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84A88DFD-9DCD-421E-B217-FCC61DDCF86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Raw_Data" sheetId="1" r:id="rId1"/>
    <sheet name="Customer_Month" sheetId="2" r:id="rId2"/>
    <sheet name="Retention Count Matrix" sheetId="3" r:id="rId3"/>
    <sheet name="KPI_Calculations" sheetId="4" r:id="rId4"/>
    <sheet name="Dashboard" sheetId="5" r:id="rId5"/>
  </sheets>
  <definedNames>
    <definedName name="_xlnm._FilterDatabase" localSheetId="0" hidden="1">Raw_Data!$A$1:$H$20001</definedName>
  </definedNames>
  <calcPr calcId="191029"/>
</workbook>
</file>

<file path=xl/calcChain.xml><?xml version="1.0" encoding="utf-8"?>
<calcChain xmlns="http://schemas.openxmlformats.org/spreadsheetml/2006/main">
  <c r="A13" i="5" l="1"/>
  <c r="J5" i="4"/>
  <c r="J6" i="4"/>
  <c r="J7" i="4"/>
  <c r="J8" i="4"/>
  <c r="J9" i="4"/>
  <c r="J10" i="4"/>
  <c r="J11" i="4"/>
  <c r="J12" i="4"/>
  <c r="J13" i="4"/>
  <c r="J14" i="4"/>
  <c r="J15" i="4"/>
  <c r="J4" i="4"/>
  <c r="D5" i="4"/>
  <c r="D6" i="4"/>
  <c r="D7" i="4"/>
  <c r="D8" i="4"/>
  <c r="D9" i="4"/>
  <c r="D10" i="4"/>
  <c r="D11" i="4"/>
  <c r="D12" i="4"/>
  <c r="D13" i="4"/>
  <c r="D14" i="4"/>
  <c r="D15" i="4"/>
  <c r="D4" i="4"/>
  <c r="E2" i="3"/>
  <c r="G2" i="3"/>
  <c r="I2" i="3"/>
  <c r="K2" i="3"/>
  <c r="M2" i="3"/>
  <c r="A3" i="3"/>
  <c r="A2" i="3"/>
  <c r="D2" i="3" s="1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2" i="2"/>
  <c r="I2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L21" i="1" s="1"/>
  <c r="I22" i="1"/>
  <c r="I23" i="1"/>
  <c r="L23" i="1" s="1"/>
  <c r="I24" i="1"/>
  <c r="I25" i="1"/>
  <c r="L25" i="1" s="1"/>
  <c r="I26" i="1"/>
  <c r="I27" i="1"/>
  <c r="L27" i="1" s="1"/>
  <c r="I28" i="1"/>
  <c r="I29" i="1"/>
  <c r="L29" i="1" s="1"/>
  <c r="I30" i="1"/>
  <c r="I31" i="1"/>
  <c r="L31" i="1" s="1"/>
  <c r="I32" i="1"/>
  <c r="I33" i="1"/>
  <c r="L33" i="1" s="1"/>
  <c r="I34" i="1"/>
  <c r="I35" i="1"/>
  <c r="L35" i="1" s="1"/>
  <c r="I36" i="1"/>
  <c r="I37" i="1"/>
  <c r="L37" i="1" s="1"/>
  <c r="I38" i="1"/>
  <c r="I39" i="1"/>
  <c r="L39" i="1" s="1"/>
  <c r="I40" i="1"/>
  <c r="I41" i="1"/>
  <c r="L41" i="1" s="1"/>
  <c r="I42" i="1"/>
  <c r="I43" i="1"/>
  <c r="L43" i="1" s="1"/>
  <c r="I44" i="1"/>
  <c r="I45" i="1"/>
  <c r="L45" i="1" s="1"/>
  <c r="I46" i="1"/>
  <c r="I47" i="1"/>
  <c r="L47" i="1" s="1"/>
  <c r="I48" i="1"/>
  <c r="I49" i="1"/>
  <c r="L49" i="1" s="1"/>
  <c r="I50" i="1"/>
  <c r="I51" i="1"/>
  <c r="L51" i="1" s="1"/>
  <c r="I52" i="1"/>
  <c r="I53" i="1"/>
  <c r="L53" i="1" s="1"/>
  <c r="I54" i="1"/>
  <c r="I55" i="1"/>
  <c r="L55" i="1" s="1"/>
  <c r="I56" i="1"/>
  <c r="I57" i="1"/>
  <c r="L57" i="1" s="1"/>
  <c r="I58" i="1"/>
  <c r="I59" i="1"/>
  <c r="L59" i="1" s="1"/>
  <c r="I60" i="1"/>
  <c r="I61" i="1"/>
  <c r="L61" i="1" s="1"/>
  <c r="I62" i="1"/>
  <c r="I63" i="1"/>
  <c r="L63" i="1" s="1"/>
  <c r="I64" i="1"/>
  <c r="I65" i="1"/>
  <c r="L65" i="1" s="1"/>
  <c r="I66" i="1"/>
  <c r="I67" i="1"/>
  <c r="L67" i="1" s="1"/>
  <c r="I68" i="1"/>
  <c r="I69" i="1"/>
  <c r="L69" i="1" s="1"/>
  <c r="I70" i="1"/>
  <c r="I71" i="1"/>
  <c r="L71" i="1" s="1"/>
  <c r="I72" i="1"/>
  <c r="I73" i="1"/>
  <c r="L73" i="1" s="1"/>
  <c r="I74" i="1"/>
  <c r="I75" i="1"/>
  <c r="L75" i="1" s="1"/>
  <c r="I76" i="1"/>
  <c r="I77" i="1"/>
  <c r="L77" i="1" s="1"/>
  <c r="I78" i="1"/>
  <c r="I79" i="1"/>
  <c r="L79" i="1" s="1"/>
  <c r="I80" i="1"/>
  <c r="I81" i="1"/>
  <c r="L81" i="1" s="1"/>
  <c r="I82" i="1"/>
  <c r="I83" i="1"/>
  <c r="L83" i="1" s="1"/>
  <c r="I84" i="1"/>
  <c r="I85" i="1"/>
  <c r="L85" i="1" s="1"/>
  <c r="I86" i="1"/>
  <c r="I87" i="1"/>
  <c r="L87" i="1" s="1"/>
  <c r="I88" i="1"/>
  <c r="I89" i="1"/>
  <c r="L89" i="1" s="1"/>
  <c r="I90" i="1"/>
  <c r="I91" i="1"/>
  <c r="L91" i="1" s="1"/>
  <c r="I92" i="1"/>
  <c r="I93" i="1"/>
  <c r="L93" i="1" s="1"/>
  <c r="I94" i="1"/>
  <c r="I95" i="1"/>
  <c r="L95" i="1" s="1"/>
  <c r="I96" i="1"/>
  <c r="I97" i="1"/>
  <c r="L97" i="1" s="1"/>
  <c r="I98" i="1"/>
  <c r="I99" i="1"/>
  <c r="L99" i="1" s="1"/>
  <c r="I100" i="1"/>
  <c r="I101" i="1"/>
  <c r="L101" i="1" s="1"/>
  <c r="I102" i="1"/>
  <c r="I103" i="1"/>
  <c r="L103" i="1" s="1"/>
  <c r="I104" i="1"/>
  <c r="I105" i="1"/>
  <c r="L105" i="1" s="1"/>
  <c r="I106" i="1"/>
  <c r="I107" i="1"/>
  <c r="L107" i="1" s="1"/>
  <c r="I108" i="1"/>
  <c r="I109" i="1"/>
  <c r="L109" i="1" s="1"/>
  <c r="I110" i="1"/>
  <c r="I111" i="1"/>
  <c r="L111" i="1" s="1"/>
  <c r="I112" i="1"/>
  <c r="I113" i="1"/>
  <c r="L113" i="1" s="1"/>
  <c r="I114" i="1"/>
  <c r="I115" i="1"/>
  <c r="L115" i="1" s="1"/>
  <c r="I116" i="1"/>
  <c r="I117" i="1"/>
  <c r="L117" i="1" s="1"/>
  <c r="I118" i="1"/>
  <c r="I119" i="1"/>
  <c r="L119" i="1" s="1"/>
  <c r="I120" i="1"/>
  <c r="I121" i="1"/>
  <c r="L121" i="1" s="1"/>
  <c r="I122" i="1"/>
  <c r="I123" i="1"/>
  <c r="L123" i="1" s="1"/>
  <c r="I124" i="1"/>
  <c r="I125" i="1"/>
  <c r="L125" i="1" s="1"/>
  <c r="I126" i="1"/>
  <c r="I127" i="1"/>
  <c r="L127" i="1" s="1"/>
  <c r="I128" i="1"/>
  <c r="I129" i="1"/>
  <c r="L129" i="1" s="1"/>
  <c r="I130" i="1"/>
  <c r="I131" i="1"/>
  <c r="L131" i="1" s="1"/>
  <c r="I132" i="1"/>
  <c r="I133" i="1"/>
  <c r="L133" i="1" s="1"/>
  <c r="I134" i="1"/>
  <c r="I135" i="1"/>
  <c r="L135" i="1" s="1"/>
  <c r="I136" i="1"/>
  <c r="I137" i="1"/>
  <c r="L137" i="1" s="1"/>
  <c r="I138" i="1"/>
  <c r="I139" i="1"/>
  <c r="L139" i="1" s="1"/>
  <c r="I140" i="1"/>
  <c r="I141" i="1"/>
  <c r="L141" i="1" s="1"/>
  <c r="I142" i="1"/>
  <c r="I143" i="1"/>
  <c r="L143" i="1" s="1"/>
  <c r="I144" i="1"/>
  <c r="I145" i="1"/>
  <c r="L145" i="1" s="1"/>
  <c r="I146" i="1"/>
  <c r="I147" i="1"/>
  <c r="L147" i="1" s="1"/>
  <c r="I148" i="1"/>
  <c r="I149" i="1"/>
  <c r="L149" i="1" s="1"/>
  <c r="I150" i="1"/>
  <c r="I151" i="1"/>
  <c r="L151" i="1" s="1"/>
  <c r="I152" i="1"/>
  <c r="I153" i="1"/>
  <c r="L153" i="1" s="1"/>
  <c r="I154" i="1"/>
  <c r="I155" i="1"/>
  <c r="L155" i="1" s="1"/>
  <c r="I156" i="1"/>
  <c r="I157" i="1"/>
  <c r="L157" i="1" s="1"/>
  <c r="I158" i="1"/>
  <c r="I159" i="1"/>
  <c r="L159" i="1" s="1"/>
  <c r="I160" i="1"/>
  <c r="I161" i="1"/>
  <c r="L161" i="1" s="1"/>
  <c r="I162" i="1"/>
  <c r="I163" i="1"/>
  <c r="L163" i="1" s="1"/>
  <c r="I164" i="1"/>
  <c r="I165" i="1"/>
  <c r="L165" i="1" s="1"/>
  <c r="I166" i="1"/>
  <c r="I167" i="1"/>
  <c r="L167" i="1" s="1"/>
  <c r="I168" i="1"/>
  <c r="I169" i="1"/>
  <c r="L169" i="1" s="1"/>
  <c r="I170" i="1"/>
  <c r="I171" i="1"/>
  <c r="L171" i="1" s="1"/>
  <c r="I172" i="1"/>
  <c r="I173" i="1"/>
  <c r="L173" i="1" s="1"/>
  <c r="I174" i="1"/>
  <c r="I175" i="1"/>
  <c r="L175" i="1" s="1"/>
  <c r="I176" i="1"/>
  <c r="I177" i="1"/>
  <c r="L177" i="1" s="1"/>
  <c r="I178" i="1"/>
  <c r="I179" i="1"/>
  <c r="L179" i="1" s="1"/>
  <c r="I180" i="1"/>
  <c r="I181" i="1"/>
  <c r="L181" i="1" s="1"/>
  <c r="I182" i="1"/>
  <c r="I183" i="1"/>
  <c r="L183" i="1" s="1"/>
  <c r="I184" i="1"/>
  <c r="I185" i="1"/>
  <c r="L185" i="1" s="1"/>
  <c r="I186" i="1"/>
  <c r="I187" i="1"/>
  <c r="L187" i="1" s="1"/>
  <c r="I188" i="1"/>
  <c r="I189" i="1"/>
  <c r="L189" i="1" s="1"/>
  <c r="I190" i="1"/>
  <c r="I191" i="1"/>
  <c r="L191" i="1" s="1"/>
  <c r="I192" i="1"/>
  <c r="I193" i="1"/>
  <c r="L193" i="1" s="1"/>
  <c r="I194" i="1"/>
  <c r="I195" i="1"/>
  <c r="L195" i="1" s="1"/>
  <c r="I196" i="1"/>
  <c r="I197" i="1"/>
  <c r="L197" i="1" s="1"/>
  <c r="I198" i="1"/>
  <c r="I199" i="1"/>
  <c r="L199" i="1" s="1"/>
  <c r="I200" i="1"/>
  <c r="I201" i="1"/>
  <c r="L201" i="1" s="1"/>
  <c r="I202" i="1"/>
  <c r="I203" i="1"/>
  <c r="L203" i="1" s="1"/>
  <c r="I204" i="1"/>
  <c r="I205" i="1"/>
  <c r="L205" i="1" s="1"/>
  <c r="I206" i="1"/>
  <c r="I207" i="1"/>
  <c r="L207" i="1" s="1"/>
  <c r="I208" i="1"/>
  <c r="I209" i="1"/>
  <c r="L209" i="1" s="1"/>
  <c r="I210" i="1"/>
  <c r="I211" i="1"/>
  <c r="L211" i="1" s="1"/>
  <c r="I212" i="1"/>
  <c r="I213" i="1"/>
  <c r="L213" i="1" s="1"/>
  <c r="I214" i="1"/>
  <c r="I215" i="1"/>
  <c r="L215" i="1" s="1"/>
  <c r="I216" i="1"/>
  <c r="I217" i="1"/>
  <c r="L217" i="1" s="1"/>
  <c r="I218" i="1"/>
  <c r="L218" i="1" s="1"/>
  <c r="I219" i="1"/>
  <c r="L219" i="1" s="1"/>
  <c r="I220" i="1"/>
  <c r="I221" i="1"/>
  <c r="L221" i="1" s="1"/>
  <c r="I222" i="1"/>
  <c r="I223" i="1"/>
  <c r="L223" i="1" s="1"/>
  <c r="I224" i="1"/>
  <c r="I225" i="1"/>
  <c r="L225" i="1" s="1"/>
  <c r="I226" i="1"/>
  <c r="I227" i="1"/>
  <c r="L227" i="1" s="1"/>
  <c r="I228" i="1"/>
  <c r="I229" i="1"/>
  <c r="L229" i="1" s="1"/>
  <c r="I230" i="1"/>
  <c r="I231" i="1"/>
  <c r="L231" i="1" s="1"/>
  <c r="I232" i="1"/>
  <c r="I233" i="1"/>
  <c r="L233" i="1" s="1"/>
  <c r="I234" i="1"/>
  <c r="I235" i="1"/>
  <c r="L235" i="1" s="1"/>
  <c r="I236" i="1"/>
  <c r="I237" i="1"/>
  <c r="L237" i="1" s="1"/>
  <c r="I238" i="1"/>
  <c r="I239" i="1"/>
  <c r="L239" i="1" s="1"/>
  <c r="I240" i="1"/>
  <c r="I241" i="1"/>
  <c r="L241" i="1" s="1"/>
  <c r="I242" i="1"/>
  <c r="I243" i="1"/>
  <c r="L243" i="1" s="1"/>
  <c r="I244" i="1"/>
  <c r="I245" i="1"/>
  <c r="L245" i="1" s="1"/>
  <c r="I246" i="1"/>
  <c r="I247" i="1"/>
  <c r="L247" i="1" s="1"/>
  <c r="I248" i="1"/>
  <c r="I249" i="1"/>
  <c r="L249" i="1" s="1"/>
  <c r="I250" i="1"/>
  <c r="I251" i="1"/>
  <c r="L251" i="1" s="1"/>
  <c r="I252" i="1"/>
  <c r="L252" i="1" s="1"/>
  <c r="I253" i="1"/>
  <c r="L253" i="1" s="1"/>
  <c r="I254" i="1"/>
  <c r="I255" i="1"/>
  <c r="L255" i="1" s="1"/>
  <c r="I256" i="1"/>
  <c r="I257" i="1"/>
  <c r="L257" i="1" s="1"/>
  <c r="I258" i="1"/>
  <c r="L258" i="1" s="1"/>
  <c r="I259" i="1"/>
  <c r="L259" i="1" s="1"/>
  <c r="I260" i="1"/>
  <c r="I261" i="1"/>
  <c r="L261" i="1" s="1"/>
  <c r="I262" i="1"/>
  <c r="I263" i="1"/>
  <c r="L263" i="1" s="1"/>
  <c r="I264" i="1"/>
  <c r="I265" i="1"/>
  <c r="L265" i="1" s="1"/>
  <c r="I266" i="1"/>
  <c r="I267" i="1"/>
  <c r="L267" i="1" s="1"/>
  <c r="I268" i="1"/>
  <c r="I269" i="1"/>
  <c r="L269" i="1" s="1"/>
  <c r="I270" i="1"/>
  <c r="I271" i="1"/>
  <c r="L271" i="1" s="1"/>
  <c r="I272" i="1"/>
  <c r="I273" i="1"/>
  <c r="L273" i="1" s="1"/>
  <c r="I274" i="1"/>
  <c r="I275" i="1"/>
  <c r="L275" i="1" s="1"/>
  <c r="I276" i="1"/>
  <c r="I277" i="1"/>
  <c r="L277" i="1" s="1"/>
  <c r="I278" i="1"/>
  <c r="I279" i="1"/>
  <c r="L279" i="1" s="1"/>
  <c r="I280" i="1"/>
  <c r="I281" i="1"/>
  <c r="L281" i="1" s="1"/>
  <c r="I282" i="1"/>
  <c r="I283" i="1"/>
  <c r="L283" i="1" s="1"/>
  <c r="I284" i="1"/>
  <c r="I285" i="1"/>
  <c r="L285" i="1" s="1"/>
  <c r="I286" i="1"/>
  <c r="I287" i="1"/>
  <c r="L287" i="1" s="1"/>
  <c r="I288" i="1"/>
  <c r="I289" i="1"/>
  <c r="L289" i="1" s="1"/>
  <c r="I290" i="1"/>
  <c r="I291" i="1"/>
  <c r="L291" i="1" s="1"/>
  <c r="I292" i="1"/>
  <c r="I293" i="1"/>
  <c r="L293" i="1" s="1"/>
  <c r="I294" i="1"/>
  <c r="I295" i="1"/>
  <c r="L295" i="1" s="1"/>
  <c r="I296" i="1"/>
  <c r="I297" i="1"/>
  <c r="L297" i="1" s="1"/>
  <c r="I298" i="1"/>
  <c r="I299" i="1"/>
  <c r="L299" i="1" s="1"/>
  <c r="I300" i="1"/>
  <c r="I301" i="1"/>
  <c r="L301" i="1" s="1"/>
  <c r="I302" i="1"/>
  <c r="I303" i="1"/>
  <c r="L303" i="1" s="1"/>
  <c r="I304" i="1"/>
  <c r="I305" i="1"/>
  <c r="L305" i="1" s="1"/>
  <c r="I306" i="1"/>
  <c r="I307" i="1"/>
  <c r="L307" i="1" s="1"/>
  <c r="I308" i="1"/>
  <c r="I309" i="1"/>
  <c r="L309" i="1" s="1"/>
  <c r="I310" i="1"/>
  <c r="I311" i="1"/>
  <c r="L311" i="1" s="1"/>
  <c r="I312" i="1"/>
  <c r="I313" i="1"/>
  <c r="L313" i="1" s="1"/>
  <c r="I314" i="1"/>
  <c r="I315" i="1"/>
  <c r="L315" i="1" s="1"/>
  <c r="I316" i="1"/>
  <c r="I317" i="1"/>
  <c r="L317" i="1" s="1"/>
  <c r="I318" i="1"/>
  <c r="I319" i="1"/>
  <c r="L319" i="1" s="1"/>
  <c r="I320" i="1"/>
  <c r="I321" i="1"/>
  <c r="L321" i="1" s="1"/>
  <c r="I322" i="1"/>
  <c r="I323" i="1"/>
  <c r="L323" i="1" s="1"/>
  <c r="I324" i="1"/>
  <c r="I325" i="1"/>
  <c r="L325" i="1" s="1"/>
  <c r="I326" i="1"/>
  <c r="I327" i="1"/>
  <c r="L327" i="1" s="1"/>
  <c r="I328" i="1"/>
  <c r="I329" i="1"/>
  <c r="L329" i="1" s="1"/>
  <c r="I330" i="1"/>
  <c r="I331" i="1"/>
  <c r="L331" i="1" s="1"/>
  <c r="I332" i="1"/>
  <c r="I333" i="1"/>
  <c r="L333" i="1" s="1"/>
  <c r="I334" i="1"/>
  <c r="I335" i="1"/>
  <c r="L335" i="1" s="1"/>
  <c r="I336" i="1"/>
  <c r="I337" i="1"/>
  <c r="L337" i="1" s="1"/>
  <c r="I338" i="1"/>
  <c r="I339" i="1"/>
  <c r="L339" i="1" s="1"/>
  <c r="I340" i="1"/>
  <c r="I341" i="1"/>
  <c r="L341" i="1" s="1"/>
  <c r="I342" i="1"/>
  <c r="I343" i="1"/>
  <c r="L343" i="1" s="1"/>
  <c r="I344" i="1"/>
  <c r="I345" i="1"/>
  <c r="L345" i="1" s="1"/>
  <c r="I346" i="1"/>
  <c r="I347" i="1"/>
  <c r="L347" i="1" s="1"/>
  <c r="I348" i="1"/>
  <c r="I349" i="1"/>
  <c r="L349" i="1" s="1"/>
  <c r="I350" i="1"/>
  <c r="I351" i="1"/>
  <c r="L351" i="1" s="1"/>
  <c r="I352" i="1"/>
  <c r="I353" i="1"/>
  <c r="L353" i="1" s="1"/>
  <c r="I354" i="1"/>
  <c r="I355" i="1"/>
  <c r="L355" i="1" s="1"/>
  <c r="I356" i="1"/>
  <c r="I357" i="1"/>
  <c r="L357" i="1" s="1"/>
  <c r="I358" i="1"/>
  <c r="I359" i="1"/>
  <c r="L359" i="1" s="1"/>
  <c r="I360" i="1"/>
  <c r="I361" i="1"/>
  <c r="L361" i="1" s="1"/>
  <c r="I362" i="1"/>
  <c r="I363" i="1"/>
  <c r="L363" i="1" s="1"/>
  <c r="I364" i="1"/>
  <c r="I365" i="1"/>
  <c r="L365" i="1" s="1"/>
  <c r="I366" i="1"/>
  <c r="I367" i="1"/>
  <c r="L367" i="1" s="1"/>
  <c r="I368" i="1"/>
  <c r="I369" i="1"/>
  <c r="L369" i="1" s="1"/>
  <c r="I370" i="1"/>
  <c r="I371" i="1"/>
  <c r="L371" i="1" s="1"/>
  <c r="I372" i="1"/>
  <c r="I373" i="1"/>
  <c r="L373" i="1" s="1"/>
  <c r="I374" i="1"/>
  <c r="I375" i="1"/>
  <c r="L375" i="1" s="1"/>
  <c r="I376" i="1"/>
  <c r="I377" i="1"/>
  <c r="L377" i="1" s="1"/>
  <c r="I378" i="1"/>
  <c r="I379" i="1"/>
  <c r="L379" i="1" s="1"/>
  <c r="I380" i="1"/>
  <c r="I381" i="1"/>
  <c r="L381" i="1" s="1"/>
  <c r="I382" i="1"/>
  <c r="I383" i="1"/>
  <c r="L383" i="1" s="1"/>
  <c r="I384" i="1"/>
  <c r="I385" i="1"/>
  <c r="L385" i="1" s="1"/>
  <c r="I386" i="1"/>
  <c r="I387" i="1"/>
  <c r="L387" i="1" s="1"/>
  <c r="I388" i="1"/>
  <c r="I389" i="1"/>
  <c r="L389" i="1" s="1"/>
  <c r="I390" i="1"/>
  <c r="I391" i="1"/>
  <c r="L391" i="1" s="1"/>
  <c r="I392" i="1"/>
  <c r="I393" i="1"/>
  <c r="L393" i="1" s="1"/>
  <c r="I394" i="1"/>
  <c r="I395" i="1"/>
  <c r="L395" i="1" s="1"/>
  <c r="I396" i="1"/>
  <c r="I397" i="1"/>
  <c r="L397" i="1" s="1"/>
  <c r="I398" i="1"/>
  <c r="L398" i="1" s="1"/>
  <c r="I399" i="1"/>
  <c r="L399" i="1" s="1"/>
  <c r="I400" i="1"/>
  <c r="I401" i="1"/>
  <c r="L401" i="1" s="1"/>
  <c r="I402" i="1"/>
  <c r="I403" i="1"/>
  <c r="L403" i="1" s="1"/>
  <c r="I404" i="1"/>
  <c r="I405" i="1"/>
  <c r="L405" i="1" s="1"/>
  <c r="I406" i="1"/>
  <c r="I407" i="1"/>
  <c r="L407" i="1" s="1"/>
  <c r="I408" i="1"/>
  <c r="I409" i="1"/>
  <c r="L409" i="1" s="1"/>
  <c r="I410" i="1"/>
  <c r="I411" i="1"/>
  <c r="L411" i="1" s="1"/>
  <c r="I412" i="1"/>
  <c r="I413" i="1"/>
  <c r="L413" i="1" s="1"/>
  <c r="I414" i="1"/>
  <c r="I415" i="1"/>
  <c r="L415" i="1" s="1"/>
  <c r="I416" i="1"/>
  <c r="I417" i="1"/>
  <c r="L417" i="1" s="1"/>
  <c r="I418" i="1"/>
  <c r="I419" i="1"/>
  <c r="L419" i="1" s="1"/>
  <c r="I420" i="1"/>
  <c r="I421" i="1"/>
  <c r="L421" i="1" s="1"/>
  <c r="I422" i="1"/>
  <c r="I423" i="1"/>
  <c r="L423" i="1" s="1"/>
  <c r="I424" i="1"/>
  <c r="I425" i="1"/>
  <c r="L425" i="1" s="1"/>
  <c r="I426" i="1"/>
  <c r="I427" i="1"/>
  <c r="L427" i="1" s="1"/>
  <c r="I428" i="1"/>
  <c r="I429" i="1"/>
  <c r="L429" i="1" s="1"/>
  <c r="I430" i="1"/>
  <c r="I431" i="1"/>
  <c r="L431" i="1" s="1"/>
  <c r="I432" i="1"/>
  <c r="I433" i="1"/>
  <c r="L433" i="1" s="1"/>
  <c r="I434" i="1"/>
  <c r="I435" i="1"/>
  <c r="L435" i="1" s="1"/>
  <c r="I436" i="1"/>
  <c r="I437" i="1"/>
  <c r="L437" i="1" s="1"/>
  <c r="I438" i="1"/>
  <c r="I439" i="1"/>
  <c r="L439" i="1" s="1"/>
  <c r="I440" i="1"/>
  <c r="I441" i="1"/>
  <c r="L441" i="1" s="1"/>
  <c r="I442" i="1"/>
  <c r="I443" i="1"/>
  <c r="L443" i="1" s="1"/>
  <c r="I444" i="1"/>
  <c r="I445" i="1"/>
  <c r="L445" i="1" s="1"/>
  <c r="I446" i="1"/>
  <c r="I447" i="1"/>
  <c r="L447" i="1" s="1"/>
  <c r="I448" i="1"/>
  <c r="I449" i="1"/>
  <c r="L449" i="1" s="1"/>
  <c r="I450" i="1"/>
  <c r="I451" i="1"/>
  <c r="L451" i="1" s="1"/>
  <c r="I452" i="1"/>
  <c r="I453" i="1"/>
  <c r="L453" i="1" s="1"/>
  <c r="I454" i="1"/>
  <c r="L454" i="1" s="1"/>
  <c r="I455" i="1"/>
  <c r="L455" i="1" s="1"/>
  <c r="I456" i="1"/>
  <c r="I457" i="1"/>
  <c r="L457" i="1" s="1"/>
  <c r="I458" i="1"/>
  <c r="I459" i="1"/>
  <c r="L459" i="1" s="1"/>
  <c r="I460" i="1"/>
  <c r="I461" i="1"/>
  <c r="L461" i="1" s="1"/>
  <c r="I462" i="1"/>
  <c r="I463" i="1"/>
  <c r="L463" i="1" s="1"/>
  <c r="I464" i="1"/>
  <c r="I465" i="1"/>
  <c r="L465" i="1" s="1"/>
  <c r="I466" i="1"/>
  <c r="I467" i="1"/>
  <c r="L467" i="1" s="1"/>
  <c r="I468" i="1"/>
  <c r="I469" i="1"/>
  <c r="L469" i="1" s="1"/>
  <c r="I470" i="1"/>
  <c r="I471" i="1"/>
  <c r="L471" i="1" s="1"/>
  <c r="I472" i="1"/>
  <c r="I473" i="1"/>
  <c r="L473" i="1" s="1"/>
  <c r="I474" i="1"/>
  <c r="I475" i="1"/>
  <c r="L475" i="1" s="1"/>
  <c r="I476" i="1"/>
  <c r="I477" i="1"/>
  <c r="L477" i="1" s="1"/>
  <c r="I478" i="1"/>
  <c r="I479" i="1"/>
  <c r="L479" i="1" s="1"/>
  <c r="I480" i="1"/>
  <c r="I481" i="1"/>
  <c r="L481" i="1" s="1"/>
  <c r="I482" i="1"/>
  <c r="I483" i="1"/>
  <c r="L483" i="1" s="1"/>
  <c r="I484" i="1"/>
  <c r="I485" i="1"/>
  <c r="L485" i="1" s="1"/>
  <c r="I486" i="1"/>
  <c r="I487" i="1"/>
  <c r="L487" i="1" s="1"/>
  <c r="I488" i="1"/>
  <c r="I489" i="1"/>
  <c r="L489" i="1" s="1"/>
  <c r="I490" i="1"/>
  <c r="I491" i="1"/>
  <c r="L491" i="1" s="1"/>
  <c r="I492" i="1"/>
  <c r="I493" i="1"/>
  <c r="L493" i="1" s="1"/>
  <c r="I494" i="1"/>
  <c r="I495" i="1"/>
  <c r="L495" i="1" s="1"/>
  <c r="I496" i="1"/>
  <c r="I497" i="1"/>
  <c r="L497" i="1" s="1"/>
  <c r="I498" i="1"/>
  <c r="I499" i="1"/>
  <c r="L499" i="1" s="1"/>
  <c r="I500" i="1"/>
  <c r="I501" i="1"/>
  <c r="L501" i="1" s="1"/>
  <c r="I502" i="1"/>
  <c r="I503" i="1"/>
  <c r="L503" i="1" s="1"/>
  <c r="I504" i="1"/>
  <c r="I505" i="1"/>
  <c r="L505" i="1" s="1"/>
  <c r="I506" i="1"/>
  <c r="I507" i="1"/>
  <c r="L507" i="1" s="1"/>
  <c r="I508" i="1"/>
  <c r="I509" i="1"/>
  <c r="L509" i="1" s="1"/>
  <c r="I510" i="1"/>
  <c r="I511" i="1"/>
  <c r="L511" i="1" s="1"/>
  <c r="I512" i="1"/>
  <c r="I513" i="1"/>
  <c r="L513" i="1" s="1"/>
  <c r="I514" i="1"/>
  <c r="I515" i="1"/>
  <c r="L515" i="1" s="1"/>
  <c r="I516" i="1"/>
  <c r="I517" i="1"/>
  <c r="L517" i="1" s="1"/>
  <c r="I518" i="1"/>
  <c r="I519" i="1"/>
  <c r="L519" i="1" s="1"/>
  <c r="I520" i="1"/>
  <c r="I521" i="1"/>
  <c r="L521" i="1" s="1"/>
  <c r="I522" i="1"/>
  <c r="I523" i="1"/>
  <c r="L523" i="1" s="1"/>
  <c r="I524" i="1"/>
  <c r="I525" i="1"/>
  <c r="L525" i="1" s="1"/>
  <c r="I526" i="1"/>
  <c r="I527" i="1"/>
  <c r="L527" i="1" s="1"/>
  <c r="I528" i="1"/>
  <c r="I529" i="1"/>
  <c r="L529" i="1" s="1"/>
  <c r="I530" i="1"/>
  <c r="I531" i="1"/>
  <c r="L531" i="1" s="1"/>
  <c r="I532" i="1"/>
  <c r="I533" i="1"/>
  <c r="L533" i="1" s="1"/>
  <c r="I534" i="1"/>
  <c r="I535" i="1"/>
  <c r="L535" i="1" s="1"/>
  <c r="I536" i="1"/>
  <c r="I537" i="1"/>
  <c r="L537" i="1" s="1"/>
  <c r="I538" i="1"/>
  <c r="I539" i="1"/>
  <c r="L539" i="1" s="1"/>
  <c r="I540" i="1"/>
  <c r="I541" i="1"/>
  <c r="L541" i="1" s="1"/>
  <c r="I542" i="1"/>
  <c r="I543" i="1"/>
  <c r="L543" i="1" s="1"/>
  <c r="I544" i="1"/>
  <c r="I545" i="1"/>
  <c r="L545" i="1" s="1"/>
  <c r="I546" i="1"/>
  <c r="I547" i="1"/>
  <c r="L547" i="1" s="1"/>
  <c r="I548" i="1"/>
  <c r="I549" i="1"/>
  <c r="L549" i="1" s="1"/>
  <c r="I550" i="1"/>
  <c r="I551" i="1"/>
  <c r="L551" i="1" s="1"/>
  <c r="I552" i="1"/>
  <c r="I553" i="1"/>
  <c r="L553" i="1" s="1"/>
  <c r="I554" i="1"/>
  <c r="I555" i="1"/>
  <c r="L555" i="1" s="1"/>
  <c r="I556" i="1"/>
  <c r="I557" i="1"/>
  <c r="L557" i="1" s="1"/>
  <c r="I558" i="1"/>
  <c r="I559" i="1"/>
  <c r="L559" i="1" s="1"/>
  <c r="I560" i="1"/>
  <c r="I561" i="1"/>
  <c r="L561" i="1" s="1"/>
  <c r="I562" i="1"/>
  <c r="I563" i="1"/>
  <c r="L563" i="1" s="1"/>
  <c r="I564" i="1"/>
  <c r="I565" i="1"/>
  <c r="L565" i="1" s="1"/>
  <c r="I566" i="1"/>
  <c r="I567" i="1"/>
  <c r="L567" i="1" s="1"/>
  <c r="I568" i="1"/>
  <c r="I569" i="1"/>
  <c r="L569" i="1" s="1"/>
  <c r="I570" i="1"/>
  <c r="I571" i="1"/>
  <c r="L571" i="1" s="1"/>
  <c r="I572" i="1"/>
  <c r="I573" i="1"/>
  <c r="L573" i="1" s="1"/>
  <c r="I574" i="1"/>
  <c r="I575" i="1"/>
  <c r="L575" i="1" s="1"/>
  <c r="I576" i="1"/>
  <c r="I577" i="1"/>
  <c r="L577" i="1" s="1"/>
  <c r="I578" i="1"/>
  <c r="I579" i="1"/>
  <c r="L579" i="1" s="1"/>
  <c r="I580" i="1"/>
  <c r="I581" i="1"/>
  <c r="L581" i="1" s="1"/>
  <c r="I582" i="1"/>
  <c r="I583" i="1"/>
  <c r="L583" i="1" s="1"/>
  <c r="I584" i="1"/>
  <c r="I585" i="1"/>
  <c r="L585" i="1" s="1"/>
  <c r="I586" i="1"/>
  <c r="I587" i="1"/>
  <c r="L587" i="1" s="1"/>
  <c r="I588" i="1"/>
  <c r="I589" i="1"/>
  <c r="L589" i="1" s="1"/>
  <c r="I590" i="1"/>
  <c r="I591" i="1"/>
  <c r="L591" i="1" s="1"/>
  <c r="I592" i="1"/>
  <c r="I593" i="1"/>
  <c r="L593" i="1" s="1"/>
  <c r="I594" i="1"/>
  <c r="I595" i="1"/>
  <c r="L595" i="1" s="1"/>
  <c r="I596" i="1"/>
  <c r="I597" i="1"/>
  <c r="L597" i="1" s="1"/>
  <c r="I598" i="1"/>
  <c r="I599" i="1"/>
  <c r="L599" i="1" s="1"/>
  <c r="I600" i="1"/>
  <c r="I601" i="1"/>
  <c r="L601" i="1" s="1"/>
  <c r="I602" i="1"/>
  <c r="I603" i="1"/>
  <c r="L603" i="1" s="1"/>
  <c r="I604" i="1"/>
  <c r="I605" i="1"/>
  <c r="L605" i="1" s="1"/>
  <c r="I606" i="1"/>
  <c r="I607" i="1"/>
  <c r="L607" i="1" s="1"/>
  <c r="I608" i="1"/>
  <c r="I609" i="1"/>
  <c r="L609" i="1" s="1"/>
  <c r="I610" i="1"/>
  <c r="I611" i="1"/>
  <c r="L611" i="1" s="1"/>
  <c r="I612" i="1"/>
  <c r="I613" i="1"/>
  <c r="L613" i="1" s="1"/>
  <c r="I614" i="1"/>
  <c r="I615" i="1"/>
  <c r="L615" i="1" s="1"/>
  <c r="I616" i="1"/>
  <c r="I617" i="1"/>
  <c r="L617" i="1" s="1"/>
  <c r="I618" i="1"/>
  <c r="I619" i="1"/>
  <c r="L619" i="1" s="1"/>
  <c r="I620" i="1"/>
  <c r="I621" i="1"/>
  <c r="L621" i="1" s="1"/>
  <c r="I622" i="1"/>
  <c r="I623" i="1"/>
  <c r="L623" i="1" s="1"/>
  <c r="I624" i="1"/>
  <c r="L624" i="1" s="1"/>
  <c r="I625" i="1"/>
  <c r="L625" i="1" s="1"/>
  <c r="I626" i="1"/>
  <c r="I627" i="1"/>
  <c r="L627" i="1" s="1"/>
  <c r="I628" i="1"/>
  <c r="I629" i="1"/>
  <c r="L629" i="1" s="1"/>
  <c r="I630" i="1"/>
  <c r="I631" i="1"/>
  <c r="L631" i="1" s="1"/>
  <c r="I632" i="1"/>
  <c r="I633" i="1"/>
  <c r="L633" i="1" s="1"/>
  <c r="I634" i="1"/>
  <c r="I635" i="1"/>
  <c r="L635" i="1" s="1"/>
  <c r="I636" i="1"/>
  <c r="I637" i="1"/>
  <c r="L637" i="1" s="1"/>
  <c r="I638" i="1"/>
  <c r="I639" i="1"/>
  <c r="L639" i="1" s="1"/>
  <c r="I640" i="1"/>
  <c r="I641" i="1"/>
  <c r="L641" i="1" s="1"/>
  <c r="I642" i="1"/>
  <c r="I643" i="1"/>
  <c r="L643" i="1" s="1"/>
  <c r="I644" i="1"/>
  <c r="I645" i="1"/>
  <c r="L645" i="1" s="1"/>
  <c r="I646" i="1"/>
  <c r="I647" i="1"/>
  <c r="L647" i="1" s="1"/>
  <c r="I648" i="1"/>
  <c r="I649" i="1"/>
  <c r="L649" i="1" s="1"/>
  <c r="I650" i="1"/>
  <c r="I651" i="1"/>
  <c r="L651" i="1" s="1"/>
  <c r="I652" i="1"/>
  <c r="L652" i="1" s="1"/>
  <c r="I653" i="1"/>
  <c r="L653" i="1" s="1"/>
  <c r="I654" i="1"/>
  <c r="L654" i="1" s="1"/>
  <c r="I655" i="1"/>
  <c r="L655" i="1" s="1"/>
  <c r="I656" i="1"/>
  <c r="L656" i="1" s="1"/>
  <c r="I657" i="1"/>
  <c r="L657" i="1" s="1"/>
  <c r="I658" i="1"/>
  <c r="L658" i="1" s="1"/>
  <c r="I659" i="1"/>
  <c r="L659" i="1" s="1"/>
  <c r="I660" i="1"/>
  <c r="L660" i="1" s="1"/>
  <c r="I661" i="1"/>
  <c r="L661" i="1" s="1"/>
  <c r="I662" i="1"/>
  <c r="L662" i="1" s="1"/>
  <c r="I663" i="1"/>
  <c r="L663" i="1" s="1"/>
  <c r="I664" i="1"/>
  <c r="L664" i="1" s="1"/>
  <c r="I665" i="1"/>
  <c r="L665" i="1" s="1"/>
  <c r="I666" i="1"/>
  <c r="L666" i="1" s="1"/>
  <c r="I667" i="1"/>
  <c r="L667" i="1" s="1"/>
  <c r="I668" i="1"/>
  <c r="L668" i="1" s="1"/>
  <c r="I669" i="1"/>
  <c r="L669" i="1" s="1"/>
  <c r="I670" i="1"/>
  <c r="L670" i="1" s="1"/>
  <c r="I671" i="1"/>
  <c r="L671" i="1" s="1"/>
  <c r="I672" i="1"/>
  <c r="L672" i="1" s="1"/>
  <c r="I673" i="1"/>
  <c r="L673" i="1" s="1"/>
  <c r="I674" i="1"/>
  <c r="L674" i="1" s="1"/>
  <c r="I675" i="1"/>
  <c r="L675" i="1" s="1"/>
  <c r="I676" i="1"/>
  <c r="L676" i="1" s="1"/>
  <c r="I677" i="1"/>
  <c r="L677" i="1" s="1"/>
  <c r="I678" i="1"/>
  <c r="L678" i="1" s="1"/>
  <c r="I679" i="1"/>
  <c r="L679" i="1" s="1"/>
  <c r="I680" i="1"/>
  <c r="L680" i="1" s="1"/>
  <c r="I681" i="1"/>
  <c r="L681" i="1" s="1"/>
  <c r="I682" i="1"/>
  <c r="L682" i="1" s="1"/>
  <c r="I683" i="1"/>
  <c r="L683" i="1" s="1"/>
  <c r="I684" i="1"/>
  <c r="L684" i="1" s="1"/>
  <c r="I685" i="1"/>
  <c r="L685" i="1" s="1"/>
  <c r="I686" i="1"/>
  <c r="L686" i="1" s="1"/>
  <c r="I687" i="1"/>
  <c r="L687" i="1" s="1"/>
  <c r="I688" i="1"/>
  <c r="L688" i="1" s="1"/>
  <c r="I689" i="1"/>
  <c r="L689" i="1" s="1"/>
  <c r="I690" i="1"/>
  <c r="L690" i="1" s="1"/>
  <c r="I691" i="1"/>
  <c r="L691" i="1" s="1"/>
  <c r="I692" i="1"/>
  <c r="L692" i="1" s="1"/>
  <c r="I693" i="1"/>
  <c r="L693" i="1" s="1"/>
  <c r="I694" i="1"/>
  <c r="L694" i="1" s="1"/>
  <c r="I695" i="1"/>
  <c r="L695" i="1" s="1"/>
  <c r="I696" i="1"/>
  <c r="L696" i="1" s="1"/>
  <c r="I697" i="1"/>
  <c r="L697" i="1" s="1"/>
  <c r="I698" i="1"/>
  <c r="L698" i="1" s="1"/>
  <c r="I699" i="1"/>
  <c r="L699" i="1" s="1"/>
  <c r="I700" i="1"/>
  <c r="L700" i="1" s="1"/>
  <c r="I701" i="1"/>
  <c r="L701" i="1" s="1"/>
  <c r="I702" i="1"/>
  <c r="L702" i="1" s="1"/>
  <c r="I703" i="1"/>
  <c r="L703" i="1" s="1"/>
  <c r="I704" i="1"/>
  <c r="L704" i="1" s="1"/>
  <c r="I705" i="1"/>
  <c r="L705" i="1" s="1"/>
  <c r="I706" i="1"/>
  <c r="L706" i="1" s="1"/>
  <c r="I707" i="1"/>
  <c r="L707" i="1" s="1"/>
  <c r="I708" i="1"/>
  <c r="L708" i="1" s="1"/>
  <c r="I709" i="1"/>
  <c r="L709" i="1" s="1"/>
  <c r="I710" i="1"/>
  <c r="L710" i="1" s="1"/>
  <c r="I711" i="1"/>
  <c r="L711" i="1" s="1"/>
  <c r="I712" i="1"/>
  <c r="L712" i="1" s="1"/>
  <c r="I713" i="1"/>
  <c r="L713" i="1" s="1"/>
  <c r="I714" i="1"/>
  <c r="L714" i="1" s="1"/>
  <c r="I715" i="1"/>
  <c r="L715" i="1" s="1"/>
  <c r="I716" i="1"/>
  <c r="L716" i="1" s="1"/>
  <c r="I717" i="1"/>
  <c r="L717" i="1" s="1"/>
  <c r="I718" i="1"/>
  <c r="L718" i="1" s="1"/>
  <c r="I719" i="1"/>
  <c r="L719" i="1" s="1"/>
  <c r="I720" i="1"/>
  <c r="L720" i="1" s="1"/>
  <c r="I721" i="1"/>
  <c r="L721" i="1" s="1"/>
  <c r="I722" i="1"/>
  <c r="L722" i="1" s="1"/>
  <c r="I723" i="1"/>
  <c r="L723" i="1" s="1"/>
  <c r="I724" i="1"/>
  <c r="L724" i="1" s="1"/>
  <c r="I725" i="1"/>
  <c r="L725" i="1" s="1"/>
  <c r="I726" i="1"/>
  <c r="L726" i="1" s="1"/>
  <c r="I727" i="1"/>
  <c r="L727" i="1" s="1"/>
  <c r="I728" i="1"/>
  <c r="L728" i="1" s="1"/>
  <c r="I729" i="1"/>
  <c r="L729" i="1" s="1"/>
  <c r="I730" i="1"/>
  <c r="L730" i="1" s="1"/>
  <c r="I731" i="1"/>
  <c r="L731" i="1" s="1"/>
  <c r="I732" i="1"/>
  <c r="L732" i="1" s="1"/>
  <c r="I733" i="1"/>
  <c r="L733" i="1" s="1"/>
  <c r="I734" i="1"/>
  <c r="L734" i="1" s="1"/>
  <c r="I735" i="1"/>
  <c r="L735" i="1" s="1"/>
  <c r="I736" i="1"/>
  <c r="L736" i="1" s="1"/>
  <c r="I737" i="1"/>
  <c r="L737" i="1" s="1"/>
  <c r="I738" i="1"/>
  <c r="L738" i="1" s="1"/>
  <c r="I739" i="1"/>
  <c r="L739" i="1" s="1"/>
  <c r="I740" i="1"/>
  <c r="L740" i="1" s="1"/>
  <c r="I741" i="1"/>
  <c r="L741" i="1" s="1"/>
  <c r="I742" i="1"/>
  <c r="L742" i="1" s="1"/>
  <c r="I743" i="1"/>
  <c r="L743" i="1" s="1"/>
  <c r="I744" i="1"/>
  <c r="L744" i="1" s="1"/>
  <c r="I745" i="1"/>
  <c r="L745" i="1" s="1"/>
  <c r="I746" i="1"/>
  <c r="L746" i="1" s="1"/>
  <c r="I747" i="1"/>
  <c r="L747" i="1" s="1"/>
  <c r="I748" i="1"/>
  <c r="L748" i="1" s="1"/>
  <c r="I749" i="1"/>
  <c r="L749" i="1" s="1"/>
  <c r="I750" i="1"/>
  <c r="L750" i="1" s="1"/>
  <c r="I751" i="1"/>
  <c r="L751" i="1" s="1"/>
  <c r="I752" i="1"/>
  <c r="L752" i="1" s="1"/>
  <c r="I753" i="1"/>
  <c r="L753" i="1" s="1"/>
  <c r="I754" i="1"/>
  <c r="L754" i="1" s="1"/>
  <c r="I755" i="1"/>
  <c r="L755" i="1" s="1"/>
  <c r="I756" i="1"/>
  <c r="L756" i="1" s="1"/>
  <c r="I757" i="1"/>
  <c r="L757" i="1" s="1"/>
  <c r="I758" i="1"/>
  <c r="L758" i="1" s="1"/>
  <c r="I759" i="1"/>
  <c r="L759" i="1" s="1"/>
  <c r="I760" i="1"/>
  <c r="L760" i="1" s="1"/>
  <c r="I761" i="1"/>
  <c r="L761" i="1" s="1"/>
  <c r="I762" i="1"/>
  <c r="L762" i="1" s="1"/>
  <c r="I763" i="1"/>
  <c r="L763" i="1" s="1"/>
  <c r="I764" i="1"/>
  <c r="L764" i="1" s="1"/>
  <c r="I765" i="1"/>
  <c r="L765" i="1" s="1"/>
  <c r="I766" i="1"/>
  <c r="L766" i="1" s="1"/>
  <c r="I767" i="1"/>
  <c r="L767" i="1" s="1"/>
  <c r="I768" i="1"/>
  <c r="L768" i="1" s="1"/>
  <c r="I769" i="1"/>
  <c r="L769" i="1" s="1"/>
  <c r="I770" i="1"/>
  <c r="L770" i="1" s="1"/>
  <c r="I771" i="1"/>
  <c r="L771" i="1" s="1"/>
  <c r="I772" i="1"/>
  <c r="L772" i="1" s="1"/>
  <c r="I773" i="1"/>
  <c r="L773" i="1" s="1"/>
  <c r="I774" i="1"/>
  <c r="L774" i="1" s="1"/>
  <c r="I775" i="1"/>
  <c r="L775" i="1" s="1"/>
  <c r="I776" i="1"/>
  <c r="L776" i="1" s="1"/>
  <c r="I777" i="1"/>
  <c r="L777" i="1" s="1"/>
  <c r="I778" i="1"/>
  <c r="L778" i="1" s="1"/>
  <c r="I779" i="1"/>
  <c r="L779" i="1" s="1"/>
  <c r="I780" i="1"/>
  <c r="L780" i="1" s="1"/>
  <c r="I781" i="1"/>
  <c r="L781" i="1" s="1"/>
  <c r="I782" i="1"/>
  <c r="L782" i="1" s="1"/>
  <c r="I783" i="1"/>
  <c r="L783" i="1" s="1"/>
  <c r="I784" i="1"/>
  <c r="L784" i="1" s="1"/>
  <c r="I785" i="1"/>
  <c r="L785" i="1" s="1"/>
  <c r="I786" i="1"/>
  <c r="L786" i="1" s="1"/>
  <c r="I787" i="1"/>
  <c r="L787" i="1" s="1"/>
  <c r="I788" i="1"/>
  <c r="L788" i="1" s="1"/>
  <c r="I789" i="1"/>
  <c r="L789" i="1" s="1"/>
  <c r="I790" i="1"/>
  <c r="L790" i="1" s="1"/>
  <c r="I791" i="1"/>
  <c r="L791" i="1" s="1"/>
  <c r="I792" i="1"/>
  <c r="L792" i="1" s="1"/>
  <c r="I793" i="1"/>
  <c r="L793" i="1" s="1"/>
  <c r="I794" i="1"/>
  <c r="L794" i="1" s="1"/>
  <c r="I795" i="1"/>
  <c r="L795" i="1" s="1"/>
  <c r="I796" i="1"/>
  <c r="L796" i="1" s="1"/>
  <c r="I797" i="1"/>
  <c r="L797" i="1" s="1"/>
  <c r="I798" i="1"/>
  <c r="L798" i="1" s="1"/>
  <c r="I799" i="1"/>
  <c r="L799" i="1" s="1"/>
  <c r="I800" i="1"/>
  <c r="L800" i="1" s="1"/>
  <c r="I801" i="1"/>
  <c r="L801" i="1" s="1"/>
  <c r="I802" i="1"/>
  <c r="L802" i="1" s="1"/>
  <c r="I803" i="1"/>
  <c r="L803" i="1" s="1"/>
  <c r="I804" i="1"/>
  <c r="L804" i="1" s="1"/>
  <c r="I805" i="1"/>
  <c r="L805" i="1" s="1"/>
  <c r="I806" i="1"/>
  <c r="L806" i="1" s="1"/>
  <c r="I807" i="1"/>
  <c r="L807" i="1" s="1"/>
  <c r="I808" i="1"/>
  <c r="L808" i="1" s="1"/>
  <c r="I809" i="1"/>
  <c r="L809" i="1" s="1"/>
  <c r="I810" i="1"/>
  <c r="L810" i="1" s="1"/>
  <c r="I811" i="1"/>
  <c r="L811" i="1" s="1"/>
  <c r="I812" i="1"/>
  <c r="L812" i="1" s="1"/>
  <c r="I813" i="1"/>
  <c r="L813" i="1" s="1"/>
  <c r="I814" i="1"/>
  <c r="L814" i="1" s="1"/>
  <c r="I815" i="1"/>
  <c r="L815" i="1" s="1"/>
  <c r="I816" i="1"/>
  <c r="L816" i="1" s="1"/>
  <c r="I817" i="1"/>
  <c r="L817" i="1" s="1"/>
  <c r="I818" i="1"/>
  <c r="L818" i="1" s="1"/>
  <c r="I819" i="1"/>
  <c r="L819" i="1" s="1"/>
  <c r="I820" i="1"/>
  <c r="L820" i="1" s="1"/>
  <c r="I821" i="1"/>
  <c r="L821" i="1" s="1"/>
  <c r="I822" i="1"/>
  <c r="L822" i="1" s="1"/>
  <c r="I823" i="1"/>
  <c r="L823" i="1" s="1"/>
  <c r="I824" i="1"/>
  <c r="L824" i="1" s="1"/>
  <c r="I825" i="1"/>
  <c r="L825" i="1" s="1"/>
  <c r="I826" i="1"/>
  <c r="L826" i="1" s="1"/>
  <c r="I827" i="1"/>
  <c r="L827" i="1" s="1"/>
  <c r="I828" i="1"/>
  <c r="L828" i="1" s="1"/>
  <c r="I829" i="1"/>
  <c r="L829" i="1" s="1"/>
  <c r="I830" i="1"/>
  <c r="L830" i="1" s="1"/>
  <c r="I831" i="1"/>
  <c r="L831" i="1" s="1"/>
  <c r="I832" i="1"/>
  <c r="L832" i="1" s="1"/>
  <c r="I833" i="1"/>
  <c r="L833" i="1" s="1"/>
  <c r="I834" i="1"/>
  <c r="L834" i="1" s="1"/>
  <c r="I835" i="1"/>
  <c r="L835" i="1" s="1"/>
  <c r="I836" i="1"/>
  <c r="L836" i="1" s="1"/>
  <c r="I837" i="1"/>
  <c r="L837" i="1" s="1"/>
  <c r="I838" i="1"/>
  <c r="L838" i="1" s="1"/>
  <c r="I839" i="1"/>
  <c r="L839" i="1" s="1"/>
  <c r="I840" i="1"/>
  <c r="L840" i="1" s="1"/>
  <c r="I841" i="1"/>
  <c r="L841" i="1" s="1"/>
  <c r="I842" i="1"/>
  <c r="L842" i="1" s="1"/>
  <c r="I843" i="1"/>
  <c r="L843" i="1" s="1"/>
  <c r="I844" i="1"/>
  <c r="L844" i="1" s="1"/>
  <c r="I845" i="1"/>
  <c r="L845" i="1" s="1"/>
  <c r="I846" i="1"/>
  <c r="L846" i="1" s="1"/>
  <c r="I847" i="1"/>
  <c r="L847" i="1" s="1"/>
  <c r="I848" i="1"/>
  <c r="L848" i="1" s="1"/>
  <c r="I849" i="1"/>
  <c r="L849" i="1" s="1"/>
  <c r="I850" i="1"/>
  <c r="L850" i="1" s="1"/>
  <c r="I851" i="1"/>
  <c r="L851" i="1" s="1"/>
  <c r="I852" i="1"/>
  <c r="L852" i="1" s="1"/>
  <c r="I853" i="1"/>
  <c r="L853" i="1" s="1"/>
  <c r="I854" i="1"/>
  <c r="L854" i="1" s="1"/>
  <c r="I855" i="1"/>
  <c r="L855" i="1" s="1"/>
  <c r="I856" i="1"/>
  <c r="L856" i="1" s="1"/>
  <c r="I857" i="1"/>
  <c r="L857" i="1" s="1"/>
  <c r="I858" i="1"/>
  <c r="L858" i="1" s="1"/>
  <c r="I859" i="1"/>
  <c r="L859" i="1" s="1"/>
  <c r="I860" i="1"/>
  <c r="L860" i="1" s="1"/>
  <c r="I861" i="1"/>
  <c r="L861" i="1" s="1"/>
  <c r="I862" i="1"/>
  <c r="L862" i="1" s="1"/>
  <c r="I863" i="1"/>
  <c r="L863" i="1" s="1"/>
  <c r="I864" i="1"/>
  <c r="L864" i="1" s="1"/>
  <c r="I865" i="1"/>
  <c r="L865" i="1" s="1"/>
  <c r="I866" i="1"/>
  <c r="L866" i="1" s="1"/>
  <c r="I867" i="1"/>
  <c r="L867" i="1" s="1"/>
  <c r="I868" i="1"/>
  <c r="L868" i="1" s="1"/>
  <c r="I869" i="1"/>
  <c r="L869" i="1" s="1"/>
  <c r="I870" i="1"/>
  <c r="L870" i="1" s="1"/>
  <c r="I871" i="1"/>
  <c r="L871" i="1" s="1"/>
  <c r="I872" i="1"/>
  <c r="L872" i="1" s="1"/>
  <c r="I873" i="1"/>
  <c r="L873" i="1" s="1"/>
  <c r="I874" i="1"/>
  <c r="L874" i="1" s="1"/>
  <c r="I875" i="1"/>
  <c r="L875" i="1" s="1"/>
  <c r="I876" i="1"/>
  <c r="L876" i="1" s="1"/>
  <c r="I877" i="1"/>
  <c r="L877" i="1" s="1"/>
  <c r="I878" i="1"/>
  <c r="L878" i="1" s="1"/>
  <c r="I879" i="1"/>
  <c r="L879" i="1" s="1"/>
  <c r="I880" i="1"/>
  <c r="L880" i="1" s="1"/>
  <c r="I881" i="1"/>
  <c r="L881" i="1" s="1"/>
  <c r="I882" i="1"/>
  <c r="L882" i="1" s="1"/>
  <c r="I883" i="1"/>
  <c r="L883" i="1" s="1"/>
  <c r="I884" i="1"/>
  <c r="L884" i="1" s="1"/>
  <c r="I885" i="1"/>
  <c r="L885" i="1" s="1"/>
  <c r="I886" i="1"/>
  <c r="L886" i="1" s="1"/>
  <c r="I887" i="1"/>
  <c r="L887" i="1" s="1"/>
  <c r="I888" i="1"/>
  <c r="L888" i="1" s="1"/>
  <c r="I889" i="1"/>
  <c r="L889" i="1" s="1"/>
  <c r="I890" i="1"/>
  <c r="L890" i="1" s="1"/>
  <c r="I891" i="1"/>
  <c r="L891" i="1" s="1"/>
  <c r="I892" i="1"/>
  <c r="L892" i="1" s="1"/>
  <c r="I893" i="1"/>
  <c r="L893" i="1" s="1"/>
  <c r="I894" i="1"/>
  <c r="L894" i="1" s="1"/>
  <c r="I895" i="1"/>
  <c r="L895" i="1" s="1"/>
  <c r="I896" i="1"/>
  <c r="L896" i="1" s="1"/>
  <c r="I897" i="1"/>
  <c r="L897" i="1" s="1"/>
  <c r="I898" i="1"/>
  <c r="L898" i="1" s="1"/>
  <c r="I899" i="1"/>
  <c r="L899" i="1" s="1"/>
  <c r="I900" i="1"/>
  <c r="L900" i="1" s="1"/>
  <c r="I901" i="1"/>
  <c r="L901" i="1" s="1"/>
  <c r="I902" i="1"/>
  <c r="L902" i="1" s="1"/>
  <c r="I903" i="1"/>
  <c r="L903" i="1" s="1"/>
  <c r="I904" i="1"/>
  <c r="L904" i="1" s="1"/>
  <c r="I905" i="1"/>
  <c r="L905" i="1" s="1"/>
  <c r="I906" i="1"/>
  <c r="L906" i="1" s="1"/>
  <c r="I907" i="1"/>
  <c r="L907" i="1" s="1"/>
  <c r="I908" i="1"/>
  <c r="L908" i="1" s="1"/>
  <c r="I909" i="1"/>
  <c r="L909" i="1" s="1"/>
  <c r="I910" i="1"/>
  <c r="L910" i="1" s="1"/>
  <c r="I911" i="1"/>
  <c r="L911" i="1" s="1"/>
  <c r="I912" i="1"/>
  <c r="L912" i="1" s="1"/>
  <c r="I913" i="1"/>
  <c r="L913" i="1" s="1"/>
  <c r="I914" i="1"/>
  <c r="L914" i="1" s="1"/>
  <c r="I915" i="1"/>
  <c r="L915" i="1" s="1"/>
  <c r="I916" i="1"/>
  <c r="L916" i="1" s="1"/>
  <c r="I917" i="1"/>
  <c r="L917" i="1" s="1"/>
  <c r="I918" i="1"/>
  <c r="L918" i="1" s="1"/>
  <c r="I919" i="1"/>
  <c r="L919" i="1" s="1"/>
  <c r="I920" i="1"/>
  <c r="L920" i="1" s="1"/>
  <c r="I921" i="1"/>
  <c r="L921" i="1" s="1"/>
  <c r="I922" i="1"/>
  <c r="L922" i="1" s="1"/>
  <c r="I923" i="1"/>
  <c r="L923" i="1" s="1"/>
  <c r="I924" i="1"/>
  <c r="L924" i="1" s="1"/>
  <c r="I925" i="1"/>
  <c r="L925" i="1" s="1"/>
  <c r="I926" i="1"/>
  <c r="L926" i="1" s="1"/>
  <c r="I927" i="1"/>
  <c r="L927" i="1" s="1"/>
  <c r="I928" i="1"/>
  <c r="L928" i="1" s="1"/>
  <c r="I929" i="1"/>
  <c r="L929" i="1" s="1"/>
  <c r="I930" i="1"/>
  <c r="L930" i="1" s="1"/>
  <c r="I931" i="1"/>
  <c r="L931" i="1" s="1"/>
  <c r="I932" i="1"/>
  <c r="L932" i="1" s="1"/>
  <c r="I933" i="1"/>
  <c r="L933" i="1" s="1"/>
  <c r="I934" i="1"/>
  <c r="L934" i="1" s="1"/>
  <c r="I935" i="1"/>
  <c r="L935" i="1" s="1"/>
  <c r="I936" i="1"/>
  <c r="L936" i="1" s="1"/>
  <c r="I937" i="1"/>
  <c r="L937" i="1" s="1"/>
  <c r="I938" i="1"/>
  <c r="L938" i="1" s="1"/>
  <c r="I939" i="1"/>
  <c r="L939" i="1" s="1"/>
  <c r="I940" i="1"/>
  <c r="L940" i="1" s="1"/>
  <c r="I941" i="1"/>
  <c r="L941" i="1" s="1"/>
  <c r="I942" i="1"/>
  <c r="L942" i="1" s="1"/>
  <c r="I943" i="1"/>
  <c r="L943" i="1" s="1"/>
  <c r="I944" i="1"/>
  <c r="L944" i="1" s="1"/>
  <c r="I945" i="1"/>
  <c r="L945" i="1" s="1"/>
  <c r="I946" i="1"/>
  <c r="L946" i="1" s="1"/>
  <c r="I947" i="1"/>
  <c r="L947" i="1" s="1"/>
  <c r="I948" i="1"/>
  <c r="L948" i="1" s="1"/>
  <c r="I949" i="1"/>
  <c r="L949" i="1" s="1"/>
  <c r="I950" i="1"/>
  <c r="L950" i="1" s="1"/>
  <c r="I951" i="1"/>
  <c r="L951" i="1" s="1"/>
  <c r="I952" i="1"/>
  <c r="L952" i="1" s="1"/>
  <c r="I953" i="1"/>
  <c r="L953" i="1" s="1"/>
  <c r="I954" i="1"/>
  <c r="L954" i="1" s="1"/>
  <c r="I955" i="1"/>
  <c r="L955" i="1" s="1"/>
  <c r="I956" i="1"/>
  <c r="L956" i="1" s="1"/>
  <c r="I957" i="1"/>
  <c r="L957" i="1" s="1"/>
  <c r="I958" i="1"/>
  <c r="L958" i="1" s="1"/>
  <c r="I959" i="1"/>
  <c r="L959" i="1" s="1"/>
  <c r="I960" i="1"/>
  <c r="L960" i="1" s="1"/>
  <c r="I961" i="1"/>
  <c r="L961" i="1" s="1"/>
  <c r="I962" i="1"/>
  <c r="L962" i="1" s="1"/>
  <c r="I963" i="1"/>
  <c r="L963" i="1" s="1"/>
  <c r="I964" i="1"/>
  <c r="L964" i="1" s="1"/>
  <c r="I965" i="1"/>
  <c r="L965" i="1" s="1"/>
  <c r="I966" i="1"/>
  <c r="L966" i="1" s="1"/>
  <c r="I967" i="1"/>
  <c r="L967" i="1" s="1"/>
  <c r="I968" i="1"/>
  <c r="L968" i="1" s="1"/>
  <c r="I969" i="1"/>
  <c r="L969" i="1" s="1"/>
  <c r="I970" i="1"/>
  <c r="L970" i="1" s="1"/>
  <c r="I971" i="1"/>
  <c r="L971" i="1" s="1"/>
  <c r="I972" i="1"/>
  <c r="L972" i="1" s="1"/>
  <c r="I973" i="1"/>
  <c r="L973" i="1" s="1"/>
  <c r="I974" i="1"/>
  <c r="L974" i="1" s="1"/>
  <c r="I975" i="1"/>
  <c r="L975" i="1" s="1"/>
  <c r="I976" i="1"/>
  <c r="L976" i="1" s="1"/>
  <c r="I977" i="1"/>
  <c r="L977" i="1" s="1"/>
  <c r="I978" i="1"/>
  <c r="L978" i="1" s="1"/>
  <c r="I979" i="1"/>
  <c r="L979" i="1" s="1"/>
  <c r="I980" i="1"/>
  <c r="L980" i="1" s="1"/>
  <c r="I981" i="1"/>
  <c r="L981" i="1" s="1"/>
  <c r="I982" i="1"/>
  <c r="L982" i="1" s="1"/>
  <c r="I983" i="1"/>
  <c r="L983" i="1" s="1"/>
  <c r="I984" i="1"/>
  <c r="L984" i="1" s="1"/>
  <c r="I985" i="1"/>
  <c r="L985" i="1" s="1"/>
  <c r="I986" i="1"/>
  <c r="L986" i="1" s="1"/>
  <c r="I987" i="1"/>
  <c r="L987" i="1" s="1"/>
  <c r="I988" i="1"/>
  <c r="L988" i="1" s="1"/>
  <c r="I989" i="1"/>
  <c r="L989" i="1" s="1"/>
  <c r="I990" i="1"/>
  <c r="L990" i="1" s="1"/>
  <c r="I991" i="1"/>
  <c r="L991" i="1" s="1"/>
  <c r="I992" i="1"/>
  <c r="L992" i="1" s="1"/>
  <c r="I993" i="1"/>
  <c r="L993" i="1" s="1"/>
  <c r="I994" i="1"/>
  <c r="L994" i="1" s="1"/>
  <c r="I995" i="1"/>
  <c r="L995" i="1" s="1"/>
  <c r="I996" i="1"/>
  <c r="L996" i="1" s="1"/>
  <c r="I997" i="1"/>
  <c r="L997" i="1" s="1"/>
  <c r="I998" i="1"/>
  <c r="L998" i="1" s="1"/>
  <c r="I999" i="1"/>
  <c r="L999" i="1" s="1"/>
  <c r="I1000" i="1"/>
  <c r="L1000" i="1" s="1"/>
  <c r="I1001" i="1"/>
  <c r="L1001" i="1" s="1"/>
  <c r="I1002" i="1"/>
  <c r="L1002" i="1" s="1"/>
  <c r="I1003" i="1"/>
  <c r="L1003" i="1" s="1"/>
  <c r="I1004" i="1"/>
  <c r="L1004" i="1" s="1"/>
  <c r="I1005" i="1"/>
  <c r="L1005" i="1" s="1"/>
  <c r="I1006" i="1"/>
  <c r="L1006" i="1" s="1"/>
  <c r="I1007" i="1"/>
  <c r="L1007" i="1" s="1"/>
  <c r="I1008" i="1"/>
  <c r="L1008" i="1" s="1"/>
  <c r="I1009" i="1"/>
  <c r="L1009" i="1" s="1"/>
  <c r="I1010" i="1"/>
  <c r="L1010" i="1" s="1"/>
  <c r="I1011" i="1"/>
  <c r="L1011" i="1" s="1"/>
  <c r="I1012" i="1"/>
  <c r="L1012" i="1" s="1"/>
  <c r="I1013" i="1"/>
  <c r="L1013" i="1" s="1"/>
  <c r="I1014" i="1"/>
  <c r="L1014" i="1" s="1"/>
  <c r="I1015" i="1"/>
  <c r="L1015" i="1" s="1"/>
  <c r="I1016" i="1"/>
  <c r="L1016" i="1" s="1"/>
  <c r="I1017" i="1"/>
  <c r="L1017" i="1" s="1"/>
  <c r="I1018" i="1"/>
  <c r="L1018" i="1" s="1"/>
  <c r="I1019" i="1"/>
  <c r="L1019" i="1" s="1"/>
  <c r="I1020" i="1"/>
  <c r="L1020" i="1" s="1"/>
  <c r="I1021" i="1"/>
  <c r="L1021" i="1" s="1"/>
  <c r="I1022" i="1"/>
  <c r="L1022" i="1" s="1"/>
  <c r="I1023" i="1"/>
  <c r="L1023" i="1" s="1"/>
  <c r="I1024" i="1"/>
  <c r="L1024" i="1" s="1"/>
  <c r="I1025" i="1"/>
  <c r="L1025" i="1" s="1"/>
  <c r="I1026" i="1"/>
  <c r="L1026" i="1" s="1"/>
  <c r="I1027" i="1"/>
  <c r="L1027" i="1" s="1"/>
  <c r="I1028" i="1"/>
  <c r="L1028" i="1" s="1"/>
  <c r="I1029" i="1"/>
  <c r="L1029" i="1" s="1"/>
  <c r="I1030" i="1"/>
  <c r="L1030" i="1" s="1"/>
  <c r="I1031" i="1"/>
  <c r="L1031" i="1" s="1"/>
  <c r="I1032" i="1"/>
  <c r="L1032" i="1" s="1"/>
  <c r="I1033" i="1"/>
  <c r="L1033" i="1" s="1"/>
  <c r="I1034" i="1"/>
  <c r="L1034" i="1" s="1"/>
  <c r="I1035" i="1"/>
  <c r="L1035" i="1" s="1"/>
  <c r="I1036" i="1"/>
  <c r="L1036" i="1" s="1"/>
  <c r="I1037" i="1"/>
  <c r="L1037" i="1" s="1"/>
  <c r="I1038" i="1"/>
  <c r="L1038" i="1" s="1"/>
  <c r="I1039" i="1"/>
  <c r="L1039" i="1" s="1"/>
  <c r="I1040" i="1"/>
  <c r="L1040" i="1" s="1"/>
  <c r="I1041" i="1"/>
  <c r="L1041" i="1" s="1"/>
  <c r="I1042" i="1"/>
  <c r="L1042" i="1" s="1"/>
  <c r="I1043" i="1"/>
  <c r="L1043" i="1" s="1"/>
  <c r="I1044" i="1"/>
  <c r="L1044" i="1" s="1"/>
  <c r="I1045" i="1"/>
  <c r="L1045" i="1" s="1"/>
  <c r="I1046" i="1"/>
  <c r="L1046" i="1" s="1"/>
  <c r="I1047" i="1"/>
  <c r="L1047" i="1" s="1"/>
  <c r="I1048" i="1"/>
  <c r="L1048" i="1" s="1"/>
  <c r="I1049" i="1"/>
  <c r="L1049" i="1" s="1"/>
  <c r="I1050" i="1"/>
  <c r="L1050" i="1" s="1"/>
  <c r="I1051" i="1"/>
  <c r="L1051" i="1" s="1"/>
  <c r="I1052" i="1"/>
  <c r="L1052" i="1" s="1"/>
  <c r="I1053" i="1"/>
  <c r="L1053" i="1" s="1"/>
  <c r="I1054" i="1"/>
  <c r="L1054" i="1" s="1"/>
  <c r="I1055" i="1"/>
  <c r="L1055" i="1" s="1"/>
  <c r="I1056" i="1"/>
  <c r="L1056" i="1" s="1"/>
  <c r="I1057" i="1"/>
  <c r="L1057" i="1" s="1"/>
  <c r="I1058" i="1"/>
  <c r="L1058" i="1" s="1"/>
  <c r="I1059" i="1"/>
  <c r="L1059" i="1" s="1"/>
  <c r="I1060" i="1"/>
  <c r="L1060" i="1" s="1"/>
  <c r="I1061" i="1"/>
  <c r="L1061" i="1" s="1"/>
  <c r="I1062" i="1"/>
  <c r="L1062" i="1" s="1"/>
  <c r="I1063" i="1"/>
  <c r="L1063" i="1" s="1"/>
  <c r="I1064" i="1"/>
  <c r="L1064" i="1" s="1"/>
  <c r="I1065" i="1"/>
  <c r="L1065" i="1" s="1"/>
  <c r="I1066" i="1"/>
  <c r="L1066" i="1" s="1"/>
  <c r="I1067" i="1"/>
  <c r="L1067" i="1" s="1"/>
  <c r="I1068" i="1"/>
  <c r="L1068" i="1" s="1"/>
  <c r="I1069" i="1"/>
  <c r="L1069" i="1" s="1"/>
  <c r="I1070" i="1"/>
  <c r="L1070" i="1" s="1"/>
  <c r="I1071" i="1"/>
  <c r="L1071" i="1" s="1"/>
  <c r="I1072" i="1"/>
  <c r="L1072" i="1" s="1"/>
  <c r="I1073" i="1"/>
  <c r="L1073" i="1" s="1"/>
  <c r="I1074" i="1"/>
  <c r="L1074" i="1" s="1"/>
  <c r="I1075" i="1"/>
  <c r="L1075" i="1" s="1"/>
  <c r="I1076" i="1"/>
  <c r="L1076" i="1" s="1"/>
  <c r="I1077" i="1"/>
  <c r="L1077" i="1" s="1"/>
  <c r="I1078" i="1"/>
  <c r="L1078" i="1" s="1"/>
  <c r="I1079" i="1"/>
  <c r="L1079" i="1" s="1"/>
  <c r="I1080" i="1"/>
  <c r="L1080" i="1" s="1"/>
  <c r="I1081" i="1"/>
  <c r="L1081" i="1" s="1"/>
  <c r="I1082" i="1"/>
  <c r="L1082" i="1" s="1"/>
  <c r="I1083" i="1"/>
  <c r="L1083" i="1" s="1"/>
  <c r="I1084" i="1"/>
  <c r="L1084" i="1" s="1"/>
  <c r="I1085" i="1"/>
  <c r="L1085" i="1" s="1"/>
  <c r="I1086" i="1"/>
  <c r="L1086" i="1" s="1"/>
  <c r="I1087" i="1"/>
  <c r="L1087" i="1" s="1"/>
  <c r="I1088" i="1"/>
  <c r="L1088" i="1" s="1"/>
  <c r="I1089" i="1"/>
  <c r="L1089" i="1" s="1"/>
  <c r="I1090" i="1"/>
  <c r="L1090" i="1" s="1"/>
  <c r="I1091" i="1"/>
  <c r="L1091" i="1" s="1"/>
  <c r="I1092" i="1"/>
  <c r="L1092" i="1" s="1"/>
  <c r="I1093" i="1"/>
  <c r="L1093" i="1" s="1"/>
  <c r="I1094" i="1"/>
  <c r="L1094" i="1" s="1"/>
  <c r="I1095" i="1"/>
  <c r="L1095" i="1" s="1"/>
  <c r="I1096" i="1"/>
  <c r="L1096" i="1" s="1"/>
  <c r="I1097" i="1"/>
  <c r="L1097" i="1" s="1"/>
  <c r="I1098" i="1"/>
  <c r="L1098" i="1" s="1"/>
  <c r="I1099" i="1"/>
  <c r="L1099" i="1" s="1"/>
  <c r="I1100" i="1"/>
  <c r="L1100" i="1" s="1"/>
  <c r="I1101" i="1"/>
  <c r="L1101" i="1" s="1"/>
  <c r="I1102" i="1"/>
  <c r="L1102" i="1" s="1"/>
  <c r="I1103" i="1"/>
  <c r="L1103" i="1" s="1"/>
  <c r="I1104" i="1"/>
  <c r="L1104" i="1" s="1"/>
  <c r="I1105" i="1"/>
  <c r="L1105" i="1" s="1"/>
  <c r="I1106" i="1"/>
  <c r="L1106" i="1" s="1"/>
  <c r="I1107" i="1"/>
  <c r="L1107" i="1" s="1"/>
  <c r="I1108" i="1"/>
  <c r="L1108" i="1" s="1"/>
  <c r="I1109" i="1"/>
  <c r="L1109" i="1" s="1"/>
  <c r="I1110" i="1"/>
  <c r="L1110" i="1" s="1"/>
  <c r="I1111" i="1"/>
  <c r="L1111" i="1" s="1"/>
  <c r="I1112" i="1"/>
  <c r="L1112" i="1" s="1"/>
  <c r="I1113" i="1"/>
  <c r="L1113" i="1" s="1"/>
  <c r="I1114" i="1"/>
  <c r="L1114" i="1" s="1"/>
  <c r="I1115" i="1"/>
  <c r="L1115" i="1" s="1"/>
  <c r="I1116" i="1"/>
  <c r="L1116" i="1" s="1"/>
  <c r="I1117" i="1"/>
  <c r="L1117" i="1" s="1"/>
  <c r="I1118" i="1"/>
  <c r="L1118" i="1" s="1"/>
  <c r="I1119" i="1"/>
  <c r="L1119" i="1" s="1"/>
  <c r="I1120" i="1"/>
  <c r="L1120" i="1" s="1"/>
  <c r="I1121" i="1"/>
  <c r="L1121" i="1" s="1"/>
  <c r="I1122" i="1"/>
  <c r="L1122" i="1" s="1"/>
  <c r="I1123" i="1"/>
  <c r="L1123" i="1" s="1"/>
  <c r="I1124" i="1"/>
  <c r="L1124" i="1" s="1"/>
  <c r="I1125" i="1"/>
  <c r="L1125" i="1" s="1"/>
  <c r="I1126" i="1"/>
  <c r="L1126" i="1" s="1"/>
  <c r="I1127" i="1"/>
  <c r="L1127" i="1" s="1"/>
  <c r="I1128" i="1"/>
  <c r="L1128" i="1" s="1"/>
  <c r="I1129" i="1"/>
  <c r="L1129" i="1" s="1"/>
  <c r="I1130" i="1"/>
  <c r="L1130" i="1" s="1"/>
  <c r="I1131" i="1"/>
  <c r="L1131" i="1" s="1"/>
  <c r="I1132" i="1"/>
  <c r="L1132" i="1" s="1"/>
  <c r="I1133" i="1"/>
  <c r="L1133" i="1" s="1"/>
  <c r="I1134" i="1"/>
  <c r="L1134" i="1" s="1"/>
  <c r="I1135" i="1"/>
  <c r="L1135" i="1" s="1"/>
  <c r="I1136" i="1"/>
  <c r="L1136" i="1" s="1"/>
  <c r="I1137" i="1"/>
  <c r="L1137" i="1" s="1"/>
  <c r="I1138" i="1"/>
  <c r="L1138" i="1" s="1"/>
  <c r="I1139" i="1"/>
  <c r="L1139" i="1" s="1"/>
  <c r="I1140" i="1"/>
  <c r="L1140" i="1" s="1"/>
  <c r="I1141" i="1"/>
  <c r="L1141" i="1" s="1"/>
  <c r="I1142" i="1"/>
  <c r="L1142" i="1" s="1"/>
  <c r="I1143" i="1"/>
  <c r="L1143" i="1" s="1"/>
  <c r="I1144" i="1"/>
  <c r="L1144" i="1" s="1"/>
  <c r="I1145" i="1"/>
  <c r="L1145" i="1" s="1"/>
  <c r="I1146" i="1"/>
  <c r="L1146" i="1" s="1"/>
  <c r="I1147" i="1"/>
  <c r="L1147" i="1" s="1"/>
  <c r="I1148" i="1"/>
  <c r="L1148" i="1" s="1"/>
  <c r="I1149" i="1"/>
  <c r="L1149" i="1" s="1"/>
  <c r="I1150" i="1"/>
  <c r="L1150" i="1" s="1"/>
  <c r="I1151" i="1"/>
  <c r="L1151" i="1" s="1"/>
  <c r="I1152" i="1"/>
  <c r="L1152" i="1" s="1"/>
  <c r="I1153" i="1"/>
  <c r="L1153" i="1" s="1"/>
  <c r="I1154" i="1"/>
  <c r="L1154" i="1" s="1"/>
  <c r="I1155" i="1"/>
  <c r="L1155" i="1" s="1"/>
  <c r="I1156" i="1"/>
  <c r="L1156" i="1" s="1"/>
  <c r="I1157" i="1"/>
  <c r="L1157" i="1" s="1"/>
  <c r="I1158" i="1"/>
  <c r="L1158" i="1" s="1"/>
  <c r="I1159" i="1"/>
  <c r="L1159" i="1" s="1"/>
  <c r="I1160" i="1"/>
  <c r="L1160" i="1" s="1"/>
  <c r="I1161" i="1"/>
  <c r="L1161" i="1" s="1"/>
  <c r="I1162" i="1"/>
  <c r="L1162" i="1" s="1"/>
  <c r="I1163" i="1"/>
  <c r="L1163" i="1" s="1"/>
  <c r="I1164" i="1"/>
  <c r="L1164" i="1" s="1"/>
  <c r="I1165" i="1"/>
  <c r="L1165" i="1" s="1"/>
  <c r="I1166" i="1"/>
  <c r="L1166" i="1" s="1"/>
  <c r="I1167" i="1"/>
  <c r="L1167" i="1" s="1"/>
  <c r="I1168" i="1"/>
  <c r="L1168" i="1" s="1"/>
  <c r="I1169" i="1"/>
  <c r="L1169" i="1" s="1"/>
  <c r="I1170" i="1"/>
  <c r="L1170" i="1" s="1"/>
  <c r="I1171" i="1"/>
  <c r="L1171" i="1" s="1"/>
  <c r="I1172" i="1"/>
  <c r="L1172" i="1" s="1"/>
  <c r="I1173" i="1"/>
  <c r="L1173" i="1" s="1"/>
  <c r="I1174" i="1"/>
  <c r="L1174" i="1" s="1"/>
  <c r="I1175" i="1"/>
  <c r="L1175" i="1" s="1"/>
  <c r="I1176" i="1"/>
  <c r="L1176" i="1" s="1"/>
  <c r="I1177" i="1"/>
  <c r="L1177" i="1" s="1"/>
  <c r="I1178" i="1"/>
  <c r="L1178" i="1" s="1"/>
  <c r="I1179" i="1"/>
  <c r="L1179" i="1" s="1"/>
  <c r="I1180" i="1"/>
  <c r="L1180" i="1" s="1"/>
  <c r="I1181" i="1"/>
  <c r="L1181" i="1" s="1"/>
  <c r="I1182" i="1"/>
  <c r="L1182" i="1" s="1"/>
  <c r="I1183" i="1"/>
  <c r="L1183" i="1" s="1"/>
  <c r="I1184" i="1"/>
  <c r="L1184" i="1" s="1"/>
  <c r="I1185" i="1"/>
  <c r="L1185" i="1" s="1"/>
  <c r="I1186" i="1"/>
  <c r="L1186" i="1" s="1"/>
  <c r="I1187" i="1"/>
  <c r="L1187" i="1" s="1"/>
  <c r="I1188" i="1"/>
  <c r="L1188" i="1" s="1"/>
  <c r="I1189" i="1"/>
  <c r="L1189" i="1" s="1"/>
  <c r="I1190" i="1"/>
  <c r="L1190" i="1" s="1"/>
  <c r="I1191" i="1"/>
  <c r="L1191" i="1" s="1"/>
  <c r="I1192" i="1"/>
  <c r="L1192" i="1" s="1"/>
  <c r="I1193" i="1"/>
  <c r="L1193" i="1" s="1"/>
  <c r="I1194" i="1"/>
  <c r="L1194" i="1" s="1"/>
  <c r="I1195" i="1"/>
  <c r="L1195" i="1" s="1"/>
  <c r="I1196" i="1"/>
  <c r="L1196" i="1" s="1"/>
  <c r="I1197" i="1"/>
  <c r="L1197" i="1" s="1"/>
  <c r="I1198" i="1"/>
  <c r="L1198" i="1" s="1"/>
  <c r="I1199" i="1"/>
  <c r="L1199" i="1" s="1"/>
  <c r="I1200" i="1"/>
  <c r="L1200" i="1" s="1"/>
  <c r="I1201" i="1"/>
  <c r="L1201" i="1" s="1"/>
  <c r="I1202" i="1"/>
  <c r="L1202" i="1" s="1"/>
  <c r="I1203" i="1"/>
  <c r="L1203" i="1" s="1"/>
  <c r="I1204" i="1"/>
  <c r="L1204" i="1" s="1"/>
  <c r="I1205" i="1"/>
  <c r="L1205" i="1" s="1"/>
  <c r="I1206" i="1"/>
  <c r="L1206" i="1" s="1"/>
  <c r="I1207" i="1"/>
  <c r="L1207" i="1" s="1"/>
  <c r="I1208" i="1"/>
  <c r="L1208" i="1" s="1"/>
  <c r="I1209" i="1"/>
  <c r="L1209" i="1" s="1"/>
  <c r="I1210" i="1"/>
  <c r="L1210" i="1" s="1"/>
  <c r="I1211" i="1"/>
  <c r="L1211" i="1" s="1"/>
  <c r="I1212" i="1"/>
  <c r="L1212" i="1" s="1"/>
  <c r="I1213" i="1"/>
  <c r="L1213" i="1" s="1"/>
  <c r="I1214" i="1"/>
  <c r="L1214" i="1" s="1"/>
  <c r="I1215" i="1"/>
  <c r="L1215" i="1" s="1"/>
  <c r="I1216" i="1"/>
  <c r="L1216" i="1" s="1"/>
  <c r="I1217" i="1"/>
  <c r="L1217" i="1" s="1"/>
  <c r="I1218" i="1"/>
  <c r="L1218" i="1" s="1"/>
  <c r="I1219" i="1"/>
  <c r="L1219" i="1" s="1"/>
  <c r="I1220" i="1"/>
  <c r="L1220" i="1" s="1"/>
  <c r="I1221" i="1"/>
  <c r="L1221" i="1" s="1"/>
  <c r="I1222" i="1"/>
  <c r="L1222" i="1" s="1"/>
  <c r="I1223" i="1"/>
  <c r="L1223" i="1" s="1"/>
  <c r="I1224" i="1"/>
  <c r="L1224" i="1" s="1"/>
  <c r="I1225" i="1"/>
  <c r="L1225" i="1" s="1"/>
  <c r="I1226" i="1"/>
  <c r="L1226" i="1" s="1"/>
  <c r="I1227" i="1"/>
  <c r="L1227" i="1" s="1"/>
  <c r="I1228" i="1"/>
  <c r="L1228" i="1" s="1"/>
  <c r="I1229" i="1"/>
  <c r="L1229" i="1" s="1"/>
  <c r="I1230" i="1"/>
  <c r="L1230" i="1" s="1"/>
  <c r="I1231" i="1"/>
  <c r="L1231" i="1" s="1"/>
  <c r="I1232" i="1"/>
  <c r="L1232" i="1" s="1"/>
  <c r="I1233" i="1"/>
  <c r="L1233" i="1" s="1"/>
  <c r="I1234" i="1"/>
  <c r="L1234" i="1" s="1"/>
  <c r="I1235" i="1"/>
  <c r="L1235" i="1" s="1"/>
  <c r="I1236" i="1"/>
  <c r="L1236" i="1" s="1"/>
  <c r="I1237" i="1"/>
  <c r="L1237" i="1" s="1"/>
  <c r="I1238" i="1"/>
  <c r="L1238" i="1" s="1"/>
  <c r="I1239" i="1"/>
  <c r="L1239" i="1" s="1"/>
  <c r="I1240" i="1"/>
  <c r="L1240" i="1" s="1"/>
  <c r="I1241" i="1"/>
  <c r="L1241" i="1" s="1"/>
  <c r="I1242" i="1"/>
  <c r="L1242" i="1" s="1"/>
  <c r="I1243" i="1"/>
  <c r="L1243" i="1" s="1"/>
  <c r="I1244" i="1"/>
  <c r="L1244" i="1" s="1"/>
  <c r="I1245" i="1"/>
  <c r="L1245" i="1" s="1"/>
  <c r="I1246" i="1"/>
  <c r="L1246" i="1" s="1"/>
  <c r="I1247" i="1"/>
  <c r="L1247" i="1" s="1"/>
  <c r="I1248" i="1"/>
  <c r="L1248" i="1" s="1"/>
  <c r="I1249" i="1"/>
  <c r="L1249" i="1" s="1"/>
  <c r="I1250" i="1"/>
  <c r="L1250" i="1" s="1"/>
  <c r="I1251" i="1"/>
  <c r="L1251" i="1" s="1"/>
  <c r="I1252" i="1"/>
  <c r="L1252" i="1" s="1"/>
  <c r="I1253" i="1"/>
  <c r="L1253" i="1" s="1"/>
  <c r="I1254" i="1"/>
  <c r="L1254" i="1" s="1"/>
  <c r="I1255" i="1"/>
  <c r="L1255" i="1" s="1"/>
  <c r="I1256" i="1"/>
  <c r="L1256" i="1" s="1"/>
  <c r="I1257" i="1"/>
  <c r="L1257" i="1" s="1"/>
  <c r="I1258" i="1"/>
  <c r="L1258" i="1" s="1"/>
  <c r="I1259" i="1"/>
  <c r="L1259" i="1" s="1"/>
  <c r="I1260" i="1"/>
  <c r="L1260" i="1" s="1"/>
  <c r="I1261" i="1"/>
  <c r="L1261" i="1" s="1"/>
  <c r="I1262" i="1"/>
  <c r="L1262" i="1" s="1"/>
  <c r="I1263" i="1"/>
  <c r="L1263" i="1" s="1"/>
  <c r="I1264" i="1"/>
  <c r="L1264" i="1" s="1"/>
  <c r="I1265" i="1"/>
  <c r="L1265" i="1" s="1"/>
  <c r="I1266" i="1"/>
  <c r="L1266" i="1" s="1"/>
  <c r="I1267" i="1"/>
  <c r="L1267" i="1" s="1"/>
  <c r="I1268" i="1"/>
  <c r="L1268" i="1" s="1"/>
  <c r="I1269" i="1"/>
  <c r="L1269" i="1" s="1"/>
  <c r="I1270" i="1"/>
  <c r="L1270" i="1" s="1"/>
  <c r="I1271" i="1"/>
  <c r="L1271" i="1" s="1"/>
  <c r="I1272" i="1"/>
  <c r="L1272" i="1" s="1"/>
  <c r="I1273" i="1"/>
  <c r="L1273" i="1" s="1"/>
  <c r="I1274" i="1"/>
  <c r="L1274" i="1" s="1"/>
  <c r="I1275" i="1"/>
  <c r="L1275" i="1" s="1"/>
  <c r="I1276" i="1"/>
  <c r="L1276" i="1" s="1"/>
  <c r="I1277" i="1"/>
  <c r="L1277" i="1" s="1"/>
  <c r="I1278" i="1"/>
  <c r="L1278" i="1" s="1"/>
  <c r="I1279" i="1"/>
  <c r="L1279" i="1" s="1"/>
  <c r="I1280" i="1"/>
  <c r="L1280" i="1" s="1"/>
  <c r="I1281" i="1"/>
  <c r="L1281" i="1" s="1"/>
  <c r="I1282" i="1"/>
  <c r="L1282" i="1" s="1"/>
  <c r="I1283" i="1"/>
  <c r="L1283" i="1" s="1"/>
  <c r="I1284" i="1"/>
  <c r="L1284" i="1" s="1"/>
  <c r="I1285" i="1"/>
  <c r="L1285" i="1" s="1"/>
  <c r="I1286" i="1"/>
  <c r="L1286" i="1" s="1"/>
  <c r="I1287" i="1"/>
  <c r="L1287" i="1" s="1"/>
  <c r="I1288" i="1"/>
  <c r="L1288" i="1" s="1"/>
  <c r="I1289" i="1"/>
  <c r="L1289" i="1" s="1"/>
  <c r="I1290" i="1"/>
  <c r="L1290" i="1" s="1"/>
  <c r="I1291" i="1"/>
  <c r="L1291" i="1" s="1"/>
  <c r="I1292" i="1"/>
  <c r="L1292" i="1" s="1"/>
  <c r="I1293" i="1"/>
  <c r="L1293" i="1" s="1"/>
  <c r="I1294" i="1"/>
  <c r="L1294" i="1" s="1"/>
  <c r="I1295" i="1"/>
  <c r="L1295" i="1" s="1"/>
  <c r="I1296" i="1"/>
  <c r="L1296" i="1" s="1"/>
  <c r="I1297" i="1"/>
  <c r="L1297" i="1" s="1"/>
  <c r="I1298" i="1"/>
  <c r="L1298" i="1" s="1"/>
  <c r="I1299" i="1"/>
  <c r="L1299" i="1" s="1"/>
  <c r="I1300" i="1"/>
  <c r="L1300" i="1" s="1"/>
  <c r="I1301" i="1"/>
  <c r="L1301" i="1" s="1"/>
  <c r="I1302" i="1"/>
  <c r="L1302" i="1" s="1"/>
  <c r="I1303" i="1"/>
  <c r="L1303" i="1" s="1"/>
  <c r="I1304" i="1"/>
  <c r="L1304" i="1" s="1"/>
  <c r="I1305" i="1"/>
  <c r="L1305" i="1" s="1"/>
  <c r="I1306" i="1"/>
  <c r="L1306" i="1" s="1"/>
  <c r="I1307" i="1"/>
  <c r="L1307" i="1" s="1"/>
  <c r="I1308" i="1"/>
  <c r="L1308" i="1" s="1"/>
  <c r="I1309" i="1"/>
  <c r="L1309" i="1" s="1"/>
  <c r="I1310" i="1"/>
  <c r="L1310" i="1" s="1"/>
  <c r="I1311" i="1"/>
  <c r="L1311" i="1" s="1"/>
  <c r="I1312" i="1"/>
  <c r="L1312" i="1" s="1"/>
  <c r="I1313" i="1"/>
  <c r="L1313" i="1" s="1"/>
  <c r="I1314" i="1"/>
  <c r="L1314" i="1" s="1"/>
  <c r="I1315" i="1"/>
  <c r="L1315" i="1" s="1"/>
  <c r="I1316" i="1"/>
  <c r="L1316" i="1" s="1"/>
  <c r="I1317" i="1"/>
  <c r="L1317" i="1" s="1"/>
  <c r="I1318" i="1"/>
  <c r="L1318" i="1" s="1"/>
  <c r="I1319" i="1"/>
  <c r="L1319" i="1" s="1"/>
  <c r="I1320" i="1"/>
  <c r="L1320" i="1" s="1"/>
  <c r="I1321" i="1"/>
  <c r="L1321" i="1" s="1"/>
  <c r="I1322" i="1"/>
  <c r="L1322" i="1" s="1"/>
  <c r="I1323" i="1"/>
  <c r="L1323" i="1" s="1"/>
  <c r="I1324" i="1"/>
  <c r="L1324" i="1" s="1"/>
  <c r="I1325" i="1"/>
  <c r="L1325" i="1" s="1"/>
  <c r="I1326" i="1"/>
  <c r="L1326" i="1" s="1"/>
  <c r="I1327" i="1"/>
  <c r="L1327" i="1" s="1"/>
  <c r="I1328" i="1"/>
  <c r="L1328" i="1" s="1"/>
  <c r="I1329" i="1"/>
  <c r="L1329" i="1" s="1"/>
  <c r="I1330" i="1"/>
  <c r="L1330" i="1" s="1"/>
  <c r="I1331" i="1"/>
  <c r="L1331" i="1" s="1"/>
  <c r="I1332" i="1"/>
  <c r="L1332" i="1" s="1"/>
  <c r="I1333" i="1"/>
  <c r="L1333" i="1" s="1"/>
  <c r="I1334" i="1"/>
  <c r="L1334" i="1" s="1"/>
  <c r="I1335" i="1"/>
  <c r="L1335" i="1" s="1"/>
  <c r="I1336" i="1"/>
  <c r="L1336" i="1" s="1"/>
  <c r="I1337" i="1"/>
  <c r="L1337" i="1" s="1"/>
  <c r="I1338" i="1"/>
  <c r="L1338" i="1" s="1"/>
  <c r="I1339" i="1"/>
  <c r="L1339" i="1" s="1"/>
  <c r="I1340" i="1"/>
  <c r="L1340" i="1" s="1"/>
  <c r="I1341" i="1"/>
  <c r="L1341" i="1" s="1"/>
  <c r="I1342" i="1"/>
  <c r="L1342" i="1" s="1"/>
  <c r="I1343" i="1"/>
  <c r="L1343" i="1" s="1"/>
  <c r="I1344" i="1"/>
  <c r="L1344" i="1" s="1"/>
  <c r="I1345" i="1"/>
  <c r="L1345" i="1" s="1"/>
  <c r="I1346" i="1"/>
  <c r="L1346" i="1" s="1"/>
  <c r="I1347" i="1"/>
  <c r="L1347" i="1" s="1"/>
  <c r="I1348" i="1"/>
  <c r="L1348" i="1" s="1"/>
  <c r="I1349" i="1"/>
  <c r="L1349" i="1" s="1"/>
  <c r="I1350" i="1"/>
  <c r="L1350" i="1" s="1"/>
  <c r="I1351" i="1"/>
  <c r="L1351" i="1" s="1"/>
  <c r="I1352" i="1"/>
  <c r="L1352" i="1" s="1"/>
  <c r="I1353" i="1"/>
  <c r="L1353" i="1" s="1"/>
  <c r="I1354" i="1"/>
  <c r="L1354" i="1" s="1"/>
  <c r="I1355" i="1"/>
  <c r="L1355" i="1" s="1"/>
  <c r="I1356" i="1"/>
  <c r="L1356" i="1" s="1"/>
  <c r="I1357" i="1"/>
  <c r="L1357" i="1" s="1"/>
  <c r="I1358" i="1"/>
  <c r="L1358" i="1" s="1"/>
  <c r="I1359" i="1"/>
  <c r="L1359" i="1" s="1"/>
  <c r="I1360" i="1"/>
  <c r="L1360" i="1" s="1"/>
  <c r="I1361" i="1"/>
  <c r="L1361" i="1" s="1"/>
  <c r="I1362" i="1"/>
  <c r="L1362" i="1" s="1"/>
  <c r="I1363" i="1"/>
  <c r="L1363" i="1" s="1"/>
  <c r="I1364" i="1"/>
  <c r="L1364" i="1" s="1"/>
  <c r="I1365" i="1"/>
  <c r="L1365" i="1" s="1"/>
  <c r="I1366" i="1"/>
  <c r="L1366" i="1" s="1"/>
  <c r="I1367" i="1"/>
  <c r="L1367" i="1" s="1"/>
  <c r="I1368" i="1"/>
  <c r="L1368" i="1" s="1"/>
  <c r="I1369" i="1"/>
  <c r="L1369" i="1" s="1"/>
  <c r="I1370" i="1"/>
  <c r="L1370" i="1" s="1"/>
  <c r="I1371" i="1"/>
  <c r="L1371" i="1" s="1"/>
  <c r="I1372" i="1"/>
  <c r="L1372" i="1" s="1"/>
  <c r="I1373" i="1"/>
  <c r="L1373" i="1" s="1"/>
  <c r="I1374" i="1"/>
  <c r="L1374" i="1" s="1"/>
  <c r="I1375" i="1"/>
  <c r="L1375" i="1" s="1"/>
  <c r="I1376" i="1"/>
  <c r="L1376" i="1" s="1"/>
  <c r="I1377" i="1"/>
  <c r="L1377" i="1" s="1"/>
  <c r="I1378" i="1"/>
  <c r="L1378" i="1" s="1"/>
  <c r="I1379" i="1"/>
  <c r="L1379" i="1" s="1"/>
  <c r="I1380" i="1"/>
  <c r="L1380" i="1" s="1"/>
  <c r="I1381" i="1"/>
  <c r="L1381" i="1" s="1"/>
  <c r="I1382" i="1"/>
  <c r="L1382" i="1" s="1"/>
  <c r="I1383" i="1"/>
  <c r="L1383" i="1" s="1"/>
  <c r="I1384" i="1"/>
  <c r="L1384" i="1" s="1"/>
  <c r="I1385" i="1"/>
  <c r="L1385" i="1" s="1"/>
  <c r="I1386" i="1"/>
  <c r="L1386" i="1" s="1"/>
  <c r="I1387" i="1"/>
  <c r="L1387" i="1" s="1"/>
  <c r="I1388" i="1"/>
  <c r="L1388" i="1" s="1"/>
  <c r="I1389" i="1"/>
  <c r="L1389" i="1" s="1"/>
  <c r="I1390" i="1"/>
  <c r="L1390" i="1" s="1"/>
  <c r="I1391" i="1"/>
  <c r="L1391" i="1" s="1"/>
  <c r="I1392" i="1"/>
  <c r="L1392" i="1" s="1"/>
  <c r="I1393" i="1"/>
  <c r="L1393" i="1" s="1"/>
  <c r="I1394" i="1"/>
  <c r="L1394" i="1" s="1"/>
  <c r="I1395" i="1"/>
  <c r="L1395" i="1" s="1"/>
  <c r="I1396" i="1"/>
  <c r="L1396" i="1" s="1"/>
  <c r="I1397" i="1"/>
  <c r="L1397" i="1" s="1"/>
  <c r="I1398" i="1"/>
  <c r="L1398" i="1" s="1"/>
  <c r="I1399" i="1"/>
  <c r="L1399" i="1" s="1"/>
  <c r="I1400" i="1"/>
  <c r="L1400" i="1" s="1"/>
  <c r="I1401" i="1"/>
  <c r="L1401" i="1" s="1"/>
  <c r="I1402" i="1"/>
  <c r="L1402" i="1" s="1"/>
  <c r="I1403" i="1"/>
  <c r="L1403" i="1" s="1"/>
  <c r="I1404" i="1"/>
  <c r="L1404" i="1" s="1"/>
  <c r="I1405" i="1"/>
  <c r="L1405" i="1" s="1"/>
  <c r="I1406" i="1"/>
  <c r="L1406" i="1" s="1"/>
  <c r="I1407" i="1"/>
  <c r="L1407" i="1" s="1"/>
  <c r="I1408" i="1"/>
  <c r="L1408" i="1" s="1"/>
  <c r="I1409" i="1"/>
  <c r="L1409" i="1" s="1"/>
  <c r="I1410" i="1"/>
  <c r="L1410" i="1" s="1"/>
  <c r="I1411" i="1"/>
  <c r="L1411" i="1" s="1"/>
  <c r="I1412" i="1"/>
  <c r="L1412" i="1" s="1"/>
  <c r="I1413" i="1"/>
  <c r="L1413" i="1" s="1"/>
  <c r="I1414" i="1"/>
  <c r="L1414" i="1" s="1"/>
  <c r="I1415" i="1"/>
  <c r="L1415" i="1" s="1"/>
  <c r="I1416" i="1"/>
  <c r="L1416" i="1" s="1"/>
  <c r="I1417" i="1"/>
  <c r="L1417" i="1" s="1"/>
  <c r="I1418" i="1"/>
  <c r="L1418" i="1" s="1"/>
  <c r="I1419" i="1"/>
  <c r="L1419" i="1" s="1"/>
  <c r="I1420" i="1"/>
  <c r="L1420" i="1" s="1"/>
  <c r="I1421" i="1"/>
  <c r="L1421" i="1" s="1"/>
  <c r="I1422" i="1"/>
  <c r="L1422" i="1" s="1"/>
  <c r="I1423" i="1"/>
  <c r="L1423" i="1" s="1"/>
  <c r="I1424" i="1"/>
  <c r="L1424" i="1" s="1"/>
  <c r="I1425" i="1"/>
  <c r="L1425" i="1" s="1"/>
  <c r="I1426" i="1"/>
  <c r="L1426" i="1" s="1"/>
  <c r="I1427" i="1"/>
  <c r="L1427" i="1" s="1"/>
  <c r="I1428" i="1"/>
  <c r="L1428" i="1" s="1"/>
  <c r="I1429" i="1"/>
  <c r="L1429" i="1" s="1"/>
  <c r="I1430" i="1"/>
  <c r="L1430" i="1" s="1"/>
  <c r="I1431" i="1"/>
  <c r="L1431" i="1" s="1"/>
  <c r="I1432" i="1"/>
  <c r="L1432" i="1" s="1"/>
  <c r="I1433" i="1"/>
  <c r="L1433" i="1" s="1"/>
  <c r="I1434" i="1"/>
  <c r="L1434" i="1" s="1"/>
  <c r="I1435" i="1"/>
  <c r="L1435" i="1" s="1"/>
  <c r="I1436" i="1"/>
  <c r="L1436" i="1" s="1"/>
  <c r="I1437" i="1"/>
  <c r="L1437" i="1" s="1"/>
  <c r="I1438" i="1"/>
  <c r="L1438" i="1" s="1"/>
  <c r="I1439" i="1"/>
  <c r="L1439" i="1" s="1"/>
  <c r="I1440" i="1"/>
  <c r="L1440" i="1" s="1"/>
  <c r="I1441" i="1"/>
  <c r="L1441" i="1" s="1"/>
  <c r="I1442" i="1"/>
  <c r="L1442" i="1" s="1"/>
  <c r="I1443" i="1"/>
  <c r="L1443" i="1" s="1"/>
  <c r="I1444" i="1"/>
  <c r="L1444" i="1" s="1"/>
  <c r="I1445" i="1"/>
  <c r="L1445" i="1" s="1"/>
  <c r="I1446" i="1"/>
  <c r="L1446" i="1" s="1"/>
  <c r="I1447" i="1"/>
  <c r="L1447" i="1" s="1"/>
  <c r="I1448" i="1"/>
  <c r="L1448" i="1" s="1"/>
  <c r="I1449" i="1"/>
  <c r="L1449" i="1" s="1"/>
  <c r="I1450" i="1"/>
  <c r="L1450" i="1" s="1"/>
  <c r="I1451" i="1"/>
  <c r="L1451" i="1" s="1"/>
  <c r="I1452" i="1"/>
  <c r="L1452" i="1" s="1"/>
  <c r="I1453" i="1"/>
  <c r="L1453" i="1" s="1"/>
  <c r="I1454" i="1"/>
  <c r="L1454" i="1" s="1"/>
  <c r="I1455" i="1"/>
  <c r="L1455" i="1" s="1"/>
  <c r="I1456" i="1"/>
  <c r="L1456" i="1" s="1"/>
  <c r="I1457" i="1"/>
  <c r="L1457" i="1" s="1"/>
  <c r="I1458" i="1"/>
  <c r="L1458" i="1" s="1"/>
  <c r="I1459" i="1"/>
  <c r="L1459" i="1" s="1"/>
  <c r="I1460" i="1"/>
  <c r="L1460" i="1" s="1"/>
  <c r="I1461" i="1"/>
  <c r="L1461" i="1" s="1"/>
  <c r="I1462" i="1"/>
  <c r="L1462" i="1" s="1"/>
  <c r="I1463" i="1"/>
  <c r="L1463" i="1" s="1"/>
  <c r="I1464" i="1"/>
  <c r="L1464" i="1" s="1"/>
  <c r="I1465" i="1"/>
  <c r="L1465" i="1" s="1"/>
  <c r="I1466" i="1"/>
  <c r="L1466" i="1" s="1"/>
  <c r="I1467" i="1"/>
  <c r="L1467" i="1" s="1"/>
  <c r="I1468" i="1"/>
  <c r="L1468" i="1" s="1"/>
  <c r="I1469" i="1"/>
  <c r="L1469" i="1" s="1"/>
  <c r="I1470" i="1"/>
  <c r="L1470" i="1" s="1"/>
  <c r="I1471" i="1"/>
  <c r="L1471" i="1" s="1"/>
  <c r="I1472" i="1"/>
  <c r="L1472" i="1" s="1"/>
  <c r="I1473" i="1"/>
  <c r="L1473" i="1" s="1"/>
  <c r="I1474" i="1"/>
  <c r="L1474" i="1" s="1"/>
  <c r="I1475" i="1"/>
  <c r="L1475" i="1" s="1"/>
  <c r="I1476" i="1"/>
  <c r="L1476" i="1" s="1"/>
  <c r="I1477" i="1"/>
  <c r="L1477" i="1" s="1"/>
  <c r="I1478" i="1"/>
  <c r="L1478" i="1" s="1"/>
  <c r="I1479" i="1"/>
  <c r="L1479" i="1" s="1"/>
  <c r="I1480" i="1"/>
  <c r="L1480" i="1" s="1"/>
  <c r="I1481" i="1"/>
  <c r="L1481" i="1" s="1"/>
  <c r="I1482" i="1"/>
  <c r="L1482" i="1" s="1"/>
  <c r="I1483" i="1"/>
  <c r="L1483" i="1" s="1"/>
  <c r="I1484" i="1"/>
  <c r="L1484" i="1" s="1"/>
  <c r="I1485" i="1"/>
  <c r="L1485" i="1" s="1"/>
  <c r="I1486" i="1"/>
  <c r="L1486" i="1" s="1"/>
  <c r="I1487" i="1"/>
  <c r="L1487" i="1" s="1"/>
  <c r="I1488" i="1"/>
  <c r="L1488" i="1" s="1"/>
  <c r="I1489" i="1"/>
  <c r="L1489" i="1" s="1"/>
  <c r="I1490" i="1"/>
  <c r="L1490" i="1" s="1"/>
  <c r="I1491" i="1"/>
  <c r="L1491" i="1" s="1"/>
  <c r="I1492" i="1"/>
  <c r="L1492" i="1" s="1"/>
  <c r="I1493" i="1"/>
  <c r="L1493" i="1" s="1"/>
  <c r="I1494" i="1"/>
  <c r="L1494" i="1" s="1"/>
  <c r="I1495" i="1"/>
  <c r="L1495" i="1" s="1"/>
  <c r="I1496" i="1"/>
  <c r="L1496" i="1" s="1"/>
  <c r="I1497" i="1"/>
  <c r="L1497" i="1" s="1"/>
  <c r="I1498" i="1"/>
  <c r="L1498" i="1" s="1"/>
  <c r="I1499" i="1"/>
  <c r="L1499" i="1" s="1"/>
  <c r="I1500" i="1"/>
  <c r="L1500" i="1" s="1"/>
  <c r="I1501" i="1"/>
  <c r="L1501" i="1" s="1"/>
  <c r="I1502" i="1"/>
  <c r="L1502" i="1" s="1"/>
  <c r="I1503" i="1"/>
  <c r="L1503" i="1" s="1"/>
  <c r="I1504" i="1"/>
  <c r="L1504" i="1" s="1"/>
  <c r="I1505" i="1"/>
  <c r="L1505" i="1" s="1"/>
  <c r="I1506" i="1"/>
  <c r="L1506" i="1" s="1"/>
  <c r="I1507" i="1"/>
  <c r="L1507" i="1" s="1"/>
  <c r="I1508" i="1"/>
  <c r="L1508" i="1" s="1"/>
  <c r="I1509" i="1"/>
  <c r="L1509" i="1" s="1"/>
  <c r="I1510" i="1"/>
  <c r="L1510" i="1" s="1"/>
  <c r="I1511" i="1"/>
  <c r="L1511" i="1" s="1"/>
  <c r="I1512" i="1"/>
  <c r="L1512" i="1" s="1"/>
  <c r="I1513" i="1"/>
  <c r="L1513" i="1" s="1"/>
  <c r="I1514" i="1"/>
  <c r="L1514" i="1" s="1"/>
  <c r="I1515" i="1"/>
  <c r="L1515" i="1" s="1"/>
  <c r="I1516" i="1"/>
  <c r="L1516" i="1" s="1"/>
  <c r="I1517" i="1"/>
  <c r="L1517" i="1" s="1"/>
  <c r="I1518" i="1"/>
  <c r="L1518" i="1" s="1"/>
  <c r="I1519" i="1"/>
  <c r="L1519" i="1" s="1"/>
  <c r="I1520" i="1"/>
  <c r="L1520" i="1" s="1"/>
  <c r="I1521" i="1"/>
  <c r="L1521" i="1" s="1"/>
  <c r="I1522" i="1"/>
  <c r="L1522" i="1" s="1"/>
  <c r="I1523" i="1"/>
  <c r="L1523" i="1" s="1"/>
  <c r="I1524" i="1"/>
  <c r="L1524" i="1" s="1"/>
  <c r="I1525" i="1"/>
  <c r="L1525" i="1" s="1"/>
  <c r="I1526" i="1"/>
  <c r="L1526" i="1" s="1"/>
  <c r="I1527" i="1"/>
  <c r="L1527" i="1" s="1"/>
  <c r="I1528" i="1"/>
  <c r="L1528" i="1" s="1"/>
  <c r="I1529" i="1"/>
  <c r="L1529" i="1" s="1"/>
  <c r="I1530" i="1"/>
  <c r="L1530" i="1" s="1"/>
  <c r="I1531" i="1"/>
  <c r="L1531" i="1" s="1"/>
  <c r="I1532" i="1"/>
  <c r="L1532" i="1" s="1"/>
  <c r="I1533" i="1"/>
  <c r="L1533" i="1" s="1"/>
  <c r="I1534" i="1"/>
  <c r="L1534" i="1" s="1"/>
  <c r="I1535" i="1"/>
  <c r="L1535" i="1" s="1"/>
  <c r="I1536" i="1"/>
  <c r="L1536" i="1" s="1"/>
  <c r="I1537" i="1"/>
  <c r="L1537" i="1" s="1"/>
  <c r="I1538" i="1"/>
  <c r="L1538" i="1" s="1"/>
  <c r="I1539" i="1"/>
  <c r="L1539" i="1" s="1"/>
  <c r="I1540" i="1"/>
  <c r="L1540" i="1" s="1"/>
  <c r="I1541" i="1"/>
  <c r="L1541" i="1" s="1"/>
  <c r="I1542" i="1"/>
  <c r="L1542" i="1" s="1"/>
  <c r="I1543" i="1"/>
  <c r="L1543" i="1" s="1"/>
  <c r="I1544" i="1"/>
  <c r="L1544" i="1" s="1"/>
  <c r="I1545" i="1"/>
  <c r="L1545" i="1" s="1"/>
  <c r="I1546" i="1"/>
  <c r="L1546" i="1" s="1"/>
  <c r="I1547" i="1"/>
  <c r="L1547" i="1" s="1"/>
  <c r="I1548" i="1"/>
  <c r="L1548" i="1" s="1"/>
  <c r="I1549" i="1"/>
  <c r="L1549" i="1" s="1"/>
  <c r="I1550" i="1"/>
  <c r="L1550" i="1" s="1"/>
  <c r="I1551" i="1"/>
  <c r="L1551" i="1" s="1"/>
  <c r="I1552" i="1"/>
  <c r="L1552" i="1" s="1"/>
  <c r="I1553" i="1"/>
  <c r="L1553" i="1" s="1"/>
  <c r="I1554" i="1"/>
  <c r="L1554" i="1" s="1"/>
  <c r="I1555" i="1"/>
  <c r="L1555" i="1" s="1"/>
  <c r="I1556" i="1"/>
  <c r="L1556" i="1" s="1"/>
  <c r="I1557" i="1"/>
  <c r="L1557" i="1" s="1"/>
  <c r="I1558" i="1"/>
  <c r="L1558" i="1" s="1"/>
  <c r="I1559" i="1"/>
  <c r="L1559" i="1" s="1"/>
  <c r="I1560" i="1"/>
  <c r="L1560" i="1" s="1"/>
  <c r="I1561" i="1"/>
  <c r="L1561" i="1" s="1"/>
  <c r="I1562" i="1"/>
  <c r="L1562" i="1" s="1"/>
  <c r="I1563" i="1"/>
  <c r="L1563" i="1" s="1"/>
  <c r="I1564" i="1"/>
  <c r="L1564" i="1" s="1"/>
  <c r="I1565" i="1"/>
  <c r="L1565" i="1" s="1"/>
  <c r="I1566" i="1"/>
  <c r="L1566" i="1" s="1"/>
  <c r="I1567" i="1"/>
  <c r="L1567" i="1" s="1"/>
  <c r="I1568" i="1"/>
  <c r="L1568" i="1" s="1"/>
  <c r="I1569" i="1"/>
  <c r="L1569" i="1" s="1"/>
  <c r="I1570" i="1"/>
  <c r="L1570" i="1" s="1"/>
  <c r="I1571" i="1"/>
  <c r="L1571" i="1" s="1"/>
  <c r="I1572" i="1"/>
  <c r="L1572" i="1" s="1"/>
  <c r="I1573" i="1"/>
  <c r="L1573" i="1" s="1"/>
  <c r="I1574" i="1"/>
  <c r="L1574" i="1" s="1"/>
  <c r="I1575" i="1"/>
  <c r="L1575" i="1" s="1"/>
  <c r="I1576" i="1"/>
  <c r="L1576" i="1" s="1"/>
  <c r="I1577" i="1"/>
  <c r="L1577" i="1" s="1"/>
  <c r="I1578" i="1"/>
  <c r="L1578" i="1" s="1"/>
  <c r="I1579" i="1"/>
  <c r="L1579" i="1" s="1"/>
  <c r="I1580" i="1"/>
  <c r="L1580" i="1" s="1"/>
  <c r="I1581" i="1"/>
  <c r="L1581" i="1" s="1"/>
  <c r="I1582" i="1"/>
  <c r="L1582" i="1" s="1"/>
  <c r="I1583" i="1"/>
  <c r="L1583" i="1" s="1"/>
  <c r="I1584" i="1"/>
  <c r="L1584" i="1" s="1"/>
  <c r="I1585" i="1"/>
  <c r="L1585" i="1" s="1"/>
  <c r="I1586" i="1"/>
  <c r="L1586" i="1" s="1"/>
  <c r="I1587" i="1"/>
  <c r="L1587" i="1" s="1"/>
  <c r="I1588" i="1"/>
  <c r="L1588" i="1" s="1"/>
  <c r="I1589" i="1"/>
  <c r="L1589" i="1" s="1"/>
  <c r="I1590" i="1"/>
  <c r="L1590" i="1" s="1"/>
  <c r="I1591" i="1"/>
  <c r="L1591" i="1" s="1"/>
  <c r="I1592" i="1"/>
  <c r="L1592" i="1" s="1"/>
  <c r="I1593" i="1"/>
  <c r="L1593" i="1" s="1"/>
  <c r="I1594" i="1"/>
  <c r="L1594" i="1" s="1"/>
  <c r="I1595" i="1"/>
  <c r="L1595" i="1" s="1"/>
  <c r="I1596" i="1"/>
  <c r="L1596" i="1" s="1"/>
  <c r="I1597" i="1"/>
  <c r="L1597" i="1" s="1"/>
  <c r="I1598" i="1"/>
  <c r="L1598" i="1" s="1"/>
  <c r="I1599" i="1"/>
  <c r="L1599" i="1" s="1"/>
  <c r="I1600" i="1"/>
  <c r="L1600" i="1" s="1"/>
  <c r="I1601" i="1"/>
  <c r="L1601" i="1" s="1"/>
  <c r="I1602" i="1"/>
  <c r="L1602" i="1" s="1"/>
  <c r="I1603" i="1"/>
  <c r="L1603" i="1" s="1"/>
  <c r="I1604" i="1"/>
  <c r="L1604" i="1" s="1"/>
  <c r="I1605" i="1"/>
  <c r="L1605" i="1" s="1"/>
  <c r="I1606" i="1"/>
  <c r="L1606" i="1" s="1"/>
  <c r="I1607" i="1"/>
  <c r="L1607" i="1" s="1"/>
  <c r="I1608" i="1"/>
  <c r="L1608" i="1" s="1"/>
  <c r="I1609" i="1"/>
  <c r="L1609" i="1" s="1"/>
  <c r="I1610" i="1"/>
  <c r="L1610" i="1" s="1"/>
  <c r="I1611" i="1"/>
  <c r="L1611" i="1" s="1"/>
  <c r="I1612" i="1"/>
  <c r="L1612" i="1" s="1"/>
  <c r="I1613" i="1"/>
  <c r="L1613" i="1" s="1"/>
  <c r="I1614" i="1"/>
  <c r="L1614" i="1" s="1"/>
  <c r="I1615" i="1"/>
  <c r="L1615" i="1" s="1"/>
  <c r="I1616" i="1"/>
  <c r="L1616" i="1" s="1"/>
  <c r="I1617" i="1"/>
  <c r="L1617" i="1" s="1"/>
  <c r="I1618" i="1"/>
  <c r="L1618" i="1" s="1"/>
  <c r="I1619" i="1"/>
  <c r="L1619" i="1" s="1"/>
  <c r="I1620" i="1"/>
  <c r="L1620" i="1" s="1"/>
  <c r="I1621" i="1"/>
  <c r="L1621" i="1" s="1"/>
  <c r="I1622" i="1"/>
  <c r="L1622" i="1" s="1"/>
  <c r="I1623" i="1"/>
  <c r="L1623" i="1" s="1"/>
  <c r="I1624" i="1"/>
  <c r="L1624" i="1" s="1"/>
  <c r="I1625" i="1"/>
  <c r="L1625" i="1" s="1"/>
  <c r="I1626" i="1"/>
  <c r="L1626" i="1" s="1"/>
  <c r="I1627" i="1"/>
  <c r="L1627" i="1" s="1"/>
  <c r="I1628" i="1"/>
  <c r="L1628" i="1" s="1"/>
  <c r="I1629" i="1"/>
  <c r="L1629" i="1" s="1"/>
  <c r="I1630" i="1"/>
  <c r="L1630" i="1" s="1"/>
  <c r="I1631" i="1"/>
  <c r="L1631" i="1" s="1"/>
  <c r="I1632" i="1"/>
  <c r="L1632" i="1" s="1"/>
  <c r="I1633" i="1"/>
  <c r="L1633" i="1" s="1"/>
  <c r="I1634" i="1"/>
  <c r="L1634" i="1" s="1"/>
  <c r="I1635" i="1"/>
  <c r="L1635" i="1" s="1"/>
  <c r="I1636" i="1"/>
  <c r="L1636" i="1" s="1"/>
  <c r="I1637" i="1"/>
  <c r="L1637" i="1" s="1"/>
  <c r="I1638" i="1"/>
  <c r="L1638" i="1" s="1"/>
  <c r="I1639" i="1"/>
  <c r="L1639" i="1" s="1"/>
  <c r="I1640" i="1"/>
  <c r="L1640" i="1" s="1"/>
  <c r="I1641" i="1"/>
  <c r="L1641" i="1" s="1"/>
  <c r="I1642" i="1"/>
  <c r="L1642" i="1" s="1"/>
  <c r="I1643" i="1"/>
  <c r="L1643" i="1" s="1"/>
  <c r="I1644" i="1"/>
  <c r="L1644" i="1" s="1"/>
  <c r="I1645" i="1"/>
  <c r="L1645" i="1" s="1"/>
  <c r="I1646" i="1"/>
  <c r="L1646" i="1" s="1"/>
  <c r="I1647" i="1"/>
  <c r="L1647" i="1" s="1"/>
  <c r="I1648" i="1"/>
  <c r="L1648" i="1" s="1"/>
  <c r="I1649" i="1"/>
  <c r="L1649" i="1" s="1"/>
  <c r="I1650" i="1"/>
  <c r="L1650" i="1" s="1"/>
  <c r="I1651" i="1"/>
  <c r="L1651" i="1" s="1"/>
  <c r="I1652" i="1"/>
  <c r="L1652" i="1" s="1"/>
  <c r="I1653" i="1"/>
  <c r="L1653" i="1" s="1"/>
  <c r="I1654" i="1"/>
  <c r="L1654" i="1" s="1"/>
  <c r="I1655" i="1"/>
  <c r="L1655" i="1" s="1"/>
  <c r="I1656" i="1"/>
  <c r="L1656" i="1" s="1"/>
  <c r="I1657" i="1"/>
  <c r="L1657" i="1" s="1"/>
  <c r="I1658" i="1"/>
  <c r="L1658" i="1" s="1"/>
  <c r="I1659" i="1"/>
  <c r="L1659" i="1" s="1"/>
  <c r="I1660" i="1"/>
  <c r="L1660" i="1" s="1"/>
  <c r="I1661" i="1"/>
  <c r="L1661" i="1" s="1"/>
  <c r="I1662" i="1"/>
  <c r="L1662" i="1" s="1"/>
  <c r="I1663" i="1"/>
  <c r="L1663" i="1" s="1"/>
  <c r="I1664" i="1"/>
  <c r="L1664" i="1" s="1"/>
  <c r="I1665" i="1"/>
  <c r="L1665" i="1" s="1"/>
  <c r="I1666" i="1"/>
  <c r="L1666" i="1" s="1"/>
  <c r="I1667" i="1"/>
  <c r="L1667" i="1" s="1"/>
  <c r="I1668" i="1"/>
  <c r="L1668" i="1" s="1"/>
  <c r="I1669" i="1"/>
  <c r="L1669" i="1" s="1"/>
  <c r="I1670" i="1"/>
  <c r="L1670" i="1" s="1"/>
  <c r="I1671" i="1"/>
  <c r="L1671" i="1" s="1"/>
  <c r="I1672" i="1"/>
  <c r="L1672" i="1" s="1"/>
  <c r="I1673" i="1"/>
  <c r="L1673" i="1" s="1"/>
  <c r="I1674" i="1"/>
  <c r="L1674" i="1" s="1"/>
  <c r="I1675" i="1"/>
  <c r="L1675" i="1" s="1"/>
  <c r="I1676" i="1"/>
  <c r="L1676" i="1" s="1"/>
  <c r="I1677" i="1"/>
  <c r="L1677" i="1" s="1"/>
  <c r="I1678" i="1"/>
  <c r="L1678" i="1" s="1"/>
  <c r="I1679" i="1"/>
  <c r="L1679" i="1" s="1"/>
  <c r="I1680" i="1"/>
  <c r="L1680" i="1" s="1"/>
  <c r="I1681" i="1"/>
  <c r="L1681" i="1" s="1"/>
  <c r="I1682" i="1"/>
  <c r="L1682" i="1" s="1"/>
  <c r="I1683" i="1"/>
  <c r="L1683" i="1" s="1"/>
  <c r="I1684" i="1"/>
  <c r="L1684" i="1" s="1"/>
  <c r="I1685" i="1"/>
  <c r="L1685" i="1" s="1"/>
  <c r="I1686" i="1"/>
  <c r="L1686" i="1" s="1"/>
  <c r="I1687" i="1"/>
  <c r="L1687" i="1" s="1"/>
  <c r="I1688" i="1"/>
  <c r="L1688" i="1" s="1"/>
  <c r="I1689" i="1"/>
  <c r="L1689" i="1" s="1"/>
  <c r="I1690" i="1"/>
  <c r="L1690" i="1" s="1"/>
  <c r="I1691" i="1"/>
  <c r="L1691" i="1" s="1"/>
  <c r="I1692" i="1"/>
  <c r="L1692" i="1" s="1"/>
  <c r="I1693" i="1"/>
  <c r="L1693" i="1" s="1"/>
  <c r="I1694" i="1"/>
  <c r="L1694" i="1" s="1"/>
  <c r="I1695" i="1"/>
  <c r="L1695" i="1" s="1"/>
  <c r="I1696" i="1"/>
  <c r="L1696" i="1" s="1"/>
  <c r="I1697" i="1"/>
  <c r="L1697" i="1" s="1"/>
  <c r="I1698" i="1"/>
  <c r="L1698" i="1" s="1"/>
  <c r="I1699" i="1"/>
  <c r="L1699" i="1" s="1"/>
  <c r="I1700" i="1"/>
  <c r="L1700" i="1" s="1"/>
  <c r="I1701" i="1"/>
  <c r="L1701" i="1" s="1"/>
  <c r="I1702" i="1"/>
  <c r="L1702" i="1" s="1"/>
  <c r="I1703" i="1"/>
  <c r="L1703" i="1" s="1"/>
  <c r="I1704" i="1"/>
  <c r="L1704" i="1" s="1"/>
  <c r="I1705" i="1"/>
  <c r="L1705" i="1" s="1"/>
  <c r="I1706" i="1"/>
  <c r="L1706" i="1" s="1"/>
  <c r="I1707" i="1"/>
  <c r="L1707" i="1" s="1"/>
  <c r="I1708" i="1"/>
  <c r="L1708" i="1" s="1"/>
  <c r="I1709" i="1"/>
  <c r="L1709" i="1" s="1"/>
  <c r="I1710" i="1"/>
  <c r="L1710" i="1" s="1"/>
  <c r="I1711" i="1"/>
  <c r="L1711" i="1" s="1"/>
  <c r="I1712" i="1"/>
  <c r="L1712" i="1" s="1"/>
  <c r="I1713" i="1"/>
  <c r="L1713" i="1" s="1"/>
  <c r="I1714" i="1"/>
  <c r="L1714" i="1" s="1"/>
  <c r="I1715" i="1"/>
  <c r="L1715" i="1" s="1"/>
  <c r="I1716" i="1"/>
  <c r="L1716" i="1" s="1"/>
  <c r="I1717" i="1"/>
  <c r="L1717" i="1" s="1"/>
  <c r="I1718" i="1"/>
  <c r="L1718" i="1" s="1"/>
  <c r="I1719" i="1"/>
  <c r="L1719" i="1" s="1"/>
  <c r="I1720" i="1"/>
  <c r="L1720" i="1" s="1"/>
  <c r="I1721" i="1"/>
  <c r="L1721" i="1" s="1"/>
  <c r="I1722" i="1"/>
  <c r="L1722" i="1" s="1"/>
  <c r="I1723" i="1"/>
  <c r="L1723" i="1" s="1"/>
  <c r="I1724" i="1"/>
  <c r="L1724" i="1" s="1"/>
  <c r="I1725" i="1"/>
  <c r="L1725" i="1" s="1"/>
  <c r="I1726" i="1"/>
  <c r="L1726" i="1" s="1"/>
  <c r="I1727" i="1"/>
  <c r="L1727" i="1" s="1"/>
  <c r="I1728" i="1"/>
  <c r="L1728" i="1" s="1"/>
  <c r="I1729" i="1"/>
  <c r="L1729" i="1" s="1"/>
  <c r="I1730" i="1"/>
  <c r="L1730" i="1" s="1"/>
  <c r="I1731" i="1"/>
  <c r="L1731" i="1" s="1"/>
  <c r="I1732" i="1"/>
  <c r="L1732" i="1" s="1"/>
  <c r="I1733" i="1"/>
  <c r="L1733" i="1" s="1"/>
  <c r="I1734" i="1"/>
  <c r="L1734" i="1" s="1"/>
  <c r="I1735" i="1"/>
  <c r="L1735" i="1" s="1"/>
  <c r="I1736" i="1"/>
  <c r="L1736" i="1" s="1"/>
  <c r="I1737" i="1"/>
  <c r="L1737" i="1" s="1"/>
  <c r="I1738" i="1"/>
  <c r="L1738" i="1" s="1"/>
  <c r="I1739" i="1"/>
  <c r="L1739" i="1" s="1"/>
  <c r="I1740" i="1"/>
  <c r="L1740" i="1" s="1"/>
  <c r="I1741" i="1"/>
  <c r="L1741" i="1" s="1"/>
  <c r="I1742" i="1"/>
  <c r="L1742" i="1" s="1"/>
  <c r="I1743" i="1"/>
  <c r="L1743" i="1" s="1"/>
  <c r="I1744" i="1"/>
  <c r="L1744" i="1" s="1"/>
  <c r="I1745" i="1"/>
  <c r="L1745" i="1" s="1"/>
  <c r="I1746" i="1"/>
  <c r="L1746" i="1" s="1"/>
  <c r="I1747" i="1"/>
  <c r="L1747" i="1" s="1"/>
  <c r="I1748" i="1"/>
  <c r="L1748" i="1" s="1"/>
  <c r="I1749" i="1"/>
  <c r="L1749" i="1" s="1"/>
  <c r="I1750" i="1"/>
  <c r="L1750" i="1" s="1"/>
  <c r="I1751" i="1"/>
  <c r="L1751" i="1" s="1"/>
  <c r="I1752" i="1"/>
  <c r="L1752" i="1" s="1"/>
  <c r="I1753" i="1"/>
  <c r="L1753" i="1" s="1"/>
  <c r="I1754" i="1"/>
  <c r="L1754" i="1" s="1"/>
  <c r="I1755" i="1"/>
  <c r="L1755" i="1" s="1"/>
  <c r="I1756" i="1"/>
  <c r="L1756" i="1" s="1"/>
  <c r="I1757" i="1"/>
  <c r="L1757" i="1" s="1"/>
  <c r="I1758" i="1"/>
  <c r="L1758" i="1" s="1"/>
  <c r="I1759" i="1"/>
  <c r="L1759" i="1" s="1"/>
  <c r="I1760" i="1"/>
  <c r="L1760" i="1" s="1"/>
  <c r="I1761" i="1"/>
  <c r="L1761" i="1" s="1"/>
  <c r="I1762" i="1"/>
  <c r="L1762" i="1" s="1"/>
  <c r="I1763" i="1"/>
  <c r="L1763" i="1" s="1"/>
  <c r="I1764" i="1"/>
  <c r="L1764" i="1" s="1"/>
  <c r="I1765" i="1"/>
  <c r="L1765" i="1" s="1"/>
  <c r="I1766" i="1"/>
  <c r="L1766" i="1" s="1"/>
  <c r="I1767" i="1"/>
  <c r="L1767" i="1" s="1"/>
  <c r="I1768" i="1"/>
  <c r="L1768" i="1" s="1"/>
  <c r="I1769" i="1"/>
  <c r="L1769" i="1" s="1"/>
  <c r="I1770" i="1"/>
  <c r="L1770" i="1" s="1"/>
  <c r="I1771" i="1"/>
  <c r="L1771" i="1" s="1"/>
  <c r="I1772" i="1"/>
  <c r="L1772" i="1" s="1"/>
  <c r="I1773" i="1"/>
  <c r="L1773" i="1" s="1"/>
  <c r="I1774" i="1"/>
  <c r="L1774" i="1" s="1"/>
  <c r="I1775" i="1"/>
  <c r="L1775" i="1" s="1"/>
  <c r="I1776" i="1"/>
  <c r="L1776" i="1" s="1"/>
  <c r="I1777" i="1"/>
  <c r="L1777" i="1" s="1"/>
  <c r="I1778" i="1"/>
  <c r="L1778" i="1" s="1"/>
  <c r="I1779" i="1"/>
  <c r="L1779" i="1" s="1"/>
  <c r="I1780" i="1"/>
  <c r="L1780" i="1" s="1"/>
  <c r="I1781" i="1"/>
  <c r="L1781" i="1" s="1"/>
  <c r="I1782" i="1"/>
  <c r="L1782" i="1" s="1"/>
  <c r="I1783" i="1"/>
  <c r="L1783" i="1" s="1"/>
  <c r="I1784" i="1"/>
  <c r="L1784" i="1" s="1"/>
  <c r="I1785" i="1"/>
  <c r="L1785" i="1" s="1"/>
  <c r="I1786" i="1"/>
  <c r="L1786" i="1" s="1"/>
  <c r="I1787" i="1"/>
  <c r="L1787" i="1" s="1"/>
  <c r="I1788" i="1"/>
  <c r="L1788" i="1" s="1"/>
  <c r="I1789" i="1"/>
  <c r="L1789" i="1" s="1"/>
  <c r="I1790" i="1"/>
  <c r="L1790" i="1" s="1"/>
  <c r="I1791" i="1"/>
  <c r="L1791" i="1" s="1"/>
  <c r="I1792" i="1"/>
  <c r="L1792" i="1" s="1"/>
  <c r="I1793" i="1"/>
  <c r="L1793" i="1" s="1"/>
  <c r="I1794" i="1"/>
  <c r="L1794" i="1" s="1"/>
  <c r="I1795" i="1"/>
  <c r="L1795" i="1" s="1"/>
  <c r="I1796" i="1"/>
  <c r="L1796" i="1" s="1"/>
  <c r="I1797" i="1"/>
  <c r="L1797" i="1" s="1"/>
  <c r="I1798" i="1"/>
  <c r="L1798" i="1" s="1"/>
  <c r="I1799" i="1"/>
  <c r="L1799" i="1" s="1"/>
  <c r="I1800" i="1"/>
  <c r="L1800" i="1" s="1"/>
  <c r="I1801" i="1"/>
  <c r="L1801" i="1" s="1"/>
  <c r="I1802" i="1"/>
  <c r="L1802" i="1" s="1"/>
  <c r="I1803" i="1"/>
  <c r="L1803" i="1" s="1"/>
  <c r="I1804" i="1"/>
  <c r="L1804" i="1" s="1"/>
  <c r="I1805" i="1"/>
  <c r="L1805" i="1" s="1"/>
  <c r="I1806" i="1"/>
  <c r="L1806" i="1" s="1"/>
  <c r="I1807" i="1"/>
  <c r="L1807" i="1" s="1"/>
  <c r="I1808" i="1"/>
  <c r="L1808" i="1" s="1"/>
  <c r="I1809" i="1"/>
  <c r="L1809" i="1" s="1"/>
  <c r="I1810" i="1"/>
  <c r="L1810" i="1" s="1"/>
  <c r="I1811" i="1"/>
  <c r="L1811" i="1" s="1"/>
  <c r="I1812" i="1"/>
  <c r="L1812" i="1" s="1"/>
  <c r="I1813" i="1"/>
  <c r="L1813" i="1" s="1"/>
  <c r="I1814" i="1"/>
  <c r="L1814" i="1" s="1"/>
  <c r="I1815" i="1"/>
  <c r="L1815" i="1" s="1"/>
  <c r="I1816" i="1"/>
  <c r="L1816" i="1" s="1"/>
  <c r="I1817" i="1"/>
  <c r="L1817" i="1" s="1"/>
  <c r="I1818" i="1"/>
  <c r="L1818" i="1" s="1"/>
  <c r="I1819" i="1"/>
  <c r="L1819" i="1" s="1"/>
  <c r="I1820" i="1"/>
  <c r="L1820" i="1" s="1"/>
  <c r="I1821" i="1"/>
  <c r="L1821" i="1" s="1"/>
  <c r="I1822" i="1"/>
  <c r="L1822" i="1" s="1"/>
  <c r="I1823" i="1"/>
  <c r="L1823" i="1" s="1"/>
  <c r="I1824" i="1"/>
  <c r="L1824" i="1" s="1"/>
  <c r="I1825" i="1"/>
  <c r="L1825" i="1" s="1"/>
  <c r="I1826" i="1"/>
  <c r="L1826" i="1" s="1"/>
  <c r="I1827" i="1"/>
  <c r="L1827" i="1" s="1"/>
  <c r="I1828" i="1"/>
  <c r="L1828" i="1" s="1"/>
  <c r="I1829" i="1"/>
  <c r="L1829" i="1" s="1"/>
  <c r="I1830" i="1"/>
  <c r="L1830" i="1" s="1"/>
  <c r="I1831" i="1"/>
  <c r="L1831" i="1" s="1"/>
  <c r="I1832" i="1"/>
  <c r="L1832" i="1" s="1"/>
  <c r="I1833" i="1"/>
  <c r="L1833" i="1" s="1"/>
  <c r="I1834" i="1"/>
  <c r="L1834" i="1" s="1"/>
  <c r="I1835" i="1"/>
  <c r="L1835" i="1" s="1"/>
  <c r="I1836" i="1"/>
  <c r="L1836" i="1" s="1"/>
  <c r="I1837" i="1"/>
  <c r="L1837" i="1" s="1"/>
  <c r="I1838" i="1"/>
  <c r="L1838" i="1" s="1"/>
  <c r="I1839" i="1"/>
  <c r="L1839" i="1" s="1"/>
  <c r="I1840" i="1"/>
  <c r="L1840" i="1" s="1"/>
  <c r="I1841" i="1"/>
  <c r="L1841" i="1" s="1"/>
  <c r="I1842" i="1"/>
  <c r="L1842" i="1" s="1"/>
  <c r="I1843" i="1"/>
  <c r="L1843" i="1" s="1"/>
  <c r="I1844" i="1"/>
  <c r="L1844" i="1" s="1"/>
  <c r="I1845" i="1"/>
  <c r="L1845" i="1" s="1"/>
  <c r="I1846" i="1"/>
  <c r="L1846" i="1" s="1"/>
  <c r="I1847" i="1"/>
  <c r="L1847" i="1" s="1"/>
  <c r="I1848" i="1"/>
  <c r="L1848" i="1" s="1"/>
  <c r="I1849" i="1"/>
  <c r="L1849" i="1" s="1"/>
  <c r="I1850" i="1"/>
  <c r="L1850" i="1" s="1"/>
  <c r="I1851" i="1"/>
  <c r="L1851" i="1" s="1"/>
  <c r="I1852" i="1"/>
  <c r="L1852" i="1" s="1"/>
  <c r="I1853" i="1"/>
  <c r="L1853" i="1" s="1"/>
  <c r="I1854" i="1"/>
  <c r="L1854" i="1" s="1"/>
  <c r="I1855" i="1"/>
  <c r="L1855" i="1" s="1"/>
  <c r="I1856" i="1"/>
  <c r="L1856" i="1" s="1"/>
  <c r="I1857" i="1"/>
  <c r="L1857" i="1" s="1"/>
  <c r="I1858" i="1"/>
  <c r="L1858" i="1" s="1"/>
  <c r="I1859" i="1"/>
  <c r="L1859" i="1" s="1"/>
  <c r="I1860" i="1"/>
  <c r="L1860" i="1" s="1"/>
  <c r="I1861" i="1"/>
  <c r="L1861" i="1" s="1"/>
  <c r="I1862" i="1"/>
  <c r="L1862" i="1" s="1"/>
  <c r="I1863" i="1"/>
  <c r="L1863" i="1" s="1"/>
  <c r="I1864" i="1"/>
  <c r="L1864" i="1" s="1"/>
  <c r="I1865" i="1"/>
  <c r="L1865" i="1" s="1"/>
  <c r="I1866" i="1"/>
  <c r="L1866" i="1" s="1"/>
  <c r="I1867" i="1"/>
  <c r="L1867" i="1" s="1"/>
  <c r="I1868" i="1"/>
  <c r="L1868" i="1" s="1"/>
  <c r="I1869" i="1"/>
  <c r="L1869" i="1" s="1"/>
  <c r="I1870" i="1"/>
  <c r="L1870" i="1" s="1"/>
  <c r="I1871" i="1"/>
  <c r="L1871" i="1" s="1"/>
  <c r="I1872" i="1"/>
  <c r="L1872" i="1" s="1"/>
  <c r="I1873" i="1"/>
  <c r="L1873" i="1" s="1"/>
  <c r="I1874" i="1"/>
  <c r="L1874" i="1" s="1"/>
  <c r="I1875" i="1"/>
  <c r="L1875" i="1" s="1"/>
  <c r="I1876" i="1"/>
  <c r="L1876" i="1" s="1"/>
  <c r="I1877" i="1"/>
  <c r="L1877" i="1" s="1"/>
  <c r="I1878" i="1"/>
  <c r="L1878" i="1" s="1"/>
  <c r="I1879" i="1"/>
  <c r="L1879" i="1" s="1"/>
  <c r="I1880" i="1"/>
  <c r="L1880" i="1" s="1"/>
  <c r="I1881" i="1"/>
  <c r="L1881" i="1" s="1"/>
  <c r="I1882" i="1"/>
  <c r="L1882" i="1" s="1"/>
  <c r="I1883" i="1"/>
  <c r="L1883" i="1" s="1"/>
  <c r="I1884" i="1"/>
  <c r="L1884" i="1" s="1"/>
  <c r="I1885" i="1"/>
  <c r="L1885" i="1" s="1"/>
  <c r="I1886" i="1"/>
  <c r="L1886" i="1" s="1"/>
  <c r="I1887" i="1"/>
  <c r="L1887" i="1" s="1"/>
  <c r="I1888" i="1"/>
  <c r="L1888" i="1" s="1"/>
  <c r="I1889" i="1"/>
  <c r="L1889" i="1" s="1"/>
  <c r="I1890" i="1"/>
  <c r="L1890" i="1" s="1"/>
  <c r="I1891" i="1"/>
  <c r="L1891" i="1" s="1"/>
  <c r="I1892" i="1"/>
  <c r="L1892" i="1" s="1"/>
  <c r="I1893" i="1"/>
  <c r="L1893" i="1" s="1"/>
  <c r="I1894" i="1"/>
  <c r="L1894" i="1" s="1"/>
  <c r="I1895" i="1"/>
  <c r="L1895" i="1" s="1"/>
  <c r="I1896" i="1"/>
  <c r="L1896" i="1" s="1"/>
  <c r="I1897" i="1"/>
  <c r="L1897" i="1" s="1"/>
  <c r="I1898" i="1"/>
  <c r="L1898" i="1" s="1"/>
  <c r="I1899" i="1"/>
  <c r="L1899" i="1" s="1"/>
  <c r="I1900" i="1"/>
  <c r="L1900" i="1" s="1"/>
  <c r="I1901" i="1"/>
  <c r="L1901" i="1" s="1"/>
  <c r="I1902" i="1"/>
  <c r="L1902" i="1" s="1"/>
  <c r="I1903" i="1"/>
  <c r="L1903" i="1" s="1"/>
  <c r="I1904" i="1"/>
  <c r="L1904" i="1" s="1"/>
  <c r="I1905" i="1"/>
  <c r="L1905" i="1" s="1"/>
  <c r="I1906" i="1"/>
  <c r="L1906" i="1" s="1"/>
  <c r="I1907" i="1"/>
  <c r="L1907" i="1" s="1"/>
  <c r="I1908" i="1"/>
  <c r="L1908" i="1" s="1"/>
  <c r="I1909" i="1"/>
  <c r="L1909" i="1" s="1"/>
  <c r="I1910" i="1"/>
  <c r="L1910" i="1" s="1"/>
  <c r="I1911" i="1"/>
  <c r="L1911" i="1" s="1"/>
  <c r="I1912" i="1"/>
  <c r="L1912" i="1" s="1"/>
  <c r="I1913" i="1"/>
  <c r="L1913" i="1" s="1"/>
  <c r="I1914" i="1"/>
  <c r="L1914" i="1" s="1"/>
  <c r="I1915" i="1"/>
  <c r="L1915" i="1" s="1"/>
  <c r="I1916" i="1"/>
  <c r="L1916" i="1" s="1"/>
  <c r="I1917" i="1"/>
  <c r="L1917" i="1" s="1"/>
  <c r="I1918" i="1"/>
  <c r="L1918" i="1" s="1"/>
  <c r="I1919" i="1"/>
  <c r="L1919" i="1" s="1"/>
  <c r="I1920" i="1"/>
  <c r="L1920" i="1" s="1"/>
  <c r="I1921" i="1"/>
  <c r="L1921" i="1" s="1"/>
  <c r="I1922" i="1"/>
  <c r="L1922" i="1" s="1"/>
  <c r="I1923" i="1"/>
  <c r="L1923" i="1" s="1"/>
  <c r="I1924" i="1"/>
  <c r="L1924" i="1" s="1"/>
  <c r="I1925" i="1"/>
  <c r="L1925" i="1" s="1"/>
  <c r="I1926" i="1"/>
  <c r="L1926" i="1" s="1"/>
  <c r="I1927" i="1"/>
  <c r="L1927" i="1" s="1"/>
  <c r="I1928" i="1"/>
  <c r="L1928" i="1" s="1"/>
  <c r="I1929" i="1"/>
  <c r="L1929" i="1" s="1"/>
  <c r="I1930" i="1"/>
  <c r="L1930" i="1" s="1"/>
  <c r="I1931" i="1"/>
  <c r="L1931" i="1" s="1"/>
  <c r="I1932" i="1"/>
  <c r="L1932" i="1" s="1"/>
  <c r="I1933" i="1"/>
  <c r="L1933" i="1" s="1"/>
  <c r="I1934" i="1"/>
  <c r="L1934" i="1" s="1"/>
  <c r="I1935" i="1"/>
  <c r="L1935" i="1" s="1"/>
  <c r="I1936" i="1"/>
  <c r="L1936" i="1" s="1"/>
  <c r="I1937" i="1"/>
  <c r="L1937" i="1" s="1"/>
  <c r="I1938" i="1"/>
  <c r="L1938" i="1" s="1"/>
  <c r="I1939" i="1"/>
  <c r="L1939" i="1" s="1"/>
  <c r="I1940" i="1"/>
  <c r="L1940" i="1" s="1"/>
  <c r="I1941" i="1"/>
  <c r="L1941" i="1" s="1"/>
  <c r="I1942" i="1"/>
  <c r="L1942" i="1" s="1"/>
  <c r="I1943" i="1"/>
  <c r="L1943" i="1" s="1"/>
  <c r="I1944" i="1"/>
  <c r="L1944" i="1" s="1"/>
  <c r="I1945" i="1"/>
  <c r="L1945" i="1" s="1"/>
  <c r="I1946" i="1"/>
  <c r="L1946" i="1" s="1"/>
  <c r="I1947" i="1"/>
  <c r="L1947" i="1" s="1"/>
  <c r="I1948" i="1"/>
  <c r="L1948" i="1" s="1"/>
  <c r="I1949" i="1"/>
  <c r="L1949" i="1" s="1"/>
  <c r="I1950" i="1"/>
  <c r="L1950" i="1" s="1"/>
  <c r="I1951" i="1"/>
  <c r="L1951" i="1" s="1"/>
  <c r="I1952" i="1"/>
  <c r="L1952" i="1" s="1"/>
  <c r="I1953" i="1"/>
  <c r="L1953" i="1" s="1"/>
  <c r="I1954" i="1"/>
  <c r="L1954" i="1" s="1"/>
  <c r="I1955" i="1"/>
  <c r="L1955" i="1" s="1"/>
  <c r="I1956" i="1"/>
  <c r="L1956" i="1" s="1"/>
  <c r="I1957" i="1"/>
  <c r="L1957" i="1" s="1"/>
  <c r="I1958" i="1"/>
  <c r="L1958" i="1" s="1"/>
  <c r="I1959" i="1"/>
  <c r="L1959" i="1" s="1"/>
  <c r="I1960" i="1"/>
  <c r="L1960" i="1" s="1"/>
  <c r="I1961" i="1"/>
  <c r="L1961" i="1" s="1"/>
  <c r="I1962" i="1"/>
  <c r="L1962" i="1" s="1"/>
  <c r="I1963" i="1"/>
  <c r="L1963" i="1" s="1"/>
  <c r="I1964" i="1"/>
  <c r="L1964" i="1" s="1"/>
  <c r="I1965" i="1"/>
  <c r="L1965" i="1" s="1"/>
  <c r="I1966" i="1"/>
  <c r="L1966" i="1" s="1"/>
  <c r="I1967" i="1"/>
  <c r="L1967" i="1" s="1"/>
  <c r="I1968" i="1"/>
  <c r="L1968" i="1" s="1"/>
  <c r="I1969" i="1"/>
  <c r="L1969" i="1" s="1"/>
  <c r="I1970" i="1"/>
  <c r="L1970" i="1" s="1"/>
  <c r="I1971" i="1"/>
  <c r="L1971" i="1" s="1"/>
  <c r="I1972" i="1"/>
  <c r="L1972" i="1" s="1"/>
  <c r="I1973" i="1"/>
  <c r="L1973" i="1" s="1"/>
  <c r="I1974" i="1"/>
  <c r="L1974" i="1" s="1"/>
  <c r="I1975" i="1"/>
  <c r="L1975" i="1" s="1"/>
  <c r="I1976" i="1"/>
  <c r="L1976" i="1" s="1"/>
  <c r="I1977" i="1"/>
  <c r="L1977" i="1" s="1"/>
  <c r="I1978" i="1"/>
  <c r="L1978" i="1" s="1"/>
  <c r="I1979" i="1"/>
  <c r="L1979" i="1" s="1"/>
  <c r="I1980" i="1"/>
  <c r="L1980" i="1" s="1"/>
  <c r="I1981" i="1"/>
  <c r="L1981" i="1" s="1"/>
  <c r="I1982" i="1"/>
  <c r="L1982" i="1" s="1"/>
  <c r="I1983" i="1"/>
  <c r="L1983" i="1" s="1"/>
  <c r="I1984" i="1"/>
  <c r="L1984" i="1" s="1"/>
  <c r="I1985" i="1"/>
  <c r="L1985" i="1" s="1"/>
  <c r="I1986" i="1"/>
  <c r="L1986" i="1" s="1"/>
  <c r="I1987" i="1"/>
  <c r="L1987" i="1" s="1"/>
  <c r="I1988" i="1"/>
  <c r="L1988" i="1" s="1"/>
  <c r="I1989" i="1"/>
  <c r="L1989" i="1" s="1"/>
  <c r="I1990" i="1"/>
  <c r="L1990" i="1" s="1"/>
  <c r="I1991" i="1"/>
  <c r="L1991" i="1" s="1"/>
  <c r="I1992" i="1"/>
  <c r="L1992" i="1" s="1"/>
  <c r="I1993" i="1"/>
  <c r="L1993" i="1" s="1"/>
  <c r="I1994" i="1"/>
  <c r="L1994" i="1" s="1"/>
  <c r="I1995" i="1"/>
  <c r="L1995" i="1" s="1"/>
  <c r="I1996" i="1"/>
  <c r="L1996" i="1" s="1"/>
  <c r="I1997" i="1"/>
  <c r="L1997" i="1" s="1"/>
  <c r="I1998" i="1"/>
  <c r="L1998" i="1" s="1"/>
  <c r="I1999" i="1"/>
  <c r="L1999" i="1" s="1"/>
  <c r="I2000" i="1"/>
  <c r="L2000" i="1" s="1"/>
  <c r="I2001" i="1"/>
  <c r="L2001" i="1" s="1"/>
  <c r="I2002" i="1"/>
  <c r="L2002" i="1" s="1"/>
  <c r="I2003" i="1"/>
  <c r="L2003" i="1" s="1"/>
  <c r="I2004" i="1"/>
  <c r="L2004" i="1" s="1"/>
  <c r="I2005" i="1"/>
  <c r="L2005" i="1" s="1"/>
  <c r="I2006" i="1"/>
  <c r="L2006" i="1" s="1"/>
  <c r="I2007" i="1"/>
  <c r="L2007" i="1" s="1"/>
  <c r="I2008" i="1"/>
  <c r="L2008" i="1" s="1"/>
  <c r="I2009" i="1"/>
  <c r="L2009" i="1" s="1"/>
  <c r="I2010" i="1"/>
  <c r="L2010" i="1" s="1"/>
  <c r="I2011" i="1"/>
  <c r="L2011" i="1" s="1"/>
  <c r="I2012" i="1"/>
  <c r="L2012" i="1" s="1"/>
  <c r="I2013" i="1"/>
  <c r="L2013" i="1" s="1"/>
  <c r="I2014" i="1"/>
  <c r="L2014" i="1" s="1"/>
  <c r="I2015" i="1"/>
  <c r="L2015" i="1" s="1"/>
  <c r="I2016" i="1"/>
  <c r="L2016" i="1" s="1"/>
  <c r="I2017" i="1"/>
  <c r="L2017" i="1" s="1"/>
  <c r="I2018" i="1"/>
  <c r="L2018" i="1" s="1"/>
  <c r="I2019" i="1"/>
  <c r="L2019" i="1" s="1"/>
  <c r="I2020" i="1"/>
  <c r="L2020" i="1" s="1"/>
  <c r="I2021" i="1"/>
  <c r="L2021" i="1" s="1"/>
  <c r="I2022" i="1"/>
  <c r="L2022" i="1" s="1"/>
  <c r="I2023" i="1"/>
  <c r="L2023" i="1" s="1"/>
  <c r="I2024" i="1"/>
  <c r="L2024" i="1" s="1"/>
  <c r="I2025" i="1"/>
  <c r="L2025" i="1" s="1"/>
  <c r="I2026" i="1"/>
  <c r="L2026" i="1" s="1"/>
  <c r="I2027" i="1"/>
  <c r="L2027" i="1" s="1"/>
  <c r="I2028" i="1"/>
  <c r="L2028" i="1" s="1"/>
  <c r="I2029" i="1"/>
  <c r="L2029" i="1" s="1"/>
  <c r="I2030" i="1"/>
  <c r="L2030" i="1" s="1"/>
  <c r="I2031" i="1"/>
  <c r="L2031" i="1" s="1"/>
  <c r="I2032" i="1"/>
  <c r="L2032" i="1" s="1"/>
  <c r="I2033" i="1"/>
  <c r="L2033" i="1" s="1"/>
  <c r="I2034" i="1"/>
  <c r="L2034" i="1" s="1"/>
  <c r="I2035" i="1"/>
  <c r="L2035" i="1" s="1"/>
  <c r="I2036" i="1"/>
  <c r="L2036" i="1" s="1"/>
  <c r="I2037" i="1"/>
  <c r="L2037" i="1" s="1"/>
  <c r="I2038" i="1"/>
  <c r="L2038" i="1" s="1"/>
  <c r="I2039" i="1"/>
  <c r="L2039" i="1" s="1"/>
  <c r="I2040" i="1"/>
  <c r="L2040" i="1" s="1"/>
  <c r="I2041" i="1"/>
  <c r="L2041" i="1" s="1"/>
  <c r="I2042" i="1"/>
  <c r="L2042" i="1" s="1"/>
  <c r="I2043" i="1"/>
  <c r="L2043" i="1" s="1"/>
  <c r="I2044" i="1"/>
  <c r="L2044" i="1" s="1"/>
  <c r="I2045" i="1"/>
  <c r="L2045" i="1" s="1"/>
  <c r="I2046" i="1"/>
  <c r="L2046" i="1" s="1"/>
  <c r="I2047" i="1"/>
  <c r="L2047" i="1" s="1"/>
  <c r="I2048" i="1"/>
  <c r="L2048" i="1" s="1"/>
  <c r="I2049" i="1"/>
  <c r="L2049" i="1" s="1"/>
  <c r="I2050" i="1"/>
  <c r="L2050" i="1" s="1"/>
  <c r="I2051" i="1"/>
  <c r="L2051" i="1" s="1"/>
  <c r="I2052" i="1"/>
  <c r="L2052" i="1" s="1"/>
  <c r="I2053" i="1"/>
  <c r="L2053" i="1" s="1"/>
  <c r="I2054" i="1"/>
  <c r="L2054" i="1" s="1"/>
  <c r="I2055" i="1"/>
  <c r="L2055" i="1" s="1"/>
  <c r="I2056" i="1"/>
  <c r="L2056" i="1" s="1"/>
  <c r="I2057" i="1"/>
  <c r="L2057" i="1" s="1"/>
  <c r="I2058" i="1"/>
  <c r="L2058" i="1" s="1"/>
  <c r="I2059" i="1"/>
  <c r="L2059" i="1" s="1"/>
  <c r="I2060" i="1"/>
  <c r="L2060" i="1" s="1"/>
  <c r="I2061" i="1"/>
  <c r="L2061" i="1" s="1"/>
  <c r="I2062" i="1"/>
  <c r="L2062" i="1" s="1"/>
  <c r="I2063" i="1"/>
  <c r="L2063" i="1" s="1"/>
  <c r="I2064" i="1"/>
  <c r="L2064" i="1" s="1"/>
  <c r="I2065" i="1"/>
  <c r="L2065" i="1" s="1"/>
  <c r="I2066" i="1"/>
  <c r="L2066" i="1" s="1"/>
  <c r="I2067" i="1"/>
  <c r="L2067" i="1" s="1"/>
  <c r="I2068" i="1"/>
  <c r="L2068" i="1" s="1"/>
  <c r="I2069" i="1"/>
  <c r="L2069" i="1" s="1"/>
  <c r="I2070" i="1"/>
  <c r="L2070" i="1" s="1"/>
  <c r="I2071" i="1"/>
  <c r="L2071" i="1" s="1"/>
  <c r="I2072" i="1"/>
  <c r="L2072" i="1" s="1"/>
  <c r="I2073" i="1"/>
  <c r="L2073" i="1" s="1"/>
  <c r="I2074" i="1"/>
  <c r="L2074" i="1" s="1"/>
  <c r="I2075" i="1"/>
  <c r="L2075" i="1" s="1"/>
  <c r="I2076" i="1"/>
  <c r="L2076" i="1" s="1"/>
  <c r="I2077" i="1"/>
  <c r="L2077" i="1" s="1"/>
  <c r="I2078" i="1"/>
  <c r="L2078" i="1" s="1"/>
  <c r="I2079" i="1"/>
  <c r="L2079" i="1" s="1"/>
  <c r="I2080" i="1"/>
  <c r="L2080" i="1" s="1"/>
  <c r="I2081" i="1"/>
  <c r="L2081" i="1" s="1"/>
  <c r="I2082" i="1"/>
  <c r="L2082" i="1" s="1"/>
  <c r="I2083" i="1"/>
  <c r="L2083" i="1" s="1"/>
  <c r="I2084" i="1"/>
  <c r="L2084" i="1" s="1"/>
  <c r="I2085" i="1"/>
  <c r="L2085" i="1" s="1"/>
  <c r="I2086" i="1"/>
  <c r="L2086" i="1" s="1"/>
  <c r="I2087" i="1"/>
  <c r="L2087" i="1" s="1"/>
  <c r="I2088" i="1"/>
  <c r="L2088" i="1" s="1"/>
  <c r="I2089" i="1"/>
  <c r="L2089" i="1" s="1"/>
  <c r="I2090" i="1"/>
  <c r="L2090" i="1" s="1"/>
  <c r="I2091" i="1"/>
  <c r="L2091" i="1" s="1"/>
  <c r="I2092" i="1"/>
  <c r="L2092" i="1" s="1"/>
  <c r="I2093" i="1"/>
  <c r="L2093" i="1" s="1"/>
  <c r="I2094" i="1"/>
  <c r="L2094" i="1" s="1"/>
  <c r="I2095" i="1"/>
  <c r="L2095" i="1" s="1"/>
  <c r="I2096" i="1"/>
  <c r="L2096" i="1" s="1"/>
  <c r="I2097" i="1"/>
  <c r="L2097" i="1" s="1"/>
  <c r="I2098" i="1"/>
  <c r="L2098" i="1" s="1"/>
  <c r="I2099" i="1"/>
  <c r="L2099" i="1" s="1"/>
  <c r="I2100" i="1"/>
  <c r="L2100" i="1" s="1"/>
  <c r="I2101" i="1"/>
  <c r="L2101" i="1" s="1"/>
  <c r="I2102" i="1"/>
  <c r="L2102" i="1" s="1"/>
  <c r="I2103" i="1"/>
  <c r="L2103" i="1" s="1"/>
  <c r="I2104" i="1"/>
  <c r="L2104" i="1" s="1"/>
  <c r="I2105" i="1"/>
  <c r="L2105" i="1" s="1"/>
  <c r="I2106" i="1"/>
  <c r="L2106" i="1" s="1"/>
  <c r="I2107" i="1"/>
  <c r="L2107" i="1" s="1"/>
  <c r="I2108" i="1"/>
  <c r="L2108" i="1" s="1"/>
  <c r="I2109" i="1"/>
  <c r="L2109" i="1" s="1"/>
  <c r="I2110" i="1"/>
  <c r="L2110" i="1" s="1"/>
  <c r="I2111" i="1"/>
  <c r="L2111" i="1" s="1"/>
  <c r="I2112" i="1"/>
  <c r="L2112" i="1" s="1"/>
  <c r="I2113" i="1"/>
  <c r="L2113" i="1" s="1"/>
  <c r="I2114" i="1"/>
  <c r="L2114" i="1" s="1"/>
  <c r="I2115" i="1"/>
  <c r="L2115" i="1" s="1"/>
  <c r="I2116" i="1"/>
  <c r="L2116" i="1" s="1"/>
  <c r="I2117" i="1"/>
  <c r="L2117" i="1" s="1"/>
  <c r="I2118" i="1"/>
  <c r="L2118" i="1" s="1"/>
  <c r="I2119" i="1"/>
  <c r="L2119" i="1" s="1"/>
  <c r="I2120" i="1"/>
  <c r="L2120" i="1" s="1"/>
  <c r="I2121" i="1"/>
  <c r="L2121" i="1" s="1"/>
  <c r="I2122" i="1"/>
  <c r="L2122" i="1" s="1"/>
  <c r="I2123" i="1"/>
  <c r="L2123" i="1" s="1"/>
  <c r="I2124" i="1"/>
  <c r="L2124" i="1" s="1"/>
  <c r="I2125" i="1"/>
  <c r="L2125" i="1" s="1"/>
  <c r="I2126" i="1"/>
  <c r="L2126" i="1" s="1"/>
  <c r="I2127" i="1"/>
  <c r="L2127" i="1" s="1"/>
  <c r="I2128" i="1"/>
  <c r="L2128" i="1" s="1"/>
  <c r="I2129" i="1"/>
  <c r="L2129" i="1" s="1"/>
  <c r="I2130" i="1"/>
  <c r="L2130" i="1" s="1"/>
  <c r="I2131" i="1"/>
  <c r="L2131" i="1" s="1"/>
  <c r="I2132" i="1"/>
  <c r="L2132" i="1" s="1"/>
  <c r="I2133" i="1"/>
  <c r="L2133" i="1" s="1"/>
  <c r="I2134" i="1"/>
  <c r="L2134" i="1" s="1"/>
  <c r="I2135" i="1"/>
  <c r="L2135" i="1" s="1"/>
  <c r="I2136" i="1"/>
  <c r="L2136" i="1" s="1"/>
  <c r="I2137" i="1"/>
  <c r="L2137" i="1" s="1"/>
  <c r="I2138" i="1"/>
  <c r="L2138" i="1" s="1"/>
  <c r="I2139" i="1"/>
  <c r="L2139" i="1" s="1"/>
  <c r="I2140" i="1"/>
  <c r="L2140" i="1" s="1"/>
  <c r="I2141" i="1"/>
  <c r="L2141" i="1" s="1"/>
  <c r="I2142" i="1"/>
  <c r="L2142" i="1" s="1"/>
  <c r="I2143" i="1"/>
  <c r="L2143" i="1" s="1"/>
  <c r="I2144" i="1"/>
  <c r="L2144" i="1" s="1"/>
  <c r="I2145" i="1"/>
  <c r="L2145" i="1" s="1"/>
  <c r="I2146" i="1"/>
  <c r="L2146" i="1" s="1"/>
  <c r="I2147" i="1"/>
  <c r="L2147" i="1" s="1"/>
  <c r="I2148" i="1"/>
  <c r="L2148" i="1" s="1"/>
  <c r="I2149" i="1"/>
  <c r="L2149" i="1" s="1"/>
  <c r="I2150" i="1"/>
  <c r="L2150" i="1" s="1"/>
  <c r="I2151" i="1"/>
  <c r="L2151" i="1" s="1"/>
  <c r="I2152" i="1"/>
  <c r="L2152" i="1" s="1"/>
  <c r="I2153" i="1"/>
  <c r="L2153" i="1" s="1"/>
  <c r="I2154" i="1"/>
  <c r="L2154" i="1" s="1"/>
  <c r="I2155" i="1"/>
  <c r="L2155" i="1" s="1"/>
  <c r="I2156" i="1"/>
  <c r="L2156" i="1" s="1"/>
  <c r="I2157" i="1"/>
  <c r="L2157" i="1" s="1"/>
  <c r="I2158" i="1"/>
  <c r="L2158" i="1" s="1"/>
  <c r="I2159" i="1"/>
  <c r="L2159" i="1" s="1"/>
  <c r="I2160" i="1"/>
  <c r="L2160" i="1" s="1"/>
  <c r="I2161" i="1"/>
  <c r="L2161" i="1" s="1"/>
  <c r="I2162" i="1"/>
  <c r="L2162" i="1" s="1"/>
  <c r="I2163" i="1"/>
  <c r="L2163" i="1" s="1"/>
  <c r="I2164" i="1"/>
  <c r="L2164" i="1" s="1"/>
  <c r="I2165" i="1"/>
  <c r="L2165" i="1" s="1"/>
  <c r="I2166" i="1"/>
  <c r="L2166" i="1" s="1"/>
  <c r="I2167" i="1"/>
  <c r="L2167" i="1" s="1"/>
  <c r="I2168" i="1"/>
  <c r="L2168" i="1" s="1"/>
  <c r="I2169" i="1"/>
  <c r="L2169" i="1" s="1"/>
  <c r="I2170" i="1"/>
  <c r="L2170" i="1" s="1"/>
  <c r="I2171" i="1"/>
  <c r="L2171" i="1" s="1"/>
  <c r="I2172" i="1"/>
  <c r="L2172" i="1" s="1"/>
  <c r="I2173" i="1"/>
  <c r="L2173" i="1" s="1"/>
  <c r="I2174" i="1"/>
  <c r="L2174" i="1" s="1"/>
  <c r="I2175" i="1"/>
  <c r="L2175" i="1" s="1"/>
  <c r="I2176" i="1"/>
  <c r="L2176" i="1" s="1"/>
  <c r="I2177" i="1"/>
  <c r="L2177" i="1" s="1"/>
  <c r="I2178" i="1"/>
  <c r="L2178" i="1" s="1"/>
  <c r="I2179" i="1"/>
  <c r="L2179" i="1" s="1"/>
  <c r="I2180" i="1"/>
  <c r="L2180" i="1" s="1"/>
  <c r="I2181" i="1"/>
  <c r="L2181" i="1" s="1"/>
  <c r="I2182" i="1"/>
  <c r="L2182" i="1" s="1"/>
  <c r="I2183" i="1"/>
  <c r="L2183" i="1" s="1"/>
  <c r="I2184" i="1"/>
  <c r="L2184" i="1" s="1"/>
  <c r="I2185" i="1"/>
  <c r="L2185" i="1" s="1"/>
  <c r="I2186" i="1"/>
  <c r="L2186" i="1" s="1"/>
  <c r="I2187" i="1"/>
  <c r="L2187" i="1" s="1"/>
  <c r="I2188" i="1"/>
  <c r="L2188" i="1" s="1"/>
  <c r="I2189" i="1"/>
  <c r="L2189" i="1" s="1"/>
  <c r="I2190" i="1"/>
  <c r="L2190" i="1" s="1"/>
  <c r="I2191" i="1"/>
  <c r="L2191" i="1" s="1"/>
  <c r="I2192" i="1"/>
  <c r="L2192" i="1" s="1"/>
  <c r="I2193" i="1"/>
  <c r="L2193" i="1" s="1"/>
  <c r="I2194" i="1"/>
  <c r="L2194" i="1" s="1"/>
  <c r="I2195" i="1"/>
  <c r="L2195" i="1" s="1"/>
  <c r="I2196" i="1"/>
  <c r="L2196" i="1" s="1"/>
  <c r="I2197" i="1"/>
  <c r="L2197" i="1" s="1"/>
  <c r="I2198" i="1"/>
  <c r="L2198" i="1" s="1"/>
  <c r="I2199" i="1"/>
  <c r="L2199" i="1" s="1"/>
  <c r="I2200" i="1"/>
  <c r="L2200" i="1" s="1"/>
  <c r="I2201" i="1"/>
  <c r="L2201" i="1" s="1"/>
  <c r="I2202" i="1"/>
  <c r="L2202" i="1" s="1"/>
  <c r="I2203" i="1"/>
  <c r="L2203" i="1" s="1"/>
  <c r="I2204" i="1"/>
  <c r="L2204" i="1" s="1"/>
  <c r="I2205" i="1"/>
  <c r="L2205" i="1" s="1"/>
  <c r="I2206" i="1"/>
  <c r="L2206" i="1" s="1"/>
  <c r="I2207" i="1"/>
  <c r="L2207" i="1" s="1"/>
  <c r="I2208" i="1"/>
  <c r="L2208" i="1" s="1"/>
  <c r="I2209" i="1"/>
  <c r="L2209" i="1" s="1"/>
  <c r="I2210" i="1"/>
  <c r="L2210" i="1" s="1"/>
  <c r="I2211" i="1"/>
  <c r="L2211" i="1" s="1"/>
  <c r="I2212" i="1"/>
  <c r="L2212" i="1" s="1"/>
  <c r="I2213" i="1"/>
  <c r="L2213" i="1" s="1"/>
  <c r="I2214" i="1"/>
  <c r="L2214" i="1" s="1"/>
  <c r="I2215" i="1"/>
  <c r="L2215" i="1" s="1"/>
  <c r="I2216" i="1"/>
  <c r="L2216" i="1" s="1"/>
  <c r="I2217" i="1"/>
  <c r="L2217" i="1" s="1"/>
  <c r="I2218" i="1"/>
  <c r="L2218" i="1" s="1"/>
  <c r="I2219" i="1"/>
  <c r="L2219" i="1" s="1"/>
  <c r="I2220" i="1"/>
  <c r="L2220" i="1" s="1"/>
  <c r="I2221" i="1"/>
  <c r="L2221" i="1" s="1"/>
  <c r="I2222" i="1"/>
  <c r="L2222" i="1" s="1"/>
  <c r="I2223" i="1"/>
  <c r="L2223" i="1" s="1"/>
  <c r="I2224" i="1"/>
  <c r="L2224" i="1" s="1"/>
  <c r="I2225" i="1"/>
  <c r="L2225" i="1" s="1"/>
  <c r="I2226" i="1"/>
  <c r="L2226" i="1" s="1"/>
  <c r="I2227" i="1"/>
  <c r="L2227" i="1" s="1"/>
  <c r="I2228" i="1"/>
  <c r="L2228" i="1" s="1"/>
  <c r="I2229" i="1"/>
  <c r="L2229" i="1" s="1"/>
  <c r="I2230" i="1"/>
  <c r="L2230" i="1" s="1"/>
  <c r="I2231" i="1"/>
  <c r="L2231" i="1" s="1"/>
  <c r="I2232" i="1"/>
  <c r="L2232" i="1" s="1"/>
  <c r="I2233" i="1"/>
  <c r="L2233" i="1" s="1"/>
  <c r="I2234" i="1"/>
  <c r="L2234" i="1" s="1"/>
  <c r="I2235" i="1"/>
  <c r="L2235" i="1" s="1"/>
  <c r="I2236" i="1"/>
  <c r="L2236" i="1" s="1"/>
  <c r="I2237" i="1"/>
  <c r="L2237" i="1" s="1"/>
  <c r="I2238" i="1"/>
  <c r="L2238" i="1" s="1"/>
  <c r="I2239" i="1"/>
  <c r="L2239" i="1" s="1"/>
  <c r="I2240" i="1"/>
  <c r="L2240" i="1" s="1"/>
  <c r="I2241" i="1"/>
  <c r="L2241" i="1" s="1"/>
  <c r="I2242" i="1"/>
  <c r="L2242" i="1" s="1"/>
  <c r="I2243" i="1"/>
  <c r="L2243" i="1" s="1"/>
  <c r="I2244" i="1"/>
  <c r="L2244" i="1" s="1"/>
  <c r="I2245" i="1"/>
  <c r="L2245" i="1" s="1"/>
  <c r="I2246" i="1"/>
  <c r="L2246" i="1" s="1"/>
  <c r="I2247" i="1"/>
  <c r="L2247" i="1" s="1"/>
  <c r="I2248" i="1"/>
  <c r="L2248" i="1" s="1"/>
  <c r="I2249" i="1"/>
  <c r="L2249" i="1" s="1"/>
  <c r="I2250" i="1"/>
  <c r="L2250" i="1" s="1"/>
  <c r="I2251" i="1"/>
  <c r="L2251" i="1" s="1"/>
  <c r="I2252" i="1"/>
  <c r="L2252" i="1" s="1"/>
  <c r="I2253" i="1"/>
  <c r="L2253" i="1" s="1"/>
  <c r="I2254" i="1"/>
  <c r="L2254" i="1" s="1"/>
  <c r="I2255" i="1"/>
  <c r="L2255" i="1" s="1"/>
  <c r="I2256" i="1"/>
  <c r="L2256" i="1" s="1"/>
  <c r="I2257" i="1"/>
  <c r="L2257" i="1" s="1"/>
  <c r="I2258" i="1"/>
  <c r="L2258" i="1" s="1"/>
  <c r="I2259" i="1"/>
  <c r="L2259" i="1" s="1"/>
  <c r="I2260" i="1"/>
  <c r="L2260" i="1" s="1"/>
  <c r="I2261" i="1"/>
  <c r="L2261" i="1" s="1"/>
  <c r="I2262" i="1"/>
  <c r="L2262" i="1" s="1"/>
  <c r="I2263" i="1"/>
  <c r="L2263" i="1" s="1"/>
  <c r="I2264" i="1"/>
  <c r="L2264" i="1" s="1"/>
  <c r="I2265" i="1"/>
  <c r="L2265" i="1" s="1"/>
  <c r="I2266" i="1"/>
  <c r="L2266" i="1" s="1"/>
  <c r="I2267" i="1"/>
  <c r="L2267" i="1" s="1"/>
  <c r="I2268" i="1"/>
  <c r="L2268" i="1" s="1"/>
  <c r="I2269" i="1"/>
  <c r="L2269" i="1" s="1"/>
  <c r="I2270" i="1"/>
  <c r="L2270" i="1" s="1"/>
  <c r="I2271" i="1"/>
  <c r="L2271" i="1" s="1"/>
  <c r="I2272" i="1"/>
  <c r="L2272" i="1" s="1"/>
  <c r="I2273" i="1"/>
  <c r="L2273" i="1" s="1"/>
  <c r="I2274" i="1"/>
  <c r="L2274" i="1" s="1"/>
  <c r="I2275" i="1"/>
  <c r="L2275" i="1" s="1"/>
  <c r="I2276" i="1"/>
  <c r="L2276" i="1" s="1"/>
  <c r="I2277" i="1"/>
  <c r="L2277" i="1" s="1"/>
  <c r="I2278" i="1"/>
  <c r="L2278" i="1" s="1"/>
  <c r="I2279" i="1"/>
  <c r="L2279" i="1" s="1"/>
  <c r="I2280" i="1"/>
  <c r="L2280" i="1" s="1"/>
  <c r="I2281" i="1"/>
  <c r="L2281" i="1" s="1"/>
  <c r="I2282" i="1"/>
  <c r="L2282" i="1" s="1"/>
  <c r="I2283" i="1"/>
  <c r="L2283" i="1" s="1"/>
  <c r="I2284" i="1"/>
  <c r="L2284" i="1" s="1"/>
  <c r="I2285" i="1"/>
  <c r="L2285" i="1" s="1"/>
  <c r="I2286" i="1"/>
  <c r="L2286" i="1" s="1"/>
  <c r="I2287" i="1"/>
  <c r="L2287" i="1" s="1"/>
  <c r="I2288" i="1"/>
  <c r="L2288" i="1" s="1"/>
  <c r="I2289" i="1"/>
  <c r="L2289" i="1" s="1"/>
  <c r="I2290" i="1"/>
  <c r="L2290" i="1" s="1"/>
  <c r="I2291" i="1"/>
  <c r="L2291" i="1" s="1"/>
  <c r="I2292" i="1"/>
  <c r="L2292" i="1" s="1"/>
  <c r="I2293" i="1"/>
  <c r="L2293" i="1" s="1"/>
  <c r="I2294" i="1"/>
  <c r="L2294" i="1" s="1"/>
  <c r="I2295" i="1"/>
  <c r="L2295" i="1" s="1"/>
  <c r="I2296" i="1"/>
  <c r="L2296" i="1" s="1"/>
  <c r="I2297" i="1"/>
  <c r="L2297" i="1" s="1"/>
  <c r="I2298" i="1"/>
  <c r="L2298" i="1" s="1"/>
  <c r="I2299" i="1"/>
  <c r="L2299" i="1" s="1"/>
  <c r="I2300" i="1"/>
  <c r="L2300" i="1" s="1"/>
  <c r="I2301" i="1"/>
  <c r="L2301" i="1" s="1"/>
  <c r="I2302" i="1"/>
  <c r="L2302" i="1" s="1"/>
  <c r="I2303" i="1"/>
  <c r="L2303" i="1" s="1"/>
  <c r="I2304" i="1"/>
  <c r="L2304" i="1" s="1"/>
  <c r="I2305" i="1"/>
  <c r="L2305" i="1" s="1"/>
  <c r="I2306" i="1"/>
  <c r="L2306" i="1" s="1"/>
  <c r="I2307" i="1"/>
  <c r="L2307" i="1" s="1"/>
  <c r="I2308" i="1"/>
  <c r="L2308" i="1" s="1"/>
  <c r="I2309" i="1"/>
  <c r="L2309" i="1" s="1"/>
  <c r="I2310" i="1"/>
  <c r="L2310" i="1" s="1"/>
  <c r="I2311" i="1"/>
  <c r="L2311" i="1" s="1"/>
  <c r="I2312" i="1"/>
  <c r="L2312" i="1" s="1"/>
  <c r="I2313" i="1"/>
  <c r="L2313" i="1" s="1"/>
  <c r="I2314" i="1"/>
  <c r="L2314" i="1" s="1"/>
  <c r="I2315" i="1"/>
  <c r="L2315" i="1" s="1"/>
  <c r="I2316" i="1"/>
  <c r="L2316" i="1" s="1"/>
  <c r="I2317" i="1"/>
  <c r="L2317" i="1" s="1"/>
  <c r="I2318" i="1"/>
  <c r="L2318" i="1" s="1"/>
  <c r="I2319" i="1"/>
  <c r="L2319" i="1" s="1"/>
  <c r="I2320" i="1"/>
  <c r="L2320" i="1" s="1"/>
  <c r="I2321" i="1"/>
  <c r="L2321" i="1" s="1"/>
  <c r="I2322" i="1"/>
  <c r="L2322" i="1" s="1"/>
  <c r="I2323" i="1"/>
  <c r="L2323" i="1" s="1"/>
  <c r="I2324" i="1"/>
  <c r="L2324" i="1" s="1"/>
  <c r="I2325" i="1"/>
  <c r="L2325" i="1" s="1"/>
  <c r="I2326" i="1"/>
  <c r="L2326" i="1" s="1"/>
  <c r="I2327" i="1"/>
  <c r="L2327" i="1" s="1"/>
  <c r="I2328" i="1"/>
  <c r="L2328" i="1" s="1"/>
  <c r="I2329" i="1"/>
  <c r="L2329" i="1" s="1"/>
  <c r="I2330" i="1"/>
  <c r="L2330" i="1" s="1"/>
  <c r="I2331" i="1"/>
  <c r="L2331" i="1" s="1"/>
  <c r="I2332" i="1"/>
  <c r="L2332" i="1" s="1"/>
  <c r="I2333" i="1"/>
  <c r="L2333" i="1" s="1"/>
  <c r="I2334" i="1"/>
  <c r="L2334" i="1" s="1"/>
  <c r="I2335" i="1"/>
  <c r="L2335" i="1" s="1"/>
  <c r="I2336" i="1"/>
  <c r="L2336" i="1" s="1"/>
  <c r="I2337" i="1"/>
  <c r="L2337" i="1" s="1"/>
  <c r="I2338" i="1"/>
  <c r="L2338" i="1" s="1"/>
  <c r="I2339" i="1"/>
  <c r="L2339" i="1" s="1"/>
  <c r="I2340" i="1"/>
  <c r="L2340" i="1" s="1"/>
  <c r="I2341" i="1"/>
  <c r="L2341" i="1" s="1"/>
  <c r="I2342" i="1"/>
  <c r="L2342" i="1" s="1"/>
  <c r="I2343" i="1"/>
  <c r="L2343" i="1" s="1"/>
  <c r="I2344" i="1"/>
  <c r="L2344" i="1" s="1"/>
  <c r="I2345" i="1"/>
  <c r="L2345" i="1" s="1"/>
  <c r="I2346" i="1"/>
  <c r="L2346" i="1" s="1"/>
  <c r="I2347" i="1"/>
  <c r="L2347" i="1" s="1"/>
  <c r="I2348" i="1"/>
  <c r="L2348" i="1" s="1"/>
  <c r="I2349" i="1"/>
  <c r="L2349" i="1" s="1"/>
  <c r="I2350" i="1"/>
  <c r="L2350" i="1" s="1"/>
  <c r="I2351" i="1"/>
  <c r="L2351" i="1" s="1"/>
  <c r="I2352" i="1"/>
  <c r="L2352" i="1" s="1"/>
  <c r="I2353" i="1"/>
  <c r="L2353" i="1" s="1"/>
  <c r="I2354" i="1"/>
  <c r="L2354" i="1" s="1"/>
  <c r="I2355" i="1"/>
  <c r="L2355" i="1" s="1"/>
  <c r="I2356" i="1"/>
  <c r="L2356" i="1" s="1"/>
  <c r="I2357" i="1"/>
  <c r="L2357" i="1" s="1"/>
  <c r="I2358" i="1"/>
  <c r="L2358" i="1" s="1"/>
  <c r="I2359" i="1"/>
  <c r="L2359" i="1" s="1"/>
  <c r="I2360" i="1"/>
  <c r="L2360" i="1" s="1"/>
  <c r="I2361" i="1"/>
  <c r="L2361" i="1" s="1"/>
  <c r="I2362" i="1"/>
  <c r="L2362" i="1" s="1"/>
  <c r="I2363" i="1"/>
  <c r="L2363" i="1" s="1"/>
  <c r="I2364" i="1"/>
  <c r="L2364" i="1" s="1"/>
  <c r="I2365" i="1"/>
  <c r="L2365" i="1" s="1"/>
  <c r="I2366" i="1"/>
  <c r="L2366" i="1" s="1"/>
  <c r="I2367" i="1"/>
  <c r="L2367" i="1" s="1"/>
  <c r="I2368" i="1"/>
  <c r="L2368" i="1" s="1"/>
  <c r="I2369" i="1"/>
  <c r="L2369" i="1" s="1"/>
  <c r="I2370" i="1"/>
  <c r="L2370" i="1" s="1"/>
  <c r="I2371" i="1"/>
  <c r="L2371" i="1" s="1"/>
  <c r="I2372" i="1"/>
  <c r="L2372" i="1" s="1"/>
  <c r="I2373" i="1"/>
  <c r="L2373" i="1" s="1"/>
  <c r="I2374" i="1"/>
  <c r="L2374" i="1" s="1"/>
  <c r="I2375" i="1"/>
  <c r="L2375" i="1" s="1"/>
  <c r="I2376" i="1"/>
  <c r="L2376" i="1" s="1"/>
  <c r="I2377" i="1"/>
  <c r="L2377" i="1" s="1"/>
  <c r="I2378" i="1"/>
  <c r="L2378" i="1" s="1"/>
  <c r="I2379" i="1"/>
  <c r="L2379" i="1" s="1"/>
  <c r="I2380" i="1"/>
  <c r="L2380" i="1" s="1"/>
  <c r="I2381" i="1"/>
  <c r="L2381" i="1" s="1"/>
  <c r="I2382" i="1"/>
  <c r="L2382" i="1" s="1"/>
  <c r="I2383" i="1"/>
  <c r="L2383" i="1" s="1"/>
  <c r="I2384" i="1"/>
  <c r="L2384" i="1" s="1"/>
  <c r="I2385" i="1"/>
  <c r="L2385" i="1" s="1"/>
  <c r="I2386" i="1"/>
  <c r="L2386" i="1" s="1"/>
  <c r="I2387" i="1"/>
  <c r="L2387" i="1" s="1"/>
  <c r="I2388" i="1"/>
  <c r="L2388" i="1" s="1"/>
  <c r="I2389" i="1"/>
  <c r="L2389" i="1" s="1"/>
  <c r="I2390" i="1"/>
  <c r="L2390" i="1" s="1"/>
  <c r="I2391" i="1"/>
  <c r="L2391" i="1" s="1"/>
  <c r="I2392" i="1"/>
  <c r="L2392" i="1" s="1"/>
  <c r="I2393" i="1"/>
  <c r="L2393" i="1" s="1"/>
  <c r="I2394" i="1"/>
  <c r="L2394" i="1" s="1"/>
  <c r="I2395" i="1"/>
  <c r="L2395" i="1" s="1"/>
  <c r="I2396" i="1"/>
  <c r="L2396" i="1" s="1"/>
  <c r="I2397" i="1"/>
  <c r="L2397" i="1" s="1"/>
  <c r="I2398" i="1"/>
  <c r="L2398" i="1" s="1"/>
  <c r="I2399" i="1"/>
  <c r="L2399" i="1" s="1"/>
  <c r="I2400" i="1"/>
  <c r="L2400" i="1" s="1"/>
  <c r="I2401" i="1"/>
  <c r="L2401" i="1" s="1"/>
  <c r="I2402" i="1"/>
  <c r="L2402" i="1" s="1"/>
  <c r="I2403" i="1"/>
  <c r="L2403" i="1" s="1"/>
  <c r="I2404" i="1"/>
  <c r="L2404" i="1" s="1"/>
  <c r="I2405" i="1"/>
  <c r="L2405" i="1" s="1"/>
  <c r="I2406" i="1"/>
  <c r="L2406" i="1" s="1"/>
  <c r="I2407" i="1"/>
  <c r="L2407" i="1" s="1"/>
  <c r="I2408" i="1"/>
  <c r="L2408" i="1" s="1"/>
  <c r="I2409" i="1"/>
  <c r="L2409" i="1" s="1"/>
  <c r="I2410" i="1"/>
  <c r="L2410" i="1" s="1"/>
  <c r="I2411" i="1"/>
  <c r="L2411" i="1" s="1"/>
  <c r="I2412" i="1"/>
  <c r="L2412" i="1" s="1"/>
  <c r="I2413" i="1"/>
  <c r="L2413" i="1" s="1"/>
  <c r="I2414" i="1"/>
  <c r="L2414" i="1" s="1"/>
  <c r="I2415" i="1"/>
  <c r="L2415" i="1" s="1"/>
  <c r="I2416" i="1"/>
  <c r="L2416" i="1" s="1"/>
  <c r="I2417" i="1"/>
  <c r="L2417" i="1" s="1"/>
  <c r="I2418" i="1"/>
  <c r="L2418" i="1" s="1"/>
  <c r="I2419" i="1"/>
  <c r="L2419" i="1" s="1"/>
  <c r="I2420" i="1"/>
  <c r="L2420" i="1" s="1"/>
  <c r="I2421" i="1"/>
  <c r="L2421" i="1" s="1"/>
  <c r="I2422" i="1"/>
  <c r="L2422" i="1" s="1"/>
  <c r="I2423" i="1"/>
  <c r="L2423" i="1" s="1"/>
  <c r="I2424" i="1"/>
  <c r="L2424" i="1" s="1"/>
  <c r="I2425" i="1"/>
  <c r="L2425" i="1" s="1"/>
  <c r="I2426" i="1"/>
  <c r="L2426" i="1" s="1"/>
  <c r="I2427" i="1"/>
  <c r="L2427" i="1" s="1"/>
  <c r="I2428" i="1"/>
  <c r="L2428" i="1" s="1"/>
  <c r="I2429" i="1"/>
  <c r="L2429" i="1" s="1"/>
  <c r="I2430" i="1"/>
  <c r="L2430" i="1" s="1"/>
  <c r="I2431" i="1"/>
  <c r="L2431" i="1" s="1"/>
  <c r="I2432" i="1"/>
  <c r="L2432" i="1" s="1"/>
  <c r="I2433" i="1"/>
  <c r="L2433" i="1" s="1"/>
  <c r="I2434" i="1"/>
  <c r="L2434" i="1" s="1"/>
  <c r="I2435" i="1"/>
  <c r="L2435" i="1" s="1"/>
  <c r="I2436" i="1"/>
  <c r="L2436" i="1" s="1"/>
  <c r="I2437" i="1"/>
  <c r="L2437" i="1" s="1"/>
  <c r="I2438" i="1"/>
  <c r="L2438" i="1" s="1"/>
  <c r="I2439" i="1"/>
  <c r="L2439" i="1" s="1"/>
  <c r="I2440" i="1"/>
  <c r="L2440" i="1" s="1"/>
  <c r="I2441" i="1"/>
  <c r="L2441" i="1" s="1"/>
  <c r="I2442" i="1"/>
  <c r="L2442" i="1" s="1"/>
  <c r="I2443" i="1"/>
  <c r="L2443" i="1" s="1"/>
  <c r="I2444" i="1"/>
  <c r="L2444" i="1" s="1"/>
  <c r="I2445" i="1"/>
  <c r="L2445" i="1" s="1"/>
  <c r="I2446" i="1"/>
  <c r="L2446" i="1" s="1"/>
  <c r="I2447" i="1"/>
  <c r="L2447" i="1" s="1"/>
  <c r="I2448" i="1"/>
  <c r="L2448" i="1" s="1"/>
  <c r="I2449" i="1"/>
  <c r="L2449" i="1" s="1"/>
  <c r="I2450" i="1"/>
  <c r="L2450" i="1" s="1"/>
  <c r="I2451" i="1"/>
  <c r="L2451" i="1" s="1"/>
  <c r="I2452" i="1"/>
  <c r="L2452" i="1" s="1"/>
  <c r="I2453" i="1"/>
  <c r="L2453" i="1" s="1"/>
  <c r="I2454" i="1"/>
  <c r="L2454" i="1" s="1"/>
  <c r="I2455" i="1"/>
  <c r="L2455" i="1" s="1"/>
  <c r="I2456" i="1"/>
  <c r="L2456" i="1" s="1"/>
  <c r="I2457" i="1"/>
  <c r="L2457" i="1" s="1"/>
  <c r="I2458" i="1"/>
  <c r="L2458" i="1" s="1"/>
  <c r="I2459" i="1"/>
  <c r="L2459" i="1" s="1"/>
  <c r="I2460" i="1"/>
  <c r="L2460" i="1" s="1"/>
  <c r="I2461" i="1"/>
  <c r="L2461" i="1" s="1"/>
  <c r="I2462" i="1"/>
  <c r="L2462" i="1" s="1"/>
  <c r="I2463" i="1"/>
  <c r="L2463" i="1" s="1"/>
  <c r="I2464" i="1"/>
  <c r="L2464" i="1" s="1"/>
  <c r="I2465" i="1"/>
  <c r="L2465" i="1" s="1"/>
  <c r="I2466" i="1"/>
  <c r="L2466" i="1" s="1"/>
  <c r="I2467" i="1"/>
  <c r="L2467" i="1" s="1"/>
  <c r="I2468" i="1"/>
  <c r="L2468" i="1" s="1"/>
  <c r="I2469" i="1"/>
  <c r="L2469" i="1" s="1"/>
  <c r="I2470" i="1"/>
  <c r="L2470" i="1" s="1"/>
  <c r="I2471" i="1"/>
  <c r="L2471" i="1" s="1"/>
  <c r="I2472" i="1"/>
  <c r="L2472" i="1" s="1"/>
  <c r="I2473" i="1"/>
  <c r="L2473" i="1" s="1"/>
  <c r="I2474" i="1"/>
  <c r="L2474" i="1" s="1"/>
  <c r="I2475" i="1"/>
  <c r="L2475" i="1" s="1"/>
  <c r="I2476" i="1"/>
  <c r="L2476" i="1" s="1"/>
  <c r="I2477" i="1"/>
  <c r="L2477" i="1" s="1"/>
  <c r="I2478" i="1"/>
  <c r="L2478" i="1" s="1"/>
  <c r="I2479" i="1"/>
  <c r="L2479" i="1" s="1"/>
  <c r="I2480" i="1"/>
  <c r="L2480" i="1" s="1"/>
  <c r="I2481" i="1"/>
  <c r="L2481" i="1" s="1"/>
  <c r="I2482" i="1"/>
  <c r="L2482" i="1" s="1"/>
  <c r="I2483" i="1"/>
  <c r="L2483" i="1" s="1"/>
  <c r="I2484" i="1"/>
  <c r="L2484" i="1" s="1"/>
  <c r="I2485" i="1"/>
  <c r="L2485" i="1" s="1"/>
  <c r="I2486" i="1"/>
  <c r="L2486" i="1" s="1"/>
  <c r="I2487" i="1"/>
  <c r="L2487" i="1" s="1"/>
  <c r="I2488" i="1"/>
  <c r="L2488" i="1" s="1"/>
  <c r="I2489" i="1"/>
  <c r="L2489" i="1" s="1"/>
  <c r="I2490" i="1"/>
  <c r="L2490" i="1" s="1"/>
  <c r="I2491" i="1"/>
  <c r="L2491" i="1" s="1"/>
  <c r="I2492" i="1"/>
  <c r="L2492" i="1" s="1"/>
  <c r="I2493" i="1"/>
  <c r="L2493" i="1" s="1"/>
  <c r="I2494" i="1"/>
  <c r="L2494" i="1" s="1"/>
  <c r="I2495" i="1"/>
  <c r="L2495" i="1" s="1"/>
  <c r="I2496" i="1"/>
  <c r="L2496" i="1" s="1"/>
  <c r="I2497" i="1"/>
  <c r="L2497" i="1" s="1"/>
  <c r="I2498" i="1"/>
  <c r="L2498" i="1" s="1"/>
  <c r="I2499" i="1"/>
  <c r="L2499" i="1" s="1"/>
  <c r="I2500" i="1"/>
  <c r="L2500" i="1" s="1"/>
  <c r="I2501" i="1"/>
  <c r="L2501" i="1" s="1"/>
  <c r="I2502" i="1"/>
  <c r="L2502" i="1" s="1"/>
  <c r="I2503" i="1"/>
  <c r="L2503" i="1" s="1"/>
  <c r="I2504" i="1"/>
  <c r="L2504" i="1" s="1"/>
  <c r="I2505" i="1"/>
  <c r="L2505" i="1" s="1"/>
  <c r="I2506" i="1"/>
  <c r="L2506" i="1" s="1"/>
  <c r="I2507" i="1"/>
  <c r="L2507" i="1" s="1"/>
  <c r="I2508" i="1"/>
  <c r="L2508" i="1" s="1"/>
  <c r="I2509" i="1"/>
  <c r="L2509" i="1" s="1"/>
  <c r="I2510" i="1"/>
  <c r="L2510" i="1" s="1"/>
  <c r="I2511" i="1"/>
  <c r="L2511" i="1" s="1"/>
  <c r="I2512" i="1"/>
  <c r="L2512" i="1" s="1"/>
  <c r="I2513" i="1"/>
  <c r="L2513" i="1" s="1"/>
  <c r="I2514" i="1"/>
  <c r="L2514" i="1" s="1"/>
  <c r="I2515" i="1"/>
  <c r="L2515" i="1" s="1"/>
  <c r="I2516" i="1"/>
  <c r="L2516" i="1" s="1"/>
  <c r="I2517" i="1"/>
  <c r="L2517" i="1" s="1"/>
  <c r="I2518" i="1"/>
  <c r="L2518" i="1" s="1"/>
  <c r="I2519" i="1"/>
  <c r="L2519" i="1" s="1"/>
  <c r="I2520" i="1"/>
  <c r="L2520" i="1" s="1"/>
  <c r="I2521" i="1"/>
  <c r="L2521" i="1" s="1"/>
  <c r="I2522" i="1"/>
  <c r="L2522" i="1" s="1"/>
  <c r="I2523" i="1"/>
  <c r="L2523" i="1" s="1"/>
  <c r="I2524" i="1"/>
  <c r="L2524" i="1" s="1"/>
  <c r="I2525" i="1"/>
  <c r="L2525" i="1" s="1"/>
  <c r="I2526" i="1"/>
  <c r="L2526" i="1" s="1"/>
  <c r="I2527" i="1"/>
  <c r="L2527" i="1" s="1"/>
  <c r="I2528" i="1"/>
  <c r="L2528" i="1" s="1"/>
  <c r="I2529" i="1"/>
  <c r="L2529" i="1" s="1"/>
  <c r="I2530" i="1"/>
  <c r="L2530" i="1" s="1"/>
  <c r="I2531" i="1"/>
  <c r="L2531" i="1" s="1"/>
  <c r="I2532" i="1"/>
  <c r="L2532" i="1" s="1"/>
  <c r="I2533" i="1"/>
  <c r="L2533" i="1" s="1"/>
  <c r="I2534" i="1"/>
  <c r="L2534" i="1" s="1"/>
  <c r="I2535" i="1"/>
  <c r="L2535" i="1" s="1"/>
  <c r="I2536" i="1"/>
  <c r="L2536" i="1" s="1"/>
  <c r="I2537" i="1"/>
  <c r="L2537" i="1" s="1"/>
  <c r="I2538" i="1"/>
  <c r="L2538" i="1" s="1"/>
  <c r="I2539" i="1"/>
  <c r="L2539" i="1" s="1"/>
  <c r="I2540" i="1"/>
  <c r="L2540" i="1" s="1"/>
  <c r="I2541" i="1"/>
  <c r="L2541" i="1" s="1"/>
  <c r="I2542" i="1"/>
  <c r="L2542" i="1" s="1"/>
  <c r="I2543" i="1"/>
  <c r="L2543" i="1" s="1"/>
  <c r="I2544" i="1"/>
  <c r="L2544" i="1" s="1"/>
  <c r="I2545" i="1"/>
  <c r="L2545" i="1" s="1"/>
  <c r="I2546" i="1"/>
  <c r="L2546" i="1" s="1"/>
  <c r="I2547" i="1"/>
  <c r="L2547" i="1" s="1"/>
  <c r="I2548" i="1"/>
  <c r="L2548" i="1" s="1"/>
  <c r="I2549" i="1"/>
  <c r="L2549" i="1" s="1"/>
  <c r="I2550" i="1"/>
  <c r="L2550" i="1" s="1"/>
  <c r="I2551" i="1"/>
  <c r="L2551" i="1" s="1"/>
  <c r="I2552" i="1"/>
  <c r="L2552" i="1" s="1"/>
  <c r="I2553" i="1"/>
  <c r="L2553" i="1" s="1"/>
  <c r="I2554" i="1"/>
  <c r="L2554" i="1" s="1"/>
  <c r="I2555" i="1"/>
  <c r="L2555" i="1" s="1"/>
  <c r="I2556" i="1"/>
  <c r="L2556" i="1" s="1"/>
  <c r="I2557" i="1"/>
  <c r="L2557" i="1" s="1"/>
  <c r="I2558" i="1"/>
  <c r="L2558" i="1" s="1"/>
  <c r="I2559" i="1"/>
  <c r="L2559" i="1" s="1"/>
  <c r="I2560" i="1"/>
  <c r="L2560" i="1" s="1"/>
  <c r="I2561" i="1"/>
  <c r="L2561" i="1" s="1"/>
  <c r="I2562" i="1"/>
  <c r="L2562" i="1" s="1"/>
  <c r="I2563" i="1"/>
  <c r="L2563" i="1" s="1"/>
  <c r="I2564" i="1"/>
  <c r="L2564" i="1" s="1"/>
  <c r="I2565" i="1"/>
  <c r="L2565" i="1" s="1"/>
  <c r="I2566" i="1"/>
  <c r="L2566" i="1" s="1"/>
  <c r="I2567" i="1"/>
  <c r="L2567" i="1" s="1"/>
  <c r="I2568" i="1"/>
  <c r="L2568" i="1" s="1"/>
  <c r="I2569" i="1"/>
  <c r="L2569" i="1" s="1"/>
  <c r="I2570" i="1"/>
  <c r="L2570" i="1" s="1"/>
  <c r="I2571" i="1"/>
  <c r="L2571" i="1" s="1"/>
  <c r="I2572" i="1"/>
  <c r="L2572" i="1" s="1"/>
  <c r="I2573" i="1"/>
  <c r="L2573" i="1" s="1"/>
  <c r="I2574" i="1"/>
  <c r="L2574" i="1" s="1"/>
  <c r="I2575" i="1"/>
  <c r="L2575" i="1" s="1"/>
  <c r="I2576" i="1"/>
  <c r="L2576" i="1" s="1"/>
  <c r="I2577" i="1"/>
  <c r="L2577" i="1" s="1"/>
  <c r="I2578" i="1"/>
  <c r="L2578" i="1" s="1"/>
  <c r="I2579" i="1"/>
  <c r="L2579" i="1" s="1"/>
  <c r="I2580" i="1"/>
  <c r="L2580" i="1" s="1"/>
  <c r="I2581" i="1"/>
  <c r="L2581" i="1" s="1"/>
  <c r="I2582" i="1"/>
  <c r="L2582" i="1" s="1"/>
  <c r="I2583" i="1"/>
  <c r="L2583" i="1" s="1"/>
  <c r="I2584" i="1"/>
  <c r="L2584" i="1" s="1"/>
  <c r="I2585" i="1"/>
  <c r="L2585" i="1" s="1"/>
  <c r="I2586" i="1"/>
  <c r="L2586" i="1" s="1"/>
  <c r="I2587" i="1"/>
  <c r="L2587" i="1" s="1"/>
  <c r="I2588" i="1"/>
  <c r="L2588" i="1" s="1"/>
  <c r="I2589" i="1"/>
  <c r="L2589" i="1" s="1"/>
  <c r="I2590" i="1"/>
  <c r="L2590" i="1" s="1"/>
  <c r="I2591" i="1"/>
  <c r="L2591" i="1" s="1"/>
  <c r="I2592" i="1"/>
  <c r="L2592" i="1" s="1"/>
  <c r="I2593" i="1"/>
  <c r="L2593" i="1" s="1"/>
  <c r="I2594" i="1"/>
  <c r="L2594" i="1" s="1"/>
  <c r="I2595" i="1"/>
  <c r="L2595" i="1" s="1"/>
  <c r="I2596" i="1"/>
  <c r="L2596" i="1" s="1"/>
  <c r="I2597" i="1"/>
  <c r="L2597" i="1" s="1"/>
  <c r="I2598" i="1"/>
  <c r="L2598" i="1" s="1"/>
  <c r="I2599" i="1"/>
  <c r="L2599" i="1" s="1"/>
  <c r="I2600" i="1"/>
  <c r="L2600" i="1" s="1"/>
  <c r="I2601" i="1"/>
  <c r="L2601" i="1" s="1"/>
  <c r="I2602" i="1"/>
  <c r="L2602" i="1" s="1"/>
  <c r="I2603" i="1"/>
  <c r="L2603" i="1" s="1"/>
  <c r="I2604" i="1"/>
  <c r="L2604" i="1" s="1"/>
  <c r="I2605" i="1"/>
  <c r="L2605" i="1" s="1"/>
  <c r="I2606" i="1"/>
  <c r="L2606" i="1" s="1"/>
  <c r="I2607" i="1"/>
  <c r="L2607" i="1" s="1"/>
  <c r="I2608" i="1"/>
  <c r="L2608" i="1" s="1"/>
  <c r="I2609" i="1"/>
  <c r="L2609" i="1" s="1"/>
  <c r="I2610" i="1"/>
  <c r="L2610" i="1" s="1"/>
  <c r="I2611" i="1"/>
  <c r="L2611" i="1" s="1"/>
  <c r="I2612" i="1"/>
  <c r="L2612" i="1" s="1"/>
  <c r="I2613" i="1"/>
  <c r="L2613" i="1" s="1"/>
  <c r="I2614" i="1"/>
  <c r="L2614" i="1" s="1"/>
  <c r="I2615" i="1"/>
  <c r="L2615" i="1" s="1"/>
  <c r="I2616" i="1"/>
  <c r="L2616" i="1" s="1"/>
  <c r="I2617" i="1"/>
  <c r="L2617" i="1" s="1"/>
  <c r="I2618" i="1"/>
  <c r="L2618" i="1" s="1"/>
  <c r="I2619" i="1"/>
  <c r="L2619" i="1" s="1"/>
  <c r="I2620" i="1"/>
  <c r="L2620" i="1" s="1"/>
  <c r="I2621" i="1"/>
  <c r="L2621" i="1" s="1"/>
  <c r="I2622" i="1"/>
  <c r="L2622" i="1" s="1"/>
  <c r="I2623" i="1"/>
  <c r="L2623" i="1" s="1"/>
  <c r="I2624" i="1"/>
  <c r="L2624" i="1" s="1"/>
  <c r="I2625" i="1"/>
  <c r="L2625" i="1" s="1"/>
  <c r="I2626" i="1"/>
  <c r="L2626" i="1" s="1"/>
  <c r="I2627" i="1"/>
  <c r="L2627" i="1" s="1"/>
  <c r="I2628" i="1"/>
  <c r="L2628" i="1" s="1"/>
  <c r="I2629" i="1"/>
  <c r="L2629" i="1" s="1"/>
  <c r="I2630" i="1"/>
  <c r="L2630" i="1" s="1"/>
  <c r="I2631" i="1"/>
  <c r="L2631" i="1" s="1"/>
  <c r="I2632" i="1"/>
  <c r="L2632" i="1" s="1"/>
  <c r="I2633" i="1"/>
  <c r="L2633" i="1" s="1"/>
  <c r="I2634" i="1"/>
  <c r="L2634" i="1" s="1"/>
  <c r="I2635" i="1"/>
  <c r="L2635" i="1" s="1"/>
  <c r="I2636" i="1"/>
  <c r="L2636" i="1" s="1"/>
  <c r="I2637" i="1"/>
  <c r="L2637" i="1" s="1"/>
  <c r="I2638" i="1"/>
  <c r="L2638" i="1" s="1"/>
  <c r="I2639" i="1"/>
  <c r="L2639" i="1" s="1"/>
  <c r="I2640" i="1"/>
  <c r="L2640" i="1" s="1"/>
  <c r="I2641" i="1"/>
  <c r="L2641" i="1" s="1"/>
  <c r="I2642" i="1"/>
  <c r="L2642" i="1" s="1"/>
  <c r="I2643" i="1"/>
  <c r="L2643" i="1" s="1"/>
  <c r="I2644" i="1"/>
  <c r="L2644" i="1" s="1"/>
  <c r="I2645" i="1"/>
  <c r="L2645" i="1" s="1"/>
  <c r="I2646" i="1"/>
  <c r="L2646" i="1" s="1"/>
  <c r="I2647" i="1"/>
  <c r="L2647" i="1" s="1"/>
  <c r="I2648" i="1"/>
  <c r="L2648" i="1" s="1"/>
  <c r="I2649" i="1"/>
  <c r="L2649" i="1" s="1"/>
  <c r="I2650" i="1"/>
  <c r="L2650" i="1" s="1"/>
  <c r="I2651" i="1"/>
  <c r="L2651" i="1" s="1"/>
  <c r="I2652" i="1"/>
  <c r="L2652" i="1" s="1"/>
  <c r="I2653" i="1"/>
  <c r="L2653" i="1" s="1"/>
  <c r="I2654" i="1"/>
  <c r="L2654" i="1" s="1"/>
  <c r="I2655" i="1"/>
  <c r="L2655" i="1" s="1"/>
  <c r="I2656" i="1"/>
  <c r="L2656" i="1" s="1"/>
  <c r="I2657" i="1"/>
  <c r="L2657" i="1" s="1"/>
  <c r="I2658" i="1"/>
  <c r="L2658" i="1" s="1"/>
  <c r="I2659" i="1"/>
  <c r="L2659" i="1" s="1"/>
  <c r="I2660" i="1"/>
  <c r="L2660" i="1" s="1"/>
  <c r="I2661" i="1"/>
  <c r="L2661" i="1" s="1"/>
  <c r="I2662" i="1"/>
  <c r="L2662" i="1" s="1"/>
  <c r="I2663" i="1"/>
  <c r="L2663" i="1" s="1"/>
  <c r="I2664" i="1"/>
  <c r="L2664" i="1" s="1"/>
  <c r="I2665" i="1"/>
  <c r="L2665" i="1" s="1"/>
  <c r="I2666" i="1"/>
  <c r="L2666" i="1" s="1"/>
  <c r="I2667" i="1"/>
  <c r="L2667" i="1" s="1"/>
  <c r="I2668" i="1"/>
  <c r="L2668" i="1" s="1"/>
  <c r="I2669" i="1"/>
  <c r="L2669" i="1" s="1"/>
  <c r="I2670" i="1"/>
  <c r="L2670" i="1" s="1"/>
  <c r="I2671" i="1"/>
  <c r="L2671" i="1" s="1"/>
  <c r="I2672" i="1"/>
  <c r="L2672" i="1" s="1"/>
  <c r="I2673" i="1"/>
  <c r="L2673" i="1" s="1"/>
  <c r="I2674" i="1"/>
  <c r="L2674" i="1" s="1"/>
  <c r="I2675" i="1"/>
  <c r="L2675" i="1" s="1"/>
  <c r="I2676" i="1"/>
  <c r="L2676" i="1" s="1"/>
  <c r="I2677" i="1"/>
  <c r="L2677" i="1" s="1"/>
  <c r="I2678" i="1"/>
  <c r="L2678" i="1" s="1"/>
  <c r="I2679" i="1"/>
  <c r="L2679" i="1" s="1"/>
  <c r="I2680" i="1"/>
  <c r="L2680" i="1" s="1"/>
  <c r="I2681" i="1"/>
  <c r="L2681" i="1" s="1"/>
  <c r="I2682" i="1"/>
  <c r="L2682" i="1" s="1"/>
  <c r="I2683" i="1"/>
  <c r="L2683" i="1" s="1"/>
  <c r="I2684" i="1"/>
  <c r="L2684" i="1" s="1"/>
  <c r="I2685" i="1"/>
  <c r="L2685" i="1" s="1"/>
  <c r="I2686" i="1"/>
  <c r="L2686" i="1" s="1"/>
  <c r="I2687" i="1"/>
  <c r="L2687" i="1" s="1"/>
  <c r="I2688" i="1"/>
  <c r="L2688" i="1" s="1"/>
  <c r="I2689" i="1"/>
  <c r="L2689" i="1" s="1"/>
  <c r="I2690" i="1"/>
  <c r="L2690" i="1" s="1"/>
  <c r="I2691" i="1"/>
  <c r="L2691" i="1" s="1"/>
  <c r="I2692" i="1"/>
  <c r="L2692" i="1" s="1"/>
  <c r="I2693" i="1"/>
  <c r="L2693" i="1" s="1"/>
  <c r="I2694" i="1"/>
  <c r="L2694" i="1" s="1"/>
  <c r="I2695" i="1"/>
  <c r="L2695" i="1" s="1"/>
  <c r="I2696" i="1"/>
  <c r="L2696" i="1" s="1"/>
  <c r="I2697" i="1"/>
  <c r="L2697" i="1" s="1"/>
  <c r="I2698" i="1"/>
  <c r="L2698" i="1" s="1"/>
  <c r="I2699" i="1"/>
  <c r="L2699" i="1" s="1"/>
  <c r="I2700" i="1"/>
  <c r="L2700" i="1" s="1"/>
  <c r="I2701" i="1"/>
  <c r="L2701" i="1" s="1"/>
  <c r="I2702" i="1"/>
  <c r="L2702" i="1" s="1"/>
  <c r="I2703" i="1"/>
  <c r="L2703" i="1" s="1"/>
  <c r="I2704" i="1"/>
  <c r="L2704" i="1" s="1"/>
  <c r="I2705" i="1"/>
  <c r="L2705" i="1" s="1"/>
  <c r="I2706" i="1"/>
  <c r="L2706" i="1" s="1"/>
  <c r="I2707" i="1"/>
  <c r="L2707" i="1" s="1"/>
  <c r="I2708" i="1"/>
  <c r="L2708" i="1" s="1"/>
  <c r="I2709" i="1"/>
  <c r="L2709" i="1" s="1"/>
  <c r="I2710" i="1"/>
  <c r="L2710" i="1" s="1"/>
  <c r="I2711" i="1"/>
  <c r="L2711" i="1" s="1"/>
  <c r="I2712" i="1"/>
  <c r="L2712" i="1" s="1"/>
  <c r="I2713" i="1"/>
  <c r="L2713" i="1" s="1"/>
  <c r="I2714" i="1"/>
  <c r="L2714" i="1" s="1"/>
  <c r="I2715" i="1"/>
  <c r="L2715" i="1" s="1"/>
  <c r="I2716" i="1"/>
  <c r="L2716" i="1" s="1"/>
  <c r="I2717" i="1"/>
  <c r="L2717" i="1" s="1"/>
  <c r="I2718" i="1"/>
  <c r="L2718" i="1" s="1"/>
  <c r="I2719" i="1"/>
  <c r="L2719" i="1" s="1"/>
  <c r="I2720" i="1"/>
  <c r="L2720" i="1" s="1"/>
  <c r="I2721" i="1"/>
  <c r="L2721" i="1" s="1"/>
  <c r="I2722" i="1"/>
  <c r="L2722" i="1" s="1"/>
  <c r="I2723" i="1"/>
  <c r="L2723" i="1" s="1"/>
  <c r="I2724" i="1"/>
  <c r="L2724" i="1" s="1"/>
  <c r="I2725" i="1"/>
  <c r="L2725" i="1" s="1"/>
  <c r="I2726" i="1"/>
  <c r="L2726" i="1" s="1"/>
  <c r="I2727" i="1"/>
  <c r="L2727" i="1" s="1"/>
  <c r="I2728" i="1"/>
  <c r="L2728" i="1" s="1"/>
  <c r="I2729" i="1"/>
  <c r="L2729" i="1" s="1"/>
  <c r="I2730" i="1"/>
  <c r="L2730" i="1" s="1"/>
  <c r="I2731" i="1"/>
  <c r="L2731" i="1" s="1"/>
  <c r="I2732" i="1"/>
  <c r="L2732" i="1" s="1"/>
  <c r="I2733" i="1"/>
  <c r="L2733" i="1" s="1"/>
  <c r="I2734" i="1"/>
  <c r="L2734" i="1" s="1"/>
  <c r="I2735" i="1"/>
  <c r="L2735" i="1" s="1"/>
  <c r="I2736" i="1"/>
  <c r="L2736" i="1" s="1"/>
  <c r="I2737" i="1"/>
  <c r="L2737" i="1" s="1"/>
  <c r="I2738" i="1"/>
  <c r="L2738" i="1" s="1"/>
  <c r="I2739" i="1"/>
  <c r="L2739" i="1" s="1"/>
  <c r="I2740" i="1"/>
  <c r="L2740" i="1" s="1"/>
  <c r="I2741" i="1"/>
  <c r="L2741" i="1" s="1"/>
  <c r="I2742" i="1"/>
  <c r="L2742" i="1" s="1"/>
  <c r="I2743" i="1"/>
  <c r="L2743" i="1" s="1"/>
  <c r="I2744" i="1"/>
  <c r="L2744" i="1" s="1"/>
  <c r="I2745" i="1"/>
  <c r="L2745" i="1" s="1"/>
  <c r="I2746" i="1"/>
  <c r="L2746" i="1" s="1"/>
  <c r="I2747" i="1"/>
  <c r="L2747" i="1" s="1"/>
  <c r="I2748" i="1"/>
  <c r="L2748" i="1" s="1"/>
  <c r="I2749" i="1"/>
  <c r="L2749" i="1" s="1"/>
  <c r="I2750" i="1"/>
  <c r="L2750" i="1" s="1"/>
  <c r="I2751" i="1"/>
  <c r="L2751" i="1" s="1"/>
  <c r="I2752" i="1"/>
  <c r="L2752" i="1" s="1"/>
  <c r="I2753" i="1"/>
  <c r="L2753" i="1" s="1"/>
  <c r="I2754" i="1"/>
  <c r="L2754" i="1" s="1"/>
  <c r="I2755" i="1"/>
  <c r="L2755" i="1" s="1"/>
  <c r="I2756" i="1"/>
  <c r="L2756" i="1" s="1"/>
  <c r="I2757" i="1"/>
  <c r="L2757" i="1" s="1"/>
  <c r="I2758" i="1"/>
  <c r="L2758" i="1" s="1"/>
  <c r="I2759" i="1"/>
  <c r="L2759" i="1" s="1"/>
  <c r="I2760" i="1"/>
  <c r="L2760" i="1" s="1"/>
  <c r="I2761" i="1"/>
  <c r="L2761" i="1" s="1"/>
  <c r="I2762" i="1"/>
  <c r="L2762" i="1" s="1"/>
  <c r="I2763" i="1"/>
  <c r="L2763" i="1" s="1"/>
  <c r="I2764" i="1"/>
  <c r="L2764" i="1" s="1"/>
  <c r="I2765" i="1"/>
  <c r="L2765" i="1" s="1"/>
  <c r="I2766" i="1"/>
  <c r="L2766" i="1" s="1"/>
  <c r="I2767" i="1"/>
  <c r="L2767" i="1" s="1"/>
  <c r="I2768" i="1"/>
  <c r="L2768" i="1" s="1"/>
  <c r="I2769" i="1"/>
  <c r="L2769" i="1" s="1"/>
  <c r="I2770" i="1"/>
  <c r="L2770" i="1" s="1"/>
  <c r="I2771" i="1"/>
  <c r="L2771" i="1" s="1"/>
  <c r="I2772" i="1"/>
  <c r="L2772" i="1" s="1"/>
  <c r="I2773" i="1"/>
  <c r="L2773" i="1" s="1"/>
  <c r="I2774" i="1"/>
  <c r="L2774" i="1" s="1"/>
  <c r="I2775" i="1"/>
  <c r="L2775" i="1" s="1"/>
  <c r="I2776" i="1"/>
  <c r="L2776" i="1" s="1"/>
  <c r="I2777" i="1"/>
  <c r="L2777" i="1" s="1"/>
  <c r="I2778" i="1"/>
  <c r="L2778" i="1" s="1"/>
  <c r="I2779" i="1"/>
  <c r="L2779" i="1" s="1"/>
  <c r="I2780" i="1"/>
  <c r="L2780" i="1" s="1"/>
  <c r="I2781" i="1"/>
  <c r="L2781" i="1" s="1"/>
  <c r="I2782" i="1"/>
  <c r="L2782" i="1" s="1"/>
  <c r="I2783" i="1"/>
  <c r="L2783" i="1" s="1"/>
  <c r="I2784" i="1"/>
  <c r="L2784" i="1" s="1"/>
  <c r="I2785" i="1"/>
  <c r="L2785" i="1" s="1"/>
  <c r="I2786" i="1"/>
  <c r="L2786" i="1" s="1"/>
  <c r="I2787" i="1"/>
  <c r="L2787" i="1" s="1"/>
  <c r="I2788" i="1"/>
  <c r="L2788" i="1" s="1"/>
  <c r="I2789" i="1"/>
  <c r="L2789" i="1" s="1"/>
  <c r="I2790" i="1"/>
  <c r="L2790" i="1" s="1"/>
  <c r="I2791" i="1"/>
  <c r="L2791" i="1" s="1"/>
  <c r="I2792" i="1"/>
  <c r="L2792" i="1" s="1"/>
  <c r="I2793" i="1"/>
  <c r="L2793" i="1" s="1"/>
  <c r="I2794" i="1"/>
  <c r="L2794" i="1" s="1"/>
  <c r="I2795" i="1"/>
  <c r="L2795" i="1" s="1"/>
  <c r="I2796" i="1"/>
  <c r="L2796" i="1" s="1"/>
  <c r="I2797" i="1"/>
  <c r="L2797" i="1" s="1"/>
  <c r="I2798" i="1"/>
  <c r="L2798" i="1" s="1"/>
  <c r="I2799" i="1"/>
  <c r="L2799" i="1" s="1"/>
  <c r="I2800" i="1"/>
  <c r="L2800" i="1" s="1"/>
  <c r="I2801" i="1"/>
  <c r="L2801" i="1" s="1"/>
  <c r="I2802" i="1"/>
  <c r="L2802" i="1" s="1"/>
  <c r="I2803" i="1"/>
  <c r="L2803" i="1" s="1"/>
  <c r="I2804" i="1"/>
  <c r="L2804" i="1" s="1"/>
  <c r="I2805" i="1"/>
  <c r="L2805" i="1" s="1"/>
  <c r="I2806" i="1"/>
  <c r="L2806" i="1" s="1"/>
  <c r="I2807" i="1"/>
  <c r="L2807" i="1" s="1"/>
  <c r="I2808" i="1"/>
  <c r="L2808" i="1" s="1"/>
  <c r="I2809" i="1"/>
  <c r="L2809" i="1" s="1"/>
  <c r="I2810" i="1"/>
  <c r="L2810" i="1" s="1"/>
  <c r="I2811" i="1"/>
  <c r="L2811" i="1" s="1"/>
  <c r="I2812" i="1"/>
  <c r="L2812" i="1" s="1"/>
  <c r="I2813" i="1"/>
  <c r="L2813" i="1" s="1"/>
  <c r="I2814" i="1"/>
  <c r="L2814" i="1" s="1"/>
  <c r="I2815" i="1"/>
  <c r="L2815" i="1" s="1"/>
  <c r="I2816" i="1"/>
  <c r="L2816" i="1" s="1"/>
  <c r="I2817" i="1"/>
  <c r="L2817" i="1" s="1"/>
  <c r="I2818" i="1"/>
  <c r="L2818" i="1" s="1"/>
  <c r="I2819" i="1"/>
  <c r="L2819" i="1" s="1"/>
  <c r="I2820" i="1"/>
  <c r="L2820" i="1" s="1"/>
  <c r="I2821" i="1"/>
  <c r="L2821" i="1" s="1"/>
  <c r="I2822" i="1"/>
  <c r="L2822" i="1" s="1"/>
  <c r="I2823" i="1"/>
  <c r="L2823" i="1" s="1"/>
  <c r="I2824" i="1"/>
  <c r="L2824" i="1" s="1"/>
  <c r="I2825" i="1"/>
  <c r="L2825" i="1" s="1"/>
  <c r="I2826" i="1"/>
  <c r="L2826" i="1" s="1"/>
  <c r="I2827" i="1"/>
  <c r="L2827" i="1" s="1"/>
  <c r="I2828" i="1"/>
  <c r="L2828" i="1" s="1"/>
  <c r="I2829" i="1"/>
  <c r="L2829" i="1" s="1"/>
  <c r="I2830" i="1"/>
  <c r="L2830" i="1" s="1"/>
  <c r="I2831" i="1"/>
  <c r="L2831" i="1" s="1"/>
  <c r="I2832" i="1"/>
  <c r="L2832" i="1" s="1"/>
  <c r="I2833" i="1"/>
  <c r="L2833" i="1" s="1"/>
  <c r="I2834" i="1"/>
  <c r="L2834" i="1" s="1"/>
  <c r="I2835" i="1"/>
  <c r="L2835" i="1" s="1"/>
  <c r="I2836" i="1"/>
  <c r="L2836" i="1" s="1"/>
  <c r="I2837" i="1"/>
  <c r="L2837" i="1" s="1"/>
  <c r="I2838" i="1"/>
  <c r="L2838" i="1" s="1"/>
  <c r="I2839" i="1"/>
  <c r="L2839" i="1" s="1"/>
  <c r="I2840" i="1"/>
  <c r="L2840" i="1" s="1"/>
  <c r="I2841" i="1"/>
  <c r="L2841" i="1" s="1"/>
  <c r="I2842" i="1"/>
  <c r="L2842" i="1" s="1"/>
  <c r="I2843" i="1"/>
  <c r="L2843" i="1" s="1"/>
  <c r="I2844" i="1"/>
  <c r="L2844" i="1" s="1"/>
  <c r="I2845" i="1"/>
  <c r="L2845" i="1" s="1"/>
  <c r="I2846" i="1"/>
  <c r="L2846" i="1" s="1"/>
  <c r="I2847" i="1"/>
  <c r="L2847" i="1" s="1"/>
  <c r="I2848" i="1"/>
  <c r="L2848" i="1" s="1"/>
  <c r="I2849" i="1"/>
  <c r="L2849" i="1" s="1"/>
  <c r="I2850" i="1"/>
  <c r="L2850" i="1" s="1"/>
  <c r="I2851" i="1"/>
  <c r="L2851" i="1" s="1"/>
  <c r="I2852" i="1"/>
  <c r="L2852" i="1" s="1"/>
  <c r="I2853" i="1"/>
  <c r="L2853" i="1" s="1"/>
  <c r="I2854" i="1"/>
  <c r="L2854" i="1" s="1"/>
  <c r="I2855" i="1"/>
  <c r="L2855" i="1" s="1"/>
  <c r="I2856" i="1"/>
  <c r="L2856" i="1" s="1"/>
  <c r="I2857" i="1"/>
  <c r="L2857" i="1" s="1"/>
  <c r="I2858" i="1"/>
  <c r="L2858" i="1" s="1"/>
  <c r="I2859" i="1"/>
  <c r="L2859" i="1" s="1"/>
  <c r="I2860" i="1"/>
  <c r="L2860" i="1" s="1"/>
  <c r="I2861" i="1"/>
  <c r="L2861" i="1" s="1"/>
  <c r="I2862" i="1"/>
  <c r="L2862" i="1" s="1"/>
  <c r="I2863" i="1"/>
  <c r="L2863" i="1" s="1"/>
  <c r="I2864" i="1"/>
  <c r="L2864" i="1" s="1"/>
  <c r="I2865" i="1"/>
  <c r="L2865" i="1" s="1"/>
  <c r="I2866" i="1"/>
  <c r="L2866" i="1" s="1"/>
  <c r="I2867" i="1"/>
  <c r="L2867" i="1" s="1"/>
  <c r="I2868" i="1"/>
  <c r="L2868" i="1" s="1"/>
  <c r="I2869" i="1"/>
  <c r="L2869" i="1" s="1"/>
  <c r="I2870" i="1"/>
  <c r="L2870" i="1" s="1"/>
  <c r="I2871" i="1"/>
  <c r="L2871" i="1" s="1"/>
  <c r="I2872" i="1"/>
  <c r="L2872" i="1" s="1"/>
  <c r="I2873" i="1"/>
  <c r="L2873" i="1" s="1"/>
  <c r="I2874" i="1"/>
  <c r="L2874" i="1" s="1"/>
  <c r="I2875" i="1"/>
  <c r="L2875" i="1" s="1"/>
  <c r="I2876" i="1"/>
  <c r="L2876" i="1" s="1"/>
  <c r="I2877" i="1"/>
  <c r="L2877" i="1" s="1"/>
  <c r="I2878" i="1"/>
  <c r="L2878" i="1" s="1"/>
  <c r="I2879" i="1"/>
  <c r="L2879" i="1" s="1"/>
  <c r="I2880" i="1"/>
  <c r="L2880" i="1" s="1"/>
  <c r="I2881" i="1"/>
  <c r="L2881" i="1" s="1"/>
  <c r="I2882" i="1"/>
  <c r="L2882" i="1" s="1"/>
  <c r="I2883" i="1"/>
  <c r="L2883" i="1" s="1"/>
  <c r="I2884" i="1"/>
  <c r="L2884" i="1" s="1"/>
  <c r="I2885" i="1"/>
  <c r="L2885" i="1" s="1"/>
  <c r="I2886" i="1"/>
  <c r="L2886" i="1" s="1"/>
  <c r="I2887" i="1"/>
  <c r="L2887" i="1" s="1"/>
  <c r="I2888" i="1"/>
  <c r="L2888" i="1" s="1"/>
  <c r="I2889" i="1"/>
  <c r="L2889" i="1" s="1"/>
  <c r="I2890" i="1"/>
  <c r="L2890" i="1" s="1"/>
  <c r="I2891" i="1"/>
  <c r="L2891" i="1" s="1"/>
  <c r="I2892" i="1"/>
  <c r="L2892" i="1" s="1"/>
  <c r="I2893" i="1"/>
  <c r="L2893" i="1" s="1"/>
  <c r="I2894" i="1"/>
  <c r="L2894" i="1" s="1"/>
  <c r="I2895" i="1"/>
  <c r="L2895" i="1" s="1"/>
  <c r="I2896" i="1"/>
  <c r="L2896" i="1" s="1"/>
  <c r="I2897" i="1"/>
  <c r="L2897" i="1" s="1"/>
  <c r="I2898" i="1"/>
  <c r="L2898" i="1" s="1"/>
  <c r="I2899" i="1"/>
  <c r="L2899" i="1" s="1"/>
  <c r="I2900" i="1"/>
  <c r="L2900" i="1" s="1"/>
  <c r="I2901" i="1"/>
  <c r="L2901" i="1" s="1"/>
  <c r="I2902" i="1"/>
  <c r="L2902" i="1" s="1"/>
  <c r="I2903" i="1"/>
  <c r="L2903" i="1" s="1"/>
  <c r="I2904" i="1"/>
  <c r="L2904" i="1" s="1"/>
  <c r="I2905" i="1"/>
  <c r="L2905" i="1" s="1"/>
  <c r="I2906" i="1"/>
  <c r="L2906" i="1" s="1"/>
  <c r="I2907" i="1"/>
  <c r="L2907" i="1" s="1"/>
  <c r="I2908" i="1"/>
  <c r="L2908" i="1" s="1"/>
  <c r="I2909" i="1"/>
  <c r="L2909" i="1" s="1"/>
  <c r="I2910" i="1"/>
  <c r="L2910" i="1" s="1"/>
  <c r="I2911" i="1"/>
  <c r="L2911" i="1" s="1"/>
  <c r="I2912" i="1"/>
  <c r="L2912" i="1" s="1"/>
  <c r="I2913" i="1"/>
  <c r="L2913" i="1" s="1"/>
  <c r="I2914" i="1"/>
  <c r="L2914" i="1" s="1"/>
  <c r="I2915" i="1"/>
  <c r="L2915" i="1" s="1"/>
  <c r="I2916" i="1"/>
  <c r="L2916" i="1" s="1"/>
  <c r="I2917" i="1"/>
  <c r="L2917" i="1" s="1"/>
  <c r="I2918" i="1"/>
  <c r="L2918" i="1" s="1"/>
  <c r="I2919" i="1"/>
  <c r="L2919" i="1" s="1"/>
  <c r="I2920" i="1"/>
  <c r="L2920" i="1" s="1"/>
  <c r="I2921" i="1"/>
  <c r="L2921" i="1" s="1"/>
  <c r="I2922" i="1"/>
  <c r="L2922" i="1" s="1"/>
  <c r="I2923" i="1"/>
  <c r="L2923" i="1" s="1"/>
  <c r="I2924" i="1"/>
  <c r="L2924" i="1" s="1"/>
  <c r="I2925" i="1"/>
  <c r="L2925" i="1" s="1"/>
  <c r="I2926" i="1"/>
  <c r="L2926" i="1" s="1"/>
  <c r="I2927" i="1"/>
  <c r="L2927" i="1" s="1"/>
  <c r="I2928" i="1"/>
  <c r="L2928" i="1" s="1"/>
  <c r="I2929" i="1"/>
  <c r="L2929" i="1" s="1"/>
  <c r="I2930" i="1"/>
  <c r="L2930" i="1" s="1"/>
  <c r="I2931" i="1"/>
  <c r="L2931" i="1" s="1"/>
  <c r="I2932" i="1"/>
  <c r="L2932" i="1" s="1"/>
  <c r="I2933" i="1"/>
  <c r="L2933" i="1" s="1"/>
  <c r="I2934" i="1"/>
  <c r="L2934" i="1" s="1"/>
  <c r="I2935" i="1"/>
  <c r="L2935" i="1" s="1"/>
  <c r="I2936" i="1"/>
  <c r="L2936" i="1" s="1"/>
  <c r="I2937" i="1"/>
  <c r="L2937" i="1" s="1"/>
  <c r="I2938" i="1"/>
  <c r="L2938" i="1" s="1"/>
  <c r="I2939" i="1"/>
  <c r="L2939" i="1" s="1"/>
  <c r="I2940" i="1"/>
  <c r="L2940" i="1" s="1"/>
  <c r="I2941" i="1"/>
  <c r="L2941" i="1" s="1"/>
  <c r="I2942" i="1"/>
  <c r="L2942" i="1" s="1"/>
  <c r="I2943" i="1"/>
  <c r="L2943" i="1" s="1"/>
  <c r="I2944" i="1"/>
  <c r="L2944" i="1" s="1"/>
  <c r="I2945" i="1"/>
  <c r="L2945" i="1" s="1"/>
  <c r="I2946" i="1"/>
  <c r="L2946" i="1" s="1"/>
  <c r="I2947" i="1"/>
  <c r="L2947" i="1" s="1"/>
  <c r="I2948" i="1"/>
  <c r="L2948" i="1" s="1"/>
  <c r="I2949" i="1"/>
  <c r="L2949" i="1" s="1"/>
  <c r="I2950" i="1"/>
  <c r="L2950" i="1" s="1"/>
  <c r="I2951" i="1"/>
  <c r="L2951" i="1" s="1"/>
  <c r="I2952" i="1"/>
  <c r="L2952" i="1" s="1"/>
  <c r="I2953" i="1"/>
  <c r="L2953" i="1" s="1"/>
  <c r="I2954" i="1"/>
  <c r="L2954" i="1" s="1"/>
  <c r="I2955" i="1"/>
  <c r="L2955" i="1" s="1"/>
  <c r="I2956" i="1"/>
  <c r="L2956" i="1" s="1"/>
  <c r="I2957" i="1"/>
  <c r="L2957" i="1" s="1"/>
  <c r="I2958" i="1"/>
  <c r="L2958" i="1" s="1"/>
  <c r="I2959" i="1"/>
  <c r="L2959" i="1" s="1"/>
  <c r="I2960" i="1"/>
  <c r="L2960" i="1" s="1"/>
  <c r="I2961" i="1"/>
  <c r="L2961" i="1" s="1"/>
  <c r="I2962" i="1"/>
  <c r="L2962" i="1" s="1"/>
  <c r="I2963" i="1"/>
  <c r="L2963" i="1" s="1"/>
  <c r="I2964" i="1"/>
  <c r="L2964" i="1" s="1"/>
  <c r="I2965" i="1"/>
  <c r="L2965" i="1" s="1"/>
  <c r="I2966" i="1"/>
  <c r="L2966" i="1" s="1"/>
  <c r="I2967" i="1"/>
  <c r="L2967" i="1" s="1"/>
  <c r="I2968" i="1"/>
  <c r="L2968" i="1" s="1"/>
  <c r="I2969" i="1"/>
  <c r="L2969" i="1" s="1"/>
  <c r="I2970" i="1"/>
  <c r="L2970" i="1" s="1"/>
  <c r="I2971" i="1"/>
  <c r="L2971" i="1" s="1"/>
  <c r="I2972" i="1"/>
  <c r="L2972" i="1" s="1"/>
  <c r="I2973" i="1"/>
  <c r="L2973" i="1" s="1"/>
  <c r="I2974" i="1"/>
  <c r="L2974" i="1" s="1"/>
  <c r="I2975" i="1"/>
  <c r="L2975" i="1" s="1"/>
  <c r="I2976" i="1"/>
  <c r="L2976" i="1" s="1"/>
  <c r="I2977" i="1"/>
  <c r="L2977" i="1" s="1"/>
  <c r="I2978" i="1"/>
  <c r="L2978" i="1" s="1"/>
  <c r="I2979" i="1"/>
  <c r="L2979" i="1" s="1"/>
  <c r="I2980" i="1"/>
  <c r="L2980" i="1" s="1"/>
  <c r="I2981" i="1"/>
  <c r="L2981" i="1" s="1"/>
  <c r="I2982" i="1"/>
  <c r="L2982" i="1" s="1"/>
  <c r="I2983" i="1"/>
  <c r="L2983" i="1" s="1"/>
  <c r="I2984" i="1"/>
  <c r="L2984" i="1" s="1"/>
  <c r="I2985" i="1"/>
  <c r="L2985" i="1" s="1"/>
  <c r="I2986" i="1"/>
  <c r="L2986" i="1" s="1"/>
  <c r="I2987" i="1"/>
  <c r="L2987" i="1" s="1"/>
  <c r="I2988" i="1"/>
  <c r="L2988" i="1" s="1"/>
  <c r="I2989" i="1"/>
  <c r="L2989" i="1" s="1"/>
  <c r="I2990" i="1"/>
  <c r="L2990" i="1" s="1"/>
  <c r="I2991" i="1"/>
  <c r="L2991" i="1" s="1"/>
  <c r="I2992" i="1"/>
  <c r="L2992" i="1" s="1"/>
  <c r="I2993" i="1"/>
  <c r="L2993" i="1" s="1"/>
  <c r="I2994" i="1"/>
  <c r="L2994" i="1" s="1"/>
  <c r="I2995" i="1"/>
  <c r="L2995" i="1" s="1"/>
  <c r="I2996" i="1"/>
  <c r="L2996" i="1" s="1"/>
  <c r="I2997" i="1"/>
  <c r="L2997" i="1" s="1"/>
  <c r="I2998" i="1"/>
  <c r="L2998" i="1" s="1"/>
  <c r="I2999" i="1"/>
  <c r="L2999" i="1" s="1"/>
  <c r="I3000" i="1"/>
  <c r="L3000" i="1" s="1"/>
  <c r="I3001" i="1"/>
  <c r="L3001" i="1" s="1"/>
  <c r="I3002" i="1"/>
  <c r="L3002" i="1" s="1"/>
  <c r="I3003" i="1"/>
  <c r="L3003" i="1" s="1"/>
  <c r="I3004" i="1"/>
  <c r="L3004" i="1" s="1"/>
  <c r="I3005" i="1"/>
  <c r="L3005" i="1" s="1"/>
  <c r="I3006" i="1"/>
  <c r="L3006" i="1" s="1"/>
  <c r="I3007" i="1"/>
  <c r="L3007" i="1" s="1"/>
  <c r="I3008" i="1"/>
  <c r="L3008" i="1" s="1"/>
  <c r="I3009" i="1"/>
  <c r="L3009" i="1" s="1"/>
  <c r="I3010" i="1"/>
  <c r="L3010" i="1" s="1"/>
  <c r="I3011" i="1"/>
  <c r="L3011" i="1" s="1"/>
  <c r="I3012" i="1"/>
  <c r="L3012" i="1" s="1"/>
  <c r="I3013" i="1"/>
  <c r="L3013" i="1" s="1"/>
  <c r="I3014" i="1"/>
  <c r="L3014" i="1" s="1"/>
  <c r="I3015" i="1"/>
  <c r="L3015" i="1" s="1"/>
  <c r="I3016" i="1"/>
  <c r="L3016" i="1" s="1"/>
  <c r="I3017" i="1"/>
  <c r="L3017" i="1" s="1"/>
  <c r="I3018" i="1"/>
  <c r="L3018" i="1" s="1"/>
  <c r="I3019" i="1"/>
  <c r="L3019" i="1" s="1"/>
  <c r="I3020" i="1"/>
  <c r="L3020" i="1" s="1"/>
  <c r="I3021" i="1"/>
  <c r="L3021" i="1" s="1"/>
  <c r="I3022" i="1"/>
  <c r="L3022" i="1" s="1"/>
  <c r="I3023" i="1"/>
  <c r="L3023" i="1" s="1"/>
  <c r="I3024" i="1"/>
  <c r="L3024" i="1" s="1"/>
  <c r="I3025" i="1"/>
  <c r="L3025" i="1" s="1"/>
  <c r="I3026" i="1"/>
  <c r="L3026" i="1" s="1"/>
  <c r="I3027" i="1"/>
  <c r="L3027" i="1" s="1"/>
  <c r="I3028" i="1"/>
  <c r="L3028" i="1" s="1"/>
  <c r="I3029" i="1"/>
  <c r="L3029" i="1" s="1"/>
  <c r="I3030" i="1"/>
  <c r="L3030" i="1" s="1"/>
  <c r="I3031" i="1"/>
  <c r="L3031" i="1" s="1"/>
  <c r="I3032" i="1"/>
  <c r="L3032" i="1" s="1"/>
  <c r="I3033" i="1"/>
  <c r="L3033" i="1" s="1"/>
  <c r="I3034" i="1"/>
  <c r="L3034" i="1" s="1"/>
  <c r="I3035" i="1"/>
  <c r="L3035" i="1" s="1"/>
  <c r="I3036" i="1"/>
  <c r="L3036" i="1" s="1"/>
  <c r="I3037" i="1"/>
  <c r="L3037" i="1" s="1"/>
  <c r="I3038" i="1"/>
  <c r="L3038" i="1" s="1"/>
  <c r="I3039" i="1"/>
  <c r="L3039" i="1" s="1"/>
  <c r="I3040" i="1"/>
  <c r="L3040" i="1" s="1"/>
  <c r="I3041" i="1"/>
  <c r="L3041" i="1" s="1"/>
  <c r="I3042" i="1"/>
  <c r="L3042" i="1" s="1"/>
  <c r="I3043" i="1"/>
  <c r="L3043" i="1" s="1"/>
  <c r="I3044" i="1"/>
  <c r="L3044" i="1" s="1"/>
  <c r="I3045" i="1"/>
  <c r="L3045" i="1" s="1"/>
  <c r="I3046" i="1"/>
  <c r="L3046" i="1" s="1"/>
  <c r="I3047" i="1"/>
  <c r="L3047" i="1" s="1"/>
  <c r="I3048" i="1"/>
  <c r="L3048" i="1" s="1"/>
  <c r="I3049" i="1"/>
  <c r="L3049" i="1" s="1"/>
  <c r="I3050" i="1"/>
  <c r="L3050" i="1" s="1"/>
  <c r="I3051" i="1"/>
  <c r="L3051" i="1" s="1"/>
  <c r="I3052" i="1"/>
  <c r="L3052" i="1" s="1"/>
  <c r="I3053" i="1"/>
  <c r="L3053" i="1" s="1"/>
  <c r="I3054" i="1"/>
  <c r="L3054" i="1" s="1"/>
  <c r="I3055" i="1"/>
  <c r="L3055" i="1" s="1"/>
  <c r="I3056" i="1"/>
  <c r="L3056" i="1" s="1"/>
  <c r="I3057" i="1"/>
  <c r="L3057" i="1" s="1"/>
  <c r="I3058" i="1"/>
  <c r="L3058" i="1" s="1"/>
  <c r="I3059" i="1"/>
  <c r="L3059" i="1" s="1"/>
  <c r="I3060" i="1"/>
  <c r="L3060" i="1" s="1"/>
  <c r="I3061" i="1"/>
  <c r="L3061" i="1" s="1"/>
  <c r="I3062" i="1"/>
  <c r="L3062" i="1" s="1"/>
  <c r="I3063" i="1"/>
  <c r="L3063" i="1" s="1"/>
  <c r="I3064" i="1"/>
  <c r="L3064" i="1" s="1"/>
  <c r="I3065" i="1"/>
  <c r="L3065" i="1" s="1"/>
  <c r="I3066" i="1"/>
  <c r="L3066" i="1" s="1"/>
  <c r="I3067" i="1"/>
  <c r="L3067" i="1" s="1"/>
  <c r="I3068" i="1"/>
  <c r="L3068" i="1" s="1"/>
  <c r="I3069" i="1"/>
  <c r="L3069" i="1" s="1"/>
  <c r="I3070" i="1"/>
  <c r="L3070" i="1" s="1"/>
  <c r="I3071" i="1"/>
  <c r="L3071" i="1" s="1"/>
  <c r="I3072" i="1"/>
  <c r="L3072" i="1" s="1"/>
  <c r="I3073" i="1"/>
  <c r="L3073" i="1" s="1"/>
  <c r="I3074" i="1"/>
  <c r="L3074" i="1" s="1"/>
  <c r="I3075" i="1"/>
  <c r="L3075" i="1" s="1"/>
  <c r="I3076" i="1"/>
  <c r="L3076" i="1" s="1"/>
  <c r="I3077" i="1"/>
  <c r="L3077" i="1" s="1"/>
  <c r="I3078" i="1"/>
  <c r="L3078" i="1" s="1"/>
  <c r="I3079" i="1"/>
  <c r="L3079" i="1" s="1"/>
  <c r="I3080" i="1"/>
  <c r="L3080" i="1" s="1"/>
  <c r="I3081" i="1"/>
  <c r="L3081" i="1" s="1"/>
  <c r="I3082" i="1"/>
  <c r="L3082" i="1" s="1"/>
  <c r="I3083" i="1"/>
  <c r="L3083" i="1" s="1"/>
  <c r="I3084" i="1"/>
  <c r="L3084" i="1" s="1"/>
  <c r="I3085" i="1"/>
  <c r="L3085" i="1" s="1"/>
  <c r="I3086" i="1"/>
  <c r="L3086" i="1" s="1"/>
  <c r="I3087" i="1"/>
  <c r="L3087" i="1" s="1"/>
  <c r="I3088" i="1"/>
  <c r="L3088" i="1" s="1"/>
  <c r="I3089" i="1"/>
  <c r="L3089" i="1" s="1"/>
  <c r="I3090" i="1"/>
  <c r="L3090" i="1" s="1"/>
  <c r="I3091" i="1"/>
  <c r="L3091" i="1" s="1"/>
  <c r="I3092" i="1"/>
  <c r="L3092" i="1" s="1"/>
  <c r="I3093" i="1"/>
  <c r="L3093" i="1" s="1"/>
  <c r="I3094" i="1"/>
  <c r="L3094" i="1" s="1"/>
  <c r="I3095" i="1"/>
  <c r="L3095" i="1" s="1"/>
  <c r="I3096" i="1"/>
  <c r="L3096" i="1" s="1"/>
  <c r="I3097" i="1"/>
  <c r="L3097" i="1" s="1"/>
  <c r="I3098" i="1"/>
  <c r="L3098" i="1" s="1"/>
  <c r="I3099" i="1"/>
  <c r="L3099" i="1" s="1"/>
  <c r="I3100" i="1"/>
  <c r="L3100" i="1" s="1"/>
  <c r="I3101" i="1"/>
  <c r="L3101" i="1" s="1"/>
  <c r="I3102" i="1"/>
  <c r="L3102" i="1" s="1"/>
  <c r="I3103" i="1"/>
  <c r="L3103" i="1" s="1"/>
  <c r="I3104" i="1"/>
  <c r="L3104" i="1" s="1"/>
  <c r="I3105" i="1"/>
  <c r="L3105" i="1" s="1"/>
  <c r="I3106" i="1"/>
  <c r="L3106" i="1" s="1"/>
  <c r="I3107" i="1"/>
  <c r="L3107" i="1" s="1"/>
  <c r="I3108" i="1"/>
  <c r="L3108" i="1" s="1"/>
  <c r="I3109" i="1"/>
  <c r="L3109" i="1" s="1"/>
  <c r="I3110" i="1"/>
  <c r="L3110" i="1" s="1"/>
  <c r="I3111" i="1"/>
  <c r="L3111" i="1" s="1"/>
  <c r="I3112" i="1"/>
  <c r="L3112" i="1" s="1"/>
  <c r="I3113" i="1"/>
  <c r="L3113" i="1" s="1"/>
  <c r="I3114" i="1"/>
  <c r="L3114" i="1" s="1"/>
  <c r="I3115" i="1"/>
  <c r="L3115" i="1" s="1"/>
  <c r="I3116" i="1"/>
  <c r="L3116" i="1" s="1"/>
  <c r="I3117" i="1"/>
  <c r="L3117" i="1" s="1"/>
  <c r="I3118" i="1"/>
  <c r="L3118" i="1" s="1"/>
  <c r="I3119" i="1"/>
  <c r="L3119" i="1" s="1"/>
  <c r="I3120" i="1"/>
  <c r="L3120" i="1" s="1"/>
  <c r="I3121" i="1"/>
  <c r="L3121" i="1" s="1"/>
  <c r="I3122" i="1"/>
  <c r="L3122" i="1" s="1"/>
  <c r="I3123" i="1"/>
  <c r="L3123" i="1" s="1"/>
  <c r="I3124" i="1"/>
  <c r="L3124" i="1" s="1"/>
  <c r="I3125" i="1"/>
  <c r="L3125" i="1" s="1"/>
  <c r="I3126" i="1"/>
  <c r="L3126" i="1" s="1"/>
  <c r="I3127" i="1"/>
  <c r="L3127" i="1" s="1"/>
  <c r="I3128" i="1"/>
  <c r="L3128" i="1" s="1"/>
  <c r="I3129" i="1"/>
  <c r="L3129" i="1" s="1"/>
  <c r="I3130" i="1"/>
  <c r="L3130" i="1" s="1"/>
  <c r="I3131" i="1"/>
  <c r="L3131" i="1" s="1"/>
  <c r="I3132" i="1"/>
  <c r="L3132" i="1" s="1"/>
  <c r="I3133" i="1"/>
  <c r="L3133" i="1" s="1"/>
  <c r="I3134" i="1"/>
  <c r="L3134" i="1" s="1"/>
  <c r="I3135" i="1"/>
  <c r="L3135" i="1" s="1"/>
  <c r="I3136" i="1"/>
  <c r="L3136" i="1" s="1"/>
  <c r="I3137" i="1"/>
  <c r="L3137" i="1" s="1"/>
  <c r="I3138" i="1"/>
  <c r="L3138" i="1" s="1"/>
  <c r="I3139" i="1"/>
  <c r="L3139" i="1" s="1"/>
  <c r="I3140" i="1"/>
  <c r="L3140" i="1" s="1"/>
  <c r="I3141" i="1"/>
  <c r="L3141" i="1" s="1"/>
  <c r="I3142" i="1"/>
  <c r="L3142" i="1" s="1"/>
  <c r="I3143" i="1"/>
  <c r="L3143" i="1" s="1"/>
  <c r="I3144" i="1"/>
  <c r="L3144" i="1" s="1"/>
  <c r="I3145" i="1"/>
  <c r="L3145" i="1" s="1"/>
  <c r="I3146" i="1"/>
  <c r="L3146" i="1" s="1"/>
  <c r="I3147" i="1"/>
  <c r="L3147" i="1" s="1"/>
  <c r="I3148" i="1"/>
  <c r="L3148" i="1" s="1"/>
  <c r="I3149" i="1"/>
  <c r="L3149" i="1" s="1"/>
  <c r="I3150" i="1"/>
  <c r="L3150" i="1" s="1"/>
  <c r="I3151" i="1"/>
  <c r="L3151" i="1" s="1"/>
  <c r="I3152" i="1"/>
  <c r="L3152" i="1" s="1"/>
  <c r="I3153" i="1"/>
  <c r="L3153" i="1" s="1"/>
  <c r="I3154" i="1"/>
  <c r="L3154" i="1" s="1"/>
  <c r="I3155" i="1"/>
  <c r="L3155" i="1" s="1"/>
  <c r="I3156" i="1"/>
  <c r="L3156" i="1" s="1"/>
  <c r="I3157" i="1"/>
  <c r="L3157" i="1" s="1"/>
  <c r="I3158" i="1"/>
  <c r="L3158" i="1" s="1"/>
  <c r="I3159" i="1"/>
  <c r="L3159" i="1" s="1"/>
  <c r="I3160" i="1"/>
  <c r="L3160" i="1" s="1"/>
  <c r="I3161" i="1"/>
  <c r="L3161" i="1" s="1"/>
  <c r="I3162" i="1"/>
  <c r="L3162" i="1" s="1"/>
  <c r="I3163" i="1"/>
  <c r="L3163" i="1" s="1"/>
  <c r="I3164" i="1"/>
  <c r="L3164" i="1" s="1"/>
  <c r="I3165" i="1"/>
  <c r="L3165" i="1" s="1"/>
  <c r="I3166" i="1"/>
  <c r="L3166" i="1" s="1"/>
  <c r="I3167" i="1"/>
  <c r="L3167" i="1" s="1"/>
  <c r="I3168" i="1"/>
  <c r="L3168" i="1" s="1"/>
  <c r="I3169" i="1"/>
  <c r="L3169" i="1" s="1"/>
  <c r="I3170" i="1"/>
  <c r="L3170" i="1" s="1"/>
  <c r="I3171" i="1"/>
  <c r="L3171" i="1" s="1"/>
  <c r="I3172" i="1"/>
  <c r="L3172" i="1" s="1"/>
  <c r="I3173" i="1"/>
  <c r="L3173" i="1" s="1"/>
  <c r="I3174" i="1"/>
  <c r="L3174" i="1" s="1"/>
  <c r="I3175" i="1"/>
  <c r="L3175" i="1" s="1"/>
  <c r="I3176" i="1"/>
  <c r="L3176" i="1" s="1"/>
  <c r="I3177" i="1"/>
  <c r="L3177" i="1" s="1"/>
  <c r="I3178" i="1"/>
  <c r="L3178" i="1" s="1"/>
  <c r="I3179" i="1"/>
  <c r="L3179" i="1" s="1"/>
  <c r="I3180" i="1"/>
  <c r="L3180" i="1" s="1"/>
  <c r="I3181" i="1"/>
  <c r="L3181" i="1" s="1"/>
  <c r="I3182" i="1"/>
  <c r="L3182" i="1" s="1"/>
  <c r="I3183" i="1"/>
  <c r="L3183" i="1" s="1"/>
  <c r="I3184" i="1"/>
  <c r="L3184" i="1" s="1"/>
  <c r="I3185" i="1"/>
  <c r="L3185" i="1" s="1"/>
  <c r="I3186" i="1"/>
  <c r="L3186" i="1" s="1"/>
  <c r="I3187" i="1"/>
  <c r="L3187" i="1" s="1"/>
  <c r="I3188" i="1"/>
  <c r="L3188" i="1" s="1"/>
  <c r="I3189" i="1"/>
  <c r="L3189" i="1" s="1"/>
  <c r="I3190" i="1"/>
  <c r="L3190" i="1" s="1"/>
  <c r="I3191" i="1"/>
  <c r="L3191" i="1" s="1"/>
  <c r="I3192" i="1"/>
  <c r="L3192" i="1" s="1"/>
  <c r="I3193" i="1"/>
  <c r="L3193" i="1" s="1"/>
  <c r="I3194" i="1"/>
  <c r="L3194" i="1" s="1"/>
  <c r="I3195" i="1"/>
  <c r="L3195" i="1" s="1"/>
  <c r="I3196" i="1"/>
  <c r="L3196" i="1" s="1"/>
  <c r="I3197" i="1"/>
  <c r="L3197" i="1" s="1"/>
  <c r="I3198" i="1"/>
  <c r="L3198" i="1" s="1"/>
  <c r="I3199" i="1"/>
  <c r="L3199" i="1" s="1"/>
  <c r="I3200" i="1"/>
  <c r="L3200" i="1" s="1"/>
  <c r="I3201" i="1"/>
  <c r="L3201" i="1" s="1"/>
  <c r="I3202" i="1"/>
  <c r="L3202" i="1" s="1"/>
  <c r="I3203" i="1"/>
  <c r="L3203" i="1" s="1"/>
  <c r="I3204" i="1"/>
  <c r="L3204" i="1" s="1"/>
  <c r="I3205" i="1"/>
  <c r="L3205" i="1" s="1"/>
  <c r="I3206" i="1"/>
  <c r="L3206" i="1" s="1"/>
  <c r="I3207" i="1"/>
  <c r="L3207" i="1" s="1"/>
  <c r="I3208" i="1"/>
  <c r="L3208" i="1" s="1"/>
  <c r="I3209" i="1"/>
  <c r="L3209" i="1" s="1"/>
  <c r="I3210" i="1"/>
  <c r="L3210" i="1" s="1"/>
  <c r="I3211" i="1"/>
  <c r="L3211" i="1" s="1"/>
  <c r="I3212" i="1"/>
  <c r="L3212" i="1" s="1"/>
  <c r="I3213" i="1"/>
  <c r="L3213" i="1" s="1"/>
  <c r="I3214" i="1"/>
  <c r="L3214" i="1" s="1"/>
  <c r="I3215" i="1"/>
  <c r="L3215" i="1" s="1"/>
  <c r="I3216" i="1"/>
  <c r="L3216" i="1" s="1"/>
  <c r="I3217" i="1"/>
  <c r="L3217" i="1" s="1"/>
  <c r="I3218" i="1"/>
  <c r="L3218" i="1" s="1"/>
  <c r="I3219" i="1"/>
  <c r="L3219" i="1" s="1"/>
  <c r="I3220" i="1"/>
  <c r="L3220" i="1" s="1"/>
  <c r="I3221" i="1"/>
  <c r="L3221" i="1" s="1"/>
  <c r="I3222" i="1"/>
  <c r="L3222" i="1" s="1"/>
  <c r="I3223" i="1"/>
  <c r="L3223" i="1" s="1"/>
  <c r="I3224" i="1"/>
  <c r="L3224" i="1" s="1"/>
  <c r="I3225" i="1"/>
  <c r="L3225" i="1" s="1"/>
  <c r="I3226" i="1"/>
  <c r="L3226" i="1" s="1"/>
  <c r="I3227" i="1"/>
  <c r="L3227" i="1" s="1"/>
  <c r="I3228" i="1"/>
  <c r="L3228" i="1" s="1"/>
  <c r="I3229" i="1"/>
  <c r="L3229" i="1" s="1"/>
  <c r="I3230" i="1"/>
  <c r="L3230" i="1" s="1"/>
  <c r="I3231" i="1"/>
  <c r="L3231" i="1" s="1"/>
  <c r="I3232" i="1"/>
  <c r="L3232" i="1" s="1"/>
  <c r="I3233" i="1"/>
  <c r="L3233" i="1" s="1"/>
  <c r="I3234" i="1"/>
  <c r="L3234" i="1" s="1"/>
  <c r="I3235" i="1"/>
  <c r="L3235" i="1" s="1"/>
  <c r="I3236" i="1"/>
  <c r="L3236" i="1" s="1"/>
  <c r="I3237" i="1"/>
  <c r="L3237" i="1" s="1"/>
  <c r="I3238" i="1"/>
  <c r="L3238" i="1" s="1"/>
  <c r="I3239" i="1"/>
  <c r="L3239" i="1" s="1"/>
  <c r="I3240" i="1"/>
  <c r="L3240" i="1" s="1"/>
  <c r="I3241" i="1"/>
  <c r="L3241" i="1" s="1"/>
  <c r="I3242" i="1"/>
  <c r="L3242" i="1" s="1"/>
  <c r="I3243" i="1"/>
  <c r="L3243" i="1" s="1"/>
  <c r="I3244" i="1"/>
  <c r="L3244" i="1" s="1"/>
  <c r="I3245" i="1"/>
  <c r="L3245" i="1" s="1"/>
  <c r="I3246" i="1"/>
  <c r="L3246" i="1" s="1"/>
  <c r="I3247" i="1"/>
  <c r="L3247" i="1" s="1"/>
  <c r="I3248" i="1"/>
  <c r="L3248" i="1" s="1"/>
  <c r="I3249" i="1"/>
  <c r="L3249" i="1" s="1"/>
  <c r="I3250" i="1"/>
  <c r="L3250" i="1" s="1"/>
  <c r="I3251" i="1"/>
  <c r="L3251" i="1" s="1"/>
  <c r="I3252" i="1"/>
  <c r="L3252" i="1" s="1"/>
  <c r="I3253" i="1"/>
  <c r="L3253" i="1" s="1"/>
  <c r="I3254" i="1"/>
  <c r="L3254" i="1" s="1"/>
  <c r="I3255" i="1"/>
  <c r="L3255" i="1" s="1"/>
  <c r="I3256" i="1"/>
  <c r="L3256" i="1" s="1"/>
  <c r="I3257" i="1"/>
  <c r="L3257" i="1" s="1"/>
  <c r="I3258" i="1"/>
  <c r="L3258" i="1" s="1"/>
  <c r="I3259" i="1"/>
  <c r="L3259" i="1" s="1"/>
  <c r="I3260" i="1"/>
  <c r="L3260" i="1" s="1"/>
  <c r="I3261" i="1"/>
  <c r="L3261" i="1" s="1"/>
  <c r="I3262" i="1"/>
  <c r="L3262" i="1" s="1"/>
  <c r="I3263" i="1"/>
  <c r="L3263" i="1" s="1"/>
  <c r="I3264" i="1"/>
  <c r="L3264" i="1" s="1"/>
  <c r="I3265" i="1"/>
  <c r="L3265" i="1" s="1"/>
  <c r="I3266" i="1"/>
  <c r="L3266" i="1" s="1"/>
  <c r="I3267" i="1"/>
  <c r="L3267" i="1" s="1"/>
  <c r="I3268" i="1"/>
  <c r="L3268" i="1" s="1"/>
  <c r="I3269" i="1"/>
  <c r="L3269" i="1" s="1"/>
  <c r="I3270" i="1"/>
  <c r="L3270" i="1" s="1"/>
  <c r="I3271" i="1"/>
  <c r="L3271" i="1" s="1"/>
  <c r="I3272" i="1"/>
  <c r="L3272" i="1" s="1"/>
  <c r="I3273" i="1"/>
  <c r="L3273" i="1" s="1"/>
  <c r="I3274" i="1"/>
  <c r="L3274" i="1" s="1"/>
  <c r="I3275" i="1"/>
  <c r="L3275" i="1" s="1"/>
  <c r="I3276" i="1"/>
  <c r="L3276" i="1" s="1"/>
  <c r="I3277" i="1"/>
  <c r="L3277" i="1" s="1"/>
  <c r="I3278" i="1"/>
  <c r="L3278" i="1" s="1"/>
  <c r="I3279" i="1"/>
  <c r="L3279" i="1" s="1"/>
  <c r="I3280" i="1"/>
  <c r="L3280" i="1" s="1"/>
  <c r="I3281" i="1"/>
  <c r="L3281" i="1" s="1"/>
  <c r="I3282" i="1"/>
  <c r="L3282" i="1" s="1"/>
  <c r="I3283" i="1"/>
  <c r="L3283" i="1" s="1"/>
  <c r="I3284" i="1"/>
  <c r="L3284" i="1" s="1"/>
  <c r="I3285" i="1"/>
  <c r="L3285" i="1" s="1"/>
  <c r="I3286" i="1"/>
  <c r="L3286" i="1" s="1"/>
  <c r="I3287" i="1"/>
  <c r="L3287" i="1" s="1"/>
  <c r="I3288" i="1"/>
  <c r="L3288" i="1" s="1"/>
  <c r="I3289" i="1"/>
  <c r="L3289" i="1" s="1"/>
  <c r="I3290" i="1"/>
  <c r="L3290" i="1" s="1"/>
  <c r="I3291" i="1"/>
  <c r="L3291" i="1" s="1"/>
  <c r="I3292" i="1"/>
  <c r="L3292" i="1" s="1"/>
  <c r="I3293" i="1"/>
  <c r="L3293" i="1" s="1"/>
  <c r="I3294" i="1"/>
  <c r="L3294" i="1" s="1"/>
  <c r="I3295" i="1"/>
  <c r="L3295" i="1" s="1"/>
  <c r="I3296" i="1"/>
  <c r="L3296" i="1" s="1"/>
  <c r="I3297" i="1"/>
  <c r="L3297" i="1" s="1"/>
  <c r="I3298" i="1"/>
  <c r="L3298" i="1" s="1"/>
  <c r="I3299" i="1"/>
  <c r="L3299" i="1" s="1"/>
  <c r="I3300" i="1"/>
  <c r="L3300" i="1" s="1"/>
  <c r="I3301" i="1"/>
  <c r="L3301" i="1" s="1"/>
  <c r="I3302" i="1"/>
  <c r="L3302" i="1" s="1"/>
  <c r="I3303" i="1"/>
  <c r="L3303" i="1" s="1"/>
  <c r="I3304" i="1"/>
  <c r="L3304" i="1" s="1"/>
  <c r="I3305" i="1"/>
  <c r="L3305" i="1" s="1"/>
  <c r="I3306" i="1"/>
  <c r="L3306" i="1" s="1"/>
  <c r="I3307" i="1"/>
  <c r="L3307" i="1" s="1"/>
  <c r="I3308" i="1"/>
  <c r="L3308" i="1" s="1"/>
  <c r="I3309" i="1"/>
  <c r="L3309" i="1" s="1"/>
  <c r="I3310" i="1"/>
  <c r="L3310" i="1" s="1"/>
  <c r="I3311" i="1"/>
  <c r="L3311" i="1" s="1"/>
  <c r="I3312" i="1"/>
  <c r="L3312" i="1" s="1"/>
  <c r="I3313" i="1"/>
  <c r="L3313" i="1" s="1"/>
  <c r="I3314" i="1"/>
  <c r="L3314" i="1" s="1"/>
  <c r="I3315" i="1"/>
  <c r="L3315" i="1" s="1"/>
  <c r="I3316" i="1"/>
  <c r="L3316" i="1" s="1"/>
  <c r="I3317" i="1"/>
  <c r="L3317" i="1" s="1"/>
  <c r="I3318" i="1"/>
  <c r="L3318" i="1" s="1"/>
  <c r="I3319" i="1"/>
  <c r="L3319" i="1" s="1"/>
  <c r="I3320" i="1"/>
  <c r="L3320" i="1" s="1"/>
  <c r="I3321" i="1"/>
  <c r="L3321" i="1" s="1"/>
  <c r="I3322" i="1"/>
  <c r="L3322" i="1" s="1"/>
  <c r="I3323" i="1"/>
  <c r="L3323" i="1" s="1"/>
  <c r="I3324" i="1"/>
  <c r="L3324" i="1" s="1"/>
  <c r="I3325" i="1"/>
  <c r="L3325" i="1" s="1"/>
  <c r="I3326" i="1"/>
  <c r="L3326" i="1" s="1"/>
  <c r="I3327" i="1"/>
  <c r="L3327" i="1" s="1"/>
  <c r="I3328" i="1"/>
  <c r="L3328" i="1" s="1"/>
  <c r="I3329" i="1"/>
  <c r="L3329" i="1" s="1"/>
  <c r="I3330" i="1"/>
  <c r="L3330" i="1" s="1"/>
  <c r="I3331" i="1"/>
  <c r="L3331" i="1" s="1"/>
  <c r="I3332" i="1"/>
  <c r="L3332" i="1" s="1"/>
  <c r="I3333" i="1"/>
  <c r="L3333" i="1" s="1"/>
  <c r="I3334" i="1"/>
  <c r="L3334" i="1" s="1"/>
  <c r="I3335" i="1"/>
  <c r="L3335" i="1" s="1"/>
  <c r="I3336" i="1"/>
  <c r="L3336" i="1" s="1"/>
  <c r="I3337" i="1"/>
  <c r="L3337" i="1" s="1"/>
  <c r="I3338" i="1"/>
  <c r="L3338" i="1" s="1"/>
  <c r="I3339" i="1"/>
  <c r="L3339" i="1" s="1"/>
  <c r="I3340" i="1"/>
  <c r="L3340" i="1" s="1"/>
  <c r="I3341" i="1"/>
  <c r="L3341" i="1" s="1"/>
  <c r="I3342" i="1"/>
  <c r="L3342" i="1" s="1"/>
  <c r="I3343" i="1"/>
  <c r="L3343" i="1" s="1"/>
  <c r="I3344" i="1"/>
  <c r="L3344" i="1" s="1"/>
  <c r="I3345" i="1"/>
  <c r="L3345" i="1" s="1"/>
  <c r="I3346" i="1"/>
  <c r="L3346" i="1" s="1"/>
  <c r="I3347" i="1"/>
  <c r="L3347" i="1" s="1"/>
  <c r="I3348" i="1"/>
  <c r="L3348" i="1" s="1"/>
  <c r="I3349" i="1"/>
  <c r="L3349" i="1" s="1"/>
  <c r="I3350" i="1"/>
  <c r="L3350" i="1" s="1"/>
  <c r="I3351" i="1"/>
  <c r="L3351" i="1" s="1"/>
  <c r="I3352" i="1"/>
  <c r="L3352" i="1" s="1"/>
  <c r="I3353" i="1"/>
  <c r="L3353" i="1" s="1"/>
  <c r="I3354" i="1"/>
  <c r="L3354" i="1" s="1"/>
  <c r="I3355" i="1"/>
  <c r="L3355" i="1" s="1"/>
  <c r="I3356" i="1"/>
  <c r="L3356" i="1" s="1"/>
  <c r="I3357" i="1"/>
  <c r="L3357" i="1" s="1"/>
  <c r="I3358" i="1"/>
  <c r="L3358" i="1" s="1"/>
  <c r="I3359" i="1"/>
  <c r="L3359" i="1" s="1"/>
  <c r="I3360" i="1"/>
  <c r="L3360" i="1" s="1"/>
  <c r="I3361" i="1"/>
  <c r="L3361" i="1" s="1"/>
  <c r="I3362" i="1"/>
  <c r="L3362" i="1" s="1"/>
  <c r="I3363" i="1"/>
  <c r="L3363" i="1" s="1"/>
  <c r="I3364" i="1"/>
  <c r="L3364" i="1" s="1"/>
  <c r="I3365" i="1"/>
  <c r="L3365" i="1" s="1"/>
  <c r="I3366" i="1"/>
  <c r="L3366" i="1" s="1"/>
  <c r="I3367" i="1"/>
  <c r="L3367" i="1" s="1"/>
  <c r="I3368" i="1"/>
  <c r="L3368" i="1" s="1"/>
  <c r="I3369" i="1"/>
  <c r="L3369" i="1" s="1"/>
  <c r="I3370" i="1"/>
  <c r="L3370" i="1" s="1"/>
  <c r="I3371" i="1"/>
  <c r="L3371" i="1" s="1"/>
  <c r="I3372" i="1"/>
  <c r="L3372" i="1" s="1"/>
  <c r="I3373" i="1"/>
  <c r="L3373" i="1" s="1"/>
  <c r="I3374" i="1"/>
  <c r="L3374" i="1" s="1"/>
  <c r="I3375" i="1"/>
  <c r="L3375" i="1" s="1"/>
  <c r="I3376" i="1"/>
  <c r="L3376" i="1" s="1"/>
  <c r="I3377" i="1"/>
  <c r="L3377" i="1" s="1"/>
  <c r="I3378" i="1"/>
  <c r="L3378" i="1" s="1"/>
  <c r="I3379" i="1"/>
  <c r="L3379" i="1" s="1"/>
  <c r="I3380" i="1"/>
  <c r="L3380" i="1" s="1"/>
  <c r="I3381" i="1"/>
  <c r="L3381" i="1" s="1"/>
  <c r="I3382" i="1"/>
  <c r="L3382" i="1" s="1"/>
  <c r="I3383" i="1"/>
  <c r="L3383" i="1" s="1"/>
  <c r="I3384" i="1"/>
  <c r="L3384" i="1" s="1"/>
  <c r="I3385" i="1"/>
  <c r="L3385" i="1" s="1"/>
  <c r="I3386" i="1"/>
  <c r="L3386" i="1" s="1"/>
  <c r="I3387" i="1"/>
  <c r="L3387" i="1" s="1"/>
  <c r="I3388" i="1"/>
  <c r="L3388" i="1" s="1"/>
  <c r="I3389" i="1"/>
  <c r="L3389" i="1" s="1"/>
  <c r="I3390" i="1"/>
  <c r="L3390" i="1" s="1"/>
  <c r="I3391" i="1"/>
  <c r="L3391" i="1" s="1"/>
  <c r="I3392" i="1"/>
  <c r="L3392" i="1" s="1"/>
  <c r="I3393" i="1"/>
  <c r="L3393" i="1" s="1"/>
  <c r="I3394" i="1"/>
  <c r="L3394" i="1" s="1"/>
  <c r="I3395" i="1"/>
  <c r="L3395" i="1" s="1"/>
  <c r="I3396" i="1"/>
  <c r="L3396" i="1" s="1"/>
  <c r="I3397" i="1"/>
  <c r="L3397" i="1" s="1"/>
  <c r="I3398" i="1"/>
  <c r="L3398" i="1" s="1"/>
  <c r="I3399" i="1"/>
  <c r="L3399" i="1" s="1"/>
  <c r="I3400" i="1"/>
  <c r="L3400" i="1" s="1"/>
  <c r="I3401" i="1"/>
  <c r="L3401" i="1" s="1"/>
  <c r="I3402" i="1"/>
  <c r="L3402" i="1" s="1"/>
  <c r="I3403" i="1"/>
  <c r="L3403" i="1" s="1"/>
  <c r="I3404" i="1"/>
  <c r="L3404" i="1" s="1"/>
  <c r="I3405" i="1"/>
  <c r="L3405" i="1" s="1"/>
  <c r="I3406" i="1"/>
  <c r="L3406" i="1" s="1"/>
  <c r="I3407" i="1"/>
  <c r="L3407" i="1" s="1"/>
  <c r="I3408" i="1"/>
  <c r="L3408" i="1" s="1"/>
  <c r="I3409" i="1"/>
  <c r="L3409" i="1" s="1"/>
  <c r="I3410" i="1"/>
  <c r="L3410" i="1" s="1"/>
  <c r="I3411" i="1"/>
  <c r="L3411" i="1" s="1"/>
  <c r="I3412" i="1"/>
  <c r="L3412" i="1" s="1"/>
  <c r="I3413" i="1"/>
  <c r="L3413" i="1" s="1"/>
  <c r="I3414" i="1"/>
  <c r="L3414" i="1" s="1"/>
  <c r="I3415" i="1"/>
  <c r="L3415" i="1" s="1"/>
  <c r="I3416" i="1"/>
  <c r="L3416" i="1" s="1"/>
  <c r="I3417" i="1"/>
  <c r="L3417" i="1" s="1"/>
  <c r="I3418" i="1"/>
  <c r="L3418" i="1" s="1"/>
  <c r="I3419" i="1"/>
  <c r="L3419" i="1" s="1"/>
  <c r="I3420" i="1"/>
  <c r="L3420" i="1" s="1"/>
  <c r="I3421" i="1"/>
  <c r="L3421" i="1" s="1"/>
  <c r="I3422" i="1"/>
  <c r="L3422" i="1" s="1"/>
  <c r="I3423" i="1"/>
  <c r="L3423" i="1" s="1"/>
  <c r="I3424" i="1"/>
  <c r="L3424" i="1" s="1"/>
  <c r="I3425" i="1"/>
  <c r="L3425" i="1" s="1"/>
  <c r="I3426" i="1"/>
  <c r="L3426" i="1" s="1"/>
  <c r="I3427" i="1"/>
  <c r="L3427" i="1" s="1"/>
  <c r="I3428" i="1"/>
  <c r="L3428" i="1" s="1"/>
  <c r="I3429" i="1"/>
  <c r="L3429" i="1" s="1"/>
  <c r="I3430" i="1"/>
  <c r="L3430" i="1" s="1"/>
  <c r="I3431" i="1"/>
  <c r="L3431" i="1" s="1"/>
  <c r="I3432" i="1"/>
  <c r="L3432" i="1" s="1"/>
  <c r="I3433" i="1"/>
  <c r="L3433" i="1" s="1"/>
  <c r="I3434" i="1"/>
  <c r="L3434" i="1" s="1"/>
  <c r="I3435" i="1"/>
  <c r="L3435" i="1" s="1"/>
  <c r="I3436" i="1"/>
  <c r="L3436" i="1" s="1"/>
  <c r="I3437" i="1"/>
  <c r="L3437" i="1" s="1"/>
  <c r="I3438" i="1"/>
  <c r="L3438" i="1" s="1"/>
  <c r="I3439" i="1"/>
  <c r="L3439" i="1" s="1"/>
  <c r="I3440" i="1"/>
  <c r="L3440" i="1" s="1"/>
  <c r="I3441" i="1"/>
  <c r="L3441" i="1" s="1"/>
  <c r="I3442" i="1"/>
  <c r="L3442" i="1" s="1"/>
  <c r="I3443" i="1"/>
  <c r="L3443" i="1" s="1"/>
  <c r="I3444" i="1"/>
  <c r="L3444" i="1" s="1"/>
  <c r="I3445" i="1"/>
  <c r="L3445" i="1" s="1"/>
  <c r="I3446" i="1"/>
  <c r="L3446" i="1" s="1"/>
  <c r="I3447" i="1"/>
  <c r="L3447" i="1" s="1"/>
  <c r="I3448" i="1"/>
  <c r="L3448" i="1" s="1"/>
  <c r="I3449" i="1"/>
  <c r="L3449" i="1" s="1"/>
  <c r="I3450" i="1"/>
  <c r="L3450" i="1" s="1"/>
  <c r="I3451" i="1"/>
  <c r="L3451" i="1" s="1"/>
  <c r="I3452" i="1"/>
  <c r="L3452" i="1" s="1"/>
  <c r="I3453" i="1"/>
  <c r="L3453" i="1" s="1"/>
  <c r="I3454" i="1"/>
  <c r="L3454" i="1" s="1"/>
  <c r="I3455" i="1"/>
  <c r="L3455" i="1" s="1"/>
  <c r="I3456" i="1"/>
  <c r="L3456" i="1" s="1"/>
  <c r="I3457" i="1"/>
  <c r="L3457" i="1" s="1"/>
  <c r="I3458" i="1"/>
  <c r="L3458" i="1" s="1"/>
  <c r="I3459" i="1"/>
  <c r="L3459" i="1" s="1"/>
  <c r="I3460" i="1"/>
  <c r="L3460" i="1" s="1"/>
  <c r="I3461" i="1"/>
  <c r="L3461" i="1" s="1"/>
  <c r="I3462" i="1"/>
  <c r="L3462" i="1" s="1"/>
  <c r="I3463" i="1"/>
  <c r="L3463" i="1" s="1"/>
  <c r="I3464" i="1"/>
  <c r="L3464" i="1" s="1"/>
  <c r="I3465" i="1"/>
  <c r="L3465" i="1" s="1"/>
  <c r="I3466" i="1"/>
  <c r="L3466" i="1" s="1"/>
  <c r="I3467" i="1"/>
  <c r="L3467" i="1" s="1"/>
  <c r="I3468" i="1"/>
  <c r="L3468" i="1" s="1"/>
  <c r="I3469" i="1"/>
  <c r="L3469" i="1" s="1"/>
  <c r="I3470" i="1"/>
  <c r="L3470" i="1" s="1"/>
  <c r="I3471" i="1"/>
  <c r="L3471" i="1" s="1"/>
  <c r="I3472" i="1"/>
  <c r="L3472" i="1" s="1"/>
  <c r="I3473" i="1"/>
  <c r="L3473" i="1" s="1"/>
  <c r="I3474" i="1"/>
  <c r="L3474" i="1" s="1"/>
  <c r="I3475" i="1"/>
  <c r="L3475" i="1" s="1"/>
  <c r="I3476" i="1"/>
  <c r="L3476" i="1" s="1"/>
  <c r="I3477" i="1"/>
  <c r="L3477" i="1" s="1"/>
  <c r="I3478" i="1"/>
  <c r="L3478" i="1" s="1"/>
  <c r="I3479" i="1"/>
  <c r="L3479" i="1" s="1"/>
  <c r="I3480" i="1"/>
  <c r="L3480" i="1" s="1"/>
  <c r="I3481" i="1"/>
  <c r="L3481" i="1" s="1"/>
  <c r="I3482" i="1"/>
  <c r="L3482" i="1" s="1"/>
  <c r="I3483" i="1"/>
  <c r="L3483" i="1" s="1"/>
  <c r="I3484" i="1"/>
  <c r="L3484" i="1" s="1"/>
  <c r="I3485" i="1"/>
  <c r="L3485" i="1" s="1"/>
  <c r="I3486" i="1"/>
  <c r="L3486" i="1" s="1"/>
  <c r="I3487" i="1"/>
  <c r="L3487" i="1" s="1"/>
  <c r="I3488" i="1"/>
  <c r="L3488" i="1" s="1"/>
  <c r="I3489" i="1"/>
  <c r="L3489" i="1" s="1"/>
  <c r="I3490" i="1"/>
  <c r="L3490" i="1" s="1"/>
  <c r="I3491" i="1"/>
  <c r="L3491" i="1" s="1"/>
  <c r="I3492" i="1"/>
  <c r="L3492" i="1" s="1"/>
  <c r="I3493" i="1"/>
  <c r="L3493" i="1" s="1"/>
  <c r="I3494" i="1"/>
  <c r="L3494" i="1" s="1"/>
  <c r="I3495" i="1"/>
  <c r="L3495" i="1" s="1"/>
  <c r="I3496" i="1"/>
  <c r="L3496" i="1" s="1"/>
  <c r="I3497" i="1"/>
  <c r="L3497" i="1" s="1"/>
  <c r="I3498" i="1"/>
  <c r="L3498" i="1" s="1"/>
  <c r="I3499" i="1"/>
  <c r="L3499" i="1" s="1"/>
  <c r="I3500" i="1"/>
  <c r="L3500" i="1" s="1"/>
  <c r="I3501" i="1"/>
  <c r="L3501" i="1" s="1"/>
  <c r="I3502" i="1"/>
  <c r="L3502" i="1" s="1"/>
  <c r="I3503" i="1"/>
  <c r="L3503" i="1" s="1"/>
  <c r="I3504" i="1"/>
  <c r="L3504" i="1" s="1"/>
  <c r="I3505" i="1"/>
  <c r="L3505" i="1" s="1"/>
  <c r="I3506" i="1"/>
  <c r="L3506" i="1" s="1"/>
  <c r="I3507" i="1"/>
  <c r="L3507" i="1" s="1"/>
  <c r="I3508" i="1"/>
  <c r="L3508" i="1" s="1"/>
  <c r="I3509" i="1"/>
  <c r="L3509" i="1" s="1"/>
  <c r="I3510" i="1"/>
  <c r="L3510" i="1" s="1"/>
  <c r="I3511" i="1"/>
  <c r="L3511" i="1" s="1"/>
  <c r="I3512" i="1"/>
  <c r="L3512" i="1" s="1"/>
  <c r="I3513" i="1"/>
  <c r="L3513" i="1" s="1"/>
  <c r="I3514" i="1"/>
  <c r="L3514" i="1" s="1"/>
  <c r="I3515" i="1"/>
  <c r="L3515" i="1" s="1"/>
  <c r="I3516" i="1"/>
  <c r="L3516" i="1" s="1"/>
  <c r="I3517" i="1"/>
  <c r="L3517" i="1" s="1"/>
  <c r="I3518" i="1"/>
  <c r="L3518" i="1" s="1"/>
  <c r="I3519" i="1"/>
  <c r="L3519" i="1" s="1"/>
  <c r="I3520" i="1"/>
  <c r="L3520" i="1" s="1"/>
  <c r="I3521" i="1"/>
  <c r="L3521" i="1" s="1"/>
  <c r="I3522" i="1"/>
  <c r="L3522" i="1" s="1"/>
  <c r="I3523" i="1"/>
  <c r="L3523" i="1" s="1"/>
  <c r="I3524" i="1"/>
  <c r="L3524" i="1" s="1"/>
  <c r="I3525" i="1"/>
  <c r="L3525" i="1" s="1"/>
  <c r="I3526" i="1"/>
  <c r="L3526" i="1" s="1"/>
  <c r="I3527" i="1"/>
  <c r="L3527" i="1" s="1"/>
  <c r="I3528" i="1"/>
  <c r="L3528" i="1" s="1"/>
  <c r="I3529" i="1"/>
  <c r="L3529" i="1" s="1"/>
  <c r="I3530" i="1"/>
  <c r="L3530" i="1" s="1"/>
  <c r="I3531" i="1"/>
  <c r="L3531" i="1" s="1"/>
  <c r="I3532" i="1"/>
  <c r="L3532" i="1" s="1"/>
  <c r="I3533" i="1"/>
  <c r="L3533" i="1" s="1"/>
  <c r="I3534" i="1"/>
  <c r="L3534" i="1" s="1"/>
  <c r="I3535" i="1"/>
  <c r="L3535" i="1" s="1"/>
  <c r="I3536" i="1"/>
  <c r="L3536" i="1" s="1"/>
  <c r="I3537" i="1"/>
  <c r="L3537" i="1" s="1"/>
  <c r="I3538" i="1"/>
  <c r="L3538" i="1" s="1"/>
  <c r="I3539" i="1"/>
  <c r="L3539" i="1" s="1"/>
  <c r="I3540" i="1"/>
  <c r="L3540" i="1" s="1"/>
  <c r="I3541" i="1"/>
  <c r="L3541" i="1" s="1"/>
  <c r="I3542" i="1"/>
  <c r="L3542" i="1" s="1"/>
  <c r="I3543" i="1"/>
  <c r="L3543" i="1" s="1"/>
  <c r="I3544" i="1"/>
  <c r="L3544" i="1" s="1"/>
  <c r="I3545" i="1"/>
  <c r="L3545" i="1" s="1"/>
  <c r="I3546" i="1"/>
  <c r="L3546" i="1" s="1"/>
  <c r="I3547" i="1"/>
  <c r="L3547" i="1" s="1"/>
  <c r="I3548" i="1"/>
  <c r="L3548" i="1" s="1"/>
  <c r="I3549" i="1"/>
  <c r="L3549" i="1" s="1"/>
  <c r="I3550" i="1"/>
  <c r="L3550" i="1" s="1"/>
  <c r="I3551" i="1"/>
  <c r="L3551" i="1" s="1"/>
  <c r="I3552" i="1"/>
  <c r="L3552" i="1" s="1"/>
  <c r="I3553" i="1"/>
  <c r="L3553" i="1" s="1"/>
  <c r="I3554" i="1"/>
  <c r="L3554" i="1" s="1"/>
  <c r="I3555" i="1"/>
  <c r="L3555" i="1" s="1"/>
  <c r="I3556" i="1"/>
  <c r="L3556" i="1" s="1"/>
  <c r="I3557" i="1"/>
  <c r="L3557" i="1" s="1"/>
  <c r="I3558" i="1"/>
  <c r="L3558" i="1" s="1"/>
  <c r="I3559" i="1"/>
  <c r="L3559" i="1" s="1"/>
  <c r="I3560" i="1"/>
  <c r="L3560" i="1" s="1"/>
  <c r="I3561" i="1"/>
  <c r="L3561" i="1" s="1"/>
  <c r="I3562" i="1"/>
  <c r="L3562" i="1" s="1"/>
  <c r="I3563" i="1"/>
  <c r="L3563" i="1" s="1"/>
  <c r="I3564" i="1"/>
  <c r="L3564" i="1" s="1"/>
  <c r="I3565" i="1"/>
  <c r="L3565" i="1" s="1"/>
  <c r="I3566" i="1"/>
  <c r="L3566" i="1" s="1"/>
  <c r="I3567" i="1"/>
  <c r="L3567" i="1" s="1"/>
  <c r="I3568" i="1"/>
  <c r="L3568" i="1" s="1"/>
  <c r="I3569" i="1"/>
  <c r="L3569" i="1" s="1"/>
  <c r="I3570" i="1"/>
  <c r="L3570" i="1" s="1"/>
  <c r="I3571" i="1"/>
  <c r="L3571" i="1" s="1"/>
  <c r="I3572" i="1"/>
  <c r="L3572" i="1" s="1"/>
  <c r="I3573" i="1"/>
  <c r="L3573" i="1" s="1"/>
  <c r="I3574" i="1"/>
  <c r="L3574" i="1" s="1"/>
  <c r="I3575" i="1"/>
  <c r="L3575" i="1" s="1"/>
  <c r="I3576" i="1"/>
  <c r="L3576" i="1" s="1"/>
  <c r="I3577" i="1"/>
  <c r="L3577" i="1" s="1"/>
  <c r="I3578" i="1"/>
  <c r="L3578" i="1" s="1"/>
  <c r="I3579" i="1"/>
  <c r="L3579" i="1" s="1"/>
  <c r="I3580" i="1"/>
  <c r="L3580" i="1" s="1"/>
  <c r="I3581" i="1"/>
  <c r="L3581" i="1" s="1"/>
  <c r="I3582" i="1"/>
  <c r="L3582" i="1" s="1"/>
  <c r="I3583" i="1"/>
  <c r="L3583" i="1" s="1"/>
  <c r="I3584" i="1"/>
  <c r="L3584" i="1" s="1"/>
  <c r="I3585" i="1"/>
  <c r="L3585" i="1" s="1"/>
  <c r="I3586" i="1"/>
  <c r="L3586" i="1" s="1"/>
  <c r="I3587" i="1"/>
  <c r="L3587" i="1" s="1"/>
  <c r="I3588" i="1"/>
  <c r="L3588" i="1" s="1"/>
  <c r="I3589" i="1"/>
  <c r="L3589" i="1" s="1"/>
  <c r="I3590" i="1"/>
  <c r="L3590" i="1" s="1"/>
  <c r="I3591" i="1"/>
  <c r="L3591" i="1" s="1"/>
  <c r="I3592" i="1"/>
  <c r="L3592" i="1" s="1"/>
  <c r="I3593" i="1"/>
  <c r="L3593" i="1" s="1"/>
  <c r="I3594" i="1"/>
  <c r="L3594" i="1" s="1"/>
  <c r="I3595" i="1"/>
  <c r="L3595" i="1" s="1"/>
  <c r="I3596" i="1"/>
  <c r="L3596" i="1" s="1"/>
  <c r="I3597" i="1"/>
  <c r="L3597" i="1" s="1"/>
  <c r="I3598" i="1"/>
  <c r="L3598" i="1" s="1"/>
  <c r="I3599" i="1"/>
  <c r="L3599" i="1" s="1"/>
  <c r="I3600" i="1"/>
  <c r="L3600" i="1" s="1"/>
  <c r="I3601" i="1"/>
  <c r="L3601" i="1" s="1"/>
  <c r="I3602" i="1"/>
  <c r="L3602" i="1" s="1"/>
  <c r="I3603" i="1"/>
  <c r="L3603" i="1" s="1"/>
  <c r="I3604" i="1"/>
  <c r="L3604" i="1" s="1"/>
  <c r="I3605" i="1"/>
  <c r="L3605" i="1" s="1"/>
  <c r="I3606" i="1"/>
  <c r="L3606" i="1" s="1"/>
  <c r="I3607" i="1"/>
  <c r="L3607" i="1" s="1"/>
  <c r="I3608" i="1"/>
  <c r="L3608" i="1" s="1"/>
  <c r="I3609" i="1"/>
  <c r="L3609" i="1" s="1"/>
  <c r="I3610" i="1"/>
  <c r="L3610" i="1" s="1"/>
  <c r="I3611" i="1"/>
  <c r="L3611" i="1" s="1"/>
  <c r="I3612" i="1"/>
  <c r="L3612" i="1" s="1"/>
  <c r="I3613" i="1"/>
  <c r="L3613" i="1" s="1"/>
  <c r="I3614" i="1"/>
  <c r="L3614" i="1" s="1"/>
  <c r="I3615" i="1"/>
  <c r="L3615" i="1" s="1"/>
  <c r="I3616" i="1"/>
  <c r="L3616" i="1" s="1"/>
  <c r="I3617" i="1"/>
  <c r="L3617" i="1" s="1"/>
  <c r="I3618" i="1"/>
  <c r="L3618" i="1" s="1"/>
  <c r="I3619" i="1"/>
  <c r="L3619" i="1" s="1"/>
  <c r="I3620" i="1"/>
  <c r="L3620" i="1" s="1"/>
  <c r="I3621" i="1"/>
  <c r="L3621" i="1" s="1"/>
  <c r="I3622" i="1"/>
  <c r="L3622" i="1" s="1"/>
  <c r="I3623" i="1"/>
  <c r="L3623" i="1" s="1"/>
  <c r="I3624" i="1"/>
  <c r="L3624" i="1" s="1"/>
  <c r="I3625" i="1"/>
  <c r="L3625" i="1" s="1"/>
  <c r="I3626" i="1"/>
  <c r="L3626" i="1" s="1"/>
  <c r="I3627" i="1"/>
  <c r="L3627" i="1" s="1"/>
  <c r="I3628" i="1"/>
  <c r="L3628" i="1" s="1"/>
  <c r="I3629" i="1"/>
  <c r="L3629" i="1" s="1"/>
  <c r="I3630" i="1"/>
  <c r="L3630" i="1" s="1"/>
  <c r="I3631" i="1"/>
  <c r="L3631" i="1" s="1"/>
  <c r="I3632" i="1"/>
  <c r="L3632" i="1" s="1"/>
  <c r="I3633" i="1"/>
  <c r="L3633" i="1" s="1"/>
  <c r="I3634" i="1"/>
  <c r="L3634" i="1" s="1"/>
  <c r="I3635" i="1"/>
  <c r="L3635" i="1" s="1"/>
  <c r="I3636" i="1"/>
  <c r="L3636" i="1" s="1"/>
  <c r="I3637" i="1"/>
  <c r="L3637" i="1" s="1"/>
  <c r="I3638" i="1"/>
  <c r="L3638" i="1" s="1"/>
  <c r="I3639" i="1"/>
  <c r="L3639" i="1" s="1"/>
  <c r="I3640" i="1"/>
  <c r="L3640" i="1" s="1"/>
  <c r="I3641" i="1"/>
  <c r="L3641" i="1" s="1"/>
  <c r="I3642" i="1"/>
  <c r="L3642" i="1" s="1"/>
  <c r="I3643" i="1"/>
  <c r="L3643" i="1" s="1"/>
  <c r="I3644" i="1"/>
  <c r="L3644" i="1" s="1"/>
  <c r="I3645" i="1"/>
  <c r="L3645" i="1" s="1"/>
  <c r="I3646" i="1"/>
  <c r="L3646" i="1" s="1"/>
  <c r="I3647" i="1"/>
  <c r="L3647" i="1" s="1"/>
  <c r="I3648" i="1"/>
  <c r="L3648" i="1" s="1"/>
  <c r="I3649" i="1"/>
  <c r="L3649" i="1" s="1"/>
  <c r="I3650" i="1"/>
  <c r="L3650" i="1" s="1"/>
  <c r="I3651" i="1"/>
  <c r="L3651" i="1" s="1"/>
  <c r="I3652" i="1"/>
  <c r="L3652" i="1" s="1"/>
  <c r="I3653" i="1"/>
  <c r="L3653" i="1" s="1"/>
  <c r="I3654" i="1"/>
  <c r="L3654" i="1" s="1"/>
  <c r="I3655" i="1"/>
  <c r="L3655" i="1" s="1"/>
  <c r="I3656" i="1"/>
  <c r="L3656" i="1" s="1"/>
  <c r="I3657" i="1"/>
  <c r="L3657" i="1" s="1"/>
  <c r="I3658" i="1"/>
  <c r="L3658" i="1" s="1"/>
  <c r="I3659" i="1"/>
  <c r="L3659" i="1" s="1"/>
  <c r="I3660" i="1"/>
  <c r="L3660" i="1" s="1"/>
  <c r="I3661" i="1"/>
  <c r="L3661" i="1" s="1"/>
  <c r="I3662" i="1"/>
  <c r="L3662" i="1" s="1"/>
  <c r="I3663" i="1"/>
  <c r="L3663" i="1" s="1"/>
  <c r="I3664" i="1"/>
  <c r="L3664" i="1" s="1"/>
  <c r="I3665" i="1"/>
  <c r="L3665" i="1" s="1"/>
  <c r="I3666" i="1"/>
  <c r="L3666" i="1" s="1"/>
  <c r="I3667" i="1"/>
  <c r="L3667" i="1" s="1"/>
  <c r="I3668" i="1"/>
  <c r="L3668" i="1" s="1"/>
  <c r="I3669" i="1"/>
  <c r="L3669" i="1" s="1"/>
  <c r="I3670" i="1"/>
  <c r="L3670" i="1" s="1"/>
  <c r="I3671" i="1"/>
  <c r="L3671" i="1" s="1"/>
  <c r="I3672" i="1"/>
  <c r="L3672" i="1" s="1"/>
  <c r="I3673" i="1"/>
  <c r="L3673" i="1" s="1"/>
  <c r="I3674" i="1"/>
  <c r="L3674" i="1" s="1"/>
  <c r="I3675" i="1"/>
  <c r="L3675" i="1" s="1"/>
  <c r="I3676" i="1"/>
  <c r="L3676" i="1" s="1"/>
  <c r="I3677" i="1"/>
  <c r="L3677" i="1" s="1"/>
  <c r="I3678" i="1"/>
  <c r="L3678" i="1" s="1"/>
  <c r="I3679" i="1"/>
  <c r="L3679" i="1" s="1"/>
  <c r="I3680" i="1"/>
  <c r="L3680" i="1" s="1"/>
  <c r="I3681" i="1"/>
  <c r="L3681" i="1" s="1"/>
  <c r="I3682" i="1"/>
  <c r="L3682" i="1" s="1"/>
  <c r="I3683" i="1"/>
  <c r="L3683" i="1" s="1"/>
  <c r="I3684" i="1"/>
  <c r="L3684" i="1" s="1"/>
  <c r="I3685" i="1"/>
  <c r="L3685" i="1" s="1"/>
  <c r="I3686" i="1"/>
  <c r="L3686" i="1" s="1"/>
  <c r="I3687" i="1"/>
  <c r="L3687" i="1" s="1"/>
  <c r="I3688" i="1"/>
  <c r="L3688" i="1" s="1"/>
  <c r="I3689" i="1"/>
  <c r="L3689" i="1" s="1"/>
  <c r="I3690" i="1"/>
  <c r="L3690" i="1" s="1"/>
  <c r="I3691" i="1"/>
  <c r="L3691" i="1" s="1"/>
  <c r="I3692" i="1"/>
  <c r="L3692" i="1" s="1"/>
  <c r="I3693" i="1"/>
  <c r="L3693" i="1" s="1"/>
  <c r="I3694" i="1"/>
  <c r="L3694" i="1" s="1"/>
  <c r="I3695" i="1"/>
  <c r="L3695" i="1" s="1"/>
  <c r="I3696" i="1"/>
  <c r="L3696" i="1" s="1"/>
  <c r="I3697" i="1"/>
  <c r="L3697" i="1" s="1"/>
  <c r="I3698" i="1"/>
  <c r="L3698" i="1" s="1"/>
  <c r="I3699" i="1"/>
  <c r="L3699" i="1" s="1"/>
  <c r="I3700" i="1"/>
  <c r="L3700" i="1" s="1"/>
  <c r="I3701" i="1"/>
  <c r="L3701" i="1" s="1"/>
  <c r="I3702" i="1"/>
  <c r="L3702" i="1" s="1"/>
  <c r="I3703" i="1"/>
  <c r="L3703" i="1" s="1"/>
  <c r="I3704" i="1"/>
  <c r="L3704" i="1" s="1"/>
  <c r="I3705" i="1"/>
  <c r="L3705" i="1" s="1"/>
  <c r="I3706" i="1"/>
  <c r="L3706" i="1" s="1"/>
  <c r="I3707" i="1"/>
  <c r="L3707" i="1" s="1"/>
  <c r="I3708" i="1"/>
  <c r="L3708" i="1" s="1"/>
  <c r="I3709" i="1"/>
  <c r="L3709" i="1" s="1"/>
  <c r="I3710" i="1"/>
  <c r="L3710" i="1" s="1"/>
  <c r="I3711" i="1"/>
  <c r="L3711" i="1" s="1"/>
  <c r="I3712" i="1"/>
  <c r="L3712" i="1" s="1"/>
  <c r="I3713" i="1"/>
  <c r="L3713" i="1" s="1"/>
  <c r="I3714" i="1"/>
  <c r="L3714" i="1" s="1"/>
  <c r="I3715" i="1"/>
  <c r="L3715" i="1" s="1"/>
  <c r="I3716" i="1"/>
  <c r="L3716" i="1" s="1"/>
  <c r="I3717" i="1"/>
  <c r="L3717" i="1" s="1"/>
  <c r="I3718" i="1"/>
  <c r="L3718" i="1" s="1"/>
  <c r="I3719" i="1"/>
  <c r="L3719" i="1" s="1"/>
  <c r="I3720" i="1"/>
  <c r="L3720" i="1" s="1"/>
  <c r="I3721" i="1"/>
  <c r="L3721" i="1" s="1"/>
  <c r="I3722" i="1"/>
  <c r="L3722" i="1" s="1"/>
  <c r="I3723" i="1"/>
  <c r="L3723" i="1" s="1"/>
  <c r="I3724" i="1"/>
  <c r="L3724" i="1" s="1"/>
  <c r="I3725" i="1"/>
  <c r="L3725" i="1" s="1"/>
  <c r="I3726" i="1"/>
  <c r="L3726" i="1" s="1"/>
  <c r="I3727" i="1"/>
  <c r="L3727" i="1" s="1"/>
  <c r="I3728" i="1"/>
  <c r="L3728" i="1" s="1"/>
  <c r="I3729" i="1"/>
  <c r="L3729" i="1" s="1"/>
  <c r="I3730" i="1"/>
  <c r="L3730" i="1" s="1"/>
  <c r="I3731" i="1"/>
  <c r="L3731" i="1" s="1"/>
  <c r="I3732" i="1"/>
  <c r="L3732" i="1" s="1"/>
  <c r="I3733" i="1"/>
  <c r="L3733" i="1" s="1"/>
  <c r="I3734" i="1"/>
  <c r="L3734" i="1" s="1"/>
  <c r="I3735" i="1"/>
  <c r="L3735" i="1" s="1"/>
  <c r="I3736" i="1"/>
  <c r="L3736" i="1" s="1"/>
  <c r="I3737" i="1"/>
  <c r="L3737" i="1" s="1"/>
  <c r="I3738" i="1"/>
  <c r="L3738" i="1" s="1"/>
  <c r="I3739" i="1"/>
  <c r="L3739" i="1" s="1"/>
  <c r="I3740" i="1"/>
  <c r="L3740" i="1" s="1"/>
  <c r="I3741" i="1"/>
  <c r="L3741" i="1" s="1"/>
  <c r="I3742" i="1"/>
  <c r="L3742" i="1" s="1"/>
  <c r="I3743" i="1"/>
  <c r="L3743" i="1" s="1"/>
  <c r="I3744" i="1"/>
  <c r="L3744" i="1" s="1"/>
  <c r="I3745" i="1"/>
  <c r="L3745" i="1" s="1"/>
  <c r="I3746" i="1"/>
  <c r="L3746" i="1" s="1"/>
  <c r="I3747" i="1"/>
  <c r="L3747" i="1" s="1"/>
  <c r="I3748" i="1"/>
  <c r="L3748" i="1" s="1"/>
  <c r="I3749" i="1"/>
  <c r="L3749" i="1" s="1"/>
  <c r="I3750" i="1"/>
  <c r="L3750" i="1" s="1"/>
  <c r="I3751" i="1"/>
  <c r="L3751" i="1" s="1"/>
  <c r="I3752" i="1"/>
  <c r="L3752" i="1" s="1"/>
  <c r="I3753" i="1"/>
  <c r="L3753" i="1" s="1"/>
  <c r="I3754" i="1"/>
  <c r="L3754" i="1" s="1"/>
  <c r="I3755" i="1"/>
  <c r="L3755" i="1" s="1"/>
  <c r="I3756" i="1"/>
  <c r="L3756" i="1" s="1"/>
  <c r="I3757" i="1"/>
  <c r="L3757" i="1" s="1"/>
  <c r="I3758" i="1"/>
  <c r="L3758" i="1" s="1"/>
  <c r="I3759" i="1"/>
  <c r="L3759" i="1" s="1"/>
  <c r="I3760" i="1"/>
  <c r="L3760" i="1" s="1"/>
  <c r="I3761" i="1"/>
  <c r="L3761" i="1" s="1"/>
  <c r="I3762" i="1"/>
  <c r="L3762" i="1" s="1"/>
  <c r="I3763" i="1"/>
  <c r="L3763" i="1" s="1"/>
  <c r="I3764" i="1"/>
  <c r="L3764" i="1" s="1"/>
  <c r="I3765" i="1"/>
  <c r="L3765" i="1" s="1"/>
  <c r="I3766" i="1"/>
  <c r="L3766" i="1" s="1"/>
  <c r="I3767" i="1"/>
  <c r="L3767" i="1" s="1"/>
  <c r="I3768" i="1"/>
  <c r="L3768" i="1" s="1"/>
  <c r="I3769" i="1"/>
  <c r="L3769" i="1" s="1"/>
  <c r="I3770" i="1"/>
  <c r="L3770" i="1" s="1"/>
  <c r="I3771" i="1"/>
  <c r="L3771" i="1" s="1"/>
  <c r="I3772" i="1"/>
  <c r="L3772" i="1" s="1"/>
  <c r="I3773" i="1"/>
  <c r="L3773" i="1" s="1"/>
  <c r="I3774" i="1"/>
  <c r="L3774" i="1" s="1"/>
  <c r="I3775" i="1"/>
  <c r="L3775" i="1" s="1"/>
  <c r="I3776" i="1"/>
  <c r="L3776" i="1" s="1"/>
  <c r="I3777" i="1"/>
  <c r="L3777" i="1" s="1"/>
  <c r="I3778" i="1"/>
  <c r="L3778" i="1" s="1"/>
  <c r="I3779" i="1"/>
  <c r="L3779" i="1" s="1"/>
  <c r="I3780" i="1"/>
  <c r="L3780" i="1" s="1"/>
  <c r="I3781" i="1"/>
  <c r="L3781" i="1" s="1"/>
  <c r="I3782" i="1"/>
  <c r="L3782" i="1" s="1"/>
  <c r="I3783" i="1"/>
  <c r="L3783" i="1" s="1"/>
  <c r="I3784" i="1"/>
  <c r="L3784" i="1" s="1"/>
  <c r="I3785" i="1"/>
  <c r="L3785" i="1" s="1"/>
  <c r="I3786" i="1"/>
  <c r="L3786" i="1" s="1"/>
  <c r="I3787" i="1"/>
  <c r="L3787" i="1" s="1"/>
  <c r="I3788" i="1"/>
  <c r="L3788" i="1" s="1"/>
  <c r="I3789" i="1"/>
  <c r="L3789" i="1" s="1"/>
  <c r="I3790" i="1"/>
  <c r="L3790" i="1" s="1"/>
  <c r="I3791" i="1"/>
  <c r="L3791" i="1" s="1"/>
  <c r="I3792" i="1"/>
  <c r="L3792" i="1" s="1"/>
  <c r="I3793" i="1"/>
  <c r="L3793" i="1" s="1"/>
  <c r="I3794" i="1"/>
  <c r="L3794" i="1" s="1"/>
  <c r="I3795" i="1"/>
  <c r="L3795" i="1" s="1"/>
  <c r="I3796" i="1"/>
  <c r="L3796" i="1" s="1"/>
  <c r="I3797" i="1"/>
  <c r="L3797" i="1" s="1"/>
  <c r="I3798" i="1"/>
  <c r="L3798" i="1" s="1"/>
  <c r="I3799" i="1"/>
  <c r="L3799" i="1" s="1"/>
  <c r="I3800" i="1"/>
  <c r="L3800" i="1" s="1"/>
  <c r="I3801" i="1"/>
  <c r="L3801" i="1" s="1"/>
  <c r="I3802" i="1"/>
  <c r="L3802" i="1" s="1"/>
  <c r="I3803" i="1"/>
  <c r="L3803" i="1" s="1"/>
  <c r="I3804" i="1"/>
  <c r="L3804" i="1" s="1"/>
  <c r="I3805" i="1"/>
  <c r="L3805" i="1" s="1"/>
  <c r="I3806" i="1"/>
  <c r="L3806" i="1" s="1"/>
  <c r="I3807" i="1"/>
  <c r="L3807" i="1" s="1"/>
  <c r="I3808" i="1"/>
  <c r="L3808" i="1" s="1"/>
  <c r="I3809" i="1"/>
  <c r="L3809" i="1" s="1"/>
  <c r="I3810" i="1"/>
  <c r="L3810" i="1" s="1"/>
  <c r="I3811" i="1"/>
  <c r="L3811" i="1" s="1"/>
  <c r="I3812" i="1"/>
  <c r="L3812" i="1" s="1"/>
  <c r="I3813" i="1"/>
  <c r="L3813" i="1" s="1"/>
  <c r="I3814" i="1"/>
  <c r="L3814" i="1" s="1"/>
  <c r="I3815" i="1"/>
  <c r="L3815" i="1" s="1"/>
  <c r="I3816" i="1"/>
  <c r="L3816" i="1" s="1"/>
  <c r="I3817" i="1"/>
  <c r="L3817" i="1" s="1"/>
  <c r="I3818" i="1"/>
  <c r="L3818" i="1" s="1"/>
  <c r="I3819" i="1"/>
  <c r="L3819" i="1" s="1"/>
  <c r="I3820" i="1"/>
  <c r="L3820" i="1" s="1"/>
  <c r="I3821" i="1"/>
  <c r="L3821" i="1" s="1"/>
  <c r="I3822" i="1"/>
  <c r="L3822" i="1" s="1"/>
  <c r="I3823" i="1"/>
  <c r="L3823" i="1" s="1"/>
  <c r="I3824" i="1"/>
  <c r="L3824" i="1" s="1"/>
  <c r="I3825" i="1"/>
  <c r="L3825" i="1" s="1"/>
  <c r="I3826" i="1"/>
  <c r="L3826" i="1" s="1"/>
  <c r="I3827" i="1"/>
  <c r="L3827" i="1" s="1"/>
  <c r="I3828" i="1"/>
  <c r="L3828" i="1" s="1"/>
  <c r="I3829" i="1"/>
  <c r="L3829" i="1" s="1"/>
  <c r="I3830" i="1"/>
  <c r="L3830" i="1" s="1"/>
  <c r="I3831" i="1"/>
  <c r="L3831" i="1" s="1"/>
  <c r="I3832" i="1"/>
  <c r="L3832" i="1" s="1"/>
  <c r="I3833" i="1"/>
  <c r="L3833" i="1" s="1"/>
  <c r="I3834" i="1"/>
  <c r="L3834" i="1" s="1"/>
  <c r="I3835" i="1"/>
  <c r="L3835" i="1" s="1"/>
  <c r="I3836" i="1"/>
  <c r="L3836" i="1" s="1"/>
  <c r="I3837" i="1"/>
  <c r="L3837" i="1" s="1"/>
  <c r="I3838" i="1"/>
  <c r="L3838" i="1" s="1"/>
  <c r="I3839" i="1"/>
  <c r="L3839" i="1" s="1"/>
  <c r="I3840" i="1"/>
  <c r="L3840" i="1" s="1"/>
  <c r="I3841" i="1"/>
  <c r="L3841" i="1" s="1"/>
  <c r="I3842" i="1"/>
  <c r="L3842" i="1" s="1"/>
  <c r="I3843" i="1"/>
  <c r="L3843" i="1" s="1"/>
  <c r="I3844" i="1"/>
  <c r="L3844" i="1" s="1"/>
  <c r="I3845" i="1"/>
  <c r="L3845" i="1" s="1"/>
  <c r="I3846" i="1"/>
  <c r="L3846" i="1" s="1"/>
  <c r="I3847" i="1"/>
  <c r="L3847" i="1" s="1"/>
  <c r="I3848" i="1"/>
  <c r="L3848" i="1" s="1"/>
  <c r="I3849" i="1"/>
  <c r="L3849" i="1" s="1"/>
  <c r="I3850" i="1"/>
  <c r="L3850" i="1" s="1"/>
  <c r="I3851" i="1"/>
  <c r="L3851" i="1" s="1"/>
  <c r="I3852" i="1"/>
  <c r="L3852" i="1" s="1"/>
  <c r="I3853" i="1"/>
  <c r="L3853" i="1" s="1"/>
  <c r="I3854" i="1"/>
  <c r="L3854" i="1" s="1"/>
  <c r="I3855" i="1"/>
  <c r="L3855" i="1" s="1"/>
  <c r="I3856" i="1"/>
  <c r="L3856" i="1" s="1"/>
  <c r="I3857" i="1"/>
  <c r="L3857" i="1" s="1"/>
  <c r="I3858" i="1"/>
  <c r="L3858" i="1" s="1"/>
  <c r="I3859" i="1"/>
  <c r="L3859" i="1" s="1"/>
  <c r="I3860" i="1"/>
  <c r="L3860" i="1" s="1"/>
  <c r="I3861" i="1"/>
  <c r="L3861" i="1" s="1"/>
  <c r="I3862" i="1"/>
  <c r="L3862" i="1" s="1"/>
  <c r="I3863" i="1"/>
  <c r="L3863" i="1" s="1"/>
  <c r="I3864" i="1"/>
  <c r="L3864" i="1" s="1"/>
  <c r="I3865" i="1"/>
  <c r="L3865" i="1" s="1"/>
  <c r="I3866" i="1"/>
  <c r="L3866" i="1" s="1"/>
  <c r="I3867" i="1"/>
  <c r="L3867" i="1" s="1"/>
  <c r="I3868" i="1"/>
  <c r="L3868" i="1" s="1"/>
  <c r="I3869" i="1"/>
  <c r="L3869" i="1" s="1"/>
  <c r="I3870" i="1"/>
  <c r="L3870" i="1" s="1"/>
  <c r="I3871" i="1"/>
  <c r="L3871" i="1" s="1"/>
  <c r="I3872" i="1"/>
  <c r="L3872" i="1" s="1"/>
  <c r="I3873" i="1"/>
  <c r="L3873" i="1" s="1"/>
  <c r="I3874" i="1"/>
  <c r="L3874" i="1" s="1"/>
  <c r="I3875" i="1"/>
  <c r="L3875" i="1" s="1"/>
  <c r="I3876" i="1"/>
  <c r="L3876" i="1" s="1"/>
  <c r="I3877" i="1"/>
  <c r="L3877" i="1" s="1"/>
  <c r="I3878" i="1"/>
  <c r="L3878" i="1" s="1"/>
  <c r="I3879" i="1"/>
  <c r="L3879" i="1" s="1"/>
  <c r="I3880" i="1"/>
  <c r="L3880" i="1" s="1"/>
  <c r="I3881" i="1"/>
  <c r="L3881" i="1" s="1"/>
  <c r="I3882" i="1"/>
  <c r="L3882" i="1" s="1"/>
  <c r="I3883" i="1"/>
  <c r="L3883" i="1" s="1"/>
  <c r="I3884" i="1"/>
  <c r="L3884" i="1" s="1"/>
  <c r="I3885" i="1"/>
  <c r="L3885" i="1" s="1"/>
  <c r="I3886" i="1"/>
  <c r="L3886" i="1" s="1"/>
  <c r="I3887" i="1"/>
  <c r="L3887" i="1" s="1"/>
  <c r="I3888" i="1"/>
  <c r="L3888" i="1" s="1"/>
  <c r="I3889" i="1"/>
  <c r="L3889" i="1" s="1"/>
  <c r="I3890" i="1"/>
  <c r="L3890" i="1" s="1"/>
  <c r="I3891" i="1"/>
  <c r="L3891" i="1" s="1"/>
  <c r="I3892" i="1"/>
  <c r="L3892" i="1" s="1"/>
  <c r="I3893" i="1"/>
  <c r="L3893" i="1" s="1"/>
  <c r="I3894" i="1"/>
  <c r="L3894" i="1" s="1"/>
  <c r="I3895" i="1"/>
  <c r="L3895" i="1" s="1"/>
  <c r="I3896" i="1"/>
  <c r="L3896" i="1" s="1"/>
  <c r="I3897" i="1"/>
  <c r="L3897" i="1" s="1"/>
  <c r="I3898" i="1"/>
  <c r="L3898" i="1" s="1"/>
  <c r="I3899" i="1"/>
  <c r="L3899" i="1" s="1"/>
  <c r="I3900" i="1"/>
  <c r="L3900" i="1" s="1"/>
  <c r="I3901" i="1"/>
  <c r="L3901" i="1" s="1"/>
  <c r="I3902" i="1"/>
  <c r="L3902" i="1" s="1"/>
  <c r="I3903" i="1"/>
  <c r="L3903" i="1" s="1"/>
  <c r="I3904" i="1"/>
  <c r="L3904" i="1" s="1"/>
  <c r="I3905" i="1"/>
  <c r="L3905" i="1" s="1"/>
  <c r="I3906" i="1"/>
  <c r="L3906" i="1" s="1"/>
  <c r="I3907" i="1"/>
  <c r="L3907" i="1" s="1"/>
  <c r="I3908" i="1"/>
  <c r="L3908" i="1" s="1"/>
  <c r="I3909" i="1"/>
  <c r="L3909" i="1" s="1"/>
  <c r="I3910" i="1"/>
  <c r="L3910" i="1" s="1"/>
  <c r="I3911" i="1"/>
  <c r="L3911" i="1" s="1"/>
  <c r="I3912" i="1"/>
  <c r="L3912" i="1" s="1"/>
  <c r="I3913" i="1"/>
  <c r="L3913" i="1" s="1"/>
  <c r="I3914" i="1"/>
  <c r="L3914" i="1" s="1"/>
  <c r="I3915" i="1"/>
  <c r="L3915" i="1" s="1"/>
  <c r="I3916" i="1"/>
  <c r="L3916" i="1" s="1"/>
  <c r="I3917" i="1"/>
  <c r="L3917" i="1" s="1"/>
  <c r="I3918" i="1"/>
  <c r="L3918" i="1" s="1"/>
  <c r="I3919" i="1"/>
  <c r="L3919" i="1" s="1"/>
  <c r="I3920" i="1"/>
  <c r="L3920" i="1" s="1"/>
  <c r="I3921" i="1"/>
  <c r="L3921" i="1" s="1"/>
  <c r="I3922" i="1"/>
  <c r="L3922" i="1" s="1"/>
  <c r="I3923" i="1"/>
  <c r="L3923" i="1" s="1"/>
  <c r="I3924" i="1"/>
  <c r="L3924" i="1" s="1"/>
  <c r="I3925" i="1"/>
  <c r="L3925" i="1" s="1"/>
  <c r="I3926" i="1"/>
  <c r="L3926" i="1" s="1"/>
  <c r="I3927" i="1"/>
  <c r="L3927" i="1" s="1"/>
  <c r="I3928" i="1"/>
  <c r="L3928" i="1" s="1"/>
  <c r="I3929" i="1"/>
  <c r="L3929" i="1" s="1"/>
  <c r="I3930" i="1"/>
  <c r="L3930" i="1" s="1"/>
  <c r="I3931" i="1"/>
  <c r="L3931" i="1" s="1"/>
  <c r="I3932" i="1"/>
  <c r="L3932" i="1" s="1"/>
  <c r="I3933" i="1"/>
  <c r="L3933" i="1" s="1"/>
  <c r="I3934" i="1"/>
  <c r="L3934" i="1" s="1"/>
  <c r="I3935" i="1"/>
  <c r="L3935" i="1" s="1"/>
  <c r="I3936" i="1"/>
  <c r="L3936" i="1" s="1"/>
  <c r="I3937" i="1"/>
  <c r="L3937" i="1" s="1"/>
  <c r="I3938" i="1"/>
  <c r="L3938" i="1" s="1"/>
  <c r="I3939" i="1"/>
  <c r="L3939" i="1" s="1"/>
  <c r="I3940" i="1"/>
  <c r="L3940" i="1" s="1"/>
  <c r="I3941" i="1"/>
  <c r="L3941" i="1" s="1"/>
  <c r="I3942" i="1"/>
  <c r="L3942" i="1" s="1"/>
  <c r="I3943" i="1"/>
  <c r="L3943" i="1" s="1"/>
  <c r="I3944" i="1"/>
  <c r="L3944" i="1" s="1"/>
  <c r="I3945" i="1"/>
  <c r="L3945" i="1" s="1"/>
  <c r="I3946" i="1"/>
  <c r="L3946" i="1" s="1"/>
  <c r="I3947" i="1"/>
  <c r="L3947" i="1" s="1"/>
  <c r="I3948" i="1"/>
  <c r="L3948" i="1" s="1"/>
  <c r="I3949" i="1"/>
  <c r="L3949" i="1" s="1"/>
  <c r="I3950" i="1"/>
  <c r="L3950" i="1" s="1"/>
  <c r="I3951" i="1"/>
  <c r="L3951" i="1" s="1"/>
  <c r="I3952" i="1"/>
  <c r="L3952" i="1" s="1"/>
  <c r="I3953" i="1"/>
  <c r="L3953" i="1" s="1"/>
  <c r="I3954" i="1"/>
  <c r="L3954" i="1" s="1"/>
  <c r="I3955" i="1"/>
  <c r="L3955" i="1" s="1"/>
  <c r="I3956" i="1"/>
  <c r="L3956" i="1" s="1"/>
  <c r="I3957" i="1"/>
  <c r="L3957" i="1" s="1"/>
  <c r="I3958" i="1"/>
  <c r="L3958" i="1" s="1"/>
  <c r="I3959" i="1"/>
  <c r="L3959" i="1" s="1"/>
  <c r="I3960" i="1"/>
  <c r="L3960" i="1" s="1"/>
  <c r="I3961" i="1"/>
  <c r="L3961" i="1" s="1"/>
  <c r="I3962" i="1"/>
  <c r="L3962" i="1" s="1"/>
  <c r="I3963" i="1"/>
  <c r="L3963" i="1" s="1"/>
  <c r="I3964" i="1"/>
  <c r="L3964" i="1" s="1"/>
  <c r="I3965" i="1"/>
  <c r="L3965" i="1" s="1"/>
  <c r="I3966" i="1"/>
  <c r="L3966" i="1" s="1"/>
  <c r="I3967" i="1"/>
  <c r="L3967" i="1" s="1"/>
  <c r="I3968" i="1"/>
  <c r="L3968" i="1" s="1"/>
  <c r="I3969" i="1"/>
  <c r="L3969" i="1" s="1"/>
  <c r="I3970" i="1"/>
  <c r="L3970" i="1" s="1"/>
  <c r="I3971" i="1"/>
  <c r="L3971" i="1" s="1"/>
  <c r="I3972" i="1"/>
  <c r="L3972" i="1" s="1"/>
  <c r="I3973" i="1"/>
  <c r="L3973" i="1" s="1"/>
  <c r="I3974" i="1"/>
  <c r="L3974" i="1" s="1"/>
  <c r="I3975" i="1"/>
  <c r="L3975" i="1" s="1"/>
  <c r="I3976" i="1"/>
  <c r="L3976" i="1" s="1"/>
  <c r="I3977" i="1"/>
  <c r="L3977" i="1" s="1"/>
  <c r="I3978" i="1"/>
  <c r="L3978" i="1" s="1"/>
  <c r="I3979" i="1"/>
  <c r="L3979" i="1" s="1"/>
  <c r="I3980" i="1"/>
  <c r="L3980" i="1" s="1"/>
  <c r="I3981" i="1"/>
  <c r="L3981" i="1" s="1"/>
  <c r="I3982" i="1"/>
  <c r="L3982" i="1" s="1"/>
  <c r="I3983" i="1"/>
  <c r="L3983" i="1" s="1"/>
  <c r="I3984" i="1"/>
  <c r="L3984" i="1" s="1"/>
  <c r="I3985" i="1"/>
  <c r="L3985" i="1" s="1"/>
  <c r="I3986" i="1"/>
  <c r="L3986" i="1" s="1"/>
  <c r="I3987" i="1"/>
  <c r="L3987" i="1" s="1"/>
  <c r="I3988" i="1"/>
  <c r="L3988" i="1" s="1"/>
  <c r="I3989" i="1"/>
  <c r="L3989" i="1" s="1"/>
  <c r="I3990" i="1"/>
  <c r="L3990" i="1" s="1"/>
  <c r="I3991" i="1"/>
  <c r="L3991" i="1" s="1"/>
  <c r="I3992" i="1"/>
  <c r="L3992" i="1" s="1"/>
  <c r="I3993" i="1"/>
  <c r="L3993" i="1" s="1"/>
  <c r="I3994" i="1"/>
  <c r="L3994" i="1" s="1"/>
  <c r="I3995" i="1"/>
  <c r="L3995" i="1" s="1"/>
  <c r="I3996" i="1"/>
  <c r="L3996" i="1" s="1"/>
  <c r="I3997" i="1"/>
  <c r="L3997" i="1" s="1"/>
  <c r="I3998" i="1"/>
  <c r="L3998" i="1" s="1"/>
  <c r="I3999" i="1"/>
  <c r="L3999" i="1" s="1"/>
  <c r="I4000" i="1"/>
  <c r="L4000" i="1" s="1"/>
  <c r="I4001" i="1"/>
  <c r="L4001" i="1" s="1"/>
  <c r="I4002" i="1"/>
  <c r="L4002" i="1" s="1"/>
  <c r="I4003" i="1"/>
  <c r="L4003" i="1" s="1"/>
  <c r="I4004" i="1"/>
  <c r="L4004" i="1" s="1"/>
  <c r="I4005" i="1"/>
  <c r="L4005" i="1" s="1"/>
  <c r="I4006" i="1"/>
  <c r="L4006" i="1" s="1"/>
  <c r="I4007" i="1"/>
  <c r="L4007" i="1" s="1"/>
  <c r="I4008" i="1"/>
  <c r="L4008" i="1" s="1"/>
  <c r="I4009" i="1"/>
  <c r="L4009" i="1" s="1"/>
  <c r="I4010" i="1"/>
  <c r="L4010" i="1" s="1"/>
  <c r="I4011" i="1"/>
  <c r="L4011" i="1" s="1"/>
  <c r="I4012" i="1"/>
  <c r="L4012" i="1" s="1"/>
  <c r="I4013" i="1"/>
  <c r="L4013" i="1" s="1"/>
  <c r="I4014" i="1"/>
  <c r="L4014" i="1" s="1"/>
  <c r="I4015" i="1"/>
  <c r="L4015" i="1" s="1"/>
  <c r="I4016" i="1"/>
  <c r="L4016" i="1" s="1"/>
  <c r="I4017" i="1"/>
  <c r="L4017" i="1" s="1"/>
  <c r="I4018" i="1"/>
  <c r="L4018" i="1" s="1"/>
  <c r="I4019" i="1"/>
  <c r="L4019" i="1" s="1"/>
  <c r="I4020" i="1"/>
  <c r="L4020" i="1" s="1"/>
  <c r="I4021" i="1"/>
  <c r="L4021" i="1" s="1"/>
  <c r="I4022" i="1"/>
  <c r="L4022" i="1" s="1"/>
  <c r="I4023" i="1"/>
  <c r="L4023" i="1" s="1"/>
  <c r="I4024" i="1"/>
  <c r="L4024" i="1" s="1"/>
  <c r="I4025" i="1"/>
  <c r="L4025" i="1" s="1"/>
  <c r="I4026" i="1"/>
  <c r="L4026" i="1" s="1"/>
  <c r="I4027" i="1"/>
  <c r="L4027" i="1" s="1"/>
  <c r="I4028" i="1"/>
  <c r="L4028" i="1" s="1"/>
  <c r="I4029" i="1"/>
  <c r="L4029" i="1" s="1"/>
  <c r="I4030" i="1"/>
  <c r="L4030" i="1" s="1"/>
  <c r="I4031" i="1"/>
  <c r="L4031" i="1" s="1"/>
  <c r="I4032" i="1"/>
  <c r="L4032" i="1" s="1"/>
  <c r="I4033" i="1"/>
  <c r="L4033" i="1" s="1"/>
  <c r="I4034" i="1"/>
  <c r="L4034" i="1" s="1"/>
  <c r="I4035" i="1"/>
  <c r="L4035" i="1" s="1"/>
  <c r="I4036" i="1"/>
  <c r="L4036" i="1" s="1"/>
  <c r="I4037" i="1"/>
  <c r="L4037" i="1" s="1"/>
  <c r="I4038" i="1"/>
  <c r="L4038" i="1" s="1"/>
  <c r="I4039" i="1"/>
  <c r="L4039" i="1" s="1"/>
  <c r="I4040" i="1"/>
  <c r="L4040" i="1" s="1"/>
  <c r="I4041" i="1"/>
  <c r="L4041" i="1" s="1"/>
  <c r="I4042" i="1"/>
  <c r="L4042" i="1" s="1"/>
  <c r="I4043" i="1"/>
  <c r="L4043" i="1" s="1"/>
  <c r="I4044" i="1"/>
  <c r="L4044" i="1" s="1"/>
  <c r="I4045" i="1"/>
  <c r="L4045" i="1" s="1"/>
  <c r="I4046" i="1"/>
  <c r="L4046" i="1" s="1"/>
  <c r="I4047" i="1"/>
  <c r="L4047" i="1" s="1"/>
  <c r="I4048" i="1"/>
  <c r="L4048" i="1" s="1"/>
  <c r="I4049" i="1"/>
  <c r="L4049" i="1" s="1"/>
  <c r="I4050" i="1"/>
  <c r="L4050" i="1" s="1"/>
  <c r="I4051" i="1"/>
  <c r="L4051" i="1" s="1"/>
  <c r="I4052" i="1"/>
  <c r="L4052" i="1" s="1"/>
  <c r="I4053" i="1"/>
  <c r="L4053" i="1" s="1"/>
  <c r="I4054" i="1"/>
  <c r="L4054" i="1" s="1"/>
  <c r="I4055" i="1"/>
  <c r="L4055" i="1" s="1"/>
  <c r="I4056" i="1"/>
  <c r="L4056" i="1" s="1"/>
  <c r="I4057" i="1"/>
  <c r="L4057" i="1" s="1"/>
  <c r="I4058" i="1"/>
  <c r="L4058" i="1" s="1"/>
  <c r="I4059" i="1"/>
  <c r="L4059" i="1" s="1"/>
  <c r="I4060" i="1"/>
  <c r="L4060" i="1" s="1"/>
  <c r="I4061" i="1"/>
  <c r="L4061" i="1" s="1"/>
  <c r="I4062" i="1"/>
  <c r="L4062" i="1" s="1"/>
  <c r="I4063" i="1"/>
  <c r="L4063" i="1" s="1"/>
  <c r="I4064" i="1"/>
  <c r="L4064" i="1" s="1"/>
  <c r="I4065" i="1"/>
  <c r="L4065" i="1" s="1"/>
  <c r="I4066" i="1"/>
  <c r="L4066" i="1" s="1"/>
  <c r="I4067" i="1"/>
  <c r="L4067" i="1" s="1"/>
  <c r="I4068" i="1"/>
  <c r="L4068" i="1" s="1"/>
  <c r="I4069" i="1"/>
  <c r="L4069" i="1" s="1"/>
  <c r="I4070" i="1"/>
  <c r="L4070" i="1" s="1"/>
  <c r="I4071" i="1"/>
  <c r="L4071" i="1" s="1"/>
  <c r="I4072" i="1"/>
  <c r="L4072" i="1" s="1"/>
  <c r="I4073" i="1"/>
  <c r="L4073" i="1" s="1"/>
  <c r="I4074" i="1"/>
  <c r="L4074" i="1" s="1"/>
  <c r="I4075" i="1"/>
  <c r="L4075" i="1" s="1"/>
  <c r="I4076" i="1"/>
  <c r="L4076" i="1" s="1"/>
  <c r="I4077" i="1"/>
  <c r="L4077" i="1" s="1"/>
  <c r="I4078" i="1"/>
  <c r="L4078" i="1" s="1"/>
  <c r="I4079" i="1"/>
  <c r="L4079" i="1" s="1"/>
  <c r="I4080" i="1"/>
  <c r="L4080" i="1" s="1"/>
  <c r="I4081" i="1"/>
  <c r="L4081" i="1" s="1"/>
  <c r="I4082" i="1"/>
  <c r="L4082" i="1" s="1"/>
  <c r="I4083" i="1"/>
  <c r="L4083" i="1" s="1"/>
  <c r="I4084" i="1"/>
  <c r="L4084" i="1" s="1"/>
  <c r="I4085" i="1"/>
  <c r="L4085" i="1" s="1"/>
  <c r="I4086" i="1"/>
  <c r="L4086" i="1" s="1"/>
  <c r="I4087" i="1"/>
  <c r="L4087" i="1" s="1"/>
  <c r="I4088" i="1"/>
  <c r="L4088" i="1" s="1"/>
  <c r="I4089" i="1"/>
  <c r="L4089" i="1" s="1"/>
  <c r="I4090" i="1"/>
  <c r="L4090" i="1" s="1"/>
  <c r="I4091" i="1"/>
  <c r="L4091" i="1" s="1"/>
  <c r="I4092" i="1"/>
  <c r="L4092" i="1" s="1"/>
  <c r="I4093" i="1"/>
  <c r="L4093" i="1" s="1"/>
  <c r="I4094" i="1"/>
  <c r="L4094" i="1" s="1"/>
  <c r="I4095" i="1"/>
  <c r="L4095" i="1" s="1"/>
  <c r="I4096" i="1"/>
  <c r="L4096" i="1" s="1"/>
  <c r="I4097" i="1"/>
  <c r="L4097" i="1" s="1"/>
  <c r="I4098" i="1"/>
  <c r="L4098" i="1" s="1"/>
  <c r="I4099" i="1"/>
  <c r="L4099" i="1" s="1"/>
  <c r="I4100" i="1"/>
  <c r="L4100" i="1" s="1"/>
  <c r="I4101" i="1"/>
  <c r="L4101" i="1" s="1"/>
  <c r="I4102" i="1"/>
  <c r="L4102" i="1" s="1"/>
  <c r="I4103" i="1"/>
  <c r="L4103" i="1" s="1"/>
  <c r="I4104" i="1"/>
  <c r="L4104" i="1" s="1"/>
  <c r="I4105" i="1"/>
  <c r="L4105" i="1" s="1"/>
  <c r="I4106" i="1"/>
  <c r="L4106" i="1" s="1"/>
  <c r="I4107" i="1"/>
  <c r="L4107" i="1" s="1"/>
  <c r="I4108" i="1"/>
  <c r="L4108" i="1" s="1"/>
  <c r="I4109" i="1"/>
  <c r="L4109" i="1" s="1"/>
  <c r="I4110" i="1"/>
  <c r="L4110" i="1" s="1"/>
  <c r="I4111" i="1"/>
  <c r="L4111" i="1" s="1"/>
  <c r="I4112" i="1"/>
  <c r="L4112" i="1" s="1"/>
  <c r="I4113" i="1"/>
  <c r="L4113" i="1" s="1"/>
  <c r="I4114" i="1"/>
  <c r="L4114" i="1" s="1"/>
  <c r="I4115" i="1"/>
  <c r="L4115" i="1" s="1"/>
  <c r="I4116" i="1"/>
  <c r="L4116" i="1" s="1"/>
  <c r="I4117" i="1"/>
  <c r="L4117" i="1" s="1"/>
  <c r="I4118" i="1"/>
  <c r="L4118" i="1" s="1"/>
  <c r="I4119" i="1"/>
  <c r="L4119" i="1" s="1"/>
  <c r="I4120" i="1"/>
  <c r="L4120" i="1" s="1"/>
  <c r="I4121" i="1"/>
  <c r="L4121" i="1" s="1"/>
  <c r="I4122" i="1"/>
  <c r="L4122" i="1" s="1"/>
  <c r="I4123" i="1"/>
  <c r="L4123" i="1" s="1"/>
  <c r="I4124" i="1"/>
  <c r="L4124" i="1" s="1"/>
  <c r="I4125" i="1"/>
  <c r="L4125" i="1" s="1"/>
  <c r="I4126" i="1"/>
  <c r="L4126" i="1" s="1"/>
  <c r="I4127" i="1"/>
  <c r="L4127" i="1" s="1"/>
  <c r="I4128" i="1"/>
  <c r="L4128" i="1" s="1"/>
  <c r="I4129" i="1"/>
  <c r="L4129" i="1" s="1"/>
  <c r="I4130" i="1"/>
  <c r="L4130" i="1" s="1"/>
  <c r="I4131" i="1"/>
  <c r="L4131" i="1" s="1"/>
  <c r="I4132" i="1"/>
  <c r="L4132" i="1" s="1"/>
  <c r="I4133" i="1"/>
  <c r="L4133" i="1" s="1"/>
  <c r="I4134" i="1"/>
  <c r="L4134" i="1" s="1"/>
  <c r="I4135" i="1"/>
  <c r="L4135" i="1" s="1"/>
  <c r="I4136" i="1"/>
  <c r="L4136" i="1" s="1"/>
  <c r="I4137" i="1"/>
  <c r="L4137" i="1" s="1"/>
  <c r="I4138" i="1"/>
  <c r="L4138" i="1" s="1"/>
  <c r="I4139" i="1"/>
  <c r="L4139" i="1" s="1"/>
  <c r="I4140" i="1"/>
  <c r="L4140" i="1" s="1"/>
  <c r="I4141" i="1"/>
  <c r="L4141" i="1" s="1"/>
  <c r="I4142" i="1"/>
  <c r="L4142" i="1" s="1"/>
  <c r="I4143" i="1"/>
  <c r="L4143" i="1" s="1"/>
  <c r="I4144" i="1"/>
  <c r="L4144" i="1" s="1"/>
  <c r="I4145" i="1"/>
  <c r="L4145" i="1" s="1"/>
  <c r="I4146" i="1"/>
  <c r="L4146" i="1" s="1"/>
  <c r="I4147" i="1"/>
  <c r="L4147" i="1" s="1"/>
  <c r="I4148" i="1"/>
  <c r="L4148" i="1" s="1"/>
  <c r="I4149" i="1"/>
  <c r="L4149" i="1" s="1"/>
  <c r="I4150" i="1"/>
  <c r="L4150" i="1" s="1"/>
  <c r="I4151" i="1"/>
  <c r="L4151" i="1" s="1"/>
  <c r="I4152" i="1"/>
  <c r="L4152" i="1" s="1"/>
  <c r="I4153" i="1"/>
  <c r="L4153" i="1" s="1"/>
  <c r="I4154" i="1"/>
  <c r="L4154" i="1" s="1"/>
  <c r="I4155" i="1"/>
  <c r="L4155" i="1" s="1"/>
  <c r="I4156" i="1"/>
  <c r="L4156" i="1" s="1"/>
  <c r="I4157" i="1"/>
  <c r="L4157" i="1" s="1"/>
  <c r="I4158" i="1"/>
  <c r="L4158" i="1" s="1"/>
  <c r="I4159" i="1"/>
  <c r="L4159" i="1" s="1"/>
  <c r="I4160" i="1"/>
  <c r="L4160" i="1" s="1"/>
  <c r="I4161" i="1"/>
  <c r="L4161" i="1" s="1"/>
  <c r="I4162" i="1"/>
  <c r="L4162" i="1" s="1"/>
  <c r="I4163" i="1"/>
  <c r="L4163" i="1" s="1"/>
  <c r="I4164" i="1"/>
  <c r="L4164" i="1" s="1"/>
  <c r="I4165" i="1"/>
  <c r="L4165" i="1" s="1"/>
  <c r="I4166" i="1"/>
  <c r="L4166" i="1" s="1"/>
  <c r="I4167" i="1"/>
  <c r="L4167" i="1" s="1"/>
  <c r="I4168" i="1"/>
  <c r="L4168" i="1" s="1"/>
  <c r="I4169" i="1"/>
  <c r="L4169" i="1" s="1"/>
  <c r="I4170" i="1"/>
  <c r="L4170" i="1" s="1"/>
  <c r="I4171" i="1"/>
  <c r="L4171" i="1" s="1"/>
  <c r="I4172" i="1"/>
  <c r="L4172" i="1" s="1"/>
  <c r="I4173" i="1"/>
  <c r="L4173" i="1" s="1"/>
  <c r="I4174" i="1"/>
  <c r="L4174" i="1" s="1"/>
  <c r="I4175" i="1"/>
  <c r="L4175" i="1" s="1"/>
  <c r="I4176" i="1"/>
  <c r="L4176" i="1" s="1"/>
  <c r="I4177" i="1"/>
  <c r="L4177" i="1" s="1"/>
  <c r="I4178" i="1"/>
  <c r="L4178" i="1" s="1"/>
  <c r="I4179" i="1"/>
  <c r="L4179" i="1" s="1"/>
  <c r="I4180" i="1"/>
  <c r="L4180" i="1" s="1"/>
  <c r="I4181" i="1"/>
  <c r="L4181" i="1" s="1"/>
  <c r="I4182" i="1"/>
  <c r="L4182" i="1" s="1"/>
  <c r="I4183" i="1"/>
  <c r="L4183" i="1" s="1"/>
  <c r="I4184" i="1"/>
  <c r="L4184" i="1" s="1"/>
  <c r="I4185" i="1"/>
  <c r="L4185" i="1" s="1"/>
  <c r="I4186" i="1"/>
  <c r="L4186" i="1" s="1"/>
  <c r="I4187" i="1"/>
  <c r="L4187" i="1" s="1"/>
  <c r="I4188" i="1"/>
  <c r="L4188" i="1" s="1"/>
  <c r="I4189" i="1"/>
  <c r="L4189" i="1" s="1"/>
  <c r="I4190" i="1"/>
  <c r="L4190" i="1" s="1"/>
  <c r="I4191" i="1"/>
  <c r="L4191" i="1" s="1"/>
  <c r="I4192" i="1"/>
  <c r="L4192" i="1" s="1"/>
  <c r="I4193" i="1"/>
  <c r="L4193" i="1" s="1"/>
  <c r="I4194" i="1"/>
  <c r="L4194" i="1" s="1"/>
  <c r="I4195" i="1"/>
  <c r="L4195" i="1" s="1"/>
  <c r="I4196" i="1"/>
  <c r="L4196" i="1" s="1"/>
  <c r="I4197" i="1"/>
  <c r="L4197" i="1" s="1"/>
  <c r="I4198" i="1"/>
  <c r="L4198" i="1" s="1"/>
  <c r="I4199" i="1"/>
  <c r="L4199" i="1" s="1"/>
  <c r="I4200" i="1"/>
  <c r="L4200" i="1" s="1"/>
  <c r="I4201" i="1"/>
  <c r="L4201" i="1" s="1"/>
  <c r="I4202" i="1"/>
  <c r="L4202" i="1" s="1"/>
  <c r="I4203" i="1"/>
  <c r="L4203" i="1" s="1"/>
  <c r="I4204" i="1"/>
  <c r="L4204" i="1" s="1"/>
  <c r="I4205" i="1"/>
  <c r="L4205" i="1" s="1"/>
  <c r="I4206" i="1"/>
  <c r="L4206" i="1" s="1"/>
  <c r="I4207" i="1"/>
  <c r="L4207" i="1" s="1"/>
  <c r="I4208" i="1"/>
  <c r="L4208" i="1" s="1"/>
  <c r="I4209" i="1"/>
  <c r="L4209" i="1" s="1"/>
  <c r="I4210" i="1"/>
  <c r="L4210" i="1" s="1"/>
  <c r="I4211" i="1"/>
  <c r="L4211" i="1" s="1"/>
  <c r="I4212" i="1"/>
  <c r="L4212" i="1" s="1"/>
  <c r="I4213" i="1"/>
  <c r="L4213" i="1" s="1"/>
  <c r="I4214" i="1"/>
  <c r="L4214" i="1" s="1"/>
  <c r="I4215" i="1"/>
  <c r="L4215" i="1" s="1"/>
  <c r="I4216" i="1"/>
  <c r="L4216" i="1" s="1"/>
  <c r="I4217" i="1"/>
  <c r="L4217" i="1" s="1"/>
  <c r="I4218" i="1"/>
  <c r="L4218" i="1" s="1"/>
  <c r="I4219" i="1"/>
  <c r="L4219" i="1" s="1"/>
  <c r="I4220" i="1"/>
  <c r="L4220" i="1" s="1"/>
  <c r="I4221" i="1"/>
  <c r="L4221" i="1" s="1"/>
  <c r="I4222" i="1"/>
  <c r="L4222" i="1" s="1"/>
  <c r="I4223" i="1"/>
  <c r="L4223" i="1" s="1"/>
  <c r="I4224" i="1"/>
  <c r="L4224" i="1" s="1"/>
  <c r="I4225" i="1"/>
  <c r="L4225" i="1" s="1"/>
  <c r="I4226" i="1"/>
  <c r="L4226" i="1" s="1"/>
  <c r="I4227" i="1"/>
  <c r="L4227" i="1" s="1"/>
  <c r="I4228" i="1"/>
  <c r="L4228" i="1" s="1"/>
  <c r="I4229" i="1"/>
  <c r="L4229" i="1" s="1"/>
  <c r="I4230" i="1"/>
  <c r="L4230" i="1" s="1"/>
  <c r="I4231" i="1"/>
  <c r="L4231" i="1" s="1"/>
  <c r="I4232" i="1"/>
  <c r="L4232" i="1" s="1"/>
  <c r="I4233" i="1"/>
  <c r="L4233" i="1" s="1"/>
  <c r="I4234" i="1"/>
  <c r="L4234" i="1" s="1"/>
  <c r="I4235" i="1"/>
  <c r="L4235" i="1" s="1"/>
  <c r="I4236" i="1"/>
  <c r="L4236" i="1" s="1"/>
  <c r="I4237" i="1"/>
  <c r="L4237" i="1" s="1"/>
  <c r="I4238" i="1"/>
  <c r="L4238" i="1" s="1"/>
  <c r="I4239" i="1"/>
  <c r="L4239" i="1" s="1"/>
  <c r="I4240" i="1"/>
  <c r="L4240" i="1" s="1"/>
  <c r="I4241" i="1"/>
  <c r="L4241" i="1" s="1"/>
  <c r="I4242" i="1"/>
  <c r="L4242" i="1" s="1"/>
  <c r="I4243" i="1"/>
  <c r="L4243" i="1" s="1"/>
  <c r="I4244" i="1"/>
  <c r="L4244" i="1" s="1"/>
  <c r="I4245" i="1"/>
  <c r="L4245" i="1" s="1"/>
  <c r="I4246" i="1"/>
  <c r="L4246" i="1" s="1"/>
  <c r="I4247" i="1"/>
  <c r="L4247" i="1" s="1"/>
  <c r="I4248" i="1"/>
  <c r="L4248" i="1" s="1"/>
  <c r="I4249" i="1"/>
  <c r="L4249" i="1" s="1"/>
  <c r="I4250" i="1"/>
  <c r="L4250" i="1" s="1"/>
  <c r="I4251" i="1"/>
  <c r="L4251" i="1" s="1"/>
  <c r="I4252" i="1"/>
  <c r="L4252" i="1" s="1"/>
  <c r="I4253" i="1"/>
  <c r="L4253" i="1" s="1"/>
  <c r="I4254" i="1"/>
  <c r="L4254" i="1" s="1"/>
  <c r="I4255" i="1"/>
  <c r="L4255" i="1" s="1"/>
  <c r="I4256" i="1"/>
  <c r="L4256" i="1" s="1"/>
  <c r="I4257" i="1"/>
  <c r="L4257" i="1" s="1"/>
  <c r="I4258" i="1"/>
  <c r="L4258" i="1" s="1"/>
  <c r="I4259" i="1"/>
  <c r="L4259" i="1" s="1"/>
  <c r="I4260" i="1"/>
  <c r="L4260" i="1" s="1"/>
  <c r="I4261" i="1"/>
  <c r="L4261" i="1" s="1"/>
  <c r="I4262" i="1"/>
  <c r="L4262" i="1" s="1"/>
  <c r="I4263" i="1"/>
  <c r="L4263" i="1" s="1"/>
  <c r="I4264" i="1"/>
  <c r="L4264" i="1" s="1"/>
  <c r="I4265" i="1"/>
  <c r="L4265" i="1" s="1"/>
  <c r="I4266" i="1"/>
  <c r="L4266" i="1" s="1"/>
  <c r="I4267" i="1"/>
  <c r="L4267" i="1" s="1"/>
  <c r="I4268" i="1"/>
  <c r="L4268" i="1" s="1"/>
  <c r="I4269" i="1"/>
  <c r="L4269" i="1" s="1"/>
  <c r="I4270" i="1"/>
  <c r="L4270" i="1" s="1"/>
  <c r="I4271" i="1"/>
  <c r="L4271" i="1" s="1"/>
  <c r="I4272" i="1"/>
  <c r="L4272" i="1" s="1"/>
  <c r="I4273" i="1"/>
  <c r="L4273" i="1" s="1"/>
  <c r="I4274" i="1"/>
  <c r="L4274" i="1" s="1"/>
  <c r="I4275" i="1"/>
  <c r="L4275" i="1" s="1"/>
  <c r="I4276" i="1"/>
  <c r="L4276" i="1" s="1"/>
  <c r="I4277" i="1"/>
  <c r="L4277" i="1" s="1"/>
  <c r="I4278" i="1"/>
  <c r="L4278" i="1" s="1"/>
  <c r="I4279" i="1"/>
  <c r="L4279" i="1" s="1"/>
  <c r="I4280" i="1"/>
  <c r="L4280" i="1" s="1"/>
  <c r="I4281" i="1"/>
  <c r="L4281" i="1" s="1"/>
  <c r="I4282" i="1"/>
  <c r="L4282" i="1" s="1"/>
  <c r="I4283" i="1"/>
  <c r="L4283" i="1" s="1"/>
  <c r="I4284" i="1"/>
  <c r="L4284" i="1" s="1"/>
  <c r="I4285" i="1"/>
  <c r="L4285" i="1" s="1"/>
  <c r="I4286" i="1"/>
  <c r="L4286" i="1" s="1"/>
  <c r="I4287" i="1"/>
  <c r="L4287" i="1" s="1"/>
  <c r="I4288" i="1"/>
  <c r="L4288" i="1" s="1"/>
  <c r="I4289" i="1"/>
  <c r="L4289" i="1" s="1"/>
  <c r="I4290" i="1"/>
  <c r="L4290" i="1" s="1"/>
  <c r="I4291" i="1"/>
  <c r="L4291" i="1" s="1"/>
  <c r="I4292" i="1"/>
  <c r="L4292" i="1" s="1"/>
  <c r="I4293" i="1"/>
  <c r="L4293" i="1" s="1"/>
  <c r="I4294" i="1"/>
  <c r="L4294" i="1" s="1"/>
  <c r="I4295" i="1"/>
  <c r="L4295" i="1" s="1"/>
  <c r="I4296" i="1"/>
  <c r="L4296" i="1" s="1"/>
  <c r="I4297" i="1"/>
  <c r="L4297" i="1" s="1"/>
  <c r="I4298" i="1"/>
  <c r="L4298" i="1" s="1"/>
  <c r="I4299" i="1"/>
  <c r="L4299" i="1" s="1"/>
  <c r="I4300" i="1"/>
  <c r="L4300" i="1" s="1"/>
  <c r="I4301" i="1"/>
  <c r="L4301" i="1" s="1"/>
  <c r="I4302" i="1"/>
  <c r="L4302" i="1" s="1"/>
  <c r="I4303" i="1"/>
  <c r="L4303" i="1" s="1"/>
  <c r="I4304" i="1"/>
  <c r="L4304" i="1" s="1"/>
  <c r="I4305" i="1"/>
  <c r="L4305" i="1" s="1"/>
  <c r="I4306" i="1"/>
  <c r="L4306" i="1" s="1"/>
  <c r="I4307" i="1"/>
  <c r="L4307" i="1" s="1"/>
  <c r="I4308" i="1"/>
  <c r="L4308" i="1" s="1"/>
  <c r="I4309" i="1"/>
  <c r="L4309" i="1" s="1"/>
  <c r="I4310" i="1"/>
  <c r="L4310" i="1" s="1"/>
  <c r="I4311" i="1"/>
  <c r="L4311" i="1" s="1"/>
  <c r="I4312" i="1"/>
  <c r="L4312" i="1" s="1"/>
  <c r="I4313" i="1"/>
  <c r="L4313" i="1" s="1"/>
  <c r="I4314" i="1"/>
  <c r="L4314" i="1" s="1"/>
  <c r="I4315" i="1"/>
  <c r="L4315" i="1" s="1"/>
  <c r="I4316" i="1"/>
  <c r="L4316" i="1" s="1"/>
  <c r="I4317" i="1"/>
  <c r="L4317" i="1" s="1"/>
  <c r="I4318" i="1"/>
  <c r="L4318" i="1" s="1"/>
  <c r="I4319" i="1"/>
  <c r="L4319" i="1" s="1"/>
  <c r="I4320" i="1"/>
  <c r="L4320" i="1" s="1"/>
  <c r="I4321" i="1"/>
  <c r="L4321" i="1" s="1"/>
  <c r="I4322" i="1"/>
  <c r="L4322" i="1" s="1"/>
  <c r="I4323" i="1"/>
  <c r="L4323" i="1" s="1"/>
  <c r="I4324" i="1"/>
  <c r="L4324" i="1" s="1"/>
  <c r="I4325" i="1"/>
  <c r="L4325" i="1" s="1"/>
  <c r="I4326" i="1"/>
  <c r="L4326" i="1" s="1"/>
  <c r="I4327" i="1"/>
  <c r="L4327" i="1" s="1"/>
  <c r="I4328" i="1"/>
  <c r="L4328" i="1" s="1"/>
  <c r="I4329" i="1"/>
  <c r="L4329" i="1" s="1"/>
  <c r="I4330" i="1"/>
  <c r="L4330" i="1" s="1"/>
  <c r="I4331" i="1"/>
  <c r="L4331" i="1" s="1"/>
  <c r="I4332" i="1"/>
  <c r="L4332" i="1" s="1"/>
  <c r="I4333" i="1"/>
  <c r="L4333" i="1" s="1"/>
  <c r="I4334" i="1"/>
  <c r="L4334" i="1" s="1"/>
  <c r="I4335" i="1"/>
  <c r="L4335" i="1" s="1"/>
  <c r="I4336" i="1"/>
  <c r="L4336" i="1" s="1"/>
  <c r="I4337" i="1"/>
  <c r="L4337" i="1" s="1"/>
  <c r="I4338" i="1"/>
  <c r="L4338" i="1" s="1"/>
  <c r="I4339" i="1"/>
  <c r="L4339" i="1" s="1"/>
  <c r="I4340" i="1"/>
  <c r="L4340" i="1" s="1"/>
  <c r="I4341" i="1"/>
  <c r="L4341" i="1" s="1"/>
  <c r="I4342" i="1"/>
  <c r="L4342" i="1" s="1"/>
  <c r="I4343" i="1"/>
  <c r="L4343" i="1" s="1"/>
  <c r="I4344" i="1"/>
  <c r="L4344" i="1" s="1"/>
  <c r="I4345" i="1"/>
  <c r="L4345" i="1" s="1"/>
  <c r="I4346" i="1"/>
  <c r="L4346" i="1" s="1"/>
  <c r="I4347" i="1"/>
  <c r="L4347" i="1" s="1"/>
  <c r="I4348" i="1"/>
  <c r="L4348" i="1" s="1"/>
  <c r="I4349" i="1"/>
  <c r="L4349" i="1" s="1"/>
  <c r="I4350" i="1"/>
  <c r="L4350" i="1" s="1"/>
  <c r="I4351" i="1"/>
  <c r="L4351" i="1" s="1"/>
  <c r="I4352" i="1"/>
  <c r="L4352" i="1" s="1"/>
  <c r="I4353" i="1"/>
  <c r="L4353" i="1" s="1"/>
  <c r="I4354" i="1"/>
  <c r="L4354" i="1" s="1"/>
  <c r="I4355" i="1"/>
  <c r="L4355" i="1" s="1"/>
  <c r="I4356" i="1"/>
  <c r="L4356" i="1" s="1"/>
  <c r="I4357" i="1"/>
  <c r="L4357" i="1" s="1"/>
  <c r="I4358" i="1"/>
  <c r="L4358" i="1" s="1"/>
  <c r="I4359" i="1"/>
  <c r="L4359" i="1" s="1"/>
  <c r="I4360" i="1"/>
  <c r="L4360" i="1" s="1"/>
  <c r="I4361" i="1"/>
  <c r="L4361" i="1" s="1"/>
  <c r="I4362" i="1"/>
  <c r="L4362" i="1" s="1"/>
  <c r="I4363" i="1"/>
  <c r="L4363" i="1" s="1"/>
  <c r="I4364" i="1"/>
  <c r="L4364" i="1" s="1"/>
  <c r="I4365" i="1"/>
  <c r="L4365" i="1" s="1"/>
  <c r="I4366" i="1"/>
  <c r="L4366" i="1" s="1"/>
  <c r="I4367" i="1"/>
  <c r="L4367" i="1" s="1"/>
  <c r="I4368" i="1"/>
  <c r="L4368" i="1" s="1"/>
  <c r="I4369" i="1"/>
  <c r="L4369" i="1" s="1"/>
  <c r="I4370" i="1"/>
  <c r="L4370" i="1" s="1"/>
  <c r="I4371" i="1"/>
  <c r="L4371" i="1" s="1"/>
  <c r="I4372" i="1"/>
  <c r="L4372" i="1" s="1"/>
  <c r="I4373" i="1"/>
  <c r="L4373" i="1" s="1"/>
  <c r="I4374" i="1"/>
  <c r="L4374" i="1" s="1"/>
  <c r="I4375" i="1"/>
  <c r="L4375" i="1" s="1"/>
  <c r="I4376" i="1"/>
  <c r="L4376" i="1" s="1"/>
  <c r="I4377" i="1"/>
  <c r="L4377" i="1" s="1"/>
  <c r="I4378" i="1"/>
  <c r="L4378" i="1" s="1"/>
  <c r="I4379" i="1"/>
  <c r="L4379" i="1" s="1"/>
  <c r="I4380" i="1"/>
  <c r="L4380" i="1" s="1"/>
  <c r="I4381" i="1"/>
  <c r="L4381" i="1" s="1"/>
  <c r="I4382" i="1"/>
  <c r="L4382" i="1" s="1"/>
  <c r="I4383" i="1"/>
  <c r="L4383" i="1" s="1"/>
  <c r="I4384" i="1"/>
  <c r="L4384" i="1" s="1"/>
  <c r="I4385" i="1"/>
  <c r="L4385" i="1" s="1"/>
  <c r="I4386" i="1"/>
  <c r="L4386" i="1" s="1"/>
  <c r="I4387" i="1"/>
  <c r="L4387" i="1" s="1"/>
  <c r="I4388" i="1"/>
  <c r="L4388" i="1" s="1"/>
  <c r="I4389" i="1"/>
  <c r="L4389" i="1" s="1"/>
  <c r="I4390" i="1"/>
  <c r="L4390" i="1" s="1"/>
  <c r="I4391" i="1"/>
  <c r="L4391" i="1" s="1"/>
  <c r="I4392" i="1"/>
  <c r="L4392" i="1" s="1"/>
  <c r="I4393" i="1"/>
  <c r="L4393" i="1" s="1"/>
  <c r="I4394" i="1"/>
  <c r="L4394" i="1" s="1"/>
  <c r="I4395" i="1"/>
  <c r="L4395" i="1" s="1"/>
  <c r="I4396" i="1"/>
  <c r="L4396" i="1" s="1"/>
  <c r="I4397" i="1"/>
  <c r="L4397" i="1" s="1"/>
  <c r="I4398" i="1"/>
  <c r="L4398" i="1" s="1"/>
  <c r="I4399" i="1"/>
  <c r="L4399" i="1" s="1"/>
  <c r="I4400" i="1"/>
  <c r="L4400" i="1" s="1"/>
  <c r="I4401" i="1"/>
  <c r="L4401" i="1" s="1"/>
  <c r="I4402" i="1"/>
  <c r="L4402" i="1" s="1"/>
  <c r="I4403" i="1"/>
  <c r="L4403" i="1" s="1"/>
  <c r="I4404" i="1"/>
  <c r="L4404" i="1" s="1"/>
  <c r="I4405" i="1"/>
  <c r="L4405" i="1" s="1"/>
  <c r="I4406" i="1"/>
  <c r="L4406" i="1" s="1"/>
  <c r="I4407" i="1"/>
  <c r="L4407" i="1" s="1"/>
  <c r="I4408" i="1"/>
  <c r="L4408" i="1" s="1"/>
  <c r="I4409" i="1"/>
  <c r="L4409" i="1" s="1"/>
  <c r="I4410" i="1"/>
  <c r="L4410" i="1" s="1"/>
  <c r="I4411" i="1"/>
  <c r="L4411" i="1" s="1"/>
  <c r="I4412" i="1"/>
  <c r="L4412" i="1" s="1"/>
  <c r="I4413" i="1"/>
  <c r="L4413" i="1" s="1"/>
  <c r="I4414" i="1"/>
  <c r="L4414" i="1" s="1"/>
  <c r="I4415" i="1"/>
  <c r="L4415" i="1" s="1"/>
  <c r="I4416" i="1"/>
  <c r="L4416" i="1" s="1"/>
  <c r="I4417" i="1"/>
  <c r="L4417" i="1" s="1"/>
  <c r="I4418" i="1"/>
  <c r="L4418" i="1" s="1"/>
  <c r="I4419" i="1"/>
  <c r="L4419" i="1" s="1"/>
  <c r="I4420" i="1"/>
  <c r="L4420" i="1" s="1"/>
  <c r="I4421" i="1"/>
  <c r="L4421" i="1" s="1"/>
  <c r="I4422" i="1"/>
  <c r="L4422" i="1" s="1"/>
  <c r="I4423" i="1"/>
  <c r="L4423" i="1" s="1"/>
  <c r="I4424" i="1"/>
  <c r="L4424" i="1" s="1"/>
  <c r="I4425" i="1"/>
  <c r="L4425" i="1" s="1"/>
  <c r="I4426" i="1"/>
  <c r="L4426" i="1" s="1"/>
  <c r="I4427" i="1"/>
  <c r="L4427" i="1" s="1"/>
  <c r="I4428" i="1"/>
  <c r="L4428" i="1" s="1"/>
  <c r="I4429" i="1"/>
  <c r="L4429" i="1" s="1"/>
  <c r="I4430" i="1"/>
  <c r="L4430" i="1" s="1"/>
  <c r="I4431" i="1"/>
  <c r="L4431" i="1" s="1"/>
  <c r="I4432" i="1"/>
  <c r="L4432" i="1" s="1"/>
  <c r="I4433" i="1"/>
  <c r="L4433" i="1" s="1"/>
  <c r="I4434" i="1"/>
  <c r="L4434" i="1" s="1"/>
  <c r="I4435" i="1"/>
  <c r="L4435" i="1" s="1"/>
  <c r="I4436" i="1"/>
  <c r="L4436" i="1" s="1"/>
  <c r="I4437" i="1"/>
  <c r="L4437" i="1" s="1"/>
  <c r="I4438" i="1"/>
  <c r="L4438" i="1" s="1"/>
  <c r="I4439" i="1"/>
  <c r="L4439" i="1" s="1"/>
  <c r="I4440" i="1"/>
  <c r="L4440" i="1" s="1"/>
  <c r="I4441" i="1"/>
  <c r="L4441" i="1" s="1"/>
  <c r="I4442" i="1"/>
  <c r="L4442" i="1" s="1"/>
  <c r="I4443" i="1"/>
  <c r="L4443" i="1" s="1"/>
  <c r="I4444" i="1"/>
  <c r="L4444" i="1" s="1"/>
  <c r="I4445" i="1"/>
  <c r="L4445" i="1" s="1"/>
  <c r="I4446" i="1"/>
  <c r="L4446" i="1" s="1"/>
  <c r="I4447" i="1"/>
  <c r="L4447" i="1" s="1"/>
  <c r="I4448" i="1"/>
  <c r="L4448" i="1" s="1"/>
  <c r="I4449" i="1"/>
  <c r="L4449" i="1" s="1"/>
  <c r="I4450" i="1"/>
  <c r="L4450" i="1" s="1"/>
  <c r="I4451" i="1"/>
  <c r="L4451" i="1" s="1"/>
  <c r="I4452" i="1"/>
  <c r="L4452" i="1" s="1"/>
  <c r="I4453" i="1"/>
  <c r="L4453" i="1" s="1"/>
  <c r="I4454" i="1"/>
  <c r="L4454" i="1" s="1"/>
  <c r="I4455" i="1"/>
  <c r="L4455" i="1" s="1"/>
  <c r="I4456" i="1"/>
  <c r="L4456" i="1" s="1"/>
  <c r="I4457" i="1"/>
  <c r="L4457" i="1" s="1"/>
  <c r="I4458" i="1"/>
  <c r="L4458" i="1" s="1"/>
  <c r="I4459" i="1"/>
  <c r="L4459" i="1" s="1"/>
  <c r="I4460" i="1"/>
  <c r="L4460" i="1" s="1"/>
  <c r="I4461" i="1"/>
  <c r="L4461" i="1" s="1"/>
  <c r="I4462" i="1"/>
  <c r="L4462" i="1" s="1"/>
  <c r="I4463" i="1"/>
  <c r="L4463" i="1" s="1"/>
  <c r="I4464" i="1"/>
  <c r="L4464" i="1" s="1"/>
  <c r="I4465" i="1"/>
  <c r="L4465" i="1" s="1"/>
  <c r="I4466" i="1"/>
  <c r="L4466" i="1" s="1"/>
  <c r="I4467" i="1"/>
  <c r="L4467" i="1" s="1"/>
  <c r="I4468" i="1"/>
  <c r="L4468" i="1" s="1"/>
  <c r="I4469" i="1"/>
  <c r="L4469" i="1" s="1"/>
  <c r="I4470" i="1"/>
  <c r="L4470" i="1" s="1"/>
  <c r="I4471" i="1"/>
  <c r="L4471" i="1" s="1"/>
  <c r="I4472" i="1"/>
  <c r="L4472" i="1" s="1"/>
  <c r="I4473" i="1"/>
  <c r="L4473" i="1" s="1"/>
  <c r="I4474" i="1"/>
  <c r="L4474" i="1" s="1"/>
  <c r="I4475" i="1"/>
  <c r="L4475" i="1" s="1"/>
  <c r="I4476" i="1"/>
  <c r="L4476" i="1" s="1"/>
  <c r="I4477" i="1"/>
  <c r="L4477" i="1" s="1"/>
  <c r="I4478" i="1"/>
  <c r="L4478" i="1" s="1"/>
  <c r="I4479" i="1"/>
  <c r="L4479" i="1" s="1"/>
  <c r="I4480" i="1"/>
  <c r="L4480" i="1" s="1"/>
  <c r="I4481" i="1"/>
  <c r="L4481" i="1" s="1"/>
  <c r="I4482" i="1"/>
  <c r="L4482" i="1" s="1"/>
  <c r="I4483" i="1"/>
  <c r="L4483" i="1" s="1"/>
  <c r="I4484" i="1"/>
  <c r="L4484" i="1" s="1"/>
  <c r="I4485" i="1"/>
  <c r="L4485" i="1" s="1"/>
  <c r="I4486" i="1"/>
  <c r="L4486" i="1" s="1"/>
  <c r="I4487" i="1"/>
  <c r="L4487" i="1" s="1"/>
  <c r="I4488" i="1"/>
  <c r="L4488" i="1" s="1"/>
  <c r="I4489" i="1"/>
  <c r="L4489" i="1" s="1"/>
  <c r="I4490" i="1"/>
  <c r="L4490" i="1" s="1"/>
  <c r="I4491" i="1"/>
  <c r="L4491" i="1" s="1"/>
  <c r="I4492" i="1"/>
  <c r="L4492" i="1" s="1"/>
  <c r="I4493" i="1"/>
  <c r="L4493" i="1" s="1"/>
  <c r="I4494" i="1"/>
  <c r="L4494" i="1" s="1"/>
  <c r="I4495" i="1"/>
  <c r="L4495" i="1" s="1"/>
  <c r="I4496" i="1"/>
  <c r="L4496" i="1" s="1"/>
  <c r="I4497" i="1"/>
  <c r="L4497" i="1" s="1"/>
  <c r="I4498" i="1"/>
  <c r="L4498" i="1" s="1"/>
  <c r="I4499" i="1"/>
  <c r="L4499" i="1" s="1"/>
  <c r="I4500" i="1"/>
  <c r="L4500" i="1" s="1"/>
  <c r="I4501" i="1"/>
  <c r="L4501" i="1" s="1"/>
  <c r="I4502" i="1"/>
  <c r="L4502" i="1" s="1"/>
  <c r="I4503" i="1"/>
  <c r="L4503" i="1" s="1"/>
  <c r="I4504" i="1"/>
  <c r="L4504" i="1" s="1"/>
  <c r="I4505" i="1"/>
  <c r="L4505" i="1" s="1"/>
  <c r="I4506" i="1"/>
  <c r="L4506" i="1" s="1"/>
  <c r="I4507" i="1"/>
  <c r="L4507" i="1" s="1"/>
  <c r="I4508" i="1"/>
  <c r="L4508" i="1" s="1"/>
  <c r="I4509" i="1"/>
  <c r="L4509" i="1" s="1"/>
  <c r="I4510" i="1"/>
  <c r="L4510" i="1" s="1"/>
  <c r="I4511" i="1"/>
  <c r="L4511" i="1" s="1"/>
  <c r="I4512" i="1"/>
  <c r="L4512" i="1" s="1"/>
  <c r="I4513" i="1"/>
  <c r="L4513" i="1" s="1"/>
  <c r="I4514" i="1"/>
  <c r="L4514" i="1" s="1"/>
  <c r="I4515" i="1"/>
  <c r="L4515" i="1" s="1"/>
  <c r="I4516" i="1"/>
  <c r="L4516" i="1" s="1"/>
  <c r="I4517" i="1"/>
  <c r="L4517" i="1" s="1"/>
  <c r="I4518" i="1"/>
  <c r="L4518" i="1" s="1"/>
  <c r="I4519" i="1"/>
  <c r="L4519" i="1" s="1"/>
  <c r="I4520" i="1"/>
  <c r="L4520" i="1" s="1"/>
  <c r="I4521" i="1"/>
  <c r="L4521" i="1" s="1"/>
  <c r="I4522" i="1"/>
  <c r="L4522" i="1" s="1"/>
  <c r="I4523" i="1"/>
  <c r="L4523" i="1" s="1"/>
  <c r="I4524" i="1"/>
  <c r="L4524" i="1" s="1"/>
  <c r="I4525" i="1"/>
  <c r="L4525" i="1" s="1"/>
  <c r="I4526" i="1"/>
  <c r="L4526" i="1" s="1"/>
  <c r="I4527" i="1"/>
  <c r="L4527" i="1" s="1"/>
  <c r="I4528" i="1"/>
  <c r="L4528" i="1" s="1"/>
  <c r="I4529" i="1"/>
  <c r="L4529" i="1" s="1"/>
  <c r="I4530" i="1"/>
  <c r="L4530" i="1" s="1"/>
  <c r="I4531" i="1"/>
  <c r="L4531" i="1" s="1"/>
  <c r="I4532" i="1"/>
  <c r="L4532" i="1" s="1"/>
  <c r="I4533" i="1"/>
  <c r="L4533" i="1" s="1"/>
  <c r="I4534" i="1"/>
  <c r="L4534" i="1" s="1"/>
  <c r="I4535" i="1"/>
  <c r="L4535" i="1" s="1"/>
  <c r="I4536" i="1"/>
  <c r="L4536" i="1" s="1"/>
  <c r="I4537" i="1"/>
  <c r="L4537" i="1" s="1"/>
  <c r="I4538" i="1"/>
  <c r="L4538" i="1" s="1"/>
  <c r="I4539" i="1"/>
  <c r="L4539" i="1" s="1"/>
  <c r="I4540" i="1"/>
  <c r="L4540" i="1" s="1"/>
  <c r="I4541" i="1"/>
  <c r="L4541" i="1" s="1"/>
  <c r="I4542" i="1"/>
  <c r="L4542" i="1" s="1"/>
  <c r="I4543" i="1"/>
  <c r="L4543" i="1" s="1"/>
  <c r="I4544" i="1"/>
  <c r="L4544" i="1" s="1"/>
  <c r="I4545" i="1"/>
  <c r="L4545" i="1" s="1"/>
  <c r="I4546" i="1"/>
  <c r="L4546" i="1" s="1"/>
  <c r="I4547" i="1"/>
  <c r="L4547" i="1" s="1"/>
  <c r="I4548" i="1"/>
  <c r="L4548" i="1" s="1"/>
  <c r="I4549" i="1"/>
  <c r="L4549" i="1" s="1"/>
  <c r="I4550" i="1"/>
  <c r="L4550" i="1" s="1"/>
  <c r="I4551" i="1"/>
  <c r="L4551" i="1" s="1"/>
  <c r="I4552" i="1"/>
  <c r="L4552" i="1" s="1"/>
  <c r="I4553" i="1"/>
  <c r="L4553" i="1" s="1"/>
  <c r="I4554" i="1"/>
  <c r="L4554" i="1" s="1"/>
  <c r="I4555" i="1"/>
  <c r="L4555" i="1" s="1"/>
  <c r="I4556" i="1"/>
  <c r="L4556" i="1" s="1"/>
  <c r="I4557" i="1"/>
  <c r="L4557" i="1" s="1"/>
  <c r="I4558" i="1"/>
  <c r="L4558" i="1" s="1"/>
  <c r="I4559" i="1"/>
  <c r="L4559" i="1" s="1"/>
  <c r="I4560" i="1"/>
  <c r="L4560" i="1" s="1"/>
  <c r="I4561" i="1"/>
  <c r="L4561" i="1" s="1"/>
  <c r="I4562" i="1"/>
  <c r="L4562" i="1" s="1"/>
  <c r="I4563" i="1"/>
  <c r="L4563" i="1" s="1"/>
  <c r="I4564" i="1"/>
  <c r="L4564" i="1" s="1"/>
  <c r="I4565" i="1"/>
  <c r="L4565" i="1" s="1"/>
  <c r="I4566" i="1"/>
  <c r="L4566" i="1" s="1"/>
  <c r="I4567" i="1"/>
  <c r="L4567" i="1" s="1"/>
  <c r="I4568" i="1"/>
  <c r="L4568" i="1" s="1"/>
  <c r="I4569" i="1"/>
  <c r="L4569" i="1" s="1"/>
  <c r="I4570" i="1"/>
  <c r="L4570" i="1" s="1"/>
  <c r="I4571" i="1"/>
  <c r="L4571" i="1" s="1"/>
  <c r="I4572" i="1"/>
  <c r="L4572" i="1" s="1"/>
  <c r="I4573" i="1"/>
  <c r="L4573" i="1" s="1"/>
  <c r="I4574" i="1"/>
  <c r="L4574" i="1" s="1"/>
  <c r="I4575" i="1"/>
  <c r="L4575" i="1" s="1"/>
  <c r="I4576" i="1"/>
  <c r="L4576" i="1" s="1"/>
  <c r="I4577" i="1"/>
  <c r="L4577" i="1" s="1"/>
  <c r="I4578" i="1"/>
  <c r="L4578" i="1" s="1"/>
  <c r="I4579" i="1"/>
  <c r="L4579" i="1" s="1"/>
  <c r="I4580" i="1"/>
  <c r="L4580" i="1" s="1"/>
  <c r="I4581" i="1"/>
  <c r="L4581" i="1" s="1"/>
  <c r="I4582" i="1"/>
  <c r="L4582" i="1" s="1"/>
  <c r="I4583" i="1"/>
  <c r="L4583" i="1" s="1"/>
  <c r="I4584" i="1"/>
  <c r="L4584" i="1" s="1"/>
  <c r="I4585" i="1"/>
  <c r="L4585" i="1" s="1"/>
  <c r="I4586" i="1"/>
  <c r="L4586" i="1" s="1"/>
  <c r="I4587" i="1"/>
  <c r="L4587" i="1" s="1"/>
  <c r="I4588" i="1"/>
  <c r="L4588" i="1" s="1"/>
  <c r="I4589" i="1"/>
  <c r="L4589" i="1" s="1"/>
  <c r="I4590" i="1"/>
  <c r="L4590" i="1" s="1"/>
  <c r="I4591" i="1"/>
  <c r="L4591" i="1" s="1"/>
  <c r="I4592" i="1"/>
  <c r="L4592" i="1" s="1"/>
  <c r="I4593" i="1"/>
  <c r="L4593" i="1" s="1"/>
  <c r="I4594" i="1"/>
  <c r="L4594" i="1" s="1"/>
  <c r="I4595" i="1"/>
  <c r="L4595" i="1" s="1"/>
  <c r="I4596" i="1"/>
  <c r="L4596" i="1" s="1"/>
  <c r="I4597" i="1"/>
  <c r="L4597" i="1" s="1"/>
  <c r="I4598" i="1"/>
  <c r="L4598" i="1" s="1"/>
  <c r="I4599" i="1"/>
  <c r="L4599" i="1" s="1"/>
  <c r="I4600" i="1"/>
  <c r="L4600" i="1" s="1"/>
  <c r="I4601" i="1"/>
  <c r="L4601" i="1" s="1"/>
  <c r="I4602" i="1"/>
  <c r="L4602" i="1" s="1"/>
  <c r="I4603" i="1"/>
  <c r="L4603" i="1" s="1"/>
  <c r="I4604" i="1"/>
  <c r="L4604" i="1" s="1"/>
  <c r="I4605" i="1"/>
  <c r="L4605" i="1" s="1"/>
  <c r="I4606" i="1"/>
  <c r="L4606" i="1" s="1"/>
  <c r="I4607" i="1"/>
  <c r="L4607" i="1" s="1"/>
  <c r="I4608" i="1"/>
  <c r="L4608" i="1" s="1"/>
  <c r="I4609" i="1"/>
  <c r="L4609" i="1" s="1"/>
  <c r="I4610" i="1"/>
  <c r="L4610" i="1" s="1"/>
  <c r="I4611" i="1"/>
  <c r="L4611" i="1" s="1"/>
  <c r="I4612" i="1"/>
  <c r="L4612" i="1" s="1"/>
  <c r="I4613" i="1"/>
  <c r="L4613" i="1" s="1"/>
  <c r="I4614" i="1"/>
  <c r="L4614" i="1" s="1"/>
  <c r="I4615" i="1"/>
  <c r="L4615" i="1" s="1"/>
  <c r="I4616" i="1"/>
  <c r="L4616" i="1" s="1"/>
  <c r="I4617" i="1"/>
  <c r="L4617" i="1" s="1"/>
  <c r="I4618" i="1"/>
  <c r="L4618" i="1" s="1"/>
  <c r="I4619" i="1"/>
  <c r="L4619" i="1" s="1"/>
  <c r="I4620" i="1"/>
  <c r="L4620" i="1" s="1"/>
  <c r="I4621" i="1"/>
  <c r="L4621" i="1" s="1"/>
  <c r="I4622" i="1"/>
  <c r="L4622" i="1" s="1"/>
  <c r="I4623" i="1"/>
  <c r="L4623" i="1" s="1"/>
  <c r="I4624" i="1"/>
  <c r="L4624" i="1" s="1"/>
  <c r="I4625" i="1"/>
  <c r="L4625" i="1" s="1"/>
  <c r="I4626" i="1"/>
  <c r="L4626" i="1" s="1"/>
  <c r="I4627" i="1"/>
  <c r="L4627" i="1" s="1"/>
  <c r="I4628" i="1"/>
  <c r="L4628" i="1" s="1"/>
  <c r="I4629" i="1"/>
  <c r="L4629" i="1" s="1"/>
  <c r="I4630" i="1"/>
  <c r="L4630" i="1" s="1"/>
  <c r="I4631" i="1"/>
  <c r="L4631" i="1" s="1"/>
  <c r="I4632" i="1"/>
  <c r="L4632" i="1" s="1"/>
  <c r="I4633" i="1"/>
  <c r="L4633" i="1" s="1"/>
  <c r="I4634" i="1"/>
  <c r="L4634" i="1" s="1"/>
  <c r="I4635" i="1"/>
  <c r="L4635" i="1" s="1"/>
  <c r="I4636" i="1"/>
  <c r="L4636" i="1" s="1"/>
  <c r="I4637" i="1"/>
  <c r="L4637" i="1" s="1"/>
  <c r="I4638" i="1"/>
  <c r="L4638" i="1" s="1"/>
  <c r="I4639" i="1"/>
  <c r="L4639" i="1" s="1"/>
  <c r="I4640" i="1"/>
  <c r="L4640" i="1" s="1"/>
  <c r="I4641" i="1"/>
  <c r="L4641" i="1" s="1"/>
  <c r="I4642" i="1"/>
  <c r="L4642" i="1" s="1"/>
  <c r="I4643" i="1"/>
  <c r="L4643" i="1" s="1"/>
  <c r="I4644" i="1"/>
  <c r="L4644" i="1" s="1"/>
  <c r="I4645" i="1"/>
  <c r="L4645" i="1" s="1"/>
  <c r="I4646" i="1"/>
  <c r="L4646" i="1" s="1"/>
  <c r="I4647" i="1"/>
  <c r="L4647" i="1" s="1"/>
  <c r="I4648" i="1"/>
  <c r="L4648" i="1" s="1"/>
  <c r="I4649" i="1"/>
  <c r="L4649" i="1" s="1"/>
  <c r="I4650" i="1"/>
  <c r="L4650" i="1" s="1"/>
  <c r="I4651" i="1"/>
  <c r="L4651" i="1" s="1"/>
  <c r="I4652" i="1"/>
  <c r="L4652" i="1" s="1"/>
  <c r="I4653" i="1"/>
  <c r="L4653" i="1" s="1"/>
  <c r="I4654" i="1"/>
  <c r="L4654" i="1" s="1"/>
  <c r="I4655" i="1"/>
  <c r="L4655" i="1" s="1"/>
  <c r="I4656" i="1"/>
  <c r="L4656" i="1" s="1"/>
  <c r="I4657" i="1"/>
  <c r="L4657" i="1" s="1"/>
  <c r="I4658" i="1"/>
  <c r="L4658" i="1" s="1"/>
  <c r="I4659" i="1"/>
  <c r="L4659" i="1" s="1"/>
  <c r="I4660" i="1"/>
  <c r="L4660" i="1" s="1"/>
  <c r="I4661" i="1"/>
  <c r="L4661" i="1" s="1"/>
  <c r="I4662" i="1"/>
  <c r="L4662" i="1" s="1"/>
  <c r="I4663" i="1"/>
  <c r="L4663" i="1" s="1"/>
  <c r="I4664" i="1"/>
  <c r="L4664" i="1" s="1"/>
  <c r="I4665" i="1"/>
  <c r="L4665" i="1" s="1"/>
  <c r="I4666" i="1"/>
  <c r="L4666" i="1" s="1"/>
  <c r="I4667" i="1"/>
  <c r="L4667" i="1" s="1"/>
  <c r="I4668" i="1"/>
  <c r="L4668" i="1" s="1"/>
  <c r="I4669" i="1"/>
  <c r="L4669" i="1" s="1"/>
  <c r="I4670" i="1"/>
  <c r="L4670" i="1" s="1"/>
  <c r="I4671" i="1"/>
  <c r="L4671" i="1" s="1"/>
  <c r="I4672" i="1"/>
  <c r="L4672" i="1" s="1"/>
  <c r="I4673" i="1"/>
  <c r="L4673" i="1" s="1"/>
  <c r="I4674" i="1"/>
  <c r="L4674" i="1" s="1"/>
  <c r="I4675" i="1"/>
  <c r="L4675" i="1" s="1"/>
  <c r="I4676" i="1"/>
  <c r="L4676" i="1" s="1"/>
  <c r="I4677" i="1"/>
  <c r="L4677" i="1" s="1"/>
  <c r="I4678" i="1"/>
  <c r="L4678" i="1" s="1"/>
  <c r="I4679" i="1"/>
  <c r="L4679" i="1" s="1"/>
  <c r="I4680" i="1"/>
  <c r="L4680" i="1" s="1"/>
  <c r="I4681" i="1"/>
  <c r="L4681" i="1" s="1"/>
  <c r="I4682" i="1"/>
  <c r="L4682" i="1" s="1"/>
  <c r="I4683" i="1"/>
  <c r="L4683" i="1" s="1"/>
  <c r="I4684" i="1"/>
  <c r="L4684" i="1" s="1"/>
  <c r="I4685" i="1"/>
  <c r="L4685" i="1" s="1"/>
  <c r="I4686" i="1"/>
  <c r="L4686" i="1" s="1"/>
  <c r="I4687" i="1"/>
  <c r="L4687" i="1" s="1"/>
  <c r="I4688" i="1"/>
  <c r="L4688" i="1" s="1"/>
  <c r="I4689" i="1"/>
  <c r="L4689" i="1" s="1"/>
  <c r="I4690" i="1"/>
  <c r="L4690" i="1" s="1"/>
  <c r="I4691" i="1"/>
  <c r="L4691" i="1" s="1"/>
  <c r="I4692" i="1"/>
  <c r="L4692" i="1" s="1"/>
  <c r="I4693" i="1"/>
  <c r="L4693" i="1" s="1"/>
  <c r="I4694" i="1"/>
  <c r="L4694" i="1" s="1"/>
  <c r="I4695" i="1"/>
  <c r="L4695" i="1" s="1"/>
  <c r="I4696" i="1"/>
  <c r="L4696" i="1" s="1"/>
  <c r="I4697" i="1"/>
  <c r="L4697" i="1" s="1"/>
  <c r="I4698" i="1"/>
  <c r="L4698" i="1" s="1"/>
  <c r="I4699" i="1"/>
  <c r="L4699" i="1" s="1"/>
  <c r="I4700" i="1"/>
  <c r="L4700" i="1" s="1"/>
  <c r="I4701" i="1"/>
  <c r="L4701" i="1" s="1"/>
  <c r="I4702" i="1"/>
  <c r="L4702" i="1" s="1"/>
  <c r="I4703" i="1"/>
  <c r="L4703" i="1" s="1"/>
  <c r="I4704" i="1"/>
  <c r="L4704" i="1" s="1"/>
  <c r="I4705" i="1"/>
  <c r="L4705" i="1" s="1"/>
  <c r="I4706" i="1"/>
  <c r="L4706" i="1" s="1"/>
  <c r="I4707" i="1"/>
  <c r="L4707" i="1" s="1"/>
  <c r="I4708" i="1"/>
  <c r="L4708" i="1" s="1"/>
  <c r="I4709" i="1"/>
  <c r="L4709" i="1" s="1"/>
  <c r="I4710" i="1"/>
  <c r="L4710" i="1" s="1"/>
  <c r="I4711" i="1"/>
  <c r="L4711" i="1" s="1"/>
  <c r="I4712" i="1"/>
  <c r="L4712" i="1" s="1"/>
  <c r="I4713" i="1"/>
  <c r="L4713" i="1" s="1"/>
  <c r="I4714" i="1"/>
  <c r="L4714" i="1" s="1"/>
  <c r="I4715" i="1"/>
  <c r="L4715" i="1" s="1"/>
  <c r="I4716" i="1"/>
  <c r="L4716" i="1" s="1"/>
  <c r="I4717" i="1"/>
  <c r="L4717" i="1" s="1"/>
  <c r="I4718" i="1"/>
  <c r="L4718" i="1" s="1"/>
  <c r="I4719" i="1"/>
  <c r="L4719" i="1" s="1"/>
  <c r="I4720" i="1"/>
  <c r="L4720" i="1" s="1"/>
  <c r="I4721" i="1"/>
  <c r="L4721" i="1" s="1"/>
  <c r="I4722" i="1"/>
  <c r="L4722" i="1" s="1"/>
  <c r="I4723" i="1"/>
  <c r="L4723" i="1" s="1"/>
  <c r="I4724" i="1"/>
  <c r="L4724" i="1" s="1"/>
  <c r="I4725" i="1"/>
  <c r="L4725" i="1" s="1"/>
  <c r="I4726" i="1"/>
  <c r="L4726" i="1" s="1"/>
  <c r="I4727" i="1"/>
  <c r="L4727" i="1" s="1"/>
  <c r="I4728" i="1"/>
  <c r="L4728" i="1" s="1"/>
  <c r="I4729" i="1"/>
  <c r="L4729" i="1" s="1"/>
  <c r="I4730" i="1"/>
  <c r="L4730" i="1" s="1"/>
  <c r="I4731" i="1"/>
  <c r="L4731" i="1" s="1"/>
  <c r="I4732" i="1"/>
  <c r="L4732" i="1" s="1"/>
  <c r="I4733" i="1"/>
  <c r="L4733" i="1" s="1"/>
  <c r="I4734" i="1"/>
  <c r="L4734" i="1" s="1"/>
  <c r="I4735" i="1"/>
  <c r="L4735" i="1" s="1"/>
  <c r="I4736" i="1"/>
  <c r="L4736" i="1" s="1"/>
  <c r="I4737" i="1"/>
  <c r="L4737" i="1" s="1"/>
  <c r="I4738" i="1"/>
  <c r="L4738" i="1" s="1"/>
  <c r="I4739" i="1"/>
  <c r="L4739" i="1" s="1"/>
  <c r="I4740" i="1"/>
  <c r="L4740" i="1" s="1"/>
  <c r="I4741" i="1"/>
  <c r="L4741" i="1" s="1"/>
  <c r="I4742" i="1"/>
  <c r="L4742" i="1" s="1"/>
  <c r="I4743" i="1"/>
  <c r="L4743" i="1" s="1"/>
  <c r="I4744" i="1"/>
  <c r="L4744" i="1" s="1"/>
  <c r="I4745" i="1"/>
  <c r="L4745" i="1" s="1"/>
  <c r="I4746" i="1"/>
  <c r="L4746" i="1" s="1"/>
  <c r="I4747" i="1"/>
  <c r="L4747" i="1" s="1"/>
  <c r="I4748" i="1"/>
  <c r="L4748" i="1" s="1"/>
  <c r="I4749" i="1"/>
  <c r="L4749" i="1" s="1"/>
  <c r="I4750" i="1"/>
  <c r="L4750" i="1" s="1"/>
  <c r="I4751" i="1"/>
  <c r="L4751" i="1" s="1"/>
  <c r="I4752" i="1"/>
  <c r="L4752" i="1" s="1"/>
  <c r="I4753" i="1"/>
  <c r="L4753" i="1" s="1"/>
  <c r="I4754" i="1"/>
  <c r="L4754" i="1" s="1"/>
  <c r="I4755" i="1"/>
  <c r="L4755" i="1" s="1"/>
  <c r="I4756" i="1"/>
  <c r="L4756" i="1" s="1"/>
  <c r="I4757" i="1"/>
  <c r="L4757" i="1" s="1"/>
  <c r="I4758" i="1"/>
  <c r="L4758" i="1" s="1"/>
  <c r="I4759" i="1"/>
  <c r="L4759" i="1" s="1"/>
  <c r="I4760" i="1"/>
  <c r="L4760" i="1" s="1"/>
  <c r="I4761" i="1"/>
  <c r="L4761" i="1" s="1"/>
  <c r="I4762" i="1"/>
  <c r="L4762" i="1" s="1"/>
  <c r="I4763" i="1"/>
  <c r="L4763" i="1" s="1"/>
  <c r="I4764" i="1"/>
  <c r="L4764" i="1" s="1"/>
  <c r="I4765" i="1"/>
  <c r="L4765" i="1" s="1"/>
  <c r="I4766" i="1"/>
  <c r="L4766" i="1" s="1"/>
  <c r="I4767" i="1"/>
  <c r="L4767" i="1" s="1"/>
  <c r="I4768" i="1"/>
  <c r="L4768" i="1" s="1"/>
  <c r="I4769" i="1"/>
  <c r="L4769" i="1" s="1"/>
  <c r="I4770" i="1"/>
  <c r="L4770" i="1" s="1"/>
  <c r="I4771" i="1"/>
  <c r="L4771" i="1" s="1"/>
  <c r="I4772" i="1"/>
  <c r="L4772" i="1" s="1"/>
  <c r="I4773" i="1"/>
  <c r="L4773" i="1" s="1"/>
  <c r="I4774" i="1"/>
  <c r="L4774" i="1" s="1"/>
  <c r="I4775" i="1"/>
  <c r="L4775" i="1" s="1"/>
  <c r="I4776" i="1"/>
  <c r="L4776" i="1" s="1"/>
  <c r="I4777" i="1"/>
  <c r="L4777" i="1" s="1"/>
  <c r="I4778" i="1"/>
  <c r="L4778" i="1" s="1"/>
  <c r="I4779" i="1"/>
  <c r="L4779" i="1" s="1"/>
  <c r="I4780" i="1"/>
  <c r="L4780" i="1" s="1"/>
  <c r="I4781" i="1"/>
  <c r="L4781" i="1" s="1"/>
  <c r="I4782" i="1"/>
  <c r="L4782" i="1" s="1"/>
  <c r="I4783" i="1"/>
  <c r="L4783" i="1" s="1"/>
  <c r="I4784" i="1"/>
  <c r="L4784" i="1" s="1"/>
  <c r="I4785" i="1"/>
  <c r="L4785" i="1" s="1"/>
  <c r="I4786" i="1"/>
  <c r="L4786" i="1" s="1"/>
  <c r="I4787" i="1"/>
  <c r="L4787" i="1" s="1"/>
  <c r="I4788" i="1"/>
  <c r="L4788" i="1" s="1"/>
  <c r="I4789" i="1"/>
  <c r="L4789" i="1" s="1"/>
  <c r="I4790" i="1"/>
  <c r="L4790" i="1" s="1"/>
  <c r="I4791" i="1"/>
  <c r="L4791" i="1" s="1"/>
  <c r="I4792" i="1"/>
  <c r="L4792" i="1" s="1"/>
  <c r="I4793" i="1"/>
  <c r="L4793" i="1" s="1"/>
  <c r="I4794" i="1"/>
  <c r="L4794" i="1" s="1"/>
  <c r="I4795" i="1"/>
  <c r="L4795" i="1" s="1"/>
  <c r="I4796" i="1"/>
  <c r="L4796" i="1" s="1"/>
  <c r="I4797" i="1"/>
  <c r="L4797" i="1" s="1"/>
  <c r="I4798" i="1"/>
  <c r="L4798" i="1" s="1"/>
  <c r="I4799" i="1"/>
  <c r="L4799" i="1" s="1"/>
  <c r="I4800" i="1"/>
  <c r="L4800" i="1" s="1"/>
  <c r="I4801" i="1"/>
  <c r="L4801" i="1" s="1"/>
  <c r="I4802" i="1"/>
  <c r="L4802" i="1" s="1"/>
  <c r="I4803" i="1"/>
  <c r="L4803" i="1" s="1"/>
  <c r="I4804" i="1"/>
  <c r="L4804" i="1" s="1"/>
  <c r="I4805" i="1"/>
  <c r="L4805" i="1" s="1"/>
  <c r="I4806" i="1"/>
  <c r="L4806" i="1" s="1"/>
  <c r="I4807" i="1"/>
  <c r="L4807" i="1" s="1"/>
  <c r="I4808" i="1"/>
  <c r="L4808" i="1" s="1"/>
  <c r="I4809" i="1"/>
  <c r="L4809" i="1" s="1"/>
  <c r="I4810" i="1"/>
  <c r="L4810" i="1" s="1"/>
  <c r="I4811" i="1"/>
  <c r="L4811" i="1" s="1"/>
  <c r="I4812" i="1"/>
  <c r="L4812" i="1" s="1"/>
  <c r="I4813" i="1"/>
  <c r="L4813" i="1" s="1"/>
  <c r="I4814" i="1"/>
  <c r="L4814" i="1" s="1"/>
  <c r="I4815" i="1"/>
  <c r="L4815" i="1" s="1"/>
  <c r="I4816" i="1"/>
  <c r="L4816" i="1" s="1"/>
  <c r="I4817" i="1"/>
  <c r="L4817" i="1" s="1"/>
  <c r="I4818" i="1"/>
  <c r="L4818" i="1" s="1"/>
  <c r="I4819" i="1"/>
  <c r="L4819" i="1" s="1"/>
  <c r="I4820" i="1"/>
  <c r="L4820" i="1" s="1"/>
  <c r="I4821" i="1"/>
  <c r="L4821" i="1" s="1"/>
  <c r="I4822" i="1"/>
  <c r="L4822" i="1" s="1"/>
  <c r="I4823" i="1"/>
  <c r="L4823" i="1" s="1"/>
  <c r="I4824" i="1"/>
  <c r="L4824" i="1" s="1"/>
  <c r="I4825" i="1"/>
  <c r="L4825" i="1" s="1"/>
  <c r="I4826" i="1"/>
  <c r="L4826" i="1" s="1"/>
  <c r="I4827" i="1"/>
  <c r="L4827" i="1" s="1"/>
  <c r="I4828" i="1"/>
  <c r="L4828" i="1" s="1"/>
  <c r="I4829" i="1"/>
  <c r="L4829" i="1" s="1"/>
  <c r="I4830" i="1"/>
  <c r="L4830" i="1" s="1"/>
  <c r="I4831" i="1"/>
  <c r="L4831" i="1" s="1"/>
  <c r="I4832" i="1"/>
  <c r="L4832" i="1" s="1"/>
  <c r="I4833" i="1"/>
  <c r="L4833" i="1" s="1"/>
  <c r="I4834" i="1"/>
  <c r="L4834" i="1" s="1"/>
  <c r="I4835" i="1"/>
  <c r="L4835" i="1" s="1"/>
  <c r="I4836" i="1"/>
  <c r="L4836" i="1" s="1"/>
  <c r="I4837" i="1"/>
  <c r="L4837" i="1" s="1"/>
  <c r="I4838" i="1"/>
  <c r="L4838" i="1" s="1"/>
  <c r="I4839" i="1"/>
  <c r="L4839" i="1" s="1"/>
  <c r="I4840" i="1"/>
  <c r="L4840" i="1" s="1"/>
  <c r="I4841" i="1"/>
  <c r="L4841" i="1" s="1"/>
  <c r="I4842" i="1"/>
  <c r="L4842" i="1" s="1"/>
  <c r="I4843" i="1"/>
  <c r="L4843" i="1" s="1"/>
  <c r="I4844" i="1"/>
  <c r="L4844" i="1" s="1"/>
  <c r="I4845" i="1"/>
  <c r="L4845" i="1" s="1"/>
  <c r="I4846" i="1"/>
  <c r="L4846" i="1" s="1"/>
  <c r="I4847" i="1"/>
  <c r="L4847" i="1" s="1"/>
  <c r="I4848" i="1"/>
  <c r="L4848" i="1" s="1"/>
  <c r="I4849" i="1"/>
  <c r="L4849" i="1" s="1"/>
  <c r="I4850" i="1"/>
  <c r="L4850" i="1" s="1"/>
  <c r="I4851" i="1"/>
  <c r="L4851" i="1" s="1"/>
  <c r="I4852" i="1"/>
  <c r="L4852" i="1" s="1"/>
  <c r="I4853" i="1"/>
  <c r="L4853" i="1" s="1"/>
  <c r="I4854" i="1"/>
  <c r="L4854" i="1" s="1"/>
  <c r="I4855" i="1"/>
  <c r="L4855" i="1" s="1"/>
  <c r="I4856" i="1"/>
  <c r="L4856" i="1" s="1"/>
  <c r="I4857" i="1"/>
  <c r="L4857" i="1" s="1"/>
  <c r="I4858" i="1"/>
  <c r="L4858" i="1" s="1"/>
  <c r="I4859" i="1"/>
  <c r="L4859" i="1" s="1"/>
  <c r="I4860" i="1"/>
  <c r="L4860" i="1" s="1"/>
  <c r="I4861" i="1"/>
  <c r="L4861" i="1" s="1"/>
  <c r="I4862" i="1"/>
  <c r="L4862" i="1" s="1"/>
  <c r="I4863" i="1"/>
  <c r="L4863" i="1" s="1"/>
  <c r="I4864" i="1"/>
  <c r="L4864" i="1" s="1"/>
  <c r="I4865" i="1"/>
  <c r="L4865" i="1" s="1"/>
  <c r="I4866" i="1"/>
  <c r="L4866" i="1" s="1"/>
  <c r="I4867" i="1"/>
  <c r="L4867" i="1" s="1"/>
  <c r="I4868" i="1"/>
  <c r="L4868" i="1" s="1"/>
  <c r="I4869" i="1"/>
  <c r="L4869" i="1" s="1"/>
  <c r="I4870" i="1"/>
  <c r="L4870" i="1" s="1"/>
  <c r="I4871" i="1"/>
  <c r="L4871" i="1" s="1"/>
  <c r="I4872" i="1"/>
  <c r="L4872" i="1" s="1"/>
  <c r="I4873" i="1"/>
  <c r="L4873" i="1" s="1"/>
  <c r="I4874" i="1"/>
  <c r="L4874" i="1" s="1"/>
  <c r="I4875" i="1"/>
  <c r="L4875" i="1" s="1"/>
  <c r="I4876" i="1"/>
  <c r="L4876" i="1" s="1"/>
  <c r="I4877" i="1"/>
  <c r="L4877" i="1" s="1"/>
  <c r="I4878" i="1"/>
  <c r="L4878" i="1" s="1"/>
  <c r="I4879" i="1"/>
  <c r="L4879" i="1" s="1"/>
  <c r="I4880" i="1"/>
  <c r="L4880" i="1" s="1"/>
  <c r="I4881" i="1"/>
  <c r="L4881" i="1" s="1"/>
  <c r="I4882" i="1"/>
  <c r="L4882" i="1" s="1"/>
  <c r="I4883" i="1"/>
  <c r="L4883" i="1" s="1"/>
  <c r="I4884" i="1"/>
  <c r="L4884" i="1" s="1"/>
  <c r="I4885" i="1"/>
  <c r="L4885" i="1" s="1"/>
  <c r="I4886" i="1"/>
  <c r="L4886" i="1" s="1"/>
  <c r="I4887" i="1"/>
  <c r="L4887" i="1" s="1"/>
  <c r="I4888" i="1"/>
  <c r="L4888" i="1" s="1"/>
  <c r="I4889" i="1"/>
  <c r="L4889" i="1" s="1"/>
  <c r="I4890" i="1"/>
  <c r="L4890" i="1" s="1"/>
  <c r="I4891" i="1"/>
  <c r="L4891" i="1" s="1"/>
  <c r="I4892" i="1"/>
  <c r="L4892" i="1" s="1"/>
  <c r="I4893" i="1"/>
  <c r="L4893" i="1" s="1"/>
  <c r="I4894" i="1"/>
  <c r="L4894" i="1" s="1"/>
  <c r="I4895" i="1"/>
  <c r="L4895" i="1" s="1"/>
  <c r="I4896" i="1"/>
  <c r="L4896" i="1" s="1"/>
  <c r="I4897" i="1"/>
  <c r="L4897" i="1" s="1"/>
  <c r="I4898" i="1"/>
  <c r="L4898" i="1" s="1"/>
  <c r="I4899" i="1"/>
  <c r="L4899" i="1" s="1"/>
  <c r="I4900" i="1"/>
  <c r="L4900" i="1" s="1"/>
  <c r="I4901" i="1"/>
  <c r="L4901" i="1" s="1"/>
  <c r="I4902" i="1"/>
  <c r="L4902" i="1" s="1"/>
  <c r="I4903" i="1"/>
  <c r="L4903" i="1" s="1"/>
  <c r="I4904" i="1"/>
  <c r="L4904" i="1" s="1"/>
  <c r="I4905" i="1"/>
  <c r="L4905" i="1" s="1"/>
  <c r="I4906" i="1"/>
  <c r="L4906" i="1" s="1"/>
  <c r="I4907" i="1"/>
  <c r="L4907" i="1" s="1"/>
  <c r="I4908" i="1"/>
  <c r="L4908" i="1" s="1"/>
  <c r="I4909" i="1"/>
  <c r="L4909" i="1" s="1"/>
  <c r="I4910" i="1"/>
  <c r="L4910" i="1" s="1"/>
  <c r="I4911" i="1"/>
  <c r="L4911" i="1" s="1"/>
  <c r="I4912" i="1"/>
  <c r="L4912" i="1" s="1"/>
  <c r="I4913" i="1"/>
  <c r="L4913" i="1" s="1"/>
  <c r="I4914" i="1"/>
  <c r="L4914" i="1" s="1"/>
  <c r="I4915" i="1"/>
  <c r="L4915" i="1" s="1"/>
  <c r="I4916" i="1"/>
  <c r="L4916" i="1" s="1"/>
  <c r="I4917" i="1"/>
  <c r="L4917" i="1" s="1"/>
  <c r="I4918" i="1"/>
  <c r="L4918" i="1" s="1"/>
  <c r="I4919" i="1"/>
  <c r="L4919" i="1" s="1"/>
  <c r="I4920" i="1"/>
  <c r="L4920" i="1" s="1"/>
  <c r="I4921" i="1"/>
  <c r="L4921" i="1" s="1"/>
  <c r="I4922" i="1"/>
  <c r="L4922" i="1" s="1"/>
  <c r="I4923" i="1"/>
  <c r="L4923" i="1" s="1"/>
  <c r="I4924" i="1"/>
  <c r="L4924" i="1" s="1"/>
  <c r="I4925" i="1"/>
  <c r="L4925" i="1" s="1"/>
  <c r="I4926" i="1"/>
  <c r="L4926" i="1" s="1"/>
  <c r="I4927" i="1"/>
  <c r="L4927" i="1" s="1"/>
  <c r="I4928" i="1"/>
  <c r="L4928" i="1" s="1"/>
  <c r="I4929" i="1"/>
  <c r="L4929" i="1" s="1"/>
  <c r="I4930" i="1"/>
  <c r="L4930" i="1" s="1"/>
  <c r="I4931" i="1"/>
  <c r="L4931" i="1" s="1"/>
  <c r="I4932" i="1"/>
  <c r="L4932" i="1" s="1"/>
  <c r="I4933" i="1"/>
  <c r="L4933" i="1" s="1"/>
  <c r="I4934" i="1"/>
  <c r="L4934" i="1" s="1"/>
  <c r="I4935" i="1"/>
  <c r="L4935" i="1" s="1"/>
  <c r="I4936" i="1"/>
  <c r="L4936" i="1" s="1"/>
  <c r="I4937" i="1"/>
  <c r="L4937" i="1" s="1"/>
  <c r="I4938" i="1"/>
  <c r="L4938" i="1" s="1"/>
  <c r="I4939" i="1"/>
  <c r="L4939" i="1" s="1"/>
  <c r="I4940" i="1"/>
  <c r="L4940" i="1" s="1"/>
  <c r="I4941" i="1"/>
  <c r="L4941" i="1" s="1"/>
  <c r="I4942" i="1"/>
  <c r="L4942" i="1" s="1"/>
  <c r="I4943" i="1"/>
  <c r="L4943" i="1" s="1"/>
  <c r="I4944" i="1"/>
  <c r="L4944" i="1" s="1"/>
  <c r="I4945" i="1"/>
  <c r="L4945" i="1" s="1"/>
  <c r="I4946" i="1"/>
  <c r="L4946" i="1" s="1"/>
  <c r="I4947" i="1"/>
  <c r="L4947" i="1" s="1"/>
  <c r="I4948" i="1"/>
  <c r="L4948" i="1" s="1"/>
  <c r="I4949" i="1"/>
  <c r="L4949" i="1" s="1"/>
  <c r="I4950" i="1"/>
  <c r="L4950" i="1" s="1"/>
  <c r="I4951" i="1"/>
  <c r="L4951" i="1" s="1"/>
  <c r="I4952" i="1"/>
  <c r="L4952" i="1" s="1"/>
  <c r="I4953" i="1"/>
  <c r="L4953" i="1" s="1"/>
  <c r="I4954" i="1"/>
  <c r="L4954" i="1" s="1"/>
  <c r="I4955" i="1"/>
  <c r="L4955" i="1" s="1"/>
  <c r="I4956" i="1"/>
  <c r="L4956" i="1" s="1"/>
  <c r="I4957" i="1"/>
  <c r="L4957" i="1" s="1"/>
  <c r="I4958" i="1"/>
  <c r="L4958" i="1" s="1"/>
  <c r="I4959" i="1"/>
  <c r="L4959" i="1" s="1"/>
  <c r="I4960" i="1"/>
  <c r="L4960" i="1" s="1"/>
  <c r="I4961" i="1"/>
  <c r="L4961" i="1" s="1"/>
  <c r="I4962" i="1"/>
  <c r="L4962" i="1" s="1"/>
  <c r="I4963" i="1"/>
  <c r="L4963" i="1" s="1"/>
  <c r="I4964" i="1"/>
  <c r="L4964" i="1" s="1"/>
  <c r="I4965" i="1"/>
  <c r="L4965" i="1" s="1"/>
  <c r="I4966" i="1"/>
  <c r="L4966" i="1" s="1"/>
  <c r="I4967" i="1"/>
  <c r="L4967" i="1" s="1"/>
  <c r="I4968" i="1"/>
  <c r="L4968" i="1" s="1"/>
  <c r="I4969" i="1"/>
  <c r="L4969" i="1" s="1"/>
  <c r="I4970" i="1"/>
  <c r="L4970" i="1" s="1"/>
  <c r="I4971" i="1"/>
  <c r="L4971" i="1" s="1"/>
  <c r="I4972" i="1"/>
  <c r="L4972" i="1" s="1"/>
  <c r="I4973" i="1"/>
  <c r="L4973" i="1" s="1"/>
  <c r="I4974" i="1"/>
  <c r="L4974" i="1" s="1"/>
  <c r="I4975" i="1"/>
  <c r="L4975" i="1" s="1"/>
  <c r="I4976" i="1"/>
  <c r="L4976" i="1" s="1"/>
  <c r="I4977" i="1"/>
  <c r="L4977" i="1" s="1"/>
  <c r="I4978" i="1"/>
  <c r="L4978" i="1" s="1"/>
  <c r="I4979" i="1"/>
  <c r="L4979" i="1" s="1"/>
  <c r="I4980" i="1"/>
  <c r="L4980" i="1" s="1"/>
  <c r="I4981" i="1"/>
  <c r="L4981" i="1" s="1"/>
  <c r="I4982" i="1"/>
  <c r="L4982" i="1" s="1"/>
  <c r="I4983" i="1"/>
  <c r="L4983" i="1" s="1"/>
  <c r="I4984" i="1"/>
  <c r="L4984" i="1" s="1"/>
  <c r="I4985" i="1"/>
  <c r="L4985" i="1" s="1"/>
  <c r="I4986" i="1"/>
  <c r="L4986" i="1" s="1"/>
  <c r="I4987" i="1"/>
  <c r="L4987" i="1" s="1"/>
  <c r="I4988" i="1"/>
  <c r="L4988" i="1" s="1"/>
  <c r="I4989" i="1"/>
  <c r="L4989" i="1" s="1"/>
  <c r="I4990" i="1"/>
  <c r="L4990" i="1" s="1"/>
  <c r="I4991" i="1"/>
  <c r="L4991" i="1" s="1"/>
  <c r="I4992" i="1"/>
  <c r="L4992" i="1" s="1"/>
  <c r="I4993" i="1"/>
  <c r="L4993" i="1" s="1"/>
  <c r="I4994" i="1"/>
  <c r="L4994" i="1" s="1"/>
  <c r="I4995" i="1"/>
  <c r="L4995" i="1" s="1"/>
  <c r="I4996" i="1"/>
  <c r="L4996" i="1" s="1"/>
  <c r="I4997" i="1"/>
  <c r="L4997" i="1" s="1"/>
  <c r="I4998" i="1"/>
  <c r="L4998" i="1" s="1"/>
  <c r="I4999" i="1"/>
  <c r="L4999" i="1" s="1"/>
  <c r="I5000" i="1"/>
  <c r="L5000" i="1" s="1"/>
  <c r="I5001" i="1"/>
  <c r="L5001" i="1" s="1"/>
  <c r="I5002" i="1"/>
  <c r="L5002" i="1" s="1"/>
  <c r="I5003" i="1"/>
  <c r="L5003" i="1" s="1"/>
  <c r="I5004" i="1"/>
  <c r="L5004" i="1" s="1"/>
  <c r="I5005" i="1"/>
  <c r="L5005" i="1" s="1"/>
  <c r="I5006" i="1"/>
  <c r="L5006" i="1" s="1"/>
  <c r="I5007" i="1"/>
  <c r="L5007" i="1" s="1"/>
  <c r="I5008" i="1"/>
  <c r="L5008" i="1" s="1"/>
  <c r="I5009" i="1"/>
  <c r="L5009" i="1" s="1"/>
  <c r="I5010" i="1"/>
  <c r="L5010" i="1" s="1"/>
  <c r="I5011" i="1"/>
  <c r="L5011" i="1" s="1"/>
  <c r="I5012" i="1"/>
  <c r="L5012" i="1" s="1"/>
  <c r="I5013" i="1"/>
  <c r="L5013" i="1" s="1"/>
  <c r="I5014" i="1"/>
  <c r="L5014" i="1" s="1"/>
  <c r="I5015" i="1"/>
  <c r="L5015" i="1" s="1"/>
  <c r="I5016" i="1"/>
  <c r="L5016" i="1" s="1"/>
  <c r="I5017" i="1"/>
  <c r="L5017" i="1" s="1"/>
  <c r="I5018" i="1"/>
  <c r="L5018" i="1" s="1"/>
  <c r="I5019" i="1"/>
  <c r="L5019" i="1" s="1"/>
  <c r="I5020" i="1"/>
  <c r="L5020" i="1" s="1"/>
  <c r="I5021" i="1"/>
  <c r="L5021" i="1" s="1"/>
  <c r="I5022" i="1"/>
  <c r="L5022" i="1" s="1"/>
  <c r="I5023" i="1"/>
  <c r="L5023" i="1" s="1"/>
  <c r="I5024" i="1"/>
  <c r="L5024" i="1" s="1"/>
  <c r="I5025" i="1"/>
  <c r="L5025" i="1" s="1"/>
  <c r="I5026" i="1"/>
  <c r="L5026" i="1" s="1"/>
  <c r="I5027" i="1"/>
  <c r="L5027" i="1" s="1"/>
  <c r="I5028" i="1"/>
  <c r="L5028" i="1" s="1"/>
  <c r="I5029" i="1"/>
  <c r="L5029" i="1" s="1"/>
  <c r="I5030" i="1"/>
  <c r="L5030" i="1" s="1"/>
  <c r="I5031" i="1"/>
  <c r="L5031" i="1" s="1"/>
  <c r="I5032" i="1"/>
  <c r="L5032" i="1" s="1"/>
  <c r="I5033" i="1"/>
  <c r="L5033" i="1" s="1"/>
  <c r="I5034" i="1"/>
  <c r="L5034" i="1" s="1"/>
  <c r="I5035" i="1"/>
  <c r="L5035" i="1" s="1"/>
  <c r="I5036" i="1"/>
  <c r="L5036" i="1" s="1"/>
  <c r="I5037" i="1"/>
  <c r="L5037" i="1" s="1"/>
  <c r="I5038" i="1"/>
  <c r="L5038" i="1" s="1"/>
  <c r="I5039" i="1"/>
  <c r="L5039" i="1" s="1"/>
  <c r="I5040" i="1"/>
  <c r="L5040" i="1" s="1"/>
  <c r="I5041" i="1"/>
  <c r="L5041" i="1" s="1"/>
  <c r="I5042" i="1"/>
  <c r="L5042" i="1" s="1"/>
  <c r="I5043" i="1"/>
  <c r="L5043" i="1" s="1"/>
  <c r="I5044" i="1"/>
  <c r="L5044" i="1" s="1"/>
  <c r="I5045" i="1"/>
  <c r="L5045" i="1" s="1"/>
  <c r="I5046" i="1"/>
  <c r="L5046" i="1" s="1"/>
  <c r="I5047" i="1"/>
  <c r="L5047" i="1" s="1"/>
  <c r="I5048" i="1"/>
  <c r="L5048" i="1" s="1"/>
  <c r="I5049" i="1"/>
  <c r="L5049" i="1" s="1"/>
  <c r="I5050" i="1"/>
  <c r="L5050" i="1" s="1"/>
  <c r="I5051" i="1"/>
  <c r="L5051" i="1" s="1"/>
  <c r="I5052" i="1"/>
  <c r="L5052" i="1" s="1"/>
  <c r="I5053" i="1"/>
  <c r="L5053" i="1" s="1"/>
  <c r="I5054" i="1"/>
  <c r="L5054" i="1" s="1"/>
  <c r="I5055" i="1"/>
  <c r="L5055" i="1" s="1"/>
  <c r="I5056" i="1"/>
  <c r="L5056" i="1" s="1"/>
  <c r="I5057" i="1"/>
  <c r="L5057" i="1" s="1"/>
  <c r="I5058" i="1"/>
  <c r="L5058" i="1" s="1"/>
  <c r="I5059" i="1"/>
  <c r="L5059" i="1" s="1"/>
  <c r="I5060" i="1"/>
  <c r="L5060" i="1" s="1"/>
  <c r="I5061" i="1"/>
  <c r="L5061" i="1" s="1"/>
  <c r="I5062" i="1"/>
  <c r="L5062" i="1" s="1"/>
  <c r="I5063" i="1"/>
  <c r="L5063" i="1" s="1"/>
  <c r="I5064" i="1"/>
  <c r="L5064" i="1" s="1"/>
  <c r="I5065" i="1"/>
  <c r="L5065" i="1" s="1"/>
  <c r="I5066" i="1"/>
  <c r="L5066" i="1" s="1"/>
  <c r="I5067" i="1"/>
  <c r="L5067" i="1" s="1"/>
  <c r="I5068" i="1"/>
  <c r="L5068" i="1" s="1"/>
  <c r="I5069" i="1"/>
  <c r="L5069" i="1" s="1"/>
  <c r="I5070" i="1"/>
  <c r="L5070" i="1" s="1"/>
  <c r="I5071" i="1"/>
  <c r="L5071" i="1" s="1"/>
  <c r="I5072" i="1"/>
  <c r="L5072" i="1" s="1"/>
  <c r="I5073" i="1"/>
  <c r="L5073" i="1" s="1"/>
  <c r="I5074" i="1"/>
  <c r="L5074" i="1" s="1"/>
  <c r="I5075" i="1"/>
  <c r="L5075" i="1" s="1"/>
  <c r="I5076" i="1"/>
  <c r="L5076" i="1" s="1"/>
  <c r="I5077" i="1"/>
  <c r="L5077" i="1" s="1"/>
  <c r="I5078" i="1"/>
  <c r="L5078" i="1" s="1"/>
  <c r="I5079" i="1"/>
  <c r="L5079" i="1" s="1"/>
  <c r="I5080" i="1"/>
  <c r="L5080" i="1" s="1"/>
  <c r="I5081" i="1"/>
  <c r="L5081" i="1" s="1"/>
  <c r="I5082" i="1"/>
  <c r="L5082" i="1" s="1"/>
  <c r="I5083" i="1"/>
  <c r="L5083" i="1" s="1"/>
  <c r="I5084" i="1"/>
  <c r="L5084" i="1" s="1"/>
  <c r="I5085" i="1"/>
  <c r="L5085" i="1" s="1"/>
  <c r="I5086" i="1"/>
  <c r="L5086" i="1" s="1"/>
  <c r="I5087" i="1"/>
  <c r="L5087" i="1" s="1"/>
  <c r="I5088" i="1"/>
  <c r="L5088" i="1" s="1"/>
  <c r="I5089" i="1"/>
  <c r="L5089" i="1" s="1"/>
  <c r="I5090" i="1"/>
  <c r="L5090" i="1" s="1"/>
  <c r="I5091" i="1"/>
  <c r="L5091" i="1" s="1"/>
  <c r="I5092" i="1"/>
  <c r="L5092" i="1" s="1"/>
  <c r="I5093" i="1"/>
  <c r="L5093" i="1" s="1"/>
  <c r="I5094" i="1"/>
  <c r="L5094" i="1" s="1"/>
  <c r="I5095" i="1"/>
  <c r="L5095" i="1" s="1"/>
  <c r="I5096" i="1"/>
  <c r="L5096" i="1" s="1"/>
  <c r="I5097" i="1"/>
  <c r="L5097" i="1" s="1"/>
  <c r="I5098" i="1"/>
  <c r="L5098" i="1" s="1"/>
  <c r="I5099" i="1"/>
  <c r="L5099" i="1" s="1"/>
  <c r="I5100" i="1"/>
  <c r="L5100" i="1" s="1"/>
  <c r="I5101" i="1"/>
  <c r="L5101" i="1" s="1"/>
  <c r="I5102" i="1"/>
  <c r="L5102" i="1" s="1"/>
  <c r="I5103" i="1"/>
  <c r="L5103" i="1" s="1"/>
  <c r="I5104" i="1"/>
  <c r="L5104" i="1" s="1"/>
  <c r="I5105" i="1"/>
  <c r="L5105" i="1" s="1"/>
  <c r="I5106" i="1"/>
  <c r="L5106" i="1" s="1"/>
  <c r="I5107" i="1"/>
  <c r="L5107" i="1" s="1"/>
  <c r="I5108" i="1"/>
  <c r="L5108" i="1" s="1"/>
  <c r="I5109" i="1"/>
  <c r="L5109" i="1" s="1"/>
  <c r="I5110" i="1"/>
  <c r="L5110" i="1" s="1"/>
  <c r="I5111" i="1"/>
  <c r="L5111" i="1" s="1"/>
  <c r="I5112" i="1"/>
  <c r="L5112" i="1" s="1"/>
  <c r="I5113" i="1"/>
  <c r="L5113" i="1" s="1"/>
  <c r="I5114" i="1"/>
  <c r="L5114" i="1" s="1"/>
  <c r="I5115" i="1"/>
  <c r="L5115" i="1" s="1"/>
  <c r="I5116" i="1"/>
  <c r="L5116" i="1" s="1"/>
  <c r="I5117" i="1"/>
  <c r="L5117" i="1" s="1"/>
  <c r="I5118" i="1"/>
  <c r="L5118" i="1" s="1"/>
  <c r="I5119" i="1"/>
  <c r="L5119" i="1" s="1"/>
  <c r="I5120" i="1"/>
  <c r="L5120" i="1" s="1"/>
  <c r="I5121" i="1"/>
  <c r="L5121" i="1" s="1"/>
  <c r="I5122" i="1"/>
  <c r="L5122" i="1" s="1"/>
  <c r="I5123" i="1"/>
  <c r="L5123" i="1" s="1"/>
  <c r="I5124" i="1"/>
  <c r="L5124" i="1" s="1"/>
  <c r="I5125" i="1"/>
  <c r="L5125" i="1" s="1"/>
  <c r="I5126" i="1"/>
  <c r="L5126" i="1" s="1"/>
  <c r="I5127" i="1"/>
  <c r="L5127" i="1" s="1"/>
  <c r="I5128" i="1"/>
  <c r="L5128" i="1" s="1"/>
  <c r="I5129" i="1"/>
  <c r="L5129" i="1" s="1"/>
  <c r="I5130" i="1"/>
  <c r="L5130" i="1" s="1"/>
  <c r="I5131" i="1"/>
  <c r="L5131" i="1" s="1"/>
  <c r="I5132" i="1"/>
  <c r="L5132" i="1" s="1"/>
  <c r="I5133" i="1"/>
  <c r="L5133" i="1" s="1"/>
  <c r="I5134" i="1"/>
  <c r="L5134" i="1" s="1"/>
  <c r="I5135" i="1"/>
  <c r="L5135" i="1" s="1"/>
  <c r="I5136" i="1"/>
  <c r="L5136" i="1" s="1"/>
  <c r="I5137" i="1"/>
  <c r="L5137" i="1" s="1"/>
  <c r="I5138" i="1"/>
  <c r="L5138" i="1" s="1"/>
  <c r="I5139" i="1"/>
  <c r="L5139" i="1" s="1"/>
  <c r="I5140" i="1"/>
  <c r="L5140" i="1" s="1"/>
  <c r="I5141" i="1"/>
  <c r="L5141" i="1" s="1"/>
  <c r="I5142" i="1"/>
  <c r="L5142" i="1" s="1"/>
  <c r="I5143" i="1"/>
  <c r="L5143" i="1" s="1"/>
  <c r="I5144" i="1"/>
  <c r="L5144" i="1" s="1"/>
  <c r="I5145" i="1"/>
  <c r="L5145" i="1" s="1"/>
  <c r="I5146" i="1"/>
  <c r="L5146" i="1" s="1"/>
  <c r="I5147" i="1"/>
  <c r="L5147" i="1" s="1"/>
  <c r="I5148" i="1"/>
  <c r="L5148" i="1" s="1"/>
  <c r="I5149" i="1"/>
  <c r="L5149" i="1" s="1"/>
  <c r="I5150" i="1"/>
  <c r="L5150" i="1" s="1"/>
  <c r="I5151" i="1"/>
  <c r="L5151" i="1" s="1"/>
  <c r="I5152" i="1"/>
  <c r="L5152" i="1" s="1"/>
  <c r="I5153" i="1"/>
  <c r="L5153" i="1" s="1"/>
  <c r="I5154" i="1"/>
  <c r="L5154" i="1" s="1"/>
  <c r="I5155" i="1"/>
  <c r="L5155" i="1" s="1"/>
  <c r="I5156" i="1"/>
  <c r="L5156" i="1" s="1"/>
  <c r="I5157" i="1"/>
  <c r="L5157" i="1" s="1"/>
  <c r="I5158" i="1"/>
  <c r="L5158" i="1" s="1"/>
  <c r="I5159" i="1"/>
  <c r="L5159" i="1" s="1"/>
  <c r="I5160" i="1"/>
  <c r="L5160" i="1" s="1"/>
  <c r="I5161" i="1"/>
  <c r="L5161" i="1" s="1"/>
  <c r="I5162" i="1"/>
  <c r="L5162" i="1" s="1"/>
  <c r="I5163" i="1"/>
  <c r="L5163" i="1" s="1"/>
  <c r="I5164" i="1"/>
  <c r="L5164" i="1" s="1"/>
  <c r="I5165" i="1"/>
  <c r="L5165" i="1" s="1"/>
  <c r="I5166" i="1"/>
  <c r="L5166" i="1" s="1"/>
  <c r="I5167" i="1"/>
  <c r="L5167" i="1" s="1"/>
  <c r="I5168" i="1"/>
  <c r="L5168" i="1" s="1"/>
  <c r="I5169" i="1"/>
  <c r="L5169" i="1" s="1"/>
  <c r="I5170" i="1"/>
  <c r="L5170" i="1" s="1"/>
  <c r="I5171" i="1"/>
  <c r="L5171" i="1" s="1"/>
  <c r="I5172" i="1"/>
  <c r="L5172" i="1" s="1"/>
  <c r="I5173" i="1"/>
  <c r="L5173" i="1" s="1"/>
  <c r="I5174" i="1"/>
  <c r="L5174" i="1" s="1"/>
  <c r="I5175" i="1"/>
  <c r="L5175" i="1" s="1"/>
  <c r="I5176" i="1"/>
  <c r="L5176" i="1" s="1"/>
  <c r="I5177" i="1"/>
  <c r="L5177" i="1" s="1"/>
  <c r="I5178" i="1"/>
  <c r="L5178" i="1" s="1"/>
  <c r="I5179" i="1"/>
  <c r="L5179" i="1" s="1"/>
  <c r="I5180" i="1"/>
  <c r="L5180" i="1" s="1"/>
  <c r="I5181" i="1"/>
  <c r="L5181" i="1" s="1"/>
  <c r="I5182" i="1"/>
  <c r="L5182" i="1" s="1"/>
  <c r="I5183" i="1"/>
  <c r="L5183" i="1" s="1"/>
  <c r="I5184" i="1"/>
  <c r="L5184" i="1" s="1"/>
  <c r="I5185" i="1"/>
  <c r="L5185" i="1" s="1"/>
  <c r="I5186" i="1"/>
  <c r="L5186" i="1" s="1"/>
  <c r="I5187" i="1"/>
  <c r="L5187" i="1" s="1"/>
  <c r="I5188" i="1"/>
  <c r="L5188" i="1" s="1"/>
  <c r="I5189" i="1"/>
  <c r="L5189" i="1" s="1"/>
  <c r="I5190" i="1"/>
  <c r="L5190" i="1" s="1"/>
  <c r="I5191" i="1"/>
  <c r="L5191" i="1" s="1"/>
  <c r="I5192" i="1"/>
  <c r="L5192" i="1" s="1"/>
  <c r="I5193" i="1"/>
  <c r="L5193" i="1" s="1"/>
  <c r="I5194" i="1"/>
  <c r="L5194" i="1" s="1"/>
  <c r="I5195" i="1"/>
  <c r="L5195" i="1" s="1"/>
  <c r="I5196" i="1"/>
  <c r="L5196" i="1" s="1"/>
  <c r="I5197" i="1"/>
  <c r="L5197" i="1" s="1"/>
  <c r="I5198" i="1"/>
  <c r="L5198" i="1" s="1"/>
  <c r="I5199" i="1"/>
  <c r="L5199" i="1" s="1"/>
  <c r="I5200" i="1"/>
  <c r="L5200" i="1" s="1"/>
  <c r="I5201" i="1"/>
  <c r="L5201" i="1" s="1"/>
  <c r="I5202" i="1"/>
  <c r="L5202" i="1" s="1"/>
  <c r="I5203" i="1"/>
  <c r="L5203" i="1" s="1"/>
  <c r="I5204" i="1"/>
  <c r="L5204" i="1" s="1"/>
  <c r="I5205" i="1"/>
  <c r="L5205" i="1" s="1"/>
  <c r="I5206" i="1"/>
  <c r="L5206" i="1" s="1"/>
  <c r="I5207" i="1"/>
  <c r="L5207" i="1" s="1"/>
  <c r="I5208" i="1"/>
  <c r="L5208" i="1" s="1"/>
  <c r="I5209" i="1"/>
  <c r="L5209" i="1" s="1"/>
  <c r="I5210" i="1"/>
  <c r="L5210" i="1" s="1"/>
  <c r="I5211" i="1"/>
  <c r="L5211" i="1" s="1"/>
  <c r="I5212" i="1"/>
  <c r="L5212" i="1" s="1"/>
  <c r="I5213" i="1"/>
  <c r="L5213" i="1" s="1"/>
  <c r="I5214" i="1"/>
  <c r="L5214" i="1" s="1"/>
  <c r="I5215" i="1"/>
  <c r="L5215" i="1" s="1"/>
  <c r="I5216" i="1"/>
  <c r="L5216" i="1" s="1"/>
  <c r="I5217" i="1"/>
  <c r="L5217" i="1" s="1"/>
  <c r="I5218" i="1"/>
  <c r="L5218" i="1" s="1"/>
  <c r="I5219" i="1"/>
  <c r="L5219" i="1" s="1"/>
  <c r="I5220" i="1"/>
  <c r="L5220" i="1" s="1"/>
  <c r="I5221" i="1"/>
  <c r="L5221" i="1" s="1"/>
  <c r="I5222" i="1"/>
  <c r="L5222" i="1" s="1"/>
  <c r="I5223" i="1"/>
  <c r="L5223" i="1" s="1"/>
  <c r="I5224" i="1"/>
  <c r="L5224" i="1" s="1"/>
  <c r="I5225" i="1"/>
  <c r="L5225" i="1" s="1"/>
  <c r="I5226" i="1"/>
  <c r="L5226" i="1" s="1"/>
  <c r="I5227" i="1"/>
  <c r="L5227" i="1" s="1"/>
  <c r="I5228" i="1"/>
  <c r="L5228" i="1" s="1"/>
  <c r="I5229" i="1"/>
  <c r="L5229" i="1" s="1"/>
  <c r="I5230" i="1"/>
  <c r="L5230" i="1" s="1"/>
  <c r="I5231" i="1"/>
  <c r="L5231" i="1" s="1"/>
  <c r="I5232" i="1"/>
  <c r="L5232" i="1" s="1"/>
  <c r="I5233" i="1"/>
  <c r="L5233" i="1" s="1"/>
  <c r="I5234" i="1"/>
  <c r="L5234" i="1" s="1"/>
  <c r="I5235" i="1"/>
  <c r="L5235" i="1" s="1"/>
  <c r="I5236" i="1"/>
  <c r="L5236" i="1" s="1"/>
  <c r="I5237" i="1"/>
  <c r="L5237" i="1" s="1"/>
  <c r="I5238" i="1"/>
  <c r="L5238" i="1" s="1"/>
  <c r="I5239" i="1"/>
  <c r="L5239" i="1" s="1"/>
  <c r="I5240" i="1"/>
  <c r="L5240" i="1" s="1"/>
  <c r="I5241" i="1"/>
  <c r="L5241" i="1" s="1"/>
  <c r="I5242" i="1"/>
  <c r="L5242" i="1" s="1"/>
  <c r="I5243" i="1"/>
  <c r="L5243" i="1" s="1"/>
  <c r="I5244" i="1"/>
  <c r="L5244" i="1" s="1"/>
  <c r="I5245" i="1"/>
  <c r="L5245" i="1" s="1"/>
  <c r="I5246" i="1"/>
  <c r="L5246" i="1" s="1"/>
  <c r="I5247" i="1"/>
  <c r="L5247" i="1" s="1"/>
  <c r="I5248" i="1"/>
  <c r="L5248" i="1" s="1"/>
  <c r="I5249" i="1"/>
  <c r="L5249" i="1" s="1"/>
  <c r="I5250" i="1"/>
  <c r="L5250" i="1" s="1"/>
  <c r="I5251" i="1"/>
  <c r="L5251" i="1" s="1"/>
  <c r="I5252" i="1"/>
  <c r="L5252" i="1" s="1"/>
  <c r="I5253" i="1"/>
  <c r="L5253" i="1" s="1"/>
  <c r="I5254" i="1"/>
  <c r="L5254" i="1" s="1"/>
  <c r="I5255" i="1"/>
  <c r="L5255" i="1" s="1"/>
  <c r="I5256" i="1"/>
  <c r="L5256" i="1" s="1"/>
  <c r="I5257" i="1"/>
  <c r="L5257" i="1" s="1"/>
  <c r="I5258" i="1"/>
  <c r="L5258" i="1" s="1"/>
  <c r="I5259" i="1"/>
  <c r="L5259" i="1" s="1"/>
  <c r="I5260" i="1"/>
  <c r="L5260" i="1" s="1"/>
  <c r="I5261" i="1"/>
  <c r="L5261" i="1" s="1"/>
  <c r="I5262" i="1"/>
  <c r="L5262" i="1" s="1"/>
  <c r="I5263" i="1"/>
  <c r="L5263" i="1" s="1"/>
  <c r="I5264" i="1"/>
  <c r="L5264" i="1" s="1"/>
  <c r="I5265" i="1"/>
  <c r="L5265" i="1" s="1"/>
  <c r="I5266" i="1"/>
  <c r="L5266" i="1" s="1"/>
  <c r="I5267" i="1"/>
  <c r="L5267" i="1" s="1"/>
  <c r="I5268" i="1"/>
  <c r="L5268" i="1" s="1"/>
  <c r="I5269" i="1"/>
  <c r="L5269" i="1" s="1"/>
  <c r="I5270" i="1"/>
  <c r="L5270" i="1" s="1"/>
  <c r="I5271" i="1"/>
  <c r="L5271" i="1" s="1"/>
  <c r="I5272" i="1"/>
  <c r="L5272" i="1" s="1"/>
  <c r="I5273" i="1"/>
  <c r="L5273" i="1" s="1"/>
  <c r="I5274" i="1"/>
  <c r="L5274" i="1" s="1"/>
  <c r="I5275" i="1"/>
  <c r="L5275" i="1" s="1"/>
  <c r="I5276" i="1"/>
  <c r="L5276" i="1" s="1"/>
  <c r="I5277" i="1"/>
  <c r="L5277" i="1" s="1"/>
  <c r="I5278" i="1"/>
  <c r="L5278" i="1" s="1"/>
  <c r="I5279" i="1"/>
  <c r="L5279" i="1" s="1"/>
  <c r="I5280" i="1"/>
  <c r="L5280" i="1" s="1"/>
  <c r="I5281" i="1"/>
  <c r="L5281" i="1" s="1"/>
  <c r="I5282" i="1"/>
  <c r="L5282" i="1" s="1"/>
  <c r="I5283" i="1"/>
  <c r="L5283" i="1" s="1"/>
  <c r="I5284" i="1"/>
  <c r="L5284" i="1" s="1"/>
  <c r="I5285" i="1"/>
  <c r="L5285" i="1" s="1"/>
  <c r="I5286" i="1"/>
  <c r="L5286" i="1" s="1"/>
  <c r="I5287" i="1"/>
  <c r="L5287" i="1" s="1"/>
  <c r="I5288" i="1"/>
  <c r="L5288" i="1" s="1"/>
  <c r="I5289" i="1"/>
  <c r="L5289" i="1" s="1"/>
  <c r="I5290" i="1"/>
  <c r="L5290" i="1" s="1"/>
  <c r="I5291" i="1"/>
  <c r="L5291" i="1" s="1"/>
  <c r="I5292" i="1"/>
  <c r="L5292" i="1" s="1"/>
  <c r="I5293" i="1"/>
  <c r="L5293" i="1" s="1"/>
  <c r="I5294" i="1"/>
  <c r="L5294" i="1" s="1"/>
  <c r="I5295" i="1"/>
  <c r="L5295" i="1" s="1"/>
  <c r="I5296" i="1"/>
  <c r="L5296" i="1" s="1"/>
  <c r="I5297" i="1"/>
  <c r="L5297" i="1" s="1"/>
  <c r="I5298" i="1"/>
  <c r="L5298" i="1" s="1"/>
  <c r="I5299" i="1"/>
  <c r="L5299" i="1" s="1"/>
  <c r="I5300" i="1"/>
  <c r="L5300" i="1" s="1"/>
  <c r="I5301" i="1"/>
  <c r="L5301" i="1" s="1"/>
  <c r="I5302" i="1"/>
  <c r="L5302" i="1" s="1"/>
  <c r="I5303" i="1"/>
  <c r="L5303" i="1" s="1"/>
  <c r="I5304" i="1"/>
  <c r="L5304" i="1" s="1"/>
  <c r="I5305" i="1"/>
  <c r="L5305" i="1" s="1"/>
  <c r="I5306" i="1"/>
  <c r="L5306" i="1" s="1"/>
  <c r="I5307" i="1"/>
  <c r="L5307" i="1" s="1"/>
  <c r="I5308" i="1"/>
  <c r="L5308" i="1" s="1"/>
  <c r="I5309" i="1"/>
  <c r="L5309" i="1" s="1"/>
  <c r="I5310" i="1"/>
  <c r="L5310" i="1" s="1"/>
  <c r="I5311" i="1"/>
  <c r="L5311" i="1" s="1"/>
  <c r="I5312" i="1"/>
  <c r="L5312" i="1" s="1"/>
  <c r="I5313" i="1"/>
  <c r="L5313" i="1" s="1"/>
  <c r="I5314" i="1"/>
  <c r="L5314" i="1" s="1"/>
  <c r="I5315" i="1"/>
  <c r="L5315" i="1" s="1"/>
  <c r="I5316" i="1"/>
  <c r="L5316" i="1" s="1"/>
  <c r="I5317" i="1"/>
  <c r="L5317" i="1" s="1"/>
  <c r="I5318" i="1"/>
  <c r="L5318" i="1" s="1"/>
  <c r="I5319" i="1"/>
  <c r="L5319" i="1" s="1"/>
  <c r="I5320" i="1"/>
  <c r="L5320" i="1" s="1"/>
  <c r="I5321" i="1"/>
  <c r="L5321" i="1" s="1"/>
  <c r="I5322" i="1"/>
  <c r="L5322" i="1" s="1"/>
  <c r="I5323" i="1"/>
  <c r="L5323" i="1" s="1"/>
  <c r="I5324" i="1"/>
  <c r="L5324" i="1" s="1"/>
  <c r="I5325" i="1"/>
  <c r="L5325" i="1" s="1"/>
  <c r="I5326" i="1"/>
  <c r="L5326" i="1" s="1"/>
  <c r="I5327" i="1"/>
  <c r="L5327" i="1" s="1"/>
  <c r="I5328" i="1"/>
  <c r="L5328" i="1" s="1"/>
  <c r="I5329" i="1"/>
  <c r="L5329" i="1" s="1"/>
  <c r="I5330" i="1"/>
  <c r="L5330" i="1" s="1"/>
  <c r="I5331" i="1"/>
  <c r="L5331" i="1" s="1"/>
  <c r="I5332" i="1"/>
  <c r="L5332" i="1" s="1"/>
  <c r="I5333" i="1"/>
  <c r="L5333" i="1" s="1"/>
  <c r="I5334" i="1"/>
  <c r="L5334" i="1" s="1"/>
  <c r="I5335" i="1"/>
  <c r="L5335" i="1" s="1"/>
  <c r="I5336" i="1"/>
  <c r="L5336" i="1" s="1"/>
  <c r="I5337" i="1"/>
  <c r="L5337" i="1" s="1"/>
  <c r="I5338" i="1"/>
  <c r="L5338" i="1" s="1"/>
  <c r="I5339" i="1"/>
  <c r="L5339" i="1" s="1"/>
  <c r="I5340" i="1"/>
  <c r="L5340" i="1" s="1"/>
  <c r="I5341" i="1"/>
  <c r="L5341" i="1" s="1"/>
  <c r="I5342" i="1"/>
  <c r="L5342" i="1" s="1"/>
  <c r="I5343" i="1"/>
  <c r="L5343" i="1" s="1"/>
  <c r="I5344" i="1"/>
  <c r="L5344" i="1" s="1"/>
  <c r="I5345" i="1"/>
  <c r="L5345" i="1" s="1"/>
  <c r="I5346" i="1"/>
  <c r="L5346" i="1" s="1"/>
  <c r="I5347" i="1"/>
  <c r="L5347" i="1" s="1"/>
  <c r="I5348" i="1"/>
  <c r="L5348" i="1" s="1"/>
  <c r="I5349" i="1"/>
  <c r="L5349" i="1" s="1"/>
  <c r="I5350" i="1"/>
  <c r="L5350" i="1" s="1"/>
  <c r="I5351" i="1"/>
  <c r="L5351" i="1" s="1"/>
  <c r="I5352" i="1"/>
  <c r="L5352" i="1" s="1"/>
  <c r="I5353" i="1"/>
  <c r="L5353" i="1" s="1"/>
  <c r="I5354" i="1"/>
  <c r="L5354" i="1" s="1"/>
  <c r="I5355" i="1"/>
  <c r="L5355" i="1" s="1"/>
  <c r="I5356" i="1"/>
  <c r="L5356" i="1" s="1"/>
  <c r="I5357" i="1"/>
  <c r="L5357" i="1" s="1"/>
  <c r="I5358" i="1"/>
  <c r="L5358" i="1" s="1"/>
  <c r="I5359" i="1"/>
  <c r="L5359" i="1" s="1"/>
  <c r="I5360" i="1"/>
  <c r="L5360" i="1" s="1"/>
  <c r="I5361" i="1"/>
  <c r="L5361" i="1" s="1"/>
  <c r="I5362" i="1"/>
  <c r="L5362" i="1" s="1"/>
  <c r="I5363" i="1"/>
  <c r="L5363" i="1" s="1"/>
  <c r="I5364" i="1"/>
  <c r="L5364" i="1" s="1"/>
  <c r="I5365" i="1"/>
  <c r="L5365" i="1" s="1"/>
  <c r="I5366" i="1"/>
  <c r="L5366" i="1" s="1"/>
  <c r="I5367" i="1"/>
  <c r="L5367" i="1" s="1"/>
  <c r="I5368" i="1"/>
  <c r="L5368" i="1" s="1"/>
  <c r="I5369" i="1"/>
  <c r="L5369" i="1" s="1"/>
  <c r="I5370" i="1"/>
  <c r="L5370" i="1" s="1"/>
  <c r="I5371" i="1"/>
  <c r="L5371" i="1" s="1"/>
  <c r="I5372" i="1"/>
  <c r="L5372" i="1" s="1"/>
  <c r="I5373" i="1"/>
  <c r="L5373" i="1" s="1"/>
  <c r="I5374" i="1"/>
  <c r="L5374" i="1" s="1"/>
  <c r="I5375" i="1"/>
  <c r="L5375" i="1" s="1"/>
  <c r="I5376" i="1"/>
  <c r="L5376" i="1" s="1"/>
  <c r="I5377" i="1"/>
  <c r="L5377" i="1" s="1"/>
  <c r="I5378" i="1"/>
  <c r="L5378" i="1" s="1"/>
  <c r="I5379" i="1"/>
  <c r="L5379" i="1" s="1"/>
  <c r="I5380" i="1"/>
  <c r="L5380" i="1" s="1"/>
  <c r="I5381" i="1"/>
  <c r="L5381" i="1" s="1"/>
  <c r="I5382" i="1"/>
  <c r="L5382" i="1" s="1"/>
  <c r="I5383" i="1"/>
  <c r="L5383" i="1" s="1"/>
  <c r="I5384" i="1"/>
  <c r="L5384" i="1" s="1"/>
  <c r="I5385" i="1"/>
  <c r="L5385" i="1" s="1"/>
  <c r="I5386" i="1"/>
  <c r="L5386" i="1" s="1"/>
  <c r="I5387" i="1"/>
  <c r="L5387" i="1" s="1"/>
  <c r="I5388" i="1"/>
  <c r="L5388" i="1" s="1"/>
  <c r="I5389" i="1"/>
  <c r="L5389" i="1" s="1"/>
  <c r="I5390" i="1"/>
  <c r="L5390" i="1" s="1"/>
  <c r="I5391" i="1"/>
  <c r="L5391" i="1" s="1"/>
  <c r="I5392" i="1"/>
  <c r="L5392" i="1" s="1"/>
  <c r="I5393" i="1"/>
  <c r="L5393" i="1" s="1"/>
  <c r="I5394" i="1"/>
  <c r="L5394" i="1" s="1"/>
  <c r="I5395" i="1"/>
  <c r="L5395" i="1" s="1"/>
  <c r="I5396" i="1"/>
  <c r="L5396" i="1" s="1"/>
  <c r="I5397" i="1"/>
  <c r="L5397" i="1" s="1"/>
  <c r="I5398" i="1"/>
  <c r="L5398" i="1" s="1"/>
  <c r="I5399" i="1"/>
  <c r="L5399" i="1" s="1"/>
  <c r="I5400" i="1"/>
  <c r="L5400" i="1" s="1"/>
  <c r="I5401" i="1"/>
  <c r="L5401" i="1" s="1"/>
  <c r="I5402" i="1"/>
  <c r="L5402" i="1" s="1"/>
  <c r="I5403" i="1"/>
  <c r="L5403" i="1" s="1"/>
  <c r="I5404" i="1"/>
  <c r="L5404" i="1" s="1"/>
  <c r="I5405" i="1"/>
  <c r="L5405" i="1" s="1"/>
  <c r="I5406" i="1"/>
  <c r="L5406" i="1" s="1"/>
  <c r="I5407" i="1"/>
  <c r="L5407" i="1" s="1"/>
  <c r="I5408" i="1"/>
  <c r="L5408" i="1" s="1"/>
  <c r="I5409" i="1"/>
  <c r="L5409" i="1" s="1"/>
  <c r="I5410" i="1"/>
  <c r="L5410" i="1" s="1"/>
  <c r="I5411" i="1"/>
  <c r="L5411" i="1" s="1"/>
  <c r="I5412" i="1"/>
  <c r="L5412" i="1" s="1"/>
  <c r="I5413" i="1"/>
  <c r="L5413" i="1" s="1"/>
  <c r="I5414" i="1"/>
  <c r="L5414" i="1" s="1"/>
  <c r="I5415" i="1"/>
  <c r="L5415" i="1" s="1"/>
  <c r="I5416" i="1"/>
  <c r="L5416" i="1" s="1"/>
  <c r="I5417" i="1"/>
  <c r="L5417" i="1" s="1"/>
  <c r="I5418" i="1"/>
  <c r="L5418" i="1" s="1"/>
  <c r="I5419" i="1"/>
  <c r="L5419" i="1" s="1"/>
  <c r="I5420" i="1"/>
  <c r="L5420" i="1" s="1"/>
  <c r="I5421" i="1"/>
  <c r="L5421" i="1" s="1"/>
  <c r="I5422" i="1"/>
  <c r="L5422" i="1" s="1"/>
  <c r="I5423" i="1"/>
  <c r="L5423" i="1" s="1"/>
  <c r="I5424" i="1"/>
  <c r="L5424" i="1" s="1"/>
  <c r="I5425" i="1"/>
  <c r="L5425" i="1" s="1"/>
  <c r="I5426" i="1"/>
  <c r="L5426" i="1" s="1"/>
  <c r="I5427" i="1"/>
  <c r="L5427" i="1" s="1"/>
  <c r="I5428" i="1"/>
  <c r="L5428" i="1" s="1"/>
  <c r="I5429" i="1"/>
  <c r="L5429" i="1" s="1"/>
  <c r="I5430" i="1"/>
  <c r="L5430" i="1" s="1"/>
  <c r="I5431" i="1"/>
  <c r="L5431" i="1" s="1"/>
  <c r="I5432" i="1"/>
  <c r="L5432" i="1" s="1"/>
  <c r="I5433" i="1"/>
  <c r="L5433" i="1" s="1"/>
  <c r="I5434" i="1"/>
  <c r="L5434" i="1" s="1"/>
  <c r="I5435" i="1"/>
  <c r="L5435" i="1" s="1"/>
  <c r="I5436" i="1"/>
  <c r="L5436" i="1" s="1"/>
  <c r="I5437" i="1"/>
  <c r="L5437" i="1" s="1"/>
  <c r="I5438" i="1"/>
  <c r="L5438" i="1" s="1"/>
  <c r="I5439" i="1"/>
  <c r="L5439" i="1" s="1"/>
  <c r="I5440" i="1"/>
  <c r="L5440" i="1" s="1"/>
  <c r="I5441" i="1"/>
  <c r="L5441" i="1" s="1"/>
  <c r="I5442" i="1"/>
  <c r="L5442" i="1" s="1"/>
  <c r="I5443" i="1"/>
  <c r="L5443" i="1" s="1"/>
  <c r="I5444" i="1"/>
  <c r="L5444" i="1" s="1"/>
  <c r="I5445" i="1"/>
  <c r="L5445" i="1" s="1"/>
  <c r="I5446" i="1"/>
  <c r="L5446" i="1" s="1"/>
  <c r="I5447" i="1"/>
  <c r="L5447" i="1" s="1"/>
  <c r="I5448" i="1"/>
  <c r="L5448" i="1" s="1"/>
  <c r="I5449" i="1"/>
  <c r="L5449" i="1" s="1"/>
  <c r="I5450" i="1"/>
  <c r="L5450" i="1" s="1"/>
  <c r="I5451" i="1"/>
  <c r="L5451" i="1" s="1"/>
  <c r="I5452" i="1"/>
  <c r="L5452" i="1" s="1"/>
  <c r="I5453" i="1"/>
  <c r="L5453" i="1" s="1"/>
  <c r="I5454" i="1"/>
  <c r="L5454" i="1" s="1"/>
  <c r="I5455" i="1"/>
  <c r="L5455" i="1" s="1"/>
  <c r="I5456" i="1"/>
  <c r="L5456" i="1" s="1"/>
  <c r="I5457" i="1"/>
  <c r="L5457" i="1" s="1"/>
  <c r="I5458" i="1"/>
  <c r="L5458" i="1" s="1"/>
  <c r="I5459" i="1"/>
  <c r="L5459" i="1" s="1"/>
  <c r="I5460" i="1"/>
  <c r="L5460" i="1" s="1"/>
  <c r="I5461" i="1"/>
  <c r="L5461" i="1" s="1"/>
  <c r="I5462" i="1"/>
  <c r="L5462" i="1" s="1"/>
  <c r="I5463" i="1"/>
  <c r="L5463" i="1" s="1"/>
  <c r="I5464" i="1"/>
  <c r="L5464" i="1" s="1"/>
  <c r="I5465" i="1"/>
  <c r="L5465" i="1" s="1"/>
  <c r="I5466" i="1"/>
  <c r="L5466" i="1" s="1"/>
  <c r="I5467" i="1"/>
  <c r="L5467" i="1" s="1"/>
  <c r="I5468" i="1"/>
  <c r="L5468" i="1" s="1"/>
  <c r="I5469" i="1"/>
  <c r="L5469" i="1" s="1"/>
  <c r="I5470" i="1"/>
  <c r="L5470" i="1" s="1"/>
  <c r="I5471" i="1"/>
  <c r="L5471" i="1" s="1"/>
  <c r="I5472" i="1"/>
  <c r="L5472" i="1" s="1"/>
  <c r="I5473" i="1"/>
  <c r="L5473" i="1" s="1"/>
  <c r="I5474" i="1"/>
  <c r="L5474" i="1" s="1"/>
  <c r="I5475" i="1"/>
  <c r="L5475" i="1" s="1"/>
  <c r="I5476" i="1"/>
  <c r="L5476" i="1" s="1"/>
  <c r="I5477" i="1"/>
  <c r="L5477" i="1" s="1"/>
  <c r="I5478" i="1"/>
  <c r="L5478" i="1" s="1"/>
  <c r="I5479" i="1"/>
  <c r="L5479" i="1" s="1"/>
  <c r="I5480" i="1"/>
  <c r="L5480" i="1" s="1"/>
  <c r="I5481" i="1"/>
  <c r="L5481" i="1" s="1"/>
  <c r="I5482" i="1"/>
  <c r="L5482" i="1" s="1"/>
  <c r="I5483" i="1"/>
  <c r="L5483" i="1" s="1"/>
  <c r="I5484" i="1"/>
  <c r="L5484" i="1" s="1"/>
  <c r="I5485" i="1"/>
  <c r="L5485" i="1" s="1"/>
  <c r="I5486" i="1"/>
  <c r="L5486" i="1" s="1"/>
  <c r="I5487" i="1"/>
  <c r="L5487" i="1" s="1"/>
  <c r="I5488" i="1"/>
  <c r="L5488" i="1" s="1"/>
  <c r="I5489" i="1"/>
  <c r="L5489" i="1" s="1"/>
  <c r="I5490" i="1"/>
  <c r="L5490" i="1" s="1"/>
  <c r="I5491" i="1"/>
  <c r="L5491" i="1" s="1"/>
  <c r="I5492" i="1"/>
  <c r="L5492" i="1" s="1"/>
  <c r="I5493" i="1"/>
  <c r="L5493" i="1" s="1"/>
  <c r="I5494" i="1"/>
  <c r="L5494" i="1" s="1"/>
  <c r="I5495" i="1"/>
  <c r="L5495" i="1" s="1"/>
  <c r="I5496" i="1"/>
  <c r="L5496" i="1" s="1"/>
  <c r="I5497" i="1"/>
  <c r="L5497" i="1" s="1"/>
  <c r="I5498" i="1"/>
  <c r="L5498" i="1" s="1"/>
  <c r="I5499" i="1"/>
  <c r="L5499" i="1" s="1"/>
  <c r="I5500" i="1"/>
  <c r="L5500" i="1" s="1"/>
  <c r="I5501" i="1"/>
  <c r="L5501" i="1" s="1"/>
  <c r="I5502" i="1"/>
  <c r="L5502" i="1" s="1"/>
  <c r="I5503" i="1"/>
  <c r="L5503" i="1" s="1"/>
  <c r="I5504" i="1"/>
  <c r="L5504" i="1" s="1"/>
  <c r="I5505" i="1"/>
  <c r="L5505" i="1" s="1"/>
  <c r="I5506" i="1"/>
  <c r="L5506" i="1" s="1"/>
  <c r="I5507" i="1"/>
  <c r="L5507" i="1" s="1"/>
  <c r="I5508" i="1"/>
  <c r="L5508" i="1" s="1"/>
  <c r="I5509" i="1"/>
  <c r="L5509" i="1" s="1"/>
  <c r="I5510" i="1"/>
  <c r="L5510" i="1" s="1"/>
  <c r="I5511" i="1"/>
  <c r="L5511" i="1" s="1"/>
  <c r="I5512" i="1"/>
  <c r="L5512" i="1" s="1"/>
  <c r="I5513" i="1"/>
  <c r="L5513" i="1" s="1"/>
  <c r="I5514" i="1"/>
  <c r="L5514" i="1" s="1"/>
  <c r="I5515" i="1"/>
  <c r="L5515" i="1" s="1"/>
  <c r="I5516" i="1"/>
  <c r="L5516" i="1" s="1"/>
  <c r="I5517" i="1"/>
  <c r="L5517" i="1" s="1"/>
  <c r="I5518" i="1"/>
  <c r="L5518" i="1" s="1"/>
  <c r="I5519" i="1"/>
  <c r="L5519" i="1" s="1"/>
  <c r="I5520" i="1"/>
  <c r="L5520" i="1" s="1"/>
  <c r="I5521" i="1"/>
  <c r="L5521" i="1" s="1"/>
  <c r="I5522" i="1"/>
  <c r="L5522" i="1" s="1"/>
  <c r="I5523" i="1"/>
  <c r="L5523" i="1" s="1"/>
  <c r="I5524" i="1"/>
  <c r="L5524" i="1" s="1"/>
  <c r="I5525" i="1"/>
  <c r="L5525" i="1" s="1"/>
  <c r="I5526" i="1"/>
  <c r="L5526" i="1" s="1"/>
  <c r="I5527" i="1"/>
  <c r="L5527" i="1" s="1"/>
  <c r="I5528" i="1"/>
  <c r="L5528" i="1" s="1"/>
  <c r="I5529" i="1"/>
  <c r="L5529" i="1" s="1"/>
  <c r="I5530" i="1"/>
  <c r="L5530" i="1" s="1"/>
  <c r="I5531" i="1"/>
  <c r="L5531" i="1" s="1"/>
  <c r="I5532" i="1"/>
  <c r="L5532" i="1" s="1"/>
  <c r="I5533" i="1"/>
  <c r="L5533" i="1" s="1"/>
  <c r="I5534" i="1"/>
  <c r="L5534" i="1" s="1"/>
  <c r="I5535" i="1"/>
  <c r="L5535" i="1" s="1"/>
  <c r="I5536" i="1"/>
  <c r="L5536" i="1" s="1"/>
  <c r="I5537" i="1"/>
  <c r="L5537" i="1" s="1"/>
  <c r="I5538" i="1"/>
  <c r="L5538" i="1" s="1"/>
  <c r="I5539" i="1"/>
  <c r="L5539" i="1" s="1"/>
  <c r="I5540" i="1"/>
  <c r="L5540" i="1" s="1"/>
  <c r="I5541" i="1"/>
  <c r="L5541" i="1" s="1"/>
  <c r="I5542" i="1"/>
  <c r="L5542" i="1" s="1"/>
  <c r="I5543" i="1"/>
  <c r="L5543" i="1" s="1"/>
  <c r="I5544" i="1"/>
  <c r="L5544" i="1" s="1"/>
  <c r="I5545" i="1"/>
  <c r="L5545" i="1" s="1"/>
  <c r="I5546" i="1"/>
  <c r="L5546" i="1" s="1"/>
  <c r="I5547" i="1"/>
  <c r="L5547" i="1" s="1"/>
  <c r="I5548" i="1"/>
  <c r="L5548" i="1" s="1"/>
  <c r="I5549" i="1"/>
  <c r="L5549" i="1" s="1"/>
  <c r="I5550" i="1"/>
  <c r="L5550" i="1" s="1"/>
  <c r="I5551" i="1"/>
  <c r="L5551" i="1" s="1"/>
  <c r="I5552" i="1"/>
  <c r="L5552" i="1" s="1"/>
  <c r="I5553" i="1"/>
  <c r="L5553" i="1" s="1"/>
  <c r="I5554" i="1"/>
  <c r="L5554" i="1" s="1"/>
  <c r="I5555" i="1"/>
  <c r="L5555" i="1" s="1"/>
  <c r="I5556" i="1"/>
  <c r="L5556" i="1" s="1"/>
  <c r="I5557" i="1"/>
  <c r="L5557" i="1" s="1"/>
  <c r="I5558" i="1"/>
  <c r="L5558" i="1" s="1"/>
  <c r="I5559" i="1"/>
  <c r="L5559" i="1" s="1"/>
  <c r="I5560" i="1"/>
  <c r="L5560" i="1" s="1"/>
  <c r="I5561" i="1"/>
  <c r="L5561" i="1" s="1"/>
  <c r="I5562" i="1"/>
  <c r="L5562" i="1" s="1"/>
  <c r="I5563" i="1"/>
  <c r="L5563" i="1" s="1"/>
  <c r="I5564" i="1"/>
  <c r="L5564" i="1" s="1"/>
  <c r="I5565" i="1"/>
  <c r="L5565" i="1" s="1"/>
  <c r="I5566" i="1"/>
  <c r="L5566" i="1" s="1"/>
  <c r="I5567" i="1"/>
  <c r="L5567" i="1" s="1"/>
  <c r="I5568" i="1"/>
  <c r="L5568" i="1" s="1"/>
  <c r="I5569" i="1"/>
  <c r="L5569" i="1" s="1"/>
  <c r="I5570" i="1"/>
  <c r="L5570" i="1" s="1"/>
  <c r="I5571" i="1"/>
  <c r="L5571" i="1" s="1"/>
  <c r="I5572" i="1"/>
  <c r="L5572" i="1" s="1"/>
  <c r="I5573" i="1"/>
  <c r="L5573" i="1" s="1"/>
  <c r="I5574" i="1"/>
  <c r="L5574" i="1" s="1"/>
  <c r="I5575" i="1"/>
  <c r="L5575" i="1" s="1"/>
  <c r="I5576" i="1"/>
  <c r="L5576" i="1" s="1"/>
  <c r="I5577" i="1"/>
  <c r="L5577" i="1" s="1"/>
  <c r="I5578" i="1"/>
  <c r="L5578" i="1" s="1"/>
  <c r="I5579" i="1"/>
  <c r="L5579" i="1" s="1"/>
  <c r="I5580" i="1"/>
  <c r="L5580" i="1" s="1"/>
  <c r="I5581" i="1"/>
  <c r="L5581" i="1" s="1"/>
  <c r="I5582" i="1"/>
  <c r="L5582" i="1" s="1"/>
  <c r="I5583" i="1"/>
  <c r="L5583" i="1" s="1"/>
  <c r="I5584" i="1"/>
  <c r="L5584" i="1" s="1"/>
  <c r="I5585" i="1"/>
  <c r="L5585" i="1" s="1"/>
  <c r="I5586" i="1"/>
  <c r="L5586" i="1" s="1"/>
  <c r="I5587" i="1"/>
  <c r="L5587" i="1" s="1"/>
  <c r="I5588" i="1"/>
  <c r="L5588" i="1" s="1"/>
  <c r="I5589" i="1"/>
  <c r="L5589" i="1" s="1"/>
  <c r="I5590" i="1"/>
  <c r="L5590" i="1" s="1"/>
  <c r="I5591" i="1"/>
  <c r="L5591" i="1" s="1"/>
  <c r="I5592" i="1"/>
  <c r="L5592" i="1" s="1"/>
  <c r="I5593" i="1"/>
  <c r="L5593" i="1" s="1"/>
  <c r="I5594" i="1"/>
  <c r="L5594" i="1" s="1"/>
  <c r="I5595" i="1"/>
  <c r="L5595" i="1" s="1"/>
  <c r="I5596" i="1"/>
  <c r="L5596" i="1" s="1"/>
  <c r="I5597" i="1"/>
  <c r="L5597" i="1" s="1"/>
  <c r="I5598" i="1"/>
  <c r="L5598" i="1" s="1"/>
  <c r="I5599" i="1"/>
  <c r="L5599" i="1" s="1"/>
  <c r="I5600" i="1"/>
  <c r="L5600" i="1" s="1"/>
  <c r="I5601" i="1"/>
  <c r="L5601" i="1" s="1"/>
  <c r="I5602" i="1"/>
  <c r="L5602" i="1" s="1"/>
  <c r="I5603" i="1"/>
  <c r="L5603" i="1" s="1"/>
  <c r="I5604" i="1"/>
  <c r="L5604" i="1" s="1"/>
  <c r="I5605" i="1"/>
  <c r="L5605" i="1" s="1"/>
  <c r="I5606" i="1"/>
  <c r="L5606" i="1" s="1"/>
  <c r="I5607" i="1"/>
  <c r="L5607" i="1" s="1"/>
  <c r="I5608" i="1"/>
  <c r="L5608" i="1" s="1"/>
  <c r="I5609" i="1"/>
  <c r="L5609" i="1" s="1"/>
  <c r="I5610" i="1"/>
  <c r="L5610" i="1" s="1"/>
  <c r="I5611" i="1"/>
  <c r="L5611" i="1" s="1"/>
  <c r="I5612" i="1"/>
  <c r="L5612" i="1" s="1"/>
  <c r="I5613" i="1"/>
  <c r="L5613" i="1" s="1"/>
  <c r="I5614" i="1"/>
  <c r="L5614" i="1" s="1"/>
  <c r="I5615" i="1"/>
  <c r="L5615" i="1" s="1"/>
  <c r="I5616" i="1"/>
  <c r="L5616" i="1" s="1"/>
  <c r="I5617" i="1"/>
  <c r="L5617" i="1" s="1"/>
  <c r="I5618" i="1"/>
  <c r="L5618" i="1" s="1"/>
  <c r="I5619" i="1"/>
  <c r="L5619" i="1" s="1"/>
  <c r="I5620" i="1"/>
  <c r="L5620" i="1" s="1"/>
  <c r="I5621" i="1"/>
  <c r="L5621" i="1" s="1"/>
  <c r="I5622" i="1"/>
  <c r="L5622" i="1" s="1"/>
  <c r="I5623" i="1"/>
  <c r="L5623" i="1" s="1"/>
  <c r="I5624" i="1"/>
  <c r="L5624" i="1" s="1"/>
  <c r="I5625" i="1"/>
  <c r="L5625" i="1" s="1"/>
  <c r="I5626" i="1"/>
  <c r="L5626" i="1" s="1"/>
  <c r="I5627" i="1"/>
  <c r="L5627" i="1" s="1"/>
  <c r="I5628" i="1"/>
  <c r="L5628" i="1" s="1"/>
  <c r="I5629" i="1"/>
  <c r="L5629" i="1" s="1"/>
  <c r="I5630" i="1"/>
  <c r="L5630" i="1" s="1"/>
  <c r="I5631" i="1"/>
  <c r="L5631" i="1" s="1"/>
  <c r="I5632" i="1"/>
  <c r="L5632" i="1" s="1"/>
  <c r="I5633" i="1"/>
  <c r="L5633" i="1" s="1"/>
  <c r="I5634" i="1"/>
  <c r="L5634" i="1" s="1"/>
  <c r="I5635" i="1"/>
  <c r="L5635" i="1" s="1"/>
  <c r="I5636" i="1"/>
  <c r="L5636" i="1" s="1"/>
  <c r="I5637" i="1"/>
  <c r="L5637" i="1" s="1"/>
  <c r="I5638" i="1"/>
  <c r="L5638" i="1" s="1"/>
  <c r="I5639" i="1"/>
  <c r="L5639" i="1" s="1"/>
  <c r="I5640" i="1"/>
  <c r="L5640" i="1" s="1"/>
  <c r="I5641" i="1"/>
  <c r="L5641" i="1" s="1"/>
  <c r="I5642" i="1"/>
  <c r="L5642" i="1" s="1"/>
  <c r="I5643" i="1"/>
  <c r="L5643" i="1" s="1"/>
  <c r="I5644" i="1"/>
  <c r="L5644" i="1" s="1"/>
  <c r="I5645" i="1"/>
  <c r="L5645" i="1" s="1"/>
  <c r="I5646" i="1"/>
  <c r="L5646" i="1" s="1"/>
  <c r="I5647" i="1"/>
  <c r="L5647" i="1" s="1"/>
  <c r="I5648" i="1"/>
  <c r="L5648" i="1" s="1"/>
  <c r="I5649" i="1"/>
  <c r="L5649" i="1" s="1"/>
  <c r="I5650" i="1"/>
  <c r="L5650" i="1" s="1"/>
  <c r="I5651" i="1"/>
  <c r="L5651" i="1" s="1"/>
  <c r="I5652" i="1"/>
  <c r="L5652" i="1" s="1"/>
  <c r="I5653" i="1"/>
  <c r="L5653" i="1" s="1"/>
  <c r="I5654" i="1"/>
  <c r="L5654" i="1" s="1"/>
  <c r="I5655" i="1"/>
  <c r="L5655" i="1" s="1"/>
  <c r="I5656" i="1"/>
  <c r="L5656" i="1" s="1"/>
  <c r="I5657" i="1"/>
  <c r="L5657" i="1" s="1"/>
  <c r="I5658" i="1"/>
  <c r="L5658" i="1" s="1"/>
  <c r="I5659" i="1"/>
  <c r="L5659" i="1" s="1"/>
  <c r="I5660" i="1"/>
  <c r="L5660" i="1" s="1"/>
  <c r="I5661" i="1"/>
  <c r="L5661" i="1" s="1"/>
  <c r="I5662" i="1"/>
  <c r="L5662" i="1" s="1"/>
  <c r="I5663" i="1"/>
  <c r="L5663" i="1" s="1"/>
  <c r="I5664" i="1"/>
  <c r="L5664" i="1" s="1"/>
  <c r="I5665" i="1"/>
  <c r="L5665" i="1" s="1"/>
  <c r="I5666" i="1"/>
  <c r="L5666" i="1" s="1"/>
  <c r="I5667" i="1"/>
  <c r="L5667" i="1" s="1"/>
  <c r="I5668" i="1"/>
  <c r="L5668" i="1" s="1"/>
  <c r="I5669" i="1"/>
  <c r="L5669" i="1" s="1"/>
  <c r="I5670" i="1"/>
  <c r="L5670" i="1" s="1"/>
  <c r="I5671" i="1"/>
  <c r="L5671" i="1" s="1"/>
  <c r="I5672" i="1"/>
  <c r="L5672" i="1" s="1"/>
  <c r="I5673" i="1"/>
  <c r="L5673" i="1" s="1"/>
  <c r="I5674" i="1"/>
  <c r="L5674" i="1" s="1"/>
  <c r="I5675" i="1"/>
  <c r="L5675" i="1" s="1"/>
  <c r="I5676" i="1"/>
  <c r="L5676" i="1" s="1"/>
  <c r="I5677" i="1"/>
  <c r="L5677" i="1" s="1"/>
  <c r="I5678" i="1"/>
  <c r="L5678" i="1" s="1"/>
  <c r="I5679" i="1"/>
  <c r="L5679" i="1" s="1"/>
  <c r="I5680" i="1"/>
  <c r="L5680" i="1" s="1"/>
  <c r="I5681" i="1"/>
  <c r="L5681" i="1" s="1"/>
  <c r="I5682" i="1"/>
  <c r="L5682" i="1" s="1"/>
  <c r="I5683" i="1"/>
  <c r="L5683" i="1" s="1"/>
  <c r="I5684" i="1"/>
  <c r="L5684" i="1" s="1"/>
  <c r="I5685" i="1"/>
  <c r="L5685" i="1" s="1"/>
  <c r="I5686" i="1"/>
  <c r="L5686" i="1" s="1"/>
  <c r="I5687" i="1"/>
  <c r="L5687" i="1" s="1"/>
  <c r="I5688" i="1"/>
  <c r="L5688" i="1" s="1"/>
  <c r="I5689" i="1"/>
  <c r="L5689" i="1" s="1"/>
  <c r="I5690" i="1"/>
  <c r="L5690" i="1" s="1"/>
  <c r="I5691" i="1"/>
  <c r="L5691" i="1" s="1"/>
  <c r="I5692" i="1"/>
  <c r="L5692" i="1" s="1"/>
  <c r="I5693" i="1"/>
  <c r="L5693" i="1" s="1"/>
  <c r="I5694" i="1"/>
  <c r="L5694" i="1" s="1"/>
  <c r="I5695" i="1"/>
  <c r="L5695" i="1" s="1"/>
  <c r="I5696" i="1"/>
  <c r="L5696" i="1" s="1"/>
  <c r="I5697" i="1"/>
  <c r="L5697" i="1" s="1"/>
  <c r="I5698" i="1"/>
  <c r="L5698" i="1" s="1"/>
  <c r="I5699" i="1"/>
  <c r="L5699" i="1" s="1"/>
  <c r="I5700" i="1"/>
  <c r="L5700" i="1" s="1"/>
  <c r="I5701" i="1"/>
  <c r="L5701" i="1" s="1"/>
  <c r="I5702" i="1"/>
  <c r="L5702" i="1" s="1"/>
  <c r="I5703" i="1"/>
  <c r="L5703" i="1" s="1"/>
  <c r="I5704" i="1"/>
  <c r="L5704" i="1" s="1"/>
  <c r="I5705" i="1"/>
  <c r="L5705" i="1" s="1"/>
  <c r="I5706" i="1"/>
  <c r="L5706" i="1" s="1"/>
  <c r="I5707" i="1"/>
  <c r="L5707" i="1" s="1"/>
  <c r="I5708" i="1"/>
  <c r="L5708" i="1" s="1"/>
  <c r="I5709" i="1"/>
  <c r="L5709" i="1" s="1"/>
  <c r="I5710" i="1"/>
  <c r="L5710" i="1" s="1"/>
  <c r="I5711" i="1"/>
  <c r="L5711" i="1" s="1"/>
  <c r="I5712" i="1"/>
  <c r="L5712" i="1" s="1"/>
  <c r="I5713" i="1"/>
  <c r="L5713" i="1" s="1"/>
  <c r="I5714" i="1"/>
  <c r="L5714" i="1" s="1"/>
  <c r="I5715" i="1"/>
  <c r="L5715" i="1" s="1"/>
  <c r="I5716" i="1"/>
  <c r="L5716" i="1" s="1"/>
  <c r="I5717" i="1"/>
  <c r="L5717" i="1" s="1"/>
  <c r="I5718" i="1"/>
  <c r="L5718" i="1" s="1"/>
  <c r="I5719" i="1"/>
  <c r="L5719" i="1" s="1"/>
  <c r="I5720" i="1"/>
  <c r="L5720" i="1" s="1"/>
  <c r="I5721" i="1"/>
  <c r="L5721" i="1" s="1"/>
  <c r="I5722" i="1"/>
  <c r="L5722" i="1" s="1"/>
  <c r="I5723" i="1"/>
  <c r="L5723" i="1" s="1"/>
  <c r="I5724" i="1"/>
  <c r="L5724" i="1" s="1"/>
  <c r="I5725" i="1"/>
  <c r="L5725" i="1" s="1"/>
  <c r="I5726" i="1"/>
  <c r="L5726" i="1" s="1"/>
  <c r="I5727" i="1"/>
  <c r="L5727" i="1" s="1"/>
  <c r="I5728" i="1"/>
  <c r="L5728" i="1" s="1"/>
  <c r="I5729" i="1"/>
  <c r="L5729" i="1" s="1"/>
  <c r="I5730" i="1"/>
  <c r="L5730" i="1" s="1"/>
  <c r="I5731" i="1"/>
  <c r="L5731" i="1" s="1"/>
  <c r="I5732" i="1"/>
  <c r="L5732" i="1" s="1"/>
  <c r="I5733" i="1"/>
  <c r="L5733" i="1" s="1"/>
  <c r="I5734" i="1"/>
  <c r="L5734" i="1" s="1"/>
  <c r="I5735" i="1"/>
  <c r="L5735" i="1" s="1"/>
  <c r="I5736" i="1"/>
  <c r="L5736" i="1" s="1"/>
  <c r="I5737" i="1"/>
  <c r="L5737" i="1" s="1"/>
  <c r="I5738" i="1"/>
  <c r="L5738" i="1" s="1"/>
  <c r="I5739" i="1"/>
  <c r="L5739" i="1" s="1"/>
  <c r="I5740" i="1"/>
  <c r="L5740" i="1" s="1"/>
  <c r="I5741" i="1"/>
  <c r="L5741" i="1" s="1"/>
  <c r="I5742" i="1"/>
  <c r="L5742" i="1" s="1"/>
  <c r="I5743" i="1"/>
  <c r="L5743" i="1" s="1"/>
  <c r="I5744" i="1"/>
  <c r="L5744" i="1" s="1"/>
  <c r="I5745" i="1"/>
  <c r="L5745" i="1" s="1"/>
  <c r="I5746" i="1"/>
  <c r="L5746" i="1" s="1"/>
  <c r="I5747" i="1"/>
  <c r="L5747" i="1" s="1"/>
  <c r="I5748" i="1"/>
  <c r="L5748" i="1" s="1"/>
  <c r="I5749" i="1"/>
  <c r="L5749" i="1" s="1"/>
  <c r="I5750" i="1"/>
  <c r="L5750" i="1" s="1"/>
  <c r="I5751" i="1"/>
  <c r="L5751" i="1" s="1"/>
  <c r="I5752" i="1"/>
  <c r="L5752" i="1" s="1"/>
  <c r="I5753" i="1"/>
  <c r="L5753" i="1" s="1"/>
  <c r="I5754" i="1"/>
  <c r="L5754" i="1" s="1"/>
  <c r="I5755" i="1"/>
  <c r="L5755" i="1" s="1"/>
  <c r="I5756" i="1"/>
  <c r="L5756" i="1" s="1"/>
  <c r="I5757" i="1"/>
  <c r="L5757" i="1" s="1"/>
  <c r="I5758" i="1"/>
  <c r="L5758" i="1" s="1"/>
  <c r="I5759" i="1"/>
  <c r="L5759" i="1" s="1"/>
  <c r="I5760" i="1"/>
  <c r="L5760" i="1" s="1"/>
  <c r="I5761" i="1"/>
  <c r="L5761" i="1" s="1"/>
  <c r="I5762" i="1"/>
  <c r="L5762" i="1" s="1"/>
  <c r="I5763" i="1"/>
  <c r="L5763" i="1" s="1"/>
  <c r="I5764" i="1"/>
  <c r="L5764" i="1" s="1"/>
  <c r="I5765" i="1"/>
  <c r="L5765" i="1" s="1"/>
  <c r="I5766" i="1"/>
  <c r="L5766" i="1" s="1"/>
  <c r="I5767" i="1"/>
  <c r="L5767" i="1" s="1"/>
  <c r="I5768" i="1"/>
  <c r="L5768" i="1" s="1"/>
  <c r="I5769" i="1"/>
  <c r="L5769" i="1" s="1"/>
  <c r="I5770" i="1"/>
  <c r="L5770" i="1" s="1"/>
  <c r="I5771" i="1"/>
  <c r="L5771" i="1" s="1"/>
  <c r="I5772" i="1"/>
  <c r="L5772" i="1" s="1"/>
  <c r="I5773" i="1"/>
  <c r="L5773" i="1" s="1"/>
  <c r="I5774" i="1"/>
  <c r="L5774" i="1" s="1"/>
  <c r="I5775" i="1"/>
  <c r="L5775" i="1" s="1"/>
  <c r="I5776" i="1"/>
  <c r="L5776" i="1" s="1"/>
  <c r="I5777" i="1"/>
  <c r="L5777" i="1" s="1"/>
  <c r="I5778" i="1"/>
  <c r="L5778" i="1" s="1"/>
  <c r="I5779" i="1"/>
  <c r="L5779" i="1" s="1"/>
  <c r="I5780" i="1"/>
  <c r="L5780" i="1" s="1"/>
  <c r="I5781" i="1"/>
  <c r="L5781" i="1" s="1"/>
  <c r="I5782" i="1"/>
  <c r="L5782" i="1" s="1"/>
  <c r="I5783" i="1"/>
  <c r="L5783" i="1" s="1"/>
  <c r="I5784" i="1"/>
  <c r="L5784" i="1" s="1"/>
  <c r="I5785" i="1"/>
  <c r="L5785" i="1" s="1"/>
  <c r="I5786" i="1"/>
  <c r="L5786" i="1" s="1"/>
  <c r="I5787" i="1"/>
  <c r="L5787" i="1" s="1"/>
  <c r="I5788" i="1"/>
  <c r="L5788" i="1" s="1"/>
  <c r="I5789" i="1"/>
  <c r="L5789" i="1" s="1"/>
  <c r="I5790" i="1"/>
  <c r="L5790" i="1" s="1"/>
  <c r="I5791" i="1"/>
  <c r="L5791" i="1" s="1"/>
  <c r="I5792" i="1"/>
  <c r="L5792" i="1" s="1"/>
  <c r="I5793" i="1"/>
  <c r="L5793" i="1" s="1"/>
  <c r="I5794" i="1"/>
  <c r="L5794" i="1" s="1"/>
  <c r="I5795" i="1"/>
  <c r="L5795" i="1" s="1"/>
  <c r="I5796" i="1"/>
  <c r="L5796" i="1" s="1"/>
  <c r="I5797" i="1"/>
  <c r="L5797" i="1" s="1"/>
  <c r="I5798" i="1"/>
  <c r="L5798" i="1" s="1"/>
  <c r="I5799" i="1"/>
  <c r="L5799" i="1" s="1"/>
  <c r="I5800" i="1"/>
  <c r="L5800" i="1" s="1"/>
  <c r="I5801" i="1"/>
  <c r="L5801" i="1" s="1"/>
  <c r="I5802" i="1"/>
  <c r="L5802" i="1" s="1"/>
  <c r="I5803" i="1"/>
  <c r="L5803" i="1" s="1"/>
  <c r="I5804" i="1"/>
  <c r="L5804" i="1" s="1"/>
  <c r="I5805" i="1"/>
  <c r="L5805" i="1" s="1"/>
  <c r="I5806" i="1"/>
  <c r="L5806" i="1" s="1"/>
  <c r="I5807" i="1"/>
  <c r="L5807" i="1" s="1"/>
  <c r="I5808" i="1"/>
  <c r="L5808" i="1" s="1"/>
  <c r="I5809" i="1"/>
  <c r="L5809" i="1" s="1"/>
  <c r="I5810" i="1"/>
  <c r="L5810" i="1" s="1"/>
  <c r="I5811" i="1"/>
  <c r="L5811" i="1" s="1"/>
  <c r="I5812" i="1"/>
  <c r="L5812" i="1" s="1"/>
  <c r="I5813" i="1"/>
  <c r="L5813" i="1" s="1"/>
  <c r="I5814" i="1"/>
  <c r="L5814" i="1" s="1"/>
  <c r="I5815" i="1"/>
  <c r="L5815" i="1" s="1"/>
  <c r="I5816" i="1"/>
  <c r="L5816" i="1" s="1"/>
  <c r="I5817" i="1"/>
  <c r="L5817" i="1" s="1"/>
  <c r="I5818" i="1"/>
  <c r="L5818" i="1" s="1"/>
  <c r="I5819" i="1"/>
  <c r="L5819" i="1" s="1"/>
  <c r="I5820" i="1"/>
  <c r="L5820" i="1" s="1"/>
  <c r="I5821" i="1"/>
  <c r="L5821" i="1" s="1"/>
  <c r="I5822" i="1"/>
  <c r="L5822" i="1" s="1"/>
  <c r="I5823" i="1"/>
  <c r="L5823" i="1" s="1"/>
  <c r="I5824" i="1"/>
  <c r="L5824" i="1" s="1"/>
  <c r="I5825" i="1"/>
  <c r="L5825" i="1" s="1"/>
  <c r="I5826" i="1"/>
  <c r="L5826" i="1" s="1"/>
  <c r="I5827" i="1"/>
  <c r="L5827" i="1" s="1"/>
  <c r="I5828" i="1"/>
  <c r="L5828" i="1" s="1"/>
  <c r="I5829" i="1"/>
  <c r="L5829" i="1" s="1"/>
  <c r="I5830" i="1"/>
  <c r="L5830" i="1" s="1"/>
  <c r="I5831" i="1"/>
  <c r="L5831" i="1" s="1"/>
  <c r="I5832" i="1"/>
  <c r="L5832" i="1" s="1"/>
  <c r="I5833" i="1"/>
  <c r="L5833" i="1" s="1"/>
  <c r="I5834" i="1"/>
  <c r="L5834" i="1" s="1"/>
  <c r="I5835" i="1"/>
  <c r="L5835" i="1" s="1"/>
  <c r="I5836" i="1"/>
  <c r="L5836" i="1" s="1"/>
  <c r="I5837" i="1"/>
  <c r="L5837" i="1" s="1"/>
  <c r="I5838" i="1"/>
  <c r="L5838" i="1" s="1"/>
  <c r="I5839" i="1"/>
  <c r="L5839" i="1" s="1"/>
  <c r="I5840" i="1"/>
  <c r="L5840" i="1" s="1"/>
  <c r="I5841" i="1"/>
  <c r="L5841" i="1" s="1"/>
  <c r="I5842" i="1"/>
  <c r="L5842" i="1" s="1"/>
  <c r="I5843" i="1"/>
  <c r="L5843" i="1" s="1"/>
  <c r="I5844" i="1"/>
  <c r="L5844" i="1" s="1"/>
  <c r="I5845" i="1"/>
  <c r="L5845" i="1" s="1"/>
  <c r="I5846" i="1"/>
  <c r="L5846" i="1" s="1"/>
  <c r="I5847" i="1"/>
  <c r="L5847" i="1" s="1"/>
  <c r="I5848" i="1"/>
  <c r="L5848" i="1" s="1"/>
  <c r="I5849" i="1"/>
  <c r="L5849" i="1" s="1"/>
  <c r="I5850" i="1"/>
  <c r="L5850" i="1" s="1"/>
  <c r="I5851" i="1"/>
  <c r="L5851" i="1" s="1"/>
  <c r="I5852" i="1"/>
  <c r="L5852" i="1" s="1"/>
  <c r="I5853" i="1"/>
  <c r="L5853" i="1" s="1"/>
  <c r="I5854" i="1"/>
  <c r="L5854" i="1" s="1"/>
  <c r="I5855" i="1"/>
  <c r="L5855" i="1" s="1"/>
  <c r="I5856" i="1"/>
  <c r="L5856" i="1" s="1"/>
  <c r="I5857" i="1"/>
  <c r="L5857" i="1" s="1"/>
  <c r="I5858" i="1"/>
  <c r="L5858" i="1" s="1"/>
  <c r="I5859" i="1"/>
  <c r="L5859" i="1" s="1"/>
  <c r="I5860" i="1"/>
  <c r="L5860" i="1" s="1"/>
  <c r="I5861" i="1"/>
  <c r="L5861" i="1" s="1"/>
  <c r="I5862" i="1"/>
  <c r="L5862" i="1" s="1"/>
  <c r="I5863" i="1"/>
  <c r="L5863" i="1" s="1"/>
  <c r="I5864" i="1"/>
  <c r="L5864" i="1" s="1"/>
  <c r="I5865" i="1"/>
  <c r="L5865" i="1" s="1"/>
  <c r="I5866" i="1"/>
  <c r="L5866" i="1" s="1"/>
  <c r="I5867" i="1"/>
  <c r="L5867" i="1" s="1"/>
  <c r="I5868" i="1"/>
  <c r="L5868" i="1" s="1"/>
  <c r="I5869" i="1"/>
  <c r="L5869" i="1" s="1"/>
  <c r="I5870" i="1"/>
  <c r="L5870" i="1" s="1"/>
  <c r="I5871" i="1"/>
  <c r="L5871" i="1" s="1"/>
  <c r="I5872" i="1"/>
  <c r="L5872" i="1" s="1"/>
  <c r="I5873" i="1"/>
  <c r="L5873" i="1" s="1"/>
  <c r="I5874" i="1"/>
  <c r="L5874" i="1" s="1"/>
  <c r="I5875" i="1"/>
  <c r="L5875" i="1" s="1"/>
  <c r="I5876" i="1"/>
  <c r="L5876" i="1" s="1"/>
  <c r="I5877" i="1"/>
  <c r="L5877" i="1" s="1"/>
  <c r="I5878" i="1"/>
  <c r="L5878" i="1" s="1"/>
  <c r="I5879" i="1"/>
  <c r="L5879" i="1" s="1"/>
  <c r="I5880" i="1"/>
  <c r="L5880" i="1" s="1"/>
  <c r="I5881" i="1"/>
  <c r="L5881" i="1" s="1"/>
  <c r="I5882" i="1"/>
  <c r="L5882" i="1" s="1"/>
  <c r="I5883" i="1"/>
  <c r="L5883" i="1" s="1"/>
  <c r="I5884" i="1"/>
  <c r="L5884" i="1" s="1"/>
  <c r="I5885" i="1"/>
  <c r="L5885" i="1" s="1"/>
  <c r="I5886" i="1"/>
  <c r="L5886" i="1" s="1"/>
  <c r="I5887" i="1"/>
  <c r="L5887" i="1" s="1"/>
  <c r="I5888" i="1"/>
  <c r="L5888" i="1" s="1"/>
  <c r="I5889" i="1"/>
  <c r="L5889" i="1" s="1"/>
  <c r="I5890" i="1"/>
  <c r="L5890" i="1" s="1"/>
  <c r="I5891" i="1"/>
  <c r="L5891" i="1" s="1"/>
  <c r="I5892" i="1"/>
  <c r="L5892" i="1" s="1"/>
  <c r="I5893" i="1"/>
  <c r="L5893" i="1" s="1"/>
  <c r="I5894" i="1"/>
  <c r="L5894" i="1" s="1"/>
  <c r="I5895" i="1"/>
  <c r="L5895" i="1" s="1"/>
  <c r="I5896" i="1"/>
  <c r="L5896" i="1" s="1"/>
  <c r="I5897" i="1"/>
  <c r="L5897" i="1" s="1"/>
  <c r="I5898" i="1"/>
  <c r="L5898" i="1" s="1"/>
  <c r="I5899" i="1"/>
  <c r="L5899" i="1" s="1"/>
  <c r="I5900" i="1"/>
  <c r="L5900" i="1" s="1"/>
  <c r="I5901" i="1"/>
  <c r="L5901" i="1" s="1"/>
  <c r="I5902" i="1"/>
  <c r="L5902" i="1" s="1"/>
  <c r="I5903" i="1"/>
  <c r="L5903" i="1" s="1"/>
  <c r="I5904" i="1"/>
  <c r="L5904" i="1" s="1"/>
  <c r="I5905" i="1"/>
  <c r="L5905" i="1" s="1"/>
  <c r="I5906" i="1"/>
  <c r="L5906" i="1" s="1"/>
  <c r="I5907" i="1"/>
  <c r="L5907" i="1" s="1"/>
  <c r="I5908" i="1"/>
  <c r="L5908" i="1" s="1"/>
  <c r="I5909" i="1"/>
  <c r="L5909" i="1" s="1"/>
  <c r="I5910" i="1"/>
  <c r="L5910" i="1" s="1"/>
  <c r="I5911" i="1"/>
  <c r="L5911" i="1" s="1"/>
  <c r="I5912" i="1"/>
  <c r="L5912" i="1" s="1"/>
  <c r="I5913" i="1"/>
  <c r="L5913" i="1" s="1"/>
  <c r="I5914" i="1"/>
  <c r="L5914" i="1" s="1"/>
  <c r="I5915" i="1"/>
  <c r="L5915" i="1" s="1"/>
  <c r="I5916" i="1"/>
  <c r="L5916" i="1" s="1"/>
  <c r="I5917" i="1"/>
  <c r="L5917" i="1" s="1"/>
  <c r="I5918" i="1"/>
  <c r="L5918" i="1" s="1"/>
  <c r="I5919" i="1"/>
  <c r="L5919" i="1" s="1"/>
  <c r="I5920" i="1"/>
  <c r="L5920" i="1" s="1"/>
  <c r="I5921" i="1"/>
  <c r="L5921" i="1" s="1"/>
  <c r="I5922" i="1"/>
  <c r="L5922" i="1" s="1"/>
  <c r="I5923" i="1"/>
  <c r="L5923" i="1" s="1"/>
  <c r="I5924" i="1"/>
  <c r="L5924" i="1" s="1"/>
  <c r="I5925" i="1"/>
  <c r="L5925" i="1" s="1"/>
  <c r="I5926" i="1"/>
  <c r="L5926" i="1" s="1"/>
  <c r="I5927" i="1"/>
  <c r="L5927" i="1" s="1"/>
  <c r="I5928" i="1"/>
  <c r="L5928" i="1" s="1"/>
  <c r="I5929" i="1"/>
  <c r="L5929" i="1" s="1"/>
  <c r="I5930" i="1"/>
  <c r="L5930" i="1" s="1"/>
  <c r="I5931" i="1"/>
  <c r="L5931" i="1" s="1"/>
  <c r="I5932" i="1"/>
  <c r="L5932" i="1" s="1"/>
  <c r="I5933" i="1"/>
  <c r="L5933" i="1" s="1"/>
  <c r="I5934" i="1"/>
  <c r="L5934" i="1" s="1"/>
  <c r="I5935" i="1"/>
  <c r="L5935" i="1" s="1"/>
  <c r="I5936" i="1"/>
  <c r="L5936" i="1" s="1"/>
  <c r="I5937" i="1"/>
  <c r="L5937" i="1" s="1"/>
  <c r="I5938" i="1"/>
  <c r="L5938" i="1" s="1"/>
  <c r="I5939" i="1"/>
  <c r="L5939" i="1" s="1"/>
  <c r="I5940" i="1"/>
  <c r="L5940" i="1" s="1"/>
  <c r="I5941" i="1"/>
  <c r="L5941" i="1" s="1"/>
  <c r="I5942" i="1"/>
  <c r="L5942" i="1" s="1"/>
  <c r="I5943" i="1"/>
  <c r="L5943" i="1" s="1"/>
  <c r="I5944" i="1"/>
  <c r="L5944" i="1" s="1"/>
  <c r="I5945" i="1"/>
  <c r="L5945" i="1" s="1"/>
  <c r="I5946" i="1"/>
  <c r="L5946" i="1" s="1"/>
  <c r="I5947" i="1"/>
  <c r="L5947" i="1" s="1"/>
  <c r="I5948" i="1"/>
  <c r="L5948" i="1" s="1"/>
  <c r="I5949" i="1"/>
  <c r="L5949" i="1" s="1"/>
  <c r="I5950" i="1"/>
  <c r="L5950" i="1" s="1"/>
  <c r="I5951" i="1"/>
  <c r="L5951" i="1" s="1"/>
  <c r="I5952" i="1"/>
  <c r="L5952" i="1" s="1"/>
  <c r="I5953" i="1"/>
  <c r="L5953" i="1" s="1"/>
  <c r="I5954" i="1"/>
  <c r="L5954" i="1" s="1"/>
  <c r="I5955" i="1"/>
  <c r="L5955" i="1" s="1"/>
  <c r="I5956" i="1"/>
  <c r="L5956" i="1" s="1"/>
  <c r="I5957" i="1"/>
  <c r="L5957" i="1" s="1"/>
  <c r="I5958" i="1"/>
  <c r="L5958" i="1" s="1"/>
  <c r="I5959" i="1"/>
  <c r="L5959" i="1" s="1"/>
  <c r="I5960" i="1"/>
  <c r="L5960" i="1" s="1"/>
  <c r="I5961" i="1"/>
  <c r="L5961" i="1" s="1"/>
  <c r="I5962" i="1"/>
  <c r="L5962" i="1" s="1"/>
  <c r="I5963" i="1"/>
  <c r="L5963" i="1" s="1"/>
  <c r="I5964" i="1"/>
  <c r="L5964" i="1" s="1"/>
  <c r="I5965" i="1"/>
  <c r="L5965" i="1" s="1"/>
  <c r="I5966" i="1"/>
  <c r="L5966" i="1" s="1"/>
  <c r="I5967" i="1"/>
  <c r="L5967" i="1" s="1"/>
  <c r="I5968" i="1"/>
  <c r="L5968" i="1" s="1"/>
  <c r="I5969" i="1"/>
  <c r="L5969" i="1" s="1"/>
  <c r="I5970" i="1"/>
  <c r="L5970" i="1" s="1"/>
  <c r="I5971" i="1"/>
  <c r="L5971" i="1" s="1"/>
  <c r="I5972" i="1"/>
  <c r="L5972" i="1" s="1"/>
  <c r="I5973" i="1"/>
  <c r="L5973" i="1" s="1"/>
  <c r="I5974" i="1"/>
  <c r="L5974" i="1" s="1"/>
  <c r="I5975" i="1"/>
  <c r="L5975" i="1" s="1"/>
  <c r="I5976" i="1"/>
  <c r="L5976" i="1" s="1"/>
  <c r="I5977" i="1"/>
  <c r="L5977" i="1" s="1"/>
  <c r="I5978" i="1"/>
  <c r="L5978" i="1" s="1"/>
  <c r="I5979" i="1"/>
  <c r="L5979" i="1" s="1"/>
  <c r="I5980" i="1"/>
  <c r="L5980" i="1" s="1"/>
  <c r="I5981" i="1"/>
  <c r="L5981" i="1" s="1"/>
  <c r="I5982" i="1"/>
  <c r="L5982" i="1" s="1"/>
  <c r="I5983" i="1"/>
  <c r="L5983" i="1" s="1"/>
  <c r="I5984" i="1"/>
  <c r="L5984" i="1" s="1"/>
  <c r="I5985" i="1"/>
  <c r="L5985" i="1" s="1"/>
  <c r="I5986" i="1"/>
  <c r="L5986" i="1" s="1"/>
  <c r="I5987" i="1"/>
  <c r="L5987" i="1" s="1"/>
  <c r="I5988" i="1"/>
  <c r="L5988" i="1" s="1"/>
  <c r="I5989" i="1"/>
  <c r="L5989" i="1" s="1"/>
  <c r="I5990" i="1"/>
  <c r="L5990" i="1" s="1"/>
  <c r="I5991" i="1"/>
  <c r="L5991" i="1" s="1"/>
  <c r="I5992" i="1"/>
  <c r="L5992" i="1" s="1"/>
  <c r="I5993" i="1"/>
  <c r="L5993" i="1" s="1"/>
  <c r="I5994" i="1"/>
  <c r="L5994" i="1" s="1"/>
  <c r="I5995" i="1"/>
  <c r="L5995" i="1" s="1"/>
  <c r="I5996" i="1"/>
  <c r="L5996" i="1" s="1"/>
  <c r="I5997" i="1"/>
  <c r="L5997" i="1" s="1"/>
  <c r="I5998" i="1"/>
  <c r="L5998" i="1" s="1"/>
  <c r="I5999" i="1"/>
  <c r="L5999" i="1" s="1"/>
  <c r="I6000" i="1"/>
  <c r="L6000" i="1" s="1"/>
  <c r="I6001" i="1"/>
  <c r="L6001" i="1" s="1"/>
  <c r="I6002" i="1"/>
  <c r="L6002" i="1" s="1"/>
  <c r="I6003" i="1"/>
  <c r="L6003" i="1" s="1"/>
  <c r="I6004" i="1"/>
  <c r="L6004" i="1" s="1"/>
  <c r="I6005" i="1"/>
  <c r="L6005" i="1" s="1"/>
  <c r="I6006" i="1"/>
  <c r="L6006" i="1" s="1"/>
  <c r="I6007" i="1"/>
  <c r="L6007" i="1" s="1"/>
  <c r="I6008" i="1"/>
  <c r="L6008" i="1" s="1"/>
  <c r="I6009" i="1"/>
  <c r="L6009" i="1" s="1"/>
  <c r="I6010" i="1"/>
  <c r="L6010" i="1" s="1"/>
  <c r="I6011" i="1"/>
  <c r="L6011" i="1" s="1"/>
  <c r="I6012" i="1"/>
  <c r="L6012" i="1" s="1"/>
  <c r="I6013" i="1"/>
  <c r="L6013" i="1" s="1"/>
  <c r="I6014" i="1"/>
  <c r="L6014" i="1" s="1"/>
  <c r="I6015" i="1"/>
  <c r="L6015" i="1" s="1"/>
  <c r="I6016" i="1"/>
  <c r="L6016" i="1" s="1"/>
  <c r="I6017" i="1"/>
  <c r="L6017" i="1" s="1"/>
  <c r="I6018" i="1"/>
  <c r="L6018" i="1" s="1"/>
  <c r="I6019" i="1"/>
  <c r="L6019" i="1" s="1"/>
  <c r="I6020" i="1"/>
  <c r="L6020" i="1" s="1"/>
  <c r="I6021" i="1"/>
  <c r="L6021" i="1" s="1"/>
  <c r="I6022" i="1"/>
  <c r="L6022" i="1" s="1"/>
  <c r="I6023" i="1"/>
  <c r="L6023" i="1" s="1"/>
  <c r="I6024" i="1"/>
  <c r="L6024" i="1" s="1"/>
  <c r="I6025" i="1"/>
  <c r="L6025" i="1" s="1"/>
  <c r="I6026" i="1"/>
  <c r="L6026" i="1" s="1"/>
  <c r="I6027" i="1"/>
  <c r="L6027" i="1" s="1"/>
  <c r="I6028" i="1"/>
  <c r="L6028" i="1" s="1"/>
  <c r="I6029" i="1"/>
  <c r="L6029" i="1" s="1"/>
  <c r="I6030" i="1"/>
  <c r="L6030" i="1" s="1"/>
  <c r="I6031" i="1"/>
  <c r="L6031" i="1" s="1"/>
  <c r="I6032" i="1"/>
  <c r="L6032" i="1" s="1"/>
  <c r="I6033" i="1"/>
  <c r="L6033" i="1" s="1"/>
  <c r="I6034" i="1"/>
  <c r="L6034" i="1" s="1"/>
  <c r="I6035" i="1"/>
  <c r="L6035" i="1" s="1"/>
  <c r="I6036" i="1"/>
  <c r="L6036" i="1" s="1"/>
  <c r="I6037" i="1"/>
  <c r="L6037" i="1" s="1"/>
  <c r="I6038" i="1"/>
  <c r="L6038" i="1" s="1"/>
  <c r="I6039" i="1"/>
  <c r="L6039" i="1" s="1"/>
  <c r="I6040" i="1"/>
  <c r="L6040" i="1" s="1"/>
  <c r="I6041" i="1"/>
  <c r="L6041" i="1" s="1"/>
  <c r="I6042" i="1"/>
  <c r="L6042" i="1" s="1"/>
  <c r="I6043" i="1"/>
  <c r="L6043" i="1" s="1"/>
  <c r="I6044" i="1"/>
  <c r="L6044" i="1" s="1"/>
  <c r="I6045" i="1"/>
  <c r="L6045" i="1" s="1"/>
  <c r="I6046" i="1"/>
  <c r="L6046" i="1" s="1"/>
  <c r="I6047" i="1"/>
  <c r="L6047" i="1" s="1"/>
  <c r="I6048" i="1"/>
  <c r="L6048" i="1" s="1"/>
  <c r="I6049" i="1"/>
  <c r="L6049" i="1" s="1"/>
  <c r="I6050" i="1"/>
  <c r="L6050" i="1" s="1"/>
  <c r="I6051" i="1"/>
  <c r="L6051" i="1" s="1"/>
  <c r="I6052" i="1"/>
  <c r="L6052" i="1" s="1"/>
  <c r="I6053" i="1"/>
  <c r="L6053" i="1" s="1"/>
  <c r="I6054" i="1"/>
  <c r="L6054" i="1" s="1"/>
  <c r="I6055" i="1"/>
  <c r="L6055" i="1" s="1"/>
  <c r="I6056" i="1"/>
  <c r="L6056" i="1" s="1"/>
  <c r="I6057" i="1"/>
  <c r="L6057" i="1" s="1"/>
  <c r="I6058" i="1"/>
  <c r="L6058" i="1" s="1"/>
  <c r="I6059" i="1"/>
  <c r="L6059" i="1" s="1"/>
  <c r="I6060" i="1"/>
  <c r="L6060" i="1" s="1"/>
  <c r="I6061" i="1"/>
  <c r="L6061" i="1" s="1"/>
  <c r="I6062" i="1"/>
  <c r="L6062" i="1" s="1"/>
  <c r="I6063" i="1"/>
  <c r="L6063" i="1" s="1"/>
  <c r="I6064" i="1"/>
  <c r="L6064" i="1" s="1"/>
  <c r="I6065" i="1"/>
  <c r="L6065" i="1" s="1"/>
  <c r="I6066" i="1"/>
  <c r="L6066" i="1" s="1"/>
  <c r="I6067" i="1"/>
  <c r="L6067" i="1" s="1"/>
  <c r="I6068" i="1"/>
  <c r="L6068" i="1" s="1"/>
  <c r="I6069" i="1"/>
  <c r="L6069" i="1" s="1"/>
  <c r="I6070" i="1"/>
  <c r="L6070" i="1" s="1"/>
  <c r="I6071" i="1"/>
  <c r="L6071" i="1" s="1"/>
  <c r="I6072" i="1"/>
  <c r="L6072" i="1" s="1"/>
  <c r="I6073" i="1"/>
  <c r="L6073" i="1" s="1"/>
  <c r="I6074" i="1"/>
  <c r="L6074" i="1" s="1"/>
  <c r="I6075" i="1"/>
  <c r="L6075" i="1" s="1"/>
  <c r="I6076" i="1"/>
  <c r="L6076" i="1" s="1"/>
  <c r="I6077" i="1"/>
  <c r="L6077" i="1" s="1"/>
  <c r="I6078" i="1"/>
  <c r="L6078" i="1" s="1"/>
  <c r="I6079" i="1"/>
  <c r="L6079" i="1" s="1"/>
  <c r="I6080" i="1"/>
  <c r="L6080" i="1" s="1"/>
  <c r="I6081" i="1"/>
  <c r="L6081" i="1" s="1"/>
  <c r="I6082" i="1"/>
  <c r="L6082" i="1" s="1"/>
  <c r="I6083" i="1"/>
  <c r="L6083" i="1" s="1"/>
  <c r="I6084" i="1"/>
  <c r="L6084" i="1" s="1"/>
  <c r="I6085" i="1"/>
  <c r="L6085" i="1" s="1"/>
  <c r="I6086" i="1"/>
  <c r="L6086" i="1" s="1"/>
  <c r="I6087" i="1"/>
  <c r="L6087" i="1" s="1"/>
  <c r="I6088" i="1"/>
  <c r="L6088" i="1" s="1"/>
  <c r="I6089" i="1"/>
  <c r="L6089" i="1" s="1"/>
  <c r="I6090" i="1"/>
  <c r="L6090" i="1" s="1"/>
  <c r="I6091" i="1"/>
  <c r="L6091" i="1" s="1"/>
  <c r="I6092" i="1"/>
  <c r="L6092" i="1" s="1"/>
  <c r="I6093" i="1"/>
  <c r="L6093" i="1" s="1"/>
  <c r="I6094" i="1"/>
  <c r="L6094" i="1" s="1"/>
  <c r="I6095" i="1"/>
  <c r="L6095" i="1" s="1"/>
  <c r="I6096" i="1"/>
  <c r="L6096" i="1" s="1"/>
  <c r="I6097" i="1"/>
  <c r="L6097" i="1" s="1"/>
  <c r="I6098" i="1"/>
  <c r="L6098" i="1" s="1"/>
  <c r="I6099" i="1"/>
  <c r="L6099" i="1" s="1"/>
  <c r="I6100" i="1"/>
  <c r="L6100" i="1" s="1"/>
  <c r="I6101" i="1"/>
  <c r="L6101" i="1" s="1"/>
  <c r="I6102" i="1"/>
  <c r="L6102" i="1" s="1"/>
  <c r="I6103" i="1"/>
  <c r="L6103" i="1" s="1"/>
  <c r="I6104" i="1"/>
  <c r="L6104" i="1" s="1"/>
  <c r="I6105" i="1"/>
  <c r="L6105" i="1" s="1"/>
  <c r="I6106" i="1"/>
  <c r="L6106" i="1" s="1"/>
  <c r="I6107" i="1"/>
  <c r="L6107" i="1" s="1"/>
  <c r="I6108" i="1"/>
  <c r="L6108" i="1" s="1"/>
  <c r="I6109" i="1"/>
  <c r="L6109" i="1" s="1"/>
  <c r="I6110" i="1"/>
  <c r="L6110" i="1" s="1"/>
  <c r="I6111" i="1"/>
  <c r="L6111" i="1" s="1"/>
  <c r="I6112" i="1"/>
  <c r="L6112" i="1" s="1"/>
  <c r="I6113" i="1"/>
  <c r="L6113" i="1" s="1"/>
  <c r="I6114" i="1"/>
  <c r="L6114" i="1" s="1"/>
  <c r="I6115" i="1"/>
  <c r="L6115" i="1" s="1"/>
  <c r="I6116" i="1"/>
  <c r="L6116" i="1" s="1"/>
  <c r="I6117" i="1"/>
  <c r="L6117" i="1" s="1"/>
  <c r="I6118" i="1"/>
  <c r="L6118" i="1" s="1"/>
  <c r="I6119" i="1"/>
  <c r="L6119" i="1" s="1"/>
  <c r="I6120" i="1"/>
  <c r="L6120" i="1" s="1"/>
  <c r="I6121" i="1"/>
  <c r="L6121" i="1" s="1"/>
  <c r="I6122" i="1"/>
  <c r="L6122" i="1" s="1"/>
  <c r="I6123" i="1"/>
  <c r="L6123" i="1" s="1"/>
  <c r="I6124" i="1"/>
  <c r="L6124" i="1" s="1"/>
  <c r="I6125" i="1"/>
  <c r="L6125" i="1" s="1"/>
  <c r="I6126" i="1"/>
  <c r="L6126" i="1" s="1"/>
  <c r="I6127" i="1"/>
  <c r="L6127" i="1" s="1"/>
  <c r="I6128" i="1"/>
  <c r="L6128" i="1" s="1"/>
  <c r="I6129" i="1"/>
  <c r="L6129" i="1" s="1"/>
  <c r="I6130" i="1"/>
  <c r="L6130" i="1" s="1"/>
  <c r="I6131" i="1"/>
  <c r="L6131" i="1" s="1"/>
  <c r="I6132" i="1"/>
  <c r="L6132" i="1" s="1"/>
  <c r="I6133" i="1"/>
  <c r="L6133" i="1" s="1"/>
  <c r="I6134" i="1"/>
  <c r="L6134" i="1" s="1"/>
  <c r="I6135" i="1"/>
  <c r="L6135" i="1" s="1"/>
  <c r="I6136" i="1"/>
  <c r="L6136" i="1" s="1"/>
  <c r="I6137" i="1"/>
  <c r="L6137" i="1" s="1"/>
  <c r="I6138" i="1"/>
  <c r="L6138" i="1" s="1"/>
  <c r="I6139" i="1"/>
  <c r="L6139" i="1" s="1"/>
  <c r="I6140" i="1"/>
  <c r="L6140" i="1" s="1"/>
  <c r="I6141" i="1"/>
  <c r="L6141" i="1" s="1"/>
  <c r="I6142" i="1"/>
  <c r="L6142" i="1" s="1"/>
  <c r="I6143" i="1"/>
  <c r="L6143" i="1" s="1"/>
  <c r="I6144" i="1"/>
  <c r="L6144" i="1" s="1"/>
  <c r="I6145" i="1"/>
  <c r="L6145" i="1" s="1"/>
  <c r="I6146" i="1"/>
  <c r="L6146" i="1" s="1"/>
  <c r="I6147" i="1"/>
  <c r="L6147" i="1" s="1"/>
  <c r="I6148" i="1"/>
  <c r="L6148" i="1" s="1"/>
  <c r="I6149" i="1"/>
  <c r="L6149" i="1" s="1"/>
  <c r="I6150" i="1"/>
  <c r="L6150" i="1" s="1"/>
  <c r="I6151" i="1"/>
  <c r="L6151" i="1" s="1"/>
  <c r="I6152" i="1"/>
  <c r="L6152" i="1" s="1"/>
  <c r="I6153" i="1"/>
  <c r="L6153" i="1" s="1"/>
  <c r="I6154" i="1"/>
  <c r="L6154" i="1" s="1"/>
  <c r="I6155" i="1"/>
  <c r="L6155" i="1" s="1"/>
  <c r="I6156" i="1"/>
  <c r="L6156" i="1" s="1"/>
  <c r="I6157" i="1"/>
  <c r="L6157" i="1" s="1"/>
  <c r="I6158" i="1"/>
  <c r="L6158" i="1" s="1"/>
  <c r="I6159" i="1"/>
  <c r="L6159" i="1" s="1"/>
  <c r="I6160" i="1"/>
  <c r="L6160" i="1" s="1"/>
  <c r="I6161" i="1"/>
  <c r="L6161" i="1" s="1"/>
  <c r="I6162" i="1"/>
  <c r="L6162" i="1" s="1"/>
  <c r="I6163" i="1"/>
  <c r="L6163" i="1" s="1"/>
  <c r="I6164" i="1"/>
  <c r="L6164" i="1" s="1"/>
  <c r="I6165" i="1"/>
  <c r="L6165" i="1" s="1"/>
  <c r="I6166" i="1"/>
  <c r="L6166" i="1" s="1"/>
  <c r="I6167" i="1"/>
  <c r="L6167" i="1" s="1"/>
  <c r="I6168" i="1"/>
  <c r="L6168" i="1" s="1"/>
  <c r="I6169" i="1"/>
  <c r="L6169" i="1" s="1"/>
  <c r="I6170" i="1"/>
  <c r="L6170" i="1" s="1"/>
  <c r="I6171" i="1"/>
  <c r="L6171" i="1" s="1"/>
  <c r="I6172" i="1"/>
  <c r="L6172" i="1" s="1"/>
  <c r="I6173" i="1"/>
  <c r="L6173" i="1" s="1"/>
  <c r="I6174" i="1"/>
  <c r="L6174" i="1" s="1"/>
  <c r="I6175" i="1"/>
  <c r="L6175" i="1" s="1"/>
  <c r="I6176" i="1"/>
  <c r="L6176" i="1" s="1"/>
  <c r="I6177" i="1"/>
  <c r="L6177" i="1" s="1"/>
  <c r="I6178" i="1"/>
  <c r="L6178" i="1" s="1"/>
  <c r="I6179" i="1"/>
  <c r="L6179" i="1" s="1"/>
  <c r="I6180" i="1"/>
  <c r="L6180" i="1" s="1"/>
  <c r="I6181" i="1"/>
  <c r="L6181" i="1" s="1"/>
  <c r="I6182" i="1"/>
  <c r="L6182" i="1" s="1"/>
  <c r="I6183" i="1"/>
  <c r="L6183" i="1" s="1"/>
  <c r="I6184" i="1"/>
  <c r="L6184" i="1" s="1"/>
  <c r="I6185" i="1"/>
  <c r="L6185" i="1" s="1"/>
  <c r="I6186" i="1"/>
  <c r="L6186" i="1" s="1"/>
  <c r="I6187" i="1"/>
  <c r="L6187" i="1" s="1"/>
  <c r="I6188" i="1"/>
  <c r="L6188" i="1" s="1"/>
  <c r="I6189" i="1"/>
  <c r="L6189" i="1" s="1"/>
  <c r="I6190" i="1"/>
  <c r="L6190" i="1" s="1"/>
  <c r="I6191" i="1"/>
  <c r="L6191" i="1" s="1"/>
  <c r="I6192" i="1"/>
  <c r="L6192" i="1" s="1"/>
  <c r="I6193" i="1"/>
  <c r="L6193" i="1" s="1"/>
  <c r="I6194" i="1"/>
  <c r="L6194" i="1" s="1"/>
  <c r="I6195" i="1"/>
  <c r="L6195" i="1" s="1"/>
  <c r="I6196" i="1"/>
  <c r="L6196" i="1" s="1"/>
  <c r="I6197" i="1"/>
  <c r="L6197" i="1" s="1"/>
  <c r="I6198" i="1"/>
  <c r="L6198" i="1" s="1"/>
  <c r="I6199" i="1"/>
  <c r="L6199" i="1" s="1"/>
  <c r="I6200" i="1"/>
  <c r="L6200" i="1" s="1"/>
  <c r="I6201" i="1"/>
  <c r="L6201" i="1" s="1"/>
  <c r="I6202" i="1"/>
  <c r="L6202" i="1" s="1"/>
  <c r="I6203" i="1"/>
  <c r="L6203" i="1" s="1"/>
  <c r="I6204" i="1"/>
  <c r="L6204" i="1" s="1"/>
  <c r="I6205" i="1"/>
  <c r="L6205" i="1" s="1"/>
  <c r="I6206" i="1"/>
  <c r="L6206" i="1" s="1"/>
  <c r="I6207" i="1"/>
  <c r="L6207" i="1" s="1"/>
  <c r="I6208" i="1"/>
  <c r="L6208" i="1" s="1"/>
  <c r="I6209" i="1"/>
  <c r="L6209" i="1" s="1"/>
  <c r="I6210" i="1"/>
  <c r="L6210" i="1" s="1"/>
  <c r="I6211" i="1"/>
  <c r="L6211" i="1" s="1"/>
  <c r="I6212" i="1"/>
  <c r="L6212" i="1" s="1"/>
  <c r="I6213" i="1"/>
  <c r="L6213" i="1" s="1"/>
  <c r="I6214" i="1"/>
  <c r="L6214" i="1" s="1"/>
  <c r="I6215" i="1"/>
  <c r="L6215" i="1" s="1"/>
  <c r="I6216" i="1"/>
  <c r="L6216" i="1" s="1"/>
  <c r="I6217" i="1"/>
  <c r="L6217" i="1" s="1"/>
  <c r="I6218" i="1"/>
  <c r="L6218" i="1" s="1"/>
  <c r="I6219" i="1"/>
  <c r="L6219" i="1" s="1"/>
  <c r="I6220" i="1"/>
  <c r="L6220" i="1" s="1"/>
  <c r="I6221" i="1"/>
  <c r="L6221" i="1" s="1"/>
  <c r="I6222" i="1"/>
  <c r="L6222" i="1" s="1"/>
  <c r="I6223" i="1"/>
  <c r="L6223" i="1" s="1"/>
  <c r="I6224" i="1"/>
  <c r="L6224" i="1" s="1"/>
  <c r="I6225" i="1"/>
  <c r="L6225" i="1" s="1"/>
  <c r="I6226" i="1"/>
  <c r="L6226" i="1" s="1"/>
  <c r="I6227" i="1"/>
  <c r="L6227" i="1" s="1"/>
  <c r="I6228" i="1"/>
  <c r="L6228" i="1" s="1"/>
  <c r="I6229" i="1"/>
  <c r="L6229" i="1" s="1"/>
  <c r="I6230" i="1"/>
  <c r="L6230" i="1" s="1"/>
  <c r="I6231" i="1"/>
  <c r="L6231" i="1" s="1"/>
  <c r="I6232" i="1"/>
  <c r="L6232" i="1" s="1"/>
  <c r="I6233" i="1"/>
  <c r="L6233" i="1" s="1"/>
  <c r="I6234" i="1"/>
  <c r="L6234" i="1" s="1"/>
  <c r="I6235" i="1"/>
  <c r="L6235" i="1" s="1"/>
  <c r="I6236" i="1"/>
  <c r="L6236" i="1" s="1"/>
  <c r="I6237" i="1"/>
  <c r="L6237" i="1" s="1"/>
  <c r="I6238" i="1"/>
  <c r="L6238" i="1" s="1"/>
  <c r="I6239" i="1"/>
  <c r="L6239" i="1" s="1"/>
  <c r="I6240" i="1"/>
  <c r="L6240" i="1" s="1"/>
  <c r="I6241" i="1"/>
  <c r="L6241" i="1" s="1"/>
  <c r="I6242" i="1"/>
  <c r="L6242" i="1" s="1"/>
  <c r="I6243" i="1"/>
  <c r="L6243" i="1" s="1"/>
  <c r="I6244" i="1"/>
  <c r="L6244" i="1" s="1"/>
  <c r="I6245" i="1"/>
  <c r="L6245" i="1" s="1"/>
  <c r="I6246" i="1"/>
  <c r="L6246" i="1" s="1"/>
  <c r="I6247" i="1"/>
  <c r="L6247" i="1" s="1"/>
  <c r="I6248" i="1"/>
  <c r="L6248" i="1" s="1"/>
  <c r="I6249" i="1"/>
  <c r="L6249" i="1" s="1"/>
  <c r="I6250" i="1"/>
  <c r="L6250" i="1" s="1"/>
  <c r="I6251" i="1"/>
  <c r="L6251" i="1" s="1"/>
  <c r="I6252" i="1"/>
  <c r="L6252" i="1" s="1"/>
  <c r="I6253" i="1"/>
  <c r="L6253" i="1" s="1"/>
  <c r="I6254" i="1"/>
  <c r="L6254" i="1" s="1"/>
  <c r="I6255" i="1"/>
  <c r="L6255" i="1" s="1"/>
  <c r="I6256" i="1"/>
  <c r="L6256" i="1" s="1"/>
  <c r="I6257" i="1"/>
  <c r="L6257" i="1" s="1"/>
  <c r="I6258" i="1"/>
  <c r="L6258" i="1" s="1"/>
  <c r="I6259" i="1"/>
  <c r="L6259" i="1" s="1"/>
  <c r="I6260" i="1"/>
  <c r="L6260" i="1" s="1"/>
  <c r="I6261" i="1"/>
  <c r="L6261" i="1" s="1"/>
  <c r="I6262" i="1"/>
  <c r="L6262" i="1" s="1"/>
  <c r="I6263" i="1"/>
  <c r="L6263" i="1" s="1"/>
  <c r="I6264" i="1"/>
  <c r="L6264" i="1" s="1"/>
  <c r="I6265" i="1"/>
  <c r="L6265" i="1" s="1"/>
  <c r="I6266" i="1"/>
  <c r="L6266" i="1" s="1"/>
  <c r="I6267" i="1"/>
  <c r="L6267" i="1" s="1"/>
  <c r="I6268" i="1"/>
  <c r="L6268" i="1" s="1"/>
  <c r="I6269" i="1"/>
  <c r="L6269" i="1" s="1"/>
  <c r="I6270" i="1"/>
  <c r="L6270" i="1" s="1"/>
  <c r="I6271" i="1"/>
  <c r="L6271" i="1" s="1"/>
  <c r="I6272" i="1"/>
  <c r="L6272" i="1" s="1"/>
  <c r="I6273" i="1"/>
  <c r="L6273" i="1" s="1"/>
  <c r="I6274" i="1"/>
  <c r="L6274" i="1" s="1"/>
  <c r="I6275" i="1"/>
  <c r="L6275" i="1" s="1"/>
  <c r="I6276" i="1"/>
  <c r="L6276" i="1" s="1"/>
  <c r="I6277" i="1"/>
  <c r="L6277" i="1" s="1"/>
  <c r="I6278" i="1"/>
  <c r="L6278" i="1" s="1"/>
  <c r="I6279" i="1"/>
  <c r="L6279" i="1" s="1"/>
  <c r="I6280" i="1"/>
  <c r="L6280" i="1" s="1"/>
  <c r="I6281" i="1"/>
  <c r="L6281" i="1" s="1"/>
  <c r="I6282" i="1"/>
  <c r="L6282" i="1" s="1"/>
  <c r="I6283" i="1"/>
  <c r="L6283" i="1" s="1"/>
  <c r="I6284" i="1"/>
  <c r="L6284" i="1" s="1"/>
  <c r="I6285" i="1"/>
  <c r="L6285" i="1" s="1"/>
  <c r="I6286" i="1"/>
  <c r="L6286" i="1" s="1"/>
  <c r="I6287" i="1"/>
  <c r="L6287" i="1" s="1"/>
  <c r="I6288" i="1"/>
  <c r="L6288" i="1" s="1"/>
  <c r="I6289" i="1"/>
  <c r="L6289" i="1" s="1"/>
  <c r="I6290" i="1"/>
  <c r="L6290" i="1" s="1"/>
  <c r="I6291" i="1"/>
  <c r="L6291" i="1" s="1"/>
  <c r="I6292" i="1"/>
  <c r="L6292" i="1" s="1"/>
  <c r="I6293" i="1"/>
  <c r="L6293" i="1" s="1"/>
  <c r="I6294" i="1"/>
  <c r="L6294" i="1" s="1"/>
  <c r="I6295" i="1"/>
  <c r="L6295" i="1" s="1"/>
  <c r="I6296" i="1"/>
  <c r="L6296" i="1" s="1"/>
  <c r="I6297" i="1"/>
  <c r="L6297" i="1" s="1"/>
  <c r="I6298" i="1"/>
  <c r="L6298" i="1" s="1"/>
  <c r="I6299" i="1"/>
  <c r="L6299" i="1" s="1"/>
  <c r="I6300" i="1"/>
  <c r="L6300" i="1" s="1"/>
  <c r="I6301" i="1"/>
  <c r="L6301" i="1" s="1"/>
  <c r="I6302" i="1"/>
  <c r="L6302" i="1" s="1"/>
  <c r="I6303" i="1"/>
  <c r="L6303" i="1" s="1"/>
  <c r="I6304" i="1"/>
  <c r="L6304" i="1" s="1"/>
  <c r="I6305" i="1"/>
  <c r="L6305" i="1" s="1"/>
  <c r="I6306" i="1"/>
  <c r="L6306" i="1" s="1"/>
  <c r="I6307" i="1"/>
  <c r="L6307" i="1" s="1"/>
  <c r="I6308" i="1"/>
  <c r="L6308" i="1" s="1"/>
  <c r="I6309" i="1"/>
  <c r="L6309" i="1" s="1"/>
  <c r="I6310" i="1"/>
  <c r="L6310" i="1" s="1"/>
  <c r="I6311" i="1"/>
  <c r="L6311" i="1" s="1"/>
  <c r="I6312" i="1"/>
  <c r="L6312" i="1" s="1"/>
  <c r="I6313" i="1"/>
  <c r="L6313" i="1" s="1"/>
  <c r="I6314" i="1"/>
  <c r="L6314" i="1" s="1"/>
  <c r="I6315" i="1"/>
  <c r="L6315" i="1" s="1"/>
  <c r="I6316" i="1"/>
  <c r="L6316" i="1" s="1"/>
  <c r="I6317" i="1"/>
  <c r="L6317" i="1" s="1"/>
  <c r="I6318" i="1"/>
  <c r="L6318" i="1" s="1"/>
  <c r="I6319" i="1"/>
  <c r="L6319" i="1" s="1"/>
  <c r="I6320" i="1"/>
  <c r="L6320" i="1" s="1"/>
  <c r="I6321" i="1"/>
  <c r="L6321" i="1" s="1"/>
  <c r="I6322" i="1"/>
  <c r="L6322" i="1" s="1"/>
  <c r="I6323" i="1"/>
  <c r="L6323" i="1" s="1"/>
  <c r="I6324" i="1"/>
  <c r="L6324" i="1" s="1"/>
  <c r="I6325" i="1"/>
  <c r="L6325" i="1" s="1"/>
  <c r="I6326" i="1"/>
  <c r="L6326" i="1" s="1"/>
  <c r="I6327" i="1"/>
  <c r="L6327" i="1" s="1"/>
  <c r="I6328" i="1"/>
  <c r="L6328" i="1" s="1"/>
  <c r="I6329" i="1"/>
  <c r="L6329" i="1" s="1"/>
  <c r="I6330" i="1"/>
  <c r="L6330" i="1" s="1"/>
  <c r="I6331" i="1"/>
  <c r="L6331" i="1" s="1"/>
  <c r="I6332" i="1"/>
  <c r="L6332" i="1" s="1"/>
  <c r="I6333" i="1"/>
  <c r="L6333" i="1" s="1"/>
  <c r="I6334" i="1"/>
  <c r="L6334" i="1" s="1"/>
  <c r="I6335" i="1"/>
  <c r="L6335" i="1" s="1"/>
  <c r="I6336" i="1"/>
  <c r="L6336" i="1" s="1"/>
  <c r="I6337" i="1"/>
  <c r="L6337" i="1" s="1"/>
  <c r="I6338" i="1"/>
  <c r="L6338" i="1" s="1"/>
  <c r="I6339" i="1"/>
  <c r="L6339" i="1" s="1"/>
  <c r="I6340" i="1"/>
  <c r="L6340" i="1" s="1"/>
  <c r="I6341" i="1"/>
  <c r="L6341" i="1" s="1"/>
  <c r="I6342" i="1"/>
  <c r="L6342" i="1" s="1"/>
  <c r="I6343" i="1"/>
  <c r="L6343" i="1" s="1"/>
  <c r="I6344" i="1"/>
  <c r="L6344" i="1" s="1"/>
  <c r="I6345" i="1"/>
  <c r="L6345" i="1" s="1"/>
  <c r="I6346" i="1"/>
  <c r="L6346" i="1" s="1"/>
  <c r="I6347" i="1"/>
  <c r="L6347" i="1" s="1"/>
  <c r="I6348" i="1"/>
  <c r="L6348" i="1" s="1"/>
  <c r="I6349" i="1"/>
  <c r="L6349" i="1" s="1"/>
  <c r="I6350" i="1"/>
  <c r="L6350" i="1" s="1"/>
  <c r="I6351" i="1"/>
  <c r="L6351" i="1" s="1"/>
  <c r="I6352" i="1"/>
  <c r="L6352" i="1" s="1"/>
  <c r="I6353" i="1"/>
  <c r="L6353" i="1" s="1"/>
  <c r="I6354" i="1"/>
  <c r="L6354" i="1" s="1"/>
  <c r="I6355" i="1"/>
  <c r="L6355" i="1" s="1"/>
  <c r="I6356" i="1"/>
  <c r="L6356" i="1" s="1"/>
  <c r="I6357" i="1"/>
  <c r="L6357" i="1" s="1"/>
  <c r="I6358" i="1"/>
  <c r="L6358" i="1" s="1"/>
  <c r="I6359" i="1"/>
  <c r="L6359" i="1" s="1"/>
  <c r="I6360" i="1"/>
  <c r="L6360" i="1" s="1"/>
  <c r="I6361" i="1"/>
  <c r="L6361" i="1" s="1"/>
  <c r="I6362" i="1"/>
  <c r="L6362" i="1" s="1"/>
  <c r="I6363" i="1"/>
  <c r="L6363" i="1" s="1"/>
  <c r="I6364" i="1"/>
  <c r="L6364" i="1" s="1"/>
  <c r="I6365" i="1"/>
  <c r="L6365" i="1" s="1"/>
  <c r="I6366" i="1"/>
  <c r="L6366" i="1" s="1"/>
  <c r="I6367" i="1"/>
  <c r="L6367" i="1" s="1"/>
  <c r="I6368" i="1"/>
  <c r="L6368" i="1" s="1"/>
  <c r="I6369" i="1"/>
  <c r="L6369" i="1" s="1"/>
  <c r="I6370" i="1"/>
  <c r="L6370" i="1" s="1"/>
  <c r="I6371" i="1"/>
  <c r="L6371" i="1" s="1"/>
  <c r="I6372" i="1"/>
  <c r="L6372" i="1" s="1"/>
  <c r="I6373" i="1"/>
  <c r="L6373" i="1" s="1"/>
  <c r="I6374" i="1"/>
  <c r="L6374" i="1" s="1"/>
  <c r="I6375" i="1"/>
  <c r="L6375" i="1" s="1"/>
  <c r="I6376" i="1"/>
  <c r="L6376" i="1" s="1"/>
  <c r="I6377" i="1"/>
  <c r="L6377" i="1" s="1"/>
  <c r="I6378" i="1"/>
  <c r="L6378" i="1" s="1"/>
  <c r="I6379" i="1"/>
  <c r="L6379" i="1" s="1"/>
  <c r="I6380" i="1"/>
  <c r="L6380" i="1" s="1"/>
  <c r="I6381" i="1"/>
  <c r="L6381" i="1" s="1"/>
  <c r="I6382" i="1"/>
  <c r="L6382" i="1" s="1"/>
  <c r="I6383" i="1"/>
  <c r="L6383" i="1" s="1"/>
  <c r="I6384" i="1"/>
  <c r="L6384" i="1" s="1"/>
  <c r="I6385" i="1"/>
  <c r="L6385" i="1" s="1"/>
  <c r="I6386" i="1"/>
  <c r="L6386" i="1" s="1"/>
  <c r="I6387" i="1"/>
  <c r="L6387" i="1" s="1"/>
  <c r="I6388" i="1"/>
  <c r="L6388" i="1" s="1"/>
  <c r="I6389" i="1"/>
  <c r="L6389" i="1" s="1"/>
  <c r="I6390" i="1"/>
  <c r="L6390" i="1" s="1"/>
  <c r="I6391" i="1"/>
  <c r="L6391" i="1" s="1"/>
  <c r="I6392" i="1"/>
  <c r="L6392" i="1" s="1"/>
  <c r="I6393" i="1"/>
  <c r="L6393" i="1" s="1"/>
  <c r="I6394" i="1"/>
  <c r="L6394" i="1" s="1"/>
  <c r="I6395" i="1"/>
  <c r="L6395" i="1" s="1"/>
  <c r="I6396" i="1"/>
  <c r="L6396" i="1" s="1"/>
  <c r="I6397" i="1"/>
  <c r="L6397" i="1" s="1"/>
  <c r="I6398" i="1"/>
  <c r="L6398" i="1" s="1"/>
  <c r="I6399" i="1"/>
  <c r="L6399" i="1" s="1"/>
  <c r="I6400" i="1"/>
  <c r="L6400" i="1" s="1"/>
  <c r="I6401" i="1"/>
  <c r="L6401" i="1" s="1"/>
  <c r="I6402" i="1"/>
  <c r="L6402" i="1" s="1"/>
  <c r="I6403" i="1"/>
  <c r="L6403" i="1" s="1"/>
  <c r="I6404" i="1"/>
  <c r="L6404" i="1" s="1"/>
  <c r="I6405" i="1"/>
  <c r="L6405" i="1" s="1"/>
  <c r="I6406" i="1"/>
  <c r="L6406" i="1" s="1"/>
  <c r="I6407" i="1"/>
  <c r="L6407" i="1" s="1"/>
  <c r="I6408" i="1"/>
  <c r="L6408" i="1" s="1"/>
  <c r="I6409" i="1"/>
  <c r="L6409" i="1" s="1"/>
  <c r="I6410" i="1"/>
  <c r="L6410" i="1" s="1"/>
  <c r="I6411" i="1"/>
  <c r="L6411" i="1" s="1"/>
  <c r="I6412" i="1"/>
  <c r="L6412" i="1" s="1"/>
  <c r="I6413" i="1"/>
  <c r="L6413" i="1" s="1"/>
  <c r="I6414" i="1"/>
  <c r="L6414" i="1" s="1"/>
  <c r="I6415" i="1"/>
  <c r="L6415" i="1" s="1"/>
  <c r="I6416" i="1"/>
  <c r="L6416" i="1" s="1"/>
  <c r="I6417" i="1"/>
  <c r="L6417" i="1" s="1"/>
  <c r="I6418" i="1"/>
  <c r="L6418" i="1" s="1"/>
  <c r="I6419" i="1"/>
  <c r="L6419" i="1" s="1"/>
  <c r="I6420" i="1"/>
  <c r="L6420" i="1" s="1"/>
  <c r="I6421" i="1"/>
  <c r="L6421" i="1" s="1"/>
  <c r="I6422" i="1"/>
  <c r="L6422" i="1" s="1"/>
  <c r="I6423" i="1"/>
  <c r="L6423" i="1" s="1"/>
  <c r="I6424" i="1"/>
  <c r="L6424" i="1" s="1"/>
  <c r="I6425" i="1"/>
  <c r="L6425" i="1" s="1"/>
  <c r="I6426" i="1"/>
  <c r="L6426" i="1" s="1"/>
  <c r="I6427" i="1"/>
  <c r="L6427" i="1" s="1"/>
  <c r="I6428" i="1"/>
  <c r="L6428" i="1" s="1"/>
  <c r="I6429" i="1"/>
  <c r="L6429" i="1" s="1"/>
  <c r="I6430" i="1"/>
  <c r="L6430" i="1" s="1"/>
  <c r="I6431" i="1"/>
  <c r="L6431" i="1" s="1"/>
  <c r="I6432" i="1"/>
  <c r="L6432" i="1" s="1"/>
  <c r="I6433" i="1"/>
  <c r="L6433" i="1" s="1"/>
  <c r="I6434" i="1"/>
  <c r="L6434" i="1" s="1"/>
  <c r="I6435" i="1"/>
  <c r="L6435" i="1" s="1"/>
  <c r="I6436" i="1"/>
  <c r="L6436" i="1" s="1"/>
  <c r="I6437" i="1"/>
  <c r="L6437" i="1" s="1"/>
  <c r="I6438" i="1"/>
  <c r="L6438" i="1" s="1"/>
  <c r="I6439" i="1"/>
  <c r="L6439" i="1" s="1"/>
  <c r="I6440" i="1"/>
  <c r="L6440" i="1" s="1"/>
  <c r="I6441" i="1"/>
  <c r="L6441" i="1" s="1"/>
  <c r="I6442" i="1"/>
  <c r="L6442" i="1" s="1"/>
  <c r="I6443" i="1"/>
  <c r="L6443" i="1" s="1"/>
  <c r="I6444" i="1"/>
  <c r="L6444" i="1" s="1"/>
  <c r="I6445" i="1"/>
  <c r="L6445" i="1" s="1"/>
  <c r="I6446" i="1"/>
  <c r="L6446" i="1" s="1"/>
  <c r="I6447" i="1"/>
  <c r="L6447" i="1" s="1"/>
  <c r="I6448" i="1"/>
  <c r="L6448" i="1" s="1"/>
  <c r="I6449" i="1"/>
  <c r="L6449" i="1" s="1"/>
  <c r="I6450" i="1"/>
  <c r="L6450" i="1" s="1"/>
  <c r="I6451" i="1"/>
  <c r="L6451" i="1" s="1"/>
  <c r="I6452" i="1"/>
  <c r="L6452" i="1" s="1"/>
  <c r="I6453" i="1"/>
  <c r="L6453" i="1" s="1"/>
  <c r="I6454" i="1"/>
  <c r="L6454" i="1" s="1"/>
  <c r="I6455" i="1"/>
  <c r="L6455" i="1" s="1"/>
  <c r="I6456" i="1"/>
  <c r="L6456" i="1" s="1"/>
  <c r="I6457" i="1"/>
  <c r="L6457" i="1" s="1"/>
  <c r="I6458" i="1"/>
  <c r="L6458" i="1" s="1"/>
  <c r="I6459" i="1"/>
  <c r="L6459" i="1" s="1"/>
  <c r="I6460" i="1"/>
  <c r="L6460" i="1" s="1"/>
  <c r="I6461" i="1"/>
  <c r="L6461" i="1" s="1"/>
  <c r="I6462" i="1"/>
  <c r="L6462" i="1" s="1"/>
  <c r="I6463" i="1"/>
  <c r="L6463" i="1" s="1"/>
  <c r="I6464" i="1"/>
  <c r="L6464" i="1" s="1"/>
  <c r="I6465" i="1"/>
  <c r="L6465" i="1" s="1"/>
  <c r="I6466" i="1"/>
  <c r="L6466" i="1" s="1"/>
  <c r="I6467" i="1"/>
  <c r="L6467" i="1" s="1"/>
  <c r="I6468" i="1"/>
  <c r="L6468" i="1" s="1"/>
  <c r="I6469" i="1"/>
  <c r="L6469" i="1" s="1"/>
  <c r="I6470" i="1"/>
  <c r="L6470" i="1" s="1"/>
  <c r="I6471" i="1"/>
  <c r="L6471" i="1" s="1"/>
  <c r="I6472" i="1"/>
  <c r="L6472" i="1" s="1"/>
  <c r="I6473" i="1"/>
  <c r="L6473" i="1" s="1"/>
  <c r="I6474" i="1"/>
  <c r="L6474" i="1" s="1"/>
  <c r="I6475" i="1"/>
  <c r="L6475" i="1" s="1"/>
  <c r="I6476" i="1"/>
  <c r="L6476" i="1" s="1"/>
  <c r="I6477" i="1"/>
  <c r="L6477" i="1" s="1"/>
  <c r="I6478" i="1"/>
  <c r="L6478" i="1" s="1"/>
  <c r="I6479" i="1"/>
  <c r="L6479" i="1" s="1"/>
  <c r="I6480" i="1"/>
  <c r="L6480" i="1" s="1"/>
  <c r="I6481" i="1"/>
  <c r="L6481" i="1" s="1"/>
  <c r="I6482" i="1"/>
  <c r="L6482" i="1" s="1"/>
  <c r="I6483" i="1"/>
  <c r="L6483" i="1" s="1"/>
  <c r="I6484" i="1"/>
  <c r="L6484" i="1" s="1"/>
  <c r="I6485" i="1"/>
  <c r="L6485" i="1" s="1"/>
  <c r="I6486" i="1"/>
  <c r="L6486" i="1" s="1"/>
  <c r="I6487" i="1"/>
  <c r="L6487" i="1" s="1"/>
  <c r="I6488" i="1"/>
  <c r="L6488" i="1" s="1"/>
  <c r="I6489" i="1"/>
  <c r="L6489" i="1" s="1"/>
  <c r="I6490" i="1"/>
  <c r="L6490" i="1" s="1"/>
  <c r="I6491" i="1"/>
  <c r="L6491" i="1" s="1"/>
  <c r="I6492" i="1"/>
  <c r="L6492" i="1" s="1"/>
  <c r="I6493" i="1"/>
  <c r="L6493" i="1" s="1"/>
  <c r="I6494" i="1"/>
  <c r="L6494" i="1" s="1"/>
  <c r="I6495" i="1"/>
  <c r="L6495" i="1" s="1"/>
  <c r="I6496" i="1"/>
  <c r="L6496" i="1" s="1"/>
  <c r="I6497" i="1"/>
  <c r="L6497" i="1" s="1"/>
  <c r="I6498" i="1"/>
  <c r="L6498" i="1" s="1"/>
  <c r="I6499" i="1"/>
  <c r="L6499" i="1" s="1"/>
  <c r="I6500" i="1"/>
  <c r="L6500" i="1" s="1"/>
  <c r="I6501" i="1"/>
  <c r="L6501" i="1" s="1"/>
  <c r="I6502" i="1"/>
  <c r="L6502" i="1" s="1"/>
  <c r="I6503" i="1"/>
  <c r="L6503" i="1" s="1"/>
  <c r="I6504" i="1"/>
  <c r="L6504" i="1" s="1"/>
  <c r="I6505" i="1"/>
  <c r="L6505" i="1" s="1"/>
  <c r="I6506" i="1"/>
  <c r="L6506" i="1" s="1"/>
  <c r="I6507" i="1"/>
  <c r="L6507" i="1" s="1"/>
  <c r="I6508" i="1"/>
  <c r="L6508" i="1" s="1"/>
  <c r="I6509" i="1"/>
  <c r="L6509" i="1" s="1"/>
  <c r="I6510" i="1"/>
  <c r="L6510" i="1" s="1"/>
  <c r="I6511" i="1"/>
  <c r="L6511" i="1" s="1"/>
  <c r="I6512" i="1"/>
  <c r="L6512" i="1" s="1"/>
  <c r="I6513" i="1"/>
  <c r="L6513" i="1" s="1"/>
  <c r="I6514" i="1"/>
  <c r="L6514" i="1" s="1"/>
  <c r="I6515" i="1"/>
  <c r="L6515" i="1" s="1"/>
  <c r="I6516" i="1"/>
  <c r="L6516" i="1" s="1"/>
  <c r="I6517" i="1"/>
  <c r="L6517" i="1" s="1"/>
  <c r="I6518" i="1"/>
  <c r="L6518" i="1" s="1"/>
  <c r="I6519" i="1"/>
  <c r="L6519" i="1" s="1"/>
  <c r="I6520" i="1"/>
  <c r="L6520" i="1" s="1"/>
  <c r="I6521" i="1"/>
  <c r="L6521" i="1" s="1"/>
  <c r="I6522" i="1"/>
  <c r="L6522" i="1" s="1"/>
  <c r="I6523" i="1"/>
  <c r="L6523" i="1" s="1"/>
  <c r="I6524" i="1"/>
  <c r="L6524" i="1" s="1"/>
  <c r="I6525" i="1"/>
  <c r="L6525" i="1" s="1"/>
  <c r="I6526" i="1"/>
  <c r="L6526" i="1" s="1"/>
  <c r="I6527" i="1"/>
  <c r="L6527" i="1" s="1"/>
  <c r="I6528" i="1"/>
  <c r="L6528" i="1" s="1"/>
  <c r="I6529" i="1"/>
  <c r="L6529" i="1" s="1"/>
  <c r="I6530" i="1"/>
  <c r="L6530" i="1" s="1"/>
  <c r="I6531" i="1"/>
  <c r="L6531" i="1" s="1"/>
  <c r="I6532" i="1"/>
  <c r="L6532" i="1" s="1"/>
  <c r="I6533" i="1"/>
  <c r="L6533" i="1" s="1"/>
  <c r="I6534" i="1"/>
  <c r="L6534" i="1" s="1"/>
  <c r="I6535" i="1"/>
  <c r="L6535" i="1" s="1"/>
  <c r="I6536" i="1"/>
  <c r="L6536" i="1" s="1"/>
  <c r="I6537" i="1"/>
  <c r="L6537" i="1" s="1"/>
  <c r="I6538" i="1"/>
  <c r="L6538" i="1" s="1"/>
  <c r="I6539" i="1"/>
  <c r="L6539" i="1" s="1"/>
  <c r="I6540" i="1"/>
  <c r="L6540" i="1" s="1"/>
  <c r="I6541" i="1"/>
  <c r="L6541" i="1" s="1"/>
  <c r="I6542" i="1"/>
  <c r="L6542" i="1" s="1"/>
  <c r="I6543" i="1"/>
  <c r="L6543" i="1" s="1"/>
  <c r="I6544" i="1"/>
  <c r="L6544" i="1" s="1"/>
  <c r="I6545" i="1"/>
  <c r="L6545" i="1" s="1"/>
  <c r="I6546" i="1"/>
  <c r="L6546" i="1" s="1"/>
  <c r="I6547" i="1"/>
  <c r="L6547" i="1" s="1"/>
  <c r="I6548" i="1"/>
  <c r="L6548" i="1" s="1"/>
  <c r="I6549" i="1"/>
  <c r="L6549" i="1" s="1"/>
  <c r="I6550" i="1"/>
  <c r="L6550" i="1" s="1"/>
  <c r="I6551" i="1"/>
  <c r="L6551" i="1" s="1"/>
  <c r="I6552" i="1"/>
  <c r="L6552" i="1" s="1"/>
  <c r="I6553" i="1"/>
  <c r="L6553" i="1" s="1"/>
  <c r="I6554" i="1"/>
  <c r="L6554" i="1" s="1"/>
  <c r="I6555" i="1"/>
  <c r="L6555" i="1" s="1"/>
  <c r="I6556" i="1"/>
  <c r="L6556" i="1" s="1"/>
  <c r="I6557" i="1"/>
  <c r="L6557" i="1" s="1"/>
  <c r="I6558" i="1"/>
  <c r="L6558" i="1" s="1"/>
  <c r="I6559" i="1"/>
  <c r="L6559" i="1" s="1"/>
  <c r="I6560" i="1"/>
  <c r="L6560" i="1" s="1"/>
  <c r="I6561" i="1"/>
  <c r="L6561" i="1" s="1"/>
  <c r="I6562" i="1"/>
  <c r="L6562" i="1" s="1"/>
  <c r="I6563" i="1"/>
  <c r="L6563" i="1" s="1"/>
  <c r="I6564" i="1"/>
  <c r="L6564" i="1" s="1"/>
  <c r="I6565" i="1"/>
  <c r="L6565" i="1" s="1"/>
  <c r="I6566" i="1"/>
  <c r="L6566" i="1" s="1"/>
  <c r="I6567" i="1"/>
  <c r="L6567" i="1" s="1"/>
  <c r="I6568" i="1"/>
  <c r="L6568" i="1" s="1"/>
  <c r="I6569" i="1"/>
  <c r="L6569" i="1" s="1"/>
  <c r="I6570" i="1"/>
  <c r="L6570" i="1" s="1"/>
  <c r="I6571" i="1"/>
  <c r="L6571" i="1" s="1"/>
  <c r="I6572" i="1"/>
  <c r="L6572" i="1" s="1"/>
  <c r="I6573" i="1"/>
  <c r="L6573" i="1" s="1"/>
  <c r="I6574" i="1"/>
  <c r="L6574" i="1" s="1"/>
  <c r="I6575" i="1"/>
  <c r="L6575" i="1" s="1"/>
  <c r="I6576" i="1"/>
  <c r="L6576" i="1" s="1"/>
  <c r="I6577" i="1"/>
  <c r="L6577" i="1" s="1"/>
  <c r="I6578" i="1"/>
  <c r="L6578" i="1" s="1"/>
  <c r="I6579" i="1"/>
  <c r="L6579" i="1" s="1"/>
  <c r="I6580" i="1"/>
  <c r="L6580" i="1" s="1"/>
  <c r="I6581" i="1"/>
  <c r="L6581" i="1" s="1"/>
  <c r="I6582" i="1"/>
  <c r="L6582" i="1" s="1"/>
  <c r="I6583" i="1"/>
  <c r="L6583" i="1" s="1"/>
  <c r="I6584" i="1"/>
  <c r="L6584" i="1" s="1"/>
  <c r="I6585" i="1"/>
  <c r="L6585" i="1" s="1"/>
  <c r="I6586" i="1"/>
  <c r="L6586" i="1" s="1"/>
  <c r="I6587" i="1"/>
  <c r="L6587" i="1" s="1"/>
  <c r="I6588" i="1"/>
  <c r="L6588" i="1" s="1"/>
  <c r="I6589" i="1"/>
  <c r="L6589" i="1" s="1"/>
  <c r="I6590" i="1"/>
  <c r="L6590" i="1" s="1"/>
  <c r="I6591" i="1"/>
  <c r="L6591" i="1" s="1"/>
  <c r="I6592" i="1"/>
  <c r="L6592" i="1" s="1"/>
  <c r="I6593" i="1"/>
  <c r="L6593" i="1" s="1"/>
  <c r="I6594" i="1"/>
  <c r="L6594" i="1" s="1"/>
  <c r="I6595" i="1"/>
  <c r="L6595" i="1" s="1"/>
  <c r="I6596" i="1"/>
  <c r="L6596" i="1" s="1"/>
  <c r="I6597" i="1"/>
  <c r="L6597" i="1" s="1"/>
  <c r="I6598" i="1"/>
  <c r="L6598" i="1" s="1"/>
  <c r="I6599" i="1"/>
  <c r="L6599" i="1" s="1"/>
  <c r="I6600" i="1"/>
  <c r="L6600" i="1" s="1"/>
  <c r="I6601" i="1"/>
  <c r="L6601" i="1" s="1"/>
  <c r="I6602" i="1"/>
  <c r="L6602" i="1" s="1"/>
  <c r="I6603" i="1"/>
  <c r="L6603" i="1" s="1"/>
  <c r="I6604" i="1"/>
  <c r="L6604" i="1" s="1"/>
  <c r="I6605" i="1"/>
  <c r="L6605" i="1" s="1"/>
  <c r="I6606" i="1"/>
  <c r="L6606" i="1" s="1"/>
  <c r="I6607" i="1"/>
  <c r="L6607" i="1" s="1"/>
  <c r="I6608" i="1"/>
  <c r="L6608" i="1" s="1"/>
  <c r="I6609" i="1"/>
  <c r="L6609" i="1" s="1"/>
  <c r="I6610" i="1"/>
  <c r="L6610" i="1" s="1"/>
  <c r="I6611" i="1"/>
  <c r="L6611" i="1" s="1"/>
  <c r="I6612" i="1"/>
  <c r="L6612" i="1" s="1"/>
  <c r="I6613" i="1"/>
  <c r="L6613" i="1" s="1"/>
  <c r="I6614" i="1"/>
  <c r="L6614" i="1" s="1"/>
  <c r="I6615" i="1"/>
  <c r="L6615" i="1" s="1"/>
  <c r="I6616" i="1"/>
  <c r="L6616" i="1" s="1"/>
  <c r="I6617" i="1"/>
  <c r="L6617" i="1" s="1"/>
  <c r="I6618" i="1"/>
  <c r="L6618" i="1" s="1"/>
  <c r="I6619" i="1"/>
  <c r="L6619" i="1" s="1"/>
  <c r="I6620" i="1"/>
  <c r="L6620" i="1" s="1"/>
  <c r="I6621" i="1"/>
  <c r="L6621" i="1" s="1"/>
  <c r="I6622" i="1"/>
  <c r="L6622" i="1" s="1"/>
  <c r="I6623" i="1"/>
  <c r="L6623" i="1" s="1"/>
  <c r="I6624" i="1"/>
  <c r="L6624" i="1" s="1"/>
  <c r="I6625" i="1"/>
  <c r="L6625" i="1" s="1"/>
  <c r="I6626" i="1"/>
  <c r="L6626" i="1" s="1"/>
  <c r="I6627" i="1"/>
  <c r="L6627" i="1" s="1"/>
  <c r="I6628" i="1"/>
  <c r="L6628" i="1" s="1"/>
  <c r="I6629" i="1"/>
  <c r="L6629" i="1" s="1"/>
  <c r="I6630" i="1"/>
  <c r="L6630" i="1" s="1"/>
  <c r="I6631" i="1"/>
  <c r="L6631" i="1" s="1"/>
  <c r="I6632" i="1"/>
  <c r="L6632" i="1" s="1"/>
  <c r="I6633" i="1"/>
  <c r="L6633" i="1" s="1"/>
  <c r="I6634" i="1"/>
  <c r="L6634" i="1" s="1"/>
  <c r="I6635" i="1"/>
  <c r="L6635" i="1" s="1"/>
  <c r="I6636" i="1"/>
  <c r="L6636" i="1" s="1"/>
  <c r="I6637" i="1"/>
  <c r="L6637" i="1" s="1"/>
  <c r="I6638" i="1"/>
  <c r="L6638" i="1" s="1"/>
  <c r="I6639" i="1"/>
  <c r="L6639" i="1" s="1"/>
  <c r="I6640" i="1"/>
  <c r="L6640" i="1" s="1"/>
  <c r="I6641" i="1"/>
  <c r="L6641" i="1" s="1"/>
  <c r="I6642" i="1"/>
  <c r="L6642" i="1" s="1"/>
  <c r="I6643" i="1"/>
  <c r="L6643" i="1" s="1"/>
  <c r="I6644" i="1"/>
  <c r="L6644" i="1" s="1"/>
  <c r="I6645" i="1"/>
  <c r="L6645" i="1" s="1"/>
  <c r="I6646" i="1"/>
  <c r="L6646" i="1" s="1"/>
  <c r="I6647" i="1"/>
  <c r="L6647" i="1" s="1"/>
  <c r="I6648" i="1"/>
  <c r="L6648" i="1" s="1"/>
  <c r="I6649" i="1"/>
  <c r="L6649" i="1" s="1"/>
  <c r="I6650" i="1"/>
  <c r="L6650" i="1" s="1"/>
  <c r="I6651" i="1"/>
  <c r="L6651" i="1" s="1"/>
  <c r="I6652" i="1"/>
  <c r="L6652" i="1" s="1"/>
  <c r="I6653" i="1"/>
  <c r="L6653" i="1" s="1"/>
  <c r="I6654" i="1"/>
  <c r="L6654" i="1" s="1"/>
  <c r="I6655" i="1"/>
  <c r="L6655" i="1" s="1"/>
  <c r="I6656" i="1"/>
  <c r="L6656" i="1" s="1"/>
  <c r="I6657" i="1"/>
  <c r="L6657" i="1" s="1"/>
  <c r="I6658" i="1"/>
  <c r="L6658" i="1" s="1"/>
  <c r="I6659" i="1"/>
  <c r="L6659" i="1" s="1"/>
  <c r="I6660" i="1"/>
  <c r="L6660" i="1" s="1"/>
  <c r="I6661" i="1"/>
  <c r="L6661" i="1" s="1"/>
  <c r="I6662" i="1"/>
  <c r="L6662" i="1" s="1"/>
  <c r="I6663" i="1"/>
  <c r="L6663" i="1" s="1"/>
  <c r="I6664" i="1"/>
  <c r="L6664" i="1" s="1"/>
  <c r="I6665" i="1"/>
  <c r="L6665" i="1" s="1"/>
  <c r="I6666" i="1"/>
  <c r="L6666" i="1" s="1"/>
  <c r="I6667" i="1"/>
  <c r="L6667" i="1" s="1"/>
  <c r="I6668" i="1"/>
  <c r="L6668" i="1" s="1"/>
  <c r="I6669" i="1"/>
  <c r="L6669" i="1" s="1"/>
  <c r="I6670" i="1"/>
  <c r="L6670" i="1" s="1"/>
  <c r="I6671" i="1"/>
  <c r="L6671" i="1" s="1"/>
  <c r="I6672" i="1"/>
  <c r="L6672" i="1" s="1"/>
  <c r="I6673" i="1"/>
  <c r="L6673" i="1" s="1"/>
  <c r="I6674" i="1"/>
  <c r="L6674" i="1" s="1"/>
  <c r="I6675" i="1"/>
  <c r="L6675" i="1" s="1"/>
  <c r="I6676" i="1"/>
  <c r="L6676" i="1" s="1"/>
  <c r="I6677" i="1"/>
  <c r="L6677" i="1" s="1"/>
  <c r="I6678" i="1"/>
  <c r="L6678" i="1" s="1"/>
  <c r="I6679" i="1"/>
  <c r="L6679" i="1" s="1"/>
  <c r="I6680" i="1"/>
  <c r="L6680" i="1" s="1"/>
  <c r="I6681" i="1"/>
  <c r="L6681" i="1" s="1"/>
  <c r="I6682" i="1"/>
  <c r="L6682" i="1" s="1"/>
  <c r="I6683" i="1"/>
  <c r="L6683" i="1" s="1"/>
  <c r="I6684" i="1"/>
  <c r="L6684" i="1" s="1"/>
  <c r="I6685" i="1"/>
  <c r="L6685" i="1" s="1"/>
  <c r="I6686" i="1"/>
  <c r="L6686" i="1" s="1"/>
  <c r="I6687" i="1"/>
  <c r="L6687" i="1" s="1"/>
  <c r="I6688" i="1"/>
  <c r="L6688" i="1" s="1"/>
  <c r="I6689" i="1"/>
  <c r="L6689" i="1" s="1"/>
  <c r="I6690" i="1"/>
  <c r="L6690" i="1" s="1"/>
  <c r="I6691" i="1"/>
  <c r="L6691" i="1" s="1"/>
  <c r="I6692" i="1"/>
  <c r="L6692" i="1" s="1"/>
  <c r="I6693" i="1"/>
  <c r="L6693" i="1" s="1"/>
  <c r="I6694" i="1"/>
  <c r="L6694" i="1" s="1"/>
  <c r="I6695" i="1"/>
  <c r="L6695" i="1" s="1"/>
  <c r="I6696" i="1"/>
  <c r="L6696" i="1" s="1"/>
  <c r="I6697" i="1"/>
  <c r="L6697" i="1" s="1"/>
  <c r="I6698" i="1"/>
  <c r="L6698" i="1" s="1"/>
  <c r="I6699" i="1"/>
  <c r="L6699" i="1" s="1"/>
  <c r="I6700" i="1"/>
  <c r="L6700" i="1" s="1"/>
  <c r="I6701" i="1"/>
  <c r="L6701" i="1" s="1"/>
  <c r="I6702" i="1"/>
  <c r="L6702" i="1" s="1"/>
  <c r="I6703" i="1"/>
  <c r="L6703" i="1" s="1"/>
  <c r="I6704" i="1"/>
  <c r="L6704" i="1" s="1"/>
  <c r="I6705" i="1"/>
  <c r="L6705" i="1" s="1"/>
  <c r="I6706" i="1"/>
  <c r="L6706" i="1" s="1"/>
  <c r="I6707" i="1"/>
  <c r="L6707" i="1" s="1"/>
  <c r="I6708" i="1"/>
  <c r="L6708" i="1" s="1"/>
  <c r="I6709" i="1"/>
  <c r="L6709" i="1" s="1"/>
  <c r="I6710" i="1"/>
  <c r="L6710" i="1" s="1"/>
  <c r="I6711" i="1"/>
  <c r="L6711" i="1" s="1"/>
  <c r="I6712" i="1"/>
  <c r="L6712" i="1" s="1"/>
  <c r="I6713" i="1"/>
  <c r="L6713" i="1" s="1"/>
  <c r="I6714" i="1"/>
  <c r="L6714" i="1" s="1"/>
  <c r="I6715" i="1"/>
  <c r="L6715" i="1" s="1"/>
  <c r="I6716" i="1"/>
  <c r="L6716" i="1" s="1"/>
  <c r="I6717" i="1"/>
  <c r="L6717" i="1" s="1"/>
  <c r="I6718" i="1"/>
  <c r="L6718" i="1" s="1"/>
  <c r="I6719" i="1"/>
  <c r="L6719" i="1" s="1"/>
  <c r="I6720" i="1"/>
  <c r="L6720" i="1" s="1"/>
  <c r="I6721" i="1"/>
  <c r="L6721" i="1" s="1"/>
  <c r="I6722" i="1"/>
  <c r="L6722" i="1" s="1"/>
  <c r="I6723" i="1"/>
  <c r="L6723" i="1" s="1"/>
  <c r="I6724" i="1"/>
  <c r="L6724" i="1" s="1"/>
  <c r="I6725" i="1"/>
  <c r="L6725" i="1" s="1"/>
  <c r="I6726" i="1"/>
  <c r="L6726" i="1" s="1"/>
  <c r="I6727" i="1"/>
  <c r="L6727" i="1" s="1"/>
  <c r="I6728" i="1"/>
  <c r="L6728" i="1" s="1"/>
  <c r="I6729" i="1"/>
  <c r="L6729" i="1" s="1"/>
  <c r="I6730" i="1"/>
  <c r="L6730" i="1" s="1"/>
  <c r="I6731" i="1"/>
  <c r="L6731" i="1" s="1"/>
  <c r="I6732" i="1"/>
  <c r="L6732" i="1" s="1"/>
  <c r="I6733" i="1"/>
  <c r="L6733" i="1" s="1"/>
  <c r="I6734" i="1"/>
  <c r="L6734" i="1" s="1"/>
  <c r="I6735" i="1"/>
  <c r="L6735" i="1" s="1"/>
  <c r="I6736" i="1"/>
  <c r="L6736" i="1" s="1"/>
  <c r="I6737" i="1"/>
  <c r="L6737" i="1" s="1"/>
  <c r="I6738" i="1"/>
  <c r="L6738" i="1" s="1"/>
  <c r="I6739" i="1"/>
  <c r="L6739" i="1" s="1"/>
  <c r="I6740" i="1"/>
  <c r="L6740" i="1" s="1"/>
  <c r="I6741" i="1"/>
  <c r="L6741" i="1" s="1"/>
  <c r="I6742" i="1"/>
  <c r="L6742" i="1" s="1"/>
  <c r="I6743" i="1"/>
  <c r="L6743" i="1" s="1"/>
  <c r="I6744" i="1"/>
  <c r="L6744" i="1" s="1"/>
  <c r="I6745" i="1"/>
  <c r="L6745" i="1" s="1"/>
  <c r="I6746" i="1"/>
  <c r="L6746" i="1" s="1"/>
  <c r="I6747" i="1"/>
  <c r="L6747" i="1" s="1"/>
  <c r="I6748" i="1"/>
  <c r="L6748" i="1" s="1"/>
  <c r="I6749" i="1"/>
  <c r="L6749" i="1" s="1"/>
  <c r="I6750" i="1"/>
  <c r="L6750" i="1" s="1"/>
  <c r="I6751" i="1"/>
  <c r="L6751" i="1" s="1"/>
  <c r="I6752" i="1"/>
  <c r="L6752" i="1" s="1"/>
  <c r="I6753" i="1"/>
  <c r="L6753" i="1" s="1"/>
  <c r="I6754" i="1"/>
  <c r="L6754" i="1" s="1"/>
  <c r="I6755" i="1"/>
  <c r="L6755" i="1" s="1"/>
  <c r="I6756" i="1"/>
  <c r="L6756" i="1" s="1"/>
  <c r="I6757" i="1"/>
  <c r="L6757" i="1" s="1"/>
  <c r="I6758" i="1"/>
  <c r="L6758" i="1" s="1"/>
  <c r="I6759" i="1"/>
  <c r="L6759" i="1" s="1"/>
  <c r="I6760" i="1"/>
  <c r="L6760" i="1" s="1"/>
  <c r="I6761" i="1"/>
  <c r="L6761" i="1" s="1"/>
  <c r="I6762" i="1"/>
  <c r="L6762" i="1" s="1"/>
  <c r="I6763" i="1"/>
  <c r="L6763" i="1" s="1"/>
  <c r="I6764" i="1"/>
  <c r="L6764" i="1" s="1"/>
  <c r="I6765" i="1"/>
  <c r="L6765" i="1" s="1"/>
  <c r="I6766" i="1"/>
  <c r="L6766" i="1" s="1"/>
  <c r="I6767" i="1"/>
  <c r="L6767" i="1" s="1"/>
  <c r="I6768" i="1"/>
  <c r="L6768" i="1" s="1"/>
  <c r="I6769" i="1"/>
  <c r="L6769" i="1" s="1"/>
  <c r="I6770" i="1"/>
  <c r="L6770" i="1" s="1"/>
  <c r="I6771" i="1"/>
  <c r="L6771" i="1" s="1"/>
  <c r="I6772" i="1"/>
  <c r="L6772" i="1" s="1"/>
  <c r="I6773" i="1"/>
  <c r="L6773" i="1" s="1"/>
  <c r="I6774" i="1"/>
  <c r="L6774" i="1" s="1"/>
  <c r="I6775" i="1"/>
  <c r="L6775" i="1" s="1"/>
  <c r="I6776" i="1"/>
  <c r="L6776" i="1" s="1"/>
  <c r="I6777" i="1"/>
  <c r="L6777" i="1" s="1"/>
  <c r="I6778" i="1"/>
  <c r="L6778" i="1" s="1"/>
  <c r="I6779" i="1"/>
  <c r="L6779" i="1" s="1"/>
  <c r="I6780" i="1"/>
  <c r="L6780" i="1" s="1"/>
  <c r="I6781" i="1"/>
  <c r="L6781" i="1" s="1"/>
  <c r="I6782" i="1"/>
  <c r="L6782" i="1" s="1"/>
  <c r="I6783" i="1"/>
  <c r="L6783" i="1" s="1"/>
  <c r="I6784" i="1"/>
  <c r="L6784" i="1" s="1"/>
  <c r="I6785" i="1"/>
  <c r="L6785" i="1" s="1"/>
  <c r="I6786" i="1"/>
  <c r="L6786" i="1" s="1"/>
  <c r="I6787" i="1"/>
  <c r="L6787" i="1" s="1"/>
  <c r="I6788" i="1"/>
  <c r="L6788" i="1" s="1"/>
  <c r="I6789" i="1"/>
  <c r="L6789" i="1" s="1"/>
  <c r="I6790" i="1"/>
  <c r="L6790" i="1" s="1"/>
  <c r="I6791" i="1"/>
  <c r="L6791" i="1" s="1"/>
  <c r="I6792" i="1"/>
  <c r="L6792" i="1" s="1"/>
  <c r="I6793" i="1"/>
  <c r="L6793" i="1" s="1"/>
  <c r="I6794" i="1"/>
  <c r="L6794" i="1" s="1"/>
  <c r="I6795" i="1"/>
  <c r="L6795" i="1" s="1"/>
  <c r="I6796" i="1"/>
  <c r="L6796" i="1" s="1"/>
  <c r="I6797" i="1"/>
  <c r="L6797" i="1" s="1"/>
  <c r="I6798" i="1"/>
  <c r="L6798" i="1" s="1"/>
  <c r="I6799" i="1"/>
  <c r="L6799" i="1" s="1"/>
  <c r="I6800" i="1"/>
  <c r="L6800" i="1" s="1"/>
  <c r="I6801" i="1"/>
  <c r="L6801" i="1" s="1"/>
  <c r="I6802" i="1"/>
  <c r="L6802" i="1" s="1"/>
  <c r="I6803" i="1"/>
  <c r="L6803" i="1" s="1"/>
  <c r="I6804" i="1"/>
  <c r="L6804" i="1" s="1"/>
  <c r="I6805" i="1"/>
  <c r="L6805" i="1" s="1"/>
  <c r="I6806" i="1"/>
  <c r="L6806" i="1" s="1"/>
  <c r="I6807" i="1"/>
  <c r="L6807" i="1" s="1"/>
  <c r="I6808" i="1"/>
  <c r="L6808" i="1" s="1"/>
  <c r="I6809" i="1"/>
  <c r="L6809" i="1" s="1"/>
  <c r="I6810" i="1"/>
  <c r="L6810" i="1" s="1"/>
  <c r="I6811" i="1"/>
  <c r="L6811" i="1" s="1"/>
  <c r="I6812" i="1"/>
  <c r="L6812" i="1" s="1"/>
  <c r="I6813" i="1"/>
  <c r="L6813" i="1" s="1"/>
  <c r="I6814" i="1"/>
  <c r="L6814" i="1" s="1"/>
  <c r="I6815" i="1"/>
  <c r="L6815" i="1" s="1"/>
  <c r="I6816" i="1"/>
  <c r="L6816" i="1" s="1"/>
  <c r="I6817" i="1"/>
  <c r="L6817" i="1" s="1"/>
  <c r="I6818" i="1"/>
  <c r="L6818" i="1" s="1"/>
  <c r="I6819" i="1"/>
  <c r="L6819" i="1" s="1"/>
  <c r="I6820" i="1"/>
  <c r="L6820" i="1" s="1"/>
  <c r="I6821" i="1"/>
  <c r="L6821" i="1" s="1"/>
  <c r="I6822" i="1"/>
  <c r="L6822" i="1" s="1"/>
  <c r="I6823" i="1"/>
  <c r="L6823" i="1" s="1"/>
  <c r="I6824" i="1"/>
  <c r="L6824" i="1" s="1"/>
  <c r="I6825" i="1"/>
  <c r="L6825" i="1" s="1"/>
  <c r="I6826" i="1"/>
  <c r="L6826" i="1" s="1"/>
  <c r="I6827" i="1"/>
  <c r="L6827" i="1" s="1"/>
  <c r="I6828" i="1"/>
  <c r="L6828" i="1" s="1"/>
  <c r="I6829" i="1"/>
  <c r="L6829" i="1" s="1"/>
  <c r="I6830" i="1"/>
  <c r="L6830" i="1" s="1"/>
  <c r="I6831" i="1"/>
  <c r="L6831" i="1" s="1"/>
  <c r="I6832" i="1"/>
  <c r="L6832" i="1" s="1"/>
  <c r="I6833" i="1"/>
  <c r="L6833" i="1" s="1"/>
  <c r="I6834" i="1"/>
  <c r="L6834" i="1" s="1"/>
  <c r="I6835" i="1"/>
  <c r="L6835" i="1" s="1"/>
  <c r="I6836" i="1"/>
  <c r="L6836" i="1" s="1"/>
  <c r="I6837" i="1"/>
  <c r="L6837" i="1" s="1"/>
  <c r="I6838" i="1"/>
  <c r="L6838" i="1" s="1"/>
  <c r="I6839" i="1"/>
  <c r="L6839" i="1" s="1"/>
  <c r="I6840" i="1"/>
  <c r="L6840" i="1" s="1"/>
  <c r="I6841" i="1"/>
  <c r="L6841" i="1" s="1"/>
  <c r="I6842" i="1"/>
  <c r="L6842" i="1" s="1"/>
  <c r="I6843" i="1"/>
  <c r="L6843" i="1" s="1"/>
  <c r="I6844" i="1"/>
  <c r="L6844" i="1" s="1"/>
  <c r="I6845" i="1"/>
  <c r="L6845" i="1" s="1"/>
  <c r="I6846" i="1"/>
  <c r="L6846" i="1" s="1"/>
  <c r="I6847" i="1"/>
  <c r="L6847" i="1" s="1"/>
  <c r="I6848" i="1"/>
  <c r="L6848" i="1" s="1"/>
  <c r="I6849" i="1"/>
  <c r="L6849" i="1" s="1"/>
  <c r="I6850" i="1"/>
  <c r="L6850" i="1" s="1"/>
  <c r="I6851" i="1"/>
  <c r="L6851" i="1" s="1"/>
  <c r="I6852" i="1"/>
  <c r="L6852" i="1" s="1"/>
  <c r="I6853" i="1"/>
  <c r="L6853" i="1" s="1"/>
  <c r="I6854" i="1"/>
  <c r="L6854" i="1" s="1"/>
  <c r="I6855" i="1"/>
  <c r="L6855" i="1" s="1"/>
  <c r="I6856" i="1"/>
  <c r="L6856" i="1" s="1"/>
  <c r="I6857" i="1"/>
  <c r="L6857" i="1" s="1"/>
  <c r="I6858" i="1"/>
  <c r="L6858" i="1" s="1"/>
  <c r="I6859" i="1"/>
  <c r="L6859" i="1" s="1"/>
  <c r="I6860" i="1"/>
  <c r="L6860" i="1" s="1"/>
  <c r="I6861" i="1"/>
  <c r="L6861" i="1" s="1"/>
  <c r="I6862" i="1"/>
  <c r="L6862" i="1" s="1"/>
  <c r="I6863" i="1"/>
  <c r="L6863" i="1" s="1"/>
  <c r="I6864" i="1"/>
  <c r="L6864" i="1" s="1"/>
  <c r="I6865" i="1"/>
  <c r="L6865" i="1" s="1"/>
  <c r="I6866" i="1"/>
  <c r="L6866" i="1" s="1"/>
  <c r="I6867" i="1"/>
  <c r="L6867" i="1" s="1"/>
  <c r="I6868" i="1"/>
  <c r="L6868" i="1" s="1"/>
  <c r="I6869" i="1"/>
  <c r="L6869" i="1" s="1"/>
  <c r="I6870" i="1"/>
  <c r="L6870" i="1" s="1"/>
  <c r="I6871" i="1"/>
  <c r="L6871" i="1" s="1"/>
  <c r="I6872" i="1"/>
  <c r="L6872" i="1" s="1"/>
  <c r="I6873" i="1"/>
  <c r="L6873" i="1" s="1"/>
  <c r="I6874" i="1"/>
  <c r="L6874" i="1" s="1"/>
  <c r="I6875" i="1"/>
  <c r="L6875" i="1" s="1"/>
  <c r="I6876" i="1"/>
  <c r="L6876" i="1" s="1"/>
  <c r="I6877" i="1"/>
  <c r="L6877" i="1" s="1"/>
  <c r="I6878" i="1"/>
  <c r="L6878" i="1" s="1"/>
  <c r="I6879" i="1"/>
  <c r="L6879" i="1" s="1"/>
  <c r="I6880" i="1"/>
  <c r="L6880" i="1" s="1"/>
  <c r="I6881" i="1"/>
  <c r="L6881" i="1" s="1"/>
  <c r="I6882" i="1"/>
  <c r="L6882" i="1" s="1"/>
  <c r="I6883" i="1"/>
  <c r="L6883" i="1" s="1"/>
  <c r="I6884" i="1"/>
  <c r="L6884" i="1" s="1"/>
  <c r="I6885" i="1"/>
  <c r="L6885" i="1" s="1"/>
  <c r="I6886" i="1"/>
  <c r="L6886" i="1" s="1"/>
  <c r="I6887" i="1"/>
  <c r="L6887" i="1" s="1"/>
  <c r="I6888" i="1"/>
  <c r="L6888" i="1" s="1"/>
  <c r="I6889" i="1"/>
  <c r="L6889" i="1" s="1"/>
  <c r="I6890" i="1"/>
  <c r="L6890" i="1" s="1"/>
  <c r="I6891" i="1"/>
  <c r="L6891" i="1" s="1"/>
  <c r="I6892" i="1"/>
  <c r="L6892" i="1" s="1"/>
  <c r="I6893" i="1"/>
  <c r="L6893" i="1" s="1"/>
  <c r="I6894" i="1"/>
  <c r="L6894" i="1" s="1"/>
  <c r="I6895" i="1"/>
  <c r="L6895" i="1" s="1"/>
  <c r="I6896" i="1"/>
  <c r="L6896" i="1" s="1"/>
  <c r="I6897" i="1"/>
  <c r="L6897" i="1" s="1"/>
  <c r="I6898" i="1"/>
  <c r="L6898" i="1" s="1"/>
  <c r="I6899" i="1"/>
  <c r="L6899" i="1" s="1"/>
  <c r="I6900" i="1"/>
  <c r="L6900" i="1" s="1"/>
  <c r="I6901" i="1"/>
  <c r="L6901" i="1" s="1"/>
  <c r="I6902" i="1"/>
  <c r="L6902" i="1" s="1"/>
  <c r="I6903" i="1"/>
  <c r="L6903" i="1" s="1"/>
  <c r="I6904" i="1"/>
  <c r="L6904" i="1" s="1"/>
  <c r="I6905" i="1"/>
  <c r="L6905" i="1" s="1"/>
  <c r="I6906" i="1"/>
  <c r="L6906" i="1" s="1"/>
  <c r="I6907" i="1"/>
  <c r="L6907" i="1" s="1"/>
  <c r="I6908" i="1"/>
  <c r="L6908" i="1" s="1"/>
  <c r="I6909" i="1"/>
  <c r="L6909" i="1" s="1"/>
  <c r="I6910" i="1"/>
  <c r="L6910" i="1" s="1"/>
  <c r="I6911" i="1"/>
  <c r="L6911" i="1" s="1"/>
  <c r="I6912" i="1"/>
  <c r="L6912" i="1" s="1"/>
  <c r="I6913" i="1"/>
  <c r="L6913" i="1" s="1"/>
  <c r="I6914" i="1"/>
  <c r="L6914" i="1" s="1"/>
  <c r="I6915" i="1"/>
  <c r="L6915" i="1" s="1"/>
  <c r="I6916" i="1"/>
  <c r="L6916" i="1" s="1"/>
  <c r="I6917" i="1"/>
  <c r="L6917" i="1" s="1"/>
  <c r="I6918" i="1"/>
  <c r="L6918" i="1" s="1"/>
  <c r="I6919" i="1"/>
  <c r="L6919" i="1" s="1"/>
  <c r="I6920" i="1"/>
  <c r="L6920" i="1" s="1"/>
  <c r="I6921" i="1"/>
  <c r="L6921" i="1" s="1"/>
  <c r="I6922" i="1"/>
  <c r="L6922" i="1" s="1"/>
  <c r="I6923" i="1"/>
  <c r="L6923" i="1" s="1"/>
  <c r="I6924" i="1"/>
  <c r="L6924" i="1" s="1"/>
  <c r="I6925" i="1"/>
  <c r="L6925" i="1" s="1"/>
  <c r="I6926" i="1"/>
  <c r="L6926" i="1" s="1"/>
  <c r="I6927" i="1"/>
  <c r="L6927" i="1" s="1"/>
  <c r="I6928" i="1"/>
  <c r="L6928" i="1" s="1"/>
  <c r="I6929" i="1"/>
  <c r="L6929" i="1" s="1"/>
  <c r="I6930" i="1"/>
  <c r="L6930" i="1" s="1"/>
  <c r="I6931" i="1"/>
  <c r="L6931" i="1" s="1"/>
  <c r="I6932" i="1"/>
  <c r="L6932" i="1" s="1"/>
  <c r="I6933" i="1"/>
  <c r="L6933" i="1" s="1"/>
  <c r="I6934" i="1"/>
  <c r="L6934" i="1" s="1"/>
  <c r="I6935" i="1"/>
  <c r="L6935" i="1" s="1"/>
  <c r="I6936" i="1"/>
  <c r="L6936" i="1" s="1"/>
  <c r="I6937" i="1"/>
  <c r="L6937" i="1" s="1"/>
  <c r="I6938" i="1"/>
  <c r="L6938" i="1" s="1"/>
  <c r="I6939" i="1"/>
  <c r="L6939" i="1" s="1"/>
  <c r="I6940" i="1"/>
  <c r="L6940" i="1" s="1"/>
  <c r="I6941" i="1"/>
  <c r="L6941" i="1" s="1"/>
  <c r="I6942" i="1"/>
  <c r="L6942" i="1" s="1"/>
  <c r="I6943" i="1"/>
  <c r="L6943" i="1" s="1"/>
  <c r="I6944" i="1"/>
  <c r="L6944" i="1" s="1"/>
  <c r="I6945" i="1"/>
  <c r="L6945" i="1" s="1"/>
  <c r="I6946" i="1"/>
  <c r="L6946" i="1" s="1"/>
  <c r="I6947" i="1"/>
  <c r="L6947" i="1" s="1"/>
  <c r="I6948" i="1"/>
  <c r="L6948" i="1" s="1"/>
  <c r="I6949" i="1"/>
  <c r="L6949" i="1" s="1"/>
  <c r="I6950" i="1"/>
  <c r="L6950" i="1" s="1"/>
  <c r="I6951" i="1"/>
  <c r="L6951" i="1" s="1"/>
  <c r="I6952" i="1"/>
  <c r="L6952" i="1" s="1"/>
  <c r="I6953" i="1"/>
  <c r="L6953" i="1" s="1"/>
  <c r="I6954" i="1"/>
  <c r="L6954" i="1" s="1"/>
  <c r="I6955" i="1"/>
  <c r="L6955" i="1" s="1"/>
  <c r="I6956" i="1"/>
  <c r="L6956" i="1" s="1"/>
  <c r="I6957" i="1"/>
  <c r="L6957" i="1" s="1"/>
  <c r="I6958" i="1"/>
  <c r="L6958" i="1" s="1"/>
  <c r="I6959" i="1"/>
  <c r="L6959" i="1" s="1"/>
  <c r="I6960" i="1"/>
  <c r="L6960" i="1" s="1"/>
  <c r="I6961" i="1"/>
  <c r="L6961" i="1" s="1"/>
  <c r="I6962" i="1"/>
  <c r="L6962" i="1" s="1"/>
  <c r="I6963" i="1"/>
  <c r="L6963" i="1" s="1"/>
  <c r="I6964" i="1"/>
  <c r="L6964" i="1" s="1"/>
  <c r="I6965" i="1"/>
  <c r="L6965" i="1" s="1"/>
  <c r="I6966" i="1"/>
  <c r="L6966" i="1" s="1"/>
  <c r="I6967" i="1"/>
  <c r="L6967" i="1" s="1"/>
  <c r="I6968" i="1"/>
  <c r="L6968" i="1" s="1"/>
  <c r="I6969" i="1"/>
  <c r="L6969" i="1" s="1"/>
  <c r="I6970" i="1"/>
  <c r="L6970" i="1" s="1"/>
  <c r="I6971" i="1"/>
  <c r="L6971" i="1" s="1"/>
  <c r="I6972" i="1"/>
  <c r="L6972" i="1" s="1"/>
  <c r="I6973" i="1"/>
  <c r="L6973" i="1" s="1"/>
  <c r="I6974" i="1"/>
  <c r="L6974" i="1" s="1"/>
  <c r="I6975" i="1"/>
  <c r="L6975" i="1" s="1"/>
  <c r="I6976" i="1"/>
  <c r="L6976" i="1" s="1"/>
  <c r="I6977" i="1"/>
  <c r="L6977" i="1" s="1"/>
  <c r="I6978" i="1"/>
  <c r="L6978" i="1" s="1"/>
  <c r="I6979" i="1"/>
  <c r="L6979" i="1" s="1"/>
  <c r="I6980" i="1"/>
  <c r="L6980" i="1" s="1"/>
  <c r="I6981" i="1"/>
  <c r="L6981" i="1" s="1"/>
  <c r="I6982" i="1"/>
  <c r="L6982" i="1" s="1"/>
  <c r="I6983" i="1"/>
  <c r="L6983" i="1" s="1"/>
  <c r="I6984" i="1"/>
  <c r="L6984" i="1" s="1"/>
  <c r="I6985" i="1"/>
  <c r="L6985" i="1" s="1"/>
  <c r="I6986" i="1"/>
  <c r="L6986" i="1" s="1"/>
  <c r="I6987" i="1"/>
  <c r="L6987" i="1" s="1"/>
  <c r="I6988" i="1"/>
  <c r="L6988" i="1" s="1"/>
  <c r="I6989" i="1"/>
  <c r="L6989" i="1" s="1"/>
  <c r="I6990" i="1"/>
  <c r="L6990" i="1" s="1"/>
  <c r="I6991" i="1"/>
  <c r="L6991" i="1" s="1"/>
  <c r="I6992" i="1"/>
  <c r="L6992" i="1" s="1"/>
  <c r="I6993" i="1"/>
  <c r="L6993" i="1" s="1"/>
  <c r="I6994" i="1"/>
  <c r="L6994" i="1" s="1"/>
  <c r="I6995" i="1"/>
  <c r="L6995" i="1" s="1"/>
  <c r="I6996" i="1"/>
  <c r="L6996" i="1" s="1"/>
  <c r="I6997" i="1"/>
  <c r="L6997" i="1" s="1"/>
  <c r="I6998" i="1"/>
  <c r="L6998" i="1" s="1"/>
  <c r="I6999" i="1"/>
  <c r="L6999" i="1" s="1"/>
  <c r="I7000" i="1"/>
  <c r="L7000" i="1" s="1"/>
  <c r="I7001" i="1"/>
  <c r="L7001" i="1" s="1"/>
  <c r="I7002" i="1"/>
  <c r="L7002" i="1" s="1"/>
  <c r="I7003" i="1"/>
  <c r="L7003" i="1" s="1"/>
  <c r="I7004" i="1"/>
  <c r="L7004" i="1" s="1"/>
  <c r="I7005" i="1"/>
  <c r="L7005" i="1" s="1"/>
  <c r="I7006" i="1"/>
  <c r="L7006" i="1" s="1"/>
  <c r="I7007" i="1"/>
  <c r="L7007" i="1" s="1"/>
  <c r="I7008" i="1"/>
  <c r="L7008" i="1" s="1"/>
  <c r="I7009" i="1"/>
  <c r="L7009" i="1" s="1"/>
  <c r="I7010" i="1"/>
  <c r="L7010" i="1" s="1"/>
  <c r="I7011" i="1"/>
  <c r="L7011" i="1" s="1"/>
  <c r="I7012" i="1"/>
  <c r="L7012" i="1" s="1"/>
  <c r="I7013" i="1"/>
  <c r="L7013" i="1" s="1"/>
  <c r="I7014" i="1"/>
  <c r="L7014" i="1" s="1"/>
  <c r="I7015" i="1"/>
  <c r="L7015" i="1" s="1"/>
  <c r="I7016" i="1"/>
  <c r="L7016" i="1" s="1"/>
  <c r="I7017" i="1"/>
  <c r="L7017" i="1" s="1"/>
  <c r="I7018" i="1"/>
  <c r="L7018" i="1" s="1"/>
  <c r="I7019" i="1"/>
  <c r="L7019" i="1" s="1"/>
  <c r="I7020" i="1"/>
  <c r="L7020" i="1" s="1"/>
  <c r="I7021" i="1"/>
  <c r="L7021" i="1" s="1"/>
  <c r="I7022" i="1"/>
  <c r="L7022" i="1" s="1"/>
  <c r="I7023" i="1"/>
  <c r="L7023" i="1" s="1"/>
  <c r="I7024" i="1"/>
  <c r="L7024" i="1" s="1"/>
  <c r="I7025" i="1"/>
  <c r="L7025" i="1" s="1"/>
  <c r="I7026" i="1"/>
  <c r="L7026" i="1" s="1"/>
  <c r="I7027" i="1"/>
  <c r="L7027" i="1" s="1"/>
  <c r="I7028" i="1"/>
  <c r="L7028" i="1" s="1"/>
  <c r="I7029" i="1"/>
  <c r="L7029" i="1" s="1"/>
  <c r="I7030" i="1"/>
  <c r="L7030" i="1" s="1"/>
  <c r="I7031" i="1"/>
  <c r="L7031" i="1" s="1"/>
  <c r="I7032" i="1"/>
  <c r="L7032" i="1" s="1"/>
  <c r="I7033" i="1"/>
  <c r="L7033" i="1" s="1"/>
  <c r="I7034" i="1"/>
  <c r="L7034" i="1" s="1"/>
  <c r="I7035" i="1"/>
  <c r="L7035" i="1" s="1"/>
  <c r="I7036" i="1"/>
  <c r="L7036" i="1" s="1"/>
  <c r="I7037" i="1"/>
  <c r="L7037" i="1" s="1"/>
  <c r="I7038" i="1"/>
  <c r="L7038" i="1" s="1"/>
  <c r="I7039" i="1"/>
  <c r="L7039" i="1" s="1"/>
  <c r="I7040" i="1"/>
  <c r="L7040" i="1" s="1"/>
  <c r="I7041" i="1"/>
  <c r="L7041" i="1" s="1"/>
  <c r="I7042" i="1"/>
  <c r="L7042" i="1" s="1"/>
  <c r="I7043" i="1"/>
  <c r="L7043" i="1" s="1"/>
  <c r="I7044" i="1"/>
  <c r="L7044" i="1" s="1"/>
  <c r="I7045" i="1"/>
  <c r="L7045" i="1" s="1"/>
  <c r="I7046" i="1"/>
  <c r="L7046" i="1" s="1"/>
  <c r="I7047" i="1"/>
  <c r="L7047" i="1" s="1"/>
  <c r="I7048" i="1"/>
  <c r="L7048" i="1" s="1"/>
  <c r="I7049" i="1"/>
  <c r="L7049" i="1" s="1"/>
  <c r="I7050" i="1"/>
  <c r="L7050" i="1" s="1"/>
  <c r="I7051" i="1"/>
  <c r="L7051" i="1" s="1"/>
  <c r="I7052" i="1"/>
  <c r="L7052" i="1" s="1"/>
  <c r="I7053" i="1"/>
  <c r="L7053" i="1" s="1"/>
  <c r="I7054" i="1"/>
  <c r="L7054" i="1" s="1"/>
  <c r="I7055" i="1"/>
  <c r="L7055" i="1" s="1"/>
  <c r="I7056" i="1"/>
  <c r="L7056" i="1" s="1"/>
  <c r="I7057" i="1"/>
  <c r="L7057" i="1" s="1"/>
  <c r="I7058" i="1"/>
  <c r="L7058" i="1" s="1"/>
  <c r="I7059" i="1"/>
  <c r="L7059" i="1" s="1"/>
  <c r="I7060" i="1"/>
  <c r="L7060" i="1" s="1"/>
  <c r="I7061" i="1"/>
  <c r="L7061" i="1" s="1"/>
  <c r="I7062" i="1"/>
  <c r="L7062" i="1" s="1"/>
  <c r="I7063" i="1"/>
  <c r="L7063" i="1" s="1"/>
  <c r="I7064" i="1"/>
  <c r="L7064" i="1" s="1"/>
  <c r="I7065" i="1"/>
  <c r="L7065" i="1" s="1"/>
  <c r="I7066" i="1"/>
  <c r="L7066" i="1" s="1"/>
  <c r="I7067" i="1"/>
  <c r="L7067" i="1" s="1"/>
  <c r="I7068" i="1"/>
  <c r="L7068" i="1" s="1"/>
  <c r="I7069" i="1"/>
  <c r="L7069" i="1" s="1"/>
  <c r="I7070" i="1"/>
  <c r="L7070" i="1" s="1"/>
  <c r="I7071" i="1"/>
  <c r="L7071" i="1" s="1"/>
  <c r="I7072" i="1"/>
  <c r="L7072" i="1" s="1"/>
  <c r="I7073" i="1"/>
  <c r="L7073" i="1" s="1"/>
  <c r="I7074" i="1"/>
  <c r="L7074" i="1" s="1"/>
  <c r="I7075" i="1"/>
  <c r="L7075" i="1" s="1"/>
  <c r="I7076" i="1"/>
  <c r="L7076" i="1" s="1"/>
  <c r="I7077" i="1"/>
  <c r="L7077" i="1" s="1"/>
  <c r="I7078" i="1"/>
  <c r="L7078" i="1" s="1"/>
  <c r="I7079" i="1"/>
  <c r="L7079" i="1" s="1"/>
  <c r="I7080" i="1"/>
  <c r="L7080" i="1" s="1"/>
  <c r="I7081" i="1"/>
  <c r="L7081" i="1" s="1"/>
  <c r="I7082" i="1"/>
  <c r="L7082" i="1" s="1"/>
  <c r="I7083" i="1"/>
  <c r="L7083" i="1" s="1"/>
  <c r="I7084" i="1"/>
  <c r="L7084" i="1" s="1"/>
  <c r="I7085" i="1"/>
  <c r="L7085" i="1" s="1"/>
  <c r="I7086" i="1"/>
  <c r="L7086" i="1" s="1"/>
  <c r="I7087" i="1"/>
  <c r="L7087" i="1" s="1"/>
  <c r="I7088" i="1"/>
  <c r="L7088" i="1" s="1"/>
  <c r="I7089" i="1"/>
  <c r="L7089" i="1" s="1"/>
  <c r="I7090" i="1"/>
  <c r="L7090" i="1" s="1"/>
  <c r="I7091" i="1"/>
  <c r="L7091" i="1" s="1"/>
  <c r="I7092" i="1"/>
  <c r="L7092" i="1" s="1"/>
  <c r="I7093" i="1"/>
  <c r="L7093" i="1" s="1"/>
  <c r="I7094" i="1"/>
  <c r="L7094" i="1" s="1"/>
  <c r="I7095" i="1"/>
  <c r="L7095" i="1" s="1"/>
  <c r="I7096" i="1"/>
  <c r="L7096" i="1" s="1"/>
  <c r="I7097" i="1"/>
  <c r="L7097" i="1" s="1"/>
  <c r="I7098" i="1"/>
  <c r="L7098" i="1" s="1"/>
  <c r="I7099" i="1"/>
  <c r="L7099" i="1" s="1"/>
  <c r="I7100" i="1"/>
  <c r="L7100" i="1" s="1"/>
  <c r="I7101" i="1"/>
  <c r="L7101" i="1" s="1"/>
  <c r="I7102" i="1"/>
  <c r="L7102" i="1" s="1"/>
  <c r="I7103" i="1"/>
  <c r="L7103" i="1" s="1"/>
  <c r="I7104" i="1"/>
  <c r="L7104" i="1" s="1"/>
  <c r="I7105" i="1"/>
  <c r="L7105" i="1" s="1"/>
  <c r="I7106" i="1"/>
  <c r="L7106" i="1" s="1"/>
  <c r="I7107" i="1"/>
  <c r="L7107" i="1" s="1"/>
  <c r="I7108" i="1"/>
  <c r="L7108" i="1" s="1"/>
  <c r="I7109" i="1"/>
  <c r="L7109" i="1" s="1"/>
  <c r="I7110" i="1"/>
  <c r="L7110" i="1" s="1"/>
  <c r="I7111" i="1"/>
  <c r="L7111" i="1" s="1"/>
  <c r="I7112" i="1"/>
  <c r="L7112" i="1" s="1"/>
  <c r="I7113" i="1"/>
  <c r="L7113" i="1" s="1"/>
  <c r="I7114" i="1"/>
  <c r="L7114" i="1" s="1"/>
  <c r="I7115" i="1"/>
  <c r="L7115" i="1" s="1"/>
  <c r="I7116" i="1"/>
  <c r="L7116" i="1" s="1"/>
  <c r="I7117" i="1"/>
  <c r="L7117" i="1" s="1"/>
  <c r="I7118" i="1"/>
  <c r="L7118" i="1" s="1"/>
  <c r="I7119" i="1"/>
  <c r="L7119" i="1" s="1"/>
  <c r="I7120" i="1"/>
  <c r="L7120" i="1" s="1"/>
  <c r="I7121" i="1"/>
  <c r="L7121" i="1" s="1"/>
  <c r="I7122" i="1"/>
  <c r="L7122" i="1" s="1"/>
  <c r="I7123" i="1"/>
  <c r="L7123" i="1" s="1"/>
  <c r="I7124" i="1"/>
  <c r="L7124" i="1" s="1"/>
  <c r="I7125" i="1"/>
  <c r="L7125" i="1" s="1"/>
  <c r="I7126" i="1"/>
  <c r="L7126" i="1" s="1"/>
  <c r="I7127" i="1"/>
  <c r="L7127" i="1" s="1"/>
  <c r="I7128" i="1"/>
  <c r="L7128" i="1" s="1"/>
  <c r="I7129" i="1"/>
  <c r="L7129" i="1" s="1"/>
  <c r="I7130" i="1"/>
  <c r="L7130" i="1" s="1"/>
  <c r="I7131" i="1"/>
  <c r="L7131" i="1" s="1"/>
  <c r="I7132" i="1"/>
  <c r="L7132" i="1" s="1"/>
  <c r="I7133" i="1"/>
  <c r="L7133" i="1" s="1"/>
  <c r="I7134" i="1"/>
  <c r="L7134" i="1" s="1"/>
  <c r="I7135" i="1"/>
  <c r="L7135" i="1" s="1"/>
  <c r="I7136" i="1"/>
  <c r="L7136" i="1" s="1"/>
  <c r="I7137" i="1"/>
  <c r="L7137" i="1" s="1"/>
  <c r="I7138" i="1"/>
  <c r="L7138" i="1" s="1"/>
  <c r="I7139" i="1"/>
  <c r="L7139" i="1" s="1"/>
  <c r="I7140" i="1"/>
  <c r="L7140" i="1" s="1"/>
  <c r="I7141" i="1"/>
  <c r="L7141" i="1" s="1"/>
  <c r="I7142" i="1"/>
  <c r="L7142" i="1" s="1"/>
  <c r="I7143" i="1"/>
  <c r="L7143" i="1" s="1"/>
  <c r="I7144" i="1"/>
  <c r="L7144" i="1" s="1"/>
  <c r="I7145" i="1"/>
  <c r="L7145" i="1" s="1"/>
  <c r="I7146" i="1"/>
  <c r="L7146" i="1" s="1"/>
  <c r="I7147" i="1"/>
  <c r="L7147" i="1" s="1"/>
  <c r="I7148" i="1"/>
  <c r="L7148" i="1" s="1"/>
  <c r="I7149" i="1"/>
  <c r="L7149" i="1" s="1"/>
  <c r="I7150" i="1"/>
  <c r="L7150" i="1" s="1"/>
  <c r="I7151" i="1"/>
  <c r="L7151" i="1" s="1"/>
  <c r="I7152" i="1"/>
  <c r="L7152" i="1" s="1"/>
  <c r="I7153" i="1"/>
  <c r="L7153" i="1" s="1"/>
  <c r="I7154" i="1"/>
  <c r="L7154" i="1" s="1"/>
  <c r="I7155" i="1"/>
  <c r="L7155" i="1" s="1"/>
  <c r="I7156" i="1"/>
  <c r="L7156" i="1" s="1"/>
  <c r="I7157" i="1"/>
  <c r="L7157" i="1" s="1"/>
  <c r="I7158" i="1"/>
  <c r="L7158" i="1" s="1"/>
  <c r="I7159" i="1"/>
  <c r="L7159" i="1" s="1"/>
  <c r="I7160" i="1"/>
  <c r="L7160" i="1" s="1"/>
  <c r="I7161" i="1"/>
  <c r="L7161" i="1" s="1"/>
  <c r="I7162" i="1"/>
  <c r="L7162" i="1" s="1"/>
  <c r="I7163" i="1"/>
  <c r="L7163" i="1" s="1"/>
  <c r="I7164" i="1"/>
  <c r="L7164" i="1" s="1"/>
  <c r="I7165" i="1"/>
  <c r="L7165" i="1" s="1"/>
  <c r="I7166" i="1"/>
  <c r="L7166" i="1" s="1"/>
  <c r="I7167" i="1"/>
  <c r="L7167" i="1" s="1"/>
  <c r="I7168" i="1"/>
  <c r="L7168" i="1" s="1"/>
  <c r="I7169" i="1"/>
  <c r="L7169" i="1" s="1"/>
  <c r="I7170" i="1"/>
  <c r="L7170" i="1" s="1"/>
  <c r="I7171" i="1"/>
  <c r="L7171" i="1" s="1"/>
  <c r="I7172" i="1"/>
  <c r="L7172" i="1" s="1"/>
  <c r="I7173" i="1"/>
  <c r="L7173" i="1" s="1"/>
  <c r="I7174" i="1"/>
  <c r="L7174" i="1" s="1"/>
  <c r="I7175" i="1"/>
  <c r="L7175" i="1" s="1"/>
  <c r="I7176" i="1"/>
  <c r="L7176" i="1" s="1"/>
  <c r="I7177" i="1"/>
  <c r="L7177" i="1" s="1"/>
  <c r="I7178" i="1"/>
  <c r="L7178" i="1" s="1"/>
  <c r="I7179" i="1"/>
  <c r="L7179" i="1" s="1"/>
  <c r="I7180" i="1"/>
  <c r="L7180" i="1" s="1"/>
  <c r="I7181" i="1"/>
  <c r="L7181" i="1" s="1"/>
  <c r="I7182" i="1"/>
  <c r="L7182" i="1" s="1"/>
  <c r="I7183" i="1"/>
  <c r="L7183" i="1" s="1"/>
  <c r="I7184" i="1"/>
  <c r="L7184" i="1" s="1"/>
  <c r="I7185" i="1"/>
  <c r="L7185" i="1" s="1"/>
  <c r="I7186" i="1"/>
  <c r="L7186" i="1" s="1"/>
  <c r="I7187" i="1"/>
  <c r="L7187" i="1" s="1"/>
  <c r="I7188" i="1"/>
  <c r="L7188" i="1" s="1"/>
  <c r="I7189" i="1"/>
  <c r="L7189" i="1" s="1"/>
  <c r="I7190" i="1"/>
  <c r="L7190" i="1" s="1"/>
  <c r="I7191" i="1"/>
  <c r="L7191" i="1" s="1"/>
  <c r="I7192" i="1"/>
  <c r="L7192" i="1" s="1"/>
  <c r="I7193" i="1"/>
  <c r="L7193" i="1" s="1"/>
  <c r="I7194" i="1"/>
  <c r="L7194" i="1" s="1"/>
  <c r="I7195" i="1"/>
  <c r="L7195" i="1" s="1"/>
  <c r="I7196" i="1"/>
  <c r="L7196" i="1" s="1"/>
  <c r="I7197" i="1"/>
  <c r="L7197" i="1" s="1"/>
  <c r="I7198" i="1"/>
  <c r="L7198" i="1" s="1"/>
  <c r="I7199" i="1"/>
  <c r="L7199" i="1" s="1"/>
  <c r="I7200" i="1"/>
  <c r="L7200" i="1" s="1"/>
  <c r="I7201" i="1"/>
  <c r="L7201" i="1" s="1"/>
  <c r="I7202" i="1"/>
  <c r="L7202" i="1" s="1"/>
  <c r="I7203" i="1"/>
  <c r="L7203" i="1" s="1"/>
  <c r="I7204" i="1"/>
  <c r="L7204" i="1" s="1"/>
  <c r="I7205" i="1"/>
  <c r="L7205" i="1" s="1"/>
  <c r="I7206" i="1"/>
  <c r="L7206" i="1" s="1"/>
  <c r="I7207" i="1"/>
  <c r="L7207" i="1" s="1"/>
  <c r="I7208" i="1"/>
  <c r="L7208" i="1" s="1"/>
  <c r="I7209" i="1"/>
  <c r="L7209" i="1" s="1"/>
  <c r="I7210" i="1"/>
  <c r="L7210" i="1" s="1"/>
  <c r="I7211" i="1"/>
  <c r="L7211" i="1" s="1"/>
  <c r="I7212" i="1"/>
  <c r="L7212" i="1" s="1"/>
  <c r="I7213" i="1"/>
  <c r="L7213" i="1" s="1"/>
  <c r="I7214" i="1"/>
  <c r="L7214" i="1" s="1"/>
  <c r="I7215" i="1"/>
  <c r="L7215" i="1" s="1"/>
  <c r="I7216" i="1"/>
  <c r="L7216" i="1" s="1"/>
  <c r="I7217" i="1"/>
  <c r="L7217" i="1" s="1"/>
  <c r="I7218" i="1"/>
  <c r="L7218" i="1" s="1"/>
  <c r="I7219" i="1"/>
  <c r="L7219" i="1" s="1"/>
  <c r="I7220" i="1"/>
  <c r="L7220" i="1" s="1"/>
  <c r="I7221" i="1"/>
  <c r="L7221" i="1" s="1"/>
  <c r="I7222" i="1"/>
  <c r="L7222" i="1" s="1"/>
  <c r="I7223" i="1"/>
  <c r="L7223" i="1" s="1"/>
  <c r="I7224" i="1"/>
  <c r="L7224" i="1" s="1"/>
  <c r="I7225" i="1"/>
  <c r="L7225" i="1" s="1"/>
  <c r="I7226" i="1"/>
  <c r="L7226" i="1" s="1"/>
  <c r="I7227" i="1"/>
  <c r="L7227" i="1" s="1"/>
  <c r="I7228" i="1"/>
  <c r="L7228" i="1" s="1"/>
  <c r="I7229" i="1"/>
  <c r="L7229" i="1" s="1"/>
  <c r="I7230" i="1"/>
  <c r="L7230" i="1" s="1"/>
  <c r="I7231" i="1"/>
  <c r="L7231" i="1" s="1"/>
  <c r="I7232" i="1"/>
  <c r="L7232" i="1" s="1"/>
  <c r="I7233" i="1"/>
  <c r="L7233" i="1" s="1"/>
  <c r="I7234" i="1"/>
  <c r="L7234" i="1" s="1"/>
  <c r="I7235" i="1"/>
  <c r="L7235" i="1" s="1"/>
  <c r="I7236" i="1"/>
  <c r="L7236" i="1" s="1"/>
  <c r="I7237" i="1"/>
  <c r="L7237" i="1" s="1"/>
  <c r="I7238" i="1"/>
  <c r="L7238" i="1" s="1"/>
  <c r="I7239" i="1"/>
  <c r="L7239" i="1" s="1"/>
  <c r="I7240" i="1"/>
  <c r="L7240" i="1" s="1"/>
  <c r="I7241" i="1"/>
  <c r="L7241" i="1" s="1"/>
  <c r="I7242" i="1"/>
  <c r="L7242" i="1" s="1"/>
  <c r="I7243" i="1"/>
  <c r="L7243" i="1" s="1"/>
  <c r="I7244" i="1"/>
  <c r="L7244" i="1" s="1"/>
  <c r="I7245" i="1"/>
  <c r="L7245" i="1" s="1"/>
  <c r="I7246" i="1"/>
  <c r="L7246" i="1" s="1"/>
  <c r="I7247" i="1"/>
  <c r="L7247" i="1" s="1"/>
  <c r="I7248" i="1"/>
  <c r="L7248" i="1" s="1"/>
  <c r="I7249" i="1"/>
  <c r="L7249" i="1" s="1"/>
  <c r="I7250" i="1"/>
  <c r="L7250" i="1" s="1"/>
  <c r="I7251" i="1"/>
  <c r="L7251" i="1" s="1"/>
  <c r="I7252" i="1"/>
  <c r="L7252" i="1" s="1"/>
  <c r="I7253" i="1"/>
  <c r="L7253" i="1" s="1"/>
  <c r="I7254" i="1"/>
  <c r="L7254" i="1" s="1"/>
  <c r="I7255" i="1"/>
  <c r="L7255" i="1" s="1"/>
  <c r="I7256" i="1"/>
  <c r="L7256" i="1" s="1"/>
  <c r="I7257" i="1"/>
  <c r="L7257" i="1" s="1"/>
  <c r="I7258" i="1"/>
  <c r="L7258" i="1" s="1"/>
  <c r="I7259" i="1"/>
  <c r="L7259" i="1" s="1"/>
  <c r="I7260" i="1"/>
  <c r="L7260" i="1" s="1"/>
  <c r="I7261" i="1"/>
  <c r="L7261" i="1" s="1"/>
  <c r="I7262" i="1"/>
  <c r="L7262" i="1" s="1"/>
  <c r="I7263" i="1"/>
  <c r="L7263" i="1" s="1"/>
  <c r="I7264" i="1"/>
  <c r="L7264" i="1" s="1"/>
  <c r="I7265" i="1"/>
  <c r="L7265" i="1" s="1"/>
  <c r="I7266" i="1"/>
  <c r="L7266" i="1" s="1"/>
  <c r="I7267" i="1"/>
  <c r="L7267" i="1" s="1"/>
  <c r="I7268" i="1"/>
  <c r="L7268" i="1" s="1"/>
  <c r="I7269" i="1"/>
  <c r="L7269" i="1" s="1"/>
  <c r="I7270" i="1"/>
  <c r="L7270" i="1" s="1"/>
  <c r="I7271" i="1"/>
  <c r="L7271" i="1" s="1"/>
  <c r="I7272" i="1"/>
  <c r="L7272" i="1" s="1"/>
  <c r="I7273" i="1"/>
  <c r="L7273" i="1" s="1"/>
  <c r="I7274" i="1"/>
  <c r="L7274" i="1" s="1"/>
  <c r="I7275" i="1"/>
  <c r="L7275" i="1" s="1"/>
  <c r="I7276" i="1"/>
  <c r="L7276" i="1" s="1"/>
  <c r="I7277" i="1"/>
  <c r="L7277" i="1" s="1"/>
  <c r="I7278" i="1"/>
  <c r="L7278" i="1" s="1"/>
  <c r="I7279" i="1"/>
  <c r="L7279" i="1" s="1"/>
  <c r="I7280" i="1"/>
  <c r="L7280" i="1" s="1"/>
  <c r="I7281" i="1"/>
  <c r="L7281" i="1" s="1"/>
  <c r="I7282" i="1"/>
  <c r="L7282" i="1" s="1"/>
  <c r="I7283" i="1"/>
  <c r="L7283" i="1" s="1"/>
  <c r="I7284" i="1"/>
  <c r="L7284" i="1" s="1"/>
  <c r="I7285" i="1"/>
  <c r="L7285" i="1" s="1"/>
  <c r="I7286" i="1"/>
  <c r="L7286" i="1" s="1"/>
  <c r="I7287" i="1"/>
  <c r="L7287" i="1" s="1"/>
  <c r="I7288" i="1"/>
  <c r="L7288" i="1" s="1"/>
  <c r="I7289" i="1"/>
  <c r="L7289" i="1" s="1"/>
  <c r="I7290" i="1"/>
  <c r="L7290" i="1" s="1"/>
  <c r="I7291" i="1"/>
  <c r="L7291" i="1" s="1"/>
  <c r="I7292" i="1"/>
  <c r="L7292" i="1" s="1"/>
  <c r="I7293" i="1"/>
  <c r="L7293" i="1" s="1"/>
  <c r="I7294" i="1"/>
  <c r="L7294" i="1" s="1"/>
  <c r="I7295" i="1"/>
  <c r="L7295" i="1" s="1"/>
  <c r="I7296" i="1"/>
  <c r="L7296" i="1" s="1"/>
  <c r="I7297" i="1"/>
  <c r="L7297" i="1" s="1"/>
  <c r="I7298" i="1"/>
  <c r="L7298" i="1" s="1"/>
  <c r="I7299" i="1"/>
  <c r="L7299" i="1" s="1"/>
  <c r="I7300" i="1"/>
  <c r="L7300" i="1" s="1"/>
  <c r="I7301" i="1"/>
  <c r="L7301" i="1" s="1"/>
  <c r="I7302" i="1"/>
  <c r="L7302" i="1" s="1"/>
  <c r="I7303" i="1"/>
  <c r="L7303" i="1" s="1"/>
  <c r="I7304" i="1"/>
  <c r="L7304" i="1" s="1"/>
  <c r="I7305" i="1"/>
  <c r="L7305" i="1" s="1"/>
  <c r="I7306" i="1"/>
  <c r="L7306" i="1" s="1"/>
  <c r="I7307" i="1"/>
  <c r="L7307" i="1" s="1"/>
  <c r="I7308" i="1"/>
  <c r="L7308" i="1" s="1"/>
  <c r="I7309" i="1"/>
  <c r="L7309" i="1" s="1"/>
  <c r="I7310" i="1"/>
  <c r="L7310" i="1" s="1"/>
  <c r="I7311" i="1"/>
  <c r="L7311" i="1" s="1"/>
  <c r="I7312" i="1"/>
  <c r="L7312" i="1" s="1"/>
  <c r="I7313" i="1"/>
  <c r="L7313" i="1" s="1"/>
  <c r="I7314" i="1"/>
  <c r="L7314" i="1" s="1"/>
  <c r="I7315" i="1"/>
  <c r="L7315" i="1" s="1"/>
  <c r="I7316" i="1"/>
  <c r="L7316" i="1" s="1"/>
  <c r="I7317" i="1"/>
  <c r="L7317" i="1" s="1"/>
  <c r="I7318" i="1"/>
  <c r="L7318" i="1" s="1"/>
  <c r="I7319" i="1"/>
  <c r="L7319" i="1" s="1"/>
  <c r="I7320" i="1"/>
  <c r="L7320" i="1" s="1"/>
  <c r="I7321" i="1"/>
  <c r="L7321" i="1" s="1"/>
  <c r="I7322" i="1"/>
  <c r="L7322" i="1" s="1"/>
  <c r="I7323" i="1"/>
  <c r="L7323" i="1" s="1"/>
  <c r="I7324" i="1"/>
  <c r="L7324" i="1" s="1"/>
  <c r="I7325" i="1"/>
  <c r="L7325" i="1" s="1"/>
  <c r="I7326" i="1"/>
  <c r="L7326" i="1" s="1"/>
  <c r="I7327" i="1"/>
  <c r="L7327" i="1" s="1"/>
  <c r="I7328" i="1"/>
  <c r="L7328" i="1" s="1"/>
  <c r="I7329" i="1"/>
  <c r="L7329" i="1" s="1"/>
  <c r="I7330" i="1"/>
  <c r="L7330" i="1" s="1"/>
  <c r="I7331" i="1"/>
  <c r="L7331" i="1" s="1"/>
  <c r="I7332" i="1"/>
  <c r="L7332" i="1" s="1"/>
  <c r="I7333" i="1"/>
  <c r="L7333" i="1" s="1"/>
  <c r="I7334" i="1"/>
  <c r="L7334" i="1" s="1"/>
  <c r="I7335" i="1"/>
  <c r="L7335" i="1" s="1"/>
  <c r="I7336" i="1"/>
  <c r="L7336" i="1" s="1"/>
  <c r="I7337" i="1"/>
  <c r="L7337" i="1" s="1"/>
  <c r="I7338" i="1"/>
  <c r="L7338" i="1" s="1"/>
  <c r="I7339" i="1"/>
  <c r="L7339" i="1" s="1"/>
  <c r="I7340" i="1"/>
  <c r="L7340" i="1" s="1"/>
  <c r="I7341" i="1"/>
  <c r="L7341" i="1" s="1"/>
  <c r="I7342" i="1"/>
  <c r="L7342" i="1" s="1"/>
  <c r="I7343" i="1"/>
  <c r="L7343" i="1" s="1"/>
  <c r="I7344" i="1"/>
  <c r="L7344" i="1" s="1"/>
  <c r="I7345" i="1"/>
  <c r="L7345" i="1" s="1"/>
  <c r="I7346" i="1"/>
  <c r="L7346" i="1" s="1"/>
  <c r="I7347" i="1"/>
  <c r="L7347" i="1" s="1"/>
  <c r="I7348" i="1"/>
  <c r="L7348" i="1" s="1"/>
  <c r="I7349" i="1"/>
  <c r="L7349" i="1" s="1"/>
  <c r="I7350" i="1"/>
  <c r="L7350" i="1" s="1"/>
  <c r="I7351" i="1"/>
  <c r="L7351" i="1" s="1"/>
  <c r="I7352" i="1"/>
  <c r="L7352" i="1" s="1"/>
  <c r="I7353" i="1"/>
  <c r="L7353" i="1" s="1"/>
  <c r="I7354" i="1"/>
  <c r="L7354" i="1" s="1"/>
  <c r="I7355" i="1"/>
  <c r="L7355" i="1" s="1"/>
  <c r="I7356" i="1"/>
  <c r="L7356" i="1" s="1"/>
  <c r="I7357" i="1"/>
  <c r="L7357" i="1" s="1"/>
  <c r="I7358" i="1"/>
  <c r="L7358" i="1" s="1"/>
  <c r="I7359" i="1"/>
  <c r="L7359" i="1" s="1"/>
  <c r="I7360" i="1"/>
  <c r="L7360" i="1" s="1"/>
  <c r="I7361" i="1"/>
  <c r="L7361" i="1" s="1"/>
  <c r="I7362" i="1"/>
  <c r="L7362" i="1" s="1"/>
  <c r="I7363" i="1"/>
  <c r="L7363" i="1" s="1"/>
  <c r="I7364" i="1"/>
  <c r="L7364" i="1" s="1"/>
  <c r="I7365" i="1"/>
  <c r="L7365" i="1" s="1"/>
  <c r="I7366" i="1"/>
  <c r="L7366" i="1" s="1"/>
  <c r="I7367" i="1"/>
  <c r="L7367" i="1" s="1"/>
  <c r="I7368" i="1"/>
  <c r="L7368" i="1" s="1"/>
  <c r="I7369" i="1"/>
  <c r="L7369" i="1" s="1"/>
  <c r="I7370" i="1"/>
  <c r="L7370" i="1" s="1"/>
  <c r="I7371" i="1"/>
  <c r="L7371" i="1" s="1"/>
  <c r="I7372" i="1"/>
  <c r="L7372" i="1" s="1"/>
  <c r="I7373" i="1"/>
  <c r="L7373" i="1" s="1"/>
  <c r="I7374" i="1"/>
  <c r="L7374" i="1" s="1"/>
  <c r="I7375" i="1"/>
  <c r="L7375" i="1" s="1"/>
  <c r="I7376" i="1"/>
  <c r="L7376" i="1" s="1"/>
  <c r="I7377" i="1"/>
  <c r="L7377" i="1" s="1"/>
  <c r="I7378" i="1"/>
  <c r="L7378" i="1" s="1"/>
  <c r="I7379" i="1"/>
  <c r="L7379" i="1" s="1"/>
  <c r="I7380" i="1"/>
  <c r="L7380" i="1" s="1"/>
  <c r="I7381" i="1"/>
  <c r="L7381" i="1" s="1"/>
  <c r="I7382" i="1"/>
  <c r="L7382" i="1" s="1"/>
  <c r="I7383" i="1"/>
  <c r="L7383" i="1" s="1"/>
  <c r="I7384" i="1"/>
  <c r="L7384" i="1" s="1"/>
  <c r="I7385" i="1"/>
  <c r="L7385" i="1" s="1"/>
  <c r="I7386" i="1"/>
  <c r="L7386" i="1" s="1"/>
  <c r="I7387" i="1"/>
  <c r="L7387" i="1" s="1"/>
  <c r="I7388" i="1"/>
  <c r="L7388" i="1" s="1"/>
  <c r="I7389" i="1"/>
  <c r="L7389" i="1" s="1"/>
  <c r="I7390" i="1"/>
  <c r="L7390" i="1" s="1"/>
  <c r="I7391" i="1"/>
  <c r="L7391" i="1" s="1"/>
  <c r="I7392" i="1"/>
  <c r="L7392" i="1" s="1"/>
  <c r="I7393" i="1"/>
  <c r="L7393" i="1" s="1"/>
  <c r="I7394" i="1"/>
  <c r="L7394" i="1" s="1"/>
  <c r="I7395" i="1"/>
  <c r="L7395" i="1" s="1"/>
  <c r="I7396" i="1"/>
  <c r="L7396" i="1" s="1"/>
  <c r="I7397" i="1"/>
  <c r="L7397" i="1" s="1"/>
  <c r="I7398" i="1"/>
  <c r="L7398" i="1" s="1"/>
  <c r="I7399" i="1"/>
  <c r="L7399" i="1" s="1"/>
  <c r="I7400" i="1"/>
  <c r="L7400" i="1" s="1"/>
  <c r="I7401" i="1"/>
  <c r="L7401" i="1" s="1"/>
  <c r="I7402" i="1"/>
  <c r="L7402" i="1" s="1"/>
  <c r="I7403" i="1"/>
  <c r="L7403" i="1" s="1"/>
  <c r="I7404" i="1"/>
  <c r="L7404" i="1" s="1"/>
  <c r="I7405" i="1"/>
  <c r="L7405" i="1" s="1"/>
  <c r="I7406" i="1"/>
  <c r="L7406" i="1" s="1"/>
  <c r="I7407" i="1"/>
  <c r="L7407" i="1" s="1"/>
  <c r="I7408" i="1"/>
  <c r="L7408" i="1" s="1"/>
  <c r="I7409" i="1"/>
  <c r="L7409" i="1" s="1"/>
  <c r="I7410" i="1"/>
  <c r="L7410" i="1" s="1"/>
  <c r="I7411" i="1"/>
  <c r="L7411" i="1" s="1"/>
  <c r="I7412" i="1"/>
  <c r="L7412" i="1" s="1"/>
  <c r="I7413" i="1"/>
  <c r="L7413" i="1" s="1"/>
  <c r="I7414" i="1"/>
  <c r="L7414" i="1" s="1"/>
  <c r="I7415" i="1"/>
  <c r="L7415" i="1" s="1"/>
  <c r="I7416" i="1"/>
  <c r="L7416" i="1" s="1"/>
  <c r="I7417" i="1"/>
  <c r="L7417" i="1" s="1"/>
  <c r="I7418" i="1"/>
  <c r="L7418" i="1" s="1"/>
  <c r="I7419" i="1"/>
  <c r="L7419" i="1" s="1"/>
  <c r="I7420" i="1"/>
  <c r="L7420" i="1" s="1"/>
  <c r="I7421" i="1"/>
  <c r="L7421" i="1" s="1"/>
  <c r="I7422" i="1"/>
  <c r="L7422" i="1" s="1"/>
  <c r="I7423" i="1"/>
  <c r="L7423" i="1" s="1"/>
  <c r="I7424" i="1"/>
  <c r="L7424" i="1" s="1"/>
  <c r="I7425" i="1"/>
  <c r="L7425" i="1" s="1"/>
  <c r="I7426" i="1"/>
  <c r="L7426" i="1" s="1"/>
  <c r="I7427" i="1"/>
  <c r="L7427" i="1" s="1"/>
  <c r="I7428" i="1"/>
  <c r="L7428" i="1" s="1"/>
  <c r="I7429" i="1"/>
  <c r="L7429" i="1" s="1"/>
  <c r="I7430" i="1"/>
  <c r="L7430" i="1" s="1"/>
  <c r="I7431" i="1"/>
  <c r="L7431" i="1" s="1"/>
  <c r="I7432" i="1"/>
  <c r="L7432" i="1" s="1"/>
  <c r="I7433" i="1"/>
  <c r="L7433" i="1" s="1"/>
  <c r="I7434" i="1"/>
  <c r="L7434" i="1" s="1"/>
  <c r="I7435" i="1"/>
  <c r="L7435" i="1" s="1"/>
  <c r="I7436" i="1"/>
  <c r="L7436" i="1" s="1"/>
  <c r="I7437" i="1"/>
  <c r="L7437" i="1" s="1"/>
  <c r="I7438" i="1"/>
  <c r="L7438" i="1" s="1"/>
  <c r="I7439" i="1"/>
  <c r="L7439" i="1" s="1"/>
  <c r="I7440" i="1"/>
  <c r="L7440" i="1" s="1"/>
  <c r="I7441" i="1"/>
  <c r="L7441" i="1" s="1"/>
  <c r="I7442" i="1"/>
  <c r="L7442" i="1" s="1"/>
  <c r="I7443" i="1"/>
  <c r="L7443" i="1" s="1"/>
  <c r="I7444" i="1"/>
  <c r="L7444" i="1" s="1"/>
  <c r="I7445" i="1"/>
  <c r="L7445" i="1" s="1"/>
  <c r="I7446" i="1"/>
  <c r="L7446" i="1" s="1"/>
  <c r="I7447" i="1"/>
  <c r="L7447" i="1" s="1"/>
  <c r="I7448" i="1"/>
  <c r="L7448" i="1" s="1"/>
  <c r="I7449" i="1"/>
  <c r="L7449" i="1" s="1"/>
  <c r="I7450" i="1"/>
  <c r="L7450" i="1" s="1"/>
  <c r="I7451" i="1"/>
  <c r="L7451" i="1" s="1"/>
  <c r="I7452" i="1"/>
  <c r="L7452" i="1" s="1"/>
  <c r="I7453" i="1"/>
  <c r="L7453" i="1" s="1"/>
  <c r="I7454" i="1"/>
  <c r="L7454" i="1" s="1"/>
  <c r="I7455" i="1"/>
  <c r="L7455" i="1" s="1"/>
  <c r="I7456" i="1"/>
  <c r="L7456" i="1" s="1"/>
  <c r="I7457" i="1"/>
  <c r="L7457" i="1" s="1"/>
  <c r="I7458" i="1"/>
  <c r="L7458" i="1" s="1"/>
  <c r="I7459" i="1"/>
  <c r="L7459" i="1" s="1"/>
  <c r="I7460" i="1"/>
  <c r="L7460" i="1" s="1"/>
  <c r="I7461" i="1"/>
  <c r="L7461" i="1" s="1"/>
  <c r="I7462" i="1"/>
  <c r="L7462" i="1" s="1"/>
  <c r="I7463" i="1"/>
  <c r="L7463" i="1" s="1"/>
  <c r="I7464" i="1"/>
  <c r="L7464" i="1" s="1"/>
  <c r="I7465" i="1"/>
  <c r="L7465" i="1" s="1"/>
  <c r="I7466" i="1"/>
  <c r="L7466" i="1" s="1"/>
  <c r="I7467" i="1"/>
  <c r="L7467" i="1" s="1"/>
  <c r="I7468" i="1"/>
  <c r="L7468" i="1" s="1"/>
  <c r="I7469" i="1"/>
  <c r="L7469" i="1" s="1"/>
  <c r="I7470" i="1"/>
  <c r="L7470" i="1" s="1"/>
  <c r="I7471" i="1"/>
  <c r="L7471" i="1" s="1"/>
  <c r="I7472" i="1"/>
  <c r="L7472" i="1" s="1"/>
  <c r="I7473" i="1"/>
  <c r="L7473" i="1" s="1"/>
  <c r="I7474" i="1"/>
  <c r="L7474" i="1" s="1"/>
  <c r="I7475" i="1"/>
  <c r="L7475" i="1" s="1"/>
  <c r="I7476" i="1"/>
  <c r="L7476" i="1" s="1"/>
  <c r="I7477" i="1"/>
  <c r="L7477" i="1" s="1"/>
  <c r="I7478" i="1"/>
  <c r="L7478" i="1" s="1"/>
  <c r="I7479" i="1"/>
  <c r="L7479" i="1" s="1"/>
  <c r="I7480" i="1"/>
  <c r="L7480" i="1" s="1"/>
  <c r="I7481" i="1"/>
  <c r="L7481" i="1" s="1"/>
  <c r="I7482" i="1"/>
  <c r="L7482" i="1" s="1"/>
  <c r="I7483" i="1"/>
  <c r="L7483" i="1" s="1"/>
  <c r="I7484" i="1"/>
  <c r="L7484" i="1" s="1"/>
  <c r="I7485" i="1"/>
  <c r="L7485" i="1" s="1"/>
  <c r="I7486" i="1"/>
  <c r="L7486" i="1" s="1"/>
  <c r="I7487" i="1"/>
  <c r="L7487" i="1" s="1"/>
  <c r="I7488" i="1"/>
  <c r="L7488" i="1" s="1"/>
  <c r="I7489" i="1"/>
  <c r="L7489" i="1" s="1"/>
  <c r="I7490" i="1"/>
  <c r="L7490" i="1" s="1"/>
  <c r="I7491" i="1"/>
  <c r="L7491" i="1" s="1"/>
  <c r="I7492" i="1"/>
  <c r="L7492" i="1" s="1"/>
  <c r="I7493" i="1"/>
  <c r="L7493" i="1" s="1"/>
  <c r="I7494" i="1"/>
  <c r="L7494" i="1" s="1"/>
  <c r="I7495" i="1"/>
  <c r="L7495" i="1" s="1"/>
  <c r="I7496" i="1"/>
  <c r="L7496" i="1" s="1"/>
  <c r="I7497" i="1"/>
  <c r="L7497" i="1" s="1"/>
  <c r="I7498" i="1"/>
  <c r="L7498" i="1" s="1"/>
  <c r="I7499" i="1"/>
  <c r="L7499" i="1" s="1"/>
  <c r="I7500" i="1"/>
  <c r="L7500" i="1" s="1"/>
  <c r="I7501" i="1"/>
  <c r="L7501" i="1" s="1"/>
  <c r="I7502" i="1"/>
  <c r="L7502" i="1" s="1"/>
  <c r="I7503" i="1"/>
  <c r="L7503" i="1" s="1"/>
  <c r="I7504" i="1"/>
  <c r="L7504" i="1" s="1"/>
  <c r="I7505" i="1"/>
  <c r="L7505" i="1" s="1"/>
  <c r="I7506" i="1"/>
  <c r="L7506" i="1" s="1"/>
  <c r="I7507" i="1"/>
  <c r="L7507" i="1" s="1"/>
  <c r="I7508" i="1"/>
  <c r="L7508" i="1" s="1"/>
  <c r="I7509" i="1"/>
  <c r="L7509" i="1" s="1"/>
  <c r="I7510" i="1"/>
  <c r="L7510" i="1" s="1"/>
  <c r="I7511" i="1"/>
  <c r="L7511" i="1" s="1"/>
  <c r="I7512" i="1"/>
  <c r="L7512" i="1" s="1"/>
  <c r="I7513" i="1"/>
  <c r="L7513" i="1" s="1"/>
  <c r="I7514" i="1"/>
  <c r="L7514" i="1" s="1"/>
  <c r="I7515" i="1"/>
  <c r="L7515" i="1" s="1"/>
  <c r="I7516" i="1"/>
  <c r="L7516" i="1" s="1"/>
  <c r="I7517" i="1"/>
  <c r="L7517" i="1" s="1"/>
  <c r="I7518" i="1"/>
  <c r="L7518" i="1" s="1"/>
  <c r="I7519" i="1"/>
  <c r="L7519" i="1" s="1"/>
  <c r="I7520" i="1"/>
  <c r="L7520" i="1" s="1"/>
  <c r="I7521" i="1"/>
  <c r="L7521" i="1" s="1"/>
  <c r="I7522" i="1"/>
  <c r="L7522" i="1" s="1"/>
  <c r="I7523" i="1"/>
  <c r="L7523" i="1" s="1"/>
  <c r="I7524" i="1"/>
  <c r="L7524" i="1" s="1"/>
  <c r="I7525" i="1"/>
  <c r="L7525" i="1" s="1"/>
  <c r="I7526" i="1"/>
  <c r="L7526" i="1" s="1"/>
  <c r="I7527" i="1"/>
  <c r="L7527" i="1" s="1"/>
  <c r="I7528" i="1"/>
  <c r="L7528" i="1" s="1"/>
  <c r="I7529" i="1"/>
  <c r="L7529" i="1" s="1"/>
  <c r="I7530" i="1"/>
  <c r="L7530" i="1" s="1"/>
  <c r="I7531" i="1"/>
  <c r="L7531" i="1" s="1"/>
  <c r="I7532" i="1"/>
  <c r="L7532" i="1" s="1"/>
  <c r="I7533" i="1"/>
  <c r="L7533" i="1" s="1"/>
  <c r="I7534" i="1"/>
  <c r="L7534" i="1" s="1"/>
  <c r="I7535" i="1"/>
  <c r="L7535" i="1" s="1"/>
  <c r="I7536" i="1"/>
  <c r="L7536" i="1" s="1"/>
  <c r="I7537" i="1"/>
  <c r="L7537" i="1" s="1"/>
  <c r="I7538" i="1"/>
  <c r="L7538" i="1" s="1"/>
  <c r="I7539" i="1"/>
  <c r="L7539" i="1" s="1"/>
  <c r="I7540" i="1"/>
  <c r="L7540" i="1" s="1"/>
  <c r="I7541" i="1"/>
  <c r="L7541" i="1" s="1"/>
  <c r="I7542" i="1"/>
  <c r="L7542" i="1" s="1"/>
  <c r="I7543" i="1"/>
  <c r="L7543" i="1" s="1"/>
  <c r="I7544" i="1"/>
  <c r="L7544" i="1" s="1"/>
  <c r="I7545" i="1"/>
  <c r="L7545" i="1" s="1"/>
  <c r="I7546" i="1"/>
  <c r="L7546" i="1" s="1"/>
  <c r="I7547" i="1"/>
  <c r="L7547" i="1" s="1"/>
  <c r="I7548" i="1"/>
  <c r="L7548" i="1" s="1"/>
  <c r="I7549" i="1"/>
  <c r="L7549" i="1" s="1"/>
  <c r="I7550" i="1"/>
  <c r="L7550" i="1" s="1"/>
  <c r="I7551" i="1"/>
  <c r="L7551" i="1" s="1"/>
  <c r="I7552" i="1"/>
  <c r="L7552" i="1" s="1"/>
  <c r="I7553" i="1"/>
  <c r="L7553" i="1" s="1"/>
  <c r="I7554" i="1"/>
  <c r="L7554" i="1" s="1"/>
  <c r="I7555" i="1"/>
  <c r="L7555" i="1" s="1"/>
  <c r="I7556" i="1"/>
  <c r="L7556" i="1" s="1"/>
  <c r="I7557" i="1"/>
  <c r="L7557" i="1" s="1"/>
  <c r="I7558" i="1"/>
  <c r="L7558" i="1" s="1"/>
  <c r="I7559" i="1"/>
  <c r="L7559" i="1" s="1"/>
  <c r="I7560" i="1"/>
  <c r="L7560" i="1" s="1"/>
  <c r="I7561" i="1"/>
  <c r="L7561" i="1" s="1"/>
  <c r="I7562" i="1"/>
  <c r="L7562" i="1" s="1"/>
  <c r="I7563" i="1"/>
  <c r="L7563" i="1" s="1"/>
  <c r="I7564" i="1"/>
  <c r="L7564" i="1" s="1"/>
  <c r="I7565" i="1"/>
  <c r="L7565" i="1" s="1"/>
  <c r="I7566" i="1"/>
  <c r="L7566" i="1" s="1"/>
  <c r="I7567" i="1"/>
  <c r="L7567" i="1" s="1"/>
  <c r="I7568" i="1"/>
  <c r="L7568" i="1" s="1"/>
  <c r="I7569" i="1"/>
  <c r="L7569" i="1" s="1"/>
  <c r="I7570" i="1"/>
  <c r="L7570" i="1" s="1"/>
  <c r="I7571" i="1"/>
  <c r="L7571" i="1" s="1"/>
  <c r="I7572" i="1"/>
  <c r="L7572" i="1" s="1"/>
  <c r="I7573" i="1"/>
  <c r="L7573" i="1" s="1"/>
  <c r="I7574" i="1"/>
  <c r="L7574" i="1" s="1"/>
  <c r="I7575" i="1"/>
  <c r="L7575" i="1" s="1"/>
  <c r="I7576" i="1"/>
  <c r="L7576" i="1" s="1"/>
  <c r="I7577" i="1"/>
  <c r="L7577" i="1" s="1"/>
  <c r="I7578" i="1"/>
  <c r="L7578" i="1" s="1"/>
  <c r="I7579" i="1"/>
  <c r="L7579" i="1" s="1"/>
  <c r="I7580" i="1"/>
  <c r="L7580" i="1" s="1"/>
  <c r="I7581" i="1"/>
  <c r="L7581" i="1" s="1"/>
  <c r="I7582" i="1"/>
  <c r="L7582" i="1" s="1"/>
  <c r="I7583" i="1"/>
  <c r="L7583" i="1" s="1"/>
  <c r="I7584" i="1"/>
  <c r="L7584" i="1" s="1"/>
  <c r="I7585" i="1"/>
  <c r="L7585" i="1" s="1"/>
  <c r="I7586" i="1"/>
  <c r="L7586" i="1" s="1"/>
  <c r="I7587" i="1"/>
  <c r="L7587" i="1" s="1"/>
  <c r="I7588" i="1"/>
  <c r="L7588" i="1" s="1"/>
  <c r="I7589" i="1"/>
  <c r="L7589" i="1" s="1"/>
  <c r="I7590" i="1"/>
  <c r="L7590" i="1" s="1"/>
  <c r="I7591" i="1"/>
  <c r="L7591" i="1" s="1"/>
  <c r="I7592" i="1"/>
  <c r="L7592" i="1" s="1"/>
  <c r="I7593" i="1"/>
  <c r="L7593" i="1" s="1"/>
  <c r="I7594" i="1"/>
  <c r="L7594" i="1" s="1"/>
  <c r="I7595" i="1"/>
  <c r="L7595" i="1" s="1"/>
  <c r="I7596" i="1"/>
  <c r="L7596" i="1" s="1"/>
  <c r="I7597" i="1"/>
  <c r="L7597" i="1" s="1"/>
  <c r="I7598" i="1"/>
  <c r="L7598" i="1" s="1"/>
  <c r="I7599" i="1"/>
  <c r="L7599" i="1" s="1"/>
  <c r="I7600" i="1"/>
  <c r="L7600" i="1" s="1"/>
  <c r="I7601" i="1"/>
  <c r="L7601" i="1" s="1"/>
  <c r="I7602" i="1"/>
  <c r="L7602" i="1" s="1"/>
  <c r="I7603" i="1"/>
  <c r="L7603" i="1" s="1"/>
  <c r="I7604" i="1"/>
  <c r="L7604" i="1" s="1"/>
  <c r="I7605" i="1"/>
  <c r="L7605" i="1" s="1"/>
  <c r="I7606" i="1"/>
  <c r="L7606" i="1" s="1"/>
  <c r="I7607" i="1"/>
  <c r="L7607" i="1" s="1"/>
  <c r="I7608" i="1"/>
  <c r="L7608" i="1" s="1"/>
  <c r="I7609" i="1"/>
  <c r="L7609" i="1" s="1"/>
  <c r="I7610" i="1"/>
  <c r="L7610" i="1" s="1"/>
  <c r="I7611" i="1"/>
  <c r="L7611" i="1" s="1"/>
  <c r="I7612" i="1"/>
  <c r="L7612" i="1" s="1"/>
  <c r="I7613" i="1"/>
  <c r="L7613" i="1" s="1"/>
  <c r="I7614" i="1"/>
  <c r="L7614" i="1" s="1"/>
  <c r="I7615" i="1"/>
  <c r="L7615" i="1" s="1"/>
  <c r="I7616" i="1"/>
  <c r="L7616" i="1" s="1"/>
  <c r="I7617" i="1"/>
  <c r="L7617" i="1" s="1"/>
  <c r="I7618" i="1"/>
  <c r="L7618" i="1" s="1"/>
  <c r="I7619" i="1"/>
  <c r="L7619" i="1" s="1"/>
  <c r="I7620" i="1"/>
  <c r="L7620" i="1" s="1"/>
  <c r="I7621" i="1"/>
  <c r="L7621" i="1" s="1"/>
  <c r="I7622" i="1"/>
  <c r="L7622" i="1" s="1"/>
  <c r="I7623" i="1"/>
  <c r="L7623" i="1" s="1"/>
  <c r="I7624" i="1"/>
  <c r="L7624" i="1" s="1"/>
  <c r="I7625" i="1"/>
  <c r="L7625" i="1" s="1"/>
  <c r="I7626" i="1"/>
  <c r="L7626" i="1" s="1"/>
  <c r="I7627" i="1"/>
  <c r="L7627" i="1" s="1"/>
  <c r="I7628" i="1"/>
  <c r="L7628" i="1" s="1"/>
  <c r="I7629" i="1"/>
  <c r="L7629" i="1" s="1"/>
  <c r="I7630" i="1"/>
  <c r="L7630" i="1" s="1"/>
  <c r="I7631" i="1"/>
  <c r="L7631" i="1" s="1"/>
  <c r="I7632" i="1"/>
  <c r="L7632" i="1" s="1"/>
  <c r="I7633" i="1"/>
  <c r="L7633" i="1" s="1"/>
  <c r="I7634" i="1"/>
  <c r="L7634" i="1" s="1"/>
  <c r="I7635" i="1"/>
  <c r="L7635" i="1" s="1"/>
  <c r="I7636" i="1"/>
  <c r="L7636" i="1" s="1"/>
  <c r="I7637" i="1"/>
  <c r="L7637" i="1" s="1"/>
  <c r="I7638" i="1"/>
  <c r="L7638" i="1" s="1"/>
  <c r="I7639" i="1"/>
  <c r="L7639" i="1" s="1"/>
  <c r="I7640" i="1"/>
  <c r="L7640" i="1" s="1"/>
  <c r="I7641" i="1"/>
  <c r="L7641" i="1" s="1"/>
  <c r="I7642" i="1"/>
  <c r="L7642" i="1" s="1"/>
  <c r="I7643" i="1"/>
  <c r="L7643" i="1" s="1"/>
  <c r="I7644" i="1"/>
  <c r="L7644" i="1" s="1"/>
  <c r="I7645" i="1"/>
  <c r="L7645" i="1" s="1"/>
  <c r="I7646" i="1"/>
  <c r="L7646" i="1" s="1"/>
  <c r="I7647" i="1"/>
  <c r="L7647" i="1" s="1"/>
  <c r="I7648" i="1"/>
  <c r="L7648" i="1" s="1"/>
  <c r="I7649" i="1"/>
  <c r="L7649" i="1" s="1"/>
  <c r="I7650" i="1"/>
  <c r="L7650" i="1" s="1"/>
  <c r="I7651" i="1"/>
  <c r="L7651" i="1" s="1"/>
  <c r="I7652" i="1"/>
  <c r="L7652" i="1" s="1"/>
  <c r="I7653" i="1"/>
  <c r="L7653" i="1" s="1"/>
  <c r="I7654" i="1"/>
  <c r="L7654" i="1" s="1"/>
  <c r="I7655" i="1"/>
  <c r="L7655" i="1" s="1"/>
  <c r="I7656" i="1"/>
  <c r="L7656" i="1" s="1"/>
  <c r="I7657" i="1"/>
  <c r="L7657" i="1" s="1"/>
  <c r="I7658" i="1"/>
  <c r="L7658" i="1" s="1"/>
  <c r="I7659" i="1"/>
  <c r="L7659" i="1" s="1"/>
  <c r="I7660" i="1"/>
  <c r="L7660" i="1" s="1"/>
  <c r="I7661" i="1"/>
  <c r="L7661" i="1" s="1"/>
  <c r="I7662" i="1"/>
  <c r="L7662" i="1" s="1"/>
  <c r="I7663" i="1"/>
  <c r="L7663" i="1" s="1"/>
  <c r="I7664" i="1"/>
  <c r="L7664" i="1" s="1"/>
  <c r="I7665" i="1"/>
  <c r="L7665" i="1" s="1"/>
  <c r="I7666" i="1"/>
  <c r="L7666" i="1" s="1"/>
  <c r="I7667" i="1"/>
  <c r="L7667" i="1" s="1"/>
  <c r="I7668" i="1"/>
  <c r="L7668" i="1" s="1"/>
  <c r="I7669" i="1"/>
  <c r="L7669" i="1" s="1"/>
  <c r="I7670" i="1"/>
  <c r="L7670" i="1" s="1"/>
  <c r="I7671" i="1"/>
  <c r="L7671" i="1" s="1"/>
  <c r="I7672" i="1"/>
  <c r="L7672" i="1" s="1"/>
  <c r="I7673" i="1"/>
  <c r="L7673" i="1" s="1"/>
  <c r="I7674" i="1"/>
  <c r="L7674" i="1" s="1"/>
  <c r="I7675" i="1"/>
  <c r="L7675" i="1" s="1"/>
  <c r="I7676" i="1"/>
  <c r="L7676" i="1" s="1"/>
  <c r="I7677" i="1"/>
  <c r="L7677" i="1" s="1"/>
  <c r="I7678" i="1"/>
  <c r="L7678" i="1" s="1"/>
  <c r="I7679" i="1"/>
  <c r="L7679" i="1" s="1"/>
  <c r="I7680" i="1"/>
  <c r="L7680" i="1" s="1"/>
  <c r="I7681" i="1"/>
  <c r="L7681" i="1" s="1"/>
  <c r="I7682" i="1"/>
  <c r="L7682" i="1" s="1"/>
  <c r="I7683" i="1"/>
  <c r="L7683" i="1" s="1"/>
  <c r="I7684" i="1"/>
  <c r="L7684" i="1" s="1"/>
  <c r="I7685" i="1"/>
  <c r="L7685" i="1" s="1"/>
  <c r="I7686" i="1"/>
  <c r="L7686" i="1" s="1"/>
  <c r="I7687" i="1"/>
  <c r="L7687" i="1" s="1"/>
  <c r="I7688" i="1"/>
  <c r="L7688" i="1" s="1"/>
  <c r="I7689" i="1"/>
  <c r="L7689" i="1" s="1"/>
  <c r="I7690" i="1"/>
  <c r="L7690" i="1" s="1"/>
  <c r="I7691" i="1"/>
  <c r="L7691" i="1" s="1"/>
  <c r="I7692" i="1"/>
  <c r="L7692" i="1" s="1"/>
  <c r="I7693" i="1"/>
  <c r="L7693" i="1" s="1"/>
  <c r="I7694" i="1"/>
  <c r="L7694" i="1" s="1"/>
  <c r="I7695" i="1"/>
  <c r="L7695" i="1" s="1"/>
  <c r="I7696" i="1"/>
  <c r="L7696" i="1" s="1"/>
  <c r="I7697" i="1"/>
  <c r="L7697" i="1" s="1"/>
  <c r="I7698" i="1"/>
  <c r="L7698" i="1" s="1"/>
  <c r="I7699" i="1"/>
  <c r="L7699" i="1" s="1"/>
  <c r="I7700" i="1"/>
  <c r="L7700" i="1" s="1"/>
  <c r="I7701" i="1"/>
  <c r="L7701" i="1" s="1"/>
  <c r="I7702" i="1"/>
  <c r="L7702" i="1" s="1"/>
  <c r="I7703" i="1"/>
  <c r="L7703" i="1" s="1"/>
  <c r="I7704" i="1"/>
  <c r="L7704" i="1" s="1"/>
  <c r="I7705" i="1"/>
  <c r="L7705" i="1" s="1"/>
  <c r="I7706" i="1"/>
  <c r="L7706" i="1" s="1"/>
  <c r="I7707" i="1"/>
  <c r="L7707" i="1" s="1"/>
  <c r="I7708" i="1"/>
  <c r="L7708" i="1" s="1"/>
  <c r="I7709" i="1"/>
  <c r="L7709" i="1" s="1"/>
  <c r="I7710" i="1"/>
  <c r="L7710" i="1" s="1"/>
  <c r="I7711" i="1"/>
  <c r="L7711" i="1" s="1"/>
  <c r="I7712" i="1"/>
  <c r="L7712" i="1" s="1"/>
  <c r="I7713" i="1"/>
  <c r="L7713" i="1" s="1"/>
  <c r="I7714" i="1"/>
  <c r="L7714" i="1" s="1"/>
  <c r="I7715" i="1"/>
  <c r="L7715" i="1" s="1"/>
  <c r="I7716" i="1"/>
  <c r="L7716" i="1" s="1"/>
  <c r="I7717" i="1"/>
  <c r="L7717" i="1" s="1"/>
  <c r="I7718" i="1"/>
  <c r="L7718" i="1" s="1"/>
  <c r="I7719" i="1"/>
  <c r="L7719" i="1" s="1"/>
  <c r="I7720" i="1"/>
  <c r="L7720" i="1" s="1"/>
  <c r="I7721" i="1"/>
  <c r="L7721" i="1" s="1"/>
  <c r="I7722" i="1"/>
  <c r="L7722" i="1" s="1"/>
  <c r="I7723" i="1"/>
  <c r="L7723" i="1" s="1"/>
  <c r="I7724" i="1"/>
  <c r="L7724" i="1" s="1"/>
  <c r="I7725" i="1"/>
  <c r="L7725" i="1" s="1"/>
  <c r="I7726" i="1"/>
  <c r="L7726" i="1" s="1"/>
  <c r="I7727" i="1"/>
  <c r="L7727" i="1" s="1"/>
  <c r="I7728" i="1"/>
  <c r="L7728" i="1" s="1"/>
  <c r="I7729" i="1"/>
  <c r="L7729" i="1" s="1"/>
  <c r="I7730" i="1"/>
  <c r="L7730" i="1" s="1"/>
  <c r="I7731" i="1"/>
  <c r="L7731" i="1" s="1"/>
  <c r="I7732" i="1"/>
  <c r="L7732" i="1" s="1"/>
  <c r="I7733" i="1"/>
  <c r="L7733" i="1" s="1"/>
  <c r="I7734" i="1"/>
  <c r="L7734" i="1" s="1"/>
  <c r="I7735" i="1"/>
  <c r="L7735" i="1" s="1"/>
  <c r="I7736" i="1"/>
  <c r="L7736" i="1" s="1"/>
  <c r="I7737" i="1"/>
  <c r="L7737" i="1" s="1"/>
  <c r="I7738" i="1"/>
  <c r="L7738" i="1" s="1"/>
  <c r="I7739" i="1"/>
  <c r="L7739" i="1" s="1"/>
  <c r="I7740" i="1"/>
  <c r="L7740" i="1" s="1"/>
  <c r="I7741" i="1"/>
  <c r="L7741" i="1" s="1"/>
  <c r="I7742" i="1"/>
  <c r="L7742" i="1" s="1"/>
  <c r="I7743" i="1"/>
  <c r="L7743" i="1" s="1"/>
  <c r="I7744" i="1"/>
  <c r="L7744" i="1" s="1"/>
  <c r="I7745" i="1"/>
  <c r="L7745" i="1" s="1"/>
  <c r="I7746" i="1"/>
  <c r="L7746" i="1" s="1"/>
  <c r="I7747" i="1"/>
  <c r="L7747" i="1" s="1"/>
  <c r="I7748" i="1"/>
  <c r="L7748" i="1" s="1"/>
  <c r="I7749" i="1"/>
  <c r="L7749" i="1" s="1"/>
  <c r="I7750" i="1"/>
  <c r="L7750" i="1" s="1"/>
  <c r="I7751" i="1"/>
  <c r="L7751" i="1" s="1"/>
  <c r="I7752" i="1"/>
  <c r="L7752" i="1" s="1"/>
  <c r="I7753" i="1"/>
  <c r="L7753" i="1" s="1"/>
  <c r="I7754" i="1"/>
  <c r="L7754" i="1" s="1"/>
  <c r="I7755" i="1"/>
  <c r="L7755" i="1" s="1"/>
  <c r="I7756" i="1"/>
  <c r="L7756" i="1" s="1"/>
  <c r="I7757" i="1"/>
  <c r="L7757" i="1" s="1"/>
  <c r="I7758" i="1"/>
  <c r="L7758" i="1" s="1"/>
  <c r="I7759" i="1"/>
  <c r="L7759" i="1" s="1"/>
  <c r="I7760" i="1"/>
  <c r="L7760" i="1" s="1"/>
  <c r="I7761" i="1"/>
  <c r="L7761" i="1" s="1"/>
  <c r="I7762" i="1"/>
  <c r="L7762" i="1" s="1"/>
  <c r="I7763" i="1"/>
  <c r="L7763" i="1" s="1"/>
  <c r="I7764" i="1"/>
  <c r="L7764" i="1" s="1"/>
  <c r="I7765" i="1"/>
  <c r="L7765" i="1" s="1"/>
  <c r="I7766" i="1"/>
  <c r="L7766" i="1" s="1"/>
  <c r="I7767" i="1"/>
  <c r="L7767" i="1" s="1"/>
  <c r="I7768" i="1"/>
  <c r="L7768" i="1" s="1"/>
  <c r="I7769" i="1"/>
  <c r="L7769" i="1" s="1"/>
  <c r="I7770" i="1"/>
  <c r="L7770" i="1" s="1"/>
  <c r="I7771" i="1"/>
  <c r="L7771" i="1" s="1"/>
  <c r="I7772" i="1"/>
  <c r="L7772" i="1" s="1"/>
  <c r="I7773" i="1"/>
  <c r="L7773" i="1" s="1"/>
  <c r="I7774" i="1"/>
  <c r="L7774" i="1" s="1"/>
  <c r="I7775" i="1"/>
  <c r="L7775" i="1" s="1"/>
  <c r="I7776" i="1"/>
  <c r="L7776" i="1" s="1"/>
  <c r="I7777" i="1"/>
  <c r="L7777" i="1" s="1"/>
  <c r="I7778" i="1"/>
  <c r="L7778" i="1" s="1"/>
  <c r="I7779" i="1"/>
  <c r="L7779" i="1" s="1"/>
  <c r="I7780" i="1"/>
  <c r="L7780" i="1" s="1"/>
  <c r="I7781" i="1"/>
  <c r="L7781" i="1" s="1"/>
  <c r="I7782" i="1"/>
  <c r="L7782" i="1" s="1"/>
  <c r="I7783" i="1"/>
  <c r="L7783" i="1" s="1"/>
  <c r="I7784" i="1"/>
  <c r="L7784" i="1" s="1"/>
  <c r="I7785" i="1"/>
  <c r="L7785" i="1" s="1"/>
  <c r="I7786" i="1"/>
  <c r="L7786" i="1" s="1"/>
  <c r="I7787" i="1"/>
  <c r="L7787" i="1" s="1"/>
  <c r="I7788" i="1"/>
  <c r="L7788" i="1" s="1"/>
  <c r="I7789" i="1"/>
  <c r="L7789" i="1" s="1"/>
  <c r="I7790" i="1"/>
  <c r="L7790" i="1" s="1"/>
  <c r="I7791" i="1"/>
  <c r="L7791" i="1" s="1"/>
  <c r="I7792" i="1"/>
  <c r="L7792" i="1" s="1"/>
  <c r="I7793" i="1"/>
  <c r="L7793" i="1" s="1"/>
  <c r="I7794" i="1"/>
  <c r="L7794" i="1" s="1"/>
  <c r="I7795" i="1"/>
  <c r="L7795" i="1" s="1"/>
  <c r="I7796" i="1"/>
  <c r="L7796" i="1" s="1"/>
  <c r="I7797" i="1"/>
  <c r="L7797" i="1" s="1"/>
  <c r="I7798" i="1"/>
  <c r="L7798" i="1" s="1"/>
  <c r="I7799" i="1"/>
  <c r="L7799" i="1" s="1"/>
  <c r="I7800" i="1"/>
  <c r="L7800" i="1" s="1"/>
  <c r="I7801" i="1"/>
  <c r="L7801" i="1" s="1"/>
  <c r="I7802" i="1"/>
  <c r="L7802" i="1" s="1"/>
  <c r="I7803" i="1"/>
  <c r="L7803" i="1" s="1"/>
  <c r="I7804" i="1"/>
  <c r="L7804" i="1" s="1"/>
  <c r="I7805" i="1"/>
  <c r="L7805" i="1" s="1"/>
  <c r="I7806" i="1"/>
  <c r="L7806" i="1" s="1"/>
  <c r="I7807" i="1"/>
  <c r="L7807" i="1" s="1"/>
  <c r="I7808" i="1"/>
  <c r="L7808" i="1" s="1"/>
  <c r="I7809" i="1"/>
  <c r="L7809" i="1" s="1"/>
  <c r="I7810" i="1"/>
  <c r="L7810" i="1" s="1"/>
  <c r="I7811" i="1"/>
  <c r="L7811" i="1" s="1"/>
  <c r="I7812" i="1"/>
  <c r="L7812" i="1" s="1"/>
  <c r="I7813" i="1"/>
  <c r="L7813" i="1" s="1"/>
  <c r="I7814" i="1"/>
  <c r="L7814" i="1" s="1"/>
  <c r="I7815" i="1"/>
  <c r="L7815" i="1" s="1"/>
  <c r="I7816" i="1"/>
  <c r="L7816" i="1" s="1"/>
  <c r="I7817" i="1"/>
  <c r="L7817" i="1" s="1"/>
  <c r="I7818" i="1"/>
  <c r="L7818" i="1" s="1"/>
  <c r="I7819" i="1"/>
  <c r="L7819" i="1" s="1"/>
  <c r="I7820" i="1"/>
  <c r="L7820" i="1" s="1"/>
  <c r="I7821" i="1"/>
  <c r="L7821" i="1" s="1"/>
  <c r="I7822" i="1"/>
  <c r="L7822" i="1" s="1"/>
  <c r="I7823" i="1"/>
  <c r="L7823" i="1" s="1"/>
  <c r="I7824" i="1"/>
  <c r="L7824" i="1" s="1"/>
  <c r="I7825" i="1"/>
  <c r="L7825" i="1" s="1"/>
  <c r="I7826" i="1"/>
  <c r="L7826" i="1" s="1"/>
  <c r="I7827" i="1"/>
  <c r="L7827" i="1" s="1"/>
  <c r="I7828" i="1"/>
  <c r="L7828" i="1" s="1"/>
  <c r="I7829" i="1"/>
  <c r="L7829" i="1" s="1"/>
  <c r="I7830" i="1"/>
  <c r="L7830" i="1" s="1"/>
  <c r="I7831" i="1"/>
  <c r="L7831" i="1" s="1"/>
  <c r="I7832" i="1"/>
  <c r="L7832" i="1" s="1"/>
  <c r="I7833" i="1"/>
  <c r="L7833" i="1" s="1"/>
  <c r="I7834" i="1"/>
  <c r="L7834" i="1" s="1"/>
  <c r="I7835" i="1"/>
  <c r="L7835" i="1" s="1"/>
  <c r="I7836" i="1"/>
  <c r="L7836" i="1" s="1"/>
  <c r="I7837" i="1"/>
  <c r="L7837" i="1" s="1"/>
  <c r="I7838" i="1"/>
  <c r="L7838" i="1" s="1"/>
  <c r="I7839" i="1"/>
  <c r="L7839" i="1" s="1"/>
  <c r="I7840" i="1"/>
  <c r="L7840" i="1" s="1"/>
  <c r="I7841" i="1"/>
  <c r="L7841" i="1" s="1"/>
  <c r="I7842" i="1"/>
  <c r="L7842" i="1" s="1"/>
  <c r="I7843" i="1"/>
  <c r="L7843" i="1" s="1"/>
  <c r="I7844" i="1"/>
  <c r="L7844" i="1" s="1"/>
  <c r="I7845" i="1"/>
  <c r="L7845" i="1" s="1"/>
  <c r="I7846" i="1"/>
  <c r="L7846" i="1" s="1"/>
  <c r="I7847" i="1"/>
  <c r="L7847" i="1" s="1"/>
  <c r="I7848" i="1"/>
  <c r="L7848" i="1" s="1"/>
  <c r="I7849" i="1"/>
  <c r="L7849" i="1" s="1"/>
  <c r="I7850" i="1"/>
  <c r="L7850" i="1" s="1"/>
  <c r="I7851" i="1"/>
  <c r="L7851" i="1" s="1"/>
  <c r="I7852" i="1"/>
  <c r="L7852" i="1" s="1"/>
  <c r="I7853" i="1"/>
  <c r="L7853" i="1" s="1"/>
  <c r="I7854" i="1"/>
  <c r="L7854" i="1" s="1"/>
  <c r="I7855" i="1"/>
  <c r="L7855" i="1" s="1"/>
  <c r="I7856" i="1"/>
  <c r="L7856" i="1" s="1"/>
  <c r="I7857" i="1"/>
  <c r="L7857" i="1" s="1"/>
  <c r="I7858" i="1"/>
  <c r="L7858" i="1" s="1"/>
  <c r="I7859" i="1"/>
  <c r="L7859" i="1" s="1"/>
  <c r="I7860" i="1"/>
  <c r="L7860" i="1" s="1"/>
  <c r="I7861" i="1"/>
  <c r="L7861" i="1" s="1"/>
  <c r="I7862" i="1"/>
  <c r="L7862" i="1" s="1"/>
  <c r="I7863" i="1"/>
  <c r="L7863" i="1" s="1"/>
  <c r="I7864" i="1"/>
  <c r="L7864" i="1" s="1"/>
  <c r="I7865" i="1"/>
  <c r="L7865" i="1" s="1"/>
  <c r="I7866" i="1"/>
  <c r="L7866" i="1" s="1"/>
  <c r="I7867" i="1"/>
  <c r="L7867" i="1" s="1"/>
  <c r="I7868" i="1"/>
  <c r="L7868" i="1" s="1"/>
  <c r="I7869" i="1"/>
  <c r="L7869" i="1" s="1"/>
  <c r="I7870" i="1"/>
  <c r="L7870" i="1" s="1"/>
  <c r="I7871" i="1"/>
  <c r="L7871" i="1" s="1"/>
  <c r="I7872" i="1"/>
  <c r="L7872" i="1" s="1"/>
  <c r="I7873" i="1"/>
  <c r="L7873" i="1" s="1"/>
  <c r="I7874" i="1"/>
  <c r="L7874" i="1" s="1"/>
  <c r="I7875" i="1"/>
  <c r="L7875" i="1" s="1"/>
  <c r="I7876" i="1"/>
  <c r="L7876" i="1" s="1"/>
  <c r="I7877" i="1"/>
  <c r="L7877" i="1" s="1"/>
  <c r="I7878" i="1"/>
  <c r="L7878" i="1" s="1"/>
  <c r="I7879" i="1"/>
  <c r="L7879" i="1" s="1"/>
  <c r="I7880" i="1"/>
  <c r="L7880" i="1" s="1"/>
  <c r="I7881" i="1"/>
  <c r="L7881" i="1" s="1"/>
  <c r="I7882" i="1"/>
  <c r="L7882" i="1" s="1"/>
  <c r="I7883" i="1"/>
  <c r="L7883" i="1" s="1"/>
  <c r="I7884" i="1"/>
  <c r="L7884" i="1" s="1"/>
  <c r="I7885" i="1"/>
  <c r="L7885" i="1" s="1"/>
  <c r="I7886" i="1"/>
  <c r="L7886" i="1" s="1"/>
  <c r="I7887" i="1"/>
  <c r="L7887" i="1" s="1"/>
  <c r="I7888" i="1"/>
  <c r="L7888" i="1" s="1"/>
  <c r="I7889" i="1"/>
  <c r="L7889" i="1" s="1"/>
  <c r="I7890" i="1"/>
  <c r="L7890" i="1" s="1"/>
  <c r="I7891" i="1"/>
  <c r="L7891" i="1" s="1"/>
  <c r="I7892" i="1"/>
  <c r="L7892" i="1" s="1"/>
  <c r="I7893" i="1"/>
  <c r="L7893" i="1" s="1"/>
  <c r="I7894" i="1"/>
  <c r="L7894" i="1" s="1"/>
  <c r="I7895" i="1"/>
  <c r="L7895" i="1" s="1"/>
  <c r="I7896" i="1"/>
  <c r="L7896" i="1" s="1"/>
  <c r="I7897" i="1"/>
  <c r="L7897" i="1" s="1"/>
  <c r="I7898" i="1"/>
  <c r="L7898" i="1" s="1"/>
  <c r="I7899" i="1"/>
  <c r="L7899" i="1" s="1"/>
  <c r="I7900" i="1"/>
  <c r="L7900" i="1" s="1"/>
  <c r="I7901" i="1"/>
  <c r="L7901" i="1" s="1"/>
  <c r="I7902" i="1"/>
  <c r="L7902" i="1" s="1"/>
  <c r="I7903" i="1"/>
  <c r="L7903" i="1" s="1"/>
  <c r="I7904" i="1"/>
  <c r="L7904" i="1" s="1"/>
  <c r="I7905" i="1"/>
  <c r="L7905" i="1" s="1"/>
  <c r="I7906" i="1"/>
  <c r="L7906" i="1" s="1"/>
  <c r="I7907" i="1"/>
  <c r="L7907" i="1" s="1"/>
  <c r="I7908" i="1"/>
  <c r="L7908" i="1" s="1"/>
  <c r="I7909" i="1"/>
  <c r="L7909" i="1" s="1"/>
  <c r="I7910" i="1"/>
  <c r="L7910" i="1" s="1"/>
  <c r="I7911" i="1"/>
  <c r="L7911" i="1" s="1"/>
  <c r="I7912" i="1"/>
  <c r="L7912" i="1" s="1"/>
  <c r="I7913" i="1"/>
  <c r="L7913" i="1" s="1"/>
  <c r="I7914" i="1"/>
  <c r="L7914" i="1" s="1"/>
  <c r="I7915" i="1"/>
  <c r="L7915" i="1" s="1"/>
  <c r="I7916" i="1"/>
  <c r="L7916" i="1" s="1"/>
  <c r="I7917" i="1"/>
  <c r="L7917" i="1" s="1"/>
  <c r="I7918" i="1"/>
  <c r="L7918" i="1" s="1"/>
  <c r="I7919" i="1"/>
  <c r="L7919" i="1" s="1"/>
  <c r="I7920" i="1"/>
  <c r="L7920" i="1" s="1"/>
  <c r="I7921" i="1"/>
  <c r="L7921" i="1" s="1"/>
  <c r="I7922" i="1"/>
  <c r="L7922" i="1" s="1"/>
  <c r="I7923" i="1"/>
  <c r="L7923" i="1" s="1"/>
  <c r="I7924" i="1"/>
  <c r="L7924" i="1" s="1"/>
  <c r="I7925" i="1"/>
  <c r="L7925" i="1" s="1"/>
  <c r="I7926" i="1"/>
  <c r="L7926" i="1" s="1"/>
  <c r="I7927" i="1"/>
  <c r="L7927" i="1" s="1"/>
  <c r="I7928" i="1"/>
  <c r="L7928" i="1" s="1"/>
  <c r="I7929" i="1"/>
  <c r="L7929" i="1" s="1"/>
  <c r="I7930" i="1"/>
  <c r="L7930" i="1" s="1"/>
  <c r="I7931" i="1"/>
  <c r="L7931" i="1" s="1"/>
  <c r="I7932" i="1"/>
  <c r="L7932" i="1" s="1"/>
  <c r="I7933" i="1"/>
  <c r="L7933" i="1" s="1"/>
  <c r="I7934" i="1"/>
  <c r="L7934" i="1" s="1"/>
  <c r="I7935" i="1"/>
  <c r="L7935" i="1" s="1"/>
  <c r="I7936" i="1"/>
  <c r="L7936" i="1" s="1"/>
  <c r="I7937" i="1"/>
  <c r="L7937" i="1" s="1"/>
  <c r="I7938" i="1"/>
  <c r="L7938" i="1" s="1"/>
  <c r="I7939" i="1"/>
  <c r="L7939" i="1" s="1"/>
  <c r="I7940" i="1"/>
  <c r="L7940" i="1" s="1"/>
  <c r="I7941" i="1"/>
  <c r="L7941" i="1" s="1"/>
  <c r="I7942" i="1"/>
  <c r="L7942" i="1" s="1"/>
  <c r="I7943" i="1"/>
  <c r="L7943" i="1" s="1"/>
  <c r="I7944" i="1"/>
  <c r="L7944" i="1" s="1"/>
  <c r="I7945" i="1"/>
  <c r="L7945" i="1" s="1"/>
  <c r="I7946" i="1"/>
  <c r="L7946" i="1" s="1"/>
  <c r="I7947" i="1"/>
  <c r="L7947" i="1" s="1"/>
  <c r="I7948" i="1"/>
  <c r="L7948" i="1" s="1"/>
  <c r="I7949" i="1"/>
  <c r="L7949" i="1" s="1"/>
  <c r="I7950" i="1"/>
  <c r="L7950" i="1" s="1"/>
  <c r="I7951" i="1"/>
  <c r="L7951" i="1" s="1"/>
  <c r="I7952" i="1"/>
  <c r="L7952" i="1" s="1"/>
  <c r="I7953" i="1"/>
  <c r="L7953" i="1" s="1"/>
  <c r="I7954" i="1"/>
  <c r="L7954" i="1" s="1"/>
  <c r="I7955" i="1"/>
  <c r="L7955" i="1" s="1"/>
  <c r="I7956" i="1"/>
  <c r="L7956" i="1" s="1"/>
  <c r="I7957" i="1"/>
  <c r="L7957" i="1" s="1"/>
  <c r="I7958" i="1"/>
  <c r="L7958" i="1" s="1"/>
  <c r="I7959" i="1"/>
  <c r="L7959" i="1" s="1"/>
  <c r="I7960" i="1"/>
  <c r="L7960" i="1" s="1"/>
  <c r="I7961" i="1"/>
  <c r="L7961" i="1" s="1"/>
  <c r="I7962" i="1"/>
  <c r="L7962" i="1" s="1"/>
  <c r="I7963" i="1"/>
  <c r="L7963" i="1" s="1"/>
  <c r="I7964" i="1"/>
  <c r="L7964" i="1" s="1"/>
  <c r="I7965" i="1"/>
  <c r="L7965" i="1" s="1"/>
  <c r="I7966" i="1"/>
  <c r="L7966" i="1" s="1"/>
  <c r="I7967" i="1"/>
  <c r="L7967" i="1" s="1"/>
  <c r="I7968" i="1"/>
  <c r="L7968" i="1" s="1"/>
  <c r="I7969" i="1"/>
  <c r="L7969" i="1" s="1"/>
  <c r="I7970" i="1"/>
  <c r="L7970" i="1" s="1"/>
  <c r="I7971" i="1"/>
  <c r="L7971" i="1" s="1"/>
  <c r="I7972" i="1"/>
  <c r="L7972" i="1" s="1"/>
  <c r="I7973" i="1"/>
  <c r="L7973" i="1" s="1"/>
  <c r="I7974" i="1"/>
  <c r="L7974" i="1" s="1"/>
  <c r="I7975" i="1"/>
  <c r="L7975" i="1" s="1"/>
  <c r="I7976" i="1"/>
  <c r="L7976" i="1" s="1"/>
  <c r="I7977" i="1"/>
  <c r="L7977" i="1" s="1"/>
  <c r="I7978" i="1"/>
  <c r="L7978" i="1" s="1"/>
  <c r="I7979" i="1"/>
  <c r="L7979" i="1" s="1"/>
  <c r="I7980" i="1"/>
  <c r="L7980" i="1" s="1"/>
  <c r="I7981" i="1"/>
  <c r="L7981" i="1" s="1"/>
  <c r="I7982" i="1"/>
  <c r="L7982" i="1" s="1"/>
  <c r="I7983" i="1"/>
  <c r="L7983" i="1" s="1"/>
  <c r="I7984" i="1"/>
  <c r="L7984" i="1" s="1"/>
  <c r="I7985" i="1"/>
  <c r="L7985" i="1" s="1"/>
  <c r="I7986" i="1"/>
  <c r="L7986" i="1" s="1"/>
  <c r="I7987" i="1"/>
  <c r="L7987" i="1" s="1"/>
  <c r="I7988" i="1"/>
  <c r="L7988" i="1" s="1"/>
  <c r="I7989" i="1"/>
  <c r="L7989" i="1" s="1"/>
  <c r="I7990" i="1"/>
  <c r="L7990" i="1" s="1"/>
  <c r="I7991" i="1"/>
  <c r="L7991" i="1" s="1"/>
  <c r="I7992" i="1"/>
  <c r="L7992" i="1" s="1"/>
  <c r="I7993" i="1"/>
  <c r="L7993" i="1" s="1"/>
  <c r="I7994" i="1"/>
  <c r="L7994" i="1" s="1"/>
  <c r="I7995" i="1"/>
  <c r="L7995" i="1" s="1"/>
  <c r="I7996" i="1"/>
  <c r="L7996" i="1" s="1"/>
  <c r="I7997" i="1"/>
  <c r="L7997" i="1" s="1"/>
  <c r="I7998" i="1"/>
  <c r="L7998" i="1" s="1"/>
  <c r="I7999" i="1"/>
  <c r="L7999" i="1" s="1"/>
  <c r="I8000" i="1"/>
  <c r="L8000" i="1" s="1"/>
  <c r="I8001" i="1"/>
  <c r="L8001" i="1" s="1"/>
  <c r="I8002" i="1"/>
  <c r="L8002" i="1" s="1"/>
  <c r="I8003" i="1"/>
  <c r="L8003" i="1" s="1"/>
  <c r="I8004" i="1"/>
  <c r="L8004" i="1" s="1"/>
  <c r="I8005" i="1"/>
  <c r="L8005" i="1" s="1"/>
  <c r="I8006" i="1"/>
  <c r="L8006" i="1" s="1"/>
  <c r="I8007" i="1"/>
  <c r="L8007" i="1" s="1"/>
  <c r="I8008" i="1"/>
  <c r="L8008" i="1" s="1"/>
  <c r="I8009" i="1"/>
  <c r="L8009" i="1" s="1"/>
  <c r="I8010" i="1"/>
  <c r="L8010" i="1" s="1"/>
  <c r="I8011" i="1"/>
  <c r="L8011" i="1" s="1"/>
  <c r="I8012" i="1"/>
  <c r="L8012" i="1" s="1"/>
  <c r="I8013" i="1"/>
  <c r="L8013" i="1" s="1"/>
  <c r="I8014" i="1"/>
  <c r="L8014" i="1" s="1"/>
  <c r="I8015" i="1"/>
  <c r="L8015" i="1" s="1"/>
  <c r="I8016" i="1"/>
  <c r="L8016" i="1" s="1"/>
  <c r="I8017" i="1"/>
  <c r="L8017" i="1" s="1"/>
  <c r="I8018" i="1"/>
  <c r="L8018" i="1" s="1"/>
  <c r="I8019" i="1"/>
  <c r="L8019" i="1" s="1"/>
  <c r="I8020" i="1"/>
  <c r="L8020" i="1" s="1"/>
  <c r="I8021" i="1"/>
  <c r="L8021" i="1" s="1"/>
  <c r="I8022" i="1"/>
  <c r="L8022" i="1" s="1"/>
  <c r="I8023" i="1"/>
  <c r="L8023" i="1" s="1"/>
  <c r="I8024" i="1"/>
  <c r="L8024" i="1" s="1"/>
  <c r="I8025" i="1"/>
  <c r="L8025" i="1" s="1"/>
  <c r="I8026" i="1"/>
  <c r="L8026" i="1" s="1"/>
  <c r="I8027" i="1"/>
  <c r="L8027" i="1" s="1"/>
  <c r="I8028" i="1"/>
  <c r="L8028" i="1" s="1"/>
  <c r="I8029" i="1"/>
  <c r="L8029" i="1" s="1"/>
  <c r="I8030" i="1"/>
  <c r="L8030" i="1" s="1"/>
  <c r="I8031" i="1"/>
  <c r="L8031" i="1" s="1"/>
  <c r="I8032" i="1"/>
  <c r="L8032" i="1" s="1"/>
  <c r="I8033" i="1"/>
  <c r="L8033" i="1" s="1"/>
  <c r="I8034" i="1"/>
  <c r="L8034" i="1" s="1"/>
  <c r="I8035" i="1"/>
  <c r="L8035" i="1" s="1"/>
  <c r="I8036" i="1"/>
  <c r="L8036" i="1" s="1"/>
  <c r="I8037" i="1"/>
  <c r="L8037" i="1" s="1"/>
  <c r="I8038" i="1"/>
  <c r="L8038" i="1" s="1"/>
  <c r="I8039" i="1"/>
  <c r="L8039" i="1" s="1"/>
  <c r="I8040" i="1"/>
  <c r="L8040" i="1" s="1"/>
  <c r="I8041" i="1"/>
  <c r="L8041" i="1" s="1"/>
  <c r="I8042" i="1"/>
  <c r="L8042" i="1" s="1"/>
  <c r="I8043" i="1"/>
  <c r="L8043" i="1" s="1"/>
  <c r="I8044" i="1"/>
  <c r="L8044" i="1" s="1"/>
  <c r="I8045" i="1"/>
  <c r="L8045" i="1" s="1"/>
  <c r="I8046" i="1"/>
  <c r="L8046" i="1" s="1"/>
  <c r="I8047" i="1"/>
  <c r="L8047" i="1" s="1"/>
  <c r="I8048" i="1"/>
  <c r="L8048" i="1" s="1"/>
  <c r="I8049" i="1"/>
  <c r="L8049" i="1" s="1"/>
  <c r="I8050" i="1"/>
  <c r="L8050" i="1" s="1"/>
  <c r="I8051" i="1"/>
  <c r="L8051" i="1" s="1"/>
  <c r="I8052" i="1"/>
  <c r="L8052" i="1" s="1"/>
  <c r="I8053" i="1"/>
  <c r="L8053" i="1" s="1"/>
  <c r="I8054" i="1"/>
  <c r="L8054" i="1" s="1"/>
  <c r="I8055" i="1"/>
  <c r="L8055" i="1" s="1"/>
  <c r="I8056" i="1"/>
  <c r="L8056" i="1" s="1"/>
  <c r="I8057" i="1"/>
  <c r="L8057" i="1" s="1"/>
  <c r="I8058" i="1"/>
  <c r="L8058" i="1" s="1"/>
  <c r="I8059" i="1"/>
  <c r="L8059" i="1" s="1"/>
  <c r="I8060" i="1"/>
  <c r="L8060" i="1" s="1"/>
  <c r="I8061" i="1"/>
  <c r="L8061" i="1" s="1"/>
  <c r="I8062" i="1"/>
  <c r="L8062" i="1" s="1"/>
  <c r="I8063" i="1"/>
  <c r="L8063" i="1" s="1"/>
  <c r="I8064" i="1"/>
  <c r="L8064" i="1" s="1"/>
  <c r="I8065" i="1"/>
  <c r="L8065" i="1" s="1"/>
  <c r="I8066" i="1"/>
  <c r="L8066" i="1" s="1"/>
  <c r="I8067" i="1"/>
  <c r="L8067" i="1" s="1"/>
  <c r="I8068" i="1"/>
  <c r="L8068" i="1" s="1"/>
  <c r="I8069" i="1"/>
  <c r="L8069" i="1" s="1"/>
  <c r="I8070" i="1"/>
  <c r="L8070" i="1" s="1"/>
  <c r="I8071" i="1"/>
  <c r="L8071" i="1" s="1"/>
  <c r="I8072" i="1"/>
  <c r="L8072" i="1" s="1"/>
  <c r="I8073" i="1"/>
  <c r="L8073" i="1" s="1"/>
  <c r="I8074" i="1"/>
  <c r="L8074" i="1" s="1"/>
  <c r="I8075" i="1"/>
  <c r="L8075" i="1" s="1"/>
  <c r="I8076" i="1"/>
  <c r="L8076" i="1" s="1"/>
  <c r="I8077" i="1"/>
  <c r="L8077" i="1" s="1"/>
  <c r="I8078" i="1"/>
  <c r="L8078" i="1" s="1"/>
  <c r="I8079" i="1"/>
  <c r="L8079" i="1" s="1"/>
  <c r="I8080" i="1"/>
  <c r="L8080" i="1" s="1"/>
  <c r="I8081" i="1"/>
  <c r="L8081" i="1" s="1"/>
  <c r="I8082" i="1"/>
  <c r="L8082" i="1" s="1"/>
  <c r="I8083" i="1"/>
  <c r="L8083" i="1" s="1"/>
  <c r="I8084" i="1"/>
  <c r="L8084" i="1" s="1"/>
  <c r="I8085" i="1"/>
  <c r="L8085" i="1" s="1"/>
  <c r="I8086" i="1"/>
  <c r="L8086" i="1" s="1"/>
  <c r="I8087" i="1"/>
  <c r="L8087" i="1" s="1"/>
  <c r="I8088" i="1"/>
  <c r="L8088" i="1" s="1"/>
  <c r="I8089" i="1"/>
  <c r="L8089" i="1" s="1"/>
  <c r="I8090" i="1"/>
  <c r="L8090" i="1" s="1"/>
  <c r="I8091" i="1"/>
  <c r="L8091" i="1" s="1"/>
  <c r="I8092" i="1"/>
  <c r="L8092" i="1" s="1"/>
  <c r="I8093" i="1"/>
  <c r="L8093" i="1" s="1"/>
  <c r="I8094" i="1"/>
  <c r="L8094" i="1" s="1"/>
  <c r="I8095" i="1"/>
  <c r="L8095" i="1" s="1"/>
  <c r="I8096" i="1"/>
  <c r="L8096" i="1" s="1"/>
  <c r="I8097" i="1"/>
  <c r="L8097" i="1" s="1"/>
  <c r="I8098" i="1"/>
  <c r="L8098" i="1" s="1"/>
  <c r="I8099" i="1"/>
  <c r="L8099" i="1" s="1"/>
  <c r="I8100" i="1"/>
  <c r="L8100" i="1" s="1"/>
  <c r="I8101" i="1"/>
  <c r="L8101" i="1" s="1"/>
  <c r="I8102" i="1"/>
  <c r="L8102" i="1" s="1"/>
  <c r="I8103" i="1"/>
  <c r="L8103" i="1" s="1"/>
  <c r="I8104" i="1"/>
  <c r="L8104" i="1" s="1"/>
  <c r="I8105" i="1"/>
  <c r="L8105" i="1" s="1"/>
  <c r="I8106" i="1"/>
  <c r="L8106" i="1" s="1"/>
  <c r="I8107" i="1"/>
  <c r="L8107" i="1" s="1"/>
  <c r="I8108" i="1"/>
  <c r="L8108" i="1" s="1"/>
  <c r="I8109" i="1"/>
  <c r="L8109" i="1" s="1"/>
  <c r="I8110" i="1"/>
  <c r="L8110" i="1" s="1"/>
  <c r="I8111" i="1"/>
  <c r="L8111" i="1" s="1"/>
  <c r="I8112" i="1"/>
  <c r="L8112" i="1" s="1"/>
  <c r="I8113" i="1"/>
  <c r="L8113" i="1" s="1"/>
  <c r="I8114" i="1"/>
  <c r="L8114" i="1" s="1"/>
  <c r="I8115" i="1"/>
  <c r="L8115" i="1" s="1"/>
  <c r="I8116" i="1"/>
  <c r="L8116" i="1" s="1"/>
  <c r="I8117" i="1"/>
  <c r="L8117" i="1" s="1"/>
  <c r="I8118" i="1"/>
  <c r="L8118" i="1" s="1"/>
  <c r="I8119" i="1"/>
  <c r="L8119" i="1" s="1"/>
  <c r="I8120" i="1"/>
  <c r="L8120" i="1" s="1"/>
  <c r="I8121" i="1"/>
  <c r="L8121" i="1" s="1"/>
  <c r="I8122" i="1"/>
  <c r="L8122" i="1" s="1"/>
  <c r="I8123" i="1"/>
  <c r="L8123" i="1" s="1"/>
  <c r="I8124" i="1"/>
  <c r="L8124" i="1" s="1"/>
  <c r="I8125" i="1"/>
  <c r="L8125" i="1" s="1"/>
  <c r="I8126" i="1"/>
  <c r="L8126" i="1" s="1"/>
  <c r="I8127" i="1"/>
  <c r="L8127" i="1" s="1"/>
  <c r="I8128" i="1"/>
  <c r="L8128" i="1" s="1"/>
  <c r="I8129" i="1"/>
  <c r="L8129" i="1" s="1"/>
  <c r="I8130" i="1"/>
  <c r="L8130" i="1" s="1"/>
  <c r="I8131" i="1"/>
  <c r="L8131" i="1" s="1"/>
  <c r="I8132" i="1"/>
  <c r="L8132" i="1" s="1"/>
  <c r="I8133" i="1"/>
  <c r="L8133" i="1" s="1"/>
  <c r="I8134" i="1"/>
  <c r="L8134" i="1" s="1"/>
  <c r="I8135" i="1"/>
  <c r="L8135" i="1" s="1"/>
  <c r="I8136" i="1"/>
  <c r="L8136" i="1" s="1"/>
  <c r="I8137" i="1"/>
  <c r="L8137" i="1" s="1"/>
  <c r="I8138" i="1"/>
  <c r="L8138" i="1" s="1"/>
  <c r="I8139" i="1"/>
  <c r="L8139" i="1" s="1"/>
  <c r="I8140" i="1"/>
  <c r="L8140" i="1" s="1"/>
  <c r="I8141" i="1"/>
  <c r="L8141" i="1" s="1"/>
  <c r="I8142" i="1"/>
  <c r="L8142" i="1" s="1"/>
  <c r="I8143" i="1"/>
  <c r="L8143" i="1" s="1"/>
  <c r="I8144" i="1"/>
  <c r="L8144" i="1" s="1"/>
  <c r="I8145" i="1"/>
  <c r="L8145" i="1" s="1"/>
  <c r="I8146" i="1"/>
  <c r="L8146" i="1" s="1"/>
  <c r="I8147" i="1"/>
  <c r="L8147" i="1" s="1"/>
  <c r="I8148" i="1"/>
  <c r="L8148" i="1" s="1"/>
  <c r="I8149" i="1"/>
  <c r="L8149" i="1" s="1"/>
  <c r="I8150" i="1"/>
  <c r="L8150" i="1" s="1"/>
  <c r="I8151" i="1"/>
  <c r="L8151" i="1" s="1"/>
  <c r="I8152" i="1"/>
  <c r="L8152" i="1" s="1"/>
  <c r="I8153" i="1"/>
  <c r="L8153" i="1" s="1"/>
  <c r="I8154" i="1"/>
  <c r="L8154" i="1" s="1"/>
  <c r="I8155" i="1"/>
  <c r="L8155" i="1" s="1"/>
  <c r="I8156" i="1"/>
  <c r="L8156" i="1" s="1"/>
  <c r="I8157" i="1"/>
  <c r="L8157" i="1" s="1"/>
  <c r="I8158" i="1"/>
  <c r="L8158" i="1" s="1"/>
  <c r="I8159" i="1"/>
  <c r="L8159" i="1" s="1"/>
  <c r="I8160" i="1"/>
  <c r="L8160" i="1" s="1"/>
  <c r="I8161" i="1"/>
  <c r="L8161" i="1" s="1"/>
  <c r="I8162" i="1"/>
  <c r="L8162" i="1" s="1"/>
  <c r="I8163" i="1"/>
  <c r="L8163" i="1" s="1"/>
  <c r="I8164" i="1"/>
  <c r="L8164" i="1" s="1"/>
  <c r="I8165" i="1"/>
  <c r="L8165" i="1" s="1"/>
  <c r="I8166" i="1"/>
  <c r="L8166" i="1" s="1"/>
  <c r="I8167" i="1"/>
  <c r="L8167" i="1" s="1"/>
  <c r="I8168" i="1"/>
  <c r="L8168" i="1" s="1"/>
  <c r="I8169" i="1"/>
  <c r="L8169" i="1" s="1"/>
  <c r="I8170" i="1"/>
  <c r="L8170" i="1" s="1"/>
  <c r="I8171" i="1"/>
  <c r="L8171" i="1" s="1"/>
  <c r="I8172" i="1"/>
  <c r="L8172" i="1" s="1"/>
  <c r="I8173" i="1"/>
  <c r="L8173" i="1" s="1"/>
  <c r="I8174" i="1"/>
  <c r="L8174" i="1" s="1"/>
  <c r="I8175" i="1"/>
  <c r="L8175" i="1" s="1"/>
  <c r="I8176" i="1"/>
  <c r="L8176" i="1" s="1"/>
  <c r="I8177" i="1"/>
  <c r="L8177" i="1" s="1"/>
  <c r="I8178" i="1"/>
  <c r="L8178" i="1" s="1"/>
  <c r="I8179" i="1"/>
  <c r="L8179" i="1" s="1"/>
  <c r="I8180" i="1"/>
  <c r="L8180" i="1" s="1"/>
  <c r="I8181" i="1"/>
  <c r="L8181" i="1" s="1"/>
  <c r="I8182" i="1"/>
  <c r="L8182" i="1" s="1"/>
  <c r="I8183" i="1"/>
  <c r="L8183" i="1" s="1"/>
  <c r="I8184" i="1"/>
  <c r="L8184" i="1" s="1"/>
  <c r="I8185" i="1"/>
  <c r="L8185" i="1" s="1"/>
  <c r="I8186" i="1"/>
  <c r="L8186" i="1" s="1"/>
  <c r="I8187" i="1"/>
  <c r="L8187" i="1" s="1"/>
  <c r="I8188" i="1"/>
  <c r="L8188" i="1" s="1"/>
  <c r="I8189" i="1"/>
  <c r="L8189" i="1" s="1"/>
  <c r="I8190" i="1"/>
  <c r="L8190" i="1" s="1"/>
  <c r="I8191" i="1"/>
  <c r="L8191" i="1" s="1"/>
  <c r="I8192" i="1"/>
  <c r="L8192" i="1" s="1"/>
  <c r="I8193" i="1"/>
  <c r="L8193" i="1" s="1"/>
  <c r="I8194" i="1"/>
  <c r="L8194" i="1" s="1"/>
  <c r="I8195" i="1"/>
  <c r="L8195" i="1" s="1"/>
  <c r="I8196" i="1"/>
  <c r="L8196" i="1" s="1"/>
  <c r="I8197" i="1"/>
  <c r="L8197" i="1" s="1"/>
  <c r="I8198" i="1"/>
  <c r="L8198" i="1" s="1"/>
  <c r="I8199" i="1"/>
  <c r="L8199" i="1" s="1"/>
  <c r="I8200" i="1"/>
  <c r="L8200" i="1" s="1"/>
  <c r="I8201" i="1"/>
  <c r="L8201" i="1" s="1"/>
  <c r="I8202" i="1"/>
  <c r="L8202" i="1" s="1"/>
  <c r="I8203" i="1"/>
  <c r="L8203" i="1" s="1"/>
  <c r="I8204" i="1"/>
  <c r="L8204" i="1" s="1"/>
  <c r="I8205" i="1"/>
  <c r="L8205" i="1" s="1"/>
  <c r="I8206" i="1"/>
  <c r="L8206" i="1" s="1"/>
  <c r="I8207" i="1"/>
  <c r="L8207" i="1" s="1"/>
  <c r="I8208" i="1"/>
  <c r="L8208" i="1" s="1"/>
  <c r="I8209" i="1"/>
  <c r="L8209" i="1" s="1"/>
  <c r="I8210" i="1"/>
  <c r="L8210" i="1" s="1"/>
  <c r="I8211" i="1"/>
  <c r="L8211" i="1" s="1"/>
  <c r="I8212" i="1"/>
  <c r="L8212" i="1" s="1"/>
  <c r="I8213" i="1"/>
  <c r="L8213" i="1" s="1"/>
  <c r="I8214" i="1"/>
  <c r="L8214" i="1" s="1"/>
  <c r="I8215" i="1"/>
  <c r="L8215" i="1" s="1"/>
  <c r="I8216" i="1"/>
  <c r="L8216" i="1" s="1"/>
  <c r="I8217" i="1"/>
  <c r="L8217" i="1" s="1"/>
  <c r="I8218" i="1"/>
  <c r="L8218" i="1" s="1"/>
  <c r="I8219" i="1"/>
  <c r="L8219" i="1" s="1"/>
  <c r="I8220" i="1"/>
  <c r="L8220" i="1" s="1"/>
  <c r="I8221" i="1"/>
  <c r="L8221" i="1" s="1"/>
  <c r="I8222" i="1"/>
  <c r="L8222" i="1" s="1"/>
  <c r="I8223" i="1"/>
  <c r="L8223" i="1" s="1"/>
  <c r="I8224" i="1"/>
  <c r="L8224" i="1" s="1"/>
  <c r="I8225" i="1"/>
  <c r="L8225" i="1" s="1"/>
  <c r="I8226" i="1"/>
  <c r="L8226" i="1" s="1"/>
  <c r="I8227" i="1"/>
  <c r="L8227" i="1" s="1"/>
  <c r="I8228" i="1"/>
  <c r="L8228" i="1" s="1"/>
  <c r="I8229" i="1"/>
  <c r="L8229" i="1" s="1"/>
  <c r="I8230" i="1"/>
  <c r="L8230" i="1" s="1"/>
  <c r="I8231" i="1"/>
  <c r="L8231" i="1" s="1"/>
  <c r="I8232" i="1"/>
  <c r="L8232" i="1" s="1"/>
  <c r="I8233" i="1"/>
  <c r="L8233" i="1" s="1"/>
  <c r="I8234" i="1"/>
  <c r="L8234" i="1" s="1"/>
  <c r="I8235" i="1"/>
  <c r="L8235" i="1" s="1"/>
  <c r="I8236" i="1"/>
  <c r="L8236" i="1" s="1"/>
  <c r="I8237" i="1"/>
  <c r="L8237" i="1" s="1"/>
  <c r="I8238" i="1"/>
  <c r="L8238" i="1" s="1"/>
  <c r="I8239" i="1"/>
  <c r="L8239" i="1" s="1"/>
  <c r="I8240" i="1"/>
  <c r="L8240" i="1" s="1"/>
  <c r="I8241" i="1"/>
  <c r="L8241" i="1" s="1"/>
  <c r="I8242" i="1"/>
  <c r="L8242" i="1" s="1"/>
  <c r="I8243" i="1"/>
  <c r="L8243" i="1" s="1"/>
  <c r="I8244" i="1"/>
  <c r="L8244" i="1" s="1"/>
  <c r="I8245" i="1"/>
  <c r="L8245" i="1" s="1"/>
  <c r="I8246" i="1"/>
  <c r="L8246" i="1" s="1"/>
  <c r="I8247" i="1"/>
  <c r="L8247" i="1" s="1"/>
  <c r="I8248" i="1"/>
  <c r="L8248" i="1" s="1"/>
  <c r="I8249" i="1"/>
  <c r="L8249" i="1" s="1"/>
  <c r="I8250" i="1"/>
  <c r="L8250" i="1" s="1"/>
  <c r="I8251" i="1"/>
  <c r="L8251" i="1" s="1"/>
  <c r="I8252" i="1"/>
  <c r="L8252" i="1" s="1"/>
  <c r="I8253" i="1"/>
  <c r="L8253" i="1" s="1"/>
  <c r="I8254" i="1"/>
  <c r="L8254" i="1" s="1"/>
  <c r="I8255" i="1"/>
  <c r="L8255" i="1" s="1"/>
  <c r="I8256" i="1"/>
  <c r="L8256" i="1" s="1"/>
  <c r="I8257" i="1"/>
  <c r="L8257" i="1" s="1"/>
  <c r="I8258" i="1"/>
  <c r="L8258" i="1" s="1"/>
  <c r="I8259" i="1"/>
  <c r="L8259" i="1" s="1"/>
  <c r="I8260" i="1"/>
  <c r="L8260" i="1" s="1"/>
  <c r="I8261" i="1"/>
  <c r="L8261" i="1" s="1"/>
  <c r="I8262" i="1"/>
  <c r="L8262" i="1" s="1"/>
  <c r="I8263" i="1"/>
  <c r="L8263" i="1" s="1"/>
  <c r="I8264" i="1"/>
  <c r="L8264" i="1" s="1"/>
  <c r="I8265" i="1"/>
  <c r="L8265" i="1" s="1"/>
  <c r="I8266" i="1"/>
  <c r="L8266" i="1" s="1"/>
  <c r="I8267" i="1"/>
  <c r="L8267" i="1" s="1"/>
  <c r="I8268" i="1"/>
  <c r="L8268" i="1" s="1"/>
  <c r="I8269" i="1"/>
  <c r="L8269" i="1" s="1"/>
  <c r="I8270" i="1"/>
  <c r="L8270" i="1" s="1"/>
  <c r="I8271" i="1"/>
  <c r="L8271" i="1" s="1"/>
  <c r="I8272" i="1"/>
  <c r="L8272" i="1" s="1"/>
  <c r="I8273" i="1"/>
  <c r="L8273" i="1" s="1"/>
  <c r="I8274" i="1"/>
  <c r="L8274" i="1" s="1"/>
  <c r="I8275" i="1"/>
  <c r="L8275" i="1" s="1"/>
  <c r="I8276" i="1"/>
  <c r="L8276" i="1" s="1"/>
  <c r="I8277" i="1"/>
  <c r="L8277" i="1" s="1"/>
  <c r="I8278" i="1"/>
  <c r="L8278" i="1" s="1"/>
  <c r="I8279" i="1"/>
  <c r="L8279" i="1" s="1"/>
  <c r="I8280" i="1"/>
  <c r="L8280" i="1" s="1"/>
  <c r="I8281" i="1"/>
  <c r="L8281" i="1" s="1"/>
  <c r="I8282" i="1"/>
  <c r="L8282" i="1" s="1"/>
  <c r="I8283" i="1"/>
  <c r="L8283" i="1" s="1"/>
  <c r="I8284" i="1"/>
  <c r="L8284" i="1" s="1"/>
  <c r="I8285" i="1"/>
  <c r="L8285" i="1" s="1"/>
  <c r="I8286" i="1"/>
  <c r="L8286" i="1" s="1"/>
  <c r="I8287" i="1"/>
  <c r="L8287" i="1" s="1"/>
  <c r="I8288" i="1"/>
  <c r="L8288" i="1" s="1"/>
  <c r="I8289" i="1"/>
  <c r="L8289" i="1" s="1"/>
  <c r="I8290" i="1"/>
  <c r="L8290" i="1" s="1"/>
  <c r="I8291" i="1"/>
  <c r="L8291" i="1" s="1"/>
  <c r="I8292" i="1"/>
  <c r="L8292" i="1" s="1"/>
  <c r="I8293" i="1"/>
  <c r="L8293" i="1" s="1"/>
  <c r="I8294" i="1"/>
  <c r="L8294" i="1" s="1"/>
  <c r="I8295" i="1"/>
  <c r="L8295" i="1" s="1"/>
  <c r="I8296" i="1"/>
  <c r="L8296" i="1" s="1"/>
  <c r="I8297" i="1"/>
  <c r="L8297" i="1" s="1"/>
  <c r="I8298" i="1"/>
  <c r="L8298" i="1" s="1"/>
  <c r="I8299" i="1"/>
  <c r="L8299" i="1" s="1"/>
  <c r="I8300" i="1"/>
  <c r="L8300" i="1" s="1"/>
  <c r="I8301" i="1"/>
  <c r="L8301" i="1" s="1"/>
  <c r="I8302" i="1"/>
  <c r="L8302" i="1" s="1"/>
  <c r="I8303" i="1"/>
  <c r="L8303" i="1" s="1"/>
  <c r="I8304" i="1"/>
  <c r="L8304" i="1" s="1"/>
  <c r="I8305" i="1"/>
  <c r="L8305" i="1" s="1"/>
  <c r="I8306" i="1"/>
  <c r="L8306" i="1" s="1"/>
  <c r="I8307" i="1"/>
  <c r="L8307" i="1" s="1"/>
  <c r="I8308" i="1"/>
  <c r="L8308" i="1" s="1"/>
  <c r="I8309" i="1"/>
  <c r="L8309" i="1" s="1"/>
  <c r="I8310" i="1"/>
  <c r="L8310" i="1" s="1"/>
  <c r="I8311" i="1"/>
  <c r="L8311" i="1" s="1"/>
  <c r="I8312" i="1"/>
  <c r="L8312" i="1" s="1"/>
  <c r="I8313" i="1"/>
  <c r="L8313" i="1" s="1"/>
  <c r="I8314" i="1"/>
  <c r="L8314" i="1" s="1"/>
  <c r="I8315" i="1"/>
  <c r="L8315" i="1" s="1"/>
  <c r="I8316" i="1"/>
  <c r="L8316" i="1" s="1"/>
  <c r="I8317" i="1"/>
  <c r="L8317" i="1" s="1"/>
  <c r="I8318" i="1"/>
  <c r="L8318" i="1" s="1"/>
  <c r="I8319" i="1"/>
  <c r="L8319" i="1" s="1"/>
  <c r="I8320" i="1"/>
  <c r="L8320" i="1" s="1"/>
  <c r="I8321" i="1"/>
  <c r="L8321" i="1" s="1"/>
  <c r="I8322" i="1"/>
  <c r="L8322" i="1" s="1"/>
  <c r="I8323" i="1"/>
  <c r="L8323" i="1" s="1"/>
  <c r="I8324" i="1"/>
  <c r="L8324" i="1" s="1"/>
  <c r="I8325" i="1"/>
  <c r="L8325" i="1" s="1"/>
  <c r="I8326" i="1"/>
  <c r="L8326" i="1" s="1"/>
  <c r="I8327" i="1"/>
  <c r="L8327" i="1" s="1"/>
  <c r="I8328" i="1"/>
  <c r="L8328" i="1" s="1"/>
  <c r="I8329" i="1"/>
  <c r="L8329" i="1" s="1"/>
  <c r="I8330" i="1"/>
  <c r="L8330" i="1" s="1"/>
  <c r="I8331" i="1"/>
  <c r="L8331" i="1" s="1"/>
  <c r="I8332" i="1"/>
  <c r="L8332" i="1" s="1"/>
  <c r="I8333" i="1"/>
  <c r="L8333" i="1" s="1"/>
  <c r="I8334" i="1"/>
  <c r="L8334" i="1" s="1"/>
  <c r="I8335" i="1"/>
  <c r="L8335" i="1" s="1"/>
  <c r="I8336" i="1"/>
  <c r="L8336" i="1" s="1"/>
  <c r="I8337" i="1"/>
  <c r="L8337" i="1" s="1"/>
  <c r="I8338" i="1"/>
  <c r="L8338" i="1" s="1"/>
  <c r="I8339" i="1"/>
  <c r="L8339" i="1" s="1"/>
  <c r="I8340" i="1"/>
  <c r="L8340" i="1" s="1"/>
  <c r="I8341" i="1"/>
  <c r="L8341" i="1" s="1"/>
  <c r="I8342" i="1"/>
  <c r="L8342" i="1" s="1"/>
  <c r="I8343" i="1"/>
  <c r="L8343" i="1" s="1"/>
  <c r="I8344" i="1"/>
  <c r="L8344" i="1" s="1"/>
  <c r="I8345" i="1"/>
  <c r="L8345" i="1" s="1"/>
  <c r="I8346" i="1"/>
  <c r="L8346" i="1" s="1"/>
  <c r="I8347" i="1"/>
  <c r="L8347" i="1" s="1"/>
  <c r="I8348" i="1"/>
  <c r="L8348" i="1" s="1"/>
  <c r="I8349" i="1"/>
  <c r="L8349" i="1" s="1"/>
  <c r="I8350" i="1"/>
  <c r="L8350" i="1" s="1"/>
  <c r="I8351" i="1"/>
  <c r="L8351" i="1" s="1"/>
  <c r="I8352" i="1"/>
  <c r="L8352" i="1" s="1"/>
  <c r="I8353" i="1"/>
  <c r="L8353" i="1" s="1"/>
  <c r="I8354" i="1"/>
  <c r="L8354" i="1" s="1"/>
  <c r="I8355" i="1"/>
  <c r="L8355" i="1" s="1"/>
  <c r="I8356" i="1"/>
  <c r="L8356" i="1" s="1"/>
  <c r="I8357" i="1"/>
  <c r="L8357" i="1" s="1"/>
  <c r="I8358" i="1"/>
  <c r="L8358" i="1" s="1"/>
  <c r="I8359" i="1"/>
  <c r="L8359" i="1" s="1"/>
  <c r="I8360" i="1"/>
  <c r="L8360" i="1" s="1"/>
  <c r="I8361" i="1"/>
  <c r="L8361" i="1" s="1"/>
  <c r="I8362" i="1"/>
  <c r="L8362" i="1" s="1"/>
  <c r="I8363" i="1"/>
  <c r="L8363" i="1" s="1"/>
  <c r="I8364" i="1"/>
  <c r="L8364" i="1" s="1"/>
  <c r="I8365" i="1"/>
  <c r="L8365" i="1" s="1"/>
  <c r="I8366" i="1"/>
  <c r="L8366" i="1" s="1"/>
  <c r="I8367" i="1"/>
  <c r="L8367" i="1" s="1"/>
  <c r="I8368" i="1"/>
  <c r="L8368" i="1" s="1"/>
  <c r="I8369" i="1"/>
  <c r="L8369" i="1" s="1"/>
  <c r="I8370" i="1"/>
  <c r="L8370" i="1" s="1"/>
  <c r="I8371" i="1"/>
  <c r="L8371" i="1" s="1"/>
  <c r="I8372" i="1"/>
  <c r="L8372" i="1" s="1"/>
  <c r="I8373" i="1"/>
  <c r="L8373" i="1" s="1"/>
  <c r="I8374" i="1"/>
  <c r="L8374" i="1" s="1"/>
  <c r="I8375" i="1"/>
  <c r="L8375" i="1" s="1"/>
  <c r="I8376" i="1"/>
  <c r="L8376" i="1" s="1"/>
  <c r="I8377" i="1"/>
  <c r="L8377" i="1" s="1"/>
  <c r="I8378" i="1"/>
  <c r="L8378" i="1" s="1"/>
  <c r="I8379" i="1"/>
  <c r="L8379" i="1" s="1"/>
  <c r="I8380" i="1"/>
  <c r="L8380" i="1" s="1"/>
  <c r="I8381" i="1"/>
  <c r="L8381" i="1" s="1"/>
  <c r="I8382" i="1"/>
  <c r="L8382" i="1" s="1"/>
  <c r="I8383" i="1"/>
  <c r="L8383" i="1" s="1"/>
  <c r="I8384" i="1"/>
  <c r="L8384" i="1" s="1"/>
  <c r="I8385" i="1"/>
  <c r="L8385" i="1" s="1"/>
  <c r="I8386" i="1"/>
  <c r="L8386" i="1" s="1"/>
  <c r="I8387" i="1"/>
  <c r="L8387" i="1" s="1"/>
  <c r="I8388" i="1"/>
  <c r="L8388" i="1" s="1"/>
  <c r="I8389" i="1"/>
  <c r="L8389" i="1" s="1"/>
  <c r="I8390" i="1"/>
  <c r="L8390" i="1" s="1"/>
  <c r="I8391" i="1"/>
  <c r="L8391" i="1" s="1"/>
  <c r="I8392" i="1"/>
  <c r="L8392" i="1" s="1"/>
  <c r="I8393" i="1"/>
  <c r="L8393" i="1" s="1"/>
  <c r="I8394" i="1"/>
  <c r="L8394" i="1" s="1"/>
  <c r="I8395" i="1"/>
  <c r="L8395" i="1" s="1"/>
  <c r="I8396" i="1"/>
  <c r="L8396" i="1" s="1"/>
  <c r="I8397" i="1"/>
  <c r="L8397" i="1" s="1"/>
  <c r="I8398" i="1"/>
  <c r="L8398" i="1" s="1"/>
  <c r="I8399" i="1"/>
  <c r="L8399" i="1" s="1"/>
  <c r="I8400" i="1"/>
  <c r="L8400" i="1" s="1"/>
  <c r="I8401" i="1"/>
  <c r="L8401" i="1" s="1"/>
  <c r="I8402" i="1"/>
  <c r="L8402" i="1" s="1"/>
  <c r="I8403" i="1"/>
  <c r="L8403" i="1" s="1"/>
  <c r="I8404" i="1"/>
  <c r="L8404" i="1" s="1"/>
  <c r="I8405" i="1"/>
  <c r="L8405" i="1" s="1"/>
  <c r="I8406" i="1"/>
  <c r="L8406" i="1" s="1"/>
  <c r="I8407" i="1"/>
  <c r="L8407" i="1" s="1"/>
  <c r="I8408" i="1"/>
  <c r="L8408" i="1" s="1"/>
  <c r="I8409" i="1"/>
  <c r="L8409" i="1" s="1"/>
  <c r="I8410" i="1"/>
  <c r="L8410" i="1" s="1"/>
  <c r="I8411" i="1"/>
  <c r="L8411" i="1" s="1"/>
  <c r="I8412" i="1"/>
  <c r="L8412" i="1" s="1"/>
  <c r="I8413" i="1"/>
  <c r="L8413" i="1" s="1"/>
  <c r="I8414" i="1"/>
  <c r="L8414" i="1" s="1"/>
  <c r="I8415" i="1"/>
  <c r="L8415" i="1" s="1"/>
  <c r="I8416" i="1"/>
  <c r="L8416" i="1" s="1"/>
  <c r="I8417" i="1"/>
  <c r="L8417" i="1" s="1"/>
  <c r="I8418" i="1"/>
  <c r="L8418" i="1" s="1"/>
  <c r="I8419" i="1"/>
  <c r="L8419" i="1" s="1"/>
  <c r="I8420" i="1"/>
  <c r="L8420" i="1" s="1"/>
  <c r="I8421" i="1"/>
  <c r="L8421" i="1" s="1"/>
  <c r="I8422" i="1"/>
  <c r="L8422" i="1" s="1"/>
  <c r="I8423" i="1"/>
  <c r="L8423" i="1" s="1"/>
  <c r="I8424" i="1"/>
  <c r="L8424" i="1" s="1"/>
  <c r="I8425" i="1"/>
  <c r="L8425" i="1" s="1"/>
  <c r="I8426" i="1"/>
  <c r="L8426" i="1" s="1"/>
  <c r="I8427" i="1"/>
  <c r="L8427" i="1" s="1"/>
  <c r="I8428" i="1"/>
  <c r="L8428" i="1" s="1"/>
  <c r="I8429" i="1"/>
  <c r="L8429" i="1" s="1"/>
  <c r="I8430" i="1"/>
  <c r="L8430" i="1" s="1"/>
  <c r="I8431" i="1"/>
  <c r="L8431" i="1" s="1"/>
  <c r="I8432" i="1"/>
  <c r="L8432" i="1" s="1"/>
  <c r="I8433" i="1"/>
  <c r="L8433" i="1" s="1"/>
  <c r="I8434" i="1"/>
  <c r="L8434" i="1" s="1"/>
  <c r="I8435" i="1"/>
  <c r="L8435" i="1" s="1"/>
  <c r="I8436" i="1"/>
  <c r="L8436" i="1" s="1"/>
  <c r="I8437" i="1"/>
  <c r="L8437" i="1" s="1"/>
  <c r="I8438" i="1"/>
  <c r="L8438" i="1" s="1"/>
  <c r="I8439" i="1"/>
  <c r="L8439" i="1" s="1"/>
  <c r="I8440" i="1"/>
  <c r="L8440" i="1" s="1"/>
  <c r="I8441" i="1"/>
  <c r="L8441" i="1" s="1"/>
  <c r="I8442" i="1"/>
  <c r="L8442" i="1" s="1"/>
  <c r="I8443" i="1"/>
  <c r="L8443" i="1" s="1"/>
  <c r="I8444" i="1"/>
  <c r="L8444" i="1" s="1"/>
  <c r="I8445" i="1"/>
  <c r="L8445" i="1" s="1"/>
  <c r="I8446" i="1"/>
  <c r="L8446" i="1" s="1"/>
  <c r="I8447" i="1"/>
  <c r="L8447" i="1" s="1"/>
  <c r="I8448" i="1"/>
  <c r="L8448" i="1" s="1"/>
  <c r="I8449" i="1"/>
  <c r="L8449" i="1" s="1"/>
  <c r="I8450" i="1"/>
  <c r="L8450" i="1" s="1"/>
  <c r="I8451" i="1"/>
  <c r="L8451" i="1" s="1"/>
  <c r="I8452" i="1"/>
  <c r="L8452" i="1" s="1"/>
  <c r="I8453" i="1"/>
  <c r="L8453" i="1" s="1"/>
  <c r="I8454" i="1"/>
  <c r="L8454" i="1" s="1"/>
  <c r="I8455" i="1"/>
  <c r="L8455" i="1" s="1"/>
  <c r="I8456" i="1"/>
  <c r="L8456" i="1" s="1"/>
  <c r="I8457" i="1"/>
  <c r="L8457" i="1" s="1"/>
  <c r="I8458" i="1"/>
  <c r="L8458" i="1" s="1"/>
  <c r="I8459" i="1"/>
  <c r="L8459" i="1" s="1"/>
  <c r="I8460" i="1"/>
  <c r="L8460" i="1" s="1"/>
  <c r="I8461" i="1"/>
  <c r="L8461" i="1" s="1"/>
  <c r="I8462" i="1"/>
  <c r="L8462" i="1" s="1"/>
  <c r="I8463" i="1"/>
  <c r="L8463" i="1" s="1"/>
  <c r="I8464" i="1"/>
  <c r="L8464" i="1" s="1"/>
  <c r="I8465" i="1"/>
  <c r="L8465" i="1" s="1"/>
  <c r="I8466" i="1"/>
  <c r="L8466" i="1" s="1"/>
  <c r="I8467" i="1"/>
  <c r="L8467" i="1" s="1"/>
  <c r="I8468" i="1"/>
  <c r="L8468" i="1" s="1"/>
  <c r="I8469" i="1"/>
  <c r="L8469" i="1" s="1"/>
  <c r="I8470" i="1"/>
  <c r="L8470" i="1" s="1"/>
  <c r="I8471" i="1"/>
  <c r="L8471" i="1" s="1"/>
  <c r="I8472" i="1"/>
  <c r="L8472" i="1" s="1"/>
  <c r="I8473" i="1"/>
  <c r="L8473" i="1" s="1"/>
  <c r="I8474" i="1"/>
  <c r="L8474" i="1" s="1"/>
  <c r="I8475" i="1"/>
  <c r="L8475" i="1" s="1"/>
  <c r="I8476" i="1"/>
  <c r="L8476" i="1" s="1"/>
  <c r="I8477" i="1"/>
  <c r="L8477" i="1" s="1"/>
  <c r="I8478" i="1"/>
  <c r="L8478" i="1" s="1"/>
  <c r="I8479" i="1"/>
  <c r="L8479" i="1" s="1"/>
  <c r="I8480" i="1"/>
  <c r="L8480" i="1" s="1"/>
  <c r="I8481" i="1"/>
  <c r="L8481" i="1" s="1"/>
  <c r="I8482" i="1"/>
  <c r="L8482" i="1" s="1"/>
  <c r="I8483" i="1"/>
  <c r="L8483" i="1" s="1"/>
  <c r="I8484" i="1"/>
  <c r="L8484" i="1" s="1"/>
  <c r="I8485" i="1"/>
  <c r="L8485" i="1" s="1"/>
  <c r="I8486" i="1"/>
  <c r="L8486" i="1" s="1"/>
  <c r="I8487" i="1"/>
  <c r="L8487" i="1" s="1"/>
  <c r="I8488" i="1"/>
  <c r="L8488" i="1" s="1"/>
  <c r="I8489" i="1"/>
  <c r="L8489" i="1" s="1"/>
  <c r="I8490" i="1"/>
  <c r="L8490" i="1" s="1"/>
  <c r="I8491" i="1"/>
  <c r="L8491" i="1" s="1"/>
  <c r="I8492" i="1"/>
  <c r="L8492" i="1" s="1"/>
  <c r="I8493" i="1"/>
  <c r="L8493" i="1" s="1"/>
  <c r="I8494" i="1"/>
  <c r="L8494" i="1" s="1"/>
  <c r="I8495" i="1"/>
  <c r="L8495" i="1" s="1"/>
  <c r="I8496" i="1"/>
  <c r="L8496" i="1" s="1"/>
  <c r="I8497" i="1"/>
  <c r="L8497" i="1" s="1"/>
  <c r="I8498" i="1"/>
  <c r="L8498" i="1" s="1"/>
  <c r="I8499" i="1"/>
  <c r="L8499" i="1" s="1"/>
  <c r="I8500" i="1"/>
  <c r="L8500" i="1" s="1"/>
  <c r="I8501" i="1"/>
  <c r="L8501" i="1" s="1"/>
  <c r="I8502" i="1"/>
  <c r="L8502" i="1" s="1"/>
  <c r="I8503" i="1"/>
  <c r="L8503" i="1" s="1"/>
  <c r="I8504" i="1"/>
  <c r="L8504" i="1" s="1"/>
  <c r="I8505" i="1"/>
  <c r="L8505" i="1" s="1"/>
  <c r="I8506" i="1"/>
  <c r="L8506" i="1" s="1"/>
  <c r="I8507" i="1"/>
  <c r="L8507" i="1" s="1"/>
  <c r="I8508" i="1"/>
  <c r="L8508" i="1" s="1"/>
  <c r="I8509" i="1"/>
  <c r="L8509" i="1" s="1"/>
  <c r="I8510" i="1"/>
  <c r="L8510" i="1" s="1"/>
  <c r="I8511" i="1"/>
  <c r="L8511" i="1" s="1"/>
  <c r="I8512" i="1"/>
  <c r="L8512" i="1" s="1"/>
  <c r="I8513" i="1"/>
  <c r="L8513" i="1" s="1"/>
  <c r="I8514" i="1"/>
  <c r="L8514" i="1" s="1"/>
  <c r="I8515" i="1"/>
  <c r="L8515" i="1" s="1"/>
  <c r="I8516" i="1"/>
  <c r="L8516" i="1" s="1"/>
  <c r="I8517" i="1"/>
  <c r="L8517" i="1" s="1"/>
  <c r="I8518" i="1"/>
  <c r="L8518" i="1" s="1"/>
  <c r="I8519" i="1"/>
  <c r="L8519" i="1" s="1"/>
  <c r="I8520" i="1"/>
  <c r="L8520" i="1" s="1"/>
  <c r="I8521" i="1"/>
  <c r="L8521" i="1" s="1"/>
  <c r="I8522" i="1"/>
  <c r="L8522" i="1" s="1"/>
  <c r="I8523" i="1"/>
  <c r="L8523" i="1" s="1"/>
  <c r="I8524" i="1"/>
  <c r="L8524" i="1" s="1"/>
  <c r="I8525" i="1"/>
  <c r="L8525" i="1" s="1"/>
  <c r="I8526" i="1"/>
  <c r="L8526" i="1" s="1"/>
  <c r="I8527" i="1"/>
  <c r="L8527" i="1" s="1"/>
  <c r="I8528" i="1"/>
  <c r="L8528" i="1" s="1"/>
  <c r="I8529" i="1"/>
  <c r="L8529" i="1" s="1"/>
  <c r="I8530" i="1"/>
  <c r="L8530" i="1" s="1"/>
  <c r="I8531" i="1"/>
  <c r="L8531" i="1" s="1"/>
  <c r="I8532" i="1"/>
  <c r="L8532" i="1" s="1"/>
  <c r="I8533" i="1"/>
  <c r="L8533" i="1" s="1"/>
  <c r="I8534" i="1"/>
  <c r="L8534" i="1" s="1"/>
  <c r="I8535" i="1"/>
  <c r="L8535" i="1" s="1"/>
  <c r="I8536" i="1"/>
  <c r="L8536" i="1" s="1"/>
  <c r="I8537" i="1"/>
  <c r="L8537" i="1" s="1"/>
  <c r="I8538" i="1"/>
  <c r="L8538" i="1" s="1"/>
  <c r="I8539" i="1"/>
  <c r="L8539" i="1" s="1"/>
  <c r="I8540" i="1"/>
  <c r="L8540" i="1" s="1"/>
  <c r="I8541" i="1"/>
  <c r="L8541" i="1" s="1"/>
  <c r="I8542" i="1"/>
  <c r="L8542" i="1" s="1"/>
  <c r="I8543" i="1"/>
  <c r="L8543" i="1" s="1"/>
  <c r="I8544" i="1"/>
  <c r="L8544" i="1" s="1"/>
  <c r="I8545" i="1"/>
  <c r="L8545" i="1" s="1"/>
  <c r="I8546" i="1"/>
  <c r="L8546" i="1" s="1"/>
  <c r="I8547" i="1"/>
  <c r="L8547" i="1" s="1"/>
  <c r="I8548" i="1"/>
  <c r="L8548" i="1" s="1"/>
  <c r="I8549" i="1"/>
  <c r="L8549" i="1" s="1"/>
  <c r="I8550" i="1"/>
  <c r="L8550" i="1" s="1"/>
  <c r="I8551" i="1"/>
  <c r="L8551" i="1" s="1"/>
  <c r="I8552" i="1"/>
  <c r="L8552" i="1" s="1"/>
  <c r="I8553" i="1"/>
  <c r="L8553" i="1" s="1"/>
  <c r="I8554" i="1"/>
  <c r="L8554" i="1" s="1"/>
  <c r="I8555" i="1"/>
  <c r="L8555" i="1" s="1"/>
  <c r="I8556" i="1"/>
  <c r="L8556" i="1" s="1"/>
  <c r="I8557" i="1"/>
  <c r="L8557" i="1" s="1"/>
  <c r="I8558" i="1"/>
  <c r="L8558" i="1" s="1"/>
  <c r="I8559" i="1"/>
  <c r="L8559" i="1" s="1"/>
  <c r="I8560" i="1"/>
  <c r="L8560" i="1" s="1"/>
  <c r="I8561" i="1"/>
  <c r="L8561" i="1" s="1"/>
  <c r="I8562" i="1"/>
  <c r="L8562" i="1" s="1"/>
  <c r="I8563" i="1"/>
  <c r="L8563" i="1" s="1"/>
  <c r="I8564" i="1"/>
  <c r="L8564" i="1" s="1"/>
  <c r="I8565" i="1"/>
  <c r="L8565" i="1" s="1"/>
  <c r="I8566" i="1"/>
  <c r="L8566" i="1" s="1"/>
  <c r="I8567" i="1"/>
  <c r="L8567" i="1" s="1"/>
  <c r="I8568" i="1"/>
  <c r="L8568" i="1" s="1"/>
  <c r="I8569" i="1"/>
  <c r="L8569" i="1" s="1"/>
  <c r="I8570" i="1"/>
  <c r="L8570" i="1" s="1"/>
  <c r="I8571" i="1"/>
  <c r="L8571" i="1" s="1"/>
  <c r="I8572" i="1"/>
  <c r="L8572" i="1" s="1"/>
  <c r="I8573" i="1"/>
  <c r="L8573" i="1" s="1"/>
  <c r="I8574" i="1"/>
  <c r="L8574" i="1" s="1"/>
  <c r="I8575" i="1"/>
  <c r="L8575" i="1" s="1"/>
  <c r="I8576" i="1"/>
  <c r="L8576" i="1" s="1"/>
  <c r="I8577" i="1"/>
  <c r="L8577" i="1" s="1"/>
  <c r="I8578" i="1"/>
  <c r="L8578" i="1" s="1"/>
  <c r="I8579" i="1"/>
  <c r="L8579" i="1" s="1"/>
  <c r="I8580" i="1"/>
  <c r="L8580" i="1" s="1"/>
  <c r="I8581" i="1"/>
  <c r="L8581" i="1" s="1"/>
  <c r="I8582" i="1"/>
  <c r="L8582" i="1" s="1"/>
  <c r="I8583" i="1"/>
  <c r="L8583" i="1" s="1"/>
  <c r="I8584" i="1"/>
  <c r="L8584" i="1" s="1"/>
  <c r="I8585" i="1"/>
  <c r="L8585" i="1" s="1"/>
  <c r="I8586" i="1"/>
  <c r="L8586" i="1" s="1"/>
  <c r="I8587" i="1"/>
  <c r="L8587" i="1" s="1"/>
  <c r="I8588" i="1"/>
  <c r="L8588" i="1" s="1"/>
  <c r="I8589" i="1"/>
  <c r="L8589" i="1" s="1"/>
  <c r="I8590" i="1"/>
  <c r="L8590" i="1" s="1"/>
  <c r="I8591" i="1"/>
  <c r="L8591" i="1" s="1"/>
  <c r="I8592" i="1"/>
  <c r="L8592" i="1" s="1"/>
  <c r="I8593" i="1"/>
  <c r="L8593" i="1" s="1"/>
  <c r="I8594" i="1"/>
  <c r="L8594" i="1" s="1"/>
  <c r="I8595" i="1"/>
  <c r="L8595" i="1" s="1"/>
  <c r="I8596" i="1"/>
  <c r="L8596" i="1" s="1"/>
  <c r="I8597" i="1"/>
  <c r="L8597" i="1" s="1"/>
  <c r="I8598" i="1"/>
  <c r="L8598" i="1" s="1"/>
  <c r="I8599" i="1"/>
  <c r="L8599" i="1" s="1"/>
  <c r="I8600" i="1"/>
  <c r="L8600" i="1" s="1"/>
  <c r="I8601" i="1"/>
  <c r="L8601" i="1" s="1"/>
  <c r="I8602" i="1"/>
  <c r="L8602" i="1" s="1"/>
  <c r="I8603" i="1"/>
  <c r="L8603" i="1" s="1"/>
  <c r="I8604" i="1"/>
  <c r="L8604" i="1" s="1"/>
  <c r="I8605" i="1"/>
  <c r="L8605" i="1" s="1"/>
  <c r="I8606" i="1"/>
  <c r="L8606" i="1" s="1"/>
  <c r="I8607" i="1"/>
  <c r="L8607" i="1" s="1"/>
  <c r="I8608" i="1"/>
  <c r="L8608" i="1" s="1"/>
  <c r="I8609" i="1"/>
  <c r="L8609" i="1" s="1"/>
  <c r="I8610" i="1"/>
  <c r="L8610" i="1" s="1"/>
  <c r="I8611" i="1"/>
  <c r="L8611" i="1" s="1"/>
  <c r="I8612" i="1"/>
  <c r="L8612" i="1" s="1"/>
  <c r="I8613" i="1"/>
  <c r="L8613" i="1" s="1"/>
  <c r="I8614" i="1"/>
  <c r="L8614" i="1" s="1"/>
  <c r="I8615" i="1"/>
  <c r="L8615" i="1" s="1"/>
  <c r="I8616" i="1"/>
  <c r="L8616" i="1" s="1"/>
  <c r="I8617" i="1"/>
  <c r="L8617" i="1" s="1"/>
  <c r="I8618" i="1"/>
  <c r="L8618" i="1" s="1"/>
  <c r="I8619" i="1"/>
  <c r="L8619" i="1" s="1"/>
  <c r="I8620" i="1"/>
  <c r="L8620" i="1" s="1"/>
  <c r="I8621" i="1"/>
  <c r="L8621" i="1" s="1"/>
  <c r="I8622" i="1"/>
  <c r="L8622" i="1" s="1"/>
  <c r="I8623" i="1"/>
  <c r="L8623" i="1" s="1"/>
  <c r="I8624" i="1"/>
  <c r="L8624" i="1" s="1"/>
  <c r="I8625" i="1"/>
  <c r="L8625" i="1" s="1"/>
  <c r="I8626" i="1"/>
  <c r="L8626" i="1" s="1"/>
  <c r="I8627" i="1"/>
  <c r="L8627" i="1" s="1"/>
  <c r="I8628" i="1"/>
  <c r="L8628" i="1" s="1"/>
  <c r="I8629" i="1"/>
  <c r="L8629" i="1" s="1"/>
  <c r="I8630" i="1"/>
  <c r="L8630" i="1" s="1"/>
  <c r="I8631" i="1"/>
  <c r="L8631" i="1" s="1"/>
  <c r="I8632" i="1"/>
  <c r="L8632" i="1" s="1"/>
  <c r="I8633" i="1"/>
  <c r="L8633" i="1" s="1"/>
  <c r="I8634" i="1"/>
  <c r="L8634" i="1" s="1"/>
  <c r="I8635" i="1"/>
  <c r="L8635" i="1" s="1"/>
  <c r="I8636" i="1"/>
  <c r="L8636" i="1" s="1"/>
  <c r="I8637" i="1"/>
  <c r="L8637" i="1" s="1"/>
  <c r="I8638" i="1"/>
  <c r="L8638" i="1" s="1"/>
  <c r="I8639" i="1"/>
  <c r="L8639" i="1" s="1"/>
  <c r="I8640" i="1"/>
  <c r="L8640" i="1" s="1"/>
  <c r="I8641" i="1"/>
  <c r="L8641" i="1" s="1"/>
  <c r="I8642" i="1"/>
  <c r="L8642" i="1" s="1"/>
  <c r="I8643" i="1"/>
  <c r="L8643" i="1" s="1"/>
  <c r="I8644" i="1"/>
  <c r="L8644" i="1" s="1"/>
  <c r="I8645" i="1"/>
  <c r="L8645" i="1" s="1"/>
  <c r="I8646" i="1"/>
  <c r="L8646" i="1" s="1"/>
  <c r="I8647" i="1"/>
  <c r="L8647" i="1" s="1"/>
  <c r="I8648" i="1"/>
  <c r="L8648" i="1" s="1"/>
  <c r="I8649" i="1"/>
  <c r="L8649" i="1" s="1"/>
  <c r="I8650" i="1"/>
  <c r="L8650" i="1" s="1"/>
  <c r="I8651" i="1"/>
  <c r="L8651" i="1" s="1"/>
  <c r="I8652" i="1"/>
  <c r="L8652" i="1" s="1"/>
  <c r="I8653" i="1"/>
  <c r="L8653" i="1" s="1"/>
  <c r="I8654" i="1"/>
  <c r="L8654" i="1" s="1"/>
  <c r="I8655" i="1"/>
  <c r="L8655" i="1" s="1"/>
  <c r="I8656" i="1"/>
  <c r="L8656" i="1" s="1"/>
  <c r="I8657" i="1"/>
  <c r="L8657" i="1" s="1"/>
  <c r="I8658" i="1"/>
  <c r="L8658" i="1" s="1"/>
  <c r="I8659" i="1"/>
  <c r="L8659" i="1" s="1"/>
  <c r="I8660" i="1"/>
  <c r="L8660" i="1" s="1"/>
  <c r="I8661" i="1"/>
  <c r="L8661" i="1" s="1"/>
  <c r="I8662" i="1"/>
  <c r="L8662" i="1" s="1"/>
  <c r="I8663" i="1"/>
  <c r="L8663" i="1" s="1"/>
  <c r="I8664" i="1"/>
  <c r="L8664" i="1" s="1"/>
  <c r="I8665" i="1"/>
  <c r="L8665" i="1" s="1"/>
  <c r="I8666" i="1"/>
  <c r="L8666" i="1" s="1"/>
  <c r="I8667" i="1"/>
  <c r="L8667" i="1" s="1"/>
  <c r="I8668" i="1"/>
  <c r="L8668" i="1" s="1"/>
  <c r="I8669" i="1"/>
  <c r="L8669" i="1" s="1"/>
  <c r="I8670" i="1"/>
  <c r="L8670" i="1" s="1"/>
  <c r="I8671" i="1"/>
  <c r="L8671" i="1" s="1"/>
  <c r="I8672" i="1"/>
  <c r="L8672" i="1" s="1"/>
  <c r="I8673" i="1"/>
  <c r="L8673" i="1" s="1"/>
  <c r="I8674" i="1"/>
  <c r="L8674" i="1" s="1"/>
  <c r="I8675" i="1"/>
  <c r="L8675" i="1" s="1"/>
  <c r="I8676" i="1"/>
  <c r="L8676" i="1" s="1"/>
  <c r="I8677" i="1"/>
  <c r="L8677" i="1" s="1"/>
  <c r="I8678" i="1"/>
  <c r="L8678" i="1" s="1"/>
  <c r="I8679" i="1"/>
  <c r="L8679" i="1" s="1"/>
  <c r="I8680" i="1"/>
  <c r="L8680" i="1" s="1"/>
  <c r="I8681" i="1"/>
  <c r="L8681" i="1" s="1"/>
  <c r="I8682" i="1"/>
  <c r="L8682" i="1" s="1"/>
  <c r="I8683" i="1"/>
  <c r="L8683" i="1" s="1"/>
  <c r="I8684" i="1"/>
  <c r="L8684" i="1" s="1"/>
  <c r="I8685" i="1"/>
  <c r="L8685" i="1" s="1"/>
  <c r="I8686" i="1"/>
  <c r="L8686" i="1" s="1"/>
  <c r="I8687" i="1"/>
  <c r="L8687" i="1" s="1"/>
  <c r="I8688" i="1"/>
  <c r="L8688" i="1" s="1"/>
  <c r="I8689" i="1"/>
  <c r="L8689" i="1" s="1"/>
  <c r="I8690" i="1"/>
  <c r="L8690" i="1" s="1"/>
  <c r="I8691" i="1"/>
  <c r="L8691" i="1" s="1"/>
  <c r="I8692" i="1"/>
  <c r="L8692" i="1" s="1"/>
  <c r="I8693" i="1"/>
  <c r="L8693" i="1" s="1"/>
  <c r="I8694" i="1"/>
  <c r="L8694" i="1" s="1"/>
  <c r="I8695" i="1"/>
  <c r="L8695" i="1" s="1"/>
  <c r="I8696" i="1"/>
  <c r="L8696" i="1" s="1"/>
  <c r="I8697" i="1"/>
  <c r="L8697" i="1" s="1"/>
  <c r="I8698" i="1"/>
  <c r="L8698" i="1" s="1"/>
  <c r="I8699" i="1"/>
  <c r="L8699" i="1" s="1"/>
  <c r="I8700" i="1"/>
  <c r="L8700" i="1" s="1"/>
  <c r="I8701" i="1"/>
  <c r="L8701" i="1" s="1"/>
  <c r="I8702" i="1"/>
  <c r="L8702" i="1" s="1"/>
  <c r="I8703" i="1"/>
  <c r="L8703" i="1" s="1"/>
  <c r="I8704" i="1"/>
  <c r="L8704" i="1" s="1"/>
  <c r="I8705" i="1"/>
  <c r="L8705" i="1" s="1"/>
  <c r="I8706" i="1"/>
  <c r="L8706" i="1" s="1"/>
  <c r="I8707" i="1"/>
  <c r="L8707" i="1" s="1"/>
  <c r="I8708" i="1"/>
  <c r="L8708" i="1" s="1"/>
  <c r="I8709" i="1"/>
  <c r="L8709" i="1" s="1"/>
  <c r="I8710" i="1"/>
  <c r="L8710" i="1" s="1"/>
  <c r="I8711" i="1"/>
  <c r="L8711" i="1" s="1"/>
  <c r="I8712" i="1"/>
  <c r="L8712" i="1" s="1"/>
  <c r="I8713" i="1"/>
  <c r="L8713" i="1" s="1"/>
  <c r="I8714" i="1"/>
  <c r="L8714" i="1" s="1"/>
  <c r="I8715" i="1"/>
  <c r="L8715" i="1" s="1"/>
  <c r="I8716" i="1"/>
  <c r="L8716" i="1" s="1"/>
  <c r="I8717" i="1"/>
  <c r="L8717" i="1" s="1"/>
  <c r="I8718" i="1"/>
  <c r="L8718" i="1" s="1"/>
  <c r="I8719" i="1"/>
  <c r="L8719" i="1" s="1"/>
  <c r="I8720" i="1"/>
  <c r="L8720" i="1" s="1"/>
  <c r="I8721" i="1"/>
  <c r="L8721" i="1" s="1"/>
  <c r="I8722" i="1"/>
  <c r="L8722" i="1" s="1"/>
  <c r="I8723" i="1"/>
  <c r="L8723" i="1" s="1"/>
  <c r="I8724" i="1"/>
  <c r="L8724" i="1" s="1"/>
  <c r="I8725" i="1"/>
  <c r="L8725" i="1" s="1"/>
  <c r="I8726" i="1"/>
  <c r="L8726" i="1" s="1"/>
  <c r="I8727" i="1"/>
  <c r="L8727" i="1" s="1"/>
  <c r="I8728" i="1"/>
  <c r="L8728" i="1" s="1"/>
  <c r="I8729" i="1"/>
  <c r="L8729" i="1" s="1"/>
  <c r="I8730" i="1"/>
  <c r="L8730" i="1" s="1"/>
  <c r="I8731" i="1"/>
  <c r="L8731" i="1" s="1"/>
  <c r="I8732" i="1"/>
  <c r="L8732" i="1" s="1"/>
  <c r="I8733" i="1"/>
  <c r="L8733" i="1" s="1"/>
  <c r="I8734" i="1"/>
  <c r="L8734" i="1" s="1"/>
  <c r="I8735" i="1"/>
  <c r="L8735" i="1" s="1"/>
  <c r="I8736" i="1"/>
  <c r="L8736" i="1" s="1"/>
  <c r="I8737" i="1"/>
  <c r="L8737" i="1" s="1"/>
  <c r="I8738" i="1"/>
  <c r="L8738" i="1" s="1"/>
  <c r="I8739" i="1"/>
  <c r="L8739" i="1" s="1"/>
  <c r="I8740" i="1"/>
  <c r="L8740" i="1" s="1"/>
  <c r="I8741" i="1"/>
  <c r="L8741" i="1" s="1"/>
  <c r="I8742" i="1"/>
  <c r="L8742" i="1" s="1"/>
  <c r="I8743" i="1"/>
  <c r="L8743" i="1" s="1"/>
  <c r="I8744" i="1"/>
  <c r="L8744" i="1" s="1"/>
  <c r="I8745" i="1"/>
  <c r="L8745" i="1" s="1"/>
  <c r="I8746" i="1"/>
  <c r="L8746" i="1" s="1"/>
  <c r="I8747" i="1"/>
  <c r="L8747" i="1" s="1"/>
  <c r="I8748" i="1"/>
  <c r="L8748" i="1" s="1"/>
  <c r="I8749" i="1"/>
  <c r="L8749" i="1" s="1"/>
  <c r="I8750" i="1"/>
  <c r="L8750" i="1" s="1"/>
  <c r="I8751" i="1"/>
  <c r="L8751" i="1" s="1"/>
  <c r="I8752" i="1"/>
  <c r="L8752" i="1" s="1"/>
  <c r="I8753" i="1"/>
  <c r="L8753" i="1" s="1"/>
  <c r="I8754" i="1"/>
  <c r="L8754" i="1" s="1"/>
  <c r="I8755" i="1"/>
  <c r="L8755" i="1" s="1"/>
  <c r="I8756" i="1"/>
  <c r="L8756" i="1" s="1"/>
  <c r="I8757" i="1"/>
  <c r="L8757" i="1" s="1"/>
  <c r="I8758" i="1"/>
  <c r="L8758" i="1" s="1"/>
  <c r="I8759" i="1"/>
  <c r="L8759" i="1" s="1"/>
  <c r="I8760" i="1"/>
  <c r="L8760" i="1" s="1"/>
  <c r="I8761" i="1"/>
  <c r="L8761" i="1" s="1"/>
  <c r="I8762" i="1"/>
  <c r="L8762" i="1" s="1"/>
  <c r="I8763" i="1"/>
  <c r="L8763" i="1" s="1"/>
  <c r="I8764" i="1"/>
  <c r="L8764" i="1" s="1"/>
  <c r="I8765" i="1"/>
  <c r="L8765" i="1" s="1"/>
  <c r="I8766" i="1"/>
  <c r="L8766" i="1" s="1"/>
  <c r="I8767" i="1"/>
  <c r="L8767" i="1" s="1"/>
  <c r="I8768" i="1"/>
  <c r="L8768" i="1" s="1"/>
  <c r="I8769" i="1"/>
  <c r="L8769" i="1" s="1"/>
  <c r="I8770" i="1"/>
  <c r="L8770" i="1" s="1"/>
  <c r="I8771" i="1"/>
  <c r="L8771" i="1" s="1"/>
  <c r="I8772" i="1"/>
  <c r="L8772" i="1" s="1"/>
  <c r="I8773" i="1"/>
  <c r="L8773" i="1" s="1"/>
  <c r="I8774" i="1"/>
  <c r="L8774" i="1" s="1"/>
  <c r="I8775" i="1"/>
  <c r="L8775" i="1" s="1"/>
  <c r="I8776" i="1"/>
  <c r="L8776" i="1" s="1"/>
  <c r="I8777" i="1"/>
  <c r="L8777" i="1" s="1"/>
  <c r="I8778" i="1"/>
  <c r="L8778" i="1" s="1"/>
  <c r="I8779" i="1"/>
  <c r="L8779" i="1" s="1"/>
  <c r="I8780" i="1"/>
  <c r="L8780" i="1" s="1"/>
  <c r="I8781" i="1"/>
  <c r="L8781" i="1" s="1"/>
  <c r="I8782" i="1"/>
  <c r="L8782" i="1" s="1"/>
  <c r="I8783" i="1"/>
  <c r="L8783" i="1" s="1"/>
  <c r="I8784" i="1"/>
  <c r="L8784" i="1" s="1"/>
  <c r="I8785" i="1"/>
  <c r="L8785" i="1" s="1"/>
  <c r="I8786" i="1"/>
  <c r="L8786" i="1" s="1"/>
  <c r="I8787" i="1"/>
  <c r="L8787" i="1" s="1"/>
  <c r="I8788" i="1"/>
  <c r="L8788" i="1" s="1"/>
  <c r="I8789" i="1"/>
  <c r="L8789" i="1" s="1"/>
  <c r="I8790" i="1"/>
  <c r="L8790" i="1" s="1"/>
  <c r="I8791" i="1"/>
  <c r="L8791" i="1" s="1"/>
  <c r="I8792" i="1"/>
  <c r="L8792" i="1" s="1"/>
  <c r="I8793" i="1"/>
  <c r="L8793" i="1" s="1"/>
  <c r="I8794" i="1"/>
  <c r="L8794" i="1" s="1"/>
  <c r="I8795" i="1"/>
  <c r="L8795" i="1" s="1"/>
  <c r="I8796" i="1"/>
  <c r="L8796" i="1" s="1"/>
  <c r="I8797" i="1"/>
  <c r="L8797" i="1" s="1"/>
  <c r="I8798" i="1"/>
  <c r="L8798" i="1" s="1"/>
  <c r="I8799" i="1"/>
  <c r="L8799" i="1" s="1"/>
  <c r="I8800" i="1"/>
  <c r="L8800" i="1" s="1"/>
  <c r="I8801" i="1"/>
  <c r="L8801" i="1" s="1"/>
  <c r="I8802" i="1"/>
  <c r="L8802" i="1" s="1"/>
  <c r="I8803" i="1"/>
  <c r="L8803" i="1" s="1"/>
  <c r="I8804" i="1"/>
  <c r="L8804" i="1" s="1"/>
  <c r="I8805" i="1"/>
  <c r="L8805" i="1" s="1"/>
  <c r="I8806" i="1"/>
  <c r="L8806" i="1" s="1"/>
  <c r="I8807" i="1"/>
  <c r="L8807" i="1" s="1"/>
  <c r="I8808" i="1"/>
  <c r="L8808" i="1" s="1"/>
  <c r="I8809" i="1"/>
  <c r="L8809" i="1" s="1"/>
  <c r="I8810" i="1"/>
  <c r="L8810" i="1" s="1"/>
  <c r="I8811" i="1"/>
  <c r="L8811" i="1" s="1"/>
  <c r="I8812" i="1"/>
  <c r="L8812" i="1" s="1"/>
  <c r="I8813" i="1"/>
  <c r="L8813" i="1" s="1"/>
  <c r="I8814" i="1"/>
  <c r="L8814" i="1" s="1"/>
  <c r="I8815" i="1"/>
  <c r="L8815" i="1" s="1"/>
  <c r="I8816" i="1"/>
  <c r="L8816" i="1" s="1"/>
  <c r="I8817" i="1"/>
  <c r="L8817" i="1" s="1"/>
  <c r="I8818" i="1"/>
  <c r="L8818" i="1" s="1"/>
  <c r="I8819" i="1"/>
  <c r="L8819" i="1" s="1"/>
  <c r="I8820" i="1"/>
  <c r="L8820" i="1" s="1"/>
  <c r="I8821" i="1"/>
  <c r="L8821" i="1" s="1"/>
  <c r="I8822" i="1"/>
  <c r="L8822" i="1" s="1"/>
  <c r="I8823" i="1"/>
  <c r="L8823" i="1" s="1"/>
  <c r="I8824" i="1"/>
  <c r="L8824" i="1" s="1"/>
  <c r="I8825" i="1"/>
  <c r="L8825" i="1" s="1"/>
  <c r="I8826" i="1"/>
  <c r="L8826" i="1" s="1"/>
  <c r="I8827" i="1"/>
  <c r="L8827" i="1" s="1"/>
  <c r="I8828" i="1"/>
  <c r="L8828" i="1" s="1"/>
  <c r="I8829" i="1"/>
  <c r="L8829" i="1" s="1"/>
  <c r="I8830" i="1"/>
  <c r="L8830" i="1" s="1"/>
  <c r="I8831" i="1"/>
  <c r="L8831" i="1" s="1"/>
  <c r="I8832" i="1"/>
  <c r="L8832" i="1" s="1"/>
  <c r="I8833" i="1"/>
  <c r="L8833" i="1" s="1"/>
  <c r="I8834" i="1"/>
  <c r="L8834" i="1" s="1"/>
  <c r="I8835" i="1"/>
  <c r="L8835" i="1" s="1"/>
  <c r="I8836" i="1"/>
  <c r="L8836" i="1" s="1"/>
  <c r="I8837" i="1"/>
  <c r="L8837" i="1" s="1"/>
  <c r="I8838" i="1"/>
  <c r="L8838" i="1" s="1"/>
  <c r="I8839" i="1"/>
  <c r="L8839" i="1" s="1"/>
  <c r="I8840" i="1"/>
  <c r="L8840" i="1" s="1"/>
  <c r="I8841" i="1"/>
  <c r="L8841" i="1" s="1"/>
  <c r="I8842" i="1"/>
  <c r="L8842" i="1" s="1"/>
  <c r="I8843" i="1"/>
  <c r="L8843" i="1" s="1"/>
  <c r="I8844" i="1"/>
  <c r="L8844" i="1" s="1"/>
  <c r="I8845" i="1"/>
  <c r="L8845" i="1" s="1"/>
  <c r="I8846" i="1"/>
  <c r="L8846" i="1" s="1"/>
  <c r="I8847" i="1"/>
  <c r="L8847" i="1" s="1"/>
  <c r="I8848" i="1"/>
  <c r="L8848" i="1" s="1"/>
  <c r="I8849" i="1"/>
  <c r="L8849" i="1" s="1"/>
  <c r="I8850" i="1"/>
  <c r="L8850" i="1" s="1"/>
  <c r="I8851" i="1"/>
  <c r="L8851" i="1" s="1"/>
  <c r="I8852" i="1"/>
  <c r="L8852" i="1" s="1"/>
  <c r="I8853" i="1"/>
  <c r="L8853" i="1" s="1"/>
  <c r="I8854" i="1"/>
  <c r="L8854" i="1" s="1"/>
  <c r="I8855" i="1"/>
  <c r="L8855" i="1" s="1"/>
  <c r="I8856" i="1"/>
  <c r="L8856" i="1" s="1"/>
  <c r="I8857" i="1"/>
  <c r="L8857" i="1" s="1"/>
  <c r="I8858" i="1"/>
  <c r="L8858" i="1" s="1"/>
  <c r="I8859" i="1"/>
  <c r="L8859" i="1" s="1"/>
  <c r="I8860" i="1"/>
  <c r="L8860" i="1" s="1"/>
  <c r="I8861" i="1"/>
  <c r="L8861" i="1" s="1"/>
  <c r="I8862" i="1"/>
  <c r="L8862" i="1" s="1"/>
  <c r="I8863" i="1"/>
  <c r="L8863" i="1" s="1"/>
  <c r="I8864" i="1"/>
  <c r="L8864" i="1" s="1"/>
  <c r="I8865" i="1"/>
  <c r="L8865" i="1" s="1"/>
  <c r="I8866" i="1"/>
  <c r="L8866" i="1" s="1"/>
  <c r="I8867" i="1"/>
  <c r="L8867" i="1" s="1"/>
  <c r="I8868" i="1"/>
  <c r="L8868" i="1" s="1"/>
  <c r="I8869" i="1"/>
  <c r="L8869" i="1" s="1"/>
  <c r="I8870" i="1"/>
  <c r="L8870" i="1" s="1"/>
  <c r="I8871" i="1"/>
  <c r="L8871" i="1" s="1"/>
  <c r="I8872" i="1"/>
  <c r="L8872" i="1" s="1"/>
  <c r="I8873" i="1"/>
  <c r="L8873" i="1" s="1"/>
  <c r="I8874" i="1"/>
  <c r="L8874" i="1" s="1"/>
  <c r="I8875" i="1"/>
  <c r="L8875" i="1" s="1"/>
  <c r="I8876" i="1"/>
  <c r="L8876" i="1" s="1"/>
  <c r="I8877" i="1"/>
  <c r="L8877" i="1" s="1"/>
  <c r="I8878" i="1"/>
  <c r="L8878" i="1" s="1"/>
  <c r="I8879" i="1"/>
  <c r="L8879" i="1" s="1"/>
  <c r="I8880" i="1"/>
  <c r="L8880" i="1" s="1"/>
  <c r="I8881" i="1"/>
  <c r="L8881" i="1" s="1"/>
  <c r="I8882" i="1"/>
  <c r="L8882" i="1" s="1"/>
  <c r="I8883" i="1"/>
  <c r="L8883" i="1" s="1"/>
  <c r="I8884" i="1"/>
  <c r="L8884" i="1" s="1"/>
  <c r="I8885" i="1"/>
  <c r="L8885" i="1" s="1"/>
  <c r="I8886" i="1"/>
  <c r="L8886" i="1" s="1"/>
  <c r="I8887" i="1"/>
  <c r="L8887" i="1" s="1"/>
  <c r="I8888" i="1"/>
  <c r="L8888" i="1" s="1"/>
  <c r="I8889" i="1"/>
  <c r="L8889" i="1" s="1"/>
  <c r="I8890" i="1"/>
  <c r="L8890" i="1" s="1"/>
  <c r="I8891" i="1"/>
  <c r="L8891" i="1" s="1"/>
  <c r="I8892" i="1"/>
  <c r="L8892" i="1" s="1"/>
  <c r="I8893" i="1"/>
  <c r="L8893" i="1" s="1"/>
  <c r="I8894" i="1"/>
  <c r="L8894" i="1" s="1"/>
  <c r="I8895" i="1"/>
  <c r="L8895" i="1" s="1"/>
  <c r="I8896" i="1"/>
  <c r="L8896" i="1" s="1"/>
  <c r="I8897" i="1"/>
  <c r="L8897" i="1" s="1"/>
  <c r="I8898" i="1"/>
  <c r="L8898" i="1" s="1"/>
  <c r="I8899" i="1"/>
  <c r="L8899" i="1" s="1"/>
  <c r="I8900" i="1"/>
  <c r="L8900" i="1" s="1"/>
  <c r="I8901" i="1"/>
  <c r="L8901" i="1" s="1"/>
  <c r="I8902" i="1"/>
  <c r="L8902" i="1" s="1"/>
  <c r="I8903" i="1"/>
  <c r="L8903" i="1" s="1"/>
  <c r="I8904" i="1"/>
  <c r="L8904" i="1" s="1"/>
  <c r="I8905" i="1"/>
  <c r="L8905" i="1" s="1"/>
  <c r="I8906" i="1"/>
  <c r="L8906" i="1" s="1"/>
  <c r="I8907" i="1"/>
  <c r="L8907" i="1" s="1"/>
  <c r="I8908" i="1"/>
  <c r="L8908" i="1" s="1"/>
  <c r="I8909" i="1"/>
  <c r="L8909" i="1" s="1"/>
  <c r="I8910" i="1"/>
  <c r="L8910" i="1" s="1"/>
  <c r="I8911" i="1"/>
  <c r="L8911" i="1" s="1"/>
  <c r="I8912" i="1"/>
  <c r="L8912" i="1" s="1"/>
  <c r="I8913" i="1"/>
  <c r="L8913" i="1" s="1"/>
  <c r="I8914" i="1"/>
  <c r="L8914" i="1" s="1"/>
  <c r="I8915" i="1"/>
  <c r="L8915" i="1" s="1"/>
  <c r="I8916" i="1"/>
  <c r="L8916" i="1" s="1"/>
  <c r="I8917" i="1"/>
  <c r="L8917" i="1" s="1"/>
  <c r="I8918" i="1"/>
  <c r="L8918" i="1" s="1"/>
  <c r="I8919" i="1"/>
  <c r="L8919" i="1" s="1"/>
  <c r="I8920" i="1"/>
  <c r="L8920" i="1" s="1"/>
  <c r="I8921" i="1"/>
  <c r="L8921" i="1" s="1"/>
  <c r="I8922" i="1"/>
  <c r="L8922" i="1" s="1"/>
  <c r="I8923" i="1"/>
  <c r="L8923" i="1" s="1"/>
  <c r="I8924" i="1"/>
  <c r="L8924" i="1" s="1"/>
  <c r="I8925" i="1"/>
  <c r="L8925" i="1" s="1"/>
  <c r="I8926" i="1"/>
  <c r="L8926" i="1" s="1"/>
  <c r="I8927" i="1"/>
  <c r="L8927" i="1" s="1"/>
  <c r="I8928" i="1"/>
  <c r="L8928" i="1" s="1"/>
  <c r="I8929" i="1"/>
  <c r="L8929" i="1" s="1"/>
  <c r="I8930" i="1"/>
  <c r="L8930" i="1" s="1"/>
  <c r="I8931" i="1"/>
  <c r="L8931" i="1" s="1"/>
  <c r="I8932" i="1"/>
  <c r="L8932" i="1" s="1"/>
  <c r="I8933" i="1"/>
  <c r="L8933" i="1" s="1"/>
  <c r="I8934" i="1"/>
  <c r="L8934" i="1" s="1"/>
  <c r="I8935" i="1"/>
  <c r="L8935" i="1" s="1"/>
  <c r="I8936" i="1"/>
  <c r="L8936" i="1" s="1"/>
  <c r="I8937" i="1"/>
  <c r="L8937" i="1" s="1"/>
  <c r="I8938" i="1"/>
  <c r="L8938" i="1" s="1"/>
  <c r="I8939" i="1"/>
  <c r="L8939" i="1" s="1"/>
  <c r="I8940" i="1"/>
  <c r="L8940" i="1" s="1"/>
  <c r="I8941" i="1"/>
  <c r="L8941" i="1" s="1"/>
  <c r="I8942" i="1"/>
  <c r="L8942" i="1" s="1"/>
  <c r="I8943" i="1"/>
  <c r="L8943" i="1" s="1"/>
  <c r="I8944" i="1"/>
  <c r="L8944" i="1" s="1"/>
  <c r="I8945" i="1"/>
  <c r="L8945" i="1" s="1"/>
  <c r="I8946" i="1"/>
  <c r="L8946" i="1" s="1"/>
  <c r="I8947" i="1"/>
  <c r="L8947" i="1" s="1"/>
  <c r="I8948" i="1"/>
  <c r="L8948" i="1" s="1"/>
  <c r="I8949" i="1"/>
  <c r="L8949" i="1" s="1"/>
  <c r="I8950" i="1"/>
  <c r="L8950" i="1" s="1"/>
  <c r="I8951" i="1"/>
  <c r="L8951" i="1" s="1"/>
  <c r="I8952" i="1"/>
  <c r="L8952" i="1" s="1"/>
  <c r="I8953" i="1"/>
  <c r="L8953" i="1" s="1"/>
  <c r="I8954" i="1"/>
  <c r="L8954" i="1" s="1"/>
  <c r="I8955" i="1"/>
  <c r="L8955" i="1" s="1"/>
  <c r="I8956" i="1"/>
  <c r="L8956" i="1" s="1"/>
  <c r="I8957" i="1"/>
  <c r="L8957" i="1" s="1"/>
  <c r="I8958" i="1"/>
  <c r="L8958" i="1" s="1"/>
  <c r="I8959" i="1"/>
  <c r="L8959" i="1" s="1"/>
  <c r="I8960" i="1"/>
  <c r="L8960" i="1" s="1"/>
  <c r="I8961" i="1"/>
  <c r="L8961" i="1" s="1"/>
  <c r="I8962" i="1"/>
  <c r="L8962" i="1" s="1"/>
  <c r="I8963" i="1"/>
  <c r="L8963" i="1" s="1"/>
  <c r="I8964" i="1"/>
  <c r="L8964" i="1" s="1"/>
  <c r="I8965" i="1"/>
  <c r="L8965" i="1" s="1"/>
  <c r="I8966" i="1"/>
  <c r="L8966" i="1" s="1"/>
  <c r="I8967" i="1"/>
  <c r="L8967" i="1" s="1"/>
  <c r="I8968" i="1"/>
  <c r="L8968" i="1" s="1"/>
  <c r="I8969" i="1"/>
  <c r="L8969" i="1" s="1"/>
  <c r="I8970" i="1"/>
  <c r="L8970" i="1" s="1"/>
  <c r="I8971" i="1"/>
  <c r="L8971" i="1" s="1"/>
  <c r="I8972" i="1"/>
  <c r="L8972" i="1" s="1"/>
  <c r="I8973" i="1"/>
  <c r="L8973" i="1" s="1"/>
  <c r="I8974" i="1"/>
  <c r="L8974" i="1" s="1"/>
  <c r="I8975" i="1"/>
  <c r="L8975" i="1" s="1"/>
  <c r="I8976" i="1"/>
  <c r="L8976" i="1" s="1"/>
  <c r="I8977" i="1"/>
  <c r="L8977" i="1" s="1"/>
  <c r="I8978" i="1"/>
  <c r="L8978" i="1" s="1"/>
  <c r="I8979" i="1"/>
  <c r="L8979" i="1" s="1"/>
  <c r="I8980" i="1"/>
  <c r="L8980" i="1" s="1"/>
  <c r="I8981" i="1"/>
  <c r="L8981" i="1" s="1"/>
  <c r="I8982" i="1"/>
  <c r="L8982" i="1" s="1"/>
  <c r="I8983" i="1"/>
  <c r="L8983" i="1" s="1"/>
  <c r="I8984" i="1"/>
  <c r="L8984" i="1" s="1"/>
  <c r="I8985" i="1"/>
  <c r="L8985" i="1" s="1"/>
  <c r="I8986" i="1"/>
  <c r="L8986" i="1" s="1"/>
  <c r="I8987" i="1"/>
  <c r="L8987" i="1" s="1"/>
  <c r="I8988" i="1"/>
  <c r="L8988" i="1" s="1"/>
  <c r="I8989" i="1"/>
  <c r="L8989" i="1" s="1"/>
  <c r="I8990" i="1"/>
  <c r="L8990" i="1" s="1"/>
  <c r="I8991" i="1"/>
  <c r="L8991" i="1" s="1"/>
  <c r="I8992" i="1"/>
  <c r="L8992" i="1" s="1"/>
  <c r="I8993" i="1"/>
  <c r="L8993" i="1" s="1"/>
  <c r="I8994" i="1"/>
  <c r="L8994" i="1" s="1"/>
  <c r="I8995" i="1"/>
  <c r="L8995" i="1" s="1"/>
  <c r="I8996" i="1"/>
  <c r="L8996" i="1" s="1"/>
  <c r="I8997" i="1"/>
  <c r="L8997" i="1" s="1"/>
  <c r="I8998" i="1"/>
  <c r="L8998" i="1" s="1"/>
  <c r="I8999" i="1"/>
  <c r="L8999" i="1" s="1"/>
  <c r="I9000" i="1"/>
  <c r="L9000" i="1" s="1"/>
  <c r="I9001" i="1"/>
  <c r="L9001" i="1" s="1"/>
  <c r="I9002" i="1"/>
  <c r="L9002" i="1" s="1"/>
  <c r="I9003" i="1"/>
  <c r="L9003" i="1" s="1"/>
  <c r="I9004" i="1"/>
  <c r="L9004" i="1" s="1"/>
  <c r="I9005" i="1"/>
  <c r="L9005" i="1" s="1"/>
  <c r="I9006" i="1"/>
  <c r="L9006" i="1" s="1"/>
  <c r="I9007" i="1"/>
  <c r="L9007" i="1" s="1"/>
  <c r="I9008" i="1"/>
  <c r="L9008" i="1" s="1"/>
  <c r="I9009" i="1"/>
  <c r="L9009" i="1" s="1"/>
  <c r="I9010" i="1"/>
  <c r="L9010" i="1" s="1"/>
  <c r="I9011" i="1"/>
  <c r="L9011" i="1" s="1"/>
  <c r="I9012" i="1"/>
  <c r="L9012" i="1" s="1"/>
  <c r="I9013" i="1"/>
  <c r="L9013" i="1" s="1"/>
  <c r="I9014" i="1"/>
  <c r="L9014" i="1" s="1"/>
  <c r="I9015" i="1"/>
  <c r="L9015" i="1" s="1"/>
  <c r="I9016" i="1"/>
  <c r="L9016" i="1" s="1"/>
  <c r="I9017" i="1"/>
  <c r="L9017" i="1" s="1"/>
  <c r="I9018" i="1"/>
  <c r="L9018" i="1" s="1"/>
  <c r="I9019" i="1"/>
  <c r="L9019" i="1" s="1"/>
  <c r="I9020" i="1"/>
  <c r="L9020" i="1" s="1"/>
  <c r="I9021" i="1"/>
  <c r="L9021" i="1" s="1"/>
  <c r="I9022" i="1"/>
  <c r="L9022" i="1" s="1"/>
  <c r="I9023" i="1"/>
  <c r="L9023" i="1" s="1"/>
  <c r="I9024" i="1"/>
  <c r="L9024" i="1" s="1"/>
  <c r="I9025" i="1"/>
  <c r="L9025" i="1" s="1"/>
  <c r="I9026" i="1"/>
  <c r="L9026" i="1" s="1"/>
  <c r="I9027" i="1"/>
  <c r="L9027" i="1" s="1"/>
  <c r="I9028" i="1"/>
  <c r="L9028" i="1" s="1"/>
  <c r="I9029" i="1"/>
  <c r="L9029" i="1" s="1"/>
  <c r="I9030" i="1"/>
  <c r="L9030" i="1" s="1"/>
  <c r="I9031" i="1"/>
  <c r="L9031" i="1" s="1"/>
  <c r="I9032" i="1"/>
  <c r="L9032" i="1" s="1"/>
  <c r="I9033" i="1"/>
  <c r="L9033" i="1" s="1"/>
  <c r="I9034" i="1"/>
  <c r="L9034" i="1" s="1"/>
  <c r="I9035" i="1"/>
  <c r="L9035" i="1" s="1"/>
  <c r="I9036" i="1"/>
  <c r="L9036" i="1" s="1"/>
  <c r="I9037" i="1"/>
  <c r="L9037" i="1" s="1"/>
  <c r="I9038" i="1"/>
  <c r="L9038" i="1" s="1"/>
  <c r="I9039" i="1"/>
  <c r="L9039" i="1" s="1"/>
  <c r="I9040" i="1"/>
  <c r="L9040" i="1" s="1"/>
  <c r="I9041" i="1"/>
  <c r="L9041" i="1" s="1"/>
  <c r="I9042" i="1"/>
  <c r="L9042" i="1" s="1"/>
  <c r="I9043" i="1"/>
  <c r="L9043" i="1" s="1"/>
  <c r="I9044" i="1"/>
  <c r="L9044" i="1" s="1"/>
  <c r="I9045" i="1"/>
  <c r="L9045" i="1" s="1"/>
  <c r="I9046" i="1"/>
  <c r="L9046" i="1" s="1"/>
  <c r="I9047" i="1"/>
  <c r="L9047" i="1" s="1"/>
  <c r="I9048" i="1"/>
  <c r="L9048" i="1" s="1"/>
  <c r="I9049" i="1"/>
  <c r="L9049" i="1" s="1"/>
  <c r="I9050" i="1"/>
  <c r="L9050" i="1" s="1"/>
  <c r="I9051" i="1"/>
  <c r="L9051" i="1" s="1"/>
  <c r="I9052" i="1"/>
  <c r="L9052" i="1" s="1"/>
  <c r="I9053" i="1"/>
  <c r="L9053" i="1" s="1"/>
  <c r="I9054" i="1"/>
  <c r="L9054" i="1" s="1"/>
  <c r="I9055" i="1"/>
  <c r="L9055" i="1" s="1"/>
  <c r="I9056" i="1"/>
  <c r="L9056" i="1" s="1"/>
  <c r="I9057" i="1"/>
  <c r="L9057" i="1" s="1"/>
  <c r="I9058" i="1"/>
  <c r="L9058" i="1" s="1"/>
  <c r="I9059" i="1"/>
  <c r="L9059" i="1" s="1"/>
  <c r="I9060" i="1"/>
  <c r="L9060" i="1" s="1"/>
  <c r="I9061" i="1"/>
  <c r="L9061" i="1" s="1"/>
  <c r="I9062" i="1"/>
  <c r="L9062" i="1" s="1"/>
  <c r="I9063" i="1"/>
  <c r="L9063" i="1" s="1"/>
  <c r="I9064" i="1"/>
  <c r="L9064" i="1" s="1"/>
  <c r="I9065" i="1"/>
  <c r="L9065" i="1" s="1"/>
  <c r="I9066" i="1"/>
  <c r="L9066" i="1" s="1"/>
  <c r="I9067" i="1"/>
  <c r="L9067" i="1" s="1"/>
  <c r="I9068" i="1"/>
  <c r="L9068" i="1" s="1"/>
  <c r="I9069" i="1"/>
  <c r="L9069" i="1" s="1"/>
  <c r="I9070" i="1"/>
  <c r="L9070" i="1" s="1"/>
  <c r="I9071" i="1"/>
  <c r="L9071" i="1" s="1"/>
  <c r="I9072" i="1"/>
  <c r="L9072" i="1" s="1"/>
  <c r="I9073" i="1"/>
  <c r="L9073" i="1" s="1"/>
  <c r="I9074" i="1"/>
  <c r="L9074" i="1" s="1"/>
  <c r="I9075" i="1"/>
  <c r="L9075" i="1" s="1"/>
  <c r="I9076" i="1"/>
  <c r="L9076" i="1" s="1"/>
  <c r="I9077" i="1"/>
  <c r="L9077" i="1" s="1"/>
  <c r="I9078" i="1"/>
  <c r="L9078" i="1" s="1"/>
  <c r="I9079" i="1"/>
  <c r="L9079" i="1" s="1"/>
  <c r="I9080" i="1"/>
  <c r="L9080" i="1" s="1"/>
  <c r="I9081" i="1"/>
  <c r="L9081" i="1" s="1"/>
  <c r="I9082" i="1"/>
  <c r="L9082" i="1" s="1"/>
  <c r="I9083" i="1"/>
  <c r="L9083" i="1" s="1"/>
  <c r="I9084" i="1"/>
  <c r="L9084" i="1" s="1"/>
  <c r="I9085" i="1"/>
  <c r="L9085" i="1" s="1"/>
  <c r="I9086" i="1"/>
  <c r="L9086" i="1" s="1"/>
  <c r="I9087" i="1"/>
  <c r="L9087" i="1" s="1"/>
  <c r="I9088" i="1"/>
  <c r="L9088" i="1" s="1"/>
  <c r="I9089" i="1"/>
  <c r="L9089" i="1" s="1"/>
  <c r="I9090" i="1"/>
  <c r="L9090" i="1" s="1"/>
  <c r="I9091" i="1"/>
  <c r="L9091" i="1" s="1"/>
  <c r="I9092" i="1"/>
  <c r="L9092" i="1" s="1"/>
  <c r="I9093" i="1"/>
  <c r="L9093" i="1" s="1"/>
  <c r="I9094" i="1"/>
  <c r="L9094" i="1" s="1"/>
  <c r="I9095" i="1"/>
  <c r="L9095" i="1" s="1"/>
  <c r="I9096" i="1"/>
  <c r="L9096" i="1" s="1"/>
  <c r="I9097" i="1"/>
  <c r="L9097" i="1" s="1"/>
  <c r="I9098" i="1"/>
  <c r="L9098" i="1" s="1"/>
  <c r="I9099" i="1"/>
  <c r="L9099" i="1" s="1"/>
  <c r="I9100" i="1"/>
  <c r="L9100" i="1" s="1"/>
  <c r="I9101" i="1"/>
  <c r="L9101" i="1" s="1"/>
  <c r="I9102" i="1"/>
  <c r="L9102" i="1" s="1"/>
  <c r="I9103" i="1"/>
  <c r="L9103" i="1" s="1"/>
  <c r="I9104" i="1"/>
  <c r="L9104" i="1" s="1"/>
  <c r="I9105" i="1"/>
  <c r="L9105" i="1" s="1"/>
  <c r="I9106" i="1"/>
  <c r="L9106" i="1" s="1"/>
  <c r="I9107" i="1"/>
  <c r="L9107" i="1" s="1"/>
  <c r="I9108" i="1"/>
  <c r="L9108" i="1" s="1"/>
  <c r="I9109" i="1"/>
  <c r="L9109" i="1" s="1"/>
  <c r="I9110" i="1"/>
  <c r="L9110" i="1" s="1"/>
  <c r="I9111" i="1"/>
  <c r="L9111" i="1" s="1"/>
  <c r="I9112" i="1"/>
  <c r="L9112" i="1" s="1"/>
  <c r="I9113" i="1"/>
  <c r="L9113" i="1" s="1"/>
  <c r="I9114" i="1"/>
  <c r="L9114" i="1" s="1"/>
  <c r="I9115" i="1"/>
  <c r="L9115" i="1" s="1"/>
  <c r="I9116" i="1"/>
  <c r="L9116" i="1" s="1"/>
  <c r="I9117" i="1"/>
  <c r="L9117" i="1" s="1"/>
  <c r="I9118" i="1"/>
  <c r="L9118" i="1" s="1"/>
  <c r="I9119" i="1"/>
  <c r="L9119" i="1" s="1"/>
  <c r="I9120" i="1"/>
  <c r="L9120" i="1" s="1"/>
  <c r="I9121" i="1"/>
  <c r="L9121" i="1" s="1"/>
  <c r="I9122" i="1"/>
  <c r="L9122" i="1" s="1"/>
  <c r="I9123" i="1"/>
  <c r="L9123" i="1" s="1"/>
  <c r="I9124" i="1"/>
  <c r="L9124" i="1" s="1"/>
  <c r="I9125" i="1"/>
  <c r="L9125" i="1" s="1"/>
  <c r="I9126" i="1"/>
  <c r="L9126" i="1" s="1"/>
  <c r="I9127" i="1"/>
  <c r="L9127" i="1" s="1"/>
  <c r="I9128" i="1"/>
  <c r="L9128" i="1" s="1"/>
  <c r="I9129" i="1"/>
  <c r="L9129" i="1" s="1"/>
  <c r="I9130" i="1"/>
  <c r="L9130" i="1" s="1"/>
  <c r="I9131" i="1"/>
  <c r="L9131" i="1" s="1"/>
  <c r="I9132" i="1"/>
  <c r="L9132" i="1" s="1"/>
  <c r="I9133" i="1"/>
  <c r="L9133" i="1" s="1"/>
  <c r="I9134" i="1"/>
  <c r="L9134" i="1" s="1"/>
  <c r="I9135" i="1"/>
  <c r="L9135" i="1" s="1"/>
  <c r="I9136" i="1"/>
  <c r="L9136" i="1" s="1"/>
  <c r="I9137" i="1"/>
  <c r="L9137" i="1" s="1"/>
  <c r="I9138" i="1"/>
  <c r="L9138" i="1" s="1"/>
  <c r="I9139" i="1"/>
  <c r="L9139" i="1" s="1"/>
  <c r="I9140" i="1"/>
  <c r="L9140" i="1" s="1"/>
  <c r="I9141" i="1"/>
  <c r="L9141" i="1" s="1"/>
  <c r="I9142" i="1"/>
  <c r="L9142" i="1" s="1"/>
  <c r="I9143" i="1"/>
  <c r="L9143" i="1" s="1"/>
  <c r="I9144" i="1"/>
  <c r="L9144" i="1" s="1"/>
  <c r="I9145" i="1"/>
  <c r="L9145" i="1" s="1"/>
  <c r="I9146" i="1"/>
  <c r="L9146" i="1" s="1"/>
  <c r="I9147" i="1"/>
  <c r="L9147" i="1" s="1"/>
  <c r="I9148" i="1"/>
  <c r="L9148" i="1" s="1"/>
  <c r="I9149" i="1"/>
  <c r="L9149" i="1" s="1"/>
  <c r="I9150" i="1"/>
  <c r="L9150" i="1" s="1"/>
  <c r="I9151" i="1"/>
  <c r="L9151" i="1" s="1"/>
  <c r="I9152" i="1"/>
  <c r="L9152" i="1" s="1"/>
  <c r="I9153" i="1"/>
  <c r="L9153" i="1" s="1"/>
  <c r="I9154" i="1"/>
  <c r="L9154" i="1" s="1"/>
  <c r="I9155" i="1"/>
  <c r="L9155" i="1" s="1"/>
  <c r="I9156" i="1"/>
  <c r="L9156" i="1" s="1"/>
  <c r="I9157" i="1"/>
  <c r="L9157" i="1" s="1"/>
  <c r="I9158" i="1"/>
  <c r="L9158" i="1" s="1"/>
  <c r="I9159" i="1"/>
  <c r="L9159" i="1" s="1"/>
  <c r="I9160" i="1"/>
  <c r="L9160" i="1" s="1"/>
  <c r="I9161" i="1"/>
  <c r="L9161" i="1" s="1"/>
  <c r="I9162" i="1"/>
  <c r="L9162" i="1" s="1"/>
  <c r="I9163" i="1"/>
  <c r="L9163" i="1" s="1"/>
  <c r="I9164" i="1"/>
  <c r="L9164" i="1" s="1"/>
  <c r="I9165" i="1"/>
  <c r="L9165" i="1" s="1"/>
  <c r="I9166" i="1"/>
  <c r="L9166" i="1" s="1"/>
  <c r="I9167" i="1"/>
  <c r="L9167" i="1" s="1"/>
  <c r="I9168" i="1"/>
  <c r="L9168" i="1" s="1"/>
  <c r="I9169" i="1"/>
  <c r="L9169" i="1" s="1"/>
  <c r="I9170" i="1"/>
  <c r="L9170" i="1" s="1"/>
  <c r="I9171" i="1"/>
  <c r="L9171" i="1" s="1"/>
  <c r="I9172" i="1"/>
  <c r="L9172" i="1" s="1"/>
  <c r="I9173" i="1"/>
  <c r="L9173" i="1" s="1"/>
  <c r="I9174" i="1"/>
  <c r="L9174" i="1" s="1"/>
  <c r="I9175" i="1"/>
  <c r="L9175" i="1" s="1"/>
  <c r="I9176" i="1"/>
  <c r="L9176" i="1" s="1"/>
  <c r="I9177" i="1"/>
  <c r="L9177" i="1" s="1"/>
  <c r="I9178" i="1"/>
  <c r="L9178" i="1" s="1"/>
  <c r="I9179" i="1"/>
  <c r="L9179" i="1" s="1"/>
  <c r="I9180" i="1"/>
  <c r="L9180" i="1" s="1"/>
  <c r="I9181" i="1"/>
  <c r="L9181" i="1" s="1"/>
  <c r="I9182" i="1"/>
  <c r="L9182" i="1" s="1"/>
  <c r="I9183" i="1"/>
  <c r="L9183" i="1" s="1"/>
  <c r="I9184" i="1"/>
  <c r="L9184" i="1" s="1"/>
  <c r="I9185" i="1"/>
  <c r="L9185" i="1" s="1"/>
  <c r="I9186" i="1"/>
  <c r="L9186" i="1" s="1"/>
  <c r="I9187" i="1"/>
  <c r="L9187" i="1" s="1"/>
  <c r="I9188" i="1"/>
  <c r="L9188" i="1" s="1"/>
  <c r="I9189" i="1"/>
  <c r="L9189" i="1" s="1"/>
  <c r="I9190" i="1"/>
  <c r="L9190" i="1" s="1"/>
  <c r="I9191" i="1"/>
  <c r="L9191" i="1" s="1"/>
  <c r="I9192" i="1"/>
  <c r="L9192" i="1" s="1"/>
  <c r="I9193" i="1"/>
  <c r="L9193" i="1" s="1"/>
  <c r="I9194" i="1"/>
  <c r="L9194" i="1" s="1"/>
  <c r="I9195" i="1"/>
  <c r="L9195" i="1" s="1"/>
  <c r="I9196" i="1"/>
  <c r="L9196" i="1" s="1"/>
  <c r="I9197" i="1"/>
  <c r="L9197" i="1" s="1"/>
  <c r="I9198" i="1"/>
  <c r="L9198" i="1" s="1"/>
  <c r="I9199" i="1"/>
  <c r="L9199" i="1" s="1"/>
  <c r="I9200" i="1"/>
  <c r="L9200" i="1" s="1"/>
  <c r="I9201" i="1"/>
  <c r="L9201" i="1" s="1"/>
  <c r="I9202" i="1"/>
  <c r="L9202" i="1" s="1"/>
  <c r="I9203" i="1"/>
  <c r="L9203" i="1" s="1"/>
  <c r="I9204" i="1"/>
  <c r="L9204" i="1" s="1"/>
  <c r="I9205" i="1"/>
  <c r="L9205" i="1" s="1"/>
  <c r="I9206" i="1"/>
  <c r="L9206" i="1" s="1"/>
  <c r="I9207" i="1"/>
  <c r="L9207" i="1" s="1"/>
  <c r="I9208" i="1"/>
  <c r="L9208" i="1" s="1"/>
  <c r="I9209" i="1"/>
  <c r="L9209" i="1" s="1"/>
  <c r="I9210" i="1"/>
  <c r="L9210" i="1" s="1"/>
  <c r="I9211" i="1"/>
  <c r="L9211" i="1" s="1"/>
  <c r="I9212" i="1"/>
  <c r="L9212" i="1" s="1"/>
  <c r="I9213" i="1"/>
  <c r="L9213" i="1" s="1"/>
  <c r="I9214" i="1"/>
  <c r="L9214" i="1" s="1"/>
  <c r="I9215" i="1"/>
  <c r="L9215" i="1" s="1"/>
  <c r="I9216" i="1"/>
  <c r="L9216" i="1" s="1"/>
  <c r="I9217" i="1"/>
  <c r="L9217" i="1" s="1"/>
  <c r="I9218" i="1"/>
  <c r="L9218" i="1" s="1"/>
  <c r="I9219" i="1"/>
  <c r="L9219" i="1" s="1"/>
  <c r="I9220" i="1"/>
  <c r="L9220" i="1" s="1"/>
  <c r="I9221" i="1"/>
  <c r="L9221" i="1" s="1"/>
  <c r="I9222" i="1"/>
  <c r="L9222" i="1" s="1"/>
  <c r="I9223" i="1"/>
  <c r="L9223" i="1" s="1"/>
  <c r="I9224" i="1"/>
  <c r="L9224" i="1" s="1"/>
  <c r="I9225" i="1"/>
  <c r="L9225" i="1" s="1"/>
  <c r="I9226" i="1"/>
  <c r="L9226" i="1" s="1"/>
  <c r="I9227" i="1"/>
  <c r="L9227" i="1" s="1"/>
  <c r="I9228" i="1"/>
  <c r="L9228" i="1" s="1"/>
  <c r="I9229" i="1"/>
  <c r="L9229" i="1" s="1"/>
  <c r="I9230" i="1"/>
  <c r="L9230" i="1" s="1"/>
  <c r="I9231" i="1"/>
  <c r="L9231" i="1" s="1"/>
  <c r="I9232" i="1"/>
  <c r="L9232" i="1" s="1"/>
  <c r="I9233" i="1"/>
  <c r="L9233" i="1" s="1"/>
  <c r="I9234" i="1"/>
  <c r="L9234" i="1" s="1"/>
  <c r="I9235" i="1"/>
  <c r="L9235" i="1" s="1"/>
  <c r="I9236" i="1"/>
  <c r="L9236" i="1" s="1"/>
  <c r="I9237" i="1"/>
  <c r="L9237" i="1" s="1"/>
  <c r="I9238" i="1"/>
  <c r="L9238" i="1" s="1"/>
  <c r="I9239" i="1"/>
  <c r="L9239" i="1" s="1"/>
  <c r="I9240" i="1"/>
  <c r="L9240" i="1" s="1"/>
  <c r="I9241" i="1"/>
  <c r="L9241" i="1" s="1"/>
  <c r="I9242" i="1"/>
  <c r="L9242" i="1" s="1"/>
  <c r="I9243" i="1"/>
  <c r="L9243" i="1" s="1"/>
  <c r="I9244" i="1"/>
  <c r="L9244" i="1" s="1"/>
  <c r="I9245" i="1"/>
  <c r="L9245" i="1" s="1"/>
  <c r="I9246" i="1"/>
  <c r="L9246" i="1" s="1"/>
  <c r="I9247" i="1"/>
  <c r="L9247" i="1" s="1"/>
  <c r="I9248" i="1"/>
  <c r="L9248" i="1" s="1"/>
  <c r="I9249" i="1"/>
  <c r="L9249" i="1" s="1"/>
  <c r="I9250" i="1"/>
  <c r="L9250" i="1" s="1"/>
  <c r="I9251" i="1"/>
  <c r="L9251" i="1" s="1"/>
  <c r="I9252" i="1"/>
  <c r="L9252" i="1" s="1"/>
  <c r="I9253" i="1"/>
  <c r="L9253" i="1" s="1"/>
  <c r="I9254" i="1"/>
  <c r="L9254" i="1" s="1"/>
  <c r="I9255" i="1"/>
  <c r="L9255" i="1" s="1"/>
  <c r="I9256" i="1"/>
  <c r="L9256" i="1" s="1"/>
  <c r="I9257" i="1"/>
  <c r="L9257" i="1" s="1"/>
  <c r="I9258" i="1"/>
  <c r="L9258" i="1" s="1"/>
  <c r="I9259" i="1"/>
  <c r="L9259" i="1" s="1"/>
  <c r="I9260" i="1"/>
  <c r="L9260" i="1" s="1"/>
  <c r="I9261" i="1"/>
  <c r="L9261" i="1" s="1"/>
  <c r="I9262" i="1"/>
  <c r="L9262" i="1" s="1"/>
  <c r="I9263" i="1"/>
  <c r="L9263" i="1" s="1"/>
  <c r="I9264" i="1"/>
  <c r="L9264" i="1" s="1"/>
  <c r="I9265" i="1"/>
  <c r="L9265" i="1" s="1"/>
  <c r="I9266" i="1"/>
  <c r="L9266" i="1" s="1"/>
  <c r="I9267" i="1"/>
  <c r="L9267" i="1" s="1"/>
  <c r="I9268" i="1"/>
  <c r="L9268" i="1" s="1"/>
  <c r="I9269" i="1"/>
  <c r="L9269" i="1" s="1"/>
  <c r="I9270" i="1"/>
  <c r="L9270" i="1" s="1"/>
  <c r="I9271" i="1"/>
  <c r="L9271" i="1" s="1"/>
  <c r="I9272" i="1"/>
  <c r="L9272" i="1" s="1"/>
  <c r="I9273" i="1"/>
  <c r="L9273" i="1" s="1"/>
  <c r="I9274" i="1"/>
  <c r="L9274" i="1" s="1"/>
  <c r="I9275" i="1"/>
  <c r="L9275" i="1" s="1"/>
  <c r="I9276" i="1"/>
  <c r="L9276" i="1" s="1"/>
  <c r="I9277" i="1"/>
  <c r="L9277" i="1" s="1"/>
  <c r="I9278" i="1"/>
  <c r="L9278" i="1" s="1"/>
  <c r="I9279" i="1"/>
  <c r="L9279" i="1" s="1"/>
  <c r="I9280" i="1"/>
  <c r="L9280" i="1" s="1"/>
  <c r="I9281" i="1"/>
  <c r="L9281" i="1" s="1"/>
  <c r="I9282" i="1"/>
  <c r="L9282" i="1" s="1"/>
  <c r="I9283" i="1"/>
  <c r="L9283" i="1" s="1"/>
  <c r="I9284" i="1"/>
  <c r="L9284" i="1" s="1"/>
  <c r="I9285" i="1"/>
  <c r="L9285" i="1" s="1"/>
  <c r="I9286" i="1"/>
  <c r="L9286" i="1" s="1"/>
  <c r="I9287" i="1"/>
  <c r="L9287" i="1" s="1"/>
  <c r="I9288" i="1"/>
  <c r="L9288" i="1" s="1"/>
  <c r="I9289" i="1"/>
  <c r="L9289" i="1" s="1"/>
  <c r="I9290" i="1"/>
  <c r="L9290" i="1" s="1"/>
  <c r="I9291" i="1"/>
  <c r="L9291" i="1" s="1"/>
  <c r="I9292" i="1"/>
  <c r="L9292" i="1" s="1"/>
  <c r="I9293" i="1"/>
  <c r="L9293" i="1" s="1"/>
  <c r="I9294" i="1"/>
  <c r="L9294" i="1" s="1"/>
  <c r="I9295" i="1"/>
  <c r="L9295" i="1" s="1"/>
  <c r="I9296" i="1"/>
  <c r="L9296" i="1" s="1"/>
  <c r="I9297" i="1"/>
  <c r="L9297" i="1" s="1"/>
  <c r="I9298" i="1"/>
  <c r="L9298" i="1" s="1"/>
  <c r="I9299" i="1"/>
  <c r="L9299" i="1" s="1"/>
  <c r="I9300" i="1"/>
  <c r="L9300" i="1" s="1"/>
  <c r="I9301" i="1"/>
  <c r="L9301" i="1" s="1"/>
  <c r="I9302" i="1"/>
  <c r="L9302" i="1" s="1"/>
  <c r="I9303" i="1"/>
  <c r="L9303" i="1" s="1"/>
  <c r="I9304" i="1"/>
  <c r="L9304" i="1" s="1"/>
  <c r="I9305" i="1"/>
  <c r="L9305" i="1" s="1"/>
  <c r="I9306" i="1"/>
  <c r="L9306" i="1" s="1"/>
  <c r="I9307" i="1"/>
  <c r="L9307" i="1" s="1"/>
  <c r="I9308" i="1"/>
  <c r="L9308" i="1" s="1"/>
  <c r="I9309" i="1"/>
  <c r="L9309" i="1" s="1"/>
  <c r="I9310" i="1"/>
  <c r="L9310" i="1" s="1"/>
  <c r="I9311" i="1"/>
  <c r="L9311" i="1" s="1"/>
  <c r="I9312" i="1"/>
  <c r="L9312" i="1" s="1"/>
  <c r="I9313" i="1"/>
  <c r="L9313" i="1" s="1"/>
  <c r="I9314" i="1"/>
  <c r="L9314" i="1" s="1"/>
  <c r="I9315" i="1"/>
  <c r="L9315" i="1" s="1"/>
  <c r="I9316" i="1"/>
  <c r="L9316" i="1" s="1"/>
  <c r="I9317" i="1"/>
  <c r="L9317" i="1" s="1"/>
  <c r="I9318" i="1"/>
  <c r="L9318" i="1" s="1"/>
  <c r="I9319" i="1"/>
  <c r="L9319" i="1" s="1"/>
  <c r="I9320" i="1"/>
  <c r="L9320" i="1" s="1"/>
  <c r="I9321" i="1"/>
  <c r="L9321" i="1" s="1"/>
  <c r="I9322" i="1"/>
  <c r="L9322" i="1" s="1"/>
  <c r="I9323" i="1"/>
  <c r="L9323" i="1" s="1"/>
  <c r="I9324" i="1"/>
  <c r="L9324" i="1" s="1"/>
  <c r="I9325" i="1"/>
  <c r="L9325" i="1" s="1"/>
  <c r="I9326" i="1"/>
  <c r="L9326" i="1" s="1"/>
  <c r="I9327" i="1"/>
  <c r="L9327" i="1" s="1"/>
  <c r="I9328" i="1"/>
  <c r="L9328" i="1" s="1"/>
  <c r="I9329" i="1"/>
  <c r="L9329" i="1" s="1"/>
  <c r="I9330" i="1"/>
  <c r="L9330" i="1" s="1"/>
  <c r="I9331" i="1"/>
  <c r="L9331" i="1" s="1"/>
  <c r="I9332" i="1"/>
  <c r="L9332" i="1" s="1"/>
  <c r="I9333" i="1"/>
  <c r="L9333" i="1" s="1"/>
  <c r="I9334" i="1"/>
  <c r="L9334" i="1" s="1"/>
  <c r="I9335" i="1"/>
  <c r="L9335" i="1" s="1"/>
  <c r="I9336" i="1"/>
  <c r="L9336" i="1" s="1"/>
  <c r="I9337" i="1"/>
  <c r="L9337" i="1" s="1"/>
  <c r="I9338" i="1"/>
  <c r="L9338" i="1" s="1"/>
  <c r="I9339" i="1"/>
  <c r="L9339" i="1" s="1"/>
  <c r="I9340" i="1"/>
  <c r="L9340" i="1" s="1"/>
  <c r="I9341" i="1"/>
  <c r="L9341" i="1" s="1"/>
  <c r="I9342" i="1"/>
  <c r="L9342" i="1" s="1"/>
  <c r="I9343" i="1"/>
  <c r="L9343" i="1" s="1"/>
  <c r="I9344" i="1"/>
  <c r="L9344" i="1" s="1"/>
  <c r="I9345" i="1"/>
  <c r="L9345" i="1" s="1"/>
  <c r="I9346" i="1"/>
  <c r="L9346" i="1" s="1"/>
  <c r="I9347" i="1"/>
  <c r="L9347" i="1" s="1"/>
  <c r="I9348" i="1"/>
  <c r="L9348" i="1" s="1"/>
  <c r="I9349" i="1"/>
  <c r="L9349" i="1" s="1"/>
  <c r="I9350" i="1"/>
  <c r="L9350" i="1" s="1"/>
  <c r="I9351" i="1"/>
  <c r="L9351" i="1" s="1"/>
  <c r="I9352" i="1"/>
  <c r="L9352" i="1" s="1"/>
  <c r="I9353" i="1"/>
  <c r="L9353" i="1" s="1"/>
  <c r="I9354" i="1"/>
  <c r="L9354" i="1" s="1"/>
  <c r="I9355" i="1"/>
  <c r="L9355" i="1" s="1"/>
  <c r="I9356" i="1"/>
  <c r="L9356" i="1" s="1"/>
  <c r="I9357" i="1"/>
  <c r="L9357" i="1" s="1"/>
  <c r="I9358" i="1"/>
  <c r="L9358" i="1" s="1"/>
  <c r="I9359" i="1"/>
  <c r="L9359" i="1" s="1"/>
  <c r="I9360" i="1"/>
  <c r="L9360" i="1" s="1"/>
  <c r="I9361" i="1"/>
  <c r="L9361" i="1" s="1"/>
  <c r="I9362" i="1"/>
  <c r="L9362" i="1" s="1"/>
  <c r="I9363" i="1"/>
  <c r="L9363" i="1" s="1"/>
  <c r="I9364" i="1"/>
  <c r="L9364" i="1" s="1"/>
  <c r="I9365" i="1"/>
  <c r="L9365" i="1" s="1"/>
  <c r="I9366" i="1"/>
  <c r="L9366" i="1" s="1"/>
  <c r="I9367" i="1"/>
  <c r="L9367" i="1" s="1"/>
  <c r="I9368" i="1"/>
  <c r="L9368" i="1" s="1"/>
  <c r="I9369" i="1"/>
  <c r="L9369" i="1" s="1"/>
  <c r="I9370" i="1"/>
  <c r="L9370" i="1" s="1"/>
  <c r="I9371" i="1"/>
  <c r="L9371" i="1" s="1"/>
  <c r="I9372" i="1"/>
  <c r="L9372" i="1" s="1"/>
  <c r="I9373" i="1"/>
  <c r="L9373" i="1" s="1"/>
  <c r="I9374" i="1"/>
  <c r="L9374" i="1" s="1"/>
  <c r="I9375" i="1"/>
  <c r="L9375" i="1" s="1"/>
  <c r="I9376" i="1"/>
  <c r="L9376" i="1" s="1"/>
  <c r="I9377" i="1"/>
  <c r="L9377" i="1" s="1"/>
  <c r="I9378" i="1"/>
  <c r="L9378" i="1" s="1"/>
  <c r="I9379" i="1"/>
  <c r="L9379" i="1" s="1"/>
  <c r="I9380" i="1"/>
  <c r="L9380" i="1" s="1"/>
  <c r="I9381" i="1"/>
  <c r="L9381" i="1" s="1"/>
  <c r="I9382" i="1"/>
  <c r="L9382" i="1" s="1"/>
  <c r="I9383" i="1"/>
  <c r="L9383" i="1" s="1"/>
  <c r="I9384" i="1"/>
  <c r="L9384" i="1" s="1"/>
  <c r="I9385" i="1"/>
  <c r="L9385" i="1" s="1"/>
  <c r="I9386" i="1"/>
  <c r="L9386" i="1" s="1"/>
  <c r="I9387" i="1"/>
  <c r="L9387" i="1" s="1"/>
  <c r="I9388" i="1"/>
  <c r="L9388" i="1" s="1"/>
  <c r="I9389" i="1"/>
  <c r="L9389" i="1" s="1"/>
  <c r="I9390" i="1"/>
  <c r="L9390" i="1" s="1"/>
  <c r="I9391" i="1"/>
  <c r="L9391" i="1" s="1"/>
  <c r="I9392" i="1"/>
  <c r="L9392" i="1" s="1"/>
  <c r="I9393" i="1"/>
  <c r="L9393" i="1" s="1"/>
  <c r="I9394" i="1"/>
  <c r="L9394" i="1" s="1"/>
  <c r="I9395" i="1"/>
  <c r="L9395" i="1" s="1"/>
  <c r="I9396" i="1"/>
  <c r="L9396" i="1" s="1"/>
  <c r="I9397" i="1"/>
  <c r="L9397" i="1" s="1"/>
  <c r="I9398" i="1"/>
  <c r="L9398" i="1" s="1"/>
  <c r="I9399" i="1"/>
  <c r="L9399" i="1" s="1"/>
  <c r="I9400" i="1"/>
  <c r="L9400" i="1" s="1"/>
  <c r="I9401" i="1"/>
  <c r="L9401" i="1" s="1"/>
  <c r="I9402" i="1"/>
  <c r="L9402" i="1" s="1"/>
  <c r="I9403" i="1"/>
  <c r="L9403" i="1" s="1"/>
  <c r="I9404" i="1"/>
  <c r="L9404" i="1" s="1"/>
  <c r="I9405" i="1"/>
  <c r="L9405" i="1" s="1"/>
  <c r="I9406" i="1"/>
  <c r="L9406" i="1" s="1"/>
  <c r="I9407" i="1"/>
  <c r="L9407" i="1" s="1"/>
  <c r="I9408" i="1"/>
  <c r="L9408" i="1" s="1"/>
  <c r="I9409" i="1"/>
  <c r="L9409" i="1" s="1"/>
  <c r="I9410" i="1"/>
  <c r="L9410" i="1" s="1"/>
  <c r="I9411" i="1"/>
  <c r="L9411" i="1" s="1"/>
  <c r="I9412" i="1"/>
  <c r="L9412" i="1" s="1"/>
  <c r="I9413" i="1"/>
  <c r="L9413" i="1" s="1"/>
  <c r="I9414" i="1"/>
  <c r="L9414" i="1" s="1"/>
  <c r="I9415" i="1"/>
  <c r="L9415" i="1" s="1"/>
  <c r="I9416" i="1"/>
  <c r="L9416" i="1" s="1"/>
  <c r="I9417" i="1"/>
  <c r="L9417" i="1" s="1"/>
  <c r="I9418" i="1"/>
  <c r="L9418" i="1" s="1"/>
  <c r="I9419" i="1"/>
  <c r="L9419" i="1" s="1"/>
  <c r="I9420" i="1"/>
  <c r="L9420" i="1" s="1"/>
  <c r="I9421" i="1"/>
  <c r="L9421" i="1" s="1"/>
  <c r="I9422" i="1"/>
  <c r="L9422" i="1" s="1"/>
  <c r="I9423" i="1"/>
  <c r="L9423" i="1" s="1"/>
  <c r="I9424" i="1"/>
  <c r="L9424" i="1" s="1"/>
  <c r="I9425" i="1"/>
  <c r="L9425" i="1" s="1"/>
  <c r="I9426" i="1"/>
  <c r="L9426" i="1" s="1"/>
  <c r="I9427" i="1"/>
  <c r="L9427" i="1" s="1"/>
  <c r="I9428" i="1"/>
  <c r="L9428" i="1" s="1"/>
  <c r="I9429" i="1"/>
  <c r="L9429" i="1" s="1"/>
  <c r="I9430" i="1"/>
  <c r="L9430" i="1" s="1"/>
  <c r="I9431" i="1"/>
  <c r="L9431" i="1" s="1"/>
  <c r="I9432" i="1"/>
  <c r="L9432" i="1" s="1"/>
  <c r="I9433" i="1"/>
  <c r="L9433" i="1" s="1"/>
  <c r="I9434" i="1"/>
  <c r="L9434" i="1" s="1"/>
  <c r="I9435" i="1"/>
  <c r="L9435" i="1" s="1"/>
  <c r="I9436" i="1"/>
  <c r="L9436" i="1" s="1"/>
  <c r="I9437" i="1"/>
  <c r="L9437" i="1" s="1"/>
  <c r="I9438" i="1"/>
  <c r="L9438" i="1" s="1"/>
  <c r="I9439" i="1"/>
  <c r="L9439" i="1" s="1"/>
  <c r="I9440" i="1"/>
  <c r="L9440" i="1" s="1"/>
  <c r="I9441" i="1"/>
  <c r="L9441" i="1" s="1"/>
  <c r="I9442" i="1"/>
  <c r="L9442" i="1" s="1"/>
  <c r="I9443" i="1"/>
  <c r="L9443" i="1" s="1"/>
  <c r="I9444" i="1"/>
  <c r="L9444" i="1" s="1"/>
  <c r="I9445" i="1"/>
  <c r="L9445" i="1" s="1"/>
  <c r="I9446" i="1"/>
  <c r="L9446" i="1" s="1"/>
  <c r="I9447" i="1"/>
  <c r="L9447" i="1" s="1"/>
  <c r="I9448" i="1"/>
  <c r="L9448" i="1" s="1"/>
  <c r="I9449" i="1"/>
  <c r="L9449" i="1" s="1"/>
  <c r="I9450" i="1"/>
  <c r="L9450" i="1" s="1"/>
  <c r="I9451" i="1"/>
  <c r="L9451" i="1" s="1"/>
  <c r="I9452" i="1"/>
  <c r="L9452" i="1" s="1"/>
  <c r="I9453" i="1"/>
  <c r="L9453" i="1" s="1"/>
  <c r="I9454" i="1"/>
  <c r="L9454" i="1" s="1"/>
  <c r="I9455" i="1"/>
  <c r="L9455" i="1" s="1"/>
  <c r="I9456" i="1"/>
  <c r="L9456" i="1" s="1"/>
  <c r="I9457" i="1"/>
  <c r="L9457" i="1" s="1"/>
  <c r="I9458" i="1"/>
  <c r="L9458" i="1" s="1"/>
  <c r="I9459" i="1"/>
  <c r="L9459" i="1" s="1"/>
  <c r="I9460" i="1"/>
  <c r="L9460" i="1" s="1"/>
  <c r="I9461" i="1"/>
  <c r="L9461" i="1" s="1"/>
  <c r="I9462" i="1"/>
  <c r="L9462" i="1" s="1"/>
  <c r="I9463" i="1"/>
  <c r="L9463" i="1" s="1"/>
  <c r="I9464" i="1"/>
  <c r="L9464" i="1" s="1"/>
  <c r="I9465" i="1"/>
  <c r="L9465" i="1" s="1"/>
  <c r="I9466" i="1"/>
  <c r="L9466" i="1" s="1"/>
  <c r="I9467" i="1"/>
  <c r="L9467" i="1" s="1"/>
  <c r="I9468" i="1"/>
  <c r="L9468" i="1" s="1"/>
  <c r="I9469" i="1"/>
  <c r="L9469" i="1" s="1"/>
  <c r="I9470" i="1"/>
  <c r="L9470" i="1" s="1"/>
  <c r="I9471" i="1"/>
  <c r="L9471" i="1" s="1"/>
  <c r="I9472" i="1"/>
  <c r="L9472" i="1" s="1"/>
  <c r="I9473" i="1"/>
  <c r="L9473" i="1" s="1"/>
  <c r="I9474" i="1"/>
  <c r="L9474" i="1" s="1"/>
  <c r="I9475" i="1"/>
  <c r="L9475" i="1" s="1"/>
  <c r="I9476" i="1"/>
  <c r="L9476" i="1" s="1"/>
  <c r="I9477" i="1"/>
  <c r="L9477" i="1" s="1"/>
  <c r="I9478" i="1"/>
  <c r="L9478" i="1" s="1"/>
  <c r="I9479" i="1"/>
  <c r="L9479" i="1" s="1"/>
  <c r="I9480" i="1"/>
  <c r="L9480" i="1" s="1"/>
  <c r="I9481" i="1"/>
  <c r="L9481" i="1" s="1"/>
  <c r="I9482" i="1"/>
  <c r="L9482" i="1" s="1"/>
  <c r="I9483" i="1"/>
  <c r="L9483" i="1" s="1"/>
  <c r="I9484" i="1"/>
  <c r="L9484" i="1" s="1"/>
  <c r="I9485" i="1"/>
  <c r="L9485" i="1" s="1"/>
  <c r="I9486" i="1"/>
  <c r="L9486" i="1" s="1"/>
  <c r="I9487" i="1"/>
  <c r="L9487" i="1" s="1"/>
  <c r="I9488" i="1"/>
  <c r="L9488" i="1" s="1"/>
  <c r="I9489" i="1"/>
  <c r="L9489" i="1" s="1"/>
  <c r="I9490" i="1"/>
  <c r="L9490" i="1" s="1"/>
  <c r="I9491" i="1"/>
  <c r="L9491" i="1" s="1"/>
  <c r="I9492" i="1"/>
  <c r="L9492" i="1" s="1"/>
  <c r="I9493" i="1"/>
  <c r="L9493" i="1" s="1"/>
  <c r="I9494" i="1"/>
  <c r="L9494" i="1" s="1"/>
  <c r="I9495" i="1"/>
  <c r="L9495" i="1" s="1"/>
  <c r="I9496" i="1"/>
  <c r="L9496" i="1" s="1"/>
  <c r="I9497" i="1"/>
  <c r="L9497" i="1" s="1"/>
  <c r="I9498" i="1"/>
  <c r="L9498" i="1" s="1"/>
  <c r="I9499" i="1"/>
  <c r="L9499" i="1" s="1"/>
  <c r="I9500" i="1"/>
  <c r="L9500" i="1" s="1"/>
  <c r="I9501" i="1"/>
  <c r="L9501" i="1" s="1"/>
  <c r="I9502" i="1"/>
  <c r="L9502" i="1" s="1"/>
  <c r="I9503" i="1"/>
  <c r="L9503" i="1" s="1"/>
  <c r="I9504" i="1"/>
  <c r="L9504" i="1" s="1"/>
  <c r="I9505" i="1"/>
  <c r="L9505" i="1" s="1"/>
  <c r="I9506" i="1"/>
  <c r="L9506" i="1" s="1"/>
  <c r="I9507" i="1"/>
  <c r="L9507" i="1" s="1"/>
  <c r="I9508" i="1"/>
  <c r="L9508" i="1" s="1"/>
  <c r="I9509" i="1"/>
  <c r="L9509" i="1" s="1"/>
  <c r="I9510" i="1"/>
  <c r="L9510" i="1" s="1"/>
  <c r="I9511" i="1"/>
  <c r="L9511" i="1" s="1"/>
  <c r="I9512" i="1"/>
  <c r="L9512" i="1" s="1"/>
  <c r="I9513" i="1"/>
  <c r="L9513" i="1" s="1"/>
  <c r="I9514" i="1"/>
  <c r="L9514" i="1" s="1"/>
  <c r="I9515" i="1"/>
  <c r="L9515" i="1" s="1"/>
  <c r="I9516" i="1"/>
  <c r="L9516" i="1" s="1"/>
  <c r="I9517" i="1"/>
  <c r="L9517" i="1" s="1"/>
  <c r="I9518" i="1"/>
  <c r="L9518" i="1" s="1"/>
  <c r="I9519" i="1"/>
  <c r="L9519" i="1" s="1"/>
  <c r="I9520" i="1"/>
  <c r="L9520" i="1" s="1"/>
  <c r="I9521" i="1"/>
  <c r="L9521" i="1" s="1"/>
  <c r="I9522" i="1"/>
  <c r="L9522" i="1" s="1"/>
  <c r="I9523" i="1"/>
  <c r="L9523" i="1" s="1"/>
  <c r="I9524" i="1"/>
  <c r="L9524" i="1" s="1"/>
  <c r="I9525" i="1"/>
  <c r="L9525" i="1" s="1"/>
  <c r="I9526" i="1"/>
  <c r="L9526" i="1" s="1"/>
  <c r="I9527" i="1"/>
  <c r="L9527" i="1" s="1"/>
  <c r="I9528" i="1"/>
  <c r="L9528" i="1" s="1"/>
  <c r="I9529" i="1"/>
  <c r="L9529" i="1" s="1"/>
  <c r="I9530" i="1"/>
  <c r="L9530" i="1" s="1"/>
  <c r="I9531" i="1"/>
  <c r="L9531" i="1" s="1"/>
  <c r="I9532" i="1"/>
  <c r="L9532" i="1" s="1"/>
  <c r="I9533" i="1"/>
  <c r="L9533" i="1" s="1"/>
  <c r="I9534" i="1"/>
  <c r="L9534" i="1" s="1"/>
  <c r="I9535" i="1"/>
  <c r="L9535" i="1" s="1"/>
  <c r="I9536" i="1"/>
  <c r="L9536" i="1" s="1"/>
  <c r="I9537" i="1"/>
  <c r="L9537" i="1" s="1"/>
  <c r="I9538" i="1"/>
  <c r="L9538" i="1" s="1"/>
  <c r="I9539" i="1"/>
  <c r="L9539" i="1" s="1"/>
  <c r="I9540" i="1"/>
  <c r="L9540" i="1" s="1"/>
  <c r="I9541" i="1"/>
  <c r="L9541" i="1" s="1"/>
  <c r="I9542" i="1"/>
  <c r="L9542" i="1" s="1"/>
  <c r="I9543" i="1"/>
  <c r="L9543" i="1" s="1"/>
  <c r="I9544" i="1"/>
  <c r="L9544" i="1" s="1"/>
  <c r="I9545" i="1"/>
  <c r="L9545" i="1" s="1"/>
  <c r="I9546" i="1"/>
  <c r="L9546" i="1" s="1"/>
  <c r="I9547" i="1"/>
  <c r="L9547" i="1" s="1"/>
  <c r="I9548" i="1"/>
  <c r="L9548" i="1" s="1"/>
  <c r="I9549" i="1"/>
  <c r="L9549" i="1" s="1"/>
  <c r="I9550" i="1"/>
  <c r="L9550" i="1" s="1"/>
  <c r="I9551" i="1"/>
  <c r="L9551" i="1" s="1"/>
  <c r="I9552" i="1"/>
  <c r="L9552" i="1" s="1"/>
  <c r="I9553" i="1"/>
  <c r="L9553" i="1" s="1"/>
  <c r="I9554" i="1"/>
  <c r="L9554" i="1" s="1"/>
  <c r="I9555" i="1"/>
  <c r="L9555" i="1" s="1"/>
  <c r="I9556" i="1"/>
  <c r="L9556" i="1" s="1"/>
  <c r="I9557" i="1"/>
  <c r="L9557" i="1" s="1"/>
  <c r="I9558" i="1"/>
  <c r="L9558" i="1" s="1"/>
  <c r="I9559" i="1"/>
  <c r="L9559" i="1" s="1"/>
  <c r="I9560" i="1"/>
  <c r="L9560" i="1" s="1"/>
  <c r="I9561" i="1"/>
  <c r="L9561" i="1" s="1"/>
  <c r="I9562" i="1"/>
  <c r="L9562" i="1" s="1"/>
  <c r="I9563" i="1"/>
  <c r="L9563" i="1" s="1"/>
  <c r="I9564" i="1"/>
  <c r="L9564" i="1" s="1"/>
  <c r="I9565" i="1"/>
  <c r="L9565" i="1" s="1"/>
  <c r="I9566" i="1"/>
  <c r="L9566" i="1" s="1"/>
  <c r="I9567" i="1"/>
  <c r="L9567" i="1" s="1"/>
  <c r="I9568" i="1"/>
  <c r="L9568" i="1" s="1"/>
  <c r="I9569" i="1"/>
  <c r="L9569" i="1" s="1"/>
  <c r="I9570" i="1"/>
  <c r="L9570" i="1" s="1"/>
  <c r="I9571" i="1"/>
  <c r="L9571" i="1" s="1"/>
  <c r="I9572" i="1"/>
  <c r="L9572" i="1" s="1"/>
  <c r="I9573" i="1"/>
  <c r="L9573" i="1" s="1"/>
  <c r="I9574" i="1"/>
  <c r="L9574" i="1" s="1"/>
  <c r="I9575" i="1"/>
  <c r="L9575" i="1" s="1"/>
  <c r="I9576" i="1"/>
  <c r="L9576" i="1" s="1"/>
  <c r="I9577" i="1"/>
  <c r="L9577" i="1" s="1"/>
  <c r="I9578" i="1"/>
  <c r="L9578" i="1" s="1"/>
  <c r="I9579" i="1"/>
  <c r="L9579" i="1" s="1"/>
  <c r="I9580" i="1"/>
  <c r="L9580" i="1" s="1"/>
  <c r="I9581" i="1"/>
  <c r="L9581" i="1" s="1"/>
  <c r="I9582" i="1"/>
  <c r="L9582" i="1" s="1"/>
  <c r="I9583" i="1"/>
  <c r="L9583" i="1" s="1"/>
  <c r="I9584" i="1"/>
  <c r="L9584" i="1" s="1"/>
  <c r="I9585" i="1"/>
  <c r="L9585" i="1" s="1"/>
  <c r="I9586" i="1"/>
  <c r="L9586" i="1" s="1"/>
  <c r="I9587" i="1"/>
  <c r="L9587" i="1" s="1"/>
  <c r="I9588" i="1"/>
  <c r="L9588" i="1" s="1"/>
  <c r="I9589" i="1"/>
  <c r="L9589" i="1" s="1"/>
  <c r="I9590" i="1"/>
  <c r="L9590" i="1" s="1"/>
  <c r="I9591" i="1"/>
  <c r="L9591" i="1" s="1"/>
  <c r="I9592" i="1"/>
  <c r="L9592" i="1" s="1"/>
  <c r="I9593" i="1"/>
  <c r="L9593" i="1" s="1"/>
  <c r="I9594" i="1"/>
  <c r="L9594" i="1" s="1"/>
  <c r="I9595" i="1"/>
  <c r="L9595" i="1" s="1"/>
  <c r="I9596" i="1"/>
  <c r="L9596" i="1" s="1"/>
  <c r="I9597" i="1"/>
  <c r="L9597" i="1" s="1"/>
  <c r="I9598" i="1"/>
  <c r="L9598" i="1" s="1"/>
  <c r="I9599" i="1"/>
  <c r="L9599" i="1" s="1"/>
  <c r="I9600" i="1"/>
  <c r="L9600" i="1" s="1"/>
  <c r="I9601" i="1"/>
  <c r="L9601" i="1" s="1"/>
  <c r="I9602" i="1"/>
  <c r="L9602" i="1" s="1"/>
  <c r="I9603" i="1"/>
  <c r="L9603" i="1" s="1"/>
  <c r="I9604" i="1"/>
  <c r="L9604" i="1" s="1"/>
  <c r="I9605" i="1"/>
  <c r="L9605" i="1" s="1"/>
  <c r="I9606" i="1"/>
  <c r="L9606" i="1" s="1"/>
  <c r="I9607" i="1"/>
  <c r="L9607" i="1" s="1"/>
  <c r="I9608" i="1"/>
  <c r="L9608" i="1" s="1"/>
  <c r="I9609" i="1"/>
  <c r="L9609" i="1" s="1"/>
  <c r="I9610" i="1"/>
  <c r="L9610" i="1" s="1"/>
  <c r="I9611" i="1"/>
  <c r="L9611" i="1" s="1"/>
  <c r="I9612" i="1"/>
  <c r="L9612" i="1" s="1"/>
  <c r="I9613" i="1"/>
  <c r="L9613" i="1" s="1"/>
  <c r="I9614" i="1"/>
  <c r="L9614" i="1" s="1"/>
  <c r="I9615" i="1"/>
  <c r="L9615" i="1" s="1"/>
  <c r="I9616" i="1"/>
  <c r="L9616" i="1" s="1"/>
  <c r="I9617" i="1"/>
  <c r="L9617" i="1" s="1"/>
  <c r="I9618" i="1"/>
  <c r="L9618" i="1" s="1"/>
  <c r="I9619" i="1"/>
  <c r="L9619" i="1" s="1"/>
  <c r="I9620" i="1"/>
  <c r="L9620" i="1" s="1"/>
  <c r="I9621" i="1"/>
  <c r="L9621" i="1" s="1"/>
  <c r="I9622" i="1"/>
  <c r="L9622" i="1" s="1"/>
  <c r="I9623" i="1"/>
  <c r="L9623" i="1" s="1"/>
  <c r="I9624" i="1"/>
  <c r="L9624" i="1" s="1"/>
  <c r="I9625" i="1"/>
  <c r="L9625" i="1" s="1"/>
  <c r="I9626" i="1"/>
  <c r="L9626" i="1" s="1"/>
  <c r="I9627" i="1"/>
  <c r="L9627" i="1" s="1"/>
  <c r="I9628" i="1"/>
  <c r="L9628" i="1" s="1"/>
  <c r="I9629" i="1"/>
  <c r="L9629" i="1" s="1"/>
  <c r="I9630" i="1"/>
  <c r="L9630" i="1" s="1"/>
  <c r="I9631" i="1"/>
  <c r="L9631" i="1" s="1"/>
  <c r="I9632" i="1"/>
  <c r="L9632" i="1" s="1"/>
  <c r="I9633" i="1"/>
  <c r="L9633" i="1" s="1"/>
  <c r="I9634" i="1"/>
  <c r="L9634" i="1" s="1"/>
  <c r="I9635" i="1"/>
  <c r="L9635" i="1" s="1"/>
  <c r="I9636" i="1"/>
  <c r="L9636" i="1" s="1"/>
  <c r="I9637" i="1"/>
  <c r="L9637" i="1" s="1"/>
  <c r="I9638" i="1"/>
  <c r="L9638" i="1" s="1"/>
  <c r="I9639" i="1"/>
  <c r="L9639" i="1" s="1"/>
  <c r="I9640" i="1"/>
  <c r="L9640" i="1" s="1"/>
  <c r="I9641" i="1"/>
  <c r="L9641" i="1" s="1"/>
  <c r="I9642" i="1"/>
  <c r="L9642" i="1" s="1"/>
  <c r="I9643" i="1"/>
  <c r="L9643" i="1" s="1"/>
  <c r="I9644" i="1"/>
  <c r="L9644" i="1" s="1"/>
  <c r="I9645" i="1"/>
  <c r="L9645" i="1" s="1"/>
  <c r="I9646" i="1"/>
  <c r="L9646" i="1" s="1"/>
  <c r="I9647" i="1"/>
  <c r="L9647" i="1" s="1"/>
  <c r="I9648" i="1"/>
  <c r="L9648" i="1" s="1"/>
  <c r="I9649" i="1"/>
  <c r="L9649" i="1" s="1"/>
  <c r="I9650" i="1"/>
  <c r="L9650" i="1" s="1"/>
  <c r="I9651" i="1"/>
  <c r="L9651" i="1" s="1"/>
  <c r="I9652" i="1"/>
  <c r="L9652" i="1" s="1"/>
  <c r="I9653" i="1"/>
  <c r="L9653" i="1" s="1"/>
  <c r="I9654" i="1"/>
  <c r="L9654" i="1" s="1"/>
  <c r="I9655" i="1"/>
  <c r="L9655" i="1" s="1"/>
  <c r="I9656" i="1"/>
  <c r="L9656" i="1" s="1"/>
  <c r="I9657" i="1"/>
  <c r="L9657" i="1" s="1"/>
  <c r="I9658" i="1"/>
  <c r="L9658" i="1" s="1"/>
  <c r="I9659" i="1"/>
  <c r="L9659" i="1" s="1"/>
  <c r="I9660" i="1"/>
  <c r="L9660" i="1" s="1"/>
  <c r="I9661" i="1"/>
  <c r="L9661" i="1" s="1"/>
  <c r="I9662" i="1"/>
  <c r="L9662" i="1" s="1"/>
  <c r="I9663" i="1"/>
  <c r="L9663" i="1" s="1"/>
  <c r="I9664" i="1"/>
  <c r="L9664" i="1" s="1"/>
  <c r="I9665" i="1"/>
  <c r="L9665" i="1" s="1"/>
  <c r="I9666" i="1"/>
  <c r="L9666" i="1" s="1"/>
  <c r="I9667" i="1"/>
  <c r="L9667" i="1" s="1"/>
  <c r="I9668" i="1"/>
  <c r="L9668" i="1" s="1"/>
  <c r="I9669" i="1"/>
  <c r="L9669" i="1" s="1"/>
  <c r="I9670" i="1"/>
  <c r="L9670" i="1" s="1"/>
  <c r="I9671" i="1"/>
  <c r="L9671" i="1" s="1"/>
  <c r="I9672" i="1"/>
  <c r="L9672" i="1" s="1"/>
  <c r="I9673" i="1"/>
  <c r="L9673" i="1" s="1"/>
  <c r="I9674" i="1"/>
  <c r="L9674" i="1" s="1"/>
  <c r="I9675" i="1"/>
  <c r="L9675" i="1" s="1"/>
  <c r="I9676" i="1"/>
  <c r="L9676" i="1" s="1"/>
  <c r="I9677" i="1"/>
  <c r="L9677" i="1" s="1"/>
  <c r="I9678" i="1"/>
  <c r="L9678" i="1" s="1"/>
  <c r="I9679" i="1"/>
  <c r="L9679" i="1" s="1"/>
  <c r="I9680" i="1"/>
  <c r="L9680" i="1" s="1"/>
  <c r="I9681" i="1"/>
  <c r="L9681" i="1" s="1"/>
  <c r="I9682" i="1"/>
  <c r="L9682" i="1" s="1"/>
  <c r="I9683" i="1"/>
  <c r="L9683" i="1" s="1"/>
  <c r="I9684" i="1"/>
  <c r="L9684" i="1" s="1"/>
  <c r="I9685" i="1"/>
  <c r="L9685" i="1" s="1"/>
  <c r="I9686" i="1"/>
  <c r="L9686" i="1" s="1"/>
  <c r="I9687" i="1"/>
  <c r="L9687" i="1" s="1"/>
  <c r="I9688" i="1"/>
  <c r="L9688" i="1" s="1"/>
  <c r="I9689" i="1"/>
  <c r="L9689" i="1" s="1"/>
  <c r="I9690" i="1"/>
  <c r="L9690" i="1" s="1"/>
  <c r="I9691" i="1"/>
  <c r="L9691" i="1" s="1"/>
  <c r="I9692" i="1"/>
  <c r="L9692" i="1" s="1"/>
  <c r="I9693" i="1"/>
  <c r="L9693" i="1" s="1"/>
  <c r="I9694" i="1"/>
  <c r="L9694" i="1" s="1"/>
  <c r="I9695" i="1"/>
  <c r="L9695" i="1" s="1"/>
  <c r="I9696" i="1"/>
  <c r="L9696" i="1" s="1"/>
  <c r="I9697" i="1"/>
  <c r="L9697" i="1" s="1"/>
  <c r="I9698" i="1"/>
  <c r="L9698" i="1" s="1"/>
  <c r="I9699" i="1"/>
  <c r="L9699" i="1" s="1"/>
  <c r="I9700" i="1"/>
  <c r="L9700" i="1" s="1"/>
  <c r="I9701" i="1"/>
  <c r="L9701" i="1" s="1"/>
  <c r="I9702" i="1"/>
  <c r="L9702" i="1" s="1"/>
  <c r="I9703" i="1"/>
  <c r="L9703" i="1" s="1"/>
  <c r="I9704" i="1"/>
  <c r="L9704" i="1" s="1"/>
  <c r="I9705" i="1"/>
  <c r="L9705" i="1" s="1"/>
  <c r="I9706" i="1"/>
  <c r="L9706" i="1" s="1"/>
  <c r="I9707" i="1"/>
  <c r="L9707" i="1" s="1"/>
  <c r="I9708" i="1"/>
  <c r="L9708" i="1" s="1"/>
  <c r="I9709" i="1"/>
  <c r="L9709" i="1" s="1"/>
  <c r="I9710" i="1"/>
  <c r="L9710" i="1" s="1"/>
  <c r="I9711" i="1"/>
  <c r="L9711" i="1" s="1"/>
  <c r="I9712" i="1"/>
  <c r="L9712" i="1" s="1"/>
  <c r="I9713" i="1"/>
  <c r="L9713" i="1" s="1"/>
  <c r="I9714" i="1"/>
  <c r="L9714" i="1" s="1"/>
  <c r="I9715" i="1"/>
  <c r="L9715" i="1" s="1"/>
  <c r="I9716" i="1"/>
  <c r="L9716" i="1" s="1"/>
  <c r="I9717" i="1"/>
  <c r="L9717" i="1" s="1"/>
  <c r="I9718" i="1"/>
  <c r="L9718" i="1" s="1"/>
  <c r="I9719" i="1"/>
  <c r="L9719" i="1" s="1"/>
  <c r="I9720" i="1"/>
  <c r="L9720" i="1" s="1"/>
  <c r="I9721" i="1"/>
  <c r="L9721" i="1" s="1"/>
  <c r="I9722" i="1"/>
  <c r="L9722" i="1" s="1"/>
  <c r="I9723" i="1"/>
  <c r="L9723" i="1" s="1"/>
  <c r="I9724" i="1"/>
  <c r="L9724" i="1" s="1"/>
  <c r="I9725" i="1"/>
  <c r="L9725" i="1" s="1"/>
  <c r="I9726" i="1"/>
  <c r="L9726" i="1" s="1"/>
  <c r="I9727" i="1"/>
  <c r="L9727" i="1" s="1"/>
  <c r="I9728" i="1"/>
  <c r="L9728" i="1" s="1"/>
  <c r="I9729" i="1"/>
  <c r="L9729" i="1" s="1"/>
  <c r="I9730" i="1"/>
  <c r="L9730" i="1" s="1"/>
  <c r="I9731" i="1"/>
  <c r="L9731" i="1" s="1"/>
  <c r="I9732" i="1"/>
  <c r="L9732" i="1" s="1"/>
  <c r="I9733" i="1"/>
  <c r="L9733" i="1" s="1"/>
  <c r="I9734" i="1"/>
  <c r="L9734" i="1" s="1"/>
  <c r="I9735" i="1"/>
  <c r="L9735" i="1" s="1"/>
  <c r="I9736" i="1"/>
  <c r="L9736" i="1" s="1"/>
  <c r="I9737" i="1"/>
  <c r="L9737" i="1" s="1"/>
  <c r="I9738" i="1"/>
  <c r="L9738" i="1" s="1"/>
  <c r="I9739" i="1"/>
  <c r="L9739" i="1" s="1"/>
  <c r="I9740" i="1"/>
  <c r="L9740" i="1" s="1"/>
  <c r="I9741" i="1"/>
  <c r="L9741" i="1" s="1"/>
  <c r="I9742" i="1"/>
  <c r="L9742" i="1" s="1"/>
  <c r="I9743" i="1"/>
  <c r="L9743" i="1" s="1"/>
  <c r="I9744" i="1"/>
  <c r="L9744" i="1" s="1"/>
  <c r="I9745" i="1"/>
  <c r="L9745" i="1" s="1"/>
  <c r="I9746" i="1"/>
  <c r="L9746" i="1" s="1"/>
  <c r="I9747" i="1"/>
  <c r="L9747" i="1" s="1"/>
  <c r="I9748" i="1"/>
  <c r="L9748" i="1" s="1"/>
  <c r="I9749" i="1"/>
  <c r="L9749" i="1" s="1"/>
  <c r="I9750" i="1"/>
  <c r="L9750" i="1" s="1"/>
  <c r="I9751" i="1"/>
  <c r="L9751" i="1" s="1"/>
  <c r="I9752" i="1"/>
  <c r="L9752" i="1" s="1"/>
  <c r="I9753" i="1"/>
  <c r="L9753" i="1" s="1"/>
  <c r="I9754" i="1"/>
  <c r="L9754" i="1" s="1"/>
  <c r="I9755" i="1"/>
  <c r="L9755" i="1" s="1"/>
  <c r="I9756" i="1"/>
  <c r="L9756" i="1" s="1"/>
  <c r="I9757" i="1"/>
  <c r="L9757" i="1" s="1"/>
  <c r="I9758" i="1"/>
  <c r="L9758" i="1" s="1"/>
  <c r="I9759" i="1"/>
  <c r="L9759" i="1" s="1"/>
  <c r="I9760" i="1"/>
  <c r="L9760" i="1" s="1"/>
  <c r="I9761" i="1"/>
  <c r="L9761" i="1" s="1"/>
  <c r="I9762" i="1"/>
  <c r="L9762" i="1" s="1"/>
  <c r="I9763" i="1"/>
  <c r="L9763" i="1" s="1"/>
  <c r="I9764" i="1"/>
  <c r="L9764" i="1" s="1"/>
  <c r="I9765" i="1"/>
  <c r="L9765" i="1" s="1"/>
  <c r="I9766" i="1"/>
  <c r="L9766" i="1" s="1"/>
  <c r="I9767" i="1"/>
  <c r="L9767" i="1" s="1"/>
  <c r="I9768" i="1"/>
  <c r="L9768" i="1" s="1"/>
  <c r="I9769" i="1"/>
  <c r="L9769" i="1" s="1"/>
  <c r="I9770" i="1"/>
  <c r="L9770" i="1" s="1"/>
  <c r="I9771" i="1"/>
  <c r="L9771" i="1" s="1"/>
  <c r="I9772" i="1"/>
  <c r="L9772" i="1" s="1"/>
  <c r="I9773" i="1"/>
  <c r="L9773" i="1" s="1"/>
  <c r="I9774" i="1"/>
  <c r="L9774" i="1" s="1"/>
  <c r="I9775" i="1"/>
  <c r="L9775" i="1" s="1"/>
  <c r="I9776" i="1"/>
  <c r="L9776" i="1" s="1"/>
  <c r="I9777" i="1"/>
  <c r="L9777" i="1" s="1"/>
  <c r="I9778" i="1"/>
  <c r="L9778" i="1" s="1"/>
  <c r="I9779" i="1"/>
  <c r="L9779" i="1" s="1"/>
  <c r="I9780" i="1"/>
  <c r="L9780" i="1" s="1"/>
  <c r="I9781" i="1"/>
  <c r="L9781" i="1" s="1"/>
  <c r="I9782" i="1"/>
  <c r="L9782" i="1" s="1"/>
  <c r="I9783" i="1"/>
  <c r="L9783" i="1" s="1"/>
  <c r="I9784" i="1"/>
  <c r="L9784" i="1" s="1"/>
  <c r="I9785" i="1"/>
  <c r="L9785" i="1" s="1"/>
  <c r="I9786" i="1"/>
  <c r="L9786" i="1" s="1"/>
  <c r="I9787" i="1"/>
  <c r="L9787" i="1" s="1"/>
  <c r="I9788" i="1"/>
  <c r="L9788" i="1" s="1"/>
  <c r="I9789" i="1"/>
  <c r="L9789" i="1" s="1"/>
  <c r="I9790" i="1"/>
  <c r="L9790" i="1" s="1"/>
  <c r="I9791" i="1"/>
  <c r="L9791" i="1" s="1"/>
  <c r="I9792" i="1"/>
  <c r="L9792" i="1" s="1"/>
  <c r="I9793" i="1"/>
  <c r="L9793" i="1" s="1"/>
  <c r="I9794" i="1"/>
  <c r="L9794" i="1" s="1"/>
  <c r="I9795" i="1"/>
  <c r="L9795" i="1" s="1"/>
  <c r="I9796" i="1"/>
  <c r="L9796" i="1" s="1"/>
  <c r="I9797" i="1"/>
  <c r="L9797" i="1" s="1"/>
  <c r="I9798" i="1"/>
  <c r="L9798" i="1" s="1"/>
  <c r="I9799" i="1"/>
  <c r="L9799" i="1" s="1"/>
  <c r="I9800" i="1"/>
  <c r="L9800" i="1" s="1"/>
  <c r="I9801" i="1"/>
  <c r="L9801" i="1" s="1"/>
  <c r="I9802" i="1"/>
  <c r="L9802" i="1" s="1"/>
  <c r="I9803" i="1"/>
  <c r="L9803" i="1" s="1"/>
  <c r="I9804" i="1"/>
  <c r="L9804" i="1" s="1"/>
  <c r="I9805" i="1"/>
  <c r="L9805" i="1" s="1"/>
  <c r="I9806" i="1"/>
  <c r="L9806" i="1" s="1"/>
  <c r="I9807" i="1"/>
  <c r="L9807" i="1" s="1"/>
  <c r="I9808" i="1"/>
  <c r="L9808" i="1" s="1"/>
  <c r="I9809" i="1"/>
  <c r="L9809" i="1" s="1"/>
  <c r="I9810" i="1"/>
  <c r="L9810" i="1" s="1"/>
  <c r="I9811" i="1"/>
  <c r="L9811" i="1" s="1"/>
  <c r="I9812" i="1"/>
  <c r="L9812" i="1" s="1"/>
  <c r="I9813" i="1"/>
  <c r="L9813" i="1" s="1"/>
  <c r="I9814" i="1"/>
  <c r="L9814" i="1" s="1"/>
  <c r="I9815" i="1"/>
  <c r="L9815" i="1" s="1"/>
  <c r="I9816" i="1"/>
  <c r="L9816" i="1" s="1"/>
  <c r="I9817" i="1"/>
  <c r="L9817" i="1" s="1"/>
  <c r="I9818" i="1"/>
  <c r="L9818" i="1" s="1"/>
  <c r="I9819" i="1"/>
  <c r="L9819" i="1" s="1"/>
  <c r="I9820" i="1"/>
  <c r="L9820" i="1" s="1"/>
  <c r="I9821" i="1"/>
  <c r="L9821" i="1" s="1"/>
  <c r="I9822" i="1"/>
  <c r="L9822" i="1" s="1"/>
  <c r="I9823" i="1"/>
  <c r="L9823" i="1" s="1"/>
  <c r="I9824" i="1"/>
  <c r="L9824" i="1" s="1"/>
  <c r="I9825" i="1"/>
  <c r="L9825" i="1" s="1"/>
  <c r="I9826" i="1"/>
  <c r="L9826" i="1" s="1"/>
  <c r="I9827" i="1"/>
  <c r="L9827" i="1" s="1"/>
  <c r="I9828" i="1"/>
  <c r="L9828" i="1" s="1"/>
  <c r="I9829" i="1"/>
  <c r="L9829" i="1" s="1"/>
  <c r="I9830" i="1"/>
  <c r="L9830" i="1" s="1"/>
  <c r="I9831" i="1"/>
  <c r="L9831" i="1" s="1"/>
  <c r="I9832" i="1"/>
  <c r="L9832" i="1" s="1"/>
  <c r="I9833" i="1"/>
  <c r="L9833" i="1" s="1"/>
  <c r="I9834" i="1"/>
  <c r="L9834" i="1" s="1"/>
  <c r="I9835" i="1"/>
  <c r="L9835" i="1" s="1"/>
  <c r="I9836" i="1"/>
  <c r="L9836" i="1" s="1"/>
  <c r="I9837" i="1"/>
  <c r="L9837" i="1" s="1"/>
  <c r="I9838" i="1"/>
  <c r="L9838" i="1" s="1"/>
  <c r="I9839" i="1"/>
  <c r="L9839" i="1" s="1"/>
  <c r="I9840" i="1"/>
  <c r="L9840" i="1" s="1"/>
  <c r="I9841" i="1"/>
  <c r="L9841" i="1" s="1"/>
  <c r="I9842" i="1"/>
  <c r="L9842" i="1" s="1"/>
  <c r="I9843" i="1"/>
  <c r="L9843" i="1" s="1"/>
  <c r="I9844" i="1"/>
  <c r="L9844" i="1" s="1"/>
  <c r="I9845" i="1"/>
  <c r="L9845" i="1" s="1"/>
  <c r="I9846" i="1"/>
  <c r="L9846" i="1" s="1"/>
  <c r="I9847" i="1"/>
  <c r="L9847" i="1" s="1"/>
  <c r="I9848" i="1"/>
  <c r="L9848" i="1" s="1"/>
  <c r="I9849" i="1"/>
  <c r="L9849" i="1" s="1"/>
  <c r="I9850" i="1"/>
  <c r="L9850" i="1" s="1"/>
  <c r="I9851" i="1"/>
  <c r="L9851" i="1" s="1"/>
  <c r="I9852" i="1"/>
  <c r="L9852" i="1" s="1"/>
  <c r="I9853" i="1"/>
  <c r="L9853" i="1" s="1"/>
  <c r="I9854" i="1"/>
  <c r="L9854" i="1" s="1"/>
  <c r="I9855" i="1"/>
  <c r="L9855" i="1" s="1"/>
  <c r="I9856" i="1"/>
  <c r="L9856" i="1" s="1"/>
  <c r="I9857" i="1"/>
  <c r="L9857" i="1" s="1"/>
  <c r="I9858" i="1"/>
  <c r="L9858" i="1" s="1"/>
  <c r="I9859" i="1"/>
  <c r="L9859" i="1" s="1"/>
  <c r="I9860" i="1"/>
  <c r="L9860" i="1" s="1"/>
  <c r="I9861" i="1"/>
  <c r="L9861" i="1" s="1"/>
  <c r="I9862" i="1"/>
  <c r="L9862" i="1" s="1"/>
  <c r="I9863" i="1"/>
  <c r="L9863" i="1" s="1"/>
  <c r="I9864" i="1"/>
  <c r="L9864" i="1" s="1"/>
  <c r="I9865" i="1"/>
  <c r="L9865" i="1" s="1"/>
  <c r="I9866" i="1"/>
  <c r="L9866" i="1" s="1"/>
  <c r="I9867" i="1"/>
  <c r="L9867" i="1" s="1"/>
  <c r="I9868" i="1"/>
  <c r="L9868" i="1" s="1"/>
  <c r="I9869" i="1"/>
  <c r="L9869" i="1" s="1"/>
  <c r="I9870" i="1"/>
  <c r="L9870" i="1" s="1"/>
  <c r="I9871" i="1"/>
  <c r="L9871" i="1" s="1"/>
  <c r="I9872" i="1"/>
  <c r="L9872" i="1" s="1"/>
  <c r="I9873" i="1"/>
  <c r="L9873" i="1" s="1"/>
  <c r="I9874" i="1"/>
  <c r="L9874" i="1" s="1"/>
  <c r="I9875" i="1"/>
  <c r="L9875" i="1" s="1"/>
  <c r="I9876" i="1"/>
  <c r="L9876" i="1" s="1"/>
  <c r="I9877" i="1"/>
  <c r="L9877" i="1" s="1"/>
  <c r="I9878" i="1"/>
  <c r="L9878" i="1" s="1"/>
  <c r="I9879" i="1"/>
  <c r="L9879" i="1" s="1"/>
  <c r="I9880" i="1"/>
  <c r="L9880" i="1" s="1"/>
  <c r="I9881" i="1"/>
  <c r="L9881" i="1" s="1"/>
  <c r="I9882" i="1"/>
  <c r="L9882" i="1" s="1"/>
  <c r="I9883" i="1"/>
  <c r="L9883" i="1" s="1"/>
  <c r="I9884" i="1"/>
  <c r="L9884" i="1" s="1"/>
  <c r="I9885" i="1"/>
  <c r="L9885" i="1" s="1"/>
  <c r="I9886" i="1"/>
  <c r="L9886" i="1" s="1"/>
  <c r="I9887" i="1"/>
  <c r="L9887" i="1" s="1"/>
  <c r="I9888" i="1"/>
  <c r="L9888" i="1" s="1"/>
  <c r="I9889" i="1"/>
  <c r="L9889" i="1" s="1"/>
  <c r="I9890" i="1"/>
  <c r="L9890" i="1" s="1"/>
  <c r="I9891" i="1"/>
  <c r="L9891" i="1" s="1"/>
  <c r="I9892" i="1"/>
  <c r="L9892" i="1" s="1"/>
  <c r="I9893" i="1"/>
  <c r="L9893" i="1" s="1"/>
  <c r="I9894" i="1"/>
  <c r="L9894" i="1" s="1"/>
  <c r="I9895" i="1"/>
  <c r="L9895" i="1" s="1"/>
  <c r="I9896" i="1"/>
  <c r="L9896" i="1" s="1"/>
  <c r="I9897" i="1"/>
  <c r="L9897" i="1" s="1"/>
  <c r="I9898" i="1"/>
  <c r="L9898" i="1" s="1"/>
  <c r="I9899" i="1"/>
  <c r="L9899" i="1" s="1"/>
  <c r="I9900" i="1"/>
  <c r="L9900" i="1" s="1"/>
  <c r="I9901" i="1"/>
  <c r="L9901" i="1" s="1"/>
  <c r="I9902" i="1"/>
  <c r="L9902" i="1" s="1"/>
  <c r="I9903" i="1"/>
  <c r="L9903" i="1" s="1"/>
  <c r="I9904" i="1"/>
  <c r="L9904" i="1" s="1"/>
  <c r="I9905" i="1"/>
  <c r="L9905" i="1" s="1"/>
  <c r="I9906" i="1"/>
  <c r="L9906" i="1" s="1"/>
  <c r="I9907" i="1"/>
  <c r="L9907" i="1" s="1"/>
  <c r="I9908" i="1"/>
  <c r="L9908" i="1" s="1"/>
  <c r="I9909" i="1"/>
  <c r="L9909" i="1" s="1"/>
  <c r="I9910" i="1"/>
  <c r="L9910" i="1" s="1"/>
  <c r="I9911" i="1"/>
  <c r="L9911" i="1" s="1"/>
  <c r="I9912" i="1"/>
  <c r="L9912" i="1" s="1"/>
  <c r="I9913" i="1"/>
  <c r="L9913" i="1" s="1"/>
  <c r="I9914" i="1"/>
  <c r="L9914" i="1" s="1"/>
  <c r="I9915" i="1"/>
  <c r="L9915" i="1" s="1"/>
  <c r="I9916" i="1"/>
  <c r="L9916" i="1" s="1"/>
  <c r="I9917" i="1"/>
  <c r="L9917" i="1" s="1"/>
  <c r="I9918" i="1"/>
  <c r="L9918" i="1" s="1"/>
  <c r="I9919" i="1"/>
  <c r="L9919" i="1" s="1"/>
  <c r="I9920" i="1"/>
  <c r="L9920" i="1" s="1"/>
  <c r="I9921" i="1"/>
  <c r="L9921" i="1" s="1"/>
  <c r="I9922" i="1"/>
  <c r="L9922" i="1" s="1"/>
  <c r="I9923" i="1"/>
  <c r="L9923" i="1" s="1"/>
  <c r="I9924" i="1"/>
  <c r="L9924" i="1" s="1"/>
  <c r="I9925" i="1"/>
  <c r="L9925" i="1" s="1"/>
  <c r="I9926" i="1"/>
  <c r="L9926" i="1" s="1"/>
  <c r="I9927" i="1"/>
  <c r="L9927" i="1" s="1"/>
  <c r="I9928" i="1"/>
  <c r="L9928" i="1" s="1"/>
  <c r="I9929" i="1"/>
  <c r="L9929" i="1" s="1"/>
  <c r="I9930" i="1"/>
  <c r="L9930" i="1" s="1"/>
  <c r="I9931" i="1"/>
  <c r="L9931" i="1" s="1"/>
  <c r="I9932" i="1"/>
  <c r="L9932" i="1" s="1"/>
  <c r="I9933" i="1"/>
  <c r="L9933" i="1" s="1"/>
  <c r="I9934" i="1"/>
  <c r="L9934" i="1" s="1"/>
  <c r="I9935" i="1"/>
  <c r="L9935" i="1" s="1"/>
  <c r="I9936" i="1"/>
  <c r="L9936" i="1" s="1"/>
  <c r="I9937" i="1"/>
  <c r="L9937" i="1" s="1"/>
  <c r="I9938" i="1"/>
  <c r="L9938" i="1" s="1"/>
  <c r="I9939" i="1"/>
  <c r="L9939" i="1" s="1"/>
  <c r="I9940" i="1"/>
  <c r="L9940" i="1" s="1"/>
  <c r="I9941" i="1"/>
  <c r="L9941" i="1" s="1"/>
  <c r="I9942" i="1"/>
  <c r="L9942" i="1" s="1"/>
  <c r="I9943" i="1"/>
  <c r="L9943" i="1" s="1"/>
  <c r="I9944" i="1"/>
  <c r="L9944" i="1" s="1"/>
  <c r="I9945" i="1"/>
  <c r="L9945" i="1" s="1"/>
  <c r="I9946" i="1"/>
  <c r="L9946" i="1" s="1"/>
  <c r="I9947" i="1"/>
  <c r="L9947" i="1" s="1"/>
  <c r="I9948" i="1"/>
  <c r="L9948" i="1" s="1"/>
  <c r="I9949" i="1"/>
  <c r="L9949" i="1" s="1"/>
  <c r="I9950" i="1"/>
  <c r="L9950" i="1" s="1"/>
  <c r="I9951" i="1"/>
  <c r="L9951" i="1" s="1"/>
  <c r="I9952" i="1"/>
  <c r="L9952" i="1" s="1"/>
  <c r="I9953" i="1"/>
  <c r="L9953" i="1" s="1"/>
  <c r="I9954" i="1"/>
  <c r="L9954" i="1" s="1"/>
  <c r="I9955" i="1"/>
  <c r="L9955" i="1" s="1"/>
  <c r="I9956" i="1"/>
  <c r="L9956" i="1" s="1"/>
  <c r="I9957" i="1"/>
  <c r="L9957" i="1" s="1"/>
  <c r="I9958" i="1"/>
  <c r="L9958" i="1" s="1"/>
  <c r="I9959" i="1"/>
  <c r="L9959" i="1" s="1"/>
  <c r="I9960" i="1"/>
  <c r="L9960" i="1" s="1"/>
  <c r="I9961" i="1"/>
  <c r="L9961" i="1" s="1"/>
  <c r="I9962" i="1"/>
  <c r="L9962" i="1" s="1"/>
  <c r="I9963" i="1"/>
  <c r="L9963" i="1" s="1"/>
  <c r="I9964" i="1"/>
  <c r="L9964" i="1" s="1"/>
  <c r="I9965" i="1"/>
  <c r="L9965" i="1" s="1"/>
  <c r="I9966" i="1"/>
  <c r="L9966" i="1" s="1"/>
  <c r="I9967" i="1"/>
  <c r="L9967" i="1" s="1"/>
  <c r="I9968" i="1"/>
  <c r="L9968" i="1" s="1"/>
  <c r="I9969" i="1"/>
  <c r="L9969" i="1" s="1"/>
  <c r="I9970" i="1"/>
  <c r="L9970" i="1" s="1"/>
  <c r="I9971" i="1"/>
  <c r="L9971" i="1" s="1"/>
  <c r="I9972" i="1"/>
  <c r="L9972" i="1" s="1"/>
  <c r="I9973" i="1"/>
  <c r="L9973" i="1" s="1"/>
  <c r="I9974" i="1"/>
  <c r="L9974" i="1" s="1"/>
  <c r="I9975" i="1"/>
  <c r="L9975" i="1" s="1"/>
  <c r="I9976" i="1"/>
  <c r="L9976" i="1" s="1"/>
  <c r="I9977" i="1"/>
  <c r="L9977" i="1" s="1"/>
  <c r="I9978" i="1"/>
  <c r="L9978" i="1" s="1"/>
  <c r="I9979" i="1"/>
  <c r="L9979" i="1" s="1"/>
  <c r="I9980" i="1"/>
  <c r="L9980" i="1" s="1"/>
  <c r="I9981" i="1"/>
  <c r="L9981" i="1" s="1"/>
  <c r="I9982" i="1"/>
  <c r="L9982" i="1" s="1"/>
  <c r="I9983" i="1"/>
  <c r="L9983" i="1" s="1"/>
  <c r="I9984" i="1"/>
  <c r="L9984" i="1" s="1"/>
  <c r="I9985" i="1"/>
  <c r="L9985" i="1" s="1"/>
  <c r="I9986" i="1"/>
  <c r="L9986" i="1" s="1"/>
  <c r="I9987" i="1"/>
  <c r="L9987" i="1" s="1"/>
  <c r="I9988" i="1"/>
  <c r="L9988" i="1" s="1"/>
  <c r="I9989" i="1"/>
  <c r="L9989" i="1" s="1"/>
  <c r="I9990" i="1"/>
  <c r="L9990" i="1" s="1"/>
  <c r="I9991" i="1"/>
  <c r="L9991" i="1" s="1"/>
  <c r="I9992" i="1"/>
  <c r="L9992" i="1" s="1"/>
  <c r="I9993" i="1"/>
  <c r="L9993" i="1" s="1"/>
  <c r="I9994" i="1"/>
  <c r="L9994" i="1" s="1"/>
  <c r="I9995" i="1"/>
  <c r="L9995" i="1" s="1"/>
  <c r="I9996" i="1"/>
  <c r="L9996" i="1" s="1"/>
  <c r="I9997" i="1"/>
  <c r="L9997" i="1" s="1"/>
  <c r="I9998" i="1"/>
  <c r="L9998" i="1" s="1"/>
  <c r="I9999" i="1"/>
  <c r="L9999" i="1" s="1"/>
  <c r="I10000" i="1"/>
  <c r="L10000" i="1" s="1"/>
  <c r="I10001" i="1"/>
  <c r="L10001" i="1" s="1"/>
  <c r="I10002" i="1"/>
  <c r="L10002" i="1" s="1"/>
  <c r="I10003" i="1"/>
  <c r="L10003" i="1" s="1"/>
  <c r="I10004" i="1"/>
  <c r="L10004" i="1" s="1"/>
  <c r="I10005" i="1"/>
  <c r="L10005" i="1" s="1"/>
  <c r="I10006" i="1"/>
  <c r="L10006" i="1" s="1"/>
  <c r="I10007" i="1"/>
  <c r="L10007" i="1" s="1"/>
  <c r="I10008" i="1"/>
  <c r="L10008" i="1" s="1"/>
  <c r="I10009" i="1"/>
  <c r="L10009" i="1" s="1"/>
  <c r="I10010" i="1"/>
  <c r="L10010" i="1" s="1"/>
  <c r="I10011" i="1"/>
  <c r="L10011" i="1" s="1"/>
  <c r="I10012" i="1"/>
  <c r="L10012" i="1" s="1"/>
  <c r="I10013" i="1"/>
  <c r="L10013" i="1" s="1"/>
  <c r="I10014" i="1"/>
  <c r="L10014" i="1" s="1"/>
  <c r="I10015" i="1"/>
  <c r="L10015" i="1" s="1"/>
  <c r="I10016" i="1"/>
  <c r="L10016" i="1" s="1"/>
  <c r="I10017" i="1"/>
  <c r="L10017" i="1" s="1"/>
  <c r="I10018" i="1"/>
  <c r="L10018" i="1" s="1"/>
  <c r="I10019" i="1"/>
  <c r="L10019" i="1" s="1"/>
  <c r="I10020" i="1"/>
  <c r="L10020" i="1" s="1"/>
  <c r="I10021" i="1"/>
  <c r="L10021" i="1" s="1"/>
  <c r="I10022" i="1"/>
  <c r="L10022" i="1" s="1"/>
  <c r="I10023" i="1"/>
  <c r="L10023" i="1" s="1"/>
  <c r="I10024" i="1"/>
  <c r="L10024" i="1" s="1"/>
  <c r="I10025" i="1"/>
  <c r="L10025" i="1" s="1"/>
  <c r="I10026" i="1"/>
  <c r="L10026" i="1" s="1"/>
  <c r="I10027" i="1"/>
  <c r="L10027" i="1" s="1"/>
  <c r="I10028" i="1"/>
  <c r="L10028" i="1" s="1"/>
  <c r="I10029" i="1"/>
  <c r="L10029" i="1" s="1"/>
  <c r="I10030" i="1"/>
  <c r="L10030" i="1" s="1"/>
  <c r="I10031" i="1"/>
  <c r="L10031" i="1" s="1"/>
  <c r="I10032" i="1"/>
  <c r="L10032" i="1" s="1"/>
  <c r="I10033" i="1"/>
  <c r="L10033" i="1" s="1"/>
  <c r="I10034" i="1"/>
  <c r="L10034" i="1" s="1"/>
  <c r="I10035" i="1"/>
  <c r="L10035" i="1" s="1"/>
  <c r="I10036" i="1"/>
  <c r="L10036" i="1" s="1"/>
  <c r="I10037" i="1"/>
  <c r="L10037" i="1" s="1"/>
  <c r="I10038" i="1"/>
  <c r="L10038" i="1" s="1"/>
  <c r="I10039" i="1"/>
  <c r="L10039" i="1" s="1"/>
  <c r="I10040" i="1"/>
  <c r="L10040" i="1" s="1"/>
  <c r="I10041" i="1"/>
  <c r="L10041" i="1" s="1"/>
  <c r="I10042" i="1"/>
  <c r="L10042" i="1" s="1"/>
  <c r="I10043" i="1"/>
  <c r="L10043" i="1" s="1"/>
  <c r="I10044" i="1"/>
  <c r="L10044" i="1" s="1"/>
  <c r="I10045" i="1"/>
  <c r="L10045" i="1" s="1"/>
  <c r="I10046" i="1"/>
  <c r="L10046" i="1" s="1"/>
  <c r="I10047" i="1"/>
  <c r="L10047" i="1" s="1"/>
  <c r="I10048" i="1"/>
  <c r="L10048" i="1" s="1"/>
  <c r="I10049" i="1"/>
  <c r="L10049" i="1" s="1"/>
  <c r="I10050" i="1"/>
  <c r="L10050" i="1" s="1"/>
  <c r="I10051" i="1"/>
  <c r="L10051" i="1" s="1"/>
  <c r="I10052" i="1"/>
  <c r="L10052" i="1" s="1"/>
  <c r="I10053" i="1"/>
  <c r="L10053" i="1" s="1"/>
  <c r="I10054" i="1"/>
  <c r="L10054" i="1" s="1"/>
  <c r="I10055" i="1"/>
  <c r="L10055" i="1" s="1"/>
  <c r="I10056" i="1"/>
  <c r="L10056" i="1" s="1"/>
  <c r="I10057" i="1"/>
  <c r="L10057" i="1" s="1"/>
  <c r="I10058" i="1"/>
  <c r="L10058" i="1" s="1"/>
  <c r="I10059" i="1"/>
  <c r="L10059" i="1" s="1"/>
  <c r="I10060" i="1"/>
  <c r="L10060" i="1" s="1"/>
  <c r="I10061" i="1"/>
  <c r="L10061" i="1" s="1"/>
  <c r="I10062" i="1"/>
  <c r="L10062" i="1" s="1"/>
  <c r="I10063" i="1"/>
  <c r="L10063" i="1" s="1"/>
  <c r="I10064" i="1"/>
  <c r="L10064" i="1" s="1"/>
  <c r="I10065" i="1"/>
  <c r="L10065" i="1" s="1"/>
  <c r="I10066" i="1"/>
  <c r="L10066" i="1" s="1"/>
  <c r="I10067" i="1"/>
  <c r="L10067" i="1" s="1"/>
  <c r="I10068" i="1"/>
  <c r="L10068" i="1" s="1"/>
  <c r="I10069" i="1"/>
  <c r="L10069" i="1" s="1"/>
  <c r="I10070" i="1"/>
  <c r="L10070" i="1" s="1"/>
  <c r="I10071" i="1"/>
  <c r="L10071" i="1" s="1"/>
  <c r="I10072" i="1"/>
  <c r="L10072" i="1" s="1"/>
  <c r="I10073" i="1"/>
  <c r="L10073" i="1" s="1"/>
  <c r="I10074" i="1"/>
  <c r="L10074" i="1" s="1"/>
  <c r="I10075" i="1"/>
  <c r="L10075" i="1" s="1"/>
  <c r="I10076" i="1"/>
  <c r="L10076" i="1" s="1"/>
  <c r="I10077" i="1"/>
  <c r="L10077" i="1" s="1"/>
  <c r="I10078" i="1"/>
  <c r="L10078" i="1" s="1"/>
  <c r="I10079" i="1"/>
  <c r="L10079" i="1" s="1"/>
  <c r="I10080" i="1"/>
  <c r="L10080" i="1" s="1"/>
  <c r="I10081" i="1"/>
  <c r="L10081" i="1" s="1"/>
  <c r="I10082" i="1"/>
  <c r="L10082" i="1" s="1"/>
  <c r="I10083" i="1"/>
  <c r="L10083" i="1" s="1"/>
  <c r="I10084" i="1"/>
  <c r="L10084" i="1" s="1"/>
  <c r="I10085" i="1"/>
  <c r="L10085" i="1" s="1"/>
  <c r="I10086" i="1"/>
  <c r="L10086" i="1" s="1"/>
  <c r="I10087" i="1"/>
  <c r="L10087" i="1" s="1"/>
  <c r="I10088" i="1"/>
  <c r="L10088" i="1" s="1"/>
  <c r="I10089" i="1"/>
  <c r="L10089" i="1" s="1"/>
  <c r="I10090" i="1"/>
  <c r="L10090" i="1" s="1"/>
  <c r="I10091" i="1"/>
  <c r="L10091" i="1" s="1"/>
  <c r="I10092" i="1"/>
  <c r="L10092" i="1" s="1"/>
  <c r="I10093" i="1"/>
  <c r="L10093" i="1" s="1"/>
  <c r="I10094" i="1"/>
  <c r="L10094" i="1" s="1"/>
  <c r="I10095" i="1"/>
  <c r="L10095" i="1" s="1"/>
  <c r="I10096" i="1"/>
  <c r="L10096" i="1" s="1"/>
  <c r="I10097" i="1"/>
  <c r="L10097" i="1" s="1"/>
  <c r="I10098" i="1"/>
  <c r="L10098" i="1" s="1"/>
  <c r="I10099" i="1"/>
  <c r="L10099" i="1" s="1"/>
  <c r="I10100" i="1"/>
  <c r="L10100" i="1" s="1"/>
  <c r="I10101" i="1"/>
  <c r="L10101" i="1" s="1"/>
  <c r="I10102" i="1"/>
  <c r="L10102" i="1" s="1"/>
  <c r="I10103" i="1"/>
  <c r="L10103" i="1" s="1"/>
  <c r="I10104" i="1"/>
  <c r="L10104" i="1" s="1"/>
  <c r="I10105" i="1"/>
  <c r="L10105" i="1" s="1"/>
  <c r="I10106" i="1"/>
  <c r="L10106" i="1" s="1"/>
  <c r="I10107" i="1"/>
  <c r="L10107" i="1" s="1"/>
  <c r="I10108" i="1"/>
  <c r="L10108" i="1" s="1"/>
  <c r="I10109" i="1"/>
  <c r="L10109" i="1" s="1"/>
  <c r="I10110" i="1"/>
  <c r="L10110" i="1" s="1"/>
  <c r="I10111" i="1"/>
  <c r="L10111" i="1" s="1"/>
  <c r="I10112" i="1"/>
  <c r="L10112" i="1" s="1"/>
  <c r="I10113" i="1"/>
  <c r="L10113" i="1" s="1"/>
  <c r="I10114" i="1"/>
  <c r="L10114" i="1" s="1"/>
  <c r="I10115" i="1"/>
  <c r="L10115" i="1" s="1"/>
  <c r="I10116" i="1"/>
  <c r="L10116" i="1" s="1"/>
  <c r="I10117" i="1"/>
  <c r="L10117" i="1" s="1"/>
  <c r="I10118" i="1"/>
  <c r="L10118" i="1" s="1"/>
  <c r="I10119" i="1"/>
  <c r="L10119" i="1" s="1"/>
  <c r="I10120" i="1"/>
  <c r="L10120" i="1" s="1"/>
  <c r="I10121" i="1"/>
  <c r="L10121" i="1" s="1"/>
  <c r="I10122" i="1"/>
  <c r="L10122" i="1" s="1"/>
  <c r="I10123" i="1"/>
  <c r="L10123" i="1" s="1"/>
  <c r="I10124" i="1"/>
  <c r="L10124" i="1" s="1"/>
  <c r="I10125" i="1"/>
  <c r="L10125" i="1" s="1"/>
  <c r="I10126" i="1"/>
  <c r="L10126" i="1" s="1"/>
  <c r="I10127" i="1"/>
  <c r="L10127" i="1" s="1"/>
  <c r="I10128" i="1"/>
  <c r="L10128" i="1" s="1"/>
  <c r="I10129" i="1"/>
  <c r="L10129" i="1" s="1"/>
  <c r="I10130" i="1"/>
  <c r="L10130" i="1" s="1"/>
  <c r="I10131" i="1"/>
  <c r="L10131" i="1" s="1"/>
  <c r="I10132" i="1"/>
  <c r="L10132" i="1" s="1"/>
  <c r="I10133" i="1"/>
  <c r="L10133" i="1" s="1"/>
  <c r="I10134" i="1"/>
  <c r="L10134" i="1" s="1"/>
  <c r="I10135" i="1"/>
  <c r="L10135" i="1" s="1"/>
  <c r="I10136" i="1"/>
  <c r="L10136" i="1" s="1"/>
  <c r="I10137" i="1"/>
  <c r="L10137" i="1" s="1"/>
  <c r="I10138" i="1"/>
  <c r="L10138" i="1" s="1"/>
  <c r="I10139" i="1"/>
  <c r="L10139" i="1" s="1"/>
  <c r="I10140" i="1"/>
  <c r="L10140" i="1" s="1"/>
  <c r="I10141" i="1"/>
  <c r="L10141" i="1" s="1"/>
  <c r="I10142" i="1"/>
  <c r="L10142" i="1" s="1"/>
  <c r="I10143" i="1"/>
  <c r="L10143" i="1" s="1"/>
  <c r="I10144" i="1"/>
  <c r="L10144" i="1" s="1"/>
  <c r="I10145" i="1"/>
  <c r="L10145" i="1" s="1"/>
  <c r="I10146" i="1"/>
  <c r="L10146" i="1" s="1"/>
  <c r="I10147" i="1"/>
  <c r="L10147" i="1" s="1"/>
  <c r="I10148" i="1"/>
  <c r="L10148" i="1" s="1"/>
  <c r="I10149" i="1"/>
  <c r="L10149" i="1" s="1"/>
  <c r="I10150" i="1"/>
  <c r="L10150" i="1" s="1"/>
  <c r="I10151" i="1"/>
  <c r="L10151" i="1" s="1"/>
  <c r="I10152" i="1"/>
  <c r="L10152" i="1" s="1"/>
  <c r="I10153" i="1"/>
  <c r="L10153" i="1" s="1"/>
  <c r="I10154" i="1"/>
  <c r="L10154" i="1" s="1"/>
  <c r="I10155" i="1"/>
  <c r="L10155" i="1" s="1"/>
  <c r="I10156" i="1"/>
  <c r="L10156" i="1" s="1"/>
  <c r="I10157" i="1"/>
  <c r="L10157" i="1" s="1"/>
  <c r="I10158" i="1"/>
  <c r="L10158" i="1" s="1"/>
  <c r="I10159" i="1"/>
  <c r="L10159" i="1" s="1"/>
  <c r="I10160" i="1"/>
  <c r="L10160" i="1" s="1"/>
  <c r="I10161" i="1"/>
  <c r="L10161" i="1" s="1"/>
  <c r="I10162" i="1"/>
  <c r="L10162" i="1" s="1"/>
  <c r="I10163" i="1"/>
  <c r="L10163" i="1" s="1"/>
  <c r="I10164" i="1"/>
  <c r="L10164" i="1" s="1"/>
  <c r="I10165" i="1"/>
  <c r="L10165" i="1" s="1"/>
  <c r="I10166" i="1"/>
  <c r="L10166" i="1" s="1"/>
  <c r="I10167" i="1"/>
  <c r="L10167" i="1" s="1"/>
  <c r="I10168" i="1"/>
  <c r="L10168" i="1" s="1"/>
  <c r="I10169" i="1"/>
  <c r="L10169" i="1" s="1"/>
  <c r="I10170" i="1"/>
  <c r="L10170" i="1" s="1"/>
  <c r="I10171" i="1"/>
  <c r="L10171" i="1" s="1"/>
  <c r="I10172" i="1"/>
  <c r="L10172" i="1" s="1"/>
  <c r="I10173" i="1"/>
  <c r="L10173" i="1" s="1"/>
  <c r="I10174" i="1"/>
  <c r="L10174" i="1" s="1"/>
  <c r="I10175" i="1"/>
  <c r="L10175" i="1" s="1"/>
  <c r="I10176" i="1"/>
  <c r="L10176" i="1" s="1"/>
  <c r="I10177" i="1"/>
  <c r="L10177" i="1" s="1"/>
  <c r="I10178" i="1"/>
  <c r="L10178" i="1" s="1"/>
  <c r="I10179" i="1"/>
  <c r="L10179" i="1" s="1"/>
  <c r="I10180" i="1"/>
  <c r="L10180" i="1" s="1"/>
  <c r="I10181" i="1"/>
  <c r="L10181" i="1" s="1"/>
  <c r="I10182" i="1"/>
  <c r="L10182" i="1" s="1"/>
  <c r="I10183" i="1"/>
  <c r="L10183" i="1" s="1"/>
  <c r="I10184" i="1"/>
  <c r="L10184" i="1" s="1"/>
  <c r="I10185" i="1"/>
  <c r="L10185" i="1" s="1"/>
  <c r="I10186" i="1"/>
  <c r="L10186" i="1" s="1"/>
  <c r="I10187" i="1"/>
  <c r="L10187" i="1" s="1"/>
  <c r="I10188" i="1"/>
  <c r="L10188" i="1" s="1"/>
  <c r="I10189" i="1"/>
  <c r="L10189" i="1" s="1"/>
  <c r="I10190" i="1"/>
  <c r="L10190" i="1" s="1"/>
  <c r="I10191" i="1"/>
  <c r="L10191" i="1" s="1"/>
  <c r="I10192" i="1"/>
  <c r="L10192" i="1" s="1"/>
  <c r="I10193" i="1"/>
  <c r="L10193" i="1" s="1"/>
  <c r="I10194" i="1"/>
  <c r="L10194" i="1" s="1"/>
  <c r="I10195" i="1"/>
  <c r="L10195" i="1" s="1"/>
  <c r="I10196" i="1"/>
  <c r="L10196" i="1" s="1"/>
  <c r="I10197" i="1"/>
  <c r="L10197" i="1" s="1"/>
  <c r="I10198" i="1"/>
  <c r="L10198" i="1" s="1"/>
  <c r="I10199" i="1"/>
  <c r="L10199" i="1" s="1"/>
  <c r="I10200" i="1"/>
  <c r="L10200" i="1" s="1"/>
  <c r="I10201" i="1"/>
  <c r="L10201" i="1" s="1"/>
  <c r="I10202" i="1"/>
  <c r="L10202" i="1" s="1"/>
  <c r="I10203" i="1"/>
  <c r="L10203" i="1" s="1"/>
  <c r="I10204" i="1"/>
  <c r="L10204" i="1" s="1"/>
  <c r="I10205" i="1"/>
  <c r="L10205" i="1" s="1"/>
  <c r="I10206" i="1"/>
  <c r="L10206" i="1" s="1"/>
  <c r="I10207" i="1"/>
  <c r="L10207" i="1" s="1"/>
  <c r="I10208" i="1"/>
  <c r="L10208" i="1" s="1"/>
  <c r="I10209" i="1"/>
  <c r="L10209" i="1" s="1"/>
  <c r="I10210" i="1"/>
  <c r="L10210" i="1" s="1"/>
  <c r="I10211" i="1"/>
  <c r="L10211" i="1" s="1"/>
  <c r="I10212" i="1"/>
  <c r="L10212" i="1" s="1"/>
  <c r="I10213" i="1"/>
  <c r="L10213" i="1" s="1"/>
  <c r="I10214" i="1"/>
  <c r="L10214" i="1" s="1"/>
  <c r="I10215" i="1"/>
  <c r="L10215" i="1" s="1"/>
  <c r="I10216" i="1"/>
  <c r="L10216" i="1" s="1"/>
  <c r="I10217" i="1"/>
  <c r="L10217" i="1" s="1"/>
  <c r="I10218" i="1"/>
  <c r="L10218" i="1" s="1"/>
  <c r="I10219" i="1"/>
  <c r="L10219" i="1" s="1"/>
  <c r="I10220" i="1"/>
  <c r="L10220" i="1" s="1"/>
  <c r="I10221" i="1"/>
  <c r="L10221" i="1" s="1"/>
  <c r="I10222" i="1"/>
  <c r="L10222" i="1" s="1"/>
  <c r="I10223" i="1"/>
  <c r="L10223" i="1" s="1"/>
  <c r="I10224" i="1"/>
  <c r="L10224" i="1" s="1"/>
  <c r="I10225" i="1"/>
  <c r="L10225" i="1" s="1"/>
  <c r="I10226" i="1"/>
  <c r="L10226" i="1" s="1"/>
  <c r="I10227" i="1"/>
  <c r="L10227" i="1" s="1"/>
  <c r="I10228" i="1"/>
  <c r="L10228" i="1" s="1"/>
  <c r="I10229" i="1"/>
  <c r="L10229" i="1" s="1"/>
  <c r="I10230" i="1"/>
  <c r="L10230" i="1" s="1"/>
  <c r="I10231" i="1"/>
  <c r="L10231" i="1" s="1"/>
  <c r="I10232" i="1"/>
  <c r="L10232" i="1" s="1"/>
  <c r="I10233" i="1"/>
  <c r="L10233" i="1" s="1"/>
  <c r="I10234" i="1"/>
  <c r="L10234" i="1" s="1"/>
  <c r="I10235" i="1"/>
  <c r="L10235" i="1" s="1"/>
  <c r="I10236" i="1"/>
  <c r="L10236" i="1" s="1"/>
  <c r="I10237" i="1"/>
  <c r="L10237" i="1" s="1"/>
  <c r="I10238" i="1"/>
  <c r="L10238" i="1" s="1"/>
  <c r="I10239" i="1"/>
  <c r="L10239" i="1" s="1"/>
  <c r="I10240" i="1"/>
  <c r="L10240" i="1" s="1"/>
  <c r="I10241" i="1"/>
  <c r="L10241" i="1" s="1"/>
  <c r="I10242" i="1"/>
  <c r="L10242" i="1" s="1"/>
  <c r="I10243" i="1"/>
  <c r="L10243" i="1" s="1"/>
  <c r="I10244" i="1"/>
  <c r="L10244" i="1" s="1"/>
  <c r="I10245" i="1"/>
  <c r="L10245" i="1" s="1"/>
  <c r="I10246" i="1"/>
  <c r="L10246" i="1" s="1"/>
  <c r="I10247" i="1"/>
  <c r="L10247" i="1" s="1"/>
  <c r="I10248" i="1"/>
  <c r="L10248" i="1" s="1"/>
  <c r="I10249" i="1"/>
  <c r="L10249" i="1" s="1"/>
  <c r="I10250" i="1"/>
  <c r="L10250" i="1" s="1"/>
  <c r="I10251" i="1"/>
  <c r="L10251" i="1" s="1"/>
  <c r="I10252" i="1"/>
  <c r="L10252" i="1" s="1"/>
  <c r="I10253" i="1"/>
  <c r="L10253" i="1" s="1"/>
  <c r="I10254" i="1"/>
  <c r="L10254" i="1" s="1"/>
  <c r="I10255" i="1"/>
  <c r="L10255" i="1" s="1"/>
  <c r="I10256" i="1"/>
  <c r="L10256" i="1" s="1"/>
  <c r="I10257" i="1"/>
  <c r="L10257" i="1" s="1"/>
  <c r="I10258" i="1"/>
  <c r="L10258" i="1" s="1"/>
  <c r="I10259" i="1"/>
  <c r="L10259" i="1" s="1"/>
  <c r="I10260" i="1"/>
  <c r="L10260" i="1" s="1"/>
  <c r="I10261" i="1"/>
  <c r="L10261" i="1" s="1"/>
  <c r="I10262" i="1"/>
  <c r="L10262" i="1" s="1"/>
  <c r="I10263" i="1"/>
  <c r="L10263" i="1" s="1"/>
  <c r="I10264" i="1"/>
  <c r="L10264" i="1" s="1"/>
  <c r="I10265" i="1"/>
  <c r="L10265" i="1" s="1"/>
  <c r="I10266" i="1"/>
  <c r="L10266" i="1" s="1"/>
  <c r="I10267" i="1"/>
  <c r="L10267" i="1" s="1"/>
  <c r="I10268" i="1"/>
  <c r="L10268" i="1" s="1"/>
  <c r="I10269" i="1"/>
  <c r="L10269" i="1" s="1"/>
  <c r="I10270" i="1"/>
  <c r="L10270" i="1" s="1"/>
  <c r="I10271" i="1"/>
  <c r="L10271" i="1" s="1"/>
  <c r="I10272" i="1"/>
  <c r="L10272" i="1" s="1"/>
  <c r="I10273" i="1"/>
  <c r="L10273" i="1" s="1"/>
  <c r="I10274" i="1"/>
  <c r="L10274" i="1" s="1"/>
  <c r="I10275" i="1"/>
  <c r="L10275" i="1" s="1"/>
  <c r="I10276" i="1"/>
  <c r="L10276" i="1" s="1"/>
  <c r="I10277" i="1"/>
  <c r="L10277" i="1" s="1"/>
  <c r="I10278" i="1"/>
  <c r="L10278" i="1" s="1"/>
  <c r="I10279" i="1"/>
  <c r="L10279" i="1" s="1"/>
  <c r="I10280" i="1"/>
  <c r="L10280" i="1" s="1"/>
  <c r="I10281" i="1"/>
  <c r="L10281" i="1" s="1"/>
  <c r="I10282" i="1"/>
  <c r="L10282" i="1" s="1"/>
  <c r="I10283" i="1"/>
  <c r="L10283" i="1" s="1"/>
  <c r="I10284" i="1"/>
  <c r="L10284" i="1" s="1"/>
  <c r="I10285" i="1"/>
  <c r="L10285" i="1" s="1"/>
  <c r="I10286" i="1"/>
  <c r="L10286" i="1" s="1"/>
  <c r="I10287" i="1"/>
  <c r="L10287" i="1" s="1"/>
  <c r="I10288" i="1"/>
  <c r="L10288" i="1" s="1"/>
  <c r="I10289" i="1"/>
  <c r="L10289" i="1" s="1"/>
  <c r="I10290" i="1"/>
  <c r="L10290" i="1" s="1"/>
  <c r="I10291" i="1"/>
  <c r="L10291" i="1" s="1"/>
  <c r="I10292" i="1"/>
  <c r="L10292" i="1" s="1"/>
  <c r="I10293" i="1"/>
  <c r="L10293" i="1" s="1"/>
  <c r="I10294" i="1"/>
  <c r="L10294" i="1" s="1"/>
  <c r="I10295" i="1"/>
  <c r="L10295" i="1" s="1"/>
  <c r="I10296" i="1"/>
  <c r="L10296" i="1" s="1"/>
  <c r="I10297" i="1"/>
  <c r="L10297" i="1" s="1"/>
  <c r="I10298" i="1"/>
  <c r="L10298" i="1" s="1"/>
  <c r="I10299" i="1"/>
  <c r="L10299" i="1" s="1"/>
  <c r="I10300" i="1"/>
  <c r="L10300" i="1" s="1"/>
  <c r="I10301" i="1"/>
  <c r="L10301" i="1" s="1"/>
  <c r="I10302" i="1"/>
  <c r="L10302" i="1" s="1"/>
  <c r="I10303" i="1"/>
  <c r="L10303" i="1" s="1"/>
  <c r="I10304" i="1"/>
  <c r="L10304" i="1" s="1"/>
  <c r="I10305" i="1"/>
  <c r="L10305" i="1" s="1"/>
  <c r="I10306" i="1"/>
  <c r="L10306" i="1" s="1"/>
  <c r="I10307" i="1"/>
  <c r="L10307" i="1" s="1"/>
  <c r="I10308" i="1"/>
  <c r="L10308" i="1" s="1"/>
  <c r="I10309" i="1"/>
  <c r="L10309" i="1" s="1"/>
  <c r="I10310" i="1"/>
  <c r="L10310" i="1" s="1"/>
  <c r="I10311" i="1"/>
  <c r="L10311" i="1" s="1"/>
  <c r="I10312" i="1"/>
  <c r="L10312" i="1" s="1"/>
  <c r="I10313" i="1"/>
  <c r="L10313" i="1" s="1"/>
  <c r="I10314" i="1"/>
  <c r="L10314" i="1" s="1"/>
  <c r="I10315" i="1"/>
  <c r="L10315" i="1" s="1"/>
  <c r="I10316" i="1"/>
  <c r="L10316" i="1" s="1"/>
  <c r="I10317" i="1"/>
  <c r="L10317" i="1" s="1"/>
  <c r="I10318" i="1"/>
  <c r="L10318" i="1" s="1"/>
  <c r="I10319" i="1"/>
  <c r="L10319" i="1" s="1"/>
  <c r="I10320" i="1"/>
  <c r="L10320" i="1" s="1"/>
  <c r="I10321" i="1"/>
  <c r="L10321" i="1" s="1"/>
  <c r="I10322" i="1"/>
  <c r="L10322" i="1" s="1"/>
  <c r="I10323" i="1"/>
  <c r="L10323" i="1" s="1"/>
  <c r="I10324" i="1"/>
  <c r="L10324" i="1" s="1"/>
  <c r="I10325" i="1"/>
  <c r="L10325" i="1" s="1"/>
  <c r="I10326" i="1"/>
  <c r="L10326" i="1" s="1"/>
  <c r="I10327" i="1"/>
  <c r="L10327" i="1" s="1"/>
  <c r="I10328" i="1"/>
  <c r="L10328" i="1" s="1"/>
  <c r="I10329" i="1"/>
  <c r="L10329" i="1" s="1"/>
  <c r="I10330" i="1"/>
  <c r="L10330" i="1" s="1"/>
  <c r="I10331" i="1"/>
  <c r="L10331" i="1" s="1"/>
  <c r="I10332" i="1"/>
  <c r="L10332" i="1" s="1"/>
  <c r="I10333" i="1"/>
  <c r="L10333" i="1" s="1"/>
  <c r="I10334" i="1"/>
  <c r="L10334" i="1" s="1"/>
  <c r="I10335" i="1"/>
  <c r="L10335" i="1" s="1"/>
  <c r="I10336" i="1"/>
  <c r="L10336" i="1" s="1"/>
  <c r="I10337" i="1"/>
  <c r="L10337" i="1" s="1"/>
  <c r="I10338" i="1"/>
  <c r="L10338" i="1" s="1"/>
  <c r="I10339" i="1"/>
  <c r="L10339" i="1" s="1"/>
  <c r="I10340" i="1"/>
  <c r="L10340" i="1" s="1"/>
  <c r="I10341" i="1"/>
  <c r="L10341" i="1" s="1"/>
  <c r="I10342" i="1"/>
  <c r="L10342" i="1" s="1"/>
  <c r="I10343" i="1"/>
  <c r="L10343" i="1" s="1"/>
  <c r="I10344" i="1"/>
  <c r="L10344" i="1" s="1"/>
  <c r="I10345" i="1"/>
  <c r="L10345" i="1" s="1"/>
  <c r="I10346" i="1"/>
  <c r="L10346" i="1" s="1"/>
  <c r="I10347" i="1"/>
  <c r="L10347" i="1" s="1"/>
  <c r="I10348" i="1"/>
  <c r="L10348" i="1" s="1"/>
  <c r="I10349" i="1"/>
  <c r="L10349" i="1" s="1"/>
  <c r="I10350" i="1"/>
  <c r="L10350" i="1" s="1"/>
  <c r="I10351" i="1"/>
  <c r="L10351" i="1" s="1"/>
  <c r="I10352" i="1"/>
  <c r="L10352" i="1" s="1"/>
  <c r="I10353" i="1"/>
  <c r="L10353" i="1" s="1"/>
  <c r="I10354" i="1"/>
  <c r="L10354" i="1" s="1"/>
  <c r="I10355" i="1"/>
  <c r="L10355" i="1" s="1"/>
  <c r="I10356" i="1"/>
  <c r="L10356" i="1" s="1"/>
  <c r="I10357" i="1"/>
  <c r="L10357" i="1" s="1"/>
  <c r="I10358" i="1"/>
  <c r="L10358" i="1" s="1"/>
  <c r="I10359" i="1"/>
  <c r="L10359" i="1" s="1"/>
  <c r="I10360" i="1"/>
  <c r="L10360" i="1" s="1"/>
  <c r="I10361" i="1"/>
  <c r="L10361" i="1" s="1"/>
  <c r="I10362" i="1"/>
  <c r="L10362" i="1" s="1"/>
  <c r="I10363" i="1"/>
  <c r="L10363" i="1" s="1"/>
  <c r="I10364" i="1"/>
  <c r="L10364" i="1" s="1"/>
  <c r="I10365" i="1"/>
  <c r="L10365" i="1" s="1"/>
  <c r="I10366" i="1"/>
  <c r="L10366" i="1" s="1"/>
  <c r="I10367" i="1"/>
  <c r="L10367" i="1" s="1"/>
  <c r="I10368" i="1"/>
  <c r="L10368" i="1" s="1"/>
  <c r="I10369" i="1"/>
  <c r="L10369" i="1" s="1"/>
  <c r="I10370" i="1"/>
  <c r="L10370" i="1" s="1"/>
  <c r="I10371" i="1"/>
  <c r="L10371" i="1" s="1"/>
  <c r="I10372" i="1"/>
  <c r="L10372" i="1" s="1"/>
  <c r="I10373" i="1"/>
  <c r="L10373" i="1" s="1"/>
  <c r="I10374" i="1"/>
  <c r="L10374" i="1" s="1"/>
  <c r="I10375" i="1"/>
  <c r="L10375" i="1" s="1"/>
  <c r="I10376" i="1"/>
  <c r="L10376" i="1" s="1"/>
  <c r="I10377" i="1"/>
  <c r="L10377" i="1" s="1"/>
  <c r="I10378" i="1"/>
  <c r="L10378" i="1" s="1"/>
  <c r="I10379" i="1"/>
  <c r="L10379" i="1" s="1"/>
  <c r="I10380" i="1"/>
  <c r="L10380" i="1" s="1"/>
  <c r="I10381" i="1"/>
  <c r="L10381" i="1" s="1"/>
  <c r="I10382" i="1"/>
  <c r="L10382" i="1" s="1"/>
  <c r="I10383" i="1"/>
  <c r="L10383" i="1" s="1"/>
  <c r="I10384" i="1"/>
  <c r="L10384" i="1" s="1"/>
  <c r="I10385" i="1"/>
  <c r="L10385" i="1" s="1"/>
  <c r="I10386" i="1"/>
  <c r="L10386" i="1" s="1"/>
  <c r="I10387" i="1"/>
  <c r="L10387" i="1" s="1"/>
  <c r="I10388" i="1"/>
  <c r="L10388" i="1" s="1"/>
  <c r="I10389" i="1"/>
  <c r="L10389" i="1" s="1"/>
  <c r="I10390" i="1"/>
  <c r="L10390" i="1" s="1"/>
  <c r="I10391" i="1"/>
  <c r="L10391" i="1" s="1"/>
  <c r="I10392" i="1"/>
  <c r="L10392" i="1" s="1"/>
  <c r="I10393" i="1"/>
  <c r="L10393" i="1" s="1"/>
  <c r="I10394" i="1"/>
  <c r="L10394" i="1" s="1"/>
  <c r="I10395" i="1"/>
  <c r="L10395" i="1" s="1"/>
  <c r="I10396" i="1"/>
  <c r="L10396" i="1" s="1"/>
  <c r="I10397" i="1"/>
  <c r="L10397" i="1" s="1"/>
  <c r="I10398" i="1"/>
  <c r="L10398" i="1" s="1"/>
  <c r="I10399" i="1"/>
  <c r="L10399" i="1" s="1"/>
  <c r="I10400" i="1"/>
  <c r="L10400" i="1" s="1"/>
  <c r="I10401" i="1"/>
  <c r="L10401" i="1" s="1"/>
  <c r="I10402" i="1"/>
  <c r="L10402" i="1" s="1"/>
  <c r="I10403" i="1"/>
  <c r="L10403" i="1" s="1"/>
  <c r="I10404" i="1"/>
  <c r="L10404" i="1" s="1"/>
  <c r="I10405" i="1"/>
  <c r="L10405" i="1" s="1"/>
  <c r="I10406" i="1"/>
  <c r="L10406" i="1" s="1"/>
  <c r="I10407" i="1"/>
  <c r="L10407" i="1" s="1"/>
  <c r="I10408" i="1"/>
  <c r="L10408" i="1" s="1"/>
  <c r="I10409" i="1"/>
  <c r="L10409" i="1" s="1"/>
  <c r="I10410" i="1"/>
  <c r="L10410" i="1" s="1"/>
  <c r="I10411" i="1"/>
  <c r="L10411" i="1" s="1"/>
  <c r="I10412" i="1"/>
  <c r="L10412" i="1" s="1"/>
  <c r="I10413" i="1"/>
  <c r="L10413" i="1" s="1"/>
  <c r="I10414" i="1"/>
  <c r="L10414" i="1" s="1"/>
  <c r="I10415" i="1"/>
  <c r="L10415" i="1" s="1"/>
  <c r="I10416" i="1"/>
  <c r="L10416" i="1" s="1"/>
  <c r="I10417" i="1"/>
  <c r="L10417" i="1" s="1"/>
  <c r="I10418" i="1"/>
  <c r="L10418" i="1" s="1"/>
  <c r="I10419" i="1"/>
  <c r="L10419" i="1" s="1"/>
  <c r="I10420" i="1"/>
  <c r="L10420" i="1" s="1"/>
  <c r="I10421" i="1"/>
  <c r="L10421" i="1" s="1"/>
  <c r="I10422" i="1"/>
  <c r="L10422" i="1" s="1"/>
  <c r="I10423" i="1"/>
  <c r="L10423" i="1" s="1"/>
  <c r="I10424" i="1"/>
  <c r="L10424" i="1" s="1"/>
  <c r="I10425" i="1"/>
  <c r="L10425" i="1" s="1"/>
  <c r="I10426" i="1"/>
  <c r="L10426" i="1" s="1"/>
  <c r="I10427" i="1"/>
  <c r="L10427" i="1" s="1"/>
  <c r="I10428" i="1"/>
  <c r="L10428" i="1" s="1"/>
  <c r="I10429" i="1"/>
  <c r="L10429" i="1" s="1"/>
  <c r="I10430" i="1"/>
  <c r="L10430" i="1" s="1"/>
  <c r="I10431" i="1"/>
  <c r="L10431" i="1" s="1"/>
  <c r="I10432" i="1"/>
  <c r="L10432" i="1" s="1"/>
  <c r="I10433" i="1"/>
  <c r="L10433" i="1" s="1"/>
  <c r="I10434" i="1"/>
  <c r="L10434" i="1" s="1"/>
  <c r="I10435" i="1"/>
  <c r="L10435" i="1" s="1"/>
  <c r="I10436" i="1"/>
  <c r="L10436" i="1" s="1"/>
  <c r="I10437" i="1"/>
  <c r="L10437" i="1" s="1"/>
  <c r="I10438" i="1"/>
  <c r="L10438" i="1" s="1"/>
  <c r="I10439" i="1"/>
  <c r="L10439" i="1" s="1"/>
  <c r="I10440" i="1"/>
  <c r="L10440" i="1" s="1"/>
  <c r="I10441" i="1"/>
  <c r="L10441" i="1" s="1"/>
  <c r="I10442" i="1"/>
  <c r="L10442" i="1" s="1"/>
  <c r="I10443" i="1"/>
  <c r="L10443" i="1" s="1"/>
  <c r="I10444" i="1"/>
  <c r="L10444" i="1" s="1"/>
  <c r="I10445" i="1"/>
  <c r="L10445" i="1" s="1"/>
  <c r="I10446" i="1"/>
  <c r="L10446" i="1" s="1"/>
  <c r="I10447" i="1"/>
  <c r="L10447" i="1" s="1"/>
  <c r="I10448" i="1"/>
  <c r="L10448" i="1" s="1"/>
  <c r="I10449" i="1"/>
  <c r="L10449" i="1" s="1"/>
  <c r="I10450" i="1"/>
  <c r="L10450" i="1" s="1"/>
  <c r="I10451" i="1"/>
  <c r="L10451" i="1" s="1"/>
  <c r="I10452" i="1"/>
  <c r="L10452" i="1" s="1"/>
  <c r="I10453" i="1"/>
  <c r="L10453" i="1" s="1"/>
  <c r="I10454" i="1"/>
  <c r="L10454" i="1" s="1"/>
  <c r="I10455" i="1"/>
  <c r="L10455" i="1" s="1"/>
  <c r="I10456" i="1"/>
  <c r="L10456" i="1" s="1"/>
  <c r="I10457" i="1"/>
  <c r="L10457" i="1" s="1"/>
  <c r="I10458" i="1"/>
  <c r="L10458" i="1" s="1"/>
  <c r="I10459" i="1"/>
  <c r="L10459" i="1" s="1"/>
  <c r="I10460" i="1"/>
  <c r="L10460" i="1" s="1"/>
  <c r="I10461" i="1"/>
  <c r="L10461" i="1" s="1"/>
  <c r="I10462" i="1"/>
  <c r="L10462" i="1" s="1"/>
  <c r="I10463" i="1"/>
  <c r="L10463" i="1" s="1"/>
  <c r="I10464" i="1"/>
  <c r="L10464" i="1" s="1"/>
  <c r="I10465" i="1"/>
  <c r="L10465" i="1" s="1"/>
  <c r="I10466" i="1"/>
  <c r="L10466" i="1" s="1"/>
  <c r="I10467" i="1"/>
  <c r="L10467" i="1" s="1"/>
  <c r="I10468" i="1"/>
  <c r="L10468" i="1" s="1"/>
  <c r="I10469" i="1"/>
  <c r="L10469" i="1" s="1"/>
  <c r="I10470" i="1"/>
  <c r="L10470" i="1" s="1"/>
  <c r="I10471" i="1"/>
  <c r="L10471" i="1" s="1"/>
  <c r="I10472" i="1"/>
  <c r="L10472" i="1" s="1"/>
  <c r="I10473" i="1"/>
  <c r="L10473" i="1" s="1"/>
  <c r="I10474" i="1"/>
  <c r="L10474" i="1" s="1"/>
  <c r="I10475" i="1"/>
  <c r="L10475" i="1" s="1"/>
  <c r="I10476" i="1"/>
  <c r="L10476" i="1" s="1"/>
  <c r="I10477" i="1"/>
  <c r="L10477" i="1" s="1"/>
  <c r="I10478" i="1"/>
  <c r="L10478" i="1" s="1"/>
  <c r="I10479" i="1"/>
  <c r="L10479" i="1" s="1"/>
  <c r="I10480" i="1"/>
  <c r="L10480" i="1" s="1"/>
  <c r="I10481" i="1"/>
  <c r="L10481" i="1" s="1"/>
  <c r="I10482" i="1"/>
  <c r="L10482" i="1" s="1"/>
  <c r="I10483" i="1"/>
  <c r="L10483" i="1" s="1"/>
  <c r="I10484" i="1"/>
  <c r="L10484" i="1" s="1"/>
  <c r="I10485" i="1"/>
  <c r="L10485" i="1" s="1"/>
  <c r="I10486" i="1"/>
  <c r="L10486" i="1" s="1"/>
  <c r="I10487" i="1"/>
  <c r="L10487" i="1" s="1"/>
  <c r="I10488" i="1"/>
  <c r="L10488" i="1" s="1"/>
  <c r="I10489" i="1"/>
  <c r="L10489" i="1" s="1"/>
  <c r="I10490" i="1"/>
  <c r="L10490" i="1" s="1"/>
  <c r="I10491" i="1"/>
  <c r="L10491" i="1" s="1"/>
  <c r="I10492" i="1"/>
  <c r="L10492" i="1" s="1"/>
  <c r="I10493" i="1"/>
  <c r="L10493" i="1" s="1"/>
  <c r="I10494" i="1"/>
  <c r="L10494" i="1" s="1"/>
  <c r="I10495" i="1"/>
  <c r="L10495" i="1" s="1"/>
  <c r="I10496" i="1"/>
  <c r="L10496" i="1" s="1"/>
  <c r="I10497" i="1"/>
  <c r="L10497" i="1" s="1"/>
  <c r="I10498" i="1"/>
  <c r="L10498" i="1" s="1"/>
  <c r="I10499" i="1"/>
  <c r="L10499" i="1" s="1"/>
  <c r="I10500" i="1"/>
  <c r="L10500" i="1" s="1"/>
  <c r="I10501" i="1"/>
  <c r="L10501" i="1" s="1"/>
  <c r="I10502" i="1"/>
  <c r="L10502" i="1" s="1"/>
  <c r="I10503" i="1"/>
  <c r="L10503" i="1" s="1"/>
  <c r="I10504" i="1"/>
  <c r="L10504" i="1" s="1"/>
  <c r="I10505" i="1"/>
  <c r="L10505" i="1" s="1"/>
  <c r="I10506" i="1"/>
  <c r="L10506" i="1" s="1"/>
  <c r="I10507" i="1"/>
  <c r="L10507" i="1" s="1"/>
  <c r="I10508" i="1"/>
  <c r="L10508" i="1" s="1"/>
  <c r="I10509" i="1"/>
  <c r="L10509" i="1" s="1"/>
  <c r="I10510" i="1"/>
  <c r="L10510" i="1" s="1"/>
  <c r="I10511" i="1"/>
  <c r="L10511" i="1" s="1"/>
  <c r="I10512" i="1"/>
  <c r="L10512" i="1" s="1"/>
  <c r="I10513" i="1"/>
  <c r="L10513" i="1" s="1"/>
  <c r="I10514" i="1"/>
  <c r="L10514" i="1" s="1"/>
  <c r="I10515" i="1"/>
  <c r="L10515" i="1" s="1"/>
  <c r="I10516" i="1"/>
  <c r="L10516" i="1" s="1"/>
  <c r="I10517" i="1"/>
  <c r="L10517" i="1" s="1"/>
  <c r="I10518" i="1"/>
  <c r="L10518" i="1" s="1"/>
  <c r="I10519" i="1"/>
  <c r="L10519" i="1" s="1"/>
  <c r="I10520" i="1"/>
  <c r="L10520" i="1" s="1"/>
  <c r="I10521" i="1"/>
  <c r="L10521" i="1" s="1"/>
  <c r="I10522" i="1"/>
  <c r="L10522" i="1" s="1"/>
  <c r="I10523" i="1"/>
  <c r="L10523" i="1" s="1"/>
  <c r="I10524" i="1"/>
  <c r="L10524" i="1" s="1"/>
  <c r="I10525" i="1"/>
  <c r="L10525" i="1" s="1"/>
  <c r="I10526" i="1"/>
  <c r="L10526" i="1" s="1"/>
  <c r="I10527" i="1"/>
  <c r="L10527" i="1" s="1"/>
  <c r="I10528" i="1"/>
  <c r="L10528" i="1" s="1"/>
  <c r="I10529" i="1"/>
  <c r="L10529" i="1" s="1"/>
  <c r="I10530" i="1"/>
  <c r="L10530" i="1" s="1"/>
  <c r="I10531" i="1"/>
  <c r="L10531" i="1" s="1"/>
  <c r="I10532" i="1"/>
  <c r="L10532" i="1" s="1"/>
  <c r="I10533" i="1"/>
  <c r="L10533" i="1" s="1"/>
  <c r="I10534" i="1"/>
  <c r="L10534" i="1" s="1"/>
  <c r="I10535" i="1"/>
  <c r="L10535" i="1" s="1"/>
  <c r="I10536" i="1"/>
  <c r="L10536" i="1" s="1"/>
  <c r="I10537" i="1"/>
  <c r="L10537" i="1" s="1"/>
  <c r="I10538" i="1"/>
  <c r="L10538" i="1" s="1"/>
  <c r="I10539" i="1"/>
  <c r="L10539" i="1" s="1"/>
  <c r="I10540" i="1"/>
  <c r="L10540" i="1" s="1"/>
  <c r="I10541" i="1"/>
  <c r="L10541" i="1" s="1"/>
  <c r="I10542" i="1"/>
  <c r="L10542" i="1" s="1"/>
  <c r="I10543" i="1"/>
  <c r="L10543" i="1" s="1"/>
  <c r="I10544" i="1"/>
  <c r="L10544" i="1" s="1"/>
  <c r="I10545" i="1"/>
  <c r="L10545" i="1" s="1"/>
  <c r="I10546" i="1"/>
  <c r="L10546" i="1" s="1"/>
  <c r="I10547" i="1"/>
  <c r="L10547" i="1" s="1"/>
  <c r="I10548" i="1"/>
  <c r="L10548" i="1" s="1"/>
  <c r="I10549" i="1"/>
  <c r="L10549" i="1" s="1"/>
  <c r="I10550" i="1"/>
  <c r="L10550" i="1" s="1"/>
  <c r="I10551" i="1"/>
  <c r="L10551" i="1" s="1"/>
  <c r="I10552" i="1"/>
  <c r="L10552" i="1" s="1"/>
  <c r="I10553" i="1"/>
  <c r="L10553" i="1" s="1"/>
  <c r="I10554" i="1"/>
  <c r="L10554" i="1" s="1"/>
  <c r="I10555" i="1"/>
  <c r="L10555" i="1" s="1"/>
  <c r="I10556" i="1"/>
  <c r="L10556" i="1" s="1"/>
  <c r="I10557" i="1"/>
  <c r="L10557" i="1" s="1"/>
  <c r="I10558" i="1"/>
  <c r="L10558" i="1" s="1"/>
  <c r="I10559" i="1"/>
  <c r="L10559" i="1" s="1"/>
  <c r="I10560" i="1"/>
  <c r="L10560" i="1" s="1"/>
  <c r="I10561" i="1"/>
  <c r="L10561" i="1" s="1"/>
  <c r="I10562" i="1"/>
  <c r="L10562" i="1" s="1"/>
  <c r="I10563" i="1"/>
  <c r="L10563" i="1" s="1"/>
  <c r="I10564" i="1"/>
  <c r="L10564" i="1" s="1"/>
  <c r="I10565" i="1"/>
  <c r="L10565" i="1" s="1"/>
  <c r="I10566" i="1"/>
  <c r="L10566" i="1" s="1"/>
  <c r="I10567" i="1"/>
  <c r="L10567" i="1" s="1"/>
  <c r="I10568" i="1"/>
  <c r="L10568" i="1" s="1"/>
  <c r="I10569" i="1"/>
  <c r="L10569" i="1" s="1"/>
  <c r="I10570" i="1"/>
  <c r="L10570" i="1" s="1"/>
  <c r="I10571" i="1"/>
  <c r="L10571" i="1" s="1"/>
  <c r="I10572" i="1"/>
  <c r="L10572" i="1" s="1"/>
  <c r="I10573" i="1"/>
  <c r="L10573" i="1" s="1"/>
  <c r="I10574" i="1"/>
  <c r="L10574" i="1" s="1"/>
  <c r="I10575" i="1"/>
  <c r="L10575" i="1" s="1"/>
  <c r="I10576" i="1"/>
  <c r="L10576" i="1" s="1"/>
  <c r="I10577" i="1"/>
  <c r="L10577" i="1" s="1"/>
  <c r="I10578" i="1"/>
  <c r="L10578" i="1" s="1"/>
  <c r="I10579" i="1"/>
  <c r="L10579" i="1" s="1"/>
  <c r="I10580" i="1"/>
  <c r="L10580" i="1" s="1"/>
  <c r="I10581" i="1"/>
  <c r="L10581" i="1" s="1"/>
  <c r="I10582" i="1"/>
  <c r="L10582" i="1" s="1"/>
  <c r="I10583" i="1"/>
  <c r="L10583" i="1" s="1"/>
  <c r="I10584" i="1"/>
  <c r="L10584" i="1" s="1"/>
  <c r="I10585" i="1"/>
  <c r="L10585" i="1" s="1"/>
  <c r="I10586" i="1"/>
  <c r="L10586" i="1" s="1"/>
  <c r="I10587" i="1"/>
  <c r="L10587" i="1" s="1"/>
  <c r="I10588" i="1"/>
  <c r="L10588" i="1" s="1"/>
  <c r="I10589" i="1"/>
  <c r="L10589" i="1" s="1"/>
  <c r="I10590" i="1"/>
  <c r="L10590" i="1" s="1"/>
  <c r="I10591" i="1"/>
  <c r="L10591" i="1" s="1"/>
  <c r="I10592" i="1"/>
  <c r="L10592" i="1" s="1"/>
  <c r="I10593" i="1"/>
  <c r="L10593" i="1" s="1"/>
  <c r="I10594" i="1"/>
  <c r="L10594" i="1" s="1"/>
  <c r="I10595" i="1"/>
  <c r="L10595" i="1" s="1"/>
  <c r="I10596" i="1"/>
  <c r="L10596" i="1" s="1"/>
  <c r="I10597" i="1"/>
  <c r="L10597" i="1" s="1"/>
  <c r="I10598" i="1"/>
  <c r="L10598" i="1" s="1"/>
  <c r="I10599" i="1"/>
  <c r="L10599" i="1" s="1"/>
  <c r="I10600" i="1"/>
  <c r="L10600" i="1" s="1"/>
  <c r="I10601" i="1"/>
  <c r="L10601" i="1" s="1"/>
  <c r="I10602" i="1"/>
  <c r="L10602" i="1" s="1"/>
  <c r="I10603" i="1"/>
  <c r="L10603" i="1" s="1"/>
  <c r="I10604" i="1"/>
  <c r="L10604" i="1" s="1"/>
  <c r="I10605" i="1"/>
  <c r="L10605" i="1" s="1"/>
  <c r="I10606" i="1"/>
  <c r="L10606" i="1" s="1"/>
  <c r="I10607" i="1"/>
  <c r="L10607" i="1" s="1"/>
  <c r="I10608" i="1"/>
  <c r="L10608" i="1" s="1"/>
  <c r="I10609" i="1"/>
  <c r="L10609" i="1" s="1"/>
  <c r="I10610" i="1"/>
  <c r="L10610" i="1" s="1"/>
  <c r="I10611" i="1"/>
  <c r="L10611" i="1" s="1"/>
  <c r="I10612" i="1"/>
  <c r="L10612" i="1" s="1"/>
  <c r="I10613" i="1"/>
  <c r="L10613" i="1" s="1"/>
  <c r="I10614" i="1"/>
  <c r="L10614" i="1" s="1"/>
  <c r="I10615" i="1"/>
  <c r="L10615" i="1" s="1"/>
  <c r="I10616" i="1"/>
  <c r="L10616" i="1" s="1"/>
  <c r="I10617" i="1"/>
  <c r="L10617" i="1" s="1"/>
  <c r="I10618" i="1"/>
  <c r="L10618" i="1" s="1"/>
  <c r="I10619" i="1"/>
  <c r="L10619" i="1" s="1"/>
  <c r="I10620" i="1"/>
  <c r="L10620" i="1" s="1"/>
  <c r="I10621" i="1"/>
  <c r="L10621" i="1" s="1"/>
  <c r="I10622" i="1"/>
  <c r="L10622" i="1" s="1"/>
  <c r="I10623" i="1"/>
  <c r="L10623" i="1" s="1"/>
  <c r="I10624" i="1"/>
  <c r="L10624" i="1" s="1"/>
  <c r="I10625" i="1"/>
  <c r="L10625" i="1" s="1"/>
  <c r="I10626" i="1"/>
  <c r="L10626" i="1" s="1"/>
  <c r="I10627" i="1"/>
  <c r="L10627" i="1" s="1"/>
  <c r="I10628" i="1"/>
  <c r="L10628" i="1" s="1"/>
  <c r="I10629" i="1"/>
  <c r="L10629" i="1" s="1"/>
  <c r="I10630" i="1"/>
  <c r="L10630" i="1" s="1"/>
  <c r="I10631" i="1"/>
  <c r="L10631" i="1" s="1"/>
  <c r="I10632" i="1"/>
  <c r="L10632" i="1" s="1"/>
  <c r="I10633" i="1"/>
  <c r="L10633" i="1" s="1"/>
  <c r="I10634" i="1"/>
  <c r="L10634" i="1" s="1"/>
  <c r="I10635" i="1"/>
  <c r="L10635" i="1" s="1"/>
  <c r="I10636" i="1"/>
  <c r="L10636" i="1" s="1"/>
  <c r="I10637" i="1"/>
  <c r="L10637" i="1" s="1"/>
  <c r="I10638" i="1"/>
  <c r="L10638" i="1" s="1"/>
  <c r="I10639" i="1"/>
  <c r="L10639" i="1" s="1"/>
  <c r="I10640" i="1"/>
  <c r="L10640" i="1" s="1"/>
  <c r="I10641" i="1"/>
  <c r="L10641" i="1" s="1"/>
  <c r="I10642" i="1"/>
  <c r="L10642" i="1" s="1"/>
  <c r="I10643" i="1"/>
  <c r="L10643" i="1" s="1"/>
  <c r="I10644" i="1"/>
  <c r="L10644" i="1" s="1"/>
  <c r="I10645" i="1"/>
  <c r="L10645" i="1" s="1"/>
  <c r="I10646" i="1"/>
  <c r="L10646" i="1" s="1"/>
  <c r="I10647" i="1"/>
  <c r="L10647" i="1" s="1"/>
  <c r="I10648" i="1"/>
  <c r="L10648" i="1" s="1"/>
  <c r="I10649" i="1"/>
  <c r="L10649" i="1" s="1"/>
  <c r="I10650" i="1"/>
  <c r="L10650" i="1" s="1"/>
  <c r="I10651" i="1"/>
  <c r="L10651" i="1" s="1"/>
  <c r="I10652" i="1"/>
  <c r="L10652" i="1" s="1"/>
  <c r="I10653" i="1"/>
  <c r="L10653" i="1" s="1"/>
  <c r="I10654" i="1"/>
  <c r="L10654" i="1" s="1"/>
  <c r="I10655" i="1"/>
  <c r="L10655" i="1" s="1"/>
  <c r="I10656" i="1"/>
  <c r="L10656" i="1" s="1"/>
  <c r="I10657" i="1"/>
  <c r="L10657" i="1" s="1"/>
  <c r="I10658" i="1"/>
  <c r="L10658" i="1" s="1"/>
  <c r="I10659" i="1"/>
  <c r="L10659" i="1" s="1"/>
  <c r="I10660" i="1"/>
  <c r="L10660" i="1" s="1"/>
  <c r="I10661" i="1"/>
  <c r="L10661" i="1" s="1"/>
  <c r="I10662" i="1"/>
  <c r="L10662" i="1" s="1"/>
  <c r="I10663" i="1"/>
  <c r="L10663" i="1" s="1"/>
  <c r="I10664" i="1"/>
  <c r="L10664" i="1" s="1"/>
  <c r="I10665" i="1"/>
  <c r="L10665" i="1" s="1"/>
  <c r="I10666" i="1"/>
  <c r="L10666" i="1" s="1"/>
  <c r="I10667" i="1"/>
  <c r="L10667" i="1" s="1"/>
  <c r="I10668" i="1"/>
  <c r="L10668" i="1" s="1"/>
  <c r="I10669" i="1"/>
  <c r="L10669" i="1" s="1"/>
  <c r="I10670" i="1"/>
  <c r="L10670" i="1" s="1"/>
  <c r="I10671" i="1"/>
  <c r="L10671" i="1" s="1"/>
  <c r="I10672" i="1"/>
  <c r="L10672" i="1" s="1"/>
  <c r="I10673" i="1"/>
  <c r="L10673" i="1" s="1"/>
  <c r="I10674" i="1"/>
  <c r="L10674" i="1" s="1"/>
  <c r="I10675" i="1"/>
  <c r="L10675" i="1" s="1"/>
  <c r="I10676" i="1"/>
  <c r="L10676" i="1" s="1"/>
  <c r="I10677" i="1"/>
  <c r="L10677" i="1" s="1"/>
  <c r="I10678" i="1"/>
  <c r="L10678" i="1" s="1"/>
  <c r="I10679" i="1"/>
  <c r="L10679" i="1" s="1"/>
  <c r="I10680" i="1"/>
  <c r="L10680" i="1" s="1"/>
  <c r="I10681" i="1"/>
  <c r="L10681" i="1" s="1"/>
  <c r="I10682" i="1"/>
  <c r="L10682" i="1" s="1"/>
  <c r="I10683" i="1"/>
  <c r="L10683" i="1" s="1"/>
  <c r="I10684" i="1"/>
  <c r="L10684" i="1" s="1"/>
  <c r="I10685" i="1"/>
  <c r="L10685" i="1" s="1"/>
  <c r="I10686" i="1"/>
  <c r="L10686" i="1" s="1"/>
  <c r="I10687" i="1"/>
  <c r="L10687" i="1" s="1"/>
  <c r="I10688" i="1"/>
  <c r="L10688" i="1" s="1"/>
  <c r="I10689" i="1"/>
  <c r="L10689" i="1" s="1"/>
  <c r="I10690" i="1"/>
  <c r="L10690" i="1" s="1"/>
  <c r="I10691" i="1"/>
  <c r="L10691" i="1" s="1"/>
  <c r="I10692" i="1"/>
  <c r="L10692" i="1" s="1"/>
  <c r="I10693" i="1"/>
  <c r="L10693" i="1" s="1"/>
  <c r="I10694" i="1"/>
  <c r="L10694" i="1" s="1"/>
  <c r="I10695" i="1"/>
  <c r="L10695" i="1" s="1"/>
  <c r="I10696" i="1"/>
  <c r="L10696" i="1" s="1"/>
  <c r="I10697" i="1"/>
  <c r="L10697" i="1" s="1"/>
  <c r="I10698" i="1"/>
  <c r="L10698" i="1" s="1"/>
  <c r="I10699" i="1"/>
  <c r="L10699" i="1" s="1"/>
  <c r="I10700" i="1"/>
  <c r="L10700" i="1" s="1"/>
  <c r="I10701" i="1"/>
  <c r="L10701" i="1" s="1"/>
  <c r="I10702" i="1"/>
  <c r="L10702" i="1" s="1"/>
  <c r="I10703" i="1"/>
  <c r="L10703" i="1" s="1"/>
  <c r="I10704" i="1"/>
  <c r="L10704" i="1" s="1"/>
  <c r="I10705" i="1"/>
  <c r="L10705" i="1" s="1"/>
  <c r="I10706" i="1"/>
  <c r="L10706" i="1" s="1"/>
  <c r="I10707" i="1"/>
  <c r="L10707" i="1" s="1"/>
  <c r="I10708" i="1"/>
  <c r="L10708" i="1" s="1"/>
  <c r="I10709" i="1"/>
  <c r="L10709" i="1" s="1"/>
  <c r="I10710" i="1"/>
  <c r="L10710" i="1" s="1"/>
  <c r="I10711" i="1"/>
  <c r="L10711" i="1" s="1"/>
  <c r="I10712" i="1"/>
  <c r="L10712" i="1" s="1"/>
  <c r="I10713" i="1"/>
  <c r="L10713" i="1" s="1"/>
  <c r="I10714" i="1"/>
  <c r="L10714" i="1" s="1"/>
  <c r="I10715" i="1"/>
  <c r="L10715" i="1" s="1"/>
  <c r="I10716" i="1"/>
  <c r="L10716" i="1" s="1"/>
  <c r="I10717" i="1"/>
  <c r="L10717" i="1" s="1"/>
  <c r="I10718" i="1"/>
  <c r="L10718" i="1" s="1"/>
  <c r="I10719" i="1"/>
  <c r="L10719" i="1" s="1"/>
  <c r="I10720" i="1"/>
  <c r="L10720" i="1" s="1"/>
  <c r="I10721" i="1"/>
  <c r="L10721" i="1" s="1"/>
  <c r="I10722" i="1"/>
  <c r="L10722" i="1" s="1"/>
  <c r="I10723" i="1"/>
  <c r="L10723" i="1" s="1"/>
  <c r="I10724" i="1"/>
  <c r="L10724" i="1" s="1"/>
  <c r="I10725" i="1"/>
  <c r="L10725" i="1" s="1"/>
  <c r="I10726" i="1"/>
  <c r="L10726" i="1" s="1"/>
  <c r="I10727" i="1"/>
  <c r="L10727" i="1" s="1"/>
  <c r="I10728" i="1"/>
  <c r="L10728" i="1" s="1"/>
  <c r="I10729" i="1"/>
  <c r="L10729" i="1" s="1"/>
  <c r="I10730" i="1"/>
  <c r="L10730" i="1" s="1"/>
  <c r="I10731" i="1"/>
  <c r="L10731" i="1" s="1"/>
  <c r="I10732" i="1"/>
  <c r="L10732" i="1" s="1"/>
  <c r="I10733" i="1"/>
  <c r="L10733" i="1" s="1"/>
  <c r="I10734" i="1"/>
  <c r="L10734" i="1" s="1"/>
  <c r="I10735" i="1"/>
  <c r="L10735" i="1" s="1"/>
  <c r="I10736" i="1"/>
  <c r="L10736" i="1" s="1"/>
  <c r="I10737" i="1"/>
  <c r="L10737" i="1" s="1"/>
  <c r="I10738" i="1"/>
  <c r="L10738" i="1" s="1"/>
  <c r="I10739" i="1"/>
  <c r="L10739" i="1" s="1"/>
  <c r="I10740" i="1"/>
  <c r="L10740" i="1" s="1"/>
  <c r="I10741" i="1"/>
  <c r="L10741" i="1" s="1"/>
  <c r="I10742" i="1"/>
  <c r="L10742" i="1" s="1"/>
  <c r="I10743" i="1"/>
  <c r="L10743" i="1" s="1"/>
  <c r="I10744" i="1"/>
  <c r="L10744" i="1" s="1"/>
  <c r="I10745" i="1"/>
  <c r="L10745" i="1" s="1"/>
  <c r="I10746" i="1"/>
  <c r="L10746" i="1" s="1"/>
  <c r="I10747" i="1"/>
  <c r="L10747" i="1" s="1"/>
  <c r="I10748" i="1"/>
  <c r="L10748" i="1" s="1"/>
  <c r="I10749" i="1"/>
  <c r="L10749" i="1" s="1"/>
  <c r="I10750" i="1"/>
  <c r="L10750" i="1" s="1"/>
  <c r="I10751" i="1"/>
  <c r="L10751" i="1" s="1"/>
  <c r="I10752" i="1"/>
  <c r="L10752" i="1" s="1"/>
  <c r="I10753" i="1"/>
  <c r="L10753" i="1" s="1"/>
  <c r="I10754" i="1"/>
  <c r="L10754" i="1" s="1"/>
  <c r="I10755" i="1"/>
  <c r="L10755" i="1" s="1"/>
  <c r="I10756" i="1"/>
  <c r="L10756" i="1" s="1"/>
  <c r="I10757" i="1"/>
  <c r="L10757" i="1" s="1"/>
  <c r="I10758" i="1"/>
  <c r="L10758" i="1" s="1"/>
  <c r="I10759" i="1"/>
  <c r="L10759" i="1" s="1"/>
  <c r="I10760" i="1"/>
  <c r="L10760" i="1" s="1"/>
  <c r="I10761" i="1"/>
  <c r="L10761" i="1" s="1"/>
  <c r="I10762" i="1"/>
  <c r="L10762" i="1" s="1"/>
  <c r="I10763" i="1"/>
  <c r="L10763" i="1" s="1"/>
  <c r="I10764" i="1"/>
  <c r="L10764" i="1" s="1"/>
  <c r="I10765" i="1"/>
  <c r="L10765" i="1" s="1"/>
  <c r="I10766" i="1"/>
  <c r="L10766" i="1" s="1"/>
  <c r="I10767" i="1"/>
  <c r="L10767" i="1" s="1"/>
  <c r="I10768" i="1"/>
  <c r="L10768" i="1" s="1"/>
  <c r="I10769" i="1"/>
  <c r="L10769" i="1" s="1"/>
  <c r="I10770" i="1"/>
  <c r="L10770" i="1" s="1"/>
  <c r="I10771" i="1"/>
  <c r="L10771" i="1" s="1"/>
  <c r="I10772" i="1"/>
  <c r="L10772" i="1" s="1"/>
  <c r="I10773" i="1"/>
  <c r="L10773" i="1" s="1"/>
  <c r="I10774" i="1"/>
  <c r="L10774" i="1" s="1"/>
  <c r="I10775" i="1"/>
  <c r="L10775" i="1" s="1"/>
  <c r="I10776" i="1"/>
  <c r="L10776" i="1" s="1"/>
  <c r="I10777" i="1"/>
  <c r="L10777" i="1" s="1"/>
  <c r="I10778" i="1"/>
  <c r="L10778" i="1" s="1"/>
  <c r="I10779" i="1"/>
  <c r="L10779" i="1" s="1"/>
  <c r="I10780" i="1"/>
  <c r="L10780" i="1" s="1"/>
  <c r="I10781" i="1"/>
  <c r="L10781" i="1" s="1"/>
  <c r="I10782" i="1"/>
  <c r="L10782" i="1" s="1"/>
  <c r="I10783" i="1"/>
  <c r="L10783" i="1" s="1"/>
  <c r="I10784" i="1"/>
  <c r="L10784" i="1" s="1"/>
  <c r="I10785" i="1"/>
  <c r="L10785" i="1" s="1"/>
  <c r="I10786" i="1"/>
  <c r="L10786" i="1" s="1"/>
  <c r="I10787" i="1"/>
  <c r="L10787" i="1" s="1"/>
  <c r="I10788" i="1"/>
  <c r="L10788" i="1" s="1"/>
  <c r="I10789" i="1"/>
  <c r="L10789" i="1" s="1"/>
  <c r="I10790" i="1"/>
  <c r="L10790" i="1" s="1"/>
  <c r="I10791" i="1"/>
  <c r="L10791" i="1" s="1"/>
  <c r="I10792" i="1"/>
  <c r="L10792" i="1" s="1"/>
  <c r="I10793" i="1"/>
  <c r="L10793" i="1" s="1"/>
  <c r="I10794" i="1"/>
  <c r="L10794" i="1" s="1"/>
  <c r="I10795" i="1"/>
  <c r="L10795" i="1" s="1"/>
  <c r="I10796" i="1"/>
  <c r="L10796" i="1" s="1"/>
  <c r="I10797" i="1"/>
  <c r="L10797" i="1" s="1"/>
  <c r="I10798" i="1"/>
  <c r="L10798" i="1" s="1"/>
  <c r="I10799" i="1"/>
  <c r="L10799" i="1" s="1"/>
  <c r="I10800" i="1"/>
  <c r="L10800" i="1" s="1"/>
  <c r="I10801" i="1"/>
  <c r="L10801" i="1" s="1"/>
  <c r="I10802" i="1"/>
  <c r="L10802" i="1" s="1"/>
  <c r="I10803" i="1"/>
  <c r="L10803" i="1" s="1"/>
  <c r="I10804" i="1"/>
  <c r="L10804" i="1" s="1"/>
  <c r="I10805" i="1"/>
  <c r="L10805" i="1" s="1"/>
  <c r="I10806" i="1"/>
  <c r="L10806" i="1" s="1"/>
  <c r="I10807" i="1"/>
  <c r="L10807" i="1" s="1"/>
  <c r="I10808" i="1"/>
  <c r="L10808" i="1" s="1"/>
  <c r="I10809" i="1"/>
  <c r="L10809" i="1" s="1"/>
  <c r="I10810" i="1"/>
  <c r="L10810" i="1" s="1"/>
  <c r="I10811" i="1"/>
  <c r="L10811" i="1" s="1"/>
  <c r="I10812" i="1"/>
  <c r="L10812" i="1" s="1"/>
  <c r="I10813" i="1"/>
  <c r="L10813" i="1" s="1"/>
  <c r="I10814" i="1"/>
  <c r="L10814" i="1" s="1"/>
  <c r="I10815" i="1"/>
  <c r="L10815" i="1" s="1"/>
  <c r="I10816" i="1"/>
  <c r="L10816" i="1" s="1"/>
  <c r="I10817" i="1"/>
  <c r="L10817" i="1" s="1"/>
  <c r="I10818" i="1"/>
  <c r="L10818" i="1" s="1"/>
  <c r="I10819" i="1"/>
  <c r="L10819" i="1" s="1"/>
  <c r="I10820" i="1"/>
  <c r="L10820" i="1" s="1"/>
  <c r="I10821" i="1"/>
  <c r="L10821" i="1" s="1"/>
  <c r="I10822" i="1"/>
  <c r="L10822" i="1" s="1"/>
  <c r="I10823" i="1"/>
  <c r="L10823" i="1" s="1"/>
  <c r="I10824" i="1"/>
  <c r="L10824" i="1" s="1"/>
  <c r="I10825" i="1"/>
  <c r="L10825" i="1" s="1"/>
  <c r="I10826" i="1"/>
  <c r="L10826" i="1" s="1"/>
  <c r="I10827" i="1"/>
  <c r="L10827" i="1" s="1"/>
  <c r="I10828" i="1"/>
  <c r="L10828" i="1" s="1"/>
  <c r="I10829" i="1"/>
  <c r="L10829" i="1" s="1"/>
  <c r="I10830" i="1"/>
  <c r="L10830" i="1" s="1"/>
  <c r="I10831" i="1"/>
  <c r="L10831" i="1" s="1"/>
  <c r="I10832" i="1"/>
  <c r="L10832" i="1" s="1"/>
  <c r="I10833" i="1"/>
  <c r="L10833" i="1" s="1"/>
  <c r="I10834" i="1"/>
  <c r="L10834" i="1" s="1"/>
  <c r="I10835" i="1"/>
  <c r="L10835" i="1" s="1"/>
  <c r="I10836" i="1"/>
  <c r="L10836" i="1" s="1"/>
  <c r="I10837" i="1"/>
  <c r="L10837" i="1" s="1"/>
  <c r="I10838" i="1"/>
  <c r="L10838" i="1" s="1"/>
  <c r="I10839" i="1"/>
  <c r="L10839" i="1" s="1"/>
  <c r="I10840" i="1"/>
  <c r="L10840" i="1" s="1"/>
  <c r="I10841" i="1"/>
  <c r="L10841" i="1" s="1"/>
  <c r="I10842" i="1"/>
  <c r="L10842" i="1" s="1"/>
  <c r="I10843" i="1"/>
  <c r="L10843" i="1" s="1"/>
  <c r="I10844" i="1"/>
  <c r="L10844" i="1" s="1"/>
  <c r="I10845" i="1"/>
  <c r="L10845" i="1" s="1"/>
  <c r="I10846" i="1"/>
  <c r="L10846" i="1" s="1"/>
  <c r="I10847" i="1"/>
  <c r="L10847" i="1" s="1"/>
  <c r="I10848" i="1"/>
  <c r="L10848" i="1" s="1"/>
  <c r="I10849" i="1"/>
  <c r="L10849" i="1" s="1"/>
  <c r="I10850" i="1"/>
  <c r="L10850" i="1" s="1"/>
  <c r="I10851" i="1"/>
  <c r="L10851" i="1" s="1"/>
  <c r="I10852" i="1"/>
  <c r="L10852" i="1" s="1"/>
  <c r="I10853" i="1"/>
  <c r="L10853" i="1" s="1"/>
  <c r="I10854" i="1"/>
  <c r="L10854" i="1" s="1"/>
  <c r="I10855" i="1"/>
  <c r="L10855" i="1" s="1"/>
  <c r="I10856" i="1"/>
  <c r="L10856" i="1" s="1"/>
  <c r="I10857" i="1"/>
  <c r="L10857" i="1" s="1"/>
  <c r="I10858" i="1"/>
  <c r="L10858" i="1" s="1"/>
  <c r="I10859" i="1"/>
  <c r="L10859" i="1" s="1"/>
  <c r="I10860" i="1"/>
  <c r="L10860" i="1" s="1"/>
  <c r="I10861" i="1"/>
  <c r="L10861" i="1" s="1"/>
  <c r="I10862" i="1"/>
  <c r="L10862" i="1" s="1"/>
  <c r="I10863" i="1"/>
  <c r="L10863" i="1" s="1"/>
  <c r="I10864" i="1"/>
  <c r="L10864" i="1" s="1"/>
  <c r="I10865" i="1"/>
  <c r="L10865" i="1" s="1"/>
  <c r="I10866" i="1"/>
  <c r="L10866" i="1" s="1"/>
  <c r="I10867" i="1"/>
  <c r="L10867" i="1" s="1"/>
  <c r="I10868" i="1"/>
  <c r="L10868" i="1" s="1"/>
  <c r="I10869" i="1"/>
  <c r="L10869" i="1" s="1"/>
  <c r="I10870" i="1"/>
  <c r="L10870" i="1" s="1"/>
  <c r="I10871" i="1"/>
  <c r="L10871" i="1" s="1"/>
  <c r="I10872" i="1"/>
  <c r="L10872" i="1" s="1"/>
  <c r="I10873" i="1"/>
  <c r="L10873" i="1" s="1"/>
  <c r="I10874" i="1"/>
  <c r="L10874" i="1" s="1"/>
  <c r="I10875" i="1"/>
  <c r="L10875" i="1" s="1"/>
  <c r="I10876" i="1"/>
  <c r="L10876" i="1" s="1"/>
  <c r="I10877" i="1"/>
  <c r="L10877" i="1" s="1"/>
  <c r="I10878" i="1"/>
  <c r="L10878" i="1" s="1"/>
  <c r="I10879" i="1"/>
  <c r="L10879" i="1" s="1"/>
  <c r="I10880" i="1"/>
  <c r="L10880" i="1" s="1"/>
  <c r="I10881" i="1"/>
  <c r="L10881" i="1" s="1"/>
  <c r="I10882" i="1"/>
  <c r="L10882" i="1" s="1"/>
  <c r="I10883" i="1"/>
  <c r="L10883" i="1" s="1"/>
  <c r="I10884" i="1"/>
  <c r="L10884" i="1" s="1"/>
  <c r="I10885" i="1"/>
  <c r="L10885" i="1" s="1"/>
  <c r="I10886" i="1"/>
  <c r="L10886" i="1" s="1"/>
  <c r="I10887" i="1"/>
  <c r="L10887" i="1" s="1"/>
  <c r="I10888" i="1"/>
  <c r="L10888" i="1" s="1"/>
  <c r="I10889" i="1"/>
  <c r="L10889" i="1" s="1"/>
  <c r="I10890" i="1"/>
  <c r="L10890" i="1" s="1"/>
  <c r="I10891" i="1"/>
  <c r="L10891" i="1" s="1"/>
  <c r="I10892" i="1"/>
  <c r="L10892" i="1" s="1"/>
  <c r="I10893" i="1"/>
  <c r="L10893" i="1" s="1"/>
  <c r="I10894" i="1"/>
  <c r="L10894" i="1" s="1"/>
  <c r="I10895" i="1"/>
  <c r="L10895" i="1" s="1"/>
  <c r="I10896" i="1"/>
  <c r="L10896" i="1" s="1"/>
  <c r="I10897" i="1"/>
  <c r="L10897" i="1" s="1"/>
  <c r="I10898" i="1"/>
  <c r="L10898" i="1" s="1"/>
  <c r="I10899" i="1"/>
  <c r="L10899" i="1" s="1"/>
  <c r="I10900" i="1"/>
  <c r="L10900" i="1" s="1"/>
  <c r="I10901" i="1"/>
  <c r="L10901" i="1" s="1"/>
  <c r="I10902" i="1"/>
  <c r="L10902" i="1" s="1"/>
  <c r="I10903" i="1"/>
  <c r="L10903" i="1" s="1"/>
  <c r="I10904" i="1"/>
  <c r="L10904" i="1" s="1"/>
  <c r="I10905" i="1"/>
  <c r="L10905" i="1" s="1"/>
  <c r="I10906" i="1"/>
  <c r="L10906" i="1" s="1"/>
  <c r="I10907" i="1"/>
  <c r="L10907" i="1" s="1"/>
  <c r="I10908" i="1"/>
  <c r="L10908" i="1" s="1"/>
  <c r="I10909" i="1"/>
  <c r="L10909" i="1" s="1"/>
  <c r="I10910" i="1"/>
  <c r="L10910" i="1" s="1"/>
  <c r="I10911" i="1"/>
  <c r="L10911" i="1" s="1"/>
  <c r="I10912" i="1"/>
  <c r="L10912" i="1" s="1"/>
  <c r="I10913" i="1"/>
  <c r="L10913" i="1" s="1"/>
  <c r="I10914" i="1"/>
  <c r="L10914" i="1" s="1"/>
  <c r="I10915" i="1"/>
  <c r="L10915" i="1" s="1"/>
  <c r="I10916" i="1"/>
  <c r="L10916" i="1" s="1"/>
  <c r="I10917" i="1"/>
  <c r="L10917" i="1" s="1"/>
  <c r="I10918" i="1"/>
  <c r="L10918" i="1" s="1"/>
  <c r="I10919" i="1"/>
  <c r="L10919" i="1" s="1"/>
  <c r="I10920" i="1"/>
  <c r="L10920" i="1" s="1"/>
  <c r="I10921" i="1"/>
  <c r="L10921" i="1" s="1"/>
  <c r="I10922" i="1"/>
  <c r="L10922" i="1" s="1"/>
  <c r="I10923" i="1"/>
  <c r="L10923" i="1" s="1"/>
  <c r="I10924" i="1"/>
  <c r="L10924" i="1" s="1"/>
  <c r="I10925" i="1"/>
  <c r="L10925" i="1" s="1"/>
  <c r="I10926" i="1"/>
  <c r="L10926" i="1" s="1"/>
  <c r="I10927" i="1"/>
  <c r="L10927" i="1" s="1"/>
  <c r="I10928" i="1"/>
  <c r="L10928" i="1" s="1"/>
  <c r="I10929" i="1"/>
  <c r="L10929" i="1" s="1"/>
  <c r="I10930" i="1"/>
  <c r="L10930" i="1" s="1"/>
  <c r="I10931" i="1"/>
  <c r="L10931" i="1" s="1"/>
  <c r="I10932" i="1"/>
  <c r="L10932" i="1" s="1"/>
  <c r="I10933" i="1"/>
  <c r="L10933" i="1" s="1"/>
  <c r="I10934" i="1"/>
  <c r="L10934" i="1" s="1"/>
  <c r="I10935" i="1"/>
  <c r="L10935" i="1" s="1"/>
  <c r="I10936" i="1"/>
  <c r="L10936" i="1" s="1"/>
  <c r="I10937" i="1"/>
  <c r="L10937" i="1" s="1"/>
  <c r="I10938" i="1"/>
  <c r="L10938" i="1" s="1"/>
  <c r="I10939" i="1"/>
  <c r="L10939" i="1" s="1"/>
  <c r="I10940" i="1"/>
  <c r="L10940" i="1" s="1"/>
  <c r="I10941" i="1"/>
  <c r="L10941" i="1" s="1"/>
  <c r="I10942" i="1"/>
  <c r="L10942" i="1" s="1"/>
  <c r="I10943" i="1"/>
  <c r="L10943" i="1" s="1"/>
  <c r="I10944" i="1"/>
  <c r="L10944" i="1" s="1"/>
  <c r="I10945" i="1"/>
  <c r="L10945" i="1" s="1"/>
  <c r="I10946" i="1"/>
  <c r="L10946" i="1" s="1"/>
  <c r="I10947" i="1"/>
  <c r="L10947" i="1" s="1"/>
  <c r="I10948" i="1"/>
  <c r="L10948" i="1" s="1"/>
  <c r="I10949" i="1"/>
  <c r="L10949" i="1" s="1"/>
  <c r="I10950" i="1"/>
  <c r="L10950" i="1" s="1"/>
  <c r="I10951" i="1"/>
  <c r="L10951" i="1" s="1"/>
  <c r="I10952" i="1"/>
  <c r="L10952" i="1" s="1"/>
  <c r="I10953" i="1"/>
  <c r="L10953" i="1" s="1"/>
  <c r="I10954" i="1"/>
  <c r="L10954" i="1" s="1"/>
  <c r="I10955" i="1"/>
  <c r="L10955" i="1" s="1"/>
  <c r="I10956" i="1"/>
  <c r="L10956" i="1" s="1"/>
  <c r="I10957" i="1"/>
  <c r="L10957" i="1" s="1"/>
  <c r="I10958" i="1"/>
  <c r="L10958" i="1" s="1"/>
  <c r="I10959" i="1"/>
  <c r="L10959" i="1" s="1"/>
  <c r="I10960" i="1"/>
  <c r="L10960" i="1" s="1"/>
  <c r="I10961" i="1"/>
  <c r="L10961" i="1" s="1"/>
  <c r="I10962" i="1"/>
  <c r="L10962" i="1" s="1"/>
  <c r="I10963" i="1"/>
  <c r="L10963" i="1" s="1"/>
  <c r="I10964" i="1"/>
  <c r="L10964" i="1" s="1"/>
  <c r="I10965" i="1"/>
  <c r="L10965" i="1" s="1"/>
  <c r="I10966" i="1"/>
  <c r="L10966" i="1" s="1"/>
  <c r="I10967" i="1"/>
  <c r="L10967" i="1" s="1"/>
  <c r="I10968" i="1"/>
  <c r="L10968" i="1" s="1"/>
  <c r="I10969" i="1"/>
  <c r="L10969" i="1" s="1"/>
  <c r="I10970" i="1"/>
  <c r="L10970" i="1" s="1"/>
  <c r="I10971" i="1"/>
  <c r="L10971" i="1" s="1"/>
  <c r="I10972" i="1"/>
  <c r="L10972" i="1" s="1"/>
  <c r="I10973" i="1"/>
  <c r="L10973" i="1" s="1"/>
  <c r="I10974" i="1"/>
  <c r="L10974" i="1" s="1"/>
  <c r="I10975" i="1"/>
  <c r="L10975" i="1" s="1"/>
  <c r="I10976" i="1"/>
  <c r="L10976" i="1" s="1"/>
  <c r="I10977" i="1"/>
  <c r="L10977" i="1" s="1"/>
  <c r="I10978" i="1"/>
  <c r="L10978" i="1" s="1"/>
  <c r="I10979" i="1"/>
  <c r="L10979" i="1" s="1"/>
  <c r="I10980" i="1"/>
  <c r="L10980" i="1" s="1"/>
  <c r="I10981" i="1"/>
  <c r="L10981" i="1" s="1"/>
  <c r="I10982" i="1"/>
  <c r="L10982" i="1" s="1"/>
  <c r="I10983" i="1"/>
  <c r="L10983" i="1" s="1"/>
  <c r="I10984" i="1"/>
  <c r="L10984" i="1" s="1"/>
  <c r="I10985" i="1"/>
  <c r="L10985" i="1" s="1"/>
  <c r="I10986" i="1"/>
  <c r="L10986" i="1" s="1"/>
  <c r="I10987" i="1"/>
  <c r="L10987" i="1" s="1"/>
  <c r="I10988" i="1"/>
  <c r="L10988" i="1" s="1"/>
  <c r="I10989" i="1"/>
  <c r="L10989" i="1" s="1"/>
  <c r="I10990" i="1"/>
  <c r="L10990" i="1" s="1"/>
  <c r="I10991" i="1"/>
  <c r="L10991" i="1" s="1"/>
  <c r="I10992" i="1"/>
  <c r="L10992" i="1" s="1"/>
  <c r="I10993" i="1"/>
  <c r="L10993" i="1" s="1"/>
  <c r="I10994" i="1"/>
  <c r="L10994" i="1" s="1"/>
  <c r="I10995" i="1"/>
  <c r="L10995" i="1" s="1"/>
  <c r="I10996" i="1"/>
  <c r="L10996" i="1" s="1"/>
  <c r="I10997" i="1"/>
  <c r="L10997" i="1" s="1"/>
  <c r="I10998" i="1"/>
  <c r="L10998" i="1" s="1"/>
  <c r="I10999" i="1"/>
  <c r="L10999" i="1" s="1"/>
  <c r="I11000" i="1"/>
  <c r="L11000" i="1" s="1"/>
  <c r="I11001" i="1"/>
  <c r="L11001" i="1" s="1"/>
  <c r="I11002" i="1"/>
  <c r="L11002" i="1" s="1"/>
  <c r="I11003" i="1"/>
  <c r="L11003" i="1" s="1"/>
  <c r="I11004" i="1"/>
  <c r="L11004" i="1" s="1"/>
  <c r="I11005" i="1"/>
  <c r="L11005" i="1" s="1"/>
  <c r="I11006" i="1"/>
  <c r="L11006" i="1" s="1"/>
  <c r="I11007" i="1"/>
  <c r="L11007" i="1" s="1"/>
  <c r="I11008" i="1"/>
  <c r="L11008" i="1" s="1"/>
  <c r="I11009" i="1"/>
  <c r="L11009" i="1" s="1"/>
  <c r="I11010" i="1"/>
  <c r="L11010" i="1" s="1"/>
  <c r="I11011" i="1"/>
  <c r="L11011" i="1" s="1"/>
  <c r="I11012" i="1"/>
  <c r="L11012" i="1" s="1"/>
  <c r="I11013" i="1"/>
  <c r="L11013" i="1" s="1"/>
  <c r="I11014" i="1"/>
  <c r="L11014" i="1" s="1"/>
  <c r="I11015" i="1"/>
  <c r="L11015" i="1" s="1"/>
  <c r="I11016" i="1"/>
  <c r="L11016" i="1" s="1"/>
  <c r="I11017" i="1"/>
  <c r="L11017" i="1" s="1"/>
  <c r="I11018" i="1"/>
  <c r="L11018" i="1" s="1"/>
  <c r="I11019" i="1"/>
  <c r="L11019" i="1" s="1"/>
  <c r="I11020" i="1"/>
  <c r="L11020" i="1" s="1"/>
  <c r="I11021" i="1"/>
  <c r="L11021" i="1" s="1"/>
  <c r="I11022" i="1"/>
  <c r="L11022" i="1" s="1"/>
  <c r="I11023" i="1"/>
  <c r="L11023" i="1" s="1"/>
  <c r="I11024" i="1"/>
  <c r="L11024" i="1" s="1"/>
  <c r="I11025" i="1"/>
  <c r="L11025" i="1" s="1"/>
  <c r="I11026" i="1"/>
  <c r="L11026" i="1" s="1"/>
  <c r="I11027" i="1"/>
  <c r="L11027" i="1" s="1"/>
  <c r="I11028" i="1"/>
  <c r="L11028" i="1" s="1"/>
  <c r="I11029" i="1"/>
  <c r="L11029" i="1" s="1"/>
  <c r="I11030" i="1"/>
  <c r="L11030" i="1" s="1"/>
  <c r="I11031" i="1"/>
  <c r="L11031" i="1" s="1"/>
  <c r="I11032" i="1"/>
  <c r="L11032" i="1" s="1"/>
  <c r="I11033" i="1"/>
  <c r="L11033" i="1" s="1"/>
  <c r="I11034" i="1"/>
  <c r="L11034" i="1" s="1"/>
  <c r="I11035" i="1"/>
  <c r="L11035" i="1" s="1"/>
  <c r="I11036" i="1"/>
  <c r="L11036" i="1" s="1"/>
  <c r="I11037" i="1"/>
  <c r="L11037" i="1" s="1"/>
  <c r="I11038" i="1"/>
  <c r="L11038" i="1" s="1"/>
  <c r="I11039" i="1"/>
  <c r="L11039" i="1" s="1"/>
  <c r="I11040" i="1"/>
  <c r="L11040" i="1" s="1"/>
  <c r="I11041" i="1"/>
  <c r="L11041" i="1" s="1"/>
  <c r="I11042" i="1"/>
  <c r="L11042" i="1" s="1"/>
  <c r="I11043" i="1"/>
  <c r="L11043" i="1" s="1"/>
  <c r="I11044" i="1"/>
  <c r="L11044" i="1" s="1"/>
  <c r="I11045" i="1"/>
  <c r="L11045" i="1" s="1"/>
  <c r="I11046" i="1"/>
  <c r="L11046" i="1" s="1"/>
  <c r="I11047" i="1"/>
  <c r="L11047" i="1" s="1"/>
  <c r="I11048" i="1"/>
  <c r="L11048" i="1" s="1"/>
  <c r="I11049" i="1"/>
  <c r="L11049" i="1" s="1"/>
  <c r="I11050" i="1"/>
  <c r="L11050" i="1" s="1"/>
  <c r="I11051" i="1"/>
  <c r="L11051" i="1" s="1"/>
  <c r="I11052" i="1"/>
  <c r="L11052" i="1" s="1"/>
  <c r="I11053" i="1"/>
  <c r="L11053" i="1" s="1"/>
  <c r="I11054" i="1"/>
  <c r="L11054" i="1" s="1"/>
  <c r="I11055" i="1"/>
  <c r="L11055" i="1" s="1"/>
  <c r="I11056" i="1"/>
  <c r="L11056" i="1" s="1"/>
  <c r="I11057" i="1"/>
  <c r="L11057" i="1" s="1"/>
  <c r="I11058" i="1"/>
  <c r="L11058" i="1" s="1"/>
  <c r="I11059" i="1"/>
  <c r="L11059" i="1" s="1"/>
  <c r="I11060" i="1"/>
  <c r="L11060" i="1" s="1"/>
  <c r="I11061" i="1"/>
  <c r="L11061" i="1" s="1"/>
  <c r="I11062" i="1"/>
  <c r="L11062" i="1" s="1"/>
  <c r="I11063" i="1"/>
  <c r="L11063" i="1" s="1"/>
  <c r="I11064" i="1"/>
  <c r="L11064" i="1" s="1"/>
  <c r="I11065" i="1"/>
  <c r="L11065" i="1" s="1"/>
  <c r="I11066" i="1"/>
  <c r="L11066" i="1" s="1"/>
  <c r="I11067" i="1"/>
  <c r="L11067" i="1" s="1"/>
  <c r="I11068" i="1"/>
  <c r="L11068" i="1" s="1"/>
  <c r="I11069" i="1"/>
  <c r="L11069" i="1" s="1"/>
  <c r="I11070" i="1"/>
  <c r="L11070" i="1" s="1"/>
  <c r="I11071" i="1"/>
  <c r="L11071" i="1" s="1"/>
  <c r="I11072" i="1"/>
  <c r="L11072" i="1" s="1"/>
  <c r="I11073" i="1"/>
  <c r="L11073" i="1" s="1"/>
  <c r="I11074" i="1"/>
  <c r="L11074" i="1" s="1"/>
  <c r="I11075" i="1"/>
  <c r="L11075" i="1" s="1"/>
  <c r="I11076" i="1"/>
  <c r="L11076" i="1" s="1"/>
  <c r="I11077" i="1"/>
  <c r="L11077" i="1" s="1"/>
  <c r="I11078" i="1"/>
  <c r="L11078" i="1" s="1"/>
  <c r="I11079" i="1"/>
  <c r="L11079" i="1" s="1"/>
  <c r="I11080" i="1"/>
  <c r="L11080" i="1" s="1"/>
  <c r="I11081" i="1"/>
  <c r="L11081" i="1" s="1"/>
  <c r="I11082" i="1"/>
  <c r="L11082" i="1" s="1"/>
  <c r="I11083" i="1"/>
  <c r="L11083" i="1" s="1"/>
  <c r="I11084" i="1"/>
  <c r="L11084" i="1" s="1"/>
  <c r="I11085" i="1"/>
  <c r="L11085" i="1" s="1"/>
  <c r="I11086" i="1"/>
  <c r="L11086" i="1" s="1"/>
  <c r="I11087" i="1"/>
  <c r="L11087" i="1" s="1"/>
  <c r="I11088" i="1"/>
  <c r="L11088" i="1" s="1"/>
  <c r="I11089" i="1"/>
  <c r="L11089" i="1" s="1"/>
  <c r="I11090" i="1"/>
  <c r="L11090" i="1" s="1"/>
  <c r="I11091" i="1"/>
  <c r="L11091" i="1" s="1"/>
  <c r="I11092" i="1"/>
  <c r="L11092" i="1" s="1"/>
  <c r="I11093" i="1"/>
  <c r="L11093" i="1" s="1"/>
  <c r="I11094" i="1"/>
  <c r="L11094" i="1" s="1"/>
  <c r="I11095" i="1"/>
  <c r="L11095" i="1" s="1"/>
  <c r="I11096" i="1"/>
  <c r="L11096" i="1" s="1"/>
  <c r="I11097" i="1"/>
  <c r="L11097" i="1" s="1"/>
  <c r="I11098" i="1"/>
  <c r="L11098" i="1" s="1"/>
  <c r="I11099" i="1"/>
  <c r="L11099" i="1" s="1"/>
  <c r="I11100" i="1"/>
  <c r="L11100" i="1" s="1"/>
  <c r="I11101" i="1"/>
  <c r="L11101" i="1" s="1"/>
  <c r="I11102" i="1"/>
  <c r="L11102" i="1" s="1"/>
  <c r="I11103" i="1"/>
  <c r="L11103" i="1" s="1"/>
  <c r="I11104" i="1"/>
  <c r="L11104" i="1" s="1"/>
  <c r="I11105" i="1"/>
  <c r="L11105" i="1" s="1"/>
  <c r="I11106" i="1"/>
  <c r="L11106" i="1" s="1"/>
  <c r="I11107" i="1"/>
  <c r="L11107" i="1" s="1"/>
  <c r="I11108" i="1"/>
  <c r="L11108" i="1" s="1"/>
  <c r="I11109" i="1"/>
  <c r="L11109" i="1" s="1"/>
  <c r="I11110" i="1"/>
  <c r="L11110" i="1" s="1"/>
  <c r="I11111" i="1"/>
  <c r="L11111" i="1" s="1"/>
  <c r="I11112" i="1"/>
  <c r="L11112" i="1" s="1"/>
  <c r="I11113" i="1"/>
  <c r="L11113" i="1" s="1"/>
  <c r="I11114" i="1"/>
  <c r="L11114" i="1" s="1"/>
  <c r="I11115" i="1"/>
  <c r="L11115" i="1" s="1"/>
  <c r="I11116" i="1"/>
  <c r="L11116" i="1" s="1"/>
  <c r="I11117" i="1"/>
  <c r="L11117" i="1" s="1"/>
  <c r="I11118" i="1"/>
  <c r="L11118" i="1" s="1"/>
  <c r="I11119" i="1"/>
  <c r="L11119" i="1" s="1"/>
  <c r="I11120" i="1"/>
  <c r="L11120" i="1" s="1"/>
  <c r="I11121" i="1"/>
  <c r="L11121" i="1" s="1"/>
  <c r="I11122" i="1"/>
  <c r="L11122" i="1" s="1"/>
  <c r="I11123" i="1"/>
  <c r="L11123" i="1" s="1"/>
  <c r="I11124" i="1"/>
  <c r="L11124" i="1" s="1"/>
  <c r="I11125" i="1"/>
  <c r="L11125" i="1" s="1"/>
  <c r="I11126" i="1"/>
  <c r="L11126" i="1" s="1"/>
  <c r="I11127" i="1"/>
  <c r="L11127" i="1" s="1"/>
  <c r="I11128" i="1"/>
  <c r="L11128" i="1" s="1"/>
  <c r="I11129" i="1"/>
  <c r="L11129" i="1" s="1"/>
  <c r="I11130" i="1"/>
  <c r="L11130" i="1" s="1"/>
  <c r="I11131" i="1"/>
  <c r="L11131" i="1" s="1"/>
  <c r="I11132" i="1"/>
  <c r="L11132" i="1" s="1"/>
  <c r="I11133" i="1"/>
  <c r="L11133" i="1" s="1"/>
  <c r="I11134" i="1"/>
  <c r="L11134" i="1" s="1"/>
  <c r="I11135" i="1"/>
  <c r="L11135" i="1" s="1"/>
  <c r="I11136" i="1"/>
  <c r="L11136" i="1" s="1"/>
  <c r="I11137" i="1"/>
  <c r="L11137" i="1" s="1"/>
  <c r="I11138" i="1"/>
  <c r="L11138" i="1" s="1"/>
  <c r="I11139" i="1"/>
  <c r="L11139" i="1" s="1"/>
  <c r="I11140" i="1"/>
  <c r="L11140" i="1" s="1"/>
  <c r="I11141" i="1"/>
  <c r="L11141" i="1" s="1"/>
  <c r="I11142" i="1"/>
  <c r="L11142" i="1" s="1"/>
  <c r="I11143" i="1"/>
  <c r="L11143" i="1" s="1"/>
  <c r="I11144" i="1"/>
  <c r="L11144" i="1" s="1"/>
  <c r="I11145" i="1"/>
  <c r="L11145" i="1" s="1"/>
  <c r="I11146" i="1"/>
  <c r="L11146" i="1" s="1"/>
  <c r="I11147" i="1"/>
  <c r="L11147" i="1" s="1"/>
  <c r="I11148" i="1"/>
  <c r="L11148" i="1" s="1"/>
  <c r="I11149" i="1"/>
  <c r="L11149" i="1" s="1"/>
  <c r="I11150" i="1"/>
  <c r="L11150" i="1" s="1"/>
  <c r="I11151" i="1"/>
  <c r="L11151" i="1" s="1"/>
  <c r="I11152" i="1"/>
  <c r="L11152" i="1" s="1"/>
  <c r="I11153" i="1"/>
  <c r="L11153" i="1" s="1"/>
  <c r="I11154" i="1"/>
  <c r="L11154" i="1" s="1"/>
  <c r="I11155" i="1"/>
  <c r="L11155" i="1" s="1"/>
  <c r="I11156" i="1"/>
  <c r="L11156" i="1" s="1"/>
  <c r="I11157" i="1"/>
  <c r="L11157" i="1" s="1"/>
  <c r="I11158" i="1"/>
  <c r="L11158" i="1" s="1"/>
  <c r="I11159" i="1"/>
  <c r="L11159" i="1" s="1"/>
  <c r="I11160" i="1"/>
  <c r="L11160" i="1" s="1"/>
  <c r="I11161" i="1"/>
  <c r="L11161" i="1" s="1"/>
  <c r="I11162" i="1"/>
  <c r="L11162" i="1" s="1"/>
  <c r="I11163" i="1"/>
  <c r="L11163" i="1" s="1"/>
  <c r="I11164" i="1"/>
  <c r="L11164" i="1" s="1"/>
  <c r="I11165" i="1"/>
  <c r="L11165" i="1" s="1"/>
  <c r="I11166" i="1"/>
  <c r="L11166" i="1" s="1"/>
  <c r="I11167" i="1"/>
  <c r="L11167" i="1" s="1"/>
  <c r="I11168" i="1"/>
  <c r="L11168" i="1" s="1"/>
  <c r="I11169" i="1"/>
  <c r="L11169" i="1" s="1"/>
  <c r="I11170" i="1"/>
  <c r="L11170" i="1" s="1"/>
  <c r="I11171" i="1"/>
  <c r="L11171" i="1" s="1"/>
  <c r="I11172" i="1"/>
  <c r="L11172" i="1" s="1"/>
  <c r="I11173" i="1"/>
  <c r="L11173" i="1" s="1"/>
  <c r="I11174" i="1"/>
  <c r="L11174" i="1" s="1"/>
  <c r="I11175" i="1"/>
  <c r="L11175" i="1" s="1"/>
  <c r="I11176" i="1"/>
  <c r="L11176" i="1" s="1"/>
  <c r="I11177" i="1"/>
  <c r="L11177" i="1" s="1"/>
  <c r="I11178" i="1"/>
  <c r="L11178" i="1" s="1"/>
  <c r="I11179" i="1"/>
  <c r="L11179" i="1" s="1"/>
  <c r="I11180" i="1"/>
  <c r="L11180" i="1" s="1"/>
  <c r="I11181" i="1"/>
  <c r="L11181" i="1" s="1"/>
  <c r="I11182" i="1"/>
  <c r="L11182" i="1" s="1"/>
  <c r="I11183" i="1"/>
  <c r="L11183" i="1" s="1"/>
  <c r="I11184" i="1"/>
  <c r="L11184" i="1" s="1"/>
  <c r="I11185" i="1"/>
  <c r="L11185" i="1" s="1"/>
  <c r="I11186" i="1"/>
  <c r="L11186" i="1" s="1"/>
  <c r="I11187" i="1"/>
  <c r="L11187" i="1" s="1"/>
  <c r="I11188" i="1"/>
  <c r="L11188" i="1" s="1"/>
  <c r="I11189" i="1"/>
  <c r="L11189" i="1" s="1"/>
  <c r="I11190" i="1"/>
  <c r="L11190" i="1" s="1"/>
  <c r="I11191" i="1"/>
  <c r="L11191" i="1" s="1"/>
  <c r="I11192" i="1"/>
  <c r="L11192" i="1" s="1"/>
  <c r="I11193" i="1"/>
  <c r="L11193" i="1" s="1"/>
  <c r="I11194" i="1"/>
  <c r="L11194" i="1" s="1"/>
  <c r="I11195" i="1"/>
  <c r="L11195" i="1" s="1"/>
  <c r="I11196" i="1"/>
  <c r="L11196" i="1" s="1"/>
  <c r="I11197" i="1"/>
  <c r="L11197" i="1" s="1"/>
  <c r="I11198" i="1"/>
  <c r="L11198" i="1" s="1"/>
  <c r="I11199" i="1"/>
  <c r="L11199" i="1" s="1"/>
  <c r="I11200" i="1"/>
  <c r="L11200" i="1" s="1"/>
  <c r="I11201" i="1"/>
  <c r="L11201" i="1" s="1"/>
  <c r="I11202" i="1"/>
  <c r="L11202" i="1" s="1"/>
  <c r="I11203" i="1"/>
  <c r="L11203" i="1" s="1"/>
  <c r="I11204" i="1"/>
  <c r="L11204" i="1" s="1"/>
  <c r="I11205" i="1"/>
  <c r="L11205" i="1" s="1"/>
  <c r="I11206" i="1"/>
  <c r="L11206" i="1" s="1"/>
  <c r="I11207" i="1"/>
  <c r="L11207" i="1" s="1"/>
  <c r="I11208" i="1"/>
  <c r="L11208" i="1" s="1"/>
  <c r="I11209" i="1"/>
  <c r="L11209" i="1" s="1"/>
  <c r="I11210" i="1"/>
  <c r="L11210" i="1" s="1"/>
  <c r="I11211" i="1"/>
  <c r="L11211" i="1" s="1"/>
  <c r="I11212" i="1"/>
  <c r="L11212" i="1" s="1"/>
  <c r="I11213" i="1"/>
  <c r="L11213" i="1" s="1"/>
  <c r="I11214" i="1"/>
  <c r="L11214" i="1" s="1"/>
  <c r="I11215" i="1"/>
  <c r="L11215" i="1" s="1"/>
  <c r="I11216" i="1"/>
  <c r="L11216" i="1" s="1"/>
  <c r="I11217" i="1"/>
  <c r="L11217" i="1" s="1"/>
  <c r="I11218" i="1"/>
  <c r="L11218" i="1" s="1"/>
  <c r="I11219" i="1"/>
  <c r="L11219" i="1" s="1"/>
  <c r="I11220" i="1"/>
  <c r="L11220" i="1" s="1"/>
  <c r="I11221" i="1"/>
  <c r="L11221" i="1" s="1"/>
  <c r="I11222" i="1"/>
  <c r="L11222" i="1" s="1"/>
  <c r="I11223" i="1"/>
  <c r="L11223" i="1" s="1"/>
  <c r="I11224" i="1"/>
  <c r="L11224" i="1" s="1"/>
  <c r="I11225" i="1"/>
  <c r="L11225" i="1" s="1"/>
  <c r="I11226" i="1"/>
  <c r="L11226" i="1" s="1"/>
  <c r="I11227" i="1"/>
  <c r="L11227" i="1" s="1"/>
  <c r="I11228" i="1"/>
  <c r="L11228" i="1" s="1"/>
  <c r="I11229" i="1"/>
  <c r="L11229" i="1" s="1"/>
  <c r="I11230" i="1"/>
  <c r="L11230" i="1" s="1"/>
  <c r="I11231" i="1"/>
  <c r="L11231" i="1" s="1"/>
  <c r="I11232" i="1"/>
  <c r="L11232" i="1" s="1"/>
  <c r="I11233" i="1"/>
  <c r="L11233" i="1" s="1"/>
  <c r="I11234" i="1"/>
  <c r="L11234" i="1" s="1"/>
  <c r="I11235" i="1"/>
  <c r="L11235" i="1" s="1"/>
  <c r="I11236" i="1"/>
  <c r="L11236" i="1" s="1"/>
  <c r="I11237" i="1"/>
  <c r="L11237" i="1" s="1"/>
  <c r="I11238" i="1"/>
  <c r="L11238" i="1" s="1"/>
  <c r="I11239" i="1"/>
  <c r="L11239" i="1" s="1"/>
  <c r="I11240" i="1"/>
  <c r="L11240" i="1" s="1"/>
  <c r="I11241" i="1"/>
  <c r="L11241" i="1" s="1"/>
  <c r="I11242" i="1"/>
  <c r="L11242" i="1" s="1"/>
  <c r="I11243" i="1"/>
  <c r="L11243" i="1" s="1"/>
  <c r="I11244" i="1"/>
  <c r="L11244" i="1" s="1"/>
  <c r="I11245" i="1"/>
  <c r="L11245" i="1" s="1"/>
  <c r="I11246" i="1"/>
  <c r="L11246" i="1" s="1"/>
  <c r="I11247" i="1"/>
  <c r="L11247" i="1" s="1"/>
  <c r="I11248" i="1"/>
  <c r="L11248" i="1" s="1"/>
  <c r="I11249" i="1"/>
  <c r="L11249" i="1" s="1"/>
  <c r="I11250" i="1"/>
  <c r="L11250" i="1" s="1"/>
  <c r="I11251" i="1"/>
  <c r="L11251" i="1" s="1"/>
  <c r="I11252" i="1"/>
  <c r="L11252" i="1" s="1"/>
  <c r="I11253" i="1"/>
  <c r="L11253" i="1" s="1"/>
  <c r="I11254" i="1"/>
  <c r="L11254" i="1" s="1"/>
  <c r="I11255" i="1"/>
  <c r="L11255" i="1" s="1"/>
  <c r="I11256" i="1"/>
  <c r="L11256" i="1" s="1"/>
  <c r="I11257" i="1"/>
  <c r="L11257" i="1" s="1"/>
  <c r="I11258" i="1"/>
  <c r="L11258" i="1" s="1"/>
  <c r="I11259" i="1"/>
  <c r="L11259" i="1" s="1"/>
  <c r="I11260" i="1"/>
  <c r="L11260" i="1" s="1"/>
  <c r="I11261" i="1"/>
  <c r="L11261" i="1" s="1"/>
  <c r="I11262" i="1"/>
  <c r="L11262" i="1" s="1"/>
  <c r="I11263" i="1"/>
  <c r="L11263" i="1" s="1"/>
  <c r="I11264" i="1"/>
  <c r="L11264" i="1" s="1"/>
  <c r="I11265" i="1"/>
  <c r="L11265" i="1" s="1"/>
  <c r="I11266" i="1"/>
  <c r="L11266" i="1" s="1"/>
  <c r="I11267" i="1"/>
  <c r="L11267" i="1" s="1"/>
  <c r="I11268" i="1"/>
  <c r="L11268" i="1" s="1"/>
  <c r="I11269" i="1"/>
  <c r="L11269" i="1" s="1"/>
  <c r="I11270" i="1"/>
  <c r="L11270" i="1" s="1"/>
  <c r="I11271" i="1"/>
  <c r="L11271" i="1" s="1"/>
  <c r="I11272" i="1"/>
  <c r="L11272" i="1" s="1"/>
  <c r="I11273" i="1"/>
  <c r="L11273" i="1" s="1"/>
  <c r="I11274" i="1"/>
  <c r="L11274" i="1" s="1"/>
  <c r="I11275" i="1"/>
  <c r="L11275" i="1" s="1"/>
  <c r="I11276" i="1"/>
  <c r="L11276" i="1" s="1"/>
  <c r="I11277" i="1"/>
  <c r="L11277" i="1" s="1"/>
  <c r="I11278" i="1"/>
  <c r="L11278" i="1" s="1"/>
  <c r="I11279" i="1"/>
  <c r="L11279" i="1" s="1"/>
  <c r="I11280" i="1"/>
  <c r="L11280" i="1" s="1"/>
  <c r="I11281" i="1"/>
  <c r="L11281" i="1" s="1"/>
  <c r="I11282" i="1"/>
  <c r="L11282" i="1" s="1"/>
  <c r="I11283" i="1"/>
  <c r="L11283" i="1" s="1"/>
  <c r="I11284" i="1"/>
  <c r="L11284" i="1" s="1"/>
  <c r="I11285" i="1"/>
  <c r="L11285" i="1" s="1"/>
  <c r="I11286" i="1"/>
  <c r="L11286" i="1" s="1"/>
  <c r="I11287" i="1"/>
  <c r="L11287" i="1" s="1"/>
  <c r="I11288" i="1"/>
  <c r="L11288" i="1" s="1"/>
  <c r="I11289" i="1"/>
  <c r="L11289" i="1" s="1"/>
  <c r="I11290" i="1"/>
  <c r="L11290" i="1" s="1"/>
  <c r="I11291" i="1"/>
  <c r="L11291" i="1" s="1"/>
  <c r="I11292" i="1"/>
  <c r="L11292" i="1" s="1"/>
  <c r="I11293" i="1"/>
  <c r="L11293" i="1" s="1"/>
  <c r="I11294" i="1"/>
  <c r="L11294" i="1" s="1"/>
  <c r="I11295" i="1"/>
  <c r="L11295" i="1" s="1"/>
  <c r="I11296" i="1"/>
  <c r="L11296" i="1" s="1"/>
  <c r="I11297" i="1"/>
  <c r="L11297" i="1" s="1"/>
  <c r="I11298" i="1"/>
  <c r="L11298" i="1" s="1"/>
  <c r="I11299" i="1"/>
  <c r="L11299" i="1" s="1"/>
  <c r="I11300" i="1"/>
  <c r="L11300" i="1" s="1"/>
  <c r="I11301" i="1"/>
  <c r="L11301" i="1" s="1"/>
  <c r="I11302" i="1"/>
  <c r="L11302" i="1" s="1"/>
  <c r="I11303" i="1"/>
  <c r="L11303" i="1" s="1"/>
  <c r="I11304" i="1"/>
  <c r="L11304" i="1" s="1"/>
  <c r="I11305" i="1"/>
  <c r="L11305" i="1" s="1"/>
  <c r="I11306" i="1"/>
  <c r="L11306" i="1" s="1"/>
  <c r="I11307" i="1"/>
  <c r="L11307" i="1" s="1"/>
  <c r="I11308" i="1"/>
  <c r="L11308" i="1" s="1"/>
  <c r="I11309" i="1"/>
  <c r="L11309" i="1" s="1"/>
  <c r="I11310" i="1"/>
  <c r="L11310" i="1" s="1"/>
  <c r="I11311" i="1"/>
  <c r="L11311" i="1" s="1"/>
  <c r="I11312" i="1"/>
  <c r="L11312" i="1" s="1"/>
  <c r="I11313" i="1"/>
  <c r="L11313" i="1" s="1"/>
  <c r="I11314" i="1"/>
  <c r="L11314" i="1" s="1"/>
  <c r="I11315" i="1"/>
  <c r="L11315" i="1" s="1"/>
  <c r="I11316" i="1"/>
  <c r="L11316" i="1" s="1"/>
  <c r="I11317" i="1"/>
  <c r="L11317" i="1" s="1"/>
  <c r="I11318" i="1"/>
  <c r="L11318" i="1" s="1"/>
  <c r="I11319" i="1"/>
  <c r="L11319" i="1" s="1"/>
  <c r="I11320" i="1"/>
  <c r="L11320" i="1" s="1"/>
  <c r="I11321" i="1"/>
  <c r="L11321" i="1" s="1"/>
  <c r="I11322" i="1"/>
  <c r="L11322" i="1" s="1"/>
  <c r="I11323" i="1"/>
  <c r="L11323" i="1" s="1"/>
  <c r="I11324" i="1"/>
  <c r="L11324" i="1" s="1"/>
  <c r="I11325" i="1"/>
  <c r="L11325" i="1" s="1"/>
  <c r="I11326" i="1"/>
  <c r="L11326" i="1" s="1"/>
  <c r="I11327" i="1"/>
  <c r="L11327" i="1" s="1"/>
  <c r="I11328" i="1"/>
  <c r="L11328" i="1" s="1"/>
  <c r="I11329" i="1"/>
  <c r="L11329" i="1" s="1"/>
  <c r="I11330" i="1"/>
  <c r="L11330" i="1" s="1"/>
  <c r="I11331" i="1"/>
  <c r="L11331" i="1" s="1"/>
  <c r="I11332" i="1"/>
  <c r="L11332" i="1" s="1"/>
  <c r="I11333" i="1"/>
  <c r="L11333" i="1" s="1"/>
  <c r="I11334" i="1"/>
  <c r="L11334" i="1" s="1"/>
  <c r="I11335" i="1"/>
  <c r="L11335" i="1" s="1"/>
  <c r="I11336" i="1"/>
  <c r="L11336" i="1" s="1"/>
  <c r="I11337" i="1"/>
  <c r="L11337" i="1" s="1"/>
  <c r="I11338" i="1"/>
  <c r="L11338" i="1" s="1"/>
  <c r="I11339" i="1"/>
  <c r="L11339" i="1" s="1"/>
  <c r="I11340" i="1"/>
  <c r="L11340" i="1" s="1"/>
  <c r="I11341" i="1"/>
  <c r="L11341" i="1" s="1"/>
  <c r="I11342" i="1"/>
  <c r="L11342" i="1" s="1"/>
  <c r="I11343" i="1"/>
  <c r="L11343" i="1" s="1"/>
  <c r="I11344" i="1"/>
  <c r="L11344" i="1" s="1"/>
  <c r="I11345" i="1"/>
  <c r="L11345" i="1" s="1"/>
  <c r="I11346" i="1"/>
  <c r="L11346" i="1" s="1"/>
  <c r="I11347" i="1"/>
  <c r="L11347" i="1" s="1"/>
  <c r="I11348" i="1"/>
  <c r="L11348" i="1" s="1"/>
  <c r="I11349" i="1"/>
  <c r="L11349" i="1" s="1"/>
  <c r="I11350" i="1"/>
  <c r="L11350" i="1" s="1"/>
  <c r="I11351" i="1"/>
  <c r="L11351" i="1" s="1"/>
  <c r="I11352" i="1"/>
  <c r="L11352" i="1" s="1"/>
  <c r="I11353" i="1"/>
  <c r="L11353" i="1" s="1"/>
  <c r="I11354" i="1"/>
  <c r="L11354" i="1" s="1"/>
  <c r="I11355" i="1"/>
  <c r="L11355" i="1" s="1"/>
  <c r="I11356" i="1"/>
  <c r="L11356" i="1" s="1"/>
  <c r="I11357" i="1"/>
  <c r="L11357" i="1" s="1"/>
  <c r="I11358" i="1"/>
  <c r="L11358" i="1" s="1"/>
  <c r="I11359" i="1"/>
  <c r="L11359" i="1" s="1"/>
  <c r="I11360" i="1"/>
  <c r="L11360" i="1" s="1"/>
  <c r="I11361" i="1"/>
  <c r="L11361" i="1" s="1"/>
  <c r="I11362" i="1"/>
  <c r="L11362" i="1" s="1"/>
  <c r="I11363" i="1"/>
  <c r="L11363" i="1" s="1"/>
  <c r="I11364" i="1"/>
  <c r="L11364" i="1" s="1"/>
  <c r="I11365" i="1"/>
  <c r="L11365" i="1" s="1"/>
  <c r="I11366" i="1"/>
  <c r="L11366" i="1" s="1"/>
  <c r="I11367" i="1"/>
  <c r="L11367" i="1" s="1"/>
  <c r="I11368" i="1"/>
  <c r="L11368" i="1" s="1"/>
  <c r="I11369" i="1"/>
  <c r="L11369" i="1" s="1"/>
  <c r="I11370" i="1"/>
  <c r="L11370" i="1" s="1"/>
  <c r="I11371" i="1"/>
  <c r="L11371" i="1" s="1"/>
  <c r="I11372" i="1"/>
  <c r="L11372" i="1" s="1"/>
  <c r="I11373" i="1"/>
  <c r="L11373" i="1" s="1"/>
  <c r="I11374" i="1"/>
  <c r="L11374" i="1" s="1"/>
  <c r="I11375" i="1"/>
  <c r="L11375" i="1" s="1"/>
  <c r="I11376" i="1"/>
  <c r="L11376" i="1" s="1"/>
  <c r="I11377" i="1"/>
  <c r="L11377" i="1" s="1"/>
  <c r="I11378" i="1"/>
  <c r="L11378" i="1" s="1"/>
  <c r="I11379" i="1"/>
  <c r="L11379" i="1" s="1"/>
  <c r="I11380" i="1"/>
  <c r="L11380" i="1" s="1"/>
  <c r="I11381" i="1"/>
  <c r="L11381" i="1" s="1"/>
  <c r="I11382" i="1"/>
  <c r="L11382" i="1" s="1"/>
  <c r="I11383" i="1"/>
  <c r="L11383" i="1" s="1"/>
  <c r="I11384" i="1"/>
  <c r="L11384" i="1" s="1"/>
  <c r="I11385" i="1"/>
  <c r="L11385" i="1" s="1"/>
  <c r="I11386" i="1"/>
  <c r="L11386" i="1" s="1"/>
  <c r="I11387" i="1"/>
  <c r="L11387" i="1" s="1"/>
  <c r="I11388" i="1"/>
  <c r="L11388" i="1" s="1"/>
  <c r="I11389" i="1"/>
  <c r="L11389" i="1" s="1"/>
  <c r="I11390" i="1"/>
  <c r="L11390" i="1" s="1"/>
  <c r="I11391" i="1"/>
  <c r="L11391" i="1" s="1"/>
  <c r="I11392" i="1"/>
  <c r="L11392" i="1" s="1"/>
  <c r="I11393" i="1"/>
  <c r="L11393" i="1" s="1"/>
  <c r="I11394" i="1"/>
  <c r="L11394" i="1" s="1"/>
  <c r="I11395" i="1"/>
  <c r="L11395" i="1" s="1"/>
  <c r="I11396" i="1"/>
  <c r="L11396" i="1" s="1"/>
  <c r="I11397" i="1"/>
  <c r="L11397" i="1" s="1"/>
  <c r="I11398" i="1"/>
  <c r="L11398" i="1" s="1"/>
  <c r="I11399" i="1"/>
  <c r="L11399" i="1" s="1"/>
  <c r="I11400" i="1"/>
  <c r="L11400" i="1" s="1"/>
  <c r="I11401" i="1"/>
  <c r="L11401" i="1" s="1"/>
  <c r="I11402" i="1"/>
  <c r="L11402" i="1" s="1"/>
  <c r="I11403" i="1"/>
  <c r="L11403" i="1" s="1"/>
  <c r="I11404" i="1"/>
  <c r="L11404" i="1" s="1"/>
  <c r="I11405" i="1"/>
  <c r="L11405" i="1" s="1"/>
  <c r="I11406" i="1"/>
  <c r="L11406" i="1" s="1"/>
  <c r="I11407" i="1"/>
  <c r="L11407" i="1" s="1"/>
  <c r="I11408" i="1"/>
  <c r="L11408" i="1" s="1"/>
  <c r="I11409" i="1"/>
  <c r="L11409" i="1" s="1"/>
  <c r="I11410" i="1"/>
  <c r="L11410" i="1" s="1"/>
  <c r="I11411" i="1"/>
  <c r="L11411" i="1" s="1"/>
  <c r="I11412" i="1"/>
  <c r="L11412" i="1" s="1"/>
  <c r="I11413" i="1"/>
  <c r="L11413" i="1" s="1"/>
  <c r="I11414" i="1"/>
  <c r="L11414" i="1" s="1"/>
  <c r="I11415" i="1"/>
  <c r="L11415" i="1" s="1"/>
  <c r="I11416" i="1"/>
  <c r="L11416" i="1" s="1"/>
  <c r="I11417" i="1"/>
  <c r="L11417" i="1" s="1"/>
  <c r="I11418" i="1"/>
  <c r="L11418" i="1" s="1"/>
  <c r="I11419" i="1"/>
  <c r="L11419" i="1" s="1"/>
  <c r="I11420" i="1"/>
  <c r="L11420" i="1" s="1"/>
  <c r="I11421" i="1"/>
  <c r="L11421" i="1" s="1"/>
  <c r="I11422" i="1"/>
  <c r="L11422" i="1" s="1"/>
  <c r="I11423" i="1"/>
  <c r="L11423" i="1" s="1"/>
  <c r="I11424" i="1"/>
  <c r="L11424" i="1" s="1"/>
  <c r="I11425" i="1"/>
  <c r="L11425" i="1" s="1"/>
  <c r="I11426" i="1"/>
  <c r="L11426" i="1" s="1"/>
  <c r="I11427" i="1"/>
  <c r="L11427" i="1" s="1"/>
  <c r="I11428" i="1"/>
  <c r="L11428" i="1" s="1"/>
  <c r="I11429" i="1"/>
  <c r="L11429" i="1" s="1"/>
  <c r="I11430" i="1"/>
  <c r="L11430" i="1" s="1"/>
  <c r="I11431" i="1"/>
  <c r="L11431" i="1" s="1"/>
  <c r="I11432" i="1"/>
  <c r="L11432" i="1" s="1"/>
  <c r="I11433" i="1"/>
  <c r="L11433" i="1" s="1"/>
  <c r="I11434" i="1"/>
  <c r="L11434" i="1" s="1"/>
  <c r="I11435" i="1"/>
  <c r="L11435" i="1" s="1"/>
  <c r="I11436" i="1"/>
  <c r="L11436" i="1" s="1"/>
  <c r="I11437" i="1"/>
  <c r="L11437" i="1" s="1"/>
  <c r="I11438" i="1"/>
  <c r="L11438" i="1" s="1"/>
  <c r="I11439" i="1"/>
  <c r="L11439" i="1" s="1"/>
  <c r="I11440" i="1"/>
  <c r="L11440" i="1" s="1"/>
  <c r="I11441" i="1"/>
  <c r="L11441" i="1" s="1"/>
  <c r="I11442" i="1"/>
  <c r="L11442" i="1" s="1"/>
  <c r="I11443" i="1"/>
  <c r="L11443" i="1" s="1"/>
  <c r="I11444" i="1"/>
  <c r="L11444" i="1" s="1"/>
  <c r="I11445" i="1"/>
  <c r="L11445" i="1" s="1"/>
  <c r="I11446" i="1"/>
  <c r="L11446" i="1" s="1"/>
  <c r="I11447" i="1"/>
  <c r="L11447" i="1" s="1"/>
  <c r="I11448" i="1"/>
  <c r="L11448" i="1" s="1"/>
  <c r="I11449" i="1"/>
  <c r="L11449" i="1" s="1"/>
  <c r="I11450" i="1"/>
  <c r="L11450" i="1" s="1"/>
  <c r="I11451" i="1"/>
  <c r="L11451" i="1" s="1"/>
  <c r="I11452" i="1"/>
  <c r="L11452" i="1" s="1"/>
  <c r="I11453" i="1"/>
  <c r="L11453" i="1" s="1"/>
  <c r="I11454" i="1"/>
  <c r="L11454" i="1" s="1"/>
  <c r="I11455" i="1"/>
  <c r="L11455" i="1" s="1"/>
  <c r="I11456" i="1"/>
  <c r="L11456" i="1" s="1"/>
  <c r="I11457" i="1"/>
  <c r="L11457" i="1" s="1"/>
  <c r="I11458" i="1"/>
  <c r="L11458" i="1" s="1"/>
  <c r="I11459" i="1"/>
  <c r="L11459" i="1" s="1"/>
  <c r="I11460" i="1"/>
  <c r="L11460" i="1" s="1"/>
  <c r="I11461" i="1"/>
  <c r="L11461" i="1" s="1"/>
  <c r="I11462" i="1"/>
  <c r="L11462" i="1" s="1"/>
  <c r="I11463" i="1"/>
  <c r="L11463" i="1" s="1"/>
  <c r="I11464" i="1"/>
  <c r="L11464" i="1" s="1"/>
  <c r="I11465" i="1"/>
  <c r="L11465" i="1" s="1"/>
  <c r="I11466" i="1"/>
  <c r="L11466" i="1" s="1"/>
  <c r="I11467" i="1"/>
  <c r="L11467" i="1" s="1"/>
  <c r="I11468" i="1"/>
  <c r="L11468" i="1" s="1"/>
  <c r="I11469" i="1"/>
  <c r="L11469" i="1" s="1"/>
  <c r="I11470" i="1"/>
  <c r="L11470" i="1" s="1"/>
  <c r="I11471" i="1"/>
  <c r="L11471" i="1" s="1"/>
  <c r="I11472" i="1"/>
  <c r="L11472" i="1" s="1"/>
  <c r="I11473" i="1"/>
  <c r="L11473" i="1" s="1"/>
  <c r="I11474" i="1"/>
  <c r="L11474" i="1" s="1"/>
  <c r="I11475" i="1"/>
  <c r="L11475" i="1" s="1"/>
  <c r="I11476" i="1"/>
  <c r="L11476" i="1" s="1"/>
  <c r="I11477" i="1"/>
  <c r="L11477" i="1" s="1"/>
  <c r="I11478" i="1"/>
  <c r="L11478" i="1" s="1"/>
  <c r="I11479" i="1"/>
  <c r="L11479" i="1" s="1"/>
  <c r="I11480" i="1"/>
  <c r="L11480" i="1" s="1"/>
  <c r="I11481" i="1"/>
  <c r="L11481" i="1" s="1"/>
  <c r="I11482" i="1"/>
  <c r="L11482" i="1" s="1"/>
  <c r="I11483" i="1"/>
  <c r="L11483" i="1" s="1"/>
  <c r="I11484" i="1"/>
  <c r="L11484" i="1" s="1"/>
  <c r="I11485" i="1"/>
  <c r="L11485" i="1" s="1"/>
  <c r="I11486" i="1"/>
  <c r="L11486" i="1" s="1"/>
  <c r="I11487" i="1"/>
  <c r="L11487" i="1" s="1"/>
  <c r="I11488" i="1"/>
  <c r="L11488" i="1" s="1"/>
  <c r="I11489" i="1"/>
  <c r="L11489" i="1" s="1"/>
  <c r="I11490" i="1"/>
  <c r="L11490" i="1" s="1"/>
  <c r="I11491" i="1"/>
  <c r="L11491" i="1" s="1"/>
  <c r="I11492" i="1"/>
  <c r="L11492" i="1" s="1"/>
  <c r="I11493" i="1"/>
  <c r="L11493" i="1" s="1"/>
  <c r="I11494" i="1"/>
  <c r="L11494" i="1" s="1"/>
  <c r="I11495" i="1"/>
  <c r="L11495" i="1" s="1"/>
  <c r="I11496" i="1"/>
  <c r="L11496" i="1" s="1"/>
  <c r="I11497" i="1"/>
  <c r="L11497" i="1" s="1"/>
  <c r="I11498" i="1"/>
  <c r="L11498" i="1" s="1"/>
  <c r="I11499" i="1"/>
  <c r="L11499" i="1" s="1"/>
  <c r="I11500" i="1"/>
  <c r="L11500" i="1" s="1"/>
  <c r="I11501" i="1"/>
  <c r="L11501" i="1" s="1"/>
  <c r="I11502" i="1"/>
  <c r="L11502" i="1" s="1"/>
  <c r="I11503" i="1"/>
  <c r="L11503" i="1" s="1"/>
  <c r="I11504" i="1"/>
  <c r="L11504" i="1" s="1"/>
  <c r="I11505" i="1"/>
  <c r="L11505" i="1" s="1"/>
  <c r="I11506" i="1"/>
  <c r="L11506" i="1" s="1"/>
  <c r="I11507" i="1"/>
  <c r="L11507" i="1" s="1"/>
  <c r="I11508" i="1"/>
  <c r="L11508" i="1" s="1"/>
  <c r="I11509" i="1"/>
  <c r="L11509" i="1" s="1"/>
  <c r="I11510" i="1"/>
  <c r="L11510" i="1" s="1"/>
  <c r="I11511" i="1"/>
  <c r="L11511" i="1" s="1"/>
  <c r="I11512" i="1"/>
  <c r="L11512" i="1" s="1"/>
  <c r="I11513" i="1"/>
  <c r="L11513" i="1" s="1"/>
  <c r="I11514" i="1"/>
  <c r="L11514" i="1" s="1"/>
  <c r="I11515" i="1"/>
  <c r="L11515" i="1" s="1"/>
  <c r="I11516" i="1"/>
  <c r="L11516" i="1" s="1"/>
  <c r="I11517" i="1"/>
  <c r="L11517" i="1" s="1"/>
  <c r="I11518" i="1"/>
  <c r="L11518" i="1" s="1"/>
  <c r="I11519" i="1"/>
  <c r="L11519" i="1" s="1"/>
  <c r="I11520" i="1"/>
  <c r="L11520" i="1" s="1"/>
  <c r="I11521" i="1"/>
  <c r="L11521" i="1" s="1"/>
  <c r="I11522" i="1"/>
  <c r="L11522" i="1" s="1"/>
  <c r="I11523" i="1"/>
  <c r="L11523" i="1" s="1"/>
  <c r="I11524" i="1"/>
  <c r="L11524" i="1" s="1"/>
  <c r="I11525" i="1"/>
  <c r="L11525" i="1" s="1"/>
  <c r="I11526" i="1"/>
  <c r="L11526" i="1" s="1"/>
  <c r="I11527" i="1"/>
  <c r="L11527" i="1" s="1"/>
  <c r="I11528" i="1"/>
  <c r="L11528" i="1" s="1"/>
  <c r="I11529" i="1"/>
  <c r="L11529" i="1" s="1"/>
  <c r="I11530" i="1"/>
  <c r="L11530" i="1" s="1"/>
  <c r="I11531" i="1"/>
  <c r="L11531" i="1" s="1"/>
  <c r="I11532" i="1"/>
  <c r="L11532" i="1" s="1"/>
  <c r="I11533" i="1"/>
  <c r="L11533" i="1" s="1"/>
  <c r="I11534" i="1"/>
  <c r="L11534" i="1" s="1"/>
  <c r="I11535" i="1"/>
  <c r="L11535" i="1" s="1"/>
  <c r="I11536" i="1"/>
  <c r="L11536" i="1" s="1"/>
  <c r="I11537" i="1"/>
  <c r="L11537" i="1" s="1"/>
  <c r="I11538" i="1"/>
  <c r="L11538" i="1" s="1"/>
  <c r="I11539" i="1"/>
  <c r="L11539" i="1" s="1"/>
  <c r="I11540" i="1"/>
  <c r="L11540" i="1" s="1"/>
  <c r="I11541" i="1"/>
  <c r="L11541" i="1" s="1"/>
  <c r="I11542" i="1"/>
  <c r="L11542" i="1" s="1"/>
  <c r="I11543" i="1"/>
  <c r="L11543" i="1" s="1"/>
  <c r="I11544" i="1"/>
  <c r="L11544" i="1" s="1"/>
  <c r="I11545" i="1"/>
  <c r="L11545" i="1" s="1"/>
  <c r="I11546" i="1"/>
  <c r="L11546" i="1" s="1"/>
  <c r="I11547" i="1"/>
  <c r="L11547" i="1" s="1"/>
  <c r="I11548" i="1"/>
  <c r="L11548" i="1" s="1"/>
  <c r="I11549" i="1"/>
  <c r="L11549" i="1" s="1"/>
  <c r="I11550" i="1"/>
  <c r="L11550" i="1" s="1"/>
  <c r="I11551" i="1"/>
  <c r="L11551" i="1" s="1"/>
  <c r="I11552" i="1"/>
  <c r="L11552" i="1" s="1"/>
  <c r="I11553" i="1"/>
  <c r="L11553" i="1" s="1"/>
  <c r="I11554" i="1"/>
  <c r="L11554" i="1" s="1"/>
  <c r="I11555" i="1"/>
  <c r="L11555" i="1" s="1"/>
  <c r="I11556" i="1"/>
  <c r="L11556" i="1" s="1"/>
  <c r="I11557" i="1"/>
  <c r="L11557" i="1" s="1"/>
  <c r="I11558" i="1"/>
  <c r="L11558" i="1" s="1"/>
  <c r="I11559" i="1"/>
  <c r="L11559" i="1" s="1"/>
  <c r="I11560" i="1"/>
  <c r="L11560" i="1" s="1"/>
  <c r="I11561" i="1"/>
  <c r="L11561" i="1" s="1"/>
  <c r="I11562" i="1"/>
  <c r="L11562" i="1" s="1"/>
  <c r="I11563" i="1"/>
  <c r="L11563" i="1" s="1"/>
  <c r="I11564" i="1"/>
  <c r="L11564" i="1" s="1"/>
  <c r="I11565" i="1"/>
  <c r="L11565" i="1" s="1"/>
  <c r="I11566" i="1"/>
  <c r="L11566" i="1" s="1"/>
  <c r="I11567" i="1"/>
  <c r="L11567" i="1" s="1"/>
  <c r="I11568" i="1"/>
  <c r="L11568" i="1" s="1"/>
  <c r="I11569" i="1"/>
  <c r="L11569" i="1" s="1"/>
  <c r="I11570" i="1"/>
  <c r="L11570" i="1" s="1"/>
  <c r="I11571" i="1"/>
  <c r="L11571" i="1" s="1"/>
  <c r="I11572" i="1"/>
  <c r="L11572" i="1" s="1"/>
  <c r="I11573" i="1"/>
  <c r="L11573" i="1" s="1"/>
  <c r="I11574" i="1"/>
  <c r="L11574" i="1" s="1"/>
  <c r="I11575" i="1"/>
  <c r="L11575" i="1" s="1"/>
  <c r="I11576" i="1"/>
  <c r="L11576" i="1" s="1"/>
  <c r="I11577" i="1"/>
  <c r="L11577" i="1" s="1"/>
  <c r="I11578" i="1"/>
  <c r="L11578" i="1" s="1"/>
  <c r="I11579" i="1"/>
  <c r="L11579" i="1" s="1"/>
  <c r="I11580" i="1"/>
  <c r="L11580" i="1" s="1"/>
  <c r="I11581" i="1"/>
  <c r="L11581" i="1" s="1"/>
  <c r="I11582" i="1"/>
  <c r="L11582" i="1" s="1"/>
  <c r="I11583" i="1"/>
  <c r="L11583" i="1" s="1"/>
  <c r="I11584" i="1"/>
  <c r="L11584" i="1" s="1"/>
  <c r="I11585" i="1"/>
  <c r="L11585" i="1" s="1"/>
  <c r="I11586" i="1"/>
  <c r="L11586" i="1" s="1"/>
  <c r="I11587" i="1"/>
  <c r="L11587" i="1" s="1"/>
  <c r="I11588" i="1"/>
  <c r="L11588" i="1" s="1"/>
  <c r="I11589" i="1"/>
  <c r="L11589" i="1" s="1"/>
  <c r="I11590" i="1"/>
  <c r="L11590" i="1" s="1"/>
  <c r="I11591" i="1"/>
  <c r="L11591" i="1" s="1"/>
  <c r="I11592" i="1"/>
  <c r="L11592" i="1" s="1"/>
  <c r="I11593" i="1"/>
  <c r="L11593" i="1" s="1"/>
  <c r="I11594" i="1"/>
  <c r="L11594" i="1" s="1"/>
  <c r="I11595" i="1"/>
  <c r="L11595" i="1" s="1"/>
  <c r="I11596" i="1"/>
  <c r="L11596" i="1" s="1"/>
  <c r="I11597" i="1"/>
  <c r="L11597" i="1" s="1"/>
  <c r="I11598" i="1"/>
  <c r="L11598" i="1" s="1"/>
  <c r="I11599" i="1"/>
  <c r="L11599" i="1" s="1"/>
  <c r="I11600" i="1"/>
  <c r="L11600" i="1" s="1"/>
  <c r="I11601" i="1"/>
  <c r="L11601" i="1" s="1"/>
  <c r="I11602" i="1"/>
  <c r="L11602" i="1" s="1"/>
  <c r="I11603" i="1"/>
  <c r="L11603" i="1" s="1"/>
  <c r="I11604" i="1"/>
  <c r="L11604" i="1" s="1"/>
  <c r="I11605" i="1"/>
  <c r="L11605" i="1" s="1"/>
  <c r="I11606" i="1"/>
  <c r="L11606" i="1" s="1"/>
  <c r="I11607" i="1"/>
  <c r="L11607" i="1" s="1"/>
  <c r="I11608" i="1"/>
  <c r="L11608" i="1" s="1"/>
  <c r="I11609" i="1"/>
  <c r="L11609" i="1" s="1"/>
  <c r="I11610" i="1"/>
  <c r="L11610" i="1" s="1"/>
  <c r="I11611" i="1"/>
  <c r="L11611" i="1" s="1"/>
  <c r="I11612" i="1"/>
  <c r="L11612" i="1" s="1"/>
  <c r="I11613" i="1"/>
  <c r="L11613" i="1" s="1"/>
  <c r="I11614" i="1"/>
  <c r="L11614" i="1" s="1"/>
  <c r="I11615" i="1"/>
  <c r="L11615" i="1" s="1"/>
  <c r="I11616" i="1"/>
  <c r="L11616" i="1" s="1"/>
  <c r="I11617" i="1"/>
  <c r="L11617" i="1" s="1"/>
  <c r="I11618" i="1"/>
  <c r="L11618" i="1" s="1"/>
  <c r="I11619" i="1"/>
  <c r="L11619" i="1" s="1"/>
  <c r="I11620" i="1"/>
  <c r="L11620" i="1" s="1"/>
  <c r="I11621" i="1"/>
  <c r="L11621" i="1" s="1"/>
  <c r="I11622" i="1"/>
  <c r="L11622" i="1" s="1"/>
  <c r="I11623" i="1"/>
  <c r="L11623" i="1" s="1"/>
  <c r="I11624" i="1"/>
  <c r="L11624" i="1" s="1"/>
  <c r="I11625" i="1"/>
  <c r="L11625" i="1" s="1"/>
  <c r="I11626" i="1"/>
  <c r="L11626" i="1" s="1"/>
  <c r="I11627" i="1"/>
  <c r="L11627" i="1" s="1"/>
  <c r="I11628" i="1"/>
  <c r="L11628" i="1" s="1"/>
  <c r="I11629" i="1"/>
  <c r="L11629" i="1" s="1"/>
  <c r="I11630" i="1"/>
  <c r="L11630" i="1" s="1"/>
  <c r="I11631" i="1"/>
  <c r="L11631" i="1" s="1"/>
  <c r="I11632" i="1"/>
  <c r="L11632" i="1" s="1"/>
  <c r="I11633" i="1"/>
  <c r="L11633" i="1" s="1"/>
  <c r="I11634" i="1"/>
  <c r="L11634" i="1" s="1"/>
  <c r="I11635" i="1"/>
  <c r="L11635" i="1" s="1"/>
  <c r="I11636" i="1"/>
  <c r="L11636" i="1" s="1"/>
  <c r="I11637" i="1"/>
  <c r="L11637" i="1" s="1"/>
  <c r="I11638" i="1"/>
  <c r="L11638" i="1" s="1"/>
  <c r="I11639" i="1"/>
  <c r="L11639" i="1" s="1"/>
  <c r="I11640" i="1"/>
  <c r="L11640" i="1" s="1"/>
  <c r="I11641" i="1"/>
  <c r="L11641" i="1" s="1"/>
  <c r="I11642" i="1"/>
  <c r="L11642" i="1" s="1"/>
  <c r="I11643" i="1"/>
  <c r="L11643" i="1" s="1"/>
  <c r="I11644" i="1"/>
  <c r="L11644" i="1" s="1"/>
  <c r="I11645" i="1"/>
  <c r="L11645" i="1" s="1"/>
  <c r="I11646" i="1"/>
  <c r="L11646" i="1" s="1"/>
  <c r="I11647" i="1"/>
  <c r="L11647" i="1" s="1"/>
  <c r="I11648" i="1"/>
  <c r="L11648" i="1" s="1"/>
  <c r="I11649" i="1"/>
  <c r="L11649" i="1" s="1"/>
  <c r="I11650" i="1"/>
  <c r="L11650" i="1" s="1"/>
  <c r="I11651" i="1"/>
  <c r="L11651" i="1" s="1"/>
  <c r="I11652" i="1"/>
  <c r="L11652" i="1" s="1"/>
  <c r="I11653" i="1"/>
  <c r="L11653" i="1" s="1"/>
  <c r="I11654" i="1"/>
  <c r="L11654" i="1" s="1"/>
  <c r="I11655" i="1"/>
  <c r="L11655" i="1" s="1"/>
  <c r="I11656" i="1"/>
  <c r="L11656" i="1" s="1"/>
  <c r="I11657" i="1"/>
  <c r="L11657" i="1" s="1"/>
  <c r="I11658" i="1"/>
  <c r="L11658" i="1" s="1"/>
  <c r="I11659" i="1"/>
  <c r="L11659" i="1" s="1"/>
  <c r="I11660" i="1"/>
  <c r="L11660" i="1" s="1"/>
  <c r="I11661" i="1"/>
  <c r="L11661" i="1" s="1"/>
  <c r="I11662" i="1"/>
  <c r="L11662" i="1" s="1"/>
  <c r="I11663" i="1"/>
  <c r="L11663" i="1" s="1"/>
  <c r="I11664" i="1"/>
  <c r="L11664" i="1" s="1"/>
  <c r="I11665" i="1"/>
  <c r="L11665" i="1" s="1"/>
  <c r="I11666" i="1"/>
  <c r="L11666" i="1" s="1"/>
  <c r="I11667" i="1"/>
  <c r="L11667" i="1" s="1"/>
  <c r="I11668" i="1"/>
  <c r="L11668" i="1" s="1"/>
  <c r="I11669" i="1"/>
  <c r="L11669" i="1" s="1"/>
  <c r="I11670" i="1"/>
  <c r="L11670" i="1" s="1"/>
  <c r="I11671" i="1"/>
  <c r="L11671" i="1" s="1"/>
  <c r="I11672" i="1"/>
  <c r="L11672" i="1" s="1"/>
  <c r="I11673" i="1"/>
  <c r="L11673" i="1" s="1"/>
  <c r="I11674" i="1"/>
  <c r="L11674" i="1" s="1"/>
  <c r="I11675" i="1"/>
  <c r="L11675" i="1" s="1"/>
  <c r="I11676" i="1"/>
  <c r="L11676" i="1" s="1"/>
  <c r="I11677" i="1"/>
  <c r="L11677" i="1" s="1"/>
  <c r="I11678" i="1"/>
  <c r="L11678" i="1" s="1"/>
  <c r="I11679" i="1"/>
  <c r="L11679" i="1" s="1"/>
  <c r="I11680" i="1"/>
  <c r="L11680" i="1" s="1"/>
  <c r="I11681" i="1"/>
  <c r="L11681" i="1" s="1"/>
  <c r="I11682" i="1"/>
  <c r="L11682" i="1" s="1"/>
  <c r="I11683" i="1"/>
  <c r="L11683" i="1" s="1"/>
  <c r="I11684" i="1"/>
  <c r="L11684" i="1" s="1"/>
  <c r="I11685" i="1"/>
  <c r="L11685" i="1" s="1"/>
  <c r="I11686" i="1"/>
  <c r="L11686" i="1" s="1"/>
  <c r="I11687" i="1"/>
  <c r="L11687" i="1" s="1"/>
  <c r="I11688" i="1"/>
  <c r="L11688" i="1" s="1"/>
  <c r="I11689" i="1"/>
  <c r="L11689" i="1" s="1"/>
  <c r="I11690" i="1"/>
  <c r="L11690" i="1" s="1"/>
  <c r="I11691" i="1"/>
  <c r="L11691" i="1" s="1"/>
  <c r="I11692" i="1"/>
  <c r="L11692" i="1" s="1"/>
  <c r="I11693" i="1"/>
  <c r="L11693" i="1" s="1"/>
  <c r="I11694" i="1"/>
  <c r="L11694" i="1" s="1"/>
  <c r="I11695" i="1"/>
  <c r="L11695" i="1" s="1"/>
  <c r="I11696" i="1"/>
  <c r="L11696" i="1" s="1"/>
  <c r="I11697" i="1"/>
  <c r="L11697" i="1" s="1"/>
  <c r="I11698" i="1"/>
  <c r="L11698" i="1" s="1"/>
  <c r="I11699" i="1"/>
  <c r="L11699" i="1" s="1"/>
  <c r="I11700" i="1"/>
  <c r="L11700" i="1" s="1"/>
  <c r="I11701" i="1"/>
  <c r="L11701" i="1" s="1"/>
  <c r="I11702" i="1"/>
  <c r="L11702" i="1" s="1"/>
  <c r="I11703" i="1"/>
  <c r="L11703" i="1" s="1"/>
  <c r="I11704" i="1"/>
  <c r="L11704" i="1" s="1"/>
  <c r="I11705" i="1"/>
  <c r="L11705" i="1" s="1"/>
  <c r="I11706" i="1"/>
  <c r="L11706" i="1" s="1"/>
  <c r="I11707" i="1"/>
  <c r="L11707" i="1" s="1"/>
  <c r="I11708" i="1"/>
  <c r="L11708" i="1" s="1"/>
  <c r="I11709" i="1"/>
  <c r="L11709" i="1" s="1"/>
  <c r="I11710" i="1"/>
  <c r="L11710" i="1" s="1"/>
  <c r="I11711" i="1"/>
  <c r="L11711" i="1" s="1"/>
  <c r="I11712" i="1"/>
  <c r="L11712" i="1" s="1"/>
  <c r="I11713" i="1"/>
  <c r="L11713" i="1" s="1"/>
  <c r="I11714" i="1"/>
  <c r="L11714" i="1" s="1"/>
  <c r="I11715" i="1"/>
  <c r="L11715" i="1" s="1"/>
  <c r="I11716" i="1"/>
  <c r="L11716" i="1" s="1"/>
  <c r="I11717" i="1"/>
  <c r="L11717" i="1" s="1"/>
  <c r="I11718" i="1"/>
  <c r="L11718" i="1" s="1"/>
  <c r="I11719" i="1"/>
  <c r="L11719" i="1" s="1"/>
  <c r="I11720" i="1"/>
  <c r="L11720" i="1" s="1"/>
  <c r="I11721" i="1"/>
  <c r="L11721" i="1" s="1"/>
  <c r="I11722" i="1"/>
  <c r="L11722" i="1" s="1"/>
  <c r="I11723" i="1"/>
  <c r="L11723" i="1" s="1"/>
  <c r="I11724" i="1"/>
  <c r="L11724" i="1" s="1"/>
  <c r="I11725" i="1"/>
  <c r="L11725" i="1" s="1"/>
  <c r="I11726" i="1"/>
  <c r="L11726" i="1" s="1"/>
  <c r="I11727" i="1"/>
  <c r="L11727" i="1" s="1"/>
  <c r="I11728" i="1"/>
  <c r="L11728" i="1" s="1"/>
  <c r="I11729" i="1"/>
  <c r="L11729" i="1" s="1"/>
  <c r="I11730" i="1"/>
  <c r="L11730" i="1" s="1"/>
  <c r="I11731" i="1"/>
  <c r="L11731" i="1" s="1"/>
  <c r="I11732" i="1"/>
  <c r="L11732" i="1" s="1"/>
  <c r="I11733" i="1"/>
  <c r="L11733" i="1" s="1"/>
  <c r="I11734" i="1"/>
  <c r="L11734" i="1" s="1"/>
  <c r="I11735" i="1"/>
  <c r="L11735" i="1" s="1"/>
  <c r="I11736" i="1"/>
  <c r="L11736" i="1" s="1"/>
  <c r="I11737" i="1"/>
  <c r="L11737" i="1" s="1"/>
  <c r="I11738" i="1"/>
  <c r="L11738" i="1" s="1"/>
  <c r="I11739" i="1"/>
  <c r="L11739" i="1" s="1"/>
  <c r="I11740" i="1"/>
  <c r="L11740" i="1" s="1"/>
  <c r="I11741" i="1"/>
  <c r="L11741" i="1" s="1"/>
  <c r="I11742" i="1"/>
  <c r="L11742" i="1" s="1"/>
  <c r="I11743" i="1"/>
  <c r="L11743" i="1" s="1"/>
  <c r="I11744" i="1"/>
  <c r="L11744" i="1" s="1"/>
  <c r="I11745" i="1"/>
  <c r="L11745" i="1" s="1"/>
  <c r="I11746" i="1"/>
  <c r="L11746" i="1" s="1"/>
  <c r="I11747" i="1"/>
  <c r="L11747" i="1" s="1"/>
  <c r="I11748" i="1"/>
  <c r="L11748" i="1" s="1"/>
  <c r="I11749" i="1"/>
  <c r="L11749" i="1" s="1"/>
  <c r="I11750" i="1"/>
  <c r="L11750" i="1" s="1"/>
  <c r="I11751" i="1"/>
  <c r="L11751" i="1" s="1"/>
  <c r="I11752" i="1"/>
  <c r="L11752" i="1" s="1"/>
  <c r="I11753" i="1"/>
  <c r="L11753" i="1" s="1"/>
  <c r="I11754" i="1"/>
  <c r="L11754" i="1" s="1"/>
  <c r="I11755" i="1"/>
  <c r="L11755" i="1" s="1"/>
  <c r="I11756" i="1"/>
  <c r="L11756" i="1" s="1"/>
  <c r="I11757" i="1"/>
  <c r="L11757" i="1" s="1"/>
  <c r="I11758" i="1"/>
  <c r="L11758" i="1" s="1"/>
  <c r="I11759" i="1"/>
  <c r="L11759" i="1" s="1"/>
  <c r="I11760" i="1"/>
  <c r="L11760" i="1" s="1"/>
  <c r="I11761" i="1"/>
  <c r="L11761" i="1" s="1"/>
  <c r="I11762" i="1"/>
  <c r="L11762" i="1" s="1"/>
  <c r="I11763" i="1"/>
  <c r="L11763" i="1" s="1"/>
  <c r="I11764" i="1"/>
  <c r="L11764" i="1" s="1"/>
  <c r="I11765" i="1"/>
  <c r="L11765" i="1" s="1"/>
  <c r="I11766" i="1"/>
  <c r="L11766" i="1" s="1"/>
  <c r="I11767" i="1"/>
  <c r="L11767" i="1" s="1"/>
  <c r="I11768" i="1"/>
  <c r="L11768" i="1" s="1"/>
  <c r="I11769" i="1"/>
  <c r="L11769" i="1" s="1"/>
  <c r="I11770" i="1"/>
  <c r="L11770" i="1" s="1"/>
  <c r="I11771" i="1"/>
  <c r="L11771" i="1" s="1"/>
  <c r="I11772" i="1"/>
  <c r="L11772" i="1" s="1"/>
  <c r="I11773" i="1"/>
  <c r="L11773" i="1" s="1"/>
  <c r="I11774" i="1"/>
  <c r="L11774" i="1" s="1"/>
  <c r="I11775" i="1"/>
  <c r="L11775" i="1" s="1"/>
  <c r="I11776" i="1"/>
  <c r="L11776" i="1" s="1"/>
  <c r="I11777" i="1"/>
  <c r="L11777" i="1" s="1"/>
  <c r="I11778" i="1"/>
  <c r="L11778" i="1" s="1"/>
  <c r="I11779" i="1"/>
  <c r="L11779" i="1" s="1"/>
  <c r="I11780" i="1"/>
  <c r="L11780" i="1" s="1"/>
  <c r="I11781" i="1"/>
  <c r="L11781" i="1" s="1"/>
  <c r="I11782" i="1"/>
  <c r="L11782" i="1" s="1"/>
  <c r="I11783" i="1"/>
  <c r="L11783" i="1" s="1"/>
  <c r="I11784" i="1"/>
  <c r="L11784" i="1" s="1"/>
  <c r="I11785" i="1"/>
  <c r="L11785" i="1" s="1"/>
  <c r="I11786" i="1"/>
  <c r="L11786" i="1" s="1"/>
  <c r="I11787" i="1"/>
  <c r="L11787" i="1" s="1"/>
  <c r="I11788" i="1"/>
  <c r="L11788" i="1" s="1"/>
  <c r="I11789" i="1"/>
  <c r="L11789" i="1" s="1"/>
  <c r="I11790" i="1"/>
  <c r="L11790" i="1" s="1"/>
  <c r="I11791" i="1"/>
  <c r="L11791" i="1" s="1"/>
  <c r="I11792" i="1"/>
  <c r="L11792" i="1" s="1"/>
  <c r="I11793" i="1"/>
  <c r="L11793" i="1" s="1"/>
  <c r="I11794" i="1"/>
  <c r="L11794" i="1" s="1"/>
  <c r="I11795" i="1"/>
  <c r="L11795" i="1" s="1"/>
  <c r="I11796" i="1"/>
  <c r="L11796" i="1" s="1"/>
  <c r="I11797" i="1"/>
  <c r="L11797" i="1" s="1"/>
  <c r="I11798" i="1"/>
  <c r="L11798" i="1" s="1"/>
  <c r="I11799" i="1"/>
  <c r="L11799" i="1" s="1"/>
  <c r="I11800" i="1"/>
  <c r="L11800" i="1" s="1"/>
  <c r="I11801" i="1"/>
  <c r="L11801" i="1" s="1"/>
  <c r="I11802" i="1"/>
  <c r="L11802" i="1" s="1"/>
  <c r="I11803" i="1"/>
  <c r="L11803" i="1" s="1"/>
  <c r="I11804" i="1"/>
  <c r="L11804" i="1" s="1"/>
  <c r="I11805" i="1"/>
  <c r="L11805" i="1" s="1"/>
  <c r="I11806" i="1"/>
  <c r="L11806" i="1" s="1"/>
  <c r="I11807" i="1"/>
  <c r="L11807" i="1" s="1"/>
  <c r="I11808" i="1"/>
  <c r="L11808" i="1" s="1"/>
  <c r="I11809" i="1"/>
  <c r="L11809" i="1" s="1"/>
  <c r="I11810" i="1"/>
  <c r="L11810" i="1" s="1"/>
  <c r="I11811" i="1"/>
  <c r="L11811" i="1" s="1"/>
  <c r="I11812" i="1"/>
  <c r="L11812" i="1" s="1"/>
  <c r="I11813" i="1"/>
  <c r="L11813" i="1" s="1"/>
  <c r="I11814" i="1"/>
  <c r="L11814" i="1" s="1"/>
  <c r="I11815" i="1"/>
  <c r="L11815" i="1" s="1"/>
  <c r="I11816" i="1"/>
  <c r="L11816" i="1" s="1"/>
  <c r="I11817" i="1"/>
  <c r="L11817" i="1" s="1"/>
  <c r="I11818" i="1"/>
  <c r="L11818" i="1" s="1"/>
  <c r="I11819" i="1"/>
  <c r="L11819" i="1" s="1"/>
  <c r="I11820" i="1"/>
  <c r="L11820" i="1" s="1"/>
  <c r="I11821" i="1"/>
  <c r="L11821" i="1" s="1"/>
  <c r="I11822" i="1"/>
  <c r="L11822" i="1" s="1"/>
  <c r="I11823" i="1"/>
  <c r="L11823" i="1" s="1"/>
  <c r="I11824" i="1"/>
  <c r="L11824" i="1" s="1"/>
  <c r="I11825" i="1"/>
  <c r="L11825" i="1" s="1"/>
  <c r="I11826" i="1"/>
  <c r="L11826" i="1" s="1"/>
  <c r="I11827" i="1"/>
  <c r="L11827" i="1" s="1"/>
  <c r="I11828" i="1"/>
  <c r="L11828" i="1" s="1"/>
  <c r="I11829" i="1"/>
  <c r="L11829" i="1" s="1"/>
  <c r="I11830" i="1"/>
  <c r="L11830" i="1" s="1"/>
  <c r="I11831" i="1"/>
  <c r="L11831" i="1" s="1"/>
  <c r="I11832" i="1"/>
  <c r="L11832" i="1" s="1"/>
  <c r="I11833" i="1"/>
  <c r="L11833" i="1" s="1"/>
  <c r="I11834" i="1"/>
  <c r="L11834" i="1" s="1"/>
  <c r="I11835" i="1"/>
  <c r="L11835" i="1" s="1"/>
  <c r="I11836" i="1"/>
  <c r="L11836" i="1" s="1"/>
  <c r="I11837" i="1"/>
  <c r="L11837" i="1" s="1"/>
  <c r="I11838" i="1"/>
  <c r="L11838" i="1" s="1"/>
  <c r="I11839" i="1"/>
  <c r="L11839" i="1" s="1"/>
  <c r="I11840" i="1"/>
  <c r="L11840" i="1" s="1"/>
  <c r="I11841" i="1"/>
  <c r="L11841" i="1" s="1"/>
  <c r="I11842" i="1"/>
  <c r="L11842" i="1" s="1"/>
  <c r="I11843" i="1"/>
  <c r="L11843" i="1" s="1"/>
  <c r="I11844" i="1"/>
  <c r="L11844" i="1" s="1"/>
  <c r="I11845" i="1"/>
  <c r="L11845" i="1" s="1"/>
  <c r="I11846" i="1"/>
  <c r="L11846" i="1" s="1"/>
  <c r="I11847" i="1"/>
  <c r="L11847" i="1" s="1"/>
  <c r="I11848" i="1"/>
  <c r="L11848" i="1" s="1"/>
  <c r="I11849" i="1"/>
  <c r="L11849" i="1" s="1"/>
  <c r="I11850" i="1"/>
  <c r="L11850" i="1" s="1"/>
  <c r="I11851" i="1"/>
  <c r="L11851" i="1" s="1"/>
  <c r="I11852" i="1"/>
  <c r="L11852" i="1" s="1"/>
  <c r="I11853" i="1"/>
  <c r="L11853" i="1" s="1"/>
  <c r="I11854" i="1"/>
  <c r="L11854" i="1" s="1"/>
  <c r="I11855" i="1"/>
  <c r="L11855" i="1" s="1"/>
  <c r="I11856" i="1"/>
  <c r="L11856" i="1" s="1"/>
  <c r="I11857" i="1"/>
  <c r="L11857" i="1" s="1"/>
  <c r="I11858" i="1"/>
  <c r="L11858" i="1" s="1"/>
  <c r="I11859" i="1"/>
  <c r="L11859" i="1" s="1"/>
  <c r="I11860" i="1"/>
  <c r="L11860" i="1" s="1"/>
  <c r="I11861" i="1"/>
  <c r="L11861" i="1" s="1"/>
  <c r="I11862" i="1"/>
  <c r="L11862" i="1" s="1"/>
  <c r="I11863" i="1"/>
  <c r="L11863" i="1" s="1"/>
  <c r="I11864" i="1"/>
  <c r="L11864" i="1" s="1"/>
  <c r="I11865" i="1"/>
  <c r="L11865" i="1" s="1"/>
  <c r="I11866" i="1"/>
  <c r="L11866" i="1" s="1"/>
  <c r="I11867" i="1"/>
  <c r="L11867" i="1" s="1"/>
  <c r="I11868" i="1"/>
  <c r="L11868" i="1" s="1"/>
  <c r="I11869" i="1"/>
  <c r="L11869" i="1" s="1"/>
  <c r="I11870" i="1"/>
  <c r="L11870" i="1" s="1"/>
  <c r="I11871" i="1"/>
  <c r="L11871" i="1" s="1"/>
  <c r="I11872" i="1"/>
  <c r="L11872" i="1" s="1"/>
  <c r="I11873" i="1"/>
  <c r="L11873" i="1" s="1"/>
  <c r="I11874" i="1"/>
  <c r="L11874" i="1" s="1"/>
  <c r="I11875" i="1"/>
  <c r="L11875" i="1" s="1"/>
  <c r="I11876" i="1"/>
  <c r="L11876" i="1" s="1"/>
  <c r="I11877" i="1"/>
  <c r="L11877" i="1" s="1"/>
  <c r="I11878" i="1"/>
  <c r="L11878" i="1" s="1"/>
  <c r="I11879" i="1"/>
  <c r="L11879" i="1" s="1"/>
  <c r="I11880" i="1"/>
  <c r="L11880" i="1" s="1"/>
  <c r="I11881" i="1"/>
  <c r="L11881" i="1" s="1"/>
  <c r="I11882" i="1"/>
  <c r="L11882" i="1" s="1"/>
  <c r="I11883" i="1"/>
  <c r="L11883" i="1" s="1"/>
  <c r="I11884" i="1"/>
  <c r="L11884" i="1" s="1"/>
  <c r="I11885" i="1"/>
  <c r="L11885" i="1" s="1"/>
  <c r="I11886" i="1"/>
  <c r="L11886" i="1" s="1"/>
  <c r="I11887" i="1"/>
  <c r="L11887" i="1" s="1"/>
  <c r="I11888" i="1"/>
  <c r="L11888" i="1" s="1"/>
  <c r="I11889" i="1"/>
  <c r="L11889" i="1" s="1"/>
  <c r="I11890" i="1"/>
  <c r="L11890" i="1" s="1"/>
  <c r="I11891" i="1"/>
  <c r="L11891" i="1" s="1"/>
  <c r="I11892" i="1"/>
  <c r="L11892" i="1" s="1"/>
  <c r="I11893" i="1"/>
  <c r="L11893" i="1" s="1"/>
  <c r="I11894" i="1"/>
  <c r="L11894" i="1" s="1"/>
  <c r="I11895" i="1"/>
  <c r="L11895" i="1" s="1"/>
  <c r="I11896" i="1"/>
  <c r="L11896" i="1" s="1"/>
  <c r="I11897" i="1"/>
  <c r="L11897" i="1" s="1"/>
  <c r="I11898" i="1"/>
  <c r="L11898" i="1" s="1"/>
  <c r="I11899" i="1"/>
  <c r="L11899" i="1" s="1"/>
  <c r="I11900" i="1"/>
  <c r="L11900" i="1" s="1"/>
  <c r="I11901" i="1"/>
  <c r="L11901" i="1" s="1"/>
  <c r="I11902" i="1"/>
  <c r="L11902" i="1" s="1"/>
  <c r="I11903" i="1"/>
  <c r="L11903" i="1" s="1"/>
  <c r="I11904" i="1"/>
  <c r="L11904" i="1" s="1"/>
  <c r="I11905" i="1"/>
  <c r="L11905" i="1" s="1"/>
  <c r="I11906" i="1"/>
  <c r="L11906" i="1" s="1"/>
  <c r="I11907" i="1"/>
  <c r="L11907" i="1" s="1"/>
  <c r="I11908" i="1"/>
  <c r="L11908" i="1" s="1"/>
  <c r="I11909" i="1"/>
  <c r="L11909" i="1" s="1"/>
  <c r="I11910" i="1"/>
  <c r="L11910" i="1" s="1"/>
  <c r="I11911" i="1"/>
  <c r="L11911" i="1" s="1"/>
  <c r="I11912" i="1"/>
  <c r="L11912" i="1" s="1"/>
  <c r="I11913" i="1"/>
  <c r="L11913" i="1" s="1"/>
  <c r="I11914" i="1"/>
  <c r="L11914" i="1" s="1"/>
  <c r="I11915" i="1"/>
  <c r="L11915" i="1" s="1"/>
  <c r="I11916" i="1"/>
  <c r="L11916" i="1" s="1"/>
  <c r="I11917" i="1"/>
  <c r="L11917" i="1" s="1"/>
  <c r="I11918" i="1"/>
  <c r="L11918" i="1" s="1"/>
  <c r="I11919" i="1"/>
  <c r="L11919" i="1" s="1"/>
  <c r="I11920" i="1"/>
  <c r="L11920" i="1" s="1"/>
  <c r="I11921" i="1"/>
  <c r="L11921" i="1" s="1"/>
  <c r="I11922" i="1"/>
  <c r="L11922" i="1" s="1"/>
  <c r="I11923" i="1"/>
  <c r="L11923" i="1" s="1"/>
  <c r="I11924" i="1"/>
  <c r="L11924" i="1" s="1"/>
  <c r="I11925" i="1"/>
  <c r="L11925" i="1" s="1"/>
  <c r="I11926" i="1"/>
  <c r="L11926" i="1" s="1"/>
  <c r="I11927" i="1"/>
  <c r="L11927" i="1" s="1"/>
  <c r="I11928" i="1"/>
  <c r="L11928" i="1" s="1"/>
  <c r="I11929" i="1"/>
  <c r="L11929" i="1" s="1"/>
  <c r="I11930" i="1"/>
  <c r="L11930" i="1" s="1"/>
  <c r="I11931" i="1"/>
  <c r="L11931" i="1" s="1"/>
  <c r="I11932" i="1"/>
  <c r="L11932" i="1" s="1"/>
  <c r="I11933" i="1"/>
  <c r="L11933" i="1" s="1"/>
  <c r="I11934" i="1"/>
  <c r="L11934" i="1" s="1"/>
  <c r="I11935" i="1"/>
  <c r="L11935" i="1" s="1"/>
  <c r="I11936" i="1"/>
  <c r="L11936" i="1" s="1"/>
  <c r="I11937" i="1"/>
  <c r="L11937" i="1" s="1"/>
  <c r="I11938" i="1"/>
  <c r="L11938" i="1" s="1"/>
  <c r="I11939" i="1"/>
  <c r="L11939" i="1" s="1"/>
  <c r="I11940" i="1"/>
  <c r="L11940" i="1" s="1"/>
  <c r="I11941" i="1"/>
  <c r="L11941" i="1" s="1"/>
  <c r="I11942" i="1"/>
  <c r="L11942" i="1" s="1"/>
  <c r="I11943" i="1"/>
  <c r="L11943" i="1" s="1"/>
  <c r="I11944" i="1"/>
  <c r="L11944" i="1" s="1"/>
  <c r="I11945" i="1"/>
  <c r="L11945" i="1" s="1"/>
  <c r="I11946" i="1"/>
  <c r="L11946" i="1" s="1"/>
  <c r="I11947" i="1"/>
  <c r="L11947" i="1" s="1"/>
  <c r="I11948" i="1"/>
  <c r="L11948" i="1" s="1"/>
  <c r="I11949" i="1"/>
  <c r="L11949" i="1" s="1"/>
  <c r="I11950" i="1"/>
  <c r="L11950" i="1" s="1"/>
  <c r="I11951" i="1"/>
  <c r="L11951" i="1" s="1"/>
  <c r="I11952" i="1"/>
  <c r="L11952" i="1" s="1"/>
  <c r="I11953" i="1"/>
  <c r="L11953" i="1" s="1"/>
  <c r="I11954" i="1"/>
  <c r="L11954" i="1" s="1"/>
  <c r="I11955" i="1"/>
  <c r="L11955" i="1" s="1"/>
  <c r="I11956" i="1"/>
  <c r="L11956" i="1" s="1"/>
  <c r="I11957" i="1"/>
  <c r="L11957" i="1" s="1"/>
  <c r="I11958" i="1"/>
  <c r="L11958" i="1" s="1"/>
  <c r="I11959" i="1"/>
  <c r="L11959" i="1" s="1"/>
  <c r="I11960" i="1"/>
  <c r="L11960" i="1" s="1"/>
  <c r="I11961" i="1"/>
  <c r="L11961" i="1" s="1"/>
  <c r="I11962" i="1"/>
  <c r="L11962" i="1" s="1"/>
  <c r="I11963" i="1"/>
  <c r="L11963" i="1" s="1"/>
  <c r="I11964" i="1"/>
  <c r="L11964" i="1" s="1"/>
  <c r="I11965" i="1"/>
  <c r="L11965" i="1" s="1"/>
  <c r="I11966" i="1"/>
  <c r="L11966" i="1" s="1"/>
  <c r="I11967" i="1"/>
  <c r="L11967" i="1" s="1"/>
  <c r="I11968" i="1"/>
  <c r="L11968" i="1" s="1"/>
  <c r="I11969" i="1"/>
  <c r="L11969" i="1" s="1"/>
  <c r="I11970" i="1"/>
  <c r="L11970" i="1" s="1"/>
  <c r="I11971" i="1"/>
  <c r="L11971" i="1" s="1"/>
  <c r="I11972" i="1"/>
  <c r="L11972" i="1" s="1"/>
  <c r="I11973" i="1"/>
  <c r="L11973" i="1" s="1"/>
  <c r="I11974" i="1"/>
  <c r="L11974" i="1" s="1"/>
  <c r="I11975" i="1"/>
  <c r="L11975" i="1" s="1"/>
  <c r="I11976" i="1"/>
  <c r="L11976" i="1" s="1"/>
  <c r="I11977" i="1"/>
  <c r="L11977" i="1" s="1"/>
  <c r="I11978" i="1"/>
  <c r="L11978" i="1" s="1"/>
  <c r="I11979" i="1"/>
  <c r="L11979" i="1" s="1"/>
  <c r="I11980" i="1"/>
  <c r="L11980" i="1" s="1"/>
  <c r="I11981" i="1"/>
  <c r="L11981" i="1" s="1"/>
  <c r="I11982" i="1"/>
  <c r="L11982" i="1" s="1"/>
  <c r="I11983" i="1"/>
  <c r="L11983" i="1" s="1"/>
  <c r="I11984" i="1"/>
  <c r="L11984" i="1" s="1"/>
  <c r="I11985" i="1"/>
  <c r="L11985" i="1" s="1"/>
  <c r="I11986" i="1"/>
  <c r="L11986" i="1" s="1"/>
  <c r="I11987" i="1"/>
  <c r="L11987" i="1" s="1"/>
  <c r="I11988" i="1"/>
  <c r="L11988" i="1" s="1"/>
  <c r="I11989" i="1"/>
  <c r="L11989" i="1" s="1"/>
  <c r="I11990" i="1"/>
  <c r="L11990" i="1" s="1"/>
  <c r="I11991" i="1"/>
  <c r="L11991" i="1" s="1"/>
  <c r="I11992" i="1"/>
  <c r="L11992" i="1" s="1"/>
  <c r="I11993" i="1"/>
  <c r="L11993" i="1" s="1"/>
  <c r="I11994" i="1"/>
  <c r="L11994" i="1" s="1"/>
  <c r="I11995" i="1"/>
  <c r="L11995" i="1" s="1"/>
  <c r="I11996" i="1"/>
  <c r="L11996" i="1" s="1"/>
  <c r="I11997" i="1"/>
  <c r="L11997" i="1" s="1"/>
  <c r="I11998" i="1"/>
  <c r="L11998" i="1" s="1"/>
  <c r="I11999" i="1"/>
  <c r="L11999" i="1" s="1"/>
  <c r="I12000" i="1"/>
  <c r="L12000" i="1" s="1"/>
  <c r="I12001" i="1"/>
  <c r="L12001" i="1" s="1"/>
  <c r="I12002" i="1"/>
  <c r="L12002" i="1" s="1"/>
  <c r="I12003" i="1"/>
  <c r="L12003" i="1" s="1"/>
  <c r="I12004" i="1"/>
  <c r="L12004" i="1" s="1"/>
  <c r="I12005" i="1"/>
  <c r="L12005" i="1" s="1"/>
  <c r="I12006" i="1"/>
  <c r="L12006" i="1" s="1"/>
  <c r="I12007" i="1"/>
  <c r="L12007" i="1" s="1"/>
  <c r="I12008" i="1"/>
  <c r="L12008" i="1" s="1"/>
  <c r="I12009" i="1"/>
  <c r="L12009" i="1" s="1"/>
  <c r="I12010" i="1"/>
  <c r="L12010" i="1" s="1"/>
  <c r="I12011" i="1"/>
  <c r="L12011" i="1" s="1"/>
  <c r="I12012" i="1"/>
  <c r="L12012" i="1" s="1"/>
  <c r="I12013" i="1"/>
  <c r="L12013" i="1" s="1"/>
  <c r="I12014" i="1"/>
  <c r="L12014" i="1" s="1"/>
  <c r="I12015" i="1"/>
  <c r="L12015" i="1" s="1"/>
  <c r="I12016" i="1"/>
  <c r="L12016" i="1" s="1"/>
  <c r="I12017" i="1"/>
  <c r="L12017" i="1" s="1"/>
  <c r="I12018" i="1"/>
  <c r="L12018" i="1" s="1"/>
  <c r="I12019" i="1"/>
  <c r="L12019" i="1" s="1"/>
  <c r="I12020" i="1"/>
  <c r="L12020" i="1" s="1"/>
  <c r="I12021" i="1"/>
  <c r="L12021" i="1" s="1"/>
  <c r="I12022" i="1"/>
  <c r="L12022" i="1" s="1"/>
  <c r="I12023" i="1"/>
  <c r="L12023" i="1" s="1"/>
  <c r="I12024" i="1"/>
  <c r="L12024" i="1" s="1"/>
  <c r="I12025" i="1"/>
  <c r="L12025" i="1" s="1"/>
  <c r="I12026" i="1"/>
  <c r="L12026" i="1" s="1"/>
  <c r="I12027" i="1"/>
  <c r="L12027" i="1" s="1"/>
  <c r="I12028" i="1"/>
  <c r="L12028" i="1" s="1"/>
  <c r="I12029" i="1"/>
  <c r="L12029" i="1" s="1"/>
  <c r="I12030" i="1"/>
  <c r="L12030" i="1" s="1"/>
  <c r="I12031" i="1"/>
  <c r="L12031" i="1" s="1"/>
  <c r="I12032" i="1"/>
  <c r="L12032" i="1" s="1"/>
  <c r="I12033" i="1"/>
  <c r="L12033" i="1" s="1"/>
  <c r="I12034" i="1"/>
  <c r="L12034" i="1" s="1"/>
  <c r="I12035" i="1"/>
  <c r="L12035" i="1" s="1"/>
  <c r="I12036" i="1"/>
  <c r="L12036" i="1" s="1"/>
  <c r="I12037" i="1"/>
  <c r="L12037" i="1" s="1"/>
  <c r="I12038" i="1"/>
  <c r="L12038" i="1" s="1"/>
  <c r="I12039" i="1"/>
  <c r="L12039" i="1" s="1"/>
  <c r="I12040" i="1"/>
  <c r="L12040" i="1" s="1"/>
  <c r="I12041" i="1"/>
  <c r="L12041" i="1" s="1"/>
  <c r="I12042" i="1"/>
  <c r="L12042" i="1" s="1"/>
  <c r="I12043" i="1"/>
  <c r="L12043" i="1" s="1"/>
  <c r="I12044" i="1"/>
  <c r="L12044" i="1" s="1"/>
  <c r="I12045" i="1"/>
  <c r="L12045" i="1" s="1"/>
  <c r="I12046" i="1"/>
  <c r="L12046" i="1" s="1"/>
  <c r="I12047" i="1"/>
  <c r="L12047" i="1" s="1"/>
  <c r="I12048" i="1"/>
  <c r="L12048" i="1" s="1"/>
  <c r="I12049" i="1"/>
  <c r="L12049" i="1" s="1"/>
  <c r="I12050" i="1"/>
  <c r="L12050" i="1" s="1"/>
  <c r="I12051" i="1"/>
  <c r="L12051" i="1" s="1"/>
  <c r="I12052" i="1"/>
  <c r="L12052" i="1" s="1"/>
  <c r="I12053" i="1"/>
  <c r="L12053" i="1" s="1"/>
  <c r="I12054" i="1"/>
  <c r="L12054" i="1" s="1"/>
  <c r="I12055" i="1"/>
  <c r="L12055" i="1" s="1"/>
  <c r="I12056" i="1"/>
  <c r="L12056" i="1" s="1"/>
  <c r="I12057" i="1"/>
  <c r="L12057" i="1" s="1"/>
  <c r="I12058" i="1"/>
  <c r="L12058" i="1" s="1"/>
  <c r="I12059" i="1"/>
  <c r="L12059" i="1" s="1"/>
  <c r="I12060" i="1"/>
  <c r="L12060" i="1" s="1"/>
  <c r="I12061" i="1"/>
  <c r="L12061" i="1" s="1"/>
  <c r="I12062" i="1"/>
  <c r="L12062" i="1" s="1"/>
  <c r="I12063" i="1"/>
  <c r="L12063" i="1" s="1"/>
  <c r="I12064" i="1"/>
  <c r="L12064" i="1" s="1"/>
  <c r="I12065" i="1"/>
  <c r="L12065" i="1" s="1"/>
  <c r="I12066" i="1"/>
  <c r="L12066" i="1" s="1"/>
  <c r="I12067" i="1"/>
  <c r="L12067" i="1" s="1"/>
  <c r="I12068" i="1"/>
  <c r="L12068" i="1" s="1"/>
  <c r="I12069" i="1"/>
  <c r="L12069" i="1" s="1"/>
  <c r="I12070" i="1"/>
  <c r="L12070" i="1" s="1"/>
  <c r="I12071" i="1"/>
  <c r="L12071" i="1" s="1"/>
  <c r="I12072" i="1"/>
  <c r="L12072" i="1" s="1"/>
  <c r="I12073" i="1"/>
  <c r="L12073" i="1" s="1"/>
  <c r="I12074" i="1"/>
  <c r="L12074" i="1" s="1"/>
  <c r="I12075" i="1"/>
  <c r="L12075" i="1" s="1"/>
  <c r="I12076" i="1"/>
  <c r="L12076" i="1" s="1"/>
  <c r="I12077" i="1"/>
  <c r="L12077" i="1" s="1"/>
  <c r="I12078" i="1"/>
  <c r="L12078" i="1" s="1"/>
  <c r="I12079" i="1"/>
  <c r="L12079" i="1" s="1"/>
  <c r="I12080" i="1"/>
  <c r="L12080" i="1" s="1"/>
  <c r="I12081" i="1"/>
  <c r="L12081" i="1" s="1"/>
  <c r="I12082" i="1"/>
  <c r="L12082" i="1" s="1"/>
  <c r="I12083" i="1"/>
  <c r="L12083" i="1" s="1"/>
  <c r="I12084" i="1"/>
  <c r="L12084" i="1" s="1"/>
  <c r="I12085" i="1"/>
  <c r="L12085" i="1" s="1"/>
  <c r="I12086" i="1"/>
  <c r="L12086" i="1" s="1"/>
  <c r="I12087" i="1"/>
  <c r="L12087" i="1" s="1"/>
  <c r="I12088" i="1"/>
  <c r="L12088" i="1" s="1"/>
  <c r="I12089" i="1"/>
  <c r="L12089" i="1" s="1"/>
  <c r="I12090" i="1"/>
  <c r="L12090" i="1" s="1"/>
  <c r="I12091" i="1"/>
  <c r="L12091" i="1" s="1"/>
  <c r="I12092" i="1"/>
  <c r="L12092" i="1" s="1"/>
  <c r="I12093" i="1"/>
  <c r="L12093" i="1" s="1"/>
  <c r="I12094" i="1"/>
  <c r="L12094" i="1" s="1"/>
  <c r="I12095" i="1"/>
  <c r="L12095" i="1" s="1"/>
  <c r="I12096" i="1"/>
  <c r="L12096" i="1" s="1"/>
  <c r="I12097" i="1"/>
  <c r="L12097" i="1" s="1"/>
  <c r="I12098" i="1"/>
  <c r="L12098" i="1" s="1"/>
  <c r="I12099" i="1"/>
  <c r="L12099" i="1" s="1"/>
  <c r="I12100" i="1"/>
  <c r="L12100" i="1" s="1"/>
  <c r="I12101" i="1"/>
  <c r="L12101" i="1" s="1"/>
  <c r="I12102" i="1"/>
  <c r="L12102" i="1" s="1"/>
  <c r="I12103" i="1"/>
  <c r="L12103" i="1" s="1"/>
  <c r="I12104" i="1"/>
  <c r="L12104" i="1" s="1"/>
  <c r="I12105" i="1"/>
  <c r="L12105" i="1" s="1"/>
  <c r="I12106" i="1"/>
  <c r="L12106" i="1" s="1"/>
  <c r="I12107" i="1"/>
  <c r="L12107" i="1" s="1"/>
  <c r="I12108" i="1"/>
  <c r="L12108" i="1" s="1"/>
  <c r="I12109" i="1"/>
  <c r="L12109" i="1" s="1"/>
  <c r="I12110" i="1"/>
  <c r="L12110" i="1" s="1"/>
  <c r="I12111" i="1"/>
  <c r="L12111" i="1" s="1"/>
  <c r="I12112" i="1"/>
  <c r="L12112" i="1" s="1"/>
  <c r="I12113" i="1"/>
  <c r="L12113" i="1" s="1"/>
  <c r="I12114" i="1"/>
  <c r="L12114" i="1" s="1"/>
  <c r="I12115" i="1"/>
  <c r="L12115" i="1" s="1"/>
  <c r="I12116" i="1"/>
  <c r="L12116" i="1" s="1"/>
  <c r="I12117" i="1"/>
  <c r="L12117" i="1" s="1"/>
  <c r="I12118" i="1"/>
  <c r="L12118" i="1" s="1"/>
  <c r="I12119" i="1"/>
  <c r="L12119" i="1" s="1"/>
  <c r="I12120" i="1"/>
  <c r="L12120" i="1" s="1"/>
  <c r="I12121" i="1"/>
  <c r="L12121" i="1" s="1"/>
  <c r="I12122" i="1"/>
  <c r="L12122" i="1" s="1"/>
  <c r="I12123" i="1"/>
  <c r="L12123" i="1" s="1"/>
  <c r="I12124" i="1"/>
  <c r="L12124" i="1" s="1"/>
  <c r="I12125" i="1"/>
  <c r="L12125" i="1" s="1"/>
  <c r="I12126" i="1"/>
  <c r="L12126" i="1" s="1"/>
  <c r="I12127" i="1"/>
  <c r="L12127" i="1" s="1"/>
  <c r="I12128" i="1"/>
  <c r="L12128" i="1" s="1"/>
  <c r="I12129" i="1"/>
  <c r="L12129" i="1" s="1"/>
  <c r="I12130" i="1"/>
  <c r="L12130" i="1" s="1"/>
  <c r="I12131" i="1"/>
  <c r="L12131" i="1" s="1"/>
  <c r="I12132" i="1"/>
  <c r="L12132" i="1" s="1"/>
  <c r="I12133" i="1"/>
  <c r="L12133" i="1" s="1"/>
  <c r="I12134" i="1"/>
  <c r="L12134" i="1" s="1"/>
  <c r="I12135" i="1"/>
  <c r="L12135" i="1" s="1"/>
  <c r="I12136" i="1"/>
  <c r="L12136" i="1" s="1"/>
  <c r="I12137" i="1"/>
  <c r="L12137" i="1" s="1"/>
  <c r="I12138" i="1"/>
  <c r="L12138" i="1" s="1"/>
  <c r="I12139" i="1"/>
  <c r="L12139" i="1" s="1"/>
  <c r="I12140" i="1"/>
  <c r="L12140" i="1" s="1"/>
  <c r="I12141" i="1"/>
  <c r="L12141" i="1" s="1"/>
  <c r="I12142" i="1"/>
  <c r="L12142" i="1" s="1"/>
  <c r="I12143" i="1"/>
  <c r="L12143" i="1" s="1"/>
  <c r="I12144" i="1"/>
  <c r="L12144" i="1" s="1"/>
  <c r="I12145" i="1"/>
  <c r="L12145" i="1" s="1"/>
  <c r="I12146" i="1"/>
  <c r="L12146" i="1" s="1"/>
  <c r="I12147" i="1"/>
  <c r="L12147" i="1" s="1"/>
  <c r="I12148" i="1"/>
  <c r="L12148" i="1" s="1"/>
  <c r="I12149" i="1"/>
  <c r="L12149" i="1" s="1"/>
  <c r="I12150" i="1"/>
  <c r="L12150" i="1" s="1"/>
  <c r="I12151" i="1"/>
  <c r="L12151" i="1" s="1"/>
  <c r="I12152" i="1"/>
  <c r="L12152" i="1" s="1"/>
  <c r="I12153" i="1"/>
  <c r="L12153" i="1" s="1"/>
  <c r="I12154" i="1"/>
  <c r="L12154" i="1" s="1"/>
  <c r="I12155" i="1"/>
  <c r="L12155" i="1" s="1"/>
  <c r="I12156" i="1"/>
  <c r="L12156" i="1" s="1"/>
  <c r="I12157" i="1"/>
  <c r="L12157" i="1" s="1"/>
  <c r="I12158" i="1"/>
  <c r="L12158" i="1" s="1"/>
  <c r="I12159" i="1"/>
  <c r="L12159" i="1" s="1"/>
  <c r="I12160" i="1"/>
  <c r="L12160" i="1" s="1"/>
  <c r="I12161" i="1"/>
  <c r="L12161" i="1" s="1"/>
  <c r="I12162" i="1"/>
  <c r="L12162" i="1" s="1"/>
  <c r="I12163" i="1"/>
  <c r="L12163" i="1" s="1"/>
  <c r="I12164" i="1"/>
  <c r="L12164" i="1" s="1"/>
  <c r="I12165" i="1"/>
  <c r="L12165" i="1" s="1"/>
  <c r="I12166" i="1"/>
  <c r="L12166" i="1" s="1"/>
  <c r="I12167" i="1"/>
  <c r="L12167" i="1" s="1"/>
  <c r="I12168" i="1"/>
  <c r="L12168" i="1" s="1"/>
  <c r="I12169" i="1"/>
  <c r="L12169" i="1" s="1"/>
  <c r="I12170" i="1"/>
  <c r="L12170" i="1" s="1"/>
  <c r="I12171" i="1"/>
  <c r="L12171" i="1" s="1"/>
  <c r="I12172" i="1"/>
  <c r="L12172" i="1" s="1"/>
  <c r="I12173" i="1"/>
  <c r="L12173" i="1" s="1"/>
  <c r="I12174" i="1"/>
  <c r="L12174" i="1" s="1"/>
  <c r="I12175" i="1"/>
  <c r="L12175" i="1" s="1"/>
  <c r="I12176" i="1"/>
  <c r="L12176" i="1" s="1"/>
  <c r="I12177" i="1"/>
  <c r="L12177" i="1" s="1"/>
  <c r="I12178" i="1"/>
  <c r="L12178" i="1" s="1"/>
  <c r="I12179" i="1"/>
  <c r="L12179" i="1" s="1"/>
  <c r="I12180" i="1"/>
  <c r="L12180" i="1" s="1"/>
  <c r="I12181" i="1"/>
  <c r="L12181" i="1" s="1"/>
  <c r="I12182" i="1"/>
  <c r="L12182" i="1" s="1"/>
  <c r="I12183" i="1"/>
  <c r="L12183" i="1" s="1"/>
  <c r="I12184" i="1"/>
  <c r="L12184" i="1" s="1"/>
  <c r="I12185" i="1"/>
  <c r="L12185" i="1" s="1"/>
  <c r="I12186" i="1"/>
  <c r="L12186" i="1" s="1"/>
  <c r="I12187" i="1"/>
  <c r="L12187" i="1" s="1"/>
  <c r="I12188" i="1"/>
  <c r="L12188" i="1" s="1"/>
  <c r="I12189" i="1"/>
  <c r="L12189" i="1" s="1"/>
  <c r="I12190" i="1"/>
  <c r="L12190" i="1" s="1"/>
  <c r="I12191" i="1"/>
  <c r="L12191" i="1" s="1"/>
  <c r="I12192" i="1"/>
  <c r="L12192" i="1" s="1"/>
  <c r="I12193" i="1"/>
  <c r="L12193" i="1" s="1"/>
  <c r="I12194" i="1"/>
  <c r="L12194" i="1" s="1"/>
  <c r="I12195" i="1"/>
  <c r="L12195" i="1" s="1"/>
  <c r="I12196" i="1"/>
  <c r="L12196" i="1" s="1"/>
  <c r="I12197" i="1"/>
  <c r="L12197" i="1" s="1"/>
  <c r="I12198" i="1"/>
  <c r="L12198" i="1" s="1"/>
  <c r="I12199" i="1"/>
  <c r="L12199" i="1" s="1"/>
  <c r="I12200" i="1"/>
  <c r="L12200" i="1" s="1"/>
  <c r="I12201" i="1"/>
  <c r="L12201" i="1" s="1"/>
  <c r="I12202" i="1"/>
  <c r="L12202" i="1" s="1"/>
  <c r="I12203" i="1"/>
  <c r="L12203" i="1" s="1"/>
  <c r="I12204" i="1"/>
  <c r="L12204" i="1" s="1"/>
  <c r="I12205" i="1"/>
  <c r="L12205" i="1" s="1"/>
  <c r="I12206" i="1"/>
  <c r="L12206" i="1" s="1"/>
  <c r="I12207" i="1"/>
  <c r="L12207" i="1" s="1"/>
  <c r="I12208" i="1"/>
  <c r="L12208" i="1" s="1"/>
  <c r="I12209" i="1"/>
  <c r="L12209" i="1" s="1"/>
  <c r="I12210" i="1"/>
  <c r="L12210" i="1" s="1"/>
  <c r="I12211" i="1"/>
  <c r="L12211" i="1" s="1"/>
  <c r="I12212" i="1"/>
  <c r="L12212" i="1" s="1"/>
  <c r="I12213" i="1"/>
  <c r="L12213" i="1" s="1"/>
  <c r="I12214" i="1"/>
  <c r="L12214" i="1" s="1"/>
  <c r="I12215" i="1"/>
  <c r="L12215" i="1" s="1"/>
  <c r="I12216" i="1"/>
  <c r="L12216" i="1" s="1"/>
  <c r="I12217" i="1"/>
  <c r="L12217" i="1" s="1"/>
  <c r="I12218" i="1"/>
  <c r="L12218" i="1" s="1"/>
  <c r="I12219" i="1"/>
  <c r="L12219" i="1" s="1"/>
  <c r="I12220" i="1"/>
  <c r="L12220" i="1" s="1"/>
  <c r="I12221" i="1"/>
  <c r="L12221" i="1" s="1"/>
  <c r="I12222" i="1"/>
  <c r="L12222" i="1" s="1"/>
  <c r="I12223" i="1"/>
  <c r="L12223" i="1" s="1"/>
  <c r="I12224" i="1"/>
  <c r="L12224" i="1" s="1"/>
  <c r="I12225" i="1"/>
  <c r="L12225" i="1" s="1"/>
  <c r="I12226" i="1"/>
  <c r="L12226" i="1" s="1"/>
  <c r="I12227" i="1"/>
  <c r="L12227" i="1" s="1"/>
  <c r="I12228" i="1"/>
  <c r="L12228" i="1" s="1"/>
  <c r="I12229" i="1"/>
  <c r="L12229" i="1" s="1"/>
  <c r="I12230" i="1"/>
  <c r="L12230" i="1" s="1"/>
  <c r="I12231" i="1"/>
  <c r="L12231" i="1" s="1"/>
  <c r="I12232" i="1"/>
  <c r="L12232" i="1" s="1"/>
  <c r="I12233" i="1"/>
  <c r="L12233" i="1" s="1"/>
  <c r="I12234" i="1"/>
  <c r="L12234" i="1" s="1"/>
  <c r="I12235" i="1"/>
  <c r="L12235" i="1" s="1"/>
  <c r="I12236" i="1"/>
  <c r="L12236" i="1" s="1"/>
  <c r="I12237" i="1"/>
  <c r="L12237" i="1" s="1"/>
  <c r="I12238" i="1"/>
  <c r="L12238" i="1" s="1"/>
  <c r="I12239" i="1"/>
  <c r="L12239" i="1" s="1"/>
  <c r="I12240" i="1"/>
  <c r="L12240" i="1" s="1"/>
  <c r="I12241" i="1"/>
  <c r="L12241" i="1" s="1"/>
  <c r="I12242" i="1"/>
  <c r="L12242" i="1" s="1"/>
  <c r="I12243" i="1"/>
  <c r="L12243" i="1" s="1"/>
  <c r="I12244" i="1"/>
  <c r="L12244" i="1" s="1"/>
  <c r="I12245" i="1"/>
  <c r="L12245" i="1" s="1"/>
  <c r="I12246" i="1"/>
  <c r="L12246" i="1" s="1"/>
  <c r="I12247" i="1"/>
  <c r="L12247" i="1" s="1"/>
  <c r="I12248" i="1"/>
  <c r="L12248" i="1" s="1"/>
  <c r="I12249" i="1"/>
  <c r="L12249" i="1" s="1"/>
  <c r="I12250" i="1"/>
  <c r="L12250" i="1" s="1"/>
  <c r="I12251" i="1"/>
  <c r="L12251" i="1" s="1"/>
  <c r="I12252" i="1"/>
  <c r="L12252" i="1" s="1"/>
  <c r="I12253" i="1"/>
  <c r="L12253" i="1" s="1"/>
  <c r="I12254" i="1"/>
  <c r="L12254" i="1" s="1"/>
  <c r="I12255" i="1"/>
  <c r="L12255" i="1" s="1"/>
  <c r="I12256" i="1"/>
  <c r="L12256" i="1" s="1"/>
  <c r="I12257" i="1"/>
  <c r="L12257" i="1" s="1"/>
  <c r="I12258" i="1"/>
  <c r="L12258" i="1" s="1"/>
  <c r="I12259" i="1"/>
  <c r="L12259" i="1" s="1"/>
  <c r="I12260" i="1"/>
  <c r="L12260" i="1" s="1"/>
  <c r="I12261" i="1"/>
  <c r="L12261" i="1" s="1"/>
  <c r="I12262" i="1"/>
  <c r="L12262" i="1" s="1"/>
  <c r="I12263" i="1"/>
  <c r="L12263" i="1" s="1"/>
  <c r="I12264" i="1"/>
  <c r="L12264" i="1" s="1"/>
  <c r="I12265" i="1"/>
  <c r="L12265" i="1" s="1"/>
  <c r="I12266" i="1"/>
  <c r="L12266" i="1" s="1"/>
  <c r="I12267" i="1"/>
  <c r="L12267" i="1" s="1"/>
  <c r="I12268" i="1"/>
  <c r="L12268" i="1" s="1"/>
  <c r="I12269" i="1"/>
  <c r="L12269" i="1" s="1"/>
  <c r="I12270" i="1"/>
  <c r="L12270" i="1" s="1"/>
  <c r="I12271" i="1"/>
  <c r="L12271" i="1" s="1"/>
  <c r="I12272" i="1"/>
  <c r="L12272" i="1" s="1"/>
  <c r="I12273" i="1"/>
  <c r="L12273" i="1" s="1"/>
  <c r="I12274" i="1"/>
  <c r="L12274" i="1" s="1"/>
  <c r="I12275" i="1"/>
  <c r="L12275" i="1" s="1"/>
  <c r="I12276" i="1"/>
  <c r="L12276" i="1" s="1"/>
  <c r="I12277" i="1"/>
  <c r="L12277" i="1" s="1"/>
  <c r="I12278" i="1"/>
  <c r="L12278" i="1" s="1"/>
  <c r="I12279" i="1"/>
  <c r="L12279" i="1" s="1"/>
  <c r="I12280" i="1"/>
  <c r="L12280" i="1" s="1"/>
  <c r="I12281" i="1"/>
  <c r="L12281" i="1" s="1"/>
  <c r="I12282" i="1"/>
  <c r="L12282" i="1" s="1"/>
  <c r="I12283" i="1"/>
  <c r="L12283" i="1" s="1"/>
  <c r="I12284" i="1"/>
  <c r="L12284" i="1" s="1"/>
  <c r="I12285" i="1"/>
  <c r="L12285" i="1" s="1"/>
  <c r="I12286" i="1"/>
  <c r="L12286" i="1" s="1"/>
  <c r="I12287" i="1"/>
  <c r="L12287" i="1" s="1"/>
  <c r="I12288" i="1"/>
  <c r="L12288" i="1" s="1"/>
  <c r="I12289" i="1"/>
  <c r="L12289" i="1" s="1"/>
  <c r="I12290" i="1"/>
  <c r="L12290" i="1" s="1"/>
  <c r="I12291" i="1"/>
  <c r="L12291" i="1" s="1"/>
  <c r="I12292" i="1"/>
  <c r="L12292" i="1" s="1"/>
  <c r="I12293" i="1"/>
  <c r="L12293" i="1" s="1"/>
  <c r="I12294" i="1"/>
  <c r="L12294" i="1" s="1"/>
  <c r="I12295" i="1"/>
  <c r="L12295" i="1" s="1"/>
  <c r="I12296" i="1"/>
  <c r="L12296" i="1" s="1"/>
  <c r="I12297" i="1"/>
  <c r="L12297" i="1" s="1"/>
  <c r="I12298" i="1"/>
  <c r="L12298" i="1" s="1"/>
  <c r="I12299" i="1"/>
  <c r="L12299" i="1" s="1"/>
  <c r="I12300" i="1"/>
  <c r="L12300" i="1" s="1"/>
  <c r="I12301" i="1"/>
  <c r="L12301" i="1" s="1"/>
  <c r="I12302" i="1"/>
  <c r="L12302" i="1" s="1"/>
  <c r="I12303" i="1"/>
  <c r="L12303" i="1" s="1"/>
  <c r="I12304" i="1"/>
  <c r="L12304" i="1" s="1"/>
  <c r="I12305" i="1"/>
  <c r="L12305" i="1" s="1"/>
  <c r="I12306" i="1"/>
  <c r="L12306" i="1" s="1"/>
  <c r="I12307" i="1"/>
  <c r="L12307" i="1" s="1"/>
  <c r="I12308" i="1"/>
  <c r="L12308" i="1" s="1"/>
  <c r="I12309" i="1"/>
  <c r="L12309" i="1" s="1"/>
  <c r="I12310" i="1"/>
  <c r="L12310" i="1" s="1"/>
  <c r="I12311" i="1"/>
  <c r="L12311" i="1" s="1"/>
  <c r="I12312" i="1"/>
  <c r="L12312" i="1" s="1"/>
  <c r="I12313" i="1"/>
  <c r="L12313" i="1" s="1"/>
  <c r="I12314" i="1"/>
  <c r="L12314" i="1" s="1"/>
  <c r="I12315" i="1"/>
  <c r="L12315" i="1" s="1"/>
  <c r="I12316" i="1"/>
  <c r="L12316" i="1" s="1"/>
  <c r="I12317" i="1"/>
  <c r="L12317" i="1" s="1"/>
  <c r="I12318" i="1"/>
  <c r="L12318" i="1" s="1"/>
  <c r="I12319" i="1"/>
  <c r="L12319" i="1" s="1"/>
  <c r="I12320" i="1"/>
  <c r="L12320" i="1" s="1"/>
  <c r="I12321" i="1"/>
  <c r="L12321" i="1" s="1"/>
  <c r="I12322" i="1"/>
  <c r="L12322" i="1" s="1"/>
  <c r="I12323" i="1"/>
  <c r="L12323" i="1" s="1"/>
  <c r="I12324" i="1"/>
  <c r="L12324" i="1" s="1"/>
  <c r="I12325" i="1"/>
  <c r="L12325" i="1" s="1"/>
  <c r="I12326" i="1"/>
  <c r="L12326" i="1" s="1"/>
  <c r="I12327" i="1"/>
  <c r="L12327" i="1" s="1"/>
  <c r="I12328" i="1"/>
  <c r="L12328" i="1" s="1"/>
  <c r="I12329" i="1"/>
  <c r="L12329" i="1" s="1"/>
  <c r="I12330" i="1"/>
  <c r="L12330" i="1" s="1"/>
  <c r="I12331" i="1"/>
  <c r="L12331" i="1" s="1"/>
  <c r="I12332" i="1"/>
  <c r="L12332" i="1" s="1"/>
  <c r="I12333" i="1"/>
  <c r="L12333" i="1" s="1"/>
  <c r="I12334" i="1"/>
  <c r="L12334" i="1" s="1"/>
  <c r="I12335" i="1"/>
  <c r="L12335" i="1" s="1"/>
  <c r="I12336" i="1"/>
  <c r="L12336" i="1" s="1"/>
  <c r="I12337" i="1"/>
  <c r="L12337" i="1" s="1"/>
  <c r="I12338" i="1"/>
  <c r="L12338" i="1" s="1"/>
  <c r="I12339" i="1"/>
  <c r="L12339" i="1" s="1"/>
  <c r="I12340" i="1"/>
  <c r="L12340" i="1" s="1"/>
  <c r="I12341" i="1"/>
  <c r="L12341" i="1" s="1"/>
  <c r="I12342" i="1"/>
  <c r="L12342" i="1" s="1"/>
  <c r="I12343" i="1"/>
  <c r="L12343" i="1" s="1"/>
  <c r="I12344" i="1"/>
  <c r="L12344" i="1" s="1"/>
  <c r="I12345" i="1"/>
  <c r="L12345" i="1" s="1"/>
  <c r="I12346" i="1"/>
  <c r="L12346" i="1" s="1"/>
  <c r="I12347" i="1"/>
  <c r="L12347" i="1" s="1"/>
  <c r="I12348" i="1"/>
  <c r="L12348" i="1" s="1"/>
  <c r="I12349" i="1"/>
  <c r="L12349" i="1" s="1"/>
  <c r="I12350" i="1"/>
  <c r="L12350" i="1" s="1"/>
  <c r="I12351" i="1"/>
  <c r="L12351" i="1" s="1"/>
  <c r="I12352" i="1"/>
  <c r="L12352" i="1" s="1"/>
  <c r="I12353" i="1"/>
  <c r="L12353" i="1" s="1"/>
  <c r="I12354" i="1"/>
  <c r="L12354" i="1" s="1"/>
  <c r="I12355" i="1"/>
  <c r="L12355" i="1" s="1"/>
  <c r="I12356" i="1"/>
  <c r="L12356" i="1" s="1"/>
  <c r="I12357" i="1"/>
  <c r="L12357" i="1" s="1"/>
  <c r="I12358" i="1"/>
  <c r="L12358" i="1" s="1"/>
  <c r="I12359" i="1"/>
  <c r="L12359" i="1" s="1"/>
  <c r="I12360" i="1"/>
  <c r="L12360" i="1" s="1"/>
  <c r="I12361" i="1"/>
  <c r="L12361" i="1" s="1"/>
  <c r="I12362" i="1"/>
  <c r="L12362" i="1" s="1"/>
  <c r="I12363" i="1"/>
  <c r="L12363" i="1" s="1"/>
  <c r="I12364" i="1"/>
  <c r="L12364" i="1" s="1"/>
  <c r="I12365" i="1"/>
  <c r="L12365" i="1" s="1"/>
  <c r="I12366" i="1"/>
  <c r="L12366" i="1" s="1"/>
  <c r="I12367" i="1"/>
  <c r="L12367" i="1" s="1"/>
  <c r="I12368" i="1"/>
  <c r="L12368" i="1" s="1"/>
  <c r="I12369" i="1"/>
  <c r="L12369" i="1" s="1"/>
  <c r="I12370" i="1"/>
  <c r="L12370" i="1" s="1"/>
  <c r="I12371" i="1"/>
  <c r="L12371" i="1" s="1"/>
  <c r="I12372" i="1"/>
  <c r="L12372" i="1" s="1"/>
  <c r="I12373" i="1"/>
  <c r="L12373" i="1" s="1"/>
  <c r="I12374" i="1"/>
  <c r="L12374" i="1" s="1"/>
  <c r="I12375" i="1"/>
  <c r="L12375" i="1" s="1"/>
  <c r="I12376" i="1"/>
  <c r="L12376" i="1" s="1"/>
  <c r="I12377" i="1"/>
  <c r="L12377" i="1" s="1"/>
  <c r="I12378" i="1"/>
  <c r="L12378" i="1" s="1"/>
  <c r="I12379" i="1"/>
  <c r="L12379" i="1" s="1"/>
  <c r="I12380" i="1"/>
  <c r="L12380" i="1" s="1"/>
  <c r="I12381" i="1"/>
  <c r="L12381" i="1" s="1"/>
  <c r="I12382" i="1"/>
  <c r="L12382" i="1" s="1"/>
  <c r="I12383" i="1"/>
  <c r="L12383" i="1" s="1"/>
  <c r="I12384" i="1"/>
  <c r="L12384" i="1" s="1"/>
  <c r="I12385" i="1"/>
  <c r="L12385" i="1" s="1"/>
  <c r="I12386" i="1"/>
  <c r="L12386" i="1" s="1"/>
  <c r="I12387" i="1"/>
  <c r="L12387" i="1" s="1"/>
  <c r="I12388" i="1"/>
  <c r="L12388" i="1" s="1"/>
  <c r="I12389" i="1"/>
  <c r="L12389" i="1" s="1"/>
  <c r="I12390" i="1"/>
  <c r="L12390" i="1" s="1"/>
  <c r="I12391" i="1"/>
  <c r="L12391" i="1" s="1"/>
  <c r="I12392" i="1"/>
  <c r="L12392" i="1" s="1"/>
  <c r="I12393" i="1"/>
  <c r="L12393" i="1" s="1"/>
  <c r="I12394" i="1"/>
  <c r="L12394" i="1" s="1"/>
  <c r="I12395" i="1"/>
  <c r="L12395" i="1" s="1"/>
  <c r="I12396" i="1"/>
  <c r="L12396" i="1" s="1"/>
  <c r="I12397" i="1"/>
  <c r="L12397" i="1" s="1"/>
  <c r="I12398" i="1"/>
  <c r="L12398" i="1" s="1"/>
  <c r="I12399" i="1"/>
  <c r="L12399" i="1" s="1"/>
  <c r="I12400" i="1"/>
  <c r="L12400" i="1" s="1"/>
  <c r="I12401" i="1"/>
  <c r="L12401" i="1" s="1"/>
  <c r="I12402" i="1"/>
  <c r="L12402" i="1" s="1"/>
  <c r="I12403" i="1"/>
  <c r="L12403" i="1" s="1"/>
  <c r="I12404" i="1"/>
  <c r="L12404" i="1" s="1"/>
  <c r="I12405" i="1"/>
  <c r="L12405" i="1" s="1"/>
  <c r="I12406" i="1"/>
  <c r="L12406" i="1" s="1"/>
  <c r="I12407" i="1"/>
  <c r="L12407" i="1" s="1"/>
  <c r="I12408" i="1"/>
  <c r="L12408" i="1" s="1"/>
  <c r="I12409" i="1"/>
  <c r="L12409" i="1" s="1"/>
  <c r="I12410" i="1"/>
  <c r="L12410" i="1" s="1"/>
  <c r="I12411" i="1"/>
  <c r="L12411" i="1" s="1"/>
  <c r="I12412" i="1"/>
  <c r="L12412" i="1" s="1"/>
  <c r="I12413" i="1"/>
  <c r="L12413" i="1" s="1"/>
  <c r="I12414" i="1"/>
  <c r="L12414" i="1" s="1"/>
  <c r="I12415" i="1"/>
  <c r="L12415" i="1" s="1"/>
  <c r="I12416" i="1"/>
  <c r="L12416" i="1" s="1"/>
  <c r="I12417" i="1"/>
  <c r="L12417" i="1" s="1"/>
  <c r="I12418" i="1"/>
  <c r="L12418" i="1" s="1"/>
  <c r="I12419" i="1"/>
  <c r="L12419" i="1" s="1"/>
  <c r="I12420" i="1"/>
  <c r="L12420" i="1" s="1"/>
  <c r="I12421" i="1"/>
  <c r="L12421" i="1" s="1"/>
  <c r="I12422" i="1"/>
  <c r="L12422" i="1" s="1"/>
  <c r="I12423" i="1"/>
  <c r="L12423" i="1" s="1"/>
  <c r="I12424" i="1"/>
  <c r="L12424" i="1" s="1"/>
  <c r="I12425" i="1"/>
  <c r="L12425" i="1" s="1"/>
  <c r="I12426" i="1"/>
  <c r="L12426" i="1" s="1"/>
  <c r="I12427" i="1"/>
  <c r="L12427" i="1" s="1"/>
  <c r="I12428" i="1"/>
  <c r="L12428" i="1" s="1"/>
  <c r="I12429" i="1"/>
  <c r="L12429" i="1" s="1"/>
  <c r="I12430" i="1"/>
  <c r="L12430" i="1" s="1"/>
  <c r="I12431" i="1"/>
  <c r="L12431" i="1" s="1"/>
  <c r="I12432" i="1"/>
  <c r="L12432" i="1" s="1"/>
  <c r="I12433" i="1"/>
  <c r="L12433" i="1" s="1"/>
  <c r="I12434" i="1"/>
  <c r="L12434" i="1" s="1"/>
  <c r="I12435" i="1"/>
  <c r="L12435" i="1" s="1"/>
  <c r="I12436" i="1"/>
  <c r="L12436" i="1" s="1"/>
  <c r="I12437" i="1"/>
  <c r="L12437" i="1" s="1"/>
  <c r="I12438" i="1"/>
  <c r="L12438" i="1" s="1"/>
  <c r="I12439" i="1"/>
  <c r="L12439" i="1" s="1"/>
  <c r="I12440" i="1"/>
  <c r="L12440" i="1" s="1"/>
  <c r="I12441" i="1"/>
  <c r="L12441" i="1" s="1"/>
  <c r="I12442" i="1"/>
  <c r="L12442" i="1" s="1"/>
  <c r="I12443" i="1"/>
  <c r="L12443" i="1" s="1"/>
  <c r="I12444" i="1"/>
  <c r="L12444" i="1" s="1"/>
  <c r="I12445" i="1"/>
  <c r="L12445" i="1" s="1"/>
  <c r="I12446" i="1"/>
  <c r="L12446" i="1" s="1"/>
  <c r="I12447" i="1"/>
  <c r="L12447" i="1" s="1"/>
  <c r="I12448" i="1"/>
  <c r="L12448" i="1" s="1"/>
  <c r="I12449" i="1"/>
  <c r="L12449" i="1" s="1"/>
  <c r="I12450" i="1"/>
  <c r="L12450" i="1" s="1"/>
  <c r="I12451" i="1"/>
  <c r="L12451" i="1" s="1"/>
  <c r="I12452" i="1"/>
  <c r="L12452" i="1" s="1"/>
  <c r="I12453" i="1"/>
  <c r="L12453" i="1" s="1"/>
  <c r="I12454" i="1"/>
  <c r="L12454" i="1" s="1"/>
  <c r="I12455" i="1"/>
  <c r="L12455" i="1" s="1"/>
  <c r="I12456" i="1"/>
  <c r="L12456" i="1" s="1"/>
  <c r="I12457" i="1"/>
  <c r="L12457" i="1" s="1"/>
  <c r="I12458" i="1"/>
  <c r="L12458" i="1" s="1"/>
  <c r="I12459" i="1"/>
  <c r="L12459" i="1" s="1"/>
  <c r="I12460" i="1"/>
  <c r="L12460" i="1" s="1"/>
  <c r="I12461" i="1"/>
  <c r="L12461" i="1" s="1"/>
  <c r="I12462" i="1"/>
  <c r="L12462" i="1" s="1"/>
  <c r="I12463" i="1"/>
  <c r="L12463" i="1" s="1"/>
  <c r="I12464" i="1"/>
  <c r="L12464" i="1" s="1"/>
  <c r="I12465" i="1"/>
  <c r="L12465" i="1" s="1"/>
  <c r="I12466" i="1"/>
  <c r="L12466" i="1" s="1"/>
  <c r="I12467" i="1"/>
  <c r="L12467" i="1" s="1"/>
  <c r="I12468" i="1"/>
  <c r="L12468" i="1" s="1"/>
  <c r="I12469" i="1"/>
  <c r="L12469" i="1" s="1"/>
  <c r="I12470" i="1"/>
  <c r="L12470" i="1" s="1"/>
  <c r="I12471" i="1"/>
  <c r="L12471" i="1" s="1"/>
  <c r="I12472" i="1"/>
  <c r="L12472" i="1" s="1"/>
  <c r="I12473" i="1"/>
  <c r="L12473" i="1" s="1"/>
  <c r="I12474" i="1"/>
  <c r="L12474" i="1" s="1"/>
  <c r="I12475" i="1"/>
  <c r="L12475" i="1" s="1"/>
  <c r="I12476" i="1"/>
  <c r="L12476" i="1" s="1"/>
  <c r="I12477" i="1"/>
  <c r="L12477" i="1" s="1"/>
  <c r="I12478" i="1"/>
  <c r="L12478" i="1" s="1"/>
  <c r="I12479" i="1"/>
  <c r="L12479" i="1" s="1"/>
  <c r="I12480" i="1"/>
  <c r="L12480" i="1" s="1"/>
  <c r="I12481" i="1"/>
  <c r="L12481" i="1" s="1"/>
  <c r="I12482" i="1"/>
  <c r="L12482" i="1" s="1"/>
  <c r="I12483" i="1"/>
  <c r="L12483" i="1" s="1"/>
  <c r="I12484" i="1"/>
  <c r="L12484" i="1" s="1"/>
  <c r="I12485" i="1"/>
  <c r="L12485" i="1" s="1"/>
  <c r="I12486" i="1"/>
  <c r="L12486" i="1" s="1"/>
  <c r="I12487" i="1"/>
  <c r="L12487" i="1" s="1"/>
  <c r="I12488" i="1"/>
  <c r="L12488" i="1" s="1"/>
  <c r="I12489" i="1"/>
  <c r="L12489" i="1" s="1"/>
  <c r="I12490" i="1"/>
  <c r="L12490" i="1" s="1"/>
  <c r="I12491" i="1"/>
  <c r="L12491" i="1" s="1"/>
  <c r="I12492" i="1"/>
  <c r="L12492" i="1" s="1"/>
  <c r="I12493" i="1"/>
  <c r="L12493" i="1" s="1"/>
  <c r="I12494" i="1"/>
  <c r="L12494" i="1" s="1"/>
  <c r="I12495" i="1"/>
  <c r="L12495" i="1" s="1"/>
  <c r="I12496" i="1"/>
  <c r="L12496" i="1" s="1"/>
  <c r="I12497" i="1"/>
  <c r="L12497" i="1" s="1"/>
  <c r="I12498" i="1"/>
  <c r="L12498" i="1" s="1"/>
  <c r="I12499" i="1"/>
  <c r="L12499" i="1" s="1"/>
  <c r="I12500" i="1"/>
  <c r="L12500" i="1" s="1"/>
  <c r="I12501" i="1"/>
  <c r="L12501" i="1" s="1"/>
  <c r="I12502" i="1"/>
  <c r="L12502" i="1" s="1"/>
  <c r="I12503" i="1"/>
  <c r="L12503" i="1" s="1"/>
  <c r="I12504" i="1"/>
  <c r="L12504" i="1" s="1"/>
  <c r="I12505" i="1"/>
  <c r="L12505" i="1" s="1"/>
  <c r="I12506" i="1"/>
  <c r="L12506" i="1" s="1"/>
  <c r="I12507" i="1"/>
  <c r="L12507" i="1" s="1"/>
  <c r="I12508" i="1"/>
  <c r="L12508" i="1" s="1"/>
  <c r="I12509" i="1"/>
  <c r="L12509" i="1" s="1"/>
  <c r="I12510" i="1"/>
  <c r="L12510" i="1" s="1"/>
  <c r="I12511" i="1"/>
  <c r="L12511" i="1" s="1"/>
  <c r="I12512" i="1"/>
  <c r="L12512" i="1" s="1"/>
  <c r="I12513" i="1"/>
  <c r="L12513" i="1" s="1"/>
  <c r="I12514" i="1"/>
  <c r="L12514" i="1" s="1"/>
  <c r="I12515" i="1"/>
  <c r="L12515" i="1" s="1"/>
  <c r="I12516" i="1"/>
  <c r="L12516" i="1" s="1"/>
  <c r="I12517" i="1"/>
  <c r="L12517" i="1" s="1"/>
  <c r="I12518" i="1"/>
  <c r="L12518" i="1" s="1"/>
  <c r="I12519" i="1"/>
  <c r="L12519" i="1" s="1"/>
  <c r="I12520" i="1"/>
  <c r="L12520" i="1" s="1"/>
  <c r="I12521" i="1"/>
  <c r="L12521" i="1" s="1"/>
  <c r="I12522" i="1"/>
  <c r="L12522" i="1" s="1"/>
  <c r="I12523" i="1"/>
  <c r="L12523" i="1" s="1"/>
  <c r="I12524" i="1"/>
  <c r="L12524" i="1" s="1"/>
  <c r="I12525" i="1"/>
  <c r="L12525" i="1" s="1"/>
  <c r="I12526" i="1"/>
  <c r="L12526" i="1" s="1"/>
  <c r="I12527" i="1"/>
  <c r="L12527" i="1" s="1"/>
  <c r="I12528" i="1"/>
  <c r="L12528" i="1" s="1"/>
  <c r="I12529" i="1"/>
  <c r="L12529" i="1" s="1"/>
  <c r="I12530" i="1"/>
  <c r="L12530" i="1" s="1"/>
  <c r="I12531" i="1"/>
  <c r="L12531" i="1" s="1"/>
  <c r="I12532" i="1"/>
  <c r="L12532" i="1" s="1"/>
  <c r="I12533" i="1"/>
  <c r="L12533" i="1" s="1"/>
  <c r="I12534" i="1"/>
  <c r="L12534" i="1" s="1"/>
  <c r="I12535" i="1"/>
  <c r="L12535" i="1" s="1"/>
  <c r="I12536" i="1"/>
  <c r="L12536" i="1" s="1"/>
  <c r="I12537" i="1"/>
  <c r="L12537" i="1" s="1"/>
  <c r="I12538" i="1"/>
  <c r="L12538" i="1" s="1"/>
  <c r="I12539" i="1"/>
  <c r="L12539" i="1" s="1"/>
  <c r="I12540" i="1"/>
  <c r="L12540" i="1" s="1"/>
  <c r="I12541" i="1"/>
  <c r="L12541" i="1" s="1"/>
  <c r="I12542" i="1"/>
  <c r="L12542" i="1" s="1"/>
  <c r="I12543" i="1"/>
  <c r="L12543" i="1" s="1"/>
  <c r="I12544" i="1"/>
  <c r="L12544" i="1" s="1"/>
  <c r="I12545" i="1"/>
  <c r="L12545" i="1" s="1"/>
  <c r="I12546" i="1"/>
  <c r="L12546" i="1" s="1"/>
  <c r="I12547" i="1"/>
  <c r="L12547" i="1" s="1"/>
  <c r="I12548" i="1"/>
  <c r="L12548" i="1" s="1"/>
  <c r="I12549" i="1"/>
  <c r="L12549" i="1" s="1"/>
  <c r="I12550" i="1"/>
  <c r="L12550" i="1" s="1"/>
  <c r="I12551" i="1"/>
  <c r="L12551" i="1" s="1"/>
  <c r="I12552" i="1"/>
  <c r="L12552" i="1" s="1"/>
  <c r="I12553" i="1"/>
  <c r="L12553" i="1" s="1"/>
  <c r="I12554" i="1"/>
  <c r="L12554" i="1" s="1"/>
  <c r="I12555" i="1"/>
  <c r="L12555" i="1" s="1"/>
  <c r="I12556" i="1"/>
  <c r="L12556" i="1" s="1"/>
  <c r="I12557" i="1"/>
  <c r="L12557" i="1" s="1"/>
  <c r="I12558" i="1"/>
  <c r="L12558" i="1" s="1"/>
  <c r="I12559" i="1"/>
  <c r="L12559" i="1" s="1"/>
  <c r="I12560" i="1"/>
  <c r="L12560" i="1" s="1"/>
  <c r="I12561" i="1"/>
  <c r="L12561" i="1" s="1"/>
  <c r="I12562" i="1"/>
  <c r="L12562" i="1" s="1"/>
  <c r="I12563" i="1"/>
  <c r="L12563" i="1" s="1"/>
  <c r="I12564" i="1"/>
  <c r="L12564" i="1" s="1"/>
  <c r="I12565" i="1"/>
  <c r="L12565" i="1" s="1"/>
  <c r="I12566" i="1"/>
  <c r="L12566" i="1" s="1"/>
  <c r="I12567" i="1"/>
  <c r="L12567" i="1" s="1"/>
  <c r="I12568" i="1"/>
  <c r="L12568" i="1" s="1"/>
  <c r="I12569" i="1"/>
  <c r="L12569" i="1" s="1"/>
  <c r="I12570" i="1"/>
  <c r="L12570" i="1" s="1"/>
  <c r="I12571" i="1"/>
  <c r="L12571" i="1" s="1"/>
  <c r="I12572" i="1"/>
  <c r="L12572" i="1" s="1"/>
  <c r="I12573" i="1"/>
  <c r="L12573" i="1" s="1"/>
  <c r="I12574" i="1"/>
  <c r="L12574" i="1" s="1"/>
  <c r="I12575" i="1"/>
  <c r="L12575" i="1" s="1"/>
  <c r="I12576" i="1"/>
  <c r="L12576" i="1" s="1"/>
  <c r="I12577" i="1"/>
  <c r="L12577" i="1" s="1"/>
  <c r="I12578" i="1"/>
  <c r="L12578" i="1" s="1"/>
  <c r="I12579" i="1"/>
  <c r="L12579" i="1" s="1"/>
  <c r="I12580" i="1"/>
  <c r="L12580" i="1" s="1"/>
  <c r="I12581" i="1"/>
  <c r="L12581" i="1" s="1"/>
  <c r="I12582" i="1"/>
  <c r="L12582" i="1" s="1"/>
  <c r="I12583" i="1"/>
  <c r="L12583" i="1" s="1"/>
  <c r="I12584" i="1"/>
  <c r="L12584" i="1" s="1"/>
  <c r="I12585" i="1"/>
  <c r="L12585" i="1" s="1"/>
  <c r="I12586" i="1"/>
  <c r="L12586" i="1" s="1"/>
  <c r="I12587" i="1"/>
  <c r="L12587" i="1" s="1"/>
  <c r="I12588" i="1"/>
  <c r="L12588" i="1" s="1"/>
  <c r="I12589" i="1"/>
  <c r="L12589" i="1" s="1"/>
  <c r="I12590" i="1"/>
  <c r="L12590" i="1" s="1"/>
  <c r="I12591" i="1"/>
  <c r="L12591" i="1" s="1"/>
  <c r="I12592" i="1"/>
  <c r="L12592" i="1" s="1"/>
  <c r="I12593" i="1"/>
  <c r="L12593" i="1" s="1"/>
  <c r="I12594" i="1"/>
  <c r="L12594" i="1" s="1"/>
  <c r="I12595" i="1"/>
  <c r="L12595" i="1" s="1"/>
  <c r="I12596" i="1"/>
  <c r="L12596" i="1" s="1"/>
  <c r="I12597" i="1"/>
  <c r="L12597" i="1" s="1"/>
  <c r="I12598" i="1"/>
  <c r="L12598" i="1" s="1"/>
  <c r="I12599" i="1"/>
  <c r="L12599" i="1" s="1"/>
  <c r="I12600" i="1"/>
  <c r="L12600" i="1" s="1"/>
  <c r="I12601" i="1"/>
  <c r="L12601" i="1" s="1"/>
  <c r="I12602" i="1"/>
  <c r="L12602" i="1" s="1"/>
  <c r="I12603" i="1"/>
  <c r="L12603" i="1" s="1"/>
  <c r="I12604" i="1"/>
  <c r="L12604" i="1" s="1"/>
  <c r="I12605" i="1"/>
  <c r="L12605" i="1" s="1"/>
  <c r="I12606" i="1"/>
  <c r="L12606" i="1" s="1"/>
  <c r="I12607" i="1"/>
  <c r="L12607" i="1" s="1"/>
  <c r="I12608" i="1"/>
  <c r="L12608" i="1" s="1"/>
  <c r="I12609" i="1"/>
  <c r="L12609" i="1" s="1"/>
  <c r="I12610" i="1"/>
  <c r="L12610" i="1" s="1"/>
  <c r="I12611" i="1"/>
  <c r="L12611" i="1" s="1"/>
  <c r="I12612" i="1"/>
  <c r="L12612" i="1" s="1"/>
  <c r="I12613" i="1"/>
  <c r="L12613" i="1" s="1"/>
  <c r="I12614" i="1"/>
  <c r="L12614" i="1" s="1"/>
  <c r="I12615" i="1"/>
  <c r="L12615" i="1" s="1"/>
  <c r="I12616" i="1"/>
  <c r="L12616" i="1" s="1"/>
  <c r="I12617" i="1"/>
  <c r="L12617" i="1" s="1"/>
  <c r="I12618" i="1"/>
  <c r="L12618" i="1" s="1"/>
  <c r="I12619" i="1"/>
  <c r="L12619" i="1" s="1"/>
  <c r="I12620" i="1"/>
  <c r="L12620" i="1" s="1"/>
  <c r="I12621" i="1"/>
  <c r="L12621" i="1" s="1"/>
  <c r="I12622" i="1"/>
  <c r="L12622" i="1" s="1"/>
  <c r="I12623" i="1"/>
  <c r="L12623" i="1" s="1"/>
  <c r="I12624" i="1"/>
  <c r="L12624" i="1" s="1"/>
  <c r="I12625" i="1"/>
  <c r="L12625" i="1" s="1"/>
  <c r="I12626" i="1"/>
  <c r="L12626" i="1" s="1"/>
  <c r="I12627" i="1"/>
  <c r="L12627" i="1" s="1"/>
  <c r="I12628" i="1"/>
  <c r="L12628" i="1" s="1"/>
  <c r="I12629" i="1"/>
  <c r="L12629" i="1" s="1"/>
  <c r="I12630" i="1"/>
  <c r="L12630" i="1" s="1"/>
  <c r="I12631" i="1"/>
  <c r="L12631" i="1" s="1"/>
  <c r="I12632" i="1"/>
  <c r="L12632" i="1" s="1"/>
  <c r="I12633" i="1"/>
  <c r="L12633" i="1" s="1"/>
  <c r="I12634" i="1"/>
  <c r="L12634" i="1" s="1"/>
  <c r="I12635" i="1"/>
  <c r="L12635" i="1" s="1"/>
  <c r="I12636" i="1"/>
  <c r="L12636" i="1" s="1"/>
  <c r="I12637" i="1"/>
  <c r="L12637" i="1" s="1"/>
  <c r="I12638" i="1"/>
  <c r="L12638" i="1" s="1"/>
  <c r="I12639" i="1"/>
  <c r="L12639" i="1" s="1"/>
  <c r="I12640" i="1"/>
  <c r="L12640" i="1" s="1"/>
  <c r="I12641" i="1"/>
  <c r="L12641" i="1" s="1"/>
  <c r="I12642" i="1"/>
  <c r="L12642" i="1" s="1"/>
  <c r="I12643" i="1"/>
  <c r="L12643" i="1" s="1"/>
  <c r="I12644" i="1"/>
  <c r="L12644" i="1" s="1"/>
  <c r="I12645" i="1"/>
  <c r="L12645" i="1" s="1"/>
  <c r="I12646" i="1"/>
  <c r="L12646" i="1" s="1"/>
  <c r="I12647" i="1"/>
  <c r="L12647" i="1" s="1"/>
  <c r="I12648" i="1"/>
  <c r="L12648" i="1" s="1"/>
  <c r="I12649" i="1"/>
  <c r="L12649" i="1" s="1"/>
  <c r="I12650" i="1"/>
  <c r="L12650" i="1" s="1"/>
  <c r="I12651" i="1"/>
  <c r="L12651" i="1" s="1"/>
  <c r="I12652" i="1"/>
  <c r="L12652" i="1" s="1"/>
  <c r="I12653" i="1"/>
  <c r="L12653" i="1" s="1"/>
  <c r="I12654" i="1"/>
  <c r="L12654" i="1" s="1"/>
  <c r="I12655" i="1"/>
  <c r="L12655" i="1" s="1"/>
  <c r="I12656" i="1"/>
  <c r="L12656" i="1" s="1"/>
  <c r="I12657" i="1"/>
  <c r="L12657" i="1" s="1"/>
  <c r="I12658" i="1"/>
  <c r="L12658" i="1" s="1"/>
  <c r="I12659" i="1"/>
  <c r="L12659" i="1" s="1"/>
  <c r="I12660" i="1"/>
  <c r="L12660" i="1" s="1"/>
  <c r="I12661" i="1"/>
  <c r="L12661" i="1" s="1"/>
  <c r="I12662" i="1"/>
  <c r="L12662" i="1" s="1"/>
  <c r="I12663" i="1"/>
  <c r="L12663" i="1" s="1"/>
  <c r="I12664" i="1"/>
  <c r="L12664" i="1" s="1"/>
  <c r="I12665" i="1"/>
  <c r="L12665" i="1" s="1"/>
  <c r="I12666" i="1"/>
  <c r="L12666" i="1" s="1"/>
  <c r="I12667" i="1"/>
  <c r="L12667" i="1" s="1"/>
  <c r="I12668" i="1"/>
  <c r="L12668" i="1" s="1"/>
  <c r="I12669" i="1"/>
  <c r="L12669" i="1" s="1"/>
  <c r="I12670" i="1"/>
  <c r="L12670" i="1" s="1"/>
  <c r="I12671" i="1"/>
  <c r="L12671" i="1" s="1"/>
  <c r="I12672" i="1"/>
  <c r="L12672" i="1" s="1"/>
  <c r="I12673" i="1"/>
  <c r="L12673" i="1" s="1"/>
  <c r="I12674" i="1"/>
  <c r="L12674" i="1" s="1"/>
  <c r="I12675" i="1"/>
  <c r="L12675" i="1" s="1"/>
  <c r="I12676" i="1"/>
  <c r="L12676" i="1" s="1"/>
  <c r="I12677" i="1"/>
  <c r="L12677" i="1" s="1"/>
  <c r="I12678" i="1"/>
  <c r="L12678" i="1" s="1"/>
  <c r="I12679" i="1"/>
  <c r="L12679" i="1" s="1"/>
  <c r="I12680" i="1"/>
  <c r="L12680" i="1" s="1"/>
  <c r="I12681" i="1"/>
  <c r="L12681" i="1" s="1"/>
  <c r="I12682" i="1"/>
  <c r="L12682" i="1" s="1"/>
  <c r="I12683" i="1"/>
  <c r="L12683" i="1" s="1"/>
  <c r="I12684" i="1"/>
  <c r="L12684" i="1" s="1"/>
  <c r="I12685" i="1"/>
  <c r="L12685" i="1" s="1"/>
  <c r="I12686" i="1"/>
  <c r="L12686" i="1" s="1"/>
  <c r="I12687" i="1"/>
  <c r="L12687" i="1" s="1"/>
  <c r="I12688" i="1"/>
  <c r="L12688" i="1" s="1"/>
  <c r="I12689" i="1"/>
  <c r="L12689" i="1" s="1"/>
  <c r="I12690" i="1"/>
  <c r="L12690" i="1" s="1"/>
  <c r="I12691" i="1"/>
  <c r="L12691" i="1" s="1"/>
  <c r="I12692" i="1"/>
  <c r="L12692" i="1" s="1"/>
  <c r="I12693" i="1"/>
  <c r="L12693" i="1" s="1"/>
  <c r="I12694" i="1"/>
  <c r="L12694" i="1" s="1"/>
  <c r="I12695" i="1"/>
  <c r="L12695" i="1" s="1"/>
  <c r="I12696" i="1"/>
  <c r="L12696" i="1" s="1"/>
  <c r="I12697" i="1"/>
  <c r="L12697" i="1" s="1"/>
  <c r="I12698" i="1"/>
  <c r="L12698" i="1" s="1"/>
  <c r="I12699" i="1"/>
  <c r="L12699" i="1" s="1"/>
  <c r="I12700" i="1"/>
  <c r="L12700" i="1" s="1"/>
  <c r="I12701" i="1"/>
  <c r="L12701" i="1" s="1"/>
  <c r="I12702" i="1"/>
  <c r="L12702" i="1" s="1"/>
  <c r="I12703" i="1"/>
  <c r="L12703" i="1" s="1"/>
  <c r="I12704" i="1"/>
  <c r="L12704" i="1" s="1"/>
  <c r="I12705" i="1"/>
  <c r="L12705" i="1" s="1"/>
  <c r="I12706" i="1"/>
  <c r="L12706" i="1" s="1"/>
  <c r="I12707" i="1"/>
  <c r="L12707" i="1" s="1"/>
  <c r="I12708" i="1"/>
  <c r="L12708" i="1" s="1"/>
  <c r="I12709" i="1"/>
  <c r="L12709" i="1" s="1"/>
  <c r="I12710" i="1"/>
  <c r="L12710" i="1" s="1"/>
  <c r="I12711" i="1"/>
  <c r="L12711" i="1" s="1"/>
  <c r="I12712" i="1"/>
  <c r="L12712" i="1" s="1"/>
  <c r="I12713" i="1"/>
  <c r="L12713" i="1" s="1"/>
  <c r="I12714" i="1"/>
  <c r="L12714" i="1" s="1"/>
  <c r="I12715" i="1"/>
  <c r="L12715" i="1" s="1"/>
  <c r="I12716" i="1"/>
  <c r="L12716" i="1" s="1"/>
  <c r="I12717" i="1"/>
  <c r="L12717" i="1" s="1"/>
  <c r="I12718" i="1"/>
  <c r="L12718" i="1" s="1"/>
  <c r="I12719" i="1"/>
  <c r="L12719" i="1" s="1"/>
  <c r="I12720" i="1"/>
  <c r="L12720" i="1" s="1"/>
  <c r="I12721" i="1"/>
  <c r="L12721" i="1" s="1"/>
  <c r="I12722" i="1"/>
  <c r="L12722" i="1" s="1"/>
  <c r="I12723" i="1"/>
  <c r="L12723" i="1" s="1"/>
  <c r="I12724" i="1"/>
  <c r="L12724" i="1" s="1"/>
  <c r="I12725" i="1"/>
  <c r="L12725" i="1" s="1"/>
  <c r="I12726" i="1"/>
  <c r="L12726" i="1" s="1"/>
  <c r="I12727" i="1"/>
  <c r="L12727" i="1" s="1"/>
  <c r="I12728" i="1"/>
  <c r="L12728" i="1" s="1"/>
  <c r="I12729" i="1"/>
  <c r="L12729" i="1" s="1"/>
  <c r="I12730" i="1"/>
  <c r="L12730" i="1" s="1"/>
  <c r="I12731" i="1"/>
  <c r="L12731" i="1" s="1"/>
  <c r="I12732" i="1"/>
  <c r="L12732" i="1" s="1"/>
  <c r="I12733" i="1"/>
  <c r="L12733" i="1" s="1"/>
  <c r="I12734" i="1"/>
  <c r="L12734" i="1" s="1"/>
  <c r="I12735" i="1"/>
  <c r="L12735" i="1" s="1"/>
  <c r="I12736" i="1"/>
  <c r="L12736" i="1" s="1"/>
  <c r="I12737" i="1"/>
  <c r="L12737" i="1" s="1"/>
  <c r="I12738" i="1"/>
  <c r="L12738" i="1" s="1"/>
  <c r="I12739" i="1"/>
  <c r="L12739" i="1" s="1"/>
  <c r="I12740" i="1"/>
  <c r="L12740" i="1" s="1"/>
  <c r="I12741" i="1"/>
  <c r="L12741" i="1" s="1"/>
  <c r="I12742" i="1"/>
  <c r="L12742" i="1" s="1"/>
  <c r="I12743" i="1"/>
  <c r="L12743" i="1" s="1"/>
  <c r="I12744" i="1"/>
  <c r="L12744" i="1" s="1"/>
  <c r="I12745" i="1"/>
  <c r="L12745" i="1" s="1"/>
  <c r="I12746" i="1"/>
  <c r="L12746" i="1" s="1"/>
  <c r="I12747" i="1"/>
  <c r="L12747" i="1" s="1"/>
  <c r="I12748" i="1"/>
  <c r="L12748" i="1" s="1"/>
  <c r="I12749" i="1"/>
  <c r="L12749" i="1" s="1"/>
  <c r="I12750" i="1"/>
  <c r="L12750" i="1" s="1"/>
  <c r="I12751" i="1"/>
  <c r="L12751" i="1" s="1"/>
  <c r="I12752" i="1"/>
  <c r="L12752" i="1" s="1"/>
  <c r="I12753" i="1"/>
  <c r="L12753" i="1" s="1"/>
  <c r="I12754" i="1"/>
  <c r="L12754" i="1" s="1"/>
  <c r="I12755" i="1"/>
  <c r="L12755" i="1" s="1"/>
  <c r="I12756" i="1"/>
  <c r="L12756" i="1" s="1"/>
  <c r="I12757" i="1"/>
  <c r="L12757" i="1" s="1"/>
  <c r="I12758" i="1"/>
  <c r="L12758" i="1" s="1"/>
  <c r="I12759" i="1"/>
  <c r="L12759" i="1" s="1"/>
  <c r="I12760" i="1"/>
  <c r="L12760" i="1" s="1"/>
  <c r="I12761" i="1"/>
  <c r="L12761" i="1" s="1"/>
  <c r="I12762" i="1"/>
  <c r="L12762" i="1" s="1"/>
  <c r="I12763" i="1"/>
  <c r="L12763" i="1" s="1"/>
  <c r="I12764" i="1"/>
  <c r="L12764" i="1" s="1"/>
  <c r="I12765" i="1"/>
  <c r="L12765" i="1" s="1"/>
  <c r="I12766" i="1"/>
  <c r="L12766" i="1" s="1"/>
  <c r="I12767" i="1"/>
  <c r="L12767" i="1" s="1"/>
  <c r="I12768" i="1"/>
  <c r="L12768" i="1" s="1"/>
  <c r="I12769" i="1"/>
  <c r="L12769" i="1" s="1"/>
  <c r="I12770" i="1"/>
  <c r="L12770" i="1" s="1"/>
  <c r="I12771" i="1"/>
  <c r="L12771" i="1" s="1"/>
  <c r="I12772" i="1"/>
  <c r="L12772" i="1" s="1"/>
  <c r="I12773" i="1"/>
  <c r="L12773" i="1" s="1"/>
  <c r="I12774" i="1"/>
  <c r="L12774" i="1" s="1"/>
  <c r="I12775" i="1"/>
  <c r="L12775" i="1" s="1"/>
  <c r="I12776" i="1"/>
  <c r="L12776" i="1" s="1"/>
  <c r="I12777" i="1"/>
  <c r="L12777" i="1" s="1"/>
  <c r="I12778" i="1"/>
  <c r="L12778" i="1" s="1"/>
  <c r="I12779" i="1"/>
  <c r="L12779" i="1" s="1"/>
  <c r="I12780" i="1"/>
  <c r="L12780" i="1" s="1"/>
  <c r="I12781" i="1"/>
  <c r="L12781" i="1" s="1"/>
  <c r="I12782" i="1"/>
  <c r="L12782" i="1" s="1"/>
  <c r="I12783" i="1"/>
  <c r="L12783" i="1" s="1"/>
  <c r="I12784" i="1"/>
  <c r="L12784" i="1" s="1"/>
  <c r="I12785" i="1"/>
  <c r="L12785" i="1" s="1"/>
  <c r="I12786" i="1"/>
  <c r="L12786" i="1" s="1"/>
  <c r="I12787" i="1"/>
  <c r="L12787" i="1" s="1"/>
  <c r="I12788" i="1"/>
  <c r="L12788" i="1" s="1"/>
  <c r="I12789" i="1"/>
  <c r="L12789" i="1" s="1"/>
  <c r="I12790" i="1"/>
  <c r="L12790" i="1" s="1"/>
  <c r="I12791" i="1"/>
  <c r="L12791" i="1" s="1"/>
  <c r="I12792" i="1"/>
  <c r="L12792" i="1" s="1"/>
  <c r="I12793" i="1"/>
  <c r="L12793" i="1" s="1"/>
  <c r="I12794" i="1"/>
  <c r="L12794" i="1" s="1"/>
  <c r="I12795" i="1"/>
  <c r="L12795" i="1" s="1"/>
  <c r="I12796" i="1"/>
  <c r="L12796" i="1" s="1"/>
  <c r="I12797" i="1"/>
  <c r="L12797" i="1" s="1"/>
  <c r="I12798" i="1"/>
  <c r="L12798" i="1" s="1"/>
  <c r="I12799" i="1"/>
  <c r="L12799" i="1" s="1"/>
  <c r="I12800" i="1"/>
  <c r="L12800" i="1" s="1"/>
  <c r="I12801" i="1"/>
  <c r="L12801" i="1" s="1"/>
  <c r="I12802" i="1"/>
  <c r="L12802" i="1" s="1"/>
  <c r="I12803" i="1"/>
  <c r="L12803" i="1" s="1"/>
  <c r="I12804" i="1"/>
  <c r="L12804" i="1" s="1"/>
  <c r="I12805" i="1"/>
  <c r="L12805" i="1" s="1"/>
  <c r="I12806" i="1"/>
  <c r="L12806" i="1" s="1"/>
  <c r="I12807" i="1"/>
  <c r="L12807" i="1" s="1"/>
  <c r="I12808" i="1"/>
  <c r="L12808" i="1" s="1"/>
  <c r="I12809" i="1"/>
  <c r="L12809" i="1" s="1"/>
  <c r="I12810" i="1"/>
  <c r="L12810" i="1" s="1"/>
  <c r="I12811" i="1"/>
  <c r="L12811" i="1" s="1"/>
  <c r="I12812" i="1"/>
  <c r="L12812" i="1" s="1"/>
  <c r="I12813" i="1"/>
  <c r="L12813" i="1" s="1"/>
  <c r="I12814" i="1"/>
  <c r="L12814" i="1" s="1"/>
  <c r="I12815" i="1"/>
  <c r="L12815" i="1" s="1"/>
  <c r="I12816" i="1"/>
  <c r="L12816" i="1" s="1"/>
  <c r="I12817" i="1"/>
  <c r="L12817" i="1" s="1"/>
  <c r="I12818" i="1"/>
  <c r="L12818" i="1" s="1"/>
  <c r="I12819" i="1"/>
  <c r="L12819" i="1" s="1"/>
  <c r="I12820" i="1"/>
  <c r="L12820" i="1" s="1"/>
  <c r="I12821" i="1"/>
  <c r="L12821" i="1" s="1"/>
  <c r="I12822" i="1"/>
  <c r="L12822" i="1" s="1"/>
  <c r="I12823" i="1"/>
  <c r="L12823" i="1" s="1"/>
  <c r="I12824" i="1"/>
  <c r="L12824" i="1" s="1"/>
  <c r="I12825" i="1"/>
  <c r="L12825" i="1" s="1"/>
  <c r="I12826" i="1"/>
  <c r="L12826" i="1" s="1"/>
  <c r="I12827" i="1"/>
  <c r="L12827" i="1" s="1"/>
  <c r="I12828" i="1"/>
  <c r="L12828" i="1" s="1"/>
  <c r="I12829" i="1"/>
  <c r="L12829" i="1" s="1"/>
  <c r="I12830" i="1"/>
  <c r="L12830" i="1" s="1"/>
  <c r="I12831" i="1"/>
  <c r="L12831" i="1" s="1"/>
  <c r="I12832" i="1"/>
  <c r="L12832" i="1" s="1"/>
  <c r="I12833" i="1"/>
  <c r="L12833" i="1" s="1"/>
  <c r="I12834" i="1"/>
  <c r="L12834" i="1" s="1"/>
  <c r="I12835" i="1"/>
  <c r="L12835" i="1" s="1"/>
  <c r="I12836" i="1"/>
  <c r="L12836" i="1" s="1"/>
  <c r="I12837" i="1"/>
  <c r="L12837" i="1" s="1"/>
  <c r="I12838" i="1"/>
  <c r="L12838" i="1" s="1"/>
  <c r="I12839" i="1"/>
  <c r="L12839" i="1" s="1"/>
  <c r="I12840" i="1"/>
  <c r="L12840" i="1" s="1"/>
  <c r="I12841" i="1"/>
  <c r="L12841" i="1" s="1"/>
  <c r="I12842" i="1"/>
  <c r="L12842" i="1" s="1"/>
  <c r="I12843" i="1"/>
  <c r="L12843" i="1" s="1"/>
  <c r="I12844" i="1"/>
  <c r="L12844" i="1" s="1"/>
  <c r="I12845" i="1"/>
  <c r="L12845" i="1" s="1"/>
  <c r="I12846" i="1"/>
  <c r="L12846" i="1" s="1"/>
  <c r="I12847" i="1"/>
  <c r="L12847" i="1" s="1"/>
  <c r="I12848" i="1"/>
  <c r="L12848" i="1" s="1"/>
  <c r="I12849" i="1"/>
  <c r="L12849" i="1" s="1"/>
  <c r="I12850" i="1"/>
  <c r="L12850" i="1" s="1"/>
  <c r="I12851" i="1"/>
  <c r="L12851" i="1" s="1"/>
  <c r="I12852" i="1"/>
  <c r="L12852" i="1" s="1"/>
  <c r="I12853" i="1"/>
  <c r="L12853" i="1" s="1"/>
  <c r="I12854" i="1"/>
  <c r="L12854" i="1" s="1"/>
  <c r="I12855" i="1"/>
  <c r="L12855" i="1" s="1"/>
  <c r="I12856" i="1"/>
  <c r="L12856" i="1" s="1"/>
  <c r="I12857" i="1"/>
  <c r="L12857" i="1" s="1"/>
  <c r="I12858" i="1"/>
  <c r="L12858" i="1" s="1"/>
  <c r="I12859" i="1"/>
  <c r="L12859" i="1" s="1"/>
  <c r="I12860" i="1"/>
  <c r="L12860" i="1" s="1"/>
  <c r="I12861" i="1"/>
  <c r="L12861" i="1" s="1"/>
  <c r="I12862" i="1"/>
  <c r="L12862" i="1" s="1"/>
  <c r="I12863" i="1"/>
  <c r="L12863" i="1" s="1"/>
  <c r="I12864" i="1"/>
  <c r="L12864" i="1" s="1"/>
  <c r="I12865" i="1"/>
  <c r="L12865" i="1" s="1"/>
  <c r="I12866" i="1"/>
  <c r="L12866" i="1" s="1"/>
  <c r="I12867" i="1"/>
  <c r="L12867" i="1" s="1"/>
  <c r="I12868" i="1"/>
  <c r="L12868" i="1" s="1"/>
  <c r="I12869" i="1"/>
  <c r="L12869" i="1" s="1"/>
  <c r="I12870" i="1"/>
  <c r="L12870" i="1" s="1"/>
  <c r="I12871" i="1"/>
  <c r="L12871" i="1" s="1"/>
  <c r="I12872" i="1"/>
  <c r="L12872" i="1" s="1"/>
  <c r="I12873" i="1"/>
  <c r="L12873" i="1" s="1"/>
  <c r="I12874" i="1"/>
  <c r="L12874" i="1" s="1"/>
  <c r="I12875" i="1"/>
  <c r="L12875" i="1" s="1"/>
  <c r="I12876" i="1"/>
  <c r="L12876" i="1" s="1"/>
  <c r="I12877" i="1"/>
  <c r="L12877" i="1" s="1"/>
  <c r="I12878" i="1"/>
  <c r="L12878" i="1" s="1"/>
  <c r="I12879" i="1"/>
  <c r="L12879" i="1" s="1"/>
  <c r="I12880" i="1"/>
  <c r="L12880" i="1" s="1"/>
  <c r="I12881" i="1"/>
  <c r="L12881" i="1" s="1"/>
  <c r="I12882" i="1"/>
  <c r="L12882" i="1" s="1"/>
  <c r="I12883" i="1"/>
  <c r="L12883" i="1" s="1"/>
  <c r="I12884" i="1"/>
  <c r="L12884" i="1" s="1"/>
  <c r="I12885" i="1"/>
  <c r="L12885" i="1" s="1"/>
  <c r="I12886" i="1"/>
  <c r="L12886" i="1" s="1"/>
  <c r="I12887" i="1"/>
  <c r="L12887" i="1" s="1"/>
  <c r="I12888" i="1"/>
  <c r="L12888" i="1" s="1"/>
  <c r="I12889" i="1"/>
  <c r="L12889" i="1" s="1"/>
  <c r="I12890" i="1"/>
  <c r="L12890" i="1" s="1"/>
  <c r="I12891" i="1"/>
  <c r="L12891" i="1" s="1"/>
  <c r="I12892" i="1"/>
  <c r="L12892" i="1" s="1"/>
  <c r="I12893" i="1"/>
  <c r="L12893" i="1" s="1"/>
  <c r="I12894" i="1"/>
  <c r="L12894" i="1" s="1"/>
  <c r="I12895" i="1"/>
  <c r="L12895" i="1" s="1"/>
  <c r="I12896" i="1"/>
  <c r="L12896" i="1" s="1"/>
  <c r="I12897" i="1"/>
  <c r="L12897" i="1" s="1"/>
  <c r="I12898" i="1"/>
  <c r="L12898" i="1" s="1"/>
  <c r="I12899" i="1"/>
  <c r="L12899" i="1" s="1"/>
  <c r="I12900" i="1"/>
  <c r="L12900" i="1" s="1"/>
  <c r="I12901" i="1"/>
  <c r="L12901" i="1" s="1"/>
  <c r="I12902" i="1"/>
  <c r="L12902" i="1" s="1"/>
  <c r="I12903" i="1"/>
  <c r="L12903" i="1" s="1"/>
  <c r="I12904" i="1"/>
  <c r="L12904" i="1" s="1"/>
  <c r="I12905" i="1"/>
  <c r="L12905" i="1" s="1"/>
  <c r="I12906" i="1"/>
  <c r="L12906" i="1" s="1"/>
  <c r="I12907" i="1"/>
  <c r="L12907" i="1" s="1"/>
  <c r="I12908" i="1"/>
  <c r="L12908" i="1" s="1"/>
  <c r="I12909" i="1"/>
  <c r="L12909" i="1" s="1"/>
  <c r="I12910" i="1"/>
  <c r="L12910" i="1" s="1"/>
  <c r="I12911" i="1"/>
  <c r="L12911" i="1" s="1"/>
  <c r="I12912" i="1"/>
  <c r="L12912" i="1" s="1"/>
  <c r="I12913" i="1"/>
  <c r="L12913" i="1" s="1"/>
  <c r="I12914" i="1"/>
  <c r="L12914" i="1" s="1"/>
  <c r="I12915" i="1"/>
  <c r="L12915" i="1" s="1"/>
  <c r="I12916" i="1"/>
  <c r="L12916" i="1" s="1"/>
  <c r="I12917" i="1"/>
  <c r="L12917" i="1" s="1"/>
  <c r="I12918" i="1"/>
  <c r="L12918" i="1" s="1"/>
  <c r="I12919" i="1"/>
  <c r="L12919" i="1" s="1"/>
  <c r="I12920" i="1"/>
  <c r="L12920" i="1" s="1"/>
  <c r="I12921" i="1"/>
  <c r="L12921" i="1" s="1"/>
  <c r="I12922" i="1"/>
  <c r="L12922" i="1" s="1"/>
  <c r="I12923" i="1"/>
  <c r="L12923" i="1" s="1"/>
  <c r="I12924" i="1"/>
  <c r="L12924" i="1" s="1"/>
  <c r="I12925" i="1"/>
  <c r="L12925" i="1" s="1"/>
  <c r="I12926" i="1"/>
  <c r="L12926" i="1" s="1"/>
  <c r="I12927" i="1"/>
  <c r="L12927" i="1" s="1"/>
  <c r="I12928" i="1"/>
  <c r="L12928" i="1" s="1"/>
  <c r="I12929" i="1"/>
  <c r="L12929" i="1" s="1"/>
  <c r="I12930" i="1"/>
  <c r="L12930" i="1" s="1"/>
  <c r="I12931" i="1"/>
  <c r="L12931" i="1" s="1"/>
  <c r="I12932" i="1"/>
  <c r="L12932" i="1" s="1"/>
  <c r="I12933" i="1"/>
  <c r="L12933" i="1" s="1"/>
  <c r="I12934" i="1"/>
  <c r="L12934" i="1" s="1"/>
  <c r="I12935" i="1"/>
  <c r="L12935" i="1" s="1"/>
  <c r="I12936" i="1"/>
  <c r="L12936" i="1" s="1"/>
  <c r="I12937" i="1"/>
  <c r="L12937" i="1" s="1"/>
  <c r="I12938" i="1"/>
  <c r="L12938" i="1" s="1"/>
  <c r="I12939" i="1"/>
  <c r="L12939" i="1" s="1"/>
  <c r="I12940" i="1"/>
  <c r="L12940" i="1" s="1"/>
  <c r="I12941" i="1"/>
  <c r="L12941" i="1" s="1"/>
  <c r="I12942" i="1"/>
  <c r="L12942" i="1" s="1"/>
  <c r="I12943" i="1"/>
  <c r="L12943" i="1" s="1"/>
  <c r="I12944" i="1"/>
  <c r="L12944" i="1" s="1"/>
  <c r="I12945" i="1"/>
  <c r="L12945" i="1" s="1"/>
  <c r="I12946" i="1"/>
  <c r="L12946" i="1" s="1"/>
  <c r="I12947" i="1"/>
  <c r="L12947" i="1" s="1"/>
  <c r="I12948" i="1"/>
  <c r="L12948" i="1" s="1"/>
  <c r="I12949" i="1"/>
  <c r="L12949" i="1" s="1"/>
  <c r="I12950" i="1"/>
  <c r="L12950" i="1" s="1"/>
  <c r="I12951" i="1"/>
  <c r="L12951" i="1" s="1"/>
  <c r="I12952" i="1"/>
  <c r="L12952" i="1" s="1"/>
  <c r="I12953" i="1"/>
  <c r="L12953" i="1" s="1"/>
  <c r="I12954" i="1"/>
  <c r="L12954" i="1" s="1"/>
  <c r="I12955" i="1"/>
  <c r="L12955" i="1" s="1"/>
  <c r="I12956" i="1"/>
  <c r="L12956" i="1" s="1"/>
  <c r="I12957" i="1"/>
  <c r="L12957" i="1" s="1"/>
  <c r="I12958" i="1"/>
  <c r="L12958" i="1" s="1"/>
  <c r="I12959" i="1"/>
  <c r="L12959" i="1" s="1"/>
  <c r="I12960" i="1"/>
  <c r="L12960" i="1" s="1"/>
  <c r="I12961" i="1"/>
  <c r="L12961" i="1" s="1"/>
  <c r="I12962" i="1"/>
  <c r="L12962" i="1" s="1"/>
  <c r="I12963" i="1"/>
  <c r="L12963" i="1" s="1"/>
  <c r="I12964" i="1"/>
  <c r="L12964" i="1" s="1"/>
  <c r="I12965" i="1"/>
  <c r="L12965" i="1" s="1"/>
  <c r="I12966" i="1"/>
  <c r="L12966" i="1" s="1"/>
  <c r="I12967" i="1"/>
  <c r="L12967" i="1" s="1"/>
  <c r="I12968" i="1"/>
  <c r="L12968" i="1" s="1"/>
  <c r="I12969" i="1"/>
  <c r="L12969" i="1" s="1"/>
  <c r="I12970" i="1"/>
  <c r="L12970" i="1" s="1"/>
  <c r="I12971" i="1"/>
  <c r="L12971" i="1" s="1"/>
  <c r="I12972" i="1"/>
  <c r="L12972" i="1" s="1"/>
  <c r="I12973" i="1"/>
  <c r="L12973" i="1" s="1"/>
  <c r="I12974" i="1"/>
  <c r="L12974" i="1" s="1"/>
  <c r="I12975" i="1"/>
  <c r="L12975" i="1" s="1"/>
  <c r="I12976" i="1"/>
  <c r="L12976" i="1" s="1"/>
  <c r="I12977" i="1"/>
  <c r="L12977" i="1" s="1"/>
  <c r="I12978" i="1"/>
  <c r="L12978" i="1" s="1"/>
  <c r="I12979" i="1"/>
  <c r="L12979" i="1" s="1"/>
  <c r="I12980" i="1"/>
  <c r="L12980" i="1" s="1"/>
  <c r="I12981" i="1"/>
  <c r="L12981" i="1" s="1"/>
  <c r="I12982" i="1"/>
  <c r="L12982" i="1" s="1"/>
  <c r="I12983" i="1"/>
  <c r="L12983" i="1" s="1"/>
  <c r="I12984" i="1"/>
  <c r="L12984" i="1" s="1"/>
  <c r="I12985" i="1"/>
  <c r="L12985" i="1" s="1"/>
  <c r="I12986" i="1"/>
  <c r="L12986" i="1" s="1"/>
  <c r="I12987" i="1"/>
  <c r="L12987" i="1" s="1"/>
  <c r="I12988" i="1"/>
  <c r="L12988" i="1" s="1"/>
  <c r="I12989" i="1"/>
  <c r="L12989" i="1" s="1"/>
  <c r="I12990" i="1"/>
  <c r="L12990" i="1" s="1"/>
  <c r="I12991" i="1"/>
  <c r="L12991" i="1" s="1"/>
  <c r="I12992" i="1"/>
  <c r="L12992" i="1" s="1"/>
  <c r="I12993" i="1"/>
  <c r="L12993" i="1" s="1"/>
  <c r="I12994" i="1"/>
  <c r="L12994" i="1" s="1"/>
  <c r="I12995" i="1"/>
  <c r="L12995" i="1" s="1"/>
  <c r="I12996" i="1"/>
  <c r="L12996" i="1" s="1"/>
  <c r="I12997" i="1"/>
  <c r="L12997" i="1" s="1"/>
  <c r="I12998" i="1"/>
  <c r="L12998" i="1" s="1"/>
  <c r="I12999" i="1"/>
  <c r="L12999" i="1" s="1"/>
  <c r="I13000" i="1"/>
  <c r="L13000" i="1" s="1"/>
  <c r="I13001" i="1"/>
  <c r="L13001" i="1" s="1"/>
  <c r="I13002" i="1"/>
  <c r="L13002" i="1" s="1"/>
  <c r="I13003" i="1"/>
  <c r="L13003" i="1" s="1"/>
  <c r="I13004" i="1"/>
  <c r="L13004" i="1" s="1"/>
  <c r="I13005" i="1"/>
  <c r="L13005" i="1" s="1"/>
  <c r="I13006" i="1"/>
  <c r="L13006" i="1" s="1"/>
  <c r="I13007" i="1"/>
  <c r="L13007" i="1" s="1"/>
  <c r="I13008" i="1"/>
  <c r="L13008" i="1" s="1"/>
  <c r="I13009" i="1"/>
  <c r="L13009" i="1" s="1"/>
  <c r="I13010" i="1"/>
  <c r="L13010" i="1" s="1"/>
  <c r="I13011" i="1"/>
  <c r="L13011" i="1" s="1"/>
  <c r="I13012" i="1"/>
  <c r="L13012" i="1" s="1"/>
  <c r="I13013" i="1"/>
  <c r="L13013" i="1" s="1"/>
  <c r="I13014" i="1"/>
  <c r="L13014" i="1" s="1"/>
  <c r="I13015" i="1"/>
  <c r="L13015" i="1" s="1"/>
  <c r="I13016" i="1"/>
  <c r="L13016" i="1" s="1"/>
  <c r="I13017" i="1"/>
  <c r="L13017" i="1" s="1"/>
  <c r="I13018" i="1"/>
  <c r="L13018" i="1" s="1"/>
  <c r="I13019" i="1"/>
  <c r="L13019" i="1" s="1"/>
  <c r="I13020" i="1"/>
  <c r="L13020" i="1" s="1"/>
  <c r="I13021" i="1"/>
  <c r="L13021" i="1" s="1"/>
  <c r="I13022" i="1"/>
  <c r="L13022" i="1" s="1"/>
  <c r="I13023" i="1"/>
  <c r="L13023" i="1" s="1"/>
  <c r="I13024" i="1"/>
  <c r="L13024" i="1" s="1"/>
  <c r="I13025" i="1"/>
  <c r="L13025" i="1" s="1"/>
  <c r="I13026" i="1"/>
  <c r="L13026" i="1" s="1"/>
  <c r="I13027" i="1"/>
  <c r="L13027" i="1" s="1"/>
  <c r="I13028" i="1"/>
  <c r="L13028" i="1" s="1"/>
  <c r="I13029" i="1"/>
  <c r="L13029" i="1" s="1"/>
  <c r="I13030" i="1"/>
  <c r="L13030" i="1" s="1"/>
  <c r="I13031" i="1"/>
  <c r="L13031" i="1" s="1"/>
  <c r="I13032" i="1"/>
  <c r="L13032" i="1" s="1"/>
  <c r="I13033" i="1"/>
  <c r="L13033" i="1" s="1"/>
  <c r="I13034" i="1"/>
  <c r="L13034" i="1" s="1"/>
  <c r="I13035" i="1"/>
  <c r="L13035" i="1" s="1"/>
  <c r="I13036" i="1"/>
  <c r="L13036" i="1" s="1"/>
  <c r="I13037" i="1"/>
  <c r="L13037" i="1" s="1"/>
  <c r="I13038" i="1"/>
  <c r="L13038" i="1" s="1"/>
  <c r="I13039" i="1"/>
  <c r="L13039" i="1" s="1"/>
  <c r="I13040" i="1"/>
  <c r="L13040" i="1" s="1"/>
  <c r="I13041" i="1"/>
  <c r="L13041" i="1" s="1"/>
  <c r="I13042" i="1"/>
  <c r="L13042" i="1" s="1"/>
  <c r="I13043" i="1"/>
  <c r="L13043" i="1" s="1"/>
  <c r="I13044" i="1"/>
  <c r="L13044" i="1" s="1"/>
  <c r="I13045" i="1"/>
  <c r="L13045" i="1" s="1"/>
  <c r="I13046" i="1"/>
  <c r="L13046" i="1" s="1"/>
  <c r="I13047" i="1"/>
  <c r="L13047" i="1" s="1"/>
  <c r="I13048" i="1"/>
  <c r="L13048" i="1" s="1"/>
  <c r="I13049" i="1"/>
  <c r="L13049" i="1" s="1"/>
  <c r="I13050" i="1"/>
  <c r="L13050" i="1" s="1"/>
  <c r="I13051" i="1"/>
  <c r="L13051" i="1" s="1"/>
  <c r="I13052" i="1"/>
  <c r="L13052" i="1" s="1"/>
  <c r="I13053" i="1"/>
  <c r="L13053" i="1" s="1"/>
  <c r="I13054" i="1"/>
  <c r="L13054" i="1" s="1"/>
  <c r="I13055" i="1"/>
  <c r="L13055" i="1" s="1"/>
  <c r="I13056" i="1"/>
  <c r="L13056" i="1" s="1"/>
  <c r="I13057" i="1"/>
  <c r="L13057" i="1" s="1"/>
  <c r="I13058" i="1"/>
  <c r="L13058" i="1" s="1"/>
  <c r="I13059" i="1"/>
  <c r="L13059" i="1" s="1"/>
  <c r="I13060" i="1"/>
  <c r="L13060" i="1" s="1"/>
  <c r="I13061" i="1"/>
  <c r="L13061" i="1" s="1"/>
  <c r="I13062" i="1"/>
  <c r="L13062" i="1" s="1"/>
  <c r="I13063" i="1"/>
  <c r="L13063" i="1" s="1"/>
  <c r="I13064" i="1"/>
  <c r="L13064" i="1" s="1"/>
  <c r="I13065" i="1"/>
  <c r="L13065" i="1" s="1"/>
  <c r="I13066" i="1"/>
  <c r="L13066" i="1" s="1"/>
  <c r="I13067" i="1"/>
  <c r="L13067" i="1" s="1"/>
  <c r="I13068" i="1"/>
  <c r="L13068" i="1" s="1"/>
  <c r="I13069" i="1"/>
  <c r="L13069" i="1" s="1"/>
  <c r="I13070" i="1"/>
  <c r="L13070" i="1" s="1"/>
  <c r="I13071" i="1"/>
  <c r="L13071" i="1" s="1"/>
  <c r="I13072" i="1"/>
  <c r="L13072" i="1" s="1"/>
  <c r="I13073" i="1"/>
  <c r="L13073" i="1" s="1"/>
  <c r="I13074" i="1"/>
  <c r="L13074" i="1" s="1"/>
  <c r="I13075" i="1"/>
  <c r="L13075" i="1" s="1"/>
  <c r="I13076" i="1"/>
  <c r="L13076" i="1" s="1"/>
  <c r="I13077" i="1"/>
  <c r="L13077" i="1" s="1"/>
  <c r="I13078" i="1"/>
  <c r="L13078" i="1" s="1"/>
  <c r="I13079" i="1"/>
  <c r="L13079" i="1" s="1"/>
  <c r="I13080" i="1"/>
  <c r="L13080" i="1" s="1"/>
  <c r="I13081" i="1"/>
  <c r="L13081" i="1" s="1"/>
  <c r="I13082" i="1"/>
  <c r="L13082" i="1" s="1"/>
  <c r="I13083" i="1"/>
  <c r="L13083" i="1" s="1"/>
  <c r="I13084" i="1"/>
  <c r="L13084" i="1" s="1"/>
  <c r="I13085" i="1"/>
  <c r="L13085" i="1" s="1"/>
  <c r="I13086" i="1"/>
  <c r="L13086" i="1" s="1"/>
  <c r="I13087" i="1"/>
  <c r="L13087" i="1" s="1"/>
  <c r="I13088" i="1"/>
  <c r="L13088" i="1" s="1"/>
  <c r="I13089" i="1"/>
  <c r="L13089" i="1" s="1"/>
  <c r="I13090" i="1"/>
  <c r="L13090" i="1" s="1"/>
  <c r="I13091" i="1"/>
  <c r="L13091" i="1" s="1"/>
  <c r="I13092" i="1"/>
  <c r="L13092" i="1" s="1"/>
  <c r="I13093" i="1"/>
  <c r="L13093" i="1" s="1"/>
  <c r="I13094" i="1"/>
  <c r="L13094" i="1" s="1"/>
  <c r="I13095" i="1"/>
  <c r="L13095" i="1" s="1"/>
  <c r="I13096" i="1"/>
  <c r="L13096" i="1" s="1"/>
  <c r="I13097" i="1"/>
  <c r="L13097" i="1" s="1"/>
  <c r="I13098" i="1"/>
  <c r="L13098" i="1" s="1"/>
  <c r="I13099" i="1"/>
  <c r="L13099" i="1" s="1"/>
  <c r="I13100" i="1"/>
  <c r="L13100" i="1" s="1"/>
  <c r="I13101" i="1"/>
  <c r="L13101" i="1" s="1"/>
  <c r="I13102" i="1"/>
  <c r="L13102" i="1" s="1"/>
  <c r="I13103" i="1"/>
  <c r="L13103" i="1" s="1"/>
  <c r="I13104" i="1"/>
  <c r="L13104" i="1" s="1"/>
  <c r="I13105" i="1"/>
  <c r="L13105" i="1" s="1"/>
  <c r="I13106" i="1"/>
  <c r="L13106" i="1" s="1"/>
  <c r="I13107" i="1"/>
  <c r="L13107" i="1" s="1"/>
  <c r="I13108" i="1"/>
  <c r="L13108" i="1" s="1"/>
  <c r="I13109" i="1"/>
  <c r="L13109" i="1" s="1"/>
  <c r="I13110" i="1"/>
  <c r="L13110" i="1" s="1"/>
  <c r="I13111" i="1"/>
  <c r="L13111" i="1" s="1"/>
  <c r="I13112" i="1"/>
  <c r="L13112" i="1" s="1"/>
  <c r="I13113" i="1"/>
  <c r="L13113" i="1" s="1"/>
  <c r="I13114" i="1"/>
  <c r="L13114" i="1" s="1"/>
  <c r="I13115" i="1"/>
  <c r="L13115" i="1" s="1"/>
  <c r="I13116" i="1"/>
  <c r="L13116" i="1" s="1"/>
  <c r="I13117" i="1"/>
  <c r="L13117" i="1" s="1"/>
  <c r="I13118" i="1"/>
  <c r="L13118" i="1" s="1"/>
  <c r="I13119" i="1"/>
  <c r="L13119" i="1" s="1"/>
  <c r="I13120" i="1"/>
  <c r="L13120" i="1" s="1"/>
  <c r="I13121" i="1"/>
  <c r="L13121" i="1" s="1"/>
  <c r="I13122" i="1"/>
  <c r="L13122" i="1" s="1"/>
  <c r="I13123" i="1"/>
  <c r="L13123" i="1" s="1"/>
  <c r="I13124" i="1"/>
  <c r="L13124" i="1" s="1"/>
  <c r="I13125" i="1"/>
  <c r="L13125" i="1" s="1"/>
  <c r="I13126" i="1"/>
  <c r="L13126" i="1" s="1"/>
  <c r="I13127" i="1"/>
  <c r="L13127" i="1" s="1"/>
  <c r="I13128" i="1"/>
  <c r="L13128" i="1" s="1"/>
  <c r="I13129" i="1"/>
  <c r="L13129" i="1" s="1"/>
  <c r="I13130" i="1"/>
  <c r="L13130" i="1" s="1"/>
  <c r="I13131" i="1"/>
  <c r="L13131" i="1" s="1"/>
  <c r="I13132" i="1"/>
  <c r="L13132" i="1" s="1"/>
  <c r="I13133" i="1"/>
  <c r="L13133" i="1" s="1"/>
  <c r="I13134" i="1"/>
  <c r="L13134" i="1" s="1"/>
  <c r="I13135" i="1"/>
  <c r="L13135" i="1" s="1"/>
  <c r="I13136" i="1"/>
  <c r="L13136" i="1" s="1"/>
  <c r="I13137" i="1"/>
  <c r="L13137" i="1" s="1"/>
  <c r="I13138" i="1"/>
  <c r="L13138" i="1" s="1"/>
  <c r="I13139" i="1"/>
  <c r="L13139" i="1" s="1"/>
  <c r="I13140" i="1"/>
  <c r="L13140" i="1" s="1"/>
  <c r="I13141" i="1"/>
  <c r="L13141" i="1" s="1"/>
  <c r="I13142" i="1"/>
  <c r="L13142" i="1" s="1"/>
  <c r="I13143" i="1"/>
  <c r="L13143" i="1" s="1"/>
  <c r="I13144" i="1"/>
  <c r="L13144" i="1" s="1"/>
  <c r="I13145" i="1"/>
  <c r="L13145" i="1" s="1"/>
  <c r="I13146" i="1"/>
  <c r="L13146" i="1" s="1"/>
  <c r="I13147" i="1"/>
  <c r="L13147" i="1" s="1"/>
  <c r="I13148" i="1"/>
  <c r="L13148" i="1" s="1"/>
  <c r="I13149" i="1"/>
  <c r="L13149" i="1" s="1"/>
  <c r="I13150" i="1"/>
  <c r="L13150" i="1" s="1"/>
  <c r="I13151" i="1"/>
  <c r="L13151" i="1" s="1"/>
  <c r="I13152" i="1"/>
  <c r="L13152" i="1" s="1"/>
  <c r="I13153" i="1"/>
  <c r="L13153" i="1" s="1"/>
  <c r="I13154" i="1"/>
  <c r="L13154" i="1" s="1"/>
  <c r="I13155" i="1"/>
  <c r="L13155" i="1" s="1"/>
  <c r="I13156" i="1"/>
  <c r="L13156" i="1" s="1"/>
  <c r="I13157" i="1"/>
  <c r="L13157" i="1" s="1"/>
  <c r="I13158" i="1"/>
  <c r="L13158" i="1" s="1"/>
  <c r="I13159" i="1"/>
  <c r="L13159" i="1" s="1"/>
  <c r="I13160" i="1"/>
  <c r="L13160" i="1" s="1"/>
  <c r="I13161" i="1"/>
  <c r="L13161" i="1" s="1"/>
  <c r="I13162" i="1"/>
  <c r="L13162" i="1" s="1"/>
  <c r="I13163" i="1"/>
  <c r="L13163" i="1" s="1"/>
  <c r="I13164" i="1"/>
  <c r="L13164" i="1" s="1"/>
  <c r="I13165" i="1"/>
  <c r="L13165" i="1" s="1"/>
  <c r="I13166" i="1"/>
  <c r="L13166" i="1" s="1"/>
  <c r="I13167" i="1"/>
  <c r="L13167" i="1" s="1"/>
  <c r="I13168" i="1"/>
  <c r="L13168" i="1" s="1"/>
  <c r="I13169" i="1"/>
  <c r="L13169" i="1" s="1"/>
  <c r="I13170" i="1"/>
  <c r="L13170" i="1" s="1"/>
  <c r="I13171" i="1"/>
  <c r="L13171" i="1" s="1"/>
  <c r="I13172" i="1"/>
  <c r="L13172" i="1" s="1"/>
  <c r="I13173" i="1"/>
  <c r="L13173" i="1" s="1"/>
  <c r="I13174" i="1"/>
  <c r="L13174" i="1" s="1"/>
  <c r="I13175" i="1"/>
  <c r="L13175" i="1" s="1"/>
  <c r="I13176" i="1"/>
  <c r="L13176" i="1" s="1"/>
  <c r="I13177" i="1"/>
  <c r="L13177" i="1" s="1"/>
  <c r="I13178" i="1"/>
  <c r="L13178" i="1" s="1"/>
  <c r="I13179" i="1"/>
  <c r="L13179" i="1" s="1"/>
  <c r="I13180" i="1"/>
  <c r="L13180" i="1" s="1"/>
  <c r="I13181" i="1"/>
  <c r="L13181" i="1" s="1"/>
  <c r="I13182" i="1"/>
  <c r="L13182" i="1" s="1"/>
  <c r="I13183" i="1"/>
  <c r="L13183" i="1" s="1"/>
  <c r="I13184" i="1"/>
  <c r="L13184" i="1" s="1"/>
  <c r="I13185" i="1"/>
  <c r="L13185" i="1" s="1"/>
  <c r="I13186" i="1"/>
  <c r="L13186" i="1" s="1"/>
  <c r="I13187" i="1"/>
  <c r="L13187" i="1" s="1"/>
  <c r="I13188" i="1"/>
  <c r="L13188" i="1" s="1"/>
  <c r="I13189" i="1"/>
  <c r="L13189" i="1" s="1"/>
  <c r="I13190" i="1"/>
  <c r="L13190" i="1" s="1"/>
  <c r="I13191" i="1"/>
  <c r="L13191" i="1" s="1"/>
  <c r="I13192" i="1"/>
  <c r="L13192" i="1" s="1"/>
  <c r="I13193" i="1"/>
  <c r="L13193" i="1" s="1"/>
  <c r="I13194" i="1"/>
  <c r="L13194" i="1" s="1"/>
  <c r="I13195" i="1"/>
  <c r="L13195" i="1" s="1"/>
  <c r="I13196" i="1"/>
  <c r="L13196" i="1" s="1"/>
  <c r="I13197" i="1"/>
  <c r="L13197" i="1" s="1"/>
  <c r="I13198" i="1"/>
  <c r="L13198" i="1" s="1"/>
  <c r="I13199" i="1"/>
  <c r="L13199" i="1" s="1"/>
  <c r="I13200" i="1"/>
  <c r="L13200" i="1" s="1"/>
  <c r="I13201" i="1"/>
  <c r="L13201" i="1" s="1"/>
  <c r="I13202" i="1"/>
  <c r="L13202" i="1" s="1"/>
  <c r="I13203" i="1"/>
  <c r="L13203" i="1" s="1"/>
  <c r="I13204" i="1"/>
  <c r="L13204" i="1" s="1"/>
  <c r="I13205" i="1"/>
  <c r="L13205" i="1" s="1"/>
  <c r="I13206" i="1"/>
  <c r="L13206" i="1" s="1"/>
  <c r="I13207" i="1"/>
  <c r="L13207" i="1" s="1"/>
  <c r="I13208" i="1"/>
  <c r="L13208" i="1" s="1"/>
  <c r="I13209" i="1"/>
  <c r="L13209" i="1" s="1"/>
  <c r="I13210" i="1"/>
  <c r="L13210" i="1" s="1"/>
  <c r="I13211" i="1"/>
  <c r="L13211" i="1" s="1"/>
  <c r="I13212" i="1"/>
  <c r="L13212" i="1" s="1"/>
  <c r="I13213" i="1"/>
  <c r="L13213" i="1" s="1"/>
  <c r="I13214" i="1"/>
  <c r="L13214" i="1" s="1"/>
  <c r="I13215" i="1"/>
  <c r="L13215" i="1" s="1"/>
  <c r="I13216" i="1"/>
  <c r="L13216" i="1" s="1"/>
  <c r="I13217" i="1"/>
  <c r="L13217" i="1" s="1"/>
  <c r="I13218" i="1"/>
  <c r="L13218" i="1" s="1"/>
  <c r="I13219" i="1"/>
  <c r="L13219" i="1" s="1"/>
  <c r="I13220" i="1"/>
  <c r="L13220" i="1" s="1"/>
  <c r="I13221" i="1"/>
  <c r="L13221" i="1" s="1"/>
  <c r="I13222" i="1"/>
  <c r="L13222" i="1" s="1"/>
  <c r="I13223" i="1"/>
  <c r="L13223" i="1" s="1"/>
  <c r="I13224" i="1"/>
  <c r="L13224" i="1" s="1"/>
  <c r="I13225" i="1"/>
  <c r="L13225" i="1" s="1"/>
  <c r="I13226" i="1"/>
  <c r="L13226" i="1" s="1"/>
  <c r="I13227" i="1"/>
  <c r="L13227" i="1" s="1"/>
  <c r="I13228" i="1"/>
  <c r="L13228" i="1" s="1"/>
  <c r="I13229" i="1"/>
  <c r="L13229" i="1" s="1"/>
  <c r="I13230" i="1"/>
  <c r="L13230" i="1" s="1"/>
  <c r="I13231" i="1"/>
  <c r="L13231" i="1" s="1"/>
  <c r="I13232" i="1"/>
  <c r="L13232" i="1" s="1"/>
  <c r="I13233" i="1"/>
  <c r="L13233" i="1" s="1"/>
  <c r="I13234" i="1"/>
  <c r="L13234" i="1" s="1"/>
  <c r="I13235" i="1"/>
  <c r="L13235" i="1" s="1"/>
  <c r="I13236" i="1"/>
  <c r="L13236" i="1" s="1"/>
  <c r="I13237" i="1"/>
  <c r="L13237" i="1" s="1"/>
  <c r="I13238" i="1"/>
  <c r="L13238" i="1" s="1"/>
  <c r="I13239" i="1"/>
  <c r="L13239" i="1" s="1"/>
  <c r="I13240" i="1"/>
  <c r="L13240" i="1" s="1"/>
  <c r="I13241" i="1"/>
  <c r="L13241" i="1" s="1"/>
  <c r="I13242" i="1"/>
  <c r="L13242" i="1" s="1"/>
  <c r="I13243" i="1"/>
  <c r="L13243" i="1" s="1"/>
  <c r="I13244" i="1"/>
  <c r="L13244" i="1" s="1"/>
  <c r="I13245" i="1"/>
  <c r="L13245" i="1" s="1"/>
  <c r="I13246" i="1"/>
  <c r="L13246" i="1" s="1"/>
  <c r="I13247" i="1"/>
  <c r="L13247" i="1" s="1"/>
  <c r="I13248" i="1"/>
  <c r="L13248" i="1" s="1"/>
  <c r="I13249" i="1"/>
  <c r="L13249" i="1" s="1"/>
  <c r="I13250" i="1"/>
  <c r="L13250" i="1" s="1"/>
  <c r="I13251" i="1"/>
  <c r="L13251" i="1" s="1"/>
  <c r="I13252" i="1"/>
  <c r="L13252" i="1" s="1"/>
  <c r="I13253" i="1"/>
  <c r="L13253" i="1" s="1"/>
  <c r="I13254" i="1"/>
  <c r="L13254" i="1" s="1"/>
  <c r="I13255" i="1"/>
  <c r="L13255" i="1" s="1"/>
  <c r="I13256" i="1"/>
  <c r="L13256" i="1" s="1"/>
  <c r="I13257" i="1"/>
  <c r="L13257" i="1" s="1"/>
  <c r="I13258" i="1"/>
  <c r="L13258" i="1" s="1"/>
  <c r="I13259" i="1"/>
  <c r="L13259" i="1" s="1"/>
  <c r="I13260" i="1"/>
  <c r="L13260" i="1" s="1"/>
  <c r="I13261" i="1"/>
  <c r="L13261" i="1" s="1"/>
  <c r="I13262" i="1"/>
  <c r="L13262" i="1" s="1"/>
  <c r="I13263" i="1"/>
  <c r="L13263" i="1" s="1"/>
  <c r="I13264" i="1"/>
  <c r="L13264" i="1" s="1"/>
  <c r="I13265" i="1"/>
  <c r="L13265" i="1" s="1"/>
  <c r="I13266" i="1"/>
  <c r="L13266" i="1" s="1"/>
  <c r="I13267" i="1"/>
  <c r="L13267" i="1" s="1"/>
  <c r="I13268" i="1"/>
  <c r="L13268" i="1" s="1"/>
  <c r="I13269" i="1"/>
  <c r="L13269" i="1" s="1"/>
  <c r="I13270" i="1"/>
  <c r="L13270" i="1" s="1"/>
  <c r="I13271" i="1"/>
  <c r="L13271" i="1" s="1"/>
  <c r="I13272" i="1"/>
  <c r="L13272" i="1" s="1"/>
  <c r="I13273" i="1"/>
  <c r="L13273" i="1" s="1"/>
  <c r="I13274" i="1"/>
  <c r="L13274" i="1" s="1"/>
  <c r="I13275" i="1"/>
  <c r="L13275" i="1" s="1"/>
  <c r="I13276" i="1"/>
  <c r="L13276" i="1" s="1"/>
  <c r="I13277" i="1"/>
  <c r="L13277" i="1" s="1"/>
  <c r="I13278" i="1"/>
  <c r="L13278" i="1" s="1"/>
  <c r="I13279" i="1"/>
  <c r="L13279" i="1" s="1"/>
  <c r="I13280" i="1"/>
  <c r="L13280" i="1" s="1"/>
  <c r="I13281" i="1"/>
  <c r="L13281" i="1" s="1"/>
  <c r="I13282" i="1"/>
  <c r="L13282" i="1" s="1"/>
  <c r="I13283" i="1"/>
  <c r="L13283" i="1" s="1"/>
  <c r="I13284" i="1"/>
  <c r="L13284" i="1" s="1"/>
  <c r="I13285" i="1"/>
  <c r="L13285" i="1" s="1"/>
  <c r="I13286" i="1"/>
  <c r="L13286" i="1" s="1"/>
  <c r="I13287" i="1"/>
  <c r="L13287" i="1" s="1"/>
  <c r="I13288" i="1"/>
  <c r="L13288" i="1" s="1"/>
  <c r="I13289" i="1"/>
  <c r="L13289" i="1" s="1"/>
  <c r="I13290" i="1"/>
  <c r="L13290" i="1" s="1"/>
  <c r="I13291" i="1"/>
  <c r="L13291" i="1" s="1"/>
  <c r="I13292" i="1"/>
  <c r="L13292" i="1" s="1"/>
  <c r="I13293" i="1"/>
  <c r="L13293" i="1" s="1"/>
  <c r="I13294" i="1"/>
  <c r="L13294" i="1" s="1"/>
  <c r="I13295" i="1"/>
  <c r="L13295" i="1" s="1"/>
  <c r="I13296" i="1"/>
  <c r="L13296" i="1" s="1"/>
  <c r="I13297" i="1"/>
  <c r="L13297" i="1" s="1"/>
  <c r="I13298" i="1"/>
  <c r="L13298" i="1" s="1"/>
  <c r="I13299" i="1"/>
  <c r="L13299" i="1" s="1"/>
  <c r="I13300" i="1"/>
  <c r="L13300" i="1" s="1"/>
  <c r="I13301" i="1"/>
  <c r="L13301" i="1" s="1"/>
  <c r="I13302" i="1"/>
  <c r="L13302" i="1" s="1"/>
  <c r="I13303" i="1"/>
  <c r="L13303" i="1" s="1"/>
  <c r="I13304" i="1"/>
  <c r="L13304" i="1" s="1"/>
  <c r="I13305" i="1"/>
  <c r="L13305" i="1" s="1"/>
  <c r="I13306" i="1"/>
  <c r="L13306" i="1" s="1"/>
  <c r="I13307" i="1"/>
  <c r="L13307" i="1" s="1"/>
  <c r="I13308" i="1"/>
  <c r="L13308" i="1" s="1"/>
  <c r="I13309" i="1"/>
  <c r="L13309" i="1" s="1"/>
  <c r="I13310" i="1"/>
  <c r="L13310" i="1" s="1"/>
  <c r="I13311" i="1"/>
  <c r="L13311" i="1" s="1"/>
  <c r="I13312" i="1"/>
  <c r="L13312" i="1" s="1"/>
  <c r="I13313" i="1"/>
  <c r="L13313" i="1" s="1"/>
  <c r="I13314" i="1"/>
  <c r="L13314" i="1" s="1"/>
  <c r="I13315" i="1"/>
  <c r="L13315" i="1" s="1"/>
  <c r="I13316" i="1"/>
  <c r="L13316" i="1" s="1"/>
  <c r="I13317" i="1"/>
  <c r="L13317" i="1" s="1"/>
  <c r="I13318" i="1"/>
  <c r="L13318" i="1" s="1"/>
  <c r="I13319" i="1"/>
  <c r="L13319" i="1" s="1"/>
  <c r="I13320" i="1"/>
  <c r="L13320" i="1" s="1"/>
  <c r="I13321" i="1"/>
  <c r="L13321" i="1" s="1"/>
  <c r="I13322" i="1"/>
  <c r="L13322" i="1" s="1"/>
  <c r="I13323" i="1"/>
  <c r="L13323" i="1" s="1"/>
  <c r="I13324" i="1"/>
  <c r="L13324" i="1" s="1"/>
  <c r="I13325" i="1"/>
  <c r="L13325" i="1" s="1"/>
  <c r="I13326" i="1"/>
  <c r="L13326" i="1" s="1"/>
  <c r="I13327" i="1"/>
  <c r="L13327" i="1" s="1"/>
  <c r="I13328" i="1"/>
  <c r="L13328" i="1" s="1"/>
  <c r="I13329" i="1"/>
  <c r="L13329" i="1" s="1"/>
  <c r="I13330" i="1"/>
  <c r="L13330" i="1" s="1"/>
  <c r="I13331" i="1"/>
  <c r="L13331" i="1" s="1"/>
  <c r="I13332" i="1"/>
  <c r="L13332" i="1" s="1"/>
  <c r="I13333" i="1"/>
  <c r="L13333" i="1" s="1"/>
  <c r="I13334" i="1"/>
  <c r="L13334" i="1" s="1"/>
  <c r="I13335" i="1"/>
  <c r="L13335" i="1" s="1"/>
  <c r="I13336" i="1"/>
  <c r="L13336" i="1" s="1"/>
  <c r="I13337" i="1"/>
  <c r="L13337" i="1" s="1"/>
  <c r="I13338" i="1"/>
  <c r="L13338" i="1" s="1"/>
  <c r="I13339" i="1"/>
  <c r="L13339" i="1" s="1"/>
  <c r="I13340" i="1"/>
  <c r="L13340" i="1" s="1"/>
  <c r="I13341" i="1"/>
  <c r="L13341" i="1" s="1"/>
  <c r="I13342" i="1"/>
  <c r="L13342" i="1" s="1"/>
  <c r="I13343" i="1"/>
  <c r="L13343" i="1" s="1"/>
  <c r="I13344" i="1"/>
  <c r="L13344" i="1" s="1"/>
  <c r="I13345" i="1"/>
  <c r="L13345" i="1" s="1"/>
  <c r="I13346" i="1"/>
  <c r="L13346" i="1" s="1"/>
  <c r="I13347" i="1"/>
  <c r="L13347" i="1" s="1"/>
  <c r="I13348" i="1"/>
  <c r="L13348" i="1" s="1"/>
  <c r="I13349" i="1"/>
  <c r="L13349" i="1" s="1"/>
  <c r="I13350" i="1"/>
  <c r="L13350" i="1" s="1"/>
  <c r="I13351" i="1"/>
  <c r="L13351" i="1" s="1"/>
  <c r="I13352" i="1"/>
  <c r="L13352" i="1" s="1"/>
  <c r="I13353" i="1"/>
  <c r="L13353" i="1" s="1"/>
  <c r="I13354" i="1"/>
  <c r="L13354" i="1" s="1"/>
  <c r="I13355" i="1"/>
  <c r="L13355" i="1" s="1"/>
  <c r="I13356" i="1"/>
  <c r="L13356" i="1" s="1"/>
  <c r="I13357" i="1"/>
  <c r="L13357" i="1" s="1"/>
  <c r="I13358" i="1"/>
  <c r="L13358" i="1" s="1"/>
  <c r="I13359" i="1"/>
  <c r="L13359" i="1" s="1"/>
  <c r="I13360" i="1"/>
  <c r="L13360" i="1" s="1"/>
  <c r="I13361" i="1"/>
  <c r="L13361" i="1" s="1"/>
  <c r="I13362" i="1"/>
  <c r="L13362" i="1" s="1"/>
  <c r="I13363" i="1"/>
  <c r="L13363" i="1" s="1"/>
  <c r="I13364" i="1"/>
  <c r="L13364" i="1" s="1"/>
  <c r="I13365" i="1"/>
  <c r="L13365" i="1" s="1"/>
  <c r="I13366" i="1"/>
  <c r="L13366" i="1" s="1"/>
  <c r="I13367" i="1"/>
  <c r="L13367" i="1" s="1"/>
  <c r="I13368" i="1"/>
  <c r="L13368" i="1" s="1"/>
  <c r="I13369" i="1"/>
  <c r="L13369" i="1" s="1"/>
  <c r="I13370" i="1"/>
  <c r="L13370" i="1" s="1"/>
  <c r="I13371" i="1"/>
  <c r="L13371" i="1" s="1"/>
  <c r="I13372" i="1"/>
  <c r="L13372" i="1" s="1"/>
  <c r="I13373" i="1"/>
  <c r="L13373" i="1" s="1"/>
  <c r="I13374" i="1"/>
  <c r="L13374" i="1" s="1"/>
  <c r="I13375" i="1"/>
  <c r="L13375" i="1" s="1"/>
  <c r="I13376" i="1"/>
  <c r="L13376" i="1" s="1"/>
  <c r="I13377" i="1"/>
  <c r="L13377" i="1" s="1"/>
  <c r="I13378" i="1"/>
  <c r="L13378" i="1" s="1"/>
  <c r="I13379" i="1"/>
  <c r="L13379" i="1" s="1"/>
  <c r="I13380" i="1"/>
  <c r="L13380" i="1" s="1"/>
  <c r="I13381" i="1"/>
  <c r="L13381" i="1" s="1"/>
  <c r="I13382" i="1"/>
  <c r="L13382" i="1" s="1"/>
  <c r="I13383" i="1"/>
  <c r="L13383" i="1" s="1"/>
  <c r="I13384" i="1"/>
  <c r="L13384" i="1" s="1"/>
  <c r="I13385" i="1"/>
  <c r="L13385" i="1" s="1"/>
  <c r="I13386" i="1"/>
  <c r="L13386" i="1" s="1"/>
  <c r="I13387" i="1"/>
  <c r="L13387" i="1" s="1"/>
  <c r="I13388" i="1"/>
  <c r="L13388" i="1" s="1"/>
  <c r="I13389" i="1"/>
  <c r="L13389" i="1" s="1"/>
  <c r="I13390" i="1"/>
  <c r="L13390" i="1" s="1"/>
  <c r="I13391" i="1"/>
  <c r="L13391" i="1" s="1"/>
  <c r="I13392" i="1"/>
  <c r="L13392" i="1" s="1"/>
  <c r="I13393" i="1"/>
  <c r="L13393" i="1" s="1"/>
  <c r="I13394" i="1"/>
  <c r="L13394" i="1" s="1"/>
  <c r="I13395" i="1"/>
  <c r="L13395" i="1" s="1"/>
  <c r="I13396" i="1"/>
  <c r="L13396" i="1" s="1"/>
  <c r="I13397" i="1"/>
  <c r="L13397" i="1" s="1"/>
  <c r="I13398" i="1"/>
  <c r="L13398" i="1" s="1"/>
  <c r="I13399" i="1"/>
  <c r="L13399" i="1" s="1"/>
  <c r="I13400" i="1"/>
  <c r="L13400" i="1" s="1"/>
  <c r="I13401" i="1"/>
  <c r="L13401" i="1" s="1"/>
  <c r="I13402" i="1"/>
  <c r="L13402" i="1" s="1"/>
  <c r="I13403" i="1"/>
  <c r="L13403" i="1" s="1"/>
  <c r="I13404" i="1"/>
  <c r="L13404" i="1" s="1"/>
  <c r="I13405" i="1"/>
  <c r="L13405" i="1" s="1"/>
  <c r="I13406" i="1"/>
  <c r="L13406" i="1" s="1"/>
  <c r="I13407" i="1"/>
  <c r="L13407" i="1" s="1"/>
  <c r="I13408" i="1"/>
  <c r="L13408" i="1" s="1"/>
  <c r="I13409" i="1"/>
  <c r="L13409" i="1" s="1"/>
  <c r="I13410" i="1"/>
  <c r="L13410" i="1" s="1"/>
  <c r="I13411" i="1"/>
  <c r="L13411" i="1" s="1"/>
  <c r="I13412" i="1"/>
  <c r="L13412" i="1" s="1"/>
  <c r="I13413" i="1"/>
  <c r="L13413" i="1" s="1"/>
  <c r="I13414" i="1"/>
  <c r="L13414" i="1" s="1"/>
  <c r="I13415" i="1"/>
  <c r="L13415" i="1" s="1"/>
  <c r="I13416" i="1"/>
  <c r="L13416" i="1" s="1"/>
  <c r="I13417" i="1"/>
  <c r="L13417" i="1" s="1"/>
  <c r="I13418" i="1"/>
  <c r="L13418" i="1" s="1"/>
  <c r="I13419" i="1"/>
  <c r="L13419" i="1" s="1"/>
  <c r="I13420" i="1"/>
  <c r="L13420" i="1" s="1"/>
  <c r="I13421" i="1"/>
  <c r="L13421" i="1" s="1"/>
  <c r="I13422" i="1"/>
  <c r="L13422" i="1" s="1"/>
  <c r="I13423" i="1"/>
  <c r="L13423" i="1" s="1"/>
  <c r="I13424" i="1"/>
  <c r="L13424" i="1" s="1"/>
  <c r="I13425" i="1"/>
  <c r="L13425" i="1" s="1"/>
  <c r="I13426" i="1"/>
  <c r="L13426" i="1" s="1"/>
  <c r="I13427" i="1"/>
  <c r="L13427" i="1" s="1"/>
  <c r="I13428" i="1"/>
  <c r="L13428" i="1" s="1"/>
  <c r="I13429" i="1"/>
  <c r="L13429" i="1" s="1"/>
  <c r="I13430" i="1"/>
  <c r="L13430" i="1" s="1"/>
  <c r="I13431" i="1"/>
  <c r="L13431" i="1" s="1"/>
  <c r="I13432" i="1"/>
  <c r="L13432" i="1" s="1"/>
  <c r="I13433" i="1"/>
  <c r="L13433" i="1" s="1"/>
  <c r="I13434" i="1"/>
  <c r="L13434" i="1" s="1"/>
  <c r="I13435" i="1"/>
  <c r="L13435" i="1" s="1"/>
  <c r="I13436" i="1"/>
  <c r="L13436" i="1" s="1"/>
  <c r="I13437" i="1"/>
  <c r="L13437" i="1" s="1"/>
  <c r="I13438" i="1"/>
  <c r="L13438" i="1" s="1"/>
  <c r="I13439" i="1"/>
  <c r="L13439" i="1" s="1"/>
  <c r="I13440" i="1"/>
  <c r="L13440" i="1" s="1"/>
  <c r="I13441" i="1"/>
  <c r="L13441" i="1" s="1"/>
  <c r="I13442" i="1"/>
  <c r="L13442" i="1" s="1"/>
  <c r="I13443" i="1"/>
  <c r="L13443" i="1" s="1"/>
  <c r="I13444" i="1"/>
  <c r="L13444" i="1" s="1"/>
  <c r="I13445" i="1"/>
  <c r="L13445" i="1" s="1"/>
  <c r="I13446" i="1"/>
  <c r="L13446" i="1" s="1"/>
  <c r="I13447" i="1"/>
  <c r="L13447" i="1" s="1"/>
  <c r="I13448" i="1"/>
  <c r="L13448" i="1" s="1"/>
  <c r="I13449" i="1"/>
  <c r="L13449" i="1" s="1"/>
  <c r="I13450" i="1"/>
  <c r="L13450" i="1" s="1"/>
  <c r="I13451" i="1"/>
  <c r="L13451" i="1" s="1"/>
  <c r="I13452" i="1"/>
  <c r="L13452" i="1" s="1"/>
  <c r="I13453" i="1"/>
  <c r="L13453" i="1" s="1"/>
  <c r="I13454" i="1"/>
  <c r="L13454" i="1" s="1"/>
  <c r="I13455" i="1"/>
  <c r="L13455" i="1" s="1"/>
  <c r="I13456" i="1"/>
  <c r="L13456" i="1" s="1"/>
  <c r="I13457" i="1"/>
  <c r="L13457" i="1" s="1"/>
  <c r="I13458" i="1"/>
  <c r="L13458" i="1" s="1"/>
  <c r="I13459" i="1"/>
  <c r="L13459" i="1" s="1"/>
  <c r="I13460" i="1"/>
  <c r="L13460" i="1" s="1"/>
  <c r="I13461" i="1"/>
  <c r="L13461" i="1" s="1"/>
  <c r="I13462" i="1"/>
  <c r="L13462" i="1" s="1"/>
  <c r="I13463" i="1"/>
  <c r="L13463" i="1" s="1"/>
  <c r="I13464" i="1"/>
  <c r="L13464" i="1" s="1"/>
  <c r="I13465" i="1"/>
  <c r="L13465" i="1" s="1"/>
  <c r="I13466" i="1"/>
  <c r="L13466" i="1" s="1"/>
  <c r="I13467" i="1"/>
  <c r="L13467" i="1" s="1"/>
  <c r="I13468" i="1"/>
  <c r="L13468" i="1" s="1"/>
  <c r="I13469" i="1"/>
  <c r="L13469" i="1" s="1"/>
  <c r="I13470" i="1"/>
  <c r="L13470" i="1" s="1"/>
  <c r="I13471" i="1"/>
  <c r="L13471" i="1" s="1"/>
  <c r="I13472" i="1"/>
  <c r="L13472" i="1" s="1"/>
  <c r="I13473" i="1"/>
  <c r="L13473" i="1" s="1"/>
  <c r="I13474" i="1"/>
  <c r="L13474" i="1" s="1"/>
  <c r="I13475" i="1"/>
  <c r="L13475" i="1" s="1"/>
  <c r="I13476" i="1"/>
  <c r="L13476" i="1" s="1"/>
  <c r="I13477" i="1"/>
  <c r="L13477" i="1" s="1"/>
  <c r="I13478" i="1"/>
  <c r="L13478" i="1" s="1"/>
  <c r="I13479" i="1"/>
  <c r="L13479" i="1" s="1"/>
  <c r="I13480" i="1"/>
  <c r="L13480" i="1" s="1"/>
  <c r="I13481" i="1"/>
  <c r="L13481" i="1" s="1"/>
  <c r="I13482" i="1"/>
  <c r="L13482" i="1" s="1"/>
  <c r="I13483" i="1"/>
  <c r="L13483" i="1" s="1"/>
  <c r="I13484" i="1"/>
  <c r="L13484" i="1" s="1"/>
  <c r="I13485" i="1"/>
  <c r="L13485" i="1" s="1"/>
  <c r="I13486" i="1"/>
  <c r="L13486" i="1" s="1"/>
  <c r="I13487" i="1"/>
  <c r="L13487" i="1" s="1"/>
  <c r="I13488" i="1"/>
  <c r="L13488" i="1" s="1"/>
  <c r="I13489" i="1"/>
  <c r="L13489" i="1" s="1"/>
  <c r="I13490" i="1"/>
  <c r="L13490" i="1" s="1"/>
  <c r="I13491" i="1"/>
  <c r="L13491" i="1" s="1"/>
  <c r="I13492" i="1"/>
  <c r="L13492" i="1" s="1"/>
  <c r="I13493" i="1"/>
  <c r="L13493" i="1" s="1"/>
  <c r="I13494" i="1"/>
  <c r="L13494" i="1" s="1"/>
  <c r="I13495" i="1"/>
  <c r="L13495" i="1" s="1"/>
  <c r="I13496" i="1"/>
  <c r="L13496" i="1" s="1"/>
  <c r="I13497" i="1"/>
  <c r="L13497" i="1" s="1"/>
  <c r="I13498" i="1"/>
  <c r="L13498" i="1" s="1"/>
  <c r="I13499" i="1"/>
  <c r="L13499" i="1" s="1"/>
  <c r="I13500" i="1"/>
  <c r="L13500" i="1" s="1"/>
  <c r="I13501" i="1"/>
  <c r="L13501" i="1" s="1"/>
  <c r="I13502" i="1"/>
  <c r="L13502" i="1" s="1"/>
  <c r="I13503" i="1"/>
  <c r="L13503" i="1" s="1"/>
  <c r="I13504" i="1"/>
  <c r="L13504" i="1" s="1"/>
  <c r="I13505" i="1"/>
  <c r="L13505" i="1" s="1"/>
  <c r="I13506" i="1"/>
  <c r="L13506" i="1" s="1"/>
  <c r="I13507" i="1"/>
  <c r="L13507" i="1" s="1"/>
  <c r="I13508" i="1"/>
  <c r="L13508" i="1" s="1"/>
  <c r="I13509" i="1"/>
  <c r="L13509" i="1" s="1"/>
  <c r="I13510" i="1"/>
  <c r="L13510" i="1" s="1"/>
  <c r="I13511" i="1"/>
  <c r="L13511" i="1" s="1"/>
  <c r="I13512" i="1"/>
  <c r="L13512" i="1" s="1"/>
  <c r="I13513" i="1"/>
  <c r="L13513" i="1" s="1"/>
  <c r="I13514" i="1"/>
  <c r="L13514" i="1" s="1"/>
  <c r="I13515" i="1"/>
  <c r="L13515" i="1" s="1"/>
  <c r="I13516" i="1"/>
  <c r="L13516" i="1" s="1"/>
  <c r="I13517" i="1"/>
  <c r="L13517" i="1" s="1"/>
  <c r="I13518" i="1"/>
  <c r="L13518" i="1" s="1"/>
  <c r="I13519" i="1"/>
  <c r="L13519" i="1" s="1"/>
  <c r="I13520" i="1"/>
  <c r="L13520" i="1" s="1"/>
  <c r="I13521" i="1"/>
  <c r="L13521" i="1" s="1"/>
  <c r="I13522" i="1"/>
  <c r="L13522" i="1" s="1"/>
  <c r="I13523" i="1"/>
  <c r="L13523" i="1" s="1"/>
  <c r="I13524" i="1"/>
  <c r="L13524" i="1" s="1"/>
  <c r="I13525" i="1"/>
  <c r="L13525" i="1" s="1"/>
  <c r="I13526" i="1"/>
  <c r="L13526" i="1" s="1"/>
  <c r="I13527" i="1"/>
  <c r="L13527" i="1" s="1"/>
  <c r="I13528" i="1"/>
  <c r="L13528" i="1" s="1"/>
  <c r="I13529" i="1"/>
  <c r="L13529" i="1" s="1"/>
  <c r="I13530" i="1"/>
  <c r="L13530" i="1" s="1"/>
  <c r="I13531" i="1"/>
  <c r="L13531" i="1" s="1"/>
  <c r="I13532" i="1"/>
  <c r="L13532" i="1" s="1"/>
  <c r="I13533" i="1"/>
  <c r="L13533" i="1" s="1"/>
  <c r="I13534" i="1"/>
  <c r="L13534" i="1" s="1"/>
  <c r="I13535" i="1"/>
  <c r="L13535" i="1" s="1"/>
  <c r="I13536" i="1"/>
  <c r="L13536" i="1" s="1"/>
  <c r="I13537" i="1"/>
  <c r="L13537" i="1" s="1"/>
  <c r="I13538" i="1"/>
  <c r="L13538" i="1" s="1"/>
  <c r="I13539" i="1"/>
  <c r="L13539" i="1" s="1"/>
  <c r="I13540" i="1"/>
  <c r="L13540" i="1" s="1"/>
  <c r="I13541" i="1"/>
  <c r="L13541" i="1" s="1"/>
  <c r="I13542" i="1"/>
  <c r="L13542" i="1" s="1"/>
  <c r="I13543" i="1"/>
  <c r="L13543" i="1" s="1"/>
  <c r="I13544" i="1"/>
  <c r="L13544" i="1" s="1"/>
  <c r="I13545" i="1"/>
  <c r="L13545" i="1" s="1"/>
  <c r="I13546" i="1"/>
  <c r="L13546" i="1" s="1"/>
  <c r="I13547" i="1"/>
  <c r="L13547" i="1" s="1"/>
  <c r="I13548" i="1"/>
  <c r="L13548" i="1" s="1"/>
  <c r="I13549" i="1"/>
  <c r="L13549" i="1" s="1"/>
  <c r="I13550" i="1"/>
  <c r="L13550" i="1" s="1"/>
  <c r="I13551" i="1"/>
  <c r="L13551" i="1" s="1"/>
  <c r="I13552" i="1"/>
  <c r="L13552" i="1" s="1"/>
  <c r="I13553" i="1"/>
  <c r="L13553" i="1" s="1"/>
  <c r="I13554" i="1"/>
  <c r="L13554" i="1" s="1"/>
  <c r="I13555" i="1"/>
  <c r="L13555" i="1" s="1"/>
  <c r="I13556" i="1"/>
  <c r="L13556" i="1" s="1"/>
  <c r="I13557" i="1"/>
  <c r="L13557" i="1" s="1"/>
  <c r="I13558" i="1"/>
  <c r="L13558" i="1" s="1"/>
  <c r="I13559" i="1"/>
  <c r="L13559" i="1" s="1"/>
  <c r="I13560" i="1"/>
  <c r="L13560" i="1" s="1"/>
  <c r="I13561" i="1"/>
  <c r="L13561" i="1" s="1"/>
  <c r="I13562" i="1"/>
  <c r="L13562" i="1" s="1"/>
  <c r="I13563" i="1"/>
  <c r="L13563" i="1" s="1"/>
  <c r="I13564" i="1"/>
  <c r="L13564" i="1" s="1"/>
  <c r="I13565" i="1"/>
  <c r="L13565" i="1" s="1"/>
  <c r="I13566" i="1"/>
  <c r="L13566" i="1" s="1"/>
  <c r="I13567" i="1"/>
  <c r="L13567" i="1" s="1"/>
  <c r="I13568" i="1"/>
  <c r="L13568" i="1" s="1"/>
  <c r="I13569" i="1"/>
  <c r="L13569" i="1" s="1"/>
  <c r="I13570" i="1"/>
  <c r="L13570" i="1" s="1"/>
  <c r="I13571" i="1"/>
  <c r="L13571" i="1" s="1"/>
  <c r="I13572" i="1"/>
  <c r="L13572" i="1" s="1"/>
  <c r="I13573" i="1"/>
  <c r="L13573" i="1" s="1"/>
  <c r="I13574" i="1"/>
  <c r="L13574" i="1" s="1"/>
  <c r="I13575" i="1"/>
  <c r="L13575" i="1" s="1"/>
  <c r="I13576" i="1"/>
  <c r="L13576" i="1" s="1"/>
  <c r="I13577" i="1"/>
  <c r="L13577" i="1" s="1"/>
  <c r="I13578" i="1"/>
  <c r="L13578" i="1" s="1"/>
  <c r="I13579" i="1"/>
  <c r="L13579" i="1" s="1"/>
  <c r="I13580" i="1"/>
  <c r="L13580" i="1" s="1"/>
  <c r="I13581" i="1"/>
  <c r="L13581" i="1" s="1"/>
  <c r="I13582" i="1"/>
  <c r="L13582" i="1" s="1"/>
  <c r="I13583" i="1"/>
  <c r="L13583" i="1" s="1"/>
  <c r="I13584" i="1"/>
  <c r="L13584" i="1" s="1"/>
  <c r="I13585" i="1"/>
  <c r="L13585" i="1" s="1"/>
  <c r="I13586" i="1"/>
  <c r="L13586" i="1" s="1"/>
  <c r="I13587" i="1"/>
  <c r="L13587" i="1" s="1"/>
  <c r="I13588" i="1"/>
  <c r="L13588" i="1" s="1"/>
  <c r="I13589" i="1"/>
  <c r="L13589" i="1" s="1"/>
  <c r="I13590" i="1"/>
  <c r="L13590" i="1" s="1"/>
  <c r="I13591" i="1"/>
  <c r="L13591" i="1" s="1"/>
  <c r="I13592" i="1"/>
  <c r="L13592" i="1" s="1"/>
  <c r="I13593" i="1"/>
  <c r="L13593" i="1" s="1"/>
  <c r="I13594" i="1"/>
  <c r="L13594" i="1" s="1"/>
  <c r="I13595" i="1"/>
  <c r="L13595" i="1" s="1"/>
  <c r="I13596" i="1"/>
  <c r="L13596" i="1" s="1"/>
  <c r="I13597" i="1"/>
  <c r="L13597" i="1" s="1"/>
  <c r="I13598" i="1"/>
  <c r="L13598" i="1" s="1"/>
  <c r="I13599" i="1"/>
  <c r="L13599" i="1" s="1"/>
  <c r="I13600" i="1"/>
  <c r="L13600" i="1" s="1"/>
  <c r="I13601" i="1"/>
  <c r="L13601" i="1" s="1"/>
  <c r="I13602" i="1"/>
  <c r="L13602" i="1" s="1"/>
  <c r="I13603" i="1"/>
  <c r="L13603" i="1" s="1"/>
  <c r="I13604" i="1"/>
  <c r="L13604" i="1" s="1"/>
  <c r="I13605" i="1"/>
  <c r="L13605" i="1" s="1"/>
  <c r="I13606" i="1"/>
  <c r="L13606" i="1" s="1"/>
  <c r="I13607" i="1"/>
  <c r="L13607" i="1" s="1"/>
  <c r="I13608" i="1"/>
  <c r="L13608" i="1" s="1"/>
  <c r="I13609" i="1"/>
  <c r="L13609" i="1" s="1"/>
  <c r="I13610" i="1"/>
  <c r="L13610" i="1" s="1"/>
  <c r="I13611" i="1"/>
  <c r="L13611" i="1" s="1"/>
  <c r="I13612" i="1"/>
  <c r="L13612" i="1" s="1"/>
  <c r="I13613" i="1"/>
  <c r="L13613" i="1" s="1"/>
  <c r="I13614" i="1"/>
  <c r="L13614" i="1" s="1"/>
  <c r="I13615" i="1"/>
  <c r="L13615" i="1" s="1"/>
  <c r="I13616" i="1"/>
  <c r="L13616" i="1" s="1"/>
  <c r="I13617" i="1"/>
  <c r="L13617" i="1" s="1"/>
  <c r="I13618" i="1"/>
  <c r="L13618" i="1" s="1"/>
  <c r="I13619" i="1"/>
  <c r="L13619" i="1" s="1"/>
  <c r="I13620" i="1"/>
  <c r="L13620" i="1" s="1"/>
  <c r="I13621" i="1"/>
  <c r="L13621" i="1" s="1"/>
  <c r="I13622" i="1"/>
  <c r="L13622" i="1" s="1"/>
  <c r="I13623" i="1"/>
  <c r="L13623" i="1" s="1"/>
  <c r="I13624" i="1"/>
  <c r="L13624" i="1" s="1"/>
  <c r="I13625" i="1"/>
  <c r="L13625" i="1" s="1"/>
  <c r="I13626" i="1"/>
  <c r="L13626" i="1" s="1"/>
  <c r="I13627" i="1"/>
  <c r="L13627" i="1" s="1"/>
  <c r="I13628" i="1"/>
  <c r="L13628" i="1" s="1"/>
  <c r="I13629" i="1"/>
  <c r="L13629" i="1" s="1"/>
  <c r="I13630" i="1"/>
  <c r="L13630" i="1" s="1"/>
  <c r="I13631" i="1"/>
  <c r="L13631" i="1" s="1"/>
  <c r="I13632" i="1"/>
  <c r="L13632" i="1" s="1"/>
  <c r="I13633" i="1"/>
  <c r="L13633" i="1" s="1"/>
  <c r="I13634" i="1"/>
  <c r="L13634" i="1" s="1"/>
  <c r="I13635" i="1"/>
  <c r="L13635" i="1" s="1"/>
  <c r="I13636" i="1"/>
  <c r="L13636" i="1" s="1"/>
  <c r="I13637" i="1"/>
  <c r="L13637" i="1" s="1"/>
  <c r="I13638" i="1"/>
  <c r="L13638" i="1" s="1"/>
  <c r="I13639" i="1"/>
  <c r="L13639" i="1" s="1"/>
  <c r="I13640" i="1"/>
  <c r="L13640" i="1" s="1"/>
  <c r="I13641" i="1"/>
  <c r="L13641" i="1" s="1"/>
  <c r="I13642" i="1"/>
  <c r="L13642" i="1" s="1"/>
  <c r="I13643" i="1"/>
  <c r="L13643" i="1" s="1"/>
  <c r="I13644" i="1"/>
  <c r="L13644" i="1" s="1"/>
  <c r="I13645" i="1"/>
  <c r="L13645" i="1" s="1"/>
  <c r="I13646" i="1"/>
  <c r="L13646" i="1" s="1"/>
  <c r="I13647" i="1"/>
  <c r="L13647" i="1" s="1"/>
  <c r="I13648" i="1"/>
  <c r="L13648" i="1" s="1"/>
  <c r="I13649" i="1"/>
  <c r="L13649" i="1" s="1"/>
  <c r="I13650" i="1"/>
  <c r="L13650" i="1" s="1"/>
  <c r="I13651" i="1"/>
  <c r="L13651" i="1" s="1"/>
  <c r="I13652" i="1"/>
  <c r="L13652" i="1" s="1"/>
  <c r="I13653" i="1"/>
  <c r="L13653" i="1" s="1"/>
  <c r="I13654" i="1"/>
  <c r="L13654" i="1" s="1"/>
  <c r="I13655" i="1"/>
  <c r="L13655" i="1" s="1"/>
  <c r="I13656" i="1"/>
  <c r="L13656" i="1" s="1"/>
  <c r="I13657" i="1"/>
  <c r="L13657" i="1" s="1"/>
  <c r="I13658" i="1"/>
  <c r="L13658" i="1" s="1"/>
  <c r="I13659" i="1"/>
  <c r="L13659" i="1" s="1"/>
  <c r="I13660" i="1"/>
  <c r="L13660" i="1" s="1"/>
  <c r="I13661" i="1"/>
  <c r="L13661" i="1" s="1"/>
  <c r="I13662" i="1"/>
  <c r="L13662" i="1" s="1"/>
  <c r="I13663" i="1"/>
  <c r="L13663" i="1" s="1"/>
  <c r="I13664" i="1"/>
  <c r="L13664" i="1" s="1"/>
  <c r="I13665" i="1"/>
  <c r="L13665" i="1" s="1"/>
  <c r="I13666" i="1"/>
  <c r="L13666" i="1" s="1"/>
  <c r="I13667" i="1"/>
  <c r="L13667" i="1" s="1"/>
  <c r="I13668" i="1"/>
  <c r="L13668" i="1" s="1"/>
  <c r="I13669" i="1"/>
  <c r="L13669" i="1" s="1"/>
  <c r="I13670" i="1"/>
  <c r="L13670" i="1" s="1"/>
  <c r="I13671" i="1"/>
  <c r="L13671" i="1" s="1"/>
  <c r="I13672" i="1"/>
  <c r="L13672" i="1" s="1"/>
  <c r="I13673" i="1"/>
  <c r="L13673" i="1" s="1"/>
  <c r="I13674" i="1"/>
  <c r="L13674" i="1" s="1"/>
  <c r="I13675" i="1"/>
  <c r="L13675" i="1" s="1"/>
  <c r="I13676" i="1"/>
  <c r="L13676" i="1" s="1"/>
  <c r="I13677" i="1"/>
  <c r="L13677" i="1" s="1"/>
  <c r="I13678" i="1"/>
  <c r="L13678" i="1" s="1"/>
  <c r="I13679" i="1"/>
  <c r="L13679" i="1" s="1"/>
  <c r="I13680" i="1"/>
  <c r="L13680" i="1" s="1"/>
  <c r="I13681" i="1"/>
  <c r="L13681" i="1" s="1"/>
  <c r="I13682" i="1"/>
  <c r="L13682" i="1" s="1"/>
  <c r="I13683" i="1"/>
  <c r="L13683" i="1" s="1"/>
  <c r="I13684" i="1"/>
  <c r="L13684" i="1" s="1"/>
  <c r="I13685" i="1"/>
  <c r="L13685" i="1" s="1"/>
  <c r="I13686" i="1"/>
  <c r="L13686" i="1" s="1"/>
  <c r="I13687" i="1"/>
  <c r="L13687" i="1" s="1"/>
  <c r="I13688" i="1"/>
  <c r="L13688" i="1" s="1"/>
  <c r="I13689" i="1"/>
  <c r="L13689" i="1" s="1"/>
  <c r="I13690" i="1"/>
  <c r="L13690" i="1" s="1"/>
  <c r="I13691" i="1"/>
  <c r="L13691" i="1" s="1"/>
  <c r="I13692" i="1"/>
  <c r="L13692" i="1" s="1"/>
  <c r="I13693" i="1"/>
  <c r="L13693" i="1" s="1"/>
  <c r="I13694" i="1"/>
  <c r="L13694" i="1" s="1"/>
  <c r="I13695" i="1"/>
  <c r="L13695" i="1" s="1"/>
  <c r="I13696" i="1"/>
  <c r="L13696" i="1" s="1"/>
  <c r="I13697" i="1"/>
  <c r="L13697" i="1" s="1"/>
  <c r="I13698" i="1"/>
  <c r="L13698" i="1" s="1"/>
  <c r="I13699" i="1"/>
  <c r="L13699" i="1" s="1"/>
  <c r="I13700" i="1"/>
  <c r="L13700" i="1" s="1"/>
  <c r="I13701" i="1"/>
  <c r="L13701" i="1" s="1"/>
  <c r="I13702" i="1"/>
  <c r="L13702" i="1" s="1"/>
  <c r="I13703" i="1"/>
  <c r="L13703" i="1" s="1"/>
  <c r="I13704" i="1"/>
  <c r="L13704" i="1" s="1"/>
  <c r="I13705" i="1"/>
  <c r="L13705" i="1" s="1"/>
  <c r="I13706" i="1"/>
  <c r="L13706" i="1" s="1"/>
  <c r="I13707" i="1"/>
  <c r="L13707" i="1" s="1"/>
  <c r="I13708" i="1"/>
  <c r="L13708" i="1" s="1"/>
  <c r="I13709" i="1"/>
  <c r="L13709" i="1" s="1"/>
  <c r="I13710" i="1"/>
  <c r="L13710" i="1" s="1"/>
  <c r="I13711" i="1"/>
  <c r="L13711" i="1" s="1"/>
  <c r="I13712" i="1"/>
  <c r="L13712" i="1" s="1"/>
  <c r="I13713" i="1"/>
  <c r="L13713" i="1" s="1"/>
  <c r="I13714" i="1"/>
  <c r="L13714" i="1" s="1"/>
  <c r="I13715" i="1"/>
  <c r="L13715" i="1" s="1"/>
  <c r="I13716" i="1"/>
  <c r="L13716" i="1" s="1"/>
  <c r="I13717" i="1"/>
  <c r="L13717" i="1" s="1"/>
  <c r="I13718" i="1"/>
  <c r="L13718" i="1" s="1"/>
  <c r="I13719" i="1"/>
  <c r="L13719" i="1" s="1"/>
  <c r="I13720" i="1"/>
  <c r="L13720" i="1" s="1"/>
  <c r="I13721" i="1"/>
  <c r="L13721" i="1" s="1"/>
  <c r="I13722" i="1"/>
  <c r="L13722" i="1" s="1"/>
  <c r="I13723" i="1"/>
  <c r="L13723" i="1" s="1"/>
  <c r="I13724" i="1"/>
  <c r="L13724" i="1" s="1"/>
  <c r="I13725" i="1"/>
  <c r="L13725" i="1" s="1"/>
  <c r="I13726" i="1"/>
  <c r="L13726" i="1" s="1"/>
  <c r="I13727" i="1"/>
  <c r="L13727" i="1" s="1"/>
  <c r="I13728" i="1"/>
  <c r="L13728" i="1" s="1"/>
  <c r="I13729" i="1"/>
  <c r="L13729" i="1" s="1"/>
  <c r="I13730" i="1"/>
  <c r="L13730" i="1" s="1"/>
  <c r="I13731" i="1"/>
  <c r="L13731" i="1" s="1"/>
  <c r="I13732" i="1"/>
  <c r="L13732" i="1" s="1"/>
  <c r="I13733" i="1"/>
  <c r="L13733" i="1" s="1"/>
  <c r="I13734" i="1"/>
  <c r="L13734" i="1" s="1"/>
  <c r="I13735" i="1"/>
  <c r="L13735" i="1" s="1"/>
  <c r="I13736" i="1"/>
  <c r="L13736" i="1" s="1"/>
  <c r="I13737" i="1"/>
  <c r="L13737" i="1" s="1"/>
  <c r="I13738" i="1"/>
  <c r="L13738" i="1" s="1"/>
  <c r="I13739" i="1"/>
  <c r="L13739" i="1" s="1"/>
  <c r="I13740" i="1"/>
  <c r="L13740" i="1" s="1"/>
  <c r="I13741" i="1"/>
  <c r="L13741" i="1" s="1"/>
  <c r="I13742" i="1"/>
  <c r="L13742" i="1" s="1"/>
  <c r="I13743" i="1"/>
  <c r="L13743" i="1" s="1"/>
  <c r="I13744" i="1"/>
  <c r="L13744" i="1" s="1"/>
  <c r="I13745" i="1"/>
  <c r="L13745" i="1" s="1"/>
  <c r="I13746" i="1"/>
  <c r="L13746" i="1" s="1"/>
  <c r="I13747" i="1"/>
  <c r="L13747" i="1" s="1"/>
  <c r="I13748" i="1"/>
  <c r="L13748" i="1" s="1"/>
  <c r="I13749" i="1"/>
  <c r="L13749" i="1" s="1"/>
  <c r="I13750" i="1"/>
  <c r="L13750" i="1" s="1"/>
  <c r="I13751" i="1"/>
  <c r="L13751" i="1" s="1"/>
  <c r="I13752" i="1"/>
  <c r="L13752" i="1" s="1"/>
  <c r="I13753" i="1"/>
  <c r="L13753" i="1" s="1"/>
  <c r="I13754" i="1"/>
  <c r="L13754" i="1" s="1"/>
  <c r="I13755" i="1"/>
  <c r="L13755" i="1" s="1"/>
  <c r="I13756" i="1"/>
  <c r="L13756" i="1" s="1"/>
  <c r="I13757" i="1"/>
  <c r="L13757" i="1" s="1"/>
  <c r="I13758" i="1"/>
  <c r="L13758" i="1" s="1"/>
  <c r="I13759" i="1"/>
  <c r="L13759" i="1" s="1"/>
  <c r="I13760" i="1"/>
  <c r="L13760" i="1" s="1"/>
  <c r="I13761" i="1"/>
  <c r="L13761" i="1" s="1"/>
  <c r="I13762" i="1"/>
  <c r="L13762" i="1" s="1"/>
  <c r="I13763" i="1"/>
  <c r="L13763" i="1" s="1"/>
  <c r="I13764" i="1"/>
  <c r="L13764" i="1" s="1"/>
  <c r="I13765" i="1"/>
  <c r="L13765" i="1" s="1"/>
  <c r="I13766" i="1"/>
  <c r="L13766" i="1" s="1"/>
  <c r="I13767" i="1"/>
  <c r="L13767" i="1" s="1"/>
  <c r="I13768" i="1"/>
  <c r="L13768" i="1" s="1"/>
  <c r="I13769" i="1"/>
  <c r="L13769" i="1" s="1"/>
  <c r="I13770" i="1"/>
  <c r="L13770" i="1" s="1"/>
  <c r="I13771" i="1"/>
  <c r="L13771" i="1" s="1"/>
  <c r="I13772" i="1"/>
  <c r="L13772" i="1" s="1"/>
  <c r="I13773" i="1"/>
  <c r="L13773" i="1" s="1"/>
  <c r="I13774" i="1"/>
  <c r="L13774" i="1" s="1"/>
  <c r="I13775" i="1"/>
  <c r="L13775" i="1" s="1"/>
  <c r="I13776" i="1"/>
  <c r="L13776" i="1" s="1"/>
  <c r="I13777" i="1"/>
  <c r="L13777" i="1" s="1"/>
  <c r="I13778" i="1"/>
  <c r="L13778" i="1" s="1"/>
  <c r="I13779" i="1"/>
  <c r="L13779" i="1" s="1"/>
  <c r="I13780" i="1"/>
  <c r="L13780" i="1" s="1"/>
  <c r="I13781" i="1"/>
  <c r="L13781" i="1" s="1"/>
  <c r="I13782" i="1"/>
  <c r="L13782" i="1" s="1"/>
  <c r="I13783" i="1"/>
  <c r="L13783" i="1" s="1"/>
  <c r="I13784" i="1"/>
  <c r="L13784" i="1" s="1"/>
  <c r="I13785" i="1"/>
  <c r="L13785" i="1" s="1"/>
  <c r="I13786" i="1"/>
  <c r="L13786" i="1" s="1"/>
  <c r="I13787" i="1"/>
  <c r="L13787" i="1" s="1"/>
  <c r="I13788" i="1"/>
  <c r="L13788" i="1" s="1"/>
  <c r="I13789" i="1"/>
  <c r="L13789" i="1" s="1"/>
  <c r="I13790" i="1"/>
  <c r="L13790" i="1" s="1"/>
  <c r="I13791" i="1"/>
  <c r="L13791" i="1" s="1"/>
  <c r="I13792" i="1"/>
  <c r="L13792" i="1" s="1"/>
  <c r="I13793" i="1"/>
  <c r="L13793" i="1" s="1"/>
  <c r="I13794" i="1"/>
  <c r="L13794" i="1" s="1"/>
  <c r="I13795" i="1"/>
  <c r="L13795" i="1" s="1"/>
  <c r="I13796" i="1"/>
  <c r="L13796" i="1" s="1"/>
  <c r="I13797" i="1"/>
  <c r="L13797" i="1" s="1"/>
  <c r="I13798" i="1"/>
  <c r="L13798" i="1" s="1"/>
  <c r="I13799" i="1"/>
  <c r="L13799" i="1" s="1"/>
  <c r="I13800" i="1"/>
  <c r="L13800" i="1" s="1"/>
  <c r="I13801" i="1"/>
  <c r="L13801" i="1" s="1"/>
  <c r="I13802" i="1"/>
  <c r="L13802" i="1" s="1"/>
  <c r="I13803" i="1"/>
  <c r="L13803" i="1" s="1"/>
  <c r="I13804" i="1"/>
  <c r="L13804" i="1" s="1"/>
  <c r="I13805" i="1"/>
  <c r="L13805" i="1" s="1"/>
  <c r="I13806" i="1"/>
  <c r="L13806" i="1" s="1"/>
  <c r="I13807" i="1"/>
  <c r="L13807" i="1" s="1"/>
  <c r="I13808" i="1"/>
  <c r="L13808" i="1" s="1"/>
  <c r="I13809" i="1"/>
  <c r="L13809" i="1" s="1"/>
  <c r="I13810" i="1"/>
  <c r="L13810" i="1" s="1"/>
  <c r="I13811" i="1"/>
  <c r="L13811" i="1" s="1"/>
  <c r="I13812" i="1"/>
  <c r="L13812" i="1" s="1"/>
  <c r="I13813" i="1"/>
  <c r="L13813" i="1" s="1"/>
  <c r="I13814" i="1"/>
  <c r="L13814" i="1" s="1"/>
  <c r="I13815" i="1"/>
  <c r="L13815" i="1" s="1"/>
  <c r="I13816" i="1"/>
  <c r="L13816" i="1" s="1"/>
  <c r="I13817" i="1"/>
  <c r="L13817" i="1" s="1"/>
  <c r="I13818" i="1"/>
  <c r="L13818" i="1" s="1"/>
  <c r="I13819" i="1"/>
  <c r="L13819" i="1" s="1"/>
  <c r="I13820" i="1"/>
  <c r="L13820" i="1" s="1"/>
  <c r="I13821" i="1"/>
  <c r="L13821" i="1" s="1"/>
  <c r="I13822" i="1"/>
  <c r="L13822" i="1" s="1"/>
  <c r="I13823" i="1"/>
  <c r="L13823" i="1" s="1"/>
  <c r="I13824" i="1"/>
  <c r="L13824" i="1" s="1"/>
  <c r="I13825" i="1"/>
  <c r="L13825" i="1" s="1"/>
  <c r="I13826" i="1"/>
  <c r="L13826" i="1" s="1"/>
  <c r="I13827" i="1"/>
  <c r="L13827" i="1" s="1"/>
  <c r="I13828" i="1"/>
  <c r="L13828" i="1" s="1"/>
  <c r="I13829" i="1"/>
  <c r="L13829" i="1" s="1"/>
  <c r="I13830" i="1"/>
  <c r="L13830" i="1" s="1"/>
  <c r="I13831" i="1"/>
  <c r="L13831" i="1" s="1"/>
  <c r="I13832" i="1"/>
  <c r="L13832" i="1" s="1"/>
  <c r="I13833" i="1"/>
  <c r="L13833" i="1" s="1"/>
  <c r="I13834" i="1"/>
  <c r="L13834" i="1" s="1"/>
  <c r="I13835" i="1"/>
  <c r="L13835" i="1" s="1"/>
  <c r="I13836" i="1"/>
  <c r="L13836" i="1" s="1"/>
  <c r="I13837" i="1"/>
  <c r="L13837" i="1" s="1"/>
  <c r="I13838" i="1"/>
  <c r="L13838" i="1" s="1"/>
  <c r="I13839" i="1"/>
  <c r="L13839" i="1" s="1"/>
  <c r="I13840" i="1"/>
  <c r="L13840" i="1" s="1"/>
  <c r="I13841" i="1"/>
  <c r="L13841" i="1" s="1"/>
  <c r="I13842" i="1"/>
  <c r="L13842" i="1" s="1"/>
  <c r="I13843" i="1"/>
  <c r="L13843" i="1" s="1"/>
  <c r="I13844" i="1"/>
  <c r="L13844" i="1" s="1"/>
  <c r="I13845" i="1"/>
  <c r="L13845" i="1" s="1"/>
  <c r="I13846" i="1"/>
  <c r="L13846" i="1" s="1"/>
  <c r="I13847" i="1"/>
  <c r="L13847" i="1" s="1"/>
  <c r="I13848" i="1"/>
  <c r="L13848" i="1" s="1"/>
  <c r="I13849" i="1"/>
  <c r="L13849" i="1" s="1"/>
  <c r="I13850" i="1"/>
  <c r="L13850" i="1" s="1"/>
  <c r="I13851" i="1"/>
  <c r="L13851" i="1" s="1"/>
  <c r="I13852" i="1"/>
  <c r="L13852" i="1" s="1"/>
  <c r="I13853" i="1"/>
  <c r="L13853" i="1" s="1"/>
  <c r="I13854" i="1"/>
  <c r="L13854" i="1" s="1"/>
  <c r="I13855" i="1"/>
  <c r="L13855" i="1" s="1"/>
  <c r="I13856" i="1"/>
  <c r="L13856" i="1" s="1"/>
  <c r="I13857" i="1"/>
  <c r="L13857" i="1" s="1"/>
  <c r="I13858" i="1"/>
  <c r="L13858" i="1" s="1"/>
  <c r="I13859" i="1"/>
  <c r="L13859" i="1" s="1"/>
  <c r="I13860" i="1"/>
  <c r="L13860" i="1" s="1"/>
  <c r="I13861" i="1"/>
  <c r="L13861" i="1" s="1"/>
  <c r="I13862" i="1"/>
  <c r="L13862" i="1" s="1"/>
  <c r="I13863" i="1"/>
  <c r="L13863" i="1" s="1"/>
  <c r="I13864" i="1"/>
  <c r="L13864" i="1" s="1"/>
  <c r="I13865" i="1"/>
  <c r="L13865" i="1" s="1"/>
  <c r="I13866" i="1"/>
  <c r="L13866" i="1" s="1"/>
  <c r="I13867" i="1"/>
  <c r="L13867" i="1" s="1"/>
  <c r="I13868" i="1"/>
  <c r="L13868" i="1" s="1"/>
  <c r="I13869" i="1"/>
  <c r="L13869" i="1" s="1"/>
  <c r="I13870" i="1"/>
  <c r="L13870" i="1" s="1"/>
  <c r="I13871" i="1"/>
  <c r="L13871" i="1" s="1"/>
  <c r="I13872" i="1"/>
  <c r="L13872" i="1" s="1"/>
  <c r="I13873" i="1"/>
  <c r="L13873" i="1" s="1"/>
  <c r="I13874" i="1"/>
  <c r="L13874" i="1" s="1"/>
  <c r="I13875" i="1"/>
  <c r="L13875" i="1" s="1"/>
  <c r="I13876" i="1"/>
  <c r="L13876" i="1" s="1"/>
  <c r="I13877" i="1"/>
  <c r="L13877" i="1" s="1"/>
  <c r="I13878" i="1"/>
  <c r="L13878" i="1" s="1"/>
  <c r="I13879" i="1"/>
  <c r="L13879" i="1" s="1"/>
  <c r="I13880" i="1"/>
  <c r="L13880" i="1" s="1"/>
  <c r="I13881" i="1"/>
  <c r="L13881" i="1" s="1"/>
  <c r="I13882" i="1"/>
  <c r="L13882" i="1" s="1"/>
  <c r="I13883" i="1"/>
  <c r="L13883" i="1" s="1"/>
  <c r="I13884" i="1"/>
  <c r="L13884" i="1" s="1"/>
  <c r="I13885" i="1"/>
  <c r="L13885" i="1" s="1"/>
  <c r="I13886" i="1"/>
  <c r="L13886" i="1" s="1"/>
  <c r="I13887" i="1"/>
  <c r="L13887" i="1" s="1"/>
  <c r="I13888" i="1"/>
  <c r="L13888" i="1" s="1"/>
  <c r="I13889" i="1"/>
  <c r="L13889" i="1" s="1"/>
  <c r="I13890" i="1"/>
  <c r="L13890" i="1" s="1"/>
  <c r="I13891" i="1"/>
  <c r="L13891" i="1" s="1"/>
  <c r="I13892" i="1"/>
  <c r="L13892" i="1" s="1"/>
  <c r="I13893" i="1"/>
  <c r="L13893" i="1" s="1"/>
  <c r="I13894" i="1"/>
  <c r="L13894" i="1" s="1"/>
  <c r="I13895" i="1"/>
  <c r="L13895" i="1" s="1"/>
  <c r="I13896" i="1"/>
  <c r="L13896" i="1" s="1"/>
  <c r="I13897" i="1"/>
  <c r="L13897" i="1" s="1"/>
  <c r="I13898" i="1"/>
  <c r="L13898" i="1" s="1"/>
  <c r="I13899" i="1"/>
  <c r="L13899" i="1" s="1"/>
  <c r="I13900" i="1"/>
  <c r="L13900" i="1" s="1"/>
  <c r="I13901" i="1"/>
  <c r="L13901" i="1" s="1"/>
  <c r="I13902" i="1"/>
  <c r="L13902" i="1" s="1"/>
  <c r="I13903" i="1"/>
  <c r="L13903" i="1" s="1"/>
  <c r="I13904" i="1"/>
  <c r="L13904" i="1" s="1"/>
  <c r="I13905" i="1"/>
  <c r="L13905" i="1" s="1"/>
  <c r="I13906" i="1"/>
  <c r="L13906" i="1" s="1"/>
  <c r="I13907" i="1"/>
  <c r="L13907" i="1" s="1"/>
  <c r="I13908" i="1"/>
  <c r="L13908" i="1" s="1"/>
  <c r="I13909" i="1"/>
  <c r="L13909" i="1" s="1"/>
  <c r="I13910" i="1"/>
  <c r="L13910" i="1" s="1"/>
  <c r="I13911" i="1"/>
  <c r="L13911" i="1" s="1"/>
  <c r="I13912" i="1"/>
  <c r="L13912" i="1" s="1"/>
  <c r="I13913" i="1"/>
  <c r="L13913" i="1" s="1"/>
  <c r="I13914" i="1"/>
  <c r="L13914" i="1" s="1"/>
  <c r="I13915" i="1"/>
  <c r="L13915" i="1" s="1"/>
  <c r="I13916" i="1"/>
  <c r="L13916" i="1" s="1"/>
  <c r="I13917" i="1"/>
  <c r="L13917" i="1" s="1"/>
  <c r="I13918" i="1"/>
  <c r="L13918" i="1" s="1"/>
  <c r="I13919" i="1"/>
  <c r="L13919" i="1" s="1"/>
  <c r="I13920" i="1"/>
  <c r="L13920" i="1" s="1"/>
  <c r="I13921" i="1"/>
  <c r="L13921" i="1" s="1"/>
  <c r="I13922" i="1"/>
  <c r="L13922" i="1" s="1"/>
  <c r="I13923" i="1"/>
  <c r="L13923" i="1" s="1"/>
  <c r="I13924" i="1"/>
  <c r="L13924" i="1" s="1"/>
  <c r="I13925" i="1"/>
  <c r="L13925" i="1" s="1"/>
  <c r="I13926" i="1"/>
  <c r="L13926" i="1" s="1"/>
  <c r="I13927" i="1"/>
  <c r="L13927" i="1" s="1"/>
  <c r="I13928" i="1"/>
  <c r="L13928" i="1" s="1"/>
  <c r="I13929" i="1"/>
  <c r="L13929" i="1" s="1"/>
  <c r="I13930" i="1"/>
  <c r="L13930" i="1" s="1"/>
  <c r="I13931" i="1"/>
  <c r="L13931" i="1" s="1"/>
  <c r="I13932" i="1"/>
  <c r="L13932" i="1" s="1"/>
  <c r="I13933" i="1"/>
  <c r="L13933" i="1" s="1"/>
  <c r="I13934" i="1"/>
  <c r="L13934" i="1" s="1"/>
  <c r="I13935" i="1"/>
  <c r="L13935" i="1" s="1"/>
  <c r="I13936" i="1"/>
  <c r="L13936" i="1" s="1"/>
  <c r="I13937" i="1"/>
  <c r="L13937" i="1" s="1"/>
  <c r="I13938" i="1"/>
  <c r="L13938" i="1" s="1"/>
  <c r="I13939" i="1"/>
  <c r="L13939" i="1" s="1"/>
  <c r="I13940" i="1"/>
  <c r="L13940" i="1" s="1"/>
  <c r="I13941" i="1"/>
  <c r="L13941" i="1" s="1"/>
  <c r="I13942" i="1"/>
  <c r="L13942" i="1" s="1"/>
  <c r="I13943" i="1"/>
  <c r="L13943" i="1" s="1"/>
  <c r="I13944" i="1"/>
  <c r="L13944" i="1" s="1"/>
  <c r="I13945" i="1"/>
  <c r="L13945" i="1" s="1"/>
  <c r="I13946" i="1"/>
  <c r="L13946" i="1" s="1"/>
  <c r="I13947" i="1"/>
  <c r="L13947" i="1" s="1"/>
  <c r="I13948" i="1"/>
  <c r="L13948" i="1" s="1"/>
  <c r="I13949" i="1"/>
  <c r="L13949" i="1" s="1"/>
  <c r="I13950" i="1"/>
  <c r="L13950" i="1" s="1"/>
  <c r="I13951" i="1"/>
  <c r="L13951" i="1" s="1"/>
  <c r="I13952" i="1"/>
  <c r="L13952" i="1" s="1"/>
  <c r="I13953" i="1"/>
  <c r="L13953" i="1" s="1"/>
  <c r="I13954" i="1"/>
  <c r="L13954" i="1" s="1"/>
  <c r="I13955" i="1"/>
  <c r="L13955" i="1" s="1"/>
  <c r="I13956" i="1"/>
  <c r="L13956" i="1" s="1"/>
  <c r="I13957" i="1"/>
  <c r="L13957" i="1" s="1"/>
  <c r="I13958" i="1"/>
  <c r="L13958" i="1" s="1"/>
  <c r="I13959" i="1"/>
  <c r="L13959" i="1" s="1"/>
  <c r="I13960" i="1"/>
  <c r="L13960" i="1" s="1"/>
  <c r="I13961" i="1"/>
  <c r="L13961" i="1" s="1"/>
  <c r="I13962" i="1"/>
  <c r="L13962" i="1" s="1"/>
  <c r="I13963" i="1"/>
  <c r="L13963" i="1" s="1"/>
  <c r="I13964" i="1"/>
  <c r="L13964" i="1" s="1"/>
  <c r="I13965" i="1"/>
  <c r="L13965" i="1" s="1"/>
  <c r="I13966" i="1"/>
  <c r="L13966" i="1" s="1"/>
  <c r="I13967" i="1"/>
  <c r="L13967" i="1" s="1"/>
  <c r="I13968" i="1"/>
  <c r="L13968" i="1" s="1"/>
  <c r="I13969" i="1"/>
  <c r="L13969" i="1" s="1"/>
  <c r="I13970" i="1"/>
  <c r="L13970" i="1" s="1"/>
  <c r="I13971" i="1"/>
  <c r="L13971" i="1" s="1"/>
  <c r="I13972" i="1"/>
  <c r="L13972" i="1" s="1"/>
  <c r="I13973" i="1"/>
  <c r="L13973" i="1" s="1"/>
  <c r="I13974" i="1"/>
  <c r="L13974" i="1" s="1"/>
  <c r="I13975" i="1"/>
  <c r="L13975" i="1" s="1"/>
  <c r="I13976" i="1"/>
  <c r="L13976" i="1" s="1"/>
  <c r="I13977" i="1"/>
  <c r="L13977" i="1" s="1"/>
  <c r="I13978" i="1"/>
  <c r="L13978" i="1" s="1"/>
  <c r="I13979" i="1"/>
  <c r="L13979" i="1" s="1"/>
  <c r="I13980" i="1"/>
  <c r="L13980" i="1" s="1"/>
  <c r="I13981" i="1"/>
  <c r="L13981" i="1" s="1"/>
  <c r="I13982" i="1"/>
  <c r="L13982" i="1" s="1"/>
  <c r="I13983" i="1"/>
  <c r="L13983" i="1" s="1"/>
  <c r="I13984" i="1"/>
  <c r="L13984" i="1" s="1"/>
  <c r="I13985" i="1"/>
  <c r="L13985" i="1" s="1"/>
  <c r="I13986" i="1"/>
  <c r="L13986" i="1" s="1"/>
  <c r="I13987" i="1"/>
  <c r="L13987" i="1" s="1"/>
  <c r="I13988" i="1"/>
  <c r="L13988" i="1" s="1"/>
  <c r="I13989" i="1"/>
  <c r="L13989" i="1" s="1"/>
  <c r="I13990" i="1"/>
  <c r="L13990" i="1" s="1"/>
  <c r="I13991" i="1"/>
  <c r="L13991" i="1" s="1"/>
  <c r="I13992" i="1"/>
  <c r="L13992" i="1" s="1"/>
  <c r="I13993" i="1"/>
  <c r="L13993" i="1" s="1"/>
  <c r="I13994" i="1"/>
  <c r="L13994" i="1" s="1"/>
  <c r="I13995" i="1"/>
  <c r="L13995" i="1" s="1"/>
  <c r="I13996" i="1"/>
  <c r="L13996" i="1" s="1"/>
  <c r="I13997" i="1"/>
  <c r="L13997" i="1" s="1"/>
  <c r="I13998" i="1"/>
  <c r="L13998" i="1" s="1"/>
  <c r="I13999" i="1"/>
  <c r="L13999" i="1" s="1"/>
  <c r="I14000" i="1"/>
  <c r="L14000" i="1" s="1"/>
  <c r="I14001" i="1"/>
  <c r="L14001" i="1" s="1"/>
  <c r="I14002" i="1"/>
  <c r="L14002" i="1" s="1"/>
  <c r="I14003" i="1"/>
  <c r="L14003" i="1" s="1"/>
  <c r="I14004" i="1"/>
  <c r="L14004" i="1" s="1"/>
  <c r="I14005" i="1"/>
  <c r="L14005" i="1" s="1"/>
  <c r="I14006" i="1"/>
  <c r="L14006" i="1" s="1"/>
  <c r="I14007" i="1"/>
  <c r="L14007" i="1" s="1"/>
  <c r="I14008" i="1"/>
  <c r="L14008" i="1" s="1"/>
  <c r="I14009" i="1"/>
  <c r="L14009" i="1" s="1"/>
  <c r="I14010" i="1"/>
  <c r="L14010" i="1" s="1"/>
  <c r="I14011" i="1"/>
  <c r="L14011" i="1" s="1"/>
  <c r="I14012" i="1"/>
  <c r="L14012" i="1" s="1"/>
  <c r="I14013" i="1"/>
  <c r="L14013" i="1" s="1"/>
  <c r="I14014" i="1"/>
  <c r="L14014" i="1" s="1"/>
  <c r="I14015" i="1"/>
  <c r="L14015" i="1" s="1"/>
  <c r="I14016" i="1"/>
  <c r="L14016" i="1" s="1"/>
  <c r="I14017" i="1"/>
  <c r="L14017" i="1" s="1"/>
  <c r="I14018" i="1"/>
  <c r="L14018" i="1" s="1"/>
  <c r="I14019" i="1"/>
  <c r="L14019" i="1" s="1"/>
  <c r="I14020" i="1"/>
  <c r="L14020" i="1" s="1"/>
  <c r="I14021" i="1"/>
  <c r="L14021" i="1" s="1"/>
  <c r="I14022" i="1"/>
  <c r="L14022" i="1" s="1"/>
  <c r="I14023" i="1"/>
  <c r="L14023" i="1" s="1"/>
  <c r="I14024" i="1"/>
  <c r="L14024" i="1" s="1"/>
  <c r="I14025" i="1"/>
  <c r="L14025" i="1" s="1"/>
  <c r="I14026" i="1"/>
  <c r="L14026" i="1" s="1"/>
  <c r="I14027" i="1"/>
  <c r="L14027" i="1" s="1"/>
  <c r="I14028" i="1"/>
  <c r="L14028" i="1" s="1"/>
  <c r="I14029" i="1"/>
  <c r="L14029" i="1" s="1"/>
  <c r="I14030" i="1"/>
  <c r="L14030" i="1" s="1"/>
  <c r="I14031" i="1"/>
  <c r="L14031" i="1" s="1"/>
  <c r="I14032" i="1"/>
  <c r="L14032" i="1" s="1"/>
  <c r="I14033" i="1"/>
  <c r="L14033" i="1" s="1"/>
  <c r="I14034" i="1"/>
  <c r="L14034" i="1" s="1"/>
  <c r="I14035" i="1"/>
  <c r="L14035" i="1" s="1"/>
  <c r="I14036" i="1"/>
  <c r="L14036" i="1" s="1"/>
  <c r="I14037" i="1"/>
  <c r="L14037" i="1" s="1"/>
  <c r="I14038" i="1"/>
  <c r="L14038" i="1" s="1"/>
  <c r="I14039" i="1"/>
  <c r="L14039" i="1" s="1"/>
  <c r="I14040" i="1"/>
  <c r="L14040" i="1" s="1"/>
  <c r="I14041" i="1"/>
  <c r="L14041" i="1" s="1"/>
  <c r="I14042" i="1"/>
  <c r="L14042" i="1" s="1"/>
  <c r="I14043" i="1"/>
  <c r="L14043" i="1" s="1"/>
  <c r="I14044" i="1"/>
  <c r="L14044" i="1" s="1"/>
  <c r="I14045" i="1"/>
  <c r="L14045" i="1" s="1"/>
  <c r="I14046" i="1"/>
  <c r="L14046" i="1" s="1"/>
  <c r="I14047" i="1"/>
  <c r="L14047" i="1" s="1"/>
  <c r="I14048" i="1"/>
  <c r="L14048" i="1" s="1"/>
  <c r="I14049" i="1"/>
  <c r="L14049" i="1" s="1"/>
  <c r="I14050" i="1"/>
  <c r="L14050" i="1" s="1"/>
  <c r="I14051" i="1"/>
  <c r="L14051" i="1" s="1"/>
  <c r="I14052" i="1"/>
  <c r="L14052" i="1" s="1"/>
  <c r="I14053" i="1"/>
  <c r="L14053" i="1" s="1"/>
  <c r="I14054" i="1"/>
  <c r="L14054" i="1" s="1"/>
  <c r="I14055" i="1"/>
  <c r="L14055" i="1" s="1"/>
  <c r="I14056" i="1"/>
  <c r="L14056" i="1" s="1"/>
  <c r="I14057" i="1"/>
  <c r="L14057" i="1" s="1"/>
  <c r="I14058" i="1"/>
  <c r="L14058" i="1" s="1"/>
  <c r="I14059" i="1"/>
  <c r="L14059" i="1" s="1"/>
  <c r="I14060" i="1"/>
  <c r="L14060" i="1" s="1"/>
  <c r="I14061" i="1"/>
  <c r="L14061" i="1" s="1"/>
  <c r="I14062" i="1"/>
  <c r="L14062" i="1" s="1"/>
  <c r="I14063" i="1"/>
  <c r="L14063" i="1" s="1"/>
  <c r="I14064" i="1"/>
  <c r="L14064" i="1" s="1"/>
  <c r="I14065" i="1"/>
  <c r="L14065" i="1" s="1"/>
  <c r="I14066" i="1"/>
  <c r="L14066" i="1" s="1"/>
  <c r="I14067" i="1"/>
  <c r="L14067" i="1" s="1"/>
  <c r="I14068" i="1"/>
  <c r="L14068" i="1" s="1"/>
  <c r="I14069" i="1"/>
  <c r="L14069" i="1" s="1"/>
  <c r="I14070" i="1"/>
  <c r="L14070" i="1" s="1"/>
  <c r="I14071" i="1"/>
  <c r="L14071" i="1" s="1"/>
  <c r="I14072" i="1"/>
  <c r="L14072" i="1" s="1"/>
  <c r="I14073" i="1"/>
  <c r="L14073" i="1" s="1"/>
  <c r="I14074" i="1"/>
  <c r="L14074" i="1" s="1"/>
  <c r="I14075" i="1"/>
  <c r="L14075" i="1" s="1"/>
  <c r="I14076" i="1"/>
  <c r="L14076" i="1" s="1"/>
  <c r="I14077" i="1"/>
  <c r="L14077" i="1" s="1"/>
  <c r="I14078" i="1"/>
  <c r="L14078" i="1" s="1"/>
  <c r="I14079" i="1"/>
  <c r="L14079" i="1" s="1"/>
  <c r="I14080" i="1"/>
  <c r="L14080" i="1" s="1"/>
  <c r="I14081" i="1"/>
  <c r="L14081" i="1" s="1"/>
  <c r="I14082" i="1"/>
  <c r="L14082" i="1" s="1"/>
  <c r="I14083" i="1"/>
  <c r="L14083" i="1" s="1"/>
  <c r="I14084" i="1"/>
  <c r="L14084" i="1" s="1"/>
  <c r="I14085" i="1"/>
  <c r="L14085" i="1" s="1"/>
  <c r="I14086" i="1"/>
  <c r="L14086" i="1" s="1"/>
  <c r="I14087" i="1"/>
  <c r="L14087" i="1" s="1"/>
  <c r="I14088" i="1"/>
  <c r="L14088" i="1" s="1"/>
  <c r="I14089" i="1"/>
  <c r="L14089" i="1" s="1"/>
  <c r="I14090" i="1"/>
  <c r="L14090" i="1" s="1"/>
  <c r="I14091" i="1"/>
  <c r="L14091" i="1" s="1"/>
  <c r="I14092" i="1"/>
  <c r="L14092" i="1" s="1"/>
  <c r="I14093" i="1"/>
  <c r="L14093" i="1" s="1"/>
  <c r="I14094" i="1"/>
  <c r="L14094" i="1" s="1"/>
  <c r="I14095" i="1"/>
  <c r="L14095" i="1" s="1"/>
  <c r="I14096" i="1"/>
  <c r="L14096" i="1" s="1"/>
  <c r="I14097" i="1"/>
  <c r="L14097" i="1" s="1"/>
  <c r="I14098" i="1"/>
  <c r="L14098" i="1" s="1"/>
  <c r="I14099" i="1"/>
  <c r="L14099" i="1" s="1"/>
  <c r="I14100" i="1"/>
  <c r="L14100" i="1" s="1"/>
  <c r="I14101" i="1"/>
  <c r="L14101" i="1" s="1"/>
  <c r="I14102" i="1"/>
  <c r="L14102" i="1" s="1"/>
  <c r="I14103" i="1"/>
  <c r="L14103" i="1" s="1"/>
  <c r="I14104" i="1"/>
  <c r="L14104" i="1" s="1"/>
  <c r="I14105" i="1"/>
  <c r="L14105" i="1" s="1"/>
  <c r="I14106" i="1"/>
  <c r="L14106" i="1" s="1"/>
  <c r="I14107" i="1"/>
  <c r="L14107" i="1" s="1"/>
  <c r="I14108" i="1"/>
  <c r="L14108" i="1" s="1"/>
  <c r="I14109" i="1"/>
  <c r="L14109" i="1" s="1"/>
  <c r="I14110" i="1"/>
  <c r="L14110" i="1" s="1"/>
  <c r="I14111" i="1"/>
  <c r="L14111" i="1" s="1"/>
  <c r="I14112" i="1"/>
  <c r="L14112" i="1" s="1"/>
  <c r="I14113" i="1"/>
  <c r="L14113" i="1" s="1"/>
  <c r="I14114" i="1"/>
  <c r="L14114" i="1" s="1"/>
  <c r="I14115" i="1"/>
  <c r="L14115" i="1" s="1"/>
  <c r="I14116" i="1"/>
  <c r="L14116" i="1" s="1"/>
  <c r="I14117" i="1"/>
  <c r="L14117" i="1" s="1"/>
  <c r="I14118" i="1"/>
  <c r="L14118" i="1" s="1"/>
  <c r="I14119" i="1"/>
  <c r="L14119" i="1" s="1"/>
  <c r="I14120" i="1"/>
  <c r="L14120" i="1" s="1"/>
  <c r="I14121" i="1"/>
  <c r="L14121" i="1" s="1"/>
  <c r="I14122" i="1"/>
  <c r="L14122" i="1" s="1"/>
  <c r="I14123" i="1"/>
  <c r="L14123" i="1" s="1"/>
  <c r="I14124" i="1"/>
  <c r="L14124" i="1" s="1"/>
  <c r="I14125" i="1"/>
  <c r="L14125" i="1" s="1"/>
  <c r="I14126" i="1"/>
  <c r="L14126" i="1" s="1"/>
  <c r="I14127" i="1"/>
  <c r="L14127" i="1" s="1"/>
  <c r="I14128" i="1"/>
  <c r="L14128" i="1" s="1"/>
  <c r="I14129" i="1"/>
  <c r="L14129" i="1" s="1"/>
  <c r="I14130" i="1"/>
  <c r="L14130" i="1" s="1"/>
  <c r="I14131" i="1"/>
  <c r="L14131" i="1" s="1"/>
  <c r="I14132" i="1"/>
  <c r="L14132" i="1" s="1"/>
  <c r="I14133" i="1"/>
  <c r="L14133" i="1" s="1"/>
  <c r="I14134" i="1"/>
  <c r="L14134" i="1" s="1"/>
  <c r="I14135" i="1"/>
  <c r="L14135" i="1" s="1"/>
  <c r="I14136" i="1"/>
  <c r="L14136" i="1" s="1"/>
  <c r="I14137" i="1"/>
  <c r="L14137" i="1" s="1"/>
  <c r="I14138" i="1"/>
  <c r="L14138" i="1" s="1"/>
  <c r="I14139" i="1"/>
  <c r="L14139" i="1" s="1"/>
  <c r="I14140" i="1"/>
  <c r="L14140" i="1" s="1"/>
  <c r="I14141" i="1"/>
  <c r="L14141" i="1" s="1"/>
  <c r="I14142" i="1"/>
  <c r="L14142" i="1" s="1"/>
  <c r="I14143" i="1"/>
  <c r="L14143" i="1" s="1"/>
  <c r="I14144" i="1"/>
  <c r="L14144" i="1" s="1"/>
  <c r="I14145" i="1"/>
  <c r="L14145" i="1" s="1"/>
  <c r="I14146" i="1"/>
  <c r="L14146" i="1" s="1"/>
  <c r="I14147" i="1"/>
  <c r="L14147" i="1" s="1"/>
  <c r="I14148" i="1"/>
  <c r="L14148" i="1" s="1"/>
  <c r="I14149" i="1"/>
  <c r="L14149" i="1" s="1"/>
  <c r="I14150" i="1"/>
  <c r="L14150" i="1" s="1"/>
  <c r="I14151" i="1"/>
  <c r="L14151" i="1" s="1"/>
  <c r="I14152" i="1"/>
  <c r="L14152" i="1" s="1"/>
  <c r="I14153" i="1"/>
  <c r="L14153" i="1" s="1"/>
  <c r="I14154" i="1"/>
  <c r="L14154" i="1" s="1"/>
  <c r="I14155" i="1"/>
  <c r="L14155" i="1" s="1"/>
  <c r="I14156" i="1"/>
  <c r="L14156" i="1" s="1"/>
  <c r="I14157" i="1"/>
  <c r="L14157" i="1" s="1"/>
  <c r="I14158" i="1"/>
  <c r="L14158" i="1" s="1"/>
  <c r="I14159" i="1"/>
  <c r="L14159" i="1" s="1"/>
  <c r="I14160" i="1"/>
  <c r="L14160" i="1" s="1"/>
  <c r="I14161" i="1"/>
  <c r="L14161" i="1" s="1"/>
  <c r="I14162" i="1"/>
  <c r="L14162" i="1" s="1"/>
  <c r="I14163" i="1"/>
  <c r="L14163" i="1" s="1"/>
  <c r="I14164" i="1"/>
  <c r="L14164" i="1" s="1"/>
  <c r="I14165" i="1"/>
  <c r="L14165" i="1" s="1"/>
  <c r="I14166" i="1"/>
  <c r="L14166" i="1" s="1"/>
  <c r="I14167" i="1"/>
  <c r="L14167" i="1" s="1"/>
  <c r="I14168" i="1"/>
  <c r="L14168" i="1" s="1"/>
  <c r="I14169" i="1"/>
  <c r="L14169" i="1" s="1"/>
  <c r="I14170" i="1"/>
  <c r="L14170" i="1" s="1"/>
  <c r="I14171" i="1"/>
  <c r="L14171" i="1" s="1"/>
  <c r="I14172" i="1"/>
  <c r="L14172" i="1" s="1"/>
  <c r="I14173" i="1"/>
  <c r="L14173" i="1" s="1"/>
  <c r="I14174" i="1"/>
  <c r="L14174" i="1" s="1"/>
  <c r="I14175" i="1"/>
  <c r="L14175" i="1" s="1"/>
  <c r="I14176" i="1"/>
  <c r="L14176" i="1" s="1"/>
  <c r="I14177" i="1"/>
  <c r="L14177" i="1" s="1"/>
  <c r="I14178" i="1"/>
  <c r="L14178" i="1" s="1"/>
  <c r="I14179" i="1"/>
  <c r="L14179" i="1" s="1"/>
  <c r="I14180" i="1"/>
  <c r="L14180" i="1" s="1"/>
  <c r="I14181" i="1"/>
  <c r="L14181" i="1" s="1"/>
  <c r="I14182" i="1"/>
  <c r="L14182" i="1" s="1"/>
  <c r="I14183" i="1"/>
  <c r="L14183" i="1" s="1"/>
  <c r="I14184" i="1"/>
  <c r="L14184" i="1" s="1"/>
  <c r="I14185" i="1"/>
  <c r="L14185" i="1" s="1"/>
  <c r="I14186" i="1"/>
  <c r="L14186" i="1" s="1"/>
  <c r="I14187" i="1"/>
  <c r="L14187" i="1" s="1"/>
  <c r="I14188" i="1"/>
  <c r="L14188" i="1" s="1"/>
  <c r="I14189" i="1"/>
  <c r="L14189" i="1" s="1"/>
  <c r="I14190" i="1"/>
  <c r="L14190" i="1" s="1"/>
  <c r="I14191" i="1"/>
  <c r="L14191" i="1" s="1"/>
  <c r="I14192" i="1"/>
  <c r="L14192" i="1" s="1"/>
  <c r="I14193" i="1"/>
  <c r="L14193" i="1" s="1"/>
  <c r="I14194" i="1"/>
  <c r="L14194" i="1" s="1"/>
  <c r="I14195" i="1"/>
  <c r="L14195" i="1" s="1"/>
  <c r="I14196" i="1"/>
  <c r="L14196" i="1" s="1"/>
  <c r="I14197" i="1"/>
  <c r="L14197" i="1" s="1"/>
  <c r="I14198" i="1"/>
  <c r="L14198" i="1" s="1"/>
  <c r="I14199" i="1"/>
  <c r="L14199" i="1" s="1"/>
  <c r="I14200" i="1"/>
  <c r="L14200" i="1" s="1"/>
  <c r="I14201" i="1"/>
  <c r="L14201" i="1" s="1"/>
  <c r="I14202" i="1"/>
  <c r="L14202" i="1" s="1"/>
  <c r="I14203" i="1"/>
  <c r="L14203" i="1" s="1"/>
  <c r="I14204" i="1"/>
  <c r="L14204" i="1" s="1"/>
  <c r="I14205" i="1"/>
  <c r="L14205" i="1" s="1"/>
  <c r="I14206" i="1"/>
  <c r="L14206" i="1" s="1"/>
  <c r="I14207" i="1"/>
  <c r="L14207" i="1" s="1"/>
  <c r="I14208" i="1"/>
  <c r="L14208" i="1" s="1"/>
  <c r="I14209" i="1"/>
  <c r="L14209" i="1" s="1"/>
  <c r="I14210" i="1"/>
  <c r="L14210" i="1" s="1"/>
  <c r="I14211" i="1"/>
  <c r="L14211" i="1" s="1"/>
  <c r="I14212" i="1"/>
  <c r="L14212" i="1" s="1"/>
  <c r="I14213" i="1"/>
  <c r="L14213" i="1" s="1"/>
  <c r="I14214" i="1"/>
  <c r="L14214" i="1" s="1"/>
  <c r="I14215" i="1"/>
  <c r="L14215" i="1" s="1"/>
  <c r="I14216" i="1"/>
  <c r="L14216" i="1" s="1"/>
  <c r="I14217" i="1"/>
  <c r="L14217" i="1" s="1"/>
  <c r="I14218" i="1"/>
  <c r="L14218" i="1" s="1"/>
  <c r="I14219" i="1"/>
  <c r="L14219" i="1" s="1"/>
  <c r="I14220" i="1"/>
  <c r="L14220" i="1" s="1"/>
  <c r="I14221" i="1"/>
  <c r="L14221" i="1" s="1"/>
  <c r="I14222" i="1"/>
  <c r="L14222" i="1" s="1"/>
  <c r="I14223" i="1"/>
  <c r="L14223" i="1" s="1"/>
  <c r="I14224" i="1"/>
  <c r="L14224" i="1" s="1"/>
  <c r="I14225" i="1"/>
  <c r="L14225" i="1" s="1"/>
  <c r="I14226" i="1"/>
  <c r="L14226" i="1" s="1"/>
  <c r="I14227" i="1"/>
  <c r="L14227" i="1" s="1"/>
  <c r="I14228" i="1"/>
  <c r="L14228" i="1" s="1"/>
  <c r="I14229" i="1"/>
  <c r="L14229" i="1" s="1"/>
  <c r="I14230" i="1"/>
  <c r="L14230" i="1" s="1"/>
  <c r="I14231" i="1"/>
  <c r="L14231" i="1" s="1"/>
  <c r="I14232" i="1"/>
  <c r="L14232" i="1" s="1"/>
  <c r="I14233" i="1"/>
  <c r="L14233" i="1" s="1"/>
  <c r="I14234" i="1"/>
  <c r="L14234" i="1" s="1"/>
  <c r="I14235" i="1"/>
  <c r="L14235" i="1" s="1"/>
  <c r="I14236" i="1"/>
  <c r="L14236" i="1" s="1"/>
  <c r="I14237" i="1"/>
  <c r="L14237" i="1" s="1"/>
  <c r="I14238" i="1"/>
  <c r="L14238" i="1" s="1"/>
  <c r="I14239" i="1"/>
  <c r="L14239" i="1" s="1"/>
  <c r="I14240" i="1"/>
  <c r="L14240" i="1" s="1"/>
  <c r="I14241" i="1"/>
  <c r="L14241" i="1" s="1"/>
  <c r="I14242" i="1"/>
  <c r="L14242" i="1" s="1"/>
  <c r="I14243" i="1"/>
  <c r="L14243" i="1" s="1"/>
  <c r="I14244" i="1"/>
  <c r="L14244" i="1" s="1"/>
  <c r="I14245" i="1"/>
  <c r="L14245" i="1" s="1"/>
  <c r="I14246" i="1"/>
  <c r="L14246" i="1" s="1"/>
  <c r="I14247" i="1"/>
  <c r="L14247" i="1" s="1"/>
  <c r="I14248" i="1"/>
  <c r="L14248" i="1" s="1"/>
  <c r="I14249" i="1"/>
  <c r="L14249" i="1" s="1"/>
  <c r="I14250" i="1"/>
  <c r="L14250" i="1" s="1"/>
  <c r="I14251" i="1"/>
  <c r="L14251" i="1" s="1"/>
  <c r="I14252" i="1"/>
  <c r="L14252" i="1" s="1"/>
  <c r="I14253" i="1"/>
  <c r="L14253" i="1" s="1"/>
  <c r="I14254" i="1"/>
  <c r="L14254" i="1" s="1"/>
  <c r="I14255" i="1"/>
  <c r="L14255" i="1" s="1"/>
  <c r="I14256" i="1"/>
  <c r="L14256" i="1" s="1"/>
  <c r="I14257" i="1"/>
  <c r="L14257" i="1" s="1"/>
  <c r="I14258" i="1"/>
  <c r="L14258" i="1" s="1"/>
  <c r="I14259" i="1"/>
  <c r="L14259" i="1" s="1"/>
  <c r="I14260" i="1"/>
  <c r="L14260" i="1" s="1"/>
  <c r="I14261" i="1"/>
  <c r="L14261" i="1" s="1"/>
  <c r="I14262" i="1"/>
  <c r="L14262" i="1" s="1"/>
  <c r="I14263" i="1"/>
  <c r="L14263" i="1" s="1"/>
  <c r="I14264" i="1"/>
  <c r="L14264" i="1" s="1"/>
  <c r="I14265" i="1"/>
  <c r="L14265" i="1" s="1"/>
  <c r="I14266" i="1"/>
  <c r="L14266" i="1" s="1"/>
  <c r="I14267" i="1"/>
  <c r="L14267" i="1" s="1"/>
  <c r="I14268" i="1"/>
  <c r="L14268" i="1" s="1"/>
  <c r="I14269" i="1"/>
  <c r="L14269" i="1" s="1"/>
  <c r="I14270" i="1"/>
  <c r="L14270" i="1" s="1"/>
  <c r="I14271" i="1"/>
  <c r="L14271" i="1" s="1"/>
  <c r="I14272" i="1"/>
  <c r="L14272" i="1" s="1"/>
  <c r="I14273" i="1"/>
  <c r="L14273" i="1" s="1"/>
  <c r="I14274" i="1"/>
  <c r="L14274" i="1" s="1"/>
  <c r="I14275" i="1"/>
  <c r="L14275" i="1" s="1"/>
  <c r="I14276" i="1"/>
  <c r="L14276" i="1" s="1"/>
  <c r="I14277" i="1"/>
  <c r="L14277" i="1" s="1"/>
  <c r="I14278" i="1"/>
  <c r="L14278" i="1" s="1"/>
  <c r="I14279" i="1"/>
  <c r="L14279" i="1" s="1"/>
  <c r="I14280" i="1"/>
  <c r="L14280" i="1" s="1"/>
  <c r="I14281" i="1"/>
  <c r="L14281" i="1" s="1"/>
  <c r="I14282" i="1"/>
  <c r="L14282" i="1" s="1"/>
  <c r="I14283" i="1"/>
  <c r="L14283" i="1" s="1"/>
  <c r="I14284" i="1"/>
  <c r="L14284" i="1" s="1"/>
  <c r="I14285" i="1"/>
  <c r="L14285" i="1" s="1"/>
  <c r="I14286" i="1"/>
  <c r="L14286" i="1" s="1"/>
  <c r="I14287" i="1"/>
  <c r="L14287" i="1" s="1"/>
  <c r="I14288" i="1"/>
  <c r="L14288" i="1" s="1"/>
  <c r="I14289" i="1"/>
  <c r="L14289" i="1" s="1"/>
  <c r="I14290" i="1"/>
  <c r="L14290" i="1" s="1"/>
  <c r="I14291" i="1"/>
  <c r="L14291" i="1" s="1"/>
  <c r="I14292" i="1"/>
  <c r="L14292" i="1" s="1"/>
  <c r="I14293" i="1"/>
  <c r="L14293" i="1" s="1"/>
  <c r="I14294" i="1"/>
  <c r="L14294" i="1" s="1"/>
  <c r="I14295" i="1"/>
  <c r="L14295" i="1" s="1"/>
  <c r="I14296" i="1"/>
  <c r="L14296" i="1" s="1"/>
  <c r="I14297" i="1"/>
  <c r="L14297" i="1" s="1"/>
  <c r="I14298" i="1"/>
  <c r="L14298" i="1" s="1"/>
  <c r="I14299" i="1"/>
  <c r="L14299" i="1" s="1"/>
  <c r="I14300" i="1"/>
  <c r="L14300" i="1" s="1"/>
  <c r="I14301" i="1"/>
  <c r="L14301" i="1" s="1"/>
  <c r="I14302" i="1"/>
  <c r="L14302" i="1" s="1"/>
  <c r="I14303" i="1"/>
  <c r="L14303" i="1" s="1"/>
  <c r="I14304" i="1"/>
  <c r="L14304" i="1" s="1"/>
  <c r="I14305" i="1"/>
  <c r="L14305" i="1" s="1"/>
  <c r="I14306" i="1"/>
  <c r="L14306" i="1" s="1"/>
  <c r="I14307" i="1"/>
  <c r="L14307" i="1" s="1"/>
  <c r="I14308" i="1"/>
  <c r="L14308" i="1" s="1"/>
  <c r="I14309" i="1"/>
  <c r="L14309" i="1" s="1"/>
  <c r="I14310" i="1"/>
  <c r="L14310" i="1" s="1"/>
  <c r="I14311" i="1"/>
  <c r="L14311" i="1" s="1"/>
  <c r="I14312" i="1"/>
  <c r="L14312" i="1" s="1"/>
  <c r="I14313" i="1"/>
  <c r="L14313" i="1" s="1"/>
  <c r="I14314" i="1"/>
  <c r="L14314" i="1" s="1"/>
  <c r="I14315" i="1"/>
  <c r="L14315" i="1" s="1"/>
  <c r="I14316" i="1"/>
  <c r="L14316" i="1" s="1"/>
  <c r="I14317" i="1"/>
  <c r="L14317" i="1" s="1"/>
  <c r="I14318" i="1"/>
  <c r="L14318" i="1" s="1"/>
  <c r="I14319" i="1"/>
  <c r="L14319" i="1" s="1"/>
  <c r="I14320" i="1"/>
  <c r="L14320" i="1" s="1"/>
  <c r="I14321" i="1"/>
  <c r="L14321" i="1" s="1"/>
  <c r="I14322" i="1"/>
  <c r="L14322" i="1" s="1"/>
  <c r="I14323" i="1"/>
  <c r="L14323" i="1" s="1"/>
  <c r="I14324" i="1"/>
  <c r="L14324" i="1" s="1"/>
  <c r="I14325" i="1"/>
  <c r="L14325" i="1" s="1"/>
  <c r="I14326" i="1"/>
  <c r="L14326" i="1" s="1"/>
  <c r="I14327" i="1"/>
  <c r="L14327" i="1" s="1"/>
  <c r="I14328" i="1"/>
  <c r="L14328" i="1" s="1"/>
  <c r="I14329" i="1"/>
  <c r="L14329" i="1" s="1"/>
  <c r="I14330" i="1"/>
  <c r="L14330" i="1" s="1"/>
  <c r="I14331" i="1"/>
  <c r="L14331" i="1" s="1"/>
  <c r="I14332" i="1"/>
  <c r="L14332" i="1" s="1"/>
  <c r="I14333" i="1"/>
  <c r="L14333" i="1" s="1"/>
  <c r="I14334" i="1"/>
  <c r="L14334" i="1" s="1"/>
  <c r="I14335" i="1"/>
  <c r="L14335" i="1" s="1"/>
  <c r="I14336" i="1"/>
  <c r="L14336" i="1" s="1"/>
  <c r="I14337" i="1"/>
  <c r="L14337" i="1" s="1"/>
  <c r="I14338" i="1"/>
  <c r="L14338" i="1" s="1"/>
  <c r="I14339" i="1"/>
  <c r="L14339" i="1" s="1"/>
  <c r="I14340" i="1"/>
  <c r="L14340" i="1" s="1"/>
  <c r="I14341" i="1"/>
  <c r="L14341" i="1" s="1"/>
  <c r="I14342" i="1"/>
  <c r="L14342" i="1" s="1"/>
  <c r="I14343" i="1"/>
  <c r="L14343" i="1" s="1"/>
  <c r="I14344" i="1"/>
  <c r="L14344" i="1" s="1"/>
  <c r="I14345" i="1"/>
  <c r="L14345" i="1" s="1"/>
  <c r="I14346" i="1"/>
  <c r="L14346" i="1" s="1"/>
  <c r="I14347" i="1"/>
  <c r="L14347" i="1" s="1"/>
  <c r="I14348" i="1"/>
  <c r="L14348" i="1" s="1"/>
  <c r="I14349" i="1"/>
  <c r="L14349" i="1" s="1"/>
  <c r="I14350" i="1"/>
  <c r="L14350" i="1" s="1"/>
  <c r="I14351" i="1"/>
  <c r="L14351" i="1" s="1"/>
  <c r="I14352" i="1"/>
  <c r="L14352" i="1" s="1"/>
  <c r="I14353" i="1"/>
  <c r="L14353" i="1" s="1"/>
  <c r="I14354" i="1"/>
  <c r="L14354" i="1" s="1"/>
  <c r="I14355" i="1"/>
  <c r="L14355" i="1" s="1"/>
  <c r="I14356" i="1"/>
  <c r="L14356" i="1" s="1"/>
  <c r="I14357" i="1"/>
  <c r="L14357" i="1" s="1"/>
  <c r="I14358" i="1"/>
  <c r="L14358" i="1" s="1"/>
  <c r="I14359" i="1"/>
  <c r="L14359" i="1" s="1"/>
  <c r="I14360" i="1"/>
  <c r="L14360" i="1" s="1"/>
  <c r="I14361" i="1"/>
  <c r="L14361" i="1" s="1"/>
  <c r="I14362" i="1"/>
  <c r="L14362" i="1" s="1"/>
  <c r="I14363" i="1"/>
  <c r="L14363" i="1" s="1"/>
  <c r="I14364" i="1"/>
  <c r="L14364" i="1" s="1"/>
  <c r="I14365" i="1"/>
  <c r="L14365" i="1" s="1"/>
  <c r="I14366" i="1"/>
  <c r="L14366" i="1" s="1"/>
  <c r="I14367" i="1"/>
  <c r="L14367" i="1" s="1"/>
  <c r="I14368" i="1"/>
  <c r="L14368" i="1" s="1"/>
  <c r="I14369" i="1"/>
  <c r="L14369" i="1" s="1"/>
  <c r="I14370" i="1"/>
  <c r="L14370" i="1" s="1"/>
  <c r="I14371" i="1"/>
  <c r="L14371" i="1" s="1"/>
  <c r="I14372" i="1"/>
  <c r="L14372" i="1" s="1"/>
  <c r="I14373" i="1"/>
  <c r="L14373" i="1" s="1"/>
  <c r="I14374" i="1"/>
  <c r="L14374" i="1" s="1"/>
  <c r="I14375" i="1"/>
  <c r="L14375" i="1" s="1"/>
  <c r="I14376" i="1"/>
  <c r="L14376" i="1" s="1"/>
  <c r="I14377" i="1"/>
  <c r="L14377" i="1" s="1"/>
  <c r="I14378" i="1"/>
  <c r="L14378" i="1" s="1"/>
  <c r="I14379" i="1"/>
  <c r="L14379" i="1" s="1"/>
  <c r="I14380" i="1"/>
  <c r="L14380" i="1" s="1"/>
  <c r="I14381" i="1"/>
  <c r="L14381" i="1" s="1"/>
  <c r="I14382" i="1"/>
  <c r="L14382" i="1" s="1"/>
  <c r="I14383" i="1"/>
  <c r="L14383" i="1" s="1"/>
  <c r="I14384" i="1"/>
  <c r="L14384" i="1" s="1"/>
  <c r="I14385" i="1"/>
  <c r="L14385" i="1" s="1"/>
  <c r="I14386" i="1"/>
  <c r="L14386" i="1" s="1"/>
  <c r="I14387" i="1"/>
  <c r="L14387" i="1" s="1"/>
  <c r="I14388" i="1"/>
  <c r="L14388" i="1" s="1"/>
  <c r="I14389" i="1"/>
  <c r="L14389" i="1" s="1"/>
  <c r="I14390" i="1"/>
  <c r="L14390" i="1" s="1"/>
  <c r="I14391" i="1"/>
  <c r="L14391" i="1" s="1"/>
  <c r="I14392" i="1"/>
  <c r="L14392" i="1" s="1"/>
  <c r="I14393" i="1"/>
  <c r="L14393" i="1" s="1"/>
  <c r="I14394" i="1"/>
  <c r="L14394" i="1" s="1"/>
  <c r="I14395" i="1"/>
  <c r="L14395" i="1" s="1"/>
  <c r="I14396" i="1"/>
  <c r="L14396" i="1" s="1"/>
  <c r="I14397" i="1"/>
  <c r="L14397" i="1" s="1"/>
  <c r="I14398" i="1"/>
  <c r="L14398" i="1" s="1"/>
  <c r="I14399" i="1"/>
  <c r="L14399" i="1" s="1"/>
  <c r="I14400" i="1"/>
  <c r="L14400" i="1" s="1"/>
  <c r="I14401" i="1"/>
  <c r="L14401" i="1" s="1"/>
  <c r="I14402" i="1"/>
  <c r="L14402" i="1" s="1"/>
  <c r="I14403" i="1"/>
  <c r="L14403" i="1" s="1"/>
  <c r="I14404" i="1"/>
  <c r="L14404" i="1" s="1"/>
  <c r="I14405" i="1"/>
  <c r="L14405" i="1" s="1"/>
  <c r="I14406" i="1"/>
  <c r="L14406" i="1" s="1"/>
  <c r="I14407" i="1"/>
  <c r="L14407" i="1" s="1"/>
  <c r="I14408" i="1"/>
  <c r="L14408" i="1" s="1"/>
  <c r="I14409" i="1"/>
  <c r="L14409" i="1" s="1"/>
  <c r="I14410" i="1"/>
  <c r="L14410" i="1" s="1"/>
  <c r="I14411" i="1"/>
  <c r="L14411" i="1" s="1"/>
  <c r="I14412" i="1"/>
  <c r="L14412" i="1" s="1"/>
  <c r="I14413" i="1"/>
  <c r="L14413" i="1" s="1"/>
  <c r="I14414" i="1"/>
  <c r="L14414" i="1" s="1"/>
  <c r="I14415" i="1"/>
  <c r="L14415" i="1" s="1"/>
  <c r="I14416" i="1"/>
  <c r="L14416" i="1" s="1"/>
  <c r="I14417" i="1"/>
  <c r="L14417" i="1" s="1"/>
  <c r="I14418" i="1"/>
  <c r="L14418" i="1" s="1"/>
  <c r="I14419" i="1"/>
  <c r="L14419" i="1" s="1"/>
  <c r="I14420" i="1"/>
  <c r="L14420" i="1" s="1"/>
  <c r="I14421" i="1"/>
  <c r="L14421" i="1" s="1"/>
  <c r="I14422" i="1"/>
  <c r="L14422" i="1" s="1"/>
  <c r="I14423" i="1"/>
  <c r="L14423" i="1" s="1"/>
  <c r="I14424" i="1"/>
  <c r="L14424" i="1" s="1"/>
  <c r="I14425" i="1"/>
  <c r="L14425" i="1" s="1"/>
  <c r="I14426" i="1"/>
  <c r="L14426" i="1" s="1"/>
  <c r="I14427" i="1"/>
  <c r="L14427" i="1" s="1"/>
  <c r="I14428" i="1"/>
  <c r="L14428" i="1" s="1"/>
  <c r="I14429" i="1"/>
  <c r="L14429" i="1" s="1"/>
  <c r="I14430" i="1"/>
  <c r="L14430" i="1" s="1"/>
  <c r="I14431" i="1"/>
  <c r="L14431" i="1" s="1"/>
  <c r="I14432" i="1"/>
  <c r="L14432" i="1" s="1"/>
  <c r="I14433" i="1"/>
  <c r="L14433" i="1" s="1"/>
  <c r="I14434" i="1"/>
  <c r="L14434" i="1" s="1"/>
  <c r="I14435" i="1"/>
  <c r="L14435" i="1" s="1"/>
  <c r="I14436" i="1"/>
  <c r="L14436" i="1" s="1"/>
  <c r="I14437" i="1"/>
  <c r="L14437" i="1" s="1"/>
  <c r="I14438" i="1"/>
  <c r="L14438" i="1" s="1"/>
  <c r="I14439" i="1"/>
  <c r="L14439" i="1" s="1"/>
  <c r="I14440" i="1"/>
  <c r="L14440" i="1" s="1"/>
  <c r="I14441" i="1"/>
  <c r="L14441" i="1" s="1"/>
  <c r="I14442" i="1"/>
  <c r="L14442" i="1" s="1"/>
  <c r="I14443" i="1"/>
  <c r="L14443" i="1" s="1"/>
  <c r="I14444" i="1"/>
  <c r="L14444" i="1" s="1"/>
  <c r="I14445" i="1"/>
  <c r="L14445" i="1" s="1"/>
  <c r="I14446" i="1"/>
  <c r="L14446" i="1" s="1"/>
  <c r="I14447" i="1"/>
  <c r="L14447" i="1" s="1"/>
  <c r="I14448" i="1"/>
  <c r="L14448" i="1" s="1"/>
  <c r="I14449" i="1"/>
  <c r="L14449" i="1" s="1"/>
  <c r="I14450" i="1"/>
  <c r="L14450" i="1" s="1"/>
  <c r="I14451" i="1"/>
  <c r="L14451" i="1" s="1"/>
  <c r="I14452" i="1"/>
  <c r="L14452" i="1" s="1"/>
  <c r="I14453" i="1"/>
  <c r="L14453" i="1" s="1"/>
  <c r="I14454" i="1"/>
  <c r="L14454" i="1" s="1"/>
  <c r="I14455" i="1"/>
  <c r="L14455" i="1" s="1"/>
  <c r="I14456" i="1"/>
  <c r="L14456" i="1" s="1"/>
  <c r="I14457" i="1"/>
  <c r="L14457" i="1" s="1"/>
  <c r="I14458" i="1"/>
  <c r="L14458" i="1" s="1"/>
  <c r="I14459" i="1"/>
  <c r="L14459" i="1" s="1"/>
  <c r="I14460" i="1"/>
  <c r="L14460" i="1" s="1"/>
  <c r="I14461" i="1"/>
  <c r="L14461" i="1" s="1"/>
  <c r="I14462" i="1"/>
  <c r="L14462" i="1" s="1"/>
  <c r="I14463" i="1"/>
  <c r="L14463" i="1" s="1"/>
  <c r="I14464" i="1"/>
  <c r="L14464" i="1" s="1"/>
  <c r="I14465" i="1"/>
  <c r="L14465" i="1" s="1"/>
  <c r="I14466" i="1"/>
  <c r="L14466" i="1" s="1"/>
  <c r="I14467" i="1"/>
  <c r="L14467" i="1" s="1"/>
  <c r="I14468" i="1"/>
  <c r="L14468" i="1" s="1"/>
  <c r="I14469" i="1"/>
  <c r="L14469" i="1" s="1"/>
  <c r="I14470" i="1"/>
  <c r="L14470" i="1" s="1"/>
  <c r="I14471" i="1"/>
  <c r="L14471" i="1" s="1"/>
  <c r="I14472" i="1"/>
  <c r="L14472" i="1" s="1"/>
  <c r="I14473" i="1"/>
  <c r="L14473" i="1" s="1"/>
  <c r="I14474" i="1"/>
  <c r="L14474" i="1" s="1"/>
  <c r="I14475" i="1"/>
  <c r="L14475" i="1" s="1"/>
  <c r="I14476" i="1"/>
  <c r="L14476" i="1" s="1"/>
  <c r="I14477" i="1"/>
  <c r="L14477" i="1" s="1"/>
  <c r="I14478" i="1"/>
  <c r="L14478" i="1" s="1"/>
  <c r="I14479" i="1"/>
  <c r="L14479" i="1" s="1"/>
  <c r="I14480" i="1"/>
  <c r="L14480" i="1" s="1"/>
  <c r="I14481" i="1"/>
  <c r="L14481" i="1" s="1"/>
  <c r="I14482" i="1"/>
  <c r="L14482" i="1" s="1"/>
  <c r="I14483" i="1"/>
  <c r="L14483" i="1" s="1"/>
  <c r="I14484" i="1"/>
  <c r="L14484" i="1" s="1"/>
  <c r="I14485" i="1"/>
  <c r="L14485" i="1" s="1"/>
  <c r="I14486" i="1"/>
  <c r="L14486" i="1" s="1"/>
  <c r="I14487" i="1"/>
  <c r="L14487" i="1" s="1"/>
  <c r="I14488" i="1"/>
  <c r="L14488" i="1" s="1"/>
  <c r="I14489" i="1"/>
  <c r="L14489" i="1" s="1"/>
  <c r="I14490" i="1"/>
  <c r="L14490" i="1" s="1"/>
  <c r="I14491" i="1"/>
  <c r="L14491" i="1" s="1"/>
  <c r="I14492" i="1"/>
  <c r="L14492" i="1" s="1"/>
  <c r="I14493" i="1"/>
  <c r="L14493" i="1" s="1"/>
  <c r="I14494" i="1"/>
  <c r="L14494" i="1" s="1"/>
  <c r="I14495" i="1"/>
  <c r="L14495" i="1" s="1"/>
  <c r="I14496" i="1"/>
  <c r="L14496" i="1" s="1"/>
  <c r="I14497" i="1"/>
  <c r="L14497" i="1" s="1"/>
  <c r="I14498" i="1"/>
  <c r="L14498" i="1" s="1"/>
  <c r="I14499" i="1"/>
  <c r="L14499" i="1" s="1"/>
  <c r="I14500" i="1"/>
  <c r="L14500" i="1" s="1"/>
  <c r="I14501" i="1"/>
  <c r="L14501" i="1" s="1"/>
  <c r="I14502" i="1"/>
  <c r="L14502" i="1" s="1"/>
  <c r="I14503" i="1"/>
  <c r="L14503" i="1" s="1"/>
  <c r="I14504" i="1"/>
  <c r="L14504" i="1" s="1"/>
  <c r="I14505" i="1"/>
  <c r="L14505" i="1" s="1"/>
  <c r="I14506" i="1"/>
  <c r="L14506" i="1" s="1"/>
  <c r="I14507" i="1"/>
  <c r="L14507" i="1" s="1"/>
  <c r="I14508" i="1"/>
  <c r="L14508" i="1" s="1"/>
  <c r="I14509" i="1"/>
  <c r="L14509" i="1" s="1"/>
  <c r="I14510" i="1"/>
  <c r="L14510" i="1" s="1"/>
  <c r="I14511" i="1"/>
  <c r="L14511" i="1" s="1"/>
  <c r="I14512" i="1"/>
  <c r="L14512" i="1" s="1"/>
  <c r="I14513" i="1"/>
  <c r="L14513" i="1" s="1"/>
  <c r="I14514" i="1"/>
  <c r="L14514" i="1" s="1"/>
  <c r="I14515" i="1"/>
  <c r="L14515" i="1" s="1"/>
  <c r="I14516" i="1"/>
  <c r="L14516" i="1" s="1"/>
  <c r="I14517" i="1"/>
  <c r="L14517" i="1" s="1"/>
  <c r="I14518" i="1"/>
  <c r="L14518" i="1" s="1"/>
  <c r="I14519" i="1"/>
  <c r="L14519" i="1" s="1"/>
  <c r="I14520" i="1"/>
  <c r="L14520" i="1" s="1"/>
  <c r="I14521" i="1"/>
  <c r="L14521" i="1" s="1"/>
  <c r="I14522" i="1"/>
  <c r="L14522" i="1" s="1"/>
  <c r="I14523" i="1"/>
  <c r="L14523" i="1" s="1"/>
  <c r="I14524" i="1"/>
  <c r="L14524" i="1" s="1"/>
  <c r="I14525" i="1"/>
  <c r="L14525" i="1" s="1"/>
  <c r="I14526" i="1"/>
  <c r="L14526" i="1" s="1"/>
  <c r="I14527" i="1"/>
  <c r="L14527" i="1" s="1"/>
  <c r="I14528" i="1"/>
  <c r="L14528" i="1" s="1"/>
  <c r="I14529" i="1"/>
  <c r="L14529" i="1" s="1"/>
  <c r="I14530" i="1"/>
  <c r="L14530" i="1" s="1"/>
  <c r="I14531" i="1"/>
  <c r="L14531" i="1" s="1"/>
  <c r="I14532" i="1"/>
  <c r="L14532" i="1" s="1"/>
  <c r="I14533" i="1"/>
  <c r="L14533" i="1" s="1"/>
  <c r="I14534" i="1"/>
  <c r="L14534" i="1" s="1"/>
  <c r="I14535" i="1"/>
  <c r="L14535" i="1" s="1"/>
  <c r="I14536" i="1"/>
  <c r="L14536" i="1" s="1"/>
  <c r="I14537" i="1"/>
  <c r="L14537" i="1" s="1"/>
  <c r="I14538" i="1"/>
  <c r="L14538" i="1" s="1"/>
  <c r="I14539" i="1"/>
  <c r="L14539" i="1" s="1"/>
  <c r="I14540" i="1"/>
  <c r="L14540" i="1" s="1"/>
  <c r="I14541" i="1"/>
  <c r="L14541" i="1" s="1"/>
  <c r="I14542" i="1"/>
  <c r="L14542" i="1" s="1"/>
  <c r="I14543" i="1"/>
  <c r="L14543" i="1" s="1"/>
  <c r="I14544" i="1"/>
  <c r="L14544" i="1" s="1"/>
  <c r="I14545" i="1"/>
  <c r="L14545" i="1" s="1"/>
  <c r="I14546" i="1"/>
  <c r="L14546" i="1" s="1"/>
  <c r="I14547" i="1"/>
  <c r="L14547" i="1" s="1"/>
  <c r="I14548" i="1"/>
  <c r="L14548" i="1" s="1"/>
  <c r="I14549" i="1"/>
  <c r="L14549" i="1" s="1"/>
  <c r="I14550" i="1"/>
  <c r="L14550" i="1" s="1"/>
  <c r="I14551" i="1"/>
  <c r="L14551" i="1" s="1"/>
  <c r="I14552" i="1"/>
  <c r="L14552" i="1" s="1"/>
  <c r="I14553" i="1"/>
  <c r="L14553" i="1" s="1"/>
  <c r="I14554" i="1"/>
  <c r="L14554" i="1" s="1"/>
  <c r="I14555" i="1"/>
  <c r="L14555" i="1" s="1"/>
  <c r="I14556" i="1"/>
  <c r="L14556" i="1" s="1"/>
  <c r="I14557" i="1"/>
  <c r="L14557" i="1" s="1"/>
  <c r="I14558" i="1"/>
  <c r="L14558" i="1" s="1"/>
  <c r="I14559" i="1"/>
  <c r="L14559" i="1" s="1"/>
  <c r="I14560" i="1"/>
  <c r="L14560" i="1" s="1"/>
  <c r="I14561" i="1"/>
  <c r="L14561" i="1" s="1"/>
  <c r="I14562" i="1"/>
  <c r="L14562" i="1" s="1"/>
  <c r="I14563" i="1"/>
  <c r="L14563" i="1" s="1"/>
  <c r="I14564" i="1"/>
  <c r="L14564" i="1" s="1"/>
  <c r="I14565" i="1"/>
  <c r="L14565" i="1" s="1"/>
  <c r="I14566" i="1"/>
  <c r="L14566" i="1" s="1"/>
  <c r="I14567" i="1"/>
  <c r="L14567" i="1" s="1"/>
  <c r="I14568" i="1"/>
  <c r="L14568" i="1" s="1"/>
  <c r="I14569" i="1"/>
  <c r="L14569" i="1" s="1"/>
  <c r="I14570" i="1"/>
  <c r="L14570" i="1" s="1"/>
  <c r="I14571" i="1"/>
  <c r="L14571" i="1" s="1"/>
  <c r="I14572" i="1"/>
  <c r="L14572" i="1" s="1"/>
  <c r="I14573" i="1"/>
  <c r="L14573" i="1" s="1"/>
  <c r="I14574" i="1"/>
  <c r="L14574" i="1" s="1"/>
  <c r="I14575" i="1"/>
  <c r="L14575" i="1" s="1"/>
  <c r="I14576" i="1"/>
  <c r="L14576" i="1" s="1"/>
  <c r="I14577" i="1"/>
  <c r="L14577" i="1" s="1"/>
  <c r="I14578" i="1"/>
  <c r="L14578" i="1" s="1"/>
  <c r="I14579" i="1"/>
  <c r="L14579" i="1" s="1"/>
  <c r="I14580" i="1"/>
  <c r="L14580" i="1" s="1"/>
  <c r="I14581" i="1"/>
  <c r="L14581" i="1" s="1"/>
  <c r="I14582" i="1"/>
  <c r="L14582" i="1" s="1"/>
  <c r="I14583" i="1"/>
  <c r="L14583" i="1" s="1"/>
  <c r="I14584" i="1"/>
  <c r="L14584" i="1" s="1"/>
  <c r="I14585" i="1"/>
  <c r="L14585" i="1" s="1"/>
  <c r="I14586" i="1"/>
  <c r="L14586" i="1" s="1"/>
  <c r="I14587" i="1"/>
  <c r="L14587" i="1" s="1"/>
  <c r="I14588" i="1"/>
  <c r="L14588" i="1" s="1"/>
  <c r="I14589" i="1"/>
  <c r="L14589" i="1" s="1"/>
  <c r="I14590" i="1"/>
  <c r="L14590" i="1" s="1"/>
  <c r="I14591" i="1"/>
  <c r="L14591" i="1" s="1"/>
  <c r="I14592" i="1"/>
  <c r="L14592" i="1" s="1"/>
  <c r="I14593" i="1"/>
  <c r="L14593" i="1" s="1"/>
  <c r="I14594" i="1"/>
  <c r="L14594" i="1" s="1"/>
  <c r="I14595" i="1"/>
  <c r="L14595" i="1" s="1"/>
  <c r="I14596" i="1"/>
  <c r="L14596" i="1" s="1"/>
  <c r="I14597" i="1"/>
  <c r="L14597" i="1" s="1"/>
  <c r="I14598" i="1"/>
  <c r="L14598" i="1" s="1"/>
  <c r="I14599" i="1"/>
  <c r="L14599" i="1" s="1"/>
  <c r="I14600" i="1"/>
  <c r="L14600" i="1" s="1"/>
  <c r="I14601" i="1"/>
  <c r="L14601" i="1" s="1"/>
  <c r="I14602" i="1"/>
  <c r="L14602" i="1" s="1"/>
  <c r="I14603" i="1"/>
  <c r="L14603" i="1" s="1"/>
  <c r="I14604" i="1"/>
  <c r="L14604" i="1" s="1"/>
  <c r="I14605" i="1"/>
  <c r="L14605" i="1" s="1"/>
  <c r="I14606" i="1"/>
  <c r="L14606" i="1" s="1"/>
  <c r="I14607" i="1"/>
  <c r="L14607" i="1" s="1"/>
  <c r="I14608" i="1"/>
  <c r="L14608" i="1" s="1"/>
  <c r="I14609" i="1"/>
  <c r="L14609" i="1" s="1"/>
  <c r="I14610" i="1"/>
  <c r="L14610" i="1" s="1"/>
  <c r="I14611" i="1"/>
  <c r="L14611" i="1" s="1"/>
  <c r="I14612" i="1"/>
  <c r="L14612" i="1" s="1"/>
  <c r="I14613" i="1"/>
  <c r="L14613" i="1" s="1"/>
  <c r="I14614" i="1"/>
  <c r="L14614" i="1" s="1"/>
  <c r="I14615" i="1"/>
  <c r="L14615" i="1" s="1"/>
  <c r="I14616" i="1"/>
  <c r="L14616" i="1" s="1"/>
  <c r="I14617" i="1"/>
  <c r="L14617" i="1" s="1"/>
  <c r="I14618" i="1"/>
  <c r="L14618" i="1" s="1"/>
  <c r="I14619" i="1"/>
  <c r="L14619" i="1" s="1"/>
  <c r="I14620" i="1"/>
  <c r="L14620" i="1" s="1"/>
  <c r="I14621" i="1"/>
  <c r="L14621" i="1" s="1"/>
  <c r="I14622" i="1"/>
  <c r="L14622" i="1" s="1"/>
  <c r="I14623" i="1"/>
  <c r="L14623" i="1" s="1"/>
  <c r="I14624" i="1"/>
  <c r="L14624" i="1" s="1"/>
  <c r="I14625" i="1"/>
  <c r="L14625" i="1" s="1"/>
  <c r="I14626" i="1"/>
  <c r="L14626" i="1" s="1"/>
  <c r="I14627" i="1"/>
  <c r="L14627" i="1" s="1"/>
  <c r="I14628" i="1"/>
  <c r="L14628" i="1" s="1"/>
  <c r="I14629" i="1"/>
  <c r="L14629" i="1" s="1"/>
  <c r="I14630" i="1"/>
  <c r="L14630" i="1" s="1"/>
  <c r="I14631" i="1"/>
  <c r="L14631" i="1" s="1"/>
  <c r="I14632" i="1"/>
  <c r="L14632" i="1" s="1"/>
  <c r="I14633" i="1"/>
  <c r="L14633" i="1" s="1"/>
  <c r="I14634" i="1"/>
  <c r="L14634" i="1" s="1"/>
  <c r="I14635" i="1"/>
  <c r="L14635" i="1" s="1"/>
  <c r="I14636" i="1"/>
  <c r="L14636" i="1" s="1"/>
  <c r="I14637" i="1"/>
  <c r="L14637" i="1" s="1"/>
  <c r="I14638" i="1"/>
  <c r="L14638" i="1" s="1"/>
  <c r="I14639" i="1"/>
  <c r="L14639" i="1" s="1"/>
  <c r="I14640" i="1"/>
  <c r="L14640" i="1" s="1"/>
  <c r="I14641" i="1"/>
  <c r="L14641" i="1" s="1"/>
  <c r="I14642" i="1"/>
  <c r="L14642" i="1" s="1"/>
  <c r="I14643" i="1"/>
  <c r="L14643" i="1" s="1"/>
  <c r="I14644" i="1"/>
  <c r="L14644" i="1" s="1"/>
  <c r="I14645" i="1"/>
  <c r="L14645" i="1" s="1"/>
  <c r="I14646" i="1"/>
  <c r="L14646" i="1" s="1"/>
  <c r="I14647" i="1"/>
  <c r="L14647" i="1" s="1"/>
  <c r="I14648" i="1"/>
  <c r="L14648" i="1" s="1"/>
  <c r="I14649" i="1"/>
  <c r="L14649" i="1" s="1"/>
  <c r="I14650" i="1"/>
  <c r="L14650" i="1" s="1"/>
  <c r="I14651" i="1"/>
  <c r="L14651" i="1" s="1"/>
  <c r="I14652" i="1"/>
  <c r="L14652" i="1" s="1"/>
  <c r="I14653" i="1"/>
  <c r="L14653" i="1" s="1"/>
  <c r="I14654" i="1"/>
  <c r="L14654" i="1" s="1"/>
  <c r="I14655" i="1"/>
  <c r="L14655" i="1" s="1"/>
  <c r="I14656" i="1"/>
  <c r="L14656" i="1" s="1"/>
  <c r="I14657" i="1"/>
  <c r="L14657" i="1" s="1"/>
  <c r="I14658" i="1"/>
  <c r="L14658" i="1" s="1"/>
  <c r="I14659" i="1"/>
  <c r="L14659" i="1" s="1"/>
  <c r="I14660" i="1"/>
  <c r="L14660" i="1" s="1"/>
  <c r="I14661" i="1"/>
  <c r="L14661" i="1" s="1"/>
  <c r="I14662" i="1"/>
  <c r="L14662" i="1" s="1"/>
  <c r="I14663" i="1"/>
  <c r="L14663" i="1" s="1"/>
  <c r="I14664" i="1"/>
  <c r="L14664" i="1" s="1"/>
  <c r="I14665" i="1"/>
  <c r="L14665" i="1" s="1"/>
  <c r="I14666" i="1"/>
  <c r="L14666" i="1" s="1"/>
  <c r="I14667" i="1"/>
  <c r="L14667" i="1" s="1"/>
  <c r="I14668" i="1"/>
  <c r="L14668" i="1" s="1"/>
  <c r="I14669" i="1"/>
  <c r="L14669" i="1" s="1"/>
  <c r="I14670" i="1"/>
  <c r="L14670" i="1" s="1"/>
  <c r="I14671" i="1"/>
  <c r="L14671" i="1" s="1"/>
  <c r="I14672" i="1"/>
  <c r="L14672" i="1" s="1"/>
  <c r="I14673" i="1"/>
  <c r="L14673" i="1" s="1"/>
  <c r="I14674" i="1"/>
  <c r="L14674" i="1" s="1"/>
  <c r="I14675" i="1"/>
  <c r="L14675" i="1" s="1"/>
  <c r="I14676" i="1"/>
  <c r="L14676" i="1" s="1"/>
  <c r="I14677" i="1"/>
  <c r="L14677" i="1" s="1"/>
  <c r="I14678" i="1"/>
  <c r="L14678" i="1" s="1"/>
  <c r="I14679" i="1"/>
  <c r="L14679" i="1" s="1"/>
  <c r="I14680" i="1"/>
  <c r="L14680" i="1" s="1"/>
  <c r="I14681" i="1"/>
  <c r="L14681" i="1" s="1"/>
  <c r="I14682" i="1"/>
  <c r="L14682" i="1" s="1"/>
  <c r="I14683" i="1"/>
  <c r="L14683" i="1" s="1"/>
  <c r="I14684" i="1"/>
  <c r="L14684" i="1" s="1"/>
  <c r="I14685" i="1"/>
  <c r="L14685" i="1" s="1"/>
  <c r="I14686" i="1"/>
  <c r="L14686" i="1" s="1"/>
  <c r="I14687" i="1"/>
  <c r="L14687" i="1" s="1"/>
  <c r="I14688" i="1"/>
  <c r="L14688" i="1" s="1"/>
  <c r="I14689" i="1"/>
  <c r="L14689" i="1" s="1"/>
  <c r="I14690" i="1"/>
  <c r="L14690" i="1" s="1"/>
  <c r="I14691" i="1"/>
  <c r="L14691" i="1" s="1"/>
  <c r="I14692" i="1"/>
  <c r="L14692" i="1" s="1"/>
  <c r="I14693" i="1"/>
  <c r="L14693" i="1" s="1"/>
  <c r="I14694" i="1"/>
  <c r="L14694" i="1" s="1"/>
  <c r="I14695" i="1"/>
  <c r="L14695" i="1" s="1"/>
  <c r="I14696" i="1"/>
  <c r="L14696" i="1" s="1"/>
  <c r="I14697" i="1"/>
  <c r="L14697" i="1" s="1"/>
  <c r="I14698" i="1"/>
  <c r="L14698" i="1" s="1"/>
  <c r="I14699" i="1"/>
  <c r="L14699" i="1" s="1"/>
  <c r="I14700" i="1"/>
  <c r="L14700" i="1" s="1"/>
  <c r="I14701" i="1"/>
  <c r="L14701" i="1" s="1"/>
  <c r="I14702" i="1"/>
  <c r="L14702" i="1" s="1"/>
  <c r="I14703" i="1"/>
  <c r="L14703" i="1" s="1"/>
  <c r="I14704" i="1"/>
  <c r="L14704" i="1" s="1"/>
  <c r="I14705" i="1"/>
  <c r="L14705" i="1" s="1"/>
  <c r="I14706" i="1"/>
  <c r="L14706" i="1" s="1"/>
  <c r="I14707" i="1"/>
  <c r="L14707" i="1" s="1"/>
  <c r="I14708" i="1"/>
  <c r="L14708" i="1" s="1"/>
  <c r="I14709" i="1"/>
  <c r="L14709" i="1" s="1"/>
  <c r="I14710" i="1"/>
  <c r="L14710" i="1" s="1"/>
  <c r="I14711" i="1"/>
  <c r="L14711" i="1" s="1"/>
  <c r="I14712" i="1"/>
  <c r="L14712" i="1" s="1"/>
  <c r="I14713" i="1"/>
  <c r="L14713" i="1" s="1"/>
  <c r="I14714" i="1"/>
  <c r="L14714" i="1" s="1"/>
  <c r="I14715" i="1"/>
  <c r="L14715" i="1" s="1"/>
  <c r="I14716" i="1"/>
  <c r="L14716" i="1" s="1"/>
  <c r="I14717" i="1"/>
  <c r="L14717" i="1" s="1"/>
  <c r="I14718" i="1"/>
  <c r="L14718" i="1" s="1"/>
  <c r="I14719" i="1"/>
  <c r="L14719" i="1" s="1"/>
  <c r="I14720" i="1"/>
  <c r="L14720" i="1" s="1"/>
  <c r="I14721" i="1"/>
  <c r="L14721" i="1" s="1"/>
  <c r="I14722" i="1"/>
  <c r="L14722" i="1" s="1"/>
  <c r="I14723" i="1"/>
  <c r="L14723" i="1" s="1"/>
  <c r="I14724" i="1"/>
  <c r="L14724" i="1" s="1"/>
  <c r="I14725" i="1"/>
  <c r="L14725" i="1" s="1"/>
  <c r="I14726" i="1"/>
  <c r="L14726" i="1" s="1"/>
  <c r="I14727" i="1"/>
  <c r="L14727" i="1" s="1"/>
  <c r="I14728" i="1"/>
  <c r="L14728" i="1" s="1"/>
  <c r="I14729" i="1"/>
  <c r="L14729" i="1" s="1"/>
  <c r="I14730" i="1"/>
  <c r="L14730" i="1" s="1"/>
  <c r="I14731" i="1"/>
  <c r="L14731" i="1" s="1"/>
  <c r="I14732" i="1"/>
  <c r="L14732" i="1" s="1"/>
  <c r="I14733" i="1"/>
  <c r="L14733" i="1" s="1"/>
  <c r="I14734" i="1"/>
  <c r="L14734" i="1" s="1"/>
  <c r="I14735" i="1"/>
  <c r="L14735" i="1" s="1"/>
  <c r="I14736" i="1"/>
  <c r="L14736" i="1" s="1"/>
  <c r="I14737" i="1"/>
  <c r="L14737" i="1" s="1"/>
  <c r="I14738" i="1"/>
  <c r="L14738" i="1" s="1"/>
  <c r="I14739" i="1"/>
  <c r="L14739" i="1" s="1"/>
  <c r="I14740" i="1"/>
  <c r="L14740" i="1" s="1"/>
  <c r="I14741" i="1"/>
  <c r="L14741" i="1" s="1"/>
  <c r="I14742" i="1"/>
  <c r="L14742" i="1" s="1"/>
  <c r="I14743" i="1"/>
  <c r="L14743" i="1" s="1"/>
  <c r="I14744" i="1"/>
  <c r="L14744" i="1" s="1"/>
  <c r="I14745" i="1"/>
  <c r="L14745" i="1" s="1"/>
  <c r="I14746" i="1"/>
  <c r="L14746" i="1" s="1"/>
  <c r="I14747" i="1"/>
  <c r="L14747" i="1" s="1"/>
  <c r="I14748" i="1"/>
  <c r="L14748" i="1" s="1"/>
  <c r="I14749" i="1"/>
  <c r="L14749" i="1" s="1"/>
  <c r="I14750" i="1"/>
  <c r="L14750" i="1" s="1"/>
  <c r="I14751" i="1"/>
  <c r="L14751" i="1" s="1"/>
  <c r="I14752" i="1"/>
  <c r="L14752" i="1" s="1"/>
  <c r="I14753" i="1"/>
  <c r="L14753" i="1" s="1"/>
  <c r="I14754" i="1"/>
  <c r="L14754" i="1" s="1"/>
  <c r="I14755" i="1"/>
  <c r="L14755" i="1" s="1"/>
  <c r="I14756" i="1"/>
  <c r="L14756" i="1" s="1"/>
  <c r="I14757" i="1"/>
  <c r="L14757" i="1" s="1"/>
  <c r="I14758" i="1"/>
  <c r="L14758" i="1" s="1"/>
  <c r="I14759" i="1"/>
  <c r="L14759" i="1" s="1"/>
  <c r="I14760" i="1"/>
  <c r="L14760" i="1" s="1"/>
  <c r="I14761" i="1"/>
  <c r="L14761" i="1" s="1"/>
  <c r="I14762" i="1"/>
  <c r="L14762" i="1" s="1"/>
  <c r="I14763" i="1"/>
  <c r="L14763" i="1" s="1"/>
  <c r="I14764" i="1"/>
  <c r="L14764" i="1" s="1"/>
  <c r="I14765" i="1"/>
  <c r="L14765" i="1" s="1"/>
  <c r="I14766" i="1"/>
  <c r="L14766" i="1" s="1"/>
  <c r="I14767" i="1"/>
  <c r="L14767" i="1" s="1"/>
  <c r="I14768" i="1"/>
  <c r="L14768" i="1" s="1"/>
  <c r="I14769" i="1"/>
  <c r="L14769" i="1" s="1"/>
  <c r="I14770" i="1"/>
  <c r="L14770" i="1" s="1"/>
  <c r="I14771" i="1"/>
  <c r="L14771" i="1" s="1"/>
  <c r="I14772" i="1"/>
  <c r="L14772" i="1" s="1"/>
  <c r="I14773" i="1"/>
  <c r="L14773" i="1" s="1"/>
  <c r="I14774" i="1"/>
  <c r="L14774" i="1" s="1"/>
  <c r="I14775" i="1"/>
  <c r="L14775" i="1" s="1"/>
  <c r="I14776" i="1"/>
  <c r="L14776" i="1" s="1"/>
  <c r="I14777" i="1"/>
  <c r="L14777" i="1" s="1"/>
  <c r="I14778" i="1"/>
  <c r="L14778" i="1" s="1"/>
  <c r="I14779" i="1"/>
  <c r="L14779" i="1" s="1"/>
  <c r="I14780" i="1"/>
  <c r="L14780" i="1" s="1"/>
  <c r="I14781" i="1"/>
  <c r="L14781" i="1" s="1"/>
  <c r="I14782" i="1"/>
  <c r="L14782" i="1" s="1"/>
  <c r="I14783" i="1"/>
  <c r="L14783" i="1" s="1"/>
  <c r="I14784" i="1"/>
  <c r="L14784" i="1" s="1"/>
  <c r="I14785" i="1"/>
  <c r="L14785" i="1" s="1"/>
  <c r="I14786" i="1"/>
  <c r="L14786" i="1" s="1"/>
  <c r="I14787" i="1"/>
  <c r="L14787" i="1" s="1"/>
  <c r="I14788" i="1"/>
  <c r="L14788" i="1" s="1"/>
  <c r="I14789" i="1"/>
  <c r="L14789" i="1" s="1"/>
  <c r="I14790" i="1"/>
  <c r="L14790" i="1" s="1"/>
  <c r="I14791" i="1"/>
  <c r="L14791" i="1" s="1"/>
  <c r="I14792" i="1"/>
  <c r="L14792" i="1" s="1"/>
  <c r="I14793" i="1"/>
  <c r="L14793" i="1" s="1"/>
  <c r="I14794" i="1"/>
  <c r="L14794" i="1" s="1"/>
  <c r="I14795" i="1"/>
  <c r="L14795" i="1" s="1"/>
  <c r="I14796" i="1"/>
  <c r="L14796" i="1" s="1"/>
  <c r="I14797" i="1"/>
  <c r="L14797" i="1" s="1"/>
  <c r="I14798" i="1"/>
  <c r="L14798" i="1" s="1"/>
  <c r="I14799" i="1"/>
  <c r="L14799" i="1" s="1"/>
  <c r="I14800" i="1"/>
  <c r="L14800" i="1" s="1"/>
  <c r="I14801" i="1"/>
  <c r="L14801" i="1" s="1"/>
  <c r="I14802" i="1"/>
  <c r="L14802" i="1" s="1"/>
  <c r="I14803" i="1"/>
  <c r="L14803" i="1" s="1"/>
  <c r="I14804" i="1"/>
  <c r="L14804" i="1" s="1"/>
  <c r="I14805" i="1"/>
  <c r="L14805" i="1" s="1"/>
  <c r="I14806" i="1"/>
  <c r="L14806" i="1" s="1"/>
  <c r="I14807" i="1"/>
  <c r="L14807" i="1" s="1"/>
  <c r="I14808" i="1"/>
  <c r="L14808" i="1" s="1"/>
  <c r="I14809" i="1"/>
  <c r="L14809" i="1" s="1"/>
  <c r="I14810" i="1"/>
  <c r="L14810" i="1" s="1"/>
  <c r="I14811" i="1"/>
  <c r="L14811" i="1" s="1"/>
  <c r="I14812" i="1"/>
  <c r="L14812" i="1" s="1"/>
  <c r="I14813" i="1"/>
  <c r="L14813" i="1" s="1"/>
  <c r="I14814" i="1"/>
  <c r="L14814" i="1" s="1"/>
  <c r="I14815" i="1"/>
  <c r="L14815" i="1" s="1"/>
  <c r="I14816" i="1"/>
  <c r="L14816" i="1" s="1"/>
  <c r="I14817" i="1"/>
  <c r="L14817" i="1" s="1"/>
  <c r="I14818" i="1"/>
  <c r="L14818" i="1" s="1"/>
  <c r="I14819" i="1"/>
  <c r="L14819" i="1" s="1"/>
  <c r="I14820" i="1"/>
  <c r="L14820" i="1" s="1"/>
  <c r="I14821" i="1"/>
  <c r="L14821" i="1" s="1"/>
  <c r="I14822" i="1"/>
  <c r="L14822" i="1" s="1"/>
  <c r="I14823" i="1"/>
  <c r="L14823" i="1" s="1"/>
  <c r="I14824" i="1"/>
  <c r="L14824" i="1" s="1"/>
  <c r="I14825" i="1"/>
  <c r="L14825" i="1" s="1"/>
  <c r="I14826" i="1"/>
  <c r="L14826" i="1" s="1"/>
  <c r="I14827" i="1"/>
  <c r="L14827" i="1" s="1"/>
  <c r="I14828" i="1"/>
  <c r="L14828" i="1" s="1"/>
  <c r="I14829" i="1"/>
  <c r="L14829" i="1" s="1"/>
  <c r="I14830" i="1"/>
  <c r="L14830" i="1" s="1"/>
  <c r="I14831" i="1"/>
  <c r="L14831" i="1" s="1"/>
  <c r="I14832" i="1"/>
  <c r="L14832" i="1" s="1"/>
  <c r="I14833" i="1"/>
  <c r="L14833" i="1" s="1"/>
  <c r="I14834" i="1"/>
  <c r="L14834" i="1" s="1"/>
  <c r="I14835" i="1"/>
  <c r="L14835" i="1" s="1"/>
  <c r="I14836" i="1"/>
  <c r="L14836" i="1" s="1"/>
  <c r="I14837" i="1"/>
  <c r="L14837" i="1" s="1"/>
  <c r="I14838" i="1"/>
  <c r="L14838" i="1" s="1"/>
  <c r="I14839" i="1"/>
  <c r="L14839" i="1" s="1"/>
  <c r="I14840" i="1"/>
  <c r="L14840" i="1" s="1"/>
  <c r="I14841" i="1"/>
  <c r="L14841" i="1" s="1"/>
  <c r="I14842" i="1"/>
  <c r="L14842" i="1" s="1"/>
  <c r="I14843" i="1"/>
  <c r="L14843" i="1" s="1"/>
  <c r="I14844" i="1"/>
  <c r="L14844" i="1" s="1"/>
  <c r="I14845" i="1"/>
  <c r="L14845" i="1" s="1"/>
  <c r="I14846" i="1"/>
  <c r="L14846" i="1" s="1"/>
  <c r="I14847" i="1"/>
  <c r="L14847" i="1" s="1"/>
  <c r="I14848" i="1"/>
  <c r="L14848" i="1" s="1"/>
  <c r="I14849" i="1"/>
  <c r="L14849" i="1" s="1"/>
  <c r="I14850" i="1"/>
  <c r="L14850" i="1" s="1"/>
  <c r="I14851" i="1"/>
  <c r="L14851" i="1" s="1"/>
  <c r="I14852" i="1"/>
  <c r="L14852" i="1" s="1"/>
  <c r="I14853" i="1"/>
  <c r="L14853" i="1" s="1"/>
  <c r="I14854" i="1"/>
  <c r="L14854" i="1" s="1"/>
  <c r="I14855" i="1"/>
  <c r="L14855" i="1" s="1"/>
  <c r="I14856" i="1"/>
  <c r="L14856" i="1" s="1"/>
  <c r="I14857" i="1"/>
  <c r="L14857" i="1" s="1"/>
  <c r="I14858" i="1"/>
  <c r="L14858" i="1" s="1"/>
  <c r="I14859" i="1"/>
  <c r="L14859" i="1" s="1"/>
  <c r="I14860" i="1"/>
  <c r="L14860" i="1" s="1"/>
  <c r="I14861" i="1"/>
  <c r="L14861" i="1" s="1"/>
  <c r="I14862" i="1"/>
  <c r="L14862" i="1" s="1"/>
  <c r="I14863" i="1"/>
  <c r="L14863" i="1" s="1"/>
  <c r="I14864" i="1"/>
  <c r="L14864" i="1" s="1"/>
  <c r="I14865" i="1"/>
  <c r="L14865" i="1" s="1"/>
  <c r="I14866" i="1"/>
  <c r="L14866" i="1" s="1"/>
  <c r="I14867" i="1"/>
  <c r="L14867" i="1" s="1"/>
  <c r="I14868" i="1"/>
  <c r="L14868" i="1" s="1"/>
  <c r="I14869" i="1"/>
  <c r="L14869" i="1" s="1"/>
  <c r="I14870" i="1"/>
  <c r="L14870" i="1" s="1"/>
  <c r="I14871" i="1"/>
  <c r="L14871" i="1" s="1"/>
  <c r="I14872" i="1"/>
  <c r="L14872" i="1" s="1"/>
  <c r="I14873" i="1"/>
  <c r="L14873" i="1" s="1"/>
  <c r="I14874" i="1"/>
  <c r="L14874" i="1" s="1"/>
  <c r="I14875" i="1"/>
  <c r="L14875" i="1" s="1"/>
  <c r="I14876" i="1"/>
  <c r="L14876" i="1" s="1"/>
  <c r="I14877" i="1"/>
  <c r="L14877" i="1" s="1"/>
  <c r="I14878" i="1"/>
  <c r="L14878" i="1" s="1"/>
  <c r="I14879" i="1"/>
  <c r="L14879" i="1" s="1"/>
  <c r="I14880" i="1"/>
  <c r="L14880" i="1" s="1"/>
  <c r="I14881" i="1"/>
  <c r="L14881" i="1" s="1"/>
  <c r="I14882" i="1"/>
  <c r="L14882" i="1" s="1"/>
  <c r="I14883" i="1"/>
  <c r="L14883" i="1" s="1"/>
  <c r="I14884" i="1"/>
  <c r="L14884" i="1" s="1"/>
  <c r="I14885" i="1"/>
  <c r="L14885" i="1" s="1"/>
  <c r="I14886" i="1"/>
  <c r="L14886" i="1" s="1"/>
  <c r="I14887" i="1"/>
  <c r="L14887" i="1" s="1"/>
  <c r="I14888" i="1"/>
  <c r="L14888" i="1" s="1"/>
  <c r="I14889" i="1"/>
  <c r="L14889" i="1" s="1"/>
  <c r="I14890" i="1"/>
  <c r="L14890" i="1" s="1"/>
  <c r="I14891" i="1"/>
  <c r="L14891" i="1" s="1"/>
  <c r="I14892" i="1"/>
  <c r="L14892" i="1" s="1"/>
  <c r="I14893" i="1"/>
  <c r="L14893" i="1" s="1"/>
  <c r="I14894" i="1"/>
  <c r="L14894" i="1" s="1"/>
  <c r="I14895" i="1"/>
  <c r="L14895" i="1" s="1"/>
  <c r="I14896" i="1"/>
  <c r="L14896" i="1" s="1"/>
  <c r="I14897" i="1"/>
  <c r="L14897" i="1" s="1"/>
  <c r="I14898" i="1"/>
  <c r="L14898" i="1" s="1"/>
  <c r="I14899" i="1"/>
  <c r="L14899" i="1" s="1"/>
  <c r="I14900" i="1"/>
  <c r="L14900" i="1" s="1"/>
  <c r="I14901" i="1"/>
  <c r="L14901" i="1" s="1"/>
  <c r="I14902" i="1"/>
  <c r="L14902" i="1" s="1"/>
  <c r="I14903" i="1"/>
  <c r="L14903" i="1" s="1"/>
  <c r="I14904" i="1"/>
  <c r="L14904" i="1" s="1"/>
  <c r="I14905" i="1"/>
  <c r="L14905" i="1" s="1"/>
  <c r="I14906" i="1"/>
  <c r="L14906" i="1" s="1"/>
  <c r="I14907" i="1"/>
  <c r="L14907" i="1" s="1"/>
  <c r="I14908" i="1"/>
  <c r="L14908" i="1" s="1"/>
  <c r="I14909" i="1"/>
  <c r="L14909" i="1" s="1"/>
  <c r="I14910" i="1"/>
  <c r="L14910" i="1" s="1"/>
  <c r="I14911" i="1"/>
  <c r="L14911" i="1" s="1"/>
  <c r="I14912" i="1"/>
  <c r="L14912" i="1" s="1"/>
  <c r="I14913" i="1"/>
  <c r="L14913" i="1" s="1"/>
  <c r="I14914" i="1"/>
  <c r="L14914" i="1" s="1"/>
  <c r="I14915" i="1"/>
  <c r="L14915" i="1" s="1"/>
  <c r="I14916" i="1"/>
  <c r="L14916" i="1" s="1"/>
  <c r="I14917" i="1"/>
  <c r="L14917" i="1" s="1"/>
  <c r="I14918" i="1"/>
  <c r="L14918" i="1" s="1"/>
  <c r="I14919" i="1"/>
  <c r="L14919" i="1" s="1"/>
  <c r="I14920" i="1"/>
  <c r="L14920" i="1" s="1"/>
  <c r="I14921" i="1"/>
  <c r="L14921" i="1" s="1"/>
  <c r="I14922" i="1"/>
  <c r="L14922" i="1" s="1"/>
  <c r="I14923" i="1"/>
  <c r="L14923" i="1" s="1"/>
  <c r="I14924" i="1"/>
  <c r="L14924" i="1" s="1"/>
  <c r="I14925" i="1"/>
  <c r="L14925" i="1" s="1"/>
  <c r="I14926" i="1"/>
  <c r="L14926" i="1" s="1"/>
  <c r="I14927" i="1"/>
  <c r="L14927" i="1" s="1"/>
  <c r="I14928" i="1"/>
  <c r="L14928" i="1" s="1"/>
  <c r="I14929" i="1"/>
  <c r="L14929" i="1" s="1"/>
  <c r="I14930" i="1"/>
  <c r="L14930" i="1" s="1"/>
  <c r="I14931" i="1"/>
  <c r="L14931" i="1" s="1"/>
  <c r="I14932" i="1"/>
  <c r="L14932" i="1" s="1"/>
  <c r="I14933" i="1"/>
  <c r="L14933" i="1" s="1"/>
  <c r="I14934" i="1"/>
  <c r="L14934" i="1" s="1"/>
  <c r="I14935" i="1"/>
  <c r="L14935" i="1" s="1"/>
  <c r="I14936" i="1"/>
  <c r="L14936" i="1" s="1"/>
  <c r="I14937" i="1"/>
  <c r="L14937" i="1" s="1"/>
  <c r="I14938" i="1"/>
  <c r="L14938" i="1" s="1"/>
  <c r="I14939" i="1"/>
  <c r="L14939" i="1" s="1"/>
  <c r="I14940" i="1"/>
  <c r="L14940" i="1" s="1"/>
  <c r="I14941" i="1"/>
  <c r="L14941" i="1" s="1"/>
  <c r="I14942" i="1"/>
  <c r="L14942" i="1" s="1"/>
  <c r="I14943" i="1"/>
  <c r="L14943" i="1" s="1"/>
  <c r="I14944" i="1"/>
  <c r="L14944" i="1" s="1"/>
  <c r="I14945" i="1"/>
  <c r="L14945" i="1" s="1"/>
  <c r="I14946" i="1"/>
  <c r="L14946" i="1" s="1"/>
  <c r="I14947" i="1"/>
  <c r="L14947" i="1" s="1"/>
  <c r="I14948" i="1"/>
  <c r="L14948" i="1" s="1"/>
  <c r="I14949" i="1"/>
  <c r="L14949" i="1" s="1"/>
  <c r="I14950" i="1"/>
  <c r="L14950" i="1" s="1"/>
  <c r="I14951" i="1"/>
  <c r="L14951" i="1" s="1"/>
  <c r="I14952" i="1"/>
  <c r="L14952" i="1" s="1"/>
  <c r="I14953" i="1"/>
  <c r="L14953" i="1" s="1"/>
  <c r="I14954" i="1"/>
  <c r="L14954" i="1" s="1"/>
  <c r="I14955" i="1"/>
  <c r="L14955" i="1" s="1"/>
  <c r="I14956" i="1"/>
  <c r="L14956" i="1" s="1"/>
  <c r="I14957" i="1"/>
  <c r="L14957" i="1" s="1"/>
  <c r="I14958" i="1"/>
  <c r="L14958" i="1" s="1"/>
  <c r="I14959" i="1"/>
  <c r="L14959" i="1" s="1"/>
  <c r="I14960" i="1"/>
  <c r="L14960" i="1" s="1"/>
  <c r="I14961" i="1"/>
  <c r="L14961" i="1" s="1"/>
  <c r="I14962" i="1"/>
  <c r="L14962" i="1" s="1"/>
  <c r="I14963" i="1"/>
  <c r="L14963" i="1" s="1"/>
  <c r="I14964" i="1"/>
  <c r="L14964" i="1" s="1"/>
  <c r="I14965" i="1"/>
  <c r="L14965" i="1" s="1"/>
  <c r="I14966" i="1"/>
  <c r="L14966" i="1" s="1"/>
  <c r="I14967" i="1"/>
  <c r="L14967" i="1" s="1"/>
  <c r="I14968" i="1"/>
  <c r="L14968" i="1" s="1"/>
  <c r="I14969" i="1"/>
  <c r="L14969" i="1" s="1"/>
  <c r="I14970" i="1"/>
  <c r="L14970" i="1" s="1"/>
  <c r="I14971" i="1"/>
  <c r="L14971" i="1" s="1"/>
  <c r="I14972" i="1"/>
  <c r="L14972" i="1" s="1"/>
  <c r="I14973" i="1"/>
  <c r="L14973" i="1" s="1"/>
  <c r="I14974" i="1"/>
  <c r="L14974" i="1" s="1"/>
  <c r="I14975" i="1"/>
  <c r="L14975" i="1" s="1"/>
  <c r="I14976" i="1"/>
  <c r="L14976" i="1" s="1"/>
  <c r="I14977" i="1"/>
  <c r="L14977" i="1" s="1"/>
  <c r="I14978" i="1"/>
  <c r="L14978" i="1" s="1"/>
  <c r="I14979" i="1"/>
  <c r="L14979" i="1" s="1"/>
  <c r="I14980" i="1"/>
  <c r="L14980" i="1" s="1"/>
  <c r="I14981" i="1"/>
  <c r="L14981" i="1" s="1"/>
  <c r="I14982" i="1"/>
  <c r="L14982" i="1" s="1"/>
  <c r="I14983" i="1"/>
  <c r="L14983" i="1" s="1"/>
  <c r="I14984" i="1"/>
  <c r="L14984" i="1" s="1"/>
  <c r="I14985" i="1"/>
  <c r="L14985" i="1" s="1"/>
  <c r="I14986" i="1"/>
  <c r="L14986" i="1" s="1"/>
  <c r="I14987" i="1"/>
  <c r="L14987" i="1" s="1"/>
  <c r="I14988" i="1"/>
  <c r="L14988" i="1" s="1"/>
  <c r="I14989" i="1"/>
  <c r="L14989" i="1" s="1"/>
  <c r="I14990" i="1"/>
  <c r="L14990" i="1" s="1"/>
  <c r="I14991" i="1"/>
  <c r="L14991" i="1" s="1"/>
  <c r="I14992" i="1"/>
  <c r="L14992" i="1" s="1"/>
  <c r="I14993" i="1"/>
  <c r="L14993" i="1" s="1"/>
  <c r="I14994" i="1"/>
  <c r="L14994" i="1" s="1"/>
  <c r="I14995" i="1"/>
  <c r="L14995" i="1" s="1"/>
  <c r="I14996" i="1"/>
  <c r="L14996" i="1" s="1"/>
  <c r="I14997" i="1"/>
  <c r="L14997" i="1" s="1"/>
  <c r="I14998" i="1"/>
  <c r="L14998" i="1" s="1"/>
  <c r="I14999" i="1"/>
  <c r="L14999" i="1" s="1"/>
  <c r="I15000" i="1"/>
  <c r="L15000" i="1" s="1"/>
  <c r="I15001" i="1"/>
  <c r="L15001" i="1" s="1"/>
  <c r="I15002" i="1"/>
  <c r="L15002" i="1" s="1"/>
  <c r="I15003" i="1"/>
  <c r="L15003" i="1" s="1"/>
  <c r="I15004" i="1"/>
  <c r="L15004" i="1" s="1"/>
  <c r="I15005" i="1"/>
  <c r="L15005" i="1" s="1"/>
  <c r="I15006" i="1"/>
  <c r="L15006" i="1" s="1"/>
  <c r="I15007" i="1"/>
  <c r="L15007" i="1" s="1"/>
  <c r="I15008" i="1"/>
  <c r="L15008" i="1" s="1"/>
  <c r="I15009" i="1"/>
  <c r="L15009" i="1" s="1"/>
  <c r="I15010" i="1"/>
  <c r="L15010" i="1" s="1"/>
  <c r="I15011" i="1"/>
  <c r="L15011" i="1" s="1"/>
  <c r="I15012" i="1"/>
  <c r="L15012" i="1" s="1"/>
  <c r="I15013" i="1"/>
  <c r="L15013" i="1" s="1"/>
  <c r="I15014" i="1"/>
  <c r="L15014" i="1" s="1"/>
  <c r="I15015" i="1"/>
  <c r="L15015" i="1" s="1"/>
  <c r="I15016" i="1"/>
  <c r="L15016" i="1" s="1"/>
  <c r="I15017" i="1"/>
  <c r="L15017" i="1" s="1"/>
  <c r="I15018" i="1"/>
  <c r="L15018" i="1" s="1"/>
  <c r="I15019" i="1"/>
  <c r="L15019" i="1" s="1"/>
  <c r="I15020" i="1"/>
  <c r="L15020" i="1" s="1"/>
  <c r="I15021" i="1"/>
  <c r="L15021" i="1" s="1"/>
  <c r="I15022" i="1"/>
  <c r="L15022" i="1" s="1"/>
  <c r="I15023" i="1"/>
  <c r="L15023" i="1" s="1"/>
  <c r="I15024" i="1"/>
  <c r="L15024" i="1" s="1"/>
  <c r="I15025" i="1"/>
  <c r="L15025" i="1" s="1"/>
  <c r="I15026" i="1"/>
  <c r="L15026" i="1" s="1"/>
  <c r="I15027" i="1"/>
  <c r="L15027" i="1" s="1"/>
  <c r="I15028" i="1"/>
  <c r="L15028" i="1" s="1"/>
  <c r="I15029" i="1"/>
  <c r="L15029" i="1" s="1"/>
  <c r="I15030" i="1"/>
  <c r="L15030" i="1" s="1"/>
  <c r="I15031" i="1"/>
  <c r="L15031" i="1" s="1"/>
  <c r="I15032" i="1"/>
  <c r="L15032" i="1" s="1"/>
  <c r="I15033" i="1"/>
  <c r="L15033" i="1" s="1"/>
  <c r="I15034" i="1"/>
  <c r="L15034" i="1" s="1"/>
  <c r="I15035" i="1"/>
  <c r="L15035" i="1" s="1"/>
  <c r="I15036" i="1"/>
  <c r="L15036" i="1" s="1"/>
  <c r="I15037" i="1"/>
  <c r="L15037" i="1" s="1"/>
  <c r="I15038" i="1"/>
  <c r="L15038" i="1" s="1"/>
  <c r="I15039" i="1"/>
  <c r="L15039" i="1" s="1"/>
  <c r="I15040" i="1"/>
  <c r="L15040" i="1" s="1"/>
  <c r="I15041" i="1"/>
  <c r="L15041" i="1" s="1"/>
  <c r="I15042" i="1"/>
  <c r="L15042" i="1" s="1"/>
  <c r="I15043" i="1"/>
  <c r="L15043" i="1" s="1"/>
  <c r="I15044" i="1"/>
  <c r="L15044" i="1" s="1"/>
  <c r="I15045" i="1"/>
  <c r="L15045" i="1" s="1"/>
  <c r="I15046" i="1"/>
  <c r="L15046" i="1" s="1"/>
  <c r="I15047" i="1"/>
  <c r="L15047" i="1" s="1"/>
  <c r="I15048" i="1"/>
  <c r="L15048" i="1" s="1"/>
  <c r="I15049" i="1"/>
  <c r="L15049" i="1" s="1"/>
  <c r="I15050" i="1"/>
  <c r="L15050" i="1" s="1"/>
  <c r="I15051" i="1"/>
  <c r="L15051" i="1" s="1"/>
  <c r="I15052" i="1"/>
  <c r="L15052" i="1" s="1"/>
  <c r="I15053" i="1"/>
  <c r="L15053" i="1" s="1"/>
  <c r="I15054" i="1"/>
  <c r="L15054" i="1" s="1"/>
  <c r="I15055" i="1"/>
  <c r="L15055" i="1" s="1"/>
  <c r="I15056" i="1"/>
  <c r="L15056" i="1" s="1"/>
  <c r="I15057" i="1"/>
  <c r="L15057" i="1" s="1"/>
  <c r="I15058" i="1"/>
  <c r="L15058" i="1" s="1"/>
  <c r="I15059" i="1"/>
  <c r="L15059" i="1" s="1"/>
  <c r="I15060" i="1"/>
  <c r="L15060" i="1" s="1"/>
  <c r="I15061" i="1"/>
  <c r="L15061" i="1" s="1"/>
  <c r="I15062" i="1"/>
  <c r="L15062" i="1" s="1"/>
  <c r="I15063" i="1"/>
  <c r="L15063" i="1" s="1"/>
  <c r="I15064" i="1"/>
  <c r="L15064" i="1" s="1"/>
  <c r="I15065" i="1"/>
  <c r="L15065" i="1" s="1"/>
  <c r="I15066" i="1"/>
  <c r="L15066" i="1" s="1"/>
  <c r="I15067" i="1"/>
  <c r="L15067" i="1" s="1"/>
  <c r="I15068" i="1"/>
  <c r="L15068" i="1" s="1"/>
  <c r="I15069" i="1"/>
  <c r="L15069" i="1" s="1"/>
  <c r="I15070" i="1"/>
  <c r="L15070" i="1" s="1"/>
  <c r="I15071" i="1"/>
  <c r="L15071" i="1" s="1"/>
  <c r="I15072" i="1"/>
  <c r="L15072" i="1" s="1"/>
  <c r="I15073" i="1"/>
  <c r="L15073" i="1" s="1"/>
  <c r="I15074" i="1"/>
  <c r="L15074" i="1" s="1"/>
  <c r="I15075" i="1"/>
  <c r="L15075" i="1" s="1"/>
  <c r="I15076" i="1"/>
  <c r="L15076" i="1" s="1"/>
  <c r="I15077" i="1"/>
  <c r="L15077" i="1" s="1"/>
  <c r="I15078" i="1"/>
  <c r="L15078" i="1" s="1"/>
  <c r="I15079" i="1"/>
  <c r="L15079" i="1" s="1"/>
  <c r="I15080" i="1"/>
  <c r="L15080" i="1" s="1"/>
  <c r="I15081" i="1"/>
  <c r="L15081" i="1" s="1"/>
  <c r="I15082" i="1"/>
  <c r="L15082" i="1" s="1"/>
  <c r="I15083" i="1"/>
  <c r="L15083" i="1" s="1"/>
  <c r="I15084" i="1"/>
  <c r="L15084" i="1" s="1"/>
  <c r="I15085" i="1"/>
  <c r="L15085" i="1" s="1"/>
  <c r="I15086" i="1"/>
  <c r="L15086" i="1" s="1"/>
  <c r="I15087" i="1"/>
  <c r="L15087" i="1" s="1"/>
  <c r="I15088" i="1"/>
  <c r="L15088" i="1" s="1"/>
  <c r="I15089" i="1"/>
  <c r="L15089" i="1" s="1"/>
  <c r="I15090" i="1"/>
  <c r="L15090" i="1" s="1"/>
  <c r="I15091" i="1"/>
  <c r="L15091" i="1" s="1"/>
  <c r="I15092" i="1"/>
  <c r="L15092" i="1" s="1"/>
  <c r="I15093" i="1"/>
  <c r="L15093" i="1" s="1"/>
  <c r="I15094" i="1"/>
  <c r="L15094" i="1" s="1"/>
  <c r="I15095" i="1"/>
  <c r="L15095" i="1" s="1"/>
  <c r="I15096" i="1"/>
  <c r="L15096" i="1" s="1"/>
  <c r="I15097" i="1"/>
  <c r="L15097" i="1" s="1"/>
  <c r="I15098" i="1"/>
  <c r="L15098" i="1" s="1"/>
  <c r="I15099" i="1"/>
  <c r="L15099" i="1" s="1"/>
  <c r="I15100" i="1"/>
  <c r="L15100" i="1" s="1"/>
  <c r="I15101" i="1"/>
  <c r="L15101" i="1" s="1"/>
  <c r="I15102" i="1"/>
  <c r="L15102" i="1" s="1"/>
  <c r="I15103" i="1"/>
  <c r="L15103" i="1" s="1"/>
  <c r="I15104" i="1"/>
  <c r="L15104" i="1" s="1"/>
  <c r="I15105" i="1"/>
  <c r="L15105" i="1" s="1"/>
  <c r="I15106" i="1"/>
  <c r="L15106" i="1" s="1"/>
  <c r="I15107" i="1"/>
  <c r="L15107" i="1" s="1"/>
  <c r="I15108" i="1"/>
  <c r="L15108" i="1" s="1"/>
  <c r="I15109" i="1"/>
  <c r="L15109" i="1" s="1"/>
  <c r="I15110" i="1"/>
  <c r="L15110" i="1" s="1"/>
  <c r="I15111" i="1"/>
  <c r="L15111" i="1" s="1"/>
  <c r="I15112" i="1"/>
  <c r="L15112" i="1" s="1"/>
  <c r="I15113" i="1"/>
  <c r="L15113" i="1" s="1"/>
  <c r="I15114" i="1"/>
  <c r="L15114" i="1" s="1"/>
  <c r="I15115" i="1"/>
  <c r="L15115" i="1" s="1"/>
  <c r="I15116" i="1"/>
  <c r="L15116" i="1" s="1"/>
  <c r="I15117" i="1"/>
  <c r="L15117" i="1" s="1"/>
  <c r="I15118" i="1"/>
  <c r="L15118" i="1" s="1"/>
  <c r="I15119" i="1"/>
  <c r="L15119" i="1" s="1"/>
  <c r="I15120" i="1"/>
  <c r="L15120" i="1" s="1"/>
  <c r="I15121" i="1"/>
  <c r="L15121" i="1" s="1"/>
  <c r="I15122" i="1"/>
  <c r="L15122" i="1" s="1"/>
  <c r="I15123" i="1"/>
  <c r="L15123" i="1" s="1"/>
  <c r="I15124" i="1"/>
  <c r="L15124" i="1" s="1"/>
  <c r="I15125" i="1"/>
  <c r="L15125" i="1" s="1"/>
  <c r="I15126" i="1"/>
  <c r="L15126" i="1" s="1"/>
  <c r="I15127" i="1"/>
  <c r="L15127" i="1" s="1"/>
  <c r="I15128" i="1"/>
  <c r="L15128" i="1" s="1"/>
  <c r="I15129" i="1"/>
  <c r="L15129" i="1" s="1"/>
  <c r="I15130" i="1"/>
  <c r="L15130" i="1" s="1"/>
  <c r="I15131" i="1"/>
  <c r="L15131" i="1" s="1"/>
  <c r="I15132" i="1"/>
  <c r="L15132" i="1" s="1"/>
  <c r="I15133" i="1"/>
  <c r="L15133" i="1" s="1"/>
  <c r="I15134" i="1"/>
  <c r="L15134" i="1" s="1"/>
  <c r="I15135" i="1"/>
  <c r="L15135" i="1" s="1"/>
  <c r="I15136" i="1"/>
  <c r="L15136" i="1" s="1"/>
  <c r="I15137" i="1"/>
  <c r="L15137" i="1" s="1"/>
  <c r="I15138" i="1"/>
  <c r="L15138" i="1" s="1"/>
  <c r="I15139" i="1"/>
  <c r="L15139" i="1" s="1"/>
  <c r="I15140" i="1"/>
  <c r="L15140" i="1" s="1"/>
  <c r="I15141" i="1"/>
  <c r="L15141" i="1" s="1"/>
  <c r="I15142" i="1"/>
  <c r="L15142" i="1" s="1"/>
  <c r="I15143" i="1"/>
  <c r="L15143" i="1" s="1"/>
  <c r="I15144" i="1"/>
  <c r="L15144" i="1" s="1"/>
  <c r="I15145" i="1"/>
  <c r="L15145" i="1" s="1"/>
  <c r="I15146" i="1"/>
  <c r="L15146" i="1" s="1"/>
  <c r="I15147" i="1"/>
  <c r="L15147" i="1" s="1"/>
  <c r="I15148" i="1"/>
  <c r="L15148" i="1" s="1"/>
  <c r="I15149" i="1"/>
  <c r="L15149" i="1" s="1"/>
  <c r="I15150" i="1"/>
  <c r="L15150" i="1" s="1"/>
  <c r="I15151" i="1"/>
  <c r="L15151" i="1" s="1"/>
  <c r="I15152" i="1"/>
  <c r="L15152" i="1" s="1"/>
  <c r="I15153" i="1"/>
  <c r="L15153" i="1" s="1"/>
  <c r="I15154" i="1"/>
  <c r="L15154" i="1" s="1"/>
  <c r="I15155" i="1"/>
  <c r="L15155" i="1" s="1"/>
  <c r="I15156" i="1"/>
  <c r="L15156" i="1" s="1"/>
  <c r="I15157" i="1"/>
  <c r="L15157" i="1" s="1"/>
  <c r="I15158" i="1"/>
  <c r="L15158" i="1" s="1"/>
  <c r="I15159" i="1"/>
  <c r="L15159" i="1" s="1"/>
  <c r="I15160" i="1"/>
  <c r="L15160" i="1" s="1"/>
  <c r="I15161" i="1"/>
  <c r="L15161" i="1" s="1"/>
  <c r="I15162" i="1"/>
  <c r="L15162" i="1" s="1"/>
  <c r="I15163" i="1"/>
  <c r="L15163" i="1" s="1"/>
  <c r="I15164" i="1"/>
  <c r="L15164" i="1" s="1"/>
  <c r="I15165" i="1"/>
  <c r="L15165" i="1" s="1"/>
  <c r="I15166" i="1"/>
  <c r="L15166" i="1" s="1"/>
  <c r="I15167" i="1"/>
  <c r="L15167" i="1" s="1"/>
  <c r="I15168" i="1"/>
  <c r="L15168" i="1" s="1"/>
  <c r="I15169" i="1"/>
  <c r="L15169" i="1" s="1"/>
  <c r="I15170" i="1"/>
  <c r="L15170" i="1" s="1"/>
  <c r="I15171" i="1"/>
  <c r="L15171" i="1" s="1"/>
  <c r="I15172" i="1"/>
  <c r="L15172" i="1" s="1"/>
  <c r="I15173" i="1"/>
  <c r="L15173" i="1" s="1"/>
  <c r="I15174" i="1"/>
  <c r="L15174" i="1" s="1"/>
  <c r="I15175" i="1"/>
  <c r="L15175" i="1" s="1"/>
  <c r="I15176" i="1"/>
  <c r="L15176" i="1" s="1"/>
  <c r="I15177" i="1"/>
  <c r="L15177" i="1" s="1"/>
  <c r="I15178" i="1"/>
  <c r="L15178" i="1" s="1"/>
  <c r="I15179" i="1"/>
  <c r="L15179" i="1" s="1"/>
  <c r="I15180" i="1"/>
  <c r="L15180" i="1" s="1"/>
  <c r="I15181" i="1"/>
  <c r="L15181" i="1" s="1"/>
  <c r="I15182" i="1"/>
  <c r="L15182" i="1" s="1"/>
  <c r="I15183" i="1"/>
  <c r="L15183" i="1" s="1"/>
  <c r="I15184" i="1"/>
  <c r="L15184" i="1" s="1"/>
  <c r="I15185" i="1"/>
  <c r="L15185" i="1" s="1"/>
  <c r="I15186" i="1"/>
  <c r="L15186" i="1" s="1"/>
  <c r="I15187" i="1"/>
  <c r="L15187" i="1" s="1"/>
  <c r="I15188" i="1"/>
  <c r="L15188" i="1" s="1"/>
  <c r="I15189" i="1"/>
  <c r="L15189" i="1" s="1"/>
  <c r="I15190" i="1"/>
  <c r="L15190" i="1" s="1"/>
  <c r="I15191" i="1"/>
  <c r="L15191" i="1" s="1"/>
  <c r="I15192" i="1"/>
  <c r="L15192" i="1" s="1"/>
  <c r="I15193" i="1"/>
  <c r="L15193" i="1" s="1"/>
  <c r="I15194" i="1"/>
  <c r="L15194" i="1" s="1"/>
  <c r="I15195" i="1"/>
  <c r="L15195" i="1" s="1"/>
  <c r="I15196" i="1"/>
  <c r="L15196" i="1" s="1"/>
  <c r="I15197" i="1"/>
  <c r="L15197" i="1" s="1"/>
  <c r="I15198" i="1"/>
  <c r="L15198" i="1" s="1"/>
  <c r="I15199" i="1"/>
  <c r="L15199" i="1" s="1"/>
  <c r="I15200" i="1"/>
  <c r="L15200" i="1" s="1"/>
  <c r="I15201" i="1"/>
  <c r="L15201" i="1" s="1"/>
  <c r="I15202" i="1"/>
  <c r="L15202" i="1" s="1"/>
  <c r="I15203" i="1"/>
  <c r="L15203" i="1" s="1"/>
  <c r="I15204" i="1"/>
  <c r="L15204" i="1" s="1"/>
  <c r="I15205" i="1"/>
  <c r="L15205" i="1" s="1"/>
  <c r="I15206" i="1"/>
  <c r="L15206" i="1" s="1"/>
  <c r="I15207" i="1"/>
  <c r="L15207" i="1" s="1"/>
  <c r="I15208" i="1"/>
  <c r="L15208" i="1" s="1"/>
  <c r="I15209" i="1"/>
  <c r="L15209" i="1" s="1"/>
  <c r="I15210" i="1"/>
  <c r="L15210" i="1" s="1"/>
  <c r="I15211" i="1"/>
  <c r="L15211" i="1" s="1"/>
  <c r="I15212" i="1"/>
  <c r="L15212" i="1" s="1"/>
  <c r="I15213" i="1"/>
  <c r="L15213" i="1" s="1"/>
  <c r="I15214" i="1"/>
  <c r="L15214" i="1" s="1"/>
  <c r="I15215" i="1"/>
  <c r="L15215" i="1" s="1"/>
  <c r="I15216" i="1"/>
  <c r="L15216" i="1" s="1"/>
  <c r="I15217" i="1"/>
  <c r="L15217" i="1" s="1"/>
  <c r="I15218" i="1"/>
  <c r="L15218" i="1" s="1"/>
  <c r="I15219" i="1"/>
  <c r="L15219" i="1" s="1"/>
  <c r="I15220" i="1"/>
  <c r="L15220" i="1" s="1"/>
  <c r="I15221" i="1"/>
  <c r="L15221" i="1" s="1"/>
  <c r="I15222" i="1"/>
  <c r="L15222" i="1" s="1"/>
  <c r="I15223" i="1"/>
  <c r="L15223" i="1" s="1"/>
  <c r="I15224" i="1"/>
  <c r="L15224" i="1" s="1"/>
  <c r="I15225" i="1"/>
  <c r="L15225" i="1" s="1"/>
  <c r="I15226" i="1"/>
  <c r="L15226" i="1" s="1"/>
  <c r="I15227" i="1"/>
  <c r="L15227" i="1" s="1"/>
  <c r="I15228" i="1"/>
  <c r="L15228" i="1" s="1"/>
  <c r="I15229" i="1"/>
  <c r="L15229" i="1" s="1"/>
  <c r="I15230" i="1"/>
  <c r="L15230" i="1" s="1"/>
  <c r="I15231" i="1"/>
  <c r="L15231" i="1" s="1"/>
  <c r="I15232" i="1"/>
  <c r="L15232" i="1" s="1"/>
  <c r="I15233" i="1"/>
  <c r="L15233" i="1" s="1"/>
  <c r="I15234" i="1"/>
  <c r="L15234" i="1" s="1"/>
  <c r="I15235" i="1"/>
  <c r="L15235" i="1" s="1"/>
  <c r="I15236" i="1"/>
  <c r="L15236" i="1" s="1"/>
  <c r="I15237" i="1"/>
  <c r="L15237" i="1" s="1"/>
  <c r="I15238" i="1"/>
  <c r="L15238" i="1" s="1"/>
  <c r="I15239" i="1"/>
  <c r="L15239" i="1" s="1"/>
  <c r="I15240" i="1"/>
  <c r="L15240" i="1" s="1"/>
  <c r="I15241" i="1"/>
  <c r="L15241" i="1" s="1"/>
  <c r="I15242" i="1"/>
  <c r="L15242" i="1" s="1"/>
  <c r="I15243" i="1"/>
  <c r="L15243" i="1" s="1"/>
  <c r="I15244" i="1"/>
  <c r="L15244" i="1" s="1"/>
  <c r="I15245" i="1"/>
  <c r="L15245" i="1" s="1"/>
  <c r="I15246" i="1"/>
  <c r="L15246" i="1" s="1"/>
  <c r="I15247" i="1"/>
  <c r="L15247" i="1" s="1"/>
  <c r="I15248" i="1"/>
  <c r="L15248" i="1" s="1"/>
  <c r="I15249" i="1"/>
  <c r="L15249" i="1" s="1"/>
  <c r="I15250" i="1"/>
  <c r="L15250" i="1" s="1"/>
  <c r="I15251" i="1"/>
  <c r="L15251" i="1" s="1"/>
  <c r="I15252" i="1"/>
  <c r="L15252" i="1" s="1"/>
  <c r="I15253" i="1"/>
  <c r="L15253" i="1" s="1"/>
  <c r="I15254" i="1"/>
  <c r="L15254" i="1" s="1"/>
  <c r="I15255" i="1"/>
  <c r="L15255" i="1" s="1"/>
  <c r="I15256" i="1"/>
  <c r="L15256" i="1" s="1"/>
  <c r="I15257" i="1"/>
  <c r="L15257" i="1" s="1"/>
  <c r="I15258" i="1"/>
  <c r="L15258" i="1" s="1"/>
  <c r="I15259" i="1"/>
  <c r="L15259" i="1" s="1"/>
  <c r="I15260" i="1"/>
  <c r="L15260" i="1" s="1"/>
  <c r="I15261" i="1"/>
  <c r="L15261" i="1" s="1"/>
  <c r="I15262" i="1"/>
  <c r="L15262" i="1" s="1"/>
  <c r="I15263" i="1"/>
  <c r="L15263" i="1" s="1"/>
  <c r="I15264" i="1"/>
  <c r="L15264" i="1" s="1"/>
  <c r="I15265" i="1"/>
  <c r="L15265" i="1" s="1"/>
  <c r="I15266" i="1"/>
  <c r="L15266" i="1" s="1"/>
  <c r="I15267" i="1"/>
  <c r="L15267" i="1" s="1"/>
  <c r="I15268" i="1"/>
  <c r="L15268" i="1" s="1"/>
  <c r="I15269" i="1"/>
  <c r="L15269" i="1" s="1"/>
  <c r="I15270" i="1"/>
  <c r="L15270" i="1" s="1"/>
  <c r="I15271" i="1"/>
  <c r="L15271" i="1" s="1"/>
  <c r="I15272" i="1"/>
  <c r="L15272" i="1" s="1"/>
  <c r="I15273" i="1"/>
  <c r="L15273" i="1" s="1"/>
  <c r="I15274" i="1"/>
  <c r="L15274" i="1" s="1"/>
  <c r="I15275" i="1"/>
  <c r="L15275" i="1" s="1"/>
  <c r="I15276" i="1"/>
  <c r="L15276" i="1" s="1"/>
  <c r="I15277" i="1"/>
  <c r="L15277" i="1" s="1"/>
  <c r="I15278" i="1"/>
  <c r="L15278" i="1" s="1"/>
  <c r="I15279" i="1"/>
  <c r="L15279" i="1" s="1"/>
  <c r="I15280" i="1"/>
  <c r="L15280" i="1" s="1"/>
  <c r="I15281" i="1"/>
  <c r="L15281" i="1" s="1"/>
  <c r="I15282" i="1"/>
  <c r="L15282" i="1" s="1"/>
  <c r="I15283" i="1"/>
  <c r="L15283" i="1" s="1"/>
  <c r="I15284" i="1"/>
  <c r="L15284" i="1" s="1"/>
  <c r="I15285" i="1"/>
  <c r="L15285" i="1" s="1"/>
  <c r="I15286" i="1"/>
  <c r="L15286" i="1" s="1"/>
  <c r="I15287" i="1"/>
  <c r="L15287" i="1" s="1"/>
  <c r="I15288" i="1"/>
  <c r="L15288" i="1" s="1"/>
  <c r="I15289" i="1"/>
  <c r="L15289" i="1" s="1"/>
  <c r="I15290" i="1"/>
  <c r="L15290" i="1" s="1"/>
  <c r="I15291" i="1"/>
  <c r="L15291" i="1" s="1"/>
  <c r="I15292" i="1"/>
  <c r="L15292" i="1" s="1"/>
  <c r="I15293" i="1"/>
  <c r="L15293" i="1" s="1"/>
  <c r="I15294" i="1"/>
  <c r="L15294" i="1" s="1"/>
  <c r="I15295" i="1"/>
  <c r="L15295" i="1" s="1"/>
  <c r="I15296" i="1"/>
  <c r="L15296" i="1" s="1"/>
  <c r="I15297" i="1"/>
  <c r="L15297" i="1" s="1"/>
  <c r="I15298" i="1"/>
  <c r="L15298" i="1" s="1"/>
  <c r="I15299" i="1"/>
  <c r="L15299" i="1" s="1"/>
  <c r="I15300" i="1"/>
  <c r="L15300" i="1" s="1"/>
  <c r="I15301" i="1"/>
  <c r="L15301" i="1" s="1"/>
  <c r="I15302" i="1"/>
  <c r="L15302" i="1" s="1"/>
  <c r="I15303" i="1"/>
  <c r="L15303" i="1" s="1"/>
  <c r="I15304" i="1"/>
  <c r="L15304" i="1" s="1"/>
  <c r="I15305" i="1"/>
  <c r="L15305" i="1" s="1"/>
  <c r="I15306" i="1"/>
  <c r="L15306" i="1" s="1"/>
  <c r="I15307" i="1"/>
  <c r="L15307" i="1" s="1"/>
  <c r="I15308" i="1"/>
  <c r="L15308" i="1" s="1"/>
  <c r="I15309" i="1"/>
  <c r="L15309" i="1" s="1"/>
  <c r="I15310" i="1"/>
  <c r="L15310" i="1" s="1"/>
  <c r="I15311" i="1"/>
  <c r="L15311" i="1" s="1"/>
  <c r="I15312" i="1"/>
  <c r="L15312" i="1" s="1"/>
  <c r="I15313" i="1"/>
  <c r="L15313" i="1" s="1"/>
  <c r="I15314" i="1"/>
  <c r="L15314" i="1" s="1"/>
  <c r="I15315" i="1"/>
  <c r="L15315" i="1" s="1"/>
  <c r="I15316" i="1"/>
  <c r="L15316" i="1" s="1"/>
  <c r="I15317" i="1"/>
  <c r="L15317" i="1" s="1"/>
  <c r="I15318" i="1"/>
  <c r="L15318" i="1" s="1"/>
  <c r="I15319" i="1"/>
  <c r="L15319" i="1" s="1"/>
  <c r="I15320" i="1"/>
  <c r="L15320" i="1" s="1"/>
  <c r="I15321" i="1"/>
  <c r="L15321" i="1" s="1"/>
  <c r="I15322" i="1"/>
  <c r="L15322" i="1" s="1"/>
  <c r="I15323" i="1"/>
  <c r="L15323" i="1" s="1"/>
  <c r="I15324" i="1"/>
  <c r="L15324" i="1" s="1"/>
  <c r="I15325" i="1"/>
  <c r="L15325" i="1" s="1"/>
  <c r="I15326" i="1"/>
  <c r="L15326" i="1" s="1"/>
  <c r="I15327" i="1"/>
  <c r="L15327" i="1" s="1"/>
  <c r="I15328" i="1"/>
  <c r="L15328" i="1" s="1"/>
  <c r="I15329" i="1"/>
  <c r="L15329" i="1" s="1"/>
  <c r="I15330" i="1"/>
  <c r="L15330" i="1" s="1"/>
  <c r="I15331" i="1"/>
  <c r="L15331" i="1" s="1"/>
  <c r="I15332" i="1"/>
  <c r="L15332" i="1" s="1"/>
  <c r="I15333" i="1"/>
  <c r="L15333" i="1" s="1"/>
  <c r="I15334" i="1"/>
  <c r="L15334" i="1" s="1"/>
  <c r="I15335" i="1"/>
  <c r="L15335" i="1" s="1"/>
  <c r="I15336" i="1"/>
  <c r="L15336" i="1" s="1"/>
  <c r="I15337" i="1"/>
  <c r="L15337" i="1" s="1"/>
  <c r="I15338" i="1"/>
  <c r="L15338" i="1" s="1"/>
  <c r="I15339" i="1"/>
  <c r="L15339" i="1" s="1"/>
  <c r="I15340" i="1"/>
  <c r="L15340" i="1" s="1"/>
  <c r="I15341" i="1"/>
  <c r="L15341" i="1" s="1"/>
  <c r="I15342" i="1"/>
  <c r="L15342" i="1" s="1"/>
  <c r="I15343" i="1"/>
  <c r="L15343" i="1" s="1"/>
  <c r="I15344" i="1"/>
  <c r="L15344" i="1" s="1"/>
  <c r="I15345" i="1"/>
  <c r="L15345" i="1" s="1"/>
  <c r="I15346" i="1"/>
  <c r="L15346" i="1" s="1"/>
  <c r="I15347" i="1"/>
  <c r="L15347" i="1" s="1"/>
  <c r="I15348" i="1"/>
  <c r="L15348" i="1" s="1"/>
  <c r="I15349" i="1"/>
  <c r="L15349" i="1" s="1"/>
  <c r="I15350" i="1"/>
  <c r="L15350" i="1" s="1"/>
  <c r="I15351" i="1"/>
  <c r="L15351" i="1" s="1"/>
  <c r="I15352" i="1"/>
  <c r="L15352" i="1" s="1"/>
  <c r="I15353" i="1"/>
  <c r="L15353" i="1" s="1"/>
  <c r="I15354" i="1"/>
  <c r="L15354" i="1" s="1"/>
  <c r="I15355" i="1"/>
  <c r="L15355" i="1" s="1"/>
  <c r="I15356" i="1"/>
  <c r="L15356" i="1" s="1"/>
  <c r="I15357" i="1"/>
  <c r="L15357" i="1" s="1"/>
  <c r="I15358" i="1"/>
  <c r="L15358" i="1" s="1"/>
  <c r="I15359" i="1"/>
  <c r="L15359" i="1" s="1"/>
  <c r="I15360" i="1"/>
  <c r="L15360" i="1" s="1"/>
  <c r="I15361" i="1"/>
  <c r="L15361" i="1" s="1"/>
  <c r="I15362" i="1"/>
  <c r="L15362" i="1" s="1"/>
  <c r="I15363" i="1"/>
  <c r="L15363" i="1" s="1"/>
  <c r="I15364" i="1"/>
  <c r="L15364" i="1" s="1"/>
  <c r="I15365" i="1"/>
  <c r="L15365" i="1" s="1"/>
  <c r="I15366" i="1"/>
  <c r="L15366" i="1" s="1"/>
  <c r="I15367" i="1"/>
  <c r="L15367" i="1" s="1"/>
  <c r="I15368" i="1"/>
  <c r="L15368" i="1" s="1"/>
  <c r="I15369" i="1"/>
  <c r="L15369" i="1" s="1"/>
  <c r="I15370" i="1"/>
  <c r="L15370" i="1" s="1"/>
  <c r="I15371" i="1"/>
  <c r="L15371" i="1" s="1"/>
  <c r="I15372" i="1"/>
  <c r="L15372" i="1" s="1"/>
  <c r="I15373" i="1"/>
  <c r="L15373" i="1" s="1"/>
  <c r="I15374" i="1"/>
  <c r="L15374" i="1" s="1"/>
  <c r="I15375" i="1"/>
  <c r="L15375" i="1" s="1"/>
  <c r="I15376" i="1"/>
  <c r="L15376" i="1" s="1"/>
  <c r="I15377" i="1"/>
  <c r="L15377" i="1" s="1"/>
  <c r="I15378" i="1"/>
  <c r="L15378" i="1" s="1"/>
  <c r="I15379" i="1"/>
  <c r="L15379" i="1" s="1"/>
  <c r="I15380" i="1"/>
  <c r="L15380" i="1" s="1"/>
  <c r="I15381" i="1"/>
  <c r="L15381" i="1" s="1"/>
  <c r="I15382" i="1"/>
  <c r="L15382" i="1" s="1"/>
  <c r="I15383" i="1"/>
  <c r="L15383" i="1" s="1"/>
  <c r="I15384" i="1"/>
  <c r="L15384" i="1" s="1"/>
  <c r="I15385" i="1"/>
  <c r="L15385" i="1" s="1"/>
  <c r="I15386" i="1"/>
  <c r="L15386" i="1" s="1"/>
  <c r="I15387" i="1"/>
  <c r="L15387" i="1" s="1"/>
  <c r="I15388" i="1"/>
  <c r="L15388" i="1" s="1"/>
  <c r="I15389" i="1"/>
  <c r="L15389" i="1" s="1"/>
  <c r="I15390" i="1"/>
  <c r="L15390" i="1" s="1"/>
  <c r="I15391" i="1"/>
  <c r="L15391" i="1" s="1"/>
  <c r="I15392" i="1"/>
  <c r="L15392" i="1" s="1"/>
  <c r="I15393" i="1"/>
  <c r="L15393" i="1" s="1"/>
  <c r="I15394" i="1"/>
  <c r="L15394" i="1" s="1"/>
  <c r="I15395" i="1"/>
  <c r="L15395" i="1" s="1"/>
  <c r="I15396" i="1"/>
  <c r="L15396" i="1" s="1"/>
  <c r="I15397" i="1"/>
  <c r="L15397" i="1" s="1"/>
  <c r="I15398" i="1"/>
  <c r="L15398" i="1" s="1"/>
  <c r="I15399" i="1"/>
  <c r="L15399" i="1" s="1"/>
  <c r="I15400" i="1"/>
  <c r="L15400" i="1" s="1"/>
  <c r="I15401" i="1"/>
  <c r="L15401" i="1" s="1"/>
  <c r="I15402" i="1"/>
  <c r="L15402" i="1" s="1"/>
  <c r="I15403" i="1"/>
  <c r="L15403" i="1" s="1"/>
  <c r="I15404" i="1"/>
  <c r="L15404" i="1" s="1"/>
  <c r="I15405" i="1"/>
  <c r="L15405" i="1" s="1"/>
  <c r="I15406" i="1"/>
  <c r="L15406" i="1" s="1"/>
  <c r="I15407" i="1"/>
  <c r="L15407" i="1" s="1"/>
  <c r="I15408" i="1"/>
  <c r="L15408" i="1" s="1"/>
  <c r="I15409" i="1"/>
  <c r="L15409" i="1" s="1"/>
  <c r="I15410" i="1"/>
  <c r="L15410" i="1" s="1"/>
  <c r="I15411" i="1"/>
  <c r="L15411" i="1" s="1"/>
  <c r="I15412" i="1"/>
  <c r="L15412" i="1" s="1"/>
  <c r="I15413" i="1"/>
  <c r="L15413" i="1" s="1"/>
  <c r="I15414" i="1"/>
  <c r="L15414" i="1" s="1"/>
  <c r="I15415" i="1"/>
  <c r="L15415" i="1" s="1"/>
  <c r="I15416" i="1"/>
  <c r="L15416" i="1" s="1"/>
  <c r="I15417" i="1"/>
  <c r="L15417" i="1" s="1"/>
  <c r="I15418" i="1"/>
  <c r="L15418" i="1" s="1"/>
  <c r="I15419" i="1"/>
  <c r="L15419" i="1" s="1"/>
  <c r="I15420" i="1"/>
  <c r="L15420" i="1" s="1"/>
  <c r="I15421" i="1"/>
  <c r="L15421" i="1" s="1"/>
  <c r="I15422" i="1"/>
  <c r="L15422" i="1" s="1"/>
  <c r="I15423" i="1"/>
  <c r="L15423" i="1" s="1"/>
  <c r="I15424" i="1"/>
  <c r="L15424" i="1" s="1"/>
  <c r="I15425" i="1"/>
  <c r="L15425" i="1" s="1"/>
  <c r="I15426" i="1"/>
  <c r="L15426" i="1" s="1"/>
  <c r="I15427" i="1"/>
  <c r="L15427" i="1" s="1"/>
  <c r="I15428" i="1"/>
  <c r="L15428" i="1" s="1"/>
  <c r="I15429" i="1"/>
  <c r="L15429" i="1" s="1"/>
  <c r="I15430" i="1"/>
  <c r="L15430" i="1" s="1"/>
  <c r="I15431" i="1"/>
  <c r="L15431" i="1" s="1"/>
  <c r="I15432" i="1"/>
  <c r="L15432" i="1" s="1"/>
  <c r="I15433" i="1"/>
  <c r="L15433" i="1" s="1"/>
  <c r="I15434" i="1"/>
  <c r="L15434" i="1" s="1"/>
  <c r="I15435" i="1"/>
  <c r="L15435" i="1" s="1"/>
  <c r="I15436" i="1"/>
  <c r="L15436" i="1" s="1"/>
  <c r="I15437" i="1"/>
  <c r="L15437" i="1" s="1"/>
  <c r="I15438" i="1"/>
  <c r="L15438" i="1" s="1"/>
  <c r="I15439" i="1"/>
  <c r="L15439" i="1" s="1"/>
  <c r="I15440" i="1"/>
  <c r="L15440" i="1" s="1"/>
  <c r="I15441" i="1"/>
  <c r="L15441" i="1" s="1"/>
  <c r="I15442" i="1"/>
  <c r="L15442" i="1" s="1"/>
  <c r="I15443" i="1"/>
  <c r="L15443" i="1" s="1"/>
  <c r="I15444" i="1"/>
  <c r="L15444" i="1" s="1"/>
  <c r="I15445" i="1"/>
  <c r="L15445" i="1" s="1"/>
  <c r="I15446" i="1"/>
  <c r="L15446" i="1" s="1"/>
  <c r="I15447" i="1"/>
  <c r="L15447" i="1" s="1"/>
  <c r="I15448" i="1"/>
  <c r="L15448" i="1" s="1"/>
  <c r="I15449" i="1"/>
  <c r="L15449" i="1" s="1"/>
  <c r="I15450" i="1"/>
  <c r="L15450" i="1" s="1"/>
  <c r="I15451" i="1"/>
  <c r="L15451" i="1" s="1"/>
  <c r="I15452" i="1"/>
  <c r="L15452" i="1" s="1"/>
  <c r="I15453" i="1"/>
  <c r="L15453" i="1" s="1"/>
  <c r="I15454" i="1"/>
  <c r="L15454" i="1" s="1"/>
  <c r="I15455" i="1"/>
  <c r="L15455" i="1" s="1"/>
  <c r="I15456" i="1"/>
  <c r="L15456" i="1" s="1"/>
  <c r="I15457" i="1"/>
  <c r="L15457" i="1" s="1"/>
  <c r="I15458" i="1"/>
  <c r="L15458" i="1" s="1"/>
  <c r="I15459" i="1"/>
  <c r="L15459" i="1" s="1"/>
  <c r="I15460" i="1"/>
  <c r="L15460" i="1" s="1"/>
  <c r="I15461" i="1"/>
  <c r="L15461" i="1" s="1"/>
  <c r="I15462" i="1"/>
  <c r="L15462" i="1" s="1"/>
  <c r="I15463" i="1"/>
  <c r="L15463" i="1" s="1"/>
  <c r="I15464" i="1"/>
  <c r="L15464" i="1" s="1"/>
  <c r="I15465" i="1"/>
  <c r="L15465" i="1" s="1"/>
  <c r="I15466" i="1"/>
  <c r="L15466" i="1" s="1"/>
  <c r="I15467" i="1"/>
  <c r="L15467" i="1" s="1"/>
  <c r="I15468" i="1"/>
  <c r="L15468" i="1" s="1"/>
  <c r="I15469" i="1"/>
  <c r="L15469" i="1" s="1"/>
  <c r="I15470" i="1"/>
  <c r="L15470" i="1" s="1"/>
  <c r="I15471" i="1"/>
  <c r="L15471" i="1" s="1"/>
  <c r="I15472" i="1"/>
  <c r="L15472" i="1" s="1"/>
  <c r="I15473" i="1"/>
  <c r="L15473" i="1" s="1"/>
  <c r="I15474" i="1"/>
  <c r="L15474" i="1" s="1"/>
  <c r="I15475" i="1"/>
  <c r="L15475" i="1" s="1"/>
  <c r="I15476" i="1"/>
  <c r="L15476" i="1" s="1"/>
  <c r="I15477" i="1"/>
  <c r="L15477" i="1" s="1"/>
  <c r="I15478" i="1"/>
  <c r="L15478" i="1" s="1"/>
  <c r="I15479" i="1"/>
  <c r="L15479" i="1" s="1"/>
  <c r="I15480" i="1"/>
  <c r="L15480" i="1" s="1"/>
  <c r="I15481" i="1"/>
  <c r="L15481" i="1" s="1"/>
  <c r="I15482" i="1"/>
  <c r="L15482" i="1" s="1"/>
  <c r="I15483" i="1"/>
  <c r="L15483" i="1" s="1"/>
  <c r="I15484" i="1"/>
  <c r="L15484" i="1" s="1"/>
  <c r="I15485" i="1"/>
  <c r="L15485" i="1" s="1"/>
  <c r="I15486" i="1"/>
  <c r="L15486" i="1" s="1"/>
  <c r="I15487" i="1"/>
  <c r="L15487" i="1" s="1"/>
  <c r="I15488" i="1"/>
  <c r="L15488" i="1" s="1"/>
  <c r="I15489" i="1"/>
  <c r="L15489" i="1" s="1"/>
  <c r="I15490" i="1"/>
  <c r="L15490" i="1" s="1"/>
  <c r="I15491" i="1"/>
  <c r="L15491" i="1" s="1"/>
  <c r="I15492" i="1"/>
  <c r="L15492" i="1" s="1"/>
  <c r="I15493" i="1"/>
  <c r="L15493" i="1" s="1"/>
  <c r="I15494" i="1"/>
  <c r="L15494" i="1" s="1"/>
  <c r="I15495" i="1"/>
  <c r="L15495" i="1" s="1"/>
  <c r="I15496" i="1"/>
  <c r="L15496" i="1" s="1"/>
  <c r="I15497" i="1"/>
  <c r="L15497" i="1" s="1"/>
  <c r="I15498" i="1"/>
  <c r="L15498" i="1" s="1"/>
  <c r="I15499" i="1"/>
  <c r="L15499" i="1" s="1"/>
  <c r="I15500" i="1"/>
  <c r="L15500" i="1" s="1"/>
  <c r="I15501" i="1"/>
  <c r="L15501" i="1" s="1"/>
  <c r="I15502" i="1"/>
  <c r="L15502" i="1" s="1"/>
  <c r="I15503" i="1"/>
  <c r="L15503" i="1" s="1"/>
  <c r="I15504" i="1"/>
  <c r="L15504" i="1" s="1"/>
  <c r="I15505" i="1"/>
  <c r="L15505" i="1" s="1"/>
  <c r="I15506" i="1"/>
  <c r="L15506" i="1" s="1"/>
  <c r="I15507" i="1"/>
  <c r="L15507" i="1" s="1"/>
  <c r="I15508" i="1"/>
  <c r="L15508" i="1" s="1"/>
  <c r="I15509" i="1"/>
  <c r="L15509" i="1" s="1"/>
  <c r="I15510" i="1"/>
  <c r="L15510" i="1" s="1"/>
  <c r="I15511" i="1"/>
  <c r="L15511" i="1" s="1"/>
  <c r="I15512" i="1"/>
  <c r="L15512" i="1" s="1"/>
  <c r="I15513" i="1"/>
  <c r="L15513" i="1" s="1"/>
  <c r="I15514" i="1"/>
  <c r="L15514" i="1" s="1"/>
  <c r="I15515" i="1"/>
  <c r="L15515" i="1" s="1"/>
  <c r="I15516" i="1"/>
  <c r="L15516" i="1" s="1"/>
  <c r="I15517" i="1"/>
  <c r="L15517" i="1" s="1"/>
  <c r="I15518" i="1"/>
  <c r="L15518" i="1" s="1"/>
  <c r="I15519" i="1"/>
  <c r="L15519" i="1" s="1"/>
  <c r="I15520" i="1"/>
  <c r="L15520" i="1" s="1"/>
  <c r="I15521" i="1"/>
  <c r="L15521" i="1" s="1"/>
  <c r="I15522" i="1"/>
  <c r="L15522" i="1" s="1"/>
  <c r="I15523" i="1"/>
  <c r="L15523" i="1" s="1"/>
  <c r="I15524" i="1"/>
  <c r="L15524" i="1" s="1"/>
  <c r="I15525" i="1"/>
  <c r="L15525" i="1" s="1"/>
  <c r="I15526" i="1"/>
  <c r="L15526" i="1" s="1"/>
  <c r="I15527" i="1"/>
  <c r="L15527" i="1" s="1"/>
  <c r="I15528" i="1"/>
  <c r="L15528" i="1" s="1"/>
  <c r="I15529" i="1"/>
  <c r="L15529" i="1" s="1"/>
  <c r="I15530" i="1"/>
  <c r="L15530" i="1" s="1"/>
  <c r="I15531" i="1"/>
  <c r="L15531" i="1" s="1"/>
  <c r="I15532" i="1"/>
  <c r="L15532" i="1" s="1"/>
  <c r="I15533" i="1"/>
  <c r="L15533" i="1" s="1"/>
  <c r="I15534" i="1"/>
  <c r="L15534" i="1" s="1"/>
  <c r="I15535" i="1"/>
  <c r="L15535" i="1" s="1"/>
  <c r="I15536" i="1"/>
  <c r="L15536" i="1" s="1"/>
  <c r="I15537" i="1"/>
  <c r="L15537" i="1" s="1"/>
  <c r="I15538" i="1"/>
  <c r="L15538" i="1" s="1"/>
  <c r="I15539" i="1"/>
  <c r="L15539" i="1" s="1"/>
  <c r="I15540" i="1"/>
  <c r="L15540" i="1" s="1"/>
  <c r="I15541" i="1"/>
  <c r="L15541" i="1" s="1"/>
  <c r="I15542" i="1"/>
  <c r="L15542" i="1" s="1"/>
  <c r="I15543" i="1"/>
  <c r="L15543" i="1" s="1"/>
  <c r="I15544" i="1"/>
  <c r="L15544" i="1" s="1"/>
  <c r="I15545" i="1"/>
  <c r="L15545" i="1" s="1"/>
  <c r="I15546" i="1"/>
  <c r="L15546" i="1" s="1"/>
  <c r="I15547" i="1"/>
  <c r="L15547" i="1" s="1"/>
  <c r="I15548" i="1"/>
  <c r="L15548" i="1" s="1"/>
  <c r="I15549" i="1"/>
  <c r="L15549" i="1" s="1"/>
  <c r="I15550" i="1"/>
  <c r="L15550" i="1" s="1"/>
  <c r="I15551" i="1"/>
  <c r="L15551" i="1" s="1"/>
  <c r="I15552" i="1"/>
  <c r="L15552" i="1" s="1"/>
  <c r="I15553" i="1"/>
  <c r="L15553" i="1" s="1"/>
  <c r="I15554" i="1"/>
  <c r="L15554" i="1" s="1"/>
  <c r="I15555" i="1"/>
  <c r="L15555" i="1" s="1"/>
  <c r="I15556" i="1"/>
  <c r="L15556" i="1" s="1"/>
  <c r="I15557" i="1"/>
  <c r="L15557" i="1" s="1"/>
  <c r="I15558" i="1"/>
  <c r="L15558" i="1" s="1"/>
  <c r="I15559" i="1"/>
  <c r="L15559" i="1" s="1"/>
  <c r="I15560" i="1"/>
  <c r="L15560" i="1" s="1"/>
  <c r="I15561" i="1"/>
  <c r="L15561" i="1" s="1"/>
  <c r="I15562" i="1"/>
  <c r="L15562" i="1" s="1"/>
  <c r="I15563" i="1"/>
  <c r="L15563" i="1" s="1"/>
  <c r="I15564" i="1"/>
  <c r="L15564" i="1" s="1"/>
  <c r="I15565" i="1"/>
  <c r="L15565" i="1" s="1"/>
  <c r="I15566" i="1"/>
  <c r="L15566" i="1" s="1"/>
  <c r="I15567" i="1"/>
  <c r="L15567" i="1" s="1"/>
  <c r="I15568" i="1"/>
  <c r="L15568" i="1" s="1"/>
  <c r="I15569" i="1"/>
  <c r="L15569" i="1" s="1"/>
  <c r="I15570" i="1"/>
  <c r="L15570" i="1" s="1"/>
  <c r="I15571" i="1"/>
  <c r="L15571" i="1" s="1"/>
  <c r="I15572" i="1"/>
  <c r="L15572" i="1" s="1"/>
  <c r="I15573" i="1"/>
  <c r="L15573" i="1" s="1"/>
  <c r="I15574" i="1"/>
  <c r="L15574" i="1" s="1"/>
  <c r="I15575" i="1"/>
  <c r="L15575" i="1" s="1"/>
  <c r="I15576" i="1"/>
  <c r="L15576" i="1" s="1"/>
  <c r="I15577" i="1"/>
  <c r="L15577" i="1" s="1"/>
  <c r="I15578" i="1"/>
  <c r="L15578" i="1" s="1"/>
  <c r="I15579" i="1"/>
  <c r="L15579" i="1" s="1"/>
  <c r="I15580" i="1"/>
  <c r="L15580" i="1" s="1"/>
  <c r="I15581" i="1"/>
  <c r="L15581" i="1" s="1"/>
  <c r="I15582" i="1"/>
  <c r="L15582" i="1" s="1"/>
  <c r="I15583" i="1"/>
  <c r="L15583" i="1" s="1"/>
  <c r="I15584" i="1"/>
  <c r="L15584" i="1" s="1"/>
  <c r="I15585" i="1"/>
  <c r="L15585" i="1" s="1"/>
  <c r="I15586" i="1"/>
  <c r="L15586" i="1" s="1"/>
  <c r="I15587" i="1"/>
  <c r="L15587" i="1" s="1"/>
  <c r="I15588" i="1"/>
  <c r="L15588" i="1" s="1"/>
  <c r="I15589" i="1"/>
  <c r="L15589" i="1" s="1"/>
  <c r="I15590" i="1"/>
  <c r="L15590" i="1" s="1"/>
  <c r="I15591" i="1"/>
  <c r="L15591" i="1" s="1"/>
  <c r="I15592" i="1"/>
  <c r="L15592" i="1" s="1"/>
  <c r="I15593" i="1"/>
  <c r="L15593" i="1" s="1"/>
  <c r="I15594" i="1"/>
  <c r="L15594" i="1" s="1"/>
  <c r="I15595" i="1"/>
  <c r="L15595" i="1" s="1"/>
  <c r="I15596" i="1"/>
  <c r="L15596" i="1" s="1"/>
  <c r="I15597" i="1"/>
  <c r="L15597" i="1" s="1"/>
  <c r="I15598" i="1"/>
  <c r="L15598" i="1" s="1"/>
  <c r="I15599" i="1"/>
  <c r="L15599" i="1" s="1"/>
  <c r="I15600" i="1"/>
  <c r="L15600" i="1" s="1"/>
  <c r="I15601" i="1"/>
  <c r="L15601" i="1" s="1"/>
  <c r="I15602" i="1"/>
  <c r="L15602" i="1" s="1"/>
  <c r="I15603" i="1"/>
  <c r="L15603" i="1" s="1"/>
  <c r="I15604" i="1"/>
  <c r="L15604" i="1" s="1"/>
  <c r="I15605" i="1"/>
  <c r="L15605" i="1" s="1"/>
  <c r="I15606" i="1"/>
  <c r="L15606" i="1" s="1"/>
  <c r="I15607" i="1"/>
  <c r="L15607" i="1" s="1"/>
  <c r="I15608" i="1"/>
  <c r="L15608" i="1" s="1"/>
  <c r="I15609" i="1"/>
  <c r="L15609" i="1" s="1"/>
  <c r="I15610" i="1"/>
  <c r="L15610" i="1" s="1"/>
  <c r="I15611" i="1"/>
  <c r="L15611" i="1" s="1"/>
  <c r="I15612" i="1"/>
  <c r="L15612" i="1" s="1"/>
  <c r="I15613" i="1"/>
  <c r="L15613" i="1" s="1"/>
  <c r="I15614" i="1"/>
  <c r="L15614" i="1" s="1"/>
  <c r="I15615" i="1"/>
  <c r="L15615" i="1" s="1"/>
  <c r="I15616" i="1"/>
  <c r="L15616" i="1" s="1"/>
  <c r="I15617" i="1"/>
  <c r="L15617" i="1" s="1"/>
  <c r="I15618" i="1"/>
  <c r="L15618" i="1" s="1"/>
  <c r="I15619" i="1"/>
  <c r="L15619" i="1" s="1"/>
  <c r="I15620" i="1"/>
  <c r="L15620" i="1" s="1"/>
  <c r="I15621" i="1"/>
  <c r="L15621" i="1" s="1"/>
  <c r="I15622" i="1"/>
  <c r="L15622" i="1" s="1"/>
  <c r="I15623" i="1"/>
  <c r="L15623" i="1" s="1"/>
  <c r="I15624" i="1"/>
  <c r="L15624" i="1" s="1"/>
  <c r="I15625" i="1"/>
  <c r="L15625" i="1" s="1"/>
  <c r="I15626" i="1"/>
  <c r="L15626" i="1" s="1"/>
  <c r="I15627" i="1"/>
  <c r="L15627" i="1" s="1"/>
  <c r="I15628" i="1"/>
  <c r="L15628" i="1" s="1"/>
  <c r="I15629" i="1"/>
  <c r="L15629" i="1" s="1"/>
  <c r="I15630" i="1"/>
  <c r="L15630" i="1" s="1"/>
  <c r="I15631" i="1"/>
  <c r="L15631" i="1" s="1"/>
  <c r="I15632" i="1"/>
  <c r="L15632" i="1" s="1"/>
  <c r="I15633" i="1"/>
  <c r="L15633" i="1" s="1"/>
  <c r="I15634" i="1"/>
  <c r="L15634" i="1" s="1"/>
  <c r="I15635" i="1"/>
  <c r="L15635" i="1" s="1"/>
  <c r="I15636" i="1"/>
  <c r="L15636" i="1" s="1"/>
  <c r="I15637" i="1"/>
  <c r="L15637" i="1" s="1"/>
  <c r="I15638" i="1"/>
  <c r="L15638" i="1" s="1"/>
  <c r="I15639" i="1"/>
  <c r="L15639" i="1" s="1"/>
  <c r="I15640" i="1"/>
  <c r="L15640" i="1" s="1"/>
  <c r="I15641" i="1"/>
  <c r="L15641" i="1" s="1"/>
  <c r="I15642" i="1"/>
  <c r="L15642" i="1" s="1"/>
  <c r="I15643" i="1"/>
  <c r="L15643" i="1" s="1"/>
  <c r="I15644" i="1"/>
  <c r="L15644" i="1" s="1"/>
  <c r="I15645" i="1"/>
  <c r="L15645" i="1" s="1"/>
  <c r="I15646" i="1"/>
  <c r="L15646" i="1" s="1"/>
  <c r="I15647" i="1"/>
  <c r="L15647" i="1" s="1"/>
  <c r="I15648" i="1"/>
  <c r="L15648" i="1" s="1"/>
  <c r="I15649" i="1"/>
  <c r="L15649" i="1" s="1"/>
  <c r="I15650" i="1"/>
  <c r="L15650" i="1" s="1"/>
  <c r="I15651" i="1"/>
  <c r="L15651" i="1" s="1"/>
  <c r="I15652" i="1"/>
  <c r="L15652" i="1" s="1"/>
  <c r="I15653" i="1"/>
  <c r="L15653" i="1" s="1"/>
  <c r="I15654" i="1"/>
  <c r="L15654" i="1" s="1"/>
  <c r="I15655" i="1"/>
  <c r="L15655" i="1" s="1"/>
  <c r="I15656" i="1"/>
  <c r="L15656" i="1" s="1"/>
  <c r="I15657" i="1"/>
  <c r="L15657" i="1" s="1"/>
  <c r="I15658" i="1"/>
  <c r="L15658" i="1" s="1"/>
  <c r="I15659" i="1"/>
  <c r="L15659" i="1" s="1"/>
  <c r="I15660" i="1"/>
  <c r="L15660" i="1" s="1"/>
  <c r="I15661" i="1"/>
  <c r="L15661" i="1" s="1"/>
  <c r="I15662" i="1"/>
  <c r="L15662" i="1" s="1"/>
  <c r="I15663" i="1"/>
  <c r="L15663" i="1" s="1"/>
  <c r="I15664" i="1"/>
  <c r="L15664" i="1" s="1"/>
  <c r="I15665" i="1"/>
  <c r="L15665" i="1" s="1"/>
  <c r="I15666" i="1"/>
  <c r="L15666" i="1" s="1"/>
  <c r="I15667" i="1"/>
  <c r="L15667" i="1" s="1"/>
  <c r="I15668" i="1"/>
  <c r="L15668" i="1" s="1"/>
  <c r="I15669" i="1"/>
  <c r="L15669" i="1" s="1"/>
  <c r="I15670" i="1"/>
  <c r="L15670" i="1" s="1"/>
  <c r="I15671" i="1"/>
  <c r="L15671" i="1" s="1"/>
  <c r="I15672" i="1"/>
  <c r="L15672" i="1" s="1"/>
  <c r="I15673" i="1"/>
  <c r="L15673" i="1" s="1"/>
  <c r="I15674" i="1"/>
  <c r="L15674" i="1" s="1"/>
  <c r="I15675" i="1"/>
  <c r="L15675" i="1" s="1"/>
  <c r="I15676" i="1"/>
  <c r="L15676" i="1" s="1"/>
  <c r="I15677" i="1"/>
  <c r="L15677" i="1" s="1"/>
  <c r="I15678" i="1"/>
  <c r="L15678" i="1" s="1"/>
  <c r="I15679" i="1"/>
  <c r="L15679" i="1" s="1"/>
  <c r="I15680" i="1"/>
  <c r="L15680" i="1" s="1"/>
  <c r="I15681" i="1"/>
  <c r="L15681" i="1" s="1"/>
  <c r="I15682" i="1"/>
  <c r="L15682" i="1" s="1"/>
  <c r="I15683" i="1"/>
  <c r="L15683" i="1" s="1"/>
  <c r="I15684" i="1"/>
  <c r="L15684" i="1" s="1"/>
  <c r="I15685" i="1"/>
  <c r="L15685" i="1" s="1"/>
  <c r="I15686" i="1"/>
  <c r="L15686" i="1" s="1"/>
  <c r="I15687" i="1"/>
  <c r="L15687" i="1" s="1"/>
  <c r="I15688" i="1"/>
  <c r="L15688" i="1" s="1"/>
  <c r="I15689" i="1"/>
  <c r="L15689" i="1" s="1"/>
  <c r="I15690" i="1"/>
  <c r="L15690" i="1" s="1"/>
  <c r="I15691" i="1"/>
  <c r="L15691" i="1" s="1"/>
  <c r="I15692" i="1"/>
  <c r="L15692" i="1" s="1"/>
  <c r="I15693" i="1"/>
  <c r="L15693" i="1" s="1"/>
  <c r="I15694" i="1"/>
  <c r="L15694" i="1" s="1"/>
  <c r="I15695" i="1"/>
  <c r="L15695" i="1" s="1"/>
  <c r="I15696" i="1"/>
  <c r="L15696" i="1" s="1"/>
  <c r="I15697" i="1"/>
  <c r="L15697" i="1" s="1"/>
  <c r="I15698" i="1"/>
  <c r="L15698" i="1" s="1"/>
  <c r="I15699" i="1"/>
  <c r="L15699" i="1" s="1"/>
  <c r="I15700" i="1"/>
  <c r="L15700" i="1" s="1"/>
  <c r="I15701" i="1"/>
  <c r="L15701" i="1" s="1"/>
  <c r="I15702" i="1"/>
  <c r="L15702" i="1" s="1"/>
  <c r="I15703" i="1"/>
  <c r="L15703" i="1" s="1"/>
  <c r="I15704" i="1"/>
  <c r="L15704" i="1" s="1"/>
  <c r="I15705" i="1"/>
  <c r="L15705" i="1" s="1"/>
  <c r="I15706" i="1"/>
  <c r="L15706" i="1" s="1"/>
  <c r="I15707" i="1"/>
  <c r="L15707" i="1" s="1"/>
  <c r="I15708" i="1"/>
  <c r="L15708" i="1" s="1"/>
  <c r="I15709" i="1"/>
  <c r="L15709" i="1" s="1"/>
  <c r="I15710" i="1"/>
  <c r="L15710" i="1" s="1"/>
  <c r="I15711" i="1"/>
  <c r="L15711" i="1" s="1"/>
  <c r="I15712" i="1"/>
  <c r="L15712" i="1" s="1"/>
  <c r="I15713" i="1"/>
  <c r="L15713" i="1" s="1"/>
  <c r="I15714" i="1"/>
  <c r="L15714" i="1" s="1"/>
  <c r="I15715" i="1"/>
  <c r="L15715" i="1" s="1"/>
  <c r="I15716" i="1"/>
  <c r="L15716" i="1" s="1"/>
  <c r="I15717" i="1"/>
  <c r="L15717" i="1" s="1"/>
  <c r="I15718" i="1"/>
  <c r="L15718" i="1" s="1"/>
  <c r="I15719" i="1"/>
  <c r="L15719" i="1" s="1"/>
  <c r="I15720" i="1"/>
  <c r="L15720" i="1" s="1"/>
  <c r="I15721" i="1"/>
  <c r="L15721" i="1" s="1"/>
  <c r="I15722" i="1"/>
  <c r="L15722" i="1" s="1"/>
  <c r="I15723" i="1"/>
  <c r="L15723" i="1" s="1"/>
  <c r="I15724" i="1"/>
  <c r="L15724" i="1" s="1"/>
  <c r="I15725" i="1"/>
  <c r="L15725" i="1" s="1"/>
  <c r="I15726" i="1"/>
  <c r="L15726" i="1" s="1"/>
  <c r="I15727" i="1"/>
  <c r="L15727" i="1" s="1"/>
  <c r="I15728" i="1"/>
  <c r="L15728" i="1" s="1"/>
  <c r="I15729" i="1"/>
  <c r="L15729" i="1" s="1"/>
  <c r="I15730" i="1"/>
  <c r="L15730" i="1" s="1"/>
  <c r="I15731" i="1"/>
  <c r="L15731" i="1" s="1"/>
  <c r="I15732" i="1"/>
  <c r="L15732" i="1" s="1"/>
  <c r="I15733" i="1"/>
  <c r="L15733" i="1" s="1"/>
  <c r="I15734" i="1"/>
  <c r="L15734" i="1" s="1"/>
  <c r="I15735" i="1"/>
  <c r="L15735" i="1" s="1"/>
  <c r="I15736" i="1"/>
  <c r="L15736" i="1" s="1"/>
  <c r="I15737" i="1"/>
  <c r="L15737" i="1" s="1"/>
  <c r="I15738" i="1"/>
  <c r="L15738" i="1" s="1"/>
  <c r="I15739" i="1"/>
  <c r="L15739" i="1" s="1"/>
  <c r="I15740" i="1"/>
  <c r="L15740" i="1" s="1"/>
  <c r="I15741" i="1"/>
  <c r="L15741" i="1" s="1"/>
  <c r="I15742" i="1"/>
  <c r="L15742" i="1" s="1"/>
  <c r="I15743" i="1"/>
  <c r="L15743" i="1" s="1"/>
  <c r="I15744" i="1"/>
  <c r="L15744" i="1" s="1"/>
  <c r="I15745" i="1"/>
  <c r="L15745" i="1" s="1"/>
  <c r="I15746" i="1"/>
  <c r="L15746" i="1" s="1"/>
  <c r="I15747" i="1"/>
  <c r="L15747" i="1" s="1"/>
  <c r="I15748" i="1"/>
  <c r="L15748" i="1" s="1"/>
  <c r="I15749" i="1"/>
  <c r="L15749" i="1" s="1"/>
  <c r="I15750" i="1"/>
  <c r="L15750" i="1" s="1"/>
  <c r="I15751" i="1"/>
  <c r="L15751" i="1" s="1"/>
  <c r="I15752" i="1"/>
  <c r="L15752" i="1" s="1"/>
  <c r="I15753" i="1"/>
  <c r="L15753" i="1" s="1"/>
  <c r="I15754" i="1"/>
  <c r="L15754" i="1" s="1"/>
  <c r="I15755" i="1"/>
  <c r="L15755" i="1" s="1"/>
  <c r="I15756" i="1"/>
  <c r="L15756" i="1" s="1"/>
  <c r="I15757" i="1"/>
  <c r="L15757" i="1" s="1"/>
  <c r="I15758" i="1"/>
  <c r="L15758" i="1" s="1"/>
  <c r="I15759" i="1"/>
  <c r="L15759" i="1" s="1"/>
  <c r="I15760" i="1"/>
  <c r="L15760" i="1" s="1"/>
  <c r="I15761" i="1"/>
  <c r="L15761" i="1" s="1"/>
  <c r="I15762" i="1"/>
  <c r="L15762" i="1" s="1"/>
  <c r="I15763" i="1"/>
  <c r="L15763" i="1" s="1"/>
  <c r="I15764" i="1"/>
  <c r="L15764" i="1" s="1"/>
  <c r="I15765" i="1"/>
  <c r="L15765" i="1" s="1"/>
  <c r="I15766" i="1"/>
  <c r="L15766" i="1" s="1"/>
  <c r="I15767" i="1"/>
  <c r="L15767" i="1" s="1"/>
  <c r="I15768" i="1"/>
  <c r="L15768" i="1" s="1"/>
  <c r="I15769" i="1"/>
  <c r="L15769" i="1" s="1"/>
  <c r="I15770" i="1"/>
  <c r="L15770" i="1" s="1"/>
  <c r="I15771" i="1"/>
  <c r="L15771" i="1" s="1"/>
  <c r="I15772" i="1"/>
  <c r="L15772" i="1" s="1"/>
  <c r="I15773" i="1"/>
  <c r="L15773" i="1" s="1"/>
  <c r="I15774" i="1"/>
  <c r="L15774" i="1" s="1"/>
  <c r="I15775" i="1"/>
  <c r="L15775" i="1" s="1"/>
  <c r="I15776" i="1"/>
  <c r="L15776" i="1" s="1"/>
  <c r="I15777" i="1"/>
  <c r="L15777" i="1" s="1"/>
  <c r="I15778" i="1"/>
  <c r="L15778" i="1" s="1"/>
  <c r="I15779" i="1"/>
  <c r="L15779" i="1" s="1"/>
  <c r="I15780" i="1"/>
  <c r="L15780" i="1" s="1"/>
  <c r="I15781" i="1"/>
  <c r="L15781" i="1" s="1"/>
  <c r="I15782" i="1"/>
  <c r="L15782" i="1" s="1"/>
  <c r="I15783" i="1"/>
  <c r="L15783" i="1" s="1"/>
  <c r="I15784" i="1"/>
  <c r="L15784" i="1" s="1"/>
  <c r="I15785" i="1"/>
  <c r="L15785" i="1" s="1"/>
  <c r="I15786" i="1"/>
  <c r="L15786" i="1" s="1"/>
  <c r="I15787" i="1"/>
  <c r="L15787" i="1" s="1"/>
  <c r="I15788" i="1"/>
  <c r="L15788" i="1" s="1"/>
  <c r="I15789" i="1"/>
  <c r="L15789" i="1" s="1"/>
  <c r="I15790" i="1"/>
  <c r="L15790" i="1" s="1"/>
  <c r="I15791" i="1"/>
  <c r="L15791" i="1" s="1"/>
  <c r="I15792" i="1"/>
  <c r="L15792" i="1" s="1"/>
  <c r="I15793" i="1"/>
  <c r="L15793" i="1" s="1"/>
  <c r="I15794" i="1"/>
  <c r="L15794" i="1" s="1"/>
  <c r="I15795" i="1"/>
  <c r="L15795" i="1" s="1"/>
  <c r="I15796" i="1"/>
  <c r="L15796" i="1" s="1"/>
  <c r="I15797" i="1"/>
  <c r="L15797" i="1" s="1"/>
  <c r="I15798" i="1"/>
  <c r="L15798" i="1" s="1"/>
  <c r="I15799" i="1"/>
  <c r="L15799" i="1" s="1"/>
  <c r="I15800" i="1"/>
  <c r="L15800" i="1" s="1"/>
  <c r="I15801" i="1"/>
  <c r="L15801" i="1" s="1"/>
  <c r="I15802" i="1"/>
  <c r="L15802" i="1" s="1"/>
  <c r="I15803" i="1"/>
  <c r="L15803" i="1" s="1"/>
  <c r="I15804" i="1"/>
  <c r="L15804" i="1" s="1"/>
  <c r="I15805" i="1"/>
  <c r="L15805" i="1" s="1"/>
  <c r="I15806" i="1"/>
  <c r="L15806" i="1" s="1"/>
  <c r="I15807" i="1"/>
  <c r="L15807" i="1" s="1"/>
  <c r="I15808" i="1"/>
  <c r="L15808" i="1" s="1"/>
  <c r="I15809" i="1"/>
  <c r="L15809" i="1" s="1"/>
  <c r="I15810" i="1"/>
  <c r="L15810" i="1" s="1"/>
  <c r="I15811" i="1"/>
  <c r="L15811" i="1" s="1"/>
  <c r="I15812" i="1"/>
  <c r="L15812" i="1" s="1"/>
  <c r="I15813" i="1"/>
  <c r="L15813" i="1" s="1"/>
  <c r="I15814" i="1"/>
  <c r="L15814" i="1" s="1"/>
  <c r="I15815" i="1"/>
  <c r="L15815" i="1" s="1"/>
  <c r="I15816" i="1"/>
  <c r="L15816" i="1" s="1"/>
  <c r="I15817" i="1"/>
  <c r="L15817" i="1" s="1"/>
  <c r="I15818" i="1"/>
  <c r="L15818" i="1" s="1"/>
  <c r="I15819" i="1"/>
  <c r="L15819" i="1" s="1"/>
  <c r="I15820" i="1"/>
  <c r="L15820" i="1" s="1"/>
  <c r="I15821" i="1"/>
  <c r="L15821" i="1" s="1"/>
  <c r="I15822" i="1"/>
  <c r="L15822" i="1" s="1"/>
  <c r="I15823" i="1"/>
  <c r="L15823" i="1" s="1"/>
  <c r="I15824" i="1"/>
  <c r="L15824" i="1" s="1"/>
  <c r="I15825" i="1"/>
  <c r="L15825" i="1" s="1"/>
  <c r="I15826" i="1"/>
  <c r="L15826" i="1" s="1"/>
  <c r="I15827" i="1"/>
  <c r="L15827" i="1" s="1"/>
  <c r="I15828" i="1"/>
  <c r="L15828" i="1" s="1"/>
  <c r="I15829" i="1"/>
  <c r="L15829" i="1" s="1"/>
  <c r="I15830" i="1"/>
  <c r="L15830" i="1" s="1"/>
  <c r="I15831" i="1"/>
  <c r="L15831" i="1" s="1"/>
  <c r="I15832" i="1"/>
  <c r="L15832" i="1" s="1"/>
  <c r="I15833" i="1"/>
  <c r="L15833" i="1" s="1"/>
  <c r="I15834" i="1"/>
  <c r="L15834" i="1" s="1"/>
  <c r="I15835" i="1"/>
  <c r="L15835" i="1" s="1"/>
  <c r="I15836" i="1"/>
  <c r="L15836" i="1" s="1"/>
  <c r="I15837" i="1"/>
  <c r="L15837" i="1" s="1"/>
  <c r="I15838" i="1"/>
  <c r="L15838" i="1" s="1"/>
  <c r="I15839" i="1"/>
  <c r="L15839" i="1" s="1"/>
  <c r="I15840" i="1"/>
  <c r="L15840" i="1" s="1"/>
  <c r="I15841" i="1"/>
  <c r="L15841" i="1" s="1"/>
  <c r="I15842" i="1"/>
  <c r="L15842" i="1" s="1"/>
  <c r="I15843" i="1"/>
  <c r="L15843" i="1" s="1"/>
  <c r="I15844" i="1"/>
  <c r="L15844" i="1" s="1"/>
  <c r="I15845" i="1"/>
  <c r="L15845" i="1" s="1"/>
  <c r="I15846" i="1"/>
  <c r="L15846" i="1" s="1"/>
  <c r="I15847" i="1"/>
  <c r="L15847" i="1" s="1"/>
  <c r="I15848" i="1"/>
  <c r="L15848" i="1" s="1"/>
  <c r="I15849" i="1"/>
  <c r="L15849" i="1" s="1"/>
  <c r="I15850" i="1"/>
  <c r="L15850" i="1" s="1"/>
  <c r="I15851" i="1"/>
  <c r="L15851" i="1" s="1"/>
  <c r="I15852" i="1"/>
  <c r="L15852" i="1" s="1"/>
  <c r="I15853" i="1"/>
  <c r="L15853" i="1" s="1"/>
  <c r="I15854" i="1"/>
  <c r="L15854" i="1" s="1"/>
  <c r="I15855" i="1"/>
  <c r="L15855" i="1" s="1"/>
  <c r="I15856" i="1"/>
  <c r="L15856" i="1" s="1"/>
  <c r="I15857" i="1"/>
  <c r="L15857" i="1" s="1"/>
  <c r="I15858" i="1"/>
  <c r="L15858" i="1" s="1"/>
  <c r="I15859" i="1"/>
  <c r="L15859" i="1" s="1"/>
  <c r="I15860" i="1"/>
  <c r="L15860" i="1" s="1"/>
  <c r="I15861" i="1"/>
  <c r="L15861" i="1" s="1"/>
  <c r="I15862" i="1"/>
  <c r="L15862" i="1" s="1"/>
  <c r="I15863" i="1"/>
  <c r="L15863" i="1" s="1"/>
  <c r="I15864" i="1"/>
  <c r="L15864" i="1" s="1"/>
  <c r="I15865" i="1"/>
  <c r="L15865" i="1" s="1"/>
  <c r="I15866" i="1"/>
  <c r="L15866" i="1" s="1"/>
  <c r="I15867" i="1"/>
  <c r="L15867" i="1" s="1"/>
  <c r="I15868" i="1"/>
  <c r="L15868" i="1" s="1"/>
  <c r="I15869" i="1"/>
  <c r="L15869" i="1" s="1"/>
  <c r="I15870" i="1"/>
  <c r="L15870" i="1" s="1"/>
  <c r="I15871" i="1"/>
  <c r="L15871" i="1" s="1"/>
  <c r="I15872" i="1"/>
  <c r="L15872" i="1" s="1"/>
  <c r="I15873" i="1"/>
  <c r="L15873" i="1" s="1"/>
  <c r="I15874" i="1"/>
  <c r="L15874" i="1" s="1"/>
  <c r="I15875" i="1"/>
  <c r="L15875" i="1" s="1"/>
  <c r="I15876" i="1"/>
  <c r="L15876" i="1" s="1"/>
  <c r="I15877" i="1"/>
  <c r="L15877" i="1" s="1"/>
  <c r="I15878" i="1"/>
  <c r="L15878" i="1" s="1"/>
  <c r="I15879" i="1"/>
  <c r="L15879" i="1" s="1"/>
  <c r="I15880" i="1"/>
  <c r="L15880" i="1" s="1"/>
  <c r="I15881" i="1"/>
  <c r="L15881" i="1" s="1"/>
  <c r="I15882" i="1"/>
  <c r="L15882" i="1" s="1"/>
  <c r="I15883" i="1"/>
  <c r="L15883" i="1" s="1"/>
  <c r="I15884" i="1"/>
  <c r="L15884" i="1" s="1"/>
  <c r="I15885" i="1"/>
  <c r="L15885" i="1" s="1"/>
  <c r="I15886" i="1"/>
  <c r="L15886" i="1" s="1"/>
  <c r="I15887" i="1"/>
  <c r="L15887" i="1" s="1"/>
  <c r="I15888" i="1"/>
  <c r="L15888" i="1" s="1"/>
  <c r="I15889" i="1"/>
  <c r="L15889" i="1" s="1"/>
  <c r="I15890" i="1"/>
  <c r="L15890" i="1" s="1"/>
  <c r="I15891" i="1"/>
  <c r="L15891" i="1" s="1"/>
  <c r="I15892" i="1"/>
  <c r="L15892" i="1" s="1"/>
  <c r="I15893" i="1"/>
  <c r="L15893" i="1" s="1"/>
  <c r="I15894" i="1"/>
  <c r="L15894" i="1" s="1"/>
  <c r="I15895" i="1"/>
  <c r="L15895" i="1" s="1"/>
  <c r="I15896" i="1"/>
  <c r="L15896" i="1" s="1"/>
  <c r="I15897" i="1"/>
  <c r="L15897" i="1" s="1"/>
  <c r="I15898" i="1"/>
  <c r="L15898" i="1" s="1"/>
  <c r="I15899" i="1"/>
  <c r="L15899" i="1" s="1"/>
  <c r="I15900" i="1"/>
  <c r="L15900" i="1" s="1"/>
  <c r="I15901" i="1"/>
  <c r="L15901" i="1" s="1"/>
  <c r="I15902" i="1"/>
  <c r="L15902" i="1" s="1"/>
  <c r="I15903" i="1"/>
  <c r="L15903" i="1" s="1"/>
  <c r="I15904" i="1"/>
  <c r="L15904" i="1" s="1"/>
  <c r="I15905" i="1"/>
  <c r="L15905" i="1" s="1"/>
  <c r="I15906" i="1"/>
  <c r="L15906" i="1" s="1"/>
  <c r="I15907" i="1"/>
  <c r="L15907" i="1" s="1"/>
  <c r="I15908" i="1"/>
  <c r="L15908" i="1" s="1"/>
  <c r="I15909" i="1"/>
  <c r="L15909" i="1" s="1"/>
  <c r="I15910" i="1"/>
  <c r="L15910" i="1" s="1"/>
  <c r="I15911" i="1"/>
  <c r="L15911" i="1" s="1"/>
  <c r="I15912" i="1"/>
  <c r="L15912" i="1" s="1"/>
  <c r="I15913" i="1"/>
  <c r="L15913" i="1" s="1"/>
  <c r="I15914" i="1"/>
  <c r="L15914" i="1" s="1"/>
  <c r="I15915" i="1"/>
  <c r="L15915" i="1" s="1"/>
  <c r="I15916" i="1"/>
  <c r="L15916" i="1" s="1"/>
  <c r="I15917" i="1"/>
  <c r="L15917" i="1" s="1"/>
  <c r="I15918" i="1"/>
  <c r="L15918" i="1" s="1"/>
  <c r="I15919" i="1"/>
  <c r="L15919" i="1" s="1"/>
  <c r="I15920" i="1"/>
  <c r="L15920" i="1" s="1"/>
  <c r="I15921" i="1"/>
  <c r="L15921" i="1" s="1"/>
  <c r="I15922" i="1"/>
  <c r="L15922" i="1" s="1"/>
  <c r="I15923" i="1"/>
  <c r="L15923" i="1" s="1"/>
  <c r="I15924" i="1"/>
  <c r="L15924" i="1" s="1"/>
  <c r="I15925" i="1"/>
  <c r="L15925" i="1" s="1"/>
  <c r="I15926" i="1"/>
  <c r="L15926" i="1" s="1"/>
  <c r="I15927" i="1"/>
  <c r="L15927" i="1" s="1"/>
  <c r="I15928" i="1"/>
  <c r="L15928" i="1" s="1"/>
  <c r="I15929" i="1"/>
  <c r="L15929" i="1" s="1"/>
  <c r="I15930" i="1"/>
  <c r="L15930" i="1" s="1"/>
  <c r="I15931" i="1"/>
  <c r="L15931" i="1" s="1"/>
  <c r="I15932" i="1"/>
  <c r="L15932" i="1" s="1"/>
  <c r="I15933" i="1"/>
  <c r="L15933" i="1" s="1"/>
  <c r="I15934" i="1"/>
  <c r="L15934" i="1" s="1"/>
  <c r="I15935" i="1"/>
  <c r="L15935" i="1" s="1"/>
  <c r="I15936" i="1"/>
  <c r="L15936" i="1" s="1"/>
  <c r="I15937" i="1"/>
  <c r="L15937" i="1" s="1"/>
  <c r="I15938" i="1"/>
  <c r="L15938" i="1" s="1"/>
  <c r="I15939" i="1"/>
  <c r="L15939" i="1" s="1"/>
  <c r="I15940" i="1"/>
  <c r="L15940" i="1" s="1"/>
  <c r="I15941" i="1"/>
  <c r="L15941" i="1" s="1"/>
  <c r="I15942" i="1"/>
  <c r="L15942" i="1" s="1"/>
  <c r="I15943" i="1"/>
  <c r="L15943" i="1" s="1"/>
  <c r="I15944" i="1"/>
  <c r="L15944" i="1" s="1"/>
  <c r="I15945" i="1"/>
  <c r="L15945" i="1" s="1"/>
  <c r="I15946" i="1"/>
  <c r="L15946" i="1" s="1"/>
  <c r="I15947" i="1"/>
  <c r="L15947" i="1" s="1"/>
  <c r="I15948" i="1"/>
  <c r="L15948" i="1" s="1"/>
  <c r="I15949" i="1"/>
  <c r="L15949" i="1" s="1"/>
  <c r="I15950" i="1"/>
  <c r="L15950" i="1" s="1"/>
  <c r="I15951" i="1"/>
  <c r="L15951" i="1" s="1"/>
  <c r="I15952" i="1"/>
  <c r="L15952" i="1" s="1"/>
  <c r="I15953" i="1"/>
  <c r="L15953" i="1" s="1"/>
  <c r="I15954" i="1"/>
  <c r="L15954" i="1" s="1"/>
  <c r="I15955" i="1"/>
  <c r="L15955" i="1" s="1"/>
  <c r="I15956" i="1"/>
  <c r="L15956" i="1" s="1"/>
  <c r="I15957" i="1"/>
  <c r="L15957" i="1" s="1"/>
  <c r="I15958" i="1"/>
  <c r="L15958" i="1" s="1"/>
  <c r="I15959" i="1"/>
  <c r="L15959" i="1" s="1"/>
  <c r="I15960" i="1"/>
  <c r="L15960" i="1" s="1"/>
  <c r="I15961" i="1"/>
  <c r="L15961" i="1" s="1"/>
  <c r="I15962" i="1"/>
  <c r="L15962" i="1" s="1"/>
  <c r="I15963" i="1"/>
  <c r="L15963" i="1" s="1"/>
  <c r="I15964" i="1"/>
  <c r="L15964" i="1" s="1"/>
  <c r="I15965" i="1"/>
  <c r="L15965" i="1" s="1"/>
  <c r="I15966" i="1"/>
  <c r="L15966" i="1" s="1"/>
  <c r="I15967" i="1"/>
  <c r="L15967" i="1" s="1"/>
  <c r="I15968" i="1"/>
  <c r="L15968" i="1" s="1"/>
  <c r="I15969" i="1"/>
  <c r="L15969" i="1" s="1"/>
  <c r="I15970" i="1"/>
  <c r="L15970" i="1" s="1"/>
  <c r="I15971" i="1"/>
  <c r="L15971" i="1" s="1"/>
  <c r="I15972" i="1"/>
  <c r="L15972" i="1" s="1"/>
  <c r="I15973" i="1"/>
  <c r="L15973" i="1" s="1"/>
  <c r="I15974" i="1"/>
  <c r="L15974" i="1" s="1"/>
  <c r="I15975" i="1"/>
  <c r="L15975" i="1" s="1"/>
  <c r="I15976" i="1"/>
  <c r="L15976" i="1" s="1"/>
  <c r="I15977" i="1"/>
  <c r="L15977" i="1" s="1"/>
  <c r="I15978" i="1"/>
  <c r="L15978" i="1" s="1"/>
  <c r="I15979" i="1"/>
  <c r="L15979" i="1" s="1"/>
  <c r="I15980" i="1"/>
  <c r="L15980" i="1" s="1"/>
  <c r="I15981" i="1"/>
  <c r="L15981" i="1" s="1"/>
  <c r="I15982" i="1"/>
  <c r="L15982" i="1" s="1"/>
  <c r="I15983" i="1"/>
  <c r="L15983" i="1" s="1"/>
  <c r="I15984" i="1"/>
  <c r="L15984" i="1" s="1"/>
  <c r="I15985" i="1"/>
  <c r="L15985" i="1" s="1"/>
  <c r="I15986" i="1"/>
  <c r="L15986" i="1" s="1"/>
  <c r="I15987" i="1"/>
  <c r="L15987" i="1" s="1"/>
  <c r="I15988" i="1"/>
  <c r="L15988" i="1" s="1"/>
  <c r="I15989" i="1"/>
  <c r="L15989" i="1" s="1"/>
  <c r="I15990" i="1"/>
  <c r="L15990" i="1" s="1"/>
  <c r="I15991" i="1"/>
  <c r="L15991" i="1" s="1"/>
  <c r="I15992" i="1"/>
  <c r="L15992" i="1" s="1"/>
  <c r="I15993" i="1"/>
  <c r="L15993" i="1" s="1"/>
  <c r="I15994" i="1"/>
  <c r="L15994" i="1" s="1"/>
  <c r="I15995" i="1"/>
  <c r="L15995" i="1" s="1"/>
  <c r="I15996" i="1"/>
  <c r="L15996" i="1" s="1"/>
  <c r="I15997" i="1"/>
  <c r="L15997" i="1" s="1"/>
  <c r="I15998" i="1"/>
  <c r="L15998" i="1" s="1"/>
  <c r="I15999" i="1"/>
  <c r="L15999" i="1" s="1"/>
  <c r="I16000" i="1"/>
  <c r="L16000" i="1" s="1"/>
  <c r="I16001" i="1"/>
  <c r="L16001" i="1" s="1"/>
  <c r="I16002" i="1"/>
  <c r="L16002" i="1" s="1"/>
  <c r="I16003" i="1"/>
  <c r="L16003" i="1" s="1"/>
  <c r="I16004" i="1"/>
  <c r="L16004" i="1" s="1"/>
  <c r="I16005" i="1"/>
  <c r="L16005" i="1" s="1"/>
  <c r="I16006" i="1"/>
  <c r="L16006" i="1" s="1"/>
  <c r="I16007" i="1"/>
  <c r="L16007" i="1" s="1"/>
  <c r="I16008" i="1"/>
  <c r="L16008" i="1" s="1"/>
  <c r="I16009" i="1"/>
  <c r="L16009" i="1" s="1"/>
  <c r="I16010" i="1"/>
  <c r="L16010" i="1" s="1"/>
  <c r="I16011" i="1"/>
  <c r="L16011" i="1" s="1"/>
  <c r="I16012" i="1"/>
  <c r="L16012" i="1" s="1"/>
  <c r="I16013" i="1"/>
  <c r="L16013" i="1" s="1"/>
  <c r="I16014" i="1"/>
  <c r="L16014" i="1" s="1"/>
  <c r="I16015" i="1"/>
  <c r="L16015" i="1" s="1"/>
  <c r="I16016" i="1"/>
  <c r="L16016" i="1" s="1"/>
  <c r="I16017" i="1"/>
  <c r="L16017" i="1" s="1"/>
  <c r="I16018" i="1"/>
  <c r="L16018" i="1" s="1"/>
  <c r="I16019" i="1"/>
  <c r="L16019" i="1" s="1"/>
  <c r="I16020" i="1"/>
  <c r="L16020" i="1" s="1"/>
  <c r="I16021" i="1"/>
  <c r="L16021" i="1" s="1"/>
  <c r="I16022" i="1"/>
  <c r="L16022" i="1" s="1"/>
  <c r="I16023" i="1"/>
  <c r="L16023" i="1" s="1"/>
  <c r="I16024" i="1"/>
  <c r="L16024" i="1" s="1"/>
  <c r="I16025" i="1"/>
  <c r="L16025" i="1" s="1"/>
  <c r="I16026" i="1"/>
  <c r="L16026" i="1" s="1"/>
  <c r="I16027" i="1"/>
  <c r="L16027" i="1" s="1"/>
  <c r="I16028" i="1"/>
  <c r="L16028" i="1" s="1"/>
  <c r="I16029" i="1"/>
  <c r="L16029" i="1" s="1"/>
  <c r="I16030" i="1"/>
  <c r="L16030" i="1" s="1"/>
  <c r="I16031" i="1"/>
  <c r="L16031" i="1" s="1"/>
  <c r="I16032" i="1"/>
  <c r="L16032" i="1" s="1"/>
  <c r="I16033" i="1"/>
  <c r="L16033" i="1" s="1"/>
  <c r="I16034" i="1"/>
  <c r="L16034" i="1" s="1"/>
  <c r="I16035" i="1"/>
  <c r="L16035" i="1" s="1"/>
  <c r="I16036" i="1"/>
  <c r="L16036" i="1" s="1"/>
  <c r="I16037" i="1"/>
  <c r="L16037" i="1" s="1"/>
  <c r="I16038" i="1"/>
  <c r="L16038" i="1" s="1"/>
  <c r="I16039" i="1"/>
  <c r="L16039" i="1" s="1"/>
  <c r="I16040" i="1"/>
  <c r="L16040" i="1" s="1"/>
  <c r="I16041" i="1"/>
  <c r="L16041" i="1" s="1"/>
  <c r="I16042" i="1"/>
  <c r="L16042" i="1" s="1"/>
  <c r="I16043" i="1"/>
  <c r="L16043" i="1" s="1"/>
  <c r="I16044" i="1"/>
  <c r="L16044" i="1" s="1"/>
  <c r="I16045" i="1"/>
  <c r="L16045" i="1" s="1"/>
  <c r="I16046" i="1"/>
  <c r="L16046" i="1" s="1"/>
  <c r="I16047" i="1"/>
  <c r="L16047" i="1" s="1"/>
  <c r="I16048" i="1"/>
  <c r="L16048" i="1" s="1"/>
  <c r="I16049" i="1"/>
  <c r="L16049" i="1" s="1"/>
  <c r="I16050" i="1"/>
  <c r="L16050" i="1" s="1"/>
  <c r="I16051" i="1"/>
  <c r="L16051" i="1" s="1"/>
  <c r="I16052" i="1"/>
  <c r="L16052" i="1" s="1"/>
  <c r="I16053" i="1"/>
  <c r="L16053" i="1" s="1"/>
  <c r="I16054" i="1"/>
  <c r="L16054" i="1" s="1"/>
  <c r="I16055" i="1"/>
  <c r="L16055" i="1" s="1"/>
  <c r="I16056" i="1"/>
  <c r="L16056" i="1" s="1"/>
  <c r="I16057" i="1"/>
  <c r="L16057" i="1" s="1"/>
  <c r="I16058" i="1"/>
  <c r="L16058" i="1" s="1"/>
  <c r="I16059" i="1"/>
  <c r="L16059" i="1" s="1"/>
  <c r="I16060" i="1"/>
  <c r="L16060" i="1" s="1"/>
  <c r="I16061" i="1"/>
  <c r="L16061" i="1" s="1"/>
  <c r="I16062" i="1"/>
  <c r="L16062" i="1" s="1"/>
  <c r="I16063" i="1"/>
  <c r="L16063" i="1" s="1"/>
  <c r="I16064" i="1"/>
  <c r="L16064" i="1" s="1"/>
  <c r="I16065" i="1"/>
  <c r="L16065" i="1" s="1"/>
  <c r="I16066" i="1"/>
  <c r="L16066" i="1" s="1"/>
  <c r="I16067" i="1"/>
  <c r="L16067" i="1" s="1"/>
  <c r="I16068" i="1"/>
  <c r="L16068" i="1" s="1"/>
  <c r="I16069" i="1"/>
  <c r="L16069" i="1" s="1"/>
  <c r="I16070" i="1"/>
  <c r="L16070" i="1" s="1"/>
  <c r="I16071" i="1"/>
  <c r="L16071" i="1" s="1"/>
  <c r="I16072" i="1"/>
  <c r="L16072" i="1" s="1"/>
  <c r="I16073" i="1"/>
  <c r="L16073" i="1" s="1"/>
  <c r="I16074" i="1"/>
  <c r="L16074" i="1" s="1"/>
  <c r="I16075" i="1"/>
  <c r="L16075" i="1" s="1"/>
  <c r="I16076" i="1"/>
  <c r="L16076" i="1" s="1"/>
  <c r="I16077" i="1"/>
  <c r="L16077" i="1" s="1"/>
  <c r="I16078" i="1"/>
  <c r="L16078" i="1" s="1"/>
  <c r="I16079" i="1"/>
  <c r="L16079" i="1" s="1"/>
  <c r="I16080" i="1"/>
  <c r="L16080" i="1" s="1"/>
  <c r="I16081" i="1"/>
  <c r="L16081" i="1" s="1"/>
  <c r="I16082" i="1"/>
  <c r="L16082" i="1" s="1"/>
  <c r="I16083" i="1"/>
  <c r="L16083" i="1" s="1"/>
  <c r="I16084" i="1"/>
  <c r="L16084" i="1" s="1"/>
  <c r="I16085" i="1"/>
  <c r="L16085" i="1" s="1"/>
  <c r="I16086" i="1"/>
  <c r="L16086" i="1" s="1"/>
  <c r="I16087" i="1"/>
  <c r="L16087" i="1" s="1"/>
  <c r="I16088" i="1"/>
  <c r="L16088" i="1" s="1"/>
  <c r="I16089" i="1"/>
  <c r="L16089" i="1" s="1"/>
  <c r="I16090" i="1"/>
  <c r="L16090" i="1" s="1"/>
  <c r="I16091" i="1"/>
  <c r="L16091" i="1" s="1"/>
  <c r="I16092" i="1"/>
  <c r="L16092" i="1" s="1"/>
  <c r="I16093" i="1"/>
  <c r="L16093" i="1" s="1"/>
  <c r="I16094" i="1"/>
  <c r="L16094" i="1" s="1"/>
  <c r="I16095" i="1"/>
  <c r="L16095" i="1" s="1"/>
  <c r="I16096" i="1"/>
  <c r="L16096" i="1" s="1"/>
  <c r="I16097" i="1"/>
  <c r="L16097" i="1" s="1"/>
  <c r="I16098" i="1"/>
  <c r="L16098" i="1" s="1"/>
  <c r="I16099" i="1"/>
  <c r="L16099" i="1" s="1"/>
  <c r="I16100" i="1"/>
  <c r="L16100" i="1" s="1"/>
  <c r="I16101" i="1"/>
  <c r="L16101" i="1" s="1"/>
  <c r="I16102" i="1"/>
  <c r="L16102" i="1" s="1"/>
  <c r="I16103" i="1"/>
  <c r="L16103" i="1" s="1"/>
  <c r="I16104" i="1"/>
  <c r="L16104" i="1" s="1"/>
  <c r="I16105" i="1"/>
  <c r="L16105" i="1" s="1"/>
  <c r="I16106" i="1"/>
  <c r="L16106" i="1" s="1"/>
  <c r="I16107" i="1"/>
  <c r="L16107" i="1" s="1"/>
  <c r="I16108" i="1"/>
  <c r="L16108" i="1" s="1"/>
  <c r="I16109" i="1"/>
  <c r="L16109" i="1" s="1"/>
  <c r="I16110" i="1"/>
  <c r="L16110" i="1" s="1"/>
  <c r="I16111" i="1"/>
  <c r="L16111" i="1" s="1"/>
  <c r="I16112" i="1"/>
  <c r="L16112" i="1" s="1"/>
  <c r="I16113" i="1"/>
  <c r="L16113" i="1" s="1"/>
  <c r="I16114" i="1"/>
  <c r="L16114" i="1" s="1"/>
  <c r="I16115" i="1"/>
  <c r="L16115" i="1" s="1"/>
  <c r="I16116" i="1"/>
  <c r="L16116" i="1" s="1"/>
  <c r="I16117" i="1"/>
  <c r="L16117" i="1" s="1"/>
  <c r="I16118" i="1"/>
  <c r="L16118" i="1" s="1"/>
  <c r="I16119" i="1"/>
  <c r="L16119" i="1" s="1"/>
  <c r="I16120" i="1"/>
  <c r="L16120" i="1" s="1"/>
  <c r="I16121" i="1"/>
  <c r="L16121" i="1" s="1"/>
  <c r="I16122" i="1"/>
  <c r="L16122" i="1" s="1"/>
  <c r="I16123" i="1"/>
  <c r="L16123" i="1" s="1"/>
  <c r="I16124" i="1"/>
  <c r="L16124" i="1" s="1"/>
  <c r="I16125" i="1"/>
  <c r="L16125" i="1" s="1"/>
  <c r="I16126" i="1"/>
  <c r="L16126" i="1" s="1"/>
  <c r="I16127" i="1"/>
  <c r="L16127" i="1" s="1"/>
  <c r="I16128" i="1"/>
  <c r="L16128" i="1" s="1"/>
  <c r="I16129" i="1"/>
  <c r="L16129" i="1" s="1"/>
  <c r="I16130" i="1"/>
  <c r="L16130" i="1" s="1"/>
  <c r="I16131" i="1"/>
  <c r="L16131" i="1" s="1"/>
  <c r="I16132" i="1"/>
  <c r="L16132" i="1" s="1"/>
  <c r="I16133" i="1"/>
  <c r="L16133" i="1" s="1"/>
  <c r="I16134" i="1"/>
  <c r="L16134" i="1" s="1"/>
  <c r="I16135" i="1"/>
  <c r="L16135" i="1" s="1"/>
  <c r="I16136" i="1"/>
  <c r="L16136" i="1" s="1"/>
  <c r="I16137" i="1"/>
  <c r="L16137" i="1" s="1"/>
  <c r="I16138" i="1"/>
  <c r="L16138" i="1" s="1"/>
  <c r="I16139" i="1"/>
  <c r="L16139" i="1" s="1"/>
  <c r="I16140" i="1"/>
  <c r="L16140" i="1" s="1"/>
  <c r="I16141" i="1"/>
  <c r="L16141" i="1" s="1"/>
  <c r="I16142" i="1"/>
  <c r="L16142" i="1" s="1"/>
  <c r="I16143" i="1"/>
  <c r="L16143" i="1" s="1"/>
  <c r="I16144" i="1"/>
  <c r="L16144" i="1" s="1"/>
  <c r="I16145" i="1"/>
  <c r="L16145" i="1" s="1"/>
  <c r="I16146" i="1"/>
  <c r="L16146" i="1" s="1"/>
  <c r="I16147" i="1"/>
  <c r="L16147" i="1" s="1"/>
  <c r="I16148" i="1"/>
  <c r="L16148" i="1" s="1"/>
  <c r="I16149" i="1"/>
  <c r="L16149" i="1" s="1"/>
  <c r="I16150" i="1"/>
  <c r="L16150" i="1" s="1"/>
  <c r="I16151" i="1"/>
  <c r="L16151" i="1" s="1"/>
  <c r="I16152" i="1"/>
  <c r="L16152" i="1" s="1"/>
  <c r="I16153" i="1"/>
  <c r="L16153" i="1" s="1"/>
  <c r="I16154" i="1"/>
  <c r="L16154" i="1" s="1"/>
  <c r="I16155" i="1"/>
  <c r="L16155" i="1" s="1"/>
  <c r="I16156" i="1"/>
  <c r="L16156" i="1" s="1"/>
  <c r="I16157" i="1"/>
  <c r="L16157" i="1" s="1"/>
  <c r="I16158" i="1"/>
  <c r="L16158" i="1" s="1"/>
  <c r="I16159" i="1"/>
  <c r="L16159" i="1" s="1"/>
  <c r="I16160" i="1"/>
  <c r="L16160" i="1" s="1"/>
  <c r="I16161" i="1"/>
  <c r="L16161" i="1" s="1"/>
  <c r="I16162" i="1"/>
  <c r="L16162" i="1" s="1"/>
  <c r="I16163" i="1"/>
  <c r="L16163" i="1" s="1"/>
  <c r="I16164" i="1"/>
  <c r="L16164" i="1" s="1"/>
  <c r="I16165" i="1"/>
  <c r="L16165" i="1" s="1"/>
  <c r="I16166" i="1"/>
  <c r="L16166" i="1" s="1"/>
  <c r="I16167" i="1"/>
  <c r="L16167" i="1" s="1"/>
  <c r="I16168" i="1"/>
  <c r="L16168" i="1" s="1"/>
  <c r="I16169" i="1"/>
  <c r="L16169" i="1" s="1"/>
  <c r="I16170" i="1"/>
  <c r="L16170" i="1" s="1"/>
  <c r="I16171" i="1"/>
  <c r="L16171" i="1" s="1"/>
  <c r="I16172" i="1"/>
  <c r="L16172" i="1" s="1"/>
  <c r="I16173" i="1"/>
  <c r="L16173" i="1" s="1"/>
  <c r="I16174" i="1"/>
  <c r="L16174" i="1" s="1"/>
  <c r="I16175" i="1"/>
  <c r="L16175" i="1" s="1"/>
  <c r="I16176" i="1"/>
  <c r="L16176" i="1" s="1"/>
  <c r="I16177" i="1"/>
  <c r="L16177" i="1" s="1"/>
  <c r="I16178" i="1"/>
  <c r="L16178" i="1" s="1"/>
  <c r="I16179" i="1"/>
  <c r="L16179" i="1" s="1"/>
  <c r="I16180" i="1"/>
  <c r="L16180" i="1" s="1"/>
  <c r="I16181" i="1"/>
  <c r="L16181" i="1" s="1"/>
  <c r="I16182" i="1"/>
  <c r="L16182" i="1" s="1"/>
  <c r="I16183" i="1"/>
  <c r="L16183" i="1" s="1"/>
  <c r="I16184" i="1"/>
  <c r="L16184" i="1" s="1"/>
  <c r="I16185" i="1"/>
  <c r="L16185" i="1" s="1"/>
  <c r="I16186" i="1"/>
  <c r="L16186" i="1" s="1"/>
  <c r="I16187" i="1"/>
  <c r="L16187" i="1" s="1"/>
  <c r="I16188" i="1"/>
  <c r="L16188" i="1" s="1"/>
  <c r="I16189" i="1"/>
  <c r="L16189" i="1" s="1"/>
  <c r="I16190" i="1"/>
  <c r="L16190" i="1" s="1"/>
  <c r="I16191" i="1"/>
  <c r="L16191" i="1" s="1"/>
  <c r="I16192" i="1"/>
  <c r="L16192" i="1" s="1"/>
  <c r="I16193" i="1"/>
  <c r="L16193" i="1" s="1"/>
  <c r="I16194" i="1"/>
  <c r="L16194" i="1" s="1"/>
  <c r="I16195" i="1"/>
  <c r="L16195" i="1" s="1"/>
  <c r="I16196" i="1"/>
  <c r="L16196" i="1" s="1"/>
  <c r="I16197" i="1"/>
  <c r="L16197" i="1" s="1"/>
  <c r="I16198" i="1"/>
  <c r="L16198" i="1" s="1"/>
  <c r="I16199" i="1"/>
  <c r="L16199" i="1" s="1"/>
  <c r="I16200" i="1"/>
  <c r="L16200" i="1" s="1"/>
  <c r="I16201" i="1"/>
  <c r="L16201" i="1" s="1"/>
  <c r="I16202" i="1"/>
  <c r="L16202" i="1" s="1"/>
  <c r="I16203" i="1"/>
  <c r="L16203" i="1" s="1"/>
  <c r="I16204" i="1"/>
  <c r="L16204" i="1" s="1"/>
  <c r="I16205" i="1"/>
  <c r="L16205" i="1" s="1"/>
  <c r="I16206" i="1"/>
  <c r="L16206" i="1" s="1"/>
  <c r="I16207" i="1"/>
  <c r="L16207" i="1" s="1"/>
  <c r="I16208" i="1"/>
  <c r="L16208" i="1" s="1"/>
  <c r="I16209" i="1"/>
  <c r="L16209" i="1" s="1"/>
  <c r="I16210" i="1"/>
  <c r="L16210" i="1" s="1"/>
  <c r="I16211" i="1"/>
  <c r="L16211" i="1" s="1"/>
  <c r="I16212" i="1"/>
  <c r="L16212" i="1" s="1"/>
  <c r="I16213" i="1"/>
  <c r="L16213" i="1" s="1"/>
  <c r="I16214" i="1"/>
  <c r="L16214" i="1" s="1"/>
  <c r="I16215" i="1"/>
  <c r="L16215" i="1" s="1"/>
  <c r="I16216" i="1"/>
  <c r="L16216" i="1" s="1"/>
  <c r="I16217" i="1"/>
  <c r="L16217" i="1" s="1"/>
  <c r="I16218" i="1"/>
  <c r="L16218" i="1" s="1"/>
  <c r="I16219" i="1"/>
  <c r="L16219" i="1" s="1"/>
  <c r="I16220" i="1"/>
  <c r="L16220" i="1" s="1"/>
  <c r="I16221" i="1"/>
  <c r="L16221" i="1" s="1"/>
  <c r="I16222" i="1"/>
  <c r="L16222" i="1" s="1"/>
  <c r="I16223" i="1"/>
  <c r="L16223" i="1" s="1"/>
  <c r="I16224" i="1"/>
  <c r="L16224" i="1" s="1"/>
  <c r="I16225" i="1"/>
  <c r="L16225" i="1" s="1"/>
  <c r="I16226" i="1"/>
  <c r="L16226" i="1" s="1"/>
  <c r="I16227" i="1"/>
  <c r="L16227" i="1" s="1"/>
  <c r="I16228" i="1"/>
  <c r="L16228" i="1" s="1"/>
  <c r="I16229" i="1"/>
  <c r="L16229" i="1" s="1"/>
  <c r="I16230" i="1"/>
  <c r="L16230" i="1" s="1"/>
  <c r="I16231" i="1"/>
  <c r="L16231" i="1" s="1"/>
  <c r="I16232" i="1"/>
  <c r="L16232" i="1" s="1"/>
  <c r="I16233" i="1"/>
  <c r="L16233" i="1" s="1"/>
  <c r="I16234" i="1"/>
  <c r="L16234" i="1" s="1"/>
  <c r="I16235" i="1"/>
  <c r="L16235" i="1" s="1"/>
  <c r="I16236" i="1"/>
  <c r="L16236" i="1" s="1"/>
  <c r="I16237" i="1"/>
  <c r="L16237" i="1" s="1"/>
  <c r="I16238" i="1"/>
  <c r="L16238" i="1" s="1"/>
  <c r="I16239" i="1"/>
  <c r="L16239" i="1" s="1"/>
  <c r="I16240" i="1"/>
  <c r="L16240" i="1" s="1"/>
  <c r="I16241" i="1"/>
  <c r="L16241" i="1" s="1"/>
  <c r="I16242" i="1"/>
  <c r="L16242" i="1" s="1"/>
  <c r="I16243" i="1"/>
  <c r="L16243" i="1" s="1"/>
  <c r="I16244" i="1"/>
  <c r="L16244" i="1" s="1"/>
  <c r="I16245" i="1"/>
  <c r="L16245" i="1" s="1"/>
  <c r="I16246" i="1"/>
  <c r="L16246" i="1" s="1"/>
  <c r="I16247" i="1"/>
  <c r="L16247" i="1" s="1"/>
  <c r="I16248" i="1"/>
  <c r="L16248" i="1" s="1"/>
  <c r="I16249" i="1"/>
  <c r="L16249" i="1" s="1"/>
  <c r="I16250" i="1"/>
  <c r="L16250" i="1" s="1"/>
  <c r="I16251" i="1"/>
  <c r="L16251" i="1" s="1"/>
  <c r="I16252" i="1"/>
  <c r="L16252" i="1" s="1"/>
  <c r="I16253" i="1"/>
  <c r="L16253" i="1" s="1"/>
  <c r="I16254" i="1"/>
  <c r="L16254" i="1" s="1"/>
  <c r="I16255" i="1"/>
  <c r="L16255" i="1" s="1"/>
  <c r="I16256" i="1"/>
  <c r="L16256" i="1" s="1"/>
  <c r="I16257" i="1"/>
  <c r="L16257" i="1" s="1"/>
  <c r="I16258" i="1"/>
  <c r="L16258" i="1" s="1"/>
  <c r="I16259" i="1"/>
  <c r="L16259" i="1" s="1"/>
  <c r="I16260" i="1"/>
  <c r="L16260" i="1" s="1"/>
  <c r="I16261" i="1"/>
  <c r="L16261" i="1" s="1"/>
  <c r="I16262" i="1"/>
  <c r="L16262" i="1" s="1"/>
  <c r="I16263" i="1"/>
  <c r="L16263" i="1" s="1"/>
  <c r="I16264" i="1"/>
  <c r="L16264" i="1" s="1"/>
  <c r="I16265" i="1"/>
  <c r="L16265" i="1" s="1"/>
  <c r="I16266" i="1"/>
  <c r="L16266" i="1" s="1"/>
  <c r="I16267" i="1"/>
  <c r="L16267" i="1" s="1"/>
  <c r="I16268" i="1"/>
  <c r="L16268" i="1" s="1"/>
  <c r="I16269" i="1"/>
  <c r="L16269" i="1" s="1"/>
  <c r="I16270" i="1"/>
  <c r="L16270" i="1" s="1"/>
  <c r="I16271" i="1"/>
  <c r="L16271" i="1" s="1"/>
  <c r="I16272" i="1"/>
  <c r="L16272" i="1" s="1"/>
  <c r="I16273" i="1"/>
  <c r="L16273" i="1" s="1"/>
  <c r="I16274" i="1"/>
  <c r="L16274" i="1" s="1"/>
  <c r="I16275" i="1"/>
  <c r="L16275" i="1" s="1"/>
  <c r="I16276" i="1"/>
  <c r="L16276" i="1" s="1"/>
  <c r="I16277" i="1"/>
  <c r="L16277" i="1" s="1"/>
  <c r="I16278" i="1"/>
  <c r="L16278" i="1" s="1"/>
  <c r="I16279" i="1"/>
  <c r="L16279" i="1" s="1"/>
  <c r="I16280" i="1"/>
  <c r="L16280" i="1" s="1"/>
  <c r="I16281" i="1"/>
  <c r="L16281" i="1" s="1"/>
  <c r="I16282" i="1"/>
  <c r="L16282" i="1" s="1"/>
  <c r="I16283" i="1"/>
  <c r="L16283" i="1" s="1"/>
  <c r="I16284" i="1"/>
  <c r="L16284" i="1" s="1"/>
  <c r="I16285" i="1"/>
  <c r="L16285" i="1" s="1"/>
  <c r="I16286" i="1"/>
  <c r="L16286" i="1" s="1"/>
  <c r="I16287" i="1"/>
  <c r="L16287" i="1" s="1"/>
  <c r="I16288" i="1"/>
  <c r="L16288" i="1" s="1"/>
  <c r="I16289" i="1"/>
  <c r="L16289" i="1" s="1"/>
  <c r="I16290" i="1"/>
  <c r="L16290" i="1" s="1"/>
  <c r="I16291" i="1"/>
  <c r="L16291" i="1" s="1"/>
  <c r="I16292" i="1"/>
  <c r="L16292" i="1" s="1"/>
  <c r="I16293" i="1"/>
  <c r="L16293" i="1" s="1"/>
  <c r="I16294" i="1"/>
  <c r="L16294" i="1" s="1"/>
  <c r="I16295" i="1"/>
  <c r="L16295" i="1" s="1"/>
  <c r="I16296" i="1"/>
  <c r="L16296" i="1" s="1"/>
  <c r="I16297" i="1"/>
  <c r="L16297" i="1" s="1"/>
  <c r="I16298" i="1"/>
  <c r="L16298" i="1" s="1"/>
  <c r="I16299" i="1"/>
  <c r="L16299" i="1" s="1"/>
  <c r="I16300" i="1"/>
  <c r="L16300" i="1" s="1"/>
  <c r="I16301" i="1"/>
  <c r="L16301" i="1" s="1"/>
  <c r="I16302" i="1"/>
  <c r="L16302" i="1" s="1"/>
  <c r="I16303" i="1"/>
  <c r="L16303" i="1" s="1"/>
  <c r="I16304" i="1"/>
  <c r="L16304" i="1" s="1"/>
  <c r="I16305" i="1"/>
  <c r="L16305" i="1" s="1"/>
  <c r="I16306" i="1"/>
  <c r="L16306" i="1" s="1"/>
  <c r="I16307" i="1"/>
  <c r="L16307" i="1" s="1"/>
  <c r="I16308" i="1"/>
  <c r="L16308" i="1" s="1"/>
  <c r="I16309" i="1"/>
  <c r="L16309" i="1" s="1"/>
  <c r="I16310" i="1"/>
  <c r="L16310" i="1" s="1"/>
  <c r="I16311" i="1"/>
  <c r="L16311" i="1" s="1"/>
  <c r="I16312" i="1"/>
  <c r="L16312" i="1" s="1"/>
  <c r="I16313" i="1"/>
  <c r="L16313" i="1" s="1"/>
  <c r="I16314" i="1"/>
  <c r="L16314" i="1" s="1"/>
  <c r="I16315" i="1"/>
  <c r="L16315" i="1" s="1"/>
  <c r="I16316" i="1"/>
  <c r="L16316" i="1" s="1"/>
  <c r="I16317" i="1"/>
  <c r="L16317" i="1" s="1"/>
  <c r="I16318" i="1"/>
  <c r="L16318" i="1" s="1"/>
  <c r="I16319" i="1"/>
  <c r="L16319" i="1" s="1"/>
  <c r="I16320" i="1"/>
  <c r="L16320" i="1" s="1"/>
  <c r="I16321" i="1"/>
  <c r="L16321" i="1" s="1"/>
  <c r="I16322" i="1"/>
  <c r="L16322" i="1" s="1"/>
  <c r="I16323" i="1"/>
  <c r="L16323" i="1" s="1"/>
  <c r="I16324" i="1"/>
  <c r="L16324" i="1" s="1"/>
  <c r="I16325" i="1"/>
  <c r="L16325" i="1" s="1"/>
  <c r="I16326" i="1"/>
  <c r="L16326" i="1" s="1"/>
  <c r="I16327" i="1"/>
  <c r="L16327" i="1" s="1"/>
  <c r="I16328" i="1"/>
  <c r="L16328" i="1" s="1"/>
  <c r="I16329" i="1"/>
  <c r="L16329" i="1" s="1"/>
  <c r="I16330" i="1"/>
  <c r="L16330" i="1" s="1"/>
  <c r="I16331" i="1"/>
  <c r="L16331" i="1" s="1"/>
  <c r="I16332" i="1"/>
  <c r="L16332" i="1" s="1"/>
  <c r="I16333" i="1"/>
  <c r="L16333" i="1" s="1"/>
  <c r="I16334" i="1"/>
  <c r="L16334" i="1" s="1"/>
  <c r="I16335" i="1"/>
  <c r="L16335" i="1" s="1"/>
  <c r="I16336" i="1"/>
  <c r="L16336" i="1" s="1"/>
  <c r="I16337" i="1"/>
  <c r="L16337" i="1" s="1"/>
  <c r="I16338" i="1"/>
  <c r="L16338" i="1" s="1"/>
  <c r="I16339" i="1"/>
  <c r="L16339" i="1" s="1"/>
  <c r="I16340" i="1"/>
  <c r="L16340" i="1" s="1"/>
  <c r="I16341" i="1"/>
  <c r="L16341" i="1" s="1"/>
  <c r="I16342" i="1"/>
  <c r="L16342" i="1" s="1"/>
  <c r="I16343" i="1"/>
  <c r="L16343" i="1" s="1"/>
  <c r="I16344" i="1"/>
  <c r="L16344" i="1" s="1"/>
  <c r="I16345" i="1"/>
  <c r="L16345" i="1" s="1"/>
  <c r="I16346" i="1"/>
  <c r="L16346" i="1" s="1"/>
  <c r="I16347" i="1"/>
  <c r="L16347" i="1" s="1"/>
  <c r="I16348" i="1"/>
  <c r="L16348" i="1" s="1"/>
  <c r="I16349" i="1"/>
  <c r="L16349" i="1" s="1"/>
  <c r="I16350" i="1"/>
  <c r="L16350" i="1" s="1"/>
  <c r="I16351" i="1"/>
  <c r="L16351" i="1" s="1"/>
  <c r="I16352" i="1"/>
  <c r="L16352" i="1" s="1"/>
  <c r="I16353" i="1"/>
  <c r="L16353" i="1" s="1"/>
  <c r="I16354" i="1"/>
  <c r="L16354" i="1" s="1"/>
  <c r="I16355" i="1"/>
  <c r="L16355" i="1" s="1"/>
  <c r="I16356" i="1"/>
  <c r="L16356" i="1" s="1"/>
  <c r="I16357" i="1"/>
  <c r="L16357" i="1" s="1"/>
  <c r="I16358" i="1"/>
  <c r="L16358" i="1" s="1"/>
  <c r="I16359" i="1"/>
  <c r="L16359" i="1" s="1"/>
  <c r="I16360" i="1"/>
  <c r="L16360" i="1" s="1"/>
  <c r="I16361" i="1"/>
  <c r="L16361" i="1" s="1"/>
  <c r="I16362" i="1"/>
  <c r="L16362" i="1" s="1"/>
  <c r="I16363" i="1"/>
  <c r="L16363" i="1" s="1"/>
  <c r="I16364" i="1"/>
  <c r="L16364" i="1" s="1"/>
  <c r="I16365" i="1"/>
  <c r="L16365" i="1" s="1"/>
  <c r="I16366" i="1"/>
  <c r="L16366" i="1" s="1"/>
  <c r="I16367" i="1"/>
  <c r="L16367" i="1" s="1"/>
  <c r="I16368" i="1"/>
  <c r="L16368" i="1" s="1"/>
  <c r="I16369" i="1"/>
  <c r="L16369" i="1" s="1"/>
  <c r="I16370" i="1"/>
  <c r="L16370" i="1" s="1"/>
  <c r="I16371" i="1"/>
  <c r="L16371" i="1" s="1"/>
  <c r="I16372" i="1"/>
  <c r="L16372" i="1" s="1"/>
  <c r="I16373" i="1"/>
  <c r="L16373" i="1" s="1"/>
  <c r="I16374" i="1"/>
  <c r="L16374" i="1" s="1"/>
  <c r="I16375" i="1"/>
  <c r="L16375" i="1" s="1"/>
  <c r="I16376" i="1"/>
  <c r="L16376" i="1" s="1"/>
  <c r="I16377" i="1"/>
  <c r="L16377" i="1" s="1"/>
  <c r="I16378" i="1"/>
  <c r="L16378" i="1" s="1"/>
  <c r="I16379" i="1"/>
  <c r="L16379" i="1" s="1"/>
  <c r="I16380" i="1"/>
  <c r="L16380" i="1" s="1"/>
  <c r="I16381" i="1"/>
  <c r="L16381" i="1" s="1"/>
  <c r="I16382" i="1"/>
  <c r="L16382" i="1" s="1"/>
  <c r="I16383" i="1"/>
  <c r="L16383" i="1" s="1"/>
  <c r="I16384" i="1"/>
  <c r="L16384" i="1" s="1"/>
  <c r="I16385" i="1"/>
  <c r="L16385" i="1" s="1"/>
  <c r="I16386" i="1"/>
  <c r="L16386" i="1" s="1"/>
  <c r="I16387" i="1"/>
  <c r="L16387" i="1" s="1"/>
  <c r="I16388" i="1"/>
  <c r="L16388" i="1" s="1"/>
  <c r="I16389" i="1"/>
  <c r="L16389" i="1" s="1"/>
  <c r="I16390" i="1"/>
  <c r="L16390" i="1" s="1"/>
  <c r="I16391" i="1"/>
  <c r="L16391" i="1" s="1"/>
  <c r="I16392" i="1"/>
  <c r="L16392" i="1" s="1"/>
  <c r="I16393" i="1"/>
  <c r="L16393" i="1" s="1"/>
  <c r="I16394" i="1"/>
  <c r="L16394" i="1" s="1"/>
  <c r="I16395" i="1"/>
  <c r="L16395" i="1" s="1"/>
  <c r="I16396" i="1"/>
  <c r="L16396" i="1" s="1"/>
  <c r="I16397" i="1"/>
  <c r="L16397" i="1" s="1"/>
  <c r="I16398" i="1"/>
  <c r="L16398" i="1" s="1"/>
  <c r="I16399" i="1"/>
  <c r="L16399" i="1" s="1"/>
  <c r="I16400" i="1"/>
  <c r="L16400" i="1" s="1"/>
  <c r="I16401" i="1"/>
  <c r="L16401" i="1" s="1"/>
  <c r="I16402" i="1"/>
  <c r="L16402" i="1" s="1"/>
  <c r="I16403" i="1"/>
  <c r="L16403" i="1" s="1"/>
  <c r="I16404" i="1"/>
  <c r="L16404" i="1" s="1"/>
  <c r="I16405" i="1"/>
  <c r="L16405" i="1" s="1"/>
  <c r="I16406" i="1"/>
  <c r="L16406" i="1" s="1"/>
  <c r="I16407" i="1"/>
  <c r="L16407" i="1" s="1"/>
  <c r="I16408" i="1"/>
  <c r="L16408" i="1" s="1"/>
  <c r="I16409" i="1"/>
  <c r="L16409" i="1" s="1"/>
  <c r="I16410" i="1"/>
  <c r="L16410" i="1" s="1"/>
  <c r="I16411" i="1"/>
  <c r="L16411" i="1" s="1"/>
  <c r="I16412" i="1"/>
  <c r="L16412" i="1" s="1"/>
  <c r="I16413" i="1"/>
  <c r="L16413" i="1" s="1"/>
  <c r="I16414" i="1"/>
  <c r="L16414" i="1" s="1"/>
  <c r="I16415" i="1"/>
  <c r="L16415" i="1" s="1"/>
  <c r="I16416" i="1"/>
  <c r="L16416" i="1" s="1"/>
  <c r="I16417" i="1"/>
  <c r="L16417" i="1" s="1"/>
  <c r="I16418" i="1"/>
  <c r="L16418" i="1" s="1"/>
  <c r="I16419" i="1"/>
  <c r="L16419" i="1" s="1"/>
  <c r="I16420" i="1"/>
  <c r="L16420" i="1" s="1"/>
  <c r="I16421" i="1"/>
  <c r="L16421" i="1" s="1"/>
  <c r="I16422" i="1"/>
  <c r="L16422" i="1" s="1"/>
  <c r="I16423" i="1"/>
  <c r="L16423" i="1" s="1"/>
  <c r="I16424" i="1"/>
  <c r="L16424" i="1" s="1"/>
  <c r="I16425" i="1"/>
  <c r="L16425" i="1" s="1"/>
  <c r="I16426" i="1"/>
  <c r="L16426" i="1" s="1"/>
  <c r="I16427" i="1"/>
  <c r="L16427" i="1" s="1"/>
  <c r="I16428" i="1"/>
  <c r="L16428" i="1" s="1"/>
  <c r="I16429" i="1"/>
  <c r="L16429" i="1" s="1"/>
  <c r="I16430" i="1"/>
  <c r="L16430" i="1" s="1"/>
  <c r="I16431" i="1"/>
  <c r="L16431" i="1" s="1"/>
  <c r="I16432" i="1"/>
  <c r="L16432" i="1" s="1"/>
  <c r="I16433" i="1"/>
  <c r="L16433" i="1" s="1"/>
  <c r="I16434" i="1"/>
  <c r="L16434" i="1" s="1"/>
  <c r="I16435" i="1"/>
  <c r="L16435" i="1" s="1"/>
  <c r="I16436" i="1"/>
  <c r="L16436" i="1" s="1"/>
  <c r="I16437" i="1"/>
  <c r="L16437" i="1" s="1"/>
  <c r="I16438" i="1"/>
  <c r="L16438" i="1" s="1"/>
  <c r="I16439" i="1"/>
  <c r="L16439" i="1" s="1"/>
  <c r="I16440" i="1"/>
  <c r="L16440" i="1" s="1"/>
  <c r="I16441" i="1"/>
  <c r="L16441" i="1" s="1"/>
  <c r="I16442" i="1"/>
  <c r="L16442" i="1" s="1"/>
  <c r="I16443" i="1"/>
  <c r="L16443" i="1" s="1"/>
  <c r="I16444" i="1"/>
  <c r="L16444" i="1" s="1"/>
  <c r="I16445" i="1"/>
  <c r="L16445" i="1" s="1"/>
  <c r="I16446" i="1"/>
  <c r="L16446" i="1" s="1"/>
  <c r="I16447" i="1"/>
  <c r="L16447" i="1" s="1"/>
  <c r="I16448" i="1"/>
  <c r="L16448" i="1" s="1"/>
  <c r="I16449" i="1"/>
  <c r="L16449" i="1" s="1"/>
  <c r="I16450" i="1"/>
  <c r="L16450" i="1" s="1"/>
  <c r="I16451" i="1"/>
  <c r="L16451" i="1" s="1"/>
  <c r="I16452" i="1"/>
  <c r="L16452" i="1" s="1"/>
  <c r="I16453" i="1"/>
  <c r="L16453" i="1" s="1"/>
  <c r="I16454" i="1"/>
  <c r="L16454" i="1" s="1"/>
  <c r="I16455" i="1"/>
  <c r="L16455" i="1" s="1"/>
  <c r="I16456" i="1"/>
  <c r="L16456" i="1" s="1"/>
  <c r="I16457" i="1"/>
  <c r="L16457" i="1" s="1"/>
  <c r="I16458" i="1"/>
  <c r="L16458" i="1" s="1"/>
  <c r="I16459" i="1"/>
  <c r="L16459" i="1" s="1"/>
  <c r="I16460" i="1"/>
  <c r="L16460" i="1" s="1"/>
  <c r="I16461" i="1"/>
  <c r="L16461" i="1" s="1"/>
  <c r="I16462" i="1"/>
  <c r="L16462" i="1" s="1"/>
  <c r="I16463" i="1"/>
  <c r="L16463" i="1" s="1"/>
  <c r="I16464" i="1"/>
  <c r="L16464" i="1" s="1"/>
  <c r="I16465" i="1"/>
  <c r="L16465" i="1" s="1"/>
  <c r="I16466" i="1"/>
  <c r="L16466" i="1" s="1"/>
  <c r="I16467" i="1"/>
  <c r="L16467" i="1" s="1"/>
  <c r="I16468" i="1"/>
  <c r="L16468" i="1" s="1"/>
  <c r="I16469" i="1"/>
  <c r="L16469" i="1" s="1"/>
  <c r="I16470" i="1"/>
  <c r="L16470" i="1" s="1"/>
  <c r="I16471" i="1"/>
  <c r="L16471" i="1" s="1"/>
  <c r="I16472" i="1"/>
  <c r="L16472" i="1" s="1"/>
  <c r="I16473" i="1"/>
  <c r="L16473" i="1" s="1"/>
  <c r="I16474" i="1"/>
  <c r="L16474" i="1" s="1"/>
  <c r="I16475" i="1"/>
  <c r="L16475" i="1" s="1"/>
  <c r="I16476" i="1"/>
  <c r="L16476" i="1" s="1"/>
  <c r="I16477" i="1"/>
  <c r="L16477" i="1" s="1"/>
  <c r="I16478" i="1"/>
  <c r="L16478" i="1" s="1"/>
  <c r="I16479" i="1"/>
  <c r="L16479" i="1" s="1"/>
  <c r="I16480" i="1"/>
  <c r="L16480" i="1" s="1"/>
  <c r="I16481" i="1"/>
  <c r="L16481" i="1" s="1"/>
  <c r="I16482" i="1"/>
  <c r="L16482" i="1" s="1"/>
  <c r="I16483" i="1"/>
  <c r="L16483" i="1" s="1"/>
  <c r="I16484" i="1"/>
  <c r="L16484" i="1" s="1"/>
  <c r="I16485" i="1"/>
  <c r="L16485" i="1" s="1"/>
  <c r="I16486" i="1"/>
  <c r="L16486" i="1" s="1"/>
  <c r="I16487" i="1"/>
  <c r="L16487" i="1" s="1"/>
  <c r="I16488" i="1"/>
  <c r="L16488" i="1" s="1"/>
  <c r="I16489" i="1"/>
  <c r="L16489" i="1" s="1"/>
  <c r="I16490" i="1"/>
  <c r="L16490" i="1" s="1"/>
  <c r="I16491" i="1"/>
  <c r="L16491" i="1" s="1"/>
  <c r="I16492" i="1"/>
  <c r="L16492" i="1" s="1"/>
  <c r="I16493" i="1"/>
  <c r="L16493" i="1" s="1"/>
  <c r="I16494" i="1"/>
  <c r="L16494" i="1" s="1"/>
  <c r="I16495" i="1"/>
  <c r="L16495" i="1" s="1"/>
  <c r="I16496" i="1"/>
  <c r="L16496" i="1" s="1"/>
  <c r="I16497" i="1"/>
  <c r="L16497" i="1" s="1"/>
  <c r="I16498" i="1"/>
  <c r="L16498" i="1" s="1"/>
  <c r="I16499" i="1"/>
  <c r="L16499" i="1" s="1"/>
  <c r="I16500" i="1"/>
  <c r="L16500" i="1" s="1"/>
  <c r="I16501" i="1"/>
  <c r="L16501" i="1" s="1"/>
  <c r="I16502" i="1"/>
  <c r="L16502" i="1" s="1"/>
  <c r="I16503" i="1"/>
  <c r="L16503" i="1" s="1"/>
  <c r="I16504" i="1"/>
  <c r="L16504" i="1" s="1"/>
  <c r="I16505" i="1"/>
  <c r="L16505" i="1" s="1"/>
  <c r="I16506" i="1"/>
  <c r="L16506" i="1" s="1"/>
  <c r="I16507" i="1"/>
  <c r="L16507" i="1" s="1"/>
  <c r="I16508" i="1"/>
  <c r="L16508" i="1" s="1"/>
  <c r="I16509" i="1"/>
  <c r="L16509" i="1" s="1"/>
  <c r="I16510" i="1"/>
  <c r="L16510" i="1" s="1"/>
  <c r="I16511" i="1"/>
  <c r="L16511" i="1" s="1"/>
  <c r="I16512" i="1"/>
  <c r="L16512" i="1" s="1"/>
  <c r="I16513" i="1"/>
  <c r="L16513" i="1" s="1"/>
  <c r="I16514" i="1"/>
  <c r="L16514" i="1" s="1"/>
  <c r="I16515" i="1"/>
  <c r="L16515" i="1" s="1"/>
  <c r="I16516" i="1"/>
  <c r="L16516" i="1" s="1"/>
  <c r="I16517" i="1"/>
  <c r="L16517" i="1" s="1"/>
  <c r="I16518" i="1"/>
  <c r="L16518" i="1" s="1"/>
  <c r="I16519" i="1"/>
  <c r="L16519" i="1" s="1"/>
  <c r="I16520" i="1"/>
  <c r="L16520" i="1" s="1"/>
  <c r="I16521" i="1"/>
  <c r="L16521" i="1" s="1"/>
  <c r="I16522" i="1"/>
  <c r="L16522" i="1" s="1"/>
  <c r="I16523" i="1"/>
  <c r="L16523" i="1" s="1"/>
  <c r="I16524" i="1"/>
  <c r="L16524" i="1" s="1"/>
  <c r="I16525" i="1"/>
  <c r="L16525" i="1" s="1"/>
  <c r="I16526" i="1"/>
  <c r="L16526" i="1" s="1"/>
  <c r="I16527" i="1"/>
  <c r="L16527" i="1" s="1"/>
  <c r="I16528" i="1"/>
  <c r="L16528" i="1" s="1"/>
  <c r="I16529" i="1"/>
  <c r="L16529" i="1" s="1"/>
  <c r="I16530" i="1"/>
  <c r="L16530" i="1" s="1"/>
  <c r="I16531" i="1"/>
  <c r="L16531" i="1" s="1"/>
  <c r="I16532" i="1"/>
  <c r="L16532" i="1" s="1"/>
  <c r="I16533" i="1"/>
  <c r="L16533" i="1" s="1"/>
  <c r="I16534" i="1"/>
  <c r="L16534" i="1" s="1"/>
  <c r="I16535" i="1"/>
  <c r="L16535" i="1" s="1"/>
  <c r="I16536" i="1"/>
  <c r="L16536" i="1" s="1"/>
  <c r="I16537" i="1"/>
  <c r="L16537" i="1" s="1"/>
  <c r="I16538" i="1"/>
  <c r="L16538" i="1" s="1"/>
  <c r="I16539" i="1"/>
  <c r="L16539" i="1" s="1"/>
  <c r="I16540" i="1"/>
  <c r="L16540" i="1" s="1"/>
  <c r="I16541" i="1"/>
  <c r="L16541" i="1" s="1"/>
  <c r="I16542" i="1"/>
  <c r="L16542" i="1" s="1"/>
  <c r="I16543" i="1"/>
  <c r="L16543" i="1" s="1"/>
  <c r="I16544" i="1"/>
  <c r="L16544" i="1" s="1"/>
  <c r="I16545" i="1"/>
  <c r="L16545" i="1" s="1"/>
  <c r="I16546" i="1"/>
  <c r="L16546" i="1" s="1"/>
  <c r="I16547" i="1"/>
  <c r="L16547" i="1" s="1"/>
  <c r="I16548" i="1"/>
  <c r="L16548" i="1" s="1"/>
  <c r="I16549" i="1"/>
  <c r="L16549" i="1" s="1"/>
  <c r="I16550" i="1"/>
  <c r="L16550" i="1" s="1"/>
  <c r="I16551" i="1"/>
  <c r="L16551" i="1" s="1"/>
  <c r="I16552" i="1"/>
  <c r="L16552" i="1" s="1"/>
  <c r="I16553" i="1"/>
  <c r="L16553" i="1" s="1"/>
  <c r="I16554" i="1"/>
  <c r="L16554" i="1" s="1"/>
  <c r="I16555" i="1"/>
  <c r="L16555" i="1" s="1"/>
  <c r="I16556" i="1"/>
  <c r="L16556" i="1" s="1"/>
  <c r="I16557" i="1"/>
  <c r="L16557" i="1" s="1"/>
  <c r="I16558" i="1"/>
  <c r="L16558" i="1" s="1"/>
  <c r="I16559" i="1"/>
  <c r="L16559" i="1" s="1"/>
  <c r="I16560" i="1"/>
  <c r="L16560" i="1" s="1"/>
  <c r="I16561" i="1"/>
  <c r="L16561" i="1" s="1"/>
  <c r="I16562" i="1"/>
  <c r="L16562" i="1" s="1"/>
  <c r="I16563" i="1"/>
  <c r="L16563" i="1" s="1"/>
  <c r="I16564" i="1"/>
  <c r="L16564" i="1" s="1"/>
  <c r="I16565" i="1"/>
  <c r="L16565" i="1" s="1"/>
  <c r="I16566" i="1"/>
  <c r="L16566" i="1" s="1"/>
  <c r="I16567" i="1"/>
  <c r="L16567" i="1" s="1"/>
  <c r="I16568" i="1"/>
  <c r="L16568" i="1" s="1"/>
  <c r="I16569" i="1"/>
  <c r="L16569" i="1" s="1"/>
  <c r="I16570" i="1"/>
  <c r="L16570" i="1" s="1"/>
  <c r="I16571" i="1"/>
  <c r="L16571" i="1" s="1"/>
  <c r="I16572" i="1"/>
  <c r="L16572" i="1" s="1"/>
  <c r="I16573" i="1"/>
  <c r="L16573" i="1" s="1"/>
  <c r="I16574" i="1"/>
  <c r="L16574" i="1" s="1"/>
  <c r="I16575" i="1"/>
  <c r="L16575" i="1" s="1"/>
  <c r="I16576" i="1"/>
  <c r="L16576" i="1" s="1"/>
  <c r="I16577" i="1"/>
  <c r="L16577" i="1" s="1"/>
  <c r="I16578" i="1"/>
  <c r="L16578" i="1" s="1"/>
  <c r="I16579" i="1"/>
  <c r="L16579" i="1" s="1"/>
  <c r="I16580" i="1"/>
  <c r="L16580" i="1" s="1"/>
  <c r="I16581" i="1"/>
  <c r="L16581" i="1" s="1"/>
  <c r="I16582" i="1"/>
  <c r="L16582" i="1" s="1"/>
  <c r="I16583" i="1"/>
  <c r="L16583" i="1" s="1"/>
  <c r="I16584" i="1"/>
  <c r="L16584" i="1" s="1"/>
  <c r="I16585" i="1"/>
  <c r="L16585" i="1" s="1"/>
  <c r="I16586" i="1"/>
  <c r="L16586" i="1" s="1"/>
  <c r="I16587" i="1"/>
  <c r="L16587" i="1" s="1"/>
  <c r="I16588" i="1"/>
  <c r="L16588" i="1" s="1"/>
  <c r="I16589" i="1"/>
  <c r="L16589" i="1" s="1"/>
  <c r="I16590" i="1"/>
  <c r="L16590" i="1" s="1"/>
  <c r="I16591" i="1"/>
  <c r="L16591" i="1" s="1"/>
  <c r="I16592" i="1"/>
  <c r="L16592" i="1" s="1"/>
  <c r="I16593" i="1"/>
  <c r="L16593" i="1" s="1"/>
  <c r="I16594" i="1"/>
  <c r="L16594" i="1" s="1"/>
  <c r="I16595" i="1"/>
  <c r="L16595" i="1" s="1"/>
  <c r="I16596" i="1"/>
  <c r="L16596" i="1" s="1"/>
  <c r="I16597" i="1"/>
  <c r="L16597" i="1" s="1"/>
  <c r="I16598" i="1"/>
  <c r="L16598" i="1" s="1"/>
  <c r="I16599" i="1"/>
  <c r="L16599" i="1" s="1"/>
  <c r="I16600" i="1"/>
  <c r="L16600" i="1" s="1"/>
  <c r="I16601" i="1"/>
  <c r="L16601" i="1" s="1"/>
  <c r="I16602" i="1"/>
  <c r="L16602" i="1" s="1"/>
  <c r="I16603" i="1"/>
  <c r="L16603" i="1" s="1"/>
  <c r="I16604" i="1"/>
  <c r="L16604" i="1" s="1"/>
  <c r="I16605" i="1"/>
  <c r="L16605" i="1" s="1"/>
  <c r="I16606" i="1"/>
  <c r="L16606" i="1" s="1"/>
  <c r="I16607" i="1"/>
  <c r="L16607" i="1" s="1"/>
  <c r="I16608" i="1"/>
  <c r="L16608" i="1" s="1"/>
  <c r="I16609" i="1"/>
  <c r="L16609" i="1" s="1"/>
  <c r="I16610" i="1"/>
  <c r="L16610" i="1" s="1"/>
  <c r="I16611" i="1"/>
  <c r="L16611" i="1" s="1"/>
  <c r="I16612" i="1"/>
  <c r="L16612" i="1" s="1"/>
  <c r="I16613" i="1"/>
  <c r="L16613" i="1" s="1"/>
  <c r="I16614" i="1"/>
  <c r="L16614" i="1" s="1"/>
  <c r="I16615" i="1"/>
  <c r="L16615" i="1" s="1"/>
  <c r="I16616" i="1"/>
  <c r="L16616" i="1" s="1"/>
  <c r="I16617" i="1"/>
  <c r="L16617" i="1" s="1"/>
  <c r="I16618" i="1"/>
  <c r="L16618" i="1" s="1"/>
  <c r="I16619" i="1"/>
  <c r="L16619" i="1" s="1"/>
  <c r="I16620" i="1"/>
  <c r="L16620" i="1" s="1"/>
  <c r="I16621" i="1"/>
  <c r="L16621" i="1" s="1"/>
  <c r="I16622" i="1"/>
  <c r="L16622" i="1" s="1"/>
  <c r="I16623" i="1"/>
  <c r="L16623" i="1" s="1"/>
  <c r="I16624" i="1"/>
  <c r="L16624" i="1" s="1"/>
  <c r="I16625" i="1"/>
  <c r="L16625" i="1" s="1"/>
  <c r="I16626" i="1"/>
  <c r="L16626" i="1" s="1"/>
  <c r="I16627" i="1"/>
  <c r="L16627" i="1" s="1"/>
  <c r="I16628" i="1"/>
  <c r="L16628" i="1" s="1"/>
  <c r="I16629" i="1"/>
  <c r="L16629" i="1" s="1"/>
  <c r="I16630" i="1"/>
  <c r="L16630" i="1" s="1"/>
  <c r="I16631" i="1"/>
  <c r="L16631" i="1" s="1"/>
  <c r="I16632" i="1"/>
  <c r="L16632" i="1" s="1"/>
  <c r="I16633" i="1"/>
  <c r="L16633" i="1" s="1"/>
  <c r="I16634" i="1"/>
  <c r="L16634" i="1" s="1"/>
  <c r="I16635" i="1"/>
  <c r="L16635" i="1" s="1"/>
  <c r="I16636" i="1"/>
  <c r="L16636" i="1" s="1"/>
  <c r="I16637" i="1"/>
  <c r="L16637" i="1" s="1"/>
  <c r="I16638" i="1"/>
  <c r="L16638" i="1" s="1"/>
  <c r="I16639" i="1"/>
  <c r="L16639" i="1" s="1"/>
  <c r="I16640" i="1"/>
  <c r="L16640" i="1" s="1"/>
  <c r="I16641" i="1"/>
  <c r="L16641" i="1" s="1"/>
  <c r="I16642" i="1"/>
  <c r="L16642" i="1" s="1"/>
  <c r="I16643" i="1"/>
  <c r="L16643" i="1" s="1"/>
  <c r="I16644" i="1"/>
  <c r="L16644" i="1" s="1"/>
  <c r="I16645" i="1"/>
  <c r="L16645" i="1" s="1"/>
  <c r="I16646" i="1"/>
  <c r="L16646" i="1" s="1"/>
  <c r="I16647" i="1"/>
  <c r="L16647" i="1" s="1"/>
  <c r="I16648" i="1"/>
  <c r="L16648" i="1" s="1"/>
  <c r="I16649" i="1"/>
  <c r="L16649" i="1" s="1"/>
  <c r="I16650" i="1"/>
  <c r="L16650" i="1" s="1"/>
  <c r="I16651" i="1"/>
  <c r="L16651" i="1" s="1"/>
  <c r="I16652" i="1"/>
  <c r="L16652" i="1" s="1"/>
  <c r="I16653" i="1"/>
  <c r="L16653" i="1" s="1"/>
  <c r="I16654" i="1"/>
  <c r="L16654" i="1" s="1"/>
  <c r="I16655" i="1"/>
  <c r="L16655" i="1" s="1"/>
  <c r="I16656" i="1"/>
  <c r="L16656" i="1" s="1"/>
  <c r="I16657" i="1"/>
  <c r="L16657" i="1" s="1"/>
  <c r="I16658" i="1"/>
  <c r="L16658" i="1" s="1"/>
  <c r="I16659" i="1"/>
  <c r="L16659" i="1" s="1"/>
  <c r="I16660" i="1"/>
  <c r="L16660" i="1" s="1"/>
  <c r="I16661" i="1"/>
  <c r="L16661" i="1" s="1"/>
  <c r="I16662" i="1"/>
  <c r="L16662" i="1" s="1"/>
  <c r="I16663" i="1"/>
  <c r="L16663" i="1" s="1"/>
  <c r="I16664" i="1"/>
  <c r="L16664" i="1" s="1"/>
  <c r="I16665" i="1"/>
  <c r="L16665" i="1" s="1"/>
  <c r="I16666" i="1"/>
  <c r="L16666" i="1" s="1"/>
  <c r="I16667" i="1"/>
  <c r="L16667" i="1" s="1"/>
  <c r="I16668" i="1"/>
  <c r="L16668" i="1" s="1"/>
  <c r="I16669" i="1"/>
  <c r="L16669" i="1" s="1"/>
  <c r="I16670" i="1"/>
  <c r="L16670" i="1" s="1"/>
  <c r="I16671" i="1"/>
  <c r="L16671" i="1" s="1"/>
  <c r="I16672" i="1"/>
  <c r="L16672" i="1" s="1"/>
  <c r="I16673" i="1"/>
  <c r="L16673" i="1" s="1"/>
  <c r="I16674" i="1"/>
  <c r="L16674" i="1" s="1"/>
  <c r="I16675" i="1"/>
  <c r="L16675" i="1" s="1"/>
  <c r="I16676" i="1"/>
  <c r="L16676" i="1" s="1"/>
  <c r="I16677" i="1"/>
  <c r="L16677" i="1" s="1"/>
  <c r="I16678" i="1"/>
  <c r="L16678" i="1" s="1"/>
  <c r="I16679" i="1"/>
  <c r="L16679" i="1" s="1"/>
  <c r="I16680" i="1"/>
  <c r="L16680" i="1" s="1"/>
  <c r="I16681" i="1"/>
  <c r="L16681" i="1" s="1"/>
  <c r="I16682" i="1"/>
  <c r="L16682" i="1" s="1"/>
  <c r="I16683" i="1"/>
  <c r="L16683" i="1" s="1"/>
  <c r="I16684" i="1"/>
  <c r="L16684" i="1" s="1"/>
  <c r="I16685" i="1"/>
  <c r="L16685" i="1" s="1"/>
  <c r="I16686" i="1"/>
  <c r="L16686" i="1" s="1"/>
  <c r="I16687" i="1"/>
  <c r="L16687" i="1" s="1"/>
  <c r="I16688" i="1"/>
  <c r="L16688" i="1" s="1"/>
  <c r="I16689" i="1"/>
  <c r="L16689" i="1" s="1"/>
  <c r="I16690" i="1"/>
  <c r="L16690" i="1" s="1"/>
  <c r="I16691" i="1"/>
  <c r="L16691" i="1" s="1"/>
  <c r="I16692" i="1"/>
  <c r="L16692" i="1" s="1"/>
  <c r="I16693" i="1"/>
  <c r="L16693" i="1" s="1"/>
  <c r="I16694" i="1"/>
  <c r="L16694" i="1" s="1"/>
  <c r="I16695" i="1"/>
  <c r="L16695" i="1" s="1"/>
  <c r="I16696" i="1"/>
  <c r="L16696" i="1" s="1"/>
  <c r="I16697" i="1"/>
  <c r="L16697" i="1" s="1"/>
  <c r="I16698" i="1"/>
  <c r="L16698" i="1" s="1"/>
  <c r="I16699" i="1"/>
  <c r="L16699" i="1" s="1"/>
  <c r="I16700" i="1"/>
  <c r="L16700" i="1" s="1"/>
  <c r="I16701" i="1"/>
  <c r="L16701" i="1" s="1"/>
  <c r="I16702" i="1"/>
  <c r="L16702" i="1" s="1"/>
  <c r="I16703" i="1"/>
  <c r="L16703" i="1" s="1"/>
  <c r="I16704" i="1"/>
  <c r="L16704" i="1" s="1"/>
  <c r="I16705" i="1"/>
  <c r="L16705" i="1" s="1"/>
  <c r="I16706" i="1"/>
  <c r="L16706" i="1" s="1"/>
  <c r="I16707" i="1"/>
  <c r="L16707" i="1" s="1"/>
  <c r="I16708" i="1"/>
  <c r="L16708" i="1" s="1"/>
  <c r="I16709" i="1"/>
  <c r="L16709" i="1" s="1"/>
  <c r="I16710" i="1"/>
  <c r="L16710" i="1" s="1"/>
  <c r="I16711" i="1"/>
  <c r="L16711" i="1" s="1"/>
  <c r="I16712" i="1"/>
  <c r="L16712" i="1" s="1"/>
  <c r="I16713" i="1"/>
  <c r="L16713" i="1" s="1"/>
  <c r="I16714" i="1"/>
  <c r="L16714" i="1" s="1"/>
  <c r="I16715" i="1"/>
  <c r="L16715" i="1" s="1"/>
  <c r="I16716" i="1"/>
  <c r="L16716" i="1" s="1"/>
  <c r="I16717" i="1"/>
  <c r="L16717" i="1" s="1"/>
  <c r="I16718" i="1"/>
  <c r="L16718" i="1" s="1"/>
  <c r="I16719" i="1"/>
  <c r="L16719" i="1" s="1"/>
  <c r="I16720" i="1"/>
  <c r="L16720" i="1" s="1"/>
  <c r="I16721" i="1"/>
  <c r="L16721" i="1" s="1"/>
  <c r="I16722" i="1"/>
  <c r="L16722" i="1" s="1"/>
  <c r="I16723" i="1"/>
  <c r="L16723" i="1" s="1"/>
  <c r="I16724" i="1"/>
  <c r="L16724" i="1" s="1"/>
  <c r="I16725" i="1"/>
  <c r="L16725" i="1" s="1"/>
  <c r="I16726" i="1"/>
  <c r="L16726" i="1" s="1"/>
  <c r="I16727" i="1"/>
  <c r="L16727" i="1" s="1"/>
  <c r="I16728" i="1"/>
  <c r="L16728" i="1" s="1"/>
  <c r="I16729" i="1"/>
  <c r="L16729" i="1" s="1"/>
  <c r="I16730" i="1"/>
  <c r="L16730" i="1" s="1"/>
  <c r="I16731" i="1"/>
  <c r="L16731" i="1" s="1"/>
  <c r="I16732" i="1"/>
  <c r="L16732" i="1" s="1"/>
  <c r="I16733" i="1"/>
  <c r="L16733" i="1" s="1"/>
  <c r="I16734" i="1"/>
  <c r="L16734" i="1" s="1"/>
  <c r="I16735" i="1"/>
  <c r="L16735" i="1" s="1"/>
  <c r="I16736" i="1"/>
  <c r="L16736" i="1" s="1"/>
  <c r="I16737" i="1"/>
  <c r="L16737" i="1" s="1"/>
  <c r="I16738" i="1"/>
  <c r="L16738" i="1" s="1"/>
  <c r="I16739" i="1"/>
  <c r="L16739" i="1" s="1"/>
  <c r="I16740" i="1"/>
  <c r="L16740" i="1" s="1"/>
  <c r="I16741" i="1"/>
  <c r="L16741" i="1" s="1"/>
  <c r="I16742" i="1"/>
  <c r="L16742" i="1" s="1"/>
  <c r="I16743" i="1"/>
  <c r="L16743" i="1" s="1"/>
  <c r="I16744" i="1"/>
  <c r="L16744" i="1" s="1"/>
  <c r="I16745" i="1"/>
  <c r="L16745" i="1" s="1"/>
  <c r="I16746" i="1"/>
  <c r="L16746" i="1" s="1"/>
  <c r="I16747" i="1"/>
  <c r="L16747" i="1" s="1"/>
  <c r="I16748" i="1"/>
  <c r="L16748" i="1" s="1"/>
  <c r="I16749" i="1"/>
  <c r="L16749" i="1" s="1"/>
  <c r="I16750" i="1"/>
  <c r="L16750" i="1" s="1"/>
  <c r="I16751" i="1"/>
  <c r="L16751" i="1" s="1"/>
  <c r="I16752" i="1"/>
  <c r="L16752" i="1" s="1"/>
  <c r="I16753" i="1"/>
  <c r="L16753" i="1" s="1"/>
  <c r="I16754" i="1"/>
  <c r="L16754" i="1" s="1"/>
  <c r="I16755" i="1"/>
  <c r="L16755" i="1" s="1"/>
  <c r="I16756" i="1"/>
  <c r="L16756" i="1" s="1"/>
  <c r="I16757" i="1"/>
  <c r="L16757" i="1" s="1"/>
  <c r="I16758" i="1"/>
  <c r="L16758" i="1" s="1"/>
  <c r="I16759" i="1"/>
  <c r="L16759" i="1" s="1"/>
  <c r="I16760" i="1"/>
  <c r="L16760" i="1" s="1"/>
  <c r="I16761" i="1"/>
  <c r="L16761" i="1" s="1"/>
  <c r="I16762" i="1"/>
  <c r="L16762" i="1" s="1"/>
  <c r="I16763" i="1"/>
  <c r="L16763" i="1" s="1"/>
  <c r="I16764" i="1"/>
  <c r="L16764" i="1" s="1"/>
  <c r="I16765" i="1"/>
  <c r="L16765" i="1" s="1"/>
  <c r="I16766" i="1"/>
  <c r="L16766" i="1" s="1"/>
  <c r="I16767" i="1"/>
  <c r="L16767" i="1" s="1"/>
  <c r="I16768" i="1"/>
  <c r="L16768" i="1" s="1"/>
  <c r="I16769" i="1"/>
  <c r="L16769" i="1" s="1"/>
  <c r="I16770" i="1"/>
  <c r="L16770" i="1" s="1"/>
  <c r="I16771" i="1"/>
  <c r="L16771" i="1" s="1"/>
  <c r="I16772" i="1"/>
  <c r="L16772" i="1" s="1"/>
  <c r="I16773" i="1"/>
  <c r="L16773" i="1" s="1"/>
  <c r="I16774" i="1"/>
  <c r="L16774" i="1" s="1"/>
  <c r="I16775" i="1"/>
  <c r="L16775" i="1" s="1"/>
  <c r="I16776" i="1"/>
  <c r="L16776" i="1" s="1"/>
  <c r="I16777" i="1"/>
  <c r="L16777" i="1" s="1"/>
  <c r="I16778" i="1"/>
  <c r="L16778" i="1" s="1"/>
  <c r="I16779" i="1"/>
  <c r="L16779" i="1" s="1"/>
  <c r="I16780" i="1"/>
  <c r="L16780" i="1" s="1"/>
  <c r="I16781" i="1"/>
  <c r="L16781" i="1" s="1"/>
  <c r="I16782" i="1"/>
  <c r="L16782" i="1" s="1"/>
  <c r="I16783" i="1"/>
  <c r="L16783" i="1" s="1"/>
  <c r="I16784" i="1"/>
  <c r="L16784" i="1" s="1"/>
  <c r="I16785" i="1"/>
  <c r="L16785" i="1" s="1"/>
  <c r="I16786" i="1"/>
  <c r="L16786" i="1" s="1"/>
  <c r="I16787" i="1"/>
  <c r="L16787" i="1" s="1"/>
  <c r="I16788" i="1"/>
  <c r="L16788" i="1" s="1"/>
  <c r="I16789" i="1"/>
  <c r="L16789" i="1" s="1"/>
  <c r="I16790" i="1"/>
  <c r="L16790" i="1" s="1"/>
  <c r="I16791" i="1"/>
  <c r="L16791" i="1" s="1"/>
  <c r="I16792" i="1"/>
  <c r="L16792" i="1" s="1"/>
  <c r="I16793" i="1"/>
  <c r="L16793" i="1" s="1"/>
  <c r="I16794" i="1"/>
  <c r="L16794" i="1" s="1"/>
  <c r="I16795" i="1"/>
  <c r="L16795" i="1" s="1"/>
  <c r="I16796" i="1"/>
  <c r="L16796" i="1" s="1"/>
  <c r="I16797" i="1"/>
  <c r="L16797" i="1" s="1"/>
  <c r="I16798" i="1"/>
  <c r="L16798" i="1" s="1"/>
  <c r="I16799" i="1"/>
  <c r="L16799" i="1" s="1"/>
  <c r="I16800" i="1"/>
  <c r="L16800" i="1" s="1"/>
  <c r="I16801" i="1"/>
  <c r="L16801" i="1" s="1"/>
  <c r="I16802" i="1"/>
  <c r="L16802" i="1" s="1"/>
  <c r="I16803" i="1"/>
  <c r="L16803" i="1" s="1"/>
  <c r="I16804" i="1"/>
  <c r="L16804" i="1" s="1"/>
  <c r="I16805" i="1"/>
  <c r="L16805" i="1" s="1"/>
  <c r="I16806" i="1"/>
  <c r="L16806" i="1" s="1"/>
  <c r="I16807" i="1"/>
  <c r="L16807" i="1" s="1"/>
  <c r="I16808" i="1"/>
  <c r="L16808" i="1" s="1"/>
  <c r="I16809" i="1"/>
  <c r="L16809" i="1" s="1"/>
  <c r="I16810" i="1"/>
  <c r="L16810" i="1" s="1"/>
  <c r="I16811" i="1"/>
  <c r="L16811" i="1" s="1"/>
  <c r="I16812" i="1"/>
  <c r="L16812" i="1" s="1"/>
  <c r="I16813" i="1"/>
  <c r="L16813" i="1" s="1"/>
  <c r="I16814" i="1"/>
  <c r="L16814" i="1" s="1"/>
  <c r="I16815" i="1"/>
  <c r="L16815" i="1" s="1"/>
  <c r="I16816" i="1"/>
  <c r="L16816" i="1" s="1"/>
  <c r="I16817" i="1"/>
  <c r="L16817" i="1" s="1"/>
  <c r="I16818" i="1"/>
  <c r="L16818" i="1" s="1"/>
  <c r="I16819" i="1"/>
  <c r="L16819" i="1" s="1"/>
  <c r="I16820" i="1"/>
  <c r="L16820" i="1" s="1"/>
  <c r="I16821" i="1"/>
  <c r="L16821" i="1" s="1"/>
  <c r="I16822" i="1"/>
  <c r="L16822" i="1" s="1"/>
  <c r="I16823" i="1"/>
  <c r="L16823" i="1" s="1"/>
  <c r="I16824" i="1"/>
  <c r="L16824" i="1" s="1"/>
  <c r="I16825" i="1"/>
  <c r="L16825" i="1" s="1"/>
  <c r="I16826" i="1"/>
  <c r="L16826" i="1" s="1"/>
  <c r="I16827" i="1"/>
  <c r="L16827" i="1" s="1"/>
  <c r="I16828" i="1"/>
  <c r="L16828" i="1" s="1"/>
  <c r="I16829" i="1"/>
  <c r="L16829" i="1" s="1"/>
  <c r="I16830" i="1"/>
  <c r="L16830" i="1" s="1"/>
  <c r="I16831" i="1"/>
  <c r="L16831" i="1" s="1"/>
  <c r="I16832" i="1"/>
  <c r="L16832" i="1" s="1"/>
  <c r="I16833" i="1"/>
  <c r="L16833" i="1" s="1"/>
  <c r="I16834" i="1"/>
  <c r="L16834" i="1" s="1"/>
  <c r="I16835" i="1"/>
  <c r="L16835" i="1" s="1"/>
  <c r="I16836" i="1"/>
  <c r="L16836" i="1" s="1"/>
  <c r="I16837" i="1"/>
  <c r="L16837" i="1" s="1"/>
  <c r="I16838" i="1"/>
  <c r="L16838" i="1" s="1"/>
  <c r="I16839" i="1"/>
  <c r="L16839" i="1" s="1"/>
  <c r="I16840" i="1"/>
  <c r="L16840" i="1" s="1"/>
  <c r="I16841" i="1"/>
  <c r="L16841" i="1" s="1"/>
  <c r="I16842" i="1"/>
  <c r="L16842" i="1" s="1"/>
  <c r="I16843" i="1"/>
  <c r="L16843" i="1" s="1"/>
  <c r="I16844" i="1"/>
  <c r="L16844" i="1" s="1"/>
  <c r="I16845" i="1"/>
  <c r="L16845" i="1" s="1"/>
  <c r="I16846" i="1"/>
  <c r="L16846" i="1" s="1"/>
  <c r="I16847" i="1"/>
  <c r="L16847" i="1" s="1"/>
  <c r="I16848" i="1"/>
  <c r="L16848" i="1" s="1"/>
  <c r="I16849" i="1"/>
  <c r="L16849" i="1" s="1"/>
  <c r="I16850" i="1"/>
  <c r="L16850" i="1" s="1"/>
  <c r="I16851" i="1"/>
  <c r="L16851" i="1" s="1"/>
  <c r="I16852" i="1"/>
  <c r="L16852" i="1" s="1"/>
  <c r="I16853" i="1"/>
  <c r="L16853" i="1" s="1"/>
  <c r="I16854" i="1"/>
  <c r="L16854" i="1" s="1"/>
  <c r="I16855" i="1"/>
  <c r="L16855" i="1" s="1"/>
  <c r="I16856" i="1"/>
  <c r="L16856" i="1" s="1"/>
  <c r="I16857" i="1"/>
  <c r="L16857" i="1" s="1"/>
  <c r="I16858" i="1"/>
  <c r="L16858" i="1" s="1"/>
  <c r="I16859" i="1"/>
  <c r="L16859" i="1" s="1"/>
  <c r="I16860" i="1"/>
  <c r="L16860" i="1" s="1"/>
  <c r="I16861" i="1"/>
  <c r="L16861" i="1" s="1"/>
  <c r="I16862" i="1"/>
  <c r="L16862" i="1" s="1"/>
  <c r="I16863" i="1"/>
  <c r="L16863" i="1" s="1"/>
  <c r="I16864" i="1"/>
  <c r="L16864" i="1" s="1"/>
  <c r="I16865" i="1"/>
  <c r="L16865" i="1" s="1"/>
  <c r="I16866" i="1"/>
  <c r="L16866" i="1" s="1"/>
  <c r="I16867" i="1"/>
  <c r="L16867" i="1" s="1"/>
  <c r="I16868" i="1"/>
  <c r="L16868" i="1" s="1"/>
  <c r="I16869" i="1"/>
  <c r="L16869" i="1" s="1"/>
  <c r="I16870" i="1"/>
  <c r="L16870" i="1" s="1"/>
  <c r="I16871" i="1"/>
  <c r="L16871" i="1" s="1"/>
  <c r="I16872" i="1"/>
  <c r="L16872" i="1" s="1"/>
  <c r="I16873" i="1"/>
  <c r="L16873" i="1" s="1"/>
  <c r="I16874" i="1"/>
  <c r="L16874" i="1" s="1"/>
  <c r="I16875" i="1"/>
  <c r="L16875" i="1" s="1"/>
  <c r="I16876" i="1"/>
  <c r="L16876" i="1" s="1"/>
  <c r="I16877" i="1"/>
  <c r="L16877" i="1" s="1"/>
  <c r="I16878" i="1"/>
  <c r="L16878" i="1" s="1"/>
  <c r="I16879" i="1"/>
  <c r="L16879" i="1" s="1"/>
  <c r="I16880" i="1"/>
  <c r="L16880" i="1" s="1"/>
  <c r="I16881" i="1"/>
  <c r="L16881" i="1" s="1"/>
  <c r="I16882" i="1"/>
  <c r="L16882" i="1" s="1"/>
  <c r="I16883" i="1"/>
  <c r="L16883" i="1" s="1"/>
  <c r="I16884" i="1"/>
  <c r="L16884" i="1" s="1"/>
  <c r="I16885" i="1"/>
  <c r="L16885" i="1" s="1"/>
  <c r="I16886" i="1"/>
  <c r="L16886" i="1" s="1"/>
  <c r="I16887" i="1"/>
  <c r="L16887" i="1" s="1"/>
  <c r="I16888" i="1"/>
  <c r="L16888" i="1" s="1"/>
  <c r="I16889" i="1"/>
  <c r="L16889" i="1" s="1"/>
  <c r="I16890" i="1"/>
  <c r="L16890" i="1" s="1"/>
  <c r="I16891" i="1"/>
  <c r="L16891" i="1" s="1"/>
  <c r="I16892" i="1"/>
  <c r="L16892" i="1" s="1"/>
  <c r="I16893" i="1"/>
  <c r="L16893" i="1" s="1"/>
  <c r="I16894" i="1"/>
  <c r="L16894" i="1" s="1"/>
  <c r="I16895" i="1"/>
  <c r="L16895" i="1" s="1"/>
  <c r="I16896" i="1"/>
  <c r="L16896" i="1" s="1"/>
  <c r="I16897" i="1"/>
  <c r="L16897" i="1" s="1"/>
  <c r="I16898" i="1"/>
  <c r="L16898" i="1" s="1"/>
  <c r="I16899" i="1"/>
  <c r="L16899" i="1" s="1"/>
  <c r="I16900" i="1"/>
  <c r="L16900" i="1" s="1"/>
  <c r="I16901" i="1"/>
  <c r="L16901" i="1" s="1"/>
  <c r="I16902" i="1"/>
  <c r="L16902" i="1" s="1"/>
  <c r="I16903" i="1"/>
  <c r="L16903" i="1" s="1"/>
  <c r="I16904" i="1"/>
  <c r="L16904" i="1" s="1"/>
  <c r="I16905" i="1"/>
  <c r="L16905" i="1" s="1"/>
  <c r="I16906" i="1"/>
  <c r="L16906" i="1" s="1"/>
  <c r="I16907" i="1"/>
  <c r="L16907" i="1" s="1"/>
  <c r="I16908" i="1"/>
  <c r="L16908" i="1" s="1"/>
  <c r="I16909" i="1"/>
  <c r="L16909" i="1" s="1"/>
  <c r="I16910" i="1"/>
  <c r="L16910" i="1" s="1"/>
  <c r="I16911" i="1"/>
  <c r="L16911" i="1" s="1"/>
  <c r="I16912" i="1"/>
  <c r="L16912" i="1" s="1"/>
  <c r="I16913" i="1"/>
  <c r="L16913" i="1" s="1"/>
  <c r="I16914" i="1"/>
  <c r="L16914" i="1" s="1"/>
  <c r="I16915" i="1"/>
  <c r="L16915" i="1" s="1"/>
  <c r="I16916" i="1"/>
  <c r="L16916" i="1" s="1"/>
  <c r="I16917" i="1"/>
  <c r="L16917" i="1" s="1"/>
  <c r="I16918" i="1"/>
  <c r="L16918" i="1" s="1"/>
  <c r="I16919" i="1"/>
  <c r="L16919" i="1" s="1"/>
  <c r="I16920" i="1"/>
  <c r="L16920" i="1" s="1"/>
  <c r="I16921" i="1"/>
  <c r="L16921" i="1" s="1"/>
  <c r="I16922" i="1"/>
  <c r="L16922" i="1" s="1"/>
  <c r="I16923" i="1"/>
  <c r="L16923" i="1" s="1"/>
  <c r="I16924" i="1"/>
  <c r="L16924" i="1" s="1"/>
  <c r="I16925" i="1"/>
  <c r="L16925" i="1" s="1"/>
  <c r="I16926" i="1"/>
  <c r="L16926" i="1" s="1"/>
  <c r="I16927" i="1"/>
  <c r="L16927" i="1" s="1"/>
  <c r="I16928" i="1"/>
  <c r="L16928" i="1" s="1"/>
  <c r="I16929" i="1"/>
  <c r="L16929" i="1" s="1"/>
  <c r="I16930" i="1"/>
  <c r="L16930" i="1" s="1"/>
  <c r="I16931" i="1"/>
  <c r="L16931" i="1" s="1"/>
  <c r="I16932" i="1"/>
  <c r="L16932" i="1" s="1"/>
  <c r="I16933" i="1"/>
  <c r="L16933" i="1" s="1"/>
  <c r="I16934" i="1"/>
  <c r="L16934" i="1" s="1"/>
  <c r="I16935" i="1"/>
  <c r="L16935" i="1" s="1"/>
  <c r="I16936" i="1"/>
  <c r="L16936" i="1" s="1"/>
  <c r="I16937" i="1"/>
  <c r="L16937" i="1" s="1"/>
  <c r="I16938" i="1"/>
  <c r="L16938" i="1" s="1"/>
  <c r="I16939" i="1"/>
  <c r="L16939" i="1" s="1"/>
  <c r="I16940" i="1"/>
  <c r="L16940" i="1" s="1"/>
  <c r="I16941" i="1"/>
  <c r="L16941" i="1" s="1"/>
  <c r="I16942" i="1"/>
  <c r="L16942" i="1" s="1"/>
  <c r="I16943" i="1"/>
  <c r="L16943" i="1" s="1"/>
  <c r="I16944" i="1"/>
  <c r="L16944" i="1" s="1"/>
  <c r="I16945" i="1"/>
  <c r="L16945" i="1" s="1"/>
  <c r="I16946" i="1"/>
  <c r="L16946" i="1" s="1"/>
  <c r="I16947" i="1"/>
  <c r="L16947" i="1" s="1"/>
  <c r="I16948" i="1"/>
  <c r="L16948" i="1" s="1"/>
  <c r="I16949" i="1"/>
  <c r="L16949" i="1" s="1"/>
  <c r="I16950" i="1"/>
  <c r="L16950" i="1" s="1"/>
  <c r="I16951" i="1"/>
  <c r="L16951" i="1" s="1"/>
  <c r="I16952" i="1"/>
  <c r="L16952" i="1" s="1"/>
  <c r="I16953" i="1"/>
  <c r="L16953" i="1" s="1"/>
  <c r="I16954" i="1"/>
  <c r="L16954" i="1" s="1"/>
  <c r="I16955" i="1"/>
  <c r="L16955" i="1" s="1"/>
  <c r="I16956" i="1"/>
  <c r="L16956" i="1" s="1"/>
  <c r="I16957" i="1"/>
  <c r="L16957" i="1" s="1"/>
  <c r="I16958" i="1"/>
  <c r="L16958" i="1" s="1"/>
  <c r="I16959" i="1"/>
  <c r="L16959" i="1" s="1"/>
  <c r="I16960" i="1"/>
  <c r="L16960" i="1" s="1"/>
  <c r="I16961" i="1"/>
  <c r="L16961" i="1" s="1"/>
  <c r="I16962" i="1"/>
  <c r="L16962" i="1" s="1"/>
  <c r="I16963" i="1"/>
  <c r="L16963" i="1" s="1"/>
  <c r="I16964" i="1"/>
  <c r="L16964" i="1" s="1"/>
  <c r="I16965" i="1"/>
  <c r="L16965" i="1" s="1"/>
  <c r="I16966" i="1"/>
  <c r="L16966" i="1" s="1"/>
  <c r="I16967" i="1"/>
  <c r="L16967" i="1" s="1"/>
  <c r="I16968" i="1"/>
  <c r="L16968" i="1" s="1"/>
  <c r="I16969" i="1"/>
  <c r="L16969" i="1" s="1"/>
  <c r="I16970" i="1"/>
  <c r="L16970" i="1" s="1"/>
  <c r="I16971" i="1"/>
  <c r="L16971" i="1" s="1"/>
  <c r="I16972" i="1"/>
  <c r="L16972" i="1" s="1"/>
  <c r="I16973" i="1"/>
  <c r="L16973" i="1" s="1"/>
  <c r="I16974" i="1"/>
  <c r="L16974" i="1" s="1"/>
  <c r="I16975" i="1"/>
  <c r="L16975" i="1" s="1"/>
  <c r="I16976" i="1"/>
  <c r="L16976" i="1" s="1"/>
  <c r="I16977" i="1"/>
  <c r="L16977" i="1" s="1"/>
  <c r="I16978" i="1"/>
  <c r="L16978" i="1" s="1"/>
  <c r="I16979" i="1"/>
  <c r="L16979" i="1" s="1"/>
  <c r="I16980" i="1"/>
  <c r="L16980" i="1" s="1"/>
  <c r="I16981" i="1"/>
  <c r="L16981" i="1" s="1"/>
  <c r="I16982" i="1"/>
  <c r="L16982" i="1" s="1"/>
  <c r="I16983" i="1"/>
  <c r="L16983" i="1" s="1"/>
  <c r="I16984" i="1"/>
  <c r="L16984" i="1" s="1"/>
  <c r="I16985" i="1"/>
  <c r="L16985" i="1" s="1"/>
  <c r="I16986" i="1"/>
  <c r="L16986" i="1" s="1"/>
  <c r="I16987" i="1"/>
  <c r="L16987" i="1" s="1"/>
  <c r="I16988" i="1"/>
  <c r="L16988" i="1" s="1"/>
  <c r="I16989" i="1"/>
  <c r="L16989" i="1" s="1"/>
  <c r="I16990" i="1"/>
  <c r="L16990" i="1" s="1"/>
  <c r="I16991" i="1"/>
  <c r="L16991" i="1" s="1"/>
  <c r="I16992" i="1"/>
  <c r="L16992" i="1" s="1"/>
  <c r="I16993" i="1"/>
  <c r="L16993" i="1" s="1"/>
  <c r="I16994" i="1"/>
  <c r="L16994" i="1" s="1"/>
  <c r="I16995" i="1"/>
  <c r="L16995" i="1" s="1"/>
  <c r="I16996" i="1"/>
  <c r="L16996" i="1" s="1"/>
  <c r="I16997" i="1"/>
  <c r="L16997" i="1" s="1"/>
  <c r="I16998" i="1"/>
  <c r="L16998" i="1" s="1"/>
  <c r="I16999" i="1"/>
  <c r="L16999" i="1" s="1"/>
  <c r="I17000" i="1"/>
  <c r="L17000" i="1" s="1"/>
  <c r="I17001" i="1"/>
  <c r="L17001" i="1" s="1"/>
  <c r="I17002" i="1"/>
  <c r="L17002" i="1" s="1"/>
  <c r="I17003" i="1"/>
  <c r="L17003" i="1" s="1"/>
  <c r="I17004" i="1"/>
  <c r="L17004" i="1" s="1"/>
  <c r="I17005" i="1"/>
  <c r="L17005" i="1" s="1"/>
  <c r="I17006" i="1"/>
  <c r="L17006" i="1" s="1"/>
  <c r="I17007" i="1"/>
  <c r="L17007" i="1" s="1"/>
  <c r="I17008" i="1"/>
  <c r="L17008" i="1" s="1"/>
  <c r="I17009" i="1"/>
  <c r="L17009" i="1" s="1"/>
  <c r="I17010" i="1"/>
  <c r="L17010" i="1" s="1"/>
  <c r="I17011" i="1"/>
  <c r="L17011" i="1" s="1"/>
  <c r="I17012" i="1"/>
  <c r="L17012" i="1" s="1"/>
  <c r="I17013" i="1"/>
  <c r="L17013" i="1" s="1"/>
  <c r="I17014" i="1"/>
  <c r="L17014" i="1" s="1"/>
  <c r="I17015" i="1"/>
  <c r="L17015" i="1" s="1"/>
  <c r="I17016" i="1"/>
  <c r="L17016" i="1" s="1"/>
  <c r="I17017" i="1"/>
  <c r="L17017" i="1" s="1"/>
  <c r="I17018" i="1"/>
  <c r="L17018" i="1" s="1"/>
  <c r="I17019" i="1"/>
  <c r="L17019" i="1" s="1"/>
  <c r="I17020" i="1"/>
  <c r="L17020" i="1" s="1"/>
  <c r="I17021" i="1"/>
  <c r="L17021" i="1" s="1"/>
  <c r="I17022" i="1"/>
  <c r="L17022" i="1" s="1"/>
  <c r="I17023" i="1"/>
  <c r="L17023" i="1" s="1"/>
  <c r="I17024" i="1"/>
  <c r="L17024" i="1" s="1"/>
  <c r="I17025" i="1"/>
  <c r="L17025" i="1" s="1"/>
  <c r="I17026" i="1"/>
  <c r="L17026" i="1" s="1"/>
  <c r="I17027" i="1"/>
  <c r="L17027" i="1" s="1"/>
  <c r="I17028" i="1"/>
  <c r="L17028" i="1" s="1"/>
  <c r="I17029" i="1"/>
  <c r="L17029" i="1" s="1"/>
  <c r="I17030" i="1"/>
  <c r="L17030" i="1" s="1"/>
  <c r="I17031" i="1"/>
  <c r="L17031" i="1" s="1"/>
  <c r="I17032" i="1"/>
  <c r="L17032" i="1" s="1"/>
  <c r="I17033" i="1"/>
  <c r="L17033" i="1" s="1"/>
  <c r="I17034" i="1"/>
  <c r="L17034" i="1" s="1"/>
  <c r="I17035" i="1"/>
  <c r="L17035" i="1" s="1"/>
  <c r="I17036" i="1"/>
  <c r="L17036" i="1" s="1"/>
  <c r="I17037" i="1"/>
  <c r="L17037" i="1" s="1"/>
  <c r="I17038" i="1"/>
  <c r="L17038" i="1" s="1"/>
  <c r="I17039" i="1"/>
  <c r="L17039" i="1" s="1"/>
  <c r="I17040" i="1"/>
  <c r="L17040" i="1" s="1"/>
  <c r="I17041" i="1"/>
  <c r="L17041" i="1" s="1"/>
  <c r="I17042" i="1"/>
  <c r="L17042" i="1" s="1"/>
  <c r="I17043" i="1"/>
  <c r="L17043" i="1" s="1"/>
  <c r="I17044" i="1"/>
  <c r="L17044" i="1" s="1"/>
  <c r="I17045" i="1"/>
  <c r="L17045" i="1" s="1"/>
  <c r="I17046" i="1"/>
  <c r="L17046" i="1" s="1"/>
  <c r="I17047" i="1"/>
  <c r="L17047" i="1" s="1"/>
  <c r="I17048" i="1"/>
  <c r="L17048" i="1" s="1"/>
  <c r="I17049" i="1"/>
  <c r="L17049" i="1" s="1"/>
  <c r="I17050" i="1"/>
  <c r="L17050" i="1" s="1"/>
  <c r="I17051" i="1"/>
  <c r="L17051" i="1" s="1"/>
  <c r="I17052" i="1"/>
  <c r="L17052" i="1" s="1"/>
  <c r="I17053" i="1"/>
  <c r="L17053" i="1" s="1"/>
  <c r="I17054" i="1"/>
  <c r="L17054" i="1" s="1"/>
  <c r="I17055" i="1"/>
  <c r="L17055" i="1" s="1"/>
  <c r="I17056" i="1"/>
  <c r="L17056" i="1" s="1"/>
  <c r="I17057" i="1"/>
  <c r="L17057" i="1" s="1"/>
  <c r="I17058" i="1"/>
  <c r="L17058" i="1" s="1"/>
  <c r="I17059" i="1"/>
  <c r="L17059" i="1" s="1"/>
  <c r="I17060" i="1"/>
  <c r="L17060" i="1" s="1"/>
  <c r="I17061" i="1"/>
  <c r="L17061" i="1" s="1"/>
  <c r="I17062" i="1"/>
  <c r="L17062" i="1" s="1"/>
  <c r="I17063" i="1"/>
  <c r="L17063" i="1" s="1"/>
  <c r="I17064" i="1"/>
  <c r="L17064" i="1" s="1"/>
  <c r="I17065" i="1"/>
  <c r="L17065" i="1" s="1"/>
  <c r="I17066" i="1"/>
  <c r="L17066" i="1" s="1"/>
  <c r="I17067" i="1"/>
  <c r="L17067" i="1" s="1"/>
  <c r="I17068" i="1"/>
  <c r="L17068" i="1" s="1"/>
  <c r="I17069" i="1"/>
  <c r="L17069" i="1" s="1"/>
  <c r="I17070" i="1"/>
  <c r="L17070" i="1" s="1"/>
  <c r="I17071" i="1"/>
  <c r="L17071" i="1" s="1"/>
  <c r="I17072" i="1"/>
  <c r="L17072" i="1" s="1"/>
  <c r="I17073" i="1"/>
  <c r="L17073" i="1" s="1"/>
  <c r="I17074" i="1"/>
  <c r="L17074" i="1" s="1"/>
  <c r="I17075" i="1"/>
  <c r="L17075" i="1" s="1"/>
  <c r="I17076" i="1"/>
  <c r="L17076" i="1" s="1"/>
  <c r="I17077" i="1"/>
  <c r="L17077" i="1" s="1"/>
  <c r="I17078" i="1"/>
  <c r="L17078" i="1" s="1"/>
  <c r="I17079" i="1"/>
  <c r="L17079" i="1" s="1"/>
  <c r="I17080" i="1"/>
  <c r="L17080" i="1" s="1"/>
  <c r="I17081" i="1"/>
  <c r="L17081" i="1" s="1"/>
  <c r="I17082" i="1"/>
  <c r="L17082" i="1" s="1"/>
  <c r="I17083" i="1"/>
  <c r="L17083" i="1" s="1"/>
  <c r="I17084" i="1"/>
  <c r="L17084" i="1" s="1"/>
  <c r="I17085" i="1"/>
  <c r="L17085" i="1" s="1"/>
  <c r="I17086" i="1"/>
  <c r="L17086" i="1" s="1"/>
  <c r="I17087" i="1"/>
  <c r="L17087" i="1" s="1"/>
  <c r="I17088" i="1"/>
  <c r="L17088" i="1" s="1"/>
  <c r="I17089" i="1"/>
  <c r="L17089" i="1" s="1"/>
  <c r="I17090" i="1"/>
  <c r="L17090" i="1" s="1"/>
  <c r="I17091" i="1"/>
  <c r="L17091" i="1" s="1"/>
  <c r="I17092" i="1"/>
  <c r="L17092" i="1" s="1"/>
  <c r="I17093" i="1"/>
  <c r="L17093" i="1" s="1"/>
  <c r="I17094" i="1"/>
  <c r="L17094" i="1" s="1"/>
  <c r="I17095" i="1"/>
  <c r="L17095" i="1" s="1"/>
  <c r="I17096" i="1"/>
  <c r="L17096" i="1" s="1"/>
  <c r="I17097" i="1"/>
  <c r="L17097" i="1" s="1"/>
  <c r="I17098" i="1"/>
  <c r="L17098" i="1" s="1"/>
  <c r="I17099" i="1"/>
  <c r="L17099" i="1" s="1"/>
  <c r="I17100" i="1"/>
  <c r="L17100" i="1" s="1"/>
  <c r="I17101" i="1"/>
  <c r="L17101" i="1" s="1"/>
  <c r="I17102" i="1"/>
  <c r="L17102" i="1" s="1"/>
  <c r="I17103" i="1"/>
  <c r="L17103" i="1" s="1"/>
  <c r="I17104" i="1"/>
  <c r="L17104" i="1" s="1"/>
  <c r="I17105" i="1"/>
  <c r="L17105" i="1" s="1"/>
  <c r="I17106" i="1"/>
  <c r="L17106" i="1" s="1"/>
  <c r="I17107" i="1"/>
  <c r="L17107" i="1" s="1"/>
  <c r="I17108" i="1"/>
  <c r="L17108" i="1" s="1"/>
  <c r="I17109" i="1"/>
  <c r="L17109" i="1" s="1"/>
  <c r="I17110" i="1"/>
  <c r="L17110" i="1" s="1"/>
  <c r="I17111" i="1"/>
  <c r="L17111" i="1" s="1"/>
  <c r="I17112" i="1"/>
  <c r="L17112" i="1" s="1"/>
  <c r="I17113" i="1"/>
  <c r="L17113" i="1" s="1"/>
  <c r="I17114" i="1"/>
  <c r="L17114" i="1" s="1"/>
  <c r="I17115" i="1"/>
  <c r="L17115" i="1" s="1"/>
  <c r="I17116" i="1"/>
  <c r="L17116" i="1" s="1"/>
  <c r="I17117" i="1"/>
  <c r="L17117" i="1" s="1"/>
  <c r="I17118" i="1"/>
  <c r="L17118" i="1" s="1"/>
  <c r="I17119" i="1"/>
  <c r="L17119" i="1" s="1"/>
  <c r="I17120" i="1"/>
  <c r="L17120" i="1" s="1"/>
  <c r="I17121" i="1"/>
  <c r="L17121" i="1" s="1"/>
  <c r="I17122" i="1"/>
  <c r="L17122" i="1" s="1"/>
  <c r="I17123" i="1"/>
  <c r="L17123" i="1" s="1"/>
  <c r="I17124" i="1"/>
  <c r="L17124" i="1" s="1"/>
  <c r="I17125" i="1"/>
  <c r="L17125" i="1" s="1"/>
  <c r="I17126" i="1"/>
  <c r="L17126" i="1" s="1"/>
  <c r="I17127" i="1"/>
  <c r="L17127" i="1" s="1"/>
  <c r="I17128" i="1"/>
  <c r="L17128" i="1" s="1"/>
  <c r="I17129" i="1"/>
  <c r="L17129" i="1" s="1"/>
  <c r="I17130" i="1"/>
  <c r="L17130" i="1" s="1"/>
  <c r="I17131" i="1"/>
  <c r="L17131" i="1" s="1"/>
  <c r="I17132" i="1"/>
  <c r="L17132" i="1" s="1"/>
  <c r="I17133" i="1"/>
  <c r="L17133" i="1" s="1"/>
  <c r="I17134" i="1"/>
  <c r="L17134" i="1" s="1"/>
  <c r="I17135" i="1"/>
  <c r="L17135" i="1" s="1"/>
  <c r="I17136" i="1"/>
  <c r="L17136" i="1" s="1"/>
  <c r="I17137" i="1"/>
  <c r="L17137" i="1" s="1"/>
  <c r="I17138" i="1"/>
  <c r="L17138" i="1" s="1"/>
  <c r="I17139" i="1"/>
  <c r="L17139" i="1" s="1"/>
  <c r="I17140" i="1"/>
  <c r="L17140" i="1" s="1"/>
  <c r="I17141" i="1"/>
  <c r="L17141" i="1" s="1"/>
  <c r="I17142" i="1"/>
  <c r="L17142" i="1" s="1"/>
  <c r="I17143" i="1"/>
  <c r="L17143" i="1" s="1"/>
  <c r="I17144" i="1"/>
  <c r="L17144" i="1" s="1"/>
  <c r="I17145" i="1"/>
  <c r="L17145" i="1" s="1"/>
  <c r="I17146" i="1"/>
  <c r="L17146" i="1" s="1"/>
  <c r="I17147" i="1"/>
  <c r="L17147" i="1" s="1"/>
  <c r="I17148" i="1"/>
  <c r="L17148" i="1" s="1"/>
  <c r="I17149" i="1"/>
  <c r="L17149" i="1" s="1"/>
  <c r="I17150" i="1"/>
  <c r="L17150" i="1" s="1"/>
  <c r="I17151" i="1"/>
  <c r="L17151" i="1" s="1"/>
  <c r="I17152" i="1"/>
  <c r="L17152" i="1" s="1"/>
  <c r="I17153" i="1"/>
  <c r="L17153" i="1" s="1"/>
  <c r="I17154" i="1"/>
  <c r="L17154" i="1" s="1"/>
  <c r="I17155" i="1"/>
  <c r="L17155" i="1" s="1"/>
  <c r="I17156" i="1"/>
  <c r="L17156" i="1" s="1"/>
  <c r="I17157" i="1"/>
  <c r="L17157" i="1" s="1"/>
  <c r="I17158" i="1"/>
  <c r="L17158" i="1" s="1"/>
  <c r="I17159" i="1"/>
  <c r="L17159" i="1" s="1"/>
  <c r="I17160" i="1"/>
  <c r="L17160" i="1" s="1"/>
  <c r="I17161" i="1"/>
  <c r="L17161" i="1" s="1"/>
  <c r="I17162" i="1"/>
  <c r="L17162" i="1" s="1"/>
  <c r="I17163" i="1"/>
  <c r="L17163" i="1" s="1"/>
  <c r="I17164" i="1"/>
  <c r="L17164" i="1" s="1"/>
  <c r="I17165" i="1"/>
  <c r="L17165" i="1" s="1"/>
  <c r="I17166" i="1"/>
  <c r="L17166" i="1" s="1"/>
  <c r="I17167" i="1"/>
  <c r="L17167" i="1" s="1"/>
  <c r="I17168" i="1"/>
  <c r="L17168" i="1" s="1"/>
  <c r="I17169" i="1"/>
  <c r="L17169" i="1" s="1"/>
  <c r="I17170" i="1"/>
  <c r="L17170" i="1" s="1"/>
  <c r="I17171" i="1"/>
  <c r="L17171" i="1" s="1"/>
  <c r="I17172" i="1"/>
  <c r="L17172" i="1" s="1"/>
  <c r="I17173" i="1"/>
  <c r="L17173" i="1" s="1"/>
  <c r="I17174" i="1"/>
  <c r="L17174" i="1" s="1"/>
  <c r="I17175" i="1"/>
  <c r="L17175" i="1" s="1"/>
  <c r="I17176" i="1"/>
  <c r="L17176" i="1" s="1"/>
  <c r="I17177" i="1"/>
  <c r="L17177" i="1" s="1"/>
  <c r="I17178" i="1"/>
  <c r="L17178" i="1" s="1"/>
  <c r="I17179" i="1"/>
  <c r="L17179" i="1" s="1"/>
  <c r="I17180" i="1"/>
  <c r="L17180" i="1" s="1"/>
  <c r="I17181" i="1"/>
  <c r="L17181" i="1" s="1"/>
  <c r="I17182" i="1"/>
  <c r="L17182" i="1" s="1"/>
  <c r="I17183" i="1"/>
  <c r="L17183" i="1" s="1"/>
  <c r="I17184" i="1"/>
  <c r="L17184" i="1" s="1"/>
  <c r="I17185" i="1"/>
  <c r="L17185" i="1" s="1"/>
  <c r="I17186" i="1"/>
  <c r="L17186" i="1" s="1"/>
  <c r="I17187" i="1"/>
  <c r="L17187" i="1" s="1"/>
  <c r="I17188" i="1"/>
  <c r="L17188" i="1" s="1"/>
  <c r="I17189" i="1"/>
  <c r="L17189" i="1" s="1"/>
  <c r="I17190" i="1"/>
  <c r="L17190" i="1" s="1"/>
  <c r="I17191" i="1"/>
  <c r="L17191" i="1" s="1"/>
  <c r="I17192" i="1"/>
  <c r="L17192" i="1" s="1"/>
  <c r="I17193" i="1"/>
  <c r="L17193" i="1" s="1"/>
  <c r="I17194" i="1"/>
  <c r="L17194" i="1" s="1"/>
  <c r="I17195" i="1"/>
  <c r="L17195" i="1" s="1"/>
  <c r="I17196" i="1"/>
  <c r="L17196" i="1" s="1"/>
  <c r="I17197" i="1"/>
  <c r="L17197" i="1" s="1"/>
  <c r="I17198" i="1"/>
  <c r="L17198" i="1" s="1"/>
  <c r="I17199" i="1"/>
  <c r="L17199" i="1" s="1"/>
  <c r="I17200" i="1"/>
  <c r="L17200" i="1" s="1"/>
  <c r="I17201" i="1"/>
  <c r="L17201" i="1" s="1"/>
  <c r="I17202" i="1"/>
  <c r="L17202" i="1" s="1"/>
  <c r="I17203" i="1"/>
  <c r="L17203" i="1" s="1"/>
  <c r="I17204" i="1"/>
  <c r="L17204" i="1" s="1"/>
  <c r="I17205" i="1"/>
  <c r="L17205" i="1" s="1"/>
  <c r="I17206" i="1"/>
  <c r="L17206" i="1" s="1"/>
  <c r="I17207" i="1"/>
  <c r="L17207" i="1" s="1"/>
  <c r="I17208" i="1"/>
  <c r="L17208" i="1" s="1"/>
  <c r="I17209" i="1"/>
  <c r="L17209" i="1" s="1"/>
  <c r="I17210" i="1"/>
  <c r="L17210" i="1" s="1"/>
  <c r="I17211" i="1"/>
  <c r="L17211" i="1" s="1"/>
  <c r="I17212" i="1"/>
  <c r="L17212" i="1" s="1"/>
  <c r="I17213" i="1"/>
  <c r="L17213" i="1" s="1"/>
  <c r="I17214" i="1"/>
  <c r="L17214" i="1" s="1"/>
  <c r="I17215" i="1"/>
  <c r="L17215" i="1" s="1"/>
  <c r="I17216" i="1"/>
  <c r="L17216" i="1" s="1"/>
  <c r="I17217" i="1"/>
  <c r="L17217" i="1" s="1"/>
  <c r="I17218" i="1"/>
  <c r="L17218" i="1" s="1"/>
  <c r="I17219" i="1"/>
  <c r="L17219" i="1" s="1"/>
  <c r="I17220" i="1"/>
  <c r="L17220" i="1" s="1"/>
  <c r="I17221" i="1"/>
  <c r="L17221" i="1" s="1"/>
  <c r="I17222" i="1"/>
  <c r="L17222" i="1" s="1"/>
  <c r="I17223" i="1"/>
  <c r="L17223" i="1" s="1"/>
  <c r="I17224" i="1"/>
  <c r="L17224" i="1" s="1"/>
  <c r="I17225" i="1"/>
  <c r="L17225" i="1" s="1"/>
  <c r="I17226" i="1"/>
  <c r="L17226" i="1" s="1"/>
  <c r="I17227" i="1"/>
  <c r="L17227" i="1" s="1"/>
  <c r="I17228" i="1"/>
  <c r="L17228" i="1" s="1"/>
  <c r="I17229" i="1"/>
  <c r="L17229" i="1" s="1"/>
  <c r="I17230" i="1"/>
  <c r="L17230" i="1" s="1"/>
  <c r="I17231" i="1"/>
  <c r="L17231" i="1" s="1"/>
  <c r="I17232" i="1"/>
  <c r="L17232" i="1" s="1"/>
  <c r="I17233" i="1"/>
  <c r="L17233" i="1" s="1"/>
  <c r="I17234" i="1"/>
  <c r="L17234" i="1" s="1"/>
  <c r="I17235" i="1"/>
  <c r="L17235" i="1" s="1"/>
  <c r="I17236" i="1"/>
  <c r="L17236" i="1" s="1"/>
  <c r="I17237" i="1"/>
  <c r="L17237" i="1" s="1"/>
  <c r="I17238" i="1"/>
  <c r="L17238" i="1" s="1"/>
  <c r="I17239" i="1"/>
  <c r="L17239" i="1" s="1"/>
  <c r="I17240" i="1"/>
  <c r="L17240" i="1" s="1"/>
  <c r="I17241" i="1"/>
  <c r="L17241" i="1" s="1"/>
  <c r="I17242" i="1"/>
  <c r="L17242" i="1" s="1"/>
  <c r="I17243" i="1"/>
  <c r="L17243" i="1" s="1"/>
  <c r="I17244" i="1"/>
  <c r="L17244" i="1" s="1"/>
  <c r="I17245" i="1"/>
  <c r="L17245" i="1" s="1"/>
  <c r="I17246" i="1"/>
  <c r="L17246" i="1" s="1"/>
  <c r="I17247" i="1"/>
  <c r="L17247" i="1" s="1"/>
  <c r="I17248" i="1"/>
  <c r="L17248" i="1" s="1"/>
  <c r="I17249" i="1"/>
  <c r="L17249" i="1" s="1"/>
  <c r="I17250" i="1"/>
  <c r="L17250" i="1" s="1"/>
  <c r="I17251" i="1"/>
  <c r="L17251" i="1" s="1"/>
  <c r="I17252" i="1"/>
  <c r="L17252" i="1" s="1"/>
  <c r="I17253" i="1"/>
  <c r="L17253" i="1" s="1"/>
  <c r="I17254" i="1"/>
  <c r="L17254" i="1" s="1"/>
  <c r="I17255" i="1"/>
  <c r="L17255" i="1" s="1"/>
  <c r="I17256" i="1"/>
  <c r="L17256" i="1" s="1"/>
  <c r="I17257" i="1"/>
  <c r="L17257" i="1" s="1"/>
  <c r="I17258" i="1"/>
  <c r="L17258" i="1" s="1"/>
  <c r="I17259" i="1"/>
  <c r="L17259" i="1" s="1"/>
  <c r="I17260" i="1"/>
  <c r="L17260" i="1" s="1"/>
  <c r="I17261" i="1"/>
  <c r="L17261" i="1" s="1"/>
  <c r="I17262" i="1"/>
  <c r="L17262" i="1" s="1"/>
  <c r="I17263" i="1"/>
  <c r="L17263" i="1" s="1"/>
  <c r="I17264" i="1"/>
  <c r="L17264" i="1" s="1"/>
  <c r="I17265" i="1"/>
  <c r="L17265" i="1" s="1"/>
  <c r="I17266" i="1"/>
  <c r="L17266" i="1" s="1"/>
  <c r="I17267" i="1"/>
  <c r="L17267" i="1" s="1"/>
  <c r="I17268" i="1"/>
  <c r="L17268" i="1" s="1"/>
  <c r="I17269" i="1"/>
  <c r="L17269" i="1" s="1"/>
  <c r="I17270" i="1"/>
  <c r="L17270" i="1" s="1"/>
  <c r="I17271" i="1"/>
  <c r="L17271" i="1" s="1"/>
  <c r="I17272" i="1"/>
  <c r="L17272" i="1" s="1"/>
  <c r="I17273" i="1"/>
  <c r="L17273" i="1" s="1"/>
  <c r="I17274" i="1"/>
  <c r="L17274" i="1" s="1"/>
  <c r="I17275" i="1"/>
  <c r="L17275" i="1" s="1"/>
  <c r="I17276" i="1"/>
  <c r="L17276" i="1" s="1"/>
  <c r="I17277" i="1"/>
  <c r="L17277" i="1" s="1"/>
  <c r="I17278" i="1"/>
  <c r="L17278" i="1" s="1"/>
  <c r="I17279" i="1"/>
  <c r="L17279" i="1" s="1"/>
  <c r="I17280" i="1"/>
  <c r="L17280" i="1" s="1"/>
  <c r="I17281" i="1"/>
  <c r="L17281" i="1" s="1"/>
  <c r="I17282" i="1"/>
  <c r="L17282" i="1" s="1"/>
  <c r="I17283" i="1"/>
  <c r="L17283" i="1" s="1"/>
  <c r="I17284" i="1"/>
  <c r="L17284" i="1" s="1"/>
  <c r="I17285" i="1"/>
  <c r="L17285" i="1" s="1"/>
  <c r="I17286" i="1"/>
  <c r="L17286" i="1" s="1"/>
  <c r="I17287" i="1"/>
  <c r="L17287" i="1" s="1"/>
  <c r="I17288" i="1"/>
  <c r="L17288" i="1" s="1"/>
  <c r="I17289" i="1"/>
  <c r="L17289" i="1" s="1"/>
  <c r="I17290" i="1"/>
  <c r="L17290" i="1" s="1"/>
  <c r="I17291" i="1"/>
  <c r="L17291" i="1" s="1"/>
  <c r="I17292" i="1"/>
  <c r="L17292" i="1" s="1"/>
  <c r="I17293" i="1"/>
  <c r="L17293" i="1" s="1"/>
  <c r="I17294" i="1"/>
  <c r="L17294" i="1" s="1"/>
  <c r="I17295" i="1"/>
  <c r="L17295" i="1" s="1"/>
  <c r="I17296" i="1"/>
  <c r="L17296" i="1" s="1"/>
  <c r="I17297" i="1"/>
  <c r="L17297" i="1" s="1"/>
  <c r="I17298" i="1"/>
  <c r="L17298" i="1" s="1"/>
  <c r="I17299" i="1"/>
  <c r="L17299" i="1" s="1"/>
  <c r="I17300" i="1"/>
  <c r="L17300" i="1" s="1"/>
  <c r="I17301" i="1"/>
  <c r="L17301" i="1" s="1"/>
  <c r="I17302" i="1"/>
  <c r="L17302" i="1" s="1"/>
  <c r="I17303" i="1"/>
  <c r="L17303" i="1" s="1"/>
  <c r="I17304" i="1"/>
  <c r="L17304" i="1" s="1"/>
  <c r="I17305" i="1"/>
  <c r="L17305" i="1" s="1"/>
  <c r="I17306" i="1"/>
  <c r="L17306" i="1" s="1"/>
  <c r="I17307" i="1"/>
  <c r="L17307" i="1" s="1"/>
  <c r="I17308" i="1"/>
  <c r="L17308" i="1" s="1"/>
  <c r="I17309" i="1"/>
  <c r="L17309" i="1" s="1"/>
  <c r="I17310" i="1"/>
  <c r="L17310" i="1" s="1"/>
  <c r="I17311" i="1"/>
  <c r="L17311" i="1" s="1"/>
  <c r="I17312" i="1"/>
  <c r="L17312" i="1" s="1"/>
  <c r="I17313" i="1"/>
  <c r="L17313" i="1" s="1"/>
  <c r="I17314" i="1"/>
  <c r="L17314" i="1" s="1"/>
  <c r="I17315" i="1"/>
  <c r="L17315" i="1" s="1"/>
  <c r="I17316" i="1"/>
  <c r="L17316" i="1" s="1"/>
  <c r="I17317" i="1"/>
  <c r="L17317" i="1" s="1"/>
  <c r="I17318" i="1"/>
  <c r="L17318" i="1" s="1"/>
  <c r="I17319" i="1"/>
  <c r="L17319" i="1" s="1"/>
  <c r="I17320" i="1"/>
  <c r="L17320" i="1" s="1"/>
  <c r="I17321" i="1"/>
  <c r="L17321" i="1" s="1"/>
  <c r="I17322" i="1"/>
  <c r="L17322" i="1" s="1"/>
  <c r="I17323" i="1"/>
  <c r="L17323" i="1" s="1"/>
  <c r="I17324" i="1"/>
  <c r="L17324" i="1" s="1"/>
  <c r="I17325" i="1"/>
  <c r="L17325" i="1" s="1"/>
  <c r="I17326" i="1"/>
  <c r="L17326" i="1" s="1"/>
  <c r="I17327" i="1"/>
  <c r="L17327" i="1" s="1"/>
  <c r="I17328" i="1"/>
  <c r="L17328" i="1" s="1"/>
  <c r="I17329" i="1"/>
  <c r="L17329" i="1" s="1"/>
  <c r="I17330" i="1"/>
  <c r="L17330" i="1" s="1"/>
  <c r="I17331" i="1"/>
  <c r="L17331" i="1" s="1"/>
  <c r="I17332" i="1"/>
  <c r="L17332" i="1" s="1"/>
  <c r="I17333" i="1"/>
  <c r="L17333" i="1" s="1"/>
  <c r="I17334" i="1"/>
  <c r="L17334" i="1" s="1"/>
  <c r="I17335" i="1"/>
  <c r="L17335" i="1" s="1"/>
  <c r="I17336" i="1"/>
  <c r="L17336" i="1" s="1"/>
  <c r="I17337" i="1"/>
  <c r="L17337" i="1" s="1"/>
  <c r="I17338" i="1"/>
  <c r="L17338" i="1" s="1"/>
  <c r="I17339" i="1"/>
  <c r="L17339" i="1" s="1"/>
  <c r="I17340" i="1"/>
  <c r="L17340" i="1" s="1"/>
  <c r="I17341" i="1"/>
  <c r="L17341" i="1" s="1"/>
  <c r="I17342" i="1"/>
  <c r="L17342" i="1" s="1"/>
  <c r="I17343" i="1"/>
  <c r="L17343" i="1" s="1"/>
  <c r="I17344" i="1"/>
  <c r="L17344" i="1" s="1"/>
  <c r="I17345" i="1"/>
  <c r="L17345" i="1" s="1"/>
  <c r="I17346" i="1"/>
  <c r="L17346" i="1" s="1"/>
  <c r="I17347" i="1"/>
  <c r="L17347" i="1" s="1"/>
  <c r="I17348" i="1"/>
  <c r="L17348" i="1" s="1"/>
  <c r="I17349" i="1"/>
  <c r="L17349" i="1" s="1"/>
  <c r="I17350" i="1"/>
  <c r="L17350" i="1" s="1"/>
  <c r="I17351" i="1"/>
  <c r="L17351" i="1" s="1"/>
  <c r="I17352" i="1"/>
  <c r="L17352" i="1" s="1"/>
  <c r="I17353" i="1"/>
  <c r="L17353" i="1" s="1"/>
  <c r="I17354" i="1"/>
  <c r="L17354" i="1" s="1"/>
  <c r="I17355" i="1"/>
  <c r="L17355" i="1" s="1"/>
  <c r="I17356" i="1"/>
  <c r="L17356" i="1" s="1"/>
  <c r="I17357" i="1"/>
  <c r="L17357" i="1" s="1"/>
  <c r="I17358" i="1"/>
  <c r="L17358" i="1" s="1"/>
  <c r="I17359" i="1"/>
  <c r="L17359" i="1" s="1"/>
  <c r="I17360" i="1"/>
  <c r="L17360" i="1" s="1"/>
  <c r="I17361" i="1"/>
  <c r="L17361" i="1" s="1"/>
  <c r="I17362" i="1"/>
  <c r="L17362" i="1" s="1"/>
  <c r="I17363" i="1"/>
  <c r="L17363" i="1" s="1"/>
  <c r="I17364" i="1"/>
  <c r="L17364" i="1" s="1"/>
  <c r="I17365" i="1"/>
  <c r="L17365" i="1" s="1"/>
  <c r="I17366" i="1"/>
  <c r="L17366" i="1" s="1"/>
  <c r="I17367" i="1"/>
  <c r="L17367" i="1" s="1"/>
  <c r="I17368" i="1"/>
  <c r="L17368" i="1" s="1"/>
  <c r="I17369" i="1"/>
  <c r="L17369" i="1" s="1"/>
  <c r="I17370" i="1"/>
  <c r="L17370" i="1" s="1"/>
  <c r="I17371" i="1"/>
  <c r="L17371" i="1" s="1"/>
  <c r="I17372" i="1"/>
  <c r="L17372" i="1" s="1"/>
  <c r="I17373" i="1"/>
  <c r="L17373" i="1" s="1"/>
  <c r="I17374" i="1"/>
  <c r="L17374" i="1" s="1"/>
  <c r="I17375" i="1"/>
  <c r="L17375" i="1" s="1"/>
  <c r="I17376" i="1"/>
  <c r="L17376" i="1" s="1"/>
  <c r="I17377" i="1"/>
  <c r="L17377" i="1" s="1"/>
  <c r="I17378" i="1"/>
  <c r="L17378" i="1" s="1"/>
  <c r="I17379" i="1"/>
  <c r="L17379" i="1" s="1"/>
  <c r="I17380" i="1"/>
  <c r="L17380" i="1" s="1"/>
  <c r="I17381" i="1"/>
  <c r="L17381" i="1" s="1"/>
  <c r="I17382" i="1"/>
  <c r="L17382" i="1" s="1"/>
  <c r="I17383" i="1"/>
  <c r="L17383" i="1" s="1"/>
  <c r="I17384" i="1"/>
  <c r="L17384" i="1" s="1"/>
  <c r="I17385" i="1"/>
  <c r="L17385" i="1" s="1"/>
  <c r="I17386" i="1"/>
  <c r="L17386" i="1" s="1"/>
  <c r="I17387" i="1"/>
  <c r="L17387" i="1" s="1"/>
  <c r="I17388" i="1"/>
  <c r="L17388" i="1" s="1"/>
  <c r="I17389" i="1"/>
  <c r="L17389" i="1" s="1"/>
  <c r="I17390" i="1"/>
  <c r="L17390" i="1" s="1"/>
  <c r="I17391" i="1"/>
  <c r="L17391" i="1" s="1"/>
  <c r="I17392" i="1"/>
  <c r="L17392" i="1" s="1"/>
  <c r="I17393" i="1"/>
  <c r="L17393" i="1" s="1"/>
  <c r="I17394" i="1"/>
  <c r="L17394" i="1" s="1"/>
  <c r="I17395" i="1"/>
  <c r="L17395" i="1" s="1"/>
  <c r="I17396" i="1"/>
  <c r="L17396" i="1" s="1"/>
  <c r="I17397" i="1"/>
  <c r="L17397" i="1" s="1"/>
  <c r="I17398" i="1"/>
  <c r="L17398" i="1" s="1"/>
  <c r="I17399" i="1"/>
  <c r="L17399" i="1" s="1"/>
  <c r="I17400" i="1"/>
  <c r="L17400" i="1" s="1"/>
  <c r="I17401" i="1"/>
  <c r="L17401" i="1" s="1"/>
  <c r="I17402" i="1"/>
  <c r="L17402" i="1" s="1"/>
  <c r="I17403" i="1"/>
  <c r="L17403" i="1" s="1"/>
  <c r="I17404" i="1"/>
  <c r="L17404" i="1" s="1"/>
  <c r="I17405" i="1"/>
  <c r="L17405" i="1" s="1"/>
  <c r="I17406" i="1"/>
  <c r="L17406" i="1" s="1"/>
  <c r="I17407" i="1"/>
  <c r="L17407" i="1" s="1"/>
  <c r="I17408" i="1"/>
  <c r="L17408" i="1" s="1"/>
  <c r="I17409" i="1"/>
  <c r="L17409" i="1" s="1"/>
  <c r="I17410" i="1"/>
  <c r="L17410" i="1" s="1"/>
  <c r="I17411" i="1"/>
  <c r="L17411" i="1" s="1"/>
  <c r="I17412" i="1"/>
  <c r="L17412" i="1" s="1"/>
  <c r="I17413" i="1"/>
  <c r="L17413" i="1" s="1"/>
  <c r="I17414" i="1"/>
  <c r="L17414" i="1" s="1"/>
  <c r="I17415" i="1"/>
  <c r="L17415" i="1" s="1"/>
  <c r="I17416" i="1"/>
  <c r="L17416" i="1" s="1"/>
  <c r="I17417" i="1"/>
  <c r="L17417" i="1" s="1"/>
  <c r="I17418" i="1"/>
  <c r="L17418" i="1" s="1"/>
  <c r="I17419" i="1"/>
  <c r="L17419" i="1" s="1"/>
  <c r="I17420" i="1"/>
  <c r="L17420" i="1" s="1"/>
  <c r="I17421" i="1"/>
  <c r="L17421" i="1" s="1"/>
  <c r="I17422" i="1"/>
  <c r="L17422" i="1" s="1"/>
  <c r="I17423" i="1"/>
  <c r="L17423" i="1" s="1"/>
  <c r="I17424" i="1"/>
  <c r="L17424" i="1" s="1"/>
  <c r="I17425" i="1"/>
  <c r="L17425" i="1" s="1"/>
  <c r="I17426" i="1"/>
  <c r="L17426" i="1" s="1"/>
  <c r="I17427" i="1"/>
  <c r="L17427" i="1" s="1"/>
  <c r="I17428" i="1"/>
  <c r="L17428" i="1" s="1"/>
  <c r="I17429" i="1"/>
  <c r="L17429" i="1" s="1"/>
  <c r="I17430" i="1"/>
  <c r="L17430" i="1" s="1"/>
  <c r="I17431" i="1"/>
  <c r="L17431" i="1" s="1"/>
  <c r="I17432" i="1"/>
  <c r="L17432" i="1" s="1"/>
  <c r="I17433" i="1"/>
  <c r="L17433" i="1" s="1"/>
  <c r="I17434" i="1"/>
  <c r="L17434" i="1" s="1"/>
  <c r="I17435" i="1"/>
  <c r="L17435" i="1" s="1"/>
  <c r="I17436" i="1"/>
  <c r="L17436" i="1" s="1"/>
  <c r="I17437" i="1"/>
  <c r="L17437" i="1" s="1"/>
  <c r="I17438" i="1"/>
  <c r="L17438" i="1" s="1"/>
  <c r="I17439" i="1"/>
  <c r="L17439" i="1" s="1"/>
  <c r="I17440" i="1"/>
  <c r="L17440" i="1" s="1"/>
  <c r="I17441" i="1"/>
  <c r="L17441" i="1" s="1"/>
  <c r="I17442" i="1"/>
  <c r="L17442" i="1" s="1"/>
  <c r="I17443" i="1"/>
  <c r="L17443" i="1" s="1"/>
  <c r="I17444" i="1"/>
  <c r="L17444" i="1" s="1"/>
  <c r="I17445" i="1"/>
  <c r="L17445" i="1" s="1"/>
  <c r="I17446" i="1"/>
  <c r="L17446" i="1" s="1"/>
  <c r="I17447" i="1"/>
  <c r="L17447" i="1" s="1"/>
  <c r="I17448" i="1"/>
  <c r="L17448" i="1" s="1"/>
  <c r="I17449" i="1"/>
  <c r="L17449" i="1" s="1"/>
  <c r="I17450" i="1"/>
  <c r="L17450" i="1" s="1"/>
  <c r="I17451" i="1"/>
  <c r="L17451" i="1" s="1"/>
  <c r="I17452" i="1"/>
  <c r="L17452" i="1" s="1"/>
  <c r="I17453" i="1"/>
  <c r="L17453" i="1" s="1"/>
  <c r="I17454" i="1"/>
  <c r="L17454" i="1" s="1"/>
  <c r="I17455" i="1"/>
  <c r="L17455" i="1" s="1"/>
  <c r="I17456" i="1"/>
  <c r="L17456" i="1" s="1"/>
  <c r="I17457" i="1"/>
  <c r="L17457" i="1" s="1"/>
  <c r="I17458" i="1"/>
  <c r="L17458" i="1" s="1"/>
  <c r="I17459" i="1"/>
  <c r="L17459" i="1" s="1"/>
  <c r="I17460" i="1"/>
  <c r="L17460" i="1" s="1"/>
  <c r="I17461" i="1"/>
  <c r="L17461" i="1" s="1"/>
  <c r="I17462" i="1"/>
  <c r="L17462" i="1" s="1"/>
  <c r="I17463" i="1"/>
  <c r="L17463" i="1" s="1"/>
  <c r="I17464" i="1"/>
  <c r="L17464" i="1" s="1"/>
  <c r="I17465" i="1"/>
  <c r="L17465" i="1" s="1"/>
  <c r="I17466" i="1"/>
  <c r="L17466" i="1" s="1"/>
  <c r="I17467" i="1"/>
  <c r="L17467" i="1" s="1"/>
  <c r="I17468" i="1"/>
  <c r="L17468" i="1" s="1"/>
  <c r="I17469" i="1"/>
  <c r="L17469" i="1" s="1"/>
  <c r="I17470" i="1"/>
  <c r="L17470" i="1" s="1"/>
  <c r="I17471" i="1"/>
  <c r="L17471" i="1" s="1"/>
  <c r="I17472" i="1"/>
  <c r="L17472" i="1" s="1"/>
  <c r="I17473" i="1"/>
  <c r="L17473" i="1" s="1"/>
  <c r="I17474" i="1"/>
  <c r="L17474" i="1" s="1"/>
  <c r="I17475" i="1"/>
  <c r="L17475" i="1" s="1"/>
  <c r="I17476" i="1"/>
  <c r="L17476" i="1" s="1"/>
  <c r="I17477" i="1"/>
  <c r="L17477" i="1" s="1"/>
  <c r="I17478" i="1"/>
  <c r="L17478" i="1" s="1"/>
  <c r="I17479" i="1"/>
  <c r="L17479" i="1" s="1"/>
  <c r="I17480" i="1"/>
  <c r="L17480" i="1" s="1"/>
  <c r="I17481" i="1"/>
  <c r="L17481" i="1" s="1"/>
  <c r="I17482" i="1"/>
  <c r="L17482" i="1" s="1"/>
  <c r="I17483" i="1"/>
  <c r="L17483" i="1" s="1"/>
  <c r="I17484" i="1"/>
  <c r="L17484" i="1" s="1"/>
  <c r="I17485" i="1"/>
  <c r="L17485" i="1" s="1"/>
  <c r="I17486" i="1"/>
  <c r="L17486" i="1" s="1"/>
  <c r="I17487" i="1"/>
  <c r="L17487" i="1" s="1"/>
  <c r="I17488" i="1"/>
  <c r="L17488" i="1" s="1"/>
  <c r="I17489" i="1"/>
  <c r="L17489" i="1" s="1"/>
  <c r="I17490" i="1"/>
  <c r="L17490" i="1" s="1"/>
  <c r="I17491" i="1"/>
  <c r="L17491" i="1" s="1"/>
  <c r="I17492" i="1"/>
  <c r="L17492" i="1" s="1"/>
  <c r="I17493" i="1"/>
  <c r="L17493" i="1" s="1"/>
  <c r="I17494" i="1"/>
  <c r="L17494" i="1" s="1"/>
  <c r="I17495" i="1"/>
  <c r="L17495" i="1" s="1"/>
  <c r="I17496" i="1"/>
  <c r="L17496" i="1" s="1"/>
  <c r="I17497" i="1"/>
  <c r="L17497" i="1" s="1"/>
  <c r="I17498" i="1"/>
  <c r="L17498" i="1" s="1"/>
  <c r="I17499" i="1"/>
  <c r="L17499" i="1" s="1"/>
  <c r="I17500" i="1"/>
  <c r="L17500" i="1" s="1"/>
  <c r="I17501" i="1"/>
  <c r="L17501" i="1" s="1"/>
  <c r="I17502" i="1"/>
  <c r="L17502" i="1" s="1"/>
  <c r="I17503" i="1"/>
  <c r="L17503" i="1" s="1"/>
  <c r="I17504" i="1"/>
  <c r="L17504" i="1" s="1"/>
  <c r="I17505" i="1"/>
  <c r="L17505" i="1" s="1"/>
  <c r="I17506" i="1"/>
  <c r="L17506" i="1" s="1"/>
  <c r="I17507" i="1"/>
  <c r="L17507" i="1" s="1"/>
  <c r="I17508" i="1"/>
  <c r="L17508" i="1" s="1"/>
  <c r="I17509" i="1"/>
  <c r="L17509" i="1" s="1"/>
  <c r="I17510" i="1"/>
  <c r="L17510" i="1" s="1"/>
  <c r="I17511" i="1"/>
  <c r="L17511" i="1" s="1"/>
  <c r="I17512" i="1"/>
  <c r="L17512" i="1" s="1"/>
  <c r="I17513" i="1"/>
  <c r="L17513" i="1" s="1"/>
  <c r="I17514" i="1"/>
  <c r="L17514" i="1" s="1"/>
  <c r="I17515" i="1"/>
  <c r="L17515" i="1" s="1"/>
  <c r="I17516" i="1"/>
  <c r="L17516" i="1" s="1"/>
  <c r="I17517" i="1"/>
  <c r="L17517" i="1" s="1"/>
  <c r="I17518" i="1"/>
  <c r="L17518" i="1" s="1"/>
  <c r="I17519" i="1"/>
  <c r="L17519" i="1" s="1"/>
  <c r="I17520" i="1"/>
  <c r="L17520" i="1" s="1"/>
  <c r="I17521" i="1"/>
  <c r="L17521" i="1" s="1"/>
  <c r="I17522" i="1"/>
  <c r="L17522" i="1" s="1"/>
  <c r="I17523" i="1"/>
  <c r="L17523" i="1" s="1"/>
  <c r="I17524" i="1"/>
  <c r="L17524" i="1" s="1"/>
  <c r="I17525" i="1"/>
  <c r="L17525" i="1" s="1"/>
  <c r="I17526" i="1"/>
  <c r="L17526" i="1" s="1"/>
  <c r="I17527" i="1"/>
  <c r="L17527" i="1" s="1"/>
  <c r="I17528" i="1"/>
  <c r="L17528" i="1" s="1"/>
  <c r="I17529" i="1"/>
  <c r="L17529" i="1" s="1"/>
  <c r="I17530" i="1"/>
  <c r="L17530" i="1" s="1"/>
  <c r="I17531" i="1"/>
  <c r="L17531" i="1" s="1"/>
  <c r="I17532" i="1"/>
  <c r="L17532" i="1" s="1"/>
  <c r="I17533" i="1"/>
  <c r="L17533" i="1" s="1"/>
  <c r="I17534" i="1"/>
  <c r="L17534" i="1" s="1"/>
  <c r="I17535" i="1"/>
  <c r="L17535" i="1" s="1"/>
  <c r="I17536" i="1"/>
  <c r="L17536" i="1" s="1"/>
  <c r="I17537" i="1"/>
  <c r="L17537" i="1" s="1"/>
  <c r="I17538" i="1"/>
  <c r="L17538" i="1" s="1"/>
  <c r="I17539" i="1"/>
  <c r="L17539" i="1" s="1"/>
  <c r="I17540" i="1"/>
  <c r="L17540" i="1" s="1"/>
  <c r="I17541" i="1"/>
  <c r="L17541" i="1" s="1"/>
  <c r="I17542" i="1"/>
  <c r="L17542" i="1" s="1"/>
  <c r="I17543" i="1"/>
  <c r="L17543" i="1" s="1"/>
  <c r="I17544" i="1"/>
  <c r="L17544" i="1" s="1"/>
  <c r="I17545" i="1"/>
  <c r="L17545" i="1" s="1"/>
  <c r="I17546" i="1"/>
  <c r="L17546" i="1" s="1"/>
  <c r="I17547" i="1"/>
  <c r="L17547" i="1" s="1"/>
  <c r="I17548" i="1"/>
  <c r="L17548" i="1" s="1"/>
  <c r="I17549" i="1"/>
  <c r="L17549" i="1" s="1"/>
  <c r="I17550" i="1"/>
  <c r="L17550" i="1" s="1"/>
  <c r="I17551" i="1"/>
  <c r="L17551" i="1" s="1"/>
  <c r="I17552" i="1"/>
  <c r="L17552" i="1" s="1"/>
  <c r="I17553" i="1"/>
  <c r="L17553" i="1" s="1"/>
  <c r="I17554" i="1"/>
  <c r="L17554" i="1" s="1"/>
  <c r="I17555" i="1"/>
  <c r="L17555" i="1" s="1"/>
  <c r="I17556" i="1"/>
  <c r="L17556" i="1" s="1"/>
  <c r="I17557" i="1"/>
  <c r="L17557" i="1" s="1"/>
  <c r="I17558" i="1"/>
  <c r="L17558" i="1" s="1"/>
  <c r="I17559" i="1"/>
  <c r="L17559" i="1" s="1"/>
  <c r="I17560" i="1"/>
  <c r="L17560" i="1" s="1"/>
  <c r="I17561" i="1"/>
  <c r="L17561" i="1" s="1"/>
  <c r="I17562" i="1"/>
  <c r="L17562" i="1" s="1"/>
  <c r="I17563" i="1"/>
  <c r="L17563" i="1" s="1"/>
  <c r="I17564" i="1"/>
  <c r="L17564" i="1" s="1"/>
  <c r="I17565" i="1"/>
  <c r="L17565" i="1" s="1"/>
  <c r="I17566" i="1"/>
  <c r="L17566" i="1" s="1"/>
  <c r="I17567" i="1"/>
  <c r="L17567" i="1" s="1"/>
  <c r="I17568" i="1"/>
  <c r="L17568" i="1" s="1"/>
  <c r="I17569" i="1"/>
  <c r="L17569" i="1" s="1"/>
  <c r="I17570" i="1"/>
  <c r="L17570" i="1" s="1"/>
  <c r="I17571" i="1"/>
  <c r="L17571" i="1" s="1"/>
  <c r="I17572" i="1"/>
  <c r="L17572" i="1" s="1"/>
  <c r="I17573" i="1"/>
  <c r="L17573" i="1" s="1"/>
  <c r="I17574" i="1"/>
  <c r="L17574" i="1" s="1"/>
  <c r="I17575" i="1"/>
  <c r="L17575" i="1" s="1"/>
  <c r="I17576" i="1"/>
  <c r="L17576" i="1" s="1"/>
  <c r="I17577" i="1"/>
  <c r="L17577" i="1" s="1"/>
  <c r="I17578" i="1"/>
  <c r="L17578" i="1" s="1"/>
  <c r="I17579" i="1"/>
  <c r="L17579" i="1" s="1"/>
  <c r="I17580" i="1"/>
  <c r="L17580" i="1" s="1"/>
  <c r="I17581" i="1"/>
  <c r="L17581" i="1" s="1"/>
  <c r="I17582" i="1"/>
  <c r="L17582" i="1" s="1"/>
  <c r="I17583" i="1"/>
  <c r="L17583" i="1" s="1"/>
  <c r="I17584" i="1"/>
  <c r="L17584" i="1" s="1"/>
  <c r="I17585" i="1"/>
  <c r="L17585" i="1" s="1"/>
  <c r="I17586" i="1"/>
  <c r="L17586" i="1" s="1"/>
  <c r="I17587" i="1"/>
  <c r="L17587" i="1" s="1"/>
  <c r="I17588" i="1"/>
  <c r="L17588" i="1" s="1"/>
  <c r="I17589" i="1"/>
  <c r="L17589" i="1" s="1"/>
  <c r="I17590" i="1"/>
  <c r="L17590" i="1" s="1"/>
  <c r="I17591" i="1"/>
  <c r="L17591" i="1" s="1"/>
  <c r="I17592" i="1"/>
  <c r="L17592" i="1" s="1"/>
  <c r="I17593" i="1"/>
  <c r="L17593" i="1" s="1"/>
  <c r="I17594" i="1"/>
  <c r="L17594" i="1" s="1"/>
  <c r="I17595" i="1"/>
  <c r="L17595" i="1" s="1"/>
  <c r="I17596" i="1"/>
  <c r="L17596" i="1" s="1"/>
  <c r="I17597" i="1"/>
  <c r="L17597" i="1" s="1"/>
  <c r="I17598" i="1"/>
  <c r="L17598" i="1" s="1"/>
  <c r="I17599" i="1"/>
  <c r="L17599" i="1" s="1"/>
  <c r="I17600" i="1"/>
  <c r="L17600" i="1" s="1"/>
  <c r="I17601" i="1"/>
  <c r="L17601" i="1" s="1"/>
  <c r="I17602" i="1"/>
  <c r="L17602" i="1" s="1"/>
  <c r="I17603" i="1"/>
  <c r="L17603" i="1" s="1"/>
  <c r="I17604" i="1"/>
  <c r="L17604" i="1" s="1"/>
  <c r="I17605" i="1"/>
  <c r="L17605" i="1" s="1"/>
  <c r="I17606" i="1"/>
  <c r="L17606" i="1" s="1"/>
  <c r="I17607" i="1"/>
  <c r="L17607" i="1" s="1"/>
  <c r="I17608" i="1"/>
  <c r="L17608" i="1" s="1"/>
  <c r="I17609" i="1"/>
  <c r="L17609" i="1" s="1"/>
  <c r="I17610" i="1"/>
  <c r="L17610" i="1" s="1"/>
  <c r="I17611" i="1"/>
  <c r="L17611" i="1" s="1"/>
  <c r="I17612" i="1"/>
  <c r="L17612" i="1" s="1"/>
  <c r="I17613" i="1"/>
  <c r="L17613" i="1" s="1"/>
  <c r="I17614" i="1"/>
  <c r="L17614" i="1" s="1"/>
  <c r="I17615" i="1"/>
  <c r="L17615" i="1" s="1"/>
  <c r="I17616" i="1"/>
  <c r="L17616" i="1" s="1"/>
  <c r="I17617" i="1"/>
  <c r="L17617" i="1" s="1"/>
  <c r="I17618" i="1"/>
  <c r="L17618" i="1" s="1"/>
  <c r="I17619" i="1"/>
  <c r="L17619" i="1" s="1"/>
  <c r="I17620" i="1"/>
  <c r="L17620" i="1" s="1"/>
  <c r="I17621" i="1"/>
  <c r="L17621" i="1" s="1"/>
  <c r="I17622" i="1"/>
  <c r="L17622" i="1" s="1"/>
  <c r="I17623" i="1"/>
  <c r="L17623" i="1" s="1"/>
  <c r="I17624" i="1"/>
  <c r="L17624" i="1" s="1"/>
  <c r="I17625" i="1"/>
  <c r="L17625" i="1" s="1"/>
  <c r="I17626" i="1"/>
  <c r="L17626" i="1" s="1"/>
  <c r="I17627" i="1"/>
  <c r="L17627" i="1" s="1"/>
  <c r="I17628" i="1"/>
  <c r="L17628" i="1" s="1"/>
  <c r="I17629" i="1"/>
  <c r="L17629" i="1" s="1"/>
  <c r="I17630" i="1"/>
  <c r="L17630" i="1" s="1"/>
  <c r="I17631" i="1"/>
  <c r="L17631" i="1" s="1"/>
  <c r="I17632" i="1"/>
  <c r="L17632" i="1" s="1"/>
  <c r="I17633" i="1"/>
  <c r="L17633" i="1" s="1"/>
  <c r="I17634" i="1"/>
  <c r="L17634" i="1" s="1"/>
  <c r="I17635" i="1"/>
  <c r="L17635" i="1" s="1"/>
  <c r="I17636" i="1"/>
  <c r="L17636" i="1" s="1"/>
  <c r="I17637" i="1"/>
  <c r="L17637" i="1" s="1"/>
  <c r="I17638" i="1"/>
  <c r="L17638" i="1" s="1"/>
  <c r="I17639" i="1"/>
  <c r="L17639" i="1" s="1"/>
  <c r="I17640" i="1"/>
  <c r="L17640" i="1" s="1"/>
  <c r="I17641" i="1"/>
  <c r="L17641" i="1" s="1"/>
  <c r="I17642" i="1"/>
  <c r="L17642" i="1" s="1"/>
  <c r="I17643" i="1"/>
  <c r="L17643" i="1" s="1"/>
  <c r="I17644" i="1"/>
  <c r="L17644" i="1" s="1"/>
  <c r="I17645" i="1"/>
  <c r="L17645" i="1" s="1"/>
  <c r="I17646" i="1"/>
  <c r="L17646" i="1" s="1"/>
  <c r="I17647" i="1"/>
  <c r="L17647" i="1" s="1"/>
  <c r="I17648" i="1"/>
  <c r="L17648" i="1" s="1"/>
  <c r="I17649" i="1"/>
  <c r="L17649" i="1" s="1"/>
  <c r="I17650" i="1"/>
  <c r="L17650" i="1" s="1"/>
  <c r="I17651" i="1"/>
  <c r="L17651" i="1" s="1"/>
  <c r="I17652" i="1"/>
  <c r="L17652" i="1" s="1"/>
  <c r="I17653" i="1"/>
  <c r="L17653" i="1" s="1"/>
  <c r="I17654" i="1"/>
  <c r="L17654" i="1" s="1"/>
  <c r="I17655" i="1"/>
  <c r="L17655" i="1" s="1"/>
  <c r="I17656" i="1"/>
  <c r="L17656" i="1" s="1"/>
  <c r="I17657" i="1"/>
  <c r="L17657" i="1" s="1"/>
  <c r="I17658" i="1"/>
  <c r="L17658" i="1" s="1"/>
  <c r="I17659" i="1"/>
  <c r="L17659" i="1" s="1"/>
  <c r="I17660" i="1"/>
  <c r="L17660" i="1" s="1"/>
  <c r="I17661" i="1"/>
  <c r="L17661" i="1" s="1"/>
  <c r="I17662" i="1"/>
  <c r="L17662" i="1" s="1"/>
  <c r="I17663" i="1"/>
  <c r="L17663" i="1" s="1"/>
  <c r="I17664" i="1"/>
  <c r="L17664" i="1" s="1"/>
  <c r="I17665" i="1"/>
  <c r="L17665" i="1" s="1"/>
  <c r="I17666" i="1"/>
  <c r="L17666" i="1" s="1"/>
  <c r="I17667" i="1"/>
  <c r="L17667" i="1" s="1"/>
  <c r="I17668" i="1"/>
  <c r="L17668" i="1" s="1"/>
  <c r="I17669" i="1"/>
  <c r="L17669" i="1" s="1"/>
  <c r="I17670" i="1"/>
  <c r="L17670" i="1" s="1"/>
  <c r="I17671" i="1"/>
  <c r="L17671" i="1" s="1"/>
  <c r="I17672" i="1"/>
  <c r="L17672" i="1" s="1"/>
  <c r="I17673" i="1"/>
  <c r="L17673" i="1" s="1"/>
  <c r="I17674" i="1"/>
  <c r="L17674" i="1" s="1"/>
  <c r="I17675" i="1"/>
  <c r="L17675" i="1" s="1"/>
  <c r="I17676" i="1"/>
  <c r="L17676" i="1" s="1"/>
  <c r="I17677" i="1"/>
  <c r="L17677" i="1" s="1"/>
  <c r="I17678" i="1"/>
  <c r="L17678" i="1" s="1"/>
  <c r="I17679" i="1"/>
  <c r="L17679" i="1" s="1"/>
  <c r="I17680" i="1"/>
  <c r="L17680" i="1" s="1"/>
  <c r="I17681" i="1"/>
  <c r="L17681" i="1" s="1"/>
  <c r="I17682" i="1"/>
  <c r="L17682" i="1" s="1"/>
  <c r="I17683" i="1"/>
  <c r="L17683" i="1" s="1"/>
  <c r="I17684" i="1"/>
  <c r="L17684" i="1" s="1"/>
  <c r="I17685" i="1"/>
  <c r="L17685" i="1" s="1"/>
  <c r="I17686" i="1"/>
  <c r="L17686" i="1" s="1"/>
  <c r="I17687" i="1"/>
  <c r="L17687" i="1" s="1"/>
  <c r="I17688" i="1"/>
  <c r="L17688" i="1" s="1"/>
  <c r="I17689" i="1"/>
  <c r="L17689" i="1" s="1"/>
  <c r="I17690" i="1"/>
  <c r="L17690" i="1" s="1"/>
  <c r="I17691" i="1"/>
  <c r="L17691" i="1" s="1"/>
  <c r="I17692" i="1"/>
  <c r="L17692" i="1" s="1"/>
  <c r="I17693" i="1"/>
  <c r="L17693" i="1" s="1"/>
  <c r="I17694" i="1"/>
  <c r="L17694" i="1" s="1"/>
  <c r="I17695" i="1"/>
  <c r="L17695" i="1" s="1"/>
  <c r="I17696" i="1"/>
  <c r="L17696" i="1" s="1"/>
  <c r="I17697" i="1"/>
  <c r="L17697" i="1" s="1"/>
  <c r="I17698" i="1"/>
  <c r="L17698" i="1" s="1"/>
  <c r="I17699" i="1"/>
  <c r="L17699" i="1" s="1"/>
  <c r="I17700" i="1"/>
  <c r="L17700" i="1" s="1"/>
  <c r="I17701" i="1"/>
  <c r="L17701" i="1" s="1"/>
  <c r="I17702" i="1"/>
  <c r="L17702" i="1" s="1"/>
  <c r="I17703" i="1"/>
  <c r="L17703" i="1" s="1"/>
  <c r="I17704" i="1"/>
  <c r="L17704" i="1" s="1"/>
  <c r="I17705" i="1"/>
  <c r="L17705" i="1" s="1"/>
  <c r="I17706" i="1"/>
  <c r="L17706" i="1" s="1"/>
  <c r="I17707" i="1"/>
  <c r="L17707" i="1" s="1"/>
  <c r="I17708" i="1"/>
  <c r="L17708" i="1" s="1"/>
  <c r="I17709" i="1"/>
  <c r="L17709" i="1" s="1"/>
  <c r="I17710" i="1"/>
  <c r="L17710" i="1" s="1"/>
  <c r="I17711" i="1"/>
  <c r="L17711" i="1" s="1"/>
  <c r="I17712" i="1"/>
  <c r="L17712" i="1" s="1"/>
  <c r="I17713" i="1"/>
  <c r="L17713" i="1" s="1"/>
  <c r="I17714" i="1"/>
  <c r="L17714" i="1" s="1"/>
  <c r="I17715" i="1"/>
  <c r="L17715" i="1" s="1"/>
  <c r="I17716" i="1"/>
  <c r="L17716" i="1" s="1"/>
  <c r="I17717" i="1"/>
  <c r="L17717" i="1" s="1"/>
  <c r="I17718" i="1"/>
  <c r="L17718" i="1" s="1"/>
  <c r="I17719" i="1"/>
  <c r="L17719" i="1" s="1"/>
  <c r="I17720" i="1"/>
  <c r="L17720" i="1" s="1"/>
  <c r="I17721" i="1"/>
  <c r="L17721" i="1" s="1"/>
  <c r="I17722" i="1"/>
  <c r="L17722" i="1" s="1"/>
  <c r="I17723" i="1"/>
  <c r="L17723" i="1" s="1"/>
  <c r="I17724" i="1"/>
  <c r="L17724" i="1" s="1"/>
  <c r="I17725" i="1"/>
  <c r="L17725" i="1" s="1"/>
  <c r="I17726" i="1"/>
  <c r="L17726" i="1" s="1"/>
  <c r="I17727" i="1"/>
  <c r="L17727" i="1" s="1"/>
  <c r="I17728" i="1"/>
  <c r="L17728" i="1" s="1"/>
  <c r="I17729" i="1"/>
  <c r="L17729" i="1" s="1"/>
  <c r="I17730" i="1"/>
  <c r="L17730" i="1" s="1"/>
  <c r="I17731" i="1"/>
  <c r="L17731" i="1" s="1"/>
  <c r="I17732" i="1"/>
  <c r="L17732" i="1" s="1"/>
  <c r="I17733" i="1"/>
  <c r="L17733" i="1" s="1"/>
  <c r="I17734" i="1"/>
  <c r="L17734" i="1" s="1"/>
  <c r="I17735" i="1"/>
  <c r="L17735" i="1" s="1"/>
  <c r="I17736" i="1"/>
  <c r="L17736" i="1" s="1"/>
  <c r="I17737" i="1"/>
  <c r="L17737" i="1" s="1"/>
  <c r="I17738" i="1"/>
  <c r="L17738" i="1" s="1"/>
  <c r="I17739" i="1"/>
  <c r="L17739" i="1" s="1"/>
  <c r="I17740" i="1"/>
  <c r="L17740" i="1" s="1"/>
  <c r="I17741" i="1"/>
  <c r="L17741" i="1" s="1"/>
  <c r="I17742" i="1"/>
  <c r="L17742" i="1" s="1"/>
  <c r="I17743" i="1"/>
  <c r="L17743" i="1" s="1"/>
  <c r="I17744" i="1"/>
  <c r="L17744" i="1" s="1"/>
  <c r="I17745" i="1"/>
  <c r="L17745" i="1" s="1"/>
  <c r="I17746" i="1"/>
  <c r="L17746" i="1" s="1"/>
  <c r="I17747" i="1"/>
  <c r="L17747" i="1" s="1"/>
  <c r="I17748" i="1"/>
  <c r="L17748" i="1" s="1"/>
  <c r="I17749" i="1"/>
  <c r="L17749" i="1" s="1"/>
  <c r="I17750" i="1"/>
  <c r="L17750" i="1" s="1"/>
  <c r="I17751" i="1"/>
  <c r="L17751" i="1" s="1"/>
  <c r="I17752" i="1"/>
  <c r="L17752" i="1" s="1"/>
  <c r="I17753" i="1"/>
  <c r="L17753" i="1" s="1"/>
  <c r="I17754" i="1"/>
  <c r="L17754" i="1" s="1"/>
  <c r="I17755" i="1"/>
  <c r="L17755" i="1" s="1"/>
  <c r="I17756" i="1"/>
  <c r="L17756" i="1" s="1"/>
  <c r="I17757" i="1"/>
  <c r="L17757" i="1" s="1"/>
  <c r="I17758" i="1"/>
  <c r="L17758" i="1" s="1"/>
  <c r="I17759" i="1"/>
  <c r="L17759" i="1" s="1"/>
  <c r="I17760" i="1"/>
  <c r="L17760" i="1" s="1"/>
  <c r="I17761" i="1"/>
  <c r="L17761" i="1" s="1"/>
  <c r="I17762" i="1"/>
  <c r="L17762" i="1" s="1"/>
  <c r="I17763" i="1"/>
  <c r="L17763" i="1" s="1"/>
  <c r="I17764" i="1"/>
  <c r="L17764" i="1" s="1"/>
  <c r="I17765" i="1"/>
  <c r="L17765" i="1" s="1"/>
  <c r="I17766" i="1"/>
  <c r="L17766" i="1" s="1"/>
  <c r="I17767" i="1"/>
  <c r="L17767" i="1" s="1"/>
  <c r="I17768" i="1"/>
  <c r="L17768" i="1" s="1"/>
  <c r="I17769" i="1"/>
  <c r="L17769" i="1" s="1"/>
  <c r="I17770" i="1"/>
  <c r="L17770" i="1" s="1"/>
  <c r="I17771" i="1"/>
  <c r="L17771" i="1" s="1"/>
  <c r="I17772" i="1"/>
  <c r="L17772" i="1" s="1"/>
  <c r="I17773" i="1"/>
  <c r="L17773" i="1" s="1"/>
  <c r="I17774" i="1"/>
  <c r="L17774" i="1" s="1"/>
  <c r="I17775" i="1"/>
  <c r="L17775" i="1" s="1"/>
  <c r="I17776" i="1"/>
  <c r="L17776" i="1" s="1"/>
  <c r="I17777" i="1"/>
  <c r="L17777" i="1" s="1"/>
  <c r="I17778" i="1"/>
  <c r="L17778" i="1" s="1"/>
  <c r="I17779" i="1"/>
  <c r="L17779" i="1" s="1"/>
  <c r="I17780" i="1"/>
  <c r="L17780" i="1" s="1"/>
  <c r="I17781" i="1"/>
  <c r="L17781" i="1" s="1"/>
  <c r="I17782" i="1"/>
  <c r="L17782" i="1" s="1"/>
  <c r="I17783" i="1"/>
  <c r="L17783" i="1" s="1"/>
  <c r="I17784" i="1"/>
  <c r="L17784" i="1" s="1"/>
  <c r="I17785" i="1"/>
  <c r="L17785" i="1" s="1"/>
  <c r="I17786" i="1"/>
  <c r="L17786" i="1" s="1"/>
  <c r="I17787" i="1"/>
  <c r="L17787" i="1" s="1"/>
  <c r="I17788" i="1"/>
  <c r="L17788" i="1" s="1"/>
  <c r="I17789" i="1"/>
  <c r="L17789" i="1" s="1"/>
  <c r="I17790" i="1"/>
  <c r="L17790" i="1" s="1"/>
  <c r="I17791" i="1"/>
  <c r="L17791" i="1" s="1"/>
  <c r="I17792" i="1"/>
  <c r="L17792" i="1" s="1"/>
  <c r="I17793" i="1"/>
  <c r="L17793" i="1" s="1"/>
  <c r="I17794" i="1"/>
  <c r="L17794" i="1" s="1"/>
  <c r="I17795" i="1"/>
  <c r="L17795" i="1" s="1"/>
  <c r="I17796" i="1"/>
  <c r="L17796" i="1" s="1"/>
  <c r="I17797" i="1"/>
  <c r="L17797" i="1" s="1"/>
  <c r="I17798" i="1"/>
  <c r="L17798" i="1" s="1"/>
  <c r="I17799" i="1"/>
  <c r="L17799" i="1" s="1"/>
  <c r="I17800" i="1"/>
  <c r="L17800" i="1" s="1"/>
  <c r="I17801" i="1"/>
  <c r="L17801" i="1" s="1"/>
  <c r="I17802" i="1"/>
  <c r="L17802" i="1" s="1"/>
  <c r="I17803" i="1"/>
  <c r="L17803" i="1" s="1"/>
  <c r="I17804" i="1"/>
  <c r="L17804" i="1" s="1"/>
  <c r="I17805" i="1"/>
  <c r="L17805" i="1" s="1"/>
  <c r="I17806" i="1"/>
  <c r="L17806" i="1" s="1"/>
  <c r="I17807" i="1"/>
  <c r="L17807" i="1" s="1"/>
  <c r="I17808" i="1"/>
  <c r="L17808" i="1" s="1"/>
  <c r="I17809" i="1"/>
  <c r="L17809" i="1" s="1"/>
  <c r="I17810" i="1"/>
  <c r="L17810" i="1" s="1"/>
  <c r="I17811" i="1"/>
  <c r="L17811" i="1" s="1"/>
  <c r="I17812" i="1"/>
  <c r="L17812" i="1" s="1"/>
  <c r="I17813" i="1"/>
  <c r="L17813" i="1" s="1"/>
  <c r="I17814" i="1"/>
  <c r="L17814" i="1" s="1"/>
  <c r="I17815" i="1"/>
  <c r="L17815" i="1" s="1"/>
  <c r="I17816" i="1"/>
  <c r="L17816" i="1" s="1"/>
  <c r="I17817" i="1"/>
  <c r="L17817" i="1" s="1"/>
  <c r="I17818" i="1"/>
  <c r="L17818" i="1" s="1"/>
  <c r="I17819" i="1"/>
  <c r="L17819" i="1" s="1"/>
  <c r="I17820" i="1"/>
  <c r="L17820" i="1" s="1"/>
  <c r="I17821" i="1"/>
  <c r="L17821" i="1" s="1"/>
  <c r="I17822" i="1"/>
  <c r="L17822" i="1" s="1"/>
  <c r="I17823" i="1"/>
  <c r="L17823" i="1" s="1"/>
  <c r="I17824" i="1"/>
  <c r="L17824" i="1" s="1"/>
  <c r="I17825" i="1"/>
  <c r="L17825" i="1" s="1"/>
  <c r="I17826" i="1"/>
  <c r="L17826" i="1" s="1"/>
  <c r="I17827" i="1"/>
  <c r="L17827" i="1" s="1"/>
  <c r="I17828" i="1"/>
  <c r="L17828" i="1" s="1"/>
  <c r="I17829" i="1"/>
  <c r="L17829" i="1" s="1"/>
  <c r="I17830" i="1"/>
  <c r="L17830" i="1" s="1"/>
  <c r="I17831" i="1"/>
  <c r="L17831" i="1" s="1"/>
  <c r="I17832" i="1"/>
  <c r="L17832" i="1" s="1"/>
  <c r="I17833" i="1"/>
  <c r="L17833" i="1" s="1"/>
  <c r="I17834" i="1"/>
  <c r="L17834" i="1" s="1"/>
  <c r="I17835" i="1"/>
  <c r="L17835" i="1" s="1"/>
  <c r="I17836" i="1"/>
  <c r="L17836" i="1" s="1"/>
  <c r="I17837" i="1"/>
  <c r="L17837" i="1" s="1"/>
  <c r="I17838" i="1"/>
  <c r="L17838" i="1" s="1"/>
  <c r="I17839" i="1"/>
  <c r="L17839" i="1" s="1"/>
  <c r="I17840" i="1"/>
  <c r="L17840" i="1" s="1"/>
  <c r="I17841" i="1"/>
  <c r="L17841" i="1" s="1"/>
  <c r="I17842" i="1"/>
  <c r="L17842" i="1" s="1"/>
  <c r="I17843" i="1"/>
  <c r="L17843" i="1" s="1"/>
  <c r="I17844" i="1"/>
  <c r="L17844" i="1" s="1"/>
  <c r="I17845" i="1"/>
  <c r="L17845" i="1" s="1"/>
  <c r="I17846" i="1"/>
  <c r="L17846" i="1" s="1"/>
  <c r="I17847" i="1"/>
  <c r="L17847" i="1" s="1"/>
  <c r="I17848" i="1"/>
  <c r="L17848" i="1" s="1"/>
  <c r="I17849" i="1"/>
  <c r="L17849" i="1" s="1"/>
  <c r="I17850" i="1"/>
  <c r="L17850" i="1" s="1"/>
  <c r="I17851" i="1"/>
  <c r="L17851" i="1" s="1"/>
  <c r="I17852" i="1"/>
  <c r="L17852" i="1" s="1"/>
  <c r="I17853" i="1"/>
  <c r="L17853" i="1" s="1"/>
  <c r="I17854" i="1"/>
  <c r="L17854" i="1" s="1"/>
  <c r="I17855" i="1"/>
  <c r="L17855" i="1" s="1"/>
  <c r="I17856" i="1"/>
  <c r="L17856" i="1" s="1"/>
  <c r="I17857" i="1"/>
  <c r="L17857" i="1" s="1"/>
  <c r="I17858" i="1"/>
  <c r="L17858" i="1" s="1"/>
  <c r="I17859" i="1"/>
  <c r="L17859" i="1" s="1"/>
  <c r="I17860" i="1"/>
  <c r="L17860" i="1" s="1"/>
  <c r="I17861" i="1"/>
  <c r="L17861" i="1" s="1"/>
  <c r="I17862" i="1"/>
  <c r="L17862" i="1" s="1"/>
  <c r="I17863" i="1"/>
  <c r="L17863" i="1" s="1"/>
  <c r="I17864" i="1"/>
  <c r="L17864" i="1" s="1"/>
  <c r="I17865" i="1"/>
  <c r="L17865" i="1" s="1"/>
  <c r="I17866" i="1"/>
  <c r="L17866" i="1" s="1"/>
  <c r="I17867" i="1"/>
  <c r="L17867" i="1" s="1"/>
  <c r="I17868" i="1"/>
  <c r="L17868" i="1" s="1"/>
  <c r="I17869" i="1"/>
  <c r="L17869" i="1" s="1"/>
  <c r="I17870" i="1"/>
  <c r="L17870" i="1" s="1"/>
  <c r="I17871" i="1"/>
  <c r="L17871" i="1" s="1"/>
  <c r="I17872" i="1"/>
  <c r="L17872" i="1" s="1"/>
  <c r="I17873" i="1"/>
  <c r="L17873" i="1" s="1"/>
  <c r="I17874" i="1"/>
  <c r="L17874" i="1" s="1"/>
  <c r="I17875" i="1"/>
  <c r="L17875" i="1" s="1"/>
  <c r="I17876" i="1"/>
  <c r="L17876" i="1" s="1"/>
  <c r="I17877" i="1"/>
  <c r="L17877" i="1" s="1"/>
  <c r="I17878" i="1"/>
  <c r="L17878" i="1" s="1"/>
  <c r="I17879" i="1"/>
  <c r="L17879" i="1" s="1"/>
  <c r="I17880" i="1"/>
  <c r="L17880" i="1" s="1"/>
  <c r="I17881" i="1"/>
  <c r="L17881" i="1" s="1"/>
  <c r="I17882" i="1"/>
  <c r="L17882" i="1" s="1"/>
  <c r="I17883" i="1"/>
  <c r="L17883" i="1" s="1"/>
  <c r="I17884" i="1"/>
  <c r="L17884" i="1" s="1"/>
  <c r="I17885" i="1"/>
  <c r="L17885" i="1" s="1"/>
  <c r="I17886" i="1"/>
  <c r="L17886" i="1" s="1"/>
  <c r="I17887" i="1"/>
  <c r="L17887" i="1" s="1"/>
  <c r="I17888" i="1"/>
  <c r="L17888" i="1" s="1"/>
  <c r="I17889" i="1"/>
  <c r="L17889" i="1" s="1"/>
  <c r="I17890" i="1"/>
  <c r="L17890" i="1" s="1"/>
  <c r="I17891" i="1"/>
  <c r="L17891" i="1" s="1"/>
  <c r="I17892" i="1"/>
  <c r="L17892" i="1" s="1"/>
  <c r="I17893" i="1"/>
  <c r="L17893" i="1" s="1"/>
  <c r="I17894" i="1"/>
  <c r="L17894" i="1" s="1"/>
  <c r="I17895" i="1"/>
  <c r="L17895" i="1" s="1"/>
  <c r="I17896" i="1"/>
  <c r="L17896" i="1" s="1"/>
  <c r="I17897" i="1"/>
  <c r="L17897" i="1" s="1"/>
  <c r="I17898" i="1"/>
  <c r="L17898" i="1" s="1"/>
  <c r="I17899" i="1"/>
  <c r="L17899" i="1" s="1"/>
  <c r="I17900" i="1"/>
  <c r="L17900" i="1" s="1"/>
  <c r="I17901" i="1"/>
  <c r="L17901" i="1" s="1"/>
  <c r="I17902" i="1"/>
  <c r="L17902" i="1" s="1"/>
  <c r="I17903" i="1"/>
  <c r="L17903" i="1" s="1"/>
  <c r="I17904" i="1"/>
  <c r="L17904" i="1" s="1"/>
  <c r="I17905" i="1"/>
  <c r="L17905" i="1" s="1"/>
  <c r="I17906" i="1"/>
  <c r="L17906" i="1" s="1"/>
  <c r="I17907" i="1"/>
  <c r="L17907" i="1" s="1"/>
  <c r="I17908" i="1"/>
  <c r="L17908" i="1" s="1"/>
  <c r="I17909" i="1"/>
  <c r="L17909" i="1" s="1"/>
  <c r="I17910" i="1"/>
  <c r="L17910" i="1" s="1"/>
  <c r="I17911" i="1"/>
  <c r="L17911" i="1" s="1"/>
  <c r="I17912" i="1"/>
  <c r="L17912" i="1" s="1"/>
  <c r="I17913" i="1"/>
  <c r="L17913" i="1" s="1"/>
  <c r="I17914" i="1"/>
  <c r="L17914" i="1" s="1"/>
  <c r="I17915" i="1"/>
  <c r="L17915" i="1" s="1"/>
  <c r="I17916" i="1"/>
  <c r="L17916" i="1" s="1"/>
  <c r="I17917" i="1"/>
  <c r="L17917" i="1" s="1"/>
  <c r="I17918" i="1"/>
  <c r="L17918" i="1" s="1"/>
  <c r="I17919" i="1"/>
  <c r="L17919" i="1" s="1"/>
  <c r="I17920" i="1"/>
  <c r="L17920" i="1" s="1"/>
  <c r="I17921" i="1"/>
  <c r="L17921" i="1" s="1"/>
  <c r="I17922" i="1"/>
  <c r="L17922" i="1" s="1"/>
  <c r="I17923" i="1"/>
  <c r="L17923" i="1" s="1"/>
  <c r="I17924" i="1"/>
  <c r="L17924" i="1" s="1"/>
  <c r="I17925" i="1"/>
  <c r="L17925" i="1" s="1"/>
  <c r="I17926" i="1"/>
  <c r="L17926" i="1" s="1"/>
  <c r="I17927" i="1"/>
  <c r="L17927" i="1" s="1"/>
  <c r="I17928" i="1"/>
  <c r="L17928" i="1" s="1"/>
  <c r="I17929" i="1"/>
  <c r="L17929" i="1" s="1"/>
  <c r="I17930" i="1"/>
  <c r="L17930" i="1" s="1"/>
  <c r="I17931" i="1"/>
  <c r="L17931" i="1" s="1"/>
  <c r="I17932" i="1"/>
  <c r="L17932" i="1" s="1"/>
  <c r="I17933" i="1"/>
  <c r="L17933" i="1" s="1"/>
  <c r="I17934" i="1"/>
  <c r="L17934" i="1" s="1"/>
  <c r="I17935" i="1"/>
  <c r="L17935" i="1" s="1"/>
  <c r="I17936" i="1"/>
  <c r="L17936" i="1" s="1"/>
  <c r="I17937" i="1"/>
  <c r="L17937" i="1" s="1"/>
  <c r="I17938" i="1"/>
  <c r="L17938" i="1" s="1"/>
  <c r="I17939" i="1"/>
  <c r="L17939" i="1" s="1"/>
  <c r="I17940" i="1"/>
  <c r="L17940" i="1" s="1"/>
  <c r="I17941" i="1"/>
  <c r="L17941" i="1" s="1"/>
  <c r="I17942" i="1"/>
  <c r="L17942" i="1" s="1"/>
  <c r="I17943" i="1"/>
  <c r="L17943" i="1" s="1"/>
  <c r="I17944" i="1"/>
  <c r="L17944" i="1" s="1"/>
  <c r="I17945" i="1"/>
  <c r="L17945" i="1" s="1"/>
  <c r="I17946" i="1"/>
  <c r="L17946" i="1" s="1"/>
  <c r="I17947" i="1"/>
  <c r="L17947" i="1" s="1"/>
  <c r="I17948" i="1"/>
  <c r="L17948" i="1" s="1"/>
  <c r="I17949" i="1"/>
  <c r="L17949" i="1" s="1"/>
  <c r="I17950" i="1"/>
  <c r="L17950" i="1" s="1"/>
  <c r="I17951" i="1"/>
  <c r="L17951" i="1" s="1"/>
  <c r="I17952" i="1"/>
  <c r="L17952" i="1" s="1"/>
  <c r="I17953" i="1"/>
  <c r="L17953" i="1" s="1"/>
  <c r="I17954" i="1"/>
  <c r="L17954" i="1" s="1"/>
  <c r="I17955" i="1"/>
  <c r="L17955" i="1" s="1"/>
  <c r="I17956" i="1"/>
  <c r="L17956" i="1" s="1"/>
  <c r="I17957" i="1"/>
  <c r="L17957" i="1" s="1"/>
  <c r="I17958" i="1"/>
  <c r="L17958" i="1" s="1"/>
  <c r="I17959" i="1"/>
  <c r="L17959" i="1" s="1"/>
  <c r="I17960" i="1"/>
  <c r="L17960" i="1" s="1"/>
  <c r="I17961" i="1"/>
  <c r="L17961" i="1" s="1"/>
  <c r="I17962" i="1"/>
  <c r="L17962" i="1" s="1"/>
  <c r="I17963" i="1"/>
  <c r="L17963" i="1" s="1"/>
  <c r="I17964" i="1"/>
  <c r="L17964" i="1" s="1"/>
  <c r="I17965" i="1"/>
  <c r="L17965" i="1" s="1"/>
  <c r="I17966" i="1"/>
  <c r="L17966" i="1" s="1"/>
  <c r="I17967" i="1"/>
  <c r="L17967" i="1" s="1"/>
  <c r="I17968" i="1"/>
  <c r="L17968" i="1" s="1"/>
  <c r="I17969" i="1"/>
  <c r="L17969" i="1" s="1"/>
  <c r="I17970" i="1"/>
  <c r="L17970" i="1" s="1"/>
  <c r="I17971" i="1"/>
  <c r="L17971" i="1" s="1"/>
  <c r="I17972" i="1"/>
  <c r="L17972" i="1" s="1"/>
  <c r="I17973" i="1"/>
  <c r="L17973" i="1" s="1"/>
  <c r="I17974" i="1"/>
  <c r="L17974" i="1" s="1"/>
  <c r="I17975" i="1"/>
  <c r="L17975" i="1" s="1"/>
  <c r="I17976" i="1"/>
  <c r="L17976" i="1" s="1"/>
  <c r="I17977" i="1"/>
  <c r="L17977" i="1" s="1"/>
  <c r="I17978" i="1"/>
  <c r="L17978" i="1" s="1"/>
  <c r="I17979" i="1"/>
  <c r="L17979" i="1" s="1"/>
  <c r="I17980" i="1"/>
  <c r="L17980" i="1" s="1"/>
  <c r="I17981" i="1"/>
  <c r="L17981" i="1" s="1"/>
  <c r="I17982" i="1"/>
  <c r="L17982" i="1" s="1"/>
  <c r="I17983" i="1"/>
  <c r="L17983" i="1" s="1"/>
  <c r="I17984" i="1"/>
  <c r="L17984" i="1" s="1"/>
  <c r="I17985" i="1"/>
  <c r="L17985" i="1" s="1"/>
  <c r="I17986" i="1"/>
  <c r="L17986" i="1" s="1"/>
  <c r="I17987" i="1"/>
  <c r="L17987" i="1" s="1"/>
  <c r="I17988" i="1"/>
  <c r="L17988" i="1" s="1"/>
  <c r="I17989" i="1"/>
  <c r="L17989" i="1" s="1"/>
  <c r="I17990" i="1"/>
  <c r="L17990" i="1" s="1"/>
  <c r="I17991" i="1"/>
  <c r="L17991" i="1" s="1"/>
  <c r="I17992" i="1"/>
  <c r="L17992" i="1" s="1"/>
  <c r="I17993" i="1"/>
  <c r="L17993" i="1" s="1"/>
  <c r="I17994" i="1"/>
  <c r="L17994" i="1" s="1"/>
  <c r="I17995" i="1"/>
  <c r="L17995" i="1" s="1"/>
  <c r="I17996" i="1"/>
  <c r="L17996" i="1" s="1"/>
  <c r="I17997" i="1"/>
  <c r="L17997" i="1" s="1"/>
  <c r="I17998" i="1"/>
  <c r="L17998" i="1" s="1"/>
  <c r="I17999" i="1"/>
  <c r="L17999" i="1" s="1"/>
  <c r="I18000" i="1"/>
  <c r="L18000" i="1" s="1"/>
  <c r="I18001" i="1"/>
  <c r="L18001" i="1" s="1"/>
  <c r="I18002" i="1"/>
  <c r="L18002" i="1" s="1"/>
  <c r="I18003" i="1"/>
  <c r="L18003" i="1" s="1"/>
  <c r="I18004" i="1"/>
  <c r="L18004" i="1" s="1"/>
  <c r="I18005" i="1"/>
  <c r="L18005" i="1" s="1"/>
  <c r="I18006" i="1"/>
  <c r="L18006" i="1" s="1"/>
  <c r="I18007" i="1"/>
  <c r="L18007" i="1" s="1"/>
  <c r="I18008" i="1"/>
  <c r="L18008" i="1" s="1"/>
  <c r="I18009" i="1"/>
  <c r="L18009" i="1" s="1"/>
  <c r="I18010" i="1"/>
  <c r="L18010" i="1" s="1"/>
  <c r="I18011" i="1"/>
  <c r="L18011" i="1" s="1"/>
  <c r="I18012" i="1"/>
  <c r="L18012" i="1" s="1"/>
  <c r="I18013" i="1"/>
  <c r="L18013" i="1" s="1"/>
  <c r="I18014" i="1"/>
  <c r="L18014" i="1" s="1"/>
  <c r="I18015" i="1"/>
  <c r="L18015" i="1" s="1"/>
  <c r="I18016" i="1"/>
  <c r="L18016" i="1" s="1"/>
  <c r="I18017" i="1"/>
  <c r="L18017" i="1" s="1"/>
  <c r="I18018" i="1"/>
  <c r="L18018" i="1" s="1"/>
  <c r="I18019" i="1"/>
  <c r="L18019" i="1" s="1"/>
  <c r="I18020" i="1"/>
  <c r="L18020" i="1" s="1"/>
  <c r="I18021" i="1"/>
  <c r="L18021" i="1" s="1"/>
  <c r="I18022" i="1"/>
  <c r="L18022" i="1" s="1"/>
  <c r="I18023" i="1"/>
  <c r="L18023" i="1" s="1"/>
  <c r="I18024" i="1"/>
  <c r="L18024" i="1" s="1"/>
  <c r="I18025" i="1"/>
  <c r="L18025" i="1" s="1"/>
  <c r="I18026" i="1"/>
  <c r="L18026" i="1" s="1"/>
  <c r="I18027" i="1"/>
  <c r="L18027" i="1" s="1"/>
  <c r="I18028" i="1"/>
  <c r="L18028" i="1" s="1"/>
  <c r="I18029" i="1"/>
  <c r="L18029" i="1" s="1"/>
  <c r="I18030" i="1"/>
  <c r="L18030" i="1" s="1"/>
  <c r="I18031" i="1"/>
  <c r="L18031" i="1" s="1"/>
  <c r="I18032" i="1"/>
  <c r="L18032" i="1" s="1"/>
  <c r="I18033" i="1"/>
  <c r="L18033" i="1" s="1"/>
  <c r="I18034" i="1"/>
  <c r="L18034" i="1" s="1"/>
  <c r="I18035" i="1"/>
  <c r="L18035" i="1" s="1"/>
  <c r="I18036" i="1"/>
  <c r="L18036" i="1" s="1"/>
  <c r="I18037" i="1"/>
  <c r="L18037" i="1" s="1"/>
  <c r="I18038" i="1"/>
  <c r="L18038" i="1" s="1"/>
  <c r="I18039" i="1"/>
  <c r="L18039" i="1" s="1"/>
  <c r="I18040" i="1"/>
  <c r="L18040" i="1" s="1"/>
  <c r="I18041" i="1"/>
  <c r="L18041" i="1" s="1"/>
  <c r="I18042" i="1"/>
  <c r="L18042" i="1" s="1"/>
  <c r="I18043" i="1"/>
  <c r="L18043" i="1" s="1"/>
  <c r="I18044" i="1"/>
  <c r="L18044" i="1" s="1"/>
  <c r="I18045" i="1"/>
  <c r="L18045" i="1" s="1"/>
  <c r="I18046" i="1"/>
  <c r="L18046" i="1" s="1"/>
  <c r="I18047" i="1"/>
  <c r="L18047" i="1" s="1"/>
  <c r="I18048" i="1"/>
  <c r="L18048" i="1" s="1"/>
  <c r="I18049" i="1"/>
  <c r="L18049" i="1" s="1"/>
  <c r="I18050" i="1"/>
  <c r="L18050" i="1" s="1"/>
  <c r="I18051" i="1"/>
  <c r="L18051" i="1" s="1"/>
  <c r="I18052" i="1"/>
  <c r="L18052" i="1" s="1"/>
  <c r="I18053" i="1"/>
  <c r="L18053" i="1" s="1"/>
  <c r="I18054" i="1"/>
  <c r="L18054" i="1" s="1"/>
  <c r="I18055" i="1"/>
  <c r="L18055" i="1" s="1"/>
  <c r="I18056" i="1"/>
  <c r="L18056" i="1" s="1"/>
  <c r="I18057" i="1"/>
  <c r="L18057" i="1" s="1"/>
  <c r="I18058" i="1"/>
  <c r="L18058" i="1" s="1"/>
  <c r="I18059" i="1"/>
  <c r="L18059" i="1" s="1"/>
  <c r="I18060" i="1"/>
  <c r="L18060" i="1" s="1"/>
  <c r="I18061" i="1"/>
  <c r="L18061" i="1" s="1"/>
  <c r="I18062" i="1"/>
  <c r="L18062" i="1" s="1"/>
  <c r="I18063" i="1"/>
  <c r="L18063" i="1" s="1"/>
  <c r="I18064" i="1"/>
  <c r="L18064" i="1" s="1"/>
  <c r="I18065" i="1"/>
  <c r="L18065" i="1" s="1"/>
  <c r="I18066" i="1"/>
  <c r="L18066" i="1" s="1"/>
  <c r="I18067" i="1"/>
  <c r="L18067" i="1" s="1"/>
  <c r="I18068" i="1"/>
  <c r="L18068" i="1" s="1"/>
  <c r="I18069" i="1"/>
  <c r="L18069" i="1" s="1"/>
  <c r="I18070" i="1"/>
  <c r="L18070" i="1" s="1"/>
  <c r="I18071" i="1"/>
  <c r="L18071" i="1" s="1"/>
  <c r="I18072" i="1"/>
  <c r="L18072" i="1" s="1"/>
  <c r="I18073" i="1"/>
  <c r="L18073" i="1" s="1"/>
  <c r="I18074" i="1"/>
  <c r="L18074" i="1" s="1"/>
  <c r="I18075" i="1"/>
  <c r="L18075" i="1" s="1"/>
  <c r="I18076" i="1"/>
  <c r="L18076" i="1" s="1"/>
  <c r="I18077" i="1"/>
  <c r="L18077" i="1" s="1"/>
  <c r="I18078" i="1"/>
  <c r="L18078" i="1" s="1"/>
  <c r="I18079" i="1"/>
  <c r="L18079" i="1" s="1"/>
  <c r="I18080" i="1"/>
  <c r="L18080" i="1" s="1"/>
  <c r="I18081" i="1"/>
  <c r="L18081" i="1" s="1"/>
  <c r="I18082" i="1"/>
  <c r="L18082" i="1" s="1"/>
  <c r="I18083" i="1"/>
  <c r="L18083" i="1" s="1"/>
  <c r="I18084" i="1"/>
  <c r="L18084" i="1" s="1"/>
  <c r="I18085" i="1"/>
  <c r="L18085" i="1" s="1"/>
  <c r="I18086" i="1"/>
  <c r="L18086" i="1" s="1"/>
  <c r="I18087" i="1"/>
  <c r="L18087" i="1" s="1"/>
  <c r="I18088" i="1"/>
  <c r="L18088" i="1" s="1"/>
  <c r="I18089" i="1"/>
  <c r="L18089" i="1" s="1"/>
  <c r="I18090" i="1"/>
  <c r="L18090" i="1" s="1"/>
  <c r="I18091" i="1"/>
  <c r="L18091" i="1" s="1"/>
  <c r="I18092" i="1"/>
  <c r="L18092" i="1" s="1"/>
  <c r="I18093" i="1"/>
  <c r="L18093" i="1" s="1"/>
  <c r="I18094" i="1"/>
  <c r="L18094" i="1" s="1"/>
  <c r="I18095" i="1"/>
  <c r="L18095" i="1" s="1"/>
  <c r="I18096" i="1"/>
  <c r="L18096" i="1" s="1"/>
  <c r="I18097" i="1"/>
  <c r="L18097" i="1" s="1"/>
  <c r="I18098" i="1"/>
  <c r="L18098" i="1" s="1"/>
  <c r="I18099" i="1"/>
  <c r="L18099" i="1" s="1"/>
  <c r="I18100" i="1"/>
  <c r="L18100" i="1" s="1"/>
  <c r="I18101" i="1"/>
  <c r="L18101" i="1" s="1"/>
  <c r="I18102" i="1"/>
  <c r="L18102" i="1" s="1"/>
  <c r="I18103" i="1"/>
  <c r="L18103" i="1" s="1"/>
  <c r="I18104" i="1"/>
  <c r="L18104" i="1" s="1"/>
  <c r="I18105" i="1"/>
  <c r="L18105" i="1" s="1"/>
  <c r="I18106" i="1"/>
  <c r="L18106" i="1" s="1"/>
  <c r="I18107" i="1"/>
  <c r="L18107" i="1" s="1"/>
  <c r="I18108" i="1"/>
  <c r="L18108" i="1" s="1"/>
  <c r="I18109" i="1"/>
  <c r="L18109" i="1" s="1"/>
  <c r="I18110" i="1"/>
  <c r="L18110" i="1" s="1"/>
  <c r="I18111" i="1"/>
  <c r="L18111" i="1" s="1"/>
  <c r="I18112" i="1"/>
  <c r="L18112" i="1" s="1"/>
  <c r="I18113" i="1"/>
  <c r="L18113" i="1" s="1"/>
  <c r="I18114" i="1"/>
  <c r="L18114" i="1" s="1"/>
  <c r="I18115" i="1"/>
  <c r="L18115" i="1" s="1"/>
  <c r="I18116" i="1"/>
  <c r="L18116" i="1" s="1"/>
  <c r="I18117" i="1"/>
  <c r="L18117" i="1" s="1"/>
  <c r="I18118" i="1"/>
  <c r="L18118" i="1" s="1"/>
  <c r="I18119" i="1"/>
  <c r="L18119" i="1" s="1"/>
  <c r="I18120" i="1"/>
  <c r="L18120" i="1" s="1"/>
  <c r="I18121" i="1"/>
  <c r="L18121" i="1" s="1"/>
  <c r="I18122" i="1"/>
  <c r="L18122" i="1" s="1"/>
  <c r="I18123" i="1"/>
  <c r="L18123" i="1" s="1"/>
  <c r="I18124" i="1"/>
  <c r="L18124" i="1" s="1"/>
  <c r="I18125" i="1"/>
  <c r="L18125" i="1" s="1"/>
  <c r="I18126" i="1"/>
  <c r="L18126" i="1" s="1"/>
  <c r="I18127" i="1"/>
  <c r="L18127" i="1" s="1"/>
  <c r="I18128" i="1"/>
  <c r="L18128" i="1" s="1"/>
  <c r="I18129" i="1"/>
  <c r="L18129" i="1" s="1"/>
  <c r="I18130" i="1"/>
  <c r="L18130" i="1" s="1"/>
  <c r="I18131" i="1"/>
  <c r="L18131" i="1" s="1"/>
  <c r="I18132" i="1"/>
  <c r="L18132" i="1" s="1"/>
  <c r="I18133" i="1"/>
  <c r="L18133" i="1" s="1"/>
  <c r="I18134" i="1"/>
  <c r="L18134" i="1" s="1"/>
  <c r="I18135" i="1"/>
  <c r="L18135" i="1" s="1"/>
  <c r="I18136" i="1"/>
  <c r="L18136" i="1" s="1"/>
  <c r="I18137" i="1"/>
  <c r="L18137" i="1" s="1"/>
  <c r="I18138" i="1"/>
  <c r="L18138" i="1" s="1"/>
  <c r="I18139" i="1"/>
  <c r="L18139" i="1" s="1"/>
  <c r="I18140" i="1"/>
  <c r="L18140" i="1" s="1"/>
  <c r="I18141" i="1"/>
  <c r="L18141" i="1" s="1"/>
  <c r="I18142" i="1"/>
  <c r="L18142" i="1" s="1"/>
  <c r="I18143" i="1"/>
  <c r="L18143" i="1" s="1"/>
  <c r="I18144" i="1"/>
  <c r="L18144" i="1" s="1"/>
  <c r="I18145" i="1"/>
  <c r="L18145" i="1" s="1"/>
  <c r="I18146" i="1"/>
  <c r="L18146" i="1" s="1"/>
  <c r="I18147" i="1"/>
  <c r="L18147" i="1" s="1"/>
  <c r="I18148" i="1"/>
  <c r="L18148" i="1" s="1"/>
  <c r="I18149" i="1"/>
  <c r="L18149" i="1" s="1"/>
  <c r="I18150" i="1"/>
  <c r="L18150" i="1" s="1"/>
  <c r="I18151" i="1"/>
  <c r="L18151" i="1" s="1"/>
  <c r="I18152" i="1"/>
  <c r="L18152" i="1" s="1"/>
  <c r="I18153" i="1"/>
  <c r="L18153" i="1" s="1"/>
  <c r="I18154" i="1"/>
  <c r="L18154" i="1" s="1"/>
  <c r="I18155" i="1"/>
  <c r="L18155" i="1" s="1"/>
  <c r="I18156" i="1"/>
  <c r="L18156" i="1" s="1"/>
  <c r="I18157" i="1"/>
  <c r="L18157" i="1" s="1"/>
  <c r="I18158" i="1"/>
  <c r="L18158" i="1" s="1"/>
  <c r="I18159" i="1"/>
  <c r="L18159" i="1" s="1"/>
  <c r="I18160" i="1"/>
  <c r="L18160" i="1" s="1"/>
  <c r="I18161" i="1"/>
  <c r="L18161" i="1" s="1"/>
  <c r="I18162" i="1"/>
  <c r="L18162" i="1" s="1"/>
  <c r="I18163" i="1"/>
  <c r="L18163" i="1" s="1"/>
  <c r="I18164" i="1"/>
  <c r="L18164" i="1" s="1"/>
  <c r="I18165" i="1"/>
  <c r="L18165" i="1" s="1"/>
  <c r="I18166" i="1"/>
  <c r="L18166" i="1" s="1"/>
  <c r="I18167" i="1"/>
  <c r="L18167" i="1" s="1"/>
  <c r="I18168" i="1"/>
  <c r="L18168" i="1" s="1"/>
  <c r="I18169" i="1"/>
  <c r="L18169" i="1" s="1"/>
  <c r="I18170" i="1"/>
  <c r="L18170" i="1" s="1"/>
  <c r="I18171" i="1"/>
  <c r="L18171" i="1" s="1"/>
  <c r="I18172" i="1"/>
  <c r="L18172" i="1" s="1"/>
  <c r="I18173" i="1"/>
  <c r="L18173" i="1" s="1"/>
  <c r="I18174" i="1"/>
  <c r="L18174" i="1" s="1"/>
  <c r="I18175" i="1"/>
  <c r="L18175" i="1" s="1"/>
  <c r="I18176" i="1"/>
  <c r="L18176" i="1" s="1"/>
  <c r="I18177" i="1"/>
  <c r="L18177" i="1" s="1"/>
  <c r="I18178" i="1"/>
  <c r="L18178" i="1" s="1"/>
  <c r="I18179" i="1"/>
  <c r="L18179" i="1" s="1"/>
  <c r="I18180" i="1"/>
  <c r="L18180" i="1" s="1"/>
  <c r="I18181" i="1"/>
  <c r="L18181" i="1" s="1"/>
  <c r="I18182" i="1"/>
  <c r="L18182" i="1" s="1"/>
  <c r="I18183" i="1"/>
  <c r="L18183" i="1" s="1"/>
  <c r="I18184" i="1"/>
  <c r="L18184" i="1" s="1"/>
  <c r="I18185" i="1"/>
  <c r="L18185" i="1" s="1"/>
  <c r="I18186" i="1"/>
  <c r="L18186" i="1" s="1"/>
  <c r="I18187" i="1"/>
  <c r="L18187" i="1" s="1"/>
  <c r="I18188" i="1"/>
  <c r="L18188" i="1" s="1"/>
  <c r="I18189" i="1"/>
  <c r="L18189" i="1" s="1"/>
  <c r="I18190" i="1"/>
  <c r="L18190" i="1" s="1"/>
  <c r="I18191" i="1"/>
  <c r="L18191" i="1" s="1"/>
  <c r="I18192" i="1"/>
  <c r="L18192" i="1" s="1"/>
  <c r="I18193" i="1"/>
  <c r="L18193" i="1" s="1"/>
  <c r="I18194" i="1"/>
  <c r="L18194" i="1" s="1"/>
  <c r="I18195" i="1"/>
  <c r="L18195" i="1" s="1"/>
  <c r="I18196" i="1"/>
  <c r="L18196" i="1" s="1"/>
  <c r="I18197" i="1"/>
  <c r="L18197" i="1" s="1"/>
  <c r="I18198" i="1"/>
  <c r="L18198" i="1" s="1"/>
  <c r="I18199" i="1"/>
  <c r="L18199" i="1" s="1"/>
  <c r="I18200" i="1"/>
  <c r="L18200" i="1" s="1"/>
  <c r="I18201" i="1"/>
  <c r="L18201" i="1" s="1"/>
  <c r="I18202" i="1"/>
  <c r="L18202" i="1" s="1"/>
  <c r="I18203" i="1"/>
  <c r="L18203" i="1" s="1"/>
  <c r="I18204" i="1"/>
  <c r="L18204" i="1" s="1"/>
  <c r="I18205" i="1"/>
  <c r="L18205" i="1" s="1"/>
  <c r="I18206" i="1"/>
  <c r="L18206" i="1" s="1"/>
  <c r="I18207" i="1"/>
  <c r="L18207" i="1" s="1"/>
  <c r="I18208" i="1"/>
  <c r="L18208" i="1" s="1"/>
  <c r="I18209" i="1"/>
  <c r="L18209" i="1" s="1"/>
  <c r="I18210" i="1"/>
  <c r="L18210" i="1" s="1"/>
  <c r="I18211" i="1"/>
  <c r="L18211" i="1" s="1"/>
  <c r="I18212" i="1"/>
  <c r="L18212" i="1" s="1"/>
  <c r="I18213" i="1"/>
  <c r="L18213" i="1" s="1"/>
  <c r="I18214" i="1"/>
  <c r="L18214" i="1" s="1"/>
  <c r="I18215" i="1"/>
  <c r="L18215" i="1" s="1"/>
  <c r="I18216" i="1"/>
  <c r="L18216" i="1" s="1"/>
  <c r="I18217" i="1"/>
  <c r="L18217" i="1" s="1"/>
  <c r="I18218" i="1"/>
  <c r="L18218" i="1" s="1"/>
  <c r="I18219" i="1"/>
  <c r="L18219" i="1" s="1"/>
  <c r="I18220" i="1"/>
  <c r="L18220" i="1" s="1"/>
  <c r="I18221" i="1"/>
  <c r="L18221" i="1" s="1"/>
  <c r="I18222" i="1"/>
  <c r="L18222" i="1" s="1"/>
  <c r="I18223" i="1"/>
  <c r="L18223" i="1" s="1"/>
  <c r="I18224" i="1"/>
  <c r="L18224" i="1" s="1"/>
  <c r="I18225" i="1"/>
  <c r="L18225" i="1" s="1"/>
  <c r="I18226" i="1"/>
  <c r="L18226" i="1" s="1"/>
  <c r="I18227" i="1"/>
  <c r="L18227" i="1" s="1"/>
  <c r="I18228" i="1"/>
  <c r="L18228" i="1" s="1"/>
  <c r="I18229" i="1"/>
  <c r="L18229" i="1" s="1"/>
  <c r="I18230" i="1"/>
  <c r="L18230" i="1" s="1"/>
  <c r="I18231" i="1"/>
  <c r="L18231" i="1" s="1"/>
  <c r="I18232" i="1"/>
  <c r="L18232" i="1" s="1"/>
  <c r="I18233" i="1"/>
  <c r="L18233" i="1" s="1"/>
  <c r="I18234" i="1"/>
  <c r="L18234" i="1" s="1"/>
  <c r="I18235" i="1"/>
  <c r="L18235" i="1" s="1"/>
  <c r="I18236" i="1"/>
  <c r="L18236" i="1" s="1"/>
  <c r="I18237" i="1"/>
  <c r="L18237" i="1" s="1"/>
  <c r="I18238" i="1"/>
  <c r="L18238" i="1" s="1"/>
  <c r="I18239" i="1"/>
  <c r="L18239" i="1" s="1"/>
  <c r="I18240" i="1"/>
  <c r="L18240" i="1" s="1"/>
  <c r="I18241" i="1"/>
  <c r="L18241" i="1" s="1"/>
  <c r="I18242" i="1"/>
  <c r="L18242" i="1" s="1"/>
  <c r="I18243" i="1"/>
  <c r="L18243" i="1" s="1"/>
  <c r="I18244" i="1"/>
  <c r="L18244" i="1" s="1"/>
  <c r="I18245" i="1"/>
  <c r="L18245" i="1" s="1"/>
  <c r="I18246" i="1"/>
  <c r="L18246" i="1" s="1"/>
  <c r="I18247" i="1"/>
  <c r="L18247" i="1" s="1"/>
  <c r="I18248" i="1"/>
  <c r="L18248" i="1" s="1"/>
  <c r="I18249" i="1"/>
  <c r="L18249" i="1" s="1"/>
  <c r="I18250" i="1"/>
  <c r="L18250" i="1" s="1"/>
  <c r="I18251" i="1"/>
  <c r="L18251" i="1" s="1"/>
  <c r="I18252" i="1"/>
  <c r="L18252" i="1" s="1"/>
  <c r="I18253" i="1"/>
  <c r="L18253" i="1" s="1"/>
  <c r="I18254" i="1"/>
  <c r="L18254" i="1" s="1"/>
  <c r="I18255" i="1"/>
  <c r="L18255" i="1" s="1"/>
  <c r="I18256" i="1"/>
  <c r="L18256" i="1" s="1"/>
  <c r="I18257" i="1"/>
  <c r="L18257" i="1" s="1"/>
  <c r="I18258" i="1"/>
  <c r="L18258" i="1" s="1"/>
  <c r="I18259" i="1"/>
  <c r="L18259" i="1" s="1"/>
  <c r="I18260" i="1"/>
  <c r="L18260" i="1" s="1"/>
  <c r="I18261" i="1"/>
  <c r="L18261" i="1" s="1"/>
  <c r="I18262" i="1"/>
  <c r="L18262" i="1" s="1"/>
  <c r="I18263" i="1"/>
  <c r="L18263" i="1" s="1"/>
  <c r="I18264" i="1"/>
  <c r="L18264" i="1" s="1"/>
  <c r="I18265" i="1"/>
  <c r="L18265" i="1" s="1"/>
  <c r="I18266" i="1"/>
  <c r="L18266" i="1" s="1"/>
  <c r="I18267" i="1"/>
  <c r="L18267" i="1" s="1"/>
  <c r="I18268" i="1"/>
  <c r="L18268" i="1" s="1"/>
  <c r="I18269" i="1"/>
  <c r="L18269" i="1" s="1"/>
  <c r="I18270" i="1"/>
  <c r="L18270" i="1" s="1"/>
  <c r="I18271" i="1"/>
  <c r="L18271" i="1" s="1"/>
  <c r="I18272" i="1"/>
  <c r="L18272" i="1" s="1"/>
  <c r="I18273" i="1"/>
  <c r="L18273" i="1" s="1"/>
  <c r="I18274" i="1"/>
  <c r="L18274" i="1" s="1"/>
  <c r="I18275" i="1"/>
  <c r="L18275" i="1" s="1"/>
  <c r="I18276" i="1"/>
  <c r="L18276" i="1" s="1"/>
  <c r="I18277" i="1"/>
  <c r="L18277" i="1" s="1"/>
  <c r="I18278" i="1"/>
  <c r="L18278" i="1" s="1"/>
  <c r="I18279" i="1"/>
  <c r="L18279" i="1" s="1"/>
  <c r="I18280" i="1"/>
  <c r="L18280" i="1" s="1"/>
  <c r="I18281" i="1"/>
  <c r="L18281" i="1" s="1"/>
  <c r="I18282" i="1"/>
  <c r="L18282" i="1" s="1"/>
  <c r="I18283" i="1"/>
  <c r="L18283" i="1" s="1"/>
  <c r="I18284" i="1"/>
  <c r="L18284" i="1" s="1"/>
  <c r="I18285" i="1"/>
  <c r="L18285" i="1" s="1"/>
  <c r="I18286" i="1"/>
  <c r="L18286" i="1" s="1"/>
  <c r="I18287" i="1"/>
  <c r="L18287" i="1" s="1"/>
  <c r="I18288" i="1"/>
  <c r="L18288" i="1" s="1"/>
  <c r="I18289" i="1"/>
  <c r="L18289" i="1" s="1"/>
  <c r="I18290" i="1"/>
  <c r="L18290" i="1" s="1"/>
  <c r="I18291" i="1"/>
  <c r="L18291" i="1" s="1"/>
  <c r="I18292" i="1"/>
  <c r="L18292" i="1" s="1"/>
  <c r="I18293" i="1"/>
  <c r="L18293" i="1" s="1"/>
  <c r="I18294" i="1"/>
  <c r="L18294" i="1" s="1"/>
  <c r="I18295" i="1"/>
  <c r="L18295" i="1" s="1"/>
  <c r="I18296" i="1"/>
  <c r="L18296" i="1" s="1"/>
  <c r="I18297" i="1"/>
  <c r="L18297" i="1" s="1"/>
  <c r="I18298" i="1"/>
  <c r="L18298" i="1" s="1"/>
  <c r="I18299" i="1"/>
  <c r="L18299" i="1" s="1"/>
  <c r="I18300" i="1"/>
  <c r="L18300" i="1" s="1"/>
  <c r="I18301" i="1"/>
  <c r="L18301" i="1" s="1"/>
  <c r="I18302" i="1"/>
  <c r="L18302" i="1" s="1"/>
  <c r="I18303" i="1"/>
  <c r="L18303" i="1" s="1"/>
  <c r="I18304" i="1"/>
  <c r="L18304" i="1" s="1"/>
  <c r="I18305" i="1"/>
  <c r="L18305" i="1" s="1"/>
  <c r="I18306" i="1"/>
  <c r="L18306" i="1" s="1"/>
  <c r="I18307" i="1"/>
  <c r="L18307" i="1" s="1"/>
  <c r="I18308" i="1"/>
  <c r="L18308" i="1" s="1"/>
  <c r="I18309" i="1"/>
  <c r="L18309" i="1" s="1"/>
  <c r="I18310" i="1"/>
  <c r="L18310" i="1" s="1"/>
  <c r="I18311" i="1"/>
  <c r="L18311" i="1" s="1"/>
  <c r="I18312" i="1"/>
  <c r="L18312" i="1" s="1"/>
  <c r="I18313" i="1"/>
  <c r="L18313" i="1" s="1"/>
  <c r="I18314" i="1"/>
  <c r="L18314" i="1" s="1"/>
  <c r="I18315" i="1"/>
  <c r="L18315" i="1" s="1"/>
  <c r="I18316" i="1"/>
  <c r="L18316" i="1" s="1"/>
  <c r="I18317" i="1"/>
  <c r="L18317" i="1" s="1"/>
  <c r="I18318" i="1"/>
  <c r="L18318" i="1" s="1"/>
  <c r="I18319" i="1"/>
  <c r="L18319" i="1" s="1"/>
  <c r="I18320" i="1"/>
  <c r="L18320" i="1" s="1"/>
  <c r="I18321" i="1"/>
  <c r="L18321" i="1" s="1"/>
  <c r="I18322" i="1"/>
  <c r="L18322" i="1" s="1"/>
  <c r="I18323" i="1"/>
  <c r="L18323" i="1" s="1"/>
  <c r="I18324" i="1"/>
  <c r="L18324" i="1" s="1"/>
  <c r="I18325" i="1"/>
  <c r="L18325" i="1" s="1"/>
  <c r="I18326" i="1"/>
  <c r="L18326" i="1" s="1"/>
  <c r="I18327" i="1"/>
  <c r="L18327" i="1" s="1"/>
  <c r="I18328" i="1"/>
  <c r="L18328" i="1" s="1"/>
  <c r="I18329" i="1"/>
  <c r="L18329" i="1" s="1"/>
  <c r="I18330" i="1"/>
  <c r="L18330" i="1" s="1"/>
  <c r="I18331" i="1"/>
  <c r="L18331" i="1" s="1"/>
  <c r="I18332" i="1"/>
  <c r="L18332" i="1" s="1"/>
  <c r="I18333" i="1"/>
  <c r="L18333" i="1" s="1"/>
  <c r="I18334" i="1"/>
  <c r="L18334" i="1" s="1"/>
  <c r="I18335" i="1"/>
  <c r="L18335" i="1" s="1"/>
  <c r="I18336" i="1"/>
  <c r="L18336" i="1" s="1"/>
  <c r="I18337" i="1"/>
  <c r="L18337" i="1" s="1"/>
  <c r="I18338" i="1"/>
  <c r="L18338" i="1" s="1"/>
  <c r="I18339" i="1"/>
  <c r="L18339" i="1" s="1"/>
  <c r="I18340" i="1"/>
  <c r="L18340" i="1" s="1"/>
  <c r="I18341" i="1"/>
  <c r="L18341" i="1" s="1"/>
  <c r="I18342" i="1"/>
  <c r="L18342" i="1" s="1"/>
  <c r="I18343" i="1"/>
  <c r="L18343" i="1" s="1"/>
  <c r="I18344" i="1"/>
  <c r="L18344" i="1" s="1"/>
  <c r="I18345" i="1"/>
  <c r="L18345" i="1" s="1"/>
  <c r="I18346" i="1"/>
  <c r="L18346" i="1" s="1"/>
  <c r="I18347" i="1"/>
  <c r="L18347" i="1" s="1"/>
  <c r="I18348" i="1"/>
  <c r="L18348" i="1" s="1"/>
  <c r="I18349" i="1"/>
  <c r="L18349" i="1" s="1"/>
  <c r="I18350" i="1"/>
  <c r="L18350" i="1" s="1"/>
  <c r="I18351" i="1"/>
  <c r="L18351" i="1" s="1"/>
  <c r="I18352" i="1"/>
  <c r="L18352" i="1" s="1"/>
  <c r="I18353" i="1"/>
  <c r="L18353" i="1" s="1"/>
  <c r="I18354" i="1"/>
  <c r="L18354" i="1" s="1"/>
  <c r="I18355" i="1"/>
  <c r="L18355" i="1" s="1"/>
  <c r="I18356" i="1"/>
  <c r="L18356" i="1" s="1"/>
  <c r="I18357" i="1"/>
  <c r="L18357" i="1" s="1"/>
  <c r="I18358" i="1"/>
  <c r="L18358" i="1" s="1"/>
  <c r="I18359" i="1"/>
  <c r="L18359" i="1" s="1"/>
  <c r="I18360" i="1"/>
  <c r="L18360" i="1" s="1"/>
  <c r="I18361" i="1"/>
  <c r="L18361" i="1" s="1"/>
  <c r="I18362" i="1"/>
  <c r="L18362" i="1" s="1"/>
  <c r="I18363" i="1"/>
  <c r="L18363" i="1" s="1"/>
  <c r="I18364" i="1"/>
  <c r="L18364" i="1" s="1"/>
  <c r="I18365" i="1"/>
  <c r="L18365" i="1" s="1"/>
  <c r="I18366" i="1"/>
  <c r="L18366" i="1" s="1"/>
  <c r="I18367" i="1"/>
  <c r="L18367" i="1" s="1"/>
  <c r="I18368" i="1"/>
  <c r="L18368" i="1" s="1"/>
  <c r="I18369" i="1"/>
  <c r="L18369" i="1" s="1"/>
  <c r="I18370" i="1"/>
  <c r="L18370" i="1" s="1"/>
  <c r="I18371" i="1"/>
  <c r="L18371" i="1" s="1"/>
  <c r="I18372" i="1"/>
  <c r="L18372" i="1" s="1"/>
  <c r="I18373" i="1"/>
  <c r="L18373" i="1" s="1"/>
  <c r="I18374" i="1"/>
  <c r="L18374" i="1" s="1"/>
  <c r="I18375" i="1"/>
  <c r="L18375" i="1" s="1"/>
  <c r="I18376" i="1"/>
  <c r="L18376" i="1" s="1"/>
  <c r="I18377" i="1"/>
  <c r="L18377" i="1" s="1"/>
  <c r="I18378" i="1"/>
  <c r="L18378" i="1" s="1"/>
  <c r="I18379" i="1"/>
  <c r="L18379" i="1" s="1"/>
  <c r="I18380" i="1"/>
  <c r="L18380" i="1" s="1"/>
  <c r="I18381" i="1"/>
  <c r="L18381" i="1" s="1"/>
  <c r="I18382" i="1"/>
  <c r="L18382" i="1" s="1"/>
  <c r="I18383" i="1"/>
  <c r="L18383" i="1" s="1"/>
  <c r="I18384" i="1"/>
  <c r="L18384" i="1" s="1"/>
  <c r="I18385" i="1"/>
  <c r="L18385" i="1" s="1"/>
  <c r="I18386" i="1"/>
  <c r="L18386" i="1" s="1"/>
  <c r="I18387" i="1"/>
  <c r="L18387" i="1" s="1"/>
  <c r="I18388" i="1"/>
  <c r="L18388" i="1" s="1"/>
  <c r="I18389" i="1"/>
  <c r="L18389" i="1" s="1"/>
  <c r="I18390" i="1"/>
  <c r="L18390" i="1" s="1"/>
  <c r="I18391" i="1"/>
  <c r="L18391" i="1" s="1"/>
  <c r="I18392" i="1"/>
  <c r="L18392" i="1" s="1"/>
  <c r="I18393" i="1"/>
  <c r="L18393" i="1" s="1"/>
  <c r="I18394" i="1"/>
  <c r="L18394" i="1" s="1"/>
  <c r="I18395" i="1"/>
  <c r="L18395" i="1" s="1"/>
  <c r="I18396" i="1"/>
  <c r="L18396" i="1" s="1"/>
  <c r="I18397" i="1"/>
  <c r="L18397" i="1" s="1"/>
  <c r="I18398" i="1"/>
  <c r="L18398" i="1" s="1"/>
  <c r="I18399" i="1"/>
  <c r="L18399" i="1" s="1"/>
  <c r="I18400" i="1"/>
  <c r="L18400" i="1" s="1"/>
  <c r="I18401" i="1"/>
  <c r="L18401" i="1" s="1"/>
  <c r="I18402" i="1"/>
  <c r="L18402" i="1" s="1"/>
  <c r="I18403" i="1"/>
  <c r="L18403" i="1" s="1"/>
  <c r="I18404" i="1"/>
  <c r="L18404" i="1" s="1"/>
  <c r="I18405" i="1"/>
  <c r="L18405" i="1" s="1"/>
  <c r="I18406" i="1"/>
  <c r="L18406" i="1" s="1"/>
  <c r="I18407" i="1"/>
  <c r="L18407" i="1" s="1"/>
  <c r="I18408" i="1"/>
  <c r="L18408" i="1" s="1"/>
  <c r="I18409" i="1"/>
  <c r="L18409" i="1" s="1"/>
  <c r="I18410" i="1"/>
  <c r="L18410" i="1" s="1"/>
  <c r="I18411" i="1"/>
  <c r="L18411" i="1" s="1"/>
  <c r="I18412" i="1"/>
  <c r="L18412" i="1" s="1"/>
  <c r="I18413" i="1"/>
  <c r="L18413" i="1" s="1"/>
  <c r="I18414" i="1"/>
  <c r="L18414" i="1" s="1"/>
  <c r="I18415" i="1"/>
  <c r="L18415" i="1" s="1"/>
  <c r="I18416" i="1"/>
  <c r="L18416" i="1" s="1"/>
  <c r="I18417" i="1"/>
  <c r="L18417" i="1" s="1"/>
  <c r="I18418" i="1"/>
  <c r="L18418" i="1" s="1"/>
  <c r="I18419" i="1"/>
  <c r="L18419" i="1" s="1"/>
  <c r="I18420" i="1"/>
  <c r="L18420" i="1" s="1"/>
  <c r="I18421" i="1"/>
  <c r="L18421" i="1" s="1"/>
  <c r="I18422" i="1"/>
  <c r="L18422" i="1" s="1"/>
  <c r="I18423" i="1"/>
  <c r="L18423" i="1" s="1"/>
  <c r="I18424" i="1"/>
  <c r="L18424" i="1" s="1"/>
  <c r="I18425" i="1"/>
  <c r="L18425" i="1" s="1"/>
  <c r="I18426" i="1"/>
  <c r="L18426" i="1" s="1"/>
  <c r="I18427" i="1"/>
  <c r="L18427" i="1" s="1"/>
  <c r="I18428" i="1"/>
  <c r="L18428" i="1" s="1"/>
  <c r="I18429" i="1"/>
  <c r="L18429" i="1" s="1"/>
  <c r="I18430" i="1"/>
  <c r="L18430" i="1" s="1"/>
  <c r="I18431" i="1"/>
  <c r="L18431" i="1" s="1"/>
  <c r="I18432" i="1"/>
  <c r="L18432" i="1" s="1"/>
  <c r="I18433" i="1"/>
  <c r="L18433" i="1" s="1"/>
  <c r="I18434" i="1"/>
  <c r="L18434" i="1" s="1"/>
  <c r="I18435" i="1"/>
  <c r="L18435" i="1" s="1"/>
  <c r="I18436" i="1"/>
  <c r="L18436" i="1" s="1"/>
  <c r="I18437" i="1"/>
  <c r="L18437" i="1" s="1"/>
  <c r="I18438" i="1"/>
  <c r="L18438" i="1" s="1"/>
  <c r="I18439" i="1"/>
  <c r="L18439" i="1" s="1"/>
  <c r="I18440" i="1"/>
  <c r="L18440" i="1" s="1"/>
  <c r="I18441" i="1"/>
  <c r="L18441" i="1" s="1"/>
  <c r="I18442" i="1"/>
  <c r="L18442" i="1" s="1"/>
  <c r="I18443" i="1"/>
  <c r="L18443" i="1" s="1"/>
  <c r="I18444" i="1"/>
  <c r="L18444" i="1" s="1"/>
  <c r="I18445" i="1"/>
  <c r="L18445" i="1" s="1"/>
  <c r="I18446" i="1"/>
  <c r="L18446" i="1" s="1"/>
  <c r="I18447" i="1"/>
  <c r="L18447" i="1" s="1"/>
  <c r="I18448" i="1"/>
  <c r="L18448" i="1" s="1"/>
  <c r="I18449" i="1"/>
  <c r="L18449" i="1" s="1"/>
  <c r="I18450" i="1"/>
  <c r="L18450" i="1" s="1"/>
  <c r="I18451" i="1"/>
  <c r="L18451" i="1" s="1"/>
  <c r="I18452" i="1"/>
  <c r="L18452" i="1" s="1"/>
  <c r="I18453" i="1"/>
  <c r="L18453" i="1" s="1"/>
  <c r="I18454" i="1"/>
  <c r="L18454" i="1" s="1"/>
  <c r="I18455" i="1"/>
  <c r="L18455" i="1" s="1"/>
  <c r="I18456" i="1"/>
  <c r="L18456" i="1" s="1"/>
  <c r="I18457" i="1"/>
  <c r="L18457" i="1" s="1"/>
  <c r="I18458" i="1"/>
  <c r="L18458" i="1" s="1"/>
  <c r="I18459" i="1"/>
  <c r="L18459" i="1" s="1"/>
  <c r="I18460" i="1"/>
  <c r="L18460" i="1" s="1"/>
  <c r="I18461" i="1"/>
  <c r="L18461" i="1" s="1"/>
  <c r="I18462" i="1"/>
  <c r="L18462" i="1" s="1"/>
  <c r="I18463" i="1"/>
  <c r="L18463" i="1" s="1"/>
  <c r="I18464" i="1"/>
  <c r="L18464" i="1" s="1"/>
  <c r="I18465" i="1"/>
  <c r="L18465" i="1" s="1"/>
  <c r="I18466" i="1"/>
  <c r="L18466" i="1" s="1"/>
  <c r="I18467" i="1"/>
  <c r="L18467" i="1" s="1"/>
  <c r="I18468" i="1"/>
  <c r="L18468" i="1" s="1"/>
  <c r="I18469" i="1"/>
  <c r="L18469" i="1" s="1"/>
  <c r="I18470" i="1"/>
  <c r="L18470" i="1" s="1"/>
  <c r="I18471" i="1"/>
  <c r="L18471" i="1" s="1"/>
  <c r="I18472" i="1"/>
  <c r="L18472" i="1" s="1"/>
  <c r="I18473" i="1"/>
  <c r="L18473" i="1" s="1"/>
  <c r="I18474" i="1"/>
  <c r="L18474" i="1" s="1"/>
  <c r="I18475" i="1"/>
  <c r="L18475" i="1" s="1"/>
  <c r="I18476" i="1"/>
  <c r="L18476" i="1" s="1"/>
  <c r="I18477" i="1"/>
  <c r="L18477" i="1" s="1"/>
  <c r="I18478" i="1"/>
  <c r="L18478" i="1" s="1"/>
  <c r="I18479" i="1"/>
  <c r="L18479" i="1" s="1"/>
  <c r="I18480" i="1"/>
  <c r="L18480" i="1" s="1"/>
  <c r="I18481" i="1"/>
  <c r="L18481" i="1" s="1"/>
  <c r="I18482" i="1"/>
  <c r="L18482" i="1" s="1"/>
  <c r="I18483" i="1"/>
  <c r="L18483" i="1" s="1"/>
  <c r="I18484" i="1"/>
  <c r="L18484" i="1" s="1"/>
  <c r="I18485" i="1"/>
  <c r="L18485" i="1" s="1"/>
  <c r="I18486" i="1"/>
  <c r="L18486" i="1" s="1"/>
  <c r="I18487" i="1"/>
  <c r="L18487" i="1" s="1"/>
  <c r="I18488" i="1"/>
  <c r="L18488" i="1" s="1"/>
  <c r="I18489" i="1"/>
  <c r="L18489" i="1" s="1"/>
  <c r="I18490" i="1"/>
  <c r="L18490" i="1" s="1"/>
  <c r="I18491" i="1"/>
  <c r="L18491" i="1" s="1"/>
  <c r="I18492" i="1"/>
  <c r="L18492" i="1" s="1"/>
  <c r="I18493" i="1"/>
  <c r="L18493" i="1" s="1"/>
  <c r="I18494" i="1"/>
  <c r="L18494" i="1" s="1"/>
  <c r="I18495" i="1"/>
  <c r="L18495" i="1" s="1"/>
  <c r="I18496" i="1"/>
  <c r="L18496" i="1" s="1"/>
  <c r="I18497" i="1"/>
  <c r="L18497" i="1" s="1"/>
  <c r="I18498" i="1"/>
  <c r="L18498" i="1" s="1"/>
  <c r="I18499" i="1"/>
  <c r="L18499" i="1" s="1"/>
  <c r="I18500" i="1"/>
  <c r="L18500" i="1" s="1"/>
  <c r="I18501" i="1"/>
  <c r="L18501" i="1" s="1"/>
  <c r="I18502" i="1"/>
  <c r="L18502" i="1" s="1"/>
  <c r="I18503" i="1"/>
  <c r="L18503" i="1" s="1"/>
  <c r="I18504" i="1"/>
  <c r="L18504" i="1" s="1"/>
  <c r="I18505" i="1"/>
  <c r="L18505" i="1" s="1"/>
  <c r="I18506" i="1"/>
  <c r="L18506" i="1" s="1"/>
  <c r="I18507" i="1"/>
  <c r="L18507" i="1" s="1"/>
  <c r="I18508" i="1"/>
  <c r="L18508" i="1" s="1"/>
  <c r="I18509" i="1"/>
  <c r="L18509" i="1" s="1"/>
  <c r="I18510" i="1"/>
  <c r="L18510" i="1" s="1"/>
  <c r="I18511" i="1"/>
  <c r="L18511" i="1" s="1"/>
  <c r="I18512" i="1"/>
  <c r="L18512" i="1" s="1"/>
  <c r="I18513" i="1"/>
  <c r="L18513" i="1" s="1"/>
  <c r="I18514" i="1"/>
  <c r="L18514" i="1" s="1"/>
  <c r="I18515" i="1"/>
  <c r="L18515" i="1" s="1"/>
  <c r="I18516" i="1"/>
  <c r="L18516" i="1" s="1"/>
  <c r="I18517" i="1"/>
  <c r="L18517" i="1" s="1"/>
  <c r="I18518" i="1"/>
  <c r="L18518" i="1" s="1"/>
  <c r="I18519" i="1"/>
  <c r="L18519" i="1" s="1"/>
  <c r="I18520" i="1"/>
  <c r="L18520" i="1" s="1"/>
  <c r="I18521" i="1"/>
  <c r="L18521" i="1" s="1"/>
  <c r="I18522" i="1"/>
  <c r="L18522" i="1" s="1"/>
  <c r="I18523" i="1"/>
  <c r="L18523" i="1" s="1"/>
  <c r="I18524" i="1"/>
  <c r="L18524" i="1" s="1"/>
  <c r="I18525" i="1"/>
  <c r="L18525" i="1" s="1"/>
  <c r="I18526" i="1"/>
  <c r="L18526" i="1" s="1"/>
  <c r="I18527" i="1"/>
  <c r="L18527" i="1" s="1"/>
  <c r="I18528" i="1"/>
  <c r="L18528" i="1" s="1"/>
  <c r="I18529" i="1"/>
  <c r="L18529" i="1" s="1"/>
  <c r="I18530" i="1"/>
  <c r="L18530" i="1" s="1"/>
  <c r="I18531" i="1"/>
  <c r="L18531" i="1" s="1"/>
  <c r="I18532" i="1"/>
  <c r="L18532" i="1" s="1"/>
  <c r="I18533" i="1"/>
  <c r="L18533" i="1" s="1"/>
  <c r="I18534" i="1"/>
  <c r="L18534" i="1" s="1"/>
  <c r="I18535" i="1"/>
  <c r="L18535" i="1" s="1"/>
  <c r="I18536" i="1"/>
  <c r="L18536" i="1" s="1"/>
  <c r="I18537" i="1"/>
  <c r="L18537" i="1" s="1"/>
  <c r="I18538" i="1"/>
  <c r="L18538" i="1" s="1"/>
  <c r="I18539" i="1"/>
  <c r="L18539" i="1" s="1"/>
  <c r="I18540" i="1"/>
  <c r="L18540" i="1" s="1"/>
  <c r="I18541" i="1"/>
  <c r="L18541" i="1" s="1"/>
  <c r="I18542" i="1"/>
  <c r="L18542" i="1" s="1"/>
  <c r="I18543" i="1"/>
  <c r="L18543" i="1" s="1"/>
  <c r="I18544" i="1"/>
  <c r="L18544" i="1" s="1"/>
  <c r="I18545" i="1"/>
  <c r="L18545" i="1" s="1"/>
  <c r="I18546" i="1"/>
  <c r="L18546" i="1" s="1"/>
  <c r="I18547" i="1"/>
  <c r="L18547" i="1" s="1"/>
  <c r="I18548" i="1"/>
  <c r="L18548" i="1" s="1"/>
  <c r="I18549" i="1"/>
  <c r="L18549" i="1" s="1"/>
  <c r="I18550" i="1"/>
  <c r="L18550" i="1" s="1"/>
  <c r="I18551" i="1"/>
  <c r="L18551" i="1" s="1"/>
  <c r="I18552" i="1"/>
  <c r="L18552" i="1" s="1"/>
  <c r="I18553" i="1"/>
  <c r="L18553" i="1" s="1"/>
  <c r="I18554" i="1"/>
  <c r="L18554" i="1" s="1"/>
  <c r="I18555" i="1"/>
  <c r="L18555" i="1" s="1"/>
  <c r="I18556" i="1"/>
  <c r="L18556" i="1" s="1"/>
  <c r="I18557" i="1"/>
  <c r="L18557" i="1" s="1"/>
  <c r="I18558" i="1"/>
  <c r="L18558" i="1" s="1"/>
  <c r="I18559" i="1"/>
  <c r="L18559" i="1" s="1"/>
  <c r="I18560" i="1"/>
  <c r="L18560" i="1" s="1"/>
  <c r="I18561" i="1"/>
  <c r="L18561" i="1" s="1"/>
  <c r="I18562" i="1"/>
  <c r="L18562" i="1" s="1"/>
  <c r="I18563" i="1"/>
  <c r="L18563" i="1" s="1"/>
  <c r="I18564" i="1"/>
  <c r="L18564" i="1" s="1"/>
  <c r="I18565" i="1"/>
  <c r="L18565" i="1" s="1"/>
  <c r="I18566" i="1"/>
  <c r="L18566" i="1" s="1"/>
  <c r="I18567" i="1"/>
  <c r="L18567" i="1" s="1"/>
  <c r="I18568" i="1"/>
  <c r="L18568" i="1" s="1"/>
  <c r="I18569" i="1"/>
  <c r="L18569" i="1" s="1"/>
  <c r="I18570" i="1"/>
  <c r="L18570" i="1" s="1"/>
  <c r="I18571" i="1"/>
  <c r="L18571" i="1" s="1"/>
  <c r="I18572" i="1"/>
  <c r="L18572" i="1" s="1"/>
  <c r="I18573" i="1"/>
  <c r="L18573" i="1" s="1"/>
  <c r="I18574" i="1"/>
  <c r="L18574" i="1" s="1"/>
  <c r="I18575" i="1"/>
  <c r="L18575" i="1" s="1"/>
  <c r="I18576" i="1"/>
  <c r="L18576" i="1" s="1"/>
  <c r="I18577" i="1"/>
  <c r="L18577" i="1" s="1"/>
  <c r="I18578" i="1"/>
  <c r="L18578" i="1" s="1"/>
  <c r="I18579" i="1"/>
  <c r="L18579" i="1" s="1"/>
  <c r="I18580" i="1"/>
  <c r="L18580" i="1" s="1"/>
  <c r="I18581" i="1"/>
  <c r="L18581" i="1" s="1"/>
  <c r="I18582" i="1"/>
  <c r="L18582" i="1" s="1"/>
  <c r="I18583" i="1"/>
  <c r="L18583" i="1" s="1"/>
  <c r="I18584" i="1"/>
  <c r="L18584" i="1" s="1"/>
  <c r="I18585" i="1"/>
  <c r="L18585" i="1" s="1"/>
  <c r="I18586" i="1"/>
  <c r="L18586" i="1" s="1"/>
  <c r="I18587" i="1"/>
  <c r="L18587" i="1" s="1"/>
  <c r="I18588" i="1"/>
  <c r="L18588" i="1" s="1"/>
  <c r="I18589" i="1"/>
  <c r="L18589" i="1" s="1"/>
  <c r="I18590" i="1"/>
  <c r="L18590" i="1" s="1"/>
  <c r="I18591" i="1"/>
  <c r="L18591" i="1" s="1"/>
  <c r="I18592" i="1"/>
  <c r="L18592" i="1" s="1"/>
  <c r="I18593" i="1"/>
  <c r="L18593" i="1" s="1"/>
  <c r="I18594" i="1"/>
  <c r="L18594" i="1" s="1"/>
  <c r="I18595" i="1"/>
  <c r="L18595" i="1" s="1"/>
  <c r="I18596" i="1"/>
  <c r="L18596" i="1" s="1"/>
  <c r="I18597" i="1"/>
  <c r="L18597" i="1" s="1"/>
  <c r="I18598" i="1"/>
  <c r="L18598" i="1" s="1"/>
  <c r="I18599" i="1"/>
  <c r="L18599" i="1" s="1"/>
  <c r="I18600" i="1"/>
  <c r="L18600" i="1" s="1"/>
  <c r="I18601" i="1"/>
  <c r="L18601" i="1" s="1"/>
  <c r="I18602" i="1"/>
  <c r="L18602" i="1" s="1"/>
  <c r="I18603" i="1"/>
  <c r="L18603" i="1" s="1"/>
  <c r="I18604" i="1"/>
  <c r="L18604" i="1" s="1"/>
  <c r="I18605" i="1"/>
  <c r="L18605" i="1" s="1"/>
  <c r="I18606" i="1"/>
  <c r="L18606" i="1" s="1"/>
  <c r="I18607" i="1"/>
  <c r="L18607" i="1" s="1"/>
  <c r="I18608" i="1"/>
  <c r="L18608" i="1" s="1"/>
  <c r="I18609" i="1"/>
  <c r="L18609" i="1" s="1"/>
  <c r="I18610" i="1"/>
  <c r="L18610" i="1" s="1"/>
  <c r="I18611" i="1"/>
  <c r="L18611" i="1" s="1"/>
  <c r="I18612" i="1"/>
  <c r="L18612" i="1" s="1"/>
  <c r="I18613" i="1"/>
  <c r="L18613" i="1" s="1"/>
  <c r="I18614" i="1"/>
  <c r="L18614" i="1" s="1"/>
  <c r="I18615" i="1"/>
  <c r="L18615" i="1" s="1"/>
  <c r="I18616" i="1"/>
  <c r="L18616" i="1" s="1"/>
  <c r="I18617" i="1"/>
  <c r="L18617" i="1" s="1"/>
  <c r="I18618" i="1"/>
  <c r="L18618" i="1" s="1"/>
  <c r="I18619" i="1"/>
  <c r="L18619" i="1" s="1"/>
  <c r="I18620" i="1"/>
  <c r="L18620" i="1" s="1"/>
  <c r="I18621" i="1"/>
  <c r="L18621" i="1" s="1"/>
  <c r="I18622" i="1"/>
  <c r="L18622" i="1" s="1"/>
  <c r="I18623" i="1"/>
  <c r="L18623" i="1" s="1"/>
  <c r="I18624" i="1"/>
  <c r="L18624" i="1" s="1"/>
  <c r="I18625" i="1"/>
  <c r="L18625" i="1" s="1"/>
  <c r="I18626" i="1"/>
  <c r="L18626" i="1" s="1"/>
  <c r="I18627" i="1"/>
  <c r="L18627" i="1" s="1"/>
  <c r="I18628" i="1"/>
  <c r="L18628" i="1" s="1"/>
  <c r="I18629" i="1"/>
  <c r="L18629" i="1" s="1"/>
  <c r="I18630" i="1"/>
  <c r="L18630" i="1" s="1"/>
  <c r="I18631" i="1"/>
  <c r="L18631" i="1" s="1"/>
  <c r="I18632" i="1"/>
  <c r="L18632" i="1" s="1"/>
  <c r="I18633" i="1"/>
  <c r="L18633" i="1" s="1"/>
  <c r="I18634" i="1"/>
  <c r="L18634" i="1" s="1"/>
  <c r="I18635" i="1"/>
  <c r="L18635" i="1" s="1"/>
  <c r="I18636" i="1"/>
  <c r="L18636" i="1" s="1"/>
  <c r="I18637" i="1"/>
  <c r="L18637" i="1" s="1"/>
  <c r="I18638" i="1"/>
  <c r="L18638" i="1" s="1"/>
  <c r="I18639" i="1"/>
  <c r="L18639" i="1" s="1"/>
  <c r="I18640" i="1"/>
  <c r="L18640" i="1" s="1"/>
  <c r="I18641" i="1"/>
  <c r="L18641" i="1" s="1"/>
  <c r="I18642" i="1"/>
  <c r="L18642" i="1" s="1"/>
  <c r="I18643" i="1"/>
  <c r="L18643" i="1" s="1"/>
  <c r="I18644" i="1"/>
  <c r="L18644" i="1" s="1"/>
  <c r="I18645" i="1"/>
  <c r="L18645" i="1" s="1"/>
  <c r="I18646" i="1"/>
  <c r="L18646" i="1" s="1"/>
  <c r="I18647" i="1"/>
  <c r="L18647" i="1" s="1"/>
  <c r="I18648" i="1"/>
  <c r="L18648" i="1" s="1"/>
  <c r="I18649" i="1"/>
  <c r="L18649" i="1" s="1"/>
  <c r="I18650" i="1"/>
  <c r="L18650" i="1" s="1"/>
  <c r="I18651" i="1"/>
  <c r="L18651" i="1" s="1"/>
  <c r="I18652" i="1"/>
  <c r="L18652" i="1" s="1"/>
  <c r="I18653" i="1"/>
  <c r="L18653" i="1" s="1"/>
  <c r="I18654" i="1"/>
  <c r="L18654" i="1" s="1"/>
  <c r="I18655" i="1"/>
  <c r="L18655" i="1" s="1"/>
  <c r="I18656" i="1"/>
  <c r="L18656" i="1" s="1"/>
  <c r="I18657" i="1"/>
  <c r="L18657" i="1" s="1"/>
  <c r="I18658" i="1"/>
  <c r="L18658" i="1" s="1"/>
  <c r="I18659" i="1"/>
  <c r="L18659" i="1" s="1"/>
  <c r="I18660" i="1"/>
  <c r="L18660" i="1" s="1"/>
  <c r="I18661" i="1"/>
  <c r="L18661" i="1" s="1"/>
  <c r="I18662" i="1"/>
  <c r="L18662" i="1" s="1"/>
  <c r="I18663" i="1"/>
  <c r="L18663" i="1" s="1"/>
  <c r="I18664" i="1"/>
  <c r="L18664" i="1" s="1"/>
  <c r="I18665" i="1"/>
  <c r="L18665" i="1" s="1"/>
  <c r="I18666" i="1"/>
  <c r="L18666" i="1" s="1"/>
  <c r="I18667" i="1"/>
  <c r="L18667" i="1" s="1"/>
  <c r="I18668" i="1"/>
  <c r="L18668" i="1" s="1"/>
  <c r="I18669" i="1"/>
  <c r="L18669" i="1" s="1"/>
  <c r="I18670" i="1"/>
  <c r="L18670" i="1" s="1"/>
  <c r="I18671" i="1"/>
  <c r="L18671" i="1" s="1"/>
  <c r="I18672" i="1"/>
  <c r="L18672" i="1" s="1"/>
  <c r="I18673" i="1"/>
  <c r="L18673" i="1" s="1"/>
  <c r="I18674" i="1"/>
  <c r="L18674" i="1" s="1"/>
  <c r="I18675" i="1"/>
  <c r="L18675" i="1" s="1"/>
  <c r="I18676" i="1"/>
  <c r="L18676" i="1" s="1"/>
  <c r="I18677" i="1"/>
  <c r="L18677" i="1" s="1"/>
  <c r="I18678" i="1"/>
  <c r="L18678" i="1" s="1"/>
  <c r="I18679" i="1"/>
  <c r="L18679" i="1" s="1"/>
  <c r="I18680" i="1"/>
  <c r="L18680" i="1" s="1"/>
  <c r="I18681" i="1"/>
  <c r="L18681" i="1" s="1"/>
  <c r="I18682" i="1"/>
  <c r="L18682" i="1" s="1"/>
  <c r="I18683" i="1"/>
  <c r="L18683" i="1" s="1"/>
  <c r="I18684" i="1"/>
  <c r="L18684" i="1" s="1"/>
  <c r="I18685" i="1"/>
  <c r="L18685" i="1" s="1"/>
  <c r="I18686" i="1"/>
  <c r="L18686" i="1" s="1"/>
  <c r="I18687" i="1"/>
  <c r="L18687" i="1" s="1"/>
  <c r="I18688" i="1"/>
  <c r="L18688" i="1" s="1"/>
  <c r="I18689" i="1"/>
  <c r="L18689" i="1" s="1"/>
  <c r="I18690" i="1"/>
  <c r="L18690" i="1" s="1"/>
  <c r="I18691" i="1"/>
  <c r="L18691" i="1" s="1"/>
  <c r="I18692" i="1"/>
  <c r="L18692" i="1" s="1"/>
  <c r="I18693" i="1"/>
  <c r="L18693" i="1" s="1"/>
  <c r="I18694" i="1"/>
  <c r="L18694" i="1" s="1"/>
  <c r="I18695" i="1"/>
  <c r="L18695" i="1" s="1"/>
  <c r="I18696" i="1"/>
  <c r="L18696" i="1" s="1"/>
  <c r="I18697" i="1"/>
  <c r="L18697" i="1" s="1"/>
  <c r="I18698" i="1"/>
  <c r="L18698" i="1" s="1"/>
  <c r="I18699" i="1"/>
  <c r="L18699" i="1" s="1"/>
  <c r="I18700" i="1"/>
  <c r="L18700" i="1" s="1"/>
  <c r="I18701" i="1"/>
  <c r="L18701" i="1" s="1"/>
  <c r="I18702" i="1"/>
  <c r="L18702" i="1" s="1"/>
  <c r="I18703" i="1"/>
  <c r="L18703" i="1" s="1"/>
  <c r="I18704" i="1"/>
  <c r="L18704" i="1" s="1"/>
  <c r="I18705" i="1"/>
  <c r="L18705" i="1" s="1"/>
  <c r="I18706" i="1"/>
  <c r="L18706" i="1" s="1"/>
  <c r="I18707" i="1"/>
  <c r="L18707" i="1" s="1"/>
  <c r="I18708" i="1"/>
  <c r="L18708" i="1" s="1"/>
  <c r="I18709" i="1"/>
  <c r="L18709" i="1" s="1"/>
  <c r="I18710" i="1"/>
  <c r="L18710" i="1" s="1"/>
  <c r="I18711" i="1"/>
  <c r="L18711" i="1" s="1"/>
  <c r="I18712" i="1"/>
  <c r="L18712" i="1" s="1"/>
  <c r="I18713" i="1"/>
  <c r="L18713" i="1" s="1"/>
  <c r="I18714" i="1"/>
  <c r="L18714" i="1" s="1"/>
  <c r="I18715" i="1"/>
  <c r="L18715" i="1" s="1"/>
  <c r="I18716" i="1"/>
  <c r="L18716" i="1" s="1"/>
  <c r="I18717" i="1"/>
  <c r="L18717" i="1" s="1"/>
  <c r="I18718" i="1"/>
  <c r="L18718" i="1" s="1"/>
  <c r="I18719" i="1"/>
  <c r="L18719" i="1" s="1"/>
  <c r="I18720" i="1"/>
  <c r="L18720" i="1" s="1"/>
  <c r="I18721" i="1"/>
  <c r="L18721" i="1" s="1"/>
  <c r="I18722" i="1"/>
  <c r="L18722" i="1" s="1"/>
  <c r="I18723" i="1"/>
  <c r="L18723" i="1" s="1"/>
  <c r="I18724" i="1"/>
  <c r="L18724" i="1" s="1"/>
  <c r="I18725" i="1"/>
  <c r="L18725" i="1" s="1"/>
  <c r="I18726" i="1"/>
  <c r="L18726" i="1" s="1"/>
  <c r="I18727" i="1"/>
  <c r="L18727" i="1" s="1"/>
  <c r="I18728" i="1"/>
  <c r="L18728" i="1" s="1"/>
  <c r="I18729" i="1"/>
  <c r="L18729" i="1" s="1"/>
  <c r="I18730" i="1"/>
  <c r="L18730" i="1" s="1"/>
  <c r="I18731" i="1"/>
  <c r="L18731" i="1" s="1"/>
  <c r="I18732" i="1"/>
  <c r="L18732" i="1" s="1"/>
  <c r="I18733" i="1"/>
  <c r="L18733" i="1" s="1"/>
  <c r="I18734" i="1"/>
  <c r="L18734" i="1" s="1"/>
  <c r="I18735" i="1"/>
  <c r="L18735" i="1" s="1"/>
  <c r="I18736" i="1"/>
  <c r="L18736" i="1" s="1"/>
  <c r="I18737" i="1"/>
  <c r="L18737" i="1" s="1"/>
  <c r="I18738" i="1"/>
  <c r="L18738" i="1" s="1"/>
  <c r="I18739" i="1"/>
  <c r="L18739" i="1" s="1"/>
  <c r="I18740" i="1"/>
  <c r="L18740" i="1" s="1"/>
  <c r="I18741" i="1"/>
  <c r="L18741" i="1" s="1"/>
  <c r="I18742" i="1"/>
  <c r="L18742" i="1" s="1"/>
  <c r="I18743" i="1"/>
  <c r="L18743" i="1" s="1"/>
  <c r="I18744" i="1"/>
  <c r="L18744" i="1" s="1"/>
  <c r="I18745" i="1"/>
  <c r="L18745" i="1" s="1"/>
  <c r="I18746" i="1"/>
  <c r="L18746" i="1" s="1"/>
  <c r="I18747" i="1"/>
  <c r="L18747" i="1" s="1"/>
  <c r="I18748" i="1"/>
  <c r="L18748" i="1" s="1"/>
  <c r="I18749" i="1"/>
  <c r="L18749" i="1" s="1"/>
  <c r="I18750" i="1"/>
  <c r="L18750" i="1" s="1"/>
  <c r="I18751" i="1"/>
  <c r="L18751" i="1" s="1"/>
  <c r="I18752" i="1"/>
  <c r="L18752" i="1" s="1"/>
  <c r="I18753" i="1"/>
  <c r="L18753" i="1" s="1"/>
  <c r="I18754" i="1"/>
  <c r="L18754" i="1" s="1"/>
  <c r="I18755" i="1"/>
  <c r="L18755" i="1" s="1"/>
  <c r="I18756" i="1"/>
  <c r="L18756" i="1" s="1"/>
  <c r="I18757" i="1"/>
  <c r="L18757" i="1" s="1"/>
  <c r="I18758" i="1"/>
  <c r="L18758" i="1" s="1"/>
  <c r="I18759" i="1"/>
  <c r="L18759" i="1" s="1"/>
  <c r="I18760" i="1"/>
  <c r="L18760" i="1" s="1"/>
  <c r="I18761" i="1"/>
  <c r="L18761" i="1" s="1"/>
  <c r="I18762" i="1"/>
  <c r="L18762" i="1" s="1"/>
  <c r="I18763" i="1"/>
  <c r="L18763" i="1" s="1"/>
  <c r="I18764" i="1"/>
  <c r="L18764" i="1" s="1"/>
  <c r="I18765" i="1"/>
  <c r="L18765" i="1" s="1"/>
  <c r="I18766" i="1"/>
  <c r="L18766" i="1" s="1"/>
  <c r="I18767" i="1"/>
  <c r="L18767" i="1" s="1"/>
  <c r="I18768" i="1"/>
  <c r="L18768" i="1" s="1"/>
  <c r="I18769" i="1"/>
  <c r="L18769" i="1" s="1"/>
  <c r="I18770" i="1"/>
  <c r="L18770" i="1" s="1"/>
  <c r="I18771" i="1"/>
  <c r="L18771" i="1" s="1"/>
  <c r="I18772" i="1"/>
  <c r="L18772" i="1" s="1"/>
  <c r="I18773" i="1"/>
  <c r="L18773" i="1" s="1"/>
  <c r="I18774" i="1"/>
  <c r="L18774" i="1" s="1"/>
  <c r="I18775" i="1"/>
  <c r="L18775" i="1" s="1"/>
  <c r="I18776" i="1"/>
  <c r="L18776" i="1" s="1"/>
  <c r="I18777" i="1"/>
  <c r="L18777" i="1" s="1"/>
  <c r="I18778" i="1"/>
  <c r="L18778" i="1" s="1"/>
  <c r="I18779" i="1"/>
  <c r="L18779" i="1" s="1"/>
  <c r="I18780" i="1"/>
  <c r="L18780" i="1" s="1"/>
  <c r="I18781" i="1"/>
  <c r="L18781" i="1" s="1"/>
  <c r="I18782" i="1"/>
  <c r="L18782" i="1" s="1"/>
  <c r="I18783" i="1"/>
  <c r="L18783" i="1" s="1"/>
  <c r="I18784" i="1"/>
  <c r="L18784" i="1" s="1"/>
  <c r="I18785" i="1"/>
  <c r="L18785" i="1" s="1"/>
  <c r="I18786" i="1"/>
  <c r="L18786" i="1" s="1"/>
  <c r="I18787" i="1"/>
  <c r="L18787" i="1" s="1"/>
  <c r="I18788" i="1"/>
  <c r="L18788" i="1" s="1"/>
  <c r="I18789" i="1"/>
  <c r="L18789" i="1" s="1"/>
  <c r="I18790" i="1"/>
  <c r="L18790" i="1" s="1"/>
  <c r="I18791" i="1"/>
  <c r="L18791" i="1" s="1"/>
  <c r="I18792" i="1"/>
  <c r="L18792" i="1" s="1"/>
  <c r="I18793" i="1"/>
  <c r="L18793" i="1" s="1"/>
  <c r="I18794" i="1"/>
  <c r="L18794" i="1" s="1"/>
  <c r="I18795" i="1"/>
  <c r="L18795" i="1" s="1"/>
  <c r="I18796" i="1"/>
  <c r="L18796" i="1" s="1"/>
  <c r="I18797" i="1"/>
  <c r="L18797" i="1" s="1"/>
  <c r="I18798" i="1"/>
  <c r="L18798" i="1" s="1"/>
  <c r="I18799" i="1"/>
  <c r="L18799" i="1" s="1"/>
  <c r="I18800" i="1"/>
  <c r="L18800" i="1" s="1"/>
  <c r="I18801" i="1"/>
  <c r="L18801" i="1" s="1"/>
  <c r="I18802" i="1"/>
  <c r="L18802" i="1" s="1"/>
  <c r="I18803" i="1"/>
  <c r="L18803" i="1" s="1"/>
  <c r="I18804" i="1"/>
  <c r="L18804" i="1" s="1"/>
  <c r="I18805" i="1"/>
  <c r="L18805" i="1" s="1"/>
  <c r="I18806" i="1"/>
  <c r="L18806" i="1" s="1"/>
  <c r="I18807" i="1"/>
  <c r="L18807" i="1" s="1"/>
  <c r="I18808" i="1"/>
  <c r="L18808" i="1" s="1"/>
  <c r="I18809" i="1"/>
  <c r="L18809" i="1" s="1"/>
  <c r="I18810" i="1"/>
  <c r="L18810" i="1" s="1"/>
  <c r="I18811" i="1"/>
  <c r="L18811" i="1" s="1"/>
  <c r="I18812" i="1"/>
  <c r="L18812" i="1" s="1"/>
  <c r="I18813" i="1"/>
  <c r="L18813" i="1" s="1"/>
  <c r="I18814" i="1"/>
  <c r="L18814" i="1" s="1"/>
  <c r="I18815" i="1"/>
  <c r="L18815" i="1" s="1"/>
  <c r="I18816" i="1"/>
  <c r="L18816" i="1" s="1"/>
  <c r="I18817" i="1"/>
  <c r="L18817" i="1" s="1"/>
  <c r="I18818" i="1"/>
  <c r="L18818" i="1" s="1"/>
  <c r="I18819" i="1"/>
  <c r="L18819" i="1" s="1"/>
  <c r="I18820" i="1"/>
  <c r="L18820" i="1" s="1"/>
  <c r="I18821" i="1"/>
  <c r="L18821" i="1" s="1"/>
  <c r="I18822" i="1"/>
  <c r="L18822" i="1" s="1"/>
  <c r="I18823" i="1"/>
  <c r="L18823" i="1" s="1"/>
  <c r="I18824" i="1"/>
  <c r="L18824" i="1" s="1"/>
  <c r="I18825" i="1"/>
  <c r="L18825" i="1" s="1"/>
  <c r="I18826" i="1"/>
  <c r="L18826" i="1" s="1"/>
  <c r="I18827" i="1"/>
  <c r="L18827" i="1" s="1"/>
  <c r="I18828" i="1"/>
  <c r="L18828" i="1" s="1"/>
  <c r="I18829" i="1"/>
  <c r="L18829" i="1" s="1"/>
  <c r="I18830" i="1"/>
  <c r="L18830" i="1" s="1"/>
  <c r="I18831" i="1"/>
  <c r="L18831" i="1" s="1"/>
  <c r="I18832" i="1"/>
  <c r="L18832" i="1" s="1"/>
  <c r="I18833" i="1"/>
  <c r="L18833" i="1" s="1"/>
  <c r="I18834" i="1"/>
  <c r="L18834" i="1" s="1"/>
  <c r="I18835" i="1"/>
  <c r="L18835" i="1" s="1"/>
  <c r="I18836" i="1"/>
  <c r="L18836" i="1" s="1"/>
  <c r="I18837" i="1"/>
  <c r="L18837" i="1" s="1"/>
  <c r="I18838" i="1"/>
  <c r="L18838" i="1" s="1"/>
  <c r="I18839" i="1"/>
  <c r="L18839" i="1" s="1"/>
  <c r="I18840" i="1"/>
  <c r="L18840" i="1" s="1"/>
  <c r="I18841" i="1"/>
  <c r="L18841" i="1" s="1"/>
  <c r="I18842" i="1"/>
  <c r="L18842" i="1" s="1"/>
  <c r="I18843" i="1"/>
  <c r="L18843" i="1" s="1"/>
  <c r="I18844" i="1"/>
  <c r="L18844" i="1" s="1"/>
  <c r="I18845" i="1"/>
  <c r="L18845" i="1" s="1"/>
  <c r="I18846" i="1"/>
  <c r="L18846" i="1" s="1"/>
  <c r="I18847" i="1"/>
  <c r="L18847" i="1" s="1"/>
  <c r="I18848" i="1"/>
  <c r="L18848" i="1" s="1"/>
  <c r="I18849" i="1"/>
  <c r="L18849" i="1" s="1"/>
  <c r="I18850" i="1"/>
  <c r="L18850" i="1" s="1"/>
  <c r="I18851" i="1"/>
  <c r="L18851" i="1" s="1"/>
  <c r="I18852" i="1"/>
  <c r="L18852" i="1" s="1"/>
  <c r="I18853" i="1"/>
  <c r="L18853" i="1" s="1"/>
  <c r="I18854" i="1"/>
  <c r="L18854" i="1" s="1"/>
  <c r="I18855" i="1"/>
  <c r="L18855" i="1" s="1"/>
  <c r="I18856" i="1"/>
  <c r="L18856" i="1" s="1"/>
  <c r="I18857" i="1"/>
  <c r="L18857" i="1" s="1"/>
  <c r="I18858" i="1"/>
  <c r="L18858" i="1" s="1"/>
  <c r="I18859" i="1"/>
  <c r="L18859" i="1" s="1"/>
  <c r="I18860" i="1"/>
  <c r="L18860" i="1" s="1"/>
  <c r="I18861" i="1"/>
  <c r="L18861" i="1" s="1"/>
  <c r="I18862" i="1"/>
  <c r="L18862" i="1" s="1"/>
  <c r="I18863" i="1"/>
  <c r="L18863" i="1" s="1"/>
  <c r="I18864" i="1"/>
  <c r="L18864" i="1" s="1"/>
  <c r="I18865" i="1"/>
  <c r="L18865" i="1" s="1"/>
  <c r="I18866" i="1"/>
  <c r="L18866" i="1" s="1"/>
  <c r="I18867" i="1"/>
  <c r="L18867" i="1" s="1"/>
  <c r="I18868" i="1"/>
  <c r="L18868" i="1" s="1"/>
  <c r="I18869" i="1"/>
  <c r="L18869" i="1" s="1"/>
  <c r="I18870" i="1"/>
  <c r="L18870" i="1" s="1"/>
  <c r="I18871" i="1"/>
  <c r="L18871" i="1" s="1"/>
  <c r="I18872" i="1"/>
  <c r="L18872" i="1" s="1"/>
  <c r="I18873" i="1"/>
  <c r="L18873" i="1" s="1"/>
  <c r="I18874" i="1"/>
  <c r="L18874" i="1" s="1"/>
  <c r="I18875" i="1"/>
  <c r="L18875" i="1" s="1"/>
  <c r="I18876" i="1"/>
  <c r="L18876" i="1" s="1"/>
  <c r="I18877" i="1"/>
  <c r="L18877" i="1" s="1"/>
  <c r="I18878" i="1"/>
  <c r="L18878" i="1" s="1"/>
  <c r="I18879" i="1"/>
  <c r="L18879" i="1" s="1"/>
  <c r="I18880" i="1"/>
  <c r="L18880" i="1" s="1"/>
  <c r="I18881" i="1"/>
  <c r="L18881" i="1" s="1"/>
  <c r="I18882" i="1"/>
  <c r="L18882" i="1" s="1"/>
  <c r="I18883" i="1"/>
  <c r="L18883" i="1" s="1"/>
  <c r="I18884" i="1"/>
  <c r="L18884" i="1" s="1"/>
  <c r="I18885" i="1"/>
  <c r="L18885" i="1" s="1"/>
  <c r="I18886" i="1"/>
  <c r="L18886" i="1" s="1"/>
  <c r="I18887" i="1"/>
  <c r="L18887" i="1" s="1"/>
  <c r="I18888" i="1"/>
  <c r="L18888" i="1" s="1"/>
  <c r="I18889" i="1"/>
  <c r="L18889" i="1" s="1"/>
  <c r="I18890" i="1"/>
  <c r="L18890" i="1" s="1"/>
  <c r="I18891" i="1"/>
  <c r="L18891" i="1" s="1"/>
  <c r="I18892" i="1"/>
  <c r="L18892" i="1" s="1"/>
  <c r="I18893" i="1"/>
  <c r="L18893" i="1" s="1"/>
  <c r="I18894" i="1"/>
  <c r="L18894" i="1" s="1"/>
  <c r="I18895" i="1"/>
  <c r="L18895" i="1" s="1"/>
  <c r="I18896" i="1"/>
  <c r="L18896" i="1" s="1"/>
  <c r="I18897" i="1"/>
  <c r="L18897" i="1" s="1"/>
  <c r="I18898" i="1"/>
  <c r="L18898" i="1" s="1"/>
  <c r="I18899" i="1"/>
  <c r="L18899" i="1" s="1"/>
  <c r="I18900" i="1"/>
  <c r="L18900" i="1" s="1"/>
  <c r="I18901" i="1"/>
  <c r="L18901" i="1" s="1"/>
  <c r="I18902" i="1"/>
  <c r="L18902" i="1" s="1"/>
  <c r="I18903" i="1"/>
  <c r="L18903" i="1" s="1"/>
  <c r="I18904" i="1"/>
  <c r="L18904" i="1" s="1"/>
  <c r="I18905" i="1"/>
  <c r="L18905" i="1" s="1"/>
  <c r="I18906" i="1"/>
  <c r="L18906" i="1" s="1"/>
  <c r="I18907" i="1"/>
  <c r="L18907" i="1" s="1"/>
  <c r="I18908" i="1"/>
  <c r="L18908" i="1" s="1"/>
  <c r="I18909" i="1"/>
  <c r="L18909" i="1" s="1"/>
  <c r="I18910" i="1"/>
  <c r="L18910" i="1" s="1"/>
  <c r="I18911" i="1"/>
  <c r="L18911" i="1" s="1"/>
  <c r="I18912" i="1"/>
  <c r="L18912" i="1" s="1"/>
  <c r="I18913" i="1"/>
  <c r="L18913" i="1" s="1"/>
  <c r="I18914" i="1"/>
  <c r="L18914" i="1" s="1"/>
  <c r="I18915" i="1"/>
  <c r="L18915" i="1" s="1"/>
  <c r="I18916" i="1"/>
  <c r="L18916" i="1" s="1"/>
  <c r="I18917" i="1"/>
  <c r="L18917" i="1" s="1"/>
  <c r="I18918" i="1"/>
  <c r="L18918" i="1" s="1"/>
  <c r="I18919" i="1"/>
  <c r="L18919" i="1" s="1"/>
  <c r="I18920" i="1"/>
  <c r="L18920" i="1" s="1"/>
  <c r="I18921" i="1"/>
  <c r="L18921" i="1" s="1"/>
  <c r="I18922" i="1"/>
  <c r="L18922" i="1" s="1"/>
  <c r="I18923" i="1"/>
  <c r="L18923" i="1" s="1"/>
  <c r="I18924" i="1"/>
  <c r="L18924" i="1" s="1"/>
  <c r="I18925" i="1"/>
  <c r="L18925" i="1" s="1"/>
  <c r="I18926" i="1"/>
  <c r="L18926" i="1" s="1"/>
  <c r="I18927" i="1"/>
  <c r="L18927" i="1" s="1"/>
  <c r="I18928" i="1"/>
  <c r="L18928" i="1" s="1"/>
  <c r="I18929" i="1"/>
  <c r="L18929" i="1" s="1"/>
  <c r="I18930" i="1"/>
  <c r="L18930" i="1" s="1"/>
  <c r="I18931" i="1"/>
  <c r="L18931" i="1" s="1"/>
  <c r="I18932" i="1"/>
  <c r="L18932" i="1" s="1"/>
  <c r="I18933" i="1"/>
  <c r="L18933" i="1" s="1"/>
  <c r="I18934" i="1"/>
  <c r="L18934" i="1" s="1"/>
  <c r="I18935" i="1"/>
  <c r="L18935" i="1" s="1"/>
  <c r="I18936" i="1"/>
  <c r="L18936" i="1" s="1"/>
  <c r="I18937" i="1"/>
  <c r="L18937" i="1" s="1"/>
  <c r="I18938" i="1"/>
  <c r="L18938" i="1" s="1"/>
  <c r="I18939" i="1"/>
  <c r="L18939" i="1" s="1"/>
  <c r="I18940" i="1"/>
  <c r="L18940" i="1" s="1"/>
  <c r="I18941" i="1"/>
  <c r="L18941" i="1" s="1"/>
  <c r="I18942" i="1"/>
  <c r="L18942" i="1" s="1"/>
  <c r="I18943" i="1"/>
  <c r="L18943" i="1" s="1"/>
  <c r="I18944" i="1"/>
  <c r="L18944" i="1" s="1"/>
  <c r="I18945" i="1"/>
  <c r="L18945" i="1" s="1"/>
  <c r="I18946" i="1"/>
  <c r="L18946" i="1" s="1"/>
  <c r="I18947" i="1"/>
  <c r="L18947" i="1" s="1"/>
  <c r="I18948" i="1"/>
  <c r="L18948" i="1" s="1"/>
  <c r="I18949" i="1"/>
  <c r="L18949" i="1" s="1"/>
  <c r="I18950" i="1"/>
  <c r="L18950" i="1" s="1"/>
  <c r="I18951" i="1"/>
  <c r="L18951" i="1" s="1"/>
  <c r="I18952" i="1"/>
  <c r="L18952" i="1" s="1"/>
  <c r="I18953" i="1"/>
  <c r="L18953" i="1" s="1"/>
  <c r="I18954" i="1"/>
  <c r="L18954" i="1" s="1"/>
  <c r="I18955" i="1"/>
  <c r="L18955" i="1" s="1"/>
  <c r="I18956" i="1"/>
  <c r="L18956" i="1" s="1"/>
  <c r="I18957" i="1"/>
  <c r="L18957" i="1" s="1"/>
  <c r="I18958" i="1"/>
  <c r="L18958" i="1" s="1"/>
  <c r="I18959" i="1"/>
  <c r="L18959" i="1" s="1"/>
  <c r="I18960" i="1"/>
  <c r="L18960" i="1" s="1"/>
  <c r="I18961" i="1"/>
  <c r="L18961" i="1" s="1"/>
  <c r="I18962" i="1"/>
  <c r="L18962" i="1" s="1"/>
  <c r="I18963" i="1"/>
  <c r="L18963" i="1" s="1"/>
  <c r="I18964" i="1"/>
  <c r="L18964" i="1" s="1"/>
  <c r="I18965" i="1"/>
  <c r="L18965" i="1" s="1"/>
  <c r="I18966" i="1"/>
  <c r="L18966" i="1" s="1"/>
  <c r="I18967" i="1"/>
  <c r="L18967" i="1" s="1"/>
  <c r="I18968" i="1"/>
  <c r="L18968" i="1" s="1"/>
  <c r="I18969" i="1"/>
  <c r="L18969" i="1" s="1"/>
  <c r="I18970" i="1"/>
  <c r="L18970" i="1" s="1"/>
  <c r="I18971" i="1"/>
  <c r="L18971" i="1" s="1"/>
  <c r="I18972" i="1"/>
  <c r="L18972" i="1" s="1"/>
  <c r="I18973" i="1"/>
  <c r="L18973" i="1" s="1"/>
  <c r="I18974" i="1"/>
  <c r="L18974" i="1" s="1"/>
  <c r="I18975" i="1"/>
  <c r="L18975" i="1" s="1"/>
  <c r="I18976" i="1"/>
  <c r="L18976" i="1" s="1"/>
  <c r="I18977" i="1"/>
  <c r="L18977" i="1" s="1"/>
  <c r="I18978" i="1"/>
  <c r="L18978" i="1" s="1"/>
  <c r="I18979" i="1"/>
  <c r="L18979" i="1" s="1"/>
  <c r="I18980" i="1"/>
  <c r="L18980" i="1" s="1"/>
  <c r="I18981" i="1"/>
  <c r="L18981" i="1" s="1"/>
  <c r="I18982" i="1"/>
  <c r="L18982" i="1" s="1"/>
  <c r="I18983" i="1"/>
  <c r="L18983" i="1" s="1"/>
  <c r="I18984" i="1"/>
  <c r="L18984" i="1" s="1"/>
  <c r="I18985" i="1"/>
  <c r="L18985" i="1" s="1"/>
  <c r="I18986" i="1"/>
  <c r="L18986" i="1" s="1"/>
  <c r="I18987" i="1"/>
  <c r="L18987" i="1" s="1"/>
  <c r="I18988" i="1"/>
  <c r="L18988" i="1" s="1"/>
  <c r="I18989" i="1"/>
  <c r="L18989" i="1" s="1"/>
  <c r="I18990" i="1"/>
  <c r="L18990" i="1" s="1"/>
  <c r="I18991" i="1"/>
  <c r="L18991" i="1" s="1"/>
  <c r="I18992" i="1"/>
  <c r="L18992" i="1" s="1"/>
  <c r="I18993" i="1"/>
  <c r="L18993" i="1" s="1"/>
  <c r="I18994" i="1"/>
  <c r="L18994" i="1" s="1"/>
  <c r="I18995" i="1"/>
  <c r="L18995" i="1" s="1"/>
  <c r="I18996" i="1"/>
  <c r="L18996" i="1" s="1"/>
  <c r="I18997" i="1"/>
  <c r="L18997" i="1" s="1"/>
  <c r="I18998" i="1"/>
  <c r="L18998" i="1" s="1"/>
  <c r="I18999" i="1"/>
  <c r="L18999" i="1" s="1"/>
  <c r="I19000" i="1"/>
  <c r="L19000" i="1" s="1"/>
  <c r="I19001" i="1"/>
  <c r="L19001" i="1" s="1"/>
  <c r="I19002" i="1"/>
  <c r="L19002" i="1" s="1"/>
  <c r="I19003" i="1"/>
  <c r="L19003" i="1" s="1"/>
  <c r="I19004" i="1"/>
  <c r="L19004" i="1" s="1"/>
  <c r="I19005" i="1"/>
  <c r="L19005" i="1" s="1"/>
  <c r="I19006" i="1"/>
  <c r="L19006" i="1" s="1"/>
  <c r="I19007" i="1"/>
  <c r="L19007" i="1" s="1"/>
  <c r="I19008" i="1"/>
  <c r="L19008" i="1" s="1"/>
  <c r="I19009" i="1"/>
  <c r="L19009" i="1" s="1"/>
  <c r="I19010" i="1"/>
  <c r="L19010" i="1" s="1"/>
  <c r="I19011" i="1"/>
  <c r="L19011" i="1" s="1"/>
  <c r="I19012" i="1"/>
  <c r="L19012" i="1" s="1"/>
  <c r="I19013" i="1"/>
  <c r="L19013" i="1" s="1"/>
  <c r="I19014" i="1"/>
  <c r="L19014" i="1" s="1"/>
  <c r="I19015" i="1"/>
  <c r="L19015" i="1" s="1"/>
  <c r="I19016" i="1"/>
  <c r="L19016" i="1" s="1"/>
  <c r="I19017" i="1"/>
  <c r="L19017" i="1" s="1"/>
  <c r="I19018" i="1"/>
  <c r="L19018" i="1" s="1"/>
  <c r="I19019" i="1"/>
  <c r="L19019" i="1" s="1"/>
  <c r="I19020" i="1"/>
  <c r="L19020" i="1" s="1"/>
  <c r="I19021" i="1"/>
  <c r="L19021" i="1" s="1"/>
  <c r="I19022" i="1"/>
  <c r="L19022" i="1" s="1"/>
  <c r="I19023" i="1"/>
  <c r="L19023" i="1" s="1"/>
  <c r="I19024" i="1"/>
  <c r="L19024" i="1" s="1"/>
  <c r="I19025" i="1"/>
  <c r="L19025" i="1" s="1"/>
  <c r="I19026" i="1"/>
  <c r="L19026" i="1" s="1"/>
  <c r="I19027" i="1"/>
  <c r="L19027" i="1" s="1"/>
  <c r="I19028" i="1"/>
  <c r="L19028" i="1" s="1"/>
  <c r="I19029" i="1"/>
  <c r="L19029" i="1" s="1"/>
  <c r="I19030" i="1"/>
  <c r="L19030" i="1" s="1"/>
  <c r="I19031" i="1"/>
  <c r="L19031" i="1" s="1"/>
  <c r="I19032" i="1"/>
  <c r="L19032" i="1" s="1"/>
  <c r="I19033" i="1"/>
  <c r="L19033" i="1" s="1"/>
  <c r="I19034" i="1"/>
  <c r="L19034" i="1" s="1"/>
  <c r="I19035" i="1"/>
  <c r="L19035" i="1" s="1"/>
  <c r="I19036" i="1"/>
  <c r="L19036" i="1" s="1"/>
  <c r="I19037" i="1"/>
  <c r="L19037" i="1" s="1"/>
  <c r="I19038" i="1"/>
  <c r="L19038" i="1" s="1"/>
  <c r="I19039" i="1"/>
  <c r="L19039" i="1" s="1"/>
  <c r="I19040" i="1"/>
  <c r="L19040" i="1" s="1"/>
  <c r="I19041" i="1"/>
  <c r="L19041" i="1" s="1"/>
  <c r="I19042" i="1"/>
  <c r="L19042" i="1" s="1"/>
  <c r="I19043" i="1"/>
  <c r="L19043" i="1" s="1"/>
  <c r="I19044" i="1"/>
  <c r="L19044" i="1" s="1"/>
  <c r="I19045" i="1"/>
  <c r="L19045" i="1" s="1"/>
  <c r="I19046" i="1"/>
  <c r="L19046" i="1" s="1"/>
  <c r="I19047" i="1"/>
  <c r="L19047" i="1" s="1"/>
  <c r="I19048" i="1"/>
  <c r="L19048" i="1" s="1"/>
  <c r="I19049" i="1"/>
  <c r="L19049" i="1" s="1"/>
  <c r="I19050" i="1"/>
  <c r="L19050" i="1" s="1"/>
  <c r="I19051" i="1"/>
  <c r="L19051" i="1" s="1"/>
  <c r="I19052" i="1"/>
  <c r="L19052" i="1" s="1"/>
  <c r="I19053" i="1"/>
  <c r="L19053" i="1" s="1"/>
  <c r="I19054" i="1"/>
  <c r="L19054" i="1" s="1"/>
  <c r="I19055" i="1"/>
  <c r="L19055" i="1" s="1"/>
  <c r="I19056" i="1"/>
  <c r="L19056" i="1" s="1"/>
  <c r="I19057" i="1"/>
  <c r="L19057" i="1" s="1"/>
  <c r="I19058" i="1"/>
  <c r="L19058" i="1" s="1"/>
  <c r="I19059" i="1"/>
  <c r="L19059" i="1" s="1"/>
  <c r="I19060" i="1"/>
  <c r="L19060" i="1" s="1"/>
  <c r="I19061" i="1"/>
  <c r="L19061" i="1" s="1"/>
  <c r="I19062" i="1"/>
  <c r="L19062" i="1" s="1"/>
  <c r="I19063" i="1"/>
  <c r="L19063" i="1" s="1"/>
  <c r="I19064" i="1"/>
  <c r="L19064" i="1" s="1"/>
  <c r="I19065" i="1"/>
  <c r="L19065" i="1" s="1"/>
  <c r="I19066" i="1"/>
  <c r="L19066" i="1" s="1"/>
  <c r="I19067" i="1"/>
  <c r="L19067" i="1" s="1"/>
  <c r="I19068" i="1"/>
  <c r="L19068" i="1" s="1"/>
  <c r="I19069" i="1"/>
  <c r="L19069" i="1" s="1"/>
  <c r="I19070" i="1"/>
  <c r="L19070" i="1" s="1"/>
  <c r="I19071" i="1"/>
  <c r="L19071" i="1" s="1"/>
  <c r="I19072" i="1"/>
  <c r="L19072" i="1" s="1"/>
  <c r="I19073" i="1"/>
  <c r="L19073" i="1" s="1"/>
  <c r="I19074" i="1"/>
  <c r="L19074" i="1" s="1"/>
  <c r="I19075" i="1"/>
  <c r="L19075" i="1" s="1"/>
  <c r="I19076" i="1"/>
  <c r="L19076" i="1" s="1"/>
  <c r="I19077" i="1"/>
  <c r="L19077" i="1" s="1"/>
  <c r="I19078" i="1"/>
  <c r="L19078" i="1" s="1"/>
  <c r="I19079" i="1"/>
  <c r="L19079" i="1" s="1"/>
  <c r="I19080" i="1"/>
  <c r="L19080" i="1" s="1"/>
  <c r="I19081" i="1"/>
  <c r="L19081" i="1" s="1"/>
  <c r="I19082" i="1"/>
  <c r="L19082" i="1" s="1"/>
  <c r="I19083" i="1"/>
  <c r="L19083" i="1" s="1"/>
  <c r="I19084" i="1"/>
  <c r="L19084" i="1" s="1"/>
  <c r="I19085" i="1"/>
  <c r="L19085" i="1" s="1"/>
  <c r="I19086" i="1"/>
  <c r="L19086" i="1" s="1"/>
  <c r="I19087" i="1"/>
  <c r="L19087" i="1" s="1"/>
  <c r="I19088" i="1"/>
  <c r="L19088" i="1" s="1"/>
  <c r="I19089" i="1"/>
  <c r="L19089" i="1" s="1"/>
  <c r="I19090" i="1"/>
  <c r="L19090" i="1" s="1"/>
  <c r="I19091" i="1"/>
  <c r="L19091" i="1" s="1"/>
  <c r="I19092" i="1"/>
  <c r="L19092" i="1" s="1"/>
  <c r="I19093" i="1"/>
  <c r="L19093" i="1" s="1"/>
  <c r="I19094" i="1"/>
  <c r="L19094" i="1" s="1"/>
  <c r="I19095" i="1"/>
  <c r="L19095" i="1" s="1"/>
  <c r="I19096" i="1"/>
  <c r="L19096" i="1" s="1"/>
  <c r="I19097" i="1"/>
  <c r="L19097" i="1" s="1"/>
  <c r="I19098" i="1"/>
  <c r="L19098" i="1" s="1"/>
  <c r="I19099" i="1"/>
  <c r="L19099" i="1" s="1"/>
  <c r="I19100" i="1"/>
  <c r="L19100" i="1" s="1"/>
  <c r="I19101" i="1"/>
  <c r="L19101" i="1" s="1"/>
  <c r="I19102" i="1"/>
  <c r="L19102" i="1" s="1"/>
  <c r="I19103" i="1"/>
  <c r="L19103" i="1" s="1"/>
  <c r="I19104" i="1"/>
  <c r="L19104" i="1" s="1"/>
  <c r="I19105" i="1"/>
  <c r="L19105" i="1" s="1"/>
  <c r="I19106" i="1"/>
  <c r="L19106" i="1" s="1"/>
  <c r="I19107" i="1"/>
  <c r="L19107" i="1" s="1"/>
  <c r="I19108" i="1"/>
  <c r="L19108" i="1" s="1"/>
  <c r="I19109" i="1"/>
  <c r="L19109" i="1" s="1"/>
  <c r="I19110" i="1"/>
  <c r="L19110" i="1" s="1"/>
  <c r="I19111" i="1"/>
  <c r="L19111" i="1" s="1"/>
  <c r="I19112" i="1"/>
  <c r="L19112" i="1" s="1"/>
  <c r="I19113" i="1"/>
  <c r="L19113" i="1" s="1"/>
  <c r="I19114" i="1"/>
  <c r="L19114" i="1" s="1"/>
  <c r="I19115" i="1"/>
  <c r="L19115" i="1" s="1"/>
  <c r="I19116" i="1"/>
  <c r="L19116" i="1" s="1"/>
  <c r="I19117" i="1"/>
  <c r="L19117" i="1" s="1"/>
  <c r="I19118" i="1"/>
  <c r="L19118" i="1" s="1"/>
  <c r="I19119" i="1"/>
  <c r="L19119" i="1" s="1"/>
  <c r="I19120" i="1"/>
  <c r="L19120" i="1" s="1"/>
  <c r="I19121" i="1"/>
  <c r="L19121" i="1" s="1"/>
  <c r="I19122" i="1"/>
  <c r="L19122" i="1" s="1"/>
  <c r="I19123" i="1"/>
  <c r="L19123" i="1" s="1"/>
  <c r="I19124" i="1"/>
  <c r="L19124" i="1" s="1"/>
  <c r="I19125" i="1"/>
  <c r="L19125" i="1" s="1"/>
  <c r="I19126" i="1"/>
  <c r="L19126" i="1" s="1"/>
  <c r="I19127" i="1"/>
  <c r="L19127" i="1" s="1"/>
  <c r="I19128" i="1"/>
  <c r="L19128" i="1" s="1"/>
  <c r="I19129" i="1"/>
  <c r="L19129" i="1" s="1"/>
  <c r="I19130" i="1"/>
  <c r="L19130" i="1" s="1"/>
  <c r="I19131" i="1"/>
  <c r="L19131" i="1" s="1"/>
  <c r="I19132" i="1"/>
  <c r="L19132" i="1" s="1"/>
  <c r="I19133" i="1"/>
  <c r="L19133" i="1" s="1"/>
  <c r="I19134" i="1"/>
  <c r="L19134" i="1" s="1"/>
  <c r="I19135" i="1"/>
  <c r="L19135" i="1" s="1"/>
  <c r="I19136" i="1"/>
  <c r="L19136" i="1" s="1"/>
  <c r="I19137" i="1"/>
  <c r="L19137" i="1" s="1"/>
  <c r="I19138" i="1"/>
  <c r="L19138" i="1" s="1"/>
  <c r="I19139" i="1"/>
  <c r="L19139" i="1" s="1"/>
  <c r="I19140" i="1"/>
  <c r="L19140" i="1" s="1"/>
  <c r="I19141" i="1"/>
  <c r="L19141" i="1" s="1"/>
  <c r="I19142" i="1"/>
  <c r="L19142" i="1" s="1"/>
  <c r="I19143" i="1"/>
  <c r="L19143" i="1" s="1"/>
  <c r="I19144" i="1"/>
  <c r="L19144" i="1" s="1"/>
  <c r="I19145" i="1"/>
  <c r="L19145" i="1" s="1"/>
  <c r="I19146" i="1"/>
  <c r="L19146" i="1" s="1"/>
  <c r="I19147" i="1"/>
  <c r="L19147" i="1" s="1"/>
  <c r="I19148" i="1"/>
  <c r="L19148" i="1" s="1"/>
  <c r="I19149" i="1"/>
  <c r="L19149" i="1" s="1"/>
  <c r="I19150" i="1"/>
  <c r="L19150" i="1" s="1"/>
  <c r="I19151" i="1"/>
  <c r="L19151" i="1" s="1"/>
  <c r="I19152" i="1"/>
  <c r="L19152" i="1" s="1"/>
  <c r="I19153" i="1"/>
  <c r="L19153" i="1" s="1"/>
  <c r="I19154" i="1"/>
  <c r="L19154" i="1" s="1"/>
  <c r="I19155" i="1"/>
  <c r="L19155" i="1" s="1"/>
  <c r="I19156" i="1"/>
  <c r="L19156" i="1" s="1"/>
  <c r="I19157" i="1"/>
  <c r="L19157" i="1" s="1"/>
  <c r="I19158" i="1"/>
  <c r="L19158" i="1" s="1"/>
  <c r="I19159" i="1"/>
  <c r="L19159" i="1" s="1"/>
  <c r="I19160" i="1"/>
  <c r="L19160" i="1" s="1"/>
  <c r="I19161" i="1"/>
  <c r="L19161" i="1" s="1"/>
  <c r="I19162" i="1"/>
  <c r="L19162" i="1" s="1"/>
  <c r="I19163" i="1"/>
  <c r="L19163" i="1" s="1"/>
  <c r="I19164" i="1"/>
  <c r="L19164" i="1" s="1"/>
  <c r="I19165" i="1"/>
  <c r="L19165" i="1" s="1"/>
  <c r="I19166" i="1"/>
  <c r="L19166" i="1" s="1"/>
  <c r="I19167" i="1"/>
  <c r="L19167" i="1" s="1"/>
  <c r="I19168" i="1"/>
  <c r="L19168" i="1" s="1"/>
  <c r="I19169" i="1"/>
  <c r="L19169" i="1" s="1"/>
  <c r="I19170" i="1"/>
  <c r="L19170" i="1" s="1"/>
  <c r="I19171" i="1"/>
  <c r="L19171" i="1" s="1"/>
  <c r="I19172" i="1"/>
  <c r="L19172" i="1" s="1"/>
  <c r="I19173" i="1"/>
  <c r="L19173" i="1" s="1"/>
  <c r="I19174" i="1"/>
  <c r="L19174" i="1" s="1"/>
  <c r="I19175" i="1"/>
  <c r="L19175" i="1" s="1"/>
  <c r="I19176" i="1"/>
  <c r="L19176" i="1" s="1"/>
  <c r="I19177" i="1"/>
  <c r="L19177" i="1" s="1"/>
  <c r="I19178" i="1"/>
  <c r="L19178" i="1" s="1"/>
  <c r="I19179" i="1"/>
  <c r="L19179" i="1" s="1"/>
  <c r="I19180" i="1"/>
  <c r="L19180" i="1" s="1"/>
  <c r="I19181" i="1"/>
  <c r="L19181" i="1" s="1"/>
  <c r="I19182" i="1"/>
  <c r="L19182" i="1" s="1"/>
  <c r="I19183" i="1"/>
  <c r="L19183" i="1" s="1"/>
  <c r="I19184" i="1"/>
  <c r="L19184" i="1" s="1"/>
  <c r="I19185" i="1"/>
  <c r="L19185" i="1" s="1"/>
  <c r="I19186" i="1"/>
  <c r="L19186" i="1" s="1"/>
  <c r="I19187" i="1"/>
  <c r="L19187" i="1" s="1"/>
  <c r="I19188" i="1"/>
  <c r="L19188" i="1" s="1"/>
  <c r="I19189" i="1"/>
  <c r="L19189" i="1" s="1"/>
  <c r="I19190" i="1"/>
  <c r="L19190" i="1" s="1"/>
  <c r="I19191" i="1"/>
  <c r="L19191" i="1" s="1"/>
  <c r="I19192" i="1"/>
  <c r="L19192" i="1" s="1"/>
  <c r="I19193" i="1"/>
  <c r="L19193" i="1" s="1"/>
  <c r="I19194" i="1"/>
  <c r="L19194" i="1" s="1"/>
  <c r="I19195" i="1"/>
  <c r="L19195" i="1" s="1"/>
  <c r="I19196" i="1"/>
  <c r="L19196" i="1" s="1"/>
  <c r="I19197" i="1"/>
  <c r="L19197" i="1" s="1"/>
  <c r="I19198" i="1"/>
  <c r="L19198" i="1" s="1"/>
  <c r="I19199" i="1"/>
  <c r="L19199" i="1" s="1"/>
  <c r="I19200" i="1"/>
  <c r="L19200" i="1" s="1"/>
  <c r="I19201" i="1"/>
  <c r="L19201" i="1" s="1"/>
  <c r="I19202" i="1"/>
  <c r="L19202" i="1" s="1"/>
  <c r="I19203" i="1"/>
  <c r="L19203" i="1" s="1"/>
  <c r="I19204" i="1"/>
  <c r="L19204" i="1" s="1"/>
  <c r="I19205" i="1"/>
  <c r="L19205" i="1" s="1"/>
  <c r="I19206" i="1"/>
  <c r="L19206" i="1" s="1"/>
  <c r="I19207" i="1"/>
  <c r="L19207" i="1" s="1"/>
  <c r="I19208" i="1"/>
  <c r="L19208" i="1" s="1"/>
  <c r="I19209" i="1"/>
  <c r="L19209" i="1" s="1"/>
  <c r="I19210" i="1"/>
  <c r="L19210" i="1" s="1"/>
  <c r="I19211" i="1"/>
  <c r="L19211" i="1" s="1"/>
  <c r="I19212" i="1"/>
  <c r="L19212" i="1" s="1"/>
  <c r="I19213" i="1"/>
  <c r="L19213" i="1" s="1"/>
  <c r="I19214" i="1"/>
  <c r="L19214" i="1" s="1"/>
  <c r="I19215" i="1"/>
  <c r="L19215" i="1" s="1"/>
  <c r="I19216" i="1"/>
  <c r="L19216" i="1" s="1"/>
  <c r="I19217" i="1"/>
  <c r="L19217" i="1" s="1"/>
  <c r="I19218" i="1"/>
  <c r="L19218" i="1" s="1"/>
  <c r="I19219" i="1"/>
  <c r="L19219" i="1" s="1"/>
  <c r="I19220" i="1"/>
  <c r="L19220" i="1" s="1"/>
  <c r="I19221" i="1"/>
  <c r="L19221" i="1" s="1"/>
  <c r="I19222" i="1"/>
  <c r="L19222" i="1" s="1"/>
  <c r="I19223" i="1"/>
  <c r="L19223" i="1" s="1"/>
  <c r="I19224" i="1"/>
  <c r="L19224" i="1" s="1"/>
  <c r="I19225" i="1"/>
  <c r="L19225" i="1" s="1"/>
  <c r="I19226" i="1"/>
  <c r="L19226" i="1" s="1"/>
  <c r="I19227" i="1"/>
  <c r="L19227" i="1" s="1"/>
  <c r="I19228" i="1"/>
  <c r="L19228" i="1" s="1"/>
  <c r="I19229" i="1"/>
  <c r="L19229" i="1" s="1"/>
  <c r="I19230" i="1"/>
  <c r="L19230" i="1" s="1"/>
  <c r="I19231" i="1"/>
  <c r="L19231" i="1" s="1"/>
  <c r="I19232" i="1"/>
  <c r="L19232" i="1" s="1"/>
  <c r="I19233" i="1"/>
  <c r="L19233" i="1" s="1"/>
  <c r="I19234" i="1"/>
  <c r="L19234" i="1" s="1"/>
  <c r="I19235" i="1"/>
  <c r="L19235" i="1" s="1"/>
  <c r="I19236" i="1"/>
  <c r="L19236" i="1" s="1"/>
  <c r="I19237" i="1"/>
  <c r="L19237" i="1" s="1"/>
  <c r="I19238" i="1"/>
  <c r="L19238" i="1" s="1"/>
  <c r="I19239" i="1"/>
  <c r="L19239" i="1" s="1"/>
  <c r="I19240" i="1"/>
  <c r="L19240" i="1" s="1"/>
  <c r="I19241" i="1"/>
  <c r="L19241" i="1" s="1"/>
  <c r="I19242" i="1"/>
  <c r="L19242" i="1" s="1"/>
  <c r="I19243" i="1"/>
  <c r="L19243" i="1" s="1"/>
  <c r="I19244" i="1"/>
  <c r="L19244" i="1" s="1"/>
  <c r="I19245" i="1"/>
  <c r="L19245" i="1" s="1"/>
  <c r="I19246" i="1"/>
  <c r="L19246" i="1" s="1"/>
  <c r="I19247" i="1"/>
  <c r="L19247" i="1" s="1"/>
  <c r="I19248" i="1"/>
  <c r="L19248" i="1" s="1"/>
  <c r="I19249" i="1"/>
  <c r="L19249" i="1" s="1"/>
  <c r="I19250" i="1"/>
  <c r="L19250" i="1" s="1"/>
  <c r="I19251" i="1"/>
  <c r="L19251" i="1" s="1"/>
  <c r="I19252" i="1"/>
  <c r="L19252" i="1" s="1"/>
  <c r="I19253" i="1"/>
  <c r="L19253" i="1" s="1"/>
  <c r="I19254" i="1"/>
  <c r="L19254" i="1" s="1"/>
  <c r="I19255" i="1"/>
  <c r="L19255" i="1" s="1"/>
  <c r="I19256" i="1"/>
  <c r="L19256" i="1" s="1"/>
  <c r="I19257" i="1"/>
  <c r="L19257" i="1" s="1"/>
  <c r="I19258" i="1"/>
  <c r="L19258" i="1" s="1"/>
  <c r="I19259" i="1"/>
  <c r="L19259" i="1" s="1"/>
  <c r="I19260" i="1"/>
  <c r="L19260" i="1" s="1"/>
  <c r="I19261" i="1"/>
  <c r="L19261" i="1" s="1"/>
  <c r="I19262" i="1"/>
  <c r="L19262" i="1" s="1"/>
  <c r="I19263" i="1"/>
  <c r="L19263" i="1" s="1"/>
  <c r="I19264" i="1"/>
  <c r="L19264" i="1" s="1"/>
  <c r="I19265" i="1"/>
  <c r="L19265" i="1" s="1"/>
  <c r="I19266" i="1"/>
  <c r="L19266" i="1" s="1"/>
  <c r="I19267" i="1"/>
  <c r="L19267" i="1" s="1"/>
  <c r="I19268" i="1"/>
  <c r="L19268" i="1" s="1"/>
  <c r="I19269" i="1"/>
  <c r="L19269" i="1" s="1"/>
  <c r="I19270" i="1"/>
  <c r="L19270" i="1" s="1"/>
  <c r="I19271" i="1"/>
  <c r="L19271" i="1" s="1"/>
  <c r="I19272" i="1"/>
  <c r="L19272" i="1" s="1"/>
  <c r="I19273" i="1"/>
  <c r="L19273" i="1" s="1"/>
  <c r="I19274" i="1"/>
  <c r="L19274" i="1" s="1"/>
  <c r="I19275" i="1"/>
  <c r="L19275" i="1" s="1"/>
  <c r="I19276" i="1"/>
  <c r="L19276" i="1" s="1"/>
  <c r="I19277" i="1"/>
  <c r="L19277" i="1" s="1"/>
  <c r="I19278" i="1"/>
  <c r="L19278" i="1" s="1"/>
  <c r="I19279" i="1"/>
  <c r="L19279" i="1" s="1"/>
  <c r="I19280" i="1"/>
  <c r="L19280" i="1" s="1"/>
  <c r="I19281" i="1"/>
  <c r="L19281" i="1" s="1"/>
  <c r="I19282" i="1"/>
  <c r="L19282" i="1" s="1"/>
  <c r="I19283" i="1"/>
  <c r="L19283" i="1" s="1"/>
  <c r="I19284" i="1"/>
  <c r="L19284" i="1" s="1"/>
  <c r="I19285" i="1"/>
  <c r="L19285" i="1" s="1"/>
  <c r="I19286" i="1"/>
  <c r="L19286" i="1" s="1"/>
  <c r="I19287" i="1"/>
  <c r="L19287" i="1" s="1"/>
  <c r="I19288" i="1"/>
  <c r="L19288" i="1" s="1"/>
  <c r="I19289" i="1"/>
  <c r="L19289" i="1" s="1"/>
  <c r="I19290" i="1"/>
  <c r="L19290" i="1" s="1"/>
  <c r="I19291" i="1"/>
  <c r="L19291" i="1" s="1"/>
  <c r="I19292" i="1"/>
  <c r="L19292" i="1" s="1"/>
  <c r="I19293" i="1"/>
  <c r="L19293" i="1" s="1"/>
  <c r="I19294" i="1"/>
  <c r="L19294" i="1" s="1"/>
  <c r="I19295" i="1"/>
  <c r="L19295" i="1" s="1"/>
  <c r="I19296" i="1"/>
  <c r="L19296" i="1" s="1"/>
  <c r="I19297" i="1"/>
  <c r="L19297" i="1" s="1"/>
  <c r="I19298" i="1"/>
  <c r="L19298" i="1" s="1"/>
  <c r="I19299" i="1"/>
  <c r="L19299" i="1" s="1"/>
  <c r="I19300" i="1"/>
  <c r="L19300" i="1" s="1"/>
  <c r="I19301" i="1"/>
  <c r="L19301" i="1" s="1"/>
  <c r="I19302" i="1"/>
  <c r="L19302" i="1" s="1"/>
  <c r="I19303" i="1"/>
  <c r="L19303" i="1" s="1"/>
  <c r="I19304" i="1"/>
  <c r="L19304" i="1" s="1"/>
  <c r="I19305" i="1"/>
  <c r="L19305" i="1" s="1"/>
  <c r="I19306" i="1"/>
  <c r="L19306" i="1" s="1"/>
  <c r="I19307" i="1"/>
  <c r="L19307" i="1" s="1"/>
  <c r="I19308" i="1"/>
  <c r="L19308" i="1" s="1"/>
  <c r="I19309" i="1"/>
  <c r="L19309" i="1" s="1"/>
  <c r="I19310" i="1"/>
  <c r="L19310" i="1" s="1"/>
  <c r="I19311" i="1"/>
  <c r="L19311" i="1" s="1"/>
  <c r="I19312" i="1"/>
  <c r="L19312" i="1" s="1"/>
  <c r="I19313" i="1"/>
  <c r="L19313" i="1" s="1"/>
  <c r="I19314" i="1"/>
  <c r="L19314" i="1" s="1"/>
  <c r="I19315" i="1"/>
  <c r="L19315" i="1" s="1"/>
  <c r="I19316" i="1"/>
  <c r="L19316" i="1" s="1"/>
  <c r="I19317" i="1"/>
  <c r="L19317" i="1" s="1"/>
  <c r="I19318" i="1"/>
  <c r="L19318" i="1" s="1"/>
  <c r="I19319" i="1"/>
  <c r="L19319" i="1" s="1"/>
  <c r="I19320" i="1"/>
  <c r="L19320" i="1" s="1"/>
  <c r="I19321" i="1"/>
  <c r="L19321" i="1" s="1"/>
  <c r="I19322" i="1"/>
  <c r="L19322" i="1" s="1"/>
  <c r="I19323" i="1"/>
  <c r="L19323" i="1" s="1"/>
  <c r="I19324" i="1"/>
  <c r="L19324" i="1" s="1"/>
  <c r="I19325" i="1"/>
  <c r="L19325" i="1" s="1"/>
  <c r="I19326" i="1"/>
  <c r="L19326" i="1" s="1"/>
  <c r="I19327" i="1"/>
  <c r="L19327" i="1" s="1"/>
  <c r="I19328" i="1"/>
  <c r="L19328" i="1" s="1"/>
  <c r="I19329" i="1"/>
  <c r="L19329" i="1" s="1"/>
  <c r="I19330" i="1"/>
  <c r="L19330" i="1" s="1"/>
  <c r="I19331" i="1"/>
  <c r="L19331" i="1" s="1"/>
  <c r="I19332" i="1"/>
  <c r="L19332" i="1" s="1"/>
  <c r="I19333" i="1"/>
  <c r="L19333" i="1" s="1"/>
  <c r="I19334" i="1"/>
  <c r="L19334" i="1" s="1"/>
  <c r="I19335" i="1"/>
  <c r="L19335" i="1" s="1"/>
  <c r="I19336" i="1"/>
  <c r="L19336" i="1" s="1"/>
  <c r="I19337" i="1"/>
  <c r="L19337" i="1" s="1"/>
  <c r="I19338" i="1"/>
  <c r="L19338" i="1" s="1"/>
  <c r="I19339" i="1"/>
  <c r="L19339" i="1" s="1"/>
  <c r="I19340" i="1"/>
  <c r="L19340" i="1" s="1"/>
  <c r="I19341" i="1"/>
  <c r="L19341" i="1" s="1"/>
  <c r="I19342" i="1"/>
  <c r="L19342" i="1" s="1"/>
  <c r="I19343" i="1"/>
  <c r="L19343" i="1" s="1"/>
  <c r="I19344" i="1"/>
  <c r="L19344" i="1" s="1"/>
  <c r="I19345" i="1"/>
  <c r="L19345" i="1" s="1"/>
  <c r="I19346" i="1"/>
  <c r="L19346" i="1" s="1"/>
  <c r="I19347" i="1"/>
  <c r="L19347" i="1" s="1"/>
  <c r="I19348" i="1"/>
  <c r="L19348" i="1" s="1"/>
  <c r="I19349" i="1"/>
  <c r="L19349" i="1" s="1"/>
  <c r="I19350" i="1"/>
  <c r="L19350" i="1" s="1"/>
  <c r="I19351" i="1"/>
  <c r="L19351" i="1" s="1"/>
  <c r="I19352" i="1"/>
  <c r="L19352" i="1" s="1"/>
  <c r="I19353" i="1"/>
  <c r="L19353" i="1" s="1"/>
  <c r="I19354" i="1"/>
  <c r="L19354" i="1" s="1"/>
  <c r="I19355" i="1"/>
  <c r="L19355" i="1" s="1"/>
  <c r="I19356" i="1"/>
  <c r="L19356" i="1" s="1"/>
  <c r="I19357" i="1"/>
  <c r="L19357" i="1" s="1"/>
  <c r="I19358" i="1"/>
  <c r="L19358" i="1" s="1"/>
  <c r="I19359" i="1"/>
  <c r="L19359" i="1" s="1"/>
  <c r="I19360" i="1"/>
  <c r="L19360" i="1" s="1"/>
  <c r="I19361" i="1"/>
  <c r="L19361" i="1" s="1"/>
  <c r="I19362" i="1"/>
  <c r="L19362" i="1" s="1"/>
  <c r="I19363" i="1"/>
  <c r="L19363" i="1" s="1"/>
  <c r="I19364" i="1"/>
  <c r="L19364" i="1" s="1"/>
  <c r="I19365" i="1"/>
  <c r="L19365" i="1" s="1"/>
  <c r="I19366" i="1"/>
  <c r="L19366" i="1" s="1"/>
  <c r="I19367" i="1"/>
  <c r="L19367" i="1" s="1"/>
  <c r="I19368" i="1"/>
  <c r="L19368" i="1" s="1"/>
  <c r="I19369" i="1"/>
  <c r="L19369" i="1" s="1"/>
  <c r="I19370" i="1"/>
  <c r="L19370" i="1" s="1"/>
  <c r="I19371" i="1"/>
  <c r="L19371" i="1" s="1"/>
  <c r="I19372" i="1"/>
  <c r="L19372" i="1" s="1"/>
  <c r="I19373" i="1"/>
  <c r="L19373" i="1" s="1"/>
  <c r="I19374" i="1"/>
  <c r="L19374" i="1" s="1"/>
  <c r="I19375" i="1"/>
  <c r="L19375" i="1" s="1"/>
  <c r="I19376" i="1"/>
  <c r="L19376" i="1" s="1"/>
  <c r="I19377" i="1"/>
  <c r="L19377" i="1" s="1"/>
  <c r="I19378" i="1"/>
  <c r="L19378" i="1" s="1"/>
  <c r="I19379" i="1"/>
  <c r="L19379" i="1" s="1"/>
  <c r="I19380" i="1"/>
  <c r="L19380" i="1" s="1"/>
  <c r="I19381" i="1"/>
  <c r="L19381" i="1" s="1"/>
  <c r="I19382" i="1"/>
  <c r="L19382" i="1" s="1"/>
  <c r="I19383" i="1"/>
  <c r="L19383" i="1" s="1"/>
  <c r="I19384" i="1"/>
  <c r="L19384" i="1" s="1"/>
  <c r="I19385" i="1"/>
  <c r="L19385" i="1" s="1"/>
  <c r="I19386" i="1"/>
  <c r="L19386" i="1" s="1"/>
  <c r="I19387" i="1"/>
  <c r="L19387" i="1" s="1"/>
  <c r="I19388" i="1"/>
  <c r="L19388" i="1" s="1"/>
  <c r="I19389" i="1"/>
  <c r="L19389" i="1" s="1"/>
  <c r="I19390" i="1"/>
  <c r="L19390" i="1" s="1"/>
  <c r="I19391" i="1"/>
  <c r="L19391" i="1" s="1"/>
  <c r="I19392" i="1"/>
  <c r="L19392" i="1" s="1"/>
  <c r="I19393" i="1"/>
  <c r="L19393" i="1" s="1"/>
  <c r="I19394" i="1"/>
  <c r="L19394" i="1" s="1"/>
  <c r="I19395" i="1"/>
  <c r="L19395" i="1" s="1"/>
  <c r="I19396" i="1"/>
  <c r="L19396" i="1" s="1"/>
  <c r="I19397" i="1"/>
  <c r="L19397" i="1" s="1"/>
  <c r="I19398" i="1"/>
  <c r="L19398" i="1" s="1"/>
  <c r="I19399" i="1"/>
  <c r="L19399" i="1" s="1"/>
  <c r="I19400" i="1"/>
  <c r="L19400" i="1" s="1"/>
  <c r="I19401" i="1"/>
  <c r="L19401" i="1" s="1"/>
  <c r="I19402" i="1"/>
  <c r="L19402" i="1" s="1"/>
  <c r="I19403" i="1"/>
  <c r="L19403" i="1" s="1"/>
  <c r="I19404" i="1"/>
  <c r="L19404" i="1" s="1"/>
  <c r="I19405" i="1"/>
  <c r="L19405" i="1" s="1"/>
  <c r="I19406" i="1"/>
  <c r="L19406" i="1" s="1"/>
  <c r="I19407" i="1"/>
  <c r="L19407" i="1" s="1"/>
  <c r="I19408" i="1"/>
  <c r="L19408" i="1" s="1"/>
  <c r="I19409" i="1"/>
  <c r="L19409" i="1" s="1"/>
  <c r="I19410" i="1"/>
  <c r="L19410" i="1" s="1"/>
  <c r="I19411" i="1"/>
  <c r="L19411" i="1" s="1"/>
  <c r="I19412" i="1"/>
  <c r="L19412" i="1" s="1"/>
  <c r="I19413" i="1"/>
  <c r="L19413" i="1" s="1"/>
  <c r="I19414" i="1"/>
  <c r="L19414" i="1" s="1"/>
  <c r="I19415" i="1"/>
  <c r="L19415" i="1" s="1"/>
  <c r="I19416" i="1"/>
  <c r="L19416" i="1" s="1"/>
  <c r="I19417" i="1"/>
  <c r="L19417" i="1" s="1"/>
  <c r="I19418" i="1"/>
  <c r="L19418" i="1" s="1"/>
  <c r="I19419" i="1"/>
  <c r="L19419" i="1" s="1"/>
  <c r="I19420" i="1"/>
  <c r="L19420" i="1" s="1"/>
  <c r="I19421" i="1"/>
  <c r="L19421" i="1" s="1"/>
  <c r="I19422" i="1"/>
  <c r="L19422" i="1" s="1"/>
  <c r="I19423" i="1"/>
  <c r="L19423" i="1" s="1"/>
  <c r="I19424" i="1"/>
  <c r="L19424" i="1" s="1"/>
  <c r="I19425" i="1"/>
  <c r="L19425" i="1" s="1"/>
  <c r="I19426" i="1"/>
  <c r="L19426" i="1" s="1"/>
  <c r="I19427" i="1"/>
  <c r="L19427" i="1" s="1"/>
  <c r="I19428" i="1"/>
  <c r="L19428" i="1" s="1"/>
  <c r="I19429" i="1"/>
  <c r="L19429" i="1" s="1"/>
  <c r="I19430" i="1"/>
  <c r="L19430" i="1" s="1"/>
  <c r="I19431" i="1"/>
  <c r="L19431" i="1" s="1"/>
  <c r="I19432" i="1"/>
  <c r="L19432" i="1" s="1"/>
  <c r="I19433" i="1"/>
  <c r="L19433" i="1" s="1"/>
  <c r="I19434" i="1"/>
  <c r="L19434" i="1" s="1"/>
  <c r="I19435" i="1"/>
  <c r="L19435" i="1" s="1"/>
  <c r="I19436" i="1"/>
  <c r="L19436" i="1" s="1"/>
  <c r="I19437" i="1"/>
  <c r="L19437" i="1" s="1"/>
  <c r="I19438" i="1"/>
  <c r="L19438" i="1" s="1"/>
  <c r="I19439" i="1"/>
  <c r="L19439" i="1" s="1"/>
  <c r="I19440" i="1"/>
  <c r="L19440" i="1" s="1"/>
  <c r="I19441" i="1"/>
  <c r="L19441" i="1" s="1"/>
  <c r="I19442" i="1"/>
  <c r="L19442" i="1" s="1"/>
  <c r="I19443" i="1"/>
  <c r="L19443" i="1" s="1"/>
  <c r="I19444" i="1"/>
  <c r="L19444" i="1" s="1"/>
  <c r="I19445" i="1"/>
  <c r="L19445" i="1" s="1"/>
  <c r="I19446" i="1"/>
  <c r="L19446" i="1" s="1"/>
  <c r="I19447" i="1"/>
  <c r="L19447" i="1" s="1"/>
  <c r="I19448" i="1"/>
  <c r="L19448" i="1" s="1"/>
  <c r="I19449" i="1"/>
  <c r="L19449" i="1" s="1"/>
  <c r="I19450" i="1"/>
  <c r="L19450" i="1" s="1"/>
  <c r="I19451" i="1"/>
  <c r="L19451" i="1" s="1"/>
  <c r="I19452" i="1"/>
  <c r="L19452" i="1" s="1"/>
  <c r="I19453" i="1"/>
  <c r="L19453" i="1" s="1"/>
  <c r="I19454" i="1"/>
  <c r="L19454" i="1" s="1"/>
  <c r="I19455" i="1"/>
  <c r="L19455" i="1" s="1"/>
  <c r="I19456" i="1"/>
  <c r="L19456" i="1" s="1"/>
  <c r="I19457" i="1"/>
  <c r="L19457" i="1" s="1"/>
  <c r="I19458" i="1"/>
  <c r="L19458" i="1" s="1"/>
  <c r="I19459" i="1"/>
  <c r="L19459" i="1" s="1"/>
  <c r="I19460" i="1"/>
  <c r="L19460" i="1" s="1"/>
  <c r="I19461" i="1"/>
  <c r="L19461" i="1" s="1"/>
  <c r="I19462" i="1"/>
  <c r="L19462" i="1" s="1"/>
  <c r="I19463" i="1"/>
  <c r="L19463" i="1" s="1"/>
  <c r="I19464" i="1"/>
  <c r="L19464" i="1" s="1"/>
  <c r="I19465" i="1"/>
  <c r="L19465" i="1" s="1"/>
  <c r="I19466" i="1"/>
  <c r="L19466" i="1" s="1"/>
  <c r="I19467" i="1"/>
  <c r="L19467" i="1" s="1"/>
  <c r="I19468" i="1"/>
  <c r="L19468" i="1" s="1"/>
  <c r="I19469" i="1"/>
  <c r="L19469" i="1" s="1"/>
  <c r="I19470" i="1"/>
  <c r="L19470" i="1" s="1"/>
  <c r="I19471" i="1"/>
  <c r="L19471" i="1" s="1"/>
  <c r="I19472" i="1"/>
  <c r="L19472" i="1" s="1"/>
  <c r="I19473" i="1"/>
  <c r="L19473" i="1" s="1"/>
  <c r="I19474" i="1"/>
  <c r="L19474" i="1" s="1"/>
  <c r="I19475" i="1"/>
  <c r="L19475" i="1" s="1"/>
  <c r="I19476" i="1"/>
  <c r="L19476" i="1" s="1"/>
  <c r="I19477" i="1"/>
  <c r="L19477" i="1" s="1"/>
  <c r="I19478" i="1"/>
  <c r="L19478" i="1" s="1"/>
  <c r="I19479" i="1"/>
  <c r="L19479" i="1" s="1"/>
  <c r="I19480" i="1"/>
  <c r="L19480" i="1" s="1"/>
  <c r="I19481" i="1"/>
  <c r="L19481" i="1" s="1"/>
  <c r="I19482" i="1"/>
  <c r="L19482" i="1" s="1"/>
  <c r="I19483" i="1"/>
  <c r="L19483" i="1" s="1"/>
  <c r="I19484" i="1"/>
  <c r="L19484" i="1" s="1"/>
  <c r="I19485" i="1"/>
  <c r="L19485" i="1" s="1"/>
  <c r="I19486" i="1"/>
  <c r="L19486" i="1" s="1"/>
  <c r="I19487" i="1"/>
  <c r="L19487" i="1" s="1"/>
  <c r="I19488" i="1"/>
  <c r="L19488" i="1" s="1"/>
  <c r="I19489" i="1"/>
  <c r="L19489" i="1" s="1"/>
  <c r="I19490" i="1"/>
  <c r="L19490" i="1" s="1"/>
  <c r="I19491" i="1"/>
  <c r="L19491" i="1" s="1"/>
  <c r="I19492" i="1"/>
  <c r="L19492" i="1" s="1"/>
  <c r="I19493" i="1"/>
  <c r="L19493" i="1" s="1"/>
  <c r="I19494" i="1"/>
  <c r="L19494" i="1" s="1"/>
  <c r="I19495" i="1"/>
  <c r="L19495" i="1" s="1"/>
  <c r="I19496" i="1"/>
  <c r="L19496" i="1" s="1"/>
  <c r="I19497" i="1"/>
  <c r="L19497" i="1" s="1"/>
  <c r="I19498" i="1"/>
  <c r="L19498" i="1" s="1"/>
  <c r="I19499" i="1"/>
  <c r="L19499" i="1" s="1"/>
  <c r="I19500" i="1"/>
  <c r="L19500" i="1" s="1"/>
  <c r="I19501" i="1"/>
  <c r="L19501" i="1" s="1"/>
  <c r="I19502" i="1"/>
  <c r="L19502" i="1" s="1"/>
  <c r="I19503" i="1"/>
  <c r="L19503" i="1" s="1"/>
  <c r="I19504" i="1"/>
  <c r="L19504" i="1" s="1"/>
  <c r="I19505" i="1"/>
  <c r="L19505" i="1" s="1"/>
  <c r="I19506" i="1"/>
  <c r="L19506" i="1" s="1"/>
  <c r="I19507" i="1"/>
  <c r="L19507" i="1" s="1"/>
  <c r="I19508" i="1"/>
  <c r="L19508" i="1" s="1"/>
  <c r="I19509" i="1"/>
  <c r="L19509" i="1" s="1"/>
  <c r="I19510" i="1"/>
  <c r="L19510" i="1" s="1"/>
  <c r="I19511" i="1"/>
  <c r="L19511" i="1" s="1"/>
  <c r="I19512" i="1"/>
  <c r="L19512" i="1" s="1"/>
  <c r="I19513" i="1"/>
  <c r="L19513" i="1" s="1"/>
  <c r="I19514" i="1"/>
  <c r="L19514" i="1" s="1"/>
  <c r="I19515" i="1"/>
  <c r="L19515" i="1" s="1"/>
  <c r="I19516" i="1"/>
  <c r="L19516" i="1" s="1"/>
  <c r="I19517" i="1"/>
  <c r="L19517" i="1" s="1"/>
  <c r="I19518" i="1"/>
  <c r="L19518" i="1" s="1"/>
  <c r="I19519" i="1"/>
  <c r="L19519" i="1" s="1"/>
  <c r="I19520" i="1"/>
  <c r="L19520" i="1" s="1"/>
  <c r="I19521" i="1"/>
  <c r="L19521" i="1" s="1"/>
  <c r="I19522" i="1"/>
  <c r="L19522" i="1" s="1"/>
  <c r="I19523" i="1"/>
  <c r="L19523" i="1" s="1"/>
  <c r="I19524" i="1"/>
  <c r="L19524" i="1" s="1"/>
  <c r="I19525" i="1"/>
  <c r="L19525" i="1" s="1"/>
  <c r="I19526" i="1"/>
  <c r="L19526" i="1" s="1"/>
  <c r="I19527" i="1"/>
  <c r="L19527" i="1" s="1"/>
  <c r="I19528" i="1"/>
  <c r="L19528" i="1" s="1"/>
  <c r="I19529" i="1"/>
  <c r="L19529" i="1" s="1"/>
  <c r="I19530" i="1"/>
  <c r="L19530" i="1" s="1"/>
  <c r="I19531" i="1"/>
  <c r="L19531" i="1" s="1"/>
  <c r="I19532" i="1"/>
  <c r="L19532" i="1" s="1"/>
  <c r="I19533" i="1"/>
  <c r="L19533" i="1" s="1"/>
  <c r="I19534" i="1"/>
  <c r="L19534" i="1" s="1"/>
  <c r="I19535" i="1"/>
  <c r="L19535" i="1" s="1"/>
  <c r="I19536" i="1"/>
  <c r="L19536" i="1" s="1"/>
  <c r="I19537" i="1"/>
  <c r="L19537" i="1" s="1"/>
  <c r="I19538" i="1"/>
  <c r="L19538" i="1" s="1"/>
  <c r="I19539" i="1"/>
  <c r="L19539" i="1" s="1"/>
  <c r="I19540" i="1"/>
  <c r="L19540" i="1" s="1"/>
  <c r="I19541" i="1"/>
  <c r="L19541" i="1" s="1"/>
  <c r="I19542" i="1"/>
  <c r="L19542" i="1" s="1"/>
  <c r="I19543" i="1"/>
  <c r="L19543" i="1" s="1"/>
  <c r="I19544" i="1"/>
  <c r="L19544" i="1" s="1"/>
  <c r="I19545" i="1"/>
  <c r="L19545" i="1" s="1"/>
  <c r="I19546" i="1"/>
  <c r="L19546" i="1" s="1"/>
  <c r="I19547" i="1"/>
  <c r="L19547" i="1" s="1"/>
  <c r="I19548" i="1"/>
  <c r="L19548" i="1" s="1"/>
  <c r="I19549" i="1"/>
  <c r="L19549" i="1" s="1"/>
  <c r="I19550" i="1"/>
  <c r="L19550" i="1" s="1"/>
  <c r="I19551" i="1"/>
  <c r="L19551" i="1" s="1"/>
  <c r="I19552" i="1"/>
  <c r="L19552" i="1" s="1"/>
  <c r="I19553" i="1"/>
  <c r="L19553" i="1" s="1"/>
  <c r="I19554" i="1"/>
  <c r="L19554" i="1" s="1"/>
  <c r="I19555" i="1"/>
  <c r="L19555" i="1" s="1"/>
  <c r="I19556" i="1"/>
  <c r="L19556" i="1" s="1"/>
  <c r="I19557" i="1"/>
  <c r="L19557" i="1" s="1"/>
  <c r="I19558" i="1"/>
  <c r="L19558" i="1" s="1"/>
  <c r="I19559" i="1"/>
  <c r="L19559" i="1" s="1"/>
  <c r="I19560" i="1"/>
  <c r="L19560" i="1" s="1"/>
  <c r="I19561" i="1"/>
  <c r="L19561" i="1" s="1"/>
  <c r="I19562" i="1"/>
  <c r="L19562" i="1" s="1"/>
  <c r="I19563" i="1"/>
  <c r="L19563" i="1" s="1"/>
  <c r="I19564" i="1"/>
  <c r="L19564" i="1" s="1"/>
  <c r="I19565" i="1"/>
  <c r="L19565" i="1" s="1"/>
  <c r="I19566" i="1"/>
  <c r="L19566" i="1" s="1"/>
  <c r="I19567" i="1"/>
  <c r="L19567" i="1" s="1"/>
  <c r="I19568" i="1"/>
  <c r="L19568" i="1" s="1"/>
  <c r="I19569" i="1"/>
  <c r="L19569" i="1" s="1"/>
  <c r="I19570" i="1"/>
  <c r="L19570" i="1" s="1"/>
  <c r="I19571" i="1"/>
  <c r="L19571" i="1" s="1"/>
  <c r="I19572" i="1"/>
  <c r="L19572" i="1" s="1"/>
  <c r="I19573" i="1"/>
  <c r="L19573" i="1" s="1"/>
  <c r="I19574" i="1"/>
  <c r="L19574" i="1" s="1"/>
  <c r="I19575" i="1"/>
  <c r="L19575" i="1" s="1"/>
  <c r="I19576" i="1"/>
  <c r="L19576" i="1" s="1"/>
  <c r="I19577" i="1"/>
  <c r="L19577" i="1" s="1"/>
  <c r="I19578" i="1"/>
  <c r="L19578" i="1" s="1"/>
  <c r="I19579" i="1"/>
  <c r="L19579" i="1" s="1"/>
  <c r="I19580" i="1"/>
  <c r="L19580" i="1" s="1"/>
  <c r="I19581" i="1"/>
  <c r="L19581" i="1" s="1"/>
  <c r="I19582" i="1"/>
  <c r="L19582" i="1" s="1"/>
  <c r="I19583" i="1"/>
  <c r="L19583" i="1" s="1"/>
  <c r="I19584" i="1"/>
  <c r="L19584" i="1" s="1"/>
  <c r="I19585" i="1"/>
  <c r="L19585" i="1" s="1"/>
  <c r="I19586" i="1"/>
  <c r="L19586" i="1" s="1"/>
  <c r="I19587" i="1"/>
  <c r="L19587" i="1" s="1"/>
  <c r="I19588" i="1"/>
  <c r="L19588" i="1" s="1"/>
  <c r="I19589" i="1"/>
  <c r="L19589" i="1" s="1"/>
  <c r="I19590" i="1"/>
  <c r="L19590" i="1" s="1"/>
  <c r="I19591" i="1"/>
  <c r="L19591" i="1" s="1"/>
  <c r="I19592" i="1"/>
  <c r="L19592" i="1" s="1"/>
  <c r="I19593" i="1"/>
  <c r="L19593" i="1" s="1"/>
  <c r="I19594" i="1"/>
  <c r="L19594" i="1" s="1"/>
  <c r="I19595" i="1"/>
  <c r="L19595" i="1" s="1"/>
  <c r="I19596" i="1"/>
  <c r="L19596" i="1" s="1"/>
  <c r="I19597" i="1"/>
  <c r="L19597" i="1" s="1"/>
  <c r="I19598" i="1"/>
  <c r="L19598" i="1" s="1"/>
  <c r="I19599" i="1"/>
  <c r="L19599" i="1" s="1"/>
  <c r="I19600" i="1"/>
  <c r="L19600" i="1" s="1"/>
  <c r="I19601" i="1"/>
  <c r="L19601" i="1" s="1"/>
  <c r="I19602" i="1"/>
  <c r="L19602" i="1" s="1"/>
  <c r="I19603" i="1"/>
  <c r="L19603" i="1" s="1"/>
  <c r="I19604" i="1"/>
  <c r="L19604" i="1" s="1"/>
  <c r="I19605" i="1"/>
  <c r="L19605" i="1" s="1"/>
  <c r="I19606" i="1"/>
  <c r="L19606" i="1" s="1"/>
  <c r="I19607" i="1"/>
  <c r="L19607" i="1" s="1"/>
  <c r="I19608" i="1"/>
  <c r="L19608" i="1" s="1"/>
  <c r="I19609" i="1"/>
  <c r="L19609" i="1" s="1"/>
  <c r="I19610" i="1"/>
  <c r="L19610" i="1" s="1"/>
  <c r="I19611" i="1"/>
  <c r="L19611" i="1" s="1"/>
  <c r="I19612" i="1"/>
  <c r="L19612" i="1" s="1"/>
  <c r="I19613" i="1"/>
  <c r="L19613" i="1" s="1"/>
  <c r="I19614" i="1"/>
  <c r="L19614" i="1" s="1"/>
  <c r="I19615" i="1"/>
  <c r="L19615" i="1" s="1"/>
  <c r="I19616" i="1"/>
  <c r="L19616" i="1" s="1"/>
  <c r="I19617" i="1"/>
  <c r="L19617" i="1" s="1"/>
  <c r="I19618" i="1"/>
  <c r="L19618" i="1" s="1"/>
  <c r="I19619" i="1"/>
  <c r="L19619" i="1" s="1"/>
  <c r="I19620" i="1"/>
  <c r="L19620" i="1" s="1"/>
  <c r="I19621" i="1"/>
  <c r="L19621" i="1" s="1"/>
  <c r="I19622" i="1"/>
  <c r="L19622" i="1" s="1"/>
  <c r="I19623" i="1"/>
  <c r="L19623" i="1" s="1"/>
  <c r="I19624" i="1"/>
  <c r="L19624" i="1" s="1"/>
  <c r="I19625" i="1"/>
  <c r="L19625" i="1" s="1"/>
  <c r="I19626" i="1"/>
  <c r="L19626" i="1" s="1"/>
  <c r="I19627" i="1"/>
  <c r="L19627" i="1" s="1"/>
  <c r="I19628" i="1"/>
  <c r="L19628" i="1" s="1"/>
  <c r="I19629" i="1"/>
  <c r="L19629" i="1" s="1"/>
  <c r="I19630" i="1"/>
  <c r="L19630" i="1" s="1"/>
  <c r="I19631" i="1"/>
  <c r="L19631" i="1" s="1"/>
  <c r="I19632" i="1"/>
  <c r="L19632" i="1" s="1"/>
  <c r="I19633" i="1"/>
  <c r="L19633" i="1" s="1"/>
  <c r="I19634" i="1"/>
  <c r="L19634" i="1" s="1"/>
  <c r="I19635" i="1"/>
  <c r="L19635" i="1" s="1"/>
  <c r="I19636" i="1"/>
  <c r="L19636" i="1" s="1"/>
  <c r="I19637" i="1"/>
  <c r="L19637" i="1" s="1"/>
  <c r="I19638" i="1"/>
  <c r="L19638" i="1" s="1"/>
  <c r="I19639" i="1"/>
  <c r="L19639" i="1" s="1"/>
  <c r="I19640" i="1"/>
  <c r="L19640" i="1" s="1"/>
  <c r="I19641" i="1"/>
  <c r="L19641" i="1" s="1"/>
  <c r="I19642" i="1"/>
  <c r="L19642" i="1" s="1"/>
  <c r="I19643" i="1"/>
  <c r="L19643" i="1" s="1"/>
  <c r="I19644" i="1"/>
  <c r="L19644" i="1" s="1"/>
  <c r="I19645" i="1"/>
  <c r="L19645" i="1" s="1"/>
  <c r="I19646" i="1"/>
  <c r="L19646" i="1" s="1"/>
  <c r="I19647" i="1"/>
  <c r="L19647" i="1" s="1"/>
  <c r="I19648" i="1"/>
  <c r="L19648" i="1" s="1"/>
  <c r="I19649" i="1"/>
  <c r="L19649" i="1" s="1"/>
  <c r="I19650" i="1"/>
  <c r="L19650" i="1" s="1"/>
  <c r="I19651" i="1"/>
  <c r="L19651" i="1" s="1"/>
  <c r="I19652" i="1"/>
  <c r="L19652" i="1" s="1"/>
  <c r="I19653" i="1"/>
  <c r="L19653" i="1" s="1"/>
  <c r="I19654" i="1"/>
  <c r="L19654" i="1" s="1"/>
  <c r="I19655" i="1"/>
  <c r="L19655" i="1" s="1"/>
  <c r="I19656" i="1"/>
  <c r="L19656" i="1" s="1"/>
  <c r="I19657" i="1"/>
  <c r="L19657" i="1" s="1"/>
  <c r="I19658" i="1"/>
  <c r="L19658" i="1" s="1"/>
  <c r="I19659" i="1"/>
  <c r="L19659" i="1" s="1"/>
  <c r="I19660" i="1"/>
  <c r="L19660" i="1" s="1"/>
  <c r="I19661" i="1"/>
  <c r="L19661" i="1" s="1"/>
  <c r="I19662" i="1"/>
  <c r="L19662" i="1" s="1"/>
  <c r="I19663" i="1"/>
  <c r="L19663" i="1" s="1"/>
  <c r="I19664" i="1"/>
  <c r="L19664" i="1" s="1"/>
  <c r="I19665" i="1"/>
  <c r="L19665" i="1" s="1"/>
  <c r="I19666" i="1"/>
  <c r="L19666" i="1" s="1"/>
  <c r="I19667" i="1"/>
  <c r="L19667" i="1" s="1"/>
  <c r="I19668" i="1"/>
  <c r="L19668" i="1" s="1"/>
  <c r="I19669" i="1"/>
  <c r="L19669" i="1" s="1"/>
  <c r="I19670" i="1"/>
  <c r="L19670" i="1" s="1"/>
  <c r="I19671" i="1"/>
  <c r="L19671" i="1" s="1"/>
  <c r="I19672" i="1"/>
  <c r="L19672" i="1" s="1"/>
  <c r="I19673" i="1"/>
  <c r="L19673" i="1" s="1"/>
  <c r="I19674" i="1"/>
  <c r="L19674" i="1" s="1"/>
  <c r="I19675" i="1"/>
  <c r="L19675" i="1" s="1"/>
  <c r="I19676" i="1"/>
  <c r="L19676" i="1" s="1"/>
  <c r="I19677" i="1"/>
  <c r="L19677" i="1" s="1"/>
  <c r="I19678" i="1"/>
  <c r="L19678" i="1" s="1"/>
  <c r="I19679" i="1"/>
  <c r="L19679" i="1" s="1"/>
  <c r="I19680" i="1"/>
  <c r="L19680" i="1" s="1"/>
  <c r="I19681" i="1"/>
  <c r="L19681" i="1" s="1"/>
  <c r="I19682" i="1"/>
  <c r="L19682" i="1" s="1"/>
  <c r="I19683" i="1"/>
  <c r="L19683" i="1" s="1"/>
  <c r="I19684" i="1"/>
  <c r="L19684" i="1" s="1"/>
  <c r="I19685" i="1"/>
  <c r="L19685" i="1" s="1"/>
  <c r="I19686" i="1"/>
  <c r="L19686" i="1" s="1"/>
  <c r="I19687" i="1"/>
  <c r="L19687" i="1" s="1"/>
  <c r="I19688" i="1"/>
  <c r="L19688" i="1" s="1"/>
  <c r="I19689" i="1"/>
  <c r="L19689" i="1" s="1"/>
  <c r="I19690" i="1"/>
  <c r="L19690" i="1" s="1"/>
  <c r="I19691" i="1"/>
  <c r="L19691" i="1" s="1"/>
  <c r="I19692" i="1"/>
  <c r="L19692" i="1" s="1"/>
  <c r="I19693" i="1"/>
  <c r="L19693" i="1" s="1"/>
  <c r="I19694" i="1"/>
  <c r="L19694" i="1" s="1"/>
  <c r="I19695" i="1"/>
  <c r="L19695" i="1" s="1"/>
  <c r="I19696" i="1"/>
  <c r="L19696" i="1" s="1"/>
  <c r="I19697" i="1"/>
  <c r="L19697" i="1" s="1"/>
  <c r="I19698" i="1"/>
  <c r="L19698" i="1" s="1"/>
  <c r="I19699" i="1"/>
  <c r="L19699" i="1" s="1"/>
  <c r="I19700" i="1"/>
  <c r="L19700" i="1" s="1"/>
  <c r="I19701" i="1"/>
  <c r="L19701" i="1" s="1"/>
  <c r="I19702" i="1"/>
  <c r="L19702" i="1" s="1"/>
  <c r="I19703" i="1"/>
  <c r="L19703" i="1" s="1"/>
  <c r="I19704" i="1"/>
  <c r="L19704" i="1" s="1"/>
  <c r="I19705" i="1"/>
  <c r="L19705" i="1" s="1"/>
  <c r="I19706" i="1"/>
  <c r="L19706" i="1" s="1"/>
  <c r="I19707" i="1"/>
  <c r="L19707" i="1" s="1"/>
  <c r="I19708" i="1"/>
  <c r="L19708" i="1" s="1"/>
  <c r="I19709" i="1"/>
  <c r="L19709" i="1" s="1"/>
  <c r="I19710" i="1"/>
  <c r="L19710" i="1" s="1"/>
  <c r="I19711" i="1"/>
  <c r="L19711" i="1" s="1"/>
  <c r="I19712" i="1"/>
  <c r="L19712" i="1" s="1"/>
  <c r="I19713" i="1"/>
  <c r="L19713" i="1" s="1"/>
  <c r="I19714" i="1"/>
  <c r="L19714" i="1" s="1"/>
  <c r="I19715" i="1"/>
  <c r="L19715" i="1" s="1"/>
  <c r="I19716" i="1"/>
  <c r="L19716" i="1" s="1"/>
  <c r="I19717" i="1"/>
  <c r="L19717" i="1" s="1"/>
  <c r="I19718" i="1"/>
  <c r="L19718" i="1" s="1"/>
  <c r="I19719" i="1"/>
  <c r="L19719" i="1" s="1"/>
  <c r="I19720" i="1"/>
  <c r="L19720" i="1" s="1"/>
  <c r="I19721" i="1"/>
  <c r="L19721" i="1" s="1"/>
  <c r="I19722" i="1"/>
  <c r="L19722" i="1" s="1"/>
  <c r="I19723" i="1"/>
  <c r="L19723" i="1" s="1"/>
  <c r="I19724" i="1"/>
  <c r="L19724" i="1" s="1"/>
  <c r="I19725" i="1"/>
  <c r="L19725" i="1" s="1"/>
  <c r="I19726" i="1"/>
  <c r="L19726" i="1" s="1"/>
  <c r="I19727" i="1"/>
  <c r="L19727" i="1" s="1"/>
  <c r="I19728" i="1"/>
  <c r="L19728" i="1" s="1"/>
  <c r="I19729" i="1"/>
  <c r="L19729" i="1" s="1"/>
  <c r="I19730" i="1"/>
  <c r="L19730" i="1" s="1"/>
  <c r="I19731" i="1"/>
  <c r="L19731" i="1" s="1"/>
  <c r="I19732" i="1"/>
  <c r="L19732" i="1" s="1"/>
  <c r="I19733" i="1"/>
  <c r="L19733" i="1" s="1"/>
  <c r="I19734" i="1"/>
  <c r="L19734" i="1" s="1"/>
  <c r="I19735" i="1"/>
  <c r="L19735" i="1" s="1"/>
  <c r="I19736" i="1"/>
  <c r="L19736" i="1" s="1"/>
  <c r="I19737" i="1"/>
  <c r="L19737" i="1" s="1"/>
  <c r="I19738" i="1"/>
  <c r="L19738" i="1" s="1"/>
  <c r="I19739" i="1"/>
  <c r="L19739" i="1" s="1"/>
  <c r="I19740" i="1"/>
  <c r="L19740" i="1" s="1"/>
  <c r="I19741" i="1"/>
  <c r="L19741" i="1" s="1"/>
  <c r="I19742" i="1"/>
  <c r="L19742" i="1" s="1"/>
  <c r="I19743" i="1"/>
  <c r="L19743" i="1" s="1"/>
  <c r="I19744" i="1"/>
  <c r="L19744" i="1" s="1"/>
  <c r="I19745" i="1"/>
  <c r="L19745" i="1" s="1"/>
  <c r="I19746" i="1"/>
  <c r="L19746" i="1" s="1"/>
  <c r="I19747" i="1"/>
  <c r="L19747" i="1" s="1"/>
  <c r="I19748" i="1"/>
  <c r="L19748" i="1" s="1"/>
  <c r="I19749" i="1"/>
  <c r="L19749" i="1" s="1"/>
  <c r="I19750" i="1"/>
  <c r="L19750" i="1" s="1"/>
  <c r="I19751" i="1"/>
  <c r="L19751" i="1" s="1"/>
  <c r="I19752" i="1"/>
  <c r="L19752" i="1" s="1"/>
  <c r="I19753" i="1"/>
  <c r="L19753" i="1" s="1"/>
  <c r="I19754" i="1"/>
  <c r="L19754" i="1" s="1"/>
  <c r="I19755" i="1"/>
  <c r="L19755" i="1" s="1"/>
  <c r="I19756" i="1"/>
  <c r="L19756" i="1" s="1"/>
  <c r="I19757" i="1"/>
  <c r="L19757" i="1" s="1"/>
  <c r="I19758" i="1"/>
  <c r="L19758" i="1" s="1"/>
  <c r="I19759" i="1"/>
  <c r="L19759" i="1" s="1"/>
  <c r="I19760" i="1"/>
  <c r="L19760" i="1" s="1"/>
  <c r="I19761" i="1"/>
  <c r="L19761" i="1" s="1"/>
  <c r="I19762" i="1"/>
  <c r="L19762" i="1" s="1"/>
  <c r="I19763" i="1"/>
  <c r="L19763" i="1" s="1"/>
  <c r="I19764" i="1"/>
  <c r="L19764" i="1" s="1"/>
  <c r="I19765" i="1"/>
  <c r="L19765" i="1" s="1"/>
  <c r="I19766" i="1"/>
  <c r="L19766" i="1" s="1"/>
  <c r="I19767" i="1"/>
  <c r="L19767" i="1" s="1"/>
  <c r="I19768" i="1"/>
  <c r="L19768" i="1" s="1"/>
  <c r="I19769" i="1"/>
  <c r="L19769" i="1" s="1"/>
  <c r="I19770" i="1"/>
  <c r="L19770" i="1" s="1"/>
  <c r="I19771" i="1"/>
  <c r="L19771" i="1" s="1"/>
  <c r="I19772" i="1"/>
  <c r="L19772" i="1" s="1"/>
  <c r="I19773" i="1"/>
  <c r="L19773" i="1" s="1"/>
  <c r="I19774" i="1"/>
  <c r="L19774" i="1" s="1"/>
  <c r="I19775" i="1"/>
  <c r="L19775" i="1" s="1"/>
  <c r="I19776" i="1"/>
  <c r="L19776" i="1" s="1"/>
  <c r="I19777" i="1"/>
  <c r="L19777" i="1" s="1"/>
  <c r="I19778" i="1"/>
  <c r="L19778" i="1" s="1"/>
  <c r="I19779" i="1"/>
  <c r="L19779" i="1" s="1"/>
  <c r="I19780" i="1"/>
  <c r="L19780" i="1" s="1"/>
  <c r="I19781" i="1"/>
  <c r="L19781" i="1" s="1"/>
  <c r="I19782" i="1"/>
  <c r="L19782" i="1" s="1"/>
  <c r="I19783" i="1"/>
  <c r="L19783" i="1" s="1"/>
  <c r="I19784" i="1"/>
  <c r="L19784" i="1" s="1"/>
  <c r="I19785" i="1"/>
  <c r="L19785" i="1" s="1"/>
  <c r="I19786" i="1"/>
  <c r="L19786" i="1" s="1"/>
  <c r="I19787" i="1"/>
  <c r="L19787" i="1" s="1"/>
  <c r="I19788" i="1"/>
  <c r="L19788" i="1" s="1"/>
  <c r="I19789" i="1"/>
  <c r="L19789" i="1" s="1"/>
  <c r="I19790" i="1"/>
  <c r="L19790" i="1" s="1"/>
  <c r="I19791" i="1"/>
  <c r="L19791" i="1" s="1"/>
  <c r="I19792" i="1"/>
  <c r="L19792" i="1" s="1"/>
  <c r="I19793" i="1"/>
  <c r="L19793" i="1" s="1"/>
  <c r="I19794" i="1"/>
  <c r="L19794" i="1" s="1"/>
  <c r="I19795" i="1"/>
  <c r="L19795" i="1" s="1"/>
  <c r="I19796" i="1"/>
  <c r="L19796" i="1" s="1"/>
  <c r="I19797" i="1"/>
  <c r="L19797" i="1" s="1"/>
  <c r="I19798" i="1"/>
  <c r="L19798" i="1" s="1"/>
  <c r="I19799" i="1"/>
  <c r="L19799" i="1" s="1"/>
  <c r="I19800" i="1"/>
  <c r="L19800" i="1" s="1"/>
  <c r="I19801" i="1"/>
  <c r="L19801" i="1" s="1"/>
  <c r="I19802" i="1"/>
  <c r="L19802" i="1" s="1"/>
  <c r="I19803" i="1"/>
  <c r="L19803" i="1" s="1"/>
  <c r="I19804" i="1"/>
  <c r="L19804" i="1" s="1"/>
  <c r="I19805" i="1"/>
  <c r="L19805" i="1" s="1"/>
  <c r="I19806" i="1"/>
  <c r="L19806" i="1" s="1"/>
  <c r="I19807" i="1"/>
  <c r="L19807" i="1" s="1"/>
  <c r="I19808" i="1"/>
  <c r="L19808" i="1" s="1"/>
  <c r="I19809" i="1"/>
  <c r="L19809" i="1" s="1"/>
  <c r="I19810" i="1"/>
  <c r="L19810" i="1" s="1"/>
  <c r="I19811" i="1"/>
  <c r="L19811" i="1" s="1"/>
  <c r="I19812" i="1"/>
  <c r="L19812" i="1" s="1"/>
  <c r="I19813" i="1"/>
  <c r="L19813" i="1" s="1"/>
  <c r="I19814" i="1"/>
  <c r="L19814" i="1" s="1"/>
  <c r="I19815" i="1"/>
  <c r="L19815" i="1" s="1"/>
  <c r="I19816" i="1"/>
  <c r="L19816" i="1" s="1"/>
  <c r="I19817" i="1"/>
  <c r="L19817" i="1" s="1"/>
  <c r="I19818" i="1"/>
  <c r="L19818" i="1" s="1"/>
  <c r="I19819" i="1"/>
  <c r="L19819" i="1" s="1"/>
  <c r="I19820" i="1"/>
  <c r="L19820" i="1" s="1"/>
  <c r="I19821" i="1"/>
  <c r="L19821" i="1" s="1"/>
  <c r="I19822" i="1"/>
  <c r="L19822" i="1" s="1"/>
  <c r="I19823" i="1"/>
  <c r="L19823" i="1" s="1"/>
  <c r="I19824" i="1"/>
  <c r="L19824" i="1" s="1"/>
  <c r="I19825" i="1"/>
  <c r="L19825" i="1" s="1"/>
  <c r="I19826" i="1"/>
  <c r="L19826" i="1" s="1"/>
  <c r="I19827" i="1"/>
  <c r="L19827" i="1" s="1"/>
  <c r="I19828" i="1"/>
  <c r="L19828" i="1" s="1"/>
  <c r="I19829" i="1"/>
  <c r="L19829" i="1" s="1"/>
  <c r="I19830" i="1"/>
  <c r="L19830" i="1" s="1"/>
  <c r="I19831" i="1"/>
  <c r="L19831" i="1" s="1"/>
  <c r="I19832" i="1"/>
  <c r="L19832" i="1" s="1"/>
  <c r="I19833" i="1"/>
  <c r="L19833" i="1" s="1"/>
  <c r="I19834" i="1"/>
  <c r="L19834" i="1" s="1"/>
  <c r="I19835" i="1"/>
  <c r="L19835" i="1" s="1"/>
  <c r="I19836" i="1"/>
  <c r="L19836" i="1" s="1"/>
  <c r="I19837" i="1"/>
  <c r="L19837" i="1" s="1"/>
  <c r="I19838" i="1"/>
  <c r="L19838" i="1" s="1"/>
  <c r="I19839" i="1"/>
  <c r="L19839" i="1" s="1"/>
  <c r="I19840" i="1"/>
  <c r="L19840" i="1" s="1"/>
  <c r="I19841" i="1"/>
  <c r="L19841" i="1" s="1"/>
  <c r="I19842" i="1"/>
  <c r="L19842" i="1" s="1"/>
  <c r="I19843" i="1"/>
  <c r="L19843" i="1" s="1"/>
  <c r="I19844" i="1"/>
  <c r="L19844" i="1" s="1"/>
  <c r="I19845" i="1"/>
  <c r="L19845" i="1" s="1"/>
  <c r="I19846" i="1"/>
  <c r="L19846" i="1" s="1"/>
  <c r="I19847" i="1"/>
  <c r="L19847" i="1" s="1"/>
  <c r="I19848" i="1"/>
  <c r="L19848" i="1" s="1"/>
  <c r="I19849" i="1"/>
  <c r="L19849" i="1" s="1"/>
  <c r="I19850" i="1"/>
  <c r="L19850" i="1" s="1"/>
  <c r="I19851" i="1"/>
  <c r="L19851" i="1" s="1"/>
  <c r="I19852" i="1"/>
  <c r="L19852" i="1" s="1"/>
  <c r="I19853" i="1"/>
  <c r="L19853" i="1" s="1"/>
  <c r="I19854" i="1"/>
  <c r="L19854" i="1" s="1"/>
  <c r="I19855" i="1"/>
  <c r="L19855" i="1" s="1"/>
  <c r="I19856" i="1"/>
  <c r="L19856" i="1" s="1"/>
  <c r="I19857" i="1"/>
  <c r="L19857" i="1" s="1"/>
  <c r="I19858" i="1"/>
  <c r="L19858" i="1" s="1"/>
  <c r="I19859" i="1"/>
  <c r="L19859" i="1" s="1"/>
  <c r="I19860" i="1"/>
  <c r="L19860" i="1" s="1"/>
  <c r="I19861" i="1"/>
  <c r="L19861" i="1" s="1"/>
  <c r="I19862" i="1"/>
  <c r="L19862" i="1" s="1"/>
  <c r="I19863" i="1"/>
  <c r="L19863" i="1" s="1"/>
  <c r="I19864" i="1"/>
  <c r="L19864" i="1" s="1"/>
  <c r="I19865" i="1"/>
  <c r="L19865" i="1" s="1"/>
  <c r="I19866" i="1"/>
  <c r="L19866" i="1" s="1"/>
  <c r="I19867" i="1"/>
  <c r="L19867" i="1" s="1"/>
  <c r="I19868" i="1"/>
  <c r="L19868" i="1" s="1"/>
  <c r="I19869" i="1"/>
  <c r="L19869" i="1" s="1"/>
  <c r="I19870" i="1"/>
  <c r="L19870" i="1" s="1"/>
  <c r="I19871" i="1"/>
  <c r="L19871" i="1" s="1"/>
  <c r="I19872" i="1"/>
  <c r="L19872" i="1" s="1"/>
  <c r="I19873" i="1"/>
  <c r="L19873" i="1" s="1"/>
  <c r="I19874" i="1"/>
  <c r="L19874" i="1" s="1"/>
  <c r="I19875" i="1"/>
  <c r="L19875" i="1" s="1"/>
  <c r="I19876" i="1"/>
  <c r="L19876" i="1" s="1"/>
  <c r="I19877" i="1"/>
  <c r="L19877" i="1" s="1"/>
  <c r="I19878" i="1"/>
  <c r="L19878" i="1" s="1"/>
  <c r="I19879" i="1"/>
  <c r="L19879" i="1" s="1"/>
  <c r="I19880" i="1"/>
  <c r="L19880" i="1" s="1"/>
  <c r="I19881" i="1"/>
  <c r="L19881" i="1" s="1"/>
  <c r="I19882" i="1"/>
  <c r="L19882" i="1" s="1"/>
  <c r="I19883" i="1"/>
  <c r="L19883" i="1" s="1"/>
  <c r="I19884" i="1"/>
  <c r="L19884" i="1" s="1"/>
  <c r="I19885" i="1"/>
  <c r="L19885" i="1" s="1"/>
  <c r="I19886" i="1"/>
  <c r="L19886" i="1" s="1"/>
  <c r="I19887" i="1"/>
  <c r="L19887" i="1" s="1"/>
  <c r="I19888" i="1"/>
  <c r="L19888" i="1" s="1"/>
  <c r="I19889" i="1"/>
  <c r="L19889" i="1" s="1"/>
  <c r="I19890" i="1"/>
  <c r="L19890" i="1" s="1"/>
  <c r="I19891" i="1"/>
  <c r="L19891" i="1" s="1"/>
  <c r="I19892" i="1"/>
  <c r="L19892" i="1" s="1"/>
  <c r="I19893" i="1"/>
  <c r="L19893" i="1" s="1"/>
  <c r="I19894" i="1"/>
  <c r="L19894" i="1" s="1"/>
  <c r="I19895" i="1"/>
  <c r="L19895" i="1" s="1"/>
  <c r="I19896" i="1"/>
  <c r="L19896" i="1" s="1"/>
  <c r="I19897" i="1"/>
  <c r="L19897" i="1" s="1"/>
  <c r="I19898" i="1"/>
  <c r="L19898" i="1" s="1"/>
  <c r="I19899" i="1"/>
  <c r="L19899" i="1" s="1"/>
  <c r="I19900" i="1"/>
  <c r="L19900" i="1" s="1"/>
  <c r="I19901" i="1"/>
  <c r="L19901" i="1" s="1"/>
  <c r="I19902" i="1"/>
  <c r="L19902" i="1" s="1"/>
  <c r="I19903" i="1"/>
  <c r="L19903" i="1" s="1"/>
  <c r="I19904" i="1"/>
  <c r="L19904" i="1" s="1"/>
  <c r="I19905" i="1"/>
  <c r="L19905" i="1" s="1"/>
  <c r="I19906" i="1"/>
  <c r="L19906" i="1" s="1"/>
  <c r="I19907" i="1"/>
  <c r="L19907" i="1" s="1"/>
  <c r="I19908" i="1"/>
  <c r="L19908" i="1" s="1"/>
  <c r="I19909" i="1"/>
  <c r="L19909" i="1" s="1"/>
  <c r="I19910" i="1"/>
  <c r="L19910" i="1" s="1"/>
  <c r="I19911" i="1"/>
  <c r="L19911" i="1" s="1"/>
  <c r="I19912" i="1"/>
  <c r="L19912" i="1" s="1"/>
  <c r="I19913" i="1"/>
  <c r="L19913" i="1" s="1"/>
  <c r="I19914" i="1"/>
  <c r="L19914" i="1" s="1"/>
  <c r="I19915" i="1"/>
  <c r="L19915" i="1" s="1"/>
  <c r="I19916" i="1"/>
  <c r="L19916" i="1" s="1"/>
  <c r="I19917" i="1"/>
  <c r="L19917" i="1" s="1"/>
  <c r="I19918" i="1"/>
  <c r="L19918" i="1" s="1"/>
  <c r="I19919" i="1"/>
  <c r="L19919" i="1" s="1"/>
  <c r="I19920" i="1"/>
  <c r="L19920" i="1" s="1"/>
  <c r="I19921" i="1"/>
  <c r="L19921" i="1" s="1"/>
  <c r="I19922" i="1"/>
  <c r="L19922" i="1" s="1"/>
  <c r="I19923" i="1"/>
  <c r="L19923" i="1" s="1"/>
  <c r="I19924" i="1"/>
  <c r="L19924" i="1" s="1"/>
  <c r="I19925" i="1"/>
  <c r="L19925" i="1" s="1"/>
  <c r="I19926" i="1"/>
  <c r="L19926" i="1" s="1"/>
  <c r="I19927" i="1"/>
  <c r="L19927" i="1" s="1"/>
  <c r="I19928" i="1"/>
  <c r="L19928" i="1" s="1"/>
  <c r="I19929" i="1"/>
  <c r="L19929" i="1" s="1"/>
  <c r="I19930" i="1"/>
  <c r="L19930" i="1" s="1"/>
  <c r="I19931" i="1"/>
  <c r="L19931" i="1" s="1"/>
  <c r="I19932" i="1"/>
  <c r="L19932" i="1" s="1"/>
  <c r="I19933" i="1"/>
  <c r="L19933" i="1" s="1"/>
  <c r="I19934" i="1"/>
  <c r="L19934" i="1" s="1"/>
  <c r="I19935" i="1"/>
  <c r="L19935" i="1" s="1"/>
  <c r="I19936" i="1"/>
  <c r="L19936" i="1" s="1"/>
  <c r="I19937" i="1"/>
  <c r="L19937" i="1" s="1"/>
  <c r="I19938" i="1"/>
  <c r="L19938" i="1" s="1"/>
  <c r="I19939" i="1"/>
  <c r="L19939" i="1" s="1"/>
  <c r="I19940" i="1"/>
  <c r="L19940" i="1" s="1"/>
  <c r="I19941" i="1"/>
  <c r="L19941" i="1" s="1"/>
  <c r="I19942" i="1"/>
  <c r="L19942" i="1" s="1"/>
  <c r="I19943" i="1"/>
  <c r="L19943" i="1" s="1"/>
  <c r="I19944" i="1"/>
  <c r="L19944" i="1" s="1"/>
  <c r="I19945" i="1"/>
  <c r="L19945" i="1" s="1"/>
  <c r="I19946" i="1"/>
  <c r="L19946" i="1" s="1"/>
  <c r="I19947" i="1"/>
  <c r="L19947" i="1" s="1"/>
  <c r="I19948" i="1"/>
  <c r="L19948" i="1" s="1"/>
  <c r="I19949" i="1"/>
  <c r="L19949" i="1" s="1"/>
  <c r="I19950" i="1"/>
  <c r="L19950" i="1" s="1"/>
  <c r="I19951" i="1"/>
  <c r="L19951" i="1" s="1"/>
  <c r="I19952" i="1"/>
  <c r="L19952" i="1" s="1"/>
  <c r="I19953" i="1"/>
  <c r="L19953" i="1" s="1"/>
  <c r="I19954" i="1"/>
  <c r="L19954" i="1" s="1"/>
  <c r="I19955" i="1"/>
  <c r="L19955" i="1" s="1"/>
  <c r="I19956" i="1"/>
  <c r="L19956" i="1" s="1"/>
  <c r="I19957" i="1"/>
  <c r="L19957" i="1" s="1"/>
  <c r="I19958" i="1"/>
  <c r="L19958" i="1" s="1"/>
  <c r="I19959" i="1"/>
  <c r="L19959" i="1" s="1"/>
  <c r="I19960" i="1"/>
  <c r="L19960" i="1" s="1"/>
  <c r="I19961" i="1"/>
  <c r="L19961" i="1" s="1"/>
  <c r="I19962" i="1"/>
  <c r="L19962" i="1" s="1"/>
  <c r="I19963" i="1"/>
  <c r="L19963" i="1" s="1"/>
  <c r="I19964" i="1"/>
  <c r="L19964" i="1" s="1"/>
  <c r="I19965" i="1"/>
  <c r="L19965" i="1" s="1"/>
  <c r="I19966" i="1"/>
  <c r="L19966" i="1" s="1"/>
  <c r="I19967" i="1"/>
  <c r="L19967" i="1" s="1"/>
  <c r="I19968" i="1"/>
  <c r="L19968" i="1" s="1"/>
  <c r="I19969" i="1"/>
  <c r="L19969" i="1" s="1"/>
  <c r="I19970" i="1"/>
  <c r="L19970" i="1" s="1"/>
  <c r="I19971" i="1"/>
  <c r="L19971" i="1" s="1"/>
  <c r="I19972" i="1"/>
  <c r="L19972" i="1" s="1"/>
  <c r="I19973" i="1"/>
  <c r="L19973" i="1" s="1"/>
  <c r="I19974" i="1"/>
  <c r="L19974" i="1" s="1"/>
  <c r="I19975" i="1"/>
  <c r="L19975" i="1" s="1"/>
  <c r="I19976" i="1"/>
  <c r="L19976" i="1" s="1"/>
  <c r="I19977" i="1"/>
  <c r="L19977" i="1" s="1"/>
  <c r="I19978" i="1"/>
  <c r="L19978" i="1" s="1"/>
  <c r="I19979" i="1"/>
  <c r="L19979" i="1" s="1"/>
  <c r="I19980" i="1"/>
  <c r="L19980" i="1" s="1"/>
  <c r="I19981" i="1"/>
  <c r="L19981" i="1" s="1"/>
  <c r="I19982" i="1"/>
  <c r="L19982" i="1" s="1"/>
  <c r="I19983" i="1"/>
  <c r="L19983" i="1" s="1"/>
  <c r="I19984" i="1"/>
  <c r="L19984" i="1" s="1"/>
  <c r="I19985" i="1"/>
  <c r="L19985" i="1" s="1"/>
  <c r="I19986" i="1"/>
  <c r="L19986" i="1" s="1"/>
  <c r="I19987" i="1"/>
  <c r="L19987" i="1" s="1"/>
  <c r="I19988" i="1"/>
  <c r="L19988" i="1" s="1"/>
  <c r="I19989" i="1"/>
  <c r="L19989" i="1" s="1"/>
  <c r="I19990" i="1"/>
  <c r="L19990" i="1" s="1"/>
  <c r="I19991" i="1"/>
  <c r="L19991" i="1" s="1"/>
  <c r="I19992" i="1"/>
  <c r="L19992" i="1" s="1"/>
  <c r="I19993" i="1"/>
  <c r="L19993" i="1" s="1"/>
  <c r="I19994" i="1"/>
  <c r="L19994" i="1" s="1"/>
  <c r="I19995" i="1"/>
  <c r="L19995" i="1" s="1"/>
  <c r="I19996" i="1"/>
  <c r="L19996" i="1" s="1"/>
  <c r="I19997" i="1"/>
  <c r="L19997" i="1" s="1"/>
  <c r="I19998" i="1"/>
  <c r="L19998" i="1" s="1"/>
  <c r="I19999" i="1"/>
  <c r="L19999" i="1" s="1"/>
  <c r="I20000" i="1"/>
  <c r="L20000" i="1" s="1"/>
  <c r="I20001" i="1"/>
  <c r="L20001" i="1" s="1"/>
  <c r="A14" i="5" l="1"/>
  <c r="M3" i="3"/>
  <c r="K3" i="3"/>
  <c r="I3" i="3"/>
  <c r="G3" i="3"/>
  <c r="E3" i="3"/>
  <c r="D3" i="3"/>
  <c r="H3" i="3"/>
  <c r="L3" i="3"/>
  <c r="A4" i="3"/>
  <c r="B3" i="3"/>
  <c r="B14" i="5" s="1"/>
  <c r="H5" i="4" s="1"/>
  <c r="C3" i="3"/>
  <c r="F3" i="3"/>
  <c r="J3" i="3"/>
  <c r="N3" i="3"/>
  <c r="G4" i="4"/>
  <c r="B2" i="3"/>
  <c r="B13" i="5" s="1"/>
  <c r="C2" i="3"/>
  <c r="C13" i="5" s="1"/>
  <c r="N2" i="3"/>
  <c r="N13" i="5" s="1"/>
  <c r="L2" i="3"/>
  <c r="L13" i="5" s="1"/>
  <c r="J2" i="3"/>
  <c r="J13" i="5" s="1"/>
  <c r="H2" i="3"/>
  <c r="H13" i="5" s="1"/>
  <c r="F2" i="3"/>
  <c r="F13" i="5" s="1"/>
  <c r="L19" i="1"/>
  <c r="L17" i="1"/>
  <c r="L15" i="1"/>
  <c r="L13" i="1"/>
  <c r="L11" i="1"/>
  <c r="L9" i="1"/>
  <c r="L7" i="1"/>
  <c r="L5" i="1"/>
  <c r="L3" i="1"/>
  <c r="L650" i="1"/>
  <c r="L648" i="1"/>
  <c r="L646" i="1"/>
  <c r="L644" i="1"/>
  <c r="L642" i="1"/>
  <c r="L640" i="1"/>
  <c r="L638" i="1"/>
  <c r="L636" i="1"/>
  <c r="L634" i="1"/>
  <c r="L632" i="1"/>
  <c r="L630" i="1"/>
  <c r="L628" i="1"/>
  <c r="L626" i="1"/>
  <c r="L622" i="1"/>
  <c r="L620" i="1"/>
  <c r="L618" i="1"/>
  <c r="L616" i="1"/>
  <c r="L614" i="1"/>
  <c r="L612" i="1"/>
  <c r="L610" i="1"/>
  <c r="L608" i="1"/>
  <c r="L606" i="1"/>
  <c r="L604" i="1"/>
  <c r="L602" i="1"/>
  <c r="L600" i="1"/>
  <c r="L598" i="1"/>
  <c r="L596" i="1"/>
  <c r="L594" i="1"/>
  <c r="L592" i="1"/>
  <c r="L590" i="1"/>
  <c r="L588" i="1"/>
  <c r="L586" i="1"/>
  <c r="L584" i="1"/>
  <c r="L582" i="1"/>
  <c r="L580" i="1"/>
  <c r="L578" i="1"/>
  <c r="L576" i="1"/>
  <c r="L574" i="1"/>
  <c r="L572" i="1"/>
  <c r="L570" i="1"/>
  <c r="L568" i="1"/>
  <c r="L566" i="1"/>
  <c r="L564" i="1"/>
  <c r="L562" i="1"/>
  <c r="L560" i="1"/>
  <c r="L558" i="1"/>
  <c r="L556" i="1"/>
  <c r="L554" i="1"/>
  <c r="L552" i="1"/>
  <c r="L550" i="1"/>
  <c r="L548" i="1"/>
  <c r="L546" i="1"/>
  <c r="L544" i="1"/>
  <c r="L542" i="1"/>
  <c r="L540" i="1"/>
  <c r="L538" i="1"/>
  <c r="L536" i="1"/>
  <c r="L534" i="1"/>
  <c r="L532" i="1"/>
  <c r="L530" i="1"/>
  <c r="L528" i="1"/>
  <c r="L526" i="1"/>
  <c r="L524" i="1"/>
  <c r="L522" i="1"/>
  <c r="L520" i="1"/>
  <c r="L518" i="1"/>
  <c r="L516" i="1"/>
  <c r="L514" i="1"/>
  <c r="L512" i="1"/>
  <c r="L510" i="1"/>
  <c r="L508" i="1"/>
  <c r="L506" i="1"/>
  <c r="L504" i="1"/>
  <c r="L502" i="1"/>
  <c r="L500" i="1"/>
  <c r="L498" i="1"/>
  <c r="L496" i="1"/>
  <c r="L494" i="1"/>
  <c r="L492" i="1"/>
  <c r="L490" i="1"/>
  <c r="L488" i="1"/>
  <c r="L486" i="1"/>
  <c r="L484" i="1"/>
  <c r="L482" i="1"/>
  <c r="L480" i="1"/>
  <c r="L478" i="1"/>
  <c r="L476" i="1"/>
  <c r="L474" i="1"/>
  <c r="L472" i="1"/>
  <c r="L470" i="1"/>
  <c r="L468" i="1"/>
  <c r="L466" i="1"/>
  <c r="L464" i="1"/>
  <c r="L462" i="1"/>
  <c r="L460" i="1"/>
  <c r="L458" i="1"/>
  <c r="L456" i="1"/>
  <c r="L452" i="1"/>
  <c r="L450" i="1"/>
  <c r="L448" i="1"/>
  <c r="L446" i="1"/>
  <c r="L444" i="1"/>
  <c r="L442" i="1"/>
  <c r="L440" i="1"/>
  <c r="L438" i="1"/>
  <c r="L436" i="1"/>
  <c r="L434" i="1"/>
  <c r="L432" i="1"/>
  <c r="L430" i="1"/>
  <c r="L428" i="1"/>
  <c r="L426" i="1"/>
  <c r="L424" i="1"/>
  <c r="L422" i="1"/>
  <c r="L420" i="1"/>
  <c r="L418" i="1"/>
  <c r="L416" i="1"/>
  <c r="L414" i="1"/>
  <c r="L412" i="1"/>
  <c r="L410" i="1"/>
  <c r="L408" i="1"/>
  <c r="L406" i="1"/>
  <c r="L404" i="1"/>
  <c r="L402" i="1"/>
  <c r="L400" i="1"/>
  <c r="L396" i="1"/>
  <c r="L394" i="1"/>
  <c r="L392" i="1"/>
  <c r="L390" i="1"/>
  <c r="L388" i="1"/>
  <c r="L386" i="1"/>
  <c r="L384" i="1"/>
  <c r="L382" i="1"/>
  <c r="L380" i="1"/>
  <c r="L378" i="1"/>
  <c r="L376" i="1"/>
  <c r="L374" i="1"/>
  <c r="L372" i="1"/>
  <c r="L370" i="1"/>
  <c r="L368" i="1"/>
  <c r="L366" i="1"/>
  <c r="L364" i="1"/>
  <c r="L362" i="1"/>
  <c r="L360" i="1"/>
  <c r="L358" i="1"/>
  <c r="L356" i="1"/>
  <c r="L354" i="1"/>
  <c r="L352" i="1"/>
  <c r="L350" i="1"/>
  <c r="L348" i="1"/>
  <c r="L346" i="1"/>
  <c r="L344" i="1"/>
  <c r="L342" i="1"/>
  <c r="L340" i="1"/>
  <c r="L338" i="1"/>
  <c r="L336" i="1"/>
  <c r="L334" i="1"/>
  <c r="L332" i="1"/>
  <c r="L330" i="1"/>
  <c r="L328" i="1"/>
  <c r="L326" i="1"/>
  <c r="L324" i="1"/>
  <c r="L322" i="1"/>
  <c r="L320" i="1"/>
  <c r="L318" i="1"/>
  <c r="L316" i="1"/>
  <c r="L314" i="1"/>
  <c r="L312" i="1"/>
  <c r="L310" i="1"/>
  <c r="L308" i="1"/>
  <c r="L306" i="1"/>
  <c r="L304" i="1"/>
  <c r="L302" i="1"/>
  <c r="L300" i="1"/>
  <c r="L298" i="1"/>
  <c r="L296" i="1"/>
  <c r="L294" i="1"/>
  <c r="L292" i="1"/>
  <c r="L290" i="1"/>
  <c r="L288" i="1"/>
  <c r="L286" i="1"/>
  <c r="L284" i="1"/>
  <c r="L282" i="1"/>
  <c r="L280" i="1"/>
  <c r="L278" i="1"/>
  <c r="L276" i="1"/>
  <c r="L274" i="1"/>
  <c r="L272" i="1"/>
  <c r="L270" i="1"/>
  <c r="L268" i="1"/>
  <c r="L266" i="1"/>
  <c r="L264" i="1"/>
  <c r="L262" i="1"/>
  <c r="L260" i="1"/>
  <c r="L256" i="1"/>
  <c r="L254" i="1"/>
  <c r="L250" i="1"/>
  <c r="L248" i="1"/>
  <c r="L246" i="1"/>
  <c r="L244" i="1"/>
  <c r="L242" i="1"/>
  <c r="L240" i="1"/>
  <c r="L238" i="1"/>
  <c r="L236" i="1"/>
  <c r="L234" i="1"/>
  <c r="L232" i="1"/>
  <c r="L230" i="1"/>
  <c r="L228" i="1"/>
  <c r="L226" i="1"/>
  <c r="L224" i="1"/>
  <c r="L222" i="1"/>
  <c r="L220" i="1"/>
  <c r="L216" i="1"/>
  <c r="L214" i="1"/>
  <c r="L212" i="1"/>
  <c r="L210" i="1"/>
  <c r="L208" i="1"/>
  <c r="L206" i="1"/>
  <c r="L204" i="1"/>
  <c r="L202" i="1"/>
  <c r="L200" i="1"/>
  <c r="L198" i="1"/>
  <c r="L196" i="1"/>
  <c r="L194" i="1"/>
  <c r="L192" i="1"/>
  <c r="L190" i="1"/>
  <c r="L188" i="1"/>
  <c r="L186" i="1"/>
  <c r="L184" i="1"/>
  <c r="L182" i="1"/>
  <c r="L180" i="1"/>
  <c r="L178" i="1"/>
  <c r="L176" i="1"/>
  <c r="L174" i="1"/>
  <c r="L172" i="1"/>
  <c r="L170" i="1"/>
  <c r="L168" i="1"/>
  <c r="L166" i="1"/>
  <c r="L164" i="1"/>
  <c r="L162" i="1"/>
  <c r="L160" i="1"/>
  <c r="L158" i="1"/>
  <c r="L156" i="1"/>
  <c r="L154" i="1"/>
  <c r="L152" i="1"/>
  <c r="L150" i="1"/>
  <c r="L148" i="1"/>
  <c r="L146" i="1"/>
  <c r="L144" i="1"/>
  <c r="L142" i="1"/>
  <c r="L140" i="1"/>
  <c r="L138" i="1"/>
  <c r="L136" i="1"/>
  <c r="L134" i="1"/>
  <c r="L132" i="1"/>
  <c r="L130" i="1"/>
  <c r="L128" i="1"/>
  <c r="L126" i="1"/>
  <c r="L124" i="1"/>
  <c r="L122" i="1"/>
  <c r="L120" i="1"/>
  <c r="L118" i="1"/>
  <c r="L116" i="1"/>
  <c r="L114" i="1"/>
  <c r="L112" i="1"/>
  <c r="L110" i="1"/>
  <c r="L108" i="1"/>
  <c r="L106" i="1"/>
  <c r="L104" i="1"/>
  <c r="L102" i="1"/>
  <c r="L100" i="1"/>
  <c r="L98" i="1"/>
  <c r="L96" i="1"/>
  <c r="L94" i="1"/>
  <c r="L92" i="1"/>
  <c r="L90" i="1"/>
  <c r="L88" i="1"/>
  <c r="L86" i="1"/>
  <c r="L84" i="1"/>
  <c r="L82" i="1"/>
  <c r="L80" i="1"/>
  <c r="L78" i="1"/>
  <c r="L76" i="1"/>
  <c r="L74" i="1"/>
  <c r="L72" i="1"/>
  <c r="L70" i="1"/>
  <c r="L68" i="1"/>
  <c r="L66" i="1"/>
  <c r="L64" i="1"/>
  <c r="L62" i="1"/>
  <c r="L60" i="1"/>
  <c r="L58" i="1"/>
  <c r="L56" i="1"/>
  <c r="L54" i="1"/>
  <c r="L52" i="1"/>
  <c r="L50" i="1"/>
  <c r="L48" i="1"/>
  <c r="L46" i="1"/>
  <c r="L44" i="1"/>
  <c r="L42" i="1"/>
  <c r="L40" i="1"/>
  <c r="L38" i="1"/>
  <c r="L36" i="1"/>
  <c r="L34" i="1"/>
  <c r="L32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L4" i="1"/>
  <c r="L2" i="1"/>
  <c r="K7" i="4" l="1"/>
  <c r="K9" i="4"/>
  <c r="K13" i="4"/>
  <c r="K4" i="4"/>
  <c r="K11" i="4"/>
  <c r="K15" i="4"/>
  <c r="I13" i="5"/>
  <c r="K13" i="5"/>
  <c r="C14" i="5"/>
  <c r="N4" i="3"/>
  <c r="L4" i="3"/>
  <c r="J4" i="3"/>
  <c r="H4" i="3"/>
  <c r="F4" i="3"/>
  <c r="D4" i="3"/>
  <c r="C4" i="3"/>
  <c r="C15" i="5" s="1"/>
  <c r="B4" i="3"/>
  <c r="B15" i="5" s="1"/>
  <c r="H6" i="4" s="1"/>
  <c r="A5" i="3"/>
  <c r="M4" i="3"/>
  <c r="I4" i="3"/>
  <c r="E4" i="3"/>
  <c r="A15" i="5"/>
  <c r="K4" i="3"/>
  <c r="G4" i="3"/>
  <c r="E13" i="5"/>
  <c r="H4" i="4"/>
  <c r="G13" i="5"/>
  <c r="D13" i="5"/>
  <c r="N14" i="5"/>
  <c r="L14" i="5"/>
  <c r="J14" i="5"/>
  <c r="H14" i="5"/>
  <c r="F14" i="5"/>
  <c r="D14" i="5"/>
  <c r="M14" i="5"/>
  <c r="I14" i="5"/>
  <c r="E14" i="5"/>
  <c r="K14" i="5"/>
  <c r="G14" i="5"/>
  <c r="G5" i="4"/>
  <c r="M13" i="5"/>
  <c r="K10" i="4" l="1"/>
  <c r="K8" i="4"/>
  <c r="K6" i="4"/>
  <c r="K14" i="4"/>
  <c r="K5" i="4"/>
  <c r="N15" i="5"/>
  <c r="L15" i="5"/>
  <c r="J15" i="5"/>
  <c r="H15" i="5"/>
  <c r="F15" i="5"/>
  <c r="D15" i="5"/>
  <c r="K15" i="5"/>
  <c r="G15" i="5"/>
  <c r="G6" i="4"/>
  <c r="M15" i="5"/>
  <c r="E15" i="5"/>
  <c r="I15" i="5"/>
  <c r="A6" i="3"/>
  <c r="A16" i="5"/>
  <c r="M5" i="3"/>
  <c r="K5" i="3"/>
  <c r="I5" i="3"/>
  <c r="G5" i="3"/>
  <c r="E5" i="3"/>
  <c r="L5" i="3"/>
  <c r="H5" i="3"/>
  <c r="D5" i="3"/>
  <c r="N5" i="3"/>
  <c r="J5" i="3"/>
  <c r="F5" i="3"/>
  <c r="C5" i="3"/>
  <c r="B5" i="3"/>
  <c r="B16" i="5" s="1"/>
  <c r="K12" i="4"/>
  <c r="C16" i="5" l="1"/>
  <c r="N16" i="5"/>
  <c r="L16" i="5"/>
  <c r="J16" i="5"/>
  <c r="H16" i="5"/>
  <c r="F16" i="5"/>
  <c r="D16" i="5"/>
  <c r="M16" i="5"/>
  <c r="I16" i="5"/>
  <c r="E16" i="5"/>
  <c r="G16" i="5"/>
  <c r="G7" i="4"/>
  <c r="K16" i="5"/>
  <c r="H7" i="4"/>
  <c r="A7" i="3"/>
  <c r="N6" i="3"/>
  <c r="L6" i="3"/>
  <c r="J6" i="3"/>
  <c r="H6" i="3"/>
  <c r="F6" i="3"/>
  <c r="D6" i="3"/>
  <c r="C6" i="3"/>
  <c r="C17" i="5" s="1"/>
  <c r="B6" i="3"/>
  <c r="B17" i="5" s="1"/>
  <c r="H8" i="4" s="1"/>
  <c r="A17" i="5"/>
  <c r="K6" i="3"/>
  <c r="G6" i="3"/>
  <c r="M6" i="3"/>
  <c r="I6" i="3"/>
  <c r="E6" i="3"/>
  <c r="A8" i="3" l="1"/>
  <c r="A18" i="5"/>
  <c r="M7" i="3"/>
  <c r="K7" i="3"/>
  <c r="I7" i="3"/>
  <c r="G7" i="3"/>
  <c r="E7" i="3"/>
  <c r="N7" i="3"/>
  <c r="J7" i="3"/>
  <c r="F7" i="3"/>
  <c r="C7" i="3"/>
  <c r="C18" i="5" s="1"/>
  <c r="B7" i="3"/>
  <c r="B18" i="5" s="1"/>
  <c r="H9" i="4" s="1"/>
  <c r="L7" i="3"/>
  <c r="H7" i="3"/>
  <c r="D7" i="3"/>
  <c r="N17" i="5"/>
  <c r="L17" i="5"/>
  <c r="J17" i="5"/>
  <c r="H17" i="5"/>
  <c r="F17" i="5"/>
  <c r="D17" i="5"/>
  <c r="K17" i="5"/>
  <c r="G17" i="5"/>
  <c r="G8" i="4"/>
  <c r="I17" i="5"/>
  <c r="M17" i="5"/>
  <c r="E17" i="5"/>
  <c r="N18" i="5" l="1"/>
  <c r="L18" i="5"/>
  <c r="J18" i="5"/>
  <c r="H18" i="5"/>
  <c r="F18" i="5"/>
  <c r="D18" i="5"/>
  <c r="M18" i="5"/>
  <c r="I18" i="5"/>
  <c r="E18" i="5"/>
  <c r="K18" i="5"/>
  <c r="G18" i="5"/>
  <c r="G9" i="4"/>
  <c r="A9" i="3"/>
  <c r="N8" i="3"/>
  <c r="L8" i="3"/>
  <c r="J8" i="3"/>
  <c r="H8" i="3"/>
  <c r="F8" i="3"/>
  <c r="D8" i="3"/>
  <c r="C8" i="3"/>
  <c r="C19" i="5" s="1"/>
  <c r="B8" i="3"/>
  <c r="B19" i="5" s="1"/>
  <c r="A19" i="5"/>
  <c r="M8" i="3"/>
  <c r="I8" i="3"/>
  <c r="E8" i="3"/>
  <c r="K8" i="3"/>
  <c r="G8" i="3"/>
  <c r="N19" i="5" l="1"/>
  <c r="L19" i="5"/>
  <c r="J19" i="5"/>
  <c r="H19" i="5"/>
  <c r="F19" i="5"/>
  <c r="D19" i="5"/>
  <c r="K19" i="5"/>
  <c r="G19" i="5"/>
  <c r="G10" i="4"/>
  <c r="M19" i="5"/>
  <c r="I19" i="5"/>
  <c r="E19" i="5"/>
  <c r="H10" i="4"/>
  <c r="A10" i="3"/>
  <c r="A20" i="5"/>
  <c r="M9" i="3"/>
  <c r="K9" i="3"/>
  <c r="I9" i="3"/>
  <c r="G9" i="3"/>
  <c r="E9" i="3"/>
  <c r="L9" i="3"/>
  <c r="H9" i="3"/>
  <c r="D9" i="3"/>
  <c r="N9" i="3"/>
  <c r="J9" i="3"/>
  <c r="F9" i="3"/>
  <c r="C9" i="3"/>
  <c r="B9" i="3"/>
  <c r="B20" i="5" s="1"/>
  <c r="H11" i="4" s="1"/>
  <c r="C20" i="5" l="1"/>
  <c r="N20" i="5"/>
  <c r="L20" i="5"/>
  <c r="J20" i="5"/>
  <c r="H20" i="5"/>
  <c r="F20" i="5"/>
  <c r="D20" i="5"/>
  <c r="M20" i="5"/>
  <c r="I20" i="5"/>
  <c r="E20" i="5"/>
  <c r="K20" i="5"/>
  <c r="G20" i="5"/>
  <c r="G11" i="4"/>
  <c r="A11" i="3"/>
  <c r="N10" i="3"/>
  <c r="L10" i="3"/>
  <c r="J10" i="3"/>
  <c r="H10" i="3"/>
  <c r="F10" i="3"/>
  <c r="D10" i="3"/>
  <c r="C10" i="3"/>
  <c r="C21" i="5" s="1"/>
  <c r="B10" i="3"/>
  <c r="B21" i="5" s="1"/>
  <c r="H12" i="4" s="1"/>
  <c r="A21" i="5"/>
  <c r="K10" i="3"/>
  <c r="G10" i="3"/>
  <c r="M10" i="3"/>
  <c r="I10" i="3"/>
  <c r="E10" i="3"/>
  <c r="N21" i="5" l="1"/>
  <c r="L21" i="5"/>
  <c r="J21" i="5"/>
  <c r="H21" i="5"/>
  <c r="F21" i="5"/>
  <c r="D21" i="5"/>
  <c r="K21" i="5"/>
  <c r="G21" i="5"/>
  <c r="G12" i="4"/>
  <c r="M21" i="5"/>
  <c r="I21" i="5"/>
  <c r="E21" i="5"/>
  <c r="A12" i="3"/>
  <c r="A22" i="5"/>
  <c r="M11" i="3"/>
  <c r="K11" i="3"/>
  <c r="I11" i="3"/>
  <c r="G11" i="3"/>
  <c r="E11" i="3"/>
  <c r="N11" i="3"/>
  <c r="J11" i="3"/>
  <c r="F11" i="3"/>
  <c r="C11" i="3"/>
  <c r="B11" i="3"/>
  <c r="B22" i="5" s="1"/>
  <c r="H13" i="4" s="1"/>
  <c r="L11" i="3"/>
  <c r="H11" i="3"/>
  <c r="D11" i="3"/>
  <c r="N22" i="5" l="1"/>
  <c r="L22" i="5"/>
  <c r="J22" i="5"/>
  <c r="H22" i="5"/>
  <c r="F22" i="5"/>
  <c r="D22" i="5"/>
  <c r="M22" i="5"/>
  <c r="I22" i="5"/>
  <c r="E22" i="5"/>
  <c r="K22" i="5"/>
  <c r="G22" i="5"/>
  <c r="G13" i="4"/>
  <c r="C22" i="5"/>
  <c r="A13" i="3"/>
  <c r="N12" i="3"/>
  <c r="L12" i="3"/>
  <c r="J12" i="3"/>
  <c r="H12" i="3"/>
  <c r="F12" i="3"/>
  <c r="D12" i="3"/>
  <c r="C12" i="3"/>
  <c r="C23" i="5" s="1"/>
  <c r="B12" i="3"/>
  <c r="B23" i="5" s="1"/>
  <c r="H14" i="4" s="1"/>
  <c r="A23" i="5"/>
  <c r="M12" i="3"/>
  <c r="I12" i="3"/>
  <c r="E12" i="3"/>
  <c r="K12" i="3"/>
  <c r="G12" i="3"/>
  <c r="A24" i="5" l="1"/>
  <c r="M13" i="3"/>
  <c r="K13" i="3"/>
  <c r="I13" i="3"/>
  <c r="G13" i="3"/>
  <c r="E13" i="3"/>
  <c r="L13" i="3"/>
  <c r="H13" i="3"/>
  <c r="D13" i="3"/>
  <c r="N13" i="3"/>
  <c r="J13" i="3"/>
  <c r="F13" i="3"/>
  <c r="C13" i="3"/>
  <c r="B13" i="3"/>
  <c r="B24" i="5" s="1"/>
  <c r="N23" i="5"/>
  <c r="L23" i="5"/>
  <c r="J23" i="5"/>
  <c r="H23" i="5"/>
  <c r="F23" i="5"/>
  <c r="D23" i="5"/>
  <c r="K23" i="5"/>
  <c r="G23" i="5"/>
  <c r="G14" i="4"/>
  <c r="M23" i="5"/>
  <c r="I23" i="5"/>
  <c r="E23" i="5"/>
  <c r="H15" i="4" l="1"/>
  <c r="B5" i="4"/>
  <c r="G6" i="5" s="1"/>
  <c r="B3" i="4"/>
  <c r="A6" i="5" s="1"/>
  <c r="C24" i="5"/>
  <c r="E4" i="4" s="1"/>
  <c r="N24" i="5"/>
  <c r="E15" i="4" s="1"/>
  <c r="L24" i="5"/>
  <c r="E13" i="4" s="1"/>
  <c r="J24" i="5"/>
  <c r="E11" i="4" s="1"/>
  <c r="H24" i="5"/>
  <c r="E9" i="4" s="1"/>
  <c r="F24" i="5"/>
  <c r="D24" i="5"/>
  <c r="M24" i="5"/>
  <c r="E14" i="4" s="1"/>
  <c r="I24" i="5"/>
  <c r="E24" i="5"/>
  <c r="E6" i="4" s="1"/>
  <c r="K24" i="5"/>
  <c r="E12" i="4" s="1"/>
  <c r="G24" i="5"/>
  <c r="E8" i="4" s="1"/>
  <c r="G15" i="4"/>
  <c r="B4" i="4"/>
  <c r="D6" i="5" s="1"/>
  <c r="E10" i="4" l="1"/>
  <c r="B8" i="4"/>
  <c r="P6" i="5" s="1"/>
  <c r="E5" i="4"/>
  <c r="B6" i="4"/>
  <c r="J6" i="5" s="1"/>
  <c r="E7" i="4"/>
  <c r="B7" i="4"/>
  <c r="M6" i="5" s="1"/>
</calcChain>
</file>

<file path=xl/sharedStrings.xml><?xml version="1.0" encoding="utf-8"?>
<sst xmlns="http://schemas.openxmlformats.org/spreadsheetml/2006/main" count="60233" uniqueCount="505">
  <si>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</si>
  <si>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</si>
  <si>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</si>
  <si>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</si>
  <si>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</si>
  <si>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</si>
  <si>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</si>
  <si>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</si>
  <si>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20698</t>
  </si>
  <si>
    <t>SET 7 BABUSHKA NESTING BOXES</t>
  </si>
  <si>
    <t>United Kingdom</t>
  </si>
  <si>
    <t>89273</t>
  </si>
  <si>
    <t>CREAM CUPID HEARTS COAT HANGER</t>
  </si>
  <si>
    <t>93239</t>
  </si>
  <si>
    <t>BOX OF 6 ASSORTED COLOUR TEASPOONS</t>
  </si>
  <si>
    <t>62867</t>
  </si>
  <si>
    <t>KNITTED UNION FLAG HOT WATER BOTTLE</t>
  </si>
  <si>
    <t>France</t>
  </si>
  <si>
    <t>54644</t>
  </si>
  <si>
    <t>HOME BUILDING BLOCK WORD</t>
  </si>
  <si>
    <t>96441</t>
  </si>
  <si>
    <t>FELTCRAFT PRINCESS CHARLOTTE DOLL</t>
  </si>
  <si>
    <t>Netherlands</t>
  </si>
  <si>
    <t>88164</t>
  </si>
  <si>
    <t>JAM MAKING SET WITH JARS</t>
  </si>
  <si>
    <t>Spain</t>
  </si>
  <si>
    <t>98428</t>
  </si>
  <si>
    <t>POPPY'S PLAYHOUSE KITCHEN</t>
  </si>
  <si>
    <t>98643</t>
  </si>
  <si>
    <t>GLASS STAR FROSTED T-LIGHT HOLDER</t>
  </si>
  <si>
    <t>51302</t>
  </si>
  <si>
    <t>Germany</t>
  </si>
  <si>
    <t>61719</t>
  </si>
  <si>
    <t>RECIPE BOX WITH METAL HEART</t>
  </si>
  <si>
    <t>88422</t>
  </si>
  <si>
    <t>82450</t>
  </si>
  <si>
    <t>Belgium</t>
  </si>
  <si>
    <t>89283</t>
  </si>
  <si>
    <t>49847</t>
  </si>
  <si>
    <t>WHITE HANGING HEART T-LIGHT HOLDER</t>
  </si>
  <si>
    <t>IVORY KNITTED MUG COSY</t>
  </si>
  <si>
    <t>44646</t>
  </si>
  <si>
    <t>WHITE METAL LANTERN</t>
  </si>
  <si>
    <t>43517</t>
  </si>
  <si>
    <t>49001</t>
  </si>
  <si>
    <t>39162</t>
  </si>
  <si>
    <t>HAND WARMER UNION JACK</t>
  </si>
  <si>
    <t>90598</t>
  </si>
  <si>
    <t>RED WOOLLY HOTTIE WHITE HEART</t>
  </si>
  <si>
    <t>91323</t>
  </si>
  <si>
    <t>BOX OF VINTAGE JIGSAW BLOCKS</t>
  </si>
  <si>
    <t>44732</t>
  </si>
  <si>
    <t>72947</t>
  </si>
  <si>
    <t>DOORMAT NEW ENGLAND</t>
  </si>
  <si>
    <t>99877</t>
  </si>
  <si>
    <t>23166</t>
  </si>
  <si>
    <t>30075</t>
  </si>
  <si>
    <t>75651</t>
  </si>
  <si>
    <t>24715</t>
  </si>
  <si>
    <t>24248</t>
  </si>
  <si>
    <t>98266</t>
  </si>
  <si>
    <t>20151</t>
  </si>
  <si>
    <t>ASSORTED COLOUR BIRD ORNAMENT</t>
  </si>
  <si>
    <t>94649</t>
  </si>
  <si>
    <t>19144</t>
  </si>
  <si>
    <t>91857</t>
  </si>
  <si>
    <t>85635</t>
  </si>
  <si>
    <t>48206</t>
  </si>
  <si>
    <t>41718</t>
  </si>
  <si>
    <t>53022</t>
  </si>
  <si>
    <t>Australia</t>
  </si>
  <si>
    <t>75764</t>
  </si>
  <si>
    <t>RED COAT RACK PARIS FASHION</t>
  </si>
  <si>
    <t>C546685</t>
  </si>
  <si>
    <t>33775</t>
  </si>
  <si>
    <t>17202</t>
  </si>
  <si>
    <t>61880</t>
  </si>
  <si>
    <t>29593</t>
  </si>
  <si>
    <t>41218</t>
  </si>
  <si>
    <t>12973</t>
  </si>
  <si>
    <t>43918</t>
  </si>
  <si>
    <t>30919</t>
  </si>
  <si>
    <t>47836</t>
  </si>
  <si>
    <t>LOVE BUILDING BLOCK WORD</t>
  </si>
  <si>
    <t>34544</t>
  </si>
  <si>
    <t>29667</t>
  </si>
  <si>
    <t>10178</t>
  </si>
  <si>
    <t>C537705</t>
  </si>
  <si>
    <t>45858</t>
  </si>
  <si>
    <t>41676</t>
  </si>
  <si>
    <t>19418</t>
  </si>
  <si>
    <t>83681</t>
  </si>
  <si>
    <t>77237</t>
  </si>
  <si>
    <t>81397</t>
  </si>
  <si>
    <t>21043</t>
  </si>
  <si>
    <t>52341</t>
  </si>
  <si>
    <t>26830</t>
  </si>
  <si>
    <t>97127</t>
  </si>
  <si>
    <t>72206</t>
  </si>
  <si>
    <t>59086</t>
  </si>
  <si>
    <t>88409</t>
  </si>
  <si>
    <t>39078</t>
  </si>
  <si>
    <t>90563</t>
  </si>
  <si>
    <t>48881</t>
  </si>
  <si>
    <t>C542560</t>
  </si>
  <si>
    <t>17806</t>
  </si>
  <si>
    <t>56886</t>
  </si>
  <si>
    <t>88575</t>
  </si>
  <si>
    <t>92118</t>
  </si>
  <si>
    <t>75663</t>
  </si>
  <si>
    <t>53263</t>
  </si>
  <si>
    <t>56795</t>
  </si>
  <si>
    <t>34409</t>
  </si>
  <si>
    <t>54423</t>
  </si>
  <si>
    <t>73953</t>
  </si>
  <si>
    <t>26270</t>
  </si>
  <si>
    <t>57639</t>
  </si>
  <si>
    <t>13471</t>
  </si>
  <si>
    <t>51206</t>
  </si>
  <si>
    <t>69839</t>
  </si>
  <si>
    <t>25531</t>
  </si>
  <si>
    <t>Portugal</t>
  </si>
  <si>
    <t>17246</t>
  </si>
  <si>
    <t>45267</t>
  </si>
  <si>
    <t>85092</t>
  </si>
  <si>
    <t>77084</t>
  </si>
  <si>
    <t>Norway</t>
  </si>
  <si>
    <t>97471</t>
  </si>
  <si>
    <t>C540867</t>
  </si>
  <si>
    <t>69727</t>
  </si>
  <si>
    <t>17589</t>
  </si>
  <si>
    <t>84969</t>
  </si>
  <si>
    <t>30043</t>
  </si>
  <si>
    <t>62244</t>
  </si>
  <si>
    <t>38254</t>
  </si>
  <si>
    <t>21285</t>
  </si>
  <si>
    <t>52871</t>
  </si>
  <si>
    <t>69450</t>
  </si>
  <si>
    <t>52331</t>
  </si>
  <si>
    <t>50886</t>
  </si>
  <si>
    <t>69781</t>
  </si>
  <si>
    <t>36443</t>
  </si>
  <si>
    <t>99462</t>
  </si>
  <si>
    <t>80471</t>
  </si>
  <si>
    <t>27478</t>
  </si>
  <si>
    <t>89220</t>
  </si>
  <si>
    <t>54235</t>
  </si>
  <si>
    <t>14032</t>
  </si>
  <si>
    <t>51249</t>
  </si>
  <si>
    <t>46299</t>
  </si>
  <si>
    <t>40315</t>
  </si>
  <si>
    <t>56264</t>
  </si>
  <si>
    <t>21633</t>
  </si>
  <si>
    <t>95365</t>
  </si>
  <si>
    <t>13258</t>
  </si>
  <si>
    <t>60642</t>
  </si>
  <si>
    <t>53678</t>
  </si>
  <si>
    <t>55002</t>
  </si>
  <si>
    <t>28889</t>
  </si>
  <si>
    <t>14500</t>
  </si>
  <si>
    <t>13389</t>
  </si>
  <si>
    <t>43229</t>
  </si>
  <si>
    <t>55701</t>
  </si>
  <si>
    <t>54038</t>
  </si>
  <si>
    <t>40672</t>
  </si>
  <si>
    <t>74989</t>
  </si>
  <si>
    <t>24287</t>
  </si>
  <si>
    <t>76071</t>
  </si>
  <si>
    <t>48574</t>
  </si>
  <si>
    <t>55388</t>
  </si>
  <si>
    <t>64173</t>
  </si>
  <si>
    <t>13699</t>
  </si>
  <si>
    <t>90576</t>
  </si>
  <si>
    <t>60127</t>
  </si>
  <si>
    <t>94681</t>
  </si>
  <si>
    <t>62797</t>
  </si>
  <si>
    <t>15291</t>
  </si>
  <si>
    <t>39197</t>
  </si>
  <si>
    <t>76425</t>
  </si>
  <si>
    <t>30811</t>
  </si>
  <si>
    <t>45521</t>
  </si>
  <si>
    <t>19459</t>
  </si>
  <si>
    <t>43631</t>
  </si>
  <si>
    <t>50610</t>
  </si>
  <si>
    <t>97476</t>
  </si>
  <si>
    <t>69189</t>
  </si>
  <si>
    <t>49068</t>
  </si>
  <si>
    <t>36700</t>
  </si>
  <si>
    <t>43683</t>
  </si>
  <si>
    <t>27417</t>
  </si>
  <si>
    <t>22102</t>
  </si>
  <si>
    <t>47787</t>
  </si>
  <si>
    <t>49314</t>
  </si>
  <si>
    <t>74429</t>
  </si>
  <si>
    <t>37439</t>
  </si>
  <si>
    <t>74422</t>
  </si>
  <si>
    <t>70608</t>
  </si>
  <si>
    <t>93824</t>
  </si>
  <si>
    <t>33162</t>
  </si>
  <si>
    <t>81084</t>
  </si>
  <si>
    <t>90568</t>
  </si>
  <si>
    <t>36059</t>
  </si>
  <si>
    <t>97294</t>
  </si>
  <si>
    <t>20030</t>
  </si>
  <si>
    <t>49647</t>
  </si>
  <si>
    <t>16038</t>
  </si>
  <si>
    <t>23938</t>
  </si>
  <si>
    <t>44109</t>
  </si>
  <si>
    <t>11753</t>
  </si>
  <si>
    <t>12078</t>
  </si>
  <si>
    <t>61972</t>
  </si>
  <si>
    <t>31360</t>
  </si>
  <si>
    <t>28673</t>
  </si>
  <si>
    <t>49435</t>
  </si>
  <si>
    <t>59034</t>
  </si>
  <si>
    <t>87821</t>
  </si>
  <si>
    <t>43489</t>
  </si>
  <si>
    <t>98634</t>
  </si>
  <si>
    <t>14860</t>
  </si>
  <si>
    <t>44409</t>
  </si>
  <si>
    <t>69763</t>
  </si>
  <si>
    <t>26456</t>
  </si>
  <si>
    <t>96542</t>
  </si>
  <si>
    <t>46199</t>
  </si>
  <si>
    <t>96799</t>
  </si>
  <si>
    <t>65467</t>
  </si>
  <si>
    <t>87443</t>
  </si>
  <si>
    <t>22394</t>
  </si>
  <si>
    <t>11800</t>
  </si>
  <si>
    <t>19483</t>
  </si>
  <si>
    <t>85708</t>
  </si>
  <si>
    <t>27155</t>
  </si>
  <si>
    <t>16313</t>
  </si>
  <si>
    <t>77899</t>
  </si>
  <si>
    <t>37021</t>
  </si>
  <si>
    <t>19968</t>
  </si>
  <si>
    <t>14492</t>
  </si>
  <si>
    <t>62676</t>
  </si>
  <si>
    <t>21276</t>
  </si>
  <si>
    <t>20855</t>
  </si>
  <si>
    <t>11591</t>
  </si>
  <si>
    <t>20217</t>
  </si>
  <si>
    <t>88280</t>
  </si>
  <si>
    <t>19697</t>
  </si>
  <si>
    <t>19541</t>
  </si>
  <si>
    <t>18324</t>
  </si>
  <si>
    <t>57427</t>
  </si>
  <si>
    <t>71751</t>
  </si>
  <si>
    <t>38519</t>
  </si>
  <si>
    <t>89330</t>
  </si>
  <si>
    <t>86238</t>
  </si>
  <si>
    <t>66616</t>
  </si>
  <si>
    <t>81057</t>
  </si>
  <si>
    <t>77761</t>
  </si>
  <si>
    <t>82033</t>
  </si>
  <si>
    <t>47269</t>
  </si>
  <si>
    <t>34227</t>
  </si>
  <si>
    <t>73638</t>
  </si>
  <si>
    <t>25731</t>
  </si>
  <si>
    <t>32937</t>
  </si>
  <si>
    <t>C554416</t>
  </si>
  <si>
    <t>52062</t>
  </si>
  <si>
    <t>18605</t>
  </si>
  <si>
    <t>12867</t>
  </si>
  <si>
    <t>87344</t>
  </si>
  <si>
    <t>49720</t>
  </si>
  <si>
    <t>41924</t>
  </si>
  <si>
    <t>37317</t>
  </si>
  <si>
    <t>77333</t>
  </si>
  <si>
    <t>97629</t>
  </si>
  <si>
    <t>42767</t>
  </si>
  <si>
    <t>C552673</t>
  </si>
  <si>
    <t>37027</t>
  </si>
  <si>
    <t>14293</t>
  </si>
  <si>
    <t>41275</t>
  </si>
  <si>
    <t>20961</t>
  </si>
  <si>
    <t>67203</t>
  </si>
  <si>
    <t>C546131</t>
  </si>
  <si>
    <t>24378</t>
  </si>
  <si>
    <t>79929</t>
  </si>
  <si>
    <t>98183</t>
  </si>
  <si>
    <t>47628</t>
  </si>
  <si>
    <t>46030</t>
  </si>
  <si>
    <t>23151</t>
  </si>
  <si>
    <t>C538226</t>
  </si>
  <si>
    <t>56127</t>
  </si>
  <si>
    <t>85035</t>
  </si>
  <si>
    <t>C537958</t>
  </si>
  <si>
    <t>59894</t>
  </si>
  <si>
    <t>96486</t>
  </si>
  <si>
    <t>C554334</t>
  </si>
  <si>
    <t>C543997</t>
  </si>
  <si>
    <t>75402</t>
  </si>
  <si>
    <t>C552473</t>
  </si>
  <si>
    <t>C546402</t>
  </si>
  <si>
    <t>C536890</t>
  </si>
  <si>
    <t>64953</t>
  </si>
  <si>
    <t>38043</t>
  </si>
  <si>
    <t>C552277</t>
  </si>
  <si>
    <t>37972</t>
  </si>
  <si>
    <t>C550252</t>
  </si>
  <si>
    <t>C549785</t>
  </si>
  <si>
    <t>16126</t>
  </si>
  <si>
    <t>C552221</t>
  </si>
  <si>
    <t>C544606</t>
  </si>
  <si>
    <t>C553883</t>
  </si>
  <si>
    <t>C554115</t>
  </si>
  <si>
    <t>C553444</t>
  </si>
  <si>
    <t>C539201</t>
  </si>
  <si>
    <t>C553611</t>
  </si>
  <si>
    <t>C549477</t>
  </si>
  <si>
    <t>C544629</t>
  </si>
  <si>
    <t>C541806</t>
  </si>
  <si>
    <t>C555815</t>
  </si>
  <si>
    <t>C537019</t>
  </si>
  <si>
    <t>C538351</t>
  </si>
  <si>
    <t>C551046</t>
  </si>
  <si>
    <t>C544052</t>
  </si>
  <si>
    <t>C548536</t>
  </si>
  <si>
    <t>C549420</t>
  </si>
  <si>
    <t>C554734</t>
  </si>
  <si>
    <t>C548676</t>
  </si>
  <si>
    <t>C553504</t>
  </si>
  <si>
    <t>C554986</t>
  </si>
  <si>
    <t>C555545</t>
  </si>
  <si>
    <t>C550740</t>
  </si>
  <si>
    <t>C545802</t>
  </si>
  <si>
    <t>C554613</t>
  </si>
  <si>
    <t>C553692</t>
  </si>
  <si>
    <t>C546020</t>
  </si>
  <si>
    <t>C539286</t>
  </si>
  <si>
    <t>C555919</t>
  </si>
  <si>
    <t>C555709</t>
  </si>
  <si>
    <t>C547419</t>
  </si>
  <si>
    <t>C542816</t>
  </si>
  <si>
    <t>C550754</t>
  </si>
  <si>
    <t>C548620</t>
  </si>
  <si>
    <t>C536702</t>
  </si>
  <si>
    <t>C539826</t>
  </si>
  <si>
    <t>C555065</t>
  </si>
  <si>
    <t>C538319</t>
  </si>
  <si>
    <t>C548269</t>
  </si>
  <si>
    <t>C548450</t>
  </si>
  <si>
    <t>C540732</t>
  </si>
  <si>
    <t>C537428</t>
  </si>
  <si>
    <t>C544804</t>
  </si>
  <si>
    <t>C545807</t>
  </si>
  <si>
    <t>C547009</t>
  </si>
  <si>
    <t>C547008</t>
  </si>
  <si>
    <t>C549617</t>
  </si>
  <si>
    <t>C550191</t>
  </si>
  <si>
    <t>C538169</t>
  </si>
  <si>
    <t>C547864</t>
  </si>
  <si>
    <t>C537316</t>
  </si>
  <si>
    <t>C539376</t>
  </si>
  <si>
    <t>C538751</t>
  </si>
  <si>
    <t>C551679</t>
  </si>
  <si>
    <t>C542436</t>
  </si>
  <si>
    <t>C540015</t>
  </si>
  <si>
    <t>C549285</t>
  </si>
  <si>
    <t>C552171</t>
  </si>
  <si>
    <t>C544222</t>
  </si>
  <si>
    <t>C548746</t>
  </si>
  <si>
    <t>C546768</t>
  </si>
  <si>
    <t>C556116</t>
  </si>
  <si>
    <t>C536934</t>
  </si>
  <si>
    <t>C548894</t>
  </si>
  <si>
    <t>C554013</t>
  </si>
  <si>
    <t>C551515</t>
  </si>
  <si>
    <t>C546724</t>
  </si>
  <si>
    <t>C544183</t>
  </si>
  <si>
    <t>C537910</t>
  </si>
  <si>
    <t>C546991</t>
  </si>
  <si>
    <t>C548270</t>
  </si>
  <si>
    <t>C542215</t>
  </si>
  <si>
    <t>C553921</t>
  </si>
  <si>
    <t>C552922</t>
  </si>
  <si>
    <t>C546721</t>
  </si>
  <si>
    <t>C555962</t>
  </si>
  <si>
    <t>C554157</t>
  </si>
  <si>
    <t>C539987</t>
  </si>
  <si>
    <t>C538889</t>
  </si>
  <si>
    <t>C539821</t>
  </si>
  <si>
    <t>C546926</t>
  </si>
  <si>
    <t>C546152</t>
  </si>
  <si>
    <t>C551844</t>
  </si>
  <si>
    <t>C538094</t>
  </si>
  <si>
    <t>C539714</t>
  </si>
  <si>
    <t>C545442</t>
  </si>
  <si>
    <t>C549144</t>
  </si>
  <si>
    <t>C538201</t>
  </si>
  <si>
    <t>C553555</t>
  </si>
  <si>
    <t>C545873</t>
  </si>
  <si>
    <t>C545064</t>
  </si>
  <si>
    <t>C548194</t>
  </si>
  <si>
    <t>C545447</t>
  </si>
  <si>
    <t>C537981</t>
  </si>
  <si>
    <t>C553310</t>
  </si>
  <si>
    <t>C542450</t>
  </si>
  <si>
    <t>C554079</t>
  </si>
  <si>
    <t>C550622</t>
  </si>
  <si>
    <t>C552845</t>
  </si>
  <si>
    <t>C546347</t>
  </si>
  <si>
    <t>C543047</t>
  </si>
  <si>
    <t>C549627</t>
  </si>
  <si>
    <t>C545170</t>
  </si>
  <si>
    <t>C553149</t>
  </si>
  <si>
    <t>C537367</t>
  </si>
  <si>
    <t>C542999</t>
  </si>
  <si>
    <t>C555173</t>
  </si>
  <si>
    <t>C550524</t>
  </si>
  <si>
    <t>C540368</t>
  </si>
  <si>
    <t>C542534</t>
  </si>
  <si>
    <t>C542986</t>
  </si>
  <si>
    <t>C554176</t>
  </si>
  <si>
    <t>C543898</t>
  </si>
  <si>
    <t>C539890</t>
  </si>
  <si>
    <t>C542397</t>
  </si>
  <si>
    <t>C549711</t>
  </si>
  <si>
    <t>C541236</t>
  </si>
  <si>
    <t>C548906</t>
  </si>
  <si>
    <t>C538202</t>
  </si>
  <si>
    <t>C546387</t>
  </si>
  <si>
    <t>C542455</t>
  </si>
  <si>
    <t>C541124</t>
  </si>
  <si>
    <t>C537420</t>
  </si>
  <si>
    <t>C548735</t>
  </si>
  <si>
    <t>C555536</t>
  </si>
  <si>
    <t>C547707</t>
  </si>
  <si>
    <t>C547930</t>
  </si>
  <si>
    <t>C554170</t>
  </si>
  <si>
    <t>C540101</t>
  </si>
  <si>
    <t>C552241</t>
  </si>
  <si>
    <t>C553237</t>
  </si>
  <si>
    <t>C547753</t>
  </si>
  <si>
    <t>C537687</t>
  </si>
  <si>
    <t>C539066</t>
  </si>
  <si>
    <t>C539622</t>
  </si>
  <si>
    <t>C537919</t>
  </si>
  <si>
    <t>C549005</t>
  </si>
  <si>
    <t>C544588</t>
  </si>
  <si>
    <t>C539771</t>
  </si>
  <si>
    <t>C539589</t>
  </si>
  <si>
    <t>C553154</t>
  </si>
  <si>
    <t>C540918</t>
  </si>
  <si>
    <t>C539026</t>
  </si>
  <si>
    <t>C544602</t>
  </si>
  <si>
    <t>C553356</t>
  </si>
  <si>
    <t>C541666</t>
  </si>
  <si>
    <t>C541101</t>
  </si>
  <si>
    <t>C547672</t>
  </si>
  <si>
    <t>C547159</t>
  </si>
  <si>
    <t>C549605</t>
  </si>
  <si>
    <t>C555297</t>
  </si>
  <si>
    <t>C543128</t>
  </si>
  <si>
    <t>C551817</t>
  </si>
  <si>
    <t>C546932</t>
  </si>
  <si>
    <t>C538296</t>
  </si>
  <si>
    <t>C555700</t>
  </si>
  <si>
    <t>C545604</t>
  </si>
  <si>
    <t>C540601</t>
  </si>
  <si>
    <t>Valid_Transaction</t>
  </si>
  <si>
    <t>Transaction_Month</t>
  </si>
  <si>
    <t>Transaction_Value</t>
  </si>
  <si>
    <t>Customer_Month_Key</t>
  </si>
  <si>
    <t>Cohort_Month</t>
  </si>
  <si>
    <t>Month_Number</t>
  </si>
  <si>
    <t>Cohort Month</t>
  </si>
  <si>
    <t>Cohort Size</t>
  </si>
  <si>
    <t>Cohort Retention KPIs</t>
  </si>
  <si>
    <t>Total Customers</t>
  </si>
  <si>
    <t>Total Cohorts</t>
  </si>
  <si>
    <t>Average Cohort Size</t>
  </si>
  <si>
    <t>Average Month 1 Retention</t>
  </si>
  <si>
    <t>Average Month 3 Retention</t>
  </si>
  <si>
    <t>Average Month 6 Retention</t>
  </si>
  <si>
    <t>CUSTOMER COHORT RETENTION DASHBOARD</t>
  </si>
  <si>
    <t>Retention rate by customer acquisition cohort and months since first purchase</t>
  </si>
  <si>
    <t>Retention Trend Data</t>
  </si>
  <si>
    <t>Month</t>
  </si>
  <si>
    <t>Average Retention</t>
  </si>
  <si>
    <t>Cohort Size Trend Data</t>
  </si>
  <si>
    <t>MONTH 6 RETENTION</t>
  </si>
  <si>
    <t xml:space="preserve">                                           Online Retail | Monthly Customer Lifecycle &amp; Retention Analysis</t>
  </si>
  <si>
    <t>HOW TO READ</t>
  </si>
  <si>
    <t>• Each row represents a customer acquisition cohort.</t>
  </si>
  <si>
    <t>• Month 0 is the customer's first purchase month.</t>
  </si>
  <si>
    <t>• Percentages show the share of the cohort that returned.</t>
  </si>
  <si>
    <t>• Darker green indicates stronger retention.</t>
  </si>
  <si>
    <t>• Blank cells represent months not yet observable.</t>
  </si>
  <si>
    <t>KEY INSIGHTS</t>
  </si>
  <si>
    <t>• Month 1 retention averages 55.91%, meaning more than half of customers return in the following month.</t>
  </si>
  <si>
    <t>• Month 3 retention averages 44.45%, showing a gradual decline in repeat engagement.</t>
  </si>
  <si>
    <t>• Month 6 retention averages 26.21%, indicating that roughly one quarter of customers remain active after six months.</t>
  </si>
  <si>
    <t>• Jan-2011 is the largest cohort with 192 customers.</t>
  </si>
  <si>
    <t>• Dec-2010 is the only cohort with a full 12-month observation window.</t>
  </si>
  <si>
    <t>Dec-2010 Retention</t>
  </si>
  <si>
    <t>Retention</t>
  </si>
  <si>
    <t>COHORT RETENTION (%)</t>
  </si>
  <si>
    <r>
      <t>Note:</t>
    </r>
    <r>
      <rPr>
        <i/>
        <sz val="10"/>
        <color rgb="FF595959"/>
        <rFont val="Calibri"/>
        <family val="2"/>
        <scheme val="minor"/>
      </rPr>
      <t xml:space="preserve"> Retention is calculated as the percentage of customers who made at least one purchase in the given month after their first purchase.</t>
    </r>
  </si>
  <si>
    <t xml:space="preserve">         TOTAL CUSTOMERS</t>
  </si>
  <si>
    <t xml:space="preserve">              TOTAL COHORTS</t>
  </si>
  <si>
    <t xml:space="preserve">        AVG COHORT SIZE</t>
  </si>
  <si>
    <t xml:space="preserve">           MONTH 1 RETENTION</t>
  </si>
  <si>
    <t xml:space="preserve">         MONTH 3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</si>
</sst>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mm\,yyyy"/>
    <numFmt numFmtId="166" formatCode="mmm/yyyy"/>
    <numFmt numFmtId="167" formatCode="&quot;Month &quot;0"/>
  </numFmts>
  <fonts count="1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0"/>
      <color rgb="FF595959"/>
      <name val="Italic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1C5E20"/>
      <name val="Calibri"/>
      <family val="2"/>
      <scheme val="minor"/>
    </font>
    <font>
      <sz val="9"/>
      <color rgb="FF5A595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i/>
      <sz val="10"/>
      <color rgb="FF59595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3F0D9"/>
        <bgColor indexed="64"/>
      </patternFill>
    </fill>
    <fill>
      <patternFill patternType="solid">
        <fgColor rgb="FF1A5E20"/>
        <bgColor indexed="64"/>
      </patternFill>
    </fill>
    <fill>
      <patternFill patternType="solid">
        <fgColor rgb="FFF2F8E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B5E20"/>
      </left>
      <right/>
      <top style="thin">
        <color rgb="FF1B5E20"/>
      </top>
      <bottom/>
      <diagonal/>
    </border>
    <border>
      <left/>
      <right/>
      <top style="thin">
        <color rgb="FF1B5E20"/>
      </top>
      <bottom/>
      <diagonal/>
    </border>
    <border>
      <left/>
      <right style="thin">
        <color rgb="FF1B5E20"/>
      </right>
      <top style="thin">
        <color rgb="FF1B5E20"/>
      </top>
      <bottom/>
      <diagonal/>
    </border>
    <border>
      <left style="thin">
        <color rgb="FF1B5E20"/>
      </left>
      <right/>
      <top/>
      <bottom/>
      <diagonal/>
    </border>
    <border>
      <left/>
      <right style="thin">
        <color rgb="FF1B5E20"/>
      </right>
      <top/>
      <bottom/>
      <diagonal/>
    </border>
    <border>
      <left style="thin">
        <color rgb="FF1B5E20"/>
      </left>
      <right/>
      <top/>
      <bottom style="thin">
        <color rgb="FF1B5E20"/>
      </bottom>
      <diagonal/>
    </border>
    <border>
      <left/>
      <right/>
      <top/>
      <bottom style="thin">
        <color rgb="FF1B5E20"/>
      </bottom>
      <diagonal/>
    </border>
    <border>
      <left/>
      <right style="thin">
        <color rgb="FF1B5E20"/>
      </right>
      <top/>
      <bottom style="thin">
        <color rgb="FF1B5E20"/>
      </bottom>
      <diagonal/>
    </border>
    <border>
      <left style="thin">
        <color rgb="FFF2F8EF"/>
      </left>
      <right/>
      <top/>
      <bottom/>
      <diagonal/>
    </border>
    <border>
      <left/>
      <right style="thin">
        <color rgb="FFF2F8EF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4" fillId="0" borderId="1" xfId="0" applyFont="1" applyBorder="1" applyAlignment="1">
      <alignment horizontal="center" vertical="top"/>
    </xf>
    <xf numFmtId="2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10" fontId="0" fillId="0" borderId="0" xfId="0" applyNumberFormat="1"/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6" fontId="3" fillId="0" borderId="0" xfId="0" applyNumberFormat="1" applyFont="1"/>
    <xf numFmtId="1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wrapText="1"/>
    </xf>
    <xf numFmtId="0" fontId="0" fillId="7" borderId="10" xfId="0" applyFill="1" applyBorder="1"/>
    <xf numFmtId="0" fontId="0" fillId="7" borderId="11" xfId="0" applyFill="1" applyBorder="1"/>
    <xf numFmtId="0" fontId="17" fillId="7" borderId="0" xfId="0" applyFont="1" applyFill="1"/>
    <xf numFmtId="0" fontId="17" fillId="7" borderId="11" xfId="0" applyFont="1" applyFill="1" applyBorder="1"/>
    <xf numFmtId="167" fontId="0" fillId="0" borderId="0" xfId="0" applyNumberFormat="1" applyAlignment="1">
      <alignment horizontal="left" vertical="top"/>
    </xf>
    <xf numFmtId="0" fontId="18" fillId="0" borderId="0" xfId="0" applyFont="1"/>
    <xf numFmtId="0" fontId="11" fillId="0" borderId="0" xfId="0" applyFont="1"/>
    <xf numFmtId="0" fontId="0" fillId="3" borderId="0" xfId="0" applyFill="1"/>
    <xf numFmtId="0" fontId="16" fillId="7" borderId="0" xfId="0" applyFont="1" applyFill="1" applyAlignment="1">
      <alignment horizontal="left" vertical="top" wrapText="1"/>
    </xf>
    <xf numFmtId="0" fontId="17" fillId="7" borderId="0" xfId="0" applyFont="1" applyFill="1" applyAlignment="1">
      <alignment wrapText="1"/>
    </xf>
    <xf numFmtId="0" fontId="6" fillId="0" borderId="0" xfId="0" applyFont="1" applyAlignment="1">
      <alignment horizontal="center"/>
    </xf>
    <xf numFmtId="0" fontId="17" fillId="7" borderId="0" xfId="0" applyFont="1" applyFill="1" applyAlignment="1">
      <alignment wrapText="1"/>
    </xf>
    <xf numFmtId="0" fontId="17" fillId="7" borderId="11" xfId="0" applyFont="1" applyFill="1" applyBorder="1" applyAlignment="1">
      <alignment wrapText="1"/>
    </xf>
    <xf numFmtId="0" fontId="15" fillId="7" borderId="0" xfId="0" applyFont="1" applyFill="1" applyAlignment="1">
      <alignment horizontal="center" vertical="center"/>
    </xf>
    <xf numFmtId="0" fontId="15" fillId="7" borderId="10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0" fontId="13" fillId="5" borderId="5" xfId="0" applyNumberFormat="1" applyFont="1" applyFill="1" applyBorder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5" borderId="6" xfId="0" applyNumberFormat="1" applyFont="1" applyFill="1" applyBorder="1" applyAlignment="1">
      <alignment horizontal="center" vertical="center"/>
    </xf>
    <xf numFmtId="10" fontId="13" fillId="5" borderId="7" xfId="0" applyNumberFormat="1" applyFont="1" applyFill="1" applyBorder="1" applyAlignment="1">
      <alignment horizontal="center" vertical="center"/>
    </xf>
    <xf numFmtId="10" fontId="13" fillId="5" borderId="8" xfId="0" applyNumberFormat="1" applyFont="1" applyFill="1" applyBorder="1" applyAlignment="1">
      <alignment horizontal="center" vertical="center"/>
    </xf>
    <xf numFmtId="10" fontId="13" fillId="5" borderId="9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" fontId="13" fillId="4" borderId="5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1" fontId="13" fillId="5" borderId="5" xfId="0" applyNumberFormat="1" applyFont="1" applyFill="1" applyBorder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" fontId="13" fillId="5" borderId="6" xfId="0" applyNumberFormat="1" applyFont="1" applyFill="1" applyBorder="1" applyAlignment="1">
      <alignment horizontal="center" vertical="center"/>
    </xf>
    <xf numFmtId="1" fontId="13" fillId="5" borderId="7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/>
    </xf>
    <xf numFmtId="1" fontId="13" fillId="5" borderId="9" xfId="0" applyNumberFormat="1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65" formatCode="mmm\,yyyy"/>
    </dxf>
    <dxf>
      <numFmt numFmtId="165" formatCode="mmm\,yyyy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00"/>
      <color rgb="FF146B2E"/>
      <color rgb="FF1B6B2F"/>
      <color rgb="FF1B6B2E"/>
      <color rgb="FFF2F8EF"/>
      <color rgb="FF595959"/>
      <color rgb="FFE3F0D9"/>
      <color rgb="FFE2F0D9"/>
      <color rgb="FF1C5E20"/>
      <color rgb="FF5A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Retention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KPI_Calculations!$E$3</c:f>
              <c:strCache>
                <c:ptCount val="1"/>
                <c:pt idx="0">
                  <c:v>Average Retention</c:v>
                </c:pt>
              </c:strCache>
            </c:strRef>
          </c:tx>
          <c:spPr>
            <a:ln w="31750" cap="rnd">
              <a:solidFill>
                <a:srgbClr val="1A5E2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B5E20"/>
              </a:solidFill>
              <a:ln w="9525">
                <a:solidFill>
                  <a:srgbClr val="1A5E20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KPI_Calculations!$D$4:$D$15</c:f>
              <c:strCache>
                <c:ptCount val="12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</c:strCache>
            </c:strRef>
          </c:cat>
          <c:val>
            <c:numRef>
              <c:f>KPI_Calculations!$E$4:$E$15</c:f>
              <c:numCache>
                <c:formatCode>0%</c:formatCode>
                <c:ptCount val="12"/>
                <c:pt idx="0">
                  <c:v>1</c:v>
                </c:pt>
                <c:pt idx="1">
                  <c:v>0.55908245868806938</c:v>
                </c:pt>
                <c:pt idx="2">
                  <c:v>0.48662352846124179</c:v>
                </c:pt>
                <c:pt idx="3">
                  <c:v>0.44454538779826769</c:v>
                </c:pt>
                <c:pt idx="4">
                  <c:v>0.38882542119894525</c:v>
                </c:pt>
                <c:pt idx="5">
                  <c:v>0.34876088230741636</c:v>
                </c:pt>
                <c:pt idx="6">
                  <c:v>0.2620502062129495</c:v>
                </c:pt>
                <c:pt idx="7">
                  <c:v>0.24013440598458069</c:v>
                </c:pt>
                <c:pt idx="8">
                  <c:v>0.22718277539211951</c:v>
                </c:pt>
                <c:pt idx="9">
                  <c:v>0.21747021396966934</c:v>
                </c:pt>
                <c:pt idx="10">
                  <c:v>0.17363609112709832</c:v>
                </c:pt>
                <c:pt idx="11">
                  <c:v>0.15827338129496402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4-4EDC-8D36-0640CE00CB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948128"/>
        <c:axId val="126945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KPI_Calculations!$D$3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KPI_Calculations!$D$4:$D$15</c15:sqref>
                        </c15:formulaRef>
                      </c:ext>
                    </c:extLst>
                    <c:strCache>
                      <c:ptCount val="12"/>
                      <c:pt idx="0">
                        <c:v>Month 0</c:v>
                      </c:pt>
                      <c:pt idx="1">
                        <c:v>Month 1</c:v>
                      </c:pt>
                      <c:pt idx="2">
                        <c:v>Month 2</c:v>
                      </c:pt>
                      <c:pt idx="3">
                        <c:v>Month 3</c:v>
                      </c:pt>
                      <c:pt idx="4">
                        <c:v>Month 4</c:v>
                      </c:pt>
                      <c:pt idx="5">
                        <c:v>Month 5</c:v>
                      </c:pt>
                      <c:pt idx="6">
                        <c:v>Month 6</c:v>
                      </c:pt>
                      <c:pt idx="7">
                        <c:v>Month 7</c:v>
                      </c:pt>
                      <c:pt idx="8">
                        <c:v>Month 8</c:v>
                      </c:pt>
                      <c:pt idx="9">
                        <c:v>Month 9</c:v>
                      </c:pt>
                      <c:pt idx="10">
                        <c:v>Month 10</c:v>
                      </c:pt>
                      <c:pt idx="11">
                        <c:v>Month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KPI_Calculations!$D$4:$D$15</c15:sqref>
                        </c15:formulaRef>
                      </c:ext>
                    </c:extLst>
                    <c:numCache>
                      <c:formatCode>"Month "0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F94-4EDC-8D36-0640CE00CBBB}"/>
                  </c:ext>
                </c:extLst>
              </c15:ser>
            </c15:filteredLineSeries>
          </c:ext>
        </c:extLst>
      </c:lineChart>
      <c:catAx>
        <c:axId val="1269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5608"/>
        <c:crosses val="autoZero"/>
        <c:auto val="1"/>
        <c:lblAlgn val="ctr"/>
        <c:lblOffset val="100"/>
        <c:noMultiLvlLbl val="0"/>
      </c:catAx>
      <c:valAx>
        <c:axId val="126945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8128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Cohort Size by Acquisition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KPI_Calculations!$H$3</c:f>
              <c:strCache>
                <c:ptCount val="1"/>
                <c:pt idx="0">
                  <c:v>Cohort Size</c:v>
                </c:pt>
              </c:strCache>
            </c:strRef>
          </c:tx>
          <c:spPr>
            <a:solidFill>
              <a:srgbClr val="1B5E20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KPI_Calculations!$G$4:$G$15</c:f>
              <c:numCache>
                <c:formatCode>mmm/yyyy</c:formatCode>
                <c:ptCount val="12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</c:numCache>
            </c:numRef>
          </c:cat>
          <c:val>
            <c:numRef>
              <c:f>KPI_Calculations!$H$4:$H$15</c:f>
              <c:numCache>
                <c:formatCode>0</c:formatCode>
                <c:ptCount val="12"/>
                <c:pt idx="0">
                  <c:v>139</c:v>
                </c:pt>
                <c:pt idx="1">
                  <c:v>192</c:v>
                </c:pt>
                <c:pt idx="2">
                  <c:v>142</c:v>
                </c:pt>
                <c:pt idx="3">
                  <c:v>174</c:v>
                </c:pt>
                <c:pt idx="4">
                  <c:v>152</c:v>
                </c:pt>
                <c:pt idx="5">
                  <c:v>166</c:v>
                </c:pt>
                <c:pt idx="6">
                  <c:v>169</c:v>
                </c:pt>
                <c:pt idx="7">
                  <c:v>164</c:v>
                </c:pt>
                <c:pt idx="8">
                  <c:v>168</c:v>
                </c:pt>
                <c:pt idx="9">
                  <c:v>162</c:v>
                </c:pt>
                <c:pt idx="10">
                  <c:v>164</c:v>
                </c:pt>
                <c:pt idx="1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7-4632-8ED5-66921F53D2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47599880"/>
        <c:axId val="547601680"/>
      </c:barChart>
      <c:dateAx>
        <c:axId val="547599880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01680"/>
        <c:crosses val="autoZero"/>
        <c:auto val="1"/>
        <c:lblOffset val="100"/>
        <c:baseTimeUnit val="months"/>
      </c:dateAx>
      <c:valAx>
        <c:axId val="54760168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1A5E2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998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Dec-2010 Cohort Retention Curve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KPI_Calculations!$K$3</c:f>
              <c:strCache>
                <c:ptCount val="1"/>
                <c:pt idx="0">
                  <c:v>Retention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KPI_Calculations!$J$4:$J$15</c:f>
              <c:strCache>
                <c:ptCount val="12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</c:strCache>
            </c:strRef>
          </c:cat>
          <c:val>
            <c:numRef>
              <c:f>KPI_Calculations!$K$4:$K$15</c:f>
              <c:numCache>
                <c:formatCode>0.00%</c:formatCode>
                <c:ptCount val="12"/>
                <c:pt idx="0">
                  <c:v>1</c:v>
                </c:pt>
                <c:pt idx="1">
                  <c:v>0.65467625899280579</c:v>
                </c:pt>
                <c:pt idx="2">
                  <c:v>0.48920863309352519</c:v>
                </c:pt>
                <c:pt idx="3">
                  <c:v>0.50359712230215825</c:v>
                </c:pt>
                <c:pt idx="4">
                  <c:v>0.4460431654676259</c:v>
                </c:pt>
                <c:pt idx="5">
                  <c:v>0.35251798561151076</c:v>
                </c:pt>
                <c:pt idx="6">
                  <c:v>0.2733812949640288</c:v>
                </c:pt>
                <c:pt idx="7">
                  <c:v>0.31654676258992803</c:v>
                </c:pt>
                <c:pt idx="8">
                  <c:v>0.23741007194244604</c:v>
                </c:pt>
                <c:pt idx="9">
                  <c:v>0.26618705035971224</c:v>
                </c:pt>
                <c:pt idx="10">
                  <c:v>0.20143884892086331</c:v>
                </c:pt>
                <c:pt idx="11">
                  <c:v>0.15827338129496402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2C8-80AB-119788D0A5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7545536"/>
        <c:axId val="567540136"/>
      </c:lineChart>
      <c:catAx>
        <c:axId val="5675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0136"/>
        <c:crosses val="autoZero"/>
        <c:auto val="1"/>
        <c:lblAlgn val="ctr"/>
        <c:lblOffset val="100"/>
        <c:noMultiLvlLbl val="0"/>
      </c:catAx>
      <c:valAx>
        <c:axId val="56754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12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26</xdr:row>
      <xdr:rowOff>31751</xdr:rowOff>
    </xdr:from>
    <xdr:to>
      <xdr:col>4</xdr:col>
      <xdr:colOff>115798</xdr:colOff>
      <xdr:row>33</xdr:row>
      <xdr:rowOff>439151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7FDEF-0C68-4B9E-8C2D-9D0DACD95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475058</xdr:colOff>
      <xdr:row>26</xdr:row>
      <xdr:rowOff>31751</xdr:rowOff>
    </xdr:from>
    <xdr:to>
      <xdr:col>9</xdr:col>
      <xdr:colOff>19358</xdr:colOff>
      <xdr:row>33</xdr:row>
      <xdr:rowOff>458201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13CC80-10C4-4B4C-8AE1-002DD048A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74083</xdr:colOff>
      <xdr:row>0</xdr:row>
      <xdr:rowOff>42333</xdr:rowOff>
    </xdr:from>
    <xdr:to>
      <xdr:col>17</xdr:col>
      <xdr:colOff>709083</xdr:colOff>
      <xdr:row>2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D1077C-D95C-BF64-AEEB-45384E8EEE88}"/>
            </a:ext>
          </a:extLst>
        </xdr:cNvPr>
        <xdr:cNvSpPr txBox="1"/>
      </xdr:nvSpPr>
      <xdr:spPr>
        <a:xfrm>
          <a:off x="10477500" y="42333"/>
          <a:ext cx="2794000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00" b="1">
              <a:solidFill>
                <a:schemeClr val="bg1"/>
              </a:solidFill>
              <a:latin typeface="+mn-lt"/>
            </a:rPr>
            <a:t>DATASET PERIOD</a:t>
          </a:r>
        </a:p>
        <a:p>
          <a:pPr algn="ctr"/>
          <a:r>
            <a:rPr lang="en-IN" sz="1000" b="1">
              <a:solidFill>
                <a:schemeClr val="bg1"/>
              </a:solidFill>
              <a:latin typeface="+mn-lt"/>
            </a:rPr>
            <a:t>Dec-2010 to Nov-2011</a:t>
          </a:r>
        </a:p>
        <a:p>
          <a:endParaRPr lang="en-IN" sz="1100"/>
        </a:p>
      </xdr:txBody>
    </xdr:sp>
    <xdr:clientData/>
  </xdr:twoCellAnchor>
  <xdr:twoCellAnchor>
    <xdr:from>
      <xdr:col>9</xdr:col>
      <xdr:colOff>378619</xdr:colOff>
      <xdr:row>26</xdr:row>
      <xdr:rowOff>31751</xdr:rowOff>
    </xdr:from>
    <xdr:to>
      <xdr:col>13</xdr:col>
      <xdr:colOff>513469</xdr:colOff>
      <xdr:row>33</xdr:row>
      <xdr:rowOff>458201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D303CE-4596-4C7D-A094-A23658CA7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95250</xdr:rowOff>
    </xdr:from>
    <xdr:to>
      <xdr:col>0</xdr:col>
      <xdr:colOff>914400</xdr:colOff>
      <xdr:row>7</xdr:row>
      <xdr:rowOff>161925</xdr:rowOff>
    </xdr:to>
    <xdr:pic>
      <xdr:nvPicPr>
        <xdr:cNvPr id="8" name="Graphic 7" descr="Users">
          <a:extLst>
            <a:ext uri="{FF2B5EF4-FFF2-40B4-BE49-F238E27FC236}">
              <a16:creationId xmlns:a16="http://schemas.microsoft.com/office/drawing/2014/main" id="{2C5441C9-4593-36D5-EEA2-469360BF9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6667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3</xdr:row>
      <xdr:rowOff>57150</xdr:rowOff>
    </xdr:from>
    <xdr:to>
      <xdr:col>4</xdr:col>
      <xdr:colOff>123825</xdr:colOff>
      <xdr:row>7</xdr:row>
      <xdr:rowOff>123825</xdr:rowOff>
    </xdr:to>
    <xdr:pic>
      <xdr:nvPicPr>
        <xdr:cNvPr id="10" name="Graphic 9" descr="Daily calendar">
          <a:extLst>
            <a:ext uri="{FF2B5EF4-FFF2-40B4-BE49-F238E27FC236}">
              <a16:creationId xmlns:a16="http://schemas.microsoft.com/office/drawing/2014/main" id="{3671111C-D40D-6894-2812-31C960ED1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400300" y="6286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676275</xdr:colOff>
      <xdr:row>3</xdr:row>
      <xdr:rowOff>85725</xdr:rowOff>
    </xdr:from>
    <xdr:to>
      <xdr:col>7</xdr:col>
      <xdr:colOff>161925</xdr:colOff>
      <xdr:row>7</xdr:row>
      <xdr:rowOff>152400</xdr:rowOff>
    </xdr:to>
    <xdr:pic>
      <xdr:nvPicPr>
        <xdr:cNvPr id="12" name="Graphic 11" descr="Meeting">
          <a:extLst>
            <a:ext uri="{FF2B5EF4-FFF2-40B4-BE49-F238E27FC236}">
              <a16:creationId xmlns:a16="http://schemas.microsoft.com/office/drawing/2014/main" id="{02D757E8-F164-8A42-1F76-B8047D66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581525" y="6572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4</xdr:row>
      <xdr:rowOff>19050</xdr:rowOff>
    </xdr:from>
    <xdr:to>
      <xdr:col>10</xdr:col>
      <xdr:colOff>104775</xdr:colOff>
      <xdr:row>7</xdr:row>
      <xdr:rowOff>19050</xdr:rowOff>
    </xdr:to>
    <xdr:pic>
      <xdr:nvPicPr>
        <xdr:cNvPr id="14" name="Graphic 13" descr="Hourglass">
          <a:extLst>
            <a:ext uri="{FF2B5EF4-FFF2-40B4-BE49-F238E27FC236}">
              <a16:creationId xmlns:a16="http://schemas.microsoft.com/office/drawing/2014/main" id="{45B9E330-8016-25E9-39B4-83AE3373B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762750" y="781050"/>
          <a:ext cx="914400" cy="657225"/>
        </a:xfrm>
        <a:prstGeom prst="rect">
          <a:avLst/>
        </a:prstGeom>
      </xdr:spPr>
    </xdr:pic>
    <xdr:clientData/>
  </xdr:twoCellAnchor>
  <xdr:twoCellAnchor editAs="oneCell">
    <xdr:from>
      <xdr:col>11</xdr:col>
      <xdr:colOff>790575</xdr:colOff>
      <xdr:row>4</xdr:row>
      <xdr:rowOff>66675</xdr:rowOff>
    </xdr:from>
    <xdr:to>
      <xdr:col>12</xdr:col>
      <xdr:colOff>781050</xdr:colOff>
      <xdr:row>7</xdr:row>
      <xdr:rowOff>9525</xdr:rowOff>
    </xdr:to>
    <xdr:pic>
      <xdr:nvPicPr>
        <xdr:cNvPr id="16" name="Graphic 15" descr="Repeat">
          <a:extLst>
            <a:ext uri="{FF2B5EF4-FFF2-40B4-BE49-F238E27FC236}">
              <a16:creationId xmlns:a16="http://schemas.microsoft.com/office/drawing/2014/main" id="{6A5B2E26-3B40-51A3-449A-E4309380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9077325" y="828675"/>
          <a:ext cx="790575" cy="600075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4</xdr:row>
      <xdr:rowOff>38099</xdr:rowOff>
    </xdr:from>
    <xdr:to>
      <xdr:col>15</xdr:col>
      <xdr:colOff>962025</xdr:colOff>
      <xdr:row>6</xdr:row>
      <xdr:rowOff>142875</xdr:rowOff>
    </xdr:to>
    <xdr:pic>
      <xdr:nvPicPr>
        <xdr:cNvPr id="18" name="Graphic 17" descr="Bullseye">
          <a:extLst>
            <a:ext uri="{FF2B5EF4-FFF2-40B4-BE49-F238E27FC236}">
              <a16:creationId xmlns:a16="http://schemas.microsoft.com/office/drawing/2014/main" id="{A69F0890-0C80-F91C-67E4-B622DEDD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1696700" y="800099"/>
          <a:ext cx="685800" cy="5715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2CA0A-B4FC-4E70-B44B-DC50F8266A95}" name="OnlineRetail" displayName="OnlineRetail" ref="A1:L20001" totalsRowShown="0" headerRowDxfId="9" headerRowBorderDxfId="8" tableBorderDxfId="7">
  <autoFilter ref="A1:L20001" xr:uid="{00000000-0009-0000-0000-000000000000}">
    <filterColumn colId="8">
      <filters>
        <filter val="Yes"/>
      </filters>
    </filterColumn>
  </autoFilter>
  <tableColumns count="12">
    <tableColumn id="1" xr3:uid="{38939734-5213-4E70-90AE-3D8D5FEA8999}" name="InvoiceNo"/>
    <tableColumn id="2" xr3:uid="{E321DF47-704F-4FC7-8104-10810143F425}" name="StockCode"/>
    <tableColumn id="3" xr3:uid="{62DB859B-C522-4421-8C72-32751CFB85A2}" name="Description"/>
    <tableColumn id="4" xr3:uid="{D5BD2E1C-4957-4679-B128-88FCEB92450A}" name="Quantity"/>
    <tableColumn id="5" xr3:uid="{7A3B3BD5-777C-4372-9BB8-91C25326B4A5}" name="InvoiceDate" dataDxfId="6"/>
    <tableColumn id="6" xr3:uid="{92234423-FE48-4A66-BC6E-CC1B93741DEE}" name="UnitPrice"/>
    <tableColumn id="7" xr3:uid="{3415EFE8-82A7-48A1-A086-122CC224D61B}" name="CustomerID"/>
    <tableColumn id="8" xr3:uid="{E2DCC9E0-13DA-436C-A910-85ECD339E9C4}" name="Country"/>
    <tableColumn id="9" xr3:uid="{6F6C261A-DEA2-461C-A871-2EA6E036D0EC}" name="Valid_Transaction" dataDxfId="5">
      <calculatedColumnFormula>IF(AND(LEFT(OnlineRetail[[#This Row],[InvoiceNo]],1)&lt;&gt;"C",OnlineRetail[[#This Row],[CustomerID]]&lt;&gt;""),"Yes","No")</calculatedColumnFormula>
    </tableColumn>
    <tableColumn id="10" xr3:uid="{0FFBB2C1-26E4-4425-BAB6-793C85B85A03}" name="Transaction_Month" dataDxfId="4">
      <calculatedColumnFormula>EOMONTH(OnlineRetail[[#This Row],[InvoiceDate]],-1)+1</calculatedColumnFormula>
    </tableColumn>
    <tableColumn id="11" xr3:uid="{79DBCD51-297D-425C-8BA7-429DDA915C21}" name="Transaction_Value" dataDxfId="3">
      <calculatedColumnFormula>OnlineRetail[[#This Row],[Quantity]]*OnlineRetail[[#This Row],[UnitPrice]]</calculatedColumnFormula>
    </tableColumn>
    <tableColumn id="12" xr3:uid="{BBBE8422-4302-4DA3-BE49-19CD375EA278}" name="Customer_Month_Key" dataDxfId="2">
      <calculatedColumnFormula>IF(I2="Yes",G2&amp;"|"&amp;TEXT(J2,"mmm-yyyy"),"")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5E2F7-5669-4FF5-B7C4-2C7AB370C3BF}" name="Table2" displayName="Table2" ref="A1:D6084" totalsRowShown="0">
  <autoFilter ref="A1:D6084" xr:uid="{A6B5E2F7-5669-4FF5-B7C4-2C7AB370C3BF}"/>
  <tableColumns count="4">
    <tableColumn id="1" xr3:uid="{4802F1A5-952F-4AE6-8BED-9F04C1E8630A}" name="CustomerID"/>
    <tableColumn id="2" xr3:uid="{26721362-FD47-4B5E-9F30-6530A59B4EA4}" name="Transaction_Month" dataDxfId="1"/>
    <tableColumn id="3" xr3:uid="{F5E505BF-A3EB-4459-ACF1-B1A0998C47CA}" name="Cohort_Month" dataDxfId="0">
      <calculatedColumnFormula>_xlfn.MINIFS($B$2:$B$6084,$A$2:$A$6084,A2)</calculatedColumnFormula>
    </tableColumn>
    <tableColumn id="4" xr3:uid="{E8847A58-3952-4D7B-B7A3-D98F66A15C02}" name="Month_Number">
      <calculatedColumnFormula>DATEDIF(C2,B2,"m")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1"/>
  <sheetViews>
    <sheetView topLeftCell="D1" workbookViewId="0">
      <pane ySplit="1" topLeftCell="A2" activePane="bottomLeft" state="frozen"/>
      <selection pane="bottomLeft" activeCell="M20" sqref="M20"/>
    </sheetView>
  </sheetViews>
  <sheetFormatPr defaultRowHeight="15"/>
  <cols>
    <col min="1" max="1" width="17.5703125" customWidth="1"/>
    <col min="2" max="2" width="14.5703125" customWidth="1"/>
    <col min="3" max="3" width="45.5703125" customWidth="1"/>
    <col min="4" max="4" width="13" customWidth="1"/>
    <col min="5" max="5" width="20" customWidth="1"/>
    <col min="6" max="6" width="14.42578125" customWidth="1"/>
    <col min="7" max="7" width="16" customWidth="1"/>
    <col min="8" max="8" width="21.7109375" customWidth="1"/>
    <col min="9" max="9" width="19.42578125" customWidth="1"/>
    <col min="10" max="10" width="23.28515625" customWidth="1"/>
    <col min="11" max="11" width="22.140625" customWidth="1"/>
    <col min="12" max="12" width="26.1406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461</v>
      </c>
      <c r="J1" s="3" t="s">
        <v>462</v>
      </c>
      <c r="K1" s="5" t="s">
        <v>463</v>
      </c>
      <c r="L1" s="5" t="s">
        <v>464</v>
      </c>
    </row>
    <row r="2" spans="1:12">
      <c r="A2">
        <v>554615</v>
      </c>
      <c r="B2" t="s">
        <v>8</v>
      </c>
      <c r="C2" t="s">
        <v>9</v>
      </c>
      <c r="D2">
        <v>21</v>
      </c>
      <c r="E2" s="1">
        <v>40513.333333333343</v>
      </c>
      <c r="F2">
        <v>2.1</v>
      </c>
      <c r="G2">
        <v>12714</v>
      </c>
      <c r="H2" t="s">
        <v>10</v>
      </c>
      <c r="I2" t="str">
        <f>IF(AND(LEFT(OnlineRetail[[#This Row],[InvoiceNo]],1)&lt;&gt;"C",OnlineRetail[[#This Row],[CustomerID]]&lt;&gt;""),"Yes","No")</f>
        <v>Yes</v>
      </c>
      <c r="J2" s="4">
        <f>EOMONTH(OnlineRetail[[#This Row],[InvoiceDate]],-1)+1</f>
        <v>40513</v>
      </c>
      <c r="K2" s="6">
        <f>OnlineRetail[[#This Row],[Quantity]]*OnlineRetail[[#This Row],[UnitPrice]]</f>
        <v>44.1</v>
      </c>
      <c r="L2" t="str">
        <f t="shared" ref="L2:L65" si="0">IF(I2="Yes",G2&amp;"|"&amp;TEXT(J2,"mmm-yyyy"),"")</f>
        <v>12714|Dec-2010</v>
      </c>
    </row>
    <row r="3" spans="1:12">
      <c r="A3">
        <v>555393</v>
      </c>
      <c r="B3" t="s">
        <v>11</v>
      </c>
      <c r="C3" t="s">
        <v>12</v>
      </c>
      <c r="D3">
        <v>14</v>
      </c>
      <c r="E3" s="1">
        <v>40513.352083333331</v>
      </c>
      <c r="F3">
        <v>2.5499999999999998</v>
      </c>
      <c r="G3">
        <v>13585</v>
      </c>
      <c r="H3" t="s">
        <v>10</v>
      </c>
      <c r="I3" t="str">
        <f>IF(AND(LEFT(OnlineRetail[[#This Row],[InvoiceNo]],1)&lt;&gt;"C",OnlineRetail[[#This Row],[CustomerID]]&lt;&gt;""),"Yes","No")</f>
        <v>Yes</v>
      </c>
      <c r="J3" s="4">
        <f>EOMONTH(OnlineRetail[[#This Row],[InvoiceDate]],-1)+1</f>
        <v>40513</v>
      </c>
      <c r="K3" s="6">
        <f>OnlineRetail[[#This Row],[Quantity]]*OnlineRetail[[#This Row],[UnitPrice]]</f>
        <v>35.699999999999996</v>
      </c>
      <c r="L3" t="str">
        <f t="shared" si="0"/>
        <v>13585|Dec-2010</v>
      </c>
    </row>
    <row r="4" spans="1:12">
      <c r="A4">
        <v>542008</v>
      </c>
      <c r="B4" t="s">
        <v>13</v>
      </c>
      <c r="C4" t="s">
        <v>14</v>
      </c>
      <c r="D4">
        <v>13</v>
      </c>
      <c r="E4" s="1">
        <v>40513.443055555559</v>
      </c>
      <c r="F4">
        <v>5.95</v>
      </c>
      <c r="G4">
        <v>14152</v>
      </c>
      <c r="H4" t="s">
        <v>10</v>
      </c>
      <c r="I4" t="str">
        <f>IF(AND(LEFT(OnlineRetail[[#This Row],[InvoiceNo]],1)&lt;&gt;"C",OnlineRetail[[#This Row],[CustomerID]]&lt;&gt;""),"Yes","No")</f>
        <v>Yes</v>
      </c>
      <c r="J4" s="4">
        <f>EOMONTH(OnlineRetail[[#This Row],[InvoiceDate]],-1)+1</f>
        <v>40513</v>
      </c>
      <c r="K4" s="6">
        <f>OnlineRetail[[#This Row],[Quantity]]*OnlineRetail[[#This Row],[UnitPrice]]</f>
        <v>77.350000000000009</v>
      </c>
      <c r="L4" t="str">
        <f t="shared" si="0"/>
        <v>14152|Dec-2010</v>
      </c>
    </row>
    <row r="5" spans="1:12">
      <c r="A5">
        <v>555648</v>
      </c>
      <c r="B5" t="s">
        <v>15</v>
      </c>
      <c r="C5" t="s">
        <v>16</v>
      </c>
      <c r="D5">
        <v>23</v>
      </c>
      <c r="E5" s="1">
        <v>40513.461805555547</v>
      </c>
      <c r="F5">
        <v>2.5499999999999998</v>
      </c>
      <c r="G5">
        <v>12929</v>
      </c>
      <c r="H5" t="s">
        <v>17</v>
      </c>
      <c r="I5" t="str">
        <f>IF(AND(LEFT(OnlineRetail[[#This Row],[InvoiceNo]],1)&lt;&gt;"C",OnlineRetail[[#This Row],[CustomerID]]&lt;&gt;""),"Yes","No")</f>
        <v>Yes</v>
      </c>
      <c r="J5" s="4">
        <f>EOMONTH(OnlineRetail[[#This Row],[InvoiceDate]],-1)+1</f>
        <v>40513</v>
      </c>
      <c r="K5" s="6">
        <f>OnlineRetail[[#This Row],[Quantity]]*OnlineRetail[[#This Row],[UnitPrice]]</f>
        <v>58.65</v>
      </c>
      <c r="L5" t="str">
        <f t="shared" si="0"/>
        <v>12929|Dec-2010</v>
      </c>
    </row>
    <row r="6" spans="1:12">
      <c r="A6">
        <v>543791</v>
      </c>
      <c r="B6" t="s">
        <v>18</v>
      </c>
      <c r="C6" t="s">
        <v>19</v>
      </c>
      <c r="D6">
        <v>15</v>
      </c>
      <c r="E6" s="1">
        <v>40513.492361111108</v>
      </c>
      <c r="F6">
        <v>2.5499999999999998</v>
      </c>
      <c r="G6">
        <v>14321</v>
      </c>
      <c r="H6" t="s">
        <v>10</v>
      </c>
      <c r="I6" t="str">
        <f>IF(AND(LEFT(OnlineRetail[[#This Row],[InvoiceNo]],1)&lt;&gt;"C",OnlineRetail[[#This Row],[CustomerID]]&lt;&gt;""),"Yes","No")</f>
        <v>Yes</v>
      </c>
      <c r="J6" s="4">
        <f>EOMONTH(OnlineRetail[[#This Row],[InvoiceDate]],-1)+1</f>
        <v>40513</v>
      </c>
      <c r="K6" s="6">
        <f>OnlineRetail[[#This Row],[Quantity]]*OnlineRetail[[#This Row],[UnitPrice]]</f>
        <v>38.25</v>
      </c>
      <c r="L6" t="str">
        <f t="shared" si="0"/>
        <v>14321|Dec-2010</v>
      </c>
    </row>
    <row r="7" spans="1:12">
      <c r="A7">
        <v>545517</v>
      </c>
      <c r="B7" t="s">
        <v>20</v>
      </c>
      <c r="C7" t="s">
        <v>21</v>
      </c>
      <c r="D7">
        <v>1</v>
      </c>
      <c r="E7" s="1">
        <v>40513.604166666657</v>
      </c>
      <c r="F7">
        <v>4.95</v>
      </c>
      <c r="G7">
        <v>13645</v>
      </c>
      <c r="H7" t="s">
        <v>22</v>
      </c>
      <c r="I7" t="str">
        <f>IF(AND(LEFT(OnlineRetail[[#This Row],[InvoiceNo]],1)&lt;&gt;"C",OnlineRetail[[#This Row],[CustomerID]]&lt;&gt;""),"Yes","No")</f>
        <v>Yes</v>
      </c>
      <c r="J7" s="4">
        <f>EOMONTH(OnlineRetail[[#This Row],[InvoiceDate]],-1)+1</f>
        <v>40513</v>
      </c>
      <c r="K7" s="6">
        <f>OnlineRetail[[#This Row],[Quantity]]*OnlineRetail[[#This Row],[UnitPrice]]</f>
        <v>4.95</v>
      </c>
      <c r="L7" t="str">
        <f t="shared" si="0"/>
        <v>13645|Dec-2010</v>
      </c>
    </row>
    <row r="8" spans="1:12">
      <c r="A8">
        <v>537935</v>
      </c>
      <c r="B8" t="s">
        <v>23</v>
      </c>
      <c r="C8" t="s">
        <v>24</v>
      </c>
      <c r="D8">
        <v>11</v>
      </c>
      <c r="E8" s="1">
        <v>40513.642361111109</v>
      </c>
      <c r="F8">
        <v>5.95</v>
      </c>
      <c r="G8">
        <v>14258</v>
      </c>
      <c r="H8" t="s">
        <v>25</v>
      </c>
      <c r="I8" t="str">
        <f>IF(AND(LEFT(OnlineRetail[[#This Row],[InvoiceNo]],1)&lt;&gt;"C",OnlineRetail[[#This Row],[CustomerID]]&lt;&gt;""),"Yes","No")</f>
        <v>Yes</v>
      </c>
      <c r="J8" s="4">
        <f>EOMONTH(OnlineRetail[[#This Row],[InvoiceDate]],-1)+1</f>
        <v>40513</v>
      </c>
      <c r="K8" s="6">
        <f>OnlineRetail[[#This Row],[Quantity]]*OnlineRetail[[#This Row],[UnitPrice]]</f>
        <v>65.45</v>
      </c>
      <c r="L8" t="str">
        <f t="shared" si="0"/>
        <v>14258|Dec-2010</v>
      </c>
    </row>
    <row r="9" spans="1:12">
      <c r="A9">
        <v>555208</v>
      </c>
      <c r="B9" t="s">
        <v>26</v>
      </c>
      <c r="C9" t="s">
        <v>27</v>
      </c>
      <c r="D9">
        <v>22</v>
      </c>
      <c r="E9" s="1">
        <v>40513.685416666667</v>
      </c>
      <c r="F9">
        <v>4.95</v>
      </c>
      <c r="G9">
        <v>13809</v>
      </c>
      <c r="H9" t="s">
        <v>10</v>
      </c>
      <c r="I9" t="str">
        <f>IF(AND(LEFT(OnlineRetail[[#This Row],[InvoiceNo]],1)&lt;&gt;"C",OnlineRetail[[#This Row],[CustomerID]]&lt;&gt;""),"Yes","No")</f>
        <v>Yes</v>
      </c>
      <c r="J9" s="4">
        <f>EOMONTH(OnlineRetail[[#This Row],[InvoiceDate]],-1)+1</f>
        <v>40513</v>
      </c>
      <c r="K9" s="6">
        <f>OnlineRetail[[#This Row],[Quantity]]*OnlineRetail[[#This Row],[UnitPrice]]</f>
        <v>108.9</v>
      </c>
      <c r="L9" t="str">
        <f t="shared" si="0"/>
        <v>13809|Dec-2010</v>
      </c>
    </row>
    <row r="10" spans="1:12">
      <c r="A10">
        <v>540489</v>
      </c>
      <c r="B10" t="s">
        <v>28</v>
      </c>
      <c r="C10" t="s">
        <v>29</v>
      </c>
      <c r="D10">
        <v>13</v>
      </c>
      <c r="E10" s="1">
        <v>40513.695138888892</v>
      </c>
      <c r="F10">
        <v>4.95</v>
      </c>
      <c r="G10">
        <v>12472</v>
      </c>
      <c r="H10" t="s">
        <v>10</v>
      </c>
      <c r="I10" t="str">
        <f>IF(AND(LEFT(OnlineRetail[[#This Row],[InvoiceNo]],1)&lt;&gt;"C",OnlineRetail[[#This Row],[CustomerID]]&lt;&gt;""),"Yes","No")</f>
        <v>Yes</v>
      </c>
      <c r="J10" s="4">
        <f>EOMONTH(OnlineRetail[[#This Row],[InvoiceDate]],-1)+1</f>
        <v>40513</v>
      </c>
      <c r="K10" s="6">
        <f>OnlineRetail[[#This Row],[Quantity]]*OnlineRetail[[#This Row],[UnitPrice]]</f>
        <v>64.350000000000009</v>
      </c>
      <c r="L10" t="str">
        <f t="shared" si="0"/>
        <v>12472|Dec-2010</v>
      </c>
    </row>
    <row r="11" spans="1:12">
      <c r="A11">
        <v>553424</v>
      </c>
      <c r="B11" t="s">
        <v>30</v>
      </c>
      <c r="C11" t="s">
        <v>29</v>
      </c>
      <c r="D11">
        <v>14</v>
      </c>
      <c r="E11" s="1">
        <v>40513.712500000001</v>
      </c>
      <c r="F11">
        <v>2.1</v>
      </c>
      <c r="G11">
        <v>12964</v>
      </c>
      <c r="H11" t="s">
        <v>31</v>
      </c>
      <c r="I11" t="str">
        <f>IF(AND(LEFT(OnlineRetail[[#This Row],[InvoiceNo]],1)&lt;&gt;"C",OnlineRetail[[#This Row],[CustomerID]]&lt;&gt;""),"Yes","No")</f>
        <v>Yes</v>
      </c>
      <c r="J11" s="4">
        <f>EOMONTH(OnlineRetail[[#This Row],[InvoiceDate]],-1)+1</f>
        <v>40513</v>
      </c>
      <c r="K11" s="6">
        <f>OnlineRetail[[#This Row],[Quantity]]*OnlineRetail[[#This Row],[UnitPrice]]</f>
        <v>29.400000000000002</v>
      </c>
      <c r="L11" t="str">
        <f t="shared" si="0"/>
        <v>12964|Dec-2010</v>
      </c>
    </row>
    <row r="12" spans="1:12">
      <c r="A12">
        <v>544407</v>
      </c>
      <c r="B12" t="s">
        <v>32</v>
      </c>
      <c r="C12" t="s">
        <v>33</v>
      </c>
      <c r="D12">
        <v>15</v>
      </c>
      <c r="E12" s="1">
        <v>40513.715277777781</v>
      </c>
      <c r="F12">
        <v>9.9499999999999993</v>
      </c>
      <c r="G12">
        <v>13987</v>
      </c>
      <c r="H12" t="s">
        <v>10</v>
      </c>
      <c r="I12" t="str">
        <f>IF(AND(LEFT(OnlineRetail[[#This Row],[InvoiceNo]],1)&lt;&gt;"C",OnlineRetail[[#This Row],[CustomerID]]&lt;&gt;""),"Yes","No")</f>
        <v>Yes</v>
      </c>
      <c r="J12" s="4">
        <f>EOMONTH(OnlineRetail[[#This Row],[InvoiceDate]],-1)+1</f>
        <v>40513</v>
      </c>
      <c r="K12" s="6">
        <f>OnlineRetail[[#This Row],[Quantity]]*OnlineRetail[[#This Row],[UnitPrice]]</f>
        <v>149.25</v>
      </c>
      <c r="L12" t="str">
        <f t="shared" si="0"/>
        <v>13987|Dec-2010</v>
      </c>
    </row>
    <row r="13" spans="1:12">
      <c r="A13">
        <v>542183</v>
      </c>
      <c r="B13" t="s">
        <v>34</v>
      </c>
      <c r="C13" t="s">
        <v>29</v>
      </c>
      <c r="D13">
        <v>21</v>
      </c>
      <c r="E13" s="1">
        <v>40513.731944444437</v>
      </c>
      <c r="F13">
        <v>2.5499999999999998</v>
      </c>
      <c r="G13">
        <v>13441</v>
      </c>
      <c r="H13" t="s">
        <v>10</v>
      </c>
      <c r="I13" t="str">
        <f>IF(AND(LEFT(OnlineRetail[[#This Row],[InvoiceNo]],1)&lt;&gt;"C",OnlineRetail[[#This Row],[CustomerID]]&lt;&gt;""),"Yes","No")</f>
        <v>Yes</v>
      </c>
      <c r="J13" s="4">
        <f>EOMONTH(OnlineRetail[[#This Row],[InvoiceDate]],-1)+1</f>
        <v>40513</v>
      </c>
      <c r="K13" s="6">
        <f>OnlineRetail[[#This Row],[Quantity]]*OnlineRetail[[#This Row],[UnitPrice]]</f>
        <v>53.55</v>
      </c>
      <c r="L13" t="str">
        <f t="shared" si="0"/>
        <v>13441|Dec-2010</v>
      </c>
    </row>
    <row r="14" spans="1:12">
      <c r="A14">
        <v>542726</v>
      </c>
      <c r="B14" t="s">
        <v>35</v>
      </c>
      <c r="C14" t="s">
        <v>29</v>
      </c>
      <c r="D14">
        <v>8</v>
      </c>
      <c r="E14" s="1">
        <v>40513.736805555563</v>
      </c>
      <c r="F14">
        <v>3.39</v>
      </c>
      <c r="G14">
        <v>14126</v>
      </c>
      <c r="H14" t="s">
        <v>36</v>
      </c>
      <c r="I14" t="str">
        <f>IF(AND(LEFT(OnlineRetail[[#This Row],[InvoiceNo]],1)&lt;&gt;"C",OnlineRetail[[#This Row],[CustomerID]]&lt;&gt;""),"Yes","No")</f>
        <v>Yes</v>
      </c>
      <c r="J14" s="4">
        <f>EOMONTH(OnlineRetail[[#This Row],[InvoiceDate]],-1)+1</f>
        <v>40513</v>
      </c>
      <c r="K14" s="6">
        <f>OnlineRetail[[#This Row],[Quantity]]*OnlineRetail[[#This Row],[UnitPrice]]</f>
        <v>27.12</v>
      </c>
      <c r="L14" t="str">
        <f t="shared" si="0"/>
        <v>14126|Dec-2010</v>
      </c>
    </row>
    <row r="15" spans="1:12">
      <c r="A15">
        <v>544241</v>
      </c>
      <c r="B15" t="s">
        <v>37</v>
      </c>
      <c r="C15" t="s">
        <v>19</v>
      </c>
      <c r="D15">
        <v>8</v>
      </c>
      <c r="E15" s="1">
        <v>40513.738888888889</v>
      </c>
      <c r="F15">
        <v>1.25</v>
      </c>
      <c r="G15">
        <v>13754</v>
      </c>
      <c r="H15" t="s">
        <v>10</v>
      </c>
      <c r="I15" t="str">
        <f>IF(AND(LEFT(OnlineRetail[[#This Row],[InvoiceNo]],1)&lt;&gt;"C",OnlineRetail[[#This Row],[CustomerID]]&lt;&gt;""),"Yes","No")</f>
        <v>Yes</v>
      </c>
      <c r="J15" s="4">
        <f>EOMONTH(OnlineRetail[[#This Row],[InvoiceDate]],-1)+1</f>
        <v>40513</v>
      </c>
      <c r="K15" s="6">
        <f>OnlineRetail[[#This Row],[Quantity]]*OnlineRetail[[#This Row],[UnitPrice]]</f>
        <v>10</v>
      </c>
      <c r="L15" t="str">
        <f t="shared" si="0"/>
        <v>13754|Dec-2010</v>
      </c>
    </row>
    <row r="16" spans="1:12">
      <c r="A16">
        <v>546165</v>
      </c>
      <c r="B16" t="s">
        <v>38</v>
      </c>
      <c r="C16" t="s">
        <v>39</v>
      </c>
      <c r="D16">
        <v>4</v>
      </c>
      <c r="E16" s="1">
        <v>40513.805555555547</v>
      </c>
      <c r="F16">
        <v>3.39</v>
      </c>
      <c r="G16">
        <v>14152</v>
      </c>
      <c r="H16" t="s">
        <v>10</v>
      </c>
      <c r="I16" t="str">
        <f>IF(AND(LEFT(OnlineRetail[[#This Row],[InvoiceNo]],1)&lt;&gt;"C",OnlineRetail[[#This Row],[CustomerID]]&lt;&gt;""),"Yes","No")</f>
        <v>Yes</v>
      </c>
      <c r="J16" s="4">
        <f>EOMONTH(OnlineRetail[[#This Row],[InvoiceDate]],-1)+1</f>
        <v>40513</v>
      </c>
      <c r="K16" s="6">
        <f>OnlineRetail[[#This Row],[Quantity]]*OnlineRetail[[#This Row],[UnitPrice]]</f>
        <v>13.56</v>
      </c>
      <c r="L16" t="str">
        <f t="shared" si="0"/>
        <v>14152|Dec-2010</v>
      </c>
    </row>
    <row r="17" spans="1:12">
      <c r="A17">
        <v>554328</v>
      </c>
      <c r="B17" t="s">
        <v>26</v>
      </c>
      <c r="C17" t="s">
        <v>40</v>
      </c>
      <c r="D17">
        <v>7</v>
      </c>
      <c r="E17" s="1">
        <v>40513.819444444453</v>
      </c>
      <c r="F17">
        <v>2.5499999999999998</v>
      </c>
      <c r="G17">
        <v>13639</v>
      </c>
      <c r="H17" t="s">
        <v>10</v>
      </c>
      <c r="I17" t="str">
        <f>IF(AND(LEFT(OnlineRetail[[#This Row],[InvoiceNo]],1)&lt;&gt;"C",OnlineRetail[[#This Row],[CustomerID]]&lt;&gt;""),"Yes","No")</f>
        <v>Yes</v>
      </c>
      <c r="J17" s="4">
        <f>EOMONTH(OnlineRetail[[#This Row],[InvoiceDate]],-1)+1</f>
        <v>40513</v>
      </c>
      <c r="K17" s="6">
        <f>OnlineRetail[[#This Row],[Quantity]]*OnlineRetail[[#This Row],[UnitPrice]]</f>
        <v>17.849999999999998</v>
      </c>
      <c r="L17" t="str">
        <f t="shared" si="0"/>
        <v>13639|Dec-2010</v>
      </c>
    </row>
    <row r="18" spans="1:12">
      <c r="A18">
        <v>550813</v>
      </c>
      <c r="B18" t="s">
        <v>41</v>
      </c>
      <c r="C18" t="s">
        <v>42</v>
      </c>
      <c r="D18">
        <v>14</v>
      </c>
      <c r="E18" s="1">
        <v>40513.830555555563</v>
      </c>
      <c r="F18">
        <v>4.25</v>
      </c>
      <c r="G18">
        <v>12714</v>
      </c>
      <c r="H18" t="s">
        <v>10</v>
      </c>
      <c r="I18" t="str">
        <f>IF(AND(LEFT(OnlineRetail[[#This Row],[InvoiceNo]],1)&lt;&gt;"C",OnlineRetail[[#This Row],[CustomerID]]&lt;&gt;""),"Yes","No")</f>
        <v>Yes</v>
      </c>
      <c r="J18" s="4">
        <f>EOMONTH(OnlineRetail[[#This Row],[InvoiceDate]],-1)+1</f>
        <v>40513</v>
      </c>
      <c r="K18" s="6">
        <f>OnlineRetail[[#This Row],[Quantity]]*OnlineRetail[[#This Row],[UnitPrice]]</f>
        <v>59.5</v>
      </c>
      <c r="L18" t="str">
        <f t="shared" si="0"/>
        <v>12714|Dec-2010</v>
      </c>
    </row>
    <row r="19" spans="1:12">
      <c r="A19">
        <v>552349</v>
      </c>
      <c r="B19" t="s">
        <v>43</v>
      </c>
      <c r="C19" t="s">
        <v>14</v>
      </c>
      <c r="D19">
        <v>6</v>
      </c>
      <c r="E19" s="1">
        <v>40514.532638888893</v>
      </c>
      <c r="F19">
        <v>4.25</v>
      </c>
      <c r="G19">
        <v>13184</v>
      </c>
      <c r="H19" t="s">
        <v>10</v>
      </c>
      <c r="I19" t="str">
        <f>IF(AND(LEFT(OnlineRetail[[#This Row],[InvoiceNo]],1)&lt;&gt;"C",OnlineRetail[[#This Row],[CustomerID]]&lt;&gt;""),"Yes","No")</f>
        <v>Yes</v>
      </c>
      <c r="J19" s="4">
        <f>EOMONTH(OnlineRetail[[#This Row],[InvoiceDate]],-1)+1</f>
        <v>40513</v>
      </c>
      <c r="K19" s="6">
        <f>OnlineRetail[[#This Row],[Quantity]]*OnlineRetail[[#This Row],[UnitPrice]]</f>
        <v>25.5</v>
      </c>
      <c r="L19" t="str">
        <f t="shared" si="0"/>
        <v>13184|Dec-2010</v>
      </c>
    </row>
    <row r="20" spans="1:12">
      <c r="A20">
        <v>539690</v>
      </c>
      <c r="B20" t="s">
        <v>44</v>
      </c>
      <c r="C20" t="s">
        <v>12</v>
      </c>
      <c r="D20">
        <v>22</v>
      </c>
      <c r="E20" s="1">
        <v>40514.611111111109</v>
      </c>
      <c r="F20">
        <v>2.5499999999999998</v>
      </c>
      <c r="G20">
        <v>14027</v>
      </c>
      <c r="H20" t="s">
        <v>10</v>
      </c>
      <c r="I20" t="str">
        <f>IF(AND(LEFT(OnlineRetail[[#This Row],[InvoiceNo]],1)&lt;&gt;"C",OnlineRetail[[#This Row],[CustomerID]]&lt;&gt;""),"Yes","No")</f>
        <v>Yes</v>
      </c>
      <c r="J20" s="4">
        <f>EOMONTH(OnlineRetail[[#This Row],[InvoiceDate]],-1)+1</f>
        <v>40513</v>
      </c>
      <c r="K20" s="6">
        <f>OnlineRetail[[#This Row],[Quantity]]*OnlineRetail[[#This Row],[UnitPrice]]</f>
        <v>56.099999999999994</v>
      </c>
      <c r="L20" t="str">
        <f t="shared" si="0"/>
        <v>14027|Dec-2010</v>
      </c>
    </row>
    <row r="21" spans="1:12">
      <c r="A21">
        <v>552557</v>
      </c>
      <c r="B21" t="s">
        <v>45</v>
      </c>
      <c r="C21" t="s">
        <v>46</v>
      </c>
      <c r="D21">
        <v>11</v>
      </c>
      <c r="E21" s="1">
        <v>40514.65</v>
      </c>
      <c r="F21">
        <v>4.25</v>
      </c>
      <c r="G21">
        <v>14028</v>
      </c>
      <c r="H21" t="s">
        <v>10</v>
      </c>
      <c r="I21" t="str">
        <f>IF(AND(LEFT(OnlineRetail[[#This Row],[InvoiceNo]],1)&lt;&gt;"C",OnlineRetail[[#This Row],[CustomerID]]&lt;&gt;""),"Yes","No")</f>
        <v>Yes</v>
      </c>
      <c r="J21" s="4">
        <f>EOMONTH(OnlineRetail[[#This Row],[InvoiceDate]],-1)+1</f>
        <v>40513</v>
      </c>
      <c r="K21" s="6">
        <f>OnlineRetail[[#This Row],[Quantity]]*OnlineRetail[[#This Row],[UnitPrice]]</f>
        <v>46.75</v>
      </c>
      <c r="L21" t="str">
        <f t="shared" si="0"/>
        <v>14028|Dec-2010</v>
      </c>
    </row>
    <row r="22" spans="1:12">
      <c r="A22">
        <v>538500</v>
      </c>
      <c r="B22" t="s">
        <v>47</v>
      </c>
      <c r="C22" t="s">
        <v>48</v>
      </c>
      <c r="D22">
        <v>9</v>
      </c>
      <c r="E22" s="1">
        <v>40514.67083333333</v>
      </c>
      <c r="F22">
        <v>4.25</v>
      </c>
      <c r="G22">
        <v>13367</v>
      </c>
      <c r="H22" t="s">
        <v>10</v>
      </c>
      <c r="I22" t="str">
        <f>IF(AND(LEFT(OnlineRetail[[#This Row],[InvoiceNo]],1)&lt;&gt;"C",OnlineRetail[[#This Row],[CustomerID]]&lt;&gt;""),"Yes","No")</f>
        <v>Yes</v>
      </c>
      <c r="J22" s="4">
        <f>EOMONTH(OnlineRetail[[#This Row],[InvoiceDate]],-1)+1</f>
        <v>40513</v>
      </c>
      <c r="K22" s="6">
        <f>OnlineRetail[[#This Row],[Quantity]]*OnlineRetail[[#This Row],[UnitPrice]]</f>
        <v>38.25</v>
      </c>
      <c r="L22" t="str">
        <f t="shared" si="0"/>
        <v>13367|Dec-2010</v>
      </c>
    </row>
    <row r="23" spans="1:12">
      <c r="A23">
        <v>554009</v>
      </c>
      <c r="B23" t="s">
        <v>49</v>
      </c>
      <c r="C23" t="s">
        <v>50</v>
      </c>
      <c r="D23">
        <v>8</v>
      </c>
      <c r="E23" s="1">
        <v>40514.686111111107</v>
      </c>
      <c r="F23">
        <v>7.95</v>
      </c>
      <c r="G23">
        <v>14234</v>
      </c>
      <c r="H23" t="s">
        <v>10</v>
      </c>
      <c r="I23" t="str">
        <f>IF(AND(LEFT(OnlineRetail[[#This Row],[InvoiceNo]],1)&lt;&gt;"C",OnlineRetail[[#This Row],[CustomerID]]&lt;&gt;""),"Yes","No")</f>
        <v>Yes</v>
      </c>
      <c r="J23" s="4">
        <f>EOMONTH(OnlineRetail[[#This Row],[InvoiceDate]],-1)+1</f>
        <v>40513</v>
      </c>
      <c r="K23" s="6">
        <f>OnlineRetail[[#This Row],[Quantity]]*OnlineRetail[[#This Row],[UnitPrice]]</f>
        <v>63.6</v>
      </c>
      <c r="L23" t="str">
        <f t="shared" si="0"/>
        <v>14234|Dec-2010</v>
      </c>
    </row>
    <row r="24" spans="1:12">
      <c r="A24">
        <v>548757</v>
      </c>
      <c r="B24" t="s">
        <v>51</v>
      </c>
      <c r="C24" t="s">
        <v>48</v>
      </c>
      <c r="D24">
        <v>10</v>
      </c>
      <c r="E24" s="1">
        <v>40514.76666666667</v>
      </c>
      <c r="F24">
        <v>3.39</v>
      </c>
      <c r="G24">
        <v>12495</v>
      </c>
      <c r="H24" t="s">
        <v>22</v>
      </c>
      <c r="I24" t="str">
        <f>IF(AND(LEFT(OnlineRetail[[#This Row],[InvoiceNo]],1)&lt;&gt;"C",OnlineRetail[[#This Row],[CustomerID]]&lt;&gt;""),"Yes","No")</f>
        <v>Yes</v>
      </c>
      <c r="J24" s="4">
        <f>EOMONTH(OnlineRetail[[#This Row],[InvoiceDate]],-1)+1</f>
        <v>40513</v>
      </c>
      <c r="K24" s="6">
        <f>OnlineRetail[[#This Row],[Quantity]]*OnlineRetail[[#This Row],[UnitPrice]]</f>
        <v>33.9</v>
      </c>
      <c r="L24" t="str">
        <f t="shared" si="0"/>
        <v>12495|Dec-2010</v>
      </c>
    </row>
    <row r="25" spans="1:12">
      <c r="A25">
        <v>548903</v>
      </c>
      <c r="B25" t="s">
        <v>52</v>
      </c>
      <c r="C25" t="s">
        <v>53</v>
      </c>
      <c r="D25">
        <v>1</v>
      </c>
      <c r="E25" s="1">
        <v>40515.34097222222</v>
      </c>
      <c r="F25">
        <v>9.9499999999999993</v>
      </c>
      <c r="G25">
        <v>13189</v>
      </c>
      <c r="H25" t="s">
        <v>10</v>
      </c>
      <c r="I25" t="str">
        <f>IF(AND(LEFT(OnlineRetail[[#This Row],[InvoiceNo]],1)&lt;&gt;"C",OnlineRetail[[#This Row],[CustomerID]]&lt;&gt;""),"Yes","No")</f>
        <v>Yes</v>
      </c>
      <c r="J25" s="4">
        <f>EOMONTH(OnlineRetail[[#This Row],[InvoiceDate]],-1)+1</f>
        <v>40513</v>
      </c>
      <c r="K25" s="6">
        <f>OnlineRetail[[#This Row],[Quantity]]*OnlineRetail[[#This Row],[UnitPrice]]</f>
        <v>9.9499999999999993</v>
      </c>
      <c r="L25" t="str">
        <f t="shared" si="0"/>
        <v>13189|Dec-2010</v>
      </c>
    </row>
    <row r="26" spans="1:12">
      <c r="A26">
        <v>553382</v>
      </c>
      <c r="B26" t="s">
        <v>54</v>
      </c>
      <c r="C26" t="s">
        <v>46</v>
      </c>
      <c r="D26">
        <v>15</v>
      </c>
      <c r="E26" s="1">
        <v>40515.356944444437</v>
      </c>
      <c r="F26">
        <v>9.9499999999999993</v>
      </c>
      <c r="G26">
        <v>14254</v>
      </c>
      <c r="H26" t="s">
        <v>10</v>
      </c>
      <c r="I26" t="str">
        <f>IF(AND(LEFT(OnlineRetail[[#This Row],[InvoiceNo]],1)&lt;&gt;"C",OnlineRetail[[#This Row],[CustomerID]]&lt;&gt;""),"Yes","No")</f>
        <v>Yes</v>
      </c>
      <c r="J26" s="4">
        <f>EOMONTH(OnlineRetail[[#This Row],[InvoiceDate]],-1)+1</f>
        <v>40513</v>
      </c>
      <c r="K26" s="6">
        <f>OnlineRetail[[#This Row],[Quantity]]*OnlineRetail[[#This Row],[UnitPrice]]</f>
        <v>149.25</v>
      </c>
      <c r="L26" t="str">
        <f t="shared" si="0"/>
        <v>14254|Dec-2010</v>
      </c>
    </row>
    <row r="27" spans="1:12">
      <c r="A27">
        <v>539311</v>
      </c>
      <c r="B27" t="s">
        <v>55</v>
      </c>
      <c r="C27" t="s">
        <v>19</v>
      </c>
      <c r="D27">
        <v>2</v>
      </c>
      <c r="E27" s="1">
        <v>40515.37777777778</v>
      </c>
      <c r="F27">
        <v>2.1</v>
      </c>
      <c r="G27">
        <v>13512</v>
      </c>
      <c r="H27" t="s">
        <v>10</v>
      </c>
      <c r="I27" t="str">
        <f>IF(AND(LEFT(OnlineRetail[[#This Row],[InvoiceNo]],1)&lt;&gt;"C",OnlineRetail[[#This Row],[CustomerID]]&lt;&gt;""),"Yes","No")</f>
        <v>Yes</v>
      </c>
      <c r="J27" s="4">
        <f>EOMONTH(OnlineRetail[[#This Row],[InvoiceDate]],-1)+1</f>
        <v>40513</v>
      </c>
      <c r="K27" s="6">
        <f>OnlineRetail[[#This Row],[Quantity]]*OnlineRetail[[#This Row],[UnitPrice]]</f>
        <v>4.2</v>
      </c>
      <c r="L27" t="str">
        <f t="shared" si="0"/>
        <v>13512|Dec-2010</v>
      </c>
    </row>
    <row r="28" spans="1:12">
      <c r="A28">
        <v>539250</v>
      </c>
      <c r="B28" t="s">
        <v>56</v>
      </c>
      <c r="C28" t="s">
        <v>14</v>
      </c>
      <c r="D28">
        <v>15</v>
      </c>
      <c r="E28" s="1">
        <v>40515.39166666667</v>
      </c>
      <c r="F28">
        <v>3.39</v>
      </c>
      <c r="G28">
        <v>13193</v>
      </c>
      <c r="H28" t="s">
        <v>10</v>
      </c>
      <c r="I28" t="str">
        <f>IF(AND(LEFT(OnlineRetail[[#This Row],[InvoiceNo]],1)&lt;&gt;"C",OnlineRetail[[#This Row],[CustomerID]]&lt;&gt;""),"Yes","No")</f>
        <v>Yes</v>
      </c>
      <c r="J28" s="4">
        <f>EOMONTH(OnlineRetail[[#This Row],[InvoiceDate]],-1)+1</f>
        <v>40513</v>
      </c>
      <c r="K28" s="6">
        <f>OnlineRetail[[#This Row],[Quantity]]*OnlineRetail[[#This Row],[UnitPrice]]</f>
        <v>50.85</v>
      </c>
      <c r="L28" t="str">
        <f t="shared" si="0"/>
        <v>13193|Dec-2010</v>
      </c>
    </row>
    <row r="29" spans="1:12">
      <c r="A29">
        <v>549488</v>
      </c>
      <c r="B29" t="s">
        <v>57</v>
      </c>
      <c r="C29" t="s">
        <v>19</v>
      </c>
      <c r="D29">
        <v>1</v>
      </c>
      <c r="E29" s="1">
        <v>40515.398611111108</v>
      </c>
      <c r="F29">
        <v>4.95</v>
      </c>
      <c r="G29">
        <v>13190</v>
      </c>
      <c r="H29" t="s">
        <v>10</v>
      </c>
      <c r="I29" t="str">
        <f>IF(AND(LEFT(OnlineRetail[[#This Row],[InvoiceNo]],1)&lt;&gt;"C",OnlineRetail[[#This Row],[CustomerID]]&lt;&gt;""),"Yes","No")</f>
        <v>Yes</v>
      </c>
      <c r="J29" s="4">
        <f>EOMONTH(OnlineRetail[[#This Row],[InvoiceDate]],-1)+1</f>
        <v>40513</v>
      </c>
      <c r="K29" s="6">
        <f>OnlineRetail[[#This Row],[Quantity]]*OnlineRetail[[#This Row],[UnitPrice]]</f>
        <v>4.95</v>
      </c>
      <c r="L29" t="str">
        <f t="shared" si="0"/>
        <v>13190|Dec-2010</v>
      </c>
    </row>
    <row r="30" spans="1:12">
      <c r="A30">
        <v>549230</v>
      </c>
      <c r="B30" t="s">
        <v>58</v>
      </c>
      <c r="C30" t="s">
        <v>40</v>
      </c>
      <c r="D30">
        <v>5</v>
      </c>
      <c r="E30" s="1">
        <v>40515.401388888888</v>
      </c>
      <c r="F30">
        <v>2.1</v>
      </c>
      <c r="G30">
        <v>13044</v>
      </c>
      <c r="H30" t="s">
        <v>10</v>
      </c>
      <c r="I30" t="str">
        <f>IF(AND(LEFT(OnlineRetail[[#This Row],[InvoiceNo]],1)&lt;&gt;"C",OnlineRetail[[#This Row],[CustomerID]]&lt;&gt;""),"Yes","No")</f>
        <v>Yes</v>
      </c>
      <c r="J30" s="4">
        <f>EOMONTH(OnlineRetail[[#This Row],[InvoiceDate]],-1)+1</f>
        <v>40513</v>
      </c>
      <c r="K30" s="6">
        <f>OnlineRetail[[#This Row],[Quantity]]*OnlineRetail[[#This Row],[UnitPrice]]</f>
        <v>10.5</v>
      </c>
      <c r="L30" t="str">
        <f t="shared" si="0"/>
        <v>13044|Dec-2010</v>
      </c>
    </row>
    <row r="31" spans="1:12">
      <c r="A31">
        <v>552293</v>
      </c>
      <c r="B31" t="s">
        <v>59</v>
      </c>
      <c r="C31" t="s">
        <v>39</v>
      </c>
      <c r="D31">
        <v>1</v>
      </c>
      <c r="E31" s="1">
        <v>40515.411805555559</v>
      </c>
      <c r="F31">
        <v>5.95</v>
      </c>
      <c r="G31">
        <v>13798</v>
      </c>
      <c r="H31" t="s">
        <v>10</v>
      </c>
      <c r="I31" t="str">
        <f>IF(AND(LEFT(OnlineRetail[[#This Row],[InvoiceNo]],1)&lt;&gt;"C",OnlineRetail[[#This Row],[CustomerID]]&lt;&gt;""),"Yes","No")</f>
        <v>Yes</v>
      </c>
      <c r="J31" s="4">
        <f>EOMONTH(OnlineRetail[[#This Row],[InvoiceDate]],-1)+1</f>
        <v>40513</v>
      </c>
      <c r="K31" s="6">
        <f>OnlineRetail[[#This Row],[Quantity]]*OnlineRetail[[#This Row],[UnitPrice]]</f>
        <v>5.95</v>
      </c>
      <c r="L31" t="str">
        <f t="shared" si="0"/>
        <v>13798|Dec-2010</v>
      </c>
    </row>
    <row r="32" spans="1:12">
      <c r="A32">
        <v>539408</v>
      </c>
      <c r="B32" t="s">
        <v>60</v>
      </c>
      <c r="C32" t="s">
        <v>33</v>
      </c>
      <c r="D32">
        <v>14</v>
      </c>
      <c r="E32" s="1">
        <v>40515.417361111111</v>
      </c>
      <c r="F32">
        <v>9.9499999999999993</v>
      </c>
      <c r="G32">
        <v>13525</v>
      </c>
      <c r="H32" t="s">
        <v>10</v>
      </c>
      <c r="I32" t="str">
        <f>IF(AND(LEFT(OnlineRetail[[#This Row],[InvoiceNo]],1)&lt;&gt;"C",OnlineRetail[[#This Row],[CustomerID]]&lt;&gt;""),"Yes","No")</f>
        <v>Yes</v>
      </c>
      <c r="J32" s="4">
        <f>EOMONTH(OnlineRetail[[#This Row],[InvoiceDate]],-1)+1</f>
        <v>40513</v>
      </c>
      <c r="K32" s="6">
        <f>OnlineRetail[[#This Row],[Quantity]]*OnlineRetail[[#This Row],[UnitPrice]]</f>
        <v>139.29999999999998</v>
      </c>
      <c r="L32" t="str">
        <f t="shared" si="0"/>
        <v>13525|Dec-2010</v>
      </c>
    </row>
    <row r="33" spans="1:12">
      <c r="A33">
        <v>537818</v>
      </c>
      <c r="B33" t="s">
        <v>61</v>
      </c>
      <c r="C33" t="s">
        <v>62</v>
      </c>
      <c r="D33">
        <v>4</v>
      </c>
      <c r="E33" s="1">
        <v>40515.469444444447</v>
      </c>
      <c r="F33">
        <v>9.9499999999999993</v>
      </c>
      <c r="G33">
        <v>13191</v>
      </c>
      <c r="H33" t="s">
        <v>10</v>
      </c>
      <c r="I33" t="str">
        <f>IF(AND(LEFT(OnlineRetail[[#This Row],[InvoiceNo]],1)&lt;&gt;"C",OnlineRetail[[#This Row],[CustomerID]]&lt;&gt;""),"Yes","No")</f>
        <v>Yes</v>
      </c>
      <c r="J33" s="4">
        <f>EOMONTH(OnlineRetail[[#This Row],[InvoiceDate]],-1)+1</f>
        <v>40513</v>
      </c>
      <c r="K33" s="6">
        <f>OnlineRetail[[#This Row],[Quantity]]*OnlineRetail[[#This Row],[UnitPrice]]</f>
        <v>39.799999999999997</v>
      </c>
      <c r="L33" t="str">
        <f t="shared" si="0"/>
        <v>13191|Dec-2010</v>
      </c>
    </row>
    <row r="34" spans="1:12">
      <c r="A34">
        <v>549817</v>
      </c>
      <c r="B34" t="s">
        <v>63</v>
      </c>
      <c r="C34" t="s">
        <v>40</v>
      </c>
      <c r="D34">
        <v>20</v>
      </c>
      <c r="E34" s="1">
        <v>40515.498611111107</v>
      </c>
      <c r="F34">
        <v>4.25</v>
      </c>
      <c r="G34">
        <v>13366</v>
      </c>
      <c r="H34" t="s">
        <v>10</v>
      </c>
      <c r="I34" t="str">
        <f>IF(AND(LEFT(OnlineRetail[[#This Row],[InvoiceNo]],1)&lt;&gt;"C",OnlineRetail[[#This Row],[CustomerID]]&lt;&gt;""),"Yes","No")</f>
        <v>Yes</v>
      </c>
      <c r="J34" s="4">
        <f>EOMONTH(OnlineRetail[[#This Row],[InvoiceDate]],-1)+1</f>
        <v>40513</v>
      </c>
      <c r="K34" s="6">
        <f>OnlineRetail[[#This Row],[Quantity]]*OnlineRetail[[#This Row],[UnitPrice]]</f>
        <v>85</v>
      </c>
      <c r="L34" t="str">
        <f t="shared" si="0"/>
        <v>13366|Dec-2010</v>
      </c>
    </row>
    <row r="35" spans="1:12">
      <c r="A35">
        <v>541813</v>
      </c>
      <c r="B35" t="s">
        <v>45</v>
      </c>
      <c r="C35" t="s">
        <v>19</v>
      </c>
      <c r="D35">
        <v>17</v>
      </c>
      <c r="E35" s="1">
        <v>40515.504861111112</v>
      </c>
      <c r="F35">
        <v>2.1</v>
      </c>
      <c r="G35">
        <v>13933</v>
      </c>
      <c r="H35" t="s">
        <v>10</v>
      </c>
      <c r="I35" t="str">
        <f>IF(AND(LEFT(OnlineRetail[[#This Row],[InvoiceNo]],1)&lt;&gt;"C",OnlineRetail[[#This Row],[CustomerID]]&lt;&gt;""),"Yes","No")</f>
        <v>Yes</v>
      </c>
      <c r="J35" s="4">
        <f>EOMONTH(OnlineRetail[[#This Row],[InvoiceDate]],-1)+1</f>
        <v>40513</v>
      </c>
      <c r="K35" s="6">
        <f>OnlineRetail[[#This Row],[Quantity]]*OnlineRetail[[#This Row],[UnitPrice]]</f>
        <v>35.700000000000003</v>
      </c>
      <c r="L35" t="str">
        <f t="shared" si="0"/>
        <v>13933|Dec-2010</v>
      </c>
    </row>
    <row r="36" spans="1:12">
      <c r="A36">
        <v>549783</v>
      </c>
      <c r="B36" t="s">
        <v>64</v>
      </c>
      <c r="C36" t="s">
        <v>12</v>
      </c>
      <c r="D36">
        <v>19</v>
      </c>
      <c r="E36" s="1">
        <v>40515.542361111111</v>
      </c>
      <c r="F36">
        <v>5.95</v>
      </c>
      <c r="G36">
        <v>13696</v>
      </c>
      <c r="H36" t="s">
        <v>10</v>
      </c>
      <c r="I36" t="str">
        <f>IF(AND(LEFT(OnlineRetail[[#This Row],[InvoiceNo]],1)&lt;&gt;"C",OnlineRetail[[#This Row],[CustomerID]]&lt;&gt;""),"Yes","No")</f>
        <v>Yes</v>
      </c>
      <c r="J36" s="4">
        <f>EOMONTH(OnlineRetail[[#This Row],[InvoiceDate]],-1)+1</f>
        <v>40513</v>
      </c>
      <c r="K36" s="6">
        <f>OnlineRetail[[#This Row],[Quantity]]*OnlineRetail[[#This Row],[UnitPrice]]</f>
        <v>113.05</v>
      </c>
      <c r="L36" t="str">
        <f t="shared" si="0"/>
        <v>13696|Dec-2010</v>
      </c>
    </row>
    <row r="37" spans="1:12">
      <c r="A37">
        <v>555243</v>
      </c>
      <c r="B37" t="s">
        <v>65</v>
      </c>
      <c r="C37" t="s">
        <v>50</v>
      </c>
      <c r="D37">
        <v>15</v>
      </c>
      <c r="E37" s="1">
        <v>40515.686111111107</v>
      </c>
      <c r="F37">
        <v>4.95</v>
      </c>
      <c r="G37">
        <v>13441</v>
      </c>
      <c r="H37" t="s">
        <v>10</v>
      </c>
      <c r="I37" t="str">
        <f>IF(AND(LEFT(OnlineRetail[[#This Row],[InvoiceNo]],1)&lt;&gt;"C",OnlineRetail[[#This Row],[CustomerID]]&lt;&gt;""),"Yes","No")</f>
        <v>Yes</v>
      </c>
      <c r="J37" s="4">
        <f>EOMONTH(OnlineRetail[[#This Row],[InvoiceDate]],-1)+1</f>
        <v>40513</v>
      </c>
      <c r="K37" s="6">
        <f>OnlineRetail[[#This Row],[Quantity]]*OnlineRetail[[#This Row],[UnitPrice]]</f>
        <v>74.25</v>
      </c>
      <c r="L37" t="str">
        <f t="shared" si="0"/>
        <v>13441|Dec-2010</v>
      </c>
    </row>
    <row r="38" spans="1:12">
      <c r="A38">
        <v>542669</v>
      </c>
      <c r="B38" t="s">
        <v>66</v>
      </c>
      <c r="C38" t="s">
        <v>21</v>
      </c>
      <c r="D38">
        <v>21</v>
      </c>
      <c r="E38" s="1">
        <v>40515.693749999999</v>
      </c>
      <c r="F38">
        <v>4.95</v>
      </c>
      <c r="G38">
        <v>14152</v>
      </c>
      <c r="H38" t="s">
        <v>10</v>
      </c>
      <c r="I38" t="str">
        <f>IF(AND(LEFT(OnlineRetail[[#This Row],[InvoiceNo]],1)&lt;&gt;"C",OnlineRetail[[#This Row],[CustomerID]]&lt;&gt;""),"Yes","No")</f>
        <v>Yes</v>
      </c>
      <c r="J38" s="4">
        <f>EOMONTH(OnlineRetail[[#This Row],[InvoiceDate]],-1)+1</f>
        <v>40513</v>
      </c>
      <c r="K38" s="6">
        <f>OnlineRetail[[#This Row],[Quantity]]*OnlineRetail[[#This Row],[UnitPrice]]</f>
        <v>103.95</v>
      </c>
      <c r="L38" t="str">
        <f t="shared" si="0"/>
        <v>14152|Dec-2010</v>
      </c>
    </row>
    <row r="39" spans="1:12">
      <c r="A39">
        <v>541847</v>
      </c>
      <c r="B39" t="s">
        <v>67</v>
      </c>
      <c r="C39" t="s">
        <v>9</v>
      </c>
      <c r="D39">
        <v>11</v>
      </c>
      <c r="E39" s="1">
        <v>40515.709027777782</v>
      </c>
      <c r="F39">
        <v>7.95</v>
      </c>
      <c r="G39">
        <v>13798</v>
      </c>
      <c r="H39" t="s">
        <v>10</v>
      </c>
      <c r="I39" t="str">
        <f>IF(AND(LEFT(OnlineRetail[[#This Row],[InvoiceNo]],1)&lt;&gt;"C",OnlineRetail[[#This Row],[CustomerID]]&lt;&gt;""),"Yes","No")</f>
        <v>Yes</v>
      </c>
      <c r="J39" s="4">
        <f>EOMONTH(OnlineRetail[[#This Row],[InvoiceDate]],-1)+1</f>
        <v>40513</v>
      </c>
      <c r="K39" s="6">
        <f>OnlineRetail[[#This Row],[Quantity]]*OnlineRetail[[#This Row],[UnitPrice]]</f>
        <v>87.45</v>
      </c>
      <c r="L39" t="str">
        <f t="shared" si="0"/>
        <v>13798|Dec-2010</v>
      </c>
    </row>
    <row r="40" spans="1:12">
      <c r="A40">
        <v>548407</v>
      </c>
      <c r="B40" t="s">
        <v>51</v>
      </c>
      <c r="C40" t="s">
        <v>46</v>
      </c>
      <c r="D40">
        <v>6</v>
      </c>
      <c r="E40" s="1">
        <v>40515.711805555547</v>
      </c>
      <c r="F40">
        <v>1.65</v>
      </c>
      <c r="G40">
        <v>13744</v>
      </c>
      <c r="H40" t="s">
        <v>10</v>
      </c>
      <c r="I40" t="str">
        <f>IF(AND(LEFT(OnlineRetail[[#This Row],[InvoiceNo]],1)&lt;&gt;"C",OnlineRetail[[#This Row],[CustomerID]]&lt;&gt;""),"Yes","No")</f>
        <v>Yes</v>
      </c>
      <c r="J40" s="4">
        <f>EOMONTH(OnlineRetail[[#This Row],[InvoiceDate]],-1)+1</f>
        <v>40513</v>
      </c>
      <c r="K40" s="6">
        <f>OnlineRetail[[#This Row],[Quantity]]*OnlineRetail[[#This Row],[UnitPrice]]</f>
        <v>9.8999999999999986</v>
      </c>
      <c r="L40" t="str">
        <f t="shared" si="0"/>
        <v>13744|Dec-2010</v>
      </c>
    </row>
    <row r="41" spans="1:12">
      <c r="A41">
        <v>542587</v>
      </c>
      <c r="B41" t="s">
        <v>68</v>
      </c>
      <c r="C41" t="s">
        <v>53</v>
      </c>
      <c r="D41">
        <v>8</v>
      </c>
      <c r="E41" s="1">
        <v>40515.750694444447</v>
      </c>
      <c r="F41">
        <v>3.39</v>
      </c>
      <c r="G41">
        <v>13364</v>
      </c>
      <c r="H41" t="s">
        <v>10</v>
      </c>
      <c r="I41" t="str">
        <f>IF(AND(LEFT(OnlineRetail[[#This Row],[InvoiceNo]],1)&lt;&gt;"C",OnlineRetail[[#This Row],[CustomerID]]&lt;&gt;""),"Yes","No")</f>
        <v>Yes</v>
      </c>
      <c r="J41" s="4">
        <f>EOMONTH(OnlineRetail[[#This Row],[InvoiceDate]],-1)+1</f>
        <v>40513</v>
      </c>
      <c r="K41" s="6">
        <f>OnlineRetail[[#This Row],[Quantity]]*OnlineRetail[[#This Row],[UnitPrice]]</f>
        <v>27.12</v>
      </c>
      <c r="L41" t="str">
        <f t="shared" si="0"/>
        <v>13364|Dec-2010</v>
      </c>
    </row>
    <row r="42" spans="1:12">
      <c r="A42">
        <v>549575</v>
      </c>
      <c r="B42" t="s">
        <v>28</v>
      </c>
      <c r="C42" t="s">
        <v>33</v>
      </c>
      <c r="D42">
        <v>6</v>
      </c>
      <c r="E42" s="1">
        <v>40515.818055555559</v>
      </c>
      <c r="F42">
        <v>0.85</v>
      </c>
      <c r="G42">
        <v>12810</v>
      </c>
      <c r="H42" t="s">
        <v>10</v>
      </c>
      <c r="I42" t="str">
        <f>IF(AND(LEFT(OnlineRetail[[#This Row],[InvoiceNo]],1)&lt;&gt;"C",OnlineRetail[[#This Row],[CustomerID]]&lt;&gt;""),"Yes","No")</f>
        <v>Yes</v>
      </c>
      <c r="J42" s="4">
        <f>EOMONTH(OnlineRetail[[#This Row],[InvoiceDate]],-1)+1</f>
        <v>40513</v>
      </c>
      <c r="K42" s="6">
        <f>OnlineRetail[[#This Row],[Quantity]]*OnlineRetail[[#This Row],[UnitPrice]]</f>
        <v>5.0999999999999996</v>
      </c>
      <c r="L42" t="str">
        <f t="shared" si="0"/>
        <v>12810|Dec-2010</v>
      </c>
    </row>
    <row r="43" spans="1:12">
      <c r="A43">
        <v>544957</v>
      </c>
      <c r="B43" t="s">
        <v>69</v>
      </c>
      <c r="C43" t="s">
        <v>53</v>
      </c>
      <c r="D43">
        <v>4</v>
      </c>
      <c r="E43" s="1">
        <v>40515.820138888892</v>
      </c>
      <c r="F43">
        <v>4.95</v>
      </c>
      <c r="G43">
        <v>13052</v>
      </c>
      <c r="H43" t="s">
        <v>70</v>
      </c>
      <c r="I43" t="str">
        <f>IF(AND(LEFT(OnlineRetail[[#This Row],[InvoiceNo]],1)&lt;&gt;"C",OnlineRetail[[#This Row],[CustomerID]]&lt;&gt;""),"Yes","No")</f>
        <v>Yes</v>
      </c>
      <c r="J43" s="4">
        <f>EOMONTH(OnlineRetail[[#This Row],[InvoiceDate]],-1)+1</f>
        <v>40513</v>
      </c>
      <c r="K43" s="6">
        <f>OnlineRetail[[#This Row],[Quantity]]*OnlineRetail[[#This Row],[UnitPrice]]</f>
        <v>19.8</v>
      </c>
      <c r="L43" t="str">
        <f t="shared" si="0"/>
        <v>13052|Dec-2010</v>
      </c>
    </row>
    <row r="44" spans="1:12">
      <c r="A44">
        <v>554390</v>
      </c>
      <c r="B44" t="s">
        <v>71</v>
      </c>
      <c r="C44" t="s">
        <v>72</v>
      </c>
      <c r="D44">
        <v>15</v>
      </c>
      <c r="E44" s="1">
        <v>40515.829861111109</v>
      </c>
      <c r="F44">
        <v>2.5499999999999998</v>
      </c>
      <c r="G44">
        <v>13863</v>
      </c>
      <c r="H44" t="s">
        <v>10</v>
      </c>
      <c r="I44" t="str">
        <f>IF(AND(LEFT(OnlineRetail[[#This Row],[InvoiceNo]],1)&lt;&gt;"C",OnlineRetail[[#This Row],[CustomerID]]&lt;&gt;""),"Yes","No")</f>
        <v>Yes</v>
      </c>
      <c r="J44" s="4">
        <f>EOMONTH(OnlineRetail[[#This Row],[InvoiceDate]],-1)+1</f>
        <v>40513</v>
      </c>
      <c r="K44" s="6">
        <f>OnlineRetail[[#This Row],[Quantity]]*OnlineRetail[[#This Row],[UnitPrice]]</f>
        <v>38.25</v>
      </c>
      <c r="L44" t="str">
        <f t="shared" si="0"/>
        <v>13863|Dec-2010</v>
      </c>
    </row>
    <row r="45" spans="1:12" hidden="1">
      <c r="A45" t="s">
        <v>73</v>
      </c>
      <c r="B45" t="s">
        <v>74</v>
      </c>
      <c r="C45" t="s">
        <v>19</v>
      </c>
      <c r="D45">
        <v>3</v>
      </c>
      <c r="E45" s="1">
        <v>40516.35</v>
      </c>
      <c r="F45">
        <v>1.65</v>
      </c>
      <c r="G45">
        <v>12492</v>
      </c>
      <c r="H45" t="s">
        <v>10</v>
      </c>
      <c r="I45" t="str">
        <f>IF(AND(LEFT(OnlineRetail[[#This Row],[InvoiceNo]],1)&lt;&gt;"C",OnlineRetail[[#This Row],[CustomerID]]&lt;&gt;""),"Yes","No")</f>
        <v>No</v>
      </c>
      <c r="J45" s="4">
        <f>EOMONTH(OnlineRetail[[#This Row],[InvoiceDate]],-1)+1</f>
        <v>40513</v>
      </c>
      <c r="K45" s="6">
        <f>OnlineRetail[[#This Row],[Quantity]]*OnlineRetail[[#This Row],[UnitPrice]]</f>
        <v>4.9499999999999993</v>
      </c>
      <c r="L45" t="str">
        <f t="shared" si="0"/>
        <v/>
      </c>
    </row>
    <row r="46" spans="1:12">
      <c r="A46">
        <v>554884</v>
      </c>
      <c r="B46" t="s">
        <v>75</v>
      </c>
      <c r="C46" t="s">
        <v>12</v>
      </c>
      <c r="D46">
        <v>3</v>
      </c>
      <c r="E46" s="1">
        <v>40516.351388888892</v>
      </c>
      <c r="F46">
        <v>3.39</v>
      </c>
      <c r="G46">
        <v>14321</v>
      </c>
      <c r="H46" t="s">
        <v>10</v>
      </c>
      <c r="I46" t="str">
        <f>IF(AND(LEFT(OnlineRetail[[#This Row],[InvoiceNo]],1)&lt;&gt;"C",OnlineRetail[[#This Row],[CustomerID]]&lt;&gt;""),"Yes","No")</f>
        <v>Yes</v>
      </c>
      <c r="J46" s="4">
        <f>EOMONTH(OnlineRetail[[#This Row],[InvoiceDate]],-1)+1</f>
        <v>40513</v>
      </c>
      <c r="K46" s="6">
        <f>OnlineRetail[[#This Row],[Quantity]]*OnlineRetail[[#This Row],[UnitPrice]]</f>
        <v>10.17</v>
      </c>
      <c r="L46" t="str">
        <f t="shared" si="0"/>
        <v>14321|Dec-2010</v>
      </c>
    </row>
    <row r="47" spans="1:12">
      <c r="A47">
        <v>542705</v>
      </c>
      <c r="B47" t="s">
        <v>61</v>
      </c>
      <c r="C47" t="s">
        <v>53</v>
      </c>
      <c r="D47">
        <v>1</v>
      </c>
      <c r="E47" s="1">
        <v>40516.370833333327</v>
      </c>
      <c r="F47">
        <v>1.25</v>
      </c>
      <c r="G47">
        <v>12774</v>
      </c>
      <c r="H47" t="s">
        <v>10</v>
      </c>
      <c r="I47" t="str">
        <f>IF(AND(LEFT(OnlineRetail[[#This Row],[InvoiceNo]],1)&lt;&gt;"C",OnlineRetail[[#This Row],[CustomerID]]&lt;&gt;""),"Yes","No")</f>
        <v>Yes</v>
      </c>
      <c r="J47" s="4">
        <f>EOMONTH(OnlineRetail[[#This Row],[InvoiceDate]],-1)+1</f>
        <v>40513</v>
      </c>
      <c r="K47" s="6">
        <f>OnlineRetail[[#This Row],[Quantity]]*OnlineRetail[[#This Row],[UnitPrice]]</f>
        <v>1.25</v>
      </c>
      <c r="L47" t="str">
        <f t="shared" si="0"/>
        <v>12774|Dec-2010</v>
      </c>
    </row>
    <row r="48" spans="1:12">
      <c r="A48">
        <v>551922</v>
      </c>
      <c r="B48" t="s">
        <v>76</v>
      </c>
      <c r="C48" t="s">
        <v>40</v>
      </c>
      <c r="D48">
        <v>5</v>
      </c>
      <c r="E48" s="1">
        <v>40516.40347222222</v>
      </c>
      <c r="F48">
        <v>2.5499999999999998</v>
      </c>
      <c r="G48">
        <v>13135</v>
      </c>
      <c r="H48" t="s">
        <v>10</v>
      </c>
      <c r="I48" t="str">
        <f>IF(AND(LEFT(OnlineRetail[[#This Row],[InvoiceNo]],1)&lt;&gt;"C",OnlineRetail[[#This Row],[CustomerID]]&lt;&gt;""),"Yes","No")</f>
        <v>Yes</v>
      </c>
      <c r="J48" s="4">
        <f>EOMONTH(OnlineRetail[[#This Row],[InvoiceDate]],-1)+1</f>
        <v>40513</v>
      </c>
      <c r="K48" s="6">
        <f>OnlineRetail[[#This Row],[Quantity]]*OnlineRetail[[#This Row],[UnitPrice]]</f>
        <v>12.75</v>
      </c>
      <c r="L48" t="str">
        <f t="shared" si="0"/>
        <v>13135|Dec-2010</v>
      </c>
    </row>
    <row r="49" spans="1:12">
      <c r="A49">
        <v>555772</v>
      </c>
      <c r="B49" t="s">
        <v>77</v>
      </c>
      <c r="C49" t="s">
        <v>39</v>
      </c>
      <c r="D49">
        <v>20</v>
      </c>
      <c r="E49" s="1">
        <v>40516.417361111111</v>
      </c>
      <c r="F49">
        <v>1.25</v>
      </c>
      <c r="G49">
        <v>13044</v>
      </c>
      <c r="H49" t="s">
        <v>31</v>
      </c>
      <c r="I49" t="str">
        <f>IF(AND(LEFT(OnlineRetail[[#This Row],[InvoiceNo]],1)&lt;&gt;"C",OnlineRetail[[#This Row],[CustomerID]]&lt;&gt;""),"Yes","No")</f>
        <v>Yes</v>
      </c>
      <c r="J49" s="4">
        <f>EOMONTH(OnlineRetail[[#This Row],[InvoiceDate]],-1)+1</f>
        <v>40513</v>
      </c>
      <c r="K49" s="6">
        <f>OnlineRetail[[#This Row],[Quantity]]*OnlineRetail[[#This Row],[UnitPrice]]</f>
        <v>25</v>
      </c>
      <c r="L49" t="str">
        <f t="shared" si="0"/>
        <v>13044|Dec-2010</v>
      </c>
    </row>
    <row r="50" spans="1:12">
      <c r="A50">
        <v>538773</v>
      </c>
      <c r="B50" t="s">
        <v>78</v>
      </c>
      <c r="C50" t="s">
        <v>48</v>
      </c>
      <c r="D50">
        <v>7</v>
      </c>
      <c r="E50" s="1">
        <v>40516.497916666667</v>
      </c>
      <c r="F50">
        <v>2.1</v>
      </c>
      <c r="G50">
        <v>14328</v>
      </c>
      <c r="H50" t="s">
        <v>10</v>
      </c>
      <c r="I50" t="str">
        <f>IF(AND(LEFT(OnlineRetail[[#This Row],[InvoiceNo]],1)&lt;&gt;"C",OnlineRetail[[#This Row],[CustomerID]]&lt;&gt;""),"Yes","No")</f>
        <v>Yes</v>
      </c>
      <c r="J50" s="4">
        <f>EOMONTH(OnlineRetail[[#This Row],[InvoiceDate]],-1)+1</f>
        <v>40513</v>
      </c>
      <c r="K50" s="6">
        <f>OnlineRetail[[#This Row],[Quantity]]*OnlineRetail[[#This Row],[UnitPrice]]</f>
        <v>14.700000000000001</v>
      </c>
      <c r="L50" t="str">
        <f t="shared" si="0"/>
        <v>14328|Dec-2010</v>
      </c>
    </row>
    <row r="51" spans="1:12">
      <c r="A51">
        <v>556290</v>
      </c>
      <c r="B51" t="s">
        <v>79</v>
      </c>
      <c r="C51" t="s">
        <v>48</v>
      </c>
      <c r="D51">
        <v>12</v>
      </c>
      <c r="E51" s="1">
        <v>40516.582638888889</v>
      </c>
      <c r="F51">
        <v>4.25</v>
      </c>
      <c r="G51">
        <v>14341</v>
      </c>
      <c r="H51" t="s">
        <v>10</v>
      </c>
      <c r="I51" t="str">
        <f>IF(AND(LEFT(OnlineRetail[[#This Row],[InvoiceNo]],1)&lt;&gt;"C",OnlineRetail[[#This Row],[CustomerID]]&lt;&gt;""),"Yes","No")</f>
        <v>Yes</v>
      </c>
      <c r="J51" s="4">
        <f>EOMONTH(OnlineRetail[[#This Row],[InvoiceDate]],-1)+1</f>
        <v>40513</v>
      </c>
      <c r="K51" s="6">
        <f>OnlineRetail[[#This Row],[Quantity]]*OnlineRetail[[#This Row],[UnitPrice]]</f>
        <v>51</v>
      </c>
      <c r="L51" t="str">
        <f t="shared" si="0"/>
        <v>14341|Dec-2010</v>
      </c>
    </row>
    <row r="52" spans="1:12">
      <c r="A52">
        <v>547855</v>
      </c>
      <c r="B52" t="s">
        <v>11</v>
      </c>
      <c r="C52" t="s">
        <v>29</v>
      </c>
      <c r="D52">
        <v>22</v>
      </c>
      <c r="E52" s="1">
        <v>40516.594444444447</v>
      </c>
      <c r="F52">
        <v>3.39</v>
      </c>
      <c r="G52">
        <v>13175</v>
      </c>
      <c r="H52" t="s">
        <v>10</v>
      </c>
      <c r="I52" t="str">
        <f>IF(AND(LEFT(OnlineRetail[[#This Row],[InvoiceNo]],1)&lt;&gt;"C",OnlineRetail[[#This Row],[CustomerID]]&lt;&gt;""),"Yes","No")</f>
        <v>Yes</v>
      </c>
      <c r="J52" s="4">
        <f>EOMONTH(OnlineRetail[[#This Row],[InvoiceDate]],-1)+1</f>
        <v>40513</v>
      </c>
      <c r="K52" s="6">
        <f>OnlineRetail[[#This Row],[Quantity]]*OnlineRetail[[#This Row],[UnitPrice]]</f>
        <v>74.58</v>
      </c>
      <c r="L52" t="str">
        <f t="shared" si="0"/>
        <v>13175|Dec-2010</v>
      </c>
    </row>
    <row r="53" spans="1:12">
      <c r="A53">
        <v>538745</v>
      </c>
      <c r="B53" t="s">
        <v>80</v>
      </c>
      <c r="C53" t="s">
        <v>24</v>
      </c>
      <c r="D53">
        <v>22</v>
      </c>
      <c r="E53" s="1">
        <v>40516.603472222218</v>
      </c>
      <c r="F53">
        <v>2.1</v>
      </c>
      <c r="G53">
        <v>13364</v>
      </c>
      <c r="H53" t="s">
        <v>31</v>
      </c>
      <c r="I53" t="str">
        <f>IF(AND(LEFT(OnlineRetail[[#This Row],[InvoiceNo]],1)&lt;&gt;"C",OnlineRetail[[#This Row],[CustomerID]]&lt;&gt;""),"Yes","No")</f>
        <v>Yes</v>
      </c>
      <c r="J53" s="4">
        <f>EOMONTH(OnlineRetail[[#This Row],[InvoiceDate]],-1)+1</f>
        <v>40513</v>
      </c>
      <c r="K53" s="6">
        <f>OnlineRetail[[#This Row],[Quantity]]*OnlineRetail[[#This Row],[UnitPrice]]</f>
        <v>46.2</v>
      </c>
      <c r="L53" t="str">
        <f t="shared" si="0"/>
        <v>13364|Dec-2010</v>
      </c>
    </row>
    <row r="54" spans="1:12">
      <c r="A54">
        <v>544644</v>
      </c>
      <c r="B54" t="s">
        <v>61</v>
      </c>
      <c r="C54" t="s">
        <v>39</v>
      </c>
      <c r="D54">
        <v>9</v>
      </c>
      <c r="E54" s="1">
        <v>40516.622916666667</v>
      </c>
      <c r="F54">
        <v>2.5499999999999998</v>
      </c>
      <c r="G54">
        <v>13175</v>
      </c>
      <c r="H54" t="s">
        <v>36</v>
      </c>
      <c r="I54" t="str">
        <f>IF(AND(LEFT(OnlineRetail[[#This Row],[InvoiceNo]],1)&lt;&gt;"C",OnlineRetail[[#This Row],[CustomerID]]&lt;&gt;""),"Yes","No")</f>
        <v>Yes</v>
      </c>
      <c r="J54" s="4">
        <f>EOMONTH(OnlineRetail[[#This Row],[InvoiceDate]],-1)+1</f>
        <v>40513</v>
      </c>
      <c r="K54" s="6">
        <f>OnlineRetail[[#This Row],[Quantity]]*OnlineRetail[[#This Row],[UnitPrice]]</f>
        <v>22.95</v>
      </c>
      <c r="L54" t="str">
        <f t="shared" si="0"/>
        <v>13175|Dec-2010</v>
      </c>
    </row>
    <row r="55" spans="1:12">
      <c r="A55">
        <v>538698</v>
      </c>
      <c r="B55" t="s">
        <v>81</v>
      </c>
      <c r="C55" t="s">
        <v>27</v>
      </c>
      <c r="D55">
        <v>2</v>
      </c>
      <c r="E55" s="1">
        <v>40516.655555555553</v>
      </c>
      <c r="F55">
        <v>5.95</v>
      </c>
      <c r="G55">
        <v>13624</v>
      </c>
      <c r="H55" t="s">
        <v>31</v>
      </c>
      <c r="I55" t="str">
        <f>IF(AND(LEFT(OnlineRetail[[#This Row],[InvoiceNo]],1)&lt;&gt;"C",OnlineRetail[[#This Row],[CustomerID]]&lt;&gt;""),"Yes","No")</f>
        <v>Yes</v>
      </c>
      <c r="J55" s="4">
        <f>EOMONTH(OnlineRetail[[#This Row],[InvoiceDate]],-1)+1</f>
        <v>40513</v>
      </c>
      <c r="K55" s="6">
        <f>OnlineRetail[[#This Row],[Quantity]]*OnlineRetail[[#This Row],[UnitPrice]]</f>
        <v>11.9</v>
      </c>
      <c r="L55" t="str">
        <f t="shared" si="0"/>
        <v>13624|Dec-2010</v>
      </c>
    </row>
    <row r="56" spans="1:12">
      <c r="A56">
        <v>546255</v>
      </c>
      <c r="B56" t="s">
        <v>82</v>
      </c>
      <c r="C56" t="s">
        <v>83</v>
      </c>
      <c r="D56">
        <v>3</v>
      </c>
      <c r="E56" s="1">
        <v>40516.656944444447</v>
      </c>
      <c r="F56">
        <v>4.95</v>
      </c>
      <c r="G56">
        <v>12578</v>
      </c>
      <c r="H56" t="s">
        <v>10</v>
      </c>
      <c r="I56" t="str">
        <f>IF(AND(LEFT(OnlineRetail[[#This Row],[InvoiceNo]],1)&lt;&gt;"C",OnlineRetail[[#This Row],[CustomerID]]&lt;&gt;""),"Yes","No")</f>
        <v>Yes</v>
      </c>
      <c r="J56" s="4">
        <f>EOMONTH(OnlineRetail[[#This Row],[InvoiceDate]],-1)+1</f>
        <v>40513</v>
      </c>
      <c r="K56" s="6">
        <f>OnlineRetail[[#This Row],[Quantity]]*OnlineRetail[[#This Row],[UnitPrice]]</f>
        <v>14.850000000000001</v>
      </c>
      <c r="L56" t="str">
        <f t="shared" si="0"/>
        <v>12578|Dec-2010</v>
      </c>
    </row>
    <row r="57" spans="1:12">
      <c r="A57">
        <v>551492</v>
      </c>
      <c r="B57" t="s">
        <v>49</v>
      </c>
      <c r="C57" t="s">
        <v>39</v>
      </c>
      <c r="D57">
        <v>7</v>
      </c>
      <c r="E57" s="1">
        <v>40516.697916666657</v>
      </c>
      <c r="F57">
        <v>2.1</v>
      </c>
      <c r="G57">
        <v>13871</v>
      </c>
      <c r="H57" t="s">
        <v>17</v>
      </c>
      <c r="I57" t="str">
        <f>IF(AND(LEFT(OnlineRetail[[#This Row],[InvoiceNo]],1)&lt;&gt;"C",OnlineRetail[[#This Row],[CustomerID]]&lt;&gt;""),"Yes","No")</f>
        <v>Yes</v>
      </c>
      <c r="J57" s="4">
        <f>EOMONTH(OnlineRetail[[#This Row],[InvoiceDate]],-1)+1</f>
        <v>40513</v>
      </c>
      <c r="K57" s="6">
        <f>OnlineRetail[[#This Row],[Quantity]]*OnlineRetail[[#This Row],[UnitPrice]]</f>
        <v>14.700000000000001</v>
      </c>
      <c r="L57" t="str">
        <f t="shared" si="0"/>
        <v>13871|Dec-2010</v>
      </c>
    </row>
    <row r="58" spans="1:12">
      <c r="A58">
        <v>555677</v>
      </c>
      <c r="B58" t="s">
        <v>84</v>
      </c>
      <c r="C58" t="s">
        <v>9</v>
      </c>
      <c r="D58">
        <v>7</v>
      </c>
      <c r="E58" s="1">
        <v>40516.762499999997</v>
      </c>
      <c r="F58">
        <v>1.25</v>
      </c>
      <c r="G58">
        <v>14214</v>
      </c>
      <c r="H58" t="s">
        <v>10</v>
      </c>
      <c r="I58" t="str">
        <f>IF(AND(LEFT(OnlineRetail[[#This Row],[InvoiceNo]],1)&lt;&gt;"C",OnlineRetail[[#This Row],[CustomerID]]&lt;&gt;""),"Yes","No")</f>
        <v>Yes</v>
      </c>
      <c r="J58" s="4">
        <f>EOMONTH(OnlineRetail[[#This Row],[InvoiceDate]],-1)+1</f>
        <v>40513</v>
      </c>
      <c r="K58" s="6">
        <f>OnlineRetail[[#This Row],[Quantity]]*OnlineRetail[[#This Row],[UnitPrice]]</f>
        <v>8.75</v>
      </c>
      <c r="L58" t="str">
        <f t="shared" si="0"/>
        <v>14214|Dec-2010</v>
      </c>
    </row>
    <row r="59" spans="1:12">
      <c r="A59">
        <v>553228</v>
      </c>
      <c r="B59" t="s">
        <v>85</v>
      </c>
      <c r="C59" t="s">
        <v>40</v>
      </c>
      <c r="D59">
        <v>4</v>
      </c>
      <c r="E59" s="1">
        <v>40517.34652777778</v>
      </c>
      <c r="F59">
        <v>7.95</v>
      </c>
      <c r="G59">
        <v>12495</v>
      </c>
      <c r="H59" t="s">
        <v>22</v>
      </c>
      <c r="I59" t="str">
        <f>IF(AND(LEFT(OnlineRetail[[#This Row],[InvoiceNo]],1)&lt;&gt;"C",OnlineRetail[[#This Row],[CustomerID]]&lt;&gt;""),"Yes","No")</f>
        <v>Yes</v>
      </c>
      <c r="J59" s="4">
        <f>EOMONTH(OnlineRetail[[#This Row],[InvoiceDate]],-1)+1</f>
        <v>40513</v>
      </c>
      <c r="K59" s="6">
        <f>OnlineRetail[[#This Row],[Quantity]]*OnlineRetail[[#This Row],[UnitPrice]]</f>
        <v>31.8</v>
      </c>
      <c r="L59" t="str">
        <f t="shared" si="0"/>
        <v>12495|Dec-2010</v>
      </c>
    </row>
    <row r="60" spans="1:12">
      <c r="A60">
        <v>552636</v>
      </c>
      <c r="B60" t="s">
        <v>43</v>
      </c>
      <c r="C60" t="s">
        <v>83</v>
      </c>
      <c r="D60">
        <v>16</v>
      </c>
      <c r="E60" s="1">
        <v>40517.397222222222</v>
      </c>
      <c r="F60">
        <v>4.95</v>
      </c>
      <c r="G60">
        <v>14294</v>
      </c>
      <c r="H60" t="s">
        <v>10</v>
      </c>
      <c r="I60" t="str">
        <f>IF(AND(LEFT(OnlineRetail[[#This Row],[InvoiceNo]],1)&lt;&gt;"C",OnlineRetail[[#This Row],[CustomerID]]&lt;&gt;""),"Yes","No")</f>
        <v>Yes</v>
      </c>
      <c r="J60" s="4">
        <f>EOMONTH(OnlineRetail[[#This Row],[InvoiceDate]],-1)+1</f>
        <v>40513</v>
      </c>
      <c r="K60" s="6">
        <f>OnlineRetail[[#This Row],[Quantity]]*OnlineRetail[[#This Row],[UnitPrice]]</f>
        <v>79.2</v>
      </c>
      <c r="L60" t="str">
        <f t="shared" si="0"/>
        <v>14294|Dec-2010</v>
      </c>
    </row>
    <row r="61" spans="1:12">
      <c r="A61">
        <v>545228</v>
      </c>
      <c r="B61" t="s">
        <v>13</v>
      </c>
      <c r="C61" t="s">
        <v>39</v>
      </c>
      <c r="D61">
        <v>11</v>
      </c>
      <c r="E61" s="1">
        <v>40517.463194444441</v>
      </c>
      <c r="F61">
        <v>7.95</v>
      </c>
      <c r="G61">
        <v>14328</v>
      </c>
      <c r="H61" t="s">
        <v>36</v>
      </c>
      <c r="I61" t="str">
        <f>IF(AND(LEFT(OnlineRetail[[#This Row],[InvoiceNo]],1)&lt;&gt;"C",OnlineRetail[[#This Row],[CustomerID]]&lt;&gt;""),"Yes","No")</f>
        <v>Yes</v>
      </c>
      <c r="J61" s="4">
        <f>EOMONTH(OnlineRetail[[#This Row],[InvoiceDate]],-1)+1</f>
        <v>40513</v>
      </c>
      <c r="K61" s="6">
        <f>OnlineRetail[[#This Row],[Quantity]]*OnlineRetail[[#This Row],[UnitPrice]]</f>
        <v>87.45</v>
      </c>
      <c r="L61" t="str">
        <f t="shared" si="0"/>
        <v>14328|Dec-2010</v>
      </c>
    </row>
    <row r="62" spans="1:12">
      <c r="A62">
        <v>553088</v>
      </c>
      <c r="B62" t="s">
        <v>86</v>
      </c>
      <c r="C62" t="s">
        <v>40</v>
      </c>
      <c r="D62">
        <v>3</v>
      </c>
      <c r="E62" s="1">
        <v>40517.494444444441</v>
      </c>
      <c r="F62">
        <v>7.95</v>
      </c>
      <c r="G62">
        <v>13645</v>
      </c>
      <c r="H62" t="s">
        <v>10</v>
      </c>
      <c r="I62" t="str">
        <f>IF(AND(LEFT(OnlineRetail[[#This Row],[InvoiceNo]],1)&lt;&gt;"C",OnlineRetail[[#This Row],[CustomerID]]&lt;&gt;""),"Yes","No")</f>
        <v>Yes</v>
      </c>
      <c r="J62" s="4">
        <f>EOMONTH(OnlineRetail[[#This Row],[InvoiceDate]],-1)+1</f>
        <v>40513</v>
      </c>
      <c r="K62" s="6">
        <f>OnlineRetail[[#This Row],[Quantity]]*OnlineRetail[[#This Row],[UnitPrice]]</f>
        <v>23.85</v>
      </c>
      <c r="L62" t="str">
        <f t="shared" si="0"/>
        <v>13645|Dec-2010</v>
      </c>
    </row>
    <row r="63" spans="1:12" hidden="1">
      <c r="A63" t="s">
        <v>87</v>
      </c>
      <c r="B63" t="s">
        <v>88</v>
      </c>
      <c r="C63" t="s">
        <v>21</v>
      </c>
      <c r="D63">
        <v>16</v>
      </c>
      <c r="E63" s="1">
        <v>40517.59652777778</v>
      </c>
      <c r="F63">
        <v>4.25</v>
      </c>
      <c r="G63">
        <v>13315</v>
      </c>
      <c r="H63" t="s">
        <v>10</v>
      </c>
      <c r="I63" t="str">
        <f>IF(AND(LEFT(OnlineRetail[[#This Row],[InvoiceNo]],1)&lt;&gt;"C",OnlineRetail[[#This Row],[CustomerID]]&lt;&gt;""),"Yes","No")</f>
        <v>No</v>
      </c>
      <c r="J63" s="4">
        <f>EOMONTH(OnlineRetail[[#This Row],[InvoiceDate]],-1)+1</f>
        <v>40513</v>
      </c>
      <c r="K63" s="6">
        <f>OnlineRetail[[#This Row],[Quantity]]*OnlineRetail[[#This Row],[UnitPrice]]</f>
        <v>68</v>
      </c>
      <c r="L63" t="str">
        <f t="shared" si="0"/>
        <v/>
      </c>
    </row>
    <row r="64" spans="1:12">
      <c r="A64">
        <v>552985</v>
      </c>
      <c r="B64" t="s">
        <v>89</v>
      </c>
      <c r="C64" t="s">
        <v>19</v>
      </c>
      <c r="D64">
        <v>11</v>
      </c>
      <c r="E64" s="1">
        <v>40517.613888888889</v>
      </c>
      <c r="F64">
        <v>1.25</v>
      </c>
      <c r="G64">
        <v>12625</v>
      </c>
      <c r="H64" t="s">
        <v>10</v>
      </c>
      <c r="I64" t="str">
        <f>IF(AND(LEFT(OnlineRetail[[#This Row],[InvoiceNo]],1)&lt;&gt;"C",OnlineRetail[[#This Row],[CustomerID]]&lt;&gt;""),"Yes","No")</f>
        <v>Yes</v>
      </c>
      <c r="J64" s="4">
        <f>EOMONTH(OnlineRetail[[#This Row],[InvoiceDate]],-1)+1</f>
        <v>40513</v>
      </c>
      <c r="K64" s="6">
        <f>OnlineRetail[[#This Row],[Quantity]]*OnlineRetail[[#This Row],[UnitPrice]]</f>
        <v>13.75</v>
      </c>
      <c r="L64" t="str">
        <f t="shared" si="0"/>
        <v>12625|Dec-2010</v>
      </c>
    </row>
    <row r="65" spans="1:12">
      <c r="A65">
        <v>555896</v>
      </c>
      <c r="B65" t="s">
        <v>90</v>
      </c>
      <c r="C65" t="s">
        <v>12</v>
      </c>
      <c r="D65">
        <v>12</v>
      </c>
      <c r="E65" s="1">
        <v>40517.614583333343</v>
      </c>
      <c r="F65">
        <v>1.25</v>
      </c>
      <c r="G65">
        <v>12742</v>
      </c>
      <c r="H65" t="s">
        <v>10</v>
      </c>
      <c r="I65" t="str">
        <f>IF(AND(LEFT(OnlineRetail[[#This Row],[InvoiceNo]],1)&lt;&gt;"C",OnlineRetail[[#This Row],[CustomerID]]&lt;&gt;""),"Yes","No")</f>
        <v>Yes</v>
      </c>
      <c r="J65" s="4">
        <f>EOMONTH(OnlineRetail[[#This Row],[InvoiceDate]],-1)+1</f>
        <v>40513</v>
      </c>
      <c r="K65" s="6">
        <f>OnlineRetail[[#This Row],[Quantity]]*OnlineRetail[[#This Row],[UnitPrice]]</f>
        <v>15</v>
      </c>
      <c r="L65" t="str">
        <f t="shared" si="0"/>
        <v>12742|Dec-2010</v>
      </c>
    </row>
    <row r="66" spans="1:12">
      <c r="A66">
        <v>547336</v>
      </c>
      <c r="B66" t="s">
        <v>91</v>
      </c>
      <c r="C66" t="s">
        <v>53</v>
      </c>
      <c r="D66">
        <v>21</v>
      </c>
      <c r="E66" s="1">
        <v>40517.736111111109</v>
      </c>
      <c r="F66">
        <v>3.39</v>
      </c>
      <c r="G66">
        <v>13696</v>
      </c>
      <c r="H66" t="s">
        <v>10</v>
      </c>
      <c r="I66" t="str">
        <f>IF(AND(LEFT(OnlineRetail[[#This Row],[InvoiceNo]],1)&lt;&gt;"C",OnlineRetail[[#This Row],[CustomerID]]&lt;&gt;""),"Yes","No")</f>
        <v>Yes</v>
      </c>
      <c r="J66" s="4">
        <f>EOMONTH(OnlineRetail[[#This Row],[InvoiceDate]],-1)+1</f>
        <v>40513</v>
      </c>
      <c r="K66" s="6">
        <f>OnlineRetail[[#This Row],[Quantity]]*OnlineRetail[[#This Row],[UnitPrice]]</f>
        <v>71.19</v>
      </c>
      <c r="L66" t="str">
        <f t="shared" ref="L66:L129" si="1">IF(I66="Yes",G66&amp;"|"&amp;TEXT(J66,"mmm-yyyy"),"")</f>
        <v>13696|Dec-2010</v>
      </c>
    </row>
    <row r="67" spans="1:12">
      <c r="A67">
        <v>541778</v>
      </c>
      <c r="B67" t="s">
        <v>92</v>
      </c>
      <c r="C67" t="s">
        <v>48</v>
      </c>
      <c r="D67">
        <v>5</v>
      </c>
      <c r="E67" s="1">
        <v>40517.753472222219</v>
      </c>
      <c r="F67">
        <v>4.25</v>
      </c>
      <c r="G67">
        <v>13247</v>
      </c>
      <c r="H67" t="s">
        <v>10</v>
      </c>
      <c r="I67" t="str">
        <f>IF(AND(LEFT(OnlineRetail[[#This Row],[InvoiceNo]],1)&lt;&gt;"C",OnlineRetail[[#This Row],[CustomerID]]&lt;&gt;""),"Yes","No")</f>
        <v>Yes</v>
      </c>
      <c r="J67" s="4">
        <f>EOMONTH(OnlineRetail[[#This Row],[InvoiceDate]],-1)+1</f>
        <v>40513</v>
      </c>
      <c r="K67" s="6">
        <f>OnlineRetail[[#This Row],[Quantity]]*OnlineRetail[[#This Row],[UnitPrice]]</f>
        <v>21.25</v>
      </c>
      <c r="L67" t="str">
        <f t="shared" si="1"/>
        <v>13247|Dec-2010</v>
      </c>
    </row>
    <row r="68" spans="1:12">
      <c r="A68">
        <v>549436</v>
      </c>
      <c r="B68" t="s">
        <v>65</v>
      </c>
      <c r="C68" t="s">
        <v>42</v>
      </c>
      <c r="D68">
        <v>14</v>
      </c>
      <c r="E68" s="1">
        <v>40517.806944444441</v>
      </c>
      <c r="F68">
        <v>9.9499999999999993</v>
      </c>
      <c r="G68">
        <v>14152</v>
      </c>
      <c r="H68" t="s">
        <v>10</v>
      </c>
      <c r="I68" t="str">
        <f>IF(AND(LEFT(OnlineRetail[[#This Row],[InvoiceNo]],1)&lt;&gt;"C",OnlineRetail[[#This Row],[CustomerID]]&lt;&gt;""),"Yes","No")</f>
        <v>Yes</v>
      </c>
      <c r="J68" s="4">
        <f>EOMONTH(OnlineRetail[[#This Row],[InvoiceDate]],-1)+1</f>
        <v>40513</v>
      </c>
      <c r="K68" s="6">
        <f>OnlineRetail[[#This Row],[Quantity]]*OnlineRetail[[#This Row],[UnitPrice]]</f>
        <v>139.29999999999998</v>
      </c>
      <c r="L68" t="str">
        <f t="shared" si="1"/>
        <v>14152|Dec-2010</v>
      </c>
    </row>
    <row r="69" spans="1:12">
      <c r="A69">
        <v>538214</v>
      </c>
      <c r="B69" t="s">
        <v>35</v>
      </c>
      <c r="C69" t="s">
        <v>39</v>
      </c>
      <c r="D69">
        <v>16</v>
      </c>
      <c r="E69" s="1">
        <v>40517.810416666667</v>
      </c>
      <c r="F69">
        <v>1.65</v>
      </c>
      <c r="G69">
        <v>13247</v>
      </c>
      <c r="H69" t="s">
        <v>31</v>
      </c>
      <c r="I69" t="str">
        <f>IF(AND(LEFT(OnlineRetail[[#This Row],[InvoiceNo]],1)&lt;&gt;"C",OnlineRetail[[#This Row],[CustomerID]]&lt;&gt;""),"Yes","No")</f>
        <v>Yes</v>
      </c>
      <c r="J69" s="4">
        <f>EOMONTH(OnlineRetail[[#This Row],[InvoiceDate]],-1)+1</f>
        <v>40513</v>
      </c>
      <c r="K69" s="6">
        <f>OnlineRetail[[#This Row],[Quantity]]*OnlineRetail[[#This Row],[UnitPrice]]</f>
        <v>26.4</v>
      </c>
      <c r="L69" t="str">
        <f t="shared" si="1"/>
        <v>13247|Dec-2010</v>
      </c>
    </row>
    <row r="70" spans="1:12">
      <c r="A70">
        <v>551130</v>
      </c>
      <c r="B70" t="s">
        <v>65</v>
      </c>
      <c r="C70" t="s">
        <v>40</v>
      </c>
      <c r="D70">
        <v>20</v>
      </c>
      <c r="E70" s="1">
        <v>40518.359027777777</v>
      </c>
      <c r="F70">
        <v>0.85</v>
      </c>
      <c r="G70">
        <v>12774</v>
      </c>
      <c r="H70" t="s">
        <v>10</v>
      </c>
      <c r="I70" t="str">
        <f>IF(AND(LEFT(OnlineRetail[[#This Row],[InvoiceNo]],1)&lt;&gt;"C",OnlineRetail[[#This Row],[CustomerID]]&lt;&gt;""),"Yes","No")</f>
        <v>Yes</v>
      </c>
      <c r="J70" s="4">
        <f>EOMONTH(OnlineRetail[[#This Row],[InvoiceDate]],-1)+1</f>
        <v>40513</v>
      </c>
      <c r="K70" s="6">
        <f>OnlineRetail[[#This Row],[Quantity]]*OnlineRetail[[#This Row],[UnitPrice]]</f>
        <v>17</v>
      </c>
      <c r="L70" t="str">
        <f t="shared" si="1"/>
        <v>12774|Dec-2010</v>
      </c>
    </row>
    <row r="71" spans="1:12">
      <c r="A71">
        <v>546855</v>
      </c>
      <c r="B71" t="s">
        <v>93</v>
      </c>
      <c r="C71" t="s">
        <v>39</v>
      </c>
      <c r="D71">
        <v>14</v>
      </c>
      <c r="E71" s="1">
        <v>40518.422222222223</v>
      </c>
      <c r="F71">
        <v>1.65</v>
      </c>
      <c r="G71">
        <v>13706</v>
      </c>
      <c r="H71" t="s">
        <v>31</v>
      </c>
      <c r="I71" t="str">
        <f>IF(AND(LEFT(OnlineRetail[[#This Row],[InvoiceNo]],1)&lt;&gt;"C",OnlineRetail[[#This Row],[CustomerID]]&lt;&gt;""),"Yes","No")</f>
        <v>Yes</v>
      </c>
      <c r="J71" s="4">
        <f>EOMONTH(OnlineRetail[[#This Row],[InvoiceDate]],-1)+1</f>
        <v>40513</v>
      </c>
      <c r="K71" s="6">
        <f>OnlineRetail[[#This Row],[Quantity]]*OnlineRetail[[#This Row],[UnitPrice]]</f>
        <v>23.099999999999998</v>
      </c>
      <c r="L71" t="str">
        <f t="shared" si="1"/>
        <v>13706|Dec-2010</v>
      </c>
    </row>
    <row r="72" spans="1:12">
      <c r="A72">
        <v>542903</v>
      </c>
      <c r="B72" t="s">
        <v>94</v>
      </c>
      <c r="C72" t="s">
        <v>19</v>
      </c>
      <c r="D72">
        <v>6</v>
      </c>
      <c r="E72" s="1">
        <v>40518.433333333327</v>
      </c>
      <c r="F72">
        <v>4.25</v>
      </c>
      <c r="G72">
        <v>13696</v>
      </c>
      <c r="H72" t="s">
        <v>25</v>
      </c>
      <c r="I72" t="str">
        <f>IF(AND(LEFT(OnlineRetail[[#This Row],[InvoiceNo]],1)&lt;&gt;"C",OnlineRetail[[#This Row],[CustomerID]]&lt;&gt;""),"Yes","No")</f>
        <v>Yes</v>
      </c>
      <c r="J72" s="4">
        <f>EOMONTH(OnlineRetail[[#This Row],[InvoiceDate]],-1)+1</f>
        <v>40513</v>
      </c>
      <c r="K72" s="6">
        <f>OnlineRetail[[#This Row],[Quantity]]*OnlineRetail[[#This Row],[UnitPrice]]</f>
        <v>25.5</v>
      </c>
      <c r="L72" t="str">
        <f t="shared" si="1"/>
        <v>13696|Dec-2010</v>
      </c>
    </row>
    <row r="73" spans="1:12">
      <c r="A73">
        <v>553225</v>
      </c>
      <c r="B73" t="s">
        <v>20</v>
      </c>
      <c r="C73" t="s">
        <v>33</v>
      </c>
      <c r="D73">
        <v>10</v>
      </c>
      <c r="E73" s="1">
        <v>40518.436111111107</v>
      </c>
      <c r="F73">
        <v>0.85</v>
      </c>
      <c r="G73">
        <v>12595</v>
      </c>
      <c r="H73" t="s">
        <v>10</v>
      </c>
      <c r="I73" t="str">
        <f>IF(AND(LEFT(OnlineRetail[[#This Row],[InvoiceNo]],1)&lt;&gt;"C",OnlineRetail[[#This Row],[CustomerID]]&lt;&gt;""),"Yes","No")</f>
        <v>Yes</v>
      </c>
      <c r="J73" s="4">
        <f>EOMONTH(OnlineRetail[[#This Row],[InvoiceDate]],-1)+1</f>
        <v>40513</v>
      </c>
      <c r="K73" s="6">
        <f>OnlineRetail[[#This Row],[Quantity]]*OnlineRetail[[#This Row],[UnitPrice]]</f>
        <v>8.5</v>
      </c>
      <c r="L73" t="str">
        <f t="shared" si="1"/>
        <v>12595|Dec-2010</v>
      </c>
    </row>
    <row r="74" spans="1:12">
      <c r="A74">
        <v>539101</v>
      </c>
      <c r="B74" t="s">
        <v>95</v>
      </c>
      <c r="C74" t="s">
        <v>83</v>
      </c>
      <c r="D74">
        <v>22</v>
      </c>
      <c r="E74" s="1">
        <v>40518.45416666667</v>
      </c>
      <c r="F74">
        <v>4.25</v>
      </c>
      <c r="G74">
        <v>12449</v>
      </c>
      <c r="H74" t="s">
        <v>10</v>
      </c>
      <c r="I74" t="str">
        <f>IF(AND(LEFT(OnlineRetail[[#This Row],[InvoiceNo]],1)&lt;&gt;"C",OnlineRetail[[#This Row],[CustomerID]]&lt;&gt;""),"Yes","No")</f>
        <v>Yes</v>
      </c>
      <c r="J74" s="4">
        <f>EOMONTH(OnlineRetail[[#This Row],[InvoiceDate]],-1)+1</f>
        <v>40513</v>
      </c>
      <c r="K74" s="6">
        <f>OnlineRetail[[#This Row],[Quantity]]*OnlineRetail[[#This Row],[UnitPrice]]</f>
        <v>93.5</v>
      </c>
      <c r="L74" t="str">
        <f t="shared" si="1"/>
        <v>12449|Dec-2010</v>
      </c>
    </row>
    <row r="75" spans="1:12">
      <c r="A75">
        <v>549424</v>
      </c>
      <c r="B75" t="s">
        <v>96</v>
      </c>
      <c r="C75" t="s">
        <v>39</v>
      </c>
      <c r="D75">
        <v>14</v>
      </c>
      <c r="E75" s="1">
        <v>40518.494444444441</v>
      </c>
      <c r="F75">
        <v>9.9499999999999993</v>
      </c>
      <c r="G75">
        <v>12726</v>
      </c>
      <c r="H75" t="s">
        <v>17</v>
      </c>
      <c r="I75" t="str">
        <f>IF(AND(LEFT(OnlineRetail[[#This Row],[InvoiceNo]],1)&lt;&gt;"C",OnlineRetail[[#This Row],[CustomerID]]&lt;&gt;""),"Yes","No")</f>
        <v>Yes</v>
      </c>
      <c r="J75" s="4">
        <f>EOMONTH(OnlineRetail[[#This Row],[InvoiceDate]],-1)+1</f>
        <v>40513</v>
      </c>
      <c r="K75" s="6">
        <f>OnlineRetail[[#This Row],[Quantity]]*OnlineRetail[[#This Row],[UnitPrice]]</f>
        <v>139.29999999999998</v>
      </c>
      <c r="L75" t="str">
        <f t="shared" si="1"/>
        <v>12726|Dec-2010</v>
      </c>
    </row>
    <row r="76" spans="1:12">
      <c r="A76">
        <v>549936</v>
      </c>
      <c r="B76" t="s">
        <v>97</v>
      </c>
      <c r="C76" t="s">
        <v>40</v>
      </c>
      <c r="D76">
        <v>20</v>
      </c>
      <c r="E76" s="1">
        <v>40518.504166666673</v>
      </c>
      <c r="F76">
        <v>3.39</v>
      </c>
      <c r="G76">
        <v>13444</v>
      </c>
      <c r="H76" t="s">
        <v>10</v>
      </c>
      <c r="I76" t="str">
        <f>IF(AND(LEFT(OnlineRetail[[#This Row],[InvoiceNo]],1)&lt;&gt;"C",OnlineRetail[[#This Row],[CustomerID]]&lt;&gt;""),"Yes","No")</f>
        <v>Yes</v>
      </c>
      <c r="J76" s="4">
        <f>EOMONTH(OnlineRetail[[#This Row],[InvoiceDate]],-1)+1</f>
        <v>40513</v>
      </c>
      <c r="K76" s="6">
        <f>OnlineRetail[[#This Row],[Quantity]]*OnlineRetail[[#This Row],[UnitPrice]]</f>
        <v>67.8</v>
      </c>
      <c r="L76" t="str">
        <f t="shared" si="1"/>
        <v>13444|Dec-2010</v>
      </c>
    </row>
    <row r="77" spans="1:12">
      <c r="A77">
        <v>555593</v>
      </c>
      <c r="B77" t="s">
        <v>98</v>
      </c>
      <c r="C77" t="s">
        <v>33</v>
      </c>
      <c r="D77">
        <v>6</v>
      </c>
      <c r="E77" s="1">
        <v>40518.587500000001</v>
      </c>
      <c r="F77">
        <v>7.95</v>
      </c>
      <c r="G77">
        <v>13624</v>
      </c>
      <c r="H77" t="s">
        <v>10</v>
      </c>
      <c r="I77" t="str">
        <f>IF(AND(LEFT(OnlineRetail[[#This Row],[InvoiceNo]],1)&lt;&gt;"C",OnlineRetail[[#This Row],[CustomerID]]&lt;&gt;""),"Yes","No")</f>
        <v>Yes</v>
      </c>
      <c r="J77" s="4">
        <f>EOMONTH(OnlineRetail[[#This Row],[InvoiceDate]],-1)+1</f>
        <v>40513</v>
      </c>
      <c r="K77" s="6">
        <f>OnlineRetail[[#This Row],[Quantity]]*OnlineRetail[[#This Row],[UnitPrice]]</f>
        <v>47.7</v>
      </c>
      <c r="L77" t="str">
        <f t="shared" si="1"/>
        <v>13624|Dec-2010</v>
      </c>
    </row>
    <row r="78" spans="1:12">
      <c r="A78">
        <v>553713</v>
      </c>
      <c r="B78" t="s">
        <v>86</v>
      </c>
      <c r="C78" t="s">
        <v>40</v>
      </c>
      <c r="D78">
        <v>17</v>
      </c>
      <c r="E78" s="1">
        <v>40518.600694444453</v>
      </c>
      <c r="F78">
        <v>4.25</v>
      </c>
      <c r="G78">
        <v>14254</v>
      </c>
      <c r="H78" t="s">
        <v>17</v>
      </c>
      <c r="I78" t="str">
        <f>IF(AND(LEFT(OnlineRetail[[#This Row],[InvoiceNo]],1)&lt;&gt;"C",OnlineRetail[[#This Row],[CustomerID]]&lt;&gt;""),"Yes","No")</f>
        <v>Yes</v>
      </c>
      <c r="J78" s="4">
        <f>EOMONTH(OnlineRetail[[#This Row],[InvoiceDate]],-1)+1</f>
        <v>40513</v>
      </c>
      <c r="K78" s="6">
        <f>OnlineRetail[[#This Row],[Quantity]]*OnlineRetail[[#This Row],[UnitPrice]]</f>
        <v>72.25</v>
      </c>
      <c r="L78" t="str">
        <f t="shared" si="1"/>
        <v>14254|Dec-2010</v>
      </c>
    </row>
    <row r="79" spans="1:12">
      <c r="A79">
        <v>540983</v>
      </c>
      <c r="B79" t="s">
        <v>99</v>
      </c>
      <c r="C79" t="s">
        <v>42</v>
      </c>
      <c r="D79">
        <v>18</v>
      </c>
      <c r="E79" s="1">
        <v>40518.689583333333</v>
      </c>
      <c r="F79">
        <v>1.65</v>
      </c>
      <c r="G79">
        <v>14256</v>
      </c>
      <c r="H79" t="s">
        <v>10</v>
      </c>
      <c r="I79" t="str">
        <f>IF(AND(LEFT(OnlineRetail[[#This Row],[InvoiceNo]],1)&lt;&gt;"C",OnlineRetail[[#This Row],[CustomerID]]&lt;&gt;""),"Yes","No")</f>
        <v>Yes</v>
      </c>
      <c r="J79" s="4">
        <f>EOMONTH(OnlineRetail[[#This Row],[InvoiceDate]],-1)+1</f>
        <v>40513</v>
      </c>
      <c r="K79" s="6">
        <f>OnlineRetail[[#This Row],[Quantity]]*OnlineRetail[[#This Row],[UnitPrice]]</f>
        <v>29.7</v>
      </c>
      <c r="L79" t="str">
        <f t="shared" si="1"/>
        <v>14256|Dec-2010</v>
      </c>
    </row>
    <row r="80" spans="1:12">
      <c r="A80">
        <v>555058</v>
      </c>
      <c r="B80" t="s">
        <v>100</v>
      </c>
      <c r="C80" t="s">
        <v>12</v>
      </c>
      <c r="D80">
        <v>19</v>
      </c>
      <c r="E80" s="1">
        <v>40518.729166666657</v>
      </c>
      <c r="F80">
        <v>4.25</v>
      </c>
      <c r="G80">
        <v>14294</v>
      </c>
      <c r="H80" t="s">
        <v>10</v>
      </c>
      <c r="I80" t="str">
        <f>IF(AND(LEFT(OnlineRetail[[#This Row],[InvoiceNo]],1)&lt;&gt;"C",OnlineRetail[[#This Row],[CustomerID]]&lt;&gt;""),"Yes","No")</f>
        <v>Yes</v>
      </c>
      <c r="J80" s="4">
        <f>EOMONTH(OnlineRetail[[#This Row],[InvoiceDate]],-1)+1</f>
        <v>40513</v>
      </c>
      <c r="K80" s="6">
        <f>OnlineRetail[[#This Row],[Quantity]]*OnlineRetail[[#This Row],[UnitPrice]]</f>
        <v>80.75</v>
      </c>
      <c r="L80" t="str">
        <f t="shared" si="1"/>
        <v>14294|Dec-2010</v>
      </c>
    </row>
    <row r="81" spans="1:12">
      <c r="A81">
        <v>543511</v>
      </c>
      <c r="B81" t="s">
        <v>76</v>
      </c>
      <c r="C81" t="s">
        <v>14</v>
      </c>
      <c r="D81">
        <v>17</v>
      </c>
      <c r="E81" s="1">
        <v>40518.783333333333</v>
      </c>
      <c r="F81">
        <v>1.65</v>
      </c>
      <c r="G81">
        <v>13052</v>
      </c>
      <c r="H81" t="s">
        <v>10</v>
      </c>
      <c r="I81" t="str">
        <f>IF(AND(LEFT(OnlineRetail[[#This Row],[InvoiceNo]],1)&lt;&gt;"C",OnlineRetail[[#This Row],[CustomerID]]&lt;&gt;""),"Yes","No")</f>
        <v>Yes</v>
      </c>
      <c r="J81" s="4">
        <f>EOMONTH(OnlineRetail[[#This Row],[InvoiceDate]],-1)+1</f>
        <v>40513</v>
      </c>
      <c r="K81" s="6">
        <f>OnlineRetail[[#This Row],[Quantity]]*OnlineRetail[[#This Row],[UnitPrice]]</f>
        <v>28.049999999999997</v>
      </c>
      <c r="L81" t="str">
        <f t="shared" si="1"/>
        <v>13052|Dec-2010</v>
      </c>
    </row>
    <row r="82" spans="1:12">
      <c r="A82">
        <v>550736</v>
      </c>
      <c r="B82" t="s">
        <v>76</v>
      </c>
      <c r="C82" t="s">
        <v>48</v>
      </c>
      <c r="D82">
        <v>22</v>
      </c>
      <c r="E82" s="1">
        <v>40518.790277777778</v>
      </c>
      <c r="F82">
        <v>5.95</v>
      </c>
      <c r="G82">
        <v>12919</v>
      </c>
      <c r="H82" t="s">
        <v>10</v>
      </c>
      <c r="I82" t="str">
        <f>IF(AND(LEFT(OnlineRetail[[#This Row],[InvoiceNo]],1)&lt;&gt;"C",OnlineRetail[[#This Row],[CustomerID]]&lt;&gt;""),"Yes","No")</f>
        <v>Yes</v>
      </c>
      <c r="J82" s="4">
        <f>EOMONTH(OnlineRetail[[#This Row],[InvoiceDate]],-1)+1</f>
        <v>40513</v>
      </c>
      <c r="K82" s="6">
        <f>OnlineRetail[[#This Row],[Quantity]]*OnlineRetail[[#This Row],[UnitPrice]]</f>
        <v>130.9</v>
      </c>
      <c r="L82" t="str">
        <f t="shared" si="1"/>
        <v>12919|Dec-2010</v>
      </c>
    </row>
    <row r="83" spans="1:12">
      <c r="A83">
        <v>536430</v>
      </c>
      <c r="B83" t="s">
        <v>101</v>
      </c>
      <c r="C83" t="s">
        <v>19</v>
      </c>
      <c r="D83">
        <v>14</v>
      </c>
      <c r="E83" s="1">
        <v>40519.340277777781</v>
      </c>
      <c r="F83">
        <v>0.85</v>
      </c>
      <c r="G83">
        <v>13512</v>
      </c>
      <c r="H83" t="s">
        <v>10</v>
      </c>
      <c r="I83" t="str">
        <f>IF(AND(LEFT(OnlineRetail[[#This Row],[InvoiceNo]],1)&lt;&gt;"C",OnlineRetail[[#This Row],[CustomerID]]&lt;&gt;""),"Yes","No")</f>
        <v>Yes</v>
      </c>
      <c r="J83" s="4">
        <f>EOMONTH(OnlineRetail[[#This Row],[InvoiceDate]],-1)+1</f>
        <v>40513</v>
      </c>
      <c r="K83" s="6">
        <f>OnlineRetail[[#This Row],[Quantity]]*OnlineRetail[[#This Row],[UnitPrice]]</f>
        <v>11.9</v>
      </c>
      <c r="L83" t="str">
        <f t="shared" si="1"/>
        <v>13512|Dec-2010</v>
      </c>
    </row>
    <row r="84" spans="1:12">
      <c r="A84">
        <v>554496</v>
      </c>
      <c r="B84" t="s">
        <v>102</v>
      </c>
      <c r="C84" t="s">
        <v>33</v>
      </c>
      <c r="D84">
        <v>10</v>
      </c>
      <c r="E84" s="1">
        <v>40519.359722222223</v>
      </c>
      <c r="F84">
        <v>2.1</v>
      </c>
      <c r="G84">
        <v>13044</v>
      </c>
      <c r="H84" t="s">
        <v>10</v>
      </c>
      <c r="I84" t="str">
        <f>IF(AND(LEFT(OnlineRetail[[#This Row],[InvoiceNo]],1)&lt;&gt;"C",OnlineRetail[[#This Row],[CustomerID]]&lt;&gt;""),"Yes","No")</f>
        <v>Yes</v>
      </c>
      <c r="J84" s="4">
        <f>EOMONTH(OnlineRetail[[#This Row],[InvoiceDate]],-1)+1</f>
        <v>40513</v>
      </c>
      <c r="K84" s="6">
        <f>OnlineRetail[[#This Row],[Quantity]]*OnlineRetail[[#This Row],[UnitPrice]]</f>
        <v>21</v>
      </c>
      <c r="L84" t="str">
        <f t="shared" si="1"/>
        <v>13044|Dec-2010</v>
      </c>
    </row>
    <row r="85" spans="1:12">
      <c r="A85">
        <v>545512</v>
      </c>
      <c r="B85" t="s">
        <v>77</v>
      </c>
      <c r="C85" t="s">
        <v>24</v>
      </c>
      <c r="D85">
        <v>15</v>
      </c>
      <c r="E85" s="1">
        <v>40519.393750000003</v>
      </c>
      <c r="F85">
        <v>1.25</v>
      </c>
      <c r="G85">
        <v>13967</v>
      </c>
      <c r="H85" t="s">
        <v>10</v>
      </c>
      <c r="I85" t="str">
        <f>IF(AND(LEFT(OnlineRetail[[#This Row],[InvoiceNo]],1)&lt;&gt;"C",OnlineRetail[[#This Row],[CustomerID]]&lt;&gt;""),"Yes","No")</f>
        <v>Yes</v>
      </c>
      <c r="J85" s="4">
        <f>EOMONTH(OnlineRetail[[#This Row],[InvoiceDate]],-1)+1</f>
        <v>40513</v>
      </c>
      <c r="K85" s="6">
        <f>OnlineRetail[[#This Row],[Quantity]]*OnlineRetail[[#This Row],[UnitPrice]]</f>
        <v>18.75</v>
      </c>
      <c r="L85" t="str">
        <f t="shared" si="1"/>
        <v>13967|Dec-2010</v>
      </c>
    </row>
    <row r="86" spans="1:12">
      <c r="A86">
        <v>552363</v>
      </c>
      <c r="B86" t="s">
        <v>44</v>
      </c>
      <c r="C86" t="s">
        <v>48</v>
      </c>
      <c r="D86">
        <v>5</v>
      </c>
      <c r="E86" s="1">
        <v>40519.40625</v>
      </c>
      <c r="F86">
        <v>4.95</v>
      </c>
      <c r="G86">
        <v>13696</v>
      </c>
      <c r="H86" t="s">
        <v>10</v>
      </c>
      <c r="I86" t="str">
        <f>IF(AND(LEFT(OnlineRetail[[#This Row],[InvoiceNo]],1)&lt;&gt;"C",OnlineRetail[[#This Row],[CustomerID]]&lt;&gt;""),"Yes","No")</f>
        <v>Yes</v>
      </c>
      <c r="J86" s="4">
        <f>EOMONTH(OnlineRetail[[#This Row],[InvoiceDate]],-1)+1</f>
        <v>40513</v>
      </c>
      <c r="K86" s="6">
        <f>OnlineRetail[[#This Row],[Quantity]]*OnlineRetail[[#This Row],[UnitPrice]]</f>
        <v>24.75</v>
      </c>
      <c r="L86" t="str">
        <f t="shared" si="1"/>
        <v>13696|Dec-2010</v>
      </c>
    </row>
    <row r="87" spans="1:12">
      <c r="A87">
        <v>545502</v>
      </c>
      <c r="B87" t="s">
        <v>103</v>
      </c>
      <c r="C87" t="s">
        <v>50</v>
      </c>
      <c r="D87">
        <v>9</v>
      </c>
      <c r="E87" s="1">
        <v>40519.427777777782</v>
      </c>
      <c r="F87">
        <v>0.85</v>
      </c>
      <c r="G87">
        <v>13135</v>
      </c>
      <c r="H87" t="s">
        <v>10</v>
      </c>
      <c r="I87" t="str">
        <f>IF(AND(LEFT(OnlineRetail[[#This Row],[InvoiceNo]],1)&lt;&gt;"C",OnlineRetail[[#This Row],[CustomerID]]&lt;&gt;""),"Yes","No")</f>
        <v>Yes</v>
      </c>
      <c r="J87" s="4">
        <f>EOMONTH(OnlineRetail[[#This Row],[InvoiceDate]],-1)+1</f>
        <v>40513</v>
      </c>
      <c r="K87" s="6">
        <f>OnlineRetail[[#This Row],[Quantity]]*OnlineRetail[[#This Row],[UnitPrice]]</f>
        <v>7.6499999999999995</v>
      </c>
      <c r="L87" t="str">
        <f t="shared" si="1"/>
        <v>13135|Dec-2010</v>
      </c>
    </row>
    <row r="88" spans="1:12">
      <c r="A88">
        <v>546334</v>
      </c>
      <c r="B88" t="s">
        <v>52</v>
      </c>
      <c r="C88" t="s">
        <v>50</v>
      </c>
      <c r="D88">
        <v>14</v>
      </c>
      <c r="E88" s="1">
        <v>40519.438194444447</v>
      </c>
      <c r="F88">
        <v>1.65</v>
      </c>
      <c r="G88">
        <v>13801</v>
      </c>
      <c r="H88" t="s">
        <v>10</v>
      </c>
      <c r="I88" t="str">
        <f>IF(AND(LEFT(OnlineRetail[[#This Row],[InvoiceNo]],1)&lt;&gt;"C",OnlineRetail[[#This Row],[CustomerID]]&lt;&gt;""),"Yes","No")</f>
        <v>Yes</v>
      </c>
      <c r="J88" s="4">
        <f>EOMONTH(OnlineRetail[[#This Row],[InvoiceDate]],-1)+1</f>
        <v>40513</v>
      </c>
      <c r="K88" s="6">
        <f>OnlineRetail[[#This Row],[Quantity]]*OnlineRetail[[#This Row],[UnitPrice]]</f>
        <v>23.099999999999998</v>
      </c>
      <c r="L88" t="str">
        <f t="shared" si="1"/>
        <v>13801|Dec-2010</v>
      </c>
    </row>
    <row r="89" spans="1:12" hidden="1">
      <c r="A89" t="s">
        <v>104</v>
      </c>
      <c r="B89" t="s">
        <v>96</v>
      </c>
      <c r="C89" t="s">
        <v>9</v>
      </c>
      <c r="D89">
        <v>18</v>
      </c>
      <c r="E89" s="1">
        <v>40519.530555555553</v>
      </c>
      <c r="F89">
        <v>7.95</v>
      </c>
      <c r="G89">
        <v>14084</v>
      </c>
      <c r="H89" t="s">
        <v>70</v>
      </c>
      <c r="I89" t="str">
        <f>IF(AND(LEFT(OnlineRetail[[#This Row],[InvoiceNo]],1)&lt;&gt;"C",OnlineRetail[[#This Row],[CustomerID]]&lt;&gt;""),"Yes","No")</f>
        <v>No</v>
      </c>
      <c r="J89" s="4">
        <f>EOMONTH(OnlineRetail[[#This Row],[InvoiceDate]],-1)+1</f>
        <v>40513</v>
      </c>
      <c r="K89" s="6">
        <f>OnlineRetail[[#This Row],[Quantity]]*OnlineRetail[[#This Row],[UnitPrice]]</f>
        <v>143.1</v>
      </c>
      <c r="L89" t="str">
        <f t="shared" si="1"/>
        <v/>
      </c>
    </row>
    <row r="90" spans="1:12">
      <c r="A90">
        <v>555938</v>
      </c>
      <c r="B90" t="s">
        <v>105</v>
      </c>
      <c r="C90" t="s">
        <v>21</v>
      </c>
      <c r="D90">
        <v>20</v>
      </c>
      <c r="E90" s="1">
        <v>40519.57916666667</v>
      </c>
      <c r="F90">
        <v>5.95</v>
      </c>
      <c r="G90">
        <v>14324</v>
      </c>
      <c r="H90" t="s">
        <v>10</v>
      </c>
      <c r="I90" t="str">
        <f>IF(AND(LEFT(OnlineRetail[[#This Row],[InvoiceNo]],1)&lt;&gt;"C",OnlineRetail[[#This Row],[CustomerID]]&lt;&gt;""),"Yes","No")</f>
        <v>Yes</v>
      </c>
      <c r="J90" s="4">
        <f>EOMONTH(OnlineRetail[[#This Row],[InvoiceDate]],-1)+1</f>
        <v>40513</v>
      </c>
      <c r="K90" s="6">
        <f>OnlineRetail[[#This Row],[Quantity]]*OnlineRetail[[#This Row],[UnitPrice]]</f>
        <v>119</v>
      </c>
      <c r="L90" t="str">
        <f t="shared" si="1"/>
        <v>14324|Dec-2010</v>
      </c>
    </row>
    <row r="91" spans="1:12">
      <c r="A91">
        <v>539831</v>
      </c>
      <c r="B91" t="s">
        <v>106</v>
      </c>
      <c r="C91" t="s">
        <v>50</v>
      </c>
      <c r="D91">
        <v>19</v>
      </c>
      <c r="E91" s="1">
        <v>40519.618055555547</v>
      </c>
      <c r="F91">
        <v>4.95</v>
      </c>
      <c r="G91">
        <v>12483</v>
      </c>
      <c r="H91" t="s">
        <v>10</v>
      </c>
      <c r="I91" t="str">
        <f>IF(AND(LEFT(OnlineRetail[[#This Row],[InvoiceNo]],1)&lt;&gt;"C",OnlineRetail[[#This Row],[CustomerID]]&lt;&gt;""),"Yes","No")</f>
        <v>Yes</v>
      </c>
      <c r="J91" s="4">
        <f>EOMONTH(OnlineRetail[[#This Row],[InvoiceDate]],-1)+1</f>
        <v>40513</v>
      </c>
      <c r="K91" s="6">
        <f>OnlineRetail[[#This Row],[Quantity]]*OnlineRetail[[#This Row],[UnitPrice]]</f>
        <v>94.05</v>
      </c>
      <c r="L91" t="str">
        <f t="shared" si="1"/>
        <v>12483|Dec-2010</v>
      </c>
    </row>
    <row r="92" spans="1:12">
      <c r="A92">
        <v>540093</v>
      </c>
      <c r="B92" t="s">
        <v>84</v>
      </c>
      <c r="C92" t="s">
        <v>16</v>
      </c>
      <c r="D92">
        <v>20</v>
      </c>
      <c r="E92" s="1">
        <v>40519.632638888892</v>
      </c>
      <c r="F92">
        <v>4.95</v>
      </c>
      <c r="G92">
        <v>12625</v>
      </c>
      <c r="H92" t="s">
        <v>10</v>
      </c>
      <c r="I92" t="str">
        <f>IF(AND(LEFT(OnlineRetail[[#This Row],[InvoiceNo]],1)&lt;&gt;"C",OnlineRetail[[#This Row],[CustomerID]]&lt;&gt;""),"Yes","No")</f>
        <v>Yes</v>
      </c>
      <c r="J92" s="4">
        <f>EOMONTH(OnlineRetail[[#This Row],[InvoiceDate]],-1)+1</f>
        <v>40513</v>
      </c>
      <c r="K92" s="6">
        <f>OnlineRetail[[#This Row],[Quantity]]*OnlineRetail[[#This Row],[UnitPrice]]</f>
        <v>99</v>
      </c>
      <c r="L92" t="str">
        <f t="shared" si="1"/>
        <v>12625|Dec-2010</v>
      </c>
    </row>
    <row r="93" spans="1:12">
      <c r="A93">
        <v>539304</v>
      </c>
      <c r="B93" t="s">
        <v>106</v>
      </c>
      <c r="C93" t="s">
        <v>14</v>
      </c>
      <c r="D93">
        <v>12</v>
      </c>
      <c r="E93" s="1">
        <v>40519.640972222223</v>
      </c>
      <c r="F93">
        <v>2.1</v>
      </c>
      <c r="G93">
        <v>13935</v>
      </c>
      <c r="H93" t="s">
        <v>10</v>
      </c>
      <c r="I93" t="str">
        <f>IF(AND(LEFT(OnlineRetail[[#This Row],[InvoiceNo]],1)&lt;&gt;"C",OnlineRetail[[#This Row],[CustomerID]]&lt;&gt;""),"Yes","No")</f>
        <v>Yes</v>
      </c>
      <c r="J93" s="4">
        <f>EOMONTH(OnlineRetail[[#This Row],[InvoiceDate]],-1)+1</f>
        <v>40513</v>
      </c>
      <c r="K93" s="6">
        <f>OnlineRetail[[#This Row],[Quantity]]*OnlineRetail[[#This Row],[UnitPrice]]</f>
        <v>25.200000000000003</v>
      </c>
      <c r="L93" t="str">
        <f t="shared" si="1"/>
        <v>13935|Dec-2010</v>
      </c>
    </row>
    <row r="94" spans="1:12">
      <c r="A94">
        <v>549706</v>
      </c>
      <c r="B94" t="s">
        <v>107</v>
      </c>
      <c r="C94" t="s">
        <v>62</v>
      </c>
      <c r="D94">
        <v>18</v>
      </c>
      <c r="E94" s="1">
        <v>40519.73333333333</v>
      </c>
      <c r="F94">
        <v>1.65</v>
      </c>
      <c r="G94">
        <v>13863</v>
      </c>
      <c r="H94" t="s">
        <v>10</v>
      </c>
      <c r="I94" t="str">
        <f>IF(AND(LEFT(OnlineRetail[[#This Row],[InvoiceNo]],1)&lt;&gt;"C",OnlineRetail[[#This Row],[CustomerID]]&lt;&gt;""),"Yes","No")</f>
        <v>Yes</v>
      </c>
      <c r="J94" s="4">
        <f>EOMONTH(OnlineRetail[[#This Row],[InvoiceDate]],-1)+1</f>
        <v>40513</v>
      </c>
      <c r="K94" s="6">
        <f>OnlineRetail[[#This Row],[Quantity]]*OnlineRetail[[#This Row],[UnitPrice]]</f>
        <v>29.7</v>
      </c>
      <c r="L94" t="str">
        <f t="shared" si="1"/>
        <v>13863|Dec-2010</v>
      </c>
    </row>
    <row r="95" spans="1:12">
      <c r="A95">
        <v>541747</v>
      </c>
      <c r="B95" t="s">
        <v>108</v>
      </c>
      <c r="C95" t="s">
        <v>19</v>
      </c>
      <c r="D95">
        <v>5</v>
      </c>
      <c r="E95" s="1">
        <v>40520.365972222222</v>
      </c>
      <c r="F95">
        <v>5.95</v>
      </c>
      <c r="G95">
        <v>13798</v>
      </c>
      <c r="H95" t="s">
        <v>17</v>
      </c>
      <c r="I95" t="str">
        <f>IF(AND(LEFT(OnlineRetail[[#This Row],[InvoiceNo]],1)&lt;&gt;"C",OnlineRetail[[#This Row],[CustomerID]]&lt;&gt;""),"Yes","No")</f>
        <v>Yes</v>
      </c>
      <c r="J95" s="4">
        <f>EOMONTH(OnlineRetail[[#This Row],[InvoiceDate]],-1)+1</f>
        <v>40513</v>
      </c>
      <c r="K95" s="6">
        <f>OnlineRetail[[#This Row],[Quantity]]*OnlineRetail[[#This Row],[UnitPrice]]</f>
        <v>29.75</v>
      </c>
      <c r="L95" t="str">
        <f t="shared" si="1"/>
        <v>13798|Dec-2010</v>
      </c>
    </row>
    <row r="96" spans="1:12">
      <c r="A96">
        <v>547572</v>
      </c>
      <c r="B96" t="s">
        <v>109</v>
      </c>
      <c r="C96" t="s">
        <v>16</v>
      </c>
      <c r="D96">
        <v>6</v>
      </c>
      <c r="E96" s="1">
        <v>40520.384722222218</v>
      </c>
      <c r="F96">
        <v>1.25</v>
      </c>
      <c r="G96">
        <v>13441</v>
      </c>
      <c r="H96" t="s">
        <v>10</v>
      </c>
      <c r="I96" t="str">
        <f>IF(AND(LEFT(OnlineRetail[[#This Row],[InvoiceNo]],1)&lt;&gt;"C",OnlineRetail[[#This Row],[CustomerID]]&lt;&gt;""),"Yes","No")</f>
        <v>Yes</v>
      </c>
      <c r="J96" s="4">
        <f>EOMONTH(OnlineRetail[[#This Row],[InvoiceDate]],-1)+1</f>
        <v>40513</v>
      </c>
      <c r="K96" s="6">
        <f>OnlineRetail[[#This Row],[Quantity]]*OnlineRetail[[#This Row],[UnitPrice]]</f>
        <v>7.5</v>
      </c>
      <c r="L96" t="str">
        <f t="shared" si="1"/>
        <v>13441|Dec-2010</v>
      </c>
    </row>
    <row r="97" spans="1:12">
      <c r="A97">
        <v>544297</v>
      </c>
      <c r="B97" t="s">
        <v>55</v>
      </c>
      <c r="C97" t="s">
        <v>14</v>
      </c>
      <c r="D97">
        <v>1</v>
      </c>
      <c r="E97" s="1">
        <v>40520.435416666667</v>
      </c>
      <c r="F97">
        <v>9.9499999999999993</v>
      </c>
      <c r="G97">
        <v>13969</v>
      </c>
      <c r="H97" t="s">
        <v>22</v>
      </c>
      <c r="I97" t="str">
        <f>IF(AND(LEFT(OnlineRetail[[#This Row],[InvoiceNo]],1)&lt;&gt;"C",OnlineRetail[[#This Row],[CustomerID]]&lt;&gt;""),"Yes","No")</f>
        <v>Yes</v>
      </c>
      <c r="J97" s="4">
        <f>EOMONTH(OnlineRetail[[#This Row],[InvoiceDate]],-1)+1</f>
        <v>40513</v>
      </c>
      <c r="K97" s="6">
        <f>OnlineRetail[[#This Row],[Quantity]]*OnlineRetail[[#This Row],[UnitPrice]]</f>
        <v>9.9499999999999993</v>
      </c>
      <c r="L97" t="str">
        <f t="shared" si="1"/>
        <v>13969|Dec-2010</v>
      </c>
    </row>
    <row r="98" spans="1:12">
      <c r="A98">
        <v>554038</v>
      </c>
      <c r="B98" t="s">
        <v>110</v>
      </c>
      <c r="C98" t="s">
        <v>48</v>
      </c>
      <c r="D98">
        <v>5</v>
      </c>
      <c r="E98" s="1">
        <v>40520.435416666667</v>
      </c>
      <c r="F98">
        <v>2.1</v>
      </c>
      <c r="G98">
        <v>13998</v>
      </c>
      <c r="H98" t="s">
        <v>10</v>
      </c>
      <c r="I98" t="str">
        <f>IF(AND(LEFT(OnlineRetail[[#This Row],[InvoiceNo]],1)&lt;&gt;"C",OnlineRetail[[#This Row],[CustomerID]]&lt;&gt;""),"Yes","No")</f>
        <v>Yes</v>
      </c>
      <c r="J98" s="4">
        <f>EOMONTH(OnlineRetail[[#This Row],[InvoiceDate]],-1)+1</f>
        <v>40513</v>
      </c>
      <c r="K98" s="6">
        <f>OnlineRetail[[#This Row],[Quantity]]*OnlineRetail[[#This Row],[UnitPrice]]</f>
        <v>10.5</v>
      </c>
      <c r="L98" t="str">
        <f t="shared" si="1"/>
        <v>13998|Dec-2010</v>
      </c>
    </row>
    <row r="99" spans="1:12">
      <c r="A99">
        <v>542987</v>
      </c>
      <c r="B99" t="s">
        <v>101</v>
      </c>
      <c r="C99" t="s">
        <v>48</v>
      </c>
      <c r="D99">
        <v>8</v>
      </c>
      <c r="E99" s="1">
        <v>40520.474305555559</v>
      </c>
      <c r="F99">
        <v>1.65</v>
      </c>
      <c r="G99">
        <v>14084</v>
      </c>
      <c r="H99" t="s">
        <v>10</v>
      </c>
      <c r="I99" t="str">
        <f>IF(AND(LEFT(OnlineRetail[[#This Row],[InvoiceNo]],1)&lt;&gt;"C",OnlineRetail[[#This Row],[CustomerID]]&lt;&gt;""),"Yes","No")</f>
        <v>Yes</v>
      </c>
      <c r="J99" s="4">
        <f>EOMONTH(OnlineRetail[[#This Row],[InvoiceDate]],-1)+1</f>
        <v>40513</v>
      </c>
      <c r="K99" s="6">
        <f>OnlineRetail[[#This Row],[Quantity]]*OnlineRetail[[#This Row],[UnitPrice]]</f>
        <v>13.2</v>
      </c>
      <c r="L99" t="str">
        <f t="shared" si="1"/>
        <v>14084|Dec-2010</v>
      </c>
    </row>
    <row r="100" spans="1:12">
      <c r="A100">
        <v>547058</v>
      </c>
      <c r="B100" t="s">
        <v>111</v>
      </c>
      <c r="C100" t="s">
        <v>50</v>
      </c>
      <c r="D100">
        <v>12</v>
      </c>
      <c r="E100" s="1">
        <v>40520.503472222219</v>
      </c>
      <c r="F100">
        <v>3.39</v>
      </c>
      <c r="G100">
        <v>12495</v>
      </c>
      <c r="H100" t="s">
        <v>10</v>
      </c>
      <c r="I100" t="str">
        <f>IF(AND(LEFT(OnlineRetail[[#This Row],[InvoiceNo]],1)&lt;&gt;"C",OnlineRetail[[#This Row],[CustomerID]]&lt;&gt;""),"Yes","No")</f>
        <v>Yes</v>
      </c>
      <c r="J100" s="4">
        <f>EOMONTH(OnlineRetail[[#This Row],[InvoiceDate]],-1)+1</f>
        <v>40513</v>
      </c>
      <c r="K100" s="6">
        <f>OnlineRetail[[#This Row],[Quantity]]*OnlineRetail[[#This Row],[UnitPrice]]</f>
        <v>40.68</v>
      </c>
      <c r="L100" t="str">
        <f t="shared" si="1"/>
        <v>12495|Dec-2010</v>
      </c>
    </row>
    <row r="101" spans="1:12">
      <c r="A101">
        <v>554400</v>
      </c>
      <c r="B101" t="s">
        <v>43</v>
      </c>
      <c r="C101" t="s">
        <v>53</v>
      </c>
      <c r="D101">
        <v>17</v>
      </c>
      <c r="E101" s="1">
        <v>40520.503472222219</v>
      </c>
      <c r="F101">
        <v>2.1</v>
      </c>
      <c r="G101">
        <v>14298</v>
      </c>
      <c r="H101" t="s">
        <v>10</v>
      </c>
      <c r="I101" t="str">
        <f>IF(AND(LEFT(OnlineRetail[[#This Row],[InvoiceNo]],1)&lt;&gt;"C",OnlineRetail[[#This Row],[CustomerID]]&lt;&gt;""),"Yes","No")</f>
        <v>Yes</v>
      </c>
      <c r="J101" s="4">
        <f>EOMONTH(OnlineRetail[[#This Row],[InvoiceDate]],-1)+1</f>
        <v>40513</v>
      </c>
      <c r="K101" s="6">
        <f>OnlineRetail[[#This Row],[Quantity]]*OnlineRetail[[#This Row],[UnitPrice]]</f>
        <v>35.700000000000003</v>
      </c>
      <c r="L101" t="str">
        <f t="shared" si="1"/>
        <v>14298|Dec-2010</v>
      </c>
    </row>
    <row r="102" spans="1:12">
      <c r="A102">
        <v>538983</v>
      </c>
      <c r="B102" t="s">
        <v>112</v>
      </c>
      <c r="C102" t="s">
        <v>9</v>
      </c>
      <c r="D102">
        <v>16</v>
      </c>
      <c r="E102" s="1">
        <v>40520.512499999997</v>
      </c>
      <c r="F102">
        <v>2.5499999999999998</v>
      </c>
      <c r="G102">
        <v>12755</v>
      </c>
      <c r="H102" t="s">
        <v>10</v>
      </c>
      <c r="I102" t="str">
        <f>IF(AND(LEFT(OnlineRetail[[#This Row],[InvoiceNo]],1)&lt;&gt;"C",OnlineRetail[[#This Row],[CustomerID]]&lt;&gt;""),"Yes","No")</f>
        <v>Yes</v>
      </c>
      <c r="J102" s="4">
        <f>EOMONTH(OnlineRetail[[#This Row],[InvoiceDate]],-1)+1</f>
        <v>40513</v>
      </c>
      <c r="K102" s="6">
        <f>OnlineRetail[[#This Row],[Quantity]]*OnlineRetail[[#This Row],[UnitPrice]]</f>
        <v>40.799999999999997</v>
      </c>
      <c r="L102" t="str">
        <f t="shared" si="1"/>
        <v>12755|Dec-2010</v>
      </c>
    </row>
    <row r="103" spans="1:12">
      <c r="A103">
        <v>536757</v>
      </c>
      <c r="B103" t="s">
        <v>113</v>
      </c>
      <c r="C103" t="s">
        <v>29</v>
      </c>
      <c r="D103">
        <v>21</v>
      </c>
      <c r="E103" s="1">
        <v>40520.554166666669</v>
      </c>
      <c r="F103">
        <v>2.1</v>
      </c>
      <c r="G103">
        <v>13756</v>
      </c>
      <c r="H103" t="s">
        <v>10</v>
      </c>
      <c r="I103" t="str">
        <f>IF(AND(LEFT(OnlineRetail[[#This Row],[InvoiceNo]],1)&lt;&gt;"C",OnlineRetail[[#This Row],[CustomerID]]&lt;&gt;""),"Yes","No")</f>
        <v>Yes</v>
      </c>
      <c r="J103" s="4">
        <f>EOMONTH(OnlineRetail[[#This Row],[InvoiceDate]],-1)+1</f>
        <v>40513</v>
      </c>
      <c r="K103" s="6">
        <f>OnlineRetail[[#This Row],[Quantity]]*OnlineRetail[[#This Row],[UnitPrice]]</f>
        <v>44.1</v>
      </c>
      <c r="L103" t="str">
        <f t="shared" si="1"/>
        <v>13756|Dec-2010</v>
      </c>
    </row>
    <row r="104" spans="1:12">
      <c r="A104">
        <v>550208</v>
      </c>
      <c r="B104" t="s">
        <v>114</v>
      </c>
      <c r="C104" t="s">
        <v>62</v>
      </c>
      <c r="D104">
        <v>11</v>
      </c>
      <c r="E104" s="1">
        <v>40520.557638888888</v>
      </c>
      <c r="F104">
        <v>4.25</v>
      </c>
      <c r="G104">
        <v>12730</v>
      </c>
      <c r="H104" t="s">
        <v>10</v>
      </c>
      <c r="I104" t="str">
        <f>IF(AND(LEFT(OnlineRetail[[#This Row],[InvoiceNo]],1)&lt;&gt;"C",OnlineRetail[[#This Row],[CustomerID]]&lt;&gt;""),"Yes","No")</f>
        <v>Yes</v>
      </c>
      <c r="J104" s="4">
        <f>EOMONTH(OnlineRetail[[#This Row],[InvoiceDate]],-1)+1</f>
        <v>40513</v>
      </c>
      <c r="K104" s="6">
        <f>OnlineRetail[[#This Row],[Quantity]]*OnlineRetail[[#This Row],[UnitPrice]]</f>
        <v>46.75</v>
      </c>
      <c r="L104" t="str">
        <f t="shared" si="1"/>
        <v>12730|Dec-2010</v>
      </c>
    </row>
    <row r="105" spans="1:12">
      <c r="A105">
        <v>551131</v>
      </c>
      <c r="B105" t="s">
        <v>115</v>
      </c>
      <c r="C105" t="s">
        <v>33</v>
      </c>
      <c r="D105">
        <v>24</v>
      </c>
      <c r="E105" s="1">
        <v>40520.55972222222</v>
      </c>
      <c r="F105">
        <v>2.5499999999999998</v>
      </c>
      <c r="G105">
        <v>12495</v>
      </c>
      <c r="H105" t="s">
        <v>10</v>
      </c>
      <c r="I105" t="str">
        <f>IF(AND(LEFT(OnlineRetail[[#This Row],[InvoiceNo]],1)&lt;&gt;"C",OnlineRetail[[#This Row],[CustomerID]]&lt;&gt;""),"Yes","No")</f>
        <v>Yes</v>
      </c>
      <c r="J105" s="4">
        <f>EOMONTH(OnlineRetail[[#This Row],[InvoiceDate]],-1)+1</f>
        <v>40513</v>
      </c>
      <c r="K105" s="6">
        <f>OnlineRetail[[#This Row],[Quantity]]*OnlineRetail[[#This Row],[UnitPrice]]</f>
        <v>61.199999999999996</v>
      </c>
      <c r="L105" t="str">
        <f t="shared" si="1"/>
        <v>12495|Dec-2010</v>
      </c>
    </row>
    <row r="106" spans="1:12">
      <c r="A106">
        <v>555306</v>
      </c>
      <c r="B106" t="s">
        <v>60</v>
      </c>
      <c r="C106" t="s">
        <v>24</v>
      </c>
      <c r="D106">
        <v>3</v>
      </c>
      <c r="E106" s="1">
        <v>40520.584722222222</v>
      </c>
      <c r="F106">
        <v>0.85</v>
      </c>
      <c r="G106">
        <v>12414</v>
      </c>
      <c r="H106" t="s">
        <v>10</v>
      </c>
      <c r="I106" t="str">
        <f>IF(AND(LEFT(OnlineRetail[[#This Row],[InvoiceNo]],1)&lt;&gt;"C",OnlineRetail[[#This Row],[CustomerID]]&lt;&gt;""),"Yes","No")</f>
        <v>Yes</v>
      </c>
      <c r="J106" s="4">
        <f>EOMONTH(OnlineRetail[[#This Row],[InvoiceDate]],-1)+1</f>
        <v>40513</v>
      </c>
      <c r="K106" s="6">
        <f>OnlineRetail[[#This Row],[Quantity]]*OnlineRetail[[#This Row],[UnitPrice]]</f>
        <v>2.5499999999999998</v>
      </c>
      <c r="L106" t="str">
        <f t="shared" si="1"/>
        <v>12414|Dec-2010</v>
      </c>
    </row>
    <row r="107" spans="1:12">
      <c r="A107">
        <v>548689</v>
      </c>
      <c r="B107" t="s">
        <v>116</v>
      </c>
      <c r="C107" t="s">
        <v>42</v>
      </c>
      <c r="D107">
        <v>13</v>
      </c>
      <c r="E107" s="1">
        <v>40520.595833333333</v>
      </c>
      <c r="F107">
        <v>4.25</v>
      </c>
      <c r="G107">
        <v>13525</v>
      </c>
      <c r="H107" t="s">
        <v>10</v>
      </c>
      <c r="I107" t="str">
        <f>IF(AND(LEFT(OnlineRetail[[#This Row],[InvoiceNo]],1)&lt;&gt;"C",OnlineRetail[[#This Row],[CustomerID]]&lt;&gt;""),"Yes","No")</f>
        <v>Yes</v>
      </c>
      <c r="J107" s="4">
        <f>EOMONTH(OnlineRetail[[#This Row],[InvoiceDate]],-1)+1</f>
        <v>40513</v>
      </c>
      <c r="K107" s="6">
        <f>OnlineRetail[[#This Row],[Quantity]]*OnlineRetail[[#This Row],[UnitPrice]]</f>
        <v>55.25</v>
      </c>
      <c r="L107" t="str">
        <f t="shared" si="1"/>
        <v>13525|Dec-2010</v>
      </c>
    </row>
    <row r="108" spans="1:12">
      <c r="A108">
        <v>550636</v>
      </c>
      <c r="B108" t="s">
        <v>117</v>
      </c>
      <c r="C108" t="s">
        <v>72</v>
      </c>
      <c r="D108">
        <v>19</v>
      </c>
      <c r="E108" s="1">
        <v>40520.626388888893</v>
      </c>
      <c r="F108">
        <v>2.1</v>
      </c>
      <c r="G108">
        <v>12742</v>
      </c>
      <c r="H108" t="s">
        <v>10</v>
      </c>
      <c r="I108" t="str">
        <f>IF(AND(LEFT(OnlineRetail[[#This Row],[InvoiceNo]],1)&lt;&gt;"C",OnlineRetail[[#This Row],[CustomerID]]&lt;&gt;""),"Yes","No")</f>
        <v>Yes</v>
      </c>
      <c r="J108" s="4">
        <f>EOMONTH(OnlineRetail[[#This Row],[InvoiceDate]],-1)+1</f>
        <v>40513</v>
      </c>
      <c r="K108" s="6">
        <f>OnlineRetail[[#This Row],[Quantity]]*OnlineRetail[[#This Row],[UnitPrice]]</f>
        <v>39.9</v>
      </c>
      <c r="L108" t="str">
        <f t="shared" si="1"/>
        <v>12742|Dec-2010</v>
      </c>
    </row>
    <row r="109" spans="1:12">
      <c r="A109">
        <v>544070</v>
      </c>
      <c r="B109" t="s">
        <v>118</v>
      </c>
      <c r="C109" t="s">
        <v>72</v>
      </c>
      <c r="D109">
        <v>18</v>
      </c>
      <c r="E109" s="1">
        <v>40520.673611111109</v>
      </c>
      <c r="F109">
        <v>4.25</v>
      </c>
      <c r="G109">
        <v>13612</v>
      </c>
      <c r="H109" t="s">
        <v>10</v>
      </c>
      <c r="I109" t="str">
        <f>IF(AND(LEFT(OnlineRetail[[#This Row],[InvoiceNo]],1)&lt;&gt;"C",OnlineRetail[[#This Row],[CustomerID]]&lt;&gt;""),"Yes","No")</f>
        <v>Yes</v>
      </c>
      <c r="J109" s="4">
        <f>EOMONTH(OnlineRetail[[#This Row],[InvoiceDate]],-1)+1</f>
        <v>40513</v>
      </c>
      <c r="K109" s="6">
        <f>OnlineRetail[[#This Row],[Quantity]]*OnlineRetail[[#This Row],[UnitPrice]]</f>
        <v>76.5</v>
      </c>
      <c r="L109" t="str">
        <f t="shared" si="1"/>
        <v>13612|Dec-2010</v>
      </c>
    </row>
    <row r="110" spans="1:12">
      <c r="A110">
        <v>543833</v>
      </c>
      <c r="B110" t="s">
        <v>119</v>
      </c>
      <c r="C110" t="s">
        <v>16</v>
      </c>
      <c r="D110">
        <v>17</v>
      </c>
      <c r="E110" s="1">
        <v>40520.673611111109</v>
      </c>
      <c r="F110">
        <v>2.1</v>
      </c>
      <c r="G110">
        <v>12578</v>
      </c>
      <c r="H110" t="s">
        <v>10</v>
      </c>
      <c r="I110" t="str">
        <f>IF(AND(LEFT(OnlineRetail[[#This Row],[InvoiceNo]],1)&lt;&gt;"C",OnlineRetail[[#This Row],[CustomerID]]&lt;&gt;""),"Yes","No")</f>
        <v>Yes</v>
      </c>
      <c r="J110" s="4">
        <f>EOMONTH(OnlineRetail[[#This Row],[InvoiceDate]],-1)+1</f>
        <v>40513</v>
      </c>
      <c r="K110" s="6">
        <f>OnlineRetail[[#This Row],[Quantity]]*OnlineRetail[[#This Row],[UnitPrice]]</f>
        <v>35.700000000000003</v>
      </c>
      <c r="L110" t="str">
        <f t="shared" si="1"/>
        <v>12578|Dec-2010</v>
      </c>
    </row>
    <row r="111" spans="1:12">
      <c r="A111">
        <v>538584</v>
      </c>
      <c r="B111" t="s">
        <v>120</v>
      </c>
      <c r="C111" t="s">
        <v>27</v>
      </c>
      <c r="D111">
        <v>18</v>
      </c>
      <c r="E111" s="1">
        <v>40520.679166666669</v>
      </c>
      <c r="F111">
        <v>1.65</v>
      </c>
      <c r="G111">
        <v>13877</v>
      </c>
      <c r="H111" t="s">
        <v>121</v>
      </c>
      <c r="I111" t="str">
        <f>IF(AND(LEFT(OnlineRetail[[#This Row],[InvoiceNo]],1)&lt;&gt;"C",OnlineRetail[[#This Row],[CustomerID]]&lt;&gt;""),"Yes","No")</f>
        <v>Yes</v>
      </c>
      <c r="J111" s="4">
        <f>EOMONTH(OnlineRetail[[#This Row],[InvoiceDate]],-1)+1</f>
        <v>40513</v>
      </c>
      <c r="K111" s="6">
        <f>OnlineRetail[[#This Row],[Quantity]]*OnlineRetail[[#This Row],[UnitPrice]]</f>
        <v>29.7</v>
      </c>
      <c r="L111" t="str">
        <f t="shared" si="1"/>
        <v>13877|Dec-2010</v>
      </c>
    </row>
    <row r="112" spans="1:12">
      <c r="A112">
        <v>546634</v>
      </c>
      <c r="B112" t="s">
        <v>88</v>
      </c>
      <c r="C112" t="s">
        <v>14</v>
      </c>
      <c r="D112">
        <v>22</v>
      </c>
      <c r="E112" s="1">
        <v>40520.681250000001</v>
      </c>
      <c r="F112">
        <v>2.5499999999999998</v>
      </c>
      <c r="G112">
        <v>13215</v>
      </c>
      <c r="H112" t="s">
        <v>10</v>
      </c>
      <c r="I112" t="str">
        <f>IF(AND(LEFT(OnlineRetail[[#This Row],[InvoiceNo]],1)&lt;&gt;"C",OnlineRetail[[#This Row],[CustomerID]]&lt;&gt;""),"Yes","No")</f>
        <v>Yes</v>
      </c>
      <c r="J112" s="4">
        <f>EOMONTH(OnlineRetail[[#This Row],[InvoiceDate]],-1)+1</f>
        <v>40513</v>
      </c>
      <c r="K112" s="6">
        <f>OnlineRetail[[#This Row],[Quantity]]*OnlineRetail[[#This Row],[UnitPrice]]</f>
        <v>56.099999999999994</v>
      </c>
      <c r="L112" t="str">
        <f t="shared" si="1"/>
        <v>13215|Dec-2010</v>
      </c>
    </row>
    <row r="113" spans="1:12">
      <c r="A113">
        <v>537221</v>
      </c>
      <c r="B113" t="s">
        <v>58</v>
      </c>
      <c r="C113" t="s">
        <v>62</v>
      </c>
      <c r="D113">
        <v>14</v>
      </c>
      <c r="E113" s="1">
        <v>40520.697916666657</v>
      </c>
      <c r="F113">
        <v>5.95</v>
      </c>
      <c r="G113">
        <v>13997</v>
      </c>
      <c r="H113" t="s">
        <v>10</v>
      </c>
      <c r="I113" t="str">
        <f>IF(AND(LEFT(OnlineRetail[[#This Row],[InvoiceNo]],1)&lt;&gt;"C",OnlineRetail[[#This Row],[CustomerID]]&lt;&gt;""),"Yes","No")</f>
        <v>Yes</v>
      </c>
      <c r="J113" s="4">
        <f>EOMONTH(OnlineRetail[[#This Row],[InvoiceDate]],-1)+1</f>
        <v>40513</v>
      </c>
      <c r="K113" s="6">
        <f>OnlineRetail[[#This Row],[Quantity]]*OnlineRetail[[#This Row],[UnitPrice]]</f>
        <v>83.3</v>
      </c>
      <c r="L113" t="str">
        <f t="shared" si="1"/>
        <v>13997|Dec-2010</v>
      </c>
    </row>
    <row r="114" spans="1:12">
      <c r="A114">
        <v>549374</v>
      </c>
      <c r="B114" t="s">
        <v>91</v>
      </c>
      <c r="C114" t="s">
        <v>33</v>
      </c>
      <c r="D114">
        <v>14</v>
      </c>
      <c r="E114" s="1">
        <v>40520.79583333333</v>
      </c>
      <c r="F114">
        <v>9.9499999999999993</v>
      </c>
      <c r="G114">
        <v>13808</v>
      </c>
      <c r="H114" t="s">
        <v>10</v>
      </c>
      <c r="I114" t="str">
        <f>IF(AND(LEFT(OnlineRetail[[#This Row],[InvoiceNo]],1)&lt;&gt;"C",OnlineRetail[[#This Row],[CustomerID]]&lt;&gt;""),"Yes","No")</f>
        <v>Yes</v>
      </c>
      <c r="J114" s="4">
        <f>EOMONTH(OnlineRetail[[#This Row],[InvoiceDate]],-1)+1</f>
        <v>40513</v>
      </c>
      <c r="K114" s="6">
        <f>OnlineRetail[[#This Row],[Quantity]]*OnlineRetail[[#This Row],[UnitPrice]]</f>
        <v>139.29999999999998</v>
      </c>
      <c r="L114" t="str">
        <f t="shared" si="1"/>
        <v>13808|Dec-2010</v>
      </c>
    </row>
    <row r="115" spans="1:12">
      <c r="A115">
        <v>540294</v>
      </c>
      <c r="B115" t="s">
        <v>122</v>
      </c>
      <c r="C115" t="s">
        <v>19</v>
      </c>
      <c r="D115">
        <v>15</v>
      </c>
      <c r="E115" s="1">
        <v>40520.805555555547</v>
      </c>
      <c r="F115">
        <v>3.39</v>
      </c>
      <c r="G115">
        <v>14179</v>
      </c>
      <c r="H115" t="s">
        <v>10</v>
      </c>
      <c r="I115" t="str">
        <f>IF(AND(LEFT(OnlineRetail[[#This Row],[InvoiceNo]],1)&lt;&gt;"C",OnlineRetail[[#This Row],[CustomerID]]&lt;&gt;""),"Yes","No")</f>
        <v>Yes</v>
      </c>
      <c r="J115" s="4">
        <f>EOMONTH(OnlineRetail[[#This Row],[InvoiceDate]],-1)+1</f>
        <v>40513</v>
      </c>
      <c r="K115" s="6">
        <f>OnlineRetail[[#This Row],[Quantity]]*OnlineRetail[[#This Row],[UnitPrice]]</f>
        <v>50.85</v>
      </c>
      <c r="L115" t="str">
        <f t="shared" si="1"/>
        <v>14179|Dec-2010</v>
      </c>
    </row>
    <row r="116" spans="1:12">
      <c r="A116">
        <v>554744</v>
      </c>
      <c r="B116" t="s">
        <v>123</v>
      </c>
      <c r="C116" t="s">
        <v>42</v>
      </c>
      <c r="D116">
        <v>20</v>
      </c>
      <c r="E116" s="1">
        <v>40520.811805555553</v>
      </c>
      <c r="F116">
        <v>9.9499999999999993</v>
      </c>
      <c r="G116">
        <v>13615</v>
      </c>
      <c r="H116" t="s">
        <v>10</v>
      </c>
      <c r="I116" t="str">
        <f>IF(AND(LEFT(OnlineRetail[[#This Row],[InvoiceNo]],1)&lt;&gt;"C",OnlineRetail[[#This Row],[CustomerID]]&lt;&gt;""),"Yes","No")</f>
        <v>Yes</v>
      </c>
      <c r="J116" s="4">
        <f>EOMONTH(OnlineRetail[[#This Row],[InvoiceDate]],-1)+1</f>
        <v>40513</v>
      </c>
      <c r="K116" s="6">
        <f>OnlineRetail[[#This Row],[Quantity]]*OnlineRetail[[#This Row],[UnitPrice]]</f>
        <v>199</v>
      </c>
      <c r="L116" t="str">
        <f t="shared" si="1"/>
        <v>13615|Dec-2010</v>
      </c>
    </row>
    <row r="117" spans="1:12">
      <c r="A117">
        <v>540952</v>
      </c>
      <c r="B117" t="s">
        <v>124</v>
      </c>
      <c r="C117" t="s">
        <v>24</v>
      </c>
      <c r="D117">
        <v>13</v>
      </c>
      <c r="E117" s="1">
        <v>40520.815972222219</v>
      </c>
      <c r="F117">
        <v>7.95</v>
      </c>
      <c r="G117">
        <v>13706</v>
      </c>
      <c r="H117" t="s">
        <v>10</v>
      </c>
      <c r="I117" t="str">
        <f>IF(AND(LEFT(OnlineRetail[[#This Row],[InvoiceNo]],1)&lt;&gt;"C",OnlineRetail[[#This Row],[CustomerID]]&lt;&gt;""),"Yes","No")</f>
        <v>Yes</v>
      </c>
      <c r="J117" s="4">
        <f>EOMONTH(OnlineRetail[[#This Row],[InvoiceDate]],-1)+1</f>
        <v>40513</v>
      </c>
      <c r="K117" s="6">
        <f>OnlineRetail[[#This Row],[Quantity]]*OnlineRetail[[#This Row],[UnitPrice]]</f>
        <v>103.35000000000001</v>
      </c>
      <c r="L117" t="str">
        <f t="shared" si="1"/>
        <v>13706|Dec-2010</v>
      </c>
    </row>
    <row r="118" spans="1:12">
      <c r="A118">
        <v>549248</v>
      </c>
      <c r="B118" t="s">
        <v>125</v>
      </c>
      <c r="C118" t="s">
        <v>39</v>
      </c>
      <c r="D118">
        <v>21</v>
      </c>
      <c r="E118" s="1">
        <v>40521.354861111111</v>
      </c>
      <c r="F118">
        <v>1.25</v>
      </c>
      <c r="G118">
        <v>13383</v>
      </c>
      <c r="H118" t="s">
        <v>126</v>
      </c>
      <c r="I118" t="str">
        <f>IF(AND(LEFT(OnlineRetail[[#This Row],[InvoiceNo]],1)&lt;&gt;"C",OnlineRetail[[#This Row],[CustomerID]]&lt;&gt;""),"Yes","No")</f>
        <v>Yes</v>
      </c>
      <c r="J118" s="4">
        <f>EOMONTH(OnlineRetail[[#This Row],[InvoiceDate]],-1)+1</f>
        <v>40513</v>
      </c>
      <c r="K118" s="6">
        <f>OnlineRetail[[#This Row],[Quantity]]*OnlineRetail[[#This Row],[UnitPrice]]</f>
        <v>26.25</v>
      </c>
      <c r="L118" t="str">
        <f t="shared" si="1"/>
        <v>13383|Dec-2010</v>
      </c>
    </row>
    <row r="119" spans="1:12">
      <c r="A119">
        <v>540673</v>
      </c>
      <c r="B119" t="s">
        <v>41</v>
      </c>
      <c r="C119" t="s">
        <v>50</v>
      </c>
      <c r="D119">
        <v>22</v>
      </c>
      <c r="E119" s="1">
        <v>40521.374305555553</v>
      </c>
      <c r="F119">
        <v>2.1</v>
      </c>
      <c r="G119">
        <v>14146</v>
      </c>
      <c r="H119" t="s">
        <v>10</v>
      </c>
      <c r="I119" t="str">
        <f>IF(AND(LEFT(OnlineRetail[[#This Row],[InvoiceNo]],1)&lt;&gt;"C",OnlineRetail[[#This Row],[CustomerID]]&lt;&gt;""),"Yes","No")</f>
        <v>Yes</v>
      </c>
      <c r="J119" s="4">
        <f>EOMONTH(OnlineRetail[[#This Row],[InvoiceDate]],-1)+1</f>
        <v>40513</v>
      </c>
      <c r="K119" s="6">
        <f>OnlineRetail[[#This Row],[Quantity]]*OnlineRetail[[#This Row],[UnitPrice]]</f>
        <v>46.2</v>
      </c>
      <c r="L119" t="str">
        <f t="shared" si="1"/>
        <v>14146|Dec-2010</v>
      </c>
    </row>
    <row r="120" spans="1:12">
      <c r="A120">
        <v>548225</v>
      </c>
      <c r="B120" t="s">
        <v>44</v>
      </c>
      <c r="C120" t="s">
        <v>9</v>
      </c>
      <c r="D120">
        <v>20</v>
      </c>
      <c r="E120" s="1">
        <v>40521.396527777782</v>
      </c>
      <c r="F120">
        <v>1.25</v>
      </c>
      <c r="G120">
        <v>14341</v>
      </c>
      <c r="H120" t="s">
        <v>10</v>
      </c>
      <c r="I120" t="str">
        <f>IF(AND(LEFT(OnlineRetail[[#This Row],[InvoiceNo]],1)&lt;&gt;"C",OnlineRetail[[#This Row],[CustomerID]]&lt;&gt;""),"Yes","No")</f>
        <v>Yes</v>
      </c>
      <c r="J120" s="4">
        <f>EOMONTH(OnlineRetail[[#This Row],[InvoiceDate]],-1)+1</f>
        <v>40513</v>
      </c>
      <c r="K120" s="6">
        <f>OnlineRetail[[#This Row],[Quantity]]*OnlineRetail[[#This Row],[UnitPrice]]</f>
        <v>25</v>
      </c>
      <c r="L120" t="str">
        <f t="shared" si="1"/>
        <v>14341|Dec-2010</v>
      </c>
    </row>
    <row r="121" spans="1:12">
      <c r="A121">
        <v>538715</v>
      </c>
      <c r="B121" t="s">
        <v>64</v>
      </c>
      <c r="C121" t="s">
        <v>12</v>
      </c>
      <c r="D121">
        <v>17</v>
      </c>
      <c r="E121" s="1">
        <v>40521.42291666667</v>
      </c>
      <c r="F121">
        <v>2.1</v>
      </c>
      <c r="G121">
        <v>13969</v>
      </c>
      <c r="H121" t="s">
        <v>10</v>
      </c>
      <c r="I121" t="str">
        <f>IF(AND(LEFT(OnlineRetail[[#This Row],[InvoiceNo]],1)&lt;&gt;"C",OnlineRetail[[#This Row],[CustomerID]]&lt;&gt;""),"Yes","No")</f>
        <v>Yes</v>
      </c>
      <c r="J121" s="4">
        <f>EOMONTH(OnlineRetail[[#This Row],[InvoiceDate]],-1)+1</f>
        <v>40513</v>
      </c>
      <c r="K121" s="6">
        <f>OnlineRetail[[#This Row],[Quantity]]*OnlineRetail[[#This Row],[UnitPrice]]</f>
        <v>35.700000000000003</v>
      </c>
      <c r="L121" t="str">
        <f t="shared" si="1"/>
        <v>13969|Dec-2010</v>
      </c>
    </row>
    <row r="122" spans="1:12">
      <c r="A122">
        <v>544394</v>
      </c>
      <c r="B122" t="s">
        <v>127</v>
      </c>
      <c r="C122" t="s">
        <v>48</v>
      </c>
      <c r="D122">
        <v>22</v>
      </c>
      <c r="E122" s="1">
        <v>40521.476388888892</v>
      </c>
      <c r="F122">
        <v>5.95</v>
      </c>
      <c r="G122">
        <v>14321</v>
      </c>
      <c r="H122" t="s">
        <v>31</v>
      </c>
      <c r="I122" t="str">
        <f>IF(AND(LEFT(OnlineRetail[[#This Row],[InvoiceNo]],1)&lt;&gt;"C",OnlineRetail[[#This Row],[CustomerID]]&lt;&gt;""),"Yes","No")</f>
        <v>Yes</v>
      </c>
      <c r="J122" s="4">
        <f>EOMONTH(OnlineRetail[[#This Row],[InvoiceDate]],-1)+1</f>
        <v>40513</v>
      </c>
      <c r="K122" s="6">
        <f>OnlineRetail[[#This Row],[Quantity]]*OnlineRetail[[#This Row],[UnitPrice]]</f>
        <v>130.9</v>
      </c>
      <c r="L122" t="str">
        <f t="shared" si="1"/>
        <v>14321|Dec-2010</v>
      </c>
    </row>
    <row r="123" spans="1:12" hidden="1">
      <c r="A123" t="s">
        <v>128</v>
      </c>
      <c r="B123" t="s">
        <v>129</v>
      </c>
      <c r="C123" t="s">
        <v>42</v>
      </c>
      <c r="D123">
        <v>6</v>
      </c>
      <c r="E123" s="1">
        <v>40521.508333333331</v>
      </c>
      <c r="F123">
        <v>2.5499999999999998</v>
      </c>
      <c r="G123">
        <v>13364</v>
      </c>
      <c r="H123" t="s">
        <v>10</v>
      </c>
      <c r="I123" t="str">
        <f>IF(AND(LEFT(OnlineRetail[[#This Row],[InvoiceNo]],1)&lt;&gt;"C",OnlineRetail[[#This Row],[CustomerID]]&lt;&gt;""),"Yes","No")</f>
        <v>No</v>
      </c>
      <c r="J123" s="4">
        <f>EOMONTH(OnlineRetail[[#This Row],[InvoiceDate]],-1)+1</f>
        <v>40513</v>
      </c>
      <c r="K123" s="6">
        <f>OnlineRetail[[#This Row],[Quantity]]*OnlineRetail[[#This Row],[UnitPrice]]</f>
        <v>15.299999999999999</v>
      </c>
      <c r="L123" t="str">
        <f t="shared" si="1"/>
        <v/>
      </c>
    </row>
    <row r="124" spans="1:12">
      <c r="A124">
        <v>542775</v>
      </c>
      <c r="B124" t="s">
        <v>130</v>
      </c>
      <c r="C124" t="s">
        <v>40</v>
      </c>
      <c r="D124">
        <v>11</v>
      </c>
      <c r="E124" s="1">
        <v>40521.544444444437</v>
      </c>
      <c r="F124">
        <v>1.65</v>
      </c>
      <c r="G124">
        <v>12726</v>
      </c>
      <c r="H124" t="s">
        <v>10</v>
      </c>
      <c r="I124" t="str">
        <f>IF(AND(LEFT(OnlineRetail[[#This Row],[InvoiceNo]],1)&lt;&gt;"C",OnlineRetail[[#This Row],[CustomerID]]&lt;&gt;""),"Yes","No")</f>
        <v>Yes</v>
      </c>
      <c r="J124" s="4">
        <f>EOMONTH(OnlineRetail[[#This Row],[InvoiceDate]],-1)+1</f>
        <v>40513</v>
      </c>
      <c r="K124" s="6">
        <f>OnlineRetail[[#This Row],[Quantity]]*OnlineRetail[[#This Row],[UnitPrice]]</f>
        <v>18.149999999999999</v>
      </c>
      <c r="L124" t="str">
        <f t="shared" si="1"/>
        <v>12726|Dec-2010</v>
      </c>
    </row>
    <row r="125" spans="1:12">
      <c r="A125">
        <v>550241</v>
      </c>
      <c r="B125" t="s">
        <v>131</v>
      </c>
      <c r="C125" t="s">
        <v>40</v>
      </c>
      <c r="D125">
        <v>3</v>
      </c>
      <c r="E125" s="1">
        <v>40521.54583333333</v>
      </c>
      <c r="F125">
        <v>0.85</v>
      </c>
      <c r="G125">
        <v>12810</v>
      </c>
      <c r="H125" t="s">
        <v>31</v>
      </c>
      <c r="I125" t="str">
        <f>IF(AND(LEFT(OnlineRetail[[#This Row],[InvoiceNo]],1)&lt;&gt;"C",OnlineRetail[[#This Row],[CustomerID]]&lt;&gt;""),"Yes","No")</f>
        <v>Yes</v>
      </c>
      <c r="J125" s="4">
        <f>EOMONTH(OnlineRetail[[#This Row],[InvoiceDate]],-1)+1</f>
        <v>40513</v>
      </c>
      <c r="K125" s="6">
        <f>OnlineRetail[[#This Row],[Quantity]]*OnlineRetail[[#This Row],[UnitPrice]]</f>
        <v>2.5499999999999998</v>
      </c>
      <c r="L125" t="str">
        <f t="shared" si="1"/>
        <v>12810|Dec-2010</v>
      </c>
    </row>
    <row r="126" spans="1:12">
      <c r="A126">
        <v>545026</v>
      </c>
      <c r="B126" t="s">
        <v>101</v>
      </c>
      <c r="C126" t="s">
        <v>33</v>
      </c>
      <c r="D126">
        <v>19</v>
      </c>
      <c r="E126" s="1">
        <v>40521.626388888893</v>
      </c>
      <c r="F126">
        <v>4.95</v>
      </c>
      <c r="G126">
        <v>13987</v>
      </c>
      <c r="H126" t="s">
        <v>10</v>
      </c>
      <c r="I126" t="str">
        <f>IF(AND(LEFT(OnlineRetail[[#This Row],[InvoiceNo]],1)&lt;&gt;"C",OnlineRetail[[#This Row],[CustomerID]]&lt;&gt;""),"Yes","No")</f>
        <v>Yes</v>
      </c>
      <c r="J126" s="4">
        <f>EOMONTH(OnlineRetail[[#This Row],[InvoiceDate]],-1)+1</f>
        <v>40513</v>
      </c>
      <c r="K126" s="6">
        <f>OnlineRetail[[#This Row],[Quantity]]*OnlineRetail[[#This Row],[UnitPrice]]</f>
        <v>94.05</v>
      </c>
      <c r="L126" t="str">
        <f t="shared" si="1"/>
        <v>13987|Dec-2010</v>
      </c>
    </row>
    <row r="127" spans="1:12">
      <c r="A127">
        <v>551187</v>
      </c>
      <c r="B127" t="s">
        <v>132</v>
      </c>
      <c r="C127" t="s">
        <v>50</v>
      </c>
      <c r="D127">
        <v>13</v>
      </c>
      <c r="E127" s="1">
        <v>40521.62777777778</v>
      </c>
      <c r="F127">
        <v>7.95</v>
      </c>
      <c r="G127">
        <v>14126</v>
      </c>
      <c r="H127" t="s">
        <v>10</v>
      </c>
      <c r="I127" t="str">
        <f>IF(AND(LEFT(OnlineRetail[[#This Row],[InvoiceNo]],1)&lt;&gt;"C",OnlineRetail[[#This Row],[CustomerID]]&lt;&gt;""),"Yes","No")</f>
        <v>Yes</v>
      </c>
      <c r="J127" s="4">
        <f>EOMONTH(OnlineRetail[[#This Row],[InvoiceDate]],-1)+1</f>
        <v>40513</v>
      </c>
      <c r="K127" s="6">
        <f>OnlineRetail[[#This Row],[Quantity]]*OnlineRetail[[#This Row],[UnitPrice]]</f>
        <v>103.35000000000001</v>
      </c>
      <c r="L127" t="str">
        <f t="shared" si="1"/>
        <v>14126|Dec-2010</v>
      </c>
    </row>
    <row r="128" spans="1:12">
      <c r="A128">
        <v>537558</v>
      </c>
      <c r="B128" t="s">
        <v>131</v>
      </c>
      <c r="C128" t="s">
        <v>53</v>
      </c>
      <c r="D128">
        <v>5</v>
      </c>
      <c r="E128" s="1">
        <v>40521.698611111111</v>
      </c>
      <c r="F128">
        <v>0.85</v>
      </c>
      <c r="G128">
        <v>13895</v>
      </c>
      <c r="H128" t="s">
        <v>25</v>
      </c>
      <c r="I128" t="str">
        <f>IF(AND(LEFT(OnlineRetail[[#This Row],[InvoiceNo]],1)&lt;&gt;"C",OnlineRetail[[#This Row],[CustomerID]]&lt;&gt;""),"Yes","No")</f>
        <v>Yes</v>
      </c>
      <c r="J128" s="4">
        <f>EOMONTH(OnlineRetail[[#This Row],[InvoiceDate]],-1)+1</f>
        <v>40513</v>
      </c>
      <c r="K128" s="6">
        <f>OnlineRetail[[#This Row],[Quantity]]*OnlineRetail[[#This Row],[UnitPrice]]</f>
        <v>4.25</v>
      </c>
      <c r="L128" t="str">
        <f t="shared" si="1"/>
        <v>13895|Dec-2010</v>
      </c>
    </row>
    <row r="129" spans="1:12">
      <c r="A129">
        <v>539204</v>
      </c>
      <c r="B129" t="s">
        <v>133</v>
      </c>
      <c r="C129" t="s">
        <v>53</v>
      </c>
      <c r="D129">
        <v>9</v>
      </c>
      <c r="E129" s="1">
        <v>40521.740277777782</v>
      </c>
      <c r="F129">
        <v>1.65</v>
      </c>
      <c r="G129">
        <v>14256</v>
      </c>
      <c r="H129" t="s">
        <v>31</v>
      </c>
      <c r="I129" t="str">
        <f>IF(AND(LEFT(OnlineRetail[[#This Row],[InvoiceNo]],1)&lt;&gt;"C",OnlineRetail[[#This Row],[CustomerID]]&lt;&gt;""),"Yes","No")</f>
        <v>Yes</v>
      </c>
      <c r="J129" s="4">
        <f>EOMONTH(OnlineRetail[[#This Row],[InvoiceDate]],-1)+1</f>
        <v>40513</v>
      </c>
      <c r="K129" s="6">
        <f>OnlineRetail[[#This Row],[Quantity]]*OnlineRetail[[#This Row],[UnitPrice]]</f>
        <v>14.85</v>
      </c>
      <c r="L129" t="str">
        <f t="shared" si="1"/>
        <v>14256|Dec-2010</v>
      </c>
    </row>
    <row r="130" spans="1:12">
      <c r="A130">
        <v>540995</v>
      </c>
      <c r="B130" t="s">
        <v>134</v>
      </c>
      <c r="C130" t="s">
        <v>27</v>
      </c>
      <c r="D130">
        <v>11</v>
      </c>
      <c r="E130" s="1">
        <v>40521.74722222222</v>
      </c>
      <c r="F130">
        <v>4.25</v>
      </c>
      <c r="G130">
        <v>13243</v>
      </c>
      <c r="H130" t="s">
        <v>126</v>
      </c>
      <c r="I130" t="str">
        <f>IF(AND(LEFT(OnlineRetail[[#This Row],[InvoiceNo]],1)&lt;&gt;"C",OnlineRetail[[#This Row],[CustomerID]]&lt;&gt;""),"Yes","No")</f>
        <v>Yes</v>
      </c>
      <c r="J130" s="4">
        <f>EOMONTH(OnlineRetail[[#This Row],[InvoiceDate]],-1)+1</f>
        <v>40513</v>
      </c>
      <c r="K130" s="6">
        <f>OnlineRetail[[#This Row],[Quantity]]*OnlineRetail[[#This Row],[UnitPrice]]</f>
        <v>46.75</v>
      </c>
      <c r="L130" t="str">
        <f t="shared" ref="L130:L193" si="2">IF(I130="Yes",G130&amp;"|"&amp;TEXT(J130,"mmm-yyyy"),"")</f>
        <v>13243|Dec-2010</v>
      </c>
    </row>
    <row r="131" spans="1:12">
      <c r="A131">
        <v>555614</v>
      </c>
      <c r="B131" t="s">
        <v>135</v>
      </c>
      <c r="C131" t="s">
        <v>9</v>
      </c>
      <c r="D131">
        <v>23</v>
      </c>
      <c r="E131" s="1">
        <v>40521.757638888892</v>
      </c>
      <c r="F131">
        <v>7.95</v>
      </c>
      <c r="G131">
        <v>12495</v>
      </c>
      <c r="H131" t="s">
        <v>10</v>
      </c>
      <c r="I131" t="str">
        <f>IF(AND(LEFT(OnlineRetail[[#This Row],[InvoiceNo]],1)&lt;&gt;"C",OnlineRetail[[#This Row],[CustomerID]]&lt;&gt;""),"Yes","No")</f>
        <v>Yes</v>
      </c>
      <c r="J131" s="4">
        <f>EOMONTH(OnlineRetail[[#This Row],[InvoiceDate]],-1)+1</f>
        <v>40513</v>
      </c>
      <c r="K131" s="6">
        <f>OnlineRetail[[#This Row],[Quantity]]*OnlineRetail[[#This Row],[UnitPrice]]</f>
        <v>182.85</v>
      </c>
      <c r="L131" t="str">
        <f t="shared" si="2"/>
        <v>12495|Dec-2010</v>
      </c>
    </row>
    <row r="132" spans="1:12">
      <c r="A132">
        <v>544126</v>
      </c>
      <c r="B132" t="s">
        <v>136</v>
      </c>
      <c r="C132" t="s">
        <v>19</v>
      </c>
      <c r="D132">
        <v>6</v>
      </c>
      <c r="E132" s="1">
        <v>40521.763888888891</v>
      </c>
      <c r="F132">
        <v>1.65</v>
      </c>
      <c r="G132">
        <v>12742</v>
      </c>
      <c r="H132" t="s">
        <v>10</v>
      </c>
      <c r="I132" t="str">
        <f>IF(AND(LEFT(OnlineRetail[[#This Row],[InvoiceNo]],1)&lt;&gt;"C",OnlineRetail[[#This Row],[CustomerID]]&lt;&gt;""),"Yes","No")</f>
        <v>Yes</v>
      </c>
      <c r="J132" s="4">
        <f>EOMONTH(OnlineRetail[[#This Row],[InvoiceDate]],-1)+1</f>
        <v>40513</v>
      </c>
      <c r="K132" s="6">
        <f>OnlineRetail[[#This Row],[Quantity]]*OnlineRetail[[#This Row],[UnitPrice]]</f>
        <v>9.8999999999999986</v>
      </c>
      <c r="L132" t="str">
        <f t="shared" si="2"/>
        <v>12742|Dec-2010</v>
      </c>
    </row>
    <row r="133" spans="1:12">
      <c r="A133">
        <v>541571</v>
      </c>
      <c r="B133" t="s">
        <v>137</v>
      </c>
      <c r="C133" t="s">
        <v>39</v>
      </c>
      <c r="D133">
        <v>7</v>
      </c>
      <c r="E133" s="1">
        <v>40521.775694444441</v>
      </c>
      <c r="F133">
        <v>2.1</v>
      </c>
      <c r="G133">
        <v>13371</v>
      </c>
      <c r="H133" t="s">
        <v>10</v>
      </c>
      <c r="I133" t="str">
        <f>IF(AND(LEFT(OnlineRetail[[#This Row],[InvoiceNo]],1)&lt;&gt;"C",OnlineRetail[[#This Row],[CustomerID]]&lt;&gt;""),"Yes","No")</f>
        <v>Yes</v>
      </c>
      <c r="J133" s="4">
        <f>EOMONTH(OnlineRetail[[#This Row],[InvoiceDate]],-1)+1</f>
        <v>40513</v>
      </c>
      <c r="K133" s="6">
        <f>OnlineRetail[[#This Row],[Quantity]]*OnlineRetail[[#This Row],[UnitPrice]]</f>
        <v>14.700000000000001</v>
      </c>
      <c r="L133" t="str">
        <f t="shared" si="2"/>
        <v>13371|Dec-2010</v>
      </c>
    </row>
    <row r="134" spans="1:12">
      <c r="A134">
        <v>551913</v>
      </c>
      <c r="B134" t="s">
        <v>138</v>
      </c>
      <c r="C134" t="s">
        <v>33</v>
      </c>
      <c r="D134">
        <v>17</v>
      </c>
      <c r="E134" s="1">
        <v>40521.823611111111</v>
      </c>
      <c r="F134">
        <v>2.1</v>
      </c>
      <c r="G134">
        <v>12784</v>
      </c>
      <c r="H134" t="s">
        <v>31</v>
      </c>
      <c r="I134" t="str">
        <f>IF(AND(LEFT(OnlineRetail[[#This Row],[InvoiceNo]],1)&lt;&gt;"C",OnlineRetail[[#This Row],[CustomerID]]&lt;&gt;""),"Yes","No")</f>
        <v>Yes</v>
      </c>
      <c r="J134" s="4">
        <f>EOMONTH(OnlineRetail[[#This Row],[InvoiceDate]],-1)+1</f>
        <v>40513</v>
      </c>
      <c r="K134" s="6">
        <f>OnlineRetail[[#This Row],[Quantity]]*OnlineRetail[[#This Row],[UnitPrice]]</f>
        <v>35.700000000000003</v>
      </c>
      <c r="L134" t="str">
        <f t="shared" si="2"/>
        <v>12784|Dec-2010</v>
      </c>
    </row>
    <row r="135" spans="1:12">
      <c r="A135">
        <v>550573</v>
      </c>
      <c r="B135" t="s">
        <v>139</v>
      </c>
      <c r="C135" t="s">
        <v>27</v>
      </c>
      <c r="D135">
        <v>6</v>
      </c>
      <c r="E135" s="1">
        <v>40522.386111111111</v>
      </c>
      <c r="F135">
        <v>1.25</v>
      </c>
      <c r="G135">
        <v>13997</v>
      </c>
      <c r="H135" t="s">
        <v>25</v>
      </c>
      <c r="I135" t="str">
        <f>IF(AND(LEFT(OnlineRetail[[#This Row],[InvoiceNo]],1)&lt;&gt;"C",OnlineRetail[[#This Row],[CustomerID]]&lt;&gt;""),"Yes","No")</f>
        <v>Yes</v>
      </c>
      <c r="J135" s="4">
        <f>EOMONTH(OnlineRetail[[#This Row],[InvoiceDate]],-1)+1</f>
        <v>40513</v>
      </c>
      <c r="K135" s="6">
        <f>OnlineRetail[[#This Row],[Quantity]]*OnlineRetail[[#This Row],[UnitPrice]]</f>
        <v>7.5</v>
      </c>
      <c r="L135" t="str">
        <f t="shared" si="2"/>
        <v>13997|Dec-2010</v>
      </c>
    </row>
    <row r="136" spans="1:12">
      <c r="A136">
        <v>544487</v>
      </c>
      <c r="B136" t="s">
        <v>140</v>
      </c>
      <c r="C136" t="s">
        <v>29</v>
      </c>
      <c r="D136">
        <v>1</v>
      </c>
      <c r="E136" s="1">
        <v>40522.441666666673</v>
      </c>
      <c r="F136">
        <v>1.65</v>
      </c>
      <c r="G136">
        <v>12381</v>
      </c>
      <c r="H136" t="s">
        <v>10</v>
      </c>
      <c r="I136" t="str">
        <f>IF(AND(LEFT(OnlineRetail[[#This Row],[InvoiceNo]],1)&lt;&gt;"C",OnlineRetail[[#This Row],[CustomerID]]&lt;&gt;""),"Yes","No")</f>
        <v>Yes</v>
      </c>
      <c r="J136" s="4">
        <f>EOMONTH(OnlineRetail[[#This Row],[InvoiceDate]],-1)+1</f>
        <v>40513</v>
      </c>
      <c r="K136" s="6">
        <f>OnlineRetail[[#This Row],[Quantity]]*OnlineRetail[[#This Row],[UnitPrice]]</f>
        <v>1.65</v>
      </c>
      <c r="L136" t="str">
        <f t="shared" si="2"/>
        <v>12381|Dec-2010</v>
      </c>
    </row>
    <row r="137" spans="1:12">
      <c r="A137">
        <v>553063</v>
      </c>
      <c r="B137" t="s">
        <v>35</v>
      </c>
      <c r="C137" t="s">
        <v>83</v>
      </c>
      <c r="D137">
        <v>22</v>
      </c>
      <c r="E137" s="1">
        <v>40522.443749999999</v>
      </c>
      <c r="F137">
        <v>4.25</v>
      </c>
      <c r="G137">
        <v>13247</v>
      </c>
      <c r="H137" t="s">
        <v>10</v>
      </c>
      <c r="I137" t="str">
        <f>IF(AND(LEFT(OnlineRetail[[#This Row],[InvoiceNo]],1)&lt;&gt;"C",OnlineRetail[[#This Row],[CustomerID]]&lt;&gt;""),"Yes","No")</f>
        <v>Yes</v>
      </c>
      <c r="J137" s="4">
        <f>EOMONTH(OnlineRetail[[#This Row],[InvoiceDate]],-1)+1</f>
        <v>40513</v>
      </c>
      <c r="K137" s="6">
        <f>OnlineRetail[[#This Row],[Quantity]]*OnlineRetail[[#This Row],[UnitPrice]]</f>
        <v>93.5</v>
      </c>
      <c r="L137" t="str">
        <f t="shared" si="2"/>
        <v>13247|Dec-2010</v>
      </c>
    </row>
    <row r="138" spans="1:12">
      <c r="A138">
        <v>549790</v>
      </c>
      <c r="B138" t="s">
        <v>141</v>
      </c>
      <c r="C138" t="s">
        <v>24</v>
      </c>
      <c r="D138">
        <v>15</v>
      </c>
      <c r="E138" s="1">
        <v>40522.454861111109</v>
      </c>
      <c r="F138">
        <v>0.85</v>
      </c>
      <c r="G138">
        <v>12495</v>
      </c>
      <c r="H138" t="s">
        <v>10</v>
      </c>
      <c r="I138" t="str">
        <f>IF(AND(LEFT(OnlineRetail[[#This Row],[InvoiceNo]],1)&lt;&gt;"C",OnlineRetail[[#This Row],[CustomerID]]&lt;&gt;""),"Yes","No")</f>
        <v>Yes</v>
      </c>
      <c r="J138" s="4">
        <f>EOMONTH(OnlineRetail[[#This Row],[InvoiceDate]],-1)+1</f>
        <v>40513</v>
      </c>
      <c r="K138" s="6">
        <f>OnlineRetail[[#This Row],[Quantity]]*OnlineRetail[[#This Row],[UnitPrice]]</f>
        <v>12.75</v>
      </c>
      <c r="L138" t="str">
        <f t="shared" si="2"/>
        <v>12495|Dec-2010</v>
      </c>
    </row>
    <row r="139" spans="1:12" hidden="1">
      <c r="A139">
        <v>554014</v>
      </c>
      <c r="B139" t="s">
        <v>109</v>
      </c>
      <c r="C139" t="s">
        <v>48</v>
      </c>
      <c r="D139">
        <v>12</v>
      </c>
      <c r="E139" s="1">
        <v>40522.460416666669</v>
      </c>
      <c r="F139">
        <v>1.25</v>
      </c>
      <c r="H139" t="s">
        <v>10</v>
      </c>
      <c r="I139" t="str">
        <f>IF(AND(LEFT(OnlineRetail[[#This Row],[InvoiceNo]],1)&lt;&gt;"C",OnlineRetail[[#This Row],[CustomerID]]&lt;&gt;""),"Yes","No")</f>
        <v>No</v>
      </c>
      <c r="J139" s="4">
        <f>EOMONTH(OnlineRetail[[#This Row],[InvoiceDate]],-1)+1</f>
        <v>40513</v>
      </c>
      <c r="K139" s="6">
        <f>OnlineRetail[[#This Row],[Quantity]]*OnlineRetail[[#This Row],[UnitPrice]]</f>
        <v>15</v>
      </c>
      <c r="L139" t="str">
        <f t="shared" si="2"/>
        <v/>
      </c>
    </row>
    <row r="140" spans="1:12">
      <c r="A140">
        <v>541992</v>
      </c>
      <c r="B140" t="s">
        <v>142</v>
      </c>
      <c r="C140" t="s">
        <v>19</v>
      </c>
      <c r="D140">
        <v>21</v>
      </c>
      <c r="E140" s="1">
        <v>40522.462500000001</v>
      </c>
      <c r="F140">
        <v>2.1</v>
      </c>
      <c r="G140">
        <v>14179</v>
      </c>
      <c r="H140" t="s">
        <v>10</v>
      </c>
      <c r="I140" t="str">
        <f>IF(AND(LEFT(OnlineRetail[[#This Row],[InvoiceNo]],1)&lt;&gt;"C",OnlineRetail[[#This Row],[CustomerID]]&lt;&gt;""),"Yes","No")</f>
        <v>Yes</v>
      </c>
      <c r="J140" s="4">
        <f>EOMONTH(OnlineRetail[[#This Row],[InvoiceDate]],-1)+1</f>
        <v>40513</v>
      </c>
      <c r="K140" s="6">
        <f>OnlineRetail[[#This Row],[Quantity]]*OnlineRetail[[#This Row],[UnitPrice]]</f>
        <v>44.1</v>
      </c>
      <c r="L140" t="str">
        <f t="shared" si="2"/>
        <v>14179|Dec-2010</v>
      </c>
    </row>
    <row r="141" spans="1:12">
      <c r="A141">
        <v>541875</v>
      </c>
      <c r="B141" t="s">
        <v>58</v>
      </c>
      <c r="C141" t="s">
        <v>50</v>
      </c>
      <c r="D141">
        <v>15</v>
      </c>
      <c r="E141" s="1">
        <v>40522.474999999999</v>
      </c>
      <c r="F141">
        <v>3.39</v>
      </c>
      <c r="G141">
        <v>13246</v>
      </c>
      <c r="H141" t="s">
        <v>10</v>
      </c>
      <c r="I141" t="str">
        <f>IF(AND(LEFT(OnlineRetail[[#This Row],[InvoiceNo]],1)&lt;&gt;"C",OnlineRetail[[#This Row],[CustomerID]]&lt;&gt;""),"Yes","No")</f>
        <v>Yes</v>
      </c>
      <c r="J141" s="4">
        <f>EOMONTH(OnlineRetail[[#This Row],[InvoiceDate]],-1)+1</f>
        <v>40513</v>
      </c>
      <c r="K141" s="6">
        <f>OnlineRetail[[#This Row],[Quantity]]*OnlineRetail[[#This Row],[UnitPrice]]</f>
        <v>50.85</v>
      </c>
      <c r="L141" t="str">
        <f t="shared" si="2"/>
        <v>13246|Dec-2010</v>
      </c>
    </row>
    <row r="142" spans="1:12">
      <c r="A142">
        <v>554524</v>
      </c>
      <c r="B142" t="s">
        <v>143</v>
      </c>
      <c r="C142" t="s">
        <v>50</v>
      </c>
      <c r="D142">
        <v>21</v>
      </c>
      <c r="E142" s="1">
        <v>40522.517361111109</v>
      </c>
      <c r="F142">
        <v>4.95</v>
      </c>
      <c r="G142">
        <v>13707</v>
      </c>
      <c r="H142" t="s">
        <v>10</v>
      </c>
      <c r="I142" t="str">
        <f>IF(AND(LEFT(OnlineRetail[[#This Row],[InvoiceNo]],1)&lt;&gt;"C",OnlineRetail[[#This Row],[CustomerID]]&lt;&gt;""),"Yes","No")</f>
        <v>Yes</v>
      </c>
      <c r="J142" s="4">
        <f>EOMONTH(OnlineRetail[[#This Row],[InvoiceDate]],-1)+1</f>
        <v>40513</v>
      </c>
      <c r="K142" s="6">
        <f>OnlineRetail[[#This Row],[Quantity]]*OnlineRetail[[#This Row],[UnitPrice]]</f>
        <v>103.95</v>
      </c>
      <c r="L142" t="str">
        <f t="shared" si="2"/>
        <v>13707|Dec-2010</v>
      </c>
    </row>
    <row r="143" spans="1:12">
      <c r="A143">
        <v>541237</v>
      </c>
      <c r="B143" t="s">
        <v>144</v>
      </c>
      <c r="C143" t="s">
        <v>12</v>
      </c>
      <c r="D143">
        <v>5</v>
      </c>
      <c r="E143" s="1">
        <v>40522.582638888889</v>
      </c>
      <c r="F143">
        <v>9.9499999999999993</v>
      </c>
      <c r="G143">
        <v>13146</v>
      </c>
      <c r="H143" t="s">
        <v>10</v>
      </c>
      <c r="I143" t="str">
        <f>IF(AND(LEFT(OnlineRetail[[#This Row],[InvoiceNo]],1)&lt;&gt;"C",OnlineRetail[[#This Row],[CustomerID]]&lt;&gt;""),"Yes","No")</f>
        <v>Yes</v>
      </c>
      <c r="J143" s="4">
        <f>EOMONTH(OnlineRetail[[#This Row],[InvoiceDate]],-1)+1</f>
        <v>40513</v>
      </c>
      <c r="K143" s="6">
        <f>OnlineRetail[[#This Row],[Quantity]]*OnlineRetail[[#This Row],[UnitPrice]]</f>
        <v>49.75</v>
      </c>
      <c r="L143" t="str">
        <f t="shared" si="2"/>
        <v>13146|Dec-2010</v>
      </c>
    </row>
    <row r="144" spans="1:12">
      <c r="A144">
        <v>551417</v>
      </c>
      <c r="B144" t="s">
        <v>145</v>
      </c>
      <c r="C144" t="s">
        <v>21</v>
      </c>
      <c r="D144">
        <v>1</v>
      </c>
      <c r="E144" s="1">
        <v>40522.663888888892</v>
      </c>
      <c r="F144">
        <v>2.1</v>
      </c>
      <c r="G144">
        <v>13711</v>
      </c>
      <c r="H144" t="s">
        <v>10</v>
      </c>
      <c r="I144" t="str">
        <f>IF(AND(LEFT(OnlineRetail[[#This Row],[InvoiceNo]],1)&lt;&gt;"C",OnlineRetail[[#This Row],[CustomerID]]&lt;&gt;""),"Yes","No")</f>
        <v>Yes</v>
      </c>
      <c r="J144" s="4">
        <f>EOMONTH(OnlineRetail[[#This Row],[InvoiceDate]],-1)+1</f>
        <v>40513</v>
      </c>
      <c r="K144" s="6">
        <f>OnlineRetail[[#This Row],[Quantity]]*OnlineRetail[[#This Row],[UnitPrice]]</f>
        <v>2.1</v>
      </c>
      <c r="L144" t="str">
        <f t="shared" si="2"/>
        <v>13711|Dec-2010</v>
      </c>
    </row>
    <row r="145" spans="1:12">
      <c r="A145">
        <v>545665</v>
      </c>
      <c r="B145" t="s">
        <v>113</v>
      </c>
      <c r="C145" t="s">
        <v>39</v>
      </c>
      <c r="D145">
        <v>10</v>
      </c>
      <c r="E145" s="1">
        <v>40522.677777777782</v>
      </c>
      <c r="F145">
        <v>2.5499999999999998</v>
      </c>
      <c r="G145">
        <v>13364</v>
      </c>
      <c r="H145" t="s">
        <v>17</v>
      </c>
      <c r="I145" t="str">
        <f>IF(AND(LEFT(OnlineRetail[[#This Row],[InvoiceNo]],1)&lt;&gt;"C",OnlineRetail[[#This Row],[CustomerID]]&lt;&gt;""),"Yes","No")</f>
        <v>Yes</v>
      </c>
      <c r="J145" s="4">
        <f>EOMONTH(OnlineRetail[[#This Row],[InvoiceDate]],-1)+1</f>
        <v>40513</v>
      </c>
      <c r="K145" s="6">
        <f>OnlineRetail[[#This Row],[Quantity]]*OnlineRetail[[#This Row],[UnitPrice]]</f>
        <v>25.5</v>
      </c>
      <c r="L145" t="str">
        <f t="shared" si="2"/>
        <v>13364|Dec-2010</v>
      </c>
    </row>
    <row r="146" spans="1:12">
      <c r="A146">
        <v>552493</v>
      </c>
      <c r="B146" t="s">
        <v>146</v>
      </c>
      <c r="C146" t="s">
        <v>29</v>
      </c>
      <c r="D146">
        <v>21</v>
      </c>
      <c r="E146" s="1">
        <v>40522.713888888888</v>
      </c>
      <c r="F146">
        <v>3.39</v>
      </c>
      <c r="G146">
        <v>13711</v>
      </c>
      <c r="H146" t="s">
        <v>10</v>
      </c>
      <c r="I146" t="str">
        <f>IF(AND(LEFT(OnlineRetail[[#This Row],[InvoiceNo]],1)&lt;&gt;"C",OnlineRetail[[#This Row],[CustomerID]]&lt;&gt;""),"Yes","No")</f>
        <v>Yes</v>
      </c>
      <c r="J146" s="4">
        <f>EOMONTH(OnlineRetail[[#This Row],[InvoiceDate]],-1)+1</f>
        <v>40513</v>
      </c>
      <c r="K146" s="6">
        <f>OnlineRetail[[#This Row],[Quantity]]*OnlineRetail[[#This Row],[UnitPrice]]</f>
        <v>71.19</v>
      </c>
      <c r="L146" t="str">
        <f t="shared" si="2"/>
        <v>13711|Dec-2010</v>
      </c>
    </row>
    <row r="147" spans="1:12">
      <c r="A147">
        <v>539692</v>
      </c>
      <c r="B147" t="s">
        <v>147</v>
      </c>
      <c r="C147" t="s">
        <v>39</v>
      </c>
      <c r="D147">
        <v>2</v>
      </c>
      <c r="E147" s="1">
        <v>40522.818055555559</v>
      </c>
      <c r="F147">
        <v>7.95</v>
      </c>
      <c r="G147">
        <v>13366</v>
      </c>
      <c r="H147" t="s">
        <v>10</v>
      </c>
      <c r="I147" t="str">
        <f>IF(AND(LEFT(OnlineRetail[[#This Row],[InvoiceNo]],1)&lt;&gt;"C",OnlineRetail[[#This Row],[CustomerID]]&lt;&gt;""),"Yes","No")</f>
        <v>Yes</v>
      </c>
      <c r="J147" s="4">
        <f>EOMONTH(OnlineRetail[[#This Row],[InvoiceDate]],-1)+1</f>
        <v>40513</v>
      </c>
      <c r="K147" s="6">
        <f>OnlineRetail[[#This Row],[Quantity]]*OnlineRetail[[#This Row],[UnitPrice]]</f>
        <v>15.9</v>
      </c>
      <c r="L147" t="str">
        <f t="shared" si="2"/>
        <v>13366|Dec-2010</v>
      </c>
    </row>
    <row r="148" spans="1:12">
      <c r="A148">
        <v>546399</v>
      </c>
      <c r="B148" t="s">
        <v>148</v>
      </c>
      <c r="C148" t="s">
        <v>39</v>
      </c>
      <c r="D148">
        <v>5</v>
      </c>
      <c r="E148" s="1">
        <v>40523.345833333333</v>
      </c>
      <c r="F148">
        <v>4.25</v>
      </c>
      <c r="G148">
        <v>13711</v>
      </c>
      <c r="H148" t="s">
        <v>10</v>
      </c>
      <c r="I148" t="str">
        <f>IF(AND(LEFT(OnlineRetail[[#This Row],[InvoiceNo]],1)&lt;&gt;"C",OnlineRetail[[#This Row],[CustomerID]]&lt;&gt;""),"Yes","No")</f>
        <v>Yes</v>
      </c>
      <c r="J148" s="4">
        <f>EOMONTH(OnlineRetail[[#This Row],[InvoiceDate]],-1)+1</f>
        <v>40513</v>
      </c>
      <c r="K148" s="6">
        <f>OnlineRetail[[#This Row],[Quantity]]*OnlineRetail[[#This Row],[UnitPrice]]</f>
        <v>21.25</v>
      </c>
      <c r="L148" t="str">
        <f t="shared" si="2"/>
        <v>13711|Dec-2010</v>
      </c>
    </row>
    <row r="149" spans="1:12">
      <c r="A149">
        <v>553572</v>
      </c>
      <c r="B149" t="s">
        <v>149</v>
      </c>
      <c r="C149" t="s">
        <v>72</v>
      </c>
      <c r="D149">
        <v>14</v>
      </c>
      <c r="E149" s="1">
        <v>40523.368055555547</v>
      </c>
      <c r="F149">
        <v>7.95</v>
      </c>
      <c r="G149">
        <v>14108</v>
      </c>
      <c r="H149" t="s">
        <v>10</v>
      </c>
      <c r="I149" t="str">
        <f>IF(AND(LEFT(OnlineRetail[[#This Row],[InvoiceNo]],1)&lt;&gt;"C",OnlineRetail[[#This Row],[CustomerID]]&lt;&gt;""),"Yes","No")</f>
        <v>Yes</v>
      </c>
      <c r="J149" s="4">
        <f>EOMONTH(OnlineRetail[[#This Row],[InvoiceDate]],-1)+1</f>
        <v>40513</v>
      </c>
      <c r="K149" s="6">
        <f>OnlineRetail[[#This Row],[Quantity]]*OnlineRetail[[#This Row],[UnitPrice]]</f>
        <v>111.3</v>
      </c>
      <c r="L149" t="str">
        <f t="shared" si="2"/>
        <v>14108|Dec-2010</v>
      </c>
    </row>
    <row r="150" spans="1:12">
      <c r="A150">
        <v>541407</v>
      </c>
      <c r="B150" t="s">
        <v>38</v>
      </c>
      <c r="C150" t="s">
        <v>12</v>
      </c>
      <c r="D150">
        <v>23</v>
      </c>
      <c r="E150" s="1">
        <v>40523.380555555559</v>
      </c>
      <c r="F150">
        <v>1.65</v>
      </c>
      <c r="G150">
        <v>12760</v>
      </c>
      <c r="H150" t="s">
        <v>10</v>
      </c>
      <c r="I150" t="str">
        <f>IF(AND(LEFT(OnlineRetail[[#This Row],[InvoiceNo]],1)&lt;&gt;"C",OnlineRetail[[#This Row],[CustomerID]]&lt;&gt;""),"Yes","No")</f>
        <v>Yes</v>
      </c>
      <c r="J150" s="4">
        <f>EOMONTH(OnlineRetail[[#This Row],[InvoiceDate]],-1)+1</f>
        <v>40513</v>
      </c>
      <c r="K150" s="6">
        <f>OnlineRetail[[#This Row],[Quantity]]*OnlineRetail[[#This Row],[UnitPrice]]</f>
        <v>37.949999999999996</v>
      </c>
      <c r="L150" t="str">
        <f t="shared" si="2"/>
        <v>12760|Dec-2010</v>
      </c>
    </row>
    <row r="151" spans="1:12">
      <c r="A151">
        <v>553186</v>
      </c>
      <c r="B151" t="s">
        <v>150</v>
      </c>
      <c r="C151" t="s">
        <v>46</v>
      </c>
      <c r="D151">
        <v>9</v>
      </c>
      <c r="E151" s="1">
        <v>40523.415277777778</v>
      </c>
      <c r="F151">
        <v>3.39</v>
      </c>
      <c r="G151">
        <v>12784</v>
      </c>
      <c r="H151" t="s">
        <v>10</v>
      </c>
      <c r="I151" t="str">
        <f>IF(AND(LEFT(OnlineRetail[[#This Row],[InvoiceNo]],1)&lt;&gt;"C",OnlineRetail[[#This Row],[CustomerID]]&lt;&gt;""),"Yes","No")</f>
        <v>Yes</v>
      </c>
      <c r="J151" s="4">
        <f>EOMONTH(OnlineRetail[[#This Row],[InvoiceDate]],-1)+1</f>
        <v>40513</v>
      </c>
      <c r="K151" s="6">
        <f>OnlineRetail[[#This Row],[Quantity]]*OnlineRetail[[#This Row],[UnitPrice]]</f>
        <v>30.51</v>
      </c>
      <c r="L151" t="str">
        <f t="shared" si="2"/>
        <v>12784|Dec-2010</v>
      </c>
    </row>
    <row r="152" spans="1:12">
      <c r="A152">
        <v>547961</v>
      </c>
      <c r="B152" t="s">
        <v>151</v>
      </c>
      <c r="C152" t="s">
        <v>50</v>
      </c>
      <c r="D152">
        <v>6</v>
      </c>
      <c r="E152" s="1">
        <v>40523.427777777782</v>
      </c>
      <c r="F152">
        <v>4.25</v>
      </c>
      <c r="G152">
        <v>13400</v>
      </c>
      <c r="H152" t="s">
        <v>10</v>
      </c>
      <c r="I152" t="str">
        <f>IF(AND(LEFT(OnlineRetail[[#This Row],[InvoiceNo]],1)&lt;&gt;"C",OnlineRetail[[#This Row],[CustomerID]]&lt;&gt;""),"Yes","No")</f>
        <v>Yes</v>
      </c>
      <c r="J152" s="4">
        <f>EOMONTH(OnlineRetail[[#This Row],[InvoiceDate]],-1)+1</f>
        <v>40513</v>
      </c>
      <c r="K152" s="6">
        <f>OnlineRetail[[#This Row],[Quantity]]*OnlineRetail[[#This Row],[UnitPrice]]</f>
        <v>25.5</v>
      </c>
      <c r="L152" t="str">
        <f t="shared" si="2"/>
        <v>13400|Dec-2010</v>
      </c>
    </row>
    <row r="153" spans="1:12">
      <c r="A153">
        <v>539618</v>
      </c>
      <c r="B153" t="s">
        <v>152</v>
      </c>
      <c r="C153" t="s">
        <v>33</v>
      </c>
      <c r="D153">
        <v>12</v>
      </c>
      <c r="E153" s="1">
        <v>40523.479166666657</v>
      </c>
      <c r="F153">
        <v>2.1</v>
      </c>
      <c r="G153">
        <v>13364</v>
      </c>
      <c r="H153" t="s">
        <v>10</v>
      </c>
      <c r="I153" t="str">
        <f>IF(AND(LEFT(OnlineRetail[[#This Row],[InvoiceNo]],1)&lt;&gt;"C",OnlineRetail[[#This Row],[CustomerID]]&lt;&gt;""),"Yes","No")</f>
        <v>Yes</v>
      </c>
      <c r="J153" s="4">
        <f>EOMONTH(OnlineRetail[[#This Row],[InvoiceDate]],-1)+1</f>
        <v>40513</v>
      </c>
      <c r="K153" s="6">
        <f>OnlineRetail[[#This Row],[Quantity]]*OnlineRetail[[#This Row],[UnitPrice]]</f>
        <v>25.200000000000003</v>
      </c>
      <c r="L153" t="str">
        <f t="shared" si="2"/>
        <v>13364|Dec-2010</v>
      </c>
    </row>
    <row r="154" spans="1:12">
      <c r="A154">
        <v>545797</v>
      </c>
      <c r="B154" t="s">
        <v>49</v>
      </c>
      <c r="C154" t="s">
        <v>50</v>
      </c>
      <c r="D154">
        <v>24</v>
      </c>
      <c r="E154" s="1">
        <v>40523.522916666669</v>
      </c>
      <c r="F154">
        <v>5.95</v>
      </c>
      <c r="G154">
        <v>13639</v>
      </c>
      <c r="H154" t="s">
        <v>31</v>
      </c>
      <c r="I154" t="str">
        <f>IF(AND(LEFT(OnlineRetail[[#This Row],[InvoiceNo]],1)&lt;&gt;"C",OnlineRetail[[#This Row],[CustomerID]]&lt;&gt;""),"Yes","No")</f>
        <v>Yes</v>
      </c>
      <c r="J154" s="4">
        <f>EOMONTH(OnlineRetail[[#This Row],[InvoiceDate]],-1)+1</f>
        <v>40513</v>
      </c>
      <c r="K154" s="6">
        <f>OnlineRetail[[#This Row],[Quantity]]*OnlineRetail[[#This Row],[UnitPrice]]</f>
        <v>142.80000000000001</v>
      </c>
      <c r="L154" t="str">
        <f t="shared" si="2"/>
        <v>13639|Dec-2010</v>
      </c>
    </row>
    <row r="155" spans="1:12">
      <c r="A155">
        <v>546341</v>
      </c>
      <c r="B155" t="s">
        <v>153</v>
      </c>
      <c r="C155" t="s">
        <v>50</v>
      </c>
      <c r="D155">
        <v>9</v>
      </c>
      <c r="E155" s="1">
        <v>40523.550000000003</v>
      </c>
      <c r="F155">
        <v>0.85</v>
      </c>
      <c r="G155">
        <v>13706</v>
      </c>
      <c r="H155" t="s">
        <v>10</v>
      </c>
      <c r="I155" t="str">
        <f>IF(AND(LEFT(OnlineRetail[[#This Row],[InvoiceNo]],1)&lt;&gt;"C",OnlineRetail[[#This Row],[CustomerID]]&lt;&gt;""),"Yes","No")</f>
        <v>Yes</v>
      </c>
      <c r="J155" s="4">
        <f>EOMONTH(OnlineRetail[[#This Row],[InvoiceDate]],-1)+1</f>
        <v>40513</v>
      </c>
      <c r="K155" s="6">
        <f>OnlineRetail[[#This Row],[Quantity]]*OnlineRetail[[#This Row],[UnitPrice]]</f>
        <v>7.6499999999999995</v>
      </c>
      <c r="L155" t="str">
        <f t="shared" si="2"/>
        <v>13706|Dec-2010</v>
      </c>
    </row>
    <row r="156" spans="1:12">
      <c r="A156">
        <v>541660</v>
      </c>
      <c r="B156" t="s">
        <v>154</v>
      </c>
      <c r="C156" t="s">
        <v>72</v>
      </c>
      <c r="D156">
        <v>15</v>
      </c>
      <c r="E156" s="1">
        <v>40523.661805555559</v>
      </c>
      <c r="F156">
        <v>0.85</v>
      </c>
      <c r="G156">
        <v>12495</v>
      </c>
      <c r="H156" t="s">
        <v>10</v>
      </c>
      <c r="I156" t="str">
        <f>IF(AND(LEFT(OnlineRetail[[#This Row],[InvoiceNo]],1)&lt;&gt;"C",OnlineRetail[[#This Row],[CustomerID]]&lt;&gt;""),"Yes","No")</f>
        <v>Yes</v>
      </c>
      <c r="J156" s="4">
        <f>EOMONTH(OnlineRetail[[#This Row],[InvoiceDate]],-1)+1</f>
        <v>40513</v>
      </c>
      <c r="K156" s="6">
        <f>OnlineRetail[[#This Row],[Quantity]]*OnlineRetail[[#This Row],[UnitPrice]]</f>
        <v>12.75</v>
      </c>
      <c r="L156" t="str">
        <f t="shared" si="2"/>
        <v>12495|Dec-2010</v>
      </c>
    </row>
    <row r="157" spans="1:12">
      <c r="A157">
        <v>551377</v>
      </c>
      <c r="B157" t="s">
        <v>155</v>
      </c>
      <c r="C157" t="s">
        <v>29</v>
      </c>
      <c r="D157">
        <v>17</v>
      </c>
      <c r="E157" s="1">
        <v>40523.666666666657</v>
      </c>
      <c r="F157">
        <v>7.95</v>
      </c>
      <c r="G157">
        <v>13512</v>
      </c>
      <c r="H157" t="s">
        <v>31</v>
      </c>
      <c r="I157" t="str">
        <f>IF(AND(LEFT(OnlineRetail[[#This Row],[InvoiceNo]],1)&lt;&gt;"C",OnlineRetail[[#This Row],[CustomerID]]&lt;&gt;""),"Yes","No")</f>
        <v>Yes</v>
      </c>
      <c r="J157" s="4">
        <f>EOMONTH(OnlineRetail[[#This Row],[InvoiceDate]],-1)+1</f>
        <v>40513</v>
      </c>
      <c r="K157" s="6">
        <f>OnlineRetail[[#This Row],[Quantity]]*OnlineRetail[[#This Row],[UnitPrice]]</f>
        <v>135.15</v>
      </c>
      <c r="L157" t="str">
        <f t="shared" si="2"/>
        <v>13512|Dec-2010</v>
      </c>
    </row>
    <row r="158" spans="1:12">
      <c r="A158">
        <v>555030</v>
      </c>
      <c r="B158" t="s">
        <v>86</v>
      </c>
      <c r="C158" t="s">
        <v>21</v>
      </c>
      <c r="D158">
        <v>20</v>
      </c>
      <c r="E158" s="1">
        <v>40523.707638888889</v>
      </c>
      <c r="F158">
        <v>3.39</v>
      </c>
      <c r="G158">
        <v>13797</v>
      </c>
      <c r="H158" t="s">
        <v>10</v>
      </c>
      <c r="I158" t="str">
        <f>IF(AND(LEFT(OnlineRetail[[#This Row],[InvoiceNo]],1)&lt;&gt;"C",OnlineRetail[[#This Row],[CustomerID]]&lt;&gt;""),"Yes","No")</f>
        <v>Yes</v>
      </c>
      <c r="J158" s="4">
        <f>EOMONTH(OnlineRetail[[#This Row],[InvoiceDate]],-1)+1</f>
        <v>40513</v>
      </c>
      <c r="K158" s="6">
        <f>OnlineRetail[[#This Row],[Quantity]]*OnlineRetail[[#This Row],[UnitPrice]]</f>
        <v>67.8</v>
      </c>
      <c r="L158" t="str">
        <f t="shared" si="2"/>
        <v>13797|Dec-2010</v>
      </c>
    </row>
    <row r="159" spans="1:12">
      <c r="A159">
        <v>546608</v>
      </c>
      <c r="B159" t="s">
        <v>135</v>
      </c>
      <c r="C159" t="s">
        <v>12</v>
      </c>
      <c r="D159">
        <v>3</v>
      </c>
      <c r="E159" s="1">
        <v>40523.80972222222</v>
      </c>
      <c r="F159">
        <v>1.25</v>
      </c>
      <c r="G159">
        <v>14027</v>
      </c>
      <c r="H159" t="s">
        <v>10</v>
      </c>
      <c r="I159" t="str">
        <f>IF(AND(LEFT(OnlineRetail[[#This Row],[InvoiceNo]],1)&lt;&gt;"C",OnlineRetail[[#This Row],[CustomerID]]&lt;&gt;""),"Yes","No")</f>
        <v>Yes</v>
      </c>
      <c r="J159" s="4">
        <f>EOMONTH(OnlineRetail[[#This Row],[InvoiceDate]],-1)+1</f>
        <v>40513</v>
      </c>
      <c r="K159" s="6">
        <f>OnlineRetail[[#This Row],[Quantity]]*OnlineRetail[[#This Row],[UnitPrice]]</f>
        <v>3.75</v>
      </c>
      <c r="L159" t="str">
        <f t="shared" si="2"/>
        <v>14027|Dec-2010</v>
      </c>
    </row>
    <row r="160" spans="1:12">
      <c r="A160">
        <v>553859</v>
      </c>
      <c r="B160" t="s">
        <v>114</v>
      </c>
      <c r="C160" t="s">
        <v>39</v>
      </c>
      <c r="D160">
        <v>2</v>
      </c>
      <c r="E160" s="1">
        <v>40523.813888888893</v>
      </c>
      <c r="F160">
        <v>1.65</v>
      </c>
      <c r="G160">
        <v>12462</v>
      </c>
      <c r="H160" t="s">
        <v>10</v>
      </c>
      <c r="I160" t="str">
        <f>IF(AND(LEFT(OnlineRetail[[#This Row],[InvoiceNo]],1)&lt;&gt;"C",OnlineRetail[[#This Row],[CustomerID]]&lt;&gt;""),"Yes","No")</f>
        <v>Yes</v>
      </c>
      <c r="J160" s="4">
        <f>EOMONTH(OnlineRetail[[#This Row],[InvoiceDate]],-1)+1</f>
        <v>40513</v>
      </c>
      <c r="K160" s="6">
        <f>OnlineRetail[[#This Row],[Quantity]]*OnlineRetail[[#This Row],[UnitPrice]]</f>
        <v>3.3</v>
      </c>
      <c r="L160" t="str">
        <f t="shared" si="2"/>
        <v>12462|Dec-2010</v>
      </c>
    </row>
    <row r="161" spans="1:12">
      <c r="A161">
        <v>537459</v>
      </c>
      <c r="B161" t="s">
        <v>106</v>
      </c>
      <c r="C161" t="s">
        <v>27</v>
      </c>
      <c r="D161">
        <v>19</v>
      </c>
      <c r="E161" s="1">
        <v>40523.818749999999</v>
      </c>
      <c r="F161">
        <v>3.39</v>
      </c>
      <c r="G161">
        <v>13512</v>
      </c>
      <c r="H161" t="s">
        <v>121</v>
      </c>
      <c r="I161" t="str">
        <f>IF(AND(LEFT(OnlineRetail[[#This Row],[InvoiceNo]],1)&lt;&gt;"C",OnlineRetail[[#This Row],[CustomerID]]&lt;&gt;""),"Yes","No")</f>
        <v>Yes</v>
      </c>
      <c r="J161" s="4">
        <f>EOMONTH(OnlineRetail[[#This Row],[InvoiceDate]],-1)+1</f>
        <v>40513</v>
      </c>
      <c r="K161" s="6">
        <f>OnlineRetail[[#This Row],[Quantity]]*OnlineRetail[[#This Row],[UnitPrice]]</f>
        <v>64.41</v>
      </c>
      <c r="L161" t="str">
        <f t="shared" si="2"/>
        <v>13512|Dec-2010</v>
      </c>
    </row>
    <row r="162" spans="1:12">
      <c r="A162">
        <v>548548</v>
      </c>
      <c r="B162" t="s">
        <v>156</v>
      </c>
      <c r="C162" t="s">
        <v>16</v>
      </c>
      <c r="D162">
        <v>22</v>
      </c>
      <c r="E162" s="1">
        <v>40523.828472222223</v>
      </c>
      <c r="F162">
        <v>2.1</v>
      </c>
      <c r="G162">
        <v>13933</v>
      </c>
      <c r="H162" t="s">
        <v>10</v>
      </c>
      <c r="I162" t="str">
        <f>IF(AND(LEFT(OnlineRetail[[#This Row],[InvoiceNo]],1)&lt;&gt;"C",OnlineRetail[[#This Row],[CustomerID]]&lt;&gt;""),"Yes","No")</f>
        <v>Yes</v>
      </c>
      <c r="J162" s="4">
        <f>EOMONTH(OnlineRetail[[#This Row],[InvoiceDate]],-1)+1</f>
        <v>40513</v>
      </c>
      <c r="K162" s="6">
        <f>OnlineRetail[[#This Row],[Quantity]]*OnlineRetail[[#This Row],[UnitPrice]]</f>
        <v>46.2</v>
      </c>
      <c r="L162" t="str">
        <f t="shared" si="2"/>
        <v>13933|Dec-2010</v>
      </c>
    </row>
    <row r="163" spans="1:12">
      <c r="A163">
        <v>546541</v>
      </c>
      <c r="B163" t="s">
        <v>97</v>
      </c>
      <c r="C163" t="s">
        <v>42</v>
      </c>
      <c r="D163">
        <v>4</v>
      </c>
      <c r="E163" s="1">
        <v>40524.375694444447</v>
      </c>
      <c r="F163">
        <v>9.9499999999999993</v>
      </c>
      <c r="G163">
        <v>14089</v>
      </c>
      <c r="H163" t="s">
        <v>17</v>
      </c>
      <c r="I163" t="str">
        <f>IF(AND(LEFT(OnlineRetail[[#This Row],[InvoiceNo]],1)&lt;&gt;"C",OnlineRetail[[#This Row],[CustomerID]]&lt;&gt;""),"Yes","No")</f>
        <v>Yes</v>
      </c>
      <c r="J163" s="4">
        <f>EOMONTH(OnlineRetail[[#This Row],[InvoiceDate]],-1)+1</f>
        <v>40513</v>
      </c>
      <c r="K163" s="6">
        <f>OnlineRetail[[#This Row],[Quantity]]*OnlineRetail[[#This Row],[UnitPrice]]</f>
        <v>39.799999999999997</v>
      </c>
      <c r="L163" t="str">
        <f t="shared" si="2"/>
        <v>14089|Dec-2010</v>
      </c>
    </row>
    <row r="164" spans="1:12">
      <c r="A164">
        <v>545177</v>
      </c>
      <c r="B164" t="s">
        <v>139</v>
      </c>
      <c r="C164" t="s">
        <v>83</v>
      </c>
      <c r="D164">
        <v>9</v>
      </c>
      <c r="E164" s="1">
        <v>40524.393750000003</v>
      </c>
      <c r="F164">
        <v>9.9499999999999993</v>
      </c>
      <c r="G164">
        <v>13243</v>
      </c>
      <c r="H164" t="s">
        <v>10</v>
      </c>
      <c r="I164" t="str">
        <f>IF(AND(LEFT(OnlineRetail[[#This Row],[InvoiceNo]],1)&lt;&gt;"C",OnlineRetail[[#This Row],[CustomerID]]&lt;&gt;""),"Yes","No")</f>
        <v>Yes</v>
      </c>
      <c r="J164" s="4">
        <f>EOMONTH(OnlineRetail[[#This Row],[InvoiceDate]],-1)+1</f>
        <v>40513</v>
      </c>
      <c r="K164" s="6">
        <f>OnlineRetail[[#This Row],[Quantity]]*OnlineRetail[[#This Row],[UnitPrice]]</f>
        <v>89.55</v>
      </c>
      <c r="L164" t="str">
        <f t="shared" si="2"/>
        <v>13243|Dec-2010</v>
      </c>
    </row>
    <row r="165" spans="1:12">
      <c r="A165">
        <v>537289</v>
      </c>
      <c r="B165" t="s">
        <v>138</v>
      </c>
      <c r="C165" t="s">
        <v>12</v>
      </c>
      <c r="D165">
        <v>20</v>
      </c>
      <c r="E165" s="1">
        <v>40524.443749999999</v>
      </c>
      <c r="F165">
        <v>2.1</v>
      </c>
      <c r="G165">
        <v>12624</v>
      </c>
      <c r="H165" t="s">
        <v>10</v>
      </c>
      <c r="I165" t="str">
        <f>IF(AND(LEFT(OnlineRetail[[#This Row],[InvoiceNo]],1)&lt;&gt;"C",OnlineRetail[[#This Row],[CustomerID]]&lt;&gt;""),"Yes","No")</f>
        <v>Yes</v>
      </c>
      <c r="J165" s="4">
        <f>EOMONTH(OnlineRetail[[#This Row],[InvoiceDate]],-1)+1</f>
        <v>40513</v>
      </c>
      <c r="K165" s="6">
        <f>OnlineRetail[[#This Row],[Quantity]]*OnlineRetail[[#This Row],[UnitPrice]]</f>
        <v>42</v>
      </c>
      <c r="L165" t="str">
        <f t="shared" si="2"/>
        <v>12624|Dec-2010</v>
      </c>
    </row>
    <row r="166" spans="1:12">
      <c r="A166">
        <v>536877</v>
      </c>
      <c r="B166" t="s">
        <v>71</v>
      </c>
      <c r="C166" t="s">
        <v>46</v>
      </c>
      <c r="D166">
        <v>17</v>
      </c>
      <c r="E166" s="1">
        <v>40524.452777777777</v>
      </c>
      <c r="F166">
        <v>4.95</v>
      </c>
      <c r="G166">
        <v>13871</v>
      </c>
      <c r="H166" t="s">
        <v>70</v>
      </c>
      <c r="I166" t="str">
        <f>IF(AND(LEFT(OnlineRetail[[#This Row],[InvoiceNo]],1)&lt;&gt;"C",OnlineRetail[[#This Row],[CustomerID]]&lt;&gt;""),"Yes","No")</f>
        <v>Yes</v>
      </c>
      <c r="J166" s="4">
        <f>EOMONTH(OnlineRetail[[#This Row],[InvoiceDate]],-1)+1</f>
        <v>40513</v>
      </c>
      <c r="K166" s="6">
        <f>OnlineRetail[[#This Row],[Quantity]]*OnlineRetail[[#This Row],[UnitPrice]]</f>
        <v>84.15</v>
      </c>
      <c r="L166" t="str">
        <f t="shared" si="2"/>
        <v>13871|Dec-2010</v>
      </c>
    </row>
    <row r="167" spans="1:12">
      <c r="A167">
        <v>542275</v>
      </c>
      <c r="B167" t="s">
        <v>157</v>
      </c>
      <c r="C167" t="s">
        <v>40</v>
      </c>
      <c r="D167">
        <v>10</v>
      </c>
      <c r="E167" s="1">
        <v>40524.488194444442</v>
      </c>
      <c r="F167">
        <v>3.39</v>
      </c>
      <c r="G167">
        <v>13612</v>
      </c>
      <c r="H167" t="s">
        <v>10</v>
      </c>
      <c r="I167" t="str">
        <f>IF(AND(LEFT(OnlineRetail[[#This Row],[InvoiceNo]],1)&lt;&gt;"C",OnlineRetail[[#This Row],[CustomerID]]&lt;&gt;""),"Yes","No")</f>
        <v>Yes</v>
      </c>
      <c r="J167" s="4">
        <f>EOMONTH(OnlineRetail[[#This Row],[InvoiceDate]],-1)+1</f>
        <v>40513</v>
      </c>
      <c r="K167" s="6">
        <f>OnlineRetail[[#This Row],[Quantity]]*OnlineRetail[[#This Row],[UnitPrice]]</f>
        <v>33.9</v>
      </c>
      <c r="L167" t="str">
        <f t="shared" si="2"/>
        <v>13612|Dec-2010</v>
      </c>
    </row>
    <row r="168" spans="1:12">
      <c r="A168">
        <v>538085</v>
      </c>
      <c r="B168" t="s">
        <v>158</v>
      </c>
      <c r="C168" t="s">
        <v>21</v>
      </c>
      <c r="D168">
        <v>14</v>
      </c>
      <c r="E168" s="1">
        <v>40524.488888888889</v>
      </c>
      <c r="F168">
        <v>5.95</v>
      </c>
      <c r="G168">
        <v>13808</v>
      </c>
      <c r="H168" t="s">
        <v>121</v>
      </c>
      <c r="I168" t="str">
        <f>IF(AND(LEFT(OnlineRetail[[#This Row],[InvoiceNo]],1)&lt;&gt;"C",OnlineRetail[[#This Row],[CustomerID]]&lt;&gt;""),"Yes","No")</f>
        <v>Yes</v>
      </c>
      <c r="J168" s="4">
        <f>EOMONTH(OnlineRetail[[#This Row],[InvoiceDate]],-1)+1</f>
        <v>40513</v>
      </c>
      <c r="K168" s="6">
        <f>OnlineRetail[[#This Row],[Quantity]]*OnlineRetail[[#This Row],[UnitPrice]]</f>
        <v>83.3</v>
      </c>
      <c r="L168" t="str">
        <f t="shared" si="2"/>
        <v>13808|Dec-2010</v>
      </c>
    </row>
    <row r="169" spans="1:12">
      <c r="A169">
        <v>549322</v>
      </c>
      <c r="B169" t="s">
        <v>120</v>
      </c>
      <c r="C169" t="s">
        <v>24</v>
      </c>
      <c r="D169">
        <v>5</v>
      </c>
      <c r="E169" s="1">
        <v>40524.495138888888</v>
      </c>
      <c r="F169">
        <v>9.9499999999999993</v>
      </c>
      <c r="G169">
        <v>13874</v>
      </c>
      <c r="H169" t="s">
        <v>10</v>
      </c>
      <c r="I169" t="str">
        <f>IF(AND(LEFT(OnlineRetail[[#This Row],[InvoiceNo]],1)&lt;&gt;"C",OnlineRetail[[#This Row],[CustomerID]]&lt;&gt;""),"Yes","No")</f>
        <v>Yes</v>
      </c>
      <c r="J169" s="4">
        <f>EOMONTH(OnlineRetail[[#This Row],[InvoiceDate]],-1)+1</f>
        <v>40513</v>
      </c>
      <c r="K169" s="6">
        <f>OnlineRetail[[#This Row],[Quantity]]*OnlineRetail[[#This Row],[UnitPrice]]</f>
        <v>49.75</v>
      </c>
      <c r="L169" t="str">
        <f t="shared" si="2"/>
        <v>13874|Dec-2010</v>
      </c>
    </row>
    <row r="170" spans="1:12">
      <c r="A170">
        <v>553688</v>
      </c>
      <c r="B170" t="s">
        <v>56</v>
      </c>
      <c r="C170" t="s">
        <v>62</v>
      </c>
      <c r="D170">
        <v>1</v>
      </c>
      <c r="E170" s="1">
        <v>40524.550694444442</v>
      </c>
      <c r="F170">
        <v>7.95</v>
      </c>
      <c r="G170">
        <v>13232</v>
      </c>
      <c r="H170" t="s">
        <v>10</v>
      </c>
      <c r="I170" t="str">
        <f>IF(AND(LEFT(OnlineRetail[[#This Row],[InvoiceNo]],1)&lt;&gt;"C",OnlineRetail[[#This Row],[CustomerID]]&lt;&gt;""),"Yes","No")</f>
        <v>Yes</v>
      </c>
      <c r="J170" s="4">
        <f>EOMONTH(OnlineRetail[[#This Row],[InvoiceDate]],-1)+1</f>
        <v>40513</v>
      </c>
      <c r="K170" s="6">
        <f>OnlineRetail[[#This Row],[Quantity]]*OnlineRetail[[#This Row],[UnitPrice]]</f>
        <v>7.95</v>
      </c>
      <c r="L170" t="str">
        <f t="shared" si="2"/>
        <v>13232|Dec-2010</v>
      </c>
    </row>
    <row r="171" spans="1:12">
      <c r="A171">
        <v>546413</v>
      </c>
      <c r="B171" t="s">
        <v>159</v>
      </c>
      <c r="C171" t="s">
        <v>12</v>
      </c>
      <c r="D171">
        <v>17</v>
      </c>
      <c r="E171" s="1">
        <v>40524.6</v>
      </c>
      <c r="F171">
        <v>4.25</v>
      </c>
      <c r="G171">
        <v>13193</v>
      </c>
      <c r="H171" t="s">
        <v>10</v>
      </c>
      <c r="I171" t="str">
        <f>IF(AND(LEFT(OnlineRetail[[#This Row],[InvoiceNo]],1)&lt;&gt;"C",OnlineRetail[[#This Row],[CustomerID]]&lt;&gt;""),"Yes","No")</f>
        <v>Yes</v>
      </c>
      <c r="J171" s="4">
        <f>EOMONTH(OnlineRetail[[#This Row],[InvoiceDate]],-1)+1</f>
        <v>40513</v>
      </c>
      <c r="K171" s="6">
        <f>OnlineRetail[[#This Row],[Quantity]]*OnlineRetail[[#This Row],[UnitPrice]]</f>
        <v>72.25</v>
      </c>
      <c r="L171" t="str">
        <f t="shared" si="2"/>
        <v>13193|Dec-2010</v>
      </c>
    </row>
    <row r="172" spans="1:12">
      <c r="A172">
        <v>542738</v>
      </c>
      <c r="B172" t="s">
        <v>160</v>
      </c>
      <c r="C172" t="s">
        <v>72</v>
      </c>
      <c r="D172">
        <v>23</v>
      </c>
      <c r="E172" s="1">
        <v>40524.625</v>
      </c>
      <c r="F172">
        <v>9.9499999999999993</v>
      </c>
      <c r="G172">
        <v>13754</v>
      </c>
      <c r="H172" t="s">
        <v>31</v>
      </c>
      <c r="I172" t="str">
        <f>IF(AND(LEFT(OnlineRetail[[#This Row],[InvoiceNo]],1)&lt;&gt;"C",OnlineRetail[[#This Row],[CustomerID]]&lt;&gt;""),"Yes","No")</f>
        <v>Yes</v>
      </c>
      <c r="J172" s="4">
        <f>EOMONTH(OnlineRetail[[#This Row],[InvoiceDate]],-1)+1</f>
        <v>40513</v>
      </c>
      <c r="K172" s="6">
        <f>OnlineRetail[[#This Row],[Quantity]]*OnlineRetail[[#This Row],[UnitPrice]]</f>
        <v>228.85</v>
      </c>
      <c r="L172" t="str">
        <f t="shared" si="2"/>
        <v>13754|Dec-2010</v>
      </c>
    </row>
    <row r="173" spans="1:12">
      <c r="A173">
        <v>536390</v>
      </c>
      <c r="B173" t="s">
        <v>161</v>
      </c>
      <c r="C173" t="s">
        <v>19</v>
      </c>
      <c r="D173">
        <v>1</v>
      </c>
      <c r="E173" s="1">
        <v>40524.633333333331</v>
      </c>
      <c r="F173">
        <v>4.25</v>
      </c>
      <c r="G173">
        <v>13193</v>
      </c>
      <c r="H173" t="s">
        <v>10</v>
      </c>
      <c r="I173" t="str">
        <f>IF(AND(LEFT(OnlineRetail[[#This Row],[InvoiceNo]],1)&lt;&gt;"C",OnlineRetail[[#This Row],[CustomerID]]&lt;&gt;""),"Yes","No")</f>
        <v>Yes</v>
      </c>
      <c r="J173" s="4">
        <f>EOMONTH(OnlineRetail[[#This Row],[InvoiceDate]],-1)+1</f>
        <v>40513</v>
      </c>
      <c r="K173" s="6">
        <f>OnlineRetail[[#This Row],[Quantity]]*OnlineRetail[[#This Row],[UnitPrice]]</f>
        <v>4.25</v>
      </c>
      <c r="L173" t="str">
        <f t="shared" si="2"/>
        <v>13193|Dec-2010</v>
      </c>
    </row>
    <row r="174" spans="1:12">
      <c r="A174">
        <v>543373</v>
      </c>
      <c r="B174" t="s">
        <v>161</v>
      </c>
      <c r="C174" t="s">
        <v>50</v>
      </c>
      <c r="D174">
        <v>12</v>
      </c>
      <c r="E174" s="1">
        <v>40524.656944444447</v>
      </c>
      <c r="F174">
        <v>4.25</v>
      </c>
      <c r="G174">
        <v>14214</v>
      </c>
      <c r="H174" t="s">
        <v>70</v>
      </c>
      <c r="I174" t="str">
        <f>IF(AND(LEFT(OnlineRetail[[#This Row],[InvoiceNo]],1)&lt;&gt;"C",OnlineRetail[[#This Row],[CustomerID]]&lt;&gt;""),"Yes","No")</f>
        <v>Yes</v>
      </c>
      <c r="J174" s="4">
        <f>EOMONTH(OnlineRetail[[#This Row],[InvoiceDate]],-1)+1</f>
        <v>40513</v>
      </c>
      <c r="K174" s="6">
        <f>OnlineRetail[[#This Row],[Quantity]]*OnlineRetail[[#This Row],[UnitPrice]]</f>
        <v>51</v>
      </c>
      <c r="L174" t="str">
        <f t="shared" si="2"/>
        <v>14214|Dec-2010</v>
      </c>
    </row>
    <row r="175" spans="1:12">
      <c r="A175">
        <v>539192</v>
      </c>
      <c r="B175" t="s">
        <v>147</v>
      </c>
      <c r="C175" t="s">
        <v>29</v>
      </c>
      <c r="D175">
        <v>4</v>
      </c>
      <c r="E175" s="1">
        <v>40524.720833333333</v>
      </c>
      <c r="F175">
        <v>5.95</v>
      </c>
      <c r="G175">
        <v>13191</v>
      </c>
      <c r="H175" t="s">
        <v>10</v>
      </c>
      <c r="I175" t="str">
        <f>IF(AND(LEFT(OnlineRetail[[#This Row],[InvoiceNo]],1)&lt;&gt;"C",OnlineRetail[[#This Row],[CustomerID]]&lt;&gt;""),"Yes","No")</f>
        <v>Yes</v>
      </c>
      <c r="J175" s="4">
        <f>EOMONTH(OnlineRetail[[#This Row],[InvoiceDate]],-1)+1</f>
        <v>40513</v>
      </c>
      <c r="K175" s="6">
        <f>OnlineRetail[[#This Row],[Quantity]]*OnlineRetail[[#This Row],[UnitPrice]]</f>
        <v>23.8</v>
      </c>
      <c r="L175" t="str">
        <f t="shared" si="2"/>
        <v>13191|Dec-2010</v>
      </c>
    </row>
    <row r="176" spans="1:12">
      <c r="A176">
        <v>553972</v>
      </c>
      <c r="B176" t="s">
        <v>162</v>
      </c>
      <c r="C176" t="s">
        <v>46</v>
      </c>
      <c r="D176">
        <v>13</v>
      </c>
      <c r="E176" s="1">
        <v>40524.749305555553</v>
      </c>
      <c r="F176">
        <v>2.5499999999999998</v>
      </c>
      <c r="G176">
        <v>14214</v>
      </c>
      <c r="H176" t="s">
        <v>10</v>
      </c>
      <c r="I176" t="str">
        <f>IF(AND(LEFT(OnlineRetail[[#This Row],[InvoiceNo]],1)&lt;&gt;"C",OnlineRetail[[#This Row],[CustomerID]]&lt;&gt;""),"Yes","No")</f>
        <v>Yes</v>
      </c>
      <c r="J176" s="4">
        <f>EOMONTH(OnlineRetail[[#This Row],[InvoiceDate]],-1)+1</f>
        <v>40513</v>
      </c>
      <c r="K176" s="6">
        <f>OnlineRetail[[#This Row],[Quantity]]*OnlineRetail[[#This Row],[UnitPrice]]</f>
        <v>33.15</v>
      </c>
      <c r="L176" t="str">
        <f t="shared" si="2"/>
        <v>14214|Dec-2010</v>
      </c>
    </row>
    <row r="177" spans="1:12">
      <c r="A177">
        <v>542571</v>
      </c>
      <c r="B177" t="s">
        <v>163</v>
      </c>
      <c r="C177" t="s">
        <v>83</v>
      </c>
      <c r="D177">
        <v>11</v>
      </c>
      <c r="E177" s="1">
        <v>40524.793749999997</v>
      </c>
      <c r="F177">
        <v>0.85</v>
      </c>
      <c r="G177">
        <v>13808</v>
      </c>
      <c r="H177" t="s">
        <v>10</v>
      </c>
      <c r="I177" t="str">
        <f>IF(AND(LEFT(OnlineRetail[[#This Row],[InvoiceNo]],1)&lt;&gt;"C",OnlineRetail[[#This Row],[CustomerID]]&lt;&gt;""),"Yes","No")</f>
        <v>Yes</v>
      </c>
      <c r="J177" s="4">
        <f>EOMONTH(OnlineRetail[[#This Row],[InvoiceDate]],-1)+1</f>
        <v>40513</v>
      </c>
      <c r="K177" s="6">
        <f>OnlineRetail[[#This Row],[Quantity]]*OnlineRetail[[#This Row],[UnitPrice]]</f>
        <v>9.35</v>
      </c>
      <c r="L177" t="str">
        <f t="shared" si="2"/>
        <v>13808|Dec-2010</v>
      </c>
    </row>
    <row r="178" spans="1:12">
      <c r="A178">
        <v>538196</v>
      </c>
      <c r="B178" t="s">
        <v>154</v>
      </c>
      <c r="C178" t="s">
        <v>83</v>
      </c>
      <c r="D178">
        <v>12</v>
      </c>
      <c r="E178" s="1">
        <v>40524.804861111108</v>
      </c>
      <c r="F178">
        <v>4.95</v>
      </c>
      <c r="G178">
        <v>13798</v>
      </c>
      <c r="H178" t="s">
        <v>10</v>
      </c>
      <c r="I178" t="str">
        <f>IF(AND(LEFT(OnlineRetail[[#This Row],[InvoiceNo]],1)&lt;&gt;"C",OnlineRetail[[#This Row],[CustomerID]]&lt;&gt;""),"Yes","No")</f>
        <v>Yes</v>
      </c>
      <c r="J178" s="4">
        <f>EOMONTH(OnlineRetail[[#This Row],[InvoiceDate]],-1)+1</f>
        <v>40513</v>
      </c>
      <c r="K178" s="6">
        <f>OnlineRetail[[#This Row],[Quantity]]*OnlineRetail[[#This Row],[UnitPrice]]</f>
        <v>59.400000000000006</v>
      </c>
      <c r="L178" t="str">
        <f t="shared" si="2"/>
        <v>13798|Dec-2010</v>
      </c>
    </row>
    <row r="179" spans="1:12">
      <c r="A179">
        <v>542756</v>
      </c>
      <c r="B179" t="s">
        <v>147</v>
      </c>
      <c r="C179" t="s">
        <v>9</v>
      </c>
      <c r="D179">
        <v>20</v>
      </c>
      <c r="E179" s="1">
        <v>40525.369444444441</v>
      </c>
      <c r="F179">
        <v>9.9499999999999993</v>
      </c>
      <c r="G179">
        <v>13838</v>
      </c>
      <c r="H179" t="s">
        <v>10</v>
      </c>
      <c r="I179" t="str">
        <f>IF(AND(LEFT(OnlineRetail[[#This Row],[InvoiceNo]],1)&lt;&gt;"C",OnlineRetail[[#This Row],[CustomerID]]&lt;&gt;""),"Yes","No")</f>
        <v>Yes</v>
      </c>
      <c r="J179" s="4">
        <f>EOMONTH(OnlineRetail[[#This Row],[InvoiceDate]],-1)+1</f>
        <v>40513</v>
      </c>
      <c r="K179" s="6">
        <f>OnlineRetail[[#This Row],[Quantity]]*OnlineRetail[[#This Row],[UnitPrice]]</f>
        <v>199</v>
      </c>
      <c r="L179" t="str">
        <f t="shared" si="2"/>
        <v>13838|Dec-2010</v>
      </c>
    </row>
    <row r="180" spans="1:12">
      <c r="A180">
        <v>540496</v>
      </c>
      <c r="B180" t="s">
        <v>164</v>
      </c>
      <c r="C180" t="s">
        <v>48</v>
      </c>
      <c r="D180">
        <v>2</v>
      </c>
      <c r="E180" s="1">
        <v>40525.409722222219</v>
      </c>
      <c r="F180">
        <v>0.85</v>
      </c>
      <c r="G180">
        <v>13624</v>
      </c>
      <c r="H180" t="s">
        <v>10</v>
      </c>
      <c r="I180" t="str">
        <f>IF(AND(LEFT(OnlineRetail[[#This Row],[InvoiceNo]],1)&lt;&gt;"C",OnlineRetail[[#This Row],[CustomerID]]&lt;&gt;""),"Yes","No")</f>
        <v>Yes</v>
      </c>
      <c r="J180" s="4">
        <f>EOMONTH(OnlineRetail[[#This Row],[InvoiceDate]],-1)+1</f>
        <v>40513</v>
      </c>
      <c r="K180" s="6">
        <f>OnlineRetail[[#This Row],[Quantity]]*OnlineRetail[[#This Row],[UnitPrice]]</f>
        <v>1.7</v>
      </c>
      <c r="L180" t="str">
        <f t="shared" si="2"/>
        <v>13624|Dec-2010</v>
      </c>
    </row>
    <row r="181" spans="1:12">
      <c r="A181">
        <v>555380</v>
      </c>
      <c r="B181" t="s">
        <v>131</v>
      </c>
      <c r="C181" t="s">
        <v>16</v>
      </c>
      <c r="D181">
        <v>18</v>
      </c>
      <c r="E181" s="1">
        <v>40525.48541666667</v>
      </c>
      <c r="F181">
        <v>0.85</v>
      </c>
      <c r="G181">
        <v>13706</v>
      </c>
      <c r="H181" t="s">
        <v>10</v>
      </c>
      <c r="I181" t="str">
        <f>IF(AND(LEFT(OnlineRetail[[#This Row],[InvoiceNo]],1)&lt;&gt;"C",OnlineRetail[[#This Row],[CustomerID]]&lt;&gt;""),"Yes","No")</f>
        <v>Yes</v>
      </c>
      <c r="J181" s="4">
        <f>EOMONTH(OnlineRetail[[#This Row],[InvoiceDate]],-1)+1</f>
        <v>40513</v>
      </c>
      <c r="K181" s="6">
        <f>OnlineRetail[[#This Row],[Quantity]]*OnlineRetail[[#This Row],[UnitPrice]]</f>
        <v>15.299999999999999</v>
      </c>
      <c r="L181" t="str">
        <f t="shared" si="2"/>
        <v>13706|Dec-2010</v>
      </c>
    </row>
    <row r="182" spans="1:12">
      <c r="A182">
        <v>549036</v>
      </c>
      <c r="B182" t="s">
        <v>80</v>
      </c>
      <c r="C182" t="s">
        <v>24</v>
      </c>
      <c r="D182">
        <v>2</v>
      </c>
      <c r="E182" s="1">
        <v>40525.49722222222</v>
      </c>
      <c r="F182">
        <v>3.39</v>
      </c>
      <c r="G182">
        <v>13833</v>
      </c>
      <c r="H182" t="s">
        <v>36</v>
      </c>
      <c r="I182" t="str">
        <f>IF(AND(LEFT(OnlineRetail[[#This Row],[InvoiceNo]],1)&lt;&gt;"C",OnlineRetail[[#This Row],[CustomerID]]&lt;&gt;""),"Yes","No")</f>
        <v>Yes</v>
      </c>
      <c r="J182" s="4">
        <f>EOMONTH(OnlineRetail[[#This Row],[InvoiceDate]],-1)+1</f>
        <v>40513</v>
      </c>
      <c r="K182" s="6">
        <f>OnlineRetail[[#This Row],[Quantity]]*OnlineRetail[[#This Row],[UnitPrice]]</f>
        <v>6.78</v>
      </c>
      <c r="L182" t="str">
        <f t="shared" si="2"/>
        <v>13833|Dec-2010</v>
      </c>
    </row>
    <row r="183" spans="1:12">
      <c r="A183">
        <v>541972</v>
      </c>
      <c r="B183" t="s">
        <v>38</v>
      </c>
      <c r="C183" t="s">
        <v>48</v>
      </c>
      <c r="D183">
        <v>14</v>
      </c>
      <c r="E183" s="1">
        <v>40525.518750000003</v>
      </c>
      <c r="F183">
        <v>1.65</v>
      </c>
      <c r="G183">
        <v>13877</v>
      </c>
      <c r="H183" t="s">
        <v>10</v>
      </c>
      <c r="I183" t="str">
        <f>IF(AND(LEFT(OnlineRetail[[#This Row],[InvoiceNo]],1)&lt;&gt;"C",OnlineRetail[[#This Row],[CustomerID]]&lt;&gt;""),"Yes","No")</f>
        <v>Yes</v>
      </c>
      <c r="J183" s="4">
        <f>EOMONTH(OnlineRetail[[#This Row],[InvoiceDate]],-1)+1</f>
        <v>40513</v>
      </c>
      <c r="K183" s="6">
        <f>OnlineRetail[[#This Row],[Quantity]]*OnlineRetail[[#This Row],[UnitPrice]]</f>
        <v>23.099999999999998</v>
      </c>
      <c r="L183" t="str">
        <f t="shared" si="2"/>
        <v>13877|Dec-2010</v>
      </c>
    </row>
    <row r="184" spans="1:12">
      <c r="A184">
        <v>544574</v>
      </c>
      <c r="B184" t="s">
        <v>155</v>
      </c>
      <c r="C184" t="s">
        <v>33</v>
      </c>
      <c r="D184">
        <v>6</v>
      </c>
      <c r="E184" s="1">
        <v>40525.526388888888</v>
      </c>
      <c r="F184">
        <v>5.95</v>
      </c>
      <c r="G184">
        <v>13895</v>
      </c>
      <c r="H184" t="s">
        <v>10</v>
      </c>
      <c r="I184" t="str">
        <f>IF(AND(LEFT(OnlineRetail[[#This Row],[InvoiceNo]],1)&lt;&gt;"C",OnlineRetail[[#This Row],[CustomerID]]&lt;&gt;""),"Yes","No")</f>
        <v>Yes</v>
      </c>
      <c r="J184" s="4">
        <f>EOMONTH(OnlineRetail[[#This Row],[InvoiceDate]],-1)+1</f>
        <v>40513</v>
      </c>
      <c r="K184" s="6">
        <f>OnlineRetail[[#This Row],[Quantity]]*OnlineRetail[[#This Row],[UnitPrice]]</f>
        <v>35.700000000000003</v>
      </c>
      <c r="L184" t="str">
        <f t="shared" si="2"/>
        <v>13895|Dec-2010</v>
      </c>
    </row>
    <row r="185" spans="1:12">
      <c r="A185">
        <v>555358</v>
      </c>
      <c r="B185" t="s">
        <v>165</v>
      </c>
      <c r="C185" t="s">
        <v>48</v>
      </c>
      <c r="D185">
        <v>7</v>
      </c>
      <c r="E185" s="1">
        <v>40525.59097222222</v>
      </c>
      <c r="F185">
        <v>1.65</v>
      </c>
      <c r="G185">
        <v>14254</v>
      </c>
      <c r="H185" t="s">
        <v>10</v>
      </c>
      <c r="I185" t="str">
        <f>IF(AND(LEFT(OnlineRetail[[#This Row],[InvoiceNo]],1)&lt;&gt;"C",OnlineRetail[[#This Row],[CustomerID]]&lt;&gt;""),"Yes","No")</f>
        <v>Yes</v>
      </c>
      <c r="J185" s="4">
        <f>EOMONTH(OnlineRetail[[#This Row],[InvoiceDate]],-1)+1</f>
        <v>40513</v>
      </c>
      <c r="K185" s="6">
        <f>OnlineRetail[[#This Row],[Quantity]]*OnlineRetail[[#This Row],[UnitPrice]]</f>
        <v>11.549999999999999</v>
      </c>
      <c r="L185" t="str">
        <f t="shared" si="2"/>
        <v>14254|Dec-2010</v>
      </c>
    </row>
    <row r="186" spans="1:12">
      <c r="A186">
        <v>542763</v>
      </c>
      <c r="B186" t="s">
        <v>149</v>
      </c>
      <c r="C186" t="s">
        <v>29</v>
      </c>
      <c r="D186">
        <v>17</v>
      </c>
      <c r="E186" s="1">
        <v>40525.609027777777</v>
      </c>
      <c r="F186">
        <v>4.95</v>
      </c>
      <c r="G186">
        <v>12760</v>
      </c>
      <c r="H186" t="s">
        <v>10</v>
      </c>
      <c r="I186" t="str">
        <f>IF(AND(LEFT(OnlineRetail[[#This Row],[InvoiceNo]],1)&lt;&gt;"C",OnlineRetail[[#This Row],[CustomerID]]&lt;&gt;""),"Yes","No")</f>
        <v>Yes</v>
      </c>
      <c r="J186" s="4">
        <f>EOMONTH(OnlineRetail[[#This Row],[InvoiceDate]],-1)+1</f>
        <v>40513</v>
      </c>
      <c r="K186" s="6">
        <f>OnlineRetail[[#This Row],[Quantity]]*OnlineRetail[[#This Row],[UnitPrice]]</f>
        <v>84.15</v>
      </c>
      <c r="L186" t="str">
        <f t="shared" si="2"/>
        <v>12760|Dec-2010</v>
      </c>
    </row>
    <row r="187" spans="1:12">
      <c r="A187">
        <v>550256</v>
      </c>
      <c r="B187" t="s">
        <v>140</v>
      </c>
      <c r="C187" t="s">
        <v>72</v>
      </c>
      <c r="D187">
        <v>10</v>
      </c>
      <c r="E187" s="1">
        <v>40525.647222222222</v>
      </c>
      <c r="F187">
        <v>1.65</v>
      </c>
      <c r="G187">
        <v>14152</v>
      </c>
      <c r="H187" t="s">
        <v>10</v>
      </c>
      <c r="I187" t="str">
        <f>IF(AND(LEFT(OnlineRetail[[#This Row],[InvoiceNo]],1)&lt;&gt;"C",OnlineRetail[[#This Row],[CustomerID]]&lt;&gt;""),"Yes","No")</f>
        <v>Yes</v>
      </c>
      <c r="J187" s="4">
        <f>EOMONTH(OnlineRetail[[#This Row],[InvoiceDate]],-1)+1</f>
        <v>40513</v>
      </c>
      <c r="K187" s="6">
        <f>OnlineRetail[[#This Row],[Quantity]]*OnlineRetail[[#This Row],[UnitPrice]]</f>
        <v>16.5</v>
      </c>
      <c r="L187" t="str">
        <f t="shared" si="2"/>
        <v>14152|Dec-2010</v>
      </c>
    </row>
    <row r="188" spans="1:12">
      <c r="A188">
        <v>542210</v>
      </c>
      <c r="B188" t="s">
        <v>166</v>
      </c>
      <c r="C188" t="s">
        <v>39</v>
      </c>
      <c r="D188">
        <v>20</v>
      </c>
      <c r="E188" s="1">
        <v>40525.656944444447</v>
      </c>
      <c r="F188">
        <v>9.9499999999999993</v>
      </c>
      <c r="G188">
        <v>13624</v>
      </c>
      <c r="H188" t="s">
        <v>10</v>
      </c>
      <c r="I188" t="str">
        <f>IF(AND(LEFT(OnlineRetail[[#This Row],[InvoiceNo]],1)&lt;&gt;"C",OnlineRetail[[#This Row],[CustomerID]]&lt;&gt;""),"Yes","No")</f>
        <v>Yes</v>
      </c>
      <c r="J188" s="4">
        <f>EOMONTH(OnlineRetail[[#This Row],[InvoiceDate]],-1)+1</f>
        <v>40513</v>
      </c>
      <c r="K188" s="6">
        <f>OnlineRetail[[#This Row],[Quantity]]*OnlineRetail[[#This Row],[UnitPrice]]</f>
        <v>199</v>
      </c>
      <c r="L188" t="str">
        <f t="shared" si="2"/>
        <v>13624|Dec-2010</v>
      </c>
    </row>
    <row r="189" spans="1:12">
      <c r="A189">
        <v>544836</v>
      </c>
      <c r="B189" t="s">
        <v>167</v>
      </c>
      <c r="C189" t="s">
        <v>21</v>
      </c>
      <c r="D189">
        <v>5</v>
      </c>
      <c r="E189" s="1">
        <v>40525.713194444441</v>
      </c>
      <c r="F189">
        <v>4.95</v>
      </c>
      <c r="G189">
        <v>13175</v>
      </c>
      <c r="H189" t="s">
        <v>22</v>
      </c>
      <c r="I189" t="str">
        <f>IF(AND(LEFT(OnlineRetail[[#This Row],[InvoiceNo]],1)&lt;&gt;"C",OnlineRetail[[#This Row],[CustomerID]]&lt;&gt;""),"Yes","No")</f>
        <v>Yes</v>
      </c>
      <c r="J189" s="4">
        <f>EOMONTH(OnlineRetail[[#This Row],[InvoiceDate]],-1)+1</f>
        <v>40513</v>
      </c>
      <c r="K189" s="6">
        <f>OnlineRetail[[#This Row],[Quantity]]*OnlineRetail[[#This Row],[UnitPrice]]</f>
        <v>24.75</v>
      </c>
      <c r="L189" t="str">
        <f t="shared" si="2"/>
        <v>13175|Dec-2010</v>
      </c>
    </row>
    <row r="190" spans="1:12">
      <c r="A190">
        <v>543827</v>
      </c>
      <c r="B190" t="s">
        <v>168</v>
      </c>
      <c r="C190" t="s">
        <v>72</v>
      </c>
      <c r="D190">
        <v>11</v>
      </c>
      <c r="E190" s="1">
        <v>40525.722916666673</v>
      </c>
      <c r="F190">
        <v>5.95</v>
      </c>
      <c r="G190">
        <v>13935</v>
      </c>
      <c r="H190" t="s">
        <v>10</v>
      </c>
      <c r="I190" t="str">
        <f>IF(AND(LEFT(OnlineRetail[[#This Row],[InvoiceNo]],1)&lt;&gt;"C",OnlineRetail[[#This Row],[CustomerID]]&lt;&gt;""),"Yes","No")</f>
        <v>Yes</v>
      </c>
      <c r="J190" s="4">
        <f>EOMONTH(OnlineRetail[[#This Row],[InvoiceDate]],-1)+1</f>
        <v>40513</v>
      </c>
      <c r="K190" s="6">
        <f>OnlineRetail[[#This Row],[Quantity]]*OnlineRetail[[#This Row],[UnitPrice]]</f>
        <v>65.45</v>
      </c>
      <c r="L190" t="str">
        <f t="shared" si="2"/>
        <v>13935|Dec-2010</v>
      </c>
    </row>
    <row r="191" spans="1:12">
      <c r="A191">
        <v>548591</v>
      </c>
      <c r="B191" t="s">
        <v>74</v>
      </c>
      <c r="C191" t="s">
        <v>33</v>
      </c>
      <c r="D191">
        <v>5</v>
      </c>
      <c r="E191" s="1">
        <v>40525.731249999997</v>
      </c>
      <c r="F191">
        <v>9.9499999999999993</v>
      </c>
      <c r="G191">
        <v>14027</v>
      </c>
      <c r="H191" t="s">
        <v>10</v>
      </c>
      <c r="I191" t="str">
        <f>IF(AND(LEFT(OnlineRetail[[#This Row],[InvoiceNo]],1)&lt;&gt;"C",OnlineRetail[[#This Row],[CustomerID]]&lt;&gt;""),"Yes","No")</f>
        <v>Yes</v>
      </c>
      <c r="J191" s="4">
        <f>EOMONTH(OnlineRetail[[#This Row],[InvoiceDate]],-1)+1</f>
        <v>40513</v>
      </c>
      <c r="K191" s="6">
        <f>OnlineRetail[[#This Row],[Quantity]]*OnlineRetail[[#This Row],[UnitPrice]]</f>
        <v>49.75</v>
      </c>
      <c r="L191" t="str">
        <f t="shared" si="2"/>
        <v>14027|Dec-2010</v>
      </c>
    </row>
    <row r="192" spans="1:12">
      <c r="A192">
        <v>554641</v>
      </c>
      <c r="B192" t="s">
        <v>28</v>
      </c>
      <c r="C192" t="s">
        <v>83</v>
      </c>
      <c r="D192">
        <v>11</v>
      </c>
      <c r="E192" s="1">
        <v>40525.76458333333</v>
      </c>
      <c r="F192">
        <v>2.1</v>
      </c>
      <c r="G192">
        <v>13833</v>
      </c>
      <c r="H192" t="s">
        <v>10</v>
      </c>
      <c r="I192" t="str">
        <f>IF(AND(LEFT(OnlineRetail[[#This Row],[InvoiceNo]],1)&lt;&gt;"C",OnlineRetail[[#This Row],[CustomerID]]&lt;&gt;""),"Yes","No")</f>
        <v>Yes</v>
      </c>
      <c r="J192" s="4">
        <f>EOMONTH(OnlineRetail[[#This Row],[InvoiceDate]],-1)+1</f>
        <v>40513</v>
      </c>
      <c r="K192" s="6">
        <f>OnlineRetail[[#This Row],[Quantity]]*OnlineRetail[[#This Row],[UnitPrice]]</f>
        <v>23.1</v>
      </c>
      <c r="L192" t="str">
        <f t="shared" si="2"/>
        <v>13833|Dec-2010</v>
      </c>
    </row>
    <row r="193" spans="1:12">
      <c r="A193">
        <v>547414</v>
      </c>
      <c r="B193" t="s">
        <v>153</v>
      </c>
      <c r="C193" t="s">
        <v>72</v>
      </c>
      <c r="D193">
        <v>5</v>
      </c>
      <c r="E193" s="1">
        <v>40525.772916666669</v>
      </c>
      <c r="F193">
        <v>1.25</v>
      </c>
      <c r="G193">
        <v>12755</v>
      </c>
      <c r="H193" t="s">
        <v>22</v>
      </c>
      <c r="I193" t="str">
        <f>IF(AND(LEFT(OnlineRetail[[#This Row],[InvoiceNo]],1)&lt;&gt;"C",OnlineRetail[[#This Row],[CustomerID]]&lt;&gt;""),"Yes","No")</f>
        <v>Yes</v>
      </c>
      <c r="J193" s="4">
        <f>EOMONTH(OnlineRetail[[#This Row],[InvoiceDate]],-1)+1</f>
        <v>40513</v>
      </c>
      <c r="K193" s="6">
        <f>OnlineRetail[[#This Row],[Quantity]]*OnlineRetail[[#This Row],[UnitPrice]]</f>
        <v>6.25</v>
      </c>
      <c r="L193" t="str">
        <f t="shared" si="2"/>
        <v>12755|Dec-2010</v>
      </c>
    </row>
    <row r="194" spans="1:12">
      <c r="A194">
        <v>545899</v>
      </c>
      <c r="B194" t="s">
        <v>47</v>
      </c>
      <c r="C194" t="s">
        <v>27</v>
      </c>
      <c r="D194">
        <v>11</v>
      </c>
      <c r="E194" s="1">
        <v>40525.789583333331</v>
      </c>
      <c r="F194">
        <v>1.25</v>
      </c>
      <c r="G194">
        <v>14328</v>
      </c>
      <c r="H194" t="s">
        <v>31</v>
      </c>
      <c r="I194" t="str">
        <f>IF(AND(LEFT(OnlineRetail[[#This Row],[InvoiceNo]],1)&lt;&gt;"C",OnlineRetail[[#This Row],[CustomerID]]&lt;&gt;""),"Yes","No")</f>
        <v>Yes</v>
      </c>
      <c r="J194" s="4">
        <f>EOMONTH(OnlineRetail[[#This Row],[InvoiceDate]],-1)+1</f>
        <v>40513</v>
      </c>
      <c r="K194" s="6">
        <f>OnlineRetail[[#This Row],[Quantity]]*OnlineRetail[[#This Row],[UnitPrice]]</f>
        <v>13.75</v>
      </c>
      <c r="L194" t="str">
        <f t="shared" ref="L194:L257" si="3">IF(I194="Yes",G194&amp;"|"&amp;TEXT(J194,"mmm-yyyy"),"")</f>
        <v>14328|Dec-2010</v>
      </c>
    </row>
    <row r="195" spans="1:12">
      <c r="A195">
        <v>547325</v>
      </c>
      <c r="B195" t="s">
        <v>169</v>
      </c>
      <c r="C195" t="s">
        <v>12</v>
      </c>
      <c r="D195">
        <v>19</v>
      </c>
      <c r="E195" s="1">
        <v>40525.802083333343</v>
      </c>
      <c r="F195">
        <v>4.25</v>
      </c>
      <c r="G195">
        <v>12810</v>
      </c>
      <c r="H195" t="s">
        <v>10</v>
      </c>
      <c r="I195" t="str">
        <f>IF(AND(LEFT(OnlineRetail[[#This Row],[InvoiceNo]],1)&lt;&gt;"C",OnlineRetail[[#This Row],[CustomerID]]&lt;&gt;""),"Yes","No")</f>
        <v>Yes</v>
      </c>
      <c r="J195" s="4">
        <f>EOMONTH(OnlineRetail[[#This Row],[InvoiceDate]],-1)+1</f>
        <v>40513</v>
      </c>
      <c r="K195" s="6">
        <f>OnlineRetail[[#This Row],[Quantity]]*OnlineRetail[[#This Row],[UnitPrice]]</f>
        <v>80.75</v>
      </c>
      <c r="L195" t="str">
        <f t="shared" si="3"/>
        <v>12810|Dec-2010</v>
      </c>
    </row>
    <row r="196" spans="1:12">
      <c r="A196">
        <v>554061</v>
      </c>
      <c r="B196" t="s">
        <v>170</v>
      </c>
      <c r="C196" t="s">
        <v>42</v>
      </c>
      <c r="D196">
        <v>17</v>
      </c>
      <c r="E196" s="1">
        <v>40526.359722222223</v>
      </c>
      <c r="F196">
        <v>0.85</v>
      </c>
      <c r="G196">
        <v>14179</v>
      </c>
      <c r="H196" t="s">
        <v>10</v>
      </c>
      <c r="I196" t="str">
        <f>IF(AND(LEFT(OnlineRetail[[#This Row],[InvoiceNo]],1)&lt;&gt;"C",OnlineRetail[[#This Row],[CustomerID]]&lt;&gt;""),"Yes","No")</f>
        <v>Yes</v>
      </c>
      <c r="J196" s="4">
        <f>EOMONTH(OnlineRetail[[#This Row],[InvoiceDate]],-1)+1</f>
        <v>40513</v>
      </c>
      <c r="K196" s="6">
        <f>OnlineRetail[[#This Row],[Quantity]]*OnlineRetail[[#This Row],[UnitPrice]]</f>
        <v>14.45</v>
      </c>
      <c r="L196" t="str">
        <f t="shared" si="3"/>
        <v>14179|Dec-2010</v>
      </c>
    </row>
    <row r="197" spans="1:12">
      <c r="A197">
        <v>538781</v>
      </c>
      <c r="B197" t="s">
        <v>113</v>
      </c>
      <c r="C197" t="s">
        <v>42</v>
      </c>
      <c r="D197">
        <v>12</v>
      </c>
      <c r="E197" s="1">
        <v>40526.392361111109</v>
      </c>
      <c r="F197">
        <v>3.39</v>
      </c>
      <c r="G197">
        <v>14256</v>
      </c>
      <c r="H197" t="s">
        <v>10</v>
      </c>
      <c r="I197" t="str">
        <f>IF(AND(LEFT(OnlineRetail[[#This Row],[InvoiceNo]],1)&lt;&gt;"C",OnlineRetail[[#This Row],[CustomerID]]&lt;&gt;""),"Yes","No")</f>
        <v>Yes</v>
      </c>
      <c r="J197" s="4">
        <f>EOMONTH(OnlineRetail[[#This Row],[InvoiceDate]],-1)+1</f>
        <v>40513</v>
      </c>
      <c r="K197" s="6">
        <f>OnlineRetail[[#This Row],[Quantity]]*OnlineRetail[[#This Row],[UnitPrice]]</f>
        <v>40.68</v>
      </c>
      <c r="L197" t="str">
        <f t="shared" si="3"/>
        <v>14256|Dec-2010</v>
      </c>
    </row>
    <row r="198" spans="1:12">
      <c r="A198">
        <v>551301</v>
      </c>
      <c r="B198" t="s">
        <v>118</v>
      </c>
      <c r="C198" t="s">
        <v>50</v>
      </c>
      <c r="D198">
        <v>20</v>
      </c>
      <c r="E198" s="1">
        <v>40526.450694444437</v>
      </c>
      <c r="F198">
        <v>4.95</v>
      </c>
      <c r="G198">
        <v>14114</v>
      </c>
      <c r="H198" t="s">
        <v>10</v>
      </c>
      <c r="I198" t="str">
        <f>IF(AND(LEFT(OnlineRetail[[#This Row],[InvoiceNo]],1)&lt;&gt;"C",OnlineRetail[[#This Row],[CustomerID]]&lt;&gt;""),"Yes","No")</f>
        <v>Yes</v>
      </c>
      <c r="J198" s="4">
        <f>EOMONTH(OnlineRetail[[#This Row],[InvoiceDate]],-1)+1</f>
        <v>40513</v>
      </c>
      <c r="K198" s="6">
        <f>OnlineRetail[[#This Row],[Quantity]]*OnlineRetail[[#This Row],[UnitPrice]]</f>
        <v>99</v>
      </c>
      <c r="L198" t="str">
        <f t="shared" si="3"/>
        <v>14114|Dec-2010</v>
      </c>
    </row>
    <row r="199" spans="1:12">
      <c r="A199">
        <v>546602</v>
      </c>
      <c r="B199" t="s">
        <v>171</v>
      </c>
      <c r="C199" t="s">
        <v>62</v>
      </c>
      <c r="D199">
        <v>23</v>
      </c>
      <c r="E199" s="1">
        <v>40526.464583333327</v>
      </c>
      <c r="F199">
        <v>4.25</v>
      </c>
      <c r="G199">
        <v>14151</v>
      </c>
      <c r="H199" t="s">
        <v>10</v>
      </c>
      <c r="I199" t="str">
        <f>IF(AND(LEFT(OnlineRetail[[#This Row],[InvoiceNo]],1)&lt;&gt;"C",OnlineRetail[[#This Row],[CustomerID]]&lt;&gt;""),"Yes","No")</f>
        <v>Yes</v>
      </c>
      <c r="J199" s="4">
        <f>EOMONTH(OnlineRetail[[#This Row],[InvoiceDate]],-1)+1</f>
        <v>40513</v>
      </c>
      <c r="K199" s="6">
        <f>OnlineRetail[[#This Row],[Quantity]]*OnlineRetail[[#This Row],[UnitPrice]]</f>
        <v>97.75</v>
      </c>
      <c r="L199" t="str">
        <f t="shared" si="3"/>
        <v>14151|Dec-2010</v>
      </c>
    </row>
    <row r="200" spans="1:12">
      <c r="A200">
        <v>547148</v>
      </c>
      <c r="B200" t="s">
        <v>172</v>
      </c>
      <c r="C200" t="s">
        <v>46</v>
      </c>
      <c r="D200">
        <v>7</v>
      </c>
      <c r="E200" s="1">
        <v>40526.466666666667</v>
      </c>
      <c r="F200">
        <v>1.25</v>
      </c>
      <c r="G200">
        <v>13243</v>
      </c>
      <c r="H200" t="s">
        <v>10</v>
      </c>
      <c r="I200" t="str">
        <f>IF(AND(LEFT(OnlineRetail[[#This Row],[InvoiceNo]],1)&lt;&gt;"C",OnlineRetail[[#This Row],[CustomerID]]&lt;&gt;""),"Yes","No")</f>
        <v>Yes</v>
      </c>
      <c r="J200" s="4">
        <f>EOMONTH(OnlineRetail[[#This Row],[InvoiceDate]],-1)+1</f>
        <v>40513</v>
      </c>
      <c r="K200" s="6">
        <f>OnlineRetail[[#This Row],[Quantity]]*OnlineRetail[[#This Row],[UnitPrice]]</f>
        <v>8.75</v>
      </c>
      <c r="L200" t="str">
        <f t="shared" si="3"/>
        <v>13243|Dec-2010</v>
      </c>
    </row>
    <row r="201" spans="1:12">
      <c r="A201">
        <v>540582</v>
      </c>
      <c r="B201" t="s">
        <v>142</v>
      </c>
      <c r="C201" t="s">
        <v>62</v>
      </c>
      <c r="D201">
        <v>17</v>
      </c>
      <c r="E201" s="1">
        <v>40526.493750000001</v>
      </c>
      <c r="F201">
        <v>5.95</v>
      </c>
      <c r="G201">
        <v>13118</v>
      </c>
      <c r="H201" t="s">
        <v>17</v>
      </c>
      <c r="I201" t="str">
        <f>IF(AND(LEFT(OnlineRetail[[#This Row],[InvoiceNo]],1)&lt;&gt;"C",OnlineRetail[[#This Row],[CustomerID]]&lt;&gt;""),"Yes","No")</f>
        <v>Yes</v>
      </c>
      <c r="J201" s="4">
        <f>EOMONTH(OnlineRetail[[#This Row],[InvoiceDate]],-1)+1</f>
        <v>40513</v>
      </c>
      <c r="K201" s="6">
        <f>OnlineRetail[[#This Row],[Quantity]]*OnlineRetail[[#This Row],[UnitPrice]]</f>
        <v>101.15</v>
      </c>
      <c r="L201" t="str">
        <f t="shared" si="3"/>
        <v>13118|Dec-2010</v>
      </c>
    </row>
    <row r="202" spans="1:12">
      <c r="A202">
        <v>549653</v>
      </c>
      <c r="B202" t="s">
        <v>55</v>
      </c>
      <c r="C202" t="s">
        <v>42</v>
      </c>
      <c r="D202">
        <v>8</v>
      </c>
      <c r="E202" s="1">
        <v>40526.658333333333</v>
      </c>
      <c r="F202">
        <v>2.1</v>
      </c>
      <c r="G202">
        <v>13585</v>
      </c>
      <c r="H202" t="s">
        <v>10</v>
      </c>
      <c r="I202" t="str">
        <f>IF(AND(LEFT(OnlineRetail[[#This Row],[InvoiceNo]],1)&lt;&gt;"C",OnlineRetail[[#This Row],[CustomerID]]&lt;&gt;""),"Yes","No")</f>
        <v>Yes</v>
      </c>
      <c r="J202" s="4">
        <f>EOMONTH(OnlineRetail[[#This Row],[InvoiceDate]],-1)+1</f>
        <v>40513</v>
      </c>
      <c r="K202" s="6">
        <f>OnlineRetail[[#This Row],[Quantity]]*OnlineRetail[[#This Row],[UnitPrice]]</f>
        <v>16.8</v>
      </c>
      <c r="L202" t="str">
        <f t="shared" si="3"/>
        <v>13585|Dec-2010</v>
      </c>
    </row>
    <row r="203" spans="1:12">
      <c r="A203">
        <v>547698</v>
      </c>
      <c r="B203" t="s">
        <v>91</v>
      </c>
      <c r="C203" t="s">
        <v>83</v>
      </c>
      <c r="D203">
        <v>14</v>
      </c>
      <c r="E203" s="1">
        <v>40526.756249999999</v>
      </c>
      <c r="F203">
        <v>4.95</v>
      </c>
      <c r="G203">
        <v>13639</v>
      </c>
      <c r="H203" t="s">
        <v>10</v>
      </c>
      <c r="I203" t="str">
        <f>IF(AND(LEFT(OnlineRetail[[#This Row],[InvoiceNo]],1)&lt;&gt;"C",OnlineRetail[[#This Row],[CustomerID]]&lt;&gt;""),"Yes","No")</f>
        <v>Yes</v>
      </c>
      <c r="J203" s="4">
        <f>EOMONTH(OnlineRetail[[#This Row],[InvoiceDate]],-1)+1</f>
        <v>40513</v>
      </c>
      <c r="K203" s="6">
        <f>OnlineRetail[[#This Row],[Quantity]]*OnlineRetail[[#This Row],[UnitPrice]]</f>
        <v>69.3</v>
      </c>
      <c r="L203" t="str">
        <f t="shared" si="3"/>
        <v>13639|Dec-2010</v>
      </c>
    </row>
    <row r="204" spans="1:12">
      <c r="A204">
        <v>547448</v>
      </c>
      <c r="B204" t="s">
        <v>173</v>
      </c>
      <c r="C204" t="s">
        <v>33</v>
      </c>
      <c r="D204">
        <v>6</v>
      </c>
      <c r="E204" s="1">
        <v>40526.768750000003</v>
      </c>
      <c r="F204">
        <v>9.9499999999999993</v>
      </c>
      <c r="G204">
        <v>13960</v>
      </c>
      <c r="H204" t="s">
        <v>10</v>
      </c>
      <c r="I204" t="str">
        <f>IF(AND(LEFT(OnlineRetail[[#This Row],[InvoiceNo]],1)&lt;&gt;"C",OnlineRetail[[#This Row],[CustomerID]]&lt;&gt;""),"Yes","No")</f>
        <v>Yes</v>
      </c>
      <c r="J204" s="4">
        <f>EOMONTH(OnlineRetail[[#This Row],[InvoiceDate]],-1)+1</f>
        <v>40513</v>
      </c>
      <c r="K204" s="6">
        <f>OnlineRetail[[#This Row],[Quantity]]*OnlineRetail[[#This Row],[UnitPrice]]</f>
        <v>59.699999999999996</v>
      </c>
      <c r="L204" t="str">
        <f t="shared" si="3"/>
        <v>13960|Dec-2010</v>
      </c>
    </row>
    <row r="205" spans="1:12">
      <c r="A205">
        <v>549823</v>
      </c>
      <c r="B205" t="s">
        <v>137</v>
      </c>
      <c r="C205" t="s">
        <v>12</v>
      </c>
      <c r="D205">
        <v>4</v>
      </c>
      <c r="E205" s="1">
        <v>40526.79791666667</v>
      </c>
      <c r="F205">
        <v>2.5499999999999998</v>
      </c>
      <c r="G205">
        <v>12885</v>
      </c>
      <c r="H205" t="s">
        <v>10</v>
      </c>
      <c r="I205" t="str">
        <f>IF(AND(LEFT(OnlineRetail[[#This Row],[InvoiceNo]],1)&lt;&gt;"C",OnlineRetail[[#This Row],[CustomerID]]&lt;&gt;""),"Yes","No")</f>
        <v>Yes</v>
      </c>
      <c r="J205" s="4">
        <f>EOMONTH(OnlineRetail[[#This Row],[InvoiceDate]],-1)+1</f>
        <v>40513</v>
      </c>
      <c r="K205" s="6">
        <f>OnlineRetail[[#This Row],[Quantity]]*OnlineRetail[[#This Row],[UnitPrice]]</f>
        <v>10.199999999999999</v>
      </c>
      <c r="L205" t="str">
        <f t="shared" si="3"/>
        <v>12885|Dec-2010</v>
      </c>
    </row>
    <row r="206" spans="1:12">
      <c r="A206">
        <v>551754</v>
      </c>
      <c r="B206" t="s">
        <v>174</v>
      </c>
      <c r="C206" t="s">
        <v>46</v>
      </c>
      <c r="D206">
        <v>5</v>
      </c>
      <c r="E206" s="1">
        <v>40526.804166666669</v>
      </c>
      <c r="F206">
        <v>4.95</v>
      </c>
      <c r="G206">
        <v>12907</v>
      </c>
      <c r="H206" t="s">
        <v>10</v>
      </c>
      <c r="I206" t="str">
        <f>IF(AND(LEFT(OnlineRetail[[#This Row],[InvoiceNo]],1)&lt;&gt;"C",OnlineRetail[[#This Row],[CustomerID]]&lt;&gt;""),"Yes","No")</f>
        <v>Yes</v>
      </c>
      <c r="J206" s="4">
        <f>EOMONTH(OnlineRetail[[#This Row],[InvoiceDate]],-1)+1</f>
        <v>40513</v>
      </c>
      <c r="K206" s="6">
        <f>OnlineRetail[[#This Row],[Quantity]]*OnlineRetail[[#This Row],[UnitPrice]]</f>
        <v>24.75</v>
      </c>
      <c r="L206" t="str">
        <f t="shared" si="3"/>
        <v>12907|Dec-2010</v>
      </c>
    </row>
    <row r="207" spans="1:12">
      <c r="A207">
        <v>549686</v>
      </c>
      <c r="B207" t="s">
        <v>111</v>
      </c>
      <c r="C207" t="s">
        <v>40</v>
      </c>
      <c r="D207">
        <v>20</v>
      </c>
      <c r="E207" s="1">
        <v>40526.811805555553</v>
      </c>
      <c r="F207">
        <v>9.9499999999999993</v>
      </c>
      <c r="G207">
        <v>13367</v>
      </c>
      <c r="H207" t="s">
        <v>121</v>
      </c>
      <c r="I207" t="str">
        <f>IF(AND(LEFT(OnlineRetail[[#This Row],[InvoiceNo]],1)&lt;&gt;"C",OnlineRetail[[#This Row],[CustomerID]]&lt;&gt;""),"Yes","No")</f>
        <v>Yes</v>
      </c>
      <c r="J207" s="4">
        <f>EOMONTH(OnlineRetail[[#This Row],[InvoiceDate]],-1)+1</f>
        <v>40513</v>
      </c>
      <c r="K207" s="6">
        <f>OnlineRetail[[#This Row],[Quantity]]*OnlineRetail[[#This Row],[UnitPrice]]</f>
        <v>199</v>
      </c>
      <c r="L207" t="str">
        <f t="shared" si="3"/>
        <v>13367|Dec-2010</v>
      </c>
    </row>
    <row r="208" spans="1:12">
      <c r="A208">
        <v>539183</v>
      </c>
      <c r="B208" t="s">
        <v>175</v>
      </c>
      <c r="C208" t="s">
        <v>14</v>
      </c>
      <c r="D208">
        <v>8</v>
      </c>
      <c r="E208" s="1">
        <v>40526.81527777778</v>
      </c>
      <c r="F208">
        <v>3.39</v>
      </c>
      <c r="G208">
        <v>14114</v>
      </c>
      <c r="H208" t="s">
        <v>10</v>
      </c>
      <c r="I208" t="str">
        <f>IF(AND(LEFT(OnlineRetail[[#This Row],[InvoiceNo]],1)&lt;&gt;"C",OnlineRetail[[#This Row],[CustomerID]]&lt;&gt;""),"Yes","No")</f>
        <v>Yes</v>
      </c>
      <c r="J208" s="4">
        <f>EOMONTH(OnlineRetail[[#This Row],[InvoiceDate]],-1)+1</f>
        <v>40513</v>
      </c>
      <c r="K208" s="6">
        <f>OnlineRetail[[#This Row],[Quantity]]*OnlineRetail[[#This Row],[UnitPrice]]</f>
        <v>27.12</v>
      </c>
      <c r="L208" t="str">
        <f t="shared" si="3"/>
        <v>14114|Dec-2010</v>
      </c>
    </row>
    <row r="209" spans="1:12">
      <c r="A209">
        <v>554090</v>
      </c>
      <c r="B209" t="s">
        <v>94</v>
      </c>
      <c r="C209" t="s">
        <v>46</v>
      </c>
      <c r="D209">
        <v>7</v>
      </c>
      <c r="E209" s="1">
        <v>40527.336805555547</v>
      </c>
      <c r="F209">
        <v>9.9499999999999993</v>
      </c>
      <c r="G209">
        <v>13754</v>
      </c>
      <c r="H209" t="s">
        <v>10</v>
      </c>
      <c r="I209" t="str">
        <f>IF(AND(LEFT(OnlineRetail[[#This Row],[InvoiceNo]],1)&lt;&gt;"C",OnlineRetail[[#This Row],[CustomerID]]&lt;&gt;""),"Yes","No")</f>
        <v>Yes</v>
      </c>
      <c r="J209" s="4">
        <f>EOMONTH(OnlineRetail[[#This Row],[InvoiceDate]],-1)+1</f>
        <v>40513</v>
      </c>
      <c r="K209" s="6">
        <f>OnlineRetail[[#This Row],[Quantity]]*OnlineRetail[[#This Row],[UnitPrice]]</f>
        <v>69.649999999999991</v>
      </c>
      <c r="L209" t="str">
        <f t="shared" si="3"/>
        <v>13754|Dec-2010</v>
      </c>
    </row>
    <row r="210" spans="1:12">
      <c r="A210">
        <v>551955</v>
      </c>
      <c r="B210" t="s">
        <v>176</v>
      </c>
      <c r="C210" t="s">
        <v>19</v>
      </c>
      <c r="D210">
        <v>21</v>
      </c>
      <c r="E210" s="1">
        <v>40527.402083333327</v>
      </c>
      <c r="F210">
        <v>2.5499999999999998</v>
      </c>
      <c r="G210">
        <v>13833</v>
      </c>
      <c r="H210" t="s">
        <v>10</v>
      </c>
      <c r="I210" t="str">
        <f>IF(AND(LEFT(OnlineRetail[[#This Row],[InvoiceNo]],1)&lt;&gt;"C",OnlineRetail[[#This Row],[CustomerID]]&lt;&gt;""),"Yes","No")</f>
        <v>Yes</v>
      </c>
      <c r="J210" s="4">
        <f>EOMONTH(OnlineRetail[[#This Row],[InvoiceDate]],-1)+1</f>
        <v>40513</v>
      </c>
      <c r="K210" s="6">
        <f>OnlineRetail[[#This Row],[Quantity]]*OnlineRetail[[#This Row],[UnitPrice]]</f>
        <v>53.55</v>
      </c>
      <c r="L210" t="str">
        <f t="shared" si="3"/>
        <v>13833|Dec-2010</v>
      </c>
    </row>
    <row r="211" spans="1:12">
      <c r="A211">
        <v>551945</v>
      </c>
      <c r="B211" t="s">
        <v>60</v>
      </c>
      <c r="C211" t="s">
        <v>9</v>
      </c>
      <c r="D211">
        <v>4</v>
      </c>
      <c r="E211" s="1">
        <v>40527.436805555553</v>
      </c>
      <c r="F211">
        <v>3.39</v>
      </c>
      <c r="G211">
        <v>13582</v>
      </c>
      <c r="H211" t="s">
        <v>10</v>
      </c>
      <c r="I211" t="str">
        <f>IF(AND(LEFT(OnlineRetail[[#This Row],[InvoiceNo]],1)&lt;&gt;"C",OnlineRetail[[#This Row],[CustomerID]]&lt;&gt;""),"Yes","No")</f>
        <v>Yes</v>
      </c>
      <c r="J211" s="4">
        <f>EOMONTH(OnlineRetail[[#This Row],[InvoiceDate]],-1)+1</f>
        <v>40513</v>
      </c>
      <c r="K211" s="6">
        <f>OnlineRetail[[#This Row],[Quantity]]*OnlineRetail[[#This Row],[UnitPrice]]</f>
        <v>13.56</v>
      </c>
      <c r="L211" t="str">
        <f t="shared" si="3"/>
        <v>13582|Dec-2010</v>
      </c>
    </row>
    <row r="212" spans="1:12">
      <c r="A212">
        <v>537433</v>
      </c>
      <c r="B212" t="s">
        <v>28</v>
      </c>
      <c r="C212" t="s">
        <v>24</v>
      </c>
      <c r="D212">
        <v>2</v>
      </c>
      <c r="E212" s="1">
        <v>40527.453472222223</v>
      </c>
      <c r="F212">
        <v>2.1</v>
      </c>
      <c r="G212">
        <v>14294</v>
      </c>
      <c r="H212" t="s">
        <v>10</v>
      </c>
      <c r="I212" t="str">
        <f>IF(AND(LEFT(OnlineRetail[[#This Row],[InvoiceNo]],1)&lt;&gt;"C",OnlineRetail[[#This Row],[CustomerID]]&lt;&gt;""),"Yes","No")</f>
        <v>Yes</v>
      </c>
      <c r="J212" s="4">
        <f>EOMONTH(OnlineRetail[[#This Row],[InvoiceDate]],-1)+1</f>
        <v>40513</v>
      </c>
      <c r="K212" s="6">
        <f>OnlineRetail[[#This Row],[Quantity]]*OnlineRetail[[#This Row],[UnitPrice]]</f>
        <v>4.2</v>
      </c>
      <c r="L212" t="str">
        <f t="shared" si="3"/>
        <v>14294|Dec-2010</v>
      </c>
    </row>
    <row r="213" spans="1:12">
      <c r="A213">
        <v>546816</v>
      </c>
      <c r="B213" t="s">
        <v>164</v>
      </c>
      <c r="C213" t="s">
        <v>33</v>
      </c>
      <c r="D213">
        <v>14</v>
      </c>
      <c r="E213" s="1">
        <v>40527.465277777781</v>
      </c>
      <c r="F213">
        <v>9.9499999999999993</v>
      </c>
      <c r="G213">
        <v>13441</v>
      </c>
      <c r="H213" t="s">
        <v>10</v>
      </c>
      <c r="I213" t="str">
        <f>IF(AND(LEFT(OnlineRetail[[#This Row],[InvoiceNo]],1)&lt;&gt;"C",OnlineRetail[[#This Row],[CustomerID]]&lt;&gt;""),"Yes","No")</f>
        <v>Yes</v>
      </c>
      <c r="J213" s="4">
        <f>EOMONTH(OnlineRetail[[#This Row],[InvoiceDate]],-1)+1</f>
        <v>40513</v>
      </c>
      <c r="K213" s="6">
        <f>OnlineRetail[[#This Row],[Quantity]]*OnlineRetail[[#This Row],[UnitPrice]]</f>
        <v>139.29999999999998</v>
      </c>
      <c r="L213" t="str">
        <f t="shared" si="3"/>
        <v>13441|Dec-2010</v>
      </c>
    </row>
    <row r="214" spans="1:12">
      <c r="A214">
        <v>547337</v>
      </c>
      <c r="B214" t="s">
        <v>134</v>
      </c>
      <c r="C214" t="s">
        <v>72</v>
      </c>
      <c r="D214">
        <v>4</v>
      </c>
      <c r="E214" s="1">
        <v>40527.476388888892</v>
      </c>
      <c r="F214">
        <v>0.85</v>
      </c>
      <c r="G214">
        <v>13243</v>
      </c>
      <c r="H214" t="s">
        <v>10</v>
      </c>
      <c r="I214" t="str">
        <f>IF(AND(LEFT(OnlineRetail[[#This Row],[InvoiceNo]],1)&lt;&gt;"C",OnlineRetail[[#This Row],[CustomerID]]&lt;&gt;""),"Yes","No")</f>
        <v>Yes</v>
      </c>
      <c r="J214" s="4">
        <f>EOMONTH(OnlineRetail[[#This Row],[InvoiceDate]],-1)+1</f>
        <v>40513</v>
      </c>
      <c r="K214" s="6">
        <f>OnlineRetail[[#This Row],[Quantity]]*OnlineRetail[[#This Row],[UnitPrice]]</f>
        <v>3.4</v>
      </c>
      <c r="L214" t="str">
        <f t="shared" si="3"/>
        <v>13243|Dec-2010</v>
      </c>
    </row>
    <row r="215" spans="1:12">
      <c r="A215">
        <v>553856</v>
      </c>
      <c r="B215" t="s">
        <v>45</v>
      </c>
      <c r="C215" t="s">
        <v>12</v>
      </c>
      <c r="D215">
        <v>9</v>
      </c>
      <c r="E215" s="1">
        <v>40527.52847222222</v>
      </c>
      <c r="F215">
        <v>7.95</v>
      </c>
      <c r="G215">
        <v>12714</v>
      </c>
      <c r="H215" t="s">
        <v>10</v>
      </c>
      <c r="I215" t="str">
        <f>IF(AND(LEFT(OnlineRetail[[#This Row],[InvoiceNo]],1)&lt;&gt;"C",OnlineRetail[[#This Row],[CustomerID]]&lt;&gt;""),"Yes","No")</f>
        <v>Yes</v>
      </c>
      <c r="J215" s="4">
        <f>EOMONTH(OnlineRetail[[#This Row],[InvoiceDate]],-1)+1</f>
        <v>40513</v>
      </c>
      <c r="K215" s="6">
        <f>OnlineRetail[[#This Row],[Quantity]]*OnlineRetail[[#This Row],[UnitPrice]]</f>
        <v>71.55</v>
      </c>
      <c r="L215" t="str">
        <f t="shared" si="3"/>
        <v>12714|Dec-2010</v>
      </c>
    </row>
    <row r="216" spans="1:12">
      <c r="A216">
        <v>537625</v>
      </c>
      <c r="B216" t="s">
        <v>124</v>
      </c>
      <c r="C216" t="s">
        <v>83</v>
      </c>
      <c r="D216">
        <v>3</v>
      </c>
      <c r="E216" s="1">
        <v>40527.582638888889</v>
      </c>
      <c r="F216">
        <v>9.9499999999999993</v>
      </c>
      <c r="G216">
        <v>13645</v>
      </c>
      <c r="H216" t="s">
        <v>10</v>
      </c>
      <c r="I216" t="str">
        <f>IF(AND(LEFT(OnlineRetail[[#This Row],[InvoiceNo]],1)&lt;&gt;"C",OnlineRetail[[#This Row],[CustomerID]]&lt;&gt;""),"Yes","No")</f>
        <v>Yes</v>
      </c>
      <c r="J216" s="4">
        <f>EOMONTH(OnlineRetail[[#This Row],[InvoiceDate]],-1)+1</f>
        <v>40513</v>
      </c>
      <c r="K216" s="6">
        <f>OnlineRetail[[#This Row],[Quantity]]*OnlineRetail[[#This Row],[UnitPrice]]</f>
        <v>29.849999999999998</v>
      </c>
      <c r="L216" t="str">
        <f t="shared" si="3"/>
        <v>13645|Dec-2010</v>
      </c>
    </row>
    <row r="217" spans="1:12">
      <c r="A217">
        <v>552558</v>
      </c>
      <c r="B217" t="s">
        <v>137</v>
      </c>
      <c r="C217" t="s">
        <v>62</v>
      </c>
      <c r="D217">
        <v>7</v>
      </c>
      <c r="E217" s="1">
        <v>40527.622916666667</v>
      </c>
      <c r="F217">
        <v>2.5499999999999998</v>
      </c>
      <c r="G217">
        <v>13481</v>
      </c>
      <c r="H217" t="s">
        <v>10</v>
      </c>
      <c r="I217" t="str">
        <f>IF(AND(LEFT(OnlineRetail[[#This Row],[InvoiceNo]],1)&lt;&gt;"C",OnlineRetail[[#This Row],[CustomerID]]&lt;&gt;""),"Yes","No")</f>
        <v>Yes</v>
      </c>
      <c r="J217" s="4">
        <f>EOMONTH(OnlineRetail[[#This Row],[InvoiceDate]],-1)+1</f>
        <v>40513</v>
      </c>
      <c r="K217" s="6">
        <f>OnlineRetail[[#This Row],[Quantity]]*OnlineRetail[[#This Row],[UnitPrice]]</f>
        <v>17.849999999999998</v>
      </c>
      <c r="L217" t="str">
        <f t="shared" si="3"/>
        <v>13481|Dec-2010</v>
      </c>
    </row>
    <row r="218" spans="1:12" hidden="1">
      <c r="A218">
        <v>556234</v>
      </c>
      <c r="B218" t="s">
        <v>177</v>
      </c>
      <c r="C218" t="s">
        <v>19</v>
      </c>
      <c r="D218">
        <v>21</v>
      </c>
      <c r="E218" s="1">
        <v>40527.643055555563</v>
      </c>
      <c r="F218">
        <v>2.5499999999999998</v>
      </c>
      <c r="H218" t="s">
        <v>70</v>
      </c>
      <c r="I218" t="str">
        <f>IF(AND(LEFT(OnlineRetail[[#This Row],[InvoiceNo]],1)&lt;&gt;"C",OnlineRetail[[#This Row],[CustomerID]]&lt;&gt;""),"Yes","No")</f>
        <v>No</v>
      </c>
      <c r="J218" s="4">
        <f>EOMONTH(OnlineRetail[[#This Row],[InvoiceDate]],-1)+1</f>
        <v>40513</v>
      </c>
      <c r="K218" s="6">
        <f>OnlineRetail[[#This Row],[Quantity]]*OnlineRetail[[#This Row],[UnitPrice]]</f>
        <v>53.55</v>
      </c>
      <c r="L218" t="str">
        <f t="shared" si="3"/>
        <v/>
      </c>
    </row>
    <row r="219" spans="1:12">
      <c r="A219">
        <v>554827</v>
      </c>
      <c r="B219" t="s">
        <v>95</v>
      </c>
      <c r="C219" t="s">
        <v>72</v>
      </c>
      <c r="D219">
        <v>15</v>
      </c>
      <c r="E219" s="1">
        <v>40527.679861111108</v>
      </c>
      <c r="F219">
        <v>2.5499999999999998</v>
      </c>
      <c r="G219">
        <v>14321</v>
      </c>
      <c r="H219" t="s">
        <v>126</v>
      </c>
      <c r="I219" t="str">
        <f>IF(AND(LEFT(OnlineRetail[[#This Row],[InvoiceNo]],1)&lt;&gt;"C",OnlineRetail[[#This Row],[CustomerID]]&lt;&gt;""),"Yes","No")</f>
        <v>Yes</v>
      </c>
      <c r="J219" s="4">
        <f>EOMONTH(OnlineRetail[[#This Row],[InvoiceDate]],-1)+1</f>
        <v>40513</v>
      </c>
      <c r="K219" s="6">
        <f>OnlineRetail[[#This Row],[Quantity]]*OnlineRetail[[#This Row],[UnitPrice]]</f>
        <v>38.25</v>
      </c>
      <c r="L219" t="str">
        <f t="shared" si="3"/>
        <v>14321|Dec-2010</v>
      </c>
    </row>
    <row r="220" spans="1:12">
      <c r="A220">
        <v>552501</v>
      </c>
      <c r="B220" t="s">
        <v>123</v>
      </c>
      <c r="C220" t="s">
        <v>72</v>
      </c>
      <c r="D220">
        <v>23</v>
      </c>
      <c r="E220" s="1">
        <v>40527.699999999997</v>
      </c>
      <c r="F220">
        <v>5.95</v>
      </c>
      <c r="G220">
        <v>13863</v>
      </c>
      <c r="H220" t="s">
        <v>10</v>
      </c>
      <c r="I220" t="str">
        <f>IF(AND(LEFT(OnlineRetail[[#This Row],[InvoiceNo]],1)&lt;&gt;"C",OnlineRetail[[#This Row],[CustomerID]]&lt;&gt;""),"Yes","No")</f>
        <v>Yes</v>
      </c>
      <c r="J220" s="4">
        <f>EOMONTH(OnlineRetail[[#This Row],[InvoiceDate]],-1)+1</f>
        <v>40513</v>
      </c>
      <c r="K220" s="6">
        <f>OnlineRetail[[#This Row],[Quantity]]*OnlineRetail[[#This Row],[UnitPrice]]</f>
        <v>136.85</v>
      </c>
      <c r="L220" t="str">
        <f t="shared" si="3"/>
        <v>13863|Dec-2010</v>
      </c>
    </row>
    <row r="221" spans="1:12">
      <c r="A221">
        <v>545235</v>
      </c>
      <c r="B221" t="s">
        <v>146</v>
      </c>
      <c r="C221" t="s">
        <v>42</v>
      </c>
      <c r="D221">
        <v>3</v>
      </c>
      <c r="E221" s="1">
        <v>40527.713194444441</v>
      </c>
      <c r="F221">
        <v>9.9499999999999993</v>
      </c>
      <c r="G221">
        <v>13706</v>
      </c>
      <c r="H221" t="s">
        <v>10</v>
      </c>
      <c r="I221" t="str">
        <f>IF(AND(LEFT(OnlineRetail[[#This Row],[InvoiceNo]],1)&lt;&gt;"C",OnlineRetail[[#This Row],[CustomerID]]&lt;&gt;""),"Yes","No")</f>
        <v>Yes</v>
      </c>
      <c r="J221" s="4">
        <f>EOMONTH(OnlineRetail[[#This Row],[InvoiceDate]],-1)+1</f>
        <v>40513</v>
      </c>
      <c r="K221" s="6">
        <f>OnlineRetail[[#This Row],[Quantity]]*OnlineRetail[[#This Row],[UnitPrice]]</f>
        <v>29.849999999999998</v>
      </c>
      <c r="L221" t="str">
        <f t="shared" si="3"/>
        <v>13706|Dec-2010</v>
      </c>
    </row>
    <row r="222" spans="1:12">
      <c r="A222">
        <v>555519</v>
      </c>
      <c r="B222" t="s">
        <v>178</v>
      </c>
      <c r="C222" t="s">
        <v>39</v>
      </c>
      <c r="D222">
        <v>9</v>
      </c>
      <c r="E222" s="1">
        <v>40527.73333333333</v>
      </c>
      <c r="F222">
        <v>2.1</v>
      </c>
      <c r="G222">
        <v>13933</v>
      </c>
      <c r="H222" t="s">
        <v>10</v>
      </c>
      <c r="I222" t="str">
        <f>IF(AND(LEFT(OnlineRetail[[#This Row],[InvoiceNo]],1)&lt;&gt;"C",OnlineRetail[[#This Row],[CustomerID]]&lt;&gt;""),"Yes","No")</f>
        <v>Yes</v>
      </c>
      <c r="J222" s="4">
        <f>EOMONTH(OnlineRetail[[#This Row],[InvoiceDate]],-1)+1</f>
        <v>40513</v>
      </c>
      <c r="K222" s="6">
        <f>OnlineRetail[[#This Row],[Quantity]]*OnlineRetail[[#This Row],[UnitPrice]]</f>
        <v>18.900000000000002</v>
      </c>
      <c r="L222" t="str">
        <f t="shared" si="3"/>
        <v>13933|Dec-2010</v>
      </c>
    </row>
    <row r="223" spans="1:12">
      <c r="A223">
        <v>539777</v>
      </c>
      <c r="B223" t="s">
        <v>117</v>
      </c>
      <c r="C223" t="s">
        <v>29</v>
      </c>
      <c r="D223">
        <v>17</v>
      </c>
      <c r="E223" s="1">
        <v>40527.747916666667</v>
      </c>
      <c r="F223">
        <v>0.85</v>
      </c>
      <c r="G223">
        <v>13998</v>
      </c>
      <c r="H223" t="s">
        <v>10</v>
      </c>
      <c r="I223" t="str">
        <f>IF(AND(LEFT(OnlineRetail[[#This Row],[InvoiceNo]],1)&lt;&gt;"C",OnlineRetail[[#This Row],[CustomerID]]&lt;&gt;""),"Yes","No")</f>
        <v>Yes</v>
      </c>
      <c r="J223" s="4">
        <f>EOMONTH(OnlineRetail[[#This Row],[InvoiceDate]],-1)+1</f>
        <v>40513</v>
      </c>
      <c r="K223" s="6">
        <f>OnlineRetail[[#This Row],[Quantity]]*OnlineRetail[[#This Row],[UnitPrice]]</f>
        <v>14.45</v>
      </c>
      <c r="L223" t="str">
        <f t="shared" si="3"/>
        <v>13998|Dec-2010</v>
      </c>
    </row>
    <row r="224" spans="1:12">
      <c r="A224">
        <v>537248</v>
      </c>
      <c r="B224" t="s">
        <v>13</v>
      </c>
      <c r="C224" t="s">
        <v>40</v>
      </c>
      <c r="D224">
        <v>5</v>
      </c>
      <c r="E224" s="1">
        <v>40527.753472222219</v>
      </c>
      <c r="F224">
        <v>1.65</v>
      </c>
      <c r="G224">
        <v>13833</v>
      </c>
      <c r="H224" t="s">
        <v>10</v>
      </c>
      <c r="I224" t="str">
        <f>IF(AND(LEFT(OnlineRetail[[#This Row],[InvoiceNo]],1)&lt;&gt;"C",OnlineRetail[[#This Row],[CustomerID]]&lt;&gt;""),"Yes","No")</f>
        <v>Yes</v>
      </c>
      <c r="J224" s="4">
        <f>EOMONTH(OnlineRetail[[#This Row],[InvoiceDate]],-1)+1</f>
        <v>40513</v>
      </c>
      <c r="K224" s="6">
        <f>OnlineRetail[[#This Row],[Quantity]]*OnlineRetail[[#This Row],[UnitPrice]]</f>
        <v>8.25</v>
      </c>
      <c r="L224" t="str">
        <f t="shared" si="3"/>
        <v>13833|Dec-2010</v>
      </c>
    </row>
    <row r="225" spans="1:12">
      <c r="A225">
        <v>551584</v>
      </c>
      <c r="B225" t="s">
        <v>114</v>
      </c>
      <c r="C225" t="s">
        <v>21</v>
      </c>
      <c r="D225">
        <v>5</v>
      </c>
      <c r="E225" s="1">
        <v>40527.760416666657</v>
      </c>
      <c r="F225">
        <v>2.5499999999999998</v>
      </c>
      <c r="G225">
        <v>12964</v>
      </c>
      <c r="H225" t="s">
        <v>10</v>
      </c>
      <c r="I225" t="str">
        <f>IF(AND(LEFT(OnlineRetail[[#This Row],[InvoiceNo]],1)&lt;&gt;"C",OnlineRetail[[#This Row],[CustomerID]]&lt;&gt;""),"Yes","No")</f>
        <v>Yes</v>
      </c>
      <c r="J225" s="4">
        <f>EOMONTH(OnlineRetail[[#This Row],[InvoiceDate]],-1)+1</f>
        <v>40513</v>
      </c>
      <c r="K225" s="6">
        <f>OnlineRetail[[#This Row],[Quantity]]*OnlineRetail[[#This Row],[UnitPrice]]</f>
        <v>12.75</v>
      </c>
      <c r="L225" t="str">
        <f t="shared" si="3"/>
        <v>12964|Dec-2010</v>
      </c>
    </row>
    <row r="226" spans="1:12">
      <c r="A226">
        <v>555009</v>
      </c>
      <c r="B226" t="s">
        <v>179</v>
      </c>
      <c r="C226" t="s">
        <v>72</v>
      </c>
      <c r="D226">
        <v>4</v>
      </c>
      <c r="E226" s="1">
        <v>40527.775000000001</v>
      </c>
      <c r="F226">
        <v>3.39</v>
      </c>
      <c r="G226">
        <v>13444</v>
      </c>
      <c r="H226" t="s">
        <v>10</v>
      </c>
      <c r="I226" t="str">
        <f>IF(AND(LEFT(OnlineRetail[[#This Row],[InvoiceNo]],1)&lt;&gt;"C",OnlineRetail[[#This Row],[CustomerID]]&lt;&gt;""),"Yes","No")</f>
        <v>Yes</v>
      </c>
      <c r="J226" s="4">
        <f>EOMONTH(OnlineRetail[[#This Row],[InvoiceDate]],-1)+1</f>
        <v>40513</v>
      </c>
      <c r="K226" s="6">
        <f>OnlineRetail[[#This Row],[Quantity]]*OnlineRetail[[#This Row],[UnitPrice]]</f>
        <v>13.56</v>
      </c>
      <c r="L226" t="str">
        <f t="shared" si="3"/>
        <v>13444|Dec-2010</v>
      </c>
    </row>
    <row r="227" spans="1:12">
      <c r="A227">
        <v>544723</v>
      </c>
      <c r="B227" t="s">
        <v>161</v>
      </c>
      <c r="C227" t="s">
        <v>83</v>
      </c>
      <c r="D227">
        <v>16</v>
      </c>
      <c r="E227" s="1">
        <v>40527.805555555547</v>
      </c>
      <c r="F227">
        <v>1.25</v>
      </c>
      <c r="G227">
        <v>12401</v>
      </c>
      <c r="H227" t="s">
        <v>10</v>
      </c>
      <c r="I227" t="str">
        <f>IF(AND(LEFT(OnlineRetail[[#This Row],[InvoiceNo]],1)&lt;&gt;"C",OnlineRetail[[#This Row],[CustomerID]]&lt;&gt;""),"Yes","No")</f>
        <v>Yes</v>
      </c>
      <c r="J227" s="4">
        <f>EOMONTH(OnlineRetail[[#This Row],[InvoiceDate]],-1)+1</f>
        <v>40513</v>
      </c>
      <c r="K227" s="6">
        <f>OnlineRetail[[#This Row],[Quantity]]*OnlineRetail[[#This Row],[UnitPrice]]</f>
        <v>20</v>
      </c>
      <c r="L227" t="str">
        <f t="shared" si="3"/>
        <v>12401|Dec-2010</v>
      </c>
    </row>
    <row r="228" spans="1:12">
      <c r="A228">
        <v>540929</v>
      </c>
      <c r="B228" t="s">
        <v>180</v>
      </c>
      <c r="C228" t="s">
        <v>42</v>
      </c>
      <c r="D228">
        <v>7</v>
      </c>
      <c r="E228" s="1">
        <v>40527.825694444437</v>
      </c>
      <c r="F228">
        <v>9.9499999999999993</v>
      </c>
      <c r="G228">
        <v>13052</v>
      </c>
      <c r="H228" t="s">
        <v>10</v>
      </c>
      <c r="I228" t="str">
        <f>IF(AND(LEFT(OnlineRetail[[#This Row],[InvoiceNo]],1)&lt;&gt;"C",OnlineRetail[[#This Row],[CustomerID]]&lt;&gt;""),"Yes","No")</f>
        <v>Yes</v>
      </c>
      <c r="J228" s="4">
        <f>EOMONTH(OnlineRetail[[#This Row],[InvoiceDate]],-1)+1</f>
        <v>40513</v>
      </c>
      <c r="K228" s="6">
        <f>OnlineRetail[[#This Row],[Quantity]]*OnlineRetail[[#This Row],[UnitPrice]]</f>
        <v>69.649999999999991</v>
      </c>
      <c r="L228" t="str">
        <f t="shared" si="3"/>
        <v>13052|Dec-2010</v>
      </c>
    </row>
    <row r="229" spans="1:12">
      <c r="A229">
        <v>542317</v>
      </c>
      <c r="B229" t="s">
        <v>81</v>
      </c>
      <c r="C229" t="s">
        <v>39</v>
      </c>
      <c r="D229">
        <v>16</v>
      </c>
      <c r="E229" s="1">
        <v>40528.351388888892</v>
      </c>
      <c r="F229">
        <v>2.5499999999999998</v>
      </c>
      <c r="G229">
        <v>14289</v>
      </c>
      <c r="H229" t="s">
        <v>17</v>
      </c>
      <c r="I229" t="str">
        <f>IF(AND(LEFT(OnlineRetail[[#This Row],[InvoiceNo]],1)&lt;&gt;"C",OnlineRetail[[#This Row],[CustomerID]]&lt;&gt;""),"Yes","No")</f>
        <v>Yes</v>
      </c>
      <c r="J229" s="4">
        <f>EOMONTH(OnlineRetail[[#This Row],[InvoiceDate]],-1)+1</f>
        <v>40513</v>
      </c>
      <c r="K229" s="6">
        <f>OnlineRetail[[#This Row],[Quantity]]*OnlineRetail[[#This Row],[UnitPrice]]</f>
        <v>40.799999999999997</v>
      </c>
      <c r="L229" t="str">
        <f t="shared" si="3"/>
        <v>14289|Dec-2010</v>
      </c>
    </row>
    <row r="230" spans="1:12">
      <c r="A230">
        <v>545084</v>
      </c>
      <c r="B230" t="s">
        <v>181</v>
      </c>
      <c r="C230" t="s">
        <v>53</v>
      </c>
      <c r="D230">
        <v>18</v>
      </c>
      <c r="E230" s="1">
        <v>40528.354861111111</v>
      </c>
      <c r="F230">
        <v>5.95</v>
      </c>
      <c r="G230">
        <v>13175</v>
      </c>
      <c r="H230" t="s">
        <v>31</v>
      </c>
      <c r="I230" t="str">
        <f>IF(AND(LEFT(OnlineRetail[[#This Row],[InvoiceNo]],1)&lt;&gt;"C",OnlineRetail[[#This Row],[CustomerID]]&lt;&gt;""),"Yes","No")</f>
        <v>Yes</v>
      </c>
      <c r="J230" s="4">
        <f>EOMONTH(OnlineRetail[[#This Row],[InvoiceDate]],-1)+1</f>
        <v>40513</v>
      </c>
      <c r="K230" s="6">
        <f>OnlineRetail[[#This Row],[Quantity]]*OnlineRetail[[#This Row],[UnitPrice]]</f>
        <v>107.10000000000001</v>
      </c>
      <c r="L230" t="str">
        <f t="shared" si="3"/>
        <v>13175|Dec-2010</v>
      </c>
    </row>
    <row r="231" spans="1:12">
      <c r="A231">
        <v>553462</v>
      </c>
      <c r="B231" t="s">
        <v>176</v>
      </c>
      <c r="C231" t="s">
        <v>53</v>
      </c>
      <c r="D231">
        <v>19</v>
      </c>
      <c r="E231" s="1">
        <v>40528.394444444442</v>
      </c>
      <c r="F231">
        <v>4.95</v>
      </c>
      <c r="G231">
        <v>13895</v>
      </c>
      <c r="H231" t="s">
        <v>10</v>
      </c>
      <c r="I231" t="str">
        <f>IF(AND(LEFT(OnlineRetail[[#This Row],[InvoiceNo]],1)&lt;&gt;"C",OnlineRetail[[#This Row],[CustomerID]]&lt;&gt;""),"Yes","No")</f>
        <v>Yes</v>
      </c>
      <c r="J231" s="4">
        <f>EOMONTH(OnlineRetail[[#This Row],[InvoiceDate]],-1)+1</f>
        <v>40513</v>
      </c>
      <c r="K231" s="6">
        <f>OnlineRetail[[#This Row],[Quantity]]*OnlineRetail[[#This Row],[UnitPrice]]</f>
        <v>94.05</v>
      </c>
      <c r="L231" t="str">
        <f t="shared" si="3"/>
        <v>13895|Dec-2010</v>
      </c>
    </row>
    <row r="232" spans="1:12">
      <c r="A232">
        <v>537881</v>
      </c>
      <c r="B232" t="s">
        <v>182</v>
      </c>
      <c r="C232" t="s">
        <v>46</v>
      </c>
      <c r="D232">
        <v>6</v>
      </c>
      <c r="E232" s="1">
        <v>40528.400000000001</v>
      </c>
      <c r="F232">
        <v>4.95</v>
      </c>
      <c r="G232">
        <v>13791</v>
      </c>
      <c r="H232" t="s">
        <v>10</v>
      </c>
      <c r="I232" t="str">
        <f>IF(AND(LEFT(OnlineRetail[[#This Row],[InvoiceNo]],1)&lt;&gt;"C",OnlineRetail[[#This Row],[CustomerID]]&lt;&gt;""),"Yes","No")</f>
        <v>Yes</v>
      </c>
      <c r="J232" s="4">
        <f>EOMONTH(OnlineRetail[[#This Row],[InvoiceDate]],-1)+1</f>
        <v>40513</v>
      </c>
      <c r="K232" s="6">
        <f>OnlineRetail[[#This Row],[Quantity]]*OnlineRetail[[#This Row],[UnitPrice]]</f>
        <v>29.700000000000003</v>
      </c>
      <c r="L232" t="str">
        <f t="shared" si="3"/>
        <v>13791|Dec-2010</v>
      </c>
    </row>
    <row r="233" spans="1:12">
      <c r="A233">
        <v>554983</v>
      </c>
      <c r="B233" t="s">
        <v>52</v>
      </c>
      <c r="C233" t="s">
        <v>33</v>
      </c>
      <c r="D233">
        <v>12</v>
      </c>
      <c r="E233" s="1">
        <v>40528.431944444441</v>
      </c>
      <c r="F233">
        <v>4.95</v>
      </c>
      <c r="G233">
        <v>13998</v>
      </c>
      <c r="H233" t="s">
        <v>10</v>
      </c>
      <c r="I233" t="str">
        <f>IF(AND(LEFT(OnlineRetail[[#This Row],[InvoiceNo]],1)&lt;&gt;"C",OnlineRetail[[#This Row],[CustomerID]]&lt;&gt;""),"Yes","No")</f>
        <v>Yes</v>
      </c>
      <c r="J233" s="4">
        <f>EOMONTH(OnlineRetail[[#This Row],[InvoiceDate]],-1)+1</f>
        <v>40513</v>
      </c>
      <c r="K233" s="6">
        <f>OnlineRetail[[#This Row],[Quantity]]*OnlineRetail[[#This Row],[UnitPrice]]</f>
        <v>59.400000000000006</v>
      </c>
      <c r="L233" t="str">
        <f t="shared" si="3"/>
        <v>13998|Dec-2010</v>
      </c>
    </row>
    <row r="234" spans="1:12">
      <c r="A234">
        <v>549502</v>
      </c>
      <c r="B234" t="s">
        <v>110</v>
      </c>
      <c r="C234" t="s">
        <v>40</v>
      </c>
      <c r="D234">
        <v>7</v>
      </c>
      <c r="E234" s="1">
        <v>40528.472222222219</v>
      </c>
      <c r="F234">
        <v>2.5499999999999998</v>
      </c>
      <c r="G234">
        <v>14027</v>
      </c>
      <c r="H234" t="s">
        <v>10</v>
      </c>
      <c r="I234" t="str">
        <f>IF(AND(LEFT(OnlineRetail[[#This Row],[InvoiceNo]],1)&lt;&gt;"C",OnlineRetail[[#This Row],[CustomerID]]&lt;&gt;""),"Yes","No")</f>
        <v>Yes</v>
      </c>
      <c r="J234" s="4">
        <f>EOMONTH(OnlineRetail[[#This Row],[InvoiceDate]],-1)+1</f>
        <v>40513</v>
      </c>
      <c r="K234" s="6">
        <f>OnlineRetail[[#This Row],[Quantity]]*OnlineRetail[[#This Row],[UnitPrice]]</f>
        <v>17.849999999999998</v>
      </c>
      <c r="L234" t="str">
        <f t="shared" si="3"/>
        <v>14027|Dec-2010</v>
      </c>
    </row>
    <row r="235" spans="1:12">
      <c r="A235">
        <v>549068</v>
      </c>
      <c r="B235" t="s">
        <v>71</v>
      </c>
      <c r="C235" t="s">
        <v>29</v>
      </c>
      <c r="D235">
        <v>13</v>
      </c>
      <c r="E235" s="1">
        <v>40528.499305555553</v>
      </c>
      <c r="F235">
        <v>4.95</v>
      </c>
      <c r="G235">
        <v>14214</v>
      </c>
      <c r="H235" t="s">
        <v>10</v>
      </c>
      <c r="I235" t="str">
        <f>IF(AND(LEFT(OnlineRetail[[#This Row],[InvoiceNo]],1)&lt;&gt;"C",OnlineRetail[[#This Row],[CustomerID]]&lt;&gt;""),"Yes","No")</f>
        <v>Yes</v>
      </c>
      <c r="J235" s="4">
        <f>EOMONTH(OnlineRetail[[#This Row],[InvoiceDate]],-1)+1</f>
        <v>40513</v>
      </c>
      <c r="K235" s="6">
        <f>OnlineRetail[[#This Row],[Quantity]]*OnlineRetail[[#This Row],[UnitPrice]]</f>
        <v>64.350000000000009</v>
      </c>
      <c r="L235" t="str">
        <f t="shared" si="3"/>
        <v>14214|Dec-2010</v>
      </c>
    </row>
    <row r="236" spans="1:12">
      <c r="A236">
        <v>540944</v>
      </c>
      <c r="B236" t="s">
        <v>183</v>
      </c>
      <c r="C236" t="s">
        <v>83</v>
      </c>
      <c r="D236">
        <v>3</v>
      </c>
      <c r="E236" s="1">
        <v>40528.520833333343</v>
      </c>
      <c r="F236">
        <v>9.9499999999999993</v>
      </c>
      <c r="G236">
        <v>12907</v>
      </c>
      <c r="H236" t="s">
        <v>10</v>
      </c>
      <c r="I236" t="str">
        <f>IF(AND(LEFT(OnlineRetail[[#This Row],[InvoiceNo]],1)&lt;&gt;"C",OnlineRetail[[#This Row],[CustomerID]]&lt;&gt;""),"Yes","No")</f>
        <v>Yes</v>
      </c>
      <c r="J236" s="4">
        <f>EOMONTH(OnlineRetail[[#This Row],[InvoiceDate]],-1)+1</f>
        <v>40513</v>
      </c>
      <c r="K236" s="6">
        <f>OnlineRetail[[#This Row],[Quantity]]*OnlineRetail[[#This Row],[UnitPrice]]</f>
        <v>29.849999999999998</v>
      </c>
      <c r="L236" t="str">
        <f t="shared" si="3"/>
        <v>12907|Dec-2010</v>
      </c>
    </row>
    <row r="237" spans="1:12">
      <c r="A237">
        <v>556128</v>
      </c>
      <c r="B237" t="s">
        <v>184</v>
      </c>
      <c r="C237" t="s">
        <v>12</v>
      </c>
      <c r="D237">
        <v>15</v>
      </c>
      <c r="E237" s="1">
        <v>40528.538888888892</v>
      </c>
      <c r="F237">
        <v>2.1</v>
      </c>
      <c r="G237">
        <v>12742</v>
      </c>
      <c r="H237" t="s">
        <v>10</v>
      </c>
      <c r="I237" t="str">
        <f>IF(AND(LEFT(OnlineRetail[[#This Row],[InvoiceNo]],1)&lt;&gt;"C",OnlineRetail[[#This Row],[CustomerID]]&lt;&gt;""),"Yes","No")</f>
        <v>Yes</v>
      </c>
      <c r="J237" s="4">
        <f>EOMONTH(OnlineRetail[[#This Row],[InvoiceDate]],-1)+1</f>
        <v>40513</v>
      </c>
      <c r="K237" s="6">
        <f>OnlineRetail[[#This Row],[Quantity]]*OnlineRetail[[#This Row],[UnitPrice]]</f>
        <v>31.5</v>
      </c>
      <c r="L237" t="str">
        <f t="shared" si="3"/>
        <v>12742|Dec-2010</v>
      </c>
    </row>
    <row r="238" spans="1:12">
      <c r="A238">
        <v>554611</v>
      </c>
      <c r="B238" t="s">
        <v>69</v>
      </c>
      <c r="C238" t="s">
        <v>83</v>
      </c>
      <c r="D238">
        <v>8</v>
      </c>
      <c r="E238" s="1">
        <v>40528.557638888888</v>
      </c>
      <c r="F238">
        <v>1.65</v>
      </c>
      <c r="G238">
        <v>12730</v>
      </c>
      <c r="H238" t="s">
        <v>10</v>
      </c>
      <c r="I238" t="str">
        <f>IF(AND(LEFT(OnlineRetail[[#This Row],[InvoiceNo]],1)&lt;&gt;"C",OnlineRetail[[#This Row],[CustomerID]]&lt;&gt;""),"Yes","No")</f>
        <v>Yes</v>
      </c>
      <c r="J238" s="4">
        <f>EOMONTH(OnlineRetail[[#This Row],[InvoiceDate]],-1)+1</f>
        <v>40513</v>
      </c>
      <c r="K238" s="6">
        <f>OnlineRetail[[#This Row],[Quantity]]*OnlineRetail[[#This Row],[UnitPrice]]</f>
        <v>13.2</v>
      </c>
      <c r="L238" t="str">
        <f t="shared" si="3"/>
        <v>12730|Dec-2010</v>
      </c>
    </row>
    <row r="239" spans="1:12">
      <c r="A239">
        <v>538878</v>
      </c>
      <c r="B239" t="s">
        <v>166</v>
      </c>
      <c r="C239" t="s">
        <v>72</v>
      </c>
      <c r="D239">
        <v>24</v>
      </c>
      <c r="E239" s="1">
        <v>40528.57916666667</v>
      </c>
      <c r="F239">
        <v>1.65</v>
      </c>
      <c r="G239">
        <v>13400</v>
      </c>
      <c r="H239" t="s">
        <v>10</v>
      </c>
      <c r="I239" t="str">
        <f>IF(AND(LEFT(OnlineRetail[[#This Row],[InvoiceNo]],1)&lt;&gt;"C",OnlineRetail[[#This Row],[CustomerID]]&lt;&gt;""),"Yes","No")</f>
        <v>Yes</v>
      </c>
      <c r="J239" s="4">
        <f>EOMONTH(OnlineRetail[[#This Row],[InvoiceDate]],-1)+1</f>
        <v>40513</v>
      </c>
      <c r="K239" s="6">
        <f>OnlineRetail[[#This Row],[Quantity]]*OnlineRetail[[#This Row],[UnitPrice]]</f>
        <v>39.599999999999994</v>
      </c>
      <c r="L239" t="str">
        <f t="shared" si="3"/>
        <v>13400|Dec-2010</v>
      </c>
    </row>
    <row r="240" spans="1:12">
      <c r="A240">
        <v>541845</v>
      </c>
      <c r="B240" t="s">
        <v>185</v>
      </c>
      <c r="C240" t="s">
        <v>72</v>
      </c>
      <c r="D240">
        <v>18</v>
      </c>
      <c r="E240" s="1">
        <v>40528.588194444441</v>
      </c>
      <c r="F240">
        <v>9.9499999999999993</v>
      </c>
      <c r="G240">
        <v>12885</v>
      </c>
      <c r="H240" t="s">
        <v>10</v>
      </c>
      <c r="I240" t="str">
        <f>IF(AND(LEFT(OnlineRetail[[#This Row],[InvoiceNo]],1)&lt;&gt;"C",OnlineRetail[[#This Row],[CustomerID]]&lt;&gt;""),"Yes","No")</f>
        <v>Yes</v>
      </c>
      <c r="J240" s="4">
        <f>EOMONTH(OnlineRetail[[#This Row],[InvoiceDate]],-1)+1</f>
        <v>40513</v>
      </c>
      <c r="K240" s="6">
        <f>OnlineRetail[[#This Row],[Quantity]]*OnlineRetail[[#This Row],[UnitPrice]]</f>
        <v>179.1</v>
      </c>
      <c r="L240" t="str">
        <f t="shared" si="3"/>
        <v>12885|Dec-2010</v>
      </c>
    </row>
    <row r="241" spans="1:12">
      <c r="A241">
        <v>538828</v>
      </c>
      <c r="B241" t="s">
        <v>133</v>
      </c>
      <c r="C241" t="s">
        <v>33</v>
      </c>
      <c r="D241">
        <v>3</v>
      </c>
      <c r="E241" s="1">
        <v>40528.613194444442</v>
      </c>
      <c r="F241">
        <v>4.95</v>
      </c>
      <c r="G241">
        <v>12810</v>
      </c>
      <c r="H241" t="s">
        <v>25</v>
      </c>
      <c r="I241" t="str">
        <f>IF(AND(LEFT(OnlineRetail[[#This Row],[InvoiceNo]],1)&lt;&gt;"C",OnlineRetail[[#This Row],[CustomerID]]&lt;&gt;""),"Yes","No")</f>
        <v>Yes</v>
      </c>
      <c r="J241" s="4">
        <f>EOMONTH(OnlineRetail[[#This Row],[InvoiceDate]],-1)+1</f>
        <v>40513</v>
      </c>
      <c r="K241" s="6">
        <f>OnlineRetail[[#This Row],[Quantity]]*OnlineRetail[[#This Row],[UnitPrice]]</f>
        <v>14.850000000000001</v>
      </c>
      <c r="L241" t="str">
        <f t="shared" si="3"/>
        <v>12810|Dec-2010</v>
      </c>
    </row>
    <row r="242" spans="1:12">
      <c r="A242">
        <v>544768</v>
      </c>
      <c r="B242" t="s">
        <v>186</v>
      </c>
      <c r="C242" t="s">
        <v>16</v>
      </c>
      <c r="D242">
        <v>6</v>
      </c>
      <c r="E242" s="1">
        <v>40528.623611111107</v>
      </c>
      <c r="F242">
        <v>4.95</v>
      </c>
      <c r="G242">
        <v>13008</v>
      </c>
      <c r="H242" t="s">
        <v>10</v>
      </c>
      <c r="I242" t="str">
        <f>IF(AND(LEFT(OnlineRetail[[#This Row],[InvoiceNo]],1)&lt;&gt;"C",OnlineRetail[[#This Row],[CustomerID]]&lt;&gt;""),"Yes","No")</f>
        <v>Yes</v>
      </c>
      <c r="J242" s="4">
        <f>EOMONTH(OnlineRetail[[#This Row],[InvoiceDate]],-1)+1</f>
        <v>40513</v>
      </c>
      <c r="K242" s="6">
        <f>OnlineRetail[[#This Row],[Quantity]]*OnlineRetail[[#This Row],[UnitPrice]]</f>
        <v>29.700000000000003</v>
      </c>
      <c r="L242" t="str">
        <f t="shared" si="3"/>
        <v>13008|Dec-2010</v>
      </c>
    </row>
    <row r="243" spans="1:12">
      <c r="A243">
        <v>556282</v>
      </c>
      <c r="B243" t="s">
        <v>61</v>
      </c>
      <c r="C243" t="s">
        <v>12</v>
      </c>
      <c r="D243">
        <v>14</v>
      </c>
      <c r="E243" s="1">
        <v>40528.659722222219</v>
      </c>
      <c r="F243">
        <v>5.95</v>
      </c>
      <c r="G243">
        <v>14027</v>
      </c>
      <c r="H243" t="s">
        <v>10</v>
      </c>
      <c r="I243" t="str">
        <f>IF(AND(LEFT(OnlineRetail[[#This Row],[InvoiceNo]],1)&lt;&gt;"C",OnlineRetail[[#This Row],[CustomerID]]&lt;&gt;""),"Yes","No")</f>
        <v>Yes</v>
      </c>
      <c r="J243" s="4">
        <f>EOMONTH(OnlineRetail[[#This Row],[InvoiceDate]],-1)+1</f>
        <v>40513</v>
      </c>
      <c r="K243" s="6">
        <f>OnlineRetail[[#This Row],[Quantity]]*OnlineRetail[[#This Row],[UnitPrice]]</f>
        <v>83.3</v>
      </c>
      <c r="L243" t="str">
        <f t="shared" si="3"/>
        <v>14027|Dec-2010</v>
      </c>
    </row>
    <row r="244" spans="1:12">
      <c r="A244">
        <v>545728</v>
      </c>
      <c r="B244" t="s">
        <v>118</v>
      </c>
      <c r="C244" t="s">
        <v>14</v>
      </c>
      <c r="D244">
        <v>23</v>
      </c>
      <c r="E244" s="1">
        <v>40528.714583333327</v>
      </c>
      <c r="F244">
        <v>7.95</v>
      </c>
      <c r="G244">
        <v>12390</v>
      </c>
      <c r="H244" t="s">
        <v>36</v>
      </c>
      <c r="I244" t="str">
        <f>IF(AND(LEFT(OnlineRetail[[#This Row],[InvoiceNo]],1)&lt;&gt;"C",OnlineRetail[[#This Row],[CustomerID]]&lt;&gt;""),"Yes","No")</f>
        <v>Yes</v>
      </c>
      <c r="J244" s="4">
        <f>EOMONTH(OnlineRetail[[#This Row],[InvoiceDate]],-1)+1</f>
        <v>40513</v>
      </c>
      <c r="K244" s="6">
        <f>OnlineRetail[[#This Row],[Quantity]]*OnlineRetail[[#This Row],[UnitPrice]]</f>
        <v>182.85</v>
      </c>
      <c r="L244" t="str">
        <f t="shared" si="3"/>
        <v>12390|Dec-2010</v>
      </c>
    </row>
    <row r="245" spans="1:12">
      <c r="A245">
        <v>547630</v>
      </c>
      <c r="B245" t="s">
        <v>187</v>
      </c>
      <c r="C245" t="s">
        <v>83</v>
      </c>
      <c r="D245">
        <v>17</v>
      </c>
      <c r="E245" s="1">
        <v>40528.759722222218</v>
      </c>
      <c r="F245">
        <v>1.25</v>
      </c>
      <c r="G245">
        <v>13935</v>
      </c>
      <c r="H245" t="s">
        <v>10</v>
      </c>
      <c r="I245" t="str">
        <f>IF(AND(LEFT(OnlineRetail[[#This Row],[InvoiceNo]],1)&lt;&gt;"C",OnlineRetail[[#This Row],[CustomerID]]&lt;&gt;""),"Yes","No")</f>
        <v>Yes</v>
      </c>
      <c r="J245" s="4">
        <f>EOMONTH(OnlineRetail[[#This Row],[InvoiceDate]],-1)+1</f>
        <v>40513</v>
      </c>
      <c r="K245" s="6">
        <f>OnlineRetail[[#This Row],[Quantity]]*OnlineRetail[[#This Row],[UnitPrice]]</f>
        <v>21.25</v>
      </c>
      <c r="L245" t="str">
        <f t="shared" si="3"/>
        <v>13935|Dec-2010</v>
      </c>
    </row>
    <row r="246" spans="1:12">
      <c r="A246">
        <v>541084</v>
      </c>
      <c r="B246" t="s">
        <v>49</v>
      </c>
      <c r="C246" t="s">
        <v>16</v>
      </c>
      <c r="D246">
        <v>3</v>
      </c>
      <c r="E246" s="1">
        <v>40528.782638888893</v>
      </c>
      <c r="F246">
        <v>2.1</v>
      </c>
      <c r="G246">
        <v>13960</v>
      </c>
      <c r="H246" t="s">
        <v>10</v>
      </c>
      <c r="I246" t="str">
        <f>IF(AND(LEFT(OnlineRetail[[#This Row],[InvoiceNo]],1)&lt;&gt;"C",OnlineRetail[[#This Row],[CustomerID]]&lt;&gt;""),"Yes","No")</f>
        <v>Yes</v>
      </c>
      <c r="J246" s="4">
        <f>EOMONTH(OnlineRetail[[#This Row],[InvoiceDate]],-1)+1</f>
        <v>40513</v>
      </c>
      <c r="K246" s="6">
        <f>OnlineRetail[[#This Row],[Quantity]]*OnlineRetail[[#This Row],[UnitPrice]]</f>
        <v>6.3000000000000007</v>
      </c>
      <c r="L246" t="str">
        <f t="shared" si="3"/>
        <v>13960|Dec-2010</v>
      </c>
    </row>
    <row r="247" spans="1:12">
      <c r="A247">
        <v>554654</v>
      </c>
      <c r="B247" t="s">
        <v>188</v>
      </c>
      <c r="C247" t="s">
        <v>27</v>
      </c>
      <c r="D247">
        <v>16</v>
      </c>
      <c r="E247" s="1">
        <v>40528.821527777778</v>
      </c>
      <c r="F247">
        <v>5.95</v>
      </c>
      <c r="G247">
        <v>13744</v>
      </c>
      <c r="H247" t="s">
        <v>10</v>
      </c>
      <c r="I247" t="str">
        <f>IF(AND(LEFT(OnlineRetail[[#This Row],[InvoiceNo]],1)&lt;&gt;"C",OnlineRetail[[#This Row],[CustomerID]]&lt;&gt;""),"Yes","No")</f>
        <v>Yes</v>
      </c>
      <c r="J247" s="4">
        <f>EOMONTH(OnlineRetail[[#This Row],[InvoiceDate]],-1)+1</f>
        <v>40513</v>
      </c>
      <c r="K247" s="6">
        <f>OnlineRetail[[#This Row],[Quantity]]*OnlineRetail[[#This Row],[UnitPrice]]</f>
        <v>95.2</v>
      </c>
      <c r="L247" t="str">
        <f t="shared" si="3"/>
        <v>13744|Dec-2010</v>
      </c>
    </row>
    <row r="248" spans="1:12">
      <c r="A248">
        <v>544140</v>
      </c>
      <c r="B248" t="s">
        <v>65</v>
      </c>
      <c r="C248" t="s">
        <v>48</v>
      </c>
      <c r="D248">
        <v>18</v>
      </c>
      <c r="E248" s="1">
        <v>40529.336805555547</v>
      </c>
      <c r="F248">
        <v>4.95</v>
      </c>
      <c r="G248">
        <v>13935</v>
      </c>
      <c r="H248" t="s">
        <v>10</v>
      </c>
      <c r="I248" t="str">
        <f>IF(AND(LEFT(OnlineRetail[[#This Row],[InvoiceNo]],1)&lt;&gt;"C",OnlineRetail[[#This Row],[CustomerID]]&lt;&gt;""),"Yes","No")</f>
        <v>Yes</v>
      </c>
      <c r="J248" s="4">
        <f>EOMONTH(OnlineRetail[[#This Row],[InvoiceDate]],-1)+1</f>
        <v>40513</v>
      </c>
      <c r="K248" s="6">
        <f>OnlineRetail[[#This Row],[Quantity]]*OnlineRetail[[#This Row],[UnitPrice]]</f>
        <v>89.100000000000009</v>
      </c>
      <c r="L248" t="str">
        <f t="shared" si="3"/>
        <v>13935|Dec-2010</v>
      </c>
    </row>
    <row r="249" spans="1:12">
      <c r="A249">
        <v>556206</v>
      </c>
      <c r="B249" t="s">
        <v>161</v>
      </c>
      <c r="C249" t="s">
        <v>48</v>
      </c>
      <c r="D249">
        <v>13</v>
      </c>
      <c r="E249" s="1">
        <v>40529.353472222218</v>
      </c>
      <c r="F249">
        <v>2.1</v>
      </c>
      <c r="G249">
        <v>13215</v>
      </c>
      <c r="H249" t="s">
        <v>17</v>
      </c>
      <c r="I249" t="str">
        <f>IF(AND(LEFT(OnlineRetail[[#This Row],[InvoiceNo]],1)&lt;&gt;"C",OnlineRetail[[#This Row],[CustomerID]]&lt;&gt;""),"Yes","No")</f>
        <v>Yes</v>
      </c>
      <c r="J249" s="4">
        <f>EOMONTH(OnlineRetail[[#This Row],[InvoiceDate]],-1)+1</f>
        <v>40513</v>
      </c>
      <c r="K249" s="6">
        <f>OnlineRetail[[#This Row],[Quantity]]*OnlineRetail[[#This Row],[UnitPrice]]</f>
        <v>27.3</v>
      </c>
      <c r="L249" t="str">
        <f t="shared" si="3"/>
        <v>13215|Dec-2010</v>
      </c>
    </row>
    <row r="250" spans="1:12">
      <c r="A250">
        <v>536963</v>
      </c>
      <c r="B250" t="s">
        <v>154</v>
      </c>
      <c r="C250" t="s">
        <v>53</v>
      </c>
      <c r="D250">
        <v>8</v>
      </c>
      <c r="E250" s="1">
        <v>40529.398611111108</v>
      </c>
      <c r="F250">
        <v>2.1</v>
      </c>
      <c r="G250">
        <v>13367</v>
      </c>
      <c r="H250" t="s">
        <v>10</v>
      </c>
      <c r="I250" t="str">
        <f>IF(AND(LEFT(OnlineRetail[[#This Row],[InvoiceNo]],1)&lt;&gt;"C",OnlineRetail[[#This Row],[CustomerID]]&lt;&gt;""),"Yes","No")</f>
        <v>Yes</v>
      </c>
      <c r="J250" s="4">
        <f>EOMONTH(OnlineRetail[[#This Row],[InvoiceDate]],-1)+1</f>
        <v>40513</v>
      </c>
      <c r="K250" s="6">
        <f>OnlineRetail[[#This Row],[Quantity]]*OnlineRetail[[#This Row],[UnitPrice]]</f>
        <v>16.8</v>
      </c>
      <c r="L250" t="str">
        <f t="shared" si="3"/>
        <v>13367|Dec-2010</v>
      </c>
    </row>
    <row r="251" spans="1:12">
      <c r="A251">
        <v>554025</v>
      </c>
      <c r="B251" t="s">
        <v>189</v>
      </c>
      <c r="C251" t="s">
        <v>46</v>
      </c>
      <c r="D251">
        <v>20</v>
      </c>
      <c r="E251" s="1">
        <v>40529.479166666657</v>
      </c>
      <c r="F251">
        <v>2.1</v>
      </c>
      <c r="G251">
        <v>13833</v>
      </c>
      <c r="H251" t="s">
        <v>10</v>
      </c>
      <c r="I251" t="str">
        <f>IF(AND(LEFT(OnlineRetail[[#This Row],[InvoiceNo]],1)&lt;&gt;"C",OnlineRetail[[#This Row],[CustomerID]]&lt;&gt;""),"Yes","No")</f>
        <v>Yes</v>
      </c>
      <c r="J251" s="4">
        <f>EOMONTH(OnlineRetail[[#This Row],[InvoiceDate]],-1)+1</f>
        <v>40513</v>
      </c>
      <c r="K251" s="6">
        <f>OnlineRetail[[#This Row],[Quantity]]*OnlineRetail[[#This Row],[UnitPrice]]</f>
        <v>42</v>
      </c>
      <c r="L251" t="str">
        <f t="shared" si="3"/>
        <v>13833|Dec-2010</v>
      </c>
    </row>
    <row r="252" spans="1:12" hidden="1">
      <c r="A252">
        <v>550833</v>
      </c>
      <c r="B252" t="s">
        <v>132</v>
      </c>
      <c r="C252" t="s">
        <v>27</v>
      </c>
      <c r="D252">
        <v>17</v>
      </c>
      <c r="E252" s="1">
        <v>40529.499305555553</v>
      </c>
      <c r="F252">
        <v>2.5499999999999998</v>
      </c>
      <c r="H252" t="s">
        <v>121</v>
      </c>
      <c r="I252" t="str">
        <f>IF(AND(LEFT(OnlineRetail[[#This Row],[InvoiceNo]],1)&lt;&gt;"C",OnlineRetail[[#This Row],[CustomerID]]&lt;&gt;""),"Yes","No")</f>
        <v>No</v>
      </c>
      <c r="J252" s="4">
        <f>EOMONTH(OnlineRetail[[#This Row],[InvoiceDate]],-1)+1</f>
        <v>40513</v>
      </c>
      <c r="K252" s="6">
        <f>OnlineRetail[[#This Row],[Quantity]]*OnlineRetail[[#This Row],[UnitPrice]]</f>
        <v>43.349999999999994</v>
      </c>
      <c r="L252" t="str">
        <f t="shared" si="3"/>
        <v/>
      </c>
    </row>
    <row r="253" spans="1:12">
      <c r="A253">
        <v>553008</v>
      </c>
      <c r="B253" t="s">
        <v>18</v>
      </c>
      <c r="C253" t="s">
        <v>14</v>
      </c>
      <c r="D253">
        <v>12</v>
      </c>
      <c r="E253" s="1">
        <v>40529.518750000003</v>
      </c>
      <c r="F253">
        <v>4.25</v>
      </c>
      <c r="G253">
        <v>13215</v>
      </c>
      <c r="H253" t="s">
        <v>36</v>
      </c>
      <c r="I253" t="str">
        <f>IF(AND(LEFT(OnlineRetail[[#This Row],[InvoiceNo]],1)&lt;&gt;"C",OnlineRetail[[#This Row],[CustomerID]]&lt;&gt;""),"Yes","No")</f>
        <v>Yes</v>
      </c>
      <c r="J253" s="4">
        <f>EOMONTH(OnlineRetail[[#This Row],[InvoiceDate]],-1)+1</f>
        <v>40513</v>
      </c>
      <c r="K253" s="6">
        <f>OnlineRetail[[#This Row],[Quantity]]*OnlineRetail[[#This Row],[UnitPrice]]</f>
        <v>51</v>
      </c>
      <c r="L253" t="str">
        <f t="shared" si="3"/>
        <v>13215|Dec-2010</v>
      </c>
    </row>
    <row r="254" spans="1:12">
      <c r="A254">
        <v>549991</v>
      </c>
      <c r="B254" t="s">
        <v>114</v>
      </c>
      <c r="C254" t="s">
        <v>33</v>
      </c>
      <c r="D254">
        <v>16</v>
      </c>
      <c r="E254" s="1">
        <v>40529.557638888888</v>
      </c>
      <c r="F254">
        <v>0.85</v>
      </c>
      <c r="G254">
        <v>13146</v>
      </c>
      <c r="H254" t="s">
        <v>36</v>
      </c>
      <c r="I254" t="str">
        <f>IF(AND(LEFT(OnlineRetail[[#This Row],[InvoiceNo]],1)&lt;&gt;"C",OnlineRetail[[#This Row],[CustomerID]]&lt;&gt;""),"Yes","No")</f>
        <v>Yes</v>
      </c>
      <c r="J254" s="4">
        <f>EOMONTH(OnlineRetail[[#This Row],[InvoiceDate]],-1)+1</f>
        <v>40513</v>
      </c>
      <c r="K254" s="6">
        <f>OnlineRetail[[#This Row],[Quantity]]*OnlineRetail[[#This Row],[UnitPrice]]</f>
        <v>13.6</v>
      </c>
      <c r="L254" t="str">
        <f t="shared" si="3"/>
        <v>13146|Dec-2010</v>
      </c>
    </row>
    <row r="255" spans="1:12">
      <c r="A255">
        <v>551357</v>
      </c>
      <c r="B255" t="s">
        <v>125</v>
      </c>
      <c r="C255" t="s">
        <v>21</v>
      </c>
      <c r="D255">
        <v>17</v>
      </c>
      <c r="E255" s="1">
        <v>40529.583333333343</v>
      </c>
      <c r="F255">
        <v>1.65</v>
      </c>
      <c r="G255">
        <v>12742</v>
      </c>
      <c r="H255" t="s">
        <v>10</v>
      </c>
      <c r="I255" t="str">
        <f>IF(AND(LEFT(OnlineRetail[[#This Row],[InvoiceNo]],1)&lt;&gt;"C",OnlineRetail[[#This Row],[CustomerID]]&lt;&gt;""),"Yes","No")</f>
        <v>Yes</v>
      </c>
      <c r="J255" s="4">
        <f>EOMONTH(OnlineRetail[[#This Row],[InvoiceDate]],-1)+1</f>
        <v>40513</v>
      </c>
      <c r="K255" s="6">
        <f>OnlineRetail[[#This Row],[Quantity]]*OnlineRetail[[#This Row],[UnitPrice]]</f>
        <v>28.049999999999997</v>
      </c>
      <c r="L255" t="str">
        <f t="shared" si="3"/>
        <v>12742|Dec-2010</v>
      </c>
    </row>
    <row r="256" spans="1:12">
      <c r="A256">
        <v>536828</v>
      </c>
      <c r="B256" t="s">
        <v>185</v>
      </c>
      <c r="C256" t="s">
        <v>16</v>
      </c>
      <c r="D256">
        <v>2</v>
      </c>
      <c r="E256" s="1">
        <v>40529.602777777778</v>
      </c>
      <c r="F256">
        <v>2.5499999999999998</v>
      </c>
      <c r="G256">
        <v>13466</v>
      </c>
      <c r="H256" t="s">
        <v>31</v>
      </c>
      <c r="I256" t="str">
        <f>IF(AND(LEFT(OnlineRetail[[#This Row],[InvoiceNo]],1)&lt;&gt;"C",OnlineRetail[[#This Row],[CustomerID]]&lt;&gt;""),"Yes","No")</f>
        <v>Yes</v>
      </c>
      <c r="J256" s="4">
        <f>EOMONTH(OnlineRetail[[#This Row],[InvoiceDate]],-1)+1</f>
        <v>40513</v>
      </c>
      <c r="K256" s="6">
        <f>OnlineRetail[[#This Row],[Quantity]]*OnlineRetail[[#This Row],[UnitPrice]]</f>
        <v>5.0999999999999996</v>
      </c>
      <c r="L256" t="str">
        <f t="shared" si="3"/>
        <v>13466|Dec-2010</v>
      </c>
    </row>
    <row r="257" spans="1:12">
      <c r="A257">
        <v>539091</v>
      </c>
      <c r="B257" t="s">
        <v>190</v>
      </c>
      <c r="C257" t="s">
        <v>46</v>
      </c>
      <c r="D257">
        <v>1</v>
      </c>
      <c r="E257" s="1">
        <v>40529.695138888892</v>
      </c>
      <c r="F257">
        <v>9.9499999999999993</v>
      </c>
      <c r="G257">
        <v>12964</v>
      </c>
      <c r="H257" t="s">
        <v>10</v>
      </c>
      <c r="I257" t="str">
        <f>IF(AND(LEFT(OnlineRetail[[#This Row],[InvoiceNo]],1)&lt;&gt;"C",OnlineRetail[[#This Row],[CustomerID]]&lt;&gt;""),"Yes","No")</f>
        <v>Yes</v>
      </c>
      <c r="J257" s="4">
        <f>EOMONTH(OnlineRetail[[#This Row],[InvoiceDate]],-1)+1</f>
        <v>40513</v>
      </c>
      <c r="K257" s="6">
        <f>OnlineRetail[[#This Row],[Quantity]]*OnlineRetail[[#This Row],[UnitPrice]]</f>
        <v>9.9499999999999993</v>
      </c>
      <c r="L257" t="str">
        <f t="shared" si="3"/>
        <v>12964|Dec-2010</v>
      </c>
    </row>
    <row r="258" spans="1:12" hidden="1">
      <c r="A258">
        <v>554032</v>
      </c>
      <c r="B258" t="s">
        <v>191</v>
      </c>
      <c r="C258" t="s">
        <v>9</v>
      </c>
      <c r="D258">
        <v>20</v>
      </c>
      <c r="E258" s="1">
        <v>40529.714583333327</v>
      </c>
      <c r="F258">
        <v>7.95</v>
      </c>
      <c r="H258" t="s">
        <v>10</v>
      </c>
      <c r="I258" t="str">
        <f>IF(AND(LEFT(OnlineRetail[[#This Row],[InvoiceNo]],1)&lt;&gt;"C",OnlineRetail[[#This Row],[CustomerID]]&lt;&gt;""),"Yes","No")</f>
        <v>No</v>
      </c>
      <c r="J258" s="4">
        <f>EOMONTH(OnlineRetail[[#This Row],[InvoiceDate]],-1)+1</f>
        <v>40513</v>
      </c>
      <c r="K258" s="6">
        <f>OnlineRetail[[#This Row],[Quantity]]*OnlineRetail[[#This Row],[UnitPrice]]</f>
        <v>159</v>
      </c>
      <c r="L258" t="str">
        <f t="shared" ref="L258:L321" si="4">IF(I258="Yes",G258&amp;"|"&amp;TEXT(J258,"mmm-yyyy"),"")</f>
        <v/>
      </c>
    </row>
    <row r="259" spans="1:12">
      <c r="A259">
        <v>544726</v>
      </c>
      <c r="B259" t="s">
        <v>192</v>
      </c>
      <c r="C259" t="s">
        <v>12</v>
      </c>
      <c r="D259">
        <v>13</v>
      </c>
      <c r="E259" s="1">
        <v>40529.763194444437</v>
      </c>
      <c r="F259">
        <v>4.25</v>
      </c>
      <c r="G259">
        <v>12390</v>
      </c>
      <c r="H259" t="s">
        <v>10</v>
      </c>
      <c r="I259" t="str">
        <f>IF(AND(LEFT(OnlineRetail[[#This Row],[InvoiceNo]],1)&lt;&gt;"C",OnlineRetail[[#This Row],[CustomerID]]&lt;&gt;""),"Yes","No")</f>
        <v>Yes</v>
      </c>
      <c r="J259" s="4">
        <f>EOMONTH(OnlineRetail[[#This Row],[InvoiceDate]],-1)+1</f>
        <v>40513</v>
      </c>
      <c r="K259" s="6">
        <f>OnlineRetail[[#This Row],[Quantity]]*OnlineRetail[[#This Row],[UnitPrice]]</f>
        <v>55.25</v>
      </c>
      <c r="L259" t="str">
        <f t="shared" si="4"/>
        <v>12390|Dec-2010</v>
      </c>
    </row>
    <row r="260" spans="1:12">
      <c r="A260">
        <v>541568</v>
      </c>
      <c r="B260" t="s">
        <v>177</v>
      </c>
      <c r="C260" t="s">
        <v>72</v>
      </c>
      <c r="D260">
        <v>21</v>
      </c>
      <c r="E260" s="1">
        <v>40529.777777777781</v>
      </c>
      <c r="F260">
        <v>1.25</v>
      </c>
      <c r="G260">
        <v>14256</v>
      </c>
      <c r="H260" t="s">
        <v>10</v>
      </c>
      <c r="I260" t="str">
        <f>IF(AND(LEFT(OnlineRetail[[#This Row],[InvoiceNo]],1)&lt;&gt;"C",OnlineRetail[[#This Row],[CustomerID]]&lt;&gt;""),"Yes","No")</f>
        <v>Yes</v>
      </c>
      <c r="J260" s="4">
        <f>EOMONTH(OnlineRetail[[#This Row],[InvoiceDate]],-1)+1</f>
        <v>40513</v>
      </c>
      <c r="K260" s="6">
        <f>OnlineRetail[[#This Row],[Quantity]]*OnlineRetail[[#This Row],[UnitPrice]]</f>
        <v>26.25</v>
      </c>
      <c r="L260" t="str">
        <f t="shared" si="4"/>
        <v>14256|Dec-2010</v>
      </c>
    </row>
    <row r="261" spans="1:12">
      <c r="A261">
        <v>550073</v>
      </c>
      <c r="B261" t="s">
        <v>143</v>
      </c>
      <c r="C261" t="s">
        <v>48</v>
      </c>
      <c r="D261">
        <v>5</v>
      </c>
      <c r="E261" s="1">
        <v>40529.802083333343</v>
      </c>
      <c r="F261">
        <v>1.25</v>
      </c>
      <c r="G261">
        <v>13707</v>
      </c>
      <c r="H261" t="s">
        <v>31</v>
      </c>
      <c r="I261" t="str">
        <f>IF(AND(LEFT(OnlineRetail[[#This Row],[InvoiceNo]],1)&lt;&gt;"C",OnlineRetail[[#This Row],[CustomerID]]&lt;&gt;""),"Yes","No")</f>
        <v>Yes</v>
      </c>
      <c r="J261" s="4">
        <f>EOMONTH(OnlineRetail[[#This Row],[InvoiceDate]],-1)+1</f>
        <v>40513</v>
      </c>
      <c r="K261" s="6">
        <f>OnlineRetail[[#This Row],[Quantity]]*OnlineRetail[[#This Row],[UnitPrice]]</f>
        <v>6.25</v>
      </c>
      <c r="L261" t="str">
        <f t="shared" si="4"/>
        <v>13707|Dec-2010</v>
      </c>
    </row>
    <row r="262" spans="1:12">
      <c r="A262">
        <v>541771</v>
      </c>
      <c r="B262" t="s">
        <v>71</v>
      </c>
      <c r="C262" t="s">
        <v>14</v>
      </c>
      <c r="D262">
        <v>2</v>
      </c>
      <c r="E262" s="1">
        <v>40529.81527777778</v>
      </c>
      <c r="F262">
        <v>0.85</v>
      </c>
      <c r="G262">
        <v>13645</v>
      </c>
      <c r="H262" t="s">
        <v>10</v>
      </c>
      <c r="I262" t="str">
        <f>IF(AND(LEFT(OnlineRetail[[#This Row],[InvoiceNo]],1)&lt;&gt;"C",OnlineRetail[[#This Row],[CustomerID]]&lt;&gt;""),"Yes","No")</f>
        <v>Yes</v>
      </c>
      <c r="J262" s="4">
        <f>EOMONTH(OnlineRetail[[#This Row],[InvoiceDate]],-1)+1</f>
        <v>40513</v>
      </c>
      <c r="K262" s="6">
        <f>OnlineRetail[[#This Row],[Quantity]]*OnlineRetail[[#This Row],[UnitPrice]]</f>
        <v>1.7</v>
      </c>
      <c r="L262" t="str">
        <f t="shared" si="4"/>
        <v>13645|Dec-2010</v>
      </c>
    </row>
    <row r="263" spans="1:12">
      <c r="A263">
        <v>536630</v>
      </c>
      <c r="B263" t="s">
        <v>193</v>
      </c>
      <c r="C263" t="s">
        <v>27</v>
      </c>
      <c r="D263">
        <v>6</v>
      </c>
      <c r="E263" s="1">
        <v>40529.82708333333</v>
      </c>
      <c r="F263">
        <v>0.85</v>
      </c>
      <c r="G263">
        <v>13367</v>
      </c>
      <c r="H263" t="s">
        <v>10</v>
      </c>
      <c r="I263" t="str">
        <f>IF(AND(LEFT(OnlineRetail[[#This Row],[InvoiceNo]],1)&lt;&gt;"C",OnlineRetail[[#This Row],[CustomerID]]&lt;&gt;""),"Yes","No")</f>
        <v>Yes</v>
      </c>
      <c r="J263" s="4">
        <f>EOMONTH(OnlineRetail[[#This Row],[InvoiceDate]],-1)+1</f>
        <v>40513</v>
      </c>
      <c r="K263" s="6">
        <f>OnlineRetail[[#This Row],[Quantity]]*OnlineRetail[[#This Row],[UnitPrice]]</f>
        <v>5.0999999999999996</v>
      </c>
      <c r="L263" t="str">
        <f t="shared" si="4"/>
        <v>13367|Dec-2010</v>
      </c>
    </row>
    <row r="264" spans="1:12">
      <c r="A264">
        <v>540114</v>
      </c>
      <c r="B264" t="s">
        <v>150</v>
      </c>
      <c r="C264" t="s">
        <v>40</v>
      </c>
      <c r="D264">
        <v>9</v>
      </c>
      <c r="E264" s="1">
        <v>40530.352777777778</v>
      </c>
      <c r="F264">
        <v>4.95</v>
      </c>
      <c r="G264">
        <v>13711</v>
      </c>
      <c r="H264" t="s">
        <v>31</v>
      </c>
      <c r="I264" t="str">
        <f>IF(AND(LEFT(OnlineRetail[[#This Row],[InvoiceNo]],1)&lt;&gt;"C",OnlineRetail[[#This Row],[CustomerID]]&lt;&gt;""),"Yes","No")</f>
        <v>Yes</v>
      </c>
      <c r="J264" s="4">
        <f>EOMONTH(OnlineRetail[[#This Row],[InvoiceDate]],-1)+1</f>
        <v>40513</v>
      </c>
      <c r="K264" s="6">
        <f>OnlineRetail[[#This Row],[Quantity]]*OnlineRetail[[#This Row],[UnitPrice]]</f>
        <v>44.550000000000004</v>
      </c>
      <c r="L264" t="str">
        <f t="shared" si="4"/>
        <v>13711|Dec-2010</v>
      </c>
    </row>
    <row r="265" spans="1:12">
      <c r="A265">
        <v>541591</v>
      </c>
      <c r="B265" t="s">
        <v>194</v>
      </c>
      <c r="C265" t="s">
        <v>19</v>
      </c>
      <c r="D265">
        <v>16</v>
      </c>
      <c r="E265" s="1">
        <v>40530.370833333327</v>
      </c>
      <c r="F265">
        <v>4.95</v>
      </c>
      <c r="G265">
        <v>13797</v>
      </c>
      <c r="H265" t="s">
        <v>10</v>
      </c>
      <c r="I265" t="str">
        <f>IF(AND(LEFT(OnlineRetail[[#This Row],[InvoiceNo]],1)&lt;&gt;"C",OnlineRetail[[#This Row],[CustomerID]]&lt;&gt;""),"Yes","No")</f>
        <v>Yes</v>
      </c>
      <c r="J265" s="4">
        <f>EOMONTH(OnlineRetail[[#This Row],[InvoiceDate]],-1)+1</f>
        <v>40513</v>
      </c>
      <c r="K265" s="6">
        <f>OnlineRetail[[#This Row],[Quantity]]*OnlineRetail[[#This Row],[UnitPrice]]</f>
        <v>79.2</v>
      </c>
      <c r="L265" t="str">
        <f t="shared" si="4"/>
        <v>13797|Dec-2010</v>
      </c>
    </row>
    <row r="266" spans="1:12">
      <c r="A266">
        <v>554867</v>
      </c>
      <c r="B266" t="s">
        <v>195</v>
      </c>
      <c r="C266" t="s">
        <v>72</v>
      </c>
      <c r="D266">
        <v>3</v>
      </c>
      <c r="E266" s="1">
        <v>40530.402777777781</v>
      </c>
      <c r="F266">
        <v>1.25</v>
      </c>
      <c r="G266">
        <v>13455</v>
      </c>
      <c r="H266" t="s">
        <v>10</v>
      </c>
      <c r="I266" t="str">
        <f>IF(AND(LEFT(OnlineRetail[[#This Row],[InvoiceNo]],1)&lt;&gt;"C",OnlineRetail[[#This Row],[CustomerID]]&lt;&gt;""),"Yes","No")</f>
        <v>Yes</v>
      </c>
      <c r="J266" s="4">
        <f>EOMONTH(OnlineRetail[[#This Row],[InvoiceDate]],-1)+1</f>
        <v>40513</v>
      </c>
      <c r="K266" s="6">
        <f>OnlineRetail[[#This Row],[Quantity]]*OnlineRetail[[#This Row],[UnitPrice]]</f>
        <v>3.75</v>
      </c>
      <c r="L266" t="str">
        <f t="shared" si="4"/>
        <v>13455|Dec-2010</v>
      </c>
    </row>
    <row r="267" spans="1:12">
      <c r="A267">
        <v>542259</v>
      </c>
      <c r="B267" t="s">
        <v>196</v>
      </c>
      <c r="C267" t="s">
        <v>42</v>
      </c>
      <c r="D267">
        <v>13</v>
      </c>
      <c r="E267" s="1">
        <v>40530.40625</v>
      </c>
      <c r="F267">
        <v>3.39</v>
      </c>
      <c r="G267">
        <v>13560</v>
      </c>
      <c r="H267" t="s">
        <v>10</v>
      </c>
      <c r="I267" t="str">
        <f>IF(AND(LEFT(OnlineRetail[[#This Row],[InvoiceNo]],1)&lt;&gt;"C",OnlineRetail[[#This Row],[CustomerID]]&lt;&gt;""),"Yes","No")</f>
        <v>Yes</v>
      </c>
      <c r="J267" s="4">
        <f>EOMONTH(OnlineRetail[[#This Row],[InvoiceDate]],-1)+1</f>
        <v>40513</v>
      </c>
      <c r="K267" s="6">
        <f>OnlineRetail[[#This Row],[Quantity]]*OnlineRetail[[#This Row],[UnitPrice]]</f>
        <v>44.07</v>
      </c>
      <c r="L267" t="str">
        <f t="shared" si="4"/>
        <v>13560|Dec-2010</v>
      </c>
    </row>
    <row r="268" spans="1:12">
      <c r="A268">
        <v>541557</v>
      </c>
      <c r="B268" t="s">
        <v>127</v>
      </c>
      <c r="C268" t="s">
        <v>46</v>
      </c>
      <c r="D268">
        <v>5</v>
      </c>
      <c r="E268" s="1">
        <v>40530.407638888893</v>
      </c>
      <c r="F268">
        <v>7.95</v>
      </c>
      <c r="G268">
        <v>12492</v>
      </c>
      <c r="H268" t="s">
        <v>10</v>
      </c>
      <c r="I268" t="str">
        <f>IF(AND(LEFT(OnlineRetail[[#This Row],[InvoiceNo]],1)&lt;&gt;"C",OnlineRetail[[#This Row],[CustomerID]]&lt;&gt;""),"Yes","No")</f>
        <v>Yes</v>
      </c>
      <c r="J268" s="4">
        <f>EOMONTH(OnlineRetail[[#This Row],[InvoiceDate]],-1)+1</f>
        <v>40513</v>
      </c>
      <c r="K268" s="6">
        <f>OnlineRetail[[#This Row],[Quantity]]*OnlineRetail[[#This Row],[UnitPrice]]</f>
        <v>39.75</v>
      </c>
      <c r="L268" t="str">
        <f t="shared" si="4"/>
        <v>12492|Dec-2010</v>
      </c>
    </row>
    <row r="269" spans="1:12">
      <c r="A269">
        <v>548725</v>
      </c>
      <c r="B269" t="s">
        <v>163</v>
      </c>
      <c r="C269" t="s">
        <v>40</v>
      </c>
      <c r="D269">
        <v>5</v>
      </c>
      <c r="E269" s="1">
        <v>40530.54583333333</v>
      </c>
      <c r="F269">
        <v>5.95</v>
      </c>
      <c r="G269">
        <v>13754</v>
      </c>
      <c r="H269" t="s">
        <v>10</v>
      </c>
      <c r="I269" t="str">
        <f>IF(AND(LEFT(OnlineRetail[[#This Row],[InvoiceNo]],1)&lt;&gt;"C",OnlineRetail[[#This Row],[CustomerID]]&lt;&gt;""),"Yes","No")</f>
        <v>Yes</v>
      </c>
      <c r="J269" s="4">
        <f>EOMONTH(OnlineRetail[[#This Row],[InvoiceDate]],-1)+1</f>
        <v>40513</v>
      </c>
      <c r="K269" s="6">
        <f>OnlineRetail[[#This Row],[Quantity]]*OnlineRetail[[#This Row],[UnitPrice]]</f>
        <v>29.75</v>
      </c>
      <c r="L269" t="str">
        <f t="shared" si="4"/>
        <v>13754|Dec-2010</v>
      </c>
    </row>
    <row r="270" spans="1:12">
      <c r="A270">
        <v>548632</v>
      </c>
      <c r="B270" t="s">
        <v>164</v>
      </c>
      <c r="C270" t="s">
        <v>19</v>
      </c>
      <c r="D270">
        <v>21</v>
      </c>
      <c r="E270" s="1">
        <v>40530.570833333331</v>
      </c>
      <c r="F270">
        <v>9.9499999999999993</v>
      </c>
      <c r="G270">
        <v>12472</v>
      </c>
      <c r="H270" t="s">
        <v>10</v>
      </c>
      <c r="I270" t="str">
        <f>IF(AND(LEFT(OnlineRetail[[#This Row],[InvoiceNo]],1)&lt;&gt;"C",OnlineRetail[[#This Row],[CustomerID]]&lt;&gt;""),"Yes","No")</f>
        <v>Yes</v>
      </c>
      <c r="J270" s="4">
        <f>EOMONTH(OnlineRetail[[#This Row],[InvoiceDate]],-1)+1</f>
        <v>40513</v>
      </c>
      <c r="K270" s="6">
        <f>OnlineRetail[[#This Row],[Quantity]]*OnlineRetail[[#This Row],[UnitPrice]]</f>
        <v>208.95</v>
      </c>
      <c r="L270" t="str">
        <f t="shared" si="4"/>
        <v>12472|Dec-2010</v>
      </c>
    </row>
    <row r="271" spans="1:12">
      <c r="A271">
        <v>548913</v>
      </c>
      <c r="B271" t="s">
        <v>101</v>
      </c>
      <c r="C271" t="s">
        <v>46</v>
      </c>
      <c r="D271">
        <v>5</v>
      </c>
      <c r="E271" s="1">
        <v>40530.585416666669</v>
      </c>
      <c r="F271">
        <v>9.9499999999999993</v>
      </c>
      <c r="G271">
        <v>13838</v>
      </c>
      <c r="H271" t="s">
        <v>10</v>
      </c>
      <c r="I271" t="str">
        <f>IF(AND(LEFT(OnlineRetail[[#This Row],[InvoiceNo]],1)&lt;&gt;"C",OnlineRetail[[#This Row],[CustomerID]]&lt;&gt;""),"Yes","No")</f>
        <v>Yes</v>
      </c>
      <c r="J271" s="4">
        <f>EOMONTH(OnlineRetail[[#This Row],[InvoiceDate]],-1)+1</f>
        <v>40513</v>
      </c>
      <c r="K271" s="6">
        <f>OnlineRetail[[#This Row],[Quantity]]*OnlineRetail[[#This Row],[UnitPrice]]</f>
        <v>49.75</v>
      </c>
      <c r="L271" t="str">
        <f t="shared" si="4"/>
        <v>13838|Dec-2010</v>
      </c>
    </row>
    <row r="272" spans="1:12">
      <c r="A272">
        <v>539032</v>
      </c>
      <c r="B272" t="s">
        <v>44</v>
      </c>
      <c r="C272" t="s">
        <v>21</v>
      </c>
      <c r="D272">
        <v>20</v>
      </c>
      <c r="E272" s="1">
        <v>40530.681944444441</v>
      </c>
      <c r="F272">
        <v>5.95</v>
      </c>
      <c r="G272">
        <v>13969</v>
      </c>
      <c r="H272" t="s">
        <v>10</v>
      </c>
      <c r="I272" t="str">
        <f>IF(AND(LEFT(OnlineRetail[[#This Row],[InvoiceNo]],1)&lt;&gt;"C",OnlineRetail[[#This Row],[CustomerID]]&lt;&gt;""),"Yes","No")</f>
        <v>Yes</v>
      </c>
      <c r="J272" s="4">
        <f>EOMONTH(OnlineRetail[[#This Row],[InvoiceDate]],-1)+1</f>
        <v>40513</v>
      </c>
      <c r="K272" s="6">
        <f>OnlineRetail[[#This Row],[Quantity]]*OnlineRetail[[#This Row],[UnitPrice]]</f>
        <v>119</v>
      </c>
      <c r="L272" t="str">
        <f t="shared" si="4"/>
        <v>13969|Dec-2010</v>
      </c>
    </row>
    <row r="273" spans="1:12">
      <c r="A273">
        <v>537320</v>
      </c>
      <c r="B273" t="s">
        <v>26</v>
      </c>
      <c r="C273" t="s">
        <v>50</v>
      </c>
      <c r="D273">
        <v>24</v>
      </c>
      <c r="E273" s="1">
        <v>40530.684027777781</v>
      </c>
      <c r="F273">
        <v>1.25</v>
      </c>
      <c r="G273">
        <v>13801</v>
      </c>
      <c r="H273" t="s">
        <v>10</v>
      </c>
      <c r="I273" t="str">
        <f>IF(AND(LEFT(OnlineRetail[[#This Row],[InvoiceNo]],1)&lt;&gt;"C",OnlineRetail[[#This Row],[CustomerID]]&lt;&gt;""),"Yes","No")</f>
        <v>Yes</v>
      </c>
      <c r="J273" s="4">
        <f>EOMONTH(OnlineRetail[[#This Row],[InvoiceDate]],-1)+1</f>
        <v>40513</v>
      </c>
      <c r="K273" s="6">
        <f>OnlineRetail[[#This Row],[Quantity]]*OnlineRetail[[#This Row],[UnitPrice]]</f>
        <v>30</v>
      </c>
      <c r="L273" t="str">
        <f t="shared" si="4"/>
        <v>13801|Dec-2010</v>
      </c>
    </row>
    <row r="274" spans="1:12">
      <c r="A274">
        <v>536802</v>
      </c>
      <c r="B274" t="s">
        <v>189</v>
      </c>
      <c r="C274" t="s">
        <v>9</v>
      </c>
      <c r="D274">
        <v>15</v>
      </c>
      <c r="E274" s="1">
        <v>40530.68472222222</v>
      </c>
      <c r="F274">
        <v>3.39</v>
      </c>
      <c r="G274">
        <v>12742</v>
      </c>
      <c r="H274" t="s">
        <v>121</v>
      </c>
      <c r="I274" t="str">
        <f>IF(AND(LEFT(OnlineRetail[[#This Row],[InvoiceNo]],1)&lt;&gt;"C",OnlineRetail[[#This Row],[CustomerID]]&lt;&gt;""),"Yes","No")</f>
        <v>Yes</v>
      </c>
      <c r="J274" s="4">
        <f>EOMONTH(OnlineRetail[[#This Row],[InvoiceDate]],-1)+1</f>
        <v>40513</v>
      </c>
      <c r="K274" s="6">
        <f>OnlineRetail[[#This Row],[Quantity]]*OnlineRetail[[#This Row],[UnitPrice]]</f>
        <v>50.85</v>
      </c>
      <c r="L274" t="str">
        <f t="shared" si="4"/>
        <v>12742|Dec-2010</v>
      </c>
    </row>
    <row r="275" spans="1:12">
      <c r="A275">
        <v>555924</v>
      </c>
      <c r="B275" t="s">
        <v>197</v>
      </c>
      <c r="C275" t="s">
        <v>12</v>
      </c>
      <c r="D275">
        <v>17</v>
      </c>
      <c r="E275" s="1">
        <v>40530.6875</v>
      </c>
      <c r="F275">
        <v>9.9499999999999993</v>
      </c>
      <c r="G275">
        <v>12462</v>
      </c>
      <c r="H275" t="s">
        <v>25</v>
      </c>
      <c r="I275" t="str">
        <f>IF(AND(LEFT(OnlineRetail[[#This Row],[InvoiceNo]],1)&lt;&gt;"C",OnlineRetail[[#This Row],[CustomerID]]&lt;&gt;""),"Yes","No")</f>
        <v>Yes</v>
      </c>
      <c r="J275" s="4">
        <f>EOMONTH(OnlineRetail[[#This Row],[InvoiceDate]],-1)+1</f>
        <v>40513</v>
      </c>
      <c r="K275" s="6">
        <f>OnlineRetail[[#This Row],[Quantity]]*OnlineRetail[[#This Row],[UnitPrice]]</f>
        <v>169.14999999999998</v>
      </c>
      <c r="L275" t="str">
        <f t="shared" si="4"/>
        <v>12462|Dec-2010</v>
      </c>
    </row>
    <row r="276" spans="1:12">
      <c r="A276">
        <v>551800</v>
      </c>
      <c r="B276" t="s">
        <v>191</v>
      </c>
      <c r="C276" t="s">
        <v>39</v>
      </c>
      <c r="D276">
        <v>10</v>
      </c>
      <c r="E276" s="1">
        <v>40530.690972222219</v>
      </c>
      <c r="F276">
        <v>4.25</v>
      </c>
      <c r="G276">
        <v>13367</v>
      </c>
      <c r="H276" t="s">
        <v>10</v>
      </c>
      <c r="I276" t="str">
        <f>IF(AND(LEFT(OnlineRetail[[#This Row],[InvoiceNo]],1)&lt;&gt;"C",OnlineRetail[[#This Row],[CustomerID]]&lt;&gt;""),"Yes","No")</f>
        <v>Yes</v>
      </c>
      <c r="J276" s="4">
        <f>EOMONTH(OnlineRetail[[#This Row],[InvoiceDate]],-1)+1</f>
        <v>40513</v>
      </c>
      <c r="K276" s="6">
        <f>OnlineRetail[[#This Row],[Quantity]]*OnlineRetail[[#This Row],[UnitPrice]]</f>
        <v>42.5</v>
      </c>
      <c r="L276" t="str">
        <f t="shared" si="4"/>
        <v>13367|Dec-2010</v>
      </c>
    </row>
    <row r="277" spans="1:12">
      <c r="A277">
        <v>549475</v>
      </c>
      <c r="B277" t="s">
        <v>198</v>
      </c>
      <c r="C277" t="s">
        <v>9</v>
      </c>
      <c r="D277">
        <v>11</v>
      </c>
      <c r="E277" s="1">
        <v>40530.706944444442</v>
      </c>
      <c r="F277">
        <v>0.85</v>
      </c>
      <c r="G277">
        <v>13696</v>
      </c>
      <c r="H277" t="s">
        <v>10</v>
      </c>
      <c r="I277" t="str">
        <f>IF(AND(LEFT(OnlineRetail[[#This Row],[InvoiceNo]],1)&lt;&gt;"C",OnlineRetail[[#This Row],[CustomerID]]&lt;&gt;""),"Yes","No")</f>
        <v>Yes</v>
      </c>
      <c r="J277" s="4">
        <f>EOMONTH(OnlineRetail[[#This Row],[InvoiceDate]],-1)+1</f>
        <v>40513</v>
      </c>
      <c r="K277" s="6">
        <f>OnlineRetail[[#This Row],[Quantity]]*OnlineRetail[[#This Row],[UnitPrice]]</f>
        <v>9.35</v>
      </c>
      <c r="L277" t="str">
        <f t="shared" si="4"/>
        <v>13696|Dec-2010</v>
      </c>
    </row>
    <row r="278" spans="1:12">
      <c r="A278">
        <v>538348</v>
      </c>
      <c r="B278" t="s">
        <v>172</v>
      </c>
      <c r="C278" t="s">
        <v>62</v>
      </c>
      <c r="D278">
        <v>20</v>
      </c>
      <c r="E278" s="1">
        <v>40530.746527777781</v>
      </c>
      <c r="F278">
        <v>1.65</v>
      </c>
      <c r="G278">
        <v>13247</v>
      </c>
      <c r="H278" t="s">
        <v>10</v>
      </c>
      <c r="I278" t="str">
        <f>IF(AND(LEFT(OnlineRetail[[#This Row],[InvoiceNo]],1)&lt;&gt;"C",OnlineRetail[[#This Row],[CustomerID]]&lt;&gt;""),"Yes","No")</f>
        <v>Yes</v>
      </c>
      <c r="J278" s="4">
        <f>EOMONTH(OnlineRetail[[#This Row],[InvoiceDate]],-1)+1</f>
        <v>40513</v>
      </c>
      <c r="K278" s="6">
        <f>OnlineRetail[[#This Row],[Quantity]]*OnlineRetail[[#This Row],[UnitPrice]]</f>
        <v>33</v>
      </c>
      <c r="L278" t="str">
        <f t="shared" si="4"/>
        <v>13247|Dec-2010</v>
      </c>
    </row>
    <row r="279" spans="1:12">
      <c r="A279">
        <v>539213</v>
      </c>
      <c r="B279" t="s">
        <v>199</v>
      </c>
      <c r="C279" t="s">
        <v>62</v>
      </c>
      <c r="D279">
        <v>3</v>
      </c>
      <c r="E279" s="1">
        <v>40531.34375</v>
      </c>
      <c r="F279">
        <v>4.95</v>
      </c>
      <c r="G279">
        <v>13166</v>
      </c>
      <c r="H279" t="s">
        <v>10</v>
      </c>
      <c r="I279" t="str">
        <f>IF(AND(LEFT(OnlineRetail[[#This Row],[InvoiceNo]],1)&lt;&gt;"C",OnlineRetail[[#This Row],[CustomerID]]&lt;&gt;""),"Yes","No")</f>
        <v>Yes</v>
      </c>
      <c r="J279" s="4">
        <f>EOMONTH(OnlineRetail[[#This Row],[InvoiceDate]],-1)+1</f>
        <v>40513</v>
      </c>
      <c r="K279" s="6">
        <f>OnlineRetail[[#This Row],[Quantity]]*OnlineRetail[[#This Row],[UnitPrice]]</f>
        <v>14.850000000000001</v>
      </c>
      <c r="L279" t="str">
        <f t="shared" si="4"/>
        <v>13166|Dec-2010</v>
      </c>
    </row>
    <row r="280" spans="1:12">
      <c r="A280">
        <v>545085</v>
      </c>
      <c r="B280" t="s">
        <v>200</v>
      </c>
      <c r="C280" t="s">
        <v>12</v>
      </c>
      <c r="D280">
        <v>13</v>
      </c>
      <c r="E280" s="1">
        <v>40531.359722222223</v>
      </c>
      <c r="F280">
        <v>7.95</v>
      </c>
      <c r="G280">
        <v>13833</v>
      </c>
      <c r="H280" t="s">
        <v>10</v>
      </c>
      <c r="I280" t="str">
        <f>IF(AND(LEFT(OnlineRetail[[#This Row],[InvoiceNo]],1)&lt;&gt;"C",OnlineRetail[[#This Row],[CustomerID]]&lt;&gt;""),"Yes","No")</f>
        <v>Yes</v>
      </c>
      <c r="J280" s="4">
        <f>EOMONTH(OnlineRetail[[#This Row],[InvoiceDate]],-1)+1</f>
        <v>40513</v>
      </c>
      <c r="K280" s="6">
        <f>OnlineRetail[[#This Row],[Quantity]]*OnlineRetail[[#This Row],[UnitPrice]]</f>
        <v>103.35000000000001</v>
      </c>
      <c r="L280" t="str">
        <f t="shared" si="4"/>
        <v>13833|Dec-2010</v>
      </c>
    </row>
    <row r="281" spans="1:12">
      <c r="A281">
        <v>552894</v>
      </c>
      <c r="B281" t="s">
        <v>201</v>
      </c>
      <c r="C281" t="s">
        <v>39</v>
      </c>
      <c r="D281">
        <v>7</v>
      </c>
      <c r="E281" s="1">
        <v>40531.383333333331</v>
      </c>
      <c r="F281">
        <v>4.95</v>
      </c>
      <c r="G281">
        <v>13184</v>
      </c>
      <c r="H281" t="s">
        <v>10</v>
      </c>
      <c r="I281" t="str">
        <f>IF(AND(LEFT(OnlineRetail[[#This Row],[InvoiceNo]],1)&lt;&gt;"C",OnlineRetail[[#This Row],[CustomerID]]&lt;&gt;""),"Yes","No")</f>
        <v>Yes</v>
      </c>
      <c r="J281" s="4">
        <f>EOMONTH(OnlineRetail[[#This Row],[InvoiceDate]],-1)+1</f>
        <v>40513</v>
      </c>
      <c r="K281" s="6">
        <f>OnlineRetail[[#This Row],[Quantity]]*OnlineRetail[[#This Row],[UnitPrice]]</f>
        <v>34.65</v>
      </c>
      <c r="L281" t="str">
        <f t="shared" si="4"/>
        <v>13184|Dec-2010</v>
      </c>
    </row>
    <row r="282" spans="1:12">
      <c r="A282">
        <v>549633</v>
      </c>
      <c r="B282" t="s">
        <v>202</v>
      </c>
      <c r="C282" t="s">
        <v>16</v>
      </c>
      <c r="D282">
        <v>16</v>
      </c>
      <c r="E282" s="1">
        <v>40531.413888888892</v>
      </c>
      <c r="F282">
        <v>7.95</v>
      </c>
      <c r="G282">
        <v>13364</v>
      </c>
      <c r="H282" t="s">
        <v>10</v>
      </c>
      <c r="I282" t="str">
        <f>IF(AND(LEFT(OnlineRetail[[#This Row],[InvoiceNo]],1)&lt;&gt;"C",OnlineRetail[[#This Row],[CustomerID]]&lt;&gt;""),"Yes","No")</f>
        <v>Yes</v>
      </c>
      <c r="J282" s="4">
        <f>EOMONTH(OnlineRetail[[#This Row],[InvoiceDate]],-1)+1</f>
        <v>40513</v>
      </c>
      <c r="K282" s="6">
        <f>OnlineRetail[[#This Row],[Quantity]]*OnlineRetail[[#This Row],[UnitPrice]]</f>
        <v>127.2</v>
      </c>
      <c r="L282" t="str">
        <f t="shared" si="4"/>
        <v>13364|Dec-2010</v>
      </c>
    </row>
    <row r="283" spans="1:12">
      <c r="A283">
        <v>548054</v>
      </c>
      <c r="B283" t="s">
        <v>26</v>
      </c>
      <c r="C283" t="s">
        <v>12</v>
      </c>
      <c r="D283">
        <v>21</v>
      </c>
      <c r="E283" s="1">
        <v>40531.415972222218</v>
      </c>
      <c r="F283">
        <v>2.1</v>
      </c>
      <c r="G283">
        <v>13315</v>
      </c>
      <c r="H283" t="s">
        <v>10</v>
      </c>
      <c r="I283" t="str">
        <f>IF(AND(LEFT(OnlineRetail[[#This Row],[InvoiceNo]],1)&lt;&gt;"C",OnlineRetail[[#This Row],[CustomerID]]&lt;&gt;""),"Yes","No")</f>
        <v>Yes</v>
      </c>
      <c r="J283" s="4">
        <f>EOMONTH(OnlineRetail[[#This Row],[InvoiceDate]],-1)+1</f>
        <v>40513</v>
      </c>
      <c r="K283" s="6">
        <f>OnlineRetail[[#This Row],[Quantity]]*OnlineRetail[[#This Row],[UnitPrice]]</f>
        <v>44.1</v>
      </c>
      <c r="L283" t="str">
        <f t="shared" si="4"/>
        <v>13315|Dec-2010</v>
      </c>
    </row>
    <row r="284" spans="1:12">
      <c r="A284">
        <v>549432</v>
      </c>
      <c r="B284" t="s">
        <v>203</v>
      </c>
      <c r="C284" t="s">
        <v>19</v>
      </c>
      <c r="D284">
        <v>8</v>
      </c>
      <c r="E284" s="1">
        <v>40531.427083333343</v>
      </c>
      <c r="F284">
        <v>4.95</v>
      </c>
      <c r="G284">
        <v>13367</v>
      </c>
      <c r="H284" t="s">
        <v>10</v>
      </c>
      <c r="I284" t="str">
        <f>IF(AND(LEFT(OnlineRetail[[#This Row],[InvoiceNo]],1)&lt;&gt;"C",OnlineRetail[[#This Row],[CustomerID]]&lt;&gt;""),"Yes","No")</f>
        <v>Yes</v>
      </c>
      <c r="J284" s="4">
        <f>EOMONTH(OnlineRetail[[#This Row],[InvoiceDate]],-1)+1</f>
        <v>40513</v>
      </c>
      <c r="K284" s="6">
        <f>OnlineRetail[[#This Row],[Quantity]]*OnlineRetail[[#This Row],[UnitPrice]]</f>
        <v>39.6</v>
      </c>
      <c r="L284" t="str">
        <f t="shared" si="4"/>
        <v>13367|Dec-2010</v>
      </c>
    </row>
    <row r="285" spans="1:12">
      <c r="A285">
        <v>544563</v>
      </c>
      <c r="B285" t="s">
        <v>171</v>
      </c>
      <c r="C285" t="s">
        <v>42</v>
      </c>
      <c r="D285">
        <v>6</v>
      </c>
      <c r="E285" s="1">
        <v>40531.460416666669</v>
      </c>
      <c r="F285">
        <v>4.95</v>
      </c>
      <c r="G285">
        <v>13367</v>
      </c>
      <c r="H285" t="s">
        <v>10</v>
      </c>
      <c r="I285" t="str">
        <f>IF(AND(LEFT(OnlineRetail[[#This Row],[InvoiceNo]],1)&lt;&gt;"C",OnlineRetail[[#This Row],[CustomerID]]&lt;&gt;""),"Yes","No")</f>
        <v>Yes</v>
      </c>
      <c r="J285" s="4">
        <f>EOMONTH(OnlineRetail[[#This Row],[InvoiceDate]],-1)+1</f>
        <v>40513</v>
      </c>
      <c r="K285" s="6">
        <f>OnlineRetail[[#This Row],[Quantity]]*OnlineRetail[[#This Row],[UnitPrice]]</f>
        <v>29.700000000000003</v>
      </c>
      <c r="L285" t="str">
        <f t="shared" si="4"/>
        <v>13367|Dec-2010</v>
      </c>
    </row>
    <row r="286" spans="1:12">
      <c r="A286">
        <v>536985</v>
      </c>
      <c r="B286" t="s">
        <v>109</v>
      </c>
      <c r="C286" t="s">
        <v>19</v>
      </c>
      <c r="D286">
        <v>10</v>
      </c>
      <c r="E286" s="1">
        <v>40531.500694444447</v>
      </c>
      <c r="F286">
        <v>7.95</v>
      </c>
      <c r="G286">
        <v>13244</v>
      </c>
      <c r="H286" t="s">
        <v>10</v>
      </c>
      <c r="I286" t="str">
        <f>IF(AND(LEFT(OnlineRetail[[#This Row],[InvoiceNo]],1)&lt;&gt;"C",OnlineRetail[[#This Row],[CustomerID]]&lt;&gt;""),"Yes","No")</f>
        <v>Yes</v>
      </c>
      <c r="J286" s="4">
        <f>EOMONTH(OnlineRetail[[#This Row],[InvoiceDate]],-1)+1</f>
        <v>40513</v>
      </c>
      <c r="K286" s="6">
        <f>OnlineRetail[[#This Row],[Quantity]]*OnlineRetail[[#This Row],[UnitPrice]]</f>
        <v>79.5</v>
      </c>
      <c r="L286" t="str">
        <f t="shared" si="4"/>
        <v>13244|Dec-2010</v>
      </c>
    </row>
    <row r="287" spans="1:12">
      <c r="A287">
        <v>545159</v>
      </c>
      <c r="B287" t="s">
        <v>171</v>
      </c>
      <c r="C287" t="s">
        <v>12</v>
      </c>
      <c r="D287">
        <v>8</v>
      </c>
      <c r="E287" s="1">
        <v>40531.568055555559</v>
      </c>
      <c r="F287">
        <v>9.9499999999999993</v>
      </c>
      <c r="G287">
        <v>13706</v>
      </c>
      <c r="H287" t="s">
        <v>10</v>
      </c>
      <c r="I287" t="str">
        <f>IF(AND(LEFT(OnlineRetail[[#This Row],[InvoiceNo]],1)&lt;&gt;"C",OnlineRetail[[#This Row],[CustomerID]]&lt;&gt;""),"Yes","No")</f>
        <v>Yes</v>
      </c>
      <c r="J287" s="4">
        <f>EOMONTH(OnlineRetail[[#This Row],[InvoiceDate]],-1)+1</f>
        <v>40513</v>
      </c>
      <c r="K287" s="6">
        <f>OnlineRetail[[#This Row],[Quantity]]*OnlineRetail[[#This Row],[UnitPrice]]</f>
        <v>79.599999999999994</v>
      </c>
      <c r="L287" t="str">
        <f t="shared" si="4"/>
        <v>13706|Dec-2010</v>
      </c>
    </row>
    <row r="288" spans="1:12">
      <c r="A288">
        <v>555219</v>
      </c>
      <c r="B288" t="s">
        <v>8</v>
      </c>
      <c r="C288" t="s">
        <v>48</v>
      </c>
      <c r="D288">
        <v>20</v>
      </c>
      <c r="E288" s="1">
        <v>40531.579861111109</v>
      </c>
      <c r="F288">
        <v>2.1</v>
      </c>
      <c r="G288">
        <v>12755</v>
      </c>
      <c r="H288" t="s">
        <v>10</v>
      </c>
      <c r="I288" t="str">
        <f>IF(AND(LEFT(OnlineRetail[[#This Row],[InvoiceNo]],1)&lt;&gt;"C",OnlineRetail[[#This Row],[CustomerID]]&lt;&gt;""),"Yes","No")</f>
        <v>Yes</v>
      </c>
      <c r="J288" s="4">
        <f>EOMONTH(OnlineRetail[[#This Row],[InvoiceDate]],-1)+1</f>
        <v>40513</v>
      </c>
      <c r="K288" s="6">
        <f>OnlineRetail[[#This Row],[Quantity]]*OnlineRetail[[#This Row],[UnitPrice]]</f>
        <v>42</v>
      </c>
      <c r="L288" t="str">
        <f t="shared" si="4"/>
        <v>12755|Dec-2010</v>
      </c>
    </row>
    <row r="289" spans="1:12">
      <c r="A289">
        <v>544055</v>
      </c>
      <c r="B289" t="s">
        <v>108</v>
      </c>
      <c r="C289" t="s">
        <v>83</v>
      </c>
      <c r="D289">
        <v>3</v>
      </c>
      <c r="E289" s="1">
        <v>40531.582638888889</v>
      </c>
      <c r="F289">
        <v>1.65</v>
      </c>
      <c r="G289">
        <v>13754</v>
      </c>
      <c r="H289" t="s">
        <v>25</v>
      </c>
      <c r="I289" t="str">
        <f>IF(AND(LEFT(OnlineRetail[[#This Row],[InvoiceNo]],1)&lt;&gt;"C",OnlineRetail[[#This Row],[CustomerID]]&lt;&gt;""),"Yes","No")</f>
        <v>Yes</v>
      </c>
      <c r="J289" s="4">
        <f>EOMONTH(OnlineRetail[[#This Row],[InvoiceDate]],-1)+1</f>
        <v>40513</v>
      </c>
      <c r="K289" s="6">
        <f>OnlineRetail[[#This Row],[Quantity]]*OnlineRetail[[#This Row],[UnitPrice]]</f>
        <v>4.9499999999999993</v>
      </c>
      <c r="L289" t="str">
        <f t="shared" si="4"/>
        <v>13754|Dec-2010</v>
      </c>
    </row>
    <row r="290" spans="1:12">
      <c r="A290">
        <v>538923</v>
      </c>
      <c r="B290" t="s">
        <v>204</v>
      </c>
      <c r="C290" t="s">
        <v>24</v>
      </c>
      <c r="D290">
        <v>20</v>
      </c>
      <c r="E290" s="1">
        <v>40531.606249999997</v>
      </c>
      <c r="F290">
        <v>9.9499999999999993</v>
      </c>
      <c r="G290">
        <v>13801</v>
      </c>
      <c r="H290" t="s">
        <v>10</v>
      </c>
      <c r="I290" t="str">
        <f>IF(AND(LEFT(OnlineRetail[[#This Row],[InvoiceNo]],1)&lt;&gt;"C",OnlineRetail[[#This Row],[CustomerID]]&lt;&gt;""),"Yes","No")</f>
        <v>Yes</v>
      </c>
      <c r="J290" s="4">
        <f>EOMONTH(OnlineRetail[[#This Row],[InvoiceDate]],-1)+1</f>
        <v>40513</v>
      </c>
      <c r="K290" s="6">
        <f>OnlineRetail[[#This Row],[Quantity]]*OnlineRetail[[#This Row],[UnitPrice]]</f>
        <v>199</v>
      </c>
      <c r="L290" t="str">
        <f t="shared" si="4"/>
        <v>13801|Dec-2010</v>
      </c>
    </row>
    <row r="291" spans="1:12">
      <c r="A291">
        <v>536402</v>
      </c>
      <c r="B291" t="s">
        <v>205</v>
      </c>
      <c r="C291" t="s">
        <v>29</v>
      </c>
      <c r="D291">
        <v>9</v>
      </c>
      <c r="E291" s="1">
        <v>40531.611111111109</v>
      </c>
      <c r="F291">
        <v>2.5499999999999998</v>
      </c>
      <c r="G291">
        <v>14152</v>
      </c>
      <c r="H291" t="s">
        <v>10</v>
      </c>
      <c r="I291" t="str">
        <f>IF(AND(LEFT(OnlineRetail[[#This Row],[InvoiceNo]],1)&lt;&gt;"C",OnlineRetail[[#This Row],[CustomerID]]&lt;&gt;""),"Yes","No")</f>
        <v>Yes</v>
      </c>
      <c r="J291" s="4">
        <f>EOMONTH(OnlineRetail[[#This Row],[InvoiceDate]],-1)+1</f>
        <v>40513</v>
      </c>
      <c r="K291" s="6">
        <f>OnlineRetail[[#This Row],[Quantity]]*OnlineRetail[[#This Row],[UnitPrice]]</f>
        <v>22.95</v>
      </c>
      <c r="L291" t="str">
        <f t="shared" si="4"/>
        <v>14152|Dec-2010</v>
      </c>
    </row>
    <row r="292" spans="1:12">
      <c r="A292">
        <v>542145</v>
      </c>
      <c r="B292" t="s">
        <v>206</v>
      </c>
      <c r="C292" t="s">
        <v>24</v>
      </c>
      <c r="D292">
        <v>14</v>
      </c>
      <c r="E292" s="1">
        <v>40531.618750000001</v>
      </c>
      <c r="F292">
        <v>0.85</v>
      </c>
      <c r="G292">
        <v>12625</v>
      </c>
      <c r="H292" t="s">
        <v>10</v>
      </c>
      <c r="I292" t="str">
        <f>IF(AND(LEFT(OnlineRetail[[#This Row],[InvoiceNo]],1)&lt;&gt;"C",OnlineRetail[[#This Row],[CustomerID]]&lt;&gt;""),"Yes","No")</f>
        <v>Yes</v>
      </c>
      <c r="J292" s="4">
        <f>EOMONTH(OnlineRetail[[#This Row],[InvoiceDate]],-1)+1</f>
        <v>40513</v>
      </c>
      <c r="K292" s="6">
        <f>OnlineRetail[[#This Row],[Quantity]]*OnlineRetail[[#This Row],[UnitPrice]]</f>
        <v>11.9</v>
      </c>
      <c r="L292" t="str">
        <f t="shared" si="4"/>
        <v>12625|Dec-2010</v>
      </c>
    </row>
    <row r="293" spans="1:12">
      <c r="A293">
        <v>539414</v>
      </c>
      <c r="B293" t="s">
        <v>151</v>
      </c>
      <c r="C293" t="s">
        <v>9</v>
      </c>
      <c r="D293">
        <v>23</v>
      </c>
      <c r="E293" s="1">
        <v>40531.668055555558</v>
      </c>
      <c r="F293">
        <v>2.1</v>
      </c>
      <c r="G293">
        <v>13512</v>
      </c>
      <c r="H293" t="s">
        <v>10</v>
      </c>
      <c r="I293" t="str">
        <f>IF(AND(LEFT(OnlineRetail[[#This Row],[InvoiceNo]],1)&lt;&gt;"C",OnlineRetail[[#This Row],[CustomerID]]&lt;&gt;""),"Yes","No")</f>
        <v>Yes</v>
      </c>
      <c r="J293" s="4">
        <f>EOMONTH(OnlineRetail[[#This Row],[InvoiceDate]],-1)+1</f>
        <v>40513</v>
      </c>
      <c r="K293" s="6">
        <f>OnlineRetail[[#This Row],[Quantity]]*OnlineRetail[[#This Row],[UnitPrice]]</f>
        <v>48.300000000000004</v>
      </c>
      <c r="L293" t="str">
        <f t="shared" si="4"/>
        <v>13512|Dec-2010</v>
      </c>
    </row>
    <row r="294" spans="1:12">
      <c r="A294">
        <v>552420</v>
      </c>
      <c r="B294" t="s">
        <v>199</v>
      </c>
      <c r="C294" t="s">
        <v>42</v>
      </c>
      <c r="D294">
        <v>23</v>
      </c>
      <c r="E294" s="1">
        <v>40531.675000000003</v>
      </c>
      <c r="F294">
        <v>1.65</v>
      </c>
      <c r="G294">
        <v>14084</v>
      </c>
      <c r="H294" t="s">
        <v>17</v>
      </c>
      <c r="I294" t="str">
        <f>IF(AND(LEFT(OnlineRetail[[#This Row],[InvoiceNo]],1)&lt;&gt;"C",OnlineRetail[[#This Row],[CustomerID]]&lt;&gt;""),"Yes","No")</f>
        <v>Yes</v>
      </c>
      <c r="J294" s="4">
        <f>EOMONTH(OnlineRetail[[#This Row],[InvoiceDate]],-1)+1</f>
        <v>40513</v>
      </c>
      <c r="K294" s="6">
        <f>OnlineRetail[[#This Row],[Quantity]]*OnlineRetail[[#This Row],[UnitPrice]]</f>
        <v>37.949999999999996</v>
      </c>
      <c r="L294" t="str">
        <f t="shared" si="4"/>
        <v>14084|Dec-2010</v>
      </c>
    </row>
    <row r="295" spans="1:12">
      <c r="A295">
        <v>547327</v>
      </c>
      <c r="B295" t="s">
        <v>147</v>
      </c>
      <c r="C295" t="s">
        <v>53</v>
      </c>
      <c r="D295">
        <v>12</v>
      </c>
      <c r="E295" s="1">
        <v>40531.743750000001</v>
      </c>
      <c r="F295">
        <v>2.5499999999999998</v>
      </c>
      <c r="G295">
        <v>13441</v>
      </c>
      <c r="H295" t="s">
        <v>10</v>
      </c>
      <c r="I295" t="str">
        <f>IF(AND(LEFT(OnlineRetail[[#This Row],[InvoiceNo]],1)&lt;&gt;"C",OnlineRetail[[#This Row],[CustomerID]]&lt;&gt;""),"Yes","No")</f>
        <v>Yes</v>
      </c>
      <c r="J295" s="4">
        <f>EOMONTH(OnlineRetail[[#This Row],[InvoiceDate]],-1)+1</f>
        <v>40513</v>
      </c>
      <c r="K295" s="6">
        <f>OnlineRetail[[#This Row],[Quantity]]*OnlineRetail[[#This Row],[UnitPrice]]</f>
        <v>30.599999999999998</v>
      </c>
      <c r="L295" t="str">
        <f t="shared" si="4"/>
        <v>13441|Dec-2010</v>
      </c>
    </row>
    <row r="296" spans="1:12">
      <c r="A296">
        <v>551537</v>
      </c>
      <c r="B296" t="s">
        <v>34</v>
      </c>
      <c r="C296" t="s">
        <v>83</v>
      </c>
      <c r="D296">
        <v>18</v>
      </c>
      <c r="E296" s="1">
        <v>40531.749305555553</v>
      </c>
      <c r="F296">
        <v>9.9499999999999993</v>
      </c>
      <c r="G296">
        <v>13203</v>
      </c>
      <c r="H296" t="s">
        <v>10</v>
      </c>
      <c r="I296" t="str">
        <f>IF(AND(LEFT(OnlineRetail[[#This Row],[InvoiceNo]],1)&lt;&gt;"C",OnlineRetail[[#This Row],[CustomerID]]&lt;&gt;""),"Yes","No")</f>
        <v>Yes</v>
      </c>
      <c r="J296" s="4">
        <f>EOMONTH(OnlineRetail[[#This Row],[InvoiceDate]],-1)+1</f>
        <v>40513</v>
      </c>
      <c r="K296" s="6">
        <f>OnlineRetail[[#This Row],[Quantity]]*OnlineRetail[[#This Row],[UnitPrice]]</f>
        <v>179.1</v>
      </c>
      <c r="L296" t="str">
        <f t="shared" si="4"/>
        <v>13203|Dec-2010</v>
      </c>
    </row>
    <row r="297" spans="1:12">
      <c r="A297">
        <v>536604</v>
      </c>
      <c r="B297" t="s">
        <v>207</v>
      </c>
      <c r="C297" t="s">
        <v>62</v>
      </c>
      <c r="D297">
        <v>7</v>
      </c>
      <c r="E297" s="1">
        <v>40531.753472222219</v>
      </c>
      <c r="F297">
        <v>2.5499999999999998</v>
      </c>
      <c r="G297">
        <v>12495</v>
      </c>
      <c r="H297" t="s">
        <v>25</v>
      </c>
      <c r="I297" t="str">
        <f>IF(AND(LEFT(OnlineRetail[[#This Row],[InvoiceNo]],1)&lt;&gt;"C",OnlineRetail[[#This Row],[CustomerID]]&lt;&gt;""),"Yes","No")</f>
        <v>Yes</v>
      </c>
      <c r="J297" s="4">
        <f>EOMONTH(OnlineRetail[[#This Row],[InvoiceDate]],-1)+1</f>
        <v>40513</v>
      </c>
      <c r="K297" s="6">
        <f>OnlineRetail[[#This Row],[Quantity]]*OnlineRetail[[#This Row],[UnitPrice]]</f>
        <v>17.849999999999998</v>
      </c>
      <c r="L297" t="str">
        <f t="shared" si="4"/>
        <v>12495|Dec-2010</v>
      </c>
    </row>
    <row r="298" spans="1:12">
      <c r="A298">
        <v>540458</v>
      </c>
      <c r="B298" t="s">
        <v>34</v>
      </c>
      <c r="C298" t="s">
        <v>62</v>
      </c>
      <c r="D298">
        <v>2</v>
      </c>
      <c r="E298" s="1">
        <v>40531.754166666673</v>
      </c>
      <c r="F298">
        <v>2.1</v>
      </c>
      <c r="G298">
        <v>13611</v>
      </c>
      <c r="H298" t="s">
        <v>70</v>
      </c>
      <c r="I298" t="str">
        <f>IF(AND(LEFT(OnlineRetail[[#This Row],[InvoiceNo]],1)&lt;&gt;"C",OnlineRetail[[#This Row],[CustomerID]]&lt;&gt;""),"Yes","No")</f>
        <v>Yes</v>
      </c>
      <c r="J298" s="4">
        <f>EOMONTH(OnlineRetail[[#This Row],[InvoiceDate]],-1)+1</f>
        <v>40513</v>
      </c>
      <c r="K298" s="6">
        <f>OnlineRetail[[#This Row],[Quantity]]*OnlineRetail[[#This Row],[UnitPrice]]</f>
        <v>4.2</v>
      </c>
      <c r="L298" t="str">
        <f t="shared" si="4"/>
        <v>13611|Dec-2010</v>
      </c>
    </row>
    <row r="299" spans="1:12">
      <c r="A299">
        <v>548232</v>
      </c>
      <c r="B299" t="s">
        <v>80</v>
      </c>
      <c r="C299" t="s">
        <v>40</v>
      </c>
      <c r="D299">
        <v>20</v>
      </c>
      <c r="E299" s="1">
        <v>40531.830555555563</v>
      </c>
      <c r="F299">
        <v>2.1</v>
      </c>
      <c r="G299">
        <v>13871</v>
      </c>
      <c r="H299" t="s">
        <v>10</v>
      </c>
      <c r="I299" t="str">
        <f>IF(AND(LEFT(OnlineRetail[[#This Row],[InvoiceNo]],1)&lt;&gt;"C",OnlineRetail[[#This Row],[CustomerID]]&lt;&gt;""),"Yes","No")</f>
        <v>Yes</v>
      </c>
      <c r="J299" s="4">
        <f>EOMONTH(OnlineRetail[[#This Row],[InvoiceDate]],-1)+1</f>
        <v>40513</v>
      </c>
      <c r="K299" s="6">
        <f>OnlineRetail[[#This Row],[Quantity]]*OnlineRetail[[#This Row],[UnitPrice]]</f>
        <v>42</v>
      </c>
      <c r="L299" t="str">
        <f t="shared" si="4"/>
        <v>13871|Dec-2010</v>
      </c>
    </row>
    <row r="300" spans="1:12">
      <c r="A300">
        <v>544833</v>
      </c>
      <c r="B300" t="s">
        <v>208</v>
      </c>
      <c r="C300" t="s">
        <v>40</v>
      </c>
      <c r="D300">
        <v>7</v>
      </c>
      <c r="E300" s="1">
        <v>40532.336805555547</v>
      </c>
      <c r="F300">
        <v>7.95</v>
      </c>
      <c r="G300">
        <v>13052</v>
      </c>
      <c r="H300" t="s">
        <v>10</v>
      </c>
      <c r="I300" t="str">
        <f>IF(AND(LEFT(OnlineRetail[[#This Row],[InvoiceNo]],1)&lt;&gt;"C",OnlineRetail[[#This Row],[CustomerID]]&lt;&gt;""),"Yes","No")</f>
        <v>Yes</v>
      </c>
      <c r="J300" s="4">
        <f>EOMONTH(OnlineRetail[[#This Row],[InvoiceDate]],-1)+1</f>
        <v>40513</v>
      </c>
      <c r="K300" s="6">
        <f>OnlineRetail[[#This Row],[Quantity]]*OnlineRetail[[#This Row],[UnitPrice]]</f>
        <v>55.65</v>
      </c>
      <c r="L300" t="str">
        <f t="shared" si="4"/>
        <v>13052|Dec-2010</v>
      </c>
    </row>
    <row r="301" spans="1:12">
      <c r="A301">
        <v>550916</v>
      </c>
      <c r="B301" t="s">
        <v>192</v>
      </c>
      <c r="C301" t="s">
        <v>53</v>
      </c>
      <c r="D301">
        <v>10</v>
      </c>
      <c r="E301" s="1">
        <v>40532.395138888889</v>
      </c>
      <c r="F301">
        <v>9.9499999999999993</v>
      </c>
      <c r="G301">
        <v>13243</v>
      </c>
      <c r="H301" t="s">
        <v>31</v>
      </c>
      <c r="I301" t="str">
        <f>IF(AND(LEFT(OnlineRetail[[#This Row],[InvoiceNo]],1)&lt;&gt;"C",OnlineRetail[[#This Row],[CustomerID]]&lt;&gt;""),"Yes","No")</f>
        <v>Yes</v>
      </c>
      <c r="J301" s="4">
        <f>EOMONTH(OnlineRetail[[#This Row],[InvoiceDate]],-1)+1</f>
        <v>40513</v>
      </c>
      <c r="K301" s="6">
        <f>OnlineRetail[[#This Row],[Quantity]]*OnlineRetail[[#This Row],[UnitPrice]]</f>
        <v>99.5</v>
      </c>
      <c r="L301" t="str">
        <f t="shared" si="4"/>
        <v>13243|Dec-2010</v>
      </c>
    </row>
    <row r="302" spans="1:12">
      <c r="A302">
        <v>554823</v>
      </c>
      <c r="B302" t="s">
        <v>183</v>
      </c>
      <c r="C302" t="s">
        <v>21</v>
      </c>
      <c r="D302">
        <v>11</v>
      </c>
      <c r="E302" s="1">
        <v>40532.417361111111</v>
      </c>
      <c r="F302">
        <v>0.85</v>
      </c>
      <c r="G302">
        <v>12617</v>
      </c>
      <c r="H302" t="s">
        <v>10</v>
      </c>
      <c r="I302" t="str">
        <f>IF(AND(LEFT(OnlineRetail[[#This Row],[InvoiceNo]],1)&lt;&gt;"C",OnlineRetail[[#This Row],[CustomerID]]&lt;&gt;""),"Yes","No")</f>
        <v>Yes</v>
      </c>
      <c r="J302" s="4">
        <f>EOMONTH(OnlineRetail[[#This Row],[InvoiceDate]],-1)+1</f>
        <v>40513</v>
      </c>
      <c r="K302" s="6">
        <f>OnlineRetail[[#This Row],[Quantity]]*OnlineRetail[[#This Row],[UnitPrice]]</f>
        <v>9.35</v>
      </c>
      <c r="L302" t="str">
        <f t="shared" si="4"/>
        <v>12617|Dec-2010</v>
      </c>
    </row>
    <row r="303" spans="1:12">
      <c r="A303">
        <v>546951</v>
      </c>
      <c r="B303" t="s">
        <v>209</v>
      </c>
      <c r="C303" t="s">
        <v>42</v>
      </c>
      <c r="D303">
        <v>10</v>
      </c>
      <c r="E303" s="1">
        <v>40532.447222222218</v>
      </c>
      <c r="F303">
        <v>4.25</v>
      </c>
      <c r="G303">
        <v>13863</v>
      </c>
      <c r="H303" t="s">
        <v>10</v>
      </c>
      <c r="I303" t="str">
        <f>IF(AND(LEFT(OnlineRetail[[#This Row],[InvoiceNo]],1)&lt;&gt;"C",OnlineRetail[[#This Row],[CustomerID]]&lt;&gt;""),"Yes","No")</f>
        <v>Yes</v>
      </c>
      <c r="J303" s="4">
        <f>EOMONTH(OnlineRetail[[#This Row],[InvoiceDate]],-1)+1</f>
        <v>40513</v>
      </c>
      <c r="K303" s="6">
        <f>OnlineRetail[[#This Row],[Quantity]]*OnlineRetail[[#This Row],[UnitPrice]]</f>
        <v>42.5</v>
      </c>
      <c r="L303" t="str">
        <f t="shared" si="4"/>
        <v>13863|Dec-2010</v>
      </c>
    </row>
    <row r="304" spans="1:12">
      <c r="A304">
        <v>551713</v>
      </c>
      <c r="B304" t="s">
        <v>194</v>
      </c>
      <c r="C304" t="s">
        <v>72</v>
      </c>
      <c r="D304">
        <v>7</v>
      </c>
      <c r="E304" s="1">
        <v>40532.45416666667</v>
      </c>
      <c r="F304">
        <v>2.1</v>
      </c>
      <c r="G304">
        <v>14128</v>
      </c>
      <c r="H304" t="s">
        <v>10</v>
      </c>
      <c r="I304" t="str">
        <f>IF(AND(LEFT(OnlineRetail[[#This Row],[InvoiceNo]],1)&lt;&gt;"C",OnlineRetail[[#This Row],[CustomerID]]&lt;&gt;""),"Yes","No")</f>
        <v>Yes</v>
      </c>
      <c r="J304" s="4">
        <f>EOMONTH(OnlineRetail[[#This Row],[InvoiceDate]],-1)+1</f>
        <v>40513</v>
      </c>
      <c r="K304" s="6">
        <f>OnlineRetail[[#This Row],[Quantity]]*OnlineRetail[[#This Row],[UnitPrice]]</f>
        <v>14.700000000000001</v>
      </c>
      <c r="L304" t="str">
        <f t="shared" si="4"/>
        <v>14128|Dec-2010</v>
      </c>
    </row>
    <row r="305" spans="1:12">
      <c r="A305">
        <v>549214</v>
      </c>
      <c r="B305" t="s">
        <v>177</v>
      </c>
      <c r="C305" t="s">
        <v>29</v>
      </c>
      <c r="D305">
        <v>11</v>
      </c>
      <c r="E305" s="1">
        <v>40532.488194444442</v>
      </c>
      <c r="F305">
        <v>3.39</v>
      </c>
      <c r="G305">
        <v>13380</v>
      </c>
      <c r="H305" t="s">
        <v>10</v>
      </c>
      <c r="I305" t="str">
        <f>IF(AND(LEFT(OnlineRetail[[#This Row],[InvoiceNo]],1)&lt;&gt;"C",OnlineRetail[[#This Row],[CustomerID]]&lt;&gt;""),"Yes","No")</f>
        <v>Yes</v>
      </c>
      <c r="J305" s="4">
        <f>EOMONTH(OnlineRetail[[#This Row],[InvoiceDate]],-1)+1</f>
        <v>40513</v>
      </c>
      <c r="K305" s="6">
        <f>OnlineRetail[[#This Row],[Quantity]]*OnlineRetail[[#This Row],[UnitPrice]]</f>
        <v>37.29</v>
      </c>
      <c r="L305" t="str">
        <f t="shared" si="4"/>
        <v>13380|Dec-2010</v>
      </c>
    </row>
    <row r="306" spans="1:12">
      <c r="A306">
        <v>536624</v>
      </c>
      <c r="B306" t="s">
        <v>210</v>
      </c>
      <c r="C306" t="s">
        <v>83</v>
      </c>
      <c r="D306">
        <v>17</v>
      </c>
      <c r="E306" s="1">
        <v>40532.5</v>
      </c>
      <c r="F306">
        <v>0.85</v>
      </c>
      <c r="G306">
        <v>13809</v>
      </c>
      <c r="H306" t="s">
        <v>22</v>
      </c>
      <c r="I306" t="str">
        <f>IF(AND(LEFT(OnlineRetail[[#This Row],[InvoiceNo]],1)&lt;&gt;"C",OnlineRetail[[#This Row],[CustomerID]]&lt;&gt;""),"Yes","No")</f>
        <v>Yes</v>
      </c>
      <c r="J306" s="4">
        <f>EOMONTH(OnlineRetail[[#This Row],[InvoiceDate]],-1)+1</f>
        <v>40513</v>
      </c>
      <c r="K306" s="6">
        <f>OnlineRetail[[#This Row],[Quantity]]*OnlineRetail[[#This Row],[UnitPrice]]</f>
        <v>14.45</v>
      </c>
      <c r="L306" t="str">
        <f t="shared" si="4"/>
        <v>13809|Dec-2010</v>
      </c>
    </row>
    <row r="307" spans="1:12">
      <c r="A307">
        <v>551706</v>
      </c>
      <c r="B307" t="s">
        <v>149</v>
      </c>
      <c r="C307" t="s">
        <v>62</v>
      </c>
      <c r="D307">
        <v>10</v>
      </c>
      <c r="E307" s="1">
        <v>40532.503472222219</v>
      </c>
      <c r="F307">
        <v>0.85</v>
      </c>
      <c r="G307">
        <v>13711</v>
      </c>
      <c r="H307" t="s">
        <v>70</v>
      </c>
      <c r="I307" t="str">
        <f>IF(AND(LEFT(OnlineRetail[[#This Row],[InvoiceNo]],1)&lt;&gt;"C",OnlineRetail[[#This Row],[CustomerID]]&lt;&gt;""),"Yes","No")</f>
        <v>Yes</v>
      </c>
      <c r="J307" s="4">
        <f>EOMONTH(OnlineRetail[[#This Row],[InvoiceDate]],-1)+1</f>
        <v>40513</v>
      </c>
      <c r="K307" s="6">
        <f>OnlineRetail[[#This Row],[Quantity]]*OnlineRetail[[#This Row],[UnitPrice]]</f>
        <v>8.5</v>
      </c>
      <c r="L307" t="str">
        <f t="shared" si="4"/>
        <v>13711|Dec-2010</v>
      </c>
    </row>
    <row r="308" spans="1:12">
      <c r="A308">
        <v>551599</v>
      </c>
      <c r="B308" t="s">
        <v>211</v>
      </c>
      <c r="C308" t="s">
        <v>46</v>
      </c>
      <c r="D308">
        <v>17</v>
      </c>
      <c r="E308" s="1">
        <v>40532.510416666657</v>
      </c>
      <c r="F308">
        <v>2.5499999999999998</v>
      </c>
      <c r="G308">
        <v>12714</v>
      </c>
      <c r="H308" t="s">
        <v>10</v>
      </c>
      <c r="I308" t="str">
        <f>IF(AND(LEFT(OnlineRetail[[#This Row],[InvoiceNo]],1)&lt;&gt;"C",OnlineRetail[[#This Row],[CustomerID]]&lt;&gt;""),"Yes","No")</f>
        <v>Yes</v>
      </c>
      <c r="J308" s="4">
        <f>EOMONTH(OnlineRetail[[#This Row],[InvoiceDate]],-1)+1</f>
        <v>40513</v>
      </c>
      <c r="K308" s="6">
        <f>OnlineRetail[[#This Row],[Quantity]]*OnlineRetail[[#This Row],[UnitPrice]]</f>
        <v>43.349999999999994</v>
      </c>
      <c r="L308" t="str">
        <f t="shared" si="4"/>
        <v>12714|Dec-2010</v>
      </c>
    </row>
    <row r="309" spans="1:12">
      <c r="A309">
        <v>539061</v>
      </c>
      <c r="B309" t="s">
        <v>119</v>
      </c>
      <c r="C309" t="s">
        <v>62</v>
      </c>
      <c r="D309">
        <v>24</v>
      </c>
      <c r="E309" s="1">
        <v>40532.530555555553</v>
      </c>
      <c r="F309">
        <v>7.95</v>
      </c>
      <c r="G309">
        <v>13247</v>
      </c>
      <c r="H309" t="s">
        <v>126</v>
      </c>
      <c r="I309" t="str">
        <f>IF(AND(LEFT(OnlineRetail[[#This Row],[InvoiceNo]],1)&lt;&gt;"C",OnlineRetail[[#This Row],[CustomerID]]&lt;&gt;""),"Yes","No")</f>
        <v>Yes</v>
      </c>
      <c r="J309" s="4">
        <f>EOMONTH(OnlineRetail[[#This Row],[InvoiceDate]],-1)+1</f>
        <v>40513</v>
      </c>
      <c r="K309" s="6">
        <f>OnlineRetail[[#This Row],[Quantity]]*OnlineRetail[[#This Row],[UnitPrice]]</f>
        <v>190.8</v>
      </c>
      <c r="L309" t="str">
        <f t="shared" si="4"/>
        <v>13247|Dec-2010</v>
      </c>
    </row>
    <row r="310" spans="1:12">
      <c r="A310">
        <v>546376</v>
      </c>
      <c r="B310" t="s">
        <v>118</v>
      </c>
      <c r="C310" t="s">
        <v>62</v>
      </c>
      <c r="D310">
        <v>21</v>
      </c>
      <c r="E310" s="1">
        <v>40532.537499999999</v>
      </c>
      <c r="F310">
        <v>5.95</v>
      </c>
      <c r="G310">
        <v>12492</v>
      </c>
      <c r="H310" t="s">
        <v>10</v>
      </c>
      <c r="I310" t="str">
        <f>IF(AND(LEFT(OnlineRetail[[#This Row],[InvoiceNo]],1)&lt;&gt;"C",OnlineRetail[[#This Row],[CustomerID]]&lt;&gt;""),"Yes","No")</f>
        <v>Yes</v>
      </c>
      <c r="J310" s="4">
        <f>EOMONTH(OnlineRetail[[#This Row],[InvoiceDate]],-1)+1</f>
        <v>40513</v>
      </c>
      <c r="K310" s="6">
        <f>OnlineRetail[[#This Row],[Quantity]]*OnlineRetail[[#This Row],[UnitPrice]]</f>
        <v>124.95</v>
      </c>
      <c r="L310" t="str">
        <f t="shared" si="4"/>
        <v>12492|Dec-2010</v>
      </c>
    </row>
    <row r="311" spans="1:12">
      <c r="A311">
        <v>536522</v>
      </c>
      <c r="B311" t="s">
        <v>85</v>
      </c>
      <c r="C311" t="s">
        <v>12</v>
      </c>
      <c r="D311">
        <v>9</v>
      </c>
      <c r="E311" s="1">
        <v>40532.577777777777</v>
      </c>
      <c r="F311">
        <v>1.65</v>
      </c>
      <c r="G311">
        <v>12462</v>
      </c>
      <c r="H311" t="s">
        <v>126</v>
      </c>
      <c r="I311" t="str">
        <f>IF(AND(LEFT(OnlineRetail[[#This Row],[InvoiceNo]],1)&lt;&gt;"C",OnlineRetail[[#This Row],[CustomerID]]&lt;&gt;""),"Yes","No")</f>
        <v>Yes</v>
      </c>
      <c r="J311" s="4">
        <f>EOMONTH(OnlineRetail[[#This Row],[InvoiceDate]],-1)+1</f>
        <v>40513</v>
      </c>
      <c r="K311" s="6">
        <f>OnlineRetail[[#This Row],[Quantity]]*OnlineRetail[[#This Row],[UnitPrice]]</f>
        <v>14.85</v>
      </c>
      <c r="L311" t="str">
        <f t="shared" si="4"/>
        <v>12462|Dec-2010</v>
      </c>
    </row>
    <row r="312" spans="1:12">
      <c r="A312">
        <v>544840</v>
      </c>
      <c r="B312" t="s">
        <v>106</v>
      </c>
      <c r="C312" t="s">
        <v>72</v>
      </c>
      <c r="D312">
        <v>3</v>
      </c>
      <c r="E312" s="1">
        <v>40532.581944444442</v>
      </c>
      <c r="F312">
        <v>4.95</v>
      </c>
      <c r="G312">
        <v>14126</v>
      </c>
      <c r="H312" t="s">
        <v>10</v>
      </c>
      <c r="I312" t="str">
        <f>IF(AND(LEFT(OnlineRetail[[#This Row],[InvoiceNo]],1)&lt;&gt;"C",OnlineRetail[[#This Row],[CustomerID]]&lt;&gt;""),"Yes","No")</f>
        <v>Yes</v>
      </c>
      <c r="J312" s="4">
        <f>EOMONTH(OnlineRetail[[#This Row],[InvoiceDate]],-1)+1</f>
        <v>40513</v>
      </c>
      <c r="K312" s="6">
        <f>OnlineRetail[[#This Row],[Quantity]]*OnlineRetail[[#This Row],[UnitPrice]]</f>
        <v>14.850000000000001</v>
      </c>
      <c r="L312" t="str">
        <f t="shared" si="4"/>
        <v>14126|Dec-2010</v>
      </c>
    </row>
    <row r="313" spans="1:12">
      <c r="A313">
        <v>539188</v>
      </c>
      <c r="B313" t="s">
        <v>109</v>
      </c>
      <c r="C313" t="s">
        <v>29</v>
      </c>
      <c r="D313">
        <v>20</v>
      </c>
      <c r="E313" s="1">
        <v>40532.61041666667</v>
      </c>
      <c r="F313">
        <v>4.95</v>
      </c>
      <c r="G313">
        <v>13441</v>
      </c>
      <c r="H313" t="s">
        <v>10</v>
      </c>
      <c r="I313" t="str">
        <f>IF(AND(LEFT(OnlineRetail[[#This Row],[InvoiceNo]],1)&lt;&gt;"C",OnlineRetail[[#This Row],[CustomerID]]&lt;&gt;""),"Yes","No")</f>
        <v>Yes</v>
      </c>
      <c r="J313" s="4">
        <f>EOMONTH(OnlineRetail[[#This Row],[InvoiceDate]],-1)+1</f>
        <v>40513</v>
      </c>
      <c r="K313" s="6">
        <f>OnlineRetail[[#This Row],[Quantity]]*OnlineRetail[[#This Row],[UnitPrice]]</f>
        <v>99</v>
      </c>
      <c r="L313" t="str">
        <f t="shared" si="4"/>
        <v>13441|Dec-2010</v>
      </c>
    </row>
    <row r="314" spans="1:12">
      <c r="A314">
        <v>550638</v>
      </c>
      <c r="B314" t="s">
        <v>212</v>
      </c>
      <c r="C314" t="s">
        <v>27</v>
      </c>
      <c r="D314">
        <v>13</v>
      </c>
      <c r="E314" s="1">
        <v>40532.611111111109</v>
      </c>
      <c r="F314">
        <v>1.65</v>
      </c>
      <c r="G314">
        <v>13190</v>
      </c>
      <c r="H314" t="s">
        <v>10</v>
      </c>
      <c r="I314" t="str">
        <f>IF(AND(LEFT(OnlineRetail[[#This Row],[InvoiceNo]],1)&lt;&gt;"C",OnlineRetail[[#This Row],[CustomerID]]&lt;&gt;""),"Yes","No")</f>
        <v>Yes</v>
      </c>
      <c r="J314" s="4">
        <f>EOMONTH(OnlineRetail[[#This Row],[InvoiceDate]],-1)+1</f>
        <v>40513</v>
      </c>
      <c r="K314" s="6">
        <f>OnlineRetail[[#This Row],[Quantity]]*OnlineRetail[[#This Row],[UnitPrice]]</f>
        <v>21.45</v>
      </c>
      <c r="L314" t="str">
        <f t="shared" si="4"/>
        <v>13190|Dec-2010</v>
      </c>
    </row>
    <row r="315" spans="1:12">
      <c r="A315">
        <v>538957</v>
      </c>
      <c r="B315" t="s">
        <v>174</v>
      </c>
      <c r="C315" t="s">
        <v>9</v>
      </c>
      <c r="D315">
        <v>23</v>
      </c>
      <c r="E315" s="1">
        <v>40532.668055555558</v>
      </c>
      <c r="F315">
        <v>3.39</v>
      </c>
      <c r="G315">
        <v>12726</v>
      </c>
      <c r="H315" t="s">
        <v>10</v>
      </c>
      <c r="I315" t="str">
        <f>IF(AND(LEFT(OnlineRetail[[#This Row],[InvoiceNo]],1)&lt;&gt;"C",OnlineRetail[[#This Row],[CustomerID]]&lt;&gt;""),"Yes","No")</f>
        <v>Yes</v>
      </c>
      <c r="J315" s="4">
        <f>EOMONTH(OnlineRetail[[#This Row],[InvoiceDate]],-1)+1</f>
        <v>40513</v>
      </c>
      <c r="K315" s="6">
        <f>OnlineRetail[[#This Row],[Quantity]]*OnlineRetail[[#This Row],[UnitPrice]]</f>
        <v>77.97</v>
      </c>
      <c r="L315" t="str">
        <f t="shared" si="4"/>
        <v>12726|Dec-2010</v>
      </c>
    </row>
    <row r="316" spans="1:12">
      <c r="A316">
        <v>536962</v>
      </c>
      <c r="B316" t="s">
        <v>171</v>
      </c>
      <c r="C316" t="s">
        <v>9</v>
      </c>
      <c r="D316">
        <v>10</v>
      </c>
      <c r="E316" s="1">
        <v>40532.683333333327</v>
      </c>
      <c r="F316">
        <v>7.95</v>
      </c>
      <c r="G316">
        <v>13052</v>
      </c>
      <c r="H316" t="s">
        <v>10</v>
      </c>
      <c r="I316" t="str">
        <f>IF(AND(LEFT(OnlineRetail[[#This Row],[InvoiceNo]],1)&lt;&gt;"C",OnlineRetail[[#This Row],[CustomerID]]&lt;&gt;""),"Yes","No")</f>
        <v>Yes</v>
      </c>
      <c r="J316" s="4">
        <f>EOMONTH(OnlineRetail[[#This Row],[InvoiceDate]],-1)+1</f>
        <v>40513</v>
      </c>
      <c r="K316" s="6">
        <f>OnlineRetail[[#This Row],[Quantity]]*OnlineRetail[[#This Row],[UnitPrice]]</f>
        <v>79.5</v>
      </c>
      <c r="L316" t="str">
        <f t="shared" si="4"/>
        <v>13052|Dec-2010</v>
      </c>
    </row>
    <row r="317" spans="1:12">
      <c r="A317">
        <v>540450</v>
      </c>
      <c r="B317" t="s">
        <v>98</v>
      </c>
      <c r="C317" t="s">
        <v>62</v>
      </c>
      <c r="D317">
        <v>7</v>
      </c>
      <c r="E317" s="1">
        <v>40532.713888888888</v>
      </c>
      <c r="F317">
        <v>2.5499999999999998</v>
      </c>
      <c r="G317">
        <v>13441</v>
      </c>
      <c r="H317" t="s">
        <v>10</v>
      </c>
      <c r="I317" t="str">
        <f>IF(AND(LEFT(OnlineRetail[[#This Row],[InvoiceNo]],1)&lt;&gt;"C",OnlineRetail[[#This Row],[CustomerID]]&lt;&gt;""),"Yes","No")</f>
        <v>Yes</v>
      </c>
      <c r="J317" s="4">
        <f>EOMONTH(OnlineRetail[[#This Row],[InvoiceDate]],-1)+1</f>
        <v>40513</v>
      </c>
      <c r="K317" s="6">
        <f>OnlineRetail[[#This Row],[Quantity]]*OnlineRetail[[#This Row],[UnitPrice]]</f>
        <v>17.849999999999998</v>
      </c>
      <c r="L317" t="str">
        <f t="shared" si="4"/>
        <v>13441|Dec-2010</v>
      </c>
    </row>
    <row r="318" spans="1:12">
      <c r="A318">
        <v>556090</v>
      </c>
      <c r="B318" t="s">
        <v>112</v>
      </c>
      <c r="C318" t="s">
        <v>14</v>
      </c>
      <c r="D318">
        <v>11</v>
      </c>
      <c r="E318" s="1">
        <v>40533.363888888889</v>
      </c>
      <c r="F318">
        <v>5.95</v>
      </c>
      <c r="G318">
        <v>12907</v>
      </c>
      <c r="H318" t="s">
        <v>31</v>
      </c>
      <c r="I318" t="str">
        <f>IF(AND(LEFT(OnlineRetail[[#This Row],[InvoiceNo]],1)&lt;&gt;"C",OnlineRetail[[#This Row],[CustomerID]]&lt;&gt;""),"Yes","No")</f>
        <v>Yes</v>
      </c>
      <c r="J318" s="4">
        <f>EOMONTH(OnlineRetail[[#This Row],[InvoiceDate]],-1)+1</f>
        <v>40513</v>
      </c>
      <c r="K318" s="6">
        <f>OnlineRetail[[#This Row],[Quantity]]*OnlineRetail[[#This Row],[UnitPrice]]</f>
        <v>65.45</v>
      </c>
      <c r="L318" t="str">
        <f t="shared" si="4"/>
        <v>12907|Dec-2010</v>
      </c>
    </row>
    <row r="319" spans="1:12">
      <c r="A319">
        <v>548029</v>
      </c>
      <c r="B319" t="s">
        <v>175</v>
      </c>
      <c r="C319" t="s">
        <v>39</v>
      </c>
      <c r="D319">
        <v>16</v>
      </c>
      <c r="E319" s="1">
        <v>40533.392361111109</v>
      </c>
      <c r="F319">
        <v>1.65</v>
      </c>
      <c r="G319">
        <v>14089</v>
      </c>
      <c r="H319" t="s">
        <v>70</v>
      </c>
      <c r="I319" t="str">
        <f>IF(AND(LEFT(OnlineRetail[[#This Row],[InvoiceNo]],1)&lt;&gt;"C",OnlineRetail[[#This Row],[CustomerID]]&lt;&gt;""),"Yes","No")</f>
        <v>Yes</v>
      </c>
      <c r="J319" s="4">
        <f>EOMONTH(OnlineRetail[[#This Row],[InvoiceDate]],-1)+1</f>
        <v>40513</v>
      </c>
      <c r="K319" s="6">
        <f>OnlineRetail[[#This Row],[Quantity]]*OnlineRetail[[#This Row],[UnitPrice]]</f>
        <v>26.4</v>
      </c>
      <c r="L319" t="str">
        <f t="shared" si="4"/>
        <v>14089|Dec-2010</v>
      </c>
    </row>
    <row r="320" spans="1:12">
      <c r="A320">
        <v>540453</v>
      </c>
      <c r="B320" t="s">
        <v>213</v>
      </c>
      <c r="C320" t="s">
        <v>12</v>
      </c>
      <c r="D320">
        <v>18</v>
      </c>
      <c r="E320" s="1">
        <v>40533.436111111107</v>
      </c>
      <c r="F320">
        <v>2.1</v>
      </c>
      <c r="G320">
        <v>13863</v>
      </c>
      <c r="H320" t="s">
        <v>10</v>
      </c>
      <c r="I320" t="str">
        <f>IF(AND(LEFT(OnlineRetail[[#This Row],[InvoiceNo]],1)&lt;&gt;"C",OnlineRetail[[#This Row],[CustomerID]]&lt;&gt;""),"Yes","No")</f>
        <v>Yes</v>
      </c>
      <c r="J320" s="4">
        <f>EOMONTH(OnlineRetail[[#This Row],[InvoiceDate]],-1)+1</f>
        <v>40513</v>
      </c>
      <c r="K320" s="6">
        <f>OnlineRetail[[#This Row],[Quantity]]*OnlineRetail[[#This Row],[UnitPrice]]</f>
        <v>37.800000000000004</v>
      </c>
      <c r="L320" t="str">
        <f t="shared" si="4"/>
        <v>13863|Dec-2010</v>
      </c>
    </row>
    <row r="321" spans="1:12">
      <c r="A321">
        <v>541089</v>
      </c>
      <c r="B321" t="s">
        <v>127</v>
      </c>
      <c r="C321" t="s">
        <v>29</v>
      </c>
      <c r="D321">
        <v>10</v>
      </c>
      <c r="E321" s="1">
        <v>40533.45208333333</v>
      </c>
      <c r="F321">
        <v>9.9499999999999993</v>
      </c>
      <c r="G321">
        <v>13184</v>
      </c>
      <c r="H321" t="s">
        <v>10</v>
      </c>
      <c r="I321" t="str">
        <f>IF(AND(LEFT(OnlineRetail[[#This Row],[InvoiceNo]],1)&lt;&gt;"C",OnlineRetail[[#This Row],[CustomerID]]&lt;&gt;""),"Yes","No")</f>
        <v>Yes</v>
      </c>
      <c r="J321" s="4">
        <f>EOMONTH(OnlineRetail[[#This Row],[InvoiceDate]],-1)+1</f>
        <v>40513</v>
      </c>
      <c r="K321" s="6">
        <f>OnlineRetail[[#This Row],[Quantity]]*OnlineRetail[[#This Row],[UnitPrice]]</f>
        <v>99.5</v>
      </c>
      <c r="L321" t="str">
        <f t="shared" si="4"/>
        <v>13184|Dec-2010</v>
      </c>
    </row>
    <row r="322" spans="1:12">
      <c r="A322">
        <v>542368</v>
      </c>
      <c r="B322" t="s">
        <v>96</v>
      </c>
      <c r="C322" t="s">
        <v>72</v>
      </c>
      <c r="D322">
        <v>19</v>
      </c>
      <c r="E322" s="1">
        <v>40533.456250000003</v>
      </c>
      <c r="F322">
        <v>2.5499999999999998</v>
      </c>
      <c r="G322">
        <v>12726</v>
      </c>
      <c r="H322" t="s">
        <v>36</v>
      </c>
      <c r="I322" t="str">
        <f>IF(AND(LEFT(OnlineRetail[[#This Row],[InvoiceNo]],1)&lt;&gt;"C",OnlineRetail[[#This Row],[CustomerID]]&lt;&gt;""),"Yes","No")</f>
        <v>Yes</v>
      </c>
      <c r="J322" s="4">
        <f>EOMONTH(OnlineRetail[[#This Row],[InvoiceDate]],-1)+1</f>
        <v>40513</v>
      </c>
      <c r="K322" s="6">
        <f>OnlineRetail[[#This Row],[Quantity]]*OnlineRetail[[#This Row],[UnitPrice]]</f>
        <v>48.449999999999996</v>
      </c>
      <c r="L322" t="str">
        <f t="shared" ref="L322:L385" si="5">IF(I322="Yes",G322&amp;"|"&amp;TEXT(J322,"mmm-yyyy"),"")</f>
        <v>12726|Dec-2010</v>
      </c>
    </row>
    <row r="323" spans="1:12">
      <c r="A323">
        <v>541039</v>
      </c>
      <c r="B323" t="s">
        <v>108</v>
      </c>
      <c r="C323" t="s">
        <v>72</v>
      </c>
      <c r="D323">
        <v>5</v>
      </c>
      <c r="E323" s="1">
        <v>40533.463194444441</v>
      </c>
      <c r="F323">
        <v>2.1</v>
      </c>
      <c r="G323">
        <v>13598</v>
      </c>
      <c r="H323" t="s">
        <v>10</v>
      </c>
      <c r="I323" t="str">
        <f>IF(AND(LEFT(OnlineRetail[[#This Row],[InvoiceNo]],1)&lt;&gt;"C",OnlineRetail[[#This Row],[CustomerID]]&lt;&gt;""),"Yes","No")</f>
        <v>Yes</v>
      </c>
      <c r="J323" s="4">
        <f>EOMONTH(OnlineRetail[[#This Row],[InvoiceDate]],-1)+1</f>
        <v>40513</v>
      </c>
      <c r="K323" s="6">
        <f>OnlineRetail[[#This Row],[Quantity]]*OnlineRetail[[#This Row],[UnitPrice]]</f>
        <v>10.5</v>
      </c>
      <c r="L323" t="str">
        <f t="shared" si="5"/>
        <v>13598|Dec-2010</v>
      </c>
    </row>
    <row r="324" spans="1:12">
      <c r="A324">
        <v>538863</v>
      </c>
      <c r="B324" t="s">
        <v>44</v>
      </c>
      <c r="C324" t="s">
        <v>9</v>
      </c>
      <c r="D324">
        <v>10</v>
      </c>
      <c r="E324" s="1">
        <v>40533.484722222223</v>
      </c>
      <c r="F324">
        <v>5.95</v>
      </c>
      <c r="G324">
        <v>12919</v>
      </c>
      <c r="H324" t="s">
        <v>10</v>
      </c>
      <c r="I324" t="str">
        <f>IF(AND(LEFT(OnlineRetail[[#This Row],[InvoiceNo]],1)&lt;&gt;"C",OnlineRetail[[#This Row],[CustomerID]]&lt;&gt;""),"Yes","No")</f>
        <v>Yes</v>
      </c>
      <c r="J324" s="4">
        <f>EOMONTH(OnlineRetail[[#This Row],[InvoiceDate]],-1)+1</f>
        <v>40513</v>
      </c>
      <c r="K324" s="6">
        <f>OnlineRetail[[#This Row],[Quantity]]*OnlineRetail[[#This Row],[UnitPrice]]</f>
        <v>59.5</v>
      </c>
      <c r="L324" t="str">
        <f t="shared" si="5"/>
        <v>12919|Dec-2010</v>
      </c>
    </row>
    <row r="325" spans="1:12">
      <c r="A325">
        <v>542691</v>
      </c>
      <c r="B325" t="s">
        <v>206</v>
      </c>
      <c r="C325" t="s">
        <v>19</v>
      </c>
      <c r="D325">
        <v>10</v>
      </c>
      <c r="E325" s="1">
        <v>40533.490972222222</v>
      </c>
      <c r="F325">
        <v>1.25</v>
      </c>
      <c r="G325">
        <v>14214</v>
      </c>
      <c r="H325" t="s">
        <v>10</v>
      </c>
      <c r="I325" t="str">
        <f>IF(AND(LEFT(OnlineRetail[[#This Row],[InvoiceNo]],1)&lt;&gt;"C",OnlineRetail[[#This Row],[CustomerID]]&lt;&gt;""),"Yes","No")</f>
        <v>Yes</v>
      </c>
      <c r="J325" s="4">
        <f>EOMONTH(OnlineRetail[[#This Row],[InvoiceDate]],-1)+1</f>
        <v>40513</v>
      </c>
      <c r="K325" s="6">
        <f>OnlineRetail[[#This Row],[Quantity]]*OnlineRetail[[#This Row],[UnitPrice]]</f>
        <v>12.5</v>
      </c>
      <c r="L325" t="str">
        <f t="shared" si="5"/>
        <v>14214|Dec-2010</v>
      </c>
    </row>
    <row r="326" spans="1:12">
      <c r="A326">
        <v>553916</v>
      </c>
      <c r="B326" t="s">
        <v>141</v>
      </c>
      <c r="C326" t="s">
        <v>53</v>
      </c>
      <c r="D326">
        <v>6</v>
      </c>
      <c r="E326" s="1">
        <v>40533.53125</v>
      </c>
      <c r="F326">
        <v>5.95</v>
      </c>
      <c r="G326">
        <v>12760</v>
      </c>
      <c r="H326" t="s">
        <v>10</v>
      </c>
      <c r="I326" t="str">
        <f>IF(AND(LEFT(OnlineRetail[[#This Row],[InvoiceNo]],1)&lt;&gt;"C",OnlineRetail[[#This Row],[CustomerID]]&lt;&gt;""),"Yes","No")</f>
        <v>Yes</v>
      </c>
      <c r="J326" s="4">
        <f>EOMONTH(OnlineRetail[[#This Row],[InvoiceDate]],-1)+1</f>
        <v>40513</v>
      </c>
      <c r="K326" s="6">
        <f>OnlineRetail[[#This Row],[Quantity]]*OnlineRetail[[#This Row],[UnitPrice]]</f>
        <v>35.700000000000003</v>
      </c>
      <c r="L326" t="str">
        <f t="shared" si="5"/>
        <v>12760|Dec-2010</v>
      </c>
    </row>
    <row r="327" spans="1:12">
      <c r="A327">
        <v>544130</v>
      </c>
      <c r="B327" t="s">
        <v>55</v>
      </c>
      <c r="C327" t="s">
        <v>48</v>
      </c>
      <c r="D327">
        <v>10</v>
      </c>
      <c r="E327" s="1">
        <v>40533.65625</v>
      </c>
      <c r="F327">
        <v>0.85</v>
      </c>
      <c r="G327">
        <v>13444</v>
      </c>
      <c r="H327" t="s">
        <v>10</v>
      </c>
      <c r="I327" t="str">
        <f>IF(AND(LEFT(OnlineRetail[[#This Row],[InvoiceNo]],1)&lt;&gt;"C",OnlineRetail[[#This Row],[CustomerID]]&lt;&gt;""),"Yes","No")</f>
        <v>Yes</v>
      </c>
      <c r="J327" s="4">
        <f>EOMONTH(OnlineRetail[[#This Row],[InvoiceDate]],-1)+1</f>
        <v>40513</v>
      </c>
      <c r="K327" s="6">
        <f>OnlineRetail[[#This Row],[Quantity]]*OnlineRetail[[#This Row],[UnitPrice]]</f>
        <v>8.5</v>
      </c>
      <c r="L327" t="str">
        <f t="shared" si="5"/>
        <v>13444|Dec-2010</v>
      </c>
    </row>
    <row r="328" spans="1:12">
      <c r="A328">
        <v>554740</v>
      </c>
      <c r="B328" t="s">
        <v>100</v>
      </c>
      <c r="C328" t="s">
        <v>12</v>
      </c>
      <c r="D328">
        <v>1</v>
      </c>
      <c r="E328" s="1">
        <v>40533.67083333333</v>
      </c>
      <c r="F328">
        <v>9.9499999999999993</v>
      </c>
      <c r="G328">
        <v>13997</v>
      </c>
      <c r="H328" t="s">
        <v>10</v>
      </c>
      <c r="I328" t="str">
        <f>IF(AND(LEFT(OnlineRetail[[#This Row],[InvoiceNo]],1)&lt;&gt;"C",OnlineRetail[[#This Row],[CustomerID]]&lt;&gt;""),"Yes","No")</f>
        <v>Yes</v>
      </c>
      <c r="J328" s="4">
        <f>EOMONTH(OnlineRetail[[#This Row],[InvoiceDate]],-1)+1</f>
        <v>40513</v>
      </c>
      <c r="K328" s="6">
        <f>OnlineRetail[[#This Row],[Quantity]]*OnlineRetail[[#This Row],[UnitPrice]]</f>
        <v>9.9499999999999993</v>
      </c>
      <c r="L328" t="str">
        <f t="shared" si="5"/>
        <v>13997|Dec-2010</v>
      </c>
    </row>
    <row r="329" spans="1:12">
      <c r="A329">
        <v>536966</v>
      </c>
      <c r="B329" t="s">
        <v>134</v>
      </c>
      <c r="C329" t="s">
        <v>33</v>
      </c>
      <c r="D329">
        <v>1</v>
      </c>
      <c r="E329" s="1">
        <v>40533.828472222223</v>
      </c>
      <c r="F329">
        <v>1.65</v>
      </c>
      <c r="G329">
        <v>12624</v>
      </c>
      <c r="H329" t="s">
        <v>36</v>
      </c>
      <c r="I329" t="str">
        <f>IF(AND(LEFT(OnlineRetail[[#This Row],[InvoiceNo]],1)&lt;&gt;"C",OnlineRetail[[#This Row],[CustomerID]]&lt;&gt;""),"Yes","No")</f>
        <v>Yes</v>
      </c>
      <c r="J329" s="4">
        <f>EOMONTH(OnlineRetail[[#This Row],[InvoiceDate]],-1)+1</f>
        <v>40513</v>
      </c>
      <c r="K329" s="6">
        <f>OnlineRetail[[#This Row],[Quantity]]*OnlineRetail[[#This Row],[UnitPrice]]</f>
        <v>1.65</v>
      </c>
      <c r="L329" t="str">
        <f t="shared" si="5"/>
        <v>12624|Dec-2010</v>
      </c>
    </row>
    <row r="330" spans="1:12">
      <c r="A330">
        <v>555555</v>
      </c>
      <c r="B330" t="s">
        <v>178</v>
      </c>
      <c r="C330" t="s">
        <v>46</v>
      </c>
      <c r="D330">
        <v>11</v>
      </c>
      <c r="E330" s="1">
        <v>40534.490972222222</v>
      </c>
      <c r="F330">
        <v>5.95</v>
      </c>
      <c r="G330">
        <v>12891</v>
      </c>
      <c r="H330" t="s">
        <v>10</v>
      </c>
      <c r="I330" t="str">
        <f>IF(AND(LEFT(OnlineRetail[[#This Row],[InvoiceNo]],1)&lt;&gt;"C",OnlineRetail[[#This Row],[CustomerID]]&lt;&gt;""),"Yes","No")</f>
        <v>Yes</v>
      </c>
      <c r="J330" s="4">
        <f>EOMONTH(OnlineRetail[[#This Row],[InvoiceDate]],-1)+1</f>
        <v>40513</v>
      </c>
      <c r="K330" s="6">
        <f>OnlineRetail[[#This Row],[Quantity]]*OnlineRetail[[#This Row],[UnitPrice]]</f>
        <v>65.45</v>
      </c>
      <c r="L330" t="str">
        <f t="shared" si="5"/>
        <v>12891|Dec-2010</v>
      </c>
    </row>
    <row r="331" spans="1:12">
      <c r="A331">
        <v>547654</v>
      </c>
      <c r="B331" t="s">
        <v>165</v>
      </c>
      <c r="C331" t="s">
        <v>50</v>
      </c>
      <c r="D331">
        <v>1</v>
      </c>
      <c r="E331" s="1">
        <v>40534.503472222219</v>
      </c>
      <c r="F331">
        <v>5.95</v>
      </c>
      <c r="G331">
        <v>13967</v>
      </c>
      <c r="H331" t="s">
        <v>10</v>
      </c>
      <c r="I331" t="str">
        <f>IF(AND(LEFT(OnlineRetail[[#This Row],[InvoiceNo]],1)&lt;&gt;"C",OnlineRetail[[#This Row],[CustomerID]]&lt;&gt;""),"Yes","No")</f>
        <v>Yes</v>
      </c>
      <c r="J331" s="4">
        <f>EOMONTH(OnlineRetail[[#This Row],[InvoiceDate]],-1)+1</f>
        <v>40513</v>
      </c>
      <c r="K331" s="6">
        <f>OnlineRetail[[#This Row],[Quantity]]*OnlineRetail[[#This Row],[UnitPrice]]</f>
        <v>5.95</v>
      </c>
      <c r="L331" t="str">
        <f t="shared" si="5"/>
        <v>13967|Dec-2010</v>
      </c>
    </row>
    <row r="332" spans="1:12">
      <c r="A332">
        <v>553257</v>
      </c>
      <c r="B332" t="s">
        <v>183</v>
      </c>
      <c r="C332" t="s">
        <v>42</v>
      </c>
      <c r="D332">
        <v>12</v>
      </c>
      <c r="E332" s="1">
        <v>40534.600694444453</v>
      </c>
      <c r="F332">
        <v>0.85</v>
      </c>
      <c r="G332">
        <v>12810</v>
      </c>
      <c r="H332" t="s">
        <v>10</v>
      </c>
      <c r="I332" t="str">
        <f>IF(AND(LEFT(OnlineRetail[[#This Row],[InvoiceNo]],1)&lt;&gt;"C",OnlineRetail[[#This Row],[CustomerID]]&lt;&gt;""),"Yes","No")</f>
        <v>Yes</v>
      </c>
      <c r="J332" s="4">
        <f>EOMONTH(OnlineRetail[[#This Row],[InvoiceDate]],-1)+1</f>
        <v>40513</v>
      </c>
      <c r="K332" s="6">
        <f>OnlineRetail[[#This Row],[Quantity]]*OnlineRetail[[#This Row],[UnitPrice]]</f>
        <v>10.199999999999999</v>
      </c>
      <c r="L332" t="str">
        <f t="shared" si="5"/>
        <v>12810|Dec-2010</v>
      </c>
    </row>
    <row r="333" spans="1:12">
      <c r="A333">
        <v>544286</v>
      </c>
      <c r="B333" t="s">
        <v>214</v>
      </c>
      <c r="C333" t="s">
        <v>12</v>
      </c>
      <c r="D333">
        <v>7</v>
      </c>
      <c r="E333" s="1">
        <v>40534.600694444453</v>
      </c>
      <c r="F333">
        <v>7.95</v>
      </c>
      <c r="G333">
        <v>13645</v>
      </c>
      <c r="H333" t="s">
        <v>10</v>
      </c>
      <c r="I333" t="str">
        <f>IF(AND(LEFT(OnlineRetail[[#This Row],[InvoiceNo]],1)&lt;&gt;"C",OnlineRetail[[#This Row],[CustomerID]]&lt;&gt;""),"Yes","No")</f>
        <v>Yes</v>
      </c>
      <c r="J333" s="4">
        <f>EOMONTH(OnlineRetail[[#This Row],[InvoiceDate]],-1)+1</f>
        <v>40513</v>
      </c>
      <c r="K333" s="6">
        <f>OnlineRetail[[#This Row],[Quantity]]*OnlineRetail[[#This Row],[UnitPrice]]</f>
        <v>55.65</v>
      </c>
      <c r="L333" t="str">
        <f t="shared" si="5"/>
        <v>13645|Dec-2010</v>
      </c>
    </row>
    <row r="334" spans="1:12">
      <c r="A334">
        <v>546760</v>
      </c>
      <c r="B334" t="s">
        <v>8</v>
      </c>
      <c r="C334" t="s">
        <v>14</v>
      </c>
      <c r="D334">
        <v>21</v>
      </c>
      <c r="E334" s="1">
        <v>40534.60833333333</v>
      </c>
      <c r="F334">
        <v>1.65</v>
      </c>
      <c r="G334">
        <v>14294</v>
      </c>
      <c r="H334" t="s">
        <v>10</v>
      </c>
      <c r="I334" t="str">
        <f>IF(AND(LEFT(OnlineRetail[[#This Row],[InvoiceNo]],1)&lt;&gt;"C",OnlineRetail[[#This Row],[CustomerID]]&lt;&gt;""),"Yes","No")</f>
        <v>Yes</v>
      </c>
      <c r="J334" s="4">
        <f>EOMONTH(OnlineRetail[[#This Row],[InvoiceDate]],-1)+1</f>
        <v>40513</v>
      </c>
      <c r="K334" s="6">
        <f>OnlineRetail[[#This Row],[Quantity]]*OnlineRetail[[#This Row],[UnitPrice]]</f>
        <v>34.65</v>
      </c>
      <c r="L334" t="str">
        <f t="shared" si="5"/>
        <v>14294|Dec-2010</v>
      </c>
    </row>
    <row r="335" spans="1:12">
      <c r="A335">
        <v>550581</v>
      </c>
      <c r="B335" t="s">
        <v>65</v>
      </c>
      <c r="C335" t="s">
        <v>39</v>
      </c>
      <c r="D335">
        <v>22</v>
      </c>
      <c r="E335" s="1">
        <v>40534.679166666669</v>
      </c>
      <c r="F335">
        <v>2.1</v>
      </c>
      <c r="G335">
        <v>12726</v>
      </c>
      <c r="H335" t="s">
        <v>10</v>
      </c>
      <c r="I335" t="str">
        <f>IF(AND(LEFT(OnlineRetail[[#This Row],[InvoiceNo]],1)&lt;&gt;"C",OnlineRetail[[#This Row],[CustomerID]]&lt;&gt;""),"Yes","No")</f>
        <v>Yes</v>
      </c>
      <c r="J335" s="4">
        <f>EOMONTH(OnlineRetail[[#This Row],[InvoiceDate]],-1)+1</f>
        <v>40513</v>
      </c>
      <c r="K335" s="6">
        <f>OnlineRetail[[#This Row],[Quantity]]*OnlineRetail[[#This Row],[UnitPrice]]</f>
        <v>46.2</v>
      </c>
      <c r="L335" t="str">
        <f t="shared" si="5"/>
        <v>12726|Dec-2010</v>
      </c>
    </row>
    <row r="336" spans="1:12">
      <c r="A336">
        <v>547569</v>
      </c>
      <c r="B336" t="s">
        <v>164</v>
      </c>
      <c r="C336" t="s">
        <v>16</v>
      </c>
      <c r="D336">
        <v>11</v>
      </c>
      <c r="E336" s="1">
        <v>40534.709027777782</v>
      </c>
      <c r="F336">
        <v>9.9499999999999993</v>
      </c>
      <c r="G336">
        <v>13815</v>
      </c>
      <c r="H336" t="s">
        <v>10</v>
      </c>
      <c r="I336" t="str">
        <f>IF(AND(LEFT(OnlineRetail[[#This Row],[InvoiceNo]],1)&lt;&gt;"C",OnlineRetail[[#This Row],[CustomerID]]&lt;&gt;""),"Yes","No")</f>
        <v>Yes</v>
      </c>
      <c r="J336" s="4">
        <f>EOMONTH(OnlineRetail[[#This Row],[InvoiceDate]],-1)+1</f>
        <v>40513</v>
      </c>
      <c r="K336" s="6">
        <f>OnlineRetail[[#This Row],[Quantity]]*OnlineRetail[[#This Row],[UnitPrice]]</f>
        <v>109.44999999999999</v>
      </c>
      <c r="L336" t="str">
        <f t="shared" si="5"/>
        <v>13815|Dec-2010</v>
      </c>
    </row>
    <row r="337" spans="1:12">
      <c r="A337">
        <v>554050</v>
      </c>
      <c r="B337" t="s">
        <v>215</v>
      </c>
      <c r="C337" t="s">
        <v>72</v>
      </c>
      <c r="D337">
        <v>20</v>
      </c>
      <c r="E337" s="1">
        <v>40534.768750000003</v>
      </c>
      <c r="F337">
        <v>4.25</v>
      </c>
      <c r="G337">
        <v>13967</v>
      </c>
      <c r="H337" t="s">
        <v>10</v>
      </c>
      <c r="I337" t="str">
        <f>IF(AND(LEFT(OnlineRetail[[#This Row],[InvoiceNo]],1)&lt;&gt;"C",OnlineRetail[[#This Row],[CustomerID]]&lt;&gt;""),"Yes","No")</f>
        <v>Yes</v>
      </c>
      <c r="J337" s="4">
        <f>EOMONTH(OnlineRetail[[#This Row],[InvoiceDate]],-1)+1</f>
        <v>40513</v>
      </c>
      <c r="K337" s="6">
        <f>OnlineRetail[[#This Row],[Quantity]]*OnlineRetail[[#This Row],[UnitPrice]]</f>
        <v>85</v>
      </c>
      <c r="L337" t="str">
        <f t="shared" si="5"/>
        <v>13967|Dec-2010</v>
      </c>
    </row>
    <row r="338" spans="1:12">
      <c r="A338">
        <v>537758</v>
      </c>
      <c r="B338" t="s">
        <v>32</v>
      </c>
      <c r="C338" t="s">
        <v>14</v>
      </c>
      <c r="D338">
        <v>12</v>
      </c>
      <c r="E338" s="1">
        <v>40534.822916666657</v>
      </c>
      <c r="F338">
        <v>1.65</v>
      </c>
      <c r="G338">
        <v>14089</v>
      </c>
      <c r="H338" t="s">
        <v>25</v>
      </c>
      <c r="I338" t="str">
        <f>IF(AND(LEFT(OnlineRetail[[#This Row],[InvoiceNo]],1)&lt;&gt;"C",OnlineRetail[[#This Row],[CustomerID]]&lt;&gt;""),"Yes","No")</f>
        <v>Yes</v>
      </c>
      <c r="J338" s="4">
        <f>EOMONTH(OnlineRetail[[#This Row],[InvoiceDate]],-1)+1</f>
        <v>40513</v>
      </c>
      <c r="K338" s="6">
        <f>OnlineRetail[[#This Row],[Quantity]]*OnlineRetail[[#This Row],[UnitPrice]]</f>
        <v>19.799999999999997</v>
      </c>
      <c r="L338" t="str">
        <f t="shared" si="5"/>
        <v>14089|Dec-2010</v>
      </c>
    </row>
    <row r="339" spans="1:12">
      <c r="A339">
        <v>548468</v>
      </c>
      <c r="B339" t="s">
        <v>216</v>
      </c>
      <c r="C339" t="s">
        <v>53</v>
      </c>
      <c r="D339">
        <v>15</v>
      </c>
      <c r="E339" s="1">
        <v>40535.361805555563</v>
      </c>
      <c r="F339">
        <v>7.95</v>
      </c>
      <c r="G339">
        <v>13135</v>
      </c>
      <c r="H339" t="s">
        <v>10</v>
      </c>
      <c r="I339" t="str">
        <f>IF(AND(LEFT(OnlineRetail[[#This Row],[InvoiceNo]],1)&lt;&gt;"C",OnlineRetail[[#This Row],[CustomerID]]&lt;&gt;""),"Yes","No")</f>
        <v>Yes</v>
      </c>
      <c r="J339" s="4">
        <f>EOMONTH(OnlineRetail[[#This Row],[InvoiceDate]],-1)+1</f>
        <v>40513</v>
      </c>
      <c r="K339" s="6">
        <f>OnlineRetail[[#This Row],[Quantity]]*OnlineRetail[[#This Row],[UnitPrice]]</f>
        <v>119.25</v>
      </c>
      <c r="L339" t="str">
        <f t="shared" si="5"/>
        <v>13135|Dec-2010</v>
      </c>
    </row>
    <row r="340" spans="1:12">
      <c r="A340">
        <v>537650</v>
      </c>
      <c r="B340" t="s">
        <v>208</v>
      </c>
      <c r="C340" t="s">
        <v>83</v>
      </c>
      <c r="D340">
        <v>11</v>
      </c>
      <c r="E340" s="1">
        <v>40535.374305555553</v>
      </c>
      <c r="F340">
        <v>1.65</v>
      </c>
      <c r="G340">
        <v>14089</v>
      </c>
      <c r="H340" t="s">
        <v>10</v>
      </c>
      <c r="I340" t="str">
        <f>IF(AND(LEFT(OnlineRetail[[#This Row],[InvoiceNo]],1)&lt;&gt;"C",OnlineRetail[[#This Row],[CustomerID]]&lt;&gt;""),"Yes","No")</f>
        <v>Yes</v>
      </c>
      <c r="J340" s="4">
        <f>EOMONTH(OnlineRetail[[#This Row],[InvoiceDate]],-1)+1</f>
        <v>40513</v>
      </c>
      <c r="K340" s="6">
        <f>OnlineRetail[[#This Row],[Quantity]]*OnlineRetail[[#This Row],[UnitPrice]]</f>
        <v>18.149999999999999</v>
      </c>
      <c r="L340" t="str">
        <f t="shared" si="5"/>
        <v>14089|Dec-2010</v>
      </c>
    </row>
    <row r="341" spans="1:12">
      <c r="A341">
        <v>546858</v>
      </c>
      <c r="B341" t="s">
        <v>191</v>
      </c>
      <c r="C341" t="s">
        <v>19</v>
      </c>
      <c r="D341">
        <v>9</v>
      </c>
      <c r="E341" s="1">
        <v>40535.395138888889</v>
      </c>
      <c r="F341">
        <v>9.9499999999999993</v>
      </c>
      <c r="G341">
        <v>13367</v>
      </c>
      <c r="H341" t="s">
        <v>10</v>
      </c>
      <c r="I341" t="str">
        <f>IF(AND(LEFT(OnlineRetail[[#This Row],[InvoiceNo]],1)&lt;&gt;"C",OnlineRetail[[#This Row],[CustomerID]]&lt;&gt;""),"Yes","No")</f>
        <v>Yes</v>
      </c>
      <c r="J341" s="4">
        <f>EOMONTH(OnlineRetail[[#This Row],[InvoiceDate]],-1)+1</f>
        <v>40513</v>
      </c>
      <c r="K341" s="6">
        <f>OnlineRetail[[#This Row],[Quantity]]*OnlineRetail[[#This Row],[UnitPrice]]</f>
        <v>89.55</v>
      </c>
      <c r="L341" t="str">
        <f t="shared" si="5"/>
        <v>13367|Dec-2010</v>
      </c>
    </row>
    <row r="342" spans="1:12">
      <c r="A342">
        <v>554575</v>
      </c>
      <c r="B342" t="s">
        <v>111</v>
      </c>
      <c r="C342" t="s">
        <v>27</v>
      </c>
      <c r="D342">
        <v>4</v>
      </c>
      <c r="E342" s="1">
        <v>40535.417361111111</v>
      </c>
      <c r="F342">
        <v>7.95</v>
      </c>
      <c r="G342">
        <v>13156</v>
      </c>
      <c r="H342" t="s">
        <v>10</v>
      </c>
      <c r="I342" t="str">
        <f>IF(AND(LEFT(OnlineRetail[[#This Row],[InvoiceNo]],1)&lt;&gt;"C",OnlineRetail[[#This Row],[CustomerID]]&lt;&gt;""),"Yes","No")</f>
        <v>Yes</v>
      </c>
      <c r="J342" s="4">
        <f>EOMONTH(OnlineRetail[[#This Row],[InvoiceDate]],-1)+1</f>
        <v>40513</v>
      </c>
      <c r="K342" s="6">
        <f>OnlineRetail[[#This Row],[Quantity]]*OnlineRetail[[#This Row],[UnitPrice]]</f>
        <v>31.8</v>
      </c>
      <c r="L342" t="str">
        <f t="shared" si="5"/>
        <v>13156|Dec-2010</v>
      </c>
    </row>
    <row r="343" spans="1:12">
      <c r="A343">
        <v>539003</v>
      </c>
      <c r="B343" t="s">
        <v>92</v>
      </c>
      <c r="C343" t="s">
        <v>48</v>
      </c>
      <c r="D343">
        <v>6</v>
      </c>
      <c r="E343" s="1">
        <v>40535.418055555558</v>
      </c>
      <c r="F343">
        <v>3.39</v>
      </c>
      <c r="G343">
        <v>14027</v>
      </c>
      <c r="H343" t="s">
        <v>31</v>
      </c>
      <c r="I343" t="str">
        <f>IF(AND(LEFT(OnlineRetail[[#This Row],[InvoiceNo]],1)&lt;&gt;"C",OnlineRetail[[#This Row],[CustomerID]]&lt;&gt;""),"Yes","No")</f>
        <v>Yes</v>
      </c>
      <c r="J343" s="4">
        <f>EOMONTH(OnlineRetail[[#This Row],[InvoiceDate]],-1)+1</f>
        <v>40513</v>
      </c>
      <c r="K343" s="6">
        <f>OnlineRetail[[#This Row],[Quantity]]*OnlineRetail[[#This Row],[UnitPrice]]</f>
        <v>20.34</v>
      </c>
      <c r="L343" t="str">
        <f t="shared" si="5"/>
        <v>14027|Dec-2010</v>
      </c>
    </row>
    <row r="344" spans="1:12">
      <c r="A344">
        <v>539953</v>
      </c>
      <c r="B344" t="s">
        <v>217</v>
      </c>
      <c r="C344" t="s">
        <v>33</v>
      </c>
      <c r="D344">
        <v>1</v>
      </c>
      <c r="E344" s="1">
        <v>40535.449999999997</v>
      </c>
      <c r="F344">
        <v>0.85</v>
      </c>
      <c r="G344">
        <v>13939</v>
      </c>
      <c r="H344" t="s">
        <v>10</v>
      </c>
      <c r="I344" t="str">
        <f>IF(AND(LEFT(OnlineRetail[[#This Row],[InvoiceNo]],1)&lt;&gt;"C",OnlineRetail[[#This Row],[CustomerID]]&lt;&gt;""),"Yes","No")</f>
        <v>Yes</v>
      </c>
      <c r="J344" s="4">
        <f>EOMONTH(OnlineRetail[[#This Row],[InvoiceDate]],-1)+1</f>
        <v>40513</v>
      </c>
      <c r="K344" s="6">
        <f>OnlineRetail[[#This Row],[Quantity]]*OnlineRetail[[#This Row],[UnitPrice]]</f>
        <v>0.85</v>
      </c>
      <c r="L344" t="str">
        <f t="shared" si="5"/>
        <v>13939|Dec-2010</v>
      </c>
    </row>
    <row r="345" spans="1:12">
      <c r="A345">
        <v>546415</v>
      </c>
      <c r="B345" t="s">
        <v>145</v>
      </c>
      <c r="C345" t="s">
        <v>33</v>
      </c>
      <c r="D345">
        <v>13</v>
      </c>
      <c r="E345" s="1">
        <v>40535.455555555563</v>
      </c>
      <c r="F345">
        <v>1.65</v>
      </c>
      <c r="G345">
        <v>13997</v>
      </c>
      <c r="H345" t="s">
        <v>10</v>
      </c>
      <c r="I345" t="str">
        <f>IF(AND(LEFT(OnlineRetail[[#This Row],[InvoiceNo]],1)&lt;&gt;"C",OnlineRetail[[#This Row],[CustomerID]]&lt;&gt;""),"Yes","No")</f>
        <v>Yes</v>
      </c>
      <c r="J345" s="4">
        <f>EOMONTH(OnlineRetail[[#This Row],[InvoiceDate]],-1)+1</f>
        <v>40513</v>
      </c>
      <c r="K345" s="6">
        <f>OnlineRetail[[#This Row],[Quantity]]*OnlineRetail[[#This Row],[UnitPrice]]</f>
        <v>21.45</v>
      </c>
      <c r="L345" t="str">
        <f t="shared" si="5"/>
        <v>13997|Dec-2010</v>
      </c>
    </row>
    <row r="346" spans="1:12">
      <c r="A346">
        <v>541678</v>
      </c>
      <c r="B346" t="s">
        <v>56</v>
      </c>
      <c r="C346" t="s">
        <v>40</v>
      </c>
      <c r="D346">
        <v>8</v>
      </c>
      <c r="E346" s="1">
        <v>40535.477083333331</v>
      </c>
      <c r="F346">
        <v>1.65</v>
      </c>
      <c r="G346">
        <v>13791</v>
      </c>
      <c r="H346" t="s">
        <v>10</v>
      </c>
      <c r="I346" t="str">
        <f>IF(AND(LEFT(OnlineRetail[[#This Row],[InvoiceNo]],1)&lt;&gt;"C",OnlineRetail[[#This Row],[CustomerID]]&lt;&gt;""),"Yes","No")</f>
        <v>Yes</v>
      </c>
      <c r="J346" s="4">
        <f>EOMONTH(OnlineRetail[[#This Row],[InvoiceDate]],-1)+1</f>
        <v>40513</v>
      </c>
      <c r="K346" s="6">
        <f>OnlineRetail[[#This Row],[Quantity]]*OnlineRetail[[#This Row],[UnitPrice]]</f>
        <v>13.2</v>
      </c>
      <c r="L346" t="str">
        <f t="shared" si="5"/>
        <v>13791|Dec-2010</v>
      </c>
    </row>
    <row r="347" spans="1:12" hidden="1">
      <c r="A347">
        <v>538064</v>
      </c>
      <c r="B347" t="s">
        <v>218</v>
      </c>
      <c r="C347" t="s">
        <v>21</v>
      </c>
      <c r="D347">
        <v>18</v>
      </c>
      <c r="E347" s="1">
        <v>40535.482638888891</v>
      </c>
      <c r="F347">
        <v>2.1</v>
      </c>
      <c r="H347" t="s">
        <v>10</v>
      </c>
      <c r="I347" t="str">
        <f>IF(AND(LEFT(OnlineRetail[[#This Row],[InvoiceNo]],1)&lt;&gt;"C",OnlineRetail[[#This Row],[CustomerID]]&lt;&gt;""),"Yes","No")</f>
        <v>No</v>
      </c>
      <c r="J347" s="4">
        <f>EOMONTH(OnlineRetail[[#This Row],[InvoiceDate]],-1)+1</f>
        <v>40513</v>
      </c>
      <c r="K347" s="6">
        <f>OnlineRetail[[#This Row],[Quantity]]*OnlineRetail[[#This Row],[UnitPrice]]</f>
        <v>37.800000000000004</v>
      </c>
      <c r="L347" t="str">
        <f t="shared" si="5"/>
        <v/>
      </c>
    </row>
    <row r="348" spans="1:12">
      <c r="A348">
        <v>550504</v>
      </c>
      <c r="B348" t="s">
        <v>163</v>
      </c>
      <c r="C348" t="s">
        <v>29</v>
      </c>
      <c r="D348">
        <v>13</v>
      </c>
      <c r="E348" s="1">
        <v>40535.513194444437</v>
      </c>
      <c r="F348">
        <v>2.5499999999999998</v>
      </c>
      <c r="G348">
        <v>12648</v>
      </c>
      <c r="H348" t="s">
        <v>10</v>
      </c>
      <c r="I348" t="str">
        <f>IF(AND(LEFT(OnlineRetail[[#This Row],[InvoiceNo]],1)&lt;&gt;"C",OnlineRetail[[#This Row],[CustomerID]]&lt;&gt;""),"Yes","No")</f>
        <v>Yes</v>
      </c>
      <c r="J348" s="4">
        <f>EOMONTH(OnlineRetail[[#This Row],[InvoiceDate]],-1)+1</f>
        <v>40513</v>
      </c>
      <c r="K348" s="6">
        <f>OnlineRetail[[#This Row],[Quantity]]*OnlineRetail[[#This Row],[UnitPrice]]</f>
        <v>33.15</v>
      </c>
      <c r="L348" t="str">
        <f t="shared" si="5"/>
        <v>12648|Dec-2010</v>
      </c>
    </row>
    <row r="349" spans="1:12">
      <c r="A349">
        <v>538803</v>
      </c>
      <c r="B349" t="s">
        <v>183</v>
      </c>
      <c r="C349" t="s">
        <v>53</v>
      </c>
      <c r="D349">
        <v>13</v>
      </c>
      <c r="E349" s="1">
        <v>40535.53402777778</v>
      </c>
      <c r="F349">
        <v>3.39</v>
      </c>
      <c r="G349">
        <v>13132</v>
      </c>
      <c r="H349" t="s">
        <v>22</v>
      </c>
      <c r="I349" t="str">
        <f>IF(AND(LEFT(OnlineRetail[[#This Row],[InvoiceNo]],1)&lt;&gt;"C",OnlineRetail[[#This Row],[CustomerID]]&lt;&gt;""),"Yes","No")</f>
        <v>Yes</v>
      </c>
      <c r="J349" s="4">
        <f>EOMONTH(OnlineRetail[[#This Row],[InvoiceDate]],-1)+1</f>
        <v>40513</v>
      </c>
      <c r="K349" s="6">
        <f>OnlineRetail[[#This Row],[Quantity]]*OnlineRetail[[#This Row],[UnitPrice]]</f>
        <v>44.07</v>
      </c>
      <c r="L349" t="str">
        <f t="shared" si="5"/>
        <v>13132|Dec-2010</v>
      </c>
    </row>
    <row r="350" spans="1:12">
      <c r="A350">
        <v>537934</v>
      </c>
      <c r="B350" t="s">
        <v>103</v>
      </c>
      <c r="C350" t="s">
        <v>40</v>
      </c>
      <c r="D350">
        <v>24</v>
      </c>
      <c r="E350" s="1">
        <v>40535.576388888891</v>
      </c>
      <c r="F350">
        <v>9.9499999999999993</v>
      </c>
      <c r="G350">
        <v>13969</v>
      </c>
      <c r="H350" t="s">
        <v>10</v>
      </c>
      <c r="I350" t="str">
        <f>IF(AND(LEFT(OnlineRetail[[#This Row],[InvoiceNo]],1)&lt;&gt;"C",OnlineRetail[[#This Row],[CustomerID]]&lt;&gt;""),"Yes","No")</f>
        <v>Yes</v>
      </c>
      <c r="J350" s="4">
        <f>EOMONTH(OnlineRetail[[#This Row],[InvoiceDate]],-1)+1</f>
        <v>40513</v>
      </c>
      <c r="K350" s="6">
        <f>OnlineRetail[[#This Row],[Quantity]]*OnlineRetail[[#This Row],[UnitPrice]]</f>
        <v>238.79999999999998</v>
      </c>
      <c r="L350" t="str">
        <f t="shared" si="5"/>
        <v>13969|Dec-2010</v>
      </c>
    </row>
    <row r="351" spans="1:12">
      <c r="A351">
        <v>546284</v>
      </c>
      <c r="B351" t="s">
        <v>54</v>
      </c>
      <c r="C351" t="s">
        <v>50</v>
      </c>
      <c r="D351">
        <v>23</v>
      </c>
      <c r="E351" s="1">
        <v>40535.59097222222</v>
      </c>
      <c r="F351">
        <v>1.25</v>
      </c>
      <c r="G351">
        <v>12885</v>
      </c>
      <c r="H351" t="s">
        <v>10</v>
      </c>
      <c r="I351" t="str">
        <f>IF(AND(LEFT(OnlineRetail[[#This Row],[InvoiceNo]],1)&lt;&gt;"C",OnlineRetail[[#This Row],[CustomerID]]&lt;&gt;""),"Yes","No")</f>
        <v>Yes</v>
      </c>
      <c r="J351" s="4">
        <f>EOMONTH(OnlineRetail[[#This Row],[InvoiceDate]],-1)+1</f>
        <v>40513</v>
      </c>
      <c r="K351" s="6">
        <f>OnlineRetail[[#This Row],[Quantity]]*OnlineRetail[[#This Row],[UnitPrice]]</f>
        <v>28.75</v>
      </c>
      <c r="L351" t="str">
        <f t="shared" si="5"/>
        <v>12885|Dec-2010</v>
      </c>
    </row>
    <row r="352" spans="1:12">
      <c r="A352">
        <v>551479</v>
      </c>
      <c r="B352" t="s">
        <v>162</v>
      </c>
      <c r="C352" t="s">
        <v>40</v>
      </c>
      <c r="D352">
        <v>11</v>
      </c>
      <c r="E352" s="1">
        <v>40535.67291666667</v>
      </c>
      <c r="F352">
        <v>1.65</v>
      </c>
      <c r="G352">
        <v>12381</v>
      </c>
      <c r="H352" t="s">
        <v>10</v>
      </c>
      <c r="I352" t="str">
        <f>IF(AND(LEFT(OnlineRetail[[#This Row],[InvoiceNo]],1)&lt;&gt;"C",OnlineRetail[[#This Row],[CustomerID]]&lt;&gt;""),"Yes","No")</f>
        <v>Yes</v>
      </c>
      <c r="J352" s="4">
        <f>EOMONTH(OnlineRetail[[#This Row],[InvoiceDate]],-1)+1</f>
        <v>40513</v>
      </c>
      <c r="K352" s="6">
        <f>OnlineRetail[[#This Row],[Quantity]]*OnlineRetail[[#This Row],[UnitPrice]]</f>
        <v>18.149999999999999</v>
      </c>
      <c r="L352" t="str">
        <f t="shared" si="5"/>
        <v>12381|Dec-2010</v>
      </c>
    </row>
    <row r="353" spans="1:12">
      <c r="A353">
        <v>546388</v>
      </c>
      <c r="B353" t="s">
        <v>162</v>
      </c>
      <c r="C353" t="s">
        <v>21</v>
      </c>
      <c r="D353">
        <v>8</v>
      </c>
      <c r="E353" s="1">
        <v>40535.676388888889</v>
      </c>
      <c r="F353">
        <v>9.9499999999999993</v>
      </c>
      <c r="G353">
        <v>12907</v>
      </c>
      <c r="H353" t="s">
        <v>31</v>
      </c>
      <c r="I353" t="str">
        <f>IF(AND(LEFT(OnlineRetail[[#This Row],[InvoiceNo]],1)&lt;&gt;"C",OnlineRetail[[#This Row],[CustomerID]]&lt;&gt;""),"Yes","No")</f>
        <v>Yes</v>
      </c>
      <c r="J353" s="4">
        <f>EOMONTH(OnlineRetail[[#This Row],[InvoiceDate]],-1)+1</f>
        <v>40513</v>
      </c>
      <c r="K353" s="6">
        <f>OnlineRetail[[#This Row],[Quantity]]*OnlineRetail[[#This Row],[UnitPrice]]</f>
        <v>79.599999999999994</v>
      </c>
      <c r="L353" t="str">
        <f t="shared" si="5"/>
        <v>12907|Dec-2010</v>
      </c>
    </row>
    <row r="354" spans="1:12">
      <c r="A354">
        <v>554902</v>
      </c>
      <c r="B354" t="s">
        <v>219</v>
      </c>
      <c r="C354" t="s">
        <v>46</v>
      </c>
      <c r="D354">
        <v>14</v>
      </c>
      <c r="E354" s="1">
        <v>40535.680555555547</v>
      </c>
      <c r="F354">
        <v>1.25</v>
      </c>
      <c r="G354">
        <v>12726</v>
      </c>
      <c r="H354" t="s">
        <v>31</v>
      </c>
      <c r="I354" t="str">
        <f>IF(AND(LEFT(OnlineRetail[[#This Row],[InvoiceNo]],1)&lt;&gt;"C",OnlineRetail[[#This Row],[CustomerID]]&lt;&gt;""),"Yes","No")</f>
        <v>Yes</v>
      </c>
      <c r="J354" s="4">
        <f>EOMONTH(OnlineRetail[[#This Row],[InvoiceDate]],-1)+1</f>
        <v>40513</v>
      </c>
      <c r="K354" s="6">
        <f>OnlineRetail[[#This Row],[Quantity]]*OnlineRetail[[#This Row],[UnitPrice]]</f>
        <v>17.5</v>
      </c>
      <c r="L354" t="str">
        <f t="shared" si="5"/>
        <v>12726|Dec-2010</v>
      </c>
    </row>
    <row r="355" spans="1:12">
      <c r="A355">
        <v>555240</v>
      </c>
      <c r="B355" t="s">
        <v>220</v>
      </c>
      <c r="C355" t="s">
        <v>42</v>
      </c>
      <c r="D355">
        <v>18</v>
      </c>
      <c r="E355" s="1">
        <v>40535.695138888892</v>
      </c>
      <c r="F355">
        <v>2.1</v>
      </c>
      <c r="G355">
        <v>14341</v>
      </c>
      <c r="H355" t="s">
        <v>36</v>
      </c>
      <c r="I355" t="str">
        <f>IF(AND(LEFT(OnlineRetail[[#This Row],[InvoiceNo]],1)&lt;&gt;"C",OnlineRetail[[#This Row],[CustomerID]]&lt;&gt;""),"Yes","No")</f>
        <v>Yes</v>
      </c>
      <c r="J355" s="4">
        <f>EOMONTH(OnlineRetail[[#This Row],[InvoiceDate]],-1)+1</f>
        <v>40513</v>
      </c>
      <c r="K355" s="6">
        <f>OnlineRetail[[#This Row],[Quantity]]*OnlineRetail[[#This Row],[UnitPrice]]</f>
        <v>37.800000000000004</v>
      </c>
      <c r="L355" t="str">
        <f t="shared" si="5"/>
        <v>14341|Dec-2010</v>
      </c>
    </row>
    <row r="356" spans="1:12">
      <c r="A356">
        <v>555617</v>
      </c>
      <c r="B356" t="s">
        <v>135</v>
      </c>
      <c r="C356" t="s">
        <v>33</v>
      </c>
      <c r="D356">
        <v>15</v>
      </c>
      <c r="E356" s="1">
        <v>40535.750694444447</v>
      </c>
      <c r="F356">
        <v>2.1</v>
      </c>
      <c r="G356">
        <v>13052</v>
      </c>
      <c r="H356" t="s">
        <v>10</v>
      </c>
      <c r="I356" t="str">
        <f>IF(AND(LEFT(OnlineRetail[[#This Row],[InvoiceNo]],1)&lt;&gt;"C",OnlineRetail[[#This Row],[CustomerID]]&lt;&gt;""),"Yes","No")</f>
        <v>Yes</v>
      </c>
      <c r="J356" s="4">
        <f>EOMONTH(OnlineRetail[[#This Row],[InvoiceDate]],-1)+1</f>
        <v>40513</v>
      </c>
      <c r="K356" s="6">
        <f>OnlineRetail[[#This Row],[Quantity]]*OnlineRetail[[#This Row],[UnitPrice]]</f>
        <v>31.5</v>
      </c>
      <c r="L356" t="str">
        <f t="shared" si="5"/>
        <v>13052|Dec-2010</v>
      </c>
    </row>
    <row r="357" spans="1:12">
      <c r="A357">
        <v>554593</v>
      </c>
      <c r="B357" t="s">
        <v>123</v>
      </c>
      <c r="C357" t="s">
        <v>12</v>
      </c>
      <c r="D357">
        <v>8</v>
      </c>
      <c r="E357" s="1">
        <v>40535.761805555558</v>
      </c>
      <c r="F357">
        <v>4.95</v>
      </c>
      <c r="G357">
        <v>14324</v>
      </c>
      <c r="H357" t="s">
        <v>10</v>
      </c>
      <c r="I357" t="str">
        <f>IF(AND(LEFT(OnlineRetail[[#This Row],[InvoiceNo]],1)&lt;&gt;"C",OnlineRetail[[#This Row],[CustomerID]]&lt;&gt;""),"Yes","No")</f>
        <v>Yes</v>
      </c>
      <c r="J357" s="4">
        <f>EOMONTH(OnlineRetail[[#This Row],[InvoiceDate]],-1)+1</f>
        <v>40513</v>
      </c>
      <c r="K357" s="6">
        <f>OnlineRetail[[#This Row],[Quantity]]*OnlineRetail[[#This Row],[UnitPrice]]</f>
        <v>39.6</v>
      </c>
      <c r="L357" t="str">
        <f t="shared" si="5"/>
        <v>14324|Dec-2010</v>
      </c>
    </row>
    <row r="358" spans="1:12">
      <c r="A358">
        <v>549141</v>
      </c>
      <c r="B358" t="s">
        <v>61</v>
      </c>
      <c r="C358" t="s">
        <v>46</v>
      </c>
      <c r="D358">
        <v>13</v>
      </c>
      <c r="E358" s="1">
        <v>40535.795138888891</v>
      </c>
      <c r="F358">
        <v>2.5499999999999998</v>
      </c>
      <c r="G358">
        <v>14258</v>
      </c>
      <c r="H358" t="s">
        <v>10</v>
      </c>
      <c r="I358" t="str">
        <f>IF(AND(LEFT(OnlineRetail[[#This Row],[InvoiceNo]],1)&lt;&gt;"C",OnlineRetail[[#This Row],[CustomerID]]&lt;&gt;""),"Yes","No")</f>
        <v>Yes</v>
      </c>
      <c r="J358" s="4">
        <f>EOMONTH(OnlineRetail[[#This Row],[InvoiceDate]],-1)+1</f>
        <v>40513</v>
      </c>
      <c r="K358" s="6">
        <f>OnlineRetail[[#This Row],[Quantity]]*OnlineRetail[[#This Row],[UnitPrice]]</f>
        <v>33.15</v>
      </c>
      <c r="L358" t="str">
        <f t="shared" si="5"/>
        <v>14258|Dec-2010</v>
      </c>
    </row>
    <row r="359" spans="1:12">
      <c r="A359">
        <v>547285</v>
      </c>
      <c r="B359" t="s">
        <v>47</v>
      </c>
      <c r="C359" t="s">
        <v>33</v>
      </c>
      <c r="D359">
        <v>6</v>
      </c>
      <c r="E359" s="1">
        <v>40535.803472222222</v>
      </c>
      <c r="F359">
        <v>5.95</v>
      </c>
      <c r="G359">
        <v>12617</v>
      </c>
      <c r="H359" t="s">
        <v>10</v>
      </c>
      <c r="I359" t="str">
        <f>IF(AND(LEFT(OnlineRetail[[#This Row],[InvoiceNo]],1)&lt;&gt;"C",OnlineRetail[[#This Row],[CustomerID]]&lt;&gt;""),"Yes","No")</f>
        <v>Yes</v>
      </c>
      <c r="J359" s="4">
        <f>EOMONTH(OnlineRetail[[#This Row],[InvoiceDate]],-1)+1</f>
        <v>40513</v>
      </c>
      <c r="K359" s="6">
        <f>OnlineRetail[[#This Row],[Quantity]]*OnlineRetail[[#This Row],[UnitPrice]]</f>
        <v>35.700000000000003</v>
      </c>
      <c r="L359" t="str">
        <f t="shared" si="5"/>
        <v>12617|Dec-2010</v>
      </c>
    </row>
    <row r="360" spans="1:12">
      <c r="A360">
        <v>545427</v>
      </c>
      <c r="B360" t="s">
        <v>202</v>
      </c>
      <c r="C360" t="s">
        <v>39</v>
      </c>
      <c r="D360">
        <v>19</v>
      </c>
      <c r="E360" s="1">
        <v>40536.363194444442</v>
      </c>
      <c r="F360">
        <v>7.95</v>
      </c>
      <c r="G360">
        <v>13364</v>
      </c>
      <c r="H360" t="s">
        <v>10</v>
      </c>
      <c r="I360" t="str">
        <f>IF(AND(LEFT(OnlineRetail[[#This Row],[InvoiceNo]],1)&lt;&gt;"C",OnlineRetail[[#This Row],[CustomerID]]&lt;&gt;""),"Yes","No")</f>
        <v>Yes</v>
      </c>
      <c r="J360" s="4">
        <f>EOMONTH(OnlineRetail[[#This Row],[InvoiceDate]],-1)+1</f>
        <v>40513</v>
      </c>
      <c r="K360" s="6">
        <f>OnlineRetail[[#This Row],[Quantity]]*OnlineRetail[[#This Row],[UnitPrice]]</f>
        <v>151.05000000000001</v>
      </c>
      <c r="L360" t="str">
        <f t="shared" si="5"/>
        <v>13364|Dec-2010</v>
      </c>
    </row>
    <row r="361" spans="1:12">
      <c r="A361">
        <v>538664</v>
      </c>
      <c r="B361" t="s">
        <v>140</v>
      </c>
      <c r="C361" t="s">
        <v>39</v>
      </c>
      <c r="D361">
        <v>13</v>
      </c>
      <c r="E361" s="1">
        <v>40536.37777777778</v>
      </c>
      <c r="F361">
        <v>7.95</v>
      </c>
      <c r="G361">
        <v>13366</v>
      </c>
      <c r="H361" t="s">
        <v>10</v>
      </c>
      <c r="I361" t="str">
        <f>IF(AND(LEFT(OnlineRetail[[#This Row],[InvoiceNo]],1)&lt;&gt;"C",OnlineRetail[[#This Row],[CustomerID]]&lt;&gt;""),"Yes","No")</f>
        <v>Yes</v>
      </c>
      <c r="J361" s="4">
        <f>EOMONTH(OnlineRetail[[#This Row],[InvoiceDate]],-1)+1</f>
        <v>40513</v>
      </c>
      <c r="K361" s="6">
        <f>OnlineRetail[[#This Row],[Quantity]]*OnlineRetail[[#This Row],[UnitPrice]]</f>
        <v>103.35000000000001</v>
      </c>
      <c r="L361" t="str">
        <f t="shared" si="5"/>
        <v>13366|Dec-2010</v>
      </c>
    </row>
    <row r="362" spans="1:12">
      <c r="A362">
        <v>550688</v>
      </c>
      <c r="B362" t="s">
        <v>157</v>
      </c>
      <c r="C362" t="s">
        <v>39</v>
      </c>
      <c r="D362">
        <v>24</v>
      </c>
      <c r="E362" s="1">
        <v>40536.484722222223</v>
      </c>
      <c r="F362">
        <v>4.25</v>
      </c>
      <c r="G362">
        <v>14196</v>
      </c>
      <c r="H362" t="s">
        <v>10</v>
      </c>
      <c r="I362" t="str">
        <f>IF(AND(LEFT(OnlineRetail[[#This Row],[InvoiceNo]],1)&lt;&gt;"C",OnlineRetail[[#This Row],[CustomerID]]&lt;&gt;""),"Yes","No")</f>
        <v>Yes</v>
      </c>
      <c r="J362" s="4">
        <f>EOMONTH(OnlineRetail[[#This Row],[InvoiceDate]],-1)+1</f>
        <v>40513</v>
      </c>
      <c r="K362" s="6">
        <f>OnlineRetail[[#This Row],[Quantity]]*OnlineRetail[[#This Row],[UnitPrice]]</f>
        <v>102</v>
      </c>
      <c r="L362" t="str">
        <f t="shared" si="5"/>
        <v>14196|Dec-2010</v>
      </c>
    </row>
    <row r="363" spans="1:12">
      <c r="A363">
        <v>541641</v>
      </c>
      <c r="B363" t="s">
        <v>118</v>
      </c>
      <c r="C363" t="s">
        <v>72</v>
      </c>
      <c r="D363">
        <v>11</v>
      </c>
      <c r="E363" s="1">
        <v>40536.506249999999</v>
      </c>
      <c r="F363">
        <v>4.25</v>
      </c>
      <c r="G363">
        <v>14152</v>
      </c>
      <c r="H363" t="s">
        <v>10</v>
      </c>
      <c r="I363" t="str">
        <f>IF(AND(LEFT(OnlineRetail[[#This Row],[InvoiceNo]],1)&lt;&gt;"C",OnlineRetail[[#This Row],[CustomerID]]&lt;&gt;""),"Yes","No")</f>
        <v>Yes</v>
      </c>
      <c r="J363" s="4">
        <f>EOMONTH(OnlineRetail[[#This Row],[InvoiceDate]],-1)+1</f>
        <v>40513</v>
      </c>
      <c r="K363" s="6">
        <f>OnlineRetail[[#This Row],[Quantity]]*OnlineRetail[[#This Row],[UnitPrice]]</f>
        <v>46.75</v>
      </c>
      <c r="L363" t="str">
        <f t="shared" si="5"/>
        <v>14152|Dec-2010</v>
      </c>
    </row>
    <row r="364" spans="1:12">
      <c r="A364">
        <v>538115</v>
      </c>
      <c r="B364" t="s">
        <v>88</v>
      </c>
      <c r="C364" t="s">
        <v>27</v>
      </c>
      <c r="D364">
        <v>14</v>
      </c>
      <c r="E364" s="1">
        <v>40536.527777777781</v>
      </c>
      <c r="F364">
        <v>3.39</v>
      </c>
      <c r="G364">
        <v>13645</v>
      </c>
      <c r="H364" t="s">
        <v>10</v>
      </c>
      <c r="I364" t="str">
        <f>IF(AND(LEFT(OnlineRetail[[#This Row],[InvoiceNo]],1)&lt;&gt;"C",OnlineRetail[[#This Row],[CustomerID]]&lt;&gt;""),"Yes","No")</f>
        <v>Yes</v>
      </c>
      <c r="J364" s="4">
        <f>EOMONTH(OnlineRetail[[#This Row],[InvoiceDate]],-1)+1</f>
        <v>40513</v>
      </c>
      <c r="K364" s="6">
        <f>OnlineRetail[[#This Row],[Quantity]]*OnlineRetail[[#This Row],[UnitPrice]]</f>
        <v>47.46</v>
      </c>
      <c r="L364" t="str">
        <f t="shared" si="5"/>
        <v>13645|Dec-2010</v>
      </c>
    </row>
    <row r="365" spans="1:12">
      <c r="A365">
        <v>539866</v>
      </c>
      <c r="B365" t="s">
        <v>221</v>
      </c>
      <c r="C365" t="s">
        <v>48</v>
      </c>
      <c r="D365">
        <v>14</v>
      </c>
      <c r="E365" s="1">
        <v>40536.556944444441</v>
      </c>
      <c r="F365">
        <v>1.65</v>
      </c>
      <c r="G365">
        <v>13631</v>
      </c>
      <c r="H365" t="s">
        <v>10</v>
      </c>
      <c r="I365" t="str">
        <f>IF(AND(LEFT(OnlineRetail[[#This Row],[InvoiceNo]],1)&lt;&gt;"C",OnlineRetail[[#This Row],[CustomerID]]&lt;&gt;""),"Yes","No")</f>
        <v>Yes</v>
      </c>
      <c r="J365" s="4">
        <f>EOMONTH(OnlineRetail[[#This Row],[InvoiceDate]],-1)+1</f>
        <v>40513</v>
      </c>
      <c r="K365" s="6">
        <f>OnlineRetail[[#This Row],[Quantity]]*OnlineRetail[[#This Row],[UnitPrice]]</f>
        <v>23.099999999999998</v>
      </c>
      <c r="L365" t="str">
        <f t="shared" si="5"/>
        <v>13631|Dec-2010</v>
      </c>
    </row>
    <row r="366" spans="1:12">
      <c r="A366">
        <v>544482</v>
      </c>
      <c r="B366" t="s">
        <v>63</v>
      </c>
      <c r="C366" t="s">
        <v>42</v>
      </c>
      <c r="D366">
        <v>12</v>
      </c>
      <c r="E366" s="1">
        <v>40536.581250000003</v>
      </c>
      <c r="F366">
        <v>5.95</v>
      </c>
      <c r="G366">
        <v>14321</v>
      </c>
      <c r="H366" t="s">
        <v>10</v>
      </c>
      <c r="I366" t="str">
        <f>IF(AND(LEFT(OnlineRetail[[#This Row],[InvoiceNo]],1)&lt;&gt;"C",OnlineRetail[[#This Row],[CustomerID]]&lt;&gt;""),"Yes","No")</f>
        <v>Yes</v>
      </c>
      <c r="J366" s="4">
        <f>EOMONTH(OnlineRetail[[#This Row],[InvoiceDate]],-1)+1</f>
        <v>40513</v>
      </c>
      <c r="K366" s="6">
        <f>OnlineRetail[[#This Row],[Quantity]]*OnlineRetail[[#This Row],[UnitPrice]]</f>
        <v>71.400000000000006</v>
      </c>
      <c r="L366" t="str">
        <f t="shared" si="5"/>
        <v>14321|Dec-2010</v>
      </c>
    </row>
    <row r="367" spans="1:12">
      <c r="A367">
        <v>546674</v>
      </c>
      <c r="B367" t="s">
        <v>119</v>
      </c>
      <c r="C367" t="s">
        <v>27</v>
      </c>
      <c r="D367">
        <v>19</v>
      </c>
      <c r="E367" s="1">
        <v>40536.581944444442</v>
      </c>
      <c r="F367">
        <v>2.1</v>
      </c>
      <c r="G367">
        <v>13615</v>
      </c>
      <c r="H367" t="s">
        <v>10</v>
      </c>
      <c r="I367" t="str">
        <f>IF(AND(LEFT(OnlineRetail[[#This Row],[InvoiceNo]],1)&lt;&gt;"C",OnlineRetail[[#This Row],[CustomerID]]&lt;&gt;""),"Yes","No")</f>
        <v>Yes</v>
      </c>
      <c r="J367" s="4">
        <f>EOMONTH(OnlineRetail[[#This Row],[InvoiceDate]],-1)+1</f>
        <v>40513</v>
      </c>
      <c r="K367" s="6">
        <f>OnlineRetail[[#This Row],[Quantity]]*OnlineRetail[[#This Row],[UnitPrice]]</f>
        <v>39.9</v>
      </c>
      <c r="L367" t="str">
        <f t="shared" si="5"/>
        <v>13615|Dec-2010</v>
      </c>
    </row>
    <row r="368" spans="1:12">
      <c r="A368">
        <v>553780</v>
      </c>
      <c r="B368" t="s">
        <v>136</v>
      </c>
      <c r="C368" t="s">
        <v>27</v>
      </c>
      <c r="D368">
        <v>1</v>
      </c>
      <c r="E368" s="1">
        <v>40536.663888888892</v>
      </c>
      <c r="F368">
        <v>9.9499999999999993</v>
      </c>
      <c r="G368">
        <v>13997</v>
      </c>
      <c r="H368" t="s">
        <v>10</v>
      </c>
      <c r="I368" t="str">
        <f>IF(AND(LEFT(OnlineRetail[[#This Row],[InvoiceNo]],1)&lt;&gt;"C",OnlineRetail[[#This Row],[CustomerID]]&lt;&gt;""),"Yes","No")</f>
        <v>Yes</v>
      </c>
      <c r="J368" s="4">
        <f>EOMONTH(OnlineRetail[[#This Row],[InvoiceDate]],-1)+1</f>
        <v>40513</v>
      </c>
      <c r="K368" s="6">
        <f>OnlineRetail[[#This Row],[Quantity]]*OnlineRetail[[#This Row],[UnitPrice]]</f>
        <v>9.9499999999999993</v>
      </c>
      <c r="L368" t="str">
        <f t="shared" si="5"/>
        <v>13997|Dec-2010</v>
      </c>
    </row>
    <row r="369" spans="1:12">
      <c r="A369">
        <v>555363</v>
      </c>
      <c r="B369" t="s">
        <v>11</v>
      </c>
      <c r="C369" t="s">
        <v>9</v>
      </c>
      <c r="D369">
        <v>9</v>
      </c>
      <c r="E369" s="1">
        <v>40536.747916666667</v>
      </c>
      <c r="F369">
        <v>9.9499999999999993</v>
      </c>
      <c r="G369">
        <v>14128</v>
      </c>
      <c r="H369" t="s">
        <v>10</v>
      </c>
      <c r="I369" t="str">
        <f>IF(AND(LEFT(OnlineRetail[[#This Row],[InvoiceNo]],1)&lt;&gt;"C",OnlineRetail[[#This Row],[CustomerID]]&lt;&gt;""),"Yes","No")</f>
        <v>Yes</v>
      </c>
      <c r="J369" s="4">
        <f>EOMONTH(OnlineRetail[[#This Row],[InvoiceDate]],-1)+1</f>
        <v>40513</v>
      </c>
      <c r="K369" s="6">
        <f>OnlineRetail[[#This Row],[Quantity]]*OnlineRetail[[#This Row],[UnitPrice]]</f>
        <v>89.55</v>
      </c>
      <c r="L369" t="str">
        <f t="shared" si="5"/>
        <v>14128|Dec-2010</v>
      </c>
    </row>
    <row r="370" spans="1:12">
      <c r="A370">
        <v>537903</v>
      </c>
      <c r="B370" t="s">
        <v>93</v>
      </c>
      <c r="C370" t="s">
        <v>62</v>
      </c>
      <c r="D370">
        <v>7</v>
      </c>
      <c r="E370" s="1">
        <v>40536.761805555558</v>
      </c>
      <c r="F370">
        <v>4.95</v>
      </c>
      <c r="G370">
        <v>12810</v>
      </c>
      <c r="H370" t="s">
        <v>17</v>
      </c>
      <c r="I370" t="str">
        <f>IF(AND(LEFT(OnlineRetail[[#This Row],[InvoiceNo]],1)&lt;&gt;"C",OnlineRetail[[#This Row],[CustomerID]]&lt;&gt;""),"Yes","No")</f>
        <v>Yes</v>
      </c>
      <c r="J370" s="4">
        <f>EOMONTH(OnlineRetail[[#This Row],[InvoiceDate]],-1)+1</f>
        <v>40513</v>
      </c>
      <c r="K370" s="6">
        <f>OnlineRetail[[#This Row],[Quantity]]*OnlineRetail[[#This Row],[UnitPrice]]</f>
        <v>34.65</v>
      </c>
      <c r="L370" t="str">
        <f t="shared" si="5"/>
        <v>12810|Dec-2010</v>
      </c>
    </row>
    <row r="371" spans="1:12">
      <c r="A371">
        <v>549261</v>
      </c>
      <c r="B371" t="s">
        <v>99</v>
      </c>
      <c r="C371" t="s">
        <v>42</v>
      </c>
      <c r="D371">
        <v>20</v>
      </c>
      <c r="E371" s="1">
        <v>40537.340277777781</v>
      </c>
      <c r="F371">
        <v>4.25</v>
      </c>
      <c r="G371">
        <v>12462</v>
      </c>
      <c r="H371" t="s">
        <v>10</v>
      </c>
      <c r="I371" t="str">
        <f>IF(AND(LEFT(OnlineRetail[[#This Row],[InvoiceNo]],1)&lt;&gt;"C",OnlineRetail[[#This Row],[CustomerID]]&lt;&gt;""),"Yes","No")</f>
        <v>Yes</v>
      </c>
      <c r="J371" s="4">
        <f>EOMONTH(OnlineRetail[[#This Row],[InvoiceDate]],-1)+1</f>
        <v>40513</v>
      </c>
      <c r="K371" s="6">
        <f>OnlineRetail[[#This Row],[Quantity]]*OnlineRetail[[#This Row],[UnitPrice]]</f>
        <v>85</v>
      </c>
      <c r="L371" t="str">
        <f t="shared" si="5"/>
        <v>12462|Dec-2010</v>
      </c>
    </row>
    <row r="372" spans="1:12">
      <c r="A372">
        <v>541290</v>
      </c>
      <c r="B372" t="s">
        <v>177</v>
      </c>
      <c r="C372" t="s">
        <v>50</v>
      </c>
      <c r="D372">
        <v>13</v>
      </c>
      <c r="E372" s="1">
        <v>40537.361805555563</v>
      </c>
      <c r="F372">
        <v>5.95</v>
      </c>
      <c r="G372">
        <v>12919</v>
      </c>
      <c r="H372" t="s">
        <v>121</v>
      </c>
      <c r="I372" t="str">
        <f>IF(AND(LEFT(OnlineRetail[[#This Row],[InvoiceNo]],1)&lt;&gt;"C",OnlineRetail[[#This Row],[CustomerID]]&lt;&gt;""),"Yes","No")</f>
        <v>Yes</v>
      </c>
      <c r="J372" s="4">
        <f>EOMONTH(OnlineRetail[[#This Row],[InvoiceDate]],-1)+1</f>
        <v>40513</v>
      </c>
      <c r="K372" s="6">
        <f>OnlineRetail[[#This Row],[Quantity]]*OnlineRetail[[#This Row],[UnitPrice]]</f>
        <v>77.350000000000009</v>
      </c>
      <c r="L372" t="str">
        <f t="shared" si="5"/>
        <v>12919|Dec-2010</v>
      </c>
    </row>
    <row r="373" spans="1:12">
      <c r="A373">
        <v>555180</v>
      </c>
      <c r="B373" t="s">
        <v>222</v>
      </c>
      <c r="C373" t="s">
        <v>12</v>
      </c>
      <c r="D373">
        <v>22</v>
      </c>
      <c r="E373" s="1">
        <v>40537.377083333333</v>
      </c>
      <c r="F373">
        <v>5.95</v>
      </c>
      <c r="G373">
        <v>14152</v>
      </c>
      <c r="H373" t="s">
        <v>10</v>
      </c>
      <c r="I373" t="str">
        <f>IF(AND(LEFT(OnlineRetail[[#This Row],[InvoiceNo]],1)&lt;&gt;"C",OnlineRetail[[#This Row],[CustomerID]]&lt;&gt;""),"Yes","No")</f>
        <v>Yes</v>
      </c>
      <c r="J373" s="4">
        <f>EOMONTH(OnlineRetail[[#This Row],[InvoiceDate]],-1)+1</f>
        <v>40513</v>
      </c>
      <c r="K373" s="6">
        <f>OnlineRetail[[#This Row],[Quantity]]*OnlineRetail[[#This Row],[UnitPrice]]</f>
        <v>130.9</v>
      </c>
      <c r="L373" t="str">
        <f t="shared" si="5"/>
        <v>14152|Dec-2010</v>
      </c>
    </row>
    <row r="374" spans="1:12">
      <c r="A374">
        <v>538407</v>
      </c>
      <c r="B374" t="s">
        <v>176</v>
      </c>
      <c r="C374" t="s">
        <v>42</v>
      </c>
      <c r="D374">
        <v>18</v>
      </c>
      <c r="E374" s="1">
        <v>40537.455555555563</v>
      </c>
      <c r="F374">
        <v>9.9499999999999993</v>
      </c>
      <c r="G374">
        <v>12492</v>
      </c>
      <c r="H374" t="s">
        <v>22</v>
      </c>
      <c r="I374" t="str">
        <f>IF(AND(LEFT(OnlineRetail[[#This Row],[InvoiceNo]],1)&lt;&gt;"C",OnlineRetail[[#This Row],[CustomerID]]&lt;&gt;""),"Yes","No")</f>
        <v>Yes</v>
      </c>
      <c r="J374" s="4">
        <f>EOMONTH(OnlineRetail[[#This Row],[InvoiceDate]],-1)+1</f>
        <v>40513</v>
      </c>
      <c r="K374" s="6">
        <f>OnlineRetail[[#This Row],[Quantity]]*OnlineRetail[[#This Row],[UnitPrice]]</f>
        <v>179.1</v>
      </c>
      <c r="L374" t="str">
        <f t="shared" si="5"/>
        <v>12492|Dec-2010</v>
      </c>
    </row>
    <row r="375" spans="1:12">
      <c r="A375">
        <v>553340</v>
      </c>
      <c r="B375" t="s">
        <v>152</v>
      </c>
      <c r="C375" t="s">
        <v>14</v>
      </c>
      <c r="D375">
        <v>21</v>
      </c>
      <c r="E375" s="1">
        <v>40537.461805555547</v>
      </c>
      <c r="F375">
        <v>2.5499999999999998</v>
      </c>
      <c r="G375">
        <v>14214</v>
      </c>
      <c r="H375" t="s">
        <v>10</v>
      </c>
      <c r="I375" t="str">
        <f>IF(AND(LEFT(OnlineRetail[[#This Row],[InvoiceNo]],1)&lt;&gt;"C",OnlineRetail[[#This Row],[CustomerID]]&lt;&gt;""),"Yes","No")</f>
        <v>Yes</v>
      </c>
      <c r="J375" s="4">
        <f>EOMONTH(OnlineRetail[[#This Row],[InvoiceDate]],-1)+1</f>
        <v>40513</v>
      </c>
      <c r="K375" s="6">
        <f>OnlineRetail[[#This Row],[Quantity]]*OnlineRetail[[#This Row],[UnitPrice]]</f>
        <v>53.55</v>
      </c>
      <c r="L375" t="str">
        <f t="shared" si="5"/>
        <v>14214|Dec-2010</v>
      </c>
    </row>
    <row r="376" spans="1:12">
      <c r="A376">
        <v>544343</v>
      </c>
      <c r="B376" t="s">
        <v>223</v>
      </c>
      <c r="C376" t="s">
        <v>62</v>
      </c>
      <c r="D376">
        <v>21</v>
      </c>
      <c r="E376" s="1">
        <v>40537.503472222219</v>
      </c>
      <c r="F376">
        <v>0.85</v>
      </c>
      <c r="G376">
        <v>13815</v>
      </c>
      <c r="H376" t="s">
        <v>10</v>
      </c>
      <c r="I376" t="str">
        <f>IF(AND(LEFT(OnlineRetail[[#This Row],[InvoiceNo]],1)&lt;&gt;"C",OnlineRetail[[#This Row],[CustomerID]]&lt;&gt;""),"Yes","No")</f>
        <v>Yes</v>
      </c>
      <c r="J376" s="4">
        <f>EOMONTH(OnlineRetail[[#This Row],[InvoiceDate]],-1)+1</f>
        <v>40513</v>
      </c>
      <c r="K376" s="6">
        <f>OnlineRetail[[#This Row],[Quantity]]*OnlineRetail[[#This Row],[UnitPrice]]</f>
        <v>17.849999999999998</v>
      </c>
      <c r="L376" t="str">
        <f t="shared" si="5"/>
        <v>13815|Dec-2010</v>
      </c>
    </row>
    <row r="377" spans="1:12">
      <c r="A377">
        <v>541354</v>
      </c>
      <c r="B377" t="s">
        <v>125</v>
      </c>
      <c r="C377" t="s">
        <v>12</v>
      </c>
      <c r="D377">
        <v>10</v>
      </c>
      <c r="E377" s="1">
        <v>40537.525000000001</v>
      </c>
      <c r="F377">
        <v>5.95</v>
      </c>
      <c r="G377">
        <v>13797</v>
      </c>
      <c r="H377" t="s">
        <v>31</v>
      </c>
      <c r="I377" t="str">
        <f>IF(AND(LEFT(OnlineRetail[[#This Row],[InvoiceNo]],1)&lt;&gt;"C",OnlineRetail[[#This Row],[CustomerID]]&lt;&gt;""),"Yes","No")</f>
        <v>Yes</v>
      </c>
      <c r="J377" s="4">
        <f>EOMONTH(OnlineRetail[[#This Row],[InvoiceDate]],-1)+1</f>
        <v>40513</v>
      </c>
      <c r="K377" s="6">
        <f>OnlineRetail[[#This Row],[Quantity]]*OnlineRetail[[#This Row],[UnitPrice]]</f>
        <v>59.5</v>
      </c>
      <c r="L377" t="str">
        <f t="shared" si="5"/>
        <v>13797|Dec-2010</v>
      </c>
    </row>
    <row r="378" spans="1:12">
      <c r="A378">
        <v>537998</v>
      </c>
      <c r="B378" t="s">
        <v>66</v>
      </c>
      <c r="C378" t="s">
        <v>9</v>
      </c>
      <c r="D378">
        <v>15</v>
      </c>
      <c r="E378" s="1">
        <v>40537.525694444441</v>
      </c>
      <c r="F378">
        <v>0.85</v>
      </c>
      <c r="G378">
        <v>14028</v>
      </c>
      <c r="H378" t="s">
        <v>121</v>
      </c>
      <c r="I378" t="str">
        <f>IF(AND(LEFT(OnlineRetail[[#This Row],[InvoiceNo]],1)&lt;&gt;"C",OnlineRetail[[#This Row],[CustomerID]]&lt;&gt;""),"Yes","No")</f>
        <v>Yes</v>
      </c>
      <c r="J378" s="4">
        <f>EOMONTH(OnlineRetail[[#This Row],[InvoiceDate]],-1)+1</f>
        <v>40513</v>
      </c>
      <c r="K378" s="6">
        <f>OnlineRetail[[#This Row],[Quantity]]*OnlineRetail[[#This Row],[UnitPrice]]</f>
        <v>12.75</v>
      </c>
      <c r="L378" t="str">
        <f t="shared" si="5"/>
        <v>14028|Dec-2010</v>
      </c>
    </row>
    <row r="379" spans="1:12">
      <c r="A379">
        <v>542248</v>
      </c>
      <c r="B379" t="s">
        <v>20</v>
      </c>
      <c r="C379" t="s">
        <v>72</v>
      </c>
      <c r="D379">
        <v>3</v>
      </c>
      <c r="E379" s="1">
        <v>40537.53402777778</v>
      </c>
      <c r="F379">
        <v>9.9499999999999993</v>
      </c>
      <c r="G379">
        <v>14254</v>
      </c>
      <c r="H379" t="s">
        <v>10</v>
      </c>
      <c r="I379" t="str">
        <f>IF(AND(LEFT(OnlineRetail[[#This Row],[InvoiceNo]],1)&lt;&gt;"C",OnlineRetail[[#This Row],[CustomerID]]&lt;&gt;""),"Yes","No")</f>
        <v>Yes</v>
      </c>
      <c r="J379" s="4">
        <f>EOMONTH(OnlineRetail[[#This Row],[InvoiceDate]],-1)+1</f>
        <v>40513</v>
      </c>
      <c r="K379" s="6">
        <f>OnlineRetail[[#This Row],[Quantity]]*OnlineRetail[[#This Row],[UnitPrice]]</f>
        <v>29.849999999999998</v>
      </c>
      <c r="L379" t="str">
        <f t="shared" si="5"/>
        <v>14254|Dec-2010</v>
      </c>
    </row>
    <row r="380" spans="1:12">
      <c r="A380">
        <v>543154</v>
      </c>
      <c r="B380" t="s">
        <v>64</v>
      </c>
      <c r="C380" t="s">
        <v>33</v>
      </c>
      <c r="D380">
        <v>12</v>
      </c>
      <c r="E380" s="1">
        <v>40537.559027777781</v>
      </c>
      <c r="F380">
        <v>2.5499999999999998</v>
      </c>
      <c r="G380">
        <v>14151</v>
      </c>
      <c r="H380" t="s">
        <v>10</v>
      </c>
      <c r="I380" t="str">
        <f>IF(AND(LEFT(OnlineRetail[[#This Row],[InvoiceNo]],1)&lt;&gt;"C",OnlineRetail[[#This Row],[CustomerID]]&lt;&gt;""),"Yes","No")</f>
        <v>Yes</v>
      </c>
      <c r="J380" s="4">
        <f>EOMONTH(OnlineRetail[[#This Row],[InvoiceDate]],-1)+1</f>
        <v>40513</v>
      </c>
      <c r="K380" s="6">
        <f>OnlineRetail[[#This Row],[Quantity]]*OnlineRetail[[#This Row],[UnitPrice]]</f>
        <v>30.599999999999998</v>
      </c>
      <c r="L380" t="str">
        <f t="shared" si="5"/>
        <v>14151|Dec-2010</v>
      </c>
    </row>
    <row r="381" spans="1:12">
      <c r="A381">
        <v>549788</v>
      </c>
      <c r="B381" t="s">
        <v>224</v>
      </c>
      <c r="C381" t="s">
        <v>24</v>
      </c>
      <c r="D381">
        <v>10</v>
      </c>
      <c r="E381" s="1">
        <v>40537.626388888893</v>
      </c>
      <c r="F381">
        <v>4.25</v>
      </c>
      <c r="G381">
        <v>13874</v>
      </c>
      <c r="H381" t="s">
        <v>10</v>
      </c>
      <c r="I381" t="str">
        <f>IF(AND(LEFT(OnlineRetail[[#This Row],[InvoiceNo]],1)&lt;&gt;"C",OnlineRetail[[#This Row],[CustomerID]]&lt;&gt;""),"Yes","No")</f>
        <v>Yes</v>
      </c>
      <c r="J381" s="4">
        <f>EOMONTH(OnlineRetail[[#This Row],[InvoiceDate]],-1)+1</f>
        <v>40513</v>
      </c>
      <c r="K381" s="6">
        <f>OnlineRetail[[#This Row],[Quantity]]*OnlineRetail[[#This Row],[UnitPrice]]</f>
        <v>42.5</v>
      </c>
      <c r="L381" t="str">
        <f t="shared" si="5"/>
        <v>13874|Dec-2010</v>
      </c>
    </row>
    <row r="382" spans="1:12">
      <c r="A382">
        <v>555711</v>
      </c>
      <c r="B382" t="s">
        <v>145</v>
      </c>
      <c r="C382" t="s">
        <v>83</v>
      </c>
      <c r="D382">
        <v>7</v>
      </c>
      <c r="E382" s="1">
        <v>40537.634722222218</v>
      </c>
      <c r="F382">
        <v>1.25</v>
      </c>
      <c r="G382">
        <v>13371</v>
      </c>
      <c r="H382" t="s">
        <v>10</v>
      </c>
      <c r="I382" t="str">
        <f>IF(AND(LEFT(OnlineRetail[[#This Row],[InvoiceNo]],1)&lt;&gt;"C",OnlineRetail[[#This Row],[CustomerID]]&lt;&gt;""),"Yes","No")</f>
        <v>Yes</v>
      </c>
      <c r="J382" s="4">
        <f>EOMONTH(OnlineRetail[[#This Row],[InvoiceDate]],-1)+1</f>
        <v>40513</v>
      </c>
      <c r="K382" s="6">
        <f>OnlineRetail[[#This Row],[Quantity]]*OnlineRetail[[#This Row],[UnitPrice]]</f>
        <v>8.75</v>
      </c>
      <c r="L382" t="str">
        <f t="shared" si="5"/>
        <v>13371|Dec-2010</v>
      </c>
    </row>
    <row r="383" spans="1:12">
      <c r="A383">
        <v>537425</v>
      </c>
      <c r="B383" t="s">
        <v>180</v>
      </c>
      <c r="C383" t="s">
        <v>29</v>
      </c>
      <c r="D383">
        <v>22</v>
      </c>
      <c r="E383" s="1">
        <v>40537.645833333343</v>
      </c>
      <c r="F383">
        <v>4.25</v>
      </c>
      <c r="G383">
        <v>13967</v>
      </c>
      <c r="H383" t="s">
        <v>17</v>
      </c>
      <c r="I383" t="str">
        <f>IF(AND(LEFT(OnlineRetail[[#This Row],[InvoiceNo]],1)&lt;&gt;"C",OnlineRetail[[#This Row],[CustomerID]]&lt;&gt;""),"Yes","No")</f>
        <v>Yes</v>
      </c>
      <c r="J383" s="4">
        <f>EOMONTH(OnlineRetail[[#This Row],[InvoiceDate]],-1)+1</f>
        <v>40513</v>
      </c>
      <c r="K383" s="6">
        <f>OnlineRetail[[#This Row],[Quantity]]*OnlineRetail[[#This Row],[UnitPrice]]</f>
        <v>93.5</v>
      </c>
      <c r="L383" t="str">
        <f t="shared" si="5"/>
        <v>13967|Dec-2010</v>
      </c>
    </row>
    <row r="384" spans="1:12">
      <c r="A384">
        <v>550726</v>
      </c>
      <c r="B384" t="s">
        <v>81</v>
      </c>
      <c r="C384" t="s">
        <v>42</v>
      </c>
      <c r="D384">
        <v>11</v>
      </c>
      <c r="E384" s="1">
        <v>40537.671527777777</v>
      </c>
      <c r="F384">
        <v>7.95</v>
      </c>
      <c r="G384">
        <v>13234</v>
      </c>
      <c r="H384" t="s">
        <v>10</v>
      </c>
      <c r="I384" t="str">
        <f>IF(AND(LEFT(OnlineRetail[[#This Row],[InvoiceNo]],1)&lt;&gt;"C",OnlineRetail[[#This Row],[CustomerID]]&lt;&gt;""),"Yes","No")</f>
        <v>Yes</v>
      </c>
      <c r="J384" s="4">
        <f>EOMONTH(OnlineRetail[[#This Row],[InvoiceDate]],-1)+1</f>
        <v>40513</v>
      </c>
      <c r="K384" s="6">
        <f>OnlineRetail[[#This Row],[Quantity]]*OnlineRetail[[#This Row],[UnitPrice]]</f>
        <v>87.45</v>
      </c>
      <c r="L384" t="str">
        <f t="shared" si="5"/>
        <v>13234|Dec-2010</v>
      </c>
    </row>
    <row r="385" spans="1:12">
      <c r="A385">
        <v>553954</v>
      </c>
      <c r="B385" t="s">
        <v>225</v>
      </c>
      <c r="C385" t="s">
        <v>9</v>
      </c>
      <c r="D385">
        <v>8</v>
      </c>
      <c r="E385" s="1">
        <v>40537.67291666667</v>
      </c>
      <c r="F385">
        <v>2.5499999999999998</v>
      </c>
      <c r="G385">
        <v>13444</v>
      </c>
      <c r="H385" t="s">
        <v>31</v>
      </c>
      <c r="I385" t="str">
        <f>IF(AND(LEFT(OnlineRetail[[#This Row],[InvoiceNo]],1)&lt;&gt;"C",OnlineRetail[[#This Row],[CustomerID]]&lt;&gt;""),"Yes","No")</f>
        <v>Yes</v>
      </c>
      <c r="J385" s="4">
        <f>EOMONTH(OnlineRetail[[#This Row],[InvoiceDate]],-1)+1</f>
        <v>40513</v>
      </c>
      <c r="K385" s="6">
        <f>OnlineRetail[[#This Row],[Quantity]]*OnlineRetail[[#This Row],[UnitPrice]]</f>
        <v>20.399999999999999</v>
      </c>
      <c r="L385" t="str">
        <f t="shared" si="5"/>
        <v>13444|Dec-2010</v>
      </c>
    </row>
    <row r="386" spans="1:12">
      <c r="A386">
        <v>546749</v>
      </c>
      <c r="B386" t="s">
        <v>67</v>
      </c>
      <c r="C386" t="s">
        <v>39</v>
      </c>
      <c r="D386">
        <v>10</v>
      </c>
      <c r="E386" s="1">
        <v>40537.677083333343</v>
      </c>
      <c r="F386">
        <v>4.25</v>
      </c>
      <c r="G386">
        <v>12645</v>
      </c>
      <c r="H386" t="s">
        <v>10</v>
      </c>
      <c r="I386" t="str">
        <f>IF(AND(LEFT(OnlineRetail[[#This Row],[InvoiceNo]],1)&lt;&gt;"C",OnlineRetail[[#This Row],[CustomerID]]&lt;&gt;""),"Yes","No")</f>
        <v>Yes</v>
      </c>
      <c r="J386" s="4">
        <f>EOMONTH(OnlineRetail[[#This Row],[InvoiceDate]],-1)+1</f>
        <v>40513</v>
      </c>
      <c r="K386" s="6">
        <f>OnlineRetail[[#This Row],[Quantity]]*OnlineRetail[[#This Row],[UnitPrice]]</f>
        <v>42.5</v>
      </c>
      <c r="L386" t="str">
        <f t="shared" ref="L386:L449" si="6">IF(I386="Yes",G386&amp;"|"&amp;TEXT(J386,"mmm-yyyy"),"")</f>
        <v>12645|Dec-2010</v>
      </c>
    </row>
    <row r="387" spans="1:12">
      <c r="A387">
        <v>551326</v>
      </c>
      <c r="B387" t="s">
        <v>182</v>
      </c>
      <c r="C387" t="s">
        <v>33</v>
      </c>
      <c r="D387">
        <v>17</v>
      </c>
      <c r="E387" s="1">
        <v>40537.707638888889</v>
      </c>
      <c r="F387">
        <v>0.85</v>
      </c>
      <c r="G387">
        <v>13415</v>
      </c>
      <c r="H387" t="s">
        <v>17</v>
      </c>
      <c r="I387" t="str">
        <f>IF(AND(LEFT(OnlineRetail[[#This Row],[InvoiceNo]],1)&lt;&gt;"C",OnlineRetail[[#This Row],[CustomerID]]&lt;&gt;""),"Yes","No")</f>
        <v>Yes</v>
      </c>
      <c r="J387" s="4">
        <f>EOMONTH(OnlineRetail[[#This Row],[InvoiceDate]],-1)+1</f>
        <v>40513</v>
      </c>
      <c r="K387" s="6">
        <f>OnlineRetail[[#This Row],[Quantity]]*OnlineRetail[[#This Row],[UnitPrice]]</f>
        <v>14.45</v>
      </c>
      <c r="L387" t="str">
        <f t="shared" si="6"/>
        <v>13415|Dec-2010</v>
      </c>
    </row>
    <row r="388" spans="1:12">
      <c r="A388">
        <v>540191</v>
      </c>
      <c r="B388" t="s">
        <v>190</v>
      </c>
      <c r="C388" t="s">
        <v>29</v>
      </c>
      <c r="D388">
        <v>10</v>
      </c>
      <c r="E388" s="1">
        <v>40537.750694444447</v>
      </c>
      <c r="F388">
        <v>1.25</v>
      </c>
      <c r="G388">
        <v>13535</v>
      </c>
      <c r="H388" t="s">
        <v>10</v>
      </c>
      <c r="I388" t="str">
        <f>IF(AND(LEFT(OnlineRetail[[#This Row],[InvoiceNo]],1)&lt;&gt;"C",OnlineRetail[[#This Row],[CustomerID]]&lt;&gt;""),"Yes","No")</f>
        <v>Yes</v>
      </c>
      <c r="J388" s="4">
        <f>EOMONTH(OnlineRetail[[#This Row],[InvoiceDate]],-1)+1</f>
        <v>40513</v>
      </c>
      <c r="K388" s="6">
        <f>OnlineRetail[[#This Row],[Quantity]]*OnlineRetail[[#This Row],[UnitPrice]]</f>
        <v>12.5</v>
      </c>
      <c r="L388" t="str">
        <f t="shared" si="6"/>
        <v>13535|Dec-2010</v>
      </c>
    </row>
    <row r="389" spans="1:12">
      <c r="A389">
        <v>544169</v>
      </c>
      <c r="B389" t="s">
        <v>226</v>
      </c>
      <c r="C389" t="s">
        <v>83</v>
      </c>
      <c r="D389">
        <v>15</v>
      </c>
      <c r="E389" s="1">
        <v>40537.777777777781</v>
      </c>
      <c r="F389">
        <v>1.65</v>
      </c>
      <c r="G389">
        <v>14214</v>
      </c>
      <c r="H389" t="s">
        <v>10</v>
      </c>
      <c r="I389" t="str">
        <f>IF(AND(LEFT(OnlineRetail[[#This Row],[InvoiceNo]],1)&lt;&gt;"C",OnlineRetail[[#This Row],[CustomerID]]&lt;&gt;""),"Yes","No")</f>
        <v>Yes</v>
      </c>
      <c r="J389" s="4">
        <f>EOMONTH(OnlineRetail[[#This Row],[InvoiceDate]],-1)+1</f>
        <v>40513</v>
      </c>
      <c r="K389" s="6">
        <f>OnlineRetail[[#This Row],[Quantity]]*OnlineRetail[[#This Row],[UnitPrice]]</f>
        <v>24.75</v>
      </c>
      <c r="L389" t="str">
        <f t="shared" si="6"/>
        <v>14214|Dec-2010</v>
      </c>
    </row>
    <row r="390" spans="1:12">
      <c r="A390">
        <v>541261</v>
      </c>
      <c r="B390" t="s">
        <v>68</v>
      </c>
      <c r="C390" t="s">
        <v>46</v>
      </c>
      <c r="D390">
        <v>11</v>
      </c>
      <c r="E390" s="1">
        <v>40537.792361111111</v>
      </c>
      <c r="F390">
        <v>1.65</v>
      </c>
      <c r="G390">
        <v>13797</v>
      </c>
      <c r="H390" t="s">
        <v>25</v>
      </c>
      <c r="I390" t="str">
        <f>IF(AND(LEFT(OnlineRetail[[#This Row],[InvoiceNo]],1)&lt;&gt;"C",OnlineRetail[[#This Row],[CustomerID]]&lt;&gt;""),"Yes","No")</f>
        <v>Yes</v>
      </c>
      <c r="J390" s="4">
        <f>EOMONTH(OnlineRetail[[#This Row],[InvoiceDate]],-1)+1</f>
        <v>40513</v>
      </c>
      <c r="K390" s="6">
        <f>OnlineRetail[[#This Row],[Quantity]]*OnlineRetail[[#This Row],[UnitPrice]]</f>
        <v>18.149999999999999</v>
      </c>
      <c r="L390" t="str">
        <f t="shared" si="6"/>
        <v>13797|Dec-2010</v>
      </c>
    </row>
    <row r="391" spans="1:12">
      <c r="A391">
        <v>539812</v>
      </c>
      <c r="B391" t="s">
        <v>227</v>
      </c>
      <c r="C391" t="s">
        <v>39</v>
      </c>
      <c r="D391">
        <v>18</v>
      </c>
      <c r="E391" s="1">
        <v>40537.813194444447</v>
      </c>
      <c r="F391">
        <v>9.9499999999999993</v>
      </c>
      <c r="G391">
        <v>13044</v>
      </c>
      <c r="H391" t="s">
        <v>121</v>
      </c>
      <c r="I391" t="str">
        <f>IF(AND(LEFT(OnlineRetail[[#This Row],[InvoiceNo]],1)&lt;&gt;"C",OnlineRetail[[#This Row],[CustomerID]]&lt;&gt;""),"Yes","No")</f>
        <v>Yes</v>
      </c>
      <c r="J391" s="4">
        <f>EOMONTH(OnlineRetail[[#This Row],[InvoiceDate]],-1)+1</f>
        <v>40513</v>
      </c>
      <c r="K391" s="6">
        <f>OnlineRetail[[#This Row],[Quantity]]*OnlineRetail[[#This Row],[UnitPrice]]</f>
        <v>179.1</v>
      </c>
      <c r="L391" t="str">
        <f t="shared" si="6"/>
        <v>13044|Dec-2010</v>
      </c>
    </row>
    <row r="392" spans="1:12">
      <c r="A392">
        <v>540121</v>
      </c>
      <c r="B392" t="s">
        <v>140</v>
      </c>
      <c r="C392" t="s">
        <v>9</v>
      </c>
      <c r="D392">
        <v>14</v>
      </c>
      <c r="E392" s="1">
        <v>40538.37222222222</v>
      </c>
      <c r="F392">
        <v>5.95</v>
      </c>
      <c r="G392">
        <v>14146</v>
      </c>
      <c r="H392" t="s">
        <v>10</v>
      </c>
      <c r="I392" t="str">
        <f>IF(AND(LEFT(OnlineRetail[[#This Row],[InvoiceNo]],1)&lt;&gt;"C",OnlineRetail[[#This Row],[CustomerID]]&lt;&gt;""),"Yes","No")</f>
        <v>Yes</v>
      </c>
      <c r="J392" s="4">
        <f>EOMONTH(OnlineRetail[[#This Row],[InvoiceDate]],-1)+1</f>
        <v>40513</v>
      </c>
      <c r="K392" s="6">
        <f>OnlineRetail[[#This Row],[Quantity]]*OnlineRetail[[#This Row],[UnitPrice]]</f>
        <v>83.3</v>
      </c>
      <c r="L392" t="str">
        <f t="shared" si="6"/>
        <v>14146|Dec-2010</v>
      </c>
    </row>
    <row r="393" spans="1:12">
      <c r="A393">
        <v>542891</v>
      </c>
      <c r="B393" t="s">
        <v>135</v>
      </c>
      <c r="C393" t="s">
        <v>50</v>
      </c>
      <c r="D393">
        <v>5</v>
      </c>
      <c r="E393" s="1">
        <v>40538.385416666657</v>
      </c>
      <c r="F393">
        <v>0.85</v>
      </c>
      <c r="G393">
        <v>13520</v>
      </c>
      <c r="H393" t="s">
        <v>10</v>
      </c>
      <c r="I393" t="str">
        <f>IF(AND(LEFT(OnlineRetail[[#This Row],[InvoiceNo]],1)&lt;&gt;"C",OnlineRetail[[#This Row],[CustomerID]]&lt;&gt;""),"Yes","No")</f>
        <v>Yes</v>
      </c>
      <c r="J393" s="4">
        <f>EOMONTH(OnlineRetail[[#This Row],[InvoiceDate]],-1)+1</f>
        <v>40513</v>
      </c>
      <c r="K393" s="6">
        <f>OnlineRetail[[#This Row],[Quantity]]*OnlineRetail[[#This Row],[UnitPrice]]</f>
        <v>4.25</v>
      </c>
      <c r="L393" t="str">
        <f t="shared" si="6"/>
        <v>13520|Dec-2010</v>
      </c>
    </row>
    <row r="394" spans="1:12">
      <c r="A394">
        <v>548783</v>
      </c>
      <c r="B394" t="s">
        <v>68</v>
      </c>
      <c r="C394" t="s">
        <v>27</v>
      </c>
      <c r="D394">
        <v>16</v>
      </c>
      <c r="E394" s="1">
        <v>40538.386805555558</v>
      </c>
      <c r="F394">
        <v>2.5499999999999998</v>
      </c>
      <c r="G394">
        <v>13838</v>
      </c>
      <c r="H394" t="s">
        <v>10</v>
      </c>
      <c r="I394" t="str">
        <f>IF(AND(LEFT(OnlineRetail[[#This Row],[InvoiceNo]],1)&lt;&gt;"C",OnlineRetail[[#This Row],[CustomerID]]&lt;&gt;""),"Yes","No")</f>
        <v>Yes</v>
      </c>
      <c r="J394" s="4">
        <f>EOMONTH(OnlineRetail[[#This Row],[InvoiceDate]],-1)+1</f>
        <v>40513</v>
      </c>
      <c r="K394" s="6">
        <f>OnlineRetail[[#This Row],[Quantity]]*OnlineRetail[[#This Row],[UnitPrice]]</f>
        <v>40.799999999999997</v>
      </c>
      <c r="L394" t="str">
        <f t="shared" si="6"/>
        <v>13838|Dec-2010</v>
      </c>
    </row>
    <row r="395" spans="1:12">
      <c r="A395">
        <v>548539</v>
      </c>
      <c r="B395" t="s">
        <v>225</v>
      </c>
      <c r="C395" t="s">
        <v>46</v>
      </c>
      <c r="D395">
        <v>11</v>
      </c>
      <c r="E395" s="1">
        <v>40538.408333333333</v>
      </c>
      <c r="F395">
        <v>2.5499999999999998</v>
      </c>
      <c r="G395">
        <v>14256</v>
      </c>
      <c r="H395" t="s">
        <v>10</v>
      </c>
      <c r="I395" t="str">
        <f>IF(AND(LEFT(OnlineRetail[[#This Row],[InvoiceNo]],1)&lt;&gt;"C",OnlineRetail[[#This Row],[CustomerID]]&lt;&gt;""),"Yes","No")</f>
        <v>Yes</v>
      </c>
      <c r="J395" s="4">
        <f>EOMONTH(OnlineRetail[[#This Row],[InvoiceDate]],-1)+1</f>
        <v>40513</v>
      </c>
      <c r="K395" s="6">
        <f>OnlineRetail[[#This Row],[Quantity]]*OnlineRetail[[#This Row],[UnitPrice]]</f>
        <v>28.049999999999997</v>
      </c>
      <c r="L395" t="str">
        <f t="shared" si="6"/>
        <v>14256|Dec-2010</v>
      </c>
    </row>
    <row r="396" spans="1:12">
      <c r="A396">
        <v>539236</v>
      </c>
      <c r="B396" t="s">
        <v>189</v>
      </c>
      <c r="C396" t="s">
        <v>40</v>
      </c>
      <c r="D396">
        <v>18</v>
      </c>
      <c r="E396" s="1">
        <v>40538.409722222219</v>
      </c>
      <c r="F396">
        <v>2.5499999999999998</v>
      </c>
      <c r="G396">
        <v>13052</v>
      </c>
      <c r="H396" t="s">
        <v>10</v>
      </c>
      <c r="I396" t="str">
        <f>IF(AND(LEFT(OnlineRetail[[#This Row],[InvoiceNo]],1)&lt;&gt;"C",OnlineRetail[[#This Row],[CustomerID]]&lt;&gt;""),"Yes","No")</f>
        <v>Yes</v>
      </c>
      <c r="J396" s="4">
        <f>EOMONTH(OnlineRetail[[#This Row],[InvoiceDate]],-1)+1</f>
        <v>40513</v>
      </c>
      <c r="K396" s="6">
        <f>OnlineRetail[[#This Row],[Quantity]]*OnlineRetail[[#This Row],[UnitPrice]]</f>
        <v>45.9</v>
      </c>
      <c r="L396" t="str">
        <f t="shared" si="6"/>
        <v>13052|Dec-2010</v>
      </c>
    </row>
    <row r="397" spans="1:12">
      <c r="A397">
        <v>537886</v>
      </c>
      <c r="B397" t="s">
        <v>100</v>
      </c>
      <c r="C397" t="s">
        <v>62</v>
      </c>
      <c r="D397">
        <v>5</v>
      </c>
      <c r="E397" s="1">
        <v>40538.447222222218</v>
      </c>
      <c r="F397">
        <v>2.1</v>
      </c>
      <c r="G397">
        <v>13366</v>
      </c>
      <c r="H397" t="s">
        <v>22</v>
      </c>
      <c r="I397" t="str">
        <f>IF(AND(LEFT(OnlineRetail[[#This Row],[InvoiceNo]],1)&lt;&gt;"C",OnlineRetail[[#This Row],[CustomerID]]&lt;&gt;""),"Yes","No")</f>
        <v>Yes</v>
      </c>
      <c r="J397" s="4">
        <f>EOMONTH(OnlineRetail[[#This Row],[InvoiceDate]],-1)+1</f>
        <v>40513</v>
      </c>
      <c r="K397" s="6">
        <f>OnlineRetail[[#This Row],[Quantity]]*OnlineRetail[[#This Row],[UnitPrice]]</f>
        <v>10.5</v>
      </c>
      <c r="L397" t="str">
        <f t="shared" si="6"/>
        <v>13366|Dec-2010</v>
      </c>
    </row>
    <row r="398" spans="1:12" hidden="1">
      <c r="A398">
        <v>543749</v>
      </c>
      <c r="B398" t="s">
        <v>228</v>
      </c>
      <c r="C398" t="s">
        <v>40</v>
      </c>
      <c r="D398">
        <v>22</v>
      </c>
      <c r="E398" s="1">
        <v>40538.450694444437</v>
      </c>
      <c r="F398">
        <v>9.9499999999999993</v>
      </c>
      <c r="H398" t="s">
        <v>10</v>
      </c>
      <c r="I398" t="str">
        <f>IF(AND(LEFT(OnlineRetail[[#This Row],[InvoiceNo]],1)&lt;&gt;"C",OnlineRetail[[#This Row],[CustomerID]]&lt;&gt;""),"Yes","No")</f>
        <v>No</v>
      </c>
      <c r="J398" s="4">
        <f>EOMONTH(OnlineRetail[[#This Row],[InvoiceDate]],-1)+1</f>
        <v>40513</v>
      </c>
      <c r="K398" s="6">
        <f>OnlineRetail[[#This Row],[Quantity]]*OnlineRetail[[#This Row],[UnitPrice]]</f>
        <v>218.89999999999998</v>
      </c>
      <c r="L398" t="str">
        <f t="shared" si="6"/>
        <v/>
      </c>
    </row>
    <row r="399" spans="1:12">
      <c r="A399">
        <v>549072</v>
      </c>
      <c r="B399" t="s">
        <v>178</v>
      </c>
      <c r="C399" t="s">
        <v>29</v>
      </c>
      <c r="D399">
        <v>2</v>
      </c>
      <c r="E399" s="1">
        <v>40538.470138888893</v>
      </c>
      <c r="F399">
        <v>1.65</v>
      </c>
      <c r="G399">
        <v>12492</v>
      </c>
      <c r="H399" t="s">
        <v>10</v>
      </c>
      <c r="I399" t="str">
        <f>IF(AND(LEFT(OnlineRetail[[#This Row],[InvoiceNo]],1)&lt;&gt;"C",OnlineRetail[[#This Row],[CustomerID]]&lt;&gt;""),"Yes","No")</f>
        <v>Yes</v>
      </c>
      <c r="J399" s="4">
        <f>EOMONTH(OnlineRetail[[#This Row],[InvoiceDate]],-1)+1</f>
        <v>40513</v>
      </c>
      <c r="K399" s="6">
        <f>OnlineRetail[[#This Row],[Quantity]]*OnlineRetail[[#This Row],[UnitPrice]]</f>
        <v>3.3</v>
      </c>
      <c r="L399" t="str">
        <f t="shared" si="6"/>
        <v>12492|Dec-2010</v>
      </c>
    </row>
    <row r="400" spans="1:12">
      <c r="A400">
        <v>546372</v>
      </c>
      <c r="B400" t="s">
        <v>177</v>
      </c>
      <c r="C400" t="s">
        <v>9</v>
      </c>
      <c r="D400">
        <v>24</v>
      </c>
      <c r="E400" s="1">
        <v>40538.493055555547</v>
      </c>
      <c r="F400">
        <v>3.39</v>
      </c>
      <c r="G400">
        <v>12907</v>
      </c>
      <c r="H400" t="s">
        <v>10</v>
      </c>
      <c r="I400" t="str">
        <f>IF(AND(LEFT(OnlineRetail[[#This Row],[InvoiceNo]],1)&lt;&gt;"C",OnlineRetail[[#This Row],[CustomerID]]&lt;&gt;""),"Yes","No")</f>
        <v>Yes</v>
      </c>
      <c r="J400" s="4">
        <f>EOMONTH(OnlineRetail[[#This Row],[InvoiceDate]],-1)+1</f>
        <v>40513</v>
      </c>
      <c r="K400" s="6">
        <f>OnlineRetail[[#This Row],[Quantity]]*OnlineRetail[[#This Row],[UnitPrice]]</f>
        <v>81.36</v>
      </c>
      <c r="L400" t="str">
        <f t="shared" si="6"/>
        <v>12907|Dec-2010</v>
      </c>
    </row>
    <row r="401" spans="1:12">
      <c r="A401">
        <v>540284</v>
      </c>
      <c r="B401" t="s">
        <v>229</v>
      </c>
      <c r="C401" t="s">
        <v>40</v>
      </c>
      <c r="D401">
        <v>22</v>
      </c>
      <c r="E401" s="1">
        <v>40538.550694444442</v>
      </c>
      <c r="F401">
        <v>2.5499999999999998</v>
      </c>
      <c r="G401">
        <v>13234</v>
      </c>
      <c r="H401" t="s">
        <v>10</v>
      </c>
      <c r="I401" t="str">
        <f>IF(AND(LEFT(OnlineRetail[[#This Row],[InvoiceNo]],1)&lt;&gt;"C",OnlineRetail[[#This Row],[CustomerID]]&lt;&gt;""),"Yes","No")</f>
        <v>Yes</v>
      </c>
      <c r="J401" s="4">
        <f>EOMONTH(OnlineRetail[[#This Row],[InvoiceDate]],-1)+1</f>
        <v>40513</v>
      </c>
      <c r="K401" s="6">
        <f>OnlineRetail[[#This Row],[Quantity]]*OnlineRetail[[#This Row],[UnitPrice]]</f>
        <v>56.099999999999994</v>
      </c>
      <c r="L401" t="str">
        <f t="shared" si="6"/>
        <v>13234|Dec-2010</v>
      </c>
    </row>
    <row r="402" spans="1:12">
      <c r="A402">
        <v>552803</v>
      </c>
      <c r="B402" t="s">
        <v>222</v>
      </c>
      <c r="C402" t="s">
        <v>33</v>
      </c>
      <c r="D402">
        <v>7</v>
      </c>
      <c r="E402" s="1">
        <v>40538.579861111109</v>
      </c>
      <c r="F402">
        <v>1.25</v>
      </c>
      <c r="G402">
        <v>12495</v>
      </c>
      <c r="H402" t="s">
        <v>17</v>
      </c>
      <c r="I402" t="str">
        <f>IF(AND(LEFT(OnlineRetail[[#This Row],[InvoiceNo]],1)&lt;&gt;"C",OnlineRetail[[#This Row],[CustomerID]]&lt;&gt;""),"Yes","No")</f>
        <v>Yes</v>
      </c>
      <c r="J402" s="4">
        <f>EOMONTH(OnlineRetail[[#This Row],[InvoiceDate]],-1)+1</f>
        <v>40513</v>
      </c>
      <c r="K402" s="6">
        <f>OnlineRetail[[#This Row],[Quantity]]*OnlineRetail[[#This Row],[UnitPrice]]</f>
        <v>8.75</v>
      </c>
      <c r="L402" t="str">
        <f t="shared" si="6"/>
        <v>12495|Dec-2010</v>
      </c>
    </row>
    <row r="403" spans="1:12">
      <c r="A403">
        <v>540245</v>
      </c>
      <c r="B403" t="s">
        <v>56</v>
      </c>
      <c r="C403" t="s">
        <v>19</v>
      </c>
      <c r="D403">
        <v>16</v>
      </c>
      <c r="E403" s="1">
        <v>40538.584027777782</v>
      </c>
      <c r="F403">
        <v>2.5499999999999998</v>
      </c>
      <c r="G403">
        <v>13232</v>
      </c>
      <c r="H403" t="s">
        <v>10</v>
      </c>
      <c r="I403" t="str">
        <f>IF(AND(LEFT(OnlineRetail[[#This Row],[InvoiceNo]],1)&lt;&gt;"C",OnlineRetail[[#This Row],[CustomerID]]&lt;&gt;""),"Yes","No")</f>
        <v>Yes</v>
      </c>
      <c r="J403" s="4">
        <f>EOMONTH(OnlineRetail[[#This Row],[InvoiceDate]],-1)+1</f>
        <v>40513</v>
      </c>
      <c r="K403" s="6">
        <f>OnlineRetail[[#This Row],[Quantity]]*OnlineRetail[[#This Row],[UnitPrice]]</f>
        <v>40.799999999999997</v>
      </c>
      <c r="L403" t="str">
        <f t="shared" si="6"/>
        <v>13232|Dec-2010</v>
      </c>
    </row>
    <row r="404" spans="1:12">
      <c r="A404">
        <v>552438</v>
      </c>
      <c r="B404" t="s">
        <v>230</v>
      </c>
      <c r="C404" t="s">
        <v>27</v>
      </c>
      <c r="D404">
        <v>20</v>
      </c>
      <c r="E404" s="1">
        <v>40538.617361111108</v>
      </c>
      <c r="F404">
        <v>1.25</v>
      </c>
      <c r="G404">
        <v>13135</v>
      </c>
      <c r="H404" t="s">
        <v>10</v>
      </c>
      <c r="I404" t="str">
        <f>IF(AND(LEFT(OnlineRetail[[#This Row],[InvoiceNo]],1)&lt;&gt;"C",OnlineRetail[[#This Row],[CustomerID]]&lt;&gt;""),"Yes","No")</f>
        <v>Yes</v>
      </c>
      <c r="J404" s="4">
        <f>EOMONTH(OnlineRetail[[#This Row],[InvoiceDate]],-1)+1</f>
        <v>40513</v>
      </c>
      <c r="K404" s="6">
        <f>OnlineRetail[[#This Row],[Quantity]]*OnlineRetail[[#This Row],[UnitPrice]]</f>
        <v>25</v>
      </c>
      <c r="L404" t="str">
        <f t="shared" si="6"/>
        <v>13135|Dec-2010</v>
      </c>
    </row>
    <row r="405" spans="1:12">
      <c r="A405">
        <v>549451</v>
      </c>
      <c r="B405" t="s">
        <v>102</v>
      </c>
      <c r="C405" t="s">
        <v>48</v>
      </c>
      <c r="D405">
        <v>21</v>
      </c>
      <c r="E405" s="1">
        <v>40538.634722222218</v>
      </c>
      <c r="F405">
        <v>7.95</v>
      </c>
      <c r="G405">
        <v>13798</v>
      </c>
      <c r="H405" t="s">
        <v>10</v>
      </c>
      <c r="I405" t="str">
        <f>IF(AND(LEFT(OnlineRetail[[#This Row],[InvoiceNo]],1)&lt;&gt;"C",OnlineRetail[[#This Row],[CustomerID]]&lt;&gt;""),"Yes","No")</f>
        <v>Yes</v>
      </c>
      <c r="J405" s="4">
        <f>EOMONTH(OnlineRetail[[#This Row],[InvoiceDate]],-1)+1</f>
        <v>40513</v>
      </c>
      <c r="K405" s="6">
        <f>OnlineRetail[[#This Row],[Quantity]]*OnlineRetail[[#This Row],[UnitPrice]]</f>
        <v>166.95000000000002</v>
      </c>
      <c r="L405" t="str">
        <f t="shared" si="6"/>
        <v>13798|Dec-2010</v>
      </c>
    </row>
    <row r="406" spans="1:12">
      <c r="A406">
        <v>538826</v>
      </c>
      <c r="B406" t="s">
        <v>49</v>
      </c>
      <c r="C406" t="s">
        <v>40</v>
      </c>
      <c r="D406">
        <v>15</v>
      </c>
      <c r="E406" s="1">
        <v>40538.672222222223</v>
      </c>
      <c r="F406">
        <v>2.1</v>
      </c>
      <c r="G406">
        <v>13215</v>
      </c>
      <c r="H406" t="s">
        <v>10</v>
      </c>
      <c r="I406" t="str">
        <f>IF(AND(LEFT(OnlineRetail[[#This Row],[InvoiceNo]],1)&lt;&gt;"C",OnlineRetail[[#This Row],[CustomerID]]&lt;&gt;""),"Yes","No")</f>
        <v>Yes</v>
      </c>
      <c r="J406" s="4">
        <f>EOMONTH(OnlineRetail[[#This Row],[InvoiceDate]],-1)+1</f>
        <v>40513</v>
      </c>
      <c r="K406" s="6">
        <f>OnlineRetail[[#This Row],[Quantity]]*OnlineRetail[[#This Row],[UnitPrice]]</f>
        <v>31.5</v>
      </c>
      <c r="L406" t="str">
        <f t="shared" si="6"/>
        <v>13215|Dec-2010</v>
      </c>
    </row>
    <row r="407" spans="1:12">
      <c r="A407">
        <v>549387</v>
      </c>
      <c r="B407" t="s">
        <v>85</v>
      </c>
      <c r="C407" t="s">
        <v>62</v>
      </c>
      <c r="D407">
        <v>17</v>
      </c>
      <c r="E407" s="1">
        <v>40538.678472222222</v>
      </c>
      <c r="F407">
        <v>4.95</v>
      </c>
      <c r="G407">
        <v>13874</v>
      </c>
      <c r="H407" t="s">
        <v>10</v>
      </c>
      <c r="I407" t="str">
        <f>IF(AND(LEFT(OnlineRetail[[#This Row],[InvoiceNo]],1)&lt;&gt;"C",OnlineRetail[[#This Row],[CustomerID]]&lt;&gt;""),"Yes","No")</f>
        <v>Yes</v>
      </c>
      <c r="J407" s="4">
        <f>EOMONTH(OnlineRetail[[#This Row],[InvoiceDate]],-1)+1</f>
        <v>40513</v>
      </c>
      <c r="K407" s="6">
        <f>OnlineRetail[[#This Row],[Quantity]]*OnlineRetail[[#This Row],[UnitPrice]]</f>
        <v>84.15</v>
      </c>
      <c r="L407" t="str">
        <f t="shared" si="6"/>
        <v>13874|Dec-2010</v>
      </c>
    </row>
    <row r="408" spans="1:12">
      <c r="A408">
        <v>539592</v>
      </c>
      <c r="B408" t="s">
        <v>134</v>
      </c>
      <c r="C408" t="s">
        <v>48</v>
      </c>
      <c r="D408">
        <v>11</v>
      </c>
      <c r="E408" s="1">
        <v>40538.686111111107</v>
      </c>
      <c r="F408">
        <v>9.9499999999999993</v>
      </c>
      <c r="G408">
        <v>12742</v>
      </c>
      <c r="H408" t="s">
        <v>10</v>
      </c>
      <c r="I408" t="str">
        <f>IF(AND(LEFT(OnlineRetail[[#This Row],[InvoiceNo]],1)&lt;&gt;"C",OnlineRetail[[#This Row],[CustomerID]]&lt;&gt;""),"Yes","No")</f>
        <v>Yes</v>
      </c>
      <c r="J408" s="4">
        <f>EOMONTH(OnlineRetail[[#This Row],[InvoiceDate]],-1)+1</f>
        <v>40513</v>
      </c>
      <c r="K408" s="6">
        <f>OnlineRetail[[#This Row],[Quantity]]*OnlineRetail[[#This Row],[UnitPrice]]</f>
        <v>109.44999999999999</v>
      </c>
      <c r="L408" t="str">
        <f t="shared" si="6"/>
        <v>12742|Dec-2010</v>
      </c>
    </row>
    <row r="409" spans="1:12">
      <c r="A409">
        <v>555207</v>
      </c>
      <c r="B409" t="s">
        <v>231</v>
      </c>
      <c r="C409" t="s">
        <v>46</v>
      </c>
      <c r="D409">
        <v>20</v>
      </c>
      <c r="E409" s="1">
        <v>40538.740277777782</v>
      </c>
      <c r="F409">
        <v>9.9499999999999993</v>
      </c>
      <c r="G409">
        <v>14146</v>
      </c>
      <c r="H409" t="s">
        <v>10</v>
      </c>
      <c r="I409" t="str">
        <f>IF(AND(LEFT(OnlineRetail[[#This Row],[InvoiceNo]],1)&lt;&gt;"C",OnlineRetail[[#This Row],[CustomerID]]&lt;&gt;""),"Yes","No")</f>
        <v>Yes</v>
      </c>
      <c r="J409" s="4">
        <f>EOMONTH(OnlineRetail[[#This Row],[InvoiceDate]],-1)+1</f>
        <v>40513</v>
      </c>
      <c r="K409" s="6">
        <f>OnlineRetail[[#This Row],[Quantity]]*OnlineRetail[[#This Row],[UnitPrice]]</f>
        <v>199</v>
      </c>
      <c r="L409" t="str">
        <f t="shared" si="6"/>
        <v>14146|Dec-2010</v>
      </c>
    </row>
    <row r="410" spans="1:12">
      <c r="A410">
        <v>553681</v>
      </c>
      <c r="B410" t="s">
        <v>106</v>
      </c>
      <c r="C410" t="s">
        <v>16</v>
      </c>
      <c r="D410">
        <v>15</v>
      </c>
      <c r="E410" s="1">
        <v>40538.749305555553</v>
      </c>
      <c r="F410">
        <v>2.5499999999999998</v>
      </c>
      <c r="G410">
        <v>13987</v>
      </c>
      <c r="H410" t="s">
        <v>10</v>
      </c>
      <c r="I410" t="str">
        <f>IF(AND(LEFT(OnlineRetail[[#This Row],[InvoiceNo]],1)&lt;&gt;"C",OnlineRetail[[#This Row],[CustomerID]]&lt;&gt;""),"Yes","No")</f>
        <v>Yes</v>
      </c>
      <c r="J410" s="4">
        <f>EOMONTH(OnlineRetail[[#This Row],[InvoiceDate]],-1)+1</f>
        <v>40513</v>
      </c>
      <c r="K410" s="6">
        <f>OnlineRetail[[#This Row],[Quantity]]*OnlineRetail[[#This Row],[UnitPrice]]</f>
        <v>38.25</v>
      </c>
      <c r="L410" t="str">
        <f t="shared" si="6"/>
        <v>13987|Dec-2010</v>
      </c>
    </row>
    <row r="411" spans="1:12">
      <c r="A411">
        <v>536728</v>
      </c>
      <c r="B411" t="s">
        <v>112</v>
      </c>
      <c r="C411" t="s">
        <v>53</v>
      </c>
      <c r="D411">
        <v>17</v>
      </c>
      <c r="E411" s="1">
        <v>40538.788888888892</v>
      </c>
      <c r="F411">
        <v>1.65</v>
      </c>
      <c r="G411">
        <v>13044</v>
      </c>
      <c r="H411" t="s">
        <v>10</v>
      </c>
      <c r="I411" t="str">
        <f>IF(AND(LEFT(OnlineRetail[[#This Row],[InvoiceNo]],1)&lt;&gt;"C",OnlineRetail[[#This Row],[CustomerID]]&lt;&gt;""),"Yes","No")</f>
        <v>Yes</v>
      </c>
      <c r="J411" s="4">
        <f>EOMONTH(OnlineRetail[[#This Row],[InvoiceDate]],-1)+1</f>
        <v>40513</v>
      </c>
      <c r="K411" s="6">
        <f>OnlineRetail[[#This Row],[Quantity]]*OnlineRetail[[#This Row],[UnitPrice]]</f>
        <v>28.049999999999997</v>
      </c>
      <c r="L411" t="str">
        <f t="shared" si="6"/>
        <v>13044|Dec-2010</v>
      </c>
    </row>
    <row r="412" spans="1:12">
      <c r="A412">
        <v>542438</v>
      </c>
      <c r="B412" t="s">
        <v>55</v>
      </c>
      <c r="C412" t="s">
        <v>16</v>
      </c>
      <c r="D412">
        <v>24</v>
      </c>
      <c r="E412" s="1">
        <v>40538.79583333333</v>
      </c>
      <c r="F412">
        <v>3.39</v>
      </c>
      <c r="G412">
        <v>12595</v>
      </c>
      <c r="H412" t="s">
        <v>10</v>
      </c>
      <c r="I412" t="str">
        <f>IF(AND(LEFT(OnlineRetail[[#This Row],[InvoiceNo]],1)&lt;&gt;"C",OnlineRetail[[#This Row],[CustomerID]]&lt;&gt;""),"Yes","No")</f>
        <v>Yes</v>
      </c>
      <c r="J412" s="4">
        <f>EOMONTH(OnlineRetail[[#This Row],[InvoiceDate]],-1)+1</f>
        <v>40513</v>
      </c>
      <c r="K412" s="6">
        <f>OnlineRetail[[#This Row],[Quantity]]*OnlineRetail[[#This Row],[UnitPrice]]</f>
        <v>81.36</v>
      </c>
      <c r="L412" t="str">
        <f t="shared" si="6"/>
        <v>12595|Dec-2010</v>
      </c>
    </row>
    <row r="413" spans="1:12" hidden="1">
      <c r="A413">
        <v>546644</v>
      </c>
      <c r="B413" t="s">
        <v>188</v>
      </c>
      <c r="C413" t="s">
        <v>12</v>
      </c>
      <c r="D413">
        <v>9</v>
      </c>
      <c r="E413" s="1">
        <v>40538.809027777781</v>
      </c>
      <c r="F413">
        <v>1.25</v>
      </c>
      <c r="H413" t="s">
        <v>10</v>
      </c>
      <c r="I413" t="str">
        <f>IF(AND(LEFT(OnlineRetail[[#This Row],[InvoiceNo]],1)&lt;&gt;"C",OnlineRetail[[#This Row],[CustomerID]]&lt;&gt;""),"Yes","No")</f>
        <v>No</v>
      </c>
      <c r="J413" s="4">
        <f>EOMONTH(OnlineRetail[[#This Row],[InvoiceDate]],-1)+1</f>
        <v>40513</v>
      </c>
      <c r="K413" s="6">
        <f>OnlineRetail[[#This Row],[Quantity]]*OnlineRetail[[#This Row],[UnitPrice]]</f>
        <v>11.25</v>
      </c>
      <c r="L413" t="str">
        <f t="shared" si="6"/>
        <v/>
      </c>
    </row>
    <row r="414" spans="1:12">
      <c r="A414">
        <v>546166</v>
      </c>
      <c r="B414" t="s">
        <v>232</v>
      </c>
      <c r="C414" t="s">
        <v>48</v>
      </c>
      <c r="D414">
        <v>5</v>
      </c>
      <c r="E414" s="1">
        <v>40539.345138888893</v>
      </c>
      <c r="F414">
        <v>4.95</v>
      </c>
      <c r="G414">
        <v>13871</v>
      </c>
      <c r="H414" t="s">
        <v>10</v>
      </c>
      <c r="I414" t="str">
        <f>IF(AND(LEFT(OnlineRetail[[#This Row],[InvoiceNo]],1)&lt;&gt;"C",OnlineRetail[[#This Row],[CustomerID]]&lt;&gt;""),"Yes","No")</f>
        <v>Yes</v>
      </c>
      <c r="J414" s="4">
        <f>EOMONTH(OnlineRetail[[#This Row],[InvoiceDate]],-1)+1</f>
        <v>40513</v>
      </c>
      <c r="K414" s="6">
        <f>OnlineRetail[[#This Row],[Quantity]]*OnlineRetail[[#This Row],[UnitPrice]]</f>
        <v>24.75</v>
      </c>
      <c r="L414" t="str">
        <f t="shared" si="6"/>
        <v>13871|Dec-2010</v>
      </c>
    </row>
    <row r="415" spans="1:12">
      <c r="A415">
        <v>541331</v>
      </c>
      <c r="B415" t="s">
        <v>233</v>
      </c>
      <c r="C415" t="s">
        <v>42</v>
      </c>
      <c r="D415">
        <v>14</v>
      </c>
      <c r="E415" s="1">
        <v>40539.402083333327</v>
      </c>
      <c r="F415">
        <v>4.95</v>
      </c>
      <c r="G415">
        <v>13874</v>
      </c>
      <c r="H415" t="s">
        <v>10</v>
      </c>
      <c r="I415" t="str">
        <f>IF(AND(LEFT(OnlineRetail[[#This Row],[InvoiceNo]],1)&lt;&gt;"C",OnlineRetail[[#This Row],[CustomerID]]&lt;&gt;""),"Yes","No")</f>
        <v>Yes</v>
      </c>
      <c r="J415" s="4">
        <f>EOMONTH(OnlineRetail[[#This Row],[InvoiceDate]],-1)+1</f>
        <v>40513</v>
      </c>
      <c r="K415" s="6">
        <f>OnlineRetail[[#This Row],[Quantity]]*OnlineRetail[[#This Row],[UnitPrice]]</f>
        <v>69.3</v>
      </c>
      <c r="L415" t="str">
        <f t="shared" si="6"/>
        <v>13874|Dec-2010</v>
      </c>
    </row>
    <row r="416" spans="1:12">
      <c r="A416">
        <v>550048</v>
      </c>
      <c r="B416" t="s">
        <v>175</v>
      </c>
      <c r="C416" t="s">
        <v>42</v>
      </c>
      <c r="D416">
        <v>23</v>
      </c>
      <c r="E416" s="1">
        <v>40539.442361111112</v>
      </c>
      <c r="F416">
        <v>1.25</v>
      </c>
      <c r="G416">
        <v>12483</v>
      </c>
      <c r="H416" t="s">
        <v>10</v>
      </c>
      <c r="I416" t="str">
        <f>IF(AND(LEFT(OnlineRetail[[#This Row],[InvoiceNo]],1)&lt;&gt;"C",OnlineRetail[[#This Row],[CustomerID]]&lt;&gt;""),"Yes","No")</f>
        <v>Yes</v>
      </c>
      <c r="J416" s="4">
        <f>EOMONTH(OnlineRetail[[#This Row],[InvoiceDate]],-1)+1</f>
        <v>40513</v>
      </c>
      <c r="K416" s="6">
        <f>OnlineRetail[[#This Row],[Quantity]]*OnlineRetail[[#This Row],[UnitPrice]]</f>
        <v>28.75</v>
      </c>
      <c r="L416" t="str">
        <f t="shared" si="6"/>
        <v>12483|Dec-2010</v>
      </c>
    </row>
    <row r="417" spans="1:12">
      <c r="A417">
        <v>549700</v>
      </c>
      <c r="B417" t="s">
        <v>165</v>
      </c>
      <c r="C417" t="s">
        <v>72</v>
      </c>
      <c r="D417">
        <v>24</v>
      </c>
      <c r="E417" s="1">
        <v>40539.443055555559</v>
      </c>
      <c r="F417">
        <v>0.85</v>
      </c>
      <c r="G417">
        <v>13234</v>
      </c>
      <c r="H417" t="s">
        <v>10</v>
      </c>
      <c r="I417" t="str">
        <f>IF(AND(LEFT(OnlineRetail[[#This Row],[InvoiceNo]],1)&lt;&gt;"C",OnlineRetail[[#This Row],[CustomerID]]&lt;&gt;""),"Yes","No")</f>
        <v>Yes</v>
      </c>
      <c r="J417" s="4">
        <f>EOMONTH(OnlineRetail[[#This Row],[InvoiceDate]],-1)+1</f>
        <v>40513</v>
      </c>
      <c r="K417" s="6">
        <f>OnlineRetail[[#This Row],[Quantity]]*OnlineRetail[[#This Row],[UnitPrice]]</f>
        <v>20.399999999999999</v>
      </c>
      <c r="L417" t="str">
        <f t="shared" si="6"/>
        <v>13234|Dec-2010</v>
      </c>
    </row>
    <row r="418" spans="1:12">
      <c r="A418">
        <v>551056</v>
      </c>
      <c r="B418" t="s">
        <v>190</v>
      </c>
      <c r="C418" t="s">
        <v>50</v>
      </c>
      <c r="D418">
        <v>13</v>
      </c>
      <c r="E418" s="1">
        <v>40539.451388888891</v>
      </c>
      <c r="F418">
        <v>2.1</v>
      </c>
      <c r="G418">
        <v>13246</v>
      </c>
      <c r="H418" t="s">
        <v>10</v>
      </c>
      <c r="I418" t="str">
        <f>IF(AND(LEFT(OnlineRetail[[#This Row],[InvoiceNo]],1)&lt;&gt;"C",OnlineRetail[[#This Row],[CustomerID]]&lt;&gt;""),"Yes","No")</f>
        <v>Yes</v>
      </c>
      <c r="J418" s="4">
        <f>EOMONTH(OnlineRetail[[#This Row],[InvoiceDate]],-1)+1</f>
        <v>40513</v>
      </c>
      <c r="K418" s="6">
        <f>OnlineRetail[[#This Row],[Quantity]]*OnlineRetail[[#This Row],[UnitPrice]]</f>
        <v>27.3</v>
      </c>
      <c r="L418" t="str">
        <f t="shared" si="6"/>
        <v>13246|Dec-2010</v>
      </c>
    </row>
    <row r="419" spans="1:12">
      <c r="A419">
        <v>542965</v>
      </c>
      <c r="B419" t="s">
        <v>234</v>
      </c>
      <c r="C419" t="s">
        <v>62</v>
      </c>
      <c r="D419">
        <v>15</v>
      </c>
      <c r="E419" s="1">
        <v>40539.460416666669</v>
      </c>
      <c r="F419">
        <v>1.25</v>
      </c>
      <c r="G419">
        <v>12381</v>
      </c>
      <c r="H419" t="s">
        <v>10</v>
      </c>
      <c r="I419" t="str">
        <f>IF(AND(LEFT(OnlineRetail[[#This Row],[InvoiceNo]],1)&lt;&gt;"C",OnlineRetail[[#This Row],[CustomerID]]&lt;&gt;""),"Yes","No")</f>
        <v>Yes</v>
      </c>
      <c r="J419" s="4">
        <f>EOMONTH(OnlineRetail[[#This Row],[InvoiceDate]],-1)+1</f>
        <v>40513</v>
      </c>
      <c r="K419" s="6">
        <f>OnlineRetail[[#This Row],[Quantity]]*OnlineRetail[[#This Row],[UnitPrice]]</f>
        <v>18.75</v>
      </c>
      <c r="L419" t="str">
        <f t="shared" si="6"/>
        <v>12381|Dec-2010</v>
      </c>
    </row>
    <row r="420" spans="1:12">
      <c r="A420">
        <v>539162</v>
      </c>
      <c r="B420" t="s">
        <v>220</v>
      </c>
      <c r="C420" t="s">
        <v>14</v>
      </c>
      <c r="D420">
        <v>6</v>
      </c>
      <c r="E420" s="1">
        <v>40539.468055555553</v>
      </c>
      <c r="F420">
        <v>0.85</v>
      </c>
      <c r="G420">
        <v>13400</v>
      </c>
      <c r="H420" t="s">
        <v>10</v>
      </c>
      <c r="I420" t="str">
        <f>IF(AND(LEFT(OnlineRetail[[#This Row],[InvoiceNo]],1)&lt;&gt;"C",OnlineRetail[[#This Row],[CustomerID]]&lt;&gt;""),"Yes","No")</f>
        <v>Yes</v>
      </c>
      <c r="J420" s="4">
        <f>EOMONTH(OnlineRetail[[#This Row],[InvoiceDate]],-1)+1</f>
        <v>40513</v>
      </c>
      <c r="K420" s="6">
        <f>OnlineRetail[[#This Row],[Quantity]]*OnlineRetail[[#This Row],[UnitPrice]]</f>
        <v>5.0999999999999996</v>
      </c>
      <c r="L420" t="str">
        <f t="shared" si="6"/>
        <v>13400|Dec-2010</v>
      </c>
    </row>
    <row r="421" spans="1:12">
      <c r="A421">
        <v>545810</v>
      </c>
      <c r="B421" t="s">
        <v>197</v>
      </c>
      <c r="C421" t="s">
        <v>33</v>
      </c>
      <c r="D421">
        <v>22</v>
      </c>
      <c r="E421" s="1">
        <v>40539.476388888892</v>
      </c>
      <c r="F421">
        <v>4.95</v>
      </c>
      <c r="G421">
        <v>13189</v>
      </c>
      <c r="H421" t="s">
        <v>10</v>
      </c>
      <c r="I421" t="str">
        <f>IF(AND(LEFT(OnlineRetail[[#This Row],[InvoiceNo]],1)&lt;&gt;"C",OnlineRetail[[#This Row],[CustomerID]]&lt;&gt;""),"Yes","No")</f>
        <v>Yes</v>
      </c>
      <c r="J421" s="4">
        <f>EOMONTH(OnlineRetail[[#This Row],[InvoiceDate]],-1)+1</f>
        <v>40513</v>
      </c>
      <c r="K421" s="6">
        <f>OnlineRetail[[#This Row],[Quantity]]*OnlineRetail[[#This Row],[UnitPrice]]</f>
        <v>108.9</v>
      </c>
      <c r="L421" t="str">
        <f t="shared" si="6"/>
        <v>13189|Dec-2010</v>
      </c>
    </row>
    <row r="422" spans="1:12">
      <c r="A422">
        <v>537575</v>
      </c>
      <c r="B422" t="s">
        <v>150</v>
      </c>
      <c r="C422" t="s">
        <v>40</v>
      </c>
      <c r="D422">
        <v>18</v>
      </c>
      <c r="E422" s="1">
        <v>40539.481944444437</v>
      </c>
      <c r="F422">
        <v>4.95</v>
      </c>
      <c r="G422">
        <v>13008</v>
      </c>
      <c r="H422" t="s">
        <v>10</v>
      </c>
      <c r="I422" t="str">
        <f>IF(AND(LEFT(OnlineRetail[[#This Row],[InvoiceNo]],1)&lt;&gt;"C",OnlineRetail[[#This Row],[CustomerID]]&lt;&gt;""),"Yes","No")</f>
        <v>Yes</v>
      </c>
      <c r="J422" s="4">
        <f>EOMONTH(OnlineRetail[[#This Row],[InvoiceDate]],-1)+1</f>
        <v>40513</v>
      </c>
      <c r="K422" s="6">
        <f>OnlineRetail[[#This Row],[Quantity]]*OnlineRetail[[#This Row],[UnitPrice]]</f>
        <v>89.100000000000009</v>
      </c>
      <c r="L422" t="str">
        <f t="shared" si="6"/>
        <v>13008|Dec-2010</v>
      </c>
    </row>
    <row r="423" spans="1:12">
      <c r="A423">
        <v>542340</v>
      </c>
      <c r="B423" t="s">
        <v>177</v>
      </c>
      <c r="C423" t="s">
        <v>62</v>
      </c>
      <c r="D423">
        <v>6</v>
      </c>
      <c r="E423" s="1">
        <v>40539.506944444453</v>
      </c>
      <c r="F423">
        <v>1.65</v>
      </c>
      <c r="G423">
        <v>12492</v>
      </c>
      <c r="H423" t="s">
        <v>10</v>
      </c>
      <c r="I423" t="str">
        <f>IF(AND(LEFT(OnlineRetail[[#This Row],[InvoiceNo]],1)&lt;&gt;"C",OnlineRetail[[#This Row],[CustomerID]]&lt;&gt;""),"Yes","No")</f>
        <v>Yes</v>
      </c>
      <c r="J423" s="4">
        <f>EOMONTH(OnlineRetail[[#This Row],[InvoiceDate]],-1)+1</f>
        <v>40513</v>
      </c>
      <c r="K423" s="6">
        <f>OnlineRetail[[#This Row],[Quantity]]*OnlineRetail[[#This Row],[UnitPrice]]</f>
        <v>9.8999999999999986</v>
      </c>
      <c r="L423" t="str">
        <f t="shared" si="6"/>
        <v>12492|Dec-2010</v>
      </c>
    </row>
    <row r="424" spans="1:12">
      <c r="A424">
        <v>546636</v>
      </c>
      <c r="B424" t="s">
        <v>235</v>
      </c>
      <c r="C424" t="s">
        <v>40</v>
      </c>
      <c r="D424">
        <v>12</v>
      </c>
      <c r="E424" s="1">
        <v>40539.523611111108</v>
      </c>
      <c r="F424">
        <v>1.25</v>
      </c>
      <c r="G424">
        <v>13707</v>
      </c>
      <c r="H424" t="s">
        <v>10</v>
      </c>
      <c r="I424" t="str">
        <f>IF(AND(LEFT(OnlineRetail[[#This Row],[InvoiceNo]],1)&lt;&gt;"C",OnlineRetail[[#This Row],[CustomerID]]&lt;&gt;""),"Yes","No")</f>
        <v>Yes</v>
      </c>
      <c r="J424" s="4">
        <f>EOMONTH(OnlineRetail[[#This Row],[InvoiceDate]],-1)+1</f>
        <v>40513</v>
      </c>
      <c r="K424" s="6">
        <f>OnlineRetail[[#This Row],[Quantity]]*OnlineRetail[[#This Row],[UnitPrice]]</f>
        <v>15</v>
      </c>
      <c r="L424" t="str">
        <f t="shared" si="6"/>
        <v>13707|Dec-2010</v>
      </c>
    </row>
    <row r="425" spans="1:12">
      <c r="A425">
        <v>551568</v>
      </c>
      <c r="B425" t="s">
        <v>227</v>
      </c>
      <c r="C425" t="s">
        <v>83</v>
      </c>
      <c r="D425">
        <v>9</v>
      </c>
      <c r="E425" s="1">
        <v>40539.547222222223</v>
      </c>
      <c r="F425">
        <v>3.39</v>
      </c>
      <c r="G425">
        <v>13367</v>
      </c>
      <c r="H425" t="s">
        <v>10</v>
      </c>
      <c r="I425" t="str">
        <f>IF(AND(LEFT(OnlineRetail[[#This Row],[InvoiceNo]],1)&lt;&gt;"C",OnlineRetail[[#This Row],[CustomerID]]&lt;&gt;""),"Yes","No")</f>
        <v>Yes</v>
      </c>
      <c r="J425" s="4">
        <f>EOMONTH(OnlineRetail[[#This Row],[InvoiceDate]],-1)+1</f>
        <v>40513</v>
      </c>
      <c r="K425" s="6">
        <f>OnlineRetail[[#This Row],[Quantity]]*OnlineRetail[[#This Row],[UnitPrice]]</f>
        <v>30.51</v>
      </c>
      <c r="L425" t="str">
        <f t="shared" si="6"/>
        <v>13367|Dec-2010</v>
      </c>
    </row>
    <row r="426" spans="1:12">
      <c r="A426">
        <v>549607</v>
      </c>
      <c r="B426" t="s">
        <v>202</v>
      </c>
      <c r="C426" t="s">
        <v>42</v>
      </c>
      <c r="D426">
        <v>19</v>
      </c>
      <c r="E426" s="1">
        <v>40539.618750000001</v>
      </c>
      <c r="F426">
        <v>1.25</v>
      </c>
      <c r="G426">
        <v>13193</v>
      </c>
      <c r="H426" t="s">
        <v>10</v>
      </c>
      <c r="I426" t="str">
        <f>IF(AND(LEFT(OnlineRetail[[#This Row],[InvoiceNo]],1)&lt;&gt;"C",OnlineRetail[[#This Row],[CustomerID]]&lt;&gt;""),"Yes","No")</f>
        <v>Yes</v>
      </c>
      <c r="J426" s="4">
        <f>EOMONTH(OnlineRetail[[#This Row],[InvoiceDate]],-1)+1</f>
        <v>40513</v>
      </c>
      <c r="K426" s="6">
        <f>OnlineRetail[[#This Row],[Quantity]]*OnlineRetail[[#This Row],[UnitPrice]]</f>
        <v>23.75</v>
      </c>
      <c r="L426" t="str">
        <f t="shared" si="6"/>
        <v>13193|Dec-2010</v>
      </c>
    </row>
    <row r="427" spans="1:12" hidden="1">
      <c r="A427">
        <v>541173</v>
      </c>
      <c r="B427" t="s">
        <v>193</v>
      </c>
      <c r="C427" t="s">
        <v>53</v>
      </c>
      <c r="D427">
        <v>2</v>
      </c>
      <c r="E427" s="1">
        <v>40539.64166666667</v>
      </c>
      <c r="F427">
        <v>4.95</v>
      </c>
      <c r="H427" t="s">
        <v>10</v>
      </c>
      <c r="I427" t="str">
        <f>IF(AND(LEFT(OnlineRetail[[#This Row],[InvoiceNo]],1)&lt;&gt;"C",OnlineRetail[[#This Row],[CustomerID]]&lt;&gt;""),"Yes","No")</f>
        <v>No</v>
      </c>
      <c r="J427" s="4">
        <f>EOMONTH(OnlineRetail[[#This Row],[InvoiceDate]],-1)+1</f>
        <v>40513</v>
      </c>
      <c r="K427" s="6">
        <f>OnlineRetail[[#This Row],[Quantity]]*OnlineRetail[[#This Row],[UnitPrice]]</f>
        <v>9.9</v>
      </c>
      <c r="L427" t="str">
        <f t="shared" si="6"/>
        <v/>
      </c>
    </row>
    <row r="428" spans="1:12">
      <c r="A428">
        <v>541250</v>
      </c>
      <c r="B428" t="s">
        <v>37</v>
      </c>
      <c r="C428" t="s">
        <v>53</v>
      </c>
      <c r="D428">
        <v>21</v>
      </c>
      <c r="E428" s="1">
        <v>40539.667361111111</v>
      </c>
      <c r="F428">
        <v>4.95</v>
      </c>
      <c r="G428">
        <v>12492</v>
      </c>
      <c r="H428" t="s">
        <v>22</v>
      </c>
      <c r="I428" t="str">
        <f>IF(AND(LEFT(OnlineRetail[[#This Row],[InvoiceNo]],1)&lt;&gt;"C",OnlineRetail[[#This Row],[CustomerID]]&lt;&gt;""),"Yes","No")</f>
        <v>Yes</v>
      </c>
      <c r="J428" s="4">
        <f>EOMONTH(OnlineRetail[[#This Row],[InvoiceDate]],-1)+1</f>
        <v>40513</v>
      </c>
      <c r="K428" s="6">
        <f>OnlineRetail[[#This Row],[Quantity]]*OnlineRetail[[#This Row],[UnitPrice]]</f>
        <v>103.95</v>
      </c>
      <c r="L428" t="str">
        <f t="shared" si="6"/>
        <v>12492|Dec-2010</v>
      </c>
    </row>
    <row r="429" spans="1:12">
      <c r="A429">
        <v>538696</v>
      </c>
      <c r="B429" t="s">
        <v>139</v>
      </c>
      <c r="C429" t="s">
        <v>46</v>
      </c>
      <c r="D429">
        <v>8</v>
      </c>
      <c r="E429" s="1">
        <v>40540.38958333333</v>
      </c>
      <c r="F429">
        <v>1.25</v>
      </c>
      <c r="G429">
        <v>12929</v>
      </c>
      <c r="H429" t="s">
        <v>10</v>
      </c>
      <c r="I429" t="str">
        <f>IF(AND(LEFT(OnlineRetail[[#This Row],[InvoiceNo]],1)&lt;&gt;"C",OnlineRetail[[#This Row],[CustomerID]]&lt;&gt;""),"Yes","No")</f>
        <v>Yes</v>
      </c>
      <c r="J429" s="4">
        <f>EOMONTH(OnlineRetail[[#This Row],[InvoiceDate]],-1)+1</f>
        <v>40513</v>
      </c>
      <c r="K429" s="6">
        <f>OnlineRetail[[#This Row],[Quantity]]*OnlineRetail[[#This Row],[UnitPrice]]</f>
        <v>10</v>
      </c>
      <c r="L429" t="str">
        <f t="shared" si="6"/>
        <v>12929|Dec-2010</v>
      </c>
    </row>
    <row r="430" spans="1:12">
      <c r="A430">
        <v>551773</v>
      </c>
      <c r="B430" t="s">
        <v>133</v>
      </c>
      <c r="C430" t="s">
        <v>12</v>
      </c>
      <c r="D430">
        <v>4</v>
      </c>
      <c r="E430" s="1">
        <v>40540.477083333331</v>
      </c>
      <c r="F430">
        <v>4.25</v>
      </c>
      <c r="G430">
        <v>13044</v>
      </c>
      <c r="H430" t="s">
        <v>31</v>
      </c>
      <c r="I430" t="str">
        <f>IF(AND(LEFT(OnlineRetail[[#This Row],[InvoiceNo]],1)&lt;&gt;"C",OnlineRetail[[#This Row],[CustomerID]]&lt;&gt;""),"Yes","No")</f>
        <v>Yes</v>
      </c>
      <c r="J430" s="4">
        <f>EOMONTH(OnlineRetail[[#This Row],[InvoiceDate]],-1)+1</f>
        <v>40513</v>
      </c>
      <c r="K430" s="6">
        <f>OnlineRetail[[#This Row],[Quantity]]*OnlineRetail[[#This Row],[UnitPrice]]</f>
        <v>17</v>
      </c>
      <c r="L430" t="str">
        <f t="shared" si="6"/>
        <v>13044|Dec-2010</v>
      </c>
    </row>
    <row r="431" spans="1:12">
      <c r="A431">
        <v>555016</v>
      </c>
      <c r="B431" t="s">
        <v>155</v>
      </c>
      <c r="C431" t="s">
        <v>16</v>
      </c>
      <c r="D431">
        <v>13</v>
      </c>
      <c r="E431" s="1">
        <v>40540.515277777777</v>
      </c>
      <c r="F431">
        <v>3.39</v>
      </c>
      <c r="G431">
        <v>14321</v>
      </c>
      <c r="H431" t="s">
        <v>17</v>
      </c>
      <c r="I431" t="str">
        <f>IF(AND(LEFT(OnlineRetail[[#This Row],[InvoiceNo]],1)&lt;&gt;"C",OnlineRetail[[#This Row],[CustomerID]]&lt;&gt;""),"Yes","No")</f>
        <v>Yes</v>
      </c>
      <c r="J431" s="4">
        <f>EOMONTH(OnlineRetail[[#This Row],[InvoiceDate]],-1)+1</f>
        <v>40513</v>
      </c>
      <c r="K431" s="6">
        <f>OnlineRetail[[#This Row],[Quantity]]*OnlineRetail[[#This Row],[UnitPrice]]</f>
        <v>44.07</v>
      </c>
      <c r="L431" t="str">
        <f t="shared" si="6"/>
        <v>14321|Dec-2010</v>
      </c>
    </row>
    <row r="432" spans="1:12">
      <c r="A432">
        <v>548609</v>
      </c>
      <c r="B432" t="s">
        <v>63</v>
      </c>
      <c r="C432" t="s">
        <v>24</v>
      </c>
      <c r="D432">
        <v>19</v>
      </c>
      <c r="E432" s="1">
        <v>40540.529861111107</v>
      </c>
      <c r="F432">
        <v>5.95</v>
      </c>
      <c r="G432">
        <v>13933</v>
      </c>
      <c r="H432" t="s">
        <v>10</v>
      </c>
      <c r="I432" t="str">
        <f>IF(AND(LEFT(OnlineRetail[[#This Row],[InvoiceNo]],1)&lt;&gt;"C",OnlineRetail[[#This Row],[CustomerID]]&lt;&gt;""),"Yes","No")</f>
        <v>Yes</v>
      </c>
      <c r="J432" s="4">
        <f>EOMONTH(OnlineRetail[[#This Row],[InvoiceDate]],-1)+1</f>
        <v>40513</v>
      </c>
      <c r="K432" s="6">
        <f>OnlineRetail[[#This Row],[Quantity]]*OnlineRetail[[#This Row],[UnitPrice]]</f>
        <v>113.05</v>
      </c>
      <c r="L432" t="str">
        <f t="shared" si="6"/>
        <v>13933|Dec-2010</v>
      </c>
    </row>
    <row r="433" spans="1:12">
      <c r="A433">
        <v>554347</v>
      </c>
      <c r="B433" t="s">
        <v>120</v>
      </c>
      <c r="C433" t="s">
        <v>33</v>
      </c>
      <c r="D433">
        <v>24</v>
      </c>
      <c r="E433" s="1">
        <v>40540.532638888893</v>
      </c>
      <c r="F433">
        <v>9.9499999999999993</v>
      </c>
      <c r="G433">
        <v>13707</v>
      </c>
      <c r="H433" t="s">
        <v>10</v>
      </c>
      <c r="I433" t="str">
        <f>IF(AND(LEFT(OnlineRetail[[#This Row],[InvoiceNo]],1)&lt;&gt;"C",OnlineRetail[[#This Row],[CustomerID]]&lt;&gt;""),"Yes","No")</f>
        <v>Yes</v>
      </c>
      <c r="J433" s="4">
        <f>EOMONTH(OnlineRetail[[#This Row],[InvoiceDate]],-1)+1</f>
        <v>40513</v>
      </c>
      <c r="K433" s="6">
        <f>OnlineRetail[[#This Row],[Quantity]]*OnlineRetail[[#This Row],[UnitPrice]]</f>
        <v>238.79999999999998</v>
      </c>
      <c r="L433" t="str">
        <f t="shared" si="6"/>
        <v>13707|Dec-2010</v>
      </c>
    </row>
    <row r="434" spans="1:12">
      <c r="A434">
        <v>539479</v>
      </c>
      <c r="B434" t="s">
        <v>172</v>
      </c>
      <c r="C434" t="s">
        <v>19</v>
      </c>
      <c r="D434">
        <v>14</v>
      </c>
      <c r="E434" s="1">
        <v>40540.540972222218</v>
      </c>
      <c r="F434">
        <v>4.95</v>
      </c>
      <c r="G434">
        <v>14294</v>
      </c>
      <c r="H434" t="s">
        <v>10</v>
      </c>
      <c r="I434" t="str">
        <f>IF(AND(LEFT(OnlineRetail[[#This Row],[InvoiceNo]],1)&lt;&gt;"C",OnlineRetail[[#This Row],[CustomerID]]&lt;&gt;""),"Yes","No")</f>
        <v>Yes</v>
      </c>
      <c r="J434" s="4">
        <f>EOMONTH(OnlineRetail[[#This Row],[InvoiceDate]],-1)+1</f>
        <v>40513</v>
      </c>
      <c r="K434" s="6">
        <f>OnlineRetail[[#This Row],[Quantity]]*OnlineRetail[[#This Row],[UnitPrice]]</f>
        <v>69.3</v>
      </c>
      <c r="L434" t="str">
        <f t="shared" si="6"/>
        <v>14294|Dec-2010</v>
      </c>
    </row>
    <row r="435" spans="1:12">
      <c r="A435">
        <v>542255</v>
      </c>
      <c r="B435" t="s">
        <v>167</v>
      </c>
      <c r="C435" t="s">
        <v>62</v>
      </c>
      <c r="D435">
        <v>14</v>
      </c>
      <c r="E435" s="1">
        <v>40540.555555555547</v>
      </c>
      <c r="F435">
        <v>1.65</v>
      </c>
      <c r="G435">
        <v>14324</v>
      </c>
      <c r="H435" t="s">
        <v>31</v>
      </c>
      <c r="I435" t="str">
        <f>IF(AND(LEFT(OnlineRetail[[#This Row],[InvoiceNo]],1)&lt;&gt;"C",OnlineRetail[[#This Row],[CustomerID]]&lt;&gt;""),"Yes","No")</f>
        <v>Yes</v>
      </c>
      <c r="J435" s="4">
        <f>EOMONTH(OnlineRetail[[#This Row],[InvoiceDate]],-1)+1</f>
        <v>40513</v>
      </c>
      <c r="K435" s="6">
        <f>OnlineRetail[[#This Row],[Quantity]]*OnlineRetail[[#This Row],[UnitPrice]]</f>
        <v>23.099999999999998</v>
      </c>
      <c r="L435" t="str">
        <f t="shared" si="6"/>
        <v>14324|Dec-2010</v>
      </c>
    </row>
    <row r="436" spans="1:12">
      <c r="A436">
        <v>536873</v>
      </c>
      <c r="B436" t="s">
        <v>147</v>
      </c>
      <c r="C436" t="s">
        <v>42</v>
      </c>
      <c r="D436">
        <v>12</v>
      </c>
      <c r="E436" s="1">
        <v>40540.664583333331</v>
      </c>
      <c r="F436">
        <v>5.95</v>
      </c>
      <c r="G436">
        <v>12462</v>
      </c>
      <c r="H436" t="s">
        <v>10</v>
      </c>
      <c r="I436" t="str">
        <f>IF(AND(LEFT(OnlineRetail[[#This Row],[InvoiceNo]],1)&lt;&gt;"C",OnlineRetail[[#This Row],[CustomerID]]&lt;&gt;""),"Yes","No")</f>
        <v>Yes</v>
      </c>
      <c r="J436" s="4">
        <f>EOMONTH(OnlineRetail[[#This Row],[InvoiceDate]],-1)+1</f>
        <v>40513</v>
      </c>
      <c r="K436" s="6">
        <f>OnlineRetail[[#This Row],[Quantity]]*OnlineRetail[[#This Row],[UnitPrice]]</f>
        <v>71.400000000000006</v>
      </c>
      <c r="L436" t="str">
        <f t="shared" si="6"/>
        <v>12462|Dec-2010</v>
      </c>
    </row>
    <row r="437" spans="1:12">
      <c r="A437">
        <v>539648</v>
      </c>
      <c r="B437" t="s">
        <v>67</v>
      </c>
      <c r="C437" t="s">
        <v>50</v>
      </c>
      <c r="D437">
        <v>14</v>
      </c>
      <c r="E437" s="1">
        <v>40540.674305555563</v>
      </c>
      <c r="F437">
        <v>5.95</v>
      </c>
      <c r="G437">
        <v>12907</v>
      </c>
      <c r="H437" t="s">
        <v>10</v>
      </c>
      <c r="I437" t="str">
        <f>IF(AND(LEFT(OnlineRetail[[#This Row],[InvoiceNo]],1)&lt;&gt;"C",OnlineRetail[[#This Row],[CustomerID]]&lt;&gt;""),"Yes","No")</f>
        <v>Yes</v>
      </c>
      <c r="J437" s="4">
        <f>EOMONTH(OnlineRetail[[#This Row],[InvoiceDate]],-1)+1</f>
        <v>40513</v>
      </c>
      <c r="K437" s="6">
        <f>OnlineRetail[[#This Row],[Quantity]]*OnlineRetail[[#This Row],[UnitPrice]]</f>
        <v>83.3</v>
      </c>
      <c r="L437" t="str">
        <f t="shared" si="6"/>
        <v>12907|Dec-2010</v>
      </c>
    </row>
    <row r="438" spans="1:12">
      <c r="A438">
        <v>541628</v>
      </c>
      <c r="B438" t="s">
        <v>136</v>
      </c>
      <c r="C438" t="s">
        <v>29</v>
      </c>
      <c r="D438">
        <v>13</v>
      </c>
      <c r="E438" s="1">
        <v>40540.695138888892</v>
      </c>
      <c r="F438">
        <v>0.85</v>
      </c>
      <c r="G438">
        <v>12760</v>
      </c>
      <c r="H438" t="s">
        <v>10</v>
      </c>
      <c r="I438" t="str">
        <f>IF(AND(LEFT(OnlineRetail[[#This Row],[InvoiceNo]],1)&lt;&gt;"C",OnlineRetail[[#This Row],[CustomerID]]&lt;&gt;""),"Yes","No")</f>
        <v>Yes</v>
      </c>
      <c r="J438" s="4">
        <f>EOMONTH(OnlineRetail[[#This Row],[InvoiceDate]],-1)+1</f>
        <v>40513</v>
      </c>
      <c r="K438" s="6">
        <f>OnlineRetail[[#This Row],[Quantity]]*OnlineRetail[[#This Row],[UnitPrice]]</f>
        <v>11.049999999999999</v>
      </c>
      <c r="L438" t="str">
        <f t="shared" si="6"/>
        <v>12760|Dec-2010</v>
      </c>
    </row>
    <row r="439" spans="1:12">
      <c r="A439">
        <v>543140</v>
      </c>
      <c r="B439" t="s">
        <v>231</v>
      </c>
      <c r="C439" t="s">
        <v>27</v>
      </c>
      <c r="D439">
        <v>22</v>
      </c>
      <c r="E439" s="1">
        <v>40540.739583333343</v>
      </c>
      <c r="F439">
        <v>2.5499999999999998</v>
      </c>
      <c r="G439">
        <v>13871</v>
      </c>
      <c r="H439" t="s">
        <v>10</v>
      </c>
      <c r="I439" t="str">
        <f>IF(AND(LEFT(OnlineRetail[[#This Row],[InvoiceNo]],1)&lt;&gt;"C",OnlineRetail[[#This Row],[CustomerID]]&lt;&gt;""),"Yes","No")</f>
        <v>Yes</v>
      </c>
      <c r="J439" s="4">
        <f>EOMONTH(OnlineRetail[[#This Row],[InvoiceDate]],-1)+1</f>
        <v>40513</v>
      </c>
      <c r="K439" s="6">
        <f>OnlineRetail[[#This Row],[Quantity]]*OnlineRetail[[#This Row],[UnitPrice]]</f>
        <v>56.099999999999994</v>
      </c>
      <c r="L439" t="str">
        <f t="shared" si="6"/>
        <v>13871|Dec-2010</v>
      </c>
    </row>
    <row r="440" spans="1:12">
      <c r="A440">
        <v>554606</v>
      </c>
      <c r="B440" t="s">
        <v>113</v>
      </c>
      <c r="C440" t="s">
        <v>39</v>
      </c>
      <c r="D440">
        <v>9</v>
      </c>
      <c r="E440" s="1">
        <v>40540.809027777781</v>
      </c>
      <c r="F440">
        <v>2.5499999999999998</v>
      </c>
      <c r="G440">
        <v>14108</v>
      </c>
      <c r="H440" t="s">
        <v>10</v>
      </c>
      <c r="I440" t="str">
        <f>IF(AND(LEFT(OnlineRetail[[#This Row],[InvoiceNo]],1)&lt;&gt;"C",OnlineRetail[[#This Row],[CustomerID]]&lt;&gt;""),"Yes","No")</f>
        <v>Yes</v>
      </c>
      <c r="J440" s="4">
        <f>EOMONTH(OnlineRetail[[#This Row],[InvoiceDate]],-1)+1</f>
        <v>40513</v>
      </c>
      <c r="K440" s="6">
        <f>OnlineRetail[[#This Row],[Quantity]]*OnlineRetail[[#This Row],[UnitPrice]]</f>
        <v>22.95</v>
      </c>
      <c r="L440" t="str">
        <f t="shared" si="6"/>
        <v>14108|Dec-2010</v>
      </c>
    </row>
    <row r="441" spans="1:12">
      <c r="A441">
        <v>538754</v>
      </c>
      <c r="B441" t="s">
        <v>236</v>
      </c>
      <c r="C441" t="s">
        <v>29</v>
      </c>
      <c r="D441">
        <v>22</v>
      </c>
      <c r="E441" s="1">
        <v>40540.813194444447</v>
      </c>
      <c r="F441">
        <v>5.95</v>
      </c>
      <c r="G441">
        <v>13611</v>
      </c>
      <c r="H441" t="s">
        <v>10</v>
      </c>
      <c r="I441" t="str">
        <f>IF(AND(LEFT(OnlineRetail[[#This Row],[InvoiceNo]],1)&lt;&gt;"C",OnlineRetail[[#This Row],[CustomerID]]&lt;&gt;""),"Yes","No")</f>
        <v>Yes</v>
      </c>
      <c r="J441" s="4">
        <f>EOMONTH(OnlineRetail[[#This Row],[InvoiceDate]],-1)+1</f>
        <v>40513</v>
      </c>
      <c r="K441" s="6">
        <f>OnlineRetail[[#This Row],[Quantity]]*OnlineRetail[[#This Row],[UnitPrice]]</f>
        <v>130.9</v>
      </c>
      <c r="L441" t="str">
        <f t="shared" si="6"/>
        <v>13611|Dec-2010</v>
      </c>
    </row>
    <row r="442" spans="1:12">
      <c r="A442">
        <v>547182</v>
      </c>
      <c r="B442" t="s">
        <v>117</v>
      </c>
      <c r="C442" t="s">
        <v>19</v>
      </c>
      <c r="D442">
        <v>23</v>
      </c>
      <c r="E442" s="1">
        <v>40540.815972222219</v>
      </c>
      <c r="F442">
        <v>1.25</v>
      </c>
      <c r="G442">
        <v>12929</v>
      </c>
      <c r="H442" t="s">
        <v>10</v>
      </c>
      <c r="I442" t="str">
        <f>IF(AND(LEFT(OnlineRetail[[#This Row],[InvoiceNo]],1)&lt;&gt;"C",OnlineRetail[[#This Row],[CustomerID]]&lt;&gt;""),"Yes","No")</f>
        <v>Yes</v>
      </c>
      <c r="J442" s="4">
        <f>EOMONTH(OnlineRetail[[#This Row],[InvoiceDate]],-1)+1</f>
        <v>40513</v>
      </c>
      <c r="K442" s="6">
        <f>OnlineRetail[[#This Row],[Quantity]]*OnlineRetail[[#This Row],[UnitPrice]]</f>
        <v>28.75</v>
      </c>
      <c r="L442" t="str">
        <f t="shared" si="6"/>
        <v>12929|Dec-2010</v>
      </c>
    </row>
    <row r="443" spans="1:12">
      <c r="A443">
        <v>538313</v>
      </c>
      <c r="B443" t="s">
        <v>237</v>
      </c>
      <c r="C443" t="s">
        <v>29</v>
      </c>
      <c r="D443">
        <v>4</v>
      </c>
      <c r="E443" s="1">
        <v>40544.336111111108</v>
      </c>
      <c r="F443">
        <v>4.95</v>
      </c>
      <c r="G443">
        <v>12731</v>
      </c>
      <c r="H443" t="s">
        <v>70</v>
      </c>
      <c r="I443" t="str">
        <f>IF(AND(LEFT(OnlineRetail[[#This Row],[InvoiceNo]],1)&lt;&gt;"C",OnlineRetail[[#This Row],[CustomerID]]&lt;&gt;""),"Yes","No")</f>
        <v>Yes</v>
      </c>
      <c r="J443" s="4">
        <f>EOMONTH(OnlineRetail[[#This Row],[InvoiceDate]],-1)+1</f>
        <v>40544</v>
      </c>
      <c r="K443" s="6">
        <f>OnlineRetail[[#This Row],[Quantity]]*OnlineRetail[[#This Row],[UnitPrice]]</f>
        <v>19.8</v>
      </c>
      <c r="L443" t="str">
        <f t="shared" si="6"/>
        <v>12731|Jan-2011</v>
      </c>
    </row>
    <row r="444" spans="1:12">
      <c r="A444">
        <v>551878</v>
      </c>
      <c r="B444" t="s">
        <v>157</v>
      </c>
      <c r="C444" t="s">
        <v>40</v>
      </c>
      <c r="D444">
        <v>12</v>
      </c>
      <c r="E444" s="1">
        <v>40544.337500000001</v>
      </c>
      <c r="F444">
        <v>4.95</v>
      </c>
      <c r="G444">
        <v>12885</v>
      </c>
      <c r="H444" t="s">
        <v>10</v>
      </c>
      <c r="I444" t="str">
        <f>IF(AND(LEFT(OnlineRetail[[#This Row],[InvoiceNo]],1)&lt;&gt;"C",OnlineRetail[[#This Row],[CustomerID]]&lt;&gt;""),"Yes","No")</f>
        <v>Yes</v>
      </c>
      <c r="J444" s="4">
        <f>EOMONTH(OnlineRetail[[#This Row],[InvoiceDate]],-1)+1</f>
        <v>40544</v>
      </c>
      <c r="K444" s="6">
        <f>OnlineRetail[[#This Row],[Quantity]]*OnlineRetail[[#This Row],[UnitPrice]]</f>
        <v>59.400000000000006</v>
      </c>
      <c r="L444" t="str">
        <f t="shared" si="6"/>
        <v>12885|Jan-2011</v>
      </c>
    </row>
    <row r="445" spans="1:12">
      <c r="A445">
        <v>554876</v>
      </c>
      <c r="B445" t="s">
        <v>238</v>
      </c>
      <c r="C445" t="s">
        <v>48</v>
      </c>
      <c r="D445">
        <v>2</v>
      </c>
      <c r="E445" s="1">
        <v>40544.353472222218</v>
      </c>
      <c r="F445">
        <v>2.5499999999999998</v>
      </c>
      <c r="G445">
        <v>14328</v>
      </c>
      <c r="H445" t="s">
        <v>10</v>
      </c>
      <c r="I445" t="str">
        <f>IF(AND(LEFT(OnlineRetail[[#This Row],[InvoiceNo]],1)&lt;&gt;"C",OnlineRetail[[#This Row],[CustomerID]]&lt;&gt;""),"Yes","No")</f>
        <v>Yes</v>
      </c>
      <c r="J445" s="4">
        <f>EOMONTH(OnlineRetail[[#This Row],[InvoiceDate]],-1)+1</f>
        <v>40544</v>
      </c>
      <c r="K445" s="6">
        <f>OnlineRetail[[#This Row],[Quantity]]*OnlineRetail[[#This Row],[UnitPrice]]</f>
        <v>5.0999999999999996</v>
      </c>
      <c r="L445" t="str">
        <f t="shared" si="6"/>
        <v>14328|Jan-2011</v>
      </c>
    </row>
    <row r="446" spans="1:12">
      <c r="A446">
        <v>544452</v>
      </c>
      <c r="B446" t="s">
        <v>162</v>
      </c>
      <c r="C446" t="s">
        <v>48</v>
      </c>
      <c r="D446">
        <v>17</v>
      </c>
      <c r="E446" s="1">
        <v>40544.361805555563</v>
      </c>
      <c r="F446">
        <v>2.1</v>
      </c>
      <c r="G446">
        <v>12445</v>
      </c>
      <c r="H446" t="s">
        <v>31</v>
      </c>
      <c r="I446" t="str">
        <f>IF(AND(LEFT(OnlineRetail[[#This Row],[InvoiceNo]],1)&lt;&gt;"C",OnlineRetail[[#This Row],[CustomerID]]&lt;&gt;""),"Yes","No")</f>
        <v>Yes</v>
      </c>
      <c r="J446" s="4">
        <f>EOMONTH(OnlineRetail[[#This Row],[InvoiceDate]],-1)+1</f>
        <v>40544</v>
      </c>
      <c r="K446" s="6">
        <f>OnlineRetail[[#This Row],[Quantity]]*OnlineRetail[[#This Row],[UnitPrice]]</f>
        <v>35.700000000000003</v>
      </c>
      <c r="L446" t="str">
        <f t="shared" si="6"/>
        <v>12445|Jan-2011</v>
      </c>
    </row>
    <row r="447" spans="1:12">
      <c r="A447">
        <v>546225</v>
      </c>
      <c r="B447" t="s">
        <v>239</v>
      </c>
      <c r="C447" t="s">
        <v>62</v>
      </c>
      <c r="D447">
        <v>15</v>
      </c>
      <c r="E447" s="1">
        <v>40544.407638888893</v>
      </c>
      <c r="F447">
        <v>1.65</v>
      </c>
      <c r="G447">
        <v>13441</v>
      </c>
      <c r="H447" t="s">
        <v>10</v>
      </c>
      <c r="I447" t="str">
        <f>IF(AND(LEFT(OnlineRetail[[#This Row],[InvoiceNo]],1)&lt;&gt;"C",OnlineRetail[[#This Row],[CustomerID]]&lt;&gt;""),"Yes","No")</f>
        <v>Yes</v>
      </c>
      <c r="J447" s="4">
        <f>EOMONTH(OnlineRetail[[#This Row],[InvoiceDate]],-1)+1</f>
        <v>40544</v>
      </c>
      <c r="K447" s="6">
        <f>OnlineRetail[[#This Row],[Quantity]]*OnlineRetail[[#This Row],[UnitPrice]]</f>
        <v>24.75</v>
      </c>
      <c r="L447" t="str">
        <f t="shared" si="6"/>
        <v>13441|Jan-2011</v>
      </c>
    </row>
    <row r="448" spans="1:12">
      <c r="A448">
        <v>544251</v>
      </c>
      <c r="B448" t="s">
        <v>110</v>
      </c>
      <c r="C448" t="s">
        <v>16</v>
      </c>
      <c r="D448">
        <v>7</v>
      </c>
      <c r="E448" s="1">
        <v>40544.411111111112</v>
      </c>
      <c r="F448">
        <v>4.95</v>
      </c>
      <c r="G448">
        <v>13811</v>
      </c>
      <c r="H448" t="s">
        <v>10</v>
      </c>
      <c r="I448" t="str">
        <f>IF(AND(LEFT(OnlineRetail[[#This Row],[InvoiceNo]],1)&lt;&gt;"C",OnlineRetail[[#This Row],[CustomerID]]&lt;&gt;""),"Yes","No")</f>
        <v>Yes</v>
      </c>
      <c r="J448" s="4">
        <f>EOMONTH(OnlineRetail[[#This Row],[InvoiceDate]],-1)+1</f>
        <v>40544</v>
      </c>
      <c r="K448" s="6">
        <f>OnlineRetail[[#This Row],[Quantity]]*OnlineRetail[[#This Row],[UnitPrice]]</f>
        <v>34.65</v>
      </c>
      <c r="L448" t="str">
        <f t="shared" si="6"/>
        <v>13811|Jan-2011</v>
      </c>
    </row>
    <row r="449" spans="1:12">
      <c r="A449">
        <v>541499</v>
      </c>
      <c r="B449" t="s">
        <v>115</v>
      </c>
      <c r="C449" t="s">
        <v>12</v>
      </c>
      <c r="D449">
        <v>2</v>
      </c>
      <c r="E449" s="1">
        <v>40544.420138888891</v>
      </c>
      <c r="F449">
        <v>9.9499999999999993</v>
      </c>
      <c r="G449">
        <v>14253</v>
      </c>
      <c r="H449" t="s">
        <v>10</v>
      </c>
      <c r="I449" t="str">
        <f>IF(AND(LEFT(OnlineRetail[[#This Row],[InvoiceNo]],1)&lt;&gt;"C",OnlineRetail[[#This Row],[CustomerID]]&lt;&gt;""),"Yes","No")</f>
        <v>Yes</v>
      </c>
      <c r="J449" s="4">
        <f>EOMONTH(OnlineRetail[[#This Row],[InvoiceDate]],-1)+1</f>
        <v>40544</v>
      </c>
      <c r="K449" s="6">
        <f>OnlineRetail[[#This Row],[Quantity]]*OnlineRetail[[#This Row],[UnitPrice]]</f>
        <v>19.899999999999999</v>
      </c>
      <c r="L449" t="str">
        <f t="shared" si="6"/>
        <v>14253|Jan-2011</v>
      </c>
    </row>
    <row r="450" spans="1:12">
      <c r="A450">
        <v>538170</v>
      </c>
      <c r="B450" t="s">
        <v>218</v>
      </c>
      <c r="C450" t="s">
        <v>14</v>
      </c>
      <c r="D450">
        <v>12</v>
      </c>
      <c r="E450" s="1">
        <v>40544.425000000003</v>
      </c>
      <c r="F450">
        <v>2.5499999999999998</v>
      </c>
      <c r="G450">
        <v>13246</v>
      </c>
      <c r="H450" t="s">
        <v>17</v>
      </c>
      <c r="I450" t="str">
        <f>IF(AND(LEFT(OnlineRetail[[#This Row],[InvoiceNo]],1)&lt;&gt;"C",OnlineRetail[[#This Row],[CustomerID]]&lt;&gt;""),"Yes","No")</f>
        <v>Yes</v>
      </c>
      <c r="J450" s="4">
        <f>EOMONTH(OnlineRetail[[#This Row],[InvoiceDate]],-1)+1</f>
        <v>40544</v>
      </c>
      <c r="K450" s="6">
        <f>OnlineRetail[[#This Row],[Quantity]]*OnlineRetail[[#This Row],[UnitPrice]]</f>
        <v>30.599999999999998</v>
      </c>
      <c r="L450" t="str">
        <f t="shared" ref="L450:L513" si="7">IF(I450="Yes",G450&amp;"|"&amp;TEXT(J450,"mmm-yyyy"),"")</f>
        <v>13246|Jan-2011</v>
      </c>
    </row>
    <row r="451" spans="1:12">
      <c r="A451">
        <v>555322</v>
      </c>
      <c r="B451" t="s">
        <v>102</v>
      </c>
      <c r="C451" t="s">
        <v>42</v>
      </c>
      <c r="D451">
        <v>1</v>
      </c>
      <c r="E451" s="1">
        <v>40544.431944444441</v>
      </c>
      <c r="F451">
        <v>0.85</v>
      </c>
      <c r="G451">
        <v>12881</v>
      </c>
      <c r="H451" t="s">
        <v>10</v>
      </c>
      <c r="I451" t="str">
        <f>IF(AND(LEFT(OnlineRetail[[#This Row],[InvoiceNo]],1)&lt;&gt;"C",OnlineRetail[[#This Row],[CustomerID]]&lt;&gt;""),"Yes","No")</f>
        <v>Yes</v>
      </c>
      <c r="J451" s="4">
        <f>EOMONTH(OnlineRetail[[#This Row],[InvoiceDate]],-1)+1</f>
        <v>40544</v>
      </c>
      <c r="K451" s="6">
        <f>OnlineRetail[[#This Row],[Quantity]]*OnlineRetail[[#This Row],[UnitPrice]]</f>
        <v>0.85</v>
      </c>
      <c r="L451" t="str">
        <f t="shared" si="7"/>
        <v>12881|Jan-2011</v>
      </c>
    </row>
    <row r="452" spans="1:12">
      <c r="A452">
        <v>556117</v>
      </c>
      <c r="B452" t="s">
        <v>41</v>
      </c>
      <c r="C452" t="s">
        <v>14</v>
      </c>
      <c r="D452">
        <v>10</v>
      </c>
      <c r="E452" s="1">
        <v>40544.438888888893</v>
      </c>
      <c r="F452">
        <v>3.39</v>
      </c>
      <c r="G452">
        <v>13466</v>
      </c>
      <c r="H452" t="s">
        <v>10</v>
      </c>
      <c r="I452" t="str">
        <f>IF(AND(LEFT(OnlineRetail[[#This Row],[InvoiceNo]],1)&lt;&gt;"C",OnlineRetail[[#This Row],[CustomerID]]&lt;&gt;""),"Yes","No")</f>
        <v>Yes</v>
      </c>
      <c r="J452" s="4">
        <f>EOMONTH(OnlineRetail[[#This Row],[InvoiceDate]],-1)+1</f>
        <v>40544</v>
      </c>
      <c r="K452" s="6">
        <f>OnlineRetail[[#This Row],[Quantity]]*OnlineRetail[[#This Row],[UnitPrice]]</f>
        <v>33.9</v>
      </c>
      <c r="L452" t="str">
        <f t="shared" si="7"/>
        <v>13466|Jan-2011</v>
      </c>
    </row>
    <row r="453" spans="1:12">
      <c r="A453">
        <v>555270</v>
      </c>
      <c r="B453" t="s">
        <v>240</v>
      </c>
      <c r="C453" t="s">
        <v>42</v>
      </c>
      <c r="D453">
        <v>5</v>
      </c>
      <c r="E453" s="1">
        <v>40544.475694444453</v>
      </c>
      <c r="F453">
        <v>0.85</v>
      </c>
      <c r="G453">
        <v>14121</v>
      </c>
      <c r="H453" t="s">
        <v>10</v>
      </c>
      <c r="I453" t="str">
        <f>IF(AND(LEFT(OnlineRetail[[#This Row],[InvoiceNo]],1)&lt;&gt;"C",OnlineRetail[[#This Row],[CustomerID]]&lt;&gt;""),"Yes","No")</f>
        <v>Yes</v>
      </c>
      <c r="J453" s="4">
        <f>EOMONTH(OnlineRetail[[#This Row],[InvoiceDate]],-1)+1</f>
        <v>40544</v>
      </c>
      <c r="K453" s="6">
        <f>OnlineRetail[[#This Row],[Quantity]]*OnlineRetail[[#This Row],[UnitPrice]]</f>
        <v>4.25</v>
      </c>
      <c r="L453" t="str">
        <f t="shared" si="7"/>
        <v>14121|Jan-2011</v>
      </c>
    </row>
    <row r="454" spans="1:12" hidden="1">
      <c r="A454">
        <v>554834</v>
      </c>
      <c r="B454" t="s">
        <v>158</v>
      </c>
      <c r="C454" t="s">
        <v>40</v>
      </c>
      <c r="D454">
        <v>19</v>
      </c>
      <c r="E454" s="1">
        <v>40544.484027777777</v>
      </c>
      <c r="F454">
        <v>4.95</v>
      </c>
      <c r="H454" t="s">
        <v>10</v>
      </c>
      <c r="I454" t="str">
        <f>IF(AND(LEFT(OnlineRetail[[#This Row],[InvoiceNo]],1)&lt;&gt;"C",OnlineRetail[[#This Row],[CustomerID]]&lt;&gt;""),"Yes","No")</f>
        <v>No</v>
      </c>
      <c r="J454" s="4">
        <f>EOMONTH(OnlineRetail[[#This Row],[InvoiceDate]],-1)+1</f>
        <v>40544</v>
      </c>
      <c r="K454" s="6">
        <f>OnlineRetail[[#This Row],[Quantity]]*OnlineRetail[[#This Row],[UnitPrice]]</f>
        <v>94.05</v>
      </c>
      <c r="L454" t="str">
        <f t="shared" si="7"/>
        <v/>
      </c>
    </row>
    <row r="455" spans="1:12">
      <c r="A455">
        <v>541322</v>
      </c>
      <c r="B455" t="s">
        <v>177</v>
      </c>
      <c r="C455" t="s">
        <v>53</v>
      </c>
      <c r="D455">
        <v>1</v>
      </c>
      <c r="E455" s="1">
        <v>40544.492361111108</v>
      </c>
      <c r="F455">
        <v>5.95</v>
      </c>
      <c r="G455">
        <v>12883</v>
      </c>
      <c r="H455" t="s">
        <v>10</v>
      </c>
      <c r="I455" t="str">
        <f>IF(AND(LEFT(OnlineRetail[[#This Row],[InvoiceNo]],1)&lt;&gt;"C",OnlineRetail[[#This Row],[CustomerID]]&lt;&gt;""),"Yes","No")</f>
        <v>Yes</v>
      </c>
      <c r="J455" s="4">
        <f>EOMONTH(OnlineRetail[[#This Row],[InvoiceDate]],-1)+1</f>
        <v>40544</v>
      </c>
      <c r="K455" s="6">
        <f>OnlineRetail[[#This Row],[Quantity]]*OnlineRetail[[#This Row],[UnitPrice]]</f>
        <v>5.95</v>
      </c>
      <c r="L455" t="str">
        <f t="shared" si="7"/>
        <v>12883|Jan-2011</v>
      </c>
    </row>
    <row r="456" spans="1:12">
      <c r="A456">
        <v>556359</v>
      </c>
      <c r="B456" t="s">
        <v>236</v>
      </c>
      <c r="C456" t="s">
        <v>33</v>
      </c>
      <c r="D456">
        <v>11</v>
      </c>
      <c r="E456" s="1">
        <v>40544.515972222223</v>
      </c>
      <c r="F456">
        <v>9.9499999999999993</v>
      </c>
      <c r="G456">
        <v>12695</v>
      </c>
      <c r="H456" t="s">
        <v>17</v>
      </c>
      <c r="I456" t="str">
        <f>IF(AND(LEFT(OnlineRetail[[#This Row],[InvoiceNo]],1)&lt;&gt;"C",OnlineRetail[[#This Row],[CustomerID]]&lt;&gt;""),"Yes","No")</f>
        <v>Yes</v>
      </c>
      <c r="J456" s="4">
        <f>EOMONTH(OnlineRetail[[#This Row],[InvoiceDate]],-1)+1</f>
        <v>40544</v>
      </c>
      <c r="K456" s="6">
        <f>OnlineRetail[[#This Row],[Quantity]]*OnlineRetail[[#This Row],[UnitPrice]]</f>
        <v>109.44999999999999</v>
      </c>
      <c r="L456" t="str">
        <f t="shared" si="7"/>
        <v>12695|Jan-2011</v>
      </c>
    </row>
    <row r="457" spans="1:12">
      <c r="A457">
        <v>555141</v>
      </c>
      <c r="B457" t="s">
        <v>30</v>
      </c>
      <c r="C457" t="s">
        <v>83</v>
      </c>
      <c r="D457">
        <v>11</v>
      </c>
      <c r="E457" s="1">
        <v>40544.538888888892</v>
      </c>
      <c r="F457">
        <v>0.85</v>
      </c>
      <c r="G457">
        <v>13481</v>
      </c>
      <c r="H457" t="s">
        <v>10</v>
      </c>
      <c r="I457" t="str">
        <f>IF(AND(LEFT(OnlineRetail[[#This Row],[InvoiceNo]],1)&lt;&gt;"C",OnlineRetail[[#This Row],[CustomerID]]&lt;&gt;""),"Yes","No")</f>
        <v>Yes</v>
      </c>
      <c r="J457" s="4">
        <f>EOMONTH(OnlineRetail[[#This Row],[InvoiceDate]],-1)+1</f>
        <v>40544</v>
      </c>
      <c r="K457" s="6">
        <f>OnlineRetail[[#This Row],[Quantity]]*OnlineRetail[[#This Row],[UnitPrice]]</f>
        <v>9.35</v>
      </c>
      <c r="L457" t="str">
        <f t="shared" si="7"/>
        <v>13481|Jan-2011</v>
      </c>
    </row>
    <row r="458" spans="1:12">
      <c r="A458">
        <v>547476</v>
      </c>
      <c r="B458" t="s">
        <v>232</v>
      </c>
      <c r="C458" t="s">
        <v>40</v>
      </c>
      <c r="D458">
        <v>8</v>
      </c>
      <c r="E458" s="1">
        <v>40544.538888888892</v>
      </c>
      <c r="F458">
        <v>9.9499999999999993</v>
      </c>
      <c r="G458">
        <v>12697</v>
      </c>
      <c r="H458" t="s">
        <v>10</v>
      </c>
      <c r="I458" t="str">
        <f>IF(AND(LEFT(OnlineRetail[[#This Row],[InvoiceNo]],1)&lt;&gt;"C",OnlineRetail[[#This Row],[CustomerID]]&lt;&gt;""),"Yes","No")</f>
        <v>Yes</v>
      </c>
      <c r="J458" s="4">
        <f>EOMONTH(OnlineRetail[[#This Row],[InvoiceDate]],-1)+1</f>
        <v>40544</v>
      </c>
      <c r="K458" s="6">
        <f>OnlineRetail[[#This Row],[Quantity]]*OnlineRetail[[#This Row],[UnitPrice]]</f>
        <v>79.599999999999994</v>
      </c>
      <c r="L458" t="str">
        <f t="shared" si="7"/>
        <v>12697|Jan-2011</v>
      </c>
    </row>
    <row r="459" spans="1:12">
      <c r="A459">
        <v>536742</v>
      </c>
      <c r="B459" t="s">
        <v>229</v>
      </c>
      <c r="C459" t="s">
        <v>48</v>
      </c>
      <c r="D459">
        <v>4</v>
      </c>
      <c r="E459" s="1">
        <v>40544.567361111112</v>
      </c>
      <c r="F459">
        <v>2.5499999999999998</v>
      </c>
      <c r="G459">
        <v>13129</v>
      </c>
      <c r="H459" t="s">
        <v>10</v>
      </c>
      <c r="I459" t="str">
        <f>IF(AND(LEFT(OnlineRetail[[#This Row],[InvoiceNo]],1)&lt;&gt;"C",OnlineRetail[[#This Row],[CustomerID]]&lt;&gt;""),"Yes","No")</f>
        <v>Yes</v>
      </c>
      <c r="J459" s="4">
        <f>EOMONTH(OnlineRetail[[#This Row],[InvoiceDate]],-1)+1</f>
        <v>40544</v>
      </c>
      <c r="K459" s="6">
        <f>OnlineRetail[[#This Row],[Quantity]]*OnlineRetail[[#This Row],[UnitPrice]]</f>
        <v>10.199999999999999</v>
      </c>
      <c r="L459" t="str">
        <f t="shared" si="7"/>
        <v>13129|Jan-2011</v>
      </c>
    </row>
    <row r="460" spans="1:12">
      <c r="A460">
        <v>552166</v>
      </c>
      <c r="B460" t="s">
        <v>241</v>
      </c>
      <c r="C460" t="s">
        <v>19</v>
      </c>
      <c r="D460">
        <v>6</v>
      </c>
      <c r="E460" s="1">
        <v>40544.605555555558</v>
      </c>
      <c r="F460">
        <v>2.1</v>
      </c>
      <c r="G460">
        <v>13687</v>
      </c>
      <c r="H460" t="s">
        <v>10</v>
      </c>
      <c r="I460" t="str">
        <f>IF(AND(LEFT(OnlineRetail[[#This Row],[InvoiceNo]],1)&lt;&gt;"C",OnlineRetail[[#This Row],[CustomerID]]&lt;&gt;""),"Yes","No")</f>
        <v>Yes</v>
      </c>
      <c r="J460" s="4">
        <f>EOMONTH(OnlineRetail[[#This Row],[InvoiceDate]],-1)+1</f>
        <v>40544</v>
      </c>
      <c r="K460" s="6">
        <f>OnlineRetail[[#This Row],[Quantity]]*OnlineRetail[[#This Row],[UnitPrice]]</f>
        <v>12.600000000000001</v>
      </c>
      <c r="L460" t="str">
        <f t="shared" si="7"/>
        <v>13687|Jan-2011</v>
      </c>
    </row>
    <row r="461" spans="1:12">
      <c r="A461">
        <v>545766</v>
      </c>
      <c r="B461" t="s">
        <v>101</v>
      </c>
      <c r="C461" t="s">
        <v>12</v>
      </c>
      <c r="D461">
        <v>18</v>
      </c>
      <c r="E461" s="1">
        <v>40544.611805555563</v>
      </c>
      <c r="F461">
        <v>5.95</v>
      </c>
      <c r="G461">
        <v>13114</v>
      </c>
      <c r="H461" t="s">
        <v>10</v>
      </c>
      <c r="I461" t="str">
        <f>IF(AND(LEFT(OnlineRetail[[#This Row],[InvoiceNo]],1)&lt;&gt;"C",OnlineRetail[[#This Row],[CustomerID]]&lt;&gt;""),"Yes","No")</f>
        <v>Yes</v>
      </c>
      <c r="J461" s="4">
        <f>EOMONTH(OnlineRetail[[#This Row],[InvoiceDate]],-1)+1</f>
        <v>40544</v>
      </c>
      <c r="K461" s="6">
        <f>OnlineRetail[[#This Row],[Quantity]]*OnlineRetail[[#This Row],[UnitPrice]]</f>
        <v>107.10000000000001</v>
      </c>
      <c r="L461" t="str">
        <f t="shared" si="7"/>
        <v>13114|Jan-2011</v>
      </c>
    </row>
    <row r="462" spans="1:12">
      <c r="A462">
        <v>537160</v>
      </c>
      <c r="B462" t="s">
        <v>242</v>
      </c>
      <c r="C462" t="s">
        <v>53</v>
      </c>
      <c r="D462">
        <v>17</v>
      </c>
      <c r="E462" s="1">
        <v>40544.636805555558</v>
      </c>
      <c r="F462">
        <v>9.9499999999999993</v>
      </c>
      <c r="G462">
        <v>12414</v>
      </c>
      <c r="H462" t="s">
        <v>10</v>
      </c>
      <c r="I462" t="str">
        <f>IF(AND(LEFT(OnlineRetail[[#This Row],[InvoiceNo]],1)&lt;&gt;"C",OnlineRetail[[#This Row],[CustomerID]]&lt;&gt;""),"Yes","No")</f>
        <v>Yes</v>
      </c>
      <c r="J462" s="4">
        <f>EOMONTH(OnlineRetail[[#This Row],[InvoiceDate]],-1)+1</f>
        <v>40544</v>
      </c>
      <c r="K462" s="6">
        <f>OnlineRetail[[#This Row],[Quantity]]*OnlineRetail[[#This Row],[UnitPrice]]</f>
        <v>169.14999999999998</v>
      </c>
      <c r="L462" t="str">
        <f t="shared" si="7"/>
        <v>12414|Jan-2011</v>
      </c>
    </row>
    <row r="463" spans="1:12">
      <c r="A463">
        <v>544296</v>
      </c>
      <c r="B463" t="s">
        <v>94</v>
      </c>
      <c r="C463" t="s">
        <v>9</v>
      </c>
      <c r="D463">
        <v>1</v>
      </c>
      <c r="E463" s="1">
        <v>40544.644444444442</v>
      </c>
      <c r="F463">
        <v>2.5499999999999998</v>
      </c>
      <c r="G463">
        <v>13920</v>
      </c>
      <c r="H463" t="s">
        <v>121</v>
      </c>
      <c r="I463" t="str">
        <f>IF(AND(LEFT(OnlineRetail[[#This Row],[InvoiceNo]],1)&lt;&gt;"C",OnlineRetail[[#This Row],[CustomerID]]&lt;&gt;""),"Yes","No")</f>
        <v>Yes</v>
      </c>
      <c r="J463" s="4">
        <f>EOMONTH(OnlineRetail[[#This Row],[InvoiceDate]],-1)+1</f>
        <v>40544</v>
      </c>
      <c r="K463" s="6">
        <f>OnlineRetail[[#This Row],[Quantity]]*OnlineRetail[[#This Row],[UnitPrice]]</f>
        <v>2.5499999999999998</v>
      </c>
      <c r="L463" t="str">
        <f t="shared" si="7"/>
        <v>13920|Jan-2011</v>
      </c>
    </row>
    <row r="464" spans="1:12">
      <c r="A464">
        <v>548806</v>
      </c>
      <c r="B464" t="s">
        <v>171</v>
      </c>
      <c r="C464" t="s">
        <v>48</v>
      </c>
      <c r="D464">
        <v>6</v>
      </c>
      <c r="E464" s="1">
        <v>40544.656944444447</v>
      </c>
      <c r="F464">
        <v>4.25</v>
      </c>
      <c r="G464">
        <v>13015</v>
      </c>
      <c r="H464" t="s">
        <v>10</v>
      </c>
      <c r="I464" t="str">
        <f>IF(AND(LEFT(OnlineRetail[[#This Row],[InvoiceNo]],1)&lt;&gt;"C",OnlineRetail[[#This Row],[CustomerID]]&lt;&gt;""),"Yes","No")</f>
        <v>Yes</v>
      </c>
      <c r="J464" s="4">
        <f>EOMONTH(OnlineRetail[[#This Row],[InvoiceDate]],-1)+1</f>
        <v>40544</v>
      </c>
      <c r="K464" s="6">
        <f>OnlineRetail[[#This Row],[Quantity]]*OnlineRetail[[#This Row],[UnitPrice]]</f>
        <v>25.5</v>
      </c>
      <c r="L464" t="str">
        <f t="shared" si="7"/>
        <v>13015|Jan-2011</v>
      </c>
    </row>
    <row r="465" spans="1:12">
      <c r="A465">
        <v>538891</v>
      </c>
      <c r="B465" t="s">
        <v>243</v>
      </c>
      <c r="C465" t="s">
        <v>21</v>
      </c>
      <c r="D465">
        <v>16</v>
      </c>
      <c r="E465" s="1">
        <v>40544.677777777782</v>
      </c>
      <c r="F465">
        <v>4.95</v>
      </c>
      <c r="G465">
        <v>12588</v>
      </c>
      <c r="H465" t="s">
        <v>10</v>
      </c>
      <c r="I465" t="str">
        <f>IF(AND(LEFT(OnlineRetail[[#This Row],[InvoiceNo]],1)&lt;&gt;"C",OnlineRetail[[#This Row],[CustomerID]]&lt;&gt;""),"Yes","No")</f>
        <v>Yes</v>
      </c>
      <c r="J465" s="4">
        <f>EOMONTH(OnlineRetail[[#This Row],[InvoiceDate]],-1)+1</f>
        <v>40544</v>
      </c>
      <c r="K465" s="6">
        <f>OnlineRetail[[#This Row],[Quantity]]*OnlineRetail[[#This Row],[UnitPrice]]</f>
        <v>79.2</v>
      </c>
      <c r="L465" t="str">
        <f t="shared" si="7"/>
        <v>12588|Jan-2011</v>
      </c>
    </row>
    <row r="466" spans="1:12">
      <c r="A466">
        <v>544068</v>
      </c>
      <c r="B466" t="s">
        <v>147</v>
      </c>
      <c r="C466" t="s">
        <v>50</v>
      </c>
      <c r="D466">
        <v>18</v>
      </c>
      <c r="E466" s="1">
        <v>40544.68472222222</v>
      </c>
      <c r="F466">
        <v>2.5499999999999998</v>
      </c>
      <c r="G466">
        <v>12414</v>
      </c>
      <c r="H466" t="s">
        <v>10</v>
      </c>
      <c r="I466" t="str">
        <f>IF(AND(LEFT(OnlineRetail[[#This Row],[InvoiceNo]],1)&lt;&gt;"C",OnlineRetail[[#This Row],[CustomerID]]&lt;&gt;""),"Yes","No")</f>
        <v>Yes</v>
      </c>
      <c r="J466" s="4">
        <f>EOMONTH(OnlineRetail[[#This Row],[InvoiceDate]],-1)+1</f>
        <v>40544</v>
      </c>
      <c r="K466" s="6">
        <f>OnlineRetail[[#This Row],[Quantity]]*OnlineRetail[[#This Row],[UnitPrice]]</f>
        <v>45.9</v>
      </c>
      <c r="L466" t="str">
        <f t="shared" si="7"/>
        <v>12414|Jan-2011</v>
      </c>
    </row>
    <row r="467" spans="1:12">
      <c r="A467">
        <v>539591</v>
      </c>
      <c r="B467" t="s">
        <v>244</v>
      </c>
      <c r="C467" t="s">
        <v>42</v>
      </c>
      <c r="D467">
        <v>23</v>
      </c>
      <c r="E467" s="1">
        <v>40544.688194444447</v>
      </c>
      <c r="F467">
        <v>2.5499999999999998</v>
      </c>
      <c r="G467">
        <v>12355</v>
      </c>
      <c r="H467" t="s">
        <v>10</v>
      </c>
      <c r="I467" t="str">
        <f>IF(AND(LEFT(OnlineRetail[[#This Row],[InvoiceNo]],1)&lt;&gt;"C",OnlineRetail[[#This Row],[CustomerID]]&lt;&gt;""),"Yes","No")</f>
        <v>Yes</v>
      </c>
      <c r="J467" s="4">
        <f>EOMONTH(OnlineRetail[[#This Row],[InvoiceDate]],-1)+1</f>
        <v>40544</v>
      </c>
      <c r="K467" s="6">
        <f>OnlineRetail[[#This Row],[Quantity]]*OnlineRetail[[#This Row],[UnitPrice]]</f>
        <v>58.65</v>
      </c>
      <c r="L467" t="str">
        <f t="shared" si="7"/>
        <v>12355|Jan-2011</v>
      </c>
    </row>
    <row r="468" spans="1:12">
      <c r="A468">
        <v>547147</v>
      </c>
      <c r="B468" t="s">
        <v>105</v>
      </c>
      <c r="C468" t="s">
        <v>48</v>
      </c>
      <c r="D468">
        <v>5</v>
      </c>
      <c r="E468" s="1">
        <v>40544.768750000003</v>
      </c>
      <c r="F468">
        <v>7.95</v>
      </c>
      <c r="G468">
        <v>14146</v>
      </c>
      <c r="H468" t="s">
        <v>10</v>
      </c>
      <c r="I468" t="str">
        <f>IF(AND(LEFT(OnlineRetail[[#This Row],[InvoiceNo]],1)&lt;&gt;"C",OnlineRetail[[#This Row],[CustomerID]]&lt;&gt;""),"Yes","No")</f>
        <v>Yes</v>
      </c>
      <c r="J468" s="4">
        <f>EOMONTH(OnlineRetail[[#This Row],[InvoiceDate]],-1)+1</f>
        <v>40544</v>
      </c>
      <c r="K468" s="6">
        <f>OnlineRetail[[#This Row],[Quantity]]*OnlineRetail[[#This Row],[UnitPrice]]</f>
        <v>39.75</v>
      </c>
      <c r="L468" t="str">
        <f t="shared" si="7"/>
        <v>14146|Jan-2011</v>
      </c>
    </row>
    <row r="469" spans="1:12">
      <c r="A469">
        <v>550980</v>
      </c>
      <c r="B469" t="s">
        <v>232</v>
      </c>
      <c r="C469" t="s">
        <v>9</v>
      </c>
      <c r="D469">
        <v>6</v>
      </c>
      <c r="E469" s="1">
        <v>40544.775694444441</v>
      </c>
      <c r="F469">
        <v>7.95</v>
      </c>
      <c r="G469">
        <v>12632</v>
      </c>
      <c r="H469" t="s">
        <v>10</v>
      </c>
      <c r="I469" t="str">
        <f>IF(AND(LEFT(OnlineRetail[[#This Row],[InvoiceNo]],1)&lt;&gt;"C",OnlineRetail[[#This Row],[CustomerID]]&lt;&gt;""),"Yes","No")</f>
        <v>Yes</v>
      </c>
      <c r="J469" s="4">
        <f>EOMONTH(OnlineRetail[[#This Row],[InvoiceDate]],-1)+1</f>
        <v>40544</v>
      </c>
      <c r="K469" s="6">
        <f>OnlineRetail[[#This Row],[Quantity]]*OnlineRetail[[#This Row],[UnitPrice]]</f>
        <v>47.7</v>
      </c>
      <c r="L469" t="str">
        <f t="shared" si="7"/>
        <v>12632|Jan-2011</v>
      </c>
    </row>
    <row r="470" spans="1:12">
      <c r="A470">
        <v>537928</v>
      </c>
      <c r="B470" t="s">
        <v>176</v>
      </c>
      <c r="C470" t="s">
        <v>16</v>
      </c>
      <c r="D470">
        <v>20</v>
      </c>
      <c r="E470" s="1">
        <v>40544.788888888892</v>
      </c>
      <c r="F470">
        <v>7.95</v>
      </c>
      <c r="G470">
        <v>12517</v>
      </c>
      <c r="H470" t="s">
        <v>10</v>
      </c>
      <c r="I470" t="str">
        <f>IF(AND(LEFT(OnlineRetail[[#This Row],[InvoiceNo]],1)&lt;&gt;"C",OnlineRetail[[#This Row],[CustomerID]]&lt;&gt;""),"Yes","No")</f>
        <v>Yes</v>
      </c>
      <c r="J470" s="4">
        <f>EOMONTH(OnlineRetail[[#This Row],[InvoiceDate]],-1)+1</f>
        <v>40544</v>
      </c>
      <c r="K470" s="6">
        <f>OnlineRetail[[#This Row],[Quantity]]*OnlineRetail[[#This Row],[UnitPrice]]</f>
        <v>159</v>
      </c>
      <c r="L470" t="str">
        <f t="shared" si="7"/>
        <v>12517|Jan-2011</v>
      </c>
    </row>
    <row r="471" spans="1:12">
      <c r="A471">
        <v>554301</v>
      </c>
      <c r="B471" t="s">
        <v>243</v>
      </c>
      <c r="C471" t="s">
        <v>24</v>
      </c>
      <c r="D471">
        <v>3</v>
      </c>
      <c r="E471" s="1">
        <v>40544.792361111111</v>
      </c>
      <c r="F471">
        <v>7.95</v>
      </c>
      <c r="G471">
        <v>12517</v>
      </c>
      <c r="H471" t="s">
        <v>10</v>
      </c>
      <c r="I471" t="str">
        <f>IF(AND(LEFT(OnlineRetail[[#This Row],[InvoiceNo]],1)&lt;&gt;"C",OnlineRetail[[#This Row],[CustomerID]]&lt;&gt;""),"Yes","No")</f>
        <v>Yes</v>
      </c>
      <c r="J471" s="4">
        <f>EOMONTH(OnlineRetail[[#This Row],[InvoiceDate]],-1)+1</f>
        <v>40544</v>
      </c>
      <c r="K471" s="6">
        <f>OnlineRetail[[#This Row],[Quantity]]*OnlineRetail[[#This Row],[UnitPrice]]</f>
        <v>23.85</v>
      </c>
      <c r="L471" t="str">
        <f t="shared" si="7"/>
        <v>12517|Jan-2011</v>
      </c>
    </row>
    <row r="472" spans="1:12">
      <c r="A472">
        <v>549314</v>
      </c>
      <c r="B472" t="s">
        <v>218</v>
      </c>
      <c r="C472" t="s">
        <v>24</v>
      </c>
      <c r="D472">
        <v>8</v>
      </c>
      <c r="E472" s="1">
        <v>40544.794444444437</v>
      </c>
      <c r="F472">
        <v>7.95</v>
      </c>
      <c r="G472">
        <v>13193</v>
      </c>
      <c r="H472" t="s">
        <v>10</v>
      </c>
      <c r="I472" t="str">
        <f>IF(AND(LEFT(OnlineRetail[[#This Row],[InvoiceNo]],1)&lt;&gt;"C",OnlineRetail[[#This Row],[CustomerID]]&lt;&gt;""),"Yes","No")</f>
        <v>Yes</v>
      </c>
      <c r="J472" s="4">
        <f>EOMONTH(OnlineRetail[[#This Row],[InvoiceDate]],-1)+1</f>
        <v>40544</v>
      </c>
      <c r="K472" s="6">
        <f>OnlineRetail[[#This Row],[Quantity]]*OnlineRetail[[#This Row],[UnitPrice]]</f>
        <v>63.6</v>
      </c>
      <c r="L472" t="str">
        <f t="shared" si="7"/>
        <v>13193|Jan-2011</v>
      </c>
    </row>
    <row r="473" spans="1:12">
      <c r="A473">
        <v>555281</v>
      </c>
      <c r="B473" t="s">
        <v>223</v>
      </c>
      <c r="C473" t="s">
        <v>16</v>
      </c>
      <c r="D473">
        <v>18</v>
      </c>
      <c r="E473" s="1">
        <v>40544.79791666667</v>
      </c>
      <c r="F473">
        <v>1.65</v>
      </c>
      <c r="G473">
        <v>14294</v>
      </c>
      <c r="H473" t="s">
        <v>10</v>
      </c>
      <c r="I473" t="str">
        <f>IF(AND(LEFT(OnlineRetail[[#This Row],[InvoiceNo]],1)&lt;&gt;"C",OnlineRetail[[#This Row],[CustomerID]]&lt;&gt;""),"Yes","No")</f>
        <v>Yes</v>
      </c>
      <c r="J473" s="4">
        <f>EOMONTH(OnlineRetail[[#This Row],[InvoiceDate]],-1)+1</f>
        <v>40544</v>
      </c>
      <c r="K473" s="6">
        <f>OnlineRetail[[#This Row],[Quantity]]*OnlineRetail[[#This Row],[UnitPrice]]</f>
        <v>29.7</v>
      </c>
      <c r="L473" t="str">
        <f t="shared" si="7"/>
        <v>14294|Jan-2011</v>
      </c>
    </row>
    <row r="474" spans="1:12">
      <c r="A474">
        <v>554338</v>
      </c>
      <c r="B474" t="s">
        <v>190</v>
      </c>
      <c r="C474" t="s">
        <v>27</v>
      </c>
      <c r="D474">
        <v>21</v>
      </c>
      <c r="E474" s="1">
        <v>40544.802777777782</v>
      </c>
      <c r="F474">
        <v>3.39</v>
      </c>
      <c r="G474">
        <v>12759</v>
      </c>
      <c r="H474" t="s">
        <v>10</v>
      </c>
      <c r="I474" t="str">
        <f>IF(AND(LEFT(OnlineRetail[[#This Row],[InvoiceNo]],1)&lt;&gt;"C",OnlineRetail[[#This Row],[CustomerID]]&lt;&gt;""),"Yes","No")</f>
        <v>Yes</v>
      </c>
      <c r="J474" s="4">
        <f>EOMONTH(OnlineRetail[[#This Row],[InvoiceDate]],-1)+1</f>
        <v>40544</v>
      </c>
      <c r="K474" s="6">
        <f>OnlineRetail[[#This Row],[Quantity]]*OnlineRetail[[#This Row],[UnitPrice]]</f>
        <v>71.19</v>
      </c>
      <c r="L474" t="str">
        <f t="shared" si="7"/>
        <v>12759|Jan-2011</v>
      </c>
    </row>
    <row r="475" spans="1:12">
      <c r="A475">
        <v>545703</v>
      </c>
      <c r="B475" t="s">
        <v>81</v>
      </c>
      <c r="C475" t="s">
        <v>29</v>
      </c>
      <c r="D475">
        <v>17</v>
      </c>
      <c r="E475" s="1">
        <v>40544.820833333331</v>
      </c>
      <c r="F475">
        <v>3.39</v>
      </c>
      <c r="G475">
        <v>13827</v>
      </c>
      <c r="H475" t="s">
        <v>121</v>
      </c>
      <c r="I475" t="str">
        <f>IF(AND(LEFT(OnlineRetail[[#This Row],[InvoiceNo]],1)&lt;&gt;"C",OnlineRetail[[#This Row],[CustomerID]]&lt;&gt;""),"Yes","No")</f>
        <v>Yes</v>
      </c>
      <c r="J475" s="4">
        <f>EOMONTH(OnlineRetail[[#This Row],[InvoiceDate]],-1)+1</f>
        <v>40544</v>
      </c>
      <c r="K475" s="6">
        <f>OnlineRetail[[#This Row],[Quantity]]*OnlineRetail[[#This Row],[UnitPrice]]</f>
        <v>57.63</v>
      </c>
      <c r="L475" t="str">
        <f t="shared" si="7"/>
        <v>13827|Jan-2011</v>
      </c>
    </row>
    <row r="476" spans="1:12">
      <c r="A476">
        <v>542718</v>
      </c>
      <c r="B476" t="s">
        <v>186</v>
      </c>
      <c r="C476" t="s">
        <v>46</v>
      </c>
      <c r="D476">
        <v>2</v>
      </c>
      <c r="E476" s="1">
        <v>40545.333333333343</v>
      </c>
      <c r="F476">
        <v>0.85</v>
      </c>
      <c r="G476">
        <v>13380</v>
      </c>
      <c r="H476" t="s">
        <v>10</v>
      </c>
      <c r="I476" t="str">
        <f>IF(AND(LEFT(OnlineRetail[[#This Row],[InvoiceNo]],1)&lt;&gt;"C",OnlineRetail[[#This Row],[CustomerID]]&lt;&gt;""),"Yes","No")</f>
        <v>Yes</v>
      </c>
      <c r="J476" s="4">
        <f>EOMONTH(OnlineRetail[[#This Row],[InvoiceDate]],-1)+1</f>
        <v>40544</v>
      </c>
      <c r="K476" s="6">
        <f>OnlineRetail[[#This Row],[Quantity]]*OnlineRetail[[#This Row],[UnitPrice]]</f>
        <v>1.7</v>
      </c>
      <c r="L476" t="str">
        <f t="shared" si="7"/>
        <v>13380|Jan-2011</v>
      </c>
    </row>
    <row r="477" spans="1:12">
      <c r="A477">
        <v>541267</v>
      </c>
      <c r="B477" t="s">
        <v>198</v>
      </c>
      <c r="C477" t="s">
        <v>39</v>
      </c>
      <c r="D477">
        <v>21</v>
      </c>
      <c r="E477" s="1">
        <v>40545.373611111107</v>
      </c>
      <c r="F477">
        <v>9.9499999999999993</v>
      </c>
      <c r="G477">
        <v>13815</v>
      </c>
      <c r="H477" t="s">
        <v>10</v>
      </c>
      <c r="I477" t="str">
        <f>IF(AND(LEFT(OnlineRetail[[#This Row],[InvoiceNo]],1)&lt;&gt;"C",OnlineRetail[[#This Row],[CustomerID]]&lt;&gt;""),"Yes","No")</f>
        <v>Yes</v>
      </c>
      <c r="J477" s="4">
        <f>EOMONTH(OnlineRetail[[#This Row],[InvoiceDate]],-1)+1</f>
        <v>40544</v>
      </c>
      <c r="K477" s="6">
        <f>OnlineRetail[[#This Row],[Quantity]]*OnlineRetail[[#This Row],[UnitPrice]]</f>
        <v>208.95</v>
      </c>
      <c r="L477" t="str">
        <f t="shared" si="7"/>
        <v>13815|Jan-2011</v>
      </c>
    </row>
    <row r="478" spans="1:12">
      <c r="A478">
        <v>542578</v>
      </c>
      <c r="B478" t="s">
        <v>245</v>
      </c>
      <c r="C478" t="s">
        <v>14</v>
      </c>
      <c r="D478">
        <v>15</v>
      </c>
      <c r="E478" s="1">
        <v>40545.426388888889</v>
      </c>
      <c r="F478">
        <v>2.1</v>
      </c>
      <c r="G478">
        <v>14253</v>
      </c>
      <c r="H478" t="s">
        <v>17</v>
      </c>
      <c r="I478" t="str">
        <f>IF(AND(LEFT(OnlineRetail[[#This Row],[InvoiceNo]],1)&lt;&gt;"C",OnlineRetail[[#This Row],[CustomerID]]&lt;&gt;""),"Yes","No")</f>
        <v>Yes</v>
      </c>
      <c r="J478" s="4">
        <f>EOMONTH(OnlineRetail[[#This Row],[InvoiceDate]],-1)+1</f>
        <v>40544</v>
      </c>
      <c r="K478" s="6">
        <f>OnlineRetail[[#This Row],[Quantity]]*OnlineRetail[[#This Row],[UnitPrice]]</f>
        <v>31.5</v>
      </c>
      <c r="L478" t="str">
        <f t="shared" si="7"/>
        <v>14253|Jan-2011</v>
      </c>
    </row>
    <row r="479" spans="1:12">
      <c r="A479">
        <v>556293</v>
      </c>
      <c r="B479" t="s">
        <v>246</v>
      </c>
      <c r="C479" t="s">
        <v>9</v>
      </c>
      <c r="D479">
        <v>6</v>
      </c>
      <c r="E479" s="1">
        <v>40545.429861111108</v>
      </c>
      <c r="F479">
        <v>3.39</v>
      </c>
      <c r="G479">
        <v>13955</v>
      </c>
      <c r="H479" t="s">
        <v>10</v>
      </c>
      <c r="I479" t="str">
        <f>IF(AND(LEFT(OnlineRetail[[#This Row],[InvoiceNo]],1)&lt;&gt;"C",OnlineRetail[[#This Row],[CustomerID]]&lt;&gt;""),"Yes","No")</f>
        <v>Yes</v>
      </c>
      <c r="J479" s="4">
        <f>EOMONTH(OnlineRetail[[#This Row],[InvoiceDate]],-1)+1</f>
        <v>40544</v>
      </c>
      <c r="K479" s="6">
        <f>OnlineRetail[[#This Row],[Quantity]]*OnlineRetail[[#This Row],[UnitPrice]]</f>
        <v>20.34</v>
      </c>
      <c r="L479" t="str">
        <f t="shared" si="7"/>
        <v>13955|Jan-2011</v>
      </c>
    </row>
    <row r="480" spans="1:12">
      <c r="A480">
        <v>540804</v>
      </c>
      <c r="B480" t="s">
        <v>175</v>
      </c>
      <c r="C480" t="s">
        <v>46</v>
      </c>
      <c r="D480">
        <v>1</v>
      </c>
      <c r="E480" s="1">
        <v>40545.440972222219</v>
      </c>
      <c r="F480">
        <v>5.95</v>
      </c>
      <c r="G480">
        <v>13163</v>
      </c>
      <c r="H480" t="s">
        <v>70</v>
      </c>
      <c r="I480" t="str">
        <f>IF(AND(LEFT(OnlineRetail[[#This Row],[InvoiceNo]],1)&lt;&gt;"C",OnlineRetail[[#This Row],[CustomerID]]&lt;&gt;""),"Yes","No")</f>
        <v>Yes</v>
      </c>
      <c r="J480" s="4">
        <f>EOMONTH(OnlineRetail[[#This Row],[InvoiceDate]],-1)+1</f>
        <v>40544</v>
      </c>
      <c r="K480" s="6">
        <f>OnlineRetail[[#This Row],[Quantity]]*OnlineRetail[[#This Row],[UnitPrice]]</f>
        <v>5.95</v>
      </c>
      <c r="L480" t="str">
        <f t="shared" si="7"/>
        <v>13163|Jan-2011</v>
      </c>
    </row>
    <row r="481" spans="1:12">
      <c r="A481">
        <v>545182</v>
      </c>
      <c r="B481" t="s">
        <v>247</v>
      </c>
      <c r="C481" t="s">
        <v>29</v>
      </c>
      <c r="D481">
        <v>21</v>
      </c>
      <c r="E481" s="1">
        <v>40545.445833333331</v>
      </c>
      <c r="F481">
        <v>2.5499999999999998</v>
      </c>
      <c r="G481">
        <v>14328</v>
      </c>
      <c r="H481" t="s">
        <v>10</v>
      </c>
      <c r="I481" t="str">
        <f>IF(AND(LEFT(OnlineRetail[[#This Row],[InvoiceNo]],1)&lt;&gt;"C",OnlineRetail[[#This Row],[CustomerID]]&lt;&gt;""),"Yes","No")</f>
        <v>Yes</v>
      </c>
      <c r="J481" s="4">
        <f>EOMONTH(OnlineRetail[[#This Row],[InvoiceDate]],-1)+1</f>
        <v>40544</v>
      </c>
      <c r="K481" s="6">
        <f>OnlineRetail[[#This Row],[Quantity]]*OnlineRetail[[#This Row],[UnitPrice]]</f>
        <v>53.55</v>
      </c>
      <c r="L481" t="str">
        <f t="shared" si="7"/>
        <v>14328|Jan-2011</v>
      </c>
    </row>
    <row r="482" spans="1:12">
      <c r="A482">
        <v>551980</v>
      </c>
      <c r="B482" t="s">
        <v>188</v>
      </c>
      <c r="C482" t="s">
        <v>19</v>
      </c>
      <c r="D482">
        <v>3</v>
      </c>
      <c r="E482" s="1">
        <v>40545.467361111107</v>
      </c>
      <c r="F482">
        <v>0.85</v>
      </c>
      <c r="G482">
        <v>12878</v>
      </c>
      <c r="H482" t="s">
        <v>10</v>
      </c>
      <c r="I482" t="str">
        <f>IF(AND(LEFT(OnlineRetail[[#This Row],[InvoiceNo]],1)&lt;&gt;"C",OnlineRetail[[#This Row],[CustomerID]]&lt;&gt;""),"Yes","No")</f>
        <v>Yes</v>
      </c>
      <c r="J482" s="4">
        <f>EOMONTH(OnlineRetail[[#This Row],[InvoiceDate]],-1)+1</f>
        <v>40544</v>
      </c>
      <c r="K482" s="6">
        <f>OnlineRetail[[#This Row],[Quantity]]*OnlineRetail[[#This Row],[UnitPrice]]</f>
        <v>2.5499999999999998</v>
      </c>
      <c r="L482" t="str">
        <f t="shared" si="7"/>
        <v>12878|Jan-2011</v>
      </c>
    </row>
    <row r="483" spans="1:12">
      <c r="A483">
        <v>536762</v>
      </c>
      <c r="B483" t="s">
        <v>163</v>
      </c>
      <c r="C483" t="s">
        <v>46</v>
      </c>
      <c r="D483">
        <v>16</v>
      </c>
      <c r="E483" s="1">
        <v>40545.468055555553</v>
      </c>
      <c r="F483">
        <v>2.5499999999999998</v>
      </c>
      <c r="G483">
        <v>12541</v>
      </c>
      <c r="H483" t="s">
        <v>10</v>
      </c>
      <c r="I483" t="str">
        <f>IF(AND(LEFT(OnlineRetail[[#This Row],[InvoiceNo]],1)&lt;&gt;"C",OnlineRetail[[#This Row],[CustomerID]]&lt;&gt;""),"Yes","No")</f>
        <v>Yes</v>
      </c>
      <c r="J483" s="4">
        <f>EOMONTH(OnlineRetail[[#This Row],[InvoiceDate]],-1)+1</f>
        <v>40544</v>
      </c>
      <c r="K483" s="6">
        <f>OnlineRetail[[#This Row],[Quantity]]*OnlineRetail[[#This Row],[UnitPrice]]</f>
        <v>40.799999999999997</v>
      </c>
      <c r="L483" t="str">
        <f t="shared" si="7"/>
        <v>12541|Jan-2011</v>
      </c>
    </row>
    <row r="484" spans="1:12">
      <c r="A484">
        <v>550496</v>
      </c>
      <c r="B484" t="s">
        <v>15</v>
      </c>
      <c r="C484" t="s">
        <v>27</v>
      </c>
      <c r="D484">
        <v>1</v>
      </c>
      <c r="E484" s="1">
        <v>40545.488194444442</v>
      </c>
      <c r="F484">
        <v>9.9499999999999993</v>
      </c>
      <c r="G484">
        <v>13193</v>
      </c>
      <c r="H484" t="s">
        <v>10</v>
      </c>
      <c r="I484" t="str">
        <f>IF(AND(LEFT(OnlineRetail[[#This Row],[InvoiceNo]],1)&lt;&gt;"C",OnlineRetail[[#This Row],[CustomerID]]&lt;&gt;""),"Yes","No")</f>
        <v>Yes</v>
      </c>
      <c r="J484" s="4">
        <f>EOMONTH(OnlineRetail[[#This Row],[InvoiceDate]],-1)+1</f>
        <v>40544</v>
      </c>
      <c r="K484" s="6">
        <f>OnlineRetail[[#This Row],[Quantity]]*OnlineRetail[[#This Row],[UnitPrice]]</f>
        <v>9.9499999999999993</v>
      </c>
      <c r="L484" t="str">
        <f t="shared" si="7"/>
        <v>13193|Jan-2011</v>
      </c>
    </row>
    <row r="485" spans="1:12">
      <c r="A485">
        <v>541510</v>
      </c>
      <c r="B485" t="s">
        <v>182</v>
      </c>
      <c r="C485" t="s">
        <v>53</v>
      </c>
      <c r="D485">
        <v>4</v>
      </c>
      <c r="E485" s="1">
        <v>40545.512499999997</v>
      </c>
      <c r="F485">
        <v>7.95</v>
      </c>
      <c r="G485">
        <v>13801</v>
      </c>
      <c r="H485" t="s">
        <v>126</v>
      </c>
      <c r="I485" t="str">
        <f>IF(AND(LEFT(OnlineRetail[[#This Row],[InvoiceNo]],1)&lt;&gt;"C",OnlineRetail[[#This Row],[CustomerID]]&lt;&gt;""),"Yes","No")</f>
        <v>Yes</v>
      </c>
      <c r="J485" s="4">
        <f>EOMONTH(OnlineRetail[[#This Row],[InvoiceDate]],-1)+1</f>
        <v>40544</v>
      </c>
      <c r="K485" s="6">
        <f>OnlineRetail[[#This Row],[Quantity]]*OnlineRetail[[#This Row],[UnitPrice]]</f>
        <v>31.8</v>
      </c>
      <c r="L485" t="str">
        <f t="shared" si="7"/>
        <v>13801|Jan-2011</v>
      </c>
    </row>
    <row r="486" spans="1:12">
      <c r="A486">
        <v>536378</v>
      </c>
      <c r="B486" t="s">
        <v>113</v>
      </c>
      <c r="C486" t="s">
        <v>48</v>
      </c>
      <c r="D486">
        <v>10</v>
      </c>
      <c r="E486" s="1">
        <v>40545.518055555563</v>
      </c>
      <c r="F486">
        <v>2.5499999999999998</v>
      </c>
      <c r="G486">
        <v>13560</v>
      </c>
      <c r="H486" t="s">
        <v>10</v>
      </c>
      <c r="I486" t="str">
        <f>IF(AND(LEFT(OnlineRetail[[#This Row],[InvoiceNo]],1)&lt;&gt;"C",OnlineRetail[[#This Row],[CustomerID]]&lt;&gt;""),"Yes","No")</f>
        <v>Yes</v>
      </c>
      <c r="J486" s="4">
        <f>EOMONTH(OnlineRetail[[#This Row],[InvoiceDate]],-1)+1</f>
        <v>40544</v>
      </c>
      <c r="K486" s="6">
        <f>OnlineRetail[[#This Row],[Quantity]]*OnlineRetail[[#This Row],[UnitPrice]]</f>
        <v>25.5</v>
      </c>
      <c r="L486" t="str">
        <f t="shared" si="7"/>
        <v>13560|Jan-2011</v>
      </c>
    </row>
    <row r="487" spans="1:12">
      <c r="A487">
        <v>551833</v>
      </c>
      <c r="B487" t="s">
        <v>248</v>
      </c>
      <c r="C487" t="s">
        <v>33</v>
      </c>
      <c r="D487">
        <v>16</v>
      </c>
      <c r="E487" s="1">
        <v>40545.53125</v>
      </c>
      <c r="F487">
        <v>4.95</v>
      </c>
      <c r="G487">
        <v>13833</v>
      </c>
      <c r="H487" t="s">
        <v>10</v>
      </c>
      <c r="I487" t="str">
        <f>IF(AND(LEFT(OnlineRetail[[#This Row],[InvoiceNo]],1)&lt;&gt;"C",OnlineRetail[[#This Row],[CustomerID]]&lt;&gt;""),"Yes","No")</f>
        <v>Yes</v>
      </c>
      <c r="J487" s="4">
        <f>EOMONTH(OnlineRetail[[#This Row],[InvoiceDate]],-1)+1</f>
        <v>40544</v>
      </c>
      <c r="K487" s="6">
        <f>OnlineRetail[[#This Row],[Quantity]]*OnlineRetail[[#This Row],[UnitPrice]]</f>
        <v>79.2</v>
      </c>
      <c r="L487" t="str">
        <f t="shared" si="7"/>
        <v>13833|Jan-2011</v>
      </c>
    </row>
    <row r="488" spans="1:12">
      <c r="A488">
        <v>554530</v>
      </c>
      <c r="B488" t="s">
        <v>249</v>
      </c>
      <c r="C488" t="s">
        <v>19</v>
      </c>
      <c r="D488">
        <v>17</v>
      </c>
      <c r="E488" s="1">
        <v>40545.55972222222</v>
      </c>
      <c r="F488">
        <v>9.9499999999999993</v>
      </c>
      <c r="G488">
        <v>13073</v>
      </c>
      <c r="H488" t="s">
        <v>10</v>
      </c>
      <c r="I488" t="str">
        <f>IF(AND(LEFT(OnlineRetail[[#This Row],[InvoiceNo]],1)&lt;&gt;"C",OnlineRetail[[#This Row],[CustomerID]]&lt;&gt;""),"Yes","No")</f>
        <v>Yes</v>
      </c>
      <c r="J488" s="4">
        <f>EOMONTH(OnlineRetail[[#This Row],[InvoiceDate]],-1)+1</f>
        <v>40544</v>
      </c>
      <c r="K488" s="6">
        <f>OnlineRetail[[#This Row],[Quantity]]*OnlineRetail[[#This Row],[UnitPrice]]</f>
        <v>169.14999999999998</v>
      </c>
      <c r="L488" t="str">
        <f t="shared" si="7"/>
        <v>13073|Jan-2011</v>
      </c>
    </row>
    <row r="489" spans="1:12">
      <c r="A489">
        <v>554777</v>
      </c>
      <c r="B489" t="s">
        <v>221</v>
      </c>
      <c r="C489" t="s">
        <v>21</v>
      </c>
      <c r="D489">
        <v>20</v>
      </c>
      <c r="E489" s="1">
        <v>40545.590277777781</v>
      </c>
      <c r="F489">
        <v>5.95</v>
      </c>
      <c r="G489">
        <v>12463</v>
      </c>
      <c r="H489" t="s">
        <v>10</v>
      </c>
      <c r="I489" t="str">
        <f>IF(AND(LEFT(OnlineRetail[[#This Row],[InvoiceNo]],1)&lt;&gt;"C",OnlineRetail[[#This Row],[CustomerID]]&lt;&gt;""),"Yes","No")</f>
        <v>Yes</v>
      </c>
      <c r="J489" s="4">
        <f>EOMONTH(OnlineRetail[[#This Row],[InvoiceDate]],-1)+1</f>
        <v>40544</v>
      </c>
      <c r="K489" s="6">
        <f>OnlineRetail[[#This Row],[Quantity]]*OnlineRetail[[#This Row],[UnitPrice]]</f>
        <v>119</v>
      </c>
      <c r="L489" t="str">
        <f t="shared" si="7"/>
        <v>12463|Jan-2011</v>
      </c>
    </row>
    <row r="490" spans="1:12">
      <c r="A490">
        <v>538689</v>
      </c>
      <c r="B490" t="s">
        <v>171</v>
      </c>
      <c r="C490" t="s">
        <v>72</v>
      </c>
      <c r="D490">
        <v>8</v>
      </c>
      <c r="E490" s="1">
        <v>40545.592361111107</v>
      </c>
      <c r="F490">
        <v>2.1</v>
      </c>
      <c r="G490">
        <v>12779</v>
      </c>
      <c r="H490" t="s">
        <v>36</v>
      </c>
      <c r="I490" t="str">
        <f>IF(AND(LEFT(OnlineRetail[[#This Row],[InvoiceNo]],1)&lt;&gt;"C",OnlineRetail[[#This Row],[CustomerID]]&lt;&gt;""),"Yes","No")</f>
        <v>Yes</v>
      </c>
      <c r="J490" s="4">
        <f>EOMONTH(OnlineRetail[[#This Row],[InvoiceDate]],-1)+1</f>
        <v>40544</v>
      </c>
      <c r="K490" s="6">
        <f>OnlineRetail[[#This Row],[Quantity]]*OnlineRetail[[#This Row],[UnitPrice]]</f>
        <v>16.8</v>
      </c>
      <c r="L490" t="str">
        <f t="shared" si="7"/>
        <v>12779|Jan-2011</v>
      </c>
    </row>
    <row r="491" spans="1:12">
      <c r="A491">
        <v>549511</v>
      </c>
      <c r="B491" t="s">
        <v>250</v>
      </c>
      <c r="C491" t="s">
        <v>29</v>
      </c>
      <c r="D491">
        <v>20</v>
      </c>
      <c r="E491" s="1">
        <v>40545.614583333343</v>
      </c>
      <c r="F491">
        <v>4.95</v>
      </c>
      <c r="G491">
        <v>12414</v>
      </c>
      <c r="H491" t="s">
        <v>10</v>
      </c>
      <c r="I491" t="str">
        <f>IF(AND(LEFT(OnlineRetail[[#This Row],[InvoiceNo]],1)&lt;&gt;"C",OnlineRetail[[#This Row],[CustomerID]]&lt;&gt;""),"Yes","No")</f>
        <v>Yes</v>
      </c>
      <c r="J491" s="4">
        <f>EOMONTH(OnlineRetail[[#This Row],[InvoiceDate]],-1)+1</f>
        <v>40544</v>
      </c>
      <c r="K491" s="6">
        <f>OnlineRetail[[#This Row],[Quantity]]*OnlineRetail[[#This Row],[UnitPrice]]</f>
        <v>99</v>
      </c>
      <c r="L491" t="str">
        <f t="shared" si="7"/>
        <v>12414|Jan-2011</v>
      </c>
    </row>
    <row r="492" spans="1:12">
      <c r="A492">
        <v>553915</v>
      </c>
      <c r="B492" t="s">
        <v>138</v>
      </c>
      <c r="C492" t="s">
        <v>29</v>
      </c>
      <c r="D492">
        <v>15</v>
      </c>
      <c r="E492" s="1">
        <v>40545.634027777778</v>
      </c>
      <c r="F492">
        <v>9.9499999999999993</v>
      </c>
      <c r="G492">
        <v>13811</v>
      </c>
      <c r="H492" t="s">
        <v>10</v>
      </c>
      <c r="I492" t="str">
        <f>IF(AND(LEFT(OnlineRetail[[#This Row],[InvoiceNo]],1)&lt;&gt;"C",OnlineRetail[[#This Row],[CustomerID]]&lt;&gt;""),"Yes","No")</f>
        <v>Yes</v>
      </c>
      <c r="J492" s="4">
        <f>EOMONTH(OnlineRetail[[#This Row],[InvoiceDate]],-1)+1</f>
        <v>40544</v>
      </c>
      <c r="K492" s="6">
        <f>OnlineRetail[[#This Row],[Quantity]]*OnlineRetail[[#This Row],[UnitPrice]]</f>
        <v>149.25</v>
      </c>
      <c r="L492" t="str">
        <f t="shared" si="7"/>
        <v>13811|Jan-2011</v>
      </c>
    </row>
    <row r="493" spans="1:12">
      <c r="A493">
        <v>541309</v>
      </c>
      <c r="B493" t="s">
        <v>90</v>
      </c>
      <c r="C493" t="s">
        <v>53</v>
      </c>
      <c r="D493">
        <v>14</v>
      </c>
      <c r="E493" s="1">
        <v>40545.662499999999</v>
      </c>
      <c r="F493">
        <v>2.5499999999999998</v>
      </c>
      <c r="G493">
        <v>13244</v>
      </c>
      <c r="H493" t="s">
        <v>10</v>
      </c>
      <c r="I493" t="str">
        <f>IF(AND(LEFT(OnlineRetail[[#This Row],[InvoiceNo]],1)&lt;&gt;"C",OnlineRetail[[#This Row],[CustomerID]]&lt;&gt;""),"Yes","No")</f>
        <v>Yes</v>
      </c>
      <c r="J493" s="4">
        <f>EOMONTH(OnlineRetail[[#This Row],[InvoiceDate]],-1)+1</f>
        <v>40544</v>
      </c>
      <c r="K493" s="6">
        <f>OnlineRetail[[#This Row],[Quantity]]*OnlineRetail[[#This Row],[UnitPrice]]</f>
        <v>35.699999999999996</v>
      </c>
      <c r="L493" t="str">
        <f t="shared" si="7"/>
        <v>13244|Jan-2011</v>
      </c>
    </row>
    <row r="494" spans="1:12">
      <c r="A494">
        <v>536847</v>
      </c>
      <c r="B494" t="s">
        <v>220</v>
      </c>
      <c r="C494" t="s">
        <v>19</v>
      </c>
      <c r="D494">
        <v>9</v>
      </c>
      <c r="E494" s="1">
        <v>40545.69027777778</v>
      </c>
      <c r="F494">
        <v>4.25</v>
      </c>
      <c r="G494">
        <v>12648</v>
      </c>
      <c r="H494" t="s">
        <v>10</v>
      </c>
      <c r="I494" t="str">
        <f>IF(AND(LEFT(OnlineRetail[[#This Row],[InvoiceNo]],1)&lt;&gt;"C",OnlineRetail[[#This Row],[CustomerID]]&lt;&gt;""),"Yes","No")</f>
        <v>Yes</v>
      </c>
      <c r="J494" s="4">
        <f>EOMONTH(OnlineRetail[[#This Row],[InvoiceDate]],-1)+1</f>
        <v>40544</v>
      </c>
      <c r="K494" s="6">
        <f>OnlineRetail[[#This Row],[Quantity]]*OnlineRetail[[#This Row],[UnitPrice]]</f>
        <v>38.25</v>
      </c>
      <c r="L494" t="str">
        <f t="shared" si="7"/>
        <v>12648|Jan-2011</v>
      </c>
    </row>
    <row r="495" spans="1:12">
      <c r="A495">
        <v>548782</v>
      </c>
      <c r="B495" t="s">
        <v>13</v>
      </c>
      <c r="C495" t="s">
        <v>27</v>
      </c>
      <c r="D495">
        <v>3</v>
      </c>
      <c r="E495" s="1">
        <v>40545.691666666673</v>
      </c>
      <c r="F495">
        <v>4.95</v>
      </c>
      <c r="G495">
        <v>14315</v>
      </c>
      <c r="H495" t="s">
        <v>10</v>
      </c>
      <c r="I495" t="str">
        <f>IF(AND(LEFT(OnlineRetail[[#This Row],[InvoiceNo]],1)&lt;&gt;"C",OnlineRetail[[#This Row],[CustomerID]]&lt;&gt;""),"Yes","No")</f>
        <v>Yes</v>
      </c>
      <c r="J495" s="4">
        <f>EOMONTH(OnlineRetail[[#This Row],[InvoiceDate]],-1)+1</f>
        <v>40544</v>
      </c>
      <c r="K495" s="6">
        <f>OnlineRetail[[#This Row],[Quantity]]*OnlineRetail[[#This Row],[UnitPrice]]</f>
        <v>14.850000000000001</v>
      </c>
      <c r="L495" t="str">
        <f t="shared" si="7"/>
        <v>14315|Jan-2011</v>
      </c>
    </row>
    <row r="496" spans="1:12">
      <c r="A496">
        <v>549972</v>
      </c>
      <c r="B496" t="s">
        <v>132</v>
      </c>
      <c r="C496" t="s">
        <v>42</v>
      </c>
      <c r="D496">
        <v>20</v>
      </c>
      <c r="E496" s="1">
        <v>40545.70208333333</v>
      </c>
      <c r="F496">
        <v>2.1</v>
      </c>
      <c r="G496">
        <v>12667</v>
      </c>
      <c r="H496" t="s">
        <v>70</v>
      </c>
      <c r="I496" t="str">
        <f>IF(AND(LEFT(OnlineRetail[[#This Row],[InvoiceNo]],1)&lt;&gt;"C",OnlineRetail[[#This Row],[CustomerID]]&lt;&gt;""),"Yes","No")</f>
        <v>Yes</v>
      </c>
      <c r="J496" s="4">
        <f>EOMONTH(OnlineRetail[[#This Row],[InvoiceDate]],-1)+1</f>
        <v>40544</v>
      </c>
      <c r="K496" s="6">
        <f>OnlineRetail[[#This Row],[Quantity]]*OnlineRetail[[#This Row],[UnitPrice]]</f>
        <v>42</v>
      </c>
      <c r="L496" t="str">
        <f t="shared" si="7"/>
        <v>12667|Jan-2011</v>
      </c>
    </row>
    <row r="497" spans="1:12">
      <c r="A497">
        <v>544939</v>
      </c>
      <c r="B497" t="s">
        <v>251</v>
      </c>
      <c r="C497" t="s">
        <v>29</v>
      </c>
      <c r="D497">
        <v>18</v>
      </c>
      <c r="E497" s="1">
        <v>40545.711111111108</v>
      </c>
      <c r="F497">
        <v>5.95</v>
      </c>
      <c r="G497">
        <v>13322</v>
      </c>
      <c r="H497" t="s">
        <v>25</v>
      </c>
      <c r="I497" t="str">
        <f>IF(AND(LEFT(OnlineRetail[[#This Row],[InvoiceNo]],1)&lt;&gt;"C",OnlineRetail[[#This Row],[CustomerID]]&lt;&gt;""),"Yes","No")</f>
        <v>Yes</v>
      </c>
      <c r="J497" s="4">
        <f>EOMONTH(OnlineRetail[[#This Row],[InvoiceDate]],-1)+1</f>
        <v>40544</v>
      </c>
      <c r="K497" s="6">
        <f>OnlineRetail[[#This Row],[Quantity]]*OnlineRetail[[#This Row],[UnitPrice]]</f>
        <v>107.10000000000001</v>
      </c>
      <c r="L497" t="str">
        <f t="shared" si="7"/>
        <v>13322|Jan-2011</v>
      </c>
    </row>
    <row r="498" spans="1:12">
      <c r="A498">
        <v>548606</v>
      </c>
      <c r="B498" t="s">
        <v>139</v>
      </c>
      <c r="C498" t="s">
        <v>27</v>
      </c>
      <c r="D498">
        <v>10</v>
      </c>
      <c r="E498" s="1">
        <v>40545.713194444441</v>
      </c>
      <c r="F498">
        <v>3.39</v>
      </c>
      <c r="G498">
        <v>14286</v>
      </c>
      <c r="H498" t="s">
        <v>10</v>
      </c>
      <c r="I498" t="str">
        <f>IF(AND(LEFT(OnlineRetail[[#This Row],[InvoiceNo]],1)&lt;&gt;"C",OnlineRetail[[#This Row],[CustomerID]]&lt;&gt;""),"Yes","No")</f>
        <v>Yes</v>
      </c>
      <c r="J498" s="4">
        <f>EOMONTH(OnlineRetail[[#This Row],[InvoiceDate]],-1)+1</f>
        <v>40544</v>
      </c>
      <c r="K498" s="6">
        <f>OnlineRetail[[#This Row],[Quantity]]*OnlineRetail[[#This Row],[UnitPrice]]</f>
        <v>33.9</v>
      </c>
      <c r="L498" t="str">
        <f t="shared" si="7"/>
        <v>14286|Jan-2011</v>
      </c>
    </row>
    <row r="499" spans="1:12">
      <c r="A499">
        <v>539609</v>
      </c>
      <c r="B499" t="s">
        <v>90</v>
      </c>
      <c r="C499" t="s">
        <v>46</v>
      </c>
      <c r="D499">
        <v>24</v>
      </c>
      <c r="E499" s="1">
        <v>40545.728472222218</v>
      </c>
      <c r="F499">
        <v>2.5499999999999998</v>
      </c>
      <c r="G499">
        <v>12878</v>
      </c>
      <c r="H499" t="s">
        <v>121</v>
      </c>
      <c r="I499" t="str">
        <f>IF(AND(LEFT(OnlineRetail[[#This Row],[InvoiceNo]],1)&lt;&gt;"C",OnlineRetail[[#This Row],[CustomerID]]&lt;&gt;""),"Yes","No")</f>
        <v>Yes</v>
      </c>
      <c r="J499" s="4">
        <f>EOMONTH(OnlineRetail[[#This Row],[InvoiceDate]],-1)+1</f>
        <v>40544</v>
      </c>
      <c r="K499" s="6">
        <f>OnlineRetail[[#This Row],[Quantity]]*OnlineRetail[[#This Row],[UnitPrice]]</f>
        <v>61.199999999999996</v>
      </c>
      <c r="L499" t="str">
        <f t="shared" si="7"/>
        <v>12878|Jan-2011</v>
      </c>
    </row>
    <row r="500" spans="1:12">
      <c r="A500">
        <v>541104</v>
      </c>
      <c r="B500" t="s">
        <v>166</v>
      </c>
      <c r="C500" t="s">
        <v>19</v>
      </c>
      <c r="D500">
        <v>21</v>
      </c>
      <c r="E500" s="1">
        <v>40545.729861111111</v>
      </c>
      <c r="F500">
        <v>4.95</v>
      </c>
      <c r="G500">
        <v>12788</v>
      </c>
      <c r="H500" t="s">
        <v>10</v>
      </c>
      <c r="I500" t="str">
        <f>IF(AND(LEFT(OnlineRetail[[#This Row],[InvoiceNo]],1)&lt;&gt;"C",OnlineRetail[[#This Row],[CustomerID]]&lt;&gt;""),"Yes","No")</f>
        <v>Yes</v>
      </c>
      <c r="J500" s="4">
        <f>EOMONTH(OnlineRetail[[#This Row],[InvoiceDate]],-1)+1</f>
        <v>40544</v>
      </c>
      <c r="K500" s="6">
        <f>OnlineRetail[[#This Row],[Quantity]]*OnlineRetail[[#This Row],[UnitPrice]]</f>
        <v>103.95</v>
      </c>
      <c r="L500" t="str">
        <f t="shared" si="7"/>
        <v>12788|Jan-2011</v>
      </c>
    </row>
    <row r="501" spans="1:12">
      <c r="A501">
        <v>537084</v>
      </c>
      <c r="B501" t="s">
        <v>103</v>
      </c>
      <c r="C501" t="s">
        <v>50</v>
      </c>
      <c r="D501">
        <v>10</v>
      </c>
      <c r="E501" s="1">
        <v>40545.738194444442</v>
      </c>
      <c r="F501">
        <v>3.39</v>
      </c>
      <c r="G501">
        <v>12428</v>
      </c>
      <c r="H501" t="s">
        <v>10</v>
      </c>
      <c r="I501" t="str">
        <f>IF(AND(LEFT(OnlineRetail[[#This Row],[InvoiceNo]],1)&lt;&gt;"C",OnlineRetail[[#This Row],[CustomerID]]&lt;&gt;""),"Yes","No")</f>
        <v>Yes</v>
      </c>
      <c r="J501" s="4">
        <f>EOMONTH(OnlineRetail[[#This Row],[InvoiceDate]],-1)+1</f>
        <v>40544</v>
      </c>
      <c r="K501" s="6">
        <f>OnlineRetail[[#This Row],[Quantity]]*OnlineRetail[[#This Row],[UnitPrice]]</f>
        <v>33.9</v>
      </c>
      <c r="L501" t="str">
        <f t="shared" si="7"/>
        <v>12428|Jan-2011</v>
      </c>
    </row>
    <row r="502" spans="1:12">
      <c r="A502">
        <v>544187</v>
      </c>
      <c r="B502" t="s">
        <v>236</v>
      </c>
      <c r="C502" t="s">
        <v>16</v>
      </c>
      <c r="D502">
        <v>20</v>
      </c>
      <c r="E502" s="1">
        <v>40545.741666666669</v>
      </c>
      <c r="F502">
        <v>0.85</v>
      </c>
      <c r="G502">
        <v>13044</v>
      </c>
      <c r="H502" t="s">
        <v>10</v>
      </c>
      <c r="I502" t="str">
        <f>IF(AND(LEFT(OnlineRetail[[#This Row],[InvoiceNo]],1)&lt;&gt;"C",OnlineRetail[[#This Row],[CustomerID]]&lt;&gt;""),"Yes","No")</f>
        <v>Yes</v>
      </c>
      <c r="J502" s="4">
        <f>EOMONTH(OnlineRetail[[#This Row],[InvoiceDate]],-1)+1</f>
        <v>40544</v>
      </c>
      <c r="K502" s="6">
        <f>OnlineRetail[[#This Row],[Quantity]]*OnlineRetail[[#This Row],[UnitPrice]]</f>
        <v>17</v>
      </c>
      <c r="L502" t="str">
        <f t="shared" si="7"/>
        <v>13044|Jan-2011</v>
      </c>
    </row>
    <row r="503" spans="1:12">
      <c r="A503">
        <v>553408</v>
      </c>
      <c r="B503" t="s">
        <v>165</v>
      </c>
      <c r="C503" t="s">
        <v>53</v>
      </c>
      <c r="D503">
        <v>3</v>
      </c>
      <c r="E503" s="1">
        <v>40545.752083333333</v>
      </c>
      <c r="F503">
        <v>4.25</v>
      </c>
      <c r="G503">
        <v>14040</v>
      </c>
      <c r="H503" t="s">
        <v>10</v>
      </c>
      <c r="I503" t="str">
        <f>IF(AND(LEFT(OnlineRetail[[#This Row],[InvoiceNo]],1)&lt;&gt;"C",OnlineRetail[[#This Row],[CustomerID]]&lt;&gt;""),"Yes","No")</f>
        <v>Yes</v>
      </c>
      <c r="J503" s="4">
        <f>EOMONTH(OnlineRetail[[#This Row],[InvoiceDate]],-1)+1</f>
        <v>40544</v>
      </c>
      <c r="K503" s="6">
        <f>OnlineRetail[[#This Row],[Quantity]]*OnlineRetail[[#This Row],[UnitPrice]]</f>
        <v>12.75</v>
      </c>
      <c r="L503" t="str">
        <f t="shared" si="7"/>
        <v>14040|Jan-2011</v>
      </c>
    </row>
    <row r="504" spans="1:12">
      <c r="A504">
        <v>541471</v>
      </c>
      <c r="B504" t="s">
        <v>64</v>
      </c>
      <c r="C504" t="s">
        <v>21</v>
      </c>
      <c r="D504">
        <v>21</v>
      </c>
      <c r="E504" s="1">
        <v>40545.759027777778</v>
      </c>
      <c r="F504">
        <v>9.9499999999999993</v>
      </c>
      <c r="G504">
        <v>12355</v>
      </c>
      <c r="H504" t="s">
        <v>10</v>
      </c>
      <c r="I504" t="str">
        <f>IF(AND(LEFT(OnlineRetail[[#This Row],[InvoiceNo]],1)&lt;&gt;"C",OnlineRetail[[#This Row],[CustomerID]]&lt;&gt;""),"Yes","No")</f>
        <v>Yes</v>
      </c>
      <c r="J504" s="4">
        <f>EOMONTH(OnlineRetail[[#This Row],[InvoiceDate]],-1)+1</f>
        <v>40544</v>
      </c>
      <c r="K504" s="6">
        <f>OnlineRetail[[#This Row],[Quantity]]*OnlineRetail[[#This Row],[UnitPrice]]</f>
        <v>208.95</v>
      </c>
      <c r="L504" t="str">
        <f t="shared" si="7"/>
        <v>12355|Jan-2011</v>
      </c>
    </row>
    <row r="505" spans="1:12">
      <c r="A505">
        <v>541720</v>
      </c>
      <c r="B505" t="s">
        <v>133</v>
      </c>
      <c r="C505" t="s">
        <v>83</v>
      </c>
      <c r="D505">
        <v>22</v>
      </c>
      <c r="E505" s="1">
        <v>40545.761805555558</v>
      </c>
      <c r="F505">
        <v>7.95</v>
      </c>
      <c r="G505">
        <v>13008</v>
      </c>
      <c r="H505" t="s">
        <v>10</v>
      </c>
      <c r="I505" t="str">
        <f>IF(AND(LEFT(OnlineRetail[[#This Row],[InvoiceNo]],1)&lt;&gt;"C",OnlineRetail[[#This Row],[CustomerID]]&lt;&gt;""),"Yes","No")</f>
        <v>Yes</v>
      </c>
      <c r="J505" s="4">
        <f>EOMONTH(OnlineRetail[[#This Row],[InvoiceDate]],-1)+1</f>
        <v>40544</v>
      </c>
      <c r="K505" s="6">
        <f>OnlineRetail[[#This Row],[Quantity]]*OnlineRetail[[#This Row],[UnitPrice]]</f>
        <v>174.9</v>
      </c>
      <c r="L505" t="str">
        <f t="shared" si="7"/>
        <v>13008|Jan-2011</v>
      </c>
    </row>
    <row r="506" spans="1:12">
      <c r="A506">
        <v>547902</v>
      </c>
      <c r="B506" t="s">
        <v>218</v>
      </c>
      <c r="C506" t="s">
        <v>40</v>
      </c>
      <c r="D506">
        <v>15</v>
      </c>
      <c r="E506" s="1">
        <v>40545.763888888891</v>
      </c>
      <c r="F506">
        <v>2.1</v>
      </c>
      <c r="G506">
        <v>13957</v>
      </c>
      <c r="H506" t="s">
        <v>10</v>
      </c>
      <c r="I506" t="str">
        <f>IF(AND(LEFT(OnlineRetail[[#This Row],[InvoiceNo]],1)&lt;&gt;"C",OnlineRetail[[#This Row],[CustomerID]]&lt;&gt;""),"Yes","No")</f>
        <v>Yes</v>
      </c>
      <c r="J506" s="4">
        <f>EOMONTH(OnlineRetail[[#This Row],[InvoiceDate]],-1)+1</f>
        <v>40544</v>
      </c>
      <c r="K506" s="6">
        <f>OnlineRetail[[#This Row],[Quantity]]*OnlineRetail[[#This Row],[UnitPrice]]</f>
        <v>31.5</v>
      </c>
      <c r="L506" t="str">
        <f t="shared" si="7"/>
        <v>13957|Jan-2011</v>
      </c>
    </row>
    <row r="507" spans="1:12">
      <c r="A507">
        <v>544536</v>
      </c>
      <c r="B507" t="s">
        <v>106</v>
      </c>
      <c r="C507" t="s">
        <v>46</v>
      </c>
      <c r="D507">
        <v>15</v>
      </c>
      <c r="E507" s="1">
        <v>40545.788194444453</v>
      </c>
      <c r="F507">
        <v>2.1</v>
      </c>
      <c r="G507">
        <v>13560</v>
      </c>
      <c r="H507" t="s">
        <v>10</v>
      </c>
      <c r="I507" t="str">
        <f>IF(AND(LEFT(OnlineRetail[[#This Row],[InvoiceNo]],1)&lt;&gt;"C",OnlineRetail[[#This Row],[CustomerID]]&lt;&gt;""),"Yes","No")</f>
        <v>Yes</v>
      </c>
      <c r="J507" s="4">
        <f>EOMONTH(OnlineRetail[[#This Row],[InvoiceDate]],-1)+1</f>
        <v>40544</v>
      </c>
      <c r="K507" s="6">
        <f>OnlineRetail[[#This Row],[Quantity]]*OnlineRetail[[#This Row],[UnitPrice]]</f>
        <v>31.5</v>
      </c>
      <c r="L507" t="str">
        <f t="shared" si="7"/>
        <v>13560|Jan-2011</v>
      </c>
    </row>
    <row r="508" spans="1:12">
      <c r="A508">
        <v>544345</v>
      </c>
      <c r="B508" t="s">
        <v>170</v>
      </c>
      <c r="C508" t="s">
        <v>9</v>
      </c>
      <c r="D508">
        <v>20</v>
      </c>
      <c r="E508" s="1">
        <v>40545.789583333331</v>
      </c>
      <c r="F508">
        <v>5.95</v>
      </c>
      <c r="G508">
        <v>14214</v>
      </c>
      <c r="H508" t="s">
        <v>22</v>
      </c>
      <c r="I508" t="str">
        <f>IF(AND(LEFT(OnlineRetail[[#This Row],[InvoiceNo]],1)&lt;&gt;"C",OnlineRetail[[#This Row],[CustomerID]]&lt;&gt;""),"Yes","No")</f>
        <v>Yes</v>
      </c>
      <c r="J508" s="4">
        <f>EOMONTH(OnlineRetail[[#This Row],[InvoiceDate]],-1)+1</f>
        <v>40544</v>
      </c>
      <c r="K508" s="6">
        <f>OnlineRetail[[#This Row],[Quantity]]*OnlineRetail[[#This Row],[UnitPrice]]</f>
        <v>119</v>
      </c>
      <c r="L508" t="str">
        <f t="shared" si="7"/>
        <v>14214|Jan-2011</v>
      </c>
    </row>
    <row r="509" spans="1:12">
      <c r="A509">
        <v>551825</v>
      </c>
      <c r="B509" t="s">
        <v>252</v>
      </c>
      <c r="C509" t="s">
        <v>72</v>
      </c>
      <c r="D509">
        <v>7</v>
      </c>
      <c r="E509" s="1">
        <v>40545.801388888889</v>
      </c>
      <c r="F509">
        <v>5.95</v>
      </c>
      <c r="G509">
        <v>13624</v>
      </c>
      <c r="H509" t="s">
        <v>17</v>
      </c>
      <c r="I509" t="str">
        <f>IF(AND(LEFT(OnlineRetail[[#This Row],[InvoiceNo]],1)&lt;&gt;"C",OnlineRetail[[#This Row],[CustomerID]]&lt;&gt;""),"Yes","No")</f>
        <v>Yes</v>
      </c>
      <c r="J509" s="4">
        <f>EOMONTH(OnlineRetail[[#This Row],[InvoiceDate]],-1)+1</f>
        <v>40544</v>
      </c>
      <c r="K509" s="6">
        <f>OnlineRetail[[#This Row],[Quantity]]*OnlineRetail[[#This Row],[UnitPrice]]</f>
        <v>41.65</v>
      </c>
      <c r="L509" t="str">
        <f t="shared" si="7"/>
        <v>13624|Jan-2011</v>
      </c>
    </row>
    <row r="510" spans="1:12">
      <c r="A510">
        <v>552659</v>
      </c>
      <c r="B510" t="s">
        <v>34</v>
      </c>
      <c r="C510" t="s">
        <v>19</v>
      </c>
      <c r="D510">
        <v>17</v>
      </c>
      <c r="E510" s="1">
        <v>40545.824305555558</v>
      </c>
      <c r="F510">
        <v>1.25</v>
      </c>
      <c r="G510">
        <v>13208</v>
      </c>
      <c r="H510" t="s">
        <v>10</v>
      </c>
      <c r="I510" t="str">
        <f>IF(AND(LEFT(OnlineRetail[[#This Row],[InvoiceNo]],1)&lt;&gt;"C",OnlineRetail[[#This Row],[CustomerID]]&lt;&gt;""),"Yes","No")</f>
        <v>Yes</v>
      </c>
      <c r="J510" s="4">
        <f>EOMONTH(OnlineRetail[[#This Row],[InvoiceDate]],-1)+1</f>
        <v>40544</v>
      </c>
      <c r="K510" s="6">
        <f>OnlineRetail[[#This Row],[Quantity]]*OnlineRetail[[#This Row],[UnitPrice]]</f>
        <v>21.25</v>
      </c>
      <c r="L510" t="str">
        <f t="shared" si="7"/>
        <v>13208|Jan-2011</v>
      </c>
    </row>
    <row r="511" spans="1:12">
      <c r="A511">
        <v>542646</v>
      </c>
      <c r="B511" t="s">
        <v>225</v>
      </c>
      <c r="C511" t="s">
        <v>42</v>
      </c>
      <c r="D511">
        <v>12</v>
      </c>
      <c r="E511" s="1">
        <v>40546.388194444437</v>
      </c>
      <c r="F511">
        <v>9.9499999999999993</v>
      </c>
      <c r="G511">
        <v>12586</v>
      </c>
      <c r="H511" t="s">
        <v>10</v>
      </c>
      <c r="I511" t="str">
        <f>IF(AND(LEFT(OnlineRetail[[#This Row],[InvoiceNo]],1)&lt;&gt;"C",OnlineRetail[[#This Row],[CustomerID]]&lt;&gt;""),"Yes","No")</f>
        <v>Yes</v>
      </c>
      <c r="J511" s="4">
        <f>EOMONTH(OnlineRetail[[#This Row],[InvoiceDate]],-1)+1</f>
        <v>40544</v>
      </c>
      <c r="K511" s="6">
        <f>OnlineRetail[[#This Row],[Quantity]]*OnlineRetail[[#This Row],[UnitPrice]]</f>
        <v>119.39999999999999</v>
      </c>
      <c r="L511" t="str">
        <f t="shared" si="7"/>
        <v>12586|Jan-2011</v>
      </c>
    </row>
    <row r="512" spans="1:12">
      <c r="A512">
        <v>546995</v>
      </c>
      <c r="B512" t="s">
        <v>76</v>
      </c>
      <c r="C512" t="s">
        <v>62</v>
      </c>
      <c r="D512">
        <v>21</v>
      </c>
      <c r="E512" s="1">
        <v>40546.40625</v>
      </c>
      <c r="F512">
        <v>0.85</v>
      </c>
      <c r="G512">
        <v>13704</v>
      </c>
      <c r="H512" t="s">
        <v>17</v>
      </c>
      <c r="I512" t="str">
        <f>IF(AND(LEFT(OnlineRetail[[#This Row],[InvoiceNo]],1)&lt;&gt;"C",OnlineRetail[[#This Row],[CustomerID]]&lt;&gt;""),"Yes","No")</f>
        <v>Yes</v>
      </c>
      <c r="J512" s="4">
        <f>EOMONTH(OnlineRetail[[#This Row],[InvoiceDate]],-1)+1</f>
        <v>40544</v>
      </c>
      <c r="K512" s="6">
        <f>OnlineRetail[[#This Row],[Quantity]]*OnlineRetail[[#This Row],[UnitPrice]]</f>
        <v>17.849999999999998</v>
      </c>
      <c r="L512" t="str">
        <f t="shared" si="7"/>
        <v>13704|Jan-2011</v>
      </c>
    </row>
    <row r="513" spans="1:12">
      <c r="A513">
        <v>546624</v>
      </c>
      <c r="B513" t="s">
        <v>159</v>
      </c>
      <c r="C513" t="s">
        <v>14</v>
      </c>
      <c r="D513">
        <v>23</v>
      </c>
      <c r="E513" s="1">
        <v>40546.416666666657</v>
      </c>
      <c r="F513">
        <v>2.1</v>
      </c>
      <c r="G513">
        <v>12352</v>
      </c>
      <c r="H513" t="s">
        <v>10</v>
      </c>
      <c r="I513" t="str">
        <f>IF(AND(LEFT(OnlineRetail[[#This Row],[InvoiceNo]],1)&lt;&gt;"C",OnlineRetail[[#This Row],[CustomerID]]&lt;&gt;""),"Yes","No")</f>
        <v>Yes</v>
      </c>
      <c r="J513" s="4">
        <f>EOMONTH(OnlineRetail[[#This Row],[InvoiceDate]],-1)+1</f>
        <v>40544</v>
      </c>
      <c r="K513" s="6">
        <f>OnlineRetail[[#This Row],[Quantity]]*OnlineRetail[[#This Row],[UnitPrice]]</f>
        <v>48.300000000000004</v>
      </c>
      <c r="L513" t="str">
        <f t="shared" si="7"/>
        <v>12352|Jan-2011</v>
      </c>
    </row>
    <row r="514" spans="1:12">
      <c r="A514">
        <v>552860</v>
      </c>
      <c r="B514" t="s">
        <v>253</v>
      </c>
      <c r="C514" t="s">
        <v>62</v>
      </c>
      <c r="D514">
        <v>4</v>
      </c>
      <c r="E514" s="1">
        <v>40546.428472222222</v>
      </c>
      <c r="F514">
        <v>4.25</v>
      </c>
      <c r="G514">
        <v>13296</v>
      </c>
      <c r="H514" t="s">
        <v>10</v>
      </c>
      <c r="I514" t="str">
        <f>IF(AND(LEFT(OnlineRetail[[#This Row],[InvoiceNo]],1)&lt;&gt;"C",OnlineRetail[[#This Row],[CustomerID]]&lt;&gt;""),"Yes","No")</f>
        <v>Yes</v>
      </c>
      <c r="J514" s="4">
        <f>EOMONTH(OnlineRetail[[#This Row],[InvoiceDate]],-1)+1</f>
        <v>40544</v>
      </c>
      <c r="K514" s="6">
        <f>OnlineRetail[[#This Row],[Quantity]]*OnlineRetail[[#This Row],[UnitPrice]]</f>
        <v>17</v>
      </c>
      <c r="L514" t="str">
        <f t="shared" ref="L514:L577" si="8">IF(I514="Yes",G514&amp;"|"&amp;TEXT(J514,"mmm-yyyy"),"")</f>
        <v>13296|Jan-2011</v>
      </c>
    </row>
    <row r="515" spans="1:12">
      <c r="A515">
        <v>549267</v>
      </c>
      <c r="B515" t="s">
        <v>132</v>
      </c>
      <c r="C515" t="s">
        <v>39</v>
      </c>
      <c r="D515">
        <v>19</v>
      </c>
      <c r="E515" s="1">
        <v>40546.429166666669</v>
      </c>
      <c r="F515">
        <v>4.25</v>
      </c>
      <c r="G515">
        <v>13015</v>
      </c>
      <c r="H515" t="s">
        <v>10</v>
      </c>
      <c r="I515" t="str">
        <f>IF(AND(LEFT(OnlineRetail[[#This Row],[InvoiceNo]],1)&lt;&gt;"C",OnlineRetail[[#This Row],[CustomerID]]&lt;&gt;""),"Yes","No")</f>
        <v>Yes</v>
      </c>
      <c r="J515" s="4">
        <f>EOMONTH(OnlineRetail[[#This Row],[InvoiceDate]],-1)+1</f>
        <v>40544</v>
      </c>
      <c r="K515" s="6">
        <f>OnlineRetail[[#This Row],[Quantity]]*OnlineRetail[[#This Row],[UnitPrice]]</f>
        <v>80.75</v>
      </c>
      <c r="L515" t="str">
        <f t="shared" si="8"/>
        <v>13015|Jan-2011</v>
      </c>
    </row>
    <row r="516" spans="1:12">
      <c r="A516">
        <v>553277</v>
      </c>
      <c r="B516" t="s">
        <v>186</v>
      </c>
      <c r="C516" t="s">
        <v>39</v>
      </c>
      <c r="D516">
        <v>20</v>
      </c>
      <c r="E516" s="1">
        <v>40546.45208333333</v>
      </c>
      <c r="F516">
        <v>2.5499999999999998</v>
      </c>
      <c r="G516">
        <v>14084</v>
      </c>
      <c r="H516" t="s">
        <v>10</v>
      </c>
      <c r="I516" t="str">
        <f>IF(AND(LEFT(OnlineRetail[[#This Row],[InvoiceNo]],1)&lt;&gt;"C",OnlineRetail[[#This Row],[CustomerID]]&lt;&gt;""),"Yes","No")</f>
        <v>Yes</v>
      </c>
      <c r="J516" s="4">
        <f>EOMONTH(OnlineRetail[[#This Row],[InvoiceDate]],-1)+1</f>
        <v>40544</v>
      </c>
      <c r="K516" s="6">
        <f>OnlineRetail[[#This Row],[Quantity]]*OnlineRetail[[#This Row],[UnitPrice]]</f>
        <v>51</v>
      </c>
      <c r="L516" t="str">
        <f t="shared" si="8"/>
        <v>14084|Jan-2011</v>
      </c>
    </row>
    <row r="517" spans="1:12">
      <c r="A517">
        <v>539725</v>
      </c>
      <c r="B517" t="s">
        <v>242</v>
      </c>
      <c r="C517" t="s">
        <v>21</v>
      </c>
      <c r="D517">
        <v>9</v>
      </c>
      <c r="E517" s="1">
        <v>40546.475694444453</v>
      </c>
      <c r="F517">
        <v>7.95</v>
      </c>
      <c r="G517">
        <v>13444</v>
      </c>
      <c r="H517" t="s">
        <v>121</v>
      </c>
      <c r="I517" t="str">
        <f>IF(AND(LEFT(OnlineRetail[[#This Row],[InvoiceNo]],1)&lt;&gt;"C",OnlineRetail[[#This Row],[CustomerID]]&lt;&gt;""),"Yes","No")</f>
        <v>Yes</v>
      </c>
      <c r="J517" s="4">
        <f>EOMONTH(OnlineRetail[[#This Row],[InvoiceDate]],-1)+1</f>
        <v>40544</v>
      </c>
      <c r="K517" s="6">
        <f>OnlineRetail[[#This Row],[Quantity]]*OnlineRetail[[#This Row],[UnitPrice]]</f>
        <v>71.55</v>
      </c>
      <c r="L517" t="str">
        <f t="shared" si="8"/>
        <v>13444|Jan-2011</v>
      </c>
    </row>
    <row r="518" spans="1:12">
      <c r="A518">
        <v>539543</v>
      </c>
      <c r="B518" t="s">
        <v>107</v>
      </c>
      <c r="C518" t="s">
        <v>21</v>
      </c>
      <c r="D518">
        <v>20</v>
      </c>
      <c r="E518" s="1">
        <v>40546.481944444437</v>
      </c>
      <c r="F518">
        <v>2.5499999999999998</v>
      </c>
      <c r="G518">
        <v>12697</v>
      </c>
      <c r="H518" t="s">
        <v>10</v>
      </c>
      <c r="I518" t="str">
        <f>IF(AND(LEFT(OnlineRetail[[#This Row],[InvoiceNo]],1)&lt;&gt;"C",OnlineRetail[[#This Row],[CustomerID]]&lt;&gt;""),"Yes","No")</f>
        <v>Yes</v>
      </c>
      <c r="J518" s="4">
        <f>EOMONTH(OnlineRetail[[#This Row],[InvoiceDate]],-1)+1</f>
        <v>40544</v>
      </c>
      <c r="K518" s="6">
        <f>OnlineRetail[[#This Row],[Quantity]]*OnlineRetail[[#This Row],[UnitPrice]]</f>
        <v>51</v>
      </c>
      <c r="L518" t="str">
        <f t="shared" si="8"/>
        <v>12697|Jan-2011</v>
      </c>
    </row>
    <row r="519" spans="1:12">
      <c r="A519">
        <v>544093</v>
      </c>
      <c r="B519" t="s">
        <v>132</v>
      </c>
      <c r="C519" t="s">
        <v>33</v>
      </c>
      <c r="D519">
        <v>9</v>
      </c>
      <c r="E519" s="1">
        <v>40546.48541666667</v>
      </c>
      <c r="F519">
        <v>9.9499999999999993</v>
      </c>
      <c r="G519">
        <v>13153</v>
      </c>
      <c r="H519" t="s">
        <v>10</v>
      </c>
      <c r="I519" t="str">
        <f>IF(AND(LEFT(OnlineRetail[[#This Row],[InvoiceNo]],1)&lt;&gt;"C",OnlineRetail[[#This Row],[CustomerID]]&lt;&gt;""),"Yes","No")</f>
        <v>Yes</v>
      </c>
      <c r="J519" s="4">
        <f>EOMONTH(OnlineRetail[[#This Row],[InvoiceDate]],-1)+1</f>
        <v>40544</v>
      </c>
      <c r="K519" s="6">
        <f>OnlineRetail[[#This Row],[Quantity]]*OnlineRetail[[#This Row],[UnitPrice]]</f>
        <v>89.55</v>
      </c>
      <c r="L519" t="str">
        <f t="shared" si="8"/>
        <v>13153|Jan-2011</v>
      </c>
    </row>
    <row r="520" spans="1:12">
      <c r="A520">
        <v>543363</v>
      </c>
      <c r="B520" t="s">
        <v>167</v>
      </c>
      <c r="C520" t="s">
        <v>12</v>
      </c>
      <c r="D520">
        <v>2</v>
      </c>
      <c r="E520" s="1">
        <v>40546.48541666667</v>
      </c>
      <c r="F520">
        <v>3.39</v>
      </c>
      <c r="G520">
        <v>13168</v>
      </c>
      <c r="H520" t="s">
        <v>17</v>
      </c>
      <c r="I520" t="str">
        <f>IF(AND(LEFT(OnlineRetail[[#This Row],[InvoiceNo]],1)&lt;&gt;"C",OnlineRetail[[#This Row],[CustomerID]]&lt;&gt;""),"Yes","No")</f>
        <v>Yes</v>
      </c>
      <c r="J520" s="4">
        <f>EOMONTH(OnlineRetail[[#This Row],[InvoiceDate]],-1)+1</f>
        <v>40544</v>
      </c>
      <c r="K520" s="6">
        <f>OnlineRetail[[#This Row],[Quantity]]*OnlineRetail[[#This Row],[UnitPrice]]</f>
        <v>6.78</v>
      </c>
      <c r="L520" t="str">
        <f t="shared" si="8"/>
        <v>13168|Jan-2011</v>
      </c>
    </row>
    <row r="521" spans="1:12">
      <c r="A521">
        <v>551220</v>
      </c>
      <c r="B521" t="s">
        <v>106</v>
      </c>
      <c r="C521" t="s">
        <v>9</v>
      </c>
      <c r="D521">
        <v>13</v>
      </c>
      <c r="E521" s="1">
        <v>40546.494444444441</v>
      </c>
      <c r="F521">
        <v>4.95</v>
      </c>
      <c r="G521">
        <v>13869</v>
      </c>
      <c r="H521" t="s">
        <v>10</v>
      </c>
      <c r="I521" t="str">
        <f>IF(AND(LEFT(OnlineRetail[[#This Row],[InvoiceNo]],1)&lt;&gt;"C",OnlineRetail[[#This Row],[CustomerID]]&lt;&gt;""),"Yes","No")</f>
        <v>Yes</v>
      </c>
      <c r="J521" s="4">
        <f>EOMONTH(OnlineRetail[[#This Row],[InvoiceDate]],-1)+1</f>
        <v>40544</v>
      </c>
      <c r="K521" s="6">
        <f>OnlineRetail[[#This Row],[Quantity]]*OnlineRetail[[#This Row],[UnitPrice]]</f>
        <v>64.350000000000009</v>
      </c>
      <c r="L521" t="str">
        <f t="shared" si="8"/>
        <v>13869|Jan-2011</v>
      </c>
    </row>
    <row r="522" spans="1:12">
      <c r="A522">
        <v>539626</v>
      </c>
      <c r="B522" t="s">
        <v>157</v>
      </c>
      <c r="C522" t="s">
        <v>46</v>
      </c>
      <c r="D522">
        <v>16</v>
      </c>
      <c r="E522" s="1">
        <v>40546.504861111112</v>
      </c>
      <c r="F522">
        <v>1.25</v>
      </c>
      <c r="G522">
        <v>13561</v>
      </c>
      <c r="H522" t="s">
        <v>10</v>
      </c>
      <c r="I522" t="str">
        <f>IF(AND(LEFT(OnlineRetail[[#This Row],[InvoiceNo]],1)&lt;&gt;"C",OnlineRetail[[#This Row],[CustomerID]]&lt;&gt;""),"Yes","No")</f>
        <v>Yes</v>
      </c>
      <c r="J522" s="4">
        <f>EOMONTH(OnlineRetail[[#This Row],[InvoiceDate]],-1)+1</f>
        <v>40544</v>
      </c>
      <c r="K522" s="6">
        <f>OnlineRetail[[#This Row],[Quantity]]*OnlineRetail[[#This Row],[UnitPrice]]</f>
        <v>20</v>
      </c>
      <c r="L522" t="str">
        <f t="shared" si="8"/>
        <v>13561|Jan-2011</v>
      </c>
    </row>
    <row r="523" spans="1:12">
      <c r="A523">
        <v>555904</v>
      </c>
      <c r="B523" t="s">
        <v>190</v>
      </c>
      <c r="C523" t="s">
        <v>16</v>
      </c>
      <c r="D523">
        <v>4</v>
      </c>
      <c r="E523" s="1">
        <v>40546.507638888892</v>
      </c>
      <c r="F523">
        <v>3.39</v>
      </c>
      <c r="G523">
        <v>12667</v>
      </c>
      <c r="H523" t="s">
        <v>10</v>
      </c>
      <c r="I523" t="str">
        <f>IF(AND(LEFT(OnlineRetail[[#This Row],[InvoiceNo]],1)&lt;&gt;"C",OnlineRetail[[#This Row],[CustomerID]]&lt;&gt;""),"Yes","No")</f>
        <v>Yes</v>
      </c>
      <c r="J523" s="4">
        <f>EOMONTH(OnlineRetail[[#This Row],[InvoiceDate]],-1)+1</f>
        <v>40544</v>
      </c>
      <c r="K523" s="6">
        <f>OnlineRetail[[#This Row],[Quantity]]*OnlineRetail[[#This Row],[UnitPrice]]</f>
        <v>13.56</v>
      </c>
      <c r="L523" t="str">
        <f t="shared" si="8"/>
        <v>12667|Jan-2011</v>
      </c>
    </row>
    <row r="524" spans="1:12">
      <c r="A524">
        <v>555017</v>
      </c>
      <c r="B524" t="s">
        <v>254</v>
      </c>
      <c r="C524" t="s">
        <v>83</v>
      </c>
      <c r="D524">
        <v>9</v>
      </c>
      <c r="E524" s="1">
        <v>40546.510416666657</v>
      </c>
      <c r="F524">
        <v>0.85</v>
      </c>
      <c r="G524">
        <v>13364</v>
      </c>
      <c r="H524" t="s">
        <v>22</v>
      </c>
      <c r="I524" t="str">
        <f>IF(AND(LEFT(OnlineRetail[[#This Row],[InvoiceNo]],1)&lt;&gt;"C",OnlineRetail[[#This Row],[CustomerID]]&lt;&gt;""),"Yes","No")</f>
        <v>Yes</v>
      </c>
      <c r="J524" s="4">
        <f>EOMONTH(OnlineRetail[[#This Row],[InvoiceDate]],-1)+1</f>
        <v>40544</v>
      </c>
      <c r="K524" s="6">
        <f>OnlineRetail[[#This Row],[Quantity]]*OnlineRetail[[#This Row],[UnitPrice]]</f>
        <v>7.6499999999999995</v>
      </c>
      <c r="L524" t="str">
        <f t="shared" si="8"/>
        <v>13364|Jan-2011</v>
      </c>
    </row>
    <row r="525" spans="1:12">
      <c r="A525">
        <v>538519</v>
      </c>
      <c r="B525" t="s">
        <v>231</v>
      </c>
      <c r="C525" t="s">
        <v>16</v>
      </c>
      <c r="D525">
        <v>8</v>
      </c>
      <c r="E525" s="1">
        <v>40546.539583333331</v>
      </c>
      <c r="F525">
        <v>4.95</v>
      </c>
      <c r="G525">
        <v>13711</v>
      </c>
      <c r="H525" t="s">
        <v>10</v>
      </c>
      <c r="I525" t="str">
        <f>IF(AND(LEFT(OnlineRetail[[#This Row],[InvoiceNo]],1)&lt;&gt;"C",OnlineRetail[[#This Row],[CustomerID]]&lt;&gt;""),"Yes","No")</f>
        <v>Yes</v>
      </c>
      <c r="J525" s="4">
        <f>EOMONTH(OnlineRetail[[#This Row],[InvoiceDate]],-1)+1</f>
        <v>40544</v>
      </c>
      <c r="K525" s="6">
        <f>OnlineRetail[[#This Row],[Quantity]]*OnlineRetail[[#This Row],[UnitPrice]]</f>
        <v>39.6</v>
      </c>
      <c r="L525" t="str">
        <f t="shared" si="8"/>
        <v>13711|Jan-2011</v>
      </c>
    </row>
    <row r="526" spans="1:12">
      <c r="A526">
        <v>545516</v>
      </c>
      <c r="B526" t="s">
        <v>103</v>
      </c>
      <c r="C526" t="s">
        <v>27</v>
      </c>
      <c r="D526">
        <v>11</v>
      </c>
      <c r="E526" s="1">
        <v>40546.540972222218</v>
      </c>
      <c r="F526">
        <v>0.85</v>
      </c>
      <c r="G526">
        <v>12655</v>
      </c>
      <c r="H526" t="s">
        <v>10</v>
      </c>
      <c r="I526" t="str">
        <f>IF(AND(LEFT(OnlineRetail[[#This Row],[InvoiceNo]],1)&lt;&gt;"C",OnlineRetail[[#This Row],[CustomerID]]&lt;&gt;""),"Yes","No")</f>
        <v>Yes</v>
      </c>
      <c r="J526" s="4">
        <f>EOMONTH(OnlineRetail[[#This Row],[InvoiceDate]],-1)+1</f>
        <v>40544</v>
      </c>
      <c r="K526" s="6">
        <f>OnlineRetail[[#This Row],[Quantity]]*OnlineRetail[[#This Row],[UnitPrice]]</f>
        <v>9.35</v>
      </c>
      <c r="L526" t="str">
        <f t="shared" si="8"/>
        <v>12655|Jan-2011</v>
      </c>
    </row>
    <row r="527" spans="1:12">
      <c r="A527">
        <v>555856</v>
      </c>
      <c r="B527" t="s">
        <v>145</v>
      </c>
      <c r="C527" t="s">
        <v>53</v>
      </c>
      <c r="D527">
        <v>19</v>
      </c>
      <c r="E527" s="1">
        <v>40546.554861111108</v>
      </c>
      <c r="F527">
        <v>7.95</v>
      </c>
      <c r="G527">
        <v>12632</v>
      </c>
      <c r="H527" t="s">
        <v>10</v>
      </c>
      <c r="I527" t="str">
        <f>IF(AND(LEFT(OnlineRetail[[#This Row],[InvoiceNo]],1)&lt;&gt;"C",OnlineRetail[[#This Row],[CustomerID]]&lt;&gt;""),"Yes","No")</f>
        <v>Yes</v>
      </c>
      <c r="J527" s="4">
        <f>EOMONTH(OnlineRetail[[#This Row],[InvoiceDate]],-1)+1</f>
        <v>40544</v>
      </c>
      <c r="K527" s="6">
        <f>OnlineRetail[[#This Row],[Quantity]]*OnlineRetail[[#This Row],[UnitPrice]]</f>
        <v>151.05000000000001</v>
      </c>
      <c r="L527" t="str">
        <f t="shared" si="8"/>
        <v>12632|Jan-2011</v>
      </c>
    </row>
    <row r="528" spans="1:12">
      <c r="A528">
        <v>549503</v>
      </c>
      <c r="B528" t="s">
        <v>142</v>
      </c>
      <c r="C528" t="s">
        <v>83</v>
      </c>
      <c r="D528">
        <v>17</v>
      </c>
      <c r="E528" s="1">
        <v>40546.572916666657</v>
      </c>
      <c r="F528">
        <v>0.85</v>
      </c>
      <c r="G528">
        <v>12495</v>
      </c>
      <c r="H528" t="s">
        <v>10</v>
      </c>
      <c r="I528" t="str">
        <f>IF(AND(LEFT(OnlineRetail[[#This Row],[InvoiceNo]],1)&lt;&gt;"C",OnlineRetail[[#This Row],[CustomerID]]&lt;&gt;""),"Yes","No")</f>
        <v>Yes</v>
      </c>
      <c r="J528" s="4">
        <f>EOMONTH(OnlineRetail[[#This Row],[InvoiceDate]],-1)+1</f>
        <v>40544</v>
      </c>
      <c r="K528" s="6">
        <f>OnlineRetail[[#This Row],[Quantity]]*OnlineRetail[[#This Row],[UnitPrice]]</f>
        <v>14.45</v>
      </c>
      <c r="L528" t="str">
        <f t="shared" si="8"/>
        <v>12495|Jan-2011</v>
      </c>
    </row>
    <row r="529" spans="1:12">
      <c r="A529">
        <v>554173</v>
      </c>
      <c r="B529" t="s">
        <v>214</v>
      </c>
      <c r="C529" t="s">
        <v>48</v>
      </c>
      <c r="D529">
        <v>3</v>
      </c>
      <c r="E529" s="1">
        <v>40546.574305555558</v>
      </c>
      <c r="F529">
        <v>5.95</v>
      </c>
      <c r="G529">
        <v>13982</v>
      </c>
      <c r="H529" t="s">
        <v>31</v>
      </c>
      <c r="I529" t="str">
        <f>IF(AND(LEFT(OnlineRetail[[#This Row],[InvoiceNo]],1)&lt;&gt;"C",OnlineRetail[[#This Row],[CustomerID]]&lt;&gt;""),"Yes","No")</f>
        <v>Yes</v>
      </c>
      <c r="J529" s="4">
        <f>EOMONTH(OnlineRetail[[#This Row],[InvoiceDate]],-1)+1</f>
        <v>40544</v>
      </c>
      <c r="K529" s="6">
        <f>OnlineRetail[[#This Row],[Quantity]]*OnlineRetail[[#This Row],[UnitPrice]]</f>
        <v>17.850000000000001</v>
      </c>
      <c r="L529" t="str">
        <f t="shared" si="8"/>
        <v>13982|Jan-2011</v>
      </c>
    </row>
    <row r="530" spans="1:12">
      <c r="A530">
        <v>547996</v>
      </c>
      <c r="B530" t="s">
        <v>252</v>
      </c>
      <c r="C530" t="s">
        <v>62</v>
      </c>
      <c r="D530">
        <v>21</v>
      </c>
      <c r="E530" s="1">
        <v>40546.57916666667</v>
      </c>
      <c r="F530">
        <v>4.95</v>
      </c>
      <c r="G530">
        <v>13045</v>
      </c>
      <c r="H530" t="s">
        <v>31</v>
      </c>
      <c r="I530" t="str">
        <f>IF(AND(LEFT(OnlineRetail[[#This Row],[InvoiceNo]],1)&lt;&gt;"C",OnlineRetail[[#This Row],[CustomerID]]&lt;&gt;""),"Yes","No")</f>
        <v>Yes</v>
      </c>
      <c r="J530" s="4">
        <f>EOMONTH(OnlineRetail[[#This Row],[InvoiceDate]],-1)+1</f>
        <v>40544</v>
      </c>
      <c r="K530" s="6">
        <f>OnlineRetail[[#This Row],[Quantity]]*OnlineRetail[[#This Row],[UnitPrice]]</f>
        <v>103.95</v>
      </c>
      <c r="L530" t="str">
        <f t="shared" si="8"/>
        <v>13045|Jan-2011</v>
      </c>
    </row>
    <row r="531" spans="1:12">
      <c r="A531">
        <v>542842</v>
      </c>
      <c r="B531" t="s">
        <v>136</v>
      </c>
      <c r="C531" t="s">
        <v>14</v>
      </c>
      <c r="D531">
        <v>10</v>
      </c>
      <c r="E531" s="1">
        <v>40546.586111111108</v>
      </c>
      <c r="F531">
        <v>4.95</v>
      </c>
      <c r="G531">
        <v>13631</v>
      </c>
      <c r="H531" t="s">
        <v>25</v>
      </c>
      <c r="I531" t="str">
        <f>IF(AND(LEFT(OnlineRetail[[#This Row],[InvoiceNo]],1)&lt;&gt;"C",OnlineRetail[[#This Row],[CustomerID]]&lt;&gt;""),"Yes","No")</f>
        <v>Yes</v>
      </c>
      <c r="J531" s="4">
        <f>EOMONTH(OnlineRetail[[#This Row],[InvoiceDate]],-1)+1</f>
        <v>40544</v>
      </c>
      <c r="K531" s="6">
        <f>OnlineRetail[[#This Row],[Quantity]]*OnlineRetail[[#This Row],[UnitPrice]]</f>
        <v>49.5</v>
      </c>
      <c r="L531" t="str">
        <f t="shared" si="8"/>
        <v>13631|Jan-2011</v>
      </c>
    </row>
    <row r="532" spans="1:12">
      <c r="A532">
        <v>538232</v>
      </c>
      <c r="B532" t="s">
        <v>110</v>
      </c>
      <c r="C532" t="s">
        <v>53</v>
      </c>
      <c r="D532">
        <v>21</v>
      </c>
      <c r="E532" s="1">
        <v>40546.592361111107</v>
      </c>
      <c r="F532">
        <v>5.95</v>
      </c>
      <c r="G532">
        <v>14221</v>
      </c>
      <c r="H532" t="s">
        <v>10</v>
      </c>
      <c r="I532" t="str">
        <f>IF(AND(LEFT(OnlineRetail[[#This Row],[InvoiceNo]],1)&lt;&gt;"C",OnlineRetail[[#This Row],[CustomerID]]&lt;&gt;""),"Yes","No")</f>
        <v>Yes</v>
      </c>
      <c r="J532" s="4">
        <f>EOMONTH(OnlineRetail[[#This Row],[InvoiceDate]],-1)+1</f>
        <v>40544</v>
      </c>
      <c r="K532" s="6">
        <f>OnlineRetail[[#This Row],[Quantity]]*OnlineRetail[[#This Row],[UnitPrice]]</f>
        <v>124.95</v>
      </c>
      <c r="L532" t="str">
        <f t="shared" si="8"/>
        <v>14221|Jan-2011</v>
      </c>
    </row>
    <row r="533" spans="1:12">
      <c r="A533">
        <v>547856</v>
      </c>
      <c r="B533" t="s">
        <v>81</v>
      </c>
      <c r="C533" t="s">
        <v>19</v>
      </c>
      <c r="D533">
        <v>19</v>
      </c>
      <c r="E533" s="1">
        <v>40546.606944444437</v>
      </c>
      <c r="F533">
        <v>1.65</v>
      </c>
      <c r="G533">
        <v>12532</v>
      </c>
      <c r="H533" t="s">
        <v>10</v>
      </c>
      <c r="I533" t="str">
        <f>IF(AND(LEFT(OnlineRetail[[#This Row],[InvoiceNo]],1)&lt;&gt;"C",OnlineRetail[[#This Row],[CustomerID]]&lt;&gt;""),"Yes","No")</f>
        <v>Yes</v>
      </c>
      <c r="J533" s="4">
        <f>EOMONTH(OnlineRetail[[#This Row],[InvoiceDate]],-1)+1</f>
        <v>40544</v>
      </c>
      <c r="K533" s="6">
        <f>OnlineRetail[[#This Row],[Quantity]]*OnlineRetail[[#This Row],[UnitPrice]]</f>
        <v>31.349999999999998</v>
      </c>
      <c r="L533" t="str">
        <f t="shared" si="8"/>
        <v>12532|Jan-2011</v>
      </c>
    </row>
    <row r="534" spans="1:12">
      <c r="A534">
        <v>538744</v>
      </c>
      <c r="B534" t="s">
        <v>116</v>
      </c>
      <c r="C534" t="s">
        <v>21</v>
      </c>
      <c r="D534">
        <v>5</v>
      </c>
      <c r="E534" s="1">
        <v>40546.620138888888</v>
      </c>
      <c r="F534">
        <v>4.25</v>
      </c>
      <c r="G534">
        <v>13015</v>
      </c>
      <c r="H534" t="s">
        <v>10</v>
      </c>
      <c r="I534" t="str">
        <f>IF(AND(LEFT(OnlineRetail[[#This Row],[InvoiceNo]],1)&lt;&gt;"C",OnlineRetail[[#This Row],[CustomerID]]&lt;&gt;""),"Yes","No")</f>
        <v>Yes</v>
      </c>
      <c r="J534" s="4">
        <f>EOMONTH(OnlineRetail[[#This Row],[InvoiceDate]],-1)+1</f>
        <v>40544</v>
      </c>
      <c r="K534" s="6">
        <f>OnlineRetail[[#This Row],[Quantity]]*OnlineRetail[[#This Row],[UnitPrice]]</f>
        <v>21.25</v>
      </c>
      <c r="L534" t="str">
        <f t="shared" si="8"/>
        <v>13015|Jan-2011</v>
      </c>
    </row>
    <row r="535" spans="1:12">
      <c r="A535">
        <v>549213</v>
      </c>
      <c r="B535" t="s">
        <v>96</v>
      </c>
      <c r="C535" t="s">
        <v>21</v>
      </c>
      <c r="D535">
        <v>7</v>
      </c>
      <c r="E535" s="1">
        <v>40546.620833333327</v>
      </c>
      <c r="F535">
        <v>4.95</v>
      </c>
      <c r="G535">
        <v>13444</v>
      </c>
      <c r="H535" t="s">
        <v>10</v>
      </c>
      <c r="I535" t="str">
        <f>IF(AND(LEFT(OnlineRetail[[#This Row],[InvoiceNo]],1)&lt;&gt;"C",OnlineRetail[[#This Row],[CustomerID]]&lt;&gt;""),"Yes","No")</f>
        <v>Yes</v>
      </c>
      <c r="J535" s="4">
        <f>EOMONTH(OnlineRetail[[#This Row],[InvoiceDate]],-1)+1</f>
        <v>40544</v>
      </c>
      <c r="K535" s="6">
        <f>OnlineRetail[[#This Row],[Quantity]]*OnlineRetail[[#This Row],[UnitPrice]]</f>
        <v>34.65</v>
      </c>
      <c r="L535" t="str">
        <f t="shared" si="8"/>
        <v>13444|Jan-2011</v>
      </c>
    </row>
    <row r="536" spans="1:12">
      <c r="A536">
        <v>549735</v>
      </c>
      <c r="B536" t="s">
        <v>64</v>
      </c>
      <c r="C536" t="s">
        <v>39</v>
      </c>
      <c r="D536">
        <v>22</v>
      </c>
      <c r="E536" s="1">
        <v>40546.626388888893</v>
      </c>
      <c r="F536">
        <v>5.95</v>
      </c>
      <c r="G536">
        <v>12742</v>
      </c>
      <c r="H536" t="s">
        <v>10</v>
      </c>
      <c r="I536" t="str">
        <f>IF(AND(LEFT(OnlineRetail[[#This Row],[InvoiceNo]],1)&lt;&gt;"C",OnlineRetail[[#This Row],[CustomerID]]&lt;&gt;""),"Yes","No")</f>
        <v>Yes</v>
      </c>
      <c r="J536" s="4">
        <f>EOMONTH(OnlineRetail[[#This Row],[InvoiceDate]],-1)+1</f>
        <v>40544</v>
      </c>
      <c r="K536" s="6">
        <f>OnlineRetail[[#This Row],[Quantity]]*OnlineRetail[[#This Row],[UnitPrice]]</f>
        <v>130.9</v>
      </c>
      <c r="L536" t="str">
        <f t="shared" si="8"/>
        <v>12742|Jan-2011</v>
      </c>
    </row>
    <row r="537" spans="1:12">
      <c r="A537">
        <v>545471</v>
      </c>
      <c r="B537" t="s">
        <v>232</v>
      </c>
      <c r="C537" t="s">
        <v>40</v>
      </c>
      <c r="D537">
        <v>23</v>
      </c>
      <c r="E537" s="1">
        <v>40546.645833333343</v>
      </c>
      <c r="F537">
        <v>9.9499999999999993</v>
      </c>
      <c r="G537">
        <v>13751</v>
      </c>
      <c r="H537" t="s">
        <v>10</v>
      </c>
      <c r="I537" t="str">
        <f>IF(AND(LEFT(OnlineRetail[[#This Row],[InvoiceNo]],1)&lt;&gt;"C",OnlineRetail[[#This Row],[CustomerID]]&lt;&gt;""),"Yes","No")</f>
        <v>Yes</v>
      </c>
      <c r="J537" s="4">
        <f>EOMONTH(OnlineRetail[[#This Row],[InvoiceDate]],-1)+1</f>
        <v>40544</v>
      </c>
      <c r="K537" s="6">
        <f>OnlineRetail[[#This Row],[Quantity]]*OnlineRetail[[#This Row],[UnitPrice]]</f>
        <v>228.85</v>
      </c>
      <c r="L537" t="str">
        <f t="shared" si="8"/>
        <v>13751|Jan-2011</v>
      </c>
    </row>
    <row r="538" spans="1:12">
      <c r="A538">
        <v>549768</v>
      </c>
      <c r="B538" t="s">
        <v>120</v>
      </c>
      <c r="C538" t="s">
        <v>27</v>
      </c>
      <c r="D538">
        <v>17</v>
      </c>
      <c r="E538" s="1">
        <v>40546.677777777782</v>
      </c>
      <c r="F538">
        <v>1.65</v>
      </c>
      <c r="G538">
        <v>12788</v>
      </c>
      <c r="H538" t="s">
        <v>10</v>
      </c>
      <c r="I538" t="str">
        <f>IF(AND(LEFT(OnlineRetail[[#This Row],[InvoiceNo]],1)&lt;&gt;"C",OnlineRetail[[#This Row],[CustomerID]]&lt;&gt;""),"Yes","No")</f>
        <v>Yes</v>
      </c>
      <c r="J538" s="4">
        <f>EOMONTH(OnlineRetail[[#This Row],[InvoiceDate]],-1)+1</f>
        <v>40544</v>
      </c>
      <c r="K538" s="6">
        <f>OnlineRetail[[#This Row],[Quantity]]*OnlineRetail[[#This Row],[UnitPrice]]</f>
        <v>28.049999999999997</v>
      </c>
      <c r="L538" t="str">
        <f t="shared" si="8"/>
        <v>12788|Jan-2011</v>
      </c>
    </row>
    <row r="539" spans="1:12">
      <c r="A539">
        <v>552956</v>
      </c>
      <c r="B539" t="s">
        <v>75</v>
      </c>
      <c r="C539" t="s">
        <v>33</v>
      </c>
      <c r="D539">
        <v>8</v>
      </c>
      <c r="E539" s="1">
        <v>40546.693749999999</v>
      </c>
      <c r="F539">
        <v>9.9499999999999993</v>
      </c>
      <c r="G539">
        <v>13208</v>
      </c>
      <c r="H539" t="s">
        <v>22</v>
      </c>
      <c r="I539" t="str">
        <f>IF(AND(LEFT(OnlineRetail[[#This Row],[InvoiceNo]],1)&lt;&gt;"C",OnlineRetail[[#This Row],[CustomerID]]&lt;&gt;""),"Yes","No")</f>
        <v>Yes</v>
      </c>
      <c r="J539" s="4">
        <f>EOMONTH(OnlineRetail[[#This Row],[InvoiceDate]],-1)+1</f>
        <v>40544</v>
      </c>
      <c r="K539" s="6">
        <f>OnlineRetail[[#This Row],[Quantity]]*OnlineRetail[[#This Row],[UnitPrice]]</f>
        <v>79.599999999999994</v>
      </c>
      <c r="L539" t="str">
        <f t="shared" si="8"/>
        <v>13208|Jan-2011</v>
      </c>
    </row>
    <row r="540" spans="1:12">
      <c r="A540">
        <v>556251</v>
      </c>
      <c r="B540" t="s">
        <v>243</v>
      </c>
      <c r="C540" t="s">
        <v>9</v>
      </c>
      <c r="D540">
        <v>13</v>
      </c>
      <c r="E540" s="1">
        <v>40546.701388888891</v>
      </c>
      <c r="F540">
        <v>2.1</v>
      </c>
      <c r="G540">
        <v>14280</v>
      </c>
      <c r="H540" t="s">
        <v>10</v>
      </c>
      <c r="I540" t="str">
        <f>IF(AND(LEFT(OnlineRetail[[#This Row],[InvoiceNo]],1)&lt;&gt;"C",OnlineRetail[[#This Row],[CustomerID]]&lt;&gt;""),"Yes","No")</f>
        <v>Yes</v>
      </c>
      <c r="J540" s="4">
        <f>EOMONTH(OnlineRetail[[#This Row],[InvoiceDate]],-1)+1</f>
        <v>40544</v>
      </c>
      <c r="K540" s="6">
        <f>OnlineRetail[[#This Row],[Quantity]]*OnlineRetail[[#This Row],[UnitPrice]]</f>
        <v>27.3</v>
      </c>
      <c r="L540" t="str">
        <f t="shared" si="8"/>
        <v>14280|Jan-2011</v>
      </c>
    </row>
    <row r="541" spans="1:12">
      <c r="A541">
        <v>541989</v>
      </c>
      <c r="B541" t="s">
        <v>247</v>
      </c>
      <c r="C541" t="s">
        <v>48</v>
      </c>
      <c r="D541">
        <v>23</v>
      </c>
      <c r="E541" s="1">
        <v>40546.710416666669</v>
      </c>
      <c r="F541">
        <v>4.95</v>
      </c>
      <c r="G541">
        <v>13838</v>
      </c>
      <c r="H541" t="s">
        <v>126</v>
      </c>
      <c r="I541" t="str">
        <f>IF(AND(LEFT(OnlineRetail[[#This Row],[InvoiceNo]],1)&lt;&gt;"C",OnlineRetail[[#This Row],[CustomerID]]&lt;&gt;""),"Yes","No")</f>
        <v>Yes</v>
      </c>
      <c r="J541" s="4">
        <f>EOMONTH(OnlineRetail[[#This Row],[InvoiceDate]],-1)+1</f>
        <v>40544</v>
      </c>
      <c r="K541" s="6">
        <f>OnlineRetail[[#This Row],[Quantity]]*OnlineRetail[[#This Row],[UnitPrice]]</f>
        <v>113.85000000000001</v>
      </c>
      <c r="L541" t="str">
        <f t="shared" si="8"/>
        <v>13838|Jan-2011</v>
      </c>
    </row>
    <row r="542" spans="1:12">
      <c r="A542">
        <v>554076</v>
      </c>
      <c r="B542" t="s">
        <v>255</v>
      </c>
      <c r="C542" t="s">
        <v>53</v>
      </c>
      <c r="D542">
        <v>22</v>
      </c>
      <c r="E542" s="1">
        <v>40546.711111111108</v>
      </c>
      <c r="F542">
        <v>3.39</v>
      </c>
      <c r="G542">
        <v>13990</v>
      </c>
      <c r="H542" t="s">
        <v>31</v>
      </c>
      <c r="I542" t="str">
        <f>IF(AND(LEFT(OnlineRetail[[#This Row],[InvoiceNo]],1)&lt;&gt;"C",OnlineRetail[[#This Row],[CustomerID]]&lt;&gt;""),"Yes","No")</f>
        <v>Yes</v>
      </c>
      <c r="J542" s="4">
        <f>EOMONTH(OnlineRetail[[#This Row],[InvoiceDate]],-1)+1</f>
        <v>40544</v>
      </c>
      <c r="K542" s="6">
        <f>OnlineRetail[[#This Row],[Quantity]]*OnlineRetail[[#This Row],[UnitPrice]]</f>
        <v>74.58</v>
      </c>
      <c r="L542" t="str">
        <f t="shared" si="8"/>
        <v>13990|Jan-2011</v>
      </c>
    </row>
    <row r="543" spans="1:12">
      <c r="A543">
        <v>543203</v>
      </c>
      <c r="B543" t="s">
        <v>80</v>
      </c>
      <c r="C543" t="s">
        <v>72</v>
      </c>
      <c r="D543">
        <v>4</v>
      </c>
      <c r="E543" s="1">
        <v>40546.74722222222</v>
      </c>
      <c r="F543">
        <v>9.9499999999999993</v>
      </c>
      <c r="G543">
        <v>12704</v>
      </c>
      <c r="H543" t="s">
        <v>17</v>
      </c>
      <c r="I543" t="str">
        <f>IF(AND(LEFT(OnlineRetail[[#This Row],[InvoiceNo]],1)&lt;&gt;"C",OnlineRetail[[#This Row],[CustomerID]]&lt;&gt;""),"Yes","No")</f>
        <v>Yes</v>
      </c>
      <c r="J543" s="4">
        <f>EOMONTH(OnlineRetail[[#This Row],[InvoiceDate]],-1)+1</f>
        <v>40544</v>
      </c>
      <c r="K543" s="6">
        <f>OnlineRetail[[#This Row],[Quantity]]*OnlineRetail[[#This Row],[UnitPrice]]</f>
        <v>39.799999999999997</v>
      </c>
      <c r="L543" t="str">
        <f t="shared" si="8"/>
        <v>12704|Jan-2011</v>
      </c>
    </row>
    <row r="544" spans="1:12">
      <c r="A544">
        <v>543168</v>
      </c>
      <c r="B544" t="s">
        <v>105</v>
      </c>
      <c r="C544" t="s">
        <v>19</v>
      </c>
      <c r="D544">
        <v>13</v>
      </c>
      <c r="E544" s="1">
        <v>40546.760416666657</v>
      </c>
      <c r="F544">
        <v>2.1</v>
      </c>
      <c r="G544">
        <v>14164</v>
      </c>
      <c r="H544" t="s">
        <v>10</v>
      </c>
      <c r="I544" t="str">
        <f>IF(AND(LEFT(OnlineRetail[[#This Row],[InvoiceNo]],1)&lt;&gt;"C",OnlineRetail[[#This Row],[CustomerID]]&lt;&gt;""),"Yes","No")</f>
        <v>Yes</v>
      </c>
      <c r="J544" s="4">
        <f>EOMONTH(OnlineRetail[[#This Row],[InvoiceDate]],-1)+1</f>
        <v>40544</v>
      </c>
      <c r="K544" s="6">
        <f>OnlineRetail[[#This Row],[Quantity]]*OnlineRetail[[#This Row],[UnitPrice]]</f>
        <v>27.3</v>
      </c>
      <c r="L544" t="str">
        <f t="shared" si="8"/>
        <v>14164|Jan-2011</v>
      </c>
    </row>
    <row r="545" spans="1:12">
      <c r="A545">
        <v>539723</v>
      </c>
      <c r="B545" t="s">
        <v>56</v>
      </c>
      <c r="C545" t="s">
        <v>24</v>
      </c>
      <c r="D545">
        <v>15</v>
      </c>
      <c r="E545" s="1">
        <v>40546.770138888889</v>
      </c>
      <c r="F545">
        <v>1.25</v>
      </c>
      <c r="G545">
        <v>13027</v>
      </c>
      <c r="H545" t="s">
        <v>10</v>
      </c>
      <c r="I545" t="str">
        <f>IF(AND(LEFT(OnlineRetail[[#This Row],[InvoiceNo]],1)&lt;&gt;"C",OnlineRetail[[#This Row],[CustomerID]]&lt;&gt;""),"Yes","No")</f>
        <v>Yes</v>
      </c>
      <c r="J545" s="4">
        <f>EOMONTH(OnlineRetail[[#This Row],[InvoiceDate]],-1)+1</f>
        <v>40544</v>
      </c>
      <c r="K545" s="6">
        <f>OnlineRetail[[#This Row],[Quantity]]*OnlineRetail[[#This Row],[UnitPrice]]</f>
        <v>18.75</v>
      </c>
      <c r="L545" t="str">
        <f t="shared" si="8"/>
        <v>13027|Jan-2011</v>
      </c>
    </row>
    <row r="546" spans="1:12">
      <c r="A546">
        <v>545230</v>
      </c>
      <c r="B546" t="s">
        <v>153</v>
      </c>
      <c r="C546" t="s">
        <v>33</v>
      </c>
      <c r="D546">
        <v>10</v>
      </c>
      <c r="E546" s="1">
        <v>40546.799305555563</v>
      </c>
      <c r="F546">
        <v>7.95</v>
      </c>
      <c r="G546">
        <v>13203</v>
      </c>
      <c r="H546" t="s">
        <v>10</v>
      </c>
      <c r="I546" t="str">
        <f>IF(AND(LEFT(OnlineRetail[[#This Row],[InvoiceNo]],1)&lt;&gt;"C",OnlineRetail[[#This Row],[CustomerID]]&lt;&gt;""),"Yes","No")</f>
        <v>Yes</v>
      </c>
      <c r="J546" s="4">
        <f>EOMONTH(OnlineRetail[[#This Row],[InvoiceDate]],-1)+1</f>
        <v>40544</v>
      </c>
      <c r="K546" s="6">
        <f>OnlineRetail[[#This Row],[Quantity]]*OnlineRetail[[#This Row],[UnitPrice]]</f>
        <v>79.5</v>
      </c>
      <c r="L546" t="str">
        <f t="shared" si="8"/>
        <v>13203|Jan-2011</v>
      </c>
    </row>
    <row r="547" spans="1:12">
      <c r="A547">
        <v>548331</v>
      </c>
      <c r="B547" t="s">
        <v>185</v>
      </c>
      <c r="C547" t="s">
        <v>16</v>
      </c>
      <c r="D547">
        <v>10</v>
      </c>
      <c r="E547" s="1">
        <v>40546.802083333343</v>
      </c>
      <c r="F547">
        <v>5.95</v>
      </c>
      <c r="G547">
        <v>13707</v>
      </c>
      <c r="H547" t="s">
        <v>10</v>
      </c>
      <c r="I547" t="str">
        <f>IF(AND(LEFT(OnlineRetail[[#This Row],[InvoiceNo]],1)&lt;&gt;"C",OnlineRetail[[#This Row],[CustomerID]]&lt;&gt;""),"Yes","No")</f>
        <v>Yes</v>
      </c>
      <c r="J547" s="4">
        <f>EOMONTH(OnlineRetail[[#This Row],[InvoiceDate]],-1)+1</f>
        <v>40544</v>
      </c>
      <c r="K547" s="6">
        <f>OnlineRetail[[#This Row],[Quantity]]*OnlineRetail[[#This Row],[UnitPrice]]</f>
        <v>59.5</v>
      </c>
      <c r="L547" t="str">
        <f t="shared" si="8"/>
        <v>13707|Jan-2011</v>
      </c>
    </row>
    <row r="548" spans="1:12">
      <c r="A548">
        <v>555912</v>
      </c>
      <c r="B548" t="s">
        <v>51</v>
      </c>
      <c r="C548" t="s">
        <v>9</v>
      </c>
      <c r="D548">
        <v>16</v>
      </c>
      <c r="E548" s="1">
        <v>40547.333333333343</v>
      </c>
      <c r="F548">
        <v>3.39</v>
      </c>
      <c r="G548">
        <v>14291</v>
      </c>
      <c r="H548" t="s">
        <v>10</v>
      </c>
      <c r="I548" t="str">
        <f>IF(AND(LEFT(OnlineRetail[[#This Row],[InvoiceNo]],1)&lt;&gt;"C",OnlineRetail[[#This Row],[CustomerID]]&lt;&gt;""),"Yes","No")</f>
        <v>Yes</v>
      </c>
      <c r="J548" s="4">
        <f>EOMONTH(OnlineRetail[[#This Row],[InvoiceDate]],-1)+1</f>
        <v>40544</v>
      </c>
      <c r="K548" s="6">
        <f>OnlineRetail[[#This Row],[Quantity]]*OnlineRetail[[#This Row],[UnitPrice]]</f>
        <v>54.24</v>
      </c>
      <c r="L548" t="str">
        <f t="shared" si="8"/>
        <v>14291|Jan-2011</v>
      </c>
    </row>
    <row r="549" spans="1:12">
      <c r="A549">
        <v>553539</v>
      </c>
      <c r="B549" t="s">
        <v>256</v>
      </c>
      <c r="C549" t="s">
        <v>19</v>
      </c>
      <c r="D549">
        <v>3</v>
      </c>
      <c r="E549" s="1">
        <v>40547.334722222222</v>
      </c>
      <c r="F549">
        <v>2.1</v>
      </c>
      <c r="G549">
        <v>12492</v>
      </c>
      <c r="H549" t="s">
        <v>10</v>
      </c>
      <c r="I549" t="str">
        <f>IF(AND(LEFT(OnlineRetail[[#This Row],[InvoiceNo]],1)&lt;&gt;"C",OnlineRetail[[#This Row],[CustomerID]]&lt;&gt;""),"Yes","No")</f>
        <v>Yes</v>
      </c>
      <c r="J549" s="4">
        <f>EOMONTH(OnlineRetail[[#This Row],[InvoiceDate]],-1)+1</f>
        <v>40544</v>
      </c>
      <c r="K549" s="6">
        <f>OnlineRetail[[#This Row],[Quantity]]*OnlineRetail[[#This Row],[UnitPrice]]</f>
        <v>6.3000000000000007</v>
      </c>
      <c r="L549" t="str">
        <f t="shared" si="8"/>
        <v>12492|Jan-2011</v>
      </c>
    </row>
    <row r="550" spans="1:12">
      <c r="A550">
        <v>538616</v>
      </c>
      <c r="B550" t="s">
        <v>257</v>
      </c>
      <c r="C550" t="s">
        <v>50</v>
      </c>
      <c r="D550">
        <v>22</v>
      </c>
      <c r="E550" s="1">
        <v>40547.363194444442</v>
      </c>
      <c r="F550">
        <v>2.5499999999999998</v>
      </c>
      <c r="G550">
        <v>12788</v>
      </c>
      <c r="H550" t="s">
        <v>36</v>
      </c>
      <c r="I550" t="str">
        <f>IF(AND(LEFT(OnlineRetail[[#This Row],[InvoiceNo]],1)&lt;&gt;"C",OnlineRetail[[#This Row],[CustomerID]]&lt;&gt;""),"Yes","No")</f>
        <v>Yes</v>
      </c>
      <c r="J550" s="4">
        <f>EOMONTH(OnlineRetail[[#This Row],[InvoiceDate]],-1)+1</f>
        <v>40544</v>
      </c>
      <c r="K550" s="6">
        <f>OnlineRetail[[#This Row],[Quantity]]*OnlineRetail[[#This Row],[UnitPrice]]</f>
        <v>56.099999999999994</v>
      </c>
      <c r="L550" t="str">
        <f t="shared" si="8"/>
        <v>12788|Jan-2011</v>
      </c>
    </row>
    <row r="551" spans="1:12">
      <c r="A551">
        <v>555501</v>
      </c>
      <c r="B551" t="s">
        <v>189</v>
      </c>
      <c r="C551" t="s">
        <v>27</v>
      </c>
      <c r="D551">
        <v>6</v>
      </c>
      <c r="E551" s="1">
        <v>40547.368055555547</v>
      </c>
      <c r="F551">
        <v>3.39</v>
      </c>
      <c r="G551">
        <v>12907</v>
      </c>
      <c r="H551" t="s">
        <v>10</v>
      </c>
      <c r="I551" t="str">
        <f>IF(AND(LEFT(OnlineRetail[[#This Row],[InvoiceNo]],1)&lt;&gt;"C",OnlineRetail[[#This Row],[CustomerID]]&lt;&gt;""),"Yes","No")</f>
        <v>Yes</v>
      </c>
      <c r="J551" s="4">
        <f>EOMONTH(OnlineRetail[[#This Row],[InvoiceDate]],-1)+1</f>
        <v>40544</v>
      </c>
      <c r="K551" s="6">
        <f>OnlineRetail[[#This Row],[Quantity]]*OnlineRetail[[#This Row],[UnitPrice]]</f>
        <v>20.34</v>
      </c>
      <c r="L551" t="str">
        <f t="shared" si="8"/>
        <v>12907|Jan-2011</v>
      </c>
    </row>
    <row r="552" spans="1:12">
      <c r="A552">
        <v>540704</v>
      </c>
      <c r="B552" t="s">
        <v>100</v>
      </c>
      <c r="C552" t="s">
        <v>21</v>
      </c>
      <c r="D552">
        <v>6</v>
      </c>
      <c r="E552" s="1">
        <v>40547.381249999999</v>
      </c>
      <c r="F552">
        <v>2.1</v>
      </c>
      <c r="G552">
        <v>13978</v>
      </c>
      <c r="H552" t="s">
        <v>10</v>
      </c>
      <c r="I552" t="str">
        <f>IF(AND(LEFT(OnlineRetail[[#This Row],[InvoiceNo]],1)&lt;&gt;"C",OnlineRetail[[#This Row],[CustomerID]]&lt;&gt;""),"Yes","No")</f>
        <v>Yes</v>
      </c>
      <c r="J552" s="4">
        <f>EOMONTH(OnlineRetail[[#This Row],[InvoiceDate]],-1)+1</f>
        <v>40544</v>
      </c>
      <c r="K552" s="6">
        <f>OnlineRetail[[#This Row],[Quantity]]*OnlineRetail[[#This Row],[UnitPrice]]</f>
        <v>12.600000000000001</v>
      </c>
      <c r="L552" t="str">
        <f t="shared" si="8"/>
        <v>13978|Jan-2011</v>
      </c>
    </row>
    <row r="553" spans="1:12">
      <c r="A553">
        <v>538160</v>
      </c>
      <c r="B553" t="s">
        <v>108</v>
      </c>
      <c r="C553" t="s">
        <v>14</v>
      </c>
      <c r="D553">
        <v>3</v>
      </c>
      <c r="E553" s="1">
        <v>40547.383333333331</v>
      </c>
      <c r="F553">
        <v>4.95</v>
      </c>
      <c r="G553">
        <v>13833</v>
      </c>
      <c r="H553" t="s">
        <v>31</v>
      </c>
      <c r="I553" t="str">
        <f>IF(AND(LEFT(OnlineRetail[[#This Row],[InvoiceNo]],1)&lt;&gt;"C",OnlineRetail[[#This Row],[CustomerID]]&lt;&gt;""),"Yes","No")</f>
        <v>Yes</v>
      </c>
      <c r="J553" s="4">
        <f>EOMONTH(OnlineRetail[[#This Row],[InvoiceDate]],-1)+1</f>
        <v>40544</v>
      </c>
      <c r="K553" s="6">
        <f>OnlineRetail[[#This Row],[Quantity]]*OnlineRetail[[#This Row],[UnitPrice]]</f>
        <v>14.850000000000001</v>
      </c>
      <c r="L553" t="str">
        <f t="shared" si="8"/>
        <v>13833|Jan-2011</v>
      </c>
    </row>
    <row r="554" spans="1:12">
      <c r="A554">
        <v>536740</v>
      </c>
      <c r="B554" t="s">
        <v>37</v>
      </c>
      <c r="C554" t="s">
        <v>16</v>
      </c>
      <c r="D554">
        <v>2</v>
      </c>
      <c r="E554" s="1">
        <v>40547.386111111111</v>
      </c>
      <c r="F554">
        <v>3.39</v>
      </c>
      <c r="G554">
        <v>12673</v>
      </c>
      <c r="H554" t="s">
        <v>17</v>
      </c>
      <c r="I554" t="str">
        <f>IF(AND(LEFT(OnlineRetail[[#This Row],[InvoiceNo]],1)&lt;&gt;"C",OnlineRetail[[#This Row],[CustomerID]]&lt;&gt;""),"Yes","No")</f>
        <v>Yes</v>
      </c>
      <c r="J554" s="4">
        <f>EOMONTH(OnlineRetail[[#This Row],[InvoiceDate]],-1)+1</f>
        <v>40544</v>
      </c>
      <c r="K554" s="6">
        <f>OnlineRetail[[#This Row],[Quantity]]*OnlineRetail[[#This Row],[UnitPrice]]</f>
        <v>6.78</v>
      </c>
      <c r="L554" t="str">
        <f t="shared" si="8"/>
        <v>12673|Jan-2011</v>
      </c>
    </row>
    <row r="555" spans="1:12">
      <c r="A555">
        <v>551779</v>
      </c>
      <c r="B555" t="s">
        <v>61</v>
      </c>
      <c r="C555" t="s">
        <v>14</v>
      </c>
      <c r="D555">
        <v>22</v>
      </c>
      <c r="E555" s="1">
        <v>40547.404166666667</v>
      </c>
      <c r="F555">
        <v>9.9499999999999993</v>
      </c>
      <c r="G555">
        <v>14291</v>
      </c>
      <c r="H555" t="s">
        <v>10</v>
      </c>
      <c r="I555" t="str">
        <f>IF(AND(LEFT(OnlineRetail[[#This Row],[InvoiceNo]],1)&lt;&gt;"C",OnlineRetail[[#This Row],[CustomerID]]&lt;&gt;""),"Yes","No")</f>
        <v>Yes</v>
      </c>
      <c r="J555" s="4">
        <f>EOMONTH(OnlineRetail[[#This Row],[InvoiceDate]],-1)+1</f>
        <v>40544</v>
      </c>
      <c r="K555" s="6">
        <f>OnlineRetail[[#This Row],[Quantity]]*OnlineRetail[[#This Row],[UnitPrice]]</f>
        <v>218.89999999999998</v>
      </c>
      <c r="L555" t="str">
        <f t="shared" si="8"/>
        <v>14291|Jan-2011</v>
      </c>
    </row>
    <row r="556" spans="1:12">
      <c r="A556">
        <v>554494</v>
      </c>
      <c r="B556" t="s">
        <v>175</v>
      </c>
      <c r="C556" t="s">
        <v>12</v>
      </c>
      <c r="D556">
        <v>7</v>
      </c>
      <c r="E556" s="1">
        <v>40547.406944444447</v>
      </c>
      <c r="F556">
        <v>5.95</v>
      </c>
      <c r="G556">
        <v>13634</v>
      </c>
      <c r="H556" t="s">
        <v>10</v>
      </c>
      <c r="I556" t="str">
        <f>IF(AND(LEFT(OnlineRetail[[#This Row],[InvoiceNo]],1)&lt;&gt;"C",OnlineRetail[[#This Row],[CustomerID]]&lt;&gt;""),"Yes","No")</f>
        <v>Yes</v>
      </c>
      <c r="J556" s="4">
        <f>EOMONTH(OnlineRetail[[#This Row],[InvoiceDate]],-1)+1</f>
        <v>40544</v>
      </c>
      <c r="K556" s="6">
        <f>OnlineRetail[[#This Row],[Quantity]]*OnlineRetail[[#This Row],[UnitPrice]]</f>
        <v>41.65</v>
      </c>
      <c r="L556" t="str">
        <f t="shared" si="8"/>
        <v>13634|Jan-2011</v>
      </c>
    </row>
    <row r="557" spans="1:12">
      <c r="A557">
        <v>546311</v>
      </c>
      <c r="B557" t="s">
        <v>93</v>
      </c>
      <c r="C557" t="s">
        <v>42</v>
      </c>
      <c r="D557">
        <v>9</v>
      </c>
      <c r="E557" s="1">
        <v>40547.411805555559</v>
      </c>
      <c r="F557">
        <v>2.5499999999999998</v>
      </c>
      <c r="G557">
        <v>13044</v>
      </c>
      <c r="H557" t="s">
        <v>10</v>
      </c>
      <c r="I557" t="str">
        <f>IF(AND(LEFT(OnlineRetail[[#This Row],[InvoiceNo]],1)&lt;&gt;"C",OnlineRetail[[#This Row],[CustomerID]]&lt;&gt;""),"Yes","No")</f>
        <v>Yes</v>
      </c>
      <c r="J557" s="4">
        <f>EOMONTH(OnlineRetail[[#This Row],[InvoiceDate]],-1)+1</f>
        <v>40544</v>
      </c>
      <c r="K557" s="6">
        <f>OnlineRetail[[#This Row],[Quantity]]*OnlineRetail[[#This Row],[UnitPrice]]</f>
        <v>22.95</v>
      </c>
      <c r="L557" t="str">
        <f t="shared" si="8"/>
        <v>13044|Jan-2011</v>
      </c>
    </row>
    <row r="558" spans="1:12">
      <c r="A558">
        <v>536958</v>
      </c>
      <c r="B558" t="s">
        <v>258</v>
      </c>
      <c r="C558" t="s">
        <v>42</v>
      </c>
      <c r="D558">
        <v>6</v>
      </c>
      <c r="E558" s="1">
        <v>40547.422222222223</v>
      </c>
      <c r="F558">
        <v>3.39</v>
      </c>
      <c r="G558">
        <v>12881</v>
      </c>
      <c r="H558" t="s">
        <v>22</v>
      </c>
      <c r="I558" t="str">
        <f>IF(AND(LEFT(OnlineRetail[[#This Row],[InvoiceNo]],1)&lt;&gt;"C",OnlineRetail[[#This Row],[CustomerID]]&lt;&gt;""),"Yes","No")</f>
        <v>Yes</v>
      </c>
      <c r="J558" s="4">
        <f>EOMONTH(OnlineRetail[[#This Row],[InvoiceDate]],-1)+1</f>
        <v>40544</v>
      </c>
      <c r="K558" s="6">
        <f>OnlineRetail[[#This Row],[Quantity]]*OnlineRetail[[#This Row],[UnitPrice]]</f>
        <v>20.34</v>
      </c>
      <c r="L558" t="str">
        <f t="shared" si="8"/>
        <v>12881|Jan-2011</v>
      </c>
    </row>
    <row r="559" spans="1:12">
      <c r="A559">
        <v>545800</v>
      </c>
      <c r="B559" t="s">
        <v>182</v>
      </c>
      <c r="C559" t="s">
        <v>46</v>
      </c>
      <c r="D559">
        <v>3</v>
      </c>
      <c r="E559" s="1">
        <v>40547.427083333343</v>
      </c>
      <c r="F559">
        <v>2.5499999999999998</v>
      </c>
      <c r="G559">
        <v>13987</v>
      </c>
      <c r="H559" t="s">
        <v>10</v>
      </c>
      <c r="I559" t="str">
        <f>IF(AND(LEFT(OnlineRetail[[#This Row],[InvoiceNo]],1)&lt;&gt;"C",OnlineRetail[[#This Row],[CustomerID]]&lt;&gt;""),"Yes","No")</f>
        <v>Yes</v>
      </c>
      <c r="J559" s="4">
        <f>EOMONTH(OnlineRetail[[#This Row],[InvoiceDate]],-1)+1</f>
        <v>40544</v>
      </c>
      <c r="K559" s="6">
        <f>OnlineRetail[[#This Row],[Quantity]]*OnlineRetail[[#This Row],[UnitPrice]]</f>
        <v>7.6499999999999995</v>
      </c>
      <c r="L559" t="str">
        <f t="shared" si="8"/>
        <v>13987|Jan-2011</v>
      </c>
    </row>
    <row r="560" spans="1:12">
      <c r="A560">
        <v>544796</v>
      </c>
      <c r="B560" t="s">
        <v>15</v>
      </c>
      <c r="C560" t="s">
        <v>53</v>
      </c>
      <c r="D560">
        <v>1</v>
      </c>
      <c r="E560" s="1">
        <v>40547.461805555547</v>
      </c>
      <c r="F560">
        <v>9.9499999999999993</v>
      </c>
      <c r="G560">
        <v>13834</v>
      </c>
      <c r="H560" t="s">
        <v>10</v>
      </c>
      <c r="I560" t="str">
        <f>IF(AND(LEFT(OnlineRetail[[#This Row],[InvoiceNo]],1)&lt;&gt;"C",OnlineRetail[[#This Row],[CustomerID]]&lt;&gt;""),"Yes","No")</f>
        <v>Yes</v>
      </c>
      <c r="J560" s="4">
        <f>EOMONTH(OnlineRetail[[#This Row],[InvoiceDate]],-1)+1</f>
        <v>40544</v>
      </c>
      <c r="K560" s="6">
        <f>OnlineRetail[[#This Row],[Quantity]]*OnlineRetail[[#This Row],[UnitPrice]]</f>
        <v>9.9499999999999993</v>
      </c>
      <c r="L560" t="str">
        <f t="shared" si="8"/>
        <v>13834|Jan-2011</v>
      </c>
    </row>
    <row r="561" spans="1:12">
      <c r="A561">
        <v>545940</v>
      </c>
      <c r="B561" t="s">
        <v>56</v>
      </c>
      <c r="C561" t="s">
        <v>72</v>
      </c>
      <c r="D561">
        <v>13</v>
      </c>
      <c r="E561" s="1">
        <v>40547.490277777782</v>
      </c>
      <c r="F561">
        <v>2.5499999999999998</v>
      </c>
      <c r="G561">
        <v>13811</v>
      </c>
      <c r="H561" t="s">
        <v>10</v>
      </c>
      <c r="I561" t="str">
        <f>IF(AND(LEFT(OnlineRetail[[#This Row],[InvoiceNo]],1)&lt;&gt;"C",OnlineRetail[[#This Row],[CustomerID]]&lt;&gt;""),"Yes","No")</f>
        <v>Yes</v>
      </c>
      <c r="J561" s="4">
        <f>EOMONTH(OnlineRetail[[#This Row],[InvoiceDate]],-1)+1</f>
        <v>40544</v>
      </c>
      <c r="K561" s="6">
        <f>OnlineRetail[[#This Row],[Quantity]]*OnlineRetail[[#This Row],[UnitPrice]]</f>
        <v>33.15</v>
      </c>
      <c r="L561" t="str">
        <f t="shared" si="8"/>
        <v>13811|Jan-2011</v>
      </c>
    </row>
    <row r="562" spans="1:12">
      <c r="A562">
        <v>536945</v>
      </c>
      <c r="B562" t="s">
        <v>212</v>
      </c>
      <c r="C562" t="s">
        <v>29</v>
      </c>
      <c r="D562">
        <v>17</v>
      </c>
      <c r="E562" s="1">
        <v>40547.500694444447</v>
      </c>
      <c r="F562">
        <v>5.95</v>
      </c>
      <c r="G562">
        <v>13466</v>
      </c>
      <c r="H562" t="s">
        <v>10</v>
      </c>
      <c r="I562" t="str">
        <f>IF(AND(LEFT(OnlineRetail[[#This Row],[InvoiceNo]],1)&lt;&gt;"C",OnlineRetail[[#This Row],[CustomerID]]&lt;&gt;""),"Yes","No")</f>
        <v>Yes</v>
      </c>
      <c r="J562" s="4">
        <f>EOMONTH(OnlineRetail[[#This Row],[InvoiceDate]],-1)+1</f>
        <v>40544</v>
      </c>
      <c r="K562" s="6">
        <f>OnlineRetail[[#This Row],[Quantity]]*OnlineRetail[[#This Row],[UnitPrice]]</f>
        <v>101.15</v>
      </c>
      <c r="L562" t="str">
        <f t="shared" si="8"/>
        <v>13466|Jan-2011</v>
      </c>
    </row>
    <row r="563" spans="1:12">
      <c r="A563">
        <v>545640</v>
      </c>
      <c r="B563" t="s">
        <v>115</v>
      </c>
      <c r="C563" t="s">
        <v>9</v>
      </c>
      <c r="D563">
        <v>18</v>
      </c>
      <c r="E563" s="1">
        <v>40547.500694444447</v>
      </c>
      <c r="F563">
        <v>4.95</v>
      </c>
      <c r="G563">
        <v>13191</v>
      </c>
      <c r="H563" t="s">
        <v>10</v>
      </c>
      <c r="I563" t="str">
        <f>IF(AND(LEFT(OnlineRetail[[#This Row],[InvoiceNo]],1)&lt;&gt;"C",OnlineRetail[[#This Row],[CustomerID]]&lt;&gt;""),"Yes","No")</f>
        <v>Yes</v>
      </c>
      <c r="J563" s="4">
        <f>EOMONTH(OnlineRetail[[#This Row],[InvoiceDate]],-1)+1</f>
        <v>40544</v>
      </c>
      <c r="K563" s="6">
        <f>OnlineRetail[[#This Row],[Quantity]]*OnlineRetail[[#This Row],[UnitPrice]]</f>
        <v>89.100000000000009</v>
      </c>
      <c r="L563" t="str">
        <f t="shared" si="8"/>
        <v>13191|Jan-2011</v>
      </c>
    </row>
    <row r="564" spans="1:12">
      <c r="A564">
        <v>546844</v>
      </c>
      <c r="B564" t="s">
        <v>149</v>
      </c>
      <c r="C564" t="s">
        <v>46</v>
      </c>
      <c r="D564">
        <v>10</v>
      </c>
      <c r="E564" s="1">
        <v>40547.50277777778</v>
      </c>
      <c r="F564">
        <v>1.25</v>
      </c>
      <c r="G564">
        <v>13611</v>
      </c>
      <c r="H564" t="s">
        <v>126</v>
      </c>
      <c r="I564" t="str">
        <f>IF(AND(LEFT(OnlineRetail[[#This Row],[InvoiceNo]],1)&lt;&gt;"C",OnlineRetail[[#This Row],[CustomerID]]&lt;&gt;""),"Yes","No")</f>
        <v>Yes</v>
      </c>
      <c r="J564" s="4">
        <f>EOMONTH(OnlineRetail[[#This Row],[InvoiceDate]],-1)+1</f>
        <v>40544</v>
      </c>
      <c r="K564" s="6">
        <f>OnlineRetail[[#This Row],[Quantity]]*OnlineRetail[[#This Row],[UnitPrice]]</f>
        <v>12.5</v>
      </c>
      <c r="L564" t="str">
        <f t="shared" si="8"/>
        <v>13611|Jan-2011</v>
      </c>
    </row>
    <row r="565" spans="1:12">
      <c r="A565">
        <v>548366</v>
      </c>
      <c r="B565" t="s">
        <v>76</v>
      </c>
      <c r="C565" t="s">
        <v>53</v>
      </c>
      <c r="D565">
        <v>5</v>
      </c>
      <c r="E565" s="1">
        <v>40547.505555555559</v>
      </c>
      <c r="F565">
        <v>4.95</v>
      </c>
      <c r="G565">
        <v>13924</v>
      </c>
      <c r="H565" t="s">
        <v>10</v>
      </c>
      <c r="I565" t="str">
        <f>IF(AND(LEFT(OnlineRetail[[#This Row],[InvoiceNo]],1)&lt;&gt;"C",OnlineRetail[[#This Row],[CustomerID]]&lt;&gt;""),"Yes","No")</f>
        <v>Yes</v>
      </c>
      <c r="J565" s="4">
        <f>EOMONTH(OnlineRetail[[#This Row],[InvoiceDate]],-1)+1</f>
        <v>40544</v>
      </c>
      <c r="K565" s="6">
        <f>OnlineRetail[[#This Row],[Quantity]]*OnlineRetail[[#This Row],[UnitPrice]]</f>
        <v>24.75</v>
      </c>
      <c r="L565" t="str">
        <f t="shared" si="8"/>
        <v>13924|Jan-2011</v>
      </c>
    </row>
    <row r="566" spans="1:12">
      <c r="A566">
        <v>555284</v>
      </c>
      <c r="B566" t="s">
        <v>259</v>
      </c>
      <c r="C566" t="s">
        <v>16</v>
      </c>
      <c r="D566">
        <v>24</v>
      </c>
      <c r="E566" s="1">
        <v>40547.52847222222</v>
      </c>
      <c r="F566">
        <v>2.1</v>
      </c>
      <c r="G566">
        <v>13673</v>
      </c>
      <c r="H566" t="s">
        <v>10</v>
      </c>
      <c r="I566" t="str">
        <f>IF(AND(LEFT(OnlineRetail[[#This Row],[InvoiceNo]],1)&lt;&gt;"C",OnlineRetail[[#This Row],[CustomerID]]&lt;&gt;""),"Yes","No")</f>
        <v>Yes</v>
      </c>
      <c r="J566" s="4">
        <f>EOMONTH(OnlineRetail[[#This Row],[InvoiceDate]],-1)+1</f>
        <v>40544</v>
      </c>
      <c r="K566" s="6">
        <f>OnlineRetail[[#This Row],[Quantity]]*OnlineRetail[[#This Row],[UnitPrice]]</f>
        <v>50.400000000000006</v>
      </c>
      <c r="L566" t="str">
        <f t="shared" si="8"/>
        <v>13673|Jan-2011</v>
      </c>
    </row>
    <row r="567" spans="1:12" hidden="1">
      <c r="A567" t="s">
        <v>260</v>
      </c>
      <c r="B567" t="s">
        <v>200</v>
      </c>
      <c r="C567" t="s">
        <v>24</v>
      </c>
      <c r="D567">
        <v>14</v>
      </c>
      <c r="E567" s="1">
        <v>40547.547222222223</v>
      </c>
      <c r="F567">
        <v>4.95</v>
      </c>
      <c r="G567">
        <v>14273</v>
      </c>
      <c r="H567" t="s">
        <v>10</v>
      </c>
      <c r="I567" t="str">
        <f>IF(AND(LEFT(OnlineRetail[[#This Row],[InvoiceNo]],1)&lt;&gt;"C",OnlineRetail[[#This Row],[CustomerID]]&lt;&gt;""),"Yes","No")</f>
        <v>No</v>
      </c>
      <c r="J567" s="4">
        <f>EOMONTH(OnlineRetail[[#This Row],[InvoiceDate]],-1)+1</f>
        <v>40544</v>
      </c>
      <c r="K567" s="6">
        <f>OnlineRetail[[#This Row],[Quantity]]*OnlineRetail[[#This Row],[UnitPrice]]</f>
        <v>69.3</v>
      </c>
      <c r="L567" t="str">
        <f t="shared" si="8"/>
        <v/>
      </c>
    </row>
    <row r="568" spans="1:12">
      <c r="A568">
        <v>549242</v>
      </c>
      <c r="B568" t="s">
        <v>261</v>
      </c>
      <c r="C568" t="s">
        <v>39</v>
      </c>
      <c r="D568">
        <v>1</v>
      </c>
      <c r="E568" s="1">
        <v>40547.550000000003</v>
      </c>
      <c r="F568">
        <v>9.9499999999999993</v>
      </c>
      <c r="G568">
        <v>13781</v>
      </c>
      <c r="H568" t="s">
        <v>10</v>
      </c>
      <c r="I568" t="str">
        <f>IF(AND(LEFT(OnlineRetail[[#This Row],[InvoiceNo]],1)&lt;&gt;"C",OnlineRetail[[#This Row],[CustomerID]]&lt;&gt;""),"Yes","No")</f>
        <v>Yes</v>
      </c>
      <c r="J568" s="4">
        <f>EOMONTH(OnlineRetail[[#This Row],[InvoiceDate]],-1)+1</f>
        <v>40544</v>
      </c>
      <c r="K568" s="6">
        <f>OnlineRetail[[#This Row],[Quantity]]*OnlineRetail[[#This Row],[UnitPrice]]</f>
        <v>9.9499999999999993</v>
      </c>
      <c r="L568" t="str">
        <f t="shared" si="8"/>
        <v>13781|Jan-2011</v>
      </c>
    </row>
    <row r="569" spans="1:12">
      <c r="A569">
        <v>543492</v>
      </c>
      <c r="B569" t="s">
        <v>47</v>
      </c>
      <c r="C569" t="s">
        <v>62</v>
      </c>
      <c r="D569">
        <v>6</v>
      </c>
      <c r="E569" s="1">
        <v>40547.552777777782</v>
      </c>
      <c r="F569">
        <v>4.25</v>
      </c>
      <c r="G569">
        <v>14164</v>
      </c>
      <c r="H569" t="s">
        <v>10</v>
      </c>
      <c r="I569" t="str">
        <f>IF(AND(LEFT(OnlineRetail[[#This Row],[InvoiceNo]],1)&lt;&gt;"C",OnlineRetail[[#This Row],[CustomerID]]&lt;&gt;""),"Yes","No")</f>
        <v>Yes</v>
      </c>
      <c r="J569" s="4">
        <f>EOMONTH(OnlineRetail[[#This Row],[InvoiceDate]],-1)+1</f>
        <v>40544</v>
      </c>
      <c r="K569" s="6">
        <f>OnlineRetail[[#This Row],[Quantity]]*OnlineRetail[[#This Row],[UnitPrice]]</f>
        <v>25.5</v>
      </c>
      <c r="L569" t="str">
        <f t="shared" si="8"/>
        <v>14164|Jan-2011</v>
      </c>
    </row>
    <row r="570" spans="1:12">
      <c r="A570">
        <v>555416</v>
      </c>
      <c r="B570" t="s">
        <v>115</v>
      </c>
      <c r="C570" t="s">
        <v>12</v>
      </c>
      <c r="D570">
        <v>15</v>
      </c>
      <c r="E570" s="1">
        <v>40547.553472222222</v>
      </c>
      <c r="F570">
        <v>2.5499999999999998</v>
      </c>
      <c r="G570">
        <v>13950</v>
      </c>
      <c r="H570" t="s">
        <v>10</v>
      </c>
      <c r="I570" t="str">
        <f>IF(AND(LEFT(OnlineRetail[[#This Row],[InvoiceNo]],1)&lt;&gt;"C",OnlineRetail[[#This Row],[CustomerID]]&lt;&gt;""),"Yes","No")</f>
        <v>Yes</v>
      </c>
      <c r="J570" s="4">
        <f>EOMONTH(OnlineRetail[[#This Row],[InvoiceDate]],-1)+1</f>
        <v>40544</v>
      </c>
      <c r="K570" s="6">
        <f>OnlineRetail[[#This Row],[Quantity]]*OnlineRetail[[#This Row],[UnitPrice]]</f>
        <v>38.25</v>
      </c>
      <c r="L570" t="str">
        <f t="shared" si="8"/>
        <v>13950|Jan-2011</v>
      </c>
    </row>
    <row r="571" spans="1:12">
      <c r="A571">
        <v>538901</v>
      </c>
      <c r="B571" t="s">
        <v>146</v>
      </c>
      <c r="C571" t="s">
        <v>62</v>
      </c>
      <c r="D571">
        <v>10</v>
      </c>
      <c r="E571" s="1">
        <v>40547.556250000001</v>
      </c>
      <c r="F571">
        <v>0.85</v>
      </c>
      <c r="G571">
        <v>14123</v>
      </c>
      <c r="H571" t="s">
        <v>10</v>
      </c>
      <c r="I571" t="str">
        <f>IF(AND(LEFT(OnlineRetail[[#This Row],[InvoiceNo]],1)&lt;&gt;"C",OnlineRetail[[#This Row],[CustomerID]]&lt;&gt;""),"Yes","No")</f>
        <v>Yes</v>
      </c>
      <c r="J571" s="4">
        <f>EOMONTH(OnlineRetail[[#This Row],[InvoiceDate]],-1)+1</f>
        <v>40544</v>
      </c>
      <c r="K571" s="6">
        <f>OnlineRetail[[#This Row],[Quantity]]*OnlineRetail[[#This Row],[UnitPrice]]</f>
        <v>8.5</v>
      </c>
      <c r="L571" t="str">
        <f t="shared" si="8"/>
        <v>14123|Jan-2011</v>
      </c>
    </row>
    <row r="572" spans="1:12">
      <c r="A572">
        <v>553210</v>
      </c>
      <c r="B572" t="s">
        <v>207</v>
      </c>
      <c r="C572" t="s">
        <v>16</v>
      </c>
      <c r="D572">
        <v>16</v>
      </c>
      <c r="E572" s="1">
        <v>40547.625</v>
      </c>
      <c r="F572">
        <v>9.9499999999999993</v>
      </c>
      <c r="G572">
        <v>13826</v>
      </c>
      <c r="H572" t="s">
        <v>10</v>
      </c>
      <c r="I572" t="str">
        <f>IF(AND(LEFT(OnlineRetail[[#This Row],[InvoiceNo]],1)&lt;&gt;"C",OnlineRetail[[#This Row],[CustomerID]]&lt;&gt;""),"Yes","No")</f>
        <v>Yes</v>
      </c>
      <c r="J572" s="4">
        <f>EOMONTH(OnlineRetail[[#This Row],[InvoiceDate]],-1)+1</f>
        <v>40544</v>
      </c>
      <c r="K572" s="6">
        <f>OnlineRetail[[#This Row],[Quantity]]*OnlineRetail[[#This Row],[UnitPrice]]</f>
        <v>159.19999999999999</v>
      </c>
      <c r="L572" t="str">
        <f t="shared" si="8"/>
        <v>13826|Jan-2011</v>
      </c>
    </row>
    <row r="573" spans="1:12">
      <c r="A573">
        <v>538547</v>
      </c>
      <c r="B573" t="s">
        <v>198</v>
      </c>
      <c r="C573" t="s">
        <v>29</v>
      </c>
      <c r="D573">
        <v>15</v>
      </c>
      <c r="E573" s="1">
        <v>40547.63958333333</v>
      </c>
      <c r="F573">
        <v>1.65</v>
      </c>
      <c r="G573">
        <v>13696</v>
      </c>
      <c r="H573" t="s">
        <v>10</v>
      </c>
      <c r="I573" t="str">
        <f>IF(AND(LEFT(OnlineRetail[[#This Row],[InvoiceNo]],1)&lt;&gt;"C",OnlineRetail[[#This Row],[CustomerID]]&lt;&gt;""),"Yes","No")</f>
        <v>Yes</v>
      </c>
      <c r="J573" s="4">
        <f>EOMONTH(OnlineRetail[[#This Row],[InvoiceDate]],-1)+1</f>
        <v>40544</v>
      </c>
      <c r="K573" s="6">
        <f>OnlineRetail[[#This Row],[Quantity]]*OnlineRetail[[#This Row],[UnitPrice]]</f>
        <v>24.75</v>
      </c>
      <c r="L573" t="str">
        <f t="shared" si="8"/>
        <v>13696|Jan-2011</v>
      </c>
    </row>
    <row r="574" spans="1:12">
      <c r="A574">
        <v>556085</v>
      </c>
      <c r="B574" t="s">
        <v>38</v>
      </c>
      <c r="C574" t="s">
        <v>83</v>
      </c>
      <c r="D574">
        <v>20</v>
      </c>
      <c r="E574" s="1">
        <v>40547.651388888888</v>
      </c>
      <c r="F574">
        <v>4.95</v>
      </c>
      <c r="G574">
        <v>13163</v>
      </c>
      <c r="H574" t="s">
        <v>10</v>
      </c>
      <c r="I574" t="str">
        <f>IF(AND(LEFT(OnlineRetail[[#This Row],[InvoiceNo]],1)&lt;&gt;"C",OnlineRetail[[#This Row],[CustomerID]]&lt;&gt;""),"Yes","No")</f>
        <v>Yes</v>
      </c>
      <c r="J574" s="4">
        <f>EOMONTH(OnlineRetail[[#This Row],[InvoiceDate]],-1)+1</f>
        <v>40544</v>
      </c>
      <c r="K574" s="6">
        <f>OnlineRetail[[#This Row],[Quantity]]*OnlineRetail[[#This Row],[UnitPrice]]</f>
        <v>99</v>
      </c>
      <c r="L574" t="str">
        <f t="shared" si="8"/>
        <v>13163|Jan-2011</v>
      </c>
    </row>
    <row r="575" spans="1:12">
      <c r="A575">
        <v>545958</v>
      </c>
      <c r="B575" t="s">
        <v>145</v>
      </c>
      <c r="C575" t="s">
        <v>19</v>
      </c>
      <c r="D575">
        <v>24</v>
      </c>
      <c r="E575" s="1">
        <v>40547.656944444447</v>
      </c>
      <c r="F575">
        <v>4.25</v>
      </c>
      <c r="G575">
        <v>12588</v>
      </c>
      <c r="H575" t="s">
        <v>10</v>
      </c>
      <c r="I575" t="str">
        <f>IF(AND(LEFT(OnlineRetail[[#This Row],[InvoiceNo]],1)&lt;&gt;"C",OnlineRetail[[#This Row],[CustomerID]]&lt;&gt;""),"Yes","No")</f>
        <v>Yes</v>
      </c>
      <c r="J575" s="4">
        <f>EOMONTH(OnlineRetail[[#This Row],[InvoiceDate]],-1)+1</f>
        <v>40544</v>
      </c>
      <c r="K575" s="6">
        <f>OnlineRetail[[#This Row],[Quantity]]*OnlineRetail[[#This Row],[UnitPrice]]</f>
        <v>102</v>
      </c>
      <c r="L575" t="str">
        <f t="shared" si="8"/>
        <v>12588|Jan-2011</v>
      </c>
    </row>
    <row r="576" spans="1:12">
      <c r="A576">
        <v>547357</v>
      </c>
      <c r="B576" t="s">
        <v>262</v>
      </c>
      <c r="C576" t="s">
        <v>12</v>
      </c>
      <c r="D576">
        <v>5</v>
      </c>
      <c r="E576" s="1">
        <v>40547.663888888892</v>
      </c>
      <c r="F576">
        <v>2.1</v>
      </c>
      <c r="G576">
        <v>12726</v>
      </c>
      <c r="H576" t="s">
        <v>10</v>
      </c>
      <c r="I576" t="str">
        <f>IF(AND(LEFT(OnlineRetail[[#This Row],[InvoiceNo]],1)&lt;&gt;"C",OnlineRetail[[#This Row],[CustomerID]]&lt;&gt;""),"Yes","No")</f>
        <v>Yes</v>
      </c>
      <c r="J576" s="4">
        <f>EOMONTH(OnlineRetail[[#This Row],[InvoiceDate]],-1)+1</f>
        <v>40544</v>
      </c>
      <c r="K576" s="6">
        <f>OnlineRetail[[#This Row],[Quantity]]*OnlineRetail[[#This Row],[UnitPrice]]</f>
        <v>10.5</v>
      </c>
      <c r="L576" t="str">
        <f t="shared" si="8"/>
        <v>12726|Jan-2011</v>
      </c>
    </row>
    <row r="577" spans="1:12">
      <c r="A577">
        <v>550853</v>
      </c>
      <c r="B577" t="s">
        <v>245</v>
      </c>
      <c r="C577" t="s">
        <v>19</v>
      </c>
      <c r="D577">
        <v>13</v>
      </c>
      <c r="E577" s="1">
        <v>40547.667361111111</v>
      </c>
      <c r="F577">
        <v>4.25</v>
      </c>
      <c r="G577">
        <v>13435</v>
      </c>
      <c r="H577" t="s">
        <v>10</v>
      </c>
      <c r="I577" t="str">
        <f>IF(AND(LEFT(OnlineRetail[[#This Row],[InvoiceNo]],1)&lt;&gt;"C",OnlineRetail[[#This Row],[CustomerID]]&lt;&gt;""),"Yes","No")</f>
        <v>Yes</v>
      </c>
      <c r="J577" s="4">
        <f>EOMONTH(OnlineRetail[[#This Row],[InvoiceDate]],-1)+1</f>
        <v>40544</v>
      </c>
      <c r="K577" s="6">
        <f>OnlineRetail[[#This Row],[Quantity]]*OnlineRetail[[#This Row],[UnitPrice]]</f>
        <v>55.25</v>
      </c>
      <c r="L577" t="str">
        <f t="shared" si="8"/>
        <v>13435|Jan-2011</v>
      </c>
    </row>
    <row r="578" spans="1:12">
      <c r="A578">
        <v>544269</v>
      </c>
      <c r="B578" t="s">
        <v>129</v>
      </c>
      <c r="C578" t="s">
        <v>16</v>
      </c>
      <c r="D578">
        <v>8</v>
      </c>
      <c r="E578" s="1">
        <v>40547.695833333331</v>
      </c>
      <c r="F578">
        <v>3.39</v>
      </c>
      <c r="G578">
        <v>13015</v>
      </c>
      <c r="H578" t="s">
        <v>25</v>
      </c>
      <c r="I578" t="str">
        <f>IF(AND(LEFT(OnlineRetail[[#This Row],[InvoiceNo]],1)&lt;&gt;"C",OnlineRetail[[#This Row],[CustomerID]]&lt;&gt;""),"Yes","No")</f>
        <v>Yes</v>
      </c>
      <c r="J578" s="4">
        <f>EOMONTH(OnlineRetail[[#This Row],[InvoiceDate]],-1)+1</f>
        <v>40544</v>
      </c>
      <c r="K578" s="6">
        <f>OnlineRetail[[#This Row],[Quantity]]*OnlineRetail[[#This Row],[UnitPrice]]</f>
        <v>27.12</v>
      </c>
      <c r="L578" t="str">
        <f t="shared" ref="L578:L641" si="9">IF(I578="Yes",G578&amp;"|"&amp;TEXT(J578,"mmm-yyyy"),"")</f>
        <v>13015|Jan-2011</v>
      </c>
    </row>
    <row r="579" spans="1:12">
      <c r="A579">
        <v>541927</v>
      </c>
      <c r="B579" t="s">
        <v>166</v>
      </c>
      <c r="C579" t="s">
        <v>27</v>
      </c>
      <c r="D579">
        <v>6</v>
      </c>
      <c r="E579" s="1">
        <v>40547.696527777778</v>
      </c>
      <c r="F579">
        <v>1.25</v>
      </c>
      <c r="G579">
        <v>12710</v>
      </c>
      <c r="H579" t="s">
        <v>10</v>
      </c>
      <c r="I579" t="str">
        <f>IF(AND(LEFT(OnlineRetail[[#This Row],[InvoiceNo]],1)&lt;&gt;"C",OnlineRetail[[#This Row],[CustomerID]]&lt;&gt;""),"Yes","No")</f>
        <v>Yes</v>
      </c>
      <c r="J579" s="4">
        <f>EOMONTH(OnlineRetail[[#This Row],[InvoiceDate]],-1)+1</f>
        <v>40544</v>
      </c>
      <c r="K579" s="6">
        <f>OnlineRetail[[#This Row],[Quantity]]*OnlineRetail[[#This Row],[UnitPrice]]</f>
        <v>7.5</v>
      </c>
      <c r="L579" t="str">
        <f t="shared" si="9"/>
        <v>12710|Jan-2011</v>
      </c>
    </row>
    <row r="580" spans="1:12">
      <c r="A580">
        <v>542409</v>
      </c>
      <c r="B580" t="s">
        <v>263</v>
      </c>
      <c r="C580" t="s">
        <v>83</v>
      </c>
      <c r="D580">
        <v>11</v>
      </c>
      <c r="E580" s="1">
        <v>40547.706250000003</v>
      </c>
      <c r="F580">
        <v>4.95</v>
      </c>
      <c r="G580">
        <v>13114</v>
      </c>
      <c r="H580" t="s">
        <v>10</v>
      </c>
      <c r="I580" t="str">
        <f>IF(AND(LEFT(OnlineRetail[[#This Row],[InvoiceNo]],1)&lt;&gt;"C",OnlineRetail[[#This Row],[CustomerID]]&lt;&gt;""),"Yes","No")</f>
        <v>Yes</v>
      </c>
      <c r="J580" s="4">
        <f>EOMONTH(OnlineRetail[[#This Row],[InvoiceDate]],-1)+1</f>
        <v>40544</v>
      </c>
      <c r="K580" s="6">
        <f>OnlineRetail[[#This Row],[Quantity]]*OnlineRetail[[#This Row],[UnitPrice]]</f>
        <v>54.45</v>
      </c>
      <c r="L580" t="str">
        <f t="shared" si="9"/>
        <v>13114|Jan-2011</v>
      </c>
    </row>
    <row r="581" spans="1:12">
      <c r="A581">
        <v>542810</v>
      </c>
      <c r="B581" t="s">
        <v>227</v>
      </c>
      <c r="C581" t="s">
        <v>48</v>
      </c>
      <c r="D581">
        <v>17</v>
      </c>
      <c r="E581" s="1">
        <v>40547.718055555553</v>
      </c>
      <c r="F581">
        <v>1.65</v>
      </c>
      <c r="G581">
        <v>13754</v>
      </c>
      <c r="H581" t="s">
        <v>10</v>
      </c>
      <c r="I581" t="str">
        <f>IF(AND(LEFT(OnlineRetail[[#This Row],[InvoiceNo]],1)&lt;&gt;"C",OnlineRetail[[#This Row],[CustomerID]]&lt;&gt;""),"Yes","No")</f>
        <v>Yes</v>
      </c>
      <c r="J581" s="4">
        <f>EOMONTH(OnlineRetail[[#This Row],[InvoiceDate]],-1)+1</f>
        <v>40544</v>
      </c>
      <c r="K581" s="6">
        <f>OnlineRetail[[#This Row],[Quantity]]*OnlineRetail[[#This Row],[UnitPrice]]</f>
        <v>28.049999999999997</v>
      </c>
      <c r="L581" t="str">
        <f t="shared" si="9"/>
        <v>13754|Jan-2011</v>
      </c>
    </row>
    <row r="582" spans="1:12">
      <c r="A582">
        <v>553041</v>
      </c>
      <c r="B582" t="s">
        <v>146</v>
      </c>
      <c r="C582" t="s">
        <v>62</v>
      </c>
      <c r="D582">
        <v>24</v>
      </c>
      <c r="E582" s="1">
        <v>40547.72152777778</v>
      </c>
      <c r="F582">
        <v>7.95</v>
      </c>
      <c r="G582">
        <v>13873</v>
      </c>
      <c r="H582" t="s">
        <v>70</v>
      </c>
      <c r="I582" t="str">
        <f>IF(AND(LEFT(OnlineRetail[[#This Row],[InvoiceNo]],1)&lt;&gt;"C",OnlineRetail[[#This Row],[CustomerID]]&lt;&gt;""),"Yes","No")</f>
        <v>Yes</v>
      </c>
      <c r="J582" s="4">
        <f>EOMONTH(OnlineRetail[[#This Row],[InvoiceDate]],-1)+1</f>
        <v>40544</v>
      </c>
      <c r="K582" s="6">
        <f>OnlineRetail[[#This Row],[Quantity]]*OnlineRetail[[#This Row],[UnitPrice]]</f>
        <v>190.8</v>
      </c>
      <c r="L582" t="str">
        <f t="shared" si="9"/>
        <v>13873|Jan-2011</v>
      </c>
    </row>
    <row r="583" spans="1:12">
      <c r="A583">
        <v>536516</v>
      </c>
      <c r="B583" t="s">
        <v>145</v>
      </c>
      <c r="C583" t="s">
        <v>48</v>
      </c>
      <c r="D583">
        <v>12</v>
      </c>
      <c r="E583" s="1">
        <v>40547.725694444453</v>
      </c>
      <c r="F583">
        <v>0.85</v>
      </c>
      <c r="G583">
        <v>13208</v>
      </c>
      <c r="H583" t="s">
        <v>10</v>
      </c>
      <c r="I583" t="str">
        <f>IF(AND(LEFT(OnlineRetail[[#This Row],[InvoiceNo]],1)&lt;&gt;"C",OnlineRetail[[#This Row],[CustomerID]]&lt;&gt;""),"Yes","No")</f>
        <v>Yes</v>
      </c>
      <c r="J583" s="4">
        <f>EOMONTH(OnlineRetail[[#This Row],[InvoiceDate]],-1)+1</f>
        <v>40544</v>
      </c>
      <c r="K583" s="6">
        <f>OnlineRetail[[#This Row],[Quantity]]*OnlineRetail[[#This Row],[UnitPrice]]</f>
        <v>10.199999999999999</v>
      </c>
      <c r="L583" t="str">
        <f t="shared" si="9"/>
        <v>13208|Jan-2011</v>
      </c>
    </row>
    <row r="584" spans="1:12">
      <c r="A584">
        <v>543102</v>
      </c>
      <c r="B584" t="s">
        <v>67</v>
      </c>
      <c r="C584" t="s">
        <v>9</v>
      </c>
      <c r="D584">
        <v>24</v>
      </c>
      <c r="E584" s="1">
        <v>40547.726388888892</v>
      </c>
      <c r="F584">
        <v>3.39</v>
      </c>
      <c r="G584">
        <v>13950</v>
      </c>
      <c r="H584" t="s">
        <v>10</v>
      </c>
      <c r="I584" t="str">
        <f>IF(AND(LEFT(OnlineRetail[[#This Row],[InvoiceNo]],1)&lt;&gt;"C",OnlineRetail[[#This Row],[CustomerID]]&lt;&gt;""),"Yes","No")</f>
        <v>Yes</v>
      </c>
      <c r="J584" s="4">
        <f>EOMONTH(OnlineRetail[[#This Row],[InvoiceDate]],-1)+1</f>
        <v>40544</v>
      </c>
      <c r="K584" s="6">
        <f>OnlineRetail[[#This Row],[Quantity]]*OnlineRetail[[#This Row],[UnitPrice]]</f>
        <v>81.36</v>
      </c>
      <c r="L584" t="str">
        <f t="shared" si="9"/>
        <v>13950|Jan-2011</v>
      </c>
    </row>
    <row r="585" spans="1:12">
      <c r="A585">
        <v>555461</v>
      </c>
      <c r="B585" t="s">
        <v>143</v>
      </c>
      <c r="C585" t="s">
        <v>46</v>
      </c>
      <c r="D585">
        <v>2</v>
      </c>
      <c r="E585" s="1">
        <v>40547.738194444442</v>
      </c>
      <c r="F585">
        <v>1.25</v>
      </c>
      <c r="G585">
        <v>13964</v>
      </c>
      <c r="H585" t="s">
        <v>36</v>
      </c>
      <c r="I585" t="str">
        <f>IF(AND(LEFT(OnlineRetail[[#This Row],[InvoiceNo]],1)&lt;&gt;"C",OnlineRetail[[#This Row],[CustomerID]]&lt;&gt;""),"Yes","No")</f>
        <v>Yes</v>
      </c>
      <c r="J585" s="4">
        <f>EOMONTH(OnlineRetail[[#This Row],[InvoiceDate]],-1)+1</f>
        <v>40544</v>
      </c>
      <c r="K585" s="6">
        <f>OnlineRetail[[#This Row],[Quantity]]*OnlineRetail[[#This Row],[UnitPrice]]</f>
        <v>2.5</v>
      </c>
      <c r="L585" t="str">
        <f t="shared" si="9"/>
        <v>13964|Jan-2011</v>
      </c>
    </row>
    <row r="586" spans="1:12">
      <c r="A586">
        <v>547064</v>
      </c>
      <c r="B586" t="s">
        <v>244</v>
      </c>
      <c r="C586" t="s">
        <v>39</v>
      </c>
      <c r="D586">
        <v>2</v>
      </c>
      <c r="E586" s="1">
        <v>40547.743750000001</v>
      </c>
      <c r="F586">
        <v>3.39</v>
      </c>
      <c r="G586">
        <v>14291</v>
      </c>
      <c r="H586" t="s">
        <v>10</v>
      </c>
      <c r="I586" t="str">
        <f>IF(AND(LEFT(OnlineRetail[[#This Row],[InvoiceNo]],1)&lt;&gt;"C",OnlineRetail[[#This Row],[CustomerID]]&lt;&gt;""),"Yes","No")</f>
        <v>Yes</v>
      </c>
      <c r="J586" s="4">
        <f>EOMONTH(OnlineRetail[[#This Row],[InvoiceDate]],-1)+1</f>
        <v>40544</v>
      </c>
      <c r="K586" s="6">
        <f>OnlineRetail[[#This Row],[Quantity]]*OnlineRetail[[#This Row],[UnitPrice]]</f>
        <v>6.78</v>
      </c>
      <c r="L586" t="str">
        <f t="shared" si="9"/>
        <v>14291|Jan-2011</v>
      </c>
    </row>
    <row r="587" spans="1:12">
      <c r="A587">
        <v>537257</v>
      </c>
      <c r="B587" t="s">
        <v>67</v>
      </c>
      <c r="C587" t="s">
        <v>14</v>
      </c>
      <c r="D587">
        <v>15</v>
      </c>
      <c r="E587" s="1">
        <v>40547.775694444441</v>
      </c>
      <c r="F587">
        <v>2.5499999999999998</v>
      </c>
      <c r="G587">
        <v>12586</v>
      </c>
      <c r="H587" t="s">
        <v>17</v>
      </c>
      <c r="I587" t="str">
        <f>IF(AND(LEFT(OnlineRetail[[#This Row],[InvoiceNo]],1)&lt;&gt;"C",OnlineRetail[[#This Row],[CustomerID]]&lt;&gt;""),"Yes","No")</f>
        <v>Yes</v>
      </c>
      <c r="J587" s="4">
        <f>EOMONTH(OnlineRetail[[#This Row],[InvoiceDate]],-1)+1</f>
        <v>40544</v>
      </c>
      <c r="K587" s="6">
        <f>OnlineRetail[[#This Row],[Quantity]]*OnlineRetail[[#This Row],[UnitPrice]]</f>
        <v>38.25</v>
      </c>
      <c r="L587" t="str">
        <f t="shared" si="9"/>
        <v>12586|Jan-2011</v>
      </c>
    </row>
    <row r="588" spans="1:12">
      <c r="A588">
        <v>548034</v>
      </c>
      <c r="B588" t="s">
        <v>222</v>
      </c>
      <c r="C588" t="s">
        <v>40</v>
      </c>
      <c r="D588">
        <v>24</v>
      </c>
      <c r="E588" s="1">
        <v>40547.783333333333</v>
      </c>
      <c r="F588">
        <v>4.95</v>
      </c>
      <c r="G588">
        <v>12968</v>
      </c>
      <c r="H588" t="s">
        <v>10</v>
      </c>
      <c r="I588" t="str">
        <f>IF(AND(LEFT(OnlineRetail[[#This Row],[InvoiceNo]],1)&lt;&gt;"C",OnlineRetail[[#This Row],[CustomerID]]&lt;&gt;""),"Yes","No")</f>
        <v>Yes</v>
      </c>
      <c r="J588" s="4">
        <f>EOMONTH(OnlineRetail[[#This Row],[InvoiceDate]],-1)+1</f>
        <v>40544</v>
      </c>
      <c r="K588" s="6">
        <f>OnlineRetail[[#This Row],[Quantity]]*OnlineRetail[[#This Row],[UnitPrice]]</f>
        <v>118.80000000000001</v>
      </c>
      <c r="L588" t="str">
        <f t="shared" si="9"/>
        <v>12968|Jan-2011</v>
      </c>
    </row>
    <row r="589" spans="1:12">
      <c r="A589">
        <v>543552</v>
      </c>
      <c r="B589" t="s">
        <v>203</v>
      </c>
      <c r="C589" t="s">
        <v>29</v>
      </c>
      <c r="D589">
        <v>7</v>
      </c>
      <c r="E589" s="1">
        <v>40547.788194444453</v>
      </c>
      <c r="F589">
        <v>5.95</v>
      </c>
      <c r="G589">
        <v>14154</v>
      </c>
      <c r="H589" t="s">
        <v>17</v>
      </c>
      <c r="I589" t="str">
        <f>IF(AND(LEFT(OnlineRetail[[#This Row],[InvoiceNo]],1)&lt;&gt;"C",OnlineRetail[[#This Row],[CustomerID]]&lt;&gt;""),"Yes","No")</f>
        <v>Yes</v>
      </c>
      <c r="J589" s="4">
        <f>EOMONTH(OnlineRetail[[#This Row],[InvoiceDate]],-1)+1</f>
        <v>40544</v>
      </c>
      <c r="K589" s="6">
        <f>OnlineRetail[[#This Row],[Quantity]]*OnlineRetail[[#This Row],[UnitPrice]]</f>
        <v>41.65</v>
      </c>
      <c r="L589" t="str">
        <f t="shared" si="9"/>
        <v>14154|Jan-2011</v>
      </c>
    </row>
    <row r="590" spans="1:12">
      <c r="A590">
        <v>546921</v>
      </c>
      <c r="B590" t="s">
        <v>55</v>
      </c>
      <c r="C590" t="s">
        <v>50</v>
      </c>
      <c r="D590">
        <v>17</v>
      </c>
      <c r="E590" s="1">
        <v>40547.790277777778</v>
      </c>
      <c r="F590">
        <v>3.39</v>
      </c>
      <c r="G590">
        <v>12802</v>
      </c>
      <c r="H590" t="s">
        <v>10</v>
      </c>
      <c r="I590" t="str">
        <f>IF(AND(LEFT(OnlineRetail[[#This Row],[InvoiceNo]],1)&lt;&gt;"C",OnlineRetail[[#This Row],[CustomerID]]&lt;&gt;""),"Yes","No")</f>
        <v>Yes</v>
      </c>
      <c r="J590" s="4">
        <f>EOMONTH(OnlineRetail[[#This Row],[InvoiceDate]],-1)+1</f>
        <v>40544</v>
      </c>
      <c r="K590" s="6">
        <f>OnlineRetail[[#This Row],[Quantity]]*OnlineRetail[[#This Row],[UnitPrice]]</f>
        <v>57.63</v>
      </c>
      <c r="L590" t="str">
        <f t="shared" si="9"/>
        <v>12802|Jan-2011</v>
      </c>
    </row>
    <row r="591" spans="1:12" hidden="1">
      <c r="A591">
        <v>543624</v>
      </c>
      <c r="B591" t="s">
        <v>154</v>
      </c>
      <c r="C591" t="s">
        <v>50</v>
      </c>
      <c r="D591">
        <v>6</v>
      </c>
      <c r="E591" s="1">
        <v>40548.354166666657</v>
      </c>
      <c r="F591">
        <v>0.85</v>
      </c>
      <c r="H591" t="s">
        <v>10</v>
      </c>
      <c r="I591" t="str">
        <f>IF(AND(LEFT(OnlineRetail[[#This Row],[InvoiceNo]],1)&lt;&gt;"C",OnlineRetail[[#This Row],[CustomerID]]&lt;&gt;""),"Yes","No")</f>
        <v>No</v>
      </c>
      <c r="J591" s="4">
        <f>EOMONTH(OnlineRetail[[#This Row],[InvoiceDate]],-1)+1</f>
        <v>40544</v>
      </c>
      <c r="K591" s="6">
        <f>OnlineRetail[[#This Row],[Quantity]]*OnlineRetail[[#This Row],[UnitPrice]]</f>
        <v>5.0999999999999996</v>
      </c>
      <c r="L591" t="str">
        <f t="shared" si="9"/>
        <v/>
      </c>
    </row>
    <row r="592" spans="1:12">
      <c r="A592">
        <v>552382</v>
      </c>
      <c r="B592" t="s">
        <v>98</v>
      </c>
      <c r="C592" t="s">
        <v>53</v>
      </c>
      <c r="D592">
        <v>24</v>
      </c>
      <c r="E592" s="1">
        <v>40548.370138888888</v>
      </c>
      <c r="F592">
        <v>4.25</v>
      </c>
      <c r="G592">
        <v>13933</v>
      </c>
      <c r="H592" t="s">
        <v>10</v>
      </c>
      <c r="I592" t="str">
        <f>IF(AND(LEFT(OnlineRetail[[#This Row],[InvoiceNo]],1)&lt;&gt;"C",OnlineRetail[[#This Row],[CustomerID]]&lt;&gt;""),"Yes","No")</f>
        <v>Yes</v>
      </c>
      <c r="J592" s="4">
        <f>EOMONTH(OnlineRetail[[#This Row],[InvoiceDate]],-1)+1</f>
        <v>40544</v>
      </c>
      <c r="K592" s="6">
        <f>OnlineRetail[[#This Row],[Quantity]]*OnlineRetail[[#This Row],[UnitPrice]]</f>
        <v>102</v>
      </c>
      <c r="L592" t="str">
        <f t="shared" si="9"/>
        <v>13933|Jan-2011</v>
      </c>
    </row>
    <row r="593" spans="1:12">
      <c r="A593">
        <v>541486</v>
      </c>
      <c r="B593" t="s">
        <v>90</v>
      </c>
      <c r="C593" t="s">
        <v>42</v>
      </c>
      <c r="D593">
        <v>12</v>
      </c>
      <c r="E593" s="1">
        <v>40548.393750000003</v>
      </c>
      <c r="F593">
        <v>0.85</v>
      </c>
      <c r="G593">
        <v>14022</v>
      </c>
      <c r="H593" t="s">
        <v>25</v>
      </c>
      <c r="I593" t="str">
        <f>IF(AND(LEFT(OnlineRetail[[#This Row],[InvoiceNo]],1)&lt;&gt;"C",OnlineRetail[[#This Row],[CustomerID]]&lt;&gt;""),"Yes","No")</f>
        <v>Yes</v>
      </c>
      <c r="J593" s="4">
        <f>EOMONTH(OnlineRetail[[#This Row],[InvoiceDate]],-1)+1</f>
        <v>40544</v>
      </c>
      <c r="K593" s="6">
        <f>OnlineRetail[[#This Row],[Quantity]]*OnlineRetail[[#This Row],[UnitPrice]]</f>
        <v>10.199999999999999</v>
      </c>
      <c r="L593" t="str">
        <f t="shared" si="9"/>
        <v>14022|Jan-2011</v>
      </c>
    </row>
    <row r="594" spans="1:12">
      <c r="A594">
        <v>553922</v>
      </c>
      <c r="B594" t="s">
        <v>251</v>
      </c>
      <c r="C594" t="s">
        <v>24</v>
      </c>
      <c r="D594">
        <v>11</v>
      </c>
      <c r="E594" s="1">
        <v>40548.393750000003</v>
      </c>
      <c r="F594">
        <v>1.25</v>
      </c>
      <c r="G594">
        <v>12731</v>
      </c>
      <c r="H594" t="s">
        <v>10</v>
      </c>
      <c r="I594" t="str">
        <f>IF(AND(LEFT(OnlineRetail[[#This Row],[InvoiceNo]],1)&lt;&gt;"C",OnlineRetail[[#This Row],[CustomerID]]&lt;&gt;""),"Yes","No")</f>
        <v>Yes</v>
      </c>
      <c r="J594" s="4">
        <f>EOMONTH(OnlineRetail[[#This Row],[InvoiceDate]],-1)+1</f>
        <v>40544</v>
      </c>
      <c r="K594" s="6">
        <f>OnlineRetail[[#This Row],[Quantity]]*OnlineRetail[[#This Row],[UnitPrice]]</f>
        <v>13.75</v>
      </c>
      <c r="L594" t="str">
        <f t="shared" si="9"/>
        <v>12731|Jan-2011</v>
      </c>
    </row>
    <row r="595" spans="1:12">
      <c r="A595">
        <v>538760</v>
      </c>
      <c r="B595" t="s">
        <v>115</v>
      </c>
      <c r="C595" t="s">
        <v>50</v>
      </c>
      <c r="D595">
        <v>11</v>
      </c>
      <c r="E595" s="1">
        <v>40548.417361111111</v>
      </c>
      <c r="F595">
        <v>1.65</v>
      </c>
      <c r="G595">
        <v>13863</v>
      </c>
      <c r="H595" t="s">
        <v>10</v>
      </c>
      <c r="I595" t="str">
        <f>IF(AND(LEFT(OnlineRetail[[#This Row],[InvoiceNo]],1)&lt;&gt;"C",OnlineRetail[[#This Row],[CustomerID]]&lt;&gt;""),"Yes","No")</f>
        <v>Yes</v>
      </c>
      <c r="J595" s="4">
        <f>EOMONTH(OnlineRetail[[#This Row],[InvoiceDate]],-1)+1</f>
        <v>40544</v>
      </c>
      <c r="K595" s="6">
        <f>OnlineRetail[[#This Row],[Quantity]]*OnlineRetail[[#This Row],[UnitPrice]]</f>
        <v>18.149999999999999</v>
      </c>
      <c r="L595" t="str">
        <f t="shared" si="9"/>
        <v>13863|Jan-2011</v>
      </c>
    </row>
    <row r="596" spans="1:12">
      <c r="A596">
        <v>548773</v>
      </c>
      <c r="B596" t="s">
        <v>119</v>
      </c>
      <c r="C596" t="s">
        <v>9</v>
      </c>
      <c r="D596">
        <v>23</v>
      </c>
      <c r="E596" s="1">
        <v>40548.42083333333</v>
      </c>
      <c r="F596">
        <v>1.25</v>
      </c>
      <c r="G596">
        <v>13098</v>
      </c>
      <c r="H596" t="s">
        <v>10</v>
      </c>
      <c r="I596" t="str">
        <f>IF(AND(LEFT(OnlineRetail[[#This Row],[InvoiceNo]],1)&lt;&gt;"C",OnlineRetail[[#This Row],[CustomerID]]&lt;&gt;""),"Yes","No")</f>
        <v>Yes</v>
      </c>
      <c r="J596" s="4">
        <f>EOMONTH(OnlineRetail[[#This Row],[InvoiceDate]],-1)+1</f>
        <v>40544</v>
      </c>
      <c r="K596" s="6">
        <f>OnlineRetail[[#This Row],[Quantity]]*OnlineRetail[[#This Row],[UnitPrice]]</f>
        <v>28.75</v>
      </c>
      <c r="L596" t="str">
        <f t="shared" si="9"/>
        <v>13098|Jan-2011</v>
      </c>
    </row>
    <row r="597" spans="1:12">
      <c r="A597">
        <v>545315</v>
      </c>
      <c r="B597" t="s">
        <v>86</v>
      </c>
      <c r="C597" t="s">
        <v>12</v>
      </c>
      <c r="D597">
        <v>4</v>
      </c>
      <c r="E597" s="1">
        <v>40548.434027777781</v>
      </c>
      <c r="F597">
        <v>2.1</v>
      </c>
      <c r="G597">
        <v>13423</v>
      </c>
      <c r="H597" t="s">
        <v>10</v>
      </c>
      <c r="I597" t="str">
        <f>IF(AND(LEFT(OnlineRetail[[#This Row],[InvoiceNo]],1)&lt;&gt;"C",OnlineRetail[[#This Row],[CustomerID]]&lt;&gt;""),"Yes","No")</f>
        <v>Yes</v>
      </c>
      <c r="J597" s="4">
        <f>EOMONTH(OnlineRetail[[#This Row],[InvoiceDate]],-1)+1</f>
        <v>40544</v>
      </c>
      <c r="K597" s="6">
        <f>OnlineRetail[[#This Row],[Quantity]]*OnlineRetail[[#This Row],[UnitPrice]]</f>
        <v>8.4</v>
      </c>
      <c r="L597" t="str">
        <f t="shared" si="9"/>
        <v>13423|Jan-2011</v>
      </c>
    </row>
    <row r="598" spans="1:12">
      <c r="A598">
        <v>545566</v>
      </c>
      <c r="B598" t="s">
        <v>192</v>
      </c>
      <c r="C598" t="s">
        <v>46</v>
      </c>
      <c r="D598">
        <v>3</v>
      </c>
      <c r="E598" s="1">
        <v>40548.441666666673</v>
      </c>
      <c r="F598">
        <v>1.25</v>
      </c>
      <c r="G598">
        <v>12802</v>
      </c>
      <c r="H598" t="s">
        <v>10</v>
      </c>
      <c r="I598" t="str">
        <f>IF(AND(LEFT(OnlineRetail[[#This Row],[InvoiceNo]],1)&lt;&gt;"C",OnlineRetail[[#This Row],[CustomerID]]&lt;&gt;""),"Yes","No")</f>
        <v>Yes</v>
      </c>
      <c r="J598" s="4">
        <f>EOMONTH(OnlineRetail[[#This Row],[InvoiceDate]],-1)+1</f>
        <v>40544</v>
      </c>
      <c r="K598" s="6">
        <f>OnlineRetail[[#This Row],[Quantity]]*OnlineRetail[[#This Row],[UnitPrice]]</f>
        <v>3.75</v>
      </c>
      <c r="L598" t="str">
        <f t="shared" si="9"/>
        <v>12802|Jan-2011</v>
      </c>
    </row>
    <row r="599" spans="1:12">
      <c r="A599">
        <v>536589</v>
      </c>
      <c r="B599" t="s">
        <v>172</v>
      </c>
      <c r="C599" t="s">
        <v>16</v>
      </c>
      <c r="D599">
        <v>19</v>
      </c>
      <c r="E599" s="1">
        <v>40548.468055555553</v>
      </c>
      <c r="F599">
        <v>2.1</v>
      </c>
      <c r="G599">
        <v>13883</v>
      </c>
      <c r="H599" t="s">
        <v>10</v>
      </c>
      <c r="I599" t="str">
        <f>IF(AND(LEFT(OnlineRetail[[#This Row],[InvoiceNo]],1)&lt;&gt;"C",OnlineRetail[[#This Row],[CustomerID]]&lt;&gt;""),"Yes","No")</f>
        <v>Yes</v>
      </c>
      <c r="J599" s="4">
        <f>EOMONTH(OnlineRetail[[#This Row],[InvoiceDate]],-1)+1</f>
        <v>40544</v>
      </c>
      <c r="K599" s="6">
        <f>OnlineRetail[[#This Row],[Quantity]]*OnlineRetail[[#This Row],[UnitPrice]]</f>
        <v>39.9</v>
      </c>
      <c r="L599" t="str">
        <f t="shared" si="9"/>
        <v>13883|Jan-2011</v>
      </c>
    </row>
    <row r="600" spans="1:12">
      <c r="A600">
        <v>555134</v>
      </c>
      <c r="B600" t="s">
        <v>112</v>
      </c>
      <c r="C600" t="s">
        <v>24</v>
      </c>
      <c r="D600">
        <v>5</v>
      </c>
      <c r="E600" s="1">
        <v>40548.479166666657</v>
      </c>
      <c r="F600">
        <v>4.25</v>
      </c>
      <c r="G600">
        <v>13153</v>
      </c>
      <c r="H600" t="s">
        <v>10</v>
      </c>
      <c r="I600" t="str">
        <f>IF(AND(LEFT(OnlineRetail[[#This Row],[InvoiceNo]],1)&lt;&gt;"C",OnlineRetail[[#This Row],[CustomerID]]&lt;&gt;""),"Yes","No")</f>
        <v>Yes</v>
      </c>
      <c r="J600" s="4">
        <f>EOMONTH(OnlineRetail[[#This Row],[InvoiceDate]],-1)+1</f>
        <v>40544</v>
      </c>
      <c r="K600" s="6">
        <f>OnlineRetail[[#This Row],[Quantity]]*OnlineRetail[[#This Row],[UnitPrice]]</f>
        <v>21.25</v>
      </c>
      <c r="L600" t="str">
        <f t="shared" si="9"/>
        <v>13153|Jan-2011</v>
      </c>
    </row>
    <row r="601" spans="1:12">
      <c r="A601">
        <v>545487</v>
      </c>
      <c r="B601" t="s">
        <v>264</v>
      </c>
      <c r="C601" t="s">
        <v>39</v>
      </c>
      <c r="D601">
        <v>5</v>
      </c>
      <c r="E601" s="1">
        <v>40548.479166666657</v>
      </c>
      <c r="F601">
        <v>5.95</v>
      </c>
      <c r="G601">
        <v>13673</v>
      </c>
      <c r="H601" t="s">
        <v>10</v>
      </c>
      <c r="I601" t="str">
        <f>IF(AND(LEFT(OnlineRetail[[#This Row],[InvoiceNo]],1)&lt;&gt;"C",OnlineRetail[[#This Row],[CustomerID]]&lt;&gt;""),"Yes","No")</f>
        <v>Yes</v>
      </c>
      <c r="J601" s="4">
        <f>EOMONTH(OnlineRetail[[#This Row],[InvoiceDate]],-1)+1</f>
        <v>40544</v>
      </c>
      <c r="K601" s="6">
        <f>OnlineRetail[[#This Row],[Quantity]]*OnlineRetail[[#This Row],[UnitPrice]]</f>
        <v>29.75</v>
      </c>
      <c r="L601" t="str">
        <f t="shared" si="9"/>
        <v>13673|Jan-2011</v>
      </c>
    </row>
    <row r="602" spans="1:12">
      <c r="A602">
        <v>543862</v>
      </c>
      <c r="B602" t="s">
        <v>156</v>
      </c>
      <c r="C602" t="s">
        <v>53</v>
      </c>
      <c r="D602">
        <v>22</v>
      </c>
      <c r="E602" s="1">
        <v>40548.487500000003</v>
      </c>
      <c r="F602">
        <v>1.65</v>
      </c>
      <c r="G602">
        <v>12523</v>
      </c>
      <c r="H602" t="s">
        <v>10</v>
      </c>
      <c r="I602" t="str">
        <f>IF(AND(LEFT(OnlineRetail[[#This Row],[InvoiceNo]],1)&lt;&gt;"C",OnlineRetail[[#This Row],[CustomerID]]&lt;&gt;""),"Yes","No")</f>
        <v>Yes</v>
      </c>
      <c r="J602" s="4">
        <f>EOMONTH(OnlineRetail[[#This Row],[InvoiceDate]],-1)+1</f>
        <v>40544</v>
      </c>
      <c r="K602" s="6">
        <f>OnlineRetail[[#This Row],[Quantity]]*OnlineRetail[[#This Row],[UnitPrice]]</f>
        <v>36.299999999999997</v>
      </c>
      <c r="L602" t="str">
        <f t="shared" si="9"/>
        <v>12523|Jan-2011</v>
      </c>
    </row>
    <row r="603" spans="1:12">
      <c r="A603">
        <v>554979</v>
      </c>
      <c r="B603" t="s">
        <v>66</v>
      </c>
      <c r="C603" t="s">
        <v>16</v>
      </c>
      <c r="D603">
        <v>2</v>
      </c>
      <c r="E603" s="1">
        <v>40548.521527777782</v>
      </c>
      <c r="F603">
        <v>3.39</v>
      </c>
      <c r="G603">
        <v>12726</v>
      </c>
      <c r="H603" t="s">
        <v>10</v>
      </c>
      <c r="I603" t="str">
        <f>IF(AND(LEFT(OnlineRetail[[#This Row],[InvoiceNo]],1)&lt;&gt;"C",OnlineRetail[[#This Row],[CustomerID]]&lt;&gt;""),"Yes","No")</f>
        <v>Yes</v>
      </c>
      <c r="J603" s="4">
        <f>EOMONTH(OnlineRetail[[#This Row],[InvoiceDate]],-1)+1</f>
        <v>40544</v>
      </c>
      <c r="K603" s="6">
        <f>OnlineRetail[[#This Row],[Quantity]]*OnlineRetail[[#This Row],[UnitPrice]]</f>
        <v>6.78</v>
      </c>
      <c r="L603" t="str">
        <f t="shared" si="9"/>
        <v>12726|Jan-2011</v>
      </c>
    </row>
    <row r="604" spans="1:12">
      <c r="A604">
        <v>546506</v>
      </c>
      <c r="B604" t="s">
        <v>159</v>
      </c>
      <c r="C604" t="s">
        <v>14</v>
      </c>
      <c r="D604">
        <v>22</v>
      </c>
      <c r="E604" s="1">
        <v>40548.527083333327</v>
      </c>
      <c r="F604">
        <v>0.85</v>
      </c>
      <c r="G604">
        <v>14146</v>
      </c>
      <c r="H604" t="s">
        <v>10</v>
      </c>
      <c r="I604" t="str">
        <f>IF(AND(LEFT(OnlineRetail[[#This Row],[InvoiceNo]],1)&lt;&gt;"C",OnlineRetail[[#This Row],[CustomerID]]&lt;&gt;""),"Yes","No")</f>
        <v>Yes</v>
      </c>
      <c r="J604" s="4">
        <f>EOMONTH(OnlineRetail[[#This Row],[InvoiceDate]],-1)+1</f>
        <v>40544</v>
      </c>
      <c r="K604" s="6">
        <f>OnlineRetail[[#This Row],[Quantity]]*OnlineRetail[[#This Row],[UnitPrice]]</f>
        <v>18.7</v>
      </c>
      <c r="L604" t="str">
        <f t="shared" si="9"/>
        <v>14146|Jan-2011</v>
      </c>
    </row>
    <row r="605" spans="1:12">
      <c r="A605">
        <v>556139</v>
      </c>
      <c r="B605" t="s">
        <v>235</v>
      </c>
      <c r="C605" t="s">
        <v>62</v>
      </c>
      <c r="D605">
        <v>1</v>
      </c>
      <c r="E605" s="1">
        <v>40548.52847222222</v>
      </c>
      <c r="F605">
        <v>5.95</v>
      </c>
      <c r="G605">
        <v>13296</v>
      </c>
      <c r="H605" t="s">
        <v>10</v>
      </c>
      <c r="I605" t="str">
        <f>IF(AND(LEFT(OnlineRetail[[#This Row],[InvoiceNo]],1)&lt;&gt;"C",OnlineRetail[[#This Row],[CustomerID]]&lt;&gt;""),"Yes","No")</f>
        <v>Yes</v>
      </c>
      <c r="J605" s="4">
        <f>EOMONTH(OnlineRetail[[#This Row],[InvoiceDate]],-1)+1</f>
        <v>40544</v>
      </c>
      <c r="K605" s="6">
        <f>OnlineRetail[[#This Row],[Quantity]]*OnlineRetail[[#This Row],[UnitPrice]]</f>
        <v>5.95</v>
      </c>
      <c r="L605" t="str">
        <f t="shared" si="9"/>
        <v>13296|Jan-2011</v>
      </c>
    </row>
    <row r="606" spans="1:12">
      <c r="A606">
        <v>536577</v>
      </c>
      <c r="B606" t="s">
        <v>151</v>
      </c>
      <c r="C606" t="s">
        <v>29</v>
      </c>
      <c r="D606">
        <v>22</v>
      </c>
      <c r="E606" s="1">
        <v>40548.568749999999</v>
      </c>
      <c r="F606">
        <v>0.85</v>
      </c>
      <c r="G606">
        <v>12763</v>
      </c>
      <c r="H606" t="s">
        <v>10</v>
      </c>
      <c r="I606" t="str">
        <f>IF(AND(LEFT(OnlineRetail[[#This Row],[InvoiceNo]],1)&lt;&gt;"C",OnlineRetail[[#This Row],[CustomerID]]&lt;&gt;""),"Yes","No")</f>
        <v>Yes</v>
      </c>
      <c r="J606" s="4">
        <f>EOMONTH(OnlineRetail[[#This Row],[InvoiceDate]],-1)+1</f>
        <v>40544</v>
      </c>
      <c r="K606" s="6">
        <f>OnlineRetail[[#This Row],[Quantity]]*OnlineRetail[[#This Row],[UnitPrice]]</f>
        <v>18.7</v>
      </c>
      <c r="L606" t="str">
        <f t="shared" si="9"/>
        <v>12763|Jan-2011</v>
      </c>
    </row>
    <row r="607" spans="1:12">
      <c r="A607">
        <v>546575</v>
      </c>
      <c r="B607" t="s">
        <v>120</v>
      </c>
      <c r="C607" t="s">
        <v>50</v>
      </c>
      <c r="D607">
        <v>17</v>
      </c>
      <c r="E607" s="1">
        <v>40548.574305555558</v>
      </c>
      <c r="F607">
        <v>7.95</v>
      </c>
      <c r="G607">
        <v>14308</v>
      </c>
      <c r="H607" t="s">
        <v>10</v>
      </c>
      <c r="I607" t="str">
        <f>IF(AND(LEFT(OnlineRetail[[#This Row],[InvoiceNo]],1)&lt;&gt;"C",OnlineRetail[[#This Row],[CustomerID]]&lt;&gt;""),"Yes","No")</f>
        <v>Yes</v>
      </c>
      <c r="J607" s="4">
        <f>EOMONTH(OnlineRetail[[#This Row],[InvoiceDate]],-1)+1</f>
        <v>40544</v>
      </c>
      <c r="K607" s="6">
        <f>OnlineRetail[[#This Row],[Quantity]]*OnlineRetail[[#This Row],[UnitPrice]]</f>
        <v>135.15</v>
      </c>
      <c r="L607" t="str">
        <f t="shared" si="9"/>
        <v>14308|Jan-2011</v>
      </c>
    </row>
    <row r="608" spans="1:12">
      <c r="A608">
        <v>554980</v>
      </c>
      <c r="B608" t="s">
        <v>201</v>
      </c>
      <c r="C608" t="s">
        <v>42</v>
      </c>
      <c r="D608">
        <v>4</v>
      </c>
      <c r="E608" s="1">
        <v>40548.578472222223</v>
      </c>
      <c r="F608">
        <v>4.95</v>
      </c>
      <c r="G608">
        <v>13019</v>
      </c>
      <c r="H608" t="s">
        <v>10</v>
      </c>
      <c r="I608" t="str">
        <f>IF(AND(LEFT(OnlineRetail[[#This Row],[InvoiceNo]],1)&lt;&gt;"C",OnlineRetail[[#This Row],[CustomerID]]&lt;&gt;""),"Yes","No")</f>
        <v>Yes</v>
      </c>
      <c r="J608" s="4">
        <f>EOMONTH(OnlineRetail[[#This Row],[InvoiceDate]],-1)+1</f>
        <v>40544</v>
      </c>
      <c r="K608" s="6">
        <f>OnlineRetail[[#This Row],[Quantity]]*OnlineRetail[[#This Row],[UnitPrice]]</f>
        <v>19.8</v>
      </c>
      <c r="L608" t="str">
        <f t="shared" si="9"/>
        <v>13019|Jan-2011</v>
      </c>
    </row>
    <row r="609" spans="1:12">
      <c r="A609">
        <v>546002</v>
      </c>
      <c r="B609" t="s">
        <v>265</v>
      </c>
      <c r="C609" t="s">
        <v>9</v>
      </c>
      <c r="D609">
        <v>20</v>
      </c>
      <c r="E609" s="1">
        <v>40548.651388888888</v>
      </c>
      <c r="F609">
        <v>1.25</v>
      </c>
      <c r="G609">
        <v>14258</v>
      </c>
      <c r="H609" t="s">
        <v>10</v>
      </c>
      <c r="I609" t="str">
        <f>IF(AND(LEFT(OnlineRetail[[#This Row],[InvoiceNo]],1)&lt;&gt;"C",OnlineRetail[[#This Row],[CustomerID]]&lt;&gt;""),"Yes","No")</f>
        <v>Yes</v>
      </c>
      <c r="J609" s="4">
        <f>EOMONTH(OnlineRetail[[#This Row],[InvoiceDate]],-1)+1</f>
        <v>40544</v>
      </c>
      <c r="K609" s="6">
        <f>OnlineRetail[[#This Row],[Quantity]]*OnlineRetail[[#This Row],[UnitPrice]]</f>
        <v>25</v>
      </c>
      <c r="L609" t="str">
        <f t="shared" si="9"/>
        <v>14258|Jan-2011</v>
      </c>
    </row>
    <row r="610" spans="1:12">
      <c r="A610">
        <v>542683</v>
      </c>
      <c r="B610" t="s">
        <v>78</v>
      </c>
      <c r="C610" t="s">
        <v>27</v>
      </c>
      <c r="D610">
        <v>23</v>
      </c>
      <c r="E610" s="1">
        <v>40548.669444444437</v>
      </c>
      <c r="F610">
        <v>4.95</v>
      </c>
      <c r="G610">
        <v>14075</v>
      </c>
      <c r="H610" t="s">
        <v>10</v>
      </c>
      <c r="I610" t="str">
        <f>IF(AND(LEFT(OnlineRetail[[#This Row],[InvoiceNo]],1)&lt;&gt;"C",OnlineRetail[[#This Row],[CustomerID]]&lt;&gt;""),"Yes","No")</f>
        <v>Yes</v>
      </c>
      <c r="J610" s="4">
        <f>EOMONTH(OnlineRetail[[#This Row],[InvoiceDate]],-1)+1</f>
        <v>40544</v>
      </c>
      <c r="K610" s="6">
        <f>OnlineRetail[[#This Row],[Quantity]]*OnlineRetail[[#This Row],[UnitPrice]]</f>
        <v>113.85000000000001</v>
      </c>
      <c r="L610" t="str">
        <f t="shared" si="9"/>
        <v>14075|Jan-2011</v>
      </c>
    </row>
    <row r="611" spans="1:12">
      <c r="A611">
        <v>544530</v>
      </c>
      <c r="B611" t="s">
        <v>223</v>
      </c>
      <c r="C611" t="s">
        <v>14</v>
      </c>
      <c r="D611">
        <v>13</v>
      </c>
      <c r="E611" s="1">
        <v>40548.732638888891</v>
      </c>
      <c r="F611">
        <v>1.25</v>
      </c>
      <c r="G611">
        <v>13826</v>
      </c>
      <c r="H611" t="s">
        <v>70</v>
      </c>
      <c r="I611" t="str">
        <f>IF(AND(LEFT(OnlineRetail[[#This Row],[InvoiceNo]],1)&lt;&gt;"C",OnlineRetail[[#This Row],[CustomerID]]&lt;&gt;""),"Yes","No")</f>
        <v>Yes</v>
      </c>
      <c r="J611" s="4">
        <f>EOMONTH(OnlineRetail[[#This Row],[InvoiceDate]],-1)+1</f>
        <v>40544</v>
      </c>
      <c r="K611" s="6">
        <f>OnlineRetail[[#This Row],[Quantity]]*OnlineRetail[[#This Row],[UnitPrice]]</f>
        <v>16.25</v>
      </c>
      <c r="L611" t="str">
        <f t="shared" si="9"/>
        <v>13826|Jan-2011</v>
      </c>
    </row>
    <row r="612" spans="1:12">
      <c r="A612">
        <v>537437</v>
      </c>
      <c r="B612" t="s">
        <v>175</v>
      </c>
      <c r="C612" t="s">
        <v>21</v>
      </c>
      <c r="D612">
        <v>13</v>
      </c>
      <c r="E612" s="1">
        <v>40548.754166666673</v>
      </c>
      <c r="F612">
        <v>2.1</v>
      </c>
      <c r="G612">
        <v>12710</v>
      </c>
      <c r="H612" t="s">
        <v>10</v>
      </c>
      <c r="I612" t="str">
        <f>IF(AND(LEFT(OnlineRetail[[#This Row],[InvoiceNo]],1)&lt;&gt;"C",OnlineRetail[[#This Row],[CustomerID]]&lt;&gt;""),"Yes","No")</f>
        <v>Yes</v>
      </c>
      <c r="J612" s="4">
        <f>EOMONTH(OnlineRetail[[#This Row],[InvoiceDate]],-1)+1</f>
        <v>40544</v>
      </c>
      <c r="K612" s="6">
        <f>OnlineRetail[[#This Row],[Quantity]]*OnlineRetail[[#This Row],[UnitPrice]]</f>
        <v>27.3</v>
      </c>
      <c r="L612" t="str">
        <f t="shared" si="9"/>
        <v>12710|Jan-2011</v>
      </c>
    </row>
    <row r="613" spans="1:12">
      <c r="A613">
        <v>542886</v>
      </c>
      <c r="B613" t="s">
        <v>137</v>
      </c>
      <c r="C613" t="s">
        <v>53</v>
      </c>
      <c r="D613">
        <v>12</v>
      </c>
      <c r="E613" s="1">
        <v>40548.759722222218</v>
      </c>
      <c r="F613">
        <v>9.9499999999999993</v>
      </c>
      <c r="G613">
        <v>13582</v>
      </c>
      <c r="H613" t="s">
        <v>10</v>
      </c>
      <c r="I613" t="str">
        <f>IF(AND(LEFT(OnlineRetail[[#This Row],[InvoiceNo]],1)&lt;&gt;"C",OnlineRetail[[#This Row],[CustomerID]]&lt;&gt;""),"Yes","No")</f>
        <v>Yes</v>
      </c>
      <c r="J613" s="4">
        <f>EOMONTH(OnlineRetail[[#This Row],[InvoiceDate]],-1)+1</f>
        <v>40544</v>
      </c>
      <c r="K613" s="6">
        <f>OnlineRetail[[#This Row],[Quantity]]*OnlineRetail[[#This Row],[UnitPrice]]</f>
        <v>119.39999999999999</v>
      </c>
      <c r="L613" t="str">
        <f t="shared" si="9"/>
        <v>13582|Jan-2011</v>
      </c>
    </row>
    <row r="614" spans="1:12">
      <c r="A614">
        <v>548296</v>
      </c>
      <c r="B614" t="s">
        <v>266</v>
      </c>
      <c r="C614" t="s">
        <v>42</v>
      </c>
      <c r="D614">
        <v>23</v>
      </c>
      <c r="E614" s="1">
        <v>40548.772916666669</v>
      </c>
      <c r="F614">
        <v>1.65</v>
      </c>
      <c r="G614">
        <v>12578</v>
      </c>
      <c r="H614" t="s">
        <v>10</v>
      </c>
      <c r="I614" t="str">
        <f>IF(AND(LEFT(OnlineRetail[[#This Row],[InvoiceNo]],1)&lt;&gt;"C",OnlineRetail[[#This Row],[CustomerID]]&lt;&gt;""),"Yes","No")</f>
        <v>Yes</v>
      </c>
      <c r="J614" s="4">
        <f>EOMONTH(OnlineRetail[[#This Row],[InvoiceDate]],-1)+1</f>
        <v>40544</v>
      </c>
      <c r="K614" s="6">
        <f>OnlineRetail[[#This Row],[Quantity]]*OnlineRetail[[#This Row],[UnitPrice]]</f>
        <v>37.949999999999996</v>
      </c>
      <c r="L614" t="str">
        <f t="shared" si="9"/>
        <v>12578|Jan-2011</v>
      </c>
    </row>
    <row r="615" spans="1:12">
      <c r="A615">
        <v>553179</v>
      </c>
      <c r="B615" t="s">
        <v>267</v>
      </c>
      <c r="C615" t="s">
        <v>39</v>
      </c>
      <c r="D615">
        <v>4</v>
      </c>
      <c r="E615" s="1">
        <v>40548.775000000001</v>
      </c>
      <c r="F615">
        <v>0.85</v>
      </c>
      <c r="G615">
        <v>13293</v>
      </c>
      <c r="H615" t="s">
        <v>70</v>
      </c>
      <c r="I615" t="str">
        <f>IF(AND(LEFT(OnlineRetail[[#This Row],[InvoiceNo]],1)&lt;&gt;"C",OnlineRetail[[#This Row],[CustomerID]]&lt;&gt;""),"Yes","No")</f>
        <v>Yes</v>
      </c>
      <c r="J615" s="4">
        <f>EOMONTH(OnlineRetail[[#This Row],[InvoiceDate]],-1)+1</f>
        <v>40544</v>
      </c>
      <c r="K615" s="6">
        <f>OnlineRetail[[#This Row],[Quantity]]*OnlineRetail[[#This Row],[UnitPrice]]</f>
        <v>3.4</v>
      </c>
      <c r="L615" t="str">
        <f t="shared" si="9"/>
        <v>13293|Jan-2011</v>
      </c>
    </row>
    <row r="616" spans="1:12">
      <c r="A616">
        <v>544791</v>
      </c>
      <c r="B616" t="s">
        <v>96</v>
      </c>
      <c r="C616" t="s">
        <v>50</v>
      </c>
      <c r="D616">
        <v>12</v>
      </c>
      <c r="E616" s="1">
        <v>40548.790972222218</v>
      </c>
      <c r="F616">
        <v>4.25</v>
      </c>
      <c r="G616">
        <v>14221</v>
      </c>
      <c r="H616" t="s">
        <v>10</v>
      </c>
      <c r="I616" t="str">
        <f>IF(AND(LEFT(OnlineRetail[[#This Row],[InvoiceNo]],1)&lt;&gt;"C",OnlineRetail[[#This Row],[CustomerID]]&lt;&gt;""),"Yes","No")</f>
        <v>Yes</v>
      </c>
      <c r="J616" s="4">
        <f>EOMONTH(OnlineRetail[[#This Row],[InvoiceDate]],-1)+1</f>
        <v>40544</v>
      </c>
      <c r="K616" s="6">
        <f>OnlineRetail[[#This Row],[Quantity]]*OnlineRetail[[#This Row],[UnitPrice]]</f>
        <v>51</v>
      </c>
      <c r="L616" t="str">
        <f t="shared" si="9"/>
        <v>14221|Jan-2011</v>
      </c>
    </row>
    <row r="617" spans="1:12">
      <c r="A617">
        <v>543312</v>
      </c>
      <c r="B617" t="s">
        <v>268</v>
      </c>
      <c r="C617" t="s">
        <v>27</v>
      </c>
      <c r="D617">
        <v>22</v>
      </c>
      <c r="E617" s="1">
        <v>40548.797222222223</v>
      </c>
      <c r="F617">
        <v>3.39</v>
      </c>
      <c r="G617">
        <v>13798</v>
      </c>
      <c r="H617" t="s">
        <v>10</v>
      </c>
      <c r="I617" t="str">
        <f>IF(AND(LEFT(OnlineRetail[[#This Row],[InvoiceNo]],1)&lt;&gt;"C",OnlineRetail[[#This Row],[CustomerID]]&lt;&gt;""),"Yes","No")</f>
        <v>Yes</v>
      </c>
      <c r="J617" s="4">
        <f>EOMONTH(OnlineRetail[[#This Row],[InvoiceDate]],-1)+1</f>
        <v>40544</v>
      </c>
      <c r="K617" s="6">
        <f>OnlineRetail[[#This Row],[Quantity]]*OnlineRetail[[#This Row],[UnitPrice]]</f>
        <v>74.58</v>
      </c>
      <c r="L617" t="str">
        <f t="shared" si="9"/>
        <v>13798|Jan-2011</v>
      </c>
    </row>
    <row r="618" spans="1:12">
      <c r="A618">
        <v>543054</v>
      </c>
      <c r="B618" t="s">
        <v>167</v>
      </c>
      <c r="C618" t="s">
        <v>9</v>
      </c>
      <c r="D618">
        <v>13</v>
      </c>
      <c r="E618" s="1">
        <v>40548.814583333333</v>
      </c>
      <c r="F618">
        <v>2.1</v>
      </c>
      <c r="G618">
        <v>13673</v>
      </c>
      <c r="H618" t="s">
        <v>10</v>
      </c>
      <c r="I618" t="str">
        <f>IF(AND(LEFT(OnlineRetail[[#This Row],[InvoiceNo]],1)&lt;&gt;"C",OnlineRetail[[#This Row],[CustomerID]]&lt;&gt;""),"Yes","No")</f>
        <v>Yes</v>
      </c>
      <c r="J618" s="4">
        <f>EOMONTH(OnlineRetail[[#This Row],[InvoiceDate]],-1)+1</f>
        <v>40544</v>
      </c>
      <c r="K618" s="6">
        <f>OnlineRetail[[#This Row],[Quantity]]*OnlineRetail[[#This Row],[UnitPrice]]</f>
        <v>27.3</v>
      </c>
      <c r="L618" t="str">
        <f t="shared" si="9"/>
        <v>13673|Jan-2011</v>
      </c>
    </row>
    <row r="619" spans="1:12">
      <c r="A619">
        <v>541224</v>
      </c>
      <c r="B619" t="s">
        <v>269</v>
      </c>
      <c r="C619" t="s">
        <v>27</v>
      </c>
      <c r="D619">
        <v>15</v>
      </c>
      <c r="E619" s="1">
        <v>40549.338194444441</v>
      </c>
      <c r="F619">
        <v>1.25</v>
      </c>
      <c r="G619">
        <v>13666</v>
      </c>
      <c r="H619" t="s">
        <v>10</v>
      </c>
      <c r="I619" t="str">
        <f>IF(AND(LEFT(OnlineRetail[[#This Row],[InvoiceNo]],1)&lt;&gt;"C",OnlineRetail[[#This Row],[CustomerID]]&lt;&gt;""),"Yes","No")</f>
        <v>Yes</v>
      </c>
      <c r="J619" s="4">
        <f>EOMONTH(OnlineRetail[[#This Row],[InvoiceDate]],-1)+1</f>
        <v>40544</v>
      </c>
      <c r="K619" s="6">
        <f>OnlineRetail[[#This Row],[Quantity]]*OnlineRetail[[#This Row],[UnitPrice]]</f>
        <v>18.75</v>
      </c>
      <c r="L619" t="str">
        <f t="shared" si="9"/>
        <v>13666|Jan-2011</v>
      </c>
    </row>
    <row r="620" spans="1:12">
      <c r="A620">
        <v>537258</v>
      </c>
      <c r="B620" t="s">
        <v>202</v>
      </c>
      <c r="C620" t="s">
        <v>40</v>
      </c>
      <c r="D620">
        <v>1</v>
      </c>
      <c r="E620" s="1">
        <v>40549.35</v>
      </c>
      <c r="F620">
        <v>7.95</v>
      </c>
      <c r="G620">
        <v>12776</v>
      </c>
      <c r="H620" t="s">
        <v>10</v>
      </c>
      <c r="I620" t="str">
        <f>IF(AND(LEFT(OnlineRetail[[#This Row],[InvoiceNo]],1)&lt;&gt;"C",OnlineRetail[[#This Row],[CustomerID]]&lt;&gt;""),"Yes","No")</f>
        <v>Yes</v>
      </c>
      <c r="J620" s="4">
        <f>EOMONTH(OnlineRetail[[#This Row],[InvoiceDate]],-1)+1</f>
        <v>40544</v>
      </c>
      <c r="K620" s="6">
        <f>OnlineRetail[[#This Row],[Quantity]]*OnlineRetail[[#This Row],[UnitPrice]]</f>
        <v>7.95</v>
      </c>
      <c r="L620" t="str">
        <f t="shared" si="9"/>
        <v>12776|Jan-2011</v>
      </c>
    </row>
    <row r="621" spans="1:12">
      <c r="A621">
        <v>555205</v>
      </c>
      <c r="B621" t="s">
        <v>257</v>
      </c>
      <c r="C621" t="s">
        <v>24</v>
      </c>
      <c r="D621">
        <v>15</v>
      </c>
      <c r="E621" s="1">
        <v>40549.359027777777</v>
      </c>
      <c r="F621">
        <v>3.39</v>
      </c>
      <c r="G621">
        <v>13957</v>
      </c>
      <c r="H621" t="s">
        <v>10</v>
      </c>
      <c r="I621" t="str">
        <f>IF(AND(LEFT(OnlineRetail[[#This Row],[InvoiceNo]],1)&lt;&gt;"C",OnlineRetail[[#This Row],[CustomerID]]&lt;&gt;""),"Yes","No")</f>
        <v>Yes</v>
      </c>
      <c r="J621" s="4">
        <f>EOMONTH(OnlineRetail[[#This Row],[InvoiceDate]],-1)+1</f>
        <v>40544</v>
      </c>
      <c r="K621" s="6">
        <f>OnlineRetail[[#This Row],[Quantity]]*OnlineRetail[[#This Row],[UnitPrice]]</f>
        <v>50.85</v>
      </c>
      <c r="L621" t="str">
        <f t="shared" si="9"/>
        <v>13957|Jan-2011</v>
      </c>
    </row>
    <row r="622" spans="1:12">
      <c r="A622">
        <v>541162</v>
      </c>
      <c r="B622" t="s">
        <v>147</v>
      </c>
      <c r="C622" t="s">
        <v>62</v>
      </c>
      <c r="D622">
        <v>11</v>
      </c>
      <c r="E622" s="1">
        <v>40549.418055555558</v>
      </c>
      <c r="F622">
        <v>3.39</v>
      </c>
      <c r="G622">
        <v>13888</v>
      </c>
      <c r="H622" t="s">
        <v>10</v>
      </c>
      <c r="I622" t="str">
        <f>IF(AND(LEFT(OnlineRetail[[#This Row],[InvoiceNo]],1)&lt;&gt;"C",OnlineRetail[[#This Row],[CustomerID]]&lt;&gt;""),"Yes","No")</f>
        <v>Yes</v>
      </c>
      <c r="J622" s="4">
        <f>EOMONTH(OnlineRetail[[#This Row],[InvoiceDate]],-1)+1</f>
        <v>40544</v>
      </c>
      <c r="K622" s="6">
        <f>OnlineRetail[[#This Row],[Quantity]]*OnlineRetail[[#This Row],[UnitPrice]]</f>
        <v>37.29</v>
      </c>
      <c r="L622" t="str">
        <f t="shared" si="9"/>
        <v>13888|Jan-2011</v>
      </c>
    </row>
    <row r="623" spans="1:12">
      <c r="A623">
        <v>546156</v>
      </c>
      <c r="B623" t="s">
        <v>270</v>
      </c>
      <c r="C623" t="s">
        <v>27</v>
      </c>
      <c r="D623">
        <v>11</v>
      </c>
      <c r="E623" s="1">
        <v>40549.433333333327</v>
      </c>
      <c r="F623">
        <v>7.95</v>
      </c>
      <c r="G623">
        <v>12878</v>
      </c>
      <c r="H623" t="s">
        <v>10</v>
      </c>
      <c r="I623" t="str">
        <f>IF(AND(LEFT(OnlineRetail[[#This Row],[InvoiceNo]],1)&lt;&gt;"C",OnlineRetail[[#This Row],[CustomerID]]&lt;&gt;""),"Yes","No")</f>
        <v>Yes</v>
      </c>
      <c r="J623" s="4">
        <f>EOMONTH(OnlineRetail[[#This Row],[InvoiceDate]],-1)+1</f>
        <v>40544</v>
      </c>
      <c r="K623" s="6">
        <f>OnlineRetail[[#This Row],[Quantity]]*OnlineRetail[[#This Row],[UnitPrice]]</f>
        <v>87.45</v>
      </c>
      <c r="L623" t="str">
        <f t="shared" si="9"/>
        <v>12878|Jan-2011</v>
      </c>
    </row>
    <row r="624" spans="1:12" hidden="1">
      <c r="A624" t="s">
        <v>271</v>
      </c>
      <c r="B624" t="s">
        <v>131</v>
      </c>
      <c r="C624" t="s">
        <v>42</v>
      </c>
      <c r="D624">
        <v>24</v>
      </c>
      <c r="E624" s="1">
        <v>40549.474999999999</v>
      </c>
      <c r="F624">
        <v>5.95</v>
      </c>
      <c r="G624">
        <v>13975</v>
      </c>
      <c r="H624" t="s">
        <v>10</v>
      </c>
      <c r="I624" t="str">
        <f>IF(AND(LEFT(OnlineRetail[[#This Row],[InvoiceNo]],1)&lt;&gt;"C",OnlineRetail[[#This Row],[CustomerID]]&lt;&gt;""),"Yes","No")</f>
        <v>No</v>
      </c>
      <c r="J624" s="4">
        <f>EOMONTH(OnlineRetail[[#This Row],[InvoiceDate]],-1)+1</f>
        <v>40544</v>
      </c>
      <c r="K624" s="6">
        <f>OnlineRetail[[#This Row],[Quantity]]*OnlineRetail[[#This Row],[UnitPrice]]</f>
        <v>142.80000000000001</v>
      </c>
      <c r="L624" t="str">
        <f t="shared" si="9"/>
        <v/>
      </c>
    </row>
    <row r="625" spans="1:12">
      <c r="A625">
        <v>547153</v>
      </c>
      <c r="B625" t="s">
        <v>118</v>
      </c>
      <c r="C625" t="s">
        <v>83</v>
      </c>
      <c r="D625">
        <v>9</v>
      </c>
      <c r="E625" s="1">
        <v>40549.479861111111</v>
      </c>
      <c r="F625">
        <v>1.65</v>
      </c>
      <c r="G625">
        <v>12799</v>
      </c>
      <c r="H625" t="s">
        <v>10</v>
      </c>
      <c r="I625" t="str">
        <f>IF(AND(LEFT(OnlineRetail[[#This Row],[InvoiceNo]],1)&lt;&gt;"C",OnlineRetail[[#This Row],[CustomerID]]&lt;&gt;""),"Yes","No")</f>
        <v>Yes</v>
      </c>
      <c r="J625" s="4">
        <f>EOMONTH(OnlineRetail[[#This Row],[InvoiceDate]],-1)+1</f>
        <v>40544</v>
      </c>
      <c r="K625" s="6">
        <f>OnlineRetail[[#This Row],[Quantity]]*OnlineRetail[[#This Row],[UnitPrice]]</f>
        <v>14.85</v>
      </c>
      <c r="L625" t="str">
        <f t="shared" si="9"/>
        <v>12799|Jan-2011</v>
      </c>
    </row>
    <row r="626" spans="1:12">
      <c r="A626">
        <v>553465</v>
      </c>
      <c r="B626" t="s">
        <v>23</v>
      </c>
      <c r="C626" t="s">
        <v>12</v>
      </c>
      <c r="D626">
        <v>4</v>
      </c>
      <c r="E626" s="1">
        <v>40549.48541666667</v>
      </c>
      <c r="F626">
        <v>7.95</v>
      </c>
      <c r="G626">
        <v>13203</v>
      </c>
      <c r="H626" t="s">
        <v>10</v>
      </c>
      <c r="I626" t="str">
        <f>IF(AND(LEFT(OnlineRetail[[#This Row],[InvoiceNo]],1)&lt;&gt;"C",OnlineRetail[[#This Row],[CustomerID]]&lt;&gt;""),"Yes","No")</f>
        <v>Yes</v>
      </c>
      <c r="J626" s="4">
        <f>EOMONTH(OnlineRetail[[#This Row],[InvoiceDate]],-1)+1</f>
        <v>40544</v>
      </c>
      <c r="K626" s="6">
        <f>OnlineRetail[[#This Row],[Quantity]]*OnlineRetail[[#This Row],[UnitPrice]]</f>
        <v>31.8</v>
      </c>
      <c r="L626" t="str">
        <f t="shared" si="9"/>
        <v>13203|Jan-2011</v>
      </c>
    </row>
    <row r="627" spans="1:12">
      <c r="A627">
        <v>553194</v>
      </c>
      <c r="B627" t="s">
        <v>169</v>
      </c>
      <c r="C627" t="s">
        <v>27</v>
      </c>
      <c r="D627">
        <v>10</v>
      </c>
      <c r="E627" s="1">
        <v>40549.48541666667</v>
      </c>
      <c r="F627">
        <v>2.1</v>
      </c>
      <c r="G627">
        <v>13990</v>
      </c>
      <c r="H627" t="s">
        <v>10</v>
      </c>
      <c r="I627" t="str">
        <f>IF(AND(LEFT(OnlineRetail[[#This Row],[InvoiceNo]],1)&lt;&gt;"C",OnlineRetail[[#This Row],[CustomerID]]&lt;&gt;""),"Yes","No")</f>
        <v>Yes</v>
      </c>
      <c r="J627" s="4">
        <f>EOMONTH(OnlineRetail[[#This Row],[InvoiceDate]],-1)+1</f>
        <v>40544</v>
      </c>
      <c r="K627" s="6">
        <f>OnlineRetail[[#This Row],[Quantity]]*OnlineRetail[[#This Row],[UnitPrice]]</f>
        <v>21</v>
      </c>
      <c r="L627" t="str">
        <f t="shared" si="9"/>
        <v>13990|Jan-2011</v>
      </c>
    </row>
    <row r="628" spans="1:12">
      <c r="A628">
        <v>546810</v>
      </c>
      <c r="B628" t="s">
        <v>106</v>
      </c>
      <c r="C628" t="s">
        <v>16</v>
      </c>
      <c r="D628">
        <v>15</v>
      </c>
      <c r="E628" s="1">
        <v>40549.505555555559</v>
      </c>
      <c r="F628">
        <v>1.25</v>
      </c>
      <c r="G628">
        <v>12386</v>
      </c>
      <c r="H628" t="s">
        <v>10</v>
      </c>
      <c r="I628" t="str">
        <f>IF(AND(LEFT(OnlineRetail[[#This Row],[InvoiceNo]],1)&lt;&gt;"C",OnlineRetail[[#This Row],[CustomerID]]&lt;&gt;""),"Yes","No")</f>
        <v>Yes</v>
      </c>
      <c r="J628" s="4">
        <f>EOMONTH(OnlineRetail[[#This Row],[InvoiceDate]],-1)+1</f>
        <v>40544</v>
      </c>
      <c r="K628" s="6">
        <f>OnlineRetail[[#This Row],[Quantity]]*OnlineRetail[[#This Row],[UnitPrice]]</f>
        <v>18.75</v>
      </c>
      <c r="L628" t="str">
        <f t="shared" si="9"/>
        <v>12386|Jan-2011</v>
      </c>
    </row>
    <row r="629" spans="1:12">
      <c r="A629">
        <v>537000</v>
      </c>
      <c r="B629" t="s">
        <v>197</v>
      </c>
      <c r="C629" t="s">
        <v>83</v>
      </c>
      <c r="D629">
        <v>16</v>
      </c>
      <c r="E629" s="1">
        <v>40549.515277777777</v>
      </c>
      <c r="F629">
        <v>9.9499999999999993</v>
      </c>
      <c r="G629">
        <v>13366</v>
      </c>
      <c r="H629" t="s">
        <v>10</v>
      </c>
      <c r="I629" t="str">
        <f>IF(AND(LEFT(OnlineRetail[[#This Row],[InvoiceNo]],1)&lt;&gt;"C",OnlineRetail[[#This Row],[CustomerID]]&lt;&gt;""),"Yes","No")</f>
        <v>Yes</v>
      </c>
      <c r="J629" s="4">
        <f>EOMONTH(OnlineRetail[[#This Row],[InvoiceDate]],-1)+1</f>
        <v>40544</v>
      </c>
      <c r="K629" s="6">
        <f>OnlineRetail[[#This Row],[Quantity]]*OnlineRetail[[#This Row],[UnitPrice]]</f>
        <v>159.19999999999999</v>
      </c>
      <c r="L629" t="str">
        <f t="shared" si="9"/>
        <v>13366|Jan-2011</v>
      </c>
    </row>
    <row r="630" spans="1:12">
      <c r="A630">
        <v>546246</v>
      </c>
      <c r="B630" t="s">
        <v>95</v>
      </c>
      <c r="C630" t="s">
        <v>19</v>
      </c>
      <c r="D630">
        <v>9</v>
      </c>
      <c r="E630" s="1">
        <v>40549.527083333327</v>
      </c>
      <c r="F630">
        <v>2.1</v>
      </c>
      <c r="G630">
        <v>12586</v>
      </c>
      <c r="H630" t="s">
        <v>10</v>
      </c>
      <c r="I630" t="str">
        <f>IF(AND(LEFT(OnlineRetail[[#This Row],[InvoiceNo]],1)&lt;&gt;"C",OnlineRetail[[#This Row],[CustomerID]]&lt;&gt;""),"Yes","No")</f>
        <v>Yes</v>
      </c>
      <c r="J630" s="4">
        <f>EOMONTH(OnlineRetail[[#This Row],[InvoiceDate]],-1)+1</f>
        <v>40544</v>
      </c>
      <c r="K630" s="6">
        <f>OnlineRetail[[#This Row],[Quantity]]*OnlineRetail[[#This Row],[UnitPrice]]</f>
        <v>18.900000000000002</v>
      </c>
      <c r="L630" t="str">
        <f t="shared" si="9"/>
        <v>12586|Jan-2011</v>
      </c>
    </row>
    <row r="631" spans="1:12">
      <c r="A631">
        <v>545571</v>
      </c>
      <c r="B631" t="s">
        <v>174</v>
      </c>
      <c r="C631" t="s">
        <v>19</v>
      </c>
      <c r="D631">
        <v>5</v>
      </c>
      <c r="E631" s="1">
        <v>40549.529166666667</v>
      </c>
      <c r="F631">
        <v>0.85</v>
      </c>
      <c r="G631">
        <v>12465</v>
      </c>
      <c r="H631" t="s">
        <v>17</v>
      </c>
      <c r="I631" t="str">
        <f>IF(AND(LEFT(OnlineRetail[[#This Row],[InvoiceNo]],1)&lt;&gt;"C",OnlineRetail[[#This Row],[CustomerID]]&lt;&gt;""),"Yes","No")</f>
        <v>Yes</v>
      </c>
      <c r="J631" s="4">
        <f>EOMONTH(OnlineRetail[[#This Row],[InvoiceDate]],-1)+1</f>
        <v>40544</v>
      </c>
      <c r="K631" s="6">
        <f>OnlineRetail[[#This Row],[Quantity]]*OnlineRetail[[#This Row],[UnitPrice]]</f>
        <v>4.25</v>
      </c>
      <c r="L631" t="str">
        <f t="shared" si="9"/>
        <v>12465|Jan-2011</v>
      </c>
    </row>
    <row r="632" spans="1:12">
      <c r="A632">
        <v>549078</v>
      </c>
      <c r="B632" t="s">
        <v>180</v>
      </c>
      <c r="C632" t="s">
        <v>21</v>
      </c>
      <c r="D632">
        <v>18</v>
      </c>
      <c r="E632" s="1">
        <v>40549.568055555559</v>
      </c>
      <c r="F632">
        <v>4.25</v>
      </c>
      <c r="G632">
        <v>12907</v>
      </c>
      <c r="H632" t="s">
        <v>70</v>
      </c>
      <c r="I632" t="str">
        <f>IF(AND(LEFT(OnlineRetail[[#This Row],[InvoiceNo]],1)&lt;&gt;"C",OnlineRetail[[#This Row],[CustomerID]]&lt;&gt;""),"Yes","No")</f>
        <v>Yes</v>
      </c>
      <c r="J632" s="4">
        <f>EOMONTH(OnlineRetail[[#This Row],[InvoiceDate]],-1)+1</f>
        <v>40544</v>
      </c>
      <c r="K632" s="6">
        <f>OnlineRetail[[#This Row],[Quantity]]*OnlineRetail[[#This Row],[UnitPrice]]</f>
        <v>76.5</v>
      </c>
      <c r="L632" t="str">
        <f t="shared" si="9"/>
        <v>12907|Jan-2011</v>
      </c>
    </row>
    <row r="633" spans="1:12">
      <c r="A633">
        <v>552795</v>
      </c>
      <c r="B633" t="s">
        <v>34</v>
      </c>
      <c r="C633" t="s">
        <v>29</v>
      </c>
      <c r="D633">
        <v>20</v>
      </c>
      <c r="E633" s="1">
        <v>40549.571527777778</v>
      </c>
      <c r="F633">
        <v>4.95</v>
      </c>
      <c r="G633">
        <v>13467</v>
      </c>
      <c r="H633" t="s">
        <v>36</v>
      </c>
      <c r="I633" t="str">
        <f>IF(AND(LEFT(OnlineRetail[[#This Row],[InvoiceNo]],1)&lt;&gt;"C",OnlineRetail[[#This Row],[CustomerID]]&lt;&gt;""),"Yes","No")</f>
        <v>Yes</v>
      </c>
      <c r="J633" s="4">
        <f>EOMONTH(OnlineRetail[[#This Row],[InvoiceDate]],-1)+1</f>
        <v>40544</v>
      </c>
      <c r="K633" s="6">
        <f>OnlineRetail[[#This Row],[Quantity]]*OnlineRetail[[#This Row],[UnitPrice]]</f>
        <v>99</v>
      </c>
      <c r="L633" t="str">
        <f t="shared" si="9"/>
        <v>13467|Jan-2011</v>
      </c>
    </row>
    <row r="634" spans="1:12">
      <c r="A634">
        <v>544883</v>
      </c>
      <c r="B634" t="s">
        <v>226</v>
      </c>
      <c r="C634" t="s">
        <v>83</v>
      </c>
      <c r="D634">
        <v>8</v>
      </c>
      <c r="E634" s="1">
        <v>40549.574999999997</v>
      </c>
      <c r="F634">
        <v>1.25</v>
      </c>
      <c r="G634">
        <v>12781</v>
      </c>
      <c r="H634" t="s">
        <v>10</v>
      </c>
      <c r="I634" t="str">
        <f>IF(AND(LEFT(OnlineRetail[[#This Row],[InvoiceNo]],1)&lt;&gt;"C",OnlineRetail[[#This Row],[CustomerID]]&lt;&gt;""),"Yes","No")</f>
        <v>Yes</v>
      </c>
      <c r="J634" s="4">
        <f>EOMONTH(OnlineRetail[[#This Row],[InvoiceDate]],-1)+1</f>
        <v>40544</v>
      </c>
      <c r="K634" s="6">
        <f>OnlineRetail[[#This Row],[Quantity]]*OnlineRetail[[#This Row],[UnitPrice]]</f>
        <v>10</v>
      </c>
      <c r="L634" t="str">
        <f t="shared" si="9"/>
        <v>12781|Jan-2011</v>
      </c>
    </row>
    <row r="635" spans="1:12">
      <c r="A635">
        <v>539485</v>
      </c>
      <c r="B635" t="s">
        <v>272</v>
      </c>
      <c r="C635" t="s">
        <v>62</v>
      </c>
      <c r="D635">
        <v>9</v>
      </c>
      <c r="E635" s="1">
        <v>40549.574999999997</v>
      </c>
      <c r="F635">
        <v>3.39</v>
      </c>
      <c r="G635">
        <v>13226</v>
      </c>
      <c r="H635" t="s">
        <v>10</v>
      </c>
      <c r="I635" t="str">
        <f>IF(AND(LEFT(OnlineRetail[[#This Row],[InvoiceNo]],1)&lt;&gt;"C",OnlineRetail[[#This Row],[CustomerID]]&lt;&gt;""),"Yes","No")</f>
        <v>Yes</v>
      </c>
      <c r="J635" s="4">
        <f>EOMONTH(OnlineRetail[[#This Row],[InvoiceDate]],-1)+1</f>
        <v>40544</v>
      </c>
      <c r="K635" s="6">
        <f>OnlineRetail[[#This Row],[Quantity]]*OnlineRetail[[#This Row],[UnitPrice]]</f>
        <v>30.51</v>
      </c>
      <c r="L635" t="str">
        <f t="shared" si="9"/>
        <v>13226|Jan-2011</v>
      </c>
    </row>
    <row r="636" spans="1:12">
      <c r="A636">
        <v>541489</v>
      </c>
      <c r="B636" t="s">
        <v>38</v>
      </c>
      <c r="C636" t="s">
        <v>83</v>
      </c>
      <c r="D636">
        <v>9</v>
      </c>
      <c r="E636" s="1">
        <v>40549.591666666667</v>
      </c>
      <c r="F636">
        <v>2.5499999999999998</v>
      </c>
      <c r="G636">
        <v>12704</v>
      </c>
      <c r="H636" t="s">
        <v>10</v>
      </c>
      <c r="I636" t="str">
        <f>IF(AND(LEFT(OnlineRetail[[#This Row],[InvoiceNo]],1)&lt;&gt;"C",OnlineRetail[[#This Row],[CustomerID]]&lt;&gt;""),"Yes","No")</f>
        <v>Yes</v>
      </c>
      <c r="J636" s="4">
        <f>EOMONTH(OnlineRetail[[#This Row],[InvoiceDate]],-1)+1</f>
        <v>40544</v>
      </c>
      <c r="K636" s="6">
        <f>OnlineRetail[[#This Row],[Quantity]]*OnlineRetail[[#This Row],[UnitPrice]]</f>
        <v>22.95</v>
      </c>
      <c r="L636" t="str">
        <f t="shared" si="9"/>
        <v>12704|Jan-2011</v>
      </c>
    </row>
    <row r="637" spans="1:12">
      <c r="A637">
        <v>546754</v>
      </c>
      <c r="B637" t="s">
        <v>56</v>
      </c>
      <c r="C637" t="s">
        <v>83</v>
      </c>
      <c r="D637">
        <v>24</v>
      </c>
      <c r="E637" s="1">
        <v>40549.593055555553</v>
      </c>
      <c r="F637">
        <v>1.65</v>
      </c>
      <c r="G637">
        <v>13612</v>
      </c>
      <c r="H637" t="s">
        <v>10</v>
      </c>
      <c r="I637" t="str">
        <f>IF(AND(LEFT(OnlineRetail[[#This Row],[InvoiceNo]],1)&lt;&gt;"C",OnlineRetail[[#This Row],[CustomerID]]&lt;&gt;""),"Yes","No")</f>
        <v>Yes</v>
      </c>
      <c r="J637" s="4">
        <f>EOMONTH(OnlineRetail[[#This Row],[InvoiceDate]],-1)+1</f>
        <v>40544</v>
      </c>
      <c r="K637" s="6">
        <f>OnlineRetail[[#This Row],[Quantity]]*OnlineRetail[[#This Row],[UnitPrice]]</f>
        <v>39.599999999999994</v>
      </c>
      <c r="L637" t="str">
        <f t="shared" si="9"/>
        <v>13612|Jan-2011</v>
      </c>
    </row>
    <row r="638" spans="1:12">
      <c r="A638">
        <v>556360</v>
      </c>
      <c r="B638" t="s">
        <v>185</v>
      </c>
      <c r="C638" t="s">
        <v>40</v>
      </c>
      <c r="D638">
        <v>18</v>
      </c>
      <c r="E638" s="1">
        <v>40549.692361111112</v>
      </c>
      <c r="F638">
        <v>1.65</v>
      </c>
      <c r="G638">
        <v>12618</v>
      </c>
      <c r="H638" t="s">
        <v>10</v>
      </c>
      <c r="I638" t="str">
        <f>IF(AND(LEFT(OnlineRetail[[#This Row],[InvoiceNo]],1)&lt;&gt;"C",OnlineRetail[[#This Row],[CustomerID]]&lt;&gt;""),"Yes","No")</f>
        <v>Yes</v>
      </c>
      <c r="J638" s="4">
        <f>EOMONTH(OnlineRetail[[#This Row],[InvoiceDate]],-1)+1</f>
        <v>40544</v>
      </c>
      <c r="K638" s="6">
        <f>OnlineRetail[[#This Row],[Quantity]]*OnlineRetail[[#This Row],[UnitPrice]]</f>
        <v>29.7</v>
      </c>
      <c r="L638" t="str">
        <f t="shared" si="9"/>
        <v>12618|Jan-2011</v>
      </c>
    </row>
    <row r="639" spans="1:12">
      <c r="A639">
        <v>541973</v>
      </c>
      <c r="B639" t="s">
        <v>242</v>
      </c>
      <c r="C639" t="s">
        <v>48</v>
      </c>
      <c r="D639">
        <v>19</v>
      </c>
      <c r="E639" s="1">
        <v>40549.695138888892</v>
      </c>
      <c r="F639">
        <v>9.9499999999999993</v>
      </c>
      <c r="G639">
        <v>13208</v>
      </c>
      <c r="H639" t="s">
        <v>10</v>
      </c>
      <c r="I639" t="str">
        <f>IF(AND(LEFT(OnlineRetail[[#This Row],[InvoiceNo]],1)&lt;&gt;"C",OnlineRetail[[#This Row],[CustomerID]]&lt;&gt;""),"Yes","No")</f>
        <v>Yes</v>
      </c>
      <c r="J639" s="4">
        <f>EOMONTH(OnlineRetail[[#This Row],[InvoiceDate]],-1)+1</f>
        <v>40544</v>
      </c>
      <c r="K639" s="6">
        <f>OnlineRetail[[#This Row],[Quantity]]*OnlineRetail[[#This Row],[UnitPrice]]</f>
        <v>189.04999999999998</v>
      </c>
      <c r="L639" t="str">
        <f t="shared" si="9"/>
        <v>13208|Jan-2011</v>
      </c>
    </row>
    <row r="640" spans="1:12">
      <c r="A640">
        <v>551336</v>
      </c>
      <c r="B640" t="s">
        <v>122</v>
      </c>
      <c r="C640" t="s">
        <v>48</v>
      </c>
      <c r="D640">
        <v>18</v>
      </c>
      <c r="E640" s="1">
        <v>40549.695833333331</v>
      </c>
      <c r="F640">
        <v>9.9499999999999993</v>
      </c>
      <c r="G640">
        <v>12492</v>
      </c>
      <c r="H640" t="s">
        <v>10</v>
      </c>
      <c r="I640" t="str">
        <f>IF(AND(LEFT(OnlineRetail[[#This Row],[InvoiceNo]],1)&lt;&gt;"C",OnlineRetail[[#This Row],[CustomerID]]&lt;&gt;""),"Yes","No")</f>
        <v>Yes</v>
      </c>
      <c r="J640" s="4">
        <f>EOMONTH(OnlineRetail[[#This Row],[InvoiceDate]],-1)+1</f>
        <v>40544</v>
      </c>
      <c r="K640" s="6">
        <f>OnlineRetail[[#This Row],[Quantity]]*OnlineRetail[[#This Row],[UnitPrice]]</f>
        <v>179.1</v>
      </c>
      <c r="L640" t="str">
        <f t="shared" si="9"/>
        <v>12492|Jan-2011</v>
      </c>
    </row>
    <row r="641" spans="1:12">
      <c r="A641">
        <v>547999</v>
      </c>
      <c r="B641" t="s">
        <v>237</v>
      </c>
      <c r="C641" t="s">
        <v>9</v>
      </c>
      <c r="D641">
        <v>7</v>
      </c>
      <c r="E641" s="1">
        <v>40549.703472222223</v>
      </c>
      <c r="F641">
        <v>1.25</v>
      </c>
      <c r="G641">
        <v>12891</v>
      </c>
      <c r="H641" t="s">
        <v>10</v>
      </c>
      <c r="I641" t="str">
        <f>IF(AND(LEFT(OnlineRetail[[#This Row],[InvoiceNo]],1)&lt;&gt;"C",OnlineRetail[[#This Row],[CustomerID]]&lt;&gt;""),"Yes","No")</f>
        <v>Yes</v>
      </c>
      <c r="J641" s="4">
        <f>EOMONTH(OnlineRetail[[#This Row],[InvoiceDate]],-1)+1</f>
        <v>40544</v>
      </c>
      <c r="K641" s="6">
        <f>OnlineRetail[[#This Row],[Quantity]]*OnlineRetail[[#This Row],[UnitPrice]]</f>
        <v>8.75</v>
      </c>
      <c r="L641" t="str">
        <f t="shared" si="9"/>
        <v>12891|Jan-2011</v>
      </c>
    </row>
    <row r="642" spans="1:12">
      <c r="A642">
        <v>543580</v>
      </c>
      <c r="B642" t="s">
        <v>163</v>
      </c>
      <c r="C642" t="s">
        <v>72</v>
      </c>
      <c r="D642">
        <v>9</v>
      </c>
      <c r="E642" s="1">
        <v>40549.710416666669</v>
      </c>
      <c r="F642">
        <v>1.25</v>
      </c>
      <c r="G642">
        <v>12483</v>
      </c>
      <c r="H642" t="s">
        <v>10</v>
      </c>
      <c r="I642" t="str">
        <f>IF(AND(LEFT(OnlineRetail[[#This Row],[InvoiceNo]],1)&lt;&gt;"C",OnlineRetail[[#This Row],[CustomerID]]&lt;&gt;""),"Yes","No")</f>
        <v>Yes</v>
      </c>
      <c r="J642" s="4">
        <f>EOMONTH(OnlineRetail[[#This Row],[InvoiceDate]],-1)+1</f>
        <v>40544</v>
      </c>
      <c r="K642" s="6">
        <f>OnlineRetail[[#This Row],[Quantity]]*OnlineRetail[[#This Row],[UnitPrice]]</f>
        <v>11.25</v>
      </c>
      <c r="L642" t="str">
        <f t="shared" ref="L642:L705" si="10">IF(I642="Yes",G642&amp;"|"&amp;TEXT(J642,"mmm-yyyy"),"")</f>
        <v>12483|Jan-2011</v>
      </c>
    </row>
    <row r="643" spans="1:12">
      <c r="A643">
        <v>542851</v>
      </c>
      <c r="B643" t="s">
        <v>111</v>
      </c>
      <c r="C643" t="s">
        <v>21</v>
      </c>
      <c r="D643">
        <v>1</v>
      </c>
      <c r="E643" s="1">
        <v>40549.727083333331</v>
      </c>
      <c r="F643">
        <v>1.65</v>
      </c>
      <c r="G643">
        <v>12885</v>
      </c>
      <c r="H643" t="s">
        <v>10</v>
      </c>
      <c r="I643" t="str">
        <f>IF(AND(LEFT(OnlineRetail[[#This Row],[InvoiceNo]],1)&lt;&gt;"C",OnlineRetail[[#This Row],[CustomerID]]&lt;&gt;""),"Yes","No")</f>
        <v>Yes</v>
      </c>
      <c r="J643" s="4">
        <f>EOMONTH(OnlineRetail[[#This Row],[InvoiceDate]],-1)+1</f>
        <v>40544</v>
      </c>
      <c r="K643" s="6">
        <f>OnlineRetail[[#This Row],[Quantity]]*OnlineRetail[[#This Row],[UnitPrice]]</f>
        <v>1.65</v>
      </c>
      <c r="L643" t="str">
        <f t="shared" si="10"/>
        <v>12885|Jan-2011</v>
      </c>
    </row>
    <row r="644" spans="1:12">
      <c r="A644">
        <v>555321</v>
      </c>
      <c r="B644" t="s">
        <v>142</v>
      </c>
      <c r="C644" t="s">
        <v>46</v>
      </c>
      <c r="D644">
        <v>9</v>
      </c>
      <c r="E644" s="1">
        <v>40549.729861111111</v>
      </c>
      <c r="F644">
        <v>1.65</v>
      </c>
      <c r="G644">
        <v>14253</v>
      </c>
      <c r="H644" t="s">
        <v>10</v>
      </c>
      <c r="I644" t="str">
        <f>IF(AND(LEFT(OnlineRetail[[#This Row],[InvoiceNo]],1)&lt;&gt;"C",OnlineRetail[[#This Row],[CustomerID]]&lt;&gt;""),"Yes","No")</f>
        <v>Yes</v>
      </c>
      <c r="J644" s="4">
        <f>EOMONTH(OnlineRetail[[#This Row],[InvoiceDate]],-1)+1</f>
        <v>40544</v>
      </c>
      <c r="K644" s="6">
        <f>OnlineRetail[[#This Row],[Quantity]]*OnlineRetail[[#This Row],[UnitPrice]]</f>
        <v>14.85</v>
      </c>
      <c r="L644" t="str">
        <f t="shared" si="10"/>
        <v>14253|Jan-2011</v>
      </c>
    </row>
    <row r="645" spans="1:12">
      <c r="A645">
        <v>549184</v>
      </c>
      <c r="B645" t="s">
        <v>173</v>
      </c>
      <c r="C645" t="s">
        <v>46</v>
      </c>
      <c r="D645">
        <v>2</v>
      </c>
      <c r="E645" s="1">
        <v>40549.732638888891</v>
      </c>
      <c r="F645">
        <v>1.65</v>
      </c>
      <c r="G645">
        <v>12726</v>
      </c>
      <c r="H645" t="s">
        <v>10</v>
      </c>
      <c r="I645" t="str">
        <f>IF(AND(LEFT(OnlineRetail[[#This Row],[InvoiceNo]],1)&lt;&gt;"C",OnlineRetail[[#This Row],[CustomerID]]&lt;&gt;""),"Yes","No")</f>
        <v>Yes</v>
      </c>
      <c r="J645" s="4">
        <f>EOMONTH(OnlineRetail[[#This Row],[InvoiceDate]],-1)+1</f>
        <v>40544</v>
      </c>
      <c r="K645" s="6">
        <f>OnlineRetail[[#This Row],[Quantity]]*OnlineRetail[[#This Row],[UnitPrice]]</f>
        <v>3.3</v>
      </c>
      <c r="L645" t="str">
        <f t="shared" si="10"/>
        <v>12726|Jan-2011</v>
      </c>
    </row>
    <row r="646" spans="1:12">
      <c r="A646">
        <v>547676</v>
      </c>
      <c r="B646" t="s">
        <v>34</v>
      </c>
      <c r="C646" t="s">
        <v>40</v>
      </c>
      <c r="D646">
        <v>8</v>
      </c>
      <c r="E646" s="1">
        <v>40549.752083333333</v>
      </c>
      <c r="F646">
        <v>2.5499999999999998</v>
      </c>
      <c r="G646">
        <v>13560</v>
      </c>
      <c r="H646" t="s">
        <v>10</v>
      </c>
      <c r="I646" t="str">
        <f>IF(AND(LEFT(OnlineRetail[[#This Row],[InvoiceNo]],1)&lt;&gt;"C",OnlineRetail[[#This Row],[CustomerID]]&lt;&gt;""),"Yes","No")</f>
        <v>Yes</v>
      </c>
      <c r="J646" s="4">
        <f>EOMONTH(OnlineRetail[[#This Row],[InvoiceDate]],-1)+1</f>
        <v>40544</v>
      </c>
      <c r="K646" s="6">
        <f>OnlineRetail[[#This Row],[Quantity]]*OnlineRetail[[#This Row],[UnitPrice]]</f>
        <v>20.399999999999999</v>
      </c>
      <c r="L646" t="str">
        <f t="shared" si="10"/>
        <v>13560|Jan-2011</v>
      </c>
    </row>
    <row r="647" spans="1:12">
      <c r="A647">
        <v>539303</v>
      </c>
      <c r="B647" t="s">
        <v>85</v>
      </c>
      <c r="C647" t="s">
        <v>12</v>
      </c>
      <c r="D647">
        <v>12</v>
      </c>
      <c r="E647" s="1">
        <v>40549.780555555553</v>
      </c>
      <c r="F647">
        <v>9.9499999999999993</v>
      </c>
      <c r="G647">
        <v>13645</v>
      </c>
      <c r="H647" t="s">
        <v>10</v>
      </c>
      <c r="I647" t="str">
        <f>IF(AND(LEFT(OnlineRetail[[#This Row],[InvoiceNo]],1)&lt;&gt;"C",OnlineRetail[[#This Row],[CustomerID]]&lt;&gt;""),"Yes","No")</f>
        <v>Yes</v>
      </c>
      <c r="J647" s="4">
        <f>EOMONTH(OnlineRetail[[#This Row],[InvoiceDate]],-1)+1</f>
        <v>40544</v>
      </c>
      <c r="K647" s="6">
        <f>OnlineRetail[[#This Row],[Quantity]]*OnlineRetail[[#This Row],[UnitPrice]]</f>
        <v>119.39999999999999</v>
      </c>
      <c r="L647" t="str">
        <f t="shared" si="10"/>
        <v>13645|Jan-2011</v>
      </c>
    </row>
    <row r="648" spans="1:12">
      <c r="A648">
        <v>540340</v>
      </c>
      <c r="B648" t="s">
        <v>157</v>
      </c>
      <c r="C648" t="s">
        <v>72</v>
      </c>
      <c r="D648">
        <v>3</v>
      </c>
      <c r="E648" s="1">
        <v>40549.807638888888</v>
      </c>
      <c r="F648">
        <v>0.85</v>
      </c>
      <c r="G648">
        <v>13978</v>
      </c>
      <c r="H648" t="s">
        <v>31</v>
      </c>
      <c r="I648" t="str">
        <f>IF(AND(LEFT(OnlineRetail[[#This Row],[InvoiceNo]],1)&lt;&gt;"C",OnlineRetail[[#This Row],[CustomerID]]&lt;&gt;""),"Yes","No")</f>
        <v>Yes</v>
      </c>
      <c r="J648" s="4">
        <f>EOMONTH(OnlineRetail[[#This Row],[InvoiceDate]],-1)+1</f>
        <v>40544</v>
      </c>
      <c r="K648" s="6">
        <f>OnlineRetail[[#This Row],[Quantity]]*OnlineRetail[[#This Row],[UnitPrice]]</f>
        <v>2.5499999999999998</v>
      </c>
      <c r="L648" t="str">
        <f t="shared" si="10"/>
        <v>13978|Jan-2011</v>
      </c>
    </row>
    <row r="649" spans="1:12">
      <c r="A649">
        <v>545248</v>
      </c>
      <c r="B649" t="s">
        <v>38</v>
      </c>
      <c r="C649" t="s">
        <v>21</v>
      </c>
      <c r="D649">
        <v>13</v>
      </c>
      <c r="E649" s="1">
        <v>40549.818749999999</v>
      </c>
      <c r="F649">
        <v>3.39</v>
      </c>
      <c r="G649">
        <v>12667</v>
      </c>
      <c r="H649" t="s">
        <v>10</v>
      </c>
      <c r="I649" t="str">
        <f>IF(AND(LEFT(OnlineRetail[[#This Row],[InvoiceNo]],1)&lt;&gt;"C",OnlineRetail[[#This Row],[CustomerID]]&lt;&gt;""),"Yes","No")</f>
        <v>Yes</v>
      </c>
      <c r="J649" s="4">
        <f>EOMONTH(OnlineRetail[[#This Row],[InvoiceDate]],-1)+1</f>
        <v>40544</v>
      </c>
      <c r="K649" s="6">
        <f>OnlineRetail[[#This Row],[Quantity]]*OnlineRetail[[#This Row],[UnitPrice]]</f>
        <v>44.07</v>
      </c>
      <c r="L649" t="str">
        <f t="shared" si="10"/>
        <v>12667|Jan-2011</v>
      </c>
    </row>
    <row r="650" spans="1:12">
      <c r="A650">
        <v>553902</v>
      </c>
      <c r="B650" t="s">
        <v>179</v>
      </c>
      <c r="C650" t="s">
        <v>40</v>
      </c>
      <c r="D650">
        <v>22</v>
      </c>
      <c r="E650" s="1">
        <v>40549.821527777778</v>
      </c>
      <c r="F650">
        <v>1.25</v>
      </c>
      <c r="G650">
        <v>12702</v>
      </c>
      <c r="H650" t="s">
        <v>10</v>
      </c>
      <c r="I650" t="str">
        <f>IF(AND(LEFT(OnlineRetail[[#This Row],[InvoiceNo]],1)&lt;&gt;"C",OnlineRetail[[#This Row],[CustomerID]]&lt;&gt;""),"Yes","No")</f>
        <v>Yes</v>
      </c>
      <c r="J650" s="4">
        <f>EOMONTH(OnlineRetail[[#This Row],[InvoiceDate]],-1)+1</f>
        <v>40544</v>
      </c>
      <c r="K650" s="6">
        <f>OnlineRetail[[#This Row],[Quantity]]*OnlineRetail[[#This Row],[UnitPrice]]</f>
        <v>27.5</v>
      </c>
      <c r="L650" t="str">
        <f t="shared" si="10"/>
        <v>12702|Jan-2011</v>
      </c>
    </row>
    <row r="651" spans="1:12">
      <c r="A651">
        <v>538237</v>
      </c>
      <c r="B651" t="s">
        <v>239</v>
      </c>
      <c r="C651" t="s">
        <v>72</v>
      </c>
      <c r="D651">
        <v>3</v>
      </c>
      <c r="E651" s="1">
        <v>40549.824305555558</v>
      </c>
      <c r="F651">
        <v>3.39</v>
      </c>
      <c r="G651">
        <v>12378</v>
      </c>
      <c r="H651" t="s">
        <v>10</v>
      </c>
      <c r="I651" t="str">
        <f>IF(AND(LEFT(OnlineRetail[[#This Row],[InvoiceNo]],1)&lt;&gt;"C",OnlineRetail[[#This Row],[CustomerID]]&lt;&gt;""),"Yes","No")</f>
        <v>Yes</v>
      </c>
      <c r="J651" s="4">
        <f>EOMONTH(OnlineRetail[[#This Row],[InvoiceDate]],-1)+1</f>
        <v>40544</v>
      </c>
      <c r="K651" s="6">
        <f>OnlineRetail[[#This Row],[Quantity]]*OnlineRetail[[#This Row],[UnitPrice]]</f>
        <v>10.17</v>
      </c>
      <c r="L651" t="str">
        <f t="shared" si="10"/>
        <v>12378|Jan-2011</v>
      </c>
    </row>
    <row r="652" spans="1:12">
      <c r="A652">
        <v>553625</v>
      </c>
      <c r="B652" t="s">
        <v>247</v>
      </c>
      <c r="C652" t="s">
        <v>29</v>
      </c>
      <c r="D652">
        <v>19</v>
      </c>
      <c r="E652" s="1">
        <v>40549.828472222223</v>
      </c>
      <c r="F652">
        <v>7.95</v>
      </c>
      <c r="G652">
        <v>14271</v>
      </c>
      <c r="H652" t="s">
        <v>10</v>
      </c>
      <c r="I652" t="str">
        <f>IF(AND(LEFT(OnlineRetail[[#This Row],[InvoiceNo]],1)&lt;&gt;"C",OnlineRetail[[#This Row],[CustomerID]]&lt;&gt;""),"Yes","No")</f>
        <v>Yes</v>
      </c>
      <c r="J652" s="4">
        <f>EOMONTH(OnlineRetail[[#This Row],[InvoiceDate]],-1)+1</f>
        <v>40544</v>
      </c>
      <c r="K652" s="6">
        <f>OnlineRetail[[#This Row],[Quantity]]*OnlineRetail[[#This Row],[UnitPrice]]</f>
        <v>151.05000000000001</v>
      </c>
      <c r="L652" t="str">
        <f t="shared" si="10"/>
        <v>14271|Jan-2011</v>
      </c>
    </row>
    <row r="653" spans="1:12">
      <c r="A653">
        <v>552015</v>
      </c>
      <c r="B653" t="s">
        <v>273</v>
      </c>
      <c r="C653" t="s">
        <v>62</v>
      </c>
      <c r="D653">
        <v>2</v>
      </c>
      <c r="E653" s="1">
        <v>40549.82916666667</v>
      </c>
      <c r="F653">
        <v>1.65</v>
      </c>
      <c r="G653">
        <v>14150</v>
      </c>
      <c r="H653" t="s">
        <v>17</v>
      </c>
      <c r="I653" t="str">
        <f>IF(AND(LEFT(OnlineRetail[[#This Row],[InvoiceNo]],1)&lt;&gt;"C",OnlineRetail[[#This Row],[CustomerID]]&lt;&gt;""),"Yes","No")</f>
        <v>Yes</v>
      </c>
      <c r="J653" s="4">
        <f>EOMONTH(OnlineRetail[[#This Row],[InvoiceDate]],-1)+1</f>
        <v>40544</v>
      </c>
      <c r="K653" s="6">
        <f>OnlineRetail[[#This Row],[Quantity]]*OnlineRetail[[#This Row],[UnitPrice]]</f>
        <v>3.3</v>
      </c>
      <c r="L653" t="str">
        <f t="shared" si="10"/>
        <v>14150|Jan-2011</v>
      </c>
    </row>
    <row r="654" spans="1:12">
      <c r="A654">
        <v>549107</v>
      </c>
      <c r="B654" t="s">
        <v>78</v>
      </c>
      <c r="C654" t="s">
        <v>24</v>
      </c>
      <c r="D654">
        <v>5</v>
      </c>
      <c r="E654" s="1">
        <v>40550.338888888888</v>
      </c>
      <c r="F654">
        <v>4.25</v>
      </c>
      <c r="G654">
        <v>12492</v>
      </c>
      <c r="H654" t="s">
        <v>17</v>
      </c>
      <c r="I654" t="str">
        <f>IF(AND(LEFT(OnlineRetail[[#This Row],[InvoiceNo]],1)&lt;&gt;"C",OnlineRetail[[#This Row],[CustomerID]]&lt;&gt;""),"Yes","No")</f>
        <v>Yes</v>
      </c>
      <c r="J654" s="4">
        <f>EOMONTH(OnlineRetail[[#This Row],[InvoiceDate]],-1)+1</f>
        <v>40544</v>
      </c>
      <c r="K654" s="6">
        <f>OnlineRetail[[#This Row],[Quantity]]*OnlineRetail[[#This Row],[UnitPrice]]</f>
        <v>21.25</v>
      </c>
      <c r="L654" t="str">
        <f t="shared" si="10"/>
        <v>12492|Jan-2011</v>
      </c>
    </row>
    <row r="655" spans="1:12">
      <c r="A655">
        <v>552798</v>
      </c>
      <c r="B655" t="s">
        <v>20</v>
      </c>
      <c r="C655" t="s">
        <v>83</v>
      </c>
      <c r="D655">
        <v>16</v>
      </c>
      <c r="E655" s="1">
        <v>40550.341666666667</v>
      </c>
      <c r="F655">
        <v>4.25</v>
      </c>
      <c r="G655">
        <v>14240</v>
      </c>
      <c r="H655" t="s">
        <v>10</v>
      </c>
      <c r="I655" t="str">
        <f>IF(AND(LEFT(OnlineRetail[[#This Row],[InvoiceNo]],1)&lt;&gt;"C",OnlineRetail[[#This Row],[CustomerID]]&lt;&gt;""),"Yes","No")</f>
        <v>Yes</v>
      </c>
      <c r="J655" s="4">
        <f>EOMONTH(OnlineRetail[[#This Row],[InvoiceDate]],-1)+1</f>
        <v>40544</v>
      </c>
      <c r="K655" s="6">
        <f>OnlineRetail[[#This Row],[Quantity]]*OnlineRetail[[#This Row],[UnitPrice]]</f>
        <v>68</v>
      </c>
      <c r="L655" t="str">
        <f t="shared" si="10"/>
        <v>14240|Jan-2011</v>
      </c>
    </row>
    <row r="656" spans="1:12">
      <c r="A656">
        <v>550301</v>
      </c>
      <c r="B656" t="s">
        <v>34</v>
      </c>
      <c r="C656" t="s">
        <v>42</v>
      </c>
      <c r="D656">
        <v>4</v>
      </c>
      <c r="E656" s="1">
        <v>40550.35</v>
      </c>
      <c r="F656">
        <v>4.25</v>
      </c>
      <c r="G656">
        <v>13704</v>
      </c>
      <c r="H656" t="s">
        <v>10</v>
      </c>
      <c r="I656" t="str">
        <f>IF(AND(LEFT(OnlineRetail[[#This Row],[InvoiceNo]],1)&lt;&gt;"C",OnlineRetail[[#This Row],[CustomerID]]&lt;&gt;""),"Yes","No")</f>
        <v>Yes</v>
      </c>
      <c r="J656" s="4">
        <f>EOMONTH(OnlineRetail[[#This Row],[InvoiceDate]],-1)+1</f>
        <v>40544</v>
      </c>
      <c r="K656" s="6">
        <f>OnlineRetail[[#This Row],[Quantity]]*OnlineRetail[[#This Row],[UnitPrice]]</f>
        <v>17</v>
      </c>
      <c r="L656" t="str">
        <f t="shared" si="10"/>
        <v>13704|Jan-2011</v>
      </c>
    </row>
    <row r="657" spans="1:12">
      <c r="A657">
        <v>545778</v>
      </c>
      <c r="B657" t="s">
        <v>110</v>
      </c>
      <c r="C657" t="s">
        <v>48</v>
      </c>
      <c r="D657">
        <v>23</v>
      </c>
      <c r="E657" s="1">
        <v>40550.375</v>
      </c>
      <c r="F657">
        <v>1.25</v>
      </c>
      <c r="G657">
        <v>12667</v>
      </c>
      <c r="H657" t="s">
        <v>10</v>
      </c>
      <c r="I657" t="str">
        <f>IF(AND(LEFT(OnlineRetail[[#This Row],[InvoiceNo]],1)&lt;&gt;"C",OnlineRetail[[#This Row],[CustomerID]]&lt;&gt;""),"Yes","No")</f>
        <v>Yes</v>
      </c>
      <c r="J657" s="4">
        <f>EOMONTH(OnlineRetail[[#This Row],[InvoiceDate]],-1)+1</f>
        <v>40544</v>
      </c>
      <c r="K657" s="6">
        <f>OnlineRetail[[#This Row],[Quantity]]*OnlineRetail[[#This Row],[UnitPrice]]</f>
        <v>28.75</v>
      </c>
      <c r="L657" t="str">
        <f t="shared" si="10"/>
        <v>12667|Jan-2011</v>
      </c>
    </row>
    <row r="658" spans="1:12">
      <c r="A658">
        <v>537024</v>
      </c>
      <c r="B658" t="s">
        <v>84</v>
      </c>
      <c r="C658" t="s">
        <v>72</v>
      </c>
      <c r="D658">
        <v>20</v>
      </c>
      <c r="E658" s="1">
        <v>40550.395138888889</v>
      </c>
      <c r="F658">
        <v>1.65</v>
      </c>
      <c r="G658">
        <v>12386</v>
      </c>
      <c r="H658" t="s">
        <v>22</v>
      </c>
      <c r="I658" t="str">
        <f>IF(AND(LEFT(OnlineRetail[[#This Row],[InvoiceNo]],1)&lt;&gt;"C",OnlineRetail[[#This Row],[CustomerID]]&lt;&gt;""),"Yes","No")</f>
        <v>Yes</v>
      </c>
      <c r="J658" s="4">
        <f>EOMONTH(OnlineRetail[[#This Row],[InvoiceDate]],-1)+1</f>
        <v>40544</v>
      </c>
      <c r="K658" s="6">
        <f>OnlineRetail[[#This Row],[Quantity]]*OnlineRetail[[#This Row],[UnitPrice]]</f>
        <v>33</v>
      </c>
      <c r="L658" t="str">
        <f t="shared" si="10"/>
        <v>12386|Jan-2011</v>
      </c>
    </row>
    <row r="659" spans="1:12">
      <c r="A659">
        <v>555701</v>
      </c>
      <c r="B659" t="s">
        <v>116</v>
      </c>
      <c r="C659" t="s">
        <v>16</v>
      </c>
      <c r="D659">
        <v>11</v>
      </c>
      <c r="E659" s="1">
        <v>40550.468055555553</v>
      </c>
      <c r="F659">
        <v>0.85</v>
      </c>
      <c r="G659">
        <v>13969</v>
      </c>
      <c r="H659" t="s">
        <v>10</v>
      </c>
      <c r="I659" t="str">
        <f>IF(AND(LEFT(OnlineRetail[[#This Row],[InvoiceNo]],1)&lt;&gt;"C",OnlineRetail[[#This Row],[CustomerID]]&lt;&gt;""),"Yes","No")</f>
        <v>Yes</v>
      </c>
      <c r="J659" s="4">
        <f>EOMONTH(OnlineRetail[[#This Row],[InvoiceDate]],-1)+1</f>
        <v>40544</v>
      </c>
      <c r="K659" s="6">
        <f>OnlineRetail[[#This Row],[Quantity]]*OnlineRetail[[#This Row],[UnitPrice]]</f>
        <v>9.35</v>
      </c>
      <c r="L659" t="str">
        <f t="shared" si="10"/>
        <v>13969|Jan-2011</v>
      </c>
    </row>
    <row r="660" spans="1:12">
      <c r="A660">
        <v>553227</v>
      </c>
      <c r="B660" t="s">
        <v>86</v>
      </c>
      <c r="C660" t="s">
        <v>48</v>
      </c>
      <c r="D660">
        <v>2</v>
      </c>
      <c r="E660" s="1">
        <v>40550.474305555559</v>
      </c>
      <c r="F660">
        <v>2.5499999999999998</v>
      </c>
      <c r="G660">
        <v>12810</v>
      </c>
      <c r="H660" t="s">
        <v>10</v>
      </c>
      <c r="I660" t="str">
        <f>IF(AND(LEFT(OnlineRetail[[#This Row],[InvoiceNo]],1)&lt;&gt;"C",OnlineRetail[[#This Row],[CustomerID]]&lt;&gt;""),"Yes","No")</f>
        <v>Yes</v>
      </c>
      <c r="J660" s="4">
        <f>EOMONTH(OnlineRetail[[#This Row],[InvoiceDate]],-1)+1</f>
        <v>40544</v>
      </c>
      <c r="K660" s="6">
        <f>OnlineRetail[[#This Row],[Quantity]]*OnlineRetail[[#This Row],[UnitPrice]]</f>
        <v>5.0999999999999996</v>
      </c>
      <c r="L660" t="str">
        <f t="shared" si="10"/>
        <v>12810|Jan-2011</v>
      </c>
    </row>
    <row r="661" spans="1:12">
      <c r="A661">
        <v>537120</v>
      </c>
      <c r="B661" t="s">
        <v>203</v>
      </c>
      <c r="C661" t="s">
        <v>24</v>
      </c>
      <c r="D661">
        <v>10</v>
      </c>
      <c r="E661" s="1">
        <v>40550.481944444437</v>
      </c>
      <c r="F661">
        <v>0.85</v>
      </c>
      <c r="G661">
        <v>13435</v>
      </c>
      <c r="H661" t="s">
        <v>22</v>
      </c>
      <c r="I661" t="str">
        <f>IF(AND(LEFT(OnlineRetail[[#This Row],[InvoiceNo]],1)&lt;&gt;"C",OnlineRetail[[#This Row],[CustomerID]]&lt;&gt;""),"Yes","No")</f>
        <v>Yes</v>
      </c>
      <c r="J661" s="4">
        <f>EOMONTH(OnlineRetail[[#This Row],[InvoiceDate]],-1)+1</f>
        <v>40544</v>
      </c>
      <c r="K661" s="6">
        <f>OnlineRetail[[#This Row],[Quantity]]*OnlineRetail[[#This Row],[UnitPrice]]</f>
        <v>8.5</v>
      </c>
      <c r="L661" t="str">
        <f t="shared" si="10"/>
        <v>13435|Jan-2011</v>
      </c>
    </row>
    <row r="662" spans="1:12">
      <c r="A662">
        <v>541935</v>
      </c>
      <c r="B662" t="s">
        <v>228</v>
      </c>
      <c r="C662" t="s">
        <v>27</v>
      </c>
      <c r="D662">
        <v>18</v>
      </c>
      <c r="E662" s="1">
        <v>40550.487500000003</v>
      </c>
      <c r="F662">
        <v>4.25</v>
      </c>
      <c r="G662">
        <v>13924</v>
      </c>
      <c r="H662" t="s">
        <v>10</v>
      </c>
      <c r="I662" t="str">
        <f>IF(AND(LEFT(OnlineRetail[[#This Row],[InvoiceNo]],1)&lt;&gt;"C",OnlineRetail[[#This Row],[CustomerID]]&lt;&gt;""),"Yes","No")</f>
        <v>Yes</v>
      </c>
      <c r="J662" s="4">
        <f>EOMONTH(OnlineRetail[[#This Row],[InvoiceDate]],-1)+1</f>
        <v>40544</v>
      </c>
      <c r="K662" s="6">
        <f>OnlineRetail[[#This Row],[Quantity]]*OnlineRetail[[#This Row],[UnitPrice]]</f>
        <v>76.5</v>
      </c>
      <c r="L662" t="str">
        <f t="shared" si="10"/>
        <v>13924|Jan-2011</v>
      </c>
    </row>
    <row r="663" spans="1:12">
      <c r="A663">
        <v>542600</v>
      </c>
      <c r="B663" t="s">
        <v>81</v>
      </c>
      <c r="C663" t="s">
        <v>19</v>
      </c>
      <c r="D663">
        <v>7</v>
      </c>
      <c r="E663" s="1">
        <v>40550.507638888892</v>
      </c>
      <c r="F663">
        <v>2.1</v>
      </c>
      <c r="G663">
        <v>13706</v>
      </c>
      <c r="H663" t="s">
        <v>10</v>
      </c>
      <c r="I663" t="str">
        <f>IF(AND(LEFT(OnlineRetail[[#This Row],[InvoiceNo]],1)&lt;&gt;"C",OnlineRetail[[#This Row],[CustomerID]]&lt;&gt;""),"Yes","No")</f>
        <v>Yes</v>
      </c>
      <c r="J663" s="4">
        <f>EOMONTH(OnlineRetail[[#This Row],[InvoiceDate]],-1)+1</f>
        <v>40544</v>
      </c>
      <c r="K663" s="6">
        <f>OnlineRetail[[#This Row],[Quantity]]*OnlineRetail[[#This Row],[UnitPrice]]</f>
        <v>14.700000000000001</v>
      </c>
      <c r="L663" t="str">
        <f t="shared" si="10"/>
        <v>13706|Jan-2011</v>
      </c>
    </row>
    <row r="664" spans="1:12">
      <c r="A664">
        <v>545625</v>
      </c>
      <c r="B664" t="s">
        <v>274</v>
      </c>
      <c r="C664" t="s">
        <v>46</v>
      </c>
      <c r="D664">
        <v>17</v>
      </c>
      <c r="E664" s="1">
        <v>40550.51458333333</v>
      </c>
      <c r="F664">
        <v>2.1</v>
      </c>
      <c r="G664">
        <v>12523</v>
      </c>
      <c r="H664" t="s">
        <v>10</v>
      </c>
      <c r="I664" t="str">
        <f>IF(AND(LEFT(OnlineRetail[[#This Row],[InvoiceNo]],1)&lt;&gt;"C",OnlineRetail[[#This Row],[CustomerID]]&lt;&gt;""),"Yes","No")</f>
        <v>Yes</v>
      </c>
      <c r="J664" s="4">
        <f>EOMONTH(OnlineRetail[[#This Row],[InvoiceDate]],-1)+1</f>
        <v>40544</v>
      </c>
      <c r="K664" s="6">
        <f>OnlineRetail[[#This Row],[Quantity]]*OnlineRetail[[#This Row],[UnitPrice]]</f>
        <v>35.700000000000003</v>
      </c>
      <c r="L664" t="str">
        <f t="shared" si="10"/>
        <v>12523|Jan-2011</v>
      </c>
    </row>
    <row r="665" spans="1:12">
      <c r="A665">
        <v>555590</v>
      </c>
      <c r="B665" t="s">
        <v>275</v>
      </c>
      <c r="C665" t="s">
        <v>19</v>
      </c>
      <c r="D665">
        <v>11</v>
      </c>
      <c r="E665" s="1">
        <v>40550.54583333333</v>
      </c>
      <c r="F665">
        <v>9.9499999999999993</v>
      </c>
      <c r="G665">
        <v>12812</v>
      </c>
      <c r="H665" t="s">
        <v>10</v>
      </c>
      <c r="I665" t="str">
        <f>IF(AND(LEFT(OnlineRetail[[#This Row],[InvoiceNo]],1)&lt;&gt;"C",OnlineRetail[[#This Row],[CustomerID]]&lt;&gt;""),"Yes","No")</f>
        <v>Yes</v>
      </c>
      <c r="J665" s="4">
        <f>EOMONTH(OnlineRetail[[#This Row],[InvoiceDate]],-1)+1</f>
        <v>40544</v>
      </c>
      <c r="K665" s="6">
        <f>OnlineRetail[[#This Row],[Quantity]]*OnlineRetail[[#This Row],[UnitPrice]]</f>
        <v>109.44999999999999</v>
      </c>
      <c r="L665" t="str">
        <f t="shared" si="10"/>
        <v>12812|Jan-2011</v>
      </c>
    </row>
    <row r="666" spans="1:12">
      <c r="A666">
        <v>543958</v>
      </c>
      <c r="B666" t="s">
        <v>263</v>
      </c>
      <c r="C666" t="s">
        <v>42</v>
      </c>
      <c r="D666">
        <v>22</v>
      </c>
      <c r="E666" s="1">
        <v>40550.546527777777</v>
      </c>
      <c r="F666">
        <v>2.5499999999999998</v>
      </c>
      <c r="G666">
        <v>14341</v>
      </c>
      <c r="H666" t="s">
        <v>10</v>
      </c>
      <c r="I666" t="str">
        <f>IF(AND(LEFT(OnlineRetail[[#This Row],[InvoiceNo]],1)&lt;&gt;"C",OnlineRetail[[#This Row],[CustomerID]]&lt;&gt;""),"Yes","No")</f>
        <v>Yes</v>
      </c>
      <c r="J666" s="4">
        <f>EOMONTH(OnlineRetail[[#This Row],[InvoiceDate]],-1)+1</f>
        <v>40544</v>
      </c>
      <c r="K666" s="6">
        <f>OnlineRetail[[#This Row],[Quantity]]*OnlineRetail[[#This Row],[UnitPrice]]</f>
        <v>56.099999999999994</v>
      </c>
      <c r="L666" t="str">
        <f t="shared" si="10"/>
        <v>14341|Jan-2011</v>
      </c>
    </row>
    <row r="667" spans="1:12">
      <c r="A667">
        <v>543699</v>
      </c>
      <c r="B667" t="s">
        <v>122</v>
      </c>
      <c r="C667" t="s">
        <v>46</v>
      </c>
      <c r="D667">
        <v>2</v>
      </c>
      <c r="E667" s="1">
        <v>40550.552777777782</v>
      </c>
      <c r="F667">
        <v>4.95</v>
      </c>
      <c r="G667">
        <v>13754</v>
      </c>
      <c r="H667" t="s">
        <v>10</v>
      </c>
      <c r="I667" t="str">
        <f>IF(AND(LEFT(OnlineRetail[[#This Row],[InvoiceNo]],1)&lt;&gt;"C",OnlineRetail[[#This Row],[CustomerID]]&lt;&gt;""),"Yes","No")</f>
        <v>Yes</v>
      </c>
      <c r="J667" s="4">
        <f>EOMONTH(OnlineRetail[[#This Row],[InvoiceDate]],-1)+1</f>
        <v>40544</v>
      </c>
      <c r="K667" s="6">
        <f>OnlineRetail[[#This Row],[Quantity]]*OnlineRetail[[#This Row],[UnitPrice]]</f>
        <v>9.9</v>
      </c>
      <c r="L667" t="str">
        <f t="shared" si="10"/>
        <v>13754|Jan-2011</v>
      </c>
    </row>
    <row r="668" spans="1:12">
      <c r="A668">
        <v>540043</v>
      </c>
      <c r="B668" t="s">
        <v>163</v>
      </c>
      <c r="C668" t="s">
        <v>48</v>
      </c>
      <c r="D668">
        <v>7</v>
      </c>
      <c r="E668" s="1">
        <v>40550.570833333331</v>
      </c>
      <c r="F668">
        <v>4.95</v>
      </c>
      <c r="G668">
        <v>12645</v>
      </c>
      <c r="H668" t="s">
        <v>70</v>
      </c>
      <c r="I668" t="str">
        <f>IF(AND(LEFT(OnlineRetail[[#This Row],[InvoiceNo]],1)&lt;&gt;"C",OnlineRetail[[#This Row],[CustomerID]]&lt;&gt;""),"Yes","No")</f>
        <v>Yes</v>
      </c>
      <c r="J668" s="4">
        <f>EOMONTH(OnlineRetail[[#This Row],[InvoiceDate]],-1)+1</f>
        <v>40544</v>
      </c>
      <c r="K668" s="6">
        <f>OnlineRetail[[#This Row],[Quantity]]*OnlineRetail[[#This Row],[UnitPrice]]</f>
        <v>34.65</v>
      </c>
      <c r="L668" t="str">
        <f t="shared" si="10"/>
        <v>12645|Jan-2011</v>
      </c>
    </row>
    <row r="669" spans="1:12" hidden="1">
      <c r="A669">
        <v>551901</v>
      </c>
      <c r="B669" t="s">
        <v>136</v>
      </c>
      <c r="C669" t="s">
        <v>12</v>
      </c>
      <c r="D669">
        <v>13</v>
      </c>
      <c r="E669" s="1">
        <v>40550.590277777781</v>
      </c>
      <c r="F669">
        <v>5.95</v>
      </c>
      <c r="H669" t="s">
        <v>31</v>
      </c>
      <c r="I669" t="str">
        <f>IF(AND(LEFT(OnlineRetail[[#This Row],[InvoiceNo]],1)&lt;&gt;"C",OnlineRetail[[#This Row],[CustomerID]]&lt;&gt;""),"Yes","No")</f>
        <v>No</v>
      </c>
      <c r="J669" s="4">
        <f>EOMONTH(OnlineRetail[[#This Row],[InvoiceDate]],-1)+1</f>
        <v>40544</v>
      </c>
      <c r="K669" s="6">
        <f>OnlineRetail[[#This Row],[Quantity]]*OnlineRetail[[#This Row],[UnitPrice]]</f>
        <v>77.350000000000009</v>
      </c>
      <c r="L669" t="str">
        <f t="shared" si="10"/>
        <v/>
      </c>
    </row>
    <row r="670" spans="1:12">
      <c r="A670">
        <v>547802</v>
      </c>
      <c r="B670" t="s">
        <v>28</v>
      </c>
      <c r="C670" t="s">
        <v>16</v>
      </c>
      <c r="D670">
        <v>2</v>
      </c>
      <c r="E670" s="1">
        <v>40550.598611111112</v>
      </c>
      <c r="F670">
        <v>4.25</v>
      </c>
      <c r="G670">
        <v>13502</v>
      </c>
      <c r="H670" t="s">
        <v>10</v>
      </c>
      <c r="I670" t="str">
        <f>IF(AND(LEFT(OnlineRetail[[#This Row],[InvoiceNo]],1)&lt;&gt;"C",OnlineRetail[[#This Row],[CustomerID]]&lt;&gt;""),"Yes","No")</f>
        <v>Yes</v>
      </c>
      <c r="J670" s="4">
        <f>EOMONTH(OnlineRetail[[#This Row],[InvoiceDate]],-1)+1</f>
        <v>40544</v>
      </c>
      <c r="K670" s="6">
        <f>OnlineRetail[[#This Row],[Quantity]]*OnlineRetail[[#This Row],[UnitPrice]]</f>
        <v>8.5</v>
      </c>
      <c r="L670" t="str">
        <f t="shared" si="10"/>
        <v>13502|Jan-2011</v>
      </c>
    </row>
    <row r="671" spans="1:12">
      <c r="A671">
        <v>549773</v>
      </c>
      <c r="B671" t="s">
        <v>94</v>
      </c>
      <c r="C671" t="s">
        <v>83</v>
      </c>
      <c r="D671">
        <v>21</v>
      </c>
      <c r="E671" s="1">
        <v>40550.614583333343</v>
      </c>
      <c r="F671">
        <v>3.39</v>
      </c>
      <c r="G671">
        <v>12432</v>
      </c>
      <c r="H671" t="s">
        <v>10</v>
      </c>
      <c r="I671" t="str">
        <f>IF(AND(LEFT(OnlineRetail[[#This Row],[InvoiceNo]],1)&lt;&gt;"C",OnlineRetail[[#This Row],[CustomerID]]&lt;&gt;""),"Yes","No")</f>
        <v>Yes</v>
      </c>
      <c r="J671" s="4">
        <f>EOMONTH(OnlineRetail[[#This Row],[InvoiceDate]],-1)+1</f>
        <v>40544</v>
      </c>
      <c r="K671" s="6">
        <f>OnlineRetail[[#This Row],[Quantity]]*OnlineRetail[[#This Row],[UnitPrice]]</f>
        <v>71.19</v>
      </c>
      <c r="L671" t="str">
        <f t="shared" si="10"/>
        <v>12432|Jan-2011</v>
      </c>
    </row>
    <row r="672" spans="1:12">
      <c r="A672">
        <v>555258</v>
      </c>
      <c r="B672" t="s">
        <v>65</v>
      </c>
      <c r="C672" t="s">
        <v>72</v>
      </c>
      <c r="D672">
        <v>5</v>
      </c>
      <c r="E672" s="1">
        <v>40550.620833333327</v>
      </c>
      <c r="F672">
        <v>5.95</v>
      </c>
      <c r="G672">
        <v>13069</v>
      </c>
      <c r="H672" t="s">
        <v>10</v>
      </c>
      <c r="I672" t="str">
        <f>IF(AND(LEFT(OnlineRetail[[#This Row],[InvoiceNo]],1)&lt;&gt;"C",OnlineRetail[[#This Row],[CustomerID]]&lt;&gt;""),"Yes","No")</f>
        <v>Yes</v>
      </c>
      <c r="J672" s="4">
        <f>EOMONTH(OnlineRetail[[#This Row],[InvoiceDate]],-1)+1</f>
        <v>40544</v>
      </c>
      <c r="K672" s="6">
        <f>OnlineRetail[[#This Row],[Quantity]]*OnlineRetail[[#This Row],[UnitPrice]]</f>
        <v>29.75</v>
      </c>
      <c r="L672" t="str">
        <f t="shared" si="10"/>
        <v>13069|Jan-2011</v>
      </c>
    </row>
    <row r="673" spans="1:12">
      <c r="A673">
        <v>551267</v>
      </c>
      <c r="B673" t="s">
        <v>59</v>
      </c>
      <c r="C673" t="s">
        <v>27</v>
      </c>
      <c r="D673">
        <v>23</v>
      </c>
      <c r="E673" s="1">
        <v>40550.629166666673</v>
      </c>
      <c r="F673">
        <v>7.95</v>
      </c>
      <c r="G673">
        <v>13583</v>
      </c>
      <c r="H673" t="s">
        <v>10</v>
      </c>
      <c r="I673" t="str">
        <f>IF(AND(LEFT(OnlineRetail[[#This Row],[InvoiceNo]],1)&lt;&gt;"C",OnlineRetail[[#This Row],[CustomerID]]&lt;&gt;""),"Yes","No")</f>
        <v>Yes</v>
      </c>
      <c r="J673" s="4">
        <f>EOMONTH(OnlineRetail[[#This Row],[InvoiceDate]],-1)+1</f>
        <v>40544</v>
      </c>
      <c r="K673" s="6">
        <f>OnlineRetail[[#This Row],[Quantity]]*OnlineRetail[[#This Row],[UnitPrice]]</f>
        <v>182.85</v>
      </c>
      <c r="L673" t="str">
        <f t="shared" si="10"/>
        <v>13583|Jan-2011</v>
      </c>
    </row>
    <row r="674" spans="1:12">
      <c r="A674">
        <v>555450</v>
      </c>
      <c r="B674" t="s">
        <v>146</v>
      </c>
      <c r="C674" t="s">
        <v>72</v>
      </c>
      <c r="D674">
        <v>23</v>
      </c>
      <c r="E674" s="1">
        <v>40550.640972222223</v>
      </c>
      <c r="F674">
        <v>9.9499999999999993</v>
      </c>
      <c r="G674">
        <v>12465</v>
      </c>
      <c r="H674" t="s">
        <v>22</v>
      </c>
      <c r="I674" t="str">
        <f>IF(AND(LEFT(OnlineRetail[[#This Row],[InvoiceNo]],1)&lt;&gt;"C",OnlineRetail[[#This Row],[CustomerID]]&lt;&gt;""),"Yes","No")</f>
        <v>Yes</v>
      </c>
      <c r="J674" s="4">
        <f>EOMONTH(OnlineRetail[[#This Row],[InvoiceDate]],-1)+1</f>
        <v>40544</v>
      </c>
      <c r="K674" s="6">
        <f>OnlineRetail[[#This Row],[Quantity]]*OnlineRetail[[#This Row],[UnitPrice]]</f>
        <v>228.85</v>
      </c>
      <c r="L674" t="str">
        <f t="shared" si="10"/>
        <v>12465|Jan-2011</v>
      </c>
    </row>
    <row r="675" spans="1:12">
      <c r="A675">
        <v>555993</v>
      </c>
      <c r="B675" t="s">
        <v>276</v>
      </c>
      <c r="C675" t="s">
        <v>83</v>
      </c>
      <c r="D675">
        <v>15</v>
      </c>
      <c r="E675" s="1">
        <v>40550.643750000003</v>
      </c>
      <c r="F675">
        <v>2.1</v>
      </c>
      <c r="G675">
        <v>13645</v>
      </c>
      <c r="H675" t="s">
        <v>10</v>
      </c>
      <c r="I675" t="str">
        <f>IF(AND(LEFT(OnlineRetail[[#This Row],[InvoiceNo]],1)&lt;&gt;"C",OnlineRetail[[#This Row],[CustomerID]]&lt;&gt;""),"Yes","No")</f>
        <v>Yes</v>
      </c>
      <c r="J675" s="4">
        <f>EOMONTH(OnlineRetail[[#This Row],[InvoiceDate]],-1)+1</f>
        <v>40544</v>
      </c>
      <c r="K675" s="6">
        <f>OnlineRetail[[#This Row],[Quantity]]*OnlineRetail[[#This Row],[UnitPrice]]</f>
        <v>31.5</v>
      </c>
      <c r="L675" t="str">
        <f t="shared" si="10"/>
        <v>13645|Jan-2011</v>
      </c>
    </row>
    <row r="676" spans="1:12">
      <c r="A676">
        <v>548038</v>
      </c>
      <c r="B676" t="s">
        <v>269</v>
      </c>
      <c r="C676" t="s">
        <v>21</v>
      </c>
      <c r="D676">
        <v>18</v>
      </c>
      <c r="E676" s="1">
        <v>40550.645833333343</v>
      </c>
      <c r="F676">
        <v>1.65</v>
      </c>
      <c r="G676">
        <v>13987</v>
      </c>
      <c r="H676" t="s">
        <v>10</v>
      </c>
      <c r="I676" t="str">
        <f>IF(AND(LEFT(OnlineRetail[[#This Row],[InvoiceNo]],1)&lt;&gt;"C",OnlineRetail[[#This Row],[CustomerID]]&lt;&gt;""),"Yes","No")</f>
        <v>Yes</v>
      </c>
      <c r="J676" s="4">
        <f>EOMONTH(OnlineRetail[[#This Row],[InvoiceDate]],-1)+1</f>
        <v>40544</v>
      </c>
      <c r="K676" s="6">
        <f>OnlineRetail[[#This Row],[Quantity]]*OnlineRetail[[#This Row],[UnitPrice]]</f>
        <v>29.7</v>
      </c>
      <c r="L676" t="str">
        <f t="shared" si="10"/>
        <v>13987|Jan-2011</v>
      </c>
    </row>
    <row r="677" spans="1:12">
      <c r="A677">
        <v>547266</v>
      </c>
      <c r="B677" t="s">
        <v>41</v>
      </c>
      <c r="C677" t="s">
        <v>16</v>
      </c>
      <c r="D677">
        <v>11</v>
      </c>
      <c r="E677" s="1">
        <v>40550.719444444447</v>
      </c>
      <c r="F677">
        <v>4.95</v>
      </c>
      <c r="G677">
        <v>13631</v>
      </c>
      <c r="H677" t="s">
        <v>10</v>
      </c>
      <c r="I677" t="str">
        <f>IF(AND(LEFT(OnlineRetail[[#This Row],[InvoiceNo]],1)&lt;&gt;"C",OnlineRetail[[#This Row],[CustomerID]]&lt;&gt;""),"Yes","No")</f>
        <v>Yes</v>
      </c>
      <c r="J677" s="4">
        <f>EOMONTH(OnlineRetail[[#This Row],[InvoiceDate]],-1)+1</f>
        <v>40544</v>
      </c>
      <c r="K677" s="6">
        <f>OnlineRetail[[#This Row],[Quantity]]*OnlineRetail[[#This Row],[UnitPrice]]</f>
        <v>54.45</v>
      </c>
      <c r="L677" t="str">
        <f t="shared" si="10"/>
        <v>13631|Jan-2011</v>
      </c>
    </row>
    <row r="678" spans="1:12">
      <c r="A678">
        <v>546462</v>
      </c>
      <c r="B678" t="s">
        <v>105</v>
      </c>
      <c r="C678" t="s">
        <v>12</v>
      </c>
      <c r="D678">
        <v>19</v>
      </c>
      <c r="E678" s="1">
        <v>40550.722916666673</v>
      </c>
      <c r="F678">
        <v>1.25</v>
      </c>
      <c r="G678">
        <v>13219</v>
      </c>
      <c r="H678" t="s">
        <v>10</v>
      </c>
      <c r="I678" t="str">
        <f>IF(AND(LEFT(OnlineRetail[[#This Row],[InvoiceNo]],1)&lt;&gt;"C",OnlineRetail[[#This Row],[CustomerID]]&lt;&gt;""),"Yes","No")</f>
        <v>Yes</v>
      </c>
      <c r="J678" s="4">
        <f>EOMONTH(OnlineRetail[[#This Row],[InvoiceDate]],-1)+1</f>
        <v>40544</v>
      </c>
      <c r="K678" s="6">
        <f>OnlineRetail[[#This Row],[Quantity]]*OnlineRetail[[#This Row],[UnitPrice]]</f>
        <v>23.75</v>
      </c>
      <c r="L678" t="str">
        <f t="shared" si="10"/>
        <v>13219|Jan-2011</v>
      </c>
    </row>
    <row r="679" spans="1:12" hidden="1">
      <c r="A679">
        <v>543861</v>
      </c>
      <c r="B679" t="s">
        <v>122</v>
      </c>
      <c r="C679" t="s">
        <v>14</v>
      </c>
      <c r="D679">
        <v>24</v>
      </c>
      <c r="E679" s="1">
        <v>40550.774305555547</v>
      </c>
      <c r="F679">
        <v>4.25</v>
      </c>
      <c r="H679" t="s">
        <v>10</v>
      </c>
      <c r="I679" t="str">
        <f>IF(AND(LEFT(OnlineRetail[[#This Row],[InvoiceNo]],1)&lt;&gt;"C",OnlineRetail[[#This Row],[CustomerID]]&lt;&gt;""),"Yes","No")</f>
        <v>No</v>
      </c>
      <c r="J679" s="4">
        <f>EOMONTH(OnlineRetail[[#This Row],[InvoiceDate]],-1)+1</f>
        <v>40544</v>
      </c>
      <c r="K679" s="6">
        <f>OnlineRetail[[#This Row],[Quantity]]*OnlineRetail[[#This Row],[UnitPrice]]</f>
        <v>102</v>
      </c>
      <c r="L679" t="str">
        <f t="shared" si="10"/>
        <v/>
      </c>
    </row>
    <row r="680" spans="1:12">
      <c r="A680">
        <v>545894</v>
      </c>
      <c r="B680" t="s">
        <v>161</v>
      </c>
      <c r="C680" t="s">
        <v>40</v>
      </c>
      <c r="D680">
        <v>16</v>
      </c>
      <c r="E680" s="1">
        <v>40550.793055555558</v>
      </c>
      <c r="F680">
        <v>2.1</v>
      </c>
      <c r="G680">
        <v>12517</v>
      </c>
      <c r="H680" t="s">
        <v>126</v>
      </c>
      <c r="I680" t="str">
        <f>IF(AND(LEFT(OnlineRetail[[#This Row],[InvoiceNo]],1)&lt;&gt;"C",OnlineRetail[[#This Row],[CustomerID]]&lt;&gt;""),"Yes","No")</f>
        <v>Yes</v>
      </c>
      <c r="J680" s="4">
        <f>EOMONTH(OnlineRetail[[#This Row],[InvoiceDate]],-1)+1</f>
        <v>40544</v>
      </c>
      <c r="K680" s="6">
        <f>OnlineRetail[[#This Row],[Quantity]]*OnlineRetail[[#This Row],[UnitPrice]]</f>
        <v>33.6</v>
      </c>
      <c r="L680" t="str">
        <f t="shared" si="10"/>
        <v>12517|Jan-2011</v>
      </c>
    </row>
    <row r="681" spans="1:12">
      <c r="A681">
        <v>540470</v>
      </c>
      <c r="B681" t="s">
        <v>13</v>
      </c>
      <c r="C681" t="s">
        <v>50</v>
      </c>
      <c r="D681">
        <v>3</v>
      </c>
      <c r="E681" s="1">
        <v>40550.805555555547</v>
      </c>
      <c r="F681">
        <v>1.65</v>
      </c>
      <c r="G681">
        <v>12863</v>
      </c>
      <c r="H681" t="s">
        <v>10</v>
      </c>
      <c r="I681" t="str">
        <f>IF(AND(LEFT(OnlineRetail[[#This Row],[InvoiceNo]],1)&lt;&gt;"C",OnlineRetail[[#This Row],[CustomerID]]&lt;&gt;""),"Yes","No")</f>
        <v>Yes</v>
      </c>
      <c r="J681" s="4">
        <f>EOMONTH(OnlineRetail[[#This Row],[InvoiceDate]],-1)+1</f>
        <v>40544</v>
      </c>
      <c r="K681" s="6">
        <f>OnlineRetail[[#This Row],[Quantity]]*OnlineRetail[[#This Row],[UnitPrice]]</f>
        <v>4.9499999999999993</v>
      </c>
      <c r="L681" t="str">
        <f t="shared" si="10"/>
        <v>12863|Jan-2011</v>
      </c>
    </row>
    <row r="682" spans="1:12">
      <c r="A682">
        <v>542535</v>
      </c>
      <c r="B682" t="s">
        <v>254</v>
      </c>
      <c r="C682" t="s">
        <v>24</v>
      </c>
      <c r="D682">
        <v>23</v>
      </c>
      <c r="E682" s="1">
        <v>40550.809027777781</v>
      </c>
      <c r="F682">
        <v>9.9499999999999993</v>
      </c>
      <c r="G682">
        <v>12566</v>
      </c>
      <c r="H682" t="s">
        <v>10</v>
      </c>
      <c r="I682" t="str">
        <f>IF(AND(LEFT(OnlineRetail[[#This Row],[InvoiceNo]],1)&lt;&gt;"C",OnlineRetail[[#This Row],[CustomerID]]&lt;&gt;""),"Yes","No")</f>
        <v>Yes</v>
      </c>
      <c r="J682" s="4">
        <f>EOMONTH(OnlineRetail[[#This Row],[InvoiceDate]],-1)+1</f>
        <v>40544</v>
      </c>
      <c r="K682" s="6">
        <f>OnlineRetail[[#This Row],[Quantity]]*OnlineRetail[[#This Row],[UnitPrice]]</f>
        <v>228.85</v>
      </c>
      <c r="L682" t="str">
        <f t="shared" si="10"/>
        <v>12566|Jan-2011</v>
      </c>
    </row>
    <row r="683" spans="1:12">
      <c r="A683">
        <v>536621</v>
      </c>
      <c r="B683" t="s">
        <v>251</v>
      </c>
      <c r="C683" t="s">
        <v>12</v>
      </c>
      <c r="D683">
        <v>5</v>
      </c>
      <c r="E683" s="1">
        <v>40551.337500000001</v>
      </c>
      <c r="F683">
        <v>2.5499999999999998</v>
      </c>
      <c r="G683">
        <v>13171</v>
      </c>
      <c r="H683" t="s">
        <v>121</v>
      </c>
      <c r="I683" t="str">
        <f>IF(AND(LEFT(OnlineRetail[[#This Row],[InvoiceNo]],1)&lt;&gt;"C",OnlineRetail[[#This Row],[CustomerID]]&lt;&gt;""),"Yes","No")</f>
        <v>Yes</v>
      </c>
      <c r="J683" s="4">
        <f>EOMONTH(OnlineRetail[[#This Row],[InvoiceDate]],-1)+1</f>
        <v>40544</v>
      </c>
      <c r="K683" s="6">
        <f>OnlineRetail[[#This Row],[Quantity]]*OnlineRetail[[#This Row],[UnitPrice]]</f>
        <v>12.75</v>
      </c>
      <c r="L683" t="str">
        <f t="shared" si="10"/>
        <v>13171|Jan-2011</v>
      </c>
    </row>
    <row r="684" spans="1:12">
      <c r="A684">
        <v>550525</v>
      </c>
      <c r="B684" t="s">
        <v>52</v>
      </c>
      <c r="C684" t="s">
        <v>83</v>
      </c>
      <c r="D684">
        <v>1</v>
      </c>
      <c r="E684" s="1">
        <v>40551.347916666673</v>
      </c>
      <c r="F684">
        <v>5.95</v>
      </c>
      <c r="G684">
        <v>12881</v>
      </c>
      <c r="H684" t="s">
        <v>31</v>
      </c>
      <c r="I684" t="str">
        <f>IF(AND(LEFT(OnlineRetail[[#This Row],[InvoiceNo]],1)&lt;&gt;"C",OnlineRetail[[#This Row],[CustomerID]]&lt;&gt;""),"Yes","No")</f>
        <v>Yes</v>
      </c>
      <c r="J684" s="4">
        <f>EOMONTH(OnlineRetail[[#This Row],[InvoiceDate]],-1)+1</f>
        <v>40544</v>
      </c>
      <c r="K684" s="6">
        <f>OnlineRetail[[#This Row],[Quantity]]*OnlineRetail[[#This Row],[UnitPrice]]</f>
        <v>5.95</v>
      </c>
      <c r="L684" t="str">
        <f t="shared" si="10"/>
        <v>12881|Jan-2011</v>
      </c>
    </row>
    <row r="685" spans="1:12">
      <c r="A685">
        <v>542628</v>
      </c>
      <c r="B685" t="s">
        <v>232</v>
      </c>
      <c r="C685" t="s">
        <v>27</v>
      </c>
      <c r="D685">
        <v>2</v>
      </c>
      <c r="E685" s="1">
        <v>40551.348611111112</v>
      </c>
      <c r="F685">
        <v>1.25</v>
      </c>
      <c r="G685">
        <v>14234</v>
      </c>
      <c r="H685" t="s">
        <v>10</v>
      </c>
      <c r="I685" t="str">
        <f>IF(AND(LEFT(OnlineRetail[[#This Row],[InvoiceNo]],1)&lt;&gt;"C",OnlineRetail[[#This Row],[CustomerID]]&lt;&gt;""),"Yes","No")</f>
        <v>Yes</v>
      </c>
      <c r="J685" s="4">
        <f>EOMONTH(OnlineRetail[[#This Row],[InvoiceDate]],-1)+1</f>
        <v>40544</v>
      </c>
      <c r="K685" s="6">
        <f>OnlineRetail[[#This Row],[Quantity]]*OnlineRetail[[#This Row],[UnitPrice]]</f>
        <v>2.5</v>
      </c>
      <c r="L685" t="str">
        <f t="shared" si="10"/>
        <v>14234|Jan-2011</v>
      </c>
    </row>
    <row r="686" spans="1:12">
      <c r="A686">
        <v>543401</v>
      </c>
      <c r="B686" t="s">
        <v>221</v>
      </c>
      <c r="C686" t="s">
        <v>83</v>
      </c>
      <c r="D686">
        <v>20</v>
      </c>
      <c r="E686" s="1">
        <v>40551.379166666673</v>
      </c>
      <c r="F686">
        <v>4.95</v>
      </c>
      <c r="G686">
        <v>13833</v>
      </c>
      <c r="H686" t="s">
        <v>10</v>
      </c>
      <c r="I686" t="str">
        <f>IF(AND(LEFT(OnlineRetail[[#This Row],[InvoiceNo]],1)&lt;&gt;"C",OnlineRetail[[#This Row],[CustomerID]]&lt;&gt;""),"Yes","No")</f>
        <v>Yes</v>
      </c>
      <c r="J686" s="4">
        <f>EOMONTH(OnlineRetail[[#This Row],[InvoiceDate]],-1)+1</f>
        <v>40544</v>
      </c>
      <c r="K686" s="6">
        <f>OnlineRetail[[#This Row],[Quantity]]*OnlineRetail[[#This Row],[UnitPrice]]</f>
        <v>99</v>
      </c>
      <c r="L686" t="str">
        <f t="shared" si="10"/>
        <v>13833|Jan-2011</v>
      </c>
    </row>
    <row r="687" spans="1:12">
      <c r="A687">
        <v>556199</v>
      </c>
      <c r="B687" t="s">
        <v>238</v>
      </c>
      <c r="C687" t="s">
        <v>14</v>
      </c>
      <c r="D687">
        <v>13</v>
      </c>
      <c r="E687" s="1">
        <v>40551.4</v>
      </c>
      <c r="F687">
        <v>4.25</v>
      </c>
      <c r="G687">
        <v>13296</v>
      </c>
      <c r="H687" t="s">
        <v>10</v>
      </c>
      <c r="I687" t="str">
        <f>IF(AND(LEFT(OnlineRetail[[#This Row],[InvoiceNo]],1)&lt;&gt;"C",OnlineRetail[[#This Row],[CustomerID]]&lt;&gt;""),"Yes","No")</f>
        <v>Yes</v>
      </c>
      <c r="J687" s="4">
        <f>EOMONTH(OnlineRetail[[#This Row],[InvoiceDate]],-1)+1</f>
        <v>40544</v>
      </c>
      <c r="K687" s="6">
        <f>OnlineRetail[[#This Row],[Quantity]]*OnlineRetail[[#This Row],[UnitPrice]]</f>
        <v>55.25</v>
      </c>
      <c r="L687" t="str">
        <f t="shared" si="10"/>
        <v>13296|Jan-2011</v>
      </c>
    </row>
    <row r="688" spans="1:12">
      <c r="A688">
        <v>543371</v>
      </c>
      <c r="B688" t="s">
        <v>172</v>
      </c>
      <c r="C688" t="s">
        <v>53</v>
      </c>
      <c r="D688">
        <v>2</v>
      </c>
      <c r="E688" s="1">
        <v>40551.410416666673</v>
      </c>
      <c r="F688">
        <v>1.65</v>
      </c>
      <c r="G688">
        <v>13754</v>
      </c>
      <c r="H688" t="s">
        <v>17</v>
      </c>
      <c r="I688" t="str">
        <f>IF(AND(LEFT(OnlineRetail[[#This Row],[InvoiceNo]],1)&lt;&gt;"C",OnlineRetail[[#This Row],[CustomerID]]&lt;&gt;""),"Yes","No")</f>
        <v>Yes</v>
      </c>
      <c r="J688" s="4">
        <f>EOMONTH(OnlineRetail[[#This Row],[InvoiceDate]],-1)+1</f>
        <v>40544</v>
      </c>
      <c r="K688" s="6">
        <f>OnlineRetail[[#This Row],[Quantity]]*OnlineRetail[[#This Row],[UnitPrice]]</f>
        <v>3.3</v>
      </c>
      <c r="L688" t="str">
        <f t="shared" si="10"/>
        <v>13754|Jan-2011</v>
      </c>
    </row>
    <row r="689" spans="1:12">
      <c r="A689">
        <v>537510</v>
      </c>
      <c r="B689" t="s">
        <v>88</v>
      </c>
      <c r="C689" t="s">
        <v>53</v>
      </c>
      <c r="D689">
        <v>17</v>
      </c>
      <c r="E689" s="1">
        <v>40551.416666666657</v>
      </c>
      <c r="F689">
        <v>5.95</v>
      </c>
      <c r="G689">
        <v>12802</v>
      </c>
      <c r="H689" t="s">
        <v>10</v>
      </c>
      <c r="I689" t="str">
        <f>IF(AND(LEFT(OnlineRetail[[#This Row],[InvoiceNo]],1)&lt;&gt;"C",OnlineRetail[[#This Row],[CustomerID]]&lt;&gt;""),"Yes","No")</f>
        <v>Yes</v>
      </c>
      <c r="J689" s="4">
        <f>EOMONTH(OnlineRetail[[#This Row],[InvoiceDate]],-1)+1</f>
        <v>40544</v>
      </c>
      <c r="K689" s="6">
        <f>OnlineRetail[[#This Row],[Quantity]]*OnlineRetail[[#This Row],[UnitPrice]]</f>
        <v>101.15</v>
      </c>
      <c r="L689" t="str">
        <f t="shared" si="10"/>
        <v>12802|Jan-2011</v>
      </c>
    </row>
    <row r="690" spans="1:12" hidden="1">
      <c r="A690" t="s">
        <v>277</v>
      </c>
      <c r="B690" t="s">
        <v>144</v>
      </c>
      <c r="C690" t="s">
        <v>42</v>
      </c>
      <c r="D690">
        <v>22</v>
      </c>
      <c r="E690" s="1">
        <v>40551.417361111111</v>
      </c>
      <c r="F690">
        <v>3.39</v>
      </c>
      <c r="G690">
        <v>14225</v>
      </c>
      <c r="H690" t="s">
        <v>10</v>
      </c>
      <c r="I690" t="str">
        <f>IF(AND(LEFT(OnlineRetail[[#This Row],[InvoiceNo]],1)&lt;&gt;"C",OnlineRetail[[#This Row],[CustomerID]]&lt;&gt;""),"Yes","No")</f>
        <v>No</v>
      </c>
      <c r="J690" s="4">
        <f>EOMONTH(OnlineRetail[[#This Row],[InvoiceDate]],-1)+1</f>
        <v>40544</v>
      </c>
      <c r="K690" s="6">
        <f>OnlineRetail[[#This Row],[Quantity]]*OnlineRetail[[#This Row],[UnitPrice]]</f>
        <v>74.58</v>
      </c>
      <c r="L690" t="str">
        <f t="shared" si="10"/>
        <v/>
      </c>
    </row>
    <row r="691" spans="1:12">
      <c r="A691">
        <v>546897</v>
      </c>
      <c r="B691" t="s">
        <v>89</v>
      </c>
      <c r="C691" t="s">
        <v>12</v>
      </c>
      <c r="D691">
        <v>13</v>
      </c>
      <c r="E691" s="1">
        <v>40551.436805555553</v>
      </c>
      <c r="F691">
        <v>0.85</v>
      </c>
      <c r="G691">
        <v>12781</v>
      </c>
      <c r="H691" t="s">
        <v>17</v>
      </c>
      <c r="I691" t="str">
        <f>IF(AND(LEFT(OnlineRetail[[#This Row],[InvoiceNo]],1)&lt;&gt;"C",OnlineRetail[[#This Row],[CustomerID]]&lt;&gt;""),"Yes","No")</f>
        <v>Yes</v>
      </c>
      <c r="J691" s="4">
        <f>EOMONTH(OnlineRetail[[#This Row],[InvoiceDate]],-1)+1</f>
        <v>40544</v>
      </c>
      <c r="K691" s="6">
        <f>OnlineRetail[[#This Row],[Quantity]]*OnlineRetail[[#This Row],[UnitPrice]]</f>
        <v>11.049999999999999</v>
      </c>
      <c r="L691" t="str">
        <f t="shared" si="10"/>
        <v>12781|Jan-2011</v>
      </c>
    </row>
    <row r="692" spans="1:12">
      <c r="A692">
        <v>539041</v>
      </c>
      <c r="B692" t="s">
        <v>120</v>
      </c>
      <c r="C692" t="s">
        <v>29</v>
      </c>
      <c r="D692">
        <v>13</v>
      </c>
      <c r="E692" s="1">
        <v>40551.441666666673</v>
      </c>
      <c r="F692">
        <v>2.5499999999999998</v>
      </c>
      <c r="G692">
        <v>13015</v>
      </c>
      <c r="H692" t="s">
        <v>121</v>
      </c>
      <c r="I692" t="str">
        <f>IF(AND(LEFT(OnlineRetail[[#This Row],[InvoiceNo]],1)&lt;&gt;"C",OnlineRetail[[#This Row],[CustomerID]]&lt;&gt;""),"Yes","No")</f>
        <v>Yes</v>
      </c>
      <c r="J692" s="4">
        <f>EOMONTH(OnlineRetail[[#This Row],[InvoiceDate]],-1)+1</f>
        <v>40544</v>
      </c>
      <c r="K692" s="6">
        <f>OnlineRetail[[#This Row],[Quantity]]*OnlineRetail[[#This Row],[UnitPrice]]</f>
        <v>33.15</v>
      </c>
      <c r="L692" t="str">
        <f t="shared" si="10"/>
        <v>13015|Jan-2011</v>
      </c>
    </row>
    <row r="693" spans="1:12">
      <c r="A693">
        <v>549663</v>
      </c>
      <c r="B693" t="s">
        <v>149</v>
      </c>
      <c r="C693" t="s">
        <v>53</v>
      </c>
      <c r="D693">
        <v>15</v>
      </c>
      <c r="E693" s="1">
        <v>40551.447916666657</v>
      </c>
      <c r="F693">
        <v>5.95</v>
      </c>
      <c r="G693">
        <v>12731</v>
      </c>
      <c r="H693" t="s">
        <v>10</v>
      </c>
      <c r="I693" t="str">
        <f>IF(AND(LEFT(OnlineRetail[[#This Row],[InvoiceNo]],1)&lt;&gt;"C",OnlineRetail[[#This Row],[CustomerID]]&lt;&gt;""),"Yes","No")</f>
        <v>Yes</v>
      </c>
      <c r="J693" s="4">
        <f>EOMONTH(OnlineRetail[[#This Row],[InvoiceDate]],-1)+1</f>
        <v>40544</v>
      </c>
      <c r="K693" s="6">
        <f>OnlineRetail[[#This Row],[Quantity]]*OnlineRetail[[#This Row],[UnitPrice]]</f>
        <v>89.25</v>
      </c>
      <c r="L693" t="str">
        <f t="shared" si="10"/>
        <v>12731|Jan-2011</v>
      </c>
    </row>
    <row r="694" spans="1:12">
      <c r="A694">
        <v>547258</v>
      </c>
      <c r="B694" t="s">
        <v>159</v>
      </c>
      <c r="C694" t="s">
        <v>40</v>
      </c>
      <c r="D694">
        <v>3</v>
      </c>
      <c r="E694" s="1">
        <v>40551.456250000003</v>
      </c>
      <c r="F694">
        <v>5.95</v>
      </c>
      <c r="G694">
        <v>12929</v>
      </c>
      <c r="H694" t="s">
        <v>10</v>
      </c>
      <c r="I694" t="str">
        <f>IF(AND(LEFT(OnlineRetail[[#This Row],[InvoiceNo]],1)&lt;&gt;"C",OnlineRetail[[#This Row],[CustomerID]]&lt;&gt;""),"Yes","No")</f>
        <v>Yes</v>
      </c>
      <c r="J694" s="4">
        <f>EOMONTH(OnlineRetail[[#This Row],[InvoiceDate]],-1)+1</f>
        <v>40544</v>
      </c>
      <c r="K694" s="6">
        <f>OnlineRetail[[#This Row],[Quantity]]*OnlineRetail[[#This Row],[UnitPrice]]</f>
        <v>17.850000000000001</v>
      </c>
      <c r="L694" t="str">
        <f t="shared" si="10"/>
        <v>12929|Jan-2011</v>
      </c>
    </row>
    <row r="695" spans="1:12">
      <c r="A695">
        <v>553718</v>
      </c>
      <c r="B695" t="s">
        <v>278</v>
      </c>
      <c r="C695" t="s">
        <v>27</v>
      </c>
      <c r="D695">
        <v>1</v>
      </c>
      <c r="E695" s="1">
        <v>40551.463888888888</v>
      </c>
      <c r="F695">
        <v>4.25</v>
      </c>
      <c r="G695">
        <v>13008</v>
      </c>
      <c r="H695" t="s">
        <v>10</v>
      </c>
      <c r="I695" t="str">
        <f>IF(AND(LEFT(OnlineRetail[[#This Row],[InvoiceNo]],1)&lt;&gt;"C",OnlineRetail[[#This Row],[CustomerID]]&lt;&gt;""),"Yes","No")</f>
        <v>Yes</v>
      </c>
      <c r="J695" s="4">
        <f>EOMONTH(OnlineRetail[[#This Row],[InvoiceDate]],-1)+1</f>
        <v>40544</v>
      </c>
      <c r="K695" s="6">
        <f>OnlineRetail[[#This Row],[Quantity]]*OnlineRetail[[#This Row],[UnitPrice]]</f>
        <v>4.25</v>
      </c>
      <c r="L695" t="str">
        <f t="shared" si="10"/>
        <v>13008|Jan-2011</v>
      </c>
    </row>
    <row r="696" spans="1:12">
      <c r="A696">
        <v>555566</v>
      </c>
      <c r="B696" t="s">
        <v>13</v>
      </c>
      <c r="C696" t="s">
        <v>62</v>
      </c>
      <c r="D696">
        <v>6</v>
      </c>
      <c r="E696" s="1">
        <v>40551.474999999999</v>
      </c>
      <c r="F696">
        <v>1.65</v>
      </c>
      <c r="G696">
        <v>13073</v>
      </c>
      <c r="H696" t="s">
        <v>10</v>
      </c>
      <c r="I696" t="str">
        <f>IF(AND(LEFT(OnlineRetail[[#This Row],[InvoiceNo]],1)&lt;&gt;"C",OnlineRetail[[#This Row],[CustomerID]]&lt;&gt;""),"Yes","No")</f>
        <v>Yes</v>
      </c>
      <c r="J696" s="4">
        <f>EOMONTH(OnlineRetail[[#This Row],[InvoiceDate]],-1)+1</f>
        <v>40544</v>
      </c>
      <c r="K696" s="6">
        <f>OnlineRetail[[#This Row],[Quantity]]*OnlineRetail[[#This Row],[UnitPrice]]</f>
        <v>9.8999999999999986</v>
      </c>
      <c r="L696" t="str">
        <f t="shared" si="10"/>
        <v>13073|Jan-2011</v>
      </c>
    </row>
    <row r="697" spans="1:12">
      <c r="A697">
        <v>551605</v>
      </c>
      <c r="B697" t="s">
        <v>197</v>
      </c>
      <c r="C697" t="s">
        <v>33</v>
      </c>
      <c r="D697">
        <v>24</v>
      </c>
      <c r="E697" s="1">
        <v>40551.492361111108</v>
      </c>
      <c r="F697">
        <v>4.95</v>
      </c>
      <c r="G697">
        <v>13933</v>
      </c>
      <c r="H697" t="s">
        <v>10</v>
      </c>
      <c r="I697" t="str">
        <f>IF(AND(LEFT(OnlineRetail[[#This Row],[InvoiceNo]],1)&lt;&gt;"C",OnlineRetail[[#This Row],[CustomerID]]&lt;&gt;""),"Yes","No")</f>
        <v>Yes</v>
      </c>
      <c r="J697" s="4">
        <f>EOMONTH(OnlineRetail[[#This Row],[InvoiceDate]],-1)+1</f>
        <v>40544</v>
      </c>
      <c r="K697" s="6">
        <f>OnlineRetail[[#This Row],[Quantity]]*OnlineRetail[[#This Row],[UnitPrice]]</f>
        <v>118.80000000000001</v>
      </c>
      <c r="L697" t="str">
        <f t="shared" si="10"/>
        <v>13933|Jan-2011</v>
      </c>
    </row>
    <row r="698" spans="1:12">
      <c r="A698">
        <v>554679</v>
      </c>
      <c r="B698" t="s">
        <v>89</v>
      </c>
      <c r="C698" t="s">
        <v>14</v>
      </c>
      <c r="D698">
        <v>2</v>
      </c>
      <c r="E698" s="1">
        <v>40551.502083333333</v>
      </c>
      <c r="F698">
        <v>1.65</v>
      </c>
      <c r="G698">
        <v>13383</v>
      </c>
      <c r="H698" t="s">
        <v>10</v>
      </c>
      <c r="I698" t="str">
        <f>IF(AND(LEFT(OnlineRetail[[#This Row],[InvoiceNo]],1)&lt;&gt;"C",OnlineRetail[[#This Row],[CustomerID]]&lt;&gt;""),"Yes","No")</f>
        <v>Yes</v>
      </c>
      <c r="J698" s="4">
        <f>EOMONTH(OnlineRetail[[#This Row],[InvoiceDate]],-1)+1</f>
        <v>40544</v>
      </c>
      <c r="K698" s="6">
        <f>OnlineRetail[[#This Row],[Quantity]]*OnlineRetail[[#This Row],[UnitPrice]]</f>
        <v>3.3</v>
      </c>
      <c r="L698" t="str">
        <f t="shared" si="10"/>
        <v>13383|Jan-2011</v>
      </c>
    </row>
    <row r="699" spans="1:12">
      <c r="A699">
        <v>543449</v>
      </c>
      <c r="B699" t="s">
        <v>28</v>
      </c>
      <c r="C699" t="s">
        <v>9</v>
      </c>
      <c r="D699">
        <v>24</v>
      </c>
      <c r="E699" s="1">
        <v>40551.510416666657</v>
      </c>
      <c r="F699">
        <v>9.9499999999999993</v>
      </c>
      <c r="G699">
        <v>13645</v>
      </c>
      <c r="H699" t="s">
        <v>10</v>
      </c>
      <c r="I699" t="str">
        <f>IF(AND(LEFT(OnlineRetail[[#This Row],[InvoiceNo]],1)&lt;&gt;"C",OnlineRetail[[#This Row],[CustomerID]]&lt;&gt;""),"Yes","No")</f>
        <v>Yes</v>
      </c>
      <c r="J699" s="4">
        <f>EOMONTH(OnlineRetail[[#This Row],[InvoiceDate]],-1)+1</f>
        <v>40544</v>
      </c>
      <c r="K699" s="6">
        <f>OnlineRetail[[#This Row],[Quantity]]*OnlineRetail[[#This Row],[UnitPrice]]</f>
        <v>238.79999999999998</v>
      </c>
      <c r="L699" t="str">
        <f t="shared" si="10"/>
        <v>13645|Jan-2011</v>
      </c>
    </row>
    <row r="700" spans="1:12">
      <c r="A700">
        <v>542595</v>
      </c>
      <c r="B700" t="s">
        <v>99</v>
      </c>
      <c r="C700" t="s">
        <v>9</v>
      </c>
      <c r="D700">
        <v>6</v>
      </c>
      <c r="E700" s="1">
        <v>40551.521527777782</v>
      </c>
      <c r="F700">
        <v>4.95</v>
      </c>
      <c r="G700">
        <v>12386</v>
      </c>
      <c r="H700" t="s">
        <v>22</v>
      </c>
      <c r="I700" t="str">
        <f>IF(AND(LEFT(OnlineRetail[[#This Row],[InvoiceNo]],1)&lt;&gt;"C",OnlineRetail[[#This Row],[CustomerID]]&lt;&gt;""),"Yes","No")</f>
        <v>Yes</v>
      </c>
      <c r="J700" s="4">
        <f>EOMONTH(OnlineRetail[[#This Row],[InvoiceDate]],-1)+1</f>
        <v>40544</v>
      </c>
      <c r="K700" s="6">
        <f>OnlineRetail[[#This Row],[Quantity]]*OnlineRetail[[#This Row],[UnitPrice]]</f>
        <v>29.700000000000003</v>
      </c>
      <c r="L700" t="str">
        <f t="shared" si="10"/>
        <v>12386|Jan-2011</v>
      </c>
    </row>
    <row r="701" spans="1:12">
      <c r="A701">
        <v>541743</v>
      </c>
      <c r="B701" t="s">
        <v>199</v>
      </c>
      <c r="C701" t="s">
        <v>27</v>
      </c>
      <c r="D701">
        <v>13</v>
      </c>
      <c r="E701" s="1">
        <v>40551.527777777781</v>
      </c>
      <c r="F701">
        <v>4.95</v>
      </c>
      <c r="G701">
        <v>14146</v>
      </c>
      <c r="H701" t="s">
        <v>10</v>
      </c>
      <c r="I701" t="str">
        <f>IF(AND(LEFT(OnlineRetail[[#This Row],[InvoiceNo]],1)&lt;&gt;"C",OnlineRetail[[#This Row],[CustomerID]]&lt;&gt;""),"Yes","No")</f>
        <v>Yes</v>
      </c>
      <c r="J701" s="4">
        <f>EOMONTH(OnlineRetail[[#This Row],[InvoiceDate]],-1)+1</f>
        <v>40544</v>
      </c>
      <c r="K701" s="6">
        <f>OnlineRetail[[#This Row],[Quantity]]*OnlineRetail[[#This Row],[UnitPrice]]</f>
        <v>64.350000000000009</v>
      </c>
      <c r="L701" t="str">
        <f t="shared" si="10"/>
        <v>14146|Jan-2011</v>
      </c>
    </row>
    <row r="702" spans="1:12">
      <c r="A702">
        <v>541874</v>
      </c>
      <c r="B702" t="s">
        <v>155</v>
      </c>
      <c r="C702" t="s">
        <v>27</v>
      </c>
      <c r="D702">
        <v>21</v>
      </c>
      <c r="E702" s="1">
        <v>40551.53402777778</v>
      </c>
      <c r="F702">
        <v>7.95</v>
      </c>
      <c r="G702">
        <v>13095</v>
      </c>
      <c r="H702" t="s">
        <v>10</v>
      </c>
      <c r="I702" t="str">
        <f>IF(AND(LEFT(OnlineRetail[[#This Row],[InvoiceNo]],1)&lt;&gt;"C",OnlineRetail[[#This Row],[CustomerID]]&lt;&gt;""),"Yes","No")</f>
        <v>Yes</v>
      </c>
      <c r="J702" s="4">
        <f>EOMONTH(OnlineRetail[[#This Row],[InvoiceDate]],-1)+1</f>
        <v>40544</v>
      </c>
      <c r="K702" s="6">
        <f>OnlineRetail[[#This Row],[Quantity]]*OnlineRetail[[#This Row],[UnitPrice]]</f>
        <v>166.95000000000002</v>
      </c>
      <c r="L702" t="str">
        <f t="shared" si="10"/>
        <v>13095|Jan-2011</v>
      </c>
    </row>
    <row r="703" spans="1:12">
      <c r="A703">
        <v>537560</v>
      </c>
      <c r="B703" t="s">
        <v>120</v>
      </c>
      <c r="C703" t="s">
        <v>27</v>
      </c>
      <c r="D703">
        <v>24</v>
      </c>
      <c r="E703" s="1">
        <v>40551.574305555558</v>
      </c>
      <c r="F703">
        <v>0.85</v>
      </c>
      <c r="G703">
        <v>13574</v>
      </c>
      <c r="H703" t="s">
        <v>10</v>
      </c>
      <c r="I703" t="str">
        <f>IF(AND(LEFT(OnlineRetail[[#This Row],[InvoiceNo]],1)&lt;&gt;"C",OnlineRetail[[#This Row],[CustomerID]]&lt;&gt;""),"Yes","No")</f>
        <v>Yes</v>
      </c>
      <c r="J703" s="4">
        <f>EOMONTH(OnlineRetail[[#This Row],[InvoiceDate]],-1)+1</f>
        <v>40544</v>
      </c>
      <c r="K703" s="6">
        <f>OnlineRetail[[#This Row],[Quantity]]*OnlineRetail[[#This Row],[UnitPrice]]</f>
        <v>20.399999999999999</v>
      </c>
      <c r="L703" t="str">
        <f t="shared" si="10"/>
        <v>13574|Jan-2011</v>
      </c>
    </row>
    <row r="704" spans="1:12">
      <c r="A704">
        <v>552216</v>
      </c>
      <c r="B704" t="s">
        <v>192</v>
      </c>
      <c r="C704" t="s">
        <v>9</v>
      </c>
      <c r="D704">
        <v>17</v>
      </c>
      <c r="E704" s="1">
        <v>40551.580555555563</v>
      </c>
      <c r="F704">
        <v>0.85</v>
      </c>
      <c r="G704">
        <v>13987</v>
      </c>
      <c r="H704" t="s">
        <v>10</v>
      </c>
      <c r="I704" t="str">
        <f>IF(AND(LEFT(OnlineRetail[[#This Row],[InvoiceNo]],1)&lt;&gt;"C",OnlineRetail[[#This Row],[CustomerID]]&lt;&gt;""),"Yes","No")</f>
        <v>Yes</v>
      </c>
      <c r="J704" s="4">
        <f>EOMONTH(OnlineRetail[[#This Row],[InvoiceDate]],-1)+1</f>
        <v>40544</v>
      </c>
      <c r="K704" s="6">
        <f>OnlineRetail[[#This Row],[Quantity]]*OnlineRetail[[#This Row],[UnitPrice]]</f>
        <v>14.45</v>
      </c>
      <c r="L704" t="str">
        <f t="shared" si="10"/>
        <v>13987|Jan-2011</v>
      </c>
    </row>
    <row r="705" spans="1:12">
      <c r="A705">
        <v>542440</v>
      </c>
      <c r="B705" t="s">
        <v>49</v>
      </c>
      <c r="C705" t="s">
        <v>62</v>
      </c>
      <c r="D705">
        <v>8</v>
      </c>
      <c r="E705" s="1">
        <v>40551.594444444447</v>
      </c>
      <c r="F705">
        <v>4.25</v>
      </c>
      <c r="G705">
        <v>13423</v>
      </c>
      <c r="H705" t="s">
        <v>10</v>
      </c>
      <c r="I705" t="str">
        <f>IF(AND(LEFT(OnlineRetail[[#This Row],[InvoiceNo]],1)&lt;&gt;"C",OnlineRetail[[#This Row],[CustomerID]]&lt;&gt;""),"Yes","No")</f>
        <v>Yes</v>
      </c>
      <c r="J705" s="4">
        <f>EOMONTH(OnlineRetail[[#This Row],[InvoiceDate]],-1)+1</f>
        <v>40544</v>
      </c>
      <c r="K705" s="6">
        <f>OnlineRetail[[#This Row],[Quantity]]*OnlineRetail[[#This Row],[UnitPrice]]</f>
        <v>34</v>
      </c>
      <c r="L705" t="str">
        <f t="shared" si="10"/>
        <v>13423|Jan-2011</v>
      </c>
    </row>
    <row r="706" spans="1:12">
      <c r="A706">
        <v>538884</v>
      </c>
      <c r="B706" t="s">
        <v>189</v>
      </c>
      <c r="C706" t="s">
        <v>46</v>
      </c>
      <c r="D706">
        <v>15</v>
      </c>
      <c r="E706" s="1">
        <v>40551.598611111112</v>
      </c>
      <c r="F706">
        <v>0.85</v>
      </c>
      <c r="G706">
        <v>13987</v>
      </c>
      <c r="H706" t="s">
        <v>10</v>
      </c>
      <c r="I706" t="str">
        <f>IF(AND(LEFT(OnlineRetail[[#This Row],[InvoiceNo]],1)&lt;&gt;"C",OnlineRetail[[#This Row],[CustomerID]]&lt;&gt;""),"Yes","No")</f>
        <v>Yes</v>
      </c>
      <c r="J706" s="4">
        <f>EOMONTH(OnlineRetail[[#This Row],[InvoiceDate]],-1)+1</f>
        <v>40544</v>
      </c>
      <c r="K706" s="6">
        <f>OnlineRetail[[#This Row],[Quantity]]*OnlineRetail[[#This Row],[UnitPrice]]</f>
        <v>12.75</v>
      </c>
      <c r="L706" t="str">
        <f t="shared" ref="L706:L769" si="11">IF(I706="Yes",G706&amp;"|"&amp;TEXT(J706,"mmm-yyyy"),"")</f>
        <v>13987|Jan-2011</v>
      </c>
    </row>
    <row r="707" spans="1:12">
      <c r="A707">
        <v>546125</v>
      </c>
      <c r="B707" t="s">
        <v>57</v>
      </c>
      <c r="C707" t="s">
        <v>12</v>
      </c>
      <c r="D707">
        <v>4</v>
      </c>
      <c r="E707" s="1">
        <v>40551.599999999999</v>
      </c>
      <c r="F707">
        <v>4.95</v>
      </c>
      <c r="G707">
        <v>13645</v>
      </c>
      <c r="H707" t="s">
        <v>10</v>
      </c>
      <c r="I707" t="str">
        <f>IF(AND(LEFT(OnlineRetail[[#This Row],[InvoiceNo]],1)&lt;&gt;"C",OnlineRetail[[#This Row],[CustomerID]]&lt;&gt;""),"Yes","No")</f>
        <v>Yes</v>
      </c>
      <c r="J707" s="4">
        <f>EOMONTH(OnlineRetail[[#This Row],[InvoiceDate]],-1)+1</f>
        <v>40544</v>
      </c>
      <c r="K707" s="6">
        <f>OnlineRetail[[#This Row],[Quantity]]*OnlineRetail[[#This Row],[UnitPrice]]</f>
        <v>19.8</v>
      </c>
      <c r="L707" t="str">
        <f t="shared" si="11"/>
        <v>13645|Jan-2011</v>
      </c>
    </row>
    <row r="708" spans="1:12">
      <c r="A708">
        <v>552736</v>
      </c>
      <c r="B708" t="s">
        <v>176</v>
      </c>
      <c r="C708" t="s">
        <v>14</v>
      </c>
      <c r="D708">
        <v>9</v>
      </c>
      <c r="E708" s="1">
        <v>40551.62222222222</v>
      </c>
      <c r="F708">
        <v>1.25</v>
      </c>
      <c r="G708">
        <v>13888</v>
      </c>
      <c r="H708" t="s">
        <v>10</v>
      </c>
      <c r="I708" t="str">
        <f>IF(AND(LEFT(OnlineRetail[[#This Row],[InvoiceNo]],1)&lt;&gt;"C",OnlineRetail[[#This Row],[CustomerID]]&lt;&gt;""),"Yes","No")</f>
        <v>Yes</v>
      </c>
      <c r="J708" s="4">
        <f>EOMONTH(OnlineRetail[[#This Row],[InvoiceDate]],-1)+1</f>
        <v>40544</v>
      </c>
      <c r="K708" s="6">
        <f>OnlineRetail[[#This Row],[Quantity]]*OnlineRetail[[#This Row],[UnitPrice]]</f>
        <v>11.25</v>
      </c>
      <c r="L708" t="str">
        <f t="shared" si="11"/>
        <v>13888|Jan-2011</v>
      </c>
    </row>
    <row r="709" spans="1:12">
      <c r="A709">
        <v>537834</v>
      </c>
      <c r="B709" t="s">
        <v>213</v>
      </c>
      <c r="C709" t="s">
        <v>29</v>
      </c>
      <c r="D709">
        <v>24</v>
      </c>
      <c r="E709" s="1">
        <v>40551.626388888893</v>
      </c>
      <c r="F709">
        <v>1.65</v>
      </c>
      <c r="G709">
        <v>12805</v>
      </c>
      <c r="H709" t="s">
        <v>10</v>
      </c>
      <c r="I709" t="str">
        <f>IF(AND(LEFT(OnlineRetail[[#This Row],[InvoiceNo]],1)&lt;&gt;"C",OnlineRetail[[#This Row],[CustomerID]]&lt;&gt;""),"Yes","No")</f>
        <v>Yes</v>
      </c>
      <c r="J709" s="4">
        <f>EOMONTH(OnlineRetail[[#This Row],[InvoiceDate]],-1)+1</f>
        <v>40544</v>
      </c>
      <c r="K709" s="6">
        <f>OnlineRetail[[#This Row],[Quantity]]*OnlineRetail[[#This Row],[UnitPrice]]</f>
        <v>39.599999999999994</v>
      </c>
      <c r="L709" t="str">
        <f t="shared" si="11"/>
        <v>12805|Jan-2011</v>
      </c>
    </row>
    <row r="710" spans="1:12">
      <c r="A710">
        <v>550986</v>
      </c>
      <c r="B710" t="s">
        <v>254</v>
      </c>
      <c r="C710" t="s">
        <v>62</v>
      </c>
      <c r="D710">
        <v>18</v>
      </c>
      <c r="E710" s="1">
        <v>40551.636805555558</v>
      </c>
      <c r="F710">
        <v>7.95</v>
      </c>
      <c r="G710">
        <v>13754</v>
      </c>
      <c r="H710" t="s">
        <v>10</v>
      </c>
      <c r="I710" t="str">
        <f>IF(AND(LEFT(OnlineRetail[[#This Row],[InvoiceNo]],1)&lt;&gt;"C",OnlineRetail[[#This Row],[CustomerID]]&lt;&gt;""),"Yes","No")</f>
        <v>Yes</v>
      </c>
      <c r="J710" s="4">
        <f>EOMONTH(OnlineRetail[[#This Row],[InvoiceDate]],-1)+1</f>
        <v>40544</v>
      </c>
      <c r="K710" s="6">
        <f>OnlineRetail[[#This Row],[Quantity]]*OnlineRetail[[#This Row],[UnitPrice]]</f>
        <v>143.1</v>
      </c>
      <c r="L710" t="str">
        <f t="shared" si="11"/>
        <v>13754|Jan-2011</v>
      </c>
    </row>
    <row r="711" spans="1:12">
      <c r="A711">
        <v>552153</v>
      </c>
      <c r="B711" t="s">
        <v>122</v>
      </c>
      <c r="C711" t="s">
        <v>12</v>
      </c>
      <c r="D711">
        <v>15</v>
      </c>
      <c r="E711" s="1">
        <v>40551.640277777777</v>
      </c>
      <c r="F711">
        <v>9.9499999999999993</v>
      </c>
      <c r="G711">
        <v>13366</v>
      </c>
      <c r="H711" t="s">
        <v>10</v>
      </c>
      <c r="I711" t="str">
        <f>IF(AND(LEFT(OnlineRetail[[#This Row],[InvoiceNo]],1)&lt;&gt;"C",OnlineRetail[[#This Row],[CustomerID]]&lt;&gt;""),"Yes","No")</f>
        <v>Yes</v>
      </c>
      <c r="J711" s="4">
        <f>EOMONTH(OnlineRetail[[#This Row],[InvoiceDate]],-1)+1</f>
        <v>40544</v>
      </c>
      <c r="K711" s="6">
        <f>OnlineRetail[[#This Row],[Quantity]]*OnlineRetail[[#This Row],[UnitPrice]]</f>
        <v>149.25</v>
      </c>
      <c r="L711" t="str">
        <f t="shared" si="11"/>
        <v>13366|Jan-2011</v>
      </c>
    </row>
    <row r="712" spans="1:12">
      <c r="A712">
        <v>550667</v>
      </c>
      <c r="B712" t="s">
        <v>279</v>
      </c>
      <c r="C712" t="s">
        <v>72</v>
      </c>
      <c r="D712">
        <v>14</v>
      </c>
      <c r="E712" s="1">
        <v>40551.663888888892</v>
      </c>
      <c r="F712">
        <v>5.95</v>
      </c>
      <c r="G712">
        <v>12730</v>
      </c>
      <c r="H712" t="s">
        <v>10</v>
      </c>
      <c r="I712" t="str">
        <f>IF(AND(LEFT(OnlineRetail[[#This Row],[InvoiceNo]],1)&lt;&gt;"C",OnlineRetail[[#This Row],[CustomerID]]&lt;&gt;""),"Yes","No")</f>
        <v>Yes</v>
      </c>
      <c r="J712" s="4">
        <f>EOMONTH(OnlineRetail[[#This Row],[InvoiceDate]],-1)+1</f>
        <v>40544</v>
      </c>
      <c r="K712" s="6">
        <f>OnlineRetail[[#This Row],[Quantity]]*OnlineRetail[[#This Row],[UnitPrice]]</f>
        <v>83.3</v>
      </c>
      <c r="L712" t="str">
        <f t="shared" si="11"/>
        <v>12730|Jan-2011</v>
      </c>
    </row>
    <row r="713" spans="1:12">
      <c r="A713">
        <v>545169</v>
      </c>
      <c r="B713" t="s">
        <v>74</v>
      </c>
      <c r="C713" t="s">
        <v>14</v>
      </c>
      <c r="D713">
        <v>12</v>
      </c>
      <c r="E713" s="1">
        <v>40551.664583333331</v>
      </c>
      <c r="F713">
        <v>4.95</v>
      </c>
      <c r="G713">
        <v>13291</v>
      </c>
      <c r="H713" t="s">
        <v>10</v>
      </c>
      <c r="I713" t="str">
        <f>IF(AND(LEFT(OnlineRetail[[#This Row],[InvoiceNo]],1)&lt;&gt;"C",OnlineRetail[[#This Row],[CustomerID]]&lt;&gt;""),"Yes","No")</f>
        <v>Yes</v>
      </c>
      <c r="J713" s="4">
        <f>EOMONTH(OnlineRetail[[#This Row],[InvoiceDate]],-1)+1</f>
        <v>40544</v>
      </c>
      <c r="K713" s="6">
        <f>OnlineRetail[[#This Row],[Quantity]]*OnlineRetail[[#This Row],[UnitPrice]]</f>
        <v>59.400000000000006</v>
      </c>
      <c r="L713" t="str">
        <f t="shared" si="11"/>
        <v>13291|Jan-2011</v>
      </c>
    </row>
    <row r="714" spans="1:12">
      <c r="A714">
        <v>544870</v>
      </c>
      <c r="B714" t="s">
        <v>279</v>
      </c>
      <c r="C714" t="s">
        <v>33</v>
      </c>
      <c r="D714">
        <v>3</v>
      </c>
      <c r="E714" s="1">
        <v>40551.695833333331</v>
      </c>
      <c r="F714">
        <v>3.39</v>
      </c>
      <c r="G714">
        <v>13255</v>
      </c>
      <c r="H714" t="s">
        <v>17</v>
      </c>
      <c r="I714" t="str">
        <f>IF(AND(LEFT(OnlineRetail[[#This Row],[InvoiceNo]],1)&lt;&gt;"C",OnlineRetail[[#This Row],[CustomerID]]&lt;&gt;""),"Yes","No")</f>
        <v>Yes</v>
      </c>
      <c r="J714" s="4">
        <f>EOMONTH(OnlineRetail[[#This Row],[InvoiceDate]],-1)+1</f>
        <v>40544</v>
      </c>
      <c r="K714" s="6">
        <f>OnlineRetail[[#This Row],[Quantity]]*OnlineRetail[[#This Row],[UnitPrice]]</f>
        <v>10.17</v>
      </c>
      <c r="L714" t="str">
        <f t="shared" si="11"/>
        <v>13255|Jan-2011</v>
      </c>
    </row>
    <row r="715" spans="1:12">
      <c r="A715">
        <v>543165</v>
      </c>
      <c r="B715" t="s">
        <v>63</v>
      </c>
      <c r="C715" t="s">
        <v>40</v>
      </c>
      <c r="D715">
        <v>24</v>
      </c>
      <c r="E715" s="1">
        <v>40551.701388888891</v>
      </c>
      <c r="F715">
        <v>4.25</v>
      </c>
      <c r="G715">
        <v>12645</v>
      </c>
      <c r="H715" t="s">
        <v>36</v>
      </c>
      <c r="I715" t="str">
        <f>IF(AND(LEFT(OnlineRetail[[#This Row],[InvoiceNo]],1)&lt;&gt;"C",OnlineRetail[[#This Row],[CustomerID]]&lt;&gt;""),"Yes","No")</f>
        <v>Yes</v>
      </c>
      <c r="J715" s="4">
        <f>EOMONTH(OnlineRetail[[#This Row],[InvoiceDate]],-1)+1</f>
        <v>40544</v>
      </c>
      <c r="K715" s="6">
        <f>OnlineRetail[[#This Row],[Quantity]]*OnlineRetail[[#This Row],[UnitPrice]]</f>
        <v>102</v>
      </c>
      <c r="L715" t="str">
        <f t="shared" si="11"/>
        <v>12645|Jan-2011</v>
      </c>
    </row>
    <row r="716" spans="1:12">
      <c r="A716">
        <v>540132</v>
      </c>
      <c r="B716" t="s">
        <v>199</v>
      </c>
      <c r="C716" t="s">
        <v>48</v>
      </c>
      <c r="D716">
        <v>20</v>
      </c>
      <c r="E716" s="1">
        <v>40551.731249999997</v>
      </c>
      <c r="F716">
        <v>4.95</v>
      </c>
      <c r="G716">
        <v>12586</v>
      </c>
      <c r="H716" t="s">
        <v>10</v>
      </c>
      <c r="I716" t="str">
        <f>IF(AND(LEFT(OnlineRetail[[#This Row],[InvoiceNo]],1)&lt;&gt;"C",OnlineRetail[[#This Row],[CustomerID]]&lt;&gt;""),"Yes","No")</f>
        <v>Yes</v>
      </c>
      <c r="J716" s="4">
        <f>EOMONTH(OnlineRetail[[#This Row],[InvoiceDate]],-1)+1</f>
        <v>40544</v>
      </c>
      <c r="K716" s="6">
        <f>OnlineRetail[[#This Row],[Quantity]]*OnlineRetail[[#This Row],[UnitPrice]]</f>
        <v>99</v>
      </c>
      <c r="L716" t="str">
        <f t="shared" si="11"/>
        <v>12586|Jan-2011</v>
      </c>
    </row>
    <row r="717" spans="1:12">
      <c r="A717">
        <v>546023</v>
      </c>
      <c r="B717" t="s">
        <v>208</v>
      </c>
      <c r="C717" t="s">
        <v>21</v>
      </c>
      <c r="D717">
        <v>15</v>
      </c>
      <c r="E717" s="1">
        <v>40551.734722222223</v>
      </c>
      <c r="F717">
        <v>5.95</v>
      </c>
      <c r="G717">
        <v>13044</v>
      </c>
      <c r="H717" t="s">
        <v>10</v>
      </c>
      <c r="I717" t="str">
        <f>IF(AND(LEFT(OnlineRetail[[#This Row],[InvoiceNo]],1)&lt;&gt;"C",OnlineRetail[[#This Row],[CustomerID]]&lt;&gt;""),"Yes","No")</f>
        <v>Yes</v>
      </c>
      <c r="J717" s="4">
        <f>EOMONTH(OnlineRetail[[#This Row],[InvoiceDate]],-1)+1</f>
        <v>40544</v>
      </c>
      <c r="K717" s="6">
        <f>OnlineRetail[[#This Row],[Quantity]]*OnlineRetail[[#This Row],[UnitPrice]]</f>
        <v>89.25</v>
      </c>
      <c r="L717" t="str">
        <f t="shared" si="11"/>
        <v>13044|Jan-2011</v>
      </c>
    </row>
    <row r="718" spans="1:12">
      <c r="A718">
        <v>539453</v>
      </c>
      <c r="B718" t="s">
        <v>185</v>
      </c>
      <c r="C718" t="s">
        <v>12</v>
      </c>
      <c r="D718">
        <v>19</v>
      </c>
      <c r="E718" s="1">
        <v>40551.740972222222</v>
      </c>
      <c r="F718">
        <v>5.95</v>
      </c>
      <c r="G718">
        <v>13808</v>
      </c>
      <c r="H718" t="s">
        <v>10</v>
      </c>
      <c r="I718" t="str">
        <f>IF(AND(LEFT(OnlineRetail[[#This Row],[InvoiceNo]],1)&lt;&gt;"C",OnlineRetail[[#This Row],[CustomerID]]&lt;&gt;""),"Yes","No")</f>
        <v>Yes</v>
      </c>
      <c r="J718" s="4">
        <f>EOMONTH(OnlineRetail[[#This Row],[InvoiceDate]],-1)+1</f>
        <v>40544</v>
      </c>
      <c r="K718" s="6">
        <f>OnlineRetail[[#This Row],[Quantity]]*OnlineRetail[[#This Row],[UnitPrice]]</f>
        <v>113.05</v>
      </c>
      <c r="L718" t="str">
        <f t="shared" si="11"/>
        <v>13808|Jan-2011</v>
      </c>
    </row>
    <row r="719" spans="1:12">
      <c r="A719">
        <v>550969</v>
      </c>
      <c r="B719" t="s">
        <v>155</v>
      </c>
      <c r="C719" t="s">
        <v>72</v>
      </c>
      <c r="D719">
        <v>21</v>
      </c>
      <c r="E719" s="1">
        <v>40551.762499999997</v>
      </c>
      <c r="F719">
        <v>7.95</v>
      </c>
      <c r="G719">
        <v>12812</v>
      </c>
      <c r="H719" t="s">
        <v>10</v>
      </c>
      <c r="I719" t="str">
        <f>IF(AND(LEFT(OnlineRetail[[#This Row],[InvoiceNo]],1)&lt;&gt;"C",OnlineRetail[[#This Row],[CustomerID]]&lt;&gt;""),"Yes","No")</f>
        <v>Yes</v>
      </c>
      <c r="J719" s="4">
        <f>EOMONTH(OnlineRetail[[#This Row],[InvoiceDate]],-1)+1</f>
        <v>40544</v>
      </c>
      <c r="K719" s="6">
        <f>OnlineRetail[[#This Row],[Quantity]]*OnlineRetail[[#This Row],[UnitPrice]]</f>
        <v>166.95000000000002</v>
      </c>
      <c r="L719" t="str">
        <f t="shared" si="11"/>
        <v>12812|Jan-2011</v>
      </c>
    </row>
    <row r="720" spans="1:12">
      <c r="A720">
        <v>547241</v>
      </c>
      <c r="B720" t="s">
        <v>280</v>
      </c>
      <c r="C720" t="s">
        <v>14</v>
      </c>
      <c r="D720">
        <v>13</v>
      </c>
      <c r="E720" s="1">
        <v>40551.786805555559</v>
      </c>
      <c r="F720">
        <v>3.39</v>
      </c>
      <c r="G720">
        <v>12403</v>
      </c>
      <c r="H720" t="s">
        <v>10</v>
      </c>
      <c r="I720" t="str">
        <f>IF(AND(LEFT(OnlineRetail[[#This Row],[InvoiceNo]],1)&lt;&gt;"C",OnlineRetail[[#This Row],[CustomerID]]&lt;&gt;""),"Yes","No")</f>
        <v>Yes</v>
      </c>
      <c r="J720" s="4">
        <f>EOMONTH(OnlineRetail[[#This Row],[InvoiceDate]],-1)+1</f>
        <v>40544</v>
      </c>
      <c r="K720" s="6">
        <f>OnlineRetail[[#This Row],[Quantity]]*OnlineRetail[[#This Row],[UnitPrice]]</f>
        <v>44.07</v>
      </c>
      <c r="L720" t="str">
        <f t="shared" si="11"/>
        <v>12403|Jan-2011</v>
      </c>
    </row>
    <row r="721" spans="1:12">
      <c r="A721">
        <v>546582</v>
      </c>
      <c r="B721" t="s">
        <v>254</v>
      </c>
      <c r="C721" t="s">
        <v>14</v>
      </c>
      <c r="D721">
        <v>8</v>
      </c>
      <c r="E721" s="1">
        <v>40551.790277777778</v>
      </c>
      <c r="F721">
        <v>4.95</v>
      </c>
      <c r="G721">
        <v>12532</v>
      </c>
      <c r="H721" t="s">
        <v>10</v>
      </c>
      <c r="I721" t="str">
        <f>IF(AND(LEFT(OnlineRetail[[#This Row],[InvoiceNo]],1)&lt;&gt;"C",OnlineRetail[[#This Row],[CustomerID]]&lt;&gt;""),"Yes","No")</f>
        <v>Yes</v>
      </c>
      <c r="J721" s="4">
        <f>EOMONTH(OnlineRetail[[#This Row],[InvoiceDate]],-1)+1</f>
        <v>40544</v>
      </c>
      <c r="K721" s="6">
        <f>OnlineRetail[[#This Row],[Quantity]]*OnlineRetail[[#This Row],[UnitPrice]]</f>
        <v>39.6</v>
      </c>
      <c r="L721" t="str">
        <f t="shared" si="11"/>
        <v>12532|Jan-2011</v>
      </c>
    </row>
    <row r="722" spans="1:12">
      <c r="A722">
        <v>548778</v>
      </c>
      <c r="B722" t="s">
        <v>230</v>
      </c>
      <c r="C722" t="s">
        <v>27</v>
      </c>
      <c r="D722">
        <v>8</v>
      </c>
      <c r="E722" s="1">
        <v>40551.816666666673</v>
      </c>
      <c r="F722">
        <v>9.9499999999999993</v>
      </c>
      <c r="G722">
        <v>12492</v>
      </c>
      <c r="H722" t="s">
        <v>10</v>
      </c>
      <c r="I722" t="str">
        <f>IF(AND(LEFT(OnlineRetail[[#This Row],[InvoiceNo]],1)&lt;&gt;"C",OnlineRetail[[#This Row],[CustomerID]]&lt;&gt;""),"Yes","No")</f>
        <v>Yes</v>
      </c>
      <c r="J722" s="4">
        <f>EOMONTH(OnlineRetail[[#This Row],[InvoiceDate]],-1)+1</f>
        <v>40544</v>
      </c>
      <c r="K722" s="6">
        <f>OnlineRetail[[#This Row],[Quantity]]*OnlineRetail[[#This Row],[UnitPrice]]</f>
        <v>79.599999999999994</v>
      </c>
      <c r="L722" t="str">
        <f t="shared" si="11"/>
        <v>12492|Jan-2011</v>
      </c>
    </row>
    <row r="723" spans="1:12">
      <c r="A723">
        <v>555285</v>
      </c>
      <c r="B723" t="s">
        <v>65</v>
      </c>
      <c r="C723" t="s">
        <v>24</v>
      </c>
      <c r="D723">
        <v>23</v>
      </c>
      <c r="E723" s="1">
        <v>40551.817361111112</v>
      </c>
      <c r="F723">
        <v>1.25</v>
      </c>
      <c r="G723">
        <v>13696</v>
      </c>
      <c r="H723" t="s">
        <v>10</v>
      </c>
      <c r="I723" t="str">
        <f>IF(AND(LEFT(OnlineRetail[[#This Row],[InvoiceNo]],1)&lt;&gt;"C",OnlineRetail[[#This Row],[CustomerID]]&lt;&gt;""),"Yes","No")</f>
        <v>Yes</v>
      </c>
      <c r="J723" s="4">
        <f>EOMONTH(OnlineRetail[[#This Row],[InvoiceDate]],-1)+1</f>
        <v>40544</v>
      </c>
      <c r="K723" s="6">
        <f>OnlineRetail[[#This Row],[Quantity]]*OnlineRetail[[#This Row],[UnitPrice]]</f>
        <v>28.75</v>
      </c>
      <c r="L723" t="str">
        <f t="shared" si="11"/>
        <v>13696|Jan-2011</v>
      </c>
    </row>
    <row r="724" spans="1:12">
      <c r="A724">
        <v>538573</v>
      </c>
      <c r="B724" t="s">
        <v>110</v>
      </c>
      <c r="C724" t="s">
        <v>19</v>
      </c>
      <c r="D724">
        <v>1</v>
      </c>
      <c r="E724" s="1">
        <v>40551.824999999997</v>
      </c>
      <c r="F724">
        <v>4.95</v>
      </c>
      <c r="G724">
        <v>14066</v>
      </c>
      <c r="H724" t="s">
        <v>36</v>
      </c>
      <c r="I724" t="str">
        <f>IF(AND(LEFT(OnlineRetail[[#This Row],[InvoiceNo]],1)&lt;&gt;"C",OnlineRetail[[#This Row],[CustomerID]]&lt;&gt;""),"Yes","No")</f>
        <v>Yes</v>
      </c>
      <c r="J724" s="4">
        <f>EOMONTH(OnlineRetail[[#This Row],[InvoiceDate]],-1)+1</f>
        <v>40544</v>
      </c>
      <c r="K724" s="6">
        <f>OnlineRetail[[#This Row],[Quantity]]*OnlineRetail[[#This Row],[UnitPrice]]</f>
        <v>4.95</v>
      </c>
      <c r="L724" t="str">
        <f t="shared" si="11"/>
        <v>14066|Jan-2011</v>
      </c>
    </row>
    <row r="725" spans="1:12" hidden="1">
      <c r="A725">
        <v>555824</v>
      </c>
      <c r="B725" t="s">
        <v>262</v>
      </c>
      <c r="C725" t="s">
        <v>9</v>
      </c>
      <c r="D725">
        <v>6</v>
      </c>
      <c r="E725" s="1">
        <v>40551.824999999997</v>
      </c>
      <c r="F725">
        <v>0.85</v>
      </c>
      <c r="H725" t="s">
        <v>31</v>
      </c>
      <c r="I725" t="str">
        <f>IF(AND(LEFT(OnlineRetail[[#This Row],[InvoiceNo]],1)&lt;&gt;"C",OnlineRetail[[#This Row],[CustomerID]]&lt;&gt;""),"Yes","No")</f>
        <v>No</v>
      </c>
      <c r="J725" s="4">
        <f>EOMONTH(OnlineRetail[[#This Row],[InvoiceDate]],-1)+1</f>
        <v>40544</v>
      </c>
      <c r="K725" s="6">
        <f>OnlineRetail[[#This Row],[Quantity]]*OnlineRetail[[#This Row],[UnitPrice]]</f>
        <v>5.0999999999999996</v>
      </c>
      <c r="L725" t="str">
        <f t="shared" si="11"/>
        <v/>
      </c>
    </row>
    <row r="726" spans="1:12">
      <c r="A726">
        <v>546909</v>
      </c>
      <c r="B726" t="s">
        <v>172</v>
      </c>
      <c r="C726" t="s">
        <v>72</v>
      </c>
      <c r="D726">
        <v>6</v>
      </c>
      <c r="E726" s="1">
        <v>40552.337500000001</v>
      </c>
      <c r="F726">
        <v>5.95</v>
      </c>
      <c r="G726">
        <v>12543</v>
      </c>
      <c r="H726" t="s">
        <v>10</v>
      </c>
      <c r="I726" t="str">
        <f>IF(AND(LEFT(OnlineRetail[[#This Row],[InvoiceNo]],1)&lt;&gt;"C",OnlineRetail[[#This Row],[CustomerID]]&lt;&gt;""),"Yes","No")</f>
        <v>Yes</v>
      </c>
      <c r="J726" s="4">
        <f>EOMONTH(OnlineRetail[[#This Row],[InvoiceDate]],-1)+1</f>
        <v>40544</v>
      </c>
      <c r="K726" s="6">
        <f>OnlineRetail[[#This Row],[Quantity]]*OnlineRetail[[#This Row],[UnitPrice]]</f>
        <v>35.700000000000003</v>
      </c>
      <c r="L726" t="str">
        <f t="shared" si="11"/>
        <v>12543|Jan-2011</v>
      </c>
    </row>
    <row r="727" spans="1:12">
      <c r="A727">
        <v>552526</v>
      </c>
      <c r="B727" t="s">
        <v>103</v>
      </c>
      <c r="C727" t="s">
        <v>53</v>
      </c>
      <c r="D727">
        <v>15</v>
      </c>
      <c r="E727" s="1">
        <v>40552.368750000001</v>
      </c>
      <c r="F727">
        <v>5.95</v>
      </c>
      <c r="G727">
        <v>13525</v>
      </c>
      <c r="H727" t="s">
        <v>10</v>
      </c>
      <c r="I727" t="str">
        <f>IF(AND(LEFT(OnlineRetail[[#This Row],[InvoiceNo]],1)&lt;&gt;"C",OnlineRetail[[#This Row],[CustomerID]]&lt;&gt;""),"Yes","No")</f>
        <v>Yes</v>
      </c>
      <c r="J727" s="4">
        <f>EOMONTH(OnlineRetail[[#This Row],[InvoiceDate]],-1)+1</f>
        <v>40544</v>
      </c>
      <c r="K727" s="6">
        <f>OnlineRetail[[#This Row],[Quantity]]*OnlineRetail[[#This Row],[UnitPrice]]</f>
        <v>89.25</v>
      </c>
      <c r="L727" t="str">
        <f t="shared" si="11"/>
        <v>13525|Jan-2011</v>
      </c>
    </row>
    <row r="728" spans="1:12">
      <c r="A728">
        <v>541649</v>
      </c>
      <c r="B728" t="s">
        <v>268</v>
      </c>
      <c r="C728" t="s">
        <v>9</v>
      </c>
      <c r="D728">
        <v>22</v>
      </c>
      <c r="E728" s="1">
        <v>40552.384027777778</v>
      </c>
      <c r="F728">
        <v>4.25</v>
      </c>
      <c r="G728">
        <v>13941</v>
      </c>
      <c r="H728" t="s">
        <v>10</v>
      </c>
      <c r="I728" t="str">
        <f>IF(AND(LEFT(OnlineRetail[[#This Row],[InvoiceNo]],1)&lt;&gt;"C",OnlineRetail[[#This Row],[CustomerID]]&lt;&gt;""),"Yes","No")</f>
        <v>Yes</v>
      </c>
      <c r="J728" s="4">
        <f>EOMONTH(OnlineRetail[[#This Row],[InvoiceDate]],-1)+1</f>
        <v>40544</v>
      </c>
      <c r="K728" s="6">
        <f>OnlineRetail[[#This Row],[Quantity]]*OnlineRetail[[#This Row],[UnitPrice]]</f>
        <v>93.5</v>
      </c>
      <c r="L728" t="str">
        <f t="shared" si="11"/>
        <v>13941|Jan-2011</v>
      </c>
    </row>
    <row r="729" spans="1:12">
      <c r="A729">
        <v>554037</v>
      </c>
      <c r="B729" t="s">
        <v>273</v>
      </c>
      <c r="C729" t="s">
        <v>29</v>
      </c>
      <c r="D729">
        <v>1</v>
      </c>
      <c r="E729" s="1">
        <v>40552.395833333343</v>
      </c>
      <c r="F729">
        <v>9.9499999999999993</v>
      </c>
      <c r="G729">
        <v>13364</v>
      </c>
      <c r="H729" t="s">
        <v>10</v>
      </c>
      <c r="I729" t="str">
        <f>IF(AND(LEFT(OnlineRetail[[#This Row],[InvoiceNo]],1)&lt;&gt;"C",OnlineRetail[[#This Row],[CustomerID]]&lt;&gt;""),"Yes","No")</f>
        <v>Yes</v>
      </c>
      <c r="J729" s="4">
        <f>EOMONTH(OnlineRetail[[#This Row],[InvoiceDate]],-1)+1</f>
        <v>40544</v>
      </c>
      <c r="K729" s="6">
        <f>OnlineRetail[[#This Row],[Quantity]]*OnlineRetail[[#This Row],[UnitPrice]]</f>
        <v>9.9499999999999993</v>
      </c>
      <c r="L729" t="str">
        <f t="shared" si="11"/>
        <v>13364|Jan-2011</v>
      </c>
    </row>
    <row r="730" spans="1:12">
      <c r="A730">
        <v>556270</v>
      </c>
      <c r="B730" t="s">
        <v>205</v>
      </c>
      <c r="C730" t="s">
        <v>40</v>
      </c>
      <c r="D730">
        <v>1</v>
      </c>
      <c r="E730" s="1">
        <v>40552.407638888893</v>
      </c>
      <c r="F730">
        <v>5.95</v>
      </c>
      <c r="G730">
        <v>14294</v>
      </c>
      <c r="H730" t="s">
        <v>10</v>
      </c>
      <c r="I730" t="str">
        <f>IF(AND(LEFT(OnlineRetail[[#This Row],[InvoiceNo]],1)&lt;&gt;"C",OnlineRetail[[#This Row],[CustomerID]]&lt;&gt;""),"Yes","No")</f>
        <v>Yes</v>
      </c>
      <c r="J730" s="4">
        <f>EOMONTH(OnlineRetail[[#This Row],[InvoiceDate]],-1)+1</f>
        <v>40544</v>
      </c>
      <c r="K730" s="6">
        <f>OnlineRetail[[#This Row],[Quantity]]*OnlineRetail[[#This Row],[UnitPrice]]</f>
        <v>5.95</v>
      </c>
      <c r="L730" t="str">
        <f t="shared" si="11"/>
        <v>14294|Jan-2011</v>
      </c>
    </row>
    <row r="731" spans="1:12">
      <c r="A731">
        <v>542449</v>
      </c>
      <c r="B731" t="s">
        <v>233</v>
      </c>
      <c r="C731" t="s">
        <v>50</v>
      </c>
      <c r="D731">
        <v>6</v>
      </c>
      <c r="E731" s="1">
        <v>40552.415972222218</v>
      </c>
      <c r="F731">
        <v>0.85</v>
      </c>
      <c r="G731">
        <v>13481</v>
      </c>
      <c r="H731" t="s">
        <v>10</v>
      </c>
      <c r="I731" t="str">
        <f>IF(AND(LEFT(OnlineRetail[[#This Row],[InvoiceNo]],1)&lt;&gt;"C",OnlineRetail[[#This Row],[CustomerID]]&lt;&gt;""),"Yes","No")</f>
        <v>Yes</v>
      </c>
      <c r="J731" s="4">
        <f>EOMONTH(OnlineRetail[[#This Row],[InvoiceDate]],-1)+1</f>
        <v>40544</v>
      </c>
      <c r="K731" s="6">
        <f>OnlineRetail[[#This Row],[Quantity]]*OnlineRetail[[#This Row],[UnitPrice]]</f>
        <v>5.0999999999999996</v>
      </c>
      <c r="L731" t="str">
        <f t="shared" si="11"/>
        <v>13481|Jan-2011</v>
      </c>
    </row>
    <row r="732" spans="1:12">
      <c r="A732">
        <v>544079</v>
      </c>
      <c r="B732" t="s">
        <v>179</v>
      </c>
      <c r="C732" t="s">
        <v>21</v>
      </c>
      <c r="D732">
        <v>7</v>
      </c>
      <c r="E732" s="1">
        <v>40552.421527777777</v>
      </c>
      <c r="F732">
        <v>2.1</v>
      </c>
      <c r="G732">
        <v>12541</v>
      </c>
      <c r="H732" t="s">
        <v>22</v>
      </c>
      <c r="I732" t="str">
        <f>IF(AND(LEFT(OnlineRetail[[#This Row],[InvoiceNo]],1)&lt;&gt;"C",OnlineRetail[[#This Row],[CustomerID]]&lt;&gt;""),"Yes","No")</f>
        <v>Yes</v>
      </c>
      <c r="J732" s="4">
        <f>EOMONTH(OnlineRetail[[#This Row],[InvoiceDate]],-1)+1</f>
        <v>40544</v>
      </c>
      <c r="K732" s="6">
        <f>OnlineRetail[[#This Row],[Quantity]]*OnlineRetail[[#This Row],[UnitPrice]]</f>
        <v>14.700000000000001</v>
      </c>
      <c r="L732" t="str">
        <f t="shared" si="11"/>
        <v>12541|Jan-2011</v>
      </c>
    </row>
    <row r="733" spans="1:12">
      <c r="A733">
        <v>543341</v>
      </c>
      <c r="B733" t="s">
        <v>113</v>
      </c>
      <c r="C733" t="s">
        <v>48</v>
      </c>
      <c r="D733">
        <v>20</v>
      </c>
      <c r="E733" s="1">
        <v>40552.475694444453</v>
      </c>
      <c r="F733">
        <v>2.1</v>
      </c>
      <c r="G733">
        <v>13208</v>
      </c>
      <c r="H733" t="s">
        <v>10</v>
      </c>
      <c r="I733" t="str">
        <f>IF(AND(LEFT(OnlineRetail[[#This Row],[InvoiceNo]],1)&lt;&gt;"C",OnlineRetail[[#This Row],[CustomerID]]&lt;&gt;""),"Yes","No")</f>
        <v>Yes</v>
      </c>
      <c r="J733" s="4">
        <f>EOMONTH(OnlineRetail[[#This Row],[InvoiceDate]],-1)+1</f>
        <v>40544</v>
      </c>
      <c r="K733" s="6">
        <f>OnlineRetail[[#This Row],[Quantity]]*OnlineRetail[[#This Row],[UnitPrice]]</f>
        <v>42</v>
      </c>
      <c r="L733" t="str">
        <f t="shared" si="11"/>
        <v>13208|Jan-2011</v>
      </c>
    </row>
    <row r="734" spans="1:12">
      <c r="A734">
        <v>551230</v>
      </c>
      <c r="B734" t="s">
        <v>258</v>
      </c>
      <c r="C734" t="s">
        <v>62</v>
      </c>
      <c r="D734">
        <v>12</v>
      </c>
      <c r="E734" s="1">
        <v>40552.527777777781</v>
      </c>
      <c r="F734">
        <v>2.1</v>
      </c>
      <c r="G734">
        <v>14280</v>
      </c>
      <c r="H734" t="s">
        <v>10</v>
      </c>
      <c r="I734" t="str">
        <f>IF(AND(LEFT(OnlineRetail[[#This Row],[InvoiceNo]],1)&lt;&gt;"C",OnlineRetail[[#This Row],[CustomerID]]&lt;&gt;""),"Yes","No")</f>
        <v>Yes</v>
      </c>
      <c r="J734" s="4">
        <f>EOMONTH(OnlineRetail[[#This Row],[InvoiceDate]],-1)+1</f>
        <v>40544</v>
      </c>
      <c r="K734" s="6">
        <f>OnlineRetail[[#This Row],[Quantity]]*OnlineRetail[[#This Row],[UnitPrice]]</f>
        <v>25.200000000000003</v>
      </c>
      <c r="L734" t="str">
        <f t="shared" si="11"/>
        <v>14280|Jan-2011</v>
      </c>
    </row>
    <row r="735" spans="1:12">
      <c r="A735">
        <v>555532</v>
      </c>
      <c r="B735" t="s">
        <v>30</v>
      </c>
      <c r="C735" t="s">
        <v>53</v>
      </c>
      <c r="D735">
        <v>5</v>
      </c>
      <c r="E735" s="1">
        <v>40552.536805555559</v>
      </c>
      <c r="F735">
        <v>0.85</v>
      </c>
      <c r="G735">
        <v>14022</v>
      </c>
      <c r="H735" t="s">
        <v>10</v>
      </c>
      <c r="I735" t="str">
        <f>IF(AND(LEFT(OnlineRetail[[#This Row],[InvoiceNo]],1)&lt;&gt;"C",OnlineRetail[[#This Row],[CustomerID]]&lt;&gt;""),"Yes","No")</f>
        <v>Yes</v>
      </c>
      <c r="J735" s="4">
        <f>EOMONTH(OnlineRetail[[#This Row],[InvoiceDate]],-1)+1</f>
        <v>40544</v>
      </c>
      <c r="K735" s="6">
        <f>OnlineRetail[[#This Row],[Quantity]]*OnlineRetail[[#This Row],[UnitPrice]]</f>
        <v>4.25</v>
      </c>
      <c r="L735" t="str">
        <f t="shared" si="11"/>
        <v>14022|Jan-2011</v>
      </c>
    </row>
    <row r="736" spans="1:12">
      <c r="A736">
        <v>547171</v>
      </c>
      <c r="B736" t="s">
        <v>75</v>
      </c>
      <c r="C736" t="s">
        <v>24</v>
      </c>
      <c r="D736">
        <v>9</v>
      </c>
      <c r="E736" s="1">
        <v>40552.54583333333</v>
      </c>
      <c r="F736">
        <v>2.1</v>
      </c>
      <c r="G736">
        <v>13372</v>
      </c>
      <c r="H736" t="s">
        <v>10</v>
      </c>
      <c r="I736" t="str">
        <f>IF(AND(LEFT(OnlineRetail[[#This Row],[InvoiceNo]],1)&lt;&gt;"C",OnlineRetail[[#This Row],[CustomerID]]&lt;&gt;""),"Yes","No")</f>
        <v>Yes</v>
      </c>
      <c r="J736" s="4">
        <f>EOMONTH(OnlineRetail[[#This Row],[InvoiceDate]],-1)+1</f>
        <v>40544</v>
      </c>
      <c r="K736" s="6">
        <f>OnlineRetail[[#This Row],[Quantity]]*OnlineRetail[[#This Row],[UnitPrice]]</f>
        <v>18.900000000000002</v>
      </c>
      <c r="L736" t="str">
        <f t="shared" si="11"/>
        <v>13372|Jan-2011</v>
      </c>
    </row>
    <row r="737" spans="1:12">
      <c r="A737">
        <v>548962</v>
      </c>
      <c r="B737" t="s">
        <v>281</v>
      </c>
      <c r="C737" t="s">
        <v>50</v>
      </c>
      <c r="D737">
        <v>20</v>
      </c>
      <c r="E737" s="1">
        <v>40552.564583333333</v>
      </c>
      <c r="F737">
        <v>1.65</v>
      </c>
      <c r="G737">
        <v>14294</v>
      </c>
      <c r="H737" t="s">
        <v>10</v>
      </c>
      <c r="I737" t="str">
        <f>IF(AND(LEFT(OnlineRetail[[#This Row],[InvoiceNo]],1)&lt;&gt;"C",OnlineRetail[[#This Row],[CustomerID]]&lt;&gt;""),"Yes","No")</f>
        <v>Yes</v>
      </c>
      <c r="J737" s="4">
        <f>EOMONTH(OnlineRetail[[#This Row],[InvoiceDate]],-1)+1</f>
        <v>40544</v>
      </c>
      <c r="K737" s="6">
        <f>OnlineRetail[[#This Row],[Quantity]]*OnlineRetail[[#This Row],[UnitPrice]]</f>
        <v>33</v>
      </c>
      <c r="L737" t="str">
        <f t="shared" si="11"/>
        <v>14294|Jan-2011</v>
      </c>
    </row>
    <row r="738" spans="1:12">
      <c r="A738">
        <v>551307</v>
      </c>
      <c r="B738" t="s">
        <v>101</v>
      </c>
      <c r="C738" t="s">
        <v>46</v>
      </c>
      <c r="D738">
        <v>22</v>
      </c>
      <c r="E738" s="1">
        <v>40552.583333333343</v>
      </c>
      <c r="F738">
        <v>2.5499999999999998</v>
      </c>
      <c r="G738">
        <v>12710</v>
      </c>
      <c r="H738" t="s">
        <v>10</v>
      </c>
      <c r="I738" t="str">
        <f>IF(AND(LEFT(OnlineRetail[[#This Row],[InvoiceNo]],1)&lt;&gt;"C",OnlineRetail[[#This Row],[CustomerID]]&lt;&gt;""),"Yes","No")</f>
        <v>Yes</v>
      </c>
      <c r="J738" s="4">
        <f>EOMONTH(OnlineRetail[[#This Row],[InvoiceDate]],-1)+1</f>
        <v>40544</v>
      </c>
      <c r="K738" s="6">
        <f>OnlineRetail[[#This Row],[Quantity]]*OnlineRetail[[#This Row],[UnitPrice]]</f>
        <v>56.099999999999994</v>
      </c>
      <c r="L738" t="str">
        <f t="shared" si="11"/>
        <v>12710|Jan-2011</v>
      </c>
    </row>
    <row r="739" spans="1:12">
      <c r="A739">
        <v>551884</v>
      </c>
      <c r="B739" t="s">
        <v>282</v>
      </c>
      <c r="C739" t="s">
        <v>42</v>
      </c>
      <c r="D739">
        <v>15</v>
      </c>
      <c r="E739" s="1">
        <v>40552.601388888892</v>
      </c>
      <c r="F739">
        <v>4.95</v>
      </c>
      <c r="G739">
        <v>13975</v>
      </c>
      <c r="H739" t="s">
        <v>10</v>
      </c>
      <c r="I739" t="str">
        <f>IF(AND(LEFT(OnlineRetail[[#This Row],[InvoiceNo]],1)&lt;&gt;"C",OnlineRetail[[#This Row],[CustomerID]]&lt;&gt;""),"Yes","No")</f>
        <v>Yes</v>
      </c>
      <c r="J739" s="4">
        <f>EOMONTH(OnlineRetail[[#This Row],[InvoiceDate]],-1)+1</f>
        <v>40544</v>
      </c>
      <c r="K739" s="6">
        <f>OnlineRetail[[#This Row],[Quantity]]*OnlineRetail[[#This Row],[UnitPrice]]</f>
        <v>74.25</v>
      </c>
      <c r="L739" t="str">
        <f t="shared" si="11"/>
        <v>13975|Jan-2011</v>
      </c>
    </row>
    <row r="740" spans="1:12">
      <c r="A740">
        <v>542875</v>
      </c>
      <c r="B740" t="s">
        <v>241</v>
      </c>
      <c r="C740" t="s">
        <v>72</v>
      </c>
      <c r="D740">
        <v>10</v>
      </c>
      <c r="E740" s="1">
        <v>40552.643055555563</v>
      </c>
      <c r="F740">
        <v>7.95</v>
      </c>
      <c r="G740">
        <v>12779</v>
      </c>
      <c r="H740" t="s">
        <v>10</v>
      </c>
      <c r="I740" t="str">
        <f>IF(AND(LEFT(OnlineRetail[[#This Row],[InvoiceNo]],1)&lt;&gt;"C",OnlineRetail[[#This Row],[CustomerID]]&lt;&gt;""),"Yes","No")</f>
        <v>Yes</v>
      </c>
      <c r="J740" s="4">
        <f>EOMONTH(OnlineRetail[[#This Row],[InvoiceDate]],-1)+1</f>
        <v>40544</v>
      </c>
      <c r="K740" s="6">
        <f>OnlineRetail[[#This Row],[Quantity]]*OnlineRetail[[#This Row],[UnitPrice]]</f>
        <v>79.5</v>
      </c>
      <c r="L740" t="str">
        <f t="shared" si="11"/>
        <v>12779|Jan-2011</v>
      </c>
    </row>
    <row r="741" spans="1:12" hidden="1">
      <c r="A741">
        <v>544916</v>
      </c>
      <c r="B741" t="s">
        <v>38</v>
      </c>
      <c r="C741" t="s">
        <v>39</v>
      </c>
      <c r="D741">
        <v>18</v>
      </c>
      <c r="E741" s="1">
        <v>40552.647916666669</v>
      </c>
      <c r="F741">
        <v>0.85</v>
      </c>
      <c r="H741" t="s">
        <v>10</v>
      </c>
      <c r="I741" t="str">
        <f>IF(AND(LEFT(OnlineRetail[[#This Row],[InvoiceNo]],1)&lt;&gt;"C",OnlineRetail[[#This Row],[CustomerID]]&lt;&gt;""),"Yes","No")</f>
        <v>No</v>
      </c>
      <c r="J741" s="4">
        <f>EOMONTH(OnlineRetail[[#This Row],[InvoiceDate]],-1)+1</f>
        <v>40544</v>
      </c>
      <c r="K741" s="6">
        <f>OnlineRetail[[#This Row],[Quantity]]*OnlineRetail[[#This Row],[UnitPrice]]</f>
        <v>15.299999999999999</v>
      </c>
      <c r="L741" t="str">
        <f t="shared" si="11"/>
        <v/>
      </c>
    </row>
    <row r="742" spans="1:12">
      <c r="A742">
        <v>541447</v>
      </c>
      <c r="B742" t="s">
        <v>177</v>
      </c>
      <c r="C742" t="s">
        <v>62</v>
      </c>
      <c r="D742">
        <v>15</v>
      </c>
      <c r="E742" s="1">
        <v>40552.65347222222</v>
      </c>
      <c r="F742">
        <v>4.25</v>
      </c>
      <c r="G742">
        <v>13040</v>
      </c>
      <c r="H742" t="s">
        <v>10</v>
      </c>
      <c r="I742" t="str">
        <f>IF(AND(LEFT(OnlineRetail[[#This Row],[InvoiceNo]],1)&lt;&gt;"C",OnlineRetail[[#This Row],[CustomerID]]&lt;&gt;""),"Yes","No")</f>
        <v>Yes</v>
      </c>
      <c r="J742" s="4">
        <f>EOMONTH(OnlineRetail[[#This Row],[InvoiceDate]],-1)+1</f>
        <v>40544</v>
      </c>
      <c r="K742" s="6">
        <f>OnlineRetail[[#This Row],[Quantity]]*OnlineRetail[[#This Row],[UnitPrice]]</f>
        <v>63.75</v>
      </c>
      <c r="L742" t="str">
        <f t="shared" si="11"/>
        <v>13040|Jan-2011</v>
      </c>
    </row>
    <row r="743" spans="1:12">
      <c r="A743">
        <v>541631</v>
      </c>
      <c r="B743" t="s">
        <v>120</v>
      </c>
      <c r="C743" t="s">
        <v>42</v>
      </c>
      <c r="D743">
        <v>7</v>
      </c>
      <c r="E743" s="1">
        <v>40552.677083333343</v>
      </c>
      <c r="F743">
        <v>5.95</v>
      </c>
      <c r="G743">
        <v>13320</v>
      </c>
      <c r="H743" t="s">
        <v>10</v>
      </c>
      <c r="I743" t="str">
        <f>IF(AND(LEFT(OnlineRetail[[#This Row],[InvoiceNo]],1)&lt;&gt;"C",OnlineRetail[[#This Row],[CustomerID]]&lt;&gt;""),"Yes","No")</f>
        <v>Yes</v>
      </c>
      <c r="J743" s="4">
        <f>EOMONTH(OnlineRetail[[#This Row],[InvoiceDate]],-1)+1</f>
        <v>40544</v>
      </c>
      <c r="K743" s="6">
        <f>OnlineRetail[[#This Row],[Quantity]]*OnlineRetail[[#This Row],[UnitPrice]]</f>
        <v>41.65</v>
      </c>
      <c r="L743" t="str">
        <f t="shared" si="11"/>
        <v>13320|Jan-2011</v>
      </c>
    </row>
    <row r="744" spans="1:12">
      <c r="A744">
        <v>555126</v>
      </c>
      <c r="B744" t="s">
        <v>270</v>
      </c>
      <c r="C744" t="s">
        <v>72</v>
      </c>
      <c r="D744">
        <v>7</v>
      </c>
      <c r="E744" s="1">
        <v>40552.695833333331</v>
      </c>
      <c r="F744">
        <v>9.9499999999999993</v>
      </c>
      <c r="G744">
        <v>12346</v>
      </c>
      <c r="H744" t="s">
        <v>17</v>
      </c>
      <c r="I744" t="str">
        <f>IF(AND(LEFT(OnlineRetail[[#This Row],[InvoiceNo]],1)&lt;&gt;"C",OnlineRetail[[#This Row],[CustomerID]]&lt;&gt;""),"Yes","No")</f>
        <v>Yes</v>
      </c>
      <c r="J744" s="4">
        <f>EOMONTH(OnlineRetail[[#This Row],[InvoiceDate]],-1)+1</f>
        <v>40544</v>
      </c>
      <c r="K744" s="6">
        <f>OnlineRetail[[#This Row],[Quantity]]*OnlineRetail[[#This Row],[UnitPrice]]</f>
        <v>69.649999999999991</v>
      </c>
      <c r="L744" t="str">
        <f t="shared" si="11"/>
        <v>12346|Jan-2011</v>
      </c>
    </row>
    <row r="745" spans="1:12">
      <c r="A745">
        <v>553591</v>
      </c>
      <c r="B745" t="s">
        <v>81</v>
      </c>
      <c r="C745" t="s">
        <v>14</v>
      </c>
      <c r="D745">
        <v>4</v>
      </c>
      <c r="E745" s="1">
        <v>40552.713888888888</v>
      </c>
      <c r="F745">
        <v>2.5499999999999998</v>
      </c>
      <c r="G745">
        <v>13044</v>
      </c>
      <c r="H745" t="s">
        <v>10</v>
      </c>
      <c r="I745" t="str">
        <f>IF(AND(LEFT(OnlineRetail[[#This Row],[InvoiceNo]],1)&lt;&gt;"C",OnlineRetail[[#This Row],[CustomerID]]&lt;&gt;""),"Yes","No")</f>
        <v>Yes</v>
      </c>
      <c r="J745" s="4">
        <f>EOMONTH(OnlineRetail[[#This Row],[InvoiceDate]],-1)+1</f>
        <v>40544</v>
      </c>
      <c r="K745" s="6">
        <f>OnlineRetail[[#This Row],[Quantity]]*OnlineRetail[[#This Row],[UnitPrice]]</f>
        <v>10.199999999999999</v>
      </c>
      <c r="L745" t="str">
        <f t="shared" si="11"/>
        <v>13044|Jan-2011</v>
      </c>
    </row>
    <row r="746" spans="1:12">
      <c r="A746">
        <v>541997</v>
      </c>
      <c r="B746" t="s">
        <v>283</v>
      </c>
      <c r="C746" t="s">
        <v>42</v>
      </c>
      <c r="D746">
        <v>7</v>
      </c>
      <c r="E746" s="1">
        <v>40552.71597222222</v>
      </c>
      <c r="F746">
        <v>2.5499999999999998</v>
      </c>
      <c r="G746">
        <v>12810</v>
      </c>
      <c r="H746" t="s">
        <v>10</v>
      </c>
      <c r="I746" t="str">
        <f>IF(AND(LEFT(OnlineRetail[[#This Row],[InvoiceNo]],1)&lt;&gt;"C",OnlineRetail[[#This Row],[CustomerID]]&lt;&gt;""),"Yes","No")</f>
        <v>Yes</v>
      </c>
      <c r="J746" s="4">
        <f>EOMONTH(OnlineRetail[[#This Row],[InvoiceDate]],-1)+1</f>
        <v>40544</v>
      </c>
      <c r="K746" s="6">
        <f>OnlineRetail[[#This Row],[Quantity]]*OnlineRetail[[#This Row],[UnitPrice]]</f>
        <v>17.849999999999998</v>
      </c>
      <c r="L746" t="str">
        <f t="shared" si="11"/>
        <v>12810|Jan-2011</v>
      </c>
    </row>
    <row r="747" spans="1:12">
      <c r="A747">
        <v>547740</v>
      </c>
      <c r="B747" t="s">
        <v>79</v>
      </c>
      <c r="C747" t="s">
        <v>62</v>
      </c>
      <c r="D747">
        <v>19</v>
      </c>
      <c r="E747" s="1">
        <v>40552.720833333333</v>
      </c>
      <c r="F747">
        <v>7.95</v>
      </c>
      <c r="G747">
        <v>13095</v>
      </c>
      <c r="H747" t="s">
        <v>10</v>
      </c>
      <c r="I747" t="str">
        <f>IF(AND(LEFT(OnlineRetail[[#This Row],[InvoiceNo]],1)&lt;&gt;"C",OnlineRetail[[#This Row],[CustomerID]]&lt;&gt;""),"Yes","No")</f>
        <v>Yes</v>
      </c>
      <c r="J747" s="4">
        <f>EOMONTH(OnlineRetail[[#This Row],[InvoiceDate]],-1)+1</f>
        <v>40544</v>
      </c>
      <c r="K747" s="6">
        <f>OnlineRetail[[#This Row],[Quantity]]*OnlineRetail[[#This Row],[UnitPrice]]</f>
        <v>151.05000000000001</v>
      </c>
      <c r="L747" t="str">
        <f t="shared" si="11"/>
        <v>13095|Jan-2011</v>
      </c>
    </row>
    <row r="748" spans="1:12">
      <c r="A748">
        <v>541922</v>
      </c>
      <c r="B748" t="s">
        <v>89</v>
      </c>
      <c r="C748" t="s">
        <v>24</v>
      </c>
      <c r="D748">
        <v>24</v>
      </c>
      <c r="E748" s="1">
        <v>40552.720833333333</v>
      </c>
      <c r="F748">
        <v>2.5499999999999998</v>
      </c>
      <c r="G748">
        <v>12885</v>
      </c>
      <c r="H748" t="s">
        <v>17</v>
      </c>
      <c r="I748" t="str">
        <f>IF(AND(LEFT(OnlineRetail[[#This Row],[InvoiceNo]],1)&lt;&gt;"C",OnlineRetail[[#This Row],[CustomerID]]&lt;&gt;""),"Yes","No")</f>
        <v>Yes</v>
      </c>
      <c r="J748" s="4">
        <f>EOMONTH(OnlineRetail[[#This Row],[InvoiceDate]],-1)+1</f>
        <v>40544</v>
      </c>
      <c r="K748" s="6">
        <f>OnlineRetail[[#This Row],[Quantity]]*OnlineRetail[[#This Row],[UnitPrice]]</f>
        <v>61.199999999999996</v>
      </c>
      <c r="L748" t="str">
        <f t="shared" si="11"/>
        <v>12885|Jan-2011</v>
      </c>
    </row>
    <row r="749" spans="1:12">
      <c r="A749">
        <v>550250</v>
      </c>
      <c r="B749" t="s">
        <v>34</v>
      </c>
      <c r="C749" t="s">
        <v>42</v>
      </c>
      <c r="D749">
        <v>17</v>
      </c>
      <c r="E749" s="1">
        <v>40552.734722222223</v>
      </c>
      <c r="F749">
        <v>2.5499999999999998</v>
      </c>
      <c r="G749">
        <v>12532</v>
      </c>
      <c r="H749" t="s">
        <v>10</v>
      </c>
      <c r="I749" t="str">
        <f>IF(AND(LEFT(OnlineRetail[[#This Row],[InvoiceNo]],1)&lt;&gt;"C",OnlineRetail[[#This Row],[CustomerID]]&lt;&gt;""),"Yes","No")</f>
        <v>Yes</v>
      </c>
      <c r="J749" s="4">
        <f>EOMONTH(OnlineRetail[[#This Row],[InvoiceDate]],-1)+1</f>
        <v>40544</v>
      </c>
      <c r="K749" s="6">
        <f>OnlineRetail[[#This Row],[Quantity]]*OnlineRetail[[#This Row],[UnitPrice]]</f>
        <v>43.349999999999994</v>
      </c>
      <c r="L749" t="str">
        <f t="shared" si="11"/>
        <v>12532|Jan-2011</v>
      </c>
    </row>
    <row r="750" spans="1:12">
      <c r="A750">
        <v>539224</v>
      </c>
      <c r="B750" t="s">
        <v>199</v>
      </c>
      <c r="C750" t="s">
        <v>14</v>
      </c>
      <c r="D750">
        <v>24</v>
      </c>
      <c r="E750" s="1">
        <v>40552.750694444447</v>
      </c>
      <c r="F750">
        <v>1.65</v>
      </c>
      <c r="G750">
        <v>14195</v>
      </c>
      <c r="H750" t="s">
        <v>10</v>
      </c>
      <c r="I750" t="str">
        <f>IF(AND(LEFT(OnlineRetail[[#This Row],[InvoiceNo]],1)&lt;&gt;"C",OnlineRetail[[#This Row],[CustomerID]]&lt;&gt;""),"Yes","No")</f>
        <v>Yes</v>
      </c>
      <c r="J750" s="4">
        <f>EOMONTH(OnlineRetail[[#This Row],[InvoiceDate]],-1)+1</f>
        <v>40544</v>
      </c>
      <c r="K750" s="6">
        <f>OnlineRetail[[#This Row],[Quantity]]*OnlineRetail[[#This Row],[UnitPrice]]</f>
        <v>39.599999999999994</v>
      </c>
      <c r="L750" t="str">
        <f t="shared" si="11"/>
        <v>14195|Jan-2011</v>
      </c>
    </row>
    <row r="751" spans="1:12">
      <c r="A751">
        <v>550929</v>
      </c>
      <c r="B751" t="s">
        <v>174</v>
      </c>
      <c r="C751" t="s">
        <v>46</v>
      </c>
      <c r="D751">
        <v>7</v>
      </c>
      <c r="E751" s="1">
        <v>40552.755555555559</v>
      </c>
      <c r="F751">
        <v>1.25</v>
      </c>
      <c r="G751">
        <v>13883</v>
      </c>
      <c r="H751" t="s">
        <v>10</v>
      </c>
      <c r="I751" t="str">
        <f>IF(AND(LEFT(OnlineRetail[[#This Row],[InvoiceNo]],1)&lt;&gt;"C",OnlineRetail[[#This Row],[CustomerID]]&lt;&gt;""),"Yes","No")</f>
        <v>Yes</v>
      </c>
      <c r="J751" s="4">
        <f>EOMONTH(OnlineRetail[[#This Row],[InvoiceDate]],-1)+1</f>
        <v>40544</v>
      </c>
      <c r="K751" s="6">
        <f>OnlineRetail[[#This Row],[Quantity]]*OnlineRetail[[#This Row],[UnitPrice]]</f>
        <v>8.75</v>
      </c>
      <c r="L751" t="str">
        <f t="shared" si="11"/>
        <v>13883|Jan-2011</v>
      </c>
    </row>
    <row r="752" spans="1:12">
      <c r="A752">
        <v>537696</v>
      </c>
      <c r="B752" t="s">
        <v>214</v>
      </c>
      <c r="C752" t="s">
        <v>62</v>
      </c>
      <c r="D752">
        <v>15</v>
      </c>
      <c r="E752" s="1">
        <v>40552.756944444453</v>
      </c>
      <c r="F752">
        <v>4.95</v>
      </c>
      <c r="G752">
        <v>12710</v>
      </c>
      <c r="H752" t="s">
        <v>10</v>
      </c>
      <c r="I752" t="str">
        <f>IF(AND(LEFT(OnlineRetail[[#This Row],[InvoiceNo]],1)&lt;&gt;"C",OnlineRetail[[#This Row],[CustomerID]]&lt;&gt;""),"Yes","No")</f>
        <v>Yes</v>
      </c>
      <c r="J752" s="4">
        <f>EOMONTH(OnlineRetail[[#This Row],[InvoiceDate]],-1)+1</f>
        <v>40544</v>
      </c>
      <c r="K752" s="6">
        <f>OnlineRetail[[#This Row],[Quantity]]*OnlineRetail[[#This Row],[UnitPrice]]</f>
        <v>74.25</v>
      </c>
      <c r="L752" t="str">
        <f t="shared" si="11"/>
        <v>12710|Jan-2011</v>
      </c>
    </row>
    <row r="753" spans="1:12">
      <c r="A753">
        <v>551236</v>
      </c>
      <c r="B753" t="s">
        <v>157</v>
      </c>
      <c r="C753" t="s">
        <v>19</v>
      </c>
      <c r="D753">
        <v>6</v>
      </c>
      <c r="E753" s="1">
        <v>40552.798611111109</v>
      </c>
      <c r="F753">
        <v>4.95</v>
      </c>
      <c r="G753">
        <v>13572</v>
      </c>
      <c r="H753" t="s">
        <v>10</v>
      </c>
      <c r="I753" t="str">
        <f>IF(AND(LEFT(OnlineRetail[[#This Row],[InvoiceNo]],1)&lt;&gt;"C",OnlineRetail[[#This Row],[CustomerID]]&lt;&gt;""),"Yes","No")</f>
        <v>Yes</v>
      </c>
      <c r="J753" s="4">
        <f>EOMONTH(OnlineRetail[[#This Row],[InvoiceDate]],-1)+1</f>
        <v>40544</v>
      </c>
      <c r="K753" s="6">
        <f>OnlineRetail[[#This Row],[Quantity]]*OnlineRetail[[#This Row],[UnitPrice]]</f>
        <v>29.700000000000003</v>
      </c>
      <c r="L753" t="str">
        <f t="shared" si="11"/>
        <v>13572|Jan-2011</v>
      </c>
    </row>
    <row r="754" spans="1:12">
      <c r="A754">
        <v>550099</v>
      </c>
      <c r="B754" t="s">
        <v>103</v>
      </c>
      <c r="C754" t="s">
        <v>83</v>
      </c>
      <c r="D754">
        <v>16</v>
      </c>
      <c r="E754" s="1">
        <v>40552.799305555563</v>
      </c>
      <c r="F754">
        <v>7.95</v>
      </c>
      <c r="G754">
        <v>14286</v>
      </c>
      <c r="H754" t="s">
        <v>10</v>
      </c>
      <c r="I754" t="str">
        <f>IF(AND(LEFT(OnlineRetail[[#This Row],[InvoiceNo]],1)&lt;&gt;"C",OnlineRetail[[#This Row],[CustomerID]]&lt;&gt;""),"Yes","No")</f>
        <v>Yes</v>
      </c>
      <c r="J754" s="4">
        <f>EOMONTH(OnlineRetail[[#This Row],[InvoiceDate]],-1)+1</f>
        <v>40544</v>
      </c>
      <c r="K754" s="6">
        <f>OnlineRetail[[#This Row],[Quantity]]*OnlineRetail[[#This Row],[UnitPrice]]</f>
        <v>127.2</v>
      </c>
      <c r="L754" t="str">
        <f t="shared" si="11"/>
        <v>14286|Jan-2011</v>
      </c>
    </row>
    <row r="755" spans="1:12">
      <c r="A755">
        <v>546160</v>
      </c>
      <c r="B755" t="s">
        <v>20</v>
      </c>
      <c r="C755" t="s">
        <v>19</v>
      </c>
      <c r="D755">
        <v>19</v>
      </c>
      <c r="E755" s="1">
        <v>40552.827777777777</v>
      </c>
      <c r="F755">
        <v>4.95</v>
      </c>
      <c r="G755">
        <v>12566</v>
      </c>
      <c r="H755" t="s">
        <v>10</v>
      </c>
      <c r="I755" t="str">
        <f>IF(AND(LEFT(OnlineRetail[[#This Row],[InvoiceNo]],1)&lt;&gt;"C",OnlineRetail[[#This Row],[CustomerID]]&lt;&gt;""),"Yes","No")</f>
        <v>Yes</v>
      </c>
      <c r="J755" s="4">
        <f>EOMONTH(OnlineRetail[[#This Row],[InvoiceDate]],-1)+1</f>
        <v>40544</v>
      </c>
      <c r="K755" s="6">
        <f>OnlineRetail[[#This Row],[Quantity]]*OnlineRetail[[#This Row],[UnitPrice]]</f>
        <v>94.05</v>
      </c>
      <c r="L755" t="str">
        <f t="shared" si="11"/>
        <v>12566|Jan-2011</v>
      </c>
    </row>
    <row r="756" spans="1:12">
      <c r="A756">
        <v>555298</v>
      </c>
      <c r="B756" t="s">
        <v>65</v>
      </c>
      <c r="C756" t="s">
        <v>21</v>
      </c>
      <c r="D756">
        <v>13</v>
      </c>
      <c r="E756" s="1">
        <v>40553.34097222222</v>
      </c>
      <c r="F756">
        <v>7.95</v>
      </c>
      <c r="G756">
        <v>12591</v>
      </c>
      <c r="H756" t="s">
        <v>10</v>
      </c>
      <c r="I756" t="str">
        <f>IF(AND(LEFT(OnlineRetail[[#This Row],[InvoiceNo]],1)&lt;&gt;"C",OnlineRetail[[#This Row],[CustomerID]]&lt;&gt;""),"Yes","No")</f>
        <v>Yes</v>
      </c>
      <c r="J756" s="4">
        <f>EOMONTH(OnlineRetail[[#This Row],[InvoiceDate]],-1)+1</f>
        <v>40544</v>
      </c>
      <c r="K756" s="6">
        <f>OnlineRetail[[#This Row],[Quantity]]*OnlineRetail[[#This Row],[UnitPrice]]</f>
        <v>103.35000000000001</v>
      </c>
      <c r="L756" t="str">
        <f t="shared" si="11"/>
        <v>12591|Jan-2011</v>
      </c>
    </row>
    <row r="757" spans="1:12">
      <c r="A757">
        <v>548904</v>
      </c>
      <c r="B757" t="s">
        <v>233</v>
      </c>
      <c r="C757" t="s">
        <v>50</v>
      </c>
      <c r="D757">
        <v>17</v>
      </c>
      <c r="E757" s="1">
        <v>40553.352777777778</v>
      </c>
      <c r="F757">
        <v>9.9499999999999993</v>
      </c>
      <c r="G757">
        <v>13797</v>
      </c>
      <c r="H757" t="s">
        <v>10</v>
      </c>
      <c r="I757" t="str">
        <f>IF(AND(LEFT(OnlineRetail[[#This Row],[InvoiceNo]],1)&lt;&gt;"C",OnlineRetail[[#This Row],[CustomerID]]&lt;&gt;""),"Yes","No")</f>
        <v>Yes</v>
      </c>
      <c r="J757" s="4">
        <f>EOMONTH(OnlineRetail[[#This Row],[InvoiceDate]],-1)+1</f>
        <v>40544</v>
      </c>
      <c r="K757" s="6">
        <f>OnlineRetail[[#This Row],[Quantity]]*OnlineRetail[[#This Row],[UnitPrice]]</f>
        <v>169.14999999999998</v>
      </c>
      <c r="L757" t="str">
        <f t="shared" si="11"/>
        <v>13797|Jan-2011</v>
      </c>
    </row>
    <row r="758" spans="1:12">
      <c r="A758">
        <v>536812</v>
      </c>
      <c r="B758" t="s">
        <v>197</v>
      </c>
      <c r="C758" t="s">
        <v>83</v>
      </c>
      <c r="D758">
        <v>2</v>
      </c>
      <c r="E758" s="1">
        <v>40553.356944444437</v>
      </c>
      <c r="F758">
        <v>4.95</v>
      </c>
      <c r="G758">
        <v>14341</v>
      </c>
      <c r="H758" t="s">
        <v>10</v>
      </c>
      <c r="I758" t="str">
        <f>IF(AND(LEFT(OnlineRetail[[#This Row],[InvoiceNo]],1)&lt;&gt;"C",OnlineRetail[[#This Row],[CustomerID]]&lt;&gt;""),"Yes","No")</f>
        <v>Yes</v>
      </c>
      <c r="J758" s="4">
        <f>EOMONTH(OnlineRetail[[#This Row],[InvoiceDate]],-1)+1</f>
        <v>40544</v>
      </c>
      <c r="K758" s="6">
        <f>OnlineRetail[[#This Row],[Quantity]]*OnlineRetail[[#This Row],[UnitPrice]]</f>
        <v>9.9</v>
      </c>
      <c r="L758" t="str">
        <f t="shared" si="11"/>
        <v>14341|Jan-2011</v>
      </c>
    </row>
    <row r="759" spans="1:12">
      <c r="A759">
        <v>537298</v>
      </c>
      <c r="B759" t="s">
        <v>167</v>
      </c>
      <c r="C759" t="s">
        <v>53</v>
      </c>
      <c r="D759">
        <v>5</v>
      </c>
      <c r="E759" s="1">
        <v>40553.373611111107</v>
      </c>
      <c r="F759">
        <v>4.95</v>
      </c>
      <c r="G759">
        <v>13350</v>
      </c>
      <c r="H759" t="s">
        <v>10</v>
      </c>
      <c r="I759" t="str">
        <f>IF(AND(LEFT(OnlineRetail[[#This Row],[InvoiceNo]],1)&lt;&gt;"C",OnlineRetail[[#This Row],[CustomerID]]&lt;&gt;""),"Yes","No")</f>
        <v>Yes</v>
      </c>
      <c r="J759" s="4">
        <f>EOMONTH(OnlineRetail[[#This Row],[InvoiceDate]],-1)+1</f>
        <v>40544</v>
      </c>
      <c r="K759" s="6">
        <f>OnlineRetail[[#This Row],[Quantity]]*OnlineRetail[[#This Row],[UnitPrice]]</f>
        <v>24.75</v>
      </c>
      <c r="L759" t="str">
        <f t="shared" si="11"/>
        <v>13350|Jan-2011</v>
      </c>
    </row>
    <row r="760" spans="1:12">
      <c r="A760">
        <v>540798</v>
      </c>
      <c r="B760" t="s">
        <v>34</v>
      </c>
      <c r="C760" t="s">
        <v>39</v>
      </c>
      <c r="D760">
        <v>2</v>
      </c>
      <c r="E760" s="1">
        <v>40553.384722222218</v>
      </c>
      <c r="F760">
        <v>2.1</v>
      </c>
      <c r="G760">
        <v>12472</v>
      </c>
      <c r="H760" t="s">
        <v>10</v>
      </c>
      <c r="I760" t="str">
        <f>IF(AND(LEFT(OnlineRetail[[#This Row],[InvoiceNo]],1)&lt;&gt;"C",OnlineRetail[[#This Row],[CustomerID]]&lt;&gt;""),"Yes","No")</f>
        <v>Yes</v>
      </c>
      <c r="J760" s="4">
        <f>EOMONTH(OnlineRetail[[#This Row],[InvoiceDate]],-1)+1</f>
        <v>40544</v>
      </c>
      <c r="K760" s="6">
        <f>OnlineRetail[[#This Row],[Quantity]]*OnlineRetail[[#This Row],[UnitPrice]]</f>
        <v>4.2</v>
      </c>
      <c r="L760" t="str">
        <f t="shared" si="11"/>
        <v>12472|Jan-2011</v>
      </c>
    </row>
    <row r="761" spans="1:12">
      <c r="A761">
        <v>543211</v>
      </c>
      <c r="B761" t="s">
        <v>232</v>
      </c>
      <c r="C761" t="s">
        <v>9</v>
      </c>
      <c r="D761">
        <v>3</v>
      </c>
      <c r="E761" s="1">
        <v>40553.395833333343</v>
      </c>
      <c r="F761">
        <v>3.39</v>
      </c>
      <c r="G761">
        <v>12601</v>
      </c>
      <c r="H761" t="s">
        <v>10</v>
      </c>
      <c r="I761" t="str">
        <f>IF(AND(LEFT(OnlineRetail[[#This Row],[InvoiceNo]],1)&lt;&gt;"C",OnlineRetail[[#This Row],[CustomerID]]&lt;&gt;""),"Yes","No")</f>
        <v>Yes</v>
      </c>
      <c r="J761" s="4">
        <f>EOMONTH(OnlineRetail[[#This Row],[InvoiceDate]],-1)+1</f>
        <v>40544</v>
      </c>
      <c r="K761" s="6">
        <f>OnlineRetail[[#This Row],[Quantity]]*OnlineRetail[[#This Row],[UnitPrice]]</f>
        <v>10.17</v>
      </c>
      <c r="L761" t="str">
        <f t="shared" si="11"/>
        <v>12601|Jan-2011</v>
      </c>
    </row>
    <row r="762" spans="1:12" hidden="1">
      <c r="A762" t="s">
        <v>284</v>
      </c>
      <c r="B762" t="s">
        <v>214</v>
      </c>
      <c r="C762" t="s">
        <v>24</v>
      </c>
      <c r="D762">
        <v>9</v>
      </c>
      <c r="E762" s="1">
        <v>40553.395833333343</v>
      </c>
      <c r="F762">
        <v>1.25</v>
      </c>
      <c r="G762">
        <v>14164</v>
      </c>
      <c r="H762" t="s">
        <v>10</v>
      </c>
      <c r="I762" t="str">
        <f>IF(AND(LEFT(OnlineRetail[[#This Row],[InvoiceNo]],1)&lt;&gt;"C",OnlineRetail[[#This Row],[CustomerID]]&lt;&gt;""),"Yes","No")</f>
        <v>No</v>
      </c>
      <c r="J762" s="4">
        <f>EOMONTH(OnlineRetail[[#This Row],[InvoiceDate]],-1)+1</f>
        <v>40544</v>
      </c>
      <c r="K762" s="6">
        <f>OnlineRetail[[#This Row],[Quantity]]*OnlineRetail[[#This Row],[UnitPrice]]</f>
        <v>11.25</v>
      </c>
      <c r="L762" t="str">
        <f t="shared" si="11"/>
        <v/>
      </c>
    </row>
    <row r="763" spans="1:12">
      <c r="A763">
        <v>545450</v>
      </c>
      <c r="B763" t="s">
        <v>241</v>
      </c>
      <c r="C763" t="s">
        <v>12</v>
      </c>
      <c r="D763">
        <v>7</v>
      </c>
      <c r="E763" s="1">
        <v>40553.40347222222</v>
      </c>
      <c r="F763">
        <v>1.25</v>
      </c>
      <c r="G763">
        <v>12781</v>
      </c>
      <c r="H763" t="s">
        <v>31</v>
      </c>
      <c r="I763" t="str">
        <f>IF(AND(LEFT(OnlineRetail[[#This Row],[InvoiceNo]],1)&lt;&gt;"C",OnlineRetail[[#This Row],[CustomerID]]&lt;&gt;""),"Yes","No")</f>
        <v>Yes</v>
      </c>
      <c r="J763" s="4">
        <f>EOMONTH(OnlineRetail[[#This Row],[InvoiceDate]],-1)+1</f>
        <v>40544</v>
      </c>
      <c r="K763" s="6">
        <f>OnlineRetail[[#This Row],[Quantity]]*OnlineRetail[[#This Row],[UnitPrice]]</f>
        <v>8.75</v>
      </c>
      <c r="L763" t="str">
        <f t="shared" si="11"/>
        <v>12781|Jan-2011</v>
      </c>
    </row>
    <row r="764" spans="1:12">
      <c r="A764">
        <v>539436</v>
      </c>
      <c r="B764" t="s">
        <v>57</v>
      </c>
      <c r="C764" t="s">
        <v>83</v>
      </c>
      <c r="D764">
        <v>2</v>
      </c>
      <c r="E764" s="1">
        <v>40553.418749999997</v>
      </c>
      <c r="F764">
        <v>1.65</v>
      </c>
      <c r="G764">
        <v>14150</v>
      </c>
      <c r="H764" t="s">
        <v>10</v>
      </c>
      <c r="I764" t="str">
        <f>IF(AND(LEFT(OnlineRetail[[#This Row],[InvoiceNo]],1)&lt;&gt;"C",OnlineRetail[[#This Row],[CustomerID]]&lt;&gt;""),"Yes","No")</f>
        <v>Yes</v>
      </c>
      <c r="J764" s="4">
        <f>EOMONTH(OnlineRetail[[#This Row],[InvoiceDate]],-1)+1</f>
        <v>40544</v>
      </c>
      <c r="K764" s="6">
        <f>OnlineRetail[[#This Row],[Quantity]]*OnlineRetail[[#This Row],[UnitPrice]]</f>
        <v>3.3</v>
      </c>
      <c r="L764" t="str">
        <f t="shared" si="11"/>
        <v>14150|Jan-2011</v>
      </c>
    </row>
    <row r="765" spans="1:12">
      <c r="A765">
        <v>542274</v>
      </c>
      <c r="B765" t="s">
        <v>55</v>
      </c>
      <c r="C765" t="s">
        <v>19</v>
      </c>
      <c r="D765">
        <v>8</v>
      </c>
      <c r="E765" s="1">
        <v>40553.42083333333</v>
      </c>
      <c r="F765">
        <v>1.25</v>
      </c>
      <c r="G765">
        <v>14133</v>
      </c>
      <c r="H765" t="s">
        <v>10</v>
      </c>
      <c r="I765" t="str">
        <f>IF(AND(LEFT(OnlineRetail[[#This Row],[InvoiceNo]],1)&lt;&gt;"C",OnlineRetail[[#This Row],[CustomerID]]&lt;&gt;""),"Yes","No")</f>
        <v>Yes</v>
      </c>
      <c r="J765" s="4">
        <f>EOMONTH(OnlineRetail[[#This Row],[InvoiceDate]],-1)+1</f>
        <v>40544</v>
      </c>
      <c r="K765" s="6">
        <f>OnlineRetail[[#This Row],[Quantity]]*OnlineRetail[[#This Row],[UnitPrice]]</f>
        <v>10</v>
      </c>
      <c r="L765" t="str">
        <f t="shared" si="11"/>
        <v>14133|Jan-2011</v>
      </c>
    </row>
    <row r="766" spans="1:12">
      <c r="A766">
        <v>543082</v>
      </c>
      <c r="B766" t="s">
        <v>201</v>
      </c>
      <c r="C766" t="s">
        <v>46</v>
      </c>
      <c r="D766">
        <v>3</v>
      </c>
      <c r="E766" s="1">
        <v>40553.423611111109</v>
      </c>
      <c r="F766">
        <v>1.65</v>
      </c>
      <c r="G766">
        <v>12878</v>
      </c>
      <c r="H766" t="s">
        <v>10</v>
      </c>
      <c r="I766" t="str">
        <f>IF(AND(LEFT(OnlineRetail[[#This Row],[InvoiceNo]],1)&lt;&gt;"C",OnlineRetail[[#This Row],[CustomerID]]&lt;&gt;""),"Yes","No")</f>
        <v>Yes</v>
      </c>
      <c r="J766" s="4">
        <f>EOMONTH(OnlineRetail[[#This Row],[InvoiceDate]],-1)+1</f>
        <v>40544</v>
      </c>
      <c r="K766" s="6">
        <f>OnlineRetail[[#This Row],[Quantity]]*OnlineRetail[[#This Row],[UnitPrice]]</f>
        <v>4.9499999999999993</v>
      </c>
      <c r="L766" t="str">
        <f t="shared" si="11"/>
        <v>12878|Jan-2011</v>
      </c>
    </row>
    <row r="767" spans="1:12">
      <c r="A767">
        <v>544465</v>
      </c>
      <c r="B767" t="s">
        <v>285</v>
      </c>
      <c r="C767" t="s">
        <v>27</v>
      </c>
      <c r="D767">
        <v>12</v>
      </c>
      <c r="E767" s="1">
        <v>40553.433333333327</v>
      </c>
      <c r="F767">
        <v>2.1</v>
      </c>
      <c r="G767">
        <v>13754</v>
      </c>
      <c r="H767" t="s">
        <v>22</v>
      </c>
      <c r="I767" t="str">
        <f>IF(AND(LEFT(OnlineRetail[[#This Row],[InvoiceNo]],1)&lt;&gt;"C",OnlineRetail[[#This Row],[CustomerID]]&lt;&gt;""),"Yes","No")</f>
        <v>Yes</v>
      </c>
      <c r="J767" s="4">
        <f>EOMONTH(OnlineRetail[[#This Row],[InvoiceDate]],-1)+1</f>
        <v>40544</v>
      </c>
      <c r="K767" s="6">
        <f>OnlineRetail[[#This Row],[Quantity]]*OnlineRetail[[#This Row],[UnitPrice]]</f>
        <v>25.200000000000003</v>
      </c>
      <c r="L767" t="str">
        <f t="shared" si="11"/>
        <v>13754|Jan-2011</v>
      </c>
    </row>
    <row r="768" spans="1:12">
      <c r="A768">
        <v>552146</v>
      </c>
      <c r="B768" t="s">
        <v>176</v>
      </c>
      <c r="C768" t="s">
        <v>9</v>
      </c>
      <c r="D768">
        <v>18</v>
      </c>
      <c r="E768" s="1">
        <v>40553.44027777778</v>
      </c>
      <c r="F768">
        <v>2.1</v>
      </c>
      <c r="G768">
        <v>14121</v>
      </c>
      <c r="H768" t="s">
        <v>10</v>
      </c>
      <c r="I768" t="str">
        <f>IF(AND(LEFT(OnlineRetail[[#This Row],[InvoiceNo]],1)&lt;&gt;"C",OnlineRetail[[#This Row],[CustomerID]]&lt;&gt;""),"Yes","No")</f>
        <v>Yes</v>
      </c>
      <c r="J768" s="4">
        <f>EOMONTH(OnlineRetail[[#This Row],[InvoiceDate]],-1)+1</f>
        <v>40544</v>
      </c>
      <c r="K768" s="6">
        <f>OnlineRetail[[#This Row],[Quantity]]*OnlineRetail[[#This Row],[UnitPrice]]</f>
        <v>37.800000000000004</v>
      </c>
      <c r="L768" t="str">
        <f t="shared" si="11"/>
        <v>14121|Jan-2011</v>
      </c>
    </row>
    <row r="769" spans="1:12">
      <c r="A769">
        <v>556000</v>
      </c>
      <c r="B769" t="s">
        <v>137</v>
      </c>
      <c r="C769" t="s">
        <v>48</v>
      </c>
      <c r="D769">
        <v>17</v>
      </c>
      <c r="E769" s="1">
        <v>40553.444444444453</v>
      </c>
      <c r="F769">
        <v>2.5499999999999998</v>
      </c>
      <c r="G769">
        <v>13162</v>
      </c>
      <c r="H769" t="s">
        <v>10</v>
      </c>
      <c r="I769" t="str">
        <f>IF(AND(LEFT(OnlineRetail[[#This Row],[InvoiceNo]],1)&lt;&gt;"C",OnlineRetail[[#This Row],[CustomerID]]&lt;&gt;""),"Yes","No")</f>
        <v>Yes</v>
      </c>
      <c r="J769" s="4">
        <f>EOMONTH(OnlineRetail[[#This Row],[InvoiceDate]],-1)+1</f>
        <v>40544</v>
      </c>
      <c r="K769" s="6">
        <f>OnlineRetail[[#This Row],[Quantity]]*OnlineRetail[[#This Row],[UnitPrice]]</f>
        <v>43.349999999999994</v>
      </c>
      <c r="L769" t="str">
        <f t="shared" si="11"/>
        <v>13162|Jan-2011</v>
      </c>
    </row>
    <row r="770" spans="1:12">
      <c r="A770">
        <v>548422</v>
      </c>
      <c r="B770" t="s">
        <v>224</v>
      </c>
      <c r="C770" t="s">
        <v>39</v>
      </c>
      <c r="D770">
        <v>18</v>
      </c>
      <c r="E770" s="1">
        <v>40553.450694444437</v>
      </c>
      <c r="F770">
        <v>4.25</v>
      </c>
      <c r="G770">
        <v>13190</v>
      </c>
      <c r="H770" t="s">
        <v>10</v>
      </c>
      <c r="I770" t="str">
        <f>IF(AND(LEFT(OnlineRetail[[#This Row],[InvoiceNo]],1)&lt;&gt;"C",OnlineRetail[[#This Row],[CustomerID]]&lt;&gt;""),"Yes","No")</f>
        <v>Yes</v>
      </c>
      <c r="J770" s="4">
        <f>EOMONTH(OnlineRetail[[#This Row],[InvoiceDate]],-1)+1</f>
        <v>40544</v>
      </c>
      <c r="K770" s="6">
        <f>OnlineRetail[[#This Row],[Quantity]]*OnlineRetail[[#This Row],[UnitPrice]]</f>
        <v>76.5</v>
      </c>
      <c r="L770" t="str">
        <f t="shared" ref="L770:L833" si="12">IF(I770="Yes",G770&amp;"|"&amp;TEXT(J770,"mmm-yyyy"),"")</f>
        <v>13190|Jan-2011</v>
      </c>
    </row>
    <row r="771" spans="1:12">
      <c r="A771">
        <v>549852</v>
      </c>
      <c r="B771" t="s">
        <v>183</v>
      </c>
      <c r="C771" t="s">
        <v>24</v>
      </c>
      <c r="D771">
        <v>24</v>
      </c>
      <c r="E771" s="1">
        <v>40553.458333333343</v>
      </c>
      <c r="F771">
        <v>9.9499999999999993</v>
      </c>
      <c r="G771">
        <v>13423</v>
      </c>
      <c r="H771" t="s">
        <v>31</v>
      </c>
      <c r="I771" t="str">
        <f>IF(AND(LEFT(OnlineRetail[[#This Row],[InvoiceNo]],1)&lt;&gt;"C",OnlineRetail[[#This Row],[CustomerID]]&lt;&gt;""),"Yes","No")</f>
        <v>Yes</v>
      </c>
      <c r="J771" s="4">
        <f>EOMONTH(OnlineRetail[[#This Row],[InvoiceDate]],-1)+1</f>
        <v>40544</v>
      </c>
      <c r="K771" s="6">
        <f>OnlineRetail[[#This Row],[Quantity]]*OnlineRetail[[#This Row],[UnitPrice]]</f>
        <v>238.79999999999998</v>
      </c>
      <c r="L771" t="str">
        <f t="shared" si="12"/>
        <v>13423|Jan-2011</v>
      </c>
    </row>
    <row r="772" spans="1:12">
      <c r="A772">
        <v>543463</v>
      </c>
      <c r="B772" t="s">
        <v>248</v>
      </c>
      <c r="C772" t="s">
        <v>29</v>
      </c>
      <c r="D772">
        <v>18</v>
      </c>
      <c r="E772" s="1">
        <v>40553.468055555553</v>
      </c>
      <c r="F772">
        <v>9.9499999999999993</v>
      </c>
      <c r="G772">
        <v>13877</v>
      </c>
      <c r="H772" t="s">
        <v>25</v>
      </c>
      <c r="I772" t="str">
        <f>IF(AND(LEFT(OnlineRetail[[#This Row],[InvoiceNo]],1)&lt;&gt;"C",OnlineRetail[[#This Row],[CustomerID]]&lt;&gt;""),"Yes","No")</f>
        <v>Yes</v>
      </c>
      <c r="J772" s="4">
        <f>EOMONTH(OnlineRetail[[#This Row],[InvoiceDate]],-1)+1</f>
        <v>40544</v>
      </c>
      <c r="K772" s="6">
        <f>OnlineRetail[[#This Row],[Quantity]]*OnlineRetail[[#This Row],[UnitPrice]]</f>
        <v>179.1</v>
      </c>
      <c r="L772" t="str">
        <f t="shared" si="12"/>
        <v>13877|Jan-2011</v>
      </c>
    </row>
    <row r="773" spans="1:12">
      <c r="A773">
        <v>541496</v>
      </c>
      <c r="B773" t="s">
        <v>242</v>
      </c>
      <c r="C773" t="s">
        <v>83</v>
      </c>
      <c r="D773">
        <v>2</v>
      </c>
      <c r="E773" s="1">
        <v>40553.479166666657</v>
      </c>
      <c r="F773">
        <v>4.95</v>
      </c>
      <c r="G773">
        <v>13466</v>
      </c>
      <c r="H773" t="s">
        <v>10</v>
      </c>
      <c r="I773" t="str">
        <f>IF(AND(LEFT(OnlineRetail[[#This Row],[InvoiceNo]],1)&lt;&gt;"C",OnlineRetail[[#This Row],[CustomerID]]&lt;&gt;""),"Yes","No")</f>
        <v>Yes</v>
      </c>
      <c r="J773" s="4">
        <f>EOMONTH(OnlineRetail[[#This Row],[InvoiceDate]],-1)+1</f>
        <v>40544</v>
      </c>
      <c r="K773" s="6">
        <f>OnlineRetail[[#This Row],[Quantity]]*OnlineRetail[[#This Row],[UnitPrice]]</f>
        <v>9.9</v>
      </c>
      <c r="L773" t="str">
        <f t="shared" si="12"/>
        <v>13466|Jan-2011</v>
      </c>
    </row>
    <row r="774" spans="1:12">
      <c r="A774">
        <v>538597</v>
      </c>
      <c r="B774" t="s">
        <v>23</v>
      </c>
      <c r="C774" t="s">
        <v>46</v>
      </c>
      <c r="D774">
        <v>13</v>
      </c>
      <c r="E774" s="1">
        <v>40553.499305555553</v>
      </c>
      <c r="F774">
        <v>2.1</v>
      </c>
      <c r="G774">
        <v>13798</v>
      </c>
      <c r="H774" t="s">
        <v>36</v>
      </c>
      <c r="I774" t="str">
        <f>IF(AND(LEFT(OnlineRetail[[#This Row],[InvoiceNo]],1)&lt;&gt;"C",OnlineRetail[[#This Row],[CustomerID]]&lt;&gt;""),"Yes","No")</f>
        <v>Yes</v>
      </c>
      <c r="J774" s="4">
        <f>EOMONTH(OnlineRetail[[#This Row],[InvoiceDate]],-1)+1</f>
        <v>40544</v>
      </c>
      <c r="K774" s="6">
        <f>OnlineRetail[[#This Row],[Quantity]]*OnlineRetail[[#This Row],[UnitPrice]]</f>
        <v>27.3</v>
      </c>
      <c r="L774" t="str">
        <f t="shared" si="12"/>
        <v>13798|Jan-2011</v>
      </c>
    </row>
    <row r="775" spans="1:12">
      <c r="A775">
        <v>548696</v>
      </c>
      <c r="B775" t="s">
        <v>212</v>
      </c>
      <c r="C775" t="s">
        <v>46</v>
      </c>
      <c r="D775">
        <v>6</v>
      </c>
      <c r="E775" s="1">
        <v>40553.505555555559</v>
      </c>
      <c r="F775">
        <v>4.25</v>
      </c>
      <c r="G775">
        <v>13114</v>
      </c>
      <c r="H775" t="s">
        <v>25</v>
      </c>
      <c r="I775" t="str">
        <f>IF(AND(LEFT(OnlineRetail[[#This Row],[InvoiceNo]],1)&lt;&gt;"C",OnlineRetail[[#This Row],[CustomerID]]&lt;&gt;""),"Yes","No")</f>
        <v>Yes</v>
      </c>
      <c r="J775" s="4">
        <f>EOMONTH(OnlineRetail[[#This Row],[InvoiceDate]],-1)+1</f>
        <v>40544</v>
      </c>
      <c r="K775" s="6">
        <f>OnlineRetail[[#This Row],[Quantity]]*OnlineRetail[[#This Row],[UnitPrice]]</f>
        <v>25.5</v>
      </c>
      <c r="L775" t="str">
        <f t="shared" si="12"/>
        <v>13114|Jan-2011</v>
      </c>
    </row>
    <row r="776" spans="1:12">
      <c r="A776">
        <v>552433</v>
      </c>
      <c r="B776" t="s">
        <v>267</v>
      </c>
      <c r="C776" t="s">
        <v>48</v>
      </c>
      <c r="D776">
        <v>15</v>
      </c>
      <c r="E776" s="1">
        <v>40553.512499999997</v>
      </c>
      <c r="F776">
        <v>4.25</v>
      </c>
      <c r="G776">
        <v>13293</v>
      </c>
      <c r="H776" t="s">
        <v>10</v>
      </c>
      <c r="I776" t="str">
        <f>IF(AND(LEFT(OnlineRetail[[#This Row],[InvoiceNo]],1)&lt;&gt;"C",OnlineRetail[[#This Row],[CustomerID]]&lt;&gt;""),"Yes","No")</f>
        <v>Yes</v>
      </c>
      <c r="J776" s="4">
        <f>EOMONTH(OnlineRetail[[#This Row],[InvoiceDate]],-1)+1</f>
        <v>40544</v>
      </c>
      <c r="K776" s="6">
        <f>OnlineRetail[[#This Row],[Quantity]]*OnlineRetail[[#This Row],[UnitPrice]]</f>
        <v>63.75</v>
      </c>
      <c r="L776" t="str">
        <f t="shared" si="12"/>
        <v>13293|Jan-2011</v>
      </c>
    </row>
    <row r="777" spans="1:12">
      <c r="A777">
        <v>552237</v>
      </c>
      <c r="B777" t="s">
        <v>211</v>
      </c>
      <c r="C777" t="s">
        <v>21</v>
      </c>
      <c r="D777">
        <v>6</v>
      </c>
      <c r="E777" s="1">
        <v>40553.527777777781</v>
      </c>
      <c r="F777">
        <v>1.25</v>
      </c>
      <c r="G777">
        <v>12760</v>
      </c>
      <c r="H777" t="s">
        <v>10</v>
      </c>
      <c r="I777" t="str">
        <f>IF(AND(LEFT(OnlineRetail[[#This Row],[InvoiceNo]],1)&lt;&gt;"C",OnlineRetail[[#This Row],[CustomerID]]&lt;&gt;""),"Yes","No")</f>
        <v>Yes</v>
      </c>
      <c r="J777" s="4">
        <f>EOMONTH(OnlineRetail[[#This Row],[InvoiceDate]],-1)+1</f>
        <v>40544</v>
      </c>
      <c r="K777" s="6">
        <f>OnlineRetail[[#This Row],[Quantity]]*OnlineRetail[[#This Row],[UnitPrice]]</f>
        <v>7.5</v>
      </c>
      <c r="L777" t="str">
        <f t="shared" si="12"/>
        <v>12760|Jan-2011</v>
      </c>
    </row>
    <row r="778" spans="1:12">
      <c r="A778">
        <v>547120</v>
      </c>
      <c r="B778" t="s">
        <v>65</v>
      </c>
      <c r="C778" t="s">
        <v>46</v>
      </c>
      <c r="D778">
        <v>12</v>
      </c>
      <c r="E778" s="1">
        <v>40553.531944444447</v>
      </c>
      <c r="F778">
        <v>4.25</v>
      </c>
      <c r="G778">
        <v>12891</v>
      </c>
      <c r="H778" t="s">
        <v>10</v>
      </c>
      <c r="I778" t="str">
        <f>IF(AND(LEFT(OnlineRetail[[#This Row],[InvoiceNo]],1)&lt;&gt;"C",OnlineRetail[[#This Row],[CustomerID]]&lt;&gt;""),"Yes","No")</f>
        <v>Yes</v>
      </c>
      <c r="J778" s="4">
        <f>EOMONTH(OnlineRetail[[#This Row],[InvoiceDate]],-1)+1</f>
        <v>40544</v>
      </c>
      <c r="K778" s="6">
        <f>OnlineRetail[[#This Row],[Quantity]]*OnlineRetail[[#This Row],[UnitPrice]]</f>
        <v>51</v>
      </c>
      <c r="L778" t="str">
        <f t="shared" si="12"/>
        <v>12891|Jan-2011</v>
      </c>
    </row>
    <row r="779" spans="1:12">
      <c r="A779">
        <v>547808</v>
      </c>
      <c r="B779" t="s">
        <v>11</v>
      </c>
      <c r="C779" t="s">
        <v>39</v>
      </c>
      <c r="D779">
        <v>3</v>
      </c>
      <c r="E779" s="1">
        <v>40553.574305555558</v>
      </c>
      <c r="F779">
        <v>2.1</v>
      </c>
      <c r="G779">
        <v>12516</v>
      </c>
      <c r="H779" t="s">
        <v>10</v>
      </c>
      <c r="I779" t="str">
        <f>IF(AND(LEFT(OnlineRetail[[#This Row],[InvoiceNo]],1)&lt;&gt;"C",OnlineRetail[[#This Row],[CustomerID]]&lt;&gt;""),"Yes","No")</f>
        <v>Yes</v>
      </c>
      <c r="J779" s="4">
        <f>EOMONTH(OnlineRetail[[#This Row],[InvoiceDate]],-1)+1</f>
        <v>40544</v>
      </c>
      <c r="K779" s="6">
        <f>OnlineRetail[[#This Row],[Quantity]]*OnlineRetail[[#This Row],[UnitPrice]]</f>
        <v>6.3000000000000007</v>
      </c>
      <c r="L779" t="str">
        <f t="shared" si="12"/>
        <v>12516|Jan-2011</v>
      </c>
    </row>
    <row r="780" spans="1:12">
      <c r="A780">
        <v>549465</v>
      </c>
      <c r="B780" t="s">
        <v>117</v>
      </c>
      <c r="C780" t="s">
        <v>42</v>
      </c>
      <c r="D780">
        <v>23</v>
      </c>
      <c r="E780" s="1">
        <v>40553.576388888891</v>
      </c>
      <c r="F780">
        <v>2.5499999999999998</v>
      </c>
      <c r="G780">
        <v>12812</v>
      </c>
      <c r="H780" t="s">
        <v>10</v>
      </c>
      <c r="I780" t="str">
        <f>IF(AND(LEFT(OnlineRetail[[#This Row],[InvoiceNo]],1)&lt;&gt;"C",OnlineRetail[[#This Row],[CustomerID]]&lt;&gt;""),"Yes","No")</f>
        <v>Yes</v>
      </c>
      <c r="J780" s="4">
        <f>EOMONTH(OnlineRetail[[#This Row],[InvoiceDate]],-1)+1</f>
        <v>40544</v>
      </c>
      <c r="K780" s="6">
        <f>OnlineRetail[[#This Row],[Quantity]]*OnlineRetail[[#This Row],[UnitPrice]]</f>
        <v>58.65</v>
      </c>
      <c r="L780" t="str">
        <f t="shared" si="12"/>
        <v>12812|Jan-2011</v>
      </c>
    </row>
    <row r="781" spans="1:12">
      <c r="A781">
        <v>556327</v>
      </c>
      <c r="B781" t="s">
        <v>54</v>
      </c>
      <c r="C781" t="s">
        <v>39</v>
      </c>
      <c r="D781">
        <v>6</v>
      </c>
      <c r="E781" s="1">
        <v>40553.630555555559</v>
      </c>
      <c r="F781">
        <v>2.1</v>
      </c>
      <c r="G781">
        <v>13467</v>
      </c>
      <c r="H781" t="s">
        <v>10</v>
      </c>
      <c r="I781" t="str">
        <f>IF(AND(LEFT(OnlineRetail[[#This Row],[InvoiceNo]],1)&lt;&gt;"C",OnlineRetail[[#This Row],[CustomerID]]&lt;&gt;""),"Yes","No")</f>
        <v>Yes</v>
      </c>
      <c r="J781" s="4">
        <f>EOMONTH(OnlineRetail[[#This Row],[InvoiceDate]],-1)+1</f>
        <v>40544</v>
      </c>
      <c r="K781" s="6">
        <f>OnlineRetail[[#This Row],[Quantity]]*OnlineRetail[[#This Row],[UnitPrice]]</f>
        <v>12.600000000000001</v>
      </c>
      <c r="L781" t="str">
        <f t="shared" si="12"/>
        <v>13467|Jan-2011</v>
      </c>
    </row>
    <row r="782" spans="1:12">
      <c r="A782">
        <v>539258</v>
      </c>
      <c r="B782" t="s">
        <v>232</v>
      </c>
      <c r="C782" t="s">
        <v>48</v>
      </c>
      <c r="D782">
        <v>4</v>
      </c>
      <c r="E782" s="1">
        <v>40553.632638888892</v>
      </c>
      <c r="F782">
        <v>1.65</v>
      </c>
      <c r="G782">
        <v>14040</v>
      </c>
      <c r="H782" t="s">
        <v>17</v>
      </c>
      <c r="I782" t="str">
        <f>IF(AND(LEFT(OnlineRetail[[#This Row],[InvoiceNo]],1)&lt;&gt;"C",OnlineRetail[[#This Row],[CustomerID]]&lt;&gt;""),"Yes","No")</f>
        <v>Yes</v>
      </c>
      <c r="J782" s="4">
        <f>EOMONTH(OnlineRetail[[#This Row],[InvoiceDate]],-1)+1</f>
        <v>40544</v>
      </c>
      <c r="K782" s="6">
        <f>OnlineRetail[[#This Row],[Quantity]]*OnlineRetail[[#This Row],[UnitPrice]]</f>
        <v>6.6</v>
      </c>
      <c r="L782" t="str">
        <f t="shared" si="12"/>
        <v>14040|Jan-2011</v>
      </c>
    </row>
    <row r="783" spans="1:12">
      <c r="A783">
        <v>554054</v>
      </c>
      <c r="B783" t="s">
        <v>230</v>
      </c>
      <c r="C783" t="s">
        <v>83</v>
      </c>
      <c r="D783">
        <v>15</v>
      </c>
      <c r="E783" s="1">
        <v>40553.642361111109</v>
      </c>
      <c r="F783">
        <v>0.85</v>
      </c>
      <c r="G783">
        <v>13208</v>
      </c>
      <c r="H783" t="s">
        <v>36</v>
      </c>
      <c r="I783" t="str">
        <f>IF(AND(LEFT(OnlineRetail[[#This Row],[InvoiceNo]],1)&lt;&gt;"C",OnlineRetail[[#This Row],[CustomerID]]&lt;&gt;""),"Yes","No")</f>
        <v>Yes</v>
      </c>
      <c r="J783" s="4">
        <f>EOMONTH(OnlineRetail[[#This Row],[InvoiceDate]],-1)+1</f>
        <v>40544</v>
      </c>
      <c r="K783" s="6">
        <f>OnlineRetail[[#This Row],[Quantity]]*OnlineRetail[[#This Row],[UnitPrice]]</f>
        <v>12.75</v>
      </c>
      <c r="L783" t="str">
        <f t="shared" si="12"/>
        <v>13208|Jan-2011</v>
      </c>
    </row>
    <row r="784" spans="1:12">
      <c r="A784">
        <v>551777</v>
      </c>
      <c r="B784" t="s">
        <v>210</v>
      </c>
      <c r="C784" t="s">
        <v>48</v>
      </c>
      <c r="D784">
        <v>24</v>
      </c>
      <c r="E784" s="1">
        <v>40553.645138888889</v>
      </c>
      <c r="F784">
        <v>9.9499999999999993</v>
      </c>
      <c r="G784">
        <v>13871</v>
      </c>
      <c r="H784" t="s">
        <v>22</v>
      </c>
      <c r="I784" t="str">
        <f>IF(AND(LEFT(OnlineRetail[[#This Row],[InvoiceNo]],1)&lt;&gt;"C",OnlineRetail[[#This Row],[CustomerID]]&lt;&gt;""),"Yes","No")</f>
        <v>Yes</v>
      </c>
      <c r="J784" s="4">
        <f>EOMONTH(OnlineRetail[[#This Row],[InvoiceDate]],-1)+1</f>
        <v>40544</v>
      </c>
      <c r="K784" s="6">
        <f>OnlineRetail[[#This Row],[Quantity]]*OnlineRetail[[#This Row],[UnitPrice]]</f>
        <v>238.79999999999998</v>
      </c>
      <c r="L784" t="str">
        <f t="shared" si="12"/>
        <v>13871|Jan-2011</v>
      </c>
    </row>
    <row r="785" spans="1:12">
      <c r="A785">
        <v>552352</v>
      </c>
      <c r="B785" t="s">
        <v>235</v>
      </c>
      <c r="C785" t="s">
        <v>46</v>
      </c>
      <c r="D785">
        <v>24</v>
      </c>
      <c r="E785" s="1">
        <v>40553.655555555553</v>
      </c>
      <c r="F785">
        <v>9.9499999999999993</v>
      </c>
      <c r="G785">
        <v>14328</v>
      </c>
      <c r="H785" t="s">
        <v>10</v>
      </c>
      <c r="I785" t="str">
        <f>IF(AND(LEFT(OnlineRetail[[#This Row],[InvoiceNo]],1)&lt;&gt;"C",OnlineRetail[[#This Row],[CustomerID]]&lt;&gt;""),"Yes","No")</f>
        <v>Yes</v>
      </c>
      <c r="J785" s="4">
        <f>EOMONTH(OnlineRetail[[#This Row],[InvoiceDate]],-1)+1</f>
        <v>40544</v>
      </c>
      <c r="K785" s="6">
        <f>OnlineRetail[[#This Row],[Quantity]]*OnlineRetail[[#This Row],[UnitPrice]]</f>
        <v>238.79999999999998</v>
      </c>
      <c r="L785" t="str">
        <f t="shared" si="12"/>
        <v>14328|Jan-2011</v>
      </c>
    </row>
    <row r="786" spans="1:12">
      <c r="A786">
        <v>537282</v>
      </c>
      <c r="B786" t="s">
        <v>261</v>
      </c>
      <c r="C786" t="s">
        <v>29</v>
      </c>
      <c r="D786">
        <v>6</v>
      </c>
      <c r="E786" s="1">
        <v>40553.677777777782</v>
      </c>
      <c r="F786">
        <v>0.85</v>
      </c>
      <c r="G786">
        <v>13687</v>
      </c>
      <c r="H786" t="s">
        <v>10</v>
      </c>
      <c r="I786" t="str">
        <f>IF(AND(LEFT(OnlineRetail[[#This Row],[InvoiceNo]],1)&lt;&gt;"C",OnlineRetail[[#This Row],[CustomerID]]&lt;&gt;""),"Yes","No")</f>
        <v>Yes</v>
      </c>
      <c r="J786" s="4">
        <f>EOMONTH(OnlineRetail[[#This Row],[InvoiceDate]],-1)+1</f>
        <v>40544</v>
      </c>
      <c r="K786" s="6">
        <f>OnlineRetail[[#This Row],[Quantity]]*OnlineRetail[[#This Row],[UnitPrice]]</f>
        <v>5.0999999999999996</v>
      </c>
      <c r="L786" t="str">
        <f t="shared" si="12"/>
        <v>13687|Jan-2011</v>
      </c>
    </row>
    <row r="787" spans="1:12">
      <c r="A787">
        <v>550601</v>
      </c>
      <c r="B787" t="s">
        <v>49</v>
      </c>
      <c r="C787" t="s">
        <v>42</v>
      </c>
      <c r="D787">
        <v>3</v>
      </c>
      <c r="E787" s="1">
        <v>40553.754861111112</v>
      </c>
      <c r="F787">
        <v>0.85</v>
      </c>
      <c r="G787">
        <v>13421</v>
      </c>
      <c r="H787" t="s">
        <v>121</v>
      </c>
      <c r="I787" t="str">
        <f>IF(AND(LEFT(OnlineRetail[[#This Row],[InvoiceNo]],1)&lt;&gt;"C",OnlineRetail[[#This Row],[CustomerID]]&lt;&gt;""),"Yes","No")</f>
        <v>Yes</v>
      </c>
      <c r="J787" s="4">
        <f>EOMONTH(OnlineRetail[[#This Row],[InvoiceDate]],-1)+1</f>
        <v>40544</v>
      </c>
      <c r="K787" s="6">
        <f>OnlineRetail[[#This Row],[Quantity]]*OnlineRetail[[#This Row],[UnitPrice]]</f>
        <v>2.5499999999999998</v>
      </c>
      <c r="L787" t="str">
        <f t="shared" si="12"/>
        <v>13421|Jan-2011</v>
      </c>
    </row>
    <row r="788" spans="1:12">
      <c r="A788">
        <v>550650</v>
      </c>
      <c r="B788" t="s">
        <v>217</v>
      </c>
      <c r="C788" t="s">
        <v>24</v>
      </c>
      <c r="D788">
        <v>24</v>
      </c>
      <c r="E788" s="1">
        <v>40553.763888888891</v>
      </c>
      <c r="F788">
        <v>2.5499999999999998</v>
      </c>
      <c r="G788">
        <v>13104</v>
      </c>
      <c r="H788" t="s">
        <v>10</v>
      </c>
      <c r="I788" t="str">
        <f>IF(AND(LEFT(OnlineRetail[[#This Row],[InvoiceNo]],1)&lt;&gt;"C",OnlineRetail[[#This Row],[CustomerID]]&lt;&gt;""),"Yes","No")</f>
        <v>Yes</v>
      </c>
      <c r="J788" s="4">
        <f>EOMONTH(OnlineRetail[[#This Row],[InvoiceDate]],-1)+1</f>
        <v>40544</v>
      </c>
      <c r="K788" s="6">
        <f>OnlineRetail[[#This Row],[Quantity]]*OnlineRetail[[#This Row],[UnitPrice]]</f>
        <v>61.199999999999996</v>
      </c>
      <c r="L788" t="str">
        <f t="shared" si="12"/>
        <v>13104|Jan-2011</v>
      </c>
    </row>
    <row r="789" spans="1:12">
      <c r="A789">
        <v>550167</v>
      </c>
      <c r="B789" t="s">
        <v>209</v>
      </c>
      <c r="C789" t="s">
        <v>53</v>
      </c>
      <c r="D789">
        <v>10</v>
      </c>
      <c r="E789" s="1">
        <v>40553.76458333333</v>
      </c>
      <c r="F789">
        <v>2.5499999999999998</v>
      </c>
      <c r="G789">
        <v>13208</v>
      </c>
      <c r="H789" t="s">
        <v>10</v>
      </c>
      <c r="I789" t="str">
        <f>IF(AND(LEFT(OnlineRetail[[#This Row],[InvoiceNo]],1)&lt;&gt;"C",OnlineRetail[[#This Row],[CustomerID]]&lt;&gt;""),"Yes","No")</f>
        <v>Yes</v>
      </c>
      <c r="J789" s="4">
        <f>EOMONTH(OnlineRetail[[#This Row],[InvoiceDate]],-1)+1</f>
        <v>40544</v>
      </c>
      <c r="K789" s="6">
        <f>OnlineRetail[[#This Row],[Quantity]]*OnlineRetail[[#This Row],[UnitPrice]]</f>
        <v>25.5</v>
      </c>
      <c r="L789" t="str">
        <f t="shared" si="12"/>
        <v>13208|Jan-2011</v>
      </c>
    </row>
    <row r="790" spans="1:12">
      <c r="A790">
        <v>554236</v>
      </c>
      <c r="B790" t="s">
        <v>267</v>
      </c>
      <c r="C790" t="s">
        <v>14</v>
      </c>
      <c r="D790">
        <v>21</v>
      </c>
      <c r="E790" s="1">
        <v>40553.787499999999</v>
      </c>
      <c r="F790">
        <v>4.25</v>
      </c>
      <c r="G790">
        <v>13163</v>
      </c>
      <c r="H790" t="s">
        <v>17</v>
      </c>
      <c r="I790" t="str">
        <f>IF(AND(LEFT(OnlineRetail[[#This Row],[InvoiceNo]],1)&lt;&gt;"C",OnlineRetail[[#This Row],[CustomerID]]&lt;&gt;""),"Yes","No")</f>
        <v>Yes</v>
      </c>
      <c r="J790" s="4">
        <f>EOMONTH(OnlineRetail[[#This Row],[InvoiceDate]],-1)+1</f>
        <v>40544</v>
      </c>
      <c r="K790" s="6">
        <f>OnlineRetail[[#This Row],[Quantity]]*OnlineRetail[[#This Row],[UnitPrice]]</f>
        <v>89.25</v>
      </c>
      <c r="L790" t="str">
        <f t="shared" si="12"/>
        <v>13163|Jan-2011</v>
      </c>
    </row>
    <row r="791" spans="1:12">
      <c r="A791">
        <v>538417</v>
      </c>
      <c r="B791" t="s">
        <v>233</v>
      </c>
      <c r="C791" t="s">
        <v>14</v>
      </c>
      <c r="D791">
        <v>22</v>
      </c>
      <c r="E791" s="1">
        <v>40553.794444444437</v>
      </c>
      <c r="F791">
        <v>5.95</v>
      </c>
      <c r="G791">
        <v>13380</v>
      </c>
      <c r="H791" t="s">
        <v>10</v>
      </c>
      <c r="I791" t="str">
        <f>IF(AND(LEFT(OnlineRetail[[#This Row],[InvoiceNo]],1)&lt;&gt;"C",OnlineRetail[[#This Row],[CustomerID]]&lt;&gt;""),"Yes","No")</f>
        <v>Yes</v>
      </c>
      <c r="J791" s="4">
        <f>EOMONTH(OnlineRetail[[#This Row],[InvoiceDate]],-1)+1</f>
        <v>40544</v>
      </c>
      <c r="K791" s="6">
        <f>OnlineRetail[[#This Row],[Quantity]]*OnlineRetail[[#This Row],[UnitPrice]]</f>
        <v>130.9</v>
      </c>
      <c r="L791" t="str">
        <f t="shared" si="12"/>
        <v>13380|Jan-2011</v>
      </c>
    </row>
    <row r="792" spans="1:12">
      <c r="A792">
        <v>547512</v>
      </c>
      <c r="B792" t="s">
        <v>156</v>
      </c>
      <c r="C792" t="s">
        <v>24</v>
      </c>
      <c r="D792">
        <v>6</v>
      </c>
      <c r="E792" s="1">
        <v>40553.822222222218</v>
      </c>
      <c r="F792">
        <v>4.95</v>
      </c>
      <c r="G792">
        <v>13019</v>
      </c>
      <c r="H792" t="s">
        <v>10</v>
      </c>
      <c r="I792" t="str">
        <f>IF(AND(LEFT(OnlineRetail[[#This Row],[InvoiceNo]],1)&lt;&gt;"C",OnlineRetail[[#This Row],[CustomerID]]&lt;&gt;""),"Yes","No")</f>
        <v>Yes</v>
      </c>
      <c r="J792" s="4">
        <f>EOMONTH(OnlineRetail[[#This Row],[InvoiceDate]],-1)+1</f>
        <v>40544</v>
      </c>
      <c r="K792" s="6">
        <f>OnlineRetail[[#This Row],[Quantity]]*OnlineRetail[[#This Row],[UnitPrice]]</f>
        <v>29.700000000000003</v>
      </c>
      <c r="L792" t="str">
        <f t="shared" si="12"/>
        <v>13019|Jan-2011</v>
      </c>
    </row>
    <row r="793" spans="1:12">
      <c r="A793">
        <v>542358</v>
      </c>
      <c r="B793" t="s">
        <v>218</v>
      </c>
      <c r="C793" t="s">
        <v>9</v>
      </c>
      <c r="D793">
        <v>21</v>
      </c>
      <c r="E793" s="1">
        <v>40553.827777777777</v>
      </c>
      <c r="F793">
        <v>3.39</v>
      </c>
      <c r="G793">
        <v>12907</v>
      </c>
      <c r="H793" t="s">
        <v>10</v>
      </c>
      <c r="I793" t="str">
        <f>IF(AND(LEFT(OnlineRetail[[#This Row],[InvoiceNo]],1)&lt;&gt;"C",OnlineRetail[[#This Row],[CustomerID]]&lt;&gt;""),"Yes","No")</f>
        <v>Yes</v>
      </c>
      <c r="J793" s="4">
        <f>EOMONTH(OnlineRetail[[#This Row],[InvoiceDate]],-1)+1</f>
        <v>40544</v>
      </c>
      <c r="K793" s="6">
        <f>OnlineRetail[[#This Row],[Quantity]]*OnlineRetail[[#This Row],[UnitPrice]]</f>
        <v>71.19</v>
      </c>
      <c r="L793" t="str">
        <f t="shared" si="12"/>
        <v>12907|Jan-2011</v>
      </c>
    </row>
    <row r="794" spans="1:12">
      <c r="A794">
        <v>545255</v>
      </c>
      <c r="B794" t="s">
        <v>141</v>
      </c>
      <c r="C794" t="s">
        <v>29</v>
      </c>
      <c r="D794">
        <v>4</v>
      </c>
      <c r="E794" s="1">
        <v>40553.831944444442</v>
      </c>
      <c r="F794">
        <v>4.95</v>
      </c>
      <c r="G794">
        <v>13044</v>
      </c>
      <c r="H794" t="s">
        <v>10</v>
      </c>
      <c r="I794" t="str">
        <f>IF(AND(LEFT(OnlineRetail[[#This Row],[InvoiceNo]],1)&lt;&gt;"C",OnlineRetail[[#This Row],[CustomerID]]&lt;&gt;""),"Yes","No")</f>
        <v>Yes</v>
      </c>
      <c r="J794" s="4">
        <f>EOMONTH(OnlineRetail[[#This Row],[InvoiceDate]],-1)+1</f>
        <v>40544</v>
      </c>
      <c r="K794" s="6">
        <f>OnlineRetail[[#This Row],[Quantity]]*OnlineRetail[[#This Row],[UnitPrice]]</f>
        <v>19.8</v>
      </c>
      <c r="L794" t="str">
        <f t="shared" si="12"/>
        <v>13044|Jan-2011</v>
      </c>
    </row>
    <row r="795" spans="1:12">
      <c r="A795">
        <v>538127</v>
      </c>
      <c r="B795" t="s">
        <v>76</v>
      </c>
      <c r="C795" t="s">
        <v>53</v>
      </c>
      <c r="D795">
        <v>24</v>
      </c>
      <c r="E795" s="1">
        <v>40554.334027777782</v>
      </c>
      <c r="F795">
        <v>7.95</v>
      </c>
      <c r="G795">
        <v>13987</v>
      </c>
      <c r="H795" t="s">
        <v>10</v>
      </c>
      <c r="I795" t="str">
        <f>IF(AND(LEFT(OnlineRetail[[#This Row],[InvoiceNo]],1)&lt;&gt;"C",OnlineRetail[[#This Row],[CustomerID]]&lt;&gt;""),"Yes","No")</f>
        <v>Yes</v>
      </c>
      <c r="J795" s="4">
        <f>EOMONTH(OnlineRetail[[#This Row],[InvoiceDate]],-1)+1</f>
        <v>40544</v>
      </c>
      <c r="K795" s="6">
        <f>OnlineRetail[[#This Row],[Quantity]]*OnlineRetail[[#This Row],[UnitPrice]]</f>
        <v>190.8</v>
      </c>
      <c r="L795" t="str">
        <f t="shared" si="12"/>
        <v>13987|Jan-2011</v>
      </c>
    </row>
    <row r="796" spans="1:12">
      <c r="A796">
        <v>542493</v>
      </c>
      <c r="B796" t="s">
        <v>255</v>
      </c>
      <c r="C796" t="s">
        <v>24</v>
      </c>
      <c r="D796">
        <v>10</v>
      </c>
      <c r="E796" s="1">
        <v>40554.341666666667</v>
      </c>
      <c r="F796">
        <v>1.25</v>
      </c>
      <c r="G796">
        <v>14195</v>
      </c>
      <c r="H796" t="s">
        <v>10</v>
      </c>
      <c r="I796" t="str">
        <f>IF(AND(LEFT(OnlineRetail[[#This Row],[InvoiceNo]],1)&lt;&gt;"C",OnlineRetail[[#This Row],[CustomerID]]&lt;&gt;""),"Yes","No")</f>
        <v>Yes</v>
      </c>
      <c r="J796" s="4">
        <f>EOMONTH(OnlineRetail[[#This Row],[InvoiceDate]],-1)+1</f>
        <v>40544</v>
      </c>
      <c r="K796" s="6">
        <f>OnlineRetail[[#This Row],[Quantity]]*OnlineRetail[[#This Row],[UnitPrice]]</f>
        <v>12.5</v>
      </c>
      <c r="L796" t="str">
        <f t="shared" si="12"/>
        <v>14195|Jan-2011</v>
      </c>
    </row>
    <row r="797" spans="1:12">
      <c r="A797">
        <v>537530</v>
      </c>
      <c r="B797" t="s">
        <v>240</v>
      </c>
      <c r="C797" t="s">
        <v>21</v>
      </c>
      <c r="D797">
        <v>4</v>
      </c>
      <c r="E797" s="1">
        <v>40554.368055555547</v>
      </c>
      <c r="F797">
        <v>3.39</v>
      </c>
      <c r="G797">
        <v>13808</v>
      </c>
      <c r="H797" t="s">
        <v>10</v>
      </c>
      <c r="I797" t="str">
        <f>IF(AND(LEFT(OnlineRetail[[#This Row],[InvoiceNo]],1)&lt;&gt;"C",OnlineRetail[[#This Row],[CustomerID]]&lt;&gt;""),"Yes","No")</f>
        <v>Yes</v>
      </c>
      <c r="J797" s="4">
        <f>EOMONTH(OnlineRetail[[#This Row],[InvoiceDate]],-1)+1</f>
        <v>40544</v>
      </c>
      <c r="K797" s="6">
        <f>OnlineRetail[[#This Row],[Quantity]]*OnlineRetail[[#This Row],[UnitPrice]]</f>
        <v>13.56</v>
      </c>
      <c r="L797" t="str">
        <f t="shared" si="12"/>
        <v>13808|Jan-2011</v>
      </c>
    </row>
    <row r="798" spans="1:12">
      <c r="A798">
        <v>539547</v>
      </c>
      <c r="B798" t="s">
        <v>202</v>
      </c>
      <c r="C798" t="s">
        <v>21</v>
      </c>
      <c r="D798">
        <v>11</v>
      </c>
      <c r="E798" s="1">
        <v>40554.384027777778</v>
      </c>
      <c r="F798">
        <v>5.95</v>
      </c>
      <c r="G798">
        <v>13801</v>
      </c>
      <c r="H798" t="s">
        <v>10</v>
      </c>
      <c r="I798" t="str">
        <f>IF(AND(LEFT(OnlineRetail[[#This Row],[InvoiceNo]],1)&lt;&gt;"C",OnlineRetail[[#This Row],[CustomerID]]&lt;&gt;""),"Yes","No")</f>
        <v>Yes</v>
      </c>
      <c r="J798" s="4">
        <f>EOMONTH(OnlineRetail[[#This Row],[InvoiceDate]],-1)+1</f>
        <v>40544</v>
      </c>
      <c r="K798" s="6">
        <f>OnlineRetail[[#This Row],[Quantity]]*OnlineRetail[[#This Row],[UnitPrice]]</f>
        <v>65.45</v>
      </c>
      <c r="L798" t="str">
        <f t="shared" si="12"/>
        <v>13801|Jan-2011</v>
      </c>
    </row>
    <row r="799" spans="1:12">
      <c r="A799">
        <v>544375</v>
      </c>
      <c r="B799" t="s">
        <v>269</v>
      </c>
      <c r="C799" t="s">
        <v>48</v>
      </c>
      <c r="D799">
        <v>12</v>
      </c>
      <c r="E799" s="1">
        <v>40554.386111111111</v>
      </c>
      <c r="F799">
        <v>2.1</v>
      </c>
      <c r="G799">
        <v>12432</v>
      </c>
      <c r="H799" t="s">
        <v>22</v>
      </c>
      <c r="I799" t="str">
        <f>IF(AND(LEFT(OnlineRetail[[#This Row],[InvoiceNo]],1)&lt;&gt;"C",OnlineRetail[[#This Row],[CustomerID]]&lt;&gt;""),"Yes","No")</f>
        <v>Yes</v>
      </c>
      <c r="J799" s="4">
        <f>EOMONTH(OnlineRetail[[#This Row],[InvoiceDate]],-1)+1</f>
        <v>40544</v>
      </c>
      <c r="K799" s="6">
        <f>OnlineRetail[[#This Row],[Quantity]]*OnlineRetail[[#This Row],[UnitPrice]]</f>
        <v>25.200000000000003</v>
      </c>
      <c r="L799" t="str">
        <f t="shared" si="12"/>
        <v>12432|Jan-2011</v>
      </c>
    </row>
    <row r="800" spans="1:12">
      <c r="A800">
        <v>536782</v>
      </c>
      <c r="B800" t="s">
        <v>131</v>
      </c>
      <c r="C800" t="s">
        <v>42</v>
      </c>
      <c r="D800">
        <v>15</v>
      </c>
      <c r="E800" s="1">
        <v>40554.404166666667</v>
      </c>
      <c r="F800">
        <v>4.25</v>
      </c>
      <c r="G800">
        <v>13290</v>
      </c>
      <c r="H800" t="s">
        <v>10</v>
      </c>
      <c r="I800" t="str">
        <f>IF(AND(LEFT(OnlineRetail[[#This Row],[InvoiceNo]],1)&lt;&gt;"C",OnlineRetail[[#This Row],[CustomerID]]&lt;&gt;""),"Yes","No")</f>
        <v>Yes</v>
      </c>
      <c r="J800" s="4">
        <f>EOMONTH(OnlineRetail[[#This Row],[InvoiceDate]],-1)+1</f>
        <v>40544</v>
      </c>
      <c r="K800" s="6">
        <f>OnlineRetail[[#This Row],[Quantity]]*OnlineRetail[[#This Row],[UnitPrice]]</f>
        <v>63.75</v>
      </c>
      <c r="L800" t="str">
        <f t="shared" si="12"/>
        <v>13290|Jan-2011</v>
      </c>
    </row>
    <row r="801" spans="1:12">
      <c r="A801">
        <v>549915</v>
      </c>
      <c r="B801" t="s">
        <v>38</v>
      </c>
      <c r="C801" t="s">
        <v>62</v>
      </c>
      <c r="D801">
        <v>2</v>
      </c>
      <c r="E801" s="1">
        <v>40554.406944444447</v>
      </c>
      <c r="F801">
        <v>9.9499999999999993</v>
      </c>
      <c r="G801">
        <v>12799</v>
      </c>
      <c r="H801" t="s">
        <v>10</v>
      </c>
      <c r="I801" t="str">
        <f>IF(AND(LEFT(OnlineRetail[[#This Row],[InvoiceNo]],1)&lt;&gt;"C",OnlineRetail[[#This Row],[CustomerID]]&lt;&gt;""),"Yes","No")</f>
        <v>Yes</v>
      </c>
      <c r="J801" s="4">
        <f>EOMONTH(OnlineRetail[[#This Row],[InvoiceDate]],-1)+1</f>
        <v>40544</v>
      </c>
      <c r="K801" s="6">
        <f>OnlineRetail[[#This Row],[Quantity]]*OnlineRetail[[#This Row],[UnitPrice]]</f>
        <v>19.899999999999999</v>
      </c>
      <c r="L801" t="str">
        <f t="shared" si="12"/>
        <v>12799|Jan-2011</v>
      </c>
    </row>
    <row r="802" spans="1:12">
      <c r="A802">
        <v>552646</v>
      </c>
      <c r="B802" t="s">
        <v>250</v>
      </c>
      <c r="C802" t="s">
        <v>40</v>
      </c>
      <c r="D802">
        <v>16</v>
      </c>
      <c r="E802" s="1">
        <v>40554.406944444447</v>
      </c>
      <c r="F802">
        <v>5.95</v>
      </c>
      <c r="G802">
        <v>13168</v>
      </c>
      <c r="H802" t="s">
        <v>10</v>
      </c>
      <c r="I802" t="str">
        <f>IF(AND(LEFT(OnlineRetail[[#This Row],[InvoiceNo]],1)&lt;&gt;"C",OnlineRetail[[#This Row],[CustomerID]]&lt;&gt;""),"Yes","No")</f>
        <v>Yes</v>
      </c>
      <c r="J802" s="4">
        <f>EOMONTH(OnlineRetail[[#This Row],[InvoiceDate]],-1)+1</f>
        <v>40544</v>
      </c>
      <c r="K802" s="6">
        <f>OnlineRetail[[#This Row],[Quantity]]*OnlineRetail[[#This Row],[UnitPrice]]</f>
        <v>95.2</v>
      </c>
      <c r="L802" t="str">
        <f t="shared" si="12"/>
        <v>13168|Jan-2011</v>
      </c>
    </row>
    <row r="803" spans="1:12">
      <c r="A803">
        <v>536458</v>
      </c>
      <c r="B803" t="s">
        <v>276</v>
      </c>
      <c r="C803" t="s">
        <v>46</v>
      </c>
      <c r="D803">
        <v>7</v>
      </c>
      <c r="E803" s="1">
        <v>40554.411805555559</v>
      </c>
      <c r="F803">
        <v>2.5499999999999998</v>
      </c>
      <c r="G803">
        <v>14212</v>
      </c>
      <c r="H803" t="s">
        <v>10</v>
      </c>
      <c r="I803" t="str">
        <f>IF(AND(LEFT(OnlineRetail[[#This Row],[InvoiceNo]],1)&lt;&gt;"C",OnlineRetail[[#This Row],[CustomerID]]&lt;&gt;""),"Yes","No")</f>
        <v>Yes</v>
      </c>
      <c r="J803" s="4">
        <f>EOMONTH(OnlineRetail[[#This Row],[InvoiceDate]],-1)+1</f>
        <v>40544</v>
      </c>
      <c r="K803" s="6">
        <f>OnlineRetail[[#This Row],[Quantity]]*OnlineRetail[[#This Row],[UnitPrice]]</f>
        <v>17.849999999999998</v>
      </c>
      <c r="L803" t="str">
        <f t="shared" si="12"/>
        <v>14212|Jan-2011</v>
      </c>
    </row>
    <row r="804" spans="1:12">
      <c r="A804">
        <v>536490</v>
      </c>
      <c r="B804" t="s">
        <v>11</v>
      </c>
      <c r="C804" t="s">
        <v>39</v>
      </c>
      <c r="D804">
        <v>16</v>
      </c>
      <c r="E804" s="1">
        <v>40554.431944444441</v>
      </c>
      <c r="F804">
        <v>1.25</v>
      </c>
      <c r="G804">
        <v>14133</v>
      </c>
      <c r="H804" t="s">
        <v>10</v>
      </c>
      <c r="I804" t="str">
        <f>IF(AND(LEFT(OnlineRetail[[#This Row],[InvoiceNo]],1)&lt;&gt;"C",OnlineRetail[[#This Row],[CustomerID]]&lt;&gt;""),"Yes","No")</f>
        <v>Yes</v>
      </c>
      <c r="J804" s="4">
        <f>EOMONTH(OnlineRetail[[#This Row],[InvoiceDate]],-1)+1</f>
        <v>40544</v>
      </c>
      <c r="K804" s="6">
        <f>OnlineRetail[[#This Row],[Quantity]]*OnlineRetail[[#This Row],[UnitPrice]]</f>
        <v>20</v>
      </c>
      <c r="L804" t="str">
        <f t="shared" si="12"/>
        <v>14133|Jan-2011</v>
      </c>
    </row>
    <row r="805" spans="1:12">
      <c r="A805">
        <v>539929</v>
      </c>
      <c r="B805" t="s">
        <v>79</v>
      </c>
      <c r="C805" t="s">
        <v>62</v>
      </c>
      <c r="D805">
        <v>21</v>
      </c>
      <c r="E805" s="1">
        <v>40554.47152777778</v>
      </c>
      <c r="F805">
        <v>9.9499999999999993</v>
      </c>
      <c r="G805">
        <v>14315</v>
      </c>
      <c r="H805" t="s">
        <v>10</v>
      </c>
      <c r="I805" t="str">
        <f>IF(AND(LEFT(OnlineRetail[[#This Row],[InvoiceNo]],1)&lt;&gt;"C",OnlineRetail[[#This Row],[CustomerID]]&lt;&gt;""),"Yes","No")</f>
        <v>Yes</v>
      </c>
      <c r="J805" s="4">
        <f>EOMONTH(OnlineRetail[[#This Row],[InvoiceDate]],-1)+1</f>
        <v>40544</v>
      </c>
      <c r="K805" s="6">
        <f>OnlineRetail[[#This Row],[Quantity]]*OnlineRetail[[#This Row],[UnitPrice]]</f>
        <v>208.95</v>
      </c>
      <c r="L805" t="str">
        <f t="shared" si="12"/>
        <v>14315|Jan-2011</v>
      </c>
    </row>
    <row r="806" spans="1:12">
      <c r="A806">
        <v>552937</v>
      </c>
      <c r="B806" t="s">
        <v>215</v>
      </c>
      <c r="C806" t="s">
        <v>40</v>
      </c>
      <c r="D806">
        <v>16</v>
      </c>
      <c r="E806" s="1">
        <v>40554.487500000003</v>
      </c>
      <c r="F806">
        <v>3.39</v>
      </c>
      <c r="G806">
        <v>12588</v>
      </c>
      <c r="H806" t="s">
        <v>10</v>
      </c>
      <c r="I806" t="str">
        <f>IF(AND(LEFT(OnlineRetail[[#This Row],[InvoiceNo]],1)&lt;&gt;"C",OnlineRetail[[#This Row],[CustomerID]]&lt;&gt;""),"Yes","No")</f>
        <v>Yes</v>
      </c>
      <c r="J806" s="4">
        <f>EOMONTH(OnlineRetail[[#This Row],[InvoiceDate]],-1)+1</f>
        <v>40544</v>
      </c>
      <c r="K806" s="6">
        <f>OnlineRetail[[#This Row],[Quantity]]*OnlineRetail[[#This Row],[UnitPrice]]</f>
        <v>54.24</v>
      </c>
      <c r="L806" t="str">
        <f t="shared" si="12"/>
        <v>12588|Jan-2011</v>
      </c>
    </row>
    <row r="807" spans="1:12">
      <c r="A807">
        <v>548376</v>
      </c>
      <c r="B807" t="s">
        <v>135</v>
      </c>
      <c r="C807" t="s">
        <v>29</v>
      </c>
      <c r="D807">
        <v>5</v>
      </c>
      <c r="E807" s="1">
        <v>40554.519444444442</v>
      </c>
      <c r="F807">
        <v>4.25</v>
      </c>
      <c r="G807">
        <v>13255</v>
      </c>
      <c r="H807" t="s">
        <v>10</v>
      </c>
      <c r="I807" t="str">
        <f>IF(AND(LEFT(OnlineRetail[[#This Row],[InvoiceNo]],1)&lt;&gt;"C",OnlineRetail[[#This Row],[CustomerID]]&lt;&gt;""),"Yes","No")</f>
        <v>Yes</v>
      </c>
      <c r="J807" s="4">
        <f>EOMONTH(OnlineRetail[[#This Row],[InvoiceDate]],-1)+1</f>
        <v>40544</v>
      </c>
      <c r="K807" s="6">
        <f>OnlineRetail[[#This Row],[Quantity]]*OnlineRetail[[#This Row],[UnitPrice]]</f>
        <v>21.25</v>
      </c>
      <c r="L807" t="str">
        <f t="shared" si="12"/>
        <v>13255|Jan-2011</v>
      </c>
    </row>
    <row r="808" spans="1:12">
      <c r="A808">
        <v>536504</v>
      </c>
      <c r="B808" t="s">
        <v>226</v>
      </c>
      <c r="C808" t="s">
        <v>9</v>
      </c>
      <c r="D808">
        <v>3</v>
      </c>
      <c r="E808" s="1">
        <v>40554.522222222222</v>
      </c>
      <c r="F808">
        <v>1.25</v>
      </c>
      <c r="G808">
        <v>12695</v>
      </c>
      <c r="H808" t="s">
        <v>10</v>
      </c>
      <c r="I808" t="str">
        <f>IF(AND(LEFT(OnlineRetail[[#This Row],[InvoiceNo]],1)&lt;&gt;"C",OnlineRetail[[#This Row],[CustomerID]]&lt;&gt;""),"Yes","No")</f>
        <v>Yes</v>
      </c>
      <c r="J808" s="4">
        <f>EOMONTH(OnlineRetail[[#This Row],[InvoiceDate]],-1)+1</f>
        <v>40544</v>
      </c>
      <c r="K808" s="6">
        <f>OnlineRetail[[#This Row],[Quantity]]*OnlineRetail[[#This Row],[UnitPrice]]</f>
        <v>3.75</v>
      </c>
      <c r="L808" t="str">
        <f t="shared" si="12"/>
        <v>12695|Jan-2011</v>
      </c>
    </row>
    <row r="809" spans="1:12">
      <c r="A809">
        <v>551406</v>
      </c>
      <c r="B809" t="s">
        <v>110</v>
      </c>
      <c r="C809" t="s">
        <v>46</v>
      </c>
      <c r="D809">
        <v>19</v>
      </c>
      <c r="E809" s="1">
        <v>40554.561805555553</v>
      </c>
      <c r="F809">
        <v>9.9499999999999993</v>
      </c>
      <c r="G809">
        <v>13901</v>
      </c>
      <c r="H809" t="s">
        <v>10</v>
      </c>
      <c r="I809" t="str">
        <f>IF(AND(LEFT(OnlineRetail[[#This Row],[InvoiceNo]],1)&lt;&gt;"C",OnlineRetail[[#This Row],[CustomerID]]&lt;&gt;""),"Yes","No")</f>
        <v>Yes</v>
      </c>
      <c r="J809" s="4">
        <f>EOMONTH(OnlineRetail[[#This Row],[InvoiceDate]],-1)+1</f>
        <v>40544</v>
      </c>
      <c r="K809" s="6">
        <f>OnlineRetail[[#This Row],[Quantity]]*OnlineRetail[[#This Row],[UnitPrice]]</f>
        <v>189.04999999999998</v>
      </c>
      <c r="L809" t="str">
        <f t="shared" si="12"/>
        <v>13901|Jan-2011</v>
      </c>
    </row>
    <row r="810" spans="1:12">
      <c r="A810">
        <v>545993</v>
      </c>
      <c r="B810" t="s">
        <v>286</v>
      </c>
      <c r="C810" t="s">
        <v>33</v>
      </c>
      <c r="D810">
        <v>16</v>
      </c>
      <c r="E810" s="1">
        <v>40554.56527777778</v>
      </c>
      <c r="F810">
        <v>5.95</v>
      </c>
      <c r="G810">
        <v>13226</v>
      </c>
      <c r="H810" t="s">
        <v>10</v>
      </c>
      <c r="I810" t="str">
        <f>IF(AND(LEFT(OnlineRetail[[#This Row],[InvoiceNo]],1)&lt;&gt;"C",OnlineRetail[[#This Row],[CustomerID]]&lt;&gt;""),"Yes","No")</f>
        <v>Yes</v>
      </c>
      <c r="J810" s="4">
        <f>EOMONTH(OnlineRetail[[#This Row],[InvoiceDate]],-1)+1</f>
        <v>40544</v>
      </c>
      <c r="K810" s="6">
        <f>OnlineRetail[[#This Row],[Quantity]]*OnlineRetail[[#This Row],[UnitPrice]]</f>
        <v>95.2</v>
      </c>
      <c r="L810" t="str">
        <f t="shared" si="12"/>
        <v>13226|Jan-2011</v>
      </c>
    </row>
    <row r="811" spans="1:12">
      <c r="A811">
        <v>549352</v>
      </c>
      <c r="B811" t="s">
        <v>143</v>
      </c>
      <c r="C811" t="s">
        <v>83</v>
      </c>
      <c r="D811">
        <v>10</v>
      </c>
      <c r="E811" s="1">
        <v>40554.592361111107</v>
      </c>
      <c r="F811">
        <v>4.95</v>
      </c>
      <c r="G811">
        <v>13156</v>
      </c>
      <c r="H811" t="s">
        <v>10</v>
      </c>
      <c r="I811" t="str">
        <f>IF(AND(LEFT(OnlineRetail[[#This Row],[InvoiceNo]],1)&lt;&gt;"C",OnlineRetail[[#This Row],[CustomerID]]&lt;&gt;""),"Yes","No")</f>
        <v>Yes</v>
      </c>
      <c r="J811" s="4">
        <f>EOMONTH(OnlineRetail[[#This Row],[InvoiceDate]],-1)+1</f>
        <v>40544</v>
      </c>
      <c r="K811" s="6">
        <f>OnlineRetail[[#This Row],[Quantity]]*OnlineRetail[[#This Row],[UnitPrice]]</f>
        <v>49.5</v>
      </c>
      <c r="L811" t="str">
        <f t="shared" si="12"/>
        <v>13156|Jan-2011</v>
      </c>
    </row>
    <row r="812" spans="1:12">
      <c r="A812">
        <v>549755</v>
      </c>
      <c r="B812" t="s">
        <v>173</v>
      </c>
      <c r="C812" t="s">
        <v>48</v>
      </c>
      <c r="D812">
        <v>19</v>
      </c>
      <c r="E812" s="1">
        <v>40554.59375</v>
      </c>
      <c r="F812">
        <v>1.65</v>
      </c>
      <c r="G812">
        <v>12648</v>
      </c>
      <c r="H812" t="s">
        <v>10</v>
      </c>
      <c r="I812" t="str">
        <f>IF(AND(LEFT(OnlineRetail[[#This Row],[InvoiceNo]],1)&lt;&gt;"C",OnlineRetail[[#This Row],[CustomerID]]&lt;&gt;""),"Yes","No")</f>
        <v>Yes</v>
      </c>
      <c r="J812" s="4">
        <f>EOMONTH(OnlineRetail[[#This Row],[InvoiceDate]],-1)+1</f>
        <v>40544</v>
      </c>
      <c r="K812" s="6">
        <f>OnlineRetail[[#This Row],[Quantity]]*OnlineRetail[[#This Row],[UnitPrice]]</f>
        <v>31.349999999999998</v>
      </c>
      <c r="L812" t="str">
        <f t="shared" si="12"/>
        <v>12648|Jan-2011</v>
      </c>
    </row>
    <row r="813" spans="1:12">
      <c r="A813">
        <v>536752</v>
      </c>
      <c r="B813" t="s">
        <v>151</v>
      </c>
      <c r="C813" t="s">
        <v>14</v>
      </c>
      <c r="D813">
        <v>11</v>
      </c>
      <c r="E813" s="1">
        <v>40554.612500000003</v>
      </c>
      <c r="F813">
        <v>4.95</v>
      </c>
      <c r="G813">
        <v>12472</v>
      </c>
      <c r="H813" t="s">
        <v>10</v>
      </c>
      <c r="I813" t="str">
        <f>IF(AND(LEFT(OnlineRetail[[#This Row],[InvoiceNo]],1)&lt;&gt;"C",OnlineRetail[[#This Row],[CustomerID]]&lt;&gt;""),"Yes","No")</f>
        <v>Yes</v>
      </c>
      <c r="J813" s="4">
        <f>EOMONTH(OnlineRetail[[#This Row],[InvoiceDate]],-1)+1</f>
        <v>40544</v>
      </c>
      <c r="K813" s="6">
        <f>OnlineRetail[[#This Row],[Quantity]]*OnlineRetail[[#This Row],[UnitPrice]]</f>
        <v>54.45</v>
      </c>
      <c r="L813" t="str">
        <f t="shared" si="12"/>
        <v>12472|Jan-2011</v>
      </c>
    </row>
    <row r="814" spans="1:12">
      <c r="A814">
        <v>541569</v>
      </c>
      <c r="B814" t="s">
        <v>99</v>
      </c>
      <c r="C814" t="s">
        <v>40</v>
      </c>
      <c r="D814">
        <v>5</v>
      </c>
      <c r="E814" s="1">
        <v>40554.620833333327</v>
      </c>
      <c r="F814">
        <v>0.85</v>
      </c>
      <c r="G814">
        <v>14161</v>
      </c>
      <c r="H814" t="s">
        <v>10</v>
      </c>
      <c r="I814" t="str">
        <f>IF(AND(LEFT(OnlineRetail[[#This Row],[InvoiceNo]],1)&lt;&gt;"C",OnlineRetail[[#This Row],[CustomerID]]&lt;&gt;""),"Yes","No")</f>
        <v>Yes</v>
      </c>
      <c r="J814" s="4">
        <f>EOMONTH(OnlineRetail[[#This Row],[InvoiceDate]],-1)+1</f>
        <v>40544</v>
      </c>
      <c r="K814" s="6">
        <f>OnlineRetail[[#This Row],[Quantity]]*OnlineRetail[[#This Row],[UnitPrice]]</f>
        <v>4.25</v>
      </c>
      <c r="L814" t="str">
        <f t="shared" si="12"/>
        <v>14161|Jan-2011</v>
      </c>
    </row>
    <row r="815" spans="1:12">
      <c r="A815">
        <v>542606</v>
      </c>
      <c r="B815" t="s">
        <v>65</v>
      </c>
      <c r="C815" t="s">
        <v>40</v>
      </c>
      <c r="D815">
        <v>23</v>
      </c>
      <c r="E815" s="1">
        <v>40554.638888888891</v>
      </c>
      <c r="F815">
        <v>0.85</v>
      </c>
      <c r="G815">
        <v>12516</v>
      </c>
      <c r="H815" t="s">
        <v>17</v>
      </c>
      <c r="I815" t="str">
        <f>IF(AND(LEFT(OnlineRetail[[#This Row],[InvoiceNo]],1)&lt;&gt;"C",OnlineRetail[[#This Row],[CustomerID]]&lt;&gt;""),"Yes","No")</f>
        <v>Yes</v>
      </c>
      <c r="J815" s="4">
        <f>EOMONTH(OnlineRetail[[#This Row],[InvoiceDate]],-1)+1</f>
        <v>40544</v>
      </c>
      <c r="K815" s="6">
        <f>OnlineRetail[[#This Row],[Quantity]]*OnlineRetail[[#This Row],[UnitPrice]]</f>
        <v>19.55</v>
      </c>
      <c r="L815" t="str">
        <f t="shared" si="12"/>
        <v>12516|Jan-2011</v>
      </c>
    </row>
    <row r="816" spans="1:12">
      <c r="A816">
        <v>542721</v>
      </c>
      <c r="B816" t="s">
        <v>133</v>
      </c>
      <c r="C816" t="s">
        <v>72</v>
      </c>
      <c r="D816">
        <v>3</v>
      </c>
      <c r="E816" s="1">
        <v>40554.656944444447</v>
      </c>
      <c r="F816">
        <v>1.25</v>
      </c>
      <c r="G816">
        <v>13135</v>
      </c>
      <c r="H816" t="s">
        <v>10</v>
      </c>
      <c r="I816" t="str">
        <f>IF(AND(LEFT(OnlineRetail[[#This Row],[InvoiceNo]],1)&lt;&gt;"C",OnlineRetail[[#This Row],[CustomerID]]&lt;&gt;""),"Yes","No")</f>
        <v>Yes</v>
      </c>
      <c r="J816" s="4">
        <f>EOMONTH(OnlineRetail[[#This Row],[InvoiceDate]],-1)+1</f>
        <v>40544</v>
      </c>
      <c r="K816" s="6">
        <f>OnlineRetail[[#This Row],[Quantity]]*OnlineRetail[[#This Row],[UnitPrice]]</f>
        <v>3.75</v>
      </c>
      <c r="L816" t="str">
        <f t="shared" si="12"/>
        <v>13135|Jan-2011</v>
      </c>
    </row>
    <row r="817" spans="1:12">
      <c r="A817">
        <v>549569</v>
      </c>
      <c r="B817" t="s">
        <v>255</v>
      </c>
      <c r="C817" t="s">
        <v>46</v>
      </c>
      <c r="D817">
        <v>16</v>
      </c>
      <c r="E817" s="1">
        <v>40554.679861111108</v>
      </c>
      <c r="F817">
        <v>1.65</v>
      </c>
      <c r="G817">
        <v>13466</v>
      </c>
      <c r="H817" t="s">
        <v>10</v>
      </c>
      <c r="I817" t="str">
        <f>IF(AND(LEFT(OnlineRetail[[#This Row],[InvoiceNo]],1)&lt;&gt;"C",OnlineRetail[[#This Row],[CustomerID]]&lt;&gt;""),"Yes","No")</f>
        <v>Yes</v>
      </c>
      <c r="J817" s="4">
        <f>EOMONTH(OnlineRetail[[#This Row],[InvoiceDate]],-1)+1</f>
        <v>40544</v>
      </c>
      <c r="K817" s="6">
        <f>OnlineRetail[[#This Row],[Quantity]]*OnlineRetail[[#This Row],[UnitPrice]]</f>
        <v>26.4</v>
      </c>
      <c r="L817" t="str">
        <f t="shared" si="12"/>
        <v>13466|Jan-2011</v>
      </c>
    </row>
    <row r="818" spans="1:12">
      <c r="A818">
        <v>544503</v>
      </c>
      <c r="B818" t="s">
        <v>171</v>
      </c>
      <c r="C818" t="s">
        <v>83</v>
      </c>
      <c r="D818">
        <v>10</v>
      </c>
      <c r="E818" s="1">
        <v>40554.703472222223</v>
      </c>
      <c r="F818">
        <v>3.39</v>
      </c>
      <c r="G818">
        <v>12625</v>
      </c>
      <c r="H818" t="s">
        <v>10</v>
      </c>
      <c r="I818" t="str">
        <f>IF(AND(LEFT(OnlineRetail[[#This Row],[InvoiceNo]],1)&lt;&gt;"C",OnlineRetail[[#This Row],[CustomerID]]&lt;&gt;""),"Yes","No")</f>
        <v>Yes</v>
      </c>
      <c r="J818" s="4">
        <f>EOMONTH(OnlineRetail[[#This Row],[InvoiceDate]],-1)+1</f>
        <v>40544</v>
      </c>
      <c r="K818" s="6">
        <f>OnlineRetail[[#This Row],[Quantity]]*OnlineRetail[[#This Row],[UnitPrice]]</f>
        <v>33.9</v>
      </c>
      <c r="L818" t="str">
        <f t="shared" si="12"/>
        <v>12625|Jan-2011</v>
      </c>
    </row>
    <row r="819" spans="1:12">
      <c r="A819">
        <v>545528</v>
      </c>
      <c r="B819" t="s">
        <v>269</v>
      </c>
      <c r="C819" t="s">
        <v>14</v>
      </c>
      <c r="D819">
        <v>3</v>
      </c>
      <c r="E819" s="1">
        <v>40554.720833333333</v>
      </c>
      <c r="F819">
        <v>2.1</v>
      </c>
      <c r="G819">
        <v>13408</v>
      </c>
      <c r="H819" t="s">
        <v>10</v>
      </c>
      <c r="I819" t="str">
        <f>IF(AND(LEFT(OnlineRetail[[#This Row],[InvoiceNo]],1)&lt;&gt;"C",OnlineRetail[[#This Row],[CustomerID]]&lt;&gt;""),"Yes","No")</f>
        <v>Yes</v>
      </c>
      <c r="J819" s="4">
        <f>EOMONTH(OnlineRetail[[#This Row],[InvoiceDate]],-1)+1</f>
        <v>40544</v>
      </c>
      <c r="K819" s="6">
        <f>OnlineRetail[[#This Row],[Quantity]]*OnlineRetail[[#This Row],[UnitPrice]]</f>
        <v>6.3000000000000007</v>
      </c>
      <c r="L819" t="str">
        <f t="shared" si="12"/>
        <v>13408|Jan-2011</v>
      </c>
    </row>
    <row r="820" spans="1:12">
      <c r="A820">
        <v>538676</v>
      </c>
      <c r="B820" t="s">
        <v>190</v>
      </c>
      <c r="C820" t="s">
        <v>72</v>
      </c>
      <c r="D820">
        <v>21</v>
      </c>
      <c r="E820" s="1">
        <v>40554.75277777778</v>
      </c>
      <c r="F820">
        <v>4.95</v>
      </c>
      <c r="G820">
        <v>14276</v>
      </c>
      <c r="H820" t="s">
        <v>10</v>
      </c>
      <c r="I820" t="str">
        <f>IF(AND(LEFT(OnlineRetail[[#This Row],[InvoiceNo]],1)&lt;&gt;"C",OnlineRetail[[#This Row],[CustomerID]]&lt;&gt;""),"Yes","No")</f>
        <v>Yes</v>
      </c>
      <c r="J820" s="4">
        <f>EOMONTH(OnlineRetail[[#This Row],[InvoiceDate]],-1)+1</f>
        <v>40544</v>
      </c>
      <c r="K820" s="6">
        <f>OnlineRetail[[#This Row],[Quantity]]*OnlineRetail[[#This Row],[UnitPrice]]</f>
        <v>103.95</v>
      </c>
      <c r="L820" t="str">
        <f t="shared" si="12"/>
        <v>14276|Jan-2011</v>
      </c>
    </row>
    <row r="821" spans="1:12">
      <c r="A821">
        <v>555819</v>
      </c>
      <c r="B821" t="s">
        <v>137</v>
      </c>
      <c r="C821" t="s">
        <v>16</v>
      </c>
      <c r="D821">
        <v>22</v>
      </c>
      <c r="E821" s="1">
        <v>40554.754166666673</v>
      </c>
      <c r="F821">
        <v>0.85</v>
      </c>
      <c r="G821">
        <v>13179</v>
      </c>
      <c r="H821" t="s">
        <v>121</v>
      </c>
      <c r="I821" t="str">
        <f>IF(AND(LEFT(OnlineRetail[[#This Row],[InvoiceNo]],1)&lt;&gt;"C",OnlineRetail[[#This Row],[CustomerID]]&lt;&gt;""),"Yes","No")</f>
        <v>Yes</v>
      </c>
      <c r="J821" s="4">
        <f>EOMONTH(OnlineRetail[[#This Row],[InvoiceDate]],-1)+1</f>
        <v>40544</v>
      </c>
      <c r="K821" s="6">
        <f>OnlineRetail[[#This Row],[Quantity]]*OnlineRetail[[#This Row],[UnitPrice]]</f>
        <v>18.7</v>
      </c>
      <c r="L821" t="str">
        <f t="shared" si="12"/>
        <v>13179|Jan-2011</v>
      </c>
    </row>
    <row r="822" spans="1:12">
      <c r="A822">
        <v>537581</v>
      </c>
      <c r="B822" t="s">
        <v>264</v>
      </c>
      <c r="C822" t="s">
        <v>53</v>
      </c>
      <c r="D822">
        <v>3</v>
      </c>
      <c r="E822" s="1">
        <v>40554.818749999999</v>
      </c>
      <c r="F822">
        <v>7.95</v>
      </c>
      <c r="G822">
        <v>12781</v>
      </c>
      <c r="H822" t="s">
        <v>22</v>
      </c>
      <c r="I822" t="str">
        <f>IF(AND(LEFT(OnlineRetail[[#This Row],[InvoiceNo]],1)&lt;&gt;"C",OnlineRetail[[#This Row],[CustomerID]]&lt;&gt;""),"Yes","No")</f>
        <v>Yes</v>
      </c>
      <c r="J822" s="4">
        <f>EOMONTH(OnlineRetail[[#This Row],[InvoiceDate]],-1)+1</f>
        <v>40544</v>
      </c>
      <c r="K822" s="6">
        <f>OnlineRetail[[#This Row],[Quantity]]*OnlineRetail[[#This Row],[UnitPrice]]</f>
        <v>23.85</v>
      </c>
      <c r="L822" t="str">
        <f t="shared" si="12"/>
        <v>12781|Jan-2011</v>
      </c>
    </row>
    <row r="823" spans="1:12">
      <c r="A823">
        <v>552143</v>
      </c>
      <c r="B823" t="s">
        <v>152</v>
      </c>
      <c r="C823" t="s">
        <v>48</v>
      </c>
      <c r="D823">
        <v>12</v>
      </c>
      <c r="E823" s="1">
        <v>40554.822916666657</v>
      </c>
      <c r="F823">
        <v>1.25</v>
      </c>
      <c r="G823">
        <v>13153</v>
      </c>
      <c r="H823" t="s">
        <v>10</v>
      </c>
      <c r="I823" t="str">
        <f>IF(AND(LEFT(OnlineRetail[[#This Row],[InvoiceNo]],1)&lt;&gt;"C",OnlineRetail[[#This Row],[CustomerID]]&lt;&gt;""),"Yes","No")</f>
        <v>Yes</v>
      </c>
      <c r="J823" s="4">
        <f>EOMONTH(OnlineRetail[[#This Row],[InvoiceDate]],-1)+1</f>
        <v>40544</v>
      </c>
      <c r="K823" s="6">
        <f>OnlineRetail[[#This Row],[Quantity]]*OnlineRetail[[#This Row],[UnitPrice]]</f>
        <v>15</v>
      </c>
      <c r="L823" t="str">
        <f t="shared" si="12"/>
        <v>13153|Jan-2011</v>
      </c>
    </row>
    <row r="824" spans="1:12">
      <c r="A824">
        <v>544304</v>
      </c>
      <c r="B824" t="s">
        <v>139</v>
      </c>
      <c r="C824" t="s">
        <v>12</v>
      </c>
      <c r="D824">
        <v>15</v>
      </c>
      <c r="E824" s="1">
        <v>40555.373611111107</v>
      </c>
      <c r="F824">
        <v>0.85</v>
      </c>
      <c r="G824">
        <v>12541</v>
      </c>
      <c r="H824" t="s">
        <v>10</v>
      </c>
      <c r="I824" t="str">
        <f>IF(AND(LEFT(OnlineRetail[[#This Row],[InvoiceNo]],1)&lt;&gt;"C",OnlineRetail[[#This Row],[CustomerID]]&lt;&gt;""),"Yes","No")</f>
        <v>Yes</v>
      </c>
      <c r="J824" s="4">
        <f>EOMONTH(OnlineRetail[[#This Row],[InvoiceDate]],-1)+1</f>
        <v>40544</v>
      </c>
      <c r="K824" s="6">
        <f>OnlineRetail[[#This Row],[Quantity]]*OnlineRetail[[#This Row],[UnitPrice]]</f>
        <v>12.75</v>
      </c>
      <c r="L824" t="str">
        <f t="shared" si="12"/>
        <v>12541|Jan-2011</v>
      </c>
    </row>
    <row r="825" spans="1:12">
      <c r="A825">
        <v>556078</v>
      </c>
      <c r="B825" t="s">
        <v>227</v>
      </c>
      <c r="C825" t="s">
        <v>50</v>
      </c>
      <c r="D825">
        <v>6</v>
      </c>
      <c r="E825" s="1">
        <v>40555.393750000003</v>
      </c>
      <c r="F825">
        <v>9.9499999999999993</v>
      </c>
      <c r="G825">
        <v>13882</v>
      </c>
      <c r="H825" t="s">
        <v>10</v>
      </c>
      <c r="I825" t="str">
        <f>IF(AND(LEFT(OnlineRetail[[#This Row],[InvoiceNo]],1)&lt;&gt;"C",OnlineRetail[[#This Row],[CustomerID]]&lt;&gt;""),"Yes","No")</f>
        <v>Yes</v>
      </c>
      <c r="J825" s="4">
        <f>EOMONTH(OnlineRetail[[#This Row],[InvoiceDate]],-1)+1</f>
        <v>40544</v>
      </c>
      <c r="K825" s="6">
        <f>OnlineRetail[[#This Row],[Quantity]]*OnlineRetail[[#This Row],[UnitPrice]]</f>
        <v>59.699999999999996</v>
      </c>
      <c r="L825" t="str">
        <f t="shared" si="12"/>
        <v>13882|Jan-2011</v>
      </c>
    </row>
    <row r="826" spans="1:12">
      <c r="A826">
        <v>546630</v>
      </c>
      <c r="B826" t="s">
        <v>124</v>
      </c>
      <c r="C826" t="s">
        <v>42</v>
      </c>
      <c r="D826">
        <v>1</v>
      </c>
      <c r="E826" s="1">
        <v>40555.405555555553</v>
      </c>
      <c r="F826">
        <v>2.5499999999999998</v>
      </c>
      <c r="G826">
        <v>14321</v>
      </c>
      <c r="H826" t="s">
        <v>22</v>
      </c>
      <c r="I826" t="str">
        <f>IF(AND(LEFT(OnlineRetail[[#This Row],[InvoiceNo]],1)&lt;&gt;"C",OnlineRetail[[#This Row],[CustomerID]]&lt;&gt;""),"Yes","No")</f>
        <v>Yes</v>
      </c>
      <c r="J826" s="4">
        <f>EOMONTH(OnlineRetail[[#This Row],[InvoiceDate]],-1)+1</f>
        <v>40544</v>
      </c>
      <c r="K826" s="6">
        <f>OnlineRetail[[#This Row],[Quantity]]*OnlineRetail[[#This Row],[UnitPrice]]</f>
        <v>2.5499999999999998</v>
      </c>
      <c r="L826" t="str">
        <f t="shared" si="12"/>
        <v>14321|Jan-2011</v>
      </c>
    </row>
    <row r="827" spans="1:12">
      <c r="A827">
        <v>536810</v>
      </c>
      <c r="B827" t="s">
        <v>51</v>
      </c>
      <c r="C827" t="s">
        <v>12</v>
      </c>
      <c r="D827">
        <v>11</v>
      </c>
      <c r="E827" s="1">
        <v>40555.440972222219</v>
      </c>
      <c r="F827">
        <v>4.95</v>
      </c>
      <c r="G827">
        <v>12695</v>
      </c>
      <c r="H827" t="s">
        <v>126</v>
      </c>
      <c r="I827" t="str">
        <f>IF(AND(LEFT(OnlineRetail[[#This Row],[InvoiceNo]],1)&lt;&gt;"C",OnlineRetail[[#This Row],[CustomerID]]&lt;&gt;""),"Yes","No")</f>
        <v>Yes</v>
      </c>
      <c r="J827" s="4">
        <f>EOMONTH(OnlineRetail[[#This Row],[InvoiceDate]],-1)+1</f>
        <v>40544</v>
      </c>
      <c r="K827" s="6">
        <f>OnlineRetail[[#This Row],[Quantity]]*OnlineRetail[[#This Row],[UnitPrice]]</f>
        <v>54.45</v>
      </c>
      <c r="L827" t="str">
        <f t="shared" si="12"/>
        <v>12695|Jan-2011</v>
      </c>
    </row>
    <row r="828" spans="1:12">
      <c r="A828">
        <v>542855</v>
      </c>
      <c r="B828" t="s">
        <v>185</v>
      </c>
      <c r="C828" t="s">
        <v>14</v>
      </c>
      <c r="D828">
        <v>3</v>
      </c>
      <c r="E828" s="1">
        <v>40555.474305555559</v>
      </c>
      <c r="F828">
        <v>0.85</v>
      </c>
      <c r="G828">
        <v>14315</v>
      </c>
      <c r="H828" t="s">
        <v>22</v>
      </c>
      <c r="I828" t="str">
        <f>IF(AND(LEFT(OnlineRetail[[#This Row],[InvoiceNo]],1)&lt;&gt;"C",OnlineRetail[[#This Row],[CustomerID]]&lt;&gt;""),"Yes","No")</f>
        <v>Yes</v>
      </c>
      <c r="J828" s="4">
        <f>EOMONTH(OnlineRetail[[#This Row],[InvoiceDate]],-1)+1</f>
        <v>40544</v>
      </c>
      <c r="K828" s="6">
        <f>OnlineRetail[[#This Row],[Quantity]]*OnlineRetail[[#This Row],[UnitPrice]]</f>
        <v>2.5499999999999998</v>
      </c>
      <c r="L828" t="str">
        <f t="shared" si="12"/>
        <v>14315|Jan-2011</v>
      </c>
    </row>
    <row r="829" spans="1:12">
      <c r="A829">
        <v>548264</v>
      </c>
      <c r="B829" t="s">
        <v>77</v>
      </c>
      <c r="C829" t="s">
        <v>48</v>
      </c>
      <c r="D829">
        <v>10</v>
      </c>
      <c r="E829" s="1">
        <v>40555.479166666657</v>
      </c>
      <c r="F829">
        <v>2.5499999999999998</v>
      </c>
      <c r="G829">
        <v>13798</v>
      </c>
      <c r="H829" t="s">
        <v>10</v>
      </c>
      <c r="I829" t="str">
        <f>IF(AND(LEFT(OnlineRetail[[#This Row],[InvoiceNo]],1)&lt;&gt;"C",OnlineRetail[[#This Row],[CustomerID]]&lt;&gt;""),"Yes","No")</f>
        <v>Yes</v>
      </c>
      <c r="J829" s="4">
        <f>EOMONTH(OnlineRetail[[#This Row],[InvoiceDate]],-1)+1</f>
        <v>40544</v>
      </c>
      <c r="K829" s="6">
        <f>OnlineRetail[[#This Row],[Quantity]]*OnlineRetail[[#This Row],[UnitPrice]]</f>
        <v>25.5</v>
      </c>
      <c r="L829" t="str">
        <f t="shared" si="12"/>
        <v>13798|Jan-2011</v>
      </c>
    </row>
    <row r="830" spans="1:12">
      <c r="A830">
        <v>544790</v>
      </c>
      <c r="B830" t="s">
        <v>173</v>
      </c>
      <c r="C830" t="s">
        <v>72</v>
      </c>
      <c r="D830">
        <v>13</v>
      </c>
      <c r="E830" s="1">
        <v>40555.495833333327</v>
      </c>
      <c r="F830">
        <v>2.1</v>
      </c>
      <c r="G830">
        <v>13871</v>
      </c>
      <c r="H830" t="s">
        <v>22</v>
      </c>
      <c r="I830" t="str">
        <f>IF(AND(LEFT(OnlineRetail[[#This Row],[InvoiceNo]],1)&lt;&gt;"C",OnlineRetail[[#This Row],[CustomerID]]&lt;&gt;""),"Yes","No")</f>
        <v>Yes</v>
      </c>
      <c r="J830" s="4">
        <f>EOMONTH(OnlineRetail[[#This Row],[InvoiceDate]],-1)+1</f>
        <v>40544</v>
      </c>
      <c r="K830" s="6">
        <f>OnlineRetail[[#This Row],[Quantity]]*OnlineRetail[[#This Row],[UnitPrice]]</f>
        <v>27.3</v>
      </c>
      <c r="L830" t="str">
        <f t="shared" si="12"/>
        <v>13871|Jan-2011</v>
      </c>
    </row>
    <row r="831" spans="1:12">
      <c r="A831">
        <v>544984</v>
      </c>
      <c r="B831" t="s">
        <v>98</v>
      </c>
      <c r="C831" t="s">
        <v>9</v>
      </c>
      <c r="D831">
        <v>15</v>
      </c>
      <c r="E831" s="1">
        <v>40555.511111111111</v>
      </c>
      <c r="F831">
        <v>9.9499999999999993</v>
      </c>
      <c r="G831">
        <v>13229</v>
      </c>
      <c r="H831" t="s">
        <v>10</v>
      </c>
      <c r="I831" t="str">
        <f>IF(AND(LEFT(OnlineRetail[[#This Row],[InvoiceNo]],1)&lt;&gt;"C",OnlineRetail[[#This Row],[CustomerID]]&lt;&gt;""),"Yes","No")</f>
        <v>Yes</v>
      </c>
      <c r="J831" s="4">
        <f>EOMONTH(OnlineRetail[[#This Row],[InvoiceDate]],-1)+1</f>
        <v>40544</v>
      </c>
      <c r="K831" s="6">
        <f>OnlineRetail[[#This Row],[Quantity]]*OnlineRetail[[#This Row],[UnitPrice]]</f>
        <v>149.25</v>
      </c>
      <c r="L831" t="str">
        <f t="shared" si="12"/>
        <v>13229|Jan-2011</v>
      </c>
    </row>
    <row r="832" spans="1:12">
      <c r="A832">
        <v>544937</v>
      </c>
      <c r="B832" t="s">
        <v>269</v>
      </c>
      <c r="C832" t="s">
        <v>46</v>
      </c>
      <c r="D832">
        <v>4</v>
      </c>
      <c r="E832" s="1">
        <v>40555.537499999999</v>
      </c>
      <c r="F832">
        <v>4.25</v>
      </c>
      <c r="G832">
        <v>13990</v>
      </c>
      <c r="H832" t="s">
        <v>10</v>
      </c>
      <c r="I832" t="str">
        <f>IF(AND(LEFT(OnlineRetail[[#This Row],[InvoiceNo]],1)&lt;&gt;"C",OnlineRetail[[#This Row],[CustomerID]]&lt;&gt;""),"Yes","No")</f>
        <v>Yes</v>
      </c>
      <c r="J832" s="4">
        <f>EOMONTH(OnlineRetail[[#This Row],[InvoiceDate]],-1)+1</f>
        <v>40544</v>
      </c>
      <c r="K832" s="6">
        <f>OnlineRetail[[#This Row],[Quantity]]*OnlineRetail[[#This Row],[UnitPrice]]</f>
        <v>17</v>
      </c>
      <c r="L832" t="str">
        <f t="shared" si="12"/>
        <v>13990|Jan-2011</v>
      </c>
    </row>
    <row r="833" spans="1:12">
      <c r="A833">
        <v>549435</v>
      </c>
      <c r="B833" t="s">
        <v>35</v>
      </c>
      <c r="C833" t="s">
        <v>72</v>
      </c>
      <c r="D833">
        <v>10</v>
      </c>
      <c r="E833" s="1">
        <v>40555.581944444442</v>
      </c>
      <c r="F833">
        <v>9.9499999999999993</v>
      </c>
      <c r="G833">
        <v>12949</v>
      </c>
      <c r="H833" t="s">
        <v>10</v>
      </c>
      <c r="I833" t="str">
        <f>IF(AND(LEFT(OnlineRetail[[#This Row],[InvoiceNo]],1)&lt;&gt;"C",OnlineRetail[[#This Row],[CustomerID]]&lt;&gt;""),"Yes","No")</f>
        <v>Yes</v>
      </c>
      <c r="J833" s="4">
        <f>EOMONTH(OnlineRetail[[#This Row],[InvoiceDate]],-1)+1</f>
        <v>40544</v>
      </c>
      <c r="K833" s="6">
        <f>OnlineRetail[[#This Row],[Quantity]]*OnlineRetail[[#This Row],[UnitPrice]]</f>
        <v>99.5</v>
      </c>
      <c r="L833" t="str">
        <f t="shared" si="12"/>
        <v>12949|Jan-2011</v>
      </c>
    </row>
    <row r="834" spans="1:12">
      <c r="A834">
        <v>546324</v>
      </c>
      <c r="B834" t="s">
        <v>64</v>
      </c>
      <c r="C834" t="s">
        <v>72</v>
      </c>
      <c r="D834">
        <v>6</v>
      </c>
      <c r="E834" s="1">
        <v>40555.588888888888</v>
      </c>
      <c r="F834">
        <v>9.9499999999999993</v>
      </c>
      <c r="G834">
        <v>14154</v>
      </c>
      <c r="H834" t="s">
        <v>10</v>
      </c>
      <c r="I834" t="str">
        <f>IF(AND(LEFT(OnlineRetail[[#This Row],[InvoiceNo]],1)&lt;&gt;"C",OnlineRetail[[#This Row],[CustomerID]]&lt;&gt;""),"Yes","No")</f>
        <v>Yes</v>
      </c>
      <c r="J834" s="4">
        <f>EOMONTH(OnlineRetail[[#This Row],[InvoiceDate]],-1)+1</f>
        <v>40544</v>
      </c>
      <c r="K834" s="6">
        <f>OnlineRetail[[#This Row],[Quantity]]*OnlineRetail[[#This Row],[UnitPrice]]</f>
        <v>59.699999999999996</v>
      </c>
      <c r="L834" t="str">
        <f t="shared" ref="L834:L897" si="13">IF(I834="Yes",G834&amp;"|"&amp;TEXT(J834,"mmm-yyyy"),"")</f>
        <v>14154|Jan-2011</v>
      </c>
    </row>
    <row r="835" spans="1:12">
      <c r="A835">
        <v>547002</v>
      </c>
      <c r="B835" t="s">
        <v>243</v>
      </c>
      <c r="C835" t="s">
        <v>46</v>
      </c>
      <c r="D835">
        <v>20</v>
      </c>
      <c r="E835" s="1">
        <v>40555.611111111109</v>
      </c>
      <c r="F835">
        <v>9.9499999999999993</v>
      </c>
      <c r="G835">
        <v>13706</v>
      </c>
      <c r="H835" t="s">
        <v>10</v>
      </c>
      <c r="I835" t="str">
        <f>IF(AND(LEFT(OnlineRetail[[#This Row],[InvoiceNo]],1)&lt;&gt;"C",OnlineRetail[[#This Row],[CustomerID]]&lt;&gt;""),"Yes","No")</f>
        <v>Yes</v>
      </c>
      <c r="J835" s="4">
        <f>EOMONTH(OnlineRetail[[#This Row],[InvoiceDate]],-1)+1</f>
        <v>40544</v>
      </c>
      <c r="K835" s="6">
        <f>OnlineRetail[[#This Row],[Quantity]]*OnlineRetail[[#This Row],[UnitPrice]]</f>
        <v>199</v>
      </c>
      <c r="L835" t="str">
        <f t="shared" si="13"/>
        <v>13706|Jan-2011</v>
      </c>
    </row>
    <row r="836" spans="1:12">
      <c r="A836">
        <v>541718</v>
      </c>
      <c r="B836" t="s">
        <v>94</v>
      </c>
      <c r="C836" t="s">
        <v>42</v>
      </c>
      <c r="D836">
        <v>5</v>
      </c>
      <c r="E836" s="1">
        <v>40555.617361111108</v>
      </c>
      <c r="F836">
        <v>4.25</v>
      </c>
      <c r="G836">
        <v>12645</v>
      </c>
      <c r="H836" t="s">
        <v>10</v>
      </c>
      <c r="I836" t="str">
        <f>IF(AND(LEFT(OnlineRetail[[#This Row],[InvoiceNo]],1)&lt;&gt;"C",OnlineRetail[[#This Row],[CustomerID]]&lt;&gt;""),"Yes","No")</f>
        <v>Yes</v>
      </c>
      <c r="J836" s="4">
        <f>EOMONTH(OnlineRetail[[#This Row],[InvoiceDate]],-1)+1</f>
        <v>40544</v>
      </c>
      <c r="K836" s="6">
        <f>OnlineRetail[[#This Row],[Quantity]]*OnlineRetail[[#This Row],[UnitPrice]]</f>
        <v>21.25</v>
      </c>
      <c r="L836" t="str">
        <f t="shared" si="13"/>
        <v>12645|Jan-2011</v>
      </c>
    </row>
    <row r="837" spans="1:12">
      <c r="A837">
        <v>542931</v>
      </c>
      <c r="B837" t="s">
        <v>219</v>
      </c>
      <c r="C837" t="s">
        <v>29</v>
      </c>
      <c r="D837">
        <v>9</v>
      </c>
      <c r="E837" s="1">
        <v>40555.618750000001</v>
      </c>
      <c r="F837">
        <v>4.95</v>
      </c>
      <c r="G837">
        <v>12907</v>
      </c>
      <c r="H837" t="s">
        <v>17</v>
      </c>
      <c r="I837" t="str">
        <f>IF(AND(LEFT(OnlineRetail[[#This Row],[InvoiceNo]],1)&lt;&gt;"C",OnlineRetail[[#This Row],[CustomerID]]&lt;&gt;""),"Yes","No")</f>
        <v>Yes</v>
      </c>
      <c r="J837" s="4">
        <f>EOMONTH(OnlineRetail[[#This Row],[InvoiceDate]],-1)+1</f>
        <v>40544</v>
      </c>
      <c r="K837" s="6">
        <f>OnlineRetail[[#This Row],[Quantity]]*OnlineRetail[[#This Row],[UnitPrice]]</f>
        <v>44.550000000000004</v>
      </c>
      <c r="L837" t="str">
        <f t="shared" si="13"/>
        <v>12907|Jan-2011</v>
      </c>
    </row>
    <row r="838" spans="1:12">
      <c r="A838">
        <v>553519</v>
      </c>
      <c r="B838" t="s">
        <v>255</v>
      </c>
      <c r="C838" t="s">
        <v>21</v>
      </c>
      <c r="D838">
        <v>14</v>
      </c>
      <c r="E838" s="1">
        <v>40555.622916666667</v>
      </c>
      <c r="F838">
        <v>2.5499999999999998</v>
      </c>
      <c r="G838">
        <v>12878</v>
      </c>
      <c r="H838" t="s">
        <v>10</v>
      </c>
      <c r="I838" t="str">
        <f>IF(AND(LEFT(OnlineRetail[[#This Row],[InvoiceNo]],1)&lt;&gt;"C",OnlineRetail[[#This Row],[CustomerID]]&lt;&gt;""),"Yes","No")</f>
        <v>Yes</v>
      </c>
      <c r="J838" s="4">
        <f>EOMONTH(OnlineRetail[[#This Row],[InvoiceDate]],-1)+1</f>
        <v>40544</v>
      </c>
      <c r="K838" s="6">
        <f>OnlineRetail[[#This Row],[Quantity]]*OnlineRetail[[#This Row],[UnitPrice]]</f>
        <v>35.699999999999996</v>
      </c>
      <c r="L838" t="str">
        <f t="shared" si="13"/>
        <v>12878|Jan-2011</v>
      </c>
    </row>
    <row r="839" spans="1:12">
      <c r="A839">
        <v>551502</v>
      </c>
      <c r="B839" t="s">
        <v>49</v>
      </c>
      <c r="C839" t="s">
        <v>12</v>
      </c>
      <c r="D839">
        <v>6</v>
      </c>
      <c r="E839" s="1">
        <v>40555.625694444447</v>
      </c>
      <c r="F839">
        <v>9.9499999999999993</v>
      </c>
      <c r="G839">
        <v>14321</v>
      </c>
      <c r="H839" t="s">
        <v>22</v>
      </c>
      <c r="I839" t="str">
        <f>IF(AND(LEFT(OnlineRetail[[#This Row],[InvoiceNo]],1)&lt;&gt;"C",OnlineRetail[[#This Row],[CustomerID]]&lt;&gt;""),"Yes","No")</f>
        <v>Yes</v>
      </c>
      <c r="J839" s="4">
        <f>EOMONTH(OnlineRetail[[#This Row],[InvoiceDate]],-1)+1</f>
        <v>40544</v>
      </c>
      <c r="K839" s="6">
        <f>OnlineRetail[[#This Row],[Quantity]]*OnlineRetail[[#This Row],[UnitPrice]]</f>
        <v>59.699999999999996</v>
      </c>
      <c r="L839" t="str">
        <f t="shared" si="13"/>
        <v>14321|Jan-2011</v>
      </c>
    </row>
    <row r="840" spans="1:12">
      <c r="A840">
        <v>554962</v>
      </c>
      <c r="B840" t="s">
        <v>47</v>
      </c>
      <c r="C840" t="s">
        <v>48</v>
      </c>
      <c r="D840">
        <v>5</v>
      </c>
      <c r="E840" s="1">
        <v>40555.626388888893</v>
      </c>
      <c r="F840">
        <v>2.1</v>
      </c>
      <c r="G840">
        <v>13179</v>
      </c>
      <c r="H840" t="s">
        <v>10</v>
      </c>
      <c r="I840" t="str">
        <f>IF(AND(LEFT(OnlineRetail[[#This Row],[InvoiceNo]],1)&lt;&gt;"C",OnlineRetail[[#This Row],[CustomerID]]&lt;&gt;""),"Yes","No")</f>
        <v>Yes</v>
      </c>
      <c r="J840" s="4">
        <f>EOMONTH(OnlineRetail[[#This Row],[InvoiceDate]],-1)+1</f>
        <v>40544</v>
      </c>
      <c r="K840" s="6">
        <f>OnlineRetail[[#This Row],[Quantity]]*OnlineRetail[[#This Row],[UnitPrice]]</f>
        <v>10.5</v>
      </c>
      <c r="L840" t="str">
        <f t="shared" si="13"/>
        <v>13179|Jan-2011</v>
      </c>
    </row>
    <row r="841" spans="1:12">
      <c r="A841">
        <v>556171</v>
      </c>
      <c r="B841" t="s">
        <v>205</v>
      </c>
      <c r="C841" t="s">
        <v>9</v>
      </c>
      <c r="D841">
        <v>4</v>
      </c>
      <c r="E841" s="1">
        <v>40555.645138888889</v>
      </c>
      <c r="F841">
        <v>1.25</v>
      </c>
      <c r="G841">
        <v>13511</v>
      </c>
      <c r="H841" t="s">
        <v>10</v>
      </c>
      <c r="I841" t="str">
        <f>IF(AND(LEFT(OnlineRetail[[#This Row],[InvoiceNo]],1)&lt;&gt;"C",OnlineRetail[[#This Row],[CustomerID]]&lt;&gt;""),"Yes","No")</f>
        <v>Yes</v>
      </c>
      <c r="J841" s="4">
        <f>EOMONTH(OnlineRetail[[#This Row],[InvoiceDate]],-1)+1</f>
        <v>40544</v>
      </c>
      <c r="K841" s="6">
        <f>OnlineRetail[[#This Row],[Quantity]]*OnlineRetail[[#This Row],[UnitPrice]]</f>
        <v>5</v>
      </c>
      <c r="L841" t="str">
        <f t="shared" si="13"/>
        <v>13511|Jan-2011</v>
      </c>
    </row>
    <row r="842" spans="1:12">
      <c r="A842">
        <v>541076</v>
      </c>
      <c r="B842" t="s">
        <v>13</v>
      </c>
      <c r="C842" t="s">
        <v>14</v>
      </c>
      <c r="D842">
        <v>12</v>
      </c>
      <c r="E842" s="1">
        <v>40555.65625</v>
      </c>
      <c r="F842">
        <v>2.1</v>
      </c>
      <c r="G842">
        <v>14181</v>
      </c>
      <c r="H842" t="s">
        <v>31</v>
      </c>
      <c r="I842" t="str">
        <f>IF(AND(LEFT(OnlineRetail[[#This Row],[InvoiceNo]],1)&lt;&gt;"C",OnlineRetail[[#This Row],[CustomerID]]&lt;&gt;""),"Yes","No")</f>
        <v>Yes</v>
      </c>
      <c r="J842" s="4">
        <f>EOMONTH(OnlineRetail[[#This Row],[InvoiceDate]],-1)+1</f>
        <v>40544</v>
      </c>
      <c r="K842" s="6">
        <f>OnlineRetail[[#This Row],[Quantity]]*OnlineRetail[[#This Row],[UnitPrice]]</f>
        <v>25.200000000000003</v>
      </c>
      <c r="L842" t="str">
        <f t="shared" si="13"/>
        <v>14181|Jan-2011</v>
      </c>
    </row>
    <row r="843" spans="1:12">
      <c r="A843">
        <v>550539</v>
      </c>
      <c r="B843" t="s">
        <v>236</v>
      </c>
      <c r="C843" t="s">
        <v>16</v>
      </c>
      <c r="D843">
        <v>5</v>
      </c>
      <c r="E843" s="1">
        <v>40555.661805555559</v>
      </c>
      <c r="F843">
        <v>0.85</v>
      </c>
      <c r="G843">
        <v>13833</v>
      </c>
      <c r="H843" t="s">
        <v>17</v>
      </c>
      <c r="I843" t="str">
        <f>IF(AND(LEFT(OnlineRetail[[#This Row],[InvoiceNo]],1)&lt;&gt;"C",OnlineRetail[[#This Row],[CustomerID]]&lt;&gt;""),"Yes","No")</f>
        <v>Yes</v>
      </c>
      <c r="J843" s="4">
        <f>EOMONTH(OnlineRetail[[#This Row],[InvoiceDate]],-1)+1</f>
        <v>40544</v>
      </c>
      <c r="K843" s="6">
        <f>OnlineRetail[[#This Row],[Quantity]]*OnlineRetail[[#This Row],[UnitPrice]]</f>
        <v>4.25</v>
      </c>
      <c r="L843" t="str">
        <f t="shared" si="13"/>
        <v>13833|Jan-2011</v>
      </c>
    </row>
    <row r="844" spans="1:12">
      <c r="A844">
        <v>553861</v>
      </c>
      <c r="B844" t="s">
        <v>245</v>
      </c>
      <c r="C844" t="s">
        <v>42</v>
      </c>
      <c r="D844">
        <v>20</v>
      </c>
      <c r="E844" s="1">
        <v>40555.670138888891</v>
      </c>
      <c r="F844">
        <v>0.85</v>
      </c>
      <c r="G844">
        <v>13990</v>
      </c>
      <c r="H844" t="s">
        <v>10</v>
      </c>
      <c r="I844" t="str">
        <f>IF(AND(LEFT(OnlineRetail[[#This Row],[InvoiceNo]],1)&lt;&gt;"C",OnlineRetail[[#This Row],[CustomerID]]&lt;&gt;""),"Yes","No")</f>
        <v>Yes</v>
      </c>
      <c r="J844" s="4">
        <f>EOMONTH(OnlineRetail[[#This Row],[InvoiceDate]],-1)+1</f>
        <v>40544</v>
      </c>
      <c r="K844" s="6">
        <f>OnlineRetail[[#This Row],[Quantity]]*OnlineRetail[[#This Row],[UnitPrice]]</f>
        <v>17</v>
      </c>
      <c r="L844" t="str">
        <f t="shared" si="13"/>
        <v>13990|Jan-2011</v>
      </c>
    </row>
    <row r="845" spans="1:12">
      <c r="A845">
        <v>547517</v>
      </c>
      <c r="B845" t="s">
        <v>158</v>
      </c>
      <c r="C845" t="s">
        <v>19</v>
      </c>
      <c r="D845">
        <v>21</v>
      </c>
      <c r="E845" s="1">
        <v>40555.679166666669</v>
      </c>
      <c r="F845">
        <v>0.85</v>
      </c>
      <c r="G845">
        <v>14152</v>
      </c>
      <c r="H845" t="s">
        <v>10</v>
      </c>
      <c r="I845" t="str">
        <f>IF(AND(LEFT(OnlineRetail[[#This Row],[InvoiceNo]],1)&lt;&gt;"C",OnlineRetail[[#This Row],[CustomerID]]&lt;&gt;""),"Yes","No")</f>
        <v>Yes</v>
      </c>
      <c r="J845" s="4">
        <f>EOMONTH(OnlineRetail[[#This Row],[InvoiceDate]],-1)+1</f>
        <v>40544</v>
      </c>
      <c r="K845" s="6">
        <f>OnlineRetail[[#This Row],[Quantity]]*OnlineRetail[[#This Row],[UnitPrice]]</f>
        <v>17.849999999999998</v>
      </c>
      <c r="L845" t="str">
        <f t="shared" si="13"/>
        <v>14152|Jan-2011</v>
      </c>
    </row>
    <row r="846" spans="1:12">
      <c r="A846">
        <v>551423</v>
      </c>
      <c r="B846" t="s">
        <v>172</v>
      </c>
      <c r="C846" t="s">
        <v>42</v>
      </c>
      <c r="D846">
        <v>24</v>
      </c>
      <c r="E846" s="1">
        <v>40555.688194444447</v>
      </c>
      <c r="F846">
        <v>2.1</v>
      </c>
      <c r="G846">
        <v>12346</v>
      </c>
      <c r="H846" t="s">
        <v>10</v>
      </c>
      <c r="I846" t="str">
        <f>IF(AND(LEFT(OnlineRetail[[#This Row],[InvoiceNo]],1)&lt;&gt;"C",OnlineRetail[[#This Row],[CustomerID]]&lt;&gt;""),"Yes","No")</f>
        <v>Yes</v>
      </c>
      <c r="J846" s="4">
        <f>EOMONTH(OnlineRetail[[#This Row],[InvoiceDate]],-1)+1</f>
        <v>40544</v>
      </c>
      <c r="K846" s="6">
        <f>OnlineRetail[[#This Row],[Quantity]]*OnlineRetail[[#This Row],[UnitPrice]]</f>
        <v>50.400000000000006</v>
      </c>
      <c r="L846" t="str">
        <f t="shared" si="13"/>
        <v>12346|Jan-2011</v>
      </c>
    </row>
    <row r="847" spans="1:12">
      <c r="A847">
        <v>538100</v>
      </c>
      <c r="B847" t="s">
        <v>186</v>
      </c>
      <c r="C847" t="s">
        <v>33</v>
      </c>
      <c r="D847">
        <v>17</v>
      </c>
      <c r="E847" s="1">
        <v>40555.712500000001</v>
      </c>
      <c r="F847">
        <v>1.65</v>
      </c>
      <c r="G847">
        <v>13798</v>
      </c>
      <c r="H847" t="s">
        <v>36</v>
      </c>
      <c r="I847" t="str">
        <f>IF(AND(LEFT(OnlineRetail[[#This Row],[InvoiceNo]],1)&lt;&gt;"C",OnlineRetail[[#This Row],[CustomerID]]&lt;&gt;""),"Yes","No")</f>
        <v>Yes</v>
      </c>
      <c r="J847" s="4">
        <f>EOMONTH(OnlineRetail[[#This Row],[InvoiceDate]],-1)+1</f>
        <v>40544</v>
      </c>
      <c r="K847" s="6">
        <f>OnlineRetail[[#This Row],[Quantity]]*OnlineRetail[[#This Row],[UnitPrice]]</f>
        <v>28.049999999999997</v>
      </c>
      <c r="L847" t="str">
        <f t="shared" si="13"/>
        <v>13798|Jan-2011</v>
      </c>
    </row>
    <row r="848" spans="1:12">
      <c r="A848">
        <v>551281</v>
      </c>
      <c r="B848" t="s">
        <v>59</v>
      </c>
      <c r="C848" t="s">
        <v>50</v>
      </c>
      <c r="D848">
        <v>9</v>
      </c>
      <c r="E848" s="1">
        <v>40555.71597222222</v>
      </c>
      <c r="F848">
        <v>2.1</v>
      </c>
      <c r="G848">
        <v>12578</v>
      </c>
      <c r="H848" t="s">
        <v>10</v>
      </c>
      <c r="I848" t="str">
        <f>IF(AND(LEFT(OnlineRetail[[#This Row],[InvoiceNo]],1)&lt;&gt;"C",OnlineRetail[[#This Row],[CustomerID]]&lt;&gt;""),"Yes","No")</f>
        <v>Yes</v>
      </c>
      <c r="J848" s="4">
        <f>EOMONTH(OnlineRetail[[#This Row],[InvoiceDate]],-1)+1</f>
        <v>40544</v>
      </c>
      <c r="K848" s="6">
        <f>OnlineRetail[[#This Row],[Quantity]]*OnlineRetail[[#This Row],[UnitPrice]]</f>
        <v>18.900000000000002</v>
      </c>
      <c r="L848" t="str">
        <f t="shared" si="13"/>
        <v>12578|Jan-2011</v>
      </c>
    </row>
    <row r="849" spans="1:12">
      <c r="A849">
        <v>544469</v>
      </c>
      <c r="B849" t="s">
        <v>286</v>
      </c>
      <c r="C849" t="s">
        <v>9</v>
      </c>
      <c r="D849">
        <v>4</v>
      </c>
      <c r="E849" s="1">
        <v>40555.727083333331</v>
      </c>
      <c r="F849">
        <v>2.5499999999999998</v>
      </c>
      <c r="G849">
        <v>12658</v>
      </c>
      <c r="H849" t="s">
        <v>10</v>
      </c>
      <c r="I849" t="str">
        <f>IF(AND(LEFT(OnlineRetail[[#This Row],[InvoiceNo]],1)&lt;&gt;"C",OnlineRetail[[#This Row],[CustomerID]]&lt;&gt;""),"Yes","No")</f>
        <v>Yes</v>
      </c>
      <c r="J849" s="4">
        <f>EOMONTH(OnlineRetail[[#This Row],[InvoiceDate]],-1)+1</f>
        <v>40544</v>
      </c>
      <c r="K849" s="6">
        <f>OnlineRetail[[#This Row],[Quantity]]*OnlineRetail[[#This Row],[UnitPrice]]</f>
        <v>10.199999999999999</v>
      </c>
      <c r="L849" t="str">
        <f t="shared" si="13"/>
        <v>12658|Jan-2011</v>
      </c>
    </row>
    <row r="850" spans="1:12">
      <c r="A850">
        <v>538821</v>
      </c>
      <c r="B850" t="s">
        <v>79</v>
      </c>
      <c r="C850" t="s">
        <v>12</v>
      </c>
      <c r="D850">
        <v>20</v>
      </c>
      <c r="E850" s="1">
        <v>40555.743055555547</v>
      </c>
      <c r="F850">
        <v>9.9499999999999993</v>
      </c>
      <c r="G850">
        <v>13146</v>
      </c>
      <c r="H850" t="s">
        <v>10</v>
      </c>
      <c r="I850" t="str">
        <f>IF(AND(LEFT(OnlineRetail[[#This Row],[InvoiceNo]],1)&lt;&gt;"C",OnlineRetail[[#This Row],[CustomerID]]&lt;&gt;""),"Yes","No")</f>
        <v>Yes</v>
      </c>
      <c r="J850" s="4">
        <f>EOMONTH(OnlineRetail[[#This Row],[InvoiceDate]],-1)+1</f>
        <v>40544</v>
      </c>
      <c r="K850" s="6">
        <f>OnlineRetail[[#This Row],[Quantity]]*OnlineRetail[[#This Row],[UnitPrice]]</f>
        <v>199</v>
      </c>
      <c r="L850" t="str">
        <f t="shared" si="13"/>
        <v>13146|Jan-2011</v>
      </c>
    </row>
    <row r="851" spans="1:12">
      <c r="A851">
        <v>537291</v>
      </c>
      <c r="B851" t="s">
        <v>173</v>
      </c>
      <c r="C851" t="s">
        <v>33</v>
      </c>
      <c r="D851">
        <v>1</v>
      </c>
      <c r="E851" s="1">
        <v>40555.761805555558</v>
      </c>
      <c r="F851">
        <v>4.95</v>
      </c>
      <c r="G851">
        <v>13128</v>
      </c>
      <c r="H851" t="s">
        <v>10</v>
      </c>
      <c r="I851" t="str">
        <f>IF(AND(LEFT(OnlineRetail[[#This Row],[InvoiceNo]],1)&lt;&gt;"C",OnlineRetail[[#This Row],[CustomerID]]&lt;&gt;""),"Yes","No")</f>
        <v>Yes</v>
      </c>
      <c r="J851" s="4">
        <f>EOMONTH(OnlineRetail[[#This Row],[InvoiceDate]],-1)+1</f>
        <v>40544</v>
      </c>
      <c r="K851" s="6">
        <f>OnlineRetail[[#This Row],[Quantity]]*OnlineRetail[[#This Row],[UnitPrice]]</f>
        <v>4.95</v>
      </c>
      <c r="L851" t="str">
        <f t="shared" si="13"/>
        <v>13128|Jan-2011</v>
      </c>
    </row>
    <row r="852" spans="1:12">
      <c r="A852">
        <v>545290</v>
      </c>
      <c r="B852" t="s">
        <v>32</v>
      </c>
      <c r="C852" t="s">
        <v>24</v>
      </c>
      <c r="D852">
        <v>5</v>
      </c>
      <c r="E852" s="1">
        <v>40555.772222222222</v>
      </c>
      <c r="F852">
        <v>2.5499999999999998</v>
      </c>
      <c r="G852">
        <v>12651</v>
      </c>
      <c r="H852" t="s">
        <v>10</v>
      </c>
      <c r="I852" t="str">
        <f>IF(AND(LEFT(OnlineRetail[[#This Row],[InvoiceNo]],1)&lt;&gt;"C",OnlineRetail[[#This Row],[CustomerID]]&lt;&gt;""),"Yes","No")</f>
        <v>Yes</v>
      </c>
      <c r="J852" s="4">
        <f>EOMONTH(OnlineRetail[[#This Row],[InvoiceDate]],-1)+1</f>
        <v>40544</v>
      </c>
      <c r="K852" s="6">
        <f>OnlineRetail[[#This Row],[Quantity]]*OnlineRetail[[#This Row],[UnitPrice]]</f>
        <v>12.75</v>
      </c>
      <c r="L852" t="str">
        <f t="shared" si="13"/>
        <v>12651|Jan-2011</v>
      </c>
    </row>
    <row r="853" spans="1:12">
      <c r="A853">
        <v>555465</v>
      </c>
      <c r="B853" t="s">
        <v>166</v>
      </c>
      <c r="C853" t="s">
        <v>19</v>
      </c>
      <c r="D853">
        <v>22</v>
      </c>
      <c r="E853" s="1">
        <v>40555.821527777778</v>
      </c>
      <c r="F853">
        <v>0.85</v>
      </c>
      <c r="G853">
        <v>13707</v>
      </c>
      <c r="H853" t="s">
        <v>10</v>
      </c>
      <c r="I853" t="str">
        <f>IF(AND(LEFT(OnlineRetail[[#This Row],[InvoiceNo]],1)&lt;&gt;"C",OnlineRetail[[#This Row],[CustomerID]]&lt;&gt;""),"Yes","No")</f>
        <v>Yes</v>
      </c>
      <c r="J853" s="4">
        <f>EOMONTH(OnlineRetail[[#This Row],[InvoiceDate]],-1)+1</f>
        <v>40544</v>
      </c>
      <c r="K853" s="6">
        <f>OnlineRetail[[#This Row],[Quantity]]*OnlineRetail[[#This Row],[UnitPrice]]</f>
        <v>18.7</v>
      </c>
      <c r="L853" t="str">
        <f t="shared" si="13"/>
        <v>13707|Jan-2011</v>
      </c>
    </row>
    <row r="854" spans="1:12">
      <c r="A854">
        <v>540856</v>
      </c>
      <c r="B854" t="s">
        <v>218</v>
      </c>
      <c r="C854" t="s">
        <v>50</v>
      </c>
      <c r="D854">
        <v>20</v>
      </c>
      <c r="E854" s="1">
        <v>40555.829861111109</v>
      </c>
      <c r="F854">
        <v>4.25</v>
      </c>
      <c r="G854">
        <v>14200</v>
      </c>
      <c r="H854" t="s">
        <v>10</v>
      </c>
      <c r="I854" t="str">
        <f>IF(AND(LEFT(OnlineRetail[[#This Row],[InvoiceNo]],1)&lt;&gt;"C",OnlineRetail[[#This Row],[CustomerID]]&lt;&gt;""),"Yes","No")</f>
        <v>Yes</v>
      </c>
      <c r="J854" s="4">
        <f>EOMONTH(OnlineRetail[[#This Row],[InvoiceDate]],-1)+1</f>
        <v>40544</v>
      </c>
      <c r="K854" s="6">
        <f>OnlineRetail[[#This Row],[Quantity]]*OnlineRetail[[#This Row],[UnitPrice]]</f>
        <v>85</v>
      </c>
      <c r="L854" t="str">
        <f t="shared" si="13"/>
        <v>14200|Jan-2011</v>
      </c>
    </row>
    <row r="855" spans="1:12">
      <c r="A855">
        <v>542429</v>
      </c>
      <c r="B855" t="s">
        <v>137</v>
      </c>
      <c r="C855" t="s">
        <v>53</v>
      </c>
      <c r="D855">
        <v>2</v>
      </c>
      <c r="E855" s="1">
        <v>40555.831250000003</v>
      </c>
      <c r="F855">
        <v>1.25</v>
      </c>
      <c r="G855">
        <v>12562</v>
      </c>
      <c r="H855" t="s">
        <v>31</v>
      </c>
      <c r="I855" t="str">
        <f>IF(AND(LEFT(OnlineRetail[[#This Row],[InvoiceNo]],1)&lt;&gt;"C",OnlineRetail[[#This Row],[CustomerID]]&lt;&gt;""),"Yes","No")</f>
        <v>Yes</v>
      </c>
      <c r="J855" s="4">
        <f>EOMONTH(OnlineRetail[[#This Row],[InvoiceDate]],-1)+1</f>
        <v>40544</v>
      </c>
      <c r="K855" s="6">
        <f>OnlineRetail[[#This Row],[Quantity]]*OnlineRetail[[#This Row],[UnitPrice]]</f>
        <v>2.5</v>
      </c>
      <c r="L855" t="str">
        <f t="shared" si="13"/>
        <v>12562|Jan-2011</v>
      </c>
    </row>
    <row r="856" spans="1:12">
      <c r="A856">
        <v>536461</v>
      </c>
      <c r="B856" t="s">
        <v>110</v>
      </c>
      <c r="C856" t="s">
        <v>39</v>
      </c>
      <c r="D856">
        <v>19</v>
      </c>
      <c r="E856" s="1">
        <v>40556.344444444447</v>
      </c>
      <c r="F856">
        <v>2.5499999999999998</v>
      </c>
      <c r="G856">
        <v>14280</v>
      </c>
      <c r="H856" t="s">
        <v>22</v>
      </c>
      <c r="I856" t="str">
        <f>IF(AND(LEFT(OnlineRetail[[#This Row],[InvoiceNo]],1)&lt;&gt;"C",OnlineRetail[[#This Row],[CustomerID]]&lt;&gt;""),"Yes","No")</f>
        <v>Yes</v>
      </c>
      <c r="J856" s="4">
        <f>EOMONTH(OnlineRetail[[#This Row],[InvoiceDate]],-1)+1</f>
        <v>40544</v>
      </c>
      <c r="K856" s="6">
        <f>OnlineRetail[[#This Row],[Quantity]]*OnlineRetail[[#This Row],[UnitPrice]]</f>
        <v>48.449999999999996</v>
      </c>
      <c r="L856" t="str">
        <f t="shared" si="13"/>
        <v>14280|Jan-2011</v>
      </c>
    </row>
    <row r="857" spans="1:12">
      <c r="A857">
        <v>542581</v>
      </c>
      <c r="B857" t="s">
        <v>234</v>
      </c>
      <c r="C857" t="s">
        <v>83</v>
      </c>
      <c r="D857">
        <v>19</v>
      </c>
      <c r="E857" s="1">
        <v>40556.361805555563</v>
      </c>
      <c r="F857">
        <v>9.9499999999999993</v>
      </c>
      <c r="G857">
        <v>13449</v>
      </c>
      <c r="H857" t="s">
        <v>10</v>
      </c>
      <c r="I857" t="str">
        <f>IF(AND(LEFT(OnlineRetail[[#This Row],[InvoiceNo]],1)&lt;&gt;"C",OnlineRetail[[#This Row],[CustomerID]]&lt;&gt;""),"Yes","No")</f>
        <v>Yes</v>
      </c>
      <c r="J857" s="4">
        <f>EOMONTH(OnlineRetail[[#This Row],[InvoiceDate]],-1)+1</f>
        <v>40544</v>
      </c>
      <c r="K857" s="6">
        <f>OnlineRetail[[#This Row],[Quantity]]*OnlineRetail[[#This Row],[UnitPrice]]</f>
        <v>189.04999999999998</v>
      </c>
      <c r="L857" t="str">
        <f t="shared" si="13"/>
        <v>13449|Jan-2011</v>
      </c>
    </row>
    <row r="858" spans="1:12">
      <c r="A858">
        <v>553180</v>
      </c>
      <c r="B858" t="s">
        <v>79</v>
      </c>
      <c r="C858" t="s">
        <v>33</v>
      </c>
      <c r="D858">
        <v>7</v>
      </c>
      <c r="E858" s="1">
        <v>40556.364583333343</v>
      </c>
      <c r="F858">
        <v>2.1</v>
      </c>
      <c r="G858">
        <v>12885</v>
      </c>
      <c r="H858" t="s">
        <v>10</v>
      </c>
      <c r="I858" t="str">
        <f>IF(AND(LEFT(OnlineRetail[[#This Row],[InvoiceNo]],1)&lt;&gt;"C",OnlineRetail[[#This Row],[CustomerID]]&lt;&gt;""),"Yes","No")</f>
        <v>Yes</v>
      </c>
      <c r="J858" s="4">
        <f>EOMONTH(OnlineRetail[[#This Row],[InvoiceDate]],-1)+1</f>
        <v>40544</v>
      </c>
      <c r="K858" s="6">
        <f>OnlineRetail[[#This Row],[Quantity]]*OnlineRetail[[#This Row],[UnitPrice]]</f>
        <v>14.700000000000001</v>
      </c>
      <c r="L858" t="str">
        <f t="shared" si="13"/>
        <v>12885|Jan-2011</v>
      </c>
    </row>
    <row r="859" spans="1:12">
      <c r="A859">
        <v>551214</v>
      </c>
      <c r="B859" t="s">
        <v>55</v>
      </c>
      <c r="C859" t="s">
        <v>19</v>
      </c>
      <c r="D859">
        <v>22</v>
      </c>
      <c r="E859" s="1">
        <v>40556.366666666669</v>
      </c>
      <c r="F859">
        <v>0.85</v>
      </c>
      <c r="G859">
        <v>13044</v>
      </c>
      <c r="H859" t="s">
        <v>10</v>
      </c>
      <c r="I859" t="str">
        <f>IF(AND(LEFT(OnlineRetail[[#This Row],[InvoiceNo]],1)&lt;&gt;"C",OnlineRetail[[#This Row],[CustomerID]]&lt;&gt;""),"Yes","No")</f>
        <v>Yes</v>
      </c>
      <c r="J859" s="4">
        <f>EOMONTH(OnlineRetail[[#This Row],[InvoiceDate]],-1)+1</f>
        <v>40544</v>
      </c>
      <c r="K859" s="6">
        <f>OnlineRetail[[#This Row],[Quantity]]*OnlineRetail[[#This Row],[UnitPrice]]</f>
        <v>18.7</v>
      </c>
      <c r="L859" t="str">
        <f t="shared" si="13"/>
        <v>13044|Jan-2011</v>
      </c>
    </row>
    <row r="860" spans="1:12">
      <c r="A860">
        <v>542519</v>
      </c>
      <c r="B860" t="s">
        <v>263</v>
      </c>
      <c r="C860" t="s">
        <v>9</v>
      </c>
      <c r="D860">
        <v>8</v>
      </c>
      <c r="E860" s="1">
        <v>40556.38958333333</v>
      </c>
      <c r="F860">
        <v>7.95</v>
      </c>
      <c r="G860">
        <v>13244</v>
      </c>
      <c r="H860" t="s">
        <v>10</v>
      </c>
      <c r="I860" t="str">
        <f>IF(AND(LEFT(OnlineRetail[[#This Row],[InvoiceNo]],1)&lt;&gt;"C",OnlineRetail[[#This Row],[CustomerID]]&lt;&gt;""),"Yes","No")</f>
        <v>Yes</v>
      </c>
      <c r="J860" s="4">
        <f>EOMONTH(OnlineRetail[[#This Row],[InvoiceDate]],-1)+1</f>
        <v>40544</v>
      </c>
      <c r="K860" s="6">
        <f>OnlineRetail[[#This Row],[Quantity]]*OnlineRetail[[#This Row],[UnitPrice]]</f>
        <v>63.6</v>
      </c>
      <c r="L860" t="str">
        <f t="shared" si="13"/>
        <v>13244|Jan-2011</v>
      </c>
    </row>
    <row r="861" spans="1:12">
      <c r="A861">
        <v>538254</v>
      </c>
      <c r="B861" t="s">
        <v>78</v>
      </c>
      <c r="C861" t="s">
        <v>16</v>
      </c>
      <c r="D861">
        <v>5</v>
      </c>
      <c r="E861" s="1">
        <v>40556.431944444441</v>
      </c>
      <c r="F861">
        <v>0.85</v>
      </c>
      <c r="G861">
        <v>13574</v>
      </c>
      <c r="H861" t="s">
        <v>10</v>
      </c>
      <c r="I861" t="str">
        <f>IF(AND(LEFT(OnlineRetail[[#This Row],[InvoiceNo]],1)&lt;&gt;"C",OnlineRetail[[#This Row],[CustomerID]]&lt;&gt;""),"Yes","No")</f>
        <v>Yes</v>
      </c>
      <c r="J861" s="4">
        <f>EOMONTH(OnlineRetail[[#This Row],[InvoiceDate]],-1)+1</f>
        <v>40544</v>
      </c>
      <c r="K861" s="6">
        <f>OnlineRetail[[#This Row],[Quantity]]*OnlineRetail[[#This Row],[UnitPrice]]</f>
        <v>4.25</v>
      </c>
      <c r="L861" t="str">
        <f t="shared" si="13"/>
        <v>13574|Jan-2011</v>
      </c>
    </row>
    <row r="862" spans="1:12">
      <c r="A862">
        <v>542047</v>
      </c>
      <c r="B862" t="s">
        <v>74</v>
      </c>
      <c r="C862" t="s">
        <v>46</v>
      </c>
      <c r="D862">
        <v>3</v>
      </c>
      <c r="E862" s="1">
        <v>40556.434027777781</v>
      </c>
      <c r="F862">
        <v>5.95</v>
      </c>
      <c r="G862">
        <v>12378</v>
      </c>
      <c r="H862" t="s">
        <v>10</v>
      </c>
      <c r="I862" t="str">
        <f>IF(AND(LEFT(OnlineRetail[[#This Row],[InvoiceNo]],1)&lt;&gt;"C",OnlineRetail[[#This Row],[CustomerID]]&lt;&gt;""),"Yes","No")</f>
        <v>Yes</v>
      </c>
      <c r="J862" s="4">
        <f>EOMONTH(OnlineRetail[[#This Row],[InvoiceDate]],-1)+1</f>
        <v>40544</v>
      </c>
      <c r="K862" s="6">
        <f>OnlineRetail[[#This Row],[Quantity]]*OnlineRetail[[#This Row],[UnitPrice]]</f>
        <v>17.850000000000001</v>
      </c>
      <c r="L862" t="str">
        <f t="shared" si="13"/>
        <v>12378|Jan-2011</v>
      </c>
    </row>
    <row r="863" spans="1:12">
      <c r="A863">
        <v>554046</v>
      </c>
      <c r="B863" t="s">
        <v>282</v>
      </c>
      <c r="C863" t="s">
        <v>9</v>
      </c>
      <c r="D863">
        <v>20</v>
      </c>
      <c r="E863" s="1">
        <v>40556.460416666669</v>
      </c>
      <c r="F863">
        <v>1.65</v>
      </c>
      <c r="G863">
        <v>13624</v>
      </c>
      <c r="H863" t="s">
        <v>10</v>
      </c>
      <c r="I863" t="str">
        <f>IF(AND(LEFT(OnlineRetail[[#This Row],[InvoiceNo]],1)&lt;&gt;"C",OnlineRetail[[#This Row],[CustomerID]]&lt;&gt;""),"Yes","No")</f>
        <v>Yes</v>
      </c>
      <c r="J863" s="4">
        <f>EOMONTH(OnlineRetail[[#This Row],[InvoiceDate]],-1)+1</f>
        <v>40544</v>
      </c>
      <c r="K863" s="6">
        <f>OnlineRetail[[#This Row],[Quantity]]*OnlineRetail[[#This Row],[UnitPrice]]</f>
        <v>33</v>
      </c>
      <c r="L863" t="str">
        <f t="shared" si="13"/>
        <v>13624|Jan-2011</v>
      </c>
    </row>
    <row r="864" spans="1:12">
      <c r="A864">
        <v>545421</v>
      </c>
      <c r="B864" t="s">
        <v>244</v>
      </c>
      <c r="C864" t="s">
        <v>40</v>
      </c>
      <c r="D864">
        <v>6</v>
      </c>
      <c r="E864" s="1">
        <v>40556.5</v>
      </c>
      <c r="F864">
        <v>2.1</v>
      </c>
      <c r="G864">
        <v>12825</v>
      </c>
      <c r="H864" t="s">
        <v>17</v>
      </c>
      <c r="I864" t="str">
        <f>IF(AND(LEFT(OnlineRetail[[#This Row],[InvoiceNo]],1)&lt;&gt;"C",OnlineRetail[[#This Row],[CustomerID]]&lt;&gt;""),"Yes","No")</f>
        <v>Yes</v>
      </c>
      <c r="J864" s="4">
        <f>EOMONTH(OnlineRetail[[#This Row],[InvoiceDate]],-1)+1</f>
        <v>40544</v>
      </c>
      <c r="K864" s="6">
        <f>OnlineRetail[[#This Row],[Quantity]]*OnlineRetail[[#This Row],[UnitPrice]]</f>
        <v>12.600000000000001</v>
      </c>
      <c r="L864" t="str">
        <f t="shared" si="13"/>
        <v>12825|Jan-2011</v>
      </c>
    </row>
    <row r="865" spans="1:12">
      <c r="A865">
        <v>551858</v>
      </c>
      <c r="B865" t="s">
        <v>207</v>
      </c>
      <c r="C865" t="s">
        <v>83</v>
      </c>
      <c r="D865">
        <v>9</v>
      </c>
      <c r="E865" s="1">
        <v>40556.501388888893</v>
      </c>
      <c r="F865">
        <v>4.95</v>
      </c>
      <c r="G865">
        <v>13208</v>
      </c>
      <c r="H865" t="s">
        <v>36</v>
      </c>
      <c r="I865" t="str">
        <f>IF(AND(LEFT(OnlineRetail[[#This Row],[InvoiceNo]],1)&lt;&gt;"C",OnlineRetail[[#This Row],[CustomerID]]&lt;&gt;""),"Yes","No")</f>
        <v>Yes</v>
      </c>
      <c r="J865" s="4">
        <f>EOMONTH(OnlineRetail[[#This Row],[InvoiceDate]],-1)+1</f>
        <v>40544</v>
      </c>
      <c r="K865" s="6">
        <f>OnlineRetail[[#This Row],[Quantity]]*OnlineRetail[[#This Row],[UnitPrice]]</f>
        <v>44.550000000000004</v>
      </c>
      <c r="L865" t="str">
        <f t="shared" si="13"/>
        <v>13208|Jan-2011</v>
      </c>
    </row>
    <row r="866" spans="1:12">
      <c r="A866">
        <v>545711</v>
      </c>
      <c r="B866" t="s">
        <v>187</v>
      </c>
      <c r="C866" t="s">
        <v>46</v>
      </c>
      <c r="D866">
        <v>13</v>
      </c>
      <c r="E866" s="1">
        <v>40556.515972222223</v>
      </c>
      <c r="F866">
        <v>4.25</v>
      </c>
      <c r="G866">
        <v>14022</v>
      </c>
      <c r="H866" t="s">
        <v>10</v>
      </c>
      <c r="I866" t="str">
        <f>IF(AND(LEFT(OnlineRetail[[#This Row],[InvoiceNo]],1)&lt;&gt;"C",OnlineRetail[[#This Row],[CustomerID]]&lt;&gt;""),"Yes","No")</f>
        <v>Yes</v>
      </c>
      <c r="J866" s="4">
        <f>EOMONTH(OnlineRetail[[#This Row],[InvoiceDate]],-1)+1</f>
        <v>40544</v>
      </c>
      <c r="K866" s="6">
        <f>OnlineRetail[[#This Row],[Quantity]]*OnlineRetail[[#This Row],[UnitPrice]]</f>
        <v>55.25</v>
      </c>
      <c r="L866" t="str">
        <f t="shared" si="13"/>
        <v>14022|Jan-2011</v>
      </c>
    </row>
    <row r="867" spans="1:12">
      <c r="A867">
        <v>556218</v>
      </c>
      <c r="B867" t="s">
        <v>30</v>
      </c>
      <c r="C867" t="s">
        <v>16</v>
      </c>
      <c r="D867">
        <v>10</v>
      </c>
      <c r="E867" s="1">
        <v>40556.523611111108</v>
      </c>
      <c r="F867">
        <v>9.9499999999999993</v>
      </c>
      <c r="G867">
        <v>13982</v>
      </c>
      <c r="H867" t="s">
        <v>10</v>
      </c>
      <c r="I867" t="str">
        <f>IF(AND(LEFT(OnlineRetail[[#This Row],[InvoiceNo]],1)&lt;&gt;"C",OnlineRetail[[#This Row],[CustomerID]]&lt;&gt;""),"Yes","No")</f>
        <v>Yes</v>
      </c>
      <c r="J867" s="4">
        <f>EOMONTH(OnlineRetail[[#This Row],[InvoiceDate]],-1)+1</f>
        <v>40544</v>
      </c>
      <c r="K867" s="6">
        <f>OnlineRetail[[#This Row],[Quantity]]*OnlineRetail[[#This Row],[UnitPrice]]</f>
        <v>99.5</v>
      </c>
      <c r="L867" t="str">
        <f t="shared" si="13"/>
        <v>13982|Jan-2011</v>
      </c>
    </row>
    <row r="868" spans="1:12">
      <c r="A868">
        <v>554436</v>
      </c>
      <c r="B868" t="s">
        <v>242</v>
      </c>
      <c r="C868" t="s">
        <v>62</v>
      </c>
      <c r="D868">
        <v>24</v>
      </c>
      <c r="E868" s="1">
        <v>40556.532638888893</v>
      </c>
      <c r="F868">
        <v>0.85</v>
      </c>
      <c r="G868">
        <v>13877</v>
      </c>
      <c r="H868" t="s">
        <v>10</v>
      </c>
      <c r="I868" t="str">
        <f>IF(AND(LEFT(OnlineRetail[[#This Row],[InvoiceNo]],1)&lt;&gt;"C",OnlineRetail[[#This Row],[CustomerID]]&lt;&gt;""),"Yes","No")</f>
        <v>Yes</v>
      </c>
      <c r="J868" s="4">
        <f>EOMONTH(OnlineRetail[[#This Row],[InvoiceDate]],-1)+1</f>
        <v>40544</v>
      </c>
      <c r="K868" s="6">
        <f>OnlineRetail[[#This Row],[Quantity]]*OnlineRetail[[#This Row],[UnitPrice]]</f>
        <v>20.399999999999999</v>
      </c>
      <c r="L868" t="str">
        <f t="shared" si="13"/>
        <v>13877|Jan-2011</v>
      </c>
    </row>
    <row r="869" spans="1:12">
      <c r="A869">
        <v>542984</v>
      </c>
      <c r="B869" t="s">
        <v>8</v>
      </c>
      <c r="C869" t="s">
        <v>53</v>
      </c>
      <c r="D869">
        <v>24</v>
      </c>
      <c r="E869" s="1">
        <v>40556.563888888893</v>
      </c>
      <c r="F869">
        <v>2.1</v>
      </c>
      <c r="G869">
        <v>12378</v>
      </c>
      <c r="H869" t="s">
        <v>10</v>
      </c>
      <c r="I869" t="str">
        <f>IF(AND(LEFT(OnlineRetail[[#This Row],[InvoiceNo]],1)&lt;&gt;"C",OnlineRetail[[#This Row],[CustomerID]]&lt;&gt;""),"Yes","No")</f>
        <v>Yes</v>
      </c>
      <c r="J869" s="4">
        <f>EOMONTH(OnlineRetail[[#This Row],[InvoiceDate]],-1)+1</f>
        <v>40544</v>
      </c>
      <c r="K869" s="6">
        <f>OnlineRetail[[#This Row],[Quantity]]*OnlineRetail[[#This Row],[UnitPrice]]</f>
        <v>50.400000000000006</v>
      </c>
      <c r="L869" t="str">
        <f t="shared" si="13"/>
        <v>12378|Jan-2011</v>
      </c>
    </row>
    <row r="870" spans="1:12">
      <c r="A870">
        <v>556062</v>
      </c>
      <c r="B870" t="s">
        <v>197</v>
      </c>
      <c r="C870" t="s">
        <v>27</v>
      </c>
      <c r="D870">
        <v>12</v>
      </c>
      <c r="E870" s="1">
        <v>40556.574999999997</v>
      </c>
      <c r="F870">
        <v>1.65</v>
      </c>
      <c r="G870">
        <v>12885</v>
      </c>
      <c r="H870" t="s">
        <v>10</v>
      </c>
      <c r="I870" t="str">
        <f>IF(AND(LEFT(OnlineRetail[[#This Row],[InvoiceNo]],1)&lt;&gt;"C",OnlineRetail[[#This Row],[CustomerID]]&lt;&gt;""),"Yes","No")</f>
        <v>Yes</v>
      </c>
      <c r="J870" s="4">
        <f>EOMONTH(OnlineRetail[[#This Row],[InvoiceDate]],-1)+1</f>
        <v>40544</v>
      </c>
      <c r="K870" s="6">
        <f>OnlineRetail[[#This Row],[Quantity]]*OnlineRetail[[#This Row],[UnitPrice]]</f>
        <v>19.799999999999997</v>
      </c>
      <c r="L870" t="str">
        <f t="shared" si="13"/>
        <v>12885|Jan-2011</v>
      </c>
    </row>
    <row r="871" spans="1:12">
      <c r="A871">
        <v>545044</v>
      </c>
      <c r="B871" t="s">
        <v>88</v>
      </c>
      <c r="C871" t="s">
        <v>29</v>
      </c>
      <c r="D871">
        <v>2</v>
      </c>
      <c r="E871" s="1">
        <v>40556.57916666667</v>
      </c>
      <c r="F871">
        <v>9.9499999999999993</v>
      </c>
      <c r="G871">
        <v>13873</v>
      </c>
      <c r="H871" t="s">
        <v>10</v>
      </c>
      <c r="I871" t="str">
        <f>IF(AND(LEFT(OnlineRetail[[#This Row],[InvoiceNo]],1)&lt;&gt;"C",OnlineRetail[[#This Row],[CustomerID]]&lt;&gt;""),"Yes","No")</f>
        <v>Yes</v>
      </c>
      <c r="J871" s="4">
        <f>EOMONTH(OnlineRetail[[#This Row],[InvoiceDate]],-1)+1</f>
        <v>40544</v>
      </c>
      <c r="K871" s="6">
        <f>OnlineRetail[[#This Row],[Quantity]]*OnlineRetail[[#This Row],[UnitPrice]]</f>
        <v>19.899999999999999</v>
      </c>
      <c r="L871" t="str">
        <f t="shared" si="13"/>
        <v>13873|Jan-2011</v>
      </c>
    </row>
    <row r="872" spans="1:12">
      <c r="A872">
        <v>543146</v>
      </c>
      <c r="B872" t="s">
        <v>193</v>
      </c>
      <c r="C872" t="s">
        <v>39</v>
      </c>
      <c r="D872">
        <v>7</v>
      </c>
      <c r="E872" s="1">
        <v>40556.584722222222</v>
      </c>
      <c r="F872">
        <v>9.9499999999999993</v>
      </c>
      <c r="G872">
        <v>12428</v>
      </c>
      <c r="H872" t="s">
        <v>22</v>
      </c>
      <c r="I872" t="str">
        <f>IF(AND(LEFT(OnlineRetail[[#This Row],[InvoiceNo]],1)&lt;&gt;"C",OnlineRetail[[#This Row],[CustomerID]]&lt;&gt;""),"Yes","No")</f>
        <v>Yes</v>
      </c>
      <c r="J872" s="4">
        <f>EOMONTH(OnlineRetail[[#This Row],[InvoiceDate]],-1)+1</f>
        <v>40544</v>
      </c>
      <c r="K872" s="6">
        <f>OnlineRetail[[#This Row],[Quantity]]*OnlineRetail[[#This Row],[UnitPrice]]</f>
        <v>69.649999999999991</v>
      </c>
      <c r="L872" t="str">
        <f t="shared" si="13"/>
        <v>12428|Jan-2011</v>
      </c>
    </row>
    <row r="873" spans="1:12">
      <c r="A873">
        <v>538725</v>
      </c>
      <c r="B873" t="s">
        <v>54</v>
      </c>
      <c r="C873" t="s">
        <v>33</v>
      </c>
      <c r="D873">
        <v>8</v>
      </c>
      <c r="E873" s="1">
        <v>40556.606249999997</v>
      </c>
      <c r="F873">
        <v>2.1</v>
      </c>
      <c r="G873">
        <v>13808</v>
      </c>
      <c r="H873" t="s">
        <v>10</v>
      </c>
      <c r="I873" t="str">
        <f>IF(AND(LEFT(OnlineRetail[[#This Row],[InvoiceNo]],1)&lt;&gt;"C",OnlineRetail[[#This Row],[CustomerID]]&lt;&gt;""),"Yes","No")</f>
        <v>Yes</v>
      </c>
      <c r="J873" s="4">
        <f>EOMONTH(OnlineRetail[[#This Row],[InvoiceDate]],-1)+1</f>
        <v>40544</v>
      </c>
      <c r="K873" s="6">
        <f>OnlineRetail[[#This Row],[Quantity]]*OnlineRetail[[#This Row],[UnitPrice]]</f>
        <v>16.8</v>
      </c>
      <c r="L873" t="str">
        <f t="shared" si="13"/>
        <v>13808|Jan-2011</v>
      </c>
    </row>
    <row r="874" spans="1:12">
      <c r="A874">
        <v>540551</v>
      </c>
      <c r="B874" t="s">
        <v>193</v>
      </c>
      <c r="C874" t="s">
        <v>48</v>
      </c>
      <c r="D874">
        <v>4</v>
      </c>
      <c r="E874" s="1">
        <v>40556.625</v>
      </c>
      <c r="F874">
        <v>2.5499999999999998</v>
      </c>
      <c r="G874">
        <v>13236</v>
      </c>
      <c r="H874" t="s">
        <v>10</v>
      </c>
      <c r="I874" t="str">
        <f>IF(AND(LEFT(OnlineRetail[[#This Row],[InvoiceNo]],1)&lt;&gt;"C",OnlineRetail[[#This Row],[CustomerID]]&lt;&gt;""),"Yes","No")</f>
        <v>Yes</v>
      </c>
      <c r="J874" s="4">
        <f>EOMONTH(OnlineRetail[[#This Row],[InvoiceDate]],-1)+1</f>
        <v>40544</v>
      </c>
      <c r="K874" s="6">
        <f>OnlineRetail[[#This Row],[Quantity]]*OnlineRetail[[#This Row],[UnitPrice]]</f>
        <v>10.199999999999999</v>
      </c>
      <c r="L874" t="str">
        <f t="shared" si="13"/>
        <v>13236|Jan-2011</v>
      </c>
    </row>
    <row r="875" spans="1:12">
      <c r="A875">
        <v>552867</v>
      </c>
      <c r="B875" t="s">
        <v>230</v>
      </c>
      <c r="C875" t="s">
        <v>42</v>
      </c>
      <c r="D875">
        <v>19</v>
      </c>
      <c r="E875" s="1">
        <v>40556.628472222219</v>
      </c>
      <c r="F875">
        <v>5.95</v>
      </c>
      <c r="G875">
        <v>13114</v>
      </c>
      <c r="H875" t="s">
        <v>31</v>
      </c>
      <c r="I875" t="str">
        <f>IF(AND(LEFT(OnlineRetail[[#This Row],[InvoiceNo]],1)&lt;&gt;"C",OnlineRetail[[#This Row],[CustomerID]]&lt;&gt;""),"Yes","No")</f>
        <v>Yes</v>
      </c>
      <c r="J875" s="4">
        <f>EOMONTH(OnlineRetail[[#This Row],[InvoiceDate]],-1)+1</f>
        <v>40544</v>
      </c>
      <c r="K875" s="6">
        <f>OnlineRetail[[#This Row],[Quantity]]*OnlineRetail[[#This Row],[UnitPrice]]</f>
        <v>113.05</v>
      </c>
      <c r="L875" t="str">
        <f t="shared" si="13"/>
        <v>13114|Jan-2011</v>
      </c>
    </row>
    <row r="876" spans="1:12">
      <c r="A876">
        <v>543159</v>
      </c>
      <c r="B876" t="s">
        <v>254</v>
      </c>
      <c r="C876" t="s">
        <v>24</v>
      </c>
      <c r="D876">
        <v>16</v>
      </c>
      <c r="E876" s="1">
        <v>40556.64166666667</v>
      </c>
      <c r="F876">
        <v>0.85</v>
      </c>
      <c r="G876">
        <v>13163</v>
      </c>
      <c r="H876" t="s">
        <v>10</v>
      </c>
      <c r="I876" t="str">
        <f>IF(AND(LEFT(OnlineRetail[[#This Row],[InvoiceNo]],1)&lt;&gt;"C",OnlineRetail[[#This Row],[CustomerID]]&lt;&gt;""),"Yes","No")</f>
        <v>Yes</v>
      </c>
      <c r="J876" s="4">
        <f>EOMONTH(OnlineRetail[[#This Row],[InvoiceDate]],-1)+1</f>
        <v>40544</v>
      </c>
      <c r="K876" s="6">
        <f>OnlineRetail[[#This Row],[Quantity]]*OnlineRetail[[#This Row],[UnitPrice]]</f>
        <v>13.6</v>
      </c>
      <c r="L876" t="str">
        <f t="shared" si="13"/>
        <v>13163|Jan-2011</v>
      </c>
    </row>
    <row r="877" spans="1:12">
      <c r="A877">
        <v>551289</v>
      </c>
      <c r="B877" t="s">
        <v>94</v>
      </c>
      <c r="C877" t="s">
        <v>27</v>
      </c>
      <c r="D877">
        <v>11</v>
      </c>
      <c r="E877" s="1">
        <v>40556.661805555559</v>
      </c>
      <c r="F877">
        <v>7.95</v>
      </c>
      <c r="G877">
        <v>14281</v>
      </c>
      <c r="H877" t="s">
        <v>10</v>
      </c>
      <c r="I877" t="str">
        <f>IF(AND(LEFT(OnlineRetail[[#This Row],[InvoiceNo]],1)&lt;&gt;"C",OnlineRetail[[#This Row],[CustomerID]]&lt;&gt;""),"Yes","No")</f>
        <v>Yes</v>
      </c>
      <c r="J877" s="4">
        <f>EOMONTH(OnlineRetail[[#This Row],[InvoiceDate]],-1)+1</f>
        <v>40544</v>
      </c>
      <c r="K877" s="6">
        <f>OnlineRetail[[#This Row],[Quantity]]*OnlineRetail[[#This Row],[UnitPrice]]</f>
        <v>87.45</v>
      </c>
      <c r="L877" t="str">
        <f t="shared" si="13"/>
        <v>14281|Jan-2011</v>
      </c>
    </row>
    <row r="878" spans="1:12">
      <c r="A878">
        <v>546666</v>
      </c>
      <c r="B878" t="s">
        <v>124</v>
      </c>
      <c r="C878" t="s">
        <v>14</v>
      </c>
      <c r="D878">
        <v>12</v>
      </c>
      <c r="E878" s="1">
        <v>40556.669444444437</v>
      </c>
      <c r="F878">
        <v>2.5499999999999998</v>
      </c>
      <c r="G878">
        <v>13163</v>
      </c>
      <c r="H878" t="s">
        <v>10</v>
      </c>
      <c r="I878" t="str">
        <f>IF(AND(LEFT(OnlineRetail[[#This Row],[InvoiceNo]],1)&lt;&gt;"C",OnlineRetail[[#This Row],[CustomerID]]&lt;&gt;""),"Yes","No")</f>
        <v>Yes</v>
      </c>
      <c r="J878" s="4">
        <f>EOMONTH(OnlineRetail[[#This Row],[InvoiceDate]],-1)+1</f>
        <v>40544</v>
      </c>
      <c r="K878" s="6">
        <f>OnlineRetail[[#This Row],[Quantity]]*OnlineRetail[[#This Row],[UnitPrice]]</f>
        <v>30.599999999999998</v>
      </c>
      <c r="L878" t="str">
        <f t="shared" si="13"/>
        <v>13163|Jan-2011</v>
      </c>
    </row>
    <row r="879" spans="1:12">
      <c r="A879">
        <v>545083</v>
      </c>
      <c r="B879" t="s">
        <v>227</v>
      </c>
      <c r="C879" t="s">
        <v>27</v>
      </c>
      <c r="D879">
        <v>23</v>
      </c>
      <c r="E879" s="1">
        <v>40556.67083333333</v>
      </c>
      <c r="F879">
        <v>7.95</v>
      </c>
      <c r="G879">
        <v>12891</v>
      </c>
      <c r="H879" t="s">
        <v>10</v>
      </c>
      <c r="I879" t="str">
        <f>IF(AND(LEFT(OnlineRetail[[#This Row],[InvoiceNo]],1)&lt;&gt;"C",OnlineRetail[[#This Row],[CustomerID]]&lt;&gt;""),"Yes","No")</f>
        <v>Yes</v>
      </c>
      <c r="J879" s="4">
        <f>EOMONTH(OnlineRetail[[#This Row],[InvoiceDate]],-1)+1</f>
        <v>40544</v>
      </c>
      <c r="K879" s="6">
        <f>OnlineRetail[[#This Row],[Quantity]]*OnlineRetail[[#This Row],[UnitPrice]]</f>
        <v>182.85</v>
      </c>
      <c r="L879" t="str">
        <f t="shared" si="13"/>
        <v>12891|Jan-2011</v>
      </c>
    </row>
    <row r="880" spans="1:12">
      <c r="A880">
        <v>538426</v>
      </c>
      <c r="B880" t="s">
        <v>114</v>
      </c>
      <c r="C880" t="s">
        <v>50</v>
      </c>
      <c r="D880">
        <v>13</v>
      </c>
      <c r="E880" s="1">
        <v>40556.673611111109</v>
      </c>
      <c r="F880">
        <v>3.39</v>
      </c>
      <c r="G880">
        <v>12781</v>
      </c>
      <c r="H880" t="s">
        <v>10</v>
      </c>
      <c r="I880" t="str">
        <f>IF(AND(LEFT(OnlineRetail[[#This Row],[InvoiceNo]],1)&lt;&gt;"C",OnlineRetail[[#This Row],[CustomerID]]&lt;&gt;""),"Yes","No")</f>
        <v>Yes</v>
      </c>
      <c r="J880" s="4">
        <f>EOMONTH(OnlineRetail[[#This Row],[InvoiceDate]],-1)+1</f>
        <v>40544</v>
      </c>
      <c r="K880" s="6">
        <f>OnlineRetail[[#This Row],[Quantity]]*OnlineRetail[[#This Row],[UnitPrice]]</f>
        <v>44.07</v>
      </c>
      <c r="L880" t="str">
        <f t="shared" si="13"/>
        <v>12781|Jan-2011</v>
      </c>
    </row>
    <row r="881" spans="1:12">
      <c r="A881">
        <v>549149</v>
      </c>
      <c r="B881" t="s">
        <v>282</v>
      </c>
      <c r="C881" t="s">
        <v>62</v>
      </c>
      <c r="D881">
        <v>6</v>
      </c>
      <c r="E881" s="1">
        <v>40556.6875</v>
      </c>
      <c r="F881">
        <v>4.25</v>
      </c>
      <c r="G881">
        <v>14200</v>
      </c>
      <c r="H881" t="s">
        <v>10</v>
      </c>
      <c r="I881" t="str">
        <f>IF(AND(LEFT(OnlineRetail[[#This Row],[InvoiceNo]],1)&lt;&gt;"C",OnlineRetail[[#This Row],[CustomerID]]&lt;&gt;""),"Yes","No")</f>
        <v>Yes</v>
      </c>
      <c r="J881" s="4">
        <f>EOMONTH(OnlineRetail[[#This Row],[InvoiceDate]],-1)+1</f>
        <v>40544</v>
      </c>
      <c r="K881" s="6">
        <f>OnlineRetail[[#This Row],[Quantity]]*OnlineRetail[[#This Row],[UnitPrice]]</f>
        <v>25.5</v>
      </c>
      <c r="L881" t="str">
        <f t="shared" si="13"/>
        <v>14200|Jan-2011</v>
      </c>
    </row>
    <row r="882" spans="1:12">
      <c r="A882">
        <v>545622</v>
      </c>
      <c r="B882" t="s">
        <v>209</v>
      </c>
      <c r="C882" t="s">
        <v>19</v>
      </c>
      <c r="D882">
        <v>23</v>
      </c>
      <c r="E882" s="1">
        <v>40556.693055555559</v>
      </c>
      <c r="F882">
        <v>1.65</v>
      </c>
      <c r="G882">
        <v>12472</v>
      </c>
      <c r="H882" t="s">
        <v>10</v>
      </c>
      <c r="I882" t="str">
        <f>IF(AND(LEFT(OnlineRetail[[#This Row],[InvoiceNo]],1)&lt;&gt;"C",OnlineRetail[[#This Row],[CustomerID]]&lt;&gt;""),"Yes","No")</f>
        <v>Yes</v>
      </c>
      <c r="J882" s="4">
        <f>EOMONTH(OnlineRetail[[#This Row],[InvoiceDate]],-1)+1</f>
        <v>40544</v>
      </c>
      <c r="K882" s="6">
        <f>OnlineRetail[[#This Row],[Quantity]]*OnlineRetail[[#This Row],[UnitPrice]]</f>
        <v>37.949999999999996</v>
      </c>
      <c r="L882" t="str">
        <f t="shared" si="13"/>
        <v>12472|Jan-2011</v>
      </c>
    </row>
    <row r="883" spans="1:12">
      <c r="A883">
        <v>552596</v>
      </c>
      <c r="B883" t="s">
        <v>139</v>
      </c>
      <c r="C883" t="s">
        <v>42</v>
      </c>
      <c r="D883">
        <v>14</v>
      </c>
      <c r="E883" s="1">
        <v>40556.716666666667</v>
      </c>
      <c r="F883">
        <v>7.95</v>
      </c>
      <c r="G883">
        <v>12645</v>
      </c>
      <c r="H883" t="s">
        <v>10</v>
      </c>
      <c r="I883" t="str">
        <f>IF(AND(LEFT(OnlineRetail[[#This Row],[InvoiceNo]],1)&lt;&gt;"C",OnlineRetail[[#This Row],[CustomerID]]&lt;&gt;""),"Yes","No")</f>
        <v>Yes</v>
      </c>
      <c r="J883" s="4">
        <f>EOMONTH(OnlineRetail[[#This Row],[InvoiceDate]],-1)+1</f>
        <v>40544</v>
      </c>
      <c r="K883" s="6">
        <f>OnlineRetail[[#This Row],[Quantity]]*OnlineRetail[[#This Row],[UnitPrice]]</f>
        <v>111.3</v>
      </c>
      <c r="L883" t="str">
        <f t="shared" si="13"/>
        <v>12645|Jan-2011</v>
      </c>
    </row>
    <row r="884" spans="1:12">
      <c r="A884">
        <v>553451</v>
      </c>
      <c r="B884" t="s">
        <v>82</v>
      </c>
      <c r="C884" t="s">
        <v>39</v>
      </c>
      <c r="D884">
        <v>20</v>
      </c>
      <c r="E884" s="1">
        <v>40556.717361111107</v>
      </c>
      <c r="F884">
        <v>7.95</v>
      </c>
      <c r="G884">
        <v>13135</v>
      </c>
      <c r="H884" t="s">
        <v>25</v>
      </c>
      <c r="I884" t="str">
        <f>IF(AND(LEFT(OnlineRetail[[#This Row],[InvoiceNo]],1)&lt;&gt;"C",OnlineRetail[[#This Row],[CustomerID]]&lt;&gt;""),"Yes","No")</f>
        <v>Yes</v>
      </c>
      <c r="J884" s="4">
        <f>EOMONTH(OnlineRetail[[#This Row],[InvoiceDate]],-1)+1</f>
        <v>40544</v>
      </c>
      <c r="K884" s="6">
        <f>OnlineRetail[[#This Row],[Quantity]]*OnlineRetail[[#This Row],[UnitPrice]]</f>
        <v>159</v>
      </c>
      <c r="L884" t="str">
        <f t="shared" si="13"/>
        <v>13135|Jan-2011</v>
      </c>
    </row>
    <row r="885" spans="1:12">
      <c r="A885">
        <v>555626</v>
      </c>
      <c r="B885" t="s">
        <v>211</v>
      </c>
      <c r="C885" t="s">
        <v>50</v>
      </c>
      <c r="D885">
        <v>3</v>
      </c>
      <c r="E885" s="1">
        <v>40556.731944444437</v>
      </c>
      <c r="F885">
        <v>5.95</v>
      </c>
      <c r="G885">
        <v>13673</v>
      </c>
      <c r="H885" t="s">
        <v>10</v>
      </c>
      <c r="I885" t="str">
        <f>IF(AND(LEFT(OnlineRetail[[#This Row],[InvoiceNo]],1)&lt;&gt;"C",OnlineRetail[[#This Row],[CustomerID]]&lt;&gt;""),"Yes","No")</f>
        <v>Yes</v>
      </c>
      <c r="J885" s="4">
        <f>EOMONTH(OnlineRetail[[#This Row],[InvoiceDate]],-1)+1</f>
        <v>40544</v>
      </c>
      <c r="K885" s="6">
        <f>OnlineRetail[[#This Row],[Quantity]]*OnlineRetail[[#This Row],[UnitPrice]]</f>
        <v>17.850000000000001</v>
      </c>
      <c r="L885" t="str">
        <f t="shared" si="13"/>
        <v>13673|Jan-2011</v>
      </c>
    </row>
    <row r="886" spans="1:12">
      <c r="A886">
        <v>543469</v>
      </c>
      <c r="B886" t="s">
        <v>67</v>
      </c>
      <c r="C886" t="s">
        <v>72</v>
      </c>
      <c r="D886">
        <v>7</v>
      </c>
      <c r="E886" s="1">
        <v>40556.731944444437</v>
      </c>
      <c r="F886">
        <v>7.95</v>
      </c>
      <c r="G886">
        <v>13990</v>
      </c>
      <c r="H886" t="s">
        <v>10</v>
      </c>
      <c r="I886" t="str">
        <f>IF(AND(LEFT(OnlineRetail[[#This Row],[InvoiceNo]],1)&lt;&gt;"C",OnlineRetail[[#This Row],[CustomerID]]&lt;&gt;""),"Yes","No")</f>
        <v>Yes</v>
      </c>
      <c r="J886" s="4">
        <f>EOMONTH(OnlineRetail[[#This Row],[InvoiceDate]],-1)+1</f>
        <v>40544</v>
      </c>
      <c r="K886" s="6">
        <f>OnlineRetail[[#This Row],[Quantity]]*OnlineRetail[[#This Row],[UnitPrice]]</f>
        <v>55.65</v>
      </c>
      <c r="L886" t="str">
        <f t="shared" si="13"/>
        <v>13990|Jan-2011</v>
      </c>
    </row>
    <row r="887" spans="1:12">
      <c r="A887">
        <v>539745</v>
      </c>
      <c r="B887" t="s">
        <v>80</v>
      </c>
      <c r="C887" t="s">
        <v>24</v>
      </c>
      <c r="D887">
        <v>20</v>
      </c>
      <c r="E887" s="1">
        <v>40556.741666666669</v>
      </c>
      <c r="F887">
        <v>1.25</v>
      </c>
      <c r="G887">
        <v>13987</v>
      </c>
      <c r="H887" t="s">
        <v>10</v>
      </c>
      <c r="I887" t="str">
        <f>IF(AND(LEFT(OnlineRetail[[#This Row],[InvoiceNo]],1)&lt;&gt;"C",OnlineRetail[[#This Row],[CustomerID]]&lt;&gt;""),"Yes","No")</f>
        <v>Yes</v>
      </c>
      <c r="J887" s="4">
        <f>EOMONTH(OnlineRetail[[#This Row],[InvoiceDate]],-1)+1</f>
        <v>40544</v>
      </c>
      <c r="K887" s="6">
        <f>OnlineRetail[[#This Row],[Quantity]]*OnlineRetail[[#This Row],[UnitPrice]]</f>
        <v>25</v>
      </c>
      <c r="L887" t="str">
        <f t="shared" si="13"/>
        <v>13987|Jan-2011</v>
      </c>
    </row>
    <row r="888" spans="1:12">
      <c r="A888">
        <v>544411</v>
      </c>
      <c r="B888" t="s">
        <v>71</v>
      </c>
      <c r="C888" t="s">
        <v>24</v>
      </c>
      <c r="D888">
        <v>8</v>
      </c>
      <c r="E888" s="1">
        <v>40556.752083333333</v>
      </c>
      <c r="F888">
        <v>2.5499999999999998</v>
      </c>
      <c r="G888">
        <v>13873</v>
      </c>
      <c r="H888" t="s">
        <v>10</v>
      </c>
      <c r="I888" t="str">
        <f>IF(AND(LEFT(OnlineRetail[[#This Row],[InvoiceNo]],1)&lt;&gt;"C",OnlineRetail[[#This Row],[CustomerID]]&lt;&gt;""),"Yes","No")</f>
        <v>Yes</v>
      </c>
      <c r="J888" s="4">
        <f>EOMONTH(OnlineRetail[[#This Row],[InvoiceDate]],-1)+1</f>
        <v>40544</v>
      </c>
      <c r="K888" s="6">
        <f>OnlineRetail[[#This Row],[Quantity]]*OnlineRetail[[#This Row],[UnitPrice]]</f>
        <v>20.399999999999999</v>
      </c>
      <c r="L888" t="str">
        <f t="shared" si="13"/>
        <v>13873|Jan-2011</v>
      </c>
    </row>
    <row r="889" spans="1:12">
      <c r="A889">
        <v>542976</v>
      </c>
      <c r="B889" t="s">
        <v>55</v>
      </c>
      <c r="C889" t="s">
        <v>12</v>
      </c>
      <c r="D889">
        <v>9</v>
      </c>
      <c r="E889" s="1">
        <v>40556.761805555558</v>
      </c>
      <c r="F889">
        <v>1.25</v>
      </c>
      <c r="G889">
        <v>14271</v>
      </c>
      <c r="H889" t="s">
        <v>10</v>
      </c>
      <c r="I889" t="str">
        <f>IF(AND(LEFT(OnlineRetail[[#This Row],[InvoiceNo]],1)&lt;&gt;"C",OnlineRetail[[#This Row],[CustomerID]]&lt;&gt;""),"Yes","No")</f>
        <v>Yes</v>
      </c>
      <c r="J889" s="4">
        <f>EOMONTH(OnlineRetail[[#This Row],[InvoiceDate]],-1)+1</f>
        <v>40544</v>
      </c>
      <c r="K889" s="6">
        <f>OnlineRetail[[#This Row],[Quantity]]*OnlineRetail[[#This Row],[UnitPrice]]</f>
        <v>11.25</v>
      </c>
      <c r="L889" t="str">
        <f t="shared" si="13"/>
        <v>14271|Jan-2011</v>
      </c>
    </row>
    <row r="890" spans="1:12">
      <c r="A890">
        <v>544445</v>
      </c>
      <c r="B890" t="s">
        <v>207</v>
      </c>
      <c r="C890" t="s">
        <v>12</v>
      </c>
      <c r="D890">
        <v>6</v>
      </c>
      <c r="E890" s="1">
        <v>40556.807638888888</v>
      </c>
      <c r="F890">
        <v>1.65</v>
      </c>
      <c r="G890">
        <v>14328</v>
      </c>
      <c r="H890" t="s">
        <v>10</v>
      </c>
      <c r="I890" t="str">
        <f>IF(AND(LEFT(OnlineRetail[[#This Row],[InvoiceNo]],1)&lt;&gt;"C",OnlineRetail[[#This Row],[CustomerID]]&lt;&gt;""),"Yes","No")</f>
        <v>Yes</v>
      </c>
      <c r="J890" s="4">
        <f>EOMONTH(OnlineRetail[[#This Row],[InvoiceDate]],-1)+1</f>
        <v>40544</v>
      </c>
      <c r="K890" s="6">
        <f>OnlineRetail[[#This Row],[Quantity]]*OnlineRetail[[#This Row],[UnitPrice]]</f>
        <v>9.8999999999999986</v>
      </c>
      <c r="L890" t="str">
        <f t="shared" si="13"/>
        <v>14328|Jan-2011</v>
      </c>
    </row>
    <row r="891" spans="1:12">
      <c r="A891">
        <v>538974</v>
      </c>
      <c r="B891" t="s">
        <v>74</v>
      </c>
      <c r="C891" t="s">
        <v>27</v>
      </c>
      <c r="D891">
        <v>23</v>
      </c>
      <c r="E891" s="1">
        <v>40556.80972222222</v>
      </c>
      <c r="F891">
        <v>9.9499999999999993</v>
      </c>
      <c r="G891">
        <v>12928</v>
      </c>
      <c r="H891" t="s">
        <v>22</v>
      </c>
      <c r="I891" t="str">
        <f>IF(AND(LEFT(OnlineRetail[[#This Row],[InvoiceNo]],1)&lt;&gt;"C",OnlineRetail[[#This Row],[CustomerID]]&lt;&gt;""),"Yes","No")</f>
        <v>Yes</v>
      </c>
      <c r="J891" s="4">
        <f>EOMONTH(OnlineRetail[[#This Row],[InvoiceDate]],-1)+1</f>
        <v>40544</v>
      </c>
      <c r="K891" s="6">
        <f>OnlineRetail[[#This Row],[Quantity]]*OnlineRetail[[#This Row],[UnitPrice]]</f>
        <v>228.85</v>
      </c>
      <c r="L891" t="str">
        <f t="shared" si="13"/>
        <v>12928|Jan-2011</v>
      </c>
    </row>
    <row r="892" spans="1:12">
      <c r="A892">
        <v>544353</v>
      </c>
      <c r="B892" t="s">
        <v>123</v>
      </c>
      <c r="C892" t="s">
        <v>53</v>
      </c>
      <c r="D892">
        <v>5</v>
      </c>
      <c r="E892" s="1">
        <v>40556.816666666673</v>
      </c>
      <c r="F892">
        <v>1.25</v>
      </c>
      <c r="G892">
        <v>13171</v>
      </c>
      <c r="H892" t="s">
        <v>10</v>
      </c>
      <c r="I892" t="str">
        <f>IF(AND(LEFT(OnlineRetail[[#This Row],[InvoiceNo]],1)&lt;&gt;"C",OnlineRetail[[#This Row],[CustomerID]]&lt;&gt;""),"Yes","No")</f>
        <v>Yes</v>
      </c>
      <c r="J892" s="4">
        <f>EOMONTH(OnlineRetail[[#This Row],[InvoiceDate]],-1)+1</f>
        <v>40544</v>
      </c>
      <c r="K892" s="6">
        <f>OnlineRetail[[#This Row],[Quantity]]*OnlineRetail[[#This Row],[UnitPrice]]</f>
        <v>6.25</v>
      </c>
      <c r="L892" t="str">
        <f t="shared" si="13"/>
        <v>13171|Jan-2011</v>
      </c>
    </row>
    <row r="893" spans="1:12">
      <c r="A893">
        <v>553026</v>
      </c>
      <c r="B893" t="s">
        <v>208</v>
      </c>
      <c r="C893" t="s">
        <v>12</v>
      </c>
      <c r="D893">
        <v>21</v>
      </c>
      <c r="E893" s="1">
        <v>40556.822916666657</v>
      </c>
      <c r="F893">
        <v>2.5499999999999998</v>
      </c>
      <c r="G893">
        <v>13128</v>
      </c>
      <c r="H893" t="s">
        <v>10</v>
      </c>
      <c r="I893" t="str">
        <f>IF(AND(LEFT(OnlineRetail[[#This Row],[InvoiceNo]],1)&lt;&gt;"C",OnlineRetail[[#This Row],[CustomerID]]&lt;&gt;""),"Yes","No")</f>
        <v>Yes</v>
      </c>
      <c r="J893" s="4">
        <f>EOMONTH(OnlineRetail[[#This Row],[InvoiceDate]],-1)+1</f>
        <v>40544</v>
      </c>
      <c r="K893" s="6">
        <f>OnlineRetail[[#This Row],[Quantity]]*OnlineRetail[[#This Row],[UnitPrice]]</f>
        <v>53.55</v>
      </c>
      <c r="L893" t="str">
        <f t="shared" si="13"/>
        <v>13128|Jan-2011</v>
      </c>
    </row>
    <row r="894" spans="1:12">
      <c r="A894">
        <v>555215</v>
      </c>
      <c r="B894" t="s">
        <v>276</v>
      </c>
      <c r="C894" t="s">
        <v>62</v>
      </c>
      <c r="D894">
        <v>20</v>
      </c>
      <c r="E894" s="1">
        <v>40557.340277777781</v>
      </c>
      <c r="F894">
        <v>4.95</v>
      </c>
      <c r="G894">
        <v>12878</v>
      </c>
      <c r="H894" t="s">
        <v>10</v>
      </c>
      <c r="I894" t="str">
        <f>IF(AND(LEFT(OnlineRetail[[#This Row],[InvoiceNo]],1)&lt;&gt;"C",OnlineRetail[[#This Row],[CustomerID]]&lt;&gt;""),"Yes","No")</f>
        <v>Yes</v>
      </c>
      <c r="J894" s="4">
        <f>EOMONTH(OnlineRetail[[#This Row],[InvoiceDate]],-1)+1</f>
        <v>40544</v>
      </c>
      <c r="K894" s="6">
        <f>OnlineRetail[[#This Row],[Quantity]]*OnlineRetail[[#This Row],[UnitPrice]]</f>
        <v>99</v>
      </c>
      <c r="L894" t="str">
        <f t="shared" si="13"/>
        <v>12878|Jan-2011</v>
      </c>
    </row>
    <row r="895" spans="1:12">
      <c r="A895">
        <v>544894</v>
      </c>
      <c r="B895" t="s">
        <v>47</v>
      </c>
      <c r="C895" t="s">
        <v>83</v>
      </c>
      <c r="D895">
        <v>18</v>
      </c>
      <c r="E895" s="1">
        <v>40557.347222222219</v>
      </c>
      <c r="F895">
        <v>3.39</v>
      </c>
      <c r="G895">
        <v>13191</v>
      </c>
      <c r="H895" t="s">
        <v>10</v>
      </c>
      <c r="I895" t="str">
        <f>IF(AND(LEFT(OnlineRetail[[#This Row],[InvoiceNo]],1)&lt;&gt;"C",OnlineRetail[[#This Row],[CustomerID]]&lt;&gt;""),"Yes","No")</f>
        <v>Yes</v>
      </c>
      <c r="J895" s="4">
        <f>EOMONTH(OnlineRetail[[#This Row],[InvoiceDate]],-1)+1</f>
        <v>40544</v>
      </c>
      <c r="K895" s="6">
        <f>OnlineRetail[[#This Row],[Quantity]]*OnlineRetail[[#This Row],[UnitPrice]]</f>
        <v>61.02</v>
      </c>
      <c r="L895" t="str">
        <f t="shared" si="13"/>
        <v>13191|Jan-2011</v>
      </c>
    </row>
    <row r="896" spans="1:12">
      <c r="A896">
        <v>541839</v>
      </c>
      <c r="B896" t="s">
        <v>125</v>
      </c>
      <c r="C896" t="s">
        <v>24</v>
      </c>
      <c r="D896">
        <v>18</v>
      </c>
      <c r="E896" s="1">
        <v>40557.349305555559</v>
      </c>
      <c r="F896">
        <v>4.95</v>
      </c>
      <c r="G896">
        <v>12414</v>
      </c>
      <c r="H896" t="s">
        <v>10</v>
      </c>
      <c r="I896" t="str">
        <f>IF(AND(LEFT(OnlineRetail[[#This Row],[InvoiceNo]],1)&lt;&gt;"C",OnlineRetail[[#This Row],[CustomerID]]&lt;&gt;""),"Yes","No")</f>
        <v>Yes</v>
      </c>
      <c r="J896" s="4">
        <f>EOMONTH(OnlineRetail[[#This Row],[InvoiceDate]],-1)+1</f>
        <v>40544</v>
      </c>
      <c r="K896" s="6">
        <f>OnlineRetail[[#This Row],[Quantity]]*OnlineRetail[[#This Row],[UnitPrice]]</f>
        <v>89.100000000000009</v>
      </c>
      <c r="L896" t="str">
        <f t="shared" si="13"/>
        <v>12414|Jan-2011</v>
      </c>
    </row>
    <row r="897" spans="1:12">
      <c r="A897">
        <v>539235</v>
      </c>
      <c r="B897" t="s">
        <v>67</v>
      </c>
      <c r="C897" t="s">
        <v>42</v>
      </c>
      <c r="D897">
        <v>9</v>
      </c>
      <c r="E897" s="1">
        <v>40557.359722222223</v>
      </c>
      <c r="F897">
        <v>1.25</v>
      </c>
      <c r="G897">
        <v>13987</v>
      </c>
      <c r="H897" t="s">
        <v>10</v>
      </c>
      <c r="I897" t="str">
        <f>IF(AND(LEFT(OnlineRetail[[#This Row],[InvoiceNo]],1)&lt;&gt;"C",OnlineRetail[[#This Row],[CustomerID]]&lt;&gt;""),"Yes","No")</f>
        <v>Yes</v>
      </c>
      <c r="J897" s="4">
        <f>EOMONTH(OnlineRetail[[#This Row],[InvoiceDate]],-1)+1</f>
        <v>40544</v>
      </c>
      <c r="K897" s="6">
        <f>OnlineRetail[[#This Row],[Quantity]]*OnlineRetail[[#This Row],[UnitPrice]]</f>
        <v>11.25</v>
      </c>
      <c r="L897" t="str">
        <f t="shared" si="13"/>
        <v>13987|Jan-2011</v>
      </c>
    </row>
    <row r="898" spans="1:12">
      <c r="A898">
        <v>541052</v>
      </c>
      <c r="B898" t="s">
        <v>268</v>
      </c>
      <c r="C898" t="s">
        <v>19</v>
      </c>
      <c r="D898">
        <v>12</v>
      </c>
      <c r="E898" s="1">
        <v>40557.375</v>
      </c>
      <c r="F898">
        <v>5.95</v>
      </c>
      <c r="G898">
        <v>13583</v>
      </c>
      <c r="H898" t="s">
        <v>10</v>
      </c>
      <c r="I898" t="str">
        <f>IF(AND(LEFT(OnlineRetail[[#This Row],[InvoiceNo]],1)&lt;&gt;"C",OnlineRetail[[#This Row],[CustomerID]]&lt;&gt;""),"Yes","No")</f>
        <v>Yes</v>
      </c>
      <c r="J898" s="4">
        <f>EOMONTH(OnlineRetail[[#This Row],[InvoiceDate]],-1)+1</f>
        <v>40544</v>
      </c>
      <c r="K898" s="6">
        <f>OnlineRetail[[#This Row],[Quantity]]*OnlineRetail[[#This Row],[UnitPrice]]</f>
        <v>71.400000000000006</v>
      </c>
      <c r="L898" t="str">
        <f t="shared" ref="L898:L961" si="14">IF(I898="Yes",G898&amp;"|"&amp;TEXT(J898,"mmm-yyyy"),"")</f>
        <v>13583|Jan-2011</v>
      </c>
    </row>
    <row r="899" spans="1:12">
      <c r="A899">
        <v>543293</v>
      </c>
      <c r="B899" t="s">
        <v>136</v>
      </c>
      <c r="C899" t="s">
        <v>83</v>
      </c>
      <c r="D899">
        <v>12</v>
      </c>
      <c r="E899" s="1">
        <v>40557.411111111112</v>
      </c>
      <c r="F899">
        <v>4.95</v>
      </c>
      <c r="G899">
        <v>13933</v>
      </c>
      <c r="H899" t="s">
        <v>36</v>
      </c>
      <c r="I899" t="str">
        <f>IF(AND(LEFT(OnlineRetail[[#This Row],[InvoiceNo]],1)&lt;&gt;"C",OnlineRetail[[#This Row],[CustomerID]]&lt;&gt;""),"Yes","No")</f>
        <v>Yes</v>
      </c>
      <c r="J899" s="4">
        <f>EOMONTH(OnlineRetail[[#This Row],[InvoiceDate]],-1)+1</f>
        <v>40544</v>
      </c>
      <c r="K899" s="6">
        <f>OnlineRetail[[#This Row],[Quantity]]*OnlineRetail[[#This Row],[UnitPrice]]</f>
        <v>59.400000000000006</v>
      </c>
      <c r="L899" t="str">
        <f t="shared" si="14"/>
        <v>13933|Jan-2011</v>
      </c>
    </row>
    <row r="900" spans="1:12">
      <c r="A900">
        <v>541140</v>
      </c>
      <c r="B900" t="s">
        <v>179</v>
      </c>
      <c r="C900" t="s">
        <v>39</v>
      </c>
      <c r="D900">
        <v>24</v>
      </c>
      <c r="E900" s="1">
        <v>40557.420138888891</v>
      </c>
      <c r="F900">
        <v>2.5499999999999998</v>
      </c>
      <c r="G900">
        <v>13863</v>
      </c>
      <c r="H900" t="s">
        <v>10</v>
      </c>
      <c r="I900" t="str">
        <f>IF(AND(LEFT(OnlineRetail[[#This Row],[InvoiceNo]],1)&lt;&gt;"C",OnlineRetail[[#This Row],[CustomerID]]&lt;&gt;""),"Yes","No")</f>
        <v>Yes</v>
      </c>
      <c r="J900" s="4">
        <f>EOMONTH(OnlineRetail[[#This Row],[InvoiceDate]],-1)+1</f>
        <v>40544</v>
      </c>
      <c r="K900" s="6">
        <f>OnlineRetail[[#This Row],[Quantity]]*OnlineRetail[[#This Row],[UnitPrice]]</f>
        <v>61.199999999999996</v>
      </c>
      <c r="L900" t="str">
        <f t="shared" si="14"/>
        <v>13863|Jan-2011</v>
      </c>
    </row>
    <row r="901" spans="1:12">
      <c r="A901">
        <v>542129</v>
      </c>
      <c r="B901" t="s">
        <v>119</v>
      </c>
      <c r="C901" t="s">
        <v>33</v>
      </c>
      <c r="D901">
        <v>20</v>
      </c>
      <c r="E901" s="1">
        <v>40557.42083333333</v>
      </c>
      <c r="F901">
        <v>9.9499999999999993</v>
      </c>
      <c r="G901">
        <v>12742</v>
      </c>
      <c r="H901" t="s">
        <v>10</v>
      </c>
      <c r="I901" t="str">
        <f>IF(AND(LEFT(OnlineRetail[[#This Row],[InvoiceNo]],1)&lt;&gt;"C",OnlineRetail[[#This Row],[CustomerID]]&lt;&gt;""),"Yes","No")</f>
        <v>Yes</v>
      </c>
      <c r="J901" s="4">
        <f>EOMONTH(OnlineRetail[[#This Row],[InvoiceDate]],-1)+1</f>
        <v>40544</v>
      </c>
      <c r="K901" s="6">
        <f>OnlineRetail[[#This Row],[Quantity]]*OnlineRetail[[#This Row],[UnitPrice]]</f>
        <v>199</v>
      </c>
      <c r="L901" t="str">
        <f t="shared" si="14"/>
        <v>12742|Jan-2011</v>
      </c>
    </row>
    <row r="902" spans="1:12">
      <c r="A902">
        <v>544261</v>
      </c>
      <c r="B902" t="s">
        <v>240</v>
      </c>
      <c r="C902" t="s">
        <v>21</v>
      </c>
      <c r="D902">
        <v>18</v>
      </c>
      <c r="E902" s="1">
        <v>40557.470138888893</v>
      </c>
      <c r="F902">
        <v>1.25</v>
      </c>
      <c r="G902">
        <v>13987</v>
      </c>
      <c r="H902" t="s">
        <v>10</v>
      </c>
      <c r="I902" t="str">
        <f>IF(AND(LEFT(OnlineRetail[[#This Row],[InvoiceNo]],1)&lt;&gt;"C",OnlineRetail[[#This Row],[CustomerID]]&lt;&gt;""),"Yes","No")</f>
        <v>Yes</v>
      </c>
      <c r="J902" s="4">
        <f>EOMONTH(OnlineRetail[[#This Row],[InvoiceDate]],-1)+1</f>
        <v>40544</v>
      </c>
      <c r="K902" s="6">
        <f>OnlineRetail[[#This Row],[Quantity]]*OnlineRetail[[#This Row],[UnitPrice]]</f>
        <v>22.5</v>
      </c>
      <c r="L902" t="str">
        <f t="shared" si="14"/>
        <v>13987|Jan-2011</v>
      </c>
    </row>
    <row r="903" spans="1:12">
      <c r="A903">
        <v>540564</v>
      </c>
      <c r="B903" t="s">
        <v>249</v>
      </c>
      <c r="C903" t="s">
        <v>72</v>
      </c>
      <c r="D903">
        <v>18</v>
      </c>
      <c r="E903" s="1">
        <v>40557.495833333327</v>
      </c>
      <c r="F903">
        <v>1.65</v>
      </c>
      <c r="G903">
        <v>13987</v>
      </c>
      <c r="H903" t="s">
        <v>10</v>
      </c>
      <c r="I903" t="str">
        <f>IF(AND(LEFT(OnlineRetail[[#This Row],[InvoiceNo]],1)&lt;&gt;"C",OnlineRetail[[#This Row],[CustomerID]]&lt;&gt;""),"Yes","No")</f>
        <v>Yes</v>
      </c>
      <c r="J903" s="4">
        <f>EOMONTH(OnlineRetail[[#This Row],[InvoiceDate]],-1)+1</f>
        <v>40544</v>
      </c>
      <c r="K903" s="6">
        <f>OnlineRetail[[#This Row],[Quantity]]*OnlineRetail[[#This Row],[UnitPrice]]</f>
        <v>29.7</v>
      </c>
      <c r="L903" t="str">
        <f t="shared" si="14"/>
        <v>13987|Jan-2011</v>
      </c>
    </row>
    <row r="904" spans="1:12">
      <c r="A904">
        <v>555262</v>
      </c>
      <c r="B904" t="s">
        <v>30</v>
      </c>
      <c r="C904" t="s">
        <v>40</v>
      </c>
      <c r="D904">
        <v>18</v>
      </c>
      <c r="E904" s="1">
        <v>40557.538194444453</v>
      </c>
      <c r="F904">
        <v>4.25</v>
      </c>
      <c r="G904">
        <v>13811</v>
      </c>
      <c r="H904" t="s">
        <v>10</v>
      </c>
      <c r="I904" t="str">
        <f>IF(AND(LEFT(OnlineRetail[[#This Row],[InvoiceNo]],1)&lt;&gt;"C",OnlineRetail[[#This Row],[CustomerID]]&lt;&gt;""),"Yes","No")</f>
        <v>Yes</v>
      </c>
      <c r="J904" s="4">
        <f>EOMONTH(OnlineRetail[[#This Row],[InvoiceDate]],-1)+1</f>
        <v>40544</v>
      </c>
      <c r="K904" s="6">
        <f>OnlineRetail[[#This Row],[Quantity]]*OnlineRetail[[#This Row],[UnitPrice]]</f>
        <v>76.5</v>
      </c>
      <c r="L904" t="str">
        <f t="shared" si="14"/>
        <v>13811|Jan-2011</v>
      </c>
    </row>
    <row r="905" spans="1:12">
      <c r="A905">
        <v>548728</v>
      </c>
      <c r="B905" t="s">
        <v>263</v>
      </c>
      <c r="C905" t="s">
        <v>46</v>
      </c>
      <c r="D905">
        <v>21</v>
      </c>
      <c r="E905" s="1">
        <v>40557.556944444441</v>
      </c>
      <c r="F905">
        <v>2.5499999999999998</v>
      </c>
      <c r="G905">
        <v>13957</v>
      </c>
      <c r="H905" t="s">
        <v>22</v>
      </c>
      <c r="I905" t="str">
        <f>IF(AND(LEFT(OnlineRetail[[#This Row],[InvoiceNo]],1)&lt;&gt;"C",OnlineRetail[[#This Row],[CustomerID]]&lt;&gt;""),"Yes","No")</f>
        <v>Yes</v>
      </c>
      <c r="J905" s="4">
        <f>EOMONTH(OnlineRetail[[#This Row],[InvoiceDate]],-1)+1</f>
        <v>40544</v>
      </c>
      <c r="K905" s="6">
        <f>OnlineRetail[[#This Row],[Quantity]]*OnlineRetail[[#This Row],[UnitPrice]]</f>
        <v>53.55</v>
      </c>
      <c r="L905" t="str">
        <f t="shared" si="14"/>
        <v>13957|Jan-2011</v>
      </c>
    </row>
    <row r="906" spans="1:12">
      <c r="A906">
        <v>537964</v>
      </c>
      <c r="B906" t="s">
        <v>178</v>
      </c>
      <c r="C906" t="s">
        <v>53</v>
      </c>
      <c r="D906">
        <v>6</v>
      </c>
      <c r="E906" s="1">
        <v>40557.55972222222</v>
      </c>
      <c r="F906">
        <v>1.25</v>
      </c>
      <c r="G906">
        <v>13838</v>
      </c>
      <c r="H906" t="s">
        <v>10</v>
      </c>
      <c r="I906" t="str">
        <f>IF(AND(LEFT(OnlineRetail[[#This Row],[InvoiceNo]],1)&lt;&gt;"C",OnlineRetail[[#This Row],[CustomerID]]&lt;&gt;""),"Yes","No")</f>
        <v>Yes</v>
      </c>
      <c r="J906" s="4">
        <f>EOMONTH(OnlineRetail[[#This Row],[InvoiceDate]],-1)+1</f>
        <v>40544</v>
      </c>
      <c r="K906" s="6">
        <f>OnlineRetail[[#This Row],[Quantity]]*OnlineRetail[[#This Row],[UnitPrice]]</f>
        <v>7.5</v>
      </c>
      <c r="L906" t="str">
        <f t="shared" si="14"/>
        <v>13838|Jan-2011</v>
      </c>
    </row>
    <row r="907" spans="1:12">
      <c r="A907">
        <v>543669</v>
      </c>
      <c r="B907" t="s">
        <v>139</v>
      </c>
      <c r="C907" t="s">
        <v>40</v>
      </c>
      <c r="D907">
        <v>5</v>
      </c>
      <c r="E907" s="1">
        <v>40557.563194444447</v>
      </c>
      <c r="F907">
        <v>4.95</v>
      </c>
      <c r="G907">
        <v>13372</v>
      </c>
      <c r="H907" t="s">
        <v>126</v>
      </c>
      <c r="I907" t="str">
        <f>IF(AND(LEFT(OnlineRetail[[#This Row],[InvoiceNo]],1)&lt;&gt;"C",OnlineRetail[[#This Row],[CustomerID]]&lt;&gt;""),"Yes","No")</f>
        <v>Yes</v>
      </c>
      <c r="J907" s="4">
        <f>EOMONTH(OnlineRetail[[#This Row],[InvoiceDate]],-1)+1</f>
        <v>40544</v>
      </c>
      <c r="K907" s="6">
        <f>OnlineRetail[[#This Row],[Quantity]]*OnlineRetail[[#This Row],[UnitPrice]]</f>
        <v>24.75</v>
      </c>
      <c r="L907" t="str">
        <f t="shared" si="14"/>
        <v>13372|Jan-2011</v>
      </c>
    </row>
    <row r="908" spans="1:12">
      <c r="A908">
        <v>538922</v>
      </c>
      <c r="B908" t="s">
        <v>130</v>
      </c>
      <c r="C908" t="s">
        <v>14</v>
      </c>
      <c r="D908">
        <v>3</v>
      </c>
      <c r="E908" s="1">
        <v>40557.573611111111</v>
      </c>
      <c r="F908">
        <v>7.95</v>
      </c>
      <c r="G908">
        <v>12714</v>
      </c>
      <c r="H908" t="s">
        <v>10</v>
      </c>
      <c r="I908" t="str">
        <f>IF(AND(LEFT(OnlineRetail[[#This Row],[InvoiceNo]],1)&lt;&gt;"C",OnlineRetail[[#This Row],[CustomerID]]&lt;&gt;""),"Yes","No")</f>
        <v>Yes</v>
      </c>
      <c r="J908" s="4">
        <f>EOMONTH(OnlineRetail[[#This Row],[InvoiceDate]],-1)+1</f>
        <v>40544</v>
      </c>
      <c r="K908" s="6">
        <f>OnlineRetail[[#This Row],[Quantity]]*OnlineRetail[[#This Row],[UnitPrice]]</f>
        <v>23.85</v>
      </c>
      <c r="L908" t="str">
        <f t="shared" si="14"/>
        <v>12714|Jan-2011</v>
      </c>
    </row>
    <row r="909" spans="1:12">
      <c r="A909">
        <v>549302</v>
      </c>
      <c r="B909" t="s">
        <v>76</v>
      </c>
      <c r="C909" t="s">
        <v>16</v>
      </c>
      <c r="D909">
        <v>7</v>
      </c>
      <c r="E909" s="1">
        <v>40557.615277777782</v>
      </c>
      <c r="F909">
        <v>4.95</v>
      </c>
      <c r="G909">
        <v>12695</v>
      </c>
      <c r="H909" t="s">
        <v>10</v>
      </c>
      <c r="I909" t="str">
        <f>IF(AND(LEFT(OnlineRetail[[#This Row],[InvoiceNo]],1)&lt;&gt;"C",OnlineRetail[[#This Row],[CustomerID]]&lt;&gt;""),"Yes","No")</f>
        <v>Yes</v>
      </c>
      <c r="J909" s="4">
        <f>EOMONTH(OnlineRetail[[#This Row],[InvoiceDate]],-1)+1</f>
        <v>40544</v>
      </c>
      <c r="K909" s="6">
        <f>OnlineRetail[[#This Row],[Quantity]]*OnlineRetail[[#This Row],[UnitPrice]]</f>
        <v>34.65</v>
      </c>
      <c r="L909" t="str">
        <f t="shared" si="14"/>
        <v>12695|Jan-2011</v>
      </c>
    </row>
    <row r="910" spans="1:12">
      <c r="A910">
        <v>550568</v>
      </c>
      <c r="B910" t="s">
        <v>133</v>
      </c>
      <c r="C910" t="s">
        <v>16</v>
      </c>
      <c r="D910">
        <v>24</v>
      </c>
      <c r="E910" s="1">
        <v>40557.645833333343</v>
      </c>
      <c r="F910">
        <v>4.25</v>
      </c>
      <c r="G910">
        <v>12419</v>
      </c>
      <c r="H910" t="s">
        <v>10</v>
      </c>
      <c r="I910" t="str">
        <f>IF(AND(LEFT(OnlineRetail[[#This Row],[InvoiceNo]],1)&lt;&gt;"C",OnlineRetail[[#This Row],[CustomerID]]&lt;&gt;""),"Yes","No")</f>
        <v>Yes</v>
      </c>
      <c r="J910" s="4">
        <f>EOMONTH(OnlineRetail[[#This Row],[InvoiceDate]],-1)+1</f>
        <v>40544</v>
      </c>
      <c r="K910" s="6">
        <f>OnlineRetail[[#This Row],[Quantity]]*OnlineRetail[[#This Row],[UnitPrice]]</f>
        <v>102</v>
      </c>
      <c r="L910" t="str">
        <f t="shared" si="14"/>
        <v>12419|Jan-2011</v>
      </c>
    </row>
    <row r="911" spans="1:12">
      <c r="A911">
        <v>546163</v>
      </c>
      <c r="B911" t="s">
        <v>202</v>
      </c>
      <c r="C911" t="s">
        <v>19</v>
      </c>
      <c r="D911">
        <v>15</v>
      </c>
      <c r="E911" s="1">
        <v>40557.65</v>
      </c>
      <c r="F911">
        <v>9.9499999999999993</v>
      </c>
      <c r="G911">
        <v>14234</v>
      </c>
      <c r="H911" t="s">
        <v>126</v>
      </c>
      <c r="I911" t="str">
        <f>IF(AND(LEFT(OnlineRetail[[#This Row],[InvoiceNo]],1)&lt;&gt;"C",OnlineRetail[[#This Row],[CustomerID]]&lt;&gt;""),"Yes","No")</f>
        <v>Yes</v>
      </c>
      <c r="J911" s="4">
        <f>EOMONTH(OnlineRetail[[#This Row],[InvoiceDate]],-1)+1</f>
        <v>40544</v>
      </c>
      <c r="K911" s="6">
        <f>OnlineRetail[[#This Row],[Quantity]]*OnlineRetail[[#This Row],[UnitPrice]]</f>
        <v>149.25</v>
      </c>
      <c r="L911" t="str">
        <f t="shared" si="14"/>
        <v>14234|Jan-2011</v>
      </c>
    </row>
    <row r="912" spans="1:12">
      <c r="A912">
        <v>549847</v>
      </c>
      <c r="B912" t="s">
        <v>213</v>
      </c>
      <c r="C912" t="s">
        <v>83</v>
      </c>
      <c r="D912">
        <v>2</v>
      </c>
      <c r="E912" s="1">
        <v>40557.679861111108</v>
      </c>
      <c r="F912">
        <v>2.5499999999999998</v>
      </c>
      <c r="G912">
        <v>14341</v>
      </c>
      <c r="H912" t="s">
        <v>10</v>
      </c>
      <c r="I912" t="str">
        <f>IF(AND(LEFT(OnlineRetail[[#This Row],[InvoiceNo]],1)&lt;&gt;"C",OnlineRetail[[#This Row],[CustomerID]]&lt;&gt;""),"Yes","No")</f>
        <v>Yes</v>
      </c>
      <c r="J912" s="4">
        <f>EOMONTH(OnlineRetail[[#This Row],[InvoiceDate]],-1)+1</f>
        <v>40544</v>
      </c>
      <c r="K912" s="6">
        <f>OnlineRetail[[#This Row],[Quantity]]*OnlineRetail[[#This Row],[UnitPrice]]</f>
        <v>5.0999999999999996</v>
      </c>
      <c r="L912" t="str">
        <f t="shared" si="14"/>
        <v>14341|Jan-2011</v>
      </c>
    </row>
    <row r="913" spans="1:12">
      <c r="A913">
        <v>540760</v>
      </c>
      <c r="B913" t="s">
        <v>47</v>
      </c>
      <c r="C913" t="s">
        <v>9</v>
      </c>
      <c r="D913">
        <v>10</v>
      </c>
      <c r="E913" s="1">
        <v>40557.736805555563</v>
      </c>
      <c r="F913">
        <v>9.9499999999999993</v>
      </c>
      <c r="G913">
        <v>12414</v>
      </c>
      <c r="H913" t="s">
        <v>10</v>
      </c>
      <c r="I913" t="str">
        <f>IF(AND(LEFT(OnlineRetail[[#This Row],[InvoiceNo]],1)&lt;&gt;"C",OnlineRetail[[#This Row],[CustomerID]]&lt;&gt;""),"Yes","No")</f>
        <v>Yes</v>
      </c>
      <c r="J913" s="4">
        <f>EOMONTH(OnlineRetail[[#This Row],[InvoiceDate]],-1)+1</f>
        <v>40544</v>
      </c>
      <c r="K913" s="6">
        <f>OnlineRetail[[#This Row],[Quantity]]*OnlineRetail[[#This Row],[UnitPrice]]</f>
        <v>99.5</v>
      </c>
      <c r="L913" t="str">
        <f t="shared" si="14"/>
        <v>12414|Jan-2011</v>
      </c>
    </row>
    <row r="914" spans="1:12">
      <c r="A914">
        <v>548411</v>
      </c>
      <c r="B914" t="s">
        <v>108</v>
      </c>
      <c r="C914" t="s">
        <v>48</v>
      </c>
      <c r="D914">
        <v>2</v>
      </c>
      <c r="E914" s="1">
        <v>40557.744444444441</v>
      </c>
      <c r="F914">
        <v>2.1</v>
      </c>
      <c r="G914">
        <v>13871</v>
      </c>
      <c r="H914" t="s">
        <v>10</v>
      </c>
      <c r="I914" t="str">
        <f>IF(AND(LEFT(OnlineRetail[[#This Row],[InvoiceNo]],1)&lt;&gt;"C",OnlineRetail[[#This Row],[CustomerID]]&lt;&gt;""),"Yes","No")</f>
        <v>Yes</v>
      </c>
      <c r="J914" s="4">
        <f>EOMONTH(OnlineRetail[[#This Row],[InvoiceDate]],-1)+1</f>
        <v>40544</v>
      </c>
      <c r="K914" s="6">
        <f>OnlineRetail[[#This Row],[Quantity]]*OnlineRetail[[#This Row],[UnitPrice]]</f>
        <v>4.2</v>
      </c>
      <c r="L914" t="str">
        <f t="shared" si="14"/>
        <v>13871|Jan-2011</v>
      </c>
    </row>
    <row r="915" spans="1:12">
      <c r="A915">
        <v>553782</v>
      </c>
      <c r="B915" t="s">
        <v>186</v>
      </c>
      <c r="C915" t="s">
        <v>83</v>
      </c>
      <c r="D915">
        <v>24</v>
      </c>
      <c r="E915" s="1">
        <v>40557.751388888893</v>
      </c>
      <c r="F915">
        <v>9.9499999999999993</v>
      </c>
      <c r="G915">
        <v>14083</v>
      </c>
      <c r="H915" t="s">
        <v>10</v>
      </c>
      <c r="I915" t="str">
        <f>IF(AND(LEFT(OnlineRetail[[#This Row],[InvoiceNo]],1)&lt;&gt;"C",OnlineRetail[[#This Row],[CustomerID]]&lt;&gt;""),"Yes","No")</f>
        <v>Yes</v>
      </c>
      <c r="J915" s="4">
        <f>EOMONTH(OnlineRetail[[#This Row],[InvoiceDate]],-1)+1</f>
        <v>40544</v>
      </c>
      <c r="K915" s="6">
        <f>OnlineRetail[[#This Row],[Quantity]]*OnlineRetail[[#This Row],[UnitPrice]]</f>
        <v>238.79999999999998</v>
      </c>
      <c r="L915" t="str">
        <f t="shared" si="14"/>
        <v>14083|Jan-2011</v>
      </c>
    </row>
    <row r="916" spans="1:12">
      <c r="A916">
        <v>544641</v>
      </c>
      <c r="B916" t="s">
        <v>276</v>
      </c>
      <c r="C916" t="s">
        <v>21</v>
      </c>
      <c r="D916">
        <v>14</v>
      </c>
      <c r="E916" s="1">
        <v>40557.777777777781</v>
      </c>
      <c r="F916">
        <v>4.25</v>
      </c>
      <c r="G916">
        <v>12495</v>
      </c>
      <c r="H916" t="s">
        <v>10</v>
      </c>
      <c r="I916" t="str">
        <f>IF(AND(LEFT(OnlineRetail[[#This Row],[InvoiceNo]],1)&lt;&gt;"C",OnlineRetail[[#This Row],[CustomerID]]&lt;&gt;""),"Yes","No")</f>
        <v>Yes</v>
      </c>
      <c r="J916" s="4">
        <f>EOMONTH(OnlineRetail[[#This Row],[InvoiceDate]],-1)+1</f>
        <v>40544</v>
      </c>
      <c r="K916" s="6">
        <f>OnlineRetail[[#This Row],[Quantity]]*OnlineRetail[[#This Row],[UnitPrice]]</f>
        <v>59.5</v>
      </c>
      <c r="L916" t="str">
        <f t="shared" si="14"/>
        <v>12495|Jan-2011</v>
      </c>
    </row>
    <row r="917" spans="1:12">
      <c r="A917">
        <v>537897</v>
      </c>
      <c r="B917" t="s">
        <v>179</v>
      </c>
      <c r="C917" t="s">
        <v>50</v>
      </c>
      <c r="D917">
        <v>6</v>
      </c>
      <c r="E917" s="1">
        <v>40557.789583333331</v>
      </c>
      <c r="F917">
        <v>5.95</v>
      </c>
      <c r="G917">
        <v>13950</v>
      </c>
      <c r="H917" t="s">
        <v>25</v>
      </c>
      <c r="I917" t="str">
        <f>IF(AND(LEFT(OnlineRetail[[#This Row],[InvoiceNo]],1)&lt;&gt;"C",OnlineRetail[[#This Row],[CustomerID]]&lt;&gt;""),"Yes","No")</f>
        <v>Yes</v>
      </c>
      <c r="J917" s="4">
        <f>EOMONTH(OnlineRetail[[#This Row],[InvoiceDate]],-1)+1</f>
        <v>40544</v>
      </c>
      <c r="K917" s="6">
        <f>OnlineRetail[[#This Row],[Quantity]]*OnlineRetail[[#This Row],[UnitPrice]]</f>
        <v>35.700000000000003</v>
      </c>
      <c r="L917" t="str">
        <f t="shared" si="14"/>
        <v>13950|Jan-2011</v>
      </c>
    </row>
    <row r="918" spans="1:12">
      <c r="A918">
        <v>549178</v>
      </c>
      <c r="B918" t="s">
        <v>139</v>
      </c>
      <c r="C918" t="s">
        <v>48</v>
      </c>
      <c r="D918">
        <v>5</v>
      </c>
      <c r="E918" s="1">
        <v>40557.816666666673</v>
      </c>
      <c r="F918">
        <v>0.85</v>
      </c>
      <c r="G918">
        <v>13171</v>
      </c>
      <c r="H918" t="s">
        <v>10</v>
      </c>
      <c r="I918" t="str">
        <f>IF(AND(LEFT(OnlineRetail[[#This Row],[InvoiceNo]],1)&lt;&gt;"C",OnlineRetail[[#This Row],[CustomerID]]&lt;&gt;""),"Yes","No")</f>
        <v>Yes</v>
      </c>
      <c r="J918" s="4">
        <f>EOMONTH(OnlineRetail[[#This Row],[InvoiceDate]],-1)+1</f>
        <v>40544</v>
      </c>
      <c r="K918" s="6">
        <f>OnlineRetail[[#This Row],[Quantity]]*OnlineRetail[[#This Row],[UnitPrice]]</f>
        <v>4.25</v>
      </c>
      <c r="L918" t="str">
        <f t="shared" si="14"/>
        <v>13171|Jan-2011</v>
      </c>
    </row>
    <row r="919" spans="1:12">
      <c r="A919">
        <v>536932</v>
      </c>
      <c r="B919" t="s">
        <v>85</v>
      </c>
      <c r="C919" t="s">
        <v>19</v>
      </c>
      <c r="D919">
        <v>21</v>
      </c>
      <c r="E919" s="1">
        <v>40557.823611111111</v>
      </c>
      <c r="F919">
        <v>4.25</v>
      </c>
      <c r="G919">
        <v>12721</v>
      </c>
      <c r="H919" t="s">
        <v>10</v>
      </c>
      <c r="I919" t="str">
        <f>IF(AND(LEFT(OnlineRetail[[#This Row],[InvoiceNo]],1)&lt;&gt;"C",OnlineRetail[[#This Row],[CustomerID]]&lt;&gt;""),"Yes","No")</f>
        <v>Yes</v>
      </c>
      <c r="J919" s="4">
        <f>EOMONTH(OnlineRetail[[#This Row],[InvoiceDate]],-1)+1</f>
        <v>40544</v>
      </c>
      <c r="K919" s="6">
        <f>OnlineRetail[[#This Row],[Quantity]]*OnlineRetail[[#This Row],[UnitPrice]]</f>
        <v>89.25</v>
      </c>
      <c r="L919" t="str">
        <f t="shared" si="14"/>
        <v>12721|Jan-2011</v>
      </c>
    </row>
    <row r="920" spans="1:12">
      <c r="A920">
        <v>550421</v>
      </c>
      <c r="B920" t="s">
        <v>230</v>
      </c>
      <c r="C920" t="s">
        <v>39</v>
      </c>
      <c r="D920">
        <v>17</v>
      </c>
      <c r="E920" s="1">
        <v>40558.344444444447</v>
      </c>
      <c r="F920">
        <v>0.85</v>
      </c>
      <c r="G920">
        <v>12788</v>
      </c>
      <c r="H920" t="s">
        <v>10</v>
      </c>
      <c r="I920" t="str">
        <f>IF(AND(LEFT(OnlineRetail[[#This Row],[InvoiceNo]],1)&lt;&gt;"C",OnlineRetail[[#This Row],[CustomerID]]&lt;&gt;""),"Yes","No")</f>
        <v>Yes</v>
      </c>
      <c r="J920" s="4">
        <f>EOMONTH(OnlineRetail[[#This Row],[InvoiceDate]],-1)+1</f>
        <v>40544</v>
      </c>
      <c r="K920" s="6">
        <f>OnlineRetail[[#This Row],[Quantity]]*OnlineRetail[[#This Row],[UnitPrice]]</f>
        <v>14.45</v>
      </c>
      <c r="L920" t="str">
        <f t="shared" si="14"/>
        <v>12788|Jan-2011</v>
      </c>
    </row>
    <row r="921" spans="1:12">
      <c r="A921">
        <v>544234</v>
      </c>
      <c r="B921" t="s">
        <v>228</v>
      </c>
      <c r="C921" t="s">
        <v>9</v>
      </c>
      <c r="D921">
        <v>21</v>
      </c>
      <c r="E921" s="1">
        <v>40558.347222222219</v>
      </c>
      <c r="F921">
        <v>4.95</v>
      </c>
      <c r="G921">
        <v>13156</v>
      </c>
      <c r="H921" t="s">
        <v>10</v>
      </c>
      <c r="I921" t="str">
        <f>IF(AND(LEFT(OnlineRetail[[#This Row],[InvoiceNo]],1)&lt;&gt;"C",OnlineRetail[[#This Row],[CustomerID]]&lt;&gt;""),"Yes","No")</f>
        <v>Yes</v>
      </c>
      <c r="J921" s="4">
        <f>EOMONTH(OnlineRetail[[#This Row],[InvoiceDate]],-1)+1</f>
        <v>40544</v>
      </c>
      <c r="K921" s="6">
        <f>OnlineRetail[[#This Row],[Quantity]]*OnlineRetail[[#This Row],[UnitPrice]]</f>
        <v>103.95</v>
      </c>
      <c r="L921" t="str">
        <f t="shared" si="14"/>
        <v>13156|Jan-2011</v>
      </c>
    </row>
    <row r="922" spans="1:12" hidden="1">
      <c r="A922" t="s">
        <v>287</v>
      </c>
      <c r="B922" t="s">
        <v>122</v>
      </c>
      <c r="C922" t="s">
        <v>24</v>
      </c>
      <c r="D922">
        <v>16</v>
      </c>
      <c r="E922" s="1">
        <v>40558.348611111112</v>
      </c>
      <c r="F922">
        <v>1.25</v>
      </c>
      <c r="G922">
        <v>14286</v>
      </c>
      <c r="H922" t="s">
        <v>10</v>
      </c>
      <c r="I922" t="str">
        <f>IF(AND(LEFT(OnlineRetail[[#This Row],[InvoiceNo]],1)&lt;&gt;"C",OnlineRetail[[#This Row],[CustomerID]]&lt;&gt;""),"Yes","No")</f>
        <v>No</v>
      </c>
      <c r="J922" s="4">
        <f>EOMONTH(OnlineRetail[[#This Row],[InvoiceDate]],-1)+1</f>
        <v>40544</v>
      </c>
      <c r="K922" s="6">
        <f>OnlineRetail[[#This Row],[Quantity]]*OnlineRetail[[#This Row],[UnitPrice]]</f>
        <v>20</v>
      </c>
      <c r="L922" t="str">
        <f t="shared" si="14"/>
        <v/>
      </c>
    </row>
    <row r="923" spans="1:12">
      <c r="A923">
        <v>555584</v>
      </c>
      <c r="B923" t="s">
        <v>175</v>
      </c>
      <c r="C923" t="s">
        <v>46</v>
      </c>
      <c r="D923">
        <v>22</v>
      </c>
      <c r="E923" s="1">
        <v>40558.363194444442</v>
      </c>
      <c r="F923">
        <v>9.9499999999999993</v>
      </c>
      <c r="G923">
        <v>13881</v>
      </c>
      <c r="H923" t="s">
        <v>36</v>
      </c>
      <c r="I923" t="str">
        <f>IF(AND(LEFT(OnlineRetail[[#This Row],[InvoiceNo]],1)&lt;&gt;"C",OnlineRetail[[#This Row],[CustomerID]]&lt;&gt;""),"Yes","No")</f>
        <v>Yes</v>
      </c>
      <c r="J923" s="4">
        <f>EOMONTH(OnlineRetail[[#This Row],[InvoiceDate]],-1)+1</f>
        <v>40544</v>
      </c>
      <c r="K923" s="6">
        <f>OnlineRetail[[#This Row],[Quantity]]*OnlineRetail[[#This Row],[UnitPrice]]</f>
        <v>218.89999999999998</v>
      </c>
      <c r="L923" t="str">
        <f t="shared" si="14"/>
        <v>13881|Jan-2011</v>
      </c>
    </row>
    <row r="924" spans="1:12">
      <c r="A924">
        <v>543781</v>
      </c>
      <c r="B924" t="s">
        <v>213</v>
      </c>
      <c r="C924" t="s">
        <v>12</v>
      </c>
      <c r="D924">
        <v>20</v>
      </c>
      <c r="E924" s="1">
        <v>40558.407638888893</v>
      </c>
      <c r="F924">
        <v>4.25</v>
      </c>
      <c r="G924">
        <v>13135</v>
      </c>
      <c r="H924" t="s">
        <v>10</v>
      </c>
      <c r="I924" t="str">
        <f>IF(AND(LEFT(OnlineRetail[[#This Row],[InvoiceNo]],1)&lt;&gt;"C",OnlineRetail[[#This Row],[CustomerID]]&lt;&gt;""),"Yes","No")</f>
        <v>Yes</v>
      </c>
      <c r="J924" s="4">
        <f>EOMONTH(OnlineRetail[[#This Row],[InvoiceDate]],-1)+1</f>
        <v>40544</v>
      </c>
      <c r="K924" s="6">
        <f>OnlineRetail[[#This Row],[Quantity]]*OnlineRetail[[#This Row],[UnitPrice]]</f>
        <v>85</v>
      </c>
      <c r="L924" t="str">
        <f t="shared" si="14"/>
        <v>13135|Jan-2011</v>
      </c>
    </row>
    <row r="925" spans="1:12">
      <c r="A925">
        <v>548135</v>
      </c>
      <c r="B925" t="s">
        <v>243</v>
      </c>
      <c r="C925" t="s">
        <v>27</v>
      </c>
      <c r="D925">
        <v>16</v>
      </c>
      <c r="E925" s="1">
        <v>40558.430555555547</v>
      </c>
      <c r="F925">
        <v>2.1</v>
      </c>
      <c r="G925">
        <v>12492</v>
      </c>
      <c r="H925" t="s">
        <v>10</v>
      </c>
      <c r="I925" t="str">
        <f>IF(AND(LEFT(OnlineRetail[[#This Row],[InvoiceNo]],1)&lt;&gt;"C",OnlineRetail[[#This Row],[CustomerID]]&lt;&gt;""),"Yes","No")</f>
        <v>Yes</v>
      </c>
      <c r="J925" s="4">
        <f>EOMONTH(OnlineRetail[[#This Row],[InvoiceDate]],-1)+1</f>
        <v>40544</v>
      </c>
      <c r="K925" s="6">
        <f>OnlineRetail[[#This Row],[Quantity]]*OnlineRetail[[#This Row],[UnitPrice]]</f>
        <v>33.6</v>
      </c>
      <c r="L925" t="str">
        <f t="shared" si="14"/>
        <v>12492|Jan-2011</v>
      </c>
    </row>
    <row r="926" spans="1:12">
      <c r="A926">
        <v>555470</v>
      </c>
      <c r="B926" t="s">
        <v>195</v>
      </c>
      <c r="C926" t="s">
        <v>50</v>
      </c>
      <c r="D926">
        <v>4</v>
      </c>
      <c r="E926" s="1">
        <v>40558.470138888893</v>
      </c>
      <c r="F926">
        <v>2.5499999999999998</v>
      </c>
      <c r="G926">
        <v>14253</v>
      </c>
      <c r="H926" t="s">
        <v>10</v>
      </c>
      <c r="I926" t="str">
        <f>IF(AND(LEFT(OnlineRetail[[#This Row],[InvoiceNo]],1)&lt;&gt;"C",OnlineRetail[[#This Row],[CustomerID]]&lt;&gt;""),"Yes","No")</f>
        <v>Yes</v>
      </c>
      <c r="J926" s="4">
        <f>EOMONTH(OnlineRetail[[#This Row],[InvoiceDate]],-1)+1</f>
        <v>40544</v>
      </c>
      <c r="K926" s="6">
        <f>OnlineRetail[[#This Row],[Quantity]]*OnlineRetail[[#This Row],[UnitPrice]]</f>
        <v>10.199999999999999</v>
      </c>
      <c r="L926" t="str">
        <f t="shared" si="14"/>
        <v>14253|Jan-2011</v>
      </c>
    </row>
    <row r="927" spans="1:12">
      <c r="A927">
        <v>546971</v>
      </c>
      <c r="B927" t="s">
        <v>182</v>
      </c>
      <c r="C927" t="s">
        <v>46</v>
      </c>
      <c r="D927">
        <v>4</v>
      </c>
      <c r="E927" s="1">
        <v>40558.489583333343</v>
      </c>
      <c r="F927">
        <v>5.95</v>
      </c>
      <c r="G927">
        <v>13156</v>
      </c>
      <c r="H927" t="s">
        <v>10</v>
      </c>
      <c r="I927" t="str">
        <f>IF(AND(LEFT(OnlineRetail[[#This Row],[InvoiceNo]],1)&lt;&gt;"C",OnlineRetail[[#This Row],[CustomerID]]&lt;&gt;""),"Yes","No")</f>
        <v>Yes</v>
      </c>
      <c r="J927" s="4">
        <f>EOMONTH(OnlineRetail[[#This Row],[InvoiceDate]],-1)+1</f>
        <v>40544</v>
      </c>
      <c r="K927" s="6">
        <f>OnlineRetail[[#This Row],[Quantity]]*OnlineRetail[[#This Row],[UnitPrice]]</f>
        <v>23.8</v>
      </c>
      <c r="L927" t="str">
        <f t="shared" si="14"/>
        <v>13156|Jan-2011</v>
      </c>
    </row>
    <row r="928" spans="1:12">
      <c r="A928">
        <v>550562</v>
      </c>
      <c r="B928" t="s">
        <v>35</v>
      </c>
      <c r="C928" t="s">
        <v>24</v>
      </c>
      <c r="D928">
        <v>13</v>
      </c>
      <c r="E928" s="1">
        <v>40558.501388888893</v>
      </c>
      <c r="F928">
        <v>4.95</v>
      </c>
      <c r="G928">
        <v>13687</v>
      </c>
      <c r="H928" t="s">
        <v>10</v>
      </c>
      <c r="I928" t="str">
        <f>IF(AND(LEFT(OnlineRetail[[#This Row],[InvoiceNo]],1)&lt;&gt;"C",OnlineRetail[[#This Row],[CustomerID]]&lt;&gt;""),"Yes","No")</f>
        <v>Yes</v>
      </c>
      <c r="J928" s="4">
        <f>EOMONTH(OnlineRetail[[#This Row],[InvoiceDate]],-1)+1</f>
        <v>40544</v>
      </c>
      <c r="K928" s="6">
        <f>OnlineRetail[[#This Row],[Quantity]]*OnlineRetail[[#This Row],[UnitPrice]]</f>
        <v>64.350000000000009</v>
      </c>
      <c r="L928" t="str">
        <f t="shared" si="14"/>
        <v>13687|Jan-2011</v>
      </c>
    </row>
    <row r="929" spans="1:12">
      <c r="A929">
        <v>544428</v>
      </c>
      <c r="B929" t="s">
        <v>134</v>
      </c>
      <c r="C929" t="s">
        <v>19</v>
      </c>
      <c r="D929">
        <v>9</v>
      </c>
      <c r="E929" s="1">
        <v>40558.544444444437</v>
      </c>
      <c r="F929">
        <v>1.65</v>
      </c>
      <c r="G929">
        <v>12645</v>
      </c>
      <c r="H929" t="s">
        <v>10</v>
      </c>
      <c r="I929" t="str">
        <f>IF(AND(LEFT(OnlineRetail[[#This Row],[InvoiceNo]],1)&lt;&gt;"C",OnlineRetail[[#This Row],[CustomerID]]&lt;&gt;""),"Yes","No")</f>
        <v>Yes</v>
      </c>
      <c r="J929" s="4">
        <f>EOMONTH(OnlineRetail[[#This Row],[InvoiceDate]],-1)+1</f>
        <v>40544</v>
      </c>
      <c r="K929" s="6">
        <f>OnlineRetail[[#This Row],[Quantity]]*OnlineRetail[[#This Row],[UnitPrice]]</f>
        <v>14.85</v>
      </c>
      <c r="L929" t="str">
        <f t="shared" si="14"/>
        <v>12645|Jan-2011</v>
      </c>
    </row>
    <row r="930" spans="1:12">
      <c r="A930">
        <v>543116</v>
      </c>
      <c r="B930" t="s">
        <v>261</v>
      </c>
      <c r="C930" t="s">
        <v>9</v>
      </c>
      <c r="D930">
        <v>3</v>
      </c>
      <c r="E930" s="1">
        <v>40558.545138888891</v>
      </c>
      <c r="F930">
        <v>9.9499999999999993</v>
      </c>
      <c r="G930">
        <v>13236</v>
      </c>
      <c r="H930" t="s">
        <v>10</v>
      </c>
      <c r="I930" t="str">
        <f>IF(AND(LEFT(OnlineRetail[[#This Row],[InvoiceNo]],1)&lt;&gt;"C",OnlineRetail[[#This Row],[CustomerID]]&lt;&gt;""),"Yes","No")</f>
        <v>Yes</v>
      </c>
      <c r="J930" s="4">
        <f>EOMONTH(OnlineRetail[[#This Row],[InvoiceDate]],-1)+1</f>
        <v>40544</v>
      </c>
      <c r="K930" s="6">
        <f>OnlineRetail[[#This Row],[Quantity]]*OnlineRetail[[#This Row],[UnitPrice]]</f>
        <v>29.849999999999998</v>
      </c>
      <c r="L930" t="str">
        <f t="shared" si="14"/>
        <v>13236|Jan-2011</v>
      </c>
    </row>
    <row r="931" spans="1:12">
      <c r="A931">
        <v>536451</v>
      </c>
      <c r="B931" t="s">
        <v>54</v>
      </c>
      <c r="C931" t="s">
        <v>33</v>
      </c>
      <c r="D931">
        <v>8</v>
      </c>
      <c r="E931" s="1">
        <v>40558.550000000003</v>
      </c>
      <c r="F931">
        <v>3.39</v>
      </c>
      <c r="G931">
        <v>12478</v>
      </c>
      <c r="H931" t="s">
        <v>10</v>
      </c>
      <c r="I931" t="str">
        <f>IF(AND(LEFT(OnlineRetail[[#This Row],[InvoiceNo]],1)&lt;&gt;"C",OnlineRetail[[#This Row],[CustomerID]]&lt;&gt;""),"Yes","No")</f>
        <v>Yes</v>
      </c>
      <c r="J931" s="4">
        <f>EOMONTH(OnlineRetail[[#This Row],[InvoiceDate]],-1)+1</f>
        <v>40544</v>
      </c>
      <c r="K931" s="6">
        <f>OnlineRetail[[#This Row],[Quantity]]*OnlineRetail[[#This Row],[UnitPrice]]</f>
        <v>27.12</v>
      </c>
      <c r="L931" t="str">
        <f t="shared" si="14"/>
        <v>12478|Jan-2011</v>
      </c>
    </row>
    <row r="932" spans="1:12">
      <c r="A932">
        <v>537178</v>
      </c>
      <c r="B932" t="s">
        <v>89</v>
      </c>
      <c r="C932" t="s">
        <v>12</v>
      </c>
      <c r="D932">
        <v>18</v>
      </c>
      <c r="E932" s="1">
        <v>40558.574999999997</v>
      </c>
      <c r="F932">
        <v>2.5499999999999998</v>
      </c>
      <c r="G932">
        <v>12891</v>
      </c>
      <c r="H932" t="s">
        <v>10</v>
      </c>
      <c r="I932" t="str">
        <f>IF(AND(LEFT(OnlineRetail[[#This Row],[InvoiceNo]],1)&lt;&gt;"C",OnlineRetail[[#This Row],[CustomerID]]&lt;&gt;""),"Yes","No")</f>
        <v>Yes</v>
      </c>
      <c r="J932" s="4">
        <f>EOMONTH(OnlineRetail[[#This Row],[InvoiceDate]],-1)+1</f>
        <v>40544</v>
      </c>
      <c r="K932" s="6">
        <f>OnlineRetail[[#This Row],[Quantity]]*OnlineRetail[[#This Row],[UnitPrice]]</f>
        <v>45.9</v>
      </c>
      <c r="L932" t="str">
        <f t="shared" si="14"/>
        <v>12891|Jan-2011</v>
      </c>
    </row>
    <row r="933" spans="1:12">
      <c r="A933">
        <v>554086</v>
      </c>
      <c r="B933" t="s">
        <v>196</v>
      </c>
      <c r="C933" t="s">
        <v>62</v>
      </c>
      <c r="D933">
        <v>1</v>
      </c>
      <c r="E933" s="1">
        <v>40558.57708333333</v>
      </c>
      <c r="F933">
        <v>7.95</v>
      </c>
      <c r="G933">
        <v>13236</v>
      </c>
      <c r="H933" t="s">
        <v>10</v>
      </c>
      <c r="I933" t="str">
        <f>IF(AND(LEFT(OnlineRetail[[#This Row],[InvoiceNo]],1)&lt;&gt;"C",OnlineRetail[[#This Row],[CustomerID]]&lt;&gt;""),"Yes","No")</f>
        <v>Yes</v>
      </c>
      <c r="J933" s="4">
        <f>EOMONTH(OnlineRetail[[#This Row],[InvoiceDate]],-1)+1</f>
        <v>40544</v>
      </c>
      <c r="K933" s="6">
        <f>OnlineRetail[[#This Row],[Quantity]]*OnlineRetail[[#This Row],[UnitPrice]]</f>
        <v>7.95</v>
      </c>
      <c r="L933" t="str">
        <f t="shared" si="14"/>
        <v>13236|Jan-2011</v>
      </c>
    </row>
    <row r="934" spans="1:12">
      <c r="A934">
        <v>548438</v>
      </c>
      <c r="B934" t="s">
        <v>75</v>
      </c>
      <c r="C934" t="s">
        <v>50</v>
      </c>
      <c r="D934">
        <v>10</v>
      </c>
      <c r="E934" s="1">
        <v>40558.595833333333</v>
      </c>
      <c r="F934">
        <v>7.95</v>
      </c>
      <c r="G934">
        <v>13114</v>
      </c>
      <c r="H934" t="s">
        <v>10</v>
      </c>
      <c r="I934" t="str">
        <f>IF(AND(LEFT(OnlineRetail[[#This Row],[InvoiceNo]],1)&lt;&gt;"C",OnlineRetail[[#This Row],[CustomerID]]&lt;&gt;""),"Yes","No")</f>
        <v>Yes</v>
      </c>
      <c r="J934" s="4">
        <f>EOMONTH(OnlineRetail[[#This Row],[InvoiceDate]],-1)+1</f>
        <v>40544</v>
      </c>
      <c r="K934" s="6">
        <f>OnlineRetail[[#This Row],[Quantity]]*OnlineRetail[[#This Row],[UnitPrice]]</f>
        <v>79.5</v>
      </c>
      <c r="L934" t="str">
        <f t="shared" si="14"/>
        <v>13114|Jan-2011</v>
      </c>
    </row>
    <row r="935" spans="1:12">
      <c r="A935">
        <v>545660</v>
      </c>
      <c r="B935" t="s">
        <v>75</v>
      </c>
      <c r="C935" t="s">
        <v>42</v>
      </c>
      <c r="D935">
        <v>18</v>
      </c>
      <c r="E935" s="1">
        <v>40558.597222222219</v>
      </c>
      <c r="F935">
        <v>0.85</v>
      </c>
      <c r="G935">
        <v>14121</v>
      </c>
      <c r="H935" t="s">
        <v>10</v>
      </c>
      <c r="I935" t="str">
        <f>IF(AND(LEFT(OnlineRetail[[#This Row],[InvoiceNo]],1)&lt;&gt;"C",OnlineRetail[[#This Row],[CustomerID]]&lt;&gt;""),"Yes","No")</f>
        <v>Yes</v>
      </c>
      <c r="J935" s="4">
        <f>EOMONTH(OnlineRetail[[#This Row],[InvoiceDate]],-1)+1</f>
        <v>40544</v>
      </c>
      <c r="K935" s="6">
        <f>OnlineRetail[[#This Row],[Quantity]]*OnlineRetail[[#This Row],[UnitPrice]]</f>
        <v>15.299999999999999</v>
      </c>
      <c r="L935" t="str">
        <f t="shared" si="14"/>
        <v>14121|Jan-2011</v>
      </c>
    </row>
    <row r="936" spans="1:12">
      <c r="A936">
        <v>543954</v>
      </c>
      <c r="B936" t="s">
        <v>143</v>
      </c>
      <c r="C936" t="s">
        <v>19</v>
      </c>
      <c r="D936">
        <v>18</v>
      </c>
      <c r="E936" s="1">
        <v>40558.606944444437</v>
      </c>
      <c r="F936">
        <v>1.25</v>
      </c>
      <c r="G936">
        <v>12873</v>
      </c>
      <c r="H936" t="s">
        <v>31</v>
      </c>
      <c r="I936" t="str">
        <f>IF(AND(LEFT(OnlineRetail[[#This Row],[InvoiceNo]],1)&lt;&gt;"C",OnlineRetail[[#This Row],[CustomerID]]&lt;&gt;""),"Yes","No")</f>
        <v>Yes</v>
      </c>
      <c r="J936" s="4">
        <f>EOMONTH(OnlineRetail[[#This Row],[InvoiceDate]],-1)+1</f>
        <v>40544</v>
      </c>
      <c r="K936" s="6">
        <f>OnlineRetail[[#This Row],[Quantity]]*OnlineRetail[[#This Row],[UnitPrice]]</f>
        <v>22.5</v>
      </c>
      <c r="L936" t="str">
        <f t="shared" si="14"/>
        <v>12873|Jan-2011</v>
      </c>
    </row>
    <row r="937" spans="1:12">
      <c r="A937">
        <v>546975</v>
      </c>
      <c r="B937" t="s">
        <v>63</v>
      </c>
      <c r="C937" t="s">
        <v>72</v>
      </c>
      <c r="D937">
        <v>22</v>
      </c>
      <c r="E937" s="1">
        <v>40558.61041666667</v>
      </c>
      <c r="F937">
        <v>4.95</v>
      </c>
      <c r="G937">
        <v>12779</v>
      </c>
      <c r="H937" t="s">
        <v>10</v>
      </c>
      <c r="I937" t="str">
        <f>IF(AND(LEFT(OnlineRetail[[#This Row],[InvoiceNo]],1)&lt;&gt;"C",OnlineRetail[[#This Row],[CustomerID]]&lt;&gt;""),"Yes","No")</f>
        <v>Yes</v>
      </c>
      <c r="J937" s="4">
        <f>EOMONTH(OnlineRetail[[#This Row],[InvoiceDate]],-1)+1</f>
        <v>40544</v>
      </c>
      <c r="K937" s="6">
        <f>OnlineRetail[[#This Row],[Quantity]]*OnlineRetail[[#This Row],[UnitPrice]]</f>
        <v>108.9</v>
      </c>
      <c r="L937" t="str">
        <f t="shared" si="14"/>
        <v>12779|Jan-2011</v>
      </c>
    </row>
    <row r="938" spans="1:12">
      <c r="A938">
        <v>548307</v>
      </c>
      <c r="B938" t="s">
        <v>288</v>
      </c>
      <c r="C938" t="s">
        <v>27</v>
      </c>
      <c r="D938">
        <v>8</v>
      </c>
      <c r="E938" s="1">
        <v>40558.613194444442</v>
      </c>
      <c r="F938">
        <v>1.25</v>
      </c>
      <c r="G938">
        <v>13572</v>
      </c>
      <c r="H938" t="s">
        <v>17</v>
      </c>
      <c r="I938" t="str">
        <f>IF(AND(LEFT(OnlineRetail[[#This Row],[InvoiceNo]],1)&lt;&gt;"C",OnlineRetail[[#This Row],[CustomerID]]&lt;&gt;""),"Yes","No")</f>
        <v>Yes</v>
      </c>
      <c r="J938" s="4">
        <f>EOMONTH(OnlineRetail[[#This Row],[InvoiceDate]],-1)+1</f>
        <v>40544</v>
      </c>
      <c r="K938" s="6">
        <f>OnlineRetail[[#This Row],[Quantity]]*OnlineRetail[[#This Row],[UnitPrice]]</f>
        <v>10</v>
      </c>
      <c r="L938" t="str">
        <f t="shared" si="14"/>
        <v>13572|Jan-2011</v>
      </c>
    </row>
    <row r="939" spans="1:12">
      <c r="A939">
        <v>543859</v>
      </c>
      <c r="B939" t="s">
        <v>38</v>
      </c>
      <c r="C939" t="s">
        <v>40</v>
      </c>
      <c r="D939">
        <v>3</v>
      </c>
      <c r="E939" s="1">
        <v>40558.619444444441</v>
      </c>
      <c r="F939">
        <v>5.95</v>
      </c>
      <c r="G939">
        <v>13704</v>
      </c>
      <c r="H939" t="s">
        <v>10</v>
      </c>
      <c r="I939" t="str">
        <f>IF(AND(LEFT(OnlineRetail[[#This Row],[InvoiceNo]],1)&lt;&gt;"C",OnlineRetail[[#This Row],[CustomerID]]&lt;&gt;""),"Yes","No")</f>
        <v>Yes</v>
      </c>
      <c r="J939" s="4">
        <f>EOMONTH(OnlineRetail[[#This Row],[InvoiceDate]],-1)+1</f>
        <v>40544</v>
      </c>
      <c r="K939" s="6">
        <f>OnlineRetail[[#This Row],[Quantity]]*OnlineRetail[[#This Row],[UnitPrice]]</f>
        <v>17.850000000000001</v>
      </c>
      <c r="L939" t="str">
        <f t="shared" si="14"/>
        <v>13704|Jan-2011</v>
      </c>
    </row>
    <row r="940" spans="1:12">
      <c r="A940">
        <v>550281</v>
      </c>
      <c r="B940" t="s">
        <v>204</v>
      </c>
      <c r="C940" t="s">
        <v>42</v>
      </c>
      <c r="D940">
        <v>18</v>
      </c>
      <c r="E940" s="1">
        <v>40558.620833333327</v>
      </c>
      <c r="F940">
        <v>4.25</v>
      </c>
      <c r="G940">
        <v>13027</v>
      </c>
      <c r="H940" t="s">
        <v>10</v>
      </c>
      <c r="I940" t="str">
        <f>IF(AND(LEFT(OnlineRetail[[#This Row],[InvoiceNo]],1)&lt;&gt;"C",OnlineRetail[[#This Row],[CustomerID]]&lt;&gt;""),"Yes","No")</f>
        <v>Yes</v>
      </c>
      <c r="J940" s="4">
        <f>EOMONTH(OnlineRetail[[#This Row],[InvoiceDate]],-1)+1</f>
        <v>40544</v>
      </c>
      <c r="K940" s="6">
        <f>OnlineRetail[[#This Row],[Quantity]]*OnlineRetail[[#This Row],[UnitPrice]]</f>
        <v>76.5</v>
      </c>
      <c r="L940" t="str">
        <f t="shared" si="14"/>
        <v>13027|Jan-2011</v>
      </c>
    </row>
    <row r="941" spans="1:12">
      <c r="A941">
        <v>554956</v>
      </c>
      <c r="B941" t="s">
        <v>113</v>
      </c>
      <c r="C941" t="s">
        <v>29</v>
      </c>
      <c r="D941">
        <v>8</v>
      </c>
      <c r="E941" s="1">
        <v>40558.624305555553</v>
      </c>
      <c r="F941">
        <v>2.5499999999999998</v>
      </c>
      <c r="G941">
        <v>14308</v>
      </c>
      <c r="H941" t="s">
        <v>10</v>
      </c>
      <c r="I941" t="str">
        <f>IF(AND(LEFT(OnlineRetail[[#This Row],[InvoiceNo]],1)&lt;&gt;"C",OnlineRetail[[#This Row],[CustomerID]]&lt;&gt;""),"Yes","No")</f>
        <v>Yes</v>
      </c>
      <c r="J941" s="4">
        <f>EOMONTH(OnlineRetail[[#This Row],[InvoiceDate]],-1)+1</f>
        <v>40544</v>
      </c>
      <c r="K941" s="6">
        <f>OnlineRetail[[#This Row],[Quantity]]*OnlineRetail[[#This Row],[UnitPrice]]</f>
        <v>20.399999999999999</v>
      </c>
      <c r="L941" t="str">
        <f t="shared" si="14"/>
        <v>14308|Jan-2011</v>
      </c>
    </row>
    <row r="942" spans="1:12">
      <c r="A942">
        <v>539582</v>
      </c>
      <c r="B942" t="s">
        <v>152</v>
      </c>
      <c r="C942" t="s">
        <v>14</v>
      </c>
      <c r="D942">
        <v>12</v>
      </c>
      <c r="E942" s="1">
        <v>40558.654861111107</v>
      </c>
      <c r="F942">
        <v>9.9499999999999993</v>
      </c>
      <c r="G942">
        <v>13243</v>
      </c>
      <c r="H942" t="s">
        <v>10</v>
      </c>
      <c r="I942" t="str">
        <f>IF(AND(LEFT(OnlineRetail[[#This Row],[InvoiceNo]],1)&lt;&gt;"C",OnlineRetail[[#This Row],[CustomerID]]&lt;&gt;""),"Yes","No")</f>
        <v>Yes</v>
      </c>
      <c r="J942" s="4">
        <f>EOMONTH(OnlineRetail[[#This Row],[InvoiceDate]],-1)+1</f>
        <v>40544</v>
      </c>
      <c r="K942" s="6">
        <f>OnlineRetail[[#This Row],[Quantity]]*OnlineRetail[[#This Row],[UnitPrice]]</f>
        <v>119.39999999999999</v>
      </c>
      <c r="L942" t="str">
        <f t="shared" si="14"/>
        <v>13243|Jan-2011</v>
      </c>
    </row>
    <row r="943" spans="1:12">
      <c r="A943">
        <v>549930</v>
      </c>
      <c r="B943" t="s">
        <v>141</v>
      </c>
      <c r="C943" t="s">
        <v>48</v>
      </c>
      <c r="D943">
        <v>20</v>
      </c>
      <c r="E943" s="1">
        <v>40558.655555555553</v>
      </c>
      <c r="F943">
        <v>9.9499999999999993</v>
      </c>
      <c r="G943">
        <v>13171</v>
      </c>
      <c r="H943" t="s">
        <v>121</v>
      </c>
      <c r="I943" t="str">
        <f>IF(AND(LEFT(OnlineRetail[[#This Row],[InvoiceNo]],1)&lt;&gt;"C",OnlineRetail[[#This Row],[CustomerID]]&lt;&gt;""),"Yes","No")</f>
        <v>Yes</v>
      </c>
      <c r="J943" s="4">
        <f>EOMONTH(OnlineRetail[[#This Row],[InvoiceDate]],-1)+1</f>
        <v>40544</v>
      </c>
      <c r="K943" s="6">
        <f>OnlineRetail[[#This Row],[Quantity]]*OnlineRetail[[#This Row],[UnitPrice]]</f>
        <v>199</v>
      </c>
      <c r="L943" t="str">
        <f t="shared" si="14"/>
        <v>13171|Jan-2011</v>
      </c>
    </row>
    <row r="944" spans="1:12">
      <c r="A944">
        <v>554126</v>
      </c>
      <c r="B944" t="s">
        <v>130</v>
      </c>
      <c r="C944" t="s">
        <v>12</v>
      </c>
      <c r="D944">
        <v>7</v>
      </c>
      <c r="E944" s="1">
        <v>40558.663194444453</v>
      </c>
      <c r="F944">
        <v>1.65</v>
      </c>
      <c r="G944">
        <v>13696</v>
      </c>
      <c r="H944" t="s">
        <v>25</v>
      </c>
      <c r="I944" t="str">
        <f>IF(AND(LEFT(OnlineRetail[[#This Row],[InvoiceNo]],1)&lt;&gt;"C",OnlineRetail[[#This Row],[CustomerID]]&lt;&gt;""),"Yes","No")</f>
        <v>Yes</v>
      </c>
      <c r="J944" s="4">
        <f>EOMONTH(OnlineRetail[[#This Row],[InvoiceDate]],-1)+1</f>
        <v>40544</v>
      </c>
      <c r="K944" s="6">
        <f>OnlineRetail[[#This Row],[Quantity]]*OnlineRetail[[#This Row],[UnitPrice]]</f>
        <v>11.549999999999999</v>
      </c>
      <c r="L944" t="str">
        <f t="shared" si="14"/>
        <v>13696|Jan-2011</v>
      </c>
    </row>
    <row r="945" spans="1:12">
      <c r="A945">
        <v>552556</v>
      </c>
      <c r="B945" t="s">
        <v>214</v>
      </c>
      <c r="C945" t="s">
        <v>12</v>
      </c>
      <c r="D945">
        <v>24</v>
      </c>
      <c r="E945" s="1">
        <v>40558.665277777778</v>
      </c>
      <c r="F945">
        <v>5.95</v>
      </c>
      <c r="G945">
        <v>12651</v>
      </c>
      <c r="H945" t="s">
        <v>10</v>
      </c>
      <c r="I945" t="str">
        <f>IF(AND(LEFT(OnlineRetail[[#This Row],[InvoiceNo]],1)&lt;&gt;"C",OnlineRetail[[#This Row],[CustomerID]]&lt;&gt;""),"Yes","No")</f>
        <v>Yes</v>
      </c>
      <c r="J945" s="4">
        <f>EOMONTH(OnlineRetail[[#This Row],[InvoiceDate]],-1)+1</f>
        <v>40544</v>
      </c>
      <c r="K945" s="6">
        <f>OnlineRetail[[#This Row],[Quantity]]*OnlineRetail[[#This Row],[UnitPrice]]</f>
        <v>142.80000000000001</v>
      </c>
      <c r="L945" t="str">
        <f t="shared" si="14"/>
        <v>12651|Jan-2011</v>
      </c>
    </row>
    <row r="946" spans="1:12">
      <c r="A946">
        <v>537800</v>
      </c>
      <c r="B946" t="s">
        <v>144</v>
      </c>
      <c r="C946" t="s">
        <v>50</v>
      </c>
      <c r="D946">
        <v>1</v>
      </c>
      <c r="E946" s="1">
        <v>40558.706944444442</v>
      </c>
      <c r="F946">
        <v>1.25</v>
      </c>
      <c r="G946">
        <v>14321</v>
      </c>
      <c r="H946" t="s">
        <v>10</v>
      </c>
      <c r="I946" t="str">
        <f>IF(AND(LEFT(OnlineRetail[[#This Row],[InvoiceNo]],1)&lt;&gt;"C",OnlineRetail[[#This Row],[CustomerID]]&lt;&gt;""),"Yes","No")</f>
        <v>Yes</v>
      </c>
      <c r="J946" s="4">
        <f>EOMONTH(OnlineRetail[[#This Row],[InvoiceDate]],-1)+1</f>
        <v>40544</v>
      </c>
      <c r="K946" s="6">
        <f>OnlineRetail[[#This Row],[Quantity]]*OnlineRetail[[#This Row],[UnitPrice]]</f>
        <v>1.25</v>
      </c>
      <c r="L946" t="str">
        <f t="shared" si="14"/>
        <v>14321|Jan-2011</v>
      </c>
    </row>
    <row r="947" spans="1:12">
      <c r="A947">
        <v>547193</v>
      </c>
      <c r="B947" t="s">
        <v>268</v>
      </c>
      <c r="C947" t="s">
        <v>12</v>
      </c>
      <c r="D947">
        <v>4</v>
      </c>
      <c r="E947" s="1">
        <v>40558.744444444441</v>
      </c>
      <c r="F947">
        <v>4.95</v>
      </c>
      <c r="G947">
        <v>12472</v>
      </c>
      <c r="H947" t="s">
        <v>10</v>
      </c>
      <c r="I947" t="str">
        <f>IF(AND(LEFT(OnlineRetail[[#This Row],[InvoiceNo]],1)&lt;&gt;"C",OnlineRetail[[#This Row],[CustomerID]]&lt;&gt;""),"Yes","No")</f>
        <v>Yes</v>
      </c>
      <c r="J947" s="4">
        <f>EOMONTH(OnlineRetail[[#This Row],[InvoiceDate]],-1)+1</f>
        <v>40544</v>
      </c>
      <c r="K947" s="6">
        <f>OnlineRetail[[#This Row],[Quantity]]*OnlineRetail[[#This Row],[UnitPrice]]</f>
        <v>19.8</v>
      </c>
      <c r="L947" t="str">
        <f t="shared" si="14"/>
        <v>12472|Jan-2011</v>
      </c>
    </row>
    <row r="948" spans="1:12">
      <c r="A948">
        <v>551603</v>
      </c>
      <c r="B948" t="s">
        <v>11</v>
      </c>
      <c r="C948" t="s">
        <v>46</v>
      </c>
      <c r="D948">
        <v>23</v>
      </c>
      <c r="E948" s="1">
        <v>40558.763194444437</v>
      </c>
      <c r="F948">
        <v>5.95</v>
      </c>
      <c r="G948">
        <v>13978</v>
      </c>
      <c r="H948" t="s">
        <v>10</v>
      </c>
      <c r="I948" t="str">
        <f>IF(AND(LEFT(OnlineRetail[[#This Row],[InvoiceNo]],1)&lt;&gt;"C",OnlineRetail[[#This Row],[CustomerID]]&lt;&gt;""),"Yes","No")</f>
        <v>Yes</v>
      </c>
      <c r="J948" s="4">
        <f>EOMONTH(OnlineRetail[[#This Row],[InvoiceDate]],-1)+1</f>
        <v>40544</v>
      </c>
      <c r="K948" s="6">
        <f>OnlineRetail[[#This Row],[Quantity]]*OnlineRetail[[#This Row],[UnitPrice]]</f>
        <v>136.85</v>
      </c>
      <c r="L948" t="str">
        <f t="shared" si="14"/>
        <v>13978|Jan-2011</v>
      </c>
    </row>
    <row r="949" spans="1:12">
      <c r="A949">
        <v>552213</v>
      </c>
      <c r="B949" t="s">
        <v>221</v>
      </c>
      <c r="C949" t="s">
        <v>27</v>
      </c>
      <c r="D949">
        <v>20</v>
      </c>
      <c r="E949" s="1">
        <v>40558.767361111109</v>
      </c>
      <c r="F949">
        <v>4.25</v>
      </c>
      <c r="G949">
        <v>12463</v>
      </c>
      <c r="H949" t="s">
        <v>10</v>
      </c>
      <c r="I949" t="str">
        <f>IF(AND(LEFT(OnlineRetail[[#This Row],[InvoiceNo]],1)&lt;&gt;"C",OnlineRetail[[#This Row],[CustomerID]]&lt;&gt;""),"Yes","No")</f>
        <v>Yes</v>
      </c>
      <c r="J949" s="4">
        <f>EOMONTH(OnlineRetail[[#This Row],[InvoiceDate]],-1)+1</f>
        <v>40544</v>
      </c>
      <c r="K949" s="6">
        <f>OnlineRetail[[#This Row],[Quantity]]*OnlineRetail[[#This Row],[UnitPrice]]</f>
        <v>85</v>
      </c>
      <c r="L949" t="str">
        <f t="shared" si="14"/>
        <v>12463|Jan-2011</v>
      </c>
    </row>
    <row r="950" spans="1:12">
      <c r="A950">
        <v>543731</v>
      </c>
      <c r="B950" t="s">
        <v>81</v>
      </c>
      <c r="C950" t="s">
        <v>46</v>
      </c>
      <c r="D950">
        <v>12</v>
      </c>
      <c r="E950" s="1">
        <v>40558.773611111108</v>
      </c>
      <c r="F950">
        <v>3.39</v>
      </c>
      <c r="G950">
        <v>12861</v>
      </c>
      <c r="H950" t="s">
        <v>10</v>
      </c>
      <c r="I950" t="str">
        <f>IF(AND(LEFT(OnlineRetail[[#This Row],[InvoiceNo]],1)&lt;&gt;"C",OnlineRetail[[#This Row],[CustomerID]]&lt;&gt;""),"Yes","No")</f>
        <v>Yes</v>
      </c>
      <c r="J950" s="4">
        <f>EOMONTH(OnlineRetail[[#This Row],[InvoiceDate]],-1)+1</f>
        <v>40544</v>
      </c>
      <c r="K950" s="6">
        <f>OnlineRetail[[#This Row],[Quantity]]*OnlineRetail[[#This Row],[UnitPrice]]</f>
        <v>40.68</v>
      </c>
      <c r="L950" t="str">
        <f t="shared" si="14"/>
        <v>12861|Jan-2011</v>
      </c>
    </row>
    <row r="951" spans="1:12">
      <c r="A951">
        <v>550342</v>
      </c>
      <c r="B951" t="s">
        <v>52</v>
      </c>
      <c r="C951" t="s">
        <v>27</v>
      </c>
      <c r="D951">
        <v>5</v>
      </c>
      <c r="E951" s="1">
        <v>40558.810416666667</v>
      </c>
      <c r="F951">
        <v>1.25</v>
      </c>
      <c r="G951">
        <v>13950</v>
      </c>
      <c r="H951" t="s">
        <v>10</v>
      </c>
      <c r="I951" t="str">
        <f>IF(AND(LEFT(OnlineRetail[[#This Row],[InvoiceNo]],1)&lt;&gt;"C",OnlineRetail[[#This Row],[CustomerID]]&lt;&gt;""),"Yes","No")</f>
        <v>Yes</v>
      </c>
      <c r="J951" s="4">
        <f>EOMONTH(OnlineRetail[[#This Row],[InvoiceDate]],-1)+1</f>
        <v>40544</v>
      </c>
      <c r="K951" s="6">
        <f>OnlineRetail[[#This Row],[Quantity]]*OnlineRetail[[#This Row],[UnitPrice]]</f>
        <v>6.25</v>
      </c>
      <c r="L951" t="str">
        <f t="shared" si="14"/>
        <v>13950|Jan-2011</v>
      </c>
    </row>
    <row r="952" spans="1:12">
      <c r="A952">
        <v>541438</v>
      </c>
      <c r="B952" t="s">
        <v>251</v>
      </c>
      <c r="C952" t="s">
        <v>24</v>
      </c>
      <c r="D952">
        <v>13</v>
      </c>
      <c r="E952" s="1">
        <v>40559.369444444441</v>
      </c>
      <c r="F952">
        <v>2.1</v>
      </c>
      <c r="G952">
        <v>12472</v>
      </c>
      <c r="H952" t="s">
        <v>10</v>
      </c>
      <c r="I952" t="str">
        <f>IF(AND(LEFT(OnlineRetail[[#This Row],[InvoiceNo]],1)&lt;&gt;"C",OnlineRetail[[#This Row],[CustomerID]]&lt;&gt;""),"Yes","No")</f>
        <v>Yes</v>
      </c>
      <c r="J952" s="4">
        <f>EOMONTH(OnlineRetail[[#This Row],[InvoiceDate]],-1)+1</f>
        <v>40544</v>
      </c>
      <c r="K952" s="6">
        <f>OnlineRetail[[#This Row],[Quantity]]*OnlineRetail[[#This Row],[UnitPrice]]</f>
        <v>27.3</v>
      </c>
      <c r="L952" t="str">
        <f t="shared" si="14"/>
        <v>12472|Jan-2011</v>
      </c>
    </row>
    <row r="953" spans="1:12">
      <c r="A953">
        <v>540634</v>
      </c>
      <c r="B953" t="s">
        <v>264</v>
      </c>
      <c r="C953" t="s">
        <v>48</v>
      </c>
      <c r="D953">
        <v>7</v>
      </c>
      <c r="E953" s="1">
        <v>40559.378472222219</v>
      </c>
      <c r="F953">
        <v>3.39</v>
      </c>
      <c r="G953">
        <v>12472</v>
      </c>
      <c r="H953" t="s">
        <v>10</v>
      </c>
      <c r="I953" t="str">
        <f>IF(AND(LEFT(OnlineRetail[[#This Row],[InvoiceNo]],1)&lt;&gt;"C",OnlineRetail[[#This Row],[CustomerID]]&lt;&gt;""),"Yes","No")</f>
        <v>Yes</v>
      </c>
      <c r="J953" s="4">
        <f>EOMONTH(OnlineRetail[[#This Row],[InvoiceDate]],-1)+1</f>
        <v>40544</v>
      </c>
      <c r="K953" s="6">
        <f>OnlineRetail[[#This Row],[Quantity]]*OnlineRetail[[#This Row],[UnitPrice]]</f>
        <v>23.73</v>
      </c>
      <c r="L953" t="str">
        <f t="shared" si="14"/>
        <v>12472|Jan-2011</v>
      </c>
    </row>
    <row r="954" spans="1:12">
      <c r="A954">
        <v>555044</v>
      </c>
      <c r="B954" t="s">
        <v>140</v>
      </c>
      <c r="C954" t="s">
        <v>83</v>
      </c>
      <c r="D954">
        <v>15</v>
      </c>
      <c r="E954" s="1">
        <v>40559.384027777778</v>
      </c>
      <c r="F954">
        <v>0.85</v>
      </c>
      <c r="G954">
        <v>12710</v>
      </c>
      <c r="H954" t="s">
        <v>10</v>
      </c>
      <c r="I954" t="str">
        <f>IF(AND(LEFT(OnlineRetail[[#This Row],[InvoiceNo]],1)&lt;&gt;"C",OnlineRetail[[#This Row],[CustomerID]]&lt;&gt;""),"Yes","No")</f>
        <v>Yes</v>
      </c>
      <c r="J954" s="4">
        <f>EOMONTH(OnlineRetail[[#This Row],[InvoiceDate]],-1)+1</f>
        <v>40544</v>
      </c>
      <c r="K954" s="6">
        <f>OnlineRetail[[#This Row],[Quantity]]*OnlineRetail[[#This Row],[UnitPrice]]</f>
        <v>12.75</v>
      </c>
      <c r="L954" t="str">
        <f t="shared" si="14"/>
        <v>12710|Jan-2011</v>
      </c>
    </row>
    <row r="955" spans="1:12">
      <c r="A955">
        <v>548454</v>
      </c>
      <c r="B955" t="s">
        <v>66</v>
      </c>
      <c r="C955" t="s">
        <v>29</v>
      </c>
      <c r="D955">
        <v>12</v>
      </c>
      <c r="E955" s="1">
        <v>40559.394444444442</v>
      </c>
      <c r="F955">
        <v>4.95</v>
      </c>
      <c r="G955">
        <v>13811</v>
      </c>
      <c r="H955" t="s">
        <v>10</v>
      </c>
      <c r="I955" t="str">
        <f>IF(AND(LEFT(OnlineRetail[[#This Row],[InvoiceNo]],1)&lt;&gt;"C",OnlineRetail[[#This Row],[CustomerID]]&lt;&gt;""),"Yes","No")</f>
        <v>Yes</v>
      </c>
      <c r="J955" s="4">
        <f>EOMONTH(OnlineRetail[[#This Row],[InvoiceDate]],-1)+1</f>
        <v>40544</v>
      </c>
      <c r="K955" s="6">
        <f>OnlineRetail[[#This Row],[Quantity]]*OnlineRetail[[#This Row],[UnitPrice]]</f>
        <v>59.400000000000006</v>
      </c>
      <c r="L955" t="str">
        <f t="shared" si="14"/>
        <v>13811|Jan-2011</v>
      </c>
    </row>
    <row r="956" spans="1:12">
      <c r="A956">
        <v>550285</v>
      </c>
      <c r="B956" t="s">
        <v>57</v>
      </c>
      <c r="C956" t="s">
        <v>21</v>
      </c>
      <c r="D956">
        <v>8</v>
      </c>
      <c r="E956" s="1">
        <v>40559.446527777778</v>
      </c>
      <c r="F956">
        <v>1.65</v>
      </c>
      <c r="G956">
        <v>12776</v>
      </c>
      <c r="H956" t="s">
        <v>10</v>
      </c>
      <c r="I956" t="str">
        <f>IF(AND(LEFT(OnlineRetail[[#This Row],[InvoiceNo]],1)&lt;&gt;"C",OnlineRetail[[#This Row],[CustomerID]]&lt;&gt;""),"Yes","No")</f>
        <v>Yes</v>
      </c>
      <c r="J956" s="4">
        <f>EOMONTH(OnlineRetail[[#This Row],[InvoiceDate]],-1)+1</f>
        <v>40544</v>
      </c>
      <c r="K956" s="6">
        <f>OnlineRetail[[#This Row],[Quantity]]*OnlineRetail[[#This Row],[UnitPrice]]</f>
        <v>13.2</v>
      </c>
      <c r="L956" t="str">
        <f t="shared" si="14"/>
        <v>12776|Jan-2011</v>
      </c>
    </row>
    <row r="957" spans="1:12">
      <c r="A957">
        <v>548223</v>
      </c>
      <c r="B957" t="s">
        <v>229</v>
      </c>
      <c r="C957" t="s">
        <v>40</v>
      </c>
      <c r="D957">
        <v>5</v>
      </c>
      <c r="E957" s="1">
        <v>40559.450694444437</v>
      </c>
      <c r="F957">
        <v>1.65</v>
      </c>
      <c r="G957">
        <v>13234</v>
      </c>
      <c r="H957" t="s">
        <v>10</v>
      </c>
      <c r="I957" t="str">
        <f>IF(AND(LEFT(OnlineRetail[[#This Row],[InvoiceNo]],1)&lt;&gt;"C",OnlineRetail[[#This Row],[CustomerID]]&lt;&gt;""),"Yes","No")</f>
        <v>Yes</v>
      </c>
      <c r="J957" s="4">
        <f>EOMONTH(OnlineRetail[[#This Row],[InvoiceDate]],-1)+1</f>
        <v>40544</v>
      </c>
      <c r="K957" s="6">
        <f>OnlineRetail[[#This Row],[Quantity]]*OnlineRetail[[#This Row],[UnitPrice]]</f>
        <v>8.25</v>
      </c>
      <c r="L957" t="str">
        <f t="shared" si="14"/>
        <v>13234|Jan-2011</v>
      </c>
    </row>
    <row r="958" spans="1:12">
      <c r="A958">
        <v>553070</v>
      </c>
      <c r="B958" t="s">
        <v>91</v>
      </c>
      <c r="C958" t="s">
        <v>16</v>
      </c>
      <c r="D958">
        <v>18</v>
      </c>
      <c r="E958" s="1">
        <v>40559.508333333331</v>
      </c>
      <c r="F958">
        <v>3.39</v>
      </c>
      <c r="G958">
        <v>13645</v>
      </c>
      <c r="H958" t="s">
        <v>10</v>
      </c>
      <c r="I958" t="str">
        <f>IF(AND(LEFT(OnlineRetail[[#This Row],[InvoiceNo]],1)&lt;&gt;"C",OnlineRetail[[#This Row],[CustomerID]]&lt;&gt;""),"Yes","No")</f>
        <v>Yes</v>
      </c>
      <c r="J958" s="4">
        <f>EOMONTH(OnlineRetail[[#This Row],[InvoiceDate]],-1)+1</f>
        <v>40544</v>
      </c>
      <c r="K958" s="6">
        <f>OnlineRetail[[#This Row],[Quantity]]*OnlineRetail[[#This Row],[UnitPrice]]</f>
        <v>61.02</v>
      </c>
      <c r="L958" t="str">
        <f t="shared" si="14"/>
        <v>13645|Jan-2011</v>
      </c>
    </row>
    <row r="959" spans="1:12">
      <c r="A959">
        <v>555378</v>
      </c>
      <c r="B959" t="s">
        <v>257</v>
      </c>
      <c r="C959" t="s">
        <v>48</v>
      </c>
      <c r="D959">
        <v>21</v>
      </c>
      <c r="E959" s="1">
        <v>40559.509722222218</v>
      </c>
      <c r="F959">
        <v>4.25</v>
      </c>
      <c r="G959">
        <v>13246</v>
      </c>
      <c r="H959" t="s">
        <v>31</v>
      </c>
      <c r="I959" t="str">
        <f>IF(AND(LEFT(OnlineRetail[[#This Row],[InvoiceNo]],1)&lt;&gt;"C",OnlineRetail[[#This Row],[CustomerID]]&lt;&gt;""),"Yes","No")</f>
        <v>Yes</v>
      </c>
      <c r="J959" s="4">
        <f>EOMONTH(OnlineRetail[[#This Row],[InvoiceDate]],-1)+1</f>
        <v>40544</v>
      </c>
      <c r="K959" s="6">
        <f>OnlineRetail[[#This Row],[Quantity]]*OnlineRetail[[#This Row],[UnitPrice]]</f>
        <v>89.25</v>
      </c>
      <c r="L959" t="str">
        <f t="shared" si="14"/>
        <v>13246|Jan-2011</v>
      </c>
    </row>
    <row r="960" spans="1:12">
      <c r="A960">
        <v>549139</v>
      </c>
      <c r="B960" t="s">
        <v>243</v>
      </c>
      <c r="C960" t="s">
        <v>16</v>
      </c>
      <c r="D960">
        <v>22</v>
      </c>
      <c r="E960" s="1">
        <v>40559.543055555558</v>
      </c>
      <c r="F960">
        <v>4.95</v>
      </c>
      <c r="G960">
        <v>12419</v>
      </c>
      <c r="H960" t="s">
        <v>10</v>
      </c>
      <c r="I960" t="str">
        <f>IF(AND(LEFT(OnlineRetail[[#This Row],[InvoiceNo]],1)&lt;&gt;"C",OnlineRetail[[#This Row],[CustomerID]]&lt;&gt;""),"Yes","No")</f>
        <v>Yes</v>
      </c>
      <c r="J960" s="4">
        <f>EOMONTH(OnlineRetail[[#This Row],[InvoiceDate]],-1)+1</f>
        <v>40544</v>
      </c>
      <c r="K960" s="6">
        <f>OnlineRetail[[#This Row],[Quantity]]*OnlineRetail[[#This Row],[UnitPrice]]</f>
        <v>108.9</v>
      </c>
      <c r="L960" t="str">
        <f t="shared" si="14"/>
        <v>12419|Jan-2011</v>
      </c>
    </row>
    <row r="961" spans="1:12">
      <c r="A961">
        <v>537175</v>
      </c>
      <c r="B961" t="s">
        <v>135</v>
      </c>
      <c r="C961" t="s">
        <v>27</v>
      </c>
      <c r="D961">
        <v>13</v>
      </c>
      <c r="E961" s="1">
        <v>40559.579861111109</v>
      </c>
      <c r="F961">
        <v>4.95</v>
      </c>
      <c r="G961">
        <v>13634</v>
      </c>
      <c r="H961" t="s">
        <v>10</v>
      </c>
      <c r="I961" t="str">
        <f>IF(AND(LEFT(OnlineRetail[[#This Row],[InvoiceNo]],1)&lt;&gt;"C",OnlineRetail[[#This Row],[CustomerID]]&lt;&gt;""),"Yes","No")</f>
        <v>Yes</v>
      </c>
      <c r="J961" s="4">
        <f>EOMONTH(OnlineRetail[[#This Row],[InvoiceDate]],-1)+1</f>
        <v>40544</v>
      </c>
      <c r="K961" s="6">
        <f>OnlineRetail[[#This Row],[Quantity]]*OnlineRetail[[#This Row],[UnitPrice]]</f>
        <v>64.350000000000009</v>
      </c>
      <c r="L961" t="str">
        <f t="shared" si="14"/>
        <v>13634|Jan-2011</v>
      </c>
    </row>
    <row r="962" spans="1:12">
      <c r="A962">
        <v>541317</v>
      </c>
      <c r="B962" t="s">
        <v>175</v>
      </c>
      <c r="C962" t="s">
        <v>39</v>
      </c>
      <c r="D962">
        <v>1</v>
      </c>
      <c r="E962" s="1">
        <v>40559.581250000003</v>
      </c>
      <c r="F962">
        <v>7.95</v>
      </c>
      <c r="G962">
        <v>13123</v>
      </c>
      <c r="H962" t="s">
        <v>10</v>
      </c>
      <c r="I962" t="str">
        <f>IF(AND(LEFT(OnlineRetail[[#This Row],[InvoiceNo]],1)&lt;&gt;"C",OnlineRetail[[#This Row],[CustomerID]]&lt;&gt;""),"Yes","No")</f>
        <v>Yes</v>
      </c>
      <c r="J962" s="4">
        <f>EOMONTH(OnlineRetail[[#This Row],[InvoiceDate]],-1)+1</f>
        <v>40544</v>
      </c>
      <c r="K962" s="6">
        <f>OnlineRetail[[#This Row],[Quantity]]*OnlineRetail[[#This Row],[UnitPrice]]</f>
        <v>7.95</v>
      </c>
      <c r="L962" t="str">
        <f t="shared" ref="L962:L1025" si="15">IF(I962="Yes",G962&amp;"|"&amp;TEXT(J962,"mmm-yyyy"),"")</f>
        <v>13123|Jan-2011</v>
      </c>
    </row>
    <row r="963" spans="1:12">
      <c r="A963">
        <v>552717</v>
      </c>
      <c r="B963" t="s">
        <v>20</v>
      </c>
      <c r="C963" t="s">
        <v>29</v>
      </c>
      <c r="D963">
        <v>14</v>
      </c>
      <c r="E963" s="1">
        <v>40559.588194444441</v>
      </c>
      <c r="F963">
        <v>7.95</v>
      </c>
      <c r="G963">
        <v>13696</v>
      </c>
      <c r="H963" t="s">
        <v>10</v>
      </c>
      <c r="I963" t="str">
        <f>IF(AND(LEFT(OnlineRetail[[#This Row],[InvoiceNo]],1)&lt;&gt;"C",OnlineRetail[[#This Row],[CustomerID]]&lt;&gt;""),"Yes","No")</f>
        <v>Yes</v>
      </c>
      <c r="J963" s="4">
        <f>EOMONTH(OnlineRetail[[#This Row],[InvoiceDate]],-1)+1</f>
        <v>40544</v>
      </c>
      <c r="K963" s="6">
        <f>OnlineRetail[[#This Row],[Quantity]]*OnlineRetail[[#This Row],[UnitPrice]]</f>
        <v>111.3</v>
      </c>
      <c r="L963" t="str">
        <f t="shared" si="15"/>
        <v>13696|Jan-2011</v>
      </c>
    </row>
    <row r="964" spans="1:12">
      <c r="A964">
        <v>538203</v>
      </c>
      <c r="B964" t="s">
        <v>143</v>
      </c>
      <c r="C964" t="s">
        <v>33</v>
      </c>
      <c r="D964">
        <v>12</v>
      </c>
      <c r="E964" s="1">
        <v>40559.589583333327</v>
      </c>
      <c r="F964">
        <v>4.25</v>
      </c>
      <c r="G964">
        <v>13171</v>
      </c>
      <c r="H964" t="s">
        <v>10</v>
      </c>
      <c r="I964" t="str">
        <f>IF(AND(LEFT(OnlineRetail[[#This Row],[InvoiceNo]],1)&lt;&gt;"C",OnlineRetail[[#This Row],[CustomerID]]&lt;&gt;""),"Yes","No")</f>
        <v>Yes</v>
      </c>
      <c r="J964" s="4">
        <f>EOMONTH(OnlineRetail[[#This Row],[InvoiceDate]],-1)+1</f>
        <v>40544</v>
      </c>
      <c r="K964" s="6">
        <f>OnlineRetail[[#This Row],[Quantity]]*OnlineRetail[[#This Row],[UnitPrice]]</f>
        <v>51</v>
      </c>
      <c r="L964" t="str">
        <f t="shared" si="15"/>
        <v>13171|Jan-2011</v>
      </c>
    </row>
    <row r="965" spans="1:12">
      <c r="A965">
        <v>547625</v>
      </c>
      <c r="B965" t="s">
        <v>270</v>
      </c>
      <c r="C965" t="s">
        <v>72</v>
      </c>
      <c r="D965">
        <v>1</v>
      </c>
      <c r="E965" s="1">
        <v>40559.598611111112</v>
      </c>
      <c r="F965">
        <v>1.65</v>
      </c>
      <c r="G965">
        <v>13391</v>
      </c>
      <c r="H965" t="s">
        <v>10</v>
      </c>
      <c r="I965" t="str">
        <f>IF(AND(LEFT(OnlineRetail[[#This Row],[InvoiceNo]],1)&lt;&gt;"C",OnlineRetail[[#This Row],[CustomerID]]&lt;&gt;""),"Yes","No")</f>
        <v>Yes</v>
      </c>
      <c r="J965" s="4">
        <f>EOMONTH(OnlineRetail[[#This Row],[InvoiceDate]],-1)+1</f>
        <v>40544</v>
      </c>
      <c r="K965" s="6">
        <f>OnlineRetail[[#This Row],[Quantity]]*OnlineRetail[[#This Row],[UnitPrice]]</f>
        <v>1.65</v>
      </c>
      <c r="L965" t="str">
        <f t="shared" si="15"/>
        <v>13391|Jan-2011</v>
      </c>
    </row>
    <row r="966" spans="1:12">
      <c r="A966">
        <v>544238</v>
      </c>
      <c r="B966" t="s">
        <v>117</v>
      </c>
      <c r="C966" t="s">
        <v>48</v>
      </c>
      <c r="D966">
        <v>21</v>
      </c>
      <c r="E966" s="1">
        <v>40559.645833333343</v>
      </c>
      <c r="F966">
        <v>2.5499999999999998</v>
      </c>
      <c r="G966">
        <v>13795</v>
      </c>
      <c r="H966" t="s">
        <v>10</v>
      </c>
      <c r="I966" t="str">
        <f>IF(AND(LEFT(OnlineRetail[[#This Row],[InvoiceNo]],1)&lt;&gt;"C",OnlineRetail[[#This Row],[CustomerID]]&lt;&gt;""),"Yes","No")</f>
        <v>Yes</v>
      </c>
      <c r="J966" s="4">
        <f>EOMONTH(OnlineRetail[[#This Row],[InvoiceDate]],-1)+1</f>
        <v>40544</v>
      </c>
      <c r="K966" s="6">
        <f>OnlineRetail[[#This Row],[Quantity]]*OnlineRetail[[#This Row],[UnitPrice]]</f>
        <v>53.55</v>
      </c>
      <c r="L966" t="str">
        <f t="shared" si="15"/>
        <v>13795|Jan-2011</v>
      </c>
    </row>
    <row r="967" spans="1:12">
      <c r="A967">
        <v>537646</v>
      </c>
      <c r="B967" t="s">
        <v>89</v>
      </c>
      <c r="C967" t="s">
        <v>9</v>
      </c>
      <c r="D967">
        <v>5</v>
      </c>
      <c r="E967" s="1">
        <v>40559.669444444437</v>
      </c>
      <c r="F967">
        <v>2.5499999999999998</v>
      </c>
      <c r="G967">
        <v>14321</v>
      </c>
      <c r="H967" t="s">
        <v>36</v>
      </c>
      <c r="I967" t="str">
        <f>IF(AND(LEFT(OnlineRetail[[#This Row],[InvoiceNo]],1)&lt;&gt;"C",OnlineRetail[[#This Row],[CustomerID]]&lt;&gt;""),"Yes","No")</f>
        <v>Yes</v>
      </c>
      <c r="J967" s="4">
        <f>EOMONTH(OnlineRetail[[#This Row],[InvoiceDate]],-1)+1</f>
        <v>40544</v>
      </c>
      <c r="K967" s="6">
        <f>OnlineRetail[[#This Row],[Quantity]]*OnlineRetail[[#This Row],[UnitPrice]]</f>
        <v>12.75</v>
      </c>
      <c r="L967" t="str">
        <f t="shared" si="15"/>
        <v>14321|Jan-2011</v>
      </c>
    </row>
    <row r="968" spans="1:12">
      <c r="A968">
        <v>547224</v>
      </c>
      <c r="B968" t="s">
        <v>174</v>
      </c>
      <c r="C968" t="s">
        <v>53</v>
      </c>
      <c r="D968">
        <v>17</v>
      </c>
      <c r="E968" s="1">
        <v>40559.674305555563</v>
      </c>
      <c r="F968">
        <v>2.5499999999999998</v>
      </c>
      <c r="G968">
        <v>14128</v>
      </c>
      <c r="H968" t="s">
        <v>10</v>
      </c>
      <c r="I968" t="str">
        <f>IF(AND(LEFT(OnlineRetail[[#This Row],[InvoiceNo]],1)&lt;&gt;"C",OnlineRetail[[#This Row],[CustomerID]]&lt;&gt;""),"Yes","No")</f>
        <v>Yes</v>
      </c>
      <c r="J968" s="4">
        <f>EOMONTH(OnlineRetail[[#This Row],[InvoiceDate]],-1)+1</f>
        <v>40544</v>
      </c>
      <c r="K968" s="6">
        <f>OnlineRetail[[#This Row],[Quantity]]*OnlineRetail[[#This Row],[UnitPrice]]</f>
        <v>43.349999999999994</v>
      </c>
      <c r="L968" t="str">
        <f t="shared" si="15"/>
        <v>14128|Jan-2011</v>
      </c>
    </row>
    <row r="969" spans="1:12">
      <c r="A969">
        <v>544291</v>
      </c>
      <c r="B969" t="s">
        <v>145</v>
      </c>
      <c r="C969" t="s">
        <v>24</v>
      </c>
      <c r="D969">
        <v>3</v>
      </c>
      <c r="E969" s="1">
        <v>40559.69027777778</v>
      </c>
      <c r="F969">
        <v>1.25</v>
      </c>
      <c r="G969">
        <v>13987</v>
      </c>
      <c r="H969" t="s">
        <v>31</v>
      </c>
      <c r="I969" t="str">
        <f>IF(AND(LEFT(OnlineRetail[[#This Row],[InvoiceNo]],1)&lt;&gt;"C",OnlineRetail[[#This Row],[CustomerID]]&lt;&gt;""),"Yes","No")</f>
        <v>Yes</v>
      </c>
      <c r="J969" s="4">
        <f>EOMONTH(OnlineRetail[[#This Row],[InvoiceDate]],-1)+1</f>
        <v>40544</v>
      </c>
      <c r="K969" s="6">
        <f>OnlineRetail[[#This Row],[Quantity]]*OnlineRetail[[#This Row],[UnitPrice]]</f>
        <v>3.75</v>
      </c>
      <c r="L969" t="str">
        <f t="shared" si="15"/>
        <v>13987|Jan-2011</v>
      </c>
    </row>
    <row r="970" spans="1:12">
      <c r="A970">
        <v>542161</v>
      </c>
      <c r="B970" t="s">
        <v>266</v>
      </c>
      <c r="C970" t="s">
        <v>16</v>
      </c>
      <c r="D970">
        <v>4</v>
      </c>
      <c r="E970" s="1">
        <v>40559.692361111112</v>
      </c>
      <c r="F970">
        <v>7.95</v>
      </c>
      <c r="G970">
        <v>12432</v>
      </c>
      <c r="H970" t="s">
        <v>10</v>
      </c>
      <c r="I970" t="str">
        <f>IF(AND(LEFT(OnlineRetail[[#This Row],[InvoiceNo]],1)&lt;&gt;"C",OnlineRetail[[#This Row],[CustomerID]]&lt;&gt;""),"Yes","No")</f>
        <v>Yes</v>
      </c>
      <c r="J970" s="4">
        <f>EOMONTH(OnlineRetail[[#This Row],[InvoiceDate]],-1)+1</f>
        <v>40544</v>
      </c>
      <c r="K970" s="6">
        <f>OnlineRetail[[#This Row],[Quantity]]*OnlineRetail[[#This Row],[UnitPrice]]</f>
        <v>31.8</v>
      </c>
      <c r="L970" t="str">
        <f t="shared" si="15"/>
        <v>12432|Jan-2011</v>
      </c>
    </row>
    <row r="971" spans="1:12">
      <c r="A971">
        <v>553376</v>
      </c>
      <c r="B971" t="s">
        <v>122</v>
      </c>
      <c r="C971" t="s">
        <v>21</v>
      </c>
      <c r="D971">
        <v>16</v>
      </c>
      <c r="E971" s="1">
        <v>40559.695833333331</v>
      </c>
      <c r="F971">
        <v>4.25</v>
      </c>
      <c r="G971">
        <v>14133</v>
      </c>
      <c r="H971" t="s">
        <v>10</v>
      </c>
      <c r="I971" t="str">
        <f>IF(AND(LEFT(OnlineRetail[[#This Row],[InvoiceNo]],1)&lt;&gt;"C",OnlineRetail[[#This Row],[CustomerID]]&lt;&gt;""),"Yes","No")</f>
        <v>Yes</v>
      </c>
      <c r="J971" s="4">
        <f>EOMONTH(OnlineRetail[[#This Row],[InvoiceDate]],-1)+1</f>
        <v>40544</v>
      </c>
      <c r="K971" s="6">
        <f>OnlineRetail[[#This Row],[Quantity]]*OnlineRetail[[#This Row],[UnitPrice]]</f>
        <v>68</v>
      </c>
      <c r="L971" t="str">
        <f t="shared" si="15"/>
        <v>14133|Jan-2011</v>
      </c>
    </row>
    <row r="972" spans="1:12">
      <c r="A972">
        <v>549932</v>
      </c>
      <c r="B972" t="s">
        <v>187</v>
      </c>
      <c r="C972" t="s">
        <v>14</v>
      </c>
      <c r="D972">
        <v>21</v>
      </c>
      <c r="E972" s="1">
        <v>40559.697916666657</v>
      </c>
      <c r="F972">
        <v>1.25</v>
      </c>
      <c r="G972">
        <v>13751</v>
      </c>
      <c r="H972" t="s">
        <v>10</v>
      </c>
      <c r="I972" t="str">
        <f>IF(AND(LEFT(OnlineRetail[[#This Row],[InvoiceNo]],1)&lt;&gt;"C",OnlineRetail[[#This Row],[CustomerID]]&lt;&gt;""),"Yes","No")</f>
        <v>Yes</v>
      </c>
      <c r="J972" s="4">
        <f>EOMONTH(OnlineRetail[[#This Row],[InvoiceDate]],-1)+1</f>
        <v>40544</v>
      </c>
      <c r="K972" s="6">
        <f>OnlineRetail[[#This Row],[Quantity]]*OnlineRetail[[#This Row],[UnitPrice]]</f>
        <v>26.25</v>
      </c>
      <c r="L972" t="str">
        <f t="shared" si="15"/>
        <v>13751|Jan-2011</v>
      </c>
    </row>
    <row r="973" spans="1:12">
      <c r="A973">
        <v>542068</v>
      </c>
      <c r="B973" t="s">
        <v>44</v>
      </c>
      <c r="C973" t="s">
        <v>40</v>
      </c>
      <c r="D973">
        <v>18</v>
      </c>
      <c r="E973" s="1">
        <v>40559.723611111112</v>
      </c>
      <c r="F973">
        <v>1.25</v>
      </c>
      <c r="G973">
        <v>14187</v>
      </c>
      <c r="H973" t="s">
        <v>10</v>
      </c>
      <c r="I973" t="str">
        <f>IF(AND(LEFT(OnlineRetail[[#This Row],[InvoiceNo]],1)&lt;&gt;"C",OnlineRetail[[#This Row],[CustomerID]]&lt;&gt;""),"Yes","No")</f>
        <v>Yes</v>
      </c>
      <c r="J973" s="4">
        <f>EOMONTH(OnlineRetail[[#This Row],[InvoiceDate]],-1)+1</f>
        <v>40544</v>
      </c>
      <c r="K973" s="6">
        <f>OnlineRetail[[#This Row],[Quantity]]*OnlineRetail[[#This Row],[UnitPrice]]</f>
        <v>22.5</v>
      </c>
      <c r="L973" t="str">
        <f t="shared" si="15"/>
        <v>14187|Jan-2011</v>
      </c>
    </row>
    <row r="974" spans="1:12">
      <c r="A974">
        <v>554571</v>
      </c>
      <c r="B974" t="s">
        <v>248</v>
      </c>
      <c r="C974" t="s">
        <v>16</v>
      </c>
      <c r="D974">
        <v>3</v>
      </c>
      <c r="E974" s="1">
        <v>40559.724999999999</v>
      </c>
      <c r="F974">
        <v>2.1</v>
      </c>
      <c r="G974">
        <v>13171</v>
      </c>
      <c r="H974" t="s">
        <v>10</v>
      </c>
      <c r="I974" t="str">
        <f>IF(AND(LEFT(OnlineRetail[[#This Row],[InvoiceNo]],1)&lt;&gt;"C",OnlineRetail[[#This Row],[CustomerID]]&lt;&gt;""),"Yes","No")</f>
        <v>Yes</v>
      </c>
      <c r="J974" s="4">
        <f>EOMONTH(OnlineRetail[[#This Row],[InvoiceDate]],-1)+1</f>
        <v>40544</v>
      </c>
      <c r="K974" s="6">
        <f>OnlineRetail[[#This Row],[Quantity]]*OnlineRetail[[#This Row],[UnitPrice]]</f>
        <v>6.3000000000000007</v>
      </c>
      <c r="L974" t="str">
        <f t="shared" si="15"/>
        <v>13171|Jan-2011</v>
      </c>
    </row>
    <row r="975" spans="1:12">
      <c r="A975">
        <v>549905</v>
      </c>
      <c r="B975" t="s">
        <v>186</v>
      </c>
      <c r="C975" t="s">
        <v>62</v>
      </c>
      <c r="D975">
        <v>5</v>
      </c>
      <c r="E975" s="1">
        <v>40559.73541666667</v>
      </c>
      <c r="F975">
        <v>1.25</v>
      </c>
      <c r="G975">
        <v>12846</v>
      </c>
      <c r="H975" t="s">
        <v>10</v>
      </c>
      <c r="I975" t="str">
        <f>IF(AND(LEFT(OnlineRetail[[#This Row],[InvoiceNo]],1)&lt;&gt;"C",OnlineRetail[[#This Row],[CustomerID]]&lt;&gt;""),"Yes","No")</f>
        <v>Yes</v>
      </c>
      <c r="J975" s="4">
        <f>EOMONTH(OnlineRetail[[#This Row],[InvoiceDate]],-1)+1</f>
        <v>40544</v>
      </c>
      <c r="K975" s="6">
        <f>OnlineRetail[[#This Row],[Quantity]]*OnlineRetail[[#This Row],[UnitPrice]]</f>
        <v>6.25</v>
      </c>
      <c r="L975" t="str">
        <f t="shared" si="15"/>
        <v>12846|Jan-2011</v>
      </c>
    </row>
    <row r="976" spans="1:12">
      <c r="A976">
        <v>553358</v>
      </c>
      <c r="B976" t="s">
        <v>93</v>
      </c>
      <c r="C976" t="s">
        <v>72</v>
      </c>
      <c r="D976">
        <v>6</v>
      </c>
      <c r="E976" s="1">
        <v>40559.740972222222</v>
      </c>
      <c r="F976">
        <v>4.25</v>
      </c>
      <c r="G976">
        <v>12907</v>
      </c>
      <c r="H976" t="s">
        <v>10</v>
      </c>
      <c r="I976" t="str">
        <f>IF(AND(LEFT(OnlineRetail[[#This Row],[InvoiceNo]],1)&lt;&gt;"C",OnlineRetail[[#This Row],[CustomerID]]&lt;&gt;""),"Yes","No")</f>
        <v>Yes</v>
      </c>
      <c r="J976" s="4">
        <f>EOMONTH(OnlineRetail[[#This Row],[InvoiceDate]],-1)+1</f>
        <v>40544</v>
      </c>
      <c r="K976" s="6">
        <f>OnlineRetail[[#This Row],[Quantity]]*OnlineRetail[[#This Row],[UnitPrice]]</f>
        <v>25.5</v>
      </c>
      <c r="L976" t="str">
        <f t="shared" si="15"/>
        <v>12907|Jan-2011</v>
      </c>
    </row>
    <row r="977" spans="1:12">
      <c r="A977">
        <v>549901</v>
      </c>
      <c r="B977" t="s">
        <v>58</v>
      </c>
      <c r="C977" t="s">
        <v>12</v>
      </c>
      <c r="D977">
        <v>24</v>
      </c>
      <c r="E977" s="1">
        <v>40559.75277777778</v>
      </c>
      <c r="F977">
        <v>1.25</v>
      </c>
      <c r="G977">
        <v>14121</v>
      </c>
      <c r="H977" t="s">
        <v>10</v>
      </c>
      <c r="I977" t="str">
        <f>IF(AND(LEFT(OnlineRetail[[#This Row],[InvoiceNo]],1)&lt;&gt;"C",OnlineRetail[[#This Row],[CustomerID]]&lt;&gt;""),"Yes","No")</f>
        <v>Yes</v>
      </c>
      <c r="J977" s="4">
        <f>EOMONTH(OnlineRetail[[#This Row],[InvoiceDate]],-1)+1</f>
        <v>40544</v>
      </c>
      <c r="K977" s="6">
        <f>OnlineRetail[[#This Row],[Quantity]]*OnlineRetail[[#This Row],[UnitPrice]]</f>
        <v>30</v>
      </c>
      <c r="L977" t="str">
        <f t="shared" si="15"/>
        <v>14121|Jan-2011</v>
      </c>
    </row>
    <row r="978" spans="1:12">
      <c r="A978">
        <v>549254</v>
      </c>
      <c r="B978" t="s">
        <v>203</v>
      </c>
      <c r="C978" t="s">
        <v>9</v>
      </c>
      <c r="D978">
        <v>24</v>
      </c>
      <c r="E978" s="1">
        <v>40559.757638888892</v>
      </c>
      <c r="F978">
        <v>4.25</v>
      </c>
      <c r="G978">
        <v>13952</v>
      </c>
      <c r="H978" t="s">
        <v>10</v>
      </c>
      <c r="I978" t="str">
        <f>IF(AND(LEFT(OnlineRetail[[#This Row],[InvoiceNo]],1)&lt;&gt;"C",OnlineRetail[[#This Row],[CustomerID]]&lt;&gt;""),"Yes","No")</f>
        <v>Yes</v>
      </c>
      <c r="J978" s="4">
        <f>EOMONTH(OnlineRetail[[#This Row],[InvoiceDate]],-1)+1</f>
        <v>40544</v>
      </c>
      <c r="K978" s="6">
        <f>OnlineRetail[[#This Row],[Quantity]]*OnlineRetail[[#This Row],[UnitPrice]]</f>
        <v>102</v>
      </c>
      <c r="L978" t="str">
        <f t="shared" si="15"/>
        <v>13952|Jan-2011</v>
      </c>
    </row>
    <row r="979" spans="1:12">
      <c r="A979">
        <v>545736</v>
      </c>
      <c r="B979" t="s">
        <v>203</v>
      </c>
      <c r="C979" t="s">
        <v>21</v>
      </c>
      <c r="D979">
        <v>23</v>
      </c>
      <c r="E979" s="1">
        <v>40559.762499999997</v>
      </c>
      <c r="F979">
        <v>3.39</v>
      </c>
      <c r="G979">
        <v>12846</v>
      </c>
      <c r="H979" t="s">
        <v>10</v>
      </c>
      <c r="I979" t="str">
        <f>IF(AND(LEFT(OnlineRetail[[#This Row],[InvoiceNo]],1)&lt;&gt;"C",OnlineRetail[[#This Row],[CustomerID]]&lt;&gt;""),"Yes","No")</f>
        <v>Yes</v>
      </c>
      <c r="J979" s="4">
        <f>EOMONTH(OnlineRetail[[#This Row],[InvoiceDate]],-1)+1</f>
        <v>40544</v>
      </c>
      <c r="K979" s="6">
        <f>OnlineRetail[[#This Row],[Quantity]]*OnlineRetail[[#This Row],[UnitPrice]]</f>
        <v>77.97</v>
      </c>
      <c r="L979" t="str">
        <f t="shared" si="15"/>
        <v>12846|Jan-2011</v>
      </c>
    </row>
    <row r="980" spans="1:12">
      <c r="A980">
        <v>546127</v>
      </c>
      <c r="B980" t="s">
        <v>141</v>
      </c>
      <c r="C980" t="s">
        <v>9</v>
      </c>
      <c r="D980">
        <v>19</v>
      </c>
      <c r="E980" s="1">
        <v>40559.76666666667</v>
      </c>
      <c r="F980">
        <v>1.25</v>
      </c>
      <c r="G980">
        <v>13704</v>
      </c>
      <c r="H980" t="s">
        <v>10</v>
      </c>
      <c r="I980" t="str">
        <f>IF(AND(LEFT(OnlineRetail[[#This Row],[InvoiceNo]],1)&lt;&gt;"C",OnlineRetail[[#This Row],[CustomerID]]&lt;&gt;""),"Yes","No")</f>
        <v>Yes</v>
      </c>
      <c r="J980" s="4">
        <f>EOMONTH(OnlineRetail[[#This Row],[InvoiceDate]],-1)+1</f>
        <v>40544</v>
      </c>
      <c r="K980" s="6">
        <f>OnlineRetail[[#This Row],[Quantity]]*OnlineRetail[[#This Row],[UnitPrice]]</f>
        <v>23.75</v>
      </c>
      <c r="L980" t="str">
        <f t="shared" si="15"/>
        <v>13704|Jan-2011</v>
      </c>
    </row>
    <row r="981" spans="1:12">
      <c r="A981">
        <v>541995</v>
      </c>
      <c r="B981" t="s">
        <v>119</v>
      </c>
      <c r="C981" t="s">
        <v>72</v>
      </c>
      <c r="D981">
        <v>9</v>
      </c>
      <c r="E981" s="1">
        <v>40559.775694444441</v>
      </c>
      <c r="F981">
        <v>4.95</v>
      </c>
      <c r="G981">
        <v>13704</v>
      </c>
      <c r="H981" t="s">
        <v>10</v>
      </c>
      <c r="I981" t="str">
        <f>IF(AND(LEFT(OnlineRetail[[#This Row],[InvoiceNo]],1)&lt;&gt;"C",OnlineRetail[[#This Row],[CustomerID]]&lt;&gt;""),"Yes","No")</f>
        <v>Yes</v>
      </c>
      <c r="J981" s="4">
        <f>EOMONTH(OnlineRetail[[#This Row],[InvoiceDate]],-1)+1</f>
        <v>40544</v>
      </c>
      <c r="K981" s="6">
        <f>OnlineRetail[[#This Row],[Quantity]]*OnlineRetail[[#This Row],[UnitPrice]]</f>
        <v>44.550000000000004</v>
      </c>
      <c r="L981" t="str">
        <f t="shared" si="15"/>
        <v>13704|Jan-2011</v>
      </c>
    </row>
    <row r="982" spans="1:12">
      <c r="A982">
        <v>546064</v>
      </c>
      <c r="B982" t="s">
        <v>251</v>
      </c>
      <c r="C982" t="s">
        <v>83</v>
      </c>
      <c r="D982">
        <v>4</v>
      </c>
      <c r="E982" s="1">
        <v>40559.800000000003</v>
      </c>
      <c r="F982">
        <v>1.65</v>
      </c>
      <c r="G982">
        <v>14043</v>
      </c>
      <c r="H982" t="s">
        <v>70</v>
      </c>
      <c r="I982" t="str">
        <f>IF(AND(LEFT(OnlineRetail[[#This Row],[InvoiceNo]],1)&lt;&gt;"C",OnlineRetail[[#This Row],[CustomerID]]&lt;&gt;""),"Yes","No")</f>
        <v>Yes</v>
      </c>
      <c r="J982" s="4">
        <f>EOMONTH(OnlineRetail[[#This Row],[InvoiceDate]],-1)+1</f>
        <v>40544</v>
      </c>
      <c r="K982" s="6">
        <f>OnlineRetail[[#This Row],[Quantity]]*OnlineRetail[[#This Row],[UnitPrice]]</f>
        <v>6.6</v>
      </c>
      <c r="L982" t="str">
        <f t="shared" si="15"/>
        <v>14043|Jan-2011</v>
      </c>
    </row>
    <row r="983" spans="1:12">
      <c r="A983">
        <v>549396</v>
      </c>
      <c r="B983" t="s">
        <v>205</v>
      </c>
      <c r="C983" t="s">
        <v>83</v>
      </c>
      <c r="D983">
        <v>12</v>
      </c>
      <c r="E983" s="1">
        <v>40559.802083333343</v>
      </c>
      <c r="F983">
        <v>2.1</v>
      </c>
      <c r="G983">
        <v>13990</v>
      </c>
      <c r="H983" t="s">
        <v>10</v>
      </c>
      <c r="I983" t="str">
        <f>IF(AND(LEFT(OnlineRetail[[#This Row],[InvoiceNo]],1)&lt;&gt;"C",OnlineRetail[[#This Row],[CustomerID]]&lt;&gt;""),"Yes","No")</f>
        <v>Yes</v>
      </c>
      <c r="J983" s="4">
        <f>EOMONTH(OnlineRetail[[#This Row],[InvoiceDate]],-1)+1</f>
        <v>40544</v>
      </c>
      <c r="K983" s="6">
        <f>OnlineRetail[[#This Row],[Quantity]]*OnlineRetail[[#This Row],[UnitPrice]]</f>
        <v>25.200000000000003</v>
      </c>
      <c r="L983" t="str">
        <f t="shared" si="15"/>
        <v>13990|Jan-2011</v>
      </c>
    </row>
    <row r="984" spans="1:12">
      <c r="A984">
        <v>554493</v>
      </c>
      <c r="B984" t="s">
        <v>288</v>
      </c>
      <c r="C984" t="s">
        <v>27</v>
      </c>
      <c r="D984">
        <v>12</v>
      </c>
      <c r="E984" s="1">
        <v>40559.8125</v>
      </c>
      <c r="F984">
        <v>2.1</v>
      </c>
      <c r="G984">
        <v>13236</v>
      </c>
      <c r="H984" t="s">
        <v>121</v>
      </c>
      <c r="I984" t="str">
        <f>IF(AND(LEFT(OnlineRetail[[#This Row],[InvoiceNo]],1)&lt;&gt;"C",OnlineRetail[[#This Row],[CustomerID]]&lt;&gt;""),"Yes","No")</f>
        <v>Yes</v>
      </c>
      <c r="J984" s="4">
        <f>EOMONTH(OnlineRetail[[#This Row],[InvoiceDate]],-1)+1</f>
        <v>40544</v>
      </c>
      <c r="K984" s="6">
        <f>OnlineRetail[[#This Row],[Quantity]]*OnlineRetail[[#This Row],[UnitPrice]]</f>
        <v>25.200000000000003</v>
      </c>
      <c r="L984" t="str">
        <f t="shared" si="15"/>
        <v>13236|Jan-2011</v>
      </c>
    </row>
    <row r="985" spans="1:12">
      <c r="A985">
        <v>546434</v>
      </c>
      <c r="B985" t="s">
        <v>47</v>
      </c>
      <c r="C985" t="s">
        <v>39</v>
      </c>
      <c r="D985">
        <v>13</v>
      </c>
      <c r="E985" s="1">
        <v>40559.8125</v>
      </c>
      <c r="F985">
        <v>3.39</v>
      </c>
      <c r="G985">
        <v>13801</v>
      </c>
      <c r="H985" t="s">
        <v>10</v>
      </c>
      <c r="I985" t="str">
        <f>IF(AND(LEFT(OnlineRetail[[#This Row],[InvoiceNo]],1)&lt;&gt;"C",OnlineRetail[[#This Row],[CustomerID]]&lt;&gt;""),"Yes","No")</f>
        <v>Yes</v>
      </c>
      <c r="J985" s="4">
        <f>EOMONTH(OnlineRetail[[#This Row],[InvoiceDate]],-1)+1</f>
        <v>40544</v>
      </c>
      <c r="K985" s="6">
        <f>OnlineRetail[[#This Row],[Quantity]]*OnlineRetail[[#This Row],[UnitPrice]]</f>
        <v>44.07</v>
      </c>
      <c r="L985" t="str">
        <f t="shared" si="15"/>
        <v>13801|Jan-2011</v>
      </c>
    </row>
    <row r="986" spans="1:12">
      <c r="A986">
        <v>553064</v>
      </c>
      <c r="B986" t="s">
        <v>192</v>
      </c>
      <c r="C986" t="s">
        <v>29</v>
      </c>
      <c r="D986">
        <v>11</v>
      </c>
      <c r="E986" s="1">
        <v>40559.813194444447</v>
      </c>
      <c r="F986">
        <v>1.25</v>
      </c>
      <c r="G986">
        <v>12588</v>
      </c>
      <c r="H986" t="s">
        <v>121</v>
      </c>
      <c r="I986" t="str">
        <f>IF(AND(LEFT(OnlineRetail[[#This Row],[InvoiceNo]],1)&lt;&gt;"C",OnlineRetail[[#This Row],[CustomerID]]&lt;&gt;""),"Yes","No")</f>
        <v>Yes</v>
      </c>
      <c r="J986" s="4">
        <f>EOMONTH(OnlineRetail[[#This Row],[InvoiceDate]],-1)+1</f>
        <v>40544</v>
      </c>
      <c r="K986" s="6">
        <f>OnlineRetail[[#This Row],[Quantity]]*OnlineRetail[[#This Row],[UnitPrice]]</f>
        <v>13.75</v>
      </c>
      <c r="L986" t="str">
        <f t="shared" si="15"/>
        <v>12588|Jan-2011</v>
      </c>
    </row>
    <row r="987" spans="1:12">
      <c r="A987">
        <v>539142</v>
      </c>
      <c r="B987" t="s">
        <v>86</v>
      </c>
      <c r="C987" t="s">
        <v>24</v>
      </c>
      <c r="D987">
        <v>6</v>
      </c>
      <c r="E987" s="1">
        <v>40559.818055555559</v>
      </c>
      <c r="F987">
        <v>1.65</v>
      </c>
      <c r="G987">
        <v>13019</v>
      </c>
      <c r="H987" t="s">
        <v>10</v>
      </c>
      <c r="I987" t="str">
        <f>IF(AND(LEFT(OnlineRetail[[#This Row],[InvoiceNo]],1)&lt;&gt;"C",OnlineRetail[[#This Row],[CustomerID]]&lt;&gt;""),"Yes","No")</f>
        <v>Yes</v>
      </c>
      <c r="J987" s="4">
        <f>EOMONTH(OnlineRetail[[#This Row],[InvoiceDate]],-1)+1</f>
        <v>40544</v>
      </c>
      <c r="K987" s="6">
        <f>OnlineRetail[[#This Row],[Quantity]]*OnlineRetail[[#This Row],[UnitPrice]]</f>
        <v>9.8999999999999986</v>
      </c>
      <c r="L987" t="str">
        <f t="shared" si="15"/>
        <v>13019|Jan-2011</v>
      </c>
    </row>
    <row r="988" spans="1:12">
      <c r="A988">
        <v>555484</v>
      </c>
      <c r="B988" t="s">
        <v>61</v>
      </c>
      <c r="C988" t="s">
        <v>62</v>
      </c>
      <c r="D988">
        <v>4</v>
      </c>
      <c r="E988" s="1">
        <v>40559.819444444453</v>
      </c>
      <c r="F988">
        <v>2.5499999999999998</v>
      </c>
      <c r="G988">
        <v>13502</v>
      </c>
      <c r="H988" t="s">
        <v>10</v>
      </c>
      <c r="I988" t="str">
        <f>IF(AND(LEFT(OnlineRetail[[#This Row],[InvoiceNo]],1)&lt;&gt;"C",OnlineRetail[[#This Row],[CustomerID]]&lt;&gt;""),"Yes","No")</f>
        <v>Yes</v>
      </c>
      <c r="J988" s="4">
        <f>EOMONTH(OnlineRetail[[#This Row],[InvoiceDate]],-1)+1</f>
        <v>40544</v>
      </c>
      <c r="K988" s="6">
        <f>OnlineRetail[[#This Row],[Quantity]]*OnlineRetail[[#This Row],[UnitPrice]]</f>
        <v>10.199999999999999</v>
      </c>
      <c r="L988" t="str">
        <f t="shared" si="15"/>
        <v>13502|Jan-2011</v>
      </c>
    </row>
    <row r="989" spans="1:12">
      <c r="A989">
        <v>554747</v>
      </c>
      <c r="B989" t="s">
        <v>164</v>
      </c>
      <c r="C989" t="s">
        <v>40</v>
      </c>
      <c r="D989">
        <v>12</v>
      </c>
      <c r="E989" s="1">
        <v>40559.820833333331</v>
      </c>
      <c r="F989">
        <v>4.25</v>
      </c>
      <c r="G989">
        <v>13525</v>
      </c>
      <c r="H989" t="s">
        <v>10</v>
      </c>
      <c r="I989" t="str">
        <f>IF(AND(LEFT(OnlineRetail[[#This Row],[InvoiceNo]],1)&lt;&gt;"C",OnlineRetail[[#This Row],[CustomerID]]&lt;&gt;""),"Yes","No")</f>
        <v>Yes</v>
      </c>
      <c r="J989" s="4">
        <f>EOMONTH(OnlineRetail[[#This Row],[InvoiceDate]],-1)+1</f>
        <v>40544</v>
      </c>
      <c r="K989" s="6">
        <f>OnlineRetail[[#This Row],[Quantity]]*OnlineRetail[[#This Row],[UnitPrice]]</f>
        <v>51</v>
      </c>
      <c r="L989" t="str">
        <f t="shared" si="15"/>
        <v>13525|Jan-2011</v>
      </c>
    </row>
    <row r="990" spans="1:12">
      <c r="A990">
        <v>544545</v>
      </c>
      <c r="B990" t="s">
        <v>207</v>
      </c>
      <c r="C990" t="s">
        <v>21</v>
      </c>
      <c r="D990">
        <v>19</v>
      </c>
      <c r="E990" s="1">
        <v>40560.335416666669</v>
      </c>
      <c r="F990">
        <v>1.25</v>
      </c>
      <c r="G990">
        <v>14035</v>
      </c>
      <c r="H990" t="s">
        <v>10</v>
      </c>
      <c r="I990" t="str">
        <f>IF(AND(LEFT(OnlineRetail[[#This Row],[InvoiceNo]],1)&lt;&gt;"C",OnlineRetail[[#This Row],[CustomerID]]&lt;&gt;""),"Yes","No")</f>
        <v>Yes</v>
      </c>
      <c r="J990" s="4">
        <f>EOMONTH(OnlineRetail[[#This Row],[InvoiceDate]],-1)+1</f>
        <v>40544</v>
      </c>
      <c r="K990" s="6">
        <f>OnlineRetail[[#This Row],[Quantity]]*OnlineRetail[[#This Row],[UnitPrice]]</f>
        <v>23.75</v>
      </c>
      <c r="L990" t="str">
        <f t="shared" si="15"/>
        <v>14035|Jan-2011</v>
      </c>
    </row>
    <row r="991" spans="1:12">
      <c r="A991">
        <v>552289</v>
      </c>
      <c r="B991" t="s">
        <v>86</v>
      </c>
      <c r="C991" t="s">
        <v>39</v>
      </c>
      <c r="D991">
        <v>23</v>
      </c>
      <c r="E991" s="1">
        <v>40560.39166666667</v>
      </c>
      <c r="F991">
        <v>9.9499999999999993</v>
      </c>
      <c r="G991">
        <v>13811</v>
      </c>
      <c r="H991" t="s">
        <v>10</v>
      </c>
      <c r="I991" t="str">
        <f>IF(AND(LEFT(OnlineRetail[[#This Row],[InvoiceNo]],1)&lt;&gt;"C",OnlineRetail[[#This Row],[CustomerID]]&lt;&gt;""),"Yes","No")</f>
        <v>Yes</v>
      </c>
      <c r="J991" s="4">
        <f>EOMONTH(OnlineRetail[[#This Row],[InvoiceDate]],-1)+1</f>
        <v>40544</v>
      </c>
      <c r="K991" s="6">
        <f>OnlineRetail[[#This Row],[Quantity]]*OnlineRetail[[#This Row],[UnitPrice]]</f>
        <v>228.85</v>
      </c>
      <c r="L991" t="str">
        <f t="shared" si="15"/>
        <v>13811|Jan-2011</v>
      </c>
    </row>
    <row r="992" spans="1:12">
      <c r="A992">
        <v>551631</v>
      </c>
      <c r="B992" t="s">
        <v>94</v>
      </c>
      <c r="C992" t="s">
        <v>72</v>
      </c>
      <c r="D992">
        <v>24</v>
      </c>
      <c r="E992" s="1">
        <v>40560.393750000003</v>
      </c>
      <c r="F992">
        <v>1.25</v>
      </c>
      <c r="G992">
        <v>13916</v>
      </c>
      <c r="H992" t="s">
        <v>10</v>
      </c>
      <c r="I992" t="str">
        <f>IF(AND(LEFT(OnlineRetail[[#This Row],[InvoiceNo]],1)&lt;&gt;"C",OnlineRetail[[#This Row],[CustomerID]]&lt;&gt;""),"Yes","No")</f>
        <v>Yes</v>
      </c>
      <c r="J992" s="4">
        <f>EOMONTH(OnlineRetail[[#This Row],[InvoiceDate]],-1)+1</f>
        <v>40544</v>
      </c>
      <c r="K992" s="6">
        <f>OnlineRetail[[#This Row],[Quantity]]*OnlineRetail[[#This Row],[UnitPrice]]</f>
        <v>30</v>
      </c>
      <c r="L992" t="str">
        <f t="shared" si="15"/>
        <v>13916|Jan-2011</v>
      </c>
    </row>
    <row r="993" spans="1:12">
      <c r="A993">
        <v>544425</v>
      </c>
      <c r="B993" t="s">
        <v>194</v>
      </c>
      <c r="C993" t="s">
        <v>39</v>
      </c>
      <c r="D993">
        <v>15</v>
      </c>
      <c r="E993" s="1">
        <v>40560.395138888889</v>
      </c>
      <c r="F993">
        <v>3.39</v>
      </c>
      <c r="G993">
        <v>13236</v>
      </c>
      <c r="H993" t="s">
        <v>10</v>
      </c>
      <c r="I993" t="str">
        <f>IF(AND(LEFT(OnlineRetail[[#This Row],[InvoiceNo]],1)&lt;&gt;"C",OnlineRetail[[#This Row],[CustomerID]]&lt;&gt;""),"Yes","No")</f>
        <v>Yes</v>
      </c>
      <c r="J993" s="4">
        <f>EOMONTH(OnlineRetail[[#This Row],[InvoiceDate]],-1)+1</f>
        <v>40544</v>
      </c>
      <c r="K993" s="6">
        <f>OnlineRetail[[#This Row],[Quantity]]*OnlineRetail[[#This Row],[UnitPrice]]</f>
        <v>50.85</v>
      </c>
      <c r="L993" t="str">
        <f t="shared" si="15"/>
        <v>13236|Jan-2011</v>
      </c>
    </row>
    <row r="994" spans="1:12">
      <c r="A994">
        <v>540924</v>
      </c>
      <c r="B994" t="s">
        <v>269</v>
      </c>
      <c r="C994" t="s">
        <v>72</v>
      </c>
      <c r="D994">
        <v>15</v>
      </c>
      <c r="E994" s="1">
        <v>40560.405555555553</v>
      </c>
      <c r="F994">
        <v>1.65</v>
      </c>
      <c r="G994">
        <v>13243</v>
      </c>
      <c r="H994" t="s">
        <v>10</v>
      </c>
      <c r="I994" t="str">
        <f>IF(AND(LEFT(OnlineRetail[[#This Row],[InvoiceNo]],1)&lt;&gt;"C",OnlineRetail[[#This Row],[CustomerID]]&lt;&gt;""),"Yes","No")</f>
        <v>Yes</v>
      </c>
      <c r="J994" s="4">
        <f>EOMONTH(OnlineRetail[[#This Row],[InvoiceDate]],-1)+1</f>
        <v>40544</v>
      </c>
      <c r="K994" s="6">
        <f>OnlineRetail[[#This Row],[Quantity]]*OnlineRetail[[#This Row],[UnitPrice]]</f>
        <v>24.75</v>
      </c>
      <c r="L994" t="str">
        <f t="shared" si="15"/>
        <v>13243|Jan-2011</v>
      </c>
    </row>
    <row r="995" spans="1:12">
      <c r="A995">
        <v>547565</v>
      </c>
      <c r="B995" t="s">
        <v>107</v>
      </c>
      <c r="C995" t="s">
        <v>62</v>
      </c>
      <c r="D995">
        <v>24</v>
      </c>
      <c r="E995" s="1">
        <v>40560.45416666667</v>
      </c>
      <c r="F995">
        <v>2.5499999999999998</v>
      </c>
      <c r="G995">
        <v>13098</v>
      </c>
      <c r="H995" t="s">
        <v>10</v>
      </c>
      <c r="I995" t="str">
        <f>IF(AND(LEFT(OnlineRetail[[#This Row],[InvoiceNo]],1)&lt;&gt;"C",OnlineRetail[[#This Row],[CustomerID]]&lt;&gt;""),"Yes","No")</f>
        <v>Yes</v>
      </c>
      <c r="J995" s="4">
        <f>EOMONTH(OnlineRetail[[#This Row],[InvoiceDate]],-1)+1</f>
        <v>40544</v>
      </c>
      <c r="K995" s="6">
        <f>OnlineRetail[[#This Row],[Quantity]]*OnlineRetail[[#This Row],[UnitPrice]]</f>
        <v>61.199999999999996</v>
      </c>
      <c r="L995" t="str">
        <f t="shared" si="15"/>
        <v>13098|Jan-2011</v>
      </c>
    </row>
    <row r="996" spans="1:12">
      <c r="A996">
        <v>547406</v>
      </c>
      <c r="B996" t="s">
        <v>56</v>
      </c>
      <c r="C996" t="s">
        <v>62</v>
      </c>
      <c r="D996">
        <v>19</v>
      </c>
      <c r="E996" s="1">
        <v>40560.481944444437</v>
      </c>
      <c r="F996">
        <v>4.95</v>
      </c>
      <c r="G996">
        <v>13069</v>
      </c>
      <c r="H996" t="s">
        <v>10</v>
      </c>
      <c r="I996" t="str">
        <f>IF(AND(LEFT(OnlineRetail[[#This Row],[InvoiceNo]],1)&lt;&gt;"C",OnlineRetail[[#This Row],[CustomerID]]&lt;&gt;""),"Yes","No")</f>
        <v>Yes</v>
      </c>
      <c r="J996" s="4">
        <f>EOMONTH(OnlineRetail[[#This Row],[InvoiceDate]],-1)+1</f>
        <v>40544</v>
      </c>
      <c r="K996" s="6">
        <f>OnlineRetail[[#This Row],[Quantity]]*OnlineRetail[[#This Row],[UnitPrice]]</f>
        <v>94.05</v>
      </c>
      <c r="L996" t="str">
        <f t="shared" si="15"/>
        <v>13069|Jan-2011</v>
      </c>
    </row>
    <row r="997" spans="1:12">
      <c r="A997">
        <v>555890</v>
      </c>
      <c r="B997" t="s">
        <v>68</v>
      </c>
      <c r="C997" t="s">
        <v>14</v>
      </c>
      <c r="D997">
        <v>19</v>
      </c>
      <c r="E997" s="1">
        <v>40560.48333333333</v>
      </c>
      <c r="F997">
        <v>0.85</v>
      </c>
      <c r="G997">
        <v>12885</v>
      </c>
      <c r="H997" t="s">
        <v>10</v>
      </c>
      <c r="I997" t="str">
        <f>IF(AND(LEFT(OnlineRetail[[#This Row],[InvoiceNo]],1)&lt;&gt;"C",OnlineRetail[[#This Row],[CustomerID]]&lt;&gt;""),"Yes","No")</f>
        <v>Yes</v>
      </c>
      <c r="J997" s="4">
        <f>EOMONTH(OnlineRetail[[#This Row],[InvoiceDate]],-1)+1</f>
        <v>40544</v>
      </c>
      <c r="K997" s="6">
        <f>OnlineRetail[[#This Row],[Quantity]]*OnlineRetail[[#This Row],[UnitPrice]]</f>
        <v>16.149999999999999</v>
      </c>
      <c r="L997" t="str">
        <f t="shared" si="15"/>
        <v>12885|Jan-2011</v>
      </c>
    </row>
    <row r="998" spans="1:12">
      <c r="A998">
        <v>540746</v>
      </c>
      <c r="B998" t="s">
        <v>118</v>
      </c>
      <c r="C998" t="s">
        <v>83</v>
      </c>
      <c r="D998">
        <v>11</v>
      </c>
      <c r="E998" s="1">
        <v>40560.484027777777</v>
      </c>
      <c r="F998">
        <v>5.95</v>
      </c>
      <c r="G998">
        <v>13511</v>
      </c>
      <c r="H998" t="s">
        <v>10</v>
      </c>
      <c r="I998" t="str">
        <f>IF(AND(LEFT(OnlineRetail[[#This Row],[InvoiceNo]],1)&lt;&gt;"C",OnlineRetail[[#This Row],[CustomerID]]&lt;&gt;""),"Yes","No")</f>
        <v>Yes</v>
      </c>
      <c r="J998" s="4">
        <f>EOMONTH(OnlineRetail[[#This Row],[InvoiceDate]],-1)+1</f>
        <v>40544</v>
      </c>
      <c r="K998" s="6">
        <f>OnlineRetail[[#This Row],[Quantity]]*OnlineRetail[[#This Row],[UnitPrice]]</f>
        <v>65.45</v>
      </c>
      <c r="L998" t="str">
        <f t="shared" si="15"/>
        <v>13511|Jan-2011</v>
      </c>
    </row>
    <row r="999" spans="1:12">
      <c r="A999">
        <v>554280</v>
      </c>
      <c r="B999" t="s">
        <v>11</v>
      </c>
      <c r="C999" t="s">
        <v>39</v>
      </c>
      <c r="D999">
        <v>14</v>
      </c>
      <c r="E999" s="1">
        <v>40560.489583333343</v>
      </c>
      <c r="F999">
        <v>2.5499999999999998</v>
      </c>
      <c r="G999">
        <v>12726</v>
      </c>
      <c r="H999" t="s">
        <v>10</v>
      </c>
      <c r="I999" t="str">
        <f>IF(AND(LEFT(OnlineRetail[[#This Row],[InvoiceNo]],1)&lt;&gt;"C",OnlineRetail[[#This Row],[CustomerID]]&lt;&gt;""),"Yes","No")</f>
        <v>Yes</v>
      </c>
      <c r="J999" s="4">
        <f>EOMONTH(OnlineRetail[[#This Row],[InvoiceDate]],-1)+1</f>
        <v>40544</v>
      </c>
      <c r="K999" s="6">
        <f>OnlineRetail[[#This Row],[Quantity]]*OnlineRetail[[#This Row],[UnitPrice]]</f>
        <v>35.699999999999996</v>
      </c>
      <c r="L999" t="str">
        <f t="shared" si="15"/>
        <v>12726|Jan-2011</v>
      </c>
    </row>
    <row r="1000" spans="1:12">
      <c r="A1000">
        <v>541512</v>
      </c>
      <c r="B1000" t="s">
        <v>202</v>
      </c>
      <c r="C1000" t="s">
        <v>72</v>
      </c>
      <c r="D1000">
        <v>22</v>
      </c>
      <c r="E1000" s="1">
        <v>40560.490972222222</v>
      </c>
      <c r="F1000">
        <v>2.1</v>
      </c>
      <c r="G1000">
        <v>14308</v>
      </c>
      <c r="H1000" t="s">
        <v>36</v>
      </c>
      <c r="I1000" t="str">
        <f>IF(AND(LEFT(OnlineRetail[[#This Row],[InvoiceNo]],1)&lt;&gt;"C",OnlineRetail[[#This Row],[CustomerID]]&lt;&gt;""),"Yes","No")</f>
        <v>Yes</v>
      </c>
      <c r="J1000" s="4">
        <f>EOMONTH(OnlineRetail[[#This Row],[InvoiceDate]],-1)+1</f>
        <v>40544</v>
      </c>
      <c r="K1000" s="6">
        <f>OnlineRetail[[#This Row],[Quantity]]*OnlineRetail[[#This Row],[UnitPrice]]</f>
        <v>46.2</v>
      </c>
      <c r="L1000" t="str">
        <f t="shared" si="15"/>
        <v>14308|Jan-2011</v>
      </c>
    </row>
    <row r="1001" spans="1:12">
      <c r="A1001">
        <v>539312</v>
      </c>
      <c r="B1001" t="s">
        <v>201</v>
      </c>
      <c r="C1001" t="s">
        <v>21</v>
      </c>
      <c r="D1001">
        <v>21</v>
      </c>
      <c r="E1001" s="1">
        <v>40560.538194444453</v>
      </c>
      <c r="F1001">
        <v>5.95</v>
      </c>
      <c r="G1001">
        <v>13808</v>
      </c>
      <c r="H1001" t="s">
        <v>10</v>
      </c>
      <c r="I1001" t="str">
        <f>IF(AND(LEFT(OnlineRetail[[#This Row],[InvoiceNo]],1)&lt;&gt;"C",OnlineRetail[[#This Row],[CustomerID]]&lt;&gt;""),"Yes","No")</f>
        <v>Yes</v>
      </c>
      <c r="J1001" s="4">
        <f>EOMONTH(OnlineRetail[[#This Row],[InvoiceDate]],-1)+1</f>
        <v>40544</v>
      </c>
      <c r="K1001" s="6">
        <f>OnlineRetail[[#This Row],[Quantity]]*OnlineRetail[[#This Row],[UnitPrice]]</f>
        <v>124.95</v>
      </c>
      <c r="L1001" t="str">
        <f t="shared" si="15"/>
        <v>13808|Jan-2011</v>
      </c>
    </row>
    <row r="1002" spans="1:12">
      <c r="A1002">
        <v>555516</v>
      </c>
      <c r="B1002" t="s">
        <v>232</v>
      </c>
      <c r="C1002" t="s">
        <v>83</v>
      </c>
      <c r="D1002">
        <v>14</v>
      </c>
      <c r="E1002" s="1">
        <v>40560.547222222223</v>
      </c>
      <c r="F1002">
        <v>0.85</v>
      </c>
      <c r="G1002">
        <v>13711</v>
      </c>
      <c r="H1002" t="s">
        <v>10</v>
      </c>
      <c r="I1002" t="str">
        <f>IF(AND(LEFT(OnlineRetail[[#This Row],[InvoiceNo]],1)&lt;&gt;"C",OnlineRetail[[#This Row],[CustomerID]]&lt;&gt;""),"Yes","No")</f>
        <v>Yes</v>
      </c>
      <c r="J1002" s="4">
        <f>EOMONTH(OnlineRetail[[#This Row],[InvoiceDate]],-1)+1</f>
        <v>40544</v>
      </c>
      <c r="K1002" s="6">
        <f>OnlineRetail[[#This Row],[Quantity]]*OnlineRetail[[#This Row],[UnitPrice]]</f>
        <v>11.9</v>
      </c>
      <c r="L1002" t="str">
        <f t="shared" si="15"/>
        <v>13711|Jan-2011</v>
      </c>
    </row>
    <row r="1003" spans="1:12">
      <c r="A1003">
        <v>548291</v>
      </c>
      <c r="B1003" t="s">
        <v>76</v>
      </c>
      <c r="C1003" t="s">
        <v>21</v>
      </c>
      <c r="D1003">
        <v>15</v>
      </c>
      <c r="E1003" s="1">
        <v>40560.548611111109</v>
      </c>
      <c r="F1003">
        <v>1.25</v>
      </c>
      <c r="G1003">
        <v>13863</v>
      </c>
      <c r="H1003" t="s">
        <v>10</v>
      </c>
      <c r="I1003" t="str">
        <f>IF(AND(LEFT(OnlineRetail[[#This Row],[InvoiceNo]],1)&lt;&gt;"C",OnlineRetail[[#This Row],[CustomerID]]&lt;&gt;""),"Yes","No")</f>
        <v>Yes</v>
      </c>
      <c r="J1003" s="4">
        <f>EOMONTH(OnlineRetail[[#This Row],[InvoiceDate]],-1)+1</f>
        <v>40544</v>
      </c>
      <c r="K1003" s="6">
        <f>OnlineRetail[[#This Row],[Quantity]]*OnlineRetail[[#This Row],[UnitPrice]]</f>
        <v>18.75</v>
      </c>
      <c r="L1003" t="str">
        <f t="shared" si="15"/>
        <v>13863|Jan-2011</v>
      </c>
    </row>
    <row r="1004" spans="1:12">
      <c r="A1004">
        <v>555381</v>
      </c>
      <c r="B1004" t="s">
        <v>175</v>
      </c>
      <c r="C1004" t="s">
        <v>48</v>
      </c>
      <c r="D1004">
        <v>10</v>
      </c>
      <c r="E1004" s="1">
        <v>40560.557638888888</v>
      </c>
      <c r="F1004">
        <v>1.25</v>
      </c>
      <c r="G1004">
        <v>13045</v>
      </c>
      <c r="H1004" t="s">
        <v>17</v>
      </c>
      <c r="I1004" t="str">
        <f>IF(AND(LEFT(OnlineRetail[[#This Row],[InvoiceNo]],1)&lt;&gt;"C",OnlineRetail[[#This Row],[CustomerID]]&lt;&gt;""),"Yes","No")</f>
        <v>Yes</v>
      </c>
      <c r="J1004" s="4">
        <f>EOMONTH(OnlineRetail[[#This Row],[InvoiceDate]],-1)+1</f>
        <v>40544</v>
      </c>
      <c r="K1004" s="6">
        <f>OnlineRetail[[#This Row],[Quantity]]*OnlineRetail[[#This Row],[UnitPrice]]</f>
        <v>12.5</v>
      </c>
      <c r="L1004" t="str">
        <f t="shared" si="15"/>
        <v>13045|Jan-2011</v>
      </c>
    </row>
    <row r="1005" spans="1:12">
      <c r="A1005">
        <v>539992</v>
      </c>
      <c r="B1005" t="s">
        <v>131</v>
      </c>
      <c r="C1005" t="s">
        <v>48</v>
      </c>
      <c r="D1005">
        <v>15</v>
      </c>
      <c r="E1005" s="1">
        <v>40560.56527777778</v>
      </c>
      <c r="F1005">
        <v>4.25</v>
      </c>
      <c r="G1005">
        <v>12807</v>
      </c>
      <c r="H1005" t="s">
        <v>10</v>
      </c>
      <c r="I1005" t="str">
        <f>IF(AND(LEFT(OnlineRetail[[#This Row],[InvoiceNo]],1)&lt;&gt;"C",OnlineRetail[[#This Row],[CustomerID]]&lt;&gt;""),"Yes","No")</f>
        <v>Yes</v>
      </c>
      <c r="J1005" s="4">
        <f>EOMONTH(OnlineRetail[[#This Row],[InvoiceDate]],-1)+1</f>
        <v>40544</v>
      </c>
      <c r="K1005" s="6">
        <f>OnlineRetail[[#This Row],[Quantity]]*OnlineRetail[[#This Row],[UnitPrice]]</f>
        <v>63.75</v>
      </c>
      <c r="L1005" t="str">
        <f t="shared" si="15"/>
        <v>12807|Jan-2011</v>
      </c>
    </row>
    <row r="1006" spans="1:12">
      <c r="A1006">
        <v>547547</v>
      </c>
      <c r="B1006" t="s">
        <v>289</v>
      </c>
      <c r="C1006" t="s">
        <v>39</v>
      </c>
      <c r="D1006">
        <v>24</v>
      </c>
      <c r="E1006" s="1">
        <v>40560.56527777778</v>
      </c>
      <c r="F1006">
        <v>2.1</v>
      </c>
      <c r="G1006">
        <v>13916</v>
      </c>
      <c r="H1006" t="s">
        <v>10</v>
      </c>
      <c r="I1006" t="str">
        <f>IF(AND(LEFT(OnlineRetail[[#This Row],[InvoiceNo]],1)&lt;&gt;"C",OnlineRetail[[#This Row],[CustomerID]]&lt;&gt;""),"Yes","No")</f>
        <v>Yes</v>
      </c>
      <c r="J1006" s="4">
        <f>EOMONTH(OnlineRetail[[#This Row],[InvoiceDate]],-1)+1</f>
        <v>40544</v>
      </c>
      <c r="K1006" s="6">
        <f>OnlineRetail[[#This Row],[Quantity]]*OnlineRetail[[#This Row],[UnitPrice]]</f>
        <v>50.400000000000006</v>
      </c>
      <c r="L1006" t="str">
        <f t="shared" si="15"/>
        <v>13916|Jan-2011</v>
      </c>
    </row>
    <row r="1007" spans="1:12">
      <c r="A1007">
        <v>538895</v>
      </c>
      <c r="B1007" t="s">
        <v>88</v>
      </c>
      <c r="C1007" t="s">
        <v>9</v>
      </c>
      <c r="D1007">
        <v>19</v>
      </c>
      <c r="E1007" s="1">
        <v>40560.576388888891</v>
      </c>
      <c r="F1007">
        <v>7.95</v>
      </c>
      <c r="G1007">
        <v>14133</v>
      </c>
      <c r="H1007" t="s">
        <v>10</v>
      </c>
      <c r="I1007" t="str">
        <f>IF(AND(LEFT(OnlineRetail[[#This Row],[InvoiceNo]],1)&lt;&gt;"C",OnlineRetail[[#This Row],[CustomerID]]&lt;&gt;""),"Yes","No")</f>
        <v>Yes</v>
      </c>
      <c r="J1007" s="4">
        <f>EOMONTH(OnlineRetail[[#This Row],[InvoiceDate]],-1)+1</f>
        <v>40544</v>
      </c>
      <c r="K1007" s="6">
        <f>OnlineRetail[[#This Row],[Quantity]]*OnlineRetail[[#This Row],[UnitPrice]]</f>
        <v>151.05000000000001</v>
      </c>
      <c r="L1007" t="str">
        <f t="shared" si="15"/>
        <v>14133|Jan-2011</v>
      </c>
    </row>
    <row r="1008" spans="1:12">
      <c r="A1008">
        <v>555087</v>
      </c>
      <c r="B1008" t="s">
        <v>142</v>
      </c>
      <c r="C1008" t="s">
        <v>62</v>
      </c>
      <c r="D1008">
        <v>5</v>
      </c>
      <c r="E1008" s="1">
        <v>40560.57916666667</v>
      </c>
      <c r="F1008">
        <v>0.85</v>
      </c>
      <c r="G1008">
        <v>12925</v>
      </c>
      <c r="H1008" t="s">
        <v>10</v>
      </c>
      <c r="I1008" t="str">
        <f>IF(AND(LEFT(OnlineRetail[[#This Row],[InvoiceNo]],1)&lt;&gt;"C",OnlineRetail[[#This Row],[CustomerID]]&lt;&gt;""),"Yes","No")</f>
        <v>Yes</v>
      </c>
      <c r="J1008" s="4">
        <f>EOMONTH(OnlineRetail[[#This Row],[InvoiceDate]],-1)+1</f>
        <v>40544</v>
      </c>
      <c r="K1008" s="6">
        <f>OnlineRetail[[#This Row],[Quantity]]*OnlineRetail[[#This Row],[UnitPrice]]</f>
        <v>4.25</v>
      </c>
      <c r="L1008" t="str">
        <f t="shared" si="15"/>
        <v>12925|Jan-2011</v>
      </c>
    </row>
    <row r="1009" spans="1:12">
      <c r="A1009">
        <v>543826</v>
      </c>
      <c r="B1009" t="s">
        <v>65</v>
      </c>
      <c r="C1009" t="s">
        <v>53</v>
      </c>
      <c r="D1009">
        <v>3</v>
      </c>
      <c r="E1009" s="1">
        <v>40560.602777777778</v>
      </c>
      <c r="F1009">
        <v>4.95</v>
      </c>
      <c r="G1009">
        <v>13421</v>
      </c>
      <c r="H1009" t="s">
        <v>10</v>
      </c>
      <c r="I1009" t="str">
        <f>IF(AND(LEFT(OnlineRetail[[#This Row],[InvoiceNo]],1)&lt;&gt;"C",OnlineRetail[[#This Row],[CustomerID]]&lt;&gt;""),"Yes","No")</f>
        <v>Yes</v>
      </c>
      <c r="J1009" s="4">
        <f>EOMONTH(OnlineRetail[[#This Row],[InvoiceDate]],-1)+1</f>
        <v>40544</v>
      </c>
      <c r="K1009" s="6">
        <f>OnlineRetail[[#This Row],[Quantity]]*OnlineRetail[[#This Row],[UnitPrice]]</f>
        <v>14.850000000000001</v>
      </c>
      <c r="L1009" t="str">
        <f t="shared" si="15"/>
        <v>13421|Jan-2011</v>
      </c>
    </row>
    <row r="1010" spans="1:12">
      <c r="A1010">
        <v>552026</v>
      </c>
      <c r="B1010" t="s">
        <v>248</v>
      </c>
      <c r="C1010" t="s">
        <v>16</v>
      </c>
      <c r="D1010">
        <v>24</v>
      </c>
      <c r="E1010" s="1">
        <v>40560.611111111109</v>
      </c>
      <c r="F1010">
        <v>5.95</v>
      </c>
      <c r="G1010">
        <v>12702</v>
      </c>
      <c r="H1010" t="s">
        <v>10</v>
      </c>
      <c r="I1010" t="str">
        <f>IF(AND(LEFT(OnlineRetail[[#This Row],[InvoiceNo]],1)&lt;&gt;"C",OnlineRetail[[#This Row],[CustomerID]]&lt;&gt;""),"Yes","No")</f>
        <v>Yes</v>
      </c>
      <c r="J1010" s="4">
        <f>EOMONTH(OnlineRetail[[#This Row],[InvoiceDate]],-1)+1</f>
        <v>40544</v>
      </c>
      <c r="K1010" s="6">
        <f>OnlineRetail[[#This Row],[Quantity]]*OnlineRetail[[#This Row],[UnitPrice]]</f>
        <v>142.80000000000001</v>
      </c>
      <c r="L1010" t="str">
        <f t="shared" si="15"/>
        <v>12702|Jan-2011</v>
      </c>
    </row>
    <row r="1011" spans="1:12">
      <c r="A1011">
        <v>538994</v>
      </c>
      <c r="B1011" t="s">
        <v>188</v>
      </c>
      <c r="C1011" t="s">
        <v>29</v>
      </c>
      <c r="D1011">
        <v>16</v>
      </c>
      <c r="E1011" s="1">
        <v>40560.612500000003</v>
      </c>
      <c r="F1011">
        <v>1.65</v>
      </c>
      <c r="G1011">
        <v>13611</v>
      </c>
      <c r="H1011" t="s">
        <v>10</v>
      </c>
      <c r="I1011" t="str">
        <f>IF(AND(LEFT(OnlineRetail[[#This Row],[InvoiceNo]],1)&lt;&gt;"C",OnlineRetail[[#This Row],[CustomerID]]&lt;&gt;""),"Yes","No")</f>
        <v>Yes</v>
      </c>
      <c r="J1011" s="4">
        <f>EOMONTH(OnlineRetail[[#This Row],[InvoiceDate]],-1)+1</f>
        <v>40544</v>
      </c>
      <c r="K1011" s="6">
        <f>OnlineRetail[[#This Row],[Quantity]]*OnlineRetail[[#This Row],[UnitPrice]]</f>
        <v>26.4</v>
      </c>
      <c r="L1011" t="str">
        <f t="shared" si="15"/>
        <v>13611|Jan-2011</v>
      </c>
    </row>
    <row r="1012" spans="1:12">
      <c r="A1012">
        <v>538302</v>
      </c>
      <c r="B1012" t="s">
        <v>165</v>
      </c>
      <c r="C1012" t="s">
        <v>12</v>
      </c>
      <c r="D1012">
        <v>19</v>
      </c>
      <c r="E1012" s="1">
        <v>40560.616666666669</v>
      </c>
      <c r="F1012">
        <v>5.95</v>
      </c>
      <c r="G1012">
        <v>12516</v>
      </c>
      <c r="H1012" t="s">
        <v>10</v>
      </c>
      <c r="I1012" t="str">
        <f>IF(AND(LEFT(OnlineRetail[[#This Row],[InvoiceNo]],1)&lt;&gt;"C",OnlineRetail[[#This Row],[CustomerID]]&lt;&gt;""),"Yes","No")</f>
        <v>Yes</v>
      </c>
      <c r="J1012" s="4">
        <f>EOMONTH(OnlineRetail[[#This Row],[InvoiceDate]],-1)+1</f>
        <v>40544</v>
      </c>
      <c r="K1012" s="6">
        <f>OnlineRetail[[#This Row],[Quantity]]*OnlineRetail[[#This Row],[UnitPrice]]</f>
        <v>113.05</v>
      </c>
      <c r="L1012" t="str">
        <f t="shared" si="15"/>
        <v>12516|Jan-2011</v>
      </c>
    </row>
    <row r="1013" spans="1:12">
      <c r="A1013">
        <v>539610</v>
      </c>
      <c r="B1013" t="s">
        <v>215</v>
      </c>
      <c r="C1013" t="s">
        <v>39</v>
      </c>
      <c r="D1013">
        <v>13</v>
      </c>
      <c r="E1013" s="1">
        <v>40560.628472222219</v>
      </c>
      <c r="F1013">
        <v>2.1</v>
      </c>
      <c r="G1013">
        <v>13990</v>
      </c>
      <c r="H1013" t="s">
        <v>31</v>
      </c>
      <c r="I1013" t="str">
        <f>IF(AND(LEFT(OnlineRetail[[#This Row],[InvoiceNo]],1)&lt;&gt;"C",OnlineRetail[[#This Row],[CustomerID]]&lt;&gt;""),"Yes","No")</f>
        <v>Yes</v>
      </c>
      <c r="J1013" s="4">
        <f>EOMONTH(OnlineRetail[[#This Row],[InvoiceDate]],-1)+1</f>
        <v>40544</v>
      </c>
      <c r="K1013" s="6">
        <f>OnlineRetail[[#This Row],[Quantity]]*OnlineRetail[[#This Row],[UnitPrice]]</f>
        <v>27.3</v>
      </c>
      <c r="L1013" t="str">
        <f t="shared" si="15"/>
        <v>13990|Jan-2011</v>
      </c>
    </row>
    <row r="1014" spans="1:12">
      <c r="A1014">
        <v>549024</v>
      </c>
      <c r="B1014" t="s">
        <v>280</v>
      </c>
      <c r="C1014" t="s">
        <v>9</v>
      </c>
      <c r="D1014">
        <v>1</v>
      </c>
      <c r="E1014" s="1">
        <v>40560.640277777777</v>
      </c>
      <c r="F1014">
        <v>4.95</v>
      </c>
      <c r="G1014">
        <v>13826</v>
      </c>
      <c r="H1014" t="s">
        <v>10</v>
      </c>
      <c r="I1014" t="str">
        <f>IF(AND(LEFT(OnlineRetail[[#This Row],[InvoiceNo]],1)&lt;&gt;"C",OnlineRetail[[#This Row],[CustomerID]]&lt;&gt;""),"Yes","No")</f>
        <v>Yes</v>
      </c>
      <c r="J1014" s="4">
        <f>EOMONTH(OnlineRetail[[#This Row],[InvoiceDate]],-1)+1</f>
        <v>40544</v>
      </c>
      <c r="K1014" s="6">
        <f>OnlineRetail[[#This Row],[Quantity]]*OnlineRetail[[#This Row],[UnitPrice]]</f>
        <v>4.95</v>
      </c>
      <c r="L1014" t="str">
        <f t="shared" si="15"/>
        <v>13826|Jan-2011</v>
      </c>
    </row>
    <row r="1015" spans="1:12">
      <c r="A1015">
        <v>548262</v>
      </c>
      <c r="B1015" t="s">
        <v>234</v>
      </c>
      <c r="C1015" t="s">
        <v>21</v>
      </c>
      <c r="D1015">
        <v>23</v>
      </c>
      <c r="E1015" s="1">
        <v>40560.643750000003</v>
      </c>
      <c r="F1015">
        <v>1.25</v>
      </c>
      <c r="G1015">
        <v>12586</v>
      </c>
      <c r="H1015" t="s">
        <v>10</v>
      </c>
      <c r="I1015" t="str">
        <f>IF(AND(LEFT(OnlineRetail[[#This Row],[InvoiceNo]],1)&lt;&gt;"C",OnlineRetail[[#This Row],[CustomerID]]&lt;&gt;""),"Yes","No")</f>
        <v>Yes</v>
      </c>
      <c r="J1015" s="4">
        <f>EOMONTH(OnlineRetail[[#This Row],[InvoiceDate]],-1)+1</f>
        <v>40544</v>
      </c>
      <c r="K1015" s="6">
        <f>OnlineRetail[[#This Row],[Quantity]]*OnlineRetail[[#This Row],[UnitPrice]]</f>
        <v>28.75</v>
      </c>
      <c r="L1015" t="str">
        <f t="shared" si="15"/>
        <v>12586|Jan-2011</v>
      </c>
    </row>
    <row r="1016" spans="1:12">
      <c r="A1016">
        <v>538668</v>
      </c>
      <c r="B1016" t="s">
        <v>56</v>
      </c>
      <c r="C1016" t="s">
        <v>62</v>
      </c>
      <c r="D1016">
        <v>7</v>
      </c>
      <c r="E1016" s="1">
        <v>40560.689583333333</v>
      </c>
      <c r="F1016">
        <v>4.95</v>
      </c>
      <c r="G1016">
        <v>12805</v>
      </c>
      <c r="H1016" t="s">
        <v>10</v>
      </c>
      <c r="I1016" t="str">
        <f>IF(AND(LEFT(OnlineRetail[[#This Row],[InvoiceNo]],1)&lt;&gt;"C",OnlineRetail[[#This Row],[CustomerID]]&lt;&gt;""),"Yes","No")</f>
        <v>Yes</v>
      </c>
      <c r="J1016" s="4">
        <f>EOMONTH(OnlineRetail[[#This Row],[InvoiceDate]],-1)+1</f>
        <v>40544</v>
      </c>
      <c r="K1016" s="6">
        <f>OnlineRetail[[#This Row],[Quantity]]*OnlineRetail[[#This Row],[UnitPrice]]</f>
        <v>34.65</v>
      </c>
      <c r="L1016" t="str">
        <f t="shared" si="15"/>
        <v>12805|Jan-2011</v>
      </c>
    </row>
    <row r="1017" spans="1:12">
      <c r="A1017">
        <v>538774</v>
      </c>
      <c r="B1017" t="s">
        <v>168</v>
      </c>
      <c r="C1017" t="s">
        <v>40</v>
      </c>
      <c r="D1017">
        <v>3</v>
      </c>
      <c r="E1017" s="1">
        <v>40560.709027777782</v>
      </c>
      <c r="F1017">
        <v>1.65</v>
      </c>
      <c r="G1017">
        <v>13612</v>
      </c>
      <c r="H1017" t="s">
        <v>10</v>
      </c>
      <c r="I1017" t="str">
        <f>IF(AND(LEFT(OnlineRetail[[#This Row],[InvoiceNo]],1)&lt;&gt;"C",OnlineRetail[[#This Row],[CustomerID]]&lt;&gt;""),"Yes","No")</f>
        <v>Yes</v>
      </c>
      <c r="J1017" s="4">
        <f>EOMONTH(OnlineRetail[[#This Row],[InvoiceDate]],-1)+1</f>
        <v>40544</v>
      </c>
      <c r="K1017" s="6">
        <f>OnlineRetail[[#This Row],[Quantity]]*OnlineRetail[[#This Row],[UnitPrice]]</f>
        <v>4.9499999999999993</v>
      </c>
      <c r="L1017" t="str">
        <f t="shared" si="15"/>
        <v>13612|Jan-2011</v>
      </c>
    </row>
    <row r="1018" spans="1:12">
      <c r="A1018">
        <v>540359</v>
      </c>
      <c r="B1018" t="s">
        <v>198</v>
      </c>
      <c r="C1018" t="s">
        <v>72</v>
      </c>
      <c r="D1018">
        <v>9</v>
      </c>
      <c r="E1018" s="1">
        <v>40560.713194444441</v>
      </c>
      <c r="F1018">
        <v>1.65</v>
      </c>
      <c r="G1018">
        <v>12805</v>
      </c>
      <c r="H1018" t="s">
        <v>10</v>
      </c>
      <c r="I1018" t="str">
        <f>IF(AND(LEFT(OnlineRetail[[#This Row],[InvoiceNo]],1)&lt;&gt;"C",OnlineRetail[[#This Row],[CustomerID]]&lt;&gt;""),"Yes","No")</f>
        <v>Yes</v>
      </c>
      <c r="J1018" s="4">
        <f>EOMONTH(OnlineRetail[[#This Row],[InvoiceDate]],-1)+1</f>
        <v>40544</v>
      </c>
      <c r="K1018" s="6">
        <f>OnlineRetail[[#This Row],[Quantity]]*OnlineRetail[[#This Row],[UnitPrice]]</f>
        <v>14.85</v>
      </c>
      <c r="L1018" t="str">
        <f t="shared" si="15"/>
        <v>12805|Jan-2011</v>
      </c>
    </row>
    <row r="1019" spans="1:12">
      <c r="A1019">
        <v>542870</v>
      </c>
      <c r="B1019" t="s">
        <v>180</v>
      </c>
      <c r="C1019" t="s">
        <v>72</v>
      </c>
      <c r="D1019">
        <v>14</v>
      </c>
      <c r="E1019" s="1">
        <v>40560.722916666673</v>
      </c>
      <c r="F1019">
        <v>7.95</v>
      </c>
      <c r="G1019">
        <v>13015</v>
      </c>
      <c r="H1019" t="s">
        <v>25</v>
      </c>
      <c r="I1019" t="str">
        <f>IF(AND(LEFT(OnlineRetail[[#This Row],[InvoiceNo]],1)&lt;&gt;"C",OnlineRetail[[#This Row],[CustomerID]]&lt;&gt;""),"Yes","No")</f>
        <v>Yes</v>
      </c>
      <c r="J1019" s="4">
        <f>EOMONTH(OnlineRetail[[#This Row],[InvoiceDate]],-1)+1</f>
        <v>40544</v>
      </c>
      <c r="K1019" s="6">
        <f>OnlineRetail[[#This Row],[Quantity]]*OnlineRetail[[#This Row],[UnitPrice]]</f>
        <v>111.3</v>
      </c>
      <c r="L1019" t="str">
        <f t="shared" si="15"/>
        <v>13015|Jan-2011</v>
      </c>
    </row>
    <row r="1020" spans="1:12">
      <c r="A1020">
        <v>550228</v>
      </c>
      <c r="B1020" t="s">
        <v>220</v>
      </c>
      <c r="C1020" t="s">
        <v>24</v>
      </c>
      <c r="D1020">
        <v>11</v>
      </c>
      <c r="E1020" s="1">
        <v>40560.731944444437</v>
      </c>
      <c r="F1020">
        <v>4.25</v>
      </c>
      <c r="G1020">
        <v>12965</v>
      </c>
      <c r="H1020" t="s">
        <v>10</v>
      </c>
      <c r="I1020" t="str">
        <f>IF(AND(LEFT(OnlineRetail[[#This Row],[InvoiceNo]],1)&lt;&gt;"C",OnlineRetail[[#This Row],[CustomerID]]&lt;&gt;""),"Yes","No")</f>
        <v>Yes</v>
      </c>
      <c r="J1020" s="4">
        <f>EOMONTH(OnlineRetail[[#This Row],[InvoiceDate]],-1)+1</f>
        <v>40544</v>
      </c>
      <c r="K1020" s="6">
        <f>OnlineRetail[[#This Row],[Quantity]]*OnlineRetail[[#This Row],[UnitPrice]]</f>
        <v>46.75</v>
      </c>
      <c r="L1020" t="str">
        <f t="shared" si="15"/>
        <v>12965|Jan-2011</v>
      </c>
    </row>
    <row r="1021" spans="1:12">
      <c r="A1021">
        <v>553944</v>
      </c>
      <c r="B1021" t="s">
        <v>67</v>
      </c>
      <c r="C1021" t="s">
        <v>40</v>
      </c>
      <c r="D1021">
        <v>2</v>
      </c>
      <c r="E1021" s="1">
        <v>40560.768750000003</v>
      </c>
      <c r="F1021">
        <v>2.5499999999999998</v>
      </c>
      <c r="G1021">
        <v>12805</v>
      </c>
      <c r="H1021" t="s">
        <v>25</v>
      </c>
      <c r="I1021" t="str">
        <f>IF(AND(LEFT(OnlineRetail[[#This Row],[InvoiceNo]],1)&lt;&gt;"C",OnlineRetail[[#This Row],[CustomerID]]&lt;&gt;""),"Yes","No")</f>
        <v>Yes</v>
      </c>
      <c r="J1021" s="4">
        <f>EOMONTH(OnlineRetail[[#This Row],[InvoiceDate]],-1)+1</f>
        <v>40544</v>
      </c>
      <c r="K1021" s="6">
        <f>OnlineRetail[[#This Row],[Quantity]]*OnlineRetail[[#This Row],[UnitPrice]]</f>
        <v>5.0999999999999996</v>
      </c>
      <c r="L1021" t="str">
        <f t="shared" si="15"/>
        <v>12805|Jan-2011</v>
      </c>
    </row>
    <row r="1022" spans="1:12">
      <c r="A1022">
        <v>545273</v>
      </c>
      <c r="B1022" t="s">
        <v>145</v>
      </c>
      <c r="C1022" t="s">
        <v>40</v>
      </c>
      <c r="D1022">
        <v>12</v>
      </c>
      <c r="E1022" s="1">
        <v>40560.772916666669</v>
      </c>
      <c r="F1022">
        <v>0.85</v>
      </c>
      <c r="G1022">
        <v>12527</v>
      </c>
      <c r="H1022" t="s">
        <v>10</v>
      </c>
      <c r="I1022" t="str">
        <f>IF(AND(LEFT(OnlineRetail[[#This Row],[InvoiceNo]],1)&lt;&gt;"C",OnlineRetail[[#This Row],[CustomerID]]&lt;&gt;""),"Yes","No")</f>
        <v>Yes</v>
      </c>
      <c r="J1022" s="4">
        <f>EOMONTH(OnlineRetail[[#This Row],[InvoiceDate]],-1)+1</f>
        <v>40544</v>
      </c>
      <c r="K1022" s="6">
        <f>OnlineRetail[[#This Row],[Quantity]]*OnlineRetail[[#This Row],[UnitPrice]]</f>
        <v>10.199999999999999</v>
      </c>
      <c r="L1022" t="str">
        <f t="shared" si="15"/>
        <v>12527|Jan-2011</v>
      </c>
    </row>
    <row r="1023" spans="1:12">
      <c r="A1023">
        <v>553484</v>
      </c>
      <c r="B1023" t="s">
        <v>228</v>
      </c>
      <c r="C1023" t="s">
        <v>53</v>
      </c>
      <c r="D1023">
        <v>11</v>
      </c>
      <c r="E1023" s="1">
        <v>40561.336805555547</v>
      </c>
      <c r="F1023">
        <v>4.95</v>
      </c>
      <c r="G1023">
        <v>13191</v>
      </c>
      <c r="H1023" t="s">
        <v>22</v>
      </c>
      <c r="I1023" t="str">
        <f>IF(AND(LEFT(OnlineRetail[[#This Row],[InvoiceNo]],1)&lt;&gt;"C",OnlineRetail[[#This Row],[CustomerID]]&lt;&gt;""),"Yes","No")</f>
        <v>Yes</v>
      </c>
      <c r="J1023" s="4">
        <f>EOMONTH(OnlineRetail[[#This Row],[InvoiceDate]],-1)+1</f>
        <v>40544</v>
      </c>
      <c r="K1023" s="6">
        <f>OnlineRetail[[#This Row],[Quantity]]*OnlineRetail[[#This Row],[UnitPrice]]</f>
        <v>54.45</v>
      </c>
      <c r="L1023" t="str">
        <f t="shared" si="15"/>
        <v>13191|Jan-2011</v>
      </c>
    </row>
    <row r="1024" spans="1:12">
      <c r="A1024">
        <v>545553</v>
      </c>
      <c r="B1024" t="s">
        <v>210</v>
      </c>
      <c r="C1024" t="s">
        <v>62</v>
      </c>
      <c r="D1024">
        <v>7</v>
      </c>
      <c r="E1024" s="1">
        <v>40561.349305555559</v>
      </c>
      <c r="F1024">
        <v>2.5499999999999998</v>
      </c>
      <c r="G1024">
        <v>12667</v>
      </c>
      <c r="H1024" t="s">
        <v>10</v>
      </c>
      <c r="I1024" t="str">
        <f>IF(AND(LEFT(OnlineRetail[[#This Row],[InvoiceNo]],1)&lt;&gt;"C",OnlineRetail[[#This Row],[CustomerID]]&lt;&gt;""),"Yes","No")</f>
        <v>Yes</v>
      </c>
      <c r="J1024" s="4">
        <f>EOMONTH(OnlineRetail[[#This Row],[InvoiceDate]],-1)+1</f>
        <v>40544</v>
      </c>
      <c r="K1024" s="6">
        <f>OnlineRetail[[#This Row],[Quantity]]*OnlineRetail[[#This Row],[UnitPrice]]</f>
        <v>17.849999999999998</v>
      </c>
      <c r="L1024" t="str">
        <f t="shared" si="15"/>
        <v>12667|Jan-2011</v>
      </c>
    </row>
    <row r="1025" spans="1:12">
      <c r="A1025">
        <v>549006</v>
      </c>
      <c r="B1025" t="s">
        <v>190</v>
      </c>
      <c r="C1025" t="s">
        <v>12</v>
      </c>
      <c r="D1025">
        <v>14</v>
      </c>
      <c r="E1025" s="1">
        <v>40561.359722222223</v>
      </c>
      <c r="F1025">
        <v>3.39</v>
      </c>
      <c r="G1025">
        <v>13435</v>
      </c>
      <c r="H1025" t="s">
        <v>10</v>
      </c>
      <c r="I1025" t="str">
        <f>IF(AND(LEFT(OnlineRetail[[#This Row],[InvoiceNo]],1)&lt;&gt;"C",OnlineRetail[[#This Row],[CustomerID]]&lt;&gt;""),"Yes","No")</f>
        <v>Yes</v>
      </c>
      <c r="J1025" s="4">
        <f>EOMONTH(OnlineRetail[[#This Row],[InvoiceDate]],-1)+1</f>
        <v>40544</v>
      </c>
      <c r="K1025" s="6">
        <f>OnlineRetail[[#This Row],[Quantity]]*OnlineRetail[[#This Row],[UnitPrice]]</f>
        <v>47.46</v>
      </c>
      <c r="L1025" t="str">
        <f t="shared" si="15"/>
        <v>13435|Jan-2011</v>
      </c>
    </row>
    <row r="1026" spans="1:12">
      <c r="A1026">
        <v>539161</v>
      </c>
      <c r="B1026" t="s">
        <v>157</v>
      </c>
      <c r="C1026" t="s">
        <v>19</v>
      </c>
      <c r="D1026">
        <v>12</v>
      </c>
      <c r="E1026" s="1">
        <v>40561.365972222222</v>
      </c>
      <c r="F1026">
        <v>2.5499999999999998</v>
      </c>
      <c r="G1026">
        <v>12588</v>
      </c>
      <c r="H1026" t="s">
        <v>10</v>
      </c>
      <c r="I1026" t="str">
        <f>IF(AND(LEFT(OnlineRetail[[#This Row],[InvoiceNo]],1)&lt;&gt;"C",OnlineRetail[[#This Row],[CustomerID]]&lt;&gt;""),"Yes","No")</f>
        <v>Yes</v>
      </c>
      <c r="J1026" s="4">
        <f>EOMONTH(OnlineRetail[[#This Row],[InvoiceDate]],-1)+1</f>
        <v>40544</v>
      </c>
      <c r="K1026" s="6">
        <f>OnlineRetail[[#This Row],[Quantity]]*OnlineRetail[[#This Row],[UnitPrice]]</f>
        <v>30.599999999999998</v>
      </c>
      <c r="L1026" t="str">
        <f t="shared" ref="L1026:L1089" si="16">IF(I1026="Yes",G1026&amp;"|"&amp;TEXT(J1026,"mmm-yyyy"),"")</f>
        <v>12588|Jan-2011</v>
      </c>
    </row>
    <row r="1027" spans="1:12">
      <c r="A1027">
        <v>551871</v>
      </c>
      <c r="B1027" t="s">
        <v>124</v>
      </c>
      <c r="C1027" t="s">
        <v>21</v>
      </c>
      <c r="D1027">
        <v>9</v>
      </c>
      <c r="E1027" s="1">
        <v>40561.376388888893</v>
      </c>
      <c r="F1027">
        <v>7.95</v>
      </c>
      <c r="G1027">
        <v>14152</v>
      </c>
      <c r="H1027" t="s">
        <v>10</v>
      </c>
      <c r="I1027" t="str">
        <f>IF(AND(LEFT(OnlineRetail[[#This Row],[InvoiceNo]],1)&lt;&gt;"C",OnlineRetail[[#This Row],[CustomerID]]&lt;&gt;""),"Yes","No")</f>
        <v>Yes</v>
      </c>
      <c r="J1027" s="4">
        <f>EOMONTH(OnlineRetail[[#This Row],[InvoiceDate]],-1)+1</f>
        <v>40544</v>
      </c>
      <c r="K1027" s="6">
        <f>OnlineRetail[[#This Row],[Quantity]]*OnlineRetail[[#This Row],[UnitPrice]]</f>
        <v>71.55</v>
      </c>
      <c r="L1027" t="str">
        <f t="shared" si="16"/>
        <v>14152|Jan-2011</v>
      </c>
    </row>
    <row r="1028" spans="1:12">
      <c r="A1028">
        <v>546848</v>
      </c>
      <c r="B1028" t="s">
        <v>43</v>
      </c>
      <c r="C1028" t="s">
        <v>48</v>
      </c>
      <c r="D1028">
        <v>5</v>
      </c>
      <c r="E1028" s="1">
        <v>40561.383333333331</v>
      </c>
      <c r="F1028">
        <v>2.5499999999999998</v>
      </c>
      <c r="G1028">
        <v>13612</v>
      </c>
      <c r="H1028" t="s">
        <v>10</v>
      </c>
      <c r="I1028" t="str">
        <f>IF(AND(LEFT(OnlineRetail[[#This Row],[InvoiceNo]],1)&lt;&gt;"C",OnlineRetail[[#This Row],[CustomerID]]&lt;&gt;""),"Yes","No")</f>
        <v>Yes</v>
      </c>
      <c r="J1028" s="4">
        <f>EOMONTH(OnlineRetail[[#This Row],[InvoiceDate]],-1)+1</f>
        <v>40544</v>
      </c>
      <c r="K1028" s="6">
        <f>OnlineRetail[[#This Row],[Quantity]]*OnlineRetail[[#This Row],[UnitPrice]]</f>
        <v>12.75</v>
      </c>
      <c r="L1028" t="str">
        <f t="shared" si="16"/>
        <v>13612|Jan-2011</v>
      </c>
    </row>
    <row r="1029" spans="1:12">
      <c r="A1029">
        <v>549597</v>
      </c>
      <c r="B1029" t="s">
        <v>207</v>
      </c>
      <c r="C1029" t="s">
        <v>83</v>
      </c>
      <c r="D1029">
        <v>8</v>
      </c>
      <c r="E1029" s="1">
        <v>40561.4375</v>
      </c>
      <c r="F1029">
        <v>1.65</v>
      </c>
      <c r="G1029">
        <v>12885</v>
      </c>
      <c r="H1029" t="s">
        <v>10</v>
      </c>
      <c r="I1029" t="str">
        <f>IF(AND(LEFT(OnlineRetail[[#This Row],[InvoiceNo]],1)&lt;&gt;"C",OnlineRetail[[#This Row],[CustomerID]]&lt;&gt;""),"Yes","No")</f>
        <v>Yes</v>
      </c>
      <c r="J1029" s="4">
        <f>EOMONTH(OnlineRetail[[#This Row],[InvoiceDate]],-1)+1</f>
        <v>40544</v>
      </c>
      <c r="K1029" s="6">
        <f>OnlineRetail[[#This Row],[Quantity]]*OnlineRetail[[#This Row],[UnitPrice]]</f>
        <v>13.2</v>
      </c>
      <c r="L1029" t="str">
        <f t="shared" si="16"/>
        <v>12885|Jan-2011</v>
      </c>
    </row>
    <row r="1030" spans="1:12">
      <c r="A1030">
        <v>545792</v>
      </c>
      <c r="B1030" t="s">
        <v>248</v>
      </c>
      <c r="C1030" t="s">
        <v>42</v>
      </c>
      <c r="D1030">
        <v>9</v>
      </c>
      <c r="E1030" s="1">
        <v>40561.441666666673</v>
      </c>
      <c r="F1030">
        <v>5.95</v>
      </c>
      <c r="G1030">
        <v>13290</v>
      </c>
      <c r="H1030" t="s">
        <v>10</v>
      </c>
      <c r="I1030" t="str">
        <f>IF(AND(LEFT(OnlineRetail[[#This Row],[InvoiceNo]],1)&lt;&gt;"C",OnlineRetail[[#This Row],[CustomerID]]&lt;&gt;""),"Yes","No")</f>
        <v>Yes</v>
      </c>
      <c r="J1030" s="4">
        <f>EOMONTH(OnlineRetail[[#This Row],[InvoiceDate]],-1)+1</f>
        <v>40544</v>
      </c>
      <c r="K1030" s="6">
        <f>OnlineRetail[[#This Row],[Quantity]]*OnlineRetail[[#This Row],[UnitPrice]]</f>
        <v>53.550000000000004</v>
      </c>
      <c r="L1030" t="str">
        <f t="shared" si="16"/>
        <v>13290|Jan-2011</v>
      </c>
    </row>
    <row r="1031" spans="1:12" hidden="1">
      <c r="A1031">
        <v>546659</v>
      </c>
      <c r="B1031" t="s">
        <v>275</v>
      </c>
      <c r="C1031" t="s">
        <v>83</v>
      </c>
      <c r="D1031">
        <v>19</v>
      </c>
      <c r="E1031" s="1">
        <v>40561.442361111112</v>
      </c>
      <c r="F1031">
        <v>3.39</v>
      </c>
      <c r="H1031" t="s">
        <v>36</v>
      </c>
      <c r="I1031" t="str">
        <f>IF(AND(LEFT(OnlineRetail[[#This Row],[InvoiceNo]],1)&lt;&gt;"C",OnlineRetail[[#This Row],[CustomerID]]&lt;&gt;""),"Yes","No")</f>
        <v>No</v>
      </c>
      <c r="J1031" s="4">
        <f>EOMONTH(OnlineRetail[[#This Row],[InvoiceDate]],-1)+1</f>
        <v>40544</v>
      </c>
      <c r="K1031" s="6">
        <f>OnlineRetail[[#This Row],[Quantity]]*OnlineRetail[[#This Row],[UnitPrice]]</f>
        <v>64.41</v>
      </c>
      <c r="L1031" t="str">
        <f t="shared" si="16"/>
        <v/>
      </c>
    </row>
    <row r="1032" spans="1:12">
      <c r="A1032">
        <v>547202</v>
      </c>
      <c r="B1032" t="s">
        <v>135</v>
      </c>
      <c r="C1032" t="s">
        <v>39</v>
      </c>
      <c r="D1032">
        <v>3</v>
      </c>
      <c r="E1032" s="1">
        <v>40561.48333333333</v>
      </c>
      <c r="F1032">
        <v>3.39</v>
      </c>
      <c r="G1032">
        <v>12731</v>
      </c>
      <c r="H1032" t="s">
        <v>36</v>
      </c>
      <c r="I1032" t="str">
        <f>IF(AND(LEFT(OnlineRetail[[#This Row],[InvoiceNo]],1)&lt;&gt;"C",OnlineRetail[[#This Row],[CustomerID]]&lt;&gt;""),"Yes","No")</f>
        <v>Yes</v>
      </c>
      <c r="J1032" s="4">
        <f>EOMONTH(OnlineRetail[[#This Row],[InvoiceDate]],-1)+1</f>
        <v>40544</v>
      </c>
      <c r="K1032" s="6">
        <f>OnlineRetail[[#This Row],[Quantity]]*OnlineRetail[[#This Row],[UnitPrice]]</f>
        <v>10.17</v>
      </c>
      <c r="L1032" t="str">
        <f t="shared" si="16"/>
        <v>12731|Jan-2011</v>
      </c>
    </row>
    <row r="1033" spans="1:12">
      <c r="A1033">
        <v>555713</v>
      </c>
      <c r="B1033" t="s">
        <v>192</v>
      </c>
      <c r="C1033" t="s">
        <v>33</v>
      </c>
      <c r="D1033">
        <v>13</v>
      </c>
      <c r="E1033" s="1">
        <v>40561.563194444447</v>
      </c>
      <c r="F1033">
        <v>4.95</v>
      </c>
      <c r="G1033">
        <v>12472</v>
      </c>
      <c r="H1033" t="s">
        <v>10</v>
      </c>
      <c r="I1033" t="str">
        <f>IF(AND(LEFT(OnlineRetail[[#This Row],[InvoiceNo]],1)&lt;&gt;"C",OnlineRetail[[#This Row],[CustomerID]]&lt;&gt;""),"Yes","No")</f>
        <v>Yes</v>
      </c>
      <c r="J1033" s="4">
        <f>EOMONTH(OnlineRetail[[#This Row],[InvoiceDate]],-1)+1</f>
        <v>40544</v>
      </c>
      <c r="K1033" s="6">
        <f>OnlineRetail[[#This Row],[Quantity]]*OnlineRetail[[#This Row],[UnitPrice]]</f>
        <v>64.350000000000009</v>
      </c>
      <c r="L1033" t="str">
        <f t="shared" si="16"/>
        <v>12472|Jan-2011</v>
      </c>
    </row>
    <row r="1034" spans="1:12">
      <c r="A1034">
        <v>551717</v>
      </c>
      <c r="B1034" t="s">
        <v>269</v>
      </c>
      <c r="C1034" t="s">
        <v>9</v>
      </c>
      <c r="D1034">
        <v>23</v>
      </c>
      <c r="E1034" s="1">
        <v>40561.575694444437</v>
      </c>
      <c r="F1034">
        <v>3.39</v>
      </c>
      <c r="G1034">
        <v>13218</v>
      </c>
      <c r="H1034" t="s">
        <v>10</v>
      </c>
      <c r="I1034" t="str">
        <f>IF(AND(LEFT(OnlineRetail[[#This Row],[InvoiceNo]],1)&lt;&gt;"C",OnlineRetail[[#This Row],[CustomerID]]&lt;&gt;""),"Yes","No")</f>
        <v>Yes</v>
      </c>
      <c r="J1034" s="4">
        <f>EOMONTH(OnlineRetail[[#This Row],[InvoiceDate]],-1)+1</f>
        <v>40544</v>
      </c>
      <c r="K1034" s="6">
        <f>OnlineRetail[[#This Row],[Quantity]]*OnlineRetail[[#This Row],[UnitPrice]]</f>
        <v>77.97</v>
      </c>
      <c r="L1034" t="str">
        <f t="shared" si="16"/>
        <v>13218|Jan-2011</v>
      </c>
    </row>
    <row r="1035" spans="1:12">
      <c r="A1035">
        <v>556063</v>
      </c>
      <c r="B1035" t="s">
        <v>102</v>
      </c>
      <c r="C1035" t="s">
        <v>21</v>
      </c>
      <c r="D1035">
        <v>6</v>
      </c>
      <c r="E1035" s="1">
        <v>40561.602777777778</v>
      </c>
      <c r="F1035">
        <v>5.95</v>
      </c>
      <c r="G1035">
        <v>13696</v>
      </c>
      <c r="H1035" t="s">
        <v>10</v>
      </c>
      <c r="I1035" t="str">
        <f>IF(AND(LEFT(OnlineRetail[[#This Row],[InvoiceNo]],1)&lt;&gt;"C",OnlineRetail[[#This Row],[CustomerID]]&lt;&gt;""),"Yes","No")</f>
        <v>Yes</v>
      </c>
      <c r="J1035" s="4">
        <f>EOMONTH(OnlineRetail[[#This Row],[InvoiceDate]],-1)+1</f>
        <v>40544</v>
      </c>
      <c r="K1035" s="6">
        <f>OnlineRetail[[#This Row],[Quantity]]*OnlineRetail[[#This Row],[UnitPrice]]</f>
        <v>35.700000000000003</v>
      </c>
      <c r="L1035" t="str">
        <f t="shared" si="16"/>
        <v>13696|Jan-2011</v>
      </c>
    </row>
    <row r="1036" spans="1:12">
      <c r="A1036">
        <v>549359</v>
      </c>
      <c r="B1036" t="s">
        <v>79</v>
      </c>
      <c r="C1036" t="s">
        <v>83</v>
      </c>
      <c r="D1036">
        <v>24</v>
      </c>
      <c r="E1036" s="1">
        <v>40561.648611111108</v>
      </c>
      <c r="F1036">
        <v>2.1</v>
      </c>
      <c r="G1036">
        <v>13706</v>
      </c>
      <c r="H1036" t="s">
        <v>10</v>
      </c>
      <c r="I1036" t="str">
        <f>IF(AND(LEFT(OnlineRetail[[#This Row],[InvoiceNo]],1)&lt;&gt;"C",OnlineRetail[[#This Row],[CustomerID]]&lt;&gt;""),"Yes","No")</f>
        <v>Yes</v>
      </c>
      <c r="J1036" s="4">
        <f>EOMONTH(OnlineRetail[[#This Row],[InvoiceDate]],-1)+1</f>
        <v>40544</v>
      </c>
      <c r="K1036" s="6">
        <f>OnlineRetail[[#This Row],[Quantity]]*OnlineRetail[[#This Row],[UnitPrice]]</f>
        <v>50.400000000000006</v>
      </c>
      <c r="L1036" t="str">
        <f t="shared" si="16"/>
        <v>13706|Jan-2011</v>
      </c>
    </row>
    <row r="1037" spans="1:12">
      <c r="A1037">
        <v>556341</v>
      </c>
      <c r="B1037" t="s">
        <v>61</v>
      </c>
      <c r="C1037" t="s">
        <v>19</v>
      </c>
      <c r="D1037">
        <v>19</v>
      </c>
      <c r="E1037" s="1">
        <v>40561.681944444441</v>
      </c>
      <c r="F1037">
        <v>1.25</v>
      </c>
      <c r="G1037">
        <v>14281</v>
      </c>
      <c r="H1037" t="s">
        <v>10</v>
      </c>
      <c r="I1037" t="str">
        <f>IF(AND(LEFT(OnlineRetail[[#This Row],[InvoiceNo]],1)&lt;&gt;"C",OnlineRetail[[#This Row],[CustomerID]]&lt;&gt;""),"Yes","No")</f>
        <v>Yes</v>
      </c>
      <c r="J1037" s="4">
        <f>EOMONTH(OnlineRetail[[#This Row],[InvoiceDate]],-1)+1</f>
        <v>40544</v>
      </c>
      <c r="K1037" s="6">
        <f>OnlineRetail[[#This Row],[Quantity]]*OnlineRetail[[#This Row],[UnitPrice]]</f>
        <v>23.75</v>
      </c>
      <c r="L1037" t="str">
        <f t="shared" si="16"/>
        <v>14281|Jan-2011</v>
      </c>
    </row>
    <row r="1038" spans="1:12">
      <c r="A1038">
        <v>543036</v>
      </c>
      <c r="B1038" t="s">
        <v>165</v>
      </c>
      <c r="C1038" t="s">
        <v>9</v>
      </c>
      <c r="D1038">
        <v>19</v>
      </c>
      <c r="E1038" s="1">
        <v>40561.703472222223</v>
      </c>
      <c r="F1038">
        <v>0.85</v>
      </c>
      <c r="G1038">
        <v>13175</v>
      </c>
      <c r="H1038" t="s">
        <v>10</v>
      </c>
      <c r="I1038" t="str">
        <f>IF(AND(LEFT(OnlineRetail[[#This Row],[InvoiceNo]],1)&lt;&gt;"C",OnlineRetail[[#This Row],[CustomerID]]&lt;&gt;""),"Yes","No")</f>
        <v>Yes</v>
      </c>
      <c r="J1038" s="4">
        <f>EOMONTH(OnlineRetail[[#This Row],[InvoiceDate]],-1)+1</f>
        <v>40544</v>
      </c>
      <c r="K1038" s="6">
        <f>OnlineRetail[[#This Row],[Quantity]]*OnlineRetail[[#This Row],[UnitPrice]]</f>
        <v>16.149999999999999</v>
      </c>
      <c r="L1038" t="str">
        <f t="shared" si="16"/>
        <v>13175|Jan-2011</v>
      </c>
    </row>
    <row r="1039" spans="1:12">
      <c r="A1039">
        <v>550030</v>
      </c>
      <c r="B1039" t="s">
        <v>157</v>
      </c>
      <c r="C1039" t="s">
        <v>9</v>
      </c>
      <c r="D1039">
        <v>6</v>
      </c>
      <c r="E1039" s="1">
        <v>40561.70416666667</v>
      </c>
      <c r="F1039">
        <v>1.25</v>
      </c>
      <c r="G1039">
        <v>13175</v>
      </c>
      <c r="H1039" t="s">
        <v>10</v>
      </c>
      <c r="I1039" t="str">
        <f>IF(AND(LEFT(OnlineRetail[[#This Row],[InvoiceNo]],1)&lt;&gt;"C",OnlineRetail[[#This Row],[CustomerID]]&lt;&gt;""),"Yes","No")</f>
        <v>Yes</v>
      </c>
      <c r="J1039" s="4">
        <f>EOMONTH(OnlineRetail[[#This Row],[InvoiceDate]],-1)+1</f>
        <v>40544</v>
      </c>
      <c r="K1039" s="6">
        <f>OnlineRetail[[#This Row],[Quantity]]*OnlineRetail[[#This Row],[UnitPrice]]</f>
        <v>7.5</v>
      </c>
      <c r="L1039" t="str">
        <f t="shared" si="16"/>
        <v>13175|Jan-2011</v>
      </c>
    </row>
    <row r="1040" spans="1:12">
      <c r="A1040">
        <v>547362</v>
      </c>
      <c r="B1040" t="s">
        <v>15</v>
      </c>
      <c r="C1040" t="s">
        <v>27</v>
      </c>
      <c r="D1040">
        <v>12</v>
      </c>
      <c r="E1040" s="1">
        <v>40561.719444444447</v>
      </c>
      <c r="F1040">
        <v>9.9499999999999993</v>
      </c>
      <c r="G1040">
        <v>14240</v>
      </c>
      <c r="H1040" t="s">
        <v>10</v>
      </c>
      <c r="I1040" t="str">
        <f>IF(AND(LEFT(OnlineRetail[[#This Row],[InvoiceNo]],1)&lt;&gt;"C",OnlineRetail[[#This Row],[CustomerID]]&lt;&gt;""),"Yes","No")</f>
        <v>Yes</v>
      </c>
      <c r="J1040" s="4">
        <f>EOMONTH(OnlineRetail[[#This Row],[InvoiceDate]],-1)+1</f>
        <v>40544</v>
      </c>
      <c r="K1040" s="6">
        <f>OnlineRetail[[#This Row],[Quantity]]*OnlineRetail[[#This Row],[UnitPrice]]</f>
        <v>119.39999999999999</v>
      </c>
      <c r="L1040" t="str">
        <f t="shared" si="16"/>
        <v>14240|Jan-2011</v>
      </c>
    </row>
    <row r="1041" spans="1:12">
      <c r="A1041">
        <v>540663</v>
      </c>
      <c r="B1041" t="s">
        <v>143</v>
      </c>
      <c r="C1041" t="s">
        <v>39</v>
      </c>
      <c r="D1041">
        <v>1</v>
      </c>
      <c r="E1041" s="1">
        <v>40561.744444444441</v>
      </c>
      <c r="F1041">
        <v>0.85</v>
      </c>
      <c r="G1041">
        <v>14084</v>
      </c>
      <c r="H1041" t="s">
        <v>10</v>
      </c>
      <c r="I1041" t="str">
        <f>IF(AND(LEFT(OnlineRetail[[#This Row],[InvoiceNo]],1)&lt;&gt;"C",OnlineRetail[[#This Row],[CustomerID]]&lt;&gt;""),"Yes","No")</f>
        <v>Yes</v>
      </c>
      <c r="J1041" s="4">
        <f>EOMONTH(OnlineRetail[[#This Row],[InvoiceDate]],-1)+1</f>
        <v>40544</v>
      </c>
      <c r="K1041" s="6">
        <f>OnlineRetail[[#This Row],[Quantity]]*OnlineRetail[[#This Row],[UnitPrice]]</f>
        <v>0.85</v>
      </c>
      <c r="L1041" t="str">
        <f t="shared" si="16"/>
        <v>14084|Jan-2011</v>
      </c>
    </row>
    <row r="1042" spans="1:12">
      <c r="A1042">
        <v>555530</v>
      </c>
      <c r="B1042" t="s">
        <v>86</v>
      </c>
      <c r="C1042" t="s">
        <v>14</v>
      </c>
      <c r="D1042">
        <v>4</v>
      </c>
      <c r="E1042" s="1">
        <v>40561.745138888888</v>
      </c>
      <c r="F1042">
        <v>9.9499999999999993</v>
      </c>
      <c r="G1042">
        <v>13871</v>
      </c>
      <c r="H1042" t="s">
        <v>10</v>
      </c>
      <c r="I1042" t="str">
        <f>IF(AND(LEFT(OnlineRetail[[#This Row],[InvoiceNo]],1)&lt;&gt;"C",OnlineRetail[[#This Row],[CustomerID]]&lt;&gt;""),"Yes","No")</f>
        <v>Yes</v>
      </c>
      <c r="J1042" s="4">
        <f>EOMONTH(OnlineRetail[[#This Row],[InvoiceDate]],-1)+1</f>
        <v>40544</v>
      </c>
      <c r="K1042" s="6">
        <f>OnlineRetail[[#This Row],[Quantity]]*OnlineRetail[[#This Row],[UnitPrice]]</f>
        <v>39.799999999999997</v>
      </c>
      <c r="L1042" t="str">
        <f t="shared" si="16"/>
        <v>13871|Jan-2011</v>
      </c>
    </row>
    <row r="1043" spans="1:12">
      <c r="A1043">
        <v>540425</v>
      </c>
      <c r="B1043" t="s">
        <v>64</v>
      </c>
      <c r="C1043" t="s">
        <v>53</v>
      </c>
      <c r="D1043">
        <v>11</v>
      </c>
      <c r="E1043" s="1">
        <v>40561.74722222222</v>
      </c>
      <c r="F1043">
        <v>7.95</v>
      </c>
      <c r="G1043">
        <v>13168</v>
      </c>
      <c r="H1043" t="s">
        <v>10</v>
      </c>
      <c r="I1043" t="str">
        <f>IF(AND(LEFT(OnlineRetail[[#This Row],[InvoiceNo]],1)&lt;&gt;"C",OnlineRetail[[#This Row],[CustomerID]]&lt;&gt;""),"Yes","No")</f>
        <v>Yes</v>
      </c>
      <c r="J1043" s="4">
        <f>EOMONTH(OnlineRetail[[#This Row],[InvoiceDate]],-1)+1</f>
        <v>40544</v>
      </c>
      <c r="K1043" s="6">
        <f>OnlineRetail[[#This Row],[Quantity]]*OnlineRetail[[#This Row],[UnitPrice]]</f>
        <v>87.45</v>
      </c>
      <c r="L1043" t="str">
        <f t="shared" si="16"/>
        <v>13168|Jan-2011</v>
      </c>
    </row>
    <row r="1044" spans="1:12">
      <c r="A1044">
        <v>550541</v>
      </c>
      <c r="B1044" t="s">
        <v>151</v>
      </c>
      <c r="C1044" t="s">
        <v>27</v>
      </c>
      <c r="D1044">
        <v>8</v>
      </c>
      <c r="E1044" s="1">
        <v>40561.748611111107</v>
      </c>
      <c r="F1044">
        <v>9.9499999999999993</v>
      </c>
      <c r="G1044">
        <v>13023</v>
      </c>
      <c r="H1044" t="s">
        <v>121</v>
      </c>
      <c r="I1044" t="str">
        <f>IF(AND(LEFT(OnlineRetail[[#This Row],[InvoiceNo]],1)&lt;&gt;"C",OnlineRetail[[#This Row],[CustomerID]]&lt;&gt;""),"Yes","No")</f>
        <v>Yes</v>
      </c>
      <c r="J1044" s="4">
        <f>EOMONTH(OnlineRetail[[#This Row],[InvoiceDate]],-1)+1</f>
        <v>40544</v>
      </c>
      <c r="K1044" s="6">
        <f>OnlineRetail[[#This Row],[Quantity]]*OnlineRetail[[#This Row],[UnitPrice]]</f>
        <v>79.599999999999994</v>
      </c>
      <c r="L1044" t="str">
        <f t="shared" si="16"/>
        <v>13023|Jan-2011</v>
      </c>
    </row>
    <row r="1045" spans="1:12">
      <c r="A1045">
        <v>553860</v>
      </c>
      <c r="B1045" t="s">
        <v>34</v>
      </c>
      <c r="C1045" t="s">
        <v>21</v>
      </c>
      <c r="D1045">
        <v>15</v>
      </c>
      <c r="E1045" s="1">
        <v>40561.761111111111</v>
      </c>
      <c r="F1045">
        <v>0.85</v>
      </c>
      <c r="G1045">
        <v>12763</v>
      </c>
      <c r="H1045" t="s">
        <v>10</v>
      </c>
      <c r="I1045" t="str">
        <f>IF(AND(LEFT(OnlineRetail[[#This Row],[InvoiceNo]],1)&lt;&gt;"C",OnlineRetail[[#This Row],[CustomerID]]&lt;&gt;""),"Yes","No")</f>
        <v>Yes</v>
      </c>
      <c r="J1045" s="4">
        <f>EOMONTH(OnlineRetail[[#This Row],[InvoiceDate]],-1)+1</f>
        <v>40544</v>
      </c>
      <c r="K1045" s="6">
        <f>OnlineRetail[[#This Row],[Quantity]]*OnlineRetail[[#This Row],[UnitPrice]]</f>
        <v>12.75</v>
      </c>
      <c r="L1045" t="str">
        <f t="shared" si="16"/>
        <v>12763|Jan-2011</v>
      </c>
    </row>
    <row r="1046" spans="1:12">
      <c r="A1046">
        <v>538381</v>
      </c>
      <c r="B1046" t="s">
        <v>110</v>
      </c>
      <c r="C1046" t="s">
        <v>33</v>
      </c>
      <c r="D1046">
        <v>9</v>
      </c>
      <c r="E1046" s="1">
        <v>40561.774305555547</v>
      </c>
      <c r="F1046">
        <v>0.85</v>
      </c>
      <c r="G1046">
        <v>12655</v>
      </c>
      <c r="H1046" t="s">
        <v>10</v>
      </c>
      <c r="I1046" t="str">
        <f>IF(AND(LEFT(OnlineRetail[[#This Row],[InvoiceNo]],1)&lt;&gt;"C",OnlineRetail[[#This Row],[CustomerID]]&lt;&gt;""),"Yes","No")</f>
        <v>Yes</v>
      </c>
      <c r="J1046" s="4">
        <f>EOMONTH(OnlineRetail[[#This Row],[InvoiceDate]],-1)+1</f>
        <v>40544</v>
      </c>
      <c r="K1046" s="6">
        <f>OnlineRetail[[#This Row],[Quantity]]*OnlineRetail[[#This Row],[UnitPrice]]</f>
        <v>7.6499999999999995</v>
      </c>
      <c r="L1046" t="str">
        <f t="shared" si="16"/>
        <v>12655|Jan-2011</v>
      </c>
    </row>
    <row r="1047" spans="1:12">
      <c r="A1047">
        <v>553528</v>
      </c>
      <c r="B1047" t="s">
        <v>230</v>
      </c>
      <c r="C1047" t="s">
        <v>40</v>
      </c>
      <c r="D1047">
        <v>3</v>
      </c>
      <c r="E1047" s="1">
        <v>40561.792361111111</v>
      </c>
      <c r="F1047">
        <v>0.85</v>
      </c>
      <c r="G1047">
        <v>12588</v>
      </c>
      <c r="H1047" t="s">
        <v>10</v>
      </c>
      <c r="I1047" t="str">
        <f>IF(AND(LEFT(OnlineRetail[[#This Row],[InvoiceNo]],1)&lt;&gt;"C",OnlineRetail[[#This Row],[CustomerID]]&lt;&gt;""),"Yes","No")</f>
        <v>Yes</v>
      </c>
      <c r="J1047" s="4">
        <f>EOMONTH(OnlineRetail[[#This Row],[InvoiceDate]],-1)+1</f>
        <v>40544</v>
      </c>
      <c r="K1047" s="6">
        <f>OnlineRetail[[#This Row],[Quantity]]*OnlineRetail[[#This Row],[UnitPrice]]</f>
        <v>2.5499999999999998</v>
      </c>
      <c r="L1047" t="str">
        <f t="shared" si="16"/>
        <v>12588|Jan-2011</v>
      </c>
    </row>
    <row r="1048" spans="1:12">
      <c r="A1048">
        <v>550748</v>
      </c>
      <c r="B1048" t="s">
        <v>123</v>
      </c>
      <c r="C1048" t="s">
        <v>21</v>
      </c>
      <c r="D1048">
        <v>5</v>
      </c>
      <c r="E1048" s="1">
        <v>40561.805555555547</v>
      </c>
      <c r="F1048">
        <v>3.39</v>
      </c>
      <c r="G1048">
        <v>12651</v>
      </c>
      <c r="H1048" t="s">
        <v>126</v>
      </c>
      <c r="I1048" t="str">
        <f>IF(AND(LEFT(OnlineRetail[[#This Row],[InvoiceNo]],1)&lt;&gt;"C",OnlineRetail[[#This Row],[CustomerID]]&lt;&gt;""),"Yes","No")</f>
        <v>Yes</v>
      </c>
      <c r="J1048" s="4">
        <f>EOMONTH(OnlineRetail[[#This Row],[InvoiceDate]],-1)+1</f>
        <v>40544</v>
      </c>
      <c r="K1048" s="6">
        <f>OnlineRetail[[#This Row],[Quantity]]*OnlineRetail[[#This Row],[UnitPrice]]</f>
        <v>16.95</v>
      </c>
      <c r="L1048" t="str">
        <f t="shared" si="16"/>
        <v>12651|Jan-2011</v>
      </c>
    </row>
    <row r="1049" spans="1:12">
      <c r="A1049">
        <v>542380</v>
      </c>
      <c r="B1049" t="s">
        <v>174</v>
      </c>
      <c r="C1049" t="s">
        <v>21</v>
      </c>
      <c r="D1049">
        <v>1</v>
      </c>
      <c r="E1049" s="1">
        <v>40561.806250000001</v>
      </c>
      <c r="F1049">
        <v>4.95</v>
      </c>
      <c r="G1049">
        <v>13162</v>
      </c>
      <c r="H1049" t="s">
        <v>10</v>
      </c>
      <c r="I1049" t="str">
        <f>IF(AND(LEFT(OnlineRetail[[#This Row],[InvoiceNo]],1)&lt;&gt;"C",OnlineRetail[[#This Row],[CustomerID]]&lt;&gt;""),"Yes","No")</f>
        <v>Yes</v>
      </c>
      <c r="J1049" s="4">
        <f>EOMONTH(OnlineRetail[[#This Row],[InvoiceDate]],-1)+1</f>
        <v>40544</v>
      </c>
      <c r="K1049" s="6">
        <f>OnlineRetail[[#This Row],[Quantity]]*OnlineRetail[[#This Row],[UnitPrice]]</f>
        <v>4.95</v>
      </c>
      <c r="L1049" t="str">
        <f t="shared" si="16"/>
        <v>13162|Jan-2011</v>
      </c>
    </row>
    <row r="1050" spans="1:12">
      <c r="A1050">
        <v>548457</v>
      </c>
      <c r="B1050" t="s">
        <v>45</v>
      </c>
      <c r="C1050" t="s">
        <v>33</v>
      </c>
      <c r="D1050">
        <v>12</v>
      </c>
      <c r="E1050" s="1">
        <v>40561.820138888892</v>
      </c>
      <c r="F1050">
        <v>4.95</v>
      </c>
      <c r="G1050">
        <v>12702</v>
      </c>
      <c r="H1050" t="s">
        <v>10</v>
      </c>
      <c r="I1050" t="str">
        <f>IF(AND(LEFT(OnlineRetail[[#This Row],[InvoiceNo]],1)&lt;&gt;"C",OnlineRetail[[#This Row],[CustomerID]]&lt;&gt;""),"Yes","No")</f>
        <v>Yes</v>
      </c>
      <c r="J1050" s="4">
        <f>EOMONTH(OnlineRetail[[#This Row],[InvoiceDate]],-1)+1</f>
        <v>40544</v>
      </c>
      <c r="K1050" s="6">
        <f>OnlineRetail[[#This Row],[Quantity]]*OnlineRetail[[#This Row],[UnitPrice]]</f>
        <v>59.400000000000006</v>
      </c>
      <c r="L1050" t="str">
        <f t="shared" si="16"/>
        <v>12702|Jan-2011</v>
      </c>
    </row>
    <row r="1051" spans="1:12">
      <c r="A1051">
        <v>541150</v>
      </c>
      <c r="B1051" t="s">
        <v>186</v>
      </c>
      <c r="C1051" t="s">
        <v>50</v>
      </c>
      <c r="D1051">
        <v>6</v>
      </c>
      <c r="E1051" s="1">
        <v>40562.354166666657</v>
      </c>
      <c r="F1051">
        <v>5.95</v>
      </c>
      <c r="G1051">
        <v>13179</v>
      </c>
      <c r="H1051" t="s">
        <v>10</v>
      </c>
      <c r="I1051" t="str">
        <f>IF(AND(LEFT(OnlineRetail[[#This Row],[InvoiceNo]],1)&lt;&gt;"C",OnlineRetail[[#This Row],[CustomerID]]&lt;&gt;""),"Yes","No")</f>
        <v>Yes</v>
      </c>
      <c r="J1051" s="4">
        <f>EOMONTH(OnlineRetail[[#This Row],[InvoiceDate]],-1)+1</f>
        <v>40544</v>
      </c>
      <c r="K1051" s="6">
        <f>OnlineRetail[[#This Row],[Quantity]]*OnlineRetail[[#This Row],[UnitPrice]]</f>
        <v>35.700000000000003</v>
      </c>
      <c r="L1051" t="str">
        <f t="shared" si="16"/>
        <v>13179|Jan-2011</v>
      </c>
    </row>
    <row r="1052" spans="1:12">
      <c r="A1052">
        <v>549850</v>
      </c>
      <c r="B1052" t="s">
        <v>274</v>
      </c>
      <c r="C1052" t="s">
        <v>72</v>
      </c>
      <c r="D1052">
        <v>23</v>
      </c>
      <c r="E1052" s="1">
        <v>40562.36041666667</v>
      </c>
      <c r="F1052">
        <v>1.25</v>
      </c>
      <c r="G1052">
        <v>13873</v>
      </c>
      <c r="H1052" t="s">
        <v>10</v>
      </c>
      <c r="I1052" t="str">
        <f>IF(AND(LEFT(OnlineRetail[[#This Row],[InvoiceNo]],1)&lt;&gt;"C",OnlineRetail[[#This Row],[CustomerID]]&lt;&gt;""),"Yes","No")</f>
        <v>Yes</v>
      </c>
      <c r="J1052" s="4">
        <f>EOMONTH(OnlineRetail[[#This Row],[InvoiceDate]],-1)+1</f>
        <v>40544</v>
      </c>
      <c r="K1052" s="6">
        <f>OnlineRetail[[#This Row],[Quantity]]*OnlineRetail[[#This Row],[UnitPrice]]</f>
        <v>28.75</v>
      </c>
      <c r="L1052" t="str">
        <f t="shared" si="16"/>
        <v>13873|Jan-2011</v>
      </c>
    </row>
    <row r="1053" spans="1:12">
      <c r="A1053">
        <v>550359</v>
      </c>
      <c r="B1053" t="s">
        <v>80</v>
      </c>
      <c r="C1053" t="s">
        <v>33</v>
      </c>
      <c r="D1053">
        <v>19</v>
      </c>
      <c r="E1053" s="1">
        <v>40562.370138888888</v>
      </c>
      <c r="F1053">
        <v>2.5499999999999998</v>
      </c>
      <c r="G1053">
        <v>13525</v>
      </c>
      <c r="H1053" t="s">
        <v>10</v>
      </c>
      <c r="I1053" t="str">
        <f>IF(AND(LEFT(OnlineRetail[[#This Row],[InvoiceNo]],1)&lt;&gt;"C",OnlineRetail[[#This Row],[CustomerID]]&lt;&gt;""),"Yes","No")</f>
        <v>Yes</v>
      </c>
      <c r="J1053" s="4">
        <f>EOMONTH(OnlineRetail[[#This Row],[InvoiceDate]],-1)+1</f>
        <v>40544</v>
      </c>
      <c r="K1053" s="6">
        <f>OnlineRetail[[#This Row],[Quantity]]*OnlineRetail[[#This Row],[UnitPrice]]</f>
        <v>48.449999999999996</v>
      </c>
      <c r="L1053" t="str">
        <f t="shared" si="16"/>
        <v>13525|Jan-2011</v>
      </c>
    </row>
    <row r="1054" spans="1:12">
      <c r="A1054">
        <v>541099</v>
      </c>
      <c r="B1054" t="s">
        <v>168</v>
      </c>
      <c r="C1054" t="s">
        <v>12</v>
      </c>
      <c r="D1054">
        <v>17</v>
      </c>
      <c r="E1054" s="1">
        <v>40562.370833333327</v>
      </c>
      <c r="F1054">
        <v>7.95</v>
      </c>
      <c r="G1054">
        <v>12933</v>
      </c>
      <c r="H1054" t="s">
        <v>31</v>
      </c>
      <c r="I1054" t="str">
        <f>IF(AND(LEFT(OnlineRetail[[#This Row],[InvoiceNo]],1)&lt;&gt;"C",OnlineRetail[[#This Row],[CustomerID]]&lt;&gt;""),"Yes","No")</f>
        <v>Yes</v>
      </c>
      <c r="J1054" s="4">
        <f>EOMONTH(OnlineRetail[[#This Row],[InvoiceDate]],-1)+1</f>
        <v>40544</v>
      </c>
      <c r="K1054" s="6">
        <f>OnlineRetail[[#This Row],[Quantity]]*OnlineRetail[[#This Row],[UnitPrice]]</f>
        <v>135.15</v>
      </c>
      <c r="L1054" t="str">
        <f t="shared" si="16"/>
        <v>12933|Jan-2011</v>
      </c>
    </row>
    <row r="1055" spans="1:12">
      <c r="A1055">
        <v>550145</v>
      </c>
      <c r="B1055" t="s">
        <v>220</v>
      </c>
      <c r="C1055" t="s">
        <v>9</v>
      </c>
      <c r="D1055">
        <v>5</v>
      </c>
      <c r="E1055" s="1">
        <v>40562.404166666667</v>
      </c>
      <c r="F1055">
        <v>4.95</v>
      </c>
      <c r="G1055">
        <v>14161</v>
      </c>
      <c r="H1055" t="s">
        <v>10</v>
      </c>
      <c r="I1055" t="str">
        <f>IF(AND(LEFT(OnlineRetail[[#This Row],[InvoiceNo]],1)&lt;&gt;"C",OnlineRetail[[#This Row],[CustomerID]]&lt;&gt;""),"Yes","No")</f>
        <v>Yes</v>
      </c>
      <c r="J1055" s="4">
        <f>EOMONTH(OnlineRetail[[#This Row],[InvoiceDate]],-1)+1</f>
        <v>40544</v>
      </c>
      <c r="K1055" s="6">
        <f>OnlineRetail[[#This Row],[Quantity]]*OnlineRetail[[#This Row],[UnitPrice]]</f>
        <v>24.75</v>
      </c>
      <c r="L1055" t="str">
        <f t="shared" si="16"/>
        <v>14161|Jan-2011</v>
      </c>
    </row>
    <row r="1056" spans="1:12">
      <c r="A1056">
        <v>536836</v>
      </c>
      <c r="B1056" t="s">
        <v>204</v>
      </c>
      <c r="C1056" t="s">
        <v>83</v>
      </c>
      <c r="D1056">
        <v>22</v>
      </c>
      <c r="E1056" s="1">
        <v>40562.416666666657</v>
      </c>
      <c r="F1056">
        <v>1.25</v>
      </c>
      <c r="G1056">
        <v>14240</v>
      </c>
      <c r="H1056" t="s">
        <v>10</v>
      </c>
      <c r="I1056" t="str">
        <f>IF(AND(LEFT(OnlineRetail[[#This Row],[InvoiceNo]],1)&lt;&gt;"C",OnlineRetail[[#This Row],[CustomerID]]&lt;&gt;""),"Yes","No")</f>
        <v>Yes</v>
      </c>
      <c r="J1056" s="4">
        <f>EOMONTH(OnlineRetail[[#This Row],[InvoiceDate]],-1)+1</f>
        <v>40544</v>
      </c>
      <c r="K1056" s="6">
        <f>OnlineRetail[[#This Row],[Quantity]]*OnlineRetail[[#This Row],[UnitPrice]]</f>
        <v>27.5</v>
      </c>
      <c r="L1056" t="str">
        <f t="shared" si="16"/>
        <v>14240|Jan-2011</v>
      </c>
    </row>
    <row r="1057" spans="1:12">
      <c r="A1057">
        <v>538025</v>
      </c>
      <c r="B1057" t="s">
        <v>192</v>
      </c>
      <c r="C1057" t="s">
        <v>27</v>
      </c>
      <c r="D1057">
        <v>10</v>
      </c>
      <c r="E1057" s="1">
        <v>40562.423611111109</v>
      </c>
      <c r="F1057">
        <v>7.95</v>
      </c>
      <c r="G1057">
        <v>13367</v>
      </c>
      <c r="H1057" t="s">
        <v>121</v>
      </c>
      <c r="I1057" t="str">
        <f>IF(AND(LEFT(OnlineRetail[[#This Row],[InvoiceNo]],1)&lt;&gt;"C",OnlineRetail[[#This Row],[CustomerID]]&lt;&gt;""),"Yes","No")</f>
        <v>Yes</v>
      </c>
      <c r="J1057" s="4">
        <f>EOMONTH(OnlineRetail[[#This Row],[InvoiceDate]],-1)+1</f>
        <v>40544</v>
      </c>
      <c r="K1057" s="6">
        <f>OnlineRetail[[#This Row],[Quantity]]*OnlineRetail[[#This Row],[UnitPrice]]</f>
        <v>79.5</v>
      </c>
      <c r="L1057" t="str">
        <f t="shared" si="16"/>
        <v>13367|Jan-2011</v>
      </c>
    </row>
    <row r="1058" spans="1:12">
      <c r="A1058">
        <v>554417</v>
      </c>
      <c r="B1058" t="s">
        <v>88</v>
      </c>
      <c r="C1058" t="s">
        <v>14</v>
      </c>
      <c r="D1058">
        <v>8</v>
      </c>
      <c r="E1058" s="1">
        <v>40562.431250000001</v>
      </c>
      <c r="F1058">
        <v>2.5499999999999998</v>
      </c>
      <c r="G1058">
        <v>12710</v>
      </c>
      <c r="H1058" t="s">
        <v>10</v>
      </c>
      <c r="I1058" t="str">
        <f>IF(AND(LEFT(OnlineRetail[[#This Row],[InvoiceNo]],1)&lt;&gt;"C",OnlineRetail[[#This Row],[CustomerID]]&lt;&gt;""),"Yes","No")</f>
        <v>Yes</v>
      </c>
      <c r="J1058" s="4">
        <f>EOMONTH(OnlineRetail[[#This Row],[InvoiceDate]],-1)+1</f>
        <v>40544</v>
      </c>
      <c r="K1058" s="6">
        <f>OnlineRetail[[#This Row],[Quantity]]*OnlineRetail[[#This Row],[UnitPrice]]</f>
        <v>20.399999999999999</v>
      </c>
      <c r="L1058" t="str">
        <f t="shared" si="16"/>
        <v>12710|Jan-2011</v>
      </c>
    </row>
    <row r="1059" spans="1:12">
      <c r="A1059">
        <v>545740</v>
      </c>
      <c r="B1059" t="s">
        <v>131</v>
      </c>
      <c r="C1059" t="s">
        <v>12</v>
      </c>
      <c r="D1059">
        <v>18</v>
      </c>
      <c r="E1059" s="1">
        <v>40562.431250000001</v>
      </c>
      <c r="F1059">
        <v>0.85</v>
      </c>
      <c r="G1059">
        <v>14214</v>
      </c>
      <c r="H1059" t="s">
        <v>10</v>
      </c>
      <c r="I1059" t="str">
        <f>IF(AND(LEFT(OnlineRetail[[#This Row],[InvoiceNo]],1)&lt;&gt;"C",OnlineRetail[[#This Row],[CustomerID]]&lt;&gt;""),"Yes","No")</f>
        <v>Yes</v>
      </c>
      <c r="J1059" s="4">
        <f>EOMONTH(OnlineRetail[[#This Row],[InvoiceDate]],-1)+1</f>
        <v>40544</v>
      </c>
      <c r="K1059" s="6">
        <f>OnlineRetail[[#This Row],[Quantity]]*OnlineRetail[[#This Row],[UnitPrice]]</f>
        <v>15.299999999999999</v>
      </c>
      <c r="L1059" t="str">
        <f t="shared" si="16"/>
        <v>14214|Jan-2011</v>
      </c>
    </row>
    <row r="1060" spans="1:12" hidden="1">
      <c r="A1060">
        <v>544911</v>
      </c>
      <c r="B1060" t="s">
        <v>252</v>
      </c>
      <c r="C1060" t="s">
        <v>27</v>
      </c>
      <c r="D1060">
        <v>18</v>
      </c>
      <c r="E1060" s="1">
        <v>40562.43472222222</v>
      </c>
      <c r="F1060">
        <v>2.5499999999999998</v>
      </c>
      <c r="H1060" t="s">
        <v>10</v>
      </c>
      <c r="I1060" t="str">
        <f>IF(AND(LEFT(OnlineRetail[[#This Row],[InvoiceNo]],1)&lt;&gt;"C",OnlineRetail[[#This Row],[CustomerID]]&lt;&gt;""),"Yes","No")</f>
        <v>No</v>
      </c>
      <c r="J1060" s="4">
        <f>EOMONTH(OnlineRetail[[#This Row],[InvoiceDate]],-1)+1</f>
        <v>40544</v>
      </c>
      <c r="K1060" s="6">
        <f>OnlineRetail[[#This Row],[Quantity]]*OnlineRetail[[#This Row],[UnitPrice]]</f>
        <v>45.9</v>
      </c>
      <c r="L1060" t="str">
        <f t="shared" si="16"/>
        <v/>
      </c>
    </row>
    <row r="1061" spans="1:12">
      <c r="A1061">
        <v>551092</v>
      </c>
      <c r="B1061" t="s">
        <v>111</v>
      </c>
      <c r="C1061" t="s">
        <v>21</v>
      </c>
      <c r="D1061">
        <v>1</v>
      </c>
      <c r="E1061" s="1">
        <v>40562.447222222218</v>
      </c>
      <c r="F1061">
        <v>1.25</v>
      </c>
      <c r="G1061">
        <v>12825</v>
      </c>
      <c r="H1061" t="s">
        <v>10</v>
      </c>
      <c r="I1061" t="str">
        <f>IF(AND(LEFT(OnlineRetail[[#This Row],[InvoiceNo]],1)&lt;&gt;"C",OnlineRetail[[#This Row],[CustomerID]]&lt;&gt;""),"Yes","No")</f>
        <v>Yes</v>
      </c>
      <c r="J1061" s="4">
        <f>EOMONTH(OnlineRetail[[#This Row],[InvoiceDate]],-1)+1</f>
        <v>40544</v>
      </c>
      <c r="K1061" s="6">
        <f>OnlineRetail[[#This Row],[Quantity]]*OnlineRetail[[#This Row],[UnitPrice]]</f>
        <v>1.25</v>
      </c>
      <c r="L1061" t="str">
        <f t="shared" si="16"/>
        <v>12825|Jan-2011</v>
      </c>
    </row>
    <row r="1062" spans="1:12">
      <c r="A1062">
        <v>555320</v>
      </c>
      <c r="B1062" t="s">
        <v>192</v>
      </c>
      <c r="C1062" t="s">
        <v>27</v>
      </c>
      <c r="D1062">
        <v>4</v>
      </c>
      <c r="E1062" s="1">
        <v>40562.497916666667</v>
      </c>
      <c r="F1062">
        <v>9.9499999999999993</v>
      </c>
      <c r="G1062">
        <v>13136</v>
      </c>
      <c r="H1062" t="s">
        <v>10</v>
      </c>
      <c r="I1062" t="str">
        <f>IF(AND(LEFT(OnlineRetail[[#This Row],[InvoiceNo]],1)&lt;&gt;"C",OnlineRetail[[#This Row],[CustomerID]]&lt;&gt;""),"Yes","No")</f>
        <v>Yes</v>
      </c>
      <c r="J1062" s="4">
        <f>EOMONTH(OnlineRetail[[#This Row],[InvoiceDate]],-1)+1</f>
        <v>40544</v>
      </c>
      <c r="K1062" s="6">
        <f>OnlineRetail[[#This Row],[Quantity]]*OnlineRetail[[#This Row],[UnitPrice]]</f>
        <v>39.799999999999997</v>
      </c>
      <c r="L1062" t="str">
        <f t="shared" si="16"/>
        <v>13136|Jan-2011</v>
      </c>
    </row>
    <row r="1063" spans="1:12">
      <c r="A1063">
        <v>550661</v>
      </c>
      <c r="B1063" t="s">
        <v>127</v>
      </c>
      <c r="C1063" t="s">
        <v>40</v>
      </c>
      <c r="D1063">
        <v>17</v>
      </c>
      <c r="E1063" s="1">
        <v>40562.539583333331</v>
      </c>
      <c r="F1063">
        <v>0.85</v>
      </c>
      <c r="G1063">
        <v>13168</v>
      </c>
      <c r="H1063" t="s">
        <v>121</v>
      </c>
      <c r="I1063" t="str">
        <f>IF(AND(LEFT(OnlineRetail[[#This Row],[InvoiceNo]],1)&lt;&gt;"C",OnlineRetail[[#This Row],[CustomerID]]&lt;&gt;""),"Yes","No")</f>
        <v>Yes</v>
      </c>
      <c r="J1063" s="4">
        <f>EOMONTH(OnlineRetail[[#This Row],[InvoiceDate]],-1)+1</f>
        <v>40544</v>
      </c>
      <c r="K1063" s="6">
        <f>OnlineRetail[[#This Row],[Quantity]]*OnlineRetail[[#This Row],[UnitPrice]]</f>
        <v>14.45</v>
      </c>
      <c r="L1063" t="str">
        <f t="shared" si="16"/>
        <v>13168|Jan-2011</v>
      </c>
    </row>
    <row r="1064" spans="1:12">
      <c r="A1064">
        <v>547383</v>
      </c>
      <c r="B1064" t="s">
        <v>283</v>
      </c>
      <c r="C1064" t="s">
        <v>53</v>
      </c>
      <c r="D1064">
        <v>23</v>
      </c>
      <c r="E1064" s="1">
        <v>40562.556944444441</v>
      </c>
      <c r="F1064">
        <v>4.95</v>
      </c>
      <c r="G1064">
        <v>13975</v>
      </c>
      <c r="H1064" t="s">
        <v>10</v>
      </c>
      <c r="I1064" t="str">
        <f>IF(AND(LEFT(OnlineRetail[[#This Row],[InvoiceNo]],1)&lt;&gt;"C",OnlineRetail[[#This Row],[CustomerID]]&lt;&gt;""),"Yes","No")</f>
        <v>Yes</v>
      </c>
      <c r="J1064" s="4">
        <f>EOMONTH(OnlineRetail[[#This Row],[InvoiceDate]],-1)+1</f>
        <v>40544</v>
      </c>
      <c r="K1064" s="6">
        <f>OnlineRetail[[#This Row],[Quantity]]*OnlineRetail[[#This Row],[UnitPrice]]</f>
        <v>113.85000000000001</v>
      </c>
      <c r="L1064" t="str">
        <f t="shared" si="16"/>
        <v>13975|Jan-2011</v>
      </c>
    </row>
    <row r="1065" spans="1:12">
      <c r="A1065">
        <v>552552</v>
      </c>
      <c r="B1065" t="s">
        <v>174</v>
      </c>
      <c r="C1065" t="s">
        <v>27</v>
      </c>
      <c r="D1065">
        <v>23</v>
      </c>
      <c r="E1065" s="1">
        <v>40562.573611111111</v>
      </c>
      <c r="F1065">
        <v>7.95</v>
      </c>
      <c r="G1065">
        <v>13711</v>
      </c>
      <c r="H1065" t="s">
        <v>10</v>
      </c>
      <c r="I1065" t="str">
        <f>IF(AND(LEFT(OnlineRetail[[#This Row],[InvoiceNo]],1)&lt;&gt;"C",OnlineRetail[[#This Row],[CustomerID]]&lt;&gt;""),"Yes","No")</f>
        <v>Yes</v>
      </c>
      <c r="J1065" s="4">
        <f>EOMONTH(OnlineRetail[[#This Row],[InvoiceDate]],-1)+1</f>
        <v>40544</v>
      </c>
      <c r="K1065" s="6">
        <f>OnlineRetail[[#This Row],[Quantity]]*OnlineRetail[[#This Row],[UnitPrice]]</f>
        <v>182.85</v>
      </c>
      <c r="L1065" t="str">
        <f t="shared" si="16"/>
        <v>13711|Jan-2011</v>
      </c>
    </row>
    <row r="1066" spans="1:12">
      <c r="A1066">
        <v>550767</v>
      </c>
      <c r="B1066" t="s">
        <v>207</v>
      </c>
      <c r="C1066" t="s">
        <v>33</v>
      </c>
      <c r="D1066">
        <v>6</v>
      </c>
      <c r="E1066" s="1">
        <v>40562.59375</v>
      </c>
      <c r="F1066">
        <v>1.25</v>
      </c>
      <c r="G1066">
        <v>13964</v>
      </c>
      <c r="H1066" t="s">
        <v>10</v>
      </c>
      <c r="I1066" t="str">
        <f>IF(AND(LEFT(OnlineRetail[[#This Row],[InvoiceNo]],1)&lt;&gt;"C",OnlineRetail[[#This Row],[CustomerID]]&lt;&gt;""),"Yes","No")</f>
        <v>Yes</v>
      </c>
      <c r="J1066" s="4">
        <f>EOMONTH(OnlineRetail[[#This Row],[InvoiceDate]],-1)+1</f>
        <v>40544</v>
      </c>
      <c r="K1066" s="6">
        <f>OnlineRetail[[#This Row],[Quantity]]*OnlineRetail[[#This Row],[UnitPrice]]</f>
        <v>7.5</v>
      </c>
      <c r="L1066" t="str">
        <f t="shared" si="16"/>
        <v>13964|Jan-2011</v>
      </c>
    </row>
    <row r="1067" spans="1:12">
      <c r="A1067">
        <v>542872</v>
      </c>
      <c r="B1067" t="s">
        <v>212</v>
      </c>
      <c r="C1067" t="s">
        <v>62</v>
      </c>
      <c r="D1067">
        <v>9</v>
      </c>
      <c r="E1067" s="1">
        <v>40562.602083333331</v>
      </c>
      <c r="F1067">
        <v>4.25</v>
      </c>
      <c r="G1067">
        <v>12807</v>
      </c>
      <c r="H1067" t="s">
        <v>10</v>
      </c>
      <c r="I1067" t="str">
        <f>IF(AND(LEFT(OnlineRetail[[#This Row],[InvoiceNo]],1)&lt;&gt;"C",OnlineRetail[[#This Row],[CustomerID]]&lt;&gt;""),"Yes","No")</f>
        <v>Yes</v>
      </c>
      <c r="J1067" s="4">
        <f>EOMONTH(OnlineRetail[[#This Row],[InvoiceDate]],-1)+1</f>
        <v>40544</v>
      </c>
      <c r="K1067" s="6">
        <f>OnlineRetail[[#This Row],[Quantity]]*OnlineRetail[[#This Row],[UnitPrice]]</f>
        <v>38.25</v>
      </c>
      <c r="L1067" t="str">
        <f t="shared" si="16"/>
        <v>12807|Jan-2011</v>
      </c>
    </row>
    <row r="1068" spans="1:12">
      <c r="A1068">
        <v>550574</v>
      </c>
      <c r="B1068" t="s">
        <v>193</v>
      </c>
      <c r="C1068" t="s">
        <v>53</v>
      </c>
      <c r="D1068">
        <v>23</v>
      </c>
      <c r="E1068" s="1">
        <v>40562.627083333333</v>
      </c>
      <c r="F1068">
        <v>2.5499999999999998</v>
      </c>
      <c r="G1068">
        <v>12445</v>
      </c>
      <c r="H1068" t="s">
        <v>31</v>
      </c>
      <c r="I1068" t="str">
        <f>IF(AND(LEFT(OnlineRetail[[#This Row],[InvoiceNo]],1)&lt;&gt;"C",OnlineRetail[[#This Row],[CustomerID]]&lt;&gt;""),"Yes","No")</f>
        <v>Yes</v>
      </c>
      <c r="J1068" s="4">
        <f>EOMONTH(OnlineRetail[[#This Row],[InvoiceDate]],-1)+1</f>
        <v>40544</v>
      </c>
      <c r="K1068" s="6">
        <f>OnlineRetail[[#This Row],[Quantity]]*OnlineRetail[[#This Row],[UnitPrice]]</f>
        <v>58.65</v>
      </c>
      <c r="L1068" t="str">
        <f t="shared" si="16"/>
        <v>12445|Jan-2011</v>
      </c>
    </row>
    <row r="1069" spans="1:12">
      <c r="A1069">
        <v>555280</v>
      </c>
      <c r="B1069" t="s">
        <v>66</v>
      </c>
      <c r="C1069" t="s">
        <v>12</v>
      </c>
      <c r="D1069">
        <v>6</v>
      </c>
      <c r="E1069" s="1">
        <v>40562.644444444442</v>
      </c>
      <c r="F1069">
        <v>7.95</v>
      </c>
      <c r="G1069">
        <v>13320</v>
      </c>
      <c r="H1069" t="s">
        <v>10</v>
      </c>
      <c r="I1069" t="str">
        <f>IF(AND(LEFT(OnlineRetail[[#This Row],[InvoiceNo]],1)&lt;&gt;"C",OnlineRetail[[#This Row],[CustomerID]]&lt;&gt;""),"Yes","No")</f>
        <v>Yes</v>
      </c>
      <c r="J1069" s="4">
        <f>EOMONTH(OnlineRetail[[#This Row],[InvoiceDate]],-1)+1</f>
        <v>40544</v>
      </c>
      <c r="K1069" s="6">
        <f>OnlineRetail[[#This Row],[Quantity]]*OnlineRetail[[#This Row],[UnitPrice]]</f>
        <v>47.7</v>
      </c>
      <c r="L1069" t="str">
        <f t="shared" si="16"/>
        <v>13320|Jan-2011</v>
      </c>
    </row>
    <row r="1070" spans="1:12">
      <c r="A1070">
        <v>549913</v>
      </c>
      <c r="B1070" t="s">
        <v>119</v>
      </c>
      <c r="C1070" t="s">
        <v>72</v>
      </c>
      <c r="D1070">
        <v>2</v>
      </c>
      <c r="E1070" s="1">
        <v>40562.655555555553</v>
      </c>
      <c r="F1070">
        <v>3.39</v>
      </c>
      <c r="G1070">
        <v>12658</v>
      </c>
      <c r="H1070" t="s">
        <v>70</v>
      </c>
      <c r="I1070" t="str">
        <f>IF(AND(LEFT(OnlineRetail[[#This Row],[InvoiceNo]],1)&lt;&gt;"C",OnlineRetail[[#This Row],[CustomerID]]&lt;&gt;""),"Yes","No")</f>
        <v>Yes</v>
      </c>
      <c r="J1070" s="4">
        <f>EOMONTH(OnlineRetail[[#This Row],[InvoiceDate]],-1)+1</f>
        <v>40544</v>
      </c>
      <c r="K1070" s="6">
        <f>OnlineRetail[[#This Row],[Quantity]]*OnlineRetail[[#This Row],[UnitPrice]]</f>
        <v>6.78</v>
      </c>
      <c r="L1070" t="str">
        <f t="shared" si="16"/>
        <v>12658|Jan-2011</v>
      </c>
    </row>
    <row r="1071" spans="1:12">
      <c r="A1071">
        <v>547112</v>
      </c>
      <c r="B1071" t="s">
        <v>220</v>
      </c>
      <c r="C1071" t="s">
        <v>62</v>
      </c>
      <c r="D1071">
        <v>14</v>
      </c>
      <c r="E1071" s="1">
        <v>40562.657638888893</v>
      </c>
      <c r="F1071">
        <v>1.25</v>
      </c>
      <c r="G1071">
        <v>13512</v>
      </c>
      <c r="H1071" t="s">
        <v>10</v>
      </c>
      <c r="I1071" t="str">
        <f>IF(AND(LEFT(OnlineRetail[[#This Row],[InvoiceNo]],1)&lt;&gt;"C",OnlineRetail[[#This Row],[CustomerID]]&lt;&gt;""),"Yes","No")</f>
        <v>Yes</v>
      </c>
      <c r="J1071" s="4">
        <f>EOMONTH(OnlineRetail[[#This Row],[InvoiceDate]],-1)+1</f>
        <v>40544</v>
      </c>
      <c r="K1071" s="6">
        <f>OnlineRetail[[#This Row],[Quantity]]*OnlineRetail[[#This Row],[UnitPrice]]</f>
        <v>17.5</v>
      </c>
      <c r="L1071" t="str">
        <f t="shared" si="16"/>
        <v>13512|Jan-2011</v>
      </c>
    </row>
    <row r="1072" spans="1:12">
      <c r="A1072">
        <v>547018</v>
      </c>
      <c r="B1072" t="s">
        <v>129</v>
      </c>
      <c r="C1072" t="s">
        <v>9</v>
      </c>
      <c r="D1072">
        <v>2</v>
      </c>
      <c r="E1072" s="1">
        <v>40562.695138888892</v>
      </c>
      <c r="F1072">
        <v>5.95</v>
      </c>
      <c r="G1072">
        <v>12667</v>
      </c>
      <c r="H1072" t="s">
        <v>10</v>
      </c>
      <c r="I1072" t="str">
        <f>IF(AND(LEFT(OnlineRetail[[#This Row],[InvoiceNo]],1)&lt;&gt;"C",OnlineRetail[[#This Row],[CustomerID]]&lt;&gt;""),"Yes","No")</f>
        <v>Yes</v>
      </c>
      <c r="J1072" s="4">
        <f>EOMONTH(OnlineRetail[[#This Row],[InvoiceDate]],-1)+1</f>
        <v>40544</v>
      </c>
      <c r="K1072" s="6">
        <f>OnlineRetail[[#This Row],[Quantity]]*OnlineRetail[[#This Row],[UnitPrice]]</f>
        <v>11.9</v>
      </c>
      <c r="L1072" t="str">
        <f t="shared" si="16"/>
        <v>12667|Jan-2011</v>
      </c>
    </row>
    <row r="1073" spans="1:12" hidden="1">
      <c r="A1073" t="s">
        <v>290</v>
      </c>
      <c r="B1073" t="s">
        <v>43</v>
      </c>
      <c r="C1073" t="s">
        <v>21</v>
      </c>
      <c r="D1073">
        <v>16</v>
      </c>
      <c r="E1073" s="1">
        <v>40562.722222222219</v>
      </c>
      <c r="F1073">
        <v>5.95</v>
      </c>
      <c r="G1073">
        <v>13244</v>
      </c>
      <c r="H1073" t="s">
        <v>10</v>
      </c>
      <c r="I1073" t="str">
        <f>IF(AND(LEFT(OnlineRetail[[#This Row],[InvoiceNo]],1)&lt;&gt;"C",OnlineRetail[[#This Row],[CustomerID]]&lt;&gt;""),"Yes","No")</f>
        <v>No</v>
      </c>
      <c r="J1073" s="4">
        <f>EOMONTH(OnlineRetail[[#This Row],[InvoiceDate]],-1)+1</f>
        <v>40544</v>
      </c>
      <c r="K1073" s="6">
        <f>OnlineRetail[[#This Row],[Quantity]]*OnlineRetail[[#This Row],[UnitPrice]]</f>
        <v>95.2</v>
      </c>
      <c r="L1073" t="str">
        <f t="shared" si="16"/>
        <v/>
      </c>
    </row>
    <row r="1074" spans="1:12">
      <c r="A1074">
        <v>538070</v>
      </c>
      <c r="B1074" t="s">
        <v>92</v>
      </c>
      <c r="C1074" t="s">
        <v>53</v>
      </c>
      <c r="D1074">
        <v>11</v>
      </c>
      <c r="E1074" s="1">
        <v>40562.759027777778</v>
      </c>
      <c r="F1074">
        <v>4.25</v>
      </c>
      <c r="G1074">
        <v>14133</v>
      </c>
      <c r="H1074" t="s">
        <v>10</v>
      </c>
      <c r="I1074" t="str">
        <f>IF(AND(LEFT(OnlineRetail[[#This Row],[InvoiceNo]],1)&lt;&gt;"C",OnlineRetail[[#This Row],[CustomerID]]&lt;&gt;""),"Yes","No")</f>
        <v>Yes</v>
      </c>
      <c r="J1074" s="4">
        <f>EOMONTH(OnlineRetail[[#This Row],[InvoiceDate]],-1)+1</f>
        <v>40544</v>
      </c>
      <c r="K1074" s="6">
        <f>OnlineRetail[[#This Row],[Quantity]]*OnlineRetail[[#This Row],[UnitPrice]]</f>
        <v>46.75</v>
      </c>
      <c r="L1074" t="str">
        <f t="shared" si="16"/>
        <v>14133|Jan-2011</v>
      </c>
    </row>
    <row r="1075" spans="1:12">
      <c r="A1075">
        <v>543728</v>
      </c>
      <c r="B1075" t="s">
        <v>196</v>
      </c>
      <c r="C1075" t="s">
        <v>19</v>
      </c>
      <c r="D1075">
        <v>6</v>
      </c>
      <c r="E1075" s="1">
        <v>40562.76666666667</v>
      </c>
      <c r="F1075">
        <v>7.95</v>
      </c>
      <c r="G1075">
        <v>12695</v>
      </c>
      <c r="H1075" t="s">
        <v>10</v>
      </c>
      <c r="I1075" t="str">
        <f>IF(AND(LEFT(OnlineRetail[[#This Row],[InvoiceNo]],1)&lt;&gt;"C",OnlineRetail[[#This Row],[CustomerID]]&lt;&gt;""),"Yes","No")</f>
        <v>Yes</v>
      </c>
      <c r="J1075" s="4">
        <f>EOMONTH(OnlineRetail[[#This Row],[InvoiceDate]],-1)+1</f>
        <v>40544</v>
      </c>
      <c r="K1075" s="6">
        <f>OnlineRetail[[#This Row],[Quantity]]*OnlineRetail[[#This Row],[UnitPrice]]</f>
        <v>47.7</v>
      </c>
      <c r="L1075" t="str">
        <f t="shared" si="16"/>
        <v>12695|Jan-2011</v>
      </c>
    </row>
    <row r="1076" spans="1:12">
      <c r="A1076">
        <v>545172</v>
      </c>
      <c r="B1076" t="s">
        <v>38</v>
      </c>
      <c r="C1076" t="s">
        <v>16</v>
      </c>
      <c r="D1076">
        <v>15</v>
      </c>
      <c r="E1076" s="1">
        <v>40562.769444444442</v>
      </c>
      <c r="F1076">
        <v>2.1</v>
      </c>
      <c r="G1076">
        <v>13162</v>
      </c>
      <c r="H1076" t="s">
        <v>10</v>
      </c>
      <c r="I1076" t="str">
        <f>IF(AND(LEFT(OnlineRetail[[#This Row],[InvoiceNo]],1)&lt;&gt;"C",OnlineRetail[[#This Row],[CustomerID]]&lt;&gt;""),"Yes","No")</f>
        <v>Yes</v>
      </c>
      <c r="J1076" s="4">
        <f>EOMONTH(OnlineRetail[[#This Row],[InvoiceDate]],-1)+1</f>
        <v>40544</v>
      </c>
      <c r="K1076" s="6">
        <f>OnlineRetail[[#This Row],[Quantity]]*OnlineRetail[[#This Row],[UnitPrice]]</f>
        <v>31.5</v>
      </c>
      <c r="L1076" t="str">
        <f t="shared" si="16"/>
        <v>13162|Jan-2011</v>
      </c>
    </row>
    <row r="1077" spans="1:12">
      <c r="A1077">
        <v>545673</v>
      </c>
      <c r="B1077" t="s">
        <v>248</v>
      </c>
      <c r="C1077" t="s">
        <v>33</v>
      </c>
      <c r="D1077">
        <v>13</v>
      </c>
      <c r="E1077" s="1">
        <v>40562.789583333331</v>
      </c>
      <c r="F1077">
        <v>9.9499999999999993</v>
      </c>
      <c r="G1077">
        <v>12929</v>
      </c>
      <c r="H1077" t="s">
        <v>10</v>
      </c>
      <c r="I1077" t="str">
        <f>IF(AND(LEFT(OnlineRetail[[#This Row],[InvoiceNo]],1)&lt;&gt;"C",OnlineRetail[[#This Row],[CustomerID]]&lt;&gt;""),"Yes","No")</f>
        <v>Yes</v>
      </c>
      <c r="J1077" s="4">
        <f>EOMONTH(OnlineRetail[[#This Row],[InvoiceDate]],-1)+1</f>
        <v>40544</v>
      </c>
      <c r="K1077" s="6">
        <f>OnlineRetail[[#This Row],[Quantity]]*OnlineRetail[[#This Row],[UnitPrice]]</f>
        <v>129.35</v>
      </c>
      <c r="L1077" t="str">
        <f t="shared" si="16"/>
        <v>12929|Jan-2011</v>
      </c>
    </row>
    <row r="1078" spans="1:12">
      <c r="A1078">
        <v>545529</v>
      </c>
      <c r="B1078" t="s">
        <v>167</v>
      </c>
      <c r="C1078" t="s">
        <v>14</v>
      </c>
      <c r="D1078">
        <v>6</v>
      </c>
      <c r="E1078" s="1">
        <v>40563.339583333327</v>
      </c>
      <c r="F1078">
        <v>5.95</v>
      </c>
      <c r="G1078">
        <v>14281</v>
      </c>
      <c r="H1078" t="s">
        <v>10</v>
      </c>
      <c r="I1078" t="str">
        <f>IF(AND(LEFT(OnlineRetail[[#This Row],[InvoiceNo]],1)&lt;&gt;"C",OnlineRetail[[#This Row],[CustomerID]]&lt;&gt;""),"Yes","No")</f>
        <v>Yes</v>
      </c>
      <c r="J1078" s="4">
        <f>EOMONTH(OnlineRetail[[#This Row],[InvoiceDate]],-1)+1</f>
        <v>40544</v>
      </c>
      <c r="K1078" s="6">
        <f>OnlineRetail[[#This Row],[Quantity]]*OnlineRetail[[#This Row],[UnitPrice]]</f>
        <v>35.700000000000003</v>
      </c>
      <c r="L1078" t="str">
        <f t="shared" si="16"/>
        <v>14281|Jan-2011</v>
      </c>
    </row>
    <row r="1079" spans="1:12">
      <c r="A1079">
        <v>538939</v>
      </c>
      <c r="B1079" t="s">
        <v>174</v>
      </c>
      <c r="C1079" t="s">
        <v>83</v>
      </c>
      <c r="D1079">
        <v>15</v>
      </c>
      <c r="E1079" s="1">
        <v>40563.341666666667</v>
      </c>
      <c r="F1079">
        <v>1.25</v>
      </c>
      <c r="G1079">
        <v>12419</v>
      </c>
      <c r="H1079" t="s">
        <v>10</v>
      </c>
      <c r="I1079" t="str">
        <f>IF(AND(LEFT(OnlineRetail[[#This Row],[InvoiceNo]],1)&lt;&gt;"C",OnlineRetail[[#This Row],[CustomerID]]&lt;&gt;""),"Yes","No")</f>
        <v>Yes</v>
      </c>
      <c r="J1079" s="4">
        <f>EOMONTH(OnlineRetail[[#This Row],[InvoiceDate]],-1)+1</f>
        <v>40544</v>
      </c>
      <c r="K1079" s="6">
        <f>OnlineRetail[[#This Row],[Quantity]]*OnlineRetail[[#This Row],[UnitPrice]]</f>
        <v>18.75</v>
      </c>
      <c r="L1079" t="str">
        <f t="shared" si="16"/>
        <v>12419|Jan-2011</v>
      </c>
    </row>
    <row r="1080" spans="1:12">
      <c r="A1080">
        <v>546911</v>
      </c>
      <c r="B1080" t="s">
        <v>37</v>
      </c>
      <c r="C1080" t="s">
        <v>39</v>
      </c>
      <c r="D1080">
        <v>20</v>
      </c>
      <c r="E1080" s="1">
        <v>40563.352777777778</v>
      </c>
      <c r="F1080">
        <v>1.25</v>
      </c>
      <c r="G1080">
        <v>14276</v>
      </c>
      <c r="H1080" t="s">
        <v>10</v>
      </c>
      <c r="I1080" t="str">
        <f>IF(AND(LEFT(OnlineRetail[[#This Row],[InvoiceNo]],1)&lt;&gt;"C",OnlineRetail[[#This Row],[CustomerID]]&lt;&gt;""),"Yes","No")</f>
        <v>Yes</v>
      </c>
      <c r="J1080" s="4">
        <f>EOMONTH(OnlineRetail[[#This Row],[InvoiceDate]],-1)+1</f>
        <v>40544</v>
      </c>
      <c r="K1080" s="6">
        <f>OnlineRetail[[#This Row],[Quantity]]*OnlineRetail[[#This Row],[UnitPrice]]</f>
        <v>25</v>
      </c>
      <c r="L1080" t="str">
        <f t="shared" si="16"/>
        <v>14276|Jan-2011</v>
      </c>
    </row>
    <row r="1081" spans="1:12">
      <c r="A1081">
        <v>538700</v>
      </c>
      <c r="B1081" t="s">
        <v>82</v>
      </c>
      <c r="C1081" t="s">
        <v>39</v>
      </c>
      <c r="D1081">
        <v>14</v>
      </c>
      <c r="E1081" s="1">
        <v>40563.356249999997</v>
      </c>
      <c r="F1081">
        <v>4.25</v>
      </c>
      <c r="G1081">
        <v>12414</v>
      </c>
      <c r="H1081" t="s">
        <v>10</v>
      </c>
      <c r="I1081" t="str">
        <f>IF(AND(LEFT(OnlineRetail[[#This Row],[InvoiceNo]],1)&lt;&gt;"C",OnlineRetail[[#This Row],[CustomerID]]&lt;&gt;""),"Yes","No")</f>
        <v>Yes</v>
      </c>
      <c r="J1081" s="4">
        <f>EOMONTH(OnlineRetail[[#This Row],[InvoiceDate]],-1)+1</f>
        <v>40544</v>
      </c>
      <c r="K1081" s="6">
        <f>OnlineRetail[[#This Row],[Quantity]]*OnlineRetail[[#This Row],[UnitPrice]]</f>
        <v>59.5</v>
      </c>
      <c r="L1081" t="str">
        <f t="shared" si="16"/>
        <v>12414|Jan-2011</v>
      </c>
    </row>
    <row r="1082" spans="1:12">
      <c r="A1082">
        <v>551852</v>
      </c>
      <c r="B1082" t="s">
        <v>190</v>
      </c>
      <c r="C1082" t="s">
        <v>16</v>
      </c>
      <c r="D1082">
        <v>24</v>
      </c>
      <c r="E1082" s="1">
        <v>40563.359722222223</v>
      </c>
      <c r="F1082">
        <v>7.95</v>
      </c>
      <c r="G1082">
        <v>13756</v>
      </c>
      <c r="H1082" t="s">
        <v>10</v>
      </c>
      <c r="I1082" t="str">
        <f>IF(AND(LEFT(OnlineRetail[[#This Row],[InvoiceNo]],1)&lt;&gt;"C",OnlineRetail[[#This Row],[CustomerID]]&lt;&gt;""),"Yes","No")</f>
        <v>Yes</v>
      </c>
      <c r="J1082" s="4">
        <f>EOMONTH(OnlineRetail[[#This Row],[InvoiceDate]],-1)+1</f>
        <v>40544</v>
      </c>
      <c r="K1082" s="6">
        <f>OnlineRetail[[#This Row],[Quantity]]*OnlineRetail[[#This Row],[UnitPrice]]</f>
        <v>190.8</v>
      </c>
      <c r="L1082" t="str">
        <f t="shared" si="16"/>
        <v>13756|Jan-2011</v>
      </c>
    </row>
    <row r="1083" spans="1:12">
      <c r="A1083">
        <v>554623</v>
      </c>
      <c r="B1083" t="s">
        <v>32</v>
      </c>
      <c r="C1083" t="s">
        <v>46</v>
      </c>
      <c r="D1083">
        <v>21</v>
      </c>
      <c r="E1083" s="1">
        <v>40563.365277777782</v>
      </c>
      <c r="F1083">
        <v>4.95</v>
      </c>
      <c r="G1083">
        <v>13163</v>
      </c>
      <c r="H1083" t="s">
        <v>10</v>
      </c>
      <c r="I1083" t="str">
        <f>IF(AND(LEFT(OnlineRetail[[#This Row],[InvoiceNo]],1)&lt;&gt;"C",OnlineRetail[[#This Row],[CustomerID]]&lt;&gt;""),"Yes","No")</f>
        <v>Yes</v>
      </c>
      <c r="J1083" s="4">
        <f>EOMONTH(OnlineRetail[[#This Row],[InvoiceDate]],-1)+1</f>
        <v>40544</v>
      </c>
      <c r="K1083" s="6">
        <f>OnlineRetail[[#This Row],[Quantity]]*OnlineRetail[[#This Row],[UnitPrice]]</f>
        <v>103.95</v>
      </c>
      <c r="L1083" t="str">
        <f t="shared" si="16"/>
        <v>13163|Jan-2011</v>
      </c>
    </row>
    <row r="1084" spans="1:12">
      <c r="A1084">
        <v>546299</v>
      </c>
      <c r="B1084" t="s">
        <v>134</v>
      </c>
      <c r="C1084" t="s">
        <v>24</v>
      </c>
      <c r="D1084">
        <v>13</v>
      </c>
      <c r="E1084" s="1">
        <v>40563.382638888892</v>
      </c>
      <c r="F1084">
        <v>7.95</v>
      </c>
      <c r="G1084">
        <v>13066</v>
      </c>
      <c r="H1084" t="s">
        <v>10</v>
      </c>
      <c r="I1084" t="str">
        <f>IF(AND(LEFT(OnlineRetail[[#This Row],[InvoiceNo]],1)&lt;&gt;"C",OnlineRetail[[#This Row],[CustomerID]]&lt;&gt;""),"Yes","No")</f>
        <v>Yes</v>
      </c>
      <c r="J1084" s="4">
        <f>EOMONTH(OnlineRetail[[#This Row],[InvoiceDate]],-1)+1</f>
        <v>40544</v>
      </c>
      <c r="K1084" s="6">
        <f>OnlineRetail[[#This Row],[Quantity]]*OnlineRetail[[#This Row],[UnitPrice]]</f>
        <v>103.35000000000001</v>
      </c>
      <c r="L1084" t="str">
        <f t="shared" si="16"/>
        <v>13066|Jan-2011</v>
      </c>
    </row>
    <row r="1085" spans="1:12">
      <c r="A1085">
        <v>542545</v>
      </c>
      <c r="B1085" t="s">
        <v>278</v>
      </c>
      <c r="C1085" t="s">
        <v>21</v>
      </c>
      <c r="D1085">
        <v>6</v>
      </c>
      <c r="E1085" s="1">
        <v>40563.383333333331</v>
      </c>
      <c r="F1085">
        <v>0.85</v>
      </c>
      <c r="G1085">
        <v>13952</v>
      </c>
      <c r="H1085" t="s">
        <v>70</v>
      </c>
      <c r="I1085" t="str">
        <f>IF(AND(LEFT(OnlineRetail[[#This Row],[InvoiceNo]],1)&lt;&gt;"C",OnlineRetail[[#This Row],[CustomerID]]&lt;&gt;""),"Yes","No")</f>
        <v>Yes</v>
      </c>
      <c r="J1085" s="4">
        <f>EOMONTH(OnlineRetail[[#This Row],[InvoiceDate]],-1)+1</f>
        <v>40544</v>
      </c>
      <c r="K1085" s="6">
        <f>OnlineRetail[[#This Row],[Quantity]]*OnlineRetail[[#This Row],[UnitPrice]]</f>
        <v>5.0999999999999996</v>
      </c>
      <c r="L1085" t="str">
        <f t="shared" si="16"/>
        <v>13952|Jan-2011</v>
      </c>
    </row>
    <row r="1086" spans="1:12">
      <c r="A1086">
        <v>551077</v>
      </c>
      <c r="B1086" t="s">
        <v>124</v>
      </c>
      <c r="C1086" t="s">
        <v>33</v>
      </c>
      <c r="D1086">
        <v>24</v>
      </c>
      <c r="E1086" s="1">
        <v>40563.385416666657</v>
      </c>
      <c r="F1086">
        <v>9.9499999999999993</v>
      </c>
      <c r="G1086">
        <v>14121</v>
      </c>
      <c r="H1086" t="s">
        <v>10</v>
      </c>
      <c r="I1086" t="str">
        <f>IF(AND(LEFT(OnlineRetail[[#This Row],[InvoiceNo]],1)&lt;&gt;"C",OnlineRetail[[#This Row],[CustomerID]]&lt;&gt;""),"Yes","No")</f>
        <v>Yes</v>
      </c>
      <c r="J1086" s="4">
        <f>EOMONTH(OnlineRetail[[#This Row],[InvoiceDate]],-1)+1</f>
        <v>40544</v>
      </c>
      <c r="K1086" s="6">
        <f>OnlineRetail[[#This Row],[Quantity]]*OnlineRetail[[#This Row],[UnitPrice]]</f>
        <v>238.79999999999998</v>
      </c>
      <c r="L1086" t="str">
        <f t="shared" si="16"/>
        <v>14121|Jan-2011</v>
      </c>
    </row>
    <row r="1087" spans="1:12">
      <c r="A1087">
        <v>550207</v>
      </c>
      <c r="B1087" t="s">
        <v>270</v>
      </c>
      <c r="C1087" t="s">
        <v>16</v>
      </c>
      <c r="D1087">
        <v>16</v>
      </c>
      <c r="E1087" s="1">
        <v>40563.397222222222</v>
      </c>
      <c r="F1087">
        <v>9.9499999999999993</v>
      </c>
      <c r="G1087">
        <v>12925</v>
      </c>
      <c r="H1087" t="s">
        <v>10</v>
      </c>
      <c r="I1087" t="str">
        <f>IF(AND(LEFT(OnlineRetail[[#This Row],[InvoiceNo]],1)&lt;&gt;"C",OnlineRetail[[#This Row],[CustomerID]]&lt;&gt;""),"Yes","No")</f>
        <v>Yes</v>
      </c>
      <c r="J1087" s="4">
        <f>EOMONTH(OnlineRetail[[#This Row],[InvoiceDate]],-1)+1</f>
        <v>40544</v>
      </c>
      <c r="K1087" s="6">
        <f>OnlineRetail[[#This Row],[Quantity]]*OnlineRetail[[#This Row],[UnitPrice]]</f>
        <v>159.19999999999999</v>
      </c>
      <c r="L1087" t="str">
        <f t="shared" si="16"/>
        <v>12925|Jan-2011</v>
      </c>
    </row>
    <row r="1088" spans="1:12">
      <c r="A1088">
        <v>538300</v>
      </c>
      <c r="B1088" t="s">
        <v>207</v>
      </c>
      <c r="C1088" t="s">
        <v>24</v>
      </c>
      <c r="D1088">
        <v>8</v>
      </c>
      <c r="E1088" s="1">
        <v>40563.427083333343</v>
      </c>
      <c r="F1088">
        <v>7.95</v>
      </c>
      <c r="G1088">
        <v>13008</v>
      </c>
      <c r="H1088" t="s">
        <v>10</v>
      </c>
      <c r="I1088" t="str">
        <f>IF(AND(LEFT(OnlineRetail[[#This Row],[InvoiceNo]],1)&lt;&gt;"C",OnlineRetail[[#This Row],[CustomerID]]&lt;&gt;""),"Yes","No")</f>
        <v>Yes</v>
      </c>
      <c r="J1088" s="4">
        <f>EOMONTH(OnlineRetail[[#This Row],[InvoiceDate]],-1)+1</f>
        <v>40544</v>
      </c>
      <c r="K1088" s="6">
        <f>OnlineRetail[[#This Row],[Quantity]]*OnlineRetail[[#This Row],[UnitPrice]]</f>
        <v>63.6</v>
      </c>
      <c r="L1088" t="str">
        <f t="shared" si="16"/>
        <v>13008|Jan-2011</v>
      </c>
    </row>
    <row r="1089" spans="1:12">
      <c r="A1089">
        <v>537133</v>
      </c>
      <c r="B1089" t="s">
        <v>254</v>
      </c>
      <c r="C1089" t="s">
        <v>83</v>
      </c>
      <c r="D1089">
        <v>1</v>
      </c>
      <c r="E1089" s="1">
        <v>40563.443749999999</v>
      </c>
      <c r="F1089">
        <v>1.65</v>
      </c>
      <c r="G1089">
        <v>13380</v>
      </c>
      <c r="H1089" t="s">
        <v>10</v>
      </c>
      <c r="I1089" t="str">
        <f>IF(AND(LEFT(OnlineRetail[[#This Row],[InvoiceNo]],1)&lt;&gt;"C",OnlineRetail[[#This Row],[CustomerID]]&lt;&gt;""),"Yes","No")</f>
        <v>Yes</v>
      </c>
      <c r="J1089" s="4">
        <f>EOMONTH(OnlineRetail[[#This Row],[InvoiceDate]],-1)+1</f>
        <v>40544</v>
      </c>
      <c r="K1089" s="6">
        <f>OnlineRetail[[#This Row],[Quantity]]*OnlineRetail[[#This Row],[UnitPrice]]</f>
        <v>1.65</v>
      </c>
      <c r="L1089" t="str">
        <f t="shared" si="16"/>
        <v>13380|Jan-2011</v>
      </c>
    </row>
    <row r="1090" spans="1:12">
      <c r="A1090">
        <v>540569</v>
      </c>
      <c r="B1090" t="s">
        <v>259</v>
      </c>
      <c r="C1090" t="s">
        <v>62</v>
      </c>
      <c r="D1090">
        <v>15</v>
      </c>
      <c r="E1090" s="1">
        <v>40563.455555555563</v>
      </c>
      <c r="F1090">
        <v>3.39</v>
      </c>
      <c r="G1090">
        <v>13114</v>
      </c>
      <c r="H1090" t="s">
        <v>31</v>
      </c>
      <c r="I1090" t="str">
        <f>IF(AND(LEFT(OnlineRetail[[#This Row],[InvoiceNo]],1)&lt;&gt;"C",OnlineRetail[[#This Row],[CustomerID]]&lt;&gt;""),"Yes","No")</f>
        <v>Yes</v>
      </c>
      <c r="J1090" s="4">
        <f>EOMONTH(OnlineRetail[[#This Row],[InvoiceDate]],-1)+1</f>
        <v>40544</v>
      </c>
      <c r="K1090" s="6">
        <f>OnlineRetail[[#This Row],[Quantity]]*OnlineRetail[[#This Row],[UnitPrice]]</f>
        <v>50.85</v>
      </c>
      <c r="L1090" t="str">
        <f t="shared" ref="L1090:L1153" si="17">IF(I1090="Yes",G1090&amp;"|"&amp;TEXT(J1090,"mmm-yyyy"),"")</f>
        <v>13114|Jan-2011</v>
      </c>
    </row>
    <row r="1091" spans="1:12">
      <c r="A1091">
        <v>556124</v>
      </c>
      <c r="B1091" t="s">
        <v>184</v>
      </c>
      <c r="C1091" t="s">
        <v>27</v>
      </c>
      <c r="D1091">
        <v>22</v>
      </c>
      <c r="E1091" s="1">
        <v>40563.466666666667</v>
      </c>
      <c r="F1091">
        <v>7.95</v>
      </c>
      <c r="G1091">
        <v>12704</v>
      </c>
      <c r="H1091" t="s">
        <v>10</v>
      </c>
      <c r="I1091" t="str">
        <f>IF(AND(LEFT(OnlineRetail[[#This Row],[InvoiceNo]],1)&lt;&gt;"C",OnlineRetail[[#This Row],[CustomerID]]&lt;&gt;""),"Yes","No")</f>
        <v>Yes</v>
      </c>
      <c r="J1091" s="4">
        <f>EOMONTH(OnlineRetail[[#This Row],[InvoiceDate]],-1)+1</f>
        <v>40544</v>
      </c>
      <c r="K1091" s="6">
        <f>OnlineRetail[[#This Row],[Quantity]]*OnlineRetail[[#This Row],[UnitPrice]]</f>
        <v>174.9</v>
      </c>
      <c r="L1091" t="str">
        <f t="shared" si="17"/>
        <v>12704|Jan-2011</v>
      </c>
    </row>
    <row r="1092" spans="1:12">
      <c r="A1092">
        <v>548154</v>
      </c>
      <c r="B1092" t="s">
        <v>211</v>
      </c>
      <c r="C1092" t="s">
        <v>33</v>
      </c>
      <c r="D1092">
        <v>14</v>
      </c>
      <c r="E1092" s="1">
        <v>40563.479861111111</v>
      </c>
      <c r="F1092">
        <v>0.85</v>
      </c>
      <c r="G1092">
        <v>13073</v>
      </c>
      <c r="H1092" t="s">
        <v>10</v>
      </c>
      <c r="I1092" t="str">
        <f>IF(AND(LEFT(OnlineRetail[[#This Row],[InvoiceNo]],1)&lt;&gt;"C",OnlineRetail[[#This Row],[CustomerID]]&lt;&gt;""),"Yes","No")</f>
        <v>Yes</v>
      </c>
      <c r="J1092" s="4">
        <f>EOMONTH(OnlineRetail[[#This Row],[InvoiceDate]],-1)+1</f>
        <v>40544</v>
      </c>
      <c r="K1092" s="6">
        <f>OnlineRetail[[#This Row],[Quantity]]*OnlineRetail[[#This Row],[UnitPrice]]</f>
        <v>11.9</v>
      </c>
      <c r="L1092" t="str">
        <f t="shared" si="17"/>
        <v>13073|Jan-2011</v>
      </c>
    </row>
    <row r="1093" spans="1:12">
      <c r="A1093">
        <v>543773</v>
      </c>
      <c r="B1093" t="s">
        <v>98</v>
      </c>
      <c r="C1093" t="s">
        <v>12</v>
      </c>
      <c r="D1093">
        <v>4</v>
      </c>
      <c r="E1093" s="1">
        <v>40563.490972222222</v>
      </c>
      <c r="F1093">
        <v>2.1</v>
      </c>
      <c r="G1093">
        <v>13883</v>
      </c>
      <c r="H1093" t="s">
        <v>10</v>
      </c>
      <c r="I1093" t="str">
        <f>IF(AND(LEFT(OnlineRetail[[#This Row],[InvoiceNo]],1)&lt;&gt;"C",OnlineRetail[[#This Row],[CustomerID]]&lt;&gt;""),"Yes","No")</f>
        <v>Yes</v>
      </c>
      <c r="J1093" s="4">
        <f>EOMONTH(OnlineRetail[[#This Row],[InvoiceDate]],-1)+1</f>
        <v>40544</v>
      </c>
      <c r="K1093" s="6">
        <f>OnlineRetail[[#This Row],[Quantity]]*OnlineRetail[[#This Row],[UnitPrice]]</f>
        <v>8.4</v>
      </c>
      <c r="L1093" t="str">
        <f t="shared" si="17"/>
        <v>13883|Jan-2011</v>
      </c>
    </row>
    <row r="1094" spans="1:12">
      <c r="A1094">
        <v>545100</v>
      </c>
      <c r="B1094" t="s">
        <v>94</v>
      </c>
      <c r="C1094" t="s">
        <v>39</v>
      </c>
      <c r="D1094">
        <v>18</v>
      </c>
      <c r="E1094" s="1">
        <v>40563.493750000001</v>
      </c>
      <c r="F1094">
        <v>9.9499999999999993</v>
      </c>
      <c r="G1094">
        <v>13168</v>
      </c>
      <c r="H1094" t="s">
        <v>10</v>
      </c>
      <c r="I1094" t="str">
        <f>IF(AND(LEFT(OnlineRetail[[#This Row],[InvoiceNo]],1)&lt;&gt;"C",OnlineRetail[[#This Row],[CustomerID]]&lt;&gt;""),"Yes","No")</f>
        <v>Yes</v>
      </c>
      <c r="J1094" s="4">
        <f>EOMONTH(OnlineRetail[[#This Row],[InvoiceDate]],-1)+1</f>
        <v>40544</v>
      </c>
      <c r="K1094" s="6">
        <f>OnlineRetail[[#This Row],[Quantity]]*OnlineRetail[[#This Row],[UnitPrice]]</f>
        <v>179.1</v>
      </c>
      <c r="L1094" t="str">
        <f t="shared" si="17"/>
        <v>13168|Jan-2011</v>
      </c>
    </row>
    <row r="1095" spans="1:12">
      <c r="A1095">
        <v>540500</v>
      </c>
      <c r="B1095" t="s">
        <v>13</v>
      </c>
      <c r="C1095" t="s">
        <v>33</v>
      </c>
      <c r="D1095">
        <v>24</v>
      </c>
      <c r="E1095" s="1">
        <v>40563.500694444447</v>
      </c>
      <c r="F1095">
        <v>1.25</v>
      </c>
      <c r="G1095">
        <v>14294</v>
      </c>
      <c r="H1095" t="s">
        <v>31</v>
      </c>
      <c r="I1095" t="str">
        <f>IF(AND(LEFT(OnlineRetail[[#This Row],[InvoiceNo]],1)&lt;&gt;"C",OnlineRetail[[#This Row],[CustomerID]]&lt;&gt;""),"Yes","No")</f>
        <v>Yes</v>
      </c>
      <c r="J1095" s="4">
        <f>EOMONTH(OnlineRetail[[#This Row],[InvoiceDate]],-1)+1</f>
        <v>40544</v>
      </c>
      <c r="K1095" s="6">
        <f>OnlineRetail[[#This Row],[Quantity]]*OnlineRetail[[#This Row],[UnitPrice]]</f>
        <v>30</v>
      </c>
      <c r="L1095" t="str">
        <f t="shared" si="17"/>
        <v>14294|Jan-2011</v>
      </c>
    </row>
    <row r="1096" spans="1:12">
      <c r="A1096">
        <v>548211</v>
      </c>
      <c r="B1096" t="s">
        <v>165</v>
      </c>
      <c r="C1096" t="s">
        <v>9</v>
      </c>
      <c r="D1096">
        <v>10</v>
      </c>
      <c r="E1096" s="1">
        <v>40563.505555555559</v>
      </c>
      <c r="F1096">
        <v>3.39</v>
      </c>
      <c r="G1096">
        <v>12731</v>
      </c>
      <c r="H1096" t="s">
        <v>10</v>
      </c>
      <c r="I1096" t="str">
        <f>IF(AND(LEFT(OnlineRetail[[#This Row],[InvoiceNo]],1)&lt;&gt;"C",OnlineRetail[[#This Row],[CustomerID]]&lt;&gt;""),"Yes","No")</f>
        <v>Yes</v>
      </c>
      <c r="J1096" s="4">
        <f>EOMONTH(OnlineRetail[[#This Row],[InvoiceDate]],-1)+1</f>
        <v>40544</v>
      </c>
      <c r="K1096" s="6">
        <f>OnlineRetail[[#This Row],[Quantity]]*OnlineRetail[[#This Row],[UnitPrice]]</f>
        <v>33.9</v>
      </c>
      <c r="L1096" t="str">
        <f t="shared" si="17"/>
        <v>12731|Jan-2011</v>
      </c>
    </row>
    <row r="1097" spans="1:12">
      <c r="A1097">
        <v>551315</v>
      </c>
      <c r="B1097" t="s">
        <v>195</v>
      </c>
      <c r="C1097" t="s">
        <v>53</v>
      </c>
      <c r="D1097">
        <v>20</v>
      </c>
      <c r="E1097" s="1">
        <v>40563.512499999997</v>
      </c>
      <c r="F1097">
        <v>2.5499999999999998</v>
      </c>
      <c r="G1097">
        <v>13050</v>
      </c>
      <c r="H1097" t="s">
        <v>10</v>
      </c>
      <c r="I1097" t="str">
        <f>IF(AND(LEFT(OnlineRetail[[#This Row],[InvoiceNo]],1)&lt;&gt;"C",OnlineRetail[[#This Row],[CustomerID]]&lt;&gt;""),"Yes","No")</f>
        <v>Yes</v>
      </c>
      <c r="J1097" s="4">
        <f>EOMONTH(OnlineRetail[[#This Row],[InvoiceDate]],-1)+1</f>
        <v>40544</v>
      </c>
      <c r="K1097" s="6">
        <f>OnlineRetail[[#This Row],[Quantity]]*OnlineRetail[[#This Row],[UnitPrice]]</f>
        <v>51</v>
      </c>
      <c r="L1097" t="str">
        <f t="shared" si="17"/>
        <v>13050|Jan-2011</v>
      </c>
    </row>
    <row r="1098" spans="1:12">
      <c r="A1098">
        <v>540111</v>
      </c>
      <c r="B1098" t="s">
        <v>177</v>
      </c>
      <c r="C1098" t="s">
        <v>27</v>
      </c>
      <c r="D1098">
        <v>17</v>
      </c>
      <c r="E1098" s="1">
        <v>40563.518055555563</v>
      </c>
      <c r="F1098">
        <v>4.95</v>
      </c>
      <c r="G1098">
        <v>12742</v>
      </c>
      <c r="H1098" t="s">
        <v>70</v>
      </c>
      <c r="I1098" t="str">
        <f>IF(AND(LEFT(OnlineRetail[[#This Row],[InvoiceNo]],1)&lt;&gt;"C",OnlineRetail[[#This Row],[CustomerID]]&lt;&gt;""),"Yes","No")</f>
        <v>Yes</v>
      </c>
      <c r="J1098" s="4">
        <f>EOMONTH(OnlineRetail[[#This Row],[InvoiceDate]],-1)+1</f>
        <v>40544</v>
      </c>
      <c r="K1098" s="6">
        <f>OnlineRetail[[#This Row],[Quantity]]*OnlineRetail[[#This Row],[UnitPrice]]</f>
        <v>84.15</v>
      </c>
      <c r="L1098" t="str">
        <f t="shared" si="17"/>
        <v>12742|Jan-2011</v>
      </c>
    </row>
    <row r="1099" spans="1:12">
      <c r="A1099">
        <v>545973</v>
      </c>
      <c r="B1099" t="s">
        <v>74</v>
      </c>
      <c r="C1099" t="s">
        <v>83</v>
      </c>
      <c r="D1099">
        <v>10</v>
      </c>
      <c r="E1099" s="1">
        <v>40563.566666666673</v>
      </c>
      <c r="F1099">
        <v>7.95</v>
      </c>
      <c r="G1099">
        <v>12863</v>
      </c>
      <c r="H1099" t="s">
        <v>10</v>
      </c>
      <c r="I1099" t="str">
        <f>IF(AND(LEFT(OnlineRetail[[#This Row],[InvoiceNo]],1)&lt;&gt;"C",OnlineRetail[[#This Row],[CustomerID]]&lt;&gt;""),"Yes","No")</f>
        <v>Yes</v>
      </c>
      <c r="J1099" s="4">
        <f>EOMONTH(OnlineRetail[[#This Row],[InvoiceDate]],-1)+1</f>
        <v>40544</v>
      </c>
      <c r="K1099" s="6">
        <f>OnlineRetail[[#This Row],[Quantity]]*OnlineRetail[[#This Row],[UnitPrice]]</f>
        <v>79.5</v>
      </c>
      <c r="L1099" t="str">
        <f t="shared" si="17"/>
        <v>12863|Jan-2011</v>
      </c>
    </row>
    <row r="1100" spans="1:12">
      <c r="A1100">
        <v>546203</v>
      </c>
      <c r="B1100" t="s">
        <v>134</v>
      </c>
      <c r="C1100" t="s">
        <v>16</v>
      </c>
      <c r="D1100">
        <v>10</v>
      </c>
      <c r="E1100" s="1">
        <v>40563.59375</v>
      </c>
      <c r="F1100">
        <v>0.85</v>
      </c>
      <c r="G1100">
        <v>14035</v>
      </c>
      <c r="H1100" t="s">
        <v>36</v>
      </c>
      <c r="I1100" t="str">
        <f>IF(AND(LEFT(OnlineRetail[[#This Row],[InvoiceNo]],1)&lt;&gt;"C",OnlineRetail[[#This Row],[CustomerID]]&lt;&gt;""),"Yes","No")</f>
        <v>Yes</v>
      </c>
      <c r="J1100" s="4">
        <f>EOMONTH(OnlineRetail[[#This Row],[InvoiceDate]],-1)+1</f>
        <v>40544</v>
      </c>
      <c r="K1100" s="6">
        <f>OnlineRetail[[#This Row],[Quantity]]*OnlineRetail[[#This Row],[UnitPrice]]</f>
        <v>8.5</v>
      </c>
      <c r="L1100" t="str">
        <f t="shared" si="17"/>
        <v>14035|Jan-2011</v>
      </c>
    </row>
    <row r="1101" spans="1:12">
      <c r="A1101">
        <v>552250</v>
      </c>
      <c r="B1101" t="s">
        <v>288</v>
      </c>
      <c r="C1101" t="s">
        <v>46</v>
      </c>
      <c r="D1101">
        <v>23</v>
      </c>
      <c r="E1101" s="1">
        <v>40563.602083333331</v>
      </c>
      <c r="F1101">
        <v>7.95</v>
      </c>
      <c r="G1101">
        <v>12625</v>
      </c>
      <c r="H1101" t="s">
        <v>10</v>
      </c>
      <c r="I1101" t="str">
        <f>IF(AND(LEFT(OnlineRetail[[#This Row],[InvoiceNo]],1)&lt;&gt;"C",OnlineRetail[[#This Row],[CustomerID]]&lt;&gt;""),"Yes","No")</f>
        <v>Yes</v>
      </c>
      <c r="J1101" s="4">
        <f>EOMONTH(OnlineRetail[[#This Row],[InvoiceDate]],-1)+1</f>
        <v>40544</v>
      </c>
      <c r="K1101" s="6">
        <f>OnlineRetail[[#This Row],[Quantity]]*OnlineRetail[[#This Row],[UnitPrice]]</f>
        <v>182.85</v>
      </c>
      <c r="L1101" t="str">
        <f t="shared" si="17"/>
        <v>12625|Jan-2011</v>
      </c>
    </row>
    <row r="1102" spans="1:12">
      <c r="A1102">
        <v>555898</v>
      </c>
      <c r="B1102" t="s">
        <v>112</v>
      </c>
      <c r="C1102" t="s">
        <v>40</v>
      </c>
      <c r="D1102">
        <v>16</v>
      </c>
      <c r="E1102" s="1">
        <v>40563.60833333333</v>
      </c>
      <c r="F1102">
        <v>4.25</v>
      </c>
      <c r="G1102">
        <v>14108</v>
      </c>
      <c r="H1102" t="s">
        <v>10</v>
      </c>
      <c r="I1102" t="str">
        <f>IF(AND(LEFT(OnlineRetail[[#This Row],[InvoiceNo]],1)&lt;&gt;"C",OnlineRetail[[#This Row],[CustomerID]]&lt;&gt;""),"Yes","No")</f>
        <v>Yes</v>
      </c>
      <c r="J1102" s="4">
        <f>EOMONTH(OnlineRetail[[#This Row],[InvoiceDate]],-1)+1</f>
        <v>40544</v>
      </c>
      <c r="K1102" s="6">
        <f>OnlineRetail[[#This Row],[Quantity]]*OnlineRetail[[#This Row],[UnitPrice]]</f>
        <v>68</v>
      </c>
      <c r="L1102" t="str">
        <f t="shared" si="17"/>
        <v>14108|Jan-2011</v>
      </c>
    </row>
    <row r="1103" spans="1:12">
      <c r="A1103">
        <v>554469</v>
      </c>
      <c r="B1103" t="s">
        <v>132</v>
      </c>
      <c r="C1103" t="s">
        <v>33</v>
      </c>
      <c r="D1103">
        <v>8</v>
      </c>
      <c r="E1103" s="1">
        <v>40563.645138888889</v>
      </c>
      <c r="F1103">
        <v>2.5499999999999998</v>
      </c>
      <c r="G1103">
        <v>13873</v>
      </c>
      <c r="H1103" t="s">
        <v>10</v>
      </c>
      <c r="I1103" t="str">
        <f>IF(AND(LEFT(OnlineRetail[[#This Row],[InvoiceNo]],1)&lt;&gt;"C",OnlineRetail[[#This Row],[CustomerID]]&lt;&gt;""),"Yes","No")</f>
        <v>Yes</v>
      </c>
      <c r="J1103" s="4">
        <f>EOMONTH(OnlineRetail[[#This Row],[InvoiceDate]],-1)+1</f>
        <v>40544</v>
      </c>
      <c r="K1103" s="6">
        <f>OnlineRetail[[#This Row],[Quantity]]*OnlineRetail[[#This Row],[UnitPrice]]</f>
        <v>20.399999999999999</v>
      </c>
      <c r="L1103" t="str">
        <f t="shared" si="17"/>
        <v>13873|Jan-2011</v>
      </c>
    </row>
    <row r="1104" spans="1:12">
      <c r="A1104">
        <v>545852</v>
      </c>
      <c r="B1104" t="s">
        <v>111</v>
      </c>
      <c r="C1104" t="s">
        <v>42</v>
      </c>
      <c r="D1104">
        <v>24</v>
      </c>
      <c r="E1104" s="1">
        <v>40563.645833333343</v>
      </c>
      <c r="F1104">
        <v>4.95</v>
      </c>
      <c r="G1104">
        <v>13990</v>
      </c>
      <c r="H1104" t="s">
        <v>10</v>
      </c>
      <c r="I1104" t="str">
        <f>IF(AND(LEFT(OnlineRetail[[#This Row],[InvoiceNo]],1)&lt;&gt;"C",OnlineRetail[[#This Row],[CustomerID]]&lt;&gt;""),"Yes","No")</f>
        <v>Yes</v>
      </c>
      <c r="J1104" s="4">
        <f>EOMONTH(OnlineRetail[[#This Row],[InvoiceDate]],-1)+1</f>
        <v>40544</v>
      </c>
      <c r="K1104" s="6">
        <f>OnlineRetail[[#This Row],[Quantity]]*OnlineRetail[[#This Row],[UnitPrice]]</f>
        <v>118.80000000000001</v>
      </c>
      <c r="L1104" t="str">
        <f t="shared" si="17"/>
        <v>13990|Jan-2011</v>
      </c>
    </row>
    <row r="1105" spans="1:12">
      <c r="A1105">
        <v>547422</v>
      </c>
      <c r="B1105" t="s">
        <v>281</v>
      </c>
      <c r="C1105" t="s">
        <v>48</v>
      </c>
      <c r="D1105">
        <v>21</v>
      </c>
      <c r="E1105" s="1">
        <v>40563.652777777781</v>
      </c>
      <c r="F1105">
        <v>1.65</v>
      </c>
      <c r="G1105">
        <v>13512</v>
      </c>
      <c r="H1105" t="s">
        <v>10</v>
      </c>
      <c r="I1105" t="str">
        <f>IF(AND(LEFT(OnlineRetail[[#This Row],[InvoiceNo]],1)&lt;&gt;"C",OnlineRetail[[#This Row],[CustomerID]]&lt;&gt;""),"Yes","No")</f>
        <v>Yes</v>
      </c>
      <c r="J1105" s="4">
        <f>EOMONTH(OnlineRetail[[#This Row],[InvoiceDate]],-1)+1</f>
        <v>40544</v>
      </c>
      <c r="K1105" s="6">
        <f>OnlineRetail[[#This Row],[Quantity]]*OnlineRetail[[#This Row],[UnitPrice]]</f>
        <v>34.65</v>
      </c>
      <c r="L1105" t="str">
        <f t="shared" si="17"/>
        <v>13512|Jan-2011</v>
      </c>
    </row>
    <row r="1106" spans="1:12">
      <c r="A1106">
        <v>538394</v>
      </c>
      <c r="B1106" t="s">
        <v>267</v>
      </c>
      <c r="C1106" t="s">
        <v>72</v>
      </c>
      <c r="D1106">
        <v>17</v>
      </c>
      <c r="E1106" s="1">
        <v>40563.697916666657</v>
      </c>
      <c r="F1106">
        <v>9.9499999999999993</v>
      </c>
      <c r="G1106">
        <v>13707</v>
      </c>
      <c r="H1106" t="s">
        <v>10</v>
      </c>
      <c r="I1106" t="str">
        <f>IF(AND(LEFT(OnlineRetail[[#This Row],[InvoiceNo]],1)&lt;&gt;"C",OnlineRetail[[#This Row],[CustomerID]]&lt;&gt;""),"Yes","No")</f>
        <v>Yes</v>
      </c>
      <c r="J1106" s="4">
        <f>EOMONTH(OnlineRetail[[#This Row],[InvoiceDate]],-1)+1</f>
        <v>40544</v>
      </c>
      <c r="K1106" s="6">
        <f>OnlineRetail[[#This Row],[Quantity]]*OnlineRetail[[#This Row],[UnitPrice]]</f>
        <v>169.14999999999998</v>
      </c>
      <c r="L1106" t="str">
        <f t="shared" si="17"/>
        <v>13707|Jan-2011</v>
      </c>
    </row>
    <row r="1107" spans="1:12">
      <c r="A1107">
        <v>544177</v>
      </c>
      <c r="B1107" t="s">
        <v>99</v>
      </c>
      <c r="C1107" t="s">
        <v>39</v>
      </c>
      <c r="D1107">
        <v>2</v>
      </c>
      <c r="E1107" s="1">
        <v>40563.710416666669</v>
      </c>
      <c r="F1107">
        <v>3.39</v>
      </c>
      <c r="G1107">
        <v>12964</v>
      </c>
      <c r="H1107" t="s">
        <v>10</v>
      </c>
      <c r="I1107" t="str">
        <f>IF(AND(LEFT(OnlineRetail[[#This Row],[InvoiceNo]],1)&lt;&gt;"C",OnlineRetail[[#This Row],[CustomerID]]&lt;&gt;""),"Yes","No")</f>
        <v>Yes</v>
      </c>
      <c r="J1107" s="4">
        <f>EOMONTH(OnlineRetail[[#This Row],[InvoiceDate]],-1)+1</f>
        <v>40544</v>
      </c>
      <c r="K1107" s="6">
        <f>OnlineRetail[[#This Row],[Quantity]]*OnlineRetail[[#This Row],[UnitPrice]]</f>
        <v>6.78</v>
      </c>
      <c r="L1107" t="str">
        <f t="shared" si="17"/>
        <v>12964|Jan-2011</v>
      </c>
    </row>
    <row r="1108" spans="1:12">
      <c r="A1108">
        <v>551715</v>
      </c>
      <c r="B1108" t="s">
        <v>141</v>
      </c>
      <c r="C1108" t="s">
        <v>39</v>
      </c>
      <c r="D1108">
        <v>2</v>
      </c>
      <c r="E1108" s="1">
        <v>40563.728472222218</v>
      </c>
      <c r="F1108">
        <v>2.5499999999999998</v>
      </c>
      <c r="G1108">
        <v>13645</v>
      </c>
      <c r="H1108" t="s">
        <v>10</v>
      </c>
      <c r="I1108" t="str">
        <f>IF(AND(LEFT(OnlineRetail[[#This Row],[InvoiceNo]],1)&lt;&gt;"C",OnlineRetail[[#This Row],[CustomerID]]&lt;&gt;""),"Yes","No")</f>
        <v>Yes</v>
      </c>
      <c r="J1108" s="4">
        <f>EOMONTH(OnlineRetail[[#This Row],[InvoiceDate]],-1)+1</f>
        <v>40544</v>
      </c>
      <c r="K1108" s="6">
        <f>OnlineRetail[[#This Row],[Quantity]]*OnlineRetail[[#This Row],[UnitPrice]]</f>
        <v>5.0999999999999996</v>
      </c>
      <c r="L1108" t="str">
        <f t="shared" si="17"/>
        <v>13645|Jan-2011</v>
      </c>
    </row>
    <row r="1109" spans="1:12">
      <c r="A1109">
        <v>540156</v>
      </c>
      <c r="B1109" t="s">
        <v>129</v>
      </c>
      <c r="C1109" t="s">
        <v>62</v>
      </c>
      <c r="D1109">
        <v>16</v>
      </c>
      <c r="E1109" s="1">
        <v>40563.729166666657</v>
      </c>
      <c r="F1109">
        <v>5.95</v>
      </c>
      <c r="G1109">
        <v>13380</v>
      </c>
      <c r="H1109" t="s">
        <v>10</v>
      </c>
      <c r="I1109" t="str">
        <f>IF(AND(LEFT(OnlineRetail[[#This Row],[InvoiceNo]],1)&lt;&gt;"C",OnlineRetail[[#This Row],[CustomerID]]&lt;&gt;""),"Yes","No")</f>
        <v>Yes</v>
      </c>
      <c r="J1109" s="4">
        <f>EOMONTH(OnlineRetail[[#This Row],[InvoiceDate]],-1)+1</f>
        <v>40544</v>
      </c>
      <c r="K1109" s="6">
        <f>OnlineRetail[[#This Row],[Quantity]]*OnlineRetail[[#This Row],[UnitPrice]]</f>
        <v>95.2</v>
      </c>
      <c r="L1109" t="str">
        <f t="shared" si="17"/>
        <v>13380|Jan-2011</v>
      </c>
    </row>
    <row r="1110" spans="1:12">
      <c r="A1110">
        <v>551589</v>
      </c>
      <c r="B1110" t="s">
        <v>177</v>
      </c>
      <c r="C1110" t="s">
        <v>48</v>
      </c>
      <c r="D1110">
        <v>6</v>
      </c>
      <c r="E1110" s="1">
        <v>40563.756249999999</v>
      </c>
      <c r="F1110">
        <v>1.25</v>
      </c>
      <c r="G1110">
        <v>13941</v>
      </c>
      <c r="H1110" t="s">
        <v>10</v>
      </c>
      <c r="I1110" t="str">
        <f>IF(AND(LEFT(OnlineRetail[[#This Row],[InvoiceNo]],1)&lt;&gt;"C",OnlineRetail[[#This Row],[CustomerID]]&lt;&gt;""),"Yes","No")</f>
        <v>Yes</v>
      </c>
      <c r="J1110" s="4">
        <f>EOMONTH(OnlineRetail[[#This Row],[InvoiceDate]],-1)+1</f>
        <v>40544</v>
      </c>
      <c r="K1110" s="6">
        <f>OnlineRetail[[#This Row],[Quantity]]*OnlineRetail[[#This Row],[UnitPrice]]</f>
        <v>7.5</v>
      </c>
      <c r="L1110" t="str">
        <f t="shared" si="17"/>
        <v>13941|Jan-2011</v>
      </c>
    </row>
    <row r="1111" spans="1:12">
      <c r="A1111">
        <v>547407</v>
      </c>
      <c r="B1111" t="s">
        <v>181</v>
      </c>
      <c r="C1111" t="s">
        <v>9</v>
      </c>
      <c r="D1111">
        <v>17</v>
      </c>
      <c r="E1111" s="1">
        <v>40563.76458333333</v>
      </c>
      <c r="F1111">
        <v>3.39</v>
      </c>
      <c r="G1111">
        <v>12483</v>
      </c>
      <c r="H1111" t="s">
        <v>10</v>
      </c>
      <c r="I1111" t="str">
        <f>IF(AND(LEFT(OnlineRetail[[#This Row],[InvoiceNo]],1)&lt;&gt;"C",OnlineRetail[[#This Row],[CustomerID]]&lt;&gt;""),"Yes","No")</f>
        <v>Yes</v>
      </c>
      <c r="J1111" s="4">
        <f>EOMONTH(OnlineRetail[[#This Row],[InvoiceDate]],-1)+1</f>
        <v>40544</v>
      </c>
      <c r="K1111" s="6">
        <f>OnlineRetail[[#This Row],[Quantity]]*OnlineRetail[[#This Row],[UnitPrice]]</f>
        <v>57.63</v>
      </c>
      <c r="L1111" t="str">
        <f t="shared" si="17"/>
        <v>12483|Jan-2011</v>
      </c>
    </row>
    <row r="1112" spans="1:12">
      <c r="A1112">
        <v>550211</v>
      </c>
      <c r="B1112" t="s">
        <v>253</v>
      </c>
      <c r="C1112" t="s">
        <v>27</v>
      </c>
      <c r="D1112">
        <v>18</v>
      </c>
      <c r="E1112" s="1">
        <v>40563.78402777778</v>
      </c>
      <c r="F1112">
        <v>0.85</v>
      </c>
      <c r="G1112">
        <v>13219</v>
      </c>
      <c r="H1112" t="s">
        <v>10</v>
      </c>
      <c r="I1112" t="str">
        <f>IF(AND(LEFT(OnlineRetail[[#This Row],[InvoiceNo]],1)&lt;&gt;"C",OnlineRetail[[#This Row],[CustomerID]]&lt;&gt;""),"Yes","No")</f>
        <v>Yes</v>
      </c>
      <c r="J1112" s="4">
        <f>EOMONTH(OnlineRetail[[#This Row],[InvoiceDate]],-1)+1</f>
        <v>40544</v>
      </c>
      <c r="K1112" s="6">
        <f>OnlineRetail[[#This Row],[Quantity]]*OnlineRetail[[#This Row],[UnitPrice]]</f>
        <v>15.299999999999999</v>
      </c>
      <c r="L1112" t="str">
        <f t="shared" si="17"/>
        <v>13219|Jan-2011</v>
      </c>
    </row>
    <row r="1113" spans="1:12">
      <c r="A1113">
        <v>545011</v>
      </c>
      <c r="B1113" t="s">
        <v>49</v>
      </c>
      <c r="C1113" t="s">
        <v>62</v>
      </c>
      <c r="D1113">
        <v>5</v>
      </c>
      <c r="E1113" s="1">
        <v>40563.80972222222</v>
      </c>
      <c r="F1113">
        <v>3.39</v>
      </c>
      <c r="G1113">
        <v>12651</v>
      </c>
      <c r="H1113" t="s">
        <v>70</v>
      </c>
      <c r="I1113" t="str">
        <f>IF(AND(LEFT(OnlineRetail[[#This Row],[InvoiceNo]],1)&lt;&gt;"C",OnlineRetail[[#This Row],[CustomerID]]&lt;&gt;""),"Yes","No")</f>
        <v>Yes</v>
      </c>
      <c r="J1113" s="4">
        <f>EOMONTH(OnlineRetail[[#This Row],[InvoiceDate]],-1)+1</f>
        <v>40544</v>
      </c>
      <c r="K1113" s="6">
        <f>OnlineRetail[[#This Row],[Quantity]]*OnlineRetail[[#This Row],[UnitPrice]]</f>
        <v>16.95</v>
      </c>
      <c r="L1113" t="str">
        <f t="shared" si="17"/>
        <v>12651|Jan-2011</v>
      </c>
    </row>
    <row r="1114" spans="1:12">
      <c r="A1114">
        <v>546771</v>
      </c>
      <c r="B1114" t="s">
        <v>230</v>
      </c>
      <c r="C1114" t="s">
        <v>21</v>
      </c>
      <c r="D1114">
        <v>4</v>
      </c>
      <c r="E1114" s="1">
        <v>40563.810416666667</v>
      </c>
      <c r="F1114">
        <v>3.39</v>
      </c>
      <c r="G1114">
        <v>14040</v>
      </c>
      <c r="H1114" t="s">
        <v>10</v>
      </c>
      <c r="I1114" t="str">
        <f>IF(AND(LEFT(OnlineRetail[[#This Row],[InvoiceNo]],1)&lt;&gt;"C",OnlineRetail[[#This Row],[CustomerID]]&lt;&gt;""),"Yes","No")</f>
        <v>Yes</v>
      </c>
      <c r="J1114" s="4">
        <f>EOMONTH(OnlineRetail[[#This Row],[InvoiceDate]],-1)+1</f>
        <v>40544</v>
      </c>
      <c r="K1114" s="6">
        <f>OnlineRetail[[#This Row],[Quantity]]*OnlineRetail[[#This Row],[UnitPrice]]</f>
        <v>13.56</v>
      </c>
      <c r="L1114" t="str">
        <f t="shared" si="17"/>
        <v>14040|Jan-2011</v>
      </c>
    </row>
    <row r="1115" spans="1:12">
      <c r="A1115">
        <v>540036</v>
      </c>
      <c r="B1115" t="s">
        <v>110</v>
      </c>
      <c r="C1115" t="s">
        <v>53</v>
      </c>
      <c r="D1115">
        <v>12</v>
      </c>
      <c r="E1115" s="1">
        <v>40563.810416666667</v>
      </c>
      <c r="F1115">
        <v>4.95</v>
      </c>
      <c r="G1115">
        <v>13572</v>
      </c>
      <c r="H1115" t="s">
        <v>10</v>
      </c>
      <c r="I1115" t="str">
        <f>IF(AND(LEFT(OnlineRetail[[#This Row],[InvoiceNo]],1)&lt;&gt;"C",OnlineRetail[[#This Row],[CustomerID]]&lt;&gt;""),"Yes","No")</f>
        <v>Yes</v>
      </c>
      <c r="J1115" s="4">
        <f>EOMONTH(OnlineRetail[[#This Row],[InvoiceDate]],-1)+1</f>
        <v>40544</v>
      </c>
      <c r="K1115" s="6">
        <f>OnlineRetail[[#This Row],[Quantity]]*OnlineRetail[[#This Row],[UnitPrice]]</f>
        <v>59.400000000000006</v>
      </c>
      <c r="L1115" t="str">
        <f t="shared" si="17"/>
        <v>13572|Jan-2011</v>
      </c>
    </row>
    <row r="1116" spans="1:12">
      <c r="A1116">
        <v>538409</v>
      </c>
      <c r="B1116" t="s">
        <v>118</v>
      </c>
      <c r="C1116" t="s">
        <v>62</v>
      </c>
      <c r="D1116">
        <v>13</v>
      </c>
      <c r="E1116" s="1">
        <v>40563.813888888893</v>
      </c>
      <c r="F1116">
        <v>4.25</v>
      </c>
      <c r="G1116">
        <v>13175</v>
      </c>
      <c r="H1116" t="s">
        <v>10</v>
      </c>
      <c r="I1116" t="str">
        <f>IF(AND(LEFT(OnlineRetail[[#This Row],[InvoiceNo]],1)&lt;&gt;"C",OnlineRetail[[#This Row],[CustomerID]]&lt;&gt;""),"Yes","No")</f>
        <v>Yes</v>
      </c>
      <c r="J1116" s="4">
        <f>EOMONTH(OnlineRetail[[#This Row],[InvoiceDate]],-1)+1</f>
        <v>40544</v>
      </c>
      <c r="K1116" s="6">
        <f>OnlineRetail[[#This Row],[Quantity]]*OnlineRetail[[#This Row],[UnitPrice]]</f>
        <v>55.25</v>
      </c>
      <c r="L1116" t="str">
        <f t="shared" si="17"/>
        <v>13175|Jan-2011</v>
      </c>
    </row>
    <row r="1117" spans="1:12">
      <c r="A1117">
        <v>542041</v>
      </c>
      <c r="B1117" t="s">
        <v>85</v>
      </c>
      <c r="C1117" t="s">
        <v>33</v>
      </c>
      <c r="D1117">
        <v>4</v>
      </c>
      <c r="E1117" s="1">
        <v>40563.816666666673</v>
      </c>
      <c r="F1117">
        <v>9.9499999999999993</v>
      </c>
      <c r="G1117">
        <v>13320</v>
      </c>
      <c r="H1117" t="s">
        <v>10</v>
      </c>
      <c r="I1117" t="str">
        <f>IF(AND(LEFT(OnlineRetail[[#This Row],[InvoiceNo]],1)&lt;&gt;"C",OnlineRetail[[#This Row],[CustomerID]]&lt;&gt;""),"Yes","No")</f>
        <v>Yes</v>
      </c>
      <c r="J1117" s="4">
        <f>EOMONTH(OnlineRetail[[#This Row],[InvoiceDate]],-1)+1</f>
        <v>40544</v>
      </c>
      <c r="K1117" s="6">
        <f>OnlineRetail[[#This Row],[Quantity]]*OnlineRetail[[#This Row],[UnitPrice]]</f>
        <v>39.799999999999997</v>
      </c>
      <c r="L1117" t="str">
        <f t="shared" si="17"/>
        <v>13320|Jan-2011</v>
      </c>
    </row>
    <row r="1118" spans="1:12">
      <c r="A1118">
        <v>546577</v>
      </c>
      <c r="B1118" t="s">
        <v>118</v>
      </c>
      <c r="C1118" t="s">
        <v>29</v>
      </c>
      <c r="D1118">
        <v>18</v>
      </c>
      <c r="E1118" s="1">
        <v>40563.817361111112</v>
      </c>
      <c r="F1118">
        <v>1.25</v>
      </c>
      <c r="G1118">
        <v>13952</v>
      </c>
      <c r="H1118" t="s">
        <v>10</v>
      </c>
      <c r="I1118" t="str">
        <f>IF(AND(LEFT(OnlineRetail[[#This Row],[InvoiceNo]],1)&lt;&gt;"C",OnlineRetail[[#This Row],[CustomerID]]&lt;&gt;""),"Yes","No")</f>
        <v>Yes</v>
      </c>
      <c r="J1118" s="4">
        <f>EOMONTH(OnlineRetail[[#This Row],[InvoiceDate]],-1)+1</f>
        <v>40544</v>
      </c>
      <c r="K1118" s="6">
        <f>OnlineRetail[[#This Row],[Quantity]]*OnlineRetail[[#This Row],[UnitPrice]]</f>
        <v>22.5</v>
      </c>
      <c r="L1118" t="str">
        <f t="shared" si="17"/>
        <v>13952|Jan-2011</v>
      </c>
    </row>
    <row r="1119" spans="1:12">
      <c r="A1119">
        <v>546158</v>
      </c>
      <c r="B1119" t="s">
        <v>158</v>
      </c>
      <c r="C1119" t="s">
        <v>14</v>
      </c>
      <c r="D1119">
        <v>23</v>
      </c>
      <c r="E1119" s="1">
        <v>40563.823611111111</v>
      </c>
      <c r="F1119">
        <v>3.39</v>
      </c>
      <c r="G1119">
        <v>12432</v>
      </c>
      <c r="H1119" t="s">
        <v>10</v>
      </c>
      <c r="I1119" t="str">
        <f>IF(AND(LEFT(OnlineRetail[[#This Row],[InvoiceNo]],1)&lt;&gt;"C",OnlineRetail[[#This Row],[CustomerID]]&lt;&gt;""),"Yes","No")</f>
        <v>Yes</v>
      </c>
      <c r="J1119" s="4">
        <f>EOMONTH(OnlineRetail[[#This Row],[InvoiceDate]],-1)+1</f>
        <v>40544</v>
      </c>
      <c r="K1119" s="6">
        <f>OnlineRetail[[#This Row],[Quantity]]*OnlineRetail[[#This Row],[UnitPrice]]</f>
        <v>77.97</v>
      </c>
      <c r="L1119" t="str">
        <f t="shared" si="17"/>
        <v>12432|Jan-2011</v>
      </c>
    </row>
    <row r="1120" spans="1:12">
      <c r="A1120">
        <v>536979</v>
      </c>
      <c r="B1120" t="s">
        <v>95</v>
      </c>
      <c r="C1120" t="s">
        <v>48</v>
      </c>
      <c r="D1120">
        <v>4</v>
      </c>
      <c r="E1120" s="1">
        <v>40563.824999999997</v>
      </c>
      <c r="F1120">
        <v>2.5499999999999998</v>
      </c>
      <c r="G1120">
        <v>13044</v>
      </c>
      <c r="H1120" t="s">
        <v>10</v>
      </c>
      <c r="I1120" t="str">
        <f>IF(AND(LEFT(OnlineRetail[[#This Row],[InvoiceNo]],1)&lt;&gt;"C",OnlineRetail[[#This Row],[CustomerID]]&lt;&gt;""),"Yes","No")</f>
        <v>Yes</v>
      </c>
      <c r="J1120" s="4">
        <f>EOMONTH(OnlineRetail[[#This Row],[InvoiceDate]],-1)+1</f>
        <v>40544</v>
      </c>
      <c r="K1120" s="6">
        <f>OnlineRetail[[#This Row],[Quantity]]*OnlineRetail[[#This Row],[UnitPrice]]</f>
        <v>10.199999999999999</v>
      </c>
      <c r="L1120" t="str">
        <f t="shared" si="17"/>
        <v>13044|Jan-2011</v>
      </c>
    </row>
    <row r="1121" spans="1:12">
      <c r="A1121">
        <v>539808</v>
      </c>
      <c r="B1121" t="s">
        <v>122</v>
      </c>
      <c r="C1121" t="s">
        <v>21</v>
      </c>
      <c r="D1121">
        <v>7</v>
      </c>
      <c r="E1121" s="1">
        <v>40564.367361111108</v>
      </c>
      <c r="F1121">
        <v>1.65</v>
      </c>
      <c r="G1121">
        <v>12805</v>
      </c>
      <c r="H1121" t="s">
        <v>10</v>
      </c>
      <c r="I1121" t="str">
        <f>IF(AND(LEFT(OnlineRetail[[#This Row],[InvoiceNo]],1)&lt;&gt;"C",OnlineRetail[[#This Row],[CustomerID]]&lt;&gt;""),"Yes","No")</f>
        <v>Yes</v>
      </c>
      <c r="J1121" s="4">
        <f>EOMONTH(OnlineRetail[[#This Row],[InvoiceDate]],-1)+1</f>
        <v>40544</v>
      </c>
      <c r="K1121" s="6">
        <f>OnlineRetail[[#This Row],[Quantity]]*OnlineRetail[[#This Row],[UnitPrice]]</f>
        <v>11.549999999999999</v>
      </c>
      <c r="L1121" t="str">
        <f t="shared" si="17"/>
        <v>12805|Jan-2011</v>
      </c>
    </row>
    <row r="1122" spans="1:12">
      <c r="A1122">
        <v>543589</v>
      </c>
      <c r="B1122" t="s">
        <v>122</v>
      </c>
      <c r="C1122" t="s">
        <v>53</v>
      </c>
      <c r="D1122">
        <v>4</v>
      </c>
      <c r="E1122" s="1">
        <v>40564.368055555547</v>
      </c>
      <c r="F1122">
        <v>2.1</v>
      </c>
      <c r="G1122">
        <v>13560</v>
      </c>
      <c r="H1122" t="s">
        <v>10</v>
      </c>
      <c r="I1122" t="str">
        <f>IF(AND(LEFT(OnlineRetail[[#This Row],[InvoiceNo]],1)&lt;&gt;"C",OnlineRetail[[#This Row],[CustomerID]]&lt;&gt;""),"Yes","No")</f>
        <v>Yes</v>
      </c>
      <c r="J1122" s="4">
        <f>EOMONTH(OnlineRetail[[#This Row],[InvoiceDate]],-1)+1</f>
        <v>40544</v>
      </c>
      <c r="K1122" s="6">
        <f>OnlineRetail[[#This Row],[Quantity]]*OnlineRetail[[#This Row],[UnitPrice]]</f>
        <v>8.4</v>
      </c>
      <c r="L1122" t="str">
        <f t="shared" si="17"/>
        <v>13560|Jan-2011</v>
      </c>
    </row>
    <row r="1123" spans="1:12" hidden="1">
      <c r="A1123" t="s">
        <v>291</v>
      </c>
      <c r="B1123" t="s">
        <v>188</v>
      </c>
      <c r="C1123" t="s">
        <v>19</v>
      </c>
      <c r="D1123">
        <v>21</v>
      </c>
      <c r="E1123" s="1">
        <v>40564.415277777778</v>
      </c>
      <c r="F1123">
        <v>0.85</v>
      </c>
      <c r="G1123">
        <v>13466</v>
      </c>
      <c r="H1123" t="s">
        <v>10</v>
      </c>
      <c r="I1123" t="str">
        <f>IF(AND(LEFT(OnlineRetail[[#This Row],[InvoiceNo]],1)&lt;&gt;"C",OnlineRetail[[#This Row],[CustomerID]]&lt;&gt;""),"Yes","No")</f>
        <v>No</v>
      </c>
      <c r="J1123" s="4">
        <f>EOMONTH(OnlineRetail[[#This Row],[InvoiceDate]],-1)+1</f>
        <v>40544</v>
      </c>
      <c r="K1123" s="6">
        <f>OnlineRetail[[#This Row],[Quantity]]*OnlineRetail[[#This Row],[UnitPrice]]</f>
        <v>17.849999999999998</v>
      </c>
      <c r="L1123" t="str">
        <f t="shared" si="17"/>
        <v/>
      </c>
    </row>
    <row r="1124" spans="1:12">
      <c r="A1124">
        <v>554094</v>
      </c>
      <c r="B1124" t="s">
        <v>107</v>
      </c>
      <c r="C1124" t="s">
        <v>19</v>
      </c>
      <c r="D1124">
        <v>23</v>
      </c>
      <c r="E1124" s="1">
        <v>40564.432638888888</v>
      </c>
      <c r="F1124">
        <v>4.25</v>
      </c>
      <c r="G1124">
        <v>14298</v>
      </c>
      <c r="H1124" t="s">
        <v>10</v>
      </c>
      <c r="I1124" t="str">
        <f>IF(AND(LEFT(OnlineRetail[[#This Row],[InvoiceNo]],1)&lt;&gt;"C",OnlineRetail[[#This Row],[CustomerID]]&lt;&gt;""),"Yes","No")</f>
        <v>Yes</v>
      </c>
      <c r="J1124" s="4">
        <f>EOMONTH(OnlineRetail[[#This Row],[InvoiceDate]],-1)+1</f>
        <v>40544</v>
      </c>
      <c r="K1124" s="6">
        <f>OnlineRetail[[#This Row],[Quantity]]*OnlineRetail[[#This Row],[UnitPrice]]</f>
        <v>97.75</v>
      </c>
      <c r="L1124" t="str">
        <f t="shared" si="17"/>
        <v>14298|Jan-2011</v>
      </c>
    </row>
    <row r="1125" spans="1:12">
      <c r="A1125">
        <v>543661</v>
      </c>
      <c r="B1125" t="s">
        <v>254</v>
      </c>
      <c r="C1125" t="s">
        <v>33</v>
      </c>
      <c r="D1125">
        <v>10</v>
      </c>
      <c r="E1125" s="1">
        <v>40564.436111111107</v>
      </c>
      <c r="F1125">
        <v>2.1</v>
      </c>
      <c r="G1125">
        <v>13582</v>
      </c>
      <c r="H1125" t="s">
        <v>10</v>
      </c>
      <c r="I1125" t="str">
        <f>IF(AND(LEFT(OnlineRetail[[#This Row],[InvoiceNo]],1)&lt;&gt;"C",OnlineRetail[[#This Row],[CustomerID]]&lt;&gt;""),"Yes","No")</f>
        <v>Yes</v>
      </c>
      <c r="J1125" s="4">
        <f>EOMONTH(OnlineRetail[[#This Row],[InvoiceDate]],-1)+1</f>
        <v>40544</v>
      </c>
      <c r="K1125" s="6">
        <f>OnlineRetail[[#This Row],[Quantity]]*OnlineRetail[[#This Row],[UnitPrice]]</f>
        <v>21</v>
      </c>
      <c r="L1125" t="str">
        <f t="shared" si="17"/>
        <v>13582|Jan-2011</v>
      </c>
    </row>
    <row r="1126" spans="1:12">
      <c r="A1126">
        <v>541050</v>
      </c>
      <c r="B1126" t="s">
        <v>169</v>
      </c>
      <c r="C1126" t="s">
        <v>83</v>
      </c>
      <c r="D1126">
        <v>19</v>
      </c>
      <c r="E1126" s="1">
        <v>40564.4375</v>
      </c>
      <c r="F1126">
        <v>1.65</v>
      </c>
      <c r="G1126">
        <v>13135</v>
      </c>
      <c r="H1126" t="s">
        <v>10</v>
      </c>
      <c r="I1126" t="str">
        <f>IF(AND(LEFT(OnlineRetail[[#This Row],[InvoiceNo]],1)&lt;&gt;"C",OnlineRetail[[#This Row],[CustomerID]]&lt;&gt;""),"Yes","No")</f>
        <v>Yes</v>
      </c>
      <c r="J1126" s="4">
        <f>EOMONTH(OnlineRetail[[#This Row],[InvoiceDate]],-1)+1</f>
        <v>40544</v>
      </c>
      <c r="K1126" s="6">
        <f>OnlineRetail[[#This Row],[Quantity]]*OnlineRetail[[#This Row],[UnitPrice]]</f>
        <v>31.349999999999998</v>
      </c>
      <c r="L1126" t="str">
        <f t="shared" si="17"/>
        <v>13135|Jan-2011</v>
      </c>
    </row>
    <row r="1127" spans="1:12">
      <c r="A1127">
        <v>549278</v>
      </c>
      <c r="B1127" t="s">
        <v>79</v>
      </c>
      <c r="C1127" t="s">
        <v>53</v>
      </c>
      <c r="D1127">
        <v>16</v>
      </c>
      <c r="E1127" s="1">
        <v>40564.459027777782</v>
      </c>
      <c r="F1127">
        <v>5.95</v>
      </c>
      <c r="G1127">
        <v>13435</v>
      </c>
      <c r="H1127" t="s">
        <v>10</v>
      </c>
      <c r="I1127" t="str">
        <f>IF(AND(LEFT(OnlineRetail[[#This Row],[InvoiceNo]],1)&lt;&gt;"C",OnlineRetail[[#This Row],[CustomerID]]&lt;&gt;""),"Yes","No")</f>
        <v>Yes</v>
      </c>
      <c r="J1127" s="4">
        <f>EOMONTH(OnlineRetail[[#This Row],[InvoiceDate]],-1)+1</f>
        <v>40544</v>
      </c>
      <c r="K1127" s="6">
        <f>OnlineRetail[[#This Row],[Quantity]]*OnlineRetail[[#This Row],[UnitPrice]]</f>
        <v>95.2</v>
      </c>
      <c r="L1127" t="str">
        <f t="shared" si="17"/>
        <v>13435|Jan-2011</v>
      </c>
    </row>
    <row r="1128" spans="1:12">
      <c r="A1128">
        <v>551613</v>
      </c>
      <c r="B1128" t="s">
        <v>67</v>
      </c>
      <c r="C1128" t="s">
        <v>72</v>
      </c>
      <c r="D1128">
        <v>23</v>
      </c>
      <c r="E1128" s="1">
        <v>40564.460416666669</v>
      </c>
      <c r="F1128">
        <v>2.1</v>
      </c>
      <c r="G1128">
        <v>13920</v>
      </c>
      <c r="H1128" t="s">
        <v>10</v>
      </c>
      <c r="I1128" t="str">
        <f>IF(AND(LEFT(OnlineRetail[[#This Row],[InvoiceNo]],1)&lt;&gt;"C",OnlineRetail[[#This Row],[CustomerID]]&lt;&gt;""),"Yes","No")</f>
        <v>Yes</v>
      </c>
      <c r="J1128" s="4">
        <f>EOMONTH(OnlineRetail[[#This Row],[InvoiceDate]],-1)+1</f>
        <v>40544</v>
      </c>
      <c r="K1128" s="6">
        <f>OnlineRetail[[#This Row],[Quantity]]*OnlineRetail[[#This Row],[UnitPrice]]</f>
        <v>48.300000000000004</v>
      </c>
      <c r="L1128" t="str">
        <f t="shared" si="17"/>
        <v>13920|Jan-2011</v>
      </c>
    </row>
    <row r="1129" spans="1:12">
      <c r="A1129">
        <v>550275</v>
      </c>
      <c r="B1129" t="s">
        <v>170</v>
      </c>
      <c r="C1129" t="s">
        <v>21</v>
      </c>
      <c r="D1129">
        <v>5</v>
      </c>
      <c r="E1129" s="1">
        <v>40564.467361111107</v>
      </c>
      <c r="F1129">
        <v>9.9499999999999993</v>
      </c>
      <c r="G1129">
        <v>13612</v>
      </c>
      <c r="H1129" t="s">
        <v>10</v>
      </c>
      <c r="I1129" t="str">
        <f>IF(AND(LEFT(OnlineRetail[[#This Row],[InvoiceNo]],1)&lt;&gt;"C",OnlineRetail[[#This Row],[CustomerID]]&lt;&gt;""),"Yes","No")</f>
        <v>Yes</v>
      </c>
      <c r="J1129" s="4">
        <f>EOMONTH(OnlineRetail[[#This Row],[InvoiceDate]],-1)+1</f>
        <v>40544</v>
      </c>
      <c r="K1129" s="6">
        <f>OnlineRetail[[#This Row],[Quantity]]*OnlineRetail[[#This Row],[UnitPrice]]</f>
        <v>49.75</v>
      </c>
      <c r="L1129" t="str">
        <f t="shared" si="17"/>
        <v>13612|Jan-2011</v>
      </c>
    </row>
    <row r="1130" spans="1:12">
      <c r="A1130">
        <v>536385</v>
      </c>
      <c r="B1130" t="s">
        <v>117</v>
      </c>
      <c r="C1130" t="s">
        <v>40</v>
      </c>
      <c r="D1130">
        <v>18</v>
      </c>
      <c r="E1130" s="1">
        <v>40564.475694444453</v>
      </c>
      <c r="F1130">
        <v>0.85</v>
      </c>
      <c r="G1130">
        <v>14253</v>
      </c>
      <c r="H1130" t="s">
        <v>10</v>
      </c>
      <c r="I1130" t="str">
        <f>IF(AND(LEFT(OnlineRetail[[#This Row],[InvoiceNo]],1)&lt;&gt;"C",OnlineRetail[[#This Row],[CustomerID]]&lt;&gt;""),"Yes","No")</f>
        <v>Yes</v>
      </c>
      <c r="J1130" s="4">
        <f>EOMONTH(OnlineRetail[[#This Row],[InvoiceDate]],-1)+1</f>
        <v>40544</v>
      </c>
      <c r="K1130" s="6">
        <f>OnlineRetail[[#This Row],[Quantity]]*OnlineRetail[[#This Row],[UnitPrice]]</f>
        <v>15.299999999999999</v>
      </c>
      <c r="L1130" t="str">
        <f t="shared" si="17"/>
        <v>14253|Jan-2011</v>
      </c>
    </row>
    <row r="1131" spans="1:12">
      <c r="A1131">
        <v>539054</v>
      </c>
      <c r="B1131" t="s">
        <v>209</v>
      </c>
      <c r="C1131" t="s">
        <v>50</v>
      </c>
      <c r="D1131">
        <v>19</v>
      </c>
      <c r="E1131" s="1">
        <v>40564.484027777777</v>
      </c>
      <c r="F1131">
        <v>5.95</v>
      </c>
      <c r="G1131">
        <v>13444</v>
      </c>
      <c r="H1131" t="s">
        <v>10</v>
      </c>
      <c r="I1131" t="str">
        <f>IF(AND(LEFT(OnlineRetail[[#This Row],[InvoiceNo]],1)&lt;&gt;"C",OnlineRetail[[#This Row],[CustomerID]]&lt;&gt;""),"Yes","No")</f>
        <v>Yes</v>
      </c>
      <c r="J1131" s="4">
        <f>EOMONTH(OnlineRetail[[#This Row],[InvoiceDate]],-1)+1</f>
        <v>40544</v>
      </c>
      <c r="K1131" s="6">
        <f>OnlineRetail[[#This Row],[Quantity]]*OnlineRetail[[#This Row],[UnitPrice]]</f>
        <v>113.05</v>
      </c>
      <c r="L1131" t="str">
        <f t="shared" si="17"/>
        <v>13444|Jan-2011</v>
      </c>
    </row>
    <row r="1132" spans="1:12">
      <c r="A1132">
        <v>543367</v>
      </c>
      <c r="B1132" t="s">
        <v>142</v>
      </c>
      <c r="C1132" t="s">
        <v>39</v>
      </c>
      <c r="D1132">
        <v>14</v>
      </c>
      <c r="E1132" s="1">
        <v>40564.499305555553</v>
      </c>
      <c r="F1132">
        <v>1.25</v>
      </c>
      <c r="G1132">
        <v>14161</v>
      </c>
      <c r="H1132" t="s">
        <v>10</v>
      </c>
      <c r="I1132" t="str">
        <f>IF(AND(LEFT(OnlineRetail[[#This Row],[InvoiceNo]],1)&lt;&gt;"C",OnlineRetail[[#This Row],[CustomerID]]&lt;&gt;""),"Yes","No")</f>
        <v>Yes</v>
      </c>
      <c r="J1132" s="4">
        <f>EOMONTH(OnlineRetail[[#This Row],[InvoiceDate]],-1)+1</f>
        <v>40544</v>
      </c>
      <c r="K1132" s="6">
        <f>OnlineRetail[[#This Row],[Quantity]]*OnlineRetail[[#This Row],[UnitPrice]]</f>
        <v>17.5</v>
      </c>
      <c r="L1132" t="str">
        <f t="shared" si="17"/>
        <v>14161|Jan-2011</v>
      </c>
    </row>
    <row r="1133" spans="1:12">
      <c r="A1133">
        <v>548305</v>
      </c>
      <c r="B1133" t="s">
        <v>220</v>
      </c>
      <c r="C1133" t="s">
        <v>33</v>
      </c>
      <c r="D1133">
        <v>10</v>
      </c>
      <c r="E1133" s="1">
        <v>40564.511111111111</v>
      </c>
      <c r="F1133">
        <v>3.39</v>
      </c>
      <c r="G1133">
        <v>13168</v>
      </c>
      <c r="H1133" t="s">
        <v>10</v>
      </c>
      <c r="I1133" t="str">
        <f>IF(AND(LEFT(OnlineRetail[[#This Row],[InvoiceNo]],1)&lt;&gt;"C",OnlineRetail[[#This Row],[CustomerID]]&lt;&gt;""),"Yes","No")</f>
        <v>Yes</v>
      </c>
      <c r="J1133" s="4">
        <f>EOMONTH(OnlineRetail[[#This Row],[InvoiceDate]],-1)+1</f>
        <v>40544</v>
      </c>
      <c r="K1133" s="6">
        <f>OnlineRetail[[#This Row],[Quantity]]*OnlineRetail[[#This Row],[UnitPrice]]</f>
        <v>33.9</v>
      </c>
      <c r="L1133" t="str">
        <f t="shared" si="17"/>
        <v>13168|Jan-2011</v>
      </c>
    </row>
    <row r="1134" spans="1:12">
      <c r="A1134">
        <v>546631</v>
      </c>
      <c r="B1134" t="s">
        <v>198</v>
      </c>
      <c r="C1134" t="s">
        <v>16</v>
      </c>
      <c r="D1134">
        <v>8</v>
      </c>
      <c r="E1134" s="1">
        <v>40564.513888888891</v>
      </c>
      <c r="F1134">
        <v>4.95</v>
      </c>
      <c r="G1134">
        <v>14276</v>
      </c>
      <c r="H1134" t="s">
        <v>10</v>
      </c>
      <c r="I1134" t="str">
        <f>IF(AND(LEFT(OnlineRetail[[#This Row],[InvoiceNo]],1)&lt;&gt;"C",OnlineRetail[[#This Row],[CustomerID]]&lt;&gt;""),"Yes","No")</f>
        <v>Yes</v>
      </c>
      <c r="J1134" s="4">
        <f>EOMONTH(OnlineRetail[[#This Row],[InvoiceDate]],-1)+1</f>
        <v>40544</v>
      </c>
      <c r="K1134" s="6">
        <f>OnlineRetail[[#This Row],[Quantity]]*OnlineRetail[[#This Row],[UnitPrice]]</f>
        <v>39.6</v>
      </c>
      <c r="L1134" t="str">
        <f t="shared" si="17"/>
        <v>14276|Jan-2011</v>
      </c>
    </row>
    <row r="1135" spans="1:12">
      <c r="A1135">
        <v>553242</v>
      </c>
      <c r="B1135" t="s">
        <v>173</v>
      </c>
      <c r="C1135" t="s">
        <v>39</v>
      </c>
      <c r="D1135">
        <v>6</v>
      </c>
      <c r="E1135" s="1">
        <v>40564.529861111107</v>
      </c>
      <c r="F1135">
        <v>7.95</v>
      </c>
      <c r="G1135">
        <v>14292</v>
      </c>
      <c r="H1135" t="s">
        <v>10</v>
      </c>
      <c r="I1135" t="str">
        <f>IF(AND(LEFT(OnlineRetail[[#This Row],[InvoiceNo]],1)&lt;&gt;"C",OnlineRetail[[#This Row],[CustomerID]]&lt;&gt;""),"Yes","No")</f>
        <v>Yes</v>
      </c>
      <c r="J1135" s="4">
        <f>EOMONTH(OnlineRetail[[#This Row],[InvoiceDate]],-1)+1</f>
        <v>40544</v>
      </c>
      <c r="K1135" s="6">
        <f>OnlineRetail[[#This Row],[Quantity]]*OnlineRetail[[#This Row],[UnitPrice]]</f>
        <v>47.7</v>
      </c>
      <c r="L1135" t="str">
        <f t="shared" si="17"/>
        <v>14292|Jan-2011</v>
      </c>
    </row>
    <row r="1136" spans="1:12">
      <c r="A1136">
        <v>554019</v>
      </c>
      <c r="B1136" t="s">
        <v>135</v>
      </c>
      <c r="C1136" t="s">
        <v>48</v>
      </c>
      <c r="D1136">
        <v>13</v>
      </c>
      <c r="E1136" s="1">
        <v>40564.536805555559</v>
      </c>
      <c r="F1136">
        <v>1.25</v>
      </c>
      <c r="G1136">
        <v>13136</v>
      </c>
      <c r="H1136" t="s">
        <v>10</v>
      </c>
      <c r="I1136" t="str">
        <f>IF(AND(LEFT(OnlineRetail[[#This Row],[InvoiceNo]],1)&lt;&gt;"C",OnlineRetail[[#This Row],[CustomerID]]&lt;&gt;""),"Yes","No")</f>
        <v>Yes</v>
      </c>
      <c r="J1136" s="4">
        <f>EOMONTH(OnlineRetail[[#This Row],[InvoiceDate]],-1)+1</f>
        <v>40544</v>
      </c>
      <c r="K1136" s="6">
        <f>OnlineRetail[[#This Row],[Quantity]]*OnlineRetail[[#This Row],[UnitPrice]]</f>
        <v>16.25</v>
      </c>
      <c r="L1136" t="str">
        <f t="shared" si="17"/>
        <v>13136|Jan-2011</v>
      </c>
    </row>
    <row r="1137" spans="1:12">
      <c r="A1137">
        <v>546062</v>
      </c>
      <c r="B1137" t="s">
        <v>252</v>
      </c>
      <c r="C1137" t="s">
        <v>48</v>
      </c>
      <c r="D1137">
        <v>3</v>
      </c>
      <c r="E1137" s="1">
        <v>40564.538888888892</v>
      </c>
      <c r="F1137">
        <v>3.39</v>
      </c>
      <c r="G1137">
        <v>12805</v>
      </c>
      <c r="H1137" t="s">
        <v>31</v>
      </c>
      <c r="I1137" t="str">
        <f>IF(AND(LEFT(OnlineRetail[[#This Row],[InvoiceNo]],1)&lt;&gt;"C",OnlineRetail[[#This Row],[CustomerID]]&lt;&gt;""),"Yes","No")</f>
        <v>Yes</v>
      </c>
      <c r="J1137" s="4">
        <f>EOMONTH(OnlineRetail[[#This Row],[InvoiceDate]],-1)+1</f>
        <v>40544</v>
      </c>
      <c r="K1137" s="6">
        <f>OnlineRetail[[#This Row],[Quantity]]*OnlineRetail[[#This Row],[UnitPrice]]</f>
        <v>10.17</v>
      </c>
      <c r="L1137" t="str">
        <f t="shared" si="17"/>
        <v>12805|Jan-2011</v>
      </c>
    </row>
    <row r="1138" spans="1:12">
      <c r="A1138">
        <v>549662</v>
      </c>
      <c r="B1138" t="s">
        <v>191</v>
      </c>
      <c r="C1138" t="s">
        <v>39</v>
      </c>
      <c r="D1138">
        <v>4</v>
      </c>
      <c r="E1138" s="1">
        <v>40564.593055555553</v>
      </c>
      <c r="F1138">
        <v>4.25</v>
      </c>
      <c r="G1138">
        <v>14289</v>
      </c>
      <c r="H1138" t="s">
        <v>10</v>
      </c>
      <c r="I1138" t="str">
        <f>IF(AND(LEFT(OnlineRetail[[#This Row],[InvoiceNo]],1)&lt;&gt;"C",OnlineRetail[[#This Row],[CustomerID]]&lt;&gt;""),"Yes","No")</f>
        <v>Yes</v>
      </c>
      <c r="J1138" s="4">
        <f>EOMONTH(OnlineRetail[[#This Row],[InvoiceDate]],-1)+1</f>
        <v>40544</v>
      </c>
      <c r="K1138" s="6">
        <f>OnlineRetail[[#This Row],[Quantity]]*OnlineRetail[[#This Row],[UnitPrice]]</f>
        <v>17</v>
      </c>
      <c r="L1138" t="str">
        <f t="shared" si="17"/>
        <v>14289|Jan-2011</v>
      </c>
    </row>
    <row r="1139" spans="1:12">
      <c r="A1139">
        <v>537569</v>
      </c>
      <c r="B1139" t="s">
        <v>93</v>
      </c>
      <c r="C1139" t="s">
        <v>16</v>
      </c>
      <c r="D1139">
        <v>15</v>
      </c>
      <c r="E1139" s="1">
        <v>40564.59375</v>
      </c>
      <c r="F1139">
        <v>4.95</v>
      </c>
      <c r="G1139">
        <v>14214</v>
      </c>
      <c r="H1139" t="s">
        <v>70</v>
      </c>
      <c r="I1139" t="str">
        <f>IF(AND(LEFT(OnlineRetail[[#This Row],[InvoiceNo]],1)&lt;&gt;"C",OnlineRetail[[#This Row],[CustomerID]]&lt;&gt;""),"Yes","No")</f>
        <v>Yes</v>
      </c>
      <c r="J1139" s="4">
        <f>EOMONTH(OnlineRetail[[#This Row],[InvoiceDate]],-1)+1</f>
        <v>40544</v>
      </c>
      <c r="K1139" s="6">
        <f>OnlineRetail[[#This Row],[Quantity]]*OnlineRetail[[#This Row],[UnitPrice]]</f>
        <v>74.25</v>
      </c>
      <c r="L1139" t="str">
        <f t="shared" si="17"/>
        <v>14214|Jan-2011</v>
      </c>
    </row>
    <row r="1140" spans="1:12">
      <c r="A1140">
        <v>545301</v>
      </c>
      <c r="B1140" t="s">
        <v>184</v>
      </c>
      <c r="C1140" t="s">
        <v>33</v>
      </c>
      <c r="D1140">
        <v>17</v>
      </c>
      <c r="E1140" s="1">
        <v>40564.594444444447</v>
      </c>
      <c r="F1140">
        <v>1.65</v>
      </c>
      <c r="G1140">
        <v>12929</v>
      </c>
      <c r="H1140" t="s">
        <v>10</v>
      </c>
      <c r="I1140" t="str">
        <f>IF(AND(LEFT(OnlineRetail[[#This Row],[InvoiceNo]],1)&lt;&gt;"C",OnlineRetail[[#This Row],[CustomerID]]&lt;&gt;""),"Yes","No")</f>
        <v>Yes</v>
      </c>
      <c r="J1140" s="4">
        <f>EOMONTH(OnlineRetail[[#This Row],[InvoiceDate]],-1)+1</f>
        <v>40544</v>
      </c>
      <c r="K1140" s="6">
        <f>OnlineRetail[[#This Row],[Quantity]]*OnlineRetail[[#This Row],[UnitPrice]]</f>
        <v>28.049999999999997</v>
      </c>
      <c r="L1140" t="str">
        <f t="shared" si="17"/>
        <v>12929|Jan-2011</v>
      </c>
    </row>
    <row r="1141" spans="1:12">
      <c r="A1141">
        <v>555081</v>
      </c>
      <c r="B1141" t="s">
        <v>184</v>
      </c>
      <c r="C1141" t="s">
        <v>50</v>
      </c>
      <c r="D1141">
        <v>10</v>
      </c>
      <c r="E1141" s="1">
        <v>40564.597916666673</v>
      </c>
      <c r="F1141">
        <v>4.95</v>
      </c>
      <c r="G1141">
        <v>12760</v>
      </c>
      <c r="H1141" t="s">
        <v>10</v>
      </c>
      <c r="I1141" t="str">
        <f>IF(AND(LEFT(OnlineRetail[[#This Row],[InvoiceNo]],1)&lt;&gt;"C",OnlineRetail[[#This Row],[CustomerID]]&lt;&gt;""),"Yes","No")</f>
        <v>Yes</v>
      </c>
      <c r="J1141" s="4">
        <f>EOMONTH(OnlineRetail[[#This Row],[InvoiceDate]],-1)+1</f>
        <v>40544</v>
      </c>
      <c r="K1141" s="6">
        <f>OnlineRetail[[#This Row],[Quantity]]*OnlineRetail[[#This Row],[UnitPrice]]</f>
        <v>49.5</v>
      </c>
      <c r="L1141" t="str">
        <f t="shared" si="17"/>
        <v>12760|Jan-2011</v>
      </c>
    </row>
    <row r="1142" spans="1:12">
      <c r="A1142">
        <v>537261</v>
      </c>
      <c r="B1142" t="s">
        <v>278</v>
      </c>
      <c r="C1142" t="s">
        <v>39</v>
      </c>
      <c r="D1142">
        <v>9</v>
      </c>
      <c r="E1142" s="1">
        <v>40564.625</v>
      </c>
      <c r="F1142">
        <v>4.25</v>
      </c>
      <c r="G1142">
        <v>13826</v>
      </c>
      <c r="H1142" t="s">
        <v>10</v>
      </c>
      <c r="I1142" t="str">
        <f>IF(AND(LEFT(OnlineRetail[[#This Row],[InvoiceNo]],1)&lt;&gt;"C",OnlineRetail[[#This Row],[CustomerID]]&lt;&gt;""),"Yes","No")</f>
        <v>Yes</v>
      </c>
      <c r="J1142" s="4">
        <f>EOMONTH(OnlineRetail[[#This Row],[InvoiceDate]],-1)+1</f>
        <v>40544</v>
      </c>
      <c r="K1142" s="6">
        <f>OnlineRetail[[#This Row],[Quantity]]*OnlineRetail[[#This Row],[UnitPrice]]</f>
        <v>38.25</v>
      </c>
      <c r="L1142" t="str">
        <f t="shared" si="17"/>
        <v>13826|Jan-2011</v>
      </c>
    </row>
    <row r="1143" spans="1:12">
      <c r="A1143">
        <v>548039</v>
      </c>
      <c r="B1143" t="s">
        <v>158</v>
      </c>
      <c r="C1143" t="s">
        <v>46</v>
      </c>
      <c r="D1143">
        <v>15</v>
      </c>
      <c r="E1143" s="1">
        <v>40564.656944444447</v>
      </c>
      <c r="F1143">
        <v>7.95</v>
      </c>
      <c r="G1143">
        <v>14254</v>
      </c>
      <c r="H1143" t="s">
        <v>10</v>
      </c>
      <c r="I1143" t="str">
        <f>IF(AND(LEFT(OnlineRetail[[#This Row],[InvoiceNo]],1)&lt;&gt;"C",OnlineRetail[[#This Row],[CustomerID]]&lt;&gt;""),"Yes","No")</f>
        <v>Yes</v>
      </c>
      <c r="J1143" s="4">
        <f>EOMONTH(OnlineRetail[[#This Row],[InvoiceDate]],-1)+1</f>
        <v>40544</v>
      </c>
      <c r="K1143" s="6">
        <f>OnlineRetail[[#This Row],[Quantity]]*OnlineRetail[[#This Row],[UnitPrice]]</f>
        <v>119.25</v>
      </c>
      <c r="L1143" t="str">
        <f t="shared" si="17"/>
        <v>14254|Jan-2011</v>
      </c>
    </row>
    <row r="1144" spans="1:12">
      <c r="A1144">
        <v>541414</v>
      </c>
      <c r="B1144" t="s">
        <v>127</v>
      </c>
      <c r="C1144" t="s">
        <v>24</v>
      </c>
      <c r="D1144">
        <v>21</v>
      </c>
      <c r="E1144" s="1">
        <v>40564.679166666669</v>
      </c>
      <c r="F1144">
        <v>2.1</v>
      </c>
      <c r="G1144">
        <v>12965</v>
      </c>
      <c r="H1144" t="s">
        <v>126</v>
      </c>
      <c r="I1144" t="str">
        <f>IF(AND(LEFT(OnlineRetail[[#This Row],[InvoiceNo]],1)&lt;&gt;"C",OnlineRetail[[#This Row],[CustomerID]]&lt;&gt;""),"Yes","No")</f>
        <v>Yes</v>
      </c>
      <c r="J1144" s="4">
        <f>EOMONTH(OnlineRetail[[#This Row],[InvoiceDate]],-1)+1</f>
        <v>40544</v>
      </c>
      <c r="K1144" s="6">
        <f>OnlineRetail[[#This Row],[Quantity]]*OnlineRetail[[#This Row],[UnitPrice]]</f>
        <v>44.1</v>
      </c>
      <c r="L1144" t="str">
        <f t="shared" si="17"/>
        <v>12965|Jan-2011</v>
      </c>
    </row>
    <row r="1145" spans="1:12">
      <c r="A1145">
        <v>552824</v>
      </c>
      <c r="B1145" t="s">
        <v>203</v>
      </c>
      <c r="C1145" t="s">
        <v>14</v>
      </c>
      <c r="D1145">
        <v>21</v>
      </c>
      <c r="E1145" s="1">
        <v>40564.710416666669</v>
      </c>
      <c r="F1145">
        <v>7.95</v>
      </c>
      <c r="G1145">
        <v>13423</v>
      </c>
      <c r="H1145" t="s">
        <v>126</v>
      </c>
      <c r="I1145" t="str">
        <f>IF(AND(LEFT(OnlineRetail[[#This Row],[InvoiceNo]],1)&lt;&gt;"C",OnlineRetail[[#This Row],[CustomerID]]&lt;&gt;""),"Yes","No")</f>
        <v>Yes</v>
      </c>
      <c r="J1145" s="4">
        <f>EOMONTH(OnlineRetail[[#This Row],[InvoiceDate]],-1)+1</f>
        <v>40544</v>
      </c>
      <c r="K1145" s="6">
        <f>OnlineRetail[[#This Row],[Quantity]]*OnlineRetail[[#This Row],[UnitPrice]]</f>
        <v>166.95000000000002</v>
      </c>
      <c r="L1145" t="str">
        <f t="shared" si="17"/>
        <v>13423|Jan-2011</v>
      </c>
    </row>
    <row r="1146" spans="1:12">
      <c r="A1146">
        <v>538621</v>
      </c>
      <c r="B1146" t="s">
        <v>57</v>
      </c>
      <c r="C1146" t="s">
        <v>24</v>
      </c>
      <c r="D1146">
        <v>6</v>
      </c>
      <c r="E1146" s="1">
        <v>40564.717361111107</v>
      </c>
      <c r="F1146">
        <v>4.95</v>
      </c>
      <c r="G1146">
        <v>13975</v>
      </c>
      <c r="H1146" t="s">
        <v>10</v>
      </c>
      <c r="I1146" t="str">
        <f>IF(AND(LEFT(OnlineRetail[[#This Row],[InvoiceNo]],1)&lt;&gt;"C",OnlineRetail[[#This Row],[CustomerID]]&lt;&gt;""),"Yes","No")</f>
        <v>Yes</v>
      </c>
      <c r="J1146" s="4">
        <f>EOMONTH(OnlineRetail[[#This Row],[InvoiceDate]],-1)+1</f>
        <v>40544</v>
      </c>
      <c r="K1146" s="6">
        <f>OnlineRetail[[#This Row],[Quantity]]*OnlineRetail[[#This Row],[UnitPrice]]</f>
        <v>29.700000000000003</v>
      </c>
      <c r="L1146" t="str">
        <f t="shared" si="17"/>
        <v>13975|Jan-2011</v>
      </c>
    </row>
    <row r="1147" spans="1:12">
      <c r="A1147">
        <v>544780</v>
      </c>
      <c r="B1147" t="s">
        <v>288</v>
      </c>
      <c r="C1147" t="s">
        <v>72</v>
      </c>
      <c r="D1147">
        <v>2</v>
      </c>
      <c r="E1147" s="1">
        <v>40564.756249999999</v>
      </c>
      <c r="F1147">
        <v>1.65</v>
      </c>
      <c r="G1147">
        <v>14108</v>
      </c>
      <c r="H1147" t="s">
        <v>10</v>
      </c>
      <c r="I1147" t="str">
        <f>IF(AND(LEFT(OnlineRetail[[#This Row],[InvoiceNo]],1)&lt;&gt;"C",OnlineRetail[[#This Row],[CustomerID]]&lt;&gt;""),"Yes","No")</f>
        <v>Yes</v>
      </c>
      <c r="J1147" s="4">
        <f>EOMONTH(OnlineRetail[[#This Row],[InvoiceDate]],-1)+1</f>
        <v>40544</v>
      </c>
      <c r="K1147" s="6">
        <f>OnlineRetail[[#This Row],[Quantity]]*OnlineRetail[[#This Row],[UnitPrice]]</f>
        <v>3.3</v>
      </c>
      <c r="L1147" t="str">
        <f t="shared" si="17"/>
        <v>14108|Jan-2011</v>
      </c>
    </row>
    <row r="1148" spans="1:12">
      <c r="A1148">
        <v>556348</v>
      </c>
      <c r="B1148" t="s">
        <v>65</v>
      </c>
      <c r="C1148" t="s">
        <v>9</v>
      </c>
      <c r="D1148">
        <v>24</v>
      </c>
      <c r="E1148" s="1">
        <v>40564.763888888891</v>
      </c>
      <c r="F1148">
        <v>7.95</v>
      </c>
      <c r="G1148">
        <v>13293</v>
      </c>
      <c r="H1148" t="s">
        <v>17</v>
      </c>
      <c r="I1148" t="str">
        <f>IF(AND(LEFT(OnlineRetail[[#This Row],[InvoiceNo]],1)&lt;&gt;"C",OnlineRetail[[#This Row],[CustomerID]]&lt;&gt;""),"Yes","No")</f>
        <v>Yes</v>
      </c>
      <c r="J1148" s="4">
        <f>EOMONTH(OnlineRetail[[#This Row],[InvoiceDate]],-1)+1</f>
        <v>40544</v>
      </c>
      <c r="K1148" s="6">
        <f>OnlineRetail[[#This Row],[Quantity]]*OnlineRetail[[#This Row],[UnitPrice]]</f>
        <v>190.8</v>
      </c>
      <c r="L1148" t="str">
        <f t="shared" si="17"/>
        <v>13293|Jan-2011</v>
      </c>
    </row>
    <row r="1149" spans="1:12">
      <c r="A1149">
        <v>539568</v>
      </c>
      <c r="B1149" t="s">
        <v>218</v>
      </c>
      <c r="C1149" t="s">
        <v>72</v>
      </c>
      <c r="D1149">
        <v>22</v>
      </c>
      <c r="E1149" s="1">
        <v>40564.767361111109</v>
      </c>
      <c r="F1149">
        <v>4.95</v>
      </c>
      <c r="G1149">
        <v>12731</v>
      </c>
      <c r="H1149" t="s">
        <v>10</v>
      </c>
      <c r="I1149" t="str">
        <f>IF(AND(LEFT(OnlineRetail[[#This Row],[InvoiceNo]],1)&lt;&gt;"C",OnlineRetail[[#This Row],[CustomerID]]&lt;&gt;""),"Yes","No")</f>
        <v>Yes</v>
      </c>
      <c r="J1149" s="4">
        <f>EOMONTH(OnlineRetail[[#This Row],[InvoiceDate]],-1)+1</f>
        <v>40544</v>
      </c>
      <c r="K1149" s="6">
        <f>OnlineRetail[[#This Row],[Quantity]]*OnlineRetail[[#This Row],[UnitPrice]]</f>
        <v>108.9</v>
      </c>
      <c r="L1149" t="str">
        <f t="shared" si="17"/>
        <v>12731|Jan-2011</v>
      </c>
    </row>
    <row r="1150" spans="1:12">
      <c r="A1150">
        <v>537520</v>
      </c>
      <c r="B1150" t="s">
        <v>239</v>
      </c>
      <c r="C1150" t="s">
        <v>12</v>
      </c>
      <c r="D1150">
        <v>21</v>
      </c>
      <c r="E1150" s="1">
        <v>40564.776388888888</v>
      </c>
      <c r="F1150">
        <v>7.95</v>
      </c>
      <c r="G1150">
        <v>13883</v>
      </c>
      <c r="H1150" t="s">
        <v>10</v>
      </c>
      <c r="I1150" t="str">
        <f>IF(AND(LEFT(OnlineRetail[[#This Row],[InvoiceNo]],1)&lt;&gt;"C",OnlineRetail[[#This Row],[CustomerID]]&lt;&gt;""),"Yes","No")</f>
        <v>Yes</v>
      </c>
      <c r="J1150" s="4">
        <f>EOMONTH(OnlineRetail[[#This Row],[InvoiceDate]],-1)+1</f>
        <v>40544</v>
      </c>
      <c r="K1150" s="6">
        <f>OnlineRetail[[#This Row],[Quantity]]*OnlineRetail[[#This Row],[UnitPrice]]</f>
        <v>166.95000000000002</v>
      </c>
      <c r="L1150" t="str">
        <f t="shared" si="17"/>
        <v>13883|Jan-2011</v>
      </c>
    </row>
    <row r="1151" spans="1:12">
      <c r="A1151">
        <v>537069</v>
      </c>
      <c r="B1151" t="s">
        <v>218</v>
      </c>
      <c r="C1151" t="s">
        <v>62</v>
      </c>
      <c r="D1151">
        <v>4</v>
      </c>
      <c r="E1151" s="1">
        <v>40564.790277777778</v>
      </c>
      <c r="F1151">
        <v>4.25</v>
      </c>
      <c r="G1151">
        <v>12881</v>
      </c>
      <c r="H1151" t="s">
        <v>10</v>
      </c>
      <c r="I1151" t="str">
        <f>IF(AND(LEFT(OnlineRetail[[#This Row],[InvoiceNo]],1)&lt;&gt;"C",OnlineRetail[[#This Row],[CustomerID]]&lt;&gt;""),"Yes","No")</f>
        <v>Yes</v>
      </c>
      <c r="J1151" s="4">
        <f>EOMONTH(OnlineRetail[[#This Row],[InvoiceDate]],-1)+1</f>
        <v>40544</v>
      </c>
      <c r="K1151" s="6">
        <f>OnlineRetail[[#This Row],[Quantity]]*OnlineRetail[[#This Row],[UnitPrice]]</f>
        <v>17</v>
      </c>
      <c r="L1151" t="str">
        <f t="shared" si="17"/>
        <v>12881|Jan-2011</v>
      </c>
    </row>
    <row r="1152" spans="1:12">
      <c r="A1152">
        <v>548461</v>
      </c>
      <c r="B1152" t="s">
        <v>136</v>
      </c>
      <c r="C1152" t="s">
        <v>46</v>
      </c>
      <c r="D1152">
        <v>8</v>
      </c>
      <c r="E1152" s="1">
        <v>40564.799305555563</v>
      </c>
      <c r="F1152">
        <v>9.9499999999999993</v>
      </c>
      <c r="G1152">
        <v>12478</v>
      </c>
      <c r="H1152" t="s">
        <v>70</v>
      </c>
      <c r="I1152" t="str">
        <f>IF(AND(LEFT(OnlineRetail[[#This Row],[InvoiceNo]],1)&lt;&gt;"C",OnlineRetail[[#This Row],[CustomerID]]&lt;&gt;""),"Yes","No")</f>
        <v>Yes</v>
      </c>
      <c r="J1152" s="4">
        <f>EOMONTH(OnlineRetail[[#This Row],[InvoiceDate]],-1)+1</f>
        <v>40544</v>
      </c>
      <c r="K1152" s="6">
        <f>OnlineRetail[[#This Row],[Quantity]]*OnlineRetail[[#This Row],[UnitPrice]]</f>
        <v>79.599999999999994</v>
      </c>
      <c r="L1152" t="str">
        <f t="shared" si="17"/>
        <v>12478|Jan-2011</v>
      </c>
    </row>
    <row r="1153" spans="1:12">
      <c r="A1153">
        <v>539750</v>
      </c>
      <c r="B1153" t="s">
        <v>193</v>
      </c>
      <c r="C1153" t="s">
        <v>9</v>
      </c>
      <c r="D1153">
        <v>24</v>
      </c>
      <c r="E1153" s="1">
        <v>40564.811805555553</v>
      </c>
      <c r="F1153">
        <v>2.1</v>
      </c>
      <c r="G1153">
        <v>12346</v>
      </c>
      <c r="H1153" t="s">
        <v>10</v>
      </c>
      <c r="I1153" t="str">
        <f>IF(AND(LEFT(OnlineRetail[[#This Row],[InvoiceNo]],1)&lt;&gt;"C",OnlineRetail[[#This Row],[CustomerID]]&lt;&gt;""),"Yes","No")</f>
        <v>Yes</v>
      </c>
      <c r="J1153" s="4">
        <f>EOMONTH(OnlineRetail[[#This Row],[InvoiceDate]],-1)+1</f>
        <v>40544</v>
      </c>
      <c r="K1153" s="6">
        <f>OnlineRetail[[#This Row],[Quantity]]*OnlineRetail[[#This Row],[UnitPrice]]</f>
        <v>50.400000000000006</v>
      </c>
      <c r="L1153" t="str">
        <f t="shared" si="17"/>
        <v>12346|Jan-2011</v>
      </c>
    </row>
    <row r="1154" spans="1:12">
      <c r="A1154">
        <v>538729</v>
      </c>
      <c r="B1154" t="s">
        <v>209</v>
      </c>
      <c r="C1154" t="s">
        <v>50</v>
      </c>
      <c r="D1154">
        <v>12</v>
      </c>
      <c r="E1154" s="1">
        <v>40564.827777777777</v>
      </c>
      <c r="F1154">
        <v>5.95</v>
      </c>
      <c r="G1154">
        <v>12472</v>
      </c>
      <c r="H1154" t="s">
        <v>25</v>
      </c>
      <c r="I1154" t="str">
        <f>IF(AND(LEFT(OnlineRetail[[#This Row],[InvoiceNo]],1)&lt;&gt;"C",OnlineRetail[[#This Row],[CustomerID]]&lt;&gt;""),"Yes","No")</f>
        <v>Yes</v>
      </c>
      <c r="J1154" s="4">
        <f>EOMONTH(OnlineRetail[[#This Row],[InvoiceDate]],-1)+1</f>
        <v>40544</v>
      </c>
      <c r="K1154" s="6">
        <f>OnlineRetail[[#This Row],[Quantity]]*OnlineRetail[[#This Row],[UnitPrice]]</f>
        <v>71.400000000000006</v>
      </c>
      <c r="L1154" t="str">
        <f t="shared" ref="L1154:L1217" si="18">IF(I1154="Yes",G1154&amp;"|"&amp;TEXT(J1154,"mmm-yyyy"),"")</f>
        <v>12472|Jan-2011</v>
      </c>
    </row>
    <row r="1155" spans="1:12">
      <c r="A1155">
        <v>548370</v>
      </c>
      <c r="B1155" t="s">
        <v>224</v>
      </c>
      <c r="C1155" t="s">
        <v>42</v>
      </c>
      <c r="D1155">
        <v>17</v>
      </c>
      <c r="E1155" s="1">
        <v>40565.334722222222</v>
      </c>
      <c r="F1155">
        <v>2.1</v>
      </c>
      <c r="G1155">
        <v>13826</v>
      </c>
      <c r="H1155" t="s">
        <v>10</v>
      </c>
      <c r="I1155" t="str">
        <f>IF(AND(LEFT(OnlineRetail[[#This Row],[InvoiceNo]],1)&lt;&gt;"C",OnlineRetail[[#This Row],[CustomerID]]&lt;&gt;""),"Yes","No")</f>
        <v>Yes</v>
      </c>
      <c r="J1155" s="4">
        <f>EOMONTH(OnlineRetail[[#This Row],[InvoiceDate]],-1)+1</f>
        <v>40544</v>
      </c>
      <c r="K1155" s="6">
        <f>OnlineRetail[[#This Row],[Quantity]]*OnlineRetail[[#This Row],[UnitPrice]]</f>
        <v>35.700000000000003</v>
      </c>
      <c r="L1155" t="str">
        <f t="shared" si="18"/>
        <v>13826|Jan-2011</v>
      </c>
    </row>
    <row r="1156" spans="1:12">
      <c r="A1156">
        <v>553335</v>
      </c>
      <c r="B1156" t="s">
        <v>178</v>
      </c>
      <c r="C1156" t="s">
        <v>21</v>
      </c>
      <c r="D1156">
        <v>10</v>
      </c>
      <c r="E1156" s="1">
        <v>40565.339583333327</v>
      </c>
      <c r="F1156">
        <v>9.9499999999999993</v>
      </c>
      <c r="G1156">
        <v>12760</v>
      </c>
      <c r="H1156" t="s">
        <v>10</v>
      </c>
      <c r="I1156" t="str">
        <f>IF(AND(LEFT(OnlineRetail[[#This Row],[InvoiceNo]],1)&lt;&gt;"C",OnlineRetail[[#This Row],[CustomerID]]&lt;&gt;""),"Yes","No")</f>
        <v>Yes</v>
      </c>
      <c r="J1156" s="4">
        <f>EOMONTH(OnlineRetail[[#This Row],[InvoiceDate]],-1)+1</f>
        <v>40544</v>
      </c>
      <c r="K1156" s="6">
        <f>OnlineRetail[[#This Row],[Quantity]]*OnlineRetail[[#This Row],[UnitPrice]]</f>
        <v>99.5</v>
      </c>
      <c r="L1156" t="str">
        <f t="shared" si="18"/>
        <v>12760|Jan-2011</v>
      </c>
    </row>
    <row r="1157" spans="1:12">
      <c r="A1157">
        <v>548339</v>
      </c>
      <c r="B1157" t="s">
        <v>188</v>
      </c>
      <c r="C1157" t="s">
        <v>39</v>
      </c>
      <c r="D1157">
        <v>2</v>
      </c>
      <c r="E1157" s="1">
        <v>40565.353472222218</v>
      </c>
      <c r="F1157">
        <v>1.25</v>
      </c>
      <c r="G1157">
        <v>13883</v>
      </c>
      <c r="H1157" t="s">
        <v>10</v>
      </c>
      <c r="I1157" t="str">
        <f>IF(AND(LEFT(OnlineRetail[[#This Row],[InvoiceNo]],1)&lt;&gt;"C",OnlineRetail[[#This Row],[CustomerID]]&lt;&gt;""),"Yes","No")</f>
        <v>Yes</v>
      </c>
      <c r="J1157" s="4">
        <f>EOMONTH(OnlineRetail[[#This Row],[InvoiceDate]],-1)+1</f>
        <v>40544</v>
      </c>
      <c r="K1157" s="6">
        <f>OnlineRetail[[#This Row],[Quantity]]*OnlineRetail[[#This Row],[UnitPrice]]</f>
        <v>2.5</v>
      </c>
      <c r="L1157" t="str">
        <f t="shared" si="18"/>
        <v>13883|Jan-2011</v>
      </c>
    </row>
    <row r="1158" spans="1:12">
      <c r="A1158">
        <v>556069</v>
      </c>
      <c r="B1158" t="s">
        <v>208</v>
      </c>
      <c r="C1158" t="s">
        <v>83</v>
      </c>
      <c r="D1158">
        <v>13</v>
      </c>
      <c r="E1158" s="1">
        <v>40565.361111111109</v>
      </c>
      <c r="F1158">
        <v>0.85</v>
      </c>
      <c r="G1158">
        <v>13365</v>
      </c>
      <c r="H1158" t="s">
        <v>10</v>
      </c>
      <c r="I1158" t="str">
        <f>IF(AND(LEFT(OnlineRetail[[#This Row],[InvoiceNo]],1)&lt;&gt;"C",OnlineRetail[[#This Row],[CustomerID]]&lt;&gt;""),"Yes","No")</f>
        <v>Yes</v>
      </c>
      <c r="J1158" s="4">
        <f>EOMONTH(OnlineRetail[[#This Row],[InvoiceDate]],-1)+1</f>
        <v>40544</v>
      </c>
      <c r="K1158" s="6">
        <f>OnlineRetail[[#This Row],[Quantity]]*OnlineRetail[[#This Row],[UnitPrice]]</f>
        <v>11.049999999999999</v>
      </c>
      <c r="L1158" t="str">
        <f t="shared" si="18"/>
        <v>13365|Jan-2011</v>
      </c>
    </row>
    <row r="1159" spans="1:12">
      <c r="A1159">
        <v>537050</v>
      </c>
      <c r="B1159" t="s">
        <v>125</v>
      </c>
      <c r="C1159" t="s">
        <v>33</v>
      </c>
      <c r="D1159">
        <v>11</v>
      </c>
      <c r="E1159" s="1">
        <v>40565.370833333327</v>
      </c>
      <c r="F1159">
        <v>1.25</v>
      </c>
      <c r="G1159">
        <v>13997</v>
      </c>
      <c r="H1159" t="s">
        <v>10</v>
      </c>
      <c r="I1159" t="str">
        <f>IF(AND(LEFT(OnlineRetail[[#This Row],[InvoiceNo]],1)&lt;&gt;"C",OnlineRetail[[#This Row],[CustomerID]]&lt;&gt;""),"Yes","No")</f>
        <v>Yes</v>
      </c>
      <c r="J1159" s="4">
        <f>EOMONTH(OnlineRetail[[#This Row],[InvoiceDate]],-1)+1</f>
        <v>40544</v>
      </c>
      <c r="K1159" s="6">
        <f>OnlineRetail[[#This Row],[Quantity]]*OnlineRetail[[#This Row],[UnitPrice]]</f>
        <v>13.75</v>
      </c>
      <c r="L1159" t="str">
        <f t="shared" si="18"/>
        <v>13997|Jan-2011</v>
      </c>
    </row>
    <row r="1160" spans="1:12">
      <c r="A1160">
        <v>542490</v>
      </c>
      <c r="B1160" t="s">
        <v>191</v>
      </c>
      <c r="C1160" t="s">
        <v>42</v>
      </c>
      <c r="D1160">
        <v>6</v>
      </c>
      <c r="E1160" s="1">
        <v>40565.407638888893</v>
      </c>
      <c r="F1160">
        <v>9.9499999999999993</v>
      </c>
      <c r="G1160">
        <v>13982</v>
      </c>
      <c r="H1160" t="s">
        <v>17</v>
      </c>
      <c r="I1160" t="str">
        <f>IF(AND(LEFT(OnlineRetail[[#This Row],[InvoiceNo]],1)&lt;&gt;"C",OnlineRetail[[#This Row],[CustomerID]]&lt;&gt;""),"Yes","No")</f>
        <v>Yes</v>
      </c>
      <c r="J1160" s="4">
        <f>EOMONTH(OnlineRetail[[#This Row],[InvoiceDate]],-1)+1</f>
        <v>40544</v>
      </c>
      <c r="K1160" s="6">
        <f>OnlineRetail[[#This Row],[Quantity]]*OnlineRetail[[#This Row],[UnitPrice]]</f>
        <v>59.699999999999996</v>
      </c>
      <c r="L1160" t="str">
        <f t="shared" si="18"/>
        <v>13982|Jan-2011</v>
      </c>
    </row>
    <row r="1161" spans="1:12">
      <c r="A1161">
        <v>552309</v>
      </c>
      <c r="B1161" t="s">
        <v>198</v>
      </c>
      <c r="C1161" t="s">
        <v>50</v>
      </c>
      <c r="D1161">
        <v>7</v>
      </c>
      <c r="E1161" s="1">
        <v>40565.407638888893</v>
      </c>
      <c r="F1161">
        <v>5.95</v>
      </c>
      <c r="G1161">
        <v>13615</v>
      </c>
      <c r="H1161" t="s">
        <v>126</v>
      </c>
      <c r="I1161" t="str">
        <f>IF(AND(LEFT(OnlineRetail[[#This Row],[InvoiceNo]],1)&lt;&gt;"C",OnlineRetail[[#This Row],[CustomerID]]&lt;&gt;""),"Yes","No")</f>
        <v>Yes</v>
      </c>
      <c r="J1161" s="4">
        <f>EOMONTH(OnlineRetail[[#This Row],[InvoiceDate]],-1)+1</f>
        <v>40544</v>
      </c>
      <c r="K1161" s="6">
        <f>OnlineRetail[[#This Row],[Quantity]]*OnlineRetail[[#This Row],[UnitPrice]]</f>
        <v>41.65</v>
      </c>
      <c r="L1161" t="str">
        <f t="shared" si="18"/>
        <v>13615|Jan-2011</v>
      </c>
    </row>
    <row r="1162" spans="1:12">
      <c r="A1162">
        <v>538948</v>
      </c>
      <c r="B1162" t="s">
        <v>176</v>
      </c>
      <c r="C1162" t="s">
        <v>50</v>
      </c>
      <c r="D1162">
        <v>19</v>
      </c>
      <c r="E1162" s="1">
        <v>40565.409722222219</v>
      </c>
      <c r="F1162">
        <v>2.5499999999999998</v>
      </c>
      <c r="G1162">
        <v>12807</v>
      </c>
      <c r="H1162" t="s">
        <v>10</v>
      </c>
      <c r="I1162" t="str">
        <f>IF(AND(LEFT(OnlineRetail[[#This Row],[InvoiceNo]],1)&lt;&gt;"C",OnlineRetail[[#This Row],[CustomerID]]&lt;&gt;""),"Yes","No")</f>
        <v>Yes</v>
      </c>
      <c r="J1162" s="4">
        <f>EOMONTH(OnlineRetail[[#This Row],[InvoiceDate]],-1)+1</f>
        <v>40544</v>
      </c>
      <c r="K1162" s="6">
        <f>OnlineRetail[[#This Row],[Quantity]]*OnlineRetail[[#This Row],[UnitPrice]]</f>
        <v>48.449999999999996</v>
      </c>
      <c r="L1162" t="str">
        <f t="shared" si="18"/>
        <v>12807|Jan-2011</v>
      </c>
    </row>
    <row r="1163" spans="1:12">
      <c r="A1163">
        <v>539732</v>
      </c>
      <c r="B1163" t="s">
        <v>49</v>
      </c>
      <c r="C1163" t="s">
        <v>53</v>
      </c>
      <c r="D1163">
        <v>21</v>
      </c>
      <c r="E1163" s="1">
        <v>40565.413194444453</v>
      </c>
      <c r="F1163">
        <v>1.25</v>
      </c>
      <c r="G1163">
        <v>14040</v>
      </c>
      <c r="H1163" t="s">
        <v>10</v>
      </c>
      <c r="I1163" t="str">
        <f>IF(AND(LEFT(OnlineRetail[[#This Row],[InvoiceNo]],1)&lt;&gt;"C",OnlineRetail[[#This Row],[CustomerID]]&lt;&gt;""),"Yes","No")</f>
        <v>Yes</v>
      </c>
      <c r="J1163" s="4">
        <f>EOMONTH(OnlineRetail[[#This Row],[InvoiceDate]],-1)+1</f>
        <v>40544</v>
      </c>
      <c r="K1163" s="6">
        <f>OnlineRetail[[#This Row],[Quantity]]*OnlineRetail[[#This Row],[UnitPrice]]</f>
        <v>26.25</v>
      </c>
      <c r="L1163" t="str">
        <f t="shared" si="18"/>
        <v>14040|Jan-2011</v>
      </c>
    </row>
    <row r="1164" spans="1:12">
      <c r="A1164">
        <v>550673</v>
      </c>
      <c r="B1164" t="s">
        <v>98</v>
      </c>
      <c r="C1164" t="s">
        <v>12</v>
      </c>
      <c r="D1164">
        <v>11</v>
      </c>
      <c r="E1164" s="1">
        <v>40565.421527777777</v>
      </c>
      <c r="F1164">
        <v>9.9499999999999993</v>
      </c>
      <c r="G1164">
        <v>13383</v>
      </c>
      <c r="H1164" t="s">
        <v>10</v>
      </c>
      <c r="I1164" t="str">
        <f>IF(AND(LEFT(OnlineRetail[[#This Row],[InvoiceNo]],1)&lt;&gt;"C",OnlineRetail[[#This Row],[CustomerID]]&lt;&gt;""),"Yes","No")</f>
        <v>Yes</v>
      </c>
      <c r="J1164" s="4">
        <f>EOMONTH(OnlineRetail[[#This Row],[InvoiceDate]],-1)+1</f>
        <v>40544</v>
      </c>
      <c r="K1164" s="6">
        <f>OnlineRetail[[#This Row],[Quantity]]*OnlineRetail[[#This Row],[UnitPrice]]</f>
        <v>109.44999999999999</v>
      </c>
      <c r="L1164" t="str">
        <f t="shared" si="18"/>
        <v>13383|Jan-2011</v>
      </c>
    </row>
    <row r="1165" spans="1:12">
      <c r="A1165">
        <v>541703</v>
      </c>
      <c r="B1165" t="s">
        <v>110</v>
      </c>
      <c r="C1165" t="s">
        <v>24</v>
      </c>
      <c r="D1165">
        <v>4</v>
      </c>
      <c r="E1165" s="1">
        <v>40565.463194444441</v>
      </c>
      <c r="F1165">
        <v>4.25</v>
      </c>
      <c r="G1165">
        <v>14280</v>
      </c>
      <c r="H1165" t="s">
        <v>25</v>
      </c>
      <c r="I1165" t="str">
        <f>IF(AND(LEFT(OnlineRetail[[#This Row],[InvoiceNo]],1)&lt;&gt;"C",OnlineRetail[[#This Row],[CustomerID]]&lt;&gt;""),"Yes","No")</f>
        <v>Yes</v>
      </c>
      <c r="J1165" s="4">
        <f>EOMONTH(OnlineRetail[[#This Row],[InvoiceDate]],-1)+1</f>
        <v>40544</v>
      </c>
      <c r="K1165" s="6">
        <f>OnlineRetail[[#This Row],[Quantity]]*OnlineRetail[[#This Row],[UnitPrice]]</f>
        <v>17</v>
      </c>
      <c r="L1165" t="str">
        <f t="shared" si="18"/>
        <v>14280|Jan-2011</v>
      </c>
    </row>
    <row r="1166" spans="1:12">
      <c r="A1166">
        <v>543532</v>
      </c>
      <c r="B1166" t="s">
        <v>221</v>
      </c>
      <c r="C1166" t="s">
        <v>21</v>
      </c>
      <c r="D1166">
        <v>14</v>
      </c>
      <c r="E1166" s="1">
        <v>40565.469444444447</v>
      </c>
      <c r="F1166">
        <v>3.39</v>
      </c>
      <c r="G1166">
        <v>13444</v>
      </c>
      <c r="H1166" t="s">
        <v>10</v>
      </c>
      <c r="I1166" t="str">
        <f>IF(AND(LEFT(OnlineRetail[[#This Row],[InvoiceNo]],1)&lt;&gt;"C",OnlineRetail[[#This Row],[CustomerID]]&lt;&gt;""),"Yes","No")</f>
        <v>Yes</v>
      </c>
      <c r="J1166" s="4">
        <f>EOMONTH(OnlineRetail[[#This Row],[InvoiceDate]],-1)+1</f>
        <v>40544</v>
      </c>
      <c r="K1166" s="6">
        <f>OnlineRetail[[#This Row],[Quantity]]*OnlineRetail[[#This Row],[UnitPrice]]</f>
        <v>47.46</v>
      </c>
      <c r="L1166" t="str">
        <f t="shared" si="18"/>
        <v>13444|Jan-2011</v>
      </c>
    </row>
    <row r="1167" spans="1:12">
      <c r="A1167">
        <v>548486</v>
      </c>
      <c r="B1167" t="s">
        <v>292</v>
      </c>
      <c r="C1167" t="s">
        <v>46</v>
      </c>
      <c r="D1167">
        <v>19</v>
      </c>
      <c r="E1167" s="1">
        <v>40565.479166666657</v>
      </c>
      <c r="F1167">
        <v>0.85</v>
      </c>
      <c r="G1167">
        <v>13706</v>
      </c>
      <c r="H1167" t="s">
        <v>10</v>
      </c>
      <c r="I1167" t="str">
        <f>IF(AND(LEFT(OnlineRetail[[#This Row],[InvoiceNo]],1)&lt;&gt;"C",OnlineRetail[[#This Row],[CustomerID]]&lt;&gt;""),"Yes","No")</f>
        <v>Yes</v>
      </c>
      <c r="J1167" s="4">
        <f>EOMONTH(OnlineRetail[[#This Row],[InvoiceDate]],-1)+1</f>
        <v>40544</v>
      </c>
      <c r="K1167" s="6">
        <f>OnlineRetail[[#This Row],[Quantity]]*OnlineRetail[[#This Row],[UnitPrice]]</f>
        <v>16.149999999999999</v>
      </c>
      <c r="L1167" t="str">
        <f t="shared" si="18"/>
        <v>13706|Jan-2011</v>
      </c>
    </row>
    <row r="1168" spans="1:12">
      <c r="A1168">
        <v>539608</v>
      </c>
      <c r="B1168" t="s">
        <v>157</v>
      </c>
      <c r="C1168" t="s">
        <v>53</v>
      </c>
      <c r="D1168">
        <v>8</v>
      </c>
      <c r="E1168" s="1">
        <v>40565.480555555558</v>
      </c>
      <c r="F1168">
        <v>1.25</v>
      </c>
      <c r="G1168">
        <v>12346</v>
      </c>
      <c r="H1168" t="s">
        <v>10</v>
      </c>
      <c r="I1168" t="str">
        <f>IF(AND(LEFT(OnlineRetail[[#This Row],[InvoiceNo]],1)&lt;&gt;"C",OnlineRetail[[#This Row],[CustomerID]]&lt;&gt;""),"Yes","No")</f>
        <v>Yes</v>
      </c>
      <c r="J1168" s="4">
        <f>EOMONTH(OnlineRetail[[#This Row],[InvoiceDate]],-1)+1</f>
        <v>40544</v>
      </c>
      <c r="K1168" s="6">
        <f>OnlineRetail[[#This Row],[Quantity]]*OnlineRetail[[#This Row],[UnitPrice]]</f>
        <v>10</v>
      </c>
      <c r="L1168" t="str">
        <f t="shared" si="18"/>
        <v>12346|Jan-2011</v>
      </c>
    </row>
    <row r="1169" spans="1:12" hidden="1">
      <c r="A1169">
        <v>549259</v>
      </c>
      <c r="B1169" t="s">
        <v>221</v>
      </c>
      <c r="C1169" t="s">
        <v>21</v>
      </c>
      <c r="D1169">
        <v>11</v>
      </c>
      <c r="E1169" s="1">
        <v>40565.500694444447</v>
      </c>
      <c r="F1169">
        <v>1.25</v>
      </c>
      <c r="H1169" t="s">
        <v>10</v>
      </c>
      <c r="I1169" t="str">
        <f>IF(AND(LEFT(OnlineRetail[[#This Row],[InvoiceNo]],1)&lt;&gt;"C",OnlineRetail[[#This Row],[CustomerID]]&lt;&gt;""),"Yes","No")</f>
        <v>No</v>
      </c>
      <c r="J1169" s="4">
        <f>EOMONTH(OnlineRetail[[#This Row],[InvoiceDate]],-1)+1</f>
        <v>40544</v>
      </c>
      <c r="K1169" s="6">
        <f>OnlineRetail[[#This Row],[Quantity]]*OnlineRetail[[#This Row],[UnitPrice]]</f>
        <v>13.75</v>
      </c>
      <c r="L1169" t="str">
        <f t="shared" si="18"/>
        <v/>
      </c>
    </row>
    <row r="1170" spans="1:12">
      <c r="A1170">
        <v>541598</v>
      </c>
      <c r="B1170" t="s">
        <v>109</v>
      </c>
      <c r="C1170" t="s">
        <v>27</v>
      </c>
      <c r="D1170">
        <v>2</v>
      </c>
      <c r="E1170" s="1">
        <v>40565.50277777778</v>
      </c>
      <c r="F1170">
        <v>2.5499999999999998</v>
      </c>
      <c r="G1170">
        <v>13781</v>
      </c>
      <c r="H1170" t="s">
        <v>10</v>
      </c>
      <c r="I1170" t="str">
        <f>IF(AND(LEFT(OnlineRetail[[#This Row],[InvoiceNo]],1)&lt;&gt;"C",OnlineRetail[[#This Row],[CustomerID]]&lt;&gt;""),"Yes","No")</f>
        <v>Yes</v>
      </c>
      <c r="J1170" s="4">
        <f>EOMONTH(OnlineRetail[[#This Row],[InvoiceDate]],-1)+1</f>
        <v>40544</v>
      </c>
      <c r="K1170" s="6">
        <f>OnlineRetail[[#This Row],[Quantity]]*OnlineRetail[[#This Row],[UnitPrice]]</f>
        <v>5.0999999999999996</v>
      </c>
      <c r="L1170" t="str">
        <f t="shared" si="18"/>
        <v>13781|Jan-2011</v>
      </c>
    </row>
    <row r="1171" spans="1:12">
      <c r="A1171">
        <v>554302</v>
      </c>
      <c r="B1171" t="s">
        <v>131</v>
      </c>
      <c r="C1171" t="s">
        <v>21</v>
      </c>
      <c r="D1171">
        <v>5</v>
      </c>
      <c r="E1171" s="1">
        <v>40565.513194444437</v>
      </c>
      <c r="F1171">
        <v>1.25</v>
      </c>
      <c r="G1171">
        <v>14280</v>
      </c>
      <c r="H1171" t="s">
        <v>121</v>
      </c>
      <c r="I1171" t="str">
        <f>IF(AND(LEFT(OnlineRetail[[#This Row],[InvoiceNo]],1)&lt;&gt;"C",OnlineRetail[[#This Row],[CustomerID]]&lt;&gt;""),"Yes","No")</f>
        <v>Yes</v>
      </c>
      <c r="J1171" s="4">
        <f>EOMONTH(OnlineRetail[[#This Row],[InvoiceDate]],-1)+1</f>
        <v>40544</v>
      </c>
      <c r="K1171" s="6">
        <f>OnlineRetail[[#This Row],[Quantity]]*OnlineRetail[[#This Row],[UnitPrice]]</f>
        <v>6.25</v>
      </c>
      <c r="L1171" t="str">
        <f t="shared" si="18"/>
        <v>14280|Jan-2011</v>
      </c>
    </row>
    <row r="1172" spans="1:12">
      <c r="A1172">
        <v>548927</v>
      </c>
      <c r="B1172" t="s">
        <v>166</v>
      </c>
      <c r="C1172" t="s">
        <v>46</v>
      </c>
      <c r="D1172">
        <v>12</v>
      </c>
      <c r="E1172" s="1">
        <v>40565.51458333333</v>
      </c>
      <c r="F1172">
        <v>4.25</v>
      </c>
      <c r="G1172">
        <v>14294</v>
      </c>
      <c r="H1172" t="s">
        <v>10</v>
      </c>
      <c r="I1172" t="str">
        <f>IF(AND(LEFT(OnlineRetail[[#This Row],[InvoiceNo]],1)&lt;&gt;"C",OnlineRetail[[#This Row],[CustomerID]]&lt;&gt;""),"Yes","No")</f>
        <v>Yes</v>
      </c>
      <c r="J1172" s="4">
        <f>EOMONTH(OnlineRetail[[#This Row],[InvoiceDate]],-1)+1</f>
        <v>40544</v>
      </c>
      <c r="K1172" s="6">
        <f>OnlineRetail[[#This Row],[Quantity]]*OnlineRetail[[#This Row],[UnitPrice]]</f>
        <v>51</v>
      </c>
      <c r="L1172" t="str">
        <f t="shared" si="18"/>
        <v>14294|Jan-2011</v>
      </c>
    </row>
    <row r="1173" spans="1:12">
      <c r="A1173">
        <v>547479</v>
      </c>
      <c r="B1173" t="s">
        <v>86</v>
      </c>
      <c r="C1173" t="s">
        <v>19</v>
      </c>
      <c r="D1173">
        <v>2</v>
      </c>
      <c r="E1173" s="1">
        <v>40565.518055555563</v>
      </c>
      <c r="F1173">
        <v>2.5499999999999998</v>
      </c>
      <c r="G1173">
        <v>14133</v>
      </c>
      <c r="H1173" t="s">
        <v>10</v>
      </c>
      <c r="I1173" t="str">
        <f>IF(AND(LEFT(OnlineRetail[[#This Row],[InvoiceNo]],1)&lt;&gt;"C",OnlineRetail[[#This Row],[CustomerID]]&lt;&gt;""),"Yes","No")</f>
        <v>Yes</v>
      </c>
      <c r="J1173" s="4">
        <f>EOMONTH(OnlineRetail[[#This Row],[InvoiceDate]],-1)+1</f>
        <v>40544</v>
      </c>
      <c r="K1173" s="6">
        <f>OnlineRetail[[#This Row],[Quantity]]*OnlineRetail[[#This Row],[UnitPrice]]</f>
        <v>5.0999999999999996</v>
      </c>
      <c r="L1173" t="str">
        <f t="shared" si="18"/>
        <v>14133|Jan-2011</v>
      </c>
    </row>
    <row r="1174" spans="1:12">
      <c r="A1174">
        <v>543222</v>
      </c>
      <c r="B1174" t="s">
        <v>219</v>
      </c>
      <c r="C1174" t="s">
        <v>62</v>
      </c>
      <c r="D1174">
        <v>13</v>
      </c>
      <c r="E1174" s="1">
        <v>40565.521527777782</v>
      </c>
      <c r="F1174">
        <v>2.5499999999999998</v>
      </c>
      <c r="G1174">
        <v>13711</v>
      </c>
      <c r="H1174" t="s">
        <v>10</v>
      </c>
      <c r="I1174" t="str">
        <f>IF(AND(LEFT(OnlineRetail[[#This Row],[InvoiceNo]],1)&lt;&gt;"C",OnlineRetail[[#This Row],[CustomerID]]&lt;&gt;""),"Yes","No")</f>
        <v>Yes</v>
      </c>
      <c r="J1174" s="4">
        <f>EOMONTH(OnlineRetail[[#This Row],[InvoiceDate]],-1)+1</f>
        <v>40544</v>
      </c>
      <c r="K1174" s="6">
        <f>OnlineRetail[[#This Row],[Quantity]]*OnlineRetail[[#This Row],[UnitPrice]]</f>
        <v>33.15</v>
      </c>
      <c r="L1174" t="str">
        <f t="shared" si="18"/>
        <v>13711|Jan-2011</v>
      </c>
    </row>
    <row r="1175" spans="1:12">
      <c r="A1175">
        <v>546043</v>
      </c>
      <c r="B1175" t="s">
        <v>198</v>
      </c>
      <c r="C1175" t="s">
        <v>46</v>
      </c>
      <c r="D1175">
        <v>5</v>
      </c>
      <c r="E1175" s="1">
        <v>40565.546527777777</v>
      </c>
      <c r="F1175">
        <v>3.39</v>
      </c>
      <c r="G1175">
        <v>13751</v>
      </c>
      <c r="H1175" t="s">
        <v>10</v>
      </c>
      <c r="I1175" t="str">
        <f>IF(AND(LEFT(OnlineRetail[[#This Row],[InvoiceNo]],1)&lt;&gt;"C",OnlineRetail[[#This Row],[CustomerID]]&lt;&gt;""),"Yes","No")</f>
        <v>Yes</v>
      </c>
      <c r="J1175" s="4">
        <f>EOMONTH(OnlineRetail[[#This Row],[InvoiceDate]],-1)+1</f>
        <v>40544</v>
      </c>
      <c r="K1175" s="6">
        <f>OnlineRetail[[#This Row],[Quantity]]*OnlineRetail[[#This Row],[UnitPrice]]</f>
        <v>16.95</v>
      </c>
      <c r="L1175" t="str">
        <f t="shared" si="18"/>
        <v>13751|Jan-2011</v>
      </c>
    </row>
    <row r="1176" spans="1:12">
      <c r="A1176">
        <v>546430</v>
      </c>
      <c r="B1176" t="s">
        <v>106</v>
      </c>
      <c r="C1176" t="s">
        <v>39</v>
      </c>
      <c r="D1176">
        <v>18</v>
      </c>
      <c r="E1176" s="1">
        <v>40565.551388888889</v>
      </c>
      <c r="F1176">
        <v>0.85</v>
      </c>
      <c r="G1176">
        <v>13834</v>
      </c>
      <c r="H1176" t="s">
        <v>10</v>
      </c>
      <c r="I1176" t="str">
        <f>IF(AND(LEFT(OnlineRetail[[#This Row],[InvoiceNo]],1)&lt;&gt;"C",OnlineRetail[[#This Row],[CustomerID]]&lt;&gt;""),"Yes","No")</f>
        <v>Yes</v>
      </c>
      <c r="J1176" s="4">
        <f>EOMONTH(OnlineRetail[[#This Row],[InvoiceDate]],-1)+1</f>
        <v>40544</v>
      </c>
      <c r="K1176" s="6">
        <f>OnlineRetail[[#This Row],[Quantity]]*OnlineRetail[[#This Row],[UnitPrice]]</f>
        <v>15.299999999999999</v>
      </c>
      <c r="L1176" t="str">
        <f t="shared" si="18"/>
        <v>13834|Jan-2011</v>
      </c>
    </row>
    <row r="1177" spans="1:12">
      <c r="A1177">
        <v>545200</v>
      </c>
      <c r="B1177" t="s">
        <v>28</v>
      </c>
      <c r="C1177" t="s">
        <v>42</v>
      </c>
      <c r="D1177">
        <v>24</v>
      </c>
      <c r="E1177" s="1">
        <v>40565.5625</v>
      </c>
      <c r="F1177">
        <v>5.95</v>
      </c>
      <c r="G1177">
        <v>13226</v>
      </c>
      <c r="H1177" t="s">
        <v>10</v>
      </c>
      <c r="I1177" t="str">
        <f>IF(AND(LEFT(OnlineRetail[[#This Row],[InvoiceNo]],1)&lt;&gt;"C",OnlineRetail[[#This Row],[CustomerID]]&lt;&gt;""),"Yes","No")</f>
        <v>Yes</v>
      </c>
      <c r="J1177" s="4">
        <f>EOMONTH(OnlineRetail[[#This Row],[InvoiceDate]],-1)+1</f>
        <v>40544</v>
      </c>
      <c r="K1177" s="6">
        <f>OnlineRetail[[#This Row],[Quantity]]*OnlineRetail[[#This Row],[UnitPrice]]</f>
        <v>142.80000000000001</v>
      </c>
      <c r="L1177" t="str">
        <f t="shared" si="18"/>
        <v>13226|Jan-2011</v>
      </c>
    </row>
    <row r="1178" spans="1:12">
      <c r="A1178">
        <v>555064</v>
      </c>
      <c r="B1178" t="s">
        <v>225</v>
      </c>
      <c r="C1178" t="s">
        <v>12</v>
      </c>
      <c r="D1178">
        <v>21</v>
      </c>
      <c r="E1178" s="1">
        <v>40565.588888888888</v>
      </c>
      <c r="F1178">
        <v>4.25</v>
      </c>
      <c r="G1178">
        <v>13964</v>
      </c>
      <c r="H1178" t="s">
        <v>10</v>
      </c>
      <c r="I1178" t="str">
        <f>IF(AND(LEFT(OnlineRetail[[#This Row],[InvoiceNo]],1)&lt;&gt;"C",OnlineRetail[[#This Row],[CustomerID]]&lt;&gt;""),"Yes","No")</f>
        <v>Yes</v>
      </c>
      <c r="J1178" s="4">
        <f>EOMONTH(OnlineRetail[[#This Row],[InvoiceDate]],-1)+1</f>
        <v>40544</v>
      </c>
      <c r="K1178" s="6">
        <f>OnlineRetail[[#This Row],[Quantity]]*OnlineRetail[[#This Row],[UnitPrice]]</f>
        <v>89.25</v>
      </c>
      <c r="L1178" t="str">
        <f t="shared" si="18"/>
        <v>13964|Jan-2011</v>
      </c>
    </row>
    <row r="1179" spans="1:12">
      <c r="A1179">
        <v>548197</v>
      </c>
      <c r="B1179" t="s">
        <v>229</v>
      </c>
      <c r="C1179" t="s">
        <v>53</v>
      </c>
      <c r="D1179">
        <v>5</v>
      </c>
      <c r="E1179" s="1">
        <v>40565.614583333343</v>
      </c>
      <c r="F1179">
        <v>2.5499999999999998</v>
      </c>
      <c r="G1179">
        <v>12714</v>
      </c>
      <c r="H1179" t="s">
        <v>10</v>
      </c>
      <c r="I1179" t="str">
        <f>IF(AND(LEFT(OnlineRetail[[#This Row],[InvoiceNo]],1)&lt;&gt;"C",OnlineRetail[[#This Row],[CustomerID]]&lt;&gt;""),"Yes","No")</f>
        <v>Yes</v>
      </c>
      <c r="J1179" s="4">
        <f>EOMONTH(OnlineRetail[[#This Row],[InvoiceDate]],-1)+1</f>
        <v>40544</v>
      </c>
      <c r="K1179" s="6">
        <f>OnlineRetail[[#This Row],[Quantity]]*OnlineRetail[[#This Row],[UnitPrice]]</f>
        <v>12.75</v>
      </c>
      <c r="L1179" t="str">
        <f t="shared" si="18"/>
        <v>12714|Jan-2011</v>
      </c>
    </row>
    <row r="1180" spans="1:12">
      <c r="A1180">
        <v>544907</v>
      </c>
      <c r="B1180" t="s">
        <v>272</v>
      </c>
      <c r="C1180" t="s">
        <v>46</v>
      </c>
      <c r="D1180">
        <v>6</v>
      </c>
      <c r="E1180" s="1">
        <v>40565.615277777782</v>
      </c>
      <c r="F1180">
        <v>1.65</v>
      </c>
      <c r="G1180">
        <v>12964</v>
      </c>
      <c r="H1180" t="s">
        <v>10</v>
      </c>
      <c r="I1180" t="str">
        <f>IF(AND(LEFT(OnlineRetail[[#This Row],[InvoiceNo]],1)&lt;&gt;"C",OnlineRetail[[#This Row],[CustomerID]]&lt;&gt;""),"Yes","No")</f>
        <v>Yes</v>
      </c>
      <c r="J1180" s="4">
        <f>EOMONTH(OnlineRetail[[#This Row],[InvoiceDate]],-1)+1</f>
        <v>40544</v>
      </c>
      <c r="K1180" s="6">
        <f>OnlineRetail[[#This Row],[Quantity]]*OnlineRetail[[#This Row],[UnitPrice]]</f>
        <v>9.8999999999999986</v>
      </c>
      <c r="L1180" t="str">
        <f t="shared" si="18"/>
        <v>12964|Jan-2011</v>
      </c>
    </row>
    <row r="1181" spans="1:12">
      <c r="A1181">
        <v>547621</v>
      </c>
      <c r="B1181" t="s">
        <v>206</v>
      </c>
      <c r="C1181" t="s">
        <v>50</v>
      </c>
      <c r="D1181">
        <v>8</v>
      </c>
      <c r="E1181" s="1">
        <v>40565.630555555559</v>
      </c>
      <c r="F1181">
        <v>5.95</v>
      </c>
      <c r="G1181">
        <v>14341</v>
      </c>
      <c r="H1181" t="s">
        <v>25</v>
      </c>
      <c r="I1181" t="str">
        <f>IF(AND(LEFT(OnlineRetail[[#This Row],[InvoiceNo]],1)&lt;&gt;"C",OnlineRetail[[#This Row],[CustomerID]]&lt;&gt;""),"Yes","No")</f>
        <v>Yes</v>
      </c>
      <c r="J1181" s="4">
        <f>EOMONTH(OnlineRetail[[#This Row],[InvoiceDate]],-1)+1</f>
        <v>40544</v>
      </c>
      <c r="K1181" s="6">
        <f>OnlineRetail[[#This Row],[Quantity]]*OnlineRetail[[#This Row],[UnitPrice]]</f>
        <v>47.6</v>
      </c>
      <c r="L1181" t="str">
        <f t="shared" si="18"/>
        <v>14341|Jan-2011</v>
      </c>
    </row>
    <row r="1182" spans="1:12">
      <c r="A1182">
        <v>546639</v>
      </c>
      <c r="B1182" t="s">
        <v>51</v>
      </c>
      <c r="C1182" t="s">
        <v>14</v>
      </c>
      <c r="D1182">
        <v>8</v>
      </c>
      <c r="E1182" s="1">
        <v>40565.638888888891</v>
      </c>
      <c r="F1182">
        <v>3.39</v>
      </c>
      <c r="G1182">
        <v>13790</v>
      </c>
      <c r="H1182" t="s">
        <v>10</v>
      </c>
      <c r="I1182" t="str">
        <f>IF(AND(LEFT(OnlineRetail[[#This Row],[InvoiceNo]],1)&lt;&gt;"C",OnlineRetail[[#This Row],[CustomerID]]&lt;&gt;""),"Yes","No")</f>
        <v>Yes</v>
      </c>
      <c r="J1182" s="4">
        <f>EOMONTH(OnlineRetail[[#This Row],[InvoiceDate]],-1)+1</f>
        <v>40544</v>
      </c>
      <c r="K1182" s="6">
        <f>OnlineRetail[[#This Row],[Quantity]]*OnlineRetail[[#This Row],[UnitPrice]]</f>
        <v>27.12</v>
      </c>
      <c r="L1182" t="str">
        <f t="shared" si="18"/>
        <v>13790|Jan-2011</v>
      </c>
    </row>
    <row r="1183" spans="1:12">
      <c r="A1183">
        <v>540381</v>
      </c>
      <c r="B1183" t="s">
        <v>275</v>
      </c>
      <c r="C1183" t="s">
        <v>46</v>
      </c>
      <c r="D1183">
        <v>15</v>
      </c>
      <c r="E1183" s="1">
        <v>40565.668749999997</v>
      </c>
      <c r="F1183">
        <v>9.9499999999999993</v>
      </c>
      <c r="G1183">
        <v>12925</v>
      </c>
      <c r="H1183" t="s">
        <v>10</v>
      </c>
      <c r="I1183" t="str">
        <f>IF(AND(LEFT(OnlineRetail[[#This Row],[InvoiceNo]],1)&lt;&gt;"C",OnlineRetail[[#This Row],[CustomerID]]&lt;&gt;""),"Yes","No")</f>
        <v>Yes</v>
      </c>
      <c r="J1183" s="4">
        <f>EOMONTH(OnlineRetail[[#This Row],[InvoiceDate]],-1)+1</f>
        <v>40544</v>
      </c>
      <c r="K1183" s="6">
        <f>OnlineRetail[[#This Row],[Quantity]]*OnlineRetail[[#This Row],[UnitPrice]]</f>
        <v>149.25</v>
      </c>
      <c r="L1183" t="str">
        <f t="shared" si="18"/>
        <v>12925|Jan-2011</v>
      </c>
    </row>
    <row r="1184" spans="1:12">
      <c r="A1184">
        <v>548744</v>
      </c>
      <c r="B1184" t="s">
        <v>285</v>
      </c>
      <c r="C1184" t="s">
        <v>29</v>
      </c>
      <c r="D1184">
        <v>8</v>
      </c>
      <c r="E1184" s="1">
        <v>40565.673611111109</v>
      </c>
      <c r="F1184">
        <v>2.1</v>
      </c>
      <c r="G1184">
        <v>14126</v>
      </c>
      <c r="H1184" t="s">
        <v>10</v>
      </c>
      <c r="I1184" t="str">
        <f>IF(AND(LEFT(OnlineRetail[[#This Row],[InvoiceNo]],1)&lt;&gt;"C",OnlineRetail[[#This Row],[CustomerID]]&lt;&gt;""),"Yes","No")</f>
        <v>Yes</v>
      </c>
      <c r="J1184" s="4">
        <f>EOMONTH(OnlineRetail[[#This Row],[InvoiceDate]],-1)+1</f>
        <v>40544</v>
      </c>
      <c r="K1184" s="6">
        <f>OnlineRetail[[#This Row],[Quantity]]*OnlineRetail[[#This Row],[UnitPrice]]</f>
        <v>16.8</v>
      </c>
      <c r="L1184" t="str">
        <f t="shared" si="18"/>
        <v>14126|Jan-2011</v>
      </c>
    </row>
    <row r="1185" spans="1:12">
      <c r="A1185">
        <v>544440</v>
      </c>
      <c r="B1185" t="s">
        <v>120</v>
      </c>
      <c r="C1185" t="s">
        <v>21</v>
      </c>
      <c r="D1185">
        <v>5</v>
      </c>
      <c r="E1185" s="1">
        <v>40565.673611111109</v>
      </c>
      <c r="F1185">
        <v>5.95</v>
      </c>
      <c r="G1185">
        <v>12465</v>
      </c>
      <c r="H1185" t="s">
        <v>10</v>
      </c>
      <c r="I1185" t="str">
        <f>IF(AND(LEFT(OnlineRetail[[#This Row],[InvoiceNo]],1)&lt;&gt;"C",OnlineRetail[[#This Row],[CustomerID]]&lt;&gt;""),"Yes","No")</f>
        <v>Yes</v>
      </c>
      <c r="J1185" s="4">
        <f>EOMONTH(OnlineRetail[[#This Row],[InvoiceDate]],-1)+1</f>
        <v>40544</v>
      </c>
      <c r="K1185" s="6">
        <f>OnlineRetail[[#This Row],[Quantity]]*OnlineRetail[[#This Row],[UnitPrice]]</f>
        <v>29.75</v>
      </c>
      <c r="L1185" t="str">
        <f t="shared" si="18"/>
        <v>12465|Jan-2011</v>
      </c>
    </row>
    <row r="1186" spans="1:12">
      <c r="A1186">
        <v>543500</v>
      </c>
      <c r="B1186" t="s">
        <v>112</v>
      </c>
      <c r="C1186" t="s">
        <v>29</v>
      </c>
      <c r="D1186">
        <v>6</v>
      </c>
      <c r="E1186" s="1">
        <v>40565.680555555547</v>
      </c>
      <c r="F1186">
        <v>3.39</v>
      </c>
      <c r="G1186">
        <v>12588</v>
      </c>
      <c r="H1186" t="s">
        <v>10</v>
      </c>
      <c r="I1186" t="str">
        <f>IF(AND(LEFT(OnlineRetail[[#This Row],[InvoiceNo]],1)&lt;&gt;"C",OnlineRetail[[#This Row],[CustomerID]]&lt;&gt;""),"Yes","No")</f>
        <v>Yes</v>
      </c>
      <c r="J1186" s="4">
        <f>EOMONTH(OnlineRetail[[#This Row],[InvoiceDate]],-1)+1</f>
        <v>40544</v>
      </c>
      <c r="K1186" s="6">
        <f>OnlineRetail[[#This Row],[Quantity]]*OnlineRetail[[#This Row],[UnitPrice]]</f>
        <v>20.34</v>
      </c>
      <c r="L1186" t="str">
        <f t="shared" si="18"/>
        <v>12588|Jan-2011</v>
      </c>
    </row>
    <row r="1187" spans="1:12">
      <c r="A1187">
        <v>546135</v>
      </c>
      <c r="B1187" t="s">
        <v>162</v>
      </c>
      <c r="C1187" t="s">
        <v>21</v>
      </c>
      <c r="D1187">
        <v>24</v>
      </c>
      <c r="E1187" s="1">
        <v>40565.717361111107</v>
      </c>
      <c r="F1187">
        <v>9.9499999999999993</v>
      </c>
      <c r="G1187">
        <v>14281</v>
      </c>
      <c r="H1187" t="s">
        <v>22</v>
      </c>
      <c r="I1187" t="str">
        <f>IF(AND(LEFT(OnlineRetail[[#This Row],[InvoiceNo]],1)&lt;&gt;"C",OnlineRetail[[#This Row],[CustomerID]]&lt;&gt;""),"Yes","No")</f>
        <v>Yes</v>
      </c>
      <c r="J1187" s="4">
        <f>EOMONTH(OnlineRetail[[#This Row],[InvoiceDate]],-1)+1</f>
        <v>40544</v>
      </c>
      <c r="K1187" s="6">
        <f>OnlineRetail[[#This Row],[Quantity]]*OnlineRetail[[#This Row],[UnitPrice]]</f>
        <v>238.79999999999998</v>
      </c>
      <c r="L1187" t="str">
        <f t="shared" si="18"/>
        <v>14281|Jan-2011</v>
      </c>
    </row>
    <row r="1188" spans="1:12">
      <c r="A1188">
        <v>545292</v>
      </c>
      <c r="B1188" t="s">
        <v>228</v>
      </c>
      <c r="C1188" t="s">
        <v>27</v>
      </c>
      <c r="D1188">
        <v>24</v>
      </c>
      <c r="E1188" s="1">
        <v>40565.754861111112</v>
      </c>
      <c r="F1188">
        <v>3.39</v>
      </c>
      <c r="G1188">
        <v>12742</v>
      </c>
      <c r="H1188" t="s">
        <v>10</v>
      </c>
      <c r="I1188" t="str">
        <f>IF(AND(LEFT(OnlineRetail[[#This Row],[InvoiceNo]],1)&lt;&gt;"C",OnlineRetail[[#This Row],[CustomerID]]&lt;&gt;""),"Yes","No")</f>
        <v>Yes</v>
      </c>
      <c r="J1188" s="4">
        <f>EOMONTH(OnlineRetail[[#This Row],[InvoiceDate]],-1)+1</f>
        <v>40544</v>
      </c>
      <c r="K1188" s="6">
        <f>OnlineRetail[[#This Row],[Quantity]]*OnlineRetail[[#This Row],[UnitPrice]]</f>
        <v>81.36</v>
      </c>
      <c r="L1188" t="str">
        <f t="shared" si="18"/>
        <v>12742|Jan-2011</v>
      </c>
    </row>
    <row r="1189" spans="1:12">
      <c r="A1189">
        <v>550840</v>
      </c>
      <c r="B1189" t="s">
        <v>97</v>
      </c>
      <c r="C1189" t="s">
        <v>39</v>
      </c>
      <c r="D1189">
        <v>8</v>
      </c>
      <c r="E1189" s="1">
        <v>40565.756249999999</v>
      </c>
      <c r="F1189">
        <v>7.95</v>
      </c>
      <c r="G1189">
        <v>13156</v>
      </c>
      <c r="H1189" t="s">
        <v>10</v>
      </c>
      <c r="I1189" t="str">
        <f>IF(AND(LEFT(OnlineRetail[[#This Row],[InvoiceNo]],1)&lt;&gt;"C",OnlineRetail[[#This Row],[CustomerID]]&lt;&gt;""),"Yes","No")</f>
        <v>Yes</v>
      </c>
      <c r="J1189" s="4">
        <f>EOMONTH(OnlineRetail[[#This Row],[InvoiceDate]],-1)+1</f>
        <v>40544</v>
      </c>
      <c r="K1189" s="6">
        <f>OnlineRetail[[#This Row],[Quantity]]*OnlineRetail[[#This Row],[UnitPrice]]</f>
        <v>63.6</v>
      </c>
      <c r="L1189" t="str">
        <f t="shared" si="18"/>
        <v>13156|Jan-2011</v>
      </c>
    </row>
    <row r="1190" spans="1:12">
      <c r="A1190">
        <v>555232</v>
      </c>
      <c r="B1190" t="s">
        <v>71</v>
      </c>
      <c r="C1190" t="s">
        <v>21</v>
      </c>
      <c r="D1190">
        <v>17</v>
      </c>
      <c r="E1190" s="1">
        <v>40565.765277777777</v>
      </c>
      <c r="F1190">
        <v>9.9499999999999993</v>
      </c>
      <c r="G1190">
        <v>14258</v>
      </c>
      <c r="H1190" t="s">
        <v>31</v>
      </c>
      <c r="I1190" t="str">
        <f>IF(AND(LEFT(OnlineRetail[[#This Row],[InvoiceNo]],1)&lt;&gt;"C",OnlineRetail[[#This Row],[CustomerID]]&lt;&gt;""),"Yes","No")</f>
        <v>Yes</v>
      </c>
      <c r="J1190" s="4">
        <f>EOMONTH(OnlineRetail[[#This Row],[InvoiceDate]],-1)+1</f>
        <v>40544</v>
      </c>
      <c r="K1190" s="6">
        <f>OnlineRetail[[#This Row],[Quantity]]*OnlineRetail[[#This Row],[UnitPrice]]</f>
        <v>169.14999999999998</v>
      </c>
      <c r="L1190" t="str">
        <f t="shared" si="18"/>
        <v>14258|Jan-2011</v>
      </c>
    </row>
    <row r="1191" spans="1:12">
      <c r="A1191">
        <v>554212</v>
      </c>
      <c r="B1191" t="s">
        <v>164</v>
      </c>
      <c r="C1191" t="s">
        <v>14</v>
      </c>
      <c r="D1191">
        <v>18</v>
      </c>
      <c r="E1191" s="1">
        <v>40565.770138888889</v>
      </c>
      <c r="F1191">
        <v>2.5499999999999998</v>
      </c>
      <c r="G1191">
        <v>12648</v>
      </c>
      <c r="H1191" t="s">
        <v>10</v>
      </c>
      <c r="I1191" t="str">
        <f>IF(AND(LEFT(OnlineRetail[[#This Row],[InvoiceNo]],1)&lt;&gt;"C",OnlineRetail[[#This Row],[CustomerID]]&lt;&gt;""),"Yes","No")</f>
        <v>Yes</v>
      </c>
      <c r="J1191" s="4">
        <f>EOMONTH(OnlineRetail[[#This Row],[InvoiceDate]],-1)+1</f>
        <v>40544</v>
      </c>
      <c r="K1191" s="6">
        <f>OnlineRetail[[#This Row],[Quantity]]*OnlineRetail[[#This Row],[UnitPrice]]</f>
        <v>45.9</v>
      </c>
      <c r="L1191" t="str">
        <f t="shared" si="18"/>
        <v>12648|Jan-2011</v>
      </c>
    </row>
    <row r="1192" spans="1:12">
      <c r="A1192">
        <v>552682</v>
      </c>
      <c r="B1192" t="s">
        <v>160</v>
      </c>
      <c r="C1192" t="s">
        <v>12</v>
      </c>
      <c r="D1192">
        <v>16</v>
      </c>
      <c r="E1192" s="1">
        <v>40565.777083333327</v>
      </c>
      <c r="F1192">
        <v>2.5499999999999998</v>
      </c>
      <c r="G1192">
        <v>12495</v>
      </c>
      <c r="H1192" t="s">
        <v>10</v>
      </c>
      <c r="I1192" t="str">
        <f>IF(AND(LEFT(OnlineRetail[[#This Row],[InvoiceNo]],1)&lt;&gt;"C",OnlineRetail[[#This Row],[CustomerID]]&lt;&gt;""),"Yes","No")</f>
        <v>Yes</v>
      </c>
      <c r="J1192" s="4">
        <f>EOMONTH(OnlineRetail[[#This Row],[InvoiceDate]],-1)+1</f>
        <v>40544</v>
      </c>
      <c r="K1192" s="6">
        <f>OnlineRetail[[#This Row],[Quantity]]*OnlineRetail[[#This Row],[UnitPrice]]</f>
        <v>40.799999999999997</v>
      </c>
      <c r="L1192" t="str">
        <f t="shared" si="18"/>
        <v>12495|Jan-2011</v>
      </c>
    </row>
    <row r="1193" spans="1:12">
      <c r="A1193">
        <v>547866</v>
      </c>
      <c r="B1193" t="s">
        <v>187</v>
      </c>
      <c r="C1193" t="s">
        <v>16</v>
      </c>
      <c r="D1193">
        <v>1</v>
      </c>
      <c r="E1193" s="1">
        <v>40565.78125</v>
      </c>
      <c r="F1193">
        <v>7.95</v>
      </c>
      <c r="G1193">
        <v>13754</v>
      </c>
      <c r="H1193" t="s">
        <v>10</v>
      </c>
      <c r="I1193" t="str">
        <f>IF(AND(LEFT(OnlineRetail[[#This Row],[InvoiceNo]],1)&lt;&gt;"C",OnlineRetail[[#This Row],[CustomerID]]&lt;&gt;""),"Yes","No")</f>
        <v>Yes</v>
      </c>
      <c r="J1193" s="4">
        <f>EOMONTH(OnlineRetail[[#This Row],[InvoiceDate]],-1)+1</f>
        <v>40544</v>
      </c>
      <c r="K1193" s="6">
        <f>OnlineRetail[[#This Row],[Quantity]]*OnlineRetail[[#This Row],[UnitPrice]]</f>
        <v>7.95</v>
      </c>
      <c r="L1193" t="str">
        <f t="shared" si="18"/>
        <v>13754|Jan-2011</v>
      </c>
    </row>
    <row r="1194" spans="1:12">
      <c r="A1194">
        <v>556155</v>
      </c>
      <c r="B1194" t="s">
        <v>181</v>
      </c>
      <c r="C1194" t="s">
        <v>40</v>
      </c>
      <c r="D1194">
        <v>7</v>
      </c>
      <c r="E1194" s="1">
        <v>40565.79583333333</v>
      </c>
      <c r="F1194">
        <v>2.5499999999999998</v>
      </c>
      <c r="G1194">
        <v>13572</v>
      </c>
      <c r="H1194" t="s">
        <v>10</v>
      </c>
      <c r="I1194" t="str">
        <f>IF(AND(LEFT(OnlineRetail[[#This Row],[InvoiceNo]],1)&lt;&gt;"C",OnlineRetail[[#This Row],[CustomerID]]&lt;&gt;""),"Yes","No")</f>
        <v>Yes</v>
      </c>
      <c r="J1194" s="4">
        <f>EOMONTH(OnlineRetail[[#This Row],[InvoiceDate]],-1)+1</f>
        <v>40544</v>
      </c>
      <c r="K1194" s="6">
        <f>OnlineRetail[[#This Row],[Quantity]]*OnlineRetail[[#This Row],[UnitPrice]]</f>
        <v>17.849999999999998</v>
      </c>
      <c r="L1194" t="str">
        <f t="shared" si="18"/>
        <v>13572|Jan-2011</v>
      </c>
    </row>
    <row r="1195" spans="1:12">
      <c r="A1195">
        <v>541183</v>
      </c>
      <c r="B1195" t="s">
        <v>280</v>
      </c>
      <c r="C1195" t="s">
        <v>40</v>
      </c>
      <c r="D1195">
        <v>18</v>
      </c>
      <c r="E1195" s="1">
        <v>40566.340277777781</v>
      </c>
      <c r="F1195">
        <v>9.9499999999999993</v>
      </c>
      <c r="G1195">
        <v>13069</v>
      </c>
      <c r="H1195" t="s">
        <v>17</v>
      </c>
      <c r="I1195" t="str">
        <f>IF(AND(LEFT(OnlineRetail[[#This Row],[InvoiceNo]],1)&lt;&gt;"C",OnlineRetail[[#This Row],[CustomerID]]&lt;&gt;""),"Yes","No")</f>
        <v>Yes</v>
      </c>
      <c r="J1195" s="4">
        <f>EOMONTH(OnlineRetail[[#This Row],[InvoiceDate]],-1)+1</f>
        <v>40544</v>
      </c>
      <c r="K1195" s="6">
        <f>OnlineRetail[[#This Row],[Quantity]]*OnlineRetail[[#This Row],[UnitPrice]]</f>
        <v>179.1</v>
      </c>
      <c r="L1195" t="str">
        <f t="shared" si="18"/>
        <v>13069|Jan-2011</v>
      </c>
    </row>
    <row r="1196" spans="1:12">
      <c r="A1196">
        <v>547292</v>
      </c>
      <c r="B1196" t="s">
        <v>95</v>
      </c>
      <c r="C1196" t="s">
        <v>50</v>
      </c>
      <c r="D1196">
        <v>7</v>
      </c>
      <c r="E1196" s="1">
        <v>40566.344444444447</v>
      </c>
      <c r="F1196">
        <v>2.5499999999999998</v>
      </c>
      <c r="G1196">
        <v>13797</v>
      </c>
      <c r="H1196" t="s">
        <v>10</v>
      </c>
      <c r="I1196" t="str">
        <f>IF(AND(LEFT(OnlineRetail[[#This Row],[InvoiceNo]],1)&lt;&gt;"C",OnlineRetail[[#This Row],[CustomerID]]&lt;&gt;""),"Yes","No")</f>
        <v>Yes</v>
      </c>
      <c r="J1196" s="4">
        <f>EOMONTH(OnlineRetail[[#This Row],[InvoiceDate]],-1)+1</f>
        <v>40544</v>
      </c>
      <c r="K1196" s="6">
        <f>OnlineRetail[[#This Row],[Quantity]]*OnlineRetail[[#This Row],[UnitPrice]]</f>
        <v>17.849999999999998</v>
      </c>
      <c r="L1196" t="str">
        <f t="shared" si="18"/>
        <v>13797|Jan-2011</v>
      </c>
    </row>
    <row r="1197" spans="1:12">
      <c r="A1197">
        <v>542501</v>
      </c>
      <c r="B1197" t="s">
        <v>92</v>
      </c>
      <c r="C1197" t="s">
        <v>21</v>
      </c>
      <c r="D1197">
        <v>16</v>
      </c>
      <c r="E1197" s="1">
        <v>40566.406944444447</v>
      </c>
      <c r="F1197">
        <v>0.85</v>
      </c>
      <c r="G1197">
        <v>13811</v>
      </c>
      <c r="H1197" t="s">
        <v>10</v>
      </c>
      <c r="I1197" t="str">
        <f>IF(AND(LEFT(OnlineRetail[[#This Row],[InvoiceNo]],1)&lt;&gt;"C",OnlineRetail[[#This Row],[CustomerID]]&lt;&gt;""),"Yes","No")</f>
        <v>Yes</v>
      </c>
      <c r="J1197" s="4">
        <f>EOMONTH(OnlineRetail[[#This Row],[InvoiceDate]],-1)+1</f>
        <v>40544</v>
      </c>
      <c r="K1197" s="6">
        <f>OnlineRetail[[#This Row],[Quantity]]*OnlineRetail[[#This Row],[UnitPrice]]</f>
        <v>13.6</v>
      </c>
      <c r="L1197" t="str">
        <f t="shared" si="18"/>
        <v>13811|Jan-2011</v>
      </c>
    </row>
    <row r="1198" spans="1:12">
      <c r="A1198">
        <v>552630</v>
      </c>
      <c r="B1198" t="s">
        <v>233</v>
      </c>
      <c r="C1198" t="s">
        <v>83</v>
      </c>
      <c r="D1198">
        <v>7</v>
      </c>
      <c r="E1198" s="1">
        <v>40566.415277777778</v>
      </c>
      <c r="F1198">
        <v>2.5499999999999998</v>
      </c>
      <c r="G1198">
        <v>12346</v>
      </c>
      <c r="H1198" t="s">
        <v>10</v>
      </c>
      <c r="I1198" t="str">
        <f>IF(AND(LEFT(OnlineRetail[[#This Row],[InvoiceNo]],1)&lt;&gt;"C",OnlineRetail[[#This Row],[CustomerID]]&lt;&gt;""),"Yes","No")</f>
        <v>Yes</v>
      </c>
      <c r="J1198" s="4">
        <f>EOMONTH(OnlineRetail[[#This Row],[InvoiceDate]],-1)+1</f>
        <v>40544</v>
      </c>
      <c r="K1198" s="6">
        <f>OnlineRetail[[#This Row],[Quantity]]*OnlineRetail[[#This Row],[UnitPrice]]</f>
        <v>17.849999999999998</v>
      </c>
      <c r="L1198" t="str">
        <f t="shared" si="18"/>
        <v>12346|Jan-2011</v>
      </c>
    </row>
    <row r="1199" spans="1:12">
      <c r="A1199">
        <v>550413</v>
      </c>
      <c r="B1199" t="s">
        <v>278</v>
      </c>
      <c r="C1199" t="s">
        <v>50</v>
      </c>
      <c r="D1199">
        <v>15</v>
      </c>
      <c r="E1199" s="1">
        <v>40566.435416666667</v>
      </c>
      <c r="F1199">
        <v>3.39</v>
      </c>
      <c r="G1199">
        <v>13455</v>
      </c>
      <c r="H1199" t="s">
        <v>10</v>
      </c>
      <c r="I1199" t="str">
        <f>IF(AND(LEFT(OnlineRetail[[#This Row],[InvoiceNo]],1)&lt;&gt;"C",OnlineRetail[[#This Row],[CustomerID]]&lt;&gt;""),"Yes","No")</f>
        <v>Yes</v>
      </c>
      <c r="J1199" s="4">
        <f>EOMONTH(OnlineRetail[[#This Row],[InvoiceDate]],-1)+1</f>
        <v>40544</v>
      </c>
      <c r="K1199" s="6">
        <f>OnlineRetail[[#This Row],[Quantity]]*OnlineRetail[[#This Row],[UnitPrice]]</f>
        <v>50.85</v>
      </c>
      <c r="L1199" t="str">
        <f t="shared" si="18"/>
        <v>13455|Jan-2011</v>
      </c>
    </row>
    <row r="1200" spans="1:12">
      <c r="A1200">
        <v>542844</v>
      </c>
      <c r="B1200" t="s">
        <v>142</v>
      </c>
      <c r="C1200" t="s">
        <v>42</v>
      </c>
      <c r="D1200">
        <v>23</v>
      </c>
      <c r="E1200" s="1">
        <v>40566.455555555563</v>
      </c>
      <c r="F1200">
        <v>4.95</v>
      </c>
      <c r="G1200">
        <v>14214</v>
      </c>
      <c r="H1200" t="s">
        <v>10</v>
      </c>
      <c r="I1200" t="str">
        <f>IF(AND(LEFT(OnlineRetail[[#This Row],[InvoiceNo]],1)&lt;&gt;"C",OnlineRetail[[#This Row],[CustomerID]]&lt;&gt;""),"Yes","No")</f>
        <v>Yes</v>
      </c>
      <c r="J1200" s="4">
        <f>EOMONTH(OnlineRetail[[#This Row],[InvoiceDate]],-1)+1</f>
        <v>40544</v>
      </c>
      <c r="K1200" s="6">
        <f>OnlineRetail[[#This Row],[Quantity]]*OnlineRetail[[#This Row],[UnitPrice]]</f>
        <v>113.85000000000001</v>
      </c>
      <c r="L1200" t="str">
        <f t="shared" si="18"/>
        <v>14214|Jan-2011</v>
      </c>
    </row>
    <row r="1201" spans="1:12">
      <c r="A1201">
        <v>555638</v>
      </c>
      <c r="B1201" t="s">
        <v>11</v>
      </c>
      <c r="C1201" t="s">
        <v>9</v>
      </c>
      <c r="D1201">
        <v>15</v>
      </c>
      <c r="E1201" s="1">
        <v>40566.490972222222</v>
      </c>
      <c r="F1201">
        <v>3.39</v>
      </c>
      <c r="G1201">
        <v>12527</v>
      </c>
      <c r="H1201" t="s">
        <v>17</v>
      </c>
      <c r="I1201" t="str">
        <f>IF(AND(LEFT(OnlineRetail[[#This Row],[InvoiceNo]],1)&lt;&gt;"C",OnlineRetail[[#This Row],[CustomerID]]&lt;&gt;""),"Yes","No")</f>
        <v>Yes</v>
      </c>
      <c r="J1201" s="4">
        <f>EOMONTH(OnlineRetail[[#This Row],[InvoiceDate]],-1)+1</f>
        <v>40544</v>
      </c>
      <c r="K1201" s="6">
        <f>OnlineRetail[[#This Row],[Quantity]]*OnlineRetail[[#This Row],[UnitPrice]]</f>
        <v>50.85</v>
      </c>
      <c r="L1201" t="str">
        <f t="shared" si="18"/>
        <v>12527|Jan-2011</v>
      </c>
    </row>
    <row r="1202" spans="1:12">
      <c r="A1202">
        <v>542341</v>
      </c>
      <c r="B1202" t="s">
        <v>143</v>
      </c>
      <c r="C1202" t="s">
        <v>42</v>
      </c>
      <c r="D1202">
        <v>10</v>
      </c>
      <c r="E1202" s="1">
        <v>40566.533333333333</v>
      </c>
      <c r="F1202">
        <v>0.85</v>
      </c>
      <c r="G1202">
        <v>13098</v>
      </c>
      <c r="H1202" t="s">
        <v>10</v>
      </c>
      <c r="I1202" t="str">
        <f>IF(AND(LEFT(OnlineRetail[[#This Row],[InvoiceNo]],1)&lt;&gt;"C",OnlineRetail[[#This Row],[CustomerID]]&lt;&gt;""),"Yes","No")</f>
        <v>Yes</v>
      </c>
      <c r="J1202" s="4">
        <f>EOMONTH(OnlineRetail[[#This Row],[InvoiceDate]],-1)+1</f>
        <v>40544</v>
      </c>
      <c r="K1202" s="6">
        <f>OnlineRetail[[#This Row],[Quantity]]*OnlineRetail[[#This Row],[UnitPrice]]</f>
        <v>8.5</v>
      </c>
      <c r="L1202" t="str">
        <f t="shared" si="18"/>
        <v>13098|Jan-2011</v>
      </c>
    </row>
    <row r="1203" spans="1:12">
      <c r="A1203">
        <v>556350</v>
      </c>
      <c r="B1203" t="s">
        <v>106</v>
      </c>
      <c r="C1203" t="s">
        <v>48</v>
      </c>
      <c r="D1203">
        <v>5</v>
      </c>
      <c r="E1203" s="1">
        <v>40566.593055555553</v>
      </c>
      <c r="F1203">
        <v>4.95</v>
      </c>
      <c r="G1203">
        <v>13829</v>
      </c>
      <c r="H1203" t="s">
        <v>10</v>
      </c>
      <c r="I1203" t="str">
        <f>IF(AND(LEFT(OnlineRetail[[#This Row],[InvoiceNo]],1)&lt;&gt;"C",OnlineRetail[[#This Row],[CustomerID]]&lt;&gt;""),"Yes","No")</f>
        <v>Yes</v>
      </c>
      <c r="J1203" s="4">
        <f>EOMONTH(OnlineRetail[[#This Row],[InvoiceDate]],-1)+1</f>
        <v>40544</v>
      </c>
      <c r="K1203" s="6">
        <f>OnlineRetail[[#This Row],[Quantity]]*OnlineRetail[[#This Row],[UnitPrice]]</f>
        <v>24.75</v>
      </c>
      <c r="L1203" t="str">
        <f t="shared" si="18"/>
        <v>13829|Jan-2011</v>
      </c>
    </row>
    <row r="1204" spans="1:12">
      <c r="A1204">
        <v>542853</v>
      </c>
      <c r="B1204" t="s">
        <v>257</v>
      </c>
      <c r="C1204" t="s">
        <v>27</v>
      </c>
      <c r="D1204">
        <v>3</v>
      </c>
      <c r="E1204" s="1">
        <v>40566.606249999997</v>
      </c>
      <c r="F1204">
        <v>2.1</v>
      </c>
      <c r="G1204">
        <v>14123</v>
      </c>
      <c r="H1204" t="s">
        <v>10</v>
      </c>
      <c r="I1204" t="str">
        <f>IF(AND(LEFT(OnlineRetail[[#This Row],[InvoiceNo]],1)&lt;&gt;"C",OnlineRetail[[#This Row],[CustomerID]]&lt;&gt;""),"Yes","No")</f>
        <v>Yes</v>
      </c>
      <c r="J1204" s="4">
        <f>EOMONTH(OnlineRetail[[#This Row],[InvoiceDate]],-1)+1</f>
        <v>40544</v>
      </c>
      <c r="K1204" s="6">
        <f>OnlineRetail[[#This Row],[Quantity]]*OnlineRetail[[#This Row],[UnitPrice]]</f>
        <v>6.3000000000000007</v>
      </c>
      <c r="L1204" t="str">
        <f t="shared" si="18"/>
        <v>14123|Jan-2011</v>
      </c>
    </row>
    <row r="1205" spans="1:12">
      <c r="A1205">
        <v>551760</v>
      </c>
      <c r="B1205" t="s">
        <v>135</v>
      </c>
      <c r="C1205" t="s">
        <v>72</v>
      </c>
      <c r="D1205">
        <v>17</v>
      </c>
      <c r="E1205" s="1">
        <v>40566.628472222219</v>
      </c>
      <c r="F1205">
        <v>1.65</v>
      </c>
      <c r="G1205">
        <v>12648</v>
      </c>
      <c r="H1205" t="s">
        <v>10</v>
      </c>
      <c r="I1205" t="str">
        <f>IF(AND(LEFT(OnlineRetail[[#This Row],[InvoiceNo]],1)&lt;&gt;"C",OnlineRetail[[#This Row],[CustomerID]]&lt;&gt;""),"Yes","No")</f>
        <v>Yes</v>
      </c>
      <c r="J1205" s="4">
        <f>EOMONTH(OnlineRetail[[#This Row],[InvoiceDate]],-1)+1</f>
        <v>40544</v>
      </c>
      <c r="K1205" s="6">
        <f>OnlineRetail[[#This Row],[Quantity]]*OnlineRetail[[#This Row],[UnitPrice]]</f>
        <v>28.049999999999997</v>
      </c>
      <c r="L1205" t="str">
        <f t="shared" si="18"/>
        <v>12648|Jan-2011</v>
      </c>
    </row>
    <row r="1206" spans="1:12">
      <c r="A1206">
        <v>554851</v>
      </c>
      <c r="B1206" t="s">
        <v>148</v>
      </c>
      <c r="C1206" t="s">
        <v>46</v>
      </c>
      <c r="D1206">
        <v>19</v>
      </c>
      <c r="E1206" s="1">
        <v>40566.642361111109</v>
      </c>
      <c r="F1206">
        <v>5.95</v>
      </c>
      <c r="G1206">
        <v>13293</v>
      </c>
      <c r="H1206" t="s">
        <v>10</v>
      </c>
      <c r="I1206" t="str">
        <f>IF(AND(LEFT(OnlineRetail[[#This Row],[InvoiceNo]],1)&lt;&gt;"C",OnlineRetail[[#This Row],[CustomerID]]&lt;&gt;""),"Yes","No")</f>
        <v>Yes</v>
      </c>
      <c r="J1206" s="4">
        <f>EOMONTH(OnlineRetail[[#This Row],[InvoiceDate]],-1)+1</f>
        <v>40544</v>
      </c>
      <c r="K1206" s="6">
        <f>OnlineRetail[[#This Row],[Quantity]]*OnlineRetail[[#This Row],[UnitPrice]]</f>
        <v>113.05</v>
      </c>
      <c r="L1206" t="str">
        <f t="shared" si="18"/>
        <v>13293|Jan-2011</v>
      </c>
    </row>
    <row r="1207" spans="1:12">
      <c r="A1207">
        <v>549822</v>
      </c>
      <c r="B1207" t="s">
        <v>226</v>
      </c>
      <c r="C1207" t="s">
        <v>62</v>
      </c>
      <c r="D1207">
        <v>5</v>
      </c>
      <c r="E1207" s="1">
        <v>40566.666666666657</v>
      </c>
      <c r="F1207">
        <v>4.25</v>
      </c>
      <c r="G1207">
        <v>12807</v>
      </c>
      <c r="H1207" t="s">
        <v>10</v>
      </c>
      <c r="I1207" t="str">
        <f>IF(AND(LEFT(OnlineRetail[[#This Row],[InvoiceNo]],1)&lt;&gt;"C",OnlineRetail[[#This Row],[CustomerID]]&lt;&gt;""),"Yes","No")</f>
        <v>Yes</v>
      </c>
      <c r="J1207" s="4">
        <f>EOMONTH(OnlineRetail[[#This Row],[InvoiceDate]],-1)+1</f>
        <v>40544</v>
      </c>
      <c r="K1207" s="6">
        <f>OnlineRetail[[#This Row],[Quantity]]*OnlineRetail[[#This Row],[UnitPrice]]</f>
        <v>21.25</v>
      </c>
      <c r="L1207" t="str">
        <f t="shared" si="18"/>
        <v>12807|Jan-2011</v>
      </c>
    </row>
    <row r="1208" spans="1:12">
      <c r="A1208">
        <v>555630</v>
      </c>
      <c r="B1208" t="s">
        <v>183</v>
      </c>
      <c r="C1208" t="s">
        <v>24</v>
      </c>
      <c r="D1208">
        <v>11</v>
      </c>
      <c r="E1208" s="1">
        <v>40566.680555555547</v>
      </c>
      <c r="F1208">
        <v>7.95</v>
      </c>
      <c r="G1208">
        <v>12735</v>
      </c>
      <c r="H1208" t="s">
        <v>10</v>
      </c>
      <c r="I1208" t="str">
        <f>IF(AND(LEFT(OnlineRetail[[#This Row],[InvoiceNo]],1)&lt;&gt;"C",OnlineRetail[[#This Row],[CustomerID]]&lt;&gt;""),"Yes","No")</f>
        <v>Yes</v>
      </c>
      <c r="J1208" s="4">
        <f>EOMONTH(OnlineRetail[[#This Row],[InvoiceDate]],-1)+1</f>
        <v>40544</v>
      </c>
      <c r="K1208" s="6">
        <f>OnlineRetail[[#This Row],[Quantity]]*OnlineRetail[[#This Row],[UnitPrice]]</f>
        <v>87.45</v>
      </c>
      <c r="L1208" t="str">
        <f t="shared" si="18"/>
        <v>12735|Jan-2011</v>
      </c>
    </row>
    <row r="1209" spans="1:12">
      <c r="A1209">
        <v>539046</v>
      </c>
      <c r="B1209" t="s">
        <v>194</v>
      </c>
      <c r="C1209" t="s">
        <v>33</v>
      </c>
      <c r="D1209">
        <v>3</v>
      </c>
      <c r="E1209" s="1">
        <v>40566.694444444453</v>
      </c>
      <c r="F1209">
        <v>4.95</v>
      </c>
      <c r="G1209">
        <v>14240</v>
      </c>
      <c r="H1209" t="s">
        <v>10</v>
      </c>
      <c r="I1209" t="str">
        <f>IF(AND(LEFT(OnlineRetail[[#This Row],[InvoiceNo]],1)&lt;&gt;"C",OnlineRetail[[#This Row],[CustomerID]]&lt;&gt;""),"Yes","No")</f>
        <v>Yes</v>
      </c>
      <c r="J1209" s="4">
        <f>EOMONTH(OnlineRetail[[#This Row],[InvoiceDate]],-1)+1</f>
        <v>40544</v>
      </c>
      <c r="K1209" s="6">
        <f>OnlineRetail[[#This Row],[Quantity]]*OnlineRetail[[#This Row],[UnitPrice]]</f>
        <v>14.850000000000001</v>
      </c>
      <c r="L1209" t="str">
        <f t="shared" si="18"/>
        <v>14240|Jan-2011</v>
      </c>
    </row>
    <row r="1210" spans="1:12">
      <c r="A1210">
        <v>538129</v>
      </c>
      <c r="B1210" t="s">
        <v>94</v>
      </c>
      <c r="C1210" t="s">
        <v>24</v>
      </c>
      <c r="D1210">
        <v>12</v>
      </c>
      <c r="E1210" s="1">
        <v>40566.712500000001</v>
      </c>
      <c r="F1210">
        <v>9.9499999999999993</v>
      </c>
      <c r="G1210">
        <v>13634</v>
      </c>
      <c r="H1210" t="s">
        <v>25</v>
      </c>
      <c r="I1210" t="str">
        <f>IF(AND(LEFT(OnlineRetail[[#This Row],[InvoiceNo]],1)&lt;&gt;"C",OnlineRetail[[#This Row],[CustomerID]]&lt;&gt;""),"Yes","No")</f>
        <v>Yes</v>
      </c>
      <c r="J1210" s="4">
        <f>EOMONTH(OnlineRetail[[#This Row],[InvoiceDate]],-1)+1</f>
        <v>40544</v>
      </c>
      <c r="K1210" s="6">
        <f>OnlineRetail[[#This Row],[Quantity]]*OnlineRetail[[#This Row],[UnitPrice]]</f>
        <v>119.39999999999999</v>
      </c>
      <c r="L1210" t="str">
        <f t="shared" si="18"/>
        <v>13634|Jan-2011</v>
      </c>
    </row>
    <row r="1211" spans="1:12">
      <c r="A1211">
        <v>550090</v>
      </c>
      <c r="B1211" t="s">
        <v>67</v>
      </c>
      <c r="C1211" t="s">
        <v>27</v>
      </c>
      <c r="D1211">
        <v>6</v>
      </c>
      <c r="E1211" s="1">
        <v>40566.740277777782</v>
      </c>
      <c r="F1211">
        <v>1.65</v>
      </c>
      <c r="G1211">
        <v>13704</v>
      </c>
      <c r="H1211" t="s">
        <v>22</v>
      </c>
      <c r="I1211" t="str">
        <f>IF(AND(LEFT(OnlineRetail[[#This Row],[InvoiceNo]],1)&lt;&gt;"C",OnlineRetail[[#This Row],[CustomerID]]&lt;&gt;""),"Yes","No")</f>
        <v>Yes</v>
      </c>
      <c r="J1211" s="4">
        <f>EOMONTH(OnlineRetail[[#This Row],[InvoiceDate]],-1)+1</f>
        <v>40544</v>
      </c>
      <c r="K1211" s="6">
        <f>OnlineRetail[[#This Row],[Quantity]]*OnlineRetail[[#This Row],[UnitPrice]]</f>
        <v>9.8999999999999986</v>
      </c>
      <c r="L1211" t="str">
        <f t="shared" si="18"/>
        <v>13704|Jan-2011</v>
      </c>
    </row>
    <row r="1212" spans="1:12">
      <c r="A1212">
        <v>536506</v>
      </c>
      <c r="B1212" t="s">
        <v>268</v>
      </c>
      <c r="C1212" t="s">
        <v>14</v>
      </c>
      <c r="D1212">
        <v>11</v>
      </c>
      <c r="E1212" s="1">
        <v>40566.754861111112</v>
      </c>
      <c r="F1212">
        <v>0.85</v>
      </c>
      <c r="G1212">
        <v>12714</v>
      </c>
      <c r="H1212" t="s">
        <v>17</v>
      </c>
      <c r="I1212" t="str">
        <f>IF(AND(LEFT(OnlineRetail[[#This Row],[InvoiceNo]],1)&lt;&gt;"C",OnlineRetail[[#This Row],[CustomerID]]&lt;&gt;""),"Yes","No")</f>
        <v>Yes</v>
      </c>
      <c r="J1212" s="4">
        <f>EOMONTH(OnlineRetail[[#This Row],[InvoiceDate]],-1)+1</f>
        <v>40544</v>
      </c>
      <c r="K1212" s="6">
        <f>OnlineRetail[[#This Row],[Quantity]]*OnlineRetail[[#This Row],[UnitPrice]]</f>
        <v>9.35</v>
      </c>
      <c r="L1212" t="str">
        <f t="shared" si="18"/>
        <v>12714|Jan-2011</v>
      </c>
    </row>
    <row r="1213" spans="1:12">
      <c r="A1213">
        <v>555636</v>
      </c>
      <c r="B1213" t="s">
        <v>258</v>
      </c>
      <c r="C1213" t="s">
        <v>33</v>
      </c>
      <c r="D1213">
        <v>11</v>
      </c>
      <c r="E1213" s="1">
        <v>40566.769444444442</v>
      </c>
      <c r="F1213">
        <v>2.5499999999999998</v>
      </c>
      <c r="G1213">
        <v>13833</v>
      </c>
      <c r="H1213" t="s">
        <v>10</v>
      </c>
      <c r="I1213" t="str">
        <f>IF(AND(LEFT(OnlineRetail[[#This Row],[InvoiceNo]],1)&lt;&gt;"C",OnlineRetail[[#This Row],[CustomerID]]&lt;&gt;""),"Yes","No")</f>
        <v>Yes</v>
      </c>
      <c r="J1213" s="4">
        <f>EOMONTH(OnlineRetail[[#This Row],[InvoiceDate]],-1)+1</f>
        <v>40544</v>
      </c>
      <c r="K1213" s="6">
        <f>OnlineRetail[[#This Row],[Quantity]]*OnlineRetail[[#This Row],[UnitPrice]]</f>
        <v>28.049999999999997</v>
      </c>
      <c r="L1213" t="str">
        <f t="shared" si="18"/>
        <v>13833|Jan-2011</v>
      </c>
    </row>
    <row r="1214" spans="1:12">
      <c r="A1214">
        <v>550974</v>
      </c>
      <c r="B1214" t="s">
        <v>37</v>
      </c>
      <c r="C1214" t="s">
        <v>72</v>
      </c>
      <c r="D1214">
        <v>22</v>
      </c>
      <c r="E1214" s="1">
        <v>40566.775000000001</v>
      </c>
      <c r="F1214">
        <v>3.39</v>
      </c>
      <c r="G1214">
        <v>13171</v>
      </c>
      <c r="H1214" t="s">
        <v>31</v>
      </c>
      <c r="I1214" t="str">
        <f>IF(AND(LEFT(OnlineRetail[[#This Row],[InvoiceNo]],1)&lt;&gt;"C",OnlineRetail[[#This Row],[CustomerID]]&lt;&gt;""),"Yes","No")</f>
        <v>Yes</v>
      </c>
      <c r="J1214" s="4">
        <f>EOMONTH(OnlineRetail[[#This Row],[InvoiceDate]],-1)+1</f>
        <v>40544</v>
      </c>
      <c r="K1214" s="6">
        <f>OnlineRetail[[#This Row],[Quantity]]*OnlineRetail[[#This Row],[UnitPrice]]</f>
        <v>74.58</v>
      </c>
      <c r="L1214" t="str">
        <f t="shared" si="18"/>
        <v>13171|Jan-2011</v>
      </c>
    </row>
    <row r="1215" spans="1:12">
      <c r="A1215">
        <v>547593</v>
      </c>
      <c r="B1215" t="s">
        <v>261</v>
      </c>
      <c r="C1215" t="s">
        <v>83</v>
      </c>
      <c r="D1215">
        <v>20</v>
      </c>
      <c r="E1215" s="1">
        <v>40566.781944444447</v>
      </c>
      <c r="F1215">
        <v>4.95</v>
      </c>
      <c r="G1215">
        <v>13383</v>
      </c>
      <c r="H1215" t="s">
        <v>10</v>
      </c>
      <c r="I1215" t="str">
        <f>IF(AND(LEFT(OnlineRetail[[#This Row],[InvoiceNo]],1)&lt;&gt;"C",OnlineRetail[[#This Row],[CustomerID]]&lt;&gt;""),"Yes","No")</f>
        <v>Yes</v>
      </c>
      <c r="J1215" s="4">
        <f>EOMONTH(OnlineRetail[[#This Row],[InvoiceDate]],-1)+1</f>
        <v>40544</v>
      </c>
      <c r="K1215" s="6">
        <f>OnlineRetail[[#This Row],[Quantity]]*OnlineRetail[[#This Row],[UnitPrice]]</f>
        <v>99</v>
      </c>
      <c r="L1215" t="str">
        <f t="shared" si="18"/>
        <v>13383|Jan-2011</v>
      </c>
    </row>
    <row r="1216" spans="1:12">
      <c r="A1216">
        <v>548378</v>
      </c>
      <c r="B1216" t="s">
        <v>89</v>
      </c>
      <c r="C1216" t="s">
        <v>14</v>
      </c>
      <c r="D1216">
        <v>8</v>
      </c>
      <c r="E1216" s="1">
        <v>40566.827777777777</v>
      </c>
      <c r="F1216">
        <v>0.85</v>
      </c>
      <c r="G1216">
        <v>14164</v>
      </c>
      <c r="H1216" t="s">
        <v>10</v>
      </c>
      <c r="I1216" t="str">
        <f>IF(AND(LEFT(OnlineRetail[[#This Row],[InvoiceNo]],1)&lt;&gt;"C",OnlineRetail[[#This Row],[CustomerID]]&lt;&gt;""),"Yes","No")</f>
        <v>Yes</v>
      </c>
      <c r="J1216" s="4">
        <f>EOMONTH(OnlineRetail[[#This Row],[InvoiceDate]],-1)+1</f>
        <v>40544</v>
      </c>
      <c r="K1216" s="6">
        <f>OnlineRetail[[#This Row],[Quantity]]*OnlineRetail[[#This Row],[UnitPrice]]</f>
        <v>6.8</v>
      </c>
      <c r="L1216" t="str">
        <f t="shared" si="18"/>
        <v>14164|Jan-2011</v>
      </c>
    </row>
    <row r="1217" spans="1:12">
      <c r="A1217">
        <v>536908</v>
      </c>
      <c r="B1217" t="s">
        <v>129</v>
      </c>
      <c r="C1217" t="s">
        <v>33</v>
      </c>
      <c r="D1217">
        <v>1</v>
      </c>
      <c r="E1217" s="1">
        <v>40567.333333333343</v>
      </c>
      <c r="F1217">
        <v>5.95</v>
      </c>
      <c r="G1217">
        <v>14152</v>
      </c>
      <c r="H1217" t="s">
        <v>10</v>
      </c>
      <c r="I1217" t="str">
        <f>IF(AND(LEFT(OnlineRetail[[#This Row],[InvoiceNo]],1)&lt;&gt;"C",OnlineRetail[[#This Row],[CustomerID]]&lt;&gt;""),"Yes","No")</f>
        <v>Yes</v>
      </c>
      <c r="J1217" s="4">
        <f>EOMONTH(OnlineRetail[[#This Row],[InvoiceDate]],-1)+1</f>
        <v>40544</v>
      </c>
      <c r="K1217" s="6">
        <f>OnlineRetail[[#This Row],[Quantity]]*OnlineRetail[[#This Row],[UnitPrice]]</f>
        <v>5.95</v>
      </c>
      <c r="L1217" t="str">
        <f t="shared" si="18"/>
        <v>14152|Jan-2011</v>
      </c>
    </row>
    <row r="1218" spans="1:12">
      <c r="A1218">
        <v>555777</v>
      </c>
      <c r="B1218" t="s">
        <v>159</v>
      </c>
      <c r="C1218" t="s">
        <v>16</v>
      </c>
      <c r="D1218">
        <v>3</v>
      </c>
      <c r="E1218" s="1">
        <v>40567.343055555553</v>
      </c>
      <c r="F1218">
        <v>0.85</v>
      </c>
      <c r="G1218">
        <v>12925</v>
      </c>
      <c r="H1218" t="s">
        <v>70</v>
      </c>
      <c r="I1218" t="str">
        <f>IF(AND(LEFT(OnlineRetail[[#This Row],[InvoiceNo]],1)&lt;&gt;"C",OnlineRetail[[#This Row],[CustomerID]]&lt;&gt;""),"Yes","No")</f>
        <v>Yes</v>
      </c>
      <c r="J1218" s="4">
        <f>EOMONTH(OnlineRetail[[#This Row],[InvoiceDate]],-1)+1</f>
        <v>40544</v>
      </c>
      <c r="K1218" s="6">
        <f>OnlineRetail[[#This Row],[Quantity]]*OnlineRetail[[#This Row],[UnitPrice]]</f>
        <v>2.5499999999999998</v>
      </c>
      <c r="L1218" t="str">
        <f t="shared" ref="L1218:L1281" si="19">IF(I1218="Yes",G1218&amp;"|"&amp;TEXT(J1218,"mmm-yyyy"),"")</f>
        <v>12925|Jan-2011</v>
      </c>
    </row>
    <row r="1219" spans="1:12">
      <c r="A1219">
        <v>540823</v>
      </c>
      <c r="B1219" t="s">
        <v>107</v>
      </c>
      <c r="C1219" t="s">
        <v>29</v>
      </c>
      <c r="D1219">
        <v>9</v>
      </c>
      <c r="E1219" s="1">
        <v>40567.356249999997</v>
      </c>
      <c r="F1219">
        <v>1.25</v>
      </c>
      <c r="G1219">
        <v>13234</v>
      </c>
      <c r="H1219" t="s">
        <v>70</v>
      </c>
      <c r="I1219" t="str">
        <f>IF(AND(LEFT(OnlineRetail[[#This Row],[InvoiceNo]],1)&lt;&gt;"C",OnlineRetail[[#This Row],[CustomerID]]&lt;&gt;""),"Yes","No")</f>
        <v>Yes</v>
      </c>
      <c r="J1219" s="4">
        <f>EOMONTH(OnlineRetail[[#This Row],[InvoiceDate]],-1)+1</f>
        <v>40544</v>
      </c>
      <c r="K1219" s="6">
        <f>OnlineRetail[[#This Row],[Quantity]]*OnlineRetail[[#This Row],[UnitPrice]]</f>
        <v>11.25</v>
      </c>
      <c r="L1219" t="str">
        <f t="shared" si="19"/>
        <v>13234|Jan-2011</v>
      </c>
    </row>
    <row r="1220" spans="1:12">
      <c r="A1220">
        <v>537604</v>
      </c>
      <c r="B1220" t="s">
        <v>79</v>
      </c>
      <c r="C1220" t="s">
        <v>33</v>
      </c>
      <c r="D1220">
        <v>18</v>
      </c>
      <c r="E1220" s="1">
        <v>40567.356944444437</v>
      </c>
      <c r="F1220">
        <v>0.85</v>
      </c>
      <c r="G1220">
        <v>13449</v>
      </c>
      <c r="H1220" t="s">
        <v>10</v>
      </c>
      <c r="I1220" t="str">
        <f>IF(AND(LEFT(OnlineRetail[[#This Row],[InvoiceNo]],1)&lt;&gt;"C",OnlineRetail[[#This Row],[CustomerID]]&lt;&gt;""),"Yes","No")</f>
        <v>Yes</v>
      </c>
      <c r="J1220" s="4">
        <f>EOMONTH(OnlineRetail[[#This Row],[InvoiceDate]],-1)+1</f>
        <v>40544</v>
      </c>
      <c r="K1220" s="6">
        <f>OnlineRetail[[#This Row],[Quantity]]*OnlineRetail[[#This Row],[UnitPrice]]</f>
        <v>15.299999999999999</v>
      </c>
      <c r="L1220" t="str">
        <f t="shared" si="19"/>
        <v>13449|Jan-2011</v>
      </c>
    </row>
    <row r="1221" spans="1:12">
      <c r="A1221">
        <v>543290</v>
      </c>
      <c r="B1221" t="s">
        <v>103</v>
      </c>
      <c r="C1221" t="s">
        <v>42</v>
      </c>
      <c r="D1221">
        <v>3</v>
      </c>
      <c r="E1221" s="1">
        <v>40567.387499999997</v>
      </c>
      <c r="F1221">
        <v>4.95</v>
      </c>
      <c r="G1221">
        <v>13320</v>
      </c>
      <c r="H1221" t="s">
        <v>10</v>
      </c>
      <c r="I1221" t="str">
        <f>IF(AND(LEFT(OnlineRetail[[#This Row],[InvoiceNo]],1)&lt;&gt;"C",OnlineRetail[[#This Row],[CustomerID]]&lt;&gt;""),"Yes","No")</f>
        <v>Yes</v>
      </c>
      <c r="J1221" s="4">
        <f>EOMONTH(OnlineRetail[[#This Row],[InvoiceDate]],-1)+1</f>
        <v>40544</v>
      </c>
      <c r="K1221" s="6">
        <f>OnlineRetail[[#This Row],[Quantity]]*OnlineRetail[[#This Row],[UnitPrice]]</f>
        <v>14.850000000000001</v>
      </c>
      <c r="L1221" t="str">
        <f t="shared" si="19"/>
        <v>13320|Jan-2011</v>
      </c>
    </row>
    <row r="1222" spans="1:12">
      <c r="A1222">
        <v>539951</v>
      </c>
      <c r="B1222" t="s">
        <v>15</v>
      </c>
      <c r="C1222" t="s">
        <v>29</v>
      </c>
      <c r="D1222">
        <v>14</v>
      </c>
      <c r="E1222" s="1">
        <v>40567.399305555547</v>
      </c>
      <c r="F1222">
        <v>1.65</v>
      </c>
      <c r="G1222">
        <v>14294</v>
      </c>
      <c r="H1222" t="s">
        <v>10</v>
      </c>
      <c r="I1222" t="str">
        <f>IF(AND(LEFT(OnlineRetail[[#This Row],[InvoiceNo]],1)&lt;&gt;"C",OnlineRetail[[#This Row],[CustomerID]]&lt;&gt;""),"Yes","No")</f>
        <v>Yes</v>
      </c>
      <c r="J1222" s="4">
        <f>EOMONTH(OnlineRetail[[#This Row],[InvoiceDate]],-1)+1</f>
        <v>40544</v>
      </c>
      <c r="K1222" s="6">
        <f>OnlineRetail[[#This Row],[Quantity]]*OnlineRetail[[#This Row],[UnitPrice]]</f>
        <v>23.099999999999998</v>
      </c>
      <c r="L1222" t="str">
        <f t="shared" si="19"/>
        <v>14294|Jan-2011</v>
      </c>
    </row>
    <row r="1223" spans="1:12">
      <c r="A1223">
        <v>538832</v>
      </c>
      <c r="B1223" t="s">
        <v>32</v>
      </c>
      <c r="C1223" t="s">
        <v>24</v>
      </c>
      <c r="D1223">
        <v>21</v>
      </c>
      <c r="E1223" s="1">
        <v>40567.407638888893</v>
      </c>
      <c r="F1223">
        <v>1.65</v>
      </c>
      <c r="G1223">
        <v>12495</v>
      </c>
      <c r="H1223" t="s">
        <v>10</v>
      </c>
      <c r="I1223" t="str">
        <f>IF(AND(LEFT(OnlineRetail[[#This Row],[InvoiceNo]],1)&lt;&gt;"C",OnlineRetail[[#This Row],[CustomerID]]&lt;&gt;""),"Yes","No")</f>
        <v>Yes</v>
      </c>
      <c r="J1223" s="4">
        <f>EOMONTH(OnlineRetail[[#This Row],[InvoiceDate]],-1)+1</f>
        <v>40544</v>
      </c>
      <c r="K1223" s="6">
        <f>OnlineRetail[[#This Row],[Quantity]]*OnlineRetail[[#This Row],[UnitPrice]]</f>
        <v>34.65</v>
      </c>
      <c r="L1223" t="str">
        <f t="shared" si="19"/>
        <v>12495|Jan-2011</v>
      </c>
    </row>
    <row r="1224" spans="1:12">
      <c r="A1224">
        <v>544759</v>
      </c>
      <c r="B1224" t="s">
        <v>175</v>
      </c>
      <c r="C1224" t="s">
        <v>42</v>
      </c>
      <c r="D1224">
        <v>10</v>
      </c>
      <c r="E1224" s="1">
        <v>40567.429166666669</v>
      </c>
      <c r="F1224">
        <v>4.25</v>
      </c>
      <c r="G1224">
        <v>14043</v>
      </c>
      <c r="H1224" t="s">
        <v>31</v>
      </c>
      <c r="I1224" t="str">
        <f>IF(AND(LEFT(OnlineRetail[[#This Row],[InvoiceNo]],1)&lt;&gt;"C",OnlineRetail[[#This Row],[CustomerID]]&lt;&gt;""),"Yes","No")</f>
        <v>Yes</v>
      </c>
      <c r="J1224" s="4">
        <f>EOMONTH(OnlineRetail[[#This Row],[InvoiceDate]],-1)+1</f>
        <v>40544</v>
      </c>
      <c r="K1224" s="6">
        <f>OnlineRetail[[#This Row],[Quantity]]*OnlineRetail[[#This Row],[UnitPrice]]</f>
        <v>42.5</v>
      </c>
      <c r="L1224" t="str">
        <f t="shared" si="19"/>
        <v>14043|Jan-2011</v>
      </c>
    </row>
    <row r="1225" spans="1:12">
      <c r="A1225">
        <v>539959</v>
      </c>
      <c r="B1225" t="s">
        <v>99</v>
      </c>
      <c r="C1225" t="s">
        <v>48</v>
      </c>
      <c r="D1225">
        <v>7</v>
      </c>
      <c r="E1225" s="1">
        <v>40567.431250000001</v>
      </c>
      <c r="F1225">
        <v>4.25</v>
      </c>
      <c r="G1225">
        <v>12625</v>
      </c>
      <c r="H1225" t="s">
        <v>10</v>
      </c>
      <c r="I1225" t="str">
        <f>IF(AND(LEFT(OnlineRetail[[#This Row],[InvoiceNo]],1)&lt;&gt;"C",OnlineRetail[[#This Row],[CustomerID]]&lt;&gt;""),"Yes","No")</f>
        <v>Yes</v>
      </c>
      <c r="J1225" s="4">
        <f>EOMONTH(OnlineRetail[[#This Row],[InvoiceDate]],-1)+1</f>
        <v>40544</v>
      </c>
      <c r="K1225" s="6">
        <f>OnlineRetail[[#This Row],[Quantity]]*OnlineRetail[[#This Row],[UnitPrice]]</f>
        <v>29.75</v>
      </c>
      <c r="L1225" t="str">
        <f t="shared" si="19"/>
        <v>12625|Jan-2011</v>
      </c>
    </row>
    <row r="1226" spans="1:12">
      <c r="A1226">
        <v>547840</v>
      </c>
      <c r="B1226" t="s">
        <v>186</v>
      </c>
      <c r="C1226" t="s">
        <v>33</v>
      </c>
      <c r="D1226">
        <v>21</v>
      </c>
      <c r="E1226" s="1">
        <v>40567.438194444447</v>
      </c>
      <c r="F1226">
        <v>3.39</v>
      </c>
      <c r="G1226">
        <v>13073</v>
      </c>
      <c r="H1226" t="s">
        <v>10</v>
      </c>
      <c r="I1226" t="str">
        <f>IF(AND(LEFT(OnlineRetail[[#This Row],[InvoiceNo]],1)&lt;&gt;"C",OnlineRetail[[#This Row],[CustomerID]]&lt;&gt;""),"Yes","No")</f>
        <v>Yes</v>
      </c>
      <c r="J1226" s="4">
        <f>EOMONTH(OnlineRetail[[#This Row],[InvoiceDate]],-1)+1</f>
        <v>40544</v>
      </c>
      <c r="K1226" s="6">
        <f>OnlineRetail[[#This Row],[Quantity]]*OnlineRetail[[#This Row],[UnitPrice]]</f>
        <v>71.19</v>
      </c>
      <c r="L1226" t="str">
        <f t="shared" si="19"/>
        <v>13073|Jan-2011</v>
      </c>
    </row>
    <row r="1227" spans="1:12">
      <c r="A1227">
        <v>547765</v>
      </c>
      <c r="B1227" t="s">
        <v>23</v>
      </c>
      <c r="C1227" t="s">
        <v>19</v>
      </c>
      <c r="D1227">
        <v>24</v>
      </c>
      <c r="E1227" s="1">
        <v>40567.498611111107</v>
      </c>
      <c r="F1227">
        <v>3.39</v>
      </c>
      <c r="G1227">
        <v>13208</v>
      </c>
      <c r="H1227" t="s">
        <v>10</v>
      </c>
      <c r="I1227" t="str">
        <f>IF(AND(LEFT(OnlineRetail[[#This Row],[InvoiceNo]],1)&lt;&gt;"C",OnlineRetail[[#This Row],[CustomerID]]&lt;&gt;""),"Yes","No")</f>
        <v>Yes</v>
      </c>
      <c r="J1227" s="4">
        <f>EOMONTH(OnlineRetail[[#This Row],[InvoiceDate]],-1)+1</f>
        <v>40544</v>
      </c>
      <c r="K1227" s="6">
        <f>OnlineRetail[[#This Row],[Quantity]]*OnlineRetail[[#This Row],[UnitPrice]]</f>
        <v>81.36</v>
      </c>
      <c r="L1227" t="str">
        <f t="shared" si="19"/>
        <v>13208|Jan-2011</v>
      </c>
    </row>
    <row r="1228" spans="1:12">
      <c r="A1228">
        <v>539893</v>
      </c>
      <c r="B1228" t="s">
        <v>30</v>
      </c>
      <c r="C1228" t="s">
        <v>62</v>
      </c>
      <c r="D1228">
        <v>6</v>
      </c>
      <c r="E1228" s="1">
        <v>40567.505555555559</v>
      </c>
      <c r="F1228">
        <v>4.95</v>
      </c>
      <c r="G1228">
        <v>13044</v>
      </c>
      <c r="H1228" t="s">
        <v>10</v>
      </c>
      <c r="I1228" t="str">
        <f>IF(AND(LEFT(OnlineRetail[[#This Row],[InvoiceNo]],1)&lt;&gt;"C",OnlineRetail[[#This Row],[CustomerID]]&lt;&gt;""),"Yes","No")</f>
        <v>Yes</v>
      </c>
      <c r="J1228" s="4">
        <f>EOMONTH(OnlineRetail[[#This Row],[InvoiceDate]],-1)+1</f>
        <v>40544</v>
      </c>
      <c r="K1228" s="6">
        <f>OnlineRetail[[#This Row],[Quantity]]*OnlineRetail[[#This Row],[UnitPrice]]</f>
        <v>29.700000000000003</v>
      </c>
      <c r="L1228" t="str">
        <f t="shared" si="19"/>
        <v>13044|Jan-2011</v>
      </c>
    </row>
    <row r="1229" spans="1:12">
      <c r="A1229">
        <v>538734</v>
      </c>
      <c r="B1229" t="s">
        <v>251</v>
      </c>
      <c r="C1229" t="s">
        <v>14</v>
      </c>
      <c r="D1229">
        <v>14</v>
      </c>
      <c r="E1229" s="1">
        <v>40567.512499999997</v>
      </c>
      <c r="F1229">
        <v>2.5499999999999998</v>
      </c>
      <c r="G1229">
        <v>12603</v>
      </c>
      <c r="H1229" t="s">
        <v>10</v>
      </c>
      <c r="I1229" t="str">
        <f>IF(AND(LEFT(OnlineRetail[[#This Row],[InvoiceNo]],1)&lt;&gt;"C",OnlineRetail[[#This Row],[CustomerID]]&lt;&gt;""),"Yes","No")</f>
        <v>Yes</v>
      </c>
      <c r="J1229" s="4">
        <f>EOMONTH(OnlineRetail[[#This Row],[InvoiceDate]],-1)+1</f>
        <v>40544</v>
      </c>
      <c r="K1229" s="6">
        <f>OnlineRetail[[#This Row],[Quantity]]*OnlineRetail[[#This Row],[UnitPrice]]</f>
        <v>35.699999999999996</v>
      </c>
      <c r="L1229" t="str">
        <f t="shared" si="19"/>
        <v>12603|Jan-2011</v>
      </c>
    </row>
    <row r="1230" spans="1:12">
      <c r="A1230">
        <v>545861</v>
      </c>
      <c r="B1230" t="s">
        <v>109</v>
      </c>
      <c r="C1230" t="s">
        <v>40</v>
      </c>
      <c r="D1230">
        <v>20</v>
      </c>
      <c r="E1230" s="1">
        <v>40567.522222222222</v>
      </c>
      <c r="F1230">
        <v>9.9499999999999993</v>
      </c>
      <c r="G1230">
        <v>13219</v>
      </c>
      <c r="H1230" t="s">
        <v>10</v>
      </c>
      <c r="I1230" t="str">
        <f>IF(AND(LEFT(OnlineRetail[[#This Row],[InvoiceNo]],1)&lt;&gt;"C",OnlineRetail[[#This Row],[CustomerID]]&lt;&gt;""),"Yes","No")</f>
        <v>Yes</v>
      </c>
      <c r="J1230" s="4">
        <f>EOMONTH(OnlineRetail[[#This Row],[InvoiceDate]],-1)+1</f>
        <v>40544</v>
      </c>
      <c r="K1230" s="6">
        <f>OnlineRetail[[#This Row],[Quantity]]*OnlineRetail[[#This Row],[UnitPrice]]</f>
        <v>199</v>
      </c>
      <c r="L1230" t="str">
        <f t="shared" si="19"/>
        <v>13219|Jan-2011</v>
      </c>
    </row>
    <row r="1231" spans="1:12">
      <c r="A1231">
        <v>540666</v>
      </c>
      <c r="B1231" t="s">
        <v>190</v>
      </c>
      <c r="C1231" t="s">
        <v>39</v>
      </c>
      <c r="D1231">
        <v>1</v>
      </c>
      <c r="E1231" s="1">
        <v>40567.551388888889</v>
      </c>
      <c r="F1231">
        <v>3.39</v>
      </c>
      <c r="G1231">
        <v>13191</v>
      </c>
      <c r="H1231" t="s">
        <v>10</v>
      </c>
      <c r="I1231" t="str">
        <f>IF(AND(LEFT(OnlineRetail[[#This Row],[InvoiceNo]],1)&lt;&gt;"C",OnlineRetail[[#This Row],[CustomerID]]&lt;&gt;""),"Yes","No")</f>
        <v>Yes</v>
      </c>
      <c r="J1231" s="4">
        <f>EOMONTH(OnlineRetail[[#This Row],[InvoiceDate]],-1)+1</f>
        <v>40544</v>
      </c>
      <c r="K1231" s="6">
        <f>OnlineRetail[[#This Row],[Quantity]]*OnlineRetail[[#This Row],[UnitPrice]]</f>
        <v>3.39</v>
      </c>
      <c r="L1231" t="str">
        <f t="shared" si="19"/>
        <v>13191|Jan-2011</v>
      </c>
    </row>
    <row r="1232" spans="1:12">
      <c r="A1232">
        <v>538537</v>
      </c>
      <c r="B1232" t="s">
        <v>68</v>
      </c>
      <c r="C1232" t="s">
        <v>27</v>
      </c>
      <c r="D1232">
        <v>5</v>
      </c>
      <c r="E1232" s="1">
        <v>40567.554166666669</v>
      </c>
      <c r="F1232">
        <v>7.95</v>
      </c>
      <c r="G1232">
        <v>13191</v>
      </c>
      <c r="H1232" t="s">
        <v>10</v>
      </c>
      <c r="I1232" t="str">
        <f>IF(AND(LEFT(OnlineRetail[[#This Row],[InvoiceNo]],1)&lt;&gt;"C",OnlineRetail[[#This Row],[CustomerID]]&lt;&gt;""),"Yes","No")</f>
        <v>Yes</v>
      </c>
      <c r="J1232" s="4">
        <f>EOMONTH(OnlineRetail[[#This Row],[InvoiceDate]],-1)+1</f>
        <v>40544</v>
      </c>
      <c r="K1232" s="6">
        <f>OnlineRetail[[#This Row],[Quantity]]*OnlineRetail[[#This Row],[UnitPrice]]</f>
        <v>39.75</v>
      </c>
      <c r="L1232" t="str">
        <f t="shared" si="19"/>
        <v>13191|Jan-2011</v>
      </c>
    </row>
    <row r="1233" spans="1:12">
      <c r="A1233">
        <v>542392</v>
      </c>
      <c r="B1233" t="s">
        <v>105</v>
      </c>
      <c r="C1233" t="s">
        <v>16</v>
      </c>
      <c r="D1233">
        <v>8</v>
      </c>
      <c r="E1233" s="1">
        <v>40567.563194444447</v>
      </c>
      <c r="F1233">
        <v>4.95</v>
      </c>
      <c r="G1233">
        <v>12929</v>
      </c>
      <c r="H1233" t="s">
        <v>10</v>
      </c>
      <c r="I1233" t="str">
        <f>IF(AND(LEFT(OnlineRetail[[#This Row],[InvoiceNo]],1)&lt;&gt;"C",OnlineRetail[[#This Row],[CustomerID]]&lt;&gt;""),"Yes","No")</f>
        <v>Yes</v>
      </c>
      <c r="J1233" s="4">
        <f>EOMONTH(OnlineRetail[[#This Row],[InvoiceDate]],-1)+1</f>
        <v>40544</v>
      </c>
      <c r="K1233" s="6">
        <f>OnlineRetail[[#This Row],[Quantity]]*OnlineRetail[[#This Row],[UnitPrice]]</f>
        <v>39.6</v>
      </c>
      <c r="L1233" t="str">
        <f t="shared" si="19"/>
        <v>12929|Jan-2011</v>
      </c>
    </row>
    <row r="1234" spans="1:12">
      <c r="A1234">
        <v>539902</v>
      </c>
      <c r="B1234" t="s">
        <v>273</v>
      </c>
      <c r="C1234" t="s">
        <v>9</v>
      </c>
      <c r="D1234">
        <v>6</v>
      </c>
      <c r="E1234" s="1">
        <v>40567.572916666657</v>
      </c>
      <c r="F1234">
        <v>9.9499999999999993</v>
      </c>
      <c r="G1234">
        <v>13175</v>
      </c>
      <c r="H1234" t="s">
        <v>10</v>
      </c>
      <c r="I1234" t="str">
        <f>IF(AND(LEFT(OnlineRetail[[#This Row],[InvoiceNo]],1)&lt;&gt;"C",OnlineRetail[[#This Row],[CustomerID]]&lt;&gt;""),"Yes","No")</f>
        <v>Yes</v>
      </c>
      <c r="J1234" s="4">
        <f>EOMONTH(OnlineRetail[[#This Row],[InvoiceDate]],-1)+1</f>
        <v>40544</v>
      </c>
      <c r="K1234" s="6">
        <f>OnlineRetail[[#This Row],[Quantity]]*OnlineRetail[[#This Row],[UnitPrice]]</f>
        <v>59.699999999999996</v>
      </c>
      <c r="L1234" t="str">
        <f t="shared" si="19"/>
        <v>13175|Jan-2011</v>
      </c>
    </row>
    <row r="1235" spans="1:12">
      <c r="A1235">
        <v>540919</v>
      </c>
      <c r="B1235" t="s">
        <v>248</v>
      </c>
      <c r="C1235" t="s">
        <v>24</v>
      </c>
      <c r="D1235">
        <v>18</v>
      </c>
      <c r="E1235" s="1">
        <v>40567.62777777778</v>
      </c>
      <c r="F1235">
        <v>5.95</v>
      </c>
      <c r="G1235">
        <v>13920</v>
      </c>
      <c r="H1235" t="s">
        <v>10</v>
      </c>
      <c r="I1235" t="str">
        <f>IF(AND(LEFT(OnlineRetail[[#This Row],[InvoiceNo]],1)&lt;&gt;"C",OnlineRetail[[#This Row],[CustomerID]]&lt;&gt;""),"Yes","No")</f>
        <v>Yes</v>
      </c>
      <c r="J1235" s="4">
        <f>EOMONTH(OnlineRetail[[#This Row],[InvoiceDate]],-1)+1</f>
        <v>40544</v>
      </c>
      <c r="K1235" s="6">
        <f>OnlineRetail[[#This Row],[Quantity]]*OnlineRetail[[#This Row],[UnitPrice]]</f>
        <v>107.10000000000001</v>
      </c>
      <c r="L1235" t="str">
        <f t="shared" si="19"/>
        <v>13920|Jan-2011</v>
      </c>
    </row>
    <row r="1236" spans="1:12">
      <c r="A1236">
        <v>552315</v>
      </c>
      <c r="B1236" t="s">
        <v>93</v>
      </c>
      <c r="C1236" t="s">
        <v>39</v>
      </c>
      <c r="D1236">
        <v>10</v>
      </c>
      <c r="E1236" s="1">
        <v>40567.638888888891</v>
      </c>
      <c r="F1236">
        <v>0.85</v>
      </c>
      <c r="G1236">
        <v>14022</v>
      </c>
      <c r="H1236" t="s">
        <v>10</v>
      </c>
      <c r="I1236" t="str">
        <f>IF(AND(LEFT(OnlineRetail[[#This Row],[InvoiceNo]],1)&lt;&gt;"C",OnlineRetail[[#This Row],[CustomerID]]&lt;&gt;""),"Yes","No")</f>
        <v>Yes</v>
      </c>
      <c r="J1236" s="4">
        <f>EOMONTH(OnlineRetail[[#This Row],[InvoiceDate]],-1)+1</f>
        <v>40544</v>
      </c>
      <c r="K1236" s="6">
        <f>OnlineRetail[[#This Row],[Quantity]]*OnlineRetail[[#This Row],[UnitPrice]]</f>
        <v>8.5</v>
      </c>
      <c r="L1236" t="str">
        <f t="shared" si="19"/>
        <v>14022|Jan-2011</v>
      </c>
    </row>
    <row r="1237" spans="1:12">
      <c r="A1237">
        <v>537978</v>
      </c>
      <c r="B1237" t="s">
        <v>125</v>
      </c>
      <c r="C1237" t="s">
        <v>27</v>
      </c>
      <c r="D1237">
        <v>12</v>
      </c>
      <c r="E1237" s="1">
        <v>40567.643750000003</v>
      </c>
      <c r="F1237">
        <v>5.95</v>
      </c>
      <c r="G1237">
        <v>13982</v>
      </c>
      <c r="H1237" t="s">
        <v>10</v>
      </c>
      <c r="I1237" t="str">
        <f>IF(AND(LEFT(OnlineRetail[[#This Row],[InvoiceNo]],1)&lt;&gt;"C",OnlineRetail[[#This Row],[CustomerID]]&lt;&gt;""),"Yes","No")</f>
        <v>Yes</v>
      </c>
      <c r="J1237" s="4">
        <f>EOMONTH(OnlineRetail[[#This Row],[InvoiceDate]],-1)+1</f>
        <v>40544</v>
      </c>
      <c r="K1237" s="6">
        <f>OnlineRetail[[#This Row],[Quantity]]*OnlineRetail[[#This Row],[UnitPrice]]</f>
        <v>71.400000000000006</v>
      </c>
      <c r="L1237" t="str">
        <f t="shared" si="19"/>
        <v>13982|Jan-2011</v>
      </c>
    </row>
    <row r="1238" spans="1:12">
      <c r="A1238">
        <v>544267</v>
      </c>
      <c r="B1238" t="s">
        <v>103</v>
      </c>
      <c r="C1238" t="s">
        <v>40</v>
      </c>
      <c r="D1238">
        <v>1</v>
      </c>
      <c r="E1238" s="1">
        <v>40567.652083333327</v>
      </c>
      <c r="F1238">
        <v>1.25</v>
      </c>
      <c r="G1238">
        <v>12527</v>
      </c>
      <c r="H1238" t="s">
        <v>121</v>
      </c>
      <c r="I1238" t="str">
        <f>IF(AND(LEFT(OnlineRetail[[#This Row],[InvoiceNo]],1)&lt;&gt;"C",OnlineRetail[[#This Row],[CustomerID]]&lt;&gt;""),"Yes","No")</f>
        <v>Yes</v>
      </c>
      <c r="J1238" s="4">
        <f>EOMONTH(OnlineRetail[[#This Row],[InvoiceDate]],-1)+1</f>
        <v>40544</v>
      </c>
      <c r="K1238" s="6">
        <f>OnlineRetail[[#This Row],[Quantity]]*OnlineRetail[[#This Row],[UnitPrice]]</f>
        <v>1.25</v>
      </c>
      <c r="L1238" t="str">
        <f t="shared" si="19"/>
        <v>12527|Jan-2011</v>
      </c>
    </row>
    <row r="1239" spans="1:12">
      <c r="A1239">
        <v>550351</v>
      </c>
      <c r="B1239" t="s">
        <v>79</v>
      </c>
      <c r="C1239" t="s">
        <v>83</v>
      </c>
      <c r="D1239">
        <v>20</v>
      </c>
      <c r="E1239" s="1">
        <v>40567.73333333333</v>
      </c>
      <c r="F1239">
        <v>1.25</v>
      </c>
      <c r="G1239">
        <v>12523</v>
      </c>
      <c r="H1239" t="s">
        <v>10</v>
      </c>
      <c r="I1239" t="str">
        <f>IF(AND(LEFT(OnlineRetail[[#This Row],[InvoiceNo]],1)&lt;&gt;"C",OnlineRetail[[#This Row],[CustomerID]]&lt;&gt;""),"Yes","No")</f>
        <v>Yes</v>
      </c>
      <c r="J1239" s="4">
        <f>EOMONTH(OnlineRetail[[#This Row],[InvoiceDate]],-1)+1</f>
        <v>40544</v>
      </c>
      <c r="K1239" s="6">
        <f>OnlineRetail[[#This Row],[Quantity]]*OnlineRetail[[#This Row],[UnitPrice]]</f>
        <v>25</v>
      </c>
      <c r="L1239" t="str">
        <f t="shared" si="19"/>
        <v>12523|Jan-2011</v>
      </c>
    </row>
    <row r="1240" spans="1:12">
      <c r="A1240">
        <v>543595</v>
      </c>
      <c r="B1240" t="s">
        <v>106</v>
      </c>
      <c r="C1240" t="s">
        <v>33</v>
      </c>
      <c r="D1240">
        <v>19</v>
      </c>
      <c r="E1240" s="1">
        <v>40567.756944444453</v>
      </c>
      <c r="F1240">
        <v>2.1</v>
      </c>
      <c r="G1240">
        <v>12673</v>
      </c>
      <c r="H1240" t="s">
        <v>10</v>
      </c>
      <c r="I1240" t="str">
        <f>IF(AND(LEFT(OnlineRetail[[#This Row],[InvoiceNo]],1)&lt;&gt;"C",OnlineRetail[[#This Row],[CustomerID]]&lt;&gt;""),"Yes","No")</f>
        <v>Yes</v>
      </c>
      <c r="J1240" s="4">
        <f>EOMONTH(OnlineRetail[[#This Row],[InvoiceDate]],-1)+1</f>
        <v>40544</v>
      </c>
      <c r="K1240" s="6">
        <f>OnlineRetail[[#This Row],[Quantity]]*OnlineRetail[[#This Row],[UnitPrice]]</f>
        <v>39.9</v>
      </c>
      <c r="L1240" t="str">
        <f t="shared" si="19"/>
        <v>12673|Jan-2011</v>
      </c>
    </row>
    <row r="1241" spans="1:12">
      <c r="A1241">
        <v>537828</v>
      </c>
      <c r="B1241" t="s">
        <v>35</v>
      </c>
      <c r="C1241" t="s">
        <v>29</v>
      </c>
      <c r="D1241">
        <v>19</v>
      </c>
      <c r="E1241" s="1">
        <v>40567.770833333343</v>
      </c>
      <c r="F1241">
        <v>4.95</v>
      </c>
      <c r="G1241">
        <v>13146</v>
      </c>
      <c r="H1241" t="s">
        <v>25</v>
      </c>
      <c r="I1241" t="str">
        <f>IF(AND(LEFT(OnlineRetail[[#This Row],[InvoiceNo]],1)&lt;&gt;"C",OnlineRetail[[#This Row],[CustomerID]]&lt;&gt;""),"Yes","No")</f>
        <v>Yes</v>
      </c>
      <c r="J1241" s="4">
        <f>EOMONTH(OnlineRetail[[#This Row],[InvoiceDate]],-1)+1</f>
        <v>40544</v>
      </c>
      <c r="K1241" s="6">
        <f>OnlineRetail[[#This Row],[Quantity]]*OnlineRetail[[#This Row],[UnitPrice]]</f>
        <v>94.05</v>
      </c>
      <c r="L1241" t="str">
        <f t="shared" si="19"/>
        <v>13146|Jan-2011</v>
      </c>
    </row>
    <row r="1242" spans="1:12">
      <c r="A1242">
        <v>556328</v>
      </c>
      <c r="B1242" t="s">
        <v>262</v>
      </c>
      <c r="C1242" t="s">
        <v>9</v>
      </c>
      <c r="D1242">
        <v>23</v>
      </c>
      <c r="E1242" s="1">
        <v>40567.78125</v>
      </c>
      <c r="F1242">
        <v>1.65</v>
      </c>
      <c r="G1242">
        <v>14154</v>
      </c>
      <c r="H1242" t="s">
        <v>17</v>
      </c>
      <c r="I1242" t="str">
        <f>IF(AND(LEFT(OnlineRetail[[#This Row],[InvoiceNo]],1)&lt;&gt;"C",OnlineRetail[[#This Row],[CustomerID]]&lt;&gt;""),"Yes","No")</f>
        <v>Yes</v>
      </c>
      <c r="J1242" s="4">
        <f>EOMONTH(OnlineRetail[[#This Row],[InvoiceDate]],-1)+1</f>
        <v>40544</v>
      </c>
      <c r="K1242" s="6">
        <f>OnlineRetail[[#This Row],[Quantity]]*OnlineRetail[[#This Row],[UnitPrice]]</f>
        <v>37.949999999999996</v>
      </c>
      <c r="L1242" t="str">
        <f t="shared" si="19"/>
        <v>14154|Jan-2011</v>
      </c>
    </row>
    <row r="1243" spans="1:12">
      <c r="A1243">
        <v>537669</v>
      </c>
      <c r="B1243" t="s">
        <v>221</v>
      </c>
      <c r="C1243" t="s">
        <v>48</v>
      </c>
      <c r="D1243">
        <v>23</v>
      </c>
      <c r="E1243" s="1">
        <v>40567.807638888888</v>
      </c>
      <c r="F1243">
        <v>1.25</v>
      </c>
      <c r="G1243">
        <v>13933</v>
      </c>
      <c r="H1243" t="s">
        <v>10</v>
      </c>
      <c r="I1243" t="str">
        <f>IF(AND(LEFT(OnlineRetail[[#This Row],[InvoiceNo]],1)&lt;&gt;"C",OnlineRetail[[#This Row],[CustomerID]]&lt;&gt;""),"Yes","No")</f>
        <v>Yes</v>
      </c>
      <c r="J1243" s="4">
        <f>EOMONTH(OnlineRetail[[#This Row],[InvoiceDate]],-1)+1</f>
        <v>40544</v>
      </c>
      <c r="K1243" s="6">
        <f>OnlineRetail[[#This Row],[Quantity]]*OnlineRetail[[#This Row],[UnitPrice]]</f>
        <v>28.75</v>
      </c>
      <c r="L1243" t="str">
        <f t="shared" si="19"/>
        <v>13933|Jan-2011</v>
      </c>
    </row>
    <row r="1244" spans="1:12">
      <c r="A1244">
        <v>550412</v>
      </c>
      <c r="B1244" t="s">
        <v>122</v>
      </c>
      <c r="C1244" t="s">
        <v>29</v>
      </c>
      <c r="D1244">
        <v>3</v>
      </c>
      <c r="E1244" s="1">
        <v>40567.822916666657</v>
      </c>
      <c r="F1244">
        <v>0.85</v>
      </c>
      <c r="G1244">
        <v>12788</v>
      </c>
      <c r="H1244" t="s">
        <v>10</v>
      </c>
      <c r="I1244" t="str">
        <f>IF(AND(LEFT(OnlineRetail[[#This Row],[InvoiceNo]],1)&lt;&gt;"C",OnlineRetail[[#This Row],[CustomerID]]&lt;&gt;""),"Yes","No")</f>
        <v>Yes</v>
      </c>
      <c r="J1244" s="4">
        <f>EOMONTH(OnlineRetail[[#This Row],[InvoiceDate]],-1)+1</f>
        <v>40544</v>
      </c>
      <c r="K1244" s="6">
        <f>OnlineRetail[[#This Row],[Quantity]]*OnlineRetail[[#This Row],[UnitPrice]]</f>
        <v>2.5499999999999998</v>
      </c>
      <c r="L1244" t="str">
        <f t="shared" si="19"/>
        <v>12788|Jan-2011</v>
      </c>
    </row>
    <row r="1245" spans="1:12">
      <c r="A1245">
        <v>552295</v>
      </c>
      <c r="B1245" t="s">
        <v>264</v>
      </c>
      <c r="C1245" t="s">
        <v>27</v>
      </c>
      <c r="D1245">
        <v>4</v>
      </c>
      <c r="E1245" s="1">
        <v>40568.347222222219</v>
      </c>
      <c r="F1245">
        <v>5.95</v>
      </c>
      <c r="G1245">
        <v>12586</v>
      </c>
      <c r="H1245" t="s">
        <v>10</v>
      </c>
      <c r="I1245" t="str">
        <f>IF(AND(LEFT(OnlineRetail[[#This Row],[InvoiceNo]],1)&lt;&gt;"C",OnlineRetail[[#This Row],[CustomerID]]&lt;&gt;""),"Yes","No")</f>
        <v>Yes</v>
      </c>
      <c r="J1245" s="4">
        <f>EOMONTH(OnlineRetail[[#This Row],[InvoiceDate]],-1)+1</f>
        <v>40544</v>
      </c>
      <c r="K1245" s="6">
        <f>OnlineRetail[[#This Row],[Quantity]]*OnlineRetail[[#This Row],[UnitPrice]]</f>
        <v>23.8</v>
      </c>
      <c r="L1245" t="str">
        <f t="shared" si="19"/>
        <v>12586|Jan-2011</v>
      </c>
    </row>
    <row r="1246" spans="1:12">
      <c r="A1246">
        <v>547130</v>
      </c>
      <c r="B1246" t="s">
        <v>30</v>
      </c>
      <c r="C1246" t="s">
        <v>72</v>
      </c>
      <c r="D1246">
        <v>7</v>
      </c>
      <c r="E1246" s="1">
        <v>40568.35833333333</v>
      </c>
      <c r="F1246">
        <v>4.25</v>
      </c>
      <c r="G1246">
        <v>14199</v>
      </c>
      <c r="H1246" t="s">
        <v>10</v>
      </c>
      <c r="I1246" t="str">
        <f>IF(AND(LEFT(OnlineRetail[[#This Row],[InvoiceNo]],1)&lt;&gt;"C",OnlineRetail[[#This Row],[CustomerID]]&lt;&gt;""),"Yes","No")</f>
        <v>Yes</v>
      </c>
      <c r="J1246" s="4">
        <f>EOMONTH(OnlineRetail[[#This Row],[InvoiceDate]],-1)+1</f>
        <v>40544</v>
      </c>
      <c r="K1246" s="6">
        <f>OnlineRetail[[#This Row],[Quantity]]*OnlineRetail[[#This Row],[UnitPrice]]</f>
        <v>29.75</v>
      </c>
      <c r="L1246" t="str">
        <f t="shared" si="19"/>
        <v>14199|Jan-2011</v>
      </c>
    </row>
    <row r="1247" spans="1:12">
      <c r="A1247">
        <v>551641</v>
      </c>
      <c r="B1247" t="s">
        <v>171</v>
      </c>
      <c r="C1247" t="s">
        <v>42</v>
      </c>
      <c r="D1247">
        <v>21</v>
      </c>
      <c r="E1247" s="1">
        <v>40568.35833333333</v>
      </c>
      <c r="F1247">
        <v>4.25</v>
      </c>
      <c r="G1247">
        <v>12541</v>
      </c>
      <c r="H1247" t="s">
        <v>10</v>
      </c>
      <c r="I1247" t="str">
        <f>IF(AND(LEFT(OnlineRetail[[#This Row],[InvoiceNo]],1)&lt;&gt;"C",OnlineRetail[[#This Row],[CustomerID]]&lt;&gt;""),"Yes","No")</f>
        <v>Yes</v>
      </c>
      <c r="J1247" s="4">
        <f>EOMONTH(OnlineRetail[[#This Row],[InvoiceDate]],-1)+1</f>
        <v>40544</v>
      </c>
      <c r="K1247" s="6">
        <f>OnlineRetail[[#This Row],[Quantity]]*OnlineRetail[[#This Row],[UnitPrice]]</f>
        <v>89.25</v>
      </c>
      <c r="L1247" t="str">
        <f t="shared" si="19"/>
        <v>12541|Jan-2011</v>
      </c>
    </row>
    <row r="1248" spans="1:12">
      <c r="A1248">
        <v>554284</v>
      </c>
      <c r="B1248" t="s">
        <v>132</v>
      </c>
      <c r="C1248" t="s">
        <v>46</v>
      </c>
      <c r="D1248">
        <v>21</v>
      </c>
      <c r="E1248" s="1">
        <v>40568.362500000003</v>
      </c>
      <c r="F1248">
        <v>1.25</v>
      </c>
      <c r="G1248">
        <v>12968</v>
      </c>
      <c r="H1248" t="s">
        <v>10</v>
      </c>
      <c r="I1248" t="str">
        <f>IF(AND(LEFT(OnlineRetail[[#This Row],[InvoiceNo]],1)&lt;&gt;"C",OnlineRetail[[#This Row],[CustomerID]]&lt;&gt;""),"Yes","No")</f>
        <v>Yes</v>
      </c>
      <c r="J1248" s="4">
        <f>EOMONTH(OnlineRetail[[#This Row],[InvoiceDate]],-1)+1</f>
        <v>40544</v>
      </c>
      <c r="K1248" s="6">
        <f>OnlineRetail[[#This Row],[Quantity]]*OnlineRetail[[#This Row],[UnitPrice]]</f>
        <v>26.25</v>
      </c>
      <c r="L1248" t="str">
        <f t="shared" si="19"/>
        <v>12968|Jan-2011</v>
      </c>
    </row>
    <row r="1249" spans="1:12">
      <c r="A1249">
        <v>546791</v>
      </c>
      <c r="B1249" t="s">
        <v>196</v>
      </c>
      <c r="C1249" t="s">
        <v>33</v>
      </c>
      <c r="D1249">
        <v>10</v>
      </c>
      <c r="E1249" s="1">
        <v>40568.367361111108</v>
      </c>
      <c r="F1249">
        <v>0.85</v>
      </c>
      <c r="G1249">
        <v>12781</v>
      </c>
      <c r="H1249" t="s">
        <v>10</v>
      </c>
      <c r="I1249" t="str">
        <f>IF(AND(LEFT(OnlineRetail[[#This Row],[InvoiceNo]],1)&lt;&gt;"C",OnlineRetail[[#This Row],[CustomerID]]&lt;&gt;""),"Yes","No")</f>
        <v>Yes</v>
      </c>
      <c r="J1249" s="4">
        <f>EOMONTH(OnlineRetail[[#This Row],[InvoiceDate]],-1)+1</f>
        <v>40544</v>
      </c>
      <c r="K1249" s="6">
        <f>OnlineRetail[[#This Row],[Quantity]]*OnlineRetail[[#This Row],[UnitPrice]]</f>
        <v>8.5</v>
      </c>
      <c r="L1249" t="str">
        <f t="shared" si="19"/>
        <v>12781|Jan-2011</v>
      </c>
    </row>
    <row r="1250" spans="1:12">
      <c r="A1250">
        <v>552647</v>
      </c>
      <c r="B1250" t="s">
        <v>237</v>
      </c>
      <c r="C1250" t="s">
        <v>14</v>
      </c>
      <c r="D1250">
        <v>23</v>
      </c>
      <c r="E1250" s="1">
        <v>40568.368750000001</v>
      </c>
      <c r="F1250">
        <v>0.85</v>
      </c>
      <c r="G1250">
        <v>13832</v>
      </c>
      <c r="H1250" t="s">
        <v>10</v>
      </c>
      <c r="I1250" t="str">
        <f>IF(AND(LEFT(OnlineRetail[[#This Row],[InvoiceNo]],1)&lt;&gt;"C",OnlineRetail[[#This Row],[CustomerID]]&lt;&gt;""),"Yes","No")</f>
        <v>Yes</v>
      </c>
      <c r="J1250" s="4">
        <f>EOMONTH(OnlineRetail[[#This Row],[InvoiceDate]],-1)+1</f>
        <v>40544</v>
      </c>
      <c r="K1250" s="6">
        <f>OnlineRetail[[#This Row],[Quantity]]*OnlineRetail[[#This Row],[UnitPrice]]</f>
        <v>19.55</v>
      </c>
      <c r="L1250" t="str">
        <f t="shared" si="19"/>
        <v>13832|Jan-2011</v>
      </c>
    </row>
    <row r="1251" spans="1:12">
      <c r="A1251">
        <v>536732</v>
      </c>
      <c r="B1251" t="s">
        <v>164</v>
      </c>
      <c r="C1251" t="s">
        <v>72</v>
      </c>
      <c r="D1251">
        <v>19</v>
      </c>
      <c r="E1251" s="1">
        <v>40568.393055555563</v>
      </c>
      <c r="F1251">
        <v>7.95</v>
      </c>
      <c r="G1251">
        <v>12625</v>
      </c>
      <c r="H1251" t="s">
        <v>10</v>
      </c>
      <c r="I1251" t="str">
        <f>IF(AND(LEFT(OnlineRetail[[#This Row],[InvoiceNo]],1)&lt;&gt;"C",OnlineRetail[[#This Row],[CustomerID]]&lt;&gt;""),"Yes","No")</f>
        <v>Yes</v>
      </c>
      <c r="J1251" s="4">
        <f>EOMONTH(OnlineRetail[[#This Row],[InvoiceDate]],-1)+1</f>
        <v>40544</v>
      </c>
      <c r="K1251" s="6">
        <f>OnlineRetail[[#This Row],[Quantity]]*OnlineRetail[[#This Row],[UnitPrice]]</f>
        <v>151.05000000000001</v>
      </c>
      <c r="L1251" t="str">
        <f t="shared" si="19"/>
        <v>12625|Jan-2011</v>
      </c>
    </row>
    <row r="1252" spans="1:12">
      <c r="A1252">
        <v>554920</v>
      </c>
      <c r="B1252" t="s">
        <v>238</v>
      </c>
      <c r="C1252" t="s">
        <v>33</v>
      </c>
      <c r="D1252">
        <v>8</v>
      </c>
      <c r="E1252" s="1">
        <v>40568.400694444441</v>
      </c>
      <c r="F1252">
        <v>0.85</v>
      </c>
      <c r="G1252">
        <v>13236</v>
      </c>
      <c r="H1252" t="s">
        <v>10</v>
      </c>
      <c r="I1252" t="str">
        <f>IF(AND(LEFT(OnlineRetail[[#This Row],[InvoiceNo]],1)&lt;&gt;"C",OnlineRetail[[#This Row],[CustomerID]]&lt;&gt;""),"Yes","No")</f>
        <v>Yes</v>
      </c>
      <c r="J1252" s="4">
        <f>EOMONTH(OnlineRetail[[#This Row],[InvoiceDate]],-1)+1</f>
        <v>40544</v>
      </c>
      <c r="K1252" s="6">
        <f>OnlineRetail[[#This Row],[Quantity]]*OnlineRetail[[#This Row],[UnitPrice]]</f>
        <v>6.8</v>
      </c>
      <c r="L1252" t="str">
        <f t="shared" si="19"/>
        <v>13236|Jan-2011</v>
      </c>
    </row>
    <row r="1253" spans="1:12">
      <c r="A1253">
        <v>548056</v>
      </c>
      <c r="B1253" t="s">
        <v>283</v>
      </c>
      <c r="C1253" t="s">
        <v>72</v>
      </c>
      <c r="D1253">
        <v>17</v>
      </c>
      <c r="E1253" s="1">
        <v>40568.404861111107</v>
      </c>
      <c r="F1253">
        <v>0.85</v>
      </c>
      <c r="G1253">
        <v>14035</v>
      </c>
      <c r="H1253" t="s">
        <v>17</v>
      </c>
      <c r="I1253" t="str">
        <f>IF(AND(LEFT(OnlineRetail[[#This Row],[InvoiceNo]],1)&lt;&gt;"C",OnlineRetail[[#This Row],[CustomerID]]&lt;&gt;""),"Yes","No")</f>
        <v>Yes</v>
      </c>
      <c r="J1253" s="4">
        <f>EOMONTH(OnlineRetail[[#This Row],[InvoiceDate]],-1)+1</f>
        <v>40544</v>
      </c>
      <c r="K1253" s="6">
        <f>OnlineRetail[[#This Row],[Quantity]]*OnlineRetail[[#This Row],[UnitPrice]]</f>
        <v>14.45</v>
      </c>
      <c r="L1253" t="str">
        <f t="shared" si="19"/>
        <v>14035|Jan-2011</v>
      </c>
    </row>
    <row r="1254" spans="1:12">
      <c r="A1254">
        <v>552392</v>
      </c>
      <c r="B1254" t="s">
        <v>35</v>
      </c>
      <c r="C1254" t="s">
        <v>39</v>
      </c>
      <c r="D1254">
        <v>15</v>
      </c>
      <c r="E1254" s="1">
        <v>40568.414583333331</v>
      </c>
      <c r="F1254">
        <v>9.9499999999999993</v>
      </c>
      <c r="G1254">
        <v>13320</v>
      </c>
      <c r="H1254" t="s">
        <v>121</v>
      </c>
      <c r="I1254" t="str">
        <f>IF(AND(LEFT(OnlineRetail[[#This Row],[InvoiceNo]],1)&lt;&gt;"C",OnlineRetail[[#This Row],[CustomerID]]&lt;&gt;""),"Yes","No")</f>
        <v>Yes</v>
      </c>
      <c r="J1254" s="4">
        <f>EOMONTH(OnlineRetail[[#This Row],[InvoiceDate]],-1)+1</f>
        <v>40544</v>
      </c>
      <c r="K1254" s="6">
        <f>OnlineRetail[[#This Row],[Quantity]]*OnlineRetail[[#This Row],[UnitPrice]]</f>
        <v>149.25</v>
      </c>
      <c r="L1254" t="str">
        <f t="shared" si="19"/>
        <v>13320|Jan-2011</v>
      </c>
    </row>
    <row r="1255" spans="1:12">
      <c r="A1255">
        <v>551173</v>
      </c>
      <c r="B1255" t="s">
        <v>169</v>
      </c>
      <c r="C1255" t="s">
        <v>48</v>
      </c>
      <c r="D1255">
        <v>2</v>
      </c>
      <c r="E1255" s="1">
        <v>40568.438194444447</v>
      </c>
      <c r="F1255">
        <v>9.9499999999999993</v>
      </c>
      <c r="G1255">
        <v>12632</v>
      </c>
      <c r="H1255" t="s">
        <v>10</v>
      </c>
      <c r="I1255" t="str">
        <f>IF(AND(LEFT(OnlineRetail[[#This Row],[InvoiceNo]],1)&lt;&gt;"C",OnlineRetail[[#This Row],[CustomerID]]&lt;&gt;""),"Yes","No")</f>
        <v>Yes</v>
      </c>
      <c r="J1255" s="4">
        <f>EOMONTH(OnlineRetail[[#This Row],[InvoiceDate]],-1)+1</f>
        <v>40544</v>
      </c>
      <c r="K1255" s="6">
        <f>OnlineRetail[[#This Row],[Quantity]]*OnlineRetail[[#This Row],[UnitPrice]]</f>
        <v>19.899999999999999</v>
      </c>
      <c r="L1255" t="str">
        <f t="shared" si="19"/>
        <v>12632|Jan-2011</v>
      </c>
    </row>
    <row r="1256" spans="1:12">
      <c r="A1256">
        <v>549649</v>
      </c>
      <c r="B1256" t="s">
        <v>227</v>
      </c>
      <c r="C1256" t="s">
        <v>72</v>
      </c>
      <c r="D1256">
        <v>9</v>
      </c>
      <c r="E1256" s="1">
        <v>40568.456944444442</v>
      </c>
      <c r="F1256">
        <v>1.65</v>
      </c>
      <c r="G1256">
        <v>13226</v>
      </c>
      <c r="H1256" t="s">
        <v>10</v>
      </c>
      <c r="I1256" t="str">
        <f>IF(AND(LEFT(OnlineRetail[[#This Row],[InvoiceNo]],1)&lt;&gt;"C",OnlineRetail[[#This Row],[CustomerID]]&lt;&gt;""),"Yes","No")</f>
        <v>Yes</v>
      </c>
      <c r="J1256" s="4">
        <f>EOMONTH(OnlineRetail[[#This Row],[InvoiceDate]],-1)+1</f>
        <v>40544</v>
      </c>
      <c r="K1256" s="6">
        <f>OnlineRetail[[#This Row],[Quantity]]*OnlineRetail[[#This Row],[UnitPrice]]</f>
        <v>14.85</v>
      </c>
      <c r="L1256" t="str">
        <f t="shared" si="19"/>
        <v>13226|Jan-2011</v>
      </c>
    </row>
    <row r="1257" spans="1:12">
      <c r="A1257">
        <v>553125</v>
      </c>
      <c r="B1257" t="s">
        <v>32</v>
      </c>
      <c r="C1257" t="s">
        <v>14</v>
      </c>
      <c r="D1257">
        <v>9</v>
      </c>
      <c r="E1257" s="1">
        <v>40568.462500000001</v>
      </c>
      <c r="F1257">
        <v>4.25</v>
      </c>
      <c r="G1257">
        <v>12483</v>
      </c>
      <c r="H1257" t="s">
        <v>31</v>
      </c>
      <c r="I1257" t="str">
        <f>IF(AND(LEFT(OnlineRetail[[#This Row],[InvoiceNo]],1)&lt;&gt;"C",OnlineRetail[[#This Row],[CustomerID]]&lt;&gt;""),"Yes","No")</f>
        <v>Yes</v>
      </c>
      <c r="J1257" s="4">
        <f>EOMONTH(OnlineRetail[[#This Row],[InvoiceDate]],-1)+1</f>
        <v>40544</v>
      </c>
      <c r="K1257" s="6">
        <f>OnlineRetail[[#This Row],[Quantity]]*OnlineRetail[[#This Row],[UnitPrice]]</f>
        <v>38.25</v>
      </c>
      <c r="L1257" t="str">
        <f t="shared" si="19"/>
        <v>12483|Jan-2011</v>
      </c>
    </row>
    <row r="1258" spans="1:12">
      <c r="A1258">
        <v>536915</v>
      </c>
      <c r="B1258" t="s">
        <v>127</v>
      </c>
      <c r="C1258" t="s">
        <v>53</v>
      </c>
      <c r="D1258">
        <v>10</v>
      </c>
      <c r="E1258" s="1">
        <v>40568.470138888893</v>
      </c>
      <c r="F1258">
        <v>4.95</v>
      </c>
      <c r="G1258">
        <v>13293</v>
      </c>
      <c r="H1258" t="s">
        <v>10</v>
      </c>
      <c r="I1258" t="str">
        <f>IF(AND(LEFT(OnlineRetail[[#This Row],[InvoiceNo]],1)&lt;&gt;"C",OnlineRetail[[#This Row],[CustomerID]]&lt;&gt;""),"Yes","No")</f>
        <v>Yes</v>
      </c>
      <c r="J1258" s="4">
        <f>EOMONTH(OnlineRetail[[#This Row],[InvoiceDate]],-1)+1</f>
        <v>40544</v>
      </c>
      <c r="K1258" s="6">
        <f>OnlineRetail[[#This Row],[Quantity]]*OnlineRetail[[#This Row],[UnitPrice]]</f>
        <v>49.5</v>
      </c>
      <c r="L1258" t="str">
        <f t="shared" si="19"/>
        <v>13293|Jan-2011</v>
      </c>
    </row>
    <row r="1259" spans="1:12">
      <c r="A1259">
        <v>541826</v>
      </c>
      <c r="B1259" t="s">
        <v>59</v>
      </c>
      <c r="C1259" t="s">
        <v>40</v>
      </c>
      <c r="D1259">
        <v>14</v>
      </c>
      <c r="E1259" s="1">
        <v>40568.473611111112</v>
      </c>
      <c r="F1259">
        <v>9.9499999999999993</v>
      </c>
      <c r="G1259">
        <v>13322</v>
      </c>
      <c r="H1259" t="s">
        <v>10</v>
      </c>
      <c r="I1259" t="str">
        <f>IF(AND(LEFT(OnlineRetail[[#This Row],[InvoiceNo]],1)&lt;&gt;"C",OnlineRetail[[#This Row],[CustomerID]]&lt;&gt;""),"Yes","No")</f>
        <v>Yes</v>
      </c>
      <c r="J1259" s="4">
        <f>EOMONTH(OnlineRetail[[#This Row],[InvoiceDate]],-1)+1</f>
        <v>40544</v>
      </c>
      <c r="K1259" s="6">
        <f>OnlineRetail[[#This Row],[Quantity]]*OnlineRetail[[#This Row],[UnitPrice]]</f>
        <v>139.29999999999998</v>
      </c>
      <c r="L1259" t="str">
        <f t="shared" si="19"/>
        <v>13322|Jan-2011</v>
      </c>
    </row>
    <row r="1260" spans="1:12">
      <c r="A1260">
        <v>538006</v>
      </c>
      <c r="B1260" t="s">
        <v>82</v>
      </c>
      <c r="C1260" t="s">
        <v>46</v>
      </c>
      <c r="D1260">
        <v>18</v>
      </c>
      <c r="E1260" s="1">
        <v>40568.479861111111</v>
      </c>
      <c r="F1260">
        <v>3.39</v>
      </c>
      <c r="G1260">
        <v>13364</v>
      </c>
      <c r="H1260" t="s">
        <v>10</v>
      </c>
      <c r="I1260" t="str">
        <f>IF(AND(LEFT(OnlineRetail[[#This Row],[InvoiceNo]],1)&lt;&gt;"C",OnlineRetail[[#This Row],[CustomerID]]&lt;&gt;""),"Yes","No")</f>
        <v>Yes</v>
      </c>
      <c r="J1260" s="4">
        <f>EOMONTH(OnlineRetail[[#This Row],[InvoiceDate]],-1)+1</f>
        <v>40544</v>
      </c>
      <c r="K1260" s="6">
        <f>OnlineRetail[[#This Row],[Quantity]]*OnlineRetail[[#This Row],[UnitPrice]]</f>
        <v>61.02</v>
      </c>
      <c r="L1260" t="str">
        <f t="shared" si="19"/>
        <v>13364|Jan-2011</v>
      </c>
    </row>
    <row r="1261" spans="1:12">
      <c r="A1261">
        <v>537805</v>
      </c>
      <c r="B1261" t="s">
        <v>85</v>
      </c>
      <c r="C1261" t="s">
        <v>83</v>
      </c>
      <c r="D1261">
        <v>16</v>
      </c>
      <c r="E1261" s="1">
        <v>40568.488194444442</v>
      </c>
      <c r="F1261">
        <v>1.65</v>
      </c>
      <c r="G1261">
        <v>13877</v>
      </c>
      <c r="H1261" t="s">
        <v>10</v>
      </c>
      <c r="I1261" t="str">
        <f>IF(AND(LEFT(OnlineRetail[[#This Row],[InvoiceNo]],1)&lt;&gt;"C",OnlineRetail[[#This Row],[CustomerID]]&lt;&gt;""),"Yes","No")</f>
        <v>Yes</v>
      </c>
      <c r="J1261" s="4">
        <f>EOMONTH(OnlineRetail[[#This Row],[InvoiceDate]],-1)+1</f>
        <v>40544</v>
      </c>
      <c r="K1261" s="6">
        <f>OnlineRetail[[#This Row],[Quantity]]*OnlineRetail[[#This Row],[UnitPrice]]</f>
        <v>26.4</v>
      </c>
      <c r="L1261" t="str">
        <f t="shared" si="19"/>
        <v>13877|Jan-2011</v>
      </c>
    </row>
    <row r="1262" spans="1:12">
      <c r="A1262">
        <v>545264</v>
      </c>
      <c r="B1262" t="s">
        <v>84</v>
      </c>
      <c r="C1262" t="s">
        <v>39</v>
      </c>
      <c r="D1262">
        <v>20</v>
      </c>
      <c r="E1262" s="1">
        <v>40568.492361111108</v>
      </c>
      <c r="F1262">
        <v>3.39</v>
      </c>
      <c r="G1262">
        <v>12463</v>
      </c>
      <c r="H1262" t="s">
        <v>10</v>
      </c>
      <c r="I1262" t="str">
        <f>IF(AND(LEFT(OnlineRetail[[#This Row],[InvoiceNo]],1)&lt;&gt;"C",OnlineRetail[[#This Row],[CustomerID]]&lt;&gt;""),"Yes","No")</f>
        <v>Yes</v>
      </c>
      <c r="J1262" s="4">
        <f>EOMONTH(OnlineRetail[[#This Row],[InvoiceDate]],-1)+1</f>
        <v>40544</v>
      </c>
      <c r="K1262" s="6">
        <f>OnlineRetail[[#This Row],[Quantity]]*OnlineRetail[[#This Row],[UnitPrice]]</f>
        <v>67.8</v>
      </c>
      <c r="L1262" t="str">
        <f t="shared" si="19"/>
        <v>12463|Jan-2011</v>
      </c>
    </row>
    <row r="1263" spans="1:12">
      <c r="A1263">
        <v>537737</v>
      </c>
      <c r="B1263" t="s">
        <v>90</v>
      </c>
      <c r="C1263" t="s">
        <v>29</v>
      </c>
      <c r="D1263">
        <v>6</v>
      </c>
      <c r="E1263" s="1">
        <v>40568.495138888888</v>
      </c>
      <c r="F1263">
        <v>4.25</v>
      </c>
      <c r="G1263">
        <v>12779</v>
      </c>
      <c r="H1263" t="s">
        <v>10</v>
      </c>
      <c r="I1263" t="str">
        <f>IF(AND(LEFT(OnlineRetail[[#This Row],[InvoiceNo]],1)&lt;&gt;"C",OnlineRetail[[#This Row],[CustomerID]]&lt;&gt;""),"Yes","No")</f>
        <v>Yes</v>
      </c>
      <c r="J1263" s="4">
        <f>EOMONTH(OnlineRetail[[#This Row],[InvoiceDate]],-1)+1</f>
        <v>40544</v>
      </c>
      <c r="K1263" s="6">
        <f>OnlineRetail[[#This Row],[Quantity]]*OnlineRetail[[#This Row],[UnitPrice]]</f>
        <v>25.5</v>
      </c>
      <c r="L1263" t="str">
        <f t="shared" si="19"/>
        <v>12779|Jan-2011</v>
      </c>
    </row>
    <row r="1264" spans="1:12">
      <c r="A1264">
        <v>544319</v>
      </c>
      <c r="B1264" t="s">
        <v>223</v>
      </c>
      <c r="C1264" t="s">
        <v>12</v>
      </c>
      <c r="D1264">
        <v>20</v>
      </c>
      <c r="E1264" s="1">
        <v>40568.506249999999</v>
      </c>
      <c r="F1264">
        <v>5.95</v>
      </c>
      <c r="G1264">
        <v>12907</v>
      </c>
      <c r="H1264" t="s">
        <v>10</v>
      </c>
      <c r="I1264" t="str">
        <f>IF(AND(LEFT(OnlineRetail[[#This Row],[InvoiceNo]],1)&lt;&gt;"C",OnlineRetail[[#This Row],[CustomerID]]&lt;&gt;""),"Yes","No")</f>
        <v>Yes</v>
      </c>
      <c r="J1264" s="4">
        <f>EOMONTH(OnlineRetail[[#This Row],[InvoiceDate]],-1)+1</f>
        <v>40544</v>
      </c>
      <c r="K1264" s="6">
        <f>OnlineRetail[[#This Row],[Quantity]]*OnlineRetail[[#This Row],[UnitPrice]]</f>
        <v>119</v>
      </c>
      <c r="L1264" t="str">
        <f t="shared" si="19"/>
        <v>12907|Jan-2011</v>
      </c>
    </row>
    <row r="1265" spans="1:12">
      <c r="A1265">
        <v>545164</v>
      </c>
      <c r="B1265" t="s">
        <v>213</v>
      </c>
      <c r="C1265" t="s">
        <v>53</v>
      </c>
      <c r="D1265">
        <v>24</v>
      </c>
      <c r="E1265" s="1">
        <v>40568.54583333333</v>
      </c>
      <c r="F1265">
        <v>7.95</v>
      </c>
      <c r="G1265">
        <v>14225</v>
      </c>
      <c r="H1265" t="s">
        <v>10</v>
      </c>
      <c r="I1265" t="str">
        <f>IF(AND(LEFT(OnlineRetail[[#This Row],[InvoiceNo]],1)&lt;&gt;"C",OnlineRetail[[#This Row],[CustomerID]]&lt;&gt;""),"Yes","No")</f>
        <v>Yes</v>
      </c>
      <c r="J1265" s="4">
        <f>EOMONTH(OnlineRetail[[#This Row],[InvoiceDate]],-1)+1</f>
        <v>40544</v>
      </c>
      <c r="K1265" s="6">
        <f>OnlineRetail[[#This Row],[Quantity]]*OnlineRetail[[#This Row],[UnitPrice]]</f>
        <v>190.8</v>
      </c>
      <c r="L1265" t="str">
        <f t="shared" si="19"/>
        <v>14225|Jan-2011</v>
      </c>
    </row>
    <row r="1266" spans="1:12">
      <c r="A1266">
        <v>543233</v>
      </c>
      <c r="B1266" t="s">
        <v>242</v>
      </c>
      <c r="C1266" t="s">
        <v>24</v>
      </c>
      <c r="D1266">
        <v>18</v>
      </c>
      <c r="E1266" s="1">
        <v>40568.600694444453</v>
      </c>
      <c r="F1266">
        <v>4.25</v>
      </c>
      <c r="G1266">
        <v>13808</v>
      </c>
      <c r="H1266" t="s">
        <v>17</v>
      </c>
      <c r="I1266" t="str">
        <f>IF(AND(LEFT(OnlineRetail[[#This Row],[InvoiceNo]],1)&lt;&gt;"C",OnlineRetail[[#This Row],[CustomerID]]&lt;&gt;""),"Yes","No")</f>
        <v>Yes</v>
      </c>
      <c r="J1266" s="4">
        <f>EOMONTH(OnlineRetail[[#This Row],[InvoiceDate]],-1)+1</f>
        <v>40544</v>
      </c>
      <c r="K1266" s="6">
        <f>OnlineRetail[[#This Row],[Quantity]]*OnlineRetail[[#This Row],[UnitPrice]]</f>
        <v>76.5</v>
      </c>
      <c r="L1266" t="str">
        <f t="shared" si="19"/>
        <v>13808|Jan-2011</v>
      </c>
    </row>
    <row r="1267" spans="1:12">
      <c r="A1267">
        <v>537508</v>
      </c>
      <c r="B1267" t="s">
        <v>203</v>
      </c>
      <c r="C1267" t="s">
        <v>9</v>
      </c>
      <c r="D1267">
        <v>5</v>
      </c>
      <c r="E1267" s="1">
        <v>40568.607638888891</v>
      </c>
      <c r="F1267">
        <v>4.95</v>
      </c>
      <c r="G1267">
        <v>14276</v>
      </c>
      <c r="H1267" t="s">
        <v>10</v>
      </c>
      <c r="I1267" t="str">
        <f>IF(AND(LEFT(OnlineRetail[[#This Row],[InvoiceNo]],1)&lt;&gt;"C",OnlineRetail[[#This Row],[CustomerID]]&lt;&gt;""),"Yes","No")</f>
        <v>Yes</v>
      </c>
      <c r="J1267" s="4">
        <f>EOMONTH(OnlineRetail[[#This Row],[InvoiceDate]],-1)+1</f>
        <v>40544</v>
      </c>
      <c r="K1267" s="6">
        <f>OnlineRetail[[#This Row],[Quantity]]*OnlineRetail[[#This Row],[UnitPrice]]</f>
        <v>24.75</v>
      </c>
      <c r="L1267" t="str">
        <f t="shared" si="19"/>
        <v>14276|Jan-2011</v>
      </c>
    </row>
    <row r="1268" spans="1:12">
      <c r="A1268">
        <v>536597</v>
      </c>
      <c r="B1268" t="s">
        <v>98</v>
      </c>
      <c r="C1268" t="s">
        <v>40</v>
      </c>
      <c r="D1268">
        <v>18</v>
      </c>
      <c r="E1268" s="1">
        <v>40568.624305555553</v>
      </c>
      <c r="F1268">
        <v>3.39</v>
      </c>
      <c r="G1268">
        <v>14294</v>
      </c>
      <c r="H1268" t="s">
        <v>10</v>
      </c>
      <c r="I1268" t="str">
        <f>IF(AND(LEFT(OnlineRetail[[#This Row],[InvoiceNo]],1)&lt;&gt;"C",OnlineRetail[[#This Row],[CustomerID]]&lt;&gt;""),"Yes","No")</f>
        <v>Yes</v>
      </c>
      <c r="J1268" s="4">
        <f>EOMONTH(OnlineRetail[[#This Row],[InvoiceDate]],-1)+1</f>
        <v>40544</v>
      </c>
      <c r="K1268" s="6">
        <f>OnlineRetail[[#This Row],[Quantity]]*OnlineRetail[[#This Row],[UnitPrice]]</f>
        <v>61.02</v>
      </c>
      <c r="L1268" t="str">
        <f t="shared" si="19"/>
        <v>14294|Jan-2011</v>
      </c>
    </row>
    <row r="1269" spans="1:12">
      <c r="A1269">
        <v>539405</v>
      </c>
      <c r="B1269" t="s">
        <v>34</v>
      </c>
      <c r="C1269" t="s">
        <v>48</v>
      </c>
      <c r="D1269">
        <v>6</v>
      </c>
      <c r="E1269" s="1">
        <v>40568.647222222222</v>
      </c>
      <c r="F1269">
        <v>2.5499999999999998</v>
      </c>
      <c r="G1269">
        <v>12810</v>
      </c>
      <c r="H1269" t="s">
        <v>10</v>
      </c>
      <c r="I1269" t="str">
        <f>IF(AND(LEFT(OnlineRetail[[#This Row],[InvoiceNo]],1)&lt;&gt;"C",OnlineRetail[[#This Row],[CustomerID]]&lt;&gt;""),"Yes","No")</f>
        <v>Yes</v>
      </c>
      <c r="J1269" s="4">
        <f>EOMONTH(OnlineRetail[[#This Row],[InvoiceDate]],-1)+1</f>
        <v>40544</v>
      </c>
      <c r="K1269" s="6">
        <f>OnlineRetail[[#This Row],[Quantity]]*OnlineRetail[[#This Row],[UnitPrice]]</f>
        <v>15.299999999999999</v>
      </c>
      <c r="L1269" t="str">
        <f t="shared" si="19"/>
        <v>12810|Jan-2011</v>
      </c>
    </row>
    <row r="1270" spans="1:12">
      <c r="A1270">
        <v>541808</v>
      </c>
      <c r="B1270" t="s">
        <v>136</v>
      </c>
      <c r="C1270" t="s">
        <v>24</v>
      </c>
      <c r="D1270">
        <v>23</v>
      </c>
      <c r="E1270" s="1">
        <v>40568.665277777778</v>
      </c>
      <c r="F1270">
        <v>2.5499999999999998</v>
      </c>
      <c r="G1270">
        <v>12807</v>
      </c>
      <c r="H1270" t="s">
        <v>10</v>
      </c>
      <c r="I1270" t="str">
        <f>IF(AND(LEFT(OnlineRetail[[#This Row],[InvoiceNo]],1)&lt;&gt;"C",OnlineRetail[[#This Row],[CustomerID]]&lt;&gt;""),"Yes","No")</f>
        <v>Yes</v>
      </c>
      <c r="J1270" s="4">
        <f>EOMONTH(OnlineRetail[[#This Row],[InvoiceDate]],-1)+1</f>
        <v>40544</v>
      </c>
      <c r="K1270" s="6">
        <f>OnlineRetail[[#This Row],[Quantity]]*OnlineRetail[[#This Row],[UnitPrice]]</f>
        <v>58.65</v>
      </c>
      <c r="L1270" t="str">
        <f t="shared" si="19"/>
        <v>12807|Jan-2011</v>
      </c>
    </row>
    <row r="1271" spans="1:12">
      <c r="A1271">
        <v>552036</v>
      </c>
      <c r="B1271" t="s">
        <v>255</v>
      </c>
      <c r="C1271" t="s">
        <v>29</v>
      </c>
      <c r="D1271">
        <v>4</v>
      </c>
      <c r="E1271" s="1">
        <v>40568.732638888891</v>
      </c>
      <c r="F1271">
        <v>4.95</v>
      </c>
      <c r="G1271">
        <v>13969</v>
      </c>
      <c r="H1271" t="s">
        <v>10</v>
      </c>
      <c r="I1271" t="str">
        <f>IF(AND(LEFT(OnlineRetail[[#This Row],[InvoiceNo]],1)&lt;&gt;"C",OnlineRetail[[#This Row],[CustomerID]]&lt;&gt;""),"Yes","No")</f>
        <v>Yes</v>
      </c>
      <c r="J1271" s="4">
        <f>EOMONTH(OnlineRetail[[#This Row],[InvoiceDate]],-1)+1</f>
        <v>40544</v>
      </c>
      <c r="K1271" s="6">
        <f>OnlineRetail[[#This Row],[Quantity]]*OnlineRetail[[#This Row],[UnitPrice]]</f>
        <v>19.8</v>
      </c>
      <c r="L1271" t="str">
        <f t="shared" si="19"/>
        <v>13969|Jan-2011</v>
      </c>
    </row>
    <row r="1272" spans="1:12">
      <c r="A1272">
        <v>550388</v>
      </c>
      <c r="B1272" t="s">
        <v>11</v>
      </c>
      <c r="C1272" t="s">
        <v>19</v>
      </c>
      <c r="D1272">
        <v>4</v>
      </c>
      <c r="E1272" s="1">
        <v>40568.742361111108</v>
      </c>
      <c r="F1272">
        <v>2.1</v>
      </c>
      <c r="G1272">
        <v>12603</v>
      </c>
      <c r="H1272" t="s">
        <v>10</v>
      </c>
      <c r="I1272" t="str">
        <f>IF(AND(LEFT(OnlineRetail[[#This Row],[InvoiceNo]],1)&lt;&gt;"C",OnlineRetail[[#This Row],[CustomerID]]&lt;&gt;""),"Yes","No")</f>
        <v>Yes</v>
      </c>
      <c r="J1272" s="4">
        <f>EOMONTH(OnlineRetail[[#This Row],[InvoiceDate]],-1)+1</f>
        <v>40544</v>
      </c>
      <c r="K1272" s="6">
        <f>OnlineRetail[[#This Row],[Quantity]]*OnlineRetail[[#This Row],[UnitPrice]]</f>
        <v>8.4</v>
      </c>
      <c r="L1272" t="str">
        <f t="shared" si="19"/>
        <v>12603|Jan-2011</v>
      </c>
    </row>
    <row r="1273" spans="1:12">
      <c r="A1273">
        <v>540433</v>
      </c>
      <c r="B1273" t="s">
        <v>51</v>
      </c>
      <c r="C1273" t="s">
        <v>40</v>
      </c>
      <c r="D1273">
        <v>2</v>
      </c>
      <c r="E1273" s="1">
        <v>40568.758333333331</v>
      </c>
      <c r="F1273">
        <v>3.39</v>
      </c>
      <c r="G1273">
        <v>13511</v>
      </c>
      <c r="H1273" t="s">
        <v>10</v>
      </c>
      <c r="I1273" t="str">
        <f>IF(AND(LEFT(OnlineRetail[[#This Row],[InvoiceNo]],1)&lt;&gt;"C",OnlineRetail[[#This Row],[CustomerID]]&lt;&gt;""),"Yes","No")</f>
        <v>Yes</v>
      </c>
      <c r="J1273" s="4">
        <f>EOMONTH(OnlineRetail[[#This Row],[InvoiceDate]],-1)+1</f>
        <v>40544</v>
      </c>
      <c r="K1273" s="6">
        <f>OnlineRetail[[#This Row],[Quantity]]*OnlineRetail[[#This Row],[UnitPrice]]</f>
        <v>6.78</v>
      </c>
      <c r="L1273" t="str">
        <f t="shared" si="19"/>
        <v>13511|Jan-2011</v>
      </c>
    </row>
    <row r="1274" spans="1:12">
      <c r="A1274">
        <v>539524</v>
      </c>
      <c r="B1274" t="s">
        <v>282</v>
      </c>
      <c r="C1274" t="s">
        <v>9</v>
      </c>
      <c r="D1274">
        <v>21</v>
      </c>
      <c r="E1274" s="1">
        <v>40568.761111111111</v>
      </c>
      <c r="F1274">
        <v>3.39</v>
      </c>
      <c r="G1274">
        <v>12591</v>
      </c>
      <c r="H1274" t="s">
        <v>10</v>
      </c>
      <c r="I1274" t="str">
        <f>IF(AND(LEFT(OnlineRetail[[#This Row],[InvoiceNo]],1)&lt;&gt;"C",OnlineRetail[[#This Row],[CustomerID]]&lt;&gt;""),"Yes","No")</f>
        <v>Yes</v>
      </c>
      <c r="J1274" s="4">
        <f>EOMONTH(OnlineRetail[[#This Row],[InvoiceDate]],-1)+1</f>
        <v>40544</v>
      </c>
      <c r="K1274" s="6">
        <f>OnlineRetail[[#This Row],[Quantity]]*OnlineRetail[[#This Row],[UnitPrice]]</f>
        <v>71.19</v>
      </c>
      <c r="L1274" t="str">
        <f t="shared" si="19"/>
        <v>12591|Jan-2011</v>
      </c>
    </row>
    <row r="1275" spans="1:12">
      <c r="A1275">
        <v>537750</v>
      </c>
      <c r="B1275" t="s">
        <v>89</v>
      </c>
      <c r="C1275" t="s">
        <v>46</v>
      </c>
      <c r="D1275">
        <v>8</v>
      </c>
      <c r="E1275" s="1">
        <v>40568.8125</v>
      </c>
      <c r="F1275">
        <v>9.9499999999999993</v>
      </c>
      <c r="G1275">
        <v>12588</v>
      </c>
      <c r="H1275" t="s">
        <v>10</v>
      </c>
      <c r="I1275" t="str">
        <f>IF(AND(LEFT(OnlineRetail[[#This Row],[InvoiceNo]],1)&lt;&gt;"C",OnlineRetail[[#This Row],[CustomerID]]&lt;&gt;""),"Yes","No")</f>
        <v>Yes</v>
      </c>
      <c r="J1275" s="4">
        <f>EOMONTH(OnlineRetail[[#This Row],[InvoiceDate]],-1)+1</f>
        <v>40544</v>
      </c>
      <c r="K1275" s="6">
        <f>OnlineRetail[[#This Row],[Quantity]]*OnlineRetail[[#This Row],[UnitPrice]]</f>
        <v>79.599999999999994</v>
      </c>
      <c r="L1275" t="str">
        <f t="shared" si="19"/>
        <v>12588|Jan-2011</v>
      </c>
    </row>
    <row r="1276" spans="1:12">
      <c r="A1276">
        <v>550038</v>
      </c>
      <c r="B1276" t="s">
        <v>193</v>
      </c>
      <c r="C1276" t="s">
        <v>53</v>
      </c>
      <c r="D1276">
        <v>20</v>
      </c>
      <c r="E1276" s="1">
        <v>40568.818055555559</v>
      </c>
      <c r="F1276">
        <v>4.25</v>
      </c>
      <c r="G1276">
        <v>12363</v>
      </c>
      <c r="H1276" t="s">
        <v>17</v>
      </c>
      <c r="I1276" t="str">
        <f>IF(AND(LEFT(OnlineRetail[[#This Row],[InvoiceNo]],1)&lt;&gt;"C",OnlineRetail[[#This Row],[CustomerID]]&lt;&gt;""),"Yes","No")</f>
        <v>Yes</v>
      </c>
      <c r="J1276" s="4">
        <f>EOMONTH(OnlineRetail[[#This Row],[InvoiceDate]],-1)+1</f>
        <v>40544</v>
      </c>
      <c r="K1276" s="6">
        <f>OnlineRetail[[#This Row],[Quantity]]*OnlineRetail[[#This Row],[UnitPrice]]</f>
        <v>85</v>
      </c>
      <c r="L1276" t="str">
        <f t="shared" si="19"/>
        <v>12363|Jan-2011</v>
      </c>
    </row>
    <row r="1277" spans="1:12">
      <c r="A1277">
        <v>537645</v>
      </c>
      <c r="B1277" t="s">
        <v>204</v>
      </c>
      <c r="C1277" t="s">
        <v>9</v>
      </c>
      <c r="D1277">
        <v>23</v>
      </c>
      <c r="E1277" s="1">
        <v>40568.822916666657</v>
      </c>
      <c r="F1277">
        <v>0.85</v>
      </c>
      <c r="G1277">
        <v>13572</v>
      </c>
      <c r="H1277" t="s">
        <v>10</v>
      </c>
      <c r="I1277" t="str">
        <f>IF(AND(LEFT(OnlineRetail[[#This Row],[InvoiceNo]],1)&lt;&gt;"C",OnlineRetail[[#This Row],[CustomerID]]&lt;&gt;""),"Yes","No")</f>
        <v>Yes</v>
      </c>
      <c r="J1277" s="4">
        <f>EOMONTH(OnlineRetail[[#This Row],[InvoiceDate]],-1)+1</f>
        <v>40544</v>
      </c>
      <c r="K1277" s="6">
        <f>OnlineRetail[[#This Row],[Quantity]]*OnlineRetail[[#This Row],[UnitPrice]]</f>
        <v>19.55</v>
      </c>
      <c r="L1277" t="str">
        <f t="shared" si="19"/>
        <v>13572|Jan-2011</v>
      </c>
    </row>
    <row r="1278" spans="1:12">
      <c r="A1278">
        <v>544460</v>
      </c>
      <c r="B1278" t="s">
        <v>136</v>
      </c>
      <c r="C1278" t="s">
        <v>83</v>
      </c>
      <c r="D1278">
        <v>21</v>
      </c>
      <c r="E1278" s="1">
        <v>40568.831944444442</v>
      </c>
      <c r="F1278">
        <v>9.9499999999999993</v>
      </c>
      <c r="G1278">
        <v>13293</v>
      </c>
      <c r="H1278" t="s">
        <v>36</v>
      </c>
      <c r="I1278" t="str">
        <f>IF(AND(LEFT(OnlineRetail[[#This Row],[InvoiceNo]],1)&lt;&gt;"C",OnlineRetail[[#This Row],[CustomerID]]&lt;&gt;""),"Yes","No")</f>
        <v>Yes</v>
      </c>
      <c r="J1278" s="4">
        <f>EOMONTH(OnlineRetail[[#This Row],[InvoiceDate]],-1)+1</f>
        <v>40544</v>
      </c>
      <c r="K1278" s="6">
        <f>OnlineRetail[[#This Row],[Quantity]]*OnlineRetail[[#This Row],[UnitPrice]]</f>
        <v>208.95</v>
      </c>
      <c r="L1278" t="str">
        <f t="shared" si="19"/>
        <v>13293|Jan-2011</v>
      </c>
    </row>
    <row r="1279" spans="1:12">
      <c r="A1279">
        <v>556091</v>
      </c>
      <c r="B1279" t="s">
        <v>138</v>
      </c>
      <c r="C1279" t="s">
        <v>33</v>
      </c>
      <c r="D1279">
        <v>4</v>
      </c>
      <c r="E1279" s="1">
        <v>40569.334722222222</v>
      </c>
      <c r="F1279">
        <v>1.25</v>
      </c>
      <c r="G1279">
        <v>12495</v>
      </c>
      <c r="H1279" t="s">
        <v>10</v>
      </c>
      <c r="I1279" t="str">
        <f>IF(AND(LEFT(OnlineRetail[[#This Row],[InvoiceNo]],1)&lt;&gt;"C",OnlineRetail[[#This Row],[CustomerID]]&lt;&gt;""),"Yes","No")</f>
        <v>Yes</v>
      </c>
      <c r="J1279" s="4">
        <f>EOMONTH(OnlineRetail[[#This Row],[InvoiceDate]],-1)+1</f>
        <v>40544</v>
      </c>
      <c r="K1279" s="6">
        <f>OnlineRetail[[#This Row],[Quantity]]*OnlineRetail[[#This Row],[UnitPrice]]</f>
        <v>5</v>
      </c>
      <c r="L1279" t="str">
        <f t="shared" si="19"/>
        <v>12495|Jan-2011</v>
      </c>
    </row>
    <row r="1280" spans="1:12">
      <c r="A1280">
        <v>550088</v>
      </c>
      <c r="B1280" t="s">
        <v>120</v>
      </c>
      <c r="C1280" t="s">
        <v>24</v>
      </c>
      <c r="D1280">
        <v>3</v>
      </c>
      <c r="E1280" s="1">
        <v>40569.352777777778</v>
      </c>
      <c r="F1280">
        <v>4.25</v>
      </c>
      <c r="G1280">
        <v>14035</v>
      </c>
      <c r="H1280" t="s">
        <v>10</v>
      </c>
      <c r="I1280" t="str">
        <f>IF(AND(LEFT(OnlineRetail[[#This Row],[InvoiceNo]],1)&lt;&gt;"C",OnlineRetail[[#This Row],[CustomerID]]&lt;&gt;""),"Yes","No")</f>
        <v>Yes</v>
      </c>
      <c r="J1280" s="4">
        <f>EOMONTH(OnlineRetail[[#This Row],[InvoiceDate]],-1)+1</f>
        <v>40544</v>
      </c>
      <c r="K1280" s="6">
        <f>OnlineRetail[[#This Row],[Quantity]]*OnlineRetail[[#This Row],[UnitPrice]]</f>
        <v>12.75</v>
      </c>
      <c r="L1280" t="str">
        <f t="shared" si="19"/>
        <v>14035|Jan-2011</v>
      </c>
    </row>
    <row r="1281" spans="1:12">
      <c r="A1281">
        <v>552562</v>
      </c>
      <c r="B1281" t="s">
        <v>67</v>
      </c>
      <c r="C1281" t="s">
        <v>12</v>
      </c>
      <c r="D1281">
        <v>4</v>
      </c>
      <c r="E1281" s="1">
        <v>40569.370138888888</v>
      </c>
      <c r="F1281">
        <v>3.39</v>
      </c>
      <c r="G1281">
        <v>12883</v>
      </c>
      <c r="H1281" t="s">
        <v>22</v>
      </c>
      <c r="I1281" t="str">
        <f>IF(AND(LEFT(OnlineRetail[[#This Row],[InvoiceNo]],1)&lt;&gt;"C",OnlineRetail[[#This Row],[CustomerID]]&lt;&gt;""),"Yes","No")</f>
        <v>Yes</v>
      </c>
      <c r="J1281" s="4">
        <f>EOMONTH(OnlineRetail[[#This Row],[InvoiceDate]],-1)+1</f>
        <v>40544</v>
      </c>
      <c r="K1281" s="6">
        <f>OnlineRetail[[#This Row],[Quantity]]*OnlineRetail[[#This Row],[UnitPrice]]</f>
        <v>13.56</v>
      </c>
      <c r="L1281" t="str">
        <f t="shared" si="19"/>
        <v>12883|Jan-2011</v>
      </c>
    </row>
    <row r="1282" spans="1:12">
      <c r="A1282">
        <v>541985</v>
      </c>
      <c r="B1282" t="s">
        <v>51</v>
      </c>
      <c r="C1282" t="s">
        <v>40</v>
      </c>
      <c r="D1282">
        <v>17</v>
      </c>
      <c r="E1282" s="1">
        <v>40569.370138888888</v>
      </c>
      <c r="F1282">
        <v>0.85</v>
      </c>
      <c r="G1282">
        <v>12517</v>
      </c>
      <c r="H1282" t="s">
        <v>10</v>
      </c>
      <c r="I1282" t="str">
        <f>IF(AND(LEFT(OnlineRetail[[#This Row],[InvoiceNo]],1)&lt;&gt;"C",OnlineRetail[[#This Row],[CustomerID]]&lt;&gt;""),"Yes","No")</f>
        <v>Yes</v>
      </c>
      <c r="J1282" s="4">
        <f>EOMONTH(OnlineRetail[[#This Row],[InvoiceDate]],-1)+1</f>
        <v>40544</v>
      </c>
      <c r="K1282" s="6">
        <f>OnlineRetail[[#This Row],[Quantity]]*OnlineRetail[[#This Row],[UnitPrice]]</f>
        <v>14.45</v>
      </c>
      <c r="L1282" t="str">
        <f t="shared" ref="L1282:L1345" si="20">IF(I1282="Yes",G1282&amp;"|"&amp;TEXT(J1282,"mmm-yyyy"),"")</f>
        <v>12517|Jan-2011</v>
      </c>
    </row>
    <row r="1283" spans="1:12">
      <c r="A1283">
        <v>541961</v>
      </c>
      <c r="B1283" t="s">
        <v>274</v>
      </c>
      <c r="C1283" t="s">
        <v>50</v>
      </c>
      <c r="D1283">
        <v>7</v>
      </c>
      <c r="E1283" s="1">
        <v>40569.429861111108</v>
      </c>
      <c r="F1283">
        <v>4.95</v>
      </c>
      <c r="G1283">
        <v>13073</v>
      </c>
      <c r="H1283" t="s">
        <v>10</v>
      </c>
      <c r="I1283" t="str">
        <f>IF(AND(LEFT(OnlineRetail[[#This Row],[InvoiceNo]],1)&lt;&gt;"C",OnlineRetail[[#This Row],[CustomerID]]&lt;&gt;""),"Yes","No")</f>
        <v>Yes</v>
      </c>
      <c r="J1283" s="4">
        <f>EOMONTH(OnlineRetail[[#This Row],[InvoiceDate]],-1)+1</f>
        <v>40544</v>
      </c>
      <c r="K1283" s="6">
        <f>OnlineRetail[[#This Row],[Quantity]]*OnlineRetail[[#This Row],[UnitPrice]]</f>
        <v>34.65</v>
      </c>
      <c r="L1283" t="str">
        <f t="shared" si="20"/>
        <v>13073|Jan-2011</v>
      </c>
    </row>
    <row r="1284" spans="1:12">
      <c r="A1284">
        <v>537262</v>
      </c>
      <c r="B1284" t="s">
        <v>189</v>
      </c>
      <c r="C1284" t="s">
        <v>40</v>
      </c>
      <c r="D1284">
        <v>5</v>
      </c>
      <c r="E1284" s="1">
        <v>40569.450694444437</v>
      </c>
      <c r="F1284">
        <v>2.5499999999999998</v>
      </c>
      <c r="G1284">
        <v>14083</v>
      </c>
      <c r="H1284" t="s">
        <v>10</v>
      </c>
      <c r="I1284" t="str">
        <f>IF(AND(LEFT(OnlineRetail[[#This Row],[InvoiceNo]],1)&lt;&gt;"C",OnlineRetail[[#This Row],[CustomerID]]&lt;&gt;""),"Yes","No")</f>
        <v>Yes</v>
      </c>
      <c r="J1284" s="4">
        <f>EOMONTH(OnlineRetail[[#This Row],[InvoiceDate]],-1)+1</f>
        <v>40544</v>
      </c>
      <c r="K1284" s="6">
        <f>OnlineRetail[[#This Row],[Quantity]]*OnlineRetail[[#This Row],[UnitPrice]]</f>
        <v>12.75</v>
      </c>
      <c r="L1284" t="str">
        <f t="shared" si="20"/>
        <v>14083|Jan-2011</v>
      </c>
    </row>
    <row r="1285" spans="1:12">
      <c r="A1285">
        <v>544189</v>
      </c>
      <c r="B1285" t="s">
        <v>84</v>
      </c>
      <c r="C1285" t="s">
        <v>29</v>
      </c>
      <c r="D1285">
        <v>3</v>
      </c>
      <c r="E1285" s="1">
        <v>40569.479861111111</v>
      </c>
      <c r="F1285">
        <v>9.9499999999999993</v>
      </c>
      <c r="G1285">
        <v>14133</v>
      </c>
      <c r="H1285" t="s">
        <v>10</v>
      </c>
      <c r="I1285" t="str">
        <f>IF(AND(LEFT(OnlineRetail[[#This Row],[InvoiceNo]],1)&lt;&gt;"C",OnlineRetail[[#This Row],[CustomerID]]&lt;&gt;""),"Yes","No")</f>
        <v>Yes</v>
      </c>
      <c r="J1285" s="4">
        <f>EOMONTH(OnlineRetail[[#This Row],[InvoiceDate]],-1)+1</f>
        <v>40544</v>
      </c>
      <c r="K1285" s="6">
        <f>OnlineRetail[[#This Row],[Quantity]]*OnlineRetail[[#This Row],[UnitPrice]]</f>
        <v>29.849999999999998</v>
      </c>
      <c r="L1285" t="str">
        <f t="shared" si="20"/>
        <v>14133|Jan-2011</v>
      </c>
    </row>
    <row r="1286" spans="1:12">
      <c r="A1286">
        <v>543709</v>
      </c>
      <c r="B1286" t="s">
        <v>172</v>
      </c>
      <c r="C1286" t="s">
        <v>40</v>
      </c>
      <c r="D1286">
        <v>9</v>
      </c>
      <c r="E1286" s="1">
        <v>40569.487500000003</v>
      </c>
      <c r="F1286">
        <v>4.95</v>
      </c>
      <c r="G1286">
        <v>14150</v>
      </c>
      <c r="H1286" t="s">
        <v>10</v>
      </c>
      <c r="I1286" t="str">
        <f>IF(AND(LEFT(OnlineRetail[[#This Row],[InvoiceNo]],1)&lt;&gt;"C",OnlineRetail[[#This Row],[CustomerID]]&lt;&gt;""),"Yes","No")</f>
        <v>Yes</v>
      </c>
      <c r="J1286" s="4">
        <f>EOMONTH(OnlineRetail[[#This Row],[InvoiceDate]],-1)+1</f>
        <v>40544</v>
      </c>
      <c r="K1286" s="6">
        <f>OnlineRetail[[#This Row],[Quantity]]*OnlineRetail[[#This Row],[UnitPrice]]</f>
        <v>44.550000000000004</v>
      </c>
      <c r="L1286" t="str">
        <f t="shared" si="20"/>
        <v>14150|Jan-2011</v>
      </c>
    </row>
    <row r="1287" spans="1:12">
      <c r="A1287">
        <v>553577</v>
      </c>
      <c r="B1287" t="s">
        <v>78</v>
      </c>
      <c r="C1287" t="s">
        <v>9</v>
      </c>
      <c r="D1287">
        <v>24</v>
      </c>
      <c r="E1287" s="1">
        <v>40569.52847222222</v>
      </c>
      <c r="F1287">
        <v>2.1</v>
      </c>
      <c r="G1287">
        <v>12355</v>
      </c>
      <c r="H1287" t="s">
        <v>10</v>
      </c>
      <c r="I1287" t="str">
        <f>IF(AND(LEFT(OnlineRetail[[#This Row],[InvoiceNo]],1)&lt;&gt;"C",OnlineRetail[[#This Row],[CustomerID]]&lt;&gt;""),"Yes","No")</f>
        <v>Yes</v>
      </c>
      <c r="J1287" s="4">
        <f>EOMONTH(OnlineRetail[[#This Row],[InvoiceDate]],-1)+1</f>
        <v>40544</v>
      </c>
      <c r="K1287" s="6">
        <f>OnlineRetail[[#This Row],[Quantity]]*OnlineRetail[[#This Row],[UnitPrice]]</f>
        <v>50.400000000000006</v>
      </c>
      <c r="L1287" t="str">
        <f t="shared" si="20"/>
        <v>12355|Jan-2011</v>
      </c>
    </row>
    <row r="1288" spans="1:12">
      <c r="A1288">
        <v>540843</v>
      </c>
      <c r="B1288" t="s">
        <v>127</v>
      </c>
      <c r="C1288" t="s">
        <v>27</v>
      </c>
      <c r="D1288">
        <v>1</v>
      </c>
      <c r="E1288" s="1">
        <v>40569.540277777778</v>
      </c>
      <c r="F1288">
        <v>4.25</v>
      </c>
      <c r="G1288">
        <v>13781</v>
      </c>
      <c r="H1288" t="s">
        <v>25</v>
      </c>
      <c r="I1288" t="str">
        <f>IF(AND(LEFT(OnlineRetail[[#This Row],[InvoiceNo]],1)&lt;&gt;"C",OnlineRetail[[#This Row],[CustomerID]]&lt;&gt;""),"Yes","No")</f>
        <v>Yes</v>
      </c>
      <c r="J1288" s="4">
        <f>EOMONTH(OnlineRetail[[#This Row],[InvoiceDate]],-1)+1</f>
        <v>40544</v>
      </c>
      <c r="K1288" s="6">
        <f>OnlineRetail[[#This Row],[Quantity]]*OnlineRetail[[#This Row],[UnitPrice]]</f>
        <v>4.25</v>
      </c>
      <c r="L1288" t="str">
        <f t="shared" si="20"/>
        <v>13781|Jan-2011</v>
      </c>
    </row>
    <row r="1289" spans="1:12">
      <c r="A1289">
        <v>540713</v>
      </c>
      <c r="B1289" t="s">
        <v>93</v>
      </c>
      <c r="C1289" t="s">
        <v>21</v>
      </c>
      <c r="D1289">
        <v>20</v>
      </c>
      <c r="E1289" s="1">
        <v>40569.541666666657</v>
      </c>
      <c r="F1289">
        <v>0.85</v>
      </c>
      <c r="G1289">
        <v>13044</v>
      </c>
      <c r="H1289" t="s">
        <v>10</v>
      </c>
      <c r="I1289" t="str">
        <f>IF(AND(LEFT(OnlineRetail[[#This Row],[InvoiceNo]],1)&lt;&gt;"C",OnlineRetail[[#This Row],[CustomerID]]&lt;&gt;""),"Yes","No")</f>
        <v>Yes</v>
      </c>
      <c r="J1289" s="4">
        <f>EOMONTH(OnlineRetail[[#This Row],[InvoiceDate]],-1)+1</f>
        <v>40544</v>
      </c>
      <c r="K1289" s="6">
        <f>OnlineRetail[[#This Row],[Quantity]]*OnlineRetail[[#This Row],[UnitPrice]]</f>
        <v>17</v>
      </c>
      <c r="L1289" t="str">
        <f t="shared" si="20"/>
        <v>13044|Jan-2011</v>
      </c>
    </row>
    <row r="1290" spans="1:12">
      <c r="A1290">
        <v>550946</v>
      </c>
      <c r="B1290" t="s">
        <v>208</v>
      </c>
      <c r="C1290" t="s">
        <v>39</v>
      </c>
      <c r="D1290">
        <v>8</v>
      </c>
      <c r="E1290" s="1">
        <v>40569.558333333327</v>
      </c>
      <c r="F1290">
        <v>9.9499999999999993</v>
      </c>
      <c r="G1290">
        <v>12562</v>
      </c>
      <c r="H1290" t="s">
        <v>121</v>
      </c>
      <c r="I1290" t="str">
        <f>IF(AND(LEFT(OnlineRetail[[#This Row],[InvoiceNo]],1)&lt;&gt;"C",OnlineRetail[[#This Row],[CustomerID]]&lt;&gt;""),"Yes","No")</f>
        <v>Yes</v>
      </c>
      <c r="J1290" s="4">
        <f>EOMONTH(OnlineRetail[[#This Row],[InvoiceDate]],-1)+1</f>
        <v>40544</v>
      </c>
      <c r="K1290" s="6">
        <f>OnlineRetail[[#This Row],[Quantity]]*OnlineRetail[[#This Row],[UnitPrice]]</f>
        <v>79.599999999999994</v>
      </c>
      <c r="L1290" t="str">
        <f t="shared" si="20"/>
        <v>12562|Jan-2011</v>
      </c>
    </row>
    <row r="1291" spans="1:12">
      <c r="A1291">
        <v>554570</v>
      </c>
      <c r="B1291" t="s">
        <v>28</v>
      </c>
      <c r="C1291" t="s">
        <v>12</v>
      </c>
      <c r="D1291">
        <v>16</v>
      </c>
      <c r="E1291" s="1">
        <v>40569.576388888891</v>
      </c>
      <c r="F1291">
        <v>4.25</v>
      </c>
      <c r="G1291">
        <v>13673</v>
      </c>
      <c r="H1291" t="s">
        <v>10</v>
      </c>
      <c r="I1291" t="str">
        <f>IF(AND(LEFT(OnlineRetail[[#This Row],[InvoiceNo]],1)&lt;&gt;"C",OnlineRetail[[#This Row],[CustomerID]]&lt;&gt;""),"Yes","No")</f>
        <v>Yes</v>
      </c>
      <c r="J1291" s="4">
        <f>EOMONTH(OnlineRetail[[#This Row],[InvoiceDate]],-1)+1</f>
        <v>40544</v>
      </c>
      <c r="K1291" s="6">
        <f>OnlineRetail[[#This Row],[Quantity]]*OnlineRetail[[#This Row],[UnitPrice]]</f>
        <v>68</v>
      </c>
      <c r="L1291" t="str">
        <f t="shared" si="20"/>
        <v>13673|Jan-2011</v>
      </c>
    </row>
    <row r="1292" spans="1:12">
      <c r="A1292">
        <v>548839</v>
      </c>
      <c r="B1292" t="s">
        <v>125</v>
      </c>
      <c r="C1292" t="s">
        <v>33</v>
      </c>
      <c r="D1292">
        <v>11</v>
      </c>
      <c r="E1292" s="1">
        <v>40569.57916666667</v>
      </c>
      <c r="F1292">
        <v>7.95</v>
      </c>
      <c r="G1292">
        <v>12883</v>
      </c>
      <c r="H1292" t="s">
        <v>10</v>
      </c>
      <c r="I1292" t="str">
        <f>IF(AND(LEFT(OnlineRetail[[#This Row],[InvoiceNo]],1)&lt;&gt;"C",OnlineRetail[[#This Row],[CustomerID]]&lt;&gt;""),"Yes","No")</f>
        <v>Yes</v>
      </c>
      <c r="J1292" s="4">
        <f>EOMONTH(OnlineRetail[[#This Row],[InvoiceDate]],-1)+1</f>
        <v>40544</v>
      </c>
      <c r="K1292" s="6">
        <f>OnlineRetail[[#This Row],[Quantity]]*OnlineRetail[[#This Row],[UnitPrice]]</f>
        <v>87.45</v>
      </c>
      <c r="L1292" t="str">
        <f t="shared" si="20"/>
        <v>12883|Jan-2011</v>
      </c>
    </row>
    <row r="1293" spans="1:12">
      <c r="A1293">
        <v>550501</v>
      </c>
      <c r="B1293" t="s">
        <v>88</v>
      </c>
      <c r="C1293" t="s">
        <v>39</v>
      </c>
      <c r="D1293">
        <v>2</v>
      </c>
      <c r="E1293" s="1">
        <v>40569.585416666669</v>
      </c>
      <c r="F1293">
        <v>1.25</v>
      </c>
      <c r="G1293">
        <v>13624</v>
      </c>
      <c r="H1293" t="s">
        <v>10</v>
      </c>
      <c r="I1293" t="str">
        <f>IF(AND(LEFT(OnlineRetail[[#This Row],[InvoiceNo]],1)&lt;&gt;"C",OnlineRetail[[#This Row],[CustomerID]]&lt;&gt;""),"Yes","No")</f>
        <v>Yes</v>
      </c>
      <c r="J1293" s="4">
        <f>EOMONTH(OnlineRetail[[#This Row],[InvoiceDate]],-1)+1</f>
        <v>40544</v>
      </c>
      <c r="K1293" s="6">
        <f>OnlineRetail[[#This Row],[Quantity]]*OnlineRetail[[#This Row],[UnitPrice]]</f>
        <v>2.5</v>
      </c>
      <c r="L1293" t="str">
        <f t="shared" si="20"/>
        <v>13624|Jan-2011</v>
      </c>
    </row>
    <row r="1294" spans="1:12">
      <c r="A1294">
        <v>551591</v>
      </c>
      <c r="B1294" t="s">
        <v>91</v>
      </c>
      <c r="C1294" t="s">
        <v>9</v>
      </c>
      <c r="D1294">
        <v>4</v>
      </c>
      <c r="E1294" s="1">
        <v>40569.59097222222</v>
      </c>
      <c r="F1294">
        <v>3.39</v>
      </c>
      <c r="G1294">
        <v>13969</v>
      </c>
      <c r="H1294" t="s">
        <v>10</v>
      </c>
      <c r="I1294" t="str">
        <f>IF(AND(LEFT(OnlineRetail[[#This Row],[InvoiceNo]],1)&lt;&gt;"C",OnlineRetail[[#This Row],[CustomerID]]&lt;&gt;""),"Yes","No")</f>
        <v>Yes</v>
      </c>
      <c r="J1294" s="4">
        <f>EOMONTH(OnlineRetail[[#This Row],[InvoiceDate]],-1)+1</f>
        <v>40544</v>
      </c>
      <c r="K1294" s="6">
        <f>OnlineRetail[[#This Row],[Quantity]]*OnlineRetail[[#This Row],[UnitPrice]]</f>
        <v>13.56</v>
      </c>
      <c r="L1294" t="str">
        <f t="shared" si="20"/>
        <v>13969|Jan-2011</v>
      </c>
    </row>
    <row r="1295" spans="1:12">
      <c r="A1295">
        <v>550320</v>
      </c>
      <c r="B1295" t="s">
        <v>199</v>
      </c>
      <c r="C1295" t="s">
        <v>19</v>
      </c>
      <c r="D1295">
        <v>2</v>
      </c>
      <c r="E1295" s="1">
        <v>40569.599305555559</v>
      </c>
      <c r="F1295">
        <v>9.9499999999999993</v>
      </c>
      <c r="G1295">
        <v>13364</v>
      </c>
      <c r="H1295" t="s">
        <v>10</v>
      </c>
      <c r="I1295" t="str">
        <f>IF(AND(LEFT(OnlineRetail[[#This Row],[InvoiceNo]],1)&lt;&gt;"C",OnlineRetail[[#This Row],[CustomerID]]&lt;&gt;""),"Yes","No")</f>
        <v>Yes</v>
      </c>
      <c r="J1295" s="4">
        <f>EOMONTH(OnlineRetail[[#This Row],[InvoiceDate]],-1)+1</f>
        <v>40544</v>
      </c>
      <c r="K1295" s="6">
        <f>OnlineRetail[[#This Row],[Quantity]]*OnlineRetail[[#This Row],[UnitPrice]]</f>
        <v>19.899999999999999</v>
      </c>
      <c r="L1295" t="str">
        <f t="shared" si="20"/>
        <v>13364|Jan-2011</v>
      </c>
    </row>
    <row r="1296" spans="1:12">
      <c r="A1296">
        <v>548115</v>
      </c>
      <c r="B1296" t="s">
        <v>183</v>
      </c>
      <c r="C1296" t="s">
        <v>42</v>
      </c>
      <c r="D1296">
        <v>17</v>
      </c>
      <c r="E1296" s="1">
        <v>40569.601388888892</v>
      </c>
      <c r="F1296">
        <v>1.25</v>
      </c>
      <c r="G1296">
        <v>13044</v>
      </c>
      <c r="H1296" t="s">
        <v>17</v>
      </c>
      <c r="I1296" t="str">
        <f>IF(AND(LEFT(OnlineRetail[[#This Row],[InvoiceNo]],1)&lt;&gt;"C",OnlineRetail[[#This Row],[CustomerID]]&lt;&gt;""),"Yes","No")</f>
        <v>Yes</v>
      </c>
      <c r="J1296" s="4">
        <f>EOMONTH(OnlineRetail[[#This Row],[InvoiceDate]],-1)+1</f>
        <v>40544</v>
      </c>
      <c r="K1296" s="6">
        <f>OnlineRetail[[#This Row],[Quantity]]*OnlineRetail[[#This Row],[UnitPrice]]</f>
        <v>21.25</v>
      </c>
      <c r="L1296" t="str">
        <f t="shared" si="20"/>
        <v>13044|Jan-2011</v>
      </c>
    </row>
    <row r="1297" spans="1:12">
      <c r="A1297">
        <v>552417</v>
      </c>
      <c r="B1297" t="s">
        <v>44</v>
      </c>
      <c r="C1297" t="s">
        <v>62</v>
      </c>
      <c r="D1297">
        <v>16</v>
      </c>
      <c r="E1297" s="1">
        <v>40569.611111111109</v>
      </c>
      <c r="F1297">
        <v>4.25</v>
      </c>
      <c r="G1297">
        <v>12704</v>
      </c>
      <c r="H1297" t="s">
        <v>10</v>
      </c>
      <c r="I1297" t="str">
        <f>IF(AND(LEFT(OnlineRetail[[#This Row],[InvoiceNo]],1)&lt;&gt;"C",OnlineRetail[[#This Row],[CustomerID]]&lt;&gt;""),"Yes","No")</f>
        <v>Yes</v>
      </c>
      <c r="J1297" s="4">
        <f>EOMONTH(OnlineRetail[[#This Row],[InvoiceDate]],-1)+1</f>
        <v>40544</v>
      </c>
      <c r="K1297" s="6">
        <f>OnlineRetail[[#This Row],[Quantity]]*OnlineRetail[[#This Row],[UnitPrice]]</f>
        <v>68</v>
      </c>
      <c r="L1297" t="str">
        <f t="shared" si="20"/>
        <v>12704|Jan-2011</v>
      </c>
    </row>
    <row r="1298" spans="1:12">
      <c r="A1298">
        <v>540196</v>
      </c>
      <c r="B1298" t="s">
        <v>44</v>
      </c>
      <c r="C1298" t="s">
        <v>53</v>
      </c>
      <c r="D1298">
        <v>12</v>
      </c>
      <c r="E1298" s="1">
        <v>40569.623611111107</v>
      </c>
      <c r="F1298">
        <v>3.39</v>
      </c>
      <c r="G1298">
        <v>13163</v>
      </c>
      <c r="H1298" t="s">
        <v>10</v>
      </c>
      <c r="I1298" t="str">
        <f>IF(AND(LEFT(OnlineRetail[[#This Row],[InvoiceNo]],1)&lt;&gt;"C",OnlineRetail[[#This Row],[CustomerID]]&lt;&gt;""),"Yes","No")</f>
        <v>Yes</v>
      </c>
      <c r="J1298" s="4">
        <f>EOMONTH(OnlineRetail[[#This Row],[InvoiceDate]],-1)+1</f>
        <v>40544</v>
      </c>
      <c r="K1298" s="6">
        <f>OnlineRetail[[#This Row],[Quantity]]*OnlineRetail[[#This Row],[UnitPrice]]</f>
        <v>40.68</v>
      </c>
      <c r="L1298" t="str">
        <f t="shared" si="20"/>
        <v>13163|Jan-2011</v>
      </c>
    </row>
    <row r="1299" spans="1:12">
      <c r="A1299">
        <v>547501</v>
      </c>
      <c r="B1299" t="s">
        <v>264</v>
      </c>
      <c r="C1299" t="s">
        <v>62</v>
      </c>
      <c r="D1299">
        <v>18</v>
      </c>
      <c r="E1299" s="1">
        <v>40569.681944444441</v>
      </c>
      <c r="F1299">
        <v>2.5499999999999998</v>
      </c>
      <c r="G1299">
        <v>13832</v>
      </c>
      <c r="H1299" t="s">
        <v>22</v>
      </c>
      <c r="I1299" t="str">
        <f>IF(AND(LEFT(OnlineRetail[[#This Row],[InvoiceNo]],1)&lt;&gt;"C",OnlineRetail[[#This Row],[CustomerID]]&lt;&gt;""),"Yes","No")</f>
        <v>Yes</v>
      </c>
      <c r="J1299" s="4">
        <f>EOMONTH(OnlineRetail[[#This Row],[InvoiceDate]],-1)+1</f>
        <v>40544</v>
      </c>
      <c r="K1299" s="6">
        <f>OnlineRetail[[#This Row],[Quantity]]*OnlineRetail[[#This Row],[UnitPrice]]</f>
        <v>45.9</v>
      </c>
      <c r="L1299" t="str">
        <f t="shared" si="20"/>
        <v>13832|Jan-2011</v>
      </c>
    </row>
    <row r="1300" spans="1:12">
      <c r="A1300">
        <v>543745</v>
      </c>
      <c r="B1300" t="s">
        <v>213</v>
      </c>
      <c r="C1300" t="s">
        <v>48</v>
      </c>
      <c r="D1300">
        <v>22</v>
      </c>
      <c r="E1300" s="1">
        <v>40569.711111111108</v>
      </c>
      <c r="F1300">
        <v>1.65</v>
      </c>
      <c r="G1300">
        <v>13015</v>
      </c>
      <c r="H1300" t="s">
        <v>31</v>
      </c>
      <c r="I1300" t="str">
        <f>IF(AND(LEFT(OnlineRetail[[#This Row],[InvoiceNo]],1)&lt;&gt;"C",OnlineRetail[[#This Row],[CustomerID]]&lt;&gt;""),"Yes","No")</f>
        <v>Yes</v>
      </c>
      <c r="J1300" s="4">
        <f>EOMONTH(OnlineRetail[[#This Row],[InvoiceDate]],-1)+1</f>
        <v>40544</v>
      </c>
      <c r="K1300" s="6">
        <f>OnlineRetail[[#This Row],[Quantity]]*OnlineRetail[[#This Row],[UnitPrice]]</f>
        <v>36.299999999999997</v>
      </c>
      <c r="L1300" t="str">
        <f t="shared" si="20"/>
        <v>13015|Jan-2011</v>
      </c>
    </row>
    <row r="1301" spans="1:12">
      <c r="A1301">
        <v>540413</v>
      </c>
      <c r="B1301" t="s">
        <v>91</v>
      </c>
      <c r="C1301" t="s">
        <v>62</v>
      </c>
      <c r="D1301">
        <v>19</v>
      </c>
      <c r="E1301" s="1">
        <v>40569.720138888893</v>
      </c>
      <c r="F1301">
        <v>4.25</v>
      </c>
      <c r="G1301">
        <v>13833</v>
      </c>
      <c r="H1301" t="s">
        <v>25</v>
      </c>
      <c r="I1301" t="str">
        <f>IF(AND(LEFT(OnlineRetail[[#This Row],[InvoiceNo]],1)&lt;&gt;"C",OnlineRetail[[#This Row],[CustomerID]]&lt;&gt;""),"Yes","No")</f>
        <v>Yes</v>
      </c>
      <c r="J1301" s="4">
        <f>EOMONTH(OnlineRetail[[#This Row],[InvoiceDate]],-1)+1</f>
        <v>40544</v>
      </c>
      <c r="K1301" s="6">
        <f>OnlineRetail[[#This Row],[Quantity]]*OnlineRetail[[#This Row],[UnitPrice]]</f>
        <v>80.75</v>
      </c>
      <c r="L1301" t="str">
        <f t="shared" si="20"/>
        <v>13833|Jan-2011</v>
      </c>
    </row>
    <row r="1302" spans="1:12">
      <c r="A1302">
        <v>551237</v>
      </c>
      <c r="B1302" t="s">
        <v>58</v>
      </c>
      <c r="C1302" t="s">
        <v>16</v>
      </c>
      <c r="D1302">
        <v>11</v>
      </c>
      <c r="E1302" s="1">
        <v>40569.725694444453</v>
      </c>
      <c r="F1302">
        <v>0.85</v>
      </c>
      <c r="G1302">
        <v>12578</v>
      </c>
      <c r="H1302" t="s">
        <v>10</v>
      </c>
      <c r="I1302" t="str">
        <f>IF(AND(LEFT(OnlineRetail[[#This Row],[InvoiceNo]],1)&lt;&gt;"C",OnlineRetail[[#This Row],[CustomerID]]&lt;&gt;""),"Yes","No")</f>
        <v>Yes</v>
      </c>
      <c r="J1302" s="4">
        <f>EOMONTH(OnlineRetail[[#This Row],[InvoiceDate]],-1)+1</f>
        <v>40544</v>
      </c>
      <c r="K1302" s="6">
        <f>OnlineRetail[[#This Row],[Quantity]]*OnlineRetail[[#This Row],[UnitPrice]]</f>
        <v>9.35</v>
      </c>
      <c r="L1302" t="str">
        <f t="shared" si="20"/>
        <v>12578|Jan-2011</v>
      </c>
    </row>
    <row r="1303" spans="1:12">
      <c r="A1303">
        <v>553432</v>
      </c>
      <c r="B1303" t="s">
        <v>92</v>
      </c>
      <c r="C1303" t="s">
        <v>83</v>
      </c>
      <c r="D1303">
        <v>18</v>
      </c>
      <c r="E1303" s="1">
        <v>40569.732638888891</v>
      </c>
      <c r="F1303">
        <v>4.25</v>
      </c>
      <c r="G1303">
        <v>14281</v>
      </c>
      <c r="H1303" t="s">
        <v>22</v>
      </c>
      <c r="I1303" t="str">
        <f>IF(AND(LEFT(OnlineRetail[[#This Row],[InvoiceNo]],1)&lt;&gt;"C",OnlineRetail[[#This Row],[CustomerID]]&lt;&gt;""),"Yes","No")</f>
        <v>Yes</v>
      </c>
      <c r="J1303" s="4">
        <f>EOMONTH(OnlineRetail[[#This Row],[InvoiceDate]],-1)+1</f>
        <v>40544</v>
      </c>
      <c r="K1303" s="6">
        <f>OnlineRetail[[#This Row],[Quantity]]*OnlineRetail[[#This Row],[UnitPrice]]</f>
        <v>76.5</v>
      </c>
      <c r="L1303" t="str">
        <f t="shared" si="20"/>
        <v>14281|Jan-2011</v>
      </c>
    </row>
    <row r="1304" spans="1:12">
      <c r="A1304">
        <v>543901</v>
      </c>
      <c r="B1304" t="s">
        <v>261</v>
      </c>
      <c r="C1304" t="s">
        <v>24</v>
      </c>
      <c r="D1304">
        <v>9</v>
      </c>
      <c r="E1304" s="1">
        <v>40569.74722222222</v>
      </c>
      <c r="F1304">
        <v>1.65</v>
      </c>
      <c r="G1304">
        <v>13066</v>
      </c>
      <c r="H1304" t="s">
        <v>10</v>
      </c>
      <c r="I1304" t="str">
        <f>IF(AND(LEFT(OnlineRetail[[#This Row],[InvoiceNo]],1)&lt;&gt;"C",OnlineRetail[[#This Row],[CustomerID]]&lt;&gt;""),"Yes","No")</f>
        <v>Yes</v>
      </c>
      <c r="J1304" s="4">
        <f>EOMONTH(OnlineRetail[[#This Row],[InvoiceDate]],-1)+1</f>
        <v>40544</v>
      </c>
      <c r="K1304" s="6">
        <f>OnlineRetail[[#This Row],[Quantity]]*OnlineRetail[[#This Row],[UnitPrice]]</f>
        <v>14.85</v>
      </c>
      <c r="L1304" t="str">
        <f t="shared" si="20"/>
        <v>13066|Jan-2011</v>
      </c>
    </row>
    <row r="1305" spans="1:12">
      <c r="A1305">
        <v>537787</v>
      </c>
      <c r="B1305" t="s">
        <v>65</v>
      </c>
      <c r="C1305" t="s">
        <v>72</v>
      </c>
      <c r="D1305">
        <v>16</v>
      </c>
      <c r="E1305" s="1">
        <v>40569.78402777778</v>
      </c>
      <c r="F1305">
        <v>7.95</v>
      </c>
      <c r="G1305">
        <v>12428</v>
      </c>
      <c r="H1305" t="s">
        <v>10</v>
      </c>
      <c r="I1305" t="str">
        <f>IF(AND(LEFT(OnlineRetail[[#This Row],[InvoiceNo]],1)&lt;&gt;"C",OnlineRetail[[#This Row],[CustomerID]]&lt;&gt;""),"Yes","No")</f>
        <v>Yes</v>
      </c>
      <c r="J1305" s="4">
        <f>EOMONTH(OnlineRetail[[#This Row],[InvoiceDate]],-1)+1</f>
        <v>40544</v>
      </c>
      <c r="K1305" s="6">
        <f>OnlineRetail[[#This Row],[Quantity]]*OnlineRetail[[#This Row],[UnitPrice]]</f>
        <v>127.2</v>
      </c>
      <c r="L1305" t="str">
        <f t="shared" si="20"/>
        <v>12428|Jan-2011</v>
      </c>
    </row>
    <row r="1306" spans="1:12">
      <c r="A1306">
        <v>545310</v>
      </c>
      <c r="B1306" t="s">
        <v>86</v>
      </c>
      <c r="C1306" t="s">
        <v>21</v>
      </c>
      <c r="D1306">
        <v>15</v>
      </c>
      <c r="E1306" s="1">
        <v>40569.798611111109</v>
      </c>
      <c r="F1306">
        <v>5.95</v>
      </c>
      <c r="G1306">
        <v>13229</v>
      </c>
      <c r="H1306" t="s">
        <v>36</v>
      </c>
      <c r="I1306" t="str">
        <f>IF(AND(LEFT(OnlineRetail[[#This Row],[InvoiceNo]],1)&lt;&gt;"C",OnlineRetail[[#This Row],[CustomerID]]&lt;&gt;""),"Yes","No")</f>
        <v>Yes</v>
      </c>
      <c r="J1306" s="4">
        <f>EOMONTH(OnlineRetail[[#This Row],[InvoiceDate]],-1)+1</f>
        <v>40544</v>
      </c>
      <c r="K1306" s="6">
        <f>OnlineRetail[[#This Row],[Quantity]]*OnlineRetail[[#This Row],[UnitPrice]]</f>
        <v>89.25</v>
      </c>
      <c r="L1306" t="str">
        <f t="shared" si="20"/>
        <v>13229|Jan-2011</v>
      </c>
    </row>
    <row r="1307" spans="1:12">
      <c r="A1307">
        <v>547005</v>
      </c>
      <c r="B1307" t="s">
        <v>254</v>
      </c>
      <c r="C1307" t="s">
        <v>16</v>
      </c>
      <c r="D1307">
        <v>24</v>
      </c>
      <c r="E1307" s="1">
        <v>40570.334722222222</v>
      </c>
      <c r="F1307">
        <v>2.1</v>
      </c>
      <c r="G1307">
        <v>13366</v>
      </c>
      <c r="H1307" t="s">
        <v>10</v>
      </c>
      <c r="I1307" t="str">
        <f>IF(AND(LEFT(OnlineRetail[[#This Row],[InvoiceNo]],1)&lt;&gt;"C",OnlineRetail[[#This Row],[CustomerID]]&lt;&gt;""),"Yes","No")</f>
        <v>Yes</v>
      </c>
      <c r="J1307" s="4">
        <f>EOMONTH(OnlineRetail[[#This Row],[InvoiceDate]],-1)+1</f>
        <v>40544</v>
      </c>
      <c r="K1307" s="6">
        <f>OnlineRetail[[#This Row],[Quantity]]*OnlineRetail[[#This Row],[UnitPrice]]</f>
        <v>50.400000000000006</v>
      </c>
      <c r="L1307" t="str">
        <f t="shared" si="20"/>
        <v>13366|Jan-2011</v>
      </c>
    </row>
    <row r="1308" spans="1:12" hidden="1">
      <c r="A1308" t="s">
        <v>293</v>
      </c>
      <c r="B1308" t="s">
        <v>200</v>
      </c>
      <c r="C1308" t="s">
        <v>14</v>
      </c>
      <c r="D1308">
        <v>4</v>
      </c>
      <c r="E1308" s="1">
        <v>40570.365972222222</v>
      </c>
      <c r="F1308">
        <v>7.95</v>
      </c>
      <c r="G1308">
        <v>14328</v>
      </c>
      <c r="H1308" t="s">
        <v>10</v>
      </c>
      <c r="I1308" t="str">
        <f>IF(AND(LEFT(OnlineRetail[[#This Row],[InvoiceNo]],1)&lt;&gt;"C",OnlineRetail[[#This Row],[CustomerID]]&lt;&gt;""),"Yes","No")</f>
        <v>No</v>
      </c>
      <c r="J1308" s="4">
        <f>EOMONTH(OnlineRetail[[#This Row],[InvoiceDate]],-1)+1</f>
        <v>40544</v>
      </c>
      <c r="K1308" s="6">
        <f>OnlineRetail[[#This Row],[Quantity]]*OnlineRetail[[#This Row],[UnitPrice]]</f>
        <v>31.8</v>
      </c>
      <c r="L1308" t="str">
        <f t="shared" si="20"/>
        <v/>
      </c>
    </row>
    <row r="1309" spans="1:12">
      <c r="A1309">
        <v>548235</v>
      </c>
      <c r="B1309" t="s">
        <v>84</v>
      </c>
      <c r="C1309" t="s">
        <v>72</v>
      </c>
      <c r="D1309">
        <v>20</v>
      </c>
      <c r="E1309" s="1">
        <v>40570.374305555553</v>
      </c>
      <c r="F1309">
        <v>1.25</v>
      </c>
      <c r="G1309">
        <v>12492</v>
      </c>
      <c r="H1309" t="s">
        <v>10</v>
      </c>
      <c r="I1309" t="str">
        <f>IF(AND(LEFT(OnlineRetail[[#This Row],[InvoiceNo]],1)&lt;&gt;"C",OnlineRetail[[#This Row],[CustomerID]]&lt;&gt;""),"Yes","No")</f>
        <v>Yes</v>
      </c>
      <c r="J1309" s="4">
        <f>EOMONTH(OnlineRetail[[#This Row],[InvoiceDate]],-1)+1</f>
        <v>40544</v>
      </c>
      <c r="K1309" s="6">
        <f>OnlineRetail[[#This Row],[Quantity]]*OnlineRetail[[#This Row],[UnitPrice]]</f>
        <v>25</v>
      </c>
      <c r="L1309" t="str">
        <f t="shared" si="20"/>
        <v>12492|Jan-2011</v>
      </c>
    </row>
    <row r="1310" spans="1:12">
      <c r="A1310">
        <v>550971</v>
      </c>
      <c r="B1310" t="s">
        <v>248</v>
      </c>
      <c r="C1310" t="s">
        <v>19</v>
      </c>
      <c r="D1310">
        <v>7</v>
      </c>
      <c r="E1310" s="1">
        <v>40570.376388888893</v>
      </c>
      <c r="F1310">
        <v>7.95</v>
      </c>
      <c r="G1310">
        <v>13688</v>
      </c>
      <c r="H1310" t="s">
        <v>10</v>
      </c>
      <c r="I1310" t="str">
        <f>IF(AND(LEFT(OnlineRetail[[#This Row],[InvoiceNo]],1)&lt;&gt;"C",OnlineRetail[[#This Row],[CustomerID]]&lt;&gt;""),"Yes","No")</f>
        <v>Yes</v>
      </c>
      <c r="J1310" s="4">
        <f>EOMONTH(OnlineRetail[[#This Row],[InvoiceDate]],-1)+1</f>
        <v>40544</v>
      </c>
      <c r="K1310" s="6">
        <f>OnlineRetail[[#This Row],[Quantity]]*OnlineRetail[[#This Row],[UnitPrice]]</f>
        <v>55.65</v>
      </c>
      <c r="L1310" t="str">
        <f t="shared" si="20"/>
        <v>13688|Jan-2011</v>
      </c>
    </row>
    <row r="1311" spans="1:12">
      <c r="A1311">
        <v>539068</v>
      </c>
      <c r="B1311" t="s">
        <v>68</v>
      </c>
      <c r="C1311" t="s">
        <v>33</v>
      </c>
      <c r="D1311">
        <v>9</v>
      </c>
      <c r="E1311" s="1">
        <v>40570.427777777782</v>
      </c>
      <c r="F1311">
        <v>1.65</v>
      </c>
      <c r="G1311">
        <v>13423</v>
      </c>
      <c r="H1311" t="s">
        <v>10</v>
      </c>
      <c r="I1311" t="str">
        <f>IF(AND(LEFT(OnlineRetail[[#This Row],[InvoiceNo]],1)&lt;&gt;"C",OnlineRetail[[#This Row],[CustomerID]]&lt;&gt;""),"Yes","No")</f>
        <v>Yes</v>
      </c>
      <c r="J1311" s="4">
        <f>EOMONTH(OnlineRetail[[#This Row],[InvoiceDate]],-1)+1</f>
        <v>40544</v>
      </c>
      <c r="K1311" s="6">
        <f>OnlineRetail[[#This Row],[Quantity]]*OnlineRetail[[#This Row],[UnitPrice]]</f>
        <v>14.85</v>
      </c>
      <c r="L1311" t="str">
        <f t="shared" si="20"/>
        <v>13423|Jan-2011</v>
      </c>
    </row>
    <row r="1312" spans="1:12">
      <c r="A1312">
        <v>548628</v>
      </c>
      <c r="B1312" t="s">
        <v>85</v>
      </c>
      <c r="C1312" t="s">
        <v>48</v>
      </c>
      <c r="D1312">
        <v>14</v>
      </c>
      <c r="E1312" s="1">
        <v>40570.430555555547</v>
      </c>
      <c r="F1312">
        <v>5.95</v>
      </c>
      <c r="G1312">
        <v>14308</v>
      </c>
      <c r="H1312" t="s">
        <v>36</v>
      </c>
      <c r="I1312" t="str">
        <f>IF(AND(LEFT(OnlineRetail[[#This Row],[InvoiceNo]],1)&lt;&gt;"C",OnlineRetail[[#This Row],[CustomerID]]&lt;&gt;""),"Yes","No")</f>
        <v>Yes</v>
      </c>
      <c r="J1312" s="4">
        <f>EOMONTH(OnlineRetail[[#This Row],[InvoiceDate]],-1)+1</f>
        <v>40544</v>
      </c>
      <c r="K1312" s="6">
        <f>OnlineRetail[[#This Row],[Quantity]]*OnlineRetail[[#This Row],[UnitPrice]]</f>
        <v>83.3</v>
      </c>
      <c r="L1312" t="str">
        <f t="shared" si="20"/>
        <v>14308|Jan-2011</v>
      </c>
    </row>
    <row r="1313" spans="1:12">
      <c r="A1313">
        <v>537775</v>
      </c>
      <c r="B1313" t="s">
        <v>259</v>
      </c>
      <c r="C1313" t="s">
        <v>19</v>
      </c>
      <c r="D1313">
        <v>2</v>
      </c>
      <c r="E1313" s="1">
        <v>40570.448611111111</v>
      </c>
      <c r="F1313">
        <v>4.95</v>
      </c>
      <c r="G1313">
        <v>14154</v>
      </c>
      <c r="H1313" t="s">
        <v>10</v>
      </c>
      <c r="I1313" t="str">
        <f>IF(AND(LEFT(OnlineRetail[[#This Row],[InvoiceNo]],1)&lt;&gt;"C",OnlineRetail[[#This Row],[CustomerID]]&lt;&gt;""),"Yes","No")</f>
        <v>Yes</v>
      </c>
      <c r="J1313" s="4">
        <f>EOMONTH(OnlineRetail[[#This Row],[InvoiceDate]],-1)+1</f>
        <v>40544</v>
      </c>
      <c r="K1313" s="6">
        <f>OnlineRetail[[#This Row],[Quantity]]*OnlineRetail[[#This Row],[UnitPrice]]</f>
        <v>9.9</v>
      </c>
      <c r="L1313" t="str">
        <f t="shared" si="20"/>
        <v>14154|Jan-2011</v>
      </c>
    </row>
    <row r="1314" spans="1:12">
      <c r="A1314">
        <v>541125</v>
      </c>
      <c r="B1314" t="s">
        <v>283</v>
      </c>
      <c r="C1314" t="s">
        <v>42</v>
      </c>
      <c r="D1314">
        <v>2</v>
      </c>
      <c r="E1314" s="1">
        <v>40570.472222222219</v>
      </c>
      <c r="F1314">
        <v>7.95</v>
      </c>
      <c r="G1314">
        <v>13688</v>
      </c>
      <c r="H1314" t="s">
        <v>10</v>
      </c>
      <c r="I1314" t="str">
        <f>IF(AND(LEFT(OnlineRetail[[#This Row],[InvoiceNo]],1)&lt;&gt;"C",OnlineRetail[[#This Row],[CustomerID]]&lt;&gt;""),"Yes","No")</f>
        <v>Yes</v>
      </c>
      <c r="J1314" s="4">
        <f>EOMONTH(OnlineRetail[[#This Row],[InvoiceDate]],-1)+1</f>
        <v>40544</v>
      </c>
      <c r="K1314" s="6">
        <f>OnlineRetail[[#This Row],[Quantity]]*OnlineRetail[[#This Row],[UnitPrice]]</f>
        <v>15.9</v>
      </c>
      <c r="L1314" t="str">
        <f t="shared" si="20"/>
        <v>13688|Jan-2011</v>
      </c>
    </row>
    <row r="1315" spans="1:12">
      <c r="A1315">
        <v>542728</v>
      </c>
      <c r="B1315" t="s">
        <v>219</v>
      </c>
      <c r="C1315" t="s">
        <v>46</v>
      </c>
      <c r="D1315">
        <v>2</v>
      </c>
      <c r="E1315" s="1">
        <v>40570.493055555547</v>
      </c>
      <c r="F1315">
        <v>7.95</v>
      </c>
      <c r="G1315">
        <v>13933</v>
      </c>
      <c r="H1315" t="s">
        <v>10</v>
      </c>
      <c r="I1315" t="str">
        <f>IF(AND(LEFT(OnlineRetail[[#This Row],[InvoiceNo]],1)&lt;&gt;"C",OnlineRetail[[#This Row],[CustomerID]]&lt;&gt;""),"Yes","No")</f>
        <v>Yes</v>
      </c>
      <c r="J1315" s="4">
        <f>EOMONTH(OnlineRetail[[#This Row],[InvoiceDate]],-1)+1</f>
        <v>40544</v>
      </c>
      <c r="K1315" s="6">
        <f>OnlineRetail[[#This Row],[Quantity]]*OnlineRetail[[#This Row],[UnitPrice]]</f>
        <v>15.9</v>
      </c>
      <c r="L1315" t="str">
        <f t="shared" si="20"/>
        <v>13933|Jan-2011</v>
      </c>
    </row>
    <row r="1316" spans="1:12">
      <c r="A1316">
        <v>547480</v>
      </c>
      <c r="B1316" t="s">
        <v>15</v>
      </c>
      <c r="C1316" t="s">
        <v>33</v>
      </c>
      <c r="D1316">
        <v>24</v>
      </c>
      <c r="E1316" s="1">
        <v>40570.497916666667</v>
      </c>
      <c r="F1316">
        <v>5.95</v>
      </c>
      <c r="G1316">
        <v>12704</v>
      </c>
      <c r="H1316" t="s">
        <v>10</v>
      </c>
      <c r="I1316" t="str">
        <f>IF(AND(LEFT(OnlineRetail[[#This Row],[InvoiceNo]],1)&lt;&gt;"C",OnlineRetail[[#This Row],[CustomerID]]&lt;&gt;""),"Yes","No")</f>
        <v>Yes</v>
      </c>
      <c r="J1316" s="4">
        <f>EOMONTH(OnlineRetail[[#This Row],[InvoiceDate]],-1)+1</f>
        <v>40544</v>
      </c>
      <c r="K1316" s="6">
        <f>OnlineRetail[[#This Row],[Quantity]]*OnlineRetail[[#This Row],[UnitPrice]]</f>
        <v>142.80000000000001</v>
      </c>
      <c r="L1316" t="str">
        <f t="shared" si="20"/>
        <v>12704|Jan-2011</v>
      </c>
    </row>
    <row r="1317" spans="1:12">
      <c r="A1317">
        <v>545401</v>
      </c>
      <c r="B1317" t="s">
        <v>239</v>
      </c>
      <c r="C1317" t="s">
        <v>50</v>
      </c>
      <c r="D1317">
        <v>9</v>
      </c>
      <c r="E1317" s="1">
        <v>40570.544444444437</v>
      </c>
      <c r="F1317">
        <v>7.95</v>
      </c>
      <c r="G1317">
        <v>13071</v>
      </c>
      <c r="H1317" t="s">
        <v>10</v>
      </c>
      <c r="I1317" t="str">
        <f>IF(AND(LEFT(OnlineRetail[[#This Row],[InvoiceNo]],1)&lt;&gt;"C",OnlineRetail[[#This Row],[CustomerID]]&lt;&gt;""),"Yes","No")</f>
        <v>Yes</v>
      </c>
      <c r="J1317" s="4">
        <f>EOMONTH(OnlineRetail[[#This Row],[InvoiceDate]],-1)+1</f>
        <v>40544</v>
      </c>
      <c r="K1317" s="6">
        <f>OnlineRetail[[#This Row],[Quantity]]*OnlineRetail[[#This Row],[UnitPrice]]</f>
        <v>71.55</v>
      </c>
      <c r="L1317" t="str">
        <f t="shared" si="20"/>
        <v>13071|Jan-2011</v>
      </c>
    </row>
    <row r="1318" spans="1:12">
      <c r="A1318">
        <v>552476</v>
      </c>
      <c r="B1318" t="s">
        <v>244</v>
      </c>
      <c r="C1318" t="s">
        <v>33</v>
      </c>
      <c r="D1318">
        <v>24</v>
      </c>
      <c r="E1318" s="1">
        <v>40570.551388888889</v>
      </c>
      <c r="F1318">
        <v>7.95</v>
      </c>
      <c r="G1318">
        <v>13455</v>
      </c>
      <c r="H1318" t="s">
        <v>10</v>
      </c>
      <c r="I1318" t="str">
        <f>IF(AND(LEFT(OnlineRetail[[#This Row],[InvoiceNo]],1)&lt;&gt;"C",OnlineRetail[[#This Row],[CustomerID]]&lt;&gt;""),"Yes","No")</f>
        <v>Yes</v>
      </c>
      <c r="J1318" s="4">
        <f>EOMONTH(OnlineRetail[[#This Row],[InvoiceDate]],-1)+1</f>
        <v>40544</v>
      </c>
      <c r="K1318" s="6">
        <f>OnlineRetail[[#This Row],[Quantity]]*OnlineRetail[[#This Row],[UnitPrice]]</f>
        <v>190.8</v>
      </c>
      <c r="L1318" t="str">
        <f t="shared" si="20"/>
        <v>13455|Jan-2011</v>
      </c>
    </row>
    <row r="1319" spans="1:12">
      <c r="A1319">
        <v>538930</v>
      </c>
      <c r="B1319" t="s">
        <v>249</v>
      </c>
      <c r="C1319" t="s">
        <v>16</v>
      </c>
      <c r="D1319">
        <v>21</v>
      </c>
      <c r="E1319" s="1">
        <v>40570.554861111108</v>
      </c>
      <c r="F1319">
        <v>0.85</v>
      </c>
      <c r="G1319">
        <v>13572</v>
      </c>
      <c r="H1319" t="s">
        <v>10</v>
      </c>
      <c r="I1319" t="str">
        <f>IF(AND(LEFT(OnlineRetail[[#This Row],[InvoiceNo]],1)&lt;&gt;"C",OnlineRetail[[#This Row],[CustomerID]]&lt;&gt;""),"Yes","No")</f>
        <v>Yes</v>
      </c>
      <c r="J1319" s="4">
        <f>EOMONTH(OnlineRetail[[#This Row],[InvoiceDate]],-1)+1</f>
        <v>40544</v>
      </c>
      <c r="K1319" s="6">
        <f>OnlineRetail[[#This Row],[Quantity]]*OnlineRetail[[#This Row],[UnitPrice]]</f>
        <v>17.849999999999998</v>
      </c>
      <c r="L1319" t="str">
        <f t="shared" si="20"/>
        <v>13572|Jan-2011</v>
      </c>
    </row>
    <row r="1320" spans="1:12">
      <c r="A1320">
        <v>549780</v>
      </c>
      <c r="B1320" t="s">
        <v>139</v>
      </c>
      <c r="C1320" t="s">
        <v>50</v>
      </c>
      <c r="D1320">
        <v>6</v>
      </c>
      <c r="E1320" s="1">
        <v>40570.561805555553</v>
      </c>
      <c r="F1320">
        <v>4.25</v>
      </c>
      <c r="G1320">
        <v>13832</v>
      </c>
      <c r="H1320" t="s">
        <v>70</v>
      </c>
      <c r="I1320" t="str">
        <f>IF(AND(LEFT(OnlineRetail[[#This Row],[InvoiceNo]],1)&lt;&gt;"C",OnlineRetail[[#This Row],[CustomerID]]&lt;&gt;""),"Yes","No")</f>
        <v>Yes</v>
      </c>
      <c r="J1320" s="4">
        <f>EOMONTH(OnlineRetail[[#This Row],[InvoiceDate]],-1)+1</f>
        <v>40544</v>
      </c>
      <c r="K1320" s="6">
        <f>OnlineRetail[[#This Row],[Quantity]]*OnlineRetail[[#This Row],[UnitPrice]]</f>
        <v>25.5</v>
      </c>
      <c r="L1320" t="str">
        <f t="shared" si="20"/>
        <v>13832|Jan-2011</v>
      </c>
    </row>
    <row r="1321" spans="1:12">
      <c r="A1321">
        <v>553567</v>
      </c>
      <c r="B1321" t="s">
        <v>243</v>
      </c>
      <c r="C1321" t="s">
        <v>27</v>
      </c>
      <c r="D1321">
        <v>5</v>
      </c>
      <c r="E1321" s="1">
        <v>40570.572916666657</v>
      </c>
      <c r="F1321">
        <v>1.25</v>
      </c>
      <c r="G1321">
        <v>13192</v>
      </c>
      <c r="H1321" t="s">
        <v>17</v>
      </c>
      <c r="I1321" t="str">
        <f>IF(AND(LEFT(OnlineRetail[[#This Row],[InvoiceNo]],1)&lt;&gt;"C",OnlineRetail[[#This Row],[CustomerID]]&lt;&gt;""),"Yes","No")</f>
        <v>Yes</v>
      </c>
      <c r="J1321" s="4">
        <f>EOMONTH(OnlineRetail[[#This Row],[InvoiceDate]],-1)+1</f>
        <v>40544</v>
      </c>
      <c r="K1321" s="6">
        <f>OnlineRetail[[#This Row],[Quantity]]*OnlineRetail[[#This Row],[UnitPrice]]</f>
        <v>6.25</v>
      </c>
      <c r="L1321" t="str">
        <f t="shared" si="20"/>
        <v>13192|Jan-2011</v>
      </c>
    </row>
    <row r="1322" spans="1:12">
      <c r="A1322">
        <v>553634</v>
      </c>
      <c r="B1322" t="s">
        <v>228</v>
      </c>
      <c r="C1322" t="s">
        <v>48</v>
      </c>
      <c r="D1322">
        <v>15</v>
      </c>
      <c r="E1322" s="1">
        <v>40570.591666666667</v>
      </c>
      <c r="F1322">
        <v>3.39</v>
      </c>
      <c r="G1322">
        <v>13744</v>
      </c>
      <c r="H1322" t="s">
        <v>31</v>
      </c>
      <c r="I1322" t="str">
        <f>IF(AND(LEFT(OnlineRetail[[#This Row],[InvoiceNo]],1)&lt;&gt;"C",OnlineRetail[[#This Row],[CustomerID]]&lt;&gt;""),"Yes","No")</f>
        <v>Yes</v>
      </c>
      <c r="J1322" s="4">
        <f>EOMONTH(OnlineRetail[[#This Row],[InvoiceDate]],-1)+1</f>
        <v>40544</v>
      </c>
      <c r="K1322" s="6">
        <f>OnlineRetail[[#This Row],[Quantity]]*OnlineRetail[[#This Row],[UnitPrice]]</f>
        <v>50.85</v>
      </c>
      <c r="L1322" t="str">
        <f t="shared" si="20"/>
        <v>13744|Jan-2011</v>
      </c>
    </row>
    <row r="1323" spans="1:12">
      <c r="A1323">
        <v>539779</v>
      </c>
      <c r="B1323" t="s">
        <v>236</v>
      </c>
      <c r="C1323" t="s">
        <v>33</v>
      </c>
      <c r="D1323">
        <v>2</v>
      </c>
      <c r="E1323" s="1">
        <v>40570.611111111109</v>
      </c>
      <c r="F1323">
        <v>2.5499999999999998</v>
      </c>
      <c r="G1323">
        <v>14083</v>
      </c>
      <c r="H1323" t="s">
        <v>36</v>
      </c>
      <c r="I1323" t="str">
        <f>IF(AND(LEFT(OnlineRetail[[#This Row],[InvoiceNo]],1)&lt;&gt;"C",OnlineRetail[[#This Row],[CustomerID]]&lt;&gt;""),"Yes","No")</f>
        <v>Yes</v>
      </c>
      <c r="J1323" s="4">
        <f>EOMONTH(OnlineRetail[[#This Row],[InvoiceDate]],-1)+1</f>
        <v>40544</v>
      </c>
      <c r="K1323" s="6">
        <f>OnlineRetail[[#This Row],[Quantity]]*OnlineRetail[[#This Row],[UnitPrice]]</f>
        <v>5.0999999999999996</v>
      </c>
      <c r="L1323" t="str">
        <f t="shared" si="20"/>
        <v>14083|Jan-2011</v>
      </c>
    </row>
    <row r="1324" spans="1:12">
      <c r="A1324">
        <v>552571</v>
      </c>
      <c r="B1324" t="s">
        <v>197</v>
      </c>
      <c r="C1324" t="s">
        <v>16</v>
      </c>
      <c r="D1324">
        <v>20</v>
      </c>
      <c r="E1324" s="1">
        <v>40570.612500000003</v>
      </c>
      <c r="F1324">
        <v>4.95</v>
      </c>
      <c r="G1324">
        <v>12805</v>
      </c>
      <c r="H1324" t="s">
        <v>10</v>
      </c>
      <c r="I1324" t="str">
        <f>IF(AND(LEFT(OnlineRetail[[#This Row],[InvoiceNo]],1)&lt;&gt;"C",OnlineRetail[[#This Row],[CustomerID]]&lt;&gt;""),"Yes","No")</f>
        <v>Yes</v>
      </c>
      <c r="J1324" s="4">
        <f>EOMONTH(OnlineRetail[[#This Row],[InvoiceDate]],-1)+1</f>
        <v>40544</v>
      </c>
      <c r="K1324" s="6">
        <f>OnlineRetail[[#This Row],[Quantity]]*OnlineRetail[[#This Row],[UnitPrice]]</f>
        <v>99</v>
      </c>
      <c r="L1324" t="str">
        <f t="shared" si="20"/>
        <v>12805|Jan-2011</v>
      </c>
    </row>
    <row r="1325" spans="1:12">
      <c r="A1325">
        <v>554683</v>
      </c>
      <c r="B1325" t="s">
        <v>221</v>
      </c>
      <c r="C1325" t="s">
        <v>14</v>
      </c>
      <c r="D1325">
        <v>19</v>
      </c>
      <c r="E1325" s="1">
        <v>40570.617361111108</v>
      </c>
      <c r="F1325">
        <v>1.25</v>
      </c>
      <c r="G1325">
        <v>13027</v>
      </c>
      <c r="H1325" t="s">
        <v>10</v>
      </c>
      <c r="I1325" t="str">
        <f>IF(AND(LEFT(OnlineRetail[[#This Row],[InvoiceNo]],1)&lt;&gt;"C",OnlineRetail[[#This Row],[CustomerID]]&lt;&gt;""),"Yes","No")</f>
        <v>Yes</v>
      </c>
      <c r="J1325" s="4">
        <f>EOMONTH(OnlineRetail[[#This Row],[InvoiceDate]],-1)+1</f>
        <v>40544</v>
      </c>
      <c r="K1325" s="6">
        <f>OnlineRetail[[#This Row],[Quantity]]*OnlineRetail[[#This Row],[UnitPrice]]</f>
        <v>23.75</v>
      </c>
      <c r="L1325" t="str">
        <f t="shared" si="20"/>
        <v>13027|Jan-2011</v>
      </c>
    </row>
    <row r="1326" spans="1:12">
      <c r="A1326">
        <v>542260</v>
      </c>
      <c r="B1326" t="s">
        <v>120</v>
      </c>
      <c r="C1326" t="s">
        <v>9</v>
      </c>
      <c r="D1326">
        <v>3</v>
      </c>
      <c r="E1326" s="1">
        <v>40570.622916666667</v>
      </c>
      <c r="F1326">
        <v>4.25</v>
      </c>
      <c r="G1326">
        <v>12781</v>
      </c>
      <c r="H1326" t="s">
        <v>10</v>
      </c>
      <c r="I1326" t="str">
        <f>IF(AND(LEFT(OnlineRetail[[#This Row],[InvoiceNo]],1)&lt;&gt;"C",OnlineRetail[[#This Row],[CustomerID]]&lt;&gt;""),"Yes","No")</f>
        <v>Yes</v>
      </c>
      <c r="J1326" s="4">
        <f>EOMONTH(OnlineRetail[[#This Row],[InvoiceDate]],-1)+1</f>
        <v>40544</v>
      </c>
      <c r="K1326" s="6">
        <f>OnlineRetail[[#This Row],[Quantity]]*OnlineRetail[[#This Row],[UnitPrice]]</f>
        <v>12.75</v>
      </c>
      <c r="L1326" t="str">
        <f t="shared" si="20"/>
        <v>12781|Jan-2011</v>
      </c>
    </row>
    <row r="1327" spans="1:12">
      <c r="A1327">
        <v>545063</v>
      </c>
      <c r="B1327" t="s">
        <v>199</v>
      </c>
      <c r="C1327" t="s">
        <v>29</v>
      </c>
      <c r="D1327">
        <v>4</v>
      </c>
      <c r="E1327" s="1">
        <v>40570.650694444441</v>
      </c>
      <c r="F1327">
        <v>0.85</v>
      </c>
      <c r="G1327">
        <v>14161</v>
      </c>
      <c r="H1327" t="s">
        <v>10</v>
      </c>
      <c r="I1327" t="str">
        <f>IF(AND(LEFT(OnlineRetail[[#This Row],[InvoiceNo]],1)&lt;&gt;"C",OnlineRetail[[#This Row],[CustomerID]]&lt;&gt;""),"Yes","No")</f>
        <v>Yes</v>
      </c>
      <c r="J1327" s="4">
        <f>EOMONTH(OnlineRetail[[#This Row],[InvoiceDate]],-1)+1</f>
        <v>40544</v>
      </c>
      <c r="K1327" s="6">
        <f>OnlineRetail[[#This Row],[Quantity]]*OnlineRetail[[#This Row],[UnitPrice]]</f>
        <v>3.4</v>
      </c>
      <c r="L1327" t="str">
        <f t="shared" si="20"/>
        <v>14161|Jan-2011</v>
      </c>
    </row>
    <row r="1328" spans="1:12">
      <c r="A1328">
        <v>536869</v>
      </c>
      <c r="B1328" t="s">
        <v>118</v>
      </c>
      <c r="C1328" t="s">
        <v>83</v>
      </c>
      <c r="D1328">
        <v>4</v>
      </c>
      <c r="E1328" s="1">
        <v>40570.652777777781</v>
      </c>
      <c r="F1328">
        <v>7.95</v>
      </c>
      <c r="G1328">
        <v>12929</v>
      </c>
      <c r="H1328" t="s">
        <v>70</v>
      </c>
      <c r="I1328" t="str">
        <f>IF(AND(LEFT(OnlineRetail[[#This Row],[InvoiceNo]],1)&lt;&gt;"C",OnlineRetail[[#This Row],[CustomerID]]&lt;&gt;""),"Yes","No")</f>
        <v>Yes</v>
      </c>
      <c r="J1328" s="4">
        <f>EOMONTH(OnlineRetail[[#This Row],[InvoiceDate]],-1)+1</f>
        <v>40544</v>
      </c>
      <c r="K1328" s="6">
        <f>OnlineRetail[[#This Row],[Quantity]]*OnlineRetail[[#This Row],[UnitPrice]]</f>
        <v>31.8</v>
      </c>
      <c r="L1328" t="str">
        <f t="shared" si="20"/>
        <v>12929|Jan-2011</v>
      </c>
    </row>
    <row r="1329" spans="1:12">
      <c r="A1329">
        <v>547975</v>
      </c>
      <c r="B1329" t="s">
        <v>230</v>
      </c>
      <c r="C1329" t="s">
        <v>24</v>
      </c>
      <c r="D1329">
        <v>10</v>
      </c>
      <c r="E1329" s="1">
        <v>40570.715277777781</v>
      </c>
      <c r="F1329">
        <v>1.65</v>
      </c>
      <c r="G1329">
        <v>13128</v>
      </c>
      <c r="H1329" t="s">
        <v>10</v>
      </c>
      <c r="I1329" t="str">
        <f>IF(AND(LEFT(OnlineRetail[[#This Row],[InvoiceNo]],1)&lt;&gt;"C",OnlineRetail[[#This Row],[CustomerID]]&lt;&gt;""),"Yes","No")</f>
        <v>Yes</v>
      </c>
      <c r="J1329" s="4">
        <f>EOMONTH(OnlineRetail[[#This Row],[InvoiceDate]],-1)+1</f>
        <v>40544</v>
      </c>
      <c r="K1329" s="6">
        <f>OnlineRetail[[#This Row],[Quantity]]*OnlineRetail[[#This Row],[UnitPrice]]</f>
        <v>16.5</v>
      </c>
      <c r="L1329" t="str">
        <f t="shared" si="20"/>
        <v>13128|Jan-2011</v>
      </c>
    </row>
    <row r="1330" spans="1:12">
      <c r="A1330">
        <v>546475</v>
      </c>
      <c r="B1330" t="s">
        <v>283</v>
      </c>
      <c r="C1330" t="s">
        <v>21</v>
      </c>
      <c r="D1330">
        <v>3</v>
      </c>
      <c r="E1330" s="1">
        <v>40570.737500000003</v>
      </c>
      <c r="F1330">
        <v>1.65</v>
      </c>
      <c r="G1330">
        <v>14253</v>
      </c>
      <c r="H1330" t="s">
        <v>10</v>
      </c>
      <c r="I1330" t="str">
        <f>IF(AND(LEFT(OnlineRetail[[#This Row],[InvoiceNo]],1)&lt;&gt;"C",OnlineRetail[[#This Row],[CustomerID]]&lt;&gt;""),"Yes","No")</f>
        <v>Yes</v>
      </c>
      <c r="J1330" s="4">
        <f>EOMONTH(OnlineRetail[[#This Row],[InvoiceDate]],-1)+1</f>
        <v>40544</v>
      </c>
      <c r="K1330" s="6">
        <f>OnlineRetail[[#This Row],[Quantity]]*OnlineRetail[[#This Row],[UnitPrice]]</f>
        <v>4.9499999999999993</v>
      </c>
      <c r="L1330" t="str">
        <f t="shared" si="20"/>
        <v>14253|Jan-2011</v>
      </c>
    </row>
    <row r="1331" spans="1:12">
      <c r="A1331">
        <v>537528</v>
      </c>
      <c r="B1331" t="s">
        <v>91</v>
      </c>
      <c r="C1331" t="s">
        <v>50</v>
      </c>
      <c r="D1331">
        <v>18</v>
      </c>
      <c r="E1331" s="1">
        <v>40570.759722222218</v>
      </c>
      <c r="F1331">
        <v>4.25</v>
      </c>
      <c r="G1331">
        <v>12776</v>
      </c>
      <c r="H1331" t="s">
        <v>10</v>
      </c>
      <c r="I1331" t="str">
        <f>IF(AND(LEFT(OnlineRetail[[#This Row],[InvoiceNo]],1)&lt;&gt;"C",OnlineRetail[[#This Row],[CustomerID]]&lt;&gt;""),"Yes","No")</f>
        <v>Yes</v>
      </c>
      <c r="J1331" s="4">
        <f>EOMONTH(OnlineRetail[[#This Row],[InvoiceDate]],-1)+1</f>
        <v>40544</v>
      </c>
      <c r="K1331" s="6">
        <f>OnlineRetail[[#This Row],[Quantity]]*OnlineRetail[[#This Row],[UnitPrice]]</f>
        <v>76.5</v>
      </c>
      <c r="L1331" t="str">
        <f t="shared" si="20"/>
        <v>12776|Jan-2011</v>
      </c>
    </row>
    <row r="1332" spans="1:12">
      <c r="A1332">
        <v>537926</v>
      </c>
      <c r="B1332" t="s">
        <v>167</v>
      </c>
      <c r="C1332" t="s">
        <v>24</v>
      </c>
      <c r="D1332">
        <v>4</v>
      </c>
      <c r="E1332" s="1">
        <v>40570.761805555558</v>
      </c>
      <c r="F1332">
        <v>2.5499999999999998</v>
      </c>
      <c r="G1332">
        <v>14258</v>
      </c>
      <c r="H1332" t="s">
        <v>10</v>
      </c>
      <c r="I1332" t="str">
        <f>IF(AND(LEFT(OnlineRetail[[#This Row],[InvoiceNo]],1)&lt;&gt;"C",OnlineRetail[[#This Row],[CustomerID]]&lt;&gt;""),"Yes","No")</f>
        <v>Yes</v>
      </c>
      <c r="J1332" s="4">
        <f>EOMONTH(OnlineRetail[[#This Row],[InvoiceDate]],-1)+1</f>
        <v>40544</v>
      </c>
      <c r="K1332" s="6">
        <f>OnlineRetail[[#This Row],[Quantity]]*OnlineRetail[[#This Row],[UnitPrice]]</f>
        <v>10.199999999999999</v>
      </c>
      <c r="L1332" t="str">
        <f t="shared" si="20"/>
        <v>14258|Jan-2011</v>
      </c>
    </row>
    <row r="1333" spans="1:12">
      <c r="A1333">
        <v>553208</v>
      </c>
      <c r="B1333" t="s">
        <v>34</v>
      </c>
      <c r="C1333" t="s">
        <v>50</v>
      </c>
      <c r="D1333">
        <v>21</v>
      </c>
      <c r="E1333" s="1">
        <v>40570.789583333331</v>
      </c>
      <c r="F1333">
        <v>2.1</v>
      </c>
      <c r="G1333">
        <v>14341</v>
      </c>
      <c r="H1333" t="s">
        <v>10</v>
      </c>
      <c r="I1333" t="str">
        <f>IF(AND(LEFT(OnlineRetail[[#This Row],[InvoiceNo]],1)&lt;&gt;"C",OnlineRetail[[#This Row],[CustomerID]]&lt;&gt;""),"Yes","No")</f>
        <v>Yes</v>
      </c>
      <c r="J1333" s="4">
        <f>EOMONTH(OnlineRetail[[#This Row],[InvoiceDate]],-1)+1</f>
        <v>40544</v>
      </c>
      <c r="K1333" s="6">
        <f>OnlineRetail[[#This Row],[Quantity]]*OnlineRetail[[#This Row],[UnitPrice]]</f>
        <v>44.1</v>
      </c>
      <c r="L1333" t="str">
        <f t="shared" si="20"/>
        <v>14341|Jan-2011</v>
      </c>
    </row>
    <row r="1334" spans="1:12">
      <c r="A1334">
        <v>549100</v>
      </c>
      <c r="B1334" t="s">
        <v>23</v>
      </c>
      <c r="C1334" t="s">
        <v>24</v>
      </c>
      <c r="D1334">
        <v>14</v>
      </c>
      <c r="E1334" s="1">
        <v>40570.811805555553</v>
      </c>
      <c r="F1334">
        <v>9.9499999999999993</v>
      </c>
      <c r="G1334">
        <v>12492</v>
      </c>
      <c r="H1334" t="s">
        <v>10</v>
      </c>
      <c r="I1334" t="str">
        <f>IF(AND(LEFT(OnlineRetail[[#This Row],[InvoiceNo]],1)&lt;&gt;"C",OnlineRetail[[#This Row],[CustomerID]]&lt;&gt;""),"Yes","No")</f>
        <v>Yes</v>
      </c>
      <c r="J1334" s="4">
        <f>EOMONTH(OnlineRetail[[#This Row],[InvoiceDate]],-1)+1</f>
        <v>40544</v>
      </c>
      <c r="K1334" s="6">
        <f>OnlineRetail[[#This Row],[Quantity]]*OnlineRetail[[#This Row],[UnitPrice]]</f>
        <v>139.29999999999998</v>
      </c>
      <c r="L1334" t="str">
        <f t="shared" si="20"/>
        <v>12492|Jan-2011</v>
      </c>
    </row>
    <row r="1335" spans="1:12">
      <c r="A1335">
        <v>545214</v>
      </c>
      <c r="B1335" t="s">
        <v>30</v>
      </c>
      <c r="C1335" t="s">
        <v>14</v>
      </c>
      <c r="D1335">
        <v>21</v>
      </c>
      <c r="E1335" s="1">
        <v>40570.824999999997</v>
      </c>
      <c r="F1335">
        <v>1.25</v>
      </c>
      <c r="G1335">
        <v>12776</v>
      </c>
      <c r="H1335" t="s">
        <v>10</v>
      </c>
      <c r="I1335" t="str">
        <f>IF(AND(LEFT(OnlineRetail[[#This Row],[InvoiceNo]],1)&lt;&gt;"C",OnlineRetail[[#This Row],[CustomerID]]&lt;&gt;""),"Yes","No")</f>
        <v>Yes</v>
      </c>
      <c r="J1335" s="4">
        <f>EOMONTH(OnlineRetail[[#This Row],[InvoiceDate]],-1)+1</f>
        <v>40544</v>
      </c>
      <c r="K1335" s="6">
        <f>OnlineRetail[[#This Row],[Quantity]]*OnlineRetail[[#This Row],[UnitPrice]]</f>
        <v>26.25</v>
      </c>
      <c r="L1335" t="str">
        <f t="shared" si="20"/>
        <v>12776|Jan-2011</v>
      </c>
    </row>
    <row r="1336" spans="1:12">
      <c r="A1336">
        <v>543839</v>
      </c>
      <c r="B1336" t="s">
        <v>181</v>
      </c>
      <c r="C1336" t="s">
        <v>42</v>
      </c>
      <c r="D1336">
        <v>14</v>
      </c>
      <c r="E1336" s="1">
        <v>40571.339583333327</v>
      </c>
      <c r="F1336">
        <v>4.95</v>
      </c>
      <c r="G1336">
        <v>14133</v>
      </c>
      <c r="H1336" t="s">
        <v>22</v>
      </c>
      <c r="I1336" t="str">
        <f>IF(AND(LEFT(OnlineRetail[[#This Row],[InvoiceNo]],1)&lt;&gt;"C",OnlineRetail[[#This Row],[CustomerID]]&lt;&gt;""),"Yes","No")</f>
        <v>Yes</v>
      </c>
      <c r="J1336" s="4">
        <f>EOMONTH(OnlineRetail[[#This Row],[InvoiceDate]],-1)+1</f>
        <v>40544</v>
      </c>
      <c r="K1336" s="6">
        <f>OnlineRetail[[#This Row],[Quantity]]*OnlineRetail[[#This Row],[UnitPrice]]</f>
        <v>69.3</v>
      </c>
      <c r="L1336" t="str">
        <f t="shared" si="20"/>
        <v>14133|Jan-2011</v>
      </c>
    </row>
    <row r="1337" spans="1:12">
      <c r="A1337">
        <v>542674</v>
      </c>
      <c r="B1337" t="s">
        <v>172</v>
      </c>
      <c r="C1337" t="s">
        <v>27</v>
      </c>
      <c r="D1337">
        <v>9</v>
      </c>
      <c r="E1337" s="1">
        <v>40571.363888888889</v>
      </c>
      <c r="F1337">
        <v>2.1</v>
      </c>
      <c r="G1337">
        <v>12658</v>
      </c>
      <c r="H1337" t="s">
        <v>10</v>
      </c>
      <c r="I1337" t="str">
        <f>IF(AND(LEFT(OnlineRetail[[#This Row],[InvoiceNo]],1)&lt;&gt;"C",OnlineRetail[[#This Row],[CustomerID]]&lt;&gt;""),"Yes","No")</f>
        <v>Yes</v>
      </c>
      <c r="J1337" s="4">
        <f>EOMONTH(OnlineRetail[[#This Row],[InvoiceDate]],-1)+1</f>
        <v>40544</v>
      </c>
      <c r="K1337" s="6">
        <f>OnlineRetail[[#This Row],[Quantity]]*OnlineRetail[[#This Row],[UnitPrice]]</f>
        <v>18.900000000000002</v>
      </c>
      <c r="L1337" t="str">
        <f t="shared" si="20"/>
        <v>12658|Jan-2011</v>
      </c>
    </row>
    <row r="1338" spans="1:12">
      <c r="A1338">
        <v>553038</v>
      </c>
      <c r="B1338" t="s">
        <v>166</v>
      </c>
      <c r="C1338" t="s">
        <v>83</v>
      </c>
      <c r="D1338">
        <v>4</v>
      </c>
      <c r="E1338" s="1">
        <v>40571.366666666669</v>
      </c>
      <c r="F1338">
        <v>5.95</v>
      </c>
      <c r="G1338">
        <v>13877</v>
      </c>
      <c r="H1338" t="s">
        <v>10</v>
      </c>
      <c r="I1338" t="str">
        <f>IF(AND(LEFT(OnlineRetail[[#This Row],[InvoiceNo]],1)&lt;&gt;"C",OnlineRetail[[#This Row],[CustomerID]]&lt;&gt;""),"Yes","No")</f>
        <v>Yes</v>
      </c>
      <c r="J1338" s="4">
        <f>EOMONTH(OnlineRetail[[#This Row],[InvoiceDate]],-1)+1</f>
        <v>40544</v>
      </c>
      <c r="K1338" s="6">
        <f>OnlineRetail[[#This Row],[Quantity]]*OnlineRetail[[#This Row],[UnitPrice]]</f>
        <v>23.8</v>
      </c>
      <c r="L1338" t="str">
        <f t="shared" si="20"/>
        <v>13877|Jan-2011</v>
      </c>
    </row>
    <row r="1339" spans="1:12">
      <c r="A1339">
        <v>553537</v>
      </c>
      <c r="B1339" t="s">
        <v>32</v>
      </c>
      <c r="C1339" t="s">
        <v>83</v>
      </c>
      <c r="D1339">
        <v>18</v>
      </c>
      <c r="E1339" s="1">
        <v>40571.449305555558</v>
      </c>
      <c r="F1339">
        <v>1.65</v>
      </c>
      <c r="G1339">
        <v>12588</v>
      </c>
      <c r="H1339" t="s">
        <v>10</v>
      </c>
      <c r="I1339" t="str">
        <f>IF(AND(LEFT(OnlineRetail[[#This Row],[InvoiceNo]],1)&lt;&gt;"C",OnlineRetail[[#This Row],[CustomerID]]&lt;&gt;""),"Yes","No")</f>
        <v>Yes</v>
      </c>
      <c r="J1339" s="4">
        <f>EOMONTH(OnlineRetail[[#This Row],[InvoiceDate]],-1)+1</f>
        <v>40544</v>
      </c>
      <c r="K1339" s="6">
        <f>OnlineRetail[[#This Row],[Quantity]]*OnlineRetail[[#This Row],[UnitPrice]]</f>
        <v>29.7</v>
      </c>
      <c r="L1339" t="str">
        <f t="shared" si="20"/>
        <v>12588|Jan-2011</v>
      </c>
    </row>
    <row r="1340" spans="1:12">
      <c r="A1340">
        <v>555408</v>
      </c>
      <c r="B1340" t="s">
        <v>75</v>
      </c>
      <c r="C1340" t="s">
        <v>27</v>
      </c>
      <c r="D1340">
        <v>18</v>
      </c>
      <c r="E1340" s="1">
        <v>40571.46875</v>
      </c>
      <c r="F1340">
        <v>9.9499999999999993</v>
      </c>
      <c r="G1340">
        <v>13950</v>
      </c>
      <c r="H1340" t="s">
        <v>10</v>
      </c>
      <c r="I1340" t="str">
        <f>IF(AND(LEFT(OnlineRetail[[#This Row],[InvoiceNo]],1)&lt;&gt;"C",OnlineRetail[[#This Row],[CustomerID]]&lt;&gt;""),"Yes","No")</f>
        <v>Yes</v>
      </c>
      <c r="J1340" s="4">
        <f>EOMONTH(OnlineRetail[[#This Row],[InvoiceDate]],-1)+1</f>
        <v>40544</v>
      </c>
      <c r="K1340" s="6">
        <f>OnlineRetail[[#This Row],[Quantity]]*OnlineRetail[[#This Row],[UnitPrice]]</f>
        <v>179.1</v>
      </c>
      <c r="L1340" t="str">
        <f t="shared" si="20"/>
        <v>13950|Jan-2011</v>
      </c>
    </row>
    <row r="1341" spans="1:12">
      <c r="A1341">
        <v>538475</v>
      </c>
      <c r="B1341" t="s">
        <v>133</v>
      </c>
      <c r="C1341" t="s">
        <v>50</v>
      </c>
      <c r="D1341">
        <v>11</v>
      </c>
      <c r="E1341" s="1">
        <v>40571.487500000003</v>
      </c>
      <c r="F1341">
        <v>4.95</v>
      </c>
      <c r="G1341">
        <v>13040</v>
      </c>
      <c r="H1341" t="s">
        <v>10</v>
      </c>
      <c r="I1341" t="str">
        <f>IF(AND(LEFT(OnlineRetail[[#This Row],[InvoiceNo]],1)&lt;&gt;"C",OnlineRetail[[#This Row],[CustomerID]]&lt;&gt;""),"Yes","No")</f>
        <v>Yes</v>
      </c>
      <c r="J1341" s="4">
        <f>EOMONTH(OnlineRetail[[#This Row],[InvoiceDate]],-1)+1</f>
        <v>40544</v>
      </c>
      <c r="K1341" s="6">
        <f>OnlineRetail[[#This Row],[Quantity]]*OnlineRetail[[#This Row],[UnitPrice]]</f>
        <v>54.45</v>
      </c>
      <c r="L1341" t="str">
        <f t="shared" si="20"/>
        <v>13040|Jan-2011</v>
      </c>
    </row>
    <row r="1342" spans="1:12">
      <c r="A1342">
        <v>542860</v>
      </c>
      <c r="B1342" t="s">
        <v>35</v>
      </c>
      <c r="C1342" t="s">
        <v>53</v>
      </c>
      <c r="D1342">
        <v>22</v>
      </c>
      <c r="E1342" s="1">
        <v>40571.520138888889</v>
      </c>
      <c r="F1342">
        <v>4.95</v>
      </c>
      <c r="G1342">
        <v>14240</v>
      </c>
      <c r="H1342" t="s">
        <v>10</v>
      </c>
      <c r="I1342" t="str">
        <f>IF(AND(LEFT(OnlineRetail[[#This Row],[InvoiceNo]],1)&lt;&gt;"C",OnlineRetail[[#This Row],[CustomerID]]&lt;&gt;""),"Yes","No")</f>
        <v>Yes</v>
      </c>
      <c r="J1342" s="4">
        <f>EOMONTH(OnlineRetail[[#This Row],[InvoiceDate]],-1)+1</f>
        <v>40544</v>
      </c>
      <c r="K1342" s="6">
        <f>OnlineRetail[[#This Row],[Quantity]]*OnlineRetail[[#This Row],[UnitPrice]]</f>
        <v>108.9</v>
      </c>
      <c r="L1342" t="str">
        <f t="shared" si="20"/>
        <v>14240|Jan-2011</v>
      </c>
    </row>
    <row r="1343" spans="1:12">
      <c r="A1343">
        <v>548840</v>
      </c>
      <c r="B1343" t="s">
        <v>196</v>
      </c>
      <c r="C1343" t="s">
        <v>12</v>
      </c>
      <c r="D1343">
        <v>18</v>
      </c>
      <c r="E1343" s="1">
        <v>40571.522222222222</v>
      </c>
      <c r="F1343">
        <v>4.95</v>
      </c>
      <c r="G1343">
        <v>13229</v>
      </c>
      <c r="H1343" t="s">
        <v>10</v>
      </c>
      <c r="I1343" t="str">
        <f>IF(AND(LEFT(OnlineRetail[[#This Row],[InvoiceNo]],1)&lt;&gt;"C",OnlineRetail[[#This Row],[CustomerID]]&lt;&gt;""),"Yes","No")</f>
        <v>Yes</v>
      </c>
      <c r="J1343" s="4">
        <f>EOMONTH(OnlineRetail[[#This Row],[InvoiceDate]],-1)+1</f>
        <v>40544</v>
      </c>
      <c r="K1343" s="6">
        <f>OnlineRetail[[#This Row],[Quantity]]*OnlineRetail[[#This Row],[UnitPrice]]</f>
        <v>89.100000000000009</v>
      </c>
      <c r="L1343" t="str">
        <f t="shared" si="20"/>
        <v>13229|Jan-2011</v>
      </c>
    </row>
    <row r="1344" spans="1:12">
      <c r="A1344">
        <v>543825</v>
      </c>
      <c r="B1344" t="s">
        <v>20</v>
      </c>
      <c r="C1344" t="s">
        <v>50</v>
      </c>
      <c r="D1344">
        <v>20</v>
      </c>
      <c r="E1344" s="1">
        <v>40571.529166666667</v>
      </c>
      <c r="F1344">
        <v>3.39</v>
      </c>
      <c r="G1344">
        <v>12414</v>
      </c>
      <c r="H1344" t="s">
        <v>31</v>
      </c>
      <c r="I1344" t="str">
        <f>IF(AND(LEFT(OnlineRetail[[#This Row],[InvoiceNo]],1)&lt;&gt;"C",OnlineRetail[[#This Row],[CustomerID]]&lt;&gt;""),"Yes","No")</f>
        <v>Yes</v>
      </c>
      <c r="J1344" s="4">
        <f>EOMONTH(OnlineRetail[[#This Row],[InvoiceDate]],-1)+1</f>
        <v>40544</v>
      </c>
      <c r="K1344" s="6">
        <f>OnlineRetail[[#This Row],[Quantity]]*OnlineRetail[[#This Row],[UnitPrice]]</f>
        <v>67.8</v>
      </c>
      <c r="L1344" t="str">
        <f t="shared" si="20"/>
        <v>12414|Jan-2011</v>
      </c>
    </row>
    <row r="1345" spans="1:12">
      <c r="A1345">
        <v>550054</v>
      </c>
      <c r="B1345" t="s">
        <v>275</v>
      </c>
      <c r="C1345" t="s">
        <v>39</v>
      </c>
      <c r="D1345">
        <v>11</v>
      </c>
      <c r="E1345" s="1">
        <v>40571.534722222219</v>
      </c>
      <c r="F1345">
        <v>3.39</v>
      </c>
      <c r="G1345">
        <v>13296</v>
      </c>
      <c r="H1345" t="s">
        <v>121</v>
      </c>
      <c r="I1345" t="str">
        <f>IF(AND(LEFT(OnlineRetail[[#This Row],[InvoiceNo]],1)&lt;&gt;"C",OnlineRetail[[#This Row],[CustomerID]]&lt;&gt;""),"Yes","No")</f>
        <v>Yes</v>
      </c>
      <c r="J1345" s="4">
        <f>EOMONTH(OnlineRetail[[#This Row],[InvoiceDate]],-1)+1</f>
        <v>40544</v>
      </c>
      <c r="K1345" s="6">
        <f>OnlineRetail[[#This Row],[Quantity]]*OnlineRetail[[#This Row],[UnitPrice]]</f>
        <v>37.29</v>
      </c>
      <c r="L1345" t="str">
        <f t="shared" si="20"/>
        <v>13296|Jan-2011</v>
      </c>
    </row>
    <row r="1346" spans="1:12">
      <c r="A1346">
        <v>553159</v>
      </c>
      <c r="B1346" t="s">
        <v>129</v>
      </c>
      <c r="C1346" t="s">
        <v>40</v>
      </c>
      <c r="D1346">
        <v>5</v>
      </c>
      <c r="E1346" s="1">
        <v>40571.573611111111</v>
      </c>
      <c r="F1346">
        <v>2.5499999999999998</v>
      </c>
      <c r="G1346">
        <v>14121</v>
      </c>
      <c r="H1346" t="s">
        <v>22</v>
      </c>
      <c r="I1346" t="str">
        <f>IF(AND(LEFT(OnlineRetail[[#This Row],[InvoiceNo]],1)&lt;&gt;"C",OnlineRetail[[#This Row],[CustomerID]]&lt;&gt;""),"Yes","No")</f>
        <v>Yes</v>
      </c>
      <c r="J1346" s="4">
        <f>EOMONTH(OnlineRetail[[#This Row],[InvoiceDate]],-1)+1</f>
        <v>40544</v>
      </c>
      <c r="K1346" s="6">
        <f>OnlineRetail[[#This Row],[Quantity]]*OnlineRetail[[#This Row],[UnitPrice]]</f>
        <v>12.75</v>
      </c>
      <c r="L1346" t="str">
        <f t="shared" ref="L1346:L1409" si="21">IF(I1346="Yes",G1346&amp;"|"&amp;TEXT(J1346,"mmm-yyyy"),"")</f>
        <v>14121|Jan-2011</v>
      </c>
    </row>
    <row r="1347" spans="1:12">
      <c r="A1347">
        <v>544001</v>
      </c>
      <c r="B1347" t="s">
        <v>154</v>
      </c>
      <c r="C1347" t="s">
        <v>12</v>
      </c>
      <c r="D1347">
        <v>2</v>
      </c>
      <c r="E1347" s="1">
        <v>40571.600694444453</v>
      </c>
      <c r="F1347">
        <v>2.1</v>
      </c>
      <c r="G1347">
        <v>12726</v>
      </c>
      <c r="H1347" t="s">
        <v>10</v>
      </c>
      <c r="I1347" t="str">
        <f>IF(AND(LEFT(OnlineRetail[[#This Row],[InvoiceNo]],1)&lt;&gt;"C",OnlineRetail[[#This Row],[CustomerID]]&lt;&gt;""),"Yes","No")</f>
        <v>Yes</v>
      </c>
      <c r="J1347" s="4">
        <f>EOMONTH(OnlineRetail[[#This Row],[InvoiceDate]],-1)+1</f>
        <v>40544</v>
      </c>
      <c r="K1347" s="6">
        <f>OnlineRetail[[#This Row],[Quantity]]*OnlineRetail[[#This Row],[UnitPrice]]</f>
        <v>4.2</v>
      </c>
      <c r="L1347" t="str">
        <f t="shared" si="21"/>
        <v>12726|Jan-2011</v>
      </c>
    </row>
    <row r="1348" spans="1:12">
      <c r="A1348">
        <v>538159</v>
      </c>
      <c r="B1348" t="s">
        <v>134</v>
      </c>
      <c r="C1348" t="s">
        <v>14</v>
      </c>
      <c r="D1348">
        <v>20</v>
      </c>
      <c r="E1348" s="1">
        <v>40571.618750000001</v>
      </c>
      <c r="F1348">
        <v>7.95</v>
      </c>
      <c r="G1348">
        <v>12788</v>
      </c>
      <c r="H1348" t="s">
        <v>10</v>
      </c>
      <c r="I1348" t="str">
        <f>IF(AND(LEFT(OnlineRetail[[#This Row],[InvoiceNo]],1)&lt;&gt;"C",OnlineRetail[[#This Row],[CustomerID]]&lt;&gt;""),"Yes","No")</f>
        <v>Yes</v>
      </c>
      <c r="J1348" s="4">
        <f>EOMONTH(OnlineRetail[[#This Row],[InvoiceDate]],-1)+1</f>
        <v>40544</v>
      </c>
      <c r="K1348" s="6">
        <f>OnlineRetail[[#This Row],[Quantity]]*OnlineRetail[[#This Row],[UnitPrice]]</f>
        <v>159</v>
      </c>
      <c r="L1348" t="str">
        <f t="shared" si="21"/>
        <v>12788|Jan-2011</v>
      </c>
    </row>
    <row r="1349" spans="1:12">
      <c r="A1349">
        <v>549709</v>
      </c>
      <c r="B1349" t="s">
        <v>30</v>
      </c>
      <c r="C1349" t="s">
        <v>24</v>
      </c>
      <c r="D1349">
        <v>23</v>
      </c>
      <c r="E1349" s="1">
        <v>40571.619444444441</v>
      </c>
      <c r="F1349">
        <v>2.1</v>
      </c>
      <c r="G1349">
        <v>13367</v>
      </c>
      <c r="H1349" t="s">
        <v>10</v>
      </c>
      <c r="I1349" t="str">
        <f>IF(AND(LEFT(OnlineRetail[[#This Row],[InvoiceNo]],1)&lt;&gt;"C",OnlineRetail[[#This Row],[CustomerID]]&lt;&gt;""),"Yes","No")</f>
        <v>Yes</v>
      </c>
      <c r="J1349" s="4">
        <f>EOMONTH(OnlineRetail[[#This Row],[InvoiceDate]],-1)+1</f>
        <v>40544</v>
      </c>
      <c r="K1349" s="6">
        <f>OnlineRetail[[#This Row],[Quantity]]*OnlineRetail[[#This Row],[UnitPrice]]</f>
        <v>48.300000000000004</v>
      </c>
      <c r="L1349" t="str">
        <f t="shared" si="21"/>
        <v>13367|Jan-2011</v>
      </c>
    </row>
    <row r="1350" spans="1:12">
      <c r="A1350">
        <v>555128</v>
      </c>
      <c r="B1350" t="s">
        <v>181</v>
      </c>
      <c r="C1350" t="s">
        <v>12</v>
      </c>
      <c r="D1350">
        <v>22</v>
      </c>
      <c r="E1350" s="1">
        <v>40571.652777777781</v>
      </c>
      <c r="F1350">
        <v>1.25</v>
      </c>
      <c r="G1350">
        <v>13441</v>
      </c>
      <c r="H1350" t="s">
        <v>10</v>
      </c>
      <c r="I1350" t="str">
        <f>IF(AND(LEFT(OnlineRetail[[#This Row],[InvoiceNo]],1)&lt;&gt;"C",OnlineRetail[[#This Row],[CustomerID]]&lt;&gt;""),"Yes","No")</f>
        <v>Yes</v>
      </c>
      <c r="J1350" s="4">
        <f>EOMONTH(OnlineRetail[[#This Row],[InvoiceDate]],-1)+1</f>
        <v>40544</v>
      </c>
      <c r="K1350" s="6">
        <f>OnlineRetail[[#This Row],[Quantity]]*OnlineRetail[[#This Row],[UnitPrice]]</f>
        <v>27.5</v>
      </c>
      <c r="L1350" t="str">
        <f t="shared" si="21"/>
        <v>13441|Jan-2011</v>
      </c>
    </row>
    <row r="1351" spans="1:12" hidden="1">
      <c r="A1351" t="s">
        <v>294</v>
      </c>
      <c r="B1351" t="s">
        <v>32</v>
      </c>
      <c r="C1351" t="s">
        <v>72</v>
      </c>
      <c r="D1351">
        <v>13</v>
      </c>
      <c r="E1351" s="1">
        <v>40571.664583333331</v>
      </c>
      <c r="F1351">
        <v>2.1</v>
      </c>
      <c r="G1351">
        <v>13146</v>
      </c>
      <c r="H1351" t="s">
        <v>10</v>
      </c>
      <c r="I1351" t="str">
        <f>IF(AND(LEFT(OnlineRetail[[#This Row],[InvoiceNo]],1)&lt;&gt;"C",OnlineRetail[[#This Row],[CustomerID]]&lt;&gt;""),"Yes","No")</f>
        <v>No</v>
      </c>
      <c r="J1351" s="4">
        <f>EOMONTH(OnlineRetail[[#This Row],[InvoiceDate]],-1)+1</f>
        <v>40544</v>
      </c>
      <c r="K1351" s="6">
        <f>OnlineRetail[[#This Row],[Quantity]]*OnlineRetail[[#This Row],[UnitPrice]]</f>
        <v>27.3</v>
      </c>
      <c r="L1351" t="str">
        <f t="shared" si="21"/>
        <v/>
      </c>
    </row>
    <row r="1352" spans="1:12">
      <c r="A1352">
        <v>552960</v>
      </c>
      <c r="B1352" t="s">
        <v>98</v>
      </c>
      <c r="C1352" t="s">
        <v>14</v>
      </c>
      <c r="D1352">
        <v>9</v>
      </c>
      <c r="E1352" s="1">
        <v>40571.665972222218</v>
      </c>
      <c r="F1352">
        <v>9.9499999999999993</v>
      </c>
      <c r="G1352">
        <v>13881</v>
      </c>
      <c r="H1352" t="s">
        <v>10</v>
      </c>
      <c r="I1352" t="str">
        <f>IF(AND(LEFT(OnlineRetail[[#This Row],[InvoiceNo]],1)&lt;&gt;"C",OnlineRetail[[#This Row],[CustomerID]]&lt;&gt;""),"Yes","No")</f>
        <v>Yes</v>
      </c>
      <c r="J1352" s="4">
        <f>EOMONTH(OnlineRetail[[#This Row],[InvoiceDate]],-1)+1</f>
        <v>40544</v>
      </c>
      <c r="K1352" s="6">
        <f>OnlineRetail[[#This Row],[Quantity]]*OnlineRetail[[#This Row],[UnitPrice]]</f>
        <v>89.55</v>
      </c>
      <c r="L1352" t="str">
        <f t="shared" si="21"/>
        <v>13881|Jan-2011</v>
      </c>
    </row>
    <row r="1353" spans="1:12">
      <c r="A1353">
        <v>537562</v>
      </c>
      <c r="B1353" t="s">
        <v>90</v>
      </c>
      <c r="C1353" t="s">
        <v>9</v>
      </c>
      <c r="D1353">
        <v>16</v>
      </c>
      <c r="E1353" s="1">
        <v>40571.67291666667</v>
      </c>
      <c r="F1353">
        <v>5.95</v>
      </c>
      <c r="G1353">
        <v>13364</v>
      </c>
      <c r="H1353" t="s">
        <v>10</v>
      </c>
      <c r="I1353" t="str">
        <f>IF(AND(LEFT(OnlineRetail[[#This Row],[InvoiceNo]],1)&lt;&gt;"C",OnlineRetail[[#This Row],[CustomerID]]&lt;&gt;""),"Yes","No")</f>
        <v>Yes</v>
      </c>
      <c r="J1353" s="4">
        <f>EOMONTH(OnlineRetail[[#This Row],[InvoiceDate]],-1)+1</f>
        <v>40544</v>
      </c>
      <c r="K1353" s="6">
        <f>OnlineRetail[[#This Row],[Quantity]]*OnlineRetail[[#This Row],[UnitPrice]]</f>
        <v>95.2</v>
      </c>
      <c r="L1353" t="str">
        <f t="shared" si="21"/>
        <v>13364|Jan-2011</v>
      </c>
    </row>
    <row r="1354" spans="1:12">
      <c r="A1354">
        <v>551503</v>
      </c>
      <c r="B1354" t="s">
        <v>274</v>
      </c>
      <c r="C1354" t="s">
        <v>72</v>
      </c>
      <c r="D1354">
        <v>16</v>
      </c>
      <c r="E1354" s="1">
        <v>40571.71875</v>
      </c>
      <c r="F1354">
        <v>2.5499999999999998</v>
      </c>
      <c r="G1354">
        <v>12378</v>
      </c>
      <c r="H1354" t="s">
        <v>10</v>
      </c>
      <c r="I1354" t="str">
        <f>IF(AND(LEFT(OnlineRetail[[#This Row],[InvoiceNo]],1)&lt;&gt;"C",OnlineRetail[[#This Row],[CustomerID]]&lt;&gt;""),"Yes","No")</f>
        <v>Yes</v>
      </c>
      <c r="J1354" s="4">
        <f>EOMONTH(OnlineRetail[[#This Row],[InvoiceDate]],-1)+1</f>
        <v>40544</v>
      </c>
      <c r="K1354" s="6">
        <f>OnlineRetail[[#This Row],[Quantity]]*OnlineRetail[[#This Row],[UnitPrice]]</f>
        <v>40.799999999999997</v>
      </c>
      <c r="L1354" t="str">
        <f t="shared" si="21"/>
        <v>12378|Jan-2011</v>
      </c>
    </row>
    <row r="1355" spans="1:12">
      <c r="A1355">
        <v>545527</v>
      </c>
      <c r="B1355" t="s">
        <v>51</v>
      </c>
      <c r="C1355" t="s">
        <v>42</v>
      </c>
      <c r="D1355">
        <v>13</v>
      </c>
      <c r="E1355" s="1">
        <v>40571.73541666667</v>
      </c>
      <c r="F1355">
        <v>2.1</v>
      </c>
      <c r="G1355">
        <v>13790</v>
      </c>
      <c r="H1355" t="s">
        <v>10</v>
      </c>
      <c r="I1355" t="str">
        <f>IF(AND(LEFT(OnlineRetail[[#This Row],[InvoiceNo]],1)&lt;&gt;"C",OnlineRetail[[#This Row],[CustomerID]]&lt;&gt;""),"Yes","No")</f>
        <v>Yes</v>
      </c>
      <c r="J1355" s="4">
        <f>EOMONTH(OnlineRetail[[#This Row],[InvoiceDate]],-1)+1</f>
        <v>40544</v>
      </c>
      <c r="K1355" s="6">
        <f>OnlineRetail[[#This Row],[Quantity]]*OnlineRetail[[#This Row],[UnitPrice]]</f>
        <v>27.3</v>
      </c>
      <c r="L1355" t="str">
        <f t="shared" si="21"/>
        <v>13790|Jan-2011</v>
      </c>
    </row>
    <row r="1356" spans="1:12">
      <c r="A1356">
        <v>552248</v>
      </c>
      <c r="B1356" t="s">
        <v>49</v>
      </c>
      <c r="C1356" t="s">
        <v>50</v>
      </c>
      <c r="D1356">
        <v>1</v>
      </c>
      <c r="E1356" s="1">
        <v>40571.742361111108</v>
      </c>
      <c r="F1356">
        <v>5.95</v>
      </c>
      <c r="G1356">
        <v>12428</v>
      </c>
      <c r="H1356" t="s">
        <v>10</v>
      </c>
      <c r="I1356" t="str">
        <f>IF(AND(LEFT(OnlineRetail[[#This Row],[InvoiceNo]],1)&lt;&gt;"C",OnlineRetail[[#This Row],[CustomerID]]&lt;&gt;""),"Yes","No")</f>
        <v>Yes</v>
      </c>
      <c r="J1356" s="4">
        <f>EOMONTH(OnlineRetail[[#This Row],[InvoiceDate]],-1)+1</f>
        <v>40544</v>
      </c>
      <c r="K1356" s="6">
        <f>OnlineRetail[[#This Row],[Quantity]]*OnlineRetail[[#This Row],[UnitPrice]]</f>
        <v>5.95</v>
      </c>
      <c r="L1356" t="str">
        <f t="shared" si="21"/>
        <v>12428|Jan-2011</v>
      </c>
    </row>
    <row r="1357" spans="1:12">
      <c r="A1357">
        <v>539484</v>
      </c>
      <c r="B1357" t="s">
        <v>167</v>
      </c>
      <c r="C1357" t="s">
        <v>42</v>
      </c>
      <c r="D1357">
        <v>3</v>
      </c>
      <c r="E1357" s="1">
        <v>40571.754861111112</v>
      </c>
      <c r="F1357">
        <v>0.85</v>
      </c>
      <c r="G1357">
        <v>12516</v>
      </c>
      <c r="H1357" t="s">
        <v>22</v>
      </c>
      <c r="I1357" t="str">
        <f>IF(AND(LEFT(OnlineRetail[[#This Row],[InvoiceNo]],1)&lt;&gt;"C",OnlineRetail[[#This Row],[CustomerID]]&lt;&gt;""),"Yes","No")</f>
        <v>Yes</v>
      </c>
      <c r="J1357" s="4">
        <f>EOMONTH(OnlineRetail[[#This Row],[InvoiceDate]],-1)+1</f>
        <v>40544</v>
      </c>
      <c r="K1357" s="6">
        <f>OnlineRetail[[#This Row],[Quantity]]*OnlineRetail[[#This Row],[UnitPrice]]</f>
        <v>2.5499999999999998</v>
      </c>
      <c r="L1357" t="str">
        <f t="shared" si="21"/>
        <v>12516|Jan-2011</v>
      </c>
    </row>
    <row r="1358" spans="1:12">
      <c r="A1358">
        <v>540611</v>
      </c>
      <c r="B1358" t="s">
        <v>147</v>
      </c>
      <c r="C1358" t="s">
        <v>62</v>
      </c>
      <c r="D1358">
        <v>6</v>
      </c>
      <c r="E1358" s="1">
        <v>40571.768055555563</v>
      </c>
      <c r="F1358">
        <v>0.85</v>
      </c>
      <c r="G1358">
        <v>13920</v>
      </c>
      <c r="H1358" t="s">
        <v>10</v>
      </c>
      <c r="I1358" t="str">
        <f>IF(AND(LEFT(OnlineRetail[[#This Row],[InvoiceNo]],1)&lt;&gt;"C",OnlineRetail[[#This Row],[CustomerID]]&lt;&gt;""),"Yes","No")</f>
        <v>Yes</v>
      </c>
      <c r="J1358" s="4">
        <f>EOMONTH(OnlineRetail[[#This Row],[InvoiceDate]],-1)+1</f>
        <v>40544</v>
      </c>
      <c r="K1358" s="6">
        <f>OnlineRetail[[#This Row],[Quantity]]*OnlineRetail[[#This Row],[UnitPrice]]</f>
        <v>5.0999999999999996</v>
      </c>
      <c r="L1358" t="str">
        <f t="shared" si="21"/>
        <v>13920|Jan-2011</v>
      </c>
    </row>
    <row r="1359" spans="1:12">
      <c r="A1359">
        <v>551070</v>
      </c>
      <c r="B1359" t="s">
        <v>75</v>
      </c>
      <c r="C1359" t="s">
        <v>48</v>
      </c>
      <c r="D1359">
        <v>16</v>
      </c>
      <c r="E1359" s="1">
        <v>40571.786111111112</v>
      </c>
      <c r="F1359">
        <v>0.85</v>
      </c>
      <c r="G1359">
        <v>13707</v>
      </c>
      <c r="H1359" t="s">
        <v>10</v>
      </c>
      <c r="I1359" t="str">
        <f>IF(AND(LEFT(OnlineRetail[[#This Row],[InvoiceNo]],1)&lt;&gt;"C",OnlineRetail[[#This Row],[CustomerID]]&lt;&gt;""),"Yes","No")</f>
        <v>Yes</v>
      </c>
      <c r="J1359" s="4">
        <f>EOMONTH(OnlineRetail[[#This Row],[InvoiceDate]],-1)+1</f>
        <v>40544</v>
      </c>
      <c r="K1359" s="6">
        <f>OnlineRetail[[#This Row],[Quantity]]*OnlineRetail[[#This Row],[UnitPrice]]</f>
        <v>13.6</v>
      </c>
      <c r="L1359" t="str">
        <f t="shared" si="21"/>
        <v>13707|Jan-2011</v>
      </c>
    </row>
    <row r="1360" spans="1:12">
      <c r="A1360">
        <v>541321</v>
      </c>
      <c r="B1360" t="s">
        <v>249</v>
      </c>
      <c r="C1360" t="s">
        <v>62</v>
      </c>
      <c r="D1360">
        <v>5</v>
      </c>
      <c r="E1360" s="1">
        <v>40571.788194444453</v>
      </c>
      <c r="F1360">
        <v>4.25</v>
      </c>
      <c r="G1360">
        <v>12810</v>
      </c>
      <c r="H1360" t="s">
        <v>10</v>
      </c>
      <c r="I1360" t="str">
        <f>IF(AND(LEFT(OnlineRetail[[#This Row],[InvoiceNo]],1)&lt;&gt;"C",OnlineRetail[[#This Row],[CustomerID]]&lt;&gt;""),"Yes","No")</f>
        <v>Yes</v>
      </c>
      <c r="J1360" s="4">
        <f>EOMONTH(OnlineRetail[[#This Row],[InvoiceDate]],-1)+1</f>
        <v>40544</v>
      </c>
      <c r="K1360" s="6">
        <f>OnlineRetail[[#This Row],[Quantity]]*OnlineRetail[[#This Row],[UnitPrice]]</f>
        <v>21.25</v>
      </c>
      <c r="L1360" t="str">
        <f t="shared" si="21"/>
        <v>12810|Jan-2011</v>
      </c>
    </row>
    <row r="1361" spans="1:12">
      <c r="A1361">
        <v>551044</v>
      </c>
      <c r="B1361" t="s">
        <v>37</v>
      </c>
      <c r="C1361" t="s">
        <v>19</v>
      </c>
      <c r="D1361">
        <v>8</v>
      </c>
      <c r="E1361" s="1">
        <v>40571.804861111108</v>
      </c>
      <c r="F1361">
        <v>4.95</v>
      </c>
      <c r="G1361">
        <v>13027</v>
      </c>
      <c r="H1361" t="s">
        <v>31</v>
      </c>
      <c r="I1361" t="str">
        <f>IF(AND(LEFT(OnlineRetail[[#This Row],[InvoiceNo]],1)&lt;&gt;"C",OnlineRetail[[#This Row],[CustomerID]]&lt;&gt;""),"Yes","No")</f>
        <v>Yes</v>
      </c>
      <c r="J1361" s="4">
        <f>EOMONTH(OnlineRetail[[#This Row],[InvoiceDate]],-1)+1</f>
        <v>40544</v>
      </c>
      <c r="K1361" s="6">
        <f>OnlineRetail[[#This Row],[Quantity]]*OnlineRetail[[#This Row],[UnitPrice]]</f>
        <v>39.6</v>
      </c>
      <c r="L1361" t="str">
        <f t="shared" si="21"/>
        <v>13027|Jan-2011</v>
      </c>
    </row>
    <row r="1362" spans="1:12">
      <c r="A1362">
        <v>550028</v>
      </c>
      <c r="B1362" t="s">
        <v>51</v>
      </c>
      <c r="C1362" t="s">
        <v>19</v>
      </c>
      <c r="D1362">
        <v>9</v>
      </c>
      <c r="E1362" s="1">
        <v>40571.817361111112</v>
      </c>
      <c r="F1362">
        <v>2.1</v>
      </c>
      <c r="G1362">
        <v>14150</v>
      </c>
      <c r="H1362" t="s">
        <v>10</v>
      </c>
      <c r="I1362" t="str">
        <f>IF(AND(LEFT(OnlineRetail[[#This Row],[InvoiceNo]],1)&lt;&gt;"C",OnlineRetail[[#This Row],[CustomerID]]&lt;&gt;""),"Yes","No")</f>
        <v>Yes</v>
      </c>
      <c r="J1362" s="4">
        <f>EOMONTH(OnlineRetail[[#This Row],[InvoiceDate]],-1)+1</f>
        <v>40544</v>
      </c>
      <c r="K1362" s="6">
        <f>OnlineRetail[[#This Row],[Quantity]]*OnlineRetail[[#This Row],[UnitPrice]]</f>
        <v>18.900000000000002</v>
      </c>
      <c r="L1362" t="str">
        <f t="shared" si="21"/>
        <v>14150|Jan-2011</v>
      </c>
    </row>
    <row r="1363" spans="1:12">
      <c r="A1363">
        <v>542695</v>
      </c>
      <c r="B1363" t="s">
        <v>193</v>
      </c>
      <c r="C1363" t="s">
        <v>40</v>
      </c>
      <c r="D1363">
        <v>7</v>
      </c>
      <c r="E1363" s="1">
        <v>40571.820833333331</v>
      </c>
      <c r="F1363">
        <v>1.25</v>
      </c>
      <c r="G1363">
        <v>12731</v>
      </c>
      <c r="H1363" t="s">
        <v>10</v>
      </c>
      <c r="I1363" t="str">
        <f>IF(AND(LEFT(OnlineRetail[[#This Row],[InvoiceNo]],1)&lt;&gt;"C",OnlineRetail[[#This Row],[CustomerID]]&lt;&gt;""),"Yes","No")</f>
        <v>Yes</v>
      </c>
      <c r="J1363" s="4">
        <f>EOMONTH(OnlineRetail[[#This Row],[InvoiceDate]],-1)+1</f>
        <v>40544</v>
      </c>
      <c r="K1363" s="6">
        <f>OnlineRetail[[#This Row],[Quantity]]*OnlineRetail[[#This Row],[UnitPrice]]</f>
        <v>8.75</v>
      </c>
      <c r="L1363" t="str">
        <f t="shared" si="21"/>
        <v>12731|Jan-2011</v>
      </c>
    </row>
    <row r="1364" spans="1:12">
      <c r="A1364">
        <v>537814</v>
      </c>
      <c r="B1364" t="s">
        <v>203</v>
      </c>
      <c r="C1364" t="s">
        <v>62</v>
      </c>
      <c r="D1364">
        <v>23</v>
      </c>
      <c r="E1364" s="1">
        <v>40575.345833333333</v>
      </c>
      <c r="F1364">
        <v>1.25</v>
      </c>
      <c r="G1364">
        <v>12799</v>
      </c>
      <c r="H1364" t="s">
        <v>10</v>
      </c>
      <c r="I1364" t="str">
        <f>IF(AND(LEFT(OnlineRetail[[#This Row],[InvoiceNo]],1)&lt;&gt;"C",OnlineRetail[[#This Row],[CustomerID]]&lt;&gt;""),"Yes","No")</f>
        <v>Yes</v>
      </c>
      <c r="J1364" s="4">
        <f>EOMONTH(OnlineRetail[[#This Row],[InvoiceDate]],-1)+1</f>
        <v>40575</v>
      </c>
      <c r="K1364" s="6">
        <f>OnlineRetail[[#This Row],[Quantity]]*OnlineRetail[[#This Row],[UnitPrice]]</f>
        <v>28.75</v>
      </c>
      <c r="L1364" t="str">
        <f t="shared" si="21"/>
        <v>12799|Feb-2011</v>
      </c>
    </row>
    <row r="1365" spans="1:12">
      <c r="A1365">
        <v>555679</v>
      </c>
      <c r="B1365" t="s">
        <v>130</v>
      </c>
      <c r="C1365" t="s">
        <v>50</v>
      </c>
      <c r="D1365">
        <v>17</v>
      </c>
      <c r="E1365" s="1">
        <v>40575.372916666667</v>
      </c>
      <c r="F1365">
        <v>7.95</v>
      </c>
      <c r="G1365">
        <v>13129</v>
      </c>
      <c r="H1365" t="s">
        <v>10</v>
      </c>
      <c r="I1365" t="str">
        <f>IF(AND(LEFT(OnlineRetail[[#This Row],[InvoiceNo]],1)&lt;&gt;"C",OnlineRetail[[#This Row],[CustomerID]]&lt;&gt;""),"Yes","No")</f>
        <v>Yes</v>
      </c>
      <c r="J1365" s="4">
        <f>EOMONTH(OnlineRetail[[#This Row],[InvoiceDate]],-1)+1</f>
        <v>40575</v>
      </c>
      <c r="K1365" s="6">
        <f>OnlineRetail[[#This Row],[Quantity]]*OnlineRetail[[#This Row],[UnitPrice]]</f>
        <v>135.15</v>
      </c>
      <c r="L1365" t="str">
        <f t="shared" si="21"/>
        <v>13129|Feb-2011</v>
      </c>
    </row>
    <row r="1366" spans="1:12">
      <c r="A1366">
        <v>538866</v>
      </c>
      <c r="B1366" t="s">
        <v>74</v>
      </c>
      <c r="C1366" t="s">
        <v>12</v>
      </c>
      <c r="D1366">
        <v>17</v>
      </c>
      <c r="E1366" s="1">
        <v>40575.372916666667</v>
      </c>
      <c r="F1366">
        <v>5.95</v>
      </c>
      <c r="G1366">
        <v>13171</v>
      </c>
      <c r="H1366" t="s">
        <v>10</v>
      </c>
      <c r="I1366" t="str">
        <f>IF(AND(LEFT(OnlineRetail[[#This Row],[InvoiceNo]],1)&lt;&gt;"C",OnlineRetail[[#This Row],[CustomerID]]&lt;&gt;""),"Yes","No")</f>
        <v>Yes</v>
      </c>
      <c r="J1366" s="4">
        <f>EOMONTH(OnlineRetail[[#This Row],[InvoiceDate]],-1)+1</f>
        <v>40575</v>
      </c>
      <c r="K1366" s="6">
        <f>OnlineRetail[[#This Row],[Quantity]]*OnlineRetail[[#This Row],[UnitPrice]]</f>
        <v>101.15</v>
      </c>
      <c r="L1366" t="str">
        <f t="shared" si="21"/>
        <v>13171|Feb-2011</v>
      </c>
    </row>
    <row r="1367" spans="1:12">
      <c r="A1367">
        <v>547021</v>
      </c>
      <c r="B1367" t="s">
        <v>201</v>
      </c>
      <c r="C1367" t="s">
        <v>62</v>
      </c>
      <c r="D1367">
        <v>12</v>
      </c>
      <c r="E1367" s="1">
        <v>40575.381944444453</v>
      </c>
      <c r="F1367">
        <v>5.95</v>
      </c>
      <c r="G1367">
        <v>12368</v>
      </c>
      <c r="H1367" t="s">
        <v>10</v>
      </c>
      <c r="I1367" t="str">
        <f>IF(AND(LEFT(OnlineRetail[[#This Row],[InvoiceNo]],1)&lt;&gt;"C",OnlineRetail[[#This Row],[CustomerID]]&lt;&gt;""),"Yes","No")</f>
        <v>Yes</v>
      </c>
      <c r="J1367" s="4">
        <f>EOMONTH(OnlineRetail[[#This Row],[InvoiceDate]],-1)+1</f>
        <v>40575</v>
      </c>
      <c r="K1367" s="6">
        <f>OnlineRetail[[#This Row],[Quantity]]*OnlineRetail[[#This Row],[UnitPrice]]</f>
        <v>71.400000000000006</v>
      </c>
      <c r="L1367" t="str">
        <f t="shared" si="21"/>
        <v>12368|Feb-2011</v>
      </c>
    </row>
    <row r="1368" spans="1:12">
      <c r="A1368">
        <v>541529</v>
      </c>
      <c r="B1368" t="s">
        <v>171</v>
      </c>
      <c r="C1368" t="s">
        <v>53</v>
      </c>
      <c r="D1368">
        <v>1</v>
      </c>
      <c r="E1368" s="1">
        <v>40575.405555555553</v>
      </c>
      <c r="F1368">
        <v>4.25</v>
      </c>
      <c r="G1368">
        <v>12588</v>
      </c>
      <c r="H1368" t="s">
        <v>10</v>
      </c>
      <c r="I1368" t="str">
        <f>IF(AND(LEFT(OnlineRetail[[#This Row],[InvoiceNo]],1)&lt;&gt;"C",OnlineRetail[[#This Row],[CustomerID]]&lt;&gt;""),"Yes","No")</f>
        <v>Yes</v>
      </c>
      <c r="J1368" s="4">
        <f>EOMONTH(OnlineRetail[[#This Row],[InvoiceDate]],-1)+1</f>
        <v>40575</v>
      </c>
      <c r="K1368" s="6">
        <f>OnlineRetail[[#This Row],[Quantity]]*OnlineRetail[[#This Row],[UnitPrice]]</f>
        <v>4.25</v>
      </c>
      <c r="L1368" t="str">
        <f t="shared" si="21"/>
        <v>12588|Feb-2011</v>
      </c>
    </row>
    <row r="1369" spans="1:12">
      <c r="A1369">
        <v>549203</v>
      </c>
      <c r="B1369" t="s">
        <v>94</v>
      </c>
      <c r="C1369" t="s">
        <v>29</v>
      </c>
      <c r="D1369">
        <v>6</v>
      </c>
      <c r="E1369" s="1">
        <v>40575.417361111111</v>
      </c>
      <c r="F1369">
        <v>9.9499999999999993</v>
      </c>
      <c r="G1369">
        <v>12414</v>
      </c>
      <c r="H1369" t="s">
        <v>31</v>
      </c>
      <c r="I1369" t="str">
        <f>IF(AND(LEFT(OnlineRetail[[#This Row],[InvoiceNo]],1)&lt;&gt;"C",OnlineRetail[[#This Row],[CustomerID]]&lt;&gt;""),"Yes","No")</f>
        <v>Yes</v>
      </c>
      <c r="J1369" s="4">
        <f>EOMONTH(OnlineRetail[[#This Row],[InvoiceDate]],-1)+1</f>
        <v>40575</v>
      </c>
      <c r="K1369" s="6">
        <f>OnlineRetail[[#This Row],[Quantity]]*OnlineRetail[[#This Row],[UnitPrice]]</f>
        <v>59.699999999999996</v>
      </c>
      <c r="L1369" t="str">
        <f t="shared" si="21"/>
        <v>12414|Feb-2011</v>
      </c>
    </row>
    <row r="1370" spans="1:12">
      <c r="A1370">
        <v>543873</v>
      </c>
      <c r="B1370" t="s">
        <v>152</v>
      </c>
      <c r="C1370" t="s">
        <v>53</v>
      </c>
      <c r="D1370">
        <v>6</v>
      </c>
      <c r="E1370" s="1">
        <v>40575.42083333333</v>
      </c>
      <c r="F1370">
        <v>9.9499999999999993</v>
      </c>
      <c r="G1370">
        <v>13978</v>
      </c>
      <c r="H1370" t="s">
        <v>10</v>
      </c>
      <c r="I1370" t="str">
        <f>IF(AND(LEFT(OnlineRetail[[#This Row],[InvoiceNo]],1)&lt;&gt;"C",OnlineRetail[[#This Row],[CustomerID]]&lt;&gt;""),"Yes","No")</f>
        <v>Yes</v>
      </c>
      <c r="J1370" s="4">
        <f>EOMONTH(OnlineRetail[[#This Row],[InvoiceDate]],-1)+1</f>
        <v>40575</v>
      </c>
      <c r="K1370" s="6">
        <f>OnlineRetail[[#This Row],[Quantity]]*OnlineRetail[[#This Row],[UnitPrice]]</f>
        <v>59.699999999999996</v>
      </c>
      <c r="L1370" t="str">
        <f t="shared" si="21"/>
        <v>13978|Feb-2011</v>
      </c>
    </row>
    <row r="1371" spans="1:12">
      <c r="A1371">
        <v>538271</v>
      </c>
      <c r="B1371" t="s">
        <v>180</v>
      </c>
      <c r="C1371" t="s">
        <v>50</v>
      </c>
      <c r="D1371">
        <v>12</v>
      </c>
      <c r="E1371" s="1">
        <v>40575.425694444442</v>
      </c>
      <c r="F1371">
        <v>2.1</v>
      </c>
      <c r="G1371">
        <v>13233</v>
      </c>
      <c r="H1371" t="s">
        <v>70</v>
      </c>
      <c r="I1371" t="str">
        <f>IF(AND(LEFT(OnlineRetail[[#This Row],[InvoiceNo]],1)&lt;&gt;"C",OnlineRetail[[#This Row],[CustomerID]]&lt;&gt;""),"Yes","No")</f>
        <v>Yes</v>
      </c>
      <c r="J1371" s="4">
        <f>EOMONTH(OnlineRetail[[#This Row],[InvoiceDate]],-1)+1</f>
        <v>40575</v>
      </c>
      <c r="K1371" s="6">
        <f>OnlineRetail[[#This Row],[Quantity]]*OnlineRetail[[#This Row],[UnitPrice]]</f>
        <v>25.200000000000003</v>
      </c>
      <c r="L1371" t="str">
        <f t="shared" si="21"/>
        <v>13233|Feb-2011</v>
      </c>
    </row>
    <row r="1372" spans="1:12">
      <c r="A1372">
        <v>546779</v>
      </c>
      <c r="B1372" t="s">
        <v>208</v>
      </c>
      <c r="C1372" t="s">
        <v>50</v>
      </c>
      <c r="D1372">
        <v>6</v>
      </c>
      <c r="E1372" s="1">
        <v>40575.436111111107</v>
      </c>
      <c r="F1372">
        <v>2.1</v>
      </c>
      <c r="G1372">
        <v>12543</v>
      </c>
      <c r="H1372" t="s">
        <v>10</v>
      </c>
      <c r="I1372" t="str">
        <f>IF(AND(LEFT(OnlineRetail[[#This Row],[InvoiceNo]],1)&lt;&gt;"C",OnlineRetail[[#This Row],[CustomerID]]&lt;&gt;""),"Yes","No")</f>
        <v>Yes</v>
      </c>
      <c r="J1372" s="4">
        <f>EOMONTH(OnlineRetail[[#This Row],[InvoiceDate]],-1)+1</f>
        <v>40575</v>
      </c>
      <c r="K1372" s="6">
        <f>OnlineRetail[[#This Row],[Quantity]]*OnlineRetail[[#This Row],[UnitPrice]]</f>
        <v>12.600000000000001</v>
      </c>
      <c r="L1372" t="str">
        <f t="shared" si="21"/>
        <v>12543|Feb-2011</v>
      </c>
    </row>
    <row r="1373" spans="1:12">
      <c r="A1373">
        <v>542839</v>
      </c>
      <c r="B1373" t="s">
        <v>196</v>
      </c>
      <c r="C1373" t="s">
        <v>53</v>
      </c>
      <c r="D1373">
        <v>23</v>
      </c>
      <c r="E1373" s="1">
        <v>40575.445138888892</v>
      </c>
      <c r="F1373">
        <v>1.65</v>
      </c>
      <c r="G1373">
        <v>13838</v>
      </c>
      <c r="H1373" t="s">
        <v>10</v>
      </c>
      <c r="I1373" t="str">
        <f>IF(AND(LEFT(OnlineRetail[[#This Row],[InvoiceNo]],1)&lt;&gt;"C",OnlineRetail[[#This Row],[CustomerID]]&lt;&gt;""),"Yes","No")</f>
        <v>Yes</v>
      </c>
      <c r="J1373" s="4">
        <f>EOMONTH(OnlineRetail[[#This Row],[InvoiceDate]],-1)+1</f>
        <v>40575</v>
      </c>
      <c r="K1373" s="6">
        <f>OnlineRetail[[#This Row],[Quantity]]*OnlineRetail[[#This Row],[UnitPrice]]</f>
        <v>37.949999999999996</v>
      </c>
      <c r="L1373" t="str">
        <f t="shared" si="21"/>
        <v>13838|Feb-2011</v>
      </c>
    </row>
    <row r="1374" spans="1:12">
      <c r="A1374">
        <v>554645</v>
      </c>
      <c r="B1374" t="s">
        <v>127</v>
      </c>
      <c r="C1374" t="s">
        <v>33</v>
      </c>
      <c r="D1374">
        <v>12</v>
      </c>
      <c r="E1374" s="1">
        <v>40575.459027777782</v>
      </c>
      <c r="F1374">
        <v>7.95</v>
      </c>
      <c r="G1374">
        <v>12704</v>
      </c>
      <c r="H1374" t="s">
        <v>10</v>
      </c>
      <c r="I1374" t="str">
        <f>IF(AND(LEFT(OnlineRetail[[#This Row],[InvoiceNo]],1)&lt;&gt;"C",OnlineRetail[[#This Row],[CustomerID]]&lt;&gt;""),"Yes","No")</f>
        <v>Yes</v>
      </c>
      <c r="J1374" s="4">
        <f>EOMONTH(OnlineRetail[[#This Row],[InvoiceDate]],-1)+1</f>
        <v>40575</v>
      </c>
      <c r="K1374" s="6">
        <f>OnlineRetail[[#This Row],[Quantity]]*OnlineRetail[[#This Row],[UnitPrice]]</f>
        <v>95.4</v>
      </c>
      <c r="L1374" t="str">
        <f t="shared" si="21"/>
        <v>12704|Feb-2011</v>
      </c>
    </row>
    <row r="1375" spans="1:12">
      <c r="A1375">
        <v>555973</v>
      </c>
      <c r="B1375" t="s">
        <v>179</v>
      </c>
      <c r="C1375" t="s">
        <v>48</v>
      </c>
      <c r="D1375">
        <v>2</v>
      </c>
      <c r="E1375" s="1">
        <v>40575.465277777781</v>
      </c>
      <c r="F1375">
        <v>4.25</v>
      </c>
      <c r="G1375">
        <v>13171</v>
      </c>
      <c r="H1375" t="s">
        <v>10</v>
      </c>
      <c r="I1375" t="str">
        <f>IF(AND(LEFT(OnlineRetail[[#This Row],[InvoiceNo]],1)&lt;&gt;"C",OnlineRetail[[#This Row],[CustomerID]]&lt;&gt;""),"Yes","No")</f>
        <v>Yes</v>
      </c>
      <c r="J1375" s="4">
        <f>EOMONTH(OnlineRetail[[#This Row],[InvoiceDate]],-1)+1</f>
        <v>40575</v>
      </c>
      <c r="K1375" s="6">
        <f>OnlineRetail[[#This Row],[Quantity]]*OnlineRetail[[#This Row],[UnitPrice]]</f>
        <v>8.5</v>
      </c>
      <c r="L1375" t="str">
        <f t="shared" si="21"/>
        <v>13171|Feb-2011</v>
      </c>
    </row>
    <row r="1376" spans="1:12">
      <c r="A1376">
        <v>549891</v>
      </c>
      <c r="B1376" t="s">
        <v>236</v>
      </c>
      <c r="C1376" t="s">
        <v>48</v>
      </c>
      <c r="D1376">
        <v>9</v>
      </c>
      <c r="E1376" s="1">
        <v>40575.488888888889</v>
      </c>
      <c r="F1376">
        <v>4.95</v>
      </c>
      <c r="G1376">
        <v>12428</v>
      </c>
      <c r="H1376" t="s">
        <v>31</v>
      </c>
      <c r="I1376" t="str">
        <f>IF(AND(LEFT(OnlineRetail[[#This Row],[InvoiceNo]],1)&lt;&gt;"C",OnlineRetail[[#This Row],[CustomerID]]&lt;&gt;""),"Yes","No")</f>
        <v>Yes</v>
      </c>
      <c r="J1376" s="4">
        <f>EOMONTH(OnlineRetail[[#This Row],[InvoiceDate]],-1)+1</f>
        <v>40575</v>
      </c>
      <c r="K1376" s="6">
        <f>OnlineRetail[[#This Row],[Quantity]]*OnlineRetail[[#This Row],[UnitPrice]]</f>
        <v>44.550000000000004</v>
      </c>
      <c r="L1376" t="str">
        <f t="shared" si="21"/>
        <v>12428|Feb-2011</v>
      </c>
    </row>
    <row r="1377" spans="1:12">
      <c r="A1377">
        <v>539048</v>
      </c>
      <c r="B1377" t="s">
        <v>286</v>
      </c>
      <c r="C1377" t="s">
        <v>42</v>
      </c>
      <c r="D1377">
        <v>15</v>
      </c>
      <c r="E1377" s="1">
        <v>40575.509027777778</v>
      </c>
      <c r="F1377">
        <v>4.25</v>
      </c>
      <c r="G1377">
        <v>12883</v>
      </c>
      <c r="H1377" t="s">
        <v>10</v>
      </c>
      <c r="I1377" t="str">
        <f>IF(AND(LEFT(OnlineRetail[[#This Row],[InvoiceNo]],1)&lt;&gt;"C",OnlineRetail[[#This Row],[CustomerID]]&lt;&gt;""),"Yes","No")</f>
        <v>Yes</v>
      </c>
      <c r="J1377" s="4">
        <f>EOMONTH(OnlineRetail[[#This Row],[InvoiceDate]],-1)+1</f>
        <v>40575</v>
      </c>
      <c r="K1377" s="6">
        <f>OnlineRetail[[#This Row],[Quantity]]*OnlineRetail[[#This Row],[UnitPrice]]</f>
        <v>63.75</v>
      </c>
      <c r="L1377" t="str">
        <f t="shared" si="21"/>
        <v>12883|Feb-2011</v>
      </c>
    </row>
    <row r="1378" spans="1:12">
      <c r="A1378">
        <v>551510</v>
      </c>
      <c r="B1378" t="s">
        <v>185</v>
      </c>
      <c r="C1378" t="s">
        <v>29</v>
      </c>
      <c r="D1378">
        <v>3</v>
      </c>
      <c r="E1378" s="1">
        <v>40575.522222222222</v>
      </c>
      <c r="F1378">
        <v>3.39</v>
      </c>
      <c r="G1378">
        <v>14187</v>
      </c>
      <c r="H1378" t="s">
        <v>70</v>
      </c>
      <c r="I1378" t="str">
        <f>IF(AND(LEFT(OnlineRetail[[#This Row],[InvoiceNo]],1)&lt;&gt;"C",OnlineRetail[[#This Row],[CustomerID]]&lt;&gt;""),"Yes","No")</f>
        <v>Yes</v>
      </c>
      <c r="J1378" s="4">
        <f>EOMONTH(OnlineRetail[[#This Row],[InvoiceDate]],-1)+1</f>
        <v>40575</v>
      </c>
      <c r="K1378" s="6">
        <f>OnlineRetail[[#This Row],[Quantity]]*OnlineRetail[[#This Row],[UnitPrice]]</f>
        <v>10.17</v>
      </c>
      <c r="L1378" t="str">
        <f t="shared" si="21"/>
        <v>14187|Feb-2011</v>
      </c>
    </row>
    <row r="1379" spans="1:12">
      <c r="A1379">
        <v>536796</v>
      </c>
      <c r="B1379" t="s">
        <v>158</v>
      </c>
      <c r="C1379" t="s">
        <v>72</v>
      </c>
      <c r="D1379">
        <v>22</v>
      </c>
      <c r="E1379" s="1">
        <v>40575.536111111112</v>
      </c>
      <c r="F1379">
        <v>1.65</v>
      </c>
      <c r="G1379">
        <v>12368</v>
      </c>
      <c r="H1379" t="s">
        <v>10</v>
      </c>
      <c r="I1379" t="str">
        <f>IF(AND(LEFT(OnlineRetail[[#This Row],[InvoiceNo]],1)&lt;&gt;"C",OnlineRetail[[#This Row],[CustomerID]]&lt;&gt;""),"Yes","No")</f>
        <v>Yes</v>
      </c>
      <c r="J1379" s="4">
        <f>EOMONTH(OnlineRetail[[#This Row],[InvoiceDate]],-1)+1</f>
        <v>40575</v>
      </c>
      <c r="K1379" s="6">
        <f>OnlineRetail[[#This Row],[Quantity]]*OnlineRetail[[#This Row],[UnitPrice]]</f>
        <v>36.299999999999997</v>
      </c>
      <c r="L1379" t="str">
        <f t="shared" si="21"/>
        <v>12368|Feb-2011</v>
      </c>
    </row>
    <row r="1380" spans="1:12" hidden="1">
      <c r="A1380" t="s">
        <v>295</v>
      </c>
      <c r="B1380" t="s">
        <v>30</v>
      </c>
      <c r="C1380" t="s">
        <v>9</v>
      </c>
      <c r="D1380">
        <v>5</v>
      </c>
      <c r="E1380" s="1">
        <v>40575.548611111109</v>
      </c>
      <c r="F1380">
        <v>2.1</v>
      </c>
      <c r="G1380">
        <v>14285</v>
      </c>
      <c r="H1380" t="s">
        <v>31</v>
      </c>
      <c r="I1380" t="str">
        <f>IF(AND(LEFT(OnlineRetail[[#This Row],[InvoiceNo]],1)&lt;&gt;"C",OnlineRetail[[#This Row],[CustomerID]]&lt;&gt;""),"Yes","No")</f>
        <v>No</v>
      </c>
      <c r="J1380" s="4">
        <f>EOMONTH(OnlineRetail[[#This Row],[InvoiceDate]],-1)+1</f>
        <v>40575</v>
      </c>
      <c r="K1380" s="6">
        <f>OnlineRetail[[#This Row],[Quantity]]*OnlineRetail[[#This Row],[UnitPrice]]</f>
        <v>10.5</v>
      </c>
      <c r="L1380" t="str">
        <f t="shared" si="21"/>
        <v/>
      </c>
    </row>
    <row r="1381" spans="1:12">
      <c r="A1381">
        <v>537184</v>
      </c>
      <c r="B1381" t="s">
        <v>158</v>
      </c>
      <c r="C1381" t="s">
        <v>83</v>
      </c>
      <c r="D1381">
        <v>24</v>
      </c>
      <c r="E1381" s="1">
        <v>40575.552083333343</v>
      </c>
      <c r="F1381">
        <v>2.5499999999999998</v>
      </c>
      <c r="G1381">
        <v>13199</v>
      </c>
      <c r="H1381" t="s">
        <v>10</v>
      </c>
      <c r="I1381" t="str">
        <f>IF(AND(LEFT(OnlineRetail[[#This Row],[InvoiceNo]],1)&lt;&gt;"C",OnlineRetail[[#This Row],[CustomerID]]&lt;&gt;""),"Yes","No")</f>
        <v>Yes</v>
      </c>
      <c r="J1381" s="4">
        <f>EOMONTH(OnlineRetail[[#This Row],[InvoiceDate]],-1)+1</f>
        <v>40575</v>
      </c>
      <c r="K1381" s="6">
        <f>OnlineRetail[[#This Row],[Quantity]]*OnlineRetail[[#This Row],[UnitPrice]]</f>
        <v>61.199999999999996</v>
      </c>
      <c r="L1381" t="str">
        <f t="shared" si="21"/>
        <v>13199|Feb-2011</v>
      </c>
    </row>
    <row r="1382" spans="1:12">
      <c r="A1382">
        <v>551290</v>
      </c>
      <c r="B1382" t="s">
        <v>64</v>
      </c>
      <c r="C1382" t="s">
        <v>48</v>
      </c>
      <c r="D1382">
        <v>22</v>
      </c>
      <c r="E1382" s="1">
        <v>40575.554861111108</v>
      </c>
      <c r="F1382">
        <v>2.1</v>
      </c>
      <c r="G1382">
        <v>14200</v>
      </c>
      <c r="H1382" t="s">
        <v>121</v>
      </c>
      <c r="I1382" t="str">
        <f>IF(AND(LEFT(OnlineRetail[[#This Row],[InvoiceNo]],1)&lt;&gt;"C",OnlineRetail[[#This Row],[CustomerID]]&lt;&gt;""),"Yes","No")</f>
        <v>Yes</v>
      </c>
      <c r="J1382" s="4">
        <f>EOMONTH(OnlineRetail[[#This Row],[InvoiceDate]],-1)+1</f>
        <v>40575</v>
      </c>
      <c r="K1382" s="6">
        <f>OnlineRetail[[#This Row],[Quantity]]*OnlineRetail[[#This Row],[UnitPrice]]</f>
        <v>46.2</v>
      </c>
      <c r="L1382" t="str">
        <f t="shared" si="21"/>
        <v>14200|Feb-2011</v>
      </c>
    </row>
    <row r="1383" spans="1:12">
      <c r="A1383">
        <v>541360</v>
      </c>
      <c r="B1383" t="s">
        <v>106</v>
      </c>
      <c r="C1383" t="s">
        <v>62</v>
      </c>
      <c r="D1383">
        <v>5</v>
      </c>
      <c r="E1383" s="1">
        <v>40575.556944444441</v>
      </c>
      <c r="F1383">
        <v>7.95</v>
      </c>
      <c r="G1383">
        <v>12891</v>
      </c>
      <c r="H1383" t="s">
        <v>10</v>
      </c>
      <c r="I1383" t="str">
        <f>IF(AND(LEFT(OnlineRetail[[#This Row],[InvoiceNo]],1)&lt;&gt;"C",OnlineRetail[[#This Row],[CustomerID]]&lt;&gt;""),"Yes","No")</f>
        <v>Yes</v>
      </c>
      <c r="J1383" s="4">
        <f>EOMONTH(OnlineRetail[[#This Row],[InvoiceDate]],-1)+1</f>
        <v>40575</v>
      </c>
      <c r="K1383" s="6">
        <f>OnlineRetail[[#This Row],[Quantity]]*OnlineRetail[[#This Row],[UnitPrice]]</f>
        <v>39.75</v>
      </c>
      <c r="L1383" t="str">
        <f t="shared" si="21"/>
        <v>12891|Feb-2011</v>
      </c>
    </row>
    <row r="1384" spans="1:12">
      <c r="A1384">
        <v>548459</v>
      </c>
      <c r="B1384" t="s">
        <v>123</v>
      </c>
      <c r="C1384" t="s">
        <v>53</v>
      </c>
      <c r="D1384">
        <v>12</v>
      </c>
      <c r="E1384" s="1">
        <v>40575.55972222222</v>
      </c>
      <c r="F1384">
        <v>4.95</v>
      </c>
      <c r="G1384">
        <v>13019</v>
      </c>
      <c r="H1384" t="s">
        <v>25</v>
      </c>
      <c r="I1384" t="str">
        <f>IF(AND(LEFT(OnlineRetail[[#This Row],[InvoiceNo]],1)&lt;&gt;"C",OnlineRetail[[#This Row],[CustomerID]]&lt;&gt;""),"Yes","No")</f>
        <v>Yes</v>
      </c>
      <c r="J1384" s="4">
        <f>EOMONTH(OnlineRetail[[#This Row],[InvoiceDate]],-1)+1</f>
        <v>40575</v>
      </c>
      <c r="K1384" s="6">
        <f>OnlineRetail[[#This Row],[Quantity]]*OnlineRetail[[#This Row],[UnitPrice]]</f>
        <v>59.400000000000006</v>
      </c>
      <c r="L1384" t="str">
        <f t="shared" si="21"/>
        <v>13019|Feb-2011</v>
      </c>
    </row>
    <row r="1385" spans="1:12" hidden="1">
      <c r="A1385">
        <v>542971</v>
      </c>
      <c r="B1385" t="s">
        <v>149</v>
      </c>
      <c r="C1385" t="s">
        <v>48</v>
      </c>
      <c r="D1385">
        <v>13</v>
      </c>
      <c r="E1385" s="1">
        <v>40575.570833333331</v>
      </c>
      <c r="F1385">
        <v>1.25</v>
      </c>
      <c r="H1385" t="s">
        <v>10</v>
      </c>
      <c r="I1385" t="str">
        <f>IF(AND(LEFT(OnlineRetail[[#This Row],[InvoiceNo]],1)&lt;&gt;"C",OnlineRetail[[#This Row],[CustomerID]]&lt;&gt;""),"Yes","No")</f>
        <v>No</v>
      </c>
      <c r="J1385" s="4">
        <f>EOMONTH(OnlineRetail[[#This Row],[InvoiceDate]],-1)+1</f>
        <v>40575</v>
      </c>
      <c r="K1385" s="6">
        <f>OnlineRetail[[#This Row],[Quantity]]*OnlineRetail[[#This Row],[UnitPrice]]</f>
        <v>16.25</v>
      </c>
      <c r="L1385" t="str">
        <f t="shared" si="21"/>
        <v/>
      </c>
    </row>
    <row r="1386" spans="1:12">
      <c r="A1386">
        <v>540119</v>
      </c>
      <c r="B1386" t="s">
        <v>274</v>
      </c>
      <c r="C1386" t="s">
        <v>42</v>
      </c>
      <c r="D1386">
        <v>3</v>
      </c>
      <c r="E1386" s="1">
        <v>40575.572916666657</v>
      </c>
      <c r="F1386">
        <v>2.1</v>
      </c>
      <c r="G1386">
        <v>13838</v>
      </c>
      <c r="H1386" t="s">
        <v>10</v>
      </c>
      <c r="I1386" t="str">
        <f>IF(AND(LEFT(OnlineRetail[[#This Row],[InvoiceNo]],1)&lt;&gt;"C",OnlineRetail[[#This Row],[CustomerID]]&lt;&gt;""),"Yes","No")</f>
        <v>Yes</v>
      </c>
      <c r="J1386" s="4">
        <f>EOMONTH(OnlineRetail[[#This Row],[InvoiceDate]],-1)+1</f>
        <v>40575</v>
      </c>
      <c r="K1386" s="6">
        <f>OnlineRetail[[#This Row],[Quantity]]*OnlineRetail[[#This Row],[UnitPrice]]</f>
        <v>6.3000000000000007</v>
      </c>
      <c r="L1386" t="str">
        <f t="shared" si="21"/>
        <v>13838|Feb-2011</v>
      </c>
    </row>
    <row r="1387" spans="1:12">
      <c r="A1387">
        <v>540306</v>
      </c>
      <c r="B1387" t="s">
        <v>203</v>
      </c>
      <c r="C1387" t="s">
        <v>50</v>
      </c>
      <c r="D1387">
        <v>9</v>
      </c>
      <c r="E1387" s="1">
        <v>40575.577777777777</v>
      </c>
      <c r="F1387">
        <v>4.25</v>
      </c>
      <c r="G1387">
        <v>13811</v>
      </c>
      <c r="H1387" t="s">
        <v>126</v>
      </c>
      <c r="I1387" t="str">
        <f>IF(AND(LEFT(OnlineRetail[[#This Row],[InvoiceNo]],1)&lt;&gt;"C",OnlineRetail[[#This Row],[CustomerID]]&lt;&gt;""),"Yes","No")</f>
        <v>Yes</v>
      </c>
      <c r="J1387" s="4">
        <f>EOMONTH(OnlineRetail[[#This Row],[InvoiceDate]],-1)+1</f>
        <v>40575</v>
      </c>
      <c r="K1387" s="6">
        <f>OnlineRetail[[#This Row],[Quantity]]*OnlineRetail[[#This Row],[UnitPrice]]</f>
        <v>38.25</v>
      </c>
      <c r="L1387" t="str">
        <f t="shared" si="21"/>
        <v>13811|Feb-2011</v>
      </c>
    </row>
    <row r="1388" spans="1:12">
      <c r="A1388">
        <v>550691</v>
      </c>
      <c r="B1388" t="s">
        <v>204</v>
      </c>
      <c r="C1388" t="s">
        <v>29</v>
      </c>
      <c r="D1388">
        <v>9</v>
      </c>
      <c r="E1388" s="1">
        <v>40575.595833333333</v>
      </c>
      <c r="F1388">
        <v>2.5499999999999998</v>
      </c>
      <c r="G1388">
        <v>13511</v>
      </c>
      <c r="H1388" t="s">
        <v>10</v>
      </c>
      <c r="I1388" t="str">
        <f>IF(AND(LEFT(OnlineRetail[[#This Row],[InvoiceNo]],1)&lt;&gt;"C",OnlineRetail[[#This Row],[CustomerID]]&lt;&gt;""),"Yes","No")</f>
        <v>Yes</v>
      </c>
      <c r="J1388" s="4">
        <f>EOMONTH(OnlineRetail[[#This Row],[InvoiceDate]],-1)+1</f>
        <v>40575</v>
      </c>
      <c r="K1388" s="6">
        <f>OnlineRetail[[#This Row],[Quantity]]*OnlineRetail[[#This Row],[UnitPrice]]</f>
        <v>22.95</v>
      </c>
      <c r="L1388" t="str">
        <f t="shared" si="21"/>
        <v>13511|Feb-2011</v>
      </c>
    </row>
    <row r="1389" spans="1:12">
      <c r="A1389">
        <v>540657</v>
      </c>
      <c r="B1389" t="s">
        <v>96</v>
      </c>
      <c r="C1389" t="s">
        <v>72</v>
      </c>
      <c r="D1389">
        <v>15</v>
      </c>
      <c r="E1389" s="1">
        <v>40575.615277777782</v>
      </c>
      <c r="F1389">
        <v>1.25</v>
      </c>
      <c r="G1389">
        <v>14156</v>
      </c>
      <c r="H1389" t="s">
        <v>70</v>
      </c>
      <c r="I1389" t="str">
        <f>IF(AND(LEFT(OnlineRetail[[#This Row],[InvoiceNo]],1)&lt;&gt;"C",OnlineRetail[[#This Row],[CustomerID]]&lt;&gt;""),"Yes","No")</f>
        <v>Yes</v>
      </c>
      <c r="J1389" s="4">
        <f>EOMONTH(OnlineRetail[[#This Row],[InvoiceDate]],-1)+1</f>
        <v>40575</v>
      </c>
      <c r="K1389" s="6">
        <f>OnlineRetail[[#This Row],[Quantity]]*OnlineRetail[[#This Row],[UnitPrice]]</f>
        <v>18.75</v>
      </c>
      <c r="L1389" t="str">
        <f t="shared" si="21"/>
        <v>14156|Feb-2011</v>
      </c>
    </row>
    <row r="1390" spans="1:12">
      <c r="A1390">
        <v>540045</v>
      </c>
      <c r="B1390" t="s">
        <v>221</v>
      </c>
      <c r="C1390" t="s">
        <v>27</v>
      </c>
      <c r="D1390">
        <v>21</v>
      </c>
      <c r="E1390" s="1">
        <v>40575.644444444442</v>
      </c>
      <c r="F1390">
        <v>4.95</v>
      </c>
      <c r="G1390">
        <v>13469</v>
      </c>
      <c r="H1390" t="s">
        <v>10</v>
      </c>
      <c r="I1390" t="str">
        <f>IF(AND(LEFT(OnlineRetail[[#This Row],[InvoiceNo]],1)&lt;&gt;"C",OnlineRetail[[#This Row],[CustomerID]]&lt;&gt;""),"Yes","No")</f>
        <v>Yes</v>
      </c>
      <c r="J1390" s="4">
        <f>EOMONTH(OnlineRetail[[#This Row],[InvoiceDate]],-1)+1</f>
        <v>40575</v>
      </c>
      <c r="K1390" s="6">
        <f>OnlineRetail[[#This Row],[Quantity]]*OnlineRetail[[#This Row],[UnitPrice]]</f>
        <v>103.95</v>
      </c>
      <c r="L1390" t="str">
        <f t="shared" si="21"/>
        <v>13469|Feb-2011</v>
      </c>
    </row>
    <row r="1391" spans="1:12">
      <c r="A1391">
        <v>549753</v>
      </c>
      <c r="B1391" t="s">
        <v>34</v>
      </c>
      <c r="C1391" t="s">
        <v>33</v>
      </c>
      <c r="D1391">
        <v>21</v>
      </c>
      <c r="E1391" s="1">
        <v>40575.668749999997</v>
      </c>
      <c r="F1391">
        <v>2.5499999999999998</v>
      </c>
      <c r="G1391">
        <v>13044</v>
      </c>
      <c r="H1391" t="s">
        <v>10</v>
      </c>
      <c r="I1391" t="str">
        <f>IF(AND(LEFT(OnlineRetail[[#This Row],[InvoiceNo]],1)&lt;&gt;"C",OnlineRetail[[#This Row],[CustomerID]]&lt;&gt;""),"Yes","No")</f>
        <v>Yes</v>
      </c>
      <c r="J1391" s="4">
        <f>EOMONTH(OnlineRetail[[#This Row],[InvoiceDate]],-1)+1</f>
        <v>40575</v>
      </c>
      <c r="K1391" s="6">
        <f>OnlineRetail[[#This Row],[Quantity]]*OnlineRetail[[#This Row],[UnitPrice]]</f>
        <v>53.55</v>
      </c>
      <c r="L1391" t="str">
        <f t="shared" si="21"/>
        <v>13044|Feb-2011</v>
      </c>
    </row>
    <row r="1392" spans="1:12">
      <c r="A1392">
        <v>553347</v>
      </c>
      <c r="B1392" t="s">
        <v>169</v>
      </c>
      <c r="C1392" t="s">
        <v>40</v>
      </c>
      <c r="D1392">
        <v>11</v>
      </c>
      <c r="E1392" s="1">
        <v>40575.694444444453</v>
      </c>
      <c r="F1392">
        <v>4.25</v>
      </c>
      <c r="G1392">
        <v>13860</v>
      </c>
      <c r="H1392" t="s">
        <v>10</v>
      </c>
      <c r="I1392" t="str">
        <f>IF(AND(LEFT(OnlineRetail[[#This Row],[InvoiceNo]],1)&lt;&gt;"C",OnlineRetail[[#This Row],[CustomerID]]&lt;&gt;""),"Yes","No")</f>
        <v>Yes</v>
      </c>
      <c r="J1392" s="4">
        <f>EOMONTH(OnlineRetail[[#This Row],[InvoiceDate]],-1)+1</f>
        <v>40575</v>
      </c>
      <c r="K1392" s="6">
        <f>OnlineRetail[[#This Row],[Quantity]]*OnlineRetail[[#This Row],[UnitPrice]]</f>
        <v>46.75</v>
      </c>
      <c r="L1392" t="str">
        <f t="shared" si="21"/>
        <v>13860|Feb-2011</v>
      </c>
    </row>
    <row r="1393" spans="1:12">
      <c r="A1393">
        <v>542135</v>
      </c>
      <c r="B1393" t="s">
        <v>258</v>
      </c>
      <c r="C1393" t="s">
        <v>50</v>
      </c>
      <c r="D1393">
        <v>18</v>
      </c>
      <c r="E1393" s="1">
        <v>40575.701388888891</v>
      </c>
      <c r="F1393">
        <v>1.65</v>
      </c>
      <c r="G1393">
        <v>12493</v>
      </c>
      <c r="H1393" t="s">
        <v>22</v>
      </c>
      <c r="I1393" t="str">
        <f>IF(AND(LEFT(OnlineRetail[[#This Row],[InvoiceNo]],1)&lt;&gt;"C",OnlineRetail[[#This Row],[CustomerID]]&lt;&gt;""),"Yes","No")</f>
        <v>Yes</v>
      </c>
      <c r="J1393" s="4">
        <f>EOMONTH(OnlineRetail[[#This Row],[InvoiceDate]],-1)+1</f>
        <v>40575</v>
      </c>
      <c r="K1393" s="6">
        <f>OnlineRetail[[#This Row],[Quantity]]*OnlineRetail[[#This Row],[UnitPrice]]</f>
        <v>29.7</v>
      </c>
      <c r="L1393" t="str">
        <f t="shared" si="21"/>
        <v>12493|Feb-2011</v>
      </c>
    </row>
    <row r="1394" spans="1:12">
      <c r="A1394">
        <v>537007</v>
      </c>
      <c r="B1394" t="s">
        <v>213</v>
      </c>
      <c r="C1394" t="s">
        <v>53</v>
      </c>
      <c r="D1394">
        <v>2</v>
      </c>
      <c r="E1394" s="1">
        <v>40575.702777777777</v>
      </c>
      <c r="F1394">
        <v>1.25</v>
      </c>
      <c r="G1394">
        <v>12742</v>
      </c>
      <c r="H1394" t="s">
        <v>10</v>
      </c>
      <c r="I1394" t="str">
        <f>IF(AND(LEFT(OnlineRetail[[#This Row],[InvoiceNo]],1)&lt;&gt;"C",OnlineRetail[[#This Row],[CustomerID]]&lt;&gt;""),"Yes","No")</f>
        <v>Yes</v>
      </c>
      <c r="J1394" s="4">
        <f>EOMONTH(OnlineRetail[[#This Row],[InvoiceDate]],-1)+1</f>
        <v>40575</v>
      </c>
      <c r="K1394" s="6">
        <f>OnlineRetail[[#This Row],[Quantity]]*OnlineRetail[[#This Row],[UnitPrice]]</f>
        <v>2.5</v>
      </c>
      <c r="L1394" t="str">
        <f t="shared" si="21"/>
        <v>12742|Feb-2011</v>
      </c>
    </row>
    <row r="1395" spans="1:12">
      <c r="A1395">
        <v>539593</v>
      </c>
      <c r="B1395" t="s">
        <v>263</v>
      </c>
      <c r="C1395" t="s">
        <v>33</v>
      </c>
      <c r="D1395">
        <v>17</v>
      </c>
      <c r="E1395" s="1">
        <v>40575.703472222223</v>
      </c>
      <c r="F1395">
        <v>4.25</v>
      </c>
      <c r="G1395">
        <v>13740</v>
      </c>
      <c r="H1395" t="s">
        <v>10</v>
      </c>
      <c r="I1395" t="str">
        <f>IF(AND(LEFT(OnlineRetail[[#This Row],[InvoiceNo]],1)&lt;&gt;"C",OnlineRetail[[#This Row],[CustomerID]]&lt;&gt;""),"Yes","No")</f>
        <v>Yes</v>
      </c>
      <c r="J1395" s="4">
        <f>EOMONTH(OnlineRetail[[#This Row],[InvoiceDate]],-1)+1</f>
        <v>40575</v>
      </c>
      <c r="K1395" s="6">
        <f>OnlineRetail[[#This Row],[Quantity]]*OnlineRetail[[#This Row],[UnitPrice]]</f>
        <v>72.25</v>
      </c>
      <c r="L1395" t="str">
        <f t="shared" si="21"/>
        <v>13740|Feb-2011</v>
      </c>
    </row>
    <row r="1396" spans="1:12">
      <c r="A1396">
        <v>539122</v>
      </c>
      <c r="B1396" t="s">
        <v>141</v>
      </c>
      <c r="C1396" t="s">
        <v>19</v>
      </c>
      <c r="D1396">
        <v>10</v>
      </c>
      <c r="E1396" s="1">
        <v>40575.703472222223</v>
      </c>
      <c r="F1396">
        <v>4.95</v>
      </c>
      <c r="G1396">
        <v>13876</v>
      </c>
      <c r="H1396" t="s">
        <v>22</v>
      </c>
      <c r="I1396" t="str">
        <f>IF(AND(LEFT(OnlineRetail[[#This Row],[InvoiceNo]],1)&lt;&gt;"C",OnlineRetail[[#This Row],[CustomerID]]&lt;&gt;""),"Yes","No")</f>
        <v>Yes</v>
      </c>
      <c r="J1396" s="4">
        <f>EOMONTH(OnlineRetail[[#This Row],[InvoiceDate]],-1)+1</f>
        <v>40575</v>
      </c>
      <c r="K1396" s="6">
        <f>OnlineRetail[[#This Row],[Quantity]]*OnlineRetail[[#This Row],[UnitPrice]]</f>
        <v>49.5</v>
      </c>
      <c r="L1396" t="str">
        <f t="shared" si="21"/>
        <v>13876|Feb-2011</v>
      </c>
    </row>
    <row r="1397" spans="1:12">
      <c r="A1397">
        <v>548021</v>
      </c>
      <c r="B1397" t="s">
        <v>30</v>
      </c>
      <c r="C1397" t="s">
        <v>24</v>
      </c>
      <c r="D1397">
        <v>15</v>
      </c>
      <c r="E1397" s="1">
        <v>40575.704861111109</v>
      </c>
      <c r="F1397">
        <v>9.9499999999999993</v>
      </c>
      <c r="G1397">
        <v>14131</v>
      </c>
      <c r="H1397" t="s">
        <v>22</v>
      </c>
      <c r="I1397" t="str">
        <f>IF(AND(LEFT(OnlineRetail[[#This Row],[InvoiceNo]],1)&lt;&gt;"C",OnlineRetail[[#This Row],[CustomerID]]&lt;&gt;""),"Yes","No")</f>
        <v>Yes</v>
      </c>
      <c r="J1397" s="4">
        <f>EOMONTH(OnlineRetail[[#This Row],[InvoiceDate]],-1)+1</f>
        <v>40575</v>
      </c>
      <c r="K1397" s="6">
        <f>OnlineRetail[[#This Row],[Quantity]]*OnlineRetail[[#This Row],[UnitPrice]]</f>
        <v>149.25</v>
      </c>
      <c r="L1397" t="str">
        <f t="shared" si="21"/>
        <v>14131|Feb-2011</v>
      </c>
    </row>
    <row r="1398" spans="1:12">
      <c r="A1398">
        <v>552174</v>
      </c>
      <c r="B1398" t="s">
        <v>59</v>
      </c>
      <c r="C1398" t="s">
        <v>46</v>
      </c>
      <c r="D1398">
        <v>8</v>
      </c>
      <c r="E1398" s="1">
        <v>40575.731249999997</v>
      </c>
      <c r="F1398">
        <v>1.25</v>
      </c>
      <c r="G1398">
        <v>14289</v>
      </c>
      <c r="H1398" t="s">
        <v>126</v>
      </c>
      <c r="I1398" t="str">
        <f>IF(AND(LEFT(OnlineRetail[[#This Row],[InvoiceNo]],1)&lt;&gt;"C",OnlineRetail[[#This Row],[CustomerID]]&lt;&gt;""),"Yes","No")</f>
        <v>Yes</v>
      </c>
      <c r="J1398" s="4">
        <f>EOMONTH(OnlineRetail[[#This Row],[InvoiceDate]],-1)+1</f>
        <v>40575</v>
      </c>
      <c r="K1398" s="6">
        <f>OnlineRetail[[#This Row],[Quantity]]*OnlineRetail[[#This Row],[UnitPrice]]</f>
        <v>10</v>
      </c>
      <c r="L1398" t="str">
        <f t="shared" si="21"/>
        <v>14289|Feb-2011</v>
      </c>
    </row>
    <row r="1399" spans="1:12">
      <c r="A1399">
        <v>549555</v>
      </c>
      <c r="B1399" t="s">
        <v>205</v>
      </c>
      <c r="C1399" t="s">
        <v>53</v>
      </c>
      <c r="D1399">
        <v>6</v>
      </c>
      <c r="E1399" s="1">
        <v>40575.738194444442</v>
      </c>
      <c r="F1399">
        <v>3.39</v>
      </c>
      <c r="G1399">
        <v>13123</v>
      </c>
      <c r="H1399" t="s">
        <v>10</v>
      </c>
      <c r="I1399" t="str">
        <f>IF(AND(LEFT(OnlineRetail[[#This Row],[InvoiceNo]],1)&lt;&gt;"C",OnlineRetail[[#This Row],[CustomerID]]&lt;&gt;""),"Yes","No")</f>
        <v>Yes</v>
      </c>
      <c r="J1399" s="4">
        <f>EOMONTH(OnlineRetail[[#This Row],[InvoiceDate]],-1)+1</f>
        <v>40575</v>
      </c>
      <c r="K1399" s="6">
        <f>OnlineRetail[[#This Row],[Quantity]]*OnlineRetail[[#This Row],[UnitPrice]]</f>
        <v>20.34</v>
      </c>
      <c r="L1399" t="str">
        <f t="shared" si="21"/>
        <v>13123|Feb-2011</v>
      </c>
    </row>
    <row r="1400" spans="1:12">
      <c r="A1400">
        <v>545700</v>
      </c>
      <c r="B1400" t="s">
        <v>225</v>
      </c>
      <c r="C1400" t="s">
        <v>72</v>
      </c>
      <c r="D1400">
        <v>11</v>
      </c>
      <c r="E1400" s="1">
        <v>40575.763194444437</v>
      </c>
      <c r="F1400">
        <v>5.95</v>
      </c>
      <c r="G1400">
        <v>13423</v>
      </c>
      <c r="H1400" t="s">
        <v>17</v>
      </c>
      <c r="I1400" t="str">
        <f>IF(AND(LEFT(OnlineRetail[[#This Row],[InvoiceNo]],1)&lt;&gt;"C",OnlineRetail[[#This Row],[CustomerID]]&lt;&gt;""),"Yes","No")</f>
        <v>Yes</v>
      </c>
      <c r="J1400" s="4">
        <f>EOMONTH(OnlineRetail[[#This Row],[InvoiceDate]],-1)+1</f>
        <v>40575</v>
      </c>
      <c r="K1400" s="6">
        <f>OnlineRetail[[#This Row],[Quantity]]*OnlineRetail[[#This Row],[UnitPrice]]</f>
        <v>65.45</v>
      </c>
      <c r="L1400" t="str">
        <f t="shared" si="21"/>
        <v>13423|Feb-2011</v>
      </c>
    </row>
    <row r="1401" spans="1:12">
      <c r="A1401">
        <v>540463</v>
      </c>
      <c r="B1401" t="s">
        <v>191</v>
      </c>
      <c r="C1401" t="s">
        <v>21</v>
      </c>
      <c r="D1401">
        <v>5</v>
      </c>
      <c r="E1401" s="1">
        <v>40575.802777777782</v>
      </c>
      <c r="F1401">
        <v>5.95</v>
      </c>
      <c r="G1401">
        <v>13044</v>
      </c>
      <c r="H1401" t="s">
        <v>17</v>
      </c>
      <c r="I1401" t="str">
        <f>IF(AND(LEFT(OnlineRetail[[#This Row],[InvoiceNo]],1)&lt;&gt;"C",OnlineRetail[[#This Row],[CustomerID]]&lt;&gt;""),"Yes","No")</f>
        <v>Yes</v>
      </c>
      <c r="J1401" s="4">
        <f>EOMONTH(OnlineRetail[[#This Row],[InvoiceDate]],-1)+1</f>
        <v>40575</v>
      </c>
      <c r="K1401" s="6">
        <f>OnlineRetail[[#This Row],[Quantity]]*OnlineRetail[[#This Row],[UnitPrice]]</f>
        <v>29.75</v>
      </c>
      <c r="L1401" t="str">
        <f t="shared" si="21"/>
        <v>13044|Feb-2011</v>
      </c>
    </row>
    <row r="1402" spans="1:12">
      <c r="A1402">
        <v>546275</v>
      </c>
      <c r="B1402" t="s">
        <v>18</v>
      </c>
      <c r="C1402" t="s">
        <v>9</v>
      </c>
      <c r="D1402">
        <v>7</v>
      </c>
      <c r="E1402" s="1">
        <v>40575.823611111111</v>
      </c>
      <c r="F1402">
        <v>5.95</v>
      </c>
      <c r="G1402">
        <v>12515</v>
      </c>
      <c r="H1402" t="s">
        <v>22</v>
      </c>
      <c r="I1402" t="str">
        <f>IF(AND(LEFT(OnlineRetail[[#This Row],[InvoiceNo]],1)&lt;&gt;"C",OnlineRetail[[#This Row],[CustomerID]]&lt;&gt;""),"Yes","No")</f>
        <v>Yes</v>
      </c>
      <c r="J1402" s="4">
        <f>EOMONTH(OnlineRetail[[#This Row],[InvoiceDate]],-1)+1</f>
        <v>40575</v>
      </c>
      <c r="K1402" s="6">
        <f>OnlineRetail[[#This Row],[Quantity]]*OnlineRetail[[#This Row],[UnitPrice]]</f>
        <v>41.65</v>
      </c>
      <c r="L1402" t="str">
        <f t="shared" si="21"/>
        <v>12515|Feb-2011</v>
      </c>
    </row>
    <row r="1403" spans="1:12">
      <c r="A1403">
        <v>545922</v>
      </c>
      <c r="B1403" t="s">
        <v>115</v>
      </c>
      <c r="C1403" t="s">
        <v>53</v>
      </c>
      <c r="D1403">
        <v>23</v>
      </c>
      <c r="E1403" s="1">
        <v>40576.334722222222</v>
      </c>
      <c r="F1403">
        <v>2.1</v>
      </c>
      <c r="G1403">
        <v>13423</v>
      </c>
      <c r="H1403" t="s">
        <v>10</v>
      </c>
      <c r="I1403" t="str">
        <f>IF(AND(LEFT(OnlineRetail[[#This Row],[InvoiceNo]],1)&lt;&gt;"C",OnlineRetail[[#This Row],[CustomerID]]&lt;&gt;""),"Yes","No")</f>
        <v>Yes</v>
      </c>
      <c r="J1403" s="4">
        <f>EOMONTH(OnlineRetail[[#This Row],[InvoiceDate]],-1)+1</f>
        <v>40575</v>
      </c>
      <c r="K1403" s="6">
        <f>OnlineRetail[[#This Row],[Quantity]]*OnlineRetail[[#This Row],[UnitPrice]]</f>
        <v>48.300000000000004</v>
      </c>
      <c r="L1403" t="str">
        <f t="shared" si="21"/>
        <v>13423|Feb-2011</v>
      </c>
    </row>
    <row r="1404" spans="1:12">
      <c r="A1404">
        <v>541225</v>
      </c>
      <c r="B1404" t="s">
        <v>169</v>
      </c>
      <c r="C1404" t="s">
        <v>16</v>
      </c>
      <c r="D1404">
        <v>4</v>
      </c>
      <c r="E1404" s="1">
        <v>40576.359722222223</v>
      </c>
      <c r="F1404">
        <v>5.95</v>
      </c>
      <c r="G1404">
        <v>12354</v>
      </c>
      <c r="H1404" t="s">
        <v>10</v>
      </c>
      <c r="I1404" t="str">
        <f>IF(AND(LEFT(OnlineRetail[[#This Row],[InvoiceNo]],1)&lt;&gt;"C",OnlineRetail[[#This Row],[CustomerID]]&lt;&gt;""),"Yes","No")</f>
        <v>Yes</v>
      </c>
      <c r="J1404" s="4">
        <f>EOMONTH(OnlineRetail[[#This Row],[InvoiceDate]],-1)+1</f>
        <v>40575</v>
      </c>
      <c r="K1404" s="6">
        <f>OnlineRetail[[#This Row],[Quantity]]*OnlineRetail[[#This Row],[UnitPrice]]</f>
        <v>23.8</v>
      </c>
      <c r="L1404" t="str">
        <f t="shared" si="21"/>
        <v>12354|Feb-2011</v>
      </c>
    </row>
    <row r="1405" spans="1:12">
      <c r="A1405">
        <v>541968</v>
      </c>
      <c r="B1405" t="s">
        <v>52</v>
      </c>
      <c r="C1405" t="s">
        <v>83</v>
      </c>
      <c r="D1405">
        <v>24</v>
      </c>
      <c r="E1405" s="1">
        <v>40576.364583333343</v>
      </c>
      <c r="F1405">
        <v>5.95</v>
      </c>
      <c r="G1405">
        <v>13868</v>
      </c>
      <c r="H1405" t="s">
        <v>10</v>
      </c>
      <c r="I1405" t="str">
        <f>IF(AND(LEFT(OnlineRetail[[#This Row],[InvoiceNo]],1)&lt;&gt;"C",OnlineRetail[[#This Row],[CustomerID]]&lt;&gt;""),"Yes","No")</f>
        <v>Yes</v>
      </c>
      <c r="J1405" s="4">
        <f>EOMONTH(OnlineRetail[[#This Row],[InvoiceDate]],-1)+1</f>
        <v>40575</v>
      </c>
      <c r="K1405" s="6">
        <f>OnlineRetail[[#This Row],[Quantity]]*OnlineRetail[[#This Row],[UnitPrice]]</f>
        <v>142.80000000000001</v>
      </c>
      <c r="L1405" t="str">
        <f t="shared" si="21"/>
        <v>13868|Feb-2011</v>
      </c>
    </row>
    <row r="1406" spans="1:12">
      <c r="A1406">
        <v>537678</v>
      </c>
      <c r="B1406" t="s">
        <v>113</v>
      </c>
      <c r="C1406" t="s">
        <v>33</v>
      </c>
      <c r="D1406">
        <v>8</v>
      </c>
      <c r="E1406" s="1">
        <v>40576.369444444441</v>
      </c>
      <c r="F1406">
        <v>1.25</v>
      </c>
      <c r="G1406">
        <v>13653</v>
      </c>
      <c r="H1406" t="s">
        <v>10</v>
      </c>
      <c r="I1406" t="str">
        <f>IF(AND(LEFT(OnlineRetail[[#This Row],[InvoiceNo]],1)&lt;&gt;"C",OnlineRetail[[#This Row],[CustomerID]]&lt;&gt;""),"Yes","No")</f>
        <v>Yes</v>
      </c>
      <c r="J1406" s="4">
        <f>EOMONTH(OnlineRetail[[#This Row],[InvoiceDate]],-1)+1</f>
        <v>40575</v>
      </c>
      <c r="K1406" s="6">
        <f>OnlineRetail[[#This Row],[Quantity]]*OnlineRetail[[#This Row],[UnitPrice]]</f>
        <v>10</v>
      </c>
      <c r="L1406" t="str">
        <f t="shared" si="21"/>
        <v>13653|Feb-2011</v>
      </c>
    </row>
    <row r="1407" spans="1:12">
      <c r="A1407">
        <v>549292</v>
      </c>
      <c r="B1407" t="s">
        <v>193</v>
      </c>
      <c r="C1407" t="s">
        <v>72</v>
      </c>
      <c r="D1407">
        <v>24</v>
      </c>
      <c r="E1407" s="1">
        <v>40576.379166666673</v>
      </c>
      <c r="F1407">
        <v>5.95</v>
      </c>
      <c r="G1407">
        <v>13535</v>
      </c>
      <c r="H1407" t="s">
        <v>22</v>
      </c>
      <c r="I1407" t="str">
        <f>IF(AND(LEFT(OnlineRetail[[#This Row],[InvoiceNo]],1)&lt;&gt;"C",OnlineRetail[[#This Row],[CustomerID]]&lt;&gt;""),"Yes","No")</f>
        <v>Yes</v>
      </c>
      <c r="J1407" s="4">
        <f>EOMONTH(OnlineRetail[[#This Row],[InvoiceDate]],-1)+1</f>
        <v>40575</v>
      </c>
      <c r="K1407" s="6">
        <f>OnlineRetail[[#This Row],[Quantity]]*OnlineRetail[[#This Row],[UnitPrice]]</f>
        <v>142.80000000000001</v>
      </c>
      <c r="L1407" t="str">
        <f t="shared" si="21"/>
        <v>13535|Feb-2011</v>
      </c>
    </row>
    <row r="1408" spans="1:12">
      <c r="A1408">
        <v>545783</v>
      </c>
      <c r="B1408" t="s">
        <v>190</v>
      </c>
      <c r="C1408" t="s">
        <v>27</v>
      </c>
      <c r="D1408">
        <v>22</v>
      </c>
      <c r="E1408" s="1">
        <v>40576.388194444437</v>
      </c>
      <c r="F1408">
        <v>2.1</v>
      </c>
      <c r="G1408">
        <v>13045</v>
      </c>
      <c r="H1408" t="s">
        <v>25</v>
      </c>
      <c r="I1408" t="str">
        <f>IF(AND(LEFT(OnlineRetail[[#This Row],[InvoiceNo]],1)&lt;&gt;"C",OnlineRetail[[#This Row],[CustomerID]]&lt;&gt;""),"Yes","No")</f>
        <v>Yes</v>
      </c>
      <c r="J1408" s="4">
        <f>EOMONTH(OnlineRetail[[#This Row],[InvoiceDate]],-1)+1</f>
        <v>40575</v>
      </c>
      <c r="K1408" s="6">
        <f>OnlineRetail[[#This Row],[Quantity]]*OnlineRetail[[#This Row],[UnitPrice]]</f>
        <v>46.2</v>
      </c>
      <c r="L1408" t="str">
        <f t="shared" si="21"/>
        <v>13045|Feb-2011</v>
      </c>
    </row>
    <row r="1409" spans="1:12">
      <c r="A1409">
        <v>542028</v>
      </c>
      <c r="B1409" t="s">
        <v>55</v>
      </c>
      <c r="C1409" t="s">
        <v>42</v>
      </c>
      <c r="D1409">
        <v>16</v>
      </c>
      <c r="E1409" s="1">
        <v>40576.38958333333</v>
      </c>
      <c r="F1409">
        <v>2.1</v>
      </c>
      <c r="G1409">
        <v>13519</v>
      </c>
      <c r="H1409" t="s">
        <v>10</v>
      </c>
      <c r="I1409" t="str">
        <f>IF(AND(LEFT(OnlineRetail[[#This Row],[InvoiceNo]],1)&lt;&gt;"C",OnlineRetail[[#This Row],[CustomerID]]&lt;&gt;""),"Yes","No")</f>
        <v>Yes</v>
      </c>
      <c r="J1409" s="4">
        <f>EOMONTH(OnlineRetail[[#This Row],[InvoiceDate]],-1)+1</f>
        <v>40575</v>
      </c>
      <c r="K1409" s="6">
        <f>OnlineRetail[[#This Row],[Quantity]]*OnlineRetail[[#This Row],[UnitPrice]]</f>
        <v>33.6</v>
      </c>
      <c r="L1409" t="str">
        <f t="shared" si="21"/>
        <v>13519|Feb-2011</v>
      </c>
    </row>
    <row r="1410" spans="1:12">
      <c r="A1410">
        <v>545342</v>
      </c>
      <c r="B1410" t="s">
        <v>210</v>
      </c>
      <c r="C1410" t="s">
        <v>83</v>
      </c>
      <c r="D1410">
        <v>2</v>
      </c>
      <c r="E1410" s="1">
        <v>40576.421527777777</v>
      </c>
      <c r="F1410">
        <v>2.5499999999999998</v>
      </c>
      <c r="G1410">
        <v>14162</v>
      </c>
      <c r="H1410" t="s">
        <v>36</v>
      </c>
      <c r="I1410" t="str">
        <f>IF(AND(LEFT(OnlineRetail[[#This Row],[InvoiceNo]],1)&lt;&gt;"C",OnlineRetail[[#This Row],[CustomerID]]&lt;&gt;""),"Yes","No")</f>
        <v>Yes</v>
      </c>
      <c r="J1410" s="4">
        <f>EOMONTH(OnlineRetail[[#This Row],[InvoiceDate]],-1)+1</f>
        <v>40575</v>
      </c>
      <c r="K1410" s="6">
        <f>OnlineRetail[[#This Row],[Quantity]]*OnlineRetail[[#This Row],[UnitPrice]]</f>
        <v>5.0999999999999996</v>
      </c>
      <c r="L1410" t="str">
        <f t="shared" ref="L1410:L1473" si="22">IF(I1410="Yes",G1410&amp;"|"&amp;TEXT(J1410,"mmm-yyyy"),"")</f>
        <v>14162|Feb-2011</v>
      </c>
    </row>
    <row r="1411" spans="1:12">
      <c r="A1411">
        <v>553937</v>
      </c>
      <c r="B1411" t="s">
        <v>45</v>
      </c>
      <c r="C1411" t="s">
        <v>29</v>
      </c>
      <c r="D1411">
        <v>8</v>
      </c>
      <c r="E1411" s="1">
        <v>40576.431944444441</v>
      </c>
      <c r="F1411">
        <v>3.39</v>
      </c>
      <c r="G1411">
        <v>12756</v>
      </c>
      <c r="H1411" t="s">
        <v>22</v>
      </c>
      <c r="I1411" t="str">
        <f>IF(AND(LEFT(OnlineRetail[[#This Row],[InvoiceNo]],1)&lt;&gt;"C",OnlineRetail[[#This Row],[CustomerID]]&lt;&gt;""),"Yes","No")</f>
        <v>Yes</v>
      </c>
      <c r="J1411" s="4">
        <f>EOMONTH(OnlineRetail[[#This Row],[InvoiceDate]],-1)+1</f>
        <v>40575</v>
      </c>
      <c r="K1411" s="6">
        <f>OnlineRetail[[#This Row],[Quantity]]*OnlineRetail[[#This Row],[UnitPrice]]</f>
        <v>27.12</v>
      </c>
      <c r="L1411" t="str">
        <f t="shared" si="22"/>
        <v>12756|Feb-2011</v>
      </c>
    </row>
    <row r="1412" spans="1:12">
      <c r="A1412">
        <v>555090</v>
      </c>
      <c r="B1412" t="s">
        <v>118</v>
      </c>
      <c r="C1412" t="s">
        <v>21</v>
      </c>
      <c r="D1412">
        <v>9</v>
      </c>
      <c r="E1412" s="1">
        <v>40576.452777777777</v>
      </c>
      <c r="F1412">
        <v>5.95</v>
      </c>
      <c r="G1412">
        <v>13095</v>
      </c>
      <c r="H1412" t="s">
        <v>10</v>
      </c>
      <c r="I1412" t="str">
        <f>IF(AND(LEFT(OnlineRetail[[#This Row],[InvoiceNo]],1)&lt;&gt;"C",OnlineRetail[[#This Row],[CustomerID]]&lt;&gt;""),"Yes","No")</f>
        <v>Yes</v>
      </c>
      <c r="J1412" s="4">
        <f>EOMONTH(OnlineRetail[[#This Row],[InvoiceDate]],-1)+1</f>
        <v>40575</v>
      </c>
      <c r="K1412" s="6">
        <f>OnlineRetail[[#This Row],[Quantity]]*OnlineRetail[[#This Row],[UnitPrice]]</f>
        <v>53.550000000000004</v>
      </c>
      <c r="L1412" t="str">
        <f t="shared" si="22"/>
        <v>13095|Feb-2011</v>
      </c>
    </row>
    <row r="1413" spans="1:12">
      <c r="A1413">
        <v>544064</v>
      </c>
      <c r="B1413" t="s">
        <v>54</v>
      </c>
      <c r="C1413" t="s">
        <v>46</v>
      </c>
      <c r="D1413">
        <v>12</v>
      </c>
      <c r="E1413" s="1">
        <v>40576.477777777778</v>
      </c>
      <c r="F1413">
        <v>5.95</v>
      </c>
      <c r="G1413">
        <v>12776</v>
      </c>
      <c r="H1413" t="s">
        <v>17</v>
      </c>
      <c r="I1413" t="str">
        <f>IF(AND(LEFT(OnlineRetail[[#This Row],[InvoiceNo]],1)&lt;&gt;"C",OnlineRetail[[#This Row],[CustomerID]]&lt;&gt;""),"Yes","No")</f>
        <v>Yes</v>
      </c>
      <c r="J1413" s="4">
        <f>EOMONTH(OnlineRetail[[#This Row],[InvoiceDate]],-1)+1</f>
        <v>40575</v>
      </c>
      <c r="K1413" s="6">
        <f>OnlineRetail[[#This Row],[Quantity]]*OnlineRetail[[#This Row],[UnitPrice]]</f>
        <v>71.400000000000006</v>
      </c>
      <c r="L1413" t="str">
        <f t="shared" si="22"/>
        <v>12776|Feb-2011</v>
      </c>
    </row>
    <row r="1414" spans="1:12">
      <c r="A1414">
        <v>539328</v>
      </c>
      <c r="B1414" t="s">
        <v>221</v>
      </c>
      <c r="C1414" t="s">
        <v>16</v>
      </c>
      <c r="D1414">
        <v>21</v>
      </c>
      <c r="E1414" s="1">
        <v>40576.479166666657</v>
      </c>
      <c r="F1414">
        <v>0.85</v>
      </c>
      <c r="G1414">
        <v>12596</v>
      </c>
      <c r="H1414" t="s">
        <v>10</v>
      </c>
      <c r="I1414" t="str">
        <f>IF(AND(LEFT(OnlineRetail[[#This Row],[InvoiceNo]],1)&lt;&gt;"C",OnlineRetail[[#This Row],[CustomerID]]&lt;&gt;""),"Yes","No")</f>
        <v>Yes</v>
      </c>
      <c r="J1414" s="4">
        <f>EOMONTH(OnlineRetail[[#This Row],[InvoiceDate]],-1)+1</f>
        <v>40575</v>
      </c>
      <c r="K1414" s="6">
        <f>OnlineRetail[[#This Row],[Quantity]]*OnlineRetail[[#This Row],[UnitPrice]]</f>
        <v>17.849999999999998</v>
      </c>
      <c r="L1414" t="str">
        <f t="shared" si="22"/>
        <v>12596|Feb-2011</v>
      </c>
    </row>
    <row r="1415" spans="1:12">
      <c r="A1415">
        <v>553047</v>
      </c>
      <c r="B1415" t="s">
        <v>283</v>
      </c>
      <c r="C1415" t="s">
        <v>29</v>
      </c>
      <c r="D1415">
        <v>1</v>
      </c>
      <c r="E1415" s="1">
        <v>40576.549305555563</v>
      </c>
      <c r="F1415">
        <v>4.95</v>
      </c>
      <c r="G1415">
        <v>13030</v>
      </c>
      <c r="H1415" t="s">
        <v>10</v>
      </c>
      <c r="I1415" t="str">
        <f>IF(AND(LEFT(OnlineRetail[[#This Row],[InvoiceNo]],1)&lt;&gt;"C",OnlineRetail[[#This Row],[CustomerID]]&lt;&gt;""),"Yes","No")</f>
        <v>Yes</v>
      </c>
      <c r="J1415" s="4">
        <f>EOMONTH(OnlineRetail[[#This Row],[InvoiceDate]],-1)+1</f>
        <v>40575</v>
      </c>
      <c r="K1415" s="6">
        <f>OnlineRetail[[#This Row],[Quantity]]*OnlineRetail[[#This Row],[UnitPrice]]</f>
        <v>4.95</v>
      </c>
      <c r="L1415" t="str">
        <f t="shared" si="22"/>
        <v>13030|Feb-2011</v>
      </c>
    </row>
    <row r="1416" spans="1:12">
      <c r="A1416">
        <v>553113</v>
      </c>
      <c r="B1416" t="s">
        <v>37</v>
      </c>
      <c r="C1416" t="s">
        <v>39</v>
      </c>
      <c r="D1416">
        <v>22</v>
      </c>
      <c r="E1416" s="1">
        <v>40576.55972222222</v>
      </c>
      <c r="F1416">
        <v>1.65</v>
      </c>
      <c r="G1416">
        <v>12868</v>
      </c>
      <c r="H1416" t="s">
        <v>10</v>
      </c>
      <c r="I1416" t="str">
        <f>IF(AND(LEFT(OnlineRetail[[#This Row],[InvoiceNo]],1)&lt;&gt;"C",OnlineRetail[[#This Row],[CustomerID]]&lt;&gt;""),"Yes","No")</f>
        <v>Yes</v>
      </c>
      <c r="J1416" s="4">
        <f>EOMONTH(OnlineRetail[[#This Row],[InvoiceDate]],-1)+1</f>
        <v>40575</v>
      </c>
      <c r="K1416" s="6">
        <f>OnlineRetail[[#This Row],[Quantity]]*OnlineRetail[[#This Row],[UnitPrice]]</f>
        <v>36.299999999999997</v>
      </c>
      <c r="L1416" t="str">
        <f t="shared" si="22"/>
        <v>12868|Feb-2011</v>
      </c>
    </row>
    <row r="1417" spans="1:12">
      <c r="A1417">
        <v>551687</v>
      </c>
      <c r="B1417" t="s">
        <v>181</v>
      </c>
      <c r="C1417" t="s">
        <v>72</v>
      </c>
      <c r="D1417">
        <v>1</v>
      </c>
      <c r="E1417" s="1">
        <v>40576.560416666667</v>
      </c>
      <c r="F1417">
        <v>4.95</v>
      </c>
      <c r="G1417">
        <v>13615</v>
      </c>
      <c r="H1417" t="s">
        <v>10</v>
      </c>
      <c r="I1417" t="str">
        <f>IF(AND(LEFT(OnlineRetail[[#This Row],[InvoiceNo]],1)&lt;&gt;"C",OnlineRetail[[#This Row],[CustomerID]]&lt;&gt;""),"Yes","No")</f>
        <v>Yes</v>
      </c>
      <c r="J1417" s="4">
        <f>EOMONTH(OnlineRetail[[#This Row],[InvoiceDate]],-1)+1</f>
        <v>40575</v>
      </c>
      <c r="K1417" s="6">
        <f>OnlineRetail[[#This Row],[Quantity]]*OnlineRetail[[#This Row],[UnitPrice]]</f>
        <v>4.95</v>
      </c>
      <c r="L1417" t="str">
        <f t="shared" si="22"/>
        <v>13615|Feb-2011</v>
      </c>
    </row>
    <row r="1418" spans="1:12">
      <c r="A1418">
        <v>537097</v>
      </c>
      <c r="B1418" t="s">
        <v>8</v>
      </c>
      <c r="C1418" t="s">
        <v>42</v>
      </c>
      <c r="D1418">
        <v>20</v>
      </c>
      <c r="E1418" s="1">
        <v>40576.570833333331</v>
      </c>
      <c r="F1418">
        <v>0.85</v>
      </c>
      <c r="G1418">
        <v>13617</v>
      </c>
      <c r="H1418" t="s">
        <v>36</v>
      </c>
      <c r="I1418" t="str">
        <f>IF(AND(LEFT(OnlineRetail[[#This Row],[InvoiceNo]],1)&lt;&gt;"C",OnlineRetail[[#This Row],[CustomerID]]&lt;&gt;""),"Yes","No")</f>
        <v>Yes</v>
      </c>
      <c r="J1418" s="4">
        <f>EOMONTH(OnlineRetail[[#This Row],[InvoiceDate]],-1)+1</f>
        <v>40575</v>
      </c>
      <c r="K1418" s="6">
        <f>OnlineRetail[[#This Row],[Quantity]]*OnlineRetail[[#This Row],[UnitPrice]]</f>
        <v>17</v>
      </c>
      <c r="L1418" t="str">
        <f t="shared" si="22"/>
        <v>13617|Feb-2011</v>
      </c>
    </row>
    <row r="1419" spans="1:12">
      <c r="A1419">
        <v>543519</v>
      </c>
      <c r="B1419" t="s">
        <v>155</v>
      </c>
      <c r="C1419" t="s">
        <v>50</v>
      </c>
      <c r="D1419">
        <v>4</v>
      </c>
      <c r="E1419" s="1">
        <v>40576.571527777778</v>
      </c>
      <c r="F1419">
        <v>4.25</v>
      </c>
      <c r="G1419">
        <v>14085</v>
      </c>
      <c r="H1419" t="s">
        <v>10</v>
      </c>
      <c r="I1419" t="str">
        <f>IF(AND(LEFT(OnlineRetail[[#This Row],[InvoiceNo]],1)&lt;&gt;"C",OnlineRetail[[#This Row],[CustomerID]]&lt;&gt;""),"Yes","No")</f>
        <v>Yes</v>
      </c>
      <c r="J1419" s="4">
        <f>EOMONTH(OnlineRetail[[#This Row],[InvoiceDate]],-1)+1</f>
        <v>40575</v>
      </c>
      <c r="K1419" s="6">
        <f>OnlineRetail[[#This Row],[Quantity]]*OnlineRetail[[#This Row],[UnitPrice]]</f>
        <v>17</v>
      </c>
      <c r="L1419" t="str">
        <f t="shared" si="22"/>
        <v>14085|Feb-2011</v>
      </c>
    </row>
    <row r="1420" spans="1:12">
      <c r="A1420">
        <v>553862</v>
      </c>
      <c r="B1420" t="s">
        <v>122</v>
      </c>
      <c r="C1420" t="s">
        <v>62</v>
      </c>
      <c r="D1420">
        <v>11</v>
      </c>
      <c r="E1420" s="1">
        <v>40576.572222222218</v>
      </c>
      <c r="F1420">
        <v>1.65</v>
      </c>
      <c r="G1420">
        <v>12868</v>
      </c>
      <c r="H1420" t="s">
        <v>10</v>
      </c>
      <c r="I1420" t="str">
        <f>IF(AND(LEFT(OnlineRetail[[#This Row],[InvoiceNo]],1)&lt;&gt;"C",OnlineRetail[[#This Row],[CustomerID]]&lt;&gt;""),"Yes","No")</f>
        <v>Yes</v>
      </c>
      <c r="J1420" s="4">
        <f>EOMONTH(OnlineRetail[[#This Row],[InvoiceDate]],-1)+1</f>
        <v>40575</v>
      </c>
      <c r="K1420" s="6">
        <f>OnlineRetail[[#This Row],[Quantity]]*OnlineRetail[[#This Row],[UnitPrice]]</f>
        <v>18.149999999999999</v>
      </c>
      <c r="L1420" t="str">
        <f t="shared" si="22"/>
        <v>12868|Feb-2011</v>
      </c>
    </row>
    <row r="1421" spans="1:12">
      <c r="A1421">
        <v>555431</v>
      </c>
      <c r="B1421" t="s">
        <v>191</v>
      </c>
      <c r="C1421" t="s">
        <v>21</v>
      </c>
      <c r="D1421">
        <v>20</v>
      </c>
      <c r="E1421" s="1">
        <v>40576.572916666657</v>
      </c>
      <c r="F1421">
        <v>3.39</v>
      </c>
      <c r="G1421">
        <v>12604</v>
      </c>
      <c r="H1421" t="s">
        <v>17</v>
      </c>
      <c r="I1421" t="str">
        <f>IF(AND(LEFT(OnlineRetail[[#This Row],[InvoiceNo]],1)&lt;&gt;"C",OnlineRetail[[#This Row],[CustomerID]]&lt;&gt;""),"Yes","No")</f>
        <v>Yes</v>
      </c>
      <c r="J1421" s="4">
        <f>EOMONTH(OnlineRetail[[#This Row],[InvoiceDate]],-1)+1</f>
        <v>40575</v>
      </c>
      <c r="K1421" s="6">
        <f>OnlineRetail[[#This Row],[Quantity]]*OnlineRetail[[#This Row],[UnitPrice]]</f>
        <v>67.8</v>
      </c>
      <c r="L1421" t="str">
        <f t="shared" si="22"/>
        <v>12604|Feb-2011</v>
      </c>
    </row>
    <row r="1422" spans="1:12">
      <c r="A1422">
        <v>543878</v>
      </c>
      <c r="B1422" t="s">
        <v>130</v>
      </c>
      <c r="C1422" t="s">
        <v>24</v>
      </c>
      <c r="D1422">
        <v>5</v>
      </c>
      <c r="E1422" s="1">
        <v>40576.578472222223</v>
      </c>
      <c r="F1422">
        <v>5.95</v>
      </c>
      <c r="G1422">
        <v>12825</v>
      </c>
      <c r="H1422" t="s">
        <v>10</v>
      </c>
      <c r="I1422" t="str">
        <f>IF(AND(LEFT(OnlineRetail[[#This Row],[InvoiceNo]],1)&lt;&gt;"C",OnlineRetail[[#This Row],[CustomerID]]&lt;&gt;""),"Yes","No")</f>
        <v>Yes</v>
      </c>
      <c r="J1422" s="4">
        <f>EOMONTH(OnlineRetail[[#This Row],[InvoiceDate]],-1)+1</f>
        <v>40575</v>
      </c>
      <c r="K1422" s="6">
        <f>OnlineRetail[[#This Row],[Quantity]]*OnlineRetail[[#This Row],[UnitPrice]]</f>
        <v>29.75</v>
      </c>
      <c r="L1422" t="str">
        <f t="shared" si="22"/>
        <v>12825|Feb-2011</v>
      </c>
    </row>
    <row r="1423" spans="1:12">
      <c r="A1423">
        <v>542035</v>
      </c>
      <c r="B1423" t="s">
        <v>251</v>
      </c>
      <c r="C1423" t="s">
        <v>24</v>
      </c>
      <c r="D1423">
        <v>24</v>
      </c>
      <c r="E1423" s="1">
        <v>40576.57916666667</v>
      </c>
      <c r="F1423">
        <v>0.85</v>
      </c>
      <c r="G1423">
        <v>12465</v>
      </c>
      <c r="H1423" t="s">
        <v>10</v>
      </c>
      <c r="I1423" t="str">
        <f>IF(AND(LEFT(OnlineRetail[[#This Row],[InvoiceNo]],1)&lt;&gt;"C",OnlineRetail[[#This Row],[CustomerID]]&lt;&gt;""),"Yes","No")</f>
        <v>Yes</v>
      </c>
      <c r="J1423" s="4">
        <f>EOMONTH(OnlineRetail[[#This Row],[InvoiceDate]],-1)+1</f>
        <v>40575</v>
      </c>
      <c r="K1423" s="6">
        <f>OnlineRetail[[#This Row],[Quantity]]*OnlineRetail[[#This Row],[UnitPrice]]</f>
        <v>20.399999999999999</v>
      </c>
      <c r="L1423" t="str">
        <f t="shared" si="22"/>
        <v>12465|Feb-2011</v>
      </c>
    </row>
    <row r="1424" spans="1:12">
      <c r="A1424">
        <v>545390</v>
      </c>
      <c r="B1424" t="s">
        <v>219</v>
      </c>
      <c r="C1424" t="s">
        <v>9</v>
      </c>
      <c r="D1424">
        <v>4</v>
      </c>
      <c r="E1424" s="1">
        <v>40576.588888888888</v>
      </c>
      <c r="F1424">
        <v>9.9499999999999993</v>
      </c>
      <c r="G1424">
        <v>12743</v>
      </c>
      <c r="H1424" t="s">
        <v>10</v>
      </c>
      <c r="I1424" t="str">
        <f>IF(AND(LEFT(OnlineRetail[[#This Row],[InvoiceNo]],1)&lt;&gt;"C",OnlineRetail[[#This Row],[CustomerID]]&lt;&gt;""),"Yes","No")</f>
        <v>Yes</v>
      </c>
      <c r="J1424" s="4">
        <f>EOMONTH(OnlineRetail[[#This Row],[InvoiceDate]],-1)+1</f>
        <v>40575</v>
      </c>
      <c r="K1424" s="6">
        <f>OnlineRetail[[#This Row],[Quantity]]*OnlineRetail[[#This Row],[UnitPrice]]</f>
        <v>39.799999999999997</v>
      </c>
      <c r="L1424" t="str">
        <f t="shared" si="22"/>
        <v>12743|Feb-2011</v>
      </c>
    </row>
    <row r="1425" spans="1:12">
      <c r="A1425">
        <v>544313</v>
      </c>
      <c r="B1425" t="s">
        <v>80</v>
      </c>
      <c r="C1425" t="s">
        <v>27</v>
      </c>
      <c r="D1425">
        <v>15</v>
      </c>
      <c r="E1425" s="1">
        <v>40576.59097222222</v>
      </c>
      <c r="F1425">
        <v>1.65</v>
      </c>
      <c r="G1425">
        <v>14291</v>
      </c>
      <c r="H1425" t="s">
        <v>10</v>
      </c>
      <c r="I1425" t="str">
        <f>IF(AND(LEFT(OnlineRetail[[#This Row],[InvoiceNo]],1)&lt;&gt;"C",OnlineRetail[[#This Row],[CustomerID]]&lt;&gt;""),"Yes","No")</f>
        <v>Yes</v>
      </c>
      <c r="J1425" s="4">
        <f>EOMONTH(OnlineRetail[[#This Row],[InvoiceDate]],-1)+1</f>
        <v>40575</v>
      </c>
      <c r="K1425" s="6">
        <f>OnlineRetail[[#This Row],[Quantity]]*OnlineRetail[[#This Row],[UnitPrice]]</f>
        <v>24.75</v>
      </c>
      <c r="L1425" t="str">
        <f t="shared" si="22"/>
        <v>14291|Feb-2011</v>
      </c>
    </row>
    <row r="1426" spans="1:12">
      <c r="A1426">
        <v>538118</v>
      </c>
      <c r="B1426" t="s">
        <v>51</v>
      </c>
      <c r="C1426" t="s">
        <v>62</v>
      </c>
      <c r="D1426">
        <v>15</v>
      </c>
      <c r="E1426" s="1">
        <v>40576.622916666667</v>
      </c>
      <c r="F1426">
        <v>1.25</v>
      </c>
      <c r="G1426">
        <v>13045</v>
      </c>
      <c r="H1426" t="s">
        <v>10</v>
      </c>
      <c r="I1426" t="str">
        <f>IF(AND(LEFT(OnlineRetail[[#This Row],[InvoiceNo]],1)&lt;&gt;"C",OnlineRetail[[#This Row],[CustomerID]]&lt;&gt;""),"Yes","No")</f>
        <v>Yes</v>
      </c>
      <c r="J1426" s="4">
        <f>EOMONTH(OnlineRetail[[#This Row],[InvoiceDate]],-1)+1</f>
        <v>40575</v>
      </c>
      <c r="K1426" s="6">
        <f>OnlineRetail[[#This Row],[Quantity]]*OnlineRetail[[#This Row],[UnitPrice]]</f>
        <v>18.75</v>
      </c>
      <c r="L1426" t="str">
        <f t="shared" si="22"/>
        <v>13045|Feb-2011</v>
      </c>
    </row>
    <row r="1427" spans="1:12">
      <c r="A1427">
        <v>552553</v>
      </c>
      <c r="B1427" t="s">
        <v>114</v>
      </c>
      <c r="C1427" t="s">
        <v>29</v>
      </c>
      <c r="D1427">
        <v>17</v>
      </c>
      <c r="E1427" s="1">
        <v>40576.623611111107</v>
      </c>
      <c r="F1427">
        <v>3.39</v>
      </c>
      <c r="G1427">
        <v>13890</v>
      </c>
      <c r="H1427" t="s">
        <v>36</v>
      </c>
      <c r="I1427" t="str">
        <f>IF(AND(LEFT(OnlineRetail[[#This Row],[InvoiceNo]],1)&lt;&gt;"C",OnlineRetail[[#This Row],[CustomerID]]&lt;&gt;""),"Yes","No")</f>
        <v>Yes</v>
      </c>
      <c r="J1427" s="4">
        <f>EOMONTH(OnlineRetail[[#This Row],[InvoiceDate]],-1)+1</f>
        <v>40575</v>
      </c>
      <c r="K1427" s="6">
        <f>OnlineRetail[[#This Row],[Quantity]]*OnlineRetail[[#This Row],[UnitPrice]]</f>
        <v>57.63</v>
      </c>
      <c r="L1427" t="str">
        <f t="shared" si="22"/>
        <v>13890|Feb-2011</v>
      </c>
    </row>
    <row r="1428" spans="1:12">
      <c r="A1428">
        <v>551575</v>
      </c>
      <c r="B1428" t="s">
        <v>37</v>
      </c>
      <c r="C1428" t="s">
        <v>50</v>
      </c>
      <c r="D1428">
        <v>5</v>
      </c>
      <c r="E1428" s="1">
        <v>40576.654861111107</v>
      </c>
      <c r="F1428">
        <v>1.25</v>
      </c>
      <c r="G1428">
        <v>13080</v>
      </c>
      <c r="H1428" t="s">
        <v>10</v>
      </c>
      <c r="I1428" t="str">
        <f>IF(AND(LEFT(OnlineRetail[[#This Row],[InvoiceNo]],1)&lt;&gt;"C",OnlineRetail[[#This Row],[CustomerID]]&lt;&gt;""),"Yes","No")</f>
        <v>Yes</v>
      </c>
      <c r="J1428" s="4">
        <f>EOMONTH(OnlineRetail[[#This Row],[InvoiceDate]],-1)+1</f>
        <v>40575</v>
      </c>
      <c r="K1428" s="6">
        <f>OnlineRetail[[#This Row],[Quantity]]*OnlineRetail[[#This Row],[UnitPrice]]</f>
        <v>6.25</v>
      </c>
      <c r="L1428" t="str">
        <f t="shared" si="22"/>
        <v>13080|Feb-2011</v>
      </c>
    </row>
    <row r="1429" spans="1:12">
      <c r="A1429">
        <v>540681</v>
      </c>
      <c r="B1429" t="s">
        <v>99</v>
      </c>
      <c r="C1429" t="s">
        <v>27</v>
      </c>
      <c r="D1429">
        <v>13</v>
      </c>
      <c r="E1429" s="1">
        <v>40576.671527777777</v>
      </c>
      <c r="F1429">
        <v>1.65</v>
      </c>
      <c r="G1429">
        <v>14001</v>
      </c>
      <c r="H1429" t="s">
        <v>10</v>
      </c>
      <c r="I1429" t="str">
        <f>IF(AND(LEFT(OnlineRetail[[#This Row],[InvoiceNo]],1)&lt;&gt;"C",OnlineRetail[[#This Row],[CustomerID]]&lt;&gt;""),"Yes","No")</f>
        <v>Yes</v>
      </c>
      <c r="J1429" s="4">
        <f>EOMONTH(OnlineRetail[[#This Row],[InvoiceDate]],-1)+1</f>
        <v>40575</v>
      </c>
      <c r="K1429" s="6">
        <f>OnlineRetail[[#This Row],[Quantity]]*OnlineRetail[[#This Row],[UnitPrice]]</f>
        <v>21.45</v>
      </c>
      <c r="L1429" t="str">
        <f t="shared" si="22"/>
        <v>14001|Feb-2011</v>
      </c>
    </row>
    <row r="1430" spans="1:12">
      <c r="A1430">
        <v>537338</v>
      </c>
      <c r="B1430" t="s">
        <v>258</v>
      </c>
      <c r="C1430" t="s">
        <v>19</v>
      </c>
      <c r="D1430">
        <v>15</v>
      </c>
      <c r="E1430" s="1">
        <v>40576.677083333343</v>
      </c>
      <c r="F1430">
        <v>4.95</v>
      </c>
      <c r="G1430">
        <v>12534</v>
      </c>
      <c r="H1430" t="s">
        <v>10</v>
      </c>
      <c r="I1430" t="str">
        <f>IF(AND(LEFT(OnlineRetail[[#This Row],[InvoiceNo]],1)&lt;&gt;"C",OnlineRetail[[#This Row],[CustomerID]]&lt;&gt;""),"Yes","No")</f>
        <v>Yes</v>
      </c>
      <c r="J1430" s="4">
        <f>EOMONTH(OnlineRetail[[#This Row],[InvoiceDate]],-1)+1</f>
        <v>40575</v>
      </c>
      <c r="K1430" s="6">
        <f>OnlineRetail[[#This Row],[Quantity]]*OnlineRetail[[#This Row],[UnitPrice]]</f>
        <v>74.25</v>
      </c>
      <c r="L1430" t="str">
        <f t="shared" si="22"/>
        <v>12534|Feb-2011</v>
      </c>
    </row>
    <row r="1431" spans="1:12">
      <c r="A1431">
        <v>543638</v>
      </c>
      <c r="B1431" t="s">
        <v>296</v>
      </c>
      <c r="C1431" t="s">
        <v>12</v>
      </c>
      <c r="D1431">
        <v>21</v>
      </c>
      <c r="E1431" s="1">
        <v>40576.698611111111</v>
      </c>
      <c r="F1431">
        <v>7.95</v>
      </c>
      <c r="G1431">
        <v>14008</v>
      </c>
      <c r="H1431" t="s">
        <v>10</v>
      </c>
      <c r="I1431" t="str">
        <f>IF(AND(LEFT(OnlineRetail[[#This Row],[InvoiceNo]],1)&lt;&gt;"C",OnlineRetail[[#This Row],[CustomerID]]&lt;&gt;""),"Yes","No")</f>
        <v>Yes</v>
      </c>
      <c r="J1431" s="4">
        <f>EOMONTH(OnlineRetail[[#This Row],[InvoiceDate]],-1)+1</f>
        <v>40575</v>
      </c>
      <c r="K1431" s="6">
        <f>OnlineRetail[[#This Row],[Quantity]]*OnlineRetail[[#This Row],[UnitPrice]]</f>
        <v>166.95000000000002</v>
      </c>
      <c r="L1431" t="str">
        <f t="shared" si="22"/>
        <v>14008|Feb-2011</v>
      </c>
    </row>
    <row r="1432" spans="1:12">
      <c r="A1432">
        <v>556269</v>
      </c>
      <c r="B1432" t="s">
        <v>86</v>
      </c>
      <c r="C1432" t="s">
        <v>16</v>
      </c>
      <c r="D1432">
        <v>16</v>
      </c>
      <c r="E1432" s="1">
        <v>40576.712500000001</v>
      </c>
      <c r="F1432">
        <v>3.39</v>
      </c>
      <c r="G1432">
        <v>13781</v>
      </c>
      <c r="H1432" t="s">
        <v>10</v>
      </c>
      <c r="I1432" t="str">
        <f>IF(AND(LEFT(OnlineRetail[[#This Row],[InvoiceNo]],1)&lt;&gt;"C",OnlineRetail[[#This Row],[CustomerID]]&lt;&gt;""),"Yes","No")</f>
        <v>Yes</v>
      </c>
      <c r="J1432" s="4">
        <f>EOMONTH(OnlineRetail[[#This Row],[InvoiceDate]],-1)+1</f>
        <v>40575</v>
      </c>
      <c r="K1432" s="6">
        <f>OnlineRetail[[#This Row],[Quantity]]*OnlineRetail[[#This Row],[UnitPrice]]</f>
        <v>54.24</v>
      </c>
      <c r="L1432" t="str">
        <f t="shared" si="22"/>
        <v>13781|Feb-2011</v>
      </c>
    </row>
    <row r="1433" spans="1:12">
      <c r="A1433">
        <v>536686</v>
      </c>
      <c r="B1433" t="s">
        <v>74</v>
      </c>
      <c r="C1433" t="s">
        <v>50</v>
      </c>
      <c r="D1433">
        <v>5</v>
      </c>
      <c r="E1433" s="1">
        <v>40576.736805555563</v>
      </c>
      <c r="F1433">
        <v>9.9499999999999993</v>
      </c>
      <c r="G1433">
        <v>13601</v>
      </c>
      <c r="H1433" t="s">
        <v>10</v>
      </c>
      <c r="I1433" t="str">
        <f>IF(AND(LEFT(OnlineRetail[[#This Row],[InvoiceNo]],1)&lt;&gt;"C",OnlineRetail[[#This Row],[CustomerID]]&lt;&gt;""),"Yes","No")</f>
        <v>Yes</v>
      </c>
      <c r="J1433" s="4">
        <f>EOMONTH(OnlineRetail[[#This Row],[InvoiceDate]],-1)+1</f>
        <v>40575</v>
      </c>
      <c r="K1433" s="6">
        <f>OnlineRetail[[#This Row],[Quantity]]*OnlineRetail[[#This Row],[UnitPrice]]</f>
        <v>49.75</v>
      </c>
      <c r="L1433" t="str">
        <f t="shared" si="22"/>
        <v>13601|Feb-2011</v>
      </c>
    </row>
    <row r="1434" spans="1:12">
      <c r="A1434">
        <v>547688</v>
      </c>
      <c r="B1434" t="s">
        <v>86</v>
      </c>
      <c r="C1434" t="s">
        <v>27</v>
      </c>
      <c r="D1434">
        <v>15</v>
      </c>
      <c r="E1434" s="1">
        <v>40576.75277777778</v>
      </c>
      <c r="F1434">
        <v>3.39</v>
      </c>
      <c r="G1434">
        <v>13636</v>
      </c>
      <c r="H1434" t="s">
        <v>10</v>
      </c>
      <c r="I1434" t="str">
        <f>IF(AND(LEFT(OnlineRetail[[#This Row],[InvoiceNo]],1)&lt;&gt;"C",OnlineRetail[[#This Row],[CustomerID]]&lt;&gt;""),"Yes","No")</f>
        <v>Yes</v>
      </c>
      <c r="J1434" s="4">
        <f>EOMONTH(OnlineRetail[[#This Row],[InvoiceDate]],-1)+1</f>
        <v>40575</v>
      </c>
      <c r="K1434" s="6">
        <f>OnlineRetail[[#This Row],[Quantity]]*OnlineRetail[[#This Row],[UnitPrice]]</f>
        <v>50.85</v>
      </c>
      <c r="L1434" t="str">
        <f t="shared" si="22"/>
        <v>13636|Feb-2011</v>
      </c>
    </row>
    <row r="1435" spans="1:12">
      <c r="A1435">
        <v>552154</v>
      </c>
      <c r="B1435" t="s">
        <v>98</v>
      </c>
      <c r="C1435" t="s">
        <v>83</v>
      </c>
      <c r="D1435">
        <v>7</v>
      </c>
      <c r="E1435" s="1">
        <v>40576.795138888891</v>
      </c>
      <c r="F1435">
        <v>2.5499999999999998</v>
      </c>
      <c r="G1435">
        <v>12414</v>
      </c>
      <c r="H1435" t="s">
        <v>22</v>
      </c>
      <c r="I1435" t="str">
        <f>IF(AND(LEFT(OnlineRetail[[#This Row],[InvoiceNo]],1)&lt;&gt;"C",OnlineRetail[[#This Row],[CustomerID]]&lt;&gt;""),"Yes","No")</f>
        <v>Yes</v>
      </c>
      <c r="J1435" s="4">
        <f>EOMONTH(OnlineRetail[[#This Row],[InvoiceDate]],-1)+1</f>
        <v>40575</v>
      </c>
      <c r="K1435" s="6">
        <f>OnlineRetail[[#This Row],[Quantity]]*OnlineRetail[[#This Row],[UnitPrice]]</f>
        <v>17.849999999999998</v>
      </c>
      <c r="L1435" t="str">
        <f t="shared" si="22"/>
        <v>12414|Feb-2011</v>
      </c>
    </row>
    <row r="1436" spans="1:12">
      <c r="A1436">
        <v>548005</v>
      </c>
      <c r="B1436" t="s">
        <v>94</v>
      </c>
      <c r="C1436" t="s">
        <v>33</v>
      </c>
      <c r="D1436">
        <v>16</v>
      </c>
      <c r="E1436" s="1">
        <v>40576.80972222222</v>
      </c>
      <c r="F1436">
        <v>2.1</v>
      </c>
      <c r="G1436">
        <v>12651</v>
      </c>
      <c r="H1436" t="s">
        <v>10</v>
      </c>
      <c r="I1436" t="str">
        <f>IF(AND(LEFT(OnlineRetail[[#This Row],[InvoiceNo]],1)&lt;&gt;"C",OnlineRetail[[#This Row],[CustomerID]]&lt;&gt;""),"Yes","No")</f>
        <v>Yes</v>
      </c>
      <c r="J1436" s="4">
        <f>EOMONTH(OnlineRetail[[#This Row],[InvoiceDate]],-1)+1</f>
        <v>40575</v>
      </c>
      <c r="K1436" s="6">
        <f>OnlineRetail[[#This Row],[Quantity]]*OnlineRetail[[#This Row],[UnitPrice]]</f>
        <v>33.6</v>
      </c>
      <c r="L1436" t="str">
        <f t="shared" si="22"/>
        <v>12651|Feb-2011</v>
      </c>
    </row>
    <row r="1437" spans="1:12">
      <c r="A1437">
        <v>554109</v>
      </c>
      <c r="B1437" t="s">
        <v>261</v>
      </c>
      <c r="C1437" t="s">
        <v>48</v>
      </c>
      <c r="D1437">
        <v>1</v>
      </c>
      <c r="E1437" s="1">
        <v>40576.818749999999</v>
      </c>
      <c r="F1437">
        <v>2.1</v>
      </c>
      <c r="G1437">
        <v>12624</v>
      </c>
      <c r="H1437" t="s">
        <v>10</v>
      </c>
      <c r="I1437" t="str">
        <f>IF(AND(LEFT(OnlineRetail[[#This Row],[InvoiceNo]],1)&lt;&gt;"C",OnlineRetail[[#This Row],[CustomerID]]&lt;&gt;""),"Yes","No")</f>
        <v>Yes</v>
      </c>
      <c r="J1437" s="4">
        <f>EOMONTH(OnlineRetail[[#This Row],[InvoiceDate]],-1)+1</f>
        <v>40575</v>
      </c>
      <c r="K1437" s="6">
        <f>OnlineRetail[[#This Row],[Quantity]]*OnlineRetail[[#This Row],[UnitPrice]]</f>
        <v>2.1</v>
      </c>
      <c r="L1437" t="str">
        <f t="shared" si="22"/>
        <v>12624|Feb-2011</v>
      </c>
    </row>
    <row r="1438" spans="1:12">
      <c r="A1438">
        <v>539775</v>
      </c>
      <c r="B1438" t="s">
        <v>198</v>
      </c>
      <c r="C1438" t="s">
        <v>33</v>
      </c>
      <c r="D1438">
        <v>15</v>
      </c>
      <c r="E1438" s="1">
        <v>40576.818749999999</v>
      </c>
      <c r="F1438">
        <v>5.95</v>
      </c>
      <c r="G1438">
        <v>14027</v>
      </c>
      <c r="H1438" t="s">
        <v>10</v>
      </c>
      <c r="I1438" t="str">
        <f>IF(AND(LEFT(OnlineRetail[[#This Row],[InvoiceNo]],1)&lt;&gt;"C",OnlineRetail[[#This Row],[CustomerID]]&lt;&gt;""),"Yes","No")</f>
        <v>Yes</v>
      </c>
      <c r="J1438" s="4">
        <f>EOMONTH(OnlineRetail[[#This Row],[InvoiceDate]],-1)+1</f>
        <v>40575</v>
      </c>
      <c r="K1438" s="6">
        <f>OnlineRetail[[#This Row],[Quantity]]*OnlineRetail[[#This Row],[UnitPrice]]</f>
        <v>89.25</v>
      </c>
      <c r="L1438" t="str">
        <f t="shared" si="22"/>
        <v>14027|Feb-2011</v>
      </c>
    </row>
    <row r="1439" spans="1:12">
      <c r="A1439">
        <v>539703</v>
      </c>
      <c r="B1439" t="s">
        <v>30</v>
      </c>
      <c r="C1439" t="s">
        <v>29</v>
      </c>
      <c r="D1439">
        <v>7</v>
      </c>
      <c r="E1439" s="1">
        <v>40577.35</v>
      </c>
      <c r="F1439">
        <v>1.25</v>
      </c>
      <c r="G1439">
        <v>13136</v>
      </c>
      <c r="H1439" t="s">
        <v>25</v>
      </c>
      <c r="I1439" t="str">
        <f>IF(AND(LEFT(OnlineRetail[[#This Row],[InvoiceNo]],1)&lt;&gt;"C",OnlineRetail[[#This Row],[CustomerID]]&lt;&gt;""),"Yes","No")</f>
        <v>Yes</v>
      </c>
      <c r="J1439" s="4">
        <f>EOMONTH(OnlineRetail[[#This Row],[InvoiceDate]],-1)+1</f>
        <v>40575</v>
      </c>
      <c r="K1439" s="6">
        <f>OnlineRetail[[#This Row],[Quantity]]*OnlineRetail[[#This Row],[UnitPrice]]</f>
        <v>8.75</v>
      </c>
      <c r="L1439" t="str">
        <f t="shared" si="22"/>
        <v>13136|Feb-2011</v>
      </c>
    </row>
    <row r="1440" spans="1:12">
      <c r="A1440">
        <v>538820</v>
      </c>
      <c r="B1440" t="s">
        <v>93</v>
      </c>
      <c r="C1440" t="s">
        <v>46</v>
      </c>
      <c r="D1440">
        <v>19</v>
      </c>
      <c r="E1440" s="1">
        <v>40577.357638888891</v>
      </c>
      <c r="F1440">
        <v>5.95</v>
      </c>
      <c r="G1440">
        <v>12354</v>
      </c>
      <c r="H1440" t="s">
        <v>10</v>
      </c>
      <c r="I1440" t="str">
        <f>IF(AND(LEFT(OnlineRetail[[#This Row],[InvoiceNo]],1)&lt;&gt;"C",OnlineRetail[[#This Row],[CustomerID]]&lt;&gt;""),"Yes","No")</f>
        <v>Yes</v>
      </c>
      <c r="J1440" s="4">
        <f>EOMONTH(OnlineRetail[[#This Row],[InvoiceDate]],-1)+1</f>
        <v>40575</v>
      </c>
      <c r="K1440" s="6">
        <f>OnlineRetail[[#This Row],[Quantity]]*OnlineRetail[[#This Row],[UnitPrice]]</f>
        <v>113.05</v>
      </c>
      <c r="L1440" t="str">
        <f t="shared" si="22"/>
        <v>12354|Feb-2011</v>
      </c>
    </row>
    <row r="1441" spans="1:12" hidden="1">
      <c r="A1441">
        <v>549145</v>
      </c>
      <c r="B1441" t="s">
        <v>28</v>
      </c>
      <c r="C1441" t="s">
        <v>27</v>
      </c>
      <c r="D1441">
        <v>11</v>
      </c>
      <c r="E1441" s="1">
        <v>40577.359027777777</v>
      </c>
      <c r="F1441">
        <v>4.25</v>
      </c>
      <c r="H1441" t="s">
        <v>10</v>
      </c>
      <c r="I1441" t="str">
        <f>IF(AND(LEFT(OnlineRetail[[#This Row],[InvoiceNo]],1)&lt;&gt;"C",OnlineRetail[[#This Row],[CustomerID]]&lt;&gt;""),"Yes","No")</f>
        <v>No</v>
      </c>
      <c r="J1441" s="4">
        <f>EOMONTH(OnlineRetail[[#This Row],[InvoiceDate]],-1)+1</f>
        <v>40575</v>
      </c>
      <c r="K1441" s="6">
        <f>OnlineRetail[[#This Row],[Quantity]]*OnlineRetail[[#This Row],[UnitPrice]]</f>
        <v>46.75</v>
      </c>
      <c r="L1441" t="str">
        <f t="shared" si="22"/>
        <v/>
      </c>
    </row>
    <row r="1442" spans="1:12">
      <c r="A1442">
        <v>555578</v>
      </c>
      <c r="B1442" t="s">
        <v>270</v>
      </c>
      <c r="C1442" t="s">
        <v>39</v>
      </c>
      <c r="D1442">
        <v>3</v>
      </c>
      <c r="E1442" s="1">
        <v>40577.370138888888</v>
      </c>
      <c r="F1442">
        <v>2.1</v>
      </c>
      <c r="G1442">
        <v>12346</v>
      </c>
      <c r="H1442" t="s">
        <v>36</v>
      </c>
      <c r="I1442" t="str">
        <f>IF(AND(LEFT(OnlineRetail[[#This Row],[InvoiceNo]],1)&lt;&gt;"C",OnlineRetail[[#This Row],[CustomerID]]&lt;&gt;""),"Yes","No")</f>
        <v>Yes</v>
      </c>
      <c r="J1442" s="4">
        <f>EOMONTH(OnlineRetail[[#This Row],[InvoiceDate]],-1)+1</f>
        <v>40575</v>
      </c>
      <c r="K1442" s="6">
        <f>OnlineRetail[[#This Row],[Quantity]]*OnlineRetail[[#This Row],[UnitPrice]]</f>
        <v>6.3000000000000007</v>
      </c>
      <c r="L1442" t="str">
        <f t="shared" si="22"/>
        <v>12346|Feb-2011</v>
      </c>
    </row>
    <row r="1443" spans="1:12">
      <c r="A1443">
        <v>552083</v>
      </c>
      <c r="B1443" t="s">
        <v>85</v>
      </c>
      <c r="C1443" t="s">
        <v>27</v>
      </c>
      <c r="D1443">
        <v>24</v>
      </c>
      <c r="E1443" s="1">
        <v>40577.375</v>
      </c>
      <c r="F1443">
        <v>4.95</v>
      </c>
      <c r="G1443">
        <v>14212</v>
      </c>
      <c r="H1443" t="s">
        <v>31</v>
      </c>
      <c r="I1443" t="str">
        <f>IF(AND(LEFT(OnlineRetail[[#This Row],[InvoiceNo]],1)&lt;&gt;"C",OnlineRetail[[#This Row],[CustomerID]]&lt;&gt;""),"Yes","No")</f>
        <v>Yes</v>
      </c>
      <c r="J1443" s="4">
        <f>EOMONTH(OnlineRetail[[#This Row],[InvoiceDate]],-1)+1</f>
        <v>40575</v>
      </c>
      <c r="K1443" s="6">
        <f>OnlineRetail[[#This Row],[Quantity]]*OnlineRetail[[#This Row],[UnitPrice]]</f>
        <v>118.80000000000001</v>
      </c>
      <c r="L1443" t="str">
        <f t="shared" si="22"/>
        <v>14212|Feb-2011</v>
      </c>
    </row>
    <row r="1444" spans="1:12">
      <c r="A1444">
        <v>542780</v>
      </c>
      <c r="B1444" t="s">
        <v>176</v>
      </c>
      <c r="C1444" t="s">
        <v>46</v>
      </c>
      <c r="D1444">
        <v>5</v>
      </c>
      <c r="E1444" s="1">
        <v>40577.376388888893</v>
      </c>
      <c r="F1444">
        <v>4.25</v>
      </c>
      <c r="G1444">
        <v>14231</v>
      </c>
      <c r="H1444" t="s">
        <v>10</v>
      </c>
      <c r="I1444" t="str">
        <f>IF(AND(LEFT(OnlineRetail[[#This Row],[InvoiceNo]],1)&lt;&gt;"C",OnlineRetail[[#This Row],[CustomerID]]&lt;&gt;""),"Yes","No")</f>
        <v>Yes</v>
      </c>
      <c r="J1444" s="4">
        <f>EOMONTH(OnlineRetail[[#This Row],[InvoiceDate]],-1)+1</f>
        <v>40575</v>
      </c>
      <c r="K1444" s="6">
        <f>OnlineRetail[[#This Row],[Quantity]]*OnlineRetail[[#This Row],[UnitPrice]]</f>
        <v>21.25</v>
      </c>
      <c r="L1444" t="str">
        <f t="shared" si="22"/>
        <v>14231|Feb-2011</v>
      </c>
    </row>
    <row r="1445" spans="1:12">
      <c r="A1445">
        <v>553403</v>
      </c>
      <c r="B1445" t="s">
        <v>234</v>
      </c>
      <c r="C1445" t="s">
        <v>48</v>
      </c>
      <c r="D1445">
        <v>2</v>
      </c>
      <c r="E1445" s="1">
        <v>40577.384027777778</v>
      </c>
      <c r="F1445">
        <v>4.25</v>
      </c>
      <c r="G1445">
        <v>13634</v>
      </c>
      <c r="H1445" t="s">
        <v>36</v>
      </c>
      <c r="I1445" t="str">
        <f>IF(AND(LEFT(OnlineRetail[[#This Row],[InvoiceNo]],1)&lt;&gt;"C",OnlineRetail[[#This Row],[CustomerID]]&lt;&gt;""),"Yes","No")</f>
        <v>Yes</v>
      </c>
      <c r="J1445" s="4">
        <f>EOMONTH(OnlineRetail[[#This Row],[InvoiceDate]],-1)+1</f>
        <v>40575</v>
      </c>
      <c r="K1445" s="6">
        <f>OnlineRetail[[#This Row],[Quantity]]*OnlineRetail[[#This Row],[UnitPrice]]</f>
        <v>8.5</v>
      </c>
      <c r="L1445" t="str">
        <f t="shared" si="22"/>
        <v>13634|Feb-2011</v>
      </c>
    </row>
    <row r="1446" spans="1:12">
      <c r="A1446">
        <v>545804</v>
      </c>
      <c r="B1446" t="s">
        <v>243</v>
      </c>
      <c r="C1446" t="s">
        <v>29</v>
      </c>
      <c r="D1446">
        <v>21</v>
      </c>
      <c r="E1446" s="1">
        <v>40577.393055555563</v>
      </c>
      <c r="F1446">
        <v>1.65</v>
      </c>
      <c r="G1446">
        <v>12598</v>
      </c>
      <c r="H1446" t="s">
        <v>10</v>
      </c>
      <c r="I1446" t="str">
        <f>IF(AND(LEFT(OnlineRetail[[#This Row],[InvoiceNo]],1)&lt;&gt;"C",OnlineRetail[[#This Row],[CustomerID]]&lt;&gt;""),"Yes","No")</f>
        <v>Yes</v>
      </c>
      <c r="J1446" s="4">
        <f>EOMONTH(OnlineRetail[[#This Row],[InvoiceDate]],-1)+1</f>
        <v>40575</v>
      </c>
      <c r="K1446" s="6">
        <f>OnlineRetail[[#This Row],[Quantity]]*OnlineRetail[[#This Row],[UnitPrice]]</f>
        <v>34.65</v>
      </c>
      <c r="L1446" t="str">
        <f t="shared" si="22"/>
        <v>12598|Feb-2011</v>
      </c>
    </row>
    <row r="1447" spans="1:12">
      <c r="A1447">
        <v>555244</v>
      </c>
      <c r="B1447" t="s">
        <v>56</v>
      </c>
      <c r="C1447" t="s">
        <v>33</v>
      </c>
      <c r="D1447">
        <v>22</v>
      </c>
      <c r="E1447" s="1">
        <v>40577.40902777778</v>
      </c>
      <c r="F1447">
        <v>1.65</v>
      </c>
      <c r="G1447">
        <v>12982</v>
      </c>
      <c r="H1447" t="s">
        <v>121</v>
      </c>
      <c r="I1447" t="str">
        <f>IF(AND(LEFT(OnlineRetail[[#This Row],[InvoiceNo]],1)&lt;&gt;"C",OnlineRetail[[#This Row],[CustomerID]]&lt;&gt;""),"Yes","No")</f>
        <v>Yes</v>
      </c>
      <c r="J1447" s="4">
        <f>EOMONTH(OnlineRetail[[#This Row],[InvoiceDate]],-1)+1</f>
        <v>40575</v>
      </c>
      <c r="K1447" s="6">
        <f>OnlineRetail[[#This Row],[Quantity]]*OnlineRetail[[#This Row],[UnitPrice]]</f>
        <v>36.299999999999997</v>
      </c>
      <c r="L1447" t="str">
        <f t="shared" si="22"/>
        <v>12982|Feb-2011</v>
      </c>
    </row>
    <row r="1448" spans="1:12">
      <c r="A1448">
        <v>554982</v>
      </c>
      <c r="B1448" t="s">
        <v>74</v>
      </c>
      <c r="C1448" t="s">
        <v>21</v>
      </c>
      <c r="D1448">
        <v>2</v>
      </c>
      <c r="E1448" s="1">
        <v>40577.430555555547</v>
      </c>
      <c r="F1448">
        <v>0.85</v>
      </c>
      <c r="G1448">
        <v>13532</v>
      </c>
      <c r="H1448" t="s">
        <v>25</v>
      </c>
      <c r="I1448" t="str">
        <f>IF(AND(LEFT(OnlineRetail[[#This Row],[InvoiceNo]],1)&lt;&gt;"C",OnlineRetail[[#This Row],[CustomerID]]&lt;&gt;""),"Yes","No")</f>
        <v>Yes</v>
      </c>
      <c r="J1448" s="4">
        <f>EOMONTH(OnlineRetail[[#This Row],[InvoiceDate]],-1)+1</f>
        <v>40575</v>
      </c>
      <c r="K1448" s="6">
        <f>OnlineRetail[[#This Row],[Quantity]]*OnlineRetail[[#This Row],[UnitPrice]]</f>
        <v>1.7</v>
      </c>
      <c r="L1448" t="str">
        <f t="shared" si="22"/>
        <v>13532|Feb-2011</v>
      </c>
    </row>
    <row r="1449" spans="1:12">
      <c r="A1449">
        <v>547380</v>
      </c>
      <c r="B1449" t="s">
        <v>238</v>
      </c>
      <c r="C1449" t="s">
        <v>21</v>
      </c>
      <c r="D1449">
        <v>6</v>
      </c>
      <c r="E1449" s="1">
        <v>40577.438194444447</v>
      </c>
      <c r="F1449">
        <v>1.65</v>
      </c>
      <c r="G1449">
        <v>13882</v>
      </c>
      <c r="H1449" t="s">
        <v>10</v>
      </c>
      <c r="I1449" t="str">
        <f>IF(AND(LEFT(OnlineRetail[[#This Row],[InvoiceNo]],1)&lt;&gt;"C",OnlineRetail[[#This Row],[CustomerID]]&lt;&gt;""),"Yes","No")</f>
        <v>Yes</v>
      </c>
      <c r="J1449" s="4">
        <f>EOMONTH(OnlineRetail[[#This Row],[InvoiceDate]],-1)+1</f>
        <v>40575</v>
      </c>
      <c r="K1449" s="6">
        <f>OnlineRetail[[#This Row],[Quantity]]*OnlineRetail[[#This Row],[UnitPrice]]</f>
        <v>9.8999999999999986</v>
      </c>
      <c r="L1449" t="str">
        <f t="shared" si="22"/>
        <v>13882|Feb-2011</v>
      </c>
    </row>
    <row r="1450" spans="1:12">
      <c r="A1450">
        <v>546336</v>
      </c>
      <c r="B1450" t="s">
        <v>156</v>
      </c>
      <c r="C1450" t="s">
        <v>29</v>
      </c>
      <c r="D1450">
        <v>20</v>
      </c>
      <c r="E1450" s="1">
        <v>40577.468055555553</v>
      </c>
      <c r="F1450">
        <v>9.9499999999999993</v>
      </c>
      <c r="G1450">
        <v>14195</v>
      </c>
      <c r="H1450" t="s">
        <v>10</v>
      </c>
      <c r="I1450" t="str">
        <f>IF(AND(LEFT(OnlineRetail[[#This Row],[InvoiceNo]],1)&lt;&gt;"C",OnlineRetail[[#This Row],[CustomerID]]&lt;&gt;""),"Yes","No")</f>
        <v>Yes</v>
      </c>
      <c r="J1450" s="4">
        <f>EOMONTH(OnlineRetail[[#This Row],[InvoiceDate]],-1)+1</f>
        <v>40575</v>
      </c>
      <c r="K1450" s="6">
        <f>OnlineRetail[[#This Row],[Quantity]]*OnlineRetail[[#This Row],[UnitPrice]]</f>
        <v>199</v>
      </c>
      <c r="L1450" t="str">
        <f t="shared" si="22"/>
        <v>14195|Feb-2011</v>
      </c>
    </row>
    <row r="1451" spans="1:12">
      <c r="A1451">
        <v>539177</v>
      </c>
      <c r="B1451" t="s">
        <v>146</v>
      </c>
      <c r="C1451" t="s">
        <v>62</v>
      </c>
      <c r="D1451">
        <v>12</v>
      </c>
      <c r="E1451" s="1">
        <v>40577.474305555559</v>
      </c>
      <c r="F1451">
        <v>9.9499999999999993</v>
      </c>
      <c r="G1451">
        <v>13982</v>
      </c>
      <c r="H1451" t="s">
        <v>10</v>
      </c>
      <c r="I1451" t="str">
        <f>IF(AND(LEFT(OnlineRetail[[#This Row],[InvoiceNo]],1)&lt;&gt;"C",OnlineRetail[[#This Row],[CustomerID]]&lt;&gt;""),"Yes","No")</f>
        <v>Yes</v>
      </c>
      <c r="J1451" s="4">
        <f>EOMONTH(OnlineRetail[[#This Row],[InvoiceDate]],-1)+1</f>
        <v>40575</v>
      </c>
      <c r="K1451" s="6">
        <f>OnlineRetail[[#This Row],[Quantity]]*OnlineRetail[[#This Row],[UnitPrice]]</f>
        <v>119.39999999999999</v>
      </c>
      <c r="L1451" t="str">
        <f t="shared" si="22"/>
        <v>13982|Feb-2011</v>
      </c>
    </row>
    <row r="1452" spans="1:12">
      <c r="A1452">
        <v>546893</v>
      </c>
      <c r="B1452" t="s">
        <v>239</v>
      </c>
      <c r="C1452" t="s">
        <v>48</v>
      </c>
      <c r="D1452">
        <v>6</v>
      </c>
      <c r="E1452" s="1">
        <v>40577.486805555563</v>
      </c>
      <c r="F1452">
        <v>4.25</v>
      </c>
      <c r="G1452">
        <v>13248</v>
      </c>
      <c r="H1452" t="s">
        <v>10</v>
      </c>
      <c r="I1452" t="str">
        <f>IF(AND(LEFT(OnlineRetail[[#This Row],[InvoiceNo]],1)&lt;&gt;"C",OnlineRetail[[#This Row],[CustomerID]]&lt;&gt;""),"Yes","No")</f>
        <v>Yes</v>
      </c>
      <c r="J1452" s="4">
        <f>EOMONTH(OnlineRetail[[#This Row],[InvoiceDate]],-1)+1</f>
        <v>40575</v>
      </c>
      <c r="K1452" s="6">
        <f>OnlineRetail[[#This Row],[Quantity]]*OnlineRetail[[#This Row],[UnitPrice]]</f>
        <v>25.5</v>
      </c>
      <c r="L1452" t="str">
        <f t="shared" si="22"/>
        <v>13248|Feb-2011</v>
      </c>
    </row>
    <row r="1453" spans="1:12">
      <c r="A1453">
        <v>548874</v>
      </c>
      <c r="B1453" t="s">
        <v>189</v>
      </c>
      <c r="C1453" t="s">
        <v>12</v>
      </c>
      <c r="D1453">
        <v>11</v>
      </c>
      <c r="E1453" s="1">
        <v>40577.490277777782</v>
      </c>
      <c r="F1453">
        <v>3.39</v>
      </c>
      <c r="G1453">
        <v>12881</v>
      </c>
      <c r="H1453" t="s">
        <v>10</v>
      </c>
      <c r="I1453" t="str">
        <f>IF(AND(LEFT(OnlineRetail[[#This Row],[InvoiceNo]],1)&lt;&gt;"C",OnlineRetail[[#This Row],[CustomerID]]&lt;&gt;""),"Yes","No")</f>
        <v>Yes</v>
      </c>
      <c r="J1453" s="4">
        <f>EOMONTH(OnlineRetail[[#This Row],[InvoiceDate]],-1)+1</f>
        <v>40575</v>
      </c>
      <c r="K1453" s="6">
        <f>OnlineRetail[[#This Row],[Quantity]]*OnlineRetail[[#This Row],[UnitPrice]]</f>
        <v>37.29</v>
      </c>
      <c r="L1453" t="str">
        <f t="shared" si="22"/>
        <v>12881|Feb-2011</v>
      </c>
    </row>
    <row r="1454" spans="1:12">
      <c r="A1454">
        <v>537505</v>
      </c>
      <c r="B1454" t="s">
        <v>157</v>
      </c>
      <c r="C1454" t="s">
        <v>62</v>
      </c>
      <c r="D1454">
        <v>15</v>
      </c>
      <c r="E1454" s="1">
        <v>40577.5</v>
      </c>
      <c r="F1454">
        <v>1.25</v>
      </c>
      <c r="G1454">
        <v>12527</v>
      </c>
      <c r="H1454" t="s">
        <v>10</v>
      </c>
      <c r="I1454" t="str">
        <f>IF(AND(LEFT(OnlineRetail[[#This Row],[InvoiceNo]],1)&lt;&gt;"C",OnlineRetail[[#This Row],[CustomerID]]&lt;&gt;""),"Yes","No")</f>
        <v>Yes</v>
      </c>
      <c r="J1454" s="4">
        <f>EOMONTH(OnlineRetail[[#This Row],[InvoiceDate]],-1)+1</f>
        <v>40575</v>
      </c>
      <c r="K1454" s="6">
        <f>OnlineRetail[[#This Row],[Quantity]]*OnlineRetail[[#This Row],[UnitPrice]]</f>
        <v>18.75</v>
      </c>
      <c r="L1454" t="str">
        <f t="shared" si="22"/>
        <v>12527|Feb-2011</v>
      </c>
    </row>
    <row r="1455" spans="1:12">
      <c r="A1455">
        <v>551640</v>
      </c>
      <c r="B1455" t="s">
        <v>185</v>
      </c>
      <c r="C1455" t="s">
        <v>83</v>
      </c>
      <c r="D1455">
        <v>21</v>
      </c>
      <c r="E1455" s="1">
        <v>40577.504861111112</v>
      </c>
      <c r="F1455">
        <v>0.85</v>
      </c>
      <c r="G1455">
        <v>13636</v>
      </c>
      <c r="H1455" t="s">
        <v>10</v>
      </c>
      <c r="I1455" t="str">
        <f>IF(AND(LEFT(OnlineRetail[[#This Row],[InvoiceNo]],1)&lt;&gt;"C",OnlineRetail[[#This Row],[CustomerID]]&lt;&gt;""),"Yes","No")</f>
        <v>Yes</v>
      </c>
      <c r="J1455" s="4">
        <f>EOMONTH(OnlineRetail[[#This Row],[InvoiceDate]],-1)+1</f>
        <v>40575</v>
      </c>
      <c r="K1455" s="6">
        <f>OnlineRetail[[#This Row],[Quantity]]*OnlineRetail[[#This Row],[UnitPrice]]</f>
        <v>17.849999999999998</v>
      </c>
      <c r="L1455" t="str">
        <f t="shared" si="22"/>
        <v>13636|Feb-2011</v>
      </c>
    </row>
    <row r="1456" spans="1:12">
      <c r="A1456">
        <v>553306</v>
      </c>
      <c r="B1456" t="s">
        <v>54</v>
      </c>
      <c r="C1456" t="s">
        <v>48</v>
      </c>
      <c r="D1456">
        <v>16</v>
      </c>
      <c r="E1456" s="1">
        <v>40577.513194444437</v>
      </c>
      <c r="F1456">
        <v>2.5499999999999998</v>
      </c>
      <c r="G1456">
        <v>12919</v>
      </c>
      <c r="H1456" t="s">
        <v>10</v>
      </c>
      <c r="I1456" t="str">
        <f>IF(AND(LEFT(OnlineRetail[[#This Row],[InvoiceNo]],1)&lt;&gt;"C",OnlineRetail[[#This Row],[CustomerID]]&lt;&gt;""),"Yes","No")</f>
        <v>Yes</v>
      </c>
      <c r="J1456" s="4">
        <f>EOMONTH(OnlineRetail[[#This Row],[InvoiceDate]],-1)+1</f>
        <v>40575</v>
      </c>
      <c r="K1456" s="6">
        <f>OnlineRetail[[#This Row],[Quantity]]*OnlineRetail[[#This Row],[UnitPrice]]</f>
        <v>40.799999999999997</v>
      </c>
      <c r="L1456" t="str">
        <f t="shared" si="22"/>
        <v>12919|Feb-2011</v>
      </c>
    </row>
    <row r="1457" spans="1:12">
      <c r="A1457">
        <v>540281</v>
      </c>
      <c r="B1457" t="s">
        <v>274</v>
      </c>
      <c r="C1457" t="s">
        <v>27</v>
      </c>
      <c r="D1457">
        <v>5</v>
      </c>
      <c r="E1457" s="1">
        <v>40577.531944444447</v>
      </c>
      <c r="F1457">
        <v>2.5499999999999998</v>
      </c>
      <c r="G1457">
        <v>13740</v>
      </c>
      <c r="H1457" t="s">
        <v>17</v>
      </c>
      <c r="I1457" t="str">
        <f>IF(AND(LEFT(OnlineRetail[[#This Row],[InvoiceNo]],1)&lt;&gt;"C",OnlineRetail[[#This Row],[CustomerID]]&lt;&gt;""),"Yes","No")</f>
        <v>Yes</v>
      </c>
      <c r="J1457" s="4">
        <f>EOMONTH(OnlineRetail[[#This Row],[InvoiceDate]],-1)+1</f>
        <v>40575</v>
      </c>
      <c r="K1457" s="6">
        <f>OnlineRetail[[#This Row],[Quantity]]*OnlineRetail[[#This Row],[UnitPrice]]</f>
        <v>12.75</v>
      </c>
      <c r="L1457" t="str">
        <f t="shared" si="22"/>
        <v>13740|Feb-2011</v>
      </c>
    </row>
    <row r="1458" spans="1:12">
      <c r="A1458">
        <v>546777</v>
      </c>
      <c r="B1458" t="s">
        <v>225</v>
      </c>
      <c r="C1458" t="s">
        <v>19</v>
      </c>
      <c r="D1458">
        <v>10</v>
      </c>
      <c r="E1458" s="1">
        <v>40577.536805555559</v>
      </c>
      <c r="F1458">
        <v>2.5499999999999998</v>
      </c>
      <c r="G1458">
        <v>14286</v>
      </c>
      <c r="H1458" t="s">
        <v>10</v>
      </c>
      <c r="I1458" t="str">
        <f>IF(AND(LEFT(OnlineRetail[[#This Row],[InvoiceNo]],1)&lt;&gt;"C",OnlineRetail[[#This Row],[CustomerID]]&lt;&gt;""),"Yes","No")</f>
        <v>Yes</v>
      </c>
      <c r="J1458" s="4">
        <f>EOMONTH(OnlineRetail[[#This Row],[InvoiceDate]],-1)+1</f>
        <v>40575</v>
      </c>
      <c r="K1458" s="6">
        <f>OnlineRetail[[#This Row],[Quantity]]*OnlineRetail[[#This Row],[UnitPrice]]</f>
        <v>25.5</v>
      </c>
      <c r="L1458" t="str">
        <f t="shared" si="22"/>
        <v>14286|Feb-2011</v>
      </c>
    </row>
    <row r="1459" spans="1:12">
      <c r="A1459">
        <v>550129</v>
      </c>
      <c r="B1459" t="s">
        <v>231</v>
      </c>
      <c r="C1459" t="s">
        <v>29</v>
      </c>
      <c r="D1459">
        <v>4</v>
      </c>
      <c r="E1459" s="1">
        <v>40577.543749999997</v>
      </c>
      <c r="F1459">
        <v>9.9499999999999993</v>
      </c>
      <c r="G1459">
        <v>13750</v>
      </c>
      <c r="H1459" t="s">
        <v>10</v>
      </c>
      <c r="I1459" t="str">
        <f>IF(AND(LEFT(OnlineRetail[[#This Row],[InvoiceNo]],1)&lt;&gt;"C",OnlineRetail[[#This Row],[CustomerID]]&lt;&gt;""),"Yes","No")</f>
        <v>Yes</v>
      </c>
      <c r="J1459" s="4">
        <f>EOMONTH(OnlineRetail[[#This Row],[InvoiceDate]],-1)+1</f>
        <v>40575</v>
      </c>
      <c r="K1459" s="6">
        <f>OnlineRetail[[#This Row],[Quantity]]*OnlineRetail[[#This Row],[UnitPrice]]</f>
        <v>39.799999999999997</v>
      </c>
      <c r="L1459" t="str">
        <f t="shared" si="22"/>
        <v>13750|Feb-2011</v>
      </c>
    </row>
    <row r="1460" spans="1:12">
      <c r="A1460">
        <v>552846</v>
      </c>
      <c r="B1460" t="s">
        <v>281</v>
      </c>
      <c r="C1460" t="s">
        <v>48</v>
      </c>
      <c r="D1460">
        <v>9</v>
      </c>
      <c r="E1460" s="1">
        <v>40577.545138888891</v>
      </c>
      <c r="F1460">
        <v>1.25</v>
      </c>
      <c r="G1460">
        <v>13890</v>
      </c>
      <c r="H1460" t="s">
        <v>10</v>
      </c>
      <c r="I1460" t="str">
        <f>IF(AND(LEFT(OnlineRetail[[#This Row],[InvoiceNo]],1)&lt;&gt;"C",OnlineRetail[[#This Row],[CustomerID]]&lt;&gt;""),"Yes","No")</f>
        <v>Yes</v>
      </c>
      <c r="J1460" s="4">
        <f>EOMONTH(OnlineRetail[[#This Row],[InvoiceDate]],-1)+1</f>
        <v>40575</v>
      </c>
      <c r="K1460" s="6">
        <f>OnlineRetail[[#This Row],[Quantity]]*OnlineRetail[[#This Row],[UnitPrice]]</f>
        <v>11.25</v>
      </c>
      <c r="L1460" t="str">
        <f t="shared" si="22"/>
        <v>13890|Feb-2011</v>
      </c>
    </row>
    <row r="1461" spans="1:12">
      <c r="A1461">
        <v>542955</v>
      </c>
      <c r="B1461" t="s">
        <v>115</v>
      </c>
      <c r="C1461" t="s">
        <v>27</v>
      </c>
      <c r="D1461">
        <v>8</v>
      </c>
      <c r="E1461" s="1">
        <v>40577.5625</v>
      </c>
      <c r="F1461">
        <v>4.95</v>
      </c>
      <c r="G1461">
        <v>13045</v>
      </c>
      <c r="H1461" t="s">
        <v>36</v>
      </c>
      <c r="I1461" t="str">
        <f>IF(AND(LEFT(OnlineRetail[[#This Row],[InvoiceNo]],1)&lt;&gt;"C",OnlineRetail[[#This Row],[CustomerID]]&lt;&gt;""),"Yes","No")</f>
        <v>Yes</v>
      </c>
      <c r="J1461" s="4">
        <f>EOMONTH(OnlineRetail[[#This Row],[InvoiceDate]],-1)+1</f>
        <v>40575</v>
      </c>
      <c r="K1461" s="6">
        <f>OnlineRetail[[#This Row],[Quantity]]*OnlineRetail[[#This Row],[UnitPrice]]</f>
        <v>39.6</v>
      </c>
      <c r="L1461" t="str">
        <f t="shared" si="22"/>
        <v>13045|Feb-2011</v>
      </c>
    </row>
    <row r="1462" spans="1:12">
      <c r="A1462">
        <v>550118</v>
      </c>
      <c r="B1462" t="s">
        <v>286</v>
      </c>
      <c r="C1462" t="s">
        <v>9</v>
      </c>
      <c r="D1462">
        <v>7</v>
      </c>
      <c r="E1462" s="1">
        <v>40577.584027777782</v>
      </c>
      <c r="F1462">
        <v>1.65</v>
      </c>
      <c r="G1462">
        <v>13700</v>
      </c>
      <c r="H1462" t="s">
        <v>10</v>
      </c>
      <c r="I1462" t="str">
        <f>IF(AND(LEFT(OnlineRetail[[#This Row],[InvoiceNo]],1)&lt;&gt;"C",OnlineRetail[[#This Row],[CustomerID]]&lt;&gt;""),"Yes","No")</f>
        <v>Yes</v>
      </c>
      <c r="J1462" s="4">
        <f>EOMONTH(OnlineRetail[[#This Row],[InvoiceDate]],-1)+1</f>
        <v>40575</v>
      </c>
      <c r="K1462" s="6">
        <f>OnlineRetail[[#This Row],[Quantity]]*OnlineRetail[[#This Row],[UnitPrice]]</f>
        <v>11.549999999999999</v>
      </c>
      <c r="L1462" t="str">
        <f t="shared" si="22"/>
        <v>13700|Feb-2011</v>
      </c>
    </row>
    <row r="1463" spans="1:12">
      <c r="A1463">
        <v>549251</v>
      </c>
      <c r="B1463" t="s">
        <v>67</v>
      </c>
      <c r="C1463" t="s">
        <v>19</v>
      </c>
      <c r="D1463">
        <v>9</v>
      </c>
      <c r="E1463" s="1">
        <v>40577.615972222222</v>
      </c>
      <c r="F1463">
        <v>7.95</v>
      </c>
      <c r="G1463">
        <v>13106</v>
      </c>
      <c r="H1463" t="s">
        <v>121</v>
      </c>
      <c r="I1463" t="str">
        <f>IF(AND(LEFT(OnlineRetail[[#This Row],[InvoiceNo]],1)&lt;&gt;"C",OnlineRetail[[#This Row],[CustomerID]]&lt;&gt;""),"Yes","No")</f>
        <v>Yes</v>
      </c>
      <c r="J1463" s="4">
        <f>EOMONTH(OnlineRetail[[#This Row],[InvoiceDate]],-1)+1</f>
        <v>40575</v>
      </c>
      <c r="K1463" s="6">
        <f>OnlineRetail[[#This Row],[Quantity]]*OnlineRetail[[#This Row],[UnitPrice]]</f>
        <v>71.55</v>
      </c>
      <c r="L1463" t="str">
        <f t="shared" si="22"/>
        <v>13106|Feb-2011</v>
      </c>
    </row>
    <row r="1464" spans="1:12">
      <c r="A1464">
        <v>548546</v>
      </c>
      <c r="B1464" t="s">
        <v>248</v>
      </c>
      <c r="C1464" t="s">
        <v>62</v>
      </c>
      <c r="D1464">
        <v>7</v>
      </c>
      <c r="E1464" s="1">
        <v>40577.631944444453</v>
      </c>
      <c r="F1464">
        <v>4.25</v>
      </c>
      <c r="G1464">
        <v>12442</v>
      </c>
      <c r="H1464" t="s">
        <v>10</v>
      </c>
      <c r="I1464" t="str">
        <f>IF(AND(LEFT(OnlineRetail[[#This Row],[InvoiceNo]],1)&lt;&gt;"C",OnlineRetail[[#This Row],[CustomerID]]&lt;&gt;""),"Yes","No")</f>
        <v>Yes</v>
      </c>
      <c r="J1464" s="4">
        <f>EOMONTH(OnlineRetail[[#This Row],[InvoiceDate]],-1)+1</f>
        <v>40575</v>
      </c>
      <c r="K1464" s="6">
        <f>OnlineRetail[[#This Row],[Quantity]]*OnlineRetail[[#This Row],[UnitPrice]]</f>
        <v>29.75</v>
      </c>
      <c r="L1464" t="str">
        <f t="shared" si="22"/>
        <v>12442|Feb-2011</v>
      </c>
    </row>
    <row r="1465" spans="1:12">
      <c r="A1465">
        <v>536422</v>
      </c>
      <c r="B1465" t="s">
        <v>209</v>
      </c>
      <c r="C1465" t="s">
        <v>46</v>
      </c>
      <c r="D1465">
        <v>7</v>
      </c>
      <c r="E1465" s="1">
        <v>40577.659722222219</v>
      </c>
      <c r="F1465">
        <v>2.1</v>
      </c>
      <c r="G1465">
        <v>13441</v>
      </c>
      <c r="H1465" t="s">
        <v>10</v>
      </c>
      <c r="I1465" t="str">
        <f>IF(AND(LEFT(OnlineRetail[[#This Row],[InvoiceNo]],1)&lt;&gt;"C",OnlineRetail[[#This Row],[CustomerID]]&lt;&gt;""),"Yes","No")</f>
        <v>Yes</v>
      </c>
      <c r="J1465" s="4">
        <f>EOMONTH(OnlineRetail[[#This Row],[InvoiceDate]],-1)+1</f>
        <v>40575</v>
      </c>
      <c r="K1465" s="6">
        <f>OnlineRetail[[#This Row],[Quantity]]*OnlineRetail[[#This Row],[UnitPrice]]</f>
        <v>14.700000000000001</v>
      </c>
      <c r="L1465" t="str">
        <f t="shared" si="22"/>
        <v>13441|Feb-2011</v>
      </c>
    </row>
    <row r="1466" spans="1:12">
      <c r="A1466">
        <v>545306</v>
      </c>
      <c r="B1466" t="s">
        <v>198</v>
      </c>
      <c r="C1466" t="s">
        <v>19</v>
      </c>
      <c r="D1466">
        <v>16</v>
      </c>
      <c r="E1466" s="1">
        <v>40577.678472222222</v>
      </c>
      <c r="F1466">
        <v>2.5499999999999998</v>
      </c>
      <c r="G1466">
        <v>13687</v>
      </c>
      <c r="H1466" t="s">
        <v>10</v>
      </c>
      <c r="I1466" t="str">
        <f>IF(AND(LEFT(OnlineRetail[[#This Row],[InvoiceNo]],1)&lt;&gt;"C",OnlineRetail[[#This Row],[CustomerID]]&lt;&gt;""),"Yes","No")</f>
        <v>Yes</v>
      </c>
      <c r="J1466" s="4">
        <f>EOMONTH(OnlineRetail[[#This Row],[InvoiceDate]],-1)+1</f>
        <v>40575</v>
      </c>
      <c r="K1466" s="6">
        <f>OnlineRetail[[#This Row],[Quantity]]*OnlineRetail[[#This Row],[UnitPrice]]</f>
        <v>40.799999999999997</v>
      </c>
      <c r="L1466" t="str">
        <f t="shared" si="22"/>
        <v>13687|Feb-2011</v>
      </c>
    </row>
    <row r="1467" spans="1:12">
      <c r="A1467">
        <v>546641</v>
      </c>
      <c r="B1467" t="s">
        <v>20</v>
      </c>
      <c r="C1467" t="s">
        <v>16</v>
      </c>
      <c r="D1467">
        <v>13</v>
      </c>
      <c r="E1467" s="1">
        <v>40577.681250000001</v>
      </c>
      <c r="F1467">
        <v>1.25</v>
      </c>
      <c r="G1467">
        <v>13982</v>
      </c>
      <c r="H1467" t="s">
        <v>25</v>
      </c>
      <c r="I1467" t="str">
        <f>IF(AND(LEFT(OnlineRetail[[#This Row],[InvoiceNo]],1)&lt;&gt;"C",OnlineRetail[[#This Row],[CustomerID]]&lt;&gt;""),"Yes","No")</f>
        <v>Yes</v>
      </c>
      <c r="J1467" s="4">
        <f>EOMONTH(OnlineRetail[[#This Row],[InvoiceDate]],-1)+1</f>
        <v>40575</v>
      </c>
      <c r="K1467" s="6">
        <f>OnlineRetail[[#This Row],[Quantity]]*OnlineRetail[[#This Row],[UnitPrice]]</f>
        <v>16.25</v>
      </c>
      <c r="L1467" t="str">
        <f t="shared" si="22"/>
        <v>13982|Feb-2011</v>
      </c>
    </row>
    <row r="1468" spans="1:12">
      <c r="A1468">
        <v>552336</v>
      </c>
      <c r="B1468" t="s">
        <v>249</v>
      </c>
      <c r="C1468" t="s">
        <v>72</v>
      </c>
      <c r="D1468">
        <v>13</v>
      </c>
      <c r="E1468" s="1">
        <v>40577.728472222218</v>
      </c>
      <c r="F1468">
        <v>4.95</v>
      </c>
      <c r="G1468">
        <v>14249</v>
      </c>
      <c r="H1468" t="s">
        <v>10</v>
      </c>
      <c r="I1468" t="str">
        <f>IF(AND(LEFT(OnlineRetail[[#This Row],[InvoiceNo]],1)&lt;&gt;"C",OnlineRetail[[#This Row],[CustomerID]]&lt;&gt;""),"Yes","No")</f>
        <v>Yes</v>
      </c>
      <c r="J1468" s="4">
        <f>EOMONTH(OnlineRetail[[#This Row],[InvoiceDate]],-1)+1</f>
        <v>40575</v>
      </c>
      <c r="K1468" s="6">
        <f>OnlineRetail[[#This Row],[Quantity]]*OnlineRetail[[#This Row],[UnitPrice]]</f>
        <v>64.350000000000009</v>
      </c>
      <c r="L1468" t="str">
        <f t="shared" si="22"/>
        <v>14249|Feb-2011</v>
      </c>
    </row>
    <row r="1469" spans="1:12">
      <c r="A1469">
        <v>538276</v>
      </c>
      <c r="B1469" t="s">
        <v>41</v>
      </c>
      <c r="C1469" t="s">
        <v>48</v>
      </c>
      <c r="D1469">
        <v>8</v>
      </c>
      <c r="E1469" s="1">
        <v>40577.731249999997</v>
      </c>
      <c r="F1469">
        <v>2.1</v>
      </c>
      <c r="G1469">
        <v>14285</v>
      </c>
      <c r="H1469" t="s">
        <v>10</v>
      </c>
      <c r="I1469" t="str">
        <f>IF(AND(LEFT(OnlineRetail[[#This Row],[InvoiceNo]],1)&lt;&gt;"C",OnlineRetail[[#This Row],[CustomerID]]&lt;&gt;""),"Yes","No")</f>
        <v>Yes</v>
      </c>
      <c r="J1469" s="4">
        <f>EOMONTH(OnlineRetail[[#This Row],[InvoiceDate]],-1)+1</f>
        <v>40575</v>
      </c>
      <c r="K1469" s="6">
        <f>OnlineRetail[[#This Row],[Quantity]]*OnlineRetail[[#This Row],[UnitPrice]]</f>
        <v>16.8</v>
      </c>
      <c r="L1469" t="str">
        <f t="shared" si="22"/>
        <v>14285|Feb-2011</v>
      </c>
    </row>
    <row r="1470" spans="1:12">
      <c r="A1470">
        <v>542934</v>
      </c>
      <c r="B1470" t="s">
        <v>278</v>
      </c>
      <c r="C1470" t="s">
        <v>42</v>
      </c>
      <c r="D1470">
        <v>21</v>
      </c>
      <c r="E1470" s="1">
        <v>40577.737500000003</v>
      </c>
      <c r="F1470">
        <v>4.95</v>
      </c>
      <c r="G1470">
        <v>13975</v>
      </c>
      <c r="H1470" t="s">
        <v>10</v>
      </c>
      <c r="I1470" t="str">
        <f>IF(AND(LEFT(OnlineRetail[[#This Row],[InvoiceNo]],1)&lt;&gt;"C",OnlineRetail[[#This Row],[CustomerID]]&lt;&gt;""),"Yes","No")</f>
        <v>Yes</v>
      </c>
      <c r="J1470" s="4">
        <f>EOMONTH(OnlineRetail[[#This Row],[InvoiceDate]],-1)+1</f>
        <v>40575</v>
      </c>
      <c r="K1470" s="6">
        <f>OnlineRetail[[#This Row],[Quantity]]*OnlineRetail[[#This Row],[UnitPrice]]</f>
        <v>103.95</v>
      </c>
      <c r="L1470" t="str">
        <f t="shared" si="22"/>
        <v>13975|Feb-2011</v>
      </c>
    </row>
    <row r="1471" spans="1:12">
      <c r="A1471">
        <v>545942</v>
      </c>
      <c r="B1471" t="s">
        <v>282</v>
      </c>
      <c r="C1471" t="s">
        <v>50</v>
      </c>
      <c r="D1471">
        <v>13</v>
      </c>
      <c r="E1471" s="1">
        <v>40577.750694444447</v>
      </c>
      <c r="F1471">
        <v>2.5499999999999998</v>
      </c>
      <c r="G1471">
        <v>14035</v>
      </c>
      <c r="H1471" t="s">
        <v>10</v>
      </c>
      <c r="I1471" t="str">
        <f>IF(AND(LEFT(OnlineRetail[[#This Row],[InvoiceNo]],1)&lt;&gt;"C",OnlineRetail[[#This Row],[CustomerID]]&lt;&gt;""),"Yes","No")</f>
        <v>Yes</v>
      </c>
      <c r="J1471" s="4">
        <f>EOMONTH(OnlineRetail[[#This Row],[InvoiceDate]],-1)+1</f>
        <v>40575</v>
      </c>
      <c r="K1471" s="6">
        <f>OnlineRetail[[#This Row],[Quantity]]*OnlineRetail[[#This Row],[UnitPrice]]</f>
        <v>33.15</v>
      </c>
      <c r="L1471" t="str">
        <f t="shared" si="22"/>
        <v>14035|Feb-2011</v>
      </c>
    </row>
    <row r="1472" spans="1:12">
      <c r="A1472">
        <v>556121</v>
      </c>
      <c r="B1472" t="s">
        <v>197</v>
      </c>
      <c r="C1472" t="s">
        <v>72</v>
      </c>
      <c r="D1472">
        <v>2</v>
      </c>
      <c r="E1472" s="1">
        <v>40577.752083333333</v>
      </c>
      <c r="F1472">
        <v>1.25</v>
      </c>
      <c r="G1472">
        <v>12658</v>
      </c>
      <c r="H1472" t="s">
        <v>10</v>
      </c>
      <c r="I1472" t="str">
        <f>IF(AND(LEFT(OnlineRetail[[#This Row],[InvoiceNo]],1)&lt;&gt;"C",OnlineRetail[[#This Row],[CustomerID]]&lt;&gt;""),"Yes","No")</f>
        <v>Yes</v>
      </c>
      <c r="J1472" s="4">
        <f>EOMONTH(OnlineRetail[[#This Row],[InvoiceDate]],-1)+1</f>
        <v>40575</v>
      </c>
      <c r="K1472" s="6">
        <f>OnlineRetail[[#This Row],[Quantity]]*OnlineRetail[[#This Row],[UnitPrice]]</f>
        <v>2.5</v>
      </c>
      <c r="L1472" t="str">
        <f t="shared" si="22"/>
        <v>12658|Feb-2011</v>
      </c>
    </row>
    <row r="1473" spans="1:12">
      <c r="A1473">
        <v>542605</v>
      </c>
      <c r="B1473" t="s">
        <v>45</v>
      </c>
      <c r="C1473" t="s">
        <v>14</v>
      </c>
      <c r="D1473">
        <v>21</v>
      </c>
      <c r="E1473" s="1">
        <v>40577.763194444437</v>
      </c>
      <c r="F1473">
        <v>9.9499999999999993</v>
      </c>
      <c r="G1473">
        <v>13851</v>
      </c>
      <c r="H1473" t="s">
        <v>10</v>
      </c>
      <c r="I1473" t="str">
        <f>IF(AND(LEFT(OnlineRetail[[#This Row],[InvoiceNo]],1)&lt;&gt;"C",OnlineRetail[[#This Row],[CustomerID]]&lt;&gt;""),"Yes","No")</f>
        <v>Yes</v>
      </c>
      <c r="J1473" s="4">
        <f>EOMONTH(OnlineRetail[[#This Row],[InvoiceDate]],-1)+1</f>
        <v>40575</v>
      </c>
      <c r="K1473" s="6">
        <f>OnlineRetail[[#This Row],[Quantity]]*OnlineRetail[[#This Row],[UnitPrice]]</f>
        <v>208.95</v>
      </c>
      <c r="L1473" t="str">
        <f t="shared" si="22"/>
        <v>13851|Feb-2011</v>
      </c>
    </row>
    <row r="1474" spans="1:12">
      <c r="A1474">
        <v>539919</v>
      </c>
      <c r="B1474" t="s">
        <v>225</v>
      </c>
      <c r="C1474" t="s">
        <v>16</v>
      </c>
      <c r="D1474">
        <v>19</v>
      </c>
      <c r="E1474" s="1">
        <v>40577.765277777777</v>
      </c>
      <c r="F1474">
        <v>5.95</v>
      </c>
      <c r="G1474">
        <v>14001</v>
      </c>
      <c r="H1474" t="s">
        <v>10</v>
      </c>
      <c r="I1474" t="str">
        <f>IF(AND(LEFT(OnlineRetail[[#This Row],[InvoiceNo]],1)&lt;&gt;"C",OnlineRetail[[#This Row],[CustomerID]]&lt;&gt;""),"Yes","No")</f>
        <v>Yes</v>
      </c>
      <c r="J1474" s="4">
        <f>EOMONTH(OnlineRetail[[#This Row],[InvoiceDate]],-1)+1</f>
        <v>40575</v>
      </c>
      <c r="K1474" s="6">
        <f>OnlineRetail[[#This Row],[Quantity]]*OnlineRetail[[#This Row],[UnitPrice]]</f>
        <v>113.05</v>
      </c>
      <c r="L1474" t="str">
        <f t="shared" ref="L1474:L1537" si="23">IF(I1474="Yes",G1474&amp;"|"&amp;TEXT(J1474,"mmm-yyyy"),"")</f>
        <v>14001|Feb-2011</v>
      </c>
    </row>
    <row r="1475" spans="1:12">
      <c r="A1475">
        <v>538555</v>
      </c>
      <c r="B1475" t="s">
        <v>35</v>
      </c>
      <c r="C1475" t="s">
        <v>42</v>
      </c>
      <c r="D1475">
        <v>9</v>
      </c>
      <c r="E1475" s="1">
        <v>40577.803472222222</v>
      </c>
      <c r="F1475">
        <v>7.95</v>
      </c>
      <c r="G1475">
        <v>13334</v>
      </c>
      <c r="H1475" t="s">
        <v>10</v>
      </c>
      <c r="I1475" t="str">
        <f>IF(AND(LEFT(OnlineRetail[[#This Row],[InvoiceNo]],1)&lt;&gt;"C",OnlineRetail[[#This Row],[CustomerID]]&lt;&gt;""),"Yes","No")</f>
        <v>Yes</v>
      </c>
      <c r="J1475" s="4">
        <f>EOMONTH(OnlineRetail[[#This Row],[InvoiceDate]],-1)+1</f>
        <v>40575</v>
      </c>
      <c r="K1475" s="6">
        <f>OnlineRetail[[#This Row],[Quantity]]*OnlineRetail[[#This Row],[UnitPrice]]</f>
        <v>71.55</v>
      </c>
      <c r="L1475" t="str">
        <f t="shared" si="23"/>
        <v>13334|Feb-2011</v>
      </c>
    </row>
    <row r="1476" spans="1:12">
      <c r="A1476">
        <v>551775</v>
      </c>
      <c r="B1476" t="s">
        <v>51</v>
      </c>
      <c r="C1476" t="s">
        <v>33</v>
      </c>
      <c r="D1476">
        <v>23</v>
      </c>
      <c r="E1476" s="1">
        <v>40577.805555555547</v>
      </c>
      <c r="F1476">
        <v>1.65</v>
      </c>
      <c r="G1476">
        <v>13633</v>
      </c>
      <c r="H1476" t="s">
        <v>10</v>
      </c>
      <c r="I1476" t="str">
        <f>IF(AND(LEFT(OnlineRetail[[#This Row],[InvoiceNo]],1)&lt;&gt;"C",OnlineRetail[[#This Row],[CustomerID]]&lt;&gt;""),"Yes","No")</f>
        <v>Yes</v>
      </c>
      <c r="J1476" s="4">
        <f>EOMONTH(OnlineRetail[[#This Row],[InvoiceDate]],-1)+1</f>
        <v>40575</v>
      </c>
      <c r="K1476" s="6">
        <f>OnlineRetail[[#This Row],[Quantity]]*OnlineRetail[[#This Row],[UnitPrice]]</f>
        <v>37.949999999999996</v>
      </c>
      <c r="L1476" t="str">
        <f t="shared" si="23"/>
        <v>13633|Feb-2011</v>
      </c>
    </row>
    <row r="1477" spans="1:12">
      <c r="A1477">
        <v>537039</v>
      </c>
      <c r="B1477" t="s">
        <v>77</v>
      </c>
      <c r="C1477" t="s">
        <v>50</v>
      </c>
      <c r="D1477">
        <v>16</v>
      </c>
      <c r="E1477" s="1">
        <v>40578.40625</v>
      </c>
      <c r="F1477">
        <v>7.95</v>
      </c>
      <c r="G1477">
        <v>13574</v>
      </c>
      <c r="H1477" t="s">
        <v>10</v>
      </c>
      <c r="I1477" t="str">
        <f>IF(AND(LEFT(OnlineRetail[[#This Row],[InvoiceNo]],1)&lt;&gt;"C",OnlineRetail[[#This Row],[CustomerID]]&lt;&gt;""),"Yes","No")</f>
        <v>Yes</v>
      </c>
      <c r="J1477" s="4">
        <f>EOMONTH(OnlineRetail[[#This Row],[InvoiceDate]],-1)+1</f>
        <v>40575</v>
      </c>
      <c r="K1477" s="6">
        <f>OnlineRetail[[#This Row],[Quantity]]*OnlineRetail[[#This Row],[UnitPrice]]</f>
        <v>127.2</v>
      </c>
      <c r="L1477" t="str">
        <f t="shared" si="23"/>
        <v>13574|Feb-2011</v>
      </c>
    </row>
    <row r="1478" spans="1:12">
      <c r="A1478">
        <v>550894</v>
      </c>
      <c r="B1478" t="s">
        <v>127</v>
      </c>
      <c r="C1478" t="s">
        <v>16</v>
      </c>
      <c r="D1478">
        <v>14</v>
      </c>
      <c r="E1478" s="1">
        <v>40578.429861111108</v>
      </c>
      <c r="F1478">
        <v>2.1</v>
      </c>
      <c r="G1478">
        <v>13502</v>
      </c>
      <c r="H1478" t="s">
        <v>10</v>
      </c>
      <c r="I1478" t="str">
        <f>IF(AND(LEFT(OnlineRetail[[#This Row],[InvoiceNo]],1)&lt;&gt;"C",OnlineRetail[[#This Row],[CustomerID]]&lt;&gt;""),"Yes","No")</f>
        <v>Yes</v>
      </c>
      <c r="J1478" s="4">
        <f>EOMONTH(OnlineRetail[[#This Row],[InvoiceDate]],-1)+1</f>
        <v>40575</v>
      </c>
      <c r="K1478" s="6">
        <f>OnlineRetail[[#This Row],[Quantity]]*OnlineRetail[[#This Row],[UnitPrice]]</f>
        <v>29.400000000000002</v>
      </c>
      <c r="L1478" t="str">
        <f t="shared" si="23"/>
        <v>13502|Feb-2011</v>
      </c>
    </row>
    <row r="1479" spans="1:12">
      <c r="A1479">
        <v>547397</v>
      </c>
      <c r="B1479" t="s">
        <v>49</v>
      </c>
      <c r="C1479" t="s">
        <v>72</v>
      </c>
      <c r="D1479">
        <v>5</v>
      </c>
      <c r="E1479" s="1">
        <v>40578.433333333327</v>
      </c>
      <c r="F1479">
        <v>2.1</v>
      </c>
      <c r="G1479">
        <v>13243</v>
      </c>
      <c r="H1479" t="s">
        <v>10</v>
      </c>
      <c r="I1479" t="str">
        <f>IF(AND(LEFT(OnlineRetail[[#This Row],[InvoiceNo]],1)&lt;&gt;"C",OnlineRetail[[#This Row],[CustomerID]]&lt;&gt;""),"Yes","No")</f>
        <v>Yes</v>
      </c>
      <c r="J1479" s="4">
        <f>EOMONTH(OnlineRetail[[#This Row],[InvoiceDate]],-1)+1</f>
        <v>40575</v>
      </c>
      <c r="K1479" s="6">
        <f>OnlineRetail[[#This Row],[Quantity]]*OnlineRetail[[#This Row],[UnitPrice]]</f>
        <v>10.5</v>
      </c>
      <c r="L1479" t="str">
        <f t="shared" si="23"/>
        <v>13243|Feb-2011</v>
      </c>
    </row>
    <row r="1480" spans="1:12">
      <c r="A1480">
        <v>551948</v>
      </c>
      <c r="B1480" t="s">
        <v>257</v>
      </c>
      <c r="C1480" t="s">
        <v>62</v>
      </c>
      <c r="D1480">
        <v>1</v>
      </c>
      <c r="E1480" s="1">
        <v>40578.444444444453</v>
      </c>
      <c r="F1480">
        <v>3.39</v>
      </c>
      <c r="G1480">
        <v>12919</v>
      </c>
      <c r="H1480" t="s">
        <v>10</v>
      </c>
      <c r="I1480" t="str">
        <f>IF(AND(LEFT(OnlineRetail[[#This Row],[InvoiceNo]],1)&lt;&gt;"C",OnlineRetail[[#This Row],[CustomerID]]&lt;&gt;""),"Yes","No")</f>
        <v>Yes</v>
      </c>
      <c r="J1480" s="4">
        <f>EOMONTH(OnlineRetail[[#This Row],[InvoiceDate]],-1)+1</f>
        <v>40575</v>
      </c>
      <c r="K1480" s="6">
        <f>OnlineRetail[[#This Row],[Quantity]]*OnlineRetail[[#This Row],[UnitPrice]]</f>
        <v>3.39</v>
      </c>
      <c r="L1480" t="str">
        <f t="shared" si="23"/>
        <v>12919|Feb-2011</v>
      </c>
    </row>
    <row r="1481" spans="1:12">
      <c r="A1481">
        <v>536711</v>
      </c>
      <c r="B1481" t="s">
        <v>247</v>
      </c>
      <c r="C1481" t="s">
        <v>40</v>
      </c>
      <c r="D1481">
        <v>11</v>
      </c>
      <c r="E1481" s="1">
        <v>40578.467361111107</v>
      </c>
      <c r="F1481">
        <v>0.85</v>
      </c>
      <c r="G1481">
        <v>12658</v>
      </c>
      <c r="H1481" t="s">
        <v>17</v>
      </c>
      <c r="I1481" t="str">
        <f>IF(AND(LEFT(OnlineRetail[[#This Row],[InvoiceNo]],1)&lt;&gt;"C",OnlineRetail[[#This Row],[CustomerID]]&lt;&gt;""),"Yes","No")</f>
        <v>Yes</v>
      </c>
      <c r="J1481" s="4">
        <f>EOMONTH(OnlineRetail[[#This Row],[InvoiceDate]],-1)+1</f>
        <v>40575</v>
      </c>
      <c r="K1481" s="6">
        <f>OnlineRetail[[#This Row],[Quantity]]*OnlineRetail[[#This Row],[UnitPrice]]</f>
        <v>9.35</v>
      </c>
      <c r="L1481" t="str">
        <f t="shared" si="23"/>
        <v>12658|Feb-2011</v>
      </c>
    </row>
    <row r="1482" spans="1:12">
      <c r="A1482">
        <v>537259</v>
      </c>
      <c r="B1482" t="s">
        <v>242</v>
      </c>
      <c r="C1482" t="s">
        <v>53</v>
      </c>
      <c r="D1482">
        <v>14</v>
      </c>
      <c r="E1482" s="1">
        <v>40578.474305555559</v>
      </c>
      <c r="F1482">
        <v>2.1</v>
      </c>
      <c r="G1482">
        <v>13740</v>
      </c>
      <c r="H1482" t="s">
        <v>10</v>
      </c>
      <c r="I1482" t="str">
        <f>IF(AND(LEFT(OnlineRetail[[#This Row],[InvoiceNo]],1)&lt;&gt;"C",OnlineRetail[[#This Row],[CustomerID]]&lt;&gt;""),"Yes","No")</f>
        <v>Yes</v>
      </c>
      <c r="J1482" s="4">
        <f>EOMONTH(OnlineRetail[[#This Row],[InvoiceDate]],-1)+1</f>
        <v>40575</v>
      </c>
      <c r="K1482" s="6">
        <f>OnlineRetail[[#This Row],[Quantity]]*OnlineRetail[[#This Row],[UnitPrice]]</f>
        <v>29.400000000000002</v>
      </c>
      <c r="L1482" t="str">
        <f t="shared" si="23"/>
        <v>13740|Feb-2011</v>
      </c>
    </row>
    <row r="1483" spans="1:12">
      <c r="A1483">
        <v>555866</v>
      </c>
      <c r="B1483" t="s">
        <v>175</v>
      </c>
      <c r="C1483" t="s">
        <v>16</v>
      </c>
      <c r="D1483">
        <v>5</v>
      </c>
      <c r="E1483" s="1">
        <v>40578.475694444453</v>
      </c>
      <c r="F1483">
        <v>3.39</v>
      </c>
      <c r="G1483">
        <v>12933</v>
      </c>
      <c r="H1483" t="s">
        <v>17</v>
      </c>
      <c r="I1483" t="str">
        <f>IF(AND(LEFT(OnlineRetail[[#This Row],[InvoiceNo]],1)&lt;&gt;"C",OnlineRetail[[#This Row],[CustomerID]]&lt;&gt;""),"Yes","No")</f>
        <v>Yes</v>
      </c>
      <c r="J1483" s="4">
        <f>EOMONTH(OnlineRetail[[#This Row],[InvoiceDate]],-1)+1</f>
        <v>40575</v>
      </c>
      <c r="K1483" s="6">
        <f>OnlineRetail[[#This Row],[Quantity]]*OnlineRetail[[#This Row],[UnitPrice]]</f>
        <v>16.95</v>
      </c>
      <c r="L1483" t="str">
        <f t="shared" si="23"/>
        <v>12933|Feb-2011</v>
      </c>
    </row>
    <row r="1484" spans="1:12">
      <c r="A1484">
        <v>551496</v>
      </c>
      <c r="B1484" t="s">
        <v>209</v>
      </c>
      <c r="C1484" t="s">
        <v>83</v>
      </c>
      <c r="D1484">
        <v>12</v>
      </c>
      <c r="E1484" s="1">
        <v>40578.50277777778</v>
      </c>
      <c r="F1484">
        <v>0.85</v>
      </c>
      <c r="G1484">
        <v>13502</v>
      </c>
      <c r="H1484" t="s">
        <v>10</v>
      </c>
      <c r="I1484" t="str">
        <f>IF(AND(LEFT(OnlineRetail[[#This Row],[InvoiceNo]],1)&lt;&gt;"C",OnlineRetail[[#This Row],[CustomerID]]&lt;&gt;""),"Yes","No")</f>
        <v>Yes</v>
      </c>
      <c r="J1484" s="4">
        <f>EOMONTH(OnlineRetail[[#This Row],[InvoiceDate]],-1)+1</f>
        <v>40575</v>
      </c>
      <c r="K1484" s="6">
        <f>OnlineRetail[[#This Row],[Quantity]]*OnlineRetail[[#This Row],[UnitPrice]]</f>
        <v>10.199999999999999</v>
      </c>
      <c r="L1484" t="str">
        <f t="shared" si="23"/>
        <v>13502|Feb-2011</v>
      </c>
    </row>
    <row r="1485" spans="1:12">
      <c r="A1485">
        <v>536756</v>
      </c>
      <c r="B1485" t="s">
        <v>257</v>
      </c>
      <c r="C1485" t="s">
        <v>83</v>
      </c>
      <c r="D1485">
        <v>1</v>
      </c>
      <c r="E1485" s="1">
        <v>40578.51458333333</v>
      </c>
      <c r="F1485">
        <v>0.85</v>
      </c>
      <c r="G1485">
        <v>14131</v>
      </c>
      <c r="H1485" t="s">
        <v>10</v>
      </c>
      <c r="I1485" t="str">
        <f>IF(AND(LEFT(OnlineRetail[[#This Row],[InvoiceNo]],1)&lt;&gt;"C",OnlineRetail[[#This Row],[CustomerID]]&lt;&gt;""),"Yes","No")</f>
        <v>Yes</v>
      </c>
      <c r="J1485" s="4">
        <f>EOMONTH(OnlineRetail[[#This Row],[InvoiceDate]],-1)+1</f>
        <v>40575</v>
      </c>
      <c r="K1485" s="6">
        <f>OnlineRetail[[#This Row],[Quantity]]*OnlineRetail[[#This Row],[UnitPrice]]</f>
        <v>0.85</v>
      </c>
      <c r="L1485" t="str">
        <f t="shared" si="23"/>
        <v>14131|Feb-2011</v>
      </c>
    </row>
    <row r="1486" spans="1:12">
      <c r="A1486">
        <v>547338</v>
      </c>
      <c r="B1486" t="s">
        <v>105</v>
      </c>
      <c r="C1486" t="s">
        <v>83</v>
      </c>
      <c r="D1486">
        <v>22</v>
      </c>
      <c r="E1486" s="1">
        <v>40578.520138888889</v>
      </c>
      <c r="F1486">
        <v>4.95</v>
      </c>
      <c r="G1486">
        <v>14027</v>
      </c>
      <c r="H1486" t="s">
        <v>10</v>
      </c>
      <c r="I1486" t="str">
        <f>IF(AND(LEFT(OnlineRetail[[#This Row],[InvoiceNo]],1)&lt;&gt;"C",OnlineRetail[[#This Row],[CustomerID]]&lt;&gt;""),"Yes","No")</f>
        <v>Yes</v>
      </c>
      <c r="J1486" s="4">
        <f>EOMONTH(OnlineRetail[[#This Row],[InvoiceDate]],-1)+1</f>
        <v>40575</v>
      </c>
      <c r="K1486" s="6">
        <f>OnlineRetail[[#This Row],[Quantity]]*OnlineRetail[[#This Row],[UnitPrice]]</f>
        <v>108.9</v>
      </c>
      <c r="L1486" t="str">
        <f t="shared" si="23"/>
        <v>14027|Feb-2011</v>
      </c>
    </row>
    <row r="1487" spans="1:12">
      <c r="A1487">
        <v>544185</v>
      </c>
      <c r="B1487" t="s">
        <v>219</v>
      </c>
      <c r="C1487" t="s">
        <v>19</v>
      </c>
      <c r="D1487">
        <v>5</v>
      </c>
      <c r="E1487" s="1">
        <v>40578.523611111108</v>
      </c>
      <c r="F1487">
        <v>1.25</v>
      </c>
      <c r="G1487">
        <v>14131</v>
      </c>
      <c r="H1487" t="s">
        <v>10</v>
      </c>
      <c r="I1487" t="str">
        <f>IF(AND(LEFT(OnlineRetail[[#This Row],[InvoiceNo]],1)&lt;&gt;"C",OnlineRetail[[#This Row],[CustomerID]]&lt;&gt;""),"Yes","No")</f>
        <v>Yes</v>
      </c>
      <c r="J1487" s="4">
        <f>EOMONTH(OnlineRetail[[#This Row],[InvoiceDate]],-1)+1</f>
        <v>40575</v>
      </c>
      <c r="K1487" s="6">
        <f>OnlineRetail[[#This Row],[Quantity]]*OnlineRetail[[#This Row],[UnitPrice]]</f>
        <v>6.25</v>
      </c>
      <c r="L1487" t="str">
        <f t="shared" si="23"/>
        <v>14131|Feb-2011</v>
      </c>
    </row>
    <row r="1488" spans="1:12">
      <c r="A1488">
        <v>543383</v>
      </c>
      <c r="B1488" t="s">
        <v>188</v>
      </c>
      <c r="C1488" t="s">
        <v>72</v>
      </c>
      <c r="D1488">
        <v>23</v>
      </c>
      <c r="E1488" s="1">
        <v>40578.526388888888</v>
      </c>
      <c r="F1488">
        <v>0.85</v>
      </c>
      <c r="G1488">
        <v>12968</v>
      </c>
      <c r="H1488" t="s">
        <v>10</v>
      </c>
      <c r="I1488" t="str">
        <f>IF(AND(LEFT(OnlineRetail[[#This Row],[InvoiceNo]],1)&lt;&gt;"C",OnlineRetail[[#This Row],[CustomerID]]&lt;&gt;""),"Yes","No")</f>
        <v>Yes</v>
      </c>
      <c r="J1488" s="4">
        <f>EOMONTH(OnlineRetail[[#This Row],[InvoiceDate]],-1)+1</f>
        <v>40575</v>
      </c>
      <c r="K1488" s="6">
        <f>OnlineRetail[[#This Row],[Quantity]]*OnlineRetail[[#This Row],[UnitPrice]]</f>
        <v>19.55</v>
      </c>
      <c r="L1488" t="str">
        <f t="shared" si="23"/>
        <v>12968|Feb-2011</v>
      </c>
    </row>
    <row r="1489" spans="1:12">
      <c r="A1489">
        <v>540391</v>
      </c>
      <c r="B1489" t="s">
        <v>125</v>
      </c>
      <c r="C1489" t="s">
        <v>16</v>
      </c>
      <c r="D1489">
        <v>8</v>
      </c>
      <c r="E1489" s="1">
        <v>40578.531944444447</v>
      </c>
      <c r="F1489">
        <v>5.95</v>
      </c>
      <c r="G1489">
        <v>13863</v>
      </c>
      <c r="H1489" t="s">
        <v>10</v>
      </c>
      <c r="I1489" t="str">
        <f>IF(AND(LEFT(OnlineRetail[[#This Row],[InvoiceNo]],1)&lt;&gt;"C",OnlineRetail[[#This Row],[CustomerID]]&lt;&gt;""),"Yes","No")</f>
        <v>Yes</v>
      </c>
      <c r="J1489" s="4">
        <f>EOMONTH(OnlineRetail[[#This Row],[InvoiceDate]],-1)+1</f>
        <v>40575</v>
      </c>
      <c r="K1489" s="6">
        <f>OnlineRetail[[#This Row],[Quantity]]*OnlineRetail[[#This Row],[UnitPrice]]</f>
        <v>47.6</v>
      </c>
      <c r="L1489" t="str">
        <f t="shared" si="23"/>
        <v>13863|Feb-2011</v>
      </c>
    </row>
    <row r="1490" spans="1:12">
      <c r="A1490">
        <v>538849</v>
      </c>
      <c r="B1490" t="s">
        <v>105</v>
      </c>
      <c r="C1490" t="s">
        <v>46</v>
      </c>
      <c r="D1490">
        <v>23</v>
      </c>
      <c r="E1490" s="1">
        <v>40578.540972222218</v>
      </c>
      <c r="F1490">
        <v>0.85</v>
      </c>
      <c r="G1490">
        <v>12881</v>
      </c>
      <c r="H1490" t="s">
        <v>10</v>
      </c>
      <c r="I1490" t="str">
        <f>IF(AND(LEFT(OnlineRetail[[#This Row],[InvoiceNo]],1)&lt;&gt;"C",OnlineRetail[[#This Row],[CustomerID]]&lt;&gt;""),"Yes","No")</f>
        <v>Yes</v>
      </c>
      <c r="J1490" s="4">
        <f>EOMONTH(OnlineRetail[[#This Row],[InvoiceDate]],-1)+1</f>
        <v>40575</v>
      </c>
      <c r="K1490" s="6">
        <f>OnlineRetail[[#This Row],[Quantity]]*OnlineRetail[[#This Row],[UnitPrice]]</f>
        <v>19.55</v>
      </c>
      <c r="L1490" t="str">
        <f t="shared" si="23"/>
        <v>12881|Feb-2011</v>
      </c>
    </row>
    <row r="1491" spans="1:12">
      <c r="A1491">
        <v>545506</v>
      </c>
      <c r="B1491" t="s">
        <v>273</v>
      </c>
      <c r="C1491" t="s">
        <v>29</v>
      </c>
      <c r="D1491">
        <v>20</v>
      </c>
      <c r="E1491" s="1">
        <v>40578.549305555563</v>
      </c>
      <c r="F1491">
        <v>1.65</v>
      </c>
      <c r="G1491">
        <v>13871</v>
      </c>
      <c r="H1491" t="s">
        <v>10</v>
      </c>
      <c r="I1491" t="str">
        <f>IF(AND(LEFT(OnlineRetail[[#This Row],[InvoiceNo]],1)&lt;&gt;"C",OnlineRetail[[#This Row],[CustomerID]]&lt;&gt;""),"Yes","No")</f>
        <v>Yes</v>
      </c>
      <c r="J1491" s="4">
        <f>EOMONTH(OnlineRetail[[#This Row],[InvoiceDate]],-1)+1</f>
        <v>40575</v>
      </c>
      <c r="K1491" s="6">
        <f>OnlineRetail[[#This Row],[Quantity]]*OnlineRetail[[#This Row],[UnitPrice]]</f>
        <v>33</v>
      </c>
      <c r="L1491" t="str">
        <f t="shared" si="23"/>
        <v>13871|Feb-2011</v>
      </c>
    </row>
    <row r="1492" spans="1:12">
      <c r="A1492">
        <v>547082</v>
      </c>
      <c r="B1492" t="s">
        <v>249</v>
      </c>
      <c r="C1492" t="s">
        <v>21</v>
      </c>
      <c r="D1492">
        <v>14</v>
      </c>
      <c r="E1492" s="1">
        <v>40578.550000000003</v>
      </c>
      <c r="F1492">
        <v>4.25</v>
      </c>
      <c r="G1492">
        <v>13114</v>
      </c>
      <c r="H1492" t="s">
        <v>10</v>
      </c>
      <c r="I1492" t="str">
        <f>IF(AND(LEFT(OnlineRetail[[#This Row],[InvoiceNo]],1)&lt;&gt;"C",OnlineRetail[[#This Row],[CustomerID]]&lt;&gt;""),"Yes","No")</f>
        <v>Yes</v>
      </c>
      <c r="J1492" s="4">
        <f>EOMONTH(OnlineRetail[[#This Row],[InvoiceDate]],-1)+1</f>
        <v>40575</v>
      </c>
      <c r="K1492" s="6">
        <f>OnlineRetail[[#This Row],[Quantity]]*OnlineRetail[[#This Row],[UnitPrice]]</f>
        <v>59.5</v>
      </c>
      <c r="L1492" t="str">
        <f t="shared" si="23"/>
        <v>13114|Feb-2011</v>
      </c>
    </row>
    <row r="1493" spans="1:12">
      <c r="A1493">
        <v>550535</v>
      </c>
      <c r="B1493" t="s">
        <v>106</v>
      </c>
      <c r="C1493" t="s">
        <v>24</v>
      </c>
      <c r="D1493">
        <v>10</v>
      </c>
      <c r="E1493" s="1">
        <v>40578.550000000003</v>
      </c>
      <c r="F1493">
        <v>5.95</v>
      </c>
      <c r="G1493">
        <v>14274</v>
      </c>
      <c r="H1493" t="s">
        <v>10</v>
      </c>
      <c r="I1493" t="str">
        <f>IF(AND(LEFT(OnlineRetail[[#This Row],[InvoiceNo]],1)&lt;&gt;"C",OnlineRetail[[#This Row],[CustomerID]]&lt;&gt;""),"Yes","No")</f>
        <v>Yes</v>
      </c>
      <c r="J1493" s="4">
        <f>EOMONTH(OnlineRetail[[#This Row],[InvoiceDate]],-1)+1</f>
        <v>40575</v>
      </c>
      <c r="K1493" s="6">
        <f>OnlineRetail[[#This Row],[Quantity]]*OnlineRetail[[#This Row],[UnitPrice]]</f>
        <v>59.5</v>
      </c>
      <c r="L1493" t="str">
        <f t="shared" si="23"/>
        <v>14274|Feb-2011</v>
      </c>
    </row>
    <row r="1494" spans="1:12">
      <c r="A1494">
        <v>555184</v>
      </c>
      <c r="B1494" t="s">
        <v>130</v>
      </c>
      <c r="C1494" t="s">
        <v>48</v>
      </c>
      <c r="D1494">
        <v>22</v>
      </c>
      <c r="E1494" s="1">
        <v>40578.564583333333</v>
      </c>
      <c r="F1494">
        <v>3.39</v>
      </c>
      <c r="G1494">
        <v>12938</v>
      </c>
      <c r="H1494" t="s">
        <v>121</v>
      </c>
      <c r="I1494" t="str">
        <f>IF(AND(LEFT(OnlineRetail[[#This Row],[InvoiceNo]],1)&lt;&gt;"C",OnlineRetail[[#This Row],[CustomerID]]&lt;&gt;""),"Yes","No")</f>
        <v>Yes</v>
      </c>
      <c r="J1494" s="4">
        <f>EOMONTH(OnlineRetail[[#This Row],[InvoiceDate]],-1)+1</f>
        <v>40575</v>
      </c>
      <c r="K1494" s="6">
        <f>OnlineRetail[[#This Row],[Quantity]]*OnlineRetail[[#This Row],[UnitPrice]]</f>
        <v>74.58</v>
      </c>
      <c r="L1494" t="str">
        <f t="shared" si="23"/>
        <v>12938|Feb-2011</v>
      </c>
    </row>
    <row r="1495" spans="1:12">
      <c r="A1495">
        <v>551571</v>
      </c>
      <c r="B1495" t="s">
        <v>90</v>
      </c>
      <c r="C1495" t="s">
        <v>24</v>
      </c>
      <c r="D1495">
        <v>8</v>
      </c>
      <c r="E1495" s="1">
        <v>40578.568749999999</v>
      </c>
      <c r="F1495">
        <v>3.39</v>
      </c>
      <c r="G1495">
        <v>13502</v>
      </c>
      <c r="H1495" t="s">
        <v>10</v>
      </c>
      <c r="I1495" t="str">
        <f>IF(AND(LEFT(OnlineRetail[[#This Row],[InvoiceNo]],1)&lt;&gt;"C",OnlineRetail[[#This Row],[CustomerID]]&lt;&gt;""),"Yes","No")</f>
        <v>Yes</v>
      </c>
      <c r="J1495" s="4">
        <f>EOMONTH(OnlineRetail[[#This Row],[InvoiceDate]],-1)+1</f>
        <v>40575</v>
      </c>
      <c r="K1495" s="6">
        <f>OnlineRetail[[#This Row],[Quantity]]*OnlineRetail[[#This Row],[UnitPrice]]</f>
        <v>27.12</v>
      </c>
      <c r="L1495" t="str">
        <f t="shared" si="23"/>
        <v>13502|Feb-2011</v>
      </c>
    </row>
    <row r="1496" spans="1:12">
      <c r="A1496">
        <v>548239</v>
      </c>
      <c r="B1496" t="s">
        <v>47</v>
      </c>
      <c r="C1496" t="s">
        <v>72</v>
      </c>
      <c r="D1496">
        <v>17</v>
      </c>
      <c r="E1496" s="1">
        <v>40578.57916666667</v>
      </c>
      <c r="F1496">
        <v>4.25</v>
      </c>
      <c r="G1496">
        <v>12938</v>
      </c>
      <c r="H1496" t="s">
        <v>10</v>
      </c>
      <c r="I1496" t="str">
        <f>IF(AND(LEFT(OnlineRetail[[#This Row],[InvoiceNo]],1)&lt;&gt;"C",OnlineRetail[[#This Row],[CustomerID]]&lt;&gt;""),"Yes","No")</f>
        <v>Yes</v>
      </c>
      <c r="J1496" s="4">
        <f>EOMONTH(OnlineRetail[[#This Row],[InvoiceDate]],-1)+1</f>
        <v>40575</v>
      </c>
      <c r="K1496" s="6">
        <f>OnlineRetail[[#This Row],[Quantity]]*OnlineRetail[[#This Row],[UnitPrice]]</f>
        <v>72.25</v>
      </c>
      <c r="L1496" t="str">
        <f t="shared" si="23"/>
        <v>12938|Feb-2011</v>
      </c>
    </row>
    <row r="1497" spans="1:12">
      <c r="A1497">
        <v>541168</v>
      </c>
      <c r="B1497" t="s">
        <v>182</v>
      </c>
      <c r="C1497" t="s">
        <v>62</v>
      </c>
      <c r="D1497">
        <v>4</v>
      </c>
      <c r="E1497" s="1">
        <v>40578.584722222222</v>
      </c>
      <c r="F1497">
        <v>5.95</v>
      </c>
      <c r="G1497">
        <v>14075</v>
      </c>
      <c r="H1497" t="s">
        <v>10</v>
      </c>
      <c r="I1497" t="str">
        <f>IF(AND(LEFT(OnlineRetail[[#This Row],[InvoiceNo]],1)&lt;&gt;"C",OnlineRetail[[#This Row],[CustomerID]]&lt;&gt;""),"Yes","No")</f>
        <v>Yes</v>
      </c>
      <c r="J1497" s="4">
        <f>EOMONTH(OnlineRetail[[#This Row],[InvoiceDate]],-1)+1</f>
        <v>40575</v>
      </c>
      <c r="K1497" s="6">
        <f>OnlineRetail[[#This Row],[Quantity]]*OnlineRetail[[#This Row],[UnitPrice]]</f>
        <v>23.8</v>
      </c>
      <c r="L1497" t="str">
        <f t="shared" si="23"/>
        <v>14075|Feb-2011</v>
      </c>
    </row>
    <row r="1498" spans="1:12">
      <c r="A1498">
        <v>542799</v>
      </c>
      <c r="B1498" t="s">
        <v>138</v>
      </c>
      <c r="C1498" t="s">
        <v>72</v>
      </c>
      <c r="D1498">
        <v>21</v>
      </c>
      <c r="E1498" s="1">
        <v>40578.603472222218</v>
      </c>
      <c r="F1498">
        <v>2.5499999999999998</v>
      </c>
      <c r="G1498">
        <v>13882</v>
      </c>
      <c r="H1498" t="s">
        <v>10</v>
      </c>
      <c r="I1498" t="str">
        <f>IF(AND(LEFT(OnlineRetail[[#This Row],[InvoiceNo]],1)&lt;&gt;"C",OnlineRetail[[#This Row],[CustomerID]]&lt;&gt;""),"Yes","No")</f>
        <v>Yes</v>
      </c>
      <c r="J1498" s="4">
        <f>EOMONTH(OnlineRetail[[#This Row],[InvoiceDate]],-1)+1</f>
        <v>40575</v>
      </c>
      <c r="K1498" s="6">
        <f>OnlineRetail[[#This Row],[Quantity]]*OnlineRetail[[#This Row],[UnitPrice]]</f>
        <v>53.55</v>
      </c>
      <c r="L1498" t="str">
        <f t="shared" si="23"/>
        <v>13882|Feb-2011</v>
      </c>
    </row>
    <row r="1499" spans="1:12">
      <c r="A1499">
        <v>545020</v>
      </c>
      <c r="B1499" t="s">
        <v>100</v>
      </c>
      <c r="C1499" t="s">
        <v>40</v>
      </c>
      <c r="D1499">
        <v>13</v>
      </c>
      <c r="E1499" s="1">
        <v>40578.629166666673</v>
      </c>
      <c r="F1499">
        <v>5.95</v>
      </c>
      <c r="G1499">
        <v>13290</v>
      </c>
      <c r="H1499" t="s">
        <v>10</v>
      </c>
      <c r="I1499" t="str">
        <f>IF(AND(LEFT(OnlineRetail[[#This Row],[InvoiceNo]],1)&lt;&gt;"C",OnlineRetail[[#This Row],[CustomerID]]&lt;&gt;""),"Yes","No")</f>
        <v>Yes</v>
      </c>
      <c r="J1499" s="4">
        <f>EOMONTH(OnlineRetail[[#This Row],[InvoiceDate]],-1)+1</f>
        <v>40575</v>
      </c>
      <c r="K1499" s="6">
        <f>OnlineRetail[[#This Row],[Quantity]]*OnlineRetail[[#This Row],[UnitPrice]]</f>
        <v>77.350000000000009</v>
      </c>
      <c r="L1499" t="str">
        <f t="shared" si="23"/>
        <v>13290|Feb-2011</v>
      </c>
    </row>
    <row r="1500" spans="1:12">
      <c r="A1500">
        <v>550369</v>
      </c>
      <c r="B1500" t="s">
        <v>254</v>
      </c>
      <c r="C1500" t="s">
        <v>9</v>
      </c>
      <c r="D1500">
        <v>21</v>
      </c>
      <c r="E1500" s="1">
        <v>40578.635416666657</v>
      </c>
      <c r="F1500">
        <v>5.95</v>
      </c>
      <c r="G1500">
        <v>13255</v>
      </c>
      <c r="H1500" t="s">
        <v>10</v>
      </c>
      <c r="I1500" t="str">
        <f>IF(AND(LEFT(OnlineRetail[[#This Row],[InvoiceNo]],1)&lt;&gt;"C",OnlineRetail[[#This Row],[CustomerID]]&lt;&gt;""),"Yes","No")</f>
        <v>Yes</v>
      </c>
      <c r="J1500" s="4">
        <f>EOMONTH(OnlineRetail[[#This Row],[InvoiceDate]],-1)+1</f>
        <v>40575</v>
      </c>
      <c r="K1500" s="6">
        <f>OnlineRetail[[#This Row],[Quantity]]*OnlineRetail[[#This Row],[UnitPrice]]</f>
        <v>124.95</v>
      </c>
      <c r="L1500" t="str">
        <f t="shared" si="23"/>
        <v>13255|Feb-2011</v>
      </c>
    </row>
    <row r="1501" spans="1:12">
      <c r="A1501">
        <v>539625</v>
      </c>
      <c r="B1501" t="s">
        <v>131</v>
      </c>
      <c r="C1501" t="s">
        <v>53</v>
      </c>
      <c r="D1501">
        <v>16</v>
      </c>
      <c r="E1501" s="1">
        <v>40578.659722222219</v>
      </c>
      <c r="F1501">
        <v>1.65</v>
      </c>
      <c r="G1501">
        <v>12998</v>
      </c>
      <c r="H1501" t="s">
        <v>25</v>
      </c>
      <c r="I1501" t="str">
        <f>IF(AND(LEFT(OnlineRetail[[#This Row],[InvoiceNo]],1)&lt;&gt;"C",OnlineRetail[[#This Row],[CustomerID]]&lt;&gt;""),"Yes","No")</f>
        <v>Yes</v>
      </c>
      <c r="J1501" s="4">
        <f>EOMONTH(OnlineRetail[[#This Row],[InvoiceDate]],-1)+1</f>
        <v>40575</v>
      </c>
      <c r="K1501" s="6">
        <f>OnlineRetail[[#This Row],[Quantity]]*OnlineRetail[[#This Row],[UnitPrice]]</f>
        <v>26.4</v>
      </c>
      <c r="L1501" t="str">
        <f t="shared" si="23"/>
        <v>12998|Feb-2011</v>
      </c>
    </row>
    <row r="1502" spans="1:12">
      <c r="A1502">
        <v>545443</v>
      </c>
      <c r="B1502" t="s">
        <v>170</v>
      </c>
      <c r="C1502" t="s">
        <v>72</v>
      </c>
      <c r="D1502">
        <v>4</v>
      </c>
      <c r="E1502" s="1">
        <v>40578.667361111111</v>
      </c>
      <c r="F1502">
        <v>2.1</v>
      </c>
      <c r="G1502">
        <v>13998</v>
      </c>
      <c r="H1502" t="s">
        <v>10</v>
      </c>
      <c r="I1502" t="str">
        <f>IF(AND(LEFT(OnlineRetail[[#This Row],[InvoiceNo]],1)&lt;&gt;"C",OnlineRetail[[#This Row],[CustomerID]]&lt;&gt;""),"Yes","No")</f>
        <v>Yes</v>
      </c>
      <c r="J1502" s="4">
        <f>EOMONTH(OnlineRetail[[#This Row],[InvoiceDate]],-1)+1</f>
        <v>40575</v>
      </c>
      <c r="K1502" s="6">
        <f>OnlineRetail[[#This Row],[Quantity]]*OnlineRetail[[#This Row],[UnitPrice]]</f>
        <v>8.4</v>
      </c>
      <c r="L1502" t="str">
        <f t="shared" si="23"/>
        <v>13998|Feb-2011</v>
      </c>
    </row>
    <row r="1503" spans="1:12">
      <c r="A1503">
        <v>555586</v>
      </c>
      <c r="B1503" t="s">
        <v>201</v>
      </c>
      <c r="C1503" t="s">
        <v>16</v>
      </c>
      <c r="D1503">
        <v>11</v>
      </c>
      <c r="E1503" s="1">
        <v>40578.704861111109</v>
      </c>
      <c r="F1503">
        <v>4.95</v>
      </c>
      <c r="G1503">
        <v>14333</v>
      </c>
      <c r="H1503" t="s">
        <v>10</v>
      </c>
      <c r="I1503" t="str">
        <f>IF(AND(LEFT(OnlineRetail[[#This Row],[InvoiceNo]],1)&lt;&gt;"C",OnlineRetail[[#This Row],[CustomerID]]&lt;&gt;""),"Yes","No")</f>
        <v>Yes</v>
      </c>
      <c r="J1503" s="4">
        <f>EOMONTH(OnlineRetail[[#This Row],[InvoiceDate]],-1)+1</f>
        <v>40575</v>
      </c>
      <c r="K1503" s="6">
        <f>OnlineRetail[[#This Row],[Quantity]]*OnlineRetail[[#This Row],[UnitPrice]]</f>
        <v>54.45</v>
      </c>
      <c r="L1503" t="str">
        <f t="shared" si="23"/>
        <v>14333|Feb-2011</v>
      </c>
    </row>
    <row r="1504" spans="1:12">
      <c r="A1504">
        <v>539056</v>
      </c>
      <c r="B1504" t="s">
        <v>89</v>
      </c>
      <c r="C1504" t="s">
        <v>21</v>
      </c>
      <c r="D1504">
        <v>5</v>
      </c>
      <c r="E1504" s="1">
        <v>40578.707638888889</v>
      </c>
      <c r="F1504">
        <v>3.39</v>
      </c>
      <c r="G1504">
        <v>12802</v>
      </c>
      <c r="H1504" t="s">
        <v>10</v>
      </c>
      <c r="I1504" t="str">
        <f>IF(AND(LEFT(OnlineRetail[[#This Row],[InvoiceNo]],1)&lt;&gt;"C",OnlineRetail[[#This Row],[CustomerID]]&lt;&gt;""),"Yes","No")</f>
        <v>Yes</v>
      </c>
      <c r="J1504" s="4">
        <f>EOMONTH(OnlineRetail[[#This Row],[InvoiceDate]],-1)+1</f>
        <v>40575</v>
      </c>
      <c r="K1504" s="6">
        <f>OnlineRetail[[#This Row],[Quantity]]*OnlineRetail[[#This Row],[UnitPrice]]</f>
        <v>16.95</v>
      </c>
      <c r="L1504" t="str">
        <f t="shared" si="23"/>
        <v>12802|Feb-2011</v>
      </c>
    </row>
    <row r="1505" spans="1:12">
      <c r="A1505">
        <v>537475</v>
      </c>
      <c r="B1505" t="s">
        <v>26</v>
      </c>
      <c r="C1505" t="s">
        <v>24</v>
      </c>
      <c r="D1505">
        <v>12</v>
      </c>
      <c r="E1505" s="1">
        <v>40578.731249999997</v>
      </c>
      <c r="F1505">
        <v>2.5499999999999998</v>
      </c>
      <c r="G1505">
        <v>12825</v>
      </c>
      <c r="H1505" t="s">
        <v>10</v>
      </c>
      <c r="I1505" t="str">
        <f>IF(AND(LEFT(OnlineRetail[[#This Row],[InvoiceNo]],1)&lt;&gt;"C",OnlineRetail[[#This Row],[CustomerID]]&lt;&gt;""),"Yes","No")</f>
        <v>Yes</v>
      </c>
      <c r="J1505" s="4">
        <f>EOMONTH(OnlineRetail[[#This Row],[InvoiceDate]],-1)+1</f>
        <v>40575</v>
      </c>
      <c r="K1505" s="6">
        <f>OnlineRetail[[#This Row],[Quantity]]*OnlineRetail[[#This Row],[UnitPrice]]</f>
        <v>30.599999999999998</v>
      </c>
      <c r="L1505" t="str">
        <f t="shared" si="23"/>
        <v>12825|Feb-2011</v>
      </c>
    </row>
    <row r="1506" spans="1:12">
      <c r="A1506">
        <v>550957</v>
      </c>
      <c r="B1506" t="s">
        <v>269</v>
      </c>
      <c r="C1506" t="s">
        <v>21</v>
      </c>
      <c r="D1506">
        <v>8</v>
      </c>
      <c r="E1506" s="1">
        <v>40578.744444444441</v>
      </c>
      <c r="F1506">
        <v>9.9499999999999993</v>
      </c>
      <c r="G1506">
        <v>12883</v>
      </c>
      <c r="H1506" t="s">
        <v>22</v>
      </c>
      <c r="I1506" t="str">
        <f>IF(AND(LEFT(OnlineRetail[[#This Row],[InvoiceNo]],1)&lt;&gt;"C",OnlineRetail[[#This Row],[CustomerID]]&lt;&gt;""),"Yes","No")</f>
        <v>Yes</v>
      </c>
      <c r="J1506" s="4">
        <f>EOMONTH(OnlineRetail[[#This Row],[InvoiceDate]],-1)+1</f>
        <v>40575</v>
      </c>
      <c r="K1506" s="6">
        <f>OnlineRetail[[#This Row],[Quantity]]*OnlineRetail[[#This Row],[UnitPrice]]</f>
        <v>79.599999999999994</v>
      </c>
      <c r="L1506" t="str">
        <f t="shared" si="23"/>
        <v>12883|Feb-2011</v>
      </c>
    </row>
    <row r="1507" spans="1:12">
      <c r="A1507">
        <v>538955</v>
      </c>
      <c r="B1507" t="s">
        <v>141</v>
      </c>
      <c r="C1507" t="s">
        <v>19</v>
      </c>
      <c r="D1507">
        <v>9</v>
      </c>
      <c r="E1507" s="1">
        <v>40578.745138888888</v>
      </c>
      <c r="F1507">
        <v>4.95</v>
      </c>
      <c r="G1507">
        <v>12807</v>
      </c>
      <c r="H1507" t="s">
        <v>10</v>
      </c>
      <c r="I1507" t="str">
        <f>IF(AND(LEFT(OnlineRetail[[#This Row],[InvoiceNo]],1)&lt;&gt;"C",OnlineRetail[[#This Row],[CustomerID]]&lt;&gt;""),"Yes","No")</f>
        <v>Yes</v>
      </c>
      <c r="J1507" s="4">
        <f>EOMONTH(OnlineRetail[[#This Row],[InvoiceDate]],-1)+1</f>
        <v>40575</v>
      </c>
      <c r="K1507" s="6">
        <f>OnlineRetail[[#This Row],[Quantity]]*OnlineRetail[[#This Row],[UnitPrice]]</f>
        <v>44.550000000000004</v>
      </c>
      <c r="L1507" t="str">
        <f t="shared" si="23"/>
        <v>12807|Feb-2011</v>
      </c>
    </row>
    <row r="1508" spans="1:12">
      <c r="A1508">
        <v>548781</v>
      </c>
      <c r="B1508" t="s">
        <v>283</v>
      </c>
      <c r="C1508" t="s">
        <v>62</v>
      </c>
      <c r="D1508">
        <v>23</v>
      </c>
      <c r="E1508" s="1">
        <v>40578.748611111107</v>
      </c>
      <c r="F1508">
        <v>4.95</v>
      </c>
      <c r="G1508">
        <v>13282</v>
      </c>
      <c r="H1508" t="s">
        <v>10</v>
      </c>
      <c r="I1508" t="str">
        <f>IF(AND(LEFT(OnlineRetail[[#This Row],[InvoiceNo]],1)&lt;&gt;"C",OnlineRetail[[#This Row],[CustomerID]]&lt;&gt;""),"Yes","No")</f>
        <v>Yes</v>
      </c>
      <c r="J1508" s="4">
        <f>EOMONTH(OnlineRetail[[#This Row],[InvoiceDate]],-1)+1</f>
        <v>40575</v>
      </c>
      <c r="K1508" s="6">
        <f>OnlineRetail[[#This Row],[Quantity]]*OnlineRetail[[#This Row],[UnitPrice]]</f>
        <v>113.85000000000001</v>
      </c>
      <c r="L1508" t="str">
        <f t="shared" si="23"/>
        <v>13282|Feb-2011</v>
      </c>
    </row>
    <row r="1509" spans="1:12">
      <c r="A1509">
        <v>537665</v>
      </c>
      <c r="B1509" t="s">
        <v>35</v>
      </c>
      <c r="C1509" t="s">
        <v>12</v>
      </c>
      <c r="D1509">
        <v>24</v>
      </c>
      <c r="E1509" s="1">
        <v>40578.756249999999</v>
      </c>
      <c r="F1509">
        <v>3.39</v>
      </c>
      <c r="G1509">
        <v>12449</v>
      </c>
      <c r="H1509" t="s">
        <v>10</v>
      </c>
      <c r="I1509" t="str">
        <f>IF(AND(LEFT(OnlineRetail[[#This Row],[InvoiceNo]],1)&lt;&gt;"C",OnlineRetail[[#This Row],[CustomerID]]&lt;&gt;""),"Yes","No")</f>
        <v>Yes</v>
      </c>
      <c r="J1509" s="4">
        <f>EOMONTH(OnlineRetail[[#This Row],[InvoiceDate]],-1)+1</f>
        <v>40575</v>
      </c>
      <c r="K1509" s="6">
        <f>OnlineRetail[[#This Row],[Quantity]]*OnlineRetail[[#This Row],[UnitPrice]]</f>
        <v>81.36</v>
      </c>
      <c r="L1509" t="str">
        <f t="shared" si="23"/>
        <v>12449|Feb-2011</v>
      </c>
    </row>
    <row r="1510" spans="1:12">
      <c r="A1510">
        <v>553030</v>
      </c>
      <c r="B1510" t="s">
        <v>174</v>
      </c>
      <c r="C1510" t="s">
        <v>72</v>
      </c>
      <c r="D1510">
        <v>7</v>
      </c>
      <c r="E1510" s="1">
        <v>40578.774305555547</v>
      </c>
      <c r="F1510">
        <v>0.85</v>
      </c>
      <c r="G1510">
        <v>12881</v>
      </c>
      <c r="H1510" t="s">
        <v>10</v>
      </c>
      <c r="I1510" t="str">
        <f>IF(AND(LEFT(OnlineRetail[[#This Row],[InvoiceNo]],1)&lt;&gt;"C",OnlineRetail[[#This Row],[CustomerID]]&lt;&gt;""),"Yes","No")</f>
        <v>Yes</v>
      </c>
      <c r="J1510" s="4">
        <f>EOMONTH(OnlineRetail[[#This Row],[InvoiceDate]],-1)+1</f>
        <v>40575</v>
      </c>
      <c r="K1510" s="6">
        <f>OnlineRetail[[#This Row],[Quantity]]*OnlineRetail[[#This Row],[UnitPrice]]</f>
        <v>5.95</v>
      </c>
      <c r="L1510" t="str">
        <f t="shared" si="23"/>
        <v>12881|Feb-2011</v>
      </c>
    </row>
    <row r="1511" spans="1:12">
      <c r="A1511">
        <v>547164</v>
      </c>
      <c r="B1511" t="s">
        <v>208</v>
      </c>
      <c r="C1511" t="s">
        <v>83</v>
      </c>
      <c r="D1511">
        <v>3</v>
      </c>
      <c r="E1511" s="1">
        <v>40578.777777777781</v>
      </c>
      <c r="F1511">
        <v>4.25</v>
      </c>
      <c r="G1511">
        <v>14161</v>
      </c>
      <c r="H1511" t="s">
        <v>10</v>
      </c>
      <c r="I1511" t="str">
        <f>IF(AND(LEFT(OnlineRetail[[#This Row],[InvoiceNo]],1)&lt;&gt;"C",OnlineRetail[[#This Row],[CustomerID]]&lt;&gt;""),"Yes","No")</f>
        <v>Yes</v>
      </c>
      <c r="J1511" s="4">
        <f>EOMONTH(OnlineRetail[[#This Row],[InvoiceDate]],-1)+1</f>
        <v>40575</v>
      </c>
      <c r="K1511" s="6">
        <f>OnlineRetail[[#This Row],[Quantity]]*OnlineRetail[[#This Row],[UnitPrice]]</f>
        <v>12.75</v>
      </c>
      <c r="L1511" t="str">
        <f t="shared" si="23"/>
        <v>14161|Feb-2011</v>
      </c>
    </row>
    <row r="1512" spans="1:12">
      <c r="A1512">
        <v>549727</v>
      </c>
      <c r="B1512" t="s">
        <v>18</v>
      </c>
      <c r="C1512" t="s">
        <v>53</v>
      </c>
      <c r="D1512">
        <v>15</v>
      </c>
      <c r="E1512" s="1">
        <v>40578.799305555563</v>
      </c>
      <c r="F1512">
        <v>1.25</v>
      </c>
      <c r="G1512">
        <v>13177</v>
      </c>
      <c r="H1512" t="s">
        <v>10</v>
      </c>
      <c r="I1512" t="str">
        <f>IF(AND(LEFT(OnlineRetail[[#This Row],[InvoiceNo]],1)&lt;&gt;"C",OnlineRetail[[#This Row],[CustomerID]]&lt;&gt;""),"Yes","No")</f>
        <v>Yes</v>
      </c>
      <c r="J1512" s="4">
        <f>EOMONTH(OnlineRetail[[#This Row],[InvoiceDate]],-1)+1</f>
        <v>40575</v>
      </c>
      <c r="K1512" s="6">
        <f>OnlineRetail[[#This Row],[Quantity]]*OnlineRetail[[#This Row],[UnitPrice]]</f>
        <v>18.75</v>
      </c>
      <c r="L1512" t="str">
        <f t="shared" si="23"/>
        <v>13177|Feb-2011</v>
      </c>
    </row>
    <row r="1513" spans="1:12">
      <c r="A1513">
        <v>537515</v>
      </c>
      <c r="B1513" t="s">
        <v>41</v>
      </c>
      <c r="C1513" t="s">
        <v>40</v>
      </c>
      <c r="D1513">
        <v>23</v>
      </c>
      <c r="E1513" s="1">
        <v>40578.822222222218</v>
      </c>
      <c r="F1513">
        <v>7.95</v>
      </c>
      <c r="G1513">
        <v>13123</v>
      </c>
      <c r="H1513" t="s">
        <v>10</v>
      </c>
      <c r="I1513" t="str">
        <f>IF(AND(LEFT(OnlineRetail[[#This Row],[InvoiceNo]],1)&lt;&gt;"C",OnlineRetail[[#This Row],[CustomerID]]&lt;&gt;""),"Yes","No")</f>
        <v>Yes</v>
      </c>
      <c r="J1513" s="4">
        <f>EOMONTH(OnlineRetail[[#This Row],[InvoiceDate]],-1)+1</f>
        <v>40575</v>
      </c>
      <c r="K1513" s="6">
        <f>OnlineRetail[[#This Row],[Quantity]]*OnlineRetail[[#This Row],[UnitPrice]]</f>
        <v>182.85</v>
      </c>
      <c r="L1513" t="str">
        <f t="shared" si="23"/>
        <v>13123|Feb-2011</v>
      </c>
    </row>
    <row r="1514" spans="1:12">
      <c r="A1514">
        <v>555702</v>
      </c>
      <c r="B1514" t="s">
        <v>182</v>
      </c>
      <c r="C1514" t="s">
        <v>9</v>
      </c>
      <c r="D1514">
        <v>16</v>
      </c>
      <c r="E1514" s="1">
        <v>40578.823611111111</v>
      </c>
      <c r="F1514">
        <v>4.25</v>
      </c>
      <c r="G1514">
        <v>13895</v>
      </c>
      <c r="H1514" t="s">
        <v>10</v>
      </c>
      <c r="I1514" t="str">
        <f>IF(AND(LEFT(OnlineRetail[[#This Row],[InvoiceNo]],1)&lt;&gt;"C",OnlineRetail[[#This Row],[CustomerID]]&lt;&gt;""),"Yes","No")</f>
        <v>Yes</v>
      </c>
      <c r="J1514" s="4">
        <f>EOMONTH(OnlineRetail[[#This Row],[InvoiceDate]],-1)+1</f>
        <v>40575</v>
      </c>
      <c r="K1514" s="6">
        <f>OnlineRetail[[#This Row],[Quantity]]*OnlineRetail[[#This Row],[UnitPrice]]</f>
        <v>68</v>
      </c>
      <c r="L1514" t="str">
        <f t="shared" si="23"/>
        <v>13895|Feb-2011</v>
      </c>
    </row>
    <row r="1515" spans="1:12">
      <c r="A1515">
        <v>542055</v>
      </c>
      <c r="B1515" t="s">
        <v>234</v>
      </c>
      <c r="C1515" t="s">
        <v>40</v>
      </c>
      <c r="D1515">
        <v>4</v>
      </c>
      <c r="E1515" s="1">
        <v>40578.827777777777</v>
      </c>
      <c r="F1515">
        <v>1.25</v>
      </c>
      <c r="G1515">
        <v>12710</v>
      </c>
      <c r="H1515" t="s">
        <v>10</v>
      </c>
      <c r="I1515" t="str">
        <f>IF(AND(LEFT(OnlineRetail[[#This Row],[InvoiceNo]],1)&lt;&gt;"C",OnlineRetail[[#This Row],[CustomerID]]&lt;&gt;""),"Yes","No")</f>
        <v>Yes</v>
      </c>
      <c r="J1515" s="4">
        <f>EOMONTH(OnlineRetail[[#This Row],[InvoiceDate]],-1)+1</f>
        <v>40575</v>
      </c>
      <c r="K1515" s="6">
        <f>OnlineRetail[[#This Row],[Quantity]]*OnlineRetail[[#This Row],[UnitPrice]]</f>
        <v>5</v>
      </c>
      <c r="L1515" t="str">
        <f t="shared" si="23"/>
        <v>12710|Feb-2011</v>
      </c>
    </row>
    <row r="1516" spans="1:12">
      <c r="A1516">
        <v>536425</v>
      </c>
      <c r="B1516" t="s">
        <v>180</v>
      </c>
      <c r="C1516" t="s">
        <v>21</v>
      </c>
      <c r="D1516">
        <v>20</v>
      </c>
      <c r="E1516" s="1">
        <v>40578.829861111109</v>
      </c>
      <c r="F1516">
        <v>9.9499999999999993</v>
      </c>
      <c r="G1516">
        <v>13636</v>
      </c>
      <c r="H1516" t="s">
        <v>10</v>
      </c>
      <c r="I1516" t="str">
        <f>IF(AND(LEFT(OnlineRetail[[#This Row],[InvoiceNo]],1)&lt;&gt;"C",OnlineRetail[[#This Row],[CustomerID]]&lt;&gt;""),"Yes","No")</f>
        <v>Yes</v>
      </c>
      <c r="J1516" s="4">
        <f>EOMONTH(OnlineRetail[[#This Row],[InvoiceDate]],-1)+1</f>
        <v>40575</v>
      </c>
      <c r="K1516" s="6">
        <f>OnlineRetail[[#This Row],[Quantity]]*OnlineRetail[[#This Row],[UnitPrice]]</f>
        <v>199</v>
      </c>
      <c r="L1516" t="str">
        <f t="shared" si="23"/>
        <v>13636|Feb-2011</v>
      </c>
    </row>
    <row r="1517" spans="1:12">
      <c r="A1517">
        <v>536572</v>
      </c>
      <c r="B1517" t="s">
        <v>266</v>
      </c>
      <c r="C1517" t="s">
        <v>53</v>
      </c>
      <c r="D1517">
        <v>13</v>
      </c>
      <c r="E1517" s="1">
        <v>40579.352777777778</v>
      </c>
      <c r="F1517">
        <v>1.65</v>
      </c>
      <c r="G1517">
        <v>13441</v>
      </c>
      <c r="H1517" t="s">
        <v>10</v>
      </c>
      <c r="I1517" t="str">
        <f>IF(AND(LEFT(OnlineRetail[[#This Row],[InvoiceNo]],1)&lt;&gt;"C",OnlineRetail[[#This Row],[CustomerID]]&lt;&gt;""),"Yes","No")</f>
        <v>Yes</v>
      </c>
      <c r="J1517" s="4">
        <f>EOMONTH(OnlineRetail[[#This Row],[InvoiceDate]],-1)+1</f>
        <v>40575</v>
      </c>
      <c r="K1517" s="6">
        <f>OnlineRetail[[#This Row],[Quantity]]*OnlineRetail[[#This Row],[UnitPrice]]</f>
        <v>21.45</v>
      </c>
      <c r="L1517" t="str">
        <f t="shared" si="23"/>
        <v>13441|Feb-2011</v>
      </c>
    </row>
    <row r="1518" spans="1:12">
      <c r="A1518">
        <v>542400</v>
      </c>
      <c r="B1518" t="s">
        <v>71</v>
      </c>
      <c r="C1518" t="s">
        <v>29</v>
      </c>
      <c r="D1518">
        <v>7</v>
      </c>
      <c r="E1518" s="1">
        <v>40579.404166666667</v>
      </c>
      <c r="F1518">
        <v>3.39</v>
      </c>
      <c r="G1518">
        <v>13269</v>
      </c>
      <c r="H1518" t="s">
        <v>10</v>
      </c>
      <c r="I1518" t="str">
        <f>IF(AND(LEFT(OnlineRetail[[#This Row],[InvoiceNo]],1)&lt;&gt;"C",OnlineRetail[[#This Row],[CustomerID]]&lt;&gt;""),"Yes","No")</f>
        <v>Yes</v>
      </c>
      <c r="J1518" s="4">
        <f>EOMONTH(OnlineRetail[[#This Row],[InvoiceDate]],-1)+1</f>
        <v>40575</v>
      </c>
      <c r="K1518" s="6">
        <f>OnlineRetail[[#This Row],[Quantity]]*OnlineRetail[[#This Row],[UnitPrice]]</f>
        <v>23.73</v>
      </c>
      <c r="L1518" t="str">
        <f t="shared" si="23"/>
        <v>13269|Feb-2011</v>
      </c>
    </row>
    <row r="1519" spans="1:12">
      <c r="A1519">
        <v>551442</v>
      </c>
      <c r="B1519" t="s">
        <v>102</v>
      </c>
      <c r="C1519" t="s">
        <v>9</v>
      </c>
      <c r="D1519">
        <v>13</v>
      </c>
      <c r="E1519" s="1">
        <v>40579.407638888893</v>
      </c>
      <c r="F1519">
        <v>3.39</v>
      </c>
      <c r="G1519">
        <v>12911</v>
      </c>
      <c r="H1519" t="s">
        <v>10</v>
      </c>
      <c r="I1519" t="str">
        <f>IF(AND(LEFT(OnlineRetail[[#This Row],[InvoiceNo]],1)&lt;&gt;"C",OnlineRetail[[#This Row],[CustomerID]]&lt;&gt;""),"Yes","No")</f>
        <v>Yes</v>
      </c>
      <c r="J1519" s="4">
        <f>EOMONTH(OnlineRetail[[#This Row],[InvoiceDate]],-1)+1</f>
        <v>40575</v>
      </c>
      <c r="K1519" s="6">
        <f>OnlineRetail[[#This Row],[Quantity]]*OnlineRetail[[#This Row],[UnitPrice]]</f>
        <v>44.07</v>
      </c>
      <c r="L1519" t="str">
        <f t="shared" si="23"/>
        <v>12911|Feb-2011</v>
      </c>
    </row>
    <row r="1520" spans="1:12">
      <c r="A1520">
        <v>537816</v>
      </c>
      <c r="B1520" t="s">
        <v>223</v>
      </c>
      <c r="C1520" t="s">
        <v>14</v>
      </c>
      <c r="D1520">
        <v>14</v>
      </c>
      <c r="E1520" s="1">
        <v>40579.421527777777</v>
      </c>
      <c r="F1520">
        <v>2.5499999999999998</v>
      </c>
      <c r="G1520">
        <v>14126</v>
      </c>
      <c r="H1520" t="s">
        <v>10</v>
      </c>
      <c r="I1520" t="str">
        <f>IF(AND(LEFT(OnlineRetail[[#This Row],[InvoiceNo]],1)&lt;&gt;"C",OnlineRetail[[#This Row],[CustomerID]]&lt;&gt;""),"Yes","No")</f>
        <v>Yes</v>
      </c>
      <c r="J1520" s="4">
        <f>EOMONTH(OnlineRetail[[#This Row],[InvoiceDate]],-1)+1</f>
        <v>40575</v>
      </c>
      <c r="K1520" s="6">
        <f>OnlineRetail[[#This Row],[Quantity]]*OnlineRetail[[#This Row],[UnitPrice]]</f>
        <v>35.699999999999996</v>
      </c>
      <c r="L1520" t="str">
        <f t="shared" si="23"/>
        <v>14126|Feb-2011</v>
      </c>
    </row>
    <row r="1521" spans="1:12">
      <c r="A1521">
        <v>554023</v>
      </c>
      <c r="B1521" t="s">
        <v>242</v>
      </c>
      <c r="C1521" t="s">
        <v>9</v>
      </c>
      <c r="D1521">
        <v>9</v>
      </c>
      <c r="E1521" s="1">
        <v>40579.426388888889</v>
      </c>
      <c r="F1521">
        <v>7.95</v>
      </c>
      <c r="G1521">
        <v>13731</v>
      </c>
      <c r="H1521" t="s">
        <v>10</v>
      </c>
      <c r="I1521" t="str">
        <f>IF(AND(LEFT(OnlineRetail[[#This Row],[InvoiceNo]],1)&lt;&gt;"C",OnlineRetail[[#This Row],[CustomerID]]&lt;&gt;""),"Yes","No")</f>
        <v>Yes</v>
      </c>
      <c r="J1521" s="4">
        <f>EOMONTH(OnlineRetail[[#This Row],[InvoiceDate]],-1)+1</f>
        <v>40575</v>
      </c>
      <c r="K1521" s="6">
        <f>OnlineRetail[[#This Row],[Quantity]]*OnlineRetail[[#This Row],[UnitPrice]]</f>
        <v>71.55</v>
      </c>
      <c r="L1521" t="str">
        <f t="shared" si="23"/>
        <v>13731|Feb-2011</v>
      </c>
    </row>
    <row r="1522" spans="1:12">
      <c r="A1522">
        <v>546470</v>
      </c>
      <c r="B1522" t="s">
        <v>71</v>
      </c>
      <c r="C1522" t="s">
        <v>46</v>
      </c>
      <c r="D1522">
        <v>15</v>
      </c>
      <c r="E1522" s="1">
        <v>40579.426388888889</v>
      </c>
      <c r="F1522">
        <v>2.5499999999999998</v>
      </c>
      <c r="G1522">
        <v>12807</v>
      </c>
      <c r="H1522" t="s">
        <v>31</v>
      </c>
      <c r="I1522" t="str">
        <f>IF(AND(LEFT(OnlineRetail[[#This Row],[InvoiceNo]],1)&lt;&gt;"C",OnlineRetail[[#This Row],[CustomerID]]&lt;&gt;""),"Yes","No")</f>
        <v>Yes</v>
      </c>
      <c r="J1522" s="4">
        <f>EOMONTH(OnlineRetail[[#This Row],[InvoiceDate]],-1)+1</f>
        <v>40575</v>
      </c>
      <c r="K1522" s="6">
        <f>OnlineRetail[[#This Row],[Quantity]]*OnlineRetail[[#This Row],[UnitPrice]]</f>
        <v>38.25</v>
      </c>
      <c r="L1522" t="str">
        <f t="shared" si="23"/>
        <v>12807|Feb-2011</v>
      </c>
    </row>
    <row r="1523" spans="1:12">
      <c r="A1523">
        <v>549290</v>
      </c>
      <c r="B1523" t="s">
        <v>188</v>
      </c>
      <c r="C1523" t="s">
        <v>42</v>
      </c>
      <c r="D1523">
        <v>7</v>
      </c>
      <c r="E1523" s="1">
        <v>40579.435416666667</v>
      </c>
      <c r="F1523">
        <v>9.9499999999999993</v>
      </c>
      <c r="G1523">
        <v>14179</v>
      </c>
      <c r="H1523" t="s">
        <v>10</v>
      </c>
      <c r="I1523" t="str">
        <f>IF(AND(LEFT(OnlineRetail[[#This Row],[InvoiceNo]],1)&lt;&gt;"C",OnlineRetail[[#This Row],[CustomerID]]&lt;&gt;""),"Yes","No")</f>
        <v>Yes</v>
      </c>
      <c r="J1523" s="4">
        <f>EOMONTH(OnlineRetail[[#This Row],[InvoiceDate]],-1)+1</f>
        <v>40575</v>
      </c>
      <c r="K1523" s="6">
        <f>OnlineRetail[[#This Row],[Quantity]]*OnlineRetail[[#This Row],[UnitPrice]]</f>
        <v>69.649999999999991</v>
      </c>
      <c r="L1523" t="str">
        <f t="shared" si="23"/>
        <v>14179|Feb-2011</v>
      </c>
    </row>
    <row r="1524" spans="1:12">
      <c r="A1524">
        <v>538885</v>
      </c>
      <c r="B1524" t="s">
        <v>84</v>
      </c>
      <c r="C1524" t="s">
        <v>24</v>
      </c>
      <c r="D1524">
        <v>19</v>
      </c>
      <c r="E1524" s="1">
        <v>40579.469444444447</v>
      </c>
      <c r="F1524">
        <v>4.95</v>
      </c>
      <c r="G1524">
        <v>12776</v>
      </c>
      <c r="H1524" t="s">
        <v>10</v>
      </c>
      <c r="I1524" t="str">
        <f>IF(AND(LEFT(OnlineRetail[[#This Row],[InvoiceNo]],1)&lt;&gt;"C",OnlineRetail[[#This Row],[CustomerID]]&lt;&gt;""),"Yes","No")</f>
        <v>Yes</v>
      </c>
      <c r="J1524" s="4">
        <f>EOMONTH(OnlineRetail[[#This Row],[InvoiceDate]],-1)+1</f>
        <v>40575</v>
      </c>
      <c r="K1524" s="6">
        <f>OnlineRetail[[#This Row],[Quantity]]*OnlineRetail[[#This Row],[UnitPrice]]</f>
        <v>94.05</v>
      </c>
      <c r="L1524" t="str">
        <f t="shared" si="23"/>
        <v>12776|Feb-2011</v>
      </c>
    </row>
    <row r="1525" spans="1:12">
      <c r="A1525">
        <v>554372</v>
      </c>
      <c r="B1525" t="s">
        <v>256</v>
      </c>
      <c r="C1525" t="s">
        <v>50</v>
      </c>
      <c r="D1525">
        <v>13</v>
      </c>
      <c r="E1525" s="1">
        <v>40579.475694444453</v>
      </c>
      <c r="F1525">
        <v>2.1</v>
      </c>
      <c r="G1525">
        <v>13045</v>
      </c>
      <c r="H1525" t="s">
        <v>121</v>
      </c>
      <c r="I1525" t="str">
        <f>IF(AND(LEFT(OnlineRetail[[#This Row],[InvoiceNo]],1)&lt;&gt;"C",OnlineRetail[[#This Row],[CustomerID]]&lt;&gt;""),"Yes","No")</f>
        <v>Yes</v>
      </c>
      <c r="J1525" s="4">
        <f>EOMONTH(OnlineRetail[[#This Row],[InvoiceDate]],-1)+1</f>
        <v>40575</v>
      </c>
      <c r="K1525" s="6">
        <f>OnlineRetail[[#This Row],[Quantity]]*OnlineRetail[[#This Row],[UnitPrice]]</f>
        <v>27.3</v>
      </c>
      <c r="L1525" t="str">
        <f t="shared" si="23"/>
        <v>13045|Feb-2011</v>
      </c>
    </row>
    <row r="1526" spans="1:12">
      <c r="A1526">
        <v>552350</v>
      </c>
      <c r="B1526" t="s">
        <v>28</v>
      </c>
      <c r="C1526" t="s">
        <v>9</v>
      </c>
      <c r="D1526">
        <v>24</v>
      </c>
      <c r="E1526" s="1">
        <v>40579.477777777778</v>
      </c>
      <c r="F1526">
        <v>7.95</v>
      </c>
      <c r="G1526">
        <v>13270</v>
      </c>
      <c r="H1526" t="s">
        <v>10</v>
      </c>
      <c r="I1526" t="str">
        <f>IF(AND(LEFT(OnlineRetail[[#This Row],[InvoiceNo]],1)&lt;&gt;"C",OnlineRetail[[#This Row],[CustomerID]]&lt;&gt;""),"Yes","No")</f>
        <v>Yes</v>
      </c>
      <c r="J1526" s="4">
        <f>EOMONTH(OnlineRetail[[#This Row],[InvoiceDate]],-1)+1</f>
        <v>40575</v>
      </c>
      <c r="K1526" s="6">
        <f>OnlineRetail[[#This Row],[Quantity]]*OnlineRetail[[#This Row],[UnitPrice]]</f>
        <v>190.8</v>
      </c>
      <c r="L1526" t="str">
        <f t="shared" si="23"/>
        <v>13270|Feb-2011</v>
      </c>
    </row>
    <row r="1527" spans="1:12">
      <c r="A1527">
        <v>536408</v>
      </c>
      <c r="B1527" t="s">
        <v>156</v>
      </c>
      <c r="C1527" t="s">
        <v>33</v>
      </c>
      <c r="D1527">
        <v>18</v>
      </c>
      <c r="E1527" s="1">
        <v>40579.504861111112</v>
      </c>
      <c r="F1527">
        <v>3.39</v>
      </c>
      <c r="G1527">
        <v>13961</v>
      </c>
      <c r="H1527" t="s">
        <v>10</v>
      </c>
      <c r="I1527" t="str">
        <f>IF(AND(LEFT(OnlineRetail[[#This Row],[InvoiceNo]],1)&lt;&gt;"C",OnlineRetail[[#This Row],[CustomerID]]&lt;&gt;""),"Yes","No")</f>
        <v>Yes</v>
      </c>
      <c r="J1527" s="4">
        <f>EOMONTH(OnlineRetail[[#This Row],[InvoiceDate]],-1)+1</f>
        <v>40575</v>
      </c>
      <c r="K1527" s="6">
        <f>OnlineRetail[[#This Row],[Quantity]]*OnlineRetail[[#This Row],[UnitPrice]]</f>
        <v>61.02</v>
      </c>
      <c r="L1527" t="str">
        <f t="shared" si="23"/>
        <v>13961|Feb-2011</v>
      </c>
    </row>
    <row r="1528" spans="1:12">
      <c r="A1528">
        <v>548716</v>
      </c>
      <c r="B1528" t="s">
        <v>122</v>
      </c>
      <c r="C1528" t="s">
        <v>33</v>
      </c>
      <c r="D1528">
        <v>1</v>
      </c>
      <c r="E1528" s="1">
        <v>40579.546527777777</v>
      </c>
      <c r="F1528">
        <v>2.1</v>
      </c>
      <c r="G1528">
        <v>12346</v>
      </c>
      <c r="H1528" t="s">
        <v>126</v>
      </c>
      <c r="I1528" t="str">
        <f>IF(AND(LEFT(OnlineRetail[[#This Row],[InvoiceNo]],1)&lt;&gt;"C",OnlineRetail[[#This Row],[CustomerID]]&lt;&gt;""),"Yes","No")</f>
        <v>Yes</v>
      </c>
      <c r="J1528" s="4">
        <f>EOMONTH(OnlineRetail[[#This Row],[InvoiceDate]],-1)+1</f>
        <v>40575</v>
      </c>
      <c r="K1528" s="6">
        <f>OnlineRetail[[#This Row],[Quantity]]*OnlineRetail[[#This Row],[UnitPrice]]</f>
        <v>2.1</v>
      </c>
      <c r="L1528" t="str">
        <f t="shared" si="23"/>
        <v>12346|Feb-2011</v>
      </c>
    </row>
    <row r="1529" spans="1:12">
      <c r="A1529">
        <v>552800</v>
      </c>
      <c r="B1529" t="s">
        <v>23</v>
      </c>
      <c r="C1529" t="s">
        <v>48</v>
      </c>
      <c r="D1529">
        <v>13</v>
      </c>
      <c r="E1529" s="1">
        <v>40579.588194444441</v>
      </c>
      <c r="F1529">
        <v>4.25</v>
      </c>
      <c r="G1529">
        <v>14114</v>
      </c>
      <c r="H1529" t="s">
        <v>121</v>
      </c>
      <c r="I1529" t="str">
        <f>IF(AND(LEFT(OnlineRetail[[#This Row],[InvoiceNo]],1)&lt;&gt;"C",OnlineRetail[[#This Row],[CustomerID]]&lt;&gt;""),"Yes","No")</f>
        <v>Yes</v>
      </c>
      <c r="J1529" s="4">
        <f>EOMONTH(OnlineRetail[[#This Row],[InvoiceDate]],-1)+1</f>
        <v>40575</v>
      </c>
      <c r="K1529" s="6">
        <f>OnlineRetail[[#This Row],[Quantity]]*OnlineRetail[[#This Row],[UnitPrice]]</f>
        <v>55.25</v>
      </c>
      <c r="L1529" t="str">
        <f t="shared" si="23"/>
        <v>14114|Feb-2011</v>
      </c>
    </row>
    <row r="1530" spans="1:12">
      <c r="A1530">
        <v>556357</v>
      </c>
      <c r="B1530" t="s">
        <v>192</v>
      </c>
      <c r="C1530" t="s">
        <v>53</v>
      </c>
      <c r="D1530">
        <v>9</v>
      </c>
      <c r="E1530" s="1">
        <v>40579.591666666667</v>
      </c>
      <c r="F1530">
        <v>5.95</v>
      </c>
      <c r="G1530">
        <v>12534</v>
      </c>
      <c r="H1530" t="s">
        <v>70</v>
      </c>
      <c r="I1530" t="str">
        <f>IF(AND(LEFT(OnlineRetail[[#This Row],[InvoiceNo]],1)&lt;&gt;"C",OnlineRetail[[#This Row],[CustomerID]]&lt;&gt;""),"Yes","No")</f>
        <v>Yes</v>
      </c>
      <c r="J1530" s="4">
        <f>EOMONTH(OnlineRetail[[#This Row],[InvoiceDate]],-1)+1</f>
        <v>40575</v>
      </c>
      <c r="K1530" s="6">
        <f>OnlineRetail[[#This Row],[Quantity]]*OnlineRetail[[#This Row],[UnitPrice]]</f>
        <v>53.550000000000004</v>
      </c>
      <c r="L1530" t="str">
        <f t="shared" si="23"/>
        <v>12534|Feb-2011</v>
      </c>
    </row>
    <row r="1531" spans="1:12">
      <c r="A1531">
        <v>547898</v>
      </c>
      <c r="B1531" t="s">
        <v>94</v>
      </c>
      <c r="C1531" t="s">
        <v>21</v>
      </c>
      <c r="D1531">
        <v>19</v>
      </c>
      <c r="E1531" s="1">
        <v>40579.604166666657</v>
      </c>
      <c r="F1531">
        <v>4.95</v>
      </c>
      <c r="G1531">
        <v>12881</v>
      </c>
      <c r="H1531" t="s">
        <v>10</v>
      </c>
      <c r="I1531" t="str">
        <f>IF(AND(LEFT(OnlineRetail[[#This Row],[InvoiceNo]],1)&lt;&gt;"C",OnlineRetail[[#This Row],[CustomerID]]&lt;&gt;""),"Yes","No")</f>
        <v>Yes</v>
      </c>
      <c r="J1531" s="4">
        <f>EOMONTH(OnlineRetail[[#This Row],[InvoiceDate]],-1)+1</f>
        <v>40575</v>
      </c>
      <c r="K1531" s="6">
        <f>OnlineRetail[[#This Row],[Quantity]]*OnlineRetail[[#This Row],[UnitPrice]]</f>
        <v>94.05</v>
      </c>
      <c r="L1531" t="str">
        <f t="shared" si="23"/>
        <v>12881|Feb-2011</v>
      </c>
    </row>
    <row r="1532" spans="1:12">
      <c r="A1532">
        <v>555644</v>
      </c>
      <c r="B1532" t="s">
        <v>68</v>
      </c>
      <c r="C1532" t="s">
        <v>53</v>
      </c>
      <c r="D1532">
        <v>9</v>
      </c>
      <c r="E1532" s="1">
        <v>40579.609027777777</v>
      </c>
      <c r="F1532">
        <v>9.9499999999999993</v>
      </c>
      <c r="G1532">
        <v>13069</v>
      </c>
      <c r="H1532" t="s">
        <v>10</v>
      </c>
      <c r="I1532" t="str">
        <f>IF(AND(LEFT(OnlineRetail[[#This Row],[InvoiceNo]],1)&lt;&gt;"C",OnlineRetail[[#This Row],[CustomerID]]&lt;&gt;""),"Yes","No")</f>
        <v>Yes</v>
      </c>
      <c r="J1532" s="4">
        <f>EOMONTH(OnlineRetail[[#This Row],[InvoiceDate]],-1)+1</f>
        <v>40575</v>
      </c>
      <c r="K1532" s="6">
        <f>OnlineRetail[[#This Row],[Quantity]]*OnlineRetail[[#This Row],[UnitPrice]]</f>
        <v>89.55</v>
      </c>
      <c r="L1532" t="str">
        <f t="shared" si="23"/>
        <v>13069|Feb-2011</v>
      </c>
    </row>
    <row r="1533" spans="1:12">
      <c r="A1533">
        <v>555781</v>
      </c>
      <c r="B1533" t="s">
        <v>122</v>
      </c>
      <c r="C1533" t="s">
        <v>16</v>
      </c>
      <c r="D1533">
        <v>13</v>
      </c>
      <c r="E1533" s="1">
        <v>40579.615972222222</v>
      </c>
      <c r="F1533">
        <v>2.5499999999999998</v>
      </c>
      <c r="G1533">
        <v>12346</v>
      </c>
      <c r="H1533" t="s">
        <v>17</v>
      </c>
      <c r="I1533" t="str">
        <f>IF(AND(LEFT(OnlineRetail[[#This Row],[InvoiceNo]],1)&lt;&gt;"C",OnlineRetail[[#This Row],[CustomerID]]&lt;&gt;""),"Yes","No")</f>
        <v>Yes</v>
      </c>
      <c r="J1533" s="4">
        <f>EOMONTH(OnlineRetail[[#This Row],[InvoiceDate]],-1)+1</f>
        <v>40575</v>
      </c>
      <c r="K1533" s="6">
        <f>OnlineRetail[[#This Row],[Quantity]]*OnlineRetail[[#This Row],[UnitPrice]]</f>
        <v>33.15</v>
      </c>
      <c r="L1533" t="str">
        <f t="shared" si="23"/>
        <v>12346|Feb-2011</v>
      </c>
    </row>
    <row r="1534" spans="1:12">
      <c r="A1534">
        <v>556086</v>
      </c>
      <c r="B1534" t="s">
        <v>112</v>
      </c>
      <c r="C1534" t="s">
        <v>83</v>
      </c>
      <c r="D1534">
        <v>22</v>
      </c>
      <c r="E1534" s="1">
        <v>40579.626388888893</v>
      </c>
      <c r="F1534">
        <v>2.5499999999999998</v>
      </c>
      <c r="G1534">
        <v>13582</v>
      </c>
      <c r="H1534" t="s">
        <v>17</v>
      </c>
      <c r="I1534" t="str">
        <f>IF(AND(LEFT(OnlineRetail[[#This Row],[InvoiceNo]],1)&lt;&gt;"C",OnlineRetail[[#This Row],[CustomerID]]&lt;&gt;""),"Yes","No")</f>
        <v>Yes</v>
      </c>
      <c r="J1534" s="4">
        <f>EOMONTH(OnlineRetail[[#This Row],[InvoiceDate]],-1)+1</f>
        <v>40575</v>
      </c>
      <c r="K1534" s="6">
        <f>OnlineRetail[[#This Row],[Quantity]]*OnlineRetail[[#This Row],[UnitPrice]]</f>
        <v>56.099999999999994</v>
      </c>
      <c r="L1534" t="str">
        <f t="shared" si="23"/>
        <v>13582|Feb-2011</v>
      </c>
    </row>
    <row r="1535" spans="1:12">
      <c r="A1535">
        <v>552603</v>
      </c>
      <c r="B1535" t="s">
        <v>109</v>
      </c>
      <c r="C1535" t="s">
        <v>21</v>
      </c>
      <c r="D1535">
        <v>1</v>
      </c>
      <c r="E1535" s="1">
        <v>40579.629166666673</v>
      </c>
      <c r="F1535">
        <v>1.25</v>
      </c>
      <c r="G1535">
        <v>12881</v>
      </c>
      <c r="H1535" t="s">
        <v>10</v>
      </c>
      <c r="I1535" t="str">
        <f>IF(AND(LEFT(OnlineRetail[[#This Row],[InvoiceNo]],1)&lt;&gt;"C",OnlineRetail[[#This Row],[CustomerID]]&lt;&gt;""),"Yes","No")</f>
        <v>Yes</v>
      </c>
      <c r="J1535" s="4">
        <f>EOMONTH(OnlineRetail[[#This Row],[InvoiceDate]],-1)+1</f>
        <v>40575</v>
      </c>
      <c r="K1535" s="6">
        <f>OnlineRetail[[#This Row],[Quantity]]*OnlineRetail[[#This Row],[UnitPrice]]</f>
        <v>1.25</v>
      </c>
      <c r="L1535" t="str">
        <f t="shared" si="23"/>
        <v>12881|Feb-2011</v>
      </c>
    </row>
    <row r="1536" spans="1:12">
      <c r="A1536">
        <v>550112</v>
      </c>
      <c r="B1536" t="s">
        <v>229</v>
      </c>
      <c r="C1536" t="s">
        <v>40</v>
      </c>
      <c r="D1536">
        <v>18</v>
      </c>
      <c r="E1536" s="1">
        <v>40579.643750000003</v>
      </c>
      <c r="F1536">
        <v>7.95</v>
      </c>
      <c r="G1536">
        <v>13236</v>
      </c>
      <c r="H1536" t="s">
        <v>10</v>
      </c>
      <c r="I1536" t="str">
        <f>IF(AND(LEFT(OnlineRetail[[#This Row],[InvoiceNo]],1)&lt;&gt;"C",OnlineRetail[[#This Row],[CustomerID]]&lt;&gt;""),"Yes","No")</f>
        <v>Yes</v>
      </c>
      <c r="J1536" s="4">
        <f>EOMONTH(OnlineRetail[[#This Row],[InvoiceDate]],-1)+1</f>
        <v>40575</v>
      </c>
      <c r="K1536" s="6">
        <f>OnlineRetail[[#This Row],[Quantity]]*OnlineRetail[[#This Row],[UnitPrice]]</f>
        <v>143.1</v>
      </c>
      <c r="L1536" t="str">
        <f t="shared" si="23"/>
        <v>13236|Feb-2011</v>
      </c>
    </row>
    <row r="1537" spans="1:12">
      <c r="A1537">
        <v>547454</v>
      </c>
      <c r="B1537" t="s">
        <v>226</v>
      </c>
      <c r="C1537" t="s">
        <v>48</v>
      </c>
      <c r="D1537">
        <v>24</v>
      </c>
      <c r="E1537" s="1">
        <v>40579.672222222223</v>
      </c>
      <c r="F1537">
        <v>7.95</v>
      </c>
      <c r="G1537">
        <v>13519</v>
      </c>
      <c r="H1537" t="s">
        <v>10</v>
      </c>
      <c r="I1537" t="str">
        <f>IF(AND(LEFT(OnlineRetail[[#This Row],[InvoiceNo]],1)&lt;&gt;"C",OnlineRetail[[#This Row],[CustomerID]]&lt;&gt;""),"Yes","No")</f>
        <v>Yes</v>
      </c>
      <c r="J1537" s="4">
        <f>EOMONTH(OnlineRetail[[#This Row],[InvoiceDate]],-1)+1</f>
        <v>40575</v>
      </c>
      <c r="K1537" s="6">
        <f>OnlineRetail[[#This Row],[Quantity]]*OnlineRetail[[#This Row],[UnitPrice]]</f>
        <v>190.8</v>
      </c>
      <c r="L1537" t="str">
        <f t="shared" si="23"/>
        <v>13519|Feb-2011</v>
      </c>
    </row>
    <row r="1538" spans="1:12">
      <c r="A1538">
        <v>537526</v>
      </c>
      <c r="B1538" t="s">
        <v>222</v>
      </c>
      <c r="C1538" t="s">
        <v>27</v>
      </c>
      <c r="D1538">
        <v>22</v>
      </c>
      <c r="E1538" s="1">
        <v>40579.674305555563</v>
      </c>
      <c r="F1538">
        <v>4.95</v>
      </c>
      <c r="G1538">
        <v>12368</v>
      </c>
      <c r="H1538" t="s">
        <v>10</v>
      </c>
      <c r="I1538" t="str">
        <f>IF(AND(LEFT(OnlineRetail[[#This Row],[InvoiceNo]],1)&lt;&gt;"C",OnlineRetail[[#This Row],[CustomerID]]&lt;&gt;""),"Yes","No")</f>
        <v>Yes</v>
      </c>
      <c r="J1538" s="4">
        <f>EOMONTH(OnlineRetail[[#This Row],[InvoiceDate]],-1)+1</f>
        <v>40575</v>
      </c>
      <c r="K1538" s="6">
        <f>OnlineRetail[[#This Row],[Quantity]]*OnlineRetail[[#This Row],[UnitPrice]]</f>
        <v>108.9</v>
      </c>
      <c r="L1538" t="str">
        <f t="shared" ref="L1538:L1601" si="24">IF(I1538="Yes",G1538&amp;"|"&amp;TEXT(J1538,"mmm-yyyy"),"")</f>
        <v>12368|Feb-2011</v>
      </c>
    </row>
    <row r="1539" spans="1:12">
      <c r="A1539">
        <v>553196</v>
      </c>
      <c r="B1539" t="s">
        <v>153</v>
      </c>
      <c r="C1539" t="s">
        <v>9</v>
      </c>
      <c r="D1539">
        <v>6</v>
      </c>
      <c r="E1539" s="1">
        <v>40579.677083333343</v>
      </c>
      <c r="F1539">
        <v>1.65</v>
      </c>
      <c r="G1539">
        <v>12888</v>
      </c>
      <c r="H1539" t="s">
        <v>10</v>
      </c>
      <c r="I1539" t="str">
        <f>IF(AND(LEFT(OnlineRetail[[#This Row],[InvoiceNo]],1)&lt;&gt;"C",OnlineRetail[[#This Row],[CustomerID]]&lt;&gt;""),"Yes","No")</f>
        <v>Yes</v>
      </c>
      <c r="J1539" s="4">
        <f>EOMONTH(OnlineRetail[[#This Row],[InvoiceDate]],-1)+1</f>
        <v>40575</v>
      </c>
      <c r="K1539" s="6">
        <f>OnlineRetail[[#This Row],[Quantity]]*OnlineRetail[[#This Row],[UnitPrice]]</f>
        <v>9.8999999999999986</v>
      </c>
      <c r="L1539" t="str">
        <f t="shared" si="24"/>
        <v>12888|Feb-2011</v>
      </c>
    </row>
    <row r="1540" spans="1:12">
      <c r="A1540">
        <v>548037</v>
      </c>
      <c r="B1540" t="s">
        <v>198</v>
      </c>
      <c r="C1540" t="s">
        <v>48</v>
      </c>
      <c r="D1540">
        <v>21</v>
      </c>
      <c r="E1540" s="1">
        <v>40579.705555555563</v>
      </c>
      <c r="F1540">
        <v>3.39</v>
      </c>
      <c r="G1540">
        <v>13687</v>
      </c>
      <c r="H1540" t="s">
        <v>10</v>
      </c>
      <c r="I1540" t="str">
        <f>IF(AND(LEFT(OnlineRetail[[#This Row],[InvoiceNo]],1)&lt;&gt;"C",OnlineRetail[[#This Row],[CustomerID]]&lt;&gt;""),"Yes","No")</f>
        <v>Yes</v>
      </c>
      <c r="J1540" s="4">
        <f>EOMONTH(OnlineRetail[[#This Row],[InvoiceDate]],-1)+1</f>
        <v>40575</v>
      </c>
      <c r="K1540" s="6">
        <f>OnlineRetail[[#This Row],[Quantity]]*OnlineRetail[[#This Row],[UnitPrice]]</f>
        <v>71.19</v>
      </c>
      <c r="L1540" t="str">
        <f t="shared" si="24"/>
        <v>13687|Feb-2011</v>
      </c>
    </row>
    <row r="1541" spans="1:12">
      <c r="A1541">
        <v>545163</v>
      </c>
      <c r="B1541" t="s">
        <v>176</v>
      </c>
      <c r="C1541" t="s">
        <v>12</v>
      </c>
      <c r="D1541">
        <v>15</v>
      </c>
      <c r="E1541" s="1">
        <v>40579.718055555553</v>
      </c>
      <c r="F1541">
        <v>1.25</v>
      </c>
      <c r="G1541">
        <v>12591</v>
      </c>
      <c r="H1541" t="s">
        <v>10</v>
      </c>
      <c r="I1541" t="str">
        <f>IF(AND(LEFT(OnlineRetail[[#This Row],[InvoiceNo]],1)&lt;&gt;"C",OnlineRetail[[#This Row],[CustomerID]]&lt;&gt;""),"Yes","No")</f>
        <v>Yes</v>
      </c>
      <c r="J1541" s="4">
        <f>EOMONTH(OnlineRetail[[#This Row],[InvoiceDate]],-1)+1</f>
        <v>40575</v>
      </c>
      <c r="K1541" s="6">
        <f>OnlineRetail[[#This Row],[Quantity]]*OnlineRetail[[#This Row],[UnitPrice]]</f>
        <v>18.75</v>
      </c>
      <c r="L1541" t="str">
        <f t="shared" si="24"/>
        <v>12591|Feb-2011</v>
      </c>
    </row>
    <row r="1542" spans="1:12">
      <c r="A1542">
        <v>545099</v>
      </c>
      <c r="B1542" t="s">
        <v>159</v>
      </c>
      <c r="C1542" t="s">
        <v>9</v>
      </c>
      <c r="D1542">
        <v>19</v>
      </c>
      <c r="E1542" s="1">
        <v>40579.71875</v>
      </c>
      <c r="F1542">
        <v>1.65</v>
      </c>
      <c r="G1542">
        <v>14305</v>
      </c>
      <c r="H1542" t="s">
        <v>17</v>
      </c>
      <c r="I1542" t="str">
        <f>IF(AND(LEFT(OnlineRetail[[#This Row],[InvoiceNo]],1)&lt;&gt;"C",OnlineRetail[[#This Row],[CustomerID]]&lt;&gt;""),"Yes","No")</f>
        <v>Yes</v>
      </c>
      <c r="J1542" s="4">
        <f>EOMONTH(OnlineRetail[[#This Row],[InvoiceDate]],-1)+1</f>
        <v>40575</v>
      </c>
      <c r="K1542" s="6">
        <f>OnlineRetail[[#This Row],[Quantity]]*OnlineRetail[[#This Row],[UnitPrice]]</f>
        <v>31.349999999999998</v>
      </c>
      <c r="L1542" t="str">
        <f t="shared" si="24"/>
        <v>14305|Feb-2011</v>
      </c>
    </row>
    <row r="1543" spans="1:12">
      <c r="A1543">
        <v>550913</v>
      </c>
      <c r="B1543" t="s">
        <v>241</v>
      </c>
      <c r="C1543" t="s">
        <v>9</v>
      </c>
      <c r="D1543">
        <v>19</v>
      </c>
      <c r="E1543" s="1">
        <v>40579.725694444453</v>
      </c>
      <c r="F1543">
        <v>4.95</v>
      </c>
      <c r="G1543">
        <v>12708</v>
      </c>
      <c r="H1543" t="s">
        <v>10</v>
      </c>
      <c r="I1543" t="str">
        <f>IF(AND(LEFT(OnlineRetail[[#This Row],[InvoiceNo]],1)&lt;&gt;"C",OnlineRetail[[#This Row],[CustomerID]]&lt;&gt;""),"Yes","No")</f>
        <v>Yes</v>
      </c>
      <c r="J1543" s="4">
        <f>EOMONTH(OnlineRetail[[#This Row],[InvoiceDate]],-1)+1</f>
        <v>40575</v>
      </c>
      <c r="K1543" s="6">
        <f>OnlineRetail[[#This Row],[Quantity]]*OnlineRetail[[#This Row],[UnitPrice]]</f>
        <v>94.05</v>
      </c>
      <c r="L1543" t="str">
        <f t="shared" si="24"/>
        <v>12708|Feb-2011</v>
      </c>
    </row>
    <row r="1544" spans="1:12">
      <c r="A1544">
        <v>545486</v>
      </c>
      <c r="B1544" t="s">
        <v>274</v>
      </c>
      <c r="C1544" t="s">
        <v>21</v>
      </c>
      <c r="D1544">
        <v>24</v>
      </c>
      <c r="E1544" s="1">
        <v>40579.752083333333</v>
      </c>
      <c r="F1544">
        <v>4.95</v>
      </c>
      <c r="G1544">
        <v>13978</v>
      </c>
      <c r="H1544" t="s">
        <v>10</v>
      </c>
      <c r="I1544" t="str">
        <f>IF(AND(LEFT(OnlineRetail[[#This Row],[InvoiceNo]],1)&lt;&gt;"C",OnlineRetail[[#This Row],[CustomerID]]&lt;&gt;""),"Yes","No")</f>
        <v>Yes</v>
      </c>
      <c r="J1544" s="4">
        <f>EOMONTH(OnlineRetail[[#This Row],[InvoiceDate]],-1)+1</f>
        <v>40575</v>
      </c>
      <c r="K1544" s="6">
        <f>OnlineRetail[[#This Row],[Quantity]]*OnlineRetail[[#This Row],[UnitPrice]]</f>
        <v>118.80000000000001</v>
      </c>
      <c r="L1544" t="str">
        <f t="shared" si="24"/>
        <v>13978|Feb-2011</v>
      </c>
    </row>
    <row r="1545" spans="1:12">
      <c r="A1545">
        <v>553923</v>
      </c>
      <c r="B1545" t="s">
        <v>217</v>
      </c>
      <c r="C1545" t="s">
        <v>21</v>
      </c>
      <c r="D1545">
        <v>14</v>
      </c>
      <c r="E1545" s="1">
        <v>40579.761805555558</v>
      </c>
      <c r="F1545">
        <v>7.95</v>
      </c>
      <c r="G1545">
        <v>12423</v>
      </c>
      <c r="H1545" t="s">
        <v>36</v>
      </c>
      <c r="I1545" t="str">
        <f>IF(AND(LEFT(OnlineRetail[[#This Row],[InvoiceNo]],1)&lt;&gt;"C",OnlineRetail[[#This Row],[CustomerID]]&lt;&gt;""),"Yes","No")</f>
        <v>Yes</v>
      </c>
      <c r="J1545" s="4">
        <f>EOMONTH(OnlineRetail[[#This Row],[InvoiceDate]],-1)+1</f>
        <v>40575</v>
      </c>
      <c r="K1545" s="6">
        <f>OnlineRetail[[#This Row],[Quantity]]*OnlineRetail[[#This Row],[UnitPrice]]</f>
        <v>111.3</v>
      </c>
      <c r="L1545" t="str">
        <f t="shared" si="24"/>
        <v>12423|Feb-2011</v>
      </c>
    </row>
    <row r="1546" spans="1:12">
      <c r="A1546">
        <v>551546</v>
      </c>
      <c r="B1546" t="s">
        <v>226</v>
      </c>
      <c r="C1546" t="s">
        <v>39</v>
      </c>
      <c r="D1546">
        <v>24</v>
      </c>
      <c r="E1546" s="1">
        <v>40579.76666666667</v>
      </c>
      <c r="F1546">
        <v>0.85</v>
      </c>
      <c r="G1546">
        <v>13156</v>
      </c>
      <c r="H1546" t="s">
        <v>10</v>
      </c>
      <c r="I1546" t="str">
        <f>IF(AND(LEFT(OnlineRetail[[#This Row],[InvoiceNo]],1)&lt;&gt;"C",OnlineRetail[[#This Row],[CustomerID]]&lt;&gt;""),"Yes","No")</f>
        <v>Yes</v>
      </c>
      <c r="J1546" s="4">
        <f>EOMONTH(OnlineRetail[[#This Row],[InvoiceDate]],-1)+1</f>
        <v>40575</v>
      </c>
      <c r="K1546" s="6">
        <f>OnlineRetail[[#This Row],[Quantity]]*OnlineRetail[[#This Row],[UnitPrice]]</f>
        <v>20.399999999999999</v>
      </c>
      <c r="L1546" t="str">
        <f t="shared" si="24"/>
        <v>13156|Feb-2011</v>
      </c>
    </row>
    <row r="1547" spans="1:12">
      <c r="A1547">
        <v>545327</v>
      </c>
      <c r="B1547" t="s">
        <v>139</v>
      </c>
      <c r="C1547" t="s">
        <v>12</v>
      </c>
      <c r="D1547">
        <v>5</v>
      </c>
      <c r="E1547" s="1">
        <v>40579.789583333331</v>
      </c>
      <c r="F1547">
        <v>5.95</v>
      </c>
      <c r="G1547">
        <v>13243</v>
      </c>
      <c r="H1547" t="s">
        <v>10</v>
      </c>
      <c r="I1547" t="str">
        <f>IF(AND(LEFT(OnlineRetail[[#This Row],[InvoiceNo]],1)&lt;&gt;"C",OnlineRetail[[#This Row],[CustomerID]]&lt;&gt;""),"Yes","No")</f>
        <v>Yes</v>
      </c>
      <c r="J1547" s="4">
        <f>EOMONTH(OnlineRetail[[#This Row],[InvoiceDate]],-1)+1</f>
        <v>40575</v>
      </c>
      <c r="K1547" s="6">
        <f>OnlineRetail[[#This Row],[Quantity]]*OnlineRetail[[#This Row],[UnitPrice]]</f>
        <v>29.75</v>
      </c>
      <c r="L1547" t="str">
        <f t="shared" si="24"/>
        <v>13243|Feb-2011</v>
      </c>
    </row>
    <row r="1548" spans="1:12">
      <c r="A1548">
        <v>552534</v>
      </c>
      <c r="B1548" t="s">
        <v>192</v>
      </c>
      <c r="C1548" t="s">
        <v>42</v>
      </c>
      <c r="D1548">
        <v>4</v>
      </c>
      <c r="E1548" s="1">
        <v>40579.815972222219</v>
      </c>
      <c r="F1548">
        <v>4.25</v>
      </c>
      <c r="G1548">
        <v>14035</v>
      </c>
      <c r="H1548" t="s">
        <v>10</v>
      </c>
      <c r="I1548" t="str">
        <f>IF(AND(LEFT(OnlineRetail[[#This Row],[InvoiceNo]],1)&lt;&gt;"C",OnlineRetail[[#This Row],[CustomerID]]&lt;&gt;""),"Yes","No")</f>
        <v>Yes</v>
      </c>
      <c r="J1548" s="4">
        <f>EOMONTH(OnlineRetail[[#This Row],[InvoiceDate]],-1)+1</f>
        <v>40575</v>
      </c>
      <c r="K1548" s="6">
        <f>OnlineRetail[[#This Row],[Quantity]]*OnlineRetail[[#This Row],[UnitPrice]]</f>
        <v>17</v>
      </c>
      <c r="L1548" t="str">
        <f t="shared" si="24"/>
        <v>14035|Feb-2011</v>
      </c>
    </row>
    <row r="1549" spans="1:12">
      <c r="A1549">
        <v>550040</v>
      </c>
      <c r="B1549" t="s">
        <v>297</v>
      </c>
      <c r="C1549" t="s">
        <v>27</v>
      </c>
      <c r="D1549">
        <v>19</v>
      </c>
      <c r="E1549" s="1">
        <v>40580.336805555547</v>
      </c>
      <c r="F1549">
        <v>4.25</v>
      </c>
      <c r="G1549">
        <v>12671</v>
      </c>
      <c r="H1549" t="s">
        <v>10</v>
      </c>
      <c r="I1549" t="str">
        <f>IF(AND(LEFT(OnlineRetail[[#This Row],[InvoiceNo]],1)&lt;&gt;"C",OnlineRetail[[#This Row],[CustomerID]]&lt;&gt;""),"Yes","No")</f>
        <v>Yes</v>
      </c>
      <c r="J1549" s="4">
        <f>EOMONTH(OnlineRetail[[#This Row],[InvoiceDate]],-1)+1</f>
        <v>40575</v>
      </c>
      <c r="K1549" s="6">
        <f>OnlineRetail[[#This Row],[Quantity]]*OnlineRetail[[#This Row],[UnitPrice]]</f>
        <v>80.75</v>
      </c>
      <c r="L1549" t="str">
        <f t="shared" si="24"/>
        <v>12671|Feb-2011</v>
      </c>
    </row>
    <row r="1550" spans="1:12">
      <c r="A1550">
        <v>551904</v>
      </c>
      <c r="B1550" t="s">
        <v>75</v>
      </c>
      <c r="C1550" t="s">
        <v>29</v>
      </c>
      <c r="D1550">
        <v>24</v>
      </c>
      <c r="E1550" s="1">
        <v>40580.343055555553</v>
      </c>
      <c r="F1550">
        <v>5.95</v>
      </c>
      <c r="G1550">
        <v>14212</v>
      </c>
      <c r="H1550" t="s">
        <v>10</v>
      </c>
      <c r="I1550" t="str">
        <f>IF(AND(LEFT(OnlineRetail[[#This Row],[InvoiceNo]],1)&lt;&gt;"C",OnlineRetail[[#This Row],[CustomerID]]&lt;&gt;""),"Yes","No")</f>
        <v>Yes</v>
      </c>
      <c r="J1550" s="4">
        <f>EOMONTH(OnlineRetail[[#This Row],[InvoiceDate]],-1)+1</f>
        <v>40575</v>
      </c>
      <c r="K1550" s="6">
        <f>OnlineRetail[[#This Row],[Quantity]]*OnlineRetail[[#This Row],[UnitPrice]]</f>
        <v>142.80000000000001</v>
      </c>
      <c r="L1550" t="str">
        <f t="shared" si="24"/>
        <v>14212|Feb-2011</v>
      </c>
    </row>
    <row r="1551" spans="1:12">
      <c r="A1551">
        <v>540430</v>
      </c>
      <c r="B1551" t="s">
        <v>228</v>
      </c>
      <c r="C1551" t="s">
        <v>33</v>
      </c>
      <c r="D1551">
        <v>17</v>
      </c>
      <c r="E1551" s="1">
        <v>40580.368750000001</v>
      </c>
      <c r="F1551">
        <v>3.39</v>
      </c>
      <c r="G1551">
        <v>13176</v>
      </c>
      <c r="H1551" t="s">
        <v>10</v>
      </c>
      <c r="I1551" t="str">
        <f>IF(AND(LEFT(OnlineRetail[[#This Row],[InvoiceNo]],1)&lt;&gt;"C",OnlineRetail[[#This Row],[CustomerID]]&lt;&gt;""),"Yes","No")</f>
        <v>Yes</v>
      </c>
      <c r="J1551" s="4">
        <f>EOMONTH(OnlineRetail[[#This Row],[InvoiceDate]],-1)+1</f>
        <v>40575</v>
      </c>
      <c r="K1551" s="6">
        <f>OnlineRetail[[#This Row],[Quantity]]*OnlineRetail[[#This Row],[UnitPrice]]</f>
        <v>57.63</v>
      </c>
      <c r="L1551" t="str">
        <f t="shared" si="24"/>
        <v>13176|Feb-2011</v>
      </c>
    </row>
    <row r="1552" spans="1:12">
      <c r="A1552">
        <v>554184</v>
      </c>
      <c r="B1552" t="s">
        <v>251</v>
      </c>
      <c r="C1552" t="s">
        <v>33</v>
      </c>
      <c r="D1552">
        <v>20</v>
      </c>
      <c r="E1552" s="1">
        <v>40580.384722222218</v>
      </c>
      <c r="F1552">
        <v>1.25</v>
      </c>
      <c r="G1552">
        <v>13248</v>
      </c>
      <c r="H1552" t="s">
        <v>10</v>
      </c>
      <c r="I1552" t="str">
        <f>IF(AND(LEFT(OnlineRetail[[#This Row],[InvoiceNo]],1)&lt;&gt;"C",OnlineRetail[[#This Row],[CustomerID]]&lt;&gt;""),"Yes","No")</f>
        <v>Yes</v>
      </c>
      <c r="J1552" s="4">
        <f>EOMONTH(OnlineRetail[[#This Row],[InvoiceDate]],-1)+1</f>
        <v>40575</v>
      </c>
      <c r="K1552" s="6">
        <f>OnlineRetail[[#This Row],[Quantity]]*OnlineRetail[[#This Row],[UnitPrice]]</f>
        <v>25</v>
      </c>
      <c r="L1552" t="str">
        <f t="shared" si="24"/>
        <v>13248|Feb-2011</v>
      </c>
    </row>
    <row r="1553" spans="1:12">
      <c r="A1553">
        <v>547699</v>
      </c>
      <c r="B1553" t="s">
        <v>223</v>
      </c>
      <c r="C1553" t="s">
        <v>21</v>
      </c>
      <c r="D1553">
        <v>16</v>
      </c>
      <c r="E1553" s="1">
        <v>40580.386805555558</v>
      </c>
      <c r="F1553">
        <v>2.5499999999999998</v>
      </c>
      <c r="G1553">
        <v>13050</v>
      </c>
      <c r="H1553" t="s">
        <v>10</v>
      </c>
      <c r="I1553" t="str">
        <f>IF(AND(LEFT(OnlineRetail[[#This Row],[InvoiceNo]],1)&lt;&gt;"C",OnlineRetail[[#This Row],[CustomerID]]&lt;&gt;""),"Yes","No")</f>
        <v>Yes</v>
      </c>
      <c r="J1553" s="4">
        <f>EOMONTH(OnlineRetail[[#This Row],[InvoiceDate]],-1)+1</f>
        <v>40575</v>
      </c>
      <c r="K1553" s="6">
        <f>OnlineRetail[[#This Row],[Quantity]]*OnlineRetail[[#This Row],[UnitPrice]]</f>
        <v>40.799999999999997</v>
      </c>
      <c r="L1553" t="str">
        <f t="shared" si="24"/>
        <v>13050|Feb-2011</v>
      </c>
    </row>
    <row r="1554" spans="1:12" hidden="1">
      <c r="A1554">
        <v>553988</v>
      </c>
      <c r="B1554" t="s">
        <v>90</v>
      </c>
      <c r="C1554" t="s">
        <v>16</v>
      </c>
      <c r="D1554">
        <v>1</v>
      </c>
      <c r="E1554" s="1">
        <v>40580.38958333333</v>
      </c>
      <c r="F1554">
        <v>2.1</v>
      </c>
      <c r="H1554" t="s">
        <v>25</v>
      </c>
      <c r="I1554" t="str">
        <f>IF(AND(LEFT(OnlineRetail[[#This Row],[InvoiceNo]],1)&lt;&gt;"C",OnlineRetail[[#This Row],[CustomerID]]&lt;&gt;""),"Yes","No")</f>
        <v>No</v>
      </c>
      <c r="J1554" s="4">
        <f>EOMONTH(OnlineRetail[[#This Row],[InvoiceDate]],-1)+1</f>
        <v>40575</v>
      </c>
      <c r="K1554" s="6">
        <f>OnlineRetail[[#This Row],[Quantity]]*OnlineRetail[[#This Row],[UnitPrice]]</f>
        <v>2.1</v>
      </c>
      <c r="L1554" t="str">
        <f t="shared" si="24"/>
        <v/>
      </c>
    </row>
    <row r="1555" spans="1:12">
      <c r="A1555">
        <v>548442</v>
      </c>
      <c r="B1555" t="s">
        <v>138</v>
      </c>
      <c r="C1555" t="s">
        <v>14</v>
      </c>
      <c r="D1555">
        <v>2</v>
      </c>
      <c r="E1555" s="1">
        <v>40580.44027777778</v>
      </c>
      <c r="F1555">
        <v>1.25</v>
      </c>
      <c r="G1555">
        <v>13044</v>
      </c>
      <c r="H1555" t="s">
        <v>17</v>
      </c>
      <c r="I1555" t="str">
        <f>IF(AND(LEFT(OnlineRetail[[#This Row],[InvoiceNo]],1)&lt;&gt;"C",OnlineRetail[[#This Row],[CustomerID]]&lt;&gt;""),"Yes","No")</f>
        <v>Yes</v>
      </c>
      <c r="J1555" s="4">
        <f>EOMONTH(OnlineRetail[[#This Row],[InvoiceDate]],-1)+1</f>
        <v>40575</v>
      </c>
      <c r="K1555" s="6">
        <f>OnlineRetail[[#This Row],[Quantity]]*OnlineRetail[[#This Row],[UnitPrice]]</f>
        <v>2.5</v>
      </c>
      <c r="L1555" t="str">
        <f t="shared" si="24"/>
        <v>13044|Feb-2011</v>
      </c>
    </row>
    <row r="1556" spans="1:12">
      <c r="A1556">
        <v>543584</v>
      </c>
      <c r="B1556" t="s">
        <v>264</v>
      </c>
      <c r="C1556" t="s">
        <v>39</v>
      </c>
      <c r="D1556">
        <v>15</v>
      </c>
      <c r="E1556" s="1">
        <v>40580.449305555558</v>
      </c>
      <c r="F1556">
        <v>2.1</v>
      </c>
      <c r="G1556">
        <v>13184</v>
      </c>
      <c r="H1556" t="s">
        <v>10</v>
      </c>
      <c r="I1556" t="str">
        <f>IF(AND(LEFT(OnlineRetail[[#This Row],[InvoiceNo]],1)&lt;&gt;"C",OnlineRetail[[#This Row],[CustomerID]]&lt;&gt;""),"Yes","No")</f>
        <v>Yes</v>
      </c>
      <c r="J1556" s="4">
        <f>EOMONTH(OnlineRetail[[#This Row],[InvoiceDate]],-1)+1</f>
        <v>40575</v>
      </c>
      <c r="K1556" s="6">
        <f>OnlineRetail[[#This Row],[Quantity]]*OnlineRetail[[#This Row],[UnitPrice]]</f>
        <v>31.5</v>
      </c>
      <c r="L1556" t="str">
        <f t="shared" si="24"/>
        <v>13184|Feb-2011</v>
      </c>
    </row>
    <row r="1557" spans="1:12">
      <c r="A1557">
        <v>538921</v>
      </c>
      <c r="B1557" t="s">
        <v>63</v>
      </c>
      <c r="C1557" t="s">
        <v>40</v>
      </c>
      <c r="D1557">
        <v>8</v>
      </c>
      <c r="E1557" s="1">
        <v>40580.449999999997</v>
      </c>
      <c r="F1557">
        <v>2.5499999999999998</v>
      </c>
      <c r="G1557">
        <v>13064</v>
      </c>
      <c r="H1557" t="s">
        <v>10</v>
      </c>
      <c r="I1557" t="str">
        <f>IF(AND(LEFT(OnlineRetail[[#This Row],[InvoiceNo]],1)&lt;&gt;"C",OnlineRetail[[#This Row],[CustomerID]]&lt;&gt;""),"Yes","No")</f>
        <v>Yes</v>
      </c>
      <c r="J1557" s="4">
        <f>EOMONTH(OnlineRetail[[#This Row],[InvoiceDate]],-1)+1</f>
        <v>40575</v>
      </c>
      <c r="K1557" s="6">
        <f>OnlineRetail[[#This Row],[Quantity]]*OnlineRetail[[#This Row],[UnitPrice]]</f>
        <v>20.399999999999999</v>
      </c>
      <c r="L1557" t="str">
        <f t="shared" si="24"/>
        <v>13064|Feb-2011</v>
      </c>
    </row>
    <row r="1558" spans="1:12">
      <c r="A1558">
        <v>548314</v>
      </c>
      <c r="B1558" t="s">
        <v>13</v>
      </c>
      <c r="C1558" t="s">
        <v>12</v>
      </c>
      <c r="D1558">
        <v>17</v>
      </c>
      <c r="E1558" s="1">
        <v>40580.470833333333</v>
      </c>
      <c r="F1558">
        <v>1.65</v>
      </c>
      <c r="G1558">
        <v>14008</v>
      </c>
      <c r="H1558" t="s">
        <v>10</v>
      </c>
      <c r="I1558" t="str">
        <f>IF(AND(LEFT(OnlineRetail[[#This Row],[InvoiceNo]],1)&lt;&gt;"C",OnlineRetail[[#This Row],[CustomerID]]&lt;&gt;""),"Yes","No")</f>
        <v>Yes</v>
      </c>
      <c r="J1558" s="4">
        <f>EOMONTH(OnlineRetail[[#This Row],[InvoiceDate]],-1)+1</f>
        <v>40575</v>
      </c>
      <c r="K1558" s="6">
        <f>OnlineRetail[[#This Row],[Quantity]]*OnlineRetail[[#This Row],[UnitPrice]]</f>
        <v>28.049999999999997</v>
      </c>
      <c r="L1558" t="str">
        <f t="shared" si="24"/>
        <v>14008|Feb-2011</v>
      </c>
    </row>
    <row r="1559" spans="1:12">
      <c r="A1559">
        <v>547255</v>
      </c>
      <c r="B1559" t="s">
        <v>76</v>
      </c>
      <c r="C1559" t="s">
        <v>39</v>
      </c>
      <c r="D1559">
        <v>22</v>
      </c>
      <c r="E1559" s="1">
        <v>40580.477777777778</v>
      </c>
      <c r="F1559">
        <v>4.95</v>
      </c>
      <c r="G1559">
        <v>12883</v>
      </c>
      <c r="H1559" t="s">
        <v>17</v>
      </c>
      <c r="I1559" t="str">
        <f>IF(AND(LEFT(OnlineRetail[[#This Row],[InvoiceNo]],1)&lt;&gt;"C",OnlineRetail[[#This Row],[CustomerID]]&lt;&gt;""),"Yes","No")</f>
        <v>Yes</v>
      </c>
      <c r="J1559" s="4">
        <f>EOMONTH(OnlineRetail[[#This Row],[InvoiceDate]],-1)+1</f>
        <v>40575</v>
      </c>
      <c r="K1559" s="6">
        <f>OnlineRetail[[#This Row],[Quantity]]*OnlineRetail[[#This Row],[UnitPrice]]</f>
        <v>108.9</v>
      </c>
      <c r="L1559" t="str">
        <f t="shared" si="24"/>
        <v>12883|Feb-2011</v>
      </c>
    </row>
    <row r="1560" spans="1:12">
      <c r="A1560">
        <v>544844</v>
      </c>
      <c r="B1560" t="s">
        <v>8</v>
      </c>
      <c r="C1560" t="s">
        <v>14</v>
      </c>
      <c r="D1560">
        <v>23</v>
      </c>
      <c r="E1560" s="1">
        <v>40580.481249999997</v>
      </c>
      <c r="F1560">
        <v>1.65</v>
      </c>
      <c r="G1560">
        <v>13146</v>
      </c>
      <c r="H1560" t="s">
        <v>10</v>
      </c>
      <c r="I1560" t="str">
        <f>IF(AND(LEFT(OnlineRetail[[#This Row],[InvoiceNo]],1)&lt;&gt;"C",OnlineRetail[[#This Row],[CustomerID]]&lt;&gt;""),"Yes","No")</f>
        <v>Yes</v>
      </c>
      <c r="J1560" s="4">
        <f>EOMONTH(OnlineRetail[[#This Row],[InvoiceDate]],-1)+1</f>
        <v>40575</v>
      </c>
      <c r="K1560" s="6">
        <f>OnlineRetail[[#This Row],[Quantity]]*OnlineRetail[[#This Row],[UnitPrice]]</f>
        <v>37.949999999999996</v>
      </c>
      <c r="L1560" t="str">
        <f t="shared" si="24"/>
        <v>13146|Feb-2011</v>
      </c>
    </row>
    <row r="1561" spans="1:12">
      <c r="A1561">
        <v>547620</v>
      </c>
      <c r="B1561" t="s">
        <v>213</v>
      </c>
      <c r="C1561" t="s">
        <v>19</v>
      </c>
      <c r="D1561">
        <v>18</v>
      </c>
      <c r="E1561" s="1">
        <v>40580.481944444437</v>
      </c>
      <c r="F1561">
        <v>4.25</v>
      </c>
      <c r="G1561">
        <v>13027</v>
      </c>
      <c r="H1561" t="s">
        <v>10</v>
      </c>
      <c r="I1561" t="str">
        <f>IF(AND(LEFT(OnlineRetail[[#This Row],[InvoiceNo]],1)&lt;&gt;"C",OnlineRetail[[#This Row],[CustomerID]]&lt;&gt;""),"Yes","No")</f>
        <v>Yes</v>
      </c>
      <c r="J1561" s="4">
        <f>EOMONTH(OnlineRetail[[#This Row],[InvoiceDate]],-1)+1</f>
        <v>40575</v>
      </c>
      <c r="K1561" s="6">
        <f>OnlineRetail[[#This Row],[Quantity]]*OnlineRetail[[#This Row],[UnitPrice]]</f>
        <v>76.5</v>
      </c>
      <c r="L1561" t="str">
        <f t="shared" si="24"/>
        <v>13027|Feb-2011</v>
      </c>
    </row>
    <row r="1562" spans="1:12">
      <c r="A1562">
        <v>555000</v>
      </c>
      <c r="B1562" t="s">
        <v>118</v>
      </c>
      <c r="C1562" t="s">
        <v>48</v>
      </c>
      <c r="D1562">
        <v>19</v>
      </c>
      <c r="E1562" s="1">
        <v>40580.500694444447</v>
      </c>
      <c r="F1562">
        <v>3.39</v>
      </c>
      <c r="G1562">
        <v>14027</v>
      </c>
      <c r="H1562" t="s">
        <v>17</v>
      </c>
      <c r="I1562" t="str">
        <f>IF(AND(LEFT(OnlineRetail[[#This Row],[InvoiceNo]],1)&lt;&gt;"C",OnlineRetail[[#This Row],[CustomerID]]&lt;&gt;""),"Yes","No")</f>
        <v>Yes</v>
      </c>
      <c r="J1562" s="4">
        <f>EOMONTH(OnlineRetail[[#This Row],[InvoiceDate]],-1)+1</f>
        <v>40575</v>
      </c>
      <c r="K1562" s="6">
        <f>OnlineRetail[[#This Row],[Quantity]]*OnlineRetail[[#This Row],[UnitPrice]]</f>
        <v>64.41</v>
      </c>
      <c r="L1562" t="str">
        <f t="shared" si="24"/>
        <v>14027|Feb-2011</v>
      </c>
    </row>
    <row r="1563" spans="1:12">
      <c r="A1563">
        <v>548737</v>
      </c>
      <c r="B1563" t="s">
        <v>137</v>
      </c>
      <c r="C1563" t="s">
        <v>72</v>
      </c>
      <c r="D1563">
        <v>5</v>
      </c>
      <c r="E1563" s="1">
        <v>40580.54583333333</v>
      </c>
      <c r="F1563">
        <v>2.5499999999999998</v>
      </c>
      <c r="G1563">
        <v>12929</v>
      </c>
      <c r="H1563" t="s">
        <v>10</v>
      </c>
      <c r="I1563" t="str">
        <f>IF(AND(LEFT(OnlineRetail[[#This Row],[InvoiceNo]],1)&lt;&gt;"C",OnlineRetail[[#This Row],[CustomerID]]&lt;&gt;""),"Yes","No")</f>
        <v>Yes</v>
      </c>
      <c r="J1563" s="4">
        <f>EOMONTH(OnlineRetail[[#This Row],[InvoiceDate]],-1)+1</f>
        <v>40575</v>
      </c>
      <c r="K1563" s="6">
        <f>OnlineRetail[[#This Row],[Quantity]]*OnlineRetail[[#This Row],[UnitPrice]]</f>
        <v>12.75</v>
      </c>
      <c r="L1563" t="str">
        <f t="shared" si="24"/>
        <v>12929|Feb-2011</v>
      </c>
    </row>
    <row r="1564" spans="1:12">
      <c r="A1564">
        <v>556074</v>
      </c>
      <c r="B1564" t="s">
        <v>180</v>
      </c>
      <c r="C1564" t="s">
        <v>29</v>
      </c>
      <c r="D1564">
        <v>20</v>
      </c>
      <c r="E1564" s="1">
        <v>40580.563194444447</v>
      </c>
      <c r="F1564">
        <v>2.1</v>
      </c>
      <c r="G1564">
        <v>13778</v>
      </c>
      <c r="H1564" t="s">
        <v>10</v>
      </c>
      <c r="I1564" t="str">
        <f>IF(AND(LEFT(OnlineRetail[[#This Row],[InvoiceNo]],1)&lt;&gt;"C",OnlineRetail[[#This Row],[CustomerID]]&lt;&gt;""),"Yes","No")</f>
        <v>Yes</v>
      </c>
      <c r="J1564" s="4">
        <f>EOMONTH(OnlineRetail[[#This Row],[InvoiceDate]],-1)+1</f>
        <v>40575</v>
      </c>
      <c r="K1564" s="6">
        <f>OnlineRetail[[#This Row],[Quantity]]*OnlineRetail[[#This Row],[UnitPrice]]</f>
        <v>42</v>
      </c>
      <c r="L1564" t="str">
        <f t="shared" si="24"/>
        <v>13778|Feb-2011</v>
      </c>
    </row>
    <row r="1565" spans="1:12">
      <c r="A1565">
        <v>556123</v>
      </c>
      <c r="B1565" t="s">
        <v>266</v>
      </c>
      <c r="C1565" t="s">
        <v>29</v>
      </c>
      <c r="D1565">
        <v>2</v>
      </c>
      <c r="E1565" s="1">
        <v>40580.570833333331</v>
      </c>
      <c r="F1565">
        <v>4.25</v>
      </c>
      <c r="G1565">
        <v>13598</v>
      </c>
      <c r="H1565" t="s">
        <v>10</v>
      </c>
      <c r="I1565" t="str">
        <f>IF(AND(LEFT(OnlineRetail[[#This Row],[InvoiceNo]],1)&lt;&gt;"C",OnlineRetail[[#This Row],[CustomerID]]&lt;&gt;""),"Yes","No")</f>
        <v>Yes</v>
      </c>
      <c r="J1565" s="4">
        <f>EOMONTH(OnlineRetail[[#This Row],[InvoiceDate]],-1)+1</f>
        <v>40575</v>
      </c>
      <c r="K1565" s="6">
        <f>OnlineRetail[[#This Row],[Quantity]]*OnlineRetail[[#This Row],[UnitPrice]]</f>
        <v>8.5</v>
      </c>
      <c r="L1565" t="str">
        <f t="shared" si="24"/>
        <v>13598|Feb-2011</v>
      </c>
    </row>
    <row r="1566" spans="1:12">
      <c r="A1566">
        <v>539993</v>
      </c>
      <c r="B1566" t="s">
        <v>270</v>
      </c>
      <c r="C1566" t="s">
        <v>19</v>
      </c>
      <c r="D1566">
        <v>13</v>
      </c>
      <c r="E1566" s="1">
        <v>40580.618750000001</v>
      </c>
      <c r="F1566">
        <v>5.95</v>
      </c>
      <c r="G1566">
        <v>12516</v>
      </c>
      <c r="H1566" t="s">
        <v>10</v>
      </c>
      <c r="I1566" t="str">
        <f>IF(AND(LEFT(OnlineRetail[[#This Row],[InvoiceNo]],1)&lt;&gt;"C",OnlineRetail[[#This Row],[CustomerID]]&lt;&gt;""),"Yes","No")</f>
        <v>Yes</v>
      </c>
      <c r="J1566" s="4">
        <f>EOMONTH(OnlineRetail[[#This Row],[InvoiceDate]],-1)+1</f>
        <v>40575</v>
      </c>
      <c r="K1566" s="6">
        <f>OnlineRetail[[#This Row],[Quantity]]*OnlineRetail[[#This Row],[UnitPrice]]</f>
        <v>77.350000000000009</v>
      </c>
      <c r="L1566" t="str">
        <f t="shared" si="24"/>
        <v>12516|Feb-2011</v>
      </c>
    </row>
    <row r="1567" spans="1:12">
      <c r="A1567">
        <v>550222</v>
      </c>
      <c r="B1567" t="s">
        <v>127</v>
      </c>
      <c r="C1567" t="s">
        <v>72</v>
      </c>
      <c r="D1567">
        <v>3</v>
      </c>
      <c r="E1567" s="1">
        <v>40580.627083333333</v>
      </c>
      <c r="F1567">
        <v>5.95</v>
      </c>
      <c r="G1567">
        <v>13444</v>
      </c>
      <c r="H1567" t="s">
        <v>10</v>
      </c>
      <c r="I1567" t="str">
        <f>IF(AND(LEFT(OnlineRetail[[#This Row],[InvoiceNo]],1)&lt;&gt;"C",OnlineRetail[[#This Row],[CustomerID]]&lt;&gt;""),"Yes","No")</f>
        <v>Yes</v>
      </c>
      <c r="J1567" s="4">
        <f>EOMONTH(OnlineRetail[[#This Row],[InvoiceDate]],-1)+1</f>
        <v>40575</v>
      </c>
      <c r="K1567" s="6">
        <f>OnlineRetail[[#This Row],[Quantity]]*OnlineRetail[[#This Row],[UnitPrice]]</f>
        <v>17.850000000000001</v>
      </c>
      <c r="L1567" t="str">
        <f t="shared" si="24"/>
        <v>13444|Feb-2011</v>
      </c>
    </row>
    <row r="1568" spans="1:12">
      <c r="A1568">
        <v>541109</v>
      </c>
      <c r="B1568" t="s">
        <v>170</v>
      </c>
      <c r="C1568" t="s">
        <v>12</v>
      </c>
      <c r="D1568">
        <v>16</v>
      </c>
      <c r="E1568" s="1">
        <v>40580.643750000003</v>
      </c>
      <c r="F1568">
        <v>7.95</v>
      </c>
      <c r="G1568">
        <v>13633</v>
      </c>
      <c r="H1568" t="s">
        <v>10</v>
      </c>
      <c r="I1568" t="str">
        <f>IF(AND(LEFT(OnlineRetail[[#This Row],[InvoiceNo]],1)&lt;&gt;"C",OnlineRetail[[#This Row],[CustomerID]]&lt;&gt;""),"Yes","No")</f>
        <v>Yes</v>
      </c>
      <c r="J1568" s="4">
        <f>EOMONTH(OnlineRetail[[#This Row],[InvoiceDate]],-1)+1</f>
        <v>40575</v>
      </c>
      <c r="K1568" s="6">
        <f>OnlineRetail[[#This Row],[Quantity]]*OnlineRetail[[#This Row],[UnitPrice]]</f>
        <v>127.2</v>
      </c>
      <c r="L1568" t="str">
        <f t="shared" si="24"/>
        <v>13633|Feb-2011</v>
      </c>
    </row>
    <row r="1569" spans="1:12">
      <c r="A1569">
        <v>552348</v>
      </c>
      <c r="B1569" t="s">
        <v>227</v>
      </c>
      <c r="C1569" t="s">
        <v>24</v>
      </c>
      <c r="D1569">
        <v>16</v>
      </c>
      <c r="E1569" s="1">
        <v>40580.677083333343</v>
      </c>
      <c r="F1569">
        <v>2.1</v>
      </c>
      <c r="G1569">
        <v>13044</v>
      </c>
      <c r="H1569" t="s">
        <v>10</v>
      </c>
      <c r="I1569" t="str">
        <f>IF(AND(LEFT(OnlineRetail[[#This Row],[InvoiceNo]],1)&lt;&gt;"C",OnlineRetail[[#This Row],[CustomerID]]&lt;&gt;""),"Yes","No")</f>
        <v>Yes</v>
      </c>
      <c r="J1569" s="4">
        <f>EOMONTH(OnlineRetail[[#This Row],[InvoiceDate]],-1)+1</f>
        <v>40575</v>
      </c>
      <c r="K1569" s="6">
        <f>OnlineRetail[[#This Row],[Quantity]]*OnlineRetail[[#This Row],[UnitPrice]]</f>
        <v>33.6</v>
      </c>
      <c r="L1569" t="str">
        <f t="shared" si="24"/>
        <v>13044|Feb-2011</v>
      </c>
    </row>
    <row r="1570" spans="1:12">
      <c r="A1570">
        <v>555888</v>
      </c>
      <c r="B1570" t="s">
        <v>278</v>
      </c>
      <c r="C1570" t="s">
        <v>16</v>
      </c>
      <c r="D1570">
        <v>20</v>
      </c>
      <c r="E1570" s="1">
        <v>40580.686111111107</v>
      </c>
      <c r="F1570">
        <v>1.25</v>
      </c>
      <c r="G1570">
        <v>13009</v>
      </c>
      <c r="H1570" t="s">
        <v>10</v>
      </c>
      <c r="I1570" t="str">
        <f>IF(AND(LEFT(OnlineRetail[[#This Row],[InvoiceNo]],1)&lt;&gt;"C",OnlineRetail[[#This Row],[CustomerID]]&lt;&gt;""),"Yes","No")</f>
        <v>Yes</v>
      </c>
      <c r="J1570" s="4">
        <f>EOMONTH(OnlineRetail[[#This Row],[InvoiceDate]],-1)+1</f>
        <v>40575</v>
      </c>
      <c r="K1570" s="6">
        <f>OnlineRetail[[#This Row],[Quantity]]*OnlineRetail[[#This Row],[UnitPrice]]</f>
        <v>25</v>
      </c>
      <c r="L1570" t="str">
        <f t="shared" si="24"/>
        <v>13009|Feb-2011</v>
      </c>
    </row>
    <row r="1571" spans="1:12">
      <c r="A1571">
        <v>546167</v>
      </c>
      <c r="B1571" t="s">
        <v>202</v>
      </c>
      <c r="C1571" t="s">
        <v>39</v>
      </c>
      <c r="D1571">
        <v>13</v>
      </c>
      <c r="E1571" s="1">
        <v>40580.690972222219</v>
      </c>
      <c r="F1571">
        <v>9.9499999999999993</v>
      </c>
      <c r="G1571">
        <v>13270</v>
      </c>
      <c r="H1571" t="s">
        <v>10</v>
      </c>
      <c r="I1571" t="str">
        <f>IF(AND(LEFT(OnlineRetail[[#This Row],[InvoiceNo]],1)&lt;&gt;"C",OnlineRetail[[#This Row],[CustomerID]]&lt;&gt;""),"Yes","No")</f>
        <v>Yes</v>
      </c>
      <c r="J1571" s="4">
        <f>EOMONTH(OnlineRetail[[#This Row],[InvoiceDate]],-1)+1</f>
        <v>40575</v>
      </c>
      <c r="K1571" s="6">
        <f>OnlineRetail[[#This Row],[Quantity]]*OnlineRetail[[#This Row],[UnitPrice]]</f>
        <v>129.35</v>
      </c>
      <c r="L1571" t="str">
        <f t="shared" si="24"/>
        <v>13270|Feb-2011</v>
      </c>
    </row>
    <row r="1572" spans="1:12">
      <c r="A1572">
        <v>541878</v>
      </c>
      <c r="B1572" t="s">
        <v>89</v>
      </c>
      <c r="C1572" t="s">
        <v>9</v>
      </c>
      <c r="D1572">
        <v>18</v>
      </c>
      <c r="E1572" s="1">
        <v>40580.709722222222</v>
      </c>
      <c r="F1572">
        <v>0.85</v>
      </c>
      <c r="G1572">
        <v>13184</v>
      </c>
      <c r="H1572" t="s">
        <v>10</v>
      </c>
      <c r="I1572" t="str">
        <f>IF(AND(LEFT(OnlineRetail[[#This Row],[InvoiceNo]],1)&lt;&gt;"C",OnlineRetail[[#This Row],[CustomerID]]&lt;&gt;""),"Yes","No")</f>
        <v>Yes</v>
      </c>
      <c r="J1572" s="4">
        <f>EOMONTH(OnlineRetail[[#This Row],[InvoiceDate]],-1)+1</f>
        <v>40575</v>
      </c>
      <c r="K1572" s="6">
        <f>OnlineRetail[[#This Row],[Quantity]]*OnlineRetail[[#This Row],[UnitPrice]]</f>
        <v>15.299999999999999</v>
      </c>
      <c r="L1572" t="str">
        <f t="shared" si="24"/>
        <v>13184|Feb-2011</v>
      </c>
    </row>
    <row r="1573" spans="1:12">
      <c r="A1573">
        <v>540239</v>
      </c>
      <c r="B1573" t="s">
        <v>78</v>
      </c>
      <c r="C1573" t="s">
        <v>72</v>
      </c>
      <c r="D1573">
        <v>16</v>
      </c>
      <c r="E1573" s="1">
        <v>40580.719444444447</v>
      </c>
      <c r="F1573">
        <v>5.95</v>
      </c>
      <c r="G1573">
        <v>12929</v>
      </c>
      <c r="H1573" t="s">
        <v>10</v>
      </c>
      <c r="I1573" t="str">
        <f>IF(AND(LEFT(OnlineRetail[[#This Row],[InvoiceNo]],1)&lt;&gt;"C",OnlineRetail[[#This Row],[CustomerID]]&lt;&gt;""),"Yes","No")</f>
        <v>Yes</v>
      </c>
      <c r="J1573" s="4">
        <f>EOMONTH(OnlineRetail[[#This Row],[InvoiceDate]],-1)+1</f>
        <v>40575</v>
      </c>
      <c r="K1573" s="6">
        <f>OnlineRetail[[#This Row],[Quantity]]*OnlineRetail[[#This Row],[UnitPrice]]</f>
        <v>95.2</v>
      </c>
      <c r="L1573" t="str">
        <f t="shared" si="24"/>
        <v>12929|Feb-2011</v>
      </c>
    </row>
    <row r="1574" spans="1:12">
      <c r="A1574">
        <v>541597</v>
      </c>
      <c r="B1574" t="s">
        <v>282</v>
      </c>
      <c r="C1574" t="s">
        <v>42</v>
      </c>
      <c r="D1574">
        <v>23</v>
      </c>
      <c r="E1574" s="1">
        <v>40580.727777777778</v>
      </c>
      <c r="F1574">
        <v>2.1</v>
      </c>
      <c r="G1574">
        <v>14276</v>
      </c>
      <c r="H1574" t="s">
        <v>10</v>
      </c>
      <c r="I1574" t="str">
        <f>IF(AND(LEFT(OnlineRetail[[#This Row],[InvoiceNo]],1)&lt;&gt;"C",OnlineRetail[[#This Row],[CustomerID]]&lt;&gt;""),"Yes","No")</f>
        <v>Yes</v>
      </c>
      <c r="J1574" s="4">
        <f>EOMONTH(OnlineRetail[[#This Row],[InvoiceDate]],-1)+1</f>
        <v>40575</v>
      </c>
      <c r="K1574" s="6">
        <f>OnlineRetail[[#This Row],[Quantity]]*OnlineRetail[[#This Row],[UnitPrice]]</f>
        <v>48.300000000000004</v>
      </c>
      <c r="L1574" t="str">
        <f t="shared" si="24"/>
        <v>14276|Feb-2011</v>
      </c>
    </row>
    <row r="1575" spans="1:12">
      <c r="A1575">
        <v>540331</v>
      </c>
      <c r="B1575" t="s">
        <v>171</v>
      </c>
      <c r="C1575" t="s">
        <v>72</v>
      </c>
      <c r="D1575">
        <v>7</v>
      </c>
      <c r="E1575" s="1">
        <v>40580.759027777778</v>
      </c>
      <c r="F1575">
        <v>4.95</v>
      </c>
      <c r="G1575">
        <v>12911</v>
      </c>
      <c r="H1575" t="s">
        <v>10</v>
      </c>
      <c r="I1575" t="str">
        <f>IF(AND(LEFT(OnlineRetail[[#This Row],[InvoiceNo]],1)&lt;&gt;"C",OnlineRetail[[#This Row],[CustomerID]]&lt;&gt;""),"Yes","No")</f>
        <v>Yes</v>
      </c>
      <c r="J1575" s="4">
        <f>EOMONTH(OnlineRetail[[#This Row],[InvoiceDate]],-1)+1</f>
        <v>40575</v>
      </c>
      <c r="K1575" s="6">
        <f>OnlineRetail[[#This Row],[Quantity]]*OnlineRetail[[#This Row],[UnitPrice]]</f>
        <v>34.65</v>
      </c>
      <c r="L1575" t="str">
        <f t="shared" si="24"/>
        <v>12911|Feb-2011</v>
      </c>
    </row>
    <row r="1576" spans="1:12">
      <c r="A1576">
        <v>538239</v>
      </c>
      <c r="B1576" t="s">
        <v>204</v>
      </c>
      <c r="C1576" t="s">
        <v>29</v>
      </c>
      <c r="D1576">
        <v>14</v>
      </c>
      <c r="E1576" s="1">
        <v>40580.767361111109</v>
      </c>
      <c r="F1576">
        <v>2.1</v>
      </c>
      <c r="G1576">
        <v>12543</v>
      </c>
      <c r="H1576" t="s">
        <v>10</v>
      </c>
      <c r="I1576" t="str">
        <f>IF(AND(LEFT(OnlineRetail[[#This Row],[InvoiceNo]],1)&lt;&gt;"C",OnlineRetail[[#This Row],[CustomerID]]&lt;&gt;""),"Yes","No")</f>
        <v>Yes</v>
      </c>
      <c r="J1576" s="4">
        <f>EOMONTH(OnlineRetail[[#This Row],[InvoiceDate]],-1)+1</f>
        <v>40575</v>
      </c>
      <c r="K1576" s="6">
        <f>OnlineRetail[[#This Row],[Quantity]]*OnlineRetail[[#This Row],[UnitPrice]]</f>
        <v>29.400000000000002</v>
      </c>
      <c r="L1576" t="str">
        <f t="shared" si="24"/>
        <v>12543|Feb-2011</v>
      </c>
    </row>
    <row r="1577" spans="1:12">
      <c r="A1577">
        <v>541214</v>
      </c>
      <c r="B1577" t="s">
        <v>51</v>
      </c>
      <c r="C1577" t="s">
        <v>42</v>
      </c>
      <c r="D1577">
        <v>23</v>
      </c>
      <c r="E1577" s="1">
        <v>40580.800694444442</v>
      </c>
      <c r="F1577">
        <v>2.5499999999999998</v>
      </c>
      <c r="G1577">
        <v>13146</v>
      </c>
      <c r="H1577" t="s">
        <v>10</v>
      </c>
      <c r="I1577" t="str">
        <f>IF(AND(LEFT(OnlineRetail[[#This Row],[InvoiceNo]],1)&lt;&gt;"C",OnlineRetail[[#This Row],[CustomerID]]&lt;&gt;""),"Yes","No")</f>
        <v>Yes</v>
      </c>
      <c r="J1577" s="4">
        <f>EOMONTH(OnlineRetail[[#This Row],[InvoiceDate]],-1)+1</f>
        <v>40575</v>
      </c>
      <c r="K1577" s="6">
        <f>OnlineRetail[[#This Row],[Quantity]]*OnlineRetail[[#This Row],[UnitPrice]]</f>
        <v>58.65</v>
      </c>
      <c r="L1577" t="str">
        <f t="shared" si="24"/>
        <v>13146|Feb-2011</v>
      </c>
    </row>
    <row r="1578" spans="1:12" hidden="1">
      <c r="A1578">
        <v>545939</v>
      </c>
      <c r="B1578" t="s">
        <v>191</v>
      </c>
      <c r="C1578" t="s">
        <v>12</v>
      </c>
      <c r="D1578">
        <v>18</v>
      </c>
      <c r="E1578" s="1">
        <v>40580.818749999999</v>
      </c>
      <c r="F1578">
        <v>1.65</v>
      </c>
      <c r="H1578" t="s">
        <v>10</v>
      </c>
      <c r="I1578" t="str">
        <f>IF(AND(LEFT(OnlineRetail[[#This Row],[InvoiceNo]],1)&lt;&gt;"C",OnlineRetail[[#This Row],[CustomerID]]&lt;&gt;""),"Yes","No")</f>
        <v>No</v>
      </c>
      <c r="J1578" s="4">
        <f>EOMONTH(OnlineRetail[[#This Row],[InvoiceDate]],-1)+1</f>
        <v>40575</v>
      </c>
      <c r="K1578" s="6">
        <f>OnlineRetail[[#This Row],[Quantity]]*OnlineRetail[[#This Row],[UnitPrice]]</f>
        <v>29.7</v>
      </c>
      <c r="L1578" t="str">
        <f t="shared" si="24"/>
        <v/>
      </c>
    </row>
    <row r="1579" spans="1:12">
      <c r="A1579">
        <v>548106</v>
      </c>
      <c r="B1579" t="s">
        <v>183</v>
      </c>
      <c r="C1579" t="s">
        <v>50</v>
      </c>
      <c r="D1579">
        <v>23</v>
      </c>
      <c r="E1579" s="1">
        <v>40581.335416666669</v>
      </c>
      <c r="F1579">
        <v>5.95</v>
      </c>
      <c r="G1579">
        <v>14251</v>
      </c>
      <c r="H1579" t="s">
        <v>10</v>
      </c>
      <c r="I1579" t="str">
        <f>IF(AND(LEFT(OnlineRetail[[#This Row],[InvoiceNo]],1)&lt;&gt;"C",OnlineRetail[[#This Row],[CustomerID]]&lt;&gt;""),"Yes","No")</f>
        <v>Yes</v>
      </c>
      <c r="J1579" s="4">
        <f>EOMONTH(OnlineRetail[[#This Row],[InvoiceDate]],-1)+1</f>
        <v>40575</v>
      </c>
      <c r="K1579" s="6">
        <f>OnlineRetail[[#This Row],[Quantity]]*OnlineRetail[[#This Row],[UnitPrice]]</f>
        <v>136.85</v>
      </c>
      <c r="L1579" t="str">
        <f t="shared" si="24"/>
        <v>14251|Feb-2011</v>
      </c>
    </row>
    <row r="1580" spans="1:12">
      <c r="A1580">
        <v>541566</v>
      </c>
      <c r="B1580" t="s">
        <v>256</v>
      </c>
      <c r="C1580" t="s">
        <v>50</v>
      </c>
      <c r="D1580">
        <v>8</v>
      </c>
      <c r="E1580" s="1">
        <v>40581.350694444453</v>
      </c>
      <c r="F1580">
        <v>9.9499999999999993</v>
      </c>
      <c r="G1580">
        <v>14291</v>
      </c>
      <c r="H1580" t="s">
        <v>126</v>
      </c>
      <c r="I1580" t="str">
        <f>IF(AND(LEFT(OnlineRetail[[#This Row],[InvoiceNo]],1)&lt;&gt;"C",OnlineRetail[[#This Row],[CustomerID]]&lt;&gt;""),"Yes","No")</f>
        <v>Yes</v>
      </c>
      <c r="J1580" s="4">
        <f>EOMONTH(OnlineRetail[[#This Row],[InvoiceDate]],-1)+1</f>
        <v>40575</v>
      </c>
      <c r="K1580" s="6">
        <f>OnlineRetail[[#This Row],[Quantity]]*OnlineRetail[[#This Row],[UnitPrice]]</f>
        <v>79.599999999999994</v>
      </c>
      <c r="L1580" t="str">
        <f t="shared" si="24"/>
        <v>14291|Feb-2011</v>
      </c>
    </row>
    <row r="1581" spans="1:12">
      <c r="A1581">
        <v>544298</v>
      </c>
      <c r="B1581" t="s">
        <v>208</v>
      </c>
      <c r="C1581" t="s">
        <v>42</v>
      </c>
      <c r="D1581">
        <v>16</v>
      </c>
      <c r="E1581" s="1">
        <v>40581.352777777778</v>
      </c>
      <c r="F1581">
        <v>7.95</v>
      </c>
      <c r="G1581">
        <v>13367</v>
      </c>
      <c r="H1581" t="s">
        <v>31</v>
      </c>
      <c r="I1581" t="str">
        <f>IF(AND(LEFT(OnlineRetail[[#This Row],[InvoiceNo]],1)&lt;&gt;"C",OnlineRetail[[#This Row],[CustomerID]]&lt;&gt;""),"Yes","No")</f>
        <v>Yes</v>
      </c>
      <c r="J1581" s="4">
        <f>EOMONTH(OnlineRetail[[#This Row],[InvoiceDate]],-1)+1</f>
        <v>40575</v>
      </c>
      <c r="K1581" s="6">
        <f>OnlineRetail[[#This Row],[Quantity]]*OnlineRetail[[#This Row],[UnitPrice]]</f>
        <v>127.2</v>
      </c>
      <c r="L1581" t="str">
        <f t="shared" si="24"/>
        <v>13367|Feb-2011</v>
      </c>
    </row>
    <row r="1582" spans="1:12">
      <c r="A1582">
        <v>543078</v>
      </c>
      <c r="B1582" t="s">
        <v>148</v>
      </c>
      <c r="C1582" t="s">
        <v>29</v>
      </c>
      <c r="D1582">
        <v>2</v>
      </c>
      <c r="E1582" s="1">
        <v>40581.378472222219</v>
      </c>
      <c r="F1582">
        <v>2.1</v>
      </c>
      <c r="G1582">
        <v>14328</v>
      </c>
      <c r="H1582" t="s">
        <v>10</v>
      </c>
      <c r="I1582" t="str">
        <f>IF(AND(LEFT(OnlineRetail[[#This Row],[InvoiceNo]],1)&lt;&gt;"C",OnlineRetail[[#This Row],[CustomerID]]&lt;&gt;""),"Yes","No")</f>
        <v>Yes</v>
      </c>
      <c r="J1582" s="4">
        <f>EOMONTH(OnlineRetail[[#This Row],[InvoiceDate]],-1)+1</f>
        <v>40575</v>
      </c>
      <c r="K1582" s="6">
        <f>OnlineRetail[[#This Row],[Quantity]]*OnlineRetail[[#This Row],[UnitPrice]]</f>
        <v>4.2</v>
      </c>
      <c r="L1582" t="str">
        <f t="shared" si="24"/>
        <v>14328|Feb-2011</v>
      </c>
    </row>
    <row r="1583" spans="1:12" hidden="1">
      <c r="A1583">
        <v>553942</v>
      </c>
      <c r="B1583" t="s">
        <v>181</v>
      </c>
      <c r="C1583" t="s">
        <v>39</v>
      </c>
      <c r="D1583">
        <v>9</v>
      </c>
      <c r="E1583" s="1">
        <v>40581.380555555559</v>
      </c>
      <c r="F1583">
        <v>2.1</v>
      </c>
      <c r="H1583" t="s">
        <v>10</v>
      </c>
      <c r="I1583" t="str">
        <f>IF(AND(LEFT(OnlineRetail[[#This Row],[InvoiceNo]],1)&lt;&gt;"C",OnlineRetail[[#This Row],[CustomerID]]&lt;&gt;""),"Yes","No")</f>
        <v>No</v>
      </c>
      <c r="J1583" s="4">
        <f>EOMONTH(OnlineRetail[[#This Row],[InvoiceDate]],-1)+1</f>
        <v>40575</v>
      </c>
      <c r="K1583" s="6">
        <f>OnlineRetail[[#This Row],[Quantity]]*OnlineRetail[[#This Row],[UnitPrice]]</f>
        <v>18.900000000000002</v>
      </c>
      <c r="L1583" t="str">
        <f t="shared" si="24"/>
        <v/>
      </c>
    </row>
    <row r="1584" spans="1:12">
      <c r="A1584">
        <v>555503</v>
      </c>
      <c r="B1584" t="s">
        <v>140</v>
      </c>
      <c r="C1584" t="s">
        <v>42</v>
      </c>
      <c r="D1584">
        <v>4</v>
      </c>
      <c r="E1584" s="1">
        <v>40581.381249999999</v>
      </c>
      <c r="F1584">
        <v>3.39</v>
      </c>
      <c r="G1584">
        <v>12493</v>
      </c>
      <c r="H1584" t="s">
        <v>121</v>
      </c>
      <c r="I1584" t="str">
        <f>IF(AND(LEFT(OnlineRetail[[#This Row],[InvoiceNo]],1)&lt;&gt;"C",OnlineRetail[[#This Row],[CustomerID]]&lt;&gt;""),"Yes","No")</f>
        <v>Yes</v>
      </c>
      <c r="J1584" s="4">
        <f>EOMONTH(OnlineRetail[[#This Row],[InvoiceDate]],-1)+1</f>
        <v>40575</v>
      </c>
      <c r="K1584" s="6">
        <f>OnlineRetail[[#This Row],[Quantity]]*OnlineRetail[[#This Row],[UnitPrice]]</f>
        <v>13.56</v>
      </c>
      <c r="L1584" t="str">
        <f t="shared" si="24"/>
        <v>12493|Feb-2011</v>
      </c>
    </row>
    <row r="1585" spans="1:12">
      <c r="A1585">
        <v>547301</v>
      </c>
      <c r="B1585" t="s">
        <v>297</v>
      </c>
      <c r="C1585" t="s">
        <v>48</v>
      </c>
      <c r="D1585">
        <v>24</v>
      </c>
      <c r="E1585" s="1">
        <v>40581.386805555558</v>
      </c>
      <c r="F1585">
        <v>5.95</v>
      </c>
      <c r="G1585">
        <v>12729</v>
      </c>
      <c r="H1585" t="s">
        <v>10</v>
      </c>
      <c r="I1585" t="str">
        <f>IF(AND(LEFT(OnlineRetail[[#This Row],[InvoiceNo]],1)&lt;&gt;"C",OnlineRetail[[#This Row],[CustomerID]]&lt;&gt;""),"Yes","No")</f>
        <v>Yes</v>
      </c>
      <c r="J1585" s="4">
        <f>EOMONTH(OnlineRetail[[#This Row],[InvoiceDate]],-1)+1</f>
        <v>40575</v>
      </c>
      <c r="K1585" s="6">
        <f>OnlineRetail[[#This Row],[Quantity]]*OnlineRetail[[#This Row],[UnitPrice]]</f>
        <v>142.80000000000001</v>
      </c>
      <c r="L1585" t="str">
        <f t="shared" si="24"/>
        <v>12729|Feb-2011</v>
      </c>
    </row>
    <row r="1586" spans="1:12">
      <c r="A1586">
        <v>547919</v>
      </c>
      <c r="B1586" t="s">
        <v>117</v>
      </c>
      <c r="C1586" t="s">
        <v>39</v>
      </c>
      <c r="D1586">
        <v>1</v>
      </c>
      <c r="E1586" s="1">
        <v>40581.42083333333</v>
      </c>
      <c r="F1586">
        <v>9.9499999999999993</v>
      </c>
      <c r="G1586">
        <v>13851</v>
      </c>
      <c r="H1586" t="s">
        <v>10</v>
      </c>
      <c r="I1586" t="str">
        <f>IF(AND(LEFT(OnlineRetail[[#This Row],[InvoiceNo]],1)&lt;&gt;"C",OnlineRetail[[#This Row],[CustomerID]]&lt;&gt;""),"Yes","No")</f>
        <v>Yes</v>
      </c>
      <c r="J1586" s="4">
        <f>EOMONTH(OnlineRetail[[#This Row],[InvoiceDate]],-1)+1</f>
        <v>40575</v>
      </c>
      <c r="K1586" s="6">
        <f>OnlineRetail[[#This Row],[Quantity]]*OnlineRetail[[#This Row],[UnitPrice]]</f>
        <v>9.9499999999999993</v>
      </c>
      <c r="L1586" t="str">
        <f t="shared" si="24"/>
        <v>13851|Feb-2011</v>
      </c>
    </row>
    <row r="1587" spans="1:12">
      <c r="A1587">
        <v>539508</v>
      </c>
      <c r="B1587" t="s">
        <v>64</v>
      </c>
      <c r="C1587" t="s">
        <v>14</v>
      </c>
      <c r="D1587">
        <v>19</v>
      </c>
      <c r="E1587" s="1">
        <v>40581.430555555547</v>
      </c>
      <c r="F1587">
        <v>2.5499999999999998</v>
      </c>
      <c r="G1587">
        <v>13857</v>
      </c>
      <c r="H1587" t="s">
        <v>10</v>
      </c>
      <c r="I1587" t="str">
        <f>IF(AND(LEFT(OnlineRetail[[#This Row],[InvoiceNo]],1)&lt;&gt;"C",OnlineRetail[[#This Row],[CustomerID]]&lt;&gt;""),"Yes","No")</f>
        <v>Yes</v>
      </c>
      <c r="J1587" s="4">
        <f>EOMONTH(OnlineRetail[[#This Row],[InvoiceDate]],-1)+1</f>
        <v>40575</v>
      </c>
      <c r="K1587" s="6">
        <f>OnlineRetail[[#This Row],[Quantity]]*OnlineRetail[[#This Row],[UnitPrice]]</f>
        <v>48.449999999999996</v>
      </c>
      <c r="L1587" t="str">
        <f t="shared" si="24"/>
        <v>13857|Feb-2011</v>
      </c>
    </row>
    <row r="1588" spans="1:12">
      <c r="A1588">
        <v>543170</v>
      </c>
      <c r="B1588" t="s">
        <v>209</v>
      </c>
      <c r="C1588" t="s">
        <v>46</v>
      </c>
      <c r="D1588">
        <v>18</v>
      </c>
      <c r="E1588" s="1">
        <v>40581.443055555559</v>
      </c>
      <c r="F1588">
        <v>1.65</v>
      </c>
      <c r="G1588">
        <v>12591</v>
      </c>
      <c r="H1588" t="s">
        <v>25</v>
      </c>
      <c r="I1588" t="str">
        <f>IF(AND(LEFT(OnlineRetail[[#This Row],[InvoiceNo]],1)&lt;&gt;"C",OnlineRetail[[#This Row],[CustomerID]]&lt;&gt;""),"Yes","No")</f>
        <v>Yes</v>
      </c>
      <c r="J1588" s="4">
        <f>EOMONTH(OnlineRetail[[#This Row],[InvoiceDate]],-1)+1</f>
        <v>40575</v>
      </c>
      <c r="K1588" s="6">
        <f>OnlineRetail[[#This Row],[Quantity]]*OnlineRetail[[#This Row],[UnitPrice]]</f>
        <v>29.7</v>
      </c>
      <c r="L1588" t="str">
        <f t="shared" si="24"/>
        <v>12591|Feb-2011</v>
      </c>
    </row>
    <row r="1589" spans="1:12">
      <c r="A1589">
        <v>544658</v>
      </c>
      <c r="B1589" t="s">
        <v>69</v>
      </c>
      <c r="C1589" t="s">
        <v>29</v>
      </c>
      <c r="D1589">
        <v>12</v>
      </c>
      <c r="E1589" s="1">
        <v>40581.444444444453</v>
      </c>
      <c r="F1589">
        <v>9.9499999999999993</v>
      </c>
      <c r="G1589">
        <v>13871</v>
      </c>
      <c r="H1589" t="s">
        <v>10</v>
      </c>
      <c r="I1589" t="str">
        <f>IF(AND(LEFT(OnlineRetail[[#This Row],[InvoiceNo]],1)&lt;&gt;"C",OnlineRetail[[#This Row],[CustomerID]]&lt;&gt;""),"Yes","No")</f>
        <v>Yes</v>
      </c>
      <c r="J1589" s="4">
        <f>EOMONTH(OnlineRetail[[#This Row],[InvoiceDate]],-1)+1</f>
        <v>40575</v>
      </c>
      <c r="K1589" s="6">
        <f>OnlineRetail[[#This Row],[Quantity]]*OnlineRetail[[#This Row],[UnitPrice]]</f>
        <v>119.39999999999999</v>
      </c>
      <c r="L1589" t="str">
        <f t="shared" si="24"/>
        <v>13871|Feb-2011</v>
      </c>
    </row>
    <row r="1590" spans="1:12">
      <c r="A1590">
        <v>538138</v>
      </c>
      <c r="B1590" t="s">
        <v>183</v>
      </c>
      <c r="C1590" t="s">
        <v>29</v>
      </c>
      <c r="D1590">
        <v>13</v>
      </c>
      <c r="E1590" s="1">
        <v>40581.447222222218</v>
      </c>
      <c r="F1590">
        <v>0.85</v>
      </c>
      <c r="G1590">
        <v>14200</v>
      </c>
      <c r="H1590" t="s">
        <v>10</v>
      </c>
      <c r="I1590" t="str">
        <f>IF(AND(LEFT(OnlineRetail[[#This Row],[InvoiceNo]],1)&lt;&gt;"C",OnlineRetail[[#This Row],[CustomerID]]&lt;&gt;""),"Yes","No")</f>
        <v>Yes</v>
      </c>
      <c r="J1590" s="4">
        <f>EOMONTH(OnlineRetail[[#This Row],[InvoiceDate]],-1)+1</f>
        <v>40575</v>
      </c>
      <c r="K1590" s="6">
        <f>OnlineRetail[[#This Row],[Quantity]]*OnlineRetail[[#This Row],[UnitPrice]]</f>
        <v>11.049999999999999</v>
      </c>
      <c r="L1590" t="str">
        <f t="shared" si="24"/>
        <v>14200|Feb-2011</v>
      </c>
    </row>
    <row r="1591" spans="1:12">
      <c r="A1591">
        <v>550536</v>
      </c>
      <c r="B1591" t="s">
        <v>262</v>
      </c>
      <c r="C1591" t="s">
        <v>83</v>
      </c>
      <c r="D1591">
        <v>5</v>
      </c>
      <c r="E1591" s="1">
        <v>40581.456250000003</v>
      </c>
      <c r="F1591">
        <v>9.9499999999999993</v>
      </c>
      <c r="G1591">
        <v>14187</v>
      </c>
      <c r="H1591" t="s">
        <v>10</v>
      </c>
      <c r="I1591" t="str">
        <f>IF(AND(LEFT(OnlineRetail[[#This Row],[InvoiceNo]],1)&lt;&gt;"C",OnlineRetail[[#This Row],[CustomerID]]&lt;&gt;""),"Yes","No")</f>
        <v>Yes</v>
      </c>
      <c r="J1591" s="4">
        <f>EOMONTH(OnlineRetail[[#This Row],[InvoiceDate]],-1)+1</f>
        <v>40575</v>
      </c>
      <c r="K1591" s="6">
        <f>OnlineRetail[[#This Row],[Quantity]]*OnlineRetail[[#This Row],[UnitPrice]]</f>
        <v>49.75</v>
      </c>
      <c r="L1591" t="str">
        <f t="shared" si="24"/>
        <v>14187|Feb-2011</v>
      </c>
    </row>
    <row r="1592" spans="1:12">
      <c r="A1592">
        <v>551951</v>
      </c>
      <c r="B1592" t="s">
        <v>274</v>
      </c>
      <c r="C1592" t="s">
        <v>39</v>
      </c>
      <c r="D1592">
        <v>16</v>
      </c>
      <c r="E1592" s="1">
        <v>40581.468055555553</v>
      </c>
      <c r="F1592">
        <v>1.65</v>
      </c>
      <c r="G1592">
        <v>12660</v>
      </c>
      <c r="H1592" t="s">
        <v>10</v>
      </c>
      <c r="I1592" t="str">
        <f>IF(AND(LEFT(OnlineRetail[[#This Row],[InvoiceNo]],1)&lt;&gt;"C",OnlineRetail[[#This Row],[CustomerID]]&lt;&gt;""),"Yes","No")</f>
        <v>Yes</v>
      </c>
      <c r="J1592" s="4">
        <f>EOMONTH(OnlineRetail[[#This Row],[InvoiceDate]],-1)+1</f>
        <v>40575</v>
      </c>
      <c r="K1592" s="6">
        <f>OnlineRetail[[#This Row],[Quantity]]*OnlineRetail[[#This Row],[UnitPrice]]</f>
        <v>26.4</v>
      </c>
      <c r="L1592" t="str">
        <f t="shared" si="24"/>
        <v>12660|Feb-2011</v>
      </c>
    </row>
    <row r="1593" spans="1:12">
      <c r="A1593">
        <v>549552</v>
      </c>
      <c r="B1593" t="s">
        <v>37</v>
      </c>
      <c r="C1593" t="s">
        <v>14</v>
      </c>
      <c r="D1593">
        <v>6</v>
      </c>
      <c r="E1593" s="1">
        <v>40581.474999999999</v>
      </c>
      <c r="F1593">
        <v>0.85</v>
      </c>
      <c r="G1593">
        <v>12968</v>
      </c>
      <c r="H1593" t="s">
        <v>10</v>
      </c>
      <c r="I1593" t="str">
        <f>IF(AND(LEFT(OnlineRetail[[#This Row],[InvoiceNo]],1)&lt;&gt;"C",OnlineRetail[[#This Row],[CustomerID]]&lt;&gt;""),"Yes","No")</f>
        <v>Yes</v>
      </c>
      <c r="J1593" s="4">
        <f>EOMONTH(OnlineRetail[[#This Row],[InvoiceDate]],-1)+1</f>
        <v>40575</v>
      </c>
      <c r="K1593" s="6">
        <f>OnlineRetail[[#This Row],[Quantity]]*OnlineRetail[[#This Row],[UnitPrice]]</f>
        <v>5.0999999999999996</v>
      </c>
      <c r="L1593" t="str">
        <f t="shared" si="24"/>
        <v>12968|Feb-2011</v>
      </c>
    </row>
    <row r="1594" spans="1:12">
      <c r="A1594">
        <v>550193</v>
      </c>
      <c r="B1594" t="s">
        <v>111</v>
      </c>
      <c r="C1594" t="s">
        <v>29</v>
      </c>
      <c r="D1594">
        <v>3</v>
      </c>
      <c r="E1594" s="1">
        <v>40581.48333333333</v>
      </c>
      <c r="F1594">
        <v>1.25</v>
      </c>
      <c r="G1594">
        <v>14008</v>
      </c>
      <c r="H1594" t="s">
        <v>10</v>
      </c>
      <c r="I1594" t="str">
        <f>IF(AND(LEFT(OnlineRetail[[#This Row],[InvoiceNo]],1)&lt;&gt;"C",OnlineRetail[[#This Row],[CustomerID]]&lt;&gt;""),"Yes","No")</f>
        <v>Yes</v>
      </c>
      <c r="J1594" s="4">
        <f>EOMONTH(OnlineRetail[[#This Row],[InvoiceDate]],-1)+1</f>
        <v>40575</v>
      </c>
      <c r="K1594" s="6">
        <f>OnlineRetail[[#This Row],[Quantity]]*OnlineRetail[[#This Row],[UnitPrice]]</f>
        <v>3.75</v>
      </c>
      <c r="L1594" t="str">
        <f t="shared" si="24"/>
        <v>14008|Feb-2011</v>
      </c>
    </row>
    <row r="1595" spans="1:12">
      <c r="A1595">
        <v>548939</v>
      </c>
      <c r="B1595" t="s">
        <v>274</v>
      </c>
      <c r="C1595" t="s">
        <v>9</v>
      </c>
      <c r="D1595">
        <v>20</v>
      </c>
      <c r="E1595" s="1">
        <v>40581.484027777777</v>
      </c>
      <c r="F1595">
        <v>1.25</v>
      </c>
      <c r="G1595">
        <v>12651</v>
      </c>
      <c r="H1595" t="s">
        <v>10</v>
      </c>
      <c r="I1595" t="str">
        <f>IF(AND(LEFT(OnlineRetail[[#This Row],[InvoiceNo]],1)&lt;&gt;"C",OnlineRetail[[#This Row],[CustomerID]]&lt;&gt;""),"Yes","No")</f>
        <v>Yes</v>
      </c>
      <c r="J1595" s="4">
        <f>EOMONTH(OnlineRetail[[#This Row],[InvoiceDate]],-1)+1</f>
        <v>40575</v>
      </c>
      <c r="K1595" s="6">
        <f>OnlineRetail[[#This Row],[Quantity]]*OnlineRetail[[#This Row],[UnitPrice]]</f>
        <v>25</v>
      </c>
      <c r="L1595" t="str">
        <f t="shared" si="24"/>
        <v>12651|Feb-2011</v>
      </c>
    </row>
    <row r="1596" spans="1:12">
      <c r="A1596">
        <v>537693</v>
      </c>
      <c r="B1596" t="s">
        <v>133</v>
      </c>
      <c r="C1596" t="s">
        <v>24</v>
      </c>
      <c r="D1596">
        <v>18</v>
      </c>
      <c r="E1596" s="1">
        <v>40581.486111111109</v>
      </c>
      <c r="F1596">
        <v>4.95</v>
      </c>
      <c r="G1596">
        <v>13511</v>
      </c>
      <c r="H1596" t="s">
        <v>10</v>
      </c>
      <c r="I1596" t="str">
        <f>IF(AND(LEFT(OnlineRetail[[#This Row],[InvoiceNo]],1)&lt;&gt;"C",OnlineRetail[[#This Row],[CustomerID]]&lt;&gt;""),"Yes","No")</f>
        <v>Yes</v>
      </c>
      <c r="J1596" s="4">
        <f>EOMONTH(OnlineRetail[[#This Row],[InvoiceDate]],-1)+1</f>
        <v>40575</v>
      </c>
      <c r="K1596" s="6">
        <f>OnlineRetail[[#This Row],[Quantity]]*OnlineRetail[[#This Row],[UnitPrice]]</f>
        <v>89.100000000000009</v>
      </c>
      <c r="L1596" t="str">
        <f t="shared" si="24"/>
        <v>13511|Feb-2011</v>
      </c>
    </row>
    <row r="1597" spans="1:12">
      <c r="A1597">
        <v>552920</v>
      </c>
      <c r="B1597" t="s">
        <v>188</v>
      </c>
      <c r="C1597" t="s">
        <v>21</v>
      </c>
      <c r="D1597">
        <v>5</v>
      </c>
      <c r="E1597" s="1">
        <v>40581.486111111109</v>
      </c>
      <c r="F1597">
        <v>2.5499999999999998</v>
      </c>
      <c r="G1597">
        <v>13417</v>
      </c>
      <c r="H1597" t="s">
        <v>10</v>
      </c>
      <c r="I1597" t="str">
        <f>IF(AND(LEFT(OnlineRetail[[#This Row],[InvoiceNo]],1)&lt;&gt;"C",OnlineRetail[[#This Row],[CustomerID]]&lt;&gt;""),"Yes","No")</f>
        <v>Yes</v>
      </c>
      <c r="J1597" s="4">
        <f>EOMONTH(OnlineRetail[[#This Row],[InvoiceDate]],-1)+1</f>
        <v>40575</v>
      </c>
      <c r="K1597" s="6">
        <f>OnlineRetail[[#This Row],[Quantity]]*OnlineRetail[[#This Row],[UnitPrice]]</f>
        <v>12.75</v>
      </c>
      <c r="L1597" t="str">
        <f t="shared" si="24"/>
        <v>13417|Feb-2011</v>
      </c>
    </row>
    <row r="1598" spans="1:12">
      <c r="A1598">
        <v>553219</v>
      </c>
      <c r="B1598" t="s">
        <v>156</v>
      </c>
      <c r="C1598" t="s">
        <v>50</v>
      </c>
      <c r="D1598">
        <v>6</v>
      </c>
      <c r="E1598" s="1">
        <v>40581.490972222222</v>
      </c>
      <c r="F1598">
        <v>0.85</v>
      </c>
      <c r="G1598">
        <v>12802</v>
      </c>
      <c r="H1598" t="s">
        <v>10</v>
      </c>
      <c r="I1598" t="str">
        <f>IF(AND(LEFT(OnlineRetail[[#This Row],[InvoiceNo]],1)&lt;&gt;"C",OnlineRetail[[#This Row],[CustomerID]]&lt;&gt;""),"Yes","No")</f>
        <v>Yes</v>
      </c>
      <c r="J1598" s="4">
        <f>EOMONTH(OnlineRetail[[#This Row],[InvoiceDate]],-1)+1</f>
        <v>40575</v>
      </c>
      <c r="K1598" s="6">
        <f>OnlineRetail[[#This Row],[Quantity]]*OnlineRetail[[#This Row],[UnitPrice]]</f>
        <v>5.0999999999999996</v>
      </c>
      <c r="L1598" t="str">
        <f t="shared" si="24"/>
        <v>12802|Feb-2011</v>
      </c>
    </row>
    <row r="1599" spans="1:12">
      <c r="A1599">
        <v>556143</v>
      </c>
      <c r="B1599" t="s">
        <v>244</v>
      </c>
      <c r="C1599" t="s">
        <v>48</v>
      </c>
      <c r="D1599">
        <v>10</v>
      </c>
      <c r="E1599" s="1">
        <v>40581.500694444447</v>
      </c>
      <c r="F1599">
        <v>4.95</v>
      </c>
      <c r="G1599">
        <v>13610</v>
      </c>
      <c r="H1599" t="s">
        <v>10</v>
      </c>
      <c r="I1599" t="str">
        <f>IF(AND(LEFT(OnlineRetail[[#This Row],[InvoiceNo]],1)&lt;&gt;"C",OnlineRetail[[#This Row],[CustomerID]]&lt;&gt;""),"Yes","No")</f>
        <v>Yes</v>
      </c>
      <c r="J1599" s="4">
        <f>EOMONTH(OnlineRetail[[#This Row],[InvoiceDate]],-1)+1</f>
        <v>40575</v>
      </c>
      <c r="K1599" s="6">
        <f>OnlineRetail[[#This Row],[Quantity]]*OnlineRetail[[#This Row],[UnitPrice]]</f>
        <v>49.5</v>
      </c>
      <c r="L1599" t="str">
        <f t="shared" si="24"/>
        <v>13610|Feb-2011</v>
      </c>
    </row>
    <row r="1600" spans="1:12">
      <c r="A1600">
        <v>551132</v>
      </c>
      <c r="B1600" t="s">
        <v>268</v>
      </c>
      <c r="C1600" t="s">
        <v>46</v>
      </c>
      <c r="D1600">
        <v>23</v>
      </c>
      <c r="E1600" s="1">
        <v>40581.504166666673</v>
      </c>
      <c r="F1600">
        <v>0.85</v>
      </c>
      <c r="G1600">
        <v>13887</v>
      </c>
      <c r="H1600" t="s">
        <v>10</v>
      </c>
      <c r="I1600" t="str">
        <f>IF(AND(LEFT(OnlineRetail[[#This Row],[InvoiceNo]],1)&lt;&gt;"C",OnlineRetail[[#This Row],[CustomerID]]&lt;&gt;""),"Yes","No")</f>
        <v>Yes</v>
      </c>
      <c r="J1600" s="4">
        <f>EOMONTH(OnlineRetail[[#This Row],[InvoiceDate]],-1)+1</f>
        <v>40575</v>
      </c>
      <c r="K1600" s="6">
        <f>OnlineRetail[[#This Row],[Quantity]]*OnlineRetail[[#This Row],[UnitPrice]]</f>
        <v>19.55</v>
      </c>
      <c r="L1600" t="str">
        <f t="shared" si="24"/>
        <v>13887|Feb-2011</v>
      </c>
    </row>
    <row r="1601" spans="1:12">
      <c r="A1601">
        <v>536825</v>
      </c>
      <c r="B1601" t="s">
        <v>225</v>
      </c>
      <c r="C1601" t="s">
        <v>62</v>
      </c>
      <c r="D1601">
        <v>23</v>
      </c>
      <c r="E1601" s="1">
        <v>40581.513888888891</v>
      </c>
      <c r="F1601">
        <v>1.25</v>
      </c>
      <c r="G1601">
        <v>12502</v>
      </c>
      <c r="H1601" t="s">
        <v>10</v>
      </c>
      <c r="I1601" t="str">
        <f>IF(AND(LEFT(OnlineRetail[[#This Row],[InvoiceNo]],1)&lt;&gt;"C",OnlineRetail[[#This Row],[CustomerID]]&lt;&gt;""),"Yes","No")</f>
        <v>Yes</v>
      </c>
      <c r="J1601" s="4">
        <f>EOMONTH(OnlineRetail[[#This Row],[InvoiceDate]],-1)+1</f>
        <v>40575</v>
      </c>
      <c r="K1601" s="6">
        <f>OnlineRetail[[#This Row],[Quantity]]*OnlineRetail[[#This Row],[UnitPrice]]</f>
        <v>28.75</v>
      </c>
      <c r="L1601" t="str">
        <f t="shared" si="24"/>
        <v>12502|Feb-2011</v>
      </c>
    </row>
    <row r="1602" spans="1:12">
      <c r="A1602">
        <v>543681</v>
      </c>
      <c r="B1602" t="s">
        <v>30</v>
      </c>
      <c r="C1602" t="s">
        <v>14</v>
      </c>
      <c r="D1602">
        <v>8</v>
      </c>
      <c r="E1602" s="1">
        <v>40581.572222222218</v>
      </c>
      <c r="F1602">
        <v>3.39</v>
      </c>
      <c r="G1602">
        <v>13156</v>
      </c>
      <c r="H1602" t="s">
        <v>10</v>
      </c>
      <c r="I1602" t="str">
        <f>IF(AND(LEFT(OnlineRetail[[#This Row],[InvoiceNo]],1)&lt;&gt;"C",OnlineRetail[[#This Row],[CustomerID]]&lt;&gt;""),"Yes","No")</f>
        <v>Yes</v>
      </c>
      <c r="J1602" s="4">
        <f>EOMONTH(OnlineRetail[[#This Row],[InvoiceDate]],-1)+1</f>
        <v>40575</v>
      </c>
      <c r="K1602" s="6">
        <f>OnlineRetail[[#This Row],[Quantity]]*OnlineRetail[[#This Row],[UnitPrice]]</f>
        <v>27.12</v>
      </c>
      <c r="L1602" t="str">
        <f t="shared" ref="L1602:L1665" si="25">IF(I1602="Yes",G1602&amp;"|"&amp;TEXT(J1602,"mmm-yyyy"),"")</f>
        <v>13156|Feb-2011</v>
      </c>
    </row>
    <row r="1603" spans="1:12">
      <c r="A1603">
        <v>548496</v>
      </c>
      <c r="B1603" t="s">
        <v>240</v>
      </c>
      <c r="C1603" t="s">
        <v>33</v>
      </c>
      <c r="D1603">
        <v>7</v>
      </c>
      <c r="E1603" s="1">
        <v>40581.577777777777</v>
      </c>
      <c r="F1603">
        <v>0.85</v>
      </c>
      <c r="G1603">
        <v>12397</v>
      </c>
      <c r="H1603" t="s">
        <v>10</v>
      </c>
      <c r="I1603" t="str">
        <f>IF(AND(LEFT(OnlineRetail[[#This Row],[InvoiceNo]],1)&lt;&gt;"C",OnlineRetail[[#This Row],[CustomerID]]&lt;&gt;""),"Yes","No")</f>
        <v>Yes</v>
      </c>
      <c r="J1603" s="4">
        <f>EOMONTH(OnlineRetail[[#This Row],[InvoiceDate]],-1)+1</f>
        <v>40575</v>
      </c>
      <c r="K1603" s="6">
        <f>OnlineRetail[[#This Row],[Quantity]]*OnlineRetail[[#This Row],[UnitPrice]]</f>
        <v>5.95</v>
      </c>
      <c r="L1603" t="str">
        <f t="shared" si="25"/>
        <v>12397|Feb-2011</v>
      </c>
    </row>
    <row r="1604" spans="1:12">
      <c r="A1604">
        <v>551965</v>
      </c>
      <c r="B1604" t="s">
        <v>99</v>
      </c>
      <c r="C1604" t="s">
        <v>50</v>
      </c>
      <c r="D1604">
        <v>1</v>
      </c>
      <c r="E1604" s="1">
        <v>40581.585416666669</v>
      </c>
      <c r="F1604">
        <v>1.25</v>
      </c>
      <c r="G1604">
        <v>12971</v>
      </c>
      <c r="H1604" t="s">
        <v>10</v>
      </c>
      <c r="I1604" t="str">
        <f>IF(AND(LEFT(OnlineRetail[[#This Row],[InvoiceNo]],1)&lt;&gt;"C",OnlineRetail[[#This Row],[CustomerID]]&lt;&gt;""),"Yes","No")</f>
        <v>Yes</v>
      </c>
      <c r="J1604" s="4">
        <f>EOMONTH(OnlineRetail[[#This Row],[InvoiceDate]],-1)+1</f>
        <v>40575</v>
      </c>
      <c r="K1604" s="6">
        <f>OnlineRetail[[#This Row],[Quantity]]*OnlineRetail[[#This Row],[UnitPrice]]</f>
        <v>1.25</v>
      </c>
      <c r="L1604" t="str">
        <f t="shared" si="25"/>
        <v>12971|Feb-2011</v>
      </c>
    </row>
    <row r="1605" spans="1:12">
      <c r="A1605">
        <v>536580</v>
      </c>
      <c r="B1605" t="s">
        <v>170</v>
      </c>
      <c r="C1605" t="s">
        <v>33</v>
      </c>
      <c r="D1605">
        <v>13</v>
      </c>
      <c r="E1605" s="1">
        <v>40581.59375</v>
      </c>
      <c r="F1605">
        <v>2.1</v>
      </c>
      <c r="G1605">
        <v>12776</v>
      </c>
      <c r="H1605" t="s">
        <v>25</v>
      </c>
      <c r="I1605" t="str">
        <f>IF(AND(LEFT(OnlineRetail[[#This Row],[InvoiceNo]],1)&lt;&gt;"C",OnlineRetail[[#This Row],[CustomerID]]&lt;&gt;""),"Yes","No")</f>
        <v>Yes</v>
      </c>
      <c r="J1605" s="4">
        <f>EOMONTH(OnlineRetail[[#This Row],[InvoiceDate]],-1)+1</f>
        <v>40575</v>
      </c>
      <c r="K1605" s="6">
        <f>OnlineRetail[[#This Row],[Quantity]]*OnlineRetail[[#This Row],[UnitPrice]]</f>
        <v>27.3</v>
      </c>
      <c r="L1605" t="str">
        <f t="shared" si="25"/>
        <v>12776|Feb-2011</v>
      </c>
    </row>
    <row r="1606" spans="1:12">
      <c r="A1606">
        <v>537326</v>
      </c>
      <c r="B1606" t="s">
        <v>221</v>
      </c>
      <c r="C1606" t="s">
        <v>33</v>
      </c>
      <c r="D1606">
        <v>13</v>
      </c>
      <c r="E1606" s="1">
        <v>40581.615277777782</v>
      </c>
      <c r="F1606">
        <v>4.95</v>
      </c>
      <c r="G1606">
        <v>13924</v>
      </c>
      <c r="H1606" t="s">
        <v>10</v>
      </c>
      <c r="I1606" t="str">
        <f>IF(AND(LEFT(OnlineRetail[[#This Row],[InvoiceNo]],1)&lt;&gt;"C",OnlineRetail[[#This Row],[CustomerID]]&lt;&gt;""),"Yes","No")</f>
        <v>Yes</v>
      </c>
      <c r="J1606" s="4">
        <f>EOMONTH(OnlineRetail[[#This Row],[InvoiceDate]],-1)+1</f>
        <v>40575</v>
      </c>
      <c r="K1606" s="6">
        <f>OnlineRetail[[#This Row],[Quantity]]*OnlineRetail[[#This Row],[UnitPrice]]</f>
        <v>64.350000000000009</v>
      </c>
      <c r="L1606" t="str">
        <f t="shared" si="25"/>
        <v>13924|Feb-2011</v>
      </c>
    </row>
    <row r="1607" spans="1:12">
      <c r="A1607">
        <v>542511</v>
      </c>
      <c r="B1607" t="s">
        <v>246</v>
      </c>
      <c r="C1607" t="s">
        <v>29</v>
      </c>
      <c r="D1607">
        <v>3</v>
      </c>
      <c r="E1607" s="1">
        <v>40581.633333333331</v>
      </c>
      <c r="F1607">
        <v>1.65</v>
      </c>
      <c r="G1607">
        <v>12523</v>
      </c>
      <c r="H1607" t="s">
        <v>10</v>
      </c>
      <c r="I1607" t="str">
        <f>IF(AND(LEFT(OnlineRetail[[#This Row],[InvoiceNo]],1)&lt;&gt;"C",OnlineRetail[[#This Row],[CustomerID]]&lt;&gt;""),"Yes","No")</f>
        <v>Yes</v>
      </c>
      <c r="J1607" s="4">
        <f>EOMONTH(OnlineRetail[[#This Row],[InvoiceDate]],-1)+1</f>
        <v>40575</v>
      </c>
      <c r="K1607" s="6">
        <f>OnlineRetail[[#This Row],[Quantity]]*OnlineRetail[[#This Row],[UnitPrice]]</f>
        <v>4.9499999999999993</v>
      </c>
      <c r="L1607" t="str">
        <f t="shared" si="25"/>
        <v>12523|Feb-2011</v>
      </c>
    </row>
    <row r="1608" spans="1:12">
      <c r="A1608">
        <v>536533</v>
      </c>
      <c r="B1608" t="s">
        <v>13</v>
      </c>
      <c r="C1608" t="s">
        <v>24</v>
      </c>
      <c r="D1608">
        <v>17</v>
      </c>
      <c r="E1608" s="1">
        <v>40581.644444444442</v>
      </c>
      <c r="F1608">
        <v>4.25</v>
      </c>
      <c r="G1608">
        <v>13019</v>
      </c>
      <c r="H1608" t="s">
        <v>10</v>
      </c>
      <c r="I1608" t="str">
        <f>IF(AND(LEFT(OnlineRetail[[#This Row],[InvoiceNo]],1)&lt;&gt;"C",OnlineRetail[[#This Row],[CustomerID]]&lt;&gt;""),"Yes","No")</f>
        <v>Yes</v>
      </c>
      <c r="J1608" s="4">
        <f>EOMONTH(OnlineRetail[[#This Row],[InvoiceDate]],-1)+1</f>
        <v>40575</v>
      </c>
      <c r="K1608" s="6">
        <f>OnlineRetail[[#This Row],[Quantity]]*OnlineRetail[[#This Row],[UnitPrice]]</f>
        <v>72.25</v>
      </c>
      <c r="L1608" t="str">
        <f t="shared" si="25"/>
        <v>13019|Feb-2011</v>
      </c>
    </row>
    <row r="1609" spans="1:12" hidden="1">
      <c r="A1609" t="s">
        <v>298</v>
      </c>
      <c r="B1609" t="s">
        <v>229</v>
      </c>
      <c r="C1609" t="s">
        <v>19</v>
      </c>
      <c r="D1609">
        <v>20</v>
      </c>
      <c r="E1609" s="1">
        <v>40581.661111111112</v>
      </c>
      <c r="F1609">
        <v>9.9499999999999993</v>
      </c>
      <c r="G1609">
        <v>13511</v>
      </c>
      <c r="H1609" t="s">
        <v>10</v>
      </c>
      <c r="I1609" t="str">
        <f>IF(AND(LEFT(OnlineRetail[[#This Row],[InvoiceNo]],1)&lt;&gt;"C",OnlineRetail[[#This Row],[CustomerID]]&lt;&gt;""),"Yes","No")</f>
        <v>No</v>
      </c>
      <c r="J1609" s="4">
        <f>EOMONTH(OnlineRetail[[#This Row],[InvoiceDate]],-1)+1</f>
        <v>40575</v>
      </c>
      <c r="K1609" s="6">
        <f>OnlineRetail[[#This Row],[Quantity]]*OnlineRetail[[#This Row],[UnitPrice]]</f>
        <v>199</v>
      </c>
      <c r="L1609" t="str">
        <f t="shared" si="25"/>
        <v/>
      </c>
    </row>
    <row r="1610" spans="1:12">
      <c r="A1610">
        <v>549744</v>
      </c>
      <c r="B1610" t="s">
        <v>214</v>
      </c>
      <c r="C1610" t="s">
        <v>53</v>
      </c>
      <c r="D1610">
        <v>9</v>
      </c>
      <c r="E1610" s="1">
        <v>40581.668055555558</v>
      </c>
      <c r="F1610">
        <v>2.1</v>
      </c>
      <c r="G1610">
        <v>14334</v>
      </c>
      <c r="H1610" t="s">
        <v>10</v>
      </c>
      <c r="I1610" t="str">
        <f>IF(AND(LEFT(OnlineRetail[[#This Row],[InvoiceNo]],1)&lt;&gt;"C",OnlineRetail[[#This Row],[CustomerID]]&lt;&gt;""),"Yes","No")</f>
        <v>Yes</v>
      </c>
      <c r="J1610" s="4">
        <f>EOMONTH(OnlineRetail[[#This Row],[InvoiceDate]],-1)+1</f>
        <v>40575</v>
      </c>
      <c r="K1610" s="6">
        <f>OnlineRetail[[#This Row],[Quantity]]*OnlineRetail[[#This Row],[UnitPrice]]</f>
        <v>18.900000000000002</v>
      </c>
      <c r="L1610" t="str">
        <f t="shared" si="25"/>
        <v>14334|Feb-2011</v>
      </c>
    </row>
    <row r="1611" spans="1:12">
      <c r="A1611">
        <v>539477</v>
      </c>
      <c r="B1611" t="s">
        <v>241</v>
      </c>
      <c r="C1611" t="s">
        <v>42</v>
      </c>
      <c r="D1611">
        <v>2</v>
      </c>
      <c r="E1611" s="1">
        <v>40581.686111111107</v>
      </c>
      <c r="F1611">
        <v>4.95</v>
      </c>
      <c r="G1611">
        <v>13815</v>
      </c>
      <c r="H1611" t="s">
        <v>10</v>
      </c>
      <c r="I1611" t="str">
        <f>IF(AND(LEFT(OnlineRetail[[#This Row],[InvoiceNo]],1)&lt;&gt;"C",OnlineRetail[[#This Row],[CustomerID]]&lt;&gt;""),"Yes","No")</f>
        <v>Yes</v>
      </c>
      <c r="J1611" s="4">
        <f>EOMONTH(OnlineRetail[[#This Row],[InvoiceDate]],-1)+1</f>
        <v>40575</v>
      </c>
      <c r="K1611" s="6">
        <f>OnlineRetail[[#This Row],[Quantity]]*OnlineRetail[[#This Row],[UnitPrice]]</f>
        <v>9.9</v>
      </c>
      <c r="L1611" t="str">
        <f t="shared" si="25"/>
        <v>13815|Feb-2011</v>
      </c>
    </row>
    <row r="1612" spans="1:12">
      <c r="A1612">
        <v>539786</v>
      </c>
      <c r="B1612" t="s">
        <v>148</v>
      </c>
      <c r="C1612" t="s">
        <v>40</v>
      </c>
      <c r="D1612">
        <v>15</v>
      </c>
      <c r="E1612" s="1">
        <v>40581.692361111112</v>
      </c>
      <c r="F1612">
        <v>7.95</v>
      </c>
      <c r="G1612">
        <v>14216</v>
      </c>
      <c r="H1612" t="s">
        <v>10</v>
      </c>
      <c r="I1612" t="str">
        <f>IF(AND(LEFT(OnlineRetail[[#This Row],[InvoiceNo]],1)&lt;&gt;"C",OnlineRetail[[#This Row],[CustomerID]]&lt;&gt;""),"Yes","No")</f>
        <v>Yes</v>
      </c>
      <c r="J1612" s="4">
        <f>EOMONTH(OnlineRetail[[#This Row],[InvoiceDate]],-1)+1</f>
        <v>40575</v>
      </c>
      <c r="K1612" s="6">
        <f>OnlineRetail[[#This Row],[Quantity]]*OnlineRetail[[#This Row],[UnitPrice]]</f>
        <v>119.25</v>
      </c>
      <c r="L1612" t="str">
        <f t="shared" si="25"/>
        <v>14216|Feb-2011</v>
      </c>
    </row>
    <row r="1613" spans="1:12">
      <c r="A1613">
        <v>551042</v>
      </c>
      <c r="B1613" t="s">
        <v>61</v>
      </c>
      <c r="C1613" t="s">
        <v>19</v>
      </c>
      <c r="D1613">
        <v>16</v>
      </c>
      <c r="E1613" s="1">
        <v>40581.693749999999</v>
      </c>
      <c r="F1613">
        <v>7.95</v>
      </c>
      <c r="G1613">
        <v>12868</v>
      </c>
      <c r="H1613" t="s">
        <v>10</v>
      </c>
      <c r="I1613" t="str">
        <f>IF(AND(LEFT(OnlineRetail[[#This Row],[InvoiceNo]],1)&lt;&gt;"C",OnlineRetail[[#This Row],[CustomerID]]&lt;&gt;""),"Yes","No")</f>
        <v>Yes</v>
      </c>
      <c r="J1613" s="4">
        <f>EOMONTH(OnlineRetail[[#This Row],[InvoiceDate]],-1)+1</f>
        <v>40575</v>
      </c>
      <c r="K1613" s="6">
        <f>OnlineRetail[[#This Row],[Quantity]]*OnlineRetail[[#This Row],[UnitPrice]]</f>
        <v>127.2</v>
      </c>
      <c r="L1613" t="str">
        <f t="shared" si="25"/>
        <v>12868|Feb-2011</v>
      </c>
    </row>
    <row r="1614" spans="1:12">
      <c r="A1614">
        <v>553750</v>
      </c>
      <c r="B1614" t="s">
        <v>198</v>
      </c>
      <c r="C1614" t="s">
        <v>39</v>
      </c>
      <c r="D1614">
        <v>21</v>
      </c>
      <c r="E1614" s="1">
        <v>40581.703472222223</v>
      </c>
      <c r="F1614">
        <v>4.95</v>
      </c>
      <c r="G1614">
        <v>13364</v>
      </c>
      <c r="H1614" t="s">
        <v>10</v>
      </c>
      <c r="I1614" t="str">
        <f>IF(AND(LEFT(OnlineRetail[[#This Row],[InvoiceNo]],1)&lt;&gt;"C",OnlineRetail[[#This Row],[CustomerID]]&lt;&gt;""),"Yes","No")</f>
        <v>Yes</v>
      </c>
      <c r="J1614" s="4">
        <f>EOMONTH(OnlineRetail[[#This Row],[InvoiceDate]],-1)+1</f>
        <v>40575</v>
      </c>
      <c r="K1614" s="6">
        <f>OnlineRetail[[#This Row],[Quantity]]*OnlineRetail[[#This Row],[UnitPrice]]</f>
        <v>103.95</v>
      </c>
      <c r="L1614" t="str">
        <f t="shared" si="25"/>
        <v>13364|Feb-2011</v>
      </c>
    </row>
    <row r="1615" spans="1:12">
      <c r="A1615">
        <v>550615</v>
      </c>
      <c r="B1615" t="s">
        <v>102</v>
      </c>
      <c r="C1615" t="s">
        <v>21</v>
      </c>
      <c r="D1615">
        <v>18</v>
      </c>
      <c r="E1615" s="1">
        <v>40581.704861111109</v>
      </c>
      <c r="F1615">
        <v>5.95</v>
      </c>
      <c r="G1615">
        <v>14131</v>
      </c>
      <c r="H1615" t="s">
        <v>10</v>
      </c>
      <c r="I1615" t="str">
        <f>IF(AND(LEFT(OnlineRetail[[#This Row],[InvoiceNo]],1)&lt;&gt;"C",OnlineRetail[[#This Row],[CustomerID]]&lt;&gt;""),"Yes","No")</f>
        <v>Yes</v>
      </c>
      <c r="J1615" s="4">
        <f>EOMONTH(OnlineRetail[[#This Row],[InvoiceDate]],-1)+1</f>
        <v>40575</v>
      </c>
      <c r="K1615" s="6">
        <f>OnlineRetail[[#This Row],[Quantity]]*OnlineRetail[[#This Row],[UnitPrice]]</f>
        <v>107.10000000000001</v>
      </c>
      <c r="L1615" t="str">
        <f t="shared" si="25"/>
        <v>14131|Feb-2011</v>
      </c>
    </row>
    <row r="1616" spans="1:12">
      <c r="A1616">
        <v>550848</v>
      </c>
      <c r="B1616" t="s">
        <v>256</v>
      </c>
      <c r="C1616" t="s">
        <v>50</v>
      </c>
      <c r="D1616">
        <v>24</v>
      </c>
      <c r="E1616" s="1">
        <v>40581.715277777781</v>
      </c>
      <c r="F1616">
        <v>0.85</v>
      </c>
      <c r="G1616">
        <v>13293</v>
      </c>
      <c r="H1616" t="s">
        <v>10</v>
      </c>
      <c r="I1616" t="str">
        <f>IF(AND(LEFT(OnlineRetail[[#This Row],[InvoiceNo]],1)&lt;&gt;"C",OnlineRetail[[#This Row],[CustomerID]]&lt;&gt;""),"Yes","No")</f>
        <v>Yes</v>
      </c>
      <c r="J1616" s="4">
        <f>EOMONTH(OnlineRetail[[#This Row],[InvoiceDate]],-1)+1</f>
        <v>40575</v>
      </c>
      <c r="K1616" s="6">
        <f>OnlineRetail[[#This Row],[Quantity]]*OnlineRetail[[#This Row],[UnitPrice]]</f>
        <v>20.399999999999999</v>
      </c>
      <c r="L1616" t="str">
        <f t="shared" si="25"/>
        <v>13293|Feb-2011</v>
      </c>
    </row>
    <row r="1617" spans="1:12">
      <c r="A1617">
        <v>554848</v>
      </c>
      <c r="B1617" t="s">
        <v>91</v>
      </c>
      <c r="C1617" t="s">
        <v>39</v>
      </c>
      <c r="D1617">
        <v>2</v>
      </c>
      <c r="E1617" s="1">
        <v>40581.720138888893</v>
      </c>
      <c r="F1617">
        <v>1.65</v>
      </c>
      <c r="G1617">
        <v>12368</v>
      </c>
      <c r="H1617" t="s">
        <v>17</v>
      </c>
      <c r="I1617" t="str">
        <f>IF(AND(LEFT(OnlineRetail[[#This Row],[InvoiceNo]],1)&lt;&gt;"C",OnlineRetail[[#This Row],[CustomerID]]&lt;&gt;""),"Yes","No")</f>
        <v>Yes</v>
      </c>
      <c r="J1617" s="4">
        <f>EOMONTH(OnlineRetail[[#This Row],[InvoiceDate]],-1)+1</f>
        <v>40575</v>
      </c>
      <c r="K1617" s="6">
        <f>OnlineRetail[[#This Row],[Quantity]]*OnlineRetail[[#This Row],[UnitPrice]]</f>
        <v>3.3</v>
      </c>
      <c r="L1617" t="str">
        <f t="shared" si="25"/>
        <v>12368|Feb-2011</v>
      </c>
    </row>
    <row r="1618" spans="1:12">
      <c r="A1618">
        <v>549070</v>
      </c>
      <c r="B1618" t="s">
        <v>230</v>
      </c>
      <c r="C1618" t="s">
        <v>27</v>
      </c>
      <c r="D1618">
        <v>6</v>
      </c>
      <c r="E1618" s="1">
        <v>40581.729861111111</v>
      </c>
      <c r="F1618">
        <v>2.5499999999999998</v>
      </c>
      <c r="G1618">
        <v>12909</v>
      </c>
      <c r="H1618" t="s">
        <v>10</v>
      </c>
      <c r="I1618" t="str">
        <f>IF(AND(LEFT(OnlineRetail[[#This Row],[InvoiceNo]],1)&lt;&gt;"C",OnlineRetail[[#This Row],[CustomerID]]&lt;&gt;""),"Yes","No")</f>
        <v>Yes</v>
      </c>
      <c r="J1618" s="4">
        <f>EOMONTH(OnlineRetail[[#This Row],[InvoiceDate]],-1)+1</f>
        <v>40575</v>
      </c>
      <c r="K1618" s="6">
        <f>OnlineRetail[[#This Row],[Quantity]]*OnlineRetail[[#This Row],[UnitPrice]]</f>
        <v>15.299999999999999</v>
      </c>
      <c r="L1618" t="str">
        <f t="shared" si="25"/>
        <v>12909|Feb-2011</v>
      </c>
    </row>
    <row r="1619" spans="1:12">
      <c r="A1619">
        <v>544612</v>
      </c>
      <c r="B1619" t="s">
        <v>105</v>
      </c>
      <c r="C1619" t="s">
        <v>50</v>
      </c>
      <c r="D1619">
        <v>2</v>
      </c>
      <c r="E1619" s="1">
        <v>40581.741666666669</v>
      </c>
      <c r="F1619">
        <v>1.25</v>
      </c>
      <c r="G1619">
        <v>13617</v>
      </c>
      <c r="H1619" t="s">
        <v>10</v>
      </c>
      <c r="I1619" t="str">
        <f>IF(AND(LEFT(OnlineRetail[[#This Row],[InvoiceNo]],1)&lt;&gt;"C",OnlineRetail[[#This Row],[CustomerID]]&lt;&gt;""),"Yes","No")</f>
        <v>Yes</v>
      </c>
      <c r="J1619" s="4">
        <f>EOMONTH(OnlineRetail[[#This Row],[InvoiceDate]],-1)+1</f>
        <v>40575</v>
      </c>
      <c r="K1619" s="6">
        <f>OnlineRetail[[#This Row],[Quantity]]*OnlineRetail[[#This Row],[UnitPrice]]</f>
        <v>2.5</v>
      </c>
      <c r="L1619" t="str">
        <f t="shared" si="25"/>
        <v>13617|Feb-2011</v>
      </c>
    </row>
    <row r="1620" spans="1:12">
      <c r="A1620">
        <v>545358</v>
      </c>
      <c r="B1620" t="s">
        <v>77</v>
      </c>
      <c r="C1620" t="s">
        <v>62</v>
      </c>
      <c r="D1620">
        <v>21</v>
      </c>
      <c r="E1620" s="1">
        <v>40581.752083333333</v>
      </c>
      <c r="F1620">
        <v>4.95</v>
      </c>
      <c r="G1620">
        <v>13184</v>
      </c>
      <c r="H1620" t="s">
        <v>10</v>
      </c>
      <c r="I1620" t="str">
        <f>IF(AND(LEFT(OnlineRetail[[#This Row],[InvoiceNo]],1)&lt;&gt;"C",OnlineRetail[[#This Row],[CustomerID]]&lt;&gt;""),"Yes","No")</f>
        <v>Yes</v>
      </c>
      <c r="J1620" s="4">
        <f>EOMONTH(OnlineRetail[[#This Row],[InvoiceDate]],-1)+1</f>
        <v>40575</v>
      </c>
      <c r="K1620" s="6">
        <f>OnlineRetail[[#This Row],[Quantity]]*OnlineRetail[[#This Row],[UnitPrice]]</f>
        <v>103.95</v>
      </c>
      <c r="L1620" t="str">
        <f t="shared" si="25"/>
        <v>13184|Feb-2011</v>
      </c>
    </row>
    <row r="1621" spans="1:12">
      <c r="A1621">
        <v>554451</v>
      </c>
      <c r="B1621" t="s">
        <v>268</v>
      </c>
      <c r="C1621" t="s">
        <v>50</v>
      </c>
      <c r="D1621">
        <v>15</v>
      </c>
      <c r="E1621" s="1">
        <v>40581.758333333331</v>
      </c>
      <c r="F1621">
        <v>2.1</v>
      </c>
      <c r="G1621">
        <v>12595</v>
      </c>
      <c r="H1621" t="s">
        <v>10</v>
      </c>
      <c r="I1621" t="str">
        <f>IF(AND(LEFT(OnlineRetail[[#This Row],[InvoiceNo]],1)&lt;&gt;"C",OnlineRetail[[#This Row],[CustomerID]]&lt;&gt;""),"Yes","No")</f>
        <v>Yes</v>
      </c>
      <c r="J1621" s="4">
        <f>EOMONTH(OnlineRetail[[#This Row],[InvoiceDate]],-1)+1</f>
        <v>40575</v>
      </c>
      <c r="K1621" s="6">
        <f>OnlineRetail[[#This Row],[Quantity]]*OnlineRetail[[#This Row],[UnitPrice]]</f>
        <v>31.5</v>
      </c>
      <c r="L1621" t="str">
        <f t="shared" si="25"/>
        <v>12595|Feb-2011</v>
      </c>
    </row>
    <row r="1622" spans="1:12">
      <c r="A1622">
        <v>554434</v>
      </c>
      <c r="B1622" t="s">
        <v>206</v>
      </c>
      <c r="C1622" t="s">
        <v>72</v>
      </c>
      <c r="D1622">
        <v>13</v>
      </c>
      <c r="E1622" s="1">
        <v>40581.772222222222</v>
      </c>
      <c r="F1622">
        <v>1.65</v>
      </c>
      <c r="G1622">
        <v>13901</v>
      </c>
      <c r="H1622" t="s">
        <v>10</v>
      </c>
      <c r="I1622" t="str">
        <f>IF(AND(LEFT(OnlineRetail[[#This Row],[InvoiceNo]],1)&lt;&gt;"C",OnlineRetail[[#This Row],[CustomerID]]&lt;&gt;""),"Yes","No")</f>
        <v>Yes</v>
      </c>
      <c r="J1622" s="4">
        <f>EOMONTH(OnlineRetail[[#This Row],[InvoiceDate]],-1)+1</f>
        <v>40575</v>
      </c>
      <c r="K1622" s="6">
        <f>OnlineRetail[[#This Row],[Quantity]]*OnlineRetail[[#This Row],[UnitPrice]]</f>
        <v>21.45</v>
      </c>
      <c r="L1622" t="str">
        <f t="shared" si="25"/>
        <v>13901|Feb-2011</v>
      </c>
    </row>
    <row r="1623" spans="1:12">
      <c r="A1623">
        <v>543321</v>
      </c>
      <c r="B1623" t="s">
        <v>115</v>
      </c>
      <c r="C1623" t="s">
        <v>9</v>
      </c>
      <c r="D1623">
        <v>2</v>
      </c>
      <c r="E1623" s="1">
        <v>40581.779861111107</v>
      </c>
      <c r="F1623">
        <v>2.5499999999999998</v>
      </c>
      <c r="G1623">
        <v>12401</v>
      </c>
      <c r="H1623" t="s">
        <v>10</v>
      </c>
      <c r="I1623" t="str">
        <f>IF(AND(LEFT(OnlineRetail[[#This Row],[InvoiceNo]],1)&lt;&gt;"C",OnlineRetail[[#This Row],[CustomerID]]&lt;&gt;""),"Yes","No")</f>
        <v>Yes</v>
      </c>
      <c r="J1623" s="4">
        <f>EOMONTH(OnlineRetail[[#This Row],[InvoiceDate]],-1)+1</f>
        <v>40575</v>
      </c>
      <c r="K1623" s="6">
        <f>OnlineRetail[[#This Row],[Quantity]]*OnlineRetail[[#This Row],[UnitPrice]]</f>
        <v>5.0999999999999996</v>
      </c>
      <c r="L1623" t="str">
        <f t="shared" si="25"/>
        <v>12401|Feb-2011</v>
      </c>
    </row>
    <row r="1624" spans="1:12">
      <c r="A1624">
        <v>543007</v>
      </c>
      <c r="B1624" t="s">
        <v>63</v>
      </c>
      <c r="C1624" t="s">
        <v>16</v>
      </c>
      <c r="D1624">
        <v>13</v>
      </c>
      <c r="E1624" s="1">
        <v>40581.793749999997</v>
      </c>
      <c r="F1624">
        <v>3.39</v>
      </c>
      <c r="G1624">
        <v>14249</v>
      </c>
      <c r="H1624" t="s">
        <v>17</v>
      </c>
      <c r="I1624" t="str">
        <f>IF(AND(LEFT(OnlineRetail[[#This Row],[InvoiceNo]],1)&lt;&gt;"C",OnlineRetail[[#This Row],[CustomerID]]&lt;&gt;""),"Yes","No")</f>
        <v>Yes</v>
      </c>
      <c r="J1624" s="4">
        <f>EOMONTH(OnlineRetail[[#This Row],[InvoiceDate]],-1)+1</f>
        <v>40575</v>
      </c>
      <c r="K1624" s="6">
        <f>OnlineRetail[[#This Row],[Quantity]]*OnlineRetail[[#This Row],[UnitPrice]]</f>
        <v>44.07</v>
      </c>
      <c r="L1624" t="str">
        <f t="shared" si="25"/>
        <v>14249|Feb-2011</v>
      </c>
    </row>
    <row r="1625" spans="1:12">
      <c r="A1625">
        <v>539138</v>
      </c>
      <c r="B1625" t="s">
        <v>162</v>
      </c>
      <c r="C1625" t="s">
        <v>42</v>
      </c>
      <c r="D1625">
        <v>17</v>
      </c>
      <c r="E1625" s="1">
        <v>40581.808333333327</v>
      </c>
      <c r="F1625">
        <v>9.9499999999999993</v>
      </c>
      <c r="G1625">
        <v>12569</v>
      </c>
      <c r="H1625" t="s">
        <v>10</v>
      </c>
      <c r="I1625" t="str">
        <f>IF(AND(LEFT(OnlineRetail[[#This Row],[InvoiceNo]],1)&lt;&gt;"C",OnlineRetail[[#This Row],[CustomerID]]&lt;&gt;""),"Yes","No")</f>
        <v>Yes</v>
      </c>
      <c r="J1625" s="4">
        <f>EOMONTH(OnlineRetail[[#This Row],[InvoiceDate]],-1)+1</f>
        <v>40575</v>
      </c>
      <c r="K1625" s="6">
        <f>OnlineRetail[[#This Row],[Quantity]]*OnlineRetail[[#This Row],[UnitPrice]]</f>
        <v>169.14999999999998</v>
      </c>
      <c r="L1625" t="str">
        <f t="shared" si="25"/>
        <v>12569|Feb-2011</v>
      </c>
    </row>
    <row r="1626" spans="1:12">
      <c r="A1626">
        <v>553172</v>
      </c>
      <c r="B1626" t="s">
        <v>224</v>
      </c>
      <c r="C1626" t="s">
        <v>83</v>
      </c>
      <c r="D1626">
        <v>7</v>
      </c>
      <c r="E1626" s="1">
        <v>40581.809027777781</v>
      </c>
      <c r="F1626">
        <v>9.9499999999999993</v>
      </c>
      <c r="G1626">
        <v>12799</v>
      </c>
      <c r="H1626" t="s">
        <v>126</v>
      </c>
      <c r="I1626" t="str">
        <f>IF(AND(LEFT(OnlineRetail[[#This Row],[InvoiceNo]],1)&lt;&gt;"C",OnlineRetail[[#This Row],[CustomerID]]&lt;&gt;""),"Yes","No")</f>
        <v>Yes</v>
      </c>
      <c r="J1626" s="4">
        <f>EOMONTH(OnlineRetail[[#This Row],[InvoiceDate]],-1)+1</f>
        <v>40575</v>
      </c>
      <c r="K1626" s="6">
        <f>OnlineRetail[[#This Row],[Quantity]]*OnlineRetail[[#This Row],[UnitPrice]]</f>
        <v>69.649999999999991</v>
      </c>
      <c r="L1626" t="str">
        <f t="shared" si="25"/>
        <v>12799|Feb-2011</v>
      </c>
    </row>
    <row r="1627" spans="1:12">
      <c r="A1627">
        <v>538917</v>
      </c>
      <c r="B1627" t="s">
        <v>32</v>
      </c>
      <c r="C1627" t="s">
        <v>9</v>
      </c>
      <c r="D1627">
        <v>9</v>
      </c>
      <c r="E1627" s="1">
        <v>40581.822222222218</v>
      </c>
      <c r="F1627">
        <v>9.9499999999999993</v>
      </c>
      <c r="G1627">
        <v>12465</v>
      </c>
      <c r="H1627" t="s">
        <v>17</v>
      </c>
      <c r="I1627" t="str">
        <f>IF(AND(LEFT(OnlineRetail[[#This Row],[InvoiceNo]],1)&lt;&gt;"C",OnlineRetail[[#This Row],[CustomerID]]&lt;&gt;""),"Yes","No")</f>
        <v>Yes</v>
      </c>
      <c r="J1627" s="4">
        <f>EOMONTH(OnlineRetail[[#This Row],[InvoiceDate]],-1)+1</f>
        <v>40575</v>
      </c>
      <c r="K1627" s="6">
        <f>OnlineRetail[[#This Row],[Quantity]]*OnlineRetail[[#This Row],[UnitPrice]]</f>
        <v>89.55</v>
      </c>
      <c r="L1627" t="str">
        <f t="shared" si="25"/>
        <v>12465|Feb-2011</v>
      </c>
    </row>
    <row r="1628" spans="1:12">
      <c r="A1628">
        <v>552859</v>
      </c>
      <c r="B1628" t="s">
        <v>150</v>
      </c>
      <c r="C1628" t="s">
        <v>42</v>
      </c>
      <c r="D1628">
        <v>22</v>
      </c>
      <c r="E1628" s="1">
        <v>40582.341666666667</v>
      </c>
      <c r="F1628">
        <v>4.25</v>
      </c>
      <c r="G1628">
        <v>12771</v>
      </c>
      <c r="H1628" t="s">
        <v>10</v>
      </c>
      <c r="I1628" t="str">
        <f>IF(AND(LEFT(OnlineRetail[[#This Row],[InvoiceNo]],1)&lt;&gt;"C",OnlineRetail[[#This Row],[CustomerID]]&lt;&gt;""),"Yes","No")</f>
        <v>Yes</v>
      </c>
      <c r="J1628" s="4">
        <f>EOMONTH(OnlineRetail[[#This Row],[InvoiceDate]],-1)+1</f>
        <v>40575</v>
      </c>
      <c r="K1628" s="6">
        <f>OnlineRetail[[#This Row],[Quantity]]*OnlineRetail[[#This Row],[UnitPrice]]</f>
        <v>93.5</v>
      </c>
      <c r="L1628" t="str">
        <f t="shared" si="25"/>
        <v>12771|Feb-2011</v>
      </c>
    </row>
    <row r="1629" spans="1:12">
      <c r="A1629">
        <v>541821</v>
      </c>
      <c r="B1629" t="s">
        <v>57</v>
      </c>
      <c r="C1629" t="s">
        <v>12</v>
      </c>
      <c r="D1629">
        <v>3</v>
      </c>
      <c r="E1629" s="1">
        <v>40582.378472222219</v>
      </c>
      <c r="F1629">
        <v>1.25</v>
      </c>
      <c r="G1629">
        <v>12807</v>
      </c>
      <c r="H1629" t="s">
        <v>10</v>
      </c>
      <c r="I1629" t="str">
        <f>IF(AND(LEFT(OnlineRetail[[#This Row],[InvoiceNo]],1)&lt;&gt;"C",OnlineRetail[[#This Row],[CustomerID]]&lt;&gt;""),"Yes","No")</f>
        <v>Yes</v>
      </c>
      <c r="J1629" s="4">
        <f>EOMONTH(OnlineRetail[[#This Row],[InvoiceDate]],-1)+1</f>
        <v>40575</v>
      </c>
      <c r="K1629" s="6">
        <f>OnlineRetail[[#This Row],[Quantity]]*OnlineRetail[[#This Row],[UnitPrice]]</f>
        <v>3.75</v>
      </c>
      <c r="L1629" t="str">
        <f t="shared" si="25"/>
        <v>12807|Feb-2011</v>
      </c>
    </row>
    <row r="1630" spans="1:12">
      <c r="A1630">
        <v>544239</v>
      </c>
      <c r="B1630" t="s">
        <v>259</v>
      </c>
      <c r="C1630" t="s">
        <v>19</v>
      </c>
      <c r="D1630">
        <v>10</v>
      </c>
      <c r="E1630" s="1">
        <v>40582.411111111112</v>
      </c>
      <c r="F1630">
        <v>1.25</v>
      </c>
      <c r="G1630">
        <v>13069</v>
      </c>
      <c r="H1630" t="s">
        <v>10</v>
      </c>
      <c r="I1630" t="str">
        <f>IF(AND(LEFT(OnlineRetail[[#This Row],[InvoiceNo]],1)&lt;&gt;"C",OnlineRetail[[#This Row],[CustomerID]]&lt;&gt;""),"Yes","No")</f>
        <v>Yes</v>
      </c>
      <c r="J1630" s="4">
        <f>EOMONTH(OnlineRetail[[#This Row],[InvoiceDate]],-1)+1</f>
        <v>40575</v>
      </c>
      <c r="K1630" s="6">
        <f>OnlineRetail[[#This Row],[Quantity]]*OnlineRetail[[#This Row],[UnitPrice]]</f>
        <v>12.5</v>
      </c>
      <c r="L1630" t="str">
        <f t="shared" si="25"/>
        <v>13069|Feb-2011</v>
      </c>
    </row>
    <row r="1631" spans="1:12">
      <c r="A1631">
        <v>539914</v>
      </c>
      <c r="B1631" t="s">
        <v>205</v>
      </c>
      <c r="C1631" t="s">
        <v>9</v>
      </c>
      <c r="D1631">
        <v>16</v>
      </c>
      <c r="E1631" s="1">
        <v>40582.419444444437</v>
      </c>
      <c r="F1631">
        <v>5.95</v>
      </c>
      <c r="G1631">
        <v>14090</v>
      </c>
      <c r="H1631" t="s">
        <v>10</v>
      </c>
      <c r="I1631" t="str">
        <f>IF(AND(LEFT(OnlineRetail[[#This Row],[InvoiceNo]],1)&lt;&gt;"C",OnlineRetail[[#This Row],[CustomerID]]&lt;&gt;""),"Yes","No")</f>
        <v>Yes</v>
      </c>
      <c r="J1631" s="4">
        <f>EOMONTH(OnlineRetail[[#This Row],[InvoiceDate]],-1)+1</f>
        <v>40575</v>
      </c>
      <c r="K1631" s="6">
        <f>OnlineRetail[[#This Row],[Quantity]]*OnlineRetail[[#This Row],[UnitPrice]]</f>
        <v>95.2</v>
      </c>
      <c r="L1631" t="str">
        <f t="shared" si="25"/>
        <v>14090|Feb-2011</v>
      </c>
    </row>
    <row r="1632" spans="1:12">
      <c r="A1632">
        <v>548860</v>
      </c>
      <c r="B1632" t="s">
        <v>64</v>
      </c>
      <c r="C1632" t="s">
        <v>24</v>
      </c>
      <c r="D1632">
        <v>9</v>
      </c>
      <c r="E1632" s="1">
        <v>40582.427083333343</v>
      </c>
      <c r="F1632">
        <v>4.95</v>
      </c>
      <c r="G1632">
        <v>13877</v>
      </c>
      <c r="H1632" t="s">
        <v>10</v>
      </c>
      <c r="I1632" t="str">
        <f>IF(AND(LEFT(OnlineRetail[[#This Row],[InvoiceNo]],1)&lt;&gt;"C",OnlineRetail[[#This Row],[CustomerID]]&lt;&gt;""),"Yes","No")</f>
        <v>Yes</v>
      </c>
      <c r="J1632" s="4">
        <f>EOMONTH(OnlineRetail[[#This Row],[InvoiceDate]],-1)+1</f>
        <v>40575</v>
      </c>
      <c r="K1632" s="6">
        <f>OnlineRetail[[#This Row],[Quantity]]*OnlineRetail[[#This Row],[UnitPrice]]</f>
        <v>44.550000000000004</v>
      </c>
      <c r="L1632" t="str">
        <f t="shared" si="25"/>
        <v>13877|Feb-2011</v>
      </c>
    </row>
    <row r="1633" spans="1:12">
      <c r="A1633">
        <v>541376</v>
      </c>
      <c r="B1633" t="s">
        <v>242</v>
      </c>
      <c r="C1633" t="s">
        <v>27</v>
      </c>
      <c r="D1633">
        <v>16</v>
      </c>
      <c r="E1633" s="1">
        <v>40582.447222222218</v>
      </c>
      <c r="F1633">
        <v>2.1</v>
      </c>
      <c r="G1633">
        <v>12779</v>
      </c>
      <c r="H1633" t="s">
        <v>10</v>
      </c>
      <c r="I1633" t="str">
        <f>IF(AND(LEFT(OnlineRetail[[#This Row],[InvoiceNo]],1)&lt;&gt;"C",OnlineRetail[[#This Row],[CustomerID]]&lt;&gt;""),"Yes","No")</f>
        <v>Yes</v>
      </c>
      <c r="J1633" s="4">
        <f>EOMONTH(OnlineRetail[[#This Row],[InvoiceDate]],-1)+1</f>
        <v>40575</v>
      </c>
      <c r="K1633" s="6">
        <f>OnlineRetail[[#This Row],[Quantity]]*OnlineRetail[[#This Row],[UnitPrice]]</f>
        <v>33.6</v>
      </c>
      <c r="L1633" t="str">
        <f t="shared" si="25"/>
        <v>12779|Feb-2011</v>
      </c>
    </row>
    <row r="1634" spans="1:12">
      <c r="A1634">
        <v>548529</v>
      </c>
      <c r="B1634" t="s">
        <v>219</v>
      </c>
      <c r="C1634" t="s">
        <v>72</v>
      </c>
      <c r="D1634">
        <v>19</v>
      </c>
      <c r="E1634" s="1">
        <v>40582.453472222223</v>
      </c>
      <c r="F1634">
        <v>4.95</v>
      </c>
      <c r="G1634">
        <v>13123</v>
      </c>
      <c r="H1634" t="s">
        <v>10</v>
      </c>
      <c r="I1634" t="str">
        <f>IF(AND(LEFT(OnlineRetail[[#This Row],[InvoiceNo]],1)&lt;&gt;"C",OnlineRetail[[#This Row],[CustomerID]]&lt;&gt;""),"Yes","No")</f>
        <v>Yes</v>
      </c>
      <c r="J1634" s="4">
        <f>EOMONTH(OnlineRetail[[#This Row],[InvoiceDate]],-1)+1</f>
        <v>40575</v>
      </c>
      <c r="K1634" s="6">
        <f>OnlineRetail[[#This Row],[Quantity]]*OnlineRetail[[#This Row],[UnitPrice]]</f>
        <v>94.05</v>
      </c>
      <c r="L1634" t="str">
        <f t="shared" si="25"/>
        <v>13123|Feb-2011</v>
      </c>
    </row>
    <row r="1635" spans="1:12" hidden="1">
      <c r="A1635">
        <v>554678</v>
      </c>
      <c r="B1635" t="s">
        <v>299</v>
      </c>
      <c r="C1635" t="s">
        <v>62</v>
      </c>
      <c r="D1635">
        <v>23</v>
      </c>
      <c r="E1635" s="1">
        <v>40582.484722222223</v>
      </c>
      <c r="F1635">
        <v>0.85</v>
      </c>
      <c r="H1635" t="s">
        <v>10</v>
      </c>
      <c r="I1635" t="str">
        <f>IF(AND(LEFT(OnlineRetail[[#This Row],[InvoiceNo]],1)&lt;&gt;"C",OnlineRetail[[#This Row],[CustomerID]]&lt;&gt;""),"Yes","No")</f>
        <v>No</v>
      </c>
      <c r="J1635" s="4">
        <f>EOMONTH(OnlineRetail[[#This Row],[InvoiceDate]],-1)+1</f>
        <v>40575</v>
      </c>
      <c r="K1635" s="6">
        <f>OnlineRetail[[#This Row],[Quantity]]*OnlineRetail[[#This Row],[UnitPrice]]</f>
        <v>19.55</v>
      </c>
      <c r="L1635" t="str">
        <f t="shared" si="25"/>
        <v/>
      </c>
    </row>
    <row r="1636" spans="1:12">
      <c r="A1636">
        <v>548082</v>
      </c>
      <c r="B1636" t="s">
        <v>289</v>
      </c>
      <c r="C1636" t="s">
        <v>50</v>
      </c>
      <c r="D1636">
        <v>14</v>
      </c>
      <c r="E1636" s="1">
        <v>40582.526388888888</v>
      </c>
      <c r="F1636">
        <v>1.25</v>
      </c>
      <c r="G1636">
        <v>12596</v>
      </c>
      <c r="H1636" t="s">
        <v>10</v>
      </c>
      <c r="I1636" t="str">
        <f>IF(AND(LEFT(OnlineRetail[[#This Row],[InvoiceNo]],1)&lt;&gt;"C",OnlineRetail[[#This Row],[CustomerID]]&lt;&gt;""),"Yes","No")</f>
        <v>Yes</v>
      </c>
      <c r="J1636" s="4">
        <f>EOMONTH(OnlineRetail[[#This Row],[InvoiceDate]],-1)+1</f>
        <v>40575</v>
      </c>
      <c r="K1636" s="6">
        <f>OnlineRetail[[#This Row],[Quantity]]*OnlineRetail[[#This Row],[UnitPrice]]</f>
        <v>17.5</v>
      </c>
      <c r="L1636" t="str">
        <f t="shared" si="25"/>
        <v>12596|Feb-2011</v>
      </c>
    </row>
    <row r="1637" spans="1:12">
      <c r="A1637">
        <v>542192</v>
      </c>
      <c r="B1637" t="s">
        <v>235</v>
      </c>
      <c r="C1637" t="s">
        <v>19</v>
      </c>
      <c r="D1637">
        <v>6</v>
      </c>
      <c r="E1637" s="1">
        <v>40582.567361111112</v>
      </c>
      <c r="F1637">
        <v>0.85</v>
      </c>
      <c r="G1637">
        <v>12604</v>
      </c>
      <c r="H1637" t="s">
        <v>10</v>
      </c>
      <c r="I1637" t="str">
        <f>IF(AND(LEFT(OnlineRetail[[#This Row],[InvoiceNo]],1)&lt;&gt;"C",OnlineRetail[[#This Row],[CustomerID]]&lt;&gt;""),"Yes","No")</f>
        <v>Yes</v>
      </c>
      <c r="J1637" s="4">
        <f>EOMONTH(OnlineRetail[[#This Row],[InvoiceDate]],-1)+1</f>
        <v>40575</v>
      </c>
      <c r="K1637" s="6">
        <f>OnlineRetail[[#This Row],[Quantity]]*OnlineRetail[[#This Row],[UnitPrice]]</f>
        <v>5.0999999999999996</v>
      </c>
      <c r="L1637" t="str">
        <f t="shared" si="25"/>
        <v>12604|Feb-2011</v>
      </c>
    </row>
    <row r="1638" spans="1:12">
      <c r="A1638">
        <v>538249</v>
      </c>
      <c r="B1638" t="s">
        <v>66</v>
      </c>
      <c r="C1638" t="s">
        <v>62</v>
      </c>
      <c r="D1638">
        <v>8</v>
      </c>
      <c r="E1638" s="1">
        <v>40582.573611111111</v>
      </c>
      <c r="F1638">
        <v>2.1</v>
      </c>
      <c r="G1638">
        <v>13066</v>
      </c>
      <c r="H1638" t="s">
        <v>22</v>
      </c>
      <c r="I1638" t="str">
        <f>IF(AND(LEFT(OnlineRetail[[#This Row],[InvoiceNo]],1)&lt;&gt;"C",OnlineRetail[[#This Row],[CustomerID]]&lt;&gt;""),"Yes","No")</f>
        <v>Yes</v>
      </c>
      <c r="J1638" s="4">
        <f>EOMONTH(OnlineRetail[[#This Row],[InvoiceDate]],-1)+1</f>
        <v>40575</v>
      </c>
      <c r="K1638" s="6">
        <f>OnlineRetail[[#This Row],[Quantity]]*OnlineRetail[[#This Row],[UnitPrice]]</f>
        <v>16.8</v>
      </c>
      <c r="L1638" t="str">
        <f t="shared" si="25"/>
        <v>13066|Feb-2011</v>
      </c>
    </row>
    <row r="1639" spans="1:12">
      <c r="A1639">
        <v>537376</v>
      </c>
      <c r="B1639" t="s">
        <v>138</v>
      </c>
      <c r="C1639" t="s">
        <v>50</v>
      </c>
      <c r="D1639">
        <v>23</v>
      </c>
      <c r="E1639" s="1">
        <v>40582.593055555553</v>
      </c>
      <c r="F1639">
        <v>7.95</v>
      </c>
      <c r="G1639">
        <v>12743</v>
      </c>
      <c r="H1639" t="s">
        <v>10</v>
      </c>
      <c r="I1639" t="str">
        <f>IF(AND(LEFT(OnlineRetail[[#This Row],[InvoiceNo]],1)&lt;&gt;"C",OnlineRetail[[#This Row],[CustomerID]]&lt;&gt;""),"Yes","No")</f>
        <v>Yes</v>
      </c>
      <c r="J1639" s="4">
        <f>EOMONTH(OnlineRetail[[#This Row],[InvoiceDate]],-1)+1</f>
        <v>40575</v>
      </c>
      <c r="K1639" s="6">
        <f>OnlineRetail[[#This Row],[Quantity]]*OnlineRetail[[#This Row],[UnitPrice]]</f>
        <v>182.85</v>
      </c>
      <c r="L1639" t="str">
        <f t="shared" si="25"/>
        <v>12743|Feb-2011</v>
      </c>
    </row>
    <row r="1640" spans="1:12">
      <c r="A1640">
        <v>541314</v>
      </c>
      <c r="B1640" t="s">
        <v>281</v>
      </c>
      <c r="C1640" t="s">
        <v>40</v>
      </c>
      <c r="D1640">
        <v>20</v>
      </c>
      <c r="E1640" s="1">
        <v>40582.597916666673</v>
      </c>
      <c r="F1640">
        <v>4.25</v>
      </c>
      <c r="G1640">
        <v>14216</v>
      </c>
      <c r="H1640" t="s">
        <v>10</v>
      </c>
      <c r="I1640" t="str">
        <f>IF(AND(LEFT(OnlineRetail[[#This Row],[InvoiceNo]],1)&lt;&gt;"C",OnlineRetail[[#This Row],[CustomerID]]&lt;&gt;""),"Yes","No")</f>
        <v>Yes</v>
      </c>
      <c r="J1640" s="4">
        <f>EOMONTH(OnlineRetail[[#This Row],[InvoiceDate]],-1)+1</f>
        <v>40575</v>
      </c>
      <c r="K1640" s="6">
        <f>OnlineRetail[[#This Row],[Quantity]]*OnlineRetail[[#This Row],[UnitPrice]]</f>
        <v>85</v>
      </c>
      <c r="L1640" t="str">
        <f t="shared" si="25"/>
        <v>14216|Feb-2011</v>
      </c>
    </row>
    <row r="1641" spans="1:12">
      <c r="A1641">
        <v>540075</v>
      </c>
      <c r="B1641" t="s">
        <v>204</v>
      </c>
      <c r="C1641" t="s">
        <v>40</v>
      </c>
      <c r="D1641">
        <v>8</v>
      </c>
      <c r="E1641" s="1">
        <v>40582.597916666673</v>
      </c>
      <c r="F1641">
        <v>2.1</v>
      </c>
      <c r="G1641">
        <v>13879</v>
      </c>
      <c r="H1641" t="s">
        <v>10</v>
      </c>
      <c r="I1641" t="str">
        <f>IF(AND(LEFT(OnlineRetail[[#This Row],[InvoiceNo]],1)&lt;&gt;"C",OnlineRetail[[#This Row],[CustomerID]]&lt;&gt;""),"Yes","No")</f>
        <v>Yes</v>
      </c>
      <c r="J1641" s="4">
        <f>EOMONTH(OnlineRetail[[#This Row],[InvoiceDate]],-1)+1</f>
        <v>40575</v>
      </c>
      <c r="K1641" s="6">
        <f>OnlineRetail[[#This Row],[Quantity]]*OnlineRetail[[#This Row],[UnitPrice]]</f>
        <v>16.8</v>
      </c>
      <c r="L1641" t="str">
        <f t="shared" si="25"/>
        <v>13879|Feb-2011</v>
      </c>
    </row>
    <row r="1642" spans="1:12">
      <c r="A1642">
        <v>544615</v>
      </c>
      <c r="B1642" t="s">
        <v>267</v>
      </c>
      <c r="C1642" t="s">
        <v>40</v>
      </c>
      <c r="D1642">
        <v>5</v>
      </c>
      <c r="E1642" s="1">
        <v>40582.611111111109</v>
      </c>
      <c r="F1642">
        <v>7.95</v>
      </c>
      <c r="G1642">
        <v>12672</v>
      </c>
      <c r="H1642" t="s">
        <v>10</v>
      </c>
      <c r="I1642" t="str">
        <f>IF(AND(LEFT(OnlineRetail[[#This Row],[InvoiceNo]],1)&lt;&gt;"C",OnlineRetail[[#This Row],[CustomerID]]&lt;&gt;""),"Yes","No")</f>
        <v>Yes</v>
      </c>
      <c r="J1642" s="4">
        <f>EOMONTH(OnlineRetail[[#This Row],[InvoiceDate]],-1)+1</f>
        <v>40575</v>
      </c>
      <c r="K1642" s="6">
        <f>OnlineRetail[[#This Row],[Quantity]]*OnlineRetail[[#This Row],[UnitPrice]]</f>
        <v>39.75</v>
      </c>
      <c r="L1642" t="str">
        <f t="shared" si="25"/>
        <v>12672|Feb-2011</v>
      </c>
    </row>
    <row r="1643" spans="1:12">
      <c r="A1643">
        <v>548425</v>
      </c>
      <c r="B1643" t="s">
        <v>185</v>
      </c>
      <c r="C1643" t="s">
        <v>46</v>
      </c>
      <c r="D1643">
        <v>15</v>
      </c>
      <c r="E1643" s="1">
        <v>40582.631249999999</v>
      </c>
      <c r="F1643">
        <v>4.95</v>
      </c>
      <c r="G1643">
        <v>13857</v>
      </c>
      <c r="H1643" t="s">
        <v>10</v>
      </c>
      <c r="I1643" t="str">
        <f>IF(AND(LEFT(OnlineRetail[[#This Row],[InvoiceNo]],1)&lt;&gt;"C",OnlineRetail[[#This Row],[CustomerID]]&lt;&gt;""),"Yes","No")</f>
        <v>Yes</v>
      </c>
      <c r="J1643" s="4">
        <f>EOMONTH(OnlineRetail[[#This Row],[InvoiceDate]],-1)+1</f>
        <v>40575</v>
      </c>
      <c r="K1643" s="6">
        <f>OnlineRetail[[#This Row],[Quantity]]*OnlineRetail[[#This Row],[UnitPrice]]</f>
        <v>74.25</v>
      </c>
      <c r="L1643" t="str">
        <f t="shared" si="25"/>
        <v>13857|Feb-2011</v>
      </c>
    </row>
    <row r="1644" spans="1:12">
      <c r="A1644">
        <v>537335</v>
      </c>
      <c r="B1644" t="s">
        <v>233</v>
      </c>
      <c r="C1644" t="s">
        <v>33</v>
      </c>
      <c r="D1644">
        <v>1</v>
      </c>
      <c r="E1644" s="1">
        <v>40582.64166666667</v>
      </c>
      <c r="F1644">
        <v>7.95</v>
      </c>
      <c r="G1644">
        <v>13458</v>
      </c>
      <c r="H1644" t="s">
        <v>10</v>
      </c>
      <c r="I1644" t="str">
        <f>IF(AND(LEFT(OnlineRetail[[#This Row],[InvoiceNo]],1)&lt;&gt;"C",OnlineRetail[[#This Row],[CustomerID]]&lt;&gt;""),"Yes","No")</f>
        <v>Yes</v>
      </c>
      <c r="J1644" s="4">
        <f>EOMONTH(OnlineRetail[[#This Row],[InvoiceDate]],-1)+1</f>
        <v>40575</v>
      </c>
      <c r="K1644" s="6">
        <f>OnlineRetail[[#This Row],[Quantity]]*OnlineRetail[[#This Row],[UnitPrice]]</f>
        <v>7.95</v>
      </c>
      <c r="L1644" t="str">
        <f t="shared" si="25"/>
        <v>13458|Feb-2011</v>
      </c>
    </row>
    <row r="1645" spans="1:12">
      <c r="A1645">
        <v>540022</v>
      </c>
      <c r="B1645" t="s">
        <v>54</v>
      </c>
      <c r="C1645" t="s">
        <v>40</v>
      </c>
      <c r="D1645">
        <v>18</v>
      </c>
      <c r="E1645" s="1">
        <v>40582.654861111107</v>
      </c>
      <c r="F1645">
        <v>7.95</v>
      </c>
      <c r="G1645">
        <v>14225</v>
      </c>
      <c r="H1645" t="s">
        <v>10</v>
      </c>
      <c r="I1645" t="str">
        <f>IF(AND(LEFT(OnlineRetail[[#This Row],[InvoiceNo]],1)&lt;&gt;"C",OnlineRetail[[#This Row],[CustomerID]]&lt;&gt;""),"Yes","No")</f>
        <v>Yes</v>
      </c>
      <c r="J1645" s="4">
        <f>EOMONTH(OnlineRetail[[#This Row],[InvoiceDate]],-1)+1</f>
        <v>40575</v>
      </c>
      <c r="K1645" s="6">
        <f>OnlineRetail[[#This Row],[Quantity]]*OnlineRetail[[#This Row],[UnitPrice]]</f>
        <v>143.1</v>
      </c>
      <c r="L1645" t="str">
        <f t="shared" si="25"/>
        <v>14225|Feb-2011</v>
      </c>
    </row>
    <row r="1646" spans="1:12">
      <c r="A1646">
        <v>536925</v>
      </c>
      <c r="B1646" t="s">
        <v>111</v>
      </c>
      <c r="C1646" t="s">
        <v>24</v>
      </c>
      <c r="D1646">
        <v>21</v>
      </c>
      <c r="E1646" s="1">
        <v>40582.695138888892</v>
      </c>
      <c r="F1646">
        <v>4.25</v>
      </c>
      <c r="G1646">
        <v>12853</v>
      </c>
      <c r="H1646" t="s">
        <v>10</v>
      </c>
      <c r="I1646" t="str">
        <f>IF(AND(LEFT(OnlineRetail[[#This Row],[InvoiceNo]],1)&lt;&gt;"C",OnlineRetail[[#This Row],[CustomerID]]&lt;&gt;""),"Yes","No")</f>
        <v>Yes</v>
      </c>
      <c r="J1646" s="4">
        <f>EOMONTH(OnlineRetail[[#This Row],[InvoiceDate]],-1)+1</f>
        <v>40575</v>
      </c>
      <c r="K1646" s="6">
        <f>OnlineRetail[[#This Row],[Quantity]]*OnlineRetail[[#This Row],[UnitPrice]]</f>
        <v>89.25</v>
      </c>
      <c r="L1646" t="str">
        <f t="shared" si="25"/>
        <v>12853|Feb-2011</v>
      </c>
    </row>
    <row r="1647" spans="1:12">
      <c r="A1647">
        <v>545880</v>
      </c>
      <c r="B1647" t="s">
        <v>244</v>
      </c>
      <c r="C1647" t="s">
        <v>72</v>
      </c>
      <c r="D1647">
        <v>19</v>
      </c>
      <c r="E1647" s="1">
        <v>40582.734722222223</v>
      </c>
      <c r="F1647">
        <v>2.5499999999999998</v>
      </c>
      <c r="G1647">
        <v>13467</v>
      </c>
      <c r="H1647" t="s">
        <v>31</v>
      </c>
      <c r="I1647" t="str">
        <f>IF(AND(LEFT(OnlineRetail[[#This Row],[InvoiceNo]],1)&lt;&gt;"C",OnlineRetail[[#This Row],[CustomerID]]&lt;&gt;""),"Yes","No")</f>
        <v>Yes</v>
      </c>
      <c r="J1647" s="4">
        <f>EOMONTH(OnlineRetail[[#This Row],[InvoiceDate]],-1)+1</f>
        <v>40575</v>
      </c>
      <c r="K1647" s="6">
        <f>OnlineRetail[[#This Row],[Quantity]]*OnlineRetail[[#This Row],[UnitPrice]]</f>
        <v>48.449999999999996</v>
      </c>
      <c r="L1647" t="str">
        <f t="shared" si="25"/>
        <v>13467|Feb-2011</v>
      </c>
    </row>
    <row r="1648" spans="1:12">
      <c r="A1648">
        <v>543018</v>
      </c>
      <c r="B1648" t="s">
        <v>52</v>
      </c>
      <c r="C1648" t="s">
        <v>24</v>
      </c>
      <c r="D1648">
        <v>20</v>
      </c>
      <c r="E1648" s="1">
        <v>40582.745833333327</v>
      </c>
      <c r="F1648">
        <v>7.95</v>
      </c>
      <c r="G1648">
        <v>13602</v>
      </c>
      <c r="H1648" t="s">
        <v>10</v>
      </c>
      <c r="I1648" t="str">
        <f>IF(AND(LEFT(OnlineRetail[[#This Row],[InvoiceNo]],1)&lt;&gt;"C",OnlineRetail[[#This Row],[CustomerID]]&lt;&gt;""),"Yes","No")</f>
        <v>Yes</v>
      </c>
      <c r="J1648" s="4">
        <f>EOMONTH(OnlineRetail[[#This Row],[InvoiceDate]],-1)+1</f>
        <v>40575</v>
      </c>
      <c r="K1648" s="6">
        <f>OnlineRetail[[#This Row],[Quantity]]*OnlineRetail[[#This Row],[UnitPrice]]</f>
        <v>159</v>
      </c>
      <c r="L1648" t="str">
        <f t="shared" si="25"/>
        <v>13602|Feb-2011</v>
      </c>
    </row>
    <row r="1649" spans="1:12">
      <c r="A1649">
        <v>549029</v>
      </c>
      <c r="B1649" t="s">
        <v>143</v>
      </c>
      <c r="C1649" t="s">
        <v>27</v>
      </c>
      <c r="D1649">
        <v>8</v>
      </c>
      <c r="E1649" s="1">
        <v>40582.759722222218</v>
      </c>
      <c r="F1649">
        <v>2.1</v>
      </c>
      <c r="G1649">
        <v>14258</v>
      </c>
      <c r="H1649" t="s">
        <v>10</v>
      </c>
      <c r="I1649" t="str">
        <f>IF(AND(LEFT(OnlineRetail[[#This Row],[InvoiceNo]],1)&lt;&gt;"C",OnlineRetail[[#This Row],[CustomerID]]&lt;&gt;""),"Yes","No")</f>
        <v>Yes</v>
      </c>
      <c r="J1649" s="4">
        <f>EOMONTH(OnlineRetail[[#This Row],[InvoiceDate]],-1)+1</f>
        <v>40575</v>
      </c>
      <c r="K1649" s="6">
        <f>OnlineRetail[[#This Row],[Quantity]]*OnlineRetail[[#This Row],[UnitPrice]]</f>
        <v>16.8</v>
      </c>
      <c r="L1649" t="str">
        <f t="shared" si="25"/>
        <v>14258|Feb-2011</v>
      </c>
    </row>
    <row r="1650" spans="1:12">
      <c r="A1650">
        <v>551964</v>
      </c>
      <c r="B1650" t="s">
        <v>143</v>
      </c>
      <c r="C1650" t="s">
        <v>40</v>
      </c>
      <c r="D1650">
        <v>17</v>
      </c>
      <c r="E1650" s="1">
        <v>40582.76458333333</v>
      </c>
      <c r="F1650">
        <v>0.85</v>
      </c>
      <c r="G1650">
        <v>13877</v>
      </c>
      <c r="H1650" t="s">
        <v>10</v>
      </c>
      <c r="I1650" t="str">
        <f>IF(AND(LEFT(OnlineRetail[[#This Row],[InvoiceNo]],1)&lt;&gt;"C",OnlineRetail[[#This Row],[CustomerID]]&lt;&gt;""),"Yes","No")</f>
        <v>Yes</v>
      </c>
      <c r="J1650" s="4">
        <f>EOMONTH(OnlineRetail[[#This Row],[InvoiceDate]],-1)+1</f>
        <v>40575</v>
      </c>
      <c r="K1650" s="6">
        <f>OnlineRetail[[#This Row],[Quantity]]*OnlineRetail[[#This Row],[UnitPrice]]</f>
        <v>14.45</v>
      </c>
      <c r="L1650" t="str">
        <f t="shared" si="25"/>
        <v>13877|Feb-2011</v>
      </c>
    </row>
    <row r="1651" spans="1:12">
      <c r="A1651">
        <v>547191</v>
      </c>
      <c r="B1651" t="s">
        <v>138</v>
      </c>
      <c r="C1651" t="s">
        <v>27</v>
      </c>
      <c r="D1651">
        <v>11</v>
      </c>
      <c r="E1651" s="1">
        <v>40582.773611111108</v>
      </c>
      <c r="F1651">
        <v>7.95</v>
      </c>
      <c r="G1651">
        <v>14285</v>
      </c>
      <c r="H1651" t="s">
        <v>31</v>
      </c>
      <c r="I1651" t="str">
        <f>IF(AND(LEFT(OnlineRetail[[#This Row],[InvoiceNo]],1)&lt;&gt;"C",OnlineRetail[[#This Row],[CustomerID]]&lt;&gt;""),"Yes","No")</f>
        <v>Yes</v>
      </c>
      <c r="J1651" s="4">
        <f>EOMONTH(OnlineRetail[[#This Row],[InvoiceDate]],-1)+1</f>
        <v>40575</v>
      </c>
      <c r="K1651" s="6">
        <f>OnlineRetail[[#This Row],[Quantity]]*OnlineRetail[[#This Row],[UnitPrice]]</f>
        <v>87.45</v>
      </c>
      <c r="L1651" t="str">
        <f t="shared" si="25"/>
        <v>14285|Feb-2011</v>
      </c>
    </row>
    <row r="1652" spans="1:12">
      <c r="A1652">
        <v>555248</v>
      </c>
      <c r="B1652" t="s">
        <v>173</v>
      </c>
      <c r="C1652" t="s">
        <v>72</v>
      </c>
      <c r="D1652">
        <v>21</v>
      </c>
      <c r="E1652" s="1">
        <v>40582.792361111111</v>
      </c>
      <c r="F1652">
        <v>2.5499999999999998</v>
      </c>
      <c r="G1652">
        <v>13882</v>
      </c>
      <c r="H1652" t="s">
        <v>22</v>
      </c>
      <c r="I1652" t="str">
        <f>IF(AND(LEFT(OnlineRetail[[#This Row],[InvoiceNo]],1)&lt;&gt;"C",OnlineRetail[[#This Row],[CustomerID]]&lt;&gt;""),"Yes","No")</f>
        <v>Yes</v>
      </c>
      <c r="J1652" s="4">
        <f>EOMONTH(OnlineRetail[[#This Row],[InvoiceDate]],-1)+1</f>
        <v>40575</v>
      </c>
      <c r="K1652" s="6">
        <f>OnlineRetail[[#This Row],[Quantity]]*OnlineRetail[[#This Row],[UnitPrice]]</f>
        <v>53.55</v>
      </c>
      <c r="L1652" t="str">
        <f t="shared" si="25"/>
        <v>13882|Feb-2011</v>
      </c>
    </row>
    <row r="1653" spans="1:12">
      <c r="A1653">
        <v>552555</v>
      </c>
      <c r="B1653" t="s">
        <v>263</v>
      </c>
      <c r="C1653" t="s">
        <v>50</v>
      </c>
      <c r="D1653">
        <v>12</v>
      </c>
      <c r="E1653" s="1">
        <v>40582.795138888891</v>
      </c>
      <c r="F1653">
        <v>1.25</v>
      </c>
      <c r="G1653">
        <v>14131</v>
      </c>
      <c r="H1653" t="s">
        <v>10</v>
      </c>
      <c r="I1653" t="str">
        <f>IF(AND(LEFT(OnlineRetail[[#This Row],[InvoiceNo]],1)&lt;&gt;"C",OnlineRetail[[#This Row],[CustomerID]]&lt;&gt;""),"Yes","No")</f>
        <v>Yes</v>
      </c>
      <c r="J1653" s="4">
        <f>EOMONTH(OnlineRetail[[#This Row],[InvoiceDate]],-1)+1</f>
        <v>40575</v>
      </c>
      <c r="K1653" s="6">
        <f>OnlineRetail[[#This Row],[Quantity]]*OnlineRetail[[#This Row],[UnitPrice]]</f>
        <v>15</v>
      </c>
      <c r="L1653" t="str">
        <f t="shared" si="25"/>
        <v>14131|Feb-2011</v>
      </c>
    </row>
    <row r="1654" spans="1:12">
      <c r="A1654">
        <v>544263</v>
      </c>
      <c r="B1654" t="s">
        <v>231</v>
      </c>
      <c r="C1654" t="s">
        <v>83</v>
      </c>
      <c r="D1654">
        <v>3</v>
      </c>
      <c r="E1654" s="1">
        <v>40582.796527777777</v>
      </c>
      <c r="F1654">
        <v>9.9499999999999993</v>
      </c>
      <c r="G1654">
        <v>12354</v>
      </c>
      <c r="H1654" t="s">
        <v>10</v>
      </c>
      <c r="I1654" t="str">
        <f>IF(AND(LEFT(OnlineRetail[[#This Row],[InvoiceNo]],1)&lt;&gt;"C",OnlineRetail[[#This Row],[CustomerID]]&lt;&gt;""),"Yes","No")</f>
        <v>Yes</v>
      </c>
      <c r="J1654" s="4">
        <f>EOMONTH(OnlineRetail[[#This Row],[InvoiceDate]],-1)+1</f>
        <v>40575</v>
      </c>
      <c r="K1654" s="6">
        <f>OnlineRetail[[#This Row],[Quantity]]*OnlineRetail[[#This Row],[UnitPrice]]</f>
        <v>29.849999999999998</v>
      </c>
      <c r="L1654" t="str">
        <f t="shared" si="25"/>
        <v>12354|Feb-2011</v>
      </c>
    </row>
    <row r="1655" spans="1:12">
      <c r="A1655">
        <v>552902</v>
      </c>
      <c r="B1655" t="s">
        <v>116</v>
      </c>
      <c r="C1655" t="s">
        <v>62</v>
      </c>
      <c r="D1655">
        <v>14</v>
      </c>
      <c r="E1655" s="1">
        <v>40582.801388888889</v>
      </c>
      <c r="F1655">
        <v>3.39</v>
      </c>
      <c r="G1655">
        <v>12671</v>
      </c>
      <c r="H1655" t="s">
        <v>10</v>
      </c>
      <c r="I1655" t="str">
        <f>IF(AND(LEFT(OnlineRetail[[#This Row],[InvoiceNo]],1)&lt;&gt;"C",OnlineRetail[[#This Row],[CustomerID]]&lt;&gt;""),"Yes","No")</f>
        <v>Yes</v>
      </c>
      <c r="J1655" s="4">
        <f>EOMONTH(OnlineRetail[[#This Row],[InvoiceDate]],-1)+1</f>
        <v>40575</v>
      </c>
      <c r="K1655" s="6">
        <f>OnlineRetail[[#This Row],[Quantity]]*OnlineRetail[[#This Row],[UnitPrice]]</f>
        <v>47.46</v>
      </c>
      <c r="L1655" t="str">
        <f t="shared" si="25"/>
        <v>12671|Feb-2011</v>
      </c>
    </row>
    <row r="1656" spans="1:12">
      <c r="A1656">
        <v>542544</v>
      </c>
      <c r="B1656" t="s">
        <v>197</v>
      </c>
      <c r="C1656" t="s">
        <v>24</v>
      </c>
      <c r="D1656">
        <v>16</v>
      </c>
      <c r="E1656" s="1">
        <v>40582.809027777781</v>
      </c>
      <c r="F1656">
        <v>4.95</v>
      </c>
      <c r="G1656">
        <v>13296</v>
      </c>
      <c r="H1656" t="s">
        <v>10</v>
      </c>
      <c r="I1656" t="str">
        <f>IF(AND(LEFT(OnlineRetail[[#This Row],[InvoiceNo]],1)&lt;&gt;"C",OnlineRetail[[#This Row],[CustomerID]]&lt;&gt;""),"Yes","No")</f>
        <v>Yes</v>
      </c>
      <c r="J1656" s="4">
        <f>EOMONTH(OnlineRetail[[#This Row],[InvoiceDate]],-1)+1</f>
        <v>40575</v>
      </c>
      <c r="K1656" s="6">
        <f>OnlineRetail[[#This Row],[Quantity]]*OnlineRetail[[#This Row],[UnitPrice]]</f>
        <v>79.2</v>
      </c>
      <c r="L1656" t="str">
        <f t="shared" si="25"/>
        <v>13296|Feb-2011</v>
      </c>
    </row>
    <row r="1657" spans="1:12">
      <c r="A1657">
        <v>552635</v>
      </c>
      <c r="B1657" t="s">
        <v>111</v>
      </c>
      <c r="C1657" t="s">
        <v>72</v>
      </c>
      <c r="D1657">
        <v>18</v>
      </c>
      <c r="E1657" s="1">
        <v>40582.820138888892</v>
      </c>
      <c r="F1657">
        <v>9.9499999999999993</v>
      </c>
      <c r="G1657">
        <v>12933</v>
      </c>
      <c r="H1657" t="s">
        <v>10</v>
      </c>
      <c r="I1657" t="str">
        <f>IF(AND(LEFT(OnlineRetail[[#This Row],[InvoiceNo]],1)&lt;&gt;"C",OnlineRetail[[#This Row],[CustomerID]]&lt;&gt;""),"Yes","No")</f>
        <v>Yes</v>
      </c>
      <c r="J1657" s="4">
        <f>EOMONTH(OnlineRetail[[#This Row],[InvoiceDate]],-1)+1</f>
        <v>40575</v>
      </c>
      <c r="K1657" s="6">
        <f>OnlineRetail[[#This Row],[Quantity]]*OnlineRetail[[#This Row],[UnitPrice]]</f>
        <v>179.1</v>
      </c>
      <c r="L1657" t="str">
        <f t="shared" si="25"/>
        <v>12933|Feb-2011</v>
      </c>
    </row>
    <row r="1658" spans="1:12">
      <c r="A1658">
        <v>555197</v>
      </c>
      <c r="B1658" t="s">
        <v>288</v>
      </c>
      <c r="C1658" t="s">
        <v>46</v>
      </c>
      <c r="D1658">
        <v>12</v>
      </c>
      <c r="E1658" s="1">
        <v>40582.823611111111</v>
      </c>
      <c r="F1658">
        <v>1.65</v>
      </c>
      <c r="G1658">
        <v>13975</v>
      </c>
      <c r="H1658" t="s">
        <v>10</v>
      </c>
      <c r="I1658" t="str">
        <f>IF(AND(LEFT(OnlineRetail[[#This Row],[InvoiceNo]],1)&lt;&gt;"C",OnlineRetail[[#This Row],[CustomerID]]&lt;&gt;""),"Yes","No")</f>
        <v>Yes</v>
      </c>
      <c r="J1658" s="4">
        <f>EOMONTH(OnlineRetail[[#This Row],[InvoiceDate]],-1)+1</f>
        <v>40575</v>
      </c>
      <c r="K1658" s="6">
        <f>OnlineRetail[[#This Row],[Quantity]]*OnlineRetail[[#This Row],[UnitPrice]]</f>
        <v>19.799999999999997</v>
      </c>
      <c r="L1658" t="str">
        <f t="shared" si="25"/>
        <v>13975|Feb-2011</v>
      </c>
    </row>
    <row r="1659" spans="1:12">
      <c r="A1659">
        <v>545139</v>
      </c>
      <c r="B1659" t="s">
        <v>285</v>
      </c>
      <c r="C1659" t="s">
        <v>40</v>
      </c>
      <c r="D1659">
        <v>4</v>
      </c>
      <c r="E1659" s="1">
        <v>40582.828472222223</v>
      </c>
      <c r="F1659">
        <v>7.95</v>
      </c>
      <c r="G1659">
        <v>12938</v>
      </c>
      <c r="H1659" t="s">
        <v>10</v>
      </c>
      <c r="I1659" t="str">
        <f>IF(AND(LEFT(OnlineRetail[[#This Row],[InvoiceNo]],1)&lt;&gt;"C",OnlineRetail[[#This Row],[CustomerID]]&lt;&gt;""),"Yes","No")</f>
        <v>Yes</v>
      </c>
      <c r="J1659" s="4">
        <f>EOMONTH(OnlineRetail[[#This Row],[InvoiceDate]],-1)+1</f>
        <v>40575</v>
      </c>
      <c r="K1659" s="6">
        <f>OnlineRetail[[#This Row],[Quantity]]*OnlineRetail[[#This Row],[UnitPrice]]</f>
        <v>31.8</v>
      </c>
      <c r="L1659" t="str">
        <f t="shared" si="25"/>
        <v>12938|Feb-2011</v>
      </c>
    </row>
    <row r="1660" spans="1:12">
      <c r="A1660">
        <v>546383</v>
      </c>
      <c r="B1660" t="s">
        <v>187</v>
      </c>
      <c r="C1660" t="s">
        <v>27</v>
      </c>
      <c r="D1660">
        <v>4</v>
      </c>
      <c r="E1660" s="1">
        <v>40582.829861111109</v>
      </c>
      <c r="F1660">
        <v>9.9499999999999993</v>
      </c>
      <c r="G1660">
        <v>14054</v>
      </c>
      <c r="H1660" t="s">
        <v>10</v>
      </c>
      <c r="I1660" t="str">
        <f>IF(AND(LEFT(OnlineRetail[[#This Row],[InvoiceNo]],1)&lt;&gt;"C",OnlineRetail[[#This Row],[CustomerID]]&lt;&gt;""),"Yes","No")</f>
        <v>Yes</v>
      </c>
      <c r="J1660" s="4">
        <f>EOMONTH(OnlineRetail[[#This Row],[InvoiceDate]],-1)+1</f>
        <v>40575</v>
      </c>
      <c r="K1660" s="6">
        <f>OnlineRetail[[#This Row],[Quantity]]*OnlineRetail[[#This Row],[UnitPrice]]</f>
        <v>39.799999999999997</v>
      </c>
      <c r="L1660" t="str">
        <f t="shared" si="25"/>
        <v>14054|Feb-2011</v>
      </c>
    </row>
    <row r="1661" spans="1:12">
      <c r="A1661">
        <v>555942</v>
      </c>
      <c r="B1661" t="s">
        <v>139</v>
      </c>
      <c r="C1661" t="s">
        <v>24</v>
      </c>
      <c r="D1661">
        <v>4</v>
      </c>
      <c r="E1661" s="1">
        <v>40583.340277777781</v>
      </c>
      <c r="F1661">
        <v>1.65</v>
      </c>
      <c r="G1661">
        <v>13040</v>
      </c>
      <c r="H1661" t="s">
        <v>10</v>
      </c>
      <c r="I1661" t="str">
        <f>IF(AND(LEFT(OnlineRetail[[#This Row],[InvoiceNo]],1)&lt;&gt;"C",OnlineRetail[[#This Row],[CustomerID]]&lt;&gt;""),"Yes","No")</f>
        <v>Yes</v>
      </c>
      <c r="J1661" s="4">
        <f>EOMONTH(OnlineRetail[[#This Row],[InvoiceDate]],-1)+1</f>
        <v>40575</v>
      </c>
      <c r="K1661" s="6">
        <f>OnlineRetail[[#This Row],[Quantity]]*OnlineRetail[[#This Row],[UnitPrice]]</f>
        <v>6.6</v>
      </c>
      <c r="L1661" t="str">
        <f t="shared" si="25"/>
        <v>13040|Feb-2011</v>
      </c>
    </row>
    <row r="1662" spans="1:12">
      <c r="A1662">
        <v>547010</v>
      </c>
      <c r="B1662" t="s">
        <v>103</v>
      </c>
      <c r="C1662" t="s">
        <v>14</v>
      </c>
      <c r="D1662">
        <v>9</v>
      </c>
      <c r="E1662" s="1">
        <v>40583.34097222222</v>
      </c>
      <c r="F1662">
        <v>0.85</v>
      </c>
      <c r="G1662">
        <v>13392</v>
      </c>
      <c r="H1662" t="s">
        <v>10</v>
      </c>
      <c r="I1662" t="str">
        <f>IF(AND(LEFT(OnlineRetail[[#This Row],[InvoiceNo]],1)&lt;&gt;"C",OnlineRetail[[#This Row],[CustomerID]]&lt;&gt;""),"Yes","No")</f>
        <v>Yes</v>
      </c>
      <c r="J1662" s="4">
        <f>EOMONTH(OnlineRetail[[#This Row],[InvoiceDate]],-1)+1</f>
        <v>40575</v>
      </c>
      <c r="K1662" s="6">
        <f>OnlineRetail[[#This Row],[Quantity]]*OnlineRetail[[#This Row],[UnitPrice]]</f>
        <v>7.6499999999999995</v>
      </c>
      <c r="L1662" t="str">
        <f t="shared" si="25"/>
        <v>13392|Feb-2011</v>
      </c>
    </row>
    <row r="1663" spans="1:12">
      <c r="A1663">
        <v>555337</v>
      </c>
      <c r="B1663" t="s">
        <v>176</v>
      </c>
      <c r="C1663" t="s">
        <v>24</v>
      </c>
      <c r="D1663">
        <v>18</v>
      </c>
      <c r="E1663" s="1">
        <v>40583.342361111107</v>
      </c>
      <c r="F1663">
        <v>1.65</v>
      </c>
      <c r="G1663">
        <v>13066</v>
      </c>
      <c r="H1663" t="s">
        <v>36</v>
      </c>
      <c r="I1663" t="str">
        <f>IF(AND(LEFT(OnlineRetail[[#This Row],[InvoiceNo]],1)&lt;&gt;"C",OnlineRetail[[#This Row],[CustomerID]]&lt;&gt;""),"Yes","No")</f>
        <v>Yes</v>
      </c>
      <c r="J1663" s="4">
        <f>EOMONTH(OnlineRetail[[#This Row],[InvoiceDate]],-1)+1</f>
        <v>40575</v>
      </c>
      <c r="K1663" s="6">
        <f>OnlineRetail[[#This Row],[Quantity]]*OnlineRetail[[#This Row],[UnitPrice]]</f>
        <v>29.7</v>
      </c>
      <c r="L1663" t="str">
        <f t="shared" si="25"/>
        <v>13066|Feb-2011</v>
      </c>
    </row>
    <row r="1664" spans="1:12">
      <c r="A1664">
        <v>538307</v>
      </c>
      <c r="B1664" t="s">
        <v>100</v>
      </c>
      <c r="C1664" t="s">
        <v>72</v>
      </c>
      <c r="D1664">
        <v>13</v>
      </c>
      <c r="E1664" s="1">
        <v>40583.354861111111</v>
      </c>
      <c r="F1664">
        <v>0.85</v>
      </c>
      <c r="G1664">
        <v>12855</v>
      </c>
      <c r="H1664" t="s">
        <v>25</v>
      </c>
      <c r="I1664" t="str">
        <f>IF(AND(LEFT(OnlineRetail[[#This Row],[InvoiceNo]],1)&lt;&gt;"C",OnlineRetail[[#This Row],[CustomerID]]&lt;&gt;""),"Yes","No")</f>
        <v>Yes</v>
      </c>
      <c r="J1664" s="4">
        <f>EOMONTH(OnlineRetail[[#This Row],[InvoiceDate]],-1)+1</f>
        <v>40575</v>
      </c>
      <c r="K1664" s="6">
        <f>OnlineRetail[[#This Row],[Quantity]]*OnlineRetail[[#This Row],[UnitPrice]]</f>
        <v>11.049999999999999</v>
      </c>
      <c r="L1664" t="str">
        <f t="shared" si="25"/>
        <v>12855|Feb-2011</v>
      </c>
    </row>
    <row r="1665" spans="1:12">
      <c r="A1665">
        <v>555051</v>
      </c>
      <c r="B1665" t="s">
        <v>259</v>
      </c>
      <c r="C1665" t="s">
        <v>39</v>
      </c>
      <c r="D1665">
        <v>9</v>
      </c>
      <c r="E1665" s="1">
        <v>40583.365277777782</v>
      </c>
      <c r="F1665">
        <v>4.25</v>
      </c>
      <c r="G1665">
        <v>13598</v>
      </c>
      <c r="H1665" t="s">
        <v>10</v>
      </c>
      <c r="I1665" t="str">
        <f>IF(AND(LEFT(OnlineRetail[[#This Row],[InvoiceNo]],1)&lt;&gt;"C",OnlineRetail[[#This Row],[CustomerID]]&lt;&gt;""),"Yes","No")</f>
        <v>Yes</v>
      </c>
      <c r="J1665" s="4">
        <f>EOMONTH(OnlineRetail[[#This Row],[InvoiceDate]],-1)+1</f>
        <v>40575</v>
      </c>
      <c r="K1665" s="6">
        <f>OnlineRetail[[#This Row],[Quantity]]*OnlineRetail[[#This Row],[UnitPrice]]</f>
        <v>38.25</v>
      </c>
      <c r="L1665" t="str">
        <f t="shared" si="25"/>
        <v>13598|Feb-2011</v>
      </c>
    </row>
    <row r="1666" spans="1:12">
      <c r="A1666">
        <v>543107</v>
      </c>
      <c r="B1666" t="s">
        <v>202</v>
      </c>
      <c r="C1666" t="s">
        <v>29</v>
      </c>
      <c r="D1666">
        <v>3</v>
      </c>
      <c r="E1666" s="1">
        <v>40583.370833333327</v>
      </c>
      <c r="F1666">
        <v>3.39</v>
      </c>
      <c r="G1666">
        <v>14035</v>
      </c>
      <c r="H1666" t="s">
        <v>10</v>
      </c>
      <c r="I1666" t="str">
        <f>IF(AND(LEFT(OnlineRetail[[#This Row],[InvoiceNo]],1)&lt;&gt;"C",OnlineRetail[[#This Row],[CustomerID]]&lt;&gt;""),"Yes","No")</f>
        <v>Yes</v>
      </c>
      <c r="J1666" s="4">
        <f>EOMONTH(OnlineRetail[[#This Row],[InvoiceDate]],-1)+1</f>
        <v>40575</v>
      </c>
      <c r="K1666" s="6">
        <f>OnlineRetail[[#This Row],[Quantity]]*OnlineRetail[[#This Row],[UnitPrice]]</f>
        <v>10.17</v>
      </c>
      <c r="L1666" t="str">
        <f t="shared" ref="L1666:L1729" si="26">IF(I1666="Yes",G1666&amp;"|"&amp;TEXT(J1666,"mmm-yyyy"),"")</f>
        <v>14035|Feb-2011</v>
      </c>
    </row>
    <row r="1667" spans="1:12">
      <c r="A1667">
        <v>554784</v>
      </c>
      <c r="B1667" t="s">
        <v>242</v>
      </c>
      <c r="C1667" t="s">
        <v>27</v>
      </c>
      <c r="D1667">
        <v>19</v>
      </c>
      <c r="E1667" s="1">
        <v>40583.37222222222</v>
      </c>
      <c r="F1667">
        <v>3.39</v>
      </c>
      <c r="G1667">
        <v>12671</v>
      </c>
      <c r="H1667" t="s">
        <v>10</v>
      </c>
      <c r="I1667" t="str">
        <f>IF(AND(LEFT(OnlineRetail[[#This Row],[InvoiceNo]],1)&lt;&gt;"C",OnlineRetail[[#This Row],[CustomerID]]&lt;&gt;""),"Yes","No")</f>
        <v>Yes</v>
      </c>
      <c r="J1667" s="4">
        <f>EOMONTH(OnlineRetail[[#This Row],[InvoiceDate]],-1)+1</f>
        <v>40575</v>
      </c>
      <c r="K1667" s="6">
        <f>OnlineRetail[[#This Row],[Quantity]]*OnlineRetail[[#This Row],[UnitPrice]]</f>
        <v>64.41</v>
      </c>
      <c r="L1667" t="str">
        <f t="shared" si="26"/>
        <v>12671|Feb-2011</v>
      </c>
    </row>
    <row r="1668" spans="1:12">
      <c r="A1668">
        <v>546032</v>
      </c>
      <c r="B1668" t="s">
        <v>274</v>
      </c>
      <c r="C1668" t="s">
        <v>39</v>
      </c>
      <c r="D1668">
        <v>23</v>
      </c>
      <c r="E1668" s="1">
        <v>40583.381249999999</v>
      </c>
      <c r="F1668">
        <v>5.95</v>
      </c>
      <c r="G1668">
        <v>14162</v>
      </c>
      <c r="H1668" t="s">
        <v>10</v>
      </c>
      <c r="I1668" t="str">
        <f>IF(AND(LEFT(OnlineRetail[[#This Row],[InvoiceNo]],1)&lt;&gt;"C",OnlineRetail[[#This Row],[CustomerID]]&lt;&gt;""),"Yes","No")</f>
        <v>Yes</v>
      </c>
      <c r="J1668" s="4">
        <f>EOMONTH(OnlineRetail[[#This Row],[InvoiceDate]],-1)+1</f>
        <v>40575</v>
      </c>
      <c r="K1668" s="6">
        <f>OnlineRetail[[#This Row],[Quantity]]*OnlineRetail[[#This Row],[UnitPrice]]</f>
        <v>136.85</v>
      </c>
      <c r="L1668" t="str">
        <f t="shared" si="26"/>
        <v>14162|Feb-2011</v>
      </c>
    </row>
    <row r="1669" spans="1:12">
      <c r="A1669">
        <v>547334</v>
      </c>
      <c r="B1669" t="s">
        <v>89</v>
      </c>
      <c r="C1669" t="s">
        <v>39</v>
      </c>
      <c r="D1669">
        <v>2</v>
      </c>
      <c r="E1669" s="1">
        <v>40583.40625</v>
      </c>
      <c r="F1669">
        <v>4.95</v>
      </c>
      <c r="G1669">
        <v>13848</v>
      </c>
      <c r="H1669" t="s">
        <v>10</v>
      </c>
      <c r="I1669" t="str">
        <f>IF(AND(LEFT(OnlineRetail[[#This Row],[InvoiceNo]],1)&lt;&gt;"C",OnlineRetail[[#This Row],[CustomerID]]&lt;&gt;""),"Yes","No")</f>
        <v>Yes</v>
      </c>
      <c r="J1669" s="4">
        <f>EOMONTH(OnlineRetail[[#This Row],[InvoiceDate]],-1)+1</f>
        <v>40575</v>
      </c>
      <c r="K1669" s="6">
        <f>OnlineRetail[[#This Row],[Quantity]]*OnlineRetail[[#This Row],[UnitPrice]]</f>
        <v>9.9</v>
      </c>
      <c r="L1669" t="str">
        <f t="shared" si="26"/>
        <v>13848|Feb-2011</v>
      </c>
    </row>
    <row r="1670" spans="1:12">
      <c r="A1670">
        <v>549418</v>
      </c>
      <c r="B1670" t="s">
        <v>129</v>
      </c>
      <c r="C1670" t="s">
        <v>46</v>
      </c>
      <c r="D1670">
        <v>16</v>
      </c>
      <c r="E1670" s="1">
        <v>40583.414583333331</v>
      </c>
      <c r="F1670">
        <v>7.95</v>
      </c>
      <c r="G1670">
        <v>13791</v>
      </c>
      <c r="H1670" t="s">
        <v>10</v>
      </c>
      <c r="I1670" t="str">
        <f>IF(AND(LEFT(OnlineRetail[[#This Row],[InvoiceNo]],1)&lt;&gt;"C",OnlineRetail[[#This Row],[CustomerID]]&lt;&gt;""),"Yes","No")</f>
        <v>Yes</v>
      </c>
      <c r="J1670" s="4">
        <f>EOMONTH(OnlineRetail[[#This Row],[InvoiceDate]],-1)+1</f>
        <v>40575</v>
      </c>
      <c r="K1670" s="6">
        <f>OnlineRetail[[#This Row],[Quantity]]*OnlineRetail[[#This Row],[UnitPrice]]</f>
        <v>127.2</v>
      </c>
      <c r="L1670" t="str">
        <f t="shared" si="26"/>
        <v>13791|Feb-2011</v>
      </c>
    </row>
    <row r="1671" spans="1:12">
      <c r="A1671">
        <v>544449</v>
      </c>
      <c r="B1671" t="s">
        <v>132</v>
      </c>
      <c r="C1671" t="s">
        <v>27</v>
      </c>
      <c r="D1671">
        <v>24</v>
      </c>
      <c r="E1671" s="1">
        <v>40583.424305555563</v>
      </c>
      <c r="F1671">
        <v>4.95</v>
      </c>
      <c r="G1671">
        <v>14187</v>
      </c>
      <c r="H1671" t="s">
        <v>22</v>
      </c>
      <c r="I1671" t="str">
        <f>IF(AND(LEFT(OnlineRetail[[#This Row],[InvoiceNo]],1)&lt;&gt;"C",OnlineRetail[[#This Row],[CustomerID]]&lt;&gt;""),"Yes","No")</f>
        <v>Yes</v>
      </c>
      <c r="J1671" s="4">
        <f>EOMONTH(OnlineRetail[[#This Row],[InvoiceDate]],-1)+1</f>
        <v>40575</v>
      </c>
      <c r="K1671" s="6">
        <f>OnlineRetail[[#This Row],[Quantity]]*OnlineRetail[[#This Row],[UnitPrice]]</f>
        <v>118.80000000000001</v>
      </c>
      <c r="L1671" t="str">
        <f t="shared" si="26"/>
        <v>14187|Feb-2011</v>
      </c>
    </row>
    <row r="1672" spans="1:12">
      <c r="A1672">
        <v>543944</v>
      </c>
      <c r="B1672" t="s">
        <v>23</v>
      </c>
      <c r="C1672" t="s">
        <v>48</v>
      </c>
      <c r="D1672">
        <v>4</v>
      </c>
      <c r="E1672" s="1">
        <v>40583.434027777781</v>
      </c>
      <c r="F1672">
        <v>5.95</v>
      </c>
      <c r="G1672">
        <v>14294</v>
      </c>
      <c r="H1672" t="s">
        <v>10</v>
      </c>
      <c r="I1672" t="str">
        <f>IF(AND(LEFT(OnlineRetail[[#This Row],[InvoiceNo]],1)&lt;&gt;"C",OnlineRetail[[#This Row],[CustomerID]]&lt;&gt;""),"Yes","No")</f>
        <v>Yes</v>
      </c>
      <c r="J1672" s="4">
        <f>EOMONTH(OnlineRetail[[#This Row],[InvoiceDate]],-1)+1</f>
        <v>40575</v>
      </c>
      <c r="K1672" s="6">
        <f>OnlineRetail[[#This Row],[Quantity]]*OnlineRetail[[#This Row],[UnitPrice]]</f>
        <v>23.8</v>
      </c>
      <c r="L1672" t="str">
        <f t="shared" si="26"/>
        <v>14294|Feb-2011</v>
      </c>
    </row>
    <row r="1673" spans="1:12">
      <c r="A1673">
        <v>537383</v>
      </c>
      <c r="B1673" t="s">
        <v>281</v>
      </c>
      <c r="C1673" t="s">
        <v>62</v>
      </c>
      <c r="D1673">
        <v>11</v>
      </c>
      <c r="E1673" s="1">
        <v>40583.451388888891</v>
      </c>
      <c r="F1673">
        <v>1.25</v>
      </c>
      <c r="G1673">
        <v>13799</v>
      </c>
      <c r="H1673" t="s">
        <v>70</v>
      </c>
      <c r="I1673" t="str">
        <f>IF(AND(LEFT(OnlineRetail[[#This Row],[InvoiceNo]],1)&lt;&gt;"C",OnlineRetail[[#This Row],[CustomerID]]&lt;&gt;""),"Yes","No")</f>
        <v>Yes</v>
      </c>
      <c r="J1673" s="4">
        <f>EOMONTH(OnlineRetail[[#This Row],[InvoiceDate]],-1)+1</f>
        <v>40575</v>
      </c>
      <c r="K1673" s="6">
        <f>OnlineRetail[[#This Row],[Quantity]]*OnlineRetail[[#This Row],[UnitPrice]]</f>
        <v>13.75</v>
      </c>
      <c r="L1673" t="str">
        <f t="shared" si="26"/>
        <v>13799|Feb-2011</v>
      </c>
    </row>
    <row r="1674" spans="1:12">
      <c r="A1674">
        <v>550870</v>
      </c>
      <c r="B1674" t="s">
        <v>102</v>
      </c>
      <c r="C1674" t="s">
        <v>39</v>
      </c>
      <c r="D1674">
        <v>10</v>
      </c>
      <c r="E1674" s="1">
        <v>40583.475694444453</v>
      </c>
      <c r="F1674">
        <v>3.39</v>
      </c>
      <c r="G1674">
        <v>14305</v>
      </c>
      <c r="H1674" t="s">
        <v>10</v>
      </c>
      <c r="I1674" t="str">
        <f>IF(AND(LEFT(OnlineRetail[[#This Row],[InvoiceNo]],1)&lt;&gt;"C",OnlineRetail[[#This Row],[CustomerID]]&lt;&gt;""),"Yes","No")</f>
        <v>Yes</v>
      </c>
      <c r="J1674" s="4">
        <f>EOMONTH(OnlineRetail[[#This Row],[InvoiceDate]],-1)+1</f>
        <v>40575</v>
      </c>
      <c r="K1674" s="6">
        <f>OnlineRetail[[#This Row],[Quantity]]*OnlineRetail[[#This Row],[UnitPrice]]</f>
        <v>33.9</v>
      </c>
      <c r="L1674" t="str">
        <f t="shared" si="26"/>
        <v>14305|Feb-2011</v>
      </c>
    </row>
    <row r="1675" spans="1:12">
      <c r="A1675">
        <v>542968</v>
      </c>
      <c r="B1675" t="s">
        <v>267</v>
      </c>
      <c r="C1675" t="s">
        <v>27</v>
      </c>
      <c r="D1675">
        <v>3</v>
      </c>
      <c r="E1675" s="1">
        <v>40583.476388888892</v>
      </c>
      <c r="F1675">
        <v>3.39</v>
      </c>
      <c r="G1675">
        <v>12831</v>
      </c>
      <c r="H1675" t="s">
        <v>10</v>
      </c>
      <c r="I1675" t="str">
        <f>IF(AND(LEFT(OnlineRetail[[#This Row],[InvoiceNo]],1)&lt;&gt;"C",OnlineRetail[[#This Row],[CustomerID]]&lt;&gt;""),"Yes","No")</f>
        <v>Yes</v>
      </c>
      <c r="J1675" s="4">
        <f>EOMONTH(OnlineRetail[[#This Row],[InvoiceDate]],-1)+1</f>
        <v>40575</v>
      </c>
      <c r="K1675" s="6">
        <f>OnlineRetail[[#This Row],[Quantity]]*OnlineRetail[[#This Row],[UnitPrice]]</f>
        <v>10.17</v>
      </c>
      <c r="L1675" t="str">
        <f t="shared" si="26"/>
        <v>12831|Feb-2011</v>
      </c>
    </row>
    <row r="1676" spans="1:12">
      <c r="A1676">
        <v>548209</v>
      </c>
      <c r="B1676" t="s">
        <v>85</v>
      </c>
      <c r="C1676" t="s">
        <v>40</v>
      </c>
      <c r="D1676">
        <v>4</v>
      </c>
      <c r="E1676" s="1">
        <v>40583.479861111111</v>
      </c>
      <c r="F1676">
        <v>4.95</v>
      </c>
      <c r="G1676">
        <v>12911</v>
      </c>
      <c r="H1676" t="s">
        <v>10</v>
      </c>
      <c r="I1676" t="str">
        <f>IF(AND(LEFT(OnlineRetail[[#This Row],[InvoiceNo]],1)&lt;&gt;"C",OnlineRetail[[#This Row],[CustomerID]]&lt;&gt;""),"Yes","No")</f>
        <v>Yes</v>
      </c>
      <c r="J1676" s="4">
        <f>EOMONTH(OnlineRetail[[#This Row],[InvoiceDate]],-1)+1</f>
        <v>40575</v>
      </c>
      <c r="K1676" s="6">
        <f>OnlineRetail[[#This Row],[Quantity]]*OnlineRetail[[#This Row],[UnitPrice]]</f>
        <v>19.8</v>
      </c>
      <c r="L1676" t="str">
        <f t="shared" si="26"/>
        <v>12911|Feb-2011</v>
      </c>
    </row>
    <row r="1677" spans="1:12">
      <c r="A1677">
        <v>553007</v>
      </c>
      <c r="B1677" t="s">
        <v>74</v>
      </c>
      <c r="C1677" t="s">
        <v>24</v>
      </c>
      <c r="D1677">
        <v>21</v>
      </c>
      <c r="E1677" s="1">
        <v>40583.481249999997</v>
      </c>
      <c r="F1677">
        <v>2.1</v>
      </c>
      <c r="G1677">
        <v>13636</v>
      </c>
      <c r="H1677" t="s">
        <v>36</v>
      </c>
      <c r="I1677" t="str">
        <f>IF(AND(LEFT(OnlineRetail[[#This Row],[InvoiceNo]],1)&lt;&gt;"C",OnlineRetail[[#This Row],[CustomerID]]&lt;&gt;""),"Yes","No")</f>
        <v>Yes</v>
      </c>
      <c r="J1677" s="4">
        <f>EOMONTH(OnlineRetail[[#This Row],[InvoiceDate]],-1)+1</f>
        <v>40575</v>
      </c>
      <c r="K1677" s="6">
        <f>OnlineRetail[[#This Row],[Quantity]]*OnlineRetail[[#This Row],[UnitPrice]]</f>
        <v>44.1</v>
      </c>
      <c r="L1677" t="str">
        <f t="shared" si="26"/>
        <v>13636|Feb-2011</v>
      </c>
    </row>
    <row r="1678" spans="1:12">
      <c r="A1678">
        <v>555975</v>
      </c>
      <c r="B1678" t="s">
        <v>127</v>
      </c>
      <c r="C1678" t="s">
        <v>29</v>
      </c>
      <c r="D1678">
        <v>13</v>
      </c>
      <c r="E1678" s="1">
        <v>40583.487500000003</v>
      </c>
      <c r="F1678">
        <v>2.1</v>
      </c>
      <c r="G1678">
        <v>13040</v>
      </c>
      <c r="H1678" t="s">
        <v>10</v>
      </c>
      <c r="I1678" t="str">
        <f>IF(AND(LEFT(OnlineRetail[[#This Row],[InvoiceNo]],1)&lt;&gt;"C",OnlineRetail[[#This Row],[CustomerID]]&lt;&gt;""),"Yes","No")</f>
        <v>Yes</v>
      </c>
      <c r="J1678" s="4">
        <f>EOMONTH(OnlineRetail[[#This Row],[InvoiceDate]],-1)+1</f>
        <v>40575</v>
      </c>
      <c r="K1678" s="6">
        <f>OnlineRetail[[#This Row],[Quantity]]*OnlineRetail[[#This Row],[UnitPrice]]</f>
        <v>27.3</v>
      </c>
      <c r="L1678" t="str">
        <f t="shared" si="26"/>
        <v>13040|Feb-2011</v>
      </c>
    </row>
    <row r="1679" spans="1:12">
      <c r="A1679">
        <v>542422</v>
      </c>
      <c r="B1679" t="s">
        <v>144</v>
      </c>
      <c r="C1679" t="s">
        <v>48</v>
      </c>
      <c r="D1679">
        <v>10</v>
      </c>
      <c r="E1679" s="1">
        <v>40583.502083333333</v>
      </c>
      <c r="F1679">
        <v>4.95</v>
      </c>
      <c r="G1679">
        <v>13430</v>
      </c>
      <c r="H1679" t="s">
        <v>10</v>
      </c>
      <c r="I1679" t="str">
        <f>IF(AND(LEFT(OnlineRetail[[#This Row],[InvoiceNo]],1)&lt;&gt;"C",OnlineRetail[[#This Row],[CustomerID]]&lt;&gt;""),"Yes","No")</f>
        <v>Yes</v>
      </c>
      <c r="J1679" s="4">
        <f>EOMONTH(OnlineRetail[[#This Row],[InvoiceDate]],-1)+1</f>
        <v>40575</v>
      </c>
      <c r="K1679" s="6">
        <f>OnlineRetail[[#This Row],[Quantity]]*OnlineRetail[[#This Row],[UnitPrice]]</f>
        <v>49.5</v>
      </c>
      <c r="L1679" t="str">
        <f t="shared" si="26"/>
        <v>13430|Feb-2011</v>
      </c>
    </row>
    <row r="1680" spans="1:12">
      <c r="A1680">
        <v>549799</v>
      </c>
      <c r="B1680" t="s">
        <v>184</v>
      </c>
      <c r="C1680" t="s">
        <v>24</v>
      </c>
      <c r="D1680">
        <v>4</v>
      </c>
      <c r="E1680" s="1">
        <v>40583.513194444437</v>
      </c>
      <c r="F1680">
        <v>2.1</v>
      </c>
      <c r="G1680">
        <v>14285</v>
      </c>
      <c r="H1680" t="s">
        <v>10</v>
      </c>
      <c r="I1680" t="str">
        <f>IF(AND(LEFT(OnlineRetail[[#This Row],[InvoiceNo]],1)&lt;&gt;"C",OnlineRetail[[#This Row],[CustomerID]]&lt;&gt;""),"Yes","No")</f>
        <v>Yes</v>
      </c>
      <c r="J1680" s="4">
        <f>EOMONTH(OnlineRetail[[#This Row],[InvoiceDate]],-1)+1</f>
        <v>40575</v>
      </c>
      <c r="K1680" s="6">
        <f>OnlineRetail[[#This Row],[Quantity]]*OnlineRetail[[#This Row],[UnitPrice]]</f>
        <v>8.4</v>
      </c>
      <c r="L1680" t="str">
        <f t="shared" si="26"/>
        <v>14285|Feb-2011</v>
      </c>
    </row>
    <row r="1681" spans="1:12">
      <c r="A1681">
        <v>542185</v>
      </c>
      <c r="B1681" t="s">
        <v>222</v>
      </c>
      <c r="C1681" t="s">
        <v>72</v>
      </c>
      <c r="D1681">
        <v>19</v>
      </c>
      <c r="E1681" s="1">
        <v>40583.518750000003</v>
      </c>
      <c r="F1681">
        <v>2.5499999999999998</v>
      </c>
      <c r="G1681">
        <v>12604</v>
      </c>
      <c r="H1681" t="s">
        <v>10</v>
      </c>
      <c r="I1681" t="str">
        <f>IF(AND(LEFT(OnlineRetail[[#This Row],[InvoiceNo]],1)&lt;&gt;"C",OnlineRetail[[#This Row],[CustomerID]]&lt;&gt;""),"Yes","No")</f>
        <v>Yes</v>
      </c>
      <c r="J1681" s="4">
        <f>EOMONTH(OnlineRetail[[#This Row],[InvoiceDate]],-1)+1</f>
        <v>40575</v>
      </c>
      <c r="K1681" s="6">
        <f>OnlineRetail[[#This Row],[Quantity]]*OnlineRetail[[#This Row],[UnitPrice]]</f>
        <v>48.449999999999996</v>
      </c>
      <c r="L1681" t="str">
        <f t="shared" si="26"/>
        <v>12604|Feb-2011</v>
      </c>
    </row>
    <row r="1682" spans="1:12">
      <c r="A1682">
        <v>547592</v>
      </c>
      <c r="B1682" t="s">
        <v>210</v>
      </c>
      <c r="C1682" t="s">
        <v>62</v>
      </c>
      <c r="D1682">
        <v>1</v>
      </c>
      <c r="E1682" s="1">
        <v>40583.536805555559</v>
      </c>
      <c r="F1682">
        <v>5.95</v>
      </c>
      <c r="G1682">
        <v>13617</v>
      </c>
      <c r="H1682" t="s">
        <v>121</v>
      </c>
      <c r="I1682" t="str">
        <f>IF(AND(LEFT(OnlineRetail[[#This Row],[InvoiceNo]],1)&lt;&gt;"C",OnlineRetail[[#This Row],[CustomerID]]&lt;&gt;""),"Yes","No")</f>
        <v>Yes</v>
      </c>
      <c r="J1682" s="4">
        <f>EOMONTH(OnlineRetail[[#This Row],[InvoiceDate]],-1)+1</f>
        <v>40575</v>
      </c>
      <c r="K1682" s="6">
        <f>OnlineRetail[[#This Row],[Quantity]]*OnlineRetail[[#This Row],[UnitPrice]]</f>
        <v>5.95</v>
      </c>
      <c r="L1682" t="str">
        <f t="shared" si="26"/>
        <v>13617|Feb-2011</v>
      </c>
    </row>
    <row r="1683" spans="1:12">
      <c r="A1683">
        <v>554415</v>
      </c>
      <c r="B1683" t="s">
        <v>146</v>
      </c>
      <c r="C1683" t="s">
        <v>53</v>
      </c>
      <c r="D1683">
        <v>24</v>
      </c>
      <c r="E1683" s="1">
        <v>40583.545138888891</v>
      </c>
      <c r="F1683">
        <v>2.5499999999999998</v>
      </c>
      <c r="G1683">
        <v>14179</v>
      </c>
      <c r="H1683" t="s">
        <v>31</v>
      </c>
      <c r="I1683" t="str">
        <f>IF(AND(LEFT(OnlineRetail[[#This Row],[InvoiceNo]],1)&lt;&gt;"C",OnlineRetail[[#This Row],[CustomerID]]&lt;&gt;""),"Yes","No")</f>
        <v>Yes</v>
      </c>
      <c r="J1683" s="4">
        <f>EOMONTH(OnlineRetail[[#This Row],[InvoiceDate]],-1)+1</f>
        <v>40575</v>
      </c>
      <c r="K1683" s="6">
        <f>OnlineRetail[[#This Row],[Quantity]]*OnlineRetail[[#This Row],[UnitPrice]]</f>
        <v>61.199999999999996</v>
      </c>
      <c r="L1683" t="str">
        <f t="shared" si="26"/>
        <v>14179|Feb-2011</v>
      </c>
    </row>
    <row r="1684" spans="1:12">
      <c r="A1684">
        <v>550530</v>
      </c>
      <c r="B1684" t="s">
        <v>162</v>
      </c>
      <c r="C1684" t="s">
        <v>72</v>
      </c>
      <c r="D1684">
        <v>5</v>
      </c>
      <c r="E1684" s="1">
        <v>40583.554166666669</v>
      </c>
      <c r="F1684">
        <v>1.65</v>
      </c>
      <c r="G1684">
        <v>13799</v>
      </c>
      <c r="H1684" t="s">
        <v>10</v>
      </c>
      <c r="I1684" t="str">
        <f>IF(AND(LEFT(OnlineRetail[[#This Row],[InvoiceNo]],1)&lt;&gt;"C",OnlineRetail[[#This Row],[CustomerID]]&lt;&gt;""),"Yes","No")</f>
        <v>Yes</v>
      </c>
      <c r="J1684" s="4">
        <f>EOMONTH(OnlineRetail[[#This Row],[InvoiceDate]],-1)+1</f>
        <v>40575</v>
      </c>
      <c r="K1684" s="6">
        <f>OnlineRetail[[#This Row],[Quantity]]*OnlineRetail[[#This Row],[UnitPrice]]</f>
        <v>8.25</v>
      </c>
      <c r="L1684" t="str">
        <f t="shared" si="26"/>
        <v>13799|Feb-2011</v>
      </c>
    </row>
    <row r="1685" spans="1:12" hidden="1">
      <c r="A1685" t="s">
        <v>300</v>
      </c>
      <c r="B1685" t="s">
        <v>74</v>
      </c>
      <c r="C1685" t="s">
        <v>40</v>
      </c>
      <c r="D1685">
        <v>2</v>
      </c>
      <c r="E1685" s="1">
        <v>40583.556944444441</v>
      </c>
      <c r="F1685">
        <v>5.95</v>
      </c>
      <c r="G1685">
        <v>12911</v>
      </c>
      <c r="H1685" t="s">
        <v>10</v>
      </c>
      <c r="I1685" t="str">
        <f>IF(AND(LEFT(OnlineRetail[[#This Row],[InvoiceNo]],1)&lt;&gt;"C",OnlineRetail[[#This Row],[CustomerID]]&lt;&gt;""),"Yes","No")</f>
        <v>No</v>
      </c>
      <c r="J1685" s="4">
        <f>EOMONTH(OnlineRetail[[#This Row],[InvoiceDate]],-1)+1</f>
        <v>40575</v>
      </c>
      <c r="K1685" s="6">
        <f>OnlineRetail[[#This Row],[Quantity]]*OnlineRetail[[#This Row],[UnitPrice]]</f>
        <v>11.9</v>
      </c>
      <c r="L1685" t="str">
        <f t="shared" si="26"/>
        <v/>
      </c>
    </row>
    <row r="1686" spans="1:12">
      <c r="A1686">
        <v>541385</v>
      </c>
      <c r="B1686" t="s">
        <v>65</v>
      </c>
      <c r="C1686" t="s">
        <v>33</v>
      </c>
      <c r="D1686">
        <v>2</v>
      </c>
      <c r="E1686" s="1">
        <v>40583.566666666673</v>
      </c>
      <c r="F1686">
        <v>4.25</v>
      </c>
      <c r="G1686">
        <v>12708</v>
      </c>
      <c r="H1686" t="s">
        <v>10</v>
      </c>
      <c r="I1686" t="str">
        <f>IF(AND(LEFT(OnlineRetail[[#This Row],[InvoiceNo]],1)&lt;&gt;"C",OnlineRetail[[#This Row],[CustomerID]]&lt;&gt;""),"Yes","No")</f>
        <v>Yes</v>
      </c>
      <c r="J1686" s="4">
        <f>EOMONTH(OnlineRetail[[#This Row],[InvoiceDate]],-1)+1</f>
        <v>40575</v>
      </c>
      <c r="K1686" s="6">
        <f>OnlineRetail[[#This Row],[Quantity]]*OnlineRetail[[#This Row],[UnitPrice]]</f>
        <v>8.5</v>
      </c>
      <c r="L1686" t="str">
        <f t="shared" si="26"/>
        <v>12708|Feb-2011</v>
      </c>
    </row>
    <row r="1687" spans="1:12">
      <c r="A1687">
        <v>544363</v>
      </c>
      <c r="B1687" t="s">
        <v>77</v>
      </c>
      <c r="C1687" t="s">
        <v>46</v>
      </c>
      <c r="D1687">
        <v>16</v>
      </c>
      <c r="E1687" s="1">
        <v>40583.581944444442</v>
      </c>
      <c r="F1687">
        <v>5.95</v>
      </c>
      <c r="G1687">
        <v>14123</v>
      </c>
      <c r="H1687" t="s">
        <v>17</v>
      </c>
      <c r="I1687" t="str">
        <f>IF(AND(LEFT(OnlineRetail[[#This Row],[InvoiceNo]],1)&lt;&gt;"C",OnlineRetail[[#This Row],[CustomerID]]&lt;&gt;""),"Yes","No")</f>
        <v>Yes</v>
      </c>
      <c r="J1687" s="4">
        <f>EOMONTH(OnlineRetail[[#This Row],[InvoiceDate]],-1)+1</f>
        <v>40575</v>
      </c>
      <c r="K1687" s="6">
        <f>OnlineRetail[[#This Row],[Quantity]]*OnlineRetail[[#This Row],[UnitPrice]]</f>
        <v>95.2</v>
      </c>
      <c r="L1687" t="str">
        <f t="shared" si="26"/>
        <v>14123|Feb-2011</v>
      </c>
    </row>
    <row r="1688" spans="1:12" hidden="1">
      <c r="A1688" t="s">
        <v>301</v>
      </c>
      <c r="B1688" t="s">
        <v>249</v>
      </c>
      <c r="C1688" t="s">
        <v>9</v>
      </c>
      <c r="D1688">
        <v>6</v>
      </c>
      <c r="E1688" s="1">
        <v>40583.582638888889</v>
      </c>
      <c r="F1688">
        <v>1.25</v>
      </c>
      <c r="G1688">
        <v>14276</v>
      </c>
      <c r="H1688" t="s">
        <v>31</v>
      </c>
      <c r="I1688" t="str">
        <f>IF(AND(LEFT(OnlineRetail[[#This Row],[InvoiceNo]],1)&lt;&gt;"C",OnlineRetail[[#This Row],[CustomerID]]&lt;&gt;""),"Yes","No")</f>
        <v>No</v>
      </c>
      <c r="J1688" s="4">
        <f>EOMONTH(OnlineRetail[[#This Row],[InvoiceDate]],-1)+1</f>
        <v>40575</v>
      </c>
      <c r="K1688" s="6">
        <f>OnlineRetail[[#This Row],[Quantity]]*OnlineRetail[[#This Row],[UnitPrice]]</f>
        <v>7.5</v>
      </c>
      <c r="L1688" t="str">
        <f t="shared" si="26"/>
        <v/>
      </c>
    </row>
    <row r="1689" spans="1:12">
      <c r="A1689">
        <v>543704</v>
      </c>
      <c r="B1689" t="s">
        <v>203</v>
      </c>
      <c r="C1689" t="s">
        <v>50</v>
      </c>
      <c r="D1689">
        <v>23</v>
      </c>
      <c r="E1689" s="1">
        <v>40583.605555555558</v>
      </c>
      <c r="F1689">
        <v>5.95</v>
      </c>
      <c r="G1689">
        <v>13978</v>
      </c>
      <c r="H1689" t="s">
        <v>10</v>
      </c>
      <c r="I1689" t="str">
        <f>IF(AND(LEFT(OnlineRetail[[#This Row],[InvoiceNo]],1)&lt;&gt;"C",OnlineRetail[[#This Row],[CustomerID]]&lt;&gt;""),"Yes","No")</f>
        <v>Yes</v>
      </c>
      <c r="J1689" s="4">
        <f>EOMONTH(OnlineRetail[[#This Row],[InvoiceDate]],-1)+1</f>
        <v>40575</v>
      </c>
      <c r="K1689" s="6">
        <f>OnlineRetail[[#This Row],[Quantity]]*OnlineRetail[[#This Row],[UnitPrice]]</f>
        <v>136.85</v>
      </c>
      <c r="L1689" t="str">
        <f t="shared" si="26"/>
        <v>13978|Feb-2011</v>
      </c>
    </row>
    <row r="1690" spans="1:12">
      <c r="A1690">
        <v>556024</v>
      </c>
      <c r="B1690" t="s">
        <v>71</v>
      </c>
      <c r="C1690" t="s">
        <v>33</v>
      </c>
      <c r="D1690">
        <v>4</v>
      </c>
      <c r="E1690" s="1">
        <v>40583.620138888888</v>
      </c>
      <c r="F1690">
        <v>1.65</v>
      </c>
      <c r="G1690">
        <v>13797</v>
      </c>
      <c r="H1690" t="s">
        <v>10</v>
      </c>
      <c r="I1690" t="str">
        <f>IF(AND(LEFT(OnlineRetail[[#This Row],[InvoiceNo]],1)&lt;&gt;"C",OnlineRetail[[#This Row],[CustomerID]]&lt;&gt;""),"Yes","No")</f>
        <v>Yes</v>
      </c>
      <c r="J1690" s="4">
        <f>EOMONTH(OnlineRetail[[#This Row],[InvoiceDate]],-1)+1</f>
        <v>40575</v>
      </c>
      <c r="K1690" s="6">
        <f>OnlineRetail[[#This Row],[Quantity]]*OnlineRetail[[#This Row],[UnitPrice]]</f>
        <v>6.6</v>
      </c>
      <c r="L1690" t="str">
        <f t="shared" si="26"/>
        <v>13797|Feb-2011</v>
      </c>
    </row>
    <row r="1691" spans="1:12">
      <c r="A1691">
        <v>544334</v>
      </c>
      <c r="B1691" t="s">
        <v>150</v>
      </c>
      <c r="C1691" t="s">
        <v>12</v>
      </c>
      <c r="D1691">
        <v>11</v>
      </c>
      <c r="E1691" s="1">
        <v>40583.636805555558</v>
      </c>
      <c r="F1691">
        <v>9.9499999999999993</v>
      </c>
      <c r="G1691">
        <v>13572</v>
      </c>
      <c r="H1691" t="s">
        <v>10</v>
      </c>
      <c r="I1691" t="str">
        <f>IF(AND(LEFT(OnlineRetail[[#This Row],[InvoiceNo]],1)&lt;&gt;"C",OnlineRetail[[#This Row],[CustomerID]]&lt;&gt;""),"Yes","No")</f>
        <v>Yes</v>
      </c>
      <c r="J1691" s="4">
        <f>EOMONTH(OnlineRetail[[#This Row],[InvoiceDate]],-1)+1</f>
        <v>40575</v>
      </c>
      <c r="K1691" s="6">
        <f>OnlineRetail[[#This Row],[Quantity]]*OnlineRetail[[#This Row],[UnitPrice]]</f>
        <v>109.44999999999999</v>
      </c>
      <c r="L1691" t="str">
        <f t="shared" si="26"/>
        <v>13572|Feb-2011</v>
      </c>
    </row>
    <row r="1692" spans="1:12">
      <c r="A1692">
        <v>543462</v>
      </c>
      <c r="B1692" t="s">
        <v>118</v>
      </c>
      <c r="C1692" t="s">
        <v>24</v>
      </c>
      <c r="D1692">
        <v>21</v>
      </c>
      <c r="E1692" s="1">
        <v>40583.642361111109</v>
      </c>
      <c r="F1692">
        <v>7.95</v>
      </c>
      <c r="G1692">
        <v>12354</v>
      </c>
      <c r="H1692" t="s">
        <v>10</v>
      </c>
      <c r="I1692" t="str">
        <f>IF(AND(LEFT(OnlineRetail[[#This Row],[InvoiceNo]],1)&lt;&gt;"C",OnlineRetail[[#This Row],[CustomerID]]&lt;&gt;""),"Yes","No")</f>
        <v>Yes</v>
      </c>
      <c r="J1692" s="4">
        <f>EOMONTH(OnlineRetail[[#This Row],[InvoiceDate]],-1)+1</f>
        <v>40575</v>
      </c>
      <c r="K1692" s="6">
        <f>OnlineRetail[[#This Row],[Quantity]]*OnlineRetail[[#This Row],[UnitPrice]]</f>
        <v>166.95000000000002</v>
      </c>
      <c r="L1692" t="str">
        <f t="shared" si="26"/>
        <v>12354|Feb-2011</v>
      </c>
    </row>
    <row r="1693" spans="1:12">
      <c r="A1693">
        <v>545340</v>
      </c>
      <c r="B1693" t="s">
        <v>97</v>
      </c>
      <c r="C1693" t="s">
        <v>19</v>
      </c>
      <c r="D1693">
        <v>19</v>
      </c>
      <c r="E1693" s="1">
        <v>40583.671527777777</v>
      </c>
      <c r="F1693">
        <v>4.25</v>
      </c>
      <c r="G1693">
        <v>12887</v>
      </c>
      <c r="H1693" t="s">
        <v>22</v>
      </c>
      <c r="I1693" t="str">
        <f>IF(AND(LEFT(OnlineRetail[[#This Row],[InvoiceNo]],1)&lt;&gt;"C",OnlineRetail[[#This Row],[CustomerID]]&lt;&gt;""),"Yes","No")</f>
        <v>Yes</v>
      </c>
      <c r="J1693" s="4">
        <f>EOMONTH(OnlineRetail[[#This Row],[InvoiceDate]],-1)+1</f>
        <v>40575</v>
      </c>
      <c r="K1693" s="6">
        <f>OnlineRetail[[#This Row],[Quantity]]*OnlineRetail[[#This Row],[UnitPrice]]</f>
        <v>80.75</v>
      </c>
      <c r="L1693" t="str">
        <f t="shared" si="26"/>
        <v>12887|Feb-2011</v>
      </c>
    </row>
    <row r="1694" spans="1:12">
      <c r="A1694">
        <v>549091</v>
      </c>
      <c r="B1694" t="s">
        <v>35</v>
      </c>
      <c r="C1694" t="s">
        <v>27</v>
      </c>
      <c r="D1694">
        <v>24</v>
      </c>
      <c r="E1694" s="1">
        <v>40583.676388888889</v>
      </c>
      <c r="F1694">
        <v>0.85</v>
      </c>
      <c r="G1694">
        <v>13129</v>
      </c>
      <c r="H1694" t="s">
        <v>10</v>
      </c>
      <c r="I1694" t="str">
        <f>IF(AND(LEFT(OnlineRetail[[#This Row],[InvoiceNo]],1)&lt;&gt;"C",OnlineRetail[[#This Row],[CustomerID]]&lt;&gt;""),"Yes","No")</f>
        <v>Yes</v>
      </c>
      <c r="J1694" s="4">
        <f>EOMONTH(OnlineRetail[[#This Row],[InvoiceDate]],-1)+1</f>
        <v>40575</v>
      </c>
      <c r="K1694" s="6">
        <f>OnlineRetail[[#This Row],[Quantity]]*OnlineRetail[[#This Row],[UnitPrice]]</f>
        <v>20.399999999999999</v>
      </c>
      <c r="L1694" t="str">
        <f t="shared" si="26"/>
        <v>13129|Feb-2011</v>
      </c>
    </row>
    <row r="1695" spans="1:12">
      <c r="A1695">
        <v>541349</v>
      </c>
      <c r="B1695" t="s">
        <v>89</v>
      </c>
      <c r="C1695" t="s">
        <v>53</v>
      </c>
      <c r="D1695">
        <v>10</v>
      </c>
      <c r="E1695" s="1">
        <v>40583.691666666673</v>
      </c>
      <c r="F1695">
        <v>3.39</v>
      </c>
      <c r="G1695">
        <v>13615</v>
      </c>
      <c r="H1695" t="s">
        <v>10</v>
      </c>
      <c r="I1695" t="str">
        <f>IF(AND(LEFT(OnlineRetail[[#This Row],[InvoiceNo]],1)&lt;&gt;"C",OnlineRetail[[#This Row],[CustomerID]]&lt;&gt;""),"Yes","No")</f>
        <v>Yes</v>
      </c>
      <c r="J1695" s="4">
        <f>EOMONTH(OnlineRetail[[#This Row],[InvoiceDate]],-1)+1</f>
        <v>40575</v>
      </c>
      <c r="K1695" s="6">
        <f>OnlineRetail[[#This Row],[Quantity]]*OnlineRetail[[#This Row],[UnitPrice]]</f>
        <v>33.9</v>
      </c>
      <c r="L1695" t="str">
        <f t="shared" si="26"/>
        <v>13615|Feb-2011</v>
      </c>
    </row>
    <row r="1696" spans="1:12">
      <c r="A1696">
        <v>544132</v>
      </c>
      <c r="B1696" t="s">
        <v>45</v>
      </c>
      <c r="C1696" t="s">
        <v>48</v>
      </c>
      <c r="D1696">
        <v>11</v>
      </c>
      <c r="E1696" s="1">
        <v>40583.695833333331</v>
      </c>
      <c r="F1696">
        <v>9.9499999999999993</v>
      </c>
      <c r="G1696">
        <v>13871</v>
      </c>
      <c r="H1696" t="s">
        <v>10</v>
      </c>
      <c r="I1696" t="str">
        <f>IF(AND(LEFT(OnlineRetail[[#This Row],[InvoiceNo]],1)&lt;&gt;"C",OnlineRetail[[#This Row],[CustomerID]]&lt;&gt;""),"Yes","No")</f>
        <v>Yes</v>
      </c>
      <c r="J1696" s="4">
        <f>EOMONTH(OnlineRetail[[#This Row],[InvoiceDate]],-1)+1</f>
        <v>40575</v>
      </c>
      <c r="K1696" s="6">
        <f>OnlineRetail[[#This Row],[Quantity]]*OnlineRetail[[#This Row],[UnitPrice]]</f>
        <v>109.44999999999999</v>
      </c>
      <c r="L1696" t="str">
        <f t="shared" si="26"/>
        <v>13871|Feb-2011</v>
      </c>
    </row>
    <row r="1697" spans="1:12">
      <c r="A1697">
        <v>546549</v>
      </c>
      <c r="B1697" t="s">
        <v>279</v>
      </c>
      <c r="C1697" t="s">
        <v>83</v>
      </c>
      <c r="D1697">
        <v>17</v>
      </c>
      <c r="E1697" s="1">
        <v>40583.702777777777</v>
      </c>
      <c r="F1697">
        <v>9.9499999999999993</v>
      </c>
      <c r="G1697">
        <v>14276</v>
      </c>
      <c r="H1697" t="s">
        <v>10</v>
      </c>
      <c r="I1697" t="str">
        <f>IF(AND(LEFT(OnlineRetail[[#This Row],[InvoiceNo]],1)&lt;&gt;"C",OnlineRetail[[#This Row],[CustomerID]]&lt;&gt;""),"Yes","No")</f>
        <v>Yes</v>
      </c>
      <c r="J1697" s="4">
        <f>EOMONTH(OnlineRetail[[#This Row],[InvoiceDate]],-1)+1</f>
        <v>40575</v>
      </c>
      <c r="K1697" s="6">
        <f>OnlineRetail[[#This Row],[Quantity]]*OnlineRetail[[#This Row],[UnitPrice]]</f>
        <v>169.14999999999998</v>
      </c>
      <c r="L1697" t="str">
        <f t="shared" si="26"/>
        <v>14276|Feb-2011</v>
      </c>
    </row>
    <row r="1698" spans="1:12">
      <c r="A1698">
        <v>539430</v>
      </c>
      <c r="B1698" t="s">
        <v>133</v>
      </c>
      <c r="C1698" t="s">
        <v>72</v>
      </c>
      <c r="D1698">
        <v>15</v>
      </c>
      <c r="E1698" s="1">
        <v>40583.706944444442</v>
      </c>
      <c r="F1698">
        <v>1.65</v>
      </c>
      <c r="G1698">
        <v>14154</v>
      </c>
      <c r="H1698" t="s">
        <v>31</v>
      </c>
      <c r="I1698" t="str">
        <f>IF(AND(LEFT(OnlineRetail[[#This Row],[InvoiceNo]],1)&lt;&gt;"C",OnlineRetail[[#This Row],[CustomerID]]&lt;&gt;""),"Yes","No")</f>
        <v>Yes</v>
      </c>
      <c r="J1698" s="4">
        <f>EOMONTH(OnlineRetail[[#This Row],[InvoiceDate]],-1)+1</f>
        <v>40575</v>
      </c>
      <c r="K1698" s="6">
        <f>OnlineRetail[[#This Row],[Quantity]]*OnlineRetail[[#This Row],[UnitPrice]]</f>
        <v>24.75</v>
      </c>
      <c r="L1698" t="str">
        <f t="shared" si="26"/>
        <v>14154|Feb-2011</v>
      </c>
    </row>
    <row r="1699" spans="1:12">
      <c r="A1699">
        <v>555059</v>
      </c>
      <c r="B1699" t="s">
        <v>248</v>
      </c>
      <c r="C1699" t="s">
        <v>50</v>
      </c>
      <c r="D1699">
        <v>5</v>
      </c>
      <c r="E1699" s="1">
        <v>40583.713194444441</v>
      </c>
      <c r="F1699">
        <v>1.25</v>
      </c>
      <c r="G1699">
        <v>13538</v>
      </c>
      <c r="H1699" t="s">
        <v>10</v>
      </c>
      <c r="I1699" t="str">
        <f>IF(AND(LEFT(OnlineRetail[[#This Row],[InvoiceNo]],1)&lt;&gt;"C",OnlineRetail[[#This Row],[CustomerID]]&lt;&gt;""),"Yes","No")</f>
        <v>Yes</v>
      </c>
      <c r="J1699" s="4">
        <f>EOMONTH(OnlineRetail[[#This Row],[InvoiceDate]],-1)+1</f>
        <v>40575</v>
      </c>
      <c r="K1699" s="6">
        <f>OnlineRetail[[#This Row],[Quantity]]*OnlineRetail[[#This Row],[UnitPrice]]</f>
        <v>6.25</v>
      </c>
      <c r="L1699" t="str">
        <f t="shared" si="26"/>
        <v>13538|Feb-2011</v>
      </c>
    </row>
    <row r="1700" spans="1:12">
      <c r="A1700">
        <v>552366</v>
      </c>
      <c r="B1700" t="s">
        <v>74</v>
      </c>
      <c r="C1700" t="s">
        <v>27</v>
      </c>
      <c r="D1700">
        <v>21</v>
      </c>
      <c r="E1700" s="1">
        <v>40583.755555555559</v>
      </c>
      <c r="F1700">
        <v>9.9499999999999993</v>
      </c>
      <c r="G1700">
        <v>12708</v>
      </c>
      <c r="H1700" t="s">
        <v>10</v>
      </c>
      <c r="I1700" t="str">
        <f>IF(AND(LEFT(OnlineRetail[[#This Row],[InvoiceNo]],1)&lt;&gt;"C",OnlineRetail[[#This Row],[CustomerID]]&lt;&gt;""),"Yes","No")</f>
        <v>Yes</v>
      </c>
      <c r="J1700" s="4">
        <f>EOMONTH(OnlineRetail[[#This Row],[InvoiceDate]],-1)+1</f>
        <v>40575</v>
      </c>
      <c r="K1700" s="6">
        <f>OnlineRetail[[#This Row],[Quantity]]*OnlineRetail[[#This Row],[UnitPrice]]</f>
        <v>208.95</v>
      </c>
      <c r="L1700" t="str">
        <f t="shared" si="26"/>
        <v>12708|Feb-2011</v>
      </c>
    </row>
    <row r="1701" spans="1:12">
      <c r="A1701">
        <v>551583</v>
      </c>
      <c r="B1701" t="s">
        <v>141</v>
      </c>
      <c r="C1701" t="s">
        <v>12</v>
      </c>
      <c r="D1701">
        <v>10</v>
      </c>
      <c r="E1701" s="1">
        <v>40583.762499999997</v>
      </c>
      <c r="F1701">
        <v>4.25</v>
      </c>
      <c r="G1701">
        <v>12601</v>
      </c>
      <c r="H1701" t="s">
        <v>10</v>
      </c>
      <c r="I1701" t="str">
        <f>IF(AND(LEFT(OnlineRetail[[#This Row],[InvoiceNo]],1)&lt;&gt;"C",OnlineRetail[[#This Row],[CustomerID]]&lt;&gt;""),"Yes","No")</f>
        <v>Yes</v>
      </c>
      <c r="J1701" s="4">
        <f>EOMONTH(OnlineRetail[[#This Row],[InvoiceDate]],-1)+1</f>
        <v>40575</v>
      </c>
      <c r="K1701" s="6">
        <f>OnlineRetail[[#This Row],[Quantity]]*OnlineRetail[[#This Row],[UnitPrice]]</f>
        <v>42.5</v>
      </c>
      <c r="L1701" t="str">
        <f t="shared" si="26"/>
        <v>12601|Feb-2011</v>
      </c>
    </row>
    <row r="1702" spans="1:12">
      <c r="A1702">
        <v>538473</v>
      </c>
      <c r="B1702" t="s">
        <v>252</v>
      </c>
      <c r="C1702" t="s">
        <v>33</v>
      </c>
      <c r="D1702">
        <v>12</v>
      </c>
      <c r="E1702" s="1">
        <v>40583.783333333333</v>
      </c>
      <c r="F1702">
        <v>4.25</v>
      </c>
      <c r="G1702">
        <v>12881</v>
      </c>
      <c r="H1702" t="s">
        <v>10</v>
      </c>
      <c r="I1702" t="str">
        <f>IF(AND(LEFT(OnlineRetail[[#This Row],[InvoiceNo]],1)&lt;&gt;"C",OnlineRetail[[#This Row],[CustomerID]]&lt;&gt;""),"Yes","No")</f>
        <v>Yes</v>
      </c>
      <c r="J1702" s="4">
        <f>EOMONTH(OnlineRetail[[#This Row],[InvoiceDate]],-1)+1</f>
        <v>40575</v>
      </c>
      <c r="K1702" s="6">
        <f>OnlineRetail[[#This Row],[Quantity]]*OnlineRetail[[#This Row],[UnitPrice]]</f>
        <v>51</v>
      </c>
      <c r="L1702" t="str">
        <f t="shared" si="26"/>
        <v>12881|Feb-2011</v>
      </c>
    </row>
    <row r="1703" spans="1:12">
      <c r="A1703">
        <v>549979</v>
      </c>
      <c r="B1703" t="s">
        <v>173</v>
      </c>
      <c r="C1703" t="s">
        <v>72</v>
      </c>
      <c r="D1703">
        <v>9</v>
      </c>
      <c r="E1703" s="1">
        <v>40583.784722222219</v>
      </c>
      <c r="F1703">
        <v>1.25</v>
      </c>
      <c r="G1703">
        <v>14179</v>
      </c>
      <c r="H1703" t="s">
        <v>10</v>
      </c>
      <c r="I1703" t="str">
        <f>IF(AND(LEFT(OnlineRetail[[#This Row],[InvoiceNo]],1)&lt;&gt;"C",OnlineRetail[[#This Row],[CustomerID]]&lt;&gt;""),"Yes","No")</f>
        <v>Yes</v>
      </c>
      <c r="J1703" s="4">
        <f>EOMONTH(OnlineRetail[[#This Row],[InvoiceDate]],-1)+1</f>
        <v>40575</v>
      </c>
      <c r="K1703" s="6">
        <f>OnlineRetail[[#This Row],[Quantity]]*OnlineRetail[[#This Row],[UnitPrice]]</f>
        <v>11.25</v>
      </c>
      <c r="L1703" t="str">
        <f t="shared" si="26"/>
        <v>14179|Feb-2011</v>
      </c>
    </row>
    <row r="1704" spans="1:12">
      <c r="A1704">
        <v>546601</v>
      </c>
      <c r="B1704" t="s">
        <v>215</v>
      </c>
      <c r="C1704" t="s">
        <v>62</v>
      </c>
      <c r="D1704">
        <v>9</v>
      </c>
      <c r="E1704" s="1">
        <v>40583.793055555558</v>
      </c>
      <c r="F1704">
        <v>1.65</v>
      </c>
      <c r="G1704">
        <v>14285</v>
      </c>
      <c r="H1704" t="s">
        <v>36</v>
      </c>
      <c r="I1704" t="str">
        <f>IF(AND(LEFT(OnlineRetail[[#This Row],[InvoiceNo]],1)&lt;&gt;"C",OnlineRetail[[#This Row],[CustomerID]]&lt;&gt;""),"Yes","No")</f>
        <v>Yes</v>
      </c>
      <c r="J1704" s="4">
        <f>EOMONTH(OnlineRetail[[#This Row],[InvoiceDate]],-1)+1</f>
        <v>40575</v>
      </c>
      <c r="K1704" s="6">
        <f>OnlineRetail[[#This Row],[Quantity]]*OnlineRetail[[#This Row],[UnitPrice]]</f>
        <v>14.85</v>
      </c>
      <c r="L1704" t="str">
        <f t="shared" si="26"/>
        <v>14285|Feb-2011</v>
      </c>
    </row>
    <row r="1705" spans="1:12">
      <c r="A1705">
        <v>546836</v>
      </c>
      <c r="B1705" t="s">
        <v>283</v>
      </c>
      <c r="C1705" t="s">
        <v>14</v>
      </c>
      <c r="D1705">
        <v>20</v>
      </c>
      <c r="E1705" s="1">
        <v>40583.829861111109</v>
      </c>
      <c r="F1705">
        <v>4.95</v>
      </c>
      <c r="G1705">
        <v>14196</v>
      </c>
      <c r="H1705" t="s">
        <v>10</v>
      </c>
      <c r="I1705" t="str">
        <f>IF(AND(LEFT(OnlineRetail[[#This Row],[InvoiceNo]],1)&lt;&gt;"C",OnlineRetail[[#This Row],[CustomerID]]&lt;&gt;""),"Yes","No")</f>
        <v>Yes</v>
      </c>
      <c r="J1705" s="4">
        <f>EOMONTH(OnlineRetail[[#This Row],[InvoiceDate]],-1)+1</f>
        <v>40575</v>
      </c>
      <c r="K1705" s="6">
        <f>OnlineRetail[[#This Row],[Quantity]]*OnlineRetail[[#This Row],[UnitPrice]]</f>
        <v>99</v>
      </c>
      <c r="L1705" t="str">
        <f t="shared" si="26"/>
        <v>14196|Feb-2011</v>
      </c>
    </row>
    <row r="1706" spans="1:12">
      <c r="A1706">
        <v>546946</v>
      </c>
      <c r="B1706" t="s">
        <v>216</v>
      </c>
      <c r="C1706" t="s">
        <v>9</v>
      </c>
      <c r="D1706">
        <v>24</v>
      </c>
      <c r="E1706" s="1">
        <v>40584.348611111112</v>
      </c>
      <c r="F1706">
        <v>5.95</v>
      </c>
      <c r="G1706">
        <v>13706</v>
      </c>
      <c r="H1706" t="s">
        <v>70</v>
      </c>
      <c r="I1706" t="str">
        <f>IF(AND(LEFT(OnlineRetail[[#This Row],[InvoiceNo]],1)&lt;&gt;"C",OnlineRetail[[#This Row],[CustomerID]]&lt;&gt;""),"Yes","No")</f>
        <v>Yes</v>
      </c>
      <c r="J1706" s="4">
        <f>EOMONTH(OnlineRetail[[#This Row],[InvoiceDate]],-1)+1</f>
        <v>40575</v>
      </c>
      <c r="K1706" s="6">
        <f>OnlineRetail[[#This Row],[Quantity]]*OnlineRetail[[#This Row],[UnitPrice]]</f>
        <v>142.80000000000001</v>
      </c>
      <c r="L1706" t="str">
        <f t="shared" si="26"/>
        <v>13706|Feb-2011</v>
      </c>
    </row>
    <row r="1707" spans="1:12">
      <c r="A1707">
        <v>547067</v>
      </c>
      <c r="B1707" t="s">
        <v>270</v>
      </c>
      <c r="C1707" t="s">
        <v>29</v>
      </c>
      <c r="D1707">
        <v>13</v>
      </c>
      <c r="E1707" s="1">
        <v>40584.400000000001</v>
      </c>
      <c r="F1707">
        <v>7.95</v>
      </c>
      <c r="G1707">
        <v>13243</v>
      </c>
      <c r="H1707" t="s">
        <v>10</v>
      </c>
      <c r="I1707" t="str">
        <f>IF(AND(LEFT(OnlineRetail[[#This Row],[InvoiceNo]],1)&lt;&gt;"C",OnlineRetail[[#This Row],[CustomerID]]&lt;&gt;""),"Yes","No")</f>
        <v>Yes</v>
      </c>
      <c r="J1707" s="4">
        <f>EOMONTH(OnlineRetail[[#This Row],[InvoiceDate]],-1)+1</f>
        <v>40575</v>
      </c>
      <c r="K1707" s="6">
        <f>OnlineRetail[[#This Row],[Quantity]]*OnlineRetail[[#This Row],[UnitPrice]]</f>
        <v>103.35000000000001</v>
      </c>
      <c r="L1707" t="str">
        <f t="shared" si="26"/>
        <v>13243|Feb-2011</v>
      </c>
    </row>
    <row r="1708" spans="1:12">
      <c r="A1708">
        <v>543311</v>
      </c>
      <c r="B1708" t="s">
        <v>215</v>
      </c>
      <c r="C1708" t="s">
        <v>48</v>
      </c>
      <c r="D1708">
        <v>20</v>
      </c>
      <c r="E1708" s="1">
        <v>40584.415972222218</v>
      </c>
      <c r="F1708">
        <v>4.95</v>
      </c>
      <c r="G1708">
        <v>13502</v>
      </c>
      <c r="H1708" t="s">
        <v>10</v>
      </c>
      <c r="I1708" t="str">
        <f>IF(AND(LEFT(OnlineRetail[[#This Row],[InvoiceNo]],1)&lt;&gt;"C",OnlineRetail[[#This Row],[CustomerID]]&lt;&gt;""),"Yes","No")</f>
        <v>Yes</v>
      </c>
      <c r="J1708" s="4">
        <f>EOMONTH(OnlineRetail[[#This Row],[InvoiceDate]],-1)+1</f>
        <v>40575</v>
      </c>
      <c r="K1708" s="6">
        <f>OnlineRetail[[#This Row],[Quantity]]*OnlineRetail[[#This Row],[UnitPrice]]</f>
        <v>99</v>
      </c>
      <c r="L1708" t="str">
        <f t="shared" si="26"/>
        <v>13502|Feb-2011</v>
      </c>
    </row>
    <row r="1709" spans="1:12">
      <c r="A1709">
        <v>556140</v>
      </c>
      <c r="B1709" t="s">
        <v>124</v>
      </c>
      <c r="C1709" t="s">
        <v>72</v>
      </c>
      <c r="D1709">
        <v>4</v>
      </c>
      <c r="E1709" s="1">
        <v>40584.438888888893</v>
      </c>
      <c r="F1709">
        <v>7.95</v>
      </c>
      <c r="G1709">
        <v>13731</v>
      </c>
      <c r="H1709" t="s">
        <v>10</v>
      </c>
      <c r="I1709" t="str">
        <f>IF(AND(LEFT(OnlineRetail[[#This Row],[InvoiceNo]],1)&lt;&gt;"C",OnlineRetail[[#This Row],[CustomerID]]&lt;&gt;""),"Yes","No")</f>
        <v>Yes</v>
      </c>
      <c r="J1709" s="4">
        <f>EOMONTH(OnlineRetail[[#This Row],[InvoiceDate]],-1)+1</f>
        <v>40575</v>
      </c>
      <c r="K1709" s="6">
        <f>OnlineRetail[[#This Row],[Quantity]]*OnlineRetail[[#This Row],[UnitPrice]]</f>
        <v>31.8</v>
      </c>
      <c r="L1709" t="str">
        <f t="shared" si="26"/>
        <v>13731|Feb-2011</v>
      </c>
    </row>
    <row r="1710" spans="1:12">
      <c r="A1710">
        <v>553353</v>
      </c>
      <c r="B1710" t="s">
        <v>147</v>
      </c>
      <c r="C1710" t="s">
        <v>9</v>
      </c>
      <c r="D1710">
        <v>16</v>
      </c>
      <c r="E1710" s="1">
        <v>40584.443749999999</v>
      </c>
      <c r="F1710">
        <v>1.25</v>
      </c>
      <c r="G1710">
        <v>14294</v>
      </c>
      <c r="H1710" t="s">
        <v>10</v>
      </c>
      <c r="I1710" t="str">
        <f>IF(AND(LEFT(OnlineRetail[[#This Row],[InvoiceNo]],1)&lt;&gt;"C",OnlineRetail[[#This Row],[CustomerID]]&lt;&gt;""),"Yes","No")</f>
        <v>Yes</v>
      </c>
      <c r="J1710" s="4">
        <f>EOMONTH(OnlineRetail[[#This Row],[InvoiceDate]],-1)+1</f>
        <v>40575</v>
      </c>
      <c r="K1710" s="6">
        <f>OnlineRetail[[#This Row],[Quantity]]*OnlineRetail[[#This Row],[UnitPrice]]</f>
        <v>20</v>
      </c>
      <c r="L1710" t="str">
        <f t="shared" si="26"/>
        <v>14294|Feb-2011</v>
      </c>
    </row>
    <row r="1711" spans="1:12">
      <c r="A1711">
        <v>540627</v>
      </c>
      <c r="B1711" t="s">
        <v>302</v>
      </c>
      <c r="C1711" t="s">
        <v>19</v>
      </c>
      <c r="D1711">
        <v>17</v>
      </c>
      <c r="E1711" s="1">
        <v>40584.474305555559</v>
      </c>
      <c r="F1711">
        <v>0.85</v>
      </c>
      <c r="G1711">
        <v>13978</v>
      </c>
      <c r="H1711" t="s">
        <v>10</v>
      </c>
      <c r="I1711" t="str">
        <f>IF(AND(LEFT(OnlineRetail[[#This Row],[InvoiceNo]],1)&lt;&gt;"C",OnlineRetail[[#This Row],[CustomerID]]&lt;&gt;""),"Yes","No")</f>
        <v>Yes</v>
      </c>
      <c r="J1711" s="4">
        <f>EOMONTH(OnlineRetail[[#This Row],[InvoiceDate]],-1)+1</f>
        <v>40575</v>
      </c>
      <c r="K1711" s="6">
        <f>OnlineRetail[[#This Row],[Quantity]]*OnlineRetail[[#This Row],[UnitPrice]]</f>
        <v>14.45</v>
      </c>
      <c r="L1711" t="str">
        <f t="shared" si="26"/>
        <v>13978|Feb-2011</v>
      </c>
    </row>
    <row r="1712" spans="1:12">
      <c r="A1712">
        <v>550546</v>
      </c>
      <c r="B1712" t="s">
        <v>82</v>
      </c>
      <c r="C1712" t="s">
        <v>46</v>
      </c>
      <c r="D1712">
        <v>8</v>
      </c>
      <c r="E1712" s="1">
        <v>40584.5</v>
      </c>
      <c r="F1712">
        <v>1.25</v>
      </c>
      <c r="G1712">
        <v>12928</v>
      </c>
      <c r="H1712" t="s">
        <v>17</v>
      </c>
      <c r="I1712" t="str">
        <f>IF(AND(LEFT(OnlineRetail[[#This Row],[InvoiceNo]],1)&lt;&gt;"C",OnlineRetail[[#This Row],[CustomerID]]&lt;&gt;""),"Yes","No")</f>
        <v>Yes</v>
      </c>
      <c r="J1712" s="4">
        <f>EOMONTH(OnlineRetail[[#This Row],[InvoiceDate]],-1)+1</f>
        <v>40575</v>
      </c>
      <c r="K1712" s="6">
        <f>OnlineRetail[[#This Row],[Quantity]]*OnlineRetail[[#This Row],[UnitPrice]]</f>
        <v>10</v>
      </c>
      <c r="L1712" t="str">
        <f t="shared" si="26"/>
        <v>12928|Feb-2011</v>
      </c>
    </row>
    <row r="1713" spans="1:12">
      <c r="A1713">
        <v>547392</v>
      </c>
      <c r="B1713" t="s">
        <v>235</v>
      </c>
      <c r="C1713" t="s">
        <v>53</v>
      </c>
      <c r="D1713">
        <v>6</v>
      </c>
      <c r="E1713" s="1">
        <v>40584.526388888888</v>
      </c>
      <c r="F1713">
        <v>4.95</v>
      </c>
      <c r="G1713">
        <v>13984</v>
      </c>
      <c r="H1713" t="s">
        <v>36</v>
      </c>
      <c r="I1713" t="str">
        <f>IF(AND(LEFT(OnlineRetail[[#This Row],[InvoiceNo]],1)&lt;&gt;"C",OnlineRetail[[#This Row],[CustomerID]]&lt;&gt;""),"Yes","No")</f>
        <v>Yes</v>
      </c>
      <c r="J1713" s="4">
        <f>EOMONTH(OnlineRetail[[#This Row],[InvoiceDate]],-1)+1</f>
        <v>40575</v>
      </c>
      <c r="K1713" s="6">
        <f>OnlineRetail[[#This Row],[Quantity]]*OnlineRetail[[#This Row],[UnitPrice]]</f>
        <v>29.700000000000003</v>
      </c>
      <c r="L1713" t="str">
        <f t="shared" si="26"/>
        <v>13984|Feb-2011</v>
      </c>
    </row>
    <row r="1714" spans="1:12">
      <c r="A1714">
        <v>540405</v>
      </c>
      <c r="B1714" t="s">
        <v>125</v>
      </c>
      <c r="C1714" t="s">
        <v>19</v>
      </c>
      <c r="D1714">
        <v>2</v>
      </c>
      <c r="E1714" s="1">
        <v>40584.53125</v>
      </c>
      <c r="F1714">
        <v>7.95</v>
      </c>
      <c r="G1714">
        <v>12515</v>
      </c>
      <c r="H1714" t="s">
        <v>10</v>
      </c>
      <c r="I1714" t="str">
        <f>IF(AND(LEFT(OnlineRetail[[#This Row],[InvoiceNo]],1)&lt;&gt;"C",OnlineRetail[[#This Row],[CustomerID]]&lt;&gt;""),"Yes","No")</f>
        <v>Yes</v>
      </c>
      <c r="J1714" s="4">
        <f>EOMONTH(OnlineRetail[[#This Row],[InvoiceDate]],-1)+1</f>
        <v>40575</v>
      </c>
      <c r="K1714" s="6">
        <f>OnlineRetail[[#This Row],[Quantity]]*OnlineRetail[[#This Row],[UnitPrice]]</f>
        <v>15.9</v>
      </c>
      <c r="L1714" t="str">
        <f t="shared" si="26"/>
        <v>12515|Feb-2011</v>
      </c>
    </row>
    <row r="1715" spans="1:12">
      <c r="A1715">
        <v>554382</v>
      </c>
      <c r="B1715" t="s">
        <v>279</v>
      </c>
      <c r="C1715" t="s">
        <v>24</v>
      </c>
      <c r="D1715">
        <v>1</v>
      </c>
      <c r="E1715" s="1">
        <v>40584.531944444447</v>
      </c>
      <c r="F1715">
        <v>1.65</v>
      </c>
      <c r="G1715">
        <v>13435</v>
      </c>
      <c r="H1715" t="s">
        <v>36</v>
      </c>
      <c r="I1715" t="str">
        <f>IF(AND(LEFT(OnlineRetail[[#This Row],[InvoiceNo]],1)&lt;&gt;"C",OnlineRetail[[#This Row],[CustomerID]]&lt;&gt;""),"Yes","No")</f>
        <v>Yes</v>
      </c>
      <c r="J1715" s="4">
        <f>EOMONTH(OnlineRetail[[#This Row],[InvoiceDate]],-1)+1</f>
        <v>40575</v>
      </c>
      <c r="K1715" s="6">
        <f>OnlineRetail[[#This Row],[Quantity]]*OnlineRetail[[#This Row],[UnitPrice]]</f>
        <v>1.65</v>
      </c>
      <c r="L1715" t="str">
        <f t="shared" si="26"/>
        <v>13435|Feb-2011</v>
      </c>
    </row>
    <row r="1716" spans="1:12">
      <c r="A1716">
        <v>551456</v>
      </c>
      <c r="B1716" t="s">
        <v>144</v>
      </c>
      <c r="C1716" t="s">
        <v>16</v>
      </c>
      <c r="D1716">
        <v>23</v>
      </c>
      <c r="E1716" s="1">
        <v>40584.533333333333</v>
      </c>
      <c r="F1716">
        <v>9.9499999999999993</v>
      </c>
      <c r="G1716">
        <v>13435</v>
      </c>
      <c r="H1716" t="s">
        <v>10</v>
      </c>
      <c r="I1716" t="str">
        <f>IF(AND(LEFT(OnlineRetail[[#This Row],[InvoiceNo]],1)&lt;&gt;"C",OnlineRetail[[#This Row],[CustomerID]]&lt;&gt;""),"Yes","No")</f>
        <v>Yes</v>
      </c>
      <c r="J1716" s="4">
        <f>EOMONTH(OnlineRetail[[#This Row],[InvoiceDate]],-1)+1</f>
        <v>40575</v>
      </c>
      <c r="K1716" s="6">
        <f>OnlineRetail[[#This Row],[Quantity]]*OnlineRetail[[#This Row],[UnitPrice]]</f>
        <v>228.85</v>
      </c>
      <c r="L1716" t="str">
        <f t="shared" si="26"/>
        <v>13435|Feb-2011</v>
      </c>
    </row>
    <row r="1717" spans="1:12">
      <c r="A1717">
        <v>549908</v>
      </c>
      <c r="B1717" t="s">
        <v>156</v>
      </c>
      <c r="C1717" t="s">
        <v>33</v>
      </c>
      <c r="D1717">
        <v>1</v>
      </c>
      <c r="E1717" s="1">
        <v>40584.547222222223</v>
      </c>
      <c r="F1717">
        <v>1.65</v>
      </c>
      <c r="G1717">
        <v>12432</v>
      </c>
      <c r="H1717" t="s">
        <v>10</v>
      </c>
      <c r="I1717" t="str">
        <f>IF(AND(LEFT(OnlineRetail[[#This Row],[InvoiceNo]],1)&lt;&gt;"C",OnlineRetail[[#This Row],[CustomerID]]&lt;&gt;""),"Yes","No")</f>
        <v>Yes</v>
      </c>
      <c r="J1717" s="4">
        <f>EOMONTH(OnlineRetail[[#This Row],[InvoiceDate]],-1)+1</f>
        <v>40575</v>
      </c>
      <c r="K1717" s="6">
        <f>OnlineRetail[[#This Row],[Quantity]]*OnlineRetail[[#This Row],[UnitPrice]]</f>
        <v>1.65</v>
      </c>
      <c r="L1717" t="str">
        <f t="shared" si="26"/>
        <v>12432|Feb-2011</v>
      </c>
    </row>
    <row r="1718" spans="1:12">
      <c r="A1718">
        <v>541585</v>
      </c>
      <c r="B1718" t="s">
        <v>211</v>
      </c>
      <c r="C1718" t="s">
        <v>19</v>
      </c>
      <c r="D1718">
        <v>14</v>
      </c>
      <c r="E1718" s="1">
        <v>40584.559027777781</v>
      </c>
      <c r="F1718">
        <v>2.5499999999999998</v>
      </c>
      <c r="G1718">
        <v>13233</v>
      </c>
      <c r="H1718" t="s">
        <v>10</v>
      </c>
      <c r="I1718" t="str">
        <f>IF(AND(LEFT(OnlineRetail[[#This Row],[InvoiceNo]],1)&lt;&gt;"C",OnlineRetail[[#This Row],[CustomerID]]&lt;&gt;""),"Yes","No")</f>
        <v>Yes</v>
      </c>
      <c r="J1718" s="4">
        <f>EOMONTH(OnlineRetail[[#This Row],[InvoiceDate]],-1)+1</f>
        <v>40575</v>
      </c>
      <c r="K1718" s="6">
        <f>OnlineRetail[[#This Row],[Quantity]]*OnlineRetail[[#This Row],[UnitPrice]]</f>
        <v>35.699999999999996</v>
      </c>
      <c r="L1718" t="str">
        <f t="shared" si="26"/>
        <v>13233|Feb-2011</v>
      </c>
    </row>
    <row r="1719" spans="1:12">
      <c r="A1719">
        <v>556217</v>
      </c>
      <c r="B1719" t="s">
        <v>63</v>
      </c>
      <c r="C1719" t="s">
        <v>21</v>
      </c>
      <c r="D1719">
        <v>21</v>
      </c>
      <c r="E1719" s="1">
        <v>40584.561805555553</v>
      </c>
      <c r="F1719">
        <v>1.25</v>
      </c>
      <c r="G1719">
        <v>13952</v>
      </c>
      <c r="H1719" t="s">
        <v>10</v>
      </c>
      <c r="I1719" t="str">
        <f>IF(AND(LEFT(OnlineRetail[[#This Row],[InvoiceNo]],1)&lt;&gt;"C",OnlineRetail[[#This Row],[CustomerID]]&lt;&gt;""),"Yes","No")</f>
        <v>Yes</v>
      </c>
      <c r="J1719" s="4">
        <f>EOMONTH(OnlineRetail[[#This Row],[InvoiceDate]],-1)+1</f>
        <v>40575</v>
      </c>
      <c r="K1719" s="6">
        <f>OnlineRetail[[#This Row],[Quantity]]*OnlineRetail[[#This Row],[UnitPrice]]</f>
        <v>26.25</v>
      </c>
      <c r="L1719" t="str">
        <f t="shared" si="26"/>
        <v>13952|Feb-2011</v>
      </c>
    </row>
    <row r="1720" spans="1:12">
      <c r="A1720">
        <v>536787</v>
      </c>
      <c r="B1720" t="s">
        <v>142</v>
      </c>
      <c r="C1720" t="s">
        <v>50</v>
      </c>
      <c r="D1720">
        <v>13</v>
      </c>
      <c r="E1720" s="1">
        <v>40584.565972222219</v>
      </c>
      <c r="F1720">
        <v>1.25</v>
      </c>
      <c r="G1720">
        <v>13826</v>
      </c>
      <c r="H1720" t="s">
        <v>10</v>
      </c>
      <c r="I1720" t="str">
        <f>IF(AND(LEFT(OnlineRetail[[#This Row],[InvoiceNo]],1)&lt;&gt;"C",OnlineRetail[[#This Row],[CustomerID]]&lt;&gt;""),"Yes","No")</f>
        <v>Yes</v>
      </c>
      <c r="J1720" s="4">
        <f>EOMONTH(OnlineRetail[[#This Row],[InvoiceDate]],-1)+1</f>
        <v>40575</v>
      </c>
      <c r="K1720" s="6">
        <f>OnlineRetail[[#This Row],[Quantity]]*OnlineRetail[[#This Row],[UnitPrice]]</f>
        <v>16.25</v>
      </c>
      <c r="L1720" t="str">
        <f t="shared" si="26"/>
        <v>13826|Feb-2011</v>
      </c>
    </row>
    <row r="1721" spans="1:12">
      <c r="A1721">
        <v>544756</v>
      </c>
      <c r="B1721" t="s">
        <v>200</v>
      </c>
      <c r="C1721" t="s">
        <v>53</v>
      </c>
      <c r="D1721">
        <v>7</v>
      </c>
      <c r="E1721" s="1">
        <v>40584.572916666657</v>
      </c>
      <c r="F1721">
        <v>4.25</v>
      </c>
      <c r="G1721">
        <v>12604</v>
      </c>
      <c r="H1721" t="s">
        <v>10</v>
      </c>
      <c r="I1721" t="str">
        <f>IF(AND(LEFT(OnlineRetail[[#This Row],[InvoiceNo]],1)&lt;&gt;"C",OnlineRetail[[#This Row],[CustomerID]]&lt;&gt;""),"Yes","No")</f>
        <v>Yes</v>
      </c>
      <c r="J1721" s="4">
        <f>EOMONTH(OnlineRetail[[#This Row],[InvoiceDate]],-1)+1</f>
        <v>40575</v>
      </c>
      <c r="K1721" s="6">
        <f>OnlineRetail[[#This Row],[Quantity]]*OnlineRetail[[#This Row],[UnitPrice]]</f>
        <v>29.75</v>
      </c>
      <c r="L1721" t="str">
        <f t="shared" si="26"/>
        <v>12604|Feb-2011</v>
      </c>
    </row>
    <row r="1722" spans="1:12">
      <c r="A1722">
        <v>547822</v>
      </c>
      <c r="B1722" t="s">
        <v>105</v>
      </c>
      <c r="C1722" t="s">
        <v>21</v>
      </c>
      <c r="D1722">
        <v>19</v>
      </c>
      <c r="E1722" s="1">
        <v>40584.572916666657</v>
      </c>
      <c r="F1722">
        <v>3.39</v>
      </c>
      <c r="G1722">
        <v>13827</v>
      </c>
      <c r="H1722" t="s">
        <v>121</v>
      </c>
      <c r="I1722" t="str">
        <f>IF(AND(LEFT(OnlineRetail[[#This Row],[InvoiceNo]],1)&lt;&gt;"C",OnlineRetail[[#This Row],[CustomerID]]&lt;&gt;""),"Yes","No")</f>
        <v>Yes</v>
      </c>
      <c r="J1722" s="4">
        <f>EOMONTH(OnlineRetail[[#This Row],[InvoiceDate]],-1)+1</f>
        <v>40575</v>
      </c>
      <c r="K1722" s="6">
        <f>OnlineRetail[[#This Row],[Quantity]]*OnlineRetail[[#This Row],[UnitPrice]]</f>
        <v>64.41</v>
      </c>
      <c r="L1722" t="str">
        <f t="shared" si="26"/>
        <v>13827|Feb-2011</v>
      </c>
    </row>
    <row r="1723" spans="1:12">
      <c r="A1723">
        <v>544921</v>
      </c>
      <c r="B1723" t="s">
        <v>152</v>
      </c>
      <c r="C1723" t="s">
        <v>33</v>
      </c>
      <c r="D1723">
        <v>10</v>
      </c>
      <c r="E1723" s="1">
        <v>40584.575694444437</v>
      </c>
      <c r="F1723">
        <v>7.95</v>
      </c>
      <c r="G1723">
        <v>13756</v>
      </c>
      <c r="H1723" t="s">
        <v>10</v>
      </c>
      <c r="I1723" t="str">
        <f>IF(AND(LEFT(OnlineRetail[[#This Row],[InvoiceNo]],1)&lt;&gt;"C",OnlineRetail[[#This Row],[CustomerID]]&lt;&gt;""),"Yes","No")</f>
        <v>Yes</v>
      </c>
      <c r="J1723" s="4">
        <f>EOMONTH(OnlineRetail[[#This Row],[InvoiceDate]],-1)+1</f>
        <v>40575</v>
      </c>
      <c r="K1723" s="6">
        <f>OnlineRetail[[#This Row],[Quantity]]*OnlineRetail[[#This Row],[UnitPrice]]</f>
        <v>79.5</v>
      </c>
      <c r="L1723" t="str">
        <f t="shared" si="26"/>
        <v>13756|Feb-2011</v>
      </c>
    </row>
    <row r="1724" spans="1:12">
      <c r="A1724">
        <v>555885</v>
      </c>
      <c r="B1724" t="s">
        <v>216</v>
      </c>
      <c r="C1724" t="s">
        <v>9</v>
      </c>
      <c r="D1724">
        <v>11</v>
      </c>
      <c r="E1724" s="1">
        <v>40584.578472222223</v>
      </c>
      <c r="F1724">
        <v>3.39</v>
      </c>
      <c r="G1724">
        <v>14108</v>
      </c>
      <c r="H1724" t="s">
        <v>10</v>
      </c>
      <c r="I1724" t="str">
        <f>IF(AND(LEFT(OnlineRetail[[#This Row],[InvoiceNo]],1)&lt;&gt;"C",OnlineRetail[[#This Row],[CustomerID]]&lt;&gt;""),"Yes","No")</f>
        <v>Yes</v>
      </c>
      <c r="J1724" s="4">
        <f>EOMONTH(OnlineRetail[[#This Row],[InvoiceDate]],-1)+1</f>
        <v>40575</v>
      </c>
      <c r="K1724" s="6">
        <f>OnlineRetail[[#This Row],[Quantity]]*OnlineRetail[[#This Row],[UnitPrice]]</f>
        <v>37.29</v>
      </c>
      <c r="L1724" t="str">
        <f t="shared" si="26"/>
        <v>14108|Feb-2011</v>
      </c>
    </row>
    <row r="1725" spans="1:12">
      <c r="A1725">
        <v>551900</v>
      </c>
      <c r="B1725" t="s">
        <v>194</v>
      </c>
      <c r="C1725" t="s">
        <v>39</v>
      </c>
      <c r="D1725">
        <v>13</v>
      </c>
      <c r="E1725" s="1">
        <v>40584.584027777782</v>
      </c>
      <c r="F1725">
        <v>7.95</v>
      </c>
      <c r="G1725">
        <v>13824</v>
      </c>
      <c r="H1725" t="s">
        <v>25</v>
      </c>
      <c r="I1725" t="str">
        <f>IF(AND(LEFT(OnlineRetail[[#This Row],[InvoiceNo]],1)&lt;&gt;"C",OnlineRetail[[#This Row],[CustomerID]]&lt;&gt;""),"Yes","No")</f>
        <v>Yes</v>
      </c>
      <c r="J1725" s="4">
        <f>EOMONTH(OnlineRetail[[#This Row],[InvoiceDate]],-1)+1</f>
        <v>40575</v>
      </c>
      <c r="K1725" s="6">
        <f>OnlineRetail[[#This Row],[Quantity]]*OnlineRetail[[#This Row],[UnitPrice]]</f>
        <v>103.35000000000001</v>
      </c>
      <c r="L1725" t="str">
        <f t="shared" si="26"/>
        <v>13824|Feb-2011</v>
      </c>
    </row>
    <row r="1726" spans="1:12">
      <c r="A1726">
        <v>545886</v>
      </c>
      <c r="B1726" t="s">
        <v>110</v>
      </c>
      <c r="C1726" t="s">
        <v>46</v>
      </c>
      <c r="D1726">
        <v>23</v>
      </c>
      <c r="E1726" s="1">
        <v>40584.594444444447</v>
      </c>
      <c r="F1726">
        <v>0.85</v>
      </c>
      <c r="G1726">
        <v>14085</v>
      </c>
      <c r="H1726" t="s">
        <v>25</v>
      </c>
      <c r="I1726" t="str">
        <f>IF(AND(LEFT(OnlineRetail[[#This Row],[InvoiceNo]],1)&lt;&gt;"C",OnlineRetail[[#This Row],[CustomerID]]&lt;&gt;""),"Yes","No")</f>
        <v>Yes</v>
      </c>
      <c r="J1726" s="4">
        <f>EOMONTH(OnlineRetail[[#This Row],[InvoiceDate]],-1)+1</f>
        <v>40575</v>
      </c>
      <c r="K1726" s="6">
        <f>OnlineRetail[[#This Row],[Quantity]]*OnlineRetail[[#This Row],[UnitPrice]]</f>
        <v>19.55</v>
      </c>
      <c r="L1726" t="str">
        <f t="shared" si="26"/>
        <v>14085|Feb-2011</v>
      </c>
    </row>
    <row r="1727" spans="1:12">
      <c r="A1727">
        <v>553037</v>
      </c>
      <c r="B1727" t="s">
        <v>199</v>
      </c>
      <c r="C1727" t="s">
        <v>24</v>
      </c>
      <c r="D1727">
        <v>21</v>
      </c>
      <c r="E1727" s="1">
        <v>40584.607638888891</v>
      </c>
      <c r="F1727">
        <v>2.1</v>
      </c>
      <c r="G1727">
        <v>13824</v>
      </c>
      <c r="H1727" t="s">
        <v>10</v>
      </c>
      <c r="I1727" t="str">
        <f>IF(AND(LEFT(OnlineRetail[[#This Row],[InvoiceNo]],1)&lt;&gt;"C",OnlineRetail[[#This Row],[CustomerID]]&lt;&gt;""),"Yes","No")</f>
        <v>Yes</v>
      </c>
      <c r="J1727" s="4">
        <f>EOMONTH(OnlineRetail[[#This Row],[InvoiceDate]],-1)+1</f>
        <v>40575</v>
      </c>
      <c r="K1727" s="6">
        <f>OnlineRetail[[#This Row],[Quantity]]*OnlineRetail[[#This Row],[UnitPrice]]</f>
        <v>44.1</v>
      </c>
      <c r="L1727" t="str">
        <f t="shared" si="26"/>
        <v>13824|Feb-2011</v>
      </c>
    </row>
    <row r="1728" spans="1:12">
      <c r="A1728">
        <v>548890</v>
      </c>
      <c r="B1728" t="s">
        <v>165</v>
      </c>
      <c r="C1728" t="s">
        <v>83</v>
      </c>
      <c r="D1728">
        <v>18</v>
      </c>
      <c r="E1728" s="1">
        <v>40584.626388888893</v>
      </c>
      <c r="F1728">
        <v>2.5499999999999998</v>
      </c>
      <c r="G1728">
        <v>13184</v>
      </c>
      <c r="H1728" t="s">
        <v>10</v>
      </c>
      <c r="I1728" t="str">
        <f>IF(AND(LEFT(OnlineRetail[[#This Row],[InvoiceNo]],1)&lt;&gt;"C",OnlineRetail[[#This Row],[CustomerID]]&lt;&gt;""),"Yes","No")</f>
        <v>Yes</v>
      </c>
      <c r="J1728" s="4">
        <f>EOMONTH(OnlineRetail[[#This Row],[InvoiceDate]],-1)+1</f>
        <v>40575</v>
      </c>
      <c r="K1728" s="6">
        <f>OnlineRetail[[#This Row],[Quantity]]*OnlineRetail[[#This Row],[UnitPrice]]</f>
        <v>45.9</v>
      </c>
      <c r="L1728" t="str">
        <f t="shared" si="26"/>
        <v>13184|Feb-2011</v>
      </c>
    </row>
    <row r="1729" spans="1:12">
      <c r="A1729">
        <v>549771</v>
      </c>
      <c r="B1729" t="s">
        <v>159</v>
      </c>
      <c r="C1729" t="s">
        <v>72</v>
      </c>
      <c r="D1729">
        <v>1</v>
      </c>
      <c r="E1729" s="1">
        <v>40584.662499999999</v>
      </c>
      <c r="F1729">
        <v>4.25</v>
      </c>
      <c r="G1729">
        <v>13633</v>
      </c>
      <c r="H1729" t="s">
        <v>10</v>
      </c>
      <c r="I1729" t="str">
        <f>IF(AND(LEFT(OnlineRetail[[#This Row],[InvoiceNo]],1)&lt;&gt;"C",OnlineRetail[[#This Row],[CustomerID]]&lt;&gt;""),"Yes","No")</f>
        <v>Yes</v>
      </c>
      <c r="J1729" s="4">
        <f>EOMONTH(OnlineRetail[[#This Row],[InvoiceDate]],-1)+1</f>
        <v>40575</v>
      </c>
      <c r="K1729" s="6">
        <f>OnlineRetail[[#This Row],[Quantity]]*OnlineRetail[[#This Row],[UnitPrice]]</f>
        <v>4.25</v>
      </c>
      <c r="L1729" t="str">
        <f t="shared" si="26"/>
        <v>13633|Feb-2011</v>
      </c>
    </row>
    <row r="1730" spans="1:12">
      <c r="A1730">
        <v>545014</v>
      </c>
      <c r="B1730" t="s">
        <v>214</v>
      </c>
      <c r="C1730" t="s">
        <v>83</v>
      </c>
      <c r="D1730">
        <v>6</v>
      </c>
      <c r="E1730" s="1">
        <v>40584.688888888893</v>
      </c>
      <c r="F1730">
        <v>7.95</v>
      </c>
      <c r="G1730">
        <v>13882</v>
      </c>
      <c r="H1730" t="s">
        <v>10</v>
      </c>
      <c r="I1730" t="str">
        <f>IF(AND(LEFT(OnlineRetail[[#This Row],[InvoiceNo]],1)&lt;&gt;"C",OnlineRetail[[#This Row],[CustomerID]]&lt;&gt;""),"Yes","No")</f>
        <v>Yes</v>
      </c>
      <c r="J1730" s="4">
        <f>EOMONTH(OnlineRetail[[#This Row],[InvoiceDate]],-1)+1</f>
        <v>40575</v>
      </c>
      <c r="K1730" s="6">
        <f>OnlineRetail[[#This Row],[Quantity]]*OnlineRetail[[#This Row],[UnitPrice]]</f>
        <v>47.7</v>
      </c>
      <c r="L1730" t="str">
        <f t="shared" ref="L1730:L1793" si="27">IF(I1730="Yes",G1730&amp;"|"&amp;TEXT(J1730,"mmm-yyyy"),"")</f>
        <v>13882|Feb-2011</v>
      </c>
    </row>
    <row r="1731" spans="1:12">
      <c r="A1731">
        <v>550302</v>
      </c>
      <c r="B1731" t="s">
        <v>74</v>
      </c>
      <c r="C1731" t="s">
        <v>83</v>
      </c>
      <c r="D1731">
        <v>6</v>
      </c>
      <c r="E1731" s="1">
        <v>40584.689583333333</v>
      </c>
      <c r="F1731">
        <v>4.25</v>
      </c>
      <c r="G1731">
        <v>12513</v>
      </c>
      <c r="H1731" t="s">
        <v>25</v>
      </c>
      <c r="I1731" t="str">
        <f>IF(AND(LEFT(OnlineRetail[[#This Row],[InvoiceNo]],1)&lt;&gt;"C",OnlineRetail[[#This Row],[CustomerID]]&lt;&gt;""),"Yes","No")</f>
        <v>Yes</v>
      </c>
      <c r="J1731" s="4">
        <f>EOMONTH(OnlineRetail[[#This Row],[InvoiceDate]],-1)+1</f>
        <v>40575</v>
      </c>
      <c r="K1731" s="6">
        <f>OnlineRetail[[#This Row],[Quantity]]*OnlineRetail[[#This Row],[UnitPrice]]</f>
        <v>25.5</v>
      </c>
      <c r="L1731" t="str">
        <f t="shared" si="27"/>
        <v>12513|Feb-2011</v>
      </c>
    </row>
    <row r="1732" spans="1:12">
      <c r="A1732">
        <v>550753</v>
      </c>
      <c r="B1732" t="s">
        <v>79</v>
      </c>
      <c r="C1732" t="s">
        <v>42</v>
      </c>
      <c r="D1732">
        <v>17</v>
      </c>
      <c r="E1732" s="1">
        <v>40584.690972222219</v>
      </c>
      <c r="F1732">
        <v>1.65</v>
      </c>
      <c r="G1732">
        <v>12502</v>
      </c>
      <c r="H1732" t="s">
        <v>10</v>
      </c>
      <c r="I1732" t="str">
        <f>IF(AND(LEFT(OnlineRetail[[#This Row],[InvoiceNo]],1)&lt;&gt;"C",OnlineRetail[[#This Row],[CustomerID]]&lt;&gt;""),"Yes","No")</f>
        <v>Yes</v>
      </c>
      <c r="J1732" s="4">
        <f>EOMONTH(OnlineRetail[[#This Row],[InvoiceDate]],-1)+1</f>
        <v>40575</v>
      </c>
      <c r="K1732" s="6">
        <f>OnlineRetail[[#This Row],[Quantity]]*OnlineRetail[[#This Row],[UnitPrice]]</f>
        <v>28.049999999999997</v>
      </c>
      <c r="L1732" t="str">
        <f t="shared" si="27"/>
        <v>12502|Feb-2011</v>
      </c>
    </row>
    <row r="1733" spans="1:12">
      <c r="A1733">
        <v>538039</v>
      </c>
      <c r="B1733" t="s">
        <v>189</v>
      </c>
      <c r="C1733" t="s">
        <v>72</v>
      </c>
      <c r="D1733">
        <v>13</v>
      </c>
      <c r="E1733" s="1">
        <v>40584.697222222218</v>
      </c>
      <c r="F1733">
        <v>2.5499999999999998</v>
      </c>
      <c r="G1733">
        <v>14200</v>
      </c>
      <c r="H1733" t="s">
        <v>10</v>
      </c>
      <c r="I1733" t="str">
        <f>IF(AND(LEFT(OnlineRetail[[#This Row],[InvoiceNo]],1)&lt;&gt;"C",OnlineRetail[[#This Row],[CustomerID]]&lt;&gt;""),"Yes","No")</f>
        <v>Yes</v>
      </c>
      <c r="J1733" s="4">
        <f>EOMONTH(OnlineRetail[[#This Row],[InvoiceDate]],-1)+1</f>
        <v>40575</v>
      </c>
      <c r="K1733" s="6">
        <f>OnlineRetail[[#This Row],[Quantity]]*OnlineRetail[[#This Row],[UnitPrice]]</f>
        <v>33.15</v>
      </c>
      <c r="L1733" t="str">
        <f t="shared" si="27"/>
        <v>14200|Feb-2011</v>
      </c>
    </row>
    <row r="1734" spans="1:12">
      <c r="A1734">
        <v>551529</v>
      </c>
      <c r="B1734" t="s">
        <v>257</v>
      </c>
      <c r="C1734" t="s">
        <v>50</v>
      </c>
      <c r="D1734">
        <v>15</v>
      </c>
      <c r="E1734" s="1">
        <v>40584.703472222223</v>
      </c>
      <c r="F1734">
        <v>1.65</v>
      </c>
      <c r="G1734">
        <v>12968</v>
      </c>
      <c r="H1734" t="s">
        <v>10</v>
      </c>
      <c r="I1734" t="str">
        <f>IF(AND(LEFT(OnlineRetail[[#This Row],[InvoiceNo]],1)&lt;&gt;"C",OnlineRetail[[#This Row],[CustomerID]]&lt;&gt;""),"Yes","No")</f>
        <v>Yes</v>
      </c>
      <c r="J1734" s="4">
        <f>EOMONTH(OnlineRetail[[#This Row],[InvoiceDate]],-1)+1</f>
        <v>40575</v>
      </c>
      <c r="K1734" s="6">
        <f>OnlineRetail[[#This Row],[Quantity]]*OnlineRetail[[#This Row],[UnitPrice]]</f>
        <v>24.75</v>
      </c>
      <c r="L1734" t="str">
        <f t="shared" si="27"/>
        <v>12968|Feb-2011</v>
      </c>
    </row>
    <row r="1735" spans="1:12">
      <c r="A1735">
        <v>545584</v>
      </c>
      <c r="B1735" t="s">
        <v>159</v>
      </c>
      <c r="C1735" t="s">
        <v>16</v>
      </c>
      <c r="D1735">
        <v>5</v>
      </c>
      <c r="E1735" s="1">
        <v>40584.70416666667</v>
      </c>
      <c r="F1735">
        <v>3.39</v>
      </c>
      <c r="G1735">
        <v>12625</v>
      </c>
      <c r="H1735" t="s">
        <v>10</v>
      </c>
      <c r="I1735" t="str">
        <f>IF(AND(LEFT(OnlineRetail[[#This Row],[InvoiceNo]],1)&lt;&gt;"C",OnlineRetail[[#This Row],[CustomerID]]&lt;&gt;""),"Yes","No")</f>
        <v>Yes</v>
      </c>
      <c r="J1735" s="4">
        <f>EOMONTH(OnlineRetail[[#This Row],[InvoiceDate]],-1)+1</f>
        <v>40575</v>
      </c>
      <c r="K1735" s="6">
        <f>OnlineRetail[[#This Row],[Quantity]]*OnlineRetail[[#This Row],[UnitPrice]]</f>
        <v>16.95</v>
      </c>
      <c r="L1735" t="str">
        <f t="shared" si="27"/>
        <v>12625|Feb-2011</v>
      </c>
    </row>
    <row r="1736" spans="1:12">
      <c r="A1736">
        <v>538643</v>
      </c>
      <c r="B1736" t="s">
        <v>214</v>
      </c>
      <c r="C1736" t="s">
        <v>39</v>
      </c>
      <c r="D1736">
        <v>19</v>
      </c>
      <c r="E1736" s="1">
        <v>40584.719444444447</v>
      </c>
      <c r="F1736">
        <v>2.1</v>
      </c>
      <c r="G1736">
        <v>12655</v>
      </c>
      <c r="H1736" t="s">
        <v>10</v>
      </c>
      <c r="I1736" t="str">
        <f>IF(AND(LEFT(OnlineRetail[[#This Row],[InvoiceNo]],1)&lt;&gt;"C",OnlineRetail[[#This Row],[CustomerID]]&lt;&gt;""),"Yes","No")</f>
        <v>Yes</v>
      </c>
      <c r="J1736" s="4">
        <f>EOMONTH(OnlineRetail[[#This Row],[InvoiceDate]],-1)+1</f>
        <v>40575</v>
      </c>
      <c r="K1736" s="6">
        <f>OnlineRetail[[#This Row],[Quantity]]*OnlineRetail[[#This Row],[UnitPrice]]</f>
        <v>39.9</v>
      </c>
      <c r="L1736" t="str">
        <f t="shared" si="27"/>
        <v>12655|Feb-2011</v>
      </c>
    </row>
    <row r="1737" spans="1:12">
      <c r="A1737">
        <v>538482</v>
      </c>
      <c r="B1737" t="s">
        <v>56</v>
      </c>
      <c r="C1737" t="s">
        <v>24</v>
      </c>
      <c r="D1737">
        <v>12</v>
      </c>
      <c r="E1737" s="1">
        <v>40584.732638888891</v>
      </c>
      <c r="F1737">
        <v>1.25</v>
      </c>
      <c r="G1737">
        <v>14187</v>
      </c>
      <c r="H1737" t="s">
        <v>36</v>
      </c>
      <c r="I1737" t="str">
        <f>IF(AND(LEFT(OnlineRetail[[#This Row],[InvoiceNo]],1)&lt;&gt;"C",OnlineRetail[[#This Row],[CustomerID]]&lt;&gt;""),"Yes","No")</f>
        <v>Yes</v>
      </c>
      <c r="J1737" s="4">
        <f>EOMONTH(OnlineRetail[[#This Row],[InvoiceDate]],-1)+1</f>
        <v>40575</v>
      </c>
      <c r="K1737" s="6">
        <f>OnlineRetail[[#This Row],[Quantity]]*OnlineRetail[[#This Row],[UnitPrice]]</f>
        <v>15</v>
      </c>
      <c r="L1737" t="str">
        <f t="shared" si="27"/>
        <v>14187|Feb-2011</v>
      </c>
    </row>
    <row r="1738" spans="1:12">
      <c r="A1738">
        <v>541217</v>
      </c>
      <c r="B1738" t="s">
        <v>231</v>
      </c>
      <c r="C1738" t="s">
        <v>29</v>
      </c>
      <c r="D1738">
        <v>23</v>
      </c>
      <c r="E1738" s="1">
        <v>40584.738888888889</v>
      </c>
      <c r="F1738">
        <v>2.5499999999999998</v>
      </c>
      <c r="G1738">
        <v>14035</v>
      </c>
      <c r="H1738" t="s">
        <v>10</v>
      </c>
      <c r="I1738" t="str">
        <f>IF(AND(LEFT(OnlineRetail[[#This Row],[InvoiceNo]],1)&lt;&gt;"C",OnlineRetail[[#This Row],[CustomerID]]&lt;&gt;""),"Yes","No")</f>
        <v>Yes</v>
      </c>
      <c r="J1738" s="4">
        <f>EOMONTH(OnlineRetail[[#This Row],[InvoiceDate]],-1)+1</f>
        <v>40575</v>
      </c>
      <c r="K1738" s="6">
        <f>OnlineRetail[[#This Row],[Quantity]]*OnlineRetail[[#This Row],[UnitPrice]]</f>
        <v>58.65</v>
      </c>
      <c r="L1738" t="str">
        <f t="shared" si="27"/>
        <v>14035|Feb-2011</v>
      </c>
    </row>
    <row r="1739" spans="1:12">
      <c r="A1739">
        <v>544144</v>
      </c>
      <c r="B1739" t="s">
        <v>196</v>
      </c>
      <c r="C1739" t="s">
        <v>40</v>
      </c>
      <c r="D1739">
        <v>5</v>
      </c>
      <c r="E1739" s="1">
        <v>40584.750694444447</v>
      </c>
      <c r="F1739">
        <v>2.5499999999999998</v>
      </c>
      <c r="G1739">
        <v>13365</v>
      </c>
      <c r="H1739" t="s">
        <v>31</v>
      </c>
      <c r="I1739" t="str">
        <f>IF(AND(LEFT(OnlineRetail[[#This Row],[InvoiceNo]],1)&lt;&gt;"C",OnlineRetail[[#This Row],[CustomerID]]&lt;&gt;""),"Yes","No")</f>
        <v>Yes</v>
      </c>
      <c r="J1739" s="4">
        <f>EOMONTH(OnlineRetail[[#This Row],[InvoiceDate]],-1)+1</f>
        <v>40575</v>
      </c>
      <c r="K1739" s="6">
        <f>OnlineRetail[[#This Row],[Quantity]]*OnlineRetail[[#This Row],[UnitPrice]]</f>
        <v>12.75</v>
      </c>
      <c r="L1739" t="str">
        <f t="shared" si="27"/>
        <v>13365|Feb-2011</v>
      </c>
    </row>
    <row r="1740" spans="1:12">
      <c r="A1740">
        <v>536603</v>
      </c>
      <c r="B1740" t="s">
        <v>218</v>
      </c>
      <c r="C1740" t="s">
        <v>42</v>
      </c>
      <c r="D1740">
        <v>12</v>
      </c>
      <c r="E1740" s="1">
        <v>40584.768750000003</v>
      </c>
      <c r="F1740">
        <v>4.25</v>
      </c>
      <c r="G1740">
        <v>14333</v>
      </c>
      <c r="H1740" t="s">
        <v>10</v>
      </c>
      <c r="I1740" t="str">
        <f>IF(AND(LEFT(OnlineRetail[[#This Row],[InvoiceNo]],1)&lt;&gt;"C",OnlineRetail[[#This Row],[CustomerID]]&lt;&gt;""),"Yes","No")</f>
        <v>Yes</v>
      </c>
      <c r="J1740" s="4">
        <f>EOMONTH(OnlineRetail[[#This Row],[InvoiceDate]],-1)+1</f>
        <v>40575</v>
      </c>
      <c r="K1740" s="6">
        <f>OnlineRetail[[#This Row],[Quantity]]*OnlineRetail[[#This Row],[UnitPrice]]</f>
        <v>51</v>
      </c>
      <c r="L1740" t="str">
        <f t="shared" si="27"/>
        <v>14333|Feb-2011</v>
      </c>
    </row>
    <row r="1741" spans="1:12">
      <c r="A1741">
        <v>540619</v>
      </c>
      <c r="B1741" t="s">
        <v>110</v>
      </c>
      <c r="C1741" t="s">
        <v>39</v>
      </c>
      <c r="D1741">
        <v>20</v>
      </c>
      <c r="E1741" s="1">
        <v>40584.772222222222</v>
      </c>
      <c r="F1741">
        <v>4.95</v>
      </c>
      <c r="G1741">
        <v>13248</v>
      </c>
      <c r="H1741" t="s">
        <v>10</v>
      </c>
      <c r="I1741" t="str">
        <f>IF(AND(LEFT(OnlineRetail[[#This Row],[InvoiceNo]],1)&lt;&gt;"C",OnlineRetail[[#This Row],[CustomerID]]&lt;&gt;""),"Yes","No")</f>
        <v>Yes</v>
      </c>
      <c r="J1741" s="4">
        <f>EOMONTH(OnlineRetail[[#This Row],[InvoiceDate]],-1)+1</f>
        <v>40575</v>
      </c>
      <c r="K1741" s="6">
        <f>OnlineRetail[[#This Row],[Quantity]]*OnlineRetail[[#This Row],[UnitPrice]]</f>
        <v>99</v>
      </c>
      <c r="L1741" t="str">
        <f t="shared" si="27"/>
        <v>13248|Feb-2011</v>
      </c>
    </row>
    <row r="1742" spans="1:12">
      <c r="A1742">
        <v>547452</v>
      </c>
      <c r="B1742" t="s">
        <v>240</v>
      </c>
      <c r="C1742" t="s">
        <v>16</v>
      </c>
      <c r="D1742">
        <v>21</v>
      </c>
      <c r="E1742" s="1">
        <v>40584.781944444447</v>
      </c>
      <c r="F1742">
        <v>1.25</v>
      </c>
      <c r="G1742">
        <v>13455</v>
      </c>
      <c r="H1742" t="s">
        <v>10</v>
      </c>
      <c r="I1742" t="str">
        <f>IF(AND(LEFT(OnlineRetail[[#This Row],[InvoiceNo]],1)&lt;&gt;"C",OnlineRetail[[#This Row],[CustomerID]]&lt;&gt;""),"Yes","No")</f>
        <v>Yes</v>
      </c>
      <c r="J1742" s="4">
        <f>EOMONTH(OnlineRetail[[#This Row],[InvoiceDate]],-1)+1</f>
        <v>40575</v>
      </c>
      <c r="K1742" s="6">
        <f>OnlineRetail[[#This Row],[Quantity]]*OnlineRetail[[#This Row],[UnitPrice]]</f>
        <v>26.25</v>
      </c>
      <c r="L1742" t="str">
        <f t="shared" si="27"/>
        <v>13455|Feb-2011</v>
      </c>
    </row>
    <row r="1743" spans="1:12">
      <c r="A1743">
        <v>548111</v>
      </c>
      <c r="B1743" t="s">
        <v>239</v>
      </c>
      <c r="C1743" t="s">
        <v>53</v>
      </c>
      <c r="D1743">
        <v>19</v>
      </c>
      <c r="E1743" s="1">
        <v>40584.782638888893</v>
      </c>
      <c r="F1743">
        <v>2.1</v>
      </c>
      <c r="G1743">
        <v>12971</v>
      </c>
      <c r="H1743" t="s">
        <v>10</v>
      </c>
      <c r="I1743" t="str">
        <f>IF(AND(LEFT(OnlineRetail[[#This Row],[InvoiceNo]],1)&lt;&gt;"C",OnlineRetail[[#This Row],[CustomerID]]&lt;&gt;""),"Yes","No")</f>
        <v>Yes</v>
      </c>
      <c r="J1743" s="4">
        <f>EOMONTH(OnlineRetail[[#This Row],[InvoiceDate]],-1)+1</f>
        <v>40575</v>
      </c>
      <c r="K1743" s="6">
        <f>OnlineRetail[[#This Row],[Quantity]]*OnlineRetail[[#This Row],[UnitPrice]]</f>
        <v>39.9</v>
      </c>
      <c r="L1743" t="str">
        <f t="shared" si="27"/>
        <v>12971|Feb-2011</v>
      </c>
    </row>
    <row r="1744" spans="1:12">
      <c r="A1744">
        <v>541543</v>
      </c>
      <c r="B1744" t="s">
        <v>196</v>
      </c>
      <c r="C1744" t="s">
        <v>50</v>
      </c>
      <c r="D1744">
        <v>10</v>
      </c>
      <c r="E1744" s="1">
        <v>40584.798611111109</v>
      </c>
      <c r="F1744">
        <v>2.5499999999999998</v>
      </c>
      <c r="G1744">
        <v>12925</v>
      </c>
      <c r="H1744" t="s">
        <v>10</v>
      </c>
      <c r="I1744" t="str">
        <f>IF(AND(LEFT(OnlineRetail[[#This Row],[InvoiceNo]],1)&lt;&gt;"C",OnlineRetail[[#This Row],[CustomerID]]&lt;&gt;""),"Yes","No")</f>
        <v>Yes</v>
      </c>
      <c r="J1744" s="4">
        <f>EOMONTH(OnlineRetail[[#This Row],[InvoiceDate]],-1)+1</f>
        <v>40575</v>
      </c>
      <c r="K1744" s="6">
        <f>OnlineRetail[[#This Row],[Quantity]]*OnlineRetail[[#This Row],[UnitPrice]]</f>
        <v>25.5</v>
      </c>
      <c r="L1744" t="str">
        <f t="shared" si="27"/>
        <v>12925|Feb-2011</v>
      </c>
    </row>
    <row r="1745" spans="1:12">
      <c r="A1745">
        <v>537093</v>
      </c>
      <c r="B1745" t="s">
        <v>66</v>
      </c>
      <c r="C1745" t="s">
        <v>29</v>
      </c>
      <c r="D1745">
        <v>6</v>
      </c>
      <c r="E1745" s="1">
        <v>40585.356944444437</v>
      </c>
      <c r="F1745">
        <v>2.5499999999999998</v>
      </c>
      <c r="G1745">
        <v>12980</v>
      </c>
      <c r="H1745" t="s">
        <v>36</v>
      </c>
      <c r="I1745" t="str">
        <f>IF(AND(LEFT(OnlineRetail[[#This Row],[InvoiceNo]],1)&lt;&gt;"C",OnlineRetail[[#This Row],[CustomerID]]&lt;&gt;""),"Yes","No")</f>
        <v>Yes</v>
      </c>
      <c r="J1745" s="4">
        <f>EOMONTH(OnlineRetail[[#This Row],[InvoiceDate]],-1)+1</f>
        <v>40575</v>
      </c>
      <c r="K1745" s="6">
        <f>OnlineRetail[[#This Row],[Quantity]]*OnlineRetail[[#This Row],[UnitPrice]]</f>
        <v>15.299999999999999</v>
      </c>
      <c r="L1745" t="str">
        <f t="shared" si="27"/>
        <v>12980|Feb-2011</v>
      </c>
    </row>
    <row r="1746" spans="1:12">
      <c r="A1746">
        <v>552262</v>
      </c>
      <c r="B1746" t="s">
        <v>254</v>
      </c>
      <c r="C1746" t="s">
        <v>21</v>
      </c>
      <c r="D1746">
        <v>19</v>
      </c>
      <c r="E1746" s="1">
        <v>40585.378472222219</v>
      </c>
      <c r="F1746">
        <v>4.95</v>
      </c>
      <c r="G1746">
        <v>14237</v>
      </c>
      <c r="H1746" t="s">
        <v>10</v>
      </c>
      <c r="I1746" t="str">
        <f>IF(AND(LEFT(OnlineRetail[[#This Row],[InvoiceNo]],1)&lt;&gt;"C",OnlineRetail[[#This Row],[CustomerID]]&lt;&gt;""),"Yes","No")</f>
        <v>Yes</v>
      </c>
      <c r="J1746" s="4">
        <f>EOMONTH(OnlineRetail[[#This Row],[InvoiceDate]],-1)+1</f>
        <v>40575</v>
      </c>
      <c r="K1746" s="6">
        <f>OnlineRetail[[#This Row],[Quantity]]*OnlineRetail[[#This Row],[UnitPrice]]</f>
        <v>94.05</v>
      </c>
      <c r="L1746" t="str">
        <f t="shared" si="27"/>
        <v>14237|Feb-2011</v>
      </c>
    </row>
    <row r="1747" spans="1:12">
      <c r="A1747">
        <v>549676</v>
      </c>
      <c r="B1747" t="s">
        <v>259</v>
      </c>
      <c r="C1747" t="s">
        <v>27</v>
      </c>
      <c r="D1747">
        <v>2</v>
      </c>
      <c r="E1747" s="1">
        <v>40585.408333333333</v>
      </c>
      <c r="F1747">
        <v>4.95</v>
      </c>
      <c r="G1747">
        <v>12805</v>
      </c>
      <c r="H1747" t="s">
        <v>10</v>
      </c>
      <c r="I1747" t="str">
        <f>IF(AND(LEFT(OnlineRetail[[#This Row],[InvoiceNo]],1)&lt;&gt;"C",OnlineRetail[[#This Row],[CustomerID]]&lt;&gt;""),"Yes","No")</f>
        <v>Yes</v>
      </c>
      <c r="J1747" s="4">
        <f>EOMONTH(OnlineRetail[[#This Row],[InvoiceDate]],-1)+1</f>
        <v>40575</v>
      </c>
      <c r="K1747" s="6">
        <f>OnlineRetail[[#This Row],[Quantity]]*OnlineRetail[[#This Row],[UnitPrice]]</f>
        <v>9.9</v>
      </c>
      <c r="L1747" t="str">
        <f t="shared" si="27"/>
        <v>12805|Feb-2011</v>
      </c>
    </row>
    <row r="1748" spans="1:12">
      <c r="A1748">
        <v>553982</v>
      </c>
      <c r="B1748" t="s">
        <v>34</v>
      </c>
      <c r="C1748" t="s">
        <v>12</v>
      </c>
      <c r="D1748">
        <v>10</v>
      </c>
      <c r="E1748" s="1">
        <v>40585.411805555559</v>
      </c>
      <c r="F1748">
        <v>5.95</v>
      </c>
      <c r="G1748">
        <v>13066</v>
      </c>
      <c r="H1748" t="s">
        <v>121</v>
      </c>
      <c r="I1748" t="str">
        <f>IF(AND(LEFT(OnlineRetail[[#This Row],[InvoiceNo]],1)&lt;&gt;"C",OnlineRetail[[#This Row],[CustomerID]]&lt;&gt;""),"Yes","No")</f>
        <v>Yes</v>
      </c>
      <c r="J1748" s="4">
        <f>EOMONTH(OnlineRetail[[#This Row],[InvoiceDate]],-1)+1</f>
        <v>40575</v>
      </c>
      <c r="K1748" s="6">
        <f>OnlineRetail[[#This Row],[Quantity]]*OnlineRetail[[#This Row],[UnitPrice]]</f>
        <v>59.5</v>
      </c>
      <c r="L1748" t="str">
        <f t="shared" si="27"/>
        <v>13066|Feb-2011</v>
      </c>
    </row>
    <row r="1749" spans="1:12">
      <c r="A1749">
        <v>550803</v>
      </c>
      <c r="B1749" t="s">
        <v>117</v>
      </c>
      <c r="C1749" t="s">
        <v>21</v>
      </c>
      <c r="D1749">
        <v>22</v>
      </c>
      <c r="E1749" s="1">
        <v>40585.413194444453</v>
      </c>
      <c r="F1749">
        <v>1.25</v>
      </c>
      <c r="G1749">
        <v>13519</v>
      </c>
      <c r="H1749" t="s">
        <v>25</v>
      </c>
      <c r="I1749" t="str">
        <f>IF(AND(LEFT(OnlineRetail[[#This Row],[InvoiceNo]],1)&lt;&gt;"C",OnlineRetail[[#This Row],[CustomerID]]&lt;&gt;""),"Yes","No")</f>
        <v>Yes</v>
      </c>
      <c r="J1749" s="4">
        <f>EOMONTH(OnlineRetail[[#This Row],[InvoiceDate]],-1)+1</f>
        <v>40575</v>
      </c>
      <c r="K1749" s="6">
        <f>OnlineRetail[[#This Row],[Quantity]]*OnlineRetail[[#This Row],[UnitPrice]]</f>
        <v>27.5</v>
      </c>
      <c r="L1749" t="str">
        <f t="shared" si="27"/>
        <v>13519|Feb-2011</v>
      </c>
    </row>
    <row r="1750" spans="1:12">
      <c r="A1750">
        <v>545464</v>
      </c>
      <c r="B1750" t="s">
        <v>124</v>
      </c>
      <c r="C1750" t="s">
        <v>53</v>
      </c>
      <c r="D1750">
        <v>11</v>
      </c>
      <c r="E1750" s="1">
        <v>40585.423611111109</v>
      </c>
      <c r="F1750">
        <v>4.25</v>
      </c>
      <c r="G1750">
        <v>13636</v>
      </c>
      <c r="H1750" t="s">
        <v>10</v>
      </c>
      <c r="I1750" t="str">
        <f>IF(AND(LEFT(OnlineRetail[[#This Row],[InvoiceNo]],1)&lt;&gt;"C",OnlineRetail[[#This Row],[CustomerID]]&lt;&gt;""),"Yes","No")</f>
        <v>Yes</v>
      </c>
      <c r="J1750" s="4">
        <f>EOMONTH(OnlineRetail[[#This Row],[InvoiceDate]],-1)+1</f>
        <v>40575</v>
      </c>
      <c r="K1750" s="6">
        <f>OnlineRetail[[#This Row],[Quantity]]*OnlineRetail[[#This Row],[UnitPrice]]</f>
        <v>46.75</v>
      </c>
      <c r="L1750" t="str">
        <f t="shared" si="27"/>
        <v>13636|Feb-2011</v>
      </c>
    </row>
    <row r="1751" spans="1:12">
      <c r="A1751">
        <v>544236</v>
      </c>
      <c r="B1751" t="s">
        <v>204</v>
      </c>
      <c r="C1751" t="s">
        <v>62</v>
      </c>
      <c r="D1751">
        <v>3</v>
      </c>
      <c r="E1751" s="1">
        <v>40585.466666666667</v>
      </c>
      <c r="F1751">
        <v>0.85</v>
      </c>
      <c r="G1751">
        <v>12831</v>
      </c>
      <c r="H1751" t="s">
        <v>10</v>
      </c>
      <c r="I1751" t="str">
        <f>IF(AND(LEFT(OnlineRetail[[#This Row],[InvoiceNo]],1)&lt;&gt;"C",OnlineRetail[[#This Row],[CustomerID]]&lt;&gt;""),"Yes","No")</f>
        <v>Yes</v>
      </c>
      <c r="J1751" s="4">
        <f>EOMONTH(OnlineRetail[[#This Row],[InvoiceDate]],-1)+1</f>
        <v>40575</v>
      </c>
      <c r="K1751" s="6">
        <f>OnlineRetail[[#This Row],[Quantity]]*OnlineRetail[[#This Row],[UnitPrice]]</f>
        <v>2.5499999999999998</v>
      </c>
      <c r="L1751" t="str">
        <f t="shared" si="27"/>
        <v>12831|Feb-2011</v>
      </c>
    </row>
    <row r="1752" spans="1:12">
      <c r="A1752">
        <v>539468</v>
      </c>
      <c r="B1752" t="s">
        <v>124</v>
      </c>
      <c r="C1752" t="s">
        <v>53</v>
      </c>
      <c r="D1752">
        <v>14</v>
      </c>
      <c r="E1752" s="1">
        <v>40585.478472222218</v>
      </c>
      <c r="F1752">
        <v>4.25</v>
      </c>
      <c r="G1752">
        <v>13941</v>
      </c>
      <c r="H1752" t="s">
        <v>25</v>
      </c>
      <c r="I1752" t="str">
        <f>IF(AND(LEFT(OnlineRetail[[#This Row],[InvoiceNo]],1)&lt;&gt;"C",OnlineRetail[[#This Row],[CustomerID]]&lt;&gt;""),"Yes","No")</f>
        <v>Yes</v>
      </c>
      <c r="J1752" s="4">
        <f>EOMONTH(OnlineRetail[[#This Row],[InvoiceDate]],-1)+1</f>
        <v>40575</v>
      </c>
      <c r="K1752" s="6">
        <f>OnlineRetail[[#This Row],[Quantity]]*OnlineRetail[[#This Row],[UnitPrice]]</f>
        <v>59.5</v>
      </c>
      <c r="L1752" t="str">
        <f t="shared" si="27"/>
        <v>13941|Feb-2011</v>
      </c>
    </row>
    <row r="1753" spans="1:12">
      <c r="A1753">
        <v>551759</v>
      </c>
      <c r="B1753" t="s">
        <v>275</v>
      </c>
      <c r="C1753" t="s">
        <v>50</v>
      </c>
      <c r="D1753">
        <v>6</v>
      </c>
      <c r="E1753" s="1">
        <v>40585.502083333333</v>
      </c>
      <c r="F1753">
        <v>2.5499999999999998</v>
      </c>
      <c r="G1753">
        <v>13523</v>
      </c>
      <c r="H1753" t="s">
        <v>17</v>
      </c>
      <c r="I1753" t="str">
        <f>IF(AND(LEFT(OnlineRetail[[#This Row],[InvoiceNo]],1)&lt;&gt;"C",OnlineRetail[[#This Row],[CustomerID]]&lt;&gt;""),"Yes","No")</f>
        <v>Yes</v>
      </c>
      <c r="J1753" s="4">
        <f>EOMONTH(OnlineRetail[[#This Row],[InvoiceDate]],-1)+1</f>
        <v>40575</v>
      </c>
      <c r="K1753" s="6">
        <f>OnlineRetail[[#This Row],[Quantity]]*OnlineRetail[[#This Row],[UnitPrice]]</f>
        <v>15.299999999999999</v>
      </c>
      <c r="L1753" t="str">
        <f t="shared" si="27"/>
        <v>13523|Feb-2011</v>
      </c>
    </row>
    <row r="1754" spans="1:12">
      <c r="A1754">
        <v>548334</v>
      </c>
      <c r="B1754" t="s">
        <v>144</v>
      </c>
      <c r="C1754" t="s">
        <v>48</v>
      </c>
      <c r="D1754">
        <v>19</v>
      </c>
      <c r="E1754" s="1">
        <v>40585.508333333331</v>
      </c>
      <c r="F1754">
        <v>4.95</v>
      </c>
      <c r="G1754">
        <v>12617</v>
      </c>
      <c r="H1754" t="s">
        <v>10</v>
      </c>
      <c r="I1754" t="str">
        <f>IF(AND(LEFT(OnlineRetail[[#This Row],[InvoiceNo]],1)&lt;&gt;"C",OnlineRetail[[#This Row],[CustomerID]]&lt;&gt;""),"Yes","No")</f>
        <v>Yes</v>
      </c>
      <c r="J1754" s="4">
        <f>EOMONTH(OnlineRetail[[#This Row],[InvoiceDate]],-1)+1</f>
        <v>40575</v>
      </c>
      <c r="K1754" s="6">
        <f>OnlineRetail[[#This Row],[Quantity]]*OnlineRetail[[#This Row],[UnitPrice]]</f>
        <v>94.05</v>
      </c>
      <c r="L1754" t="str">
        <f t="shared" si="27"/>
        <v>12617|Feb-2011</v>
      </c>
    </row>
    <row r="1755" spans="1:12">
      <c r="A1755">
        <v>551370</v>
      </c>
      <c r="B1755" t="s">
        <v>164</v>
      </c>
      <c r="C1755" t="s">
        <v>27</v>
      </c>
      <c r="D1755">
        <v>20</v>
      </c>
      <c r="E1755" s="1">
        <v>40585.542361111111</v>
      </c>
      <c r="F1755">
        <v>0.85</v>
      </c>
      <c r="G1755">
        <v>13123</v>
      </c>
      <c r="H1755" t="s">
        <v>10</v>
      </c>
      <c r="I1755" t="str">
        <f>IF(AND(LEFT(OnlineRetail[[#This Row],[InvoiceNo]],1)&lt;&gt;"C",OnlineRetail[[#This Row],[CustomerID]]&lt;&gt;""),"Yes","No")</f>
        <v>Yes</v>
      </c>
      <c r="J1755" s="4">
        <f>EOMONTH(OnlineRetail[[#This Row],[InvoiceDate]],-1)+1</f>
        <v>40575</v>
      </c>
      <c r="K1755" s="6">
        <f>OnlineRetail[[#This Row],[Quantity]]*OnlineRetail[[#This Row],[UnitPrice]]</f>
        <v>17</v>
      </c>
      <c r="L1755" t="str">
        <f t="shared" si="27"/>
        <v>13123|Feb-2011</v>
      </c>
    </row>
    <row r="1756" spans="1:12">
      <c r="A1756">
        <v>537204</v>
      </c>
      <c r="B1756" t="s">
        <v>45</v>
      </c>
      <c r="C1756" t="s">
        <v>27</v>
      </c>
      <c r="D1756">
        <v>6</v>
      </c>
      <c r="E1756" s="1">
        <v>40585.553472222222</v>
      </c>
      <c r="F1756">
        <v>5.95</v>
      </c>
      <c r="G1756">
        <v>14141</v>
      </c>
      <c r="H1756" t="s">
        <v>10</v>
      </c>
      <c r="I1756" t="str">
        <f>IF(AND(LEFT(OnlineRetail[[#This Row],[InvoiceNo]],1)&lt;&gt;"C",OnlineRetail[[#This Row],[CustomerID]]&lt;&gt;""),"Yes","No")</f>
        <v>Yes</v>
      </c>
      <c r="J1756" s="4">
        <f>EOMONTH(OnlineRetail[[#This Row],[InvoiceDate]],-1)+1</f>
        <v>40575</v>
      </c>
      <c r="K1756" s="6">
        <f>OnlineRetail[[#This Row],[Quantity]]*OnlineRetail[[#This Row],[UnitPrice]]</f>
        <v>35.700000000000003</v>
      </c>
      <c r="L1756" t="str">
        <f t="shared" si="27"/>
        <v>14141|Feb-2011</v>
      </c>
    </row>
    <row r="1757" spans="1:12">
      <c r="A1757">
        <v>541777</v>
      </c>
      <c r="B1757" t="s">
        <v>210</v>
      </c>
      <c r="C1757" t="s">
        <v>12</v>
      </c>
      <c r="D1757">
        <v>13</v>
      </c>
      <c r="E1757" s="1">
        <v>40585.575694444437</v>
      </c>
      <c r="F1757">
        <v>1.25</v>
      </c>
      <c r="G1757">
        <v>13781</v>
      </c>
      <c r="H1757" t="s">
        <v>22</v>
      </c>
      <c r="I1757" t="str">
        <f>IF(AND(LEFT(OnlineRetail[[#This Row],[InvoiceNo]],1)&lt;&gt;"C",OnlineRetail[[#This Row],[CustomerID]]&lt;&gt;""),"Yes","No")</f>
        <v>Yes</v>
      </c>
      <c r="J1757" s="4">
        <f>EOMONTH(OnlineRetail[[#This Row],[InvoiceDate]],-1)+1</f>
        <v>40575</v>
      </c>
      <c r="K1757" s="6">
        <f>OnlineRetail[[#This Row],[Quantity]]*OnlineRetail[[#This Row],[UnitPrice]]</f>
        <v>16.25</v>
      </c>
      <c r="L1757" t="str">
        <f t="shared" si="27"/>
        <v>13781|Feb-2011</v>
      </c>
    </row>
    <row r="1758" spans="1:12">
      <c r="A1758">
        <v>542151</v>
      </c>
      <c r="B1758" t="s">
        <v>116</v>
      </c>
      <c r="C1758" t="s">
        <v>24</v>
      </c>
      <c r="D1758">
        <v>22</v>
      </c>
      <c r="E1758" s="1">
        <v>40585.607638888891</v>
      </c>
      <c r="F1758">
        <v>7.95</v>
      </c>
      <c r="G1758">
        <v>13123</v>
      </c>
      <c r="H1758" t="s">
        <v>10</v>
      </c>
      <c r="I1758" t="str">
        <f>IF(AND(LEFT(OnlineRetail[[#This Row],[InvoiceNo]],1)&lt;&gt;"C",OnlineRetail[[#This Row],[CustomerID]]&lt;&gt;""),"Yes","No")</f>
        <v>Yes</v>
      </c>
      <c r="J1758" s="4">
        <f>EOMONTH(OnlineRetail[[#This Row],[InvoiceDate]],-1)+1</f>
        <v>40575</v>
      </c>
      <c r="K1758" s="6">
        <f>OnlineRetail[[#This Row],[Quantity]]*OnlineRetail[[#This Row],[UnitPrice]]</f>
        <v>174.9</v>
      </c>
      <c r="L1758" t="str">
        <f t="shared" si="27"/>
        <v>13123|Feb-2011</v>
      </c>
    </row>
    <row r="1759" spans="1:12">
      <c r="A1759">
        <v>542550</v>
      </c>
      <c r="B1759" t="s">
        <v>131</v>
      </c>
      <c r="C1759" t="s">
        <v>46</v>
      </c>
      <c r="D1759">
        <v>4</v>
      </c>
      <c r="E1759" s="1">
        <v>40585.60833333333</v>
      </c>
      <c r="F1759">
        <v>2.5499999999999998</v>
      </c>
      <c r="G1759">
        <v>12671</v>
      </c>
      <c r="H1759" t="s">
        <v>10</v>
      </c>
      <c r="I1759" t="str">
        <f>IF(AND(LEFT(OnlineRetail[[#This Row],[InvoiceNo]],1)&lt;&gt;"C",OnlineRetail[[#This Row],[CustomerID]]&lt;&gt;""),"Yes","No")</f>
        <v>Yes</v>
      </c>
      <c r="J1759" s="4">
        <f>EOMONTH(OnlineRetail[[#This Row],[InvoiceDate]],-1)+1</f>
        <v>40575</v>
      </c>
      <c r="K1759" s="6">
        <f>OnlineRetail[[#This Row],[Quantity]]*OnlineRetail[[#This Row],[UnitPrice]]</f>
        <v>10.199999999999999</v>
      </c>
      <c r="L1759" t="str">
        <f t="shared" si="27"/>
        <v>12671|Feb-2011</v>
      </c>
    </row>
    <row r="1760" spans="1:12" hidden="1">
      <c r="A1760">
        <v>539868</v>
      </c>
      <c r="B1760" t="s">
        <v>280</v>
      </c>
      <c r="C1760" t="s">
        <v>33</v>
      </c>
      <c r="D1760">
        <v>11</v>
      </c>
      <c r="E1760" s="1">
        <v>40585.618055555547</v>
      </c>
      <c r="F1760">
        <v>4.95</v>
      </c>
      <c r="H1760" t="s">
        <v>10</v>
      </c>
      <c r="I1760" t="str">
        <f>IF(AND(LEFT(OnlineRetail[[#This Row],[InvoiceNo]],1)&lt;&gt;"C",OnlineRetail[[#This Row],[CustomerID]]&lt;&gt;""),"Yes","No")</f>
        <v>No</v>
      </c>
      <c r="J1760" s="4">
        <f>EOMONTH(OnlineRetail[[#This Row],[InvoiceDate]],-1)+1</f>
        <v>40575</v>
      </c>
      <c r="K1760" s="6">
        <f>OnlineRetail[[#This Row],[Quantity]]*OnlineRetail[[#This Row],[UnitPrice]]</f>
        <v>54.45</v>
      </c>
      <c r="L1760" t="str">
        <f t="shared" si="27"/>
        <v/>
      </c>
    </row>
    <row r="1761" spans="1:12">
      <c r="A1761">
        <v>541756</v>
      </c>
      <c r="B1761" t="s">
        <v>209</v>
      </c>
      <c r="C1761" t="s">
        <v>40</v>
      </c>
      <c r="D1761">
        <v>8</v>
      </c>
      <c r="E1761" s="1">
        <v>40585.668749999997</v>
      </c>
      <c r="F1761">
        <v>2.1</v>
      </c>
      <c r="G1761">
        <v>14294</v>
      </c>
      <c r="H1761" t="s">
        <v>10</v>
      </c>
      <c r="I1761" t="str">
        <f>IF(AND(LEFT(OnlineRetail[[#This Row],[InvoiceNo]],1)&lt;&gt;"C",OnlineRetail[[#This Row],[CustomerID]]&lt;&gt;""),"Yes","No")</f>
        <v>Yes</v>
      </c>
      <c r="J1761" s="4">
        <f>EOMONTH(OnlineRetail[[#This Row],[InvoiceDate]],-1)+1</f>
        <v>40575</v>
      </c>
      <c r="K1761" s="6">
        <f>OnlineRetail[[#This Row],[Quantity]]*OnlineRetail[[#This Row],[UnitPrice]]</f>
        <v>16.8</v>
      </c>
      <c r="L1761" t="str">
        <f t="shared" si="27"/>
        <v>14294|Feb-2011</v>
      </c>
    </row>
    <row r="1762" spans="1:12">
      <c r="A1762">
        <v>540389</v>
      </c>
      <c r="B1762" t="s">
        <v>136</v>
      </c>
      <c r="C1762" t="s">
        <v>29</v>
      </c>
      <c r="D1762">
        <v>18</v>
      </c>
      <c r="E1762" s="1">
        <v>40585.675000000003</v>
      </c>
      <c r="F1762">
        <v>9.9499999999999993</v>
      </c>
      <c r="G1762">
        <v>13255</v>
      </c>
      <c r="H1762" t="s">
        <v>25</v>
      </c>
      <c r="I1762" t="str">
        <f>IF(AND(LEFT(OnlineRetail[[#This Row],[InvoiceNo]],1)&lt;&gt;"C",OnlineRetail[[#This Row],[CustomerID]]&lt;&gt;""),"Yes","No")</f>
        <v>Yes</v>
      </c>
      <c r="J1762" s="4">
        <f>EOMONTH(OnlineRetail[[#This Row],[InvoiceDate]],-1)+1</f>
        <v>40575</v>
      </c>
      <c r="K1762" s="6">
        <f>OnlineRetail[[#This Row],[Quantity]]*OnlineRetail[[#This Row],[UnitPrice]]</f>
        <v>179.1</v>
      </c>
      <c r="L1762" t="str">
        <f t="shared" si="27"/>
        <v>13255|Feb-2011</v>
      </c>
    </row>
    <row r="1763" spans="1:12">
      <c r="A1763">
        <v>553059</v>
      </c>
      <c r="B1763" t="s">
        <v>105</v>
      </c>
      <c r="C1763" t="s">
        <v>46</v>
      </c>
      <c r="D1763">
        <v>23</v>
      </c>
      <c r="E1763" s="1">
        <v>40585.698611111111</v>
      </c>
      <c r="F1763">
        <v>2.1</v>
      </c>
      <c r="G1763">
        <v>13895</v>
      </c>
      <c r="H1763" t="s">
        <v>10</v>
      </c>
      <c r="I1763" t="str">
        <f>IF(AND(LEFT(OnlineRetail[[#This Row],[InvoiceNo]],1)&lt;&gt;"C",OnlineRetail[[#This Row],[CustomerID]]&lt;&gt;""),"Yes","No")</f>
        <v>Yes</v>
      </c>
      <c r="J1763" s="4">
        <f>EOMONTH(OnlineRetail[[#This Row],[InvoiceDate]],-1)+1</f>
        <v>40575</v>
      </c>
      <c r="K1763" s="6">
        <f>OnlineRetail[[#This Row],[Quantity]]*OnlineRetail[[#This Row],[UnitPrice]]</f>
        <v>48.300000000000004</v>
      </c>
      <c r="L1763" t="str">
        <f t="shared" si="27"/>
        <v>13895|Feb-2011</v>
      </c>
    </row>
    <row r="1764" spans="1:12">
      <c r="A1764">
        <v>540659</v>
      </c>
      <c r="B1764" t="s">
        <v>145</v>
      </c>
      <c r="C1764" t="s">
        <v>53</v>
      </c>
      <c r="D1764">
        <v>8</v>
      </c>
      <c r="E1764" s="1">
        <v>40585.698611111111</v>
      </c>
      <c r="F1764">
        <v>5.95</v>
      </c>
      <c r="G1764">
        <v>14225</v>
      </c>
      <c r="H1764" t="s">
        <v>10</v>
      </c>
      <c r="I1764" t="str">
        <f>IF(AND(LEFT(OnlineRetail[[#This Row],[InvoiceNo]],1)&lt;&gt;"C",OnlineRetail[[#This Row],[CustomerID]]&lt;&gt;""),"Yes","No")</f>
        <v>Yes</v>
      </c>
      <c r="J1764" s="4">
        <f>EOMONTH(OnlineRetail[[#This Row],[InvoiceDate]],-1)+1</f>
        <v>40575</v>
      </c>
      <c r="K1764" s="6">
        <f>OnlineRetail[[#This Row],[Quantity]]*OnlineRetail[[#This Row],[UnitPrice]]</f>
        <v>47.6</v>
      </c>
      <c r="L1764" t="str">
        <f t="shared" si="27"/>
        <v>14225|Feb-2011</v>
      </c>
    </row>
    <row r="1765" spans="1:12">
      <c r="A1765">
        <v>546950</v>
      </c>
      <c r="B1765" t="s">
        <v>124</v>
      </c>
      <c r="C1765" t="s">
        <v>29</v>
      </c>
      <c r="D1765">
        <v>4</v>
      </c>
      <c r="E1765" s="1">
        <v>40585.710416666669</v>
      </c>
      <c r="F1765">
        <v>7.95</v>
      </c>
      <c r="G1765">
        <v>14008</v>
      </c>
      <c r="H1765" t="s">
        <v>10</v>
      </c>
      <c r="I1765" t="str">
        <f>IF(AND(LEFT(OnlineRetail[[#This Row],[InvoiceNo]],1)&lt;&gt;"C",OnlineRetail[[#This Row],[CustomerID]]&lt;&gt;""),"Yes","No")</f>
        <v>Yes</v>
      </c>
      <c r="J1765" s="4">
        <f>EOMONTH(OnlineRetail[[#This Row],[InvoiceDate]],-1)+1</f>
        <v>40575</v>
      </c>
      <c r="K1765" s="6">
        <f>OnlineRetail[[#This Row],[Quantity]]*OnlineRetail[[#This Row],[UnitPrice]]</f>
        <v>31.8</v>
      </c>
      <c r="L1765" t="str">
        <f t="shared" si="27"/>
        <v>14008|Feb-2011</v>
      </c>
    </row>
    <row r="1766" spans="1:12">
      <c r="A1766">
        <v>552969</v>
      </c>
      <c r="B1766" t="s">
        <v>120</v>
      </c>
      <c r="C1766" t="s">
        <v>40</v>
      </c>
      <c r="D1766">
        <v>16</v>
      </c>
      <c r="E1766" s="1">
        <v>40585.713888888888</v>
      </c>
      <c r="F1766">
        <v>3.39</v>
      </c>
      <c r="G1766">
        <v>12743</v>
      </c>
      <c r="H1766" t="s">
        <v>10</v>
      </c>
      <c r="I1766" t="str">
        <f>IF(AND(LEFT(OnlineRetail[[#This Row],[InvoiceNo]],1)&lt;&gt;"C",OnlineRetail[[#This Row],[CustomerID]]&lt;&gt;""),"Yes","No")</f>
        <v>Yes</v>
      </c>
      <c r="J1766" s="4">
        <f>EOMONTH(OnlineRetail[[#This Row],[InvoiceDate]],-1)+1</f>
        <v>40575</v>
      </c>
      <c r="K1766" s="6">
        <f>OnlineRetail[[#This Row],[Quantity]]*OnlineRetail[[#This Row],[UnitPrice]]</f>
        <v>54.24</v>
      </c>
      <c r="L1766" t="str">
        <f t="shared" si="27"/>
        <v>12743|Feb-2011</v>
      </c>
    </row>
    <row r="1767" spans="1:12">
      <c r="A1767">
        <v>542118</v>
      </c>
      <c r="B1767" t="s">
        <v>184</v>
      </c>
      <c r="C1767" t="s">
        <v>48</v>
      </c>
      <c r="D1767">
        <v>16</v>
      </c>
      <c r="E1767" s="1">
        <v>40585.730555555558</v>
      </c>
      <c r="F1767">
        <v>2.1</v>
      </c>
      <c r="G1767">
        <v>14085</v>
      </c>
      <c r="H1767" t="s">
        <v>10</v>
      </c>
      <c r="I1767" t="str">
        <f>IF(AND(LEFT(OnlineRetail[[#This Row],[InvoiceNo]],1)&lt;&gt;"C",OnlineRetail[[#This Row],[CustomerID]]&lt;&gt;""),"Yes","No")</f>
        <v>Yes</v>
      </c>
      <c r="J1767" s="4">
        <f>EOMONTH(OnlineRetail[[#This Row],[InvoiceDate]],-1)+1</f>
        <v>40575</v>
      </c>
      <c r="K1767" s="6">
        <f>OnlineRetail[[#This Row],[Quantity]]*OnlineRetail[[#This Row],[UnitPrice]]</f>
        <v>33.6</v>
      </c>
      <c r="L1767" t="str">
        <f t="shared" si="27"/>
        <v>14085|Feb-2011</v>
      </c>
    </row>
    <row r="1768" spans="1:12">
      <c r="A1768">
        <v>546046</v>
      </c>
      <c r="B1768" t="s">
        <v>146</v>
      </c>
      <c r="C1768" t="s">
        <v>40</v>
      </c>
      <c r="D1768">
        <v>16</v>
      </c>
      <c r="E1768" s="1">
        <v>40585.736805555563</v>
      </c>
      <c r="F1768">
        <v>5.95</v>
      </c>
      <c r="G1768">
        <v>12672</v>
      </c>
      <c r="H1768" t="s">
        <v>10</v>
      </c>
      <c r="I1768" t="str">
        <f>IF(AND(LEFT(OnlineRetail[[#This Row],[InvoiceNo]],1)&lt;&gt;"C",OnlineRetail[[#This Row],[CustomerID]]&lt;&gt;""),"Yes","No")</f>
        <v>Yes</v>
      </c>
      <c r="J1768" s="4">
        <f>EOMONTH(OnlineRetail[[#This Row],[InvoiceDate]],-1)+1</f>
        <v>40575</v>
      </c>
      <c r="K1768" s="6">
        <f>OnlineRetail[[#This Row],[Quantity]]*OnlineRetail[[#This Row],[UnitPrice]]</f>
        <v>95.2</v>
      </c>
      <c r="L1768" t="str">
        <f t="shared" si="27"/>
        <v>12672|Feb-2011</v>
      </c>
    </row>
    <row r="1769" spans="1:12">
      <c r="A1769">
        <v>555088</v>
      </c>
      <c r="B1769" t="s">
        <v>149</v>
      </c>
      <c r="C1769" t="s">
        <v>19</v>
      </c>
      <c r="D1769">
        <v>9</v>
      </c>
      <c r="E1769" s="1">
        <v>40585.772222222222</v>
      </c>
      <c r="F1769">
        <v>0.85</v>
      </c>
      <c r="G1769">
        <v>12695</v>
      </c>
      <c r="H1769" t="s">
        <v>31</v>
      </c>
      <c r="I1769" t="str">
        <f>IF(AND(LEFT(OnlineRetail[[#This Row],[InvoiceNo]],1)&lt;&gt;"C",OnlineRetail[[#This Row],[CustomerID]]&lt;&gt;""),"Yes","No")</f>
        <v>Yes</v>
      </c>
      <c r="J1769" s="4">
        <f>EOMONTH(OnlineRetail[[#This Row],[InvoiceDate]],-1)+1</f>
        <v>40575</v>
      </c>
      <c r="K1769" s="6">
        <f>OnlineRetail[[#This Row],[Quantity]]*OnlineRetail[[#This Row],[UnitPrice]]</f>
        <v>7.6499999999999995</v>
      </c>
      <c r="L1769" t="str">
        <f t="shared" si="27"/>
        <v>12695|Feb-2011</v>
      </c>
    </row>
    <row r="1770" spans="1:12">
      <c r="A1770">
        <v>548672</v>
      </c>
      <c r="B1770" t="s">
        <v>119</v>
      </c>
      <c r="C1770" t="s">
        <v>46</v>
      </c>
      <c r="D1770">
        <v>6</v>
      </c>
      <c r="E1770" s="1">
        <v>40585.793055555558</v>
      </c>
      <c r="F1770">
        <v>1.65</v>
      </c>
      <c r="G1770">
        <v>12346</v>
      </c>
      <c r="H1770" t="s">
        <v>10</v>
      </c>
      <c r="I1770" t="str">
        <f>IF(AND(LEFT(OnlineRetail[[#This Row],[InvoiceNo]],1)&lt;&gt;"C",OnlineRetail[[#This Row],[CustomerID]]&lt;&gt;""),"Yes","No")</f>
        <v>Yes</v>
      </c>
      <c r="J1770" s="4">
        <f>EOMONTH(OnlineRetail[[#This Row],[InvoiceDate]],-1)+1</f>
        <v>40575</v>
      </c>
      <c r="K1770" s="6">
        <f>OnlineRetail[[#This Row],[Quantity]]*OnlineRetail[[#This Row],[UnitPrice]]</f>
        <v>9.8999999999999986</v>
      </c>
      <c r="L1770" t="str">
        <f t="shared" si="27"/>
        <v>12346|Feb-2011</v>
      </c>
    </row>
    <row r="1771" spans="1:12">
      <c r="A1771">
        <v>550361</v>
      </c>
      <c r="B1771" t="s">
        <v>11</v>
      </c>
      <c r="C1771" t="s">
        <v>40</v>
      </c>
      <c r="D1771">
        <v>7</v>
      </c>
      <c r="E1771" s="1">
        <v>40585.8125</v>
      </c>
      <c r="F1771">
        <v>4.95</v>
      </c>
      <c r="G1771">
        <v>14151</v>
      </c>
      <c r="H1771" t="s">
        <v>10</v>
      </c>
      <c r="I1771" t="str">
        <f>IF(AND(LEFT(OnlineRetail[[#This Row],[InvoiceNo]],1)&lt;&gt;"C",OnlineRetail[[#This Row],[CustomerID]]&lt;&gt;""),"Yes","No")</f>
        <v>Yes</v>
      </c>
      <c r="J1771" s="4">
        <f>EOMONTH(OnlineRetail[[#This Row],[InvoiceDate]],-1)+1</f>
        <v>40575</v>
      </c>
      <c r="K1771" s="6">
        <f>OnlineRetail[[#This Row],[Quantity]]*OnlineRetail[[#This Row],[UnitPrice]]</f>
        <v>34.65</v>
      </c>
      <c r="L1771" t="str">
        <f t="shared" si="27"/>
        <v>14151|Feb-2011</v>
      </c>
    </row>
    <row r="1772" spans="1:12">
      <c r="A1772">
        <v>554350</v>
      </c>
      <c r="B1772" t="s">
        <v>133</v>
      </c>
      <c r="C1772" t="s">
        <v>48</v>
      </c>
      <c r="D1772">
        <v>1</v>
      </c>
      <c r="E1772" s="1">
        <v>40586.333333333343</v>
      </c>
      <c r="F1772">
        <v>7.95</v>
      </c>
      <c r="G1772">
        <v>13069</v>
      </c>
      <c r="H1772" t="s">
        <v>10</v>
      </c>
      <c r="I1772" t="str">
        <f>IF(AND(LEFT(OnlineRetail[[#This Row],[InvoiceNo]],1)&lt;&gt;"C",OnlineRetail[[#This Row],[CustomerID]]&lt;&gt;""),"Yes","No")</f>
        <v>Yes</v>
      </c>
      <c r="J1772" s="4">
        <f>EOMONTH(OnlineRetail[[#This Row],[InvoiceDate]],-1)+1</f>
        <v>40575</v>
      </c>
      <c r="K1772" s="6">
        <f>OnlineRetail[[#This Row],[Quantity]]*OnlineRetail[[#This Row],[UnitPrice]]</f>
        <v>7.95</v>
      </c>
      <c r="L1772" t="str">
        <f t="shared" si="27"/>
        <v>13069|Feb-2011</v>
      </c>
    </row>
    <row r="1773" spans="1:12">
      <c r="A1773">
        <v>555217</v>
      </c>
      <c r="B1773" t="s">
        <v>240</v>
      </c>
      <c r="C1773" t="s">
        <v>27</v>
      </c>
      <c r="D1773">
        <v>16</v>
      </c>
      <c r="E1773" s="1">
        <v>40586.336111111108</v>
      </c>
      <c r="F1773">
        <v>1.65</v>
      </c>
      <c r="G1773">
        <v>13423</v>
      </c>
      <c r="H1773" t="s">
        <v>10</v>
      </c>
      <c r="I1773" t="str">
        <f>IF(AND(LEFT(OnlineRetail[[#This Row],[InvoiceNo]],1)&lt;&gt;"C",OnlineRetail[[#This Row],[CustomerID]]&lt;&gt;""),"Yes","No")</f>
        <v>Yes</v>
      </c>
      <c r="J1773" s="4">
        <f>EOMONTH(OnlineRetail[[#This Row],[InvoiceDate]],-1)+1</f>
        <v>40575</v>
      </c>
      <c r="K1773" s="6">
        <f>OnlineRetail[[#This Row],[Quantity]]*OnlineRetail[[#This Row],[UnitPrice]]</f>
        <v>26.4</v>
      </c>
      <c r="L1773" t="str">
        <f t="shared" si="27"/>
        <v>13423|Feb-2011</v>
      </c>
    </row>
    <row r="1774" spans="1:12">
      <c r="A1774">
        <v>537611</v>
      </c>
      <c r="B1774" t="s">
        <v>60</v>
      </c>
      <c r="C1774" t="s">
        <v>9</v>
      </c>
      <c r="D1774">
        <v>9</v>
      </c>
      <c r="E1774" s="1">
        <v>40586.338888888888</v>
      </c>
      <c r="F1774">
        <v>9.9499999999999993</v>
      </c>
      <c r="G1774">
        <v>13801</v>
      </c>
      <c r="H1774" t="s">
        <v>10</v>
      </c>
      <c r="I1774" t="str">
        <f>IF(AND(LEFT(OnlineRetail[[#This Row],[InvoiceNo]],1)&lt;&gt;"C",OnlineRetail[[#This Row],[CustomerID]]&lt;&gt;""),"Yes","No")</f>
        <v>Yes</v>
      </c>
      <c r="J1774" s="4">
        <f>EOMONTH(OnlineRetail[[#This Row],[InvoiceDate]],-1)+1</f>
        <v>40575</v>
      </c>
      <c r="K1774" s="6">
        <f>OnlineRetail[[#This Row],[Quantity]]*OnlineRetail[[#This Row],[UnitPrice]]</f>
        <v>89.55</v>
      </c>
      <c r="L1774" t="str">
        <f t="shared" si="27"/>
        <v>13801|Feb-2011</v>
      </c>
    </row>
    <row r="1775" spans="1:12">
      <c r="A1775">
        <v>538106</v>
      </c>
      <c r="B1775" t="s">
        <v>288</v>
      </c>
      <c r="C1775" t="s">
        <v>27</v>
      </c>
      <c r="D1775">
        <v>18</v>
      </c>
      <c r="E1775" s="1">
        <v>40586.370138888888</v>
      </c>
      <c r="F1775">
        <v>1.25</v>
      </c>
      <c r="G1775">
        <v>13916</v>
      </c>
      <c r="H1775" t="s">
        <v>10</v>
      </c>
      <c r="I1775" t="str">
        <f>IF(AND(LEFT(OnlineRetail[[#This Row],[InvoiceNo]],1)&lt;&gt;"C",OnlineRetail[[#This Row],[CustomerID]]&lt;&gt;""),"Yes","No")</f>
        <v>Yes</v>
      </c>
      <c r="J1775" s="4">
        <f>EOMONTH(OnlineRetail[[#This Row],[InvoiceDate]],-1)+1</f>
        <v>40575</v>
      </c>
      <c r="K1775" s="6">
        <f>OnlineRetail[[#This Row],[Quantity]]*OnlineRetail[[#This Row],[UnitPrice]]</f>
        <v>22.5</v>
      </c>
      <c r="L1775" t="str">
        <f t="shared" si="27"/>
        <v>13916|Feb-2011</v>
      </c>
    </row>
    <row r="1776" spans="1:12">
      <c r="A1776">
        <v>545359</v>
      </c>
      <c r="B1776" t="s">
        <v>211</v>
      </c>
      <c r="C1776" t="s">
        <v>62</v>
      </c>
      <c r="D1776">
        <v>9</v>
      </c>
      <c r="E1776" s="1">
        <v>40586.387499999997</v>
      </c>
      <c r="F1776">
        <v>9.9499999999999993</v>
      </c>
      <c r="G1776">
        <v>12515</v>
      </c>
      <c r="H1776" t="s">
        <v>10</v>
      </c>
      <c r="I1776" t="str">
        <f>IF(AND(LEFT(OnlineRetail[[#This Row],[InvoiceNo]],1)&lt;&gt;"C",OnlineRetail[[#This Row],[CustomerID]]&lt;&gt;""),"Yes","No")</f>
        <v>Yes</v>
      </c>
      <c r="J1776" s="4">
        <f>EOMONTH(OnlineRetail[[#This Row],[InvoiceDate]],-1)+1</f>
        <v>40575</v>
      </c>
      <c r="K1776" s="6">
        <f>OnlineRetail[[#This Row],[Quantity]]*OnlineRetail[[#This Row],[UnitPrice]]</f>
        <v>89.55</v>
      </c>
      <c r="L1776" t="str">
        <f t="shared" si="27"/>
        <v>12515|Feb-2011</v>
      </c>
    </row>
    <row r="1777" spans="1:12">
      <c r="A1777">
        <v>556106</v>
      </c>
      <c r="B1777" t="s">
        <v>185</v>
      </c>
      <c r="C1777" t="s">
        <v>50</v>
      </c>
      <c r="D1777">
        <v>17</v>
      </c>
      <c r="E1777" s="1">
        <v>40586.390277777777</v>
      </c>
      <c r="F1777">
        <v>4.25</v>
      </c>
      <c r="G1777">
        <v>14341</v>
      </c>
      <c r="H1777" t="s">
        <v>10</v>
      </c>
      <c r="I1777" t="str">
        <f>IF(AND(LEFT(OnlineRetail[[#This Row],[InvoiceNo]],1)&lt;&gt;"C",OnlineRetail[[#This Row],[CustomerID]]&lt;&gt;""),"Yes","No")</f>
        <v>Yes</v>
      </c>
      <c r="J1777" s="4">
        <f>EOMONTH(OnlineRetail[[#This Row],[InvoiceDate]],-1)+1</f>
        <v>40575</v>
      </c>
      <c r="K1777" s="6">
        <f>OnlineRetail[[#This Row],[Quantity]]*OnlineRetail[[#This Row],[UnitPrice]]</f>
        <v>72.25</v>
      </c>
      <c r="L1777" t="str">
        <f t="shared" si="27"/>
        <v>14341|Feb-2011</v>
      </c>
    </row>
    <row r="1778" spans="1:12">
      <c r="A1778">
        <v>537297</v>
      </c>
      <c r="B1778" t="s">
        <v>204</v>
      </c>
      <c r="C1778" t="s">
        <v>21</v>
      </c>
      <c r="D1778">
        <v>6</v>
      </c>
      <c r="E1778" s="1">
        <v>40586.417361111111</v>
      </c>
      <c r="F1778">
        <v>1.25</v>
      </c>
      <c r="G1778">
        <v>12368</v>
      </c>
      <c r="H1778" t="s">
        <v>10</v>
      </c>
      <c r="I1778" t="str">
        <f>IF(AND(LEFT(OnlineRetail[[#This Row],[InvoiceNo]],1)&lt;&gt;"C",OnlineRetail[[#This Row],[CustomerID]]&lt;&gt;""),"Yes","No")</f>
        <v>Yes</v>
      </c>
      <c r="J1778" s="4">
        <f>EOMONTH(OnlineRetail[[#This Row],[InvoiceDate]],-1)+1</f>
        <v>40575</v>
      </c>
      <c r="K1778" s="6">
        <f>OnlineRetail[[#This Row],[Quantity]]*OnlineRetail[[#This Row],[UnitPrice]]</f>
        <v>7.5</v>
      </c>
      <c r="L1778" t="str">
        <f t="shared" si="27"/>
        <v>12368|Feb-2011</v>
      </c>
    </row>
    <row r="1779" spans="1:12">
      <c r="A1779">
        <v>547022</v>
      </c>
      <c r="B1779" t="s">
        <v>192</v>
      </c>
      <c r="C1779" t="s">
        <v>16</v>
      </c>
      <c r="D1779">
        <v>3</v>
      </c>
      <c r="E1779" s="1">
        <v>40586.427083333343</v>
      </c>
      <c r="F1779">
        <v>1.25</v>
      </c>
      <c r="G1779">
        <v>13777</v>
      </c>
      <c r="H1779" t="s">
        <v>10</v>
      </c>
      <c r="I1779" t="str">
        <f>IF(AND(LEFT(OnlineRetail[[#This Row],[InvoiceNo]],1)&lt;&gt;"C",OnlineRetail[[#This Row],[CustomerID]]&lt;&gt;""),"Yes","No")</f>
        <v>Yes</v>
      </c>
      <c r="J1779" s="4">
        <f>EOMONTH(OnlineRetail[[#This Row],[InvoiceDate]],-1)+1</f>
        <v>40575</v>
      </c>
      <c r="K1779" s="6">
        <f>OnlineRetail[[#This Row],[Quantity]]*OnlineRetail[[#This Row],[UnitPrice]]</f>
        <v>3.75</v>
      </c>
      <c r="L1779" t="str">
        <f t="shared" si="27"/>
        <v>13777|Feb-2011</v>
      </c>
    </row>
    <row r="1780" spans="1:12">
      <c r="A1780">
        <v>556151</v>
      </c>
      <c r="B1780" t="s">
        <v>156</v>
      </c>
      <c r="C1780" t="s">
        <v>53</v>
      </c>
      <c r="D1780">
        <v>14</v>
      </c>
      <c r="E1780" s="1">
        <v>40586.43472222222</v>
      </c>
      <c r="F1780">
        <v>1.25</v>
      </c>
      <c r="G1780">
        <v>13255</v>
      </c>
      <c r="H1780" t="s">
        <v>10</v>
      </c>
      <c r="I1780" t="str">
        <f>IF(AND(LEFT(OnlineRetail[[#This Row],[InvoiceNo]],1)&lt;&gt;"C",OnlineRetail[[#This Row],[CustomerID]]&lt;&gt;""),"Yes","No")</f>
        <v>Yes</v>
      </c>
      <c r="J1780" s="4">
        <f>EOMONTH(OnlineRetail[[#This Row],[InvoiceDate]],-1)+1</f>
        <v>40575</v>
      </c>
      <c r="K1780" s="6">
        <f>OnlineRetail[[#This Row],[Quantity]]*OnlineRetail[[#This Row],[UnitPrice]]</f>
        <v>17.5</v>
      </c>
      <c r="L1780" t="str">
        <f t="shared" si="27"/>
        <v>13255|Feb-2011</v>
      </c>
    </row>
    <row r="1781" spans="1:12">
      <c r="A1781">
        <v>542882</v>
      </c>
      <c r="B1781" t="s">
        <v>66</v>
      </c>
      <c r="C1781" t="s">
        <v>40</v>
      </c>
      <c r="D1781">
        <v>19</v>
      </c>
      <c r="E1781" s="1">
        <v>40586.448611111111</v>
      </c>
      <c r="F1781">
        <v>7.95</v>
      </c>
      <c r="G1781">
        <v>13044</v>
      </c>
      <c r="H1781" t="s">
        <v>10</v>
      </c>
      <c r="I1781" t="str">
        <f>IF(AND(LEFT(OnlineRetail[[#This Row],[InvoiceNo]],1)&lt;&gt;"C",OnlineRetail[[#This Row],[CustomerID]]&lt;&gt;""),"Yes","No")</f>
        <v>Yes</v>
      </c>
      <c r="J1781" s="4">
        <f>EOMONTH(OnlineRetail[[#This Row],[InvoiceDate]],-1)+1</f>
        <v>40575</v>
      </c>
      <c r="K1781" s="6">
        <f>OnlineRetail[[#This Row],[Quantity]]*OnlineRetail[[#This Row],[UnitPrice]]</f>
        <v>151.05000000000001</v>
      </c>
      <c r="L1781" t="str">
        <f t="shared" si="27"/>
        <v>13044|Feb-2011</v>
      </c>
    </row>
    <row r="1782" spans="1:12">
      <c r="A1782">
        <v>544656</v>
      </c>
      <c r="B1782" t="s">
        <v>241</v>
      </c>
      <c r="C1782" t="s">
        <v>46</v>
      </c>
      <c r="D1782">
        <v>4</v>
      </c>
      <c r="E1782" s="1">
        <v>40586.450694444437</v>
      </c>
      <c r="F1782">
        <v>1.25</v>
      </c>
      <c r="G1782">
        <v>13617</v>
      </c>
      <c r="H1782" t="s">
        <v>10</v>
      </c>
      <c r="I1782" t="str">
        <f>IF(AND(LEFT(OnlineRetail[[#This Row],[InvoiceNo]],1)&lt;&gt;"C",OnlineRetail[[#This Row],[CustomerID]]&lt;&gt;""),"Yes","No")</f>
        <v>Yes</v>
      </c>
      <c r="J1782" s="4">
        <f>EOMONTH(OnlineRetail[[#This Row],[InvoiceDate]],-1)+1</f>
        <v>40575</v>
      </c>
      <c r="K1782" s="6">
        <f>OnlineRetail[[#This Row],[Quantity]]*OnlineRetail[[#This Row],[UnitPrice]]</f>
        <v>5</v>
      </c>
      <c r="L1782" t="str">
        <f t="shared" si="27"/>
        <v>13617|Feb-2011</v>
      </c>
    </row>
    <row r="1783" spans="1:12">
      <c r="A1783">
        <v>547245</v>
      </c>
      <c r="B1783" t="s">
        <v>28</v>
      </c>
      <c r="C1783" t="s">
        <v>53</v>
      </c>
      <c r="D1783">
        <v>22</v>
      </c>
      <c r="E1783" s="1">
        <v>40586.463194444441</v>
      </c>
      <c r="F1783">
        <v>7.95</v>
      </c>
      <c r="G1783">
        <v>13975</v>
      </c>
      <c r="H1783" t="s">
        <v>25</v>
      </c>
      <c r="I1783" t="str">
        <f>IF(AND(LEFT(OnlineRetail[[#This Row],[InvoiceNo]],1)&lt;&gt;"C",OnlineRetail[[#This Row],[CustomerID]]&lt;&gt;""),"Yes","No")</f>
        <v>Yes</v>
      </c>
      <c r="J1783" s="4">
        <f>EOMONTH(OnlineRetail[[#This Row],[InvoiceDate]],-1)+1</f>
        <v>40575</v>
      </c>
      <c r="K1783" s="6">
        <f>OnlineRetail[[#This Row],[Quantity]]*OnlineRetail[[#This Row],[UnitPrice]]</f>
        <v>174.9</v>
      </c>
      <c r="L1783" t="str">
        <f t="shared" si="27"/>
        <v>13975|Feb-2011</v>
      </c>
    </row>
    <row r="1784" spans="1:12">
      <c r="A1784">
        <v>539111</v>
      </c>
      <c r="B1784" t="s">
        <v>279</v>
      </c>
      <c r="C1784" t="s">
        <v>40</v>
      </c>
      <c r="D1784">
        <v>24</v>
      </c>
      <c r="E1784" s="1">
        <v>40586.477083333331</v>
      </c>
      <c r="F1784">
        <v>1.65</v>
      </c>
      <c r="G1784">
        <v>13291</v>
      </c>
      <c r="H1784" t="s">
        <v>10</v>
      </c>
      <c r="I1784" t="str">
        <f>IF(AND(LEFT(OnlineRetail[[#This Row],[InvoiceNo]],1)&lt;&gt;"C",OnlineRetail[[#This Row],[CustomerID]]&lt;&gt;""),"Yes","No")</f>
        <v>Yes</v>
      </c>
      <c r="J1784" s="4">
        <f>EOMONTH(OnlineRetail[[#This Row],[InvoiceDate]],-1)+1</f>
        <v>40575</v>
      </c>
      <c r="K1784" s="6">
        <f>OnlineRetail[[#This Row],[Quantity]]*OnlineRetail[[#This Row],[UnitPrice]]</f>
        <v>39.599999999999994</v>
      </c>
      <c r="L1784" t="str">
        <f t="shared" si="27"/>
        <v>13291|Feb-2011</v>
      </c>
    </row>
    <row r="1785" spans="1:12">
      <c r="A1785">
        <v>554255</v>
      </c>
      <c r="B1785" t="s">
        <v>140</v>
      </c>
      <c r="C1785" t="s">
        <v>19</v>
      </c>
      <c r="D1785">
        <v>9</v>
      </c>
      <c r="E1785" s="1">
        <v>40586.480555555558</v>
      </c>
      <c r="F1785">
        <v>9.9499999999999993</v>
      </c>
      <c r="G1785">
        <v>14200</v>
      </c>
      <c r="H1785" t="s">
        <v>121</v>
      </c>
      <c r="I1785" t="str">
        <f>IF(AND(LEFT(OnlineRetail[[#This Row],[InvoiceNo]],1)&lt;&gt;"C",OnlineRetail[[#This Row],[CustomerID]]&lt;&gt;""),"Yes","No")</f>
        <v>Yes</v>
      </c>
      <c r="J1785" s="4">
        <f>EOMONTH(OnlineRetail[[#This Row],[InvoiceDate]],-1)+1</f>
        <v>40575</v>
      </c>
      <c r="K1785" s="6">
        <f>OnlineRetail[[#This Row],[Quantity]]*OnlineRetail[[#This Row],[UnitPrice]]</f>
        <v>89.55</v>
      </c>
      <c r="L1785" t="str">
        <f t="shared" si="27"/>
        <v>14200|Feb-2011</v>
      </c>
    </row>
    <row r="1786" spans="1:12">
      <c r="A1786">
        <v>538258</v>
      </c>
      <c r="B1786" t="s">
        <v>244</v>
      </c>
      <c r="C1786" t="s">
        <v>21</v>
      </c>
      <c r="D1786">
        <v>23</v>
      </c>
      <c r="E1786" s="1">
        <v>40586.495138888888</v>
      </c>
      <c r="F1786">
        <v>2.1</v>
      </c>
      <c r="G1786">
        <v>13183</v>
      </c>
      <c r="H1786" t="s">
        <v>10</v>
      </c>
      <c r="I1786" t="str">
        <f>IF(AND(LEFT(OnlineRetail[[#This Row],[InvoiceNo]],1)&lt;&gt;"C",OnlineRetail[[#This Row],[CustomerID]]&lt;&gt;""),"Yes","No")</f>
        <v>Yes</v>
      </c>
      <c r="J1786" s="4">
        <f>EOMONTH(OnlineRetail[[#This Row],[InvoiceDate]],-1)+1</f>
        <v>40575</v>
      </c>
      <c r="K1786" s="6">
        <f>OnlineRetail[[#This Row],[Quantity]]*OnlineRetail[[#This Row],[UnitPrice]]</f>
        <v>48.300000000000004</v>
      </c>
      <c r="L1786" t="str">
        <f t="shared" si="27"/>
        <v>13183|Feb-2011</v>
      </c>
    </row>
    <row r="1787" spans="1:12" hidden="1">
      <c r="A1787" t="s">
        <v>303</v>
      </c>
      <c r="B1787" t="s">
        <v>8</v>
      </c>
      <c r="C1787" t="s">
        <v>72</v>
      </c>
      <c r="D1787">
        <v>16</v>
      </c>
      <c r="E1787" s="1">
        <v>40586.507638888892</v>
      </c>
      <c r="F1787">
        <v>9.9499999999999993</v>
      </c>
      <c r="G1787">
        <v>13879</v>
      </c>
      <c r="H1787" t="s">
        <v>25</v>
      </c>
      <c r="I1787" t="str">
        <f>IF(AND(LEFT(OnlineRetail[[#This Row],[InvoiceNo]],1)&lt;&gt;"C",OnlineRetail[[#This Row],[CustomerID]]&lt;&gt;""),"Yes","No")</f>
        <v>No</v>
      </c>
      <c r="J1787" s="4">
        <f>EOMONTH(OnlineRetail[[#This Row],[InvoiceDate]],-1)+1</f>
        <v>40575</v>
      </c>
      <c r="K1787" s="6">
        <f>OnlineRetail[[#This Row],[Quantity]]*OnlineRetail[[#This Row],[UnitPrice]]</f>
        <v>159.19999999999999</v>
      </c>
      <c r="L1787" t="str">
        <f t="shared" si="27"/>
        <v/>
      </c>
    </row>
    <row r="1788" spans="1:12">
      <c r="A1788">
        <v>541909</v>
      </c>
      <c r="B1788" t="s">
        <v>299</v>
      </c>
      <c r="C1788" t="s">
        <v>33</v>
      </c>
      <c r="D1788">
        <v>10</v>
      </c>
      <c r="E1788" s="1">
        <v>40586.523611111108</v>
      </c>
      <c r="F1788">
        <v>3.39</v>
      </c>
      <c r="G1788">
        <v>13857</v>
      </c>
      <c r="H1788" t="s">
        <v>31</v>
      </c>
      <c r="I1788" t="str">
        <f>IF(AND(LEFT(OnlineRetail[[#This Row],[InvoiceNo]],1)&lt;&gt;"C",OnlineRetail[[#This Row],[CustomerID]]&lt;&gt;""),"Yes","No")</f>
        <v>Yes</v>
      </c>
      <c r="J1788" s="4">
        <f>EOMONTH(OnlineRetail[[#This Row],[InvoiceDate]],-1)+1</f>
        <v>40575</v>
      </c>
      <c r="K1788" s="6">
        <f>OnlineRetail[[#This Row],[Quantity]]*OnlineRetail[[#This Row],[UnitPrice]]</f>
        <v>33.9</v>
      </c>
      <c r="L1788" t="str">
        <f t="shared" si="27"/>
        <v>13857|Feb-2011</v>
      </c>
    </row>
    <row r="1789" spans="1:12">
      <c r="A1789">
        <v>543212</v>
      </c>
      <c r="B1789" t="s">
        <v>67</v>
      </c>
      <c r="C1789" t="s">
        <v>50</v>
      </c>
      <c r="D1789">
        <v>16</v>
      </c>
      <c r="E1789" s="1">
        <v>40586.561111111107</v>
      </c>
      <c r="F1789">
        <v>7.95</v>
      </c>
      <c r="G1789">
        <v>13367</v>
      </c>
      <c r="H1789" t="s">
        <v>10</v>
      </c>
      <c r="I1789" t="str">
        <f>IF(AND(LEFT(OnlineRetail[[#This Row],[InvoiceNo]],1)&lt;&gt;"C",OnlineRetail[[#This Row],[CustomerID]]&lt;&gt;""),"Yes","No")</f>
        <v>Yes</v>
      </c>
      <c r="J1789" s="4">
        <f>EOMONTH(OnlineRetail[[#This Row],[InvoiceDate]],-1)+1</f>
        <v>40575</v>
      </c>
      <c r="K1789" s="6">
        <f>OnlineRetail[[#This Row],[Quantity]]*OnlineRetail[[#This Row],[UnitPrice]]</f>
        <v>127.2</v>
      </c>
      <c r="L1789" t="str">
        <f t="shared" si="27"/>
        <v>13367|Feb-2011</v>
      </c>
    </row>
    <row r="1790" spans="1:12">
      <c r="A1790">
        <v>547070</v>
      </c>
      <c r="B1790" t="s">
        <v>80</v>
      </c>
      <c r="C1790" t="s">
        <v>9</v>
      </c>
      <c r="D1790">
        <v>19</v>
      </c>
      <c r="E1790" s="1">
        <v>40586.569444444453</v>
      </c>
      <c r="F1790">
        <v>2.5499999999999998</v>
      </c>
      <c r="G1790">
        <v>13690</v>
      </c>
      <c r="H1790" t="s">
        <v>10</v>
      </c>
      <c r="I1790" t="str">
        <f>IF(AND(LEFT(OnlineRetail[[#This Row],[InvoiceNo]],1)&lt;&gt;"C",OnlineRetail[[#This Row],[CustomerID]]&lt;&gt;""),"Yes","No")</f>
        <v>Yes</v>
      </c>
      <c r="J1790" s="4">
        <f>EOMONTH(OnlineRetail[[#This Row],[InvoiceDate]],-1)+1</f>
        <v>40575</v>
      </c>
      <c r="K1790" s="6">
        <f>OnlineRetail[[#This Row],[Quantity]]*OnlineRetail[[#This Row],[UnitPrice]]</f>
        <v>48.449999999999996</v>
      </c>
      <c r="L1790" t="str">
        <f t="shared" si="27"/>
        <v>13690|Feb-2011</v>
      </c>
    </row>
    <row r="1791" spans="1:12">
      <c r="A1791">
        <v>539601</v>
      </c>
      <c r="B1791" t="s">
        <v>274</v>
      </c>
      <c r="C1791" t="s">
        <v>42</v>
      </c>
      <c r="D1791">
        <v>24</v>
      </c>
      <c r="E1791" s="1">
        <v>40586.574999999997</v>
      </c>
      <c r="F1791">
        <v>0.85</v>
      </c>
      <c r="G1791">
        <v>13040</v>
      </c>
      <c r="H1791" t="s">
        <v>10</v>
      </c>
      <c r="I1791" t="str">
        <f>IF(AND(LEFT(OnlineRetail[[#This Row],[InvoiceNo]],1)&lt;&gt;"C",OnlineRetail[[#This Row],[CustomerID]]&lt;&gt;""),"Yes","No")</f>
        <v>Yes</v>
      </c>
      <c r="J1791" s="4">
        <f>EOMONTH(OnlineRetail[[#This Row],[InvoiceDate]],-1)+1</f>
        <v>40575</v>
      </c>
      <c r="K1791" s="6">
        <f>OnlineRetail[[#This Row],[Quantity]]*OnlineRetail[[#This Row],[UnitPrice]]</f>
        <v>20.399999999999999</v>
      </c>
      <c r="L1791" t="str">
        <f t="shared" si="27"/>
        <v>13040|Feb-2011</v>
      </c>
    </row>
    <row r="1792" spans="1:12">
      <c r="A1792">
        <v>550392</v>
      </c>
      <c r="B1792" t="s">
        <v>34</v>
      </c>
      <c r="C1792" t="s">
        <v>42</v>
      </c>
      <c r="D1792">
        <v>10</v>
      </c>
      <c r="E1792" s="1">
        <v>40586.576388888891</v>
      </c>
      <c r="F1792">
        <v>1.65</v>
      </c>
      <c r="G1792">
        <v>12743</v>
      </c>
      <c r="H1792" t="s">
        <v>10</v>
      </c>
      <c r="I1792" t="str">
        <f>IF(AND(LEFT(OnlineRetail[[#This Row],[InvoiceNo]],1)&lt;&gt;"C",OnlineRetail[[#This Row],[CustomerID]]&lt;&gt;""),"Yes","No")</f>
        <v>Yes</v>
      </c>
      <c r="J1792" s="4">
        <f>EOMONTH(OnlineRetail[[#This Row],[InvoiceDate]],-1)+1</f>
        <v>40575</v>
      </c>
      <c r="K1792" s="6">
        <f>OnlineRetail[[#This Row],[Quantity]]*OnlineRetail[[#This Row],[UnitPrice]]</f>
        <v>16.5</v>
      </c>
      <c r="L1792" t="str">
        <f t="shared" si="27"/>
        <v>12743|Feb-2011</v>
      </c>
    </row>
    <row r="1793" spans="1:12">
      <c r="A1793">
        <v>549892</v>
      </c>
      <c r="B1793" t="s">
        <v>261</v>
      </c>
      <c r="C1793" t="s">
        <v>62</v>
      </c>
      <c r="D1793">
        <v>5</v>
      </c>
      <c r="E1793" s="1">
        <v>40586.597222222219</v>
      </c>
      <c r="F1793">
        <v>2.5499999999999998</v>
      </c>
      <c r="G1793">
        <v>12913</v>
      </c>
      <c r="H1793" t="s">
        <v>10</v>
      </c>
      <c r="I1793" t="str">
        <f>IF(AND(LEFT(OnlineRetail[[#This Row],[InvoiceNo]],1)&lt;&gt;"C",OnlineRetail[[#This Row],[CustomerID]]&lt;&gt;""),"Yes","No")</f>
        <v>Yes</v>
      </c>
      <c r="J1793" s="4">
        <f>EOMONTH(OnlineRetail[[#This Row],[InvoiceDate]],-1)+1</f>
        <v>40575</v>
      </c>
      <c r="K1793" s="6">
        <f>OnlineRetail[[#This Row],[Quantity]]*OnlineRetail[[#This Row],[UnitPrice]]</f>
        <v>12.75</v>
      </c>
      <c r="L1793" t="str">
        <f t="shared" si="27"/>
        <v>12913|Feb-2011</v>
      </c>
    </row>
    <row r="1794" spans="1:12">
      <c r="A1794">
        <v>552451</v>
      </c>
      <c r="B1794" t="s">
        <v>297</v>
      </c>
      <c r="C1794" t="s">
        <v>9</v>
      </c>
      <c r="D1794">
        <v>1</v>
      </c>
      <c r="E1794" s="1">
        <v>40586.624305555553</v>
      </c>
      <c r="F1794">
        <v>3.39</v>
      </c>
      <c r="G1794">
        <v>13044</v>
      </c>
      <c r="H1794" t="s">
        <v>10</v>
      </c>
      <c r="I1794" t="str">
        <f>IF(AND(LEFT(OnlineRetail[[#This Row],[InvoiceNo]],1)&lt;&gt;"C",OnlineRetail[[#This Row],[CustomerID]]&lt;&gt;""),"Yes","No")</f>
        <v>Yes</v>
      </c>
      <c r="J1794" s="4">
        <f>EOMONTH(OnlineRetail[[#This Row],[InvoiceDate]],-1)+1</f>
        <v>40575</v>
      </c>
      <c r="K1794" s="6">
        <f>OnlineRetail[[#This Row],[Quantity]]*OnlineRetail[[#This Row],[UnitPrice]]</f>
        <v>3.39</v>
      </c>
      <c r="L1794" t="str">
        <f t="shared" ref="L1794:L1857" si="28">IF(I1794="Yes",G1794&amp;"|"&amp;TEXT(J1794,"mmm-yyyy"),"")</f>
        <v>13044|Feb-2011</v>
      </c>
    </row>
    <row r="1795" spans="1:12">
      <c r="A1795">
        <v>554701</v>
      </c>
      <c r="B1795" t="s">
        <v>257</v>
      </c>
      <c r="C1795" t="s">
        <v>9</v>
      </c>
      <c r="D1795">
        <v>13</v>
      </c>
      <c r="E1795" s="1">
        <v>40586.628472222219</v>
      </c>
      <c r="F1795">
        <v>0.85</v>
      </c>
      <c r="G1795">
        <v>14333</v>
      </c>
      <c r="H1795" t="s">
        <v>10</v>
      </c>
      <c r="I1795" t="str">
        <f>IF(AND(LEFT(OnlineRetail[[#This Row],[InvoiceNo]],1)&lt;&gt;"C",OnlineRetail[[#This Row],[CustomerID]]&lt;&gt;""),"Yes","No")</f>
        <v>Yes</v>
      </c>
      <c r="J1795" s="4">
        <f>EOMONTH(OnlineRetail[[#This Row],[InvoiceDate]],-1)+1</f>
        <v>40575</v>
      </c>
      <c r="K1795" s="6">
        <f>OnlineRetail[[#This Row],[Quantity]]*OnlineRetail[[#This Row],[UnitPrice]]</f>
        <v>11.049999999999999</v>
      </c>
      <c r="L1795" t="str">
        <f t="shared" si="28"/>
        <v>14333|Feb-2011</v>
      </c>
    </row>
    <row r="1796" spans="1:12">
      <c r="A1796">
        <v>541696</v>
      </c>
      <c r="B1796" t="s">
        <v>139</v>
      </c>
      <c r="C1796" t="s">
        <v>16</v>
      </c>
      <c r="D1796">
        <v>17</v>
      </c>
      <c r="E1796" s="1">
        <v>40586.651388888888</v>
      </c>
      <c r="F1796">
        <v>0.85</v>
      </c>
      <c r="G1796">
        <v>12671</v>
      </c>
      <c r="H1796" t="s">
        <v>10</v>
      </c>
      <c r="I1796" t="str">
        <f>IF(AND(LEFT(OnlineRetail[[#This Row],[InvoiceNo]],1)&lt;&gt;"C",OnlineRetail[[#This Row],[CustomerID]]&lt;&gt;""),"Yes","No")</f>
        <v>Yes</v>
      </c>
      <c r="J1796" s="4">
        <f>EOMONTH(OnlineRetail[[#This Row],[InvoiceDate]],-1)+1</f>
        <v>40575</v>
      </c>
      <c r="K1796" s="6">
        <f>OnlineRetail[[#This Row],[Quantity]]*OnlineRetail[[#This Row],[UnitPrice]]</f>
        <v>14.45</v>
      </c>
      <c r="L1796" t="str">
        <f t="shared" si="28"/>
        <v>12671|Feb-2011</v>
      </c>
    </row>
    <row r="1797" spans="1:12">
      <c r="A1797">
        <v>542701</v>
      </c>
      <c r="B1797" t="s">
        <v>178</v>
      </c>
      <c r="C1797" t="s">
        <v>39</v>
      </c>
      <c r="D1797">
        <v>21</v>
      </c>
      <c r="E1797" s="1">
        <v>40586.65347222222</v>
      </c>
      <c r="F1797">
        <v>0.85</v>
      </c>
      <c r="G1797">
        <v>12428</v>
      </c>
      <c r="H1797" t="s">
        <v>10</v>
      </c>
      <c r="I1797" t="str">
        <f>IF(AND(LEFT(OnlineRetail[[#This Row],[InvoiceNo]],1)&lt;&gt;"C",OnlineRetail[[#This Row],[CustomerID]]&lt;&gt;""),"Yes","No")</f>
        <v>Yes</v>
      </c>
      <c r="J1797" s="4">
        <f>EOMONTH(OnlineRetail[[#This Row],[InvoiceDate]],-1)+1</f>
        <v>40575</v>
      </c>
      <c r="K1797" s="6">
        <f>OnlineRetail[[#This Row],[Quantity]]*OnlineRetail[[#This Row],[UnitPrice]]</f>
        <v>17.849999999999998</v>
      </c>
      <c r="L1797" t="str">
        <f t="shared" si="28"/>
        <v>12428|Feb-2011</v>
      </c>
    </row>
    <row r="1798" spans="1:12">
      <c r="A1798">
        <v>547926</v>
      </c>
      <c r="B1798" t="s">
        <v>165</v>
      </c>
      <c r="C1798" t="s">
        <v>21</v>
      </c>
      <c r="D1798">
        <v>4</v>
      </c>
      <c r="E1798" s="1">
        <v>40586.655555555553</v>
      </c>
      <c r="F1798">
        <v>7.95</v>
      </c>
      <c r="G1798">
        <v>13248</v>
      </c>
      <c r="H1798" t="s">
        <v>10</v>
      </c>
      <c r="I1798" t="str">
        <f>IF(AND(LEFT(OnlineRetail[[#This Row],[InvoiceNo]],1)&lt;&gt;"C",OnlineRetail[[#This Row],[CustomerID]]&lt;&gt;""),"Yes","No")</f>
        <v>Yes</v>
      </c>
      <c r="J1798" s="4">
        <f>EOMONTH(OnlineRetail[[#This Row],[InvoiceDate]],-1)+1</f>
        <v>40575</v>
      </c>
      <c r="K1798" s="6">
        <f>OnlineRetail[[#This Row],[Quantity]]*OnlineRetail[[#This Row],[UnitPrice]]</f>
        <v>31.8</v>
      </c>
      <c r="L1798" t="str">
        <f t="shared" si="28"/>
        <v>13248|Feb-2011</v>
      </c>
    </row>
    <row r="1799" spans="1:12">
      <c r="A1799">
        <v>551363</v>
      </c>
      <c r="B1799" t="s">
        <v>236</v>
      </c>
      <c r="C1799" t="s">
        <v>50</v>
      </c>
      <c r="D1799">
        <v>8</v>
      </c>
      <c r="E1799" s="1">
        <v>40586.656944444447</v>
      </c>
      <c r="F1799">
        <v>5.95</v>
      </c>
      <c r="G1799">
        <v>13617</v>
      </c>
      <c r="H1799" t="s">
        <v>10</v>
      </c>
      <c r="I1799" t="str">
        <f>IF(AND(LEFT(OnlineRetail[[#This Row],[InvoiceNo]],1)&lt;&gt;"C",OnlineRetail[[#This Row],[CustomerID]]&lt;&gt;""),"Yes","No")</f>
        <v>Yes</v>
      </c>
      <c r="J1799" s="4">
        <f>EOMONTH(OnlineRetail[[#This Row],[InvoiceDate]],-1)+1</f>
        <v>40575</v>
      </c>
      <c r="K1799" s="6">
        <f>OnlineRetail[[#This Row],[Quantity]]*OnlineRetail[[#This Row],[UnitPrice]]</f>
        <v>47.6</v>
      </c>
      <c r="L1799" t="str">
        <f t="shared" si="28"/>
        <v>13617|Feb-2011</v>
      </c>
    </row>
    <row r="1800" spans="1:12">
      <c r="A1800">
        <v>542019</v>
      </c>
      <c r="B1800" t="s">
        <v>55</v>
      </c>
      <c r="C1800" t="s">
        <v>40</v>
      </c>
      <c r="D1800">
        <v>18</v>
      </c>
      <c r="E1800" s="1">
        <v>40586.663888888892</v>
      </c>
      <c r="F1800">
        <v>2.5499999999999998</v>
      </c>
      <c r="G1800">
        <v>12472</v>
      </c>
      <c r="H1800" t="s">
        <v>10</v>
      </c>
      <c r="I1800" t="str">
        <f>IF(AND(LEFT(OnlineRetail[[#This Row],[InvoiceNo]],1)&lt;&gt;"C",OnlineRetail[[#This Row],[CustomerID]]&lt;&gt;""),"Yes","No")</f>
        <v>Yes</v>
      </c>
      <c r="J1800" s="4">
        <f>EOMONTH(OnlineRetail[[#This Row],[InvoiceDate]],-1)+1</f>
        <v>40575</v>
      </c>
      <c r="K1800" s="6">
        <f>OnlineRetail[[#This Row],[Quantity]]*OnlineRetail[[#This Row],[UnitPrice]]</f>
        <v>45.9</v>
      </c>
      <c r="L1800" t="str">
        <f t="shared" si="28"/>
        <v>12472|Feb-2011</v>
      </c>
    </row>
    <row r="1801" spans="1:12">
      <c r="A1801">
        <v>547185</v>
      </c>
      <c r="B1801" t="s">
        <v>190</v>
      </c>
      <c r="C1801" t="s">
        <v>42</v>
      </c>
      <c r="D1801">
        <v>10</v>
      </c>
      <c r="E1801" s="1">
        <v>40586.679861111108</v>
      </c>
      <c r="F1801">
        <v>3.39</v>
      </c>
      <c r="G1801">
        <v>14276</v>
      </c>
      <c r="H1801" t="s">
        <v>10</v>
      </c>
      <c r="I1801" t="str">
        <f>IF(AND(LEFT(OnlineRetail[[#This Row],[InvoiceNo]],1)&lt;&gt;"C",OnlineRetail[[#This Row],[CustomerID]]&lt;&gt;""),"Yes","No")</f>
        <v>Yes</v>
      </c>
      <c r="J1801" s="4">
        <f>EOMONTH(OnlineRetail[[#This Row],[InvoiceDate]],-1)+1</f>
        <v>40575</v>
      </c>
      <c r="K1801" s="6">
        <f>OnlineRetail[[#This Row],[Quantity]]*OnlineRetail[[#This Row],[UnitPrice]]</f>
        <v>33.9</v>
      </c>
      <c r="L1801" t="str">
        <f t="shared" si="28"/>
        <v>14276|Feb-2011</v>
      </c>
    </row>
    <row r="1802" spans="1:12">
      <c r="A1802">
        <v>548803</v>
      </c>
      <c r="B1802" t="s">
        <v>184</v>
      </c>
      <c r="C1802" t="s">
        <v>29</v>
      </c>
      <c r="D1802">
        <v>24</v>
      </c>
      <c r="E1802" s="1">
        <v>40586.686111111107</v>
      </c>
      <c r="F1802">
        <v>5.95</v>
      </c>
      <c r="G1802">
        <v>13615</v>
      </c>
      <c r="H1802" t="s">
        <v>10</v>
      </c>
      <c r="I1802" t="str">
        <f>IF(AND(LEFT(OnlineRetail[[#This Row],[InvoiceNo]],1)&lt;&gt;"C",OnlineRetail[[#This Row],[CustomerID]]&lt;&gt;""),"Yes","No")</f>
        <v>Yes</v>
      </c>
      <c r="J1802" s="4">
        <f>EOMONTH(OnlineRetail[[#This Row],[InvoiceDate]],-1)+1</f>
        <v>40575</v>
      </c>
      <c r="K1802" s="6">
        <f>OnlineRetail[[#This Row],[Quantity]]*OnlineRetail[[#This Row],[UnitPrice]]</f>
        <v>142.80000000000001</v>
      </c>
      <c r="L1802" t="str">
        <f t="shared" si="28"/>
        <v>13615|Feb-2011</v>
      </c>
    </row>
    <row r="1803" spans="1:12">
      <c r="A1803">
        <v>556043</v>
      </c>
      <c r="B1803" t="s">
        <v>159</v>
      </c>
      <c r="C1803" t="s">
        <v>48</v>
      </c>
      <c r="D1803">
        <v>7</v>
      </c>
      <c r="E1803" s="1">
        <v>40586.708333333343</v>
      </c>
      <c r="F1803">
        <v>9.9499999999999993</v>
      </c>
      <c r="G1803">
        <v>13367</v>
      </c>
      <c r="H1803" t="s">
        <v>10</v>
      </c>
      <c r="I1803" t="str">
        <f>IF(AND(LEFT(OnlineRetail[[#This Row],[InvoiceNo]],1)&lt;&gt;"C",OnlineRetail[[#This Row],[CustomerID]]&lt;&gt;""),"Yes","No")</f>
        <v>Yes</v>
      </c>
      <c r="J1803" s="4">
        <f>EOMONTH(OnlineRetail[[#This Row],[InvoiceDate]],-1)+1</f>
        <v>40575</v>
      </c>
      <c r="K1803" s="6">
        <f>OnlineRetail[[#This Row],[Quantity]]*OnlineRetail[[#This Row],[UnitPrice]]</f>
        <v>69.649999999999991</v>
      </c>
      <c r="L1803" t="str">
        <f t="shared" si="28"/>
        <v>13367|Feb-2011</v>
      </c>
    </row>
    <row r="1804" spans="1:12">
      <c r="A1804">
        <v>553974</v>
      </c>
      <c r="B1804" t="s">
        <v>101</v>
      </c>
      <c r="C1804" t="s">
        <v>33</v>
      </c>
      <c r="D1804">
        <v>2</v>
      </c>
      <c r="E1804" s="1">
        <v>40586.711111111108</v>
      </c>
      <c r="F1804">
        <v>7.95</v>
      </c>
      <c r="G1804">
        <v>14231</v>
      </c>
      <c r="H1804" t="s">
        <v>10</v>
      </c>
      <c r="I1804" t="str">
        <f>IF(AND(LEFT(OnlineRetail[[#This Row],[InvoiceNo]],1)&lt;&gt;"C",OnlineRetail[[#This Row],[CustomerID]]&lt;&gt;""),"Yes","No")</f>
        <v>Yes</v>
      </c>
      <c r="J1804" s="4">
        <f>EOMONTH(OnlineRetail[[#This Row],[InvoiceDate]],-1)+1</f>
        <v>40575</v>
      </c>
      <c r="K1804" s="6">
        <f>OnlineRetail[[#This Row],[Quantity]]*OnlineRetail[[#This Row],[UnitPrice]]</f>
        <v>15.9</v>
      </c>
      <c r="L1804" t="str">
        <f t="shared" si="28"/>
        <v>14231|Feb-2011</v>
      </c>
    </row>
    <row r="1805" spans="1:12">
      <c r="A1805">
        <v>549136</v>
      </c>
      <c r="B1805" t="s">
        <v>59</v>
      </c>
      <c r="C1805" t="s">
        <v>29</v>
      </c>
      <c r="D1805">
        <v>3</v>
      </c>
      <c r="E1805" s="1">
        <v>40586.714583333327</v>
      </c>
      <c r="F1805">
        <v>3.39</v>
      </c>
      <c r="G1805">
        <v>12516</v>
      </c>
      <c r="H1805" t="s">
        <v>126</v>
      </c>
      <c r="I1805" t="str">
        <f>IF(AND(LEFT(OnlineRetail[[#This Row],[InvoiceNo]],1)&lt;&gt;"C",OnlineRetail[[#This Row],[CustomerID]]&lt;&gt;""),"Yes","No")</f>
        <v>Yes</v>
      </c>
      <c r="J1805" s="4">
        <f>EOMONTH(OnlineRetail[[#This Row],[InvoiceDate]],-1)+1</f>
        <v>40575</v>
      </c>
      <c r="K1805" s="6">
        <f>OnlineRetail[[#This Row],[Quantity]]*OnlineRetail[[#This Row],[UnitPrice]]</f>
        <v>10.17</v>
      </c>
      <c r="L1805" t="str">
        <f t="shared" si="28"/>
        <v>12516|Feb-2011</v>
      </c>
    </row>
    <row r="1806" spans="1:12">
      <c r="A1806">
        <v>543071</v>
      </c>
      <c r="B1806" t="s">
        <v>219</v>
      </c>
      <c r="C1806" t="s">
        <v>21</v>
      </c>
      <c r="D1806">
        <v>14</v>
      </c>
      <c r="E1806" s="1">
        <v>40586.715277777781</v>
      </c>
      <c r="F1806">
        <v>7.95</v>
      </c>
      <c r="G1806">
        <v>13269</v>
      </c>
      <c r="H1806" t="s">
        <v>10</v>
      </c>
      <c r="I1806" t="str">
        <f>IF(AND(LEFT(OnlineRetail[[#This Row],[InvoiceNo]],1)&lt;&gt;"C",OnlineRetail[[#This Row],[CustomerID]]&lt;&gt;""),"Yes","No")</f>
        <v>Yes</v>
      </c>
      <c r="J1806" s="4">
        <f>EOMONTH(OnlineRetail[[#This Row],[InvoiceDate]],-1)+1</f>
        <v>40575</v>
      </c>
      <c r="K1806" s="6">
        <f>OnlineRetail[[#This Row],[Quantity]]*OnlineRetail[[#This Row],[UnitPrice]]</f>
        <v>111.3</v>
      </c>
      <c r="L1806" t="str">
        <f t="shared" si="28"/>
        <v>13269|Feb-2011</v>
      </c>
    </row>
    <row r="1807" spans="1:12">
      <c r="A1807">
        <v>555146</v>
      </c>
      <c r="B1807" t="s">
        <v>177</v>
      </c>
      <c r="C1807" t="s">
        <v>53</v>
      </c>
      <c r="D1807">
        <v>22</v>
      </c>
      <c r="E1807" s="1">
        <v>40586.715277777781</v>
      </c>
      <c r="F1807">
        <v>4.25</v>
      </c>
      <c r="G1807">
        <v>13532</v>
      </c>
      <c r="H1807" t="s">
        <v>17</v>
      </c>
      <c r="I1807" t="str">
        <f>IF(AND(LEFT(OnlineRetail[[#This Row],[InvoiceNo]],1)&lt;&gt;"C",OnlineRetail[[#This Row],[CustomerID]]&lt;&gt;""),"Yes","No")</f>
        <v>Yes</v>
      </c>
      <c r="J1807" s="4">
        <f>EOMONTH(OnlineRetail[[#This Row],[InvoiceDate]],-1)+1</f>
        <v>40575</v>
      </c>
      <c r="K1807" s="6">
        <f>OnlineRetail[[#This Row],[Quantity]]*OnlineRetail[[#This Row],[UnitPrice]]</f>
        <v>93.5</v>
      </c>
      <c r="L1807" t="str">
        <f t="shared" si="28"/>
        <v>13532|Feb-2011</v>
      </c>
    </row>
    <row r="1808" spans="1:12">
      <c r="A1808">
        <v>536849</v>
      </c>
      <c r="B1808" t="s">
        <v>266</v>
      </c>
      <c r="C1808" t="s">
        <v>29</v>
      </c>
      <c r="D1808">
        <v>18</v>
      </c>
      <c r="E1808" s="1">
        <v>40586.724305555559</v>
      </c>
      <c r="F1808">
        <v>2.5499999999999998</v>
      </c>
      <c r="G1808">
        <v>14141</v>
      </c>
      <c r="H1808" t="s">
        <v>36</v>
      </c>
      <c r="I1808" t="str">
        <f>IF(AND(LEFT(OnlineRetail[[#This Row],[InvoiceNo]],1)&lt;&gt;"C",OnlineRetail[[#This Row],[CustomerID]]&lt;&gt;""),"Yes","No")</f>
        <v>Yes</v>
      </c>
      <c r="J1808" s="4">
        <f>EOMONTH(OnlineRetail[[#This Row],[InvoiceDate]],-1)+1</f>
        <v>40575</v>
      </c>
      <c r="K1808" s="6">
        <f>OnlineRetail[[#This Row],[Quantity]]*OnlineRetail[[#This Row],[UnitPrice]]</f>
        <v>45.9</v>
      </c>
      <c r="L1808" t="str">
        <f t="shared" si="28"/>
        <v>14141|Feb-2011</v>
      </c>
    </row>
    <row r="1809" spans="1:12">
      <c r="A1809">
        <v>542914</v>
      </c>
      <c r="B1809" t="s">
        <v>192</v>
      </c>
      <c r="C1809" t="s">
        <v>21</v>
      </c>
      <c r="D1809">
        <v>10</v>
      </c>
      <c r="E1809" s="1">
        <v>40586.727777777778</v>
      </c>
      <c r="F1809">
        <v>5.95</v>
      </c>
      <c r="G1809">
        <v>12708</v>
      </c>
      <c r="H1809" t="s">
        <v>10</v>
      </c>
      <c r="I1809" t="str">
        <f>IF(AND(LEFT(OnlineRetail[[#This Row],[InvoiceNo]],1)&lt;&gt;"C",OnlineRetail[[#This Row],[CustomerID]]&lt;&gt;""),"Yes","No")</f>
        <v>Yes</v>
      </c>
      <c r="J1809" s="4">
        <f>EOMONTH(OnlineRetail[[#This Row],[InvoiceDate]],-1)+1</f>
        <v>40575</v>
      </c>
      <c r="K1809" s="6">
        <f>OnlineRetail[[#This Row],[Quantity]]*OnlineRetail[[#This Row],[UnitPrice]]</f>
        <v>59.5</v>
      </c>
      <c r="L1809" t="str">
        <f t="shared" si="28"/>
        <v>12708|Feb-2011</v>
      </c>
    </row>
    <row r="1810" spans="1:12">
      <c r="A1810">
        <v>541534</v>
      </c>
      <c r="B1810" t="s">
        <v>162</v>
      </c>
      <c r="C1810" t="s">
        <v>62</v>
      </c>
      <c r="D1810">
        <v>6</v>
      </c>
      <c r="E1810" s="1">
        <v>40586.728472222218</v>
      </c>
      <c r="F1810">
        <v>4.95</v>
      </c>
      <c r="G1810">
        <v>13703</v>
      </c>
      <c r="H1810" t="s">
        <v>10</v>
      </c>
      <c r="I1810" t="str">
        <f>IF(AND(LEFT(OnlineRetail[[#This Row],[InvoiceNo]],1)&lt;&gt;"C",OnlineRetail[[#This Row],[CustomerID]]&lt;&gt;""),"Yes","No")</f>
        <v>Yes</v>
      </c>
      <c r="J1810" s="4">
        <f>EOMONTH(OnlineRetail[[#This Row],[InvoiceDate]],-1)+1</f>
        <v>40575</v>
      </c>
      <c r="K1810" s="6">
        <f>OnlineRetail[[#This Row],[Quantity]]*OnlineRetail[[#This Row],[UnitPrice]]</f>
        <v>29.700000000000003</v>
      </c>
      <c r="L1810" t="str">
        <f t="shared" si="28"/>
        <v>13703|Feb-2011</v>
      </c>
    </row>
    <row r="1811" spans="1:12">
      <c r="A1811">
        <v>538005</v>
      </c>
      <c r="B1811" t="s">
        <v>37</v>
      </c>
      <c r="C1811" t="s">
        <v>16</v>
      </c>
      <c r="D1811">
        <v>5</v>
      </c>
      <c r="E1811" s="1">
        <v>40586.749305555553</v>
      </c>
      <c r="F1811">
        <v>9.9499999999999993</v>
      </c>
      <c r="G1811">
        <v>14228</v>
      </c>
      <c r="H1811" t="s">
        <v>10</v>
      </c>
      <c r="I1811" t="str">
        <f>IF(AND(LEFT(OnlineRetail[[#This Row],[InvoiceNo]],1)&lt;&gt;"C",OnlineRetail[[#This Row],[CustomerID]]&lt;&gt;""),"Yes","No")</f>
        <v>Yes</v>
      </c>
      <c r="J1811" s="4">
        <f>EOMONTH(OnlineRetail[[#This Row],[InvoiceDate]],-1)+1</f>
        <v>40575</v>
      </c>
      <c r="K1811" s="6">
        <f>OnlineRetail[[#This Row],[Quantity]]*OnlineRetail[[#This Row],[UnitPrice]]</f>
        <v>49.75</v>
      </c>
      <c r="L1811" t="str">
        <f t="shared" si="28"/>
        <v>14228|Feb-2011</v>
      </c>
    </row>
    <row r="1812" spans="1:12">
      <c r="A1812">
        <v>539006</v>
      </c>
      <c r="B1812" t="s">
        <v>197</v>
      </c>
      <c r="C1812" t="s">
        <v>21</v>
      </c>
      <c r="D1812">
        <v>18</v>
      </c>
      <c r="E1812" s="1">
        <v>40586.759027777778</v>
      </c>
      <c r="F1812">
        <v>0.85</v>
      </c>
      <c r="G1812">
        <v>12381</v>
      </c>
      <c r="H1812" t="s">
        <v>10</v>
      </c>
      <c r="I1812" t="str">
        <f>IF(AND(LEFT(OnlineRetail[[#This Row],[InvoiceNo]],1)&lt;&gt;"C",OnlineRetail[[#This Row],[CustomerID]]&lt;&gt;""),"Yes","No")</f>
        <v>Yes</v>
      </c>
      <c r="J1812" s="4">
        <f>EOMONTH(OnlineRetail[[#This Row],[InvoiceDate]],-1)+1</f>
        <v>40575</v>
      </c>
      <c r="K1812" s="6">
        <f>OnlineRetail[[#This Row],[Quantity]]*OnlineRetail[[#This Row],[UnitPrice]]</f>
        <v>15.299999999999999</v>
      </c>
      <c r="L1812" t="str">
        <f t="shared" si="28"/>
        <v>12381|Feb-2011</v>
      </c>
    </row>
    <row r="1813" spans="1:12">
      <c r="A1813">
        <v>554574</v>
      </c>
      <c r="B1813" t="s">
        <v>296</v>
      </c>
      <c r="C1813" t="s">
        <v>53</v>
      </c>
      <c r="D1813">
        <v>4</v>
      </c>
      <c r="E1813" s="1">
        <v>40586.777083333327</v>
      </c>
      <c r="F1813">
        <v>3.39</v>
      </c>
      <c r="G1813">
        <v>13871</v>
      </c>
      <c r="H1813" t="s">
        <v>10</v>
      </c>
      <c r="I1813" t="str">
        <f>IF(AND(LEFT(OnlineRetail[[#This Row],[InvoiceNo]],1)&lt;&gt;"C",OnlineRetail[[#This Row],[CustomerID]]&lt;&gt;""),"Yes","No")</f>
        <v>Yes</v>
      </c>
      <c r="J1813" s="4">
        <f>EOMONTH(OnlineRetail[[#This Row],[InvoiceDate]],-1)+1</f>
        <v>40575</v>
      </c>
      <c r="K1813" s="6">
        <f>OnlineRetail[[#This Row],[Quantity]]*OnlineRetail[[#This Row],[UnitPrice]]</f>
        <v>13.56</v>
      </c>
      <c r="L1813" t="str">
        <f t="shared" si="28"/>
        <v>13871|Feb-2011</v>
      </c>
    </row>
    <row r="1814" spans="1:12">
      <c r="A1814">
        <v>544509</v>
      </c>
      <c r="B1814" t="s">
        <v>101</v>
      </c>
      <c r="C1814" t="s">
        <v>72</v>
      </c>
      <c r="D1814">
        <v>18</v>
      </c>
      <c r="E1814" s="1">
        <v>40586.781944444447</v>
      </c>
      <c r="F1814">
        <v>2.5499999999999998</v>
      </c>
      <c r="G1814">
        <v>13634</v>
      </c>
      <c r="H1814" t="s">
        <v>17</v>
      </c>
      <c r="I1814" t="str">
        <f>IF(AND(LEFT(OnlineRetail[[#This Row],[InvoiceNo]],1)&lt;&gt;"C",OnlineRetail[[#This Row],[CustomerID]]&lt;&gt;""),"Yes","No")</f>
        <v>Yes</v>
      </c>
      <c r="J1814" s="4">
        <f>EOMONTH(OnlineRetail[[#This Row],[InvoiceDate]],-1)+1</f>
        <v>40575</v>
      </c>
      <c r="K1814" s="6">
        <f>OnlineRetail[[#This Row],[Quantity]]*OnlineRetail[[#This Row],[UnitPrice]]</f>
        <v>45.9</v>
      </c>
      <c r="L1814" t="str">
        <f t="shared" si="28"/>
        <v>13634|Feb-2011</v>
      </c>
    </row>
    <row r="1815" spans="1:12">
      <c r="A1815">
        <v>554219</v>
      </c>
      <c r="B1815" t="s">
        <v>113</v>
      </c>
      <c r="C1815" t="s">
        <v>14</v>
      </c>
      <c r="D1815">
        <v>16</v>
      </c>
      <c r="E1815" s="1">
        <v>40586.786111111112</v>
      </c>
      <c r="F1815">
        <v>4.25</v>
      </c>
      <c r="G1815">
        <v>13583</v>
      </c>
      <c r="H1815" t="s">
        <v>10</v>
      </c>
      <c r="I1815" t="str">
        <f>IF(AND(LEFT(OnlineRetail[[#This Row],[InvoiceNo]],1)&lt;&gt;"C",OnlineRetail[[#This Row],[CustomerID]]&lt;&gt;""),"Yes","No")</f>
        <v>Yes</v>
      </c>
      <c r="J1815" s="4">
        <f>EOMONTH(OnlineRetail[[#This Row],[InvoiceDate]],-1)+1</f>
        <v>40575</v>
      </c>
      <c r="K1815" s="6">
        <f>OnlineRetail[[#This Row],[Quantity]]*OnlineRetail[[#This Row],[UnitPrice]]</f>
        <v>68</v>
      </c>
      <c r="L1815" t="str">
        <f t="shared" si="28"/>
        <v>13583|Feb-2011</v>
      </c>
    </row>
    <row r="1816" spans="1:12">
      <c r="A1816">
        <v>544802</v>
      </c>
      <c r="B1816" t="s">
        <v>194</v>
      </c>
      <c r="C1816" t="s">
        <v>42</v>
      </c>
      <c r="D1816">
        <v>23</v>
      </c>
      <c r="E1816" s="1">
        <v>40586.793749999997</v>
      </c>
      <c r="F1816">
        <v>4.95</v>
      </c>
      <c r="G1816">
        <v>13243</v>
      </c>
      <c r="H1816" t="s">
        <v>36</v>
      </c>
      <c r="I1816" t="str">
        <f>IF(AND(LEFT(OnlineRetail[[#This Row],[InvoiceNo]],1)&lt;&gt;"C",OnlineRetail[[#This Row],[CustomerID]]&lt;&gt;""),"Yes","No")</f>
        <v>Yes</v>
      </c>
      <c r="J1816" s="4">
        <f>EOMONTH(OnlineRetail[[#This Row],[InvoiceDate]],-1)+1</f>
        <v>40575</v>
      </c>
      <c r="K1816" s="6">
        <f>OnlineRetail[[#This Row],[Quantity]]*OnlineRetail[[#This Row],[UnitPrice]]</f>
        <v>113.85000000000001</v>
      </c>
      <c r="L1816" t="str">
        <f t="shared" si="28"/>
        <v>13243|Feb-2011</v>
      </c>
    </row>
    <row r="1817" spans="1:12">
      <c r="A1817">
        <v>551934</v>
      </c>
      <c r="B1817" t="s">
        <v>142</v>
      </c>
      <c r="C1817" t="s">
        <v>24</v>
      </c>
      <c r="D1817">
        <v>4</v>
      </c>
      <c r="E1817" s="1">
        <v>40586.794444444437</v>
      </c>
      <c r="F1817">
        <v>9.9499999999999993</v>
      </c>
      <c r="G1817">
        <v>12757</v>
      </c>
      <c r="H1817" t="s">
        <v>22</v>
      </c>
      <c r="I1817" t="str">
        <f>IF(AND(LEFT(OnlineRetail[[#This Row],[InvoiceNo]],1)&lt;&gt;"C",OnlineRetail[[#This Row],[CustomerID]]&lt;&gt;""),"Yes","No")</f>
        <v>Yes</v>
      </c>
      <c r="J1817" s="4">
        <f>EOMONTH(OnlineRetail[[#This Row],[InvoiceDate]],-1)+1</f>
        <v>40575</v>
      </c>
      <c r="K1817" s="6">
        <f>OnlineRetail[[#This Row],[Quantity]]*OnlineRetail[[#This Row],[UnitPrice]]</f>
        <v>39.799999999999997</v>
      </c>
      <c r="L1817" t="str">
        <f t="shared" si="28"/>
        <v>12757|Feb-2011</v>
      </c>
    </row>
    <row r="1818" spans="1:12">
      <c r="A1818">
        <v>541406</v>
      </c>
      <c r="B1818" t="s">
        <v>261</v>
      </c>
      <c r="C1818" t="s">
        <v>53</v>
      </c>
      <c r="D1818">
        <v>6</v>
      </c>
      <c r="E1818" s="1">
        <v>40586.813194444447</v>
      </c>
      <c r="F1818">
        <v>0.85</v>
      </c>
      <c r="G1818">
        <v>12414</v>
      </c>
      <c r="H1818" t="s">
        <v>10</v>
      </c>
      <c r="I1818" t="str">
        <f>IF(AND(LEFT(OnlineRetail[[#This Row],[InvoiceNo]],1)&lt;&gt;"C",OnlineRetail[[#This Row],[CustomerID]]&lt;&gt;""),"Yes","No")</f>
        <v>Yes</v>
      </c>
      <c r="J1818" s="4">
        <f>EOMONTH(OnlineRetail[[#This Row],[InvoiceDate]],-1)+1</f>
        <v>40575</v>
      </c>
      <c r="K1818" s="6">
        <f>OnlineRetail[[#This Row],[Quantity]]*OnlineRetail[[#This Row],[UnitPrice]]</f>
        <v>5.0999999999999996</v>
      </c>
      <c r="L1818" t="str">
        <f t="shared" si="28"/>
        <v>12414|Feb-2011</v>
      </c>
    </row>
    <row r="1819" spans="1:12">
      <c r="A1819">
        <v>538662</v>
      </c>
      <c r="B1819" t="s">
        <v>133</v>
      </c>
      <c r="C1819" t="s">
        <v>19</v>
      </c>
      <c r="D1819">
        <v>9</v>
      </c>
      <c r="E1819" s="1">
        <v>40587.365972222222</v>
      </c>
      <c r="F1819">
        <v>3.39</v>
      </c>
      <c r="G1819">
        <v>13502</v>
      </c>
      <c r="H1819" t="s">
        <v>10</v>
      </c>
      <c r="I1819" t="str">
        <f>IF(AND(LEFT(OnlineRetail[[#This Row],[InvoiceNo]],1)&lt;&gt;"C",OnlineRetail[[#This Row],[CustomerID]]&lt;&gt;""),"Yes","No")</f>
        <v>Yes</v>
      </c>
      <c r="J1819" s="4">
        <f>EOMONTH(OnlineRetail[[#This Row],[InvoiceDate]],-1)+1</f>
        <v>40575</v>
      </c>
      <c r="K1819" s="6">
        <f>OnlineRetail[[#This Row],[Quantity]]*OnlineRetail[[#This Row],[UnitPrice]]</f>
        <v>30.51</v>
      </c>
      <c r="L1819" t="str">
        <f t="shared" si="28"/>
        <v>13502|Feb-2011</v>
      </c>
    </row>
    <row r="1820" spans="1:12">
      <c r="A1820">
        <v>550081</v>
      </c>
      <c r="B1820" t="s">
        <v>61</v>
      </c>
      <c r="C1820" t="s">
        <v>46</v>
      </c>
      <c r="D1820">
        <v>20</v>
      </c>
      <c r="E1820" s="1">
        <v>40587.385416666657</v>
      </c>
      <c r="F1820">
        <v>0.85</v>
      </c>
      <c r="G1820">
        <v>13444</v>
      </c>
      <c r="H1820" t="s">
        <v>10</v>
      </c>
      <c r="I1820" t="str">
        <f>IF(AND(LEFT(OnlineRetail[[#This Row],[InvoiceNo]],1)&lt;&gt;"C",OnlineRetail[[#This Row],[CustomerID]]&lt;&gt;""),"Yes","No")</f>
        <v>Yes</v>
      </c>
      <c r="J1820" s="4">
        <f>EOMONTH(OnlineRetail[[#This Row],[InvoiceDate]],-1)+1</f>
        <v>40575</v>
      </c>
      <c r="K1820" s="6">
        <f>OnlineRetail[[#This Row],[Quantity]]*OnlineRetail[[#This Row],[UnitPrice]]</f>
        <v>17</v>
      </c>
      <c r="L1820" t="str">
        <f t="shared" si="28"/>
        <v>13444|Feb-2011</v>
      </c>
    </row>
    <row r="1821" spans="1:12">
      <c r="A1821">
        <v>553806</v>
      </c>
      <c r="B1821" t="s">
        <v>32</v>
      </c>
      <c r="C1821" t="s">
        <v>62</v>
      </c>
      <c r="D1821">
        <v>7</v>
      </c>
      <c r="E1821" s="1">
        <v>40587.413888888892</v>
      </c>
      <c r="F1821">
        <v>4.95</v>
      </c>
      <c r="G1821">
        <v>13293</v>
      </c>
      <c r="H1821" t="s">
        <v>10</v>
      </c>
      <c r="I1821" t="str">
        <f>IF(AND(LEFT(OnlineRetail[[#This Row],[InvoiceNo]],1)&lt;&gt;"C",OnlineRetail[[#This Row],[CustomerID]]&lt;&gt;""),"Yes","No")</f>
        <v>Yes</v>
      </c>
      <c r="J1821" s="4">
        <f>EOMONTH(OnlineRetail[[#This Row],[InvoiceDate]],-1)+1</f>
        <v>40575</v>
      </c>
      <c r="K1821" s="6">
        <f>OnlineRetail[[#This Row],[Quantity]]*OnlineRetail[[#This Row],[UnitPrice]]</f>
        <v>34.65</v>
      </c>
      <c r="L1821" t="str">
        <f t="shared" si="28"/>
        <v>13293|Feb-2011</v>
      </c>
    </row>
    <row r="1822" spans="1:12">
      <c r="A1822">
        <v>541592</v>
      </c>
      <c r="B1822" t="s">
        <v>158</v>
      </c>
      <c r="C1822" t="s">
        <v>24</v>
      </c>
      <c r="D1822">
        <v>3</v>
      </c>
      <c r="E1822" s="1">
        <v>40587.418749999997</v>
      </c>
      <c r="F1822">
        <v>7.95</v>
      </c>
      <c r="G1822">
        <v>13066</v>
      </c>
      <c r="H1822" t="s">
        <v>10</v>
      </c>
      <c r="I1822" t="str">
        <f>IF(AND(LEFT(OnlineRetail[[#This Row],[InvoiceNo]],1)&lt;&gt;"C",OnlineRetail[[#This Row],[CustomerID]]&lt;&gt;""),"Yes","No")</f>
        <v>Yes</v>
      </c>
      <c r="J1822" s="4">
        <f>EOMONTH(OnlineRetail[[#This Row],[InvoiceDate]],-1)+1</f>
        <v>40575</v>
      </c>
      <c r="K1822" s="6">
        <f>OnlineRetail[[#This Row],[Quantity]]*OnlineRetail[[#This Row],[UnitPrice]]</f>
        <v>23.85</v>
      </c>
      <c r="L1822" t="str">
        <f t="shared" si="28"/>
        <v>13066|Feb-2011</v>
      </c>
    </row>
    <row r="1823" spans="1:12">
      <c r="A1823">
        <v>555847</v>
      </c>
      <c r="B1823" t="s">
        <v>96</v>
      </c>
      <c r="C1823" t="s">
        <v>40</v>
      </c>
      <c r="D1823">
        <v>19</v>
      </c>
      <c r="E1823" s="1">
        <v>40587.427777777782</v>
      </c>
      <c r="F1823">
        <v>5.95</v>
      </c>
      <c r="G1823">
        <v>13226</v>
      </c>
      <c r="H1823" t="s">
        <v>10</v>
      </c>
      <c r="I1823" t="str">
        <f>IF(AND(LEFT(OnlineRetail[[#This Row],[InvoiceNo]],1)&lt;&gt;"C",OnlineRetail[[#This Row],[CustomerID]]&lt;&gt;""),"Yes","No")</f>
        <v>Yes</v>
      </c>
      <c r="J1823" s="4">
        <f>EOMONTH(OnlineRetail[[#This Row],[InvoiceDate]],-1)+1</f>
        <v>40575</v>
      </c>
      <c r="K1823" s="6">
        <f>OnlineRetail[[#This Row],[Quantity]]*OnlineRetail[[#This Row],[UnitPrice]]</f>
        <v>113.05</v>
      </c>
      <c r="L1823" t="str">
        <f t="shared" si="28"/>
        <v>13226|Feb-2011</v>
      </c>
    </row>
    <row r="1824" spans="1:12">
      <c r="A1824">
        <v>542307</v>
      </c>
      <c r="B1824" t="s">
        <v>228</v>
      </c>
      <c r="C1824" t="s">
        <v>14</v>
      </c>
      <c r="D1824">
        <v>16</v>
      </c>
      <c r="E1824" s="1">
        <v>40587.435416666667</v>
      </c>
      <c r="F1824">
        <v>1.25</v>
      </c>
      <c r="G1824">
        <v>12907</v>
      </c>
      <c r="H1824" t="s">
        <v>10</v>
      </c>
      <c r="I1824" t="str">
        <f>IF(AND(LEFT(OnlineRetail[[#This Row],[InvoiceNo]],1)&lt;&gt;"C",OnlineRetail[[#This Row],[CustomerID]]&lt;&gt;""),"Yes","No")</f>
        <v>Yes</v>
      </c>
      <c r="J1824" s="4">
        <f>EOMONTH(OnlineRetail[[#This Row],[InvoiceDate]],-1)+1</f>
        <v>40575</v>
      </c>
      <c r="K1824" s="6">
        <f>OnlineRetail[[#This Row],[Quantity]]*OnlineRetail[[#This Row],[UnitPrice]]</f>
        <v>20</v>
      </c>
      <c r="L1824" t="str">
        <f t="shared" si="28"/>
        <v>12907|Feb-2011</v>
      </c>
    </row>
    <row r="1825" spans="1:12">
      <c r="A1825">
        <v>548067</v>
      </c>
      <c r="B1825" t="s">
        <v>231</v>
      </c>
      <c r="C1825" t="s">
        <v>16</v>
      </c>
      <c r="D1825">
        <v>12</v>
      </c>
      <c r="E1825" s="1">
        <v>40587.435416666667</v>
      </c>
      <c r="F1825">
        <v>4.25</v>
      </c>
      <c r="G1825">
        <v>12397</v>
      </c>
      <c r="H1825" t="s">
        <v>10</v>
      </c>
      <c r="I1825" t="str">
        <f>IF(AND(LEFT(OnlineRetail[[#This Row],[InvoiceNo]],1)&lt;&gt;"C",OnlineRetail[[#This Row],[CustomerID]]&lt;&gt;""),"Yes","No")</f>
        <v>Yes</v>
      </c>
      <c r="J1825" s="4">
        <f>EOMONTH(OnlineRetail[[#This Row],[InvoiceDate]],-1)+1</f>
        <v>40575</v>
      </c>
      <c r="K1825" s="6">
        <f>OnlineRetail[[#This Row],[Quantity]]*OnlineRetail[[#This Row],[UnitPrice]]</f>
        <v>51</v>
      </c>
      <c r="L1825" t="str">
        <f t="shared" si="28"/>
        <v>12397|Feb-2011</v>
      </c>
    </row>
    <row r="1826" spans="1:12">
      <c r="A1826">
        <v>539077</v>
      </c>
      <c r="B1826" t="s">
        <v>171</v>
      </c>
      <c r="C1826" t="s">
        <v>19</v>
      </c>
      <c r="D1826">
        <v>24</v>
      </c>
      <c r="E1826" s="1">
        <v>40587.465277777781</v>
      </c>
      <c r="F1826">
        <v>4.95</v>
      </c>
      <c r="G1826">
        <v>12704</v>
      </c>
      <c r="H1826" t="s">
        <v>10</v>
      </c>
      <c r="I1826" t="str">
        <f>IF(AND(LEFT(OnlineRetail[[#This Row],[InvoiceNo]],1)&lt;&gt;"C",OnlineRetail[[#This Row],[CustomerID]]&lt;&gt;""),"Yes","No")</f>
        <v>Yes</v>
      </c>
      <c r="J1826" s="4">
        <f>EOMONTH(OnlineRetail[[#This Row],[InvoiceDate]],-1)+1</f>
        <v>40575</v>
      </c>
      <c r="K1826" s="6">
        <f>OnlineRetail[[#This Row],[Quantity]]*OnlineRetail[[#This Row],[UnitPrice]]</f>
        <v>118.80000000000001</v>
      </c>
      <c r="L1826" t="str">
        <f t="shared" si="28"/>
        <v>12704|Feb-2011</v>
      </c>
    </row>
    <row r="1827" spans="1:12">
      <c r="A1827">
        <v>547978</v>
      </c>
      <c r="B1827" t="s">
        <v>283</v>
      </c>
      <c r="C1827" t="s">
        <v>16</v>
      </c>
      <c r="D1827">
        <v>19</v>
      </c>
      <c r="E1827" s="1">
        <v>40587.47152777778</v>
      </c>
      <c r="F1827">
        <v>1.65</v>
      </c>
      <c r="G1827">
        <v>12346</v>
      </c>
      <c r="H1827" t="s">
        <v>10</v>
      </c>
      <c r="I1827" t="str">
        <f>IF(AND(LEFT(OnlineRetail[[#This Row],[InvoiceNo]],1)&lt;&gt;"C",OnlineRetail[[#This Row],[CustomerID]]&lt;&gt;""),"Yes","No")</f>
        <v>Yes</v>
      </c>
      <c r="J1827" s="4">
        <f>EOMONTH(OnlineRetail[[#This Row],[InvoiceDate]],-1)+1</f>
        <v>40575</v>
      </c>
      <c r="K1827" s="6">
        <f>OnlineRetail[[#This Row],[Quantity]]*OnlineRetail[[#This Row],[UnitPrice]]</f>
        <v>31.349999999999998</v>
      </c>
      <c r="L1827" t="str">
        <f t="shared" si="28"/>
        <v>12346|Feb-2011</v>
      </c>
    </row>
    <row r="1828" spans="1:12">
      <c r="A1828">
        <v>548044</v>
      </c>
      <c r="B1828" t="s">
        <v>238</v>
      </c>
      <c r="C1828" t="s">
        <v>50</v>
      </c>
      <c r="D1828">
        <v>18</v>
      </c>
      <c r="E1828" s="1">
        <v>40587.477777777778</v>
      </c>
      <c r="F1828">
        <v>7.95</v>
      </c>
      <c r="G1828">
        <v>13703</v>
      </c>
      <c r="H1828" t="s">
        <v>10</v>
      </c>
      <c r="I1828" t="str">
        <f>IF(AND(LEFT(OnlineRetail[[#This Row],[InvoiceNo]],1)&lt;&gt;"C",OnlineRetail[[#This Row],[CustomerID]]&lt;&gt;""),"Yes","No")</f>
        <v>Yes</v>
      </c>
      <c r="J1828" s="4">
        <f>EOMONTH(OnlineRetail[[#This Row],[InvoiceDate]],-1)+1</f>
        <v>40575</v>
      </c>
      <c r="K1828" s="6">
        <f>OnlineRetail[[#This Row],[Quantity]]*OnlineRetail[[#This Row],[UnitPrice]]</f>
        <v>143.1</v>
      </c>
      <c r="L1828" t="str">
        <f t="shared" si="28"/>
        <v>13703|Feb-2011</v>
      </c>
    </row>
    <row r="1829" spans="1:12">
      <c r="A1829">
        <v>552076</v>
      </c>
      <c r="B1829" t="s">
        <v>248</v>
      </c>
      <c r="C1829" t="s">
        <v>19</v>
      </c>
      <c r="D1829">
        <v>13</v>
      </c>
      <c r="E1829" s="1">
        <v>40587.488888888889</v>
      </c>
      <c r="F1829">
        <v>2.5499999999999998</v>
      </c>
      <c r="G1829">
        <v>13582</v>
      </c>
      <c r="H1829" t="s">
        <v>10</v>
      </c>
      <c r="I1829" t="str">
        <f>IF(AND(LEFT(OnlineRetail[[#This Row],[InvoiceNo]],1)&lt;&gt;"C",OnlineRetail[[#This Row],[CustomerID]]&lt;&gt;""),"Yes","No")</f>
        <v>Yes</v>
      </c>
      <c r="J1829" s="4">
        <f>EOMONTH(OnlineRetail[[#This Row],[InvoiceDate]],-1)+1</f>
        <v>40575</v>
      </c>
      <c r="K1829" s="6">
        <f>OnlineRetail[[#This Row],[Quantity]]*OnlineRetail[[#This Row],[UnitPrice]]</f>
        <v>33.15</v>
      </c>
      <c r="L1829" t="str">
        <f t="shared" si="28"/>
        <v>13582|Feb-2011</v>
      </c>
    </row>
    <row r="1830" spans="1:12">
      <c r="A1830">
        <v>542346</v>
      </c>
      <c r="B1830" t="s">
        <v>141</v>
      </c>
      <c r="C1830" t="s">
        <v>40</v>
      </c>
      <c r="D1830">
        <v>8</v>
      </c>
      <c r="E1830" s="1">
        <v>40587.488888888889</v>
      </c>
      <c r="F1830">
        <v>0.85</v>
      </c>
      <c r="G1830">
        <v>13040</v>
      </c>
      <c r="H1830" t="s">
        <v>25</v>
      </c>
      <c r="I1830" t="str">
        <f>IF(AND(LEFT(OnlineRetail[[#This Row],[InvoiceNo]],1)&lt;&gt;"C",OnlineRetail[[#This Row],[CustomerID]]&lt;&gt;""),"Yes","No")</f>
        <v>Yes</v>
      </c>
      <c r="J1830" s="4">
        <f>EOMONTH(OnlineRetail[[#This Row],[InvoiceDate]],-1)+1</f>
        <v>40575</v>
      </c>
      <c r="K1830" s="6">
        <f>OnlineRetail[[#This Row],[Quantity]]*OnlineRetail[[#This Row],[UnitPrice]]</f>
        <v>6.8</v>
      </c>
      <c r="L1830" t="str">
        <f t="shared" si="28"/>
        <v>13040|Feb-2011</v>
      </c>
    </row>
    <row r="1831" spans="1:12">
      <c r="A1831">
        <v>548819</v>
      </c>
      <c r="B1831" t="s">
        <v>193</v>
      </c>
      <c r="C1831" t="s">
        <v>48</v>
      </c>
      <c r="D1831">
        <v>24</v>
      </c>
      <c r="E1831" s="1">
        <v>40587.493750000001</v>
      </c>
      <c r="F1831">
        <v>4.95</v>
      </c>
      <c r="G1831">
        <v>12523</v>
      </c>
      <c r="H1831" t="s">
        <v>36</v>
      </c>
      <c r="I1831" t="str">
        <f>IF(AND(LEFT(OnlineRetail[[#This Row],[InvoiceNo]],1)&lt;&gt;"C",OnlineRetail[[#This Row],[CustomerID]]&lt;&gt;""),"Yes","No")</f>
        <v>Yes</v>
      </c>
      <c r="J1831" s="4">
        <f>EOMONTH(OnlineRetail[[#This Row],[InvoiceDate]],-1)+1</f>
        <v>40575</v>
      </c>
      <c r="K1831" s="6">
        <f>OnlineRetail[[#This Row],[Quantity]]*OnlineRetail[[#This Row],[UnitPrice]]</f>
        <v>118.80000000000001</v>
      </c>
      <c r="L1831" t="str">
        <f t="shared" si="28"/>
        <v>12523|Feb-2011</v>
      </c>
    </row>
    <row r="1832" spans="1:12">
      <c r="A1832">
        <v>550565</v>
      </c>
      <c r="B1832" t="s">
        <v>90</v>
      </c>
      <c r="C1832" t="s">
        <v>39</v>
      </c>
      <c r="D1832">
        <v>11</v>
      </c>
      <c r="E1832" s="1">
        <v>40587.512499999997</v>
      </c>
      <c r="F1832">
        <v>9.9499999999999993</v>
      </c>
      <c r="G1832">
        <v>12658</v>
      </c>
      <c r="H1832" t="s">
        <v>36</v>
      </c>
      <c r="I1832" t="str">
        <f>IF(AND(LEFT(OnlineRetail[[#This Row],[InvoiceNo]],1)&lt;&gt;"C",OnlineRetail[[#This Row],[CustomerID]]&lt;&gt;""),"Yes","No")</f>
        <v>Yes</v>
      </c>
      <c r="J1832" s="4">
        <f>EOMONTH(OnlineRetail[[#This Row],[InvoiceDate]],-1)+1</f>
        <v>40575</v>
      </c>
      <c r="K1832" s="6">
        <f>OnlineRetail[[#This Row],[Quantity]]*OnlineRetail[[#This Row],[UnitPrice]]</f>
        <v>109.44999999999999</v>
      </c>
      <c r="L1832" t="str">
        <f t="shared" si="28"/>
        <v>12658|Feb-2011</v>
      </c>
    </row>
    <row r="1833" spans="1:12">
      <c r="A1833">
        <v>543865</v>
      </c>
      <c r="B1833" t="s">
        <v>88</v>
      </c>
      <c r="C1833" t="s">
        <v>40</v>
      </c>
      <c r="D1833">
        <v>22</v>
      </c>
      <c r="E1833" s="1">
        <v>40587.527083333327</v>
      </c>
      <c r="F1833">
        <v>4.25</v>
      </c>
      <c r="G1833">
        <v>12805</v>
      </c>
      <c r="H1833" t="s">
        <v>10</v>
      </c>
      <c r="I1833" t="str">
        <f>IF(AND(LEFT(OnlineRetail[[#This Row],[InvoiceNo]],1)&lt;&gt;"C",OnlineRetail[[#This Row],[CustomerID]]&lt;&gt;""),"Yes","No")</f>
        <v>Yes</v>
      </c>
      <c r="J1833" s="4">
        <f>EOMONTH(OnlineRetail[[#This Row],[InvoiceDate]],-1)+1</f>
        <v>40575</v>
      </c>
      <c r="K1833" s="6">
        <f>OnlineRetail[[#This Row],[Quantity]]*OnlineRetail[[#This Row],[UnitPrice]]</f>
        <v>93.5</v>
      </c>
      <c r="L1833" t="str">
        <f t="shared" si="28"/>
        <v>12805|Feb-2011</v>
      </c>
    </row>
    <row r="1834" spans="1:12">
      <c r="A1834">
        <v>553550</v>
      </c>
      <c r="B1834" t="s">
        <v>197</v>
      </c>
      <c r="C1834" t="s">
        <v>48</v>
      </c>
      <c r="D1834">
        <v>9</v>
      </c>
      <c r="E1834" s="1">
        <v>40587.529166666667</v>
      </c>
      <c r="F1834">
        <v>1.25</v>
      </c>
      <c r="G1834">
        <v>12949</v>
      </c>
      <c r="H1834" t="s">
        <v>10</v>
      </c>
      <c r="I1834" t="str">
        <f>IF(AND(LEFT(OnlineRetail[[#This Row],[InvoiceNo]],1)&lt;&gt;"C",OnlineRetail[[#This Row],[CustomerID]]&lt;&gt;""),"Yes","No")</f>
        <v>Yes</v>
      </c>
      <c r="J1834" s="4">
        <f>EOMONTH(OnlineRetail[[#This Row],[InvoiceDate]],-1)+1</f>
        <v>40575</v>
      </c>
      <c r="K1834" s="6">
        <f>OnlineRetail[[#This Row],[Quantity]]*OnlineRetail[[#This Row],[UnitPrice]]</f>
        <v>11.25</v>
      </c>
      <c r="L1834" t="str">
        <f t="shared" si="28"/>
        <v>12949|Feb-2011</v>
      </c>
    </row>
    <row r="1835" spans="1:12">
      <c r="A1835">
        <v>537595</v>
      </c>
      <c r="B1835" t="s">
        <v>51</v>
      </c>
      <c r="C1835" t="s">
        <v>19</v>
      </c>
      <c r="D1835">
        <v>21</v>
      </c>
      <c r="E1835" s="1">
        <v>40587.530555555553</v>
      </c>
      <c r="F1835">
        <v>2.1</v>
      </c>
      <c r="G1835">
        <v>13690</v>
      </c>
      <c r="H1835" t="s">
        <v>17</v>
      </c>
      <c r="I1835" t="str">
        <f>IF(AND(LEFT(OnlineRetail[[#This Row],[InvoiceNo]],1)&lt;&gt;"C",OnlineRetail[[#This Row],[CustomerID]]&lt;&gt;""),"Yes","No")</f>
        <v>Yes</v>
      </c>
      <c r="J1835" s="4">
        <f>EOMONTH(OnlineRetail[[#This Row],[InvoiceDate]],-1)+1</f>
        <v>40575</v>
      </c>
      <c r="K1835" s="6">
        <f>OnlineRetail[[#This Row],[Quantity]]*OnlineRetail[[#This Row],[UnitPrice]]</f>
        <v>44.1</v>
      </c>
      <c r="L1835" t="str">
        <f t="shared" si="28"/>
        <v>13690|Feb-2011</v>
      </c>
    </row>
    <row r="1836" spans="1:12">
      <c r="A1836">
        <v>547270</v>
      </c>
      <c r="B1836" t="s">
        <v>208</v>
      </c>
      <c r="C1836" t="s">
        <v>40</v>
      </c>
      <c r="D1836">
        <v>12</v>
      </c>
      <c r="E1836" s="1">
        <v>40587.541666666657</v>
      </c>
      <c r="F1836">
        <v>9.9499999999999993</v>
      </c>
      <c r="G1836">
        <v>14195</v>
      </c>
      <c r="H1836" t="s">
        <v>10</v>
      </c>
      <c r="I1836" t="str">
        <f>IF(AND(LEFT(OnlineRetail[[#This Row],[InvoiceNo]],1)&lt;&gt;"C",OnlineRetail[[#This Row],[CustomerID]]&lt;&gt;""),"Yes","No")</f>
        <v>Yes</v>
      </c>
      <c r="J1836" s="4">
        <f>EOMONTH(OnlineRetail[[#This Row],[InvoiceDate]],-1)+1</f>
        <v>40575</v>
      </c>
      <c r="K1836" s="6">
        <f>OnlineRetail[[#This Row],[Quantity]]*OnlineRetail[[#This Row],[UnitPrice]]</f>
        <v>119.39999999999999</v>
      </c>
      <c r="L1836" t="str">
        <f t="shared" si="28"/>
        <v>14195|Feb-2011</v>
      </c>
    </row>
    <row r="1837" spans="1:12">
      <c r="A1837">
        <v>555561</v>
      </c>
      <c r="B1837" t="s">
        <v>205</v>
      </c>
      <c r="C1837" t="s">
        <v>14</v>
      </c>
      <c r="D1837">
        <v>3</v>
      </c>
      <c r="E1837" s="1">
        <v>40587.543749999997</v>
      </c>
      <c r="F1837">
        <v>0.85</v>
      </c>
      <c r="G1837">
        <v>13040</v>
      </c>
      <c r="H1837" t="s">
        <v>10</v>
      </c>
      <c r="I1837" t="str">
        <f>IF(AND(LEFT(OnlineRetail[[#This Row],[InvoiceNo]],1)&lt;&gt;"C",OnlineRetail[[#This Row],[CustomerID]]&lt;&gt;""),"Yes","No")</f>
        <v>Yes</v>
      </c>
      <c r="J1837" s="4">
        <f>EOMONTH(OnlineRetail[[#This Row],[InvoiceDate]],-1)+1</f>
        <v>40575</v>
      </c>
      <c r="K1837" s="6">
        <f>OnlineRetail[[#This Row],[Quantity]]*OnlineRetail[[#This Row],[UnitPrice]]</f>
        <v>2.5499999999999998</v>
      </c>
      <c r="L1837" t="str">
        <f t="shared" si="28"/>
        <v>13040|Feb-2011</v>
      </c>
    </row>
    <row r="1838" spans="1:12">
      <c r="A1838">
        <v>549331</v>
      </c>
      <c r="B1838" t="s">
        <v>259</v>
      </c>
      <c r="C1838" t="s">
        <v>40</v>
      </c>
      <c r="D1838">
        <v>11</v>
      </c>
      <c r="E1838" s="1">
        <v>40587.54583333333</v>
      </c>
      <c r="F1838">
        <v>4.25</v>
      </c>
      <c r="G1838">
        <v>13217</v>
      </c>
      <c r="H1838" t="s">
        <v>10</v>
      </c>
      <c r="I1838" t="str">
        <f>IF(AND(LEFT(OnlineRetail[[#This Row],[InvoiceNo]],1)&lt;&gt;"C",OnlineRetail[[#This Row],[CustomerID]]&lt;&gt;""),"Yes","No")</f>
        <v>Yes</v>
      </c>
      <c r="J1838" s="4">
        <f>EOMONTH(OnlineRetail[[#This Row],[InvoiceDate]],-1)+1</f>
        <v>40575</v>
      </c>
      <c r="K1838" s="6">
        <f>OnlineRetail[[#This Row],[Quantity]]*OnlineRetail[[#This Row],[UnitPrice]]</f>
        <v>46.75</v>
      </c>
      <c r="L1838" t="str">
        <f t="shared" si="28"/>
        <v>13217|Feb-2011</v>
      </c>
    </row>
    <row r="1839" spans="1:12">
      <c r="A1839">
        <v>536775</v>
      </c>
      <c r="B1839" t="s">
        <v>228</v>
      </c>
      <c r="C1839" t="s">
        <v>83</v>
      </c>
      <c r="D1839">
        <v>14</v>
      </c>
      <c r="E1839" s="1">
        <v>40587.548611111109</v>
      </c>
      <c r="F1839">
        <v>5.95</v>
      </c>
      <c r="G1839">
        <v>12472</v>
      </c>
      <c r="H1839" t="s">
        <v>10</v>
      </c>
      <c r="I1839" t="str">
        <f>IF(AND(LEFT(OnlineRetail[[#This Row],[InvoiceNo]],1)&lt;&gt;"C",OnlineRetail[[#This Row],[CustomerID]]&lt;&gt;""),"Yes","No")</f>
        <v>Yes</v>
      </c>
      <c r="J1839" s="4">
        <f>EOMONTH(OnlineRetail[[#This Row],[InvoiceDate]],-1)+1</f>
        <v>40575</v>
      </c>
      <c r="K1839" s="6">
        <f>OnlineRetail[[#This Row],[Quantity]]*OnlineRetail[[#This Row],[UnitPrice]]</f>
        <v>83.3</v>
      </c>
      <c r="L1839" t="str">
        <f t="shared" si="28"/>
        <v>12472|Feb-2011</v>
      </c>
    </row>
    <row r="1840" spans="1:12">
      <c r="A1840">
        <v>551532</v>
      </c>
      <c r="B1840" t="s">
        <v>59</v>
      </c>
      <c r="C1840" t="s">
        <v>42</v>
      </c>
      <c r="D1840">
        <v>5</v>
      </c>
      <c r="E1840" s="1">
        <v>40587.598611111112</v>
      </c>
      <c r="F1840">
        <v>7.95</v>
      </c>
      <c r="G1840">
        <v>12516</v>
      </c>
      <c r="H1840" t="s">
        <v>10</v>
      </c>
      <c r="I1840" t="str">
        <f>IF(AND(LEFT(OnlineRetail[[#This Row],[InvoiceNo]],1)&lt;&gt;"C",OnlineRetail[[#This Row],[CustomerID]]&lt;&gt;""),"Yes","No")</f>
        <v>Yes</v>
      </c>
      <c r="J1840" s="4">
        <f>EOMONTH(OnlineRetail[[#This Row],[InvoiceDate]],-1)+1</f>
        <v>40575</v>
      </c>
      <c r="K1840" s="6">
        <f>OnlineRetail[[#This Row],[Quantity]]*OnlineRetail[[#This Row],[UnitPrice]]</f>
        <v>39.75</v>
      </c>
      <c r="L1840" t="str">
        <f t="shared" si="28"/>
        <v>12516|Feb-2011</v>
      </c>
    </row>
    <row r="1841" spans="1:12">
      <c r="A1841">
        <v>555853</v>
      </c>
      <c r="B1841" t="s">
        <v>264</v>
      </c>
      <c r="C1841" t="s">
        <v>39</v>
      </c>
      <c r="D1841">
        <v>2</v>
      </c>
      <c r="E1841" s="1">
        <v>40587.601388888892</v>
      </c>
      <c r="F1841">
        <v>2.5499999999999998</v>
      </c>
      <c r="G1841">
        <v>12543</v>
      </c>
      <c r="H1841" t="s">
        <v>10</v>
      </c>
      <c r="I1841" t="str">
        <f>IF(AND(LEFT(OnlineRetail[[#This Row],[InvoiceNo]],1)&lt;&gt;"C",OnlineRetail[[#This Row],[CustomerID]]&lt;&gt;""),"Yes","No")</f>
        <v>Yes</v>
      </c>
      <c r="J1841" s="4">
        <f>EOMONTH(OnlineRetail[[#This Row],[InvoiceDate]],-1)+1</f>
        <v>40575</v>
      </c>
      <c r="K1841" s="6">
        <f>OnlineRetail[[#This Row],[Quantity]]*OnlineRetail[[#This Row],[UnitPrice]]</f>
        <v>5.0999999999999996</v>
      </c>
      <c r="L1841" t="str">
        <f t="shared" si="28"/>
        <v>12543|Feb-2011</v>
      </c>
    </row>
    <row r="1842" spans="1:12">
      <c r="A1842">
        <v>550765</v>
      </c>
      <c r="B1842" t="s">
        <v>101</v>
      </c>
      <c r="C1842" t="s">
        <v>62</v>
      </c>
      <c r="D1842">
        <v>21</v>
      </c>
      <c r="E1842" s="1">
        <v>40587.602777777778</v>
      </c>
      <c r="F1842">
        <v>7.95</v>
      </c>
      <c r="G1842">
        <v>13226</v>
      </c>
      <c r="H1842" t="s">
        <v>10</v>
      </c>
      <c r="I1842" t="str">
        <f>IF(AND(LEFT(OnlineRetail[[#This Row],[InvoiceNo]],1)&lt;&gt;"C",OnlineRetail[[#This Row],[CustomerID]]&lt;&gt;""),"Yes","No")</f>
        <v>Yes</v>
      </c>
      <c r="J1842" s="4">
        <f>EOMONTH(OnlineRetail[[#This Row],[InvoiceDate]],-1)+1</f>
        <v>40575</v>
      </c>
      <c r="K1842" s="6">
        <f>OnlineRetail[[#This Row],[Quantity]]*OnlineRetail[[#This Row],[UnitPrice]]</f>
        <v>166.95000000000002</v>
      </c>
      <c r="L1842" t="str">
        <f t="shared" si="28"/>
        <v>13226|Feb-2011</v>
      </c>
    </row>
    <row r="1843" spans="1:12">
      <c r="A1843">
        <v>538968</v>
      </c>
      <c r="B1843" t="s">
        <v>8</v>
      </c>
      <c r="C1843" t="s">
        <v>46</v>
      </c>
      <c r="D1843">
        <v>23</v>
      </c>
      <c r="E1843" s="1">
        <v>40587.607638888891</v>
      </c>
      <c r="F1843">
        <v>1.25</v>
      </c>
      <c r="G1843">
        <v>13687</v>
      </c>
      <c r="H1843" t="s">
        <v>10</v>
      </c>
      <c r="I1843" t="str">
        <f>IF(AND(LEFT(OnlineRetail[[#This Row],[InvoiceNo]],1)&lt;&gt;"C",OnlineRetail[[#This Row],[CustomerID]]&lt;&gt;""),"Yes","No")</f>
        <v>Yes</v>
      </c>
      <c r="J1843" s="4">
        <f>EOMONTH(OnlineRetail[[#This Row],[InvoiceDate]],-1)+1</f>
        <v>40575</v>
      </c>
      <c r="K1843" s="6">
        <f>OnlineRetail[[#This Row],[Quantity]]*OnlineRetail[[#This Row],[UnitPrice]]</f>
        <v>28.75</v>
      </c>
      <c r="L1843" t="str">
        <f t="shared" si="28"/>
        <v>13687|Feb-2011</v>
      </c>
    </row>
    <row r="1844" spans="1:12">
      <c r="A1844">
        <v>543750</v>
      </c>
      <c r="B1844" t="s">
        <v>262</v>
      </c>
      <c r="C1844" t="s">
        <v>42</v>
      </c>
      <c r="D1844">
        <v>7</v>
      </c>
      <c r="E1844" s="1">
        <v>40587.638888888891</v>
      </c>
      <c r="F1844">
        <v>4.25</v>
      </c>
      <c r="G1844">
        <v>12465</v>
      </c>
      <c r="H1844" t="s">
        <v>31</v>
      </c>
      <c r="I1844" t="str">
        <f>IF(AND(LEFT(OnlineRetail[[#This Row],[InvoiceNo]],1)&lt;&gt;"C",OnlineRetail[[#This Row],[CustomerID]]&lt;&gt;""),"Yes","No")</f>
        <v>Yes</v>
      </c>
      <c r="J1844" s="4">
        <f>EOMONTH(OnlineRetail[[#This Row],[InvoiceDate]],-1)+1</f>
        <v>40575</v>
      </c>
      <c r="K1844" s="6">
        <f>OnlineRetail[[#This Row],[Quantity]]*OnlineRetail[[#This Row],[UnitPrice]]</f>
        <v>29.75</v>
      </c>
      <c r="L1844" t="str">
        <f t="shared" si="28"/>
        <v>12465|Feb-2011</v>
      </c>
    </row>
    <row r="1845" spans="1:12">
      <c r="A1845">
        <v>553764</v>
      </c>
      <c r="B1845" t="s">
        <v>35</v>
      </c>
      <c r="C1845" t="s">
        <v>72</v>
      </c>
      <c r="D1845">
        <v>3</v>
      </c>
      <c r="E1845" s="1">
        <v>40587.642361111109</v>
      </c>
      <c r="F1845">
        <v>9.9499999999999993</v>
      </c>
      <c r="G1845">
        <v>13066</v>
      </c>
      <c r="H1845" t="s">
        <v>121</v>
      </c>
      <c r="I1845" t="str">
        <f>IF(AND(LEFT(OnlineRetail[[#This Row],[InvoiceNo]],1)&lt;&gt;"C",OnlineRetail[[#This Row],[CustomerID]]&lt;&gt;""),"Yes","No")</f>
        <v>Yes</v>
      </c>
      <c r="J1845" s="4">
        <f>EOMONTH(OnlineRetail[[#This Row],[InvoiceDate]],-1)+1</f>
        <v>40575</v>
      </c>
      <c r="K1845" s="6">
        <f>OnlineRetail[[#This Row],[Quantity]]*OnlineRetail[[#This Row],[UnitPrice]]</f>
        <v>29.849999999999998</v>
      </c>
      <c r="L1845" t="str">
        <f t="shared" si="28"/>
        <v>13066|Feb-2011</v>
      </c>
    </row>
    <row r="1846" spans="1:12">
      <c r="A1846">
        <v>551080</v>
      </c>
      <c r="B1846" t="s">
        <v>143</v>
      </c>
      <c r="C1846" t="s">
        <v>53</v>
      </c>
      <c r="D1846">
        <v>10</v>
      </c>
      <c r="E1846" s="1">
        <v>40587.648611111108</v>
      </c>
      <c r="F1846">
        <v>2.1</v>
      </c>
      <c r="G1846">
        <v>12891</v>
      </c>
      <c r="H1846" t="s">
        <v>70</v>
      </c>
      <c r="I1846" t="str">
        <f>IF(AND(LEFT(OnlineRetail[[#This Row],[InvoiceNo]],1)&lt;&gt;"C",OnlineRetail[[#This Row],[CustomerID]]&lt;&gt;""),"Yes","No")</f>
        <v>Yes</v>
      </c>
      <c r="J1846" s="4">
        <f>EOMONTH(OnlineRetail[[#This Row],[InvoiceDate]],-1)+1</f>
        <v>40575</v>
      </c>
      <c r="K1846" s="6">
        <f>OnlineRetail[[#This Row],[Quantity]]*OnlineRetail[[#This Row],[UnitPrice]]</f>
        <v>21</v>
      </c>
      <c r="L1846" t="str">
        <f t="shared" si="28"/>
        <v>12891|Feb-2011</v>
      </c>
    </row>
    <row r="1847" spans="1:12">
      <c r="A1847">
        <v>539119</v>
      </c>
      <c r="B1847" t="s">
        <v>259</v>
      </c>
      <c r="C1847" t="s">
        <v>9</v>
      </c>
      <c r="D1847">
        <v>16</v>
      </c>
      <c r="E1847" s="1">
        <v>40587.649305555547</v>
      </c>
      <c r="F1847">
        <v>4.95</v>
      </c>
      <c r="G1847">
        <v>13135</v>
      </c>
      <c r="H1847" t="s">
        <v>10</v>
      </c>
      <c r="I1847" t="str">
        <f>IF(AND(LEFT(OnlineRetail[[#This Row],[InvoiceNo]],1)&lt;&gt;"C",OnlineRetail[[#This Row],[CustomerID]]&lt;&gt;""),"Yes","No")</f>
        <v>Yes</v>
      </c>
      <c r="J1847" s="4">
        <f>EOMONTH(OnlineRetail[[#This Row],[InvoiceDate]],-1)+1</f>
        <v>40575</v>
      </c>
      <c r="K1847" s="6">
        <f>OnlineRetail[[#This Row],[Quantity]]*OnlineRetail[[#This Row],[UnitPrice]]</f>
        <v>79.2</v>
      </c>
      <c r="L1847" t="str">
        <f t="shared" si="28"/>
        <v>13135|Feb-2011</v>
      </c>
    </row>
    <row r="1848" spans="1:12">
      <c r="A1848">
        <v>550292</v>
      </c>
      <c r="B1848" t="s">
        <v>173</v>
      </c>
      <c r="C1848" t="s">
        <v>21</v>
      </c>
      <c r="D1848">
        <v>20</v>
      </c>
      <c r="E1848" s="1">
        <v>40587.669444444437</v>
      </c>
      <c r="F1848">
        <v>2.5499999999999998</v>
      </c>
      <c r="G1848">
        <v>13795</v>
      </c>
      <c r="H1848" t="s">
        <v>36</v>
      </c>
      <c r="I1848" t="str">
        <f>IF(AND(LEFT(OnlineRetail[[#This Row],[InvoiceNo]],1)&lt;&gt;"C",OnlineRetail[[#This Row],[CustomerID]]&lt;&gt;""),"Yes","No")</f>
        <v>Yes</v>
      </c>
      <c r="J1848" s="4">
        <f>EOMONTH(OnlineRetail[[#This Row],[InvoiceDate]],-1)+1</f>
        <v>40575</v>
      </c>
      <c r="K1848" s="6">
        <f>OnlineRetail[[#This Row],[Quantity]]*OnlineRetail[[#This Row],[UnitPrice]]</f>
        <v>51</v>
      </c>
      <c r="L1848" t="str">
        <f t="shared" si="28"/>
        <v>13795|Feb-2011</v>
      </c>
    </row>
    <row r="1849" spans="1:12">
      <c r="A1849">
        <v>545332</v>
      </c>
      <c r="B1849" t="s">
        <v>147</v>
      </c>
      <c r="C1849" t="s">
        <v>39</v>
      </c>
      <c r="D1849">
        <v>4</v>
      </c>
      <c r="E1849" s="1">
        <v>40587.672222222223</v>
      </c>
      <c r="F1849">
        <v>1.25</v>
      </c>
      <c r="G1849">
        <v>13863</v>
      </c>
      <c r="H1849" t="s">
        <v>36</v>
      </c>
      <c r="I1849" t="str">
        <f>IF(AND(LEFT(OnlineRetail[[#This Row],[InvoiceNo]],1)&lt;&gt;"C",OnlineRetail[[#This Row],[CustomerID]]&lt;&gt;""),"Yes","No")</f>
        <v>Yes</v>
      </c>
      <c r="J1849" s="4">
        <f>EOMONTH(OnlineRetail[[#This Row],[InvoiceDate]],-1)+1</f>
        <v>40575</v>
      </c>
      <c r="K1849" s="6">
        <f>OnlineRetail[[#This Row],[Quantity]]*OnlineRetail[[#This Row],[UnitPrice]]</f>
        <v>5</v>
      </c>
      <c r="L1849" t="str">
        <f t="shared" si="28"/>
        <v>13863|Feb-2011</v>
      </c>
    </row>
    <row r="1850" spans="1:12">
      <c r="A1850">
        <v>548948</v>
      </c>
      <c r="B1850" t="s">
        <v>278</v>
      </c>
      <c r="C1850" t="s">
        <v>42</v>
      </c>
      <c r="D1850">
        <v>5</v>
      </c>
      <c r="E1850" s="1">
        <v>40587.683333333327</v>
      </c>
      <c r="F1850">
        <v>9.9499999999999993</v>
      </c>
      <c r="G1850">
        <v>13602</v>
      </c>
      <c r="H1850" t="s">
        <v>10</v>
      </c>
      <c r="I1850" t="str">
        <f>IF(AND(LEFT(OnlineRetail[[#This Row],[InvoiceNo]],1)&lt;&gt;"C",OnlineRetail[[#This Row],[CustomerID]]&lt;&gt;""),"Yes","No")</f>
        <v>Yes</v>
      </c>
      <c r="J1850" s="4">
        <f>EOMONTH(OnlineRetail[[#This Row],[InvoiceDate]],-1)+1</f>
        <v>40575</v>
      </c>
      <c r="K1850" s="6">
        <f>OnlineRetail[[#This Row],[Quantity]]*OnlineRetail[[#This Row],[UnitPrice]]</f>
        <v>49.75</v>
      </c>
      <c r="L1850" t="str">
        <f t="shared" si="28"/>
        <v>13602|Feb-2011</v>
      </c>
    </row>
    <row r="1851" spans="1:12">
      <c r="A1851">
        <v>542822</v>
      </c>
      <c r="B1851" t="s">
        <v>106</v>
      </c>
      <c r="C1851" t="s">
        <v>62</v>
      </c>
      <c r="D1851">
        <v>23</v>
      </c>
      <c r="E1851" s="1">
        <v>40587.693055555559</v>
      </c>
      <c r="F1851">
        <v>3.39</v>
      </c>
      <c r="G1851">
        <v>13217</v>
      </c>
      <c r="H1851" t="s">
        <v>10</v>
      </c>
      <c r="I1851" t="str">
        <f>IF(AND(LEFT(OnlineRetail[[#This Row],[InvoiceNo]],1)&lt;&gt;"C",OnlineRetail[[#This Row],[CustomerID]]&lt;&gt;""),"Yes","No")</f>
        <v>Yes</v>
      </c>
      <c r="J1851" s="4">
        <f>EOMONTH(OnlineRetail[[#This Row],[InvoiceDate]],-1)+1</f>
        <v>40575</v>
      </c>
      <c r="K1851" s="6">
        <f>OnlineRetail[[#This Row],[Quantity]]*OnlineRetail[[#This Row],[UnitPrice]]</f>
        <v>77.97</v>
      </c>
      <c r="L1851" t="str">
        <f t="shared" si="28"/>
        <v>13217|Feb-2011</v>
      </c>
    </row>
    <row r="1852" spans="1:12">
      <c r="A1852">
        <v>541728</v>
      </c>
      <c r="B1852" t="s">
        <v>273</v>
      </c>
      <c r="C1852" t="s">
        <v>53</v>
      </c>
      <c r="D1852">
        <v>21</v>
      </c>
      <c r="E1852" s="1">
        <v>40587.732638888891</v>
      </c>
      <c r="F1852">
        <v>1.65</v>
      </c>
      <c r="G1852">
        <v>12569</v>
      </c>
      <c r="H1852" t="s">
        <v>10</v>
      </c>
      <c r="I1852" t="str">
        <f>IF(AND(LEFT(OnlineRetail[[#This Row],[InvoiceNo]],1)&lt;&gt;"C",OnlineRetail[[#This Row],[CustomerID]]&lt;&gt;""),"Yes","No")</f>
        <v>Yes</v>
      </c>
      <c r="J1852" s="4">
        <f>EOMONTH(OnlineRetail[[#This Row],[InvoiceDate]],-1)+1</f>
        <v>40575</v>
      </c>
      <c r="K1852" s="6">
        <f>OnlineRetail[[#This Row],[Quantity]]*OnlineRetail[[#This Row],[UnitPrice]]</f>
        <v>34.65</v>
      </c>
      <c r="L1852" t="str">
        <f t="shared" si="28"/>
        <v>12569|Feb-2011</v>
      </c>
    </row>
    <row r="1853" spans="1:12">
      <c r="A1853">
        <v>553599</v>
      </c>
      <c r="B1853" t="s">
        <v>289</v>
      </c>
      <c r="C1853" t="s">
        <v>42</v>
      </c>
      <c r="D1853">
        <v>18</v>
      </c>
      <c r="E1853" s="1">
        <v>40587.75277777778</v>
      </c>
      <c r="F1853">
        <v>4.25</v>
      </c>
      <c r="G1853">
        <v>13601</v>
      </c>
      <c r="H1853" t="s">
        <v>36</v>
      </c>
      <c r="I1853" t="str">
        <f>IF(AND(LEFT(OnlineRetail[[#This Row],[InvoiceNo]],1)&lt;&gt;"C",OnlineRetail[[#This Row],[CustomerID]]&lt;&gt;""),"Yes","No")</f>
        <v>Yes</v>
      </c>
      <c r="J1853" s="4">
        <f>EOMONTH(OnlineRetail[[#This Row],[InvoiceDate]],-1)+1</f>
        <v>40575</v>
      </c>
      <c r="K1853" s="6">
        <f>OnlineRetail[[#This Row],[Quantity]]*OnlineRetail[[#This Row],[UnitPrice]]</f>
        <v>76.5</v>
      </c>
      <c r="L1853" t="str">
        <f t="shared" si="28"/>
        <v>13601|Feb-2011</v>
      </c>
    </row>
    <row r="1854" spans="1:12">
      <c r="A1854">
        <v>540412</v>
      </c>
      <c r="B1854" t="s">
        <v>99</v>
      </c>
      <c r="C1854" t="s">
        <v>14</v>
      </c>
      <c r="D1854">
        <v>10</v>
      </c>
      <c r="E1854" s="1">
        <v>40587.753472222219</v>
      </c>
      <c r="F1854">
        <v>4.95</v>
      </c>
      <c r="G1854">
        <v>14143</v>
      </c>
      <c r="H1854" t="s">
        <v>10</v>
      </c>
      <c r="I1854" t="str">
        <f>IF(AND(LEFT(OnlineRetail[[#This Row],[InvoiceNo]],1)&lt;&gt;"C",OnlineRetail[[#This Row],[CustomerID]]&lt;&gt;""),"Yes","No")</f>
        <v>Yes</v>
      </c>
      <c r="J1854" s="4">
        <f>EOMONTH(OnlineRetail[[#This Row],[InvoiceDate]],-1)+1</f>
        <v>40575</v>
      </c>
      <c r="K1854" s="6">
        <f>OnlineRetail[[#This Row],[Quantity]]*OnlineRetail[[#This Row],[UnitPrice]]</f>
        <v>49.5</v>
      </c>
      <c r="L1854" t="str">
        <f t="shared" si="28"/>
        <v>14143|Feb-2011</v>
      </c>
    </row>
    <row r="1855" spans="1:12">
      <c r="A1855">
        <v>553793</v>
      </c>
      <c r="B1855" t="s">
        <v>254</v>
      </c>
      <c r="C1855" t="s">
        <v>19</v>
      </c>
      <c r="D1855">
        <v>14</v>
      </c>
      <c r="E1855" s="1">
        <v>40587.767361111109</v>
      </c>
      <c r="F1855">
        <v>0.85</v>
      </c>
      <c r="G1855">
        <v>13634</v>
      </c>
      <c r="H1855" t="s">
        <v>10</v>
      </c>
      <c r="I1855" t="str">
        <f>IF(AND(LEFT(OnlineRetail[[#This Row],[InvoiceNo]],1)&lt;&gt;"C",OnlineRetail[[#This Row],[CustomerID]]&lt;&gt;""),"Yes","No")</f>
        <v>Yes</v>
      </c>
      <c r="J1855" s="4">
        <f>EOMONTH(OnlineRetail[[#This Row],[InvoiceDate]],-1)+1</f>
        <v>40575</v>
      </c>
      <c r="K1855" s="6">
        <f>OnlineRetail[[#This Row],[Quantity]]*OnlineRetail[[#This Row],[UnitPrice]]</f>
        <v>11.9</v>
      </c>
      <c r="L1855" t="str">
        <f t="shared" si="28"/>
        <v>13634|Feb-2011</v>
      </c>
    </row>
    <row r="1856" spans="1:12">
      <c r="A1856">
        <v>555971</v>
      </c>
      <c r="B1856" t="s">
        <v>124</v>
      </c>
      <c r="C1856" t="s">
        <v>50</v>
      </c>
      <c r="D1856">
        <v>4</v>
      </c>
      <c r="E1856" s="1">
        <v>40587.801388888889</v>
      </c>
      <c r="F1856">
        <v>2.1</v>
      </c>
      <c r="G1856">
        <v>13740</v>
      </c>
      <c r="H1856" t="s">
        <v>10</v>
      </c>
      <c r="I1856" t="str">
        <f>IF(AND(LEFT(OnlineRetail[[#This Row],[InvoiceNo]],1)&lt;&gt;"C",OnlineRetail[[#This Row],[CustomerID]]&lt;&gt;""),"Yes","No")</f>
        <v>Yes</v>
      </c>
      <c r="J1856" s="4">
        <f>EOMONTH(OnlineRetail[[#This Row],[InvoiceDate]],-1)+1</f>
        <v>40575</v>
      </c>
      <c r="K1856" s="6">
        <f>OnlineRetail[[#This Row],[Quantity]]*OnlineRetail[[#This Row],[UnitPrice]]</f>
        <v>8.4</v>
      </c>
      <c r="L1856" t="str">
        <f t="shared" si="28"/>
        <v>13740|Feb-2011</v>
      </c>
    </row>
    <row r="1857" spans="1:12">
      <c r="A1857">
        <v>551286</v>
      </c>
      <c r="B1857" t="s">
        <v>124</v>
      </c>
      <c r="C1857" t="s">
        <v>39</v>
      </c>
      <c r="D1857">
        <v>9</v>
      </c>
      <c r="E1857" s="1">
        <v>40587.808333333327</v>
      </c>
      <c r="F1857">
        <v>4.25</v>
      </c>
      <c r="G1857">
        <v>13857</v>
      </c>
      <c r="H1857" t="s">
        <v>10</v>
      </c>
      <c r="I1857" t="str">
        <f>IF(AND(LEFT(OnlineRetail[[#This Row],[InvoiceNo]],1)&lt;&gt;"C",OnlineRetail[[#This Row],[CustomerID]]&lt;&gt;""),"Yes","No")</f>
        <v>Yes</v>
      </c>
      <c r="J1857" s="4">
        <f>EOMONTH(OnlineRetail[[#This Row],[InvoiceDate]],-1)+1</f>
        <v>40575</v>
      </c>
      <c r="K1857" s="6">
        <f>OnlineRetail[[#This Row],[Quantity]]*OnlineRetail[[#This Row],[UnitPrice]]</f>
        <v>38.25</v>
      </c>
      <c r="L1857" t="str">
        <f t="shared" si="28"/>
        <v>13857|Feb-2011</v>
      </c>
    </row>
    <row r="1858" spans="1:12">
      <c r="A1858">
        <v>540615</v>
      </c>
      <c r="B1858" t="s">
        <v>243</v>
      </c>
      <c r="C1858" t="s">
        <v>12</v>
      </c>
      <c r="D1858">
        <v>22</v>
      </c>
      <c r="E1858" s="1">
        <v>40587.80972222222</v>
      </c>
      <c r="F1858">
        <v>0.85</v>
      </c>
      <c r="G1858">
        <v>14222</v>
      </c>
      <c r="H1858" t="s">
        <v>10</v>
      </c>
      <c r="I1858" t="str">
        <f>IF(AND(LEFT(OnlineRetail[[#This Row],[InvoiceNo]],1)&lt;&gt;"C",OnlineRetail[[#This Row],[CustomerID]]&lt;&gt;""),"Yes","No")</f>
        <v>Yes</v>
      </c>
      <c r="J1858" s="4">
        <f>EOMONTH(OnlineRetail[[#This Row],[InvoiceDate]],-1)+1</f>
        <v>40575</v>
      </c>
      <c r="K1858" s="6">
        <f>OnlineRetail[[#This Row],[Quantity]]*OnlineRetail[[#This Row],[UnitPrice]]</f>
        <v>18.7</v>
      </c>
      <c r="L1858" t="str">
        <f t="shared" ref="L1858:L1921" si="29">IF(I1858="Yes",G1858&amp;"|"&amp;TEXT(J1858,"mmm-yyyy"),"")</f>
        <v>14222|Feb-2011</v>
      </c>
    </row>
    <row r="1859" spans="1:12">
      <c r="A1859">
        <v>554517</v>
      </c>
      <c r="B1859" t="s">
        <v>273</v>
      </c>
      <c r="C1859" t="s">
        <v>9</v>
      </c>
      <c r="D1859">
        <v>6</v>
      </c>
      <c r="E1859" s="1">
        <v>40587.829861111109</v>
      </c>
      <c r="F1859">
        <v>1.65</v>
      </c>
      <c r="G1859">
        <v>12541</v>
      </c>
      <c r="H1859" t="s">
        <v>10</v>
      </c>
      <c r="I1859" t="str">
        <f>IF(AND(LEFT(OnlineRetail[[#This Row],[InvoiceNo]],1)&lt;&gt;"C",OnlineRetail[[#This Row],[CustomerID]]&lt;&gt;""),"Yes","No")</f>
        <v>Yes</v>
      </c>
      <c r="J1859" s="4">
        <f>EOMONTH(OnlineRetail[[#This Row],[InvoiceDate]],-1)+1</f>
        <v>40575</v>
      </c>
      <c r="K1859" s="6">
        <f>OnlineRetail[[#This Row],[Quantity]]*OnlineRetail[[#This Row],[UnitPrice]]</f>
        <v>9.8999999999999986</v>
      </c>
      <c r="L1859" t="str">
        <f t="shared" si="29"/>
        <v>12541|Feb-2011</v>
      </c>
    </row>
    <row r="1860" spans="1:12">
      <c r="A1860">
        <v>553810</v>
      </c>
      <c r="B1860" t="s">
        <v>98</v>
      </c>
      <c r="C1860" t="s">
        <v>46</v>
      </c>
      <c r="D1860">
        <v>12</v>
      </c>
      <c r="E1860" s="1">
        <v>40587.832638888889</v>
      </c>
      <c r="F1860">
        <v>1.25</v>
      </c>
      <c r="G1860">
        <v>14212</v>
      </c>
      <c r="H1860" t="s">
        <v>36</v>
      </c>
      <c r="I1860" t="str">
        <f>IF(AND(LEFT(OnlineRetail[[#This Row],[InvoiceNo]],1)&lt;&gt;"C",OnlineRetail[[#This Row],[CustomerID]]&lt;&gt;""),"Yes","No")</f>
        <v>Yes</v>
      </c>
      <c r="J1860" s="4">
        <f>EOMONTH(OnlineRetail[[#This Row],[InvoiceDate]],-1)+1</f>
        <v>40575</v>
      </c>
      <c r="K1860" s="6">
        <f>OnlineRetail[[#This Row],[Quantity]]*OnlineRetail[[#This Row],[UnitPrice]]</f>
        <v>15</v>
      </c>
      <c r="L1860" t="str">
        <f t="shared" si="29"/>
        <v>14212|Feb-2011</v>
      </c>
    </row>
    <row r="1861" spans="1:12">
      <c r="A1861">
        <v>549873</v>
      </c>
      <c r="B1861" t="s">
        <v>102</v>
      </c>
      <c r="C1861" t="s">
        <v>50</v>
      </c>
      <c r="D1861">
        <v>24</v>
      </c>
      <c r="E1861" s="1">
        <v>40588.335416666669</v>
      </c>
      <c r="F1861">
        <v>0.85</v>
      </c>
      <c r="G1861">
        <v>13703</v>
      </c>
      <c r="H1861" t="s">
        <v>10</v>
      </c>
      <c r="I1861" t="str">
        <f>IF(AND(LEFT(OnlineRetail[[#This Row],[InvoiceNo]],1)&lt;&gt;"C",OnlineRetail[[#This Row],[CustomerID]]&lt;&gt;""),"Yes","No")</f>
        <v>Yes</v>
      </c>
      <c r="J1861" s="4">
        <f>EOMONTH(OnlineRetail[[#This Row],[InvoiceDate]],-1)+1</f>
        <v>40575</v>
      </c>
      <c r="K1861" s="6">
        <f>OnlineRetail[[#This Row],[Quantity]]*OnlineRetail[[#This Row],[UnitPrice]]</f>
        <v>20.399999999999999</v>
      </c>
      <c r="L1861" t="str">
        <f t="shared" si="29"/>
        <v>13703|Feb-2011</v>
      </c>
    </row>
    <row r="1862" spans="1:12">
      <c r="A1862">
        <v>552951</v>
      </c>
      <c r="B1862" t="s">
        <v>267</v>
      </c>
      <c r="C1862" t="s">
        <v>33</v>
      </c>
      <c r="D1862">
        <v>16</v>
      </c>
      <c r="E1862" s="1">
        <v>40588.338888888888</v>
      </c>
      <c r="F1862">
        <v>0.85</v>
      </c>
      <c r="G1862">
        <v>13176</v>
      </c>
      <c r="H1862" t="s">
        <v>10</v>
      </c>
      <c r="I1862" t="str">
        <f>IF(AND(LEFT(OnlineRetail[[#This Row],[InvoiceNo]],1)&lt;&gt;"C",OnlineRetail[[#This Row],[CustomerID]]&lt;&gt;""),"Yes","No")</f>
        <v>Yes</v>
      </c>
      <c r="J1862" s="4">
        <f>EOMONTH(OnlineRetail[[#This Row],[InvoiceDate]],-1)+1</f>
        <v>40575</v>
      </c>
      <c r="K1862" s="6">
        <f>OnlineRetail[[#This Row],[Quantity]]*OnlineRetail[[#This Row],[UnitPrice]]</f>
        <v>13.6</v>
      </c>
      <c r="L1862" t="str">
        <f t="shared" si="29"/>
        <v>13176|Feb-2011</v>
      </c>
    </row>
    <row r="1863" spans="1:12">
      <c r="A1863">
        <v>549385</v>
      </c>
      <c r="B1863" t="s">
        <v>163</v>
      </c>
      <c r="C1863" t="s">
        <v>29</v>
      </c>
      <c r="D1863">
        <v>3</v>
      </c>
      <c r="E1863" s="1">
        <v>40588.34097222222</v>
      </c>
      <c r="F1863">
        <v>1.65</v>
      </c>
      <c r="G1863">
        <v>12757</v>
      </c>
      <c r="H1863" t="s">
        <v>10</v>
      </c>
      <c r="I1863" t="str">
        <f>IF(AND(LEFT(OnlineRetail[[#This Row],[InvoiceNo]],1)&lt;&gt;"C",OnlineRetail[[#This Row],[CustomerID]]&lt;&gt;""),"Yes","No")</f>
        <v>Yes</v>
      </c>
      <c r="J1863" s="4">
        <f>EOMONTH(OnlineRetail[[#This Row],[InvoiceDate]],-1)+1</f>
        <v>40575</v>
      </c>
      <c r="K1863" s="6">
        <f>OnlineRetail[[#This Row],[Quantity]]*OnlineRetail[[#This Row],[UnitPrice]]</f>
        <v>4.9499999999999993</v>
      </c>
      <c r="L1863" t="str">
        <f t="shared" si="29"/>
        <v>12757|Feb-2011</v>
      </c>
    </row>
    <row r="1864" spans="1:12">
      <c r="A1864">
        <v>553385</v>
      </c>
      <c r="B1864" t="s">
        <v>101</v>
      </c>
      <c r="C1864" t="s">
        <v>53</v>
      </c>
      <c r="D1864">
        <v>14</v>
      </c>
      <c r="E1864" s="1">
        <v>40588.342361111107</v>
      </c>
      <c r="F1864">
        <v>5.95</v>
      </c>
      <c r="G1864">
        <v>12878</v>
      </c>
      <c r="H1864" t="s">
        <v>10</v>
      </c>
      <c r="I1864" t="str">
        <f>IF(AND(LEFT(OnlineRetail[[#This Row],[InvoiceNo]],1)&lt;&gt;"C",OnlineRetail[[#This Row],[CustomerID]]&lt;&gt;""),"Yes","No")</f>
        <v>Yes</v>
      </c>
      <c r="J1864" s="4">
        <f>EOMONTH(OnlineRetail[[#This Row],[InvoiceDate]],-1)+1</f>
        <v>40575</v>
      </c>
      <c r="K1864" s="6">
        <f>OnlineRetail[[#This Row],[Quantity]]*OnlineRetail[[#This Row],[UnitPrice]]</f>
        <v>83.3</v>
      </c>
      <c r="L1864" t="str">
        <f t="shared" si="29"/>
        <v>12878|Feb-2011</v>
      </c>
    </row>
    <row r="1865" spans="1:12">
      <c r="A1865">
        <v>543880</v>
      </c>
      <c r="B1865" t="s">
        <v>79</v>
      </c>
      <c r="C1865" t="s">
        <v>62</v>
      </c>
      <c r="D1865">
        <v>24</v>
      </c>
      <c r="E1865" s="1">
        <v>40588.354166666657</v>
      </c>
      <c r="F1865">
        <v>7.95</v>
      </c>
      <c r="G1865">
        <v>13887</v>
      </c>
      <c r="H1865" t="s">
        <v>10</v>
      </c>
      <c r="I1865" t="str">
        <f>IF(AND(LEFT(OnlineRetail[[#This Row],[InvoiceNo]],1)&lt;&gt;"C",OnlineRetail[[#This Row],[CustomerID]]&lt;&gt;""),"Yes","No")</f>
        <v>Yes</v>
      </c>
      <c r="J1865" s="4">
        <f>EOMONTH(OnlineRetail[[#This Row],[InvoiceDate]],-1)+1</f>
        <v>40575</v>
      </c>
      <c r="K1865" s="6">
        <f>OnlineRetail[[#This Row],[Quantity]]*OnlineRetail[[#This Row],[UnitPrice]]</f>
        <v>190.8</v>
      </c>
      <c r="L1865" t="str">
        <f t="shared" si="29"/>
        <v>13887|Feb-2011</v>
      </c>
    </row>
    <row r="1866" spans="1:12">
      <c r="A1866">
        <v>547746</v>
      </c>
      <c r="B1866" t="s">
        <v>146</v>
      </c>
      <c r="C1866" t="s">
        <v>62</v>
      </c>
      <c r="D1866">
        <v>5</v>
      </c>
      <c r="E1866" s="1">
        <v>40588.359027777777</v>
      </c>
      <c r="F1866">
        <v>3.39</v>
      </c>
      <c r="G1866">
        <v>13890</v>
      </c>
      <c r="H1866" t="s">
        <v>10</v>
      </c>
      <c r="I1866" t="str">
        <f>IF(AND(LEFT(OnlineRetail[[#This Row],[InvoiceNo]],1)&lt;&gt;"C",OnlineRetail[[#This Row],[CustomerID]]&lt;&gt;""),"Yes","No")</f>
        <v>Yes</v>
      </c>
      <c r="J1866" s="4">
        <f>EOMONTH(OnlineRetail[[#This Row],[InvoiceDate]],-1)+1</f>
        <v>40575</v>
      </c>
      <c r="K1866" s="6">
        <f>OnlineRetail[[#This Row],[Quantity]]*OnlineRetail[[#This Row],[UnitPrice]]</f>
        <v>16.95</v>
      </c>
      <c r="L1866" t="str">
        <f t="shared" si="29"/>
        <v>13890|Feb-2011</v>
      </c>
    </row>
    <row r="1867" spans="1:12">
      <c r="A1867">
        <v>556174</v>
      </c>
      <c r="B1867" t="s">
        <v>90</v>
      </c>
      <c r="C1867" t="s">
        <v>48</v>
      </c>
      <c r="D1867">
        <v>17</v>
      </c>
      <c r="E1867" s="1">
        <v>40588.363888888889</v>
      </c>
      <c r="F1867">
        <v>2.5499999999999998</v>
      </c>
      <c r="G1867">
        <v>12802</v>
      </c>
      <c r="H1867" t="s">
        <v>10</v>
      </c>
      <c r="I1867" t="str">
        <f>IF(AND(LEFT(OnlineRetail[[#This Row],[InvoiceNo]],1)&lt;&gt;"C",OnlineRetail[[#This Row],[CustomerID]]&lt;&gt;""),"Yes","No")</f>
        <v>Yes</v>
      </c>
      <c r="J1867" s="4">
        <f>EOMONTH(OnlineRetail[[#This Row],[InvoiceDate]],-1)+1</f>
        <v>40575</v>
      </c>
      <c r="K1867" s="6">
        <f>OnlineRetail[[#This Row],[Quantity]]*OnlineRetail[[#This Row],[UnitPrice]]</f>
        <v>43.349999999999994</v>
      </c>
      <c r="L1867" t="str">
        <f t="shared" si="29"/>
        <v>12802|Feb-2011</v>
      </c>
    </row>
    <row r="1868" spans="1:12">
      <c r="A1868">
        <v>548483</v>
      </c>
      <c r="B1868" t="s">
        <v>239</v>
      </c>
      <c r="C1868" t="s">
        <v>27</v>
      </c>
      <c r="D1868">
        <v>17</v>
      </c>
      <c r="E1868" s="1">
        <v>40588.393750000003</v>
      </c>
      <c r="F1868">
        <v>2.1</v>
      </c>
      <c r="G1868">
        <v>13574</v>
      </c>
      <c r="H1868" t="s">
        <v>10</v>
      </c>
      <c r="I1868" t="str">
        <f>IF(AND(LEFT(OnlineRetail[[#This Row],[InvoiceNo]],1)&lt;&gt;"C",OnlineRetail[[#This Row],[CustomerID]]&lt;&gt;""),"Yes","No")</f>
        <v>Yes</v>
      </c>
      <c r="J1868" s="4">
        <f>EOMONTH(OnlineRetail[[#This Row],[InvoiceDate]],-1)+1</f>
        <v>40575</v>
      </c>
      <c r="K1868" s="6">
        <f>OnlineRetail[[#This Row],[Quantity]]*OnlineRetail[[#This Row],[UnitPrice]]</f>
        <v>35.700000000000003</v>
      </c>
      <c r="L1868" t="str">
        <f t="shared" si="29"/>
        <v>13574|Feb-2011</v>
      </c>
    </row>
    <row r="1869" spans="1:12">
      <c r="A1869">
        <v>553108</v>
      </c>
      <c r="B1869" t="s">
        <v>214</v>
      </c>
      <c r="C1869" t="s">
        <v>12</v>
      </c>
      <c r="D1869">
        <v>5</v>
      </c>
      <c r="E1869" s="1">
        <v>40588.397222222222</v>
      </c>
      <c r="F1869">
        <v>2.5499999999999998</v>
      </c>
      <c r="G1869">
        <v>12516</v>
      </c>
      <c r="H1869" t="s">
        <v>22</v>
      </c>
      <c r="I1869" t="str">
        <f>IF(AND(LEFT(OnlineRetail[[#This Row],[InvoiceNo]],1)&lt;&gt;"C",OnlineRetail[[#This Row],[CustomerID]]&lt;&gt;""),"Yes","No")</f>
        <v>Yes</v>
      </c>
      <c r="J1869" s="4">
        <f>EOMONTH(OnlineRetail[[#This Row],[InvoiceDate]],-1)+1</f>
        <v>40575</v>
      </c>
      <c r="K1869" s="6">
        <f>OnlineRetail[[#This Row],[Quantity]]*OnlineRetail[[#This Row],[UnitPrice]]</f>
        <v>12.75</v>
      </c>
      <c r="L1869" t="str">
        <f t="shared" si="29"/>
        <v>12516|Feb-2011</v>
      </c>
    </row>
    <row r="1870" spans="1:12">
      <c r="A1870">
        <v>538842</v>
      </c>
      <c r="B1870" t="s">
        <v>35</v>
      </c>
      <c r="C1870" t="s">
        <v>16</v>
      </c>
      <c r="D1870">
        <v>7</v>
      </c>
      <c r="E1870" s="1">
        <v>40588.397222222222</v>
      </c>
      <c r="F1870">
        <v>4.95</v>
      </c>
      <c r="G1870">
        <v>14196</v>
      </c>
      <c r="H1870" t="s">
        <v>22</v>
      </c>
      <c r="I1870" t="str">
        <f>IF(AND(LEFT(OnlineRetail[[#This Row],[InvoiceNo]],1)&lt;&gt;"C",OnlineRetail[[#This Row],[CustomerID]]&lt;&gt;""),"Yes","No")</f>
        <v>Yes</v>
      </c>
      <c r="J1870" s="4">
        <f>EOMONTH(OnlineRetail[[#This Row],[InvoiceDate]],-1)+1</f>
        <v>40575</v>
      </c>
      <c r="K1870" s="6">
        <f>OnlineRetail[[#This Row],[Quantity]]*OnlineRetail[[#This Row],[UnitPrice]]</f>
        <v>34.65</v>
      </c>
      <c r="L1870" t="str">
        <f t="shared" si="29"/>
        <v>14196|Feb-2011</v>
      </c>
    </row>
    <row r="1871" spans="1:12">
      <c r="A1871">
        <v>539089</v>
      </c>
      <c r="B1871" t="s">
        <v>18</v>
      </c>
      <c r="C1871" t="s">
        <v>27</v>
      </c>
      <c r="D1871">
        <v>21</v>
      </c>
      <c r="E1871" s="1">
        <v>40588.398611111108</v>
      </c>
      <c r="F1871">
        <v>5.95</v>
      </c>
      <c r="G1871">
        <v>12919</v>
      </c>
      <c r="H1871" t="s">
        <v>121</v>
      </c>
      <c r="I1871" t="str">
        <f>IF(AND(LEFT(OnlineRetail[[#This Row],[InvoiceNo]],1)&lt;&gt;"C",OnlineRetail[[#This Row],[CustomerID]]&lt;&gt;""),"Yes","No")</f>
        <v>Yes</v>
      </c>
      <c r="J1871" s="4">
        <f>EOMONTH(OnlineRetail[[#This Row],[InvoiceDate]],-1)+1</f>
        <v>40575</v>
      </c>
      <c r="K1871" s="6">
        <f>OnlineRetail[[#This Row],[Quantity]]*OnlineRetail[[#This Row],[UnitPrice]]</f>
        <v>124.95</v>
      </c>
      <c r="L1871" t="str">
        <f t="shared" si="29"/>
        <v>12919|Feb-2011</v>
      </c>
    </row>
    <row r="1872" spans="1:12">
      <c r="A1872">
        <v>544182</v>
      </c>
      <c r="B1872" t="s">
        <v>165</v>
      </c>
      <c r="C1872" t="s">
        <v>21</v>
      </c>
      <c r="D1872">
        <v>14</v>
      </c>
      <c r="E1872" s="1">
        <v>40588.404861111107</v>
      </c>
      <c r="F1872">
        <v>9.9499999999999993</v>
      </c>
      <c r="G1872">
        <v>13006</v>
      </c>
      <c r="H1872" t="s">
        <v>70</v>
      </c>
      <c r="I1872" t="str">
        <f>IF(AND(LEFT(OnlineRetail[[#This Row],[InvoiceNo]],1)&lt;&gt;"C",OnlineRetail[[#This Row],[CustomerID]]&lt;&gt;""),"Yes","No")</f>
        <v>Yes</v>
      </c>
      <c r="J1872" s="4">
        <f>EOMONTH(OnlineRetail[[#This Row],[InvoiceDate]],-1)+1</f>
        <v>40575</v>
      </c>
      <c r="K1872" s="6">
        <f>OnlineRetail[[#This Row],[Quantity]]*OnlineRetail[[#This Row],[UnitPrice]]</f>
        <v>139.29999999999998</v>
      </c>
      <c r="L1872" t="str">
        <f t="shared" si="29"/>
        <v>13006|Feb-2011</v>
      </c>
    </row>
    <row r="1873" spans="1:12">
      <c r="A1873">
        <v>550098</v>
      </c>
      <c r="B1873" t="s">
        <v>163</v>
      </c>
      <c r="C1873" t="s">
        <v>83</v>
      </c>
      <c r="D1873">
        <v>22</v>
      </c>
      <c r="E1873" s="1">
        <v>40588.406944444447</v>
      </c>
      <c r="F1873">
        <v>1.65</v>
      </c>
      <c r="G1873">
        <v>12527</v>
      </c>
      <c r="H1873" t="s">
        <v>10</v>
      </c>
      <c r="I1873" t="str">
        <f>IF(AND(LEFT(OnlineRetail[[#This Row],[InvoiceNo]],1)&lt;&gt;"C",OnlineRetail[[#This Row],[CustomerID]]&lt;&gt;""),"Yes","No")</f>
        <v>Yes</v>
      </c>
      <c r="J1873" s="4">
        <f>EOMONTH(OnlineRetail[[#This Row],[InvoiceDate]],-1)+1</f>
        <v>40575</v>
      </c>
      <c r="K1873" s="6">
        <f>OnlineRetail[[#This Row],[Quantity]]*OnlineRetail[[#This Row],[UnitPrice]]</f>
        <v>36.299999999999997</v>
      </c>
      <c r="L1873" t="str">
        <f t="shared" si="29"/>
        <v>12527|Feb-2011</v>
      </c>
    </row>
    <row r="1874" spans="1:12">
      <c r="A1874">
        <v>553995</v>
      </c>
      <c r="B1874" t="s">
        <v>138</v>
      </c>
      <c r="C1874" t="s">
        <v>40</v>
      </c>
      <c r="D1874">
        <v>9</v>
      </c>
      <c r="E1874" s="1">
        <v>40588.455555555563</v>
      </c>
      <c r="F1874">
        <v>2.5499999999999998</v>
      </c>
      <c r="G1874">
        <v>13095</v>
      </c>
      <c r="H1874" t="s">
        <v>17</v>
      </c>
      <c r="I1874" t="str">
        <f>IF(AND(LEFT(OnlineRetail[[#This Row],[InvoiceNo]],1)&lt;&gt;"C",OnlineRetail[[#This Row],[CustomerID]]&lt;&gt;""),"Yes","No")</f>
        <v>Yes</v>
      </c>
      <c r="J1874" s="4">
        <f>EOMONTH(OnlineRetail[[#This Row],[InvoiceDate]],-1)+1</f>
        <v>40575</v>
      </c>
      <c r="K1874" s="6">
        <f>OnlineRetail[[#This Row],[Quantity]]*OnlineRetail[[#This Row],[UnitPrice]]</f>
        <v>22.95</v>
      </c>
      <c r="L1874" t="str">
        <f t="shared" si="29"/>
        <v>13095|Feb-2011</v>
      </c>
    </row>
    <row r="1875" spans="1:12">
      <c r="A1875">
        <v>543397</v>
      </c>
      <c r="B1875" t="s">
        <v>283</v>
      </c>
      <c r="C1875" t="s">
        <v>39</v>
      </c>
      <c r="D1875">
        <v>7</v>
      </c>
      <c r="E1875" s="1">
        <v>40588.464583333327</v>
      </c>
      <c r="F1875">
        <v>7.95</v>
      </c>
      <c r="G1875">
        <v>12883</v>
      </c>
      <c r="H1875" t="s">
        <v>126</v>
      </c>
      <c r="I1875" t="str">
        <f>IF(AND(LEFT(OnlineRetail[[#This Row],[InvoiceNo]],1)&lt;&gt;"C",OnlineRetail[[#This Row],[CustomerID]]&lt;&gt;""),"Yes","No")</f>
        <v>Yes</v>
      </c>
      <c r="J1875" s="4">
        <f>EOMONTH(OnlineRetail[[#This Row],[InvoiceDate]],-1)+1</f>
        <v>40575</v>
      </c>
      <c r="K1875" s="6">
        <f>OnlineRetail[[#This Row],[Quantity]]*OnlineRetail[[#This Row],[UnitPrice]]</f>
        <v>55.65</v>
      </c>
      <c r="L1875" t="str">
        <f t="shared" si="29"/>
        <v>12883|Feb-2011</v>
      </c>
    </row>
    <row r="1876" spans="1:12">
      <c r="A1876">
        <v>538806</v>
      </c>
      <c r="B1876" t="s">
        <v>246</v>
      </c>
      <c r="C1876" t="s">
        <v>46</v>
      </c>
      <c r="D1876">
        <v>9</v>
      </c>
      <c r="E1876" s="1">
        <v>40588.478472222218</v>
      </c>
      <c r="F1876">
        <v>3.39</v>
      </c>
      <c r="G1876">
        <v>12807</v>
      </c>
      <c r="H1876" t="s">
        <v>10</v>
      </c>
      <c r="I1876" t="str">
        <f>IF(AND(LEFT(OnlineRetail[[#This Row],[InvoiceNo]],1)&lt;&gt;"C",OnlineRetail[[#This Row],[CustomerID]]&lt;&gt;""),"Yes","No")</f>
        <v>Yes</v>
      </c>
      <c r="J1876" s="4">
        <f>EOMONTH(OnlineRetail[[#This Row],[InvoiceDate]],-1)+1</f>
        <v>40575</v>
      </c>
      <c r="K1876" s="6">
        <f>OnlineRetail[[#This Row],[Quantity]]*OnlineRetail[[#This Row],[UnitPrice]]</f>
        <v>30.51</v>
      </c>
      <c r="L1876" t="str">
        <f t="shared" si="29"/>
        <v>12807|Feb-2011</v>
      </c>
    </row>
    <row r="1877" spans="1:12">
      <c r="A1877">
        <v>550330</v>
      </c>
      <c r="B1877" t="s">
        <v>67</v>
      </c>
      <c r="C1877" t="s">
        <v>50</v>
      </c>
      <c r="D1877">
        <v>21</v>
      </c>
      <c r="E1877" s="1">
        <v>40588.492361111108</v>
      </c>
      <c r="F1877">
        <v>5.95</v>
      </c>
      <c r="G1877">
        <v>12667</v>
      </c>
      <c r="H1877" t="s">
        <v>10</v>
      </c>
      <c r="I1877" t="str">
        <f>IF(AND(LEFT(OnlineRetail[[#This Row],[InvoiceNo]],1)&lt;&gt;"C",OnlineRetail[[#This Row],[CustomerID]]&lt;&gt;""),"Yes","No")</f>
        <v>Yes</v>
      </c>
      <c r="J1877" s="4">
        <f>EOMONTH(OnlineRetail[[#This Row],[InvoiceDate]],-1)+1</f>
        <v>40575</v>
      </c>
      <c r="K1877" s="6">
        <f>OnlineRetail[[#This Row],[Quantity]]*OnlineRetail[[#This Row],[UnitPrice]]</f>
        <v>124.95</v>
      </c>
      <c r="L1877" t="str">
        <f t="shared" si="29"/>
        <v>12667|Feb-2011</v>
      </c>
    </row>
    <row r="1878" spans="1:12">
      <c r="A1878">
        <v>543402</v>
      </c>
      <c r="B1878" t="s">
        <v>156</v>
      </c>
      <c r="C1878" t="s">
        <v>21</v>
      </c>
      <c r="D1878">
        <v>3</v>
      </c>
      <c r="E1878" s="1">
        <v>40588.499305555553</v>
      </c>
      <c r="F1878">
        <v>4.95</v>
      </c>
      <c r="G1878">
        <v>13296</v>
      </c>
      <c r="H1878" t="s">
        <v>10</v>
      </c>
      <c r="I1878" t="str">
        <f>IF(AND(LEFT(OnlineRetail[[#This Row],[InvoiceNo]],1)&lt;&gt;"C",OnlineRetail[[#This Row],[CustomerID]]&lt;&gt;""),"Yes","No")</f>
        <v>Yes</v>
      </c>
      <c r="J1878" s="4">
        <f>EOMONTH(OnlineRetail[[#This Row],[InvoiceDate]],-1)+1</f>
        <v>40575</v>
      </c>
      <c r="K1878" s="6">
        <f>OnlineRetail[[#This Row],[Quantity]]*OnlineRetail[[#This Row],[UnitPrice]]</f>
        <v>14.850000000000001</v>
      </c>
      <c r="L1878" t="str">
        <f t="shared" si="29"/>
        <v>13296|Feb-2011</v>
      </c>
    </row>
    <row r="1879" spans="1:12">
      <c r="A1879">
        <v>543955</v>
      </c>
      <c r="B1879" t="s">
        <v>152</v>
      </c>
      <c r="C1879" t="s">
        <v>27</v>
      </c>
      <c r="D1879">
        <v>5</v>
      </c>
      <c r="E1879" s="1">
        <v>40588.521527777782</v>
      </c>
      <c r="F1879">
        <v>2.1</v>
      </c>
      <c r="G1879">
        <v>13233</v>
      </c>
      <c r="H1879" t="s">
        <v>10</v>
      </c>
      <c r="I1879" t="str">
        <f>IF(AND(LEFT(OnlineRetail[[#This Row],[InvoiceNo]],1)&lt;&gt;"C",OnlineRetail[[#This Row],[CustomerID]]&lt;&gt;""),"Yes","No")</f>
        <v>Yes</v>
      </c>
      <c r="J1879" s="4">
        <f>EOMONTH(OnlineRetail[[#This Row],[InvoiceDate]],-1)+1</f>
        <v>40575</v>
      </c>
      <c r="K1879" s="6">
        <f>OnlineRetail[[#This Row],[Quantity]]*OnlineRetail[[#This Row],[UnitPrice]]</f>
        <v>10.5</v>
      </c>
      <c r="L1879" t="str">
        <f t="shared" si="29"/>
        <v>13233|Feb-2011</v>
      </c>
    </row>
    <row r="1880" spans="1:12">
      <c r="A1880">
        <v>538661</v>
      </c>
      <c r="B1880" t="s">
        <v>150</v>
      </c>
      <c r="C1880" t="s">
        <v>24</v>
      </c>
      <c r="D1880">
        <v>13</v>
      </c>
      <c r="E1880" s="1">
        <v>40588.526388888888</v>
      </c>
      <c r="F1880">
        <v>4.25</v>
      </c>
      <c r="G1880">
        <v>13163</v>
      </c>
      <c r="H1880" t="s">
        <v>22</v>
      </c>
      <c r="I1880" t="str">
        <f>IF(AND(LEFT(OnlineRetail[[#This Row],[InvoiceNo]],1)&lt;&gt;"C",OnlineRetail[[#This Row],[CustomerID]]&lt;&gt;""),"Yes","No")</f>
        <v>Yes</v>
      </c>
      <c r="J1880" s="4">
        <f>EOMONTH(OnlineRetail[[#This Row],[InvoiceDate]],-1)+1</f>
        <v>40575</v>
      </c>
      <c r="K1880" s="6">
        <f>OnlineRetail[[#This Row],[Quantity]]*OnlineRetail[[#This Row],[UnitPrice]]</f>
        <v>55.25</v>
      </c>
      <c r="L1880" t="str">
        <f t="shared" si="29"/>
        <v>13163|Feb-2011</v>
      </c>
    </row>
    <row r="1881" spans="1:12">
      <c r="A1881">
        <v>552871</v>
      </c>
      <c r="B1881" t="s">
        <v>168</v>
      </c>
      <c r="C1881" t="s">
        <v>19</v>
      </c>
      <c r="D1881">
        <v>23</v>
      </c>
      <c r="E1881" s="1">
        <v>40588.549305555563</v>
      </c>
      <c r="F1881">
        <v>3.39</v>
      </c>
      <c r="G1881">
        <v>12861</v>
      </c>
      <c r="H1881" t="s">
        <v>22</v>
      </c>
      <c r="I1881" t="str">
        <f>IF(AND(LEFT(OnlineRetail[[#This Row],[InvoiceNo]],1)&lt;&gt;"C",OnlineRetail[[#This Row],[CustomerID]]&lt;&gt;""),"Yes","No")</f>
        <v>Yes</v>
      </c>
      <c r="J1881" s="4">
        <f>EOMONTH(OnlineRetail[[#This Row],[InvoiceDate]],-1)+1</f>
        <v>40575</v>
      </c>
      <c r="K1881" s="6">
        <f>OnlineRetail[[#This Row],[Quantity]]*OnlineRetail[[#This Row],[UnitPrice]]</f>
        <v>77.97</v>
      </c>
      <c r="L1881" t="str">
        <f t="shared" si="29"/>
        <v>12861|Feb-2011</v>
      </c>
    </row>
    <row r="1882" spans="1:12">
      <c r="A1882">
        <v>545134</v>
      </c>
      <c r="B1882" t="s">
        <v>115</v>
      </c>
      <c r="C1882" t="s">
        <v>14</v>
      </c>
      <c r="D1882">
        <v>7</v>
      </c>
      <c r="E1882" s="1">
        <v>40588.557638888888</v>
      </c>
      <c r="F1882">
        <v>4.95</v>
      </c>
      <c r="G1882">
        <v>13391</v>
      </c>
      <c r="H1882" t="s">
        <v>10</v>
      </c>
      <c r="I1882" t="str">
        <f>IF(AND(LEFT(OnlineRetail[[#This Row],[InvoiceNo]],1)&lt;&gt;"C",OnlineRetail[[#This Row],[CustomerID]]&lt;&gt;""),"Yes","No")</f>
        <v>Yes</v>
      </c>
      <c r="J1882" s="4">
        <f>EOMONTH(OnlineRetail[[#This Row],[InvoiceDate]],-1)+1</f>
        <v>40575</v>
      </c>
      <c r="K1882" s="6">
        <f>OnlineRetail[[#This Row],[Quantity]]*OnlineRetail[[#This Row],[UnitPrice]]</f>
        <v>34.65</v>
      </c>
      <c r="L1882" t="str">
        <f t="shared" si="29"/>
        <v>13391|Feb-2011</v>
      </c>
    </row>
    <row r="1883" spans="1:12">
      <c r="A1883">
        <v>543871</v>
      </c>
      <c r="B1883" t="s">
        <v>217</v>
      </c>
      <c r="C1883" t="s">
        <v>46</v>
      </c>
      <c r="D1883">
        <v>24</v>
      </c>
      <c r="E1883" s="1">
        <v>40588.568055555559</v>
      </c>
      <c r="F1883">
        <v>1.65</v>
      </c>
      <c r="G1883">
        <v>12742</v>
      </c>
      <c r="H1883" t="s">
        <v>10</v>
      </c>
      <c r="I1883" t="str">
        <f>IF(AND(LEFT(OnlineRetail[[#This Row],[InvoiceNo]],1)&lt;&gt;"C",OnlineRetail[[#This Row],[CustomerID]]&lt;&gt;""),"Yes","No")</f>
        <v>Yes</v>
      </c>
      <c r="J1883" s="4">
        <f>EOMONTH(OnlineRetail[[#This Row],[InvoiceDate]],-1)+1</f>
        <v>40575</v>
      </c>
      <c r="K1883" s="6">
        <f>OnlineRetail[[#This Row],[Quantity]]*OnlineRetail[[#This Row],[UnitPrice]]</f>
        <v>39.599999999999994</v>
      </c>
      <c r="L1883" t="str">
        <f t="shared" si="29"/>
        <v>12742|Feb-2011</v>
      </c>
    </row>
    <row r="1884" spans="1:12">
      <c r="A1884">
        <v>539744</v>
      </c>
      <c r="B1884" t="s">
        <v>296</v>
      </c>
      <c r="C1884" t="s">
        <v>16</v>
      </c>
      <c r="D1884">
        <v>3</v>
      </c>
      <c r="E1884" s="1">
        <v>40588.570833333331</v>
      </c>
      <c r="F1884">
        <v>2.5499999999999998</v>
      </c>
      <c r="G1884">
        <v>12673</v>
      </c>
      <c r="H1884" t="s">
        <v>10</v>
      </c>
      <c r="I1884" t="str">
        <f>IF(AND(LEFT(OnlineRetail[[#This Row],[InvoiceNo]],1)&lt;&gt;"C",OnlineRetail[[#This Row],[CustomerID]]&lt;&gt;""),"Yes","No")</f>
        <v>Yes</v>
      </c>
      <c r="J1884" s="4">
        <f>EOMONTH(OnlineRetail[[#This Row],[InvoiceDate]],-1)+1</f>
        <v>40575</v>
      </c>
      <c r="K1884" s="6">
        <f>OnlineRetail[[#This Row],[Quantity]]*OnlineRetail[[#This Row],[UnitPrice]]</f>
        <v>7.6499999999999995</v>
      </c>
      <c r="L1884" t="str">
        <f t="shared" si="29"/>
        <v>12673|Feb-2011</v>
      </c>
    </row>
    <row r="1885" spans="1:12">
      <c r="A1885">
        <v>536878</v>
      </c>
      <c r="B1885" t="s">
        <v>173</v>
      </c>
      <c r="C1885" t="s">
        <v>62</v>
      </c>
      <c r="D1885">
        <v>11</v>
      </c>
      <c r="E1885" s="1">
        <v>40588.570833333331</v>
      </c>
      <c r="F1885">
        <v>2.5499999999999998</v>
      </c>
      <c r="G1885">
        <v>14228</v>
      </c>
      <c r="H1885" t="s">
        <v>10</v>
      </c>
      <c r="I1885" t="str">
        <f>IF(AND(LEFT(OnlineRetail[[#This Row],[InvoiceNo]],1)&lt;&gt;"C",OnlineRetail[[#This Row],[CustomerID]]&lt;&gt;""),"Yes","No")</f>
        <v>Yes</v>
      </c>
      <c r="J1885" s="4">
        <f>EOMONTH(OnlineRetail[[#This Row],[InvoiceDate]],-1)+1</f>
        <v>40575</v>
      </c>
      <c r="K1885" s="6">
        <f>OnlineRetail[[#This Row],[Quantity]]*OnlineRetail[[#This Row],[UnitPrice]]</f>
        <v>28.049999999999997</v>
      </c>
      <c r="L1885" t="str">
        <f t="shared" si="29"/>
        <v>14228|Feb-2011</v>
      </c>
    </row>
    <row r="1886" spans="1:12">
      <c r="A1886">
        <v>552935</v>
      </c>
      <c r="B1886" t="s">
        <v>248</v>
      </c>
      <c r="C1886" t="s">
        <v>72</v>
      </c>
      <c r="D1886">
        <v>24</v>
      </c>
      <c r="E1886" s="1">
        <v>40588.588888888888</v>
      </c>
      <c r="F1886">
        <v>7.95</v>
      </c>
      <c r="G1886">
        <v>14231</v>
      </c>
      <c r="H1886" t="s">
        <v>10</v>
      </c>
      <c r="I1886" t="str">
        <f>IF(AND(LEFT(OnlineRetail[[#This Row],[InvoiceNo]],1)&lt;&gt;"C",OnlineRetail[[#This Row],[CustomerID]]&lt;&gt;""),"Yes","No")</f>
        <v>Yes</v>
      </c>
      <c r="J1886" s="4">
        <f>EOMONTH(OnlineRetail[[#This Row],[InvoiceDate]],-1)+1</f>
        <v>40575</v>
      </c>
      <c r="K1886" s="6">
        <f>OnlineRetail[[#This Row],[Quantity]]*OnlineRetail[[#This Row],[UnitPrice]]</f>
        <v>190.8</v>
      </c>
      <c r="L1886" t="str">
        <f t="shared" si="29"/>
        <v>14231|Feb-2011</v>
      </c>
    </row>
    <row r="1887" spans="1:12">
      <c r="A1887">
        <v>540923</v>
      </c>
      <c r="B1887" t="s">
        <v>141</v>
      </c>
      <c r="C1887" t="s">
        <v>14</v>
      </c>
      <c r="D1887">
        <v>19</v>
      </c>
      <c r="E1887" s="1">
        <v>40588.600694444453</v>
      </c>
      <c r="F1887">
        <v>1.65</v>
      </c>
      <c r="G1887">
        <v>13219</v>
      </c>
      <c r="H1887" t="s">
        <v>10</v>
      </c>
      <c r="I1887" t="str">
        <f>IF(AND(LEFT(OnlineRetail[[#This Row],[InvoiceNo]],1)&lt;&gt;"C",OnlineRetail[[#This Row],[CustomerID]]&lt;&gt;""),"Yes","No")</f>
        <v>Yes</v>
      </c>
      <c r="J1887" s="4">
        <f>EOMONTH(OnlineRetail[[#This Row],[InvoiceDate]],-1)+1</f>
        <v>40575</v>
      </c>
      <c r="K1887" s="6">
        <f>OnlineRetail[[#This Row],[Quantity]]*OnlineRetail[[#This Row],[UnitPrice]]</f>
        <v>31.349999999999998</v>
      </c>
      <c r="L1887" t="str">
        <f t="shared" si="29"/>
        <v>13219|Feb-2011</v>
      </c>
    </row>
    <row r="1888" spans="1:12" hidden="1">
      <c r="A1888">
        <v>549473</v>
      </c>
      <c r="B1888" t="s">
        <v>245</v>
      </c>
      <c r="C1888" t="s">
        <v>42</v>
      </c>
      <c r="D1888">
        <v>19</v>
      </c>
      <c r="E1888" s="1">
        <v>40588.625</v>
      </c>
      <c r="F1888">
        <v>5.95</v>
      </c>
      <c r="H1888" t="s">
        <v>10</v>
      </c>
      <c r="I1888" t="str">
        <f>IF(AND(LEFT(OnlineRetail[[#This Row],[InvoiceNo]],1)&lt;&gt;"C",OnlineRetail[[#This Row],[CustomerID]]&lt;&gt;""),"Yes","No")</f>
        <v>No</v>
      </c>
      <c r="J1888" s="4">
        <f>EOMONTH(OnlineRetail[[#This Row],[InvoiceDate]],-1)+1</f>
        <v>40575</v>
      </c>
      <c r="K1888" s="6">
        <f>OnlineRetail[[#This Row],[Quantity]]*OnlineRetail[[#This Row],[UnitPrice]]</f>
        <v>113.05</v>
      </c>
      <c r="L1888" t="str">
        <f t="shared" si="29"/>
        <v/>
      </c>
    </row>
    <row r="1889" spans="1:12">
      <c r="A1889">
        <v>539791</v>
      </c>
      <c r="B1889" t="s">
        <v>212</v>
      </c>
      <c r="C1889" t="s">
        <v>50</v>
      </c>
      <c r="D1889">
        <v>16</v>
      </c>
      <c r="E1889" s="1">
        <v>40588.630555555559</v>
      </c>
      <c r="F1889">
        <v>9.9499999999999993</v>
      </c>
      <c r="G1889">
        <v>12949</v>
      </c>
      <c r="H1889" t="s">
        <v>10</v>
      </c>
      <c r="I1889" t="str">
        <f>IF(AND(LEFT(OnlineRetail[[#This Row],[InvoiceNo]],1)&lt;&gt;"C",OnlineRetail[[#This Row],[CustomerID]]&lt;&gt;""),"Yes","No")</f>
        <v>Yes</v>
      </c>
      <c r="J1889" s="4">
        <f>EOMONTH(OnlineRetail[[#This Row],[InvoiceDate]],-1)+1</f>
        <v>40575</v>
      </c>
      <c r="K1889" s="6">
        <f>OnlineRetail[[#This Row],[Quantity]]*OnlineRetail[[#This Row],[UnitPrice]]</f>
        <v>159.19999999999999</v>
      </c>
      <c r="L1889" t="str">
        <f t="shared" si="29"/>
        <v>12949|Feb-2011</v>
      </c>
    </row>
    <row r="1890" spans="1:12">
      <c r="A1890">
        <v>545313</v>
      </c>
      <c r="B1890" t="s">
        <v>266</v>
      </c>
      <c r="C1890" t="s">
        <v>72</v>
      </c>
      <c r="D1890">
        <v>22</v>
      </c>
      <c r="E1890" s="1">
        <v>40588.647222222222</v>
      </c>
      <c r="F1890">
        <v>5.95</v>
      </c>
      <c r="G1890">
        <v>13392</v>
      </c>
      <c r="H1890" t="s">
        <v>36</v>
      </c>
      <c r="I1890" t="str">
        <f>IF(AND(LEFT(OnlineRetail[[#This Row],[InvoiceNo]],1)&lt;&gt;"C",OnlineRetail[[#This Row],[CustomerID]]&lt;&gt;""),"Yes","No")</f>
        <v>Yes</v>
      </c>
      <c r="J1890" s="4">
        <f>EOMONTH(OnlineRetail[[#This Row],[InvoiceDate]],-1)+1</f>
        <v>40575</v>
      </c>
      <c r="K1890" s="6">
        <f>OnlineRetail[[#This Row],[Quantity]]*OnlineRetail[[#This Row],[UnitPrice]]</f>
        <v>130.9</v>
      </c>
      <c r="L1890" t="str">
        <f t="shared" si="29"/>
        <v>13392|Feb-2011</v>
      </c>
    </row>
    <row r="1891" spans="1:12">
      <c r="A1891">
        <v>546211</v>
      </c>
      <c r="B1891" t="s">
        <v>47</v>
      </c>
      <c r="C1891" t="s">
        <v>40</v>
      </c>
      <c r="D1891">
        <v>5</v>
      </c>
      <c r="E1891" s="1">
        <v>40588.647222222222</v>
      </c>
      <c r="F1891">
        <v>7.95</v>
      </c>
      <c r="G1891">
        <v>14216</v>
      </c>
      <c r="H1891" t="s">
        <v>10</v>
      </c>
      <c r="I1891" t="str">
        <f>IF(AND(LEFT(OnlineRetail[[#This Row],[InvoiceNo]],1)&lt;&gt;"C",OnlineRetail[[#This Row],[CustomerID]]&lt;&gt;""),"Yes","No")</f>
        <v>Yes</v>
      </c>
      <c r="J1891" s="4">
        <f>EOMONTH(OnlineRetail[[#This Row],[InvoiceDate]],-1)+1</f>
        <v>40575</v>
      </c>
      <c r="K1891" s="6">
        <f>OnlineRetail[[#This Row],[Quantity]]*OnlineRetail[[#This Row],[UnitPrice]]</f>
        <v>39.75</v>
      </c>
      <c r="L1891" t="str">
        <f t="shared" si="29"/>
        <v>14216|Feb-2011</v>
      </c>
    </row>
    <row r="1892" spans="1:12">
      <c r="A1892">
        <v>555068</v>
      </c>
      <c r="B1892" t="s">
        <v>276</v>
      </c>
      <c r="C1892" t="s">
        <v>9</v>
      </c>
      <c r="D1892">
        <v>21</v>
      </c>
      <c r="E1892" s="1">
        <v>40588.660416666673</v>
      </c>
      <c r="F1892">
        <v>2.1</v>
      </c>
      <c r="G1892">
        <v>13927</v>
      </c>
      <c r="H1892" t="s">
        <v>10</v>
      </c>
      <c r="I1892" t="str">
        <f>IF(AND(LEFT(OnlineRetail[[#This Row],[InvoiceNo]],1)&lt;&gt;"C",OnlineRetail[[#This Row],[CustomerID]]&lt;&gt;""),"Yes","No")</f>
        <v>Yes</v>
      </c>
      <c r="J1892" s="4">
        <f>EOMONTH(OnlineRetail[[#This Row],[InvoiceDate]],-1)+1</f>
        <v>40575</v>
      </c>
      <c r="K1892" s="6">
        <f>OnlineRetail[[#This Row],[Quantity]]*OnlineRetail[[#This Row],[UnitPrice]]</f>
        <v>44.1</v>
      </c>
      <c r="L1892" t="str">
        <f t="shared" si="29"/>
        <v>13927|Feb-2011</v>
      </c>
    </row>
    <row r="1893" spans="1:12">
      <c r="A1893">
        <v>553344</v>
      </c>
      <c r="B1893" t="s">
        <v>111</v>
      </c>
      <c r="C1893" t="s">
        <v>39</v>
      </c>
      <c r="D1893">
        <v>4</v>
      </c>
      <c r="E1893" s="1">
        <v>40588.697916666657</v>
      </c>
      <c r="F1893">
        <v>2.5499999999999998</v>
      </c>
      <c r="G1893">
        <v>12919</v>
      </c>
      <c r="H1893" t="s">
        <v>10</v>
      </c>
      <c r="I1893" t="str">
        <f>IF(AND(LEFT(OnlineRetail[[#This Row],[InvoiceNo]],1)&lt;&gt;"C",OnlineRetail[[#This Row],[CustomerID]]&lt;&gt;""),"Yes","No")</f>
        <v>Yes</v>
      </c>
      <c r="J1893" s="4">
        <f>EOMONTH(OnlineRetail[[#This Row],[InvoiceDate]],-1)+1</f>
        <v>40575</v>
      </c>
      <c r="K1893" s="6">
        <f>OnlineRetail[[#This Row],[Quantity]]*OnlineRetail[[#This Row],[UnitPrice]]</f>
        <v>10.199999999999999</v>
      </c>
      <c r="L1893" t="str">
        <f t="shared" si="29"/>
        <v>12919|Feb-2011</v>
      </c>
    </row>
    <row r="1894" spans="1:12">
      <c r="A1894">
        <v>545881</v>
      </c>
      <c r="B1894" t="s">
        <v>222</v>
      </c>
      <c r="C1894" t="s">
        <v>27</v>
      </c>
      <c r="D1894">
        <v>6</v>
      </c>
      <c r="E1894" s="1">
        <v>40588.700694444437</v>
      </c>
      <c r="F1894">
        <v>1.65</v>
      </c>
      <c r="G1894">
        <v>12617</v>
      </c>
      <c r="H1894" t="s">
        <v>10</v>
      </c>
      <c r="I1894" t="str">
        <f>IF(AND(LEFT(OnlineRetail[[#This Row],[InvoiceNo]],1)&lt;&gt;"C",OnlineRetail[[#This Row],[CustomerID]]&lt;&gt;""),"Yes","No")</f>
        <v>Yes</v>
      </c>
      <c r="J1894" s="4">
        <f>EOMONTH(OnlineRetail[[#This Row],[InvoiceDate]],-1)+1</f>
        <v>40575</v>
      </c>
      <c r="K1894" s="6">
        <f>OnlineRetail[[#This Row],[Quantity]]*OnlineRetail[[#This Row],[UnitPrice]]</f>
        <v>9.8999999999999986</v>
      </c>
      <c r="L1894" t="str">
        <f t="shared" si="29"/>
        <v>12617|Feb-2011</v>
      </c>
    </row>
    <row r="1895" spans="1:12">
      <c r="A1895">
        <v>551587</v>
      </c>
      <c r="B1895" t="s">
        <v>176</v>
      </c>
      <c r="C1895" t="s">
        <v>72</v>
      </c>
      <c r="D1895">
        <v>21</v>
      </c>
      <c r="E1895" s="1">
        <v>40588.703472222223</v>
      </c>
      <c r="F1895">
        <v>1.65</v>
      </c>
      <c r="G1895">
        <v>14249</v>
      </c>
      <c r="H1895" t="s">
        <v>17</v>
      </c>
      <c r="I1895" t="str">
        <f>IF(AND(LEFT(OnlineRetail[[#This Row],[InvoiceNo]],1)&lt;&gt;"C",OnlineRetail[[#This Row],[CustomerID]]&lt;&gt;""),"Yes","No")</f>
        <v>Yes</v>
      </c>
      <c r="J1895" s="4">
        <f>EOMONTH(OnlineRetail[[#This Row],[InvoiceDate]],-1)+1</f>
        <v>40575</v>
      </c>
      <c r="K1895" s="6">
        <f>OnlineRetail[[#This Row],[Quantity]]*OnlineRetail[[#This Row],[UnitPrice]]</f>
        <v>34.65</v>
      </c>
      <c r="L1895" t="str">
        <f t="shared" si="29"/>
        <v>14249|Feb-2011</v>
      </c>
    </row>
    <row r="1896" spans="1:12">
      <c r="A1896">
        <v>536770</v>
      </c>
      <c r="B1896" t="s">
        <v>145</v>
      </c>
      <c r="C1896" t="s">
        <v>39</v>
      </c>
      <c r="D1896">
        <v>12</v>
      </c>
      <c r="E1896" s="1">
        <v>40588.741666666669</v>
      </c>
      <c r="F1896">
        <v>2.5499999999999998</v>
      </c>
      <c r="G1896">
        <v>13583</v>
      </c>
      <c r="H1896" t="s">
        <v>10</v>
      </c>
      <c r="I1896" t="str">
        <f>IF(AND(LEFT(OnlineRetail[[#This Row],[InvoiceNo]],1)&lt;&gt;"C",OnlineRetail[[#This Row],[CustomerID]]&lt;&gt;""),"Yes","No")</f>
        <v>Yes</v>
      </c>
      <c r="J1896" s="4">
        <f>EOMONTH(OnlineRetail[[#This Row],[InvoiceDate]],-1)+1</f>
        <v>40575</v>
      </c>
      <c r="K1896" s="6">
        <f>OnlineRetail[[#This Row],[Quantity]]*OnlineRetail[[#This Row],[UnitPrice]]</f>
        <v>30.599999999999998</v>
      </c>
      <c r="L1896" t="str">
        <f t="shared" si="29"/>
        <v>13583|Feb-2011</v>
      </c>
    </row>
    <row r="1897" spans="1:12">
      <c r="A1897">
        <v>554277</v>
      </c>
      <c r="B1897" t="s">
        <v>94</v>
      </c>
      <c r="C1897" t="s">
        <v>33</v>
      </c>
      <c r="D1897">
        <v>4</v>
      </c>
      <c r="E1897" s="1">
        <v>40588.742361111108</v>
      </c>
      <c r="F1897">
        <v>7.95</v>
      </c>
      <c r="G1897">
        <v>13430</v>
      </c>
      <c r="H1897" t="s">
        <v>10</v>
      </c>
      <c r="I1897" t="str">
        <f>IF(AND(LEFT(OnlineRetail[[#This Row],[InvoiceNo]],1)&lt;&gt;"C",OnlineRetail[[#This Row],[CustomerID]]&lt;&gt;""),"Yes","No")</f>
        <v>Yes</v>
      </c>
      <c r="J1897" s="4">
        <f>EOMONTH(OnlineRetail[[#This Row],[InvoiceDate]],-1)+1</f>
        <v>40575</v>
      </c>
      <c r="K1897" s="6">
        <f>OnlineRetail[[#This Row],[Quantity]]*OnlineRetail[[#This Row],[UnitPrice]]</f>
        <v>31.8</v>
      </c>
      <c r="L1897" t="str">
        <f t="shared" si="29"/>
        <v>13430|Feb-2011</v>
      </c>
    </row>
    <row r="1898" spans="1:12">
      <c r="A1898">
        <v>555876</v>
      </c>
      <c r="B1898" t="s">
        <v>173</v>
      </c>
      <c r="C1898" t="s">
        <v>46</v>
      </c>
      <c r="D1898">
        <v>11</v>
      </c>
      <c r="E1898" s="1">
        <v>40588.743750000001</v>
      </c>
      <c r="F1898">
        <v>3.39</v>
      </c>
      <c r="G1898">
        <v>14001</v>
      </c>
      <c r="H1898" t="s">
        <v>10</v>
      </c>
      <c r="I1898" t="str">
        <f>IF(AND(LEFT(OnlineRetail[[#This Row],[InvoiceNo]],1)&lt;&gt;"C",OnlineRetail[[#This Row],[CustomerID]]&lt;&gt;""),"Yes","No")</f>
        <v>Yes</v>
      </c>
      <c r="J1898" s="4">
        <f>EOMONTH(OnlineRetail[[#This Row],[InvoiceDate]],-1)+1</f>
        <v>40575</v>
      </c>
      <c r="K1898" s="6">
        <f>OnlineRetail[[#This Row],[Quantity]]*OnlineRetail[[#This Row],[UnitPrice]]</f>
        <v>37.29</v>
      </c>
      <c r="L1898" t="str">
        <f t="shared" si="29"/>
        <v>14001|Feb-2011</v>
      </c>
    </row>
    <row r="1899" spans="1:12">
      <c r="A1899">
        <v>547972</v>
      </c>
      <c r="B1899" t="s">
        <v>124</v>
      </c>
      <c r="C1899" t="s">
        <v>16</v>
      </c>
      <c r="D1899">
        <v>3</v>
      </c>
      <c r="E1899" s="1">
        <v>40588.745833333327</v>
      </c>
      <c r="F1899">
        <v>7.95</v>
      </c>
      <c r="G1899">
        <v>12888</v>
      </c>
      <c r="H1899" t="s">
        <v>10</v>
      </c>
      <c r="I1899" t="str">
        <f>IF(AND(LEFT(OnlineRetail[[#This Row],[InvoiceNo]],1)&lt;&gt;"C",OnlineRetail[[#This Row],[CustomerID]]&lt;&gt;""),"Yes","No")</f>
        <v>Yes</v>
      </c>
      <c r="J1899" s="4">
        <f>EOMONTH(OnlineRetail[[#This Row],[InvoiceDate]],-1)+1</f>
        <v>40575</v>
      </c>
      <c r="K1899" s="6">
        <f>OnlineRetail[[#This Row],[Quantity]]*OnlineRetail[[#This Row],[UnitPrice]]</f>
        <v>23.85</v>
      </c>
      <c r="L1899" t="str">
        <f t="shared" si="29"/>
        <v>12888|Feb-2011</v>
      </c>
    </row>
    <row r="1900" spans="1:12">
      <c r="A1900">
        <v>539861</v>
      </c>
      <c r="B1900" t="s">
        <v>176</v>
      </c>
      <c r="C1900" t="s">
        <v>19</v>
      </c>
      <c r="D1900">
        <v>22</v>
      </c>
      <c r="E1900" s="1">
        <v>40588.754166666673</v>
      </c>
      <c r="F1900">
        <v>5.95</v>
      </c>
      <c r="G1900">
        <v>13282</v>
      </c>
      <c r="H1900" t="s">
        <v>10</v>
      </c>
      <c r="I1900" t="str">
        <f>IF(AND(LEFT(OnlineRetail[[#This Row],[InvoiceNo]],1)&lt;&gt;"C",OnlineRetail[[#This Row],[CustomerID]]&lt;&gt;""),"Yes","No")</f>
        <v>Yes</v>
      </c>
      <c r="J1900" s="4">
        <f>EOMONTH(OnlineRetail[[#This Row],[InvoiceDate]],-1)+1</f>
        <v>40575</v>
      </c>
      <c r="K1900" s="6">
        <f>OnlineRetail[[#This Row],[Quantity]]*OnlineRetail[[#This Row],[UnitPrice]]</f>
        <v>130.9</v>
      </c>
      <c r="L1900" t="str">
        <f t="shared" si="29"/>
        <v>13282|Feb-2011</v>
      </c>
    </row>
    <row r="1901" spans="1:12">
      <c r="A1901">
        <v>545752</v>
      </c>
      <c r="B1901" t="s">
        <v>181</v>
      </c>
      <c r="C1901" t="s">
        <v>9</v>
      </c>
      <c r="D1901">
        <v>9</v>
      </c>
      <c r="E1901" s="1">
        <v>40588.763888888891</v>
      </c>
      <c r="F1901">
        <v>1.25</v>
      </c>
      <c r="G1901">
        <v>12588</v>
      </c>
      <c r="H1901" t="s">
        <v>31</v>
      </c>
      <c r="I1901" t="str">
        <f>IF(AND(LEFT(OnlineRetail[[#This Row],[InvoiceNo]],1)&lt;&gt;"C",OnlineRetail[[#This Row],[CustomerID]]&lt;&gt;""),"Yes","No")</f>
        <v>Yes</v>
      </c>
      <c r="J1901" s="4">
        <f>EOMONTH(OnlineRetail[[#This Row],[InvoiceDate]],-1)+1</f>
        <v>40575</v>
      </c>
      <c r="K1901" s="6">
        <f>OnlineRetail[[#This Row],[Quantity]]*OnlineRetail[[#This Row],[UnitPrice]]</f>
        <v>11.25</v>
      </c>
      <c r="L1901" t="str">
        <f t="shared" si="29"/>
        <v>12588|Feb-2011</v>
      </c>
    </row>
    <row r="1902" spans="1:12">
      <c r="A1902">
        <v>537648</v>
      </c>
      <c r="B1902" t="s">
        <v>95</v>
      </c>
      <c r="C1902" t="s">
        <v>48</v>
      </c>
      <c r="D1902">
        <v>1</v>
      </c>
      <c r="E1902" s="1">
        <v>40588.781944444447</v>
      </c>
      <c r="F1902">
        <v>0.85</v>
      </c>
      <c r="G1902">
        <v>13066</v>
      </c>
      <c r="H1902" t="s">
        <v>10</v>
      </c>
      <c r="I1902" t="str">
        <f>IF(AND(LEFT(OnlineRetail[[#This Row],[InvoiceNo]],1)&lt;&gt;"C",OnlineRetail[[#This Row],[CustomerID]]&lt;&gt;""),"Yes","No")</f>
        <v>Yes</v>
      </c>
      <c r="J1902" s="4">
        <f>EOMONTH(OnlineRetail[[#This Row],[InvoiceDate]],-1)+1</f>
        <v>40575</v>
      </c>
      <c r="K1902" s="6">
        <f>OnlineRetail[[#This Row],[Quantity]]*OnlineRetail[[#This Row],[UnitPrice]]</f>
        <v>0.85</v>
      </c>
      <c r="L1902" t="str">
        <f t="shared" si="29"/>
        <v>13066|Feb-2011</v>
      </c>
    </row>
    <row r="1903" spans="1:12">
      <c r="A1903">
        <v>547137</v>
      </c>
      <c r="B1903" t="s">
        <v>181</v>
      </c>
      <c r="C1903" t="s">
        <v>62</v>
      </c>
      <c r="D1903">
        <v>20</v>
      </c>
      <c r="E1903" s="1">
        <v>40588.817361111112</v>
      </c>
      <c r="F1903">
        <v>7.95</v>
      </c>
      <c r="G1903">
        <v>12449</v>
      </c>
      <c r="H1903" t="s">
        <v>10</v>
      </c>
      <c r="I1903" t="str">
        <f>IF(AND(LEFT(OnlineRetail[[#This Row],[InvoiceNo]],1)&lt;&gt;"C",OnlineRetail[[#This Row],[CustomerID]]&lt;&gt;""),"Yes","No")</f>
        <v>Yes</v>
      </c>
      <c r="J1903" s="4">
        <f>EOMONTH(OnlineRetail[[#This Row],[InvoiceDate]],-1)+1</f>
        <v>40575</v>
      </c>
      <c r="K1903" s="6">
        <f>OnlineRetail[[#This Row],[Quantity]]*OnlineRetail[[#This Row],[UnitPrice]]</f>
        <v>159</v>
      </c>
      <c r="L1903" t="str">
        <f t="shared" si="29"/>
        <v>12449|Feb-2011</v>
      </c>
    </row>
    <row r="1904" spans="1:12">
      <c r="A1904">
        <v>537976</v>
      </c>
      <c r="B1904" t="s">
        <v>132</v>
      </c>
      <c r="C1904" t="s">
        <v>21</v>
      </c>
      <c r="D1904">
        <v>21</v>
      </c>
      <c r="E1904" s="1">
        <v>40588.818055555559</v>
      </c>
      <c r="F1904">
        <v>2.1</v>
      </c>
      <c r="G1904">
        <v>13795</v>
      </c>
      <c r="H1904" t="s">
        <v>25</v>
      </c>
      <c r="I1904" t="str">
        <f>IF(AND(LEFT(OnlineRetail[[#This Row],[InvoiceNo]],1)&lt;&gt;"C",OnlineRetail[[#This Row],[CustomerID]]&lt;&gt;""),"Yes","No")</f>
        <v>Yes</v>
      </c>
      <c r="J1904" s="4">
        <f>EOMONTH(OnlineRetail[[#This Row],[InvoiceDate]],-1)+1</f>
        <v>40575</v>
      </c>
      <c r="K1904" s="6">
        <f>OnlineRetail[[#This Row],[Quantity]]*OnlineRetail[[#This Row],[UnitPrice]]</f>
        <v>44.1</v>
      </c>
      <c r="L1904" t="str">
        <f t="shared" si="29"/>
        <v>13795|Feb-2011</v>
      </c>
    </row>
    <row r="1905" spans="1:12">
      <c r="A1905">
        <v>552402</v>
      </c>
      <c r="B1905" t="s">
        <v>273</v>
      </c>
      <c r="C1905" t="s">
        <v>29</v>
      </c>
      <c r="D1905">
        <v>13</v>
      </c>
      <c r="E1905" s="1">
        <v>40589.336805555547</v>
      </c>
      <c r="F1905">
        <v>2.1</v>
      </c>
      <c r="G1905">
        <v>14285</v>
      </c>
      <c r="H1905" t="s">
        <v>10</v>
      </c>
      <c r="I1905" t="str">
        <f>IF(AND(LEFT(OnlineRetail[[#This Row],[InvoiceNo]],1)&lt;&gt;"C",OnlineRetail[[#This Row],[CustomerID]]&lt;&gt;""),"Yes","No")</f>
        <v>Yes</v>
      </c>
      <c r="J1905" s="4">
        <f>EOMONTH(OnlineRetail[[#This Row],[InvoiceDate]],-1)+1</f>
        <v>40575</v>
      </c>
      <c r="K1905" s="6">
        <f>OnlineRetail[[#This Row],[Quantity]]*OnlineRetail[[#This Row],[UnitPrice]]</f>
        <v>27.3</v>
      </c>
      <c r="L1905" t="str">
        <f t="shared" si="29"/>
        <v>14285|Feb-2011</v>
      </c>
    </row>
    <row r="1906" spans="1:12">
      <c r="A1906">
        <v>543504</v>
      </c>
      <c r="B1906" t="s">
        <v>165</v>
      </c>
      <c r="C1906" t="s">
        <v>40</v>
      </c>
      <c r="D1906">
        <v>12</v>
      </c>
      <c r="E1906" s="1">
        <v>40589.352777777778</v>
      </c>
      <c r="F1906">
        <v>2.1</v>
      </c>
      <c r="G1906">
        <v>14126</v>
      </c>
      <c r="H1906" t="s">
        <v>10</v>
      </c>
      <c r="I1906" t="str">
        <f>IF(AND(LEFT(OnlineRetail[[#This Row],[InvoiceNo]],1)&lt;&gt;"C",OnlineRetail[[#This Row],[CustomerID]]&lt;&gt;""),"Yes","No")</f>
        <v>Yes</v>
      </c>
      <c r="J1906" s="4">
        <f>EOMONTH(OnlineRetail[[#This Row],[InvoiceDate]],-1)+1</f>
        <v>40575</v>
      </c>
      <c r="K1906" s="6">
        <f>OnlineRetail[[#This Row],[Quantity]]*OnlineRetail[[#This Row],[UnitPrice]]</f>
        <v>25.200000000000003</v>
      </c>
      <c r="L1906" t="str">
        <f t="shared" si="29"/>
        <v>14126|Feb-2011</v>
      </c>
    </row>
    <row r="1907" spans="1:12">
      <c r="A1907">
        <v>546468</v>
      </c>
      <c r="B1907" t="s">
        <v>127</v>
      </c>
      <c r="C1907" t="s">
        <v>21</v>
      </c>
      <c r="D1907">
        <v>11</v>
      </c>
      <c r="E1907" s="1">
        <v>40589.363194444442</v>
      </c>
      <c r="F1907">
        <v>4.25</v>
      </c>
      <c r="G1907">
        <v>14090</v>
      </c>
      <c r="H1907" t="s">
        <v>10</v>
      </c>
      <c r="I1907" t="str">
        <f>IF(AND(LEFT(OnlineRetail[[#This Row],[InvoiceNo]],1)&lt;&gt;"C",OnlineRetail[[#This Row],[CustomerID]]&lt;&gt;""),"Yes","No")</f>
        <v>Yes</v>
      </c>
      <c r="J1907" s="4">
        <f>EOMONTH(OnlineRetail[[#This Row],[InvoiceDate]],-1)+1</f>
        <v>40575</v>
      </c>
      <c r="K1907" s="6">
        <f>OnlineRetail[[#This Row],[Quantity]]*OnlineRetail[[#This Row],[UnitPrice]]</f>
        <v>46.75</v>
      </c>
      <c r="L1907" t="str">
        <f t="shared" si="29"/>
        <v>14090|Feb-2011</v>
      </c>
    </row>
    <row r="1908" spans="1:12">
      <c r="A1908">
        <v>539227</v>
      </c>
      <c r="B1908" t="s">
        <v>165</v>
      </c>
      <c r="C1908" t="s">
        <v>29</v>
      </c>
      <c r="D1908">
        <v>15</v>
      </c>
      <c r="E1908" s="1">
        <v>40589.369444444441</v>
      </c>
      <c r="F1908">
        <v>3.39</v>
      </c>
      <c r="G1908">
        <v>12929</v>
      </c>
      <c r="H1908" t="s">
        <v>31</v>
      </c>
      <c r="I1908" t="str">
        <f>IF(AND(LEFT(OnlineRetail[[#This Row],[InvoiceNo]],1)&lt;&gt;"C",OnlineRetail[[#This Row],[CustomerID]]&lt;&gt;""),"Yes","No")</f>
        <v>Yes</v>
      </c>
      <c r="J1908" s="4">
        <f>EOMONTH(OnlineRetail[[#This Row],[InvoiceDate]],-1)+1</f>
        <v>40575</v>
      </c>
      <c r="K1908" s="6">
        <f>OnlineRetail[[#This Row],[Quantity]]*OnlineRetail[[#This Row],[UnitPrice]]</f>
        <v>50.85</v>
      </c>
      <c r="L1908" t="str">
        <f t="shared" si="29"/>
        <v>12929|Feb-2011</v>
      </c>
    </row>
    <row r="1909" spans="1:12">
      <c r="A1909">
        <v>555360</v>
      </c>
      <c r="B1909" t="s">
        <v>163</v>
      </c>
      <c r="C1909" t="s">
        <v>72</v>
      </c>
      <c r="D1909">
        <v>21</v>
      </c>
      <c r="E1909" s="1">
        <v>40589.380555555559</v>
      </c>
      <c r="F1909">
        <v>4.95</v>
      </c>
      <c r="G1909">
        <v>13778</v>
      </c>
      <c r="H1909" t="s">
        <v>10</v>
      </c>
      <c r="I1909" t="str">
        <f>IF(AND(LEFT(OnlineRetail[[#This Row],[InvoiceNo]],1)&lt;&gt;"C",OnlineRetail[[#This Row],[CustomerID]]&lt;&gt;""),"Yes","No")</f>
        <v>Yes</v>
      </c>
      <c r="J1909" s="4">
        <f>EOMONTH(OnlineRetail[[#This Row],[InvoiceDate]],-1)+1</f>
        <v>40575</v>
      </c>
      <c r="K1909" s="6">
        <f>OnlineRetail[[#This Row],[Quantity]]*OnlineRetail[[#This Row],[UnitPrice]]</f>
        <v>103.95</v>
      </c>
      <c r="L1909" t="str">
        <f t="shared" si="29"/>
        <v>13778|Feb-2011</v>
      </c>
    </row>
    <row r="1910" spans="1:12">
      <c r="A1910">
        <v>543497</v>
      </c>
      <c r="B1910" t="s">
        <v>162</v>
      </c>
      <c r="C1910" t="s">
        <v>19</v>
      </c>
      <c r="D1910">
        <v>11</v>
      </c>
      <c r="E1910" s="1">
        <v>40589.381249999999</v>
      </c>
      <c r="F1910">
        <v>0.85</v>
      </c>
      <c r="G1910">
        <v>14047</v>
      </c>
      <c r="H1910" t="s">
        <v>10</v>
      </c>
      <c r="I1910" t="str">
        <f>IF(AND(LEFT(OnlineRetail[[#This Row],[InvoiceNo]],1)&lt;&gt;"C",OnlineRetail[[#This Row],[CustomerID]]&lt;&gt;""),"Yes","No")</f>
        <v>Yes</v>
      </c>
      <c r="J1910" s="4">
        <f>EOMONTH(OnlineRetail[[#This Row],[InvoiceDate]],-1)+1</f>
        <v>40575</v>
      </c>
      <c r="K1910" s="6">
        <f>OnlineRetail[[#This Row],[Quantity]]*OnlineRetail[[#This Row],[UnitPrice]]</f>
        <v>9.35</v>
      </c>
      <c r="L1910" t="str">
        <f t="shared" si="29"/>
        <v>14047|Feb-2011</v>
      </c>
    </row>
    <row r="1911" spans="1:12">
      <c r="A1911">
        <v>553422</v>
      </c>
      <c r="B1911" t="s">
        <v>144</v>
      </c>
      <c r="C1911" t="s">
        <v>9</v>
      </c>
      <c r="D1911">
        <v>10</v>
      </c>
      <c r="E1911" s="1">
        <v>40589.412499999999</v>
      </c>
      <c r="F1911">
        <v>2.5499999999999998</v>
      </c>
      <c r="G1911">
        <v>14196</v>
      </c>
      <c r="H1911" t="s">
        <v>22</v>
      </c>
      <c r="I1911" t="str">
        <f>IF(AND(LEFT(OnlineRetail[[#This Row],[InvoiceNo]],1)&lt;&gt;"C",OnlineRetail[[#This Row],[CustomerID]]&lt;&gt;""),"Yes","No")</f>
        <v>Yes</v>
      </c>
      <c r="J1911" s="4">
        <f>EOMONTH(OnlineRetail[[#This Row],[InvoiceDate]],-1)+1</f>
        <v>40575</v>
      </c>
      <c r="K1911" s="6">
        <f>OnlineRetail[[#This Row],[Quantity]]*OnlineRetail[[#This Row],[UnitPrice]]</f>
        <v>25.5</v>
      </c>
      <c r="L1911" t="str">
        <f t="shared" si="29"/>
        <v>14196|Feb-2011</v>
      </c>
    </row>
    <row r="1912" spans="1:12">
      <c r="A1912">
        <v>545672</v>
      </c>
      <c r="B1912" t="s">
        <v>28</v>
      </c>
      <c r="C1912" t="s">
        <v>53</v>
      </c>
      <c r="D1912">
        <v>17</v>
      </c>
      <c r="E1912" s="1">
        <v>40589.425000000003</v>
      </c>
      <c r="F1912">
        <v>0.85</v>
      </c>
      <c r="G1912">
        <v>13367</v>
      </c>
      <c r="H1912" t="s">
        <v>10</v>
      </c>
      <c r="I1912" t="str">
        <f>IF(AND(LEFT(OnlineRetail[[#This Row],[InvoiceNo]],1)&lt;&gt;"C",OnlineRetail[[#This Row],[CustomerID]]&lt;&gt;""),"Yes","No")</f>
        <v>Yes</v>
      </c>
      <c r="J1912" s="4">
        <f>EOMONTH(OnlineRetail[[#This Row],[InvoiceDate]],-1)+1</f>
        <v>40575</v>
      </c>
      <c r="K1912" s="6">
        <f>OnlineRetail[[#This Row],[Quantity]]*OnlineRetail[[#This Row],[UnitPrice]]</f>
        <v>14.45</v>
      </c>
      <c r="L1912" t="str">
        <f t="shared" si="29"/>
        <v>13367|Feb-2011</v>
      </c>
    </row>
    <row r="1913" spans="1:12">
      <c r="A1913">
        <v>550938</v>
      </c>
      <c r="B1913" t="s">
        <v>15</v>
      </c>
      <c r="C1913" t="s">
        <v>48</v>
      </c>
      <c r="D1913">
        <v>3</v>
      </c>
      <c r="E1913" s="1">
        <v>40589.436805555553</v>
      </c>
      <c r="F1913">
        <v>1.25</v>
      </c>
      <c r="G1913">
        <v>13451</v>
      </c>
      <c r="H1913" t="s">
        <v>17</v>
      </c>
      <c r="I1913" t="str">
        <f>IF(AND(LEFT(OnlineRetail[[#This Row],[InvoiceNo]],1)&lt;&gt;"C",OnlineRetail[[#This Row],[CustomerID]]&lt;&gt;""),"Yes","No")</f>
        <v>Yes</v>
      </c>
      <c r="J1913" s="4">
        <f>EOMONTH(OnlineRetail[[#This Row],[InvoiceDate]],-1)+1</f>
        <v>40575</v>
      </c>
      <c r="K1913" s="6">
        <f>OnlineRetail[[#This Row],[Quantity]]*OnlineRetail[[#This Row],[UnitPrice]]</f>
        <v>3.75</v>
      </c>
      <c r="L1913" t="str">
        <f t="shared" si="29"/>
        <v>13451|Feb-2011</v>
      </c>
    </row>
    <row r="1914" spans="1:12">
      <c r="A1914">
        <v>545984</v>
      </c>
      <c r="B1914" t="s">
        <v>211</v>
      </c>
      <c r="C1914" t="s">
        <v>29</v>
      </c>
      <c r="D1914">
        <v>12</v>
      </c>
      <c r="E1914" s="1">
        <v>40589.439583333333</v>
      </c>
      <c r="F1914">
        <v>2.5499999999999998</v>
      </c>
      <c r="G1914">
        <v>13582</v>
      </c>
      <c r="H1914" t="s">
        <v>121</v>
      </c>
      <c r="I1914" t="str">
        <f>IF(AND(LEFT(OnlineRetail[[#This Row],[InvoiceNo]],1)&lt;&gt;"C",OnlineRetail[[#This Row],[CustomerID]]&lt;&gt;""),"Yes","No")</f>
        <v>Yes</v>
      </c>
      <c r="J1914" s="4">
        <f>EOMONTH(OnlineRetail[[#This Row],[InvoiceDate]],-1)+1</f>
        <v>40575</v>
      </c>
      <c r="K1914" s="6">
        <f>OnlineRetail[[#This Row],[Quantity]]*OnlineRetail[[#This Row],[UnitPrice]]</f>
        <v>30.599999999999998</v>
      </c>
      <c r="L1914" t="str">
        <f t="shared" si="29"/>
        <v>13582|Feb-2011</v>
      </c>
    </row>
    <row r="1915" spans="1:12">
      <c r="A1915">
        <v>539700</v>
      </c>
      <c r="B1915" t="s">
        <v>272</v>
      </c>
      <c r="C1915" t="s">
        <v>42</v>
      </c>
      <c r="D1915">
        <v>5</v>
      </c>
      <c r="E1915" s="1">
        <v>40589.44027777778</v>
      </c>
      <c r="F1915">
        <v>0.85</v>
      </c>
      <c r="G1915">
        <v>14022</v>
      </c>
      <c r="H1915" t="s">
        <v>10</v>
      </c>
      <c r="I1915" t="str">
        <f>IF(AND(LEFT(OnlineRetail[[#This Row],[InvoiceNo]],1)&lt;&gt;"C",OnlineRetail[[#This Row],[CustomerID]]&lt;&gt;""),"Yes","No")</f>
        <v>Yes</v>
      </c>
      <c r="J1915" s="4">
        <f>EOMONTH(OnlineRetail[[#This Row],[InvoiceDate]],-1)+1</f>
        <v>40575</v>
      </c>
      <c r="K1915" s="6">
        <f>OnlineRetail[[#This Row],[Quantity]]*OnlineRetail[[#This Row],[UnitPrice]]</f>
        <v>4.25</v>
      </c>
      <c r="L1915" t="str">
        <f t="shared" si="29"/>
        <v>14022|Feb-2011</v>
      </c>
    </row>
    <row r="1916" spans="1:12">
      <c r="A1916">
        <v>546979</v>
      </c>
      <c r="B1916" t="s">
        <v>286</v>
      </c>
      <c r="C1916" t="s">
        <v>46</v>
      </c>
      <c r="D1916">
        <v>16</v>
      </c>
      <c r="E1916" s="1">
        <v>40589.442361111112</v>
      </c>
      <c r="F1916">
        <v>4.25</v>
      </c>
      <c r="G1916">
        <v>13975</v>
      </c>
      <c r="H1916" t="s">
        <v>10</v>
      </c>
      <c r="I1916" t="str">
        <f>IF(AND(LEFT(OnlineRetail[[#This Row],[InvoiceNo]],1)&lt;&gt;"C",OnlineRetail[[#This Row],[CustomerID]]&lt;&gt;""),"Yes","No")</f>
        <v>Yes</v>
      </c>
      <c r="J1916" s="4">
        <f>EOMONTH(OnlineRetail[[#This Row],[InvoiceDate]],-1)+1</f>
        <v>40575</v>
      </c>
      <c r="K1916" s="6">
        <f>OnlineRetail[[#This Row],[Quantity]]*OnlineRetail[[#This Row],[UnitPrice]]</f>
        <v>68</v>
      </c>
      <c r="L1916" t="str">
        <f t="shared" si="29"/>
        <v>13975|Feb-2011</v>
      </c>
    </row>
    <row r="1917" spans="1:12">
      <c r="A1917">
        <v>539980</v>
      </c>
      <c r="B1917" t="s">
        <v>45</v>
      </c>
      <c r="C1917" t="s">
        <v>46</v>
      </c>
      <c r="D1917">
        <v>20</v>
      </c>
      <c r="E1917" s="1">
        <v>40589.445138888892</v>
      </c>
      <c r="F1917">
        <v>5.95</v>
      </c>
      <c r="G1917">
        <v>13365</v>
      </c>
      <c r="H1917" t="s">
        <v>10</v>
      </c>
      <c r="I1917" t="str">
        <f>IF(AND(LEFT(OnlineRetail[[#This Row],[InvoiceNo]],1)&lt;&gt;"C",OnlineRetail[[#This Row],[CustomerID]]&lt;&gt;""),"Yes","No")</f>
        <v>Yes</v>
      </c>
      <c r="J1917" s="4">
        <f>EOMONTH(OnlineRetail[[#This Row],[InvoiceDate]],-1)+1</f>
        <v>40575</v>
      </c>
      <c r="K1917" s="6">
        <f>OnlineRetail[[#This Row],[Quantity]]*OnlineRetail[[#This Row],[UnitPrice]]</f>
        <v>119</v>
      </c>
      <c r="L1917" t="str">
        <f t="shared" si="29"/>
        <v>13365|Feb-2011</v>
      </c>
    </row>
    <row r="1918" spans="1:12">
      <c r="A1918">
        <v>553092</v>
      </c>
      <c r="B1918" t="s">
        <v>45</v>
      </c>
      <c r="C1918" t="s">
        <v>29</v>
      </c>
      <c r="D1918">
        <v>10</v>
      </c>
      <c r="E1918" s="1">
        <v>40589.449305555558</v>
      </c>
      <c r="F1918">
        <v>1.25</v>
      </c>
      <c r="G1918">
        <v>12502</v>
      </c>
      <c r="H1918" t="s">
        <v>31</v>
      </c>
      <c r="I1918" t="str">
        <f>IF(AND(LEFT(OnlineRetail[[#This Row],[InvoiceNo]],1)&lt;&gt;"C",OnlineRetail[[#This Row],[CustomerID]]&lt;&gt;""),"Yes","No")</f>
        <v>Yes</v>
      </c>
      <c r="J1918" s="4">
        <f>EOMONTH(OnlineRetail[[#This Row],[InvoiceDate]],-1)+1</f>
        <v>40575</v>
      </c>
      <c r="K1918" s="6">
        <f>OnlineRetail[[#This Row],[Quantity]]*OnlineRetail[[#This Row],[UnitPrice]]</f>
        <v>12.5</v>
      </c>
      <c r="L1918" t="str">
        <f t="shared" si="29"/>
        <v>12502|Feb-2011</v>
      </c>
    </row>
    <row r="1919" spans="1:12">
      <c r="A1919">
        <v>547304</v>
      </c>
      <c r="B1919" t="s">
        <v>279</v>
      </c>
      <c r="C1919" t="s">
        <v>39</v>
      </c>
      <c r="D1919">
        <v>2</v>
      </c>
      <c r="E1919" s="1">
        <v>40589.45208333333</v>
      </c>
      <c r="F1919">
        <v>4.95</v>
      </c>
      <c r="G1919">
        <v>13827</v>
      </c>
      <c r="H1919" t="s">
        <v>22</v>
      </c>
      <c r="I1919" t="str">
        <f>IF(AND(LEFT(OnlineRetail[[#This Row],[InvoiceNo]],1)&lt;&gt;"C",OnlineRetail[[#This Row],[CustomerID]]&lt;&gt;""),"Yes","No")</f>
        <v>Yes</v>
      </c>
      <c r="J1919" s="4">
        <f>EOMONTH(OnlineRetail[[#This Row],[InvoiceDate]],-1)+1</f>
        <v>40575</v>
      </c>
      <c r="K1919" s="6">
        <f>OnlineRetail[[#This Row],[Quantity]]*OnlineRetail[[#This Row],[UnitPrice]]</f>
        <v>9.9</v>
      </c>
      <c r="L1919" t="str">
        <f t="shared" si="29"/>
        <v>13827|Feb-2011</v>
      </c>
    </row>
    <row r="1920" spans="1:12">
      <c r="A1920">
        <v>546891</v>
      </c>
      <c r="B1920" t="s">
        <v>38</v>
      </c>
      <c r="C1920" t="s">
        <v>29</v>
      </c>
      <c r="D1920">
        <v>18</v>
      </c>
      <c r="E1920" s="1">
        <v>40589.46875</v>
      </c>
      <c r="F1920">
        <v>3.39</v>
      </c>
      <c r="G1920">
        <v>14141</v>
      </c>
      <c r="H1920" t="s">
        <v>70</v>
      </c>
      <c r="I1920" t="str">
        <f>IF(AND(LEFT(OnlineRetail[[#This Row],[InvoiceNo]],1)&lt;&gt;"C",OnlineRetail[[#This Row],[CustomerID]]&lt;&gt;""),"Yes","No")</f>
        <v>Yes</v>
      </c>
      <c r="J1920" s="4">
        <f>EOMONTH(OnlineRetail[[#This Row],[InvoiceDate]],-1)+1</f>
        <v>40575</v>
      </c>
      <c r="K1920" s="6">
        <f>OnlineRetail[[#This Row],[Quantity]]*OnlineRetail[[#This Row],[UnitPrice]]</f>
        <v>61.02</v>
      </c>
      <c r="L1920" t="str">
        <f t="shared" si="29"/>
        <v>14141|Feb-2011</v>
      </c>
    </row>
    <row r="1921" spans="1:12">
      <c r="A1921">
        <v>543621</v>
      </c>
      <c r="B1921" t="s">
        <v>177</v>
      </c>
      <c r="C1921" t="s">
        <v>46</v>
      </c>
      <c r="D1921">
        <v>8</v>
      </c>
      <c r="E1921" s="1">
        <v>40589.494444444441</v>
      </c>
      <c r="F1921">
        <v>4.25</v>
      </c>
      <c r="G1921">
        <v>13218</v>
      </c>
      <c r="H1921" t="s">
        <v>10</v>
      </c>
      <c r="I1921" t="str">
        <f>IF(AND(LEFT(OnlineRetail[[#This Row],[InvoiceNo]],1)&lt;&gt;"C",OnlineRetail[[#This Row],[CustomerID]]&lt;&gt;""),"Yes","No")</f>
        <v>Yes</v>
      </c>
      <c r="J1921" s="4">
        <f>EOMONTH(OnlineRetail[[#This Row],[InvoiceDate]],-1)+1</f>
        <v>40575</v>
      </c>
      <c r="K1921" s="6">
        <f>OnlineRetail[[#This Row],[Quantity]]*OnlineRetail[[#This Row],[UnitPrice]]</f>
        <v>34</v>
      </c>
      <c r="L1921" t="str">
        <f t="shared" si="29"/>
        <v>13218|Feb-2011</v>
      </c>
    </row>
    <row r="1922" spans="1:12">
      <c r="A1922">
        <v>547796</v>
      </c>
      <c r="B1922" t="s">
        <v>32</v>
      </c>
      <c r="C1922" t="s">
        <v>46</v>
      </c>
      <c r="D1922">
        <v>10</v>
      </c>
      <c r="E1922" s="1">
        <v>40589.508333333331</v>
      </c>
      <c r="F1922">
        <v>1.25</v>
      </c>
      <c r="G1922">
        <v>14258</v>
      </c>
      <c r="H1922" t="s">
        <v>10</v>
      </c>
      <c r="I1922" t="str">
        <f>IF(AND(LEFT(OnlineRetail[[#This Row],[InvoiceNo]],1)&lt;&gt;"C",OnlineRetail[[#This Row],[CustomerID]]&lt;&gt;""),"Yes","No")</f>
        <v>Yes</v>
      </c>
      <c r="J1922" s="4">
        <f>EOMONTH(OnlineRetail[[#This Row],[InvoiceDate]],-1)+1</f>
        <v>40575</v>
      </c>
      <c r="K1922" s="6">
        <f>OnlineRetail[[#This Row],[Quantity]]*OnlineRetail[[#This Row],[UnitPrice]]</f>
        <v>12.5</v>
      </c>
      <c r="L1922" t="str">
        <f t="shared" ref="L1922:L1985" si="30">IF(I1922="Yes",G1922&amp;"|"&amp;TEXT(J1922,"mmm-yyyy"),"")</f>
        <v>14258|Feb-2011</v>
      </c>
    </row>
    <row r="1923" spans="1:12">
      <c r="A1923">
        <v>545234</v>
      </c>
      <c r="B1923" t="s">
        <v>145</v>
      </c>
      <c r="C1923" t="s">
        <v>14</v>
      </c>
      <c r="D1923">
        <v>22</v>
      </c>
      <c r="E1923" s="1">
        <v>40589.532638888893</v>
      </c>
      <c r="F1923">
        <v>0.85</v>
      </c>
      <c r="G1923">
        <v>14027</v>
      </c>
      <c r="H1923" t="s">
        <v>10</v>
      </c>
      <c r="I1923" t="str">
        <f>IF(AND(LEFT(OnlineRetail[[#This Row],[InvoiceNo]],1)&lt;&gt;"C",OnlineRetail[[#This Row],[CustomerID]]&lt;&gt;""),"Yes","No")</f>
        <v>Yes</v>
      </c>
      <c r="J1923" s="4">
        <f>EOMONTH(OnlineRetail[[#This Row],[InvoiceDate]],-1)+1</f>
        <v>40575</v>
      </c>
      <c r="K1923" s="6">
        <f>OnlineRetail[[#This Row],[Quantity]]*OnlineRetail[[#This Row],[UnitPrice]]</f>
        <v>18.7</v>
      </c>
      <c r="L1923" t="str">
        <f t="shared" si="30"/>
        <v>14027|Feb-2011</v>
      </c>
    </row>
    <row r="1924" spans="1:12">
      <c r="A1924">
        <v>546016</v>
      </c>
      <c r="B1924" t="s">
        <v>283</v>
      </c>
      <c r="C1924" t="s">
        <v>27</v>
      </c>
      <c r="D1924">
        <v>3</v>
      </c>
      <c r="E1924" s="1">
        <v>40589.567361111112</v>
      </c>
      <c r="F1924">
        <v>2.5499999999999998</v>
      </c>
      <c r="G1924">
        <v>13255</v>
      </c>
      <c r="H1924" t="s">
        <v>10</v>
      </c>
      <c r="I1924" t="str">
        <f>IF(AND(LEFT(OnlineRetail[[#This Row],[InvoiceNo]],1)&lt;&gt;"C",OnlineRetail[[#This Row],[CustomerID]]&lt;&gt;""),"Yes","No")</f>
        <v>Yes</v>
      </c>
      <c r="J1924" s="4">
        <f>EOMONTH(OnlineRetail[[#This Row],[InvoiceDate]],-1)+1</f>
        <v>40575</v>
      </c>
      <c r="K1924" s="6">
        <f>OnlineRetail[[#This Row],[Quantity]]*OnlineRetail[[#This Row],[UnitPrice]]</f>
        <v>7.6499999999999995</v>
      </c>
      <c r="L1924" t="str">
        <f t="shared" si="30"/>
        <v>13255|Feb-2011</v>
      </c>
    </row>
    <row r="1925" spans="1:12">
      <c r="A1925">
        <v>549608</v>
      </c>
      <c r="B1925" t="s">
        <v>61</v>
      </c>
      <c r="C1925" t="s">
        <v>21</v>
      </c>
      <c r="D1925">
        <v>4</v>
      </c>
      <c r="E1925" s="1">
        <v>40589.572916666657</v>
      </c>
      <c r="F1925">
        <v>2.1</v>
      </c>
      <c r="G1925">
        <v>14217</v>
      </c>
      <c r="H1925" t="s">
        <v>36</v>
      </c>
      <c r="I1925" t="str">
        <f>IF(AND(LEFT(OnlineRetail[[#This Row],[InvoiceNo]],1)&lt;&gt;"C",OnlineRetail[[#This Row],[CustomerID]]&lt;&gt;""),"Yes","No")</f>
        <v>Yes</v>
      </c>
      <c r="J1925" s="4">
        <f>EOMONTH(OnlineRetail[[#This Row],[InvoiceDate]],-1)+1</f>
        <v>40575</v>
      </c>
      <c r="K1925" s="6">
        <f>OnlineRetail[[#This Row],[Quantity]]*OnlineRetail[[#This Row],[UnitPrice]]</f>
        <v>8.4</v>
      </c>
      <c r="L1925" t="str">
        <f t="shared" si="30"/>
        <v>14217|Feb-2011</v>
      </c>
    </row>
    <row r="1926" spans="1:12">
      <c r="A1926">
        <v>537863</v>
      </c>
      <c r="B1926" t="s">
        <v>252</v>
      </c>
      <c r="C1926" t="s">
        <v>40</v>
      </c>
      <c r="D1926">
        <v>12</v>
      </c>
      <c r="E1926" s="1">
        <v>40589.584027777782</v>
      </c>
      <c r="F1926">
        <v>2.1</v>
      </c>
      <c r="G1926">
        <v>13064</v>
      </c>
      <c r="H1926" t="s">
        <v>10</v>
      </c>
      <c r="I1926" t="str">
        <f>IF(AND(LEFT(OnlineRetail[[#This Row],[InvoiceNo]],1)&lt;&gt;"C",OnlineRetail[[#This Row],[CustomerID]]&lt;&gt;""),"Yes","No")</f>
        <v>Yes</v>
      </c>
      <c r="J1926" s="4">
        <f>EOMONTH(OnlineRetail[[#This Row],[InvoiceDate]],-1)+1</f>
        <v>40575</v>
      </c>
      <c r="K1926" s="6">
        <f>OnlineRetail[[#This Row],[Quantity]]*OnlineRetail[[#This Row],[UnitPrice]]</f>
        <v>25.200000000000003</v>
      </c>
      <c r="L1926" t="str">
        <f t="shared" si="30"/>
        <v>13064|Feb-2011</v>
      </c>
    </row>
    <row r="1927" spans="1:12">
      <c r="A1927">
        <v>551658</v>
      </c>
      <c r="B1927" t="s">
        <v>297</v>
      </c>
      <c r="C1927" t="s">
        <v>21</v>
      </c>
      <c r="D1927">
        <v>22</v>
      </c>
      <c r="E1927" s="1">
        <v>40589.606944444437</v>
      </c>
      <c r="F1927">
        <v>9.9499999999999993</v>
      </c>
      <c r="G1927">
        <v>13706</v>
      </c>
      <c r="H1927" t="s">
        <v>10</v>
      </c>
      <c r="I1927" t="str">
        <f>IF(AND(LEFT(OnlineRetail[[#This Row],[InvoiceNo]],1)&lt;&gt;"C",OnlineRetail[[#This Row],[CustomerID]]&lt;&gt;""),"Yes","No")</f>
        <v>Yes</v>
      </c>
      <c r="J1927" s="4">
        <f>EOMONTH(OnlineRetail[[#This Row],[InvoiceDate]],-1)+1</f>
        <v>40575</v>
      </c>
      <c r="K1927" s="6">
        <f>OnlineRetail[[#This Row],[Quantity]]*OnlineRetail[[#This Row],[UnitPrice]]</f>
        <v>218.89999999999998</v>
      </c>
      <c r="L1927" t="str">
        <f t="shared" si="30"/>
        <v>13706|Feb-2011</v>
      </c>
    </row>
    <row r="1928" spans="1:12">
      <c r="A1928">
        <v>542505</v>
      </c>
      <c r="B1928" t="s">
        <v>228</v>
      </c>
      <c r="C1928" t="s">
        <v>72</v>
      </c>
      <c r="D1928">
        <v>18</v>
      </c>
      <c r="E1928" s="1">
        <v>40589.61041666667</v>
      </c>
      <c r="F1928">
        <v>7.95</v>
      </c>
      <c r="G1928">
        <v>13532</v>
      </c>
      <c r="H1928" t="s">
        <v>10</v>
      </c>
      <c r="I1928" t="str">
        <f>IF(AND(LEFT(OnlineRetail[[#This Row],[InvoiceNo]],1)&lt;&gt;"C",OnlineRetail[[#This Row],[CustomerID]]&lt;&gt;""),"Yes","No")</f>
        <v>Yes</v>
      </c>
      <c r="J1928" s="4">
        <f>EOMONTH(OnlineRetail[[#This Row],[InvoiceDate]],-1)+1</f>
        <v>40575</v>
      </c>
      <c r="K1928" s="6">
        <f>OnlineRetail[[#This Row],[Quantity]]*OnlineRetail[[#This Row],[UnitPrice]]</f>
        <v>143.1</v>
      </c>
      <c r="L1928" t="str">
        <f t="shared" si="30"/>
        <v>13532|Feb-2011</v>
      </c>
    </row>
    <row r="1929" spans="1:12">
      <c r="A1929">
        <v>536447</v>
      </c>
      <c r="B1929" t="s">
        <v>64</v>
      </c>
      <c r="C1929" t="s">
        <v>48</v>
      </c>
      <c r="D1929">
        <v>2</v>
      </c>
      <c r="E1929" s="1">
        <v>40589.621527777781</v>
      </c>
      <c r="F1929">
        <v>7.95</v>
      </c>
      <c r="G1929">
        <v>14249</v>
      </c>
      <c r="H1929" t="s">
        <v>10</v>
      </c>
      <c r="I1929" t="str">
        <f>IF(AND(LEFT(OnlineRetail[[#This Row],[InvoiceNo]],1)&lt;&gt;"C",OnlineRetail[[#This Row],[CustomerID]]&lt;&gt;""),"Yes","No")</f>
        <v>Yes</v>
      </c>
      <c r="J1929" s="4">
        <f>EOMONTH(OnlineRetail[[#This Row],[InvoiceDate]],-1)+1</f>
        <v>40575</v>
      </c>
      <c r="K1929" s="6">
        <f>OnlineRetail[[#This Row],[Quantity]]*OnlineRetail[[#This Row],[UnitPrice]]</f>
        <v>15.9</v>
      </c>
      <c r="L1929" t="str">
        <f t="shared" si="30"/>
        <v>14249|Feb-2011</v>
      </c>
    </row>
    <row r="1930" spans="1:12">
      <c r="A1930">
        <v>541730</v>
      </c>
      <c r="B1930" t="s">
        <v>212</v>
      </c>
      <c r="C1930" t="s">
        <v>24</v>
      </c>
      <c r="D1930">
        <v>14</v>
      </c>
      <c r="E1930" s="1">
        <v>40589.632638888892</v>
      </c>
      <c r="F1930">
        <v>4.25</v>
      </c>
      <c r="G1930">
        <v>13069</v>
      </c>
      <c r="H1930" t="s">
        <v>17</v>
      </c>
      <c r="I1930" t="str">
        <f>IF(AND(LEFT(OnlineRetail[[#This Row],[InvoiceNo]],1)&lt;&gt;"C",OnlineRetail[[#This Row],[CustomerID]]&lt;&gt;""),"Yes","No")</f>
        <v>Yes</v>
      </c>
      <c r="J1930" s="4">
        <f>EOMONTH(OnlineRetail[[#This Row],[InvoiceDate]],-1)+1</f>
        <v>40575</v>
      </c>
      <c r="K1930" s="6">
        <f>OnlineRetail[[#This Row],[Quantity]]*OnlineRetail[[#This Row],[UnitPrice]]</f>
        <v>59.5</v>
      </c>
      <c r="L1930" t="str">
        <f t="shared" si="30"/>
        <v>13069|Feb-2011</v>
      </c>
    </row>
    <row r="1931" spans="1:12">
      <c r="A1931">
        <v>537114</v>
      </c>
      <c r="B1931" t="s">
        <v>101</v>
      </c>
      <c r="C1931" t="s">
        <v>19</v>
      </c>
      <c r="D1931">
        <v>4</v>
      </c>
      <c r="E1931" s="1">
        <v>40589.640972222223</v>
      </c>
      <c r="F1931">
        <v>0.85</v>
      </c>
      <c r="G1931">
        <v>12595</v>
      </c>
      <c r="H1931" t="s">
        <v>10</v>
      </c>
      <c r="I1931" t="str">
        <f>IF(AND(LEFT(OnlineRetail[[#This Row],[InvoiceNo]],1)&lt;&gt;"C",OnlineRetail[[#This Row],[CustomerID]]&lt;&gt;""),"Yes","No")</f>
        <v>Yes</v>
      </c>
      <c r="J1931" s="4">
        <f>EOMONTH(OnlineRetail[[#This Row],[InvoiceDate]],-1)+1</f>
        <v>40575</v>
      </c>
      <c r="K1931" s="6">
        <f>OnlineRetail[[#This Row],[Quantity]]*OnlineRetail[[#This Row],[UnitPrice]]</f>
        <v>3.4</v>
      </c>
      <c r="L1931" t="str">
        <f t="shared" si="30"/>
        <v>12595|Feb-2011</v>
      </c>
    </row>
    <row r="1932" spans="1:12">
      <c r="A1932">
        <v>542221</v>
      </c>
      <c r="B1932" t="s">
        <v>140</v>
      </c>
      <c r="C1932" t="s">
        <v>12</v>
      </c>
      <c r="D1932">
        <v>17</v>
      </c>
      <c r="E1932" s="1">
        <v>40589.674305555563</v>
      </c>
      <c r="F1932">
        <v>9.9499999999999993</v>
      </c>
      <c r="G1932">
        <v>13069</v>
      </c>
      <c r="H1932" t="s">
        <v>36</v>
      </c>
      <c r="I1932" t="str">
        <f>IF(AND(LEFT(OnlineRetail[[#This Row],[InvoiceNo]],1)&lt;&gt;"C",OnlineRetail[[#This Row],[CustomerID]]&lt;&gt;""),"Yes","No")</f>
        <v>Yes</v>
      </c>
      <c r="J1932" s="4">
        <f>EOMONTH(OnlineRetail[[#This Row],[InvoiceDate]],-1)+1</f>
        <v>40575</v>
      </c>
      <c r="K1932" s="6">
        <f>OnlineRetail[[#This Row],[Quantity]]*OnlineRetail[[#This Row],[UnitPrice]]</f>
        <v>169.14999999999998</v>
      </c>
      <c r="L1932" t="str">
        <f t="shared" si="30"/>
        <v>13069|Feb-2011</v>
      </c>
    </row>
    <row r="1933" spans="1:12">
      <c r="A1933">
        <v>555263</v>
      </c>
      <c r="B1933" t="s">
        <v>145</v>
      </c>
      <c r="C1933" t="s">
        <v>9</v>
      </c>
      <c r="D1933">
        <v>6</v>
      </c>
      <c r="E1933" s="1">
        <v>40589.677083333343</v>
      </c>
      <c r="F1933">
        <v>2.5499999999999998</v>
      </c>
      <c r="G1933">
        <v>12607</v>
      </c>
      <c r="H1933" t="s">
        <v>10</v>
      </c>
      <c r="I1933" t="str">
        <f>IF(AND(LEFT(OnlineRetail[[#This Row],[InvoiceNo]],1)&lt;&gt;"C",OnlineRetail[[#This Row],[CustomerID]]&lt;&gt;""),"Yes","No")</f>
        <v>Yes</v>
      </c>
      <c r="J1933" s="4">
        <f>EOMONTH(OnlineRetail[[#This Row],[InvoiceDate]],-1)+1</f>
        <v>40575</v>
      </c>
      <c r="K1933" s="6">
        <f>OnlineRetail[[#This Row],[Quantity]]*OnlineRetail[[#This Row],[UnitPrice]]</f>
        <v>15.299999999999999</v>
      </c>
      <c r="L1933" t="str">
        <f t="shared" si="30"/>
        <v>12607|Feb-2011</v>
      </c>
    </row>
    <row r="1934" spans="1:12">
      <c r="A1934">
        <v>540604</v>
      </c>
      <c r="B1934" t="s">
        <v>74</v>
      </c>
      <c r="C1934" t="s">
        <v>39</v>
      </c>
      <c r="D1934">
        <v>22</v>
      </c>
      <c r="E1934" s="1">
        <v>40589.694444444453</v>
      </c>
      <c r="F1934">
        <v>2.5499999999999998</v>
      </c>
      <c r="G1934">
        <v>12515</v>
      </c>
      <c r="H1934" t="s">
        <v>10</v>
      </c>
      <c r="I1934" t="str">
        <f>IF(AND(LEFT(OnlineRetail[[#This Row],[InvoiceNo]],1)&lt;&gt;"C",OnlineRetail[[#This Row],[CustomerID]]&lt;&gt;""),"Yes","No")</f>
        <v>Yes</v>
      </c>
      <c r="J1934" s="4">
        <f>EOMONTH(OnlineRetail[[#This Row],[InvoiceDate]],-1)+1</f>
        <v>40575</v>
      </c>
      <c r="K1934" s="6">
        <f>OnlineRetail[[#This Row],[Quantity]]*OnlineRetail[[#This Row],[UnitPrice]]</f>
        <v>56.099999999999994</v>
      </c>
      <c r="L1934" t="str">
        <f t="shared" si="30"/>
        <v>12515|Feb-2011</v>
      </c>
    </row>
    <row r="1935" spans="1:12">
      <c r="A1935">
        <v>554072</v>
      </c>
      <c r="B1935" t="s">
        <v>124</v>
      </c>
      <c r="C1935" t="s">
        <v>9</v>
      </c>
      <c r="D1935">
        <v>5</v>
      </c>
      <c r="E1935" s="1">
        <v>40589.714583333327</v>
      </c>
      <c r="F1935">
        <v>2.1</v>
      </c>
      <c r="G1935">
        <v>12784</v>
      </c>
      <c r="H1935" t="s">
        <v>17</v>
      </c>
      <c r="I1935" t="str">
        <f>IF(AND(LEFT(OnlineRetail[[#This Row],[InvoiceNo]],1)&lt;&gt;"C",OnlineRetail[[#This Row],[CustomerID]]&lt;&gt;""),"Yes","No")</f>
        <v>Yes</v>
      </c>
      <c r="J1935" s="4">
        <f>EOMONTH(OnlineRetail[[#This Row],[InvoiceDate]],-1)+1</f>
        <v>40575</v>
      </c>
      <c r="K1935" s="6">
        <f>OnlineRetail[[#This Row],[Quantity]]*OnlineRetail[[#This Row],[UnitPrice]]</f>
        <v>10.5</v>
      </c>
      <c r="L1935" t="str">
        <f t="shared" si="30"/>
        <v>12784|Feb-2011</v>
      </c>
    </row>
    <row r="1936" spans="1:12">
      <c r="A1936">
        <v>544331</v>
      </c>
      <c r="B1936" t="s">
        <v>116</v>
      </c>
      <c r="C1936" t="s">
        <v>33</v>
      </c>
      <c r="D1936">
        <v>8</v>
      </c>
      <c r="E1936" s="1">
        <v>40589.722222222219</v>
      </c>
      <c r="F1936">
        <v>3.39</v>
      </c>
      <c r="G1936">
        <v>13731</v>
      </c>
      <c r="H1936" t="s">
        <v>17</v>
      </c>
      <c r="I1936" t="str">
        <f>IF(AND(LEFT(OnlineRetail[[#This Row],[InvoiceNo]],1)&lt;&gt;"C",OnlineRetail[[#This Row],[CustomerID]]&lt;&gt;""),"Yes","No")</f>
        <v>Yes</v>
      </c>
      <c r="J1936" s="4">
        <f>EOMONTH(OnlineRetail[[#This Row],[InvoiceDate]],-1)+1</f>
        <v>40575</v>
      </c>
      <c r="K1936" s="6">
        <f>OnlineRetail[[#This Row],[Quantity]]*OnlineRetail[[#This Row],[UnitPrice]]</f>
        <v>27.12</v>
      </c>
      <c r="L1936" t="str">
        <f t="shared" si="30"/>
        <v>13731|Feb-2011</v>
      </c>
    </row>
    <row r="1937" spans="1:12">
      <c r="A1937">
        <v>550162</v>
      </c>
      <c r="B1937" t="s">
        <v>166</v>
      </c>
      <c r="C1937" t="s">
        <v>29</v>
      </c>
      <c r="D1937">
        <v>18</v>
      </c>
      <c r="E1937" s="1">
        <v>40589.726388888892</v>
      </c>
      <c r="F1937">
        <v>4.95</v>
      </c>
      <c r="G1937">
        <v>13838</v>
      </c>
      <c r="H1937" t="s">
        <v>10</v>
      </c>
      <c r="I1937" t="str">
        <f>IF(AND(LEFT(OnlineRetail[[#This Row],[InvoiceNo]],1)&lt;&gt;"C",OnlineRetail[[#This Row],[CustomerID]]&lt;&gt;""),"Yes","No")</f>
        <v>Yes</v>
      </c>
      <c r="J1937" s="4">
        <f>EOMONTH(OnlineRetail[[#This Row],[InvoiceDate]],-1)+1</f>
        <v>40575</v>
      </c>
      <c r="K1937" s="6">
        <f>OnlineRetail[[#This Row],[Quantity]]*OnlineRetail[[#This Row],[UnitPrice]]</f>
        <v>89.100000000000009</v>
      </c>
      <c r="L1937" t="str">
        <f t="shared" si="30"/>
        <v>13838|Feb-2011</v>
      </c>
    </row>
    <row r="1938" spans="1:12">
      <c r="A1938">
        <v>555274</v>
      </c>
      <c r="B1938" t="s">
        <v>227</v>
      </c>
      <c r="C1938" t="s">
        <v>39</v>
      </c>
      <c r="D1938">
        <v>6</v>
      </c>
      <c r="E1938" s="1">
        <v>40589.768055555563</v>
      </c>
      <c r="F1938">
        <v>5.95</v>
      </c>
      <c r="G1938">
        <v>13146</v>
      </c>
      <c r="H1938" t="s">
        <v>10</v>
      </c>
      <c r="I1938" t="str">
        <f>IF(AND(LEFT(OnlineRetail[[#This Row],[InvoiceNo]],1)&lt;&gt;"C",OnlineRetail[[#This Row],[CustomerID]]&lt;&gt;""),"Yes","No")</f>
        <v>Yes</v>
      </c>
      <c r="J1938" s="4">
        <f>EOMONTH(OnlineRetail[[#This Row],[InvoiceDate]],-1)+1</f>
        <v>40575</v>
      </c>
      <c r="K1938" s="6">
        <f>OnlineRetail[[#This Row],[Quantity]]*OnlineRetail[[#This Row],[UnitPrice]]</f>
        <v>35.700000000000003</v>
      </c>
      <c r="L1938" t="str">
        <f t="shared" si="30"/>
        <v>13146|Feb-2011</v>
      </c>
    </row>
    <row r="1939" spans="1:12">
      <c r="A1939">
        <v>548247</v>
      </c>
      <c r="B1939" t="s">
        <v>114</v>
      </c>
      <c r="C1939" t="s">
        <v>16</v>
      </c>
      <c r="D1939">
        <v>7</v>
      </c>
      <c r="E1939" s="1">
        <v>40589.769444444442</v>
      </c>
      <c r="F1939">
        <v>2.1</v>
      </c>
      <c r="G1939">
        <v>13441</v>
      </c>
      <c r="H1939" t="s">
        <v>10</v>
      </c>
      <c r="I1939" t="str">
        <f>IF(AND(LEFT(OnlineRetail[[#This Row],[InvoiceNo]],1)&lt;&gt;"C",OnlineRetail[[#This Row],[CustomerID]]&lt;&gt;""),"Yes","No")</f>
        <v>Yes</v>
      </c>
      <c r="J1939" s="4">
        <f>EOMONTH(OnlineRetail[[#This Row],[InvoiceDate]],-1)+1</f>
        <v>40575</v>
      </c>
      <c r="K1939" s="6">
        <f>OnlineRetail[[#This Row],[Quantity]]*OnlineRetail[[#This Row],[UnitPrice]]</f>
        <v>14.700000000000001</v>
      </c>
      <c r="L1939" t="str">
        <f t="shared" si="30"/>
        <v>13441|Feb-2011</v>
      </c>
    </row>
    <row r="1940" spans="1:12">
      <c r="A1940">
        <v>544526</v>
      </c>
      <c r="B1940" t="s">
        <v>100</v>
      </c>
      <c r="C1940" t="s">
        <v>29</v>
      </c>
      <c r="D1940">
        <v>7</v>
      </c>
      <c r="E1940" s="1">
        <v>40589.788888888892</v>
      </c>
      <c r="F1940">
        <v>4.95</v>
      </c>
      <c r="G1940">
        <v>12401</v>
      </c>
      <c r="H1940" t="s">
        <v>10</v>
      </c>
      <c r="I1940" t="str">
        <f>IF(AND(LEFT(OnlineRetail[[#This Row],[InvoiceNo]],1)&lt;&gt;"C",OnlineRetail[[#This Row],[CustomerID]]&lt;&gt;""),"Yes","No")</f>
        <v>Yes</v>
      </c>
      <c r="J1940" s="4">
        <f>EOMONTH(OnlineRetail[[#This Row],[InvoiceDate]],-1)+1</f>
        <v>40575</v>
      </c>
      <c r="K1940" s="6">
        <f>OnlineRetail[[#This Row],[Quantity]]*OnlineRetail[[#This Row],[UnitPrice]]</f>
        <v>34.65</v>
      </c>
      <c r="L1940" t="str">
        <f t="shared" si="30"/>
        <v>12401|Feb-2011</v>
      </c>
    </row>
    <row r="1941" spans="1:12">
      <c r="A1941">
        <v>547150</v>
      </c>
      <c r="B1941" t="s">
        <v>8</v>
      </c>
      <c r="C1941" t="s">
        <v>40</v>
      </c>
      <c r="D1941">
        <v>19</v>
      </c>
      <c r="E1941" s="1">
        <v>40589.791666666657</v>
      </c>
      <c r="F1941">
        <v>2.1</v>
      </c>
      <c r="G1941">
        <v>12799</v>
      </c>
      <c r="H1941" t="s">
        <v>10</v>
      </c>
      <c r="I1941" t="str">
        <f>IF(AND(LEFT(OnlineRetail[[#This Row],[InvoiceNo]],1)&lt;&gt;"C",OnlineRetail[[#This Row],[CustomerID]]&lt;&gt;""),"Yes","No")</f>
        <v>Yes</v>
      </c>
      <c r="J1941" s="4">
        <f>EOMONTH(OnlineRetail[[#This Row],[InvoiceDate]],-1)+1</f>
        <v>40575</v>
      </c>
      <c r="K1941" s="6">
        <f>OnlineRetail[[#This Row],[Quantity]]*OnlineRetail[[#This Row],[UnitPrice]]</f>
        <v>39.9</v>
      </c>
      <c r="L1941" t="str">
        <f t="shared" si="30"/>
        <v>12799|Feb-2011</v>
      </c>
    </row>
    <row r="1942" spans="1:12">
      <c r="A1942">
        <v>555423</v>
      </c>
      <c r="B1942" t="s">
        <v>203</v>
      </c>
      <c r="C1942" t="s">
        <v>14</v>
      </c>
      <c r="D1942">
        <v>20</v>
      </c>
      <c r="E1942" s="1">
        <v>40589.799305555563</v>
      </c>
      <c r="F1942">
        <v>4.95</v>
      </c>
      <c r="G1942">
        <v>13040</v>
      </c>
      <c r="H1942" t="s">
        <v>10</v>
      </c>
      <c r="I1942" t="str">
        <f>IF(AND(LEFT(OnlineRetail[[#This Row],[InvoiceNo]],1)&lt;&gt;"C",OnlineRetail[[#This Row],[CustomerID]]&lt;&gt;""),"Yes","No")</f>
        <v>Yes</v>
      </c>
      <c r="J1942" s="4">
        <f>EOMONTH(OnlineRetail[[#This Row],[InvoiceDate]],-1)+1</f>
        <v>40575</v>
      </c>
      <c r="K1942" s="6">
        <f>OnlineRetail[[#This Row],[Quantity]]*OnlineRetail[[#This Row],[UnitPrice]]</f>
        <v>99</v>
      </c>
      <c r="L1942" t="str">
        <f t="shared" si="30"/>
        <v>13040|Feb-2011</v>
      </c>
    </row>
    <row r="1943" spans="1:12">
      <c r="A1943">
        <v>550419</v>
      </c>
      <c r="B1943" t="s">
        <v>57</v>
      </c>
      <c r="C1943" t="s">
        <v>62</v>
      </c>
      <c r="D1943">
        <v>3</v>
      </c>
      <c r="E1943" s="1">
        <v>40589.803472222222</v>
      </c>
      <c r="F1943">
        <v>0.85</v>
      </c>
      <c r="G1943">
        <v>13027</v>
      </c>
      <c r="H1943" t="s">
        <v>10</v>
      </c>
      <c r="I1943" t="str">
        <f>IF(AND(LEFT(OnlineRetail[[#This Row],[InvoiceNo]],1)&lt;&gt;"C",OnlineRetail[[#This Row],[CustomerID]]&lt;&gt;""),"Yes","No")</f>
        <v>Yes</v>
      </c>
      <c r="J1943" s="4">
        <f>EOMONTH(OnlineRetail[[#This Row],[InvoiceDate]],-1)+1</f>
        <v>40575</v>
      </c>
      <c r="K1943" s="6">
        <f>OnlineRetail[[#This Row],[Quantity]]*OnlineRetail[[#This Row],[UnitPrice]]</f>
        <v>2.5499999999999998</v>
      </c>
      <c r="L1943" t="str">
        <f t="shared" si="30"/>
        <v>13027|Feb-2011</v>
      </c>
    </row>
    <row r="1944" spans="1:12">
      <c r="A1944">
        <v>554039</v>
      </c>
      <c r="B1944" t="s">
        <v>204</v>
      </c>
      <c r="C1944" t="s">
        <v>42</v>
      </c>
      <c r="D1944">
        <v>6</v>
      </c>
      <c r="E1944" s="1">
        <v>40589.814583333333</v>
      </c>
      <c r="F1944">
        <v>0.85</v>
      </c>
      <c r="G1944">
        <v>13364</v>
      </c>
      <c r="H1944" t="s">
        <v>31</v>
      </c>
      <c r="I1944" t="str">
        <f>IF(AND(LEFT(OnlineRetail[[#This Row],[InvoiceNo]],1)&lt;&gt;"C",OnlineRetail[[#This Row],[CustomerID]]&lt;&gt;""),"Yes","No")</f>
        <v>Yes</v>
      </c>
      <c r="J1944" s="4">
        <f>EOMONTH(OnlineRetail[[#This Row],[InvoiceDate]],-1)+1</f>
        <v>40575</v>
      </c>
      <c r="K1944" s="6">
        <f>OnlineRetail[[#This Row],[Quantity]]*OnlineRetail[[#This Row],[UnitPrice]]</f>
        <v>5.0999999999999996</v>
      </c>
      <c r="L1944" t="str">
        <f t="shared" si="30"/>
        <v>13364|Feb-2011</v>
      </c>
    </row>
    <row r="1945" spans="1:12">
      <c r="A1945">
        <v>540590</v>
      </c>
      <c r="B1945" t="s">
        <v>255</v>
      </c>
      <c r="C1945" t="s">
        <v>62</v>
      </c>
      <c r="D1945">
        <v>19</v>
      </c>
      <c r="E1945" s="1">
        <v>40589.820138888892</v>
      </c>
      <c r="F1945">
        <v>7.95</v>
      </c>
      <c r="G1945">
        <v>12805</v>
      </c>
      <c r="H1945" t="s">
        <v>10</v>
      </c>
      <c r="I1945" t="str">
        <f>IF(AND(LEFT(OnlineRetail[[#This Row],[InvoiceNo]],1)&lt;&gt;"C",OnlineRetail[[#This Row],[CustomerID]]&lt;&gt;""),"Yes","No")</f>
        <v>Yes</v>
      </c>
      <c r="J1945" s="4">
        <f>EOMONTH(OnlineRetail[[#This Row],[InvoiceDate]],-1)+1</f>
        <v>40575</v>
      </c>
      <c r="K1945" s="6">
        <f>OnlineRetail[[#This Row],[Quantity]]*OnlineRetail[[#This Row],[UnitPrice]]</f>
        <v>151.05000000000001</v>
      </c>
      <c r="L1945" t="str">
        <f t="shared" si="30"/>
        <v>12805|Feb-2011</v>
      </c>
    </row>
    <row r="1946" spans="1:12">
      <c r="A1946">
        <v>549450</v>
      </c>
      <c r="B1946" t="s">
        <v>34</v>
      </c>
      <c r="C1946" t="s">
        <v>83</v>
      </c>
      <c r="D1946">
        <v>6</v>
      </c>
      <c r="E1946" s="1">
        <v>40589.831944444442</v>
      </c>
      <c r="F1946">
        <v>1.25</v>
      </c>
      <c r="G1946">
        <v>14199</v>
      </c>
      <c r="H1946" t="s">
        <v>10</v>
      </c>
      <c r="I1946" t="str">
        <f>IF(AND(LEFT(OnlineRetail[[#This Row],[InvoiceNo]],1)&lt;&gt;"C",OnlineRetail[[#This Row],[CustomerID]]&lt;&gt;""),"Yes","No")</f>
        <v>Yes</v>
      </c>
      <c r="J1946" s="4">
        <f>EOMONTH(OnlineRetail[[#This Row],[InvoiceDate]],-1)+1</f>
        <v>40575</v>
      </c>
      <c r="K1946" s="6">
        <f>OnlineRetail[[#This Row],[Quantity]]*OnlineRetail[[#This Row],[UnitPrice]]</f>
        <v>7.5</v>
      </c>
      <c r="L1946" t="str">
        <f t="shared" si="30"/>
        <v>14199|Feb-2011</v>
      </c>
    </row>
    <row r="1947" spans="1:12">
      <c r="A1947">
        <v>540482</v>
      </c>
      <c r="B1947" t="s">
        <v>91</v>
      </c>
      <c r="C1947" t="s">
        <v>33</v>
      </c>
      <c r="D1947">
        <v>13</v>
      </c>
      <c r="E1947" s="1">
        <v>40590.342361111107</v>
      </c>
      <c r="F1947">
        <v>2.5499999999999998</v>
      </c>
      <c r="G1947">
        <v>14090</v>
      </c>
      <c r="H1947" t="s">
        <v>10</v>
      </c>
      <c r="I1947" t="str">
        <f>IF(AND(LEFT(OnlineRetail[[#This Row],[InvoiceNo]],1)&lt;&gt;"C",OnlineRetail[[#This Row],[CustomerID]]&lt;&gt;""),"Yes","No")</f>
        <v>Yes</v>
      </c>
      <c r="J1947" s="4">
        <f>EOMONTH(OnlineRetail[[#This Row],[InvoiceDate]],-1)+1</f>
        <v>40575</v>
      </c>
      <c r="K1947" s="6">
        <f>OnlineRetail[[#This Row],[Quantity]]*OnlineRetail[[#This Row],[UnitPrice]]</f>
        <v>33.15</v>
      </c>
      <c r="L1947" t="str">
        <f t="shared" si="30"/>
        <v>14090|Feb-2011</v>
      </c>
    </row>
    <row r="1948" spans="1:12">
      <c r="A1948">
        <v>554674</v>
      </c>
      <c r="B1948" t="s">
        <v>149</v>
      </c>
      <c r="C1948" t="s">
        <v>46</v>
      </c>
      <c r="D1948">
        <v>12</v>
      </c>
      <c r="E1948" s="1">
        <v>40590.388194444437</v>
      </c>
      <c r="F1948">
        <v>4.95</v>
      </c>
      <c r="G1948">
        <v>14085</v>
      </c>
      <c r="H1948" t="s">
        <v>36</v>
      </c>
      <c r="I1948" t="str">
        <f>IF(AND(LEFT(OnlineRetail[[#This Row],[InvoiceNo]],1)&lt;&gt;"C",OnlineRetail[[#This Row],[CustomerID]]&lt;&gt;""),"Yes","No")</f>
        <v>Yes</v>
      </c>
      <c r="J1948" s="4">
        <f>EOMONTH(OnlineRetail[[#This Row],[InvoiceDate]],-1)+1</f>
        <v>40575</v>
      </c>
      <c r="K1948" s="6">
        <f>OnlineRetail[[#This Row],[Quantity]]*OnlineRetail[[#This Row],[UnitPrice]]</f>
        <v>59.400000000000006</v>
      </c>
      <c r="L1948" t="str">
        <f t="shared" si="30"/>
        <v>14085|Feb-2011</v>
      </c>
    </row>
    <row r="1949" spans="1:12">
      <c r="A1949">
        <v>540357</v>
      </c>
      <c r="B1949" t="s">
        <v>85</v>
      </c>
      <c r="C1949" t="s">
        <v>72</v>
      </c>
      <c r="D1949">
        <v>7</v>
      </c>
      <c r="E1949" s="1">
        <v>40590.390972222223</v>
      </c>
      <c r="F1949">
        <v>7.95</v>
      </c>
      <c r="G1949">
        <v>13924</v>
      </c>
      <c r="H1949" t="s">
        <v>10</v>
      </c>
      <c r="I1949" t="str">
        <f>IF(AND(LEFT(OnlineRetail[[#This Row],[InvoiceNo]],1)&lt;&gt;"C",OnlineRetail[[#This Row],[CustomerID]]&lt;&gt;""),"Yes","No")</f>
        <v>Yes</v>
      </c>
      <c r="J1949" s="4">
        <f>EOMONTH(OnlineRetail[[#This Row],[InvoiceDate]],-1)+1</f>
        <v>40575</v>
      </c>
      <c r="K1949" s="6">
        <f>OnlineRetail[[#This Row],[Quantity]]*OnlineRetail[[#This Row],[UnitPrice]]</f>
        <v>55.65</v>
      </c>
      <c r="L1949" t="str">
        <f t="shared" si="30"/>
        <v>13924|Feb-2011</v>
      </c>
    </row>
    <row r="1950" spans="1:12">
      <c r="A1950">
        <v>541292</v>
      </c>
      <c r="B1950" t="s">
        <v>140</v>
      </c>
      <c r="C1950" t="s">
        <v>19</v>
      </c>
      <c r="D1950">
        <v>1</v>
      </c>
      <c r="E1950" s="1">
        <v>40590.407638888893</v>
      </c>
      <c r="F1950">
        <v>2.5499999999999998</v>
      </c>
      <c r="G1950">
        <v>13519</v>
      </c>
      <c r="H1950" t="s">
        <v>10</v>
      </c>
      <c r="I1950" t="str">
        <f>IF(AND(LEFT(OnlineRetail[[#This Row],[InvoiceNo]],1)&lt;&gt;"C",OnlineRetail[[#This Row],[CustomerID]]&lt;&gt;""),"Yes","No")</f>
        <v>Yes</v>
      </c>
      <c r="J1950" s="4">
        <f>EOMONTH(OnlineRetail[[#This Row],[InvoiceDate]],-1)+1</f>
        <v>40575</v>
      </c>
      <c r="K1950" s="6">
        <f>OnlineRetail[[#This Row],[Quantity]]*OnlineRetail[[#This Row],[UnitPrice]]</f>
        <v>2.5499999999999998</v>
      </c>
      <c r="L1950" t="str">
        <f t="shared" si="30"/>
        <v>13519|Feb-2011</v>
      </c>
    </row>
    <row r="1951" spans="1:12">
      <c r="A1951">
        <v>550457</v>
      </c>
      <c r="B1951" t="s">
        <v>241</v>
      </c>
      <c r="C1951" t="s">
        <v>42</v>
      </c>
      <c r="D1951">
        <v>16</v>
      </c>
      <c r="E1951" s="1">
        <v>40590.411805555559</v>
      </c>
      <c r="F1951">
        <v>4.95</v>
      </c>
      <c r="G1951">
        <v>12925</v>
      </c>
      <c r="H1951" t="s">
        <v>10</v>
      </c>
      <c r="I1951" t="str">
        <f>IF(AND(LEFT(OnlineRetail[[#This Row],[InvoiceNo]],1)&lt;&gt;"C",OnlineRetail[[#This Row],[CustomerID]]&lt;&gt;""),"Yes","No")</f>
        <v>Yes</v>
      </c>
      <c r="J1951" s="4">
        <f>EOMONTH(OnlineRetail[[#This Row],[InvoiceDate]],-1)+1</f>
        <v>40575</v>
      </c>
      <c r="K1951" s="6">
        <f>OnlineRetail[[#This Row],[Quantity]]*OnlineRetail[[#This Row],[UnitPrice]]</f>
        <v>79.2</v>
      </c>
      <c r="L1951" t="str">
        <f t="shared" si="30"/>
        <v>12925|Feb-2011</v>
      </c>
    </row>
    <row r="1952" spans="1:12">
      <c r="A1952">
        <v>541075</v>
      </c>
      <c r="B1952" t="s">
        <v>228</v>
      </c>
      <c r="C1952" t="s">
        <v>42</v>
      </c>
      <c r="D1952">
        <v>12</v>
      </c>
      <c r="E1952" s="1">
        <v>40590.480555555558</v>
      </c>
      <c r="F1952">
        <v>2.1</v>
      </c>
      <c r="G1952">
        <v>13306</v>
      </c>
      <c r="H1952" t="s">
        <v>25</v>
      </c>
      <c r="I1952" t="str">
        <f>IF(AND(LEFT(OnlineRetail[[#This Row],[InvoiceNo]],1)&lt;&gt;"C",OnlineRetail[[#This Row],[CustomerID]]&lt;&gt;""),"Yes","No")</f>
        <v>Yes</v>
      </c>
      <c r="J1952" s="4">
        <f>EOMONTH(OnlineRetail[[#This Row],[InvoiceDate]],-1)+1</f>
        <v>40575</v>
      </c>
      <c r="K1952" s="6">
        <f>OnlineRetail[[#This Row],[Quantity]]*OnlineRetail[[#This Row],[UnitPrice]]</f>
        <v>25.200000000000003</v>
      </c>
      <c r="L1952" t="str">
        <f t="shared" si="30"/>
        <v>13306|Feb-2011</v>
      </c>
    </row>
    <row r="1953" spans="1:12">
      <c r="A1953">
        <v>539880</v>
      </c>
      <c r="B1953" t="s">
        <v>13</v>
      </c>
      <c r="C1953" t="s">
        <v>16</v>
      </c>
      <c r="D1953">
        <v>12</v>
      </c>
      <c r="E1953" s="1">
        <v>40590.502083333333</v>
      </c>
      <c r="F1953">
        <v>3.39</v>
      </c>
      <c r="G1953">
        <v>12933</v>
      </c>
      <c r="H1953" t="s">
        <v>10</v>
      </c>
      <c r="I1953" t="str">
        <f>IF(AND(LEFT(OnlineRetail[[#This Row],[InvoiceNo]],1)&lt;&gt;"C",OnlineRetail[[#This Row],[CustomerID]]&lt;&gt;""),"Yes","No")</f>
        <v>Yes</v>
      </c>
      <c r="J1953" s="4">
        <f>EOMONTH(OnlineRetail[[#This Row],[InvoiceDate]],-1)+1</f>
        <v>40575</v>
      </c>
      <c r="K1953" s="6">
        <f>OnlineRetail[[#This Row],[Quantity]]*OnlineRetail[[#This Row],[UnitPrice]]</f>
        <v>40.68</v>
      </c>
      <c r="L1953" t="str">
        <f t="shared" si="30"/>
        <v>12933|Feb-2011</v>
      </c>
    </row>
    <row r="1954" spans="1:12">
      <c r="A1954">
        <v>550989</v>
      </c>
      <c r="B1954" t="s">
        <v>204</v>
      </c>
      <c r="C1954" t="s">
        <v>39</v>
      </c>
      <c r="D1954">
        <v>7</v>
      </c>
      <c r="E1954" s="1">
        <v>40590.511111111111</v>
      </c>
      <c r="F1954">
        <v>4.95</v>
      </c>
      <c r="G1954">
        <v>14027</v>
      </c>
      <c r="H1954" t="s">
        <v>10</v>
      </c>
      <c r="I1954" t="str">
        <f>IF(AND(LEFT(OnlineRetail[[#This Row],[InvoiceNo]],1)&lt;&gt;"C",OnlineRetail[[#This Row],[CustomerID]]&lt;&gt;""),"Yes","No")</f>
        <v>Yes</v>
      </c>
      <c r="J1954" s="4">
        <f>EOMONTH(OnlineRetail[[#This Row],[InvoiceDate]],-1)+1</f>
        <v>40575</v>
      </c>
      <c r="K1954" s="6">
        <f>OnlineRetail[[#This Row],[Quantity]]*OnlineRetail[[#This Row],[UnitPrice]]</f>
        <v>34.65</v>
      </c>
      <c r="L1954" t="str">
        <f t="shared" si="30"/>
        <v>14027|Feb-2011</v>
      </c>
    </row>
    <row r="1955" spans="1:12">
      <c r="A1955">
        <v>544983</v>
      </c>
      <c r="B1955" t="s">
        <v>103</v>
      </c>
      <c r="C1955" t="s">
        <v>72</v>
      </c>
      <c r="D1955">
        <v>3</v>
      </c>
      <c r="E1955" s="1">
        <v>40590.519444444442</v>
      </c>
      <c r="F1955">
        <v>1.25</v>
      </c>
      <c r="G1955">
        <v>12432</v>
      </c>
      <c r="H1955" t="s">
        <v>17</v>
      </c>
      <c r="I1955" t="str">
        <f>IF(AND(LEFT(OnlineRetail[[#This Row],[InvoiceNo]],1)&lt;&gt;"C",OnlineRetail[[#This Row],[CustomerID]]&lt;&gt;""),"Yes","No")</f>
        <v>Yes</v>
      </c>
      <c r="J1955" s="4">
        <f>EOMONTH(OnlineRetail[[#This Row],[InvoiceDate]],-1)+1</f>
        <v>40575</v>
      </c>
      <c r="K1955" s="6">
        <f>OnlineRetail[[#This Row],[Quantity]]*OnlineRetail[[#This Row],[UnitPrice]]</f>
        <v>3.75</v>
      </c>
      <c r="L1955" t="str">
        <f t="shared" si="30"/>
        <v>12432|Feb-2011</v>
      </c>
    </row>
    <row r="1956" spans="1:12">
      <c r="A1956">
        <v>548968</v>
      </c>
      <c r="B1956" t="s">
        <v>143</v>
      </c>
      <c r="C1956" t="s">
        <v>39</v>
      </c>
      <c r="D1956">
        <v>20</v>
      </c>
      <c r="E1956" s="1">
        <v>40590.527777777781</v>
      </c>
      <c r="F1956">
        <v>9.9499999999999993</v>
      </c>
      <c r="G1956">
        <v>13218</v>
      </c>
      <c r="H1956" t="s">
        <v>10</v>
      </c>
      <c r="I1956" t="str">
        <f>IF(AND(LEFT(OnlineRetail[[#This Row],[InvoiceNo]],1)&lt;&gt;"C",OnlineRetail[[#This Row],[CustomerID]]&lt;&gt;""),"Yes","No")</f>
        <v>Yes</v>
      </c>
      <c r="J1956" s="4">
        <f>EOMONTH(OnlineRetail[[#This Row],[InvoiceDate]],-1)+1</f>
        <v>40575</v>
      </c>
      <c r="K1956" s="6">
        <f>OnlineRetail[[#This Row],[Quantity]]*OnlineRetail[[#This Row],[UnitPrice]]</f>
        <v>199</v>
      </c>
      <c r="L1956" t="str">
        <f t="shared" si="30"/>
        <v>13218|Feb-2011</v>
      </c>
    </row>
    <row r="1957" spans="1:12">
      <c r="A1957">
        <v>548679</v>
      </c>
      <c r="B1957" t="s">
        <v>147</v>
      </c>
      <c r="C1957" t="s">
        <v>72</v>
      </c>
      <c r="D1957">
        <v>12</v>
      </c>
      <c r="E1957" s="1">
        <v>40590.536805555559</v>
      </c>
      <c r="F1957">
        <v>1.65</v>
      </c>
      <c r="G1957">
        <v>13797</v>
      </c>
      <c r="H1957" t="s">
        <v>10</v>
      </c>
      <c r="I1957" t="str">
        <f>IF(AND(LEFT(OnlineRetail[[#This Row],[InvoiceNo]],1)&lt;&gt;"C",OnlineRetail[[#This Row],[CustomerID]]&lt;&gt;""),"Yes","No")</f>
        <v>Yes</v>
      </c>
      <c r="J1957" s="4">
        <f>EOMONTH(OnlineRetail[[#This Row],[InvoiceDate]],-1)+1</f>
        <v>40575</v>
      </c>
      <c r="K1957" s="6">
        <f>OnlineRetail[[#This Row],[Quantity]]*OnlineRetail[[#This Row],[UnitPrice]]</f>
        <v>19.799999999999997</v>
      </c>
      <c r="L1957" t="str">
        <f t="shared" si="30"/>
        <v>13797|Feb-2011</v>
      </c>
    </row>
    <row r="1958" spans="1:12">
      <c r="A1958">
        <v>548875</v>
      </c>
      <c r="B1958" t="s">
        <v>154</v>
      </c>
      <c r="C1958" t="s">
        <v>33</v>
      </c>
      <c r="D1958">
        <v>17</v>
      </c>
      <c r="E1958" s="1">
        <v>40590.571527777778</v>
      </c>
      <c r="F1958">
        <v>1.25</v>
      </c>
      <c r="G1958">
        <v>13848</v>
      </c>
      <c r="H1958" t="s">
        <v>10</v>
      </c>
      <c r="I1958" t="str">
        <f>IF(AND(LEFT(OnlineRetail[[#This Row],[InvoiceNo]],1)&lt;&gt;"C",OnlineRetail[[#This Row],[CustomerID]]&lt;&gt;""),"Yes","No")</f>
        <v>Yes</v>
      </c>
      <c r="J1958" s="4">
        <f>EOMONTH(OnlineRetail[[#This Row],[InvoiceDate]],-1)+1</f>
        <v>40575</v>
      </c>
      <c r="K1958" s="6">
        <f>OnlineRetail[[#This Row],[Quantity]]*OnlineRetail[[#This Row],[UnitPrice]]</f>
        <v>21.25</v>
      </c>
      <c r="L1958" t="str">
        <f t="shared" si="30"/>
        <v>13848|Feb-2011</v>
      </c>
    </row>
    <row r="1959" spans="1:12">
      <c r="A1959">
        <v>541433</v>
      </c>
      <c r="B1959" t="s">
        <v>102</v>
      </c>
      <c r="C1959" t="s">
        <v>42</v>
      </c>
      <c r="D1959">
        <v>21</v>
      </c>
      <c r="E1959" s="1">
        <v>40590.595833333333</v>
      </c>
      <c r="F1959">
        <v>0.85</v>
      </c>
      <c r="G1959">
        <v>12624</v>
      </c>
      <c r="H1959" t="s">
        <v>31</v>
      </c>
      <c r="I1959" t="str">
        <f>IF(AND(LEFT(OnlineRetail[[#This Row],[InvoiceNo]],1)&lt;&gt;"C",OnlineRetail[[#This Row],[CustomerID]]&lt;&gt;""),"Yes","No")</f>
        <v>Yes</v>
      </c>
      <c r="J1959" s="4">
        <f>EOMONTH(OnlineRetail[[#This Row],[InvoiceDate]],-1)+1</f>
        <v>40575</v>
      </c>
      <c r="K1959" s="6">
        <f>OnlineRetail[[#This Row],[Quantity]]*OnlineRetail[[#This Row],[UnitPrice]]</f>
        <v>17.849999999999998</v>
      </c>
      <c r="L1959" t="str">
        <f t="shared" si="30"/>
        <v>12624|Feb-2011</v>
      </c>
    </row>
    <row r="1960" spans="1:12">
      <c r="A1960">
        <v>554627</v>
      </c>
      <c r="B1960" t="s">
        <v>270</v>
      </c>
      <c r="C1960" t="s">
        <v>48</v>
      </c>
      <c r="D1960">
        <v>11</v>
      </c>
      <c r="E1960" s="1">
        <v>40590.606944444437</v>
      </c>
      <c r="F1960">
        <v>7.95</v>
      </c>
      <c r="G1960">
        <v>13291</v>
      </c>
      <c r="H1960" t="s">
        <v>10</v>
      </c>
      <c r="I1960" t="str">
        <f>IF(AND(LEFT(OnlineRetail[[#This Row],[InvoiceNo]],1)&lt;&gt;"C",OnlineRetail[[#This Row],[CustomerID]]&lt;&gt;""),"Yes","No")</f>
        <v>Yes</v>
      </c>
      <c r="J1960" s="4">
        <f>EOMONTH(OnlineRetail[[#This Row],[InvoiceDate]],-1)+1</f>
        <v>40575</v>
      </c>
      <c r="K1960" s="6">
        <f>OnlineRetail[[#This Row],[Quantity]]*OnlineRetail[[#This Row],[UnitPrice]]</f>
        <v>87.45</v>
      </c>
      <c r="L1960" t="str">
        <f t="shared" si="30"/>
        <v>13291|Feb-2011</v>
      </c>
    </row>
    <row r="1961" spans="1:12">
      <c r="A1961">
        <v>550061</v>
      </c>
      <c r="B1961" t="s">
        <v>180</v>
      </c>
      <c r="C1961" t="s">
        <v>33</v>
      </c>
      <c r="D1961">
        <v>22</v>
      </c>
      <c r="E1961" s="1">
        <v>40590.636111111111</v>
      </c>
      <c r="F1961">
        <v>4.25</v>
      </c>
      <c r="G1961">
        <v>13358</v>
      </c>
      <c r="H1961" t="s">
        <v>10</v>
      </c>
      <c r="I1961" t="str">
        <f>IF(AND(LEFT(OnlineRetail[[#This Row],[InvoiceNo]],1)&lt;&gt;"C",OnlineRetail[[#This Row],[CustomerID]]&lt;&gt;""),"Yes","No")</f>
        <v>Yes</v>
      </c>
      <c r="J1961" s="4">
        <f>EOMONTH(OnlineRetail[[#This Row],[InvoiceDate]],-1)+1</f>
        <v>40575</v>
      </c>
      <c r="K1961" s="6">
        <f>OnlineRetail[[#This Row],[Quantity]]*OnlineRetail[[#This Row],[UnitPrice]]</f>
        <v>93.5</v>
      </c>
      <c r="L1961" t="str">
        <f t="shared" si="30"/>
        <v>13358|Feb-2011</v>
      </c>
    </row>
    <row r="1962" spans="1:12">
      <c r="A1962">
        <v>536436</v>
      </c>
      <c r="B1962" t="s">
        <v>54</v>
      </c>
      <c r="C1962" t="s">
        <v>19</v>
      </c>
      <c r="D1962">
        <v>8</v>
      </c>
      <c r="E1962" s="1">
        <v>40590.643750000003</v>
      </c>
      <c r="F1962">
        <v>3.39</v>
      </c>
      <c r="G1962">
        <v>14047</v>
      </c>
      <c r="H1962" t="s">
        <v>10</v>
      </c>
      <c r="I1962" t="str">
        <f>IF(AND(LEFT(OnlineRetail[[#This Row],[InvoiceNo]],1)&lt;&gt;"C",OnlineRetail[[#This Row],[CustomerID]]&lt;&gt;""),"Yes","No")</f>
        <v>Yes</v>
      </c>
      <c r="J1962" s="4">
        <f>EOMONTH(OnlineRetail[[#This Row],[InvoiceDate]],-1)+1</f>
        <v>40575</v>
      </c>
      <c r="K1962" s="6">
        <f>OnlineRetail[[#This Row],[Quantity]]*OnlineRetail[[#This Row],[UnitPrice]]</f>
        <v>27.12</v>
      </c>
      <c r="L1962" t="str">
        <f t="shared" si="30"/>
        <v>14047|Feb-2011</v>
      </c>
    </row>
    <row r="1963" spans="1:12">
      <c r="A1963">
        <v>545105</v>
      </c>
      <c r="B1963" t="s">
        <v>52</v>
      </c>
      <c r="C1963" t="s">
        <v>83</v>
      </c>
      <c r="D1963">
        <v>23</v>
      </c>
      <c r="E1963" s="1">
        <v>40590.649305555547</v>
      </c>
      <c r="F1963">
        <v>9.9499999999999993</v>
      </c>
      <c r="G1963">
        <v>14249</v>
      </c>
      <c r="H1963" t="s">
        <v>31</v>
      </c>
      <c r="I1963" t="str">
        <f>IF(AND(LEFT(OnlineRetail[[#This Row],[InvoiceNo]],1)&lt;&gt;"C",OnlineRetail[[#This Row],[CustomerID]]&lt;&gt;""),"Yes","No")</f>
        <v>Yes</v>
      </c>
      <c r="J1963" s="4">
        <f>EOMONTH(OnlineRetail[[#This Row],[InvoiceDate]],-1)+1</f>
        <v>40575</v>
      </c>
      <c r="K1963" s="6">
        <f>OnlineRetail[[#This Row],[Quantity]]*OnlineRetail[[#This Row],[UnitPrice]]</f>
        <v>228.85</v>
      </c>
      <c r="L1963" t="str">
        <f t="shared" si="30"/>
        <v>14249|Feb-2011</v>
      </c>
    </row>
    <row r="1964" spans="1:12">
      <c r="A1964">
        <v>549863</v>
      </c>
      <c r="B1964" t="s">
        <v>223</v>
      </c>
      <c r="C1964" t="s">
        <v>9</v>
      </c>
      <c r="D1964">
        <v>17</v>
      </c>
      <c r="E1964" s="1">
        <v>40590.651388888888</v>
      </c>
      <c r="F1964">
        <v>3.39</v>
      </c>
      <c r="G1964">
        <v>14131</v>
      </c>
      <c r="H1964" t="s">
        <v>10</v>
      </c>
      <c r="I1964" t="str">
        <f>IF(AND(LEFT(OnlineRetail[[#This Row],[InvoiceNo]],1)&lt;&gt;"C",OnlineRetail[[#This Row],[CustomerID]]&lt;&gt;""),"Yes","No")</f>
        <v>Yes</v>
      </c>
      <c r="J1964" s="4">
        <f>EOMONTH(OnlineRetail[[#This Row],[InvoiceDate]],-1)+1</f>
        <v>40575</v>
      </c>
      <c r="K1964" s="6">
        <f>OnlineRetail[[#This Row],[Quantity]]*OnlineRetail[[#This Row],[UnitPrice]]</f>
        <v>57.63</v>
      </c>
      <c r="L1964" t="str">
        <f t="shared" si="30"/>
        <v>14131|Feb-2011</v>
      </c>
    </row>
    <row r="1965" spans="1:12">
      <c r="A1965">
        <v>555054</v>
      </c>
      <c r="B1965" t="s">
        <v>193</v>
      </c>
      <c r="C1965" t="s">
        <v>27</v>
      </c>
      <c r="D1965">
        <v>15</v>
      </c>
      <c r="E1965" s="1">
        <v>40590.654166666667</v>
      </c>
      <c r="F1965">
        <v>1.25</v>
      </c>
      <c r="G1965">
        <v>13270</v>
      </c>
      <c r="H1965" t="s">
        <v>10</v>
      </c>
      <c r="I1965" t="str">
        <f>IF(AND(LEFT(OnlineRetail[[#This Row],[InvoiceNo]],1)&lt;&gt;"C",OnlineRetail[[#This Row],[CustomerID]]&lt;&gt;""),"Yes","No")</f>
        <v>Yes</v>
      </c>
      <c r="J1965" s="4">
        <f>EOMONTH(OnlineRetail[[#This Row],[InvoiceDate]],-1)+1</f>
        <v>40575</v>
      </c>
      <c r="K1965" s="6">
        <f>OnlineRetail[[#This Row],[Quantity]]*OnlineRetail[[#This Row],[UnitPrice]]</f>
        <v>18.75</v>
      </c>
      <c r="L1965" t="str">
        <f t="shared" si="30"/>
        <v>13270|Feb-2011</v>
      </c>
    </row>
    <row r="1966" spans="1:12">
      <c r="A1966">
        <v>554209</v>
      </c>
      <c r="B1966" t="s">
        <v>114</v>
      </c>
      <c r="C1966" t="s">
        <v>12</v>
      </c>
      <c r="D1966">
        <v>9</v>
      </c>
      <c r="E1966" s="1">
        <v>40590.657638888893</v>
      </c>
      <c r="F1966">
        <v>9.9499999999999993</v>
      </c>
      <c r="G1966">
        <v>14141</v>
      </c>
      <c r="H1966" t="s">
        <v>10</v>
      </c>
      <c r="I1966" t="str">
        <f>IF(AND(LEFT(OnlineRetail[[#This Row],[InvoiceNo]],1)&lt;&gt;"C",OnlineRetail[[#This Row],[CustomerID]]&lt;&gt;""),"Yes","No")</f>
        <v>Yes</v>
      </c>
      <c r="J1966" s="4">
        <f>EOMONTH(OnlineRetail[[#This Row],[InvoiceDate]],-1)+1</f>
        <v>40575</v>
      </c>
      <c r="K1966" s="6">
        <f>OnlineRetail[[#This Row],[Quantity]]*OnlineRetail[[#This Row],[UnitPrice]]</f>
        <v>89.55</v>
      </c>
      <c r="L1966" t="str">
        <f t="shared" si="30"/>
        <v>14141|Feb-2011</v>
      </c>
    </row>
    <row r="1967" spans="1:12">
      <c r="A1967">
        <v>539257</v>
      </c>
      <c r="B1967" t="s">
        <v>216</v>
      </c>
      <c r="C1967" t="s">
        <v>62</v>
      </c>
      <c r="D1967">
        <v>14</v>
      </c>
      <c r="E1967" s="1">
        <v>40590.693749999999</v>
      </c>
      <c r="F1967">
        <v>3.39</v>
      </c>
      <c r="G1967">
        <v>13895</v>
      </c>
      <c r="H1967" t="s">
        <v>17</v>
      </c>
      <c r="I1967" t="str">
        <f>IF(AND(LEFT(OnlineRetail[[#This Row],[InvoiceNo]],1)&lt;&gt;"C",OnlineRetail[[#This Row],[CustomerID]]&lt;&gt;""),"Yes","No")</f>
        <v>Yes</v>
      </c>
      <c r="J1967" s="4">
        <f>EOMONTH(OnlineRetail[[#This Row],[InvoiceDate]],-1)+1</f>
        <v>40575</v>
      </c>
      <c r="K1967" s="6">
        <f>OnlineRetail[[#This Row],[Quantity]]*OnlineRetail[[#This Row],[UnitPrice]]</f>
        <v>47.46</v>
      </c>
      <c r="L1967" t="str">
        <f t="shared" si="30"/>
        <v>13895|Feb-2011</v>
      </c>
    </row>
    <row r="1968" spans="1:12" hidden="1">
      <c r="A1968" t="s">
        <v>304</v>
      </c>
      <c r="B1968" t="s">
        <v>58</v>
      </c>
      <c r="C1968" t="s">
        <v>27</v>
      </c>
      <c r="D1968">
        <v>17</v>
      </c>
      <c r="E1968" s="1">
        <v>40590.701388888891</v>
      </c>
      <c r="F1968">
        <v>4.95</v>
      </c>
      <c r="G1968">
        <v>12863</v>
      </c>
      <c r="H1968" t="s">
        <v>10</v>
      </c>
      <c r="I1968" t="str">
        <f>IF(AND(LEFT(OnlineRetail[[#This Row],[InvoiceNo]],1)&lt;&gt;"C",OnlineRetail[[#This Row],[CustomerID]]&lt;&gt;""),"Yes","No")</f>
        <v>No</v>
      </c>
      <c r="J1968" s="4">
        <f>EOMONTH(OnlineRetail[[#This Row],[InvoiceDate]],-1)+1</f>
        <v>40575</v>
      </c>
      <c r="K1968" s="6">
        <f>OnlineRetail[[#This Row],[Quantity]]*OnlineRetail[[#This Row],[UnitPrice]]</f>
        <v>84.15</v>
      </c>
      <c r="L1968" t="str">
        <f t="shared" si="30"/>
        <v/>
      </c>
    </row>
    <row r="1969" spans="1:12">
      <c r="A1969">
        <v>544728</v>
      </c>
      <c r="B1969" t="s">
        <v>211</v>
      </c>
      <c r="C1969" t="s">
        <v>24</v>
      </c>
      <c r="D1969">
        <v>15</v>
      </c>
      <c r="E1969" s="1">
        <v>40590.705555555563</v>
      </c>
      <c r="F1969">
        <v>5.95</v>
      </c>
      <c r="G1969">
        <v>12515</v>
      </c>
      <c r="H1969" t="s">
        <v>10</v>
      </c>
      <c r="I1969" t="str">
        <f>IF(AND(LEFT(OnlineRetail[[#This Row],[InvoiceNo]],1)&lt;&gt;"C",OnlineRetail[[#This Row],[CustomerID]]&lt;&gt;""),"Yes","No")</f>
        <v>Yes</v>
      </c>
      <c r="J1969" s="4">
        <f>EOMONTH(OnlineRetail[[#This Row],[InvoiceDate]],-1)+1</f>
        <v>40575</v>
      </c>
      <c r="K1969" s="6">
        <f>OnlineRetail[[#This Row],[Quantity]]*OnlineRetail[[#This Row],[UnitPrice]]</f>
        <v>89.25</v>
      </c>
      <c r="L1969" t="str">
        <f t="shared" si="30"/>
        <v>12515|Feb-2011</v>
      </c>
    </row>
    <row r="1970" spans="1:12">
      <c r="A1970">
        <v>556112</v>
      </c>
      <c r="B1970" t="s">
        <v>97</v>
      </c>
      <c r="C1970" t="s">
        <v>19</v>
      </c>
      <c r="D1970">
        <v>21</v>
      </c>
      <c r="E1970" s="1">
        <v>40590.709722222222</v>
      </c>
      <c r="F1970">
        <v>2.1</v>
      </c>
      <c r="G1970">
        <v>13801</v>
      </c>
      <c r="H1970" t="s">
        <v>10</v>
      </c>
      <c r="I1970" t="str">
        <f>IF(AND(LEFT(OnlineRetail[[#This Row],[InvoiceNo]],1)&lt;&gt;"C",OnlineRetail[[#This Row],[CustomerID]]&lt;&gt;""),"Yes","No")</f>
        <v>Yes</v>
      </c>
      <c r="J1970" s="4">
        <f>EOMONTH(OnlineRetail[[#This Row],[InvoiceDate]],-1)+1</f>
        <v>40575</v>
      </c>
      <c r="K1970" s="6">
        <f>OnlineRetail[[#This Row],[Quantity]]*OnlineRetail[[#This Row],[UnitPrice]]</f>
        <v>44.1</v>
      </c>
      <c r="L1970" t="str">
        <f t="shared" si="30"/>
        <v>13801|Feb-2011</v>
      </c>
    </row>
    <row r="1971" spans="1:12">
      <c r="A1971">
        <v>548446</v>
      </c>
      <c r="B1971" t="s">
        <v>13</v>
      </c>
      <c r="C1971" t="s">
        <v>48</v>
      </c>
      <c r="D1971">
        <v>17</v>
      </c>
      <c r="E1971" s="1">
        <v>40590.711805555547</v>
      </c>
      <c r="F1971">
        <v>2.5499999999999998</v>
      </c>
      <c r="G1971">
        <v>12381</v>
      </c>
      <c r="H1971" t="s">
        <v>10</v>
      </c>
      <c r="I1971" t="str">
        <f>IF(AND(LEFT(OnlineRetail[[#This Row],[InvoiceNo]],1)&lt;&gt;"C",OnlineRetail[[#This Row],[CustomerID]]&lt;&gt;""),"Yes","No")</f>
        <v>Yes</v>
      </c>
      <c r="J1971" s="4">
        <f>EOMONTH(OnlineRetail[[#This Row],[InvoiceDate]],-1)+1</f>
        <v>40575</v>
      </c>
      <c r="K1971" s="6">
        <f>OnlineRetail[[#This Row],[Quantity]]*OnlineRetail[[#This Row],[UnitPrice]]</f>
        <v>43.349999999999994</v>
      </c>
      <c r="L1971" t="str">
        <f t="shared" si="30"/>
        <v>12381|Feb-2011</v>
      </c>
    </row>
    <row r="1972" spans="1:12">
      <c r="A1972">
        <v>551958</v>
      </c>
      <c r="B1972" t="s">
        <v>142</v>
      </c>
      <c r="C1972" t="s">
        <v>29</v>
      </c>
      <c r="D1972">
        <v>16</v>
      </c>
      <c r="E1972" s="1">
        <v>40590.712500000001</v>
      </c>
      <c r="F1972">
        <v>1.65</v>
      </c>
      <c r="G1972">
        <v>12432</v>
      </c>
      <c r="H1972" t="s">
        <v>17</v>
      </c>
      <c r="I1972" t="str">
        <f>IF(AND(LEFT(OnlineRetail[[#This Row],[InvoiceNo]],1)&lt;&gt;"C",OnlineRetail[[#This Row],[CustomerID]]&lt;&gt;""),"Yes","No")</f>
        <v>Yes</v>
      </c>
      <c r="J1972" s="4">
        <f>EOMONTH(OnlineRetail[[#This Row],[InvoiceDate]],-1)+1</f>
        <v>40575</v>
      </c>
      <c r="K1972" s="6">
        <f>OnlineRetail[[#This Row],[Quantity]]*OnlineRetail[[#This Row],[UnitPrice]]</f>
        <v>26.4</v>
      </c>
      <c r="L1972" t="str">
        <f t="shared" si="30"/>
        <v>12432|Feb-2011</v>
      </c>
    </row>
    <row r="1973" spans="1:12">
      <c r="A1973">
        <v>537745</v>
      </c>
      <c r="B1973" t="s">
        <v>147</v>
      </c>
      <c r="C1973" t="s">
        <v>12</v>
      </c>
      <c r="D1973">
        <v>15</v>
      </c>
      <c r="E1973" s="1">
        <v>40590.726388888892</v>
      </c>
      <c r="F1973">
        <v>4.25</v>
      </c>
      <c r="G1973">
        <v>12825</v>
      </c>
      <c r="H1973" t="s">
        <v>126</v>
      </c>
      <c r="I1973" t="str">
        <f>IF(AND(LEFT(OnlineRetail[[#This Row],[InvoiceNo]],1)&lt;&gt;"C",OnlineRetail[[#This Row],[CustomerID]]&lt;&gt;""),"Yes","No")</f>
        <v>Yes</v>
      </c>
      <c r="J1973" s="4">
        <f>EOMONTH(OnlineRetail[[#This Row],[InvoiceDate]],-1)+1</f>
        <v>40575</v>
      </c>
      <c r="K1973" s="6">
        <f>OnlineRetail[[#This Row],[Quantity]]*OnlineRetail[[#This Row],[UnitPrice]]</f>
        <v>63.75</v>
      </c>
      <c r="L1973" t="str">
        <f t="shared" si="30"/>
        <v>12825|Feb-2011</v>
      </c>
    </row>
    <row r="1974" spans="1:12">
      <c r="A1974">
        <v>553956</v>
      </c>
      <c r="B1974" t="s">
        <v>302</v>
      </c>
      <c r="C1974" t="s">
        <v>29</v>
      </c>
      <c r="D1974">
        <v>1</v>
      </c>
      <c r="E1974" s="1">
        <v>40590.731249999997</v>
      </c>
      <c r="F1974">
        <v>2.1</v>
      </c>
      <c r="G1974">
        <v>14225</v>
      </c>
      <c r="H1974" t="s">
        <v>10</v>
      </c>
      <c r="I1974" t="str">
        <f>IF(AND(LEFT(OnlineRetail[[#This Row],[InvoiceNo]],1)&lt;&gt;"C",OnlineRetail[[#This Row],[CustomerID]]&lt;&gt;""),"Yes","No")</f>
        <v>Yes</v>
      </c>
      <c r="J1974" s="4">
        <f>EOMONTH(OnlineRetail[[#This Row],[InvoiceDate]],-1)+1</f>
        <v>40575</v>
      </c>
      <c r="K1974" s="6">
        <f>OnlineRetail[[#This Row],[Quantity]]*OnlineRetail[[#This Row],[UnitPrice]]</f>
        <v>2.1</v>
      </c>
      <c r="L1974" t="str">
        <f t="shared" si="30"/>
        <v>14225|Feb-2011</v>
      </c>
    </row>
    <row r="1975" spans="1:12">
      <c r="A1975">
        <v>546408</v>
      </c>
      <c r="B1975" t="s">
        <v>237</v>
      </c>
      <c r="C1975" t="s">
        <v>62</v>
      </c>
      <c r="D1975">
        <v>7</v>
      </c>
      <c r="E1975" s="1">
        <v>40590.751388888893</v>
      </c>
      <c r="F1975">
        <v>3.39</v>
      </c>
      <c r="G1975">
        <v>13801</v>
      </c>
      <c r="H1975" t="s">
        <v>10</v>
      </c>
      <c r="I1975" t="str">
        <f>IF(AND(LEFT(OnlineRetail[[#This Row],[InvoiceNo]],1)&lt;&gt;"C",OnlineRetail[[#This Row],[CustomerID]]&lt;&gt;""),"Yes","No")</f>
        <v>Yes</v>
      </c>
      <c r="J1975" s="4">
        <f>EOMONTH(OnlineRetail[[#This Row],[InvoiceDate]],-1)+1</f>
        <v>40575</v>
      </c>
      <c r="K1975" s="6">
        <f>OnlineRetail[[#This Row],[Quantity]]*OnlineRetail[[#This Row],[UnitPrice]]</f>
        <v>23.73</v>
      </c>
      <c r="L1975" t="str">
        <f t="shared" si="30"/>
        <v>13801|Feb-2011</v>
      </c>
    </row>
    <row r="1976" spans="1:12">
      <c r="A1976">
        <v>554275</v>
      </c>
      <c r="B1976" t="s">
        <v>96</v>
      </c>
      <c r="C1976" t="s">
        <v>50</v>
      </c>
      <c r="D1976">
        <v>13</v>
      </c>
      <c r="E1976" s="1">
        <v>40590.763888888891</v>
      </c>
      <c r="F1976">
        <v>2.1</v>
      </c>
      <c r="G1976">
        <v>12938</v>
      </c>
      <c r="H1976" t="s">
        <v>10</v>
      </c>
      <c r="I1976" t="str">
        <f>IF(AND(LEFT(OnlineRetail[[#This Row],[InvoiceNo]],1)&lt;&gt;"C",OnlineRetail[[#This Row],[CustomerID]]&lt;&gt;""),"Yes","No")</f>
        <v>Yes</v>
      </c>
      <c r="J1976" s="4">
        <f>EOMONTH(OnlineRetail[[#This Row],[InvoiceDate]],-1)+1</f>
        <v>40575</v>
      </c>
      <c r="K1976" s="6">
        <f>OnlineRetail[[#This Row],[Quantity]]*OnlineRetail[[#This Row],[UnitPrice]]</f>
        <v>27.3</v>
      </c>
      <c r="L1976" t="str">
        <f t="shared" si="30"/>
        <v>12938|Feb-2011</v>
      </c>
    </row>
    <row r="1977" spans="1:12">
      <c r="A1977">
        <v>541801</v>
      </c>
      <c r="B1977" t="s">
        <v>80</v>
      </c>
      <c r="C1977" t="s">
        <v>50</v>
      </c>
      <c r="D1977">
        <v>3</v>
      </c>
      <c r="E1977" s="1">
        <v>40590.76666666667</v>
      </c>
      <c r="F1977">
        <v>0.85</v>
      </c>
      <c r="G1977">
        <v>13030</v>
      </c>
      <c r="H1977" t="s">
        <v>10</v>
      </c>
      <c r="I1977" t="str">
        <f>IF(AND(LEFT(OnlineRetail[[#This Row],[InvoiceNo]],1)&lt;&gt;"C",OnlineRetail[[#This Row],[CustomerID]]&lt;&gt;""),"Yes","No")</f>
        <v>Yes</v>
      </c>
      <c r="J1977" s="4">
        <f>EOMONTH(OnlineRetail[[#This Row],[InvoiceDate]],-1)+1</f>
        <v>40575</v>
      </c>
      <c r="K1977" s="6">
        <f>OnlineRetail[[#This Row],[Quantity]]*OnlineRetail[[#This Row],[UnitPrice]]</f>
        <v>2.5499999999999998</v>
      </c>
      <c r="L1977" t="str">
        <f t="shared" si="30"/>
        <v>13030|Feb-2011</v>
      </c>
    </row>
    <row r="1978" spans="1:12">
      <c r="A1978">
        <v>551735</v>
      </c>
      <c r="B1978" t="s">
        <v>130</v>
      </c>
      <c r="C1978" t="s">
        <v>46</v>
      </c>
      <c r="D1978">
        <v>5</v>
      </c>
      <c r="E1978" s="1">
        <v>40590.77847222222</v>
      </c>
      <c r="F1978">
        <v>9.9499999999999993</v>
      </c>
      <c r="G1978">
        <v>13293</v>
      </c>
      <c r="H1978" t="s">
        <v>10</v>
      </c>
      <c r="I1978" t="str">
        <f>IF(AND(LEFT(OnlineRetail[[#This Row],[InvoiceNo]],1)&lt;&gt;"C",OnlineRetail[[#This Row],[CustomerID]]&lt;&gt;""),"Yes","No")</f>
        <v>Yes</v>
      </c>
      <c r="J1978" s="4">
        <f>EOMONTH(OnlineRetail[[#This Row],[InvoiceDate]],-1)+1</f>
        <v>40575</v>
      </c>
      <c r="K1978" s="6">
        <f>OnlineRetail[[#This Row],[Quantity]]*OnlineRetail[[#This Row],[UnitPrice]]</f>
        <v>49.75</v>
      </c>
      <c r="L1978" t="str">
        <f t="shared" si="30"/>
        <v>13293|Feb-2011</v>
      </c>
    </row>
    <row r="1979" spans="1:12">
      <c r="A1979">
        <v>548604</v>
      </c>
      <c r="B1979" t="s">
        <v>245</v>
      </c>
      <c r="C1979" t="s">
        <v>48</v>
      </c>
      <c r="D1979">
        <v>3</v>
      </c>
      <c r="E1979" s="1">
        <v>40590.780555555553</v>
      </c>
      <c r="F1979">
        <v>5.95</v>
      </c>
      <c r="G1979">
        <v>14121</v>
      </c>
      <c r="H1979" t="s">
        <v>10</v>
      </c>
      <c r="I1979" t="str">
        <f>IF(AND(LEFT(OnlineRetail[[#This Row],[InvoiceNo]],1)&lt;&gt;"C",OnlineRetail[[#This Row],[CustomerID]]&lt;&gt;""),"Yes","No")</f>
        <v>Yes</v>
      </c>
      <c r="J1979" s="4">
        <f>EOMONTH(OnlineRetail[[#This Row],[InvoiceDate]],-1)+1</f>
        <v>40575</v>
      </c>
      <c r="K1979" s="6">
        <f>OnlineRetail[[#This Row],[Quantity]]*OnlineRetail[[#This Row],[UnitPrice]]</f>
        <v>17.850000000000001</v>
      </c>
      <c r="L1979" t="str">
        <f t="shared" si="30"/>
        <v>14121|Feb-2011</v>
      </c>
    </row>
    <row r="1980" spans="1:12">
      <c r="A1980">
        <v>551072</v>
      </c>
      <c r="B1980" t="s">
        <v>92</v>
      </c>
      <c r="C1980" t="s">
        <v>16</v>
      </c>
      <c r="D1980">
        <v>16</v>
      </c>
      <c r="E1980" s="1">
        <v>40590.786805555559</v>
      </c>
      <c r="F1980">
        <v>2.1</v>
      </c>
      <c r="G1980">
        <v>13535</v>
      </c>
      <c r="H1980" t="s">
        <v>10</v>
      </c>
      <c r="I1980" t="str">
        <f>IF(AND(LEFT(OnlineRetail[[#This Row],[InvoiceNo]],1)&lt;&gt;"C",OnlineRetail[[#This Row],[CustomerID]]&lt;&gt;""),"Yes","No")</f>
        <v>Yes</v>
      </c>
      <c r="J1980" s="4">
        <f>EOMONTH(OnlineRetail[[#This Row],[InvoiceDate]],-1)+1</f>
        <v>40575</v>
      </c>
      <c r="K1980" s="6">
        <f>OnlineRetail[[#This Row],[Quantity]]*OnlineRetail[[#This Row],[UnitPrice]]</f>
        <v>33.6</v>
      </c>
      <c r="L1980" t="str">
        <f t="shared" si="30"/>
        <v>13535|Feb-2011</v>
      </c>
    </row>
    <row r="1981" spans="1:12">
      <c r="A1981">
        <v>547236</v>
      </c>
      <c r="B1981" t="s">
        <v>122</v>
      </c>
      <c r="C1981" t="s">
        <v>29</v>
      </c>
      <c r="D1981">
        <v>10</v>
      </c>
      <c r="E1981" s="1">
        <v>40590.792361111111</v>
      </c>
      <c r="F1981">
        <v>3.39</v>
      </c>
      <c r="G1981">
        <v>13826</v>
      </c>
      <c r="H1981" t="s">
        <v>10</v>
      </c>
      <c r="I1981" t="str">
        <f>IF(AND(LEFT(OnlineRetail[[#This Row],[InvoiceNo]],1)&lt;&gt;"C",OnlineRetail[[#This Row],[CustomerID]]&lt;&gt;""),"Yes","No")</f>
        <v>Yes</v>
      </c>
      <c r="J1981" s="4">
        <f>EOMONTH(OnlineRetail[[#This Row],[InvoiceDate]],-1)+1</f>
        <v>40575</v>
      </c>
      <c r="K1981" s="6">
        <f>OnlineRetail[[#This Row],[Quantity]]*OnlineRetail[[#This Row],[UnitPrice]]</f>
        <v>33.9</v>
      </c>
      <c r="L1981" t="str">
        <f t="shared" si="30"/>
        <v>13826|Feb-2011</v>
      </c>
    </row>
    <row r="1982" spans="1:12">
      <c r="A1982">
        <v>540748</v>
      </c>
      <c r="B1982" t="s">
        <v>80</v>
      </c>
      <c r="C1982" t="s">
        <v>27</v>
      </c>
      <c r="D1982">
        <v>6</v>
      </c>
      <c r="E1982" s="1">
        <v>40590.806250000001</v>
      </c>
      <c r="F1982">
        <v>4.25</v>
      </c>
      <c r="G1982">
        <v>12695</v>
      </c>
      <c r="H1982" t="s">
        <v>126</v>
      </c>
      <c r="I1982" t="str">
        <f>IF(AND(LEFT(OnlineRetail[[#This Row],[InvoiceNo]],1)&lt;&gt;"C",OnlineRetail[[#This Row],[CustomerID]]&lt;&gt;""),"Yes","No")</f>
        <v>Yes</v>
      </c>
      <c r="J1982" s="4">
        <f>EOMONTH(OnlineRetail[[#This Row],[InvoiceDate]],-1)+1</f>
        <v>40575</v>
      </c>
      <c r="K1982" s="6">
        <f>OnlineRetail[[#This Row],[Quantity]]*OnlineRetail[[#This Row],[UnitPrice]]</f>
        <v>25.5</v>
      </c>
      <c r="L1982" t="str">
        <f t="shared" si="30"/>
        <v>12695|Feb-2011</v>
      </c>
    </row>
    <row r="1983" spans="1:12">
      <c r="A1983">
        <v>547616</v>
      </c>
      <c r="B1983" t="s">
        <v>219</v>
      </c>
      <c r="C1983" t="s">
        <v>62</v>
      </c>
      <c r="D1983">
        <v>7</v>
      </c>
      <c r="E1983" s="1">
        <v>40590.822916666657</v>
      </c>
      <c r="F1983">
        <v>7.95</v>
      </c>
      <c r="G1983">
        <v>12735</v>
      </c>
      <c r="H1983" t="s">
        <v>10</v>
      </c>
      <c r="I1983" t="str">
        <f>IF(AND(LEFT(OnlineRetail[[#This Row],[InvoiceNo]],1)&lt;&gt;"C",OnlineRetail[[#This Row],[CustomerID]]&lt;&gt;""),"Yes","No")</f>
        <v>Yes</v>
      </c>
      <c r="J1983" s="4">
        <f>EOMONTH(OnlineRetail[[#This Row],[InvoiceDate]],-1)+1</f>
        <v>40575</v>
      </c>
      <c r="K1983" s="6">
        <f>OnlineRetail[[#This Row],[Quantity]]*OnlineRetail[[#This Row],[UnitPrice]]</f>
        <v>55.65</v>
      </c>
      <c r="L1983" t="str">
        <f t="shared" si="30"/>
        <v>12735|Feb-2011</v>
      </c>
    </row>
    <row r="1984" spans="1:12">
      <c r="A1984">
        <v>554464</v>
      </c>
      <c r="B1984" t="s">
        <v>267</v>
      </c>
      <c r="C1984" t="s">
        <v>33</v>
      </c>
      <c r="D1984">
        <v>19</v>
      </c>
      <c r="E1984" s="1">
        <v>40590.825694444437</v>
      </c>
      <c r="F1984">
        <v>3.39</v>
      </c>
      <c r="G1984">
        <v>12928</v>
      </c>
      <c r="H1984" t="s">
        <v>10</v>
      </c>
      <c r="I1984" t="str">
        <f>IF(AND(LEFT(OnlineRetail[[#This Row],[InvoiceNo]],1)&lt;&gt;"C",OnlineRetail[[#This Row],[CustomerID]]&lt;&gt;""),"Yes","No")</f>
        <v>Yes</v>
      </c>
      <c r="J1984" s="4">
        <f>EOMONTH(OnlineRetail[[#This Row],[InvoiceDate]],-1)+1</f>
        <v>40575</v>
      </c>
      <c r="K1984" s="6">
        <f>OnlineRetail[[#This Row],[Quantity]]*OnlineRetail[[#This Row],[UnitPrice]]</f>
        <v>64.41</v>
      </c>
      <c r="L1984" t="str">
        <f t="shared" si="30"/>
        <v>12928|Feb-2011</v>
      </c>
    </row>
    <row r="1985" spans="1:12">
      <c r="A1985">
        <v>545568</v>
      </c>
      <c r="B1985" t="s">
        <v>162</v>
      </c>
      <c r="C1985" t="s">
        <v>14</v>
      </c>
      <c r="D1985">
        <v>19</v>
      </c>
      <c r="E1985" s="1">
        <v>40591.339583333327</v>
      </c>
      <c r="F1985">
        <v>4.25</v>
      </c>
      <c r="G1985">
        <v>12381</v>
      </c>
      <c r="H1985" t="s">
        <v>10</v>
      </c>
      <c r="I1985" t="str">
        <f>IF(AND(LEFT(OnlineRetail[[#This Row],[InvoiceNo]],1)&lt;&gt;"C",OnlineRetail[[#This Row],[CustomerID]]&lt;&gt;""),"Yes","No")</f>
        <v>Yes</v>
      </c>
      <c r="J1985" s="4">
        <f>EOMONTH(OnlineRetail[[#This Row],[InvoiceDate]],-1)+1</f>
        <v>40575</v>
      </c>
      <c r="K1985" s="6">
        <f>OnlineRetail[[#This Row],[Quantity]]*OnlineRetail[[#This Row],[UnitPrice]]</f>
        <v>80.75</v>
      </c>
      <c r="L1985" t="str">
        <f t="shared" si="30"/>
        <v>12381|Feb-2011</v>
      </c>
    </row>
    <row r="1986" spans="1:12">
      <c r="A1986">
        <v>546456</v>
      </c>
      <c r="B1986" t="s">
        <v>107</v>
      </c>
      <c r="C1986" t="s">
        <v>12</v>
      </c>
      <c r="D1986">
        <v>22</v>
      </c>
      <c r="E1986" s="1">
        <v>40591.34375</v>
      </c>
      <c r="F1986">
        <v>4.25</v>
      </c>
      <c r="G1986">
        <v>13750</v>
      </c>
      <c r="H1986" t="s">
        <v>10</v>
      </c>
      <c r="I1986" t="str">
        <f>IF(AND(LEFT(OnlineRetail[[#This Row],[InvoiceNo]],1)&lt;&gt;"C",OnlineRetail[[#This Row],[CustomerID]]&lt;&gt;""),"Yes","No")</f>
        <v>Yes</v>
      </c>
      <c r="J1986" s="4">
        <f>EOMONTH(OnlineRetail[[#This Row],[InvoiceDate]],-1)+1</f>
        <v>40575</v>
      </c>
      <c r="K1986" s="6">
        <f>OnlineRetail[[#This Row],[Quantity]]*OnlineRetail[[#This Row],[UnitPrice]]</f>
        <v>93.5</v>
      </c>
      <c r="L1986" t="str">
        <f t="shared" ref="L1986:L2049" si="31">IF(I1986="Yes",G1986&amp;"|"&amp;TEXT(J1986,"mmm-yyyy"),"")</f>
        <v>13750|Feb-2011</v>
      </c>
    </row>
    <row r="1987" spans="1:12">
      <c r="A1987">
        <v>537065</v>
      </c>
      <c r="B1987" t="s">
        <v>147</v>
      </c>
      <c r="C1987" t="s">
        <v>27</v>
      </c>
      <c r="D1987">
        <v>24</v>
      </c>
      <c r="E1987" s="1">
        <v>40591.361805555563</v>
      </c>
      <c r="F1987">
        <v>1.65</v>
      </c>
      <c r="G1987">
        <v>12799</v>
      </c>
      <c r="H1987" t="s">
        <v>10</v>
      </c>
      <c r="I1987" t="str">
        <f>IF(AND(LEFT(OnlineRetail[[#This Row],[InvoiceNo]],1)&lt;&gt;"C",OnlineRetail[[#This Row],[CustomerID]]&lt;&gt;""),"Yes","No")</f>
        <v>Yes</v>
      </c>
      <c r="J1987" s="4">
        <f>EOMONTH(OnlineRetail[[#This Row],[InvoiceDate]],-1)+1</f>
        <v>40575</v>
      </c>
      <c r="K1987" s="6">
        <f>OnlineRetail[[#This Row],[Quantity]]*OnlineRetail[[#This Row],[UnitPrice]]</f>
        <v>39.599999999999994</v>
      </c>
      <c r="L1987" t="str">
        <f t="shared" si="31"/>
        <v>12799|Feb-2011</v>
      </c>
    </row>
    <row r="1988" spans="1:12">
      <c r="A1988">
        <v>541537</v>
      </c>
      <c r="B1988" t="s">
        <v>225</v>
      </c>
      <c r="C1988" t="s">
        <v>50</v>
      </c>
      <c r="D1988">
        <v>13</v>
      </c>
      <c r="E1988" s="1">
        <v>40591.424305555563</v>
      </c>
      <c r="F1988">
        <v>1.25</v>
      </c>
      <c r="G1988">
        <v>12419</v>
      </c>
      <c r="H1988" t="s">
        <v>10</v>
      </c>
      <c r="I1988" t="str">
        <f>IF(AND(LEFT(OnlineRetail[[#This Row],[InvoiceNo]],1)&lt;&gt;"C",OnlineRetail[[#This Row],[CustomerID]]&lt;&gt;""),"Yes","No")</f>
        <v>Yes</v>
      </c>
      <c r="J1988" s="4">
        <f>EOMONTH(OnlineRetail[[#This Row],[InvoiceDate]],-1)+1</f>
        <v>40575</v>
      </c>
      <c r="K1988" s="6">
        <f>OnlineRetail[[#This Row],[Quantity]]*OnlineRetail[[#This Row],[UnitPrice]]</f>
        <v>16.25</v>
      </c>
      <c r="L1988" t="str">
        <f t="shared" si="31"/>
        <v>12419|Feb-2011</v>
      </c>
    </row>
    <row r="1989" spans="1:12">
      <c r="A1989">
        <v>554940</v>
      </c>
      <c r="B1989" t="s">
        <v>84</v>
      </c>
      <c r="C1989" t="s">
        <v>33</v>
      </c>
      <c r="D1989">
        <v>16</v>
      </c>
      <c r="E1989" s="1">
        <v>40591.449305555558</v>
      </c>
      <c r="F1989">
        <v>2.1</v>
      </c>
      <c r="G1989">
        <v>12877</v>
      </c>
      <c r="H1989" t="s">
        <v>121</v>
      </c>
      <c r="I1989" t="str">
        <f>IF(AND(LEFT(OnlineRetail[[#This Row],[InvoiceNo]],1)&lt;&gt;"C",OnlineRetail[[#This Row],[CustomerID]]&lt;&gt;""),"Yes","No")</f>
        <v>Yes</v>
      </c>
      <c r="J1989" s="4">
        <f>EOMONTH(OnlineRetail[[#This Row],[InvoiceDate]],-1)+1</f>
        <v>40575</v>
      </c>
      <c r="K1989" s="6">
        <f>OnlineRetail[[#This Row],[Quantity]]*OnlineRetail[[#This Row],[UnitPrice]]</f>
        <v>33.6</v>
      </c>
      <c r="L1989" t="str">
        <f t="shared" si="31"/>
        <v>12877|Feb-2011</v>
      </c>
    </row>
    <row r="1990" spans="1:12">
      <c r="A1990">
        <v>552536</v>
      </c>
      <c r="B1990" t="s">
        <v>171</v>
      </c>
      <c r="C1990" t="s">
        <v>83</v>
      </c>
      <c r="D1990">
        <v>23</v>
      </c>
      <c r="E1990" s="1">
        <v>40591.450694444437</v>
      </c>
      <c r="F1990">
        <v>2.1</v>
      </c>
      <c r="G1990">
        <v>13136</v>
      </c>
      <c r="H1990" t="s">
        <v>10</v>
      </c>
      <c r="I1990" t="str">
        <f>IF(AND(LEFT(OnlineRetail[[#This Row],[InvoiceNo]],1)&lt;&gt;"C",OnlineRetail[[#This Row],[CustomerID]]&lt;&gt;""),"Yes","No")</f>
        <v>Yes</v>
      </c>
      <c r="J1990" s="4">
        <f>EOMONTH(OnlineRetail[[#This Row],[InvoiceDate]],-1)+1</f>
        <v>40575</v>
      </c>
      <c r="K1990" s="6">
        <f>OnlineRetail[[#This Row],[Quantity]]*OnlineRetail[[#This Row],[UnitPrice]]</f>
        <v>48.300000000000004</v>
      </c>
      <c r="L1990" t="str">
        <f t="shared" si="31"/>
        <v>13136|Feb-2011</v>
      </c>
    </row>
    <row r="1991" spans="1:12">
      <c r="A1991">
        <v>551743</v>
      </c>
      <c r="B1991" t="s">
        <v>56</v>
      </c>
      <c r="C1991" t="s">
        <v>14</v>
      </c>
      <c r="D1991">
        <v>6</v>
      </c>
      <c r="E1991" s="1">
        <v>40591.460416666669</v>
      </c>
      <c r="F1991">
        <v>1.65</v>
      </c>
      <c r="G1991">
        <v>13044</v>
      </c>
      <c r="H1991" t="s">
        <v>10</v>
      </c>
      <c r="I1991" t="str">
        <f>IF(AND(LEFT(OnlineRetail[[#This Row],[InvoiceNo]],1)&lt;&gt;"C",OnlineRetail[[#This Row],[CustomerID]]&lt;&gt;""),"Yes","No")</f>
        <v>Yes</v>
      </c>
      <c r="J1991" s="4">
        <f>EOMONTH(OnlineRetail[[#This Row],[InvoiceDate]],-1)+1</f>
        <v>40575</v>
      </c>
      <c r="K1991" s="6">
        <f>OnlineRetail[[#This Row],[Quantity]]*OnlineRetail[[#This Row],[UnitPrice]]</f>
        <v>9.8999999999999986</v>
      </c>
      <c r="L1991" t="str">
        <f t="shared" si="31"/>
        <v>13044|Feb-2011</v>
      </c>
    </row>
    <row r="1992" spans="1:12">
      <c r="A1992">
        <v>542927</v>
      </c>
      <c r="B1992" t="s">
        <v>169</v>
      </c>
      <c r="C1992" t="s">
        <v>72</v>
      </c>
      <c r="D1992">
        <v>4</v>
      </c>
      <c r="E1992" s="1">
        <v>40591.464583333327</v>
      </c>
      <c r="F1992">
        <v>4.25</v>
      </c>
      <c r="G1992">
        <v>12971</v>
      </c>
      <c r="H1992" t="s">
        <v>10</v>
      </c>
      <c r="I1992" t="str">
        <f>IF(AND(LEFT(OnlineRetail[[#This Row],[InvoiceNo]],1)&lt;&gt;"C",OnlineRetail[[#This Row],[CustomerID]]&lt;&gt;""),"Yes","No")</f>
        <v>Yes</v>
      </c>
      <c r="J1992" s="4">
        <f>EOMONTH(OnlineRetail[[#This Row],[InvoiceDate]],-1)+1</f>
        <v>40575</v>
      </c>
      <c r="K1992" s="6">
        <f>OnlineRetail[[#This Row],[Quantity]]*OnlineRetail[[#This Row],[UnitPrice]]</f>
        <v>17</v>
      </c>
      <c r="L1992" t="str">
        <f t="shared" si="31"/>
        <v>12971|Feb-2011</v>
      </c>
    </row>
    <row r="1993" spans="1:12">
      <c r="A1993">
        <v>543927</v>
      </c>
      <c r="B1993" t="s">
        <v>131</v>
      </c>
      <c r="C1993" t="s">
        <v>16</v>
      </c>
      <c r="D1993">
        <v>24</v>
      </c>
      <c r="E1993" s="1">
        <v>40591.46875</v>
      </c>
      <c r="F1993">
        <v>0.85</v>
      </c>
      <c r="G1993">
        <v>13795</v>
      </c>
      <c r="H1993" t="s">
        <v>10</v>
      </c>
      <c r="I1993" t="str">
        <f>IF(AND(LEFT(OnlineRetail[[#This Row],[InvoiceNo]],1)&lt;&gt;"C",OnlineRetail[[#This Row],[CustomerID]]&lt;&gt;""),"Yes","No")</f>
        <v>Yes</v>
      </c>
      <c r="J1993" s="4">
        <f>EOMONTH(OnlineRetail[[#This Row],[InvoiceDate]],-1)+1</f>
        <v>40575</v>
      </c>
      <c r="K1993" s="6">
        <f>OnlineRetail[[#This Row],[Quantity]]*OnlineRetail[[#This Row],[UnitPrice]]</f>
        <v>20.399999999999999</v>
      </c>
      <c r="L1993" t="str">
        <f t="shared" si="31"/>
        <v>13795|Feb-2011</v>
      </c>
    </row>
    <row r="1994" spans="1:12">
      <c r="A1994">
        <v>540820</v>
      </c>
      <c r="B1994" t="s">
        <v>68</v>
      </c>
      <c r="C1994" t="s">
        <v>83</v>
      </c>
      <c r="D1994">
        <v>6</v>
      </c>
      <c r="E1994" s="1">
        <v>40591.481249999997</v>
      </c>
      <c r="F1994">
        <v>4.95</v>
      </c>
      <c r="G1994">
        <v>13246</v>
      </c>
      <c r="H1994" t="s">
        <v>10</v>
      </c>
      <c r="I1994" t="str">
        <f>IF(AND(LEFT(OnlineRetail[[#This Row],[InvoiceNo]],1)&lt;&gt;"C",OnlineRetail[[#This Row],[CustomerID]]&lt;&gt;""),"Yes","No")</f>
        <v>Yes</v>
      </c>
      <c r="J1994" s="4">
        <f>EOMONTH(OnlineRetail[[#This Row],[InvoiceDate]],-1)+1</f>
        <v>40575</v>
      </c>
      <c r="K1994" s="6">
        <f>OnlineRetail[[#This Row],[Quantity]]*OnlineRetail[[#This Row],[UnitPrice]]</f>
        <v>29.700000000000003</v>
      </c>
      <c r="L1994" t="str">
        <f t="shared" si="31"/>
        <v>13246|Feb-2011</v>
      </c>
    </row>
    <row r="1995" spans="1:12">
      <c r="A1995">
        <v>555447</v>
      </c>
      <c r="B1995" t="s">
        <v>147</v>
      </c>
      <c r="C1995" t="s">
        <v>53</v>
      </c>
      <c r="D1995">
        <v>19</v>
      </c>
      <c r="E1995" s="1">
        <v>40591.488888888889</v>
      </c>
      <c r="F1995">
        <v>1.25</v>
      </c>
      <c r="G1995">
        <v>13538</v>
      </c>
      <c r="H1995" t="s">
        <v>36</v>
      </c>
      <c r="I1995" t="str">
        <f>IF(AND(LEFT(OnlineRetail[[#This Row],[InvoiceNo]],1)&lt;&gt;"C",OnlineRetail[[#This Row],[CustomerID]]&lt;&gt;""),"Yes","No")</f>
        <v>Yes</v>
      </c>
      <c r="J1995" s="4">
        <f>EOMONTH(OnlineRetail[[#This Row],[InvoiceDate]],-1)+1</f>
        <v>40575</v>
      </c>
      <c r="K1995" s="6">
        <f>OnlineRetail[[#This Row],[Quantity]]*OnlineRetail[[#This Row],[UnitPrice]]</f>
        <v>23.75</v>
      </c>
      <c r="L1995" t="str">
        <f t="shared" si="31"/>
        <v>13538|Feb-2011</v>
      </c>
    </row>
    <row r="1996" spans="1:12">
      <c r="A1996">
        <v>541923</v>
      </c>
      <c r="B1996" t="s">
        <v>249</v>
      </c>
      <c r="C1996" t="s">
        <v>21</v>
      </c>
      <c r="D1996">
        <v>12</v>
      </c>
      <c r="E1996" s="1">
        <v>40591.489583333343</v>
      </c>
      <c r="F1996">
        <v>4.25</v>
      </c>
      <c r="G1996">
        <v>13467</v>
      </c>
      <c r="H1996" t="s">
        <v>31</v>
      </c>
      <c r="I1996" t="str">
        <f>IF(AND(LEFT(OnlineRetail[[#This Row],[InvoiceNo]],1)&lt;&gt;"C",OnlineRetail[[#This Row],[CustomerID]]&lt;&gt;""),"Yes","No")</f>
        <v>Yes</v>
      </c>
      <c r="J1996" s="4">
        <f>EOMONTH(OnlineRetail[[#This Row],[InvoiceDate]],-1)+1</f>
        <v>40575</v>
      </c>
      <c r="K1996" s="6">
        <f>OnlineRetail[[#This Row],[Quantity]]*OnlineRetail[[#This Row],[UnitPrice]]</f>
        <v>51</v>
      </c>
      <c r="L1996" t="str">
        <f t="shared" si="31"/>
        <v>13467|Feb-2011</v>
      </c>
    </row>
    <row r="1997" spans="1:12">
      <c r="A1997">
        <v>548129</v>
      </c>
      <c r="B1997" t="s">
        <v>175</v>
      </c>
      <c r="C1997" t="s">
        <v>83</v>
      </c>
      <c r="D1997">
        <v>11</v>
      </c>
      <c r="E1997" s="1">
        <v>40591.490277777782</v>
      </c>
      <c r="F1997">
        <v>2.5499999999999998</v>
      </c>
      <c r="G1997">
        <v>12532</v>
      </c>
      <c r="H1997" t="s">
        <v>10</v>
      </c>
      <c r="I1997" t="str">
        <f>IF(AND(LEFT(OnlineRetail[[#This Row],[InvoiceNo]],1)&lt;&gt;"C",OnlineRetail[[#This Row],[CustomerID]]&lt;&gt;""),"Yes","No")</f>
        <v>Yes</v>
      </c>
      <c r="J1997" s="4">
        <f>EOMONTH(OnlineRetail[[#This Row],[InvoiceDate]],-1)+1</f>
        <v>40575</v>
      </c>
      <c r="K1997" s="6">
        <f>OnlineRetail[[#This Row],[Quantity]]*OnlineRetail[[#This Row],[UnitPrice]]</f>
        <v>28.049999999999997</v>
      </c>
      <c r="L1997" t="str">
        <f t="shared" si="31"/>
        <v>12532|Feb-2011</v>
      </c>
    </row>
    <row r="1998" spans="1:12">
      <c r="A1998">
        <v>554614</v>
      </c>
      <c r="B1998" t="s">
        <v>88</v>
      </c>
      <c r="C1998" t="s">
        <v>39</v>
      </c>
      <c r="D1998">
        <v>4</v>
      </c>
      <c r="E1998" s="1">
        <v>40591.490277777782</v>
      </c>
      <c r="F1998">
        <v>3.39</v>
      </c>
      <c r="G1998">
        <v>13833</v>
      </c>
      <c r="H1998" t="s">
        <v>31</v>
      </c>
      <c r="I1998" t="str">
        <f>IF(AND(LEFT(OnlineRetail[[#This Row],[InvoiceNo]],1)&lt;&gt;"C",OnlineRetail[[#This Row],[CustomerID]]&lt;&gt;""),"Yes","No")</f>
        <v>Yes</v>
      </c>
      <c r="J1998" s="4">
        <f>EOMONTH(OnlineRetail[[#This Row],[InvoiceDate]],-1)+1</f>
        <v>40575</v>
      </c>
      <c r="K1998" s="6">
        <f>OnlineRetail[[#This Row],[Quantity]]*OnlineRetail[[#This Row],[UnitPrice]]</f>
        <v>13.56</v>
      </c>
      <c r="L1998" t="str">
        <f t="shared" si="31"/>
        <v>13833|Feb-2011</v>
      </c>
    </row>
    <row r="1999" spans="1:12">
      <c r="A1999">
        <v>544450</v>
      </c>
      <c r="B1999" t="s">
        <v>197</v>
      </c>
      <c r="C1999" t="s">
        <v>19</v>
      </c>
      <c r="D1999">
        <v>19</v>
      </c>
      <c r="E1999" s="1">
        <v>40591.491666666669</v>
      </c>
      <c r="F1999">
        <v>0.85</v>
      </c>
      <c r="G1999">
        <v>12381</v>
      </c>
      <c r="H1999" t="s">
        <v>10</v>
      </c>
      <c r="I1999" t="str">
        <f>IF(AND(LEFT(OnlineRetail[[#This Row],[InvoiceNo]],1)&lt;&gt;"C",OnlineRetail[[#This Row],[CustomerID]]&lt;&gt;""),"Yes","No")</f>
        <v>Yes</v>
      </c>
      <c r="J1999" s="4">
        <f>EOMONTH(OnlineRetail[[#This Row],[InvoiceDate]],-1)+1</f>
        <v>40575</v>
      </c>
      <c r="K1999" s="6">
        <f>OnlineRetail[[#This Row],[Quantity]]*OnlineRetail[[#This Row],[UnitPrice]]</f>
        <v>16.149999999999999</v>
      </c>
      <c r="L1999" t="str">
        <f t="shared" si="31"/>
        <v>12381|Feb-2011</v>
      </c>
    </row>
    <row r="2000" spans="1:12">
      <c r="A2000">
        <v>548954</v>
      </c>
      <c r="B2000" t="s">
        <v>288</v>
      </c>
      <c r="C2000" t="s">
        <v>27</v>
      </c>
      <c r="D2000">
        <v>6</v>
      </c>
      <c r="E2000" s="1">
        <v>40591.5</v>
      </c>
      <c r="F2000">
        <v>9.9499999999999993</v>
      </c>
      <c r="G2000">
        <v>13791</v>
      </c>
      <c r="H2000" t="s">
        <v>10</v>
      </c>
      <c r="I2000" t="str">
        <f>IF(AND(LEFT(OnlineRetail[[#This Row],[InvoiceNo]],1)&lt;&gt;"C",OnlineRetail[[#This Row],[CustomerID]]&lt;&gt;""),"Yes","No")</f>
        <v>Yes</v>
      </c>
      <c r="J2000" s="4">
        <f>EOMONTH(OnlineRetail[[#This Row],[InvoiceDate]],-1)+1</f>
        <v>40575</v>
      </c>
      <c r="K2000" s="6">
        <f>OnlineRetail[[#This Row],[Quantity]]*OnlineRetail[[#This Row],[UnitPrice]]</f>
        <v>59.699999999999996</v>
      </c>
      <c r="L2000" t="str">
        <f t="shared" si="31"/>
        <v>13791|Feb-2011</v>
      </c>
    </row>
    <row r="2001" spans="1:12">
      <c r="A2001">
        <v>556132</v>
      </c>
      <c r="B2001" t="s">
        <v>125</v>
      </c>
      <c r="C2001" t="s">
        <v>40</v>
      </c>
      <c r="D2001">
        <v>14</v>
      </c>
      <c r="E2001" s="1">
        <v>40591.500694444447</v>
      </c>
      <c r="F2001">
        <v>4.25</v>
      </c>
      <c r="G2001">
        <v>13731</v>
      </c>
      <c r="H2001" t="s">
        <v>22</v>
      </c>
      <c r="I2001" t="str">
        <f>IF(AND(LEFT(OnlineRetail[[#This Row],[InvoiceNo]],1)&lt;&gt;"C",OnlineRetail[[#This Row],[CustomerID]]&lt;&gt;""),"Yes","No")</f>
        <v>Yes</v>
      </c>
      <c r="J2001" s="4">
        <f>EOMONTH(OnlineRetail[[#This Row],[InvoiceDate]],-1)+1</f>
        <v>40575</v>
      </c>
      <c r="K2001" s="6">
        <f>OnlineRetail[[#This Row],[Quantity]]*OnlineRetail[[#This Row],[UnitPrice]]</f>
        <v>59.5</v>
      </c>
      <c r="L2001" t="str">
        <f t="shared" si="31"/>
        <v>13731|Feb-2011</v>
      </c>
    </row>
    <row r="2002" spans="1:12">
      <c r="A2002">
        <v>547162</v>
      </c>
      <c r="B2002" t="s">
        <v>208</v>
      </c>
      <c r="C2002" t="s">
        <v>19</v>
      </c>
      <c r="D2002">
        <v>6</v>
      </c>
      <c r="E2002" s="1">
        <v>40591.538888888892</v>
      </c>
      <c r="F2002">
        <v>1.65</v>
      </c>
      <c r="G2002">
        <v>13851</v>
      </c>
      <c r="H2002" t="s">
        <v>10</v>
      </c>
      <c r="I2002" t="str">
        <f>IF(AND(LEFT(OnlineRetail[[#This Row],[InvoiceNo]],1)&lt;&gt;"C",OnlineRetail[[#This Row],[CustomerID]]&lt;&gt;""),"Yes","No")</f>
        <v>Yes</v>
      </c>
      <c r="J2002" s="4">
        <f>EOMONTH(OnlineRetail[[#This Row],[InvoiceDate]],-1)+1</f>
        <v>40575</v>
      </c>
      <c r="K2002" s="6">
        <f>OnlineRetail[[#This Row],[Quantity]]*OnlineRetail[[#This Row],[UnitPrice]]</f>
        <v>9.8999999999999986</v>
      </c>
      <c r="L2002" t="str">
        <f t="shared" si="31"/>
        <v>13851|Feb-2011</v>
      </c>
    </row>
    <row r="2003" spans="1:12">
      <c r="A2003">
        <v>549567</v>
      </c>
      <c r="B2003" t="s">
        <v>302</v>
      </c>
      <c r="C2003" t="s">
        <v>48</v>
      </c>
      <c r="D2003">
        <v>1</v>
      </c>
      <c r="E2003" s="1">
        <v>40591.541666666657</v>
      </c>
      <c r="F2003">
        <v>1.65</v>
      </c>
      <c r="G2003">
        <v>12632</v>
      </c>
      <c r="H2003" t="s">
        <v>31</v>
      </c>
      <c r="I2003" t="str">
        <f>IF(AND(LEFT(OnlineRetail[[#This Row],[InvoiceNo]],1)&lt;&gt;"C",OnlineRetail[[#This Row],[CustomerID]]&lt;&gt;""),"Yes","No")</f>
        <v>Yes</v>
      </c>
      <c r="J2003" s="4">
        <f>EOMONTH(OnlineRetail[[#This Row],[InvoiceDate]],-1)+1</f>
        <v>40575</v>
      </c>
      <c r="K2003" s="6">
        <f>OnlineRetail[[#This Row],[Quantity]]*OnlineRetail[[#This Row],[UnitPrice]]</f>
        <v>1.65</v>
      </c>
      <c r="L2003" t="str">
        <f t="shared" si="31"/>
        <v>12632|Feb-2011</v>
      </c>
    </row>
    <row r="2004" spans="1:12">
      <c r="A2004">
        <v>549964</v>
      </c>
      <c r="B2004" t="s">
        <v>8</v>
      </c>
      <c r="C2004" t="s">
        <v>42</v>
      </c>
      <c r="D2004">
        <v>20</v>
      </c>
      <c r="E2004" s="1">
        <v>40591.550000000003</v>
      </c>
      <c r="F2004">
        <v>3.39</v>
      </c>
      <c r="G2004">
        <v>12912</v>
      </c>
      <c r="H2004" t="s">
        <v>10</v>
      </c>
      <c r="I2004" t="str">
        <f>IF(AND(LEFT(OnlineRetail[[#This Row],[InvoiceNo]],1)&lt;&gt;"C",OnlineRetail[[#This Row],[CustomerID]]&lt;&gt;""),"Yes","No")</f>
        <v>Yes</v>
      </c>
      <c r="J2004" s="4">
        <f>EOMONTH(OnlineRetail[[#This Row],[InvoiceDate]],-1)+1</f>
        <v>40575</v>
      </c>
      <c r="K2004" s="6">
        <f>OnlineRetail[[#This Row],[Quantity]]*OnlineRetail[[#This Row],[UnitPrice]]</f>
        <v>67.8</v>
      </c>
      <c r="L2004" t="str">
        <f t="shared" si="31"/>
        <v>12912|Feb-2011</v>
      </c>
    </row>
    <row r="2005" spans="1:12">
      <c r="A2005">
        <v>545232</v>
      </c>
      <c r="B2005" t="s">
        <v>292</v>
      </c>
      <c r="C2005" t="s">
        <v>29</v>
      </c>
      <c r="D2005">
        <v>1</v>
      </c>
      <c r="E2005" s="1">
        <v>40591.552777777782</v>
      </c>
      <c r="F2005">
        <v>0.85</v>
      </c>
      <c r="G2005">
        <v>12684</v>
      </c>
      <c r="H2005" t="s">
        <v>10</v>
      </c>
      <c r="I2005" t="str">
        <f>IF(AND(LEFT(OnlineRetail[[#This Row],[InvoiceNo]],1)&lt;&gt;"C",OnlineRetail[[#This Row],[CustomerID]]&lt;&gt;""),"Yes","No")</f>
        <v>Yes</v>
      </c>
      <c r="J2005" s="4">
        <f>EOMONTH(OnlineRetail[[#This Row],[InvoiceDate]],-1)+1</f>
        <v>40575</v>
      </c>
      <c r="K2005" s="6">
        <f>OnlineRetail[[#This Row],[Quantity]]*OnlineRetail[[#This Row],[UnitPrice]]</f>
        <v>0.85</v>
      </c>
      <c r="L2005" t="str">
        <f t="shared" si="31"/>
        <v>12684|Feb-2011</v>
      </c>
    </row>
    <row r="2006" spans="1:12">
      <c r="A2006">
        <v>548988</v>
      </c>
      <c r="B2006" t="s">
        <v>273</v>
      </c>
      <c r="C2006" t="s">
        <v>16</v>
      </c>
      <c r="D2006">
        <v>19</v>
      </c>
      <c r="E2006" s="1">
        <v>40591.565972222219</v>
      </c>
      <c r="F2006">
        <v>1.25</v>
      </c>
      <c r="G2006">
        <v>14285</v>
      </c>
      <c r="H2006" t="s">
        <v>121</v>
      </c>
      <c r="I2006" t="str">
        <f>IF(AND(LEFT(OnlineRetail[[#This Row],[InvoiceNo]],1)&lt;&gt;"C",OnlineRetail[[#This Row],[CustomerID]]&lt;&gt;""),"Yes","No")</f>
        <v>Yes</v>
      </c>
      <c r="J2006" s="4">
        <f>EOMONTH(OnlineRetail[[#This Row],[InvoiceDate]],-1)+1</f>
        <v>40575</v>
      </c>
      <c r="K2006" s="6">
        <f>OnlineRetail[[#This Row],[Quantity]]*OnlineRetail[[#This Row],[UnitPrice]]</f>
        <v>23.75</v>
      </c>
      <c r="L2006" t="str">
        <f t="shared" si="31"/>
        <v>14285|Feb-2011</v>
      </c>
    </row>
    <row r="2007" spans="1:12">
      <c r="A2007">
        <v>547134</v>
      </c>
      <c r="B2007" t="s">
        <v>63</v>
      </c>
      <c r="C2007" t="s">
        <v>27</v>
      </c>
      <c r="D2007">
        <v>22</v>
      </c>
      <c r="E2007" s="1">
        <v>40591.575694444437</v>
      </c>
      <c r="F2007">
        <v>3.39</v>
      </c>
      <c r="G2007">
        <v>13243</v>
      </c>
      <c r="H2007" t="s">
        <v>10</v>
      </c>
      <c r="I2007" t="str">
        <f>IF(AND(LEFT(OnlineRetail[[#This Row],[InvoiceNo]],1)&lt;&gt;"C",OnlineRetail[[#This Row],[CustomerID]]&lt;&gt;""),"Yes","No")</f>
        <v>Yes</v>
      </c>
      <c r="J2007" s="4">
        <f>EOMONTH(OnlineRetail[[#This Row],[InvoiceDate]],-1)+1</f>
        <v>40575</v>
      </c>
      <c r="K2007" s="6">
        <f>OnlineRetail[[#This Row],[Quantity]]*OnlineRetail[[#This Row],[UnitPrice]]</f>
        <v>74.58</v>
      </c>
      <c r="L2007" t="str">
        <f t="shared" si="31"/>
        <v>13243|Feb-2011</v>
      </c>
    </row>
    <row r="2008" spans="1:12">
      <c r="A2008">
        <v>540780</v>
      </c>
      <c r="B2008" t="s">
        <v>219</v>
      </c>
      <c r="C2008" t="s">
        <v>42</v>
      </c>
      <c r="D2008">
        <v>7</v>
      </c>
      <c r="E2008" s="1">
        <v>40591.597222222219</v>
      </c>
      <c r="F2008">
        <v>2.1</v>
      </c>
      <c r="G2008">
        <v>14089</v>
      </c>
      <c r="H2008" t="s">
        <v>10</v>
      </c>
      <c r="I2008" t="str">
        <f>IF(AND(LEFT(OnlineRetail[[#This Row],[InvoiceNo]],1)&lt;&gt;"C",OnlineRetail[[#This Row],[CustomerID]]&lt;&gt;""),"Yes","No")</f>
        <v>Yes</v>
      </c>
      <c r="J2008" s="4">
        <f>EOMONTH(OnlineRetail[[#This Row],[InvoiceDate]],-1)+1</f>
        <v>40575</v>
      </c>
      <c r="K2008" s="6">
        <f>OnlineRetail[[#This Row],[Quantity]]*OnlineRetail[[#This Row],[UnitPrice]]</f>
        <v>14.700000000000001</v>
      </c>
      <c r="L2008" t="str">
        <f t="shared" si="31"/>
        <v>14089|Feb-2011</v>
      </c>
    </row>
    <row r="2009" spans="1:12">
      <c r="A2009">
        <v>550139</v>
      </c>
      <c r="B2009" t="s">
        <v>288</v>
      </c>
      <c r="C2009" t="s">
        <v>42</v>
      </c>
      <c r="D2009">
        <v>18</v>
      </c>
      <c r="E2009" s="1">
        <v>40591.618055555547</v>
      </c>
      <c r="F2009">
        <v>4.95</v>
      </c>
      <c r="G2009">
        <v>12419</v>
      </c>
      <c r="H2009" t="s">
        <v>10</v>
      </c>
      <c r="I2009" t="str">
        <f>IF(AND(LEFT(OnlineRetail[[#This Row],[InvoiceNo]],1)&lt;&gt;"C",OnlineRetail[[#This Row],[CustomerID]]&lt;&gt;""),"Yes","No")</f>
        <v>Yes</v>
      </c>
      <c r="J2009" s="4">
        <f>EOMONTH(OnlineRetail[[#This Row],[InvoiceDate]],-1)+1</f>
        <v>40575</v>
      </c>
      <c r="K2009" s="6">
        <f>OnlineRetail[[#This Row],[Quantity]]*OnlineRetail[[#This Row],[UnitPrice]]</f>
        <v>89.100000000000009</v>
      </c>
      <c r="L2009" t="str">
        <f t="shared" si="31"/>
        <v>12419|Feb-2011</v>
      </c>
    </row>
    <row r="2010" spans="1:12">
      <c r="A2010">
        <v>550039</v>
      </c>
      <c r="B2010" t="s">
        <v>270</v>
      </c>
      <c r="C2010" t="s">
        <v>29</v>
      </c>
      <c r="D2010">
        <v>23</v>
      </c>
      <c r="E2010" s="1">
        <v>40591.627083333333</v>
      </c>
      <c r="F2010">
        <v>4.95</v>
      </c>
      <c r="G2010">
        <v>13863</v>
      </c>
      <c r="H2010" t="s">
        <v>17</v>
      </c>
      <c r="I2010" t="str">
        <f>IF(AND(LEFT(OnlineRetail[[#This Row],[InvoiceNo]],1)&lt;&gt;"C",OnlineRetail[[#This Row],[CustomerID]]&lt;&gt;""),"Yes","No")</f>
        <v>Yes</v>
      </c>
      <c r="J2010" s="4">
        <f>EOMONTH(OnlineRetail[[#This Row],[InvoiceDate]],-1)+1</f>
        <v>40575</v>
      </c>
      <c r="K2010" s="6">
        <f>OnlineRetail[[#This Row],[Quantity]]*OnlineRetail[[#This Row],[UnitPrice]]</f>
        <v>113.85000000000001</v>
      </c>
      <c r="L2010" t="str">
        <f t="shared" si="31"/>
        <v>13863|Feb-2011</v>
      </c>
    </row>
    <row r="2011" spans="1:12">
      <c r="A2011">
        <v>544847</v>
      </c>
      <c r="B2011" t="s">
        <v>251</v>
      </c>
      <c r="C2011" t="s">
        <v>29</v>
      </c>
      <c r="D2011">
        <v>24</v>
      </c>
      <c r="E2011" s="1">
        <v>40591.63958333333</v>
      </c>
      <c r="F2011">
        <v>4.25</v>
      </c>
      <c r="G2011">
        <v>12881</v>
      </c>
      <c r="H2011" t="s">
        <v>17</v>
      </c>
      <c r="I2011" t="str">
        <f>IF(AND(LEFT(OnlineRetail[[#This Row],[InvoiceNo]],1)&lt;&gt;"C",OnlineRetail[[#This Row],[CustomerID]]&lt;&gt;""),"Yes","No")</f>
        <v>Yes</v>
      </c>
      <c r="J2011" s="4">
        <f>EOMONTH(OnlineRetail[[#This Row],[InvoiceDate]],-1)+1</f>
        <v>40575</v>
      </c>
      <c r="K2011" s="6">
        <f>OnlineRetail[[#This Row],[Quantity]]*OnlineRetail[[#This Row],[UnitPrice]]</f>
        <v>102</v>
      </c>
      <c r="L2011" t="str">
        <f t="shared" si="31"/>
        <v>12881|Feb-2011</v>
      </c>
    </row>
    <row r="2012" spans="1:12">
      <c r="A2012">
        <v>538642</v>
      </c>
      <c r="B2012" t="s">
        <v>237</v>
      </c>
      <c r="C2012" t="s">
        <v>33</v>
      </c>
      <c r="D2012">
        <v>18</v>
      </c>
      <c r="E2012" s="1">
        <v>40591.645833333343</v>
      </c>
      <c r="F2012">
        <v>9.9499999999999993</v>
      </c>
      <c r="G2012">
        <v>13069</v>
      </c>
      <c r="H2012" t="s">
        <v>10</v>
      </c>
      <c r="I2012" t="str">
        <f>IF(AND(LEFT(OnlineRetail[[#This Row],[InvoiceNo]],1)&lt;&gt;"C",OnlineRetail[[#This Row],[CustomerID]]&lt;&gt;""),"Yes","No")</f>
        <v>Yes</v>
      </c>
      <c r="J2012" s="4">
        <f>EOMONTH(OnlineRetail[[#This Row],[InvoiceDate]],-1)+1</f>
        <v>40575</v>
      </c>
      <c r="K2012" s="6">
        <f>OnlineRetail[[#This Row],[Quantity]]*OnlineRetail[[#This Row],[UnitPrice]]</f>
        <v>179.1</v>
      </c>
      <c r="L2012" t="str">
        <f t="shared" si="31"/>
        <v>13069|Feb-2011</v>
      </c>
    </row>
    <row r="2013" spans="1:12">
      <c r="A2013">
        <v>537460</v>
      </c>
      <c r="B2013" t="s">
        <v>274</v>
      </c>
      <c r="C2013" t="s">
        <v>9</v>
      </c>
      <c r="D2013">
        <v>19</v>
      </c>
      <c r="E2013" s="1">
        <v>40591.647916666669</v>
      </c>
      <c r="F2013">
        <v>5.95</v>
      </c>
      <c r="G2013">
        <v>14200</v>
      </c>
      <c r="H2013" t="s">
        <v>70</v>
      </c>
      <c r="I2013" t="str">
        <f>IF(AND(LEFT(OnlineRetail[[#This Row],[InvoiceNo]],1)&lt;&gt;"C",OnlineRetail[[#This Row],[CustomerID]]&lt;&gt;""),"Yes","No")</f>
        <v>Yes</v>
      </c>
      <c r="J2013" s="4">
        <f>EOMONTH(OnlineRetail[[#This Row],[InvoiceDate]],-1)+1</f>
        <v>40575</v>
      </c>
      <c r="K2013" s="6">
        <f>OnlineRetail[[#This Row],[Quantity]]*OnlineRetail[[#This Row],[UnitPrice]]</f>
        <v>113.05</v>
      </c>
      <c r="L2013" t="str">
        <f t="shared" si="31"/>
        <v>14200|Feb-2011</v>
      </c>
    </row>
    <row r="2014" spans="1:12">
      <c r="A2014">
        <v>537900</v>
      </c>
      <c r="B2014" t="s">
        <v>125</v>
      </c>
      <c r="C2014" t="s">
        <v>19</v>
      </c>
      <c r="D2014">
        <v>19</v>
      </c>
      <c r="E2014" s="1">
        <v>40591.664583333331</v>
      </c>
      <c r="F2014">
        <v>0.85</v>
      </c>
      <c r="G2014">
        <v>13423</v>
      </c>
      <c r="H2014" t="s">
        <v>10</v>
      </c>
      <c r="I2014" t="str">
        <f>IF(AND(LEFT(OnlineRetail[[#This Row],[InvoiceNo]],1)&lt;&gt;"C",OnlineRetail[[#This Row],[CustomerID]]&lt;&gt;""),"Yes","No")</f>
        <v>Yes</v>
      </c>
      <c r="J2014" s="4">
        <f>EOMONTH(OnlineRetail[[#This Row],[InvoiceDate]],-1)+1</f>
        <v>40575</v>
      </c>
      <c r="K2014" s="6">
        <f>OnlineRetail[[#This Row],[Quantity]]*OnlineRetail[[#This Row],[UnitPrice]]</f>
        <v>16.149999999999999</v>
      </c>
      <c r="L2014" t="str">
        <f t="shared" si="31"/>
        <v>13423|Feb-2011</v>
      </c>
    </row>
    <row r="2015" spans="1:12">
      <c r="A2015">
        <v>553318</v>
      </c>
      <c r="B2015" t="s">
        <v>30</v>
      </c>
      <c r="C2015" t="s">
        <v>16</v>
      </c>
      <c r="D2015">
        <v>10</v>
      </c>
      <c r="E2015" s="1">
        <v>40591.675000000003</v>
      </c>
      <c r="F2015">
        <v>3.39</v>
      </c>
      <c r="G2015">
        <v>13184</v>
      </c>
      <c r="H2015" t="s">
        <v>10</v>
      </c>
      <c r="I2015" t="str">
        <f>IF(AND(LEFT(OnlineRetail[[#This Row],[InvoiceNo]],1)&lt;&gt;"C",OnlineRetail[[#This Row],[CustomerID]]&lt;&gt;""),"Yes","No")</f>
        <v>Yes</v>
      </c>
      <c r="J2015" s="4">
        <f>EOMONTH(OnlineRetail[[#This Row],[InvoiceDate]],-1)+1</f>
        <v>40575</v>
      </c>
      <c r="K2015" s="6">
        <f>OnlineRetail[[#This Row],[Quantity]]*OnlineRetail[[#This Row],[UnitPrice]]</f>
        <v>33.9</v>
      </c>
      <c r="L2015" t="str">
        <f t="shared" si="31"/>
        <v>13184|Feb-2011</v>
      </c>
    </row>
    <row r="2016" spans="1:12">
      <c r="A2016">
        <v>538388</v>
      </c>
      <c r="B2016" t="s">
        <v>54</v>
      </c>
      <c r="C2016" t="s">
        <v>40</v>
      </c>
      <c r="D2016">
        <v>12</v>
      </c>
      <c r="E2016" s="1">
        <v>40591.676388888889</v>
      </c>
      <c r="F2016">
        <v>3.39</v>
      </c>
      <c r="G2016">
        <v>13202</v>
      </c>
      <c r="H2016" t="s">
        <v>31</v>
      </c>
      <c r="I2016" t="str">
        <f>IF(AND(LEFT(OnlineRetail[[#This Row],[InvoiceNo]],1)&lt;&gt;"C",OnlineRetail[[#This Row],[CustomerID]]&lt;&gt;""),"Yes","No")</f>
        <v>Yes</v>
      </c>
      <c r="J2016" s="4">
        <f>EOMONTH(OnlineRetail[[#This Row],[InvoiceDate]],-1)+1</f>
        <v>40575</v>
      </c>
      <c r="K2016" s="6">
        <f>OnlineRetail[[#This Row],[Quantity]]*OnlineRetail[[#This Row],[UnitPrice]]</f>
        <v>40.68</v>
      </c>
      <c r="L2016" t="str">
        <f t="shared" si="31"/>
        <v>13202|Feb-2011</v>
      </c>
    </row>
    <row r="2017" spans="1:12">
      <c r="A2017">
        <v>540711</v>
      </c>
      <c r="B2017" t="s">
        <v>178</v>
      </c>
      <c r="C2017" t="s">
        <v>33</v>
      </c>
      <c r="D2017">
        <v>10</v>
      </c>
      <c r="E2017" s="1">
        <v>40591.711111111108</v>
      </c>
      <c r="F2017">
        <v>2.5499999999999998</v>
      </c>
      <c r="G2017">
        <v>14121</v>
      </c>
      <c r="H2017" t="s">
        <v>10</v>
      </c>
      <c r="I2017" t="str">
        <f>IF(AND(LEFT(OnlineRetail[[#This Row],[InvoiceNo]],1)&lt;&gt;"C",OnlineRetail[[#This Row],[CustomerID]]&lt;&gt;""),"Yes","No")</f>
        <v>Yes</v>
      </c>
      <c r="J2017" s="4">
        <f>EOMONTH(OnlineRetail[[#This Row],[InvoiceDate]],-1)+1</f>
        <v>40575</v>
      </c>
      <c r="K2017" s="6">
        <f>OnlineRetail[[#This Row],[Quantity]]*OnlineRetail[[#This Row],[UnitPrice]]</f>
        <v>25.5</v>
      </c>
      <c r="L2017" t="str">
        <f t="shared" si="31"/>
        <v>14121|Feb-2011</v>
      </c>
    </row>
    <row r="2018" spans="1:12">
      <c r="A2018">
        <v>540464</v>
      </c>
      <c r="B2018" t="s">
        <v>270</v>
      </c>
      <c r="C2018" t="s">
        <v>62</v>
      </c>
      <c r="D2018">
        <v>18</v>
      </c>
      <c r="E2018" s="1">
        <v>40591.732638888891</v>
      </c>
      <c r="F2018">
        <v>7.95</v>
      </c>
      <c r="G2018">
        <v>12601</v>
      </c>
      <c r="H2018" t="s">
        <v>10</v>
      </c>
      <c r="I2018" t="str">
        <f>IF(AND(LEFT(OnlineRetail[[#This Row],[InvoiceNo]],1)&lt;&gt;"C",OnlineRetail[[#This Row],[CustomerID]]&lt;&gt;""),"Yes","No")</f>
        <v>Yes</v>
      </c>
      <c r="J2018" s="4">
        <f>EOMONTH(OnlineRetail[[#This Row],[InvoiceDate]],-1)+1</f>
        <v>40575</v>
      </c>
      <c r="K2018" s="6">
        <f>OnlineRetail[[#This Row],[Quantity]]*OnlineRetail[[#This Row],[UnitPrice]]</f>
        <v>143.1</v>
      </c>
      <c r="L2018" t="str">
        <f t="shared" si="31"/>
        <v>12601|Feb-2011</v>
      </c>
    </row>
    <row r="2019" spans="1:12">
      <c r="A2019">
        <v>547581</v>
      </c>
      <c r="B2019" t="s">
        <v>140</v>
      </c>
      <c r="C2019" t="s">
        <v>14</v>
      </c>
      <c r="D2019">
        <v>23</v>
      </c>
      <c r="E2019" s="1">
        <v>40591.740277777782</v>
      </c>
      <c r="F2019">
        <v>3.39</v>
      </c>
      <c r="G2019">
        <v>12928</v>
      </c>
      <c r="H2019" t="s">
        <v>10</v>
      </c>
      <c r="I2019" t="str">
        <f>IF(AND(LEFT(OnlineRetail[[#This Row],[InvoiceNo]],1)&lt;&gt;"C",OnlineRetail[[#This Row],[CustomerID]]&lt;&gt;""),"Yes","No")</f>
        <v>Yes</v>
      </c>
      <c r="J2019" s="4">
        <f>EOMONTH(OnlineRetail[[#This Row],[InvoiceDate]],-1)+1</f>
        <v>40575</v>
      </c>
      <c r="K2019" s="6">
        <f>OnlineRetail[[#This Row],[Quantity]]*OnlineRetail[[#This Row],[UnitPrice]]</f>
        <v>77.97</v>
      </c>
      <c r="L2019" t="str">
        <f t="shared" si="31"/>
        <v>12928|Feb-2011</v>
      </c>
    </row>
    <row r="2020" spans="1:12">
      <c r="A2020">
        <v>553864</v>
      </c>
      <c r="B2020" t="s">
        <v>167</v>
      </c>
      <c r="C2020" t="s">
        <v>21</v>
      </c>
      <c r="D2020">
        <v>19</v>
      </c>
      <c r="E2020" s="1">
        <v>40591.77847222222</v>
      </c>
      <c r="F2020">
        <v>4.95</v>
      </c>
      <c r="G2020">
        <v>13703</v>
      </c>
      <c r="H2020" t="s">
        <v>10</v>
      </c>
      <c r="I2020" t="str">
        <f>IF(AND(LEFT(OnlineRetail[[#This Row],[InvoiceNo]],1)&lt;&gt;"C",OnlineRetail[[#This Row],[CustomerID]]&lt;&gt;""),"Yes","No")</f>
        <v>Yes</v>
      </c>
      <c r="J2020" s="4">
        <f>EOMONTH(OnlineRetail[[#This Row],[InvoiceDate]],-1)+1</f>
        <v>40575</v>
      </c>
      <c r="K2020" s="6">
        <f>OnlineRetail[[#This Row],[Quantity]]*OnlineRetail[[#This Row],[UnitPrice]]</f>
        <v>94.05</v>
      </c>
      <c r="L2020" t="str">
        <f t="shared" si="31"/>
        <v>13703|Feb-2011</v>
      </c>
    </row>
    <row r="2021" spans="1:12">
      <c r="A2021">
        <v>547341</v>
      </c>
      <c r="B2021" t="s">
        <v>84</v>
      </c>
      <c r="C2021" t="s">
        <v>16</v>
      </c>
      <c r="D2021">
        <v>1</v>
      </c>
      <c r="E2021" s="1">
        <v>40591.788194444453</v>
      </c>
      <c r="F2021">
        <v>1.65</v>
      </c>
      <c r="G2021">
        <v>13511</v>
      </c>
      <c r="H2021" t="s">
        <v>10</v>
      </c>
      <c r="I2021" t="str">
        <f>IF(AND(LEFT(OnlineRetail[[#This Row],[InvoiceNo]],1)&lt;&gt;"C",OnlineRetail[[#This Row],[CustomerID]]&lt;&gt;""),"Yes","No")</f>
        <v>Yes</v>
      </c>
      <c r="J2021" s="4">
        <f>EOMONTH(OnlineRetail[[#This Row],[InvoiceDate]],-1)+1</f>
        <v>40575</v>
      </c>
      <c r="K2021" s="6">
        <f>OnlineRetail[[#This Row],[Quantity]]*OnlineRetail[[#This Row],[UnitPrice]]</f>
        <v>1.65</v>
      </c>
      <c r="L2021" t="str">
        <f t="shared" si="31"/>
        <v>13511|Feb-2011</v>
      </c>
    </row>
    <row r="2022" spans="1:12">
      <c r="A2022">
        <v>538797</v>
      </c>
      <c r="B2022" t="s">
        <v>254</v>
      </c>
      <c r="C2022" t="s">
        <v>53</v>
      </c>
      <c r="D2022">
        <v>9</v>
      </c>
      <c r="E2022" s="1">
        <v>40591.797222222223</v>
      </c>
      <c r="F2022">
        <v>4.25</v>
      </c>
      <c r="G2022">
        <v>13561</v>
      </c>
      <c r="H2022" t="s">
        <v>10</v>
      </c>
      <c r="I2022" t="str">
        <f>IF(AND(LEFT(OnlineRetail[[#This Row],[InvoiceNo]],1)&lt;&gt;"C",OnlineRetail[[#This Row],[CustomerID]]&lt;&gt;""),"Yes","No")</f>
        <v>Yes</v>
      </c>
      <c r="J2022" s="4">
        <f>EOMONTH(OnlineRetail[[#This Row],[InvoiceDate]],-1)+1</f>
        <v>40575</v>
      </c>
      <c r="K2022" s="6">
        <f>OnlineRetail[[#This Row],[Quantity]]*OnlineRetail[[#This Row],[UnitPrice]]</f>
        <v>38.25</v>
      </c>
      <c r="L2022" t="str">
        <f t="shared" si="31"/>
        <v>13561|Feb-2011</v>
      </c>
    </row>
    <row r="2023" spans="1:12">
      <c r="A2023">
        <v>544800</v>
      </c>
      <c r="B2023" t="s">
        <v>240</v>
      </c>
      <c r="C2023" t="s">
        <v>16</v>
      </c>
      <c r="D2023">
        <v>23</v>
      </c>
      <c r="E2023" s="1">
        <v>40591.808333333327</v>
      </c>
      <c r="F2023">
        <v>9.9499999999999993</v>
      </c>
      <c r="G2023">
        <v>12523</v>
      </c>
      <c r="H2023" t="s">
        <v>10</v>
      </c>
      <c r="I2023" t="str">
        <f>IF(AND(LEFT(OnlineRetail[[#This Row],[InvoiceNo]],1)&lt;&gt;"C",OnlineRetail[[#This Row],[CustomerID]]&lt;&gt;""),"Yes","No")</f>
        <v>Yes</v>
      </c>
      <c r="J2023" s="4">
        <f>EOMONTH(OnlineRetail[[#This Row],[InvoiceDate]],-1)+1</f>
        <v>40575</v>
      </c>
      <c r="K2023" s="6">
        <f>OnlineRetail[[#This Row],[Quantity]]*OnlineRetail[[#This Row],[UnitPrice]]</f>
        <v>228.85</v>
      </c>
      <c r="L2023" t="str">
        <f t="shared" si="31"/>
        <v>12523|Feb-2011</v>
      </c>
    </row>
    <row r="2024" spans="1:12">
      <c r="A2024">
        <v>543391</v>
      </c>
      <c r="B2024" t="s">
        <v>159</v>
      </c>
      <c r="C2024" t="s">
        <v>19</v>
      </c>
      <c r="D2024">
        <v>18</v>
      </c>
      <c r="E2024" s="1">
        <v>40591.816666666673</v>
      </c>
      <c r="F2024">
        <v>4.95</v>
      </c>
      <c r="G2024">
        <v>12831</v>
      </c>
      <c r="H2024" t="s">
        <v>10</v>
      </c>
      <c r="I2024" t="str">
        <f>IF(AND(LEFT(OnlineRetail[[#This Row],[InvoiceNo]],1)&lt;&gt;"C",OnlineRetail[[#This Row],[CustomerID]]&lt;&gt;""),"Yes","No")</f>
        <v>Yes</v>
      </c>
      <c r="J2024" s="4">
        <f>EOMONTH(OnlineRetail[[#This Row],[InvoiceDate]],-1)+1</f>
        <v>40575</v>
      </c>
      <c r="K2024" s="6">
        <f>OnlineRetail[[#This Row],[Quantity]]*OnlineRetail[[#This Row],[UnitPrice]]</f>
        <v>89.100000000000009</v>
      </c>
      <c r="L2024" t="str">
        <f t="shared" si="31"/>
        <v>12831|Feb-2011</v>
      </c>
    </row>
    <row r="2025" spans="1:12">
      <c r="A2025">
        <v>555666</v>
      </c>
      <c r="B2025" t="s">
        <v>281</v>
      </c>
      <c r="C2025" t="s">
        <v>46</v>
      </c>
      <c r="D2025">
        <v>14</v>
      </c>
      <c r="E2025" s="1">
        <v>40591.825694444437</v>
      </c>
      <c r="F2025">
        <v>3.39</v>
      </c>
      <c r="G2025">
        <v>13217</v>
      </c>
      <c r="H2025" t="s">
        <v>10</v>
      </c>
      <c r="I2025" t="str">
        <f>IF(AND(LEFT(OnlineRetail[[#This Row],[InvoiceNo]],1)&lt;&gt;"C",OnlineRetail[[#This Row],[CustomerID]]&lt;&gt;""),"Yes","No")</f>
        <v>Yes</v>
      </c>
      <c r="J2025" s="4">
        <f>EOMONTH(OnlineRetail[[#This Row],[InvoiceDate]],-1)+1</f>
        <v>40575</v>
      </c>
      <c r="K2025" s="6">
        <f>OnlineRetail[[#This Row],[Quantity]]*OnlineRetail[[#This Row],[UnitPrice]]</f>
        <v>47.46</v>
      </c>
      <c r="L2025" t="str">
        <f t="shared" si="31"/>
        <v>13217|Feb-2011</v>
      </c>
    </row>
    <row r="2026" spans="1:12">
      <c r="A2026">
        <v>556187</v>
      </c>
      <c r="B2026" t="s">
        <v>105</v>
      </c>
      <c r="C2026" t="s">
        <v>21</v>
      </c>
      <c r="D2026">
        <v>7</v>
      </c>
      <c r="E2026" s="1">
        <v>40591.828472222223</v>
      </c>
      <c r="F2026">
        <v>5.95</v>
      </c>
      <c r="G2026">
        <v>13423</v>
      </c>
      <c r="H2026" t="s">
        <v>31</v>
      </c>
      <c r="I2026" t="str">
        <f>IF(AND(LEFT(OnlineRetail[[#This Row],[InvoiceNo]],1)&lt;&gt;"C",OnlineRetail[[#This Row],[CustomerID]]&lt;&gt;""),"Yes","No")</f>
        <v>Yes</v>
      </c>
      <c r="J2026" s="4">
        <f>EOMONTH(OnlineRetail[[#This Row],[InvoiceDate]],-1)+1</f>
        <v>40575</v>
      </c>
      <c r="K2026" s="6">
        <f>OnlineRetail[[#This Row],[Quantity]]*OnlineRetail[[#This Row],[UnitPrice]]</f>
        <v>41.65</v>
      </c>
      <c r="L2026" t="str">
        <f t="shared" si="31"/>
        <v>13423|Feb-2011</v>
      </c>
    </row>
    <row r="2027" spans="1:12">
      <c r="A2027">
        <v>550161</v>
      </c>
      <c r="B2027" t="s">
        <v>206</v>
      </c>
      <c r="C2027" t="s">
        <v>24</v>
      </c>
      <c r="D2027">
        <v>16</v>
      </c>
      <c r="E2027" s="1">
        <v>40592.339583333327</v>
      </c>
      <c r="F2027">
        <v>0.85</v>
      </c>
      <c r="G2027">
        <v>13040</v>
      </c>
      <c r="H2027" t="s">
        <v>10</v>
      </c>
      <c r="I2027" t="str">
        <f>IF(AND(LEFT(OnlineRetail[[#This Row],[InvoiceNo]],1)&lt;&gt;"C",OnlineRetail[[#This Row],[CustomerID]]&lt;&gt;""),"Yes","No")</f>
        <v>Yes</v>
      </c>
      <c r="J2027" s="4">
        <f>EOMONTH(OnlineRetail[[#This Row],[InvoiceDate]],-1)+1</f>
        <v>40575</v>
      </c>
      <c r="K2027" s="6">
        <f>OnlineRetail[[#This Row],[Quantity]]*OnlineRetail[[#This Row],[UnitPrice]]</f>
        <v>13.6</v>
      </c>
      <c r="L2027" t="str">
        <f t="shared" si="31"/>
        <v>13040|Feb-2011</v>
      </c>
    </row>
    <row r="2028" spans="1:12">
      <c r="A2028">
        <v>554198</v>
      </c>
      <c r="B2028" t="s">
        <v>181</v>
      </c>
      <c r="C2028" t="s">
        <v>42</v>
      </c>
      <c r="D2028">
        <v>19</v>
      </c>
      <c r="E2028" s="1">
        <v>40592.349305555559</v>
      </c>
      <c r="F2028">
        <v>4.25</v>
      </c>
      <c r="G2028">
        <v>13868</v>
      </c>
      <c r="H2028" t="s">
        <v>10</v>
      </c>
      <c r="I2028" t="str">
        <f>IF(AND(LEFT(OnlineRetail[[#This Row],[InvoiceNo]],1)&lt;&gt;"C",OnlineRetail[[#This Row],[CustomerID]]&lt;&gt;""),"Yes","No")</f>
        <v>Yes</v>
      </c>
      <c r="J2028" s="4">
        <f>EOMONTH(OnlineRetail[[#This Row],[InvoiceDate]],-1)+1</f>
        <v>40575</v>
      </c>
      <c r="K2028" s="6">
        <f>OnlineRetail[[#This Row],[Quantity]]*OnlineRetail[[#This Row],[UnitPrice]]</f>
        <v>80.75</v>
      </c>
      <c r="L2028" t="str">
        <f t="shared" si="31"/>
        <v>13868|Feb-2011</v>
      </c>
    </row>
    <row r="2029" spans="1:12">
      <c r="A2029">
        <v>539804</v>
      </c>
      <c r="B2029" t="s">
        <v>75</v>
      </c>
      <c r="C2029" t="s">
        <v>24</v>
      </c>
      <c r="D2029">
        <v>24</v>
      </c>
      <c r="E2029" s="1">
        <v>40592.365277777782</v>
      </c>
      <c r="F2029">
        <v>1.25</v>
      </c>
      <c r="G2029">
        <v>12776</v>
      </c>
      <c r="H2029" t="s">
        <v>10</v>
      </c>
      <c r="I2029" t="str">
        <f>IF(AND(LEFT(OnlineRetail[[#This Row],[InvoiceNo]],1)&lt;&gt;"C",OnlineRetail[[#This Row],[CustomerID]]&lt;&gt;""),"Yes","No")</f>
        <v>Yes</v>
      </c>
      <c r="J2029" s="4">
        <f>EOMONTH(OnlineRetail[[#This Row],[InvoiceDate]],-1)+1</f>
        <v>40575</v>
      </c>
      <c r="K2029" s="6">
        <f>OnlineRetail[[#This Row],[Quantity]]*OnlineRetail[[#This Row],[UnitPrice]]</f>
        <v>30</v>
      </c>
      <c r="L2029" t="str">
        <f t="shared" si="31"/>
        <v>12776|Feb-2011</v>
      </c>
    </row>
    <row r="2030" spans="1:12">
      <c r="A2030">
        <v>543326</v>
      </c>
      <c r="B2030" t="s">
        <v>235</v>
      </c>
      <c r="C2030" t="s">
        <v>33</v>
      </c>
      <c r="D2030">
        <v>21</v>
      </c>
      <c r="E2030" s="1">
        <v>40592.382638888892</v>
      </c>
      <c r="F2030">
        <v>7.95</v>
      </c>
      <c r="G2030">
        <v>12807</v>
      </c>
      <c r="H2030" t="s">
        <v>10</v>
      </c>
      <c r="I2030" t="str">
        <f>IF(AND(LEFT(OnlineRetail[[#This Row],[InvoiceNo]],1)&lt;&gt;"C",OnlineRetail[[#This Row],[CustomerID]]&lt;&gt;""),"Yes","No")</f>
        <v>Yes</v>
      </c>
      <c r="J2030" s="4">
        <f>EOMONTH(OnlineRetail[[#This Row],[InvoiceDate]],-1)+1</f>
        <v>40575</v>
      </c>
      <c r="K2030" s="6">
        <f>OnlineRetail[[#This Row],[Quantity]]*OnlineRetail[[#This Row],[UnitPrice]]</f>
        <v>166.95000000000002</v>
      </c>
      <c r="L2030" t="str">
        <f t="shared" si="31"/>
        <v>12807|Feb-2011</v>
      </c>
    </row>
    <row r="2031" spans="1:12">
      <c r="A2031">
        <v>539005</v>
      </c>
      <c r="B2031" t="s">
        <v>41</v>
      </c>
      <c r="C2031" t="s">
        <v>62</v>
      </c>
      <c r="D2031">
        <v>14</v>
      </c>
      <c r="E2031" s="1">
        <v>40592.382638888892</v>
      </c>
      <c r="F2031">
        <v>9.9499999999999993</v>
      </c>
      <c r="G2031">
        <v>14315</v>
      </c>
      <c r="H2031" t="s">
        <v>10</v>
      </c>
      <c r="I2031" t="str">
        <f>IF(AND(LEFT(OnlineRetail[[#This Row],[InvoiceNo]],1)&lt;&gt;"C",OnlineRetail[[#This Row],[CustomerID]]&lt;&gt;""),"Yes","No")</f>
        <v>Yes</v>
      </c>
      <c r="J2031" s="4">
        <f>EOMONTH(OnlineRetail[[#This Row],[InvoiceDate]],-1)+1</f>
        <v>40575</v>
      </c>
      <c r="K2031" s="6">
        <f>OnlineRetail[[#This Row],[Quantity]]*OnlineRetail[[#This Row],[UnitPrice]]</f>
        <v>139.29999999999998</v>
      </c>
      <c r="L2031" t="str">
        <f t="shared" si="31"/>
        <v>14315|Feb-2011</v>
      </c>
    </row>
    <row r="2032" spans="1:12">
      <c r="A2032">
        <v>551192</v>
      </c>
      <c r="B2032" t="s">
        <v>38</v>
      </c>
      <c r="C2032" t="s">
        <v>12</v>
      </c>
      <c r="D2032">
        <v>12</v>
      </c>
      <c r="E2032" s="1">
        <v>40592.412499999999</v>
      </c>
      <c r="F2032">
        <v>0.85</v>
      </c>
      <c r="G2032">
        <v>12660</v>
      </c>
      <c r="H2032" t="s">
        <v>10</v>
      </c>
      <c r="I2032" t="str">
        <f>IF(AND(LEFT(OnlineRetail[[#This Row],[InvoiceNo]],1)&lt;&gt;"C",OnlineRetail[[#This Row],[CustomerID]]&lt;&gt;""),"Yes","No")</f>
        <v>Yes</v>
      </c>
      <c r="J2032" s="4">
        <f>EOMONTH(OnlineRetail[[#This Row],[InvoiceDate]],-1)+1</f>
        <v>40575</v>
      </c>
      <c r="K2032" s="6">
        <f>OnlineRetail[[#This Row],[Quantity]]*OnlineRetail[[#This Row],[UnitPrice]]</f>
        <v>10.199999999999999</v>
      </c>
      <c r="L2032" t="str">
        <f t="shared" si="31"/>
        <v>12660|Feb-2011</v>
      </c>
    </row>
    <row r="2033" spans="1:12">
      <c r="A2033">
        <v>554388</v>
      </c>
      <c r="B2033" t="s">
        <v>37</v>
      </c>
      <c r="C2033" t="s">
        <v>72</v>
      </c>
      <c r="D2033">
        <v>10</v>
      </c>
      <c r="E2033" s="1">
        <v>40592.420138888891</v>
      </c>
      <c r="F2033">
        <v>1.25</v>
      </c>
      <c r="G2033">
        <v>14162</v>
      </c>
      <c r="H2033" t="s">
        <v>10</v>
      </c>
      <c r="I2033" t="str">
        <f>IF(AND(LEFT(OnlineRetail[[#This Row],[InvoiceNo]],1)&lt;&gt;"C",OnlineRetail[[#This Row],[CustomerID]]&lt;&gt;""),"Yes","No")</f>
        <v>Yes</v>
      </c>
      <c r="J2033" s="4">
        <f>EOMONTH(OnlineRetail[[#This Row],[InvoiceDate]],-1)+1</f>
        <v>40575</v>
      </c>
      <c r="K2033" s="6">
        <f>OnlineRetail[[#This Row],[Quantity]]*OnlineRetail[[#This Row],[UnitPrice]]</f>
        <v>12.5</v>
      </c>
      <c r="L2033" t="str">
        <f t="shared" si="31"/>
        <v>14162|Feb-2011</v>
      </c>
    </row>
    <row r="2034" spans="1:12">
      <c r="A2034">
        <v>543483</v>
      </c>
      <c r="B2034" t="s">
        <v>139</v>
      </c>
      <c r="C2034" t="s">
        <v>19</v>
      </c>
      <c r="D2034">
        <v>3</v>
      </c>
      <c r="E2034" s="1">
        <v>40592.430555555547</v>
      </c>
      <c r="F2034">
        <v>4.95</v>
      </c>
      <c r="G2034">
        <v>13633</v>
      </c>
      <c r="H2034" t="s">
        <v>121</v>
      </c>
      <c r="I2034" t="str">
        <f>IF(AND(LEFT(OnlineRetail[[#This Row],[InvoiceNo]],1)&lt;&gt;"C",OnlineRetail[[#This Row],[CustomerID]]&lt;&gt;""),"Yes","No")</f>
        <v>Yes</v>
      </c>
      <c r="J2034" s="4">
        <f>EOMONTH(OnlineRetail[[#This Row],[InvoiceDate]],-1)+1</f>
        <v>40575</v>
      </c>
      <c r="K2034" s="6">
        <f>OnlineRetail[[#This Row],[Quantity]]*OnlineRetail[[#This Row],[UnitPrice]]</f>
        <v>14.850000000000001</v>
      </c>
      <c r="L2034" t="str">
        <f t="shared" si="31"/>
        <v>13633|Feb-2011</v>
      </c>
    </row>
    <row r="2035" spans="1:12">
      <c r="A2035">
        <v>550066</v>
      </c>
      <c r="B2035" t="s">
        <v>268</v>
      </c>
      <c r="C2035" t="s">
        <v>21</v>
      </c>
      <c r="D2035">
        <v>24</v>
      </c>
      <c r="E2035" s="1">
        <v>40592.443055555559</v>
      </c>
      <c r="F2035">
        <v>2.5499999999999998</v>
      </c>
      <c r="G2035">
        <v>12919</v>
      </c>
      <c r="H2035" t="s">
        <v>10</v>
      </c>
      <c r="I2035" t="str">
        <f>IF(AND(LEFT(OnlineRetail[[#This Row],[InvoiceNo]],1)&lt;&gt;"C",OnlineRetail[[#This Row],[CustomerID]]&lt;&gt;""),"Yes","No")</f>
        <v>Yes</v>
      </c>
      <c r="J2035" s="4">
        <f>EOMONTH(OnlineRetail[[#This Row],[InvoiceDate]],-1)+1</f>
        <v>40575</v>
      </c>
      <c r="K2035" s="6">
        <f>OnlineRetail[[#This Row],[Quantity]]*OnlineRetail[[#This Row],[UnitPrice]]</f>
        <v>61.199999999999996</v>
      </c>
      <c r="L2035" t="str">
        <f t="shared" si="31"/>
        <v>12919|Feb-2011</v>
      </c>
    </row>
    <row r="2036" spans="1:12">
      <c r="A2036">
        <v>537402</v>
      </c>
      <c r="B2036" t="s">
        <v>34</v>
      </c>
      <c r="C2036" t="s">
        <v>14</v>
      </c>
      <c r="D2036">
        <v>6</v>
      </c>
      <c r="E2036" s="1">
        <v>40592.445138888892</v>
      </c>
      <c r="F2036">
        <v>0.85</v>
      </c>
      <c r="G2036">
        <v>13219</v>
      </c>
      <c r="H2036" t="s">
        <v>10</v>
      </c>
      <c r="I2036" t="str">
        <f>IF(AND(LEFT(OnlineRetail[[#This Row],[InvoiceNo]],1)&lt;&gt;"C",OnlineRetail[[#This Row],[CustomerID]]&lt;&gt;""),"Yes","No")</f>
        <v>Yes</v>
      </c>
      <c r="J2036" s="4">
        <f>EOMONTH(OnlineRetail[[#This Row],[InvoiceDate]],-1)+1</f>
        <v>40575</v>
      </c>
      <c r="K2036" s="6">
        <f>OnlineRetail[[#This Row],[Quantity]]*OnlineRetail[[#This Row],[UnitPrice]]</f>
        <v>5.0999999999999996</v>
      </c>
      <c r="L2036" t="str">
        <f t="shared" si="31"/>
        <v>13219|Feb-2011</v>
      </c>
    </row>
    <row r="2037" spans="1:12">
      <c r="A2037">
        <v>555793</v>
      </c>
      <c r="B2037" t="s">
        <v>37</v>
      </c>
      <c r="C2037" t="s">
        <v>29</v>
      </c>
      <c r="D2037">
        <v>9</v>
      </c>
      <c r="E2037" s="1">
        <v>40592.445833333331</v>
      </c>
      <c r="F2037">
        <v>9.9499999999999993</v>
      </c>
      <c r="G2037">
        <v>12909</v>
      </c>
      <c r="H2037" t="s">
        <v>25</v>
      </c>
      <c r="I2037" t="str">
        <f>IF(AND(LEFT(OnlineRetail[[#This Row],[InvoiceNo]],1)&lt;&gt;"C",OnlineRetail[[#This Row],[CustomerID]]&lt;&gt;""),"Yes","No")</f>
        <v>Yes</v>
      </c>
      <c r="J2037" s="4">
        <f>EOMONTH(OnlineRetail[[#This Row],[InvoiceDate]],-1)+1</f>
        <v>40575</v>
      </c>
      <c r="K2037" s="6">
        <f>OnlineRetail[[#This Row],[Quantity]]*OnlineRetail[[#This Row],[UnitPrice]]</f>
        <v>89.55</v>
      </c>
      <c r="L2037" t="str">
        <f t="shared" si="31"/>
        <v>12909|Feb-2011</v>
      </c>
    </row>
    <row r="2038" spans="1:12">
      <c r="A2038">
        <v>552068</v>
      </c>
      <c r="B2038" t="s">
        <v>57</v>
      </c>
      <c r="C2038" t="s">
        <v>72</v>
      </c>
      <c r="D2038">
        <v>21</v>
      </c>
      <c r="E2038" s="1">
        <v>40592.450694444437</v>
      </c>
      <c r="F2038">
        <v>4.95</v>
      </c>
      <c r="G2038">
        <v>12980</v>
      </c>
      <c r="H2038" t="s">
        <v>10</v>
      </c>
      <c r="I2038" t="str">
        <f>IF(AND(LEFT(OnlineRetail[[#This Row],[InvoiceNo]],1)&lt;&gt;"C",OnlineRetail[[#This Row],[CustomerID]]&lt;&gt;""),"Yes","No")</f>
        <v>Yes</v>
      </c>
      <c r="J2038" s="4">
        <f>EOMONTH(OnlineRetail[[#This Row],[InvoiceDate]],-1)+1</f>
        <v>40575</v>
      </c>
      <c r="K2038" s="6">
        <f>OnlineRetail[[#This Row],[Quantity]]*OnlineRetail[[#This Row],[UnitPrice]]</f>
        <v>103.95</v>
      </c>
      <c r="L2038" t="str">
        <f t="shared" si="31"/>
        <v>12980|Feb-2011</v>
      </c>
    </row>
    <row r="2039" spans="1:12">
      <c r="A2039">
        <v>548306</v>
      </c>
      <c r="B2039" t="s">
        <v>141</v>
      </c>
      <c r="C2039" t="s">
        <v>33</v>
      </c>
      <c r="D2039">
        <v>5</v>
      </c>
      <c r="E2039" s="1">
        <v>40592.454861111109</v>
      </c>
      <c r="F2039">
        <v>2.5499999999999998</v>
      </c>
      <c r="G2039">
        <v>13700</v>
      </c>
      <c r="H2039" t="s">
        <v>10</v>
      </c>
      <c r="I2039" t="str">
        <f>IF(AND(LEFT(OnlineRetail[[#This Row],[InvoiceNo]],1)&lt;&gt;"C",OnlineRetail[[#This Row],[CustomerID]]&lt;&gt;""),"Yes","No")</f>
        <v>Yes</v>
      </c>
      <c r="J2039" s="4">
        <f>EOMONTH(OnlineRetail[[#This Row],[InvoiceDate]],-1)+1</f>
        <v>40575</v>
      </c>
      <c r="K2039" s="6">
        <f>OnlineRetail[[#This Row],[Quantity]]*OnlineRetail[[#This Row],[UnitPrice]]</f>
        <v>12.75</v>
      </c>
      <c r="L2039" t="str">
        <f t="shared" si="31"/>
        <v>13700|Feb-2011</v>
      </c>
    </row>
    <row r="2040" spans="1:12">
      <c r="A2040">
        <v>543989</v>
      </c>
      <c r="B2040" t="s">
        <v>270</v>
      </c>
      <c r="C2040" t="s">
        <v>50</v>
      </c>
      <c r="D2040">
        <v>14</v>
      </c>
      <c r="E2040" s="1">
        <v>40592.460416666669</v>
      </c>
      <c r="F2040">
        <v>3.39</v>
      </c>
      <c r="G2040">
        <v>13435</v>
      </c>
      <c r="H2040" t="s">
        <v>22</v>
      </c>
      <c r="I2040" t="str">
        <f>IF(AND(LEFT(OnlineRetail[[#This Row],[InvoiceNo]],1)&lt;&gt;"C",OnlineRetail[[#This Row],[CustomerID]]&lt;&gt;""),"Yes","No")</f>
        <v>Yes</v>
      </c>
      <c r="J2040" s="4">
        <f>EOMONTH(OnlineRetail[[#This Row],[InvoiceDate]],-1)+1</f>
        <v>40575</v>
      </c>
      <c r="K2040" s="6">
        <f>OnlineRetail[[#This Row],[Quantity]]*OnlineRetail[[#This Row],[UnitPrice]]</f>
        <v>47.46</v>
      </c>
      <c r="L2040" t="str">
        <f t="shared" si="31"/>
        <v>13435|Feb-2011</v>
      </c>
    </row>
    <row r="2041" spans="1:12">
      <c r="A2041">
        <v>552755</v>
      </c>
      <c r="B2041" t="s">
        <v>239</v>
      </c>
      <c r="C2041" t="s">
        <v>21</v>
      </c>
      <c r="D2041">
        <v>15</v>
      </c>
      <c r="E2041" s="1">
        <v>40592.463194444441</v>
      </c>
      <c r="F2041">
        <v>7.95</v>
      </c>
      <c r="G2041">
        <v>12971</v>
      </c>
      <c r="H2041" t="s">
        <v>10</v>
      </c>
      <c r="I2041" t="str">
        <f>IF(AND(LEFT(OnlineRetail[[#This Row],[InvoiceNo]],1)&lt;&gt;"C",OnlineRetail[[#This Row],[CustomerID]]&lt;&gt;""),"Yes","No")</f>
        <v>Yes</v>
      </c>
      <c r="J2041" s="4">
        <f>EOMONTH(OnlineRetail[[#This Row],[InvoiceDate]],-1)+1</f>
        <v>40575</v>
      </c>
      <c r="K2041" s="6">
        <f>OnlineRetail[[#This Row],[Quantity]]*OnlineRetail[[#This Row],[UnitPrice]]</f>
        <v>119.25</v>
      </c>
      <c r="L2041" t="str">
        <f t="shared" si="31"/>
        <v>12971|Feb-2011</v>
      </c>
    </row>
    <row r="2042" spans="1:12">
      <c r="A2042">
        <v>549016</v>
      </c>
      <c r="B2042" t="s">
        <v>141</v>
      </c>
      <c r="C2042" t="s">
        <v>50</v>
      </c>
      <c r="D2042">
        <v>24</v>
      </c>
      <c r="E2042" s="1">
        <v>40592.492361111108</v>
      </c>
      <c r="F2042">
        <v>7.95</v>
      </c>
      <c r="G2042">
        <v>13006</v>
      </c>
      <c r="H2042" t="s">
        <v>10</v>
      </c>
      <c r="I2042" t="str">
        <f>IF(AND(LEFT(OnlineRetail[[#This Row],[InvoiceNo]],1)&lt;&gt;"C",OnlineRetail[[#This Row],[CustomerID]]&lt;&gt;""),"Yes","No")</f>
        <v>Yes</v>
      </c>
      <c r="J2042" s="4">
        <f>EOMONTH(OnlineRetail[[#This Row],[InvoiceDate]],-1)+1</f>
        <v>40575</v>
      </c>
      <c r="K2042" s="6">
        <f>OnlineRetail[[#This Row],[Quantity]]*OnlineRetail[[#This Row],[UnitPrice]]</f>
        <v>190.8</v>
      </c>
      <c r="L2042" t="str">
        <f t="shared" si="31"/>
        <v>13006|Feb-2011</v>
      </c>
    </row>
    <row r="2043" spans="1:12">
      <c r="A2043">
        <v>550315</v>
      </c>
      <c r="B2043" t="s">
        <v>68</v>
      </c>
      <c r="C2043" t="s">
        <v>72</v>
      </c>
      <c r="D2043">
        <v>8</v>
      </c>
      <c r="E2043" s="1">
        <v>40592.509027777778</v>
      </c>
      <c r="F2043">
        <v>7.95</v>
      </c>
      <c r="G2043">
        <v>13601</v>
      </c>
      <c r="H2043" t="s">
        <v>10</v>
      </c>
      <c r="I2043" t="str">
        <f>IF(AND(LEFT(OnlineRetail[[#This Row],[InvoiceNo]],1)&lt;&gt;"C",OnlineRetail[[#This Row],[CustomerID]]&lt;&gt;""),"Yes","No")</f>
        <v>Yes</v>
      </c>
      <c r="J2043" s="4">
        <f>EOMONTH(OnlineRetail[[#This Row],[InvoiceDate]],-1)+1</f>
        <v>40575</v>
      </c>
      <c r="K2043" s="6">
        <f>OnlineRetail[[#This Row],[Quantity]]*OnlineRetail[[#This Row],[UnitPrice]]</f>
        <v>63.6</v>
      </c>
      <c r="L2043" t="str">
        <f t="shared" si="31"/>
        <v>13601|Feb-2011</v>
      </c>
    </row>
    <row r="2044" spans="1:12">
      <c r="A2044">
        <v>550286</v>
      </c>
      <c r="B2044" t="s">
        <v>265</v>
      </c>
      <c r="C2044" t="s">
        <v>46</v>
      </c>
      <c r="D2044">
        <v>16</v>
      </c>
      <c r="E2044" s="1">
        <v>40592.509722222218</v>
      </c>
      <c r="F2044">
        <v>9.9499999999999993</v>
      </c>
      <c r="G2044">
        <v>13750</v>
      </c>
      <c r="H2044" t="s">
        <v>10</v>
      </c>
      <c r="I2044" t="str">
        <f>IF(AND(LEFT(OnlineRetail[[#This Row],[InvoiceNo]],1)&lt;&gt;"C",OnlineRetail[[#This Row],[CustomerID]]&lt;&gt;""),"Yes","No")</f>
        <v>Yes</v>
      </c>
      <c r="J2044" s="4">
        <f>EOMONTH(OnlineRetail[[#This Row],[InvoiceDate]],-1)+1</f>
        <v>40575</v>
      </c>
      <c r="K2044" s="6">
        <f>OnlineRetail[[#This Row],[Quantity]]*OnlineRetail[[#This Row],[UnitPrice]]</f>
        <v>159.19999999999999</v>
      </c>
      <c r="L2044" t="str">
        <f t="shared" si="31"/>
        <v>13750|Feb-2011</v>
      </c>
    </row>
    <row r="2045" spans="1:12">
      <c r="A2045">
        <v>546406</v>
      </c>
      <c r="B2045" t="s">
        <v>170</v>
      </c>
      <c r="C2045" t="s">
        <v>16</v>
      </c>
      <c r="D2045">
        <v>9</v>
      </c>
      <c r="E2045" s="1">
        <v>40592.551388888889</v>
      </c>
      <c r="F2045">
        <v>9.9499999999999993</v>
      </c>
      <c r="G2045">
        <v>13291</v>
      </c>
      <c r="H2045" t="s">
        <v>10</v>
      </c>
      <c r="I2045" t="str">
        <f>IF(AND(LEFT(OnlineRetail[[#This Row],[InvoiceNo]],1)&lt;&gt;"C",OnlineRetail[[#This Row],[CustomerID]]&lt;&gt;""),"Yes","No")</f>
        <v>Yes</v>
      </c>
      <c r="J2045" s="4">
        <f>EOMONTH(OnlineRetail[[#This Row],[InvoiceDate]],-1)+1</f>
        <v>40575</v>
      </c>
      <c r="K2045" s="6">
        <f>OnlineRetail[[#This Row],[Quantity]]*OnlineRetail[[#This Row],[UnitPrice]]</f>
        <v>89.55</v>
      </c>
      <c r="L2045" t="str">
        <f t="shared" si="31"/>
        <v>13291|Feb-2011</v>
      </c>
    </row>
    <row r="2046" spans="1:12">
      <c r="A2046">
        <v>546723</v>
      </c>
      <c r="B2046" t="s">
        <v>43</v>
      </c>
      <c r="C2046" t="s">
        <v>24</v>
      </c>
      <c r="D2046">
        <v>7</v>
      </c>
      <c r="E2046" s="1">
        <v>40592.552083333343</v>
      </c>
      <c r="F2046">
        <v>5.95</v>
      </c>
      <c r="G2046">
        <v>12737</v>
      </c>
      <c r="H2046" t="s">
        <v>31</v>
      </c>
      <c r="I2046" t="str">
        <f>IF(AND(LEFT(OnlineRetail[[#This Row],[InvoiceNo]],1)&lt;&gt;"C",OnlineRetail[[#This Row],[CustomerID]]&lt;&gt;""),"Yes","No")</f>
        <v>Yes</v>
      </c>
      <c r="J2046" s="4">
        <f>EOMONTH(OnlineRetail[[#This Row],[InvoiceDate]],-1)+1</f>
        <v>40575</v>
      </c>
      <c r="K2046" s="6">
        <f>OnlineRetail[[#This Row],[Quantity]]*OnlineRetail[[#This Row],[UnitPrice]]</f>
        <v>41.65</v>
      </c>
      <c r="L2046" t="str">
        <f t="shared" si="31"/>
        <v>12737|Feb-2011</v>
      </c>
    </row>
    <row r="2047" spans="1:12">
      <c r="A2047">
        <v>538406</v>
      </c>
      <c r="B2047" t="s">
        <v>272</v>
      </c>
      <c r="C2047" t="s">
        <v>53</v>
      </c>
      <c r="D2047">
        <v>4</v>
      </c>
      <c r="E2047" s="1">
        <v>40592.552777777782</v>
      </c>
      <c r="F2047">
        <v>2.5499999999999998</v>
      </c>
      <c r="G2047">
        <v>12968</v>
      </c>
      <c r="H2047" t="s">
        <v>10</v>
      </c>
      <c r="I2047" t="str">
        <f>IF(AND(LEFT(OnlineRetail[[#This Row],[InvoiceNo]],1)&lt;&gt;"C",OnlineRetail[[#This Row],[CustomerID]]&lt;&gt;""),"Yes","No")</f>
        <v>Yes</v>
      </c>
      <c r="J2047" s="4">
        <f>EOMONTH(OnlineRetail[[#This Row],[InvoiceDate]],-1)+1</f>
        <v>40575</v>
      </c>
      <c r="K2047" s="6">
        <f>OnlineRetail[[#This Row],[Quantity]]*OnlineRetail[[#This Row],[UnitPrice]]</f>
        <v>10.199999999999999</v>
      </c>
      <c r="L2047" t="str">
        <f t="shared" si="31"/>
        <v>12968|Feb-2011</v>
      </c>
    </row>
    <row r="2048" spans="1:12">
      <c r="A2048">
        <v>546443</v>
      </c>
      <c r="B2048" t="s">
        <v>34</v>
      </c>
      <c r="C2048" t="s">
        <v>21</v>
      </c>
      <c r="D2048">
        <v>10</v>
      </c>
      <c r="E2048" s="1">
        <v>40592.573611111111</v>
      </c>
      <c r="F2048">
        <v>3.39</v>
      </c>
      <c r="G2048">
        <v>13799</v>
      </c>
      <c r="H2048" t="s">
        <v>10</v>
      </c>
      <c r="I2048" t="str">
        <f>IF(AND(LEFT(OnlineRetail[[#This Row],[InvoiceNo]],1)&lt;&gt;"C",OnlineRetail[[#This Row],[CustomerID]]&lt;&gt;""),"Yes","No")</f>
        <v>Yes</v>
      </c>
      <c r="J2048" s="4">
        <f>EOMONTH(OnlineRetail[[#This Row],[InvoiceDate]],-1)+1</f>
        <v>40575</v>
      </c>
      <c r="K2048" s="6">
        <f>OnlineRetail[[#This Row],[Quantity]]*OnlineRetail[[#This Row],[UnitPrice]]</f>
        <v>33.9</v>
      </c>
      <c r="L2048" t="str">
        <f t="shared" si="31"/>
        <v>13799|Feb-2011</v>
      </c>
    </row>
    <row r="2049" spans="1:12">
      <c r="A2049">
        <v>541186</v>
      </c>
      <c r="B2049" t="s">
        <v>256</v>
      </c>
      <c r="C2049" t="s">
        <v>83</v>
      </c>
      <c r="D2049">
        <v>16</v>
      </c>
      <c r="E2049" s="1">
        <v>40592.580555555563</v>
      </c>
      <c r="F2049">
        <v>1.25</v>
      </c>
      <c r="G2049">
        <v>13372</v>
      </c>
      <c r="H2049" t="s">
        <v>121</v>
      </c>
      <c r="I2049" t="str">
        <f>IF(AND(LEFT(OnlineRetail[[#This Row],[InvoiceNo]],1)&lt;&gt;"C",OnlineRetail[[#This Row],[CustomerID]]&lt;&gt;""),"Yes","No")</f>
        <v>Yes</v>
      </c>
      <c r="J2049" s="4">
        <f>EOMONTH(OnlineRetail[[#This Row],[InvoiceDate]],-1)+1</f>
        <v>40575</v>
      </c>
      <c r="K2049" s="6">
        <f>OnlineRetail[[#This Row],[Quantity]]*OnlineRetail[[#This Row],[UnitPrice]]</f>
        <v>20</v>
      </c>
      <c r="L2049" t="str">
        <f t="shared" si="31"/>
        <v>13372|Feb-2011</v>
      </c>
    </row>
    <row r="2050" spans="1:12">
      <c r="A2050">
        <v>551538</v>
      </c>
      <c r="B2050" t="s">
        <v>181</v>
      </c>
      <c r="C2050" t="s">
        <v>42</v>
      </c>
      <c r="D2050">
        <v>7</v>
      </c>
      <c r="E2050" s="1">
        <v>40592.585416666669</v>
      </c>
      <c r="F2050">
        <v>1.65</v>
      </c>
      <c r="G2050">
        <v>14236</v>
      </c>
      <c r="H2050" t="s">
        <v>10</v>
      </c>
      <c r="I2050" t="str">
        <f>IF(AND(LEFT(OnlineRetail[[#This Row],[InvoiceNo]],1)&lt;&gt;"C",OnlineRetail[[#This Row],[CustomerID]]&lt;&gt;""),"Yes","No")</f>
        <v>Yes</v>
      </c>
      <c r="J2050" s="4">
        <f>EOMONTH(OnlineRetail[[#This Row],[InvoiceDate]],-1)+1</f>
        <v>40575</v>
      </c>
      <c r="K2050" s="6">
        <f>OnlineRetail[[#This Row],[Quantity]]*OnlineRetail[[#This Row],[UnitPrice]]</f>
        <v>11.549999999999999</v>
      </c>
      <c r="L2050" t="str">
        <f t="shared" ref="L2050:L2113" si="32">IF(I2050="Yes",G2050&amp;"|"&amp;TEXT(J2050,"mmm-yyyy"),"")</f>
        <v>14236|Feb-2011</v>
      </c>
    </row>
    <row r="2051" spans="1:12">
      <c r="A2051">
        <v>555264</v>
      </c>
      <c r="B2051" t="s">
        <v>207</v>
      </c>
      <c r="C2051" t="s">
        <v>40</v>
      </c>
      <c r="D2051">
        <v>22</v>
      </c>
      <c r="E2051" s="1">
        <v>40592.589583333327</v>
      </c>
      <c r="F2051">
        <v>9.9499999999999993</v>
      </c>
      <c r="G2051">
        <v>13469</v>
      </c>
      <c r="H2051" t="s">
        <v>10</v>
      </c>
      <c r="I2051" t="str">
        <f>IF(AND(LEFT(OnlineRetail[[#This Row],[InvoiceNo]],1)&lt;&gt;"C",OnlineRetail[[#This Row],[CustomerID]]&lt;&gt;""),"Yes","No")</f>
        <v>Yes</v>
      </c>
      <c r="J2051" s="4">
        <f>EOMONTH(OnlineRetail[[#This Row],[InvoiceDate]],-1)+1</f>
        <v>40575</v>
      </c>
      <c r="K2051" s="6">
        <f>OnlineRetail[[#This Row],[Quantity]]*OnlineRetail[[#This Row],[UnitPrice]]</f>
        <v>218.89999999999998</v>
      </c>
      <c r="L2051" t="str">
        <f t="shared" si="32"/>
        <v>13469|Feb-2011</v>
      </c>
    </row>
    <row r="2052" spans="1:12">
      <c r="A2052">
        <v>547011</v>
      </c>
      <c r="B2052" t="s">
        <v>166</v>
      </c>
      <c r="C2052" t="s">
        <v>33</v>
      </c>
      <c r="D2052">
        <v>1</v>
      </c>
      <c r="E2052" s="1">
        <v>40592.592361111107</v>
      </c>
      <c r="F2052">
        <v>4.95</v>
      </c>
      <c r="G2052">
        <v>13458</v>
      </c>
      <c r="H2052" t="s">
        <v>10</v>
      </c>
      <c r="I2052" t="str">
        <f>IF(AND(LEFT(OnlineRetail[[#This Row],[InvoiceNo]],1)&lt;&gt;"C",OnlineRetail[[#This Row],[CustomerID]]&lt;&gt;""),"Yes","No")</f>
        <v>Yes</v>
      </c>
      <c r="J2052" s="4">
        <f>EOMONTH(OnlineRetail[[#This Row],[InvoiceDate]],-1)+1</f>
        <v>40575</v>
      </c>
      <c r="K2052" s="6">
        <f>OnlineRetail[[#This Row],[Quantity]]*OnlineRetail[[#This Row],[UnitPrice]]</f>
        <v>4.95</v>
      </c>
      <c r="L2052" t="str">
        <f t="shared" si="32"/>
        <v>13458|Feb-2011</v>
      </c>
    </row>
    <row r="2053" spans="1:12">
      <c r="A2053">
        <v>549443</v>
      </c>
      <c r="B2053" t="s">
        <v>84</v>
      </c>
      <c r="C2053" t="s">
        <v>14</v>
      </c>
      <c r="D2053">
        <v>16</v>
      </c>
      <c r="E2053" s="1">
        <v>40592.59375</v>
      </c>
      <c r="F2053">
        <v>1.25</v>
      </c>
      <c r="G2053">
        <v>13634</v>
      </c>
      <c r="H2053" t="s">
        <v>10</v>
      </c>
      <c r="I2053" t="str">
        <f>IF(AND(LEFT(OnlineRetail[[#This Row],[InvoiceNo]],1)&lt;&gt;"C",OnlineRetail[[#This Row],[CustomerID]]&lt;&gt;""),"Yes","No")</f>
        <v>Yes</v>
      </c>
      <c r="J2053" s="4">
        <f>EOMONTH(OnlineRetail[[#This Row],[InvoiceDate]],-1)+1</f>
        <v>40575</v>
      </c>
      <c r="K2053" s="6">
        <f>OnlineRetail[[#This Row],[Quantity]]*OnlineRetail[[#This Row],[UnitPrice]]</f>
        <v>20</v>
      </c>
      <c r="L2053" t="str">
        <f t="shared" si="32"/>
        <v>13634|Feb-2011</v>
      </c>
    </row>
    <row r="2054" spans="1:12">
      <c r="A2054">
        <v>551007</v>
      </c>
      <c r="B2054" t="s">
        <v>161</v>
      </c>
      <c r="C2054" t="s">
        <v>14</v>
      </c>
      <c r="D2054">
        <v>22</v>
      </c>
      <c r="E2054" s="1">
        <v>40592.599305555559</v>
      </c>
      <c r="F2054">
        <v>5.95</v>
      </c>
      <c r="G2054">
        <v>14212</v>
      </c>
      <c r="H2054" t="s">
        <v>10</v>
      </c>
      <c r="I2054" t="str">
        <f>IF(AND(LEFT(OnlineRetail[[#This Row],[InvoiceNo]],1)&lt;&gt;"C",OnlineRetail[[#This Row],[CustomerID]]&lt;&gt;""),"Yes","No")</f>
        <v>Yes</v>
      </c>
      <c r="J2054" s="4">
        <f>EOMONTH(OnlineRetail[[#This Row],[InvoiceDate]],-1)+1</f>
        <v>40575</v>
      </c>
      <c r="K2054" s="6">
        <f>OnlineRetail[[#This Row],[Quantity]]*OnlineRetail[[#This Row],[UnitPrice]]</f>
        <v>130.9</v>
      </c>
      <c r="L2054" t="str">
        <f t="shared" si="32"/>
        <v>14212|Feb-2011</v>
      </c>
    </row>
    <row r="2055" spans="1:12">
      <c r="A2055">
        <v>549902</v>
      </c>
      <c r="B2055" t="s">
        <v>240</v>
      </c>
      <c r="C2055" t="s">
        <v>9</v>
      </c>
      <c r="D2055">
        <v>17</v>
      </c>
      <c r="E2055" s="1">
        <v>40592.601388888892</v>
      </c>
      <c r="F2055">
        <v>9.9499999999999993</v>
      </c>
      <c r="G2055">
        <v>14132</v>
      </c>
      <c r="H2055" t="s">
        <v>10</v>
      </c>
      <c r="I2055" t="str">
        <f>IF(AND(LEFT(OnlineRetail[[#This Row],[InvoiceNo]],1)&lt;&gt;"C",OnlineRetail[[#This Row],[CustomerID]]&lt;&gt;""),"Yes","No")</f>
        <v>Yes</v>
      </c>
      <c r="J2055" s="4">
        <f>EOMONTH(OnlineRetail[[#This Row],[InvoiceDate]],-1)+1</f>
        <v>40575</v>
      </c>
      <c r="K2055" s="6">
        <f>OnlineRetail[[#This Row],[Quantity]]*OnlineRetail[[#This Row],[UnitPrice]]</f>
        <v>169.14999999999998</v>
      </c>
      <c r="L2055" t="str">
        <f t="shared" si="32"/>
        <v>14132|Feb-2011</v>
      </c>
    </row>
    <row r="2056" spans="1:12">
      <c r="A2056">
        <v>551854</v>
      </c>
      <c r="B2056" t="s">
        <v>98</v>
      </c>
      <c r="C2056" t="s">
        <v>40</v>
      </c>
      <c r="D2056">
        <v>3</v>
      </c>
      <c r="E2056" s="1">
        <v>40592.637499999997</v>
      </c>
      <c r="F2056">
        <v>0.85</v>
      </c>
      <c r="G2056">
        <v>14047</v>
      </c>
      <c r="H2056" t="s">
        <v>10</v>
      </c>
      <c r="I2056" t="str">
        <f>IF(AND(LEFT(OnlineRetail[[#This Row],[InvoiceNo]],1)&lt;&gt;"C",OnlineRetail[[#This Row],[CustomerID]]&lt;&gt;""),"Yes","No")</f>
        <v>Yes</v>
      </c>
      <c r="J2056" s="4">
        <f>EOMONTH(OnlineRetail[[#This Row],[InvoiceDate]],-1)+1</f>
        <v>40575</v>
      </c>
      <c r="K2056" s="6">
        <f>OnlineRetail[[#This Row],[Quantity]]*OnlineRetail[[#This Row],[UnitPrice]]</f>
        <v>2.5499999999999998</v>
      </c>
      <c r="L2056" t="str">
        <f t="shared" si="32"/>
        <v>14047|Feb-2011</v>
      </c>
    </row>
    <row r="2057" spans="1:12">
      <c r="A2057">
        <v>548443</v>
      </c>
      <c r="B2057" t="s">
        <v>49</v>
      </c>
      <c r="C2057" t="s">
        <v>42</v>
      </c>
      <c r="D2057">
        <v>13</v>
      </c>
      <c r="E2057" s="1">
        <v>40592.637499999997</v>
      </c>
      <c r="F2057">
        <v>5.95</v>
      </c>
      <c r="G2057">
        <v>13895</v>
      </c>
      <c r="H2057" t="s">
        <v>126</v>
      </c>
      <c r="I2057" t="str">
        <f>IF(AND(LEFT(OnlineRetail[[#This Row],[InvoiceNo]],1)&lt;&gt;"C",OnlineRetail[[#This Row],[CustomerID]]&lt;&gt;""),"Yes","No")</f>
        <v>Yes</v>
      </c>
      <c r="J2057" s="4">
        <f>EOMONTH(OnlineRetail[[#This Row],[InvoiceDate]],-1)+1</f>
        <v>40575</v>
      </c>
      <c r="K2057" s="6">
        <f>OnlineRetail[[#This Row],[Quantity]]*OnlineRetail[[#This Row],[UnitPrice]]</f>
        <v>77.350000000000009</v>
      </c>
      <c r="L2057" t="str">
        <f t="shared" si="32"/>
        <v>13895|Feb-2011</v>
      </c>
    </row>
    <row r="2058" spans="1:12">
      <c r="A2058">
        <v>537637</v>
      </c>
      <c r="B2058" t="s">
        <v>246</v>
      </c>
      <c r="C2058" t="s">
        <v>39</v>
      </c>
      <c r="D2058">
        <v>10</v>
      </c>
      <c r="E2058" s="1">
        <v>40592.655555555553</v>
      </c>
      <c r="F2058">
        <v>3.39</v>
      </c>
      <c r="G2058">
        <v>12912</v>
      </c>
      <c r="H2058" t="s">
        <v>10</v>
      </c>
      <c r="I2058" t="str">
        <f>IF(AND(LEFT(OnlineRetail[[#This Row],[InvoiceNo]],1)&lt;&gt;"C",OnlineRetail[[#This Row],[CustomerID]]&lt;&gt;""),"Yes","No")</f>
        <v>Yes</v>
      </c>
      <c r="J2058" s="4">
        <f>EOMONTH(OnlineRetail[[#This Row],[InvoiceDate]],-1)+1</f>
        <v>40575</v>
      </c>
      <c r="K2058" s="6">
        <f>OnlineRetail[[#This Row],[Quantity]]*OnlineRetail[[#This Row],[UnitPrice]]</f>
        <v>33.9</v>
      </c>
      <c r="L2058" t="str">
        <f t="shared" si="32"/>
        <v>12912|Feb-2011</v>
      </c>
    </row>
    <row r="2059" spans="1:12">
      <c r="A2059">
        <v>553260</v>
      </c>
      <c r="B2059" t="s">
        <v>148</v>
      </c>
      <c r="C2059" t="s">
        <v>24</v>
      </c>
      <c r="D2059">
        <v>1</v>
      </c>
      <c r="E2059" s="1">
        <v>40592.681250000001</v>
      </c>
      <c r="F2059">
        <v>4.95</v>
      </c>
      <c r="G2059">
        <v>13435</v>
      </c>
      <c r="H2059" t="s">
        <v>31</v>
      </c>
      <c r="I2059" t="str">
        <f>IF(AND(LEFT(OnlineRetail[[#This Row],[InvoiceNo]],1)&lt;&gt;"C",OnlineRetail[[#This Row],[CustomerID]]&lt;&gt;""),"Yes","No")</f>
        <v>Yes</v>
      </c>
      <c r="J2059" s="4">
        <f>EOMONTH(OnlineRetail[[#This Row],[InvoiceDate]],-1)+1</f>
        <v>40575</v>
      </c>
      <c r="K2059" s="6">
        <f>OnlineRetail[[#This Row],[Quantity]]*OnlineRetail[[#This Row],[UnitPrice]]</f>
        <v>4.95</v>
      </c>
      <c r="L2059" t="str">
        <f t="shared" si="32"/>
        <v>13435|Feb-2011</v>
      </c>
    </row>
    <row r="2060" spans="1:12">
      <c r="A2060">
        <v>537789</v>
      </c>
      <c r="B2060" t="s">
        <v>240</v>
      </c>
      <c r="C2060" t="s">
        <v>16</v>
      </c>
      <c r="D2060">
        <v>23</v>
      </c>
      <c r="E2060" s="1">
        <v>40592.688194444447</v>
      </c>
      <c r="F2060">
        <v>0.85</v>
      </c>
      <c r="G2060">
        <v>13243</v>
      </c>
      <c r="H2060" t="s">
        <v>36</v>
      </c>
      <c r="I2060" t="str">
        <f>IF(AND(LEFT(OnlineRetail[[#This Row],[InvoiceNo]],1)&lt;&gt;"C",OnlineRetail[[#This Row],[CustomerID]]&lt;&gt;""),"Yes","No")</f>
        <v>Yes</v>
      </c>
      <c r="J2060" s="4">
        <f>EOMONTH(OnlineRetail[[#This Row],[InvoiceDate]],-1)+1</f>
        <v>40575</v>
      </c>
      <c r="K2060" s="6">
        <f>OnlineRetail[[#This Row],[Quantity]]*OnlineRetail[[#This Row],[UnitPrice]]</f>
        <v>19.55</v>
      </c>
      <c r="L2060" t="str">
        <f t="shared" si="32"/>
        <v>13243|Feb-2011</v>
      </c>
    </row>
    <row r="2061" spans="1:12">
      <c r="A2061">
        <v>539208</v>
      </c>
      <c r="B2061" t="s">
        <v>65</v>
      </c>
      <c r="C2061" t="s">
        <v>42</v>
      </c>
      <c r="D2061">
        <v>11</v>
      </c>
      <c r="E2061" s="1">
        <v>40592.697916666657</v>
      </c>
      <c r="F2061">
        <v>2.1</v>
      </c>
      <c r="G2061">
        <v>12463</v>
      </c>
      <c r="H2061" t="s">
        <v>10</v>
      </c>
      <c r="I2061" t="str">
        <f>IF(AND(LEFT(OnlineRetail[[#This Row],[InvoiceNo]],1)&lt;&gt;"C",OnlineRetail[[#This Row],[CustomerID]]&lt;&gt;""),"Yes","No")</f>
        <v>Yes</v>
      </c>
      <c r="J2061" s="4">
        <f>EOMONTH(OnlineRetail[[#This Row],[InvoiceDate]],-1)+1</f>
        <v>40575</v>
      </c>
      <c r="K2061" s="6">
        <f>OnlineRetail[[#This Row],[Quantity]]*OnlineRetail[[#This Row],[UnitPrice]]</f>
        <v>23.1</v>
      </c>
      <c r="L2061" t="str">
        <f t="shared" si="32"/>
        <v>12463|Feb-2011</v>
      </c>
    </row>
    <row r="2062" spans="1:12">
      <c r="A2062">
        <v>539518</v>
      </c>
      <c r="B2062" t="s">
        <v>243</v>
      </c>
      <c r="C2062" t="s">
        <v>21</v>
      </c>
      <c r="D2062">
        <v>22</v>
      </c>
      <c r="E2062" s="1">
        <v>40592.705555555563</v>
      </c>
      <c r="F2062">
        <v>7.95</v>
      </c>
      <c r="G2062">
        <v>12868</v>
      </c>
      <c r="H2062" t="s">
        <v>10</v>
      </c>
      <c r="I2062" t="str">
        <f>IF(AND(LEFT(OnlineRetail[[#This Row],[InvoiceNo]],1)&lt;&gt;"C",OnlineRetail[[#This Row],[CustomerID]]&lt;&gt;""),"Yes","No")</f>
        <v>Yes</v>
      </c>
      <c r="J2062" s="4">
        <f>EOMONTH(OnlineRetail[[#This Row],[InvoiceDate]],-1)+1</f>
        <v>40575</v>
      </c>
      <c r="K2062" s="6">
        <f>OnlineRetail[[#This Row],[Quantity]]*OnlineRetail[[#This Row],[UnitPrice]]</f>
        <v>174.9</v>
      </c>
      <c r="L2062" t="str">
        <f t="shared" si="32"/>
        <v>12868|Feb-2011</v>
      </c>
    </row>
    <row r="2063" spans="1:12">
      <c r="A2063">
        <v>543853</v>
      </c>
      <c r="B2063" t="s">
        <v>59</v>
      </c>
      <c r="C2063" t="s">
        <v>33</v>
      </c>
      <c r="D2063">
        <v>2</v>
      </c>
      <c r="E2063" s="1">
        <v>40592.71597222222</v>
      </c>
      <c r="F2063">
        <v>3.39</v>
      </c>
      <c r="G2063">
        <v>13833</v>
      </c>
      <c r="H2063" t="s">
        <v>10</v>
      </c>
      <c r="I2063" t="str">
        <f>IF(AND(LEFT(OnlineRetail[[#This Row],[InvoiceNo]],1)&lt;&gt;"C",OnlineRetail[[#This Row],[CustomerID]]&lt;&gt;""),"Yes","No")</f>
        <v>Yes</v>
      </c>
      <c r="J2063" s="4">
        <f>EOMONTH(OnlineRetail[[#This Row],[InvoiceDate]],-1)+1</f>
        <v>40575</v>
      </c>
      <c r="K2063" s="6">
        <f>OnlineRetail[[#This Row],[Quantity]]*OnlineRetail[[#This Row],[UnitPrice]]</f>
        <v>6.78</v>
      </c>
      <c r="L2063" t="str">
        <f t="shared" si="32"/>
        <v>13833|Feb-2011</v>
      </c>
    </row>
    <row r="2064" spans="1:12">
      <c r="A2064">
        <v>555717</v>
      </c>
      <c r="B2064" t="s">
        <v>37</v>
      </c>
      <c r="C2064" t="s">
        <v>62</v>
      </c>
      <c r="D2064">
        <v>6</v>
      </c>
      <c r="E2064" s="1">
        <v>40592.736805555563</v>
      </c>
      <c r="F2064">
        <v>1.65</v>
      </c>
      <c r="G2064">
        <v>14328</v>
      </c>
      <c r="H2064" t="s">
        <v>22</v>
      </c>
      <c r="I2064" t="str">
        <f>IF(AND(LEFT(OnlineRetail[[#This Row],[InvoiceNo]],1)&lt;&gt;"C",OnlineRetail[[#This Row],[CustomerID]]&lt;&gt;""),"Yes","No")</f>
        <v>Yes</v>
      </c>
      <c r="J2064" s="4">
        <f>EOMONTH(OnlineRetail[[#This Row],[InvoiceDate]],-1)+1</f>
        <v>40575</v>
      </c>
      <c r="K2064" s="6">
        <f>OnlineRetail[[#This Row],[Quantity]]*OnlineRetail[[#This Row],[UnitPrice]]</f>
        <v>9.8999999999999986</v>
      </c>
      <c r="L2064" t="str">
        <f t="shared" si="32"/>
        <v>14328|Feb-2011</v>
      </c>
    </row>
    <row r="2065" spans="1:12">
      <c r="A2065">
        <v>536954</v>
      </c>
      <c r="B2065" t="s">
        <v>160</v>
      </c>
      <c r="C2065" t="s">
        <v>50</v>
      </c>
      <c r="D2065">
        <v>5</v>
      </c>
      <c r="E2065" s="1">
        <v>40592.769444444442</v>
      </c>
      <c r="F2065">
        <v>3.39</v>
      </c>
      <c r="G2065">
        <v>13535</v>
      </c>
      <c r="H2065" t="s">
        <v>36</v>
      </c>
      <c r="I2065" t="str">
        <f>IF(AND(LEFT(OnlineRetail[[#This Row],[InvoiceNo]],1)&lt;&gt;"C",OnlineRetail[[#This Row],[CustomerID]]&lt;&gt;""),"Yes","No")</f>
        <v>Yes</v>
      </c>
      <c r="J2065" s="4">
        <f>EOMONTH(OnlineRetail[[#This Row],[InvoiceDate]],-1)+1</f>
        <v>40575</v>
      </c>
      <c r="K2065" s="6">
        <f>OnlineRetail[[#This Row],[Quantity]]*OnlineRetail[[#This Row],[UnitPrice]]</f>
        <v>16.95</v>
      </c>
      <c r="L2065" t="str">
        <f t="shared" si="32"/>
        <v>13535|Feb-2011</v>
      </c>
    </row>
    <row r="2066" spans="1:12">
      <c r="A2066">
        <v>545129</v>
      </c>
      <c r="B2066" t="s">
        <v>195</v>
      </c>
      <c r="C2066" t="s">
        <v>19</v>
      </c>
      <c r="D2066">
        <v>16</v>
      </c>
      <c r="E2066" s="1">
        <v>40592.772222222222</v>
      </c>
      <c r="F2066">
        <v>3.39</v>
      </c>
      <c r="G2066">
        <v>12401</v>
      </c>
      <c r="H2066" t="s">
        <v>31</v>
      </c>
      <c r="I2066" t="str">
        <f>IF(AND(LEFT(OnlineRetail[[#This Row],[InvoiceNo]],1)&lt;&gt;"C",OnlineRetail[[#This Row],[CustomerID]]&lt;&gt;""),"Yes","No")</f>
        <v>Yes</v>
      </c>
      <c r="J2066" s="4">
        <f>EOMONTH(OnlineRetail[[#This Row],[InvoiceDate]],-1)+1</f>
        <v>40575</v>
      </c>
      <c r="K2066" s="6">
        <f>OnlineRetail[[#This Row],[Quantity]]*OnlineRetail[[#This Row],[UnitPrice]]</f>
        <v>54.24</v>
      </c>
      <c r="L2066" t="str">
        <f t="shared" si="32"/>
        <v>12401|Feb-2011</v>
      </c>
    </row>
    <row r="2067" spans="1:12">
      <c r="A2067">
        <v>540572</v>
      </c>
      <c r="B2067" t="s">
        <v>137</v>
      </c>
      <c r="C2067" t="s">
        <v>14</v>
      </c>
      <c r="D2067">
        <v>5</v>
      </c>
      <c r="E2067" s="1">
        <v>40592.805555555547</v>
      </c>
      <c r="F2067">
        <v>2.5499999999999998</v>
      </c>
      <c r="G2067">
        <v>14276</v>
      </c>
      <c r="H2067" t="s">
        <v>10</v>
      </c>
      <c r="I2067" t="str">
        <f>IF(AND(LEFT(OnlineRetail[[#This Row],[InvoiceNo]],1)&lt;&gt;"C",OnlineRetail[[#This Row],[CustomerID]]&lt;&gt;""),"Yes","No")</f>
        <v>Yes</v>
      </c>
      <c r="J2067" s="4">
        <f>EOMONTH(OnlineRetail[[#This Row],[InvoiceDate]],-1)+1</f>
        <v>40575</v>
      </c>
      <c r="K2067" s="6">
        <f>OnlineRetail[[#This Row],[Quantity]]*OnlineRetail[[#This Row],[UnitPrice]]</f>
        <v>12.75</v>
      </c>
      <c r="L2067" t="str">
        <f t="shared" si="32"/>
        <v>14276|Feb-2011</v>
      </c>
    </row>
    <row r="2068" spans="1:12">
      <c r="A2068">
        <v>554888</v>
      </c>
      <c r="B2068" t="s">
        <v>34</v>
      </c>
      <c r="C2068" t="s">
        <v>42</v>
      </c>
      <c r="D2068">
        <v>13</v>
      </c>
      <c r="E2068" s="1">
        <v>40592.806944444441</v>
      </c>
      <c r="F2068">
        <v>4.25</v>
      </c>
      <c r="G2068">
        <v>13996</v>
      </c>
      <c r="H2068" t="s">
        <v>10</v>
      </c>
      <c r="I2068" t="str">
        <f>IF(AND(LEFT(OnlineRetail[[#This Row],[InvoiceNo]],1)&lt;&gt;"C",OnlineRetail[[#This Row],[CustomerID]]&lt;&gt;""),"Yes","No")</f>
        <v>Yes</v>
      </c>
      <c r="J2068" s="4">
        <f>EOMONTH(OnlineRetail[[#This Row],[InvoiceDate]],-1)+1</f>
        <v>40575</v>
      </c>
      <c r="K2068" s="6">
        <f>OnlineRetail[[#This Row],[Quantity]]*OnlineRetail[[#This Row],[UnitPrice]]</f>
        <v>55.25</v>
      </c>
      <c r="L2068" t="str">
        <f t="shared" si="32"/>
        <v>13996|Feb-2011</v>
      </c>
    </row>
    <row r="2069" spans="1:12">
      <c r="A2069">
        <v>545004</v>
      </c>
      <c r="B2069" t="s">
        <v>32</v>
      </c>
      <c r="C2069" t="s">
        <v>24</v>
      </c>
      <c r="D2069">
        <v>13</v>
      </c>
      <c r="E2069" s="1">
        <v>40592.80972222222</v>
      </c>
      <c r="F2069">
        <v>1.65</v>
      </c>
      <c r="G2069">
        <v>14001</v>
      </c>
      <c r="H2069" t="s">
        <v>10</v>
      </c>
      <c r="I2069" t="str">
        <f>IF(AND(LEFT(OnlineRetail[[#This Row],[InvoiceNo]],1)&lt;&gt;"C",OnlineRetail[[#This Row],[CustomerID]]&lt;&gt;""),"Yes","No")</f>
        <v>Yes</v>
      </c>
      <c r="J2069" s="4">
        <f>EOMONTH(OnlineRetail[[#This Row],[InvoiceDate]],-1)+1</f>
        <v>40575</v>
      </c>
      <c r="K2069" s="6">
        <f>OnlineRetail[[#This Row],[Quantity]]*OnlineRetail[[#This Row],[UnitPrice]]</f>
        <v>21.45</v>
      </c>
      <c r="L2069" t="str">
        <f t="shared" si="32"/>
        <v>14001|Feb-2011</v>
      </c>
    </row>
    <row r="2070" spans="1:12">
      <c r="A2070">
        <v>537150</v>
      </c>
      <c r="B2070" t="s">
        <v>262</v>
      </c>
      <c r="C2070" t="s">
        <v>50</v>
      </c>
      <c r="D2070">
        <v>22</v>
      </c>
      <c r="E2070" s="1">
        <v>40592.81527777778</v>
      </c>
      <c r="F2070">
        <v>5.95</v>
      </c>
      <c r="G2070">
        <v>13171</v>
      </c>
      <c r="H2070" t="s">
        <v>10</v>
      </c>
      <c r="I2070" t="str">
        <f>IF(AND(LEFT(OnlineRetail[[#This Row],[InvoiceNo]],1)&lt;&gt;"C",OnlineRetail[[#This Row],[CustomerID]]&lt;&gt;""),"Yes","No")</f>
        <v>Yes</v>
      </c>
      <c r="J2070" s="4">
        <f>EOMONTH(OnlineRetail[[#This Row],[InvoiceDate]],-1)+1</f>
        <v>40575</v>
      </c>
      <c r="K2070" s="6">
        <f>OnlineRetail[[#This Row],[Quantity]]*OnlineRetail[[#This Row],[UnitPrice]]</f>
        <v>130.9</v>
      </c>
      <c r="L2070" t="str">
        <f t="shared" si="32"/>
        <v>13171|Feb-2011</v>
      </c>
    </row>
    <row r="2071" spans="1:12">
      <c r="A2071">
        <v>537246</v>
      </c>
      <c r="B2071" t="s">
        <v>65</v>
      </c>
      <c r="C2071" t="s">
        <v>72</v>
      </c>
      <c r="D2071">
        <v>13</v>
      </c>
      <c r="E2071" s="1">
        <v>40592.816666666673</v>
      </c>
      <c r="F2071">
        <v>4.95</v>
      </c>
      <c r="G2071">
        <v>13203</v>
      </c>
      <c r="H2071" t="s">
        <v>25</v>
      </c>
      <c r="I2071" t="str">
        <f>IF(AND(LEFT(OnlineRetail[[#This Row],[InvoiceNo]],1)&lt;&gt;"C",OnlineRetail[[#This Row],[CustomerID]]&lt;&gt;""),"Yes","No")</f>
        <v>Yes</v>
      </c>
      <c r="J2071" s="4">
        <f>EOMONTH(OnlineRetail[[#This Row],[InvoiceDate]],-1)+1</f>
        <v>40575</v>
      </c>
      <c r="K2071" s="6">
        <f>OnlineRetail[[#This Row],[Quantity]]*OnlineRetail[[#This Row],[UnitPrice]]</f>
        <v>64.350000000000009</v>
      </c>
      <c r="L2071" t="str">
        <f t="shared" si="32"/>
        <v>13203|Feb-2011</v>
      </c>
    </row>
    <row r="2072" spans="1:12">
      <c r="A2072">
        <v>554116</v>
      </c>
      <c r="B2072" t="s">
        <v>207</v>
      </c>
      <c r="C2072" t="s">
        <v>46</v>
      </c>
      <c r="D2072">
        <v>20</v>
      </c>
      <c r="E2072" s="1">
        <v>40592.820833333331</v>
      </c>
      <c r="F2072">
        <v>4.95</v>
      </c>
      <c r="G2072">
        <v>13467</v>
      </c>
      <c r="H2072" t="s">
        <v>17</v>
      </c>
      <c r="I2072" t="str">
        <f>IF(AND(LEFT(OnlineRetail[[#This Row],[InvoiceNo]],1)&lt;&gt;"C",OnlineRetail[[#This Row],[CustomerID]]&lt;&gt;""),"Yes","No")</f>
        <v>Yes</v>
      </c>
      <c r="J2072" s="4">
        <f>EOMONTH(OnlineRetail[[#This Row],[InvoiceDate]],-1)+1</f>
        <v>40575</v>
      </c>
      <c r="K2072" s="6">
        <f>OnlineRetail[[#This Row],[Quantity]]*OnlineRetail[[#This Row],[UnitPrice]]</f>
        <v>99</v>
      </c>
      <c r="L2072" t="str">
        <f t="shared" si="32"/>
        <v>13467|Feb-2011</v>
      </c>
    </row>
    <row r="2073" spans="1:12">
      <c r="A2073">
        <v>552675</v>
      </c>
      <c r="B2073" t="s">
        <v>102</v>
      </c>
      <c r="C2073" t="s">
        <v>48</v>
      </c>
      <c r="D2073">
        <v>22</v>
      </c>
      <c r="E2073" s="1">
        <v>40593.365972222222</v>
      </c>
      <c r="F2073">
        <v>0.85</v>
      </c>
      <c r="G2073">
        <v>12730</v>
      </c>
      <c r="H2073" t="s">
        <v>10</v>
      </c>
      <c r="I2073" t="str">
        <f>IF(AND(LEFT(OnlineRetail[[#This Row],[InvoiceNo]],1)&lt;&gt;"C",OnlineRetail[[#This Row],[CustomerID]]&lt;&gt;""),"Yes","No")</f>
        <v>Yes</v>
      </c>
      <c r="J2073" s="4">
        <f>EOMONTH(OnlineRetail[[#This Row],[InvoiceDate]],-1)+1</f>
        <v>40575</v>
      </c>
      <c r="K2073" s="6">
        <f>OnlineRetail[[#This Row],[Quantity]]*OnlineRetail[[#This Row],[UnitPrice]]</f>
        <v>18.7</v>
      </c>
      <c r="L2073" t="str">
        <f t="shared" si="32"/>
        <v>12730|Feb-2011</v>
      </c>
    </row>
    <row r="2074" spans="1:12">
      <c r="A2074">
        <v>541091</v>
      </c>
      <c r="B2074" t="s">
        <v>209</v>
      </c>
      <c r="C2074" t="s">
        <v>33</v>
      </c>
      <c r="D2074">
        <v>23</v>
      </c>
      <c r="E2074" s="1">
        <v>40593.370138888888</v>
      </c>
      <c r="F2074">
        <v>1.25</v>
      </c>
      <c r="G2074">
        <v>14184</v>
      </c>
      <c r="H2074" t="s">
        <v>10</v>
      </c>
      <c r="I2074" t="str">
        <f>IF(AND(LEFT(OnlineRetail[[#This Row],[InvoiceNo]],1)&lt;&gt;"C",OnlineRetail[[#This Row],[CustomerID]]&lt;&gt;""),"Yes","No")</f>
        <v>Yes</v>
      </c>
      <c r="J2074" s="4">
        <f>EOMONTH(OnlineRetail[[#This Row],[InvoiceDate]],-1)+1</f>
        <v>40575</v>
      </c>
      <c r="K2074" s="6">
        <f>OnlineRetail[[#This Row],[Quantity]]*OnlineRetail[[#This Row],[UnitPrice]]</f>
        <v>28.75</v>
      </c>
      <c r="L2074" t="str">
        <f t="shared" si="32"/>
        <v>14184|Feb-2011</v>
      </c>
    </row>
    <row r="2075" spans="1:12">
      <c r="A2075">
        <v>539441</v>
      </c>
      <c r="B2075" t="s">
        <v>261</v>
      </c>
      <c r="C2075" t="s">
        <v>83</v>
      </c>
      <c r="D2075">
        <v>4</v>
      </c>
      <c r="E2075" s="1">
        <v>40593.378472222219</v>
      </c>
      <c r="F2075">
        <v>4.95</v>
      </c>
      <c r="G2075">
        <v>13040</v>
      </c>
      <c r="H2075" t="s">
        <v>10</v>
      </c>
      <c r="I2075" t="str">
        <f>IF(AND(LEFT(OnlineRetail[[#This Row],[InvoiceNo]],1)&lt;&gt;"C",OnlineRetail[[#This Row],[CustomerID]]&lt;&gt;""),"Yes","No")</f>
        <v>Yes</v>
      </c>
      <c r="J2075" s="4">
        <f>EOMONTH(OnlineRetail[[#This Row],[InvoiceDate]],-1)+1</f>
        <v>40575</v>
      </c>
      <c r="K2075" s="6">
        <f>OnlineRetail[[#This Row],[Quantity]]*OnlineRetail[[#This Row],[UnitPrice]]</f>
        <v>19.8</v>
      </c>
      <c r="L2075" t="str">
        <f t="shared" si="32"/>
        <v>13040|Feb-2011</v>
      </c>
    </row>
    <row r="2076" spans="1:12">
      <c r="A2076">
        <v>546490</v>
      </c>
      <c r="B2076" t="s">
        <v>30</v>
      </c>
      <c r="C2076" t="s">
        <v>14</v>
      </c>
      <c r="D2076">
        <v>16</v>
      </c>
      <c r="E2076" s="1">
        <v>40593.381249999999</v>
      </c>
      <c r="F2076">
        <v>0.85</v>
      </c>
      <c r="G2076">
        <v>13924</v>
      </c>
      <c r="H2076" t="s">
        <v>10</v>
      </c>
      <c r="I2076" t="str">
        <f>IF(AND(LEFT(OnlineRetail[[#This Row],[InvoiceNo]],1)&lt;&gt;"C",OnlineRetail[[#This Row],[CustomerID]]&lt;&gt;""),"Yes","No")</f>
        <v>Yes</v>
      </c>
      <c r="J2076" s="4">
        <f>EOMONTH(OnlineRetail[[#This Row],[InvoiceDate]],-1)+1</f>
        <v>40575</v>
      </c>
      <c r="K2076" s="6">
        <f>OnlineRetail[[#This Row],[Quantity]]*OnlineRetail[[#This Row],[UnitPrice]]</f>
        <v>13.6</v>
      </c>
      <c r="L2076" t="str">
        <f t="shared" si="32"/>
        <v>13924|Feb-2011</v>
      </c>
    </row>
    <row r="2077" spans="1:12">
      <c r="A2077">
        <v>556224</v>
      </c>
      <c r="B2077" t="s">
        <v>201</v>
      </c>
      <c r="C2077" t="s">
        <v>53</v>
      </c>
      <c r="D2077">
        <v>3</v>
      </c>
      <c r="E2077" s="1">
        <v>40593.395833333343</v>
      </c>
      <c r="F2077">
        <v>2.5499999999999998</v>
      </c>
      <c r="G2077">
        <v>13183</v>
      </c>
      <c r="H2077" t="s">
        <v>10</v>
      </c>
      <c r="I2077" t="str">
        <f>IF(AND(LEFT(OnlineRetail[[#This Row],[InvoiceNo]],1)&lt;&gt;"C",OnlineRetail[[#This Row],[CustomerID]]&lt;&gt;""),"Yes","No")</f>
        <v>Yes</v>
      </c>
      <c r="J2077" s="4">
        <f>EOMONTH(OnlineRetail[[#This Row],[InvoiceDate]],-1)+1</f>
        <v>40575</v>
      </c>
      <c r="K2077" s="6">
        <f>OnlineRetail[[#This Row],[Quantity]]*OnlineRetail[[#This Row],[UnitPrice]]</f>
        <v>7.6499999999999995</v>
      </c>
      <c r="L2077" t="str">
        <f t="shared" si="32"/>
        <v>13183|Feb-2011</v>
      </c>
    </row>
    <row r="2078" spans="1:12">
      <c r="A2078">
        <v>547312</v>
      </c>
      <c r="B2078" t="s">
        <v>213</v>
      </c>
      <c r="C2078" t="s">
        <v>9</v>
      </c>
      <c r="D2078">
        <v>20</v>
      </c>
      <c r="E2078" s="1">
        <v>40593.397222222222</v>
      </c>
      <c r="F2078">
        <v>4.95</v>
      </c>
      <c r="G2078">
        <v>12912</v>
      </c>
      <c r="H2078" t="s">
        <v>17</v>
      </c>
      <c r="I2078" t="str">
        <f>IF(AND(LEFT(OnlineRetail[[#This Row],[InvoiceNo]],1)&lt;&gt;"C",OnlineRetail[[#This Row],[CustomerID]]&lt;&gt;""),"Yes","No")</f>
        <v>Yes</v>
      </c>
      <c r="J2078" s="4">
        <f>EOMONTH(OnlineRetail[[#This Row],[InvoiceDate]],-1)+1</f>
        <v>40575</v>
      </c>
      <c r="K2078" s="6">
        <f>OnlineRetail[[#This Row],[Quantity]]*OnlineRetail[[#This Row],[UnitPrice]]</f>
        <v>99</v>
      </c>
      <c r="L2078" t="str">
        <f t="shared" si="32"/>
        <v>12912|Feb-2011</v>
      </c>
    </row>
    <row r="2079" spans="1:12">
      <c r="A2079">
        <v>543751</v>
      </c>
      <c r="B2079" t="s">
        <v>153</v>
      </c>
      <c r="C2079" t="s">
        <v>12</v>
      </c>
      <c r="D2079">
        <v>17</v>
      </c>
      <c r="E2079" s="1">
        <v>40593.404166666667</v>
      </c>
      <c r="F2079">
        <v>9.9499999999999993</v>
      </c>
      <c r="G2079">
        <v>13377</v>
      </c>
      <c r="H2079" t="s">
        <v>10</v>
      </c>
      <c r="I2079" t="str">
        <f>IF(AND(LEFT(OnlineRetail[[#This Row],[InvoiceNo]],1)&lt;&gt;"C",OnlineRetail[[#This Row],[CustomerID]]&lt;&gt;""),"Yes","No")</f>
        <v>Yes</v>
      </c>
      <c r="J2079" s="4">
        <f>EOMONTH(OnlineRetail[[#This Row],[InvoiceDate]],-1)+1</f>
        <v>40575</v>
      </c>
      <c r="K2079" s="6">
        <f>OnlineRetail[[#This Row],[Quantity]]*OnlineRetail[[#This Row],[UnitPrice]]</f>
        <v>169.14999999999998</v>
      </c>
      <c r="L2079" t="str">
        <f t="shared" si="32"/>
        <v>13377|Feb-2011</v>
      </c>
    </row>
    <row r="2080" spans="1:12">
      <c r="A2080">
        <v>549929</v>
      </c>
      <c r="B2080" t="s">
        <v>117</v>
      </c>
      <c r="C2080" t="s">
        <v>39</v>
      </c>
      <c r="D2080">
        <v>4</v>
      </c>
      <c r="E2080" s="1">
        <v>40593.473611111112</v>
      </c>
      <c r="F2080">
        <v>4.25</v>
      </c>
      <c r="G2080">
        <v>13502</v>
      </c>
      <c r="H2080" t="s">
        <v>10</v>
      </c>
      <c r="I2080" t="str">
        <f>IF(AND(LEFT(OnlineRetail[[#This Row],[InvoiceNo]],1)&lt;&gt;"C",OnlineRetail[[#This Row],[CustomerID]]&lt;&gt;""),"Yes","No")</f>
        <v>Yes</v>
      </c>
      <c r="J2080" s="4">
        <f>EOMONTH(OnlineRetail[[#This Row],[InvoiceDate]],-1)+1</f>
        <v>40575</v>
      </c>
      <c r="K2080" s="6">
        <f>OnlineRetail[[#This Row],[Quantity]]*OnlineRetail[[#This Row],[UnitPrice]]</f>
        <v>17</v>
      </c>
      <c r="L2080" t="str">
        <f t="shared" si="32"/>
        <v>13502|Feb-2011</v>
      </c>
    </row>
    <row r="2081" spans="1:12">
      <c r="A2081">
        <v>541746</v>
      </c>
      <c r="B2081" t="s">
        <v>133</v>
      </c>
      <c r="C2081" t="s">
        <v>12</v>
      </c>
      <c r="D2081">
        <v>3</v>
      </c>
      <c r="E2081" s="1">
        <v>40593.475694444453</v>
      </c>
      <c r="F2081">
        <v>0.85</v>
      </c>
      <c r="G2081">
        <v>13996</v>
      </c>
      <c r="H2081" t="s">
        <v>10</v>
      </c>
      <c r="I2081" t="str">
        <f>IF(AND(LEFT(OnlineRetail[[#This Row],[InvoiceNo]],1)&lt;&gt;"C",OnlineRetail[[#This Row],[CustomerID]]&lt;&gt;""),"Yes","No")</f>
        <v>Yes</v>
      </c>
      <c r="J2081" s="4">
        <f>EOMONTH(OnlineRetail[[#This Row],[InvoiceDate]],-1)+1</f>
        <v>40575</v>
      </c>
      <c r="K2081" s="6">
        <f>OnlineRetail[[#This Row],[Quantity]]*OnlineRetail[[#This Row],[UnitPrice]]</f>
        <v>2.5499999999999998</v>
      </c>
      <c r="L2081" t="str">
        <f t="shared" si="32"/>
        <v>13996|Feb-2011</v>
      </c>
    </row>
    <row r="2082" spans="1:12">
      <c r="A2082">
        <v>540354</v>
      </c>
      <c r="B2082" t="s">
        <v>74</v>
      </c>
      <c r="C2082" t="s">
        <v>42</v>
      </c>
      <c r="D2082">
        <v>1</v>
      </c>
      <c r="E2082" s="1">
        <v>40593.476388888892</v>
      </c>
      <c r="F2082">
        <v>4.25</v>
      </c>
      <c r="G2082">
        <v>12805</v>
      </c>
      <c r="H2082" t="s">
        <v>10</v>
      </c>
      <c r="I2082" t="str">
        <f>IF(AND(LEFT(OnlineRetail[[#This Row],[InvoiceNo]],1)&lt;&gt;"C",OnlineRetail[[#This Row],[CustomerID]]&lt;&gt;""),"Yes","No")</f>
        <v>Yes</v>
      </c>
      <c r="J2082" s="4">
        <f>EOMONTH(OnlineRetail[[#This Row],[InvoiceDate]],-1)+1</f>
        <v>40575</v>
      </c>
      <c r="K2082" s="6">
        <f>OnlineRetail[[#This Row],[Quantity]]*OnlineRetail[[#This Row],[UnitPrice]]</f>
        <v>4.25</v>
      </c>
      <c r="L2082" t="str">
        <f t="shared" si="32"/>
        <v>12805|Feb-2011</v>
      </c>
    </row>
    <row r="2083" spans="1:12">
      <c r="A2083">
        <v>546927</v>
      </c>
      <c r="B2083" t="s">
        <v>148</v>
      </c>
      <c r="C2083" t="s">
        <v>72</v>
      </c>
      <c r="D2083">
        <v>8</v>
      </c>
      <c r="E2083" s="1">
        <v>40593.481249999997</v>
      </c>
      <c r="F2083">
        <v>2.1</v>
      </c>
      <c r="G2083">
        <v>13890</v>
      </c>
      <c r="H2083" t="s">
        <v>10</v>
      </c>
      <c r="I2083" t="str">
        <f>IF(AND(LEFT(OnlineRetail[[#This Row],[InvoiceNo]],1)&lt;&gt;"C",OnlineRetail[[#This Row],[CustomerID]]&lt;&gt;""),"Yes","No")</f>
        <v>Yes</v>
      </c>
      <c r="J2083" s="4">
        <f>EOMONTH(OnlineRetail[[#This Row],[InvoiceDate]],-1)+1</f>
        <v>40575</v>
      </c>
      <c r="K2083" s="6">
        <f>OnlineRetail[[#This Row],[Quantity]]*OnlineRetail[[#This Row],[UnitPrice]]</f>
        <v>16.8</v>
      </c>
      <c r="L2083" t="str">
        <f t="shared" si="32"/>
        <v>13890|Feb-2011</v>
      </c>
    </row>
    <row r="2084" spans="1:12">
      <c r="A2084">
        <v>543760</v>
      </c>
      <c r="B2084" t="s">
        <v>97</v>
      </c>
      <c r="C2084" t="s">
        <v>27</v>
      </c>
      <c r="D2084">
        <v>7</v>
      </c>
      <c r="E2084" s="1">
        <v>40593.496527777781</v>
      </c>
      <c r="F2084">
        <v>4.95</v>
      </c>
      <c r="G2084">
        <v>12541</v>
      </c>
      <c r="H2084" t="s">
        <v>10</v>
      </c>
      <c r="I2084" t="str">
        <f>IF(AND(LEFT(OnlineRetail[[#This Row],[InvoiceNo]],1)&lt;&gt;"C",OnlineRetail[[#This Row],[CustomerID]]&lt;&gt;""),"Yes","No")</f>
        <v>Yes</v>
      </c>
      <c r="J2084" s="4">
        <f>EOMONTH(OnlineRetail[[#This Row],[InvoiceDate]],-1)+1</f>
        <v>40575</v>
      </c>
      <c r="K2084" s="6">
        <f>OnlineRetail[[#This Row],[Quantity]]*OnlineRetail[[#This Row],[UnitPrice]]</f>
        <v>34.65</v>
      </c>
      <c r="L2084" t="str">
        <f t="shared" si="32"/>
        <v>12541|Feb-2011</v>
      </c>
    </row>
    <row r="2085" spans="1:12">
      <c r="A2085">
        <v>542714</v>
      </c>
      <c r="B2085" t="s">
        <v>51</v>
      </c>
      <c r="C2085" t="s">
        <v>48</v>
      </c>
      <c r="D2085">
        <v>14</v>
      </c>
      <c r="E2085" s="1">
        <v>40593.518750000003</v>
      </c>
      <c r="F2085">
        <v>9.9499999999999993</v>
      </c>
      <c r="G2085">
        <v>13364</v>
      </c>
      <c r="H2085" t="s">
        <v>10</v>
      </c>
      <c r="I2085" t="str">
        <f>IF(AND(LEFT(OnlineRetail[[#This Row],[InvoiceNo]],1)&lt;&gt;"C",OnlineRetail[[#This Row],[CustomerID]]&lt;&gt;""),"Yes","No")</f>
        <v>Yes</v>
      </c>
      <c r="J2085" s="4">
        <f>EOMONTH(OnlineRetail[[#This Row],[InvoiceDate]],-1)+1</f>
        <v>40575</v>
      </c>
      <c r="K2085" s="6">
        <f>OnlineRetail[[#This Row],[Quantity]]*OnlineRetail[[#This Row],[UnitPrice]]</f>
        <v>139.29999999999998</v>
      </c>
      <c r="L2085" t="str">
        <f t="shared" si="32"/>
        <v>13364|Feb-2011</v>
      </c>
    </row>
    <row r="2086" spans="1:12">
      <c r="A2086">
        <v>540799</v>
      </c>
      <c r="B2086" t="s">
        <v>176</v>
      </c>
      <c r="C2086" t="s">
        <v>24</v>
      </c>
      <c r="D2086">
        <v>10</v>
      </c>
      <c r="E2086" s="1">
        <v>40593.520833333343</v>
      </c>
      <c r="F2086">
        <v>0.85</v>
      </c>
      <c r="G2086">
        <v>13890</v>
      </c>
      <c r="H2086" t="s">
        <v>25</v>
      </c>
      <c r="I2086" t="str">
        <f>IF(AND(LEFT(OnlineRetail[[#This Row],[InvoiceNo]],1)&lt;&gt;"C",OnlineRetail[[#This Row],[CustomerID]]&lt;&gt;""),"Yes","No")</f>
        <v>Yes</v>
      </c>
      <c r="J2086" s="4">
        <f>EOMONTH(OnlineRetail[[#This Row],[InvoiceDate]],-1)+1</f>
        <v>40575</v>
      </c>
      <c r="K2086" s="6">
        <f>OnlineRetail[[#This Row],[Quantity]]*OnlineRetail[[#This Row],[UnitPrice]]</f>
        <v>8.5</v>
      </c>
      <c r="L2086" t="str">
        <f t="shared" si="32"/>
        <v>13890|Feb-2011</v>
      </c>
    </row>
    <row r="2087" spans="1:12">
      <c r="A2087">
        <v>555187</v>
      </c>
      <c r="B2087" t="s">
        <v>108</v>
      </c>
      <c r="C2087" t="s">
        <v>24</v>
      </c>
      <c r="D2087">
        <v>8</v>
      </c>
      <c r="E2087" s="1">
        <v>40593.544444444437</v>
      </c>
      <c r="F2087">
        <v>0.85</v>
      </c>
      <c r="G2087">
        <v>12863</v>
      </c>
      <c r="H2087" t="s">
        <v>10</v>
      </c>
      <c r="I2087" t="str">
        <f>IF(AND(LEFT(OnlineRetail[[#This Row],[InvoiceNo]],1)&lt;&gt;"C",OnlineRetail[[#This Row],[CustomerID]]&lt;&gt;""),"Yes","No")</f>
        <v>Yes</v>
      </c>
      <c r="J2087" s="4">
        <f>EOMONTH(OnlineRetail[[#This Row],[InvoiceDate]],-1)+1</f>
        <v>40575</v>
      </c>
      <c r="K2087" s="6">
        <f>OnlineRetail[[#This Row],[Quantity]]*OnlineRetail[[#This Row],[UnitPrice]]</f>
        <v>6.8</v>
      </c>
      <c r="L2087" t="str">
        <f t="shared" si="32"/>
        <v>12863|Feb-2011</v>
      </c>
    </row>
    <row r="2088" spans="1:12">
      <c r="A2088">
        <v>550708</v>
      </c>
      <c r="B2088" t="s">
        <v>125</v>
      </c>
      <c r="C2088" t="s">
        <v>42</v>
      </c>
      <c r="D2088">
        <v>22</v>
      </c>
      <c r="E2088" s="1">
        <v>40593.563888888893</v>
      </c>
      <c r="F2088">
        <v>2.5499999999999998</v>
      </c>
      <c r="G2088">
        <v>14216</v>
      </c>
      <c r="H2088" t="s">
        <v>10</v>
      </c>
      <c r="I2088" t="str">
        <f>IF(AND(LEFT(OnlineRetail[[#This Row],[InvoiceNo]],1)&lt;&gt;"C",OnlineRetail[[#This Row],[CustomerID]]&lt;&gt;""),"Yes","No")</f>
        <v>Yes</v>
      </c>
      <c r="J2088" s="4">
        <f>EOMONTH(OnlineRetail[[#This Row],[InvoiceDate]],-1)+1</f>
        <v>40575</v>
      </c>
      <c r="K2088" s="6">
        <f>OnlineRetail[[#This Row],[Quantity]]*OnlineRetail[[#This Row],[UnitPrice]]</f>
        <v>56.099999999999994</v>
      </c>
      <c r="L2088" t="str">
        <f t="shared" si="32"/>
        <v>14216|Feb-2011</v>
      </c>
    </row>
    <row r="2089" spans="1:12">
      <c r="A2089">
        <v>548561</v>
      </c>
      <c r="B2089" t="s">
        <v>257</v>
      </c>
      <c r="C2089" t="s">
        <v>21</v>
      </c>
      <c r="D2089">
        <v>2</v>
      </c>
      <c r="E2089" s="1">
        <v>40593.584027777782</v>
      </c>
      <c r="F2089">
        <v>2.5499999999999998</v>
      </c>
      <c r="G2089">
        <v>12596</v>
      </c>
      <c r="H2089" t="s">
        <v>10</v>
      </c>
      <c r="I2089" t="str">
        <f>IF(AND(LEFT(OnlineRetail[[#This Row],[InvoiceNo]],1)&lt;&gt;"C",OnlineRetail[[#This Row],[CustomerID]]&lt;&gt;""),"Yes","No")</f>
        <v>Yes</v>
      </c>
      <c r="J2089" s="4">
        <f>EOMONTH(OnlineRetail[[#This Row],[InvoiceDate]],-1)+1</f>
        <v>40575</v>
      </c>
      <c r="K2089" s="6">
        <f>OnlineRetail[[#This Row],[Quantity]]*OnlineRetail[[#This Row],[UnitPrice]]</f>
        <v>5.0999999999999996</v>
      </c>
      <c r="L2089" t="str">
        <f t="shared" si="32"/>
        <v>12596|Feb-2011</v>
      </c>
    </row>
    <row r="2090" spans="1:12">
      <c r="A2090">
        <v>543812</v>
      </c>
      <c r="B2090" t="s">
        <v>241</v>
      </c>
      <c r="C2090" t="s">
        <v>29</v>
      </c>
      <c r="D2090">
        <v>17</v>
      </c>
      <c r="E2090" s="1">
        <v>40593.620833333327</v>
      </c>
      <c r="F2090">
        <v>9.9499999999999993</v>
      </c>
      <c r="G2090">
        <v>13040</v>
      </c>
      <c r="H2090" t="s">
        <v>10</v>
      </c>
      <c r="I2090" t="str">
        <f>IF(AND(LEFT(OnlineRetail[[#This Row],[InvoiceNo]],1)&lt;&gt;"C",OnlineRetail[[#This Row],[CustomerID]]&lt;&gt;""),"Yes","No")</f>
        <v>Yes</v>
      </c>
      <c r="J2090" s="4">
        <f>EOMONTH(OnlineRetail[[#This Row],[InvoiceDate]],-1)+1</f>
        <v>40575</v>
      </c>
      <c r="K2090" s="6">
        <f>OnlineRetail[[#This Row],[Quantity]]*OnlineRetail[[#This Row],[UnitPrice]]</f>
        <v>169.14999999999998</v>
      </c>
      <c r="L2090" t="str">
        <f t="shared" si="32"/>
        <v>13040|Feb-2011</v>
      </c>
    </row>
    <row r="2091" spans="1:12">
      <c r="A2091">
        <v>553136</v>
      </c>
      <c r="B2091" t="s">
        <v>98</v>
      </c>
      <c r="C2091" t="s">
        <v>29</v>
      </c>
      <c r="D2091">
        <v>19</v>
      </c>
      <c r="E2091" s="1">
        <v>40593.652083333327</v>
      </c>
      <c r="F2091">
        <v>7.95</v>
      </c>
      <c r="G2091">
        <v>14199</v>
      </c>
      <c r="H2091" t="s">
        <v>25</v>
      </c>
      <c r="I2091" t="str">
        <f>IF(AND(LEFT(OnlineRetail[[#This Row],[InvoiceNo]],1)&lt;&gt;"C",OnlineRetail[[#This Row],[CustomerID]]&lt;&gt;""),"Yes","No")</f>
        <v>Yes</v>
      </c>
      <c r="J2091" s="4">
        <f>EOMONTH(OnlineRetail[[#This Row],[InvoiceDate]],-1)+1</f>
        <v>40575</v>
      </c>
      <c r="K2091" s="6">
        <f>OnlineRetail[[#This Row],[Quantity]]*OnlineRetail[[#This Row],[UnitPrice]]</f>
        <v>151.05000000000001</v>
      </c>
      <c r="L2091" t="str">
        <f t="shared" si="32"/>
        <v>14199|Feb-2011</v>
      </c>
    </row>
    <row r="2092" spans="1:12">
      <c r="A2092">
        <v>541278</v>
      </c>
      <c r="B2092" t="s">
        <v>8</v>
      </c>
      <c r="C2092" t="s">
        <v>50</v>
      </c>
      <c r="D2092">
        <v>5</v>
      </c>
      <c r="E2092" s="1">
        <v>40593.674305555563</v>
      </c>
      <c r="F2092">
        <v>5.95</v>
      </c>
      <c r="G2092">
        <v>13901</v>
      </c>
      <c r="H2092" t="s">
        <v>10</v>
      </c>
      <c r="I2092" t="str">
        <f>IF(AND(LEFT(OnlineRetail[[#This Row],[InvoiceNo]],1)&lt;&gt;"C",OnlineRetail[[#This Row],[CustomerID]]&lt;&gt;""),"Yes","No")</f>
        <v>Yes</v>
      </c>
      <c r="J2092" s="4">
        <f>EOMONTH(OnlineRetail[[#This Row],[InvoiceDate]],-1)+1</f>
        <v>40575</v>
      </c>
      <c r="K2092" s="6">
        <f>OnlineRetail[[#This Row],[Quantity]]*OnlineRetail[[#This Row],[UnitPrice]]</f>
        <v>29.75</v>
      </c>
      <c r="L2092" t="str">
        <f t="shared" si="32"/>
        <v>13901|Feb-2011</v>
      </c>
    </row>
    <row r="2093" spans="1:12">
      <c r="A2093">
        <v>536445</v>
      </c>
      <c r="B2093" t="s">
        <v>238</v>
      </c>
      <c r="C2093" t="s">
        <v>9</v>
      </c>
      <c r="D2093">
        <v>20</v>
      </c>
      <c r="E2093" s="1">
        <v>40593.678472222222</v>
      </c>
      <c r="F2093">
        <v>7.95</v>
      </c>
      <c r="G2093">
        <v>12423</v>
      </c>
      <c r="H2093" t="s">
        <v>22</v>
      </c>
      <c r="I2093" t="str">
        <f>IF(AND(LEFT(OnlineRetail[[#This Row],[InvoiceNo]],1)&lt;&gt;"C",OnlineRetail[[#This Row],[CustomerID]]&lt;&gt;""),"Yes","No")</f>
        <v>Yes</v>
      </c>
      <c r="J2093" s="4">
        <f>EOMONTH(OnlineRetail[[#This Row],[InvoiceDate]],-1)+1</f>
        <v>40575</v>
      </c>
      <c r="K2093" s="6">
        <f>OnlineRetail[[#This Row],[Quantity]]*OnlineRetail[[#This Row],[UnitPrice]]</f>
        <v>159</v>
      </c>
      <c r="L2093" t="str">
        <f t="shared" si="32"/>
        <v>12423|Feb-2011</v>
      </c>
    </row>
    <row r="2094" spans="1:12">
      <c r="A2094">
        <v>543110</v>
      </c>
      <c r="B2094" t="s">
        <v>286</v>
      </c>
      <c r="C2094" t="s">
        <v>72</v>
      </c>
      <c r="D2094">
        <v>2</v>
      </c>
      <c r="E2094" s="1">
        <v>40593.688194444447</v>
      </c>
      <c r="F2094">
        <v>4.25</v>
      </c>
      <c r="G2094">
        <v>12881</v>
      </c>
      <c r="H2094" t="s">
        <v>10</v>
      </c>
      <c r="I2094" t="str">
        <f>IF(AND(LEFT(OnlineRetail[[#This Row],[InvoiceNo]],1)&lt;&gt;"C",OnlineRetail[[#This Row],[CustomerID]]&lt;&gt;""),"Yes","No")</f>
        <v>Yes</v>
      </c>
      <c r="J2094" s="4">
        <f>EOMONTH(OnlineRetail[[#This Row],[InvoiceDate]],-1)+1</f>
        <v>40575</v>
      </c>
      <c r="K2094" s="6">
        <f>OnlineRetail[[#This Row],[Quantity]]*OnlineRetail[[#This Row],[UnitPrice]]</f>
        <v>8.5</v>
      </c>
      <c r="L2094" t="str">
        <f t="shared" si="32"/>
        <v>12881|Feb-2011</v>
      </c>
    </row>
    <row r="2095" spans="1:12">
      <c r="A2095">
        <v>553949</v>
      </c>
      <c r="B2095" t="s">
        <v>81</v>
      </c>
      <c r="C2095" t="s">
        <v>50</v>
      </c>
      <c r="D2095">
        <v>10</v>
      </c>
      <c r="E2095" s="1">
        <v>40593.697222222218</v>
      </c>
      <c r="F2095">
        <v>2.1</v>
      </c>
      <c r="G2095">
        <v>13967</v>
      </c>
      <c r="H2095" t="s">
        <v>10</v>
      </c>
      <c r="I2095" t="str">
        <f>IF(AND(LEFT(OnlineRetail[[#This Row],[InvoiceNo]],1)&lt;&gt;"C",OnlineRetail[[#This Row],[CustomerID]]&lt;&gt;""),"Yes","No")</f>
        <v>Yes</v>
      </c>
      <c r="J2095" s="4">
        <f>EOMONTH(OnlineRetail[[#This Row],[InvoiceDate]],-1)+1</f>
        <v>40575</v>
      </c>
      <c r="K2095" s="6">
        <f>OnlineRetail[[#This Row],[Quantity]]*OnlineRetail[[#This Row],[UnitPrice]]</f>
        <v>21</v>
      </c>
      <c r="L2095" t="str">
        <f t="shared" si="32"/>
        <v>13967|Feb-2011</v>
      </c>
    </row>
    <row r="2096" spans="1:12">
      <c r="A2096">
        <v>537872</v>
      </c>
      <c r="B2096" t="s">
        <v>96</v>
      </c>
      <c r="C2096" t="s">
        <v>62</v>
      </c>
      <c r="D2096">
        <v>14</v>
      </c>
      <c r="E2096" s="1">
        <v>40593.705555555563</v>
      </c>
      <c r="F2096">
        <v>5.95</v>
      </c>
      <c r="G2096">
        <v>12465</v>
      </c>
      <c r="H2096" t="s">
        <v>126</v>
      </c>
      <c r="I2096" t="str">
        <f>IF(AND(LEFT(OnlineRetail[[#This Row],[InvoiceNo]],1)&lt;&gt;"C",OnlineRetail[[#This Row],[CustomerID]]&lt;&gt;""),"Yes","No")</f>
        <v>Yes</v>
      </c>
      <c r="J2096" s="4">
        <f>EOMONTH(OnlineRetail[[#This Row],[InvoiceDate]],-1)+1</f>
        <v>40575</v>
      </c>
      <c r="K2096" s="6">
        <f>OnlineRetail[[#This Row],[Quantity]]*OnlineRetail[[#This Row],[UnitPrice]]</f>
        <v>83.3</v>
      </c>
      <c r="L2096" t="str">
        <f t="shared" si="32"/>
        <v>12465|Feb-2011</v>
      </c>
    </row>
    <row r="2097" spans="1:12">
      <c r="A2097">
        <v>539876</v>
      </c>
      <c r="B2097" t="s">
        <v>292</v>
      </c>
      <c r="C2097" t="s">
        <v>42</v>
      </c>
      <c r="D2097">
        <v>14</v>
      </c>
      <c r="E2097" s="1">
        <v>40593.763194444437</v>
      </c>
      <c r="F2097">
        <v>1.25</v>
      </c>
      <c r="G2097">
        <v>12938</v>
      </c>
      <c r="H2097" t="s">
        <v>10</v>
      </c>
      <c r="I2097" t="str">
        <f>IF(AND(LEFT(OnlineRetail[[#This Row],[InvoiceNo]],1)&lt;&gt;"C",OnlineRetail[[#This Row],[CustomerID]]&lt;&gt;""),"Yes","No")</f>
        <v>Yes</v>
      </c>
      <c r="J2097" s="4">
        <f>EOMONTH(OnlineRetail[[#This Row],[InvoiceDate]],-1)+1</f>
        <v>40575</v>
      </c>
      <c r="K2097" s="6">
        <f>OnlineRetail[[#This Row],[Quantity]]*OnlineRetail[[#This Row],[UnitPrice]]</f>
        <v>17.5</v>
      </c>
      <c r="L2097" t="str">
        <f t="shared" si="32"/>
        <v>12938|Feb-2011</v>
      </c>
    </row>
    <row r="2098" spans="1:12">
      <c r="A2098">
        <v>554862</v>
      </c>
      <c r="B2098" t="s">
        <v>142</v>
      </c>
      <c r="C2098" t="s">
        <v>12</v>
      </c>
      <c r="D2098">
        <v>17</v>
      </c>
      <c r="E2098" s="1">
        <v>40594.334027777782</v>
      </c>
      <c r="F2098">
        <v>1.25</v>
      </c>
      <c r="G2098">
        <v>12807</v>
      </c>
      <c r="H2098" t="s">
        <v>10</v>
      </c>
      <c r="I2098" t="str">
        <f>IF(AND(LEFT(OnlineRetail[[#This Row],[InvoiceNo]],1)&lt;&gt;"C",OnlineRetail[[#This Row],[CustomerID]]&lt;&gt;""),"Yes","No")</f>
        <v>Yes</v>
      </c>
      <c r="J2098" s="4">
        <f>EOMONTH(OnlineRetail[[#This Row],[InvoiceDate]],-1)+1</f>
        <v>40575</v>
      </c>
      <c r="K2098" s="6">
        <f>OnlineRetail[[#This Row],[Quantity]]*OnlineRetail[[#This Row],[UnitPrice]]</f>
        <v>21.25</v>
      </c>
      <c r="L2098" t="str">
        <f t="shared" si="32"/>
        <v>12807|Feb-2011</v>
      </c>
    </row>
    <row r="2099" spans="1:12">
      <c r="A2099">
        <v>539503</v>
      </c>
      <c r="B2099" t="s">
        <v>218</v>
      </c>
      <c r="C2099" t="s">
        <v>19</v>
      </c>
      <c r="D2099">
        <v>10</v>
      </c>
      <c r="E2099" s="1">
        <v>40594.338888888888</v>
      </c>
      <c r="F2099">
        <v>9.9499999999999993</v>
      </c>
      <c r="G2099">
        <v>12516</v>
      </c>
      <c r="H2099" t="s">
        <v>70</v>
      </c>
      <c r="I2099" t="str">
        <f>IF(AND(LEFT(OnlineRetail[[#This Row],[InvoiceNo]],1)&lt;&gt;"C",OnlineRetail[[#This Row],[CustomerID]]&lt;&gt;""),"Yes","No")</f>
        <v>Yes</v>
      </c>
      <c r="J2099" s="4">
        <f>EOMONTH(OnlineRetail[[#This Row],[InvoiceDate]],-1)+1</f>
        <v>40575</v>
      </c>
      <c r="K2099" s="6">
        <f>OnlineRetail[[#This Row],[Quantity]]*OnlineRetail[[#This Row],[UnitPrice]]</f>
        <v>99.5</v>
      </c>
      <c r="L2099" t="str">
        <f t="shared" si="32"/>
        <v>12516|Feb-2011</v>
      </c>
    </row>
    <row r="2100" spans="1:12">
      <c r="A2100">
        <v>550500</v>
      </c>
      <c r="B2100" t="s">
        <v>136</v>
      </c>
      <c r="C2100" t="s">
        <v>29</v>
      </c>
      <c r="D2100">
        <v>17</v>
      </c>
      <c r="E2100" s="1">
        <v>40594.363888888889</v>
      </c>
      <c r="F2100">
        <v>4.25</v>
      </c>
      <c r="G2100">
        <v>13978</v>
      </c>
      <c r="H2100" t="s">
        <v>10</v>
      </c>
      <c r="I2100" t="str">
        <f>IF(AND(LEFT(OnlineRetail[[#This Row],[InvoiceNo]],1)&lt;&gt;"C",OnlineRetail[[#This Row],[CustomerID]]&lt;&gt;""),"Yes","No")</f>
        <v>Yes</v>
      </c>
      <c r="J2100" s="4">
        <f>EOMONTH(OnlineRetail[[#This Row],[InvoiceDate]],-1)+1</f>
        <v>40575</v>
      </c>
      <c r="K2100" s="6">
        <f>OnlineRetail[[#This Row],[Quantity]]*OnlineRetail[[#This Row],[UnitPrice]]</f>
        <v>72.25</v>
      </c>
      <c r="L2100" t="str">
        <f t="shared" si="32"/>
        <v>13978|Feb-2011</v>
      </c>
    </row>
    <row r="2101" spans="1:12">
      <c r="A2101">
        <v>550602</v>
      </c>
      <c r="B2101" t="s">
        <v>281</v>
      </c>
      <c r="C2101" t="s">
        <v>33</v>
      </c>
      <c r="D2101">
        <v>16</v>
      </c>
      <c r="E2101" s="1">
        <v>40594.380555555559</v>
      </c>
      <c r="F2101">
        <v>9.9499999999999993</v>
      </c>
      <c r="G2101">
        <v>14196</v>
      </c>
      <c r="H2101" t="s">
        <v>17</v>
      </c>
      <c r="I2101" t="str">
        <f>IF(AND(LEFT(OnlineRetail[[#This Row],[InvoiceNo]],1)&lt;&gt;"C",OnlineRetail[[#This Row],[CustomerID]]&lt;&gt;""),"Yes","No")</f>
        <v>Yes</v>
      </c>
      <c r="J2101" s="4">
        <f>EOMONTH(OnlineRetail[[#This Row],[InvoiceDate]],-1)+1</f>
        <v>40575</v>
      </c>
      <c r="K2101" s="6">
        <f>OnlineRetail[[#This Row],[Quantity]]*OnlineRetail[[#This Row],[UnitPrice]]</f>
        <v>159.19999999999999</v>
      </c>
      <c r="L2101" t="str">
        <f t="shared" si="32"/>
        <v>14196|Feb-2011</v>
      </c>
    </row>
    <row r="2102" spans="1:12">
      <c r="A2102">
        <v>538950</v>
      </c>
      <c r="B2102" t="s">
        <v>197</v>
      </c>
      <c r="C2102" t="s">
        <v>53</v>
      </c>
      <c r="D2102">
        <v>6</v>
      </c>
      <c r="E2102" s="1">
        <v>40594.381944444453</v>
      </c>
      <c r="F2102">
        <v>1.65</v>
      </c>
      <c r="G2102">
        <v>14121</v>
      </c>
      <c r="H2102" t="s">
        <v>10</v>
      </c>
      <c r="I2102" t="str">
        <f>IF(AND(LEFT(OnlineRetail[[#This Row],[InvoiceNo]],1)&lt;&gt;"C",OnlineRetail[[#This Row],[CustomerID]]&lt;&gt;""),"Yes","No")</f>
        <v>Yes</v>
      </c>
      <c r="J2102" s="4">
        <f>EOMONTH(OnlineRetail[[#This Row],[InvoiceDate]],-1)+1</f>
        <v>40575</v>
      </c>
      <c r="K2102" s="6">
        <f>OnlineRetail[[#This Row],[Quantity]]*OnlineRetail[[#This Row],[UnitPrice]]</f>
        <v>9.8999999999999986</v>
      </c>
      <c r="L2102" t="str">
        <f t="shared" si="32"/>
        <v>14121|Feb-2011</v>
      </c>
    </row>
    <row r="2103" spans="1:12">
      <c r="A2103">
        <v>550967</v>
      </c>
      <c r="B2103" t="s">
        <v>81</v>
      </c>
      <c r="C2103" t="s">
        <v>21</v>
      </c>
      <c r="D2103">
        <v>7</v>
      </c>
      <c r="E2103" s="1">
        <v>40594.40902777778</v>
      </c>
      <c r="F2103">
        <v>1.65</v>
      </c>
      <c r="G2103">
        <v>13633</v>
      </c>
      <c r="H2103" t="s">
        <v>10</v>
      </c>
      <c r="I2103" t="str">
        <f>IF(AND(LEFT(OnlineRetail[[#This Row],[InvoiceNo]],1)&lt;&gt;"C",OnlineRetail[[#This Row],[CustomerID]]&lt;&gt;""),"Yes","No")</f>
        <v>Yes</v>
      </c>
      <c r="J2103" s="4">
        <f>EOMONTH(OnlineRetail[[#This Row],[InvoiceDate]],-1)+1</f>
        <v>40575</v>
      </c>
      <c r="K2103" s="6">
        <f>OnlineRetail[[#This Row],[Quantity]]*OnlineRetail[[#This Row],[UnitPrice]]</f>
        <v>11.549999999999999</v>
      </c>
      <c r="L2103" t="str">
        <f t="shared" si="32"/>
        <v>13633|Feb-2011</v>
      </c>
    </row>
    <row r="2104" spans="1:12">
      <c r="A2104">
        <v>549057</v>
      </c>
      <c r="B2104" t="s">
        <v>183</v>
      </c>
      <c r="C2104" t="s">
        <v>40</v>
      </c>
      <c r="D2104">
        <v>20</v>
      </c>
      <c r="E2104" s="1">
        <v>40594.425000000003</v>
      </c>
      <c r="F2104">
        <v>4.25</v>
      </c>
      <c r="G2104">
        <v>13469</v>
      </c>
      <c r="H2104" t="s">
        <v>10</v>
      </c>
      <c r="I2104" t="str">
        <f>IF(AND(LEFT(OnlineRetail[[#This Row],[InvoiceNo]],1)&lt;&gt;"C",OnlineRetail[[#This Row],[CustomerID]]&lt;&gt;""),"Yes","No")</f>
        <v>Yes</v>
      </c>
      <c r="J2104" s="4">
        <f>EOMONTH(OnlineRetail[[#This Row],[InvoiceDate]],-1)+1</f>
        <v>40575</v>
      </c>
      <c r="K2104" s="6">
        <f>OnlineRetail[[#This Row],[Quantity]]*OnlineRetail[[#This Row],[UnitPrice]]</f>
        <v>85</v>
      </c>
      <c r="L2104" t="str">
        <f t="shared" si="32"/>
        <v>13469|Feb-2011</v>
      </c>
    </row>
    <row r="2105" spans="1:12">
      <c r="A2105">
        <v>538248</v>
      </c>
      <c r="B2105" t="s">
        <v>165</v>
      </c>
      <c r="C2105" t="s">
        <v>39</v>
      </c>
      <c r="D2105">
        <v>23</v>
      </c>
      <c r="E2105" s="1">
        <v>40594.426388888889</v>
      </c>
      <c r="F2105">
        <v>4.95</v>
      </c>
      <c r="G2105">
        <v>13350</v>
      </c>
      <c r="H2105" t="s">
        <v>10</v>
      </c>
      <c r="I2105" t="str">
        <f>IF(AND(LEFT(OnlineRetail[[#This Row],[InvoiceNo]],1)&lt;&gt;"C",OnlineRetail[[#This Row],[CustomerID]]&lt;&gt;""),"Yes","No")</f>
        <v>Yes</v>
      </c>
      <c r="J2105" s="4">
        <f>EOMONTH(OnlineRetail[[#This Row],[InvoiceDate]],-1)+1</f>
        <v>40575</v>
      </c>
      <c r="K2105" s="6">
        <f>OnlineRetail[[#This Row],[Quantity]]*OnlineRetail[[#This Row],[UnitPrice]]</f>
        <v>113.85000000000001</v>
      </c>
      <c r="L2105" t="str">
        <f t="shared" si="32"/>
        <v>13350|Feb-2011</v>
      </c>
    </row>
    <row r="2106" spans="1:12">
      <c r="A2106">
        <v>549916</v>
      </c>
      <c r="B2106" t="s">
        <v>245</v>
      </c>
      <c r="C2106" t="s">
        <v>48</v>
      </c>
      <c r="D2106">
        <v>5</v>
      </c>
      <c r="E2106" s="1">
        <v>40594.458333333343</v>
      </c>
      <c r="F2106">
        <v>7.95</v>
      </c>
      <c r="G2106">
        <v>13952</v>
      </c>
      <c r="H2106" t="s">
        <v>10</v>
      </c>
      <c r="I2106" t="str">
        <f>IF(AND(LEFT(OnlineRetail[[#This Row],[InvoiceNo]],1)&lt;&gt;"C",OnlineRetail[[#This Row],[CustomerID]]&lt;&gt;""),"Yes","No")</f>
        <v>Yes</v>
      </c>
      <c r="J2106" s="4">
        <f>EOMONTH(OnlineRetail[[#This Row],[InvoiceDate]],-1)+1</f>
        <v>40575</v>
      </c>
      <c r="K2106" s="6">
        <f>OnlineRetail[[#This Row],[Quantity]]*OnlineRetail[[#This Row],[UnitPrice]]</f>
        <v>39.75</v>
      </c>
      <c r="L2106" t="str">
        <f t="shared" si="32"/>
        <v>13952|Feb-2011</v>
      </c>
    </row>
    <row r="2107" spans="1:12">
      <c r="A2107">
        <v>543027</v>
      </c>
      <c r="B2107" t="s">
        <v>101</v>
      </c>
      <c r="C2107" t="s">
        <v>27</v>
      </c>
      <c r="D2107">
        <v>23</v>
      </c>
      <c r="E2107" s="1">
        <v>40594.463194444441</v>
      </c>
      <c r="F2107">
        <v>0.85</v>
      </c>
      <c r="G2107">
        <v>13633</v>
      </c>
      <c r="H2107" t="s">
        <v>10</v>
      </c>
      <c r="I2107" t="str">
        <f>IF(AND(LEFT(OnlineRetail[[#This Row],[InvoiceNo]],1)&lt;&gt;"C",OnlineRetail[[#This Row],[CustomerID]]&lt;&gt;""),"Yes","No")</f>
        <v>Yes</v>
      </c>
      <c r="J2107" s="4">
        <f>EOMONTH(OnlineRetail[[#This Row],[InvoiceDate]],-1)+1</f>
        <v>40575</v>
      </c>
      <c r="K2107" s="6">
        <f>OnlineRetail[[#This Row],[Quantity]]*OnlineRetail[[#This Row],[UnitPrice]]</f>
        <v>19.55</v>
      </c>
      <c r="L2107" t="str">
        <f t="shared" si="32"/>
        <v>13633|Feb-2011</v>
      </c>
    </row>
    <row r="2108" spans="1:12">
      <c r="A2108">
        <v>547716</v>
      </c>
      <c r="B2108" t="s">
        <v>207</v>
      </c>
      <c r="C2108" t="s">
        <v>83</v>
      </c>
      <c r="D2108">
        <v>19</v>
      </c>
      <c r="E2108" s="1">
        <v>40594.476388888892</v>
      </c>
      <c r="F2108">
        <v>4.25</v>
      </c>
      <c r="G2108">
        <v>13633</v>
      </c>
      <c r="H2108" t="s">
        <v>10</v>
      </c>
      <c r="I2108" t="str">
        <f>IF(AND(LEFT(OnlineRetail[[#This Row],[InvoiceNo]],1)&lt;&gt;"C",OnlineRetail[[#This Row],[CustomerID]]&lt;&gt;""),"Yes","No")</f>
        <v>Yes</v>
      </c>
      <c r="J2108" s="4">
        <f>EOMONTH(OnlineRetail[[#This Row],[InvoiceDate]],-1)+1</f>
        <v>40575</v>
      </c>
      <c r="K2108" s="6">
        <f>OnlineRetail[[#This Row],[Quantity]]*OnlineRetail[[#This Row],[UnitPrice]]</f>
        <v>80.75</v>
      </c>
      <c r="L2108" t="str">
        <f t="shared" si="32"/>
        <v>13633|Feb-2011</v>
      </c>
    </row>
    <row r="2109" spans="1:12">
      <c r="A2109">
        <v>539243</v>
      </c>
      <c r="B2109" t="s">
        <v>106</v>
      </c>
      <c r="C2109" t="s">
        <v>9</v>
      </c>
      <c r="D2109">
        <v>24</v>
      </c>
      <c r="E2109" s="1">
        <v>40594.481249999997</v>
      </c>
      <c r="F2109">
        <v>0.85</v>
      </c>
      <c r="G2109">
        <v>13435</v>
      </c>
      <c r="H2109" t="s">
        <v>10</v>
      </c>
      <c r="I2109" t="str">
        <f>IF(AND(LEFT(OnlineRetail[[#This Row],[InvoiceNo]],1)&lt;&gt;"C",OnlineRetail[[#This Row],[CustomerID]]&lt;&gt;""),"Yes","No")</f>
        <v>Yes</v>
      </c>
      <c r="J2109" s="4">
        <f>EOMONTH(OnlineRetail[[#This Row],[InvoiceDate]],-1)+1</f>
        <v>40575</v>
      </c>
      <c r="K2109" s="6">
        <f>OnlineRetail[[#This Row],[Quantity]]*OnlineRetail[[#This Row],[UnitPrice]]</f>
        <v>20.399999999999999</v>
      </c>
      <c r="L2109" t="str">
        <f t="shared" si="32"/>
        <v>13435|Feb-2011</v>
      </c>
    </row>
    <row r="2110" spans="1:12">
      <c r="A2110">
        <v>538493</v>
      </c>
      <c r="B2110" t="s">
        <v>148</v>
      </c>
      <c r="C2110" t="s">
        <v>50</v>
      </c>
      <c r="D2110">
        <v>24</v>
      </c>
      <c r="E2110" s="1">
        <v>40594.493055555547</v>
      </c>
      <c r="F2110">
        <v>4.25</v>
      </c>
      <c r="G2110">
        <v>13791</v>
      </c>
      <c r="H2110" t="s">
        <v>10</v>
      </c>
      <c r="I2110" t="str">
        <f>IF(AND(LEFT(OnlineRetail[[#This Row],[InvoiceNo]],1)&lt;&gt;"C",OnlineRetail[[#This Row],[CustomerID]]&lt;&gt;""),"Yes","No")</f>
        <v>Yes</v>
      </c>
      <c r="J2110" s="4">
        <f>EOMONTH(OnlineRetail[[#This Row],[InvoiceDate]],-1)+1</f>
        <v>40575</v>
      </c>
      <c r="K2110" s="6">
        <f>OnlineRetail[[#This Row],[Quantity]]*OnlineRetail[[#This Row],[UnitPrice]]</f>
        <v>102</v>
      </c>
      <c r="L2110" t="str">
        <f t="shared" si="32"/>
        <v>13791|Feb-2011</v>
      </c>
    </row>
    <row r="2111" spans="1:12">
      <c r="A2111">
        <v>554768</v>
      </c>
      <c r="B2111" t="s">
        <v>252</v>
      </c>
      <c r="C2111" t="s">
        <v>9</v>
      </c>
      <c r="D2111">
        <v>6</v>
      </c>
      <c r="E2111" s="1">
        <v>40594.504166666673</v>
      </c>
      <c r="F2111">
        <v>5.95</v>
      </c>
      <c r="G2111">
        <v>12925</v>
      </c>
      <c r="H2111" t="s">
        <v>121</v>
      </c>
      <c r="I2111" t="str">
        <f>IF(AND(LEFT(OnlineRetail[[#This Row],[InvoiceNo]],1)&lt;&gt;"C",OnlineRetail[[#This Row],[CustomerID]]&lt;&gt;""),"Yes","No")</f>
        <v>Yes</v>
      </c>
      <c r="J2111" s="4">
        <f>EOMONTH(OnlineRetail[[#This Row],[InvoiceDate]],-1)+1</f>
        <v>40575</v>
      </c>
      <c r="K2111" s="6">
        <f>OnlineRetail[[#This Row],[Quantity]]*OnlineRetail[[#This Row],[UnitPrice]]</f>
        <v>35.700000000000003</v>
      </c>
      <c r="L2111" t="str">
        <f t="shared" si="32"/>
        <v>12925|Feb-2011</v>
      </c>
    </row>
    <row r="2112" spans="1:12">
      <c r="A2112">
        <v>543779</v>
      </c>
      <c r="B2112" t="s">
        <v>118</v>
      </c>
      <c r="C2112" t="s">
        <v>29</v>
      </c>
      <c r="D2112">
        <v>7</v>
      </c>
      <c r="E2112" s="1">
        <v>40594.54583333333</v>
      </c>
      <c r="F2112">
        <v>2.1</v>
      </c>
      <c r="G2112">
        <v>14008</v>
      </c>
      <c r="H2112" t="s">
        <v>10</v>
      </c>
      <c r="I2112" t="str">
        <f>IF(AND(LEFT(OnlineRetail[[#This Row],[InvoiceNo]],1)&lt;&gt;"C",OnlineRetail[[#This Row],[CustomerID]]&lt;&gt;""),"Yes","No")</f>
        <v>Yes</v>
      </c>
      <c r="J2112" s="4">
        <f>EOMONTH(OnlineRetail[[#This Row],[InvoiceDate]],-1)+1</f>
        <v>40575</v>
      </c>
      <c r="K2112" s="6">
        <f>OnlineRetail[[#This Row],[Quantity]]*OnlineRetail[[#This Row],[UnitPrice]]</f>
        <v>14.700000000000001</v>
      </c>
      <c r="L2112" t="str">
        <f t="shared" si="32"/>
        <v>14008|Feb-2011</v>
      </c>
    </row>
    <row r="2113" spans="1:12">
      <c r="A2113">
        <v>548528</v>
      </c>
      <c r="B2113" t="s">
        <v>135</v>
      </c>
      <c r="C2113" t="s">
        <v>48</v>
      </c>
      <c r="D2113">
        <v>5</v>
      </c>
      <c r="E2113" s="1">
        <v>40594.564583333333</v>
      </c>
      <c r="F2113">
        <v>9.9499999999999993</v>
      </c>
      <c r="G2113">
        <v>12888</v>
      </c>
      <c r="H2113" t="s">
        <v>10</v>
      </c>
      <c r="I2113" t="str">
        <f>IF(AND(LEFT(OnlineRetail[[#This Row],[InvoiceNo]],1)&lt;&gt;"C",OnlineRetail[[#This Row],[CustomerID]]&lt;&gt;""),"Yes","No")</f>
        <v>Yes</v>
      </c>
      <c r="J2113" s="4">
        <f>EOMONTH(OnlineRetail[[#This Row],[InvoiceDate]],-1)+1</f>
        <v>40575</v>
      </c>
      <c r="K2113" s="6">
        <f>OnlineRetail[[#This Row],[Quantity]]*OnlineRetail[[#This Row],[UnitPrice]]</f>
        <v>49.75</v>
      </c>
      <c r="L2113" t="str">
        <f t="shared" si="32"/>
        <v>12888|Feb-2011</v>
      </c>
    </row>
    <row r="2114" spans="1:12">
      <c r="A2114">
        <v>548007</v>
      </c>
      <c r="B2114" t="s">
        <v>144</v>
      </c>
      <c r="C2114" t="s">
        <v>9</v>
      </c>
      <c r="D2114">
        <v>19</v>
      </c>
      <c r="E2114" s="1">
        <v>40594.569444444453</v>
      </c>
      <c r="F2114">
        <v>4.25</v>
      </c>
      <c r="G2114">
        <v>13270</v>
      </c>
      <c r="H2114" t="s">
        <v>22</v>
      </c>
      <c r="I2114" t="str">
        <f>IF(AND(LEFT(OnlineRetail[[#This Row],[InvoiceNo]],1)&lt;&gt;"C",OnlineRetail[[#This Row],[CustomerID]]&lt;&gt;""),"Yes","No")</f>
        <v>Yes</v>
      </c>
      <c r="J2114" s="4">
        <f>EOMONTH(OnlineRetail[[#This Row],[InvoiceDate]],-1)+1</f>
        <v>40575</v>
      </c>
      <c r="K2114" s="6">
        <f>OnlineRetail[[#This Row],[Quantity]]*OnlineRetail[[#This Row],[UnitPrice]]</f>
        <v>80.75</v>
      </c>
      <c r="L2114" t="str">
        <f t="shared" ref="L2114:L2177" si="33">IF(I2114="Yes",G2114&amp;"|"&amp;TEXT(J2114,"mmm-yyyy"),"")</f>
        <v>13270|Feb-2011</v>
      </c>
    </row>
    <row r="2115" spans="1:12">
      <c r="A2115">
        <v>544981</v>
      </c>
      <c r="B2115" t="s">
        <v>240</v>
      </c>
      <c r="C2115" t="s">
        <v>24</v>
      </c>
      <c r="D2115">
        <v>10</v>
      </c>
      <c r="E2115" s="1">
        <v>40594.570833333331</v>
      </c>
      <c r="F2115">
        <v>2.1</v>
      </c>
      <c r="G2115">
        <v>12658</v>
      </c>
      <c r="H2115" t="s">
        <v>10</v>
      </c>
      <c r="I2115" t="str">
        <f>IF(AND(LEFT(OnlineRetail[[#This Row],[InvoiceNo]],1)&lt;&gt;"C",OnlineRetail[[#This Row],[CustomerID]]&lt;&gt;""),"Yes","No")</f>
        <v>Yes</v>
      </c>
      <c r="J2115" s="4">
        <f>EOMONTH(OnlineRetail[[#This Row],[InvoiceDate]],-1)+1</f>
        <v>40575</v>
      </c>
      <c r="K2115" s="6">
        <f>OnlineRetail[[#This Row],[Quantity]]*OnlineRetail[[#This Row],[UnitPrice]]</f>
        <v>21</v>
      </c>
      <c r="L2115" t="str">
        <f t="shared" si="33"/>
        <v>12658|Feb-2011</v>
      </c>
    </row>
    <row r="2116" spans="1:12">
      <c r="A2116">
        <v>541239</v>
      </c>
      <c r="B2116" t="s">
        <v>267</v>
      </c>
      <c r="C2116" t="s">
        <v>40</v>
      </c>
      <c r="D2116">
        <v>24</v>
      </c>
      <c r="E2116" s="1">
        <v>40594.6</v>
      </c>
      <c r="F2116">
        <v>3.39</v>
      </c>
      <c r="G2116">
        <v>14324</v>
      </c>
      <c r="H2116" t="s">
        <v>36</v>
      </c>
      <c r="I2116" t="str">
        <f>IF(AND(LEFT(OnlineRetail[[#This Row],[InvoiceNo]],1)&lt;&gt;"C",OnlineRetail[[#This Row],[CustomerID]]&lt;&gt;""),"Yes","No")</f>
        <v>Yes</v>
      </c>
      <c r="J2116" s="4">
        <f>EOMONTH(OnlineRetail[[#This Row],[InvoiceDate]],-1)+1</f>
        <v>40575</v>
      </c>
      <c r="K2116" s="6">
        <f>OnlineRetail[[#This Row],[Quantity]]*OnlineRetail[[#This Row],[UnitPrice]]</f>
        <v>81.36</v>
      </c>
      <c r="L2116" t="str">
        <f t="shared" si="33"/>
        <v>14324|Feb-2011</v>
      </c>
    </row>
    <row r="2117" spans="1:12">
      <c r="A2117">
        <v>536970</v>
      </c>
      <c r="B2117" t="s">
        <v>142</v>
      </c>
      <c r="C2117" t="s">
        <v>29</v>
      </c>
      <c r="D2117">
        <v>21</v>
      </c>
      <c r="E2117" s="1">
        <v>40594.606944444437</v>
      </c>
      <c r="F2117">
        <v>4.25</v>
      </c>
      <c r="G2117">
        <v>12776</v>
      </c>
      <c r="H2117" t="s">
        <v>10</v>
      </c>
      <c r="I2117" t="str">
        <f>IF(AND(LEFT(OnlineRetail[[#This Row],[InvoiceNo]],1)&lt;&gt;"C",OnlineRetail[[#This Row],[CustomerID]]&lt;&gt;""),"Yes","No")</f>
        <v>Yes</v>
      </c>
      <c r="J2117" s="4">
        <f>EOMONTH(OnlineRetail[[#This Row],[InvoiceDate]],-1)+1</f>
        <v>40575</v>
      </c>
      <c r="K2117" s="6">
        <f>OnlineRetail[[#This Row],[Quantity]]*OnlineRetail[[#This Row],[UnitPrice]]</f>
        <v>89.25</v>
      </c>
      <c r="L2117" t="str">
        <f t="shared" si="33"/>
        <v>12776|Feb-2011</v>
      </c>
    </row>
    <row r="2118" spans="1:12">
      <c r="A2118">
        <v>552855</v>
      </c>
      <c r="B2118" t="s">
        <v>43</v>
      </c>
      <c r="C2118" t="s">
        <v>27</v>
      </c>
      <c r="D2118">
        <v>4</v>
      </c>
      <c r="E2118" s="1">
        <v>40594.615972222222</v>
      </c>
      <c r="F2118">
        <v>9.9499999999999993</v>
      </c>
      <c r="G2118">
        <v>13857</v>
      </c>
      <c r="H2118" t="s">
        <v>10</v>
      </c>
      <c r="I2118" t="str">
        <f>IF(AND(LEFT(OnlineRetail[[#This Row],[InvoiceNo]],1)&lt;&gt;"C",OnlineRetail[[#This Row],[CustomerID]]&lt;&gt;""),"Yes","No")</f>
        <v>Yes</v>
      </c>
      <c r="J2118" s="4">
        <f>EOMONTH(OnlineRetail[[#This Row],[InvoiceDate]],-1)+1</f>
        <v>40575</v>
      </c>
      <c r="K2118" s="6">
        <f>OnlineRetail[[#This Row],[Quantity]]*OnlineRetail[[#This Row],[UnitPrice]]</f>
        <v>39.799999999999997</v>
      </c>
      <c r="L2118" t="str">
        <f t="shared" si="33"/>
        <v>13857|Feb-2011</v>
      </c>
    </row>
    <row r="2119" spans="1:12">
      <c r="A2119">
        <v>536620</v>
      </c>
      <c r="B2119" t="s">
        <v>186</v>
      </c>
      <c r="C2119" t="s">
        <v>24</v>
      </c>
      <c r="D2119">
        <v>21</v>
      </c>
      <c r="E2119" s="1">
        <v>40594.619444444441</v>
      </c>
      <c r="F2119">
        <v>1.65</v>
      </c>
      <c r="G2119">
        <v>13851</v>
      </c>
      <c r="H2119" t="s">
        <v>10</v>
      </c>
      <c r="I2119" t="str">
        <f>IF(AND(LEFT(OnlineRetail[[#This Row],[InvoiceNo]],1)&lt;&gt;"C",OnlineRetail[[#This Row],[CustomerID]]&lt;&gt;""),"Yes","No")</f>
        <v>Yes</v>
      </c>
      <c r="J2119" s="4">
        <f>EOMONTH(OnlineRetail[[#This Row],[InvoiceDate]],-1)+1</f>
        <v>40575</v>
      </c>
      <c r="K2119" s="6">
        <f>OnlineRetail[[#This Row],[Quantity]]*OnlineRetail[[#This Row],[UnitPrice]]</f>
        <v>34.65</v>
      </c>
      <c r="L2119" t="str">
        <f t="shared" si="33"/>
        <v>13851|Feb-2011</v>
      </c>
    </row>
    <row r="2120" spans="1:12">
      <c r="A2120">
        <v>551161</v>
      </c>
      <c r="B2120" t="s">
        <v>76</v>
      </c>
      <c r="C2120" t="s">
        <v>9</v>
      </c>
      <c r="D2120">
        <v>23</v>
      </c>
      <c r="E2120" s="1">
        <v>40594.632638888892</v>
      </c>
      <c r="F2120">
        <v>4.95</v>
      </c>
      <c r="G2120">
        <v>12607</v>
      </c>
      <c r="H2120" t="s">
        <v>10</v>
      </c>
      <c r="I2120" t="str">
        <f>IF(AND(LEFT(OnlineRetail[[#This Row],[InvoiceNo]],1)&lt;&gt;"C",OnlineRetail[[#This Row],[CustomerID]]&lt;&gt;""),"Yes","No")</f>
        <v>Yes</v>
      </c>
      <c r="J2120" s="4">
        <f>EOMONTH(OnlineRetail[[#This Row],[InvoiceDate]],-1)+1</f>
        <v>40575</v>
      </c>
      <c r="K2120" s="6">
        <f>OnlineRetail[[#This Row],[Quantity]]*OnlineRetail[[#This Row],[UnitPrice]]</f>
        <v>113.85000000000001</v>
      </c>
      <c r="L2120" t="str">
        <f t="shared" si="33"/>
        <v>12607|Feb-2011</v>
      </c>
    </row>
    <row r="2121" spans="1:12">
      <c r="A2121">
        <v>543477</v>
      </c>
      <c r="B2121" t="s">
        <v>115</v>
      </c>
      <c r="C2121" t="s">
        <v>9</v>
      </c>
      <c r="D2121">
        <v>6</v>
      </c>
      <c r="E2121" s="1">
        <v>40594.652083333327</v>
      </c>
      <c r="F2121">
        <v>0.85</v>
      </c>
      <c r="G2121">
        <v>13532</v>
      </c>
      <c r="H2121" t="s">
        <v>10</v>
      </c>
      <c r="I2121" t="str">
        <f>IF(AND(LEFT(OnlineRetail[[#This Row],[InvoiceNo]],1)&lt;&gt;"C",OnlineRetail[[#This Row],[CustomerID]]&lt;&gt;""),"Yes","No")</f>
        <v>Yes</v>
      </c>
      <c r="J2121" s="4">
        <f>EOMONTH(OnlineRetail[[#This Row],[InvoiceDate]],-1)+1</f>
        <v>40575</v>
      </c>
      <c r="K2121" s="6">
        <f>OnlineRetail[[#This Row],[Quantity]]*OnlineRetail[[#This Row],[UnitPrice]]</f>
        <v>5.0999999999999996</v>
      </c>
      <c r="L2121" t="str">
        <f t="shared" si="33"/>
        <v>13532|Feb-2011</v>
      </c>
    </row>
    <row r="2122" spans="1:12">
      <c r="A2122">
        <v>541474</v>
      </c>
      <c r="B2122" t="s">
        <v>167</v>
      </c>
      <c r="C2122" t="s">
        <v>83</v>
      </c>
      <c r="D2122">
        <v>22</v>
      </c>
      <c r="E2122" s="1">
        <v>40594.663888888892</v>
      </c>
      <c r="F2122">
        <v>3.39</v>
      </c>
      <c r="G2122">
        <v>12423</v>
      </c>
      <c r="H2122" t="s">
        <v>10</v>
      </c>
      <c r="I2122" t="str">
        <f>IF(AND(LEFT(OnlineRetail[[#This Row],[InvoiceNo]],1)&lt;&gt;"C",OnlineRetail[[#This Row],[CustomerID]]&lt;&gt;""),"Yes","No")</f>
        <v>Yes</v>
      </c>
      <c r="J2122" s="4">
        <f>EOMONTH(OnlineRetail[[#This Row],[InvoiceDate]],-1)+1</f>
        <v>40575</v>
      </c>
      <c r="K2122" s="6">
        <f>OnlineRetail[[#This Row],[Quantity]]*OnlineRetail[[#This Row],[UnitPrice]]</f>
        <v>74.58</v>
      </c>
      <c r="L2122" t="str">
        <f t="shared" si="33"/>
        <v>12423|Feb-2011</v>
      </c>
    </row>
    <row r="2123" spans="1:12">
      <c r="A2123">
        <v>542622</v>
      </c>
      <c r="B2123" t="s">
        <v>114</v>
      </c>
      <c r="C2123" t="s">
        <v>19</v>
      </c>
      <c r="D2123">
        <v>23</v>
      </c>
      <c r="E2123" s="1">
        <v>40594.667361111111</v>
      </c>
      <c r="F2123">
        <v>1.25</v>
      </c>
      <c r="G2123">
        <v>12710</v>
      </c>
      <c r="H2123" t="s">
        <v>10</v>
      </c>
      <c r="I2123" t="str">
        <f>IF(AND(LEFT(OnlineRetail[[#This Row],[InvoiceNo]],1)&lt;&gt;"C",OnlineRetail[[#This Row],[CustomerID]]&lt;&gt;""),"Yes","No")</f>
        <v>Yes</v>
      </c>
      <c r="J2123" s="4">
        <f>EOMONTH(OnlineRetail[[#This Row],[InvoiceDate]],-1)+1</f>
        <v>40575</v>
      </c>
      <c r="K2123" s="6">
        <f>OnlineRetail[[#This Row],[Quantity]]*OnlineRetail[[#This Row],[UnitPrice]]</f>
        <v>28.75</v>
      </c>
      <c r="L2123" t="str">
        <f t="shared" si="33"/>
        <v>12710|Feb-2011</v>
      </c>
    </row>
    <row r="2124" spans="1:12">
      <c r="A2124">
        <v>543644</v>
      </c>
      <c r="B2124" t="s">
        <v>227</v>
      </c>
      <c r="C2124" t="s">
        <v>53</v>
      </c>
      <c r="D2124">
        <v>9</v>
      </c>
      <c r="E2124" s="1">
        <v>40594.679166666669</v>
      </c>
      <c r="F2124">
        <v>3.39</v>
      </c>
      <c r="G2124">
        <v>13824</v>
      </c>
      <c r="H2124" t="s">
        <v>10</v>
      </c>
      <c r="I2124" t="str">
        <f>IF(AND(LEFT(OnlineRetail[[#This Row],[InvoiceNo]],1)&lt;&gt;"C",OnlineRetail[[#This Row],[CustomerID]]&lt;&gt;""),"Yes","No")</f>
        <v>Yes</v>
      </c>
      <c r="J2124" s="4">
        <f>EOMONTH(OnlineRetail[[#This Row],[InvoiceDate]],-1)+1</f>
        <v>40575</v>
      </c>
      <c r="K2124" s="6">
        <f>OnlineRetail[[#This Row],[Quantity]]*OnlineRetail[[#This Row],[UnitPrice]]</f>
        <v>30.51</v>
      </c>
      <c r="L2124" t="str">
        <f t="shared" si="33"/>
        <v>13824|Feb-2011</v>
      </c>
    </row>
    <row r="2125" spans="1:12">
      <c r="A2125">
        <v>549571</v>
      </c>
      <c r="B2125" t="s">
        <v>206</v>
      </c>
      <c r="C2125" t="s">
        <v>42</v>
      </c>
      <c r="D2125">
        <v>8</v>
      </c>
      <c r="E2125" s="1">
        <v>40594.680555555547</v>
      </c>
      <c r="F2125">
        <v>4.95</v>
      </c>
      <c r="G2125">
        <v>13848</v>
      </c>
      <c r="H2125" t="s">
        <v>10</v>
      </c>
      <c r="I2125" t="str">
        <f>IF(AND(LEFT(OnlineRetail[[#This Row],[InvoiceNo]],1)&lt;&gt;"C",OnlineRetail[[#This Row],[CustomerID]]&lt;&gt;""),"Yes","No")</f>
        <v>Yes</v>
      </c>
      <c r="J2125" s="4">
        <f>EOMONTH(OnlineRetail[[#This Row],[InvoiceDate]],-1)+1</f>
        <v>40575</v>
      </c>
      <c r="K2125" s="6">
        <f>OnlineRetail[[#This Row],[Quantity]]*OnlineRetail[[#This Row],[UnitPrice]]</f>
        <v>39.6</v>
      </c>
      <c r="L2125" t="str">
        <f t="shared" si="33"/>
        <v>13848|Feb-2011</v>
      </c>
    </row>
    <row r="2126" spans="1:12">
      <c r="A2126">
        <v>538176</v>
      </c>
      <c r="B2126" t="s">
        <v>78</v>
      </c>
      <c r="C2126" t="s">
        <v>42</v>
      </c>
      <c r="D2126">
        <v>12</v>
      </c>
      <c r="E2126" s="1">
        <v>40594.683333333327</v>
      </c>
      <c r="F2126">
        <v>0.85</v>
      </c>
      <c r="G2126">
        <v>13226</v>
      </c>
      <c r="H2126" t="s">
        <v>36</v>
      </c>
      <c r="I2126" t="str">
        <f>IF(AND(LEFT(OnlineRetail[[#This Row],[InvoiceNo]],1)&lt;&gt;"C",OnlineRetail[[#This Row],[CustomerID]]&lt;&gt;""),"Yes","No")</f>
        <v>Yes</v>
      </c>
      <c r="J2126" s="4">
        <f>EOMONTH(OnlineRetail[[#This Row],[InvoiceDate]],-1)+1</f>
        <v>40575</v>
      </c>
      <c r="K2126" s="6">
        <f>OnlineRetail[[#This Row],[Quantity]]*OnlineRetail[[#This Row],[UnitPrice]]</f>
        <v>10.199999999999999</v>
      </c>
      <c r="L2126" t="str">
        <f t="shared" si="33"/>
        <v>13226|Feb-2011</v>
      </c>
    </row>
    <row r="2127" spans="1:12">
      <c r="A2127">
        <v>546898</v>
      </c>
      <c r="B2127" t="s">
        <v>230</v>
      </c>
      <c r="C2127" t="s">
        <v>39</v>
      </c>
      <c r="D2127">
        <v>24</v>
      </c>
      <c r="E2127" s="1">
        <v>40594.686805555553</v>
      </c>
      <c r="F2127">
        <v>0.85</v>
      </c>
      <c r="G2127">
        <v>13226</v>
      </c>
      <c r="H2127" t="s">
        <v>31</v>
      </c>
      <c r="I2127" t="str">
        <f>IF(AND(LEFT(OnlineRetail[[#This Row],[InvoiceNo]],1)&lt;&gt;"C",OnlineRetail[[#This Row],[CustomerID]]&lt;&gt;""),"Yes","No")</f>
        <v>Yes</v>
      </c>
      <c r="J2127" s="4">
        <f>EOMONTH(OnlineRetail[[#This Row],[InvoiceDate]],-1)+1</f>
        <v>40575</v>
      </c>
      <c r="K2127" s="6">
        <f>OnlineRetail[[#This Row],[Quantity]]*OnlineRetail[[#This Row],[UnitPrice]]</f>
        <v>20.399999999999999</v>
      </c>
      <c r="L2127" t="str">
        <f t="shared" si="33"/>
        <v>13226|Feb-2011</v>
      </c>
    </row>
    <row r="2128" spans="1:12">
      <c r="A2128">
        <v>537563</v>
      </c>
      <c r="B2128" t="s">
        <v>79</v>
      </c>
      <c r="C2128" t="s">
        <v>83</v>
      </c>
      <c r="D2128">
        <v>11</v>
      </c>
      <c r="E2128" s="1">
        <v>40594.745833333327</v>
      </c>
      <c r="F2128">
        <v>2.1</v>
      </c>
      <c r="G2128">
        <v>12928</v>
      </c>
      <c r="H2128" t="s">
        <v>10</v>
      </c>
      <c r="I2128" t="str">
        <f>IF(AND(LEFT(OnlineRetail[[#This Row],[InvoiceNo]],1)&lt;&gt;"C",OnlineRetail[[#This Row],[CustomerID]]&lt;&gt;""),"Yes","No")</f>
        <v>Yes</v>
      </c>
      <c r="J2128" s="4">
        <f>EOMONTH(OnlineRetail[[#This Row],[InvoiceDate]],-1)+1</f>
        <v>40575</v>
      </c>
      <c r="K2128" s="6">
        <f>OnlineRetail[[#This Row],[Quantity]]*OnlineRetail[[#This Row],[UnitPrice]]</f>
        <v>23.1</v>
      </c>
      <c r="L2128" t="str">
        <f t="shared" si="33"/>
        <v>12928|Feb-2011</v>
      </c>
    </row>
    <row r="2129" spans="1:12">
      <c r="A2129">
        <v>547781</v>
      </c>
      <c r="B2129" t="s">
        <v>216</v>
      </c>
      <c r="C2129" t="s">
        <v>29</v>
      </c>
      <c r="D2129">
        <v>11</v>
      </c>
      <c r="E2129" s="1">
        <v>40594.760416666657</v>
      </c>
      <c r="F2129">
        <v>1.65</v>
      </c>
      <c r="G2129">
        <v>14341</v>
      </c>
      <c r="H2129" t="s">
        <v>10</v>
      </c>
      <c r="I2129" t="str">
        <f>IF(AND(LEFT(OnlineRetail[[#This Row],[InvoiceNo]],1)&lt;&gt;"C",OnlineRetail[[#This Row],[CustomerID]]&lt;&gt;""),"Yes","No")</f>
        <v>Yes</v>
      </c>
      <c r="J2129" s="4">
        <f>EOMONTH(OnlineRetail[[#This Row],[InvoiceDate]],-1)+1</f>
        <v>40575</v>
      </c>
      <c r="K2129" s="6">
        <f>OnlineRetail[[#This Row],[Quantity]]*OnlineRetail[[#This Row],[UnitPrice]]</f>
        <v>18.149999999999999</v>
      </c>
      <c r="L2129" t="str">
        <f t="shared" si="33"/>
        <v>14341|Feb-2011</v>
      </c>
    </row>
    <row r="2130" spans="1:12">
      <c r="A2130">
        <v>552234</v>
      </c>
      <c r="B2130" t="s">
        <v>135</v>
      </c>
      <c r="C2130" t="s">
        <v>9</v>
      </c>
      <c r="D2130">
        <v>7</v>
      </c>
      <c r="E2130" s="1">
        <v>40594.775694444441</v>
      </c>
      <c r="F2130">
        <v>4.25</v>
      </c>
      <c r="G2130">
        <v>12667</v>
      </c>
      <c r="H2130" t="s">
        <v>10</v>
      </c>
      <c r="I2130" t="str">
        <f>IF(AND(LEFT(OnlineRetail[[#This Row],[InvoiceNo]],1)&lt;&gt;"C",OnlineRetail[[#This Row],[CustomerID]]&lt;&gt;""),"Yes","No")</f>
        <v>Yes</v>
      </c>
      <c r="J2130" s="4">
        <f>EOMONTH(OnlineRetail[[#This Row],[InvoiceDate]],-1)+1</f>
        <v>40575</v>
      </c>
      <c r="K2130" s="6">
        <f>OnlineRetail[[#This Row],[Quantity]]*OnlineRetail[[#This Row],[UnitPrice]]</f>
        <v>29.75</v>
      </c>
      <c r="L2130" t="str">
        <f t="shared" si="33"/>
        <v>12667|Feb-2011</v>
      </c>
    </row>
    <row r="2131" spans="1:12">
      <c r="A2131">
        <v>552579</v>
      </c>
      <c r="B2131" t="s">
        <v>200</v>
      </c>
      <c r="C2131" t="s">
        <v>12</v>
      </c>
      <c r="D2131">
        <v>15</v>
      </c>
      <c r="E2131" s="1">
        <v>40594.802083333343</v>
      </c>
      <c r="F2131">
        <v>5.95</v>
      </c>
      <c r="G2131">
        <v>12515</v>
      </c>
      <c r="H2131" t="s">
        <v>10</v>
      </c>
      <c r="I2131" t="str">
        <f>IF(AND(LEFT(OnlineRetail[[#This Row],[InvoiceNo]],1)&lt;&gt;"C",OnlineRetail[[#This Row],[CustomerID]]&lt;&gt;""),"Yes","No")</f>
        <v>Yes</v>
      </c>
      <c r="J2131" s="4">
        <f>EOMONTH(OnlineRetail[[#This Row],[InvoiceDate]],-1)+1</f>
        <v>40575</v>
      </c>
      <c r="K2131" s="6">
        <f>OnlineRetail[[#This Row],[Quantity]]*OnlineRetail[[#This Row],[UnitPrice]]</f>
        <v>89.25</v>
      </c>
      <c r="L2131" t="str">
        <f t="shared" si="33"/>
        <v>12515|Feb-2011</v>
      </c>
    </row>
    <row r="2132" spans="1:12">
      <c r="A2132">
        <v>548041</v>
      </c>
      <c r="B2132" t="s">
        <v>242</v>
      </c>
      <c r="C2132" t="s">
        <v>27</v>
      </c>
      <c r="D2132">
        <v>17</v>
      </c>
      <c r="E2132" s="1">
        <v>40594.804861111108</v>
      </c>
      <c r="F2132">
        <v>5.95</v>
      </c>
      <c r="G2132">
        <v>13532</v>
      </c>
      <c r="H2132" t="s">
        <v>10</v>
      </c>
      <c r="I2132" t="str">
        <f>IF(AND(LEFT(OnlineRetail[[#This Row],[InvoiceNo]],1)&lt;&gt;"C",OnlineRetail[[#This Row],[CustomerID]]&lt;&gt;""),"Yes","No")</f>
        <v>Yes</v>
      </c>
      <c r="J2132" s="4">
        <f>EOMONTH(OnlineRetail[[#This Row],[InvoiceDate]],-1)+1</f>
        <v>40575</v>
      </c>
      <c r="K2132" s="6">
        <f>OnlineRetail[[#This Row],[Quantity]]*OnlineRetail[[#This Row],[UnitPrice]]</f>
        <v>101.15</v>
      </c>
      <c r="L2132" t="str">
        <f t="shared" si="33"/>
        <v>13532|Feb-2011</v>
      </c>
    </row>
    <row r="2133" spans="1:12">
      <c r="A2133">
        <v>550942</v>
      </c>
      <c r="B2133" t="s">
        <v>100</v>
      </c>
      <c r="C2133" t="s">
        <v>72</v>
      </c>
      <c r="D2133">
        <v>9</v>
      </c>
      <c r="E2133" s="1">
        <v>40595.345833333333</v>
      </c>
      <c r="F2133">
        <v>4.25</v>
      </c>
      <c r="G2133">
        <v>14333</v>
      </c>
      <c r="H2133" t="s">
        <v>10</v>
      </c>
      <c r="I2133" t="str">
        <f>IF(AND(LEFT(OnlineRetail[[#This Row],[InvoiceNo]],1)&lt;&gt;"C",OnlineRetail[[#This Row],[CustomerID]]&lt;&gt;""),"Yes","No")</f>
        <v>Yes</v>
      </c>
      <c r="J2133" s="4">
        <f>EOMONTH(OnlineRetail[[#This Row],[InvoiceDate]],-1)+1</f>
        <v>40575</v>
      </c>
      <c r="K2133" s="6">
        <f>OnlineRetail[[#This Row],[Quantity]]*OnlineRetail[[#This Row],[UnitPrice]]</f>
        <v>38.25</v>
      </c>
      <c r="L2133" t="str">
        <f t="shared" si="33"/>
        <v>14333|Feb-2011</v>
      </c>
    </row>
    <row r="2134" spans="1:12">
      <c r="A2134">
        <v>553575</v>
      </c>
      <c r="B2134" t="s">
        <v>264</v>
      </c>
      <c r="C2134" t="s">
        <v>42</v>
      </c>
      <c r="D2134">
        <v>15</v>
      </c>
      <c r="E2134" s="1">
        <v>40595.35</v>
      </c>
      <c r="F2134">
        <v>4.25</v>
      </c>
      <c r="G2134">
        <v>12799</v>
      </c>
      <c r="H2134" t="s">
        <v>10</v>
      </c>
      <c r="I2134" t="str">
        <f>IF(AND(LEFT(OnlineRetail[[#This Row],[InvoiceNo]],1)&lt;&gt;"C",OnlineRetail[[#This Row],[CustomerID]]&lt;&gt;""),"Yes","No")</f>
        <v>Yes</v>
      </c>
      <c r="J2134" s="4">
        <f>EOMONTH(OnlineRetail[[#This Row],[InvoiceDate]],-1)+1</f>
        <v>40575</v>
      </c>
      <c r="K2134" s="6">
        <f>OnlineRetail[[#This Row],[Quantity]]*OnlineRetail[[#This Row],[UnitPrice]]</f>
        <v>63.75</v>
      </c>
      <c r="L2134" t="str">
        <f t="shared" si="33"/>
        <v>12799|Feb-2011</v>
      </c>
    </row>
    <row r="2135" spans="1:12">
      <c r="A2135">
        <v>554307</v>
      </c>
      <c r="B2135" t="s">
        <v>273</v>
      </c>
      <c r="C2135" t="s">
        <v>33</v>
      </c>
      <c r="D2135">
        <v>19</v>
      </c>
      <c r="E2135" s="1">
        <v>40595.352083333331</v>
      </c>
      <c r="F2135">
        <v>2.5499999999999998</v>
      </c>
      <c r="G2135">
        <v>13879</v>
      </c>
      <c r="H2135" t="s">
        <v>10</v>
      </c>
      <c r="I2135" t="str">
        <f>IF(AND(LEFT(OnlineRetail[[#This Row],[InvoiceNo]],1)&lt;&gt;"C",OnlineRetail[[#This Row],[CustomerID]]&lt;&gt;""),"Yes","No")</f>
        <v>Yes</v>
      </c>
      <c r="J2135" s="4">
        <f>EOMONTH(OnlineRetail[[#This Row],[InvoiceDate]],-1)+1</f>
        <v>40575</v>
      </c>
      <c r="K2135" s="6">
        <f>OnlineRetail[[#This Row],[Quantity]]*OnlineRetail[[#This Row],[UnitPrice]]</f>
        <v>48.449999999999996</v>
      </c>
      <c r="L2135" t="str">
        <f t="shared" si="33"/>
        <v>13879|Feb-2011</v>
      </c>
    </row>
    <row r="2136" spans="1:12">
      <c r="A2136">
        <v>556313</v>
      </c>
      <c r="B2136" t="s">
        <v>100</v>
      </c>
      <c r="C2136" t="s">
        <v>46</v>
      </c>
      <c r="D2136">
        <v>12</v>
      </c>
      <c r="E2136" s="1">
        <v>40595.353472222218</v>
      </c>
      <c r="F2136">
        <v>2.5499999999999998</v>
      </c>
      <c r="G2136">
        <v>12919</v>
      </c>
      <c r="H2136" t="s">
        <v>10</v>
      </c>
      <c r="I2136" t="str">
        <f>IF(AND(LEFT(OnlineRetail[[#This Row],[InvoiceNo]],1)&lt;&gt;"C",OnlineRetail[[#This Row],[CustomerID]]&lt;&gt;""),"Yes","No")</f>
        <v>Yes</v>
      </c>
      <c r="J2136" s="4">
        <f>EOMONTH(OnlineRetail[[#This Row],[InvoiceDate]],-1)+1</f>
        <v>40575</v>
      </c>
      <c r="K2136" s="6">
        <f>OnlineRetail[[#This Row],[Quantity]]*OnlineRetail[[#This Row],[UnitPrice]]</f>
        <v>30.599999999999998</v>
      </c>
      <c r="L2136" t="str">
        <f t="shared" si="33"/>
        <v>12919|Feb-2011</v>
      </c>
    </row>
    <row r="2137" spans="1:12">
      <c r="A2137">
        <v>546594</v>
      </c>
      <c r="B2137" t="s">
        <v>146</v>
      </c>
      <c r="C2137" t="s">
        <v>14</v>
      </c>
      <c r="D2137">
        <v>19</v>
      </c>
      <c r="E2137" s="1">
        <v>40595.372916666667</v>
      </c>
      <c r="F2137">
        <v>1.25</v>
      </c>
      <c r="G2137">
        <v>13636</v>
      </c>
      <c r="H2137" t="s">
        <v>10</v>
      </c>
      <c r="I2137" t="str">
        <f>IF(AND(LEFT(OnlineRetail[[#This Row],[InvoiceNo]],1)&lt;&gt;"C",OnlineRetail[[#This Row],[CustomerID]]&lt;&gt;""),"Yes","No")</f>
        <v>Yes</v>
      </c>
      <c r="J2137" s="4">
        <f>EOMONTH(OnlineRetail[[#This Row],[InvoiceDate]],-1)+1</f>
        <v>40575</v>
      </c>
      <c r="K2137" s="6">
        <f>OnlineRetail[[#This Row],[Quantity]]*OnlineRetail[[#This Row],[UnitPrice]]</f>
        <v>23.75</v>
      </c>
      <c r="L2137" t="str">
        <f t="shared" si="33"/>
        <v>13636|Feb-2011</v>
      </c>
    </row>
    <row r="2138" spans="1:12">
      <c r="A2138">
        <v>555336</v>
      </c>
      <c r="B2138" t="s">
        <v>45</v>
      </c>
      <c r="C2138" t="s">
        <v>29</v>
      </c>
      <c r="D2138">
        <v>1</v>
      </c>
      <c r="E2138" s="1">
        <v>40595.401388888888</v>
      </c>
      <c r="F2138">
        <v>5.95</v>
      </c>
      <c r="G2138">
        <v>14294</v>
      </c>
      <c r="H2138" t="s">
        <v>10</v>
      </c>
      <c r="I2138" t="str">
        <f>IF(AND(LEFT(OnlineRetail[[#This Row],[InvoiceNo]],1)&lt;&gt;"C",OnlineRetail[[#This Row],[CustomerID]]&lt;&gt;""),"Yes","No")</f>
        <v>Yes</v>
      </c>
      <c r="J2138" s="4">
        <f>EOMONTH(OnlineRetail[[#This Row],[InvoiceDate]],-1)+1</f>
        <v>40575</v>
      </c>
      <c r="K2138" s="6">
        <f>OnlineRetail[[#This Row],[Quantity]]*OnlineRetail[[#This Row],[UnitPrice]]</f>
        <v>5.95</v>
      </c>
      <c r="L2138" t="str">
        <f t="shared" si="33"/>
        <v>14294|Feb-2011</v>
      </c>
    </row>
    <row r="2139" spans="1:12">
      <c r="A2139">
        <v>553837</v>
      </c>
      <c r="B2139" t="s">
        <v>165</v>
      </c>
      <c r="C2139" t="s">
        <v>12</v>
      </c>
      <c r="D2139">
        <v>13</v>
      </c>
      <c r="E2139" s="1">
        <v>40595.408333333333</v>
      </c>
      <c r="F2139">
        <v>4.95</v>
      </c>
      <c r="G2139">
        <v>13601</v>
      </c>
      <c r="H2139" t="s">
        <v>10</v>
      </c>
      <c r="I2139" t="str">
        <f>IF(AND(LEFT(OnlineRetail[[#This Row],[InvoiceNo]],1)&lt;&gt;"C",OnlineRetail[[#This Row],[CustomerID]]&lt;&gt;""),"Yes","No")</f>
        <v>Yes</v>
      </c>
      <c r="J2139" s="4">
        <f>EOMONTH(OnlineRetail[[#This Row],[InvoiceDate]],-1)+1</f>
        <v>40575</v>
      </c>
      <c r="K2139" s="6">
        <f>OnlineRetail[[#This Row],[Quantity]]*OnlineRetail[[#This Row],[UnitPrice]]</f>
        <v>64.350000000000009</v>
      </c>
      <c r="L2139" t="str">
        <f t="shared" si="33"/>
        <v>13601|Feb-2011</v>
      </c>
    </row>
    <row r="2140" spans="1:12">
      <c r="A2140">
        <v>540763</v>
      </c>
      <c r="B2140" t="s">
        <v>153</v>
      </c>
      <c r="C2140" t="s">
        <v>50</v>
      </c>
      <c r="D2140">
        <v>17</v>
      </c>
      <c r="E2140" s="1">
        <v>40595.412499999999</v>
      </c>
      <c r="F2140">
        <v>1.25</v>
      </c>
      <c r="G2140">
        <v>13777</v>
      </c>
      <c r="H2140" t="s">
        <v>17</v>
      </c>
      <c r="I2140" t="str">
        <f>IF(AND(LEFT(OnlineRetail[[#This Row],[InvoiceNo]],1)&lt;&gt;"C",OnlineRetail[[#This Row],[CustomerID]]&lt;&gt;""),"Yes","No")</f>
        <v>Yes</v>
      </c>
      <c r="J2140" s="4">
        <f>EOMONTH(OnlineRetail[[#This Row],[InvoiceDate]],-1)+1</f>
        <v>40575</v>
      </c>
      <c r="K2140" s="6">
        <f>OnlineRetail[[#This Row],[Quantity]]*OnlineRetail[[#This Row],[UnitPrice]]</f>
        <v>21.25</v>
      </c>
      <c r="L2140" t="str">
        <f t="shared" si="33"/>
        <v>13777|Feb-2011</v>
      </c>
    </row>
    <row r="2141" spans="1:12">
      <c r="A2141">
        <v>552046</v>
      </c>
      <c r="B2141" t="s">
        <v>255</v>
      </c>
      <c r="C2141" t="s">
        <v>16</v>
      </c>
      <c r="D2141">
        <v>9</v>
      </c>
      <c r="E2141" s="1">
        <v>40595.428472222222</v>
      </c>
      <c r="F2141">
        <v>4.95</v>
      </c>
      <c r="G2141">
        <v>13791</v>
      </c>
      <c r="H2141" t="s">
        <v>22</v>
      </c>
      <c r="I2141" t="str">
        <f>IF(AND(LEFT(OnlineRetail[[#This Row],[InvoiceNo]],1)&lt;&gt;"C",OnlineRetail[[#This Row],[CustomerID]]&lt;&gt;""),"Yes","No")</f>
        <v>Yes</v>
      </c>
      <c r="J2141" s="4">
        <f>EOMONTH(OnlineRetail[[#This Row],[InvoiceDate]],-1)+1</f>
        <v>40575</v>
      </c>
      <c r="K2141" s="6">
        <f>OnlineRetail[[#This Row],[Quantity]]*OnlineRetail[[#This Row],[UnitPrice]]</f>
        <v>44.550000000000004</v>
      </c>
      <c r="L2141" t="str">
        <f t="shared" si="33"/>
        <v>13791|Feb-2011</v>
      </c>
    </row>
    <row r="2142" spans="1:12">
      <c r="A2142">
        <v>536540</v>
      </c>
      <c r="B2142" t="s">
        <v>79</v>
      </c>
      <c r="C2142" t="s">
        <v>50</v>
      </c>
      <c r="D2142">
        <v>13</v>
      </c>
      <c r="E2142" s="1">
        <v>40595.435416666667</v>
      </c>
      <c r="F2142">
        <v>7.95</v>
      </c>
      <c r="G2142">
        <v>13044</v>
      </c>
      <c r="H2142" t="s">
        <v>121</v>
      </c>
      <c r="I2142" t="str">
        <f>IF(AND(LEFT(OnlineRetail[[#This Row],[InvoiceNo]],1)&lt;&gt;"C",OnlineRetail[[#This Row],[CustomerID]]&lt;&gt;""),"Yes","No")</f>
        <v>Yes</v>
      </c>
      <c r="J2142" s="4">
        <f>EOMONTH(OnlineRetail[[#This Row],[InvoiceDate]],-1)+1</f>
        <v>40575</v>
      </c>
      <c r="K2142" s="6">
        <f>OnlineRetail[[#This Row],[Quantity]]*OnlineRetail[[#This Row],[UnitPrice]]</f>
        <v>103.35000000000001</v>
      </c>
      <c r="L2142" t="str">
        <f t="shared" si="33"/>
        <v>13044|Feb-2011</v>
      </c>
    </row>
    <row r="2143" spans="1:12">
      <c r="A2143">
        <v>543753</v>
      </c>
      <c r="B2143" t="s">
        <v>193</v>
      </c>
      <c r="C2143" t="s">
        <v>24</v>
      </c>
      <c r="D2143">
        <v>9</v>
      </c>
      <c r="E2143" s="1">
        <v>40595.438888888893</v>
      </c>
      <c r="F2143">
        <v>9.9499999999999993</v>
      </c>
      <c r="G2143">
        <v>12878</v>
      </c>
      <c r="H2143" t="s">
        <v>25</v>
      </c>
      <c r="I2143" t="str">
        <f>IF(AND(LEFT(OnlineRetail[[#This Row],[InvoiceNo]],1)&lt;&gt;"C",OnlineRetail[[#This Row],[CustomerID]]&lt;&gt;""),"Yes","No")</f>
        <v>Yes</v>
      </c>
      <c r="J2143" s="4">
        <f>EOMONTH(OnlineRetail[[#This Row],[InvoiceDate]],-1)+1</f>
        <v>40575</v>
      </c>
      <c r="K2143" s="6">
        <f>OnlineRetail[[#This Row],[Quantity]]*OnlineRetail[[#This Row],[UnitPrice]]</f>
        <v>89.55</v>
      </c>
      <c r="L2143" t="str">
        <f t="shared" si="33"/>
        <v>12878|Feb-2011</v>
      </c>
    </row>
    <row r="2144" spans="1:12">
      <c r="A2144">
        <v>537061</v>
      </c>
      <c r="B2144" t="s">
        <v>235</v>
      </c>
      <c r="C2144" t="s">
        <v>83</v>
      </c>
      <c r="D2144">
        <v>6</v>
      </c>
      <c r="E2144" s="1">
        <v>40595.445833333331</v>
      </c>
      <c r="F2144">
        <v>4.95</v>
      </c>
      <c r="G2144">
        <v>12743</v>
      </c>
      <c r="H2144" t="s">
        <v>10</v>
      </c>
      <c r="I2144" t="str">
        <f>IF(AND(LEFT(OnlineRetail[[#This Row],[InvoiceNo]],1)&lt;&gt;"C",OnlineRetail[[#This Row],[CustomerID]]&lt;&gt;""),"Yes","No")</f>
        <v>Yes</v>
      </c>
      <c r="J2144" s="4">
        <f>EOMONTH(OnlineRetail[[#This Row],[InvoiceDate]],-1)+1</f>
        <v>40575</v>
      </c>
      <c r="K2144" s="6">
        <f>OnlineRetail[[#This Row],[Quantity]]*OnlineRetail[[#This Row],[UnitPrice]]</f>
        <v>29.700000000000003</v>
      </c>
      <c r="L2144" t="str">
        <f t="shared" si="33"/>
        <v>12743|Feb-2011</v>
      </c>
    </row>
    <row r="2145" spans="1:12">
      <c r="A2145">
        <v>539218</v>
      </c>
      <c r="B2145" t="s">
        <v>79</v>
      </c>
      <c r="C2145" t="s">
        <v>19</v>
      </c>
      <c r="D2145">
        <v>18</v>
      </c>
      <c r="E2145" s="1">
        <v>40595.476388888892</v>
      </c>
      <c r="F2145">
        <v>1.65</v>
      </c>
      <c r="G2145">
        <v>14305</v>
      </c>
      <c r="H2145" t="s">
        <v>10</v>
      </c>
      <c r="I2145" t="str">
        <f>IF(AND(LEFT(OnlineRetail[[#This Row],[InvoiceNo]],1)&lt;&gt;"C",OnlineRetail[[#This Row],[CustomerID]]&lt;&gt;""),"Yes","No")</f>
        <v>Yes</v>
      </c>
      <c r="J2145" s="4">
        <f>EOMONTH(OnlineRetail[[#This Row],[InvoiceDate]],-1)+1</f>
        <v>40575</v>
      </c>
      <c r="K2145" s="6">
        <f>OnlineRetail[[#This Row],[Quantity]]*OnlineRetail[[#This Row],[UnitPrice]]</f>
        <v>29.7</v>
      </c>
      <c r="L2145" t="str">
        <f t="shared" si="33"/>
        <v>14305|Feb-2011</v>
      </c>
    </row>
    <row r="2146" spans="1:12">
      <c r="A2146">
        <v>549752</v>
      </c>
      <c r="B2146" t="s">
        <v>34</v>
      </c>
      <c r="C2146" t="s">
        <v>16</v>
      </c>
      <c r="D2146">
        <v>18</v>
      </c>
      <c r="E2146" s="1">
        <v>40595.489583333343</v>
      </c>
      <c r="F2146">
        <v>5.95</v>
      </c>
      <c r="G2146">
        <v>12831</v>
      </c>
      <c r="H2146" t="s">
        <v>10</v>
      </c>
      <c r="I2146" t="str">
        <f>IF(AND(LEFT(OnlineRetail[[#This Row],[InvoiceNo]],1)&lt;&gt;"C",OnlineRetail[[#This Row],[CustomerID]]&lt;&gt;""),"Yes","No")</f>
        <v>Yes</v>
      </c>
      <c r="J2146" s="4">
        <f>EOMONTH(OnlineRetail[[#This Row],[InvoiceDate]],-1)+1</f>
        <v>40575</v>
      </c>
      <c r="K2146" s="6">
        <f>OnlineRetail[[#This Row],[Quantity]]*OnlineRetail[[#This Row],[UnitPrice]]</f>
        <v>107.10000000000001</v>
      </c>
      <c r="L2146" t="str">
        <f t="shared" si="33"/>
        <v>12831|Feb-2011</v>
      </c>
    </row>
    <row r="2147" spans="1:12">
      <c r="A2147">
        <v>548603</v>
      </c>
      <c r="B2147" t="s">
        <v>272</v>
      </c>
      <c r="C2147" t="s">
        <v>53</v>
      </c>
      <c r="D2147">
        <v>16</v>
      </c>
      <c r="E2147" s="1">
        <v>40595.506249999999</v>
      </c>
      <c r="F2147">
        <v>1.65</v>
      </c>
      <c r="G2147">
        <v>12575</v>
      </c>
      <c r="H2147" t="s">
        <v>22</v>
      </c>
      <c r="I2147" t="str">
        <f>IF(AND(LEFT(OnlineRetail[[#This Row],[InvoiceNo]],1)&lt;&gt;"C",OnlineRetail[[#This Row],[CustomerID]]&lt;&gt;""),"Yes","No")</f>
        <v>Yes</v>
      </c>
      <c r="J2147" s="4">
        <f>EOMONTH(OnlineRetail[[#This Row],[InvoiceDate]],-1)+1</f>
        <v>40575</v>
      </c>
      <c r="K2147" s="6">
        <f>OnlineRetail[[#This Row],[Quantity]]*OnlineRetail[[#This Row],[UnitPrice]]</f>
        <v>26.4</v>
      </c>
      <c r="L2147" t="str">
        <f t="shared" si="33"/>
        <v>12575|Feb-2011</v>
      </c>
    </row>
    <row r="2148" spans="1:12">
      <c r="A2148">
        <v>541865</v>
      </c>
      <c r="B2148" t="s">
        <v>296</v>
      </c>
      <c r="C2148" t="s">
        <v>16</v>
      </c>
      <c r="D2148">
        <v>24</v>
      </c>
      <c r="E2148" s="1">
        <v>40595.515277777777</v>
      </c>
      <c r="F2148">
        <v>2.5499999999999998</v>
      </c>
      <c r="G2148">
        <v>13519</v>
      </c>
      <c r="H2148" t="s">
        <v>10</v>
      </c>
      <c r="I2148" t="str">
        <f>IF(AND(LEFT(OnlineRetail[[#This Row],[InvoiceNo]],1)&lt;&gt;"C",OnlineRetail[[#This Row],[CustomerID]]&lt;&gt;""),"Yes","No")</f>
        <v>Yes</v>
      </c>
      <c r="J2148" s="4">
        <f>EOMONTH(OnlineRetail[[#This Row],[InvoiceDate]],-1)+1</f>
        <v>40575</v>
      </c>
      <c r="K2148" s="6">
        <f>OnlineRetail[[#This Row],[Quantity]]*OnlineRetail[[#This Row],[UnitPrice]]</f>
        <v>61.199999999999996</v>
      </c>
      <c r="L2148" t="str">
        <f t="shared" si="33"/>
        <v>13519|Feb-2011</v>
      </c>
    </row>
    <row r="2149" spans="1:12">
      <c r="A2149">
        <v>538598</v>
      </c>
      <c r="B2149" t="s">
        <v>84</v>
      </c>
      <c r="C2149" t="s">
        <v>12</v>
      </c>
      <c r="D2149">
        <v>12</v>
      </c>
      <c r="E2149" s="1">
        <v>40595.515277777777</v>
      </c>
      <c r="F2149">
        <v>0.85</v>
      </c>
      <c r="G2149">
        <v>13799</v>
      </c>
      <c r="H2149" t="s">
        <v>10</v>
      </c>
      <c r="I2149" t="str">
        <f>IF(AND(LEFT(OnlineRetail[[#This Row],[InvoiceNo]],1)&lt;&gt;"C",OnlineRetail[[#This Row],[CustomerID]]&lt;&gt;""),"Yes","No")</f>
        <v>Yes</v>
      </c>
      <c r="J2149" s="4">
        <f>EOMONTH(OnlineRetail[[#This Row],[InvoiceDate]],-1)+1</f>
        <v>40575</v>
      </c>
      <c r="K2149" s="6">
        <f>OnlineRetail[[#This Row],[Quantity]]*OnlineRetail[[#This Row],[UnitPrice]]</f>
        <v>10.199999999999999</v>
      </c>
      <c r="L2149" t="str">
        <f t="shared" si="33"/>
        <v>13799|Feb-2011</v>
      </c>
    </row>
    <row r="2150" spans="1:12">
      <c r="A2150">
        <v>550201</v>
      </c>
      <c r="B2150" t="s">
        <v>216</v>
      </c>
      <c r="C2150" t="s">
        <v>40</v>
      </c>
      <c r="D2150">
        <v>19</v>
      </c>
      <c r="E2150" s="1">
        <v>40595.54583333333</v>
      </c>
      <c r="F2150">
        <v>0.85</v>
      </c>
      <c r="G2150">
        <v>13030</v>
      </c>
      <c r="H2150" t="s">
        <v>36</v>
      </c>
      <c r="I2150" t="str">
        <f>IF(AND(LEFT(OnlineRetail[[#This Row],[InvoiceNo]],1)&lt;&gt;"C",OnlineRetail[[#This Row],[CustomerID]]&lt;&gt;""),"Yes","No")</f>
        <v>Yes</v>
      </c>
      <c r="J2150" s="4">
        <f>EOMONTH(OnlineRetail[[#This Row],[InvoiceDate]],-1)+1</f>
        <v>40575</v>
      </c>
      <c r="K2150" s="6">
        <f>OnlineRetail[[#This Row],[Quantity]]*OnlineRetail[[#This Row],[UnitPrice]]</f>
        <v>16.149999999999999</v>
      </c>
      <c r="L2150" t="str">
        <f t="shared" si="33"/>
        <v>13030|Feb-2011</v>
      </c>
    </row>
    <row r="2151" spans="1:12">
      <c r="A2151">
        <v>537996</v>
      </c>
      <c r="B2151" t="s">
        <v>170</v>
      </c>
      <c r="C2151" t="s">
        <v>42</v>
      </c>
      <c r="D2151">
        <v>22</v>
      </c>
      <c r="E2151" s="1">
        <v>40595.56527777778</v>
      </c>
      <c r="F2151">
        <v>1.25</v>
      </c>
      <c r="G2151">
        <v>13243</v>
      </c>
      <c r="H2151" t="s">
        <v>10</v>
      </c>
      <c r="I2151" t="str">
        <f>IF(AND(LEFT(OnlineRetail[[#This Row],[InvoiceNo]],1)&lt;&gt;"C",OnlineRetail[[#This Row],[CustomerID]]&lt;&gt;""),"Yes","No")</f>
        <v>Yes</v>
      </c>
      <c r="J2151" s="4">
        <f>EOMONTH(OnlineRetail[[#This Row],[InvoiceDate]],-1)+1</f>
        <v>40575</v>
      </c>
      <c r="K2151" s="6">
        <f>OnlineRetail[[#This Row],[Quantity]]*OnlineRetail[[#This Row],[UnitPrice]]</f>
        <v>27.5</v>
      </c>
      <c r="L2151" t="str">
        <f t="shared" si="33"/>
        <v>13243|Feb-2011</v>
      </c>
    </row>
    <row r="2152" spans="1:12">
      <c r="A2152">
        <v>555344</v>
      </c>
      <c r="B2152" t="s">
        <v>224</v>
      </c>
      <c r="C2152" t="s">
        <v>14</v>
      </c>
      <c r="D2152">
        <v>20</v>
      </c>
      <c r="E2152" s="1">
        <v>40595.588888888888</v>
      </c>
      <c r="F2152">
        <v>5.95</v>
      </c>
      <c r="G2152">
        <v>12513</v>
      </c>
      <c r="H2152" t="s">
        <v>10</v>
      </c>
      <c r="I2152" t="str">
        <f>IF(AND(LEFT(OnlineRetail[[#This Row],[InvoiceNo]],1)&lt;&gt;"C",OnlineRetail[[#This Row],[CustomerID]]&lt;&gt;""),"Yes","No")</f>
        <v>Yes</v>
      </c>
      <c r="J2152" s="4">
        <f>EOMONTH(OnlineRetail[[#This Row],[InvoiceDate]],-1)+1</f>
        <v>40575</v>
      </c>
      <c r="K2152" s="6">
        <f>OnlineRetail[[#This Row],[Quantity]]*OnlineRetail[[#This Row],[UnitPrice]]</f>
        <v>119</v>
      </c>
      <c r="L2152" t="str">
        <f t="shared" si="33"/>
        <v>12513|Feb-2011</v>
      </c>
    </row>
    <row r="2153" spans="1:12">
      <c r="A2153">
        <v>549937</v>
      </c>
      <c r="B2153" t="s">
        <v>47</v>
      </c>
      <c r="C2153" t="s">
        <v>53</v>
      </c>
      <c r="D2153">
        <v>13</v>
      </c>
      <c r="E2153" s="1">
        <v>40595.594444444447</v>
      </c>
      <c r="F2153">
        <v>5.95</v>
      </c>
      <c r="G2153">
        <v>12998</v>
      </c>
      <c r="H2153" t="s">
        <v>10</v>
      </c>
      <c r="I2153" t="str">
        <f>IF(AND(LEFT(OnlineRetail[[#This Row],[InvoiceNo]],1)&lt;&gt;"C",OnlineRetail[[#This Row],[CustomerID]]&lt;&gt;""),"Yes","No")</f>
        <v>Yes</v>
      </c>
      <c r="J2153" s="4">
        <f>EOMONTH(OnlineRetail[[#This Row],[InvoiceDate]],-1)+1</f>
        <v>40575</v>
      </c>
      <c r="K2153" s="6">
        <f>OnlineRetail[[#This Row],[Quantity]]*OnlineRetail[[#This Row],[UnitPrice]]</f>
        <v>77.350000000000009</v>
      </c>
      <c r="L2153" t="str">
        <f t="shared" si="33"/>
        <v>12998|Feb-2011</v>
      </c>
    </row>
    <row r="2154" spans="1:12">
      <c r="A2154">
        <v>543990</v>
      </c>
      <c r="B2154" t="s">
        <v>205</v>
      </c>
      <c r="C2154" t="s">
        <v>40</v>
      </c>
      <c r="D2154">
        <v>5</v>
      </c>
      <c r="E2154" s="1">
        <v>40595.609722222223</v>
      </c>
      <c r="F2154">
        <v>1.65</v>
      </c>
      <c r="G2154">
        <v>12449</v>
      </c>
      <c r="H2154" t="s">
        <v>22</v>
      </c>
      <c r="I2154" t="str">
        <f>IF(AND(LEFT(OnlineRetail[[#This Row],[InvoiceNo]],1)&lt;&gt;"C",OnlineRetail[[#This Row],[CustomerID]]&lt;&gt;""),"Yes","No")</f>
        <v>Yes</v>
      </c>
      <c r="J2154" s="4">
        <f>EOMONTH(OnlineRetail[[#This Row],[InvoiceDate]],-1)+1</f>
        <v>40575</v>
      </c>
      <c r="K2154" s="6">
        <f>OnlineRetail[[#This Row],[Quantity]]*OnlineRetail[[#This Row],[UnitPrice]]</f>
        <v>8.25</v>
      </c>
      <c r="L2154" t="str">
        <f t="shared" si="33"/>
        <v>12449|Feb-2011</v>
      </c>
    </row>
    <row r="2155" spans="1:12">
      <c r="A2155">
        <v>551540</v>
      </c>
      <c r="B2155" t="s">
        <v>107</v>
      </c>
      <c r="C2155" t="s">
        <v>27</v>
      </c>
      <c r="D2155">
        <v>6</v>
      </c>
      <c r="E2155" s="1">
        <v>40595.611111111109</v>
      </c>
      <c r="F2155">
        <v>9.9499999999999993</v>
      </c>
      <c r="G2155">
        <v>12566</v>
      </c>
      <c r="H2155" t="s">
        <v>10</v>
      </c>
      <c r="I2155" t="str">
        <f>IF(AND(LEFT(OnlineRetail[[#This Row],[InvoiceNo]],1)&lt;&gt;"C",OnlineRetail[[#This Row],[CustomerID]]&lt;&gt;""),"Yes","No")</f>
        <v>Yes</v>
      </c>
      <c r="J2155" s="4">
        <f>EOMONTH(OnlineRetail[[#This Row],[InvoiceDate]],-1)+1</f>
        <v>40575</v>
      </c>
      <c r="K2155" s="6">
        <f>OnlineRetail[[#This Row],[Quantity]]*OnlineRetail[[#This Row],[UnitPrice]]</f>
        <v>59.699999999999996</v>
      </c>
      <c r="L2155" t="str">
        <f t="shared" si="33"/>
        <v>12566|Feb-2011</v>
      </c>
    </row>
    <row r="2156" spans="1:12">
      <c r="A2156">
        <v>536394</v>
      </c>
      <c r="B2156" t="s">
        <v>116</v>
      </c>
      <c r="C2156" t="s">
        <v>62</v>
      </c>
      <c r="D2156">
        <v>22</v>
      </c>
      <c r="E2156" s="1">
        <v>40595.626388888893</v>
      </c>
      <c r="F2156">
        <v>2.5499999999999998</v>
      </c>
      <c r="G2156">
        <v>14200</v>
      </c>
      <c r="H2156" t="s">
        <v>10</v>
      </c>
      <c r="I2156" t="str">
        <f>IF(AND(LEFT(OnlineRetail[[#This Row],[InvoiceNo]],1)&lt;&gt;"C",OnlineRetail[[#This Row],[CustomerID]]&lt;&gt;""),"Yes","No")</f>
        <v>Yes</v>
      </c>
      <c r="J2156" s="4">
        <f>EOMONTH(OnlineRetail[[#This Row],[InvoiceDate]],-1)+1</f>
        <v>40575</v>
      </c>
      <c r="K2156" s="6">
        <f>OnlineRetail[[#This Row],[Quantity]]*OnlineRetail[[#This Row],[UnitPrice]]</f>
        <v>56.099999999999994</v>
      </c>
      <c r="L2156" t="str">
        <f t="shared" si="33"/>
        <v>14200|Feb-2011</v>
      </c>
    </row>
    <row r="2157" spans="1:12">
      <c r="A2157">
        <v>541893</v>
      </c>
      <c r="B2157" t="s">
        <v>163</v>
      </c>
      <c r="C2157" t="s">
        <v>33</v>
      </c>
      <c r="D2157">
        <v>7</v>
      </c>
      <c r="E2157" s="1">
        <v>40595.632638888892</v>
      </c>
      <c r="F2157">
        <v>9.9499999999999993</v>
      </c>
      <c r="G2157">
        <v>12472</v>
      </c>
      <c r="H2157" t="s">
        <v>10</v>
      </c>
      <c r="I2157" t="str">
        <f>IF(AND(LEFT(OnlineRetail[[#This Row],[InvoiceNo]],1)&lt;&gt;"C",OnlineRetail[[#This Row],[CustomerID]]&lt;&gt;""),"Yes","No")</f>
        <v>Yes</v>
      </c>
      <c r="J2157" s="4">
        <f>EOMONTH(OnlineRetail[[#This Row],[InvoiceDate]],-1)+1</f>
        <v>40575</v>
      </c>
      <c r="K2157" s="6">
        <f>OnlineRetail[[#This Row],[Quantity]]*OnlineRetail[[#This Row],[UnitPrice]]</f>
        <v>69.649999999999991</v>
      </c>
      <c r="L2157" t="str">
        <f t="shared" si="33"/>
        <v>12472|Feb-2011</v>
      </c>
    </row>
    <row r="2158" spans="1:12">
      <c r="A2158">
        <v>544347</v>
      </c>
      <c r="B2158" t="s">
        <v>163</v>
      </c>
      <c r="C2158" t="s">
        <v>72</v>
      </c>
      <c r="D2158">
        <v>13</v>
      </c>
      <c r="E2158" s="1">
        <v>40595.634027777778</v>
      </c>
      <c r="F2158">
        <v>4.95</v>
      </c>
      <c r="G2158">
        <v>12513</v>
      </c>
      <c r="H2158" t="s">
        <v>10</v>
      </c>
      <c r="I2158" t="str">
        <f>IF(AND(LEFT(OnlineRetail[[#This Row],[InvoiceNo]],1)&lt;&gt;"C",OnlineRetail[[#This Row],[CustomerID]]&lt;&gt;""),"Yes","No")</f>
        <v>Yes</v>
      </c>
      <c r="J2158" s="4">
        <f>EOMONTH(OnlineRetail[[#This Row],[InvoiceDate]],-1)+1</f>
        <v>40575</v>
      </c>
      <c r="K2158" s="6">
        <f>OnlineRetail[[#This Row],[Quantity]]*OnlineRetail[[#This Row],[UnitPrice]]</f>
        <v>64.350000000000009</v>
      </c>
      <c r="L2158" t="str">
        <f t="shared" si="33"/>
        <v>12513|Feb-2011</v>
      </c>
    </row>
    <row r="2159" spans="1:12">
      <c r="A2159">
        <v>537995</v>
      </c>
      <c r="B2159" t="s">
        <v>117</v>
      </c>
      <c r="C2159" t="s">
        <v>48</v>
      </c>
      <c r="D2159">
        <v>6</v>
      </c>
      <c r="E2159" s="1">
        <v>40595.661111111112</v>
      </c>
      <c r="F2159">
        <v>2.5499999999999998</v>
      </c>
      <c r="G2159">
        <v>13882</v>
      </c>
      <c r="H2159" t="s">
        <v>10</v>
      </c>
      <c r="I2159" t="str">
        <f>IF(AND(LEFT(OnlineRetail[[#This Row],[InvoiceNo]],1)&lt;&gt;"C",OnlineRetail[[#This Row],[CustomerID]]&lt;&gt;""),"Yes","No")</f>
        <v>Yes</v>
      </c>
      <c r="J2159" s="4">
        <f>EOMONTH(OnlineRetail[[#This Row],[InvoiceDate]],-1)+1</f>
        <v>40575</v>
      </c>
      <c r="K2159" s="6">
        <f>OnlineRetail[[#This Row],[Quantity]]*OnlineRetail[[#This Row],[UnitPrice]]</f>
        <v>15.299999999999999</v>
      </c>
      <c r="L2159" t="str">
        <f t="shared" si="33"/>
        <v>13882|Feb-2011</v>
      </c>
    </row>
    <row r="2160" spans="1:12">
      <c r="A2160">
        <v>544390</v>
      </c>
      <c r="B2160" t="s">
        <v>189</v>
      </c>
      <c r="C2160" t="s">
        <v>50</v>
      </c>
      <c r="D2160">
        <v>17</v>
      </c>
      <c r="E2160" s="1">
        <v>40595.664583333331</v>
      </c>
      <c r="F2160">
        <v>5.95</v>
      </c>
      <c r="G2160">
        <v>13163</v>
      </c>
      <c r="H2160" t="s">
        <v>10</v>
      </c>
      <c r="I2160" t="str">
        <f>IF(AND(LEFT(OnlineRetail[[#This Row],[InvoiceNo]],1)&lt;&gt;"C",OnlineRetail[[#This Row],[CustomerID]]&lt;&gt;""),"Yes","No")</f>
        <v>Yes</v>
      </c>
      <c r="J2160" s="4">
        <f>EOMONTH(OnlineRetail[[#This Row],[InvoiceDate]],-1)+1</f>
        <v>40575</v>
      </c>
      <c r="K2160" s="6">
        <f>OnlineRetail[[#This Row],[Quantity]]*OnlineRetail[[#This Row],[UnitPrice]]</f>
        <v>101.15</v>
      </c>
      <c r="L2160" t="str">
        <f t="shared" si="33"/>
        <v>13163|Feb-2011</v>
      </c>
    </row>
    <row r="2161" spans="1:12">
      <c r="A2161">
        <v>547551</v>
      </c>
      <c r="B2161" t="s">
        <v>253</v>
      </c>
      <c r="C2161" t="s">
        <v>53</v>
      </c>
      <c r="D2161">
        <v>23</v>
      </c>
      <c r="E2161" s="1">
        <v>40595.669444444437</v>
      </c>
      <c r="F2161">
        <v>1.25</v>
      </c>
      <c r="G2161">
        <v>13815</v>
      </c>
      <c r="H2161" t="s">
        <v>10</v>
      </c>
      <c r="I2161" t="str">
        <f>IF(AND(LEFT(OnlineRetail[[#This Row],[InvoiceNo]],1)&lt;&gt;"C",OnlineRetail[[#This Row],[CustomerID]]&lt;&gt;""),"Yes","No")</f>
        <v>Yes</v>
      </c>
      <c r="J2161" s="4">
        <f>EOMONTH(OnlineRetail[[#This Row],[InvoiceDate]],-1)+1</f>
        <v>40575</v>
      </c>
      <c r="K2161" s="6">
        <f>OnlineRetail[[#This Row],[Quantity]]*OnlineRetail[[#This Row],[UnitPrice]]</f>
        <v>28.75</v>
      </c>
      <c r="L2161" t="str">
        <f t="shared" si="33"/>
        <v>13815|Feb-2011</v>
      </c>
    </row>
    <row r="2162" spans="1:12">
      <c r="A2162">
        <v>548123</v>
      </c>
      <c r="B2162" t="s">
        <v>194</v>
      </c>
      <c r="C2162" t="s">
        <v>19</v>
      </c>
      <c r="D2162">
        <v>20</v>
      </c>
      <c r="E2162" s="1">
        <v>40595.677083333343</v>
      </c>
      <c r="F2162">
        <v>9.9499999999999993</v>
      </c>
      <c r="G2162">
        <v>14123</v>
      </c>
      <c r="H2162" t="s">
        <v>10</v>
      </c>
      <c r="I2162" t="str">
        <f>IF(AND(LEFT(OnlineRetail[[#This Row],[InvoiceNo]],1)&lt;&gt;"C",OnlineRetail[[#This Row],[CustomerID]]&lt;&gt;""),"Yes","No")</f>
        <v>Yes</v>
      </c>
      <c r="J2162" s="4">
        <f>EOMONTH(OnlineRetail[[#This Row],[InvoiceDate]],-1)+1</f>
        <v>40575</v>
      </c>
      <c r="K2162" s="6">
        <f>OnlineRetail[[#This Row],[Quantity]]*OnlineRetail[[#This Row],[UnitPrice]]</f>
        <v>199</v>
      </c>
      <c r="L2162" t="str">
        <f t="shared" si="33"/>
        <v>14123|Feb-2011</v>
      </c>
    </row>
    <row r="2163" spans="1:12">
      <c r="A2163">
        <v>551373</v>
      </c>
      <c r="B2163" t="s">
        <v>245</v>
      </c>
      <c r="C2163" t="s">
        <v>9</v>
      </c>
      <c r="D2163">
        <v>4</v>
      </c>
      <c r="E2163" s="1">
        <v>40595.680555555547</v>
      </c>
      <c r="F2163">
        <v>1.25</v>
      </c>
      <c r="G2163">
        <v>14022</v>
      </c>
      <c r="H2163" t="s">
        <v>10</v>
      </c>
      <c r="I2163" t="str">
        <f>IF(AND(LEFT(OnlineRetail[[#This Row],[InvoiceNo]],1)&lt;&gt;"C",OnlineRetail[[#This Row],[CustomerID]]&lt;&gt;""),"Yes","No")</f>
        <v>Yes</v>
      </c>
      <c r="J2163" s="4">
        <f>EOMONTH(OnlineRetail[[#This Row],[InvoiceDate]],-1)+1</f>
        <v>40575</v>
      </c>
      <c r="K2163" s="6">
        <f>OnlineRetail[[#This Row],[Quantity]]*OnlineRetail[[#This Row],[UnitPrice]]</f>
        <v>5</v>
      </c>
      <c r="L2163" t="str">
        <f t="shared" si="33"/>
        <v>14022|Feb-2011</v>
      </c>
    </row>
    <row r="2164" spans="1:12">
      <c r="A2164">
        <v>537548</v>
      </c>
      <c r="B2164" t="s">
        <v>162</v>
      </c>
      <c r="C2164" t="s">
        <v>48</v>
      </c>
      <c r="D2164">
        <v>13</v>
      </c>
      <c r="E2164" s="1">
        <v>40595.684027777781</v>
      </c>
      <c r="F2164">
        <v>1.25</v>
      </c>
      <c r="G2164">
        <v>13226</v>
      </c>
      <c r="H2164" t="s">
        <v>10</v>
      </c>
      <c r="I2164" t="str">
        <f>IF(AND(LEFT(OnlineRetail[[#This Row],[InvoiceNo]],1)&lt;&gt;"C",OnlineRetail[[#This Row],[CustomerID]]&lt;&gt;""),"Yes","No")</f>
        <v>Yes</v>
      </c>
      <c r="J2164" s="4">
        <f>EOMONTH(OnlineRetail[[#This Row],[InvoiceDate]],-1)+1</f>
        <v>40575</v>
      </c>
      <c r="K2164" s="6">
        <f>OnlineRetail[[#This Row],[Quantity]]*OnlineRetail[[#This Row],[UnitPrice]]</f>
        <v>16.25</v>
      </c>
      <c r="L2164" t="str">
        <f t="shared" si="33"/>
        <v>13226|Feb-2011</v>
      </c>
    </row>
    <row r="2165" spans="1:12">
      <c r="A2165">
        <v>555963</v>
      </c>
      <c r="B2165" t="s">
        <v>230</v>
      </c>
      <c r="C2165" t="s">
        <v>12</v>
      </c>
      <c r="D2165">
        <v>3</v>
      </c>
      <c r="E2165" s="1">
        <v>40595.713888888888</v>
      </c>
      <c r="F2165">
        <v>4.95</v>
      </c>
      <c r="G2165">
        <v>12684</v>
      </c>
      <c r="H2165" t="s">
        <v>10</v>
      </c>
      <c r="I2165" t="str">
        <f>IF(AND(LEFT(OnlineRetail[[#This Row],[InvoiceNo]],1)&lt;&gt;"C",OnlineRetail[[#This Row],[CustomerID]]&lt;&gt;""),"Yes","No")</f>
        <v>Yes</v>
      </c>
      <c r="J2165" s="4">
        <f>EOMONTH(OnlineRetail[[#This Row],[InvoiceDate]],-1)+1</f>
        <v>40575</v>
      </c>
      <c r="K2165" s="6">
        <f>OnlineRetail[[#This Row],[Quantity]]*OnlineRetail[[#This Row],[UnitPrice]]</f>
        <v>14.850000000000001</v>
      </c>
      <c r="L2165" t="str">
        <f t="shared" si="33"/>
        <v>12684|Feb-2011</v>
      </c>
    </row>
    <row r="2166" spans="1:12">
      <c r="A2166">
        <v>546085</v>
      </c>
      <c r="B2166" t="s">
        <v>146</v>
      </c>
      <c r="C2166" t="s">
        <v>40</v>
      </c>
      <c r="D2166">
        <v>18</v>
      </c>
      <c r="E2166" s="1">
        <v>40595.740277777782</v>
      </c>
      <c r="F2166">
        <v>2.5499999999999998</v>
      </c>
      <c r="G2166">
        <v>12743</v>
      </c>
      <c r="H2166" t="s">
        <v>10</v>
      </c>
      <c r="I2166" t="str">
        <f>IF(AND(LEFT(OnlineRetail[[#This Row],[InvoiceNo]],1)&lt;&gt;"C",OnlineRetail[[#This Row],[CustomerID]]&lt;&gt;""),"Yes","No")</f>
        <v>Yes</v>
      </c>
      <c r="J2166" s="4">
        <f>EOMONTH(OnlineRetail[[#This Row],[InvoiceDate]],-1)+1</f>
        <v>40575</v>
      </c>
      <c r="K2166" s="6">
        <f>OnlineRetail[[#This Row],[Quantity]]*OnlineRetail[[#This Row],[UnitPrice]]</f>
        <v>45.9</v>
      </c>
      <c r="L2166" t="str">
        <f t="shared" si="33"/>
        <v>12743|Feb-2011</v>
      </c>
    </row>
    <row r="2167" spans="1:12">
      <c r="A2167">
        <v>554108</v>
      </c>
      <c r="B2167" t="s">
        <v>60</v>
      </c>
      <c r="C2167" t="s">
        <v>39</v>
      </c>
      <c r="D2167">
        <v>22</v>
      </c>
      <c r="E2167" s="1">
        <v>40595.742361111108</v>
      </c>
      <c r="F2167">
        <v>3.39</v>
      </c>
      <c r="G2167">
        <v>14281</v>
      </c>
      <c r="H2167" t="s">
        <v>22</v>
      </c>
      <c r="I2167" t="str">
        <f>IF(AND(LEFT(OnlineRetail[[#This Row],[InvoiceNo]],1)&lt;&gt;"C",OnlineRetail[[#This Row],[CustomerID]]&lt;&gt;""),"Yes","No")</f>
        <v>Yes</v>
      </c>
      <c r="J2167" s="4">
        <f>EOMONTH(OnlineRetail[[#This Row],[InvoiceDate]],-1)+1</f>
        <v>40575</v>
      </c>
      <c r="K2167" s="6">
        <f>OnlineRetail[[#This Row],[Quantity]]*OnlineRetail[[#This Row],[UnitPrice]]</f>
        <v>74.58</v>
      </c>
      <c r="L2167" t="str">
        <f t="shared" si="33"/>
        <v>14281|Feb-2011</v>
      </c>
    </row>
    <row r="2168" spans="1:12">
      <c r="A2168">
        <v>550160</v>
      </c>
      <c r="B2168" t="s">
        <v>168</v>
      </c>
      <c r="C2168" t="s">
        <v>48</v>
      </c>
      <c r="D2168">
        <v>18</v>
      </c>
      <c r="E2168" s="1">
        <v>40595.765277777777</v>
      </c>
      <c r="F2168">
        <v>0.85</v>
      </c>
      <c r="G2168">
        <v>12417</v>
      </c>
      <c r="H2168" t="s">
        <v>10</v>
      </c>
      <c r="I2168" t="str">
        <f>IF(AND(LEFT(OnlineRetail[[#This Row],[InvoiceNo]],1)&lt;&gt;"C",OnlineRetail[[#This Row],[CustomerID]]&lt;&gt;""),"Yes","No")</f>
        <v>Yes</v>
      </c>
      <c r="J2168" s="4">
        <f>EOMONTH(OnlineRetail[[#This Row],[InvoiceDate]],-1)+1</f>
        <v>40575</v>
      </c>
      <c r="K2168" s="6">
        <f>OnlineRetail[[#This Row],[Quantity]]*OnlineRetail[[#This Row],[UnitPrice]]</f>
        <v>15.299999999999999</v>
      </c>
      <c r="L2168" t="str">
        <f t="shared" si="33"/>
        <v>12417|Feb-2011</v>
      </c>
    </row>
    <row r="2169" spans="1:12">
      <c r="A2169">
        <v>552929</v>
      </c>
      <c r="B2169" t="s">
        <v>141</v>
      </c>
      <c r="C2169" t="s">
        <v>14</v>
      </c>
      <c r="D2169">
        <v>2</v>
      </c>
      <c r="E2169" s="1">
        <v>40595.774305555547</v>
      </c>
      <c r="F2169">
        <v>4.95</v>
      </c>
      <c r="G2169">
        <v>12729</v>
      </c>
      <c r="H2169" t="s">
        <v>10</v>
      </c>
      <c r="I2169" t="str">
        <f>IF(AND(LEFT(OnlineRetail[[#This Row],[InvoiceNo]],1)&lt;&gt;"C",OnlineRetail[[#This Row],[CustomerID]]&lt;&gt;""),"Yes","No")</f>
        <v>Yes</v>
      </c>
      <c r="J2169" s="4">
        <f>EOMONTH(OnlineRetail[[#This Row],[InvoiceDate]],-1)+1</f>
        <v>40575</v>
      </c>
      <c r="K2169" s="6">
        <f>OnlineRetail[[#This Row],[Quantity]]*OnlineRetail[[#This Row],[UnitPrice]]</f>
        <v>9.9</v>
      </c>
      <c r="L2169" t="str">
        <f t="shared" si="33"/>
        <v>12729|Feb-2011</v>
      </c>
    </row>
    <row r="2170" spans="1:12">
      <c r="A2170">
        <v>545121</v>
      </c>
      <c r="B2170" t="s">
        <v>52</v>
      </c>
      <c r="C2170" t="s">
        <v>16</v>
      </c>
      <c r="D2170">
        <v>8</v>
      </c>
      <c r="E2170" s="1">
        <v>40595.832638888889</v>
      </c>
      <c r="F2170">
        <v>2.1</v>
      </c>
      <c r="G2170">
        <v>12578</v>
      </c>
      <c r="H2170" t="s">
        <v>10</v>
      </c>
      <c r="I2170" t="str">
        <f>IF(AND(LEFT(OnlineRetail[[#This Row],[InvoiceNo]],1)&lt;&gt;"C",OnlineRetail[[#This Row],[CustomerID]]&lt;&gt;""),"Yes","No")</f>
        <v>Yes</v>
      </c>
      <c r="J2170" s="4">
        <f>EOMONTH(OnlineRetail[[#This Row],[InvoiceDate]],-1)+1</f>
        <v>40575</v>
      </c>
      <c r="K2170" s="6">
        <f>OnlineRetail[[#This Row],[Quantity]]*OnlineRetail[[#This Row],[UnitPrice]]</f>
        <v>16.8</v>
      </c>
      <c r="L2170" t="str">
        <f t="shared" si="33"/>
        <v>12578|Feb-2011</v>
      </c>
    </row>
    <row r="2171" spans="1:12">
      <c r="A2171">
        <v>538798</v>
      </c>
      <c r="B2171" t="s">
        <v>275</v>
      </c>
      <c r="C2171" t="s">
        <v>72</v>
      </c>
      <c r="D2171">
        <v>7</v>
      </c>
      <c r="E2171" s="1">
        <v>40596.334722222222</v>
      </c>
      <c r="F2171">
        <v>4.25</v>
      </c>
      <c r="G2171">
        <v>14172</v>
      </c>
      <c r="H2171" t="s">
        <v>10</v>
      </c>
      <c r="I2171" t="str">
        <f>IF(AND(LEFT(OnlineRetail[[#This Row],[InvoiceNo]],1)&lt;&gt;"C",OnlineRetail[[#This Row],[CustomerID]]&lt;&gt;""),"Yes","No")</f>
        <v>Yes</v>
      </c>
      <c r="J2171" s="4">
        <f>EOMONTH(OnlineRetail[[#This Row],[InvoiceDate]],-1)+1</f>
        <v>40575</v>
      </c>
      <c r="K2171" s="6">
        <f>OnlineRetail[[#This Row],[Quantity]]*OnlineRetail[[#This Row],[UnitPrice]]</f>
        <v>29.75</v>
      </c>
      <c r="L2171" t="str">
        <f t="shared" si="33"/>
        <v>14172|Feb-2011</v>
      </c>
    </row>
    <row r="2172" spans="1:12">
      <c r="A2172">
        <v>544964</v>
      </c>
      <c r="B2172" t="s">
        <v>250</v>
      </c>
      <c r="C2172" t="s">
        <v>16</v>
      </c>
      <c r="D2172">
        <v>20</v>
      </c>
      <c r="E2172" s="1">
        <v>40596.347916666673</v>
      </c>
      <c r="F2172">
        <v>0.85</v>
      </c>
      <c r="G2172">
        <v>14285</v>
      </c>
      <c r="H2172" t="s">
        <v>10</v>
      </c>
      <c r="I2172" t="str">
        <f>IF(AND(LEFT(OnlineRetail[[#This Row],[InvoiceNo]],1)&lt;&gt;"C",OnlineRetail[[#This Row],[CustomerID]]&lt;&gt;""),"Yes","No")</f>
        <v>Yes</v>
      </c>
      <c r="J2172" s="4">
        <f>EOMONTH(OnlineRetail[[#This Row],[InvoiceDate]],-1)+1</f>
        <v>40575</v>
      </c>
      <c r="K2172" s="6">
        <f>OnlineRetail[[#This Row],[Quantity]]*OnlineRetail[[#This Row],[UnitPrice]]</f>
        <v>17</v>
      </c>
      <c r="L2172" t="str">
        <f t="shared" si="33"/>
        <v>14285|Feb-2011</v>
      </c>
    </row>
    <row r="2173" spans="1:12">
      <c r="A2173">
        <v>538822</v>
      </c>
      <c r="B2173" t="s">
        <v>105</v>
      </c>
      <c r="C2173" t="s">
        <v>50</v>
      </c>
      <c r="D2173">
        <v>7</v>
      </c>
      <c r="E2173" s="1">
        <v>40596.348611111112</v>
      </c>
      <c r="F2173">
        <v>4.25</v>
      </c>
      <c r="G2173">
        <v>12998</v>
      </c>
      <c r="H2173" t="s">
        <v>121</v>
      </c>
      <c r="I2173" t="str">
        <f>IF(AND(LEFT(OnlineRetail[[#This Row],[InvoiceNo]],1)&lt;&gt;"C",OnlineRetail[[#This Row],[CustomerID]]&lt;&gt;""),"Yes","No")</f>
        <v>Yes</v>
      </c>
      <c r="J2173" s="4">
        <f>EOMONTH(OnlineRetail[[#This Row],[InvoiceDate]],-1)+1</f>
        <v>40575</v>
      </c>
      <c r="K2173" s="6">
        <f>OnlineRetail[[#This Row],[Quantity]]*OnlineRetail[[#This Row],[UnitPrice]]</f>
        <v>29.75</v>
      </c>
      <c r="L2173" t="str">
        <f t="shared" si="33"/>
        <v>12998|Feb-2011</v>
      </c>
    </row>
    <row r="2174" spans="1:12">
      <c r="A2174">
        <v>552459</v>
      </c>
      <c r="B2174" t="s">
        <v>143</v>
      </c>
      <c r="C2174" t="s">
        <v>14</v>
      </c>
      <c r="D2174">
        <v>20</v>
      </c>
      <c r="E2174" s="1">
        <v>40596.361111111109</v>
      </c>
      <c r="F2174">
        <v>4.95</v>
      </c>
      <c r="G2174">
        <v>13248</v>
      </c>
      <c r="H2174" t="s">
        <v>10</v>
      </c>
      <c r="I2174" t="str">
        <f>IF(AND(LEFT(OnlineRetail[[#This Row],[InvoiceNo]],1)&lt;&gt;"C",OnlineRetail[[#This Row],[CustomerID]]&lt;&gt;""),"Yes","No")</f>
        <v>Yes</v>
      </c>
      <c r="J2174" s="4">
        <f>EOMONTH(OnlineRetail[[#This Row],[InvoiceDate]],-1)+1</f>
        <v>40575</v>
      </c>
      <c r="K2174" s="6">
        <f>OnlineRetail[[#This Row],[Quantity]]*OnlineRetail[[#This Row],[UnitPrice]]</f>
        <v>99</v>
      </c>
      <c r="L2174" t="str">
        <f t="shared" si="33"/>
        <v>13248|Feb-2011</v>
      </c>
    </row>
    <row r="2175" spans="1:12">
      <c r="A2175">
        <v>537713</v>
      </c>
      <c r="B2175" t="s">
        <v>248</v>
      </c>
      <c r="C2175" t="s">
        <v>48</v>
      </c>
      <c r="D2175">
        <v>13</v>
      </c>
      <c r="E2175" s="1">
        <v>40596.390972222223</v>
      </c>
      <c r="F2175">
        <v>7.95</v>
      </c>
      <c r="G2175">
        <v>12968</v>
      </c>
      <c r="H2175" t="s">
        <v>10</v>
      </c>
      <c r="I2175" t="str">
        <f>IF(AND(LEFT(OnlineRetail[[#This Row],[InvoiceNo]],1)&lt;&gt;"C",OnlineRetail[[#This Row],[CustomerID]]&lt;&gt;""),"Yes","No")</f>
        <v>Yes</v>
      </c>
      <c r="J2175" s="4">
        <f>EOMONTH(OnlineRetail[[#This Row],[InvoiceDate]],-1)+1</f>
        <v>40575</v>
      </c>
      <c r="K2175" s="6">
        <f>OnlineRetail[[#This Row],[Quantity]]*OnlineRetail[[#This Row],[UnitPrice]]</f>
        <v>103.35000000000001</v>
      </c>
      <c r="L2175" t="str">
        <f t="shared" si="33"/>
        <v>12968|Feb-2011</v>
      </c>
    </row>
    <row r="2176" spans="1:12">
      <c r="A2176">
        <v>541437</v>
      </c>
      <c r="B2176" t="s">
        <v>64</v>
      </c>
      <c r="C2176" t="s">
        <v>53</v>
      </c>
      <c r="D2176">
        <v>6</v>
      </c>
      <c r="E2176" s="1">
        <v>40596.411805555559</v>
      </c>
      <c r="F2176">
        <v>4.95</v>
      </c>
      <c r="G2176">
        <v>13583</v>
      </c>
      <c r="H2176" t="s">
        <v>10</v>
      </c>
      <c r="I2176" t="str">
        <f>IF(AND(LEFT(OnlineRetail[[#This Row],[InvoiceNo]],1)&lt;&gt;"C",OnlineRetail[[#This Row],[CustomerID]]&lt;&gt;""),"Yes","No")</f>
        <v>Yes</v>
      </c>
      <c r="J2176" s="4">
        <f>EOMONTH(OnlineRetail[[#This Row],[InvoiceDate]],-1)+1</f>
        <v>40575</v>
      </c>
      <c r="K2176" s="6">
        <f>OnlineRetail[[#This Row],[Quantity]]*OnlineRetail[[#This Row],[UnitPrice]]</f>
        <v>29.700000000000003</v>
      </c>
      <c r="L2176" t="str">
        <f t="shared" si="33"/>
        <v>13583|Feb-2011</v>
      </c>
    </row>
    <row r="2177" spans="1:12">
      <c r="A2177">
        <v>554690</v>
      </c>
      <c r="B2177" t="s">
        <v>181</v>
      </c>
      <c r="C2177" t="s">
        <v>83</v>
      </c>
      <c r="D2177">
        <v>4</v>
      </c>
      <c r="E2177" s="1">
        <v>40596.443055555559</v>
      </c>
      <c r="F2177">
        <v>0.85</v>
      </c>
      <c r="G2177">
        <v>12428</v>
      </c>
      <c r="H2177" t="s">
        <v>36</v>
      </c>
      <c r="I2177" t="str">
        <f>IF(AND(LEFT(OnlineRetail[[#This Row],[InvoiceNo]],1)&lt;&gt;"C",OnlineRetail[[#This Row],[CustomerID]]&lt;&gt;""),"Yes","No")</f>
        <v>Yes</v>
      </c>
      <c r="J2177" s="4">
        <f>EOMONTH(OnlineRetail[[#This Row],[InvoiceDate]],-1)+1</f>
        <v>40575</v>
      </c>
      <c r="K2177" s="6">
        <f>OnlineRetail[[#This Row],[Quantity]]*OnlineRetail[[#This Row],[UnitPrice]]</f>
        <v>3.4</v>
      </c>
      <c r="L2177" t="str">
        <f t="shared" si="33"/>
        <v>12428|Feb-2011</v>
      </c>
    </row>
    <row r="2178" spans="1:12">
      <c r="A2178">
        <v>551576</v>
      </c>
      <c r="B2178" t="s">
        <v>188</v>
      </c>
      <c r="C2178" t="s">
        <v>27</v>
      </c>
      <c r="D2178">
        <v>22</v>
      </c>
      <c r="E2178" s="1">
        <v>40596.474999999999</v>
      </c>
      <c r="F2178">
        <v>9.9499999999999993</v>
      </c>
      <c r="G2178">
        <v>14154</v>
      </c>
      <c r="H2178" t="s">
        <v>10</v>
      </c>
      <c r="I2178" t="str">
        <f>IF(AND(LEFT(OnlineRetail[[#This Row],[InvoiceNo]],1)&lt;&gt;"C",OnlineRetail[[#This Row],[CustomerID]]&lt;&gt;""),"Yes","No")</f>
        <v>Yes</v>
      </c>
      <c r="J2178" s="4">
        <f>EOMONTH(OnlineRetail[[#This Row],[InvoiceDate]],-1)+1</f>
        <v>40575</v>
      </c>
      <c r="K2178" s="6">
        <f>OnlineRetail[[#This Row],[Quantity]]*OnlineRetail[[#This Row],[UnitPrice]]</f>
        <v>218.89999999999998</v>
      </c>
      <c r="L2178" t="str">
        <f t="shared" ref="L2178:L2241" si="34">IF(I2178="Yes",G2178&amp;"|"&amp;TEXT(J2178,"mmm-yyyy"),"")</f>
        <v>14154|Feb-2011</v>
      </c>
    </row>
    <row r="2179" spans="1:12">
      <c r="A2179">
        <v>550918</v>
      </c>
      <c r="B2179" t="s">
        <v>203</v>
      </c>
      <c r="C2179" t="s">
        <v>62</v>
      </c>
      <c r="D2179">
        <v>18</v>
      </c>
      <c r="E2179" s="1">
        <v>40596.484027777777</v>
      </c>
      <c r="F2179">
        <v>0.85</v>
      </c>
      <c r="G2179">
        <v>14089</v>
      </c>
      <c r="H2179" t="s">
        <v>10</v>
      </c>
      <c r="I2179" t="str">
        <f>IF(AND(LEFT(OnlineRetail[[#This Row],[InvoiceNo]],1)&lt;&gt;"C",OnlineRetail[[#This Row],[CustomerID]]&lt;&gt;""),"Yes","No")</f>
        <v>Yes</v>
      </c>
      <c r="J2179" s="4">
        <f>EOMONTH(OnlineRetail[[#This Row],[InvoiceDate]],-1)+1</f>
        <v>40575</v>
      </c>
      <c r="K2179" s="6">
        <f>OnlineRetail[[#This Row],[Quantity]]*OnlineRetail[[#This Row],[UnitPrice]]</f>
        <v>15.299999999999999</v>
      </c>
      <c r="L2179" t="str">
        <f t="shared" si="34"/>
        <v>14089|Feb-2011</v>
      </c>
    </row>
    <row r="2180" spans="1:12">
      <c r="A2180">
        <v>545723</v>
      </c>
      <c r="B2180" t="s">
        <v>82</v>
      </c>
      <c r="C2180" t="s">
        <v>33</v>
      </c>
      <c r="D2180">
        <v>13</v>
      </c>
      <c r="E2180" s="1">
        <v>40596.496527777781</v>
      </c>
      <c r="F2180">
        <v>5.95</v>
      </c>
      <c r="G2180">
        <v>12807</v>
      </c>
      <c r="H2180" t="s">
        <v>10</v>
      </c>
      <c r="I2180" t="str">
        <f>IF(AND(LEFT(OnlineRetail[[#This Row],[InvoiceNo]],1)&lt;&gt;"C",OnlineRetail[[#This Row],[CustomerID]]&lt;&gt;""),"Yes","No")</f>
        <v>Yes</v>
      </c>
      <c r="J2180" s="4">
        <f>EOMONTH(OnlineRetail[[#This Row],[InvoiceDate]],-1)+1</f>
        <v>40575</v>
      </c>
      <c r="K2180" s="6">
        <f>OnlineRetail[[#This Row],[Quantity]]*OnlineRetail[[#This Row],[UnitPrice]]</f>
        <v>77.350000000000009</v>
      </c>
      <c r="L2180" t="str">
        <f t="shared" si="34"/>
        <v>12807|Feb-2011</v>
      </c>
    </row>
    <row r="2181" spans="1:12">
      <c r="A2181">
        <v>549137</v>
      </c>
      <c r="B2181" t="s">
        <v>44</v>
      </c>
      <c r="C2181" t="s">
        <v>83</v>
      </c>
      <c r="D2181">
        <v>7</v>
      </c>
      <c r="E2181" s="1">
        <v>40596.501388888893</v>
      </c>
      <c r="F2181">
        <v>4.25</v>
      </c>
      <c r="G2181">
        <v>13236</v>
      </c>
      <c r="H2181" t="s">
        <v>31</v>
      </c>
      <c r="I2181" t="str">
        <f>IF(AND(LEFT(OnlineRetail[[#This Row],[InvoiceNo]],1)&lt;&gt;"C",OnlineRetail[[#This Row],[CustomerID]]&lt;&gt;""),"Yes","No")</f>
        <v>Yes</v>
      </c>
      <c r="J2181" s="4">
        <f>EOMONTH(OnlineRetail[[#This Row],[InvoiceDate]],-1)+1</f>
        <v>40575</v>
      </c>
      <c r="K2181" s="6">
        <f>OnlineRetail[[#This Row],[Quantity]]*OnlineRetail[[#This Row],[UnitPrice]]</f>
        <v>29.75</v>
      </c>
      <c r="L2181" t="str">
        <f t="shared" si="34"/>
        <v>13236|Feb-2011</v>
      </c>
    </row>
    <row r="2182" spans="1:12">
      <c r="A2182">
        <v>541281</v>
      </c>
      <c r="B2182" t="s">
        <v>68</v>
      </c>
      <c r="C2182" t="s">
        <v>46</v>
      </c>
      <c r="D2182">
        <v>22</v>
      </c>
      <c r="E2182" s="1">
        <v>40596.502083333333</v>
      </c>
      <c r="F2182">
        <v>4.95</v>
      </c>
      <c r="G2182">
        <v>12563</v>
      </c>
      <c r="H2182" t="s">
        <v>17</v>
      </c>
      <c r="I2182" t="str">
        <f>IF(AND(LEFT(OnlineRetail[[#This Row],[InvoiceNo]],1)&lt;&gt;"C",OnlineRetail[[#This Row],[CustomerID]]&lt;&gt;""),"Yes","No")</f>
        <v>Yes</v>
      </c>
      <c r="J2182" s="4">
        <f>EOMONTH(OnlineRetail[[#This Row],[InvoiceDate]],-1)+1</f>
        <v>40575</v>
      </c>
      <c r="K2182" s="6">
        <f>OnlineRetail[[#This Row],[Quantity]]*OnlineRetail[[#This Row],[UnitPrice]]</f>
        <v>108.9</v>
      </c>
      <c r="L2182" t="str">
        <f t="shared" si="34"/>
        <v>12563|Feb-2011</v>
      </c>
    </row>
    <row r="2183" spans="1:12">
      <c r="A2183">
        <v>550994</v>
      </c>
      <c r="B2183" t="s">
        <v>142</v>
      </c>
      <c r="C2183" t="s">
        <v>53</v>
      </c>
      <c r="D2183">
        <v>22</v>
      </c>
      <c r="E2183" s="1">
        <v>40596.511111111111</v>
      </c>
      <c r="F2183">
        <v>4.25</v>
      </c>
      <c r="G2183">
        <v>12487</v>
      </c>
      <c r="H2183" t="s">
        <v>10</v>
      </c>
      <c r="I2183" t="str">
        <f>IF(AND(LEFT(OnlineRetail[[#This Row],[InvoiceNo]],1)&lt;&gt;"C",OnlineRetail[[#This Row],[CustomerID]]&lt;&gt;""),"Yes","No")</f>
        <v>Yes</v>
      </c>
      <c r="J2183" s="4">
        <f>EOMONTH(OnlineRetail[[#This Row],[InvoiceDate]],-1)+1</f>
        <v>40575</v>
      </c>
      <c r="K2183" s="6">
        <f>OnlineRetail[[#This Row],[Quantity]]*OnlineRetail[[#This Row],[UnitPrice]]</f>
        <v>93.5</v>
      </c>
      <c r="L2183" t="str">
        <f t="shared" si="34"/>
        <v>12487|Feb-2011</v>
      </c>
    </row>
    <row r="2184" spans="1:12">
      <c r="A2184">
        <v>542697</v>
      </c>
      <c r="B2184" t="s">
        <v>94</v>
      </c>
      <c r="C2184" t="s">
        <v>33</v>
      </c>
      <c r="D2184">
        <v>16</v>
      </c>
      <c r="E2184" s="1">
        <v>40596.512499999997</v>
      </c>
      <c r="F2184">
        <v>2.5499999999999998</v>
      </c>
      <c r="G2184">
        <v>13364</v>
      </c>
      <c r="H2184" t="s">
        <v>10</v>
      </c>
      <c r="I2184" t="str">
        <f>IF(AND(LEFT(OnlineRetail[[#This Row],[InvoiceNo]],1)&lt;&gt;"C",OnlineRetail[[#This Row],[CustomerID]]&lt;&gt;""),"Yes","No")</f>
        <v>Yes</v>
      </c>
      <c r="J2184" s="4">
        <f>EOMONTH(OnlineRetail[[#This Row],[InvoiceDate]],-1)+1</f>
        <v>40575</v>
      </c>
      <c r="K2184" s="6">
        <f>OnlineRetail[[#This Row],[Quantity]]*OnlineRetail[[#This Row],[UnitPrice]]</f>
        <v>40.799999999999997</v>
      </c>
      <c r="L2184" t="str">
        <f t="shared" si="34"/>
        <v>13364|Feb-2011</v>
      </c>
    </row>
    <row r="2185" spans="1:12" hidden="1">
      <c r="A2185" t="s">
        <v>305</v>
      </c>
      <c r="B2185" t="s">
        <v>125</v>
      </c>
      <c r="C2185" t="s">
        <v>62</v>
      </c>
      <c r="D2185">
        <v>22</v>
      </c>
      <c r="E2185" s="1">
        <v>40596.51458333333</v>
      </c>
      <c r="F2185">
        <v>7.95</v>
      </c>
      <c r="G2185">
        <v>14008</v>
      </c>
      <c r="H2185" t="s">
        <v>22</v>
      </c>
      <c r="I2185" t="str">
        <f>IF(AND(LEFT(OnlineRetail[[#This Row],[InvoiceNo]],1)&lt;&gt;"C",OnlineRetail[[#This Row],[CustomerID]]&lt;&gt;""),"Yes","No")</f>
        <v>No</v>
      </c>
      <c r="J2185" s="4">
        <f>EOMONTH(OnlineRetail[[#This Row],[InvoiceDate]],-1)+1</f>
        <v>40575</v>
      </c>
      <c r="K2185" s="6">
        <f>OnlineRetail[[#This Row],[Quantity]]*OnlineRetail[[#This Row],[UnitPrice]]</f>
        <v>174.9</v>
      </c>
      <c r="L2185" t="str">
        <f t="shared" si="34"/>
        <v/>
      </c>
    </row>
    <row r="2186" spans="1:12">
      <c r="A2186">
        <v>551850</v>
      </c>
      <c r="B2186" t="s">
        <v>213</v>
      </c>
      <c r="C2186" t="s">
        <v>62</v>
      </c>
      <c r="D2186">
        <v>13</v>
      </c>
      <c r="E2186" s="1">
        <v>40596.53402777778</v>
      </c>
      <c r="F2186">
        <v>2.5499999999999998</v>
      </c>
      <c r="G2186">
        <v>13066</v>
      </c>
      <c r="H2186" t="s">
        <v>10</v>
      </c>
      <c r="I2186" t="str">
        <f>IF(AND(LEFT(OnlineRetail[[#This Row],[InvoiceNo]],1)&lt;&gt;"C",OnlineRetail[[#This Row],[CustomerID]]&lt;&gt;""),"Yes","No")</f>
        <v>Yes</v>
      </c>
      <c r="J2186" s="4">
        <f>EOMONTH(OnlineRetail[[#This Row],[InvoiceDate]],-1)+1</f>
        <v>40575</v>
      </c>
      <c r="K2186" s="6">
        <f>OnlineRetail[[#This Row],[Quantity]]*OnlineRetail[[#This Row],[UnitPrice]]</f>
        <v>33.15</v>
      </c>
      <c r="L2186" t="str">
        <f t="shared" si="34"/>
        <v>13066|Feb-2011</v>
      </c>
    </row>
    <row r="2187" spans="1:12">
      <c r="A2187">
        <v>543823</v>
      </c>
      <c r="B2187" t="s">
        <v>122</v>
      </c>
      <c r="C2187" t="s">
        <v>16</v>
      </c>
      <c r="D2187">
        <v>2</v>
      </c>
      <c r="E2187" s="1">
        <v>40596.545138888891</v>
      </c>
      <c r="F2187">
        <v>7.95</v>
      </c>
      <c r="G2187">
        <v>13984</v>
      </c>
      <c r="H2187" t="s">
        <v>10</v>
      </c>
      <c r="I2187" t="str">
        <f>IF(AND(LEFT(OnlineRetail[[#This Row],[InvoiceNo]],1)&lt;&gt;"C",OnlineRetail[[#This Row],[CustomerID]]&lt;&gt;""),"Yes","No")</f>
        <v>Yes</v>
      </c>
      <c r="J2187" s="4">
        <f>EOMONTH(OnlineRetail[[#This Row],[InvoiceDate]],-1)+1</f>
        <v>40575</v>
      </c>
      <c r="K2187" s="6">
        <f>OnlineRetail[[#This Row],[Quantity]]*OnlineRetail[[#This Row],[UnitPrice]]</f>
        <v>15.9</v>
      </c>
      <c r="L2187" t="str">
        <f t="shared" si="34"/>
        <v>13984|Feb-2011</v>
      </c>
    </row>
    <row r="2188" spans="1:12">
      <c r="A2188">
        <v>547795</v>
      </c>
      <c r="B2188" t="s">
        <v>61</v>
      </c>
      <c r="C2188" t="s">
        <v>42</v>
      </c>
      <c r="D2188">
        <v>14</v>
      </c>
      <c r="E2188" s="1">
        <v>40596.545138888891</v>
      </c>
      <c r="F2188">
        <v>2.5499999999999998</v>
      </c>
      <c r="G2188">
        <v>13282</v>
      </c>
      <c r="H2188" t="s">
        <v>10</v>
      </c>
      <c r="I2188" t="str">
        <f>IF(AND(LEFT(OnlineRetail[[#This Row],[InvoiceNo]],1)&lt;&gt;"C",OnlineRetail[[#This Row],[CustomerID]]&lt;&gt;""),"Yes","No")</f>
        <v>Yes</v>
      </c>
      <c r="J2188" s="4">
        <f>EOMONTH(OnlineRetail[[#This Row],[InvoiceDate]],-1)+1</f>
        <v>40575</v>
      </c>
      <c r="K2188" s="6">
        <f>OnlineRetail[[#This Row],[Quantity]]*OnlineRetail[[#This Row],[UnitPrice]]</f>
        <v>35.699999999999996</v>
      </c>
      <c r="L2188" t="str">
        <f t="shared" si="34"/>
        <v>13282|Feb-2011</v>
      </c>
    </row>
    <row r="2189" spans="1:12">
      <c r="A2189">
        <v>551776</v>
      </c>
      <c r="B2189" t="s">
        <v>203</v>
      </c>
      <c r="C2189" t="s">
        <v>29</v>
      </c>
      <c r="D2189">
        <v>22</v>
      </c>
      <c r="E2189" s="1">
        <v>40596.56527777778</v>
      </c>
      <c r="F2189">
        <v>2.1</v>
      </c>
      <c r="G2189">
        <v>12743</v>
      </c>
      <c r="H2189" t="s">
        <v>10</v>
      </c>
      <c r="I2189" t="str">
        <f>IF(AND(LEFT(OnlineRetail[[#This Row],[InvoiceNo]],1)&lt;&gt;"C",OnlineRetail[[#This Row],[CustomerID]]&lt;&gt;""),"Yes","No")</f>
        <v>Yes</v>
      </c>
      <c r="J2189" s="4">
        <f>EOMONTH(OnlineRetail[[#This Row],[InvoiceDate]],-1)+1</f>
        <v>40575</v>
      </c>
      <c r="K2189" s="6">
        <f>OnlineRetail[[#This Row],[Quantity]]*OnlineRetail[[#This Row],[UnitPrice]]</f>
        <v>46.2</v>
      </c>
      <c r="L2189" t="str">
        <f t="shared" si="34"/>
        <v>12743|Feb-2011</v>
      </c>
    </row>
    <row r="2190" spans="1:12">
      <c r="A2190">
        <v>545422</v>
      </c>
      <c r="B2190" t="s">
        <v>103</v>
      </c>
      <c r="C2190" t="s">
        <v>12</v>
      </c>
      <c r="D2190">
        <v>7</v>
      </c>
      <c r="E2190" s="1">
        <v>40596.572222222218</v>
      </c>
      <c r="F2190">
        <v>1.25</v>
      </c>
      <c r="G2190">
        <v>12624</v>
      </c>
      <c r="H2190" t="s">
        <v>10</v>
      </c>
      <c r="I2190" t="str">
        <f>IF(AND(LEFT(OnlineRetail[[#This Row],[InvoiceNo]],1)&lt;&gt;"C",OnlineRetail[[#This Row],[CustomerID]]&lt;&gt;""),"Yes","No")</f>
        <v>Yes</v>
      </c>
      <c r="J2190" s="4">
        <f>EOMONTH(OnlineRetail[[#This Row],[InvoiceDate]],-1)+1</f>
        <v>40575</v>
      </c>
      <c r="K2190" s="6">
        <f>OnlineRetail[[#This Row],[Quantity]]*OnlineRetail[[#This Row],[UnitPrice]]</f>
        <v>8.75</v>
      </c>
      <c r="L2190" t="str">
        <f t="shared" si="34"/>
        <v>12624|Feb-2011</v>
      </c>
    </row>
    <row r="2191" spans="1:12">
      <c r="A2191">
        <v>537480</v>
      </c>
      <c r="B2191" t="s">
        <v>109</v>
      </c>
      <c r="C2191" t="s">
        <v>72</v>
      </c>
      <c r="D2191">
        <v>17</v>
      </c>
      <c r="E2191" s="1">
        <v>40596.574999999997</v>
      </c>
      <c r="F2191">
        <v>4.95</v>
      </c>
      <c r="G2191">
        <v>13045</v>
      </c>
      <c r="H2191" t="s">
        <v>10</v>
      </c>
      <c r="I2191" t="str">
        <f>IF(AND(LEFT(OnlineRetail[[#This Row],[InvoiceNo]],1)&lt;&gt;"C",OnlineRetail[[#This Row],[CustomerID]]&lt;&gt;""),"Yes","No")</f>
        <v>Yes</v>
      </c>
      <c r="J2191" s="4">
        <f>EOMONTH(OnlineRetail[[#This Row],[InvoiceDate]],-1)+1</f>
        <v>40575</v>
      </c>
      <c r="K2191" s="6">
        <f>OnlineRetail[[#This Row],[Quantity]]*OnlineRetail[[#This Row],[UnitPrice]]</f>
        <v>84.15</v>
      </c>
      <c r="L2191" t="str">
        <f t="shared" si="34"/>
        <v>13045|Feb-2011</v>
      </c>
    </row>
    <row r="2192" spans="1:12">
      <c r="A2192">
        <v>554722</v>
      </c>
      <c r="B2192" t="s">
        <v>107</v>
      </c>
      <c r="C2192" t="s">
        <v>24</v>
      </c>
      <c r="D2192">
        <v>5</v>
      </c>
      <c r="E2192" s="1">
        <v>40596.59652777778</v>
      </c>
      <c r="F2192">
        <v>1.65</v>
      </c>
      <c r="G2192">
        <v>13924</v>
      </c>
      <c r="H2192" t="s">
        <v>10</v>
      </c>
      <c r="I2192" t="str">
        <f>IF(AND(LEFT(OnlineRetail[[#This Row],[InvoiceNo]],1)&lt;&gt;"C",OnlineRetail[[#This Row],[CustomerID]]&lt;&gt;""),"Yes","No")</f>
        <v>Yes</v>
      </c>
      <c r="J2192" s="4">
        <f>EOMONTH(OnlineRetail[[#This Row],[InvoiceDate]],-1)+1</f>
        <v>40575</v>
      </c>
      <c r="K2192" s="6">
        <f>OnlineRetail[[#This Row],[Quantity]]*OnlineRetail[[#This Row],[UnitPrice]]</f>
        <v>8.25</v>
      </c>
      <c r="L2192" t="str">
        <f t="shared" si="34"/>
        <v>13924|Feb-2011</v>
      </c>
    </row>
    <row r="2193" spans="1:12">
      <c r="A2193">
        <v>549658</v>
      </c>
      <c r="B2193" t="s">
        <v>211</v>
      </c>
      <c r="C2193" t="s">
        <v>53</v>
      </c>
      <c r="D2193">
        <v>19</v>
      </c>
      <c r="E2193" s="1">
        <v>40596.597222222219</v>
      </c>
      <c r="F2193">
        <v>1.25</v>
      </c>
      <c r="G2193">
        <v>12909</v>
      </c>
      <c r="H2193" t="s">
        <v>10</v>
      </c>
      <c r="I2193" t="str">
        <f>IF(AND(LEFT(OnlineRetail[[#This Row],[InvoiceNo]],1)&lt;&gt;"C",OnlineRetail[[#This Row],[CustomerID]]&lt;&gt;""),"Yes","No")</f>
        <v>Yes</v>
      </c>
      <c r="J2193" s="4">
        <f>EOMONTH(OnlineRetail[[#This Row],[InvoiceDate]],-1)+1</f>
        <v>40575</v>
      </c>
      <c r="K2193" s="6">
        <f>OnlineRetail[[#This Row],[Quantity]]*OnlineRetail[[#This Row],[UnitPrice]]</f>
        <v>23.75</v>
      </c>
      <c r="L2193" t="str">
        <f t="shared" si="34"/>
        <v>12909|Feb-2011</v>
      </c>
    </row>
    <row r="2194" spans="1:12">
      <c r="A2194">
        <v>539643</v>
      </c>
      <c r="B2194" t="s">
        <v>140</v>
      </c>
      <c r="C2194" t="s">
        <v>83</v>
      </c>
      <c r="D2194">
        <v>20</v>
      </c>
      <c r="E2194" s="1">
        <v>40596.601388888892</v>
      </c>
      <c r="F2194">
        <v>1.25</v>
      </c>
      <c r="G2194">
        <v>13561</v>
      </c>
      <c r="H2194" t="s">
        <v>10</v>
      </c>
      <c r="I2194" t="str">
        <f>IF(AND(LEFT(OnlineRetail[[#This Row],[InvoiceNo]],1)&lt;&gt;"C",OnlineRetail[[#This Row],[CustomerID]]&lt;&gt;""),"Yes","No")</f>
        <v>Yes</v>
      </c>
      <c r="J2194" s="4">
        <f>EOMONTH(OnlineRetail[[#This Row],[InvoiceDate]],-1)+1</f>
        <v>40575</v>
      </c>
      <c r="K2194" s="6">
        <f>OnlineRetail[[#This Row],[Quantity]]*OnlineRetail[[#This Row],[UnitPrice]]</f>
        <v>25</v>
      </c>
      <c r="L2194" t="str">
        <f t="shared" si="34"/>
        <v>13561|Feb-2011</v>
      </c>
    </row>
    <row r="2195" spans="1:12">
      <c r="A2195">
        <v>547290</v>
      </c>
      <c r="B2195" t="s">
        <v>138</v>
      </c>
      <c r="C2195" t="s">
        <v>83</v>
      </c>
      <c r="D2195">
        <v>24</v>
      </c>
      <c r="E2195" s="1">
        <v>40596.602083333331</v>
      </c>
      <c r="F2195">
        <v>5.95</v>
      </c>
      <c r="G2195">
        <v>13050</v>
      </c>
      <c r="H2195" t="s">
        <v>10</v>
      </c>
      <c r="I2195" t="str">
        <f>IF(AND(LEFT(OnlineRetail[[#This Row],[InvoiceNo]],1)&lt;&gt;"C",OnlineRetail[[#This Row],[CustomerID]]&lt;&gt;""),"Yes","No")</f>
        <v>Yes</v>
      </c>
      <c r="J2195" s="4">
        <f>EOMONTH(OnlineRetail[[#This Row],[InvoiceDate]],-1)+1</f>
        <v>40575</v>
      </c>
      <c r="K2195" s="6">
        <f>OnlineRetail[[#This Row],[Quantity]]*OnlineRetail[[#This Row],[UnitPrice]]</f>
        <v>142.80000000000001</v>
      </c>
      <c r="L2195" t="str">
        <f t="shared" si="34"/>
        <v>13050|Feb-2011</v>
      </c>
    </row>
    <row r="2196" spans="1:12">
      <c r="A2196">
        <v>550411</v>
      </c>
      <c r="B2196" t="s">
        <v>54</v>
      </c>
      <c r="C2196" t="s">
        <v>48</v>
      </c>
      <c r="D2196">
        <v>12</v>
      </c>
      <c r="E2196" s="1">
        <v>40596.631249999999</v>
      </c>
      <c r="F2196">
        <v>1.25</v>
      </c>
      <c r="G2196">
        <v>12919</v>
      </c>
      <c r="H2196" t="s">
        <v>10</v>
      </c>
      <c r="I2196" t="str">
        <f>IF(AND(LEFT(OnlineRetail[[#This Row],[InvoiceNo]],1)&lt;&gt;"C",OnlineRetail[[#This Row],[CustomerID]]&lt;&gt;""),"Yes","No")</f>
        <v>Yes</v>
      </c>
      <c r="J2196" s="4">
        <f>EOMONTH(OnlineRetail[[#This Row],[InvoiceDate]],-1)+1</f>
        <v>40575</v>
      </c>
      <c r="K2196" s="6">
        <f>OnlineRetail[[#This Row],[Quantity]]*OnlineRetail[[#This Row],[UnitPrice]]</f>
        <v>15</v>
      </c>
      <c r="L2196" t="str">
        <f t="shared" si="34"/>
        <v>12919|Feb-2011</v>
      </c>
    </row>
    <row r="2197" spans="1:12">
      <c r="A2197">
        <v>551665</v>
      </c>
      <c r="B2197" t="s">
        <v>161</v>
      </c>
      <c r="C2197" t="s">
        <v>42</v>
      </c>
      <c r="D2197">
        <v>11</v>
      </c>
      <c r="E2197" s="1">
        <v>40596.632638888892</v>
      </c>
      <c r="F2197">
        <v>4.25</v>
      </c>
      <c r="G2197">
        <v>13163</v>
      </c>
      <c r="H2197" t="s">
        <v>10</v>
      </c>
      <c r="I2197" t="str">
        <f>IF(AND(LEFT(OnlineRetail[[#This Row],[InvoiceNo]],1)&lt;&gt;"C",OnlineRetail[[#This Row],[CustomerID]]&lt;&gt;""),"Yes","No")</f>
        <v>Yes</v>
      </c>
      <c r="J2197" s="4">
        <f>EOMONTH(OnlineRetail[[#This Row],[InvoiceDate]],-1)+1</f>
        <v>40575</v>
      </c>
      <c r="K2197" s="6">
        <f>OnlineRetail[[#This Row],[Quantity]]*OnlineRetail[[#This Row],[UnitPrice]]</f>
        <v>46.75</v>
      </c>
      <c r="L2197" t="str">
        <f t="shared" si="34"/>
        <v>13163|Feb-2011</v>
      </c>
    </row>
    <row r="2198" spans="1:12">
      <c r="A2198">
        <v>548657</v>
      </c>
      <c r="B2198" t="s">
        <v>34</v>
      </c>
      <c r="C2198" t="s">
        <v>40</v>
      </c>
      <c r="D2198">
        <v>3</v>
      </c>
      <c r="E2198" s="1">
        <v>40596.634027777778</v>
      </c>
      <c r="F2198">
        <v>4.25</v>
      </c>
      <c r="G2198">
        <v>13290</v>
      </c>
      <c r="H2198" t="s">
        <v>31</v>
      </c>
      <c r="I2198" t="str">
        <f>IF(AND(LEFT(OnlineRetail[[#This Row],[InvoiceNo]],1)&lt;&gt;"C",OnlineRetail[[#This Row],[CustomerID]]&lt;&gt;""),"Yes","No")</f>
        <v>Yes</v>
      </c>
      <c r="J2198" s="4">
        <f>EOMONTH(OnlineRetail[[#This Row],[InvoiceDate]],-1)+1</f>
        <v>40575</v>
      </c>
      <c r="K2198" s="6">
        <f>OnlineRetail[[#This Row],[Quantity]]*OnlineRetail[[#This Row],[UnitPrice]]</f>
        <v>12.75</v>
      </c>
      <c r="L2198" t="str">
        <f t="shared" si="34"/>
        <v>13290|Feb-2011</v>
      </c>
    </row>
    <row r="2199" spans="1:12">
      <c r="A2199">
        <v>553619</v>
      </c>
      <c r="B2199" t="s">
        <v>217</v>
      </c>
      <c r="C2199" t="s">
        <v>14</v>
      </c>
      <c r="D2199">
        <v>17</v>
      </c>
      <c r="E2199" s="1">
        <v>40596.637499999997</v>
      </c>
      <c r="F2199">
        <v>0.85</v>
      </c>
      <c r="G2199">
        <v>12513</v>
      </c>
      <c r="H2199" t="s">
        <v>121</v>
      </c>
      <c r="I2199" t="str">
        <f>IF(AND(LEFT(OnlineRetail[[#This Row],[InvoiceNo]],1)&lt;&gt;"C",OnlineRetail[[#This Row],[CustomerID]]&lt;&gt;""),"Yes","No")</f>
        <v>Yes</v>
      </c>
      <c r="J2199" s="4">
        <f>EOMONTH(OnlineRetail[[#This Row],[InvoiceDate]],-1)+1</f>
        <v>40575</v>
      </c>
      <c r="K2199" s="6">
        <f>OnlineRetail[[#This Row],[Quantity]]*OnlineRetail[[#This Row],[UnitPrice]]</f>
        <v>14.45</v>
      </c>
      <c r="L2199" t="str">
        <f t="shared" si="34"/>
        <v>12513|Feb-2011</v>
      </c>
    </row>
    <row r="2200" spans="1:12">
      <c r="A2200">
        <v>546272</v>
      </c>
      <c r="B2200" t="s">
        <v>215</v>
      </c>
      <c r="C2200" t="s">
        <v>14</v>
      </c>
      <c r="D2200">
        <v>23</v>
      </c>
      <c r="E2200" s="1">
        <v>40596.650694444441</v>
      </c>
      <c r="F2200">
        <v>1.65</v>
      </c>
      <c r="G2200">
        <v>12802</v>
      </c>
      <c r="H2200" t="s">
        <v>10</v>
      </c>
      <c r="I2200" t="str">
        <f>IF(AND(LEFT(OnlineRetail[[#This Row],[InvoiceNo]],1)&lt;&gt;"C",OnlineRetail[[#This Row],[CustomerID]]&lt;&gt;""),"Yes","No")</f>
        <v>Yes</v>
      </c>
      <c r="J2200" s="4">
        <f>EOMONTH(OnlineRetail[[#This Row],[InvoiceDate]],-1)+1</f>
        <v>40575</v>
      </c>
      <c r="K2200" s="6">
        <f>OnlineRetail[[#This Row],[Quantity]]*OnlineRetail[[#This Row],[UnitPrice]]</f>
        <v>37.949999999999996</v>
      </c>
      <c r="L2200" t="str">
        <f t="shared" si="34"/>
        <v>12802|Feb-2011</v>
      </c>
    </row>
    <row r="2201" spans="1:12">
      <c r="A2201">
        <v>547692</v>
      </c>
      <c r="B2201" t="s">
        <v>120</v>
      </c>
      <c r="C2201" t="s">
        <v>42</v>
      </c>
      <c r="D2201">
        <v>7</v>
      </c>
      <c r="E2201" s="1">
        <v>40596.652083333327</v>
      </c>
      <c r="F2201">
        <v>3.39</v>
      </c>
      <c r="G2201">
        <v>12928</v>
      </c>
      <c r="H2201" t="s">
        <v>22</v>
      </c>
      <c r="I2201" t="str">
        <f>IF(AND(LEFT(OnlineRetail[[#This Row],[InvoiceNo]],1)&lt;&gt;"C",OnlineRetail[[#This Row],[CustomerID]]&lt;&gt;""),"Yes","No")</f>
        <v>Yes</v>
      </c>
      <c r="J2201" s="4">
        <f>EOMONTH(OnlineRetail[[#This Row],[InvoiceDate]],-1)+1</f>
        <v>40575</v>
      </c>
      <c r="K2201" s="6">
        <f>OnlineRetail[[#This Row],[Quantity]]*OnlineRetail[[#This Row],[UnitPrice]]</f>
        <v>23.73</v>
      </c>
      <c r="L2201" t="str">
        <f t="shared" si="34"/>
        <v>12928|Feb-2011</v>
      </c>
    </row>
    <row r="2202" spans="1:12">
      <c r="A2202">
        <v>556297</v>
      </c>
      <c r="B2202" t="s">
        <v>137</v>
      </c>
      <c r="C2202" t="s">
        <v>12</v>
      </c>
      <c r="D2202">
        <v>12</v>
      </c>
      <c r="E2202" s="1">
        <v>40596.661805555559</v>
      </c>
      <c r="F2202">
        <v>2.5499999999999998</v>
      </c>
      <c r="G2202">
        <v>13334</v>
      </c>
      <c r="H2202" t="s">
        <v>126</v>
      </c>
      <c r="I2202" t="str">
        <f>IF(AND(LEFT(OnlineRetail[[#This Row],[InvoiceNo]],1)&lt;&gt;"C",OnlineRetail[[#This Row],[CustomerID]]&lt;&gt;""),"Yes","No")</f>
        <v>Yes</v>
      </c>
      <c r="J2202" s="4">
        <f>EOMONTH(OnlineRetail[[#This Row],[InvoiceDate]],-1)+1</f>
        <v>40575</v>
      </c>
      <c r="K2202" s="6">
        <f>OnlineRetail[[#This Row],[Quantity]]*OnlineRetail[[#This Row],[UnitPrice]]</f>
        <v>30.599999999999998</v>
      </c>
      <c r="L2202" t="str">
        <f t="shared" si="34"/>
        <v>13334|Feb-2011</v>
      </c>
    </row>
    <row r="2203" spans="1:12">
      <c r="A2203">
        <v>549506</v>
      </c>
      <c r="B2203" t="s">
        <v>148</v>
      </c>
      <c r="C2203" t="s">
        <v>40</v>
      </c>
      <c r="D2203">
        <v>9</v>
      </c>
      <c r="E2203" s="1">
        <v>40596.688888888893</v>
      </c>
      <c r="F2203">
        <v>4.95</v>
      </c>
      <c r="G2203">
        <v>13633</v>
      </c>
      <c r="H2203" t="s">
        <v>10</v>
      </c>
      <c r="I2203" t="str">
        <f>IF(AND(LEFT(OnlineRetail[[#This Row],[InvoiceNo]],1)&lt;&gt;"C",OnlineRetail[[#This Row],[CustomerID]]&lt;&gt;""),"Yes","No")</f>
        <v>Yes</v>
      </c>
      <c r="J2203" s="4">
        <f>EOMONTH(OnlineRetail[[#This Row],[InvoiceDate]],-1)+1</f>
        <v>40575</v>
      </c>
      <c r="K2203" s="6">
        <f>OnlineRetail[[#This Row],[Quantity]]*OnlineRetail[[#This Row],[UnitPrice]]</f>
        <v>44.550000000000004</v>
      </c>
      <c r="L2203" t="str">
        <f t="shared" si="34"/>
        <v>13633|Feb-2011</v>
      </c>
    </row>
    <row r="2204" spans="1:12">
      <c r="A2204">
        <v>555939</v>
      </c>
      <c r="B2204" t="s">
        <v>299</v>
      </c>
      <c r="C2204" t="s">
        <v>53</v>
      </c>
      <c r="D2204">
        <v>14</v>
      </c>
      <c r="E2204" s="1">
        <v>40596.699999999997</v>
      </c>
      <c r="F2204">
        <v>4.95</v>
      </c>
      <c r="G2204">
        <v>14251</v>
      </c>
      <c r="H2204" t="s">
        <v>31</v>
      </c>
      <c r="I2204" t="str">
        <f>IF(AND(LEFT(OnlineRetail[[#This Row],[InvoiceNo]],1)&lt;&gt;"C",OnlineRetail[[#This Row],[CustomerID]]&lt;&gt;""),"Yes","No")</f>
        <v>Yes</v>
      </c>
      <c r="J2204" s="4">
        <f>EOMONTH(OnlineRetail[[#This Row],[InvoiceDate]],-1)+1</f>
        <v>40575</v>
      </c>
      <c r="K2204" s="6">
        <f>OnlineRetail[[#This Row],[Quantity]]*OnlineRetail[[#This Row],[UnitPrice]]</f>
        <v>69.3</v>
      </c>
      <c r="L2204" t="str">
        <f t="shared" si="34"/>
        <v>14251|Feb-2011</v>
      </c>
    </row>
    <row r="2205" spans="1:12">
      <c r="A2205">
        <v>543004</v>
      </c>
      <c r="B2205" t="s">
        <v>224</v>
      </c>
      <c r="C2205" t="s">
        <v>53</v>
      </c>
      <c r="D2205">
        <v>2</v>
      </c>
      <c r="E2205" s="1">
        <v>40596.703472222223</v>
      </c>
      <c r="F2205">
        <v>7.95</v>
      </c>
      <c r="G2205">
        <v>13851</v>
      </c>
      <c r="H2205" t="s">
        <v>10</v>
      </c>
      <c r="I2205" t="str">
        <f>IF(AND(LEFT(OnlineRetail[[#This Row],[InvoiceNo]],1)&lt;&gt;"C",OnlineRetail[[#This Row],[CustomerID]]&lt;&gt;""),"Yes","No")</f>
        <v>Yes</v>
      </c>
      <c r="J2205" s="4">
        <f>EOMONTH(OnlineRetail[[#This Row],[InvoiceDate]],-1)+1</f>
        <v>40575</v>
      </c>
      <c r="K2205" s="6">
        <f>OnlineRetail[[#This Row],[Quantity]]*OnlineRetail[[#This Row],[UnitPrice]]</f>
        <v>15.9</v>
      </c>
      <c r="L2205" t="str">
        <f t="shared" si="34"/>
        <v>13851|Feb-2011</v>
      </c>
    </row>
    <row r="2206" spans="1:12">
      <c r="A2206">
        <v>547286</v>
      </c>
      <c r="B2206" t="s">
        <v>299</v>
      </c>
      <c r="C2206" t="s">
        <v>21</v>
      </c>
      <c r="D2206">
        <v>9</v>
      </c>
      <c r="E2206" s="1">
        <v>40596.751388888893</v>
      </c>
      <c r="F2206">
        <v>0.85</v>
      </c>
      <c r="G2206">
        <v>13248</v>
      </c>
      <c r="H2206" t="s">
        <v>70</v>
      </c>
      <c r="I2206" t="str">
        <f>IF(AND(LEFT(OnlineRetail[[#This Row],[InvoiceNo]],1)&lt;&gt;"C",OnlineRetail[[#This Row],[CustomerID]]&lt;&gt;""),"Yes","No")</f>
        <v>Yes</v>
      </c>
      <c r="J2206" s="4">
        <f>EOMONTH(OnlineRetail[[#This Row],[InvoiceDate]],-1)+1</f>
        <v>40575</v>
      </c>
      <c r="K2206" s="6">
        <f>OnlineRetail[[#This Row],[Quantity]]*OnlineRetail[[#This Row],[UnitPrice]]</f>
        <v>7.6499999999999995</v>
      </c>
      <c r="L2206" t="str">
        <f t="shared" si="34"/>
        <v>13248|Feb-2011</v>
      </c>
    </row>
    <row r="2207" spans="1:12">
      <c r="A2207">
        <v>552369</v>
      </c>
      <c r="B2207" t="s">
        <v>151</v>
      </c>
      <c r="C2207" t="s">
        <v>50</v>
      </c>
      <c r="D2207">
        <v>15</v>
      </c>
      <c r="E2207" s="1">
        <v>40596.761111111111</v>
      </c>
      <c r="F2207">
        <v>1.25</v>
      </c>
      <c r="G2207">
        <v>13882</v>
      </c>
      <c r="H2207" t="s">
        <v>10</v>
      </c>
      <c r="I2207" t="str">
        <f>IF(AND(LEFT(OnlineRetail[[#This Row],[InvoiceNo]],1)&lt;&gt;"C",OnlineRetail[[#This Row],[CustomerID]]&lt;&gt;""),"Yes","No")</f>
        <v>Yes</v>
      </c>
      <c r="J2207" s="4">
        <f>EOMONTH(OnlineRetail[[#This Row],[InvoiceDate]],-1)+1</f>
        <v>40575</v>
      </c>
      <c r="K2207" s="6">
        <f>OnlineRetail[[#This Row],[Quantity]]*OnlineRetail[[#This Row],[UnitPrice]]</f>
        <v>18.75</v>
      </c>
      <c r="L2207" t="str">
        <f t="shared" si="34"/>
        <v>13882|Feb-2011</v>
      </c>
    </row>
    <row r="2208" spans="1:12">
      <c r="A2208">
        <v>539562</v>
      </c>
      <c r="B2208" t="s">
        <v>221</v>
      </c>
      <c r="C2208" t="s">
        <v>39</v>
      </c>
      <c r="D2208">
        <v>4</v>
      </c>
      <c r="E2208" s="1">
        <v>40596.761111111111</v>
      </c>
      <c r="F2208">
        <v>2.1</v>
      </c>
      <c r="G2208">
        <v>12658</v>
      </c>
      <c r="H2208" t="s">
        <v>10</v>
      </c>
      <c r="I2208" t="str">
        <f>IF(AND(LEFT(OnlineRetail[[#This Row],[InvoiceNo]],1)&lt;&gt;"C",OnlineRetail[[#This Row],[CustomerID]]&lt;&gt;""),"Yes","No")</f>
        <v>Yes</v>
      </c>
      <c r="J2208" s="4">
        <f>EOMONTH(OnlineRetail[[#This Row],[InvoiceDate]],-1)+1</f>
        <v>40575</v>
      </c>
      <c r="K2208" s="6">
        <f>OnlineRetail[[#This Row],[Quantity]]*OnlineRetail[[#This Row],[UnitPrice]]</f>
        <v>8.4</v>
      </c>
      <c r="L2208" t="str">
        <f t="shared" si="34"/>
        <v>12658|Feb-2011</v>
      </c>
    </row>
    <row r="2209" spans="1:12">
      <c r="A2209">
        <v>552981</v>
      </c>
      <c r="B2209" t="s">
        <v>138</v>
      </c>
      <c r="C2209" t="s">
        <v>48</v>
      </c>
      <c r="D2209">
        <v>6</v>
      </c>
      <c r="E2209" s="1">
        <v>40596.797222222223</v>
      </c>
      <c r="F2209">
        <v>1.65</v>
      </c>
      <c r="G2209">
        <v>12802</v>
      </c>
      <c r="H2209" t="s">
        <v>10</v>
      </c>
      <c r="I2209" t="str">
        <f>IF(AND(LEFT(OnlineRetail[[#This Row],[InvoiceNo]],1)&lt;&gt;"C",OnlineRetail[[#This Row],[CustomerID]]&lt;&gt;""),"Yes","No")</f>
        <v>Yes</v>
      </c>
      <c r="J2209" s="4">
        <f>EOMONTH(OnlineRetail[[#This Row],[InvoiceDate]],-1)+1</f>
        <v>40575</v>
      </c>
      <c r="K2209" s="6">
        <f>OnlineRetail[[#This Row],[Quantity]]*OnlineRetail[[#This Row],[UnitPrice]]</f>
        <v>9.8999999999999986</v>
      </c>
      <c r="L2209" t="str">
        <f t="shared" si="34"/>
        <v>12802|Feb-2011</v>
      </c>
    </row>
    <row r="2210" spans="1:12">
      <c r="A2210">
        <v>543691</v>
      </c>
      <c r="B2210" t="s">
        <v>207</v>
      </c>
      <c r="C2210" t="s">
        <v>83</v>
      </c>
      <c r="D2210">
        <v>3</v>
      </c>
      <c r="E2210" s="1">
        <v>40596.805555555547</v>
      </c>
      <c r="F2210">
        <v>2.5499999999999998</v>
      </c>
      <c r="G2210">
        <v>12432</v>
      </c>
      <c r="H2210" t="s">
        <v>10</v>
      </c>
      <c r="I2210" t="str">
        <f>IF(AND(LEFT(OnlineRetail[[#This Row],[InvoiceNo]],1)&lt;&gt;"C",OnlineRetail[[#This Row],[CustomerID]]&lt;&gt;""),"Yes","No")</f>
        <v>Yes</v>
      </c>
      <c r="J2210" s="4">
        <f>EOMONTH(OnlineRetail[[#This Row],[InvoiceDate]],-1)+1</f>
        <v>40575</v>
      </c>
      <c r="K2210" s="6">
        <f>OnlineRetail[[#This Row],[Quantity]]*OnlineRetail[[#This Row],[UnitPrice]]</f>
        <v>7.6499999999999995</v>
      </c>
      <c r="L2210" t="str">
        <f t="shared" si="34"/>
        <v>12432|Feb-2011</v>
      </c>
    </row>
    <row r="2211" spans="1:12">
      <c r="A2211">
        <v>552278</v>
      </c>
      <c r="B2211" t="s">
        <v>261</v>
      </c>
      <c r="C2211" t="s">
        <v>16</v>
      </c>
      <c r="D2211">
        <v>6</v>
      </c>
      <c r="E2211" s="1">
        <v>40596.806250000001</v>
      </c>
      <c r="F2211">
        <v>2.5499999999999998</v>
      </c>
      <c r="G2211">
        <v>14222</v>
      </c>
      <c r="H2211" t="s">
        <v>10</v>
      </c>
      <c r="I2211" t="str">
        <f>IF(AND(LEFT(OnlineRetail[[#This Row],[InvoiceNo]],1)&lt;&gt;"C",OnlineRetail[[#This Row],[CustomerID]]&lt;&gt;""),"Yes","No")</f>
        <v>Yes</v>
      </c>
      <c r="J2211" s="4">
        <f>EOMONTH(OnlineRetail[[#This Row],[InvoiceDate]],-1)+1</f>
        <v>40575</v>
      </c>
      <c r="K2211" s="6">
        <f>OnlineRetail[[#This Row],[Quantity]]*OnlineRetail[[#This Row],[UnitPrice]]</f>
        <v>15.299999999999999</v>
      </c>
      <c r="L2211" t="str">
        <f t="shared" si="34"/>
        <v>14222|Feb-2011</v>
      </c>
    </row>
    <row r="2212" spans="1:12">
      <c r="A2212">
        <v>546312</v>
      </c>
      <c r="B2212" t="s">
        <v>134</v>
      </c>
      <c r="C2212" t="s">
        <v>39</v>
      </c>
      <c r="D2212">
        <v>6</v>
      </c>
      <c r="E2212" s="1">
        <v>40596.8125</v>
      </c>
      <c r="F2212">
        <v>4.95</v>
      </c>
      <c r="G2212">
        <v>13176</v>
      </c>
      <c r="H2212" t="s">
        <v>121</v>
      </c>
      <c r="I2212" t="str">
        <f>IF(AND(LEFT(OnlineRetail[[#This Row],[InvoiceNo]],1)&lt;&gt;"C",OnlineRetail[[#This Row],[CustomerID]]&lt;&gt;""),"Yes","No")</f>
        <v>Yes</v>
      </c>
      <c r="J2212" s="4">
        <f>EOMONTH(OnlineRetail[[#This Row],[InvoiceDate]],-1)+1</f>
        <v>40575</v>
      </c>
      <c r="K2212" s="6">
        <f>OnlineRetail[[#This Row],[Quantity]]*OnlineRetail[[#This Row],[UnitPrice]]</f>
        <v>29.700000000000003</v>
      </c>
      <c r="L2212" t="str">
        <f t="shared" si="34"/>
        <v>13176|Feb-2011</v>
      </c>
    </row>
    <row r="2213" spans="1:12">
      <c r="A2213">
        <v>549277</v>
      </c>
      <c r="B2213" t="s">
        <v>228</v>
      </c>
      <c r="C2213" t="s">
        <v>40</v>
      </c>
      <c r="D2213">
        <v>23</v>
      </c>
      <c r="E2213" s="1">
        <v>40596.824999999997</v>
      </c>
      <c r="F2213">
        <v>1.65</v>
      </c>
      <c r="G2213">
        <v>14231</v>
      </c>
      <c r="H2213" t="s">
        <v>31</v>
      </c>
      <c r="I2213" t="str">
        <f>IF(AND(LEFT(OnlineRetail[[#This Row],[InvoiceNo]],1)&lt;&gt;"C",OnlineRetail[[#This Row],[CustomerID]]&lt;&gt;""),"Yes","No")</f>
        <v>Yes</v>
      </c>
      <c r="J2213" s="4">
        <f>EOMONTH(OnlineRetail[[#This Row],[InvoiceDate]],-1)+1</f>
        <v>40575</v>
      </c>
      <c r="K2213" s="6">
        <f>OnlineRetail[[#This Row],[Quantity]]*OnlineRetail[[#This Row],[UnitPrice]]</f>
        <v>37.949999999999996</v>
      </c>
      <c r="L2213" t="str">
        <f t="shared" si="34"/>
        <v>14231|Feb-2011</v>
      </c>
    </row>
    <row r="2214" spans="1:12">
      <c r="A2214">
        <v>554060</v>
      </c>
      <c r="B2214" t="s">
        <v>239</v>
      </c>
      <c r="C2214" t="s">
        <v>83</v>
      </c>
      <c r="D2214">
        <v>7</v>
      </c>
      <c r="E2214" s="1">
        <v>40597.356249999997</v>
      </c>
      <c r="F2214">
        <v>4.25</v>
      </c>
      <c r="G2214">
        <v>13908</v>
      </c>
      <c r="H2214" t="s">
        <v>10</v>
      </c>
      <c r="I2214" t="str">
        <f>IF(AND(LEFT(OnlineRetail[[#This Row],[InvoiceNo]],1)&lt;&gt;"C",OnlineRetail[[#This Row],[CustomerID]]&lt;&gt;""),"Yes","No")</f>
        <v>Yes</v>
      </c>
      <c r="J2214" s="4">
        <f>EOMONTH(OnlineRetail[[#This Row],[InvoiceDate]],-1)+1</f>
        <v>40575</v>
      </c>
      <c r="K2214" s="6">
        <f>OnlineRetail[[#This Row],[Quantity]]*OnlineRetail[[#This Row],[UnitPrice]]</f>
        <v>29.75</v>
      </c>
      <c r="L2214" t="str">
        <f t="shared" si="34"/>
        <v>13908|Feb-2011</v>
      </c>
    </row>
    <row r="2215" spans="1:12">
      <c r="A2215">
        <v>543488</v>
      </c>
      <c r="B2215" t="s">
        <v>222</v>
      </c>
      <c r="C2215" t="s">
        <v>24</v>
      </c>
      <c r="D2215">
        <v>4</v>
      </c>
      <c r="E2215" s="1">
        <v>40597.363888888889</v>
      </c>
      <c r="F2215">
        <v>0.85</v>
      </c>
      <c r="G2215">
        <v>13106</v>
      </c>
      <c r="H2215" t="s">
        <v>10</v>
      </c>
      <c r="I2215" t="str">
        <f>IF(AND(LEFT(OnlineRetail[[#This Row],[InvoiceNo]],1)&lt;&gt;"C",OnlineRetail[[#This Row],[CustomerID]]&lt;&gt;""),"Yes","No")</f>
        <v>Yes</v>
      </c>
      <c r="J2215" s="4">
        <f>EOMONTH(OnlineRetail[[#This Row],[InvoiceDate]],-1)+1</f>
        <v>40575</v>
      </c>
      <c r="K2215" s="6">
        <f>OnlineRetail[[#This Row],[Quantity]]*OnlineRetail[[#This Row],[UnitPrice]]</f>
        <v>3.4</v>
      </c>
      <c r="L2215" t="str">
        <f t="shared" si="34"/>
        <v>13106|Feb-2011</v>
      </c>
    </row>
    <row r="2216" spans="1:12">
      <c r="A2216">
        <v>545386</v>
      </c>
      <c r="B2216" t="s">
        <v>60</v>
      </c>
      <c r="C2216" t="s">
        <v>21</v>
      </c>
      <c r="D2216">
        <v>7</v>
      </c>
      <c r="E2216" s="1">
        <v>40597.37777777778</v>
      </c>
      <c r="F2216">
        <v>3.39</v>
      </c>
      <c r="G2216">
        <v>13050</v>
      </c>
      <c r="H2216" t="s">
        <v>36</v>
      </c>
      <c r="I2216" t="str">
        <f>IF(AND(LEFT(OnlineRetail[[#This Row],[InvoiceNo]],1)&lt;&gt;"C",OnlineRetail[[#This Row],[CustomerID]]&lt;&gt;""),"Yes","No")</f>
        <v>Yes</v>
      </c>
      <c r="J2216" s="4">
        <f>EOMONTH(OnlineRetail[[#This Row],[InvoiceDate]],-1)+1</f>
        <v>40575</v>
      </c>
      <c r="K2216" s="6">
        <f>OnlineRetail[[#This Row],[Quantity]]*OnlineRetail[[#This Row],[UnitPrice]]</f>
        <v>23.73</v>
      </c>
      <c r="L2216" t="str">
        <f t="shared" si="34"/>
        <v>13050|Feb-2011</v>
      </c>
    </row>
    <row r="2217" spans="1:12">
      <c r="A2217">
        <v>555037</v>
      </c>
      <c r="B2217" t="s">
        <v>198</v>
      </c>
      <c r="C2217" t="s">
        <v>48</v>
      </c>
      <c r="D2217">
        <v>16</v>
      </c>
      <c r="E2217" s="1">
        <v>40597.387499999997</v>
      </c>
      <c r="F2217">
        <v>2.1</v>
      </c>
      <c r="G2217">
        <v>13781</v>
      </c>
      <c r="H2217" t="s">
        <v>10</v>
      </c>
      <c r="I2217" t="str">
        <f>IF(AND(LEFT(OnlineRetail[[#This Row],[InvoiceNo]],1)&lt;&gt;"C",OnlineRetail[[#This Row],[CustomerID]]&lt;&gt;""),"Yes","No")</f>
        <v>Yes</v>
      </c>
      <c r="J2217" s="4">
        <f>EOMONTH(OnlineRetail[[#This Row],[InvoiceDate]],-1)+1</f>
        <v>40575</v>
      </c>
      <c r="K2217" s="6">
        <f>OnlineRetail[[#This Row],[Quantity]]*OnlineRetail[[#This Row],[UnitPrice]]</f>
        <v>33.6</v>
      </c>
      <c r="L2217" t="str">
        <f t="shared" si="34"/>
        <v>13781|Feb-2011</v>
      </c>
    </row>
    <row r="2218" spans="1:12">
      <c r="A2218">
        <v>548471</v>
      </c>
      <c r="B2218" t="s">
        <v>215</v>
      </c>
      <c r="C2218" t="s">
        <v>14</v>
      </c>
      <c r="D2218">
        <v>8</v>
      </c>
      <c r="E2218" s="1">
        <v>40597.409722222219</v>
      </c>
      <c r="F2218">
        <v>1.25</v>
      </c>
      <c r="G2218">
        <v>12673</v>
      </c>
      <c r="H2218" t="s">
        <v>10</v>
      </c>
      <c r="I2218" t="str">
        <f>IF(AND(LEFT(OnlineRetail[[#This Row],[InvoiceNo]],1)&lt;&gt;"C",OnlineRetail[[#This Row],[CustomerID]]&lt;&gt;""),"Yes","No")</f>
        <v>Yes</v>
      </c>
      <c r="J2218" s="4">
        <f>EOMONTH(OnlineRetail[[#This Row],[InvoiceDate]],-1)+1</f>
        <v>40575</v>
      </c>
      <c r="K2218" s="6">
        <f>OnlineRetail[[#This Row],[Quantity]]*OnlineRetail[[#This Row],[UnitPrice]]</f>
        <v>10</v>
      </c>
      <c r="L2218" t="str">
        <f t="shared" si="34"/>
        <v>12673|Feb-2011</v>
      </c>
    </row>
    <row r="2219" spans="1:12" hidden="1">
      <c r="A2219">
        <v>545757</v>
      </c>
      <c r="B2219" t="s">
        <v>188</v>
      </c>
      <c r="C2219" t="s">
        <v>21</v>
      </c>
      <c r="D2219">
        <v>1</v>
      </c>
      <c r="E2219" s="1">
        <v>40597.410416666673</v>
      </c>
      <c r="F2219">
        <v>4.25</v>
      </c>
      <c r="H2219" t="s">
        <v>10</v>
      </c>
      <c r="I2219" t="str">
        <f>IF(AND(LEFT(OnlineRetail[[#This Row],[InvoiceNo]],1)&lt;&gt;"C",OnlineRetail[[#This Row],[CustomerID]]&lt;&gt;""),"Yes","No")</f>
        <v>No</v>
      </c>
      <c r="J2219" s="4">
        <f>EOMONTH(OnlineRetail[[#This Row],[InvoiceDate]],-1)+1</f>
        <v>40575</v>
      </c>
      <c r="K2219" s="6">
        <f>OnlineRetail[[#This Row],[Quantity]]*OnlineRetail[[#This Row],[UnitPrice]]</f>
        <v>4.25</v>
      </c>
      <c r="L2219" t="str">
        <f t="shared" si="34"/>
        <v/>
      </c>
    </row>
    <row r="2220" spans="1:12">
      <c r="A2220">
        <v>553134</v>
      </c>
      <c r="B2220" t="s">
        <v>89</v>
      </c>
      <c r="C2220" t="s">
        <v>53</v>
      </c>
      <c r="D2220">
        <v>7</v>
      </c>
      <c r="E2220" s="1">
        <v>40597.413194444453</v>
      </c>
      <c r="F2220">
        <v>2.1</v>
      </c>
      <c r="G2220">
        <v>14035</v>
      </c>
      <c r="H2220" t="s">
        <v>10</v>
      </c>
      <c r="I2220" t="str">
        <f>IF(AND(LEFT(OnlineRetail[[#This Row],[InvoiceNo]],1)&lt;&gt;"C",OnlineRetail[[#This Row],[CustomerID]]&lt;&gt;""),"Yes","No")</f>
        <v>Yes</v>
      </c>
      <c r="J2220" s="4">
        <f>EOMONTH(OnlineRetail[[#This Row],[InvoiceDate]],-1)+1</f>
        <v>40575</v>
      </c>
      <c r="K2220" s="6">
        <f>OnlineRetail[[#This Row],[Quantity]]*OnlineRetail[[#This Row],[UnitPrice]]</f>
        <v>14.700000000000001</v>
      </c>
      <c r="L2220" t="str">
        <f t="shared" si="34"/>
        <v>14035|Feb-2011</v>
      </c>
    </row>
    <row r="2221" spans="1:12">
      <c r="A2221">
        <v>542301</v>
      </c>
      <c r="B2221" t="s">
        <v>176</v>
      </c>
      <c r="C2221" t="s">
        <v>62</v>
      </c>
      <c r="D2221">
        <v>16</v>
      </c>
      <c r="E2221" s="1">
        <v>40597.419444444437</v>
      </c>
      <c r="F2221">
        <v>4.25</v>
      </c>
      <c r="G2221">
        <v>14156</v>
      </c>
      <c r="H2221" t="s">
        <v>10</v>
      </c>
      <c r="I2221" t="str">
        <f>IF(AND(LEFT(OnlineRetail[[#This Row],[InvoiceNo]],1)&lt;&gt;"C",OnlineRetail[[#This Row],[CustomerID]]&lt;&gt;""),"Yes","No")</f>
        <v>Yes</v>
      </c>
      <c r="J2221" s="4">
        <f>EOMONTH(OnlineRetail[[#This Row],[InvoiceDate]],-1)+1</f>
        <v>40575</v>
      </c>
      <c r="K2221" s="6">
        <f>OnlineRetail[[#This Row],[Quantity]]*OnlineRetail[[#This Row],[UnitPrice]]</f>
        <v>68</v>
      </c>
      <c r="L2221" t="str">
        <f t="shared" si="34"/>
        <v>14156|Feb-2011</v>
      </c>
    </row>
    <row r="2222" spans="1:12">
      <c r="A2222">
        <v>546342</v>
      </c>
      <c r="B2222" t="s">
        <v>67</v>
      </c>
      <c r="C2222" t="s">
        <v>33</v>
      </c>
      <c r="D2222">
        <v>9</v>
      </c>
      <c r="E2222" s="1">
        <v>40597.449305555558</v>
      </c>
      <c r="F2222">
        <v>1.65</v>
      </c>
      <c r="G2222">
        <v>12658</v>
      </c>
      <c r="H2222" t="s">
        <v>36</v>
      </c>
      <c r="I2222" t="str">
        <f>IF(AND(LEFT(OnlineRetail[[#This Row],[InvoiceNo]],1)&lt;&gt;"C",OnlineRetail[[#This Row],[CustomerID]]&lt;&gt;""),"Yes","No")</f>
        <v>Yes</v>
      </c>
      <c r="J2222" s="4">
        <f>EOMONTH(OnlineRetail[[#This Row],[InvoiceDate]],-1)+1</f>
        <v>40575</v>
      </c>
      <c r="K2222" s="6">
        <f>OnlineRetail[[#This Row],[Quantity]]*OnlineRetail[[#This Row],[UnitPrice]]</f>
        <v>14.85</v>
      </c>
      <c r="L2222" t="str">
        <f t="shared" si="34"/>
        <v>12658|Feb-2011</v>
      </c>
    </row>
    <row r="2223" spans="1:12">
      <c r="A2223">
        <v>546418</v>
      </c>
      <c r="B2223" t="s">
        <v>68</v>
      </c>
      <c r="C2223" t="s">
        <v>83</v>
      </c>
      <c r="D2223">
        <v>21</v>
      </c>
      <c r="E2223" s="1">
        <v>40597.462500000001</v>
      </c>
      <c r="F2223">
        <v>0.85</v>
      </c>
      <c r="G2223">
        <v>12523</v>
      </c>
      <c r="H2223" t="s">
        <v>10</v>
      </c>
      <c r="I2223" t="str">
        <f>IF(AND(LEFT(OnlineRetail[[#This Row],[InvoiceNo]],1)&lt;&gt;"C",OnlineRetail[[#This Row],[CustomerID]]&lt;&gt;""),"Yes","No")</f>
        <v>Yes</v>
      </c>
      <c r="J2223" s="4">
        <f>EOMONTH(OnlineRetail[[#This Row],[InvoiceDate]],-1)+1</f>
        <v>40575</v>
      </c>
      <c r="K2223" s="6">
        <f>OnlineRetail[[#This Row],[Quantity]]*OnlineRetail[[#This Row],[UnitPrice]]</f>
        <v>17.849999999999998</v>
      </c>
      <c r="L2223" t="str">
        <f t="shared" si="34"/>
        <v>12523|Feb-2011</v>
      </c>
    </row>
    <row r="2224" spans="1:12">
      <c r="A2224">
        <v>553791</v>
      </c>
      <c r="B2224" t="s">
        <v>158</v>
      </c>
      <c r="C2224" t="s">
        <v>24</v>
      </c>
      <c r="D2224">
        <v>6</v>
      </c>
      <c r="E2224" s="1">
        <v>40597.477083333331</v>
      </c>
      <c r="F2224">
        <v>9.9499999999999993</v>
      </c>
      <c r="G2224">
        <v>12929</v>
      </c>
      <c r="H2224" t="s">
        <v>10</v>
      </c>
      <c r="I2224" t="str">
        <f>IF(AND(LEFT(OnlineRetail[[#This Row],[InvoiceNo]],1)&lt;&gt;"C",OnlineRetail[[#This Row],[CustomerID]]&lt;&gt;""),"Yes","No")</f>
        <v>Yes</v>
      </c>
      <c r="J2224" s="4">
        <f>EOMONTH(OnlineRetail[[#This Row],[InvoiceDate]],-1)+1</f>
        <v>40575</v>
      </c>
      <c r="K2224" s="6">
        <f>OnlineRetail[[#This Row],[Quantity]]*OnlineRetail[[#This Row],[UnitPrice]]</f>
        <v>59.699999999999996</v>
      </c>
      <c r="L2224" t="str">
        <f t="shared" si="34"/>
        <v>12929|Feb-2011</v>
      </c>
    </row>
    <row r="2225" spans="1:12">
      <c r="A2225">
        <v>552586</v>
      </c>
      <c r="B2225" t="s">
        <v>262</v>
      </c>
      <c r="C2225" t="s">
        <v>46</v>
      </c>
      <c r="D2225">
        <v>6</v>
      </c>
      <c r="E2225" s="1">
        <v>40597.490972222222</v>
      </c>
      <c r="F2225">
        <v>9.9499999999999993</v>
      </c>
      <c r="G2225">
        <v>12667</v>
      </c>
      <c r="H2225" t="s">
        <v>10</v>
      </c>
      <c r="I2225" t="str">
        <f>IF(AND(LEFT(OnlineRetail[[#This Row],[InvoiceNo]],1)&lt;&gt;"C",OnlineRetail[[#This Row],[CustomerID]]&lt;&gt;""),"Yes","No")</f>
        <v>Yes</v>
      </c>
      <c r="J2225" s="4">
        <f>EOMONTH(OnlineRetail[[#This Row],[InvoiceDate]],-1)+1</f>
        <v>40575</v>
      </c>
      <c r="K2225" s="6">
        <f>OnlineRetail[[#This Row],[Quantity]]*OnlineRetail[[#This Row],[UnitPrice]]</f>
        <v>59.699999999999996</v>
      </c>
      <c r="L2225" t="str">
        <f t="shared" si="34"/>
        <v>12667|Feb-2011</v>
      </c>
    </row>
    <row r="2226" spans="1:12">
      <c r="A2226">
        <v>544214</v>
      </c>
      <c r="B2226" t="s">
        <v>283</v>
      </c>
      <c r="C2226" t="s">
        <v>62</v>
      </c>
      <c r="D2226">
        <v>22</v>
      </c>
      <c r="E2226" s="1">
        <v>40597.493750000001</v>
      </c>
      <c r="F2226">
        <v>2.1</v>
      </c>
      <c r="G2226">
        <v>13824</v>
      </c>
      <c r="H2226" t="s">
        <v>36</v>
      </c>
      <c r="I2226" t="str">
        <f>IF(AND(LEFT(OnlineRetail[[#This Row],[InvoiceNo]],1)&lt;&gt;"C",OnlineRetail[[#This Row],[CustomerID]]&lt;&gt;""),"Yes","No")</f>
        <v>Yes</v>
      </c>
      <c r="J2226" s="4">
        <f>EOMONTH(OnlineRetail[[#This Row],[InvoiceDate]],-1)+1</f>
        <v>40575</v>
      </c>
      <c r="K2226" s="6">
        <f>OnlineRetail[[#This Row],[Quantity]]*OnlineRetail[[#This Row],[UnitPrice]]</f>
        <v>46.2</v>
      </c>
      <c r="L2226" t="str">
        <f t="shared" si="34"/>
        <v>13824|Feb-2011</v>
      </c>
    </row>
    <row r="2227" spans="1:12">
      <c r="A2227">
        <v>545814</v>
      </c>
      <c r="B2227" t="s">
        <v>41</v>
      </c>
      <c r="C2227" t="s">
        <v>21</v>
      </c>
      <c r="D2227">
        <v>17</v>
      </c>
      <c r="E2227" s="1">
        <v>40597.510416666657</v>
      </c>
      <c r="F2227">
        <v>2.1</v>
      </c>
      <c r="G2227">
        <v>13006</v>
      </c>
      <c r="H2227" t="s">
        <v>70</v>
      </c>
      <c r="I2227" t="str">
        <f>IF(AND(LEFT(OnlineRetail[[#This Row],[InvoiceNo]],1)&lt;&gt;"C",OnlineRetail[[#This Row],[CustomerID]]&lt;&gt;""),"Yes","No")</f>
        <v>Yes</v>
      </c>
      <c r="J2227" s="4">
        <f>EOMONTH(OnlineRetail[[#This Row],[InvoiceDate]],-1)+1</f>
        <v>40575</v>
      </c>
      <c r="K2227" s="6">
        <f>OnlineRetail[[#This Row],[Quantity]]*OnlineRetail[[#This Row],[UnitPrice]]</f>
        <v>35.700000000000003</v>
      </c>
      <c r="L2227" t="str">
        <f t="shared" si="34"/>
        <v>13006|Feb-2011</v>
      </c>
    </row>
    <row r="2228" spans="1:12">
      <c r="A2228">
        <v>543919</v>
      </c>
      <c r="B2228" t="s">
        <v>247</v>
      </c>
      <c r="C2228" t="s">
        <v>29</v>
      </c>
      <c r="D2228">
        <v>16</v>
      </c>
      <c r="E2228" s="1">
        <v>40597.511805555558</v>
      </c>
      <c r="F2228">
        <v>7.95</v>
      </c>
      <c r="G2228">
        <v>13168</v>
      </c>
      <c r="H2228" t="s">
        <v>10</v>
      </c>
      <c r="I2228" t="str">
        <f>IF(AND(LEFT(OnlineRetail[[#This Row],[InvoiceNo]],1)&lt;&gt;"C",OnlineRetail[[#This Row],[CustomerID]]&lt;&gt;""),"Yes","No")</f>
        <v>Yes</v>
      </c>
      <c r="J2228" s="4">
        <f>EOMONTH(OnlineRetail[[#This Row],[InvoiceDate]],-1)+1</f>
        <v>40575</v>
      </c>
      <c r="K2228" s="6">
        <f>OnlineRetail[[#This Row],[Quantity]]*OnlineRetail[[#This Row],[UnitPrice]]</f>
        <v>127.2</v>
      </c>
      <c r="L2228" t="str">
        <f t="shared" si="34"/>
        <v>13168|Feb-2011</v>
      </c>
    </row>
    <row r="2229" spans="1:12">
      <c r="A2229">
        <v>537753</v>
      </c>
      <c r="B2229" t="s">
        <v>74</v>
      </c>
      <c r="C2229" t="s">
        <v>50</v>
      </c>
      <c r="D2229">
        <v>15</v>
      </c>
      <c r="E2229" s="1">
        <v>40597.513194444437</v>
      </c>
      <c r="F2229">
        <v>1.65</v>
      </c>
      <c r="G2229">
        <v>12855</v>
      </c>
      <c r="H2229" t="s">
        <v>10</v>
      </c>
      <c r="I2229" t="str">
        <f>IF(AND(LEFT(OnlineRetail[[#This Row],[InvoiceNo]],1)&lt;&gt;"C",OnlineRetail[[#This Row],[CustomerID]]&lt;&gt;""),"Yes","No")</f>
        <v>Yes</v>
      </c>
      <c r="J2229" s="4">
        <f>EOMONTH(OnlineRetail[[#This Row],[InvoiceDate]],-1)+1</f>
        <v>40575</v>
      </c>
      <c r="K2229" s="6">
        <f>OnlineRetail[[#This Row],[Quantity]]*OnlineRetail[[#This Row],[UnitPrice]]</f>
        <v>24.75</v>
      </c>
      <c r="L2229" t="str">
        <f t="shared" si="34"/>
        <v>12855|Feb-2011</v>
      </c>
    </row>
    <row r="2230" spans="1:12">
      <c r="A2230">
        <v>546796</v>
      </c>
      <c r="B2230" t="s">
        <v>274</v>
      </c>
      <c r="C2230" t="s">
        <v>33</v>
      </c>
      <c r="D2230">
        <v>2</v>
      </c>
      <c r="E2230" s="1">
        <v>40597.524305555547</v>
      </c>
      <c r="F2230">
        <v>9.9499999999999993</v>
      </c>
      <c r="G2230">
        <v>13996</v>
      </c>
      <c r="H2230" t="s">
        <v>121</v>
      </c>
      <c r="I2230" t="str">
        <f>IF(AND(LEFT(OnlineRetail[[#This Row],[InvoiceNo]],1)&lt;&gt;"C",OnlineRetail[[#This Row],[CustomerID]]&lt;&gt;""),"Yes","No")</f>
        <v>Yes</v>
      </c>
      <c r="J2230" s="4">
        <f>EOMONTH(OnlineRetail[[#This Row],[InvoiceDate]],-1)+1</f>
        <v>40575</v>
      </c>
      <c r="K2230" s="6">
        <f>OnlineRetail[[#This Row],[Quantity]]*OnlineRetail[[#This Row],[UnitPrice]]</f>
        <v>19.899999999999999</v>
      </c>
      <c r="L2230" t="str">
        <f t="shared" si="34"/>
        <v>13996|Feb-2011</v>
      </c>
    </row>
    <row r="2231" spans="1:12">
      <c r="A2231">
        <v>541562</v>
      </c>
      <c r="B2231" t="s">
        <v>211</v>
      </c>
      <c r="C2231" t="s">
        <v>83</v>
      </c>
      <c r="D2231">
        <v>2</v>
      </c>
      <c r="E2231" s="1">
        <v>40597.52847222222</v>
      </c>
      <c r="F2231">
        <v>1.65</v>
      </c>
      <c r="G2231">
        <v>13747</v>
      </c>
      <c r="H2231" t="s">
        <v>121</v>
      </c>
      <c r="I2231" t="str">
        <f>IF(AND(LEFT(OnlineRetail[[#This Row],[InvoiceNo]],1)&lt;&gt;"C",OnlineRetail[[#This Row],[CustomerID]]&lt;&gt;""),"Yes","No")</f>
        <v>Yes</v>
      </c>
      <c r="J2231" s="4">
        <f>EOMONTH(OnlineRetail[[#This Row],[InvoiceDate]],-1)+1</f>
        <v>40575</v>
      </c>
      <c r="K2231" s="6">
        <f>OnlineRetail[[#This Row],[Quantity]]*OnlineRetail[[#This Row],[UnitPrice]]</f>
        <v>3.3</v>
      </c>
      <c r="L2231" t="str">
        <f t="shared" si="34"/>
        <v>13747|Feb-2011</v>
      </c>
    </row>
    <row r="2232" spans="1:12">
      <c r="A2232">
        <v>536383</v>
      </c>
      <c r="B2232" t="s">
        <v>147</v>
      </c>
      <c r="C2232" t="s">
        <v>62</v>
      </c>
      <c r="D2232">
        <v>20</v>
      </c>
      <c r="E2232" s="1">
        <v>40597.538194444453</v>
      </c>
      <c r="F2232">
        <v>1.25</v>
      </c>
      <c r="G2232">
        <v>12779</v>
      </c>
      <c r="H2232" t="s">
        <v>10</v>
      </c>
      <c r="I2232" t="str">
        <f>IF(AND(LEFT(OnlineRetail[[#This Row],[InvoiceNo]],1)&lt;&gt;"C",OnlineRetail[[#This Row],[CustomerID]]&lt;&gt;""),"Yes","No")</f>
        <v>Yes</v>
      </c>
      <c r="J2232" s="4">
        <f>EOMONTH(OnlineRetail[[#This Row],[InvoiceDate]],-1)+1</f>
        <v>40575</v>
      </c>
      <c r="K2232" s="6">
        <f>OnlineRetail[[#This Row],[Quantity]]*OnlineRetail[[#This Row],[UnitPrice]]</f>
        <v>25</v>
      </c>
      <c r="L2232" t="str">
        <f t="shared" si="34"/>
        <v>12779|Feb-2011</v>
      </c>
    </row>
    <row r="2233" spans="1:12">
      <c r="A2233">
        <v>544854</v>
      </c>
      <c r="B2233" t="s">
        <v>253</v>
      </c>
      <c r="C2233" t="s">
        <v>62</v>
      </c>
      <c r="D2233">
        <v>4</v>
      </c>
      <c r="E2233" s="1">
        <v>40597.571527777778</v>
      </c>
      <c r="F2233">
        <v>1.65</v>
      </c>
      <c r="G2233">
        <v>13535</v>
      </c>
      <c r="H2233" t="s">
        <v>10</v>
      </c>
      <c r="I2233" t="str">
        <f>IF(AND(LEFT(OnlineRetail[[#This Row],[InvoiceNo]],1)&lt;&gt;"C",OnlineRetail[[#This Row],[CustomerID]]&lt;&gt;""),"Yes","No")</f>
        <v>Yes</v>
      </c>
      <c r="J2233" s="4">
        <f>EOMONTH(OnlineRetail[[#This Row],[InvoiceDate]],-1)+1</f>
        <v>40575</v>
      </c>
      <c r="K2233" s="6">
        <f>OnlineRetail[[#This Row],[Quantity]]*OnlineRetail[[#This Row],[UnitPrice]]</f>
        <v>6.6</v>
      </c>
      <c r="L2233" t="str">
        <f t="shared" si="34"/>
        <v>13535|Feb-2011</v>
      </c>
    </row>
    <row r="2234" spans="1:12">
      <c r="A2234">
        <v>540650</v>
      </c>
      <c r="B2234" t="s">
        <v>97</v>
      </c>
      <c r="C2234" t="s">
        <v>46</v>
      </c>
      <c r="D2234">
        <v>21</v>
      </c>
      <c r="E2234" s="1">
        <v>40597.581944444442</v>
      </c>
      <c r="F2234">
        <v>9.9499999999999993</v>
      </c>
      <c r="G2234">
        <v>14212</v>
      </c>
      <c r="H2234" t="s">
        <v>31</v>
      </c>
      <c r="I2234" t="str">
        <f>IF(AND(LEFT(OnlineRetail[[#This Row],[InvoiceNo]],1)&lt;&gt;"C",OnlineRetail[[#This Row],[CustomerID]]&lt;&gt;""),"Yes","No")</f>
        <v>Yes</v>
      </c>
      <c r="J2234" s="4">
        <f>EOMONTH(OnlineRetail[[#This Row],[InvoiceDate]],-1)+1</f>
        <v>40575</v>
      </c>
      <c r="K2234" s="6">
        <f>OnlineRetail[[#This Row],[Quantity]]*OnlineRetail[[#This Row],[UnitPrice]]</f>
        <v>208.95</v>
      </c>
      <c r="L2234" t="str">
        <f t="shared" si="34"/>
        <v>14212|Feb-2011</v>
      </c>
    </row>
    <row r="2235" spans="1:12">
      <c r="A2235">
        <v>548012</v>
      </c>
      <c r="B2235" t="s">
        <v>49</v>
      </c>
      <c r="C2235" t="s">
        <v>29</v>
      </c>
      <c r="D2235">
        <v>1</v>
      </c>
      <c r="E2235" s="1">
        <v>40597.586111111108</v>
      </c>
      <c r="F2235">
        <v>3.39</v>
      </c>
      <c r="G2235">
        <v>12913</v>
      </c>
      <c r="H2235" t="s">
        <v>10</v>
      </c>
      <c r="I2235" t="str">
        <f>IF(AND(LEFT(OnlineRetail[[#This Row],[InvoiceNo]],1)&lt;&gt;"C",OnlineRetail[[#This Row],[CustomerID]]&lt;&gt;""),"Yes","No")</f>
        <v>Yes</v>
      </c>
      <c r="J2235" s="4">
        <f>EOMONTH(OnlineRetail[[#This Row],[InvoiceDate]],-1)+1</f>
        <v>40575</v>
      </c>
      <c r="K2235" s="6">
        <f>OnlineRetail[[#This Row],[Quantity]]*OnlineRetail[[#This Row],[UnitPrice]]</f>
        <v>3.39</v>
      </c>
      <c r="L2235" t="str">
        <f t="shared" si="34"/>
        <v>12913|Feb-2011</v>
      </c>
    </row>
    <row r="2236" spans="1:12">
      <c r="A2236">
        <v>544218</v>
      </c>
      <c r="B2236" t="s">
        <v>140</v>
      </c>
      <c r="C2236" t="s">
        <v>62</v>
      </c>
      <c r="D2236">
        <v>7</v>
      </c>
      <c r="E2236" s="1">
        <v>40597.594444444447</v>
      </c>
      <c r="F2236">
        <v>9.9499999999999993</v>
      </c>
      <c r="G2236">
        <v>12877</v>
      </c>
      <c r="H2236" t="s">
        <v>10</v>
      </c>
      <c r="I2236" t="str">
        <f>IF(AND(LEFT(OnlineRetail[[#This Row],[InvoiceNo]],1)&lt;&gt;"C",OnlineRetail[[#This Row],[CustomerID]]&lt;&gt;""),"Yes","No")</f>
        <v>Yes</v>
      </c>
      <c r="J2236" s="4">
        <f>EOMONTH(OnlineRetail[[#This Row],[InvoiceDate]],-1)+1</f>
        <v>40575</v>
      </c>
      <c r="K2236" s="6">
        <f>OnlineRetail[[#This Row],[Quantity]]*OnlineRetail[[#This Row],[UnitPrice]]</f>
        <v>69.649999999999991</v>
      </c>
      <c r="L2236" t="str">
        <f t="shared" si="34"/>
        <v>12877|Feb-2011</v>
      </c>
    </row>
    <row r="2237" spans="1:12">
      <c r="A2237">
        <v>551394</v>
      </c>
      <c r="B2237" t="s">
        <v>218</v>
      </c>
      <c r="C2237" t="s">
        <v>33</v>
      </c>
      <c r="D2237">
        <v>5</v>
      </c>
      <c r="E2237" s="1">
        <v>40597.600694444453</v>
      </c>
      <c r="F2237">
        <v>2.1</v>
      </c>
      <c r="G2237">
        <v>12527</v>
      </c>
      <c r="H2237" t="s">
        <v>22</v>
      </c>
      <c r="I2237" t="str">
        <f>IF(AND(LEFT(OnlineRetail[[#This Row],[InvoiceNo]],1)&lt;&gt;"C",OnlineRetail[[#This Row],[CustomerID]]&lt;&gt;""),"Yes","No")</f>
        <v>Yes</v>
      </c>
      <c r="J2237" s="4">
        <f>EOMONTH(OnlineRetail[[#This Row],[InvoiceDate]],-1)+1</f>
        <v>40575</v>
      </c>
      <c r="K2237" s="6">
        <f>OnlineRetail[[#This Row],[Quantity]]*OnlineRetail[[#This Row],[UnitPrice]]</f>
        <v>10.5</v>
      </c>
      <c r="L2237" t="str">
        <f t="shared" si="34"/>
        <v>12527|Feb-2011</v>
      </c>
    </row>
    <row r="2238" spans="1:12">
      <c r="A2238">
        <v>555682</v>
      </c>
      <c r="B2238" t="s">
        <v>90</v>
      </c>
      <c r="C2238" t="s">
        <v>62</v>
      </c>
      <c r="D2238">
        <v>24</v>
      </c>
      <c r="E2238" s="1">
        <v>40597.600694444453</v>
      </c>
      <c r="F2238">
        <v>5.95</v>
      </c>
      <c r="G2238">
        <v>13179</v>
      </c>
      <c r="H2238" t="s">
        <v>121</v>
      </c>
      <c r="I2238" t="str">
        <f>IF(AND(LEFT(OnlineRetail[[#This Row],[InvoiceNo]],1)&lt;&gt;"C",OnlineRetail[[#This Row],[CustomerID]]&lt;&gt;""),"Yes","No")</f>
        <v>Yes</v>
      </c>
      <c r="J2238" s="4">
        <f>EOMONTH(OnlineRetail[[#This Row],[InvoiceDate]],-1)+1</f>
        <v>40575</v>
      </c>
      <c r="K2238" s="6">
        <f>OnlineRetail[[#This Row],[Quantity]]*OnlineRetail[[#This Row],[UnitPrice]]</f>
        <v>142.80000000000001</v>
      </c>
      <c r="L2238" t="str">
        <f t="shared" si="34"/>
        <v>13179|Feb-2011</v>
      </c>
    </row>
    <row r="2239" spans="1:12">
      <c r="A2239">
        <v>547674</v>
      </c>
      <c r="B2239" t="s">
        <v>199</v>
      </c>
      <c r="C2239" t="s">
        <v>9</v>
      </c>
      <c r="D2239">
        <v>15</v>
      </c>
      <c r="E2239" s="1">
        <v>40597.618750000001</v>
      </c>
      <c r="F2239">
        <v>1.65</v>
      </c>
      <c r="G2239">
        <v>12673</v>
      </c>
      <c r="H2239" t="s">
        <v>70</v>
      </c>
      <c r="I2239" t="str">
        <f>IF(AND(LEFT(OnlineRetail[[#This Row],[InvoiceNo]],1)&lt;&gt;"C",OnlineRetail[[#This Row],[CustomerID]]&lt;&gt;""),"Yes","No")</f>
        <v>Yes</v>
      </c>
      <c r="J2239" s="4">
        <f>EOMONTH(OnlineRetail[[#This Row],[InvoiceDate]],-1)+1</f>
        <v>40575</v>
      </c>
      <c r="K2239" s="6">
        <f>OnlineRetail[[#This Row],[Quantity]]*OnlineRetail[[#This Row],[UnitPrice]]</f>
        <v>24.75</v>
      </c>
      <c r="L2239" t="str">
        <f t="shared" si="34"/>
        <v>12673|Feb-2011</v>
      </c>
    </row>
    <row r="2240" spans="1:12">
      <c r="A2240">
        <v>551280</v>
      </c>
      <c r="B2240" t="s">
        <v>103</v>
      </c>
      <c r="C2240" t="s">
        <v>48</v>
      </c>
      <c r="D2240">
        <v>11</v>
      </c>
      <c r="E2240" s="1">
        <v>40597.625694444447</v>
      </c>
      <c r="F2240">
        <v>2.1</v>
      </c>
      <c r="G2240">
        <v>14328</v>
      </c>
      <c r="H2240" t="s">
        <v>10</v>
      </c>
      <c r="I2240" t="str">
        <f>IF(AND(LEFT(OnlineRetail[[#This Row],[InvoiceNo]],1)&lt;&gt;"C",OnlineRetail[[#This Row],[CustomerID]]&lt;&gt;""),"Yes","No")</f>
        <v>Yes</v>
      </c>
      <c r="J2240" s="4">
        <f>EOMONTH(OnlineRetail[[#This Row],[InvoiceDate]],-1)+1</f>
        <v>40575</v>
      </c>
      <c r="K2240" s="6">
        <f>OnlineRetail[[#This Row],[Quantity]]*OnlineRetail[[#This Row],[UnitPrice]]</f>
        <v>23.1</v>
      </c>
      <c r="L2240" t="str">
        <f t="shared" si="34"/>
        <v>14328|Feb-2011</v>
      </c>
    </row>
    <row r="2241" spans="1:12">
      <c r="A2241">
        <v>537053</v>
      </c>
      <c r="B2241" t="s">
        <v>92</v>
      </c>
      <c r="C2241" t="s">
        <v>53</v>
      </c>
      <c r="D2241">
        <v>5</v>
      </c>
      <c r="E2241" s="1">
        <v>40597.633333333331</v>
      </c>
      <c r="F2241">
        <v>5.95</v>
      </c>
      <c r="G2241">
        <v>13365</v>
      </c>
      <c r="H2241" t="s">
        <v>10</v>
      </c>
      <c r="I2241" t="str">
        <f>IF(AND(LEFT(OnlineRetail[[#This Row],[InvoiceNo]],1)&lt;&gt;"C",OnlineRetail[[#This Row],[CustomerID]]&lt;&gt;""),"Yes","No")</f>
        <v>Yes</v>
      </c>
      <c r="J2241" s="4">
        <f>EOMONTH(OnlineRetail[[#This Row],[InvoiceDate]],-1)+1</f>
        <v>40575</v>
      </c>
      <c r="K2241" s="6">
        <f>OnlineRetail[[#This Row],[Quantity]]*OnlineRetail[[#This Row],[UnitPrice]]</f>
        <v>29.75</v>
      </c>
      <c r="L2241" t="str">
        <f t="shared" si="34"/>
        <v>13365|Feb-2011</v>
      </c>
    </row>
    <row r="2242" spans="1:12">
      <c r="A2242">
        <v>545225</v>
      </c>
      <c r="B2242" t="s">
        <v>20</v>
      </c>
      <c r="C2242" t="s">
        <v>12</v>
      </c>
      <c r="D2242">
        <v>3</v>
      </c>
      <c r="E2242" s="1">
        <v>40597.644444444442</v>
      </c>
      <c r="F2242">
        <v>1.25</v>
      </c>
      <c r="G2242">
        <v>13890</v>
      </c>
      <c r="H2242" t="s">
        <v>10</v>
      </c>
      <c r="I2242" t="str">
        <f>IF(AND(LEFT(OnlineRetail[[#This Row],[InvoiceNo]],1)&lt;&gt;"C",OnlineRetail[[#This Row],[CustomerID]]&lt;&gt;""),"Yes","No")</f>
        <v>Yes</v>
      </c>
      <c r="J2242" s="4">
        <f>EOMONTH(OnlineRetail[[#This Row],[InvoiceDate]],-1)+1</f>
        <v>40575</v>
      </c>
      <c r="K2242" s="6">
        <f>OnlineRetail[[#This Row],[Quantity]]*OnlineRetail[[#This Row],[UnitPrice]]</f>
        <v>3.75</v>
      </c>
      <c r="L2242" t="str">
        <f t="shared" ref="L2242:L2305" si="35">IF(I2242="Yes",G2242&amp;"|"&amp;TEXT(J2242,"mmm-yyyy"),"")</f>
        <v>13890|Feb-2011</v>
      </c>
    </row>
    <row r="2243" spans="1:12">
      <c r="A2243">
        <v>540606</v>
      </c>
      <c r="B2243" t="s">
        <v>211</v>
      </c>
      <c r="C2243" t="s">
        <v>19</v>
      </c>
      <c r="D2243">
        <v>21</v>
      </c>
      <c r="E2243" s="1">
        <v>40597.654166666667</v>
      </c>
      <c r="F2243">
        <v>5.95</v>
      </c>
      <c r="G2243">
        <v>14334</v>
      </c>
      <c r="H2243" t="s">
        <v>17</v>
      </c>
      <c r="I2243" t="str">
        <f>IF(AND(LEFT(OnlineRetail[[#This Row],[InvoiceNo]],1)&lt;&gt;"C",OnlineRetail[[#This Row],[CustomerID]]&lt;&gt;""),"Yes","No")</f>
        <v>Yes</v>
      </c>
      <c r="J2243" s="4">
        <f>EOMONTH(OnlineRetail[[#This Row],[InvoiceDate]],-1)+1</f>
        <v>40575</v>
      </c>
      <c r="K2243" s="6">
        <f>OnlineRetail[[#This Row],[Quantity]]*OnlineRetail[[#This Row],[UnitPrice]]</f>
        <v>124.95</v>
      </c>
      <c r="L2243" t="str">
        <f t="shared" si="35"/>
        <v>14334|Feb-2011</v>
      </c>
    </row>
    <row r="2244" spans="1:12">
      <c r="A2244">
        <v>542902</v>
      </c>
      <c r="B2244" t="s">
        <v>174</v>
      </c>
      <c r="C2244" t="s">
        <v>16</v>
      </c>
      <c r="D2244">
        <v>17</v>
      </c>
      <c r="E2244" s="1">
        <v>40597.668749999997</v>
      </c>
      <c r="F2244">
        <v>4.95</v>
      </c>
      <c r="G2244">
        <v>13023</v>
      </c>
      <c r="H2244" t="s">
        <v>121</v>
      </c>
      <c r="I2244" t="str">
        <f>IF(AND(LEFT(OnlineRetail[[#This Row],[InvoiceNo]],1)&lt;&gt;"C",OnlineRetail[[#This Row],[CustomerID]]&lt;&gt;""),"Yes","No")</f>
        <v>Yes</v>
      </c>
      <c r="J2244" s="4">
        <f>EOMONTH(OnlineRetail[[#This Row],[InvoiceDate]],-1)+1</f>
        <v>40575</v>
      </c>
      <c r="K2244" s="6">
        <f>OnlineRetail[[#This Row],[Quantity]]*OnlineRetail[[#This Row],[UnitPrice]]</f>
        <v>84.15</v>
      </c>
      <c r="L2244" t="str">
        <f t="shared" si="35"/>
        <v>13023|Feb-2011</v>
      </c>
    </row>
    <row r="2245" spans="1:12">
      <c r="A2245">
        <v>548953</v>
      </c>
      <c r="B2245" t="s">
        <v>193</v>
      </c>
      <c r="C2245" t="s">
        <v>24</v>
      </c>
      <c r="D2245">
        <v>7</v>
      </c>
      <c r="E2245" s="1">
        <v>40597.670138888891</v>
      </c>
      <c r="F2245">
        <v>9.9499999999999993</v>
      </c>
      <c r="G2245">
        <v>12401</v>
      </c>
      <c r="H2245" t="s">
        <v>10</v>
      </c>
      <c r="I2245" t="str">
        <f>IF(AND(LEFT(OnlineRetail[[#This Row],[InvoiceNo]],1)&lt;&gt;"C",OnlineRetail[[#This Row],[CustomerID]]&lt;&gt;""),"Yes","No")</f>
        <v>Yes</v>
      </c>
      <c r="J2245" s="4">
        <f>EOMONTH(OnlineRetail[[#This Row],[InvoiceDate]],-1)+1</f>
        <v>40575</v>
      </c>
      <c r="K2245" s="6">
        <f>OnlineRetail[[#This Row],[Quantity]]*OnlineRetail[[#This Row],[UnitPrice]]</f>
        <v>69.649999999999991</v>
      </c>
      <c r="L2245" t="str">
        <f t="shared" si="35"/>
        <v>12401|Feb-2011</v>
      </c>
    </row>
    <row r="2246" spans="1:12">
      <c r="A2246">
        <v>553729</v>
      </c>
      <c r="B2246" t="s">
        <v>208</v>
      </c>
      <c r="C2246" t="s">
        <v>14</v>
      </c>
      <c r="D2246">
        <v>10</v>
      </c>
      <c r="E2246" s="1">
        <v>40597.675694444442</v>
      </c>
      <c r="F2246">
        <v>9.9499999999999993</v>
      </c>
      <c r="G2246">
        <v>14035</v>
      </c>
      <c r="H2246" t="s">
        <v>10</v>
      </c>
      <c r="I2246" t="str">
        <f>IF(AND(LEFT(OnlineRetail[[#This Row],[InvoiceNo]],1)&lt;&gt;"C",OnlineRetail[[#This Row],[CustomerID]]&lt;&gt;""),"Yes","No")</f>
        <v>Yes</v>
      </c>
      <c r="J2246" s="4">
        <f>EOMONTH(OnlineRetail[[#This Row],[InvoiceDate]],-1)+1</f>
        <v>40575</v>
      </c>
      <c r="K2246" s="6">
        <f>OnlineRetail[[#This Row],[Quantity]]*OnlineRetail[[#This Row],[UnitPrice]]</f>
        <v>99.5</v>
      </c>
      <c r="L2246" t="str">
        <f t="shared" si="35"/>
        <v>14035|Feb-2011</v>
      </c>
    </row>
    <row r="2247" spans="1:12">
      <c r="A2247">
        <v>552624</v>
      </c>
      <c r="B2247" t="s">
        <v>161</v>
      </c>
      <c r="C2247" t="s">
        <v>19</v>
      </c>
      <c r="D2247">
        <v>19</v>
      </c>
      <c r="E2247" s="1">
        <v>40597.699305555558</v>
      </c>
      <c r="F2247">
        <v>7.95</v>
      </c>
      <c r="G2247">
        <v>13709</v>
      </c>
      <c r="H2247" t="s">
        <v>10</v>
      </c>
      <c r="I2247" t="str">
        <f>IF(AND(LEFT(OnlineRetail[[#This Row],[InvoiceNo]],1)&lt;&gt;"C",OnlineRetail[[#This Row],[CustomerID]]&lt;&gt;""),"Yes","No")</f>
        <v>Yes</v>
      </c>
      <c r="J2247" s="4">
        <f>EOMONTH(OnlineRetail[[#This Row],[InvoiceDate]],-1)+1</f>
        <v>40575</v>
      </c>
      <c r="K2247" s="6">
        <f>OnlineRetail[[#This Row],[Quantity]]*OnlineRetail[[#This Row],[UnitPrice]]</f>
        <v>151.05000000000001</v>
      </c>
      <c r="L2247" t="str">
        <f t="shared" si="35"/>
        <v>13709|Feb-2011</v>
      </c>
    </row>
    <row r="2248" spans="1:12">
      <c r="A2248">
        <v>541528</v>
      </c>
      <c r="B2248" t="s">
        <v>223</v>
      </c>
      <c r="C2248" t="s">
        <v>19</v>
      </c>
      <c r="D2248">
        <v>2</v>
      </c>
      <c r="E2248" s="1">
        <v>40597.710416666669</v>
      </c>
      <c r="F2248">
        <v>7.95</v>
      </c>
      <c r="G2248">
        <v>13019</v>
      </c>
      <c r="H2248" t="s">
        <v>10</v>
      </c>
      <c r="I2248" t="str">
        <f>IF(AND(LEFT(OnlineRetail[[#This Row],[InvoiceNo]],1)&lt;&gt;"C",OnlineRetail[[#This Row],[CustomerID]]&lt;&gt;""),"Yes","No")</f>
        <v>Yes</v>
      </c>
      <c r="J2248" s="4">
        <f>EOMONTH(OnlineRetail[[#This Row],[InvoiceDate]],-1)+1</f>
        <v>40575</v>
      </c>
      <c r="K2248" s="6">
        <f>OnlineRetail[[#This Row],[Quantity]]*OnlineRetail[[#This Row],[UnitPrice]]</f>
        <v>15.9</v>
      </c>
      <c r="L2248" t="str">
        <f t="shared" si="35"/>
        <v>13019|Feb-2011</v>
      </c>
    </row>
    <row r="2249" spans="1:12">
      <c r="A2249">
        <v>544855</v>
      </c>
      <c r="B2249" t="s">
        <v>89</v>
      </c>
      <c r="C2249" t="s">
        <v>39</v>
      </c>
      <c r="D2249">
        <v>24</v>
      </c>
      <c r="E2249" s="1">
        <v>40597.729861111111</v>
      </c>
      <c r="F2249">
        <v>2.5499999999999998</v>
      </c>
      <c r="G2249">
        <v>13687</v>
      </c>
      <c r="H2249" t="s">
        <v>10</v>
      </c>
      <c r="I2249" t="str">
        <f>IF(AND(LEFT(OnlineRetail[[#This Row],[InvoiceNo]],1)&lt;&gt;"C",OnlineRetail[[#This Row],[CustomerID]]&lt;&gt;""),"Yes","No")</f>
        <v>Yes</v>
      </c>
      <c r="J2249" s="4">
        <f>EOMONTH(OnlineRetail[[#This Row],[InvoiceDate]],-1)+1</f>
        <v>40575</v>
      </c>
      <c r="K2249" s="6">
        <f>OnlineRetail[[#This Row],[Quantity]]*OnlineRetail[[#This Row],[UnitPrice]]</f>
        <v>61.199999999999996</v>
      </c>
      <c r="L2249" t="str">
        <f t="shared" si="35"/>
        <v>13687|Feb-2011</v>
      </c>
    </row>
    <row r="2250" spans="1:12" hidden="1">
      <c r="A2250">
        <v>554423</v>
      </c>
      <c r="B2250" t="s">
        <v>234</v>
      </c>
      <c r="C2250" t="s">
        <v>27</v>
      </c>
      <c r="D2250">
        <v>15</v>
      </c>
      <c r="E2250" s="1">
        <v>40597.765277777777</v>
      </c>
      <c r="F2250">
        <v>3.39</v>
      </c>
      <c r="H2250" t="s">
        <v>10</v>
      </c>
      <c r="I2250" t="str">
        <f>IF(AND(LEFT(OnlineRetail[[#This Row],[InvoiceNo]],1)&lt;&gt;"C",OnlineRetail[[#This Row],[CustomerID]]&lt;&gt;""),"Yes","No")</f>
        <v>No</v>
      </c>
      <c r="J2250" s="4">
        <f>EOMONTH(OnlineRetail[[#This Row],[InvoiceDate]],-1)+1</f>
        <v>40575</v>
      </c>
      <c r="K2250" s="6">
        <f>OnlineRetail[[#This Row],[Quantity]]*OnlineRetail[[#This Row],[UnitPrice]]</f>
        <v>50.85</v>
      </c>
      <c r="L2250" t="str">
        <f t="shared" si="35"/>
        <v/>
      </c>
    </row>
    <row r="2251" spans="1:12">
      <c r="A2251">
        <v>543834</v>
      </c>
      <c r="B2251" t="s">
        <v>168</v>
      </c>
      <c r="C2251" t="s">
        <v>46</v>
      </c>
      <c r="D2251">
        <v>1</v>
      </c>
      <c r="E2251" s="1">
        <v>40597.786805555559</v>
      </c>
      <c r="F2251">
        <v>4.95</v>
      </c>
      <c r="G2251">
        <v>14251</v>
      </c>
      <c r="H2251" t="s">
        <v>10</v>
      </c>
      <c r="I2251" t="str">
        <f>IF(AND(LEFT(OnlineRetail[[#This Row],[InvoiceNo]],1)&lt;&gt;"C",OnlineRetail[[#This Row],[CustomerID]]&lt;&gt;""),"Yes","No")</f>
        <v>Yes</v>
      </c>
      <c r="J2251" s="4">
        <f>EOMONTH(OnlineRetail[[#This Row],[InvoiceDate]],-1)+1</f>
        <v>40575</v>
      </c>
      <c r="K2251" s="6">
        <f>OnlineRetail[[#This Row],[Quantity]]*OnlineRetail[[#This Row],[UnitPrice]]</f>
        <v>4.95</v>
      </c>
      <c r="L2251" t="str">
        <f t="shared" si="35"/>
        <v>14251|Feb-2011</v>
      </c>
    </row>
    <row r="2252" spans="1:12">
      <c r="A2252">
        <v>553055</v>
      </c>
      <c r="B2252" t="s">
        <v>38</v>
      </c>
      <c r="C2252" t="s">
        <v>24</v>
      </c>
      <c r="D2252">
        <v>22</v>
      </c>
      <c r="E2252" s="1">
        <v>40597.809027777781</v>
      </c>
      <c r="F2252">
        <v>1.25</v>
      </c>
      <c r="G2252">
        <v>12887</v>
      </c>
      <c r="H2252" t="s">
        <v>10</v>
      </c>
      <c r="I2252" t="str">
        <f>IF(AND(LEFT(OnlineRetail[[#This Row],[InvoiceNo]],1)&lt;&gt;"C",OnlineRetail[[#This Row],[CustomerID]]&lt;&gt;""),"Yes","No")</f>
        <v>Yes</v>
      </c>
      <c r="J2252" s="4">
        <f>EOMONTH(OnlineRetail[[#This Row],[InvoiceDate]],-1)+1</f>
        <v>40575</v>
      </c>
      <c r="K2252" s="6">
        <f>OnlineRetail[[#This Row],[Quantity]]*OnlineRetail[[#This Row],[UnitPrice]]</f>
        <v>27.5</v>
      </c>
      <c r="L2252" t="str">
        <f t="shared" si="35"/>
        <v>12887|Feb-2011</v>
      </c>
    </row>
    <row r="2253" spans="1:12">
      <c r="A2253">
        <v>554096</v>
      </c>
      <c r="B2253" t="s">
        <v>245</v>
      </c>
      <c r="C2253" t="s">
        <v>42</v>
      </c>
      <c r="D2253">
        <v>23</v>
      </c>
      <c r="E2253" s="1">
        <v>40597.811111111107</v>
      </c>
      <c r="F2253">
        <v>4.95</v>
      </c>
      <c r="G2253">
        <v>12743</v>
      </c>
      <c r="H2253" t="s">
        <v>10</v>
      </c>
      <c r="I2253" t="str">
        <f>IF(AND(LEFT(OnlineRetail[[#This Row],[InvoiceNo]],1)&lt;&gt;"C",OnlineRetail[[#This Row],[CustomerID]]&lt;&gt;""),"Yes","No")</f>
        <v>Yes</v>
      </c>
      <c r="J2253" s="4">
        <f>EOMONTH(OnlineRetail[[#This Row],[InvoiceDate]],-1)+1</f>
        <v>40575</v>
      </c>
      <c r="K2253" s="6">
        <f>OnlineRetail[[#This Row],[Quantity]]*OnlineRetail[[#This Row],[UnitPrice]]</f>
        <v>113.85000000000001</v>
      </c>
      <c r="L2253" t="str">
        <f t="shared" si="35"/>
        <v>12743|Feb-2011</v>
      </c>
    </row>
    <row r="2254" spans="1:12">
      <c r="A2254">
        <v>542166</v>
      </c>
      <c r="B2254" t="s">
        <v>257</v>
      </c>
      <c r="C2254" t="s">
        <v>39</v>
      </c>
      <c r="D2254">
        <v>16</v>
      </c>
      <c r="E2254" s="1">
        <v>40597.811805555553</v>
      </c>
      <c r="F2254">
        <v>9.9499999999999993</v>
      </c>
      <c r="G2254">
        <v>12883</v>
      </c>
      <c r="H2254" t="s">
        <v>10</v>
      </c>
      <c r="I2254" t="str">
        <f>IF(AND(LEFT(OnlineRetail[[#This Row],[InvoiceNo]],1)&lt;&gt;"C",OnlineRetail[[#This Row],[CustomerID]]&lt;&gt;""),"Yes","No")</f>
        <v>Yes</v>
      </c>
      <c r="J2254" s="4">
        <f>EOMONTH(OnlineRetail[[#This Row],[InvoiceDate]],-1)+1</f>
        <v>40575</v>
      </c>
      <c r="K2254" s="6">
        <f>OnlineRetail[[#This Row],[Quantity]]*OnlineRetail[[#This Row],[UnitPrice]]</f>
        <v>159.19999999999999</v>
      </c>
      <c r="L2254" t="str">
        <f t="shared" si="35"/>
        <v>12883|Feb-2011</v>
      </c>
    </row>
    <row r="2255" spans="1:12">
      <c r="A2255">
        <v>541623</v>
      </c>
      <c r="B2255" t="s">
        <v>130</v>
      </c>
      <c r="C2255" t="s">
        <v>24</v>
      </c>
      <c r="D2255">
        <v>5</v>
      </c>
      <c r="E2255" s="1">
        <v>40597.814583333333</v>
      </c>
      <c r="F2255">
        <v>4.95</v>
      </c>
      <c r="G2255">
        <v>13236</v>
      </c>
      <c r="H2255" t="s">
        <v>10</v>
      </c>
      <c r="I2255" t="str">
        <f>IF(AND(LEFT(OnlineRetail[[#This Row],[InvoiceNo]],1)&lt;&gt;"C",OnlineRetail[[#This Row],[CustomerID]]&lt;&gt;""),"Yes","No")</f>
        <v>Yes</v>
      </c>
      <c r="J2255" s="4">
        <f>EOMONTH(OnlineRetail[[#This Row],[InvoiceDate]],-1)+1</f>
        <v>40575</v>
      </c>
      <c r="K2255" s="6">
        <f>OnlineRetail[[#This Row],[Quantity]]*OnlineRetail[[#This Row],[UnitPrice]]</f>
        <v>24.75</v>
      </c>
      <c r="L2255" t="str">
        <f t="shared" si="35"/>
        <v>13236|Feb-2011</v>
      </c>
    </row>
    <row r="2256" spans="1:12">
      <c r="A2256">
        <v>543758</v>
      </c>
      <c r="B2256" t="s">
        <v>55</v>
      </c>
      <c r="C2256" t="s">
        <v>9</v>
      </c>
      <c r="D2256">
        <v>20</v>
      </c>
      <c r="E2256" s="1">
        <v>40597.821527777778</v>
      </c>
      <c r="F2256">
        <v>0.85</v>
      </c>
      <c r="G2256">
        <v>13799</v>
      </c>
      <c r="H2256" t="s">
        <v>10</v>
      </c>
      <c r="I2256" t="str">
        <f>IF(AND(LEFT(OnlineRetail[[#This Row],[InvoiceNo]],1)&lt;&gt;"C",OnlineRetail[[#This Row],[CustomerID]]&lt;&gt;""),"Yes","No")</f>
        <v>Yes</v>
      </c>
      <c r="J2256" s="4">
        <f>EOMONTH(OnlineRetail[[#This Row],[InvoiceDate]],-1)+1</f>
        <v>40575</v>
      </c>
      <c r="K2256" s="6">
        <f>OnlineRetail[[#This Row],[Quantity]]*OnlineRetail[[#This Row],[UnitPrice]]</f>
        <v>17</v>
      </c>
      <c r="L2256" t="str">
        <f t="shared" si="35"/>
        <v>13799|Feb-2011</v>
      </c>
    </row>
    <row r="2257" spans="1:12">
      <c r="A2257">
        <v>540725</v>
      </c>
      <c r="B2257" t="s">
        <v>258</v>
      </c>
      <c r="C2257" t="s">
        <v>19</v>
      </c>
      <c r="D2257">
        <v>22</v>
      </c>
      <c r="E2257" s="1">
        <v>40598.35833333333</v>
      </c>
      <c r="F2257">
        <v>4.95</v>
      </c>
      <c r="G2257">
        <v>12757</v>
      </c>
      <c r="H2257" t="s">
        <v>10</v>
      </c>
      <c r="I2257" t="str">
        <f>IF(AND(LEFT(OnlineRetail[[#This Row],[InvoiceNo]],1)&lt;&gt;"C",OnlineRetail[[#This Row],[CustomerID]]&lt;&gt;""),"Yes","No")</f>
        <v>Yes</v>
      </c>
      <c r="J2257" s="4">
        <f>EOMONTH(OnlineRetail[[#This Row],[InvoiceDate]],-1)+1</f>
        <v>40575</v>
      </c>
      <c r="K2257" s="6">
        <f>OnlineRetail[[#This Row],[Quantity]]*OnlineRetail[[#This Row],[UnitPrice]]</f>
        <v>108.9</v>
      </c>
      <c r="L2257" t="str">
        <f t="shared" si="35"/>
        <v>12757|Feb-2011</v>
      </c>
    </row>
    <row r="2258" spans="1:12">
      <c r="A2258">
        <v>540398</v>
      </c>
      <c r="B2258" t="s">
        <v>282</v>
      </c>
      <c r="C2258" t="s">
        <v>40</v>
      </c>
      <c r="D2258">
        <v>2</v>
      </c>
      <c r="E2258" s="1">
        <v>40598.362500000003</v>
      </c>
      <c r="F2258">
        <v>4.95</v>
      </c>
      <c r="G2258">
        <v>13633</v>
      </c>
      <c r="H2258" t="s">
        <v>10</v>
      </c>
      <c r="I2258" t="str">
        <f>IF(AND(LEFT(OnlineRetail[[#This Row],[InvoiceNo]],1)&lt;&gt;"C",OnlineRetail[[#This Row],[CustomerID]]&lt;&gt;""),"Yes","No")</f>
        <v>Yes</v>
      </c>
      <c r="J2258" s="4">
        <f>EOMONTH(OnlineRetail[[#This Row],[InvoiceDate]],-1)+1</f>
        <v>40575</v>
      </c>
      <c r="K2258" s="6">
        <f>OnlineRetail[[#This Row],[Quantity]]*OnlineRetail[[#This Row],[UnitPrice]]</f>
        <v>9.9</v>
      </c>
      <c r="L2258" t="str">
        <f t="shared" si="35"/>
        <v>13633|Feb-2011</v>
      </c>
    </row>
    <row r="2259" spans="1:12">
      <c r="A2259">
        <v>555454</v>
      </c>
      <c r="B2259" t="s">
        <v>182</v>
      </c>
      <c r="C2259" t="s">
        <v>42</v>
      </c>
      <c r="D2259">
        <v>12</v>
      </c>
      <c r="E2259" s="1">
        <v>40598.384722222218</v>
      </c>
      <c r="F2259">
        <v>5.95</v>
      </c>
      <c r="G2259">
        <v>13954</v>
      </c>
      <c r="H2259" t="s">
        <v>10</v>
      </c>
      <c r="I2259" t="str">
        <f>IF(AND(LEFT(OnlineRetail[[#This Row],[InvoiceNo]],1)&lt;&gt;"C",OnlineRetail[[#This Row],[CustomerID]]&lt;&gt;""),"Yes","No")</f>
        <v>Yes</v>
      </c>
      <c r="J2259" s="4">
        <f>EOMONTH(OnlineRetail[[#This Row],[InvoiceDate]],-1)+1</f>
        <v>40575</v>
      </c>
      <c r="K2259" s="6">
        <f>OnlineRetail[[#This Row],[Quantity]]*OnlineRetail[[#This Row],[UnitPrice]]</f>
        <v>71.400000000000006</v>
      </c>
      <c r="L2259" t="str">
        <f t="shared" si="35"/>
        <v>13954|Feb-2011</v>
      </c>
    </row>
    <row r="2260" spans="1:12">
      <c r="A2260">
        <v>541304</v>
      </c>
      <c r="B2260" t="s">
        <v>285</v>
      </c>
      <c r="C2260" t="s">
        <v>33</v>
      </c>
      <c r="D2260">
        <v>6</v>
      </c>
      <c r="E2260" s="1">
        <v>40598.414583333331</v>
      </c>
      <c r="F2260">
        <v>1.25</v>
      </c>
      <c r="G2260">
        <v>14225</v>
      </c>
      <c r="H2260" t="s">
        <v>10</v>
      </c>
      <c r="I2260" t="str">
        <f>IF(AND(LEFT(OnlineRetail[[#This Row],[InvoiceNo]],1)&lt;&gt;"C",OnlineRetail[[#This Row],[CustomerID]]&lt;&gt;""),"Yes","No")</f>
        <v>Yes</v>
      </c>
      <c r="J2260" s="4">
        <f>EOMONTH(OnlineRetail[[#This Row],[InvoiceDate]],-1)+1</f>
        <v>40575</v>
      </c>
      <c r="K2260" s="6">
        <f>OnlineRetail[[#This Row],[Quantity]]*OnlineRetail[[#This Row],[UnitPrice]]</f>
        <v>7.5</v>
      </c>
      <c r="L2260" t="str">
        <f t="shared" si="35"/>
        <v>14225|Feb-2011</v>
      </c>
    </row>
    <row r="2261" spans="1:12">
      <c r="A2261">
        <v>539781</v>
      </c>
      <c r="B2261" t="s">
        <v>115</v>
      </c>
      <c r="C2261" t="s">
        <v>19</v>
      </c>
      <c r="D2261">
        <v>1</v>
      </c>
      <c r="E2261" s="1">
        <v>40598.431944444441</v>
      </c>
      <c r="F2261">
        <v>4.95</v>
      </c>
      <c r="G2261">
        <v>14291</v>
      </c>
      <c r="H2261" t="s">
        <v>10</v>
      </c>
      <c r="I2261" t="str">
        <f>IF(AND(LEFT(OnlineRetail[[#This Row],[InvoiceNo]],1)&lt;&gt;"C",OnlineRetail[[#This Row],[CustomerID]]&lt;&gt;""),"Yes","No")</f>
        <v>Yes</v>
      </c>
      <c r="J2261" s="4">
        <f>EOMONTH(OnlineRetail[[#This Row],[InvoiceDate]],-1)+1</f>
        <v>40575</v>
      </c>
      <c r="K2261" s="6">
        <f>OnlineRetail[[#This Row],[Quantity]]*OnlineRetail[[#This Row],[UnitPrice]]</f>
        <v>4.95</v>
      </c>
      <c r="L2261" t="str">
        <f t="shared" si="35"/>
        <v>14291|Feb-2011</v>
      </c>
    </row>
    <row r="2262" spans="1:12">
      <c r="A2262">
        <v>539621</v>
      </c>
      <c r="B2262" t="s">
        <v>232</v>
      </c>
      <c r="C2262" t="s">
        <v>19</v>
      </c>
      <c r="D2262">
        <v>22</v>
      </c>
      <c r="E2262" s="1">
        <v>40598.461805555547</v>
      </c>
      <c r="F2262">
        <v>1.25</v>
      </c>
      <c r="G2262">
        <v>14075</v>
      </c>
      <c r="H2262" t="s">
        <v>10</v>
      </c>
      <c r="I2262" t="str">
        <f>IF(AND(LEFT(OnlineRetail[[#This Row],[InvoiceNo]],1)&lt;&gt;"C",OnlineRetail[[#This Row],[CustomerID]]&lt;&gt;""),"Yes","No")</f>
        <v>Yes</v>
      </c>
      <c r="J2262" s="4">
        <f>EOMONTH(OnlineRetail[[#This Row],[InvoiceDate]],-1)+1</f>
        <v>40575</v>
      </c>
      <c r="K2262" s="6">
        <f>OnlineRetail[[#This Row],[Quantity]]*OnlineRetail[[#This Row],[UnitPrice]]</f>
        <v>27.5</v>
      </c>
      <c r="L2262" t="str">
        <f t="shared" si="35"/>
        <v>14075|Feb-2011</v>
      </c>
    </row>
    <row r="2263" spans="1:12">
      <c r="A2263">
        <v>542081</v>
      </c>
      <c r="B2263" t="s">
        <v>220</v>
      </c>
      <c r="C2263" t="s">
        <v>39</v>
      </c>
      <c r="D2263">
        <v>24</v>
      </c>
      <c r="E2263" s="1">
        <v>40598.499305555553</v>
      </c>
      <c r="F2263">
        <v>1.65</v>
      </c>
      <c r="G2263">
        <v>13561</v>
      </c>
      <c r="H2263" t="s">
        <v>10</v>
      </c>
      <c r="I2263" t="str">
        <f>IF(AND(LEFT(OnlineRetail[[#This Row],[InvoiceNo]],1)&lt;&gt;"C",OnlineRetail[[#This Row],[CustomerID]]&lt;&gt;""),"Yes","No")</f>
        <v>Yes</v>
      </c>
      <c r="J2263" s="4">
        <f>EOMONTH(OnlineRetail[[#This Row],[InvoiceDate]],-1)+1</f>
        <v>40575</v>
      </c>
      <c r="K2263" s="6">
        <f>OnlineRetail[[#This Row],[Quantity]]*OnlineRetail[[#This Row],[UnitPrice]]</f>
        <v>39.599999999999994</v>
      </c>
      <c r="L2263" t="str">
        <f t="shared" si="35"/>
        <v>13561|Feb-2011</v>
      </c>
    </row>
    <row r="2264" spans="1:12">
      <c r="A2264">
        <v>552124</v>
      </c>
      <c r="B2264" t="s">
        <v>173</v>
      </c>
      <c r="C2264" t="s">
        <v>39</v>
      </c>
      <c r="D2264">
        <v>17</v>
      </c>
      <c r="E2264" s="1">
        <v>40598.503472222219</v>
      </c>
      <c r="F2264">
        <v>9.9499999999999993</v>
      </c>
      <c r="G2264">
        <v>13610</v>
      </c>
      <c r="H2264" t="s">
        <v>31</v>
      </c>
      <c r="I2264" t="str">
        <f>IF(AND(LEFT(OnlineRetail[[#This Row],[InvoiceNo]],1)&lt;&gt;"C",OnlineRetail[[#This Row],[CustomerID]]&lt;&gt;""),"Yes","No")</f>
        <v>Yes</v>
      </c>
      <c r="J2264" s="4">
        <f>EOMONTH(OnlineRetail[[#This Row],[InvoiceDate]],-1)+1</f>
        <v>40575</v>
      </c>
      <c r="K2264" s="6">
        <f>OnlineRetail[[#This Row],[Quantity]]*OnlineRetail[[#This Row],[UnitPrice]]</f>
        <v>169.14999999999998</v>
      </c>
      <c r="L2264" t="str">
        <f t="shared" si="35"/>
        <v>13610|Feb-2011</v>
      </c>
    </row>
    <row r="2265" spans="1:12">
      <c r="A2265">
        <v>547658</v>
      </c>
      <c r="B2265" t="s">
        <v>166</v>
      </c>
      <c r="C2265" t="s">
        <v>12</v>
      </c>
      <c r="D2265">
        <v>13</v>
      </c>
      <c r="E2265" s="1">
        <v>40598.512499999997</v>
      </c>
      <c r="F2265">
        <v>4.25</v>
      </c>
      <c r="G2265">
        <v>13731</v>
      </c>
      <c r="H2265" t="s">
        <v>10</v>
      </c>
      <c r="I2265" t="str">
        <f>IF(AND(LEFT(OnlineRetail[[#This Row],[InvoiceNo]],1)&lt;&gt;"C",OnlineRetail[[#This Row],[CustomerID]]&lt;&gt;""),"Yes","No")</f>
        <v>Yes</v>
      </c>
      <c r="J2265" s="4">
        <f>EOMONTH(OnlineRetail[[#This Row],[InvoiceDate]],-1)+1</f>
        <v>40575</v>
      </c>
      <c r="K2265" s="6">
        <f>OnlineRetail[[#This Row],[Quantity]]*OnlineRetail[[#This Row],[UnitPrice]]</f>
        <v>55.25</v>
      </c>
      <c r="L2265" t="str">
        <f t="shared" si="35"/>
        <v>13731|Feb-2011</v>
      </c>
    </row>
    <row r="2266" spans="1:12">
      <c r="A2266">
        <v>545635</v>
      </c>
      <c r="B2266" t="s">
        <v>130</v>
      </c>
      <c r="C2266" t="s">
        <v>14</v>
      </c>
      <c r="D2266">
        <v>15</v>
      </c>
      <c r="E2266" s="1">
        <v>40598.518055555563</v>
      </c>
      <c r="F2266">
        <v>1.25</v>
      </c>
      <c r="G2266">
        <v>13583</v>
      </c>
      <c r="H2266" t="s">
        <v>10</v>
      </c>
      <c r="I2266" t="str">
        <f>IF(AND(LEFT(OnlineRetail[[#This Row],[InvoiceNo]],1)&lt;&gt;"C",OnlineRetail[[#This Row],[CustomerID]]&lt;&gt;""),"Yes","No")</f>
        <v>Yes</v>
      </c>
      <c r="J2266" s="4">
        <f>EOMONTH(OnlineRetail[[#This Row],[InvoiceDate]],-1)+1</f>
        <v>40575</v>
      </c>
      <c r="K2266" s="6">
        <f>OnlineRetail[[#This Row],[Quantity]]*OnlineRetail[[#This Row],[UnitPrice]]</f>
        <v>18.75</v>
      </c>
      <c r="L2266" t="str">
        <f t="shared" si="35"/>
        <v>13583|Feb-2011</v>
      </c>
    </row>
    <row r="2267" spans="1:12">
      <c r="A2267">
        <v>537620</v>
      </c>
      <c r="B2267" t="s">
        <v>196</v>
      </c>
      <c r="C2267" t="s">
        <v>62</v>
      </c>
      <c r="D2267">
        <v>6</v>
      </c>
      <c r="E2267" s="1">
        <v>40598.549305555563</v>
      </c>
      <c r="F2267">
        <v>3.39</v>
      </c>
      <c r="G2267">
        <v>14085</v>
      </c>
      <c r="H2267" t="s">
        <v>10</v>
      </c>
      <c r="I2267" t="str">
        <f>IF(AND(LEFT(OnlineRetail[[#This Row],[InvoiceNo]],1)&lt;&gt;"C",OnlineRetail[[#This Row],[CustomerID]]&lt;&gt;""),"Yes","No")</f>
        <v>Yes</v>
      </c>
      <c r="J2267" s="4">
        <f>EOMONTH(OnlineRetail[[#This Row],[InvoiceDate]],-1)+1</f>
        <v>40575</v>
      </c>
      <c r="K2267" s="6">
        <f>OnlineRetail[[#This Row],[Quantity]]*OnlineRetail[[#This Row],[UnitPrice]]</f>
        <v>20.34</v>
      </c>
      <c r="L2267" t="str">
        <f t="shared" si="35"/>
        <v>14085|Feb-2011</v>
      </c>
    </row>
    <row r="2268" spans="1:12">
      <c r="A2268">
        <v>556354</v>
      </c>
      <c r="B2268" t="s">
        <v>65</v>
      </c>
      <c r="C2268" t="s">
        <v>19</v>
      </c>
      <c r="D2268">
        <v>21</v>
      </c>
      <c r="E2268" s="1">
        <v>40598.566666666673</v>
      </c>
      <c r="F2268">
        <v>0.85</v>
      </c>
      <c r="G2268">
        <v>13954</v>
      </c>
      <c r="H2268" t="s">
        <v>10</v>
      </c>
      <c r="I2268" t="str">
        <f>IF(AND(LEFT(OnlineRetail[[#This Row],[InvoiceNo]],1)&lt;&gt;"C",OnlineRetail[[#This Row],[CustomerID]]&lt;&gt;""),"Yes","No")</f>
        <v>Yes</v>
      </c>
      <c r="J2268" s="4">
        <f>EOMONTH(OnlineRetail[[#This Row],[InvoiceDate]],-1)+1</f>
        <v>40575</v>
      </c>
      <c r="K2268" s="6">
        <f>OnlineRetail[[#This Row],[Quantity]]*OnlineRetail[[#This Row],[UnitPrice]]</f>
        <v>17.849999999999998</v>
      </c>
      <c r="L2268" t="str">
        <f t="shared" si="35"/>
        <v>13954|Feb-2011</v>
      </c>
    </row>
    <row r="2269" spans="1:12">
      <c r="A2269">
        <v>537629</v>
      </c>
      <c r="B2269" t="s">
        <v>11</v>
      </c>
      <c r="C2269" t="s">
        <v>29</v>
      </c>
      <c r="D2269">
        <v>14</v>
      </c>
      <c r="E2269" s="1">
        <v>40598.573611111111</v>
      </c>
      <c r="F2269">
        <v>1.65</v>
      </c>
      <c r="G2269">
        <v>14172</v>
      </c>
      <c r="H2269" t="s">
        <v>10</v>
      </c>
      <c r="I2269" t="str">
        <f>IF(AND(LEFT(OnlineRetail[[#This Row],[InvoiceNo]],1)&lt;&gt;"C",OnlineRetail[[#This Row],[CustomerID]]&lt;&gt;""),"Yes","No")</f>
        <v>Yes</v>
      </c>
      <c r="J2269" s="4">
        <f>EOMONTH(OnlineRetail[[#This Row],[InvoiceDate]],-1)+1</f>
        <v>40575</v>
      </c>
      <c r="K2269" s="6">
        <f>OnlineRetail[[#This Row],[Quantity]]*OnlineRetail[[#This Row],[UnitPrice]]</f>
        <v>23.099999999999998</v>
      </c>
      <c r="L2269" t="str">
        <f t="shared" si="35"/>
        <v>14172|Feb-2011</v>
      </c>
    </row>
    <row r="2270" spans="1:12">
      <c r="A2270">
        <v>556325</v>
      </c>
      <c r="B2270" t="s">
        <v>217</v>
      </c>
      <c r="C2270" t="s">
        <v>53</v>
      </c>
      <c r="D2270">
        <v>24</v>
      </c>
      <c r="E2270" s="1">
        <v>40598.599305555559</v>
      </c>
      <c r="F2270">
        <v>0.85</v>
      </c>
      <c r="G2270">
        <v>13535</v>
      </c>
      <c r="H2270" t="s">
        <v>121</v>
      </c>
      <c r="I2270" t="str">
        <f>IF(AND(LEFT(OnlineRetail[[#This Row],[InvoiceNo]],1)&lt;&gt;"C",OnlineRetail[[#This Row],[CustomerID]]&lt;&gt;""),"Yes","No")</f>
        <v>Yes</v>
      </c>
      <c r="J2270" s="4">
        <f>EOMONTH(OnlineRetail[[#This Row],[InvoiceDate]],-1)+1</f>
        <v>40575</v>
      </c>
      <c r="K2270" s="6">
        <f>OnlineRetail[[#This Row],[Quantity]]*OnlineRetail[[#This Row],[UnitPrice]]</f>
        <v>20.399999999999999</v>
      </c>
      <c r="L2270" t="str">
        <f t="shared" si="35"/>
        <v>13535|Feb-2011</v>
      </c>
    </row>
    <row r="2271" spans="1:12">
      <c r="A2271">
        <v>552968</v>
      </c>
      <c r="B2271" t="s">
        <v>279</v>
      </c>
      <c r="C2271" t="s">
        <v>27</v>
      </c>
      <c r="D2271">
        <v>9</v>
      </c>
      <c r="E2271" s="1">
        <v>40598.621527777781</v>
      </c>
      <c r="F2271">
        <v>4.95</v>
      </c>
      <c r="G2271">
        <v>14043</v>
      </c>
      <c r="H2271" t="s">
        <v>10</v>
      </c>
      <c r="I2271" t="str">
        <f>IF(AND(LEFT(OnlineRetail[[#This Row],[InvoiceNo]],1)&lt;&gt;"C",OnlineRetail[[#This Row],[CustomerID]]&lt;&gt;""),"Yes","No")</f>
        <v>Yes</v>
      </c>
      <c r="J2271" s="4">
        <f>EOMONTH(OnlineRetail[[#This Row],[InvoiceDate]],-1)+1</f>
        <v>40575</v>
      </c>
      <c r="K2271" s="6">
        <f>OnlineRetail[[#This Row],[Quantity]]*OnlineRetail[[#This Row],[UnitPrice]]</f>
        <v>44.550000000000004</v>
      </c>
      <c r="L2271" t="str">
        <f t="shared" si="35"/>
        <v>14043|Feb-2011</v>
      </c>
    </row>
    <row r="2272" spans="1:12">
      <c r="A2272">
        <v>553079</v>
      </c>
      <c r="B2272" t="s">
        <v>20</v>
      </c>
      <c r="C2272" t="s">
        <v>53</v>
      </c>
      <c r="D2272">
        <v>17</v>
      </c>
      <c r="E2272" s="1">
        <v>40598.640277777777</v>
      </c>
      <c r="F2272">
        <v>4.25</v>
      </c>
      <c r="G2272">
        <v>13596</v>
      </c>
      <c r="H2272" t="s">
        <v>25</v>
      </c>
      <c r="I2272" t="str">
        <f>IF(AND(LEFT(OnlineRetail[[#This Row],[InvoiceNo]],1)&lt;&gt;"C",OnlineRetail[[#This Row],[CustomerID]]&lt;&gt;""),"Yes","No")</f>
        <v>Yes</v>
      </c>
      <c r="J2272" s="4">
        <f>EOMONTH(OnlineRetail[[#This Row],[InvoiceDate]],-1)+1</f>
        <v>40575</v>
      </c>
      <c r="K2272" s="6">
        <f>OnlineRetail[[#This Row],[Quantity]]*OnlineRetail[[#This Row],[UnitPrice]]</f>
        <v>72.25</v>
      </c>
      <c r="L2272" t="str">
        <f t="shared" si="35"/>
        <v>13596|Feb-2011</v>
      </c>
    </row>
    <row r="2273" spans="1:12">
      <c r="A2273">
        <v>540937</v>
      </c>
      <c r="B2273" t="s">
        <v>208</v>
      </c>
      <c r="C2273" t="s">
        <v>14</v>
      </c>
      <c r="D2273">
        <v>6</v>
      </c>
      <c r="E2273" s="1">
        <v>40598.656944444447</v>
      </c>
      <c r="F2273">
        <v>0.85</v>
      </c>
      <c r="G2273">
        <v>12742</v>
      </c>
      <c r="H2273" t="s">
        <v>10</v>
      </c>
      <c r="I2273" t="str">
        <f>IF(AND(LEFT(OnlineRetail[[#This Row],[InvoiceNo]],1)&lt;&gt;"C",OnlineRetail[[#This Row],[CustomerID]]&lt;&gt;""),"Yes","No")</f>
        <v>Yes</v>
      </c>
      <c r="J2273" s="4">
        <f>EOMONTH(OnlineRetail[[#This Row],[InvoiceDate]],-1)+1</f>
        <v>40575</v>
      </c>
      <c r="K2273" s="6">
        <f>OnlineRetail[[#This Row],[Quantity]]*OnlineRetail[[#This Row],[UnitPrice]]</f>
        <v>5.0999999999999996</v>
      </c>
      <c r="L2273" t="str">
        <f t="shared" si="35"/>
        <v>12742|Feb-2011</v>
      </c>
    </row>
    <row r="2274" spans="1:12">
      <c r="A2274">
        <v>550173</v>
      </c>
      <c r="B2274" t="s">
        <v>154</v>
      </c>
      <c r="C2274" t="s">
        <v>24</v>
      </c>
      <c r="D2274">
        <v>11</v>
      </c>
      <c r="E2274" s="1">
        <v>40598.657638888893</v>
      </c>
      <c r="F2274">
        <v>3.39</v>
      </c>
      <c r="G2274">
        <v>13184</v>
      </c>
      <c r="H2274" t="s">
        <v>10</v>
      </c>
      <c r="I2274" t="str">
        <f>IF(AND(LEFT(OnlineRetail[[#This Row],[InvoiceNo]],1)&lt;&gt;"C",OnlineRetail[[#This Row],[CustomerID]]&lt;&gt;""),"Yes","No")</f>
        <v>Yes</v>
      </c>
      <c r="J2274" s="4">
        <f>EOMONTH(OnlineRetail[[#This Row],[InvoiceDate]],-1)+1</f>
        <v>40575</v>
      </c>
      <c r="K2274" s="6">
        <f>OnlineRetail[[#This Row],[Quantity]]*OnlineRetail[[#This Row],[UnitPrice]]</f>
        <v>37.29</v>
      </c>
      <c r="L2274" t="str">
        <f t="shared" si="35"/>
        <v>13184|Feb-2011</v>
      </c>
    </row>
    <row r="2275" spans="1:12">
      <c r="A2275">
        <v>548855</v>
      </c>
      <c r="B2275" t="s">
        <v>253</v>
      </c>
      <c r="C2275" t="s">
        <v>50</v>
      </c>
      <c r="D2275">
        <v>22</v>
      </c>
      <c r="E2275" s="1">
        <v>40598.674305555563</v>
      </c>
      <c r="F2275">
        <v>9.9499999999999993</v>
      </c>
      <c r="G2275">
        <v>12779</v>
      </c>
      <c r="H2275" t="s">
        <v>36</v>
      </c>
      <c r="I2275" t="str">
        <f>IF(AND(LEFT(OnlineRetail[[#This Row],[InvoiceNo]],1)&lt;&gt;"C",OnlineRetail[[#This Row],[CustomerID]]&lt;&gt;""),"Yes","No")</f>
        <v>Yes</v>
      </c>
      <c r="J2275" s="4">
        <f>EOMONTH(OnlineRetail[[#This Row],[InvoiceDate]],-1)+1</f>
        <v>40575</v>
      </c>
      <c r="K2275" s="6">
        <f>OnlineRetail[[#This Row],[Quantity]]*OnlineRetail[[#This Row],[UnitPrice]]</f>
        <v>218.89999999999998</v>
      </c>
      <c r="L2275" t="str">
        <f t="shared" si="35"/>
        <v>12779|Feb-2011</v>
      </c>
    </row>
    <row r="2276" spans="1:12">
      <c r="A2276">
        <v>547922</v>
      </c>
      <c r="B2276" t="s">
        <v>78</v>
      </c>
      <c r="C2276" t="s">
        <v>21</v>
      </c>
      <c r="D2276">
        <v>8</v>
      </c>
      <c r="E2276" s="1">
        <v>40598.684027777781</v>
      </c>
      <c r="F2276">
        <v>2.1</v>
      </c>
      <c r="G2276">
        <v>13824</v>
      </c>
      <c r="H2276" t="s">
        <v>10</v>
      </c>
      <c r="I2276" t="str">
        <f>IF(AND(LEFT(OnlineRetail[[#This Row],[InvoiceNo]],1)&lt;&gt;"C",OnlineRetail[[#This Row],[CustomerID]]&lt;&gt;""),"Yes","No")</f>
        <v>Yes</v>
      </c>
      <c r="J2276" s="4">
        <f>EOMONTH(OnlineRetail[[#This Row],[InvoiceDate]],-1)+1</f>
        <v>40575</v>
      </c>
      <c r="K2276" s="6">
        <f>OnlineRetail[[#This Row],[Quantity]]*OnlineRetail[[#This Row],[UnitPrice]]</f>
        <v>16.8</v>
      </c>
      <c r="L2276" t="str">
        <f t="shared" si="35"/>
        <v>13824|Feb-2011</v>
      </c>
    </row>
    <row r="2277" spans="1:12">
      <c r="A2277">
        <v>538389</v>
      </c>
      <c r="B2277" t="s">
        <v>255</v>
      </c>
      <c r="C2277" t="s">
        <v>14</v>
      </c>
      <c r="D2277">
        <v>24</v>
      </c>
      <c r="E2277" s="1">
        <v>40598.688888888893</v>
      </c>
      <c r="F2277">
        <v>1.25</v>
      </c>
      <c r="G2277">
        <v>13996</v>
      </c>
      <c r="H2277" t="s">
        <v>121</v>
      </c>
      <c r="I2277" t="str">
        <f>IF(AND(LEFT(OnlineRetail[[#This Row],[InvoiceNo]],1)&lt;&gt;"C",OnlineRetail[[#This Row],[CustomerID]]&lt;&gt;""),"Yes","No")</f>
        <v>Yes</v>
      </c>
      <c r="J2277" s="4">
        <f>EOMONTH(OnlineRetail[[#This Row],[InvoiceDate]],-1)+1</f>
        <v>40575</v>
      </c>
      <c r="K2277" s="6">
        <f>OnlineRetail[[#This Row],[Quantity]]*OnlineRetail[[#This Row],[UnitPrice]]</f>
        <v>30</v>
      </c>
      <c r="L2277" t="str">
        <f t="shared" si="35"/>
        <v>13996|Feb-2011</v>
      </c>
    </row>
    <row r="2278" spans="1:12">
      <c r="A2278">
        <v>542389</v>
      </c>
      <c r="B2278" t="s">
        <v>101</v>
      </c>
      <c r="C2278" t="s">
        <v>83</v>
      </c>
      <c r="D2278">
        <v>21</v>
      </c>
      <c r="E2278" s="1">
        <v>40598.717361111107</v>
      </c>
      <c r="F2278">
        <v>7.95</v>
      </c>
      <c r="G2278">
        <v>13645</v>
      </c>
      <c r="H2278" t="s">
        <v>70</v>
      </c>
      <c r="I2278" t="str">
        <f>IF(AND(LEFT(OnlineRetail[[#This Row],[InvoiceNo]],1)&lt;&gt;"C",OnlineRetail[[#This Row],[CustomerID]]&lt;&gt;""),"Yes","No")</f>
        <v>Yes</v>
      </c>
      <c r="J2278" s="4">
        <f>EOMONTH(OnlineRetail[[#This Row],[InvoiceDate]],-1)+1</f>
        <v>40575</v>
      </c>
      <c r="K2278" s="6">
        <f>OnlineRetail[[#This Row],[Quantity]]*OnlineRetail[[#This Row],[UnitPrice]]</f>
        <v>166.95000000000002</v>
      </c>
      <c r="L2278" t="str">
        <f t="shared" si="35"/>
        <v>13645|Feb-2011</v>
      </c>
    </row>
    <row r="2279" spans="1:12">
      <c r="A2279">
        <v>549018</v>
      </c>
      <c r="B2279" t="s">
        <v>224</v>
      </c>
      <c r="C2279" t="s">
        <v>42</v>
      </c>
      <c r="D2279">
        <v>13</v>
      </c>
      <c r="E2279" s="1">
        <v>40598.717361111107</v>
      </c>
      <c r="F2279">
        <v>2.5499999999999998</v>
      </c>
      <c r="G2279">
        <v>14200</v>
      </c>
      <c r="H2279" t="s">
        <v>10</v>
      </c>
      <c r="I2279" t="str">
        <f>IF(AND(LEFT(OnlineRetail[[#This Row],[InvoiceNo]],1)&lt;&gt;"C",OnlineRetail[[#This Row],[CustomerID]]&lt;&gt;""),"Yes","No")</f>
        <v>Yes</v>
      </c>
      <c r="J2279" s="4">
        <f>EOMONTH(OnlineRetail[[#This Row],[InvoiceDate]],-1)+1</f>
        <v>40575</v>
      </c>
      <c r="K2279" s="6">
        <f>OnlineRetail[[#This Row],[Quantity]]*OnlineRetail[[#This Row],[UnitPrice]]</f>
        <v>33.15</v>
      </c>
      <c r="L2279" t="str">
        <f t="shared" si="35"/>
        <v>14200|Feb-2011</v>
      </c>
    </row>
    <row r="2280" spans="1:12">
      <c r="A2280">
        <v>542072</v>
      </c>
      <c r="B2280" t="s">
        <v>136</v>
      </c>
      <c r="C2280" t="s">
        <v>33</v>
      </c>
      <c r="D2280">
        <v>2</v>
      </c>
      <c r="E2280" s="1">
        <v>40598.729166666657</v>
      </c>
      <c r="F2280">
        <v>1.25</v>
      </c>
      <c r="G2280">
        <v>13156</v>
      </c>
      <c r="H2280" t="s">
        <v>10</v>
      </c>
      <c r="I2280" t="str">
        <f>IF(AND(LEFT(OnlineRetail[[#This Row],[InvoiceNo]],1)&lt;&gt;"C",OnlineRetail[[#This Row],[CustomerID]]&lt;&gt;""),"Yes","No")</f>
        <v>Yes</v>
      </c>
      <c r="J2280" s="4">
        <f>EOMONTH(OnlineRetail[[#This Row],[InvoiceDate]],-1)+1</f>
        <v>40575</v>
      </c>
      <c r="K2280" s="6">
        <f>OnlineRetail[[#This Row],[Quantity]]*OnlineRetail[[#This Row],[UnitPrice]]</f>
        <v>2.5</v>
      </c>
      <c r="L2280" t="str">
        <f t="shared" si="35"/>
        <v>13156|Feb-2011</v>
      </c>
    </row>
    <row r="2281" spans="1:12">
      <c r="A2281">
        <v>554897</v>
      </c>
      <c r="B2281" t="s">
        <v>261</v>
      </c>
      <c r="C2281" t="s">
        <v>24</v>
      </c>
      <c r="D2281">
        <v>4</v>
      </c>
      <c r="E2281" s="1">
        <v>40598.782638888893</v>
      </c>
      <c r="F2281">
        <v>3.39</v>
      </c>
      <c r="G2281">
        <v>13435</v>
      </c>
      <c r="H2281" t="s">
        <v>10</v>
      </c>
      <c r="I2281" t="str">
        <f>IF(AND(LEFT(OnlineRetail[[#This Row],[InvoiceNo]],1)&lt;&gt;"C",OnlineRetail[[#This Row],[CustomerID]]&lt;&gt;""),"Yes","No")</f>
        <v>Yes</v>
      </c>
      <c r="J2281" s="4">
        <f>EOMONTH(OnlineRetail[[#This Row],[InvoiceDate]],-1)+1</f>
        <v>40575</v>
      </c>
      <c r="K2281" s="6">
        <f>OnlineRetail[[#This Row],[Quantity]]*OnlineRetail[[#This Row],[UnitPrice]]</f>
        <v>13.56</v>
      </c>
      <c r="L2281" t="str">
        <f t="shared" si="35"/>
        <v>13435|Feb-2011</v>
      </c>
    </row>
    <row r="2282" spans="1:12">
      <c r="A2282">
        <v>551917</v>
      </c>
      <c r="B2282" t="s">
        <v>98</v>
      </c>
      <c r="C2282" t="s">
        <v>14</v>
      </c>
      <c r="D2282">
        <v>19</v>
      </c>
      <c r="E2282" s="1">
        <v>40599.356249999997</v>
      </c>
      <c r="F2282">
        <v>3.39</v>
      </c>
      <c r="G2282">
        <v>14162</v>
      </c>
      <c r="H2282" t="s">
        <v>10</v>
      </c>
      <c r="I2282" t="str">
        <f>IF(AND(LEFT(OnlineRetail[[#This Row],[InvoiceNo]],1)&lt;&gt;"C",OnlineRetail[[#This Row],[CustomerID]]&lt;&gt;""),"Yes","No")</f>
        <v>Yes</v>
      </c>
      <c r="J2282" s="4">
        <f>EOMONTH(OnlineRetail[[#This Row],[InvoiceDate]],-1)+1</f>
        <v>40575</v>
      </c>
      <c r="K2282" s="6">
        <f>OnlineRetail[[#This Row],[Quantity]]*OnlineRetail[[#This Row],[UnitPrice]]</f>
        <v>64.41</v>
      </c>
      <c r="L2282" t="str">
        <f t="shared" si="35"/>
        <v>14162|Feb-2011</v>
      </c>
    </row>
    <row r="2283" spans="1:12">
      <c r="A2283">
        <v>550482</v>
      </c>
      <c r="B2283" t="s">
        <v>220</v>
      </c>
      <c r="C2283" t="s">
        <v>21</v>
      </c>
      <c r="D2283">
        <v>5</v>
      </c>
      <c r="E2283" s="1">
        <v>40599.373611111107</v>
      </c>
      <c r="F2283">
        <v>4.25</v>
      </c>
      <c r="G2283">
        <v>14143</v>
      </c>
      <c r="H2283" t="s">
        <v>10</v>
      </c>
      <c r="I2283" t="str">
        <f>IF(AND(LEFT(OnlineRetail[[#This Row],[InvoiceNo]],1)&lt;&gt;"C",OnlineRetail[[#This Row],[CustomerID]]&lt;&gt;""),"Yes","No")</f>
        <v>Yes</v>
      </c>
      <c r="J2283" s="4">
        <f>EOMONTH(OnlineRetail[[#This Row],[InvoiceDate]],-1)+1</f>
        <v>40575</v>
      </c>
      <c r="K2283" s="6">
        <f>OnlineRetail[[#This Row],[Quantity]]*OnlineRetail[[#This Row],[UnitPrice]]</f>
        <v>21.25</v>
      </c>
      <c r="L2283" t="str">
        <f t="shared" si="35"/>
        <v>14143|Feb-2011</v>
      </c>
    </row>
    <row r="2284" spans="1:12">
      <c r="A2284">
        <v>547571</v>
      </c>
      <c r="B2284" t="s">
        <v>223</v>
      </c>
      <c r="C2284" t="s">
        <v>24</v>
      </c>
      <c r="D2284">
        <v>9</v>
      </c>
      <c r="E2284" s="1">
        <v>40599.428472222222</v>
      </c>
      <c r="F2284">
        <v>4.25</v>
      </c>
      <c r="G2284">
        <v>13502</v>
      </c>
      <c r="H2284" t="s">
        <v>10</v>
      </c>
      <c r="I2284" t="str">
        <f>IF(AND(LEFT(OnlineRetail[[#This Row],[InvoiceNo]],1)&lt;&gt;"C",OnlineRetail[[#This Row],[CustomerID]]&lt;&gt;""),"Yes","No")</f>
        <v>Yes</v>
      </c>
      <c r="J2284" s="4">
        <f>EOMONTH(OnlineRetail[[#This Row],[InvoiceDate]],-1)+1</f>
        <v>40575</v>
      </c>
      <c r="K2284" s="6">
        <f>OnlineRetail[[#This Row],[Quantity]]*OnlineRetail[[#This Row],[UnitPrice]]</f>
        <v>38.25</v>
      </c>
      <c r="L2284" t="str">
        <f t="shared" si="35"/>
        <v>13502|Feb-2011</v>
      </c>
    </row>
    <row r="2285" spans="1:12">
      <c r="A2285">
        <v>556295</v>
      </c>
      <c r="B2285" t="s">
        <v>233</v>
      </c>
      <c r="C2285" t="s">
        <v>62</v>
      </c>
      <c r="D2285">
        <v>16</v>
      </c>
      <c r="E2285" s="1">
        <v>40599.434027777781</v>
      </c>
      <c r="F2285">
        <v>2.5499999999999998</v>
      </c>
      <c r="G2285">
        <v>13706</v>
      </c>
      <c r="H2285" t="s">
        <v>121</v>
      </c>
      <c r="I2285" t="str">
        <f>IF(AND(LEFT(OnlineRetail[[#This Row],[InvoiceNo]],1)&lt;&gt;"C",OnlineRetail[[#This Row],[CustomerID]]&lt;&gt;""),"Yes","No")</f>
        <v>Yes</v>
      </c>
      <c r="J2285" s="4">
        <f>EOMONTH(OnlineRetail[[#This Row],[InvoiceDate]],-1)+1</f>
        <v>40575</v>
      </c>
      <c r="K2285" s="6">
        <f>OnlineRetail[[#This Row],[Quantity]]*OnlineRetail[[#This Row],[UnitPrice]]</f>
        <v>40.799999999999997</v>
      </c>
      <c r="L2285" t="str">
        <f t="shared" si="35"/>
        <v>13706|Feb-2011</v>
      </c>
    </row>
    <row r="2286" spans="1:12">
      <c r="A2286">
        <v>551612</v>
      </c>
      <c r="B2286" t="s">
        <v>118</v>
      </c>
      <c r="C2286" t="s">
        <v>72</v>
      </c>
      <c r="D2286">
        <v>24</v>
      </c>
      <c r="E2286" s="1">
        <v>40599.443055555559</v>
      </c>
      <c r="F2286">
        <v>2.1</v>
      </c>
      <c r="G2286">
        <v>13364</v>
      </c>
      <c r="H2286" t="s">
        <v>10</v>
      </c>
      <c r="I2286" t="str">
        <f>IF(AND(LEFT(OnlineRetail[[#This Row],[InvoiceNo]],1)&lt;&gt;"C",OnlineRetail[[#This Row],[CustomerID]]&lt;&gt;""),"Yes","No")</f>
        <v>Yes</v>
      </c>
      <c r="J2286" s="4">
        <f>EOMONTH(OnlineRetail[[#This Row],[InvoiceDate]],-1)+1</f>
        <v>40575</v>
      </c>
      <c r="K2286" s="6">
        <f>OnlineRetail[[#This Row],[Quantity]]*OnlineRetail[[#This Row],[UnitPrice]]</f>
        <v>50.400000000000006</v>
      </c>
      <c r="L2286" t="str">
        <f t="shared" si="35"/>
        <v>13364|Feb-2011</v>
      </c>
    </row>
    <row r="2287" spans="1:12">
      <c r="A2287">
        <v>536452</v>
      </c>
      <c r="B2287" t="s">
        <v>269</v>
      </c>
      <c r="C2287" t="s">
        <v>24</v>
      </c>
      <c r="D2287">
        <v>1</v>
      </c>
      <c r="E2287" s="1">
        <v>40599.472222222219</v>
      </c>
      <c r="F2287">
        <v>2.1</v>
      </c>
      <c r="G2287">
        <v>13582</v>
      </c>
      <c r="H2287" t="s">
        <v>10</v>
      </c>
      <c r="I2287" t="str">
        <f>IF(AND(LEFT(OnlineRetail[[#This Row],[InvoiceNo]],1)&lt;&gt;"C",OnlineRetail[[#This Row],[CustomerID]]&lt;&gt;""),"Yes","No")</f>
        <v>Yes</v>
      </c>
      <c r="J2287" s="4">
        <f>EOMONTH(OnlineRetail[[#This Row],[InvoiceDate]],-1)+1</f>
        <v>40575</v>
      </c>
      <c r="K2287" s="6">
        <f>OnlineRetail[[#This Row],[Quantity]]*OnlineRetail[[#This Row],[UnitPrice]]</f>
        <v>2.1</v>
      </c>
      <c r="L2287" t="str">
        <f t="shared" si="35"/>
        <v>13582|Feb-2011</v>
      </c>
    </row>
    <row r="2288" spans="1:12">
      <c r="A2288">
        <v>548183</v>
      </c>
      <c r="B2288" t="s">
        <v>174</v>
      </c>
      <c r="C2288" t="s">
        <v>19</v>
      </c>
      <c r="D2288">
        <v>19</v>
      </c>
      <c r="E2288" s="1">
        <v>40599.474999999999</v>
      </c>
      <c r="F2288">
        <v>2.5499999999999998</v>
      </c>
      <c r="G2288">
        <v>13811</v>
      </c>
      <c r="H2288" t="s">
        <v>10</v>
      </c>
      <c r="I2288" t="str">
        <f>IF(AND(LEFT(OnlineRetail[[#This Row],[InvoiceNo]],1)&lt;&gt;"C",OnlineRetail[[#This Row],[CustomerID]]&lt;&gt;""),"Yes","No")</f>
        <v>Yes</v>
      </c>
      <c r="J2288" s="4">
        <f>EOMONTH(OnlineRetail[[#This Row],[InvoiceDate]],-1)+1</f>
        <v>40575</v>
      </c>
      <c r="K2288" s="6">
        <f>OnlineRetail[[#This Row],[Quantity]]*OnlineRetail[[#This Row],[UnitPrice]]</f>
        <v>48.449999999999996</v>
      </c>
      <c r="L2288" t="str">
        <f t="shared" si="35"/>
        <v>13811|Feb-2011</v>
      </c>
    </row>
    <row r="2289" spans="1:12">
      <c r="A2289">
        <v>547041</v>
      </c>
      <c r="B2289" t="s">
        <v>193</v>
      </c>
      <c r="C2289" t="s">
        <v>50</v>
      </c>
      <c r="D2289">
        <v>17</v>
      </c>
      <c r="E2289" s="1">
        <v>40599.478472222218</v>
      </c>
      <c r="F2289">
        <v>1.25</v>
      </c>
      <c r="G2289">
        <v>13171</v>
      </c>
      <c r="H2289" t="s">
        <v>25</v>
      </c>
      <c r="I2289" t="str">
        <f>IF(AND(LEFT(OnlineRetail[[#This Row],[InvoiceNo]],1)&lt;&gt;"C",OnlineRetail[[#This Row],[CustomerID]]&lt;&gt;""),"Yes","No")</f>
        <v>Yes</v>
      </c>
      <c r="J2289" s="4">
        <f>EOMONTH(OnlineRetail[[#This Row],[InvoiceDate]],-1)+1</f>
        <v>40575</v>
      </c>
      <c r="K2289" s="6">
        <f>OnlineRetail[[#This Row],[Quantity]]*OnlineRetail[[#This Row],[UnitPrice]]</f>
        <v>21.25</v>
      </c>
      <c r="L2289" t="str">
        <f t="shared" si="35"/>
        <v>13171|Feb-2011</v>
      </c>
    </row>
    <row r="2290" spans="1:12">
      <c r="A2290">
        <v>556166</v>
      </c>
      <c r="B2290" t="s">
        <v>135</v>
      </c>
      <c r="C2290" t="s">
        <v>83</v>
      </c>
      <c r="D2290">
        <v>17</v>
      </c>
      <c r="E2290" s="1">
        <v>40599.493055555547</v>
      </c>
      <c r="F2290">
        <v>1.25</v>
      </c>
      <c r="G2290">
        <v>13367</v>
      </c>
      <c r="H2290" t="s">
        <v>10</v>
      </c>
      <c r="I2290" t="str">
        <f>IF(AND(LEFT(OnlineRetail[[#This Row],[InvoiceNo]],1)&lt;&gt;"C",OnlineRetail[[#This Row],[CustomerID]]&lt;&gt;""),"Yes","No")</f>
        <v>Yes</v>
      </c>
      <c r="J2290" s="4">
        <f>EOMONTH(OnlineRetail[[#This Row],[InvoiceDate]],-1)+1</f>
        <v>40575</v>
      </c>
      <c r="K2290" s="6">
        <f>OnlineRetail[[#This Row],[Quantity]]*OnlineRetail[[#This Row],[UnitPrice]]</f>
        <v>21.25</v>
      </c>
      <c r="L2290" t="str">
        <f t="shared" si="35"/>
        <v>13367|Feb-2011</v>
      </c>
    </row>
    <row r="2291" spans="1:12">
      <c r="A2291">
        <v>550895</v>
      </c>
      <c r="B2291" t="s">
        <v>56</v>
      </c>
      <c r="C2291" t="s">
        <v>46</v>
      </c>
      <c r="D2291">
        <v>23</v>
      </c>
      <c r="E2291" s="1">
        <v>40599.505555555559</v>
      </c>
      <c r="F2291">
        <v>1.65</v>
      </c>
      <c r="G2291">
        <v>12672</v>
      </c>
      <c r="H2291" t="s">
        <v>31</v>
      </c>
      <c r="I2291" t="str">
        <f>IF(AND(LEFT(OnlineRetail[[#This Row],[InvoiceNo]],1)&lt;&gt;"C",OnlineRetail[[#This Row],[CustomerID]]&lt;&gt;""),"Yes","No")</f>
        <v>Yes</v>
      </c>
      <c r="J2291" s="4">
        <f>EOMONTH(OnlineRetail[[#This Row],[InvoiceDate]],-1)+1</f>
        <v>40575</v>
      </c>
      <c r="K2291" s="6">
        <f>OnlineRetail[[#This Row],[Quantity]]*OnlineRetail[[#This Row],[UnitPrice]]</f>
        <v>37.949999999999996</v>
      </c>
      <c r="L2291" t="str">
        <f t="shared" si="35"/>
        <v>12672|Feb-2011</v>
      </c>
    </row>
    <row r="2292" spans="1:12">
      <c r="A2292">
        <v>547948</v>
      </c>
      <c r="B2292" t="s">
        <v>148</v>
      </c>
      <c r="C2292" t="s">
        <v>53</v>
      </c>
      <c r="D2292">
        <v>23</v>
      </c>
      <c r="E2292" s="1">
        <v>40599.51458333333</v>
      </c>
      <c r="F2292">
        <v>3.39</v>
      </c>
      <c r="G2292">
        <v>14114</v>
      </c>
      <c r="H2292" t="s">
        <v>10</v>
      </c>
      <c r="I2292" t="str">
        <f>IF(AND(LEFT(OnlineRetail[[#This Row],[InvoiceNo]],1)&lt;&gt;"C",OnlineRetail[[#This Row],[CustomerID]]&lt;&gt;""),"Yes","No")</f>
        <v>Yes</v>
      </c>
      <c r="J2292" s="4">
        <f>EOMONTH(OnlineRetail[[#This Row],[InvoiceDate]],-1)+1</f>
        <v>40575</v>
      </c>
      <c r="K2292" s="6">
        <f>OnlineRetail[[#This Row],[Quantity]]*OnlineRetail[[#This Row],[UnitPrice]]</f>
        <v>77.97</v>
      </c>
      <c r="L2292" t="str">
        <f t="shared" si="35"/>
        <v>14114|Feb-2011</v>
      </c>
    </row>
    <row r="2293" spans="1:12" hidden="1">
      <c r="A2293">
        <v>545483</v>
      </c>
      <c r="B2293" t="s">
        <v>34</v>
      </c>
      <c r="C2293" t="s">
        <v>46</v>
      </c>
      <c r="D2293">
        <v>17</v>
      </c>
      <c r="E2293" s="1">
        <v>40599.51666666667</v>
      </c>
      <c r="F2293">
        <v>3.39</v>
      </c>
      <c r="H2293" t="s">
        <v>22</v>
      </c>
      <c r="I2293" t="str">
        <f>IF(AND(LEFT(OnlineRetail[[#This Row],[InvoiceNo]],1)&lt;&gt;"C",OnlineRetail[[#This Row],[CustomerID]]&lt;&gt;""),"Yes","No")</f>
        <v>No</v>
      </c>
      <c r="J2293" s="4">
        <f>EOMONTH(OnlineRetail[[#This Row],[InvoiceDate]],-1)+1</f>
        <v>40575</v>
      </c>
      <c r="K2293" s="6">
        <f>OnlineRetail[[#This Row],[Quantity]]*OnlineRetail[[#This Row],[UnitPrice]]</f>
        <v>57.63</v>
      </c>
      <c r="L2293" t="str">
        <f t="shared" si="35"/>
        <v/>
      </c>
    </row>
    <row r="2294" spans="1:12">
      <c r="A2294">
        <v>537849</v>
      </c>
      <c r="B2294" t="s">
        <v>202</v>
      </c>
      <c r="C2294" t="s">
        <v>21</v>
      </c>
      <c r="D2294">
        <v>7</v>
      </c>
      <c r="E2294" s="1">
        <v>40599.521527777782</v>
      </c>
      <c r="F2294">
        <v>3.39</v>
      </c>
      <c r="G2294">
        <v>13511</v>
      </c>
      <c r="H2294" t="s">
        <v>10</v>
      </c>
      <c r="I2294" t="str">
        <f>IF(AND(LEFT(OnlineRetail[[#This Row],[InvoiceNo]],1)&lt;&gt;"C",OnlineRetail[[#This Row],[CustomerID]]&lt;&gt;""),"Yes","No")</f>
        <v>Yes</v>
      </c>
      <c r="J2294" s="4">
        <f>EOMONTH(OnlineRetail[[#This Row],[InvoiceDate]],-1)+1</f>
        <v>40575</v>
      </c>
      <c r="K2294" s="6">
        <f>OnlineRetail[[#This Row],[Quantity]]*OnlineRetail[[#This Row],[UnitPrice]]</f>
        <v>23.73</v>
      </c>
      <c r="L2294" t="str">
        <f t="shared" si="35"/>
        <v>13511|Feb-2011</v>
      </c>
    </row>
    <row r="2295" spans="1:12">
      <c r="A2295">
        <v>544807</v>
      </c>
      <c r="B2295" t="s">
        <v>236</v>
      </c>
      <c r="C2295" t="s">
        <v>53</v>
      </c>
      <c r="D2295">
        <v>14</v>
      </c>
      <c r="E2295" s="1">
        <v>40599.529861111107</v>
      </c>
      <c r="F2295">
        <v>9.9499999999999993</v>
      </c>
      <c r="G2295">
        <v>13123</v>
      </c>
      <c r="H2295" t="s">
        <v>10</v>
      </c>
      <c r="I2295" t="str">
        <f>IF(AND(LEFT(OnlineRetail[[#This Row],[InvoiceNo]],1)&lt;&gt;"C",OnlineRetail[[#This Row],[CustomerID]]&lt;&gt;""),"Yes","No")</f>
        <v>Yes</v>
      </c>
      <c r="J2295" s="4">
        <f>EOMONTH(OnlineRetail[[#This Row],[InvoiceDate]],-1)+1</f>
        <v>40575</v>
      </c>
      <c r="K2295" s="6">
        <f>OnlineRetail[[#This Row],[Quantity]]*OnlineRetail[[#This Row],[UnitPrice]]</f>
        <v>139.29999999999998</v>
      </c>
      <c r="L2295" t="str">
        <f t="shared" si="35"/>
        <v>13123|Feb-2011</v>
      </c>
    </row>
    <row r="2296" spans="1:12">
      <c r="A2296">
        <v>545614</v>
      </c>
      <c r="B2296" t="s">
        <v>243</v>
      </c>
      <c r="C2296" t="s">
        <v>29</v>
      </c>
      <c r="D2296">
        <v>11</v>
      </c>
      <c r="E2296" s="1">
        <v>40599.554166666669</v>
      </c>
      <c r="F2296">
        <v>1.65</v>
      </c>
      <c r="G2296">
        <v>12403</v>
      </c>
      <c r="H2296" t="s">
        <v>10</v>
      </c>
      <c r="I2296" t="str">
        <f>IF(AND(LEFT(OnlineRetail[[#This Row],[InvoiceNo]],1)&lt;&gt;"C",OnlineRetail[[#This Row],[CustomerID]]&lt;&gt;""),"Yes","No")</f>
        <v>Yes</v>
      </c>
      <c r="J2296" s="4">
        <f>EOMONTH(OnlineRetail[[#This Row],[InvoiceDate]],-1)+1</f>
        <v>40575</v>
      </c>
      <c r="K2296" s="6">
        <f>OnlineRetail[[#This Row],[Quantity]]*OnlineRetail[[#This Row],[UnitPrice]]</f>
        <v>18.149999999999999</v>
      </c>
      <c r="L2296" t="str">
        <f t="shared" si="35"/>
        <v>12403|Feb-2011</v>
      </c>
    </row>
    <row r="2297" spans="1:12">
      <c r="A2297">
        <v>539991</v>
      </c>
      <c r="B2297" t="s">
        <v>302</v>
      </c>
      <c r="C2297" t="s">
        <v>46</v>
      </c>
      <c r="D2297">
        <v>6</v>
      </c>
      <c r="E2297" s="1">
        <v>40599.55972222222</v>
      </c>
      <c r="F2297">
        <v>4.25</v>
      </c>
      <c r="G2297">
        <v>12971</v>
      </c>
      <c r="H2297" t="s">
        <v>10</v>
      </c>
      <c r="I2297" t="str">
        <f>IF(AND(LEFT(OnlineRetail[[#This Row],[InvoiceNo]],1)&lt;&gt;"C",OnlineRetail[[#This Row],[CustomerID]]&lt;&gt;""),"Yes","No")</f>
        <v>Yes</v>
      </c>
      <c r="J2297" s="4">
        <f>EOMONTH(OnlineRetail[[#This Row],[InvoiceDate]],-1)+1</f>
        <v>40575</v>
      </c>
      <c r="K2297" s="6">
        <f>OnlineRetail[[#This Row],[Quantity]]*OnlineRetail[[#This Row],[UnitPrice]]</f>
        <v>25.5</v>
      </c>
      <c r="L2297" t="str">
        <f t="shared" si="35"/>
        <v>12971|Feb-2011</v>
      </c>
    </row>
    <row r="2298" spans="1:12">
      <c r="A2298">
        <v>546426</v>
      </c>
      <c r="B2298" t="s">
        <v>77</v>
      </c>
      <c r="C2298" t="s">
        <v>50</v>
      </c>
      <c r="D2298">
        <v>9</v>
      </c>
      <c r="E2298" s="1">
        <v>40599.581250000003</v>
      </c>
      <c r="F2298">
        <v>2.1</v>
      </c>
      <c r="G2298">
        <v>13455</v>
      </c>
      <c r="H2298" t="s">
        <v>10</v>
      </c>
      <c r="I2298" t="str">
        <f>IF(AND(LEFT(OnlineRetail[[#This Row],[InvoiceNo]],1)&lt;&gt;"C",OnlineRetail[[#This Row],[CustomerID]]&lt;&gt;""),"Yes","No")</f>
        <v>Yes</v>
      </c>
      <c r="J2298" s="4">
        <f>EOMONTH(OnlineRetail[[#This Row],[InvoiceDate]],-1)+1</f>
        <v>40575</v>
      </c>
      <c r="K2298" s="6">
        <f>OnlineRetail[[#This Row],[Quantity]]*OnlineRetail[[#This Row],[UnitPrice]]</f>
        <v>18.900000000000002</v>
      </c>
      <c r="L2298" t="str">
        <f t="shared" si="35"/>
        <v>13455|Feb-2011</v>
      </c>
    </row>
    <row r="2299" spans="1:12" hidden="1">
      <c r="A2299" t="s">
        <v>306</v>
      </c>
      <c r="B2299" t="s">
        <v>71</v>
      </c>
      <c r="C2299" t="s">
        <v>33</v>
      </c>
      <c r="D2299">
        <v>9</v>
      </c>
      <c r="E2299" s="1">
        <v>40599.59375</v>
      </c>
      <c r="F2299">
        <v>5.95</v>
      </c>
      <c r="G2299">
        <v>13671</v>
      </c>
      <c r="H2299" t="s">
        <v>10</v>
      </c>
      <c r="I2299" t="str">
        <f>IF(AND(LEFT(OnlineRetail[[#This Row],[InvoiceNo]],1)&lt;&gt;"C",OnlineRetail[[#This Row],[CustomerID]]&lt;&gt;""),"Yes","No")</f>
        <v>No</v>
      </c>
      <c r="J2299" s="4">
        <f>EOMONTH(OnlineRetail[[#This Row],[InvoiceDate]],-1)+1</f>
        <v>40575</v>
      </c>
      <c r="K2299" s="6">
        <f>OnlineRetail[[#This Row],[Quantity]]*OnlineRetail[[#This Row],[UnitPrice]]</f>
        <v>53.550000000000004</v>
      </c>
      <c r="L2299" t="str">
        <f t="shared" si="35"/>
        <v/>
      </c>
    </row>
    <row r="2300" spans="1:12">
      <c r="A2300">
        <v>543884</v>
      </c>
      <c r="B2300" t="s">
        <v>153</v>
      </c>
      <c r="C2300" t="s">
        <v>14</v>
      </c>
      <c r="D2300">
        <v>16</v>
      </c>
      <c r="E2300" s="1">
        <v>40599.612500000003</v>
      </c>
      <c r="F2300">
        <v>2.5499999999999998</v>
      </c>
      <c r="G2300">
        <v>12883</v>
      </c>
      <c r="H2300" t="s">
        <v>10</v>
      </c>
      <c r="I2300" t="str">
        <f>IF(AND(LEFT(OnlineRetail[[#This Row],[InvoiceNo]],1)&lt;&gt;"C",OnlineRetail[[#This Row],[CustomerID]]&lt;&gt;""),"Yes","No")</f>
        <v>Yes</v>
      </c>
      <c r="J2300" s="4">
        <f>EOMONTH(OnlineRetail[[#This Row],[InvoiceDate]],-1)+1</f>
        <v>40575</v>
      </c>
      <c r="K2300" s="6">
        <f>OnlineRetail[[#This Row],[Quantity]]*OnlineRetail[[#This Row],[UnitPrice]]</f>
        <v>40.799999999999997</v>
      </c>
      <c r="L2300" t="str">
        <f t="shared" si="35"/>
        <v>12883|Feb-2011</v>
      </c>
    </row>
    <row r="2301" spans="1:12">
      <c r="A2301">
        <v>553813</v>
      </c>
      <c r="B2301" t="s">
        <v>127</v>
      </c>
      <c r="C2301" t="s">
        <v>16</v>
      </c>
      <c r="D2301">
        <v>14</v>
      </c>
      <c r="E2301" s="1">
        <v>40599.636111111111</v>
      </c>
      <c r="F2301">
        <v>3.39</v>
      </c>
      <c r="G2301">
        <v>13799</v>
      </c>
      <c r="H2301" t="s">
        <v>10</v>
      </c>
      <c r="I2301" t="str">
        <f>IF(AND(LEFT(OnlineRetail[[#This Row],[InvoiceNo]],1)&lt;&gt;"C",OnlineRetail[[#This Row],[CustomerID]]&lt;&gt;""),"Yes","No")</f>
        <v>Yes</v>
      </c>
      <c r="J2301" s="4">
        <f>EOMONTH(OnlineRetail[[#This Row],[InvoiceDate]],-1)+1</f>
        <v>40575</v>
      </c>
      <c r="K2301" s="6">
        <f>OnlineRetail[[#This Row],[Quantity]]*OnlineRetail[[#This Row],[UnitPrice]]</f>
        <v>47.46</v>
      </c>
      <c r="L2301" t="str">
        <f t="shared" si="35"/>
        <v>13799|Feb-2011</v>
      </c>
    </row>
    <row r="2302" spans="1:12">
      <c r="A2302">
        <v>546906</v>
      </c>
      <c r="B2302" t="s">
        <v>71</v>
      </c>
      <c r="C2302" t="s">
        <v>50</v>
      </c>
      <c r="D2302">
        <v>17</v>
      </c>
      <c r="E2302" s="1">
        <v>40599.647916666669</v>
      </c>
      <c r="F2302">
        <v>9.9499999999999993</v>
      </c>
      <c r="G2302">
        <v>12925</v>
      </c>
      <c r="H2302" t="s">
        <v>10</v>
      </c>
      <c r="I2302" t="str">
        <f>IF(AND(LEFT(OnlineRetail[[#This Row],[InvoiceNo]],1)&lt;&gt;"C",OnlineRetail[[#This Row],[CustomerID]]&lt;&gt;""),"Yes","No")</f>
        <v>Yes</v>
      </c>
      <c r="J2302" s="4">
        <f>EOMONTH(OnlineRetail[[#This Row],[InvoiceDate]],-1)+1</f>
        <v>40575</v>
      </c>
      <c r="K2302" s="6">
        <f>OnlineRetail[[#This Row],[Quantity]]*OnlineRetail[[#This Row],[UnitPrice]]</f>
        <v>169.14999999999998</v>
      </c>
      <c r="L2302" t="str">
        <f t="shared" si="35"/>
        <v>12925|Feb-2011</v>
      </c>
    </row>
    <row r="2303" spans="1:12">
      <c r="A2303">
        <v>548892</v>
      </c>
      <c r="B2303" t="s">
        <v>81</v>
      </c>
      <c r="C2303" t="s">
        <v>72</v>
      </c>
      <c r="D2303">
        <v>10</v>
      </c>
      <c r="E2303" s="1">
        <v>40599.648611111108</v>
      </c>
      <c r="F2303">
        <v>2.1</v>
      </c>
      <c r="G2303">
        <v>14131</v>
      </c>
      <c r="H2303" t="s">
        <v>10</v>
      </c>
      <c r="I2303" t="str">
        <f>IF(AND(LEFT(OnlineRetail[[#This Row],[InvoiceNo]],1)&lt;&gt;"C",OnlineRetail[[#This Row],[CustomerID]]&lt;&gt;""),"Yes","No")</f>
        <v>Yes</v>
      </c>
      <c r="J2303" s="4">
        <f>EOMONTH(OnlineRetail[[#This Row],[InvoiceDate]],-1)+1</f>
        <v>40575</v>
      </c>
      <c r="K2303" s="6">
        <f>OnlineRetail[[#This Row],[Quantity]]*OnlineRetail[[#This Row],[UnitPrice]]</f>
        <v>21</v>
      </c>
      <c r="L2303" t="str">
        <f t="shared" si="35"/>
        <v>14131|Feb-2011</v>
      </c>
    </row>
    <row r="2304" spans="1:12">
      <c r="A2304">
        <v>544232</v>
      </c>
      <c r="B2304" t="s">
        <v>88</v>
      </c>
      <c r="C2304" t="s">
        <v>62</v>
      </c>
      <c r="D2304">
        <v>6</v>
      </c>
      <c r="E2304" s="1">
        <v>40599.661805555559</v>
      </c>
      <c r="F2304">
        <v>2.1</v>
      </c>
      <c r="G2304">
        <v>13709</v>
      </c>
      <c r="H2304" t="s">
        <v>10</v>
      </c>
      <c r="I2304" t="str">
        <f>IF(AND(LEFT(OnlineRetail[[#This Row],[InvoiceNo]],1)&lt;&gt;"C",OnlineRetail[[#This Row],[CustomerID]]&lt;&gt;""),"Yes","No")</f>
        <v>Yes</v>
      </c>
      <c r="J2304" s="4">
        <f>EOMONTH(OnlineRetail[[#This Row],[InvoiceDate]],-1)+1</f>
        <v>40575</v>
      </c>
      <c r="K2304" s="6">
        <f>OnlineRetail[[#This Row],[Quantity]]*OnlineRetail[[#This Row],[UnitPrice]]</f>
        <v>12.600000000000001</v>
      </c>
      <c r="L2304" t="str">
        <f t="shared" si="35"/>
        <v>13709|Feb-2011</v>
      </c>
    </row>
    <row r="2305" spans="1:12">
      <c r="A2305">
        <v>544483</v>
      </c>
      <c r="B2305" t="s">
        <v>38</v>
      </c>
      <c r="C2305" t="s">
        <v>9</v>
      </c>
      <c r="D2305">
        <v>1</v>
      </c>
      <c r="E2305" s="1">
        <v>40599.69027777778</v>
      </c>
      <c r="F2305">
        <v>9.9499999999999993</v>
      </c>
      <c r="G2305">
        <v>14196</v>
      </c>
      <c r="H2305" t="s">
        <v>10</v>
      </c>
      <c r="I2305" t="str">
        <f>IF(AND(LEFT(OnlineRetail[[#This Row],[InvoiceNo]],1)&lt;&gt;"C",OnlineRetail[[#This Row],[CustomerID]]&lt;&gt;""),"Yes","No")</f>
        <v>Yes</v>
      </c>
      <c r="J2305" s="4">
        <f>EOMONTH(OnlineRetail[[#This Row],[InvoiceDate]],-1)+1</f>
        <v>40575</v>
      </c>
      <c r="K2305" s="6">
        <f>OnlineRetail[[#This Row],[Quantity]]*OnlineRetail[[#This Row],[UnitPrice]]</f>
        <v>9.9499999999999993</v>
      </c>
      <c r="L2305" t="str">
        <f t="shared" si="35"/>
        <v>14196|Feb-2011</v>
      </c>
    </row>
    <row r="2306" spans="1:12">
      <c r="A2306">
        <v>550915</v>
      </c>
      <c r="B2306" t="s">
        <v>26</v>
      </c>
      <c r="C2306" t="s">
        <v>53</v>
      </c>
      <c r="D2306">
        <v>24</v>
      </c>
      <c r="E2306" s="1">
        <v>40599.754861111112</v>
      </c>
      <c r="F2306">
        <v>5.95</v>
      </c>
      <c r="G2306">
        <v>13975</v>
      </c>
      <c r="H2306" t="s">
        <v>25</v>
      </c>
      <c r="I2306" t="str">
        <f>IF(AND(LEFT(OnlineRetail[[#This Row],[InvoiceNo]],1)&lt;&gt;"C",OnlineRetail[[#This Row],[CustomerID]]&lt;&gt;""),"Yes","No")</f>
        <v>Yes</v>
      </c>
      <c r="J2306" s="4">
        <f>EOMONTH(OnlineRetail[[#This Row],[InvoiceDate]],-1)+1</f>
        <v>40575</v>
      </c>
      <c r="K2306" s="6">
        <f>OnlineRetail[[#This Row],[Quantity]]*OnlineRetail[[#This Row],[UnitPrice]]</f>
        <v>142.80000000000001</v>
      </c>
      <c r="L2306" t="str">
        <f t="shared" ref="L2306:L2369" si="36">IF(I2306="Yes",G2306&amp;"|"&amp;TEXT(J2306,"mmm-yyyy"),"")</f>
        <v>13975|Feb-2011</v>
      </c>
    </row>
    <row r="2307" spans="1:12">
      <c r="A2307">
        <v>544101</v>
      </c>
      <c r="B2307" t="s">
        <v>43</v>
      </c>
      <c r="C2307" t="s">
        <v>50</v>
      </c>
      <c r="D2307">
        <v>2</v>
      </c>
      <c r="E2307" s="1">
        <v>40599.758333333331</v>
      </c>
      <c r="F2307">
        <v>4.25</v>
      </c>
      <c r="G2307">
        <v>13114</v>
      </c>
      <c r="H2307" t="s">
        <v>10</v>
      </c>
      <c r="I2307" t="str">
        <f>IF(AND(LEFT(OnlineRetail[[#This Row],[InvoiceNo]],1)&lt;&gt;"C",OnlineRetail[[#This Row],[CustomerID]]&lt;&gt;""),"Yes","No")</f>
        <v>Yes</v>
      </c>
      <c r="J2307" s="4">
        <f>EOMONTH(OnlineRetail[[#This Row],[InvoiceDate]],-1)+1</f>
        <v>40575</v>
      </c>
      <c r="K2307" s="6">
        <f>OnlineRetail[[#This Row],[Quantity]]*OnlineRetail[[#This Row],[UnitPrice]]</f>
        <v>8.5</v>
      </c>
      <c r="L2307" t="str">
        <f t="shared" si="36"/>
        <v>13114|Feb-2011</v>
      </c>
    </row>
    <row r="2308" spans="1:12">
      <c r="A2308">
        <v>554810</v>
      </c>
      <c r="B2308" t="s">
        <v>145</v>
      </c>
      <c r="C2308" t="s">
        <v>21</v>
      </c>
      <c r="D2308">
        <v>16</v>
      </c>
      <c r="E2308" s="1">
        <v>40599.784722222219</v>
      </c>
      <c r="F2308">
        <v>3.39</v>
      </c>
      <c r="G2308">
        <v>12730</v>
      </c>
      <c r="H2308" t="s">
        <v>10</v>
      </c>
      <c r="I2308" t="str">
        <f>IF(AND(LEFT(OnlineRetail[[#This Row],[InvoiceNo]],1)&lt;&gt;"C",OnlineRetail[[#This Row],[CustomerID]]&lt;&gt;""),"Yes","No")</f>
        <v>Yes</v>
      </c>
      <c r="J2308" s="4">
        <f>EOMONTH(OnlineRetail[[#This Row],[InvoiceDate]],-1)+1</f>
        <v>40575</v>
      </c>
      <c r="K2308" s="6">
        <f>OnlineRetail[[#This Row],[Quantity]]*OnlineRetail[[#This Row],[UnitPrice]]</f>
        <v>54.24</v>
      </c>
      <c r="L2308" t="str">
        <f t="shared" si="36"/>
        <v>12730|Feb-2011</v>
      </c>
    </row>
    <row r="2309" spans="1:12">
      <c r="A2309">
        <v>551424</v>
      </c>
      <c r="B2309" t="s">
        <v>211</v>
      </c>
      <c r="C2309" t="s">
        <v>33</v>
      </c>
      <c r="D2309">
        <v>9</v>
      </c>
      <c r="E2309" s="1">
        <v>40599.795138888891</v>
      </c>
      <c r="F2309">
        <v>1.65</v>
      </c>
      <c r="G2309">
        <v>13838</v>
      </c>
      <c r="H2309" t="s">
        <v>10</v>
      </c>
      <c r="I2309" t="str">
        <f>IF(AND(LEFT(OnlineRetail[[#This Row],[InvoiceNo]],1)&lt;&gt;"C",OnlineRetail[[#This Row],[CustomerID]]&lt;&gt;""),"Yes","No")</f>
        <v>Yes</v>
      </c>
      <c r="J2309" s="4">
        <f>EOMONTH(OnlineRetail[[#This Row],[InvoiceDate]],-1)+1</f>
        <v>40575</v>
      </c>
      <c r="K2309" s="6">
        <f>OnlineRetail[[#This Row],[Quantity]]*OnlineRetail[[#This Row],[UnitPrice]]</f>
        <v>14.85</v>
      </c>
      <c r="L2309" t="str">
        <f t="shared" si="36"/>
        <v>13838|Feb-2011</v>
      </c>
    </row>
    <row r="2310" spans="1:12">
      <c r="A2310">
        <v>547558</v>
      </c>
      <c r="B2310" t="s">
        <v>59</v>
      </c>
      <c r="C2310" t="s">
        <v>33</v>
      </c>
      <c r="D2310">
        <v>22</v>
      </c>
      <c r="E2310" s="1">
        <v>40600.35833333333</v>
      </c>
      <c r="F2310">
        <v>2.1</v>
      </c>
      <c r="G2310">
        <v>13066</v>
      </c>
      <c r="H2310" t="s">
        <v>10</v>
      </c>
      <c r="I2310" t="str">
        <f>IF(AND(LEFT(OnlineRetail[[#This Row],[InvoiceNo]],1)&lt;&gt;"C",OnlineRetail[[#This Row],[CustomerID]]&lt;&gt;""),"Yes","No")</f>
        <v>Yes</v>
      </c>
      <c r="J2310" s="4">
        <f>EOMONTH(OnlineRetail[[#This Row],[InvoiceDate]],-1)+1</f>
        <v>40575</v>
      </c>
      <c r="K2310" s="6">
        <f>OnlineRetail[[#This Row],[Quantity]]*OnlineRetail[[#This Row],[UnitPrice]]</f>
        <v>46.2</v>
      </c>
      <c r="L2310" t="str">
        <f t="shared" si="36"/>
        <v>13066|Feb-2011</v>
      </c>
    </row>
    <row r="2311" spans="1:12">
      <c r="A2311">
        <v>555528</v>
      </c>
      <c r="B2311" t="s">
        <v>95</v>
      </c>
      <c r="C2311" t="s">
        <v>50</v>
      </c>
      <c r="D2311">
        <v>16</v>
      </c>
      <c r="E2311" s="1">
        <v>40600.363194444442</v>
      </c>
      <c r="F2311">
        <v>4.25</v>
      </c>
      <c r="G2311">
        <v>13184</v>
      </c>
      <c r="H2311" t="s">
        <v>10</v>
      </c>
      <c r="I2311" t="str">
        <f>IF(AND(LEFT(OnlineRetail[[#This Row],[InvoiceNo]],1)&lt;&gt;"C",OnlineRetail[[#This Row],[CustomerID]]&lt;&gt;""),"Yes","No")</f>
        <v>Yes</v>
      </c>
      <c r="J2311" s="4">
        <f>EOMONTH(OnlineRetail[[#This Row],[InvoiceDate]],-1)+1</f>
        <v>40575</v>
      </c>
      <c r="K2311" s="6">
        <f>OnlineRetail[[#This Row],[Quantity]]*OnlineRetail[[#This Row],[UnitPrice]]</f>
        <v>68</v>
      </c>
      <c r="L2311" t="str">
        <f t="shared" si="36"/>
        <v>13184|Feb-2011</v>
      </c>
    </row>
    <row r="2312" spans="1:12">
      <c r="A2312">
        <v>552119</v>
      </c>
      <c r="B2312" t="s">
        <v>169</v>
      </c>
      <c r="C2312" t="s">
        <v>16</v>
      </c>
      <c r="D2312">
        <v>12</v>
      </c>
      <c r="E2312" s="1">
        <v>40600.363888888889</v>
      </c>
      <c r="F2312">
        <v>5.95</v>
      </c>
      <c r="G2312">
        <v>13833</v>
      </c>
      <c r="H2312" t="s">
        <v>10</v>
      </c>
      <c r="I2312" t="str">
        <f>IF(AND(LEFT(OnlineRetail[[#This Row],[InvoiceNo]],1)&lt;&gt;"C",OnlineRetail[[#This Row],[CustomerID]]&lt;&gt;""),"Yes","No")</f>
        <v>Yes</v>
      </c>
      <c r="J2312" s="4">
        <f>EOMONTH(OnlineRetail[[#This Row],[InvoiceDate]],-1)+1</f>
        <v>40575</v>
      </c>
      <c r="K2312" s="6">
        <f>OnlineRetail[[#This Row],[Quantity]]*OnlineRetail[[#This Row],[UnitPrice]]</f>
        <v>71.400000000000006</v>
      </c>
      <c r="L2312" t="str">
        <f t="shared" si="36"/>
        <v>13833|Feb-2011</v>
      </c>
    </row>
    <row r="2313" spans="1:12">
      <c r="A2313">
        <v>553498</v>
      </c>
      <c r="B2313" t="s">
        <v>38</v>
      </c>
      <c r="C2313" t="s">
        <v>21</v>
      </c>
      <c r="D2313">
        <v>5</v>
      </c>
      <c r="E2313" s="1">
        <v>40600.377083333333</v>
      </c>
      <c r="F2313">
        <v>1.25</v>
      </c>
      <c r="G2313">
        <v>12563</v>
      </c>
      <c r="H2313" t="s">
        <v>10</v>
      </c>
      <c r="I2313" t="str">
        <f>IF(AND(LEFT(OnlineRetail[[#This Row],[InvoiceNo]],1)&lt;&gt;"C",OnlineRetail[[#This Row],[CustomerID]]&lt;&gt;""),"Yes","No")</f>
        <v>Yes</v>
      </c>
      <c r="J2313" s="4">
        <f>EOMONTH(OnlineRetail[[#This Row],[InvoiceDate]],-1)+1</f>
        <v>40575</v>
      </c>
      <c r="K2313" s="6">
        <f>OnlineRetail[[#This Row],[Quantity]]*OnlineRetail[[#This Row],[UnitPrice]]</f>
        <v>6.25</v>
      </c>
      <c r="L2313" t="str">
        <f t="shared" si="36"/>
        <v>12563|Feb-2011</v>
      </c>
    </row>
    <row r="2314" spans="1:12">
      <c r="A2314">
        <v>544429</v>
      </c>
      <c r="B2314" t="s">
        <v>191</v>
      </c>
      <c r="C2314" t="s">
        <v>46</v>
      </c>
      <c r="D2314">
        <v>24</v>
      </c>
      <c r="E2314" s="1">
        <v>40600.395138888889</v>
      </c>
      <c r="F2314">
        <v>9.9499999999999993</v>
      </c>
      <c r="G2314">
        <v>13050</v>
      </c>
      <c r="H2314" t="s">
        <v>10</v>
      </c>
      <c r="I2314" t="str">
        <f>IF(AND(LEFT(OnlineRetail[[#This Row],[InvoiceNo]],1)&lt;&gt;"C",OnlineRetail[[#This Row],[CustomerID]]&lt;&gt;""),"Yes","No")</f>
        <v>Yes</v>
      </c>
      <c r="J2314" s="4">
        <f>EOMONTH(OnlineRetail[[#This Row],[InvoiceDate]],-1)+1</f>
        <v>40575</v>
      </c>
      <c r="K2314" s="6">
        <f>OnlineRetail[[#This Row],[Quantity]]*OnlineRetail[[#This Row],[UnitPrice]]</f>
        <v>238.79999999999998</v>
      </c>
      <c r="L2314" t="str">
        <f t="shared" si="36"/>
        <v>13050|Feb-2011</v>
      </c>
    </row>
    <row r="2315" spans="1:12">
      <c r="A2315">
        <v>552073</v>
      </c>
      <c r="B2315" t="s">
        <v>107</v>
      </c>
      <c r="C2315" t="s">
        <v>72</v>
      </c>
      <c r="D2315">
        <v>11</v>
      </c>
      <c r="E2315" s="1">
        <v>40600.413194444453</v>
      </c>
      <c r="F2315">
        <v>4.95</v>
      </c>
      <c r="G2315">
        <v>12601</v>
      </c>
      <c r="H2315" t="s">
        <v>10</v>
      </c>
      <c r="I2315" t="str">
        <f>IF(AND(LEFT(OnlineRetail[[#This Row],[InvoiceNo]],1)&lt;&gt;"C",OnlineRetail[[#This Row],[CustomerID]]&lt;&gt;""),"Yes","No")</f>
        <v>Yes</v>
      </c>
      <c r="J2315" s="4">
        <f>EOMONTH(OnlineRetail[[#This Row],[InvoiceDate]],-1)+1</f>
        <v>40575</v>
      </c>
      <c r="K2315" s="6">
        <f>OnlineRetail[[#This Row],[Quantity]]*OnlineRetail[[#This Row],[UnitPrice]]</f>
        <v>54.45</v>
      </c>
      <c r="L2315" t="str">
        <f t="shared" si="36"/>
        <v>12601|Feb-2011</v>
      </c>
    </row>
    <row r="2316" spans="1:12">
      <c r="A2316">
        <v>537838</v>
      </c>
      <c r="B2316" t="s">
        <v>49</v>
      </c>
      <c r="C2316" t="s">
        <v>39</v>
      </c>
      <c r="D2316">
        <v>15</v>
      </c>
      <c r="E2316" s="1">
        <v>40600.425000000003</v>
      </c>
      <c r="F2316">
        <v>0.85</v>
      </c>
      <c r="G2316">
        <v>13916</v>
      </c>
      <c r="H2316" t="s">
        <v>10</v>
      </c>
      <c r="I2316" t="str">
        <f>IF(AND(LEFT(OnlineRetail[[#This Row],[InvoiceNo]],1)&lt;&gt;"C",OnlineRetail[[#This Row],[CustomerID]]&lt;&gt;""),"Yes","No")</f>
        <v>Yes</v>
      </c>
      <c r="J2316" s="4">
        <f>EOMONTH(OnlineRetail[[#This Row],[InvoiceDate]],-1)+1</f>
        <v>40575</v>
      </c>
      <c r="K2316" s="6">
        <f>OnlineRetail[[#This Row],[Quantity]]*OnlineRetail[[#This Row],[UnitPrice]]</f>
        <v>12.75</v>
      </c>
      <c r="L2316" t="str">
        <f t="shared" si="36"/>
        <v>13916|Feb-2011</v>
      </c>
    </row>
    <row r="2317" spans="1:12">
      <c r="A2317">
        <v>553800</v>
      </c>
      <c r="B2317" t="s">
        <v>241</v>
      </c>
      <c r="C2317" t="s">
        <v>33</v>
      </c>
      <c r="D2317">
        <v>15</v>
      </c>
      <c r="E2317" s="1">
        <v>40600.435416666667</v>
      </c>
      <c r="F2317">
        <v>7.95</v>
      </c>
      <c r="G2317">
        <v>12493</v>
      </c>
      <c r="H2317" t="s">
        <v>10</v>
      </c>
      <c r="I2317" t="str">
        <f>IF(AND(LEFT(OnlineRetail[[#This Row],[InvoiceNo]],1)&lt;&gt;"C",OnlineRetail[[#This Row],[CustomerID]]&lt;&gt;""),"Yes","No")</f>
        <v>Yes</v>
      </c>
      <c r="J2317" s="4">
        <f>EOMONTH(OnlineRetail[[#This Row],[InvoiceDate]],-1)+1</f>
        <v>40575</v>
      </c>
      <c r="K2317" s="6">
        <f>OnlineRetail[[#This Row],[Quantity]]*OnlineRetail[[#This Row],[UnitPrice]]</f>
        <v>119.25</v>
      </c>
      <c r="L2317" t="str">
        <f t="shared" si="36"/>
        <v>12493|Feb-2011</v>
      </c>
    </row>
    <row r="2318" spans="1:12">
      <c r="A2318">
        <v>537263</v>
      </c>
      <c r="B2318" t="s">
        <v>299</v>
      </c>
      <c r="C2318" t="s">
        <v>39</v>
      </c>
      <c r="D2318">
        <v>14</v>
      </c>
      <c r="E2318" s="1">
        <v>40600.439583333333</v>
      </c>
      <c r="F2318">
        <v>5.95</v>
      </c>
      <c r="G2318">
        <v>13364</v>
      </c>
      <c r="H2318" t="s">
        <v>10</v>
      </c>
      <c r="I2318" t="str">
        <f>IF(AND(LEFT(OnlineRetail[[#This Row],[InvoiceNo]],1)&lt;&gt;"C",OnlineRetail[[#This Row],[CustomerID]]&lt;&gt;""),"Yes","No")</f>
        <v>Yes</v>
      </c>
      <c r="J2318" s="4">
        <f>EOMONTH(OnlineRetail[[#This Row],[InvoiceDate]],-1)+1</f>
        <v>40575</v>
      </c>
      <c r="K2318" s="6">
        <f>OnlineRetail[[#This Row],[Quantity]]*OnlineRetail[[#This Row],[UnitPrice]]</f>
        <v>83.3</v>
      </c>
      <c r="L2318" t="str">
        <f t="shared" si="36"/>
        <v>13364|Feb-2011</v>
      </c>
    </row>
    <row r="2319" spans="1:12" hidden="1">
      <c r="A2319">
        <v>549526</v>
      </c>
      <c r="B2319" t="s">
        <v>158</v>
      </c>
      <c r="C2319" t="s">
        <v>14</v>
      </c>
      <c r="D2319">
        <v>23</v>
      </c>
      <c r="E2319" s="1">
        <v>40600.445833333331</v>
      </c>
      <c r="F2319">
        <v>2.1</v>
      </c>
      <c r="H2319" t="s">
        <v>10</v>
      </c>
      <c r="I2319" t="str">
        <f>IF(AND(LEFT(OnlineRetail[[#This Row],[InvoiceNo]],1)&lt;&gt;"C",OnlineRetail[[#This Row],[CustomerID]]&lt;&gt;""),"Yes","No")</f>
        <v>No</v>
      </c>
      <c r="J2319" s="4">
        <f>EOMONTH(OnlineRetail[[#This Row],[InvoiceDate]],-1)+1</f>
        <v>40575</v>
      </c>
      <c r="K2319" s="6">
        <f>OnlineRetail[[#This Row],[Quantity]]*OnlineRetail[[#This Row],[UnitPrice]]</f>
        <v>48.300000000000004</v>
      </c>
      <c r="L2319" t="str">
        <f t="shared" si="36"/>
        <v/>
      </c>
    </row>
    <row r="2320" spans="1:12">
      <c r="A2320">
        <v>554700</v>
      </c>
      <c r="B2320" t="s">
        <v>276</v>
      </c>
      <c r="C2320" t="s">
        <v>29</v>
      </c>
      <c r="D2320">
        <v>23</v>
      </c>
      <c r="E2320" s="1">
        <v>40600.465277777781</v>
      </c>
      <c r="F2320">
        <v>1.25</v>
      </c>
      <c r="G2320">
        <v>12938</v>
      </c>
      <c r="H2320" t="s">
        <v>10</v>
      </c>
      <c r="I2320" t="str">
        <f>IF(AND(LEFT(OnlineRetail[[#This Row],[InvoiceNo]],1)&lt;&gt;"C",OnlineRetail[[#This Row],[CustomerID]]&lt;&gt;""),"Yes","No")</f>
        <v>Yes</v>
      </c>
      <c r="J2320" s="4">
        <f>EOMONTH(OnlineRetail[[#This Row],[InvoiceDate]],-1)+1</f>
        <v>40575</v>
      </c>
      <c r="K2320" s="6">
        <f>OnlineRetail[[#This Row],[Quantity]]*OnlineRetail[[#This Row],[UnitPrice]]</f>
        <v>28.75</v>
      </c>
      <c r="L2320" t="str">
        <f t="shared" si="36"/>
        <v>12938|Feb-2011</v>
      </c>
    </row>
    <row r="2321" spans="1:12">
      <c r="A2321">
        <v>538670</v>
      </c>
      <c r="B2321" t="s">
        <v>95</v>
      </c>
      <c r="C2321" t="s">
        <v>33</v>
      </c>
      <c r="D2321">
        <v>13</v>
      </c>
      <c r="E2321" s="1">
        <v>40600.486111111109</v>
      </c>
      <c r="F2321">
        <v>1.65</v>
      </c>
      <c r="G2321">
        <v>13146</v>
      </c>
      <c r="H2321" t="s">
        <v>10</v>
      </c>
      <c r="I2321" t="str">
        <f>IF(AND(LEFT(OnlineRetail[[#This Row],[InvoiceNo]],1)&lt;&gt;"C",OnlineRetail[[#This Row],[CustomerID]]&lt;&gt;""),"Yes","No")</f>
        <v>Yes</v>
      </c>
      <c r="J2321" s="4">
        <f>EOMONTH(OnlineRetail[[#This Row],[InvoiceDate]],-1)+1</f>
        <v>40575</v>
      </c>
      <c r="K2321" s="6">
        <f>OnlineRetail[[#This Row],[Quantity]]*OnlineRetail[[#This Row],[UnitPrice]]</f>
        <v>21.45</v>
      </c>
      <c r="L2321" t="str">
        <f t="shared" si="36"/>
        <v>13146|Feb-2011</v>
      </c>
    </row>
    <row r="2322" spans="1:12">
      <c r="A2322">
        <v>556246</v>
      </c>
      <c r="B2322" t="s">
        <v>145</v>
      </c>
      <c r="C2322" t="s">
        <v>48</v>
      </c>
      <c r="D2322">
        <v>7</v>
      </c>
      <c r="E2322" s="1">
        <v>40600.486805555563</v>
      </c>
      <c r="F2322">
        <v>1.65</v>
      </c>
      <c r="G2322">
        <v>13532</v>
      </c>
      <c r="H2322" t="s">
        <v>10</v>
      </c>
      <c r="I2322" t="str">
        <f>IF(AND(LEFT(OnlineRetail[[#This Row],[InvoiceNo]],1)&lt;&gt;"C",OnlineRetail[[#This Row],[CustomerID]]&lt;&gt;""),"Yes","No")</f>
        <v>Yes</v>
      </c>
      <c r="J2322" s="4">
        <f>EOMONTH(OnlineRetail[[#This Row],[InvoiceDate]],-1)+1</f>
        <v>40575</v>
      </c>
      <c r="K2322" s="6">
        <f>OnlineRetail[[#This Row],[Quantity]]*OnlineRetail[[#This Row],[UnitPrice]]</f>
        <v>11.549999999999999</v>
      </c>
      <c r="L2322" t="str">
        <f t="shared" si="36"/>
        <v>13532|Feb-2011</v>
      </c>
    </row>
    <row r="2323" spans="1:12">
      <c r="A2323">
        <v>544455</v>
      </c>
      <c r="B2323" t="s">
        <v>283</v>
      </c>
      <c r="C2323" t="s">
        <v>14</v>
      </c>
      <c r="D2323">
        <v>12</v>
      </c>
      <c r="E2323" s="1">
        <v>40600.500694444447</v>
      </c>
      <c r="F2323">
        <v>1.65</v>
      </c>
      <c r="G2323">
        <v>13795</v>
      </c>
      <c r="H2323" t="s">
        <v>10</v>
      </c>
      <c r="I2323" t="str">
        <f>IF(AND(LEFT(OnlineRetail[[#This Row],[InvoiceNo]],1)&lt;&gt;"C",OnlineRetail[[#This Row],[CustomerID]]&lt;&gt;""),"Yes","No")</f>
        <v>Yes</v>
      </c>
      <c r="J2323" s="4">
        <f>EOMONTH(OnlineRetail[[#This Row],[InvoiceDate]],-1)+1</f>
        <v>40575</v>
      </c>
      <c r="K2323" s="6">
        <f>OnlineRetail[[#This Row],[Quantity]]*OnlineRetail[[#This Row],[UnitPrice]]</f>
        <v>19.799999999999997</v>
      </c>
      <c r="L2323" t="str">
        <f t="shared" si="36"/>
        <v>13795|Feb-2011</v>
      </c>
    </row>
    <row r="2324" spans="1:12">
      <c r="A2324">
        <v>543673</v>
      </c>
      <c r="B2324" t="s">
        <v>76</v>
      </c>
      <c r="C2324" t="s">
        <v>27</v>
      </c>
      <c r="D2324">
        <v>4</v>
      </c>
      <c r="E2324" s="1">
        <v>40600.531944444447</v>
      </c>
      <c r="F2324">
        <v>2.5499999999999998</v>
      </c>
      <c r="G2324">
        <v>12493</v>
      </c>
      <c r="H2324" t="s">
        <v>10</v>
      </c>
      <c r="I2324" t="str">
        <f>IF(AND(LEFT(OnlineRetail[[#This Row],[InvoiceNo]],1)&lt;&gt;"C",OnlineRetail[[#This Row],[CustomerID]]&lt;&gt;""),"Yes","No")</f>
        <v>Yes</v>
      </c>
      <c r="J2324" s="4">
        <f>EOMONTH(OnlineRetail[[#This Row],[InvoiceDate]],-1)+1</f>
        <v>40575</v>
      </c>
      <c r="K2324" s="6">
        <f>OnlineRetail[[#This Row],[Quantity]]*OnlineRetail[[#This Row],[UnitPrice]]</f>
        <v>10.199999999999999</v>
      </c>
      <c r="L2324" t="str">
        <f t="shared" si="36"/>
        <v>12493|Feb-2011</v>
      </c>
    </row>
    <row r="2325" spans="1:12">
      <c r="A2325">
        <v>555517</v>
      </c>
      <c r="B2325" t="s">
        <v>160</v>
      </c>
      <c r="C2325" t="s">
        <v>83</v>
      </c>
      <c r="D2325">
        <v>14</v>
      </c>
      <c r="E2325" s="1">
        <v>40600.537499999999</v>
      </c>
      <c r="F2325">
        <v>3.39</v>
      </c>
      <c r="G2325">
        <v>12534</v>
      </c>
      <c r="H2325" t="s">
        <v>10</v>
      </c>
      <c r="I2325" t="str">
        <f>IF(AND(LEFT(OnlineRetail[[#This Row],[InvoiceNo]],1)&lt;&gt;"C",OnlineRetail[[#This Row],[CustomerID]]&lt;&gt;""),"Yes","No")</f>
        <v>Yes</v>
      </c>
      <c r="J2325" s="4">
        <f>EOMONTH(OnlineRetail[[#This Row],[InvoiceDate]],-1)+1</f>
        <v>40575</v>
      </c>
      <c r="K2325" s="6">
        <f>OnlineRetail[[#This Row],[Quantity]]*OnlineRetail[[#This Row],[UnitPrice]]</f>
        <v>47.46</v>
      </c>
      <c r="L2325" t="str">
        <f t="shared" si="36"/>
        <v>12534|Feb-2011</v>
      </c>
    </row>
    <row r="2326" spans="1:12">
      <c r="A2326">
        <v>545597</v>
      </c>
      <c r="B2326" t="s">
        <v>193</v>
      </c>
      <c r="C2326" t="s">
        <v>46</v>
      </c>
      <c r="D2326">
        <v>20</v>
      </c>
      <c r="E2326" s="1">
        <v>40600.561111111107</v>
      </c>
      <c r="F2326">
        <v>4.25</v>
      </c>
      <c r="G2326">
        <v>14108</v>
      </c>
      <c r="H2326" t="s">
        <v>10</v>
      </c>
      <c r="I2326" t="str">
        <f>IF(AND(LEFT(OnlineRetail[[#This Row],[InvoiceNo]],1)&lt;&gt;"C",OnlineRetail[[#This Row],[CustomerID]]&lt;&gt;""),"Yes","No")</f>
        <v>Yes</v>
      </c>
      <c r="J2326" s="4">
        <f>EOMONTH(OnlineRetail[[#This Row],[InvoiceDate]],-1)+1</f>
        <v>40575</v>
      </c>
      <c r="K2326" s="6">
        <f>OnlineRetail[[#This Row],[Quantity]]*OnlineRetail[[#This Row],[UnitPrice]]</f>
        <v>85</v>
      </c>
      <c r="L2326" t="str">
        <f t="shared" si="36"/>
        <v>14108|Feb-2011</v>
      </c>
    </row>
    <row r="2327" spans="1:12">
      <c r="A2327">
        <v>546480</v>
      </c>
      <c r="B2327" t="s">
        <v>26</v>
      </c>
      <c r="C2327" t="s">
        <v>72</v>
      </c>
      <c r="D2327">
        <v>14</v>
      </c>
      <c r="E2327" s="1">
        <v>40600.563888888893</v>
      </c>
      <c r="F2327">
        <v>9.9499999999999993</v>
      </c>
      <c r="G2327">
        <v>12566</v>
      </c>
      <c r="H2327" t="s">
        <v>10</v>
      </c>
      <c r="I2327" t="str">
        <f>IF(AND(LEFT(OnlineRetail[[#This Row],[InvoiceNo]],1)&lt;&gt;"C",OnlineRetail[[#This Row],[CustomerID]]&lt;&gt;""),"Yes","No")</f>
        <v>Yes</v>
      </c>
      <c r="J2327" s="4">
        <f>EOMONTH(OnlineRetail[[#This Row],[InvoiceDate]],-1)+1</f>
        <v>40575</v>
      </c>
      <c r="K2327" s="6">
        <f>OnlineRetail[[#This Row],[Quantity]]*OnlineRetail[[#This Row],[UnitPrice]]</f>
        <v>139.29999999999998</v>
      </c>
      <c r="L2327" t="str">
        <f t="shared" si="36"/>
        <v>12566|Feb-2011</v>
      </c>
    </row>
    <row r="2328" spans="1:12">
      <c r="A2328">
        <v>536626</v>
      </c>
      <c r="B2328" t="s">
        <v>132</v>
      </c>
      <c r="C2328" t="s">
        <v>16</v>
      </c>
      <c r="D2328">
        <v>21</v>
      </c>
      <c r="E2328" s="1">
        <v>40600.56527777778</v>
      </c>
      <c r="F2328">
        <v>5.95</v>
      </c>
      <c r="G2328">
        <v>13908</v>
      </c>
      <c r="H2328" t="s">
        <v>10</v>
      </c>
      <c r="I2328" t="str">
        <f>IF(AND(LEFT(OnlineRetail[[#This Row],[InvoiceNo]],1)&lt;&gt;"C",OnlineRetail[[#This Row],[CustomerID]]&lt;&gt;""),"Yes","No")</f>
        <v>Yes</v>
      </c>
      <c r="J2328" s="4">
        <f>EOMONTH(OnlineRetail[[#This Row],[InvoiceDate]],-1)+1</f>
        <v>40575</v>
      </c>
      <c r="K2328" s="6">
        <f>OnlineRetail[[#This Row],[Quantity]]*OnlineRetail[[#This Row],[UnitPrice]]</f>
        <v>124.95</v>
      </c>
      <c r="L2328" t="str">
        <f t="shared" si="36"/>
        <v>13908|Feb-2011</v>
      </c>
    </row>
    <row r="2329" spans="1:12">
      <c r="A2329">
        <v>544614</v>
      </c>
      <c r="B2329" t="s">
        <v>201</v>
      </c>
      <c r="C2329" t="s">
        <v>19</v>
      </c>
      <c r="D2329">
        <v>14</v>
      </c>
      <c r="E2329" s="1">
        <v>40600.565972222219</v>
      </c>
      <c r="F2329">
        <v>7.95</v>
      </c>
      <c r="G2329">
        <v>13801</v>
      </c>
      <c r="H2329" t="s">
        <v>10</v>
      </c>
      <c r="I2329" t="str">
        <f>IF(AND(LEFT(OnlineRetail[[#This Row],[InvoiceNo]],1)&lt;&gt;"C",OnlineRetail[[#This Row],[CustomerID]]&lt;&gt;""),"Yes","No")</f>
        <v>Yes</v>
      </c>
      <c r="J2329" s="4">
        <f>EOMONTH(OnlineRetail[[#This Row],[InvoiceDate]],-1)+1</f>
        <v>40575</v>
      </c>
      <c r="K2329" s="6">
        <f>OnlineRetail[[#This Row],[Quantity]]*OnlineRetail[[#This Row],[UnitPrice]]</f>
        <v>111.3</v>
      </c>
      <c r="L2329" t="str">
        <f t="shared" si="36"/>
        <v>13801|Feb-2011</v>
      </c>
    </row>
    <row r="2330" spans="1:12">
      <c r="A2330">
        <v>554694</v>
      </c>
      <c r="B2330" t="s">
        <v>98</v>
      </c>
      <c r="C2330" t="s">
        <v>14</v>
      </c>
      <c r="D2330">
        <v>7</v>
      </c>
      <c r="E2330" s="1">
        <v>40600.581250000003</v>
      </c>
      <c r="F2330">
        <v>4.95</v>
      </c>
      <c r="G2330">
        <v>12805</v>
      </c>
      <c r="H2330" t="s">
        <v>36</v>
      </c>
      <c r="I2330" t="str">
        <f>IF(AND(LEFT(OnlineRetail[[#This Row],[InvoiceNo]],1)&lt;&gt;"C",OnlineRetail[[#This Row],[CustomerID]]&lt;&gt;""),"Yes","No")</f>
        <v>Yes</v>
      </c>
      <c r="J2330" s="4">
        <f>EOMONTH(OnlineRetail[[#This Row],[InvoiceDate]],-1)+1</f>
        <v>40575</v>
      </c>
      <c r="K2330" s="6">
        <f>OnlineRetail[[#This Row],[Quantity]]*OnlineRetail[[#This Row],[UnitPrice]]</f>
        <v>34.65</v>
      </c>
      <c r="L2330" t="str">
        <f t="shared" si="36"/>
        <v>12805|Feb-2011</v>
      </c>
    </row>
    <row r="2331" spans="1:12">
      <c r="A2331">
        <v>539291</v>
      </c>
      <c r="B2331" t="s">
        <v>44</v>
      </c>
      <c r="C2331" t="s">
        <v>42</v>
      </c>
      <c r="D2331">
        <v>10</v>
      </c>
      <c r="E2331" s="1">
        <v>40600.588888888888</v>
      </c>
      <c r="F2331">
        <v>1.65</v>
      </c>
      <c r="G2331">
        <v>13731</v>
      </c>
      <c r="H2331" t="s">
        <v>10</v>
      </c>
      <c r="I2331" t="str">
        <f>IF(AND(LEFT(OnlineRetail[[#This Row],[InvoiceNo]],1)&lt;&gt;"C",OnlineRetail[[#This Row],[CustomerID]]&lt;&gt;""),"Yes","No")</f>
        <v>Yes</v>
      </c>
      <c r="J2331" s="4">
        <f>EOMONTH(OnlineRetail[[#This Row],[InvoiceDate]],-1)+1</f>
        <v>40575</v>
      </c>
      <c r="K2331" s="6">
        <f>OnlineRetail[[#This Row],[Quantity]]*OnlineRetail[[#This Row],[UnitPrice]]</f>
        <v>16.5</v>
      </c>
      <c r="L2331" t="str">
        <f t="shared" si="36"/>
        <v>13731|Feb-2011</v>
      </c>
    </row>
    <row r="2332" spans="1:12">
      <c r="A2332">
        <v>539553</v>
      </c>
      <c r="B2332" t="s">
        <v>197</v>
      </c>
      <c r="C2332" t="s">
        <v>24</v>
      </c>
      <c r="D2332">
        <v>15</v>
      </c>
      <c r="E2332" s="1">
        <v>40600.636111111111</v>
      </c>
      <c r="F2332">
        <v>4.95</v>
      </c>
      <c r="G2332">
        <v>12419</v>
      </c>
      <c r="H2332" t="s">
        <v>31</v>
      </c>
      <c r="I2332" t="str">
        <f>IF(AND(LEFT(OnlineRetail[[#This Row],[InvoiceNo]],1)&lt;&gt;"C",OnlineRetail[[#This Row],[CustomerID]]&lt;&gt;""),"Yes","No")</f>
        <v>Yes</v>
      </c>
      <c r="J2332" s="4">
        <f>EOMONTH(OnlineRetail[[#This Row],[InvoiceDate]],-1)+1</f>
        <v>40575</v>
      </c>
      <c r="K2332" s="6">
        <f>OnlineRetail[[#This Row],[Quantity]]*OnlineRetail[[#This Row],[UnitPrice]]</f>
        <v>74.25</v>
      </c>
      <c r="L2332" t="str">
        <f t="shared" si="36"/>
        <v>12419|Feb-2011</v>
      </c>
    </row>
    <row r="2333" spans="1:12">
      <c r="A2333">
        <v>543489</v>
      </c>
      <c r="B2333" t="s">
        <v>146</v>
      </c>
      <c r="C2333" t="s">
        <v>21</v>
      </c>
      <c r="D2333">
        <v>12</v>
      </c>
      <c r="E2333" s="1">
        <v>40600.652777777781</v>
      </c>
      <c r="F2333">
        <v>1.65</v>
      </c>
      <c r="G2333">
        <v>12563</v>
      </c>
      <c r="H2333" t="s">
        <v>10</v>
      </c>
      <c r="I2333" t="str">
        <f>IF(AND(LEFT(OnlineRetail[[#This Row],[InvoiceNo]],1)&lt;&gt;"C",OnlineRetail[[#This Row],[CustomerID]]&lt;&gt;""),"Yes","No")</f>
        <v>Yes</v>
      </c>
      <c r="J2333" s="4">
        <f>EOMONTH(OnlineRetail[[#This Row],[InvoiceDate]],-1)+1</f>
        <v>40575</v>
      </c>
      <c r="K2333" s="6">
        <f>OnlineRetail[[#This Row],[Quantity]]*OnlineRetail[[#This Row],[UnitPrice]]</f>
        <v>19.799999999999997</v>
      </c>
      <c r="L2333" t="str">
        <f t="shared" si="36"/>
        <v>12563|Feb-2011</v>
      </c>
    </row>
    <row r="2334" spans="1:12">
      <c r="A2334">
        <v>540706</v>
      </c>
      <c r="B2334" t="s">
        <v>91</v>
      </c>
      <c r="C2334" t="s">
        <v>53</v>
      </c>
      <c r="D2334">
        <v>6</v>
      </c>
      <c r="E2334" s="1">
        <v>40600.658333333333</v>
      </c>
      <c r="F2334">
        <v>4.95</v>
      </c>
      <c r="G2334">
        <v>13469</v>
      </c>
      <c r="H2334" t="s">
        <v>10</v>
      </c>
      <c r="I2334" t="str">
        <f>IF(AND(LEFT(OnlineRetail[[#This Row],[InvoiceNo]],1)&lt;&gt;"C",OnlineRetail[[#This Row],[CustomerID]]&lt;&gt;""),"Yes","No")</f>
        <v>Yes</v>
      </c>
      <c r="J2334" s="4">
        <f>EOMONTH(OnlineRetail[[#This Row],[InvoiceDate]],-1)+1</f>
        <v>40575</v>
      </c>
      <c r="K2334" s="6">
        <f>OnlineRetail[[#This Row],[Quantity]]*OnlineRetail[[#This Row],[UnitPrice]]</f>
        <v>29.700000000000003</v>
      </c>
      <c r="L2334" t="str">
        <f t="shared" si="36"/>
        <v>13469|Feb-2011</v>
      </c>
    </row>
    <row r="2335" spans="1:12">
      <c r="A2335">
        <v>551819</v>
      </c>
      <c r="B2335" t="s">
        <v>208</v>
      </c>
      <c r="C2335" t="s">
        <v>39</v>
      </c>
      <c r="D2335">
        <v>21</v>
      </c>
      <c r="E2335" s="1">
        <v>40600.661111111112</v>
      </c>
      <c r="F2335">
        <v>1.25</v>
      </c>
      <c r="G2335">
        <v>13168</v>
      </c>
      <c r="H2335" t="s">
        <v>10</v>
      </c>
      <c r="I2335" t="str">
        <f>IF(AND(LEFT(OnlineRetail[[#This Row],[InvoiceNo]],1)&lt;&gt;"C",OnlineRetail[[#This Row],[CustomerID]]&lt;&gt;""),"Yes","No")</f>
        <v>Yes</v>
      </c>
      <c r="J2335" s="4">
        <f>EOMONTH(OnlineRetail[[#This Row],[InvoiceDate]],-1)+1</f>
        <v>40575</v>
      </c>
      <c r="K2335" s="6">
        <f>OnlineRetail[[#This Row],[Quantity]]*OnlineRetail[[#This Row],[UnitPrice]]</f>
        <v>26.25</v>
      </c>
      <c r="L2335" t="str">
        <f t="shared" si="36"/>
        <v>13168|Feb-2011</v>
      </c>
    </row>
    <row r="2336" spans="1:12">
      <c r="A2336">
        <v>537519</v>
      </c>
      <c r="B2336" t="s">
        <v>203</v>
      </c>
      <c r="C2336" t="s">
        <v>9</v>
      </c>
      <c r="D2336">
        <v>6</v>
      </c>
      <c r="E2336" s="1">
        <v>40600.663888888892</v>
      </c>
      <c r="F2336">
        <v>1.25</v>
      </c>
      <c r="G2336">
        <v>13583</v>
      </c>
      <c r="H2336" t="s">
        <v>10</v>
      </c>
      <c r="I2336" t="str">
        <f>IF(AND(LEFT(OnlineRetail[[#This Row],[InvoiceNo]],1)&lt;&gt;"C",OnlineRetail[[#This Row],[CustomerID]]&lt;&gt;""),"Yes","No")</f>
        <v>Yes</v>
      </c>
      <c r="J2336" s="4">
        <f>EOMONTH(OnlineRetail[[#This Row],[InvoiceDate]],-1)+1</f>
        <v>40575</v>
      </c>
      <c r="K2336" s="6">
        <f>OnlineRetail[[#This Row],[Quantity]]*OnlineRetail[[#This Row],[UnitPrice]]</f>
        <v>7.5</v>
      </c>
      <c r="L2336" t="str">
        <f t="shared" si="36"/>
        <v>13583|Feb-2011</v>
      </c>
    </row>
    <row r="2337" spans="1:12">
      <c r="A2337">
        <v>549274</v>
      </c>
      <c r="B2337" t="s">
        <v>57</v>
      </c>
      <c r="C2337" t="s">
        <v>33</v>
      </c>
      <c r="D2337">
        <v>1</v>
      </c>
      <c r="E2337" s="1">
        <v>40600.679861111108</v>
      </c>
      <c r="F2337">
        <v>4.25</v>
      </c>
      <c r="G2337">
        <v>13826</v>
      </c>
      <c r="H2337" t="s">
        <v>10</v>
      </c>
      <c r="I2337" t="str">
        <f>IF(AND(LEFT(OnlineRetail[[#This Row],[InvoiceNo]],1)&lt;&gt;"C",OnlineRetail[[#This Row],[CustomerID]]&lt;&gt;""),"Yes","No")</f>
        <v>Yes</v>
      </c>
      <c r="J2337" s="4">
        <f>EOMONTH(OnlineRetail[[#This Row],[InvoiceDate]],-1)+1</f>
        <v>40575</v>
      </c>
      <c r="K2337" s="6">
        <f>OnlineRetail[[#This Row],[Quantity]]*OnlineRetail[[#This Row],[UnitPrice]]</f>
        <v>4.25</v>
      </c>
      <c r="L2337" t="str">
        <f t="shared" si="36"/>
        <v>13826|Feb-2011</v>
      </c>
    </row>
    <row r="2338" spans="1:12">
      <c r="A2338">
        <v>538045</v>
      </c>
      <c r="B2338" t="s">
        <v>160</v>
      </c>
      <c r="C2338" t="s">
        <v>29</v>
      </c>
      <c r="D2338">
        <v>6</v>
      </c>
      <c r="E2338" s="1">
        <v>40600.685416666667</v>
      </c>
      <c r="F2338">
        <v>0.85</v>
      </c>
      <c r="G2338">
        <v>14022</v>
      </c>
      <c r="H2338" t="s">
        <v>10</v>
      </c>
      <c r="I2338" t="str">
        <f>IF(AND(LEFT(OnlineRetail[[#This Row],[InvoiceNo]],1)&lt;&gt;"C",OnlineRetail[[#This Row],[CustomerID]]&lt;&gt;""),"Yes","No")</f>
        <v>Yes</v>
      </c>
      <c r="J2338" s="4">
        <f>EOMONTH(OnlineRetail[[#This Row],[InvoiceDate]],-1)+1</f>
        <v>40575</v>
      </c>
      <c r="K2338" s="6">
        <f>OnlineRetail[[#This Row],[Quantity]]*OnlineRetail[[#This Row],[UnitPrice]]</f>
        <v>5.0999999999999996</v>
      </c>
      <c r="L2338" t="str">
        <f t="shared" si="36"/>
        <v>14022|Feb-2011</v>
      </c>
    </row>
    <row r="2339" spans="1:12">
      <c r="A2339">
        <v>547350</v>
      </c>
      <c r="B2339" t="s">
        <v>117</v>
      </c>
      <c r="C2339" t="s">
        <v>83</v>
      </c>
      <c r="D2339">
        <v>15</v>
      </c>
      <c r="E2339" s="1">
        <v>40600.70416666667</v>
      </c>
      <c r="F2339">
        <v>2.1</v>
      </c>
      <c r="G2339">
        <v>13183</v>
      </c>
      <c r="H2339" t="s">
        <v>10</v>
      </c>
      <c r="I2339" t="str">
        <f>IF(AND(LEFT(OnlineRetail[[#This Row],[InvoiceNo]],1)&lt;&gt;"C",OnlineRetail[[#This Row],[CustomerID]]&lt;&gt;""),"Yes","No")</f>
        <v>Yes</v>
      </c>
      <c r="J2339" s="4">
        <f>EOMONTH(OnlineRetail[[#This Row],[InvoiceDate]],-1)+1</f>
        <v>40575</v>
      </c>
      <c r="K2339" s="6">
        <f>OnlineRetail[[#This Row],[Quantity]]*OnlineRetail[[#This Row],[UnitPrice]]</f>
        <v>31.5</v>
      </c>
      <c r="L2339" t="str">
        <f t="shared" si="36"/>
        <v>13183|Feb-2011</v>
      </c>
    </row>
    <row r="2340" spans="1:12">
      <c r="A2340">
        <v>544532</v>
      </c>
      <c r="B2340" t="s">
        <v>59</v>
      </c>
      <c r="C2340" t="s">
        <v>50</v>
      </c>
      <c r="D2340">
        <v>24</v>
      </c>
      <c r="E2340" s="1">
        <v>40600.736111111109</v>
      </c>
      <c r="F2340">
        <v>4.95</v>
      </c>
      <c r="G2340">
        <v>14089</v>
      </c>
      <c r="H2340" t="s">
        <v>10</v>
      </c>
      <c r="I2340" t="str">
        <f>IF(AND(LEFT(OnlineRetail[[#This Row],[InvoiceNo]],1)&lt;&gt;"C",OnlineRetail[[#This Row],[CustomerID]]&lt;&gt;""),"Yes","No")</f>
        <v>Yes</v>
      </c>
      <c r="J2340" s="4">
        <f>EOMONTH(OnlineRetail[[#This Row],[InvoiceDate]],-1)+1</f>
        <v>40575</v>
      </c>
      <c r="K2340" s="6">
        <f>OnlineRetail[[#This Row],[Quantity]]*OnlineRetail[[#This Row],[UnitPrice]]</f>
        <v>118.80000000000001</v>
      </c>
      <c r="L2340" t="str">
        <f t="shared" si="36"/>
        <v>14089|Feb-2011</v>
      </c>
    </row>
    <row r="2341" spans="1:12">
      <c r="A2341">
        <v>538527</v>
      </c>
      <c r="B2341" t="s">
        <v>209</v>
      </c>
      <c r="C2341" t="s">
        <v>62</v>
      </c>
      <c r="D2341">
        <v>2</v>
      </c>
      <c r="E2341" s="1">
        <v>40600.737500000003</v>
      </c>
      <c r="F2341">
        <v>7.95</v>
      </c>
      <c r="G2341">
        <v>13954</v>
      </c>
      <c r="H2341" t="s">
        <v>10</v>
      </c>
      <c r="I2341" t="str">
        <f>IF(AND(LEFT(OnlineRetail[[#This Row],[InvoiceNo]],1)&lt;&gt;"C",OnlineRetail[[#This Row],[CustomerID]]&lt;&gt;""),"Yes","No")</f>
        <v>Yes</v>
      </c>
      <c r="J2341" s="4">
        <f>EOMONTH(OnlineRetail[[#This Row],[InvoiceDate]],-1)+1</f>
        <v>40575</v>
      </c>
      <c r="K2341" s="6">
        <f>OnlineRetail[[#This Row],[Quantity]]*OnlineRetail[[#This Row],[UnitPrice]]</f>
        <v>15.9</v>
      </c>
      <c r="L2341" t="str">
        <f t="shared" si="36"/>
        <v>13954|Feb-2011</v>
      </c>
    </row>
    <row r="2342" spans="1:12">
      <c r="A2342">
        <v>551953</v>
      </c>
      <c r="B2342" t="s">
        <v>18</v>
      </c>
      <c r="C2342" t="s">
        <v>21</v>
      </c>
      <c r="D2342">
        <v>14</v>
      </c>
      <c r="E2342" s="1">
        <v>40600.742361111108</v>
      </c>
      <c r="F2342">
        <v>4.25</v>
      </c>
      <c r="G2342">
        <v>12493</v>
      </c>
      <c r="H2342" t="s">
        <v>10</v>
      </c>
      <c r="I2342" t="str">
        <f>IF(AND(LEFT(OnlineRetail[[#This Row],[InvoiceNo]],1)&lt;&gt;"C",OnlineRetail[[#This Row],[CustomerID]]&lt;&gt;""),"Yes","No")</f>
        <v>Yes</v>
      </c>
      <c r="J2342" s="4">
        <f>EOMONTH(OnlineRetail[[#This Row],[InvoiceDate]],-1)+1</f>
        <v>40575</v>
      </c>
      <c r="K2342" s="6">
        <f>OnlineRetail[[#This Row],[Quantity]]*OnlineRetail[[#This Row],[UnitPrice]]</f>
        <v>59.5</v>
      </c>
      <c r="L2342" t="str">
        <f t="shared" si="36"/>
        <v>12493|Feb-2011</v>
      </c>
    </row>
    <row r="2343" spans="1:12">
      <c r="A2343">
        <v>543515</v>
      </c>
      <c r="B2343" t="s">
        <v>265</v>
      </c>
      <c r="C2343" t="s">
        <v>14</v>
      </c>
      <c r="D2343">
        <v>20</v>
      </c>
      <c r="E2343" s="1">
        <v>40600.754861111112</v>
      </c>
      <c r="F2343">
        <v>4.95</v>
      </c>
      <c r="G2343">
        <v>14222</v>
      </c>
      <c r="H2343" t="s">
        <v>10</v>
      </c>
      <c r="I2343" t="str">
        <f>IF(AND(LEFT(OnlineRetail[[#This Row],[InvoiceNo]],1)&lt;&gt;"C",OnlineRetail[[#This Row],[CustomerID]]&lt;&gt;""),"Yes","No")</f>
        <v>Yes</v>
      </c>
      <c r="J2343" s="4">
        <f>EOMONTH(OnlineRetail[[#This Row],[InvoiceDate]],-1)+1</f>
        <v>40575</v>
      </c>
      <c r="K2343" s="6">
        <f>OnlineRetail[[#This Row],[Quantity]]*OnlineRetail[[#This Row],[UnitPrice]]</f>
        <v>99</v>
      </c>
      <c r="L2343" t="str">
        <f t="shared" si="36"/>
        <v>14222|Feb-2011</v>
      </c>
    </row>
    <row r="2344" spans="1:12">
      <c r="A2344">
        <v>541051</v>
      </c>
      <c r="B2344" t="s">
        <v>151</v>
      </c>
      <c r="C2344" t="s">
        <v>40</v>
      </c>
      <c r="D2344">
        <v>24</v>
      </c>
      <c r="E2344" s="1">
        <v>40600.770833333343</v>
      </c>
      <c r="F2344">
        <v>1.25</v>
      </c>
      <c r="G2344">
        <v>12563</v>
      </c>
      <c r="H2344" t="s">
        <v>10</v>
      </c>
      <c r="I2344" t="str">
        <f>IF(AND(LEFT(OnlineRetail[[#This Row],[InvoiceNo]],1)&lt;&gt;"C",OnlineRetail[[#This Row],[CustomerID]]&lt;&gt;""),"Yes","No")</f>
        <v>Yes</v>
      </c>
      <c r="J2344" s="4">
        <f>EOMONTH(OnlineRetail[[#This Row],[InvoiceDate]],-1)+1</f>
        <v>40575</v>
      </c>
      <c r="K2344" s="6">
        <f>OnlineRetail[[#This Row],[Quantity]]*OnlineRetail[[#This Row],[UnitPrice]]</f>
        <v>30</v>
      </c>
      <c r="L2344" t="str">
        <f t="shared" si="36"/>
        <v>12563|Feb-2011</v>
      </c>
    </row>
    <row r="2345" spans="1:12">
      <c r="A2345">
        <v>545704</v>
      </c>
      <c r="B2345" t="s">
        <v>115</v>
      </c>
      <c r="C2345" t="s">
        <v>72</v>
      </c>
      <c r="D2345">
        <v>6</v>
      </c>
      <c r="E2345" s="1">
        <v>40600.774305555547</v>
      </c>
      <c r="F2345">
        <v>4.25</v>
      </c>
      <c r="G2345">
        <v>13066</v>
      </c>
      <c r="H2345" t="s">
        <v>10</v>
      </c>
      <c r="I2345" t="str">
        <f>IF(AND(LEFT(OnlineRetail[[#This Row],[InvoiceNo]],1)&lt;&gt;"C",OnlineRetail[[#This Row],[CustomerID]]&lt;&gt;""),"Yes","No")</f>
        <v>Yes</v>
      </c>
      <c r="J2345" s="4">
        <f>EOMONTH(OnlineRetail[[#This Row],[InvoiceDate]],-1)+1</f>
        <v>40575</v>
      </c>
      <c r="K2345" s="6">
        <f>OnlineRetail[[#This Row],[Quantity]]*OnlineRetail[[#This Row],[UnitPrice]]</f>
        <v>25.5</v>
      </c>
      <c r="L2345" t="str">
        <f t="shared" si="36"/>
        <v>13066|Feb-2011</v>
      </c>
    </row>
    <row r="2346" spans="1:12">
      <c r="A2346">
        <v>536536</v>
      </c>
      <c r="B2346" t="s">
        <v>58</v>
      </c>
      <c r="C2346" t="s">
        <v>9</v>
      </c>
      <c r="D2346">
        <v>3</v>
      </c>
      <c r="E2346" s="1">
        <v>40600.798611111109</v>
      </c>
      <c r="F2346">
        <v>1.65</v>
      </c>
      <c r="G2346">
        <v>12919</v>
      </c>
      <c r="H2346" t="s">
        <v>10</v>
      </c>
      <c r="I2346" t="str">
        <f>IF(AND(LEFT(OnlineRetail[[#This Row],[InvoiceNo]],1)&lt;&gt;"C",OnlineRetail[[#This Row],[CustomerID]]&lt;&gt;""),"Yes","No")</f>
        <v>Yes</v>
      </c>
      <c r="J2346" s="4">
        <f>EOMONTH(OnlineRetail[[#This Row],[InvoiceDate]],-1)+1</f>
        <v>40575</v>
      </c>
      <c r="K2346" s="6">
        <f>OnlineRetail[[#This Row],[Quantity]]*OnlineRetail[[#This Row],[UnitPrice]]</f>
        <v>4.9499999999999993</v>
      </c>
      <c r="L2346" t="str">
        <f t="shared" si="36"/>
        <v>12919|Feb-2011</v>
      </c>
    </row>
    <row r="2347" spans="1:12">
      <c r="A2347">
        <v>545714</v>
      </c>
      <c r="B2347" t="s">
        <v>154</v>
      </c>
      <c r="C2347" t="s">
        <v>19</v>
      </c>
      <c r="D2347">
        <v>22</v>
      </c>
      <c r="E2347" s="1">
        <v>40600.801388888889</v>
      </c>
      <c r="F2347">
        <v>2.5499999999999998</v>
      </c>
      <c r="G2347">
        <v>13535</v>
      </c>
      <c r="H2347" t="s">
        <v>31</v>
      </c>
      <c r="I2347" t="str">
        <f>IF(AND(LEFT(OnlineRetail[[#This Row],[InvoiceNo]],1)&lt;&gt;"C",OnlineRetail[[#This Row],[CustomerID]]&lt;&gt;""),"Yes","No")</f>
        <v>Yes</v>
      </c>
      <c r="J2347" s="4">
        <f>EOMONTH(OnlineRetail[[#This Row],[InvoiceDate]],-1)+1</f>
        <v>40575</v>
      </c>
      <c r="K2347" s="6">
        <f>OnlineRetail[[#This Row],[Quantity]]*OnlineRetail[[#This Row],[UnitPrice]]</f>
        <v>56.099999999999994</v>
      </c>
      <c r="L2347" t="str">
        <f t="shared" si="36"/>
        <v>13535|Feb-2011</v>
      </c>
    </row>
    <row r="2348" spans="1:12">
      <c r="A2348">
        <v>540102</v>
      </c>
      <c r="B2348" t="s">
        <v>232</v>
      </c>
      <c r="C2348" t="s">
        <v>72</v>
      </c>
      <c r="D2348">
        <v>7</v>
      </c>
      <c r="E2348" s="1">
        <v>40601.354861111111</v>
      </c>
      <c r="F2348">
        <v>4.25</v>
      </c>
      <c r="G2348">
        <v>13791</v>
      </c>
      <c r="H2348" t="s">
        <v>10</v>
      </c>
      <c r="I2348" t="str">
        <f>IF(AND(LEFT(OnlineRetail[[#This Row],[InvoiceNo]],1)&lt;&gt;"C",OnlineRetail[[#This Row],[CustomerID]]&lt;&gt;""),"Yes","No")</f>
        <v>Yes</v>
      </c>
      <c r="J2348" s="4">
        <f>EOMONTH(OnlineRetail[[#This Row],[InvoiceDate]],-1)+1</f>
        <v>40575</v>
      </c>
      <c r="K2348" s="6">
        <f>OnlineRetail[[#This Row],[Quantity]]*OnlineRetail[[#This Row],[UnitPrice]]</f>
        <v>29.75</v>
      </c>
      <c r="L2348" t="str">
        <f t="shared" si="36"/>
        <v>13791|Feb-2011</v>
      </c>
    </row>
    <row r="2349" spans="1:12">
      <c r="A2349">
        <v>549026</v>
      </c>
      <c r="B2349" t="s">
        <v>63</v>
      </c>
      <c r="C2349" t="s">
        <v>27</v>
      </c>
      <c r="D2349">
        <v>24</v>
      </c>
      <c r="E2349" s="1">
        <v>40601.376388888893</v>
      </c>
      <c r="F2349">
        <v>2.5499999999999998</v>
      </c>
      <c r="G2349">
        <v>13457</v>
      </c>
      <c r="H2349" t="s">
        <v>10</v>
      </c>
      <c r="I2349" t="str">
        <f>IF(AND(LEFT(OnlineRetail[[#This Row],[InvoiceNo]],1)&lt;&gt;"C",OnlineRetail[[#This Row],[CustomerID]]&lt;&gt;""),"Yes","No")</f>
        <v>Yes</v>
      </c>
      <c r="J2349" s="4">
        <f>EOMONTH(OnlineRetail[[#This Row],[InvoiceDate]],-1)+1</f>
        <v>40575</v>
      </c>
      <c r="K2349" s="6">
        <f>OnlineRetail[[#This Row],[Quantity]]*OnlineRetail[[#This Row],[UnitPrice]]</f>
        <v>61.199999999999996</v>
      </c>
      <c r="L2349" t="str">
        <f t="shared" si="36"/>
        <v>13457|Feb-2011</v>
      </c>
    </row>
    <row r="2350" spans="1:12">
      <c r="A2350">
        <v>547351</v>
      </c>
      <c r="B2350" t="s">
        <v>280</v>
      </c>
      <c r="C2350" t="s">
        <v>62</v>
      </c>
      <c r="D2350">
        <v>23</v>
      </c>
      <c r="E2350" s="1">
        <v>40601.384722222218</v>
      </c>
      <c r="F2350">
        <v>2.5499999999999998</v>
      </c>
      <c r="G2350">
        <v>12913</v>
      </c>
      <c r="H2350" t="s">
        <v>10</v>
      </c>
      <c r="I2350" t="str">
        <f>IF(AND(LEFT(OnlineRetail[[#This Row],[InvoiceNo]],1)&lt;&gt;"C",OnlineRetail[[#This Row],[CustomerID]]&lt;&gt;""),"Yes","No")</f>
        <v>Yes</v>
      </c>
      <c r="J2350" s="4">
        <f>EOMONTH(OnlineRetail[[#This Row],[InvoiceDate]],-1)+1</f>
        <v>40575</v>
      </c>
      <c r="K2350" s="6">
        <f>OnlineRetail[[#This Row],[Quantity]]*OnlineRetail[[#This Row],[UnitPrice]]</f>
        <v>58.65</v>
      </c>
      <c r="L2350" t="str">
        <f t="shared" si="36"/>
        <v>12913|Feb-2011</v>
      </c>
    </row>
    <row r="2351" spans="1:12">
      <c r="A2351">
        <v>540669</v>
      </c>
      <c r="B2351" t="s">
        <v>267</v>
      </c>
      <c r="C2351" t="s">
        <v>19</v>
      </c>
      <c r="D2351">
        <v>20</v>
      </c>
      <c r="E2351" s="1">
        <v>40601.387499999997</v>
      </c>
      <c r="F2351">
        <v>1.65</v>
      </c>
      <c r="G2351">
        <v>13924</v>
      </c>
      <c r="H2351" t="s">
        <v>10</v>
      </c>
      <c r="I2351" t="str">
        <f>IF(AND(LEFT(OnlineRetail[[#This Row],[InvoiceNo]],1)&lt;&gt;"C",OnlineRetail[[#This Row],[CustomerID]]&lt;&gt;""),"Yes","No")</f>
        <v>Yes</v>
      </c>
      <c r="J2351" s="4">
        <f>EOMONTH(OnlineRetail[[#This Row],[InvoiceDate]],-1)+1</f>
        <v>40575</v>
      </c>
      <c r="K2351" s="6">
        <f>OnlineRetail[[#This Row],[Quantity]]*OnlineRetail[[#This Row],[UnitPrice]]</f>
        <v>33</v>
      </c>
      <c r="L2351" t="str">
        <f t="shared" si="36"/>
        <v>13924|Feb-2011</v>
      </c>
    </row>
    <row r="2352" spans="1:12">
      <c r="A2352">
        <v>551932</v>
      </c>
      <c r="B2352" t="s">
        <v>54</v>
      </c>
      <c r="C2352" t="s">
        <v>50</v>
      </c>
      <c r="D2352">
        <v>22</v>
      </c>
      <c r="E2352" s="1">
        <v>40601.420138888891</v>
      </c>
      <c r="F2352">
        <v>0.85</v>
      </c>
      <c r="G2352">
        <v>13176</v>
      </c>
      <c r="H2352" t="s">
        <v>10</v>
      </c>
      <c r="I2352" t="str">
        <f>IF(AND(LEFT(OnlineRetail[[#This Row],[InvoiceNo]],1)&lt;&gt;"C",OnlineRetail[[#This Row],[CustomerID]]&lt;&gt;""),"Yes","No")</f>
        <v>Yes</v>
      </c>
      <c r="J2352" s="4">
        <f>EOMONTH(OnlineRetail[[#This Row],[InvoiceDate]],-1)+1</f>
        <v>40575</v>
      </c>
      <c r="K2352" s="6">
        <f>OnlineRetail[[#This Row],[Quantity]]*OnlineRetail[[#This Row],[UnitPrice]]</f>
        <v>18.7</v>
      </c>
      <c r="L2352" t="str">
        <f t="shared" si="36"/>
        <v>13176|Feb-2011</v>
      </c>
    </row>
    <row r="2353" spans="1:12">
      <c r="A2353">
        <v>552155</v>
      </c>
      <c r="B2353" t="s">
        <v>258</v>
      </c>
      <c r="C2353" t="s">
        <v>12</v>
      </c>
      <c r="D2353">
        <v>4</v>
      </c>
      <c r="E2353" s="1">
        <v>40601.432638888888</v>
      </c>
      <c r="F2353">
        <v>7.95</v>
      </c>
      <c r="G2353">
        <v>13291</v>
      </c>
      <c r="H2353" t="s">
        <v>10</v>
      </c>
      <c r="I2353" t="str">
        <f>IF(AND(LEFT(OnlineRetail[[#This Row],[InvoiceNo]],1)&lt;&gt;"C",OnlineRetail[[#This Row],[CustomerID]]&lt;&gt;""),"Yes","No")</f>
        <v>Yes</v>
      </c>
      <c r="J2353" s="4">
        <f>EOMONTH(OnlineRetail[[#This Row],[InvoiceDate]],-1)+1</f>
        <v>40575</v>
      </c>
      <c r="K2353" s="6">
        <f>OnlineRetail[[#This Row],[Quantity]]*OnlineRetail[[#This Row],[UnitPrice]]</f>
        <v>31.8</v>
      </c>
      <c r="L2353" t="str">
        <f t="shared" si="36"/>
        <v>13291|Feb-2011</v>
      </c>
    </row>
    <row r="2354" spans="1:12">
      <c r="A2354">
        <v>547027</v>
      </c>
      <c r="B2354" t="s">
        <v>261</v>
      </c>
      <c r="C2354" t="s">
        <v>24</v>
      </c>
      <c r="D2354">
        <v>8</v>
      </c>
      <c r="E2354" s="1">
        <v>40601.449305555558</v>
      </c>
      <c r="F2354">
        <v>2.5499999999999998</v>
      </c>
      <c r="G2354">
        <v>13236</v>
      </c>
      <c r="H2354" t="s">
        <v>121</v>
      </c>
      <c r="I2354" t="str">
        <f>IF(AND(LEFT(OnlineRetail[[#This Row],[InvoiceNo]],1)&lt;&gt;"C",OnlineRetail[[#This Row],[CustomerID]]&lt;&gt;""),"Yes","No")</f>
        <v>Yes</v>
      </c>
      <c r="J2354" s="4">
        <f>EOMONTH(OnlineRetail[[#This Row],[InvoiceDate]],-1)+1</f>
        <v>40575</v>
      </c>
      <c r="K2354" s="6">
        <f>OnlineRetail[[#This Row],[Quantity]]*OnlineRetail[[#This Row],[UnitPrice]]</f>
        <v>20.399999999999999</v>
      </c>
      <c r="L2354" t="str">
        <f t="shared" si="36"/>
        <v>13236|Feb-2011</v>
      </c>
    </row>
    <row r="2355" spans="1:12">
      <c r="A2355">
        <v>549393</v>
      </c>
      <c r="B2355" t="s">
        <v>241</v>
      </c>
      <c r="C2355" t="s">
        <v>83</v>
      </c>
      <c r="D2355">
        <v>21</v>
      </c>
      <c r="E2355" s="1">
        <v>40601.456944444442</v>
      </c>
      <c r="F2355">
        <v>0.85</v>
      </c>
      <c r="G2355">
        <v>12913</v>
      </c>
      <c r="H2355" t="s">
        <v>31</v>
      </c>
      <c r="I2355" t="str">
        <f>IF(AND(LEFT(OnlineRetail[[#This Row],[InvoiceNo]],1)&lt;&gt;"C",OnlineRetail[[#This Row],[CustomerID]]&lt;&gt;""),"Yes","No")</f>
        <v>Yes</v>
      </c>
      <c r="J2355" s="4">
        <f>EOMONTH(OnlineRetail[[#This Row],[InvoiceDate]],-1)+1</f>
        <v>40575</v>
      </c>
      <c r="K2355" s="6">
        <f>OnlineRetail[[#This Row],[Quantity]]*OnlineRetail[[#This Row],[UnitPrice]]</f>
        <v>17.849999999999998</v>
      </c>
      <c r="L2355" t="str">
        <f t="shared" si="36"/>
        <v>12913|Feb-2011</v>
      </c>
    </row>
    <row r="2356" spans="1:12">
      <c r="A2356">
        <v>555878</v>
      </c>
      <c r="B2356" t="s">
        <v>30</v>
      </c>
      <c r="C2356" t="s">
        <v>27</v>
      </c>
      <c r="D2356">
        <v>8</v>
      </c>
      <c r="E2356" s="1">
        <v>40601.470138888893</v>
      </c>
      <c r="F2356">
        <v>2.5499999999999998</v>
      </c>
      <c r="G2356">
        <v>13709</v>
      </c>
      <c r="H2356" t="s">
        <v>10</v>
      </c>
      <c r="I2356" t="str">
        <f>IF(AND(LEFT(OnlineRetail[[#This Row],[InvoiceNo]],1)&lt;&gt;"C",OnlineRetail[[#This Row],[CustomerID]]&lt;&gt;""),"Yes","No")</f>
        <v>Yes</v>
      </c>
      <c r="J2356" s="4">
        <f>EOMONTH(OnlineRetail[[#This Row],[InvoiceDate]],-1)+1</f>
        <v>40575</v>
      </c>
      <c r="K2356" s="6">
        <f>OnlineRetail[[#This Row],[Quantity]]*OnlineRetail[[#This Row],[UnitPrice]]</f>
        <v>20.399999999999999</v>
      </c>
      <c r="L2356" t="str">
        <f t="shared" si="36"/>
        <v>13709|Feb-2011</v>
      </c>
    </row>
    <row r="2357" spans="1:12">
      <c r="A2357">
        <v>550001</v>
      </c>
      <c r="B2357" t="s">
        <v>185</v>
      </c>
      <c r="C2357" t="s">
        <v>12</v>
      </c>
      <c r="D2357">
        <v>23</v>
      </c>
      <c r="E2357" s="1">
        <v>40601.482638888891</v>
      </c>
      <c r="F2357">
        <v>4.25</v>
      </c>
      <c r="G2357">
        <v>14027</v>
      </c>
      <c r="H2357" t="s">
        <v>10</v>
      </c>
      <c r="I2357" t="str">
        <f>IF(AND(LEFT(OnlineRetail[[#This Row],[InvoiceNo]],1)&lt;&gt;"C",OnlineRetail[[#This Row],[CustomerID]]&lt;&gt;""),"Yes","No")</f>
        <v>Yes</v>
      </c>
      <c r="J2357" s="4">
        <f>EOMONTH(OnlineRetail[[#This Row],[InvoiceDate]],-1)+1</f>
        <v>40575</v>
      </c>
      <c r="K2357" s="6">
        <f>OnlineRetail[[#This Row],[Quantity]]*OnlineRetail[[#This Row],[UnitPrice]]</f>
        <v>97.75</v>
      </c>
      <c r="L2357" t="str">
        <f t="shared" si="36"/>
        <v>14027|Feb-2011</v>
      </c>
    </row>
    <row r="2358" spans="1:12">
      <c r="A2358">
        <v>544393</v>
      </c>
      <c r="B2358" t="s">
        <v>59</v>
      </c>
      <c r="C2358" t="s">
        <v>40</v>
      </c>
      <c r="D2358">
        <v>12</v>
      </c>
      <c r="E2358" s="1">
        <v>40601.484027777777</v>
      </c>
      <c r="F2358">
        <v>2.1</v>
      </c>
      <c r="G2358">
        <v>12878</v>
      </c>
      <c r="H2358" t="s">
        <v>10</v>
      </c>
      <c r="I2358" t="str">
        <f>IF(AND(LEFT(OnlineRetail[[#This Row],[InvoiceNo]],1)&lt;&gt;"C",OnlineRetail[[#This Row],[CustomerID]]&lt;&gt;""),"Yes","No")</f>
        <v>Yes</v>
      </c>
      <c r="J2358" s="4">
        <f>EOMONTH(OnlineRetail[[#This Row],[InvoiceDate]],-1)+1</f>
        <v>40575</v>
      </c>
      <c r="K2358" s="6">
        <f>OnlineRetail[[#This Row],[Quantity]]*OnlineRetail[[#This Row],[UnitPrice]]</f>
        <v>25.200000000000003</v>
      </c>
      <c r="L2358" t="str">
        <f t="shared" si="36"/>
        <v>12878|Feb-2011</v>
      </c>
    </row>
    <row r="2359" spans="1:12">
      <c r="A2359">
        <v>543505</v>
      </c>
      <c r="B2359" t="s">
        <v>151</v>
      </c>
      <c r="C2359" t="s">
        <v>62</v>
      </c>
      <c r="D2359">
        <v>11</v>
      </c>
      <c r="E2359" s="1">
        <v>40601.484722222223</v>
      </c>
      <c r="F2359">
        <v>4.25</v>
      </c>
      <c r="G2359">
        <v>13171</v>
      </c>
      <c r="H2359" t="s">
        <v>10</v>
      </c>
      <c r="I2359" t="str">
        <f>IF(AND(LEFT(OnlineRetail[[#This Row],[InvoiceNo]],1)&lt;&gt;"C",OnlineRetail[[#This Row],[CustomerID]]&lt;&gt;""),"Yes","No")</f>
        <v>Yes</v>
      </c>
      <c r="J2359" s="4">
        <f>EOMONTH(OnlineRetail[[#This Row],[InvoiceDate]],-1)+1</f>
        <v>40575</v>
      </c>
      <c r="K2359" s="6">
        <f>OnlineRetail[[#This Row],[Quantity]]*OnlineRetail[[#This Row],[UnitPrice]]</f>
        <v>46.75</v>
      </c>
      <c r="L2359" t="str">
        <f t="shared" si="36"/>
        <v>13171|Feb-2011</v>
      </c>
    </row>
    <row r="2360" spans="1:12">
      <c r="A2360">
        <v>555928</v>
      </c>
      <c r="B2360" t="s">
        <v>210</v>
      </c>
      <c r="C2360" t="s">
        <v>16</v>
      </c>
      <c r="D2360">
        <v>10</v>
      </c>
      <c r="E2360" s="1">
        <v>40601.493055555547</v>
      </c>
      <c r="F2360">
        <v>2.1</v>
      </c>
      <c r="G2360">
        <v>13219</v>
      </c>
      <c r="H2360" t="s">
        <v>31</v>
      </c>
      <c r="I2360" t="str">
        <f>IF(AND(LEFT(OnlineRetail[[#This Row],[InvoiceNo]],1)&lt;&gt;"C",OnlineRetail[[#This Row],[CustomerID]]&lt;&gt;""),"Yes","No")</f>
        <v>Yes</v>
      </c>
      <c r="J2360" s="4">
        <f>EOMONTH(OnlineRetail[[#This Row],[InvoiceDate]],-1)+1</f>
        <v>40575</v>
      </c>
      <c r="K2360" s="6">
        <f>OnlineRetail[[#This Row],[Quantity]]*OnlineRetail[[#This Row],[UnitPrice]]</f>
        <v>21</v>
      </c>
      <c r="L2360" t="str">
        <f t="shared" si="36"/>
        <v>13219|Feb-2011</v>
      </c>
    </row>
    <row r="2361" spans="1:12">
      <c r="A2361">
        <v>539864</v>
      </c>
      <c r="B2361" t="s">
        <v>258</v>
      </c>
      <c r="C2361" t="s">
        <v>72</v>
      </c>
      <c r="D2361">
        <v>15</v>
      </c>
      <c r="E2361" s="1">
        <v>40601.51666666667</v>
      </c>
      <c r="F2361">
        <v>2.5499999999999998</v>
      </c>
      <c r="G2361">
        <v>13069</v>
      </c>
      <c r="H2361" t="s">
        <v>121</v>
      </c>
      <c r="I2361" t="str">
        <f>IF(AND(LEFT(OnlineRetail[[#This Row],[InvoiceNo]],1)&lt;&gt;"C",OnlineRetail[[#This Row],[CustomerID]]&lt;&gt;""),"Yes","No")</f>
        <v>Yes</v>
      </c>
      <c r="J2361" s="4">
        <f>EOMONTH(OnlineRetail[[#This Row],[InvoiceDate]],-1)+1</f>
        <v>40575</v>
      </c>
      <c r="K2361" s="6">
        <f>OnlineRetail[[#This Row],[Quantity]]*OnlineRetail[[#This Row],[UnitPrice]]</f>
        <v>38.25</v>
      </c>
      <c r="L2361" t="str">
        <f t="shared" si="36"/>
        <v>13069|Feb-2011</v>
      </c>
    </row>
    <row r="2362" spans="1:12">
      <c r="A2362">
        <v>537537</v>
      </c>
      <c r="B2362" t="s">
        <v>65</v>
      </c>
      <c r="C2362" t="s">
        <v>33</v>
      </c>
      <c r="D2362">
        <v>2</v>
      </c>
      <c r="E2362" s="1">
        <v>40601.527083333327</v>
      </c>
      <c r="F2362">
        <v>0.85</v>
      </c>
      <c r="G2362">
        <v>12601</v>
      </c>
      <c r="H2362" t="s">
        <v>10</v>
      </c>
      <c r="I2362" t="str">
        <f>IF(AND(LEFT(OnlineRetail[[#This Row],[InvoiceNo]],1)&lt;&gt;"C",OnlineRetail[[#This Row],[CustomerID]]&lt;&gt;""),"Yes","No")</f>
        <v>Yes</v>
      </c>
      <c r="J2362" s="4">
        <f>EOMONTH(OnlineRetail[[#This Row],[InvoiceDate]],-1)+1</f>
        <v>40575</v>
      </c>
      <c r="K2362" s="6">
        <f>OnlineRetail[[#This Row],[Quantity]]*OnlineRetail[[#This Row],[UnitPrice]]</f>
        <v>1.7</v>
      </c>
      <c r="L2362" t="str">
        <f t="shared" si="36"/>
        <v>12601|Feb-2011</v>
      </c>
    </row>
    <row r="2363" spans="1:12">
      <c r="A2363">
        <v>555858</v>
      </c>
      <c r="B2363" t="s">
        <v>186</v>
      </c>
      <c r="C2363" t="s">
        <v>39</v>
      </c>
      <c r="D2363">
        <v>14</v>
      </c>
      <c r="E2363" s="1">
        <v>40601.536111111112</v>
      </c>
      <c r="F2363">
        <v>1.65</v>
      </c>
      <c r="G2363">
        <v>14055</v>
      </c>
      <c r="H2363" t="s">
        <v>10</v>
      </c>
      <c r="I2363" t="str">
        <f>IF(AND(LEFT(OnlineRetail[[#This Row],[InvoiceNo]],1)&lt;&gt;"C",OnlineRetail[[#This Row],[CustomerID]]&lt;&gt;""),"Yes","No")</f>
        <v>Yes</v>
      </c>
      <c r="J2363" s="4">
        <f>EOMONTH(OnlineRetail[[#This Row],[InvoiceDate]],-1)+1</f>
        <v>40575</v>
      </c>
      <c r="K2363" s="6">
        <f>OnlineRetail[[#This Row],[Quantity]]*OnlineRetail[[#This Row],[UnitPrice]]</f>
        <v>23.099999999999998</v>
      </c>
      <c r="L2363" t="str">
        <f t="shared" si="36"/>
        <v>14055|Feb-2011</v>
      </c>
    </row>
    <row r="2364" spans="1:12">
      <c r="A2364">
        <v>537381</v>
      </c>
      <c r="B2364" t="s">
        <v>180</v>
      </c>
      <c r="C2364" t="s">
        <v>29</v>
      </c>
      <c r="D2364">
        <v>4</v>
      </c>
      <c r="E2364" s="1">
        <v>40601.542361111111</v>
      </c>
      <c r="F2364">
        <v>4.95</v>
      </c>
      <c r="G2364">
        <v>12651</v>
      </c>
      <c r="H2364" t="s">
        <v>10</v>
      </c>
      <c r="I2364" t="str">
        <f>IF(AND(LEFT(OnlineRetail[[#This Row],[InvoiceNo]],1)&lt;&gt;"C",OnlineRetail[[#This Row],[CustomerID]]&lt;&gt;""),"Yes","No")</f>
        <v>Yes</v>
      </c>
      <c r="J2364" s="4">
        <f>EOMONTH(OnlineRetail[[#This Row],[InvoiceDate]],-1)+1</f>
        <v>40575</v>
      </c>
      <c r="K2364" s="6">
        <f>OnlineRetail[[#This Row],[Quantity]]*OnlineRetail[[#This Row],[UnitPrice]]</f>
        <v>19.8</v>
      </c>
      <c r="L2364" t="str">
        <f t="shared" si="36"/>
        <v>12651|Feb-2011</v>
      </c>
    </row>
    <row r="2365" spans="1:12">
      <c r="A2365">
        <v>552760</v>
      </c>
      <c r="B2365" t="s">
        <v>265</v>
      </c>
      <c r="C2365" t="s">
        <v>19</v>
      </c>
      <c r="D2365">
        <v>13</v>
      </c>
      <c r="E2365" s="1">
        <v>40601.564583333333</v>
      </c>
      <c r="F2365">
        <v>4.95</v>
      </c>
      <c r="G2365">
        <v>12502</v>
      </c>
      <c r="H2365" t="s">
        <v>10</v>
      </c>
      <c r="I2365" t="str">
        <f>IF(AND(LEFT(OnlineRetail[[#This Row],[InvoiceNo]],1)&lt;&gt;"C",OnlineRetail[[#This Row],[CustomerID]]&lt;&gt;""),"Yes","No")</f>
        <v>Yes</v>
      </c>
      <c r="J2365" s="4">
        <f>EOMONTH(OnlineRetail[[#This Row],[InvoiceDate]],-1)+1</f>
        <v>40575</v>
      </c>
      <c r="K2365" s="6">
        <f>OnlineRetail[[#This Row],[Quantity]]*OnlineRetail[[#This Row],[UnitPrice]]</f>
        <v>64.350000000000009</v>
      </c>
      <c r="L2365" t="str">
        <f t="shared" si="36"/>
        <v>12502|Feb-2011</v>
      </c>
    </row>
    <row r="2366" spans="1:12" hidden="1">
      <c r="A2366">
        <v>545530</v>
      </c>
      <c r="B2366" t="s">
        <v>93</v>
      </c>
      <c r="C2366" t="s">
        <v>27</v>
      </c>
      <c r="D2366">
        <v>9</v>
      </c>
      <c r="E2366" s="1">
        <v>40601.600694444453</v>
      </c>
      <c r="F2366">
        <v>2.5499999999999998</v>
      </c>
      <c r="H2366" t="s">
        <v>10</v>
      </c>
      <c r="I2366" t="str">
        <f>IF(AND(LEFT(OnlineRetail[[#This Row],[InvoiceNo]],1)&lt;&gt;"C",OnlineRetail[[#This Row],[CustomerID]]&lt;&gt;""),"Yes","No")</f>
        <v>No</v>
      </c>
      <c r="J2366" s="4">
        <f>EOMONTH(OnlineRetail[[#This Row],[InvoiceDate]],-1)+1</f>
        <v>40575</v>
      </c>
      <c r="K2366" s="6">
        <f>OnlineRetail[[#This Row],[Quantity]]*OnlineRetail[[#This Row],[UnitPrice]]</f>
        <v>22.95</v>
      </c>
      <c r="L2366" t="str">
        <f t="shared" si="36"/>
        <v/>
      </c>
    </row>
    <row r="2367" spans="1:12">
      <c r="A2367">
        <v>540086</v>
      </c>
      <c r="B2367" t="s">
        <v>210</v>
      </c>
      <c r="C2367" t="s">
        <v>24</v>
      </c>
      <c r="D2367">
        <v>16</v>
      </c>
      <c r="E2367" s="1">
        <v>40601.603472222218</v>
      </c>
      <c r="F2367">
        <v>7.95</v>
      </c>
      <c r="G2367">
        <v>13040</v>
      </c>
      <c r="H2367" t="s">
        <v>10</v>
      </c>
      <c r="I2367" t="str">
        <f>IF(AND(LEFT(OnlineRetail[[#This Row],[InvoiceNo]],1)&lt;&gt;"C",OnlineRetail[[#This Row],[CustomerID]]&lt;&gt;""),"Yes","No")</f>
        <v>Yes</v>
      </c>
      <c r="J2367" s="4">
        <f>EOMONTH(OnlineRetail[[#This Row],[InvoiceDate]],-1)+1</f>
        <v>40575</v>
      </c>
      <c r="K2367" s="6">
        <f>OnlineRetail[[#This Row],[Quantity]]*OnlineRetail[[#This Row],[UnitPrice]]</f>
        <v>127.2</v>
      </c>
      <c r="L2367" t="str">
        <f t="shared" si="36"/>
        <v>13040|Feb-2011</v>
      </c>
    </row>
    <row r="2368" spans="1:12">
      <c r="A2368">
        <v>540761</v>
      </c>
      <c r="B2368" t="s">
        <v>44</v>
      </c>
      <c r="C2368" t="s">
        <v>40</v>
      </c>
      <c r="D2368">
        <v>24</v>
      </c>
      <c r="E2368" s="1">
        <v>40601.624305555553</v>
      </c>
      <c r="F2368">
        <v>9.9499999999999993</v>
      </c>
      <c r="G2368">
        <v>12912</v>
      </c>
      <c r="H2368" t="s">
        <v>70</v>
      </c>
      <c r="I2368" t="str">
        <f>IF(AND(LEFT(OnlineRetail[[#This Row],[InvoiceNo]],1)&lt;&gt;"C",OnlineRetail[[#This Row],[CustomerID]]&lt;&gt;""),"Yes","No")</f>
        <v>Yes</v>
      </c>
      <c r="J2368" s="4">
        <f>EOMONTH(OnlineRetail[[#This Row],[InvoiceDate]],-1)+1</f>
        <v>40575</v>
      </c>
      <c r="K2368" s="6">
        <f>OnlineRetail[[#This Row],[Quantity]]*OnlineRetail[[#This Row],[UnitPrice]]</f>
        <v>238.79999999999998</v>
      </c>
      <c r="L2368" t="str">
        <f t="shared" si="36"/>
        <v>12912|Feb-2011</v>
      </c>
    </row>
    <row r="2369" spans="1:12">
      <c r="A2369">
        <v>550373</v>
      </c>
      <c r="B2369" t="s">
        <v>235</v>
      </c>
      <c r="C2369" t="s">
        <v>16</v>
      </c>
      <c r="D2369">
        <v>2</v>
      </c>
      <c r="E2369" s="1">
        <v>40601.636805555558</v>
      </c>
      <c r="F2369">
        <v>7.95</v>
      </c>
      <c r="G2369">
        <v>14179</v>
      </c>
      <c r="H2369" t="s">
        <v>10</v>
      </c>
      <c r="I2369" t="str">
        <f>IF(AND(LEFT(OnlineRetail[[#This Row],[InvoiceNo]],1)&lt;&gt;"C",OnlineRetail[[#This Row],[CustomerID]]&lt;&gt;""),"Yes","No")</f>
        <v>Yes</v>
      </c>
      <c r="J2369" s="4">
        <f>EOMONTH(OnlineRetail[[#This Row],[InvoiceDate]],-1)+1</f>
        <v>40575</v>
      </c>
      <c r="K2369" s="6">
        <f>OnlineRetail[[#This Row],[Quantity]]*OnlineRetail[[#This Row],[UnitPrice]]</f>
        <v>15.9</v>
      </c>
      <c r="L2369" t="str">
        <f t="shared" si="36"/>
        <v>14179|Feb-2011</v>
      </c>
    </row>
    <row r="2370" spans="1:12">
      <c r="A2370">
        <v>544339</v>
      </c>
      <c r="B2370" t="s">
        <v>138</v>
      </c>
      <c r="C2370" t="s">
        <v>29</v>
      </c>
      <c r="D2370">
        <v>9</v>
      </c>
      <c r="E2370" s="1">
        <v>40601.679166666669</v>
      </c>
      <c r="F2370">
        <v>7.95</v>
      </c>
      <c r="G2370">
        <v>13129</v>
      </c>
      <c r="H2370" t="s">
        <v>10</v>
      </c>
      <c r="I2370" t="str">
        <f>IF(AND(LEFT(OnlineRetail[[#This Row],[InvoiceNo]],1)&lt;&gt;"C",OnlineRetail[[#This Row],[CustomerID]]&lt;&gt;""),"Yes","No")</f>
        <v>Yes</v>
      </c>
      <c r="J2370" s="4">
        <f>EOMONTH(OnlineRetail[[#This Row],[InvoiceDate]],-1)+1</f>
        <v>40575</v>
      </c>
      <c r="K2370" s="6">
        <f>OnlineRetail[[#This Row],[Quantity]]*OnlineRetail[[#This Row],[UnitPrice]]</f>
        <v>71.55</v>
      </c>
      <c r="L2370" t="str">
        <f t="shared" ref="L2370:L2433" si="37">IF(I2370="Yes",G2370&amp;"|"&amp;TEXT(J2370,"mmm-yyyy"),"")</f>
        <v>13129|Feb-2011</v>
      </c>
    </row>
    <row r="2371" spans="1:12" hidden="1">
      <c r="A2371">
        <v>539985</v>
      </c>
      <c r="B2371" t="s">
        <v>186</v>
      </c>
      <c r="C2371" t="s">
        <v>24</v>
      </c>
      <c r="D2371">
        <v>13</v>
      </c>
      <c r="E2371" s="1">
        <v>40601.693055555559</v>
      </c>
      <c r="F2371">
        <v>2.5499999999999998</v>
      </c>
      <c r="H2371" t="s">
        <v>10</v>
      </c>
      <c r="I2371" t="str">
        <f>IF(AND(LEFT(OnlineRetail[[#This Row],[InvoiceNo]],1)&lt;&gt;"C",OnlineRetail[[#This Row],[CustomerID]]&lt;&gt;""),"Yes","No")</f>
        <v>No</v>
      </c>
      <c r="J2371" s="4">
        <f>EOMONTH(OnlineRetail[[#This Row],[InvoiceDate]],-1)+1</f>
        <v>40575</v>
      </c>
      <c r="K2371" s="6">
        <f>OnlineRetail[[#This Row],[Quantity]]*OnlineRetail[[#This Row],[UnitPrice]]</f>
        <v>33.15</v>
      </c>
      <c r="L2371" t="str">
        <f t="shared" si="37"/>
        <v/>
      </c>
    </row>
    <row r="2372" spans="1:12">
      <c r="A2372">
        <v>548524</v>
      </c>
      <c r="B2372" t="s">
        <v>194</v>
      </c>
      <c r="C2372" t="s">
        <v>62</v>
      </c>
      <c r="D2372">
        <v>22</v>
      </c>
      <c r="E2372" s="1">
        <v>40601.699999999997</v>
      </c>
      <c r="F2372">
        <v>9.9499999999999993</v>
      </c>
      <c r="G2372">
        <v>12888</v>
      </c>
      <c r="H2372" t="s">
        <v>17</v>
      </c>
      <c r="I2372" t="str">
        <f>IF(AND(LEFT(OnlineRetail[[#This Row],[InvoiceNo]],1)&lt;&gt;"C",OnlineRetail[[#This Row],[CustomerID]]&lt;&gt;""),"Yes","No")</f>
        <v>Yes</v>
      </c>
      <c r="J2372" s="4">
        <f>EOMONTH(OnlineRetail[[#This Row],[InvoiceDate]],-1)+1</f>
        <v>40575</v>
      </c>
      <c r="K2372" s="6">
        <f>OnlineRetail[[#This Row],[Quantity]]*OnlineRetail[[#This Row],[UnitPrice]]</f>
        <v>218.89999999999998</v>
      </c>
      <c r="L2372" t="str">
        <f t="shared" si="37"/>
        <v>12888|Feb-2011</v>
      </c>
    </row>
    <row r="2373" spans="1:12">
      <c r="A2373">
        <v>540488</v>
      </c>
      <c r="B2373" t="s">
        <v>88</v>
      </c>
      <c r="C2373" t="s">
        <v>33</v>
      </c>
      <c r="D2373">
        <v>18</v>
      </c>
      <c r="E2373" s="1">
        <v>40601.700694444437</v>
      </c>
      <c r="F2373">
        <v>1.65</v>
      </c>
      <c r="G2373">
        <v>14251</v>
      </c>
      <c r="H2373" t="s">
        <v>10</v>
      </c>
      <c r="I2373" t="str">
        <f>IF(AND(LEFT(OnlineRetail[[#This Row],[InvoiceNo]],1)&lt;&gt;"C",OnlineRetail[[#This Row],[CustomerID]]&lt;&gt;""),"Yes","No")</f>
        <v>Yes</v>
      </c>
      <c r="J2373" s="4">
        <f>EOMONTH(OnlineRetail[[#This Row],[InvoiceDate]],-1)+1</f>
        <v>40575</v>
      </c>
      <c r="K2373" s="6">
        <f>OnlineRetail[[#This Row],[Quantity]]*OnlineRetail[[#This Row],[UnitPrice]]</f>
        <v>29.7</v>
      </c>
      <c r="L2373" t="str">
        <f t="shared" si="37"/>
        <v>14251|Feb-2011</v>
      </c>
    </row>
    <row r="2374" spans="1:12">
      <c r="A2374">
        <v>544978</v>
      </c>
      <c r="B2374" t="s">
        <v>144</v>
      </c>
      <c r="C2374" t="s">
        <v>42</v>
      </c>
      <c r="D2374">
        <v>13</v>
      </c>
      <c r="E2374" s="1">
        <v>40601.705555555563</v>
      </c>
      <c r="F2374">
        <v>2.1</v>
      </c>
      <c r="G2374">
        <v>12760</v>
      </c>
      <c r="H2374" t="s">
        <v>10</v>
      </c>
      <c r="I2374" t="str">
        <f>IF(AND(LEFT(OnlineRetail[[#This Row],[InvoiceNo]],1)&lt;&gt;"C",OnlineRetail[[#This Row],[CustomerID]]&lt;&gt;""),"Yes","No")</f>
        <v>Yes</v>
      </c>
      <c r="J2374" s="4">
        <f>EOMONTH(OnlineRetail[[#This Row],[InvoiceDate]],-1)+1</f>
        <v>40575</v>
      </c>
      <c r="K2374" s="6">
        <f>OnlineRetail[[#This Row],[Quantity]]*OnlineRetail[[#This Row],[UnitPrice]]</f>
        <v>27.3</v>
      </c>
      <c r="L2374" t="str">
        <f t="shared" si="37"/>
        <v>12760|Feb-2011</v>
      </c>
    </row>
    <row r="2375" spans="1:12">
      <c r="A2375">
        <v>546857</v>
      </c>
      <c r="B2375" t="s">
        <v>137</v>
      </c>
      <c r="C2375" t="s">
        <v>12</v>
      </c>
      <c r="D2375">
        <v>23</v>
      </c>
      <c r="E2375" s="1">
        <v>40601.714583333327</v>
      </c>
      <c r="F2375">
        <v>4.25</v>
      </c>
      <c r="G2375">
        <v>13811</v>
      </c>
      <c r="H2375" t="s">
        <v>10</v>
      </c>
      <c r="I2375" t="str">
        <f>IF(AND(LEFT(OnlineRetail[[#This Row],[InvoiceNo]],1)&lt;&gt;"C",OnlineRetail[[#This Row],[CustomerID]]&lt;&gt;""),"Yes","No")</f>
        <v>Yes</v>
      </c>
      <c r="J2375" s="4">
        <f>EOMONTH(OnlineRetail[[#This Row],[InvoiceDate]],-1)+1</f>
        <v>40575</v>
      </c>
      <c r="K2375" s="6">
        <f>OnlineRetail[[#This Row],[Quantity]]*OnlineRetail[[#This Row],[UnitPrice]]</f>
        <v>97.75</v>
      </c>
      <c r="L2375" t="str">
        <f t="shared" si="37"/>
        <v>13811|Feb-2011</v>
      </c>
    </row>
    <row r="2376" spans="1:12">
      <c r="A2376">
        <v>547291</v>
      </c>
      <c r="B2376" t="s">
        <v>220</v>
      </c>
      <c r="C2376" t="s">
        <v>33</v>
      </c>
      <c r="D2376">
        <v>1</v>
      </c>
      <c r="E2376" s="1">
        <v>40601.745138888888</v>
      </c>
      <c r="F2376">
        <v>2.5499999999999998</v>
      </c>
      <c r="G2376">
        <v>12929</v>
      </c>
      <c r="H2376" t="s">
        <v>126</v>
      </c>
      <c r="I2376" t="str">
        <f>IF(AND(LEFT(OnlineRetail[[#This Row],[InvoiceNo]],1)&lt;&gt;"C",OnlineRetail[[#This Row],[CustomerID]]&lt;&gt;""),"Yes","No")</f>
        <v>Yes</v>
      </c>
      <c r="J2376" s="4">
        <f>EOMONTH(OnlineRetail[[#This Row],[InvoiceDate]],-1)+1</f>
        <v>40575</v>
      </c>
      <c r="K2376" s="6">
        <f>OnlineRetail[[#This Row],[Quantity]]*OnlineRetail[[#This Row],[UnitPrice]]</f>
        <v>2.5499999999999998</v>
      </c>
      <c r="L2376" t="str">
        <f t="shared" si="37"/>
        <v>12929|Feb-2011</v>
      </c>
    </row>
    <row r="2377" spans="1:12">
      <c r="A2377">
        <v>538838</v>
      </c>
      <c r="B2377" t="s">
        <v>94</v>
      </c>
      <c r="C2377" t="s">
        <v>9</v>
      </c>
      <c r="D2377">
        <v>10</v>
      </c>
      <c r="E2377" s="1">
        <v>40601.745833333327</v>
      </c>
      <c r="F2377">
        <v>0.85</v>
      </c>
      <c r="G2377">
        <v>12651</v>
      </c>
      <c r="H2377" t="s">
        <v>10</v>
      </c>
      <c r="I2377" t="str">
        <f>IF(AND(LEFT(OnlineRetail[[#This Row],[InvoiceNo]],1)&lt;&gt;"C",OnlineRetail[[#This Row],[CustomerID]]&lt;&gt;""),"Yes","No")</f>
        <v>Yes</v>
      </c>
      <c r="J2377" s="4">
        <f>EOMONTH(OnlineRetail[[#This Row],[InvoiceDate]],-1)+1</f>
        <v>40575</v>
      </c>
      <c r="K2377" s="6">
        <f>OnlineRetail[[#This Row],[Quantity]]*OnlineRetail[[#This Row],[UnitPrice]]</f>
        <v>8.5</v>
      </c>
      <c r="L2377" t="str">
        <f t="shared" si="37"/>
        <v>12651|Feb-2011</v>
      </c>
    </row>
    <row r="2378" spans="1:12">
      <c r="A2378">
        <v>541851</v>
      </c>
      <c r="B2378" t="s">
        <v>88</v>
      </c>
      <c r="C2378" t="s">
        <v>48</v>
      </c>
      <c r="D2378">
        <v>14</v>
      </c>
      <c r="E2378" s="1">
        <v>40601.756249999999</v>
      </c>
      <c r="F2378">
        <v>3.39</v>
      </c>
      <c r="G2378">
        <v>12397</v>
      </c>
      <c r="H2378" t="s">
        <v>10</v>
      </c>
      <c r="I2378" t="str">
        <f>IF(AND(LEFT(OnlineRetail[[#This Row],[InvoiceNo]],1)&lt;&gt;"C",OnlineRetail[[#This Row],[CustomerID]]&lt;&gt;""),"Yes","No")</f>
        <v>Yes</v>
      </c>
      <c r="J2378" s="4">
        <f>EOMONTH(OnlineRetail[[#This Row],[InvoiceDate]],-1)+1</f>
        <v>40575</v>
      </c>
      <c r="K2378" s="6">
        <f>OnlineRetail[[#This Row],[Quantity]]*OnlineRetail[[#This Row],[UnitPrice]]</f>
        <v>47.46</v>
      </c>
      <c r="L2378" t="str">
        <f t="shared" si="37"/>
        <v>12397|Feb-2011</v>
      </c>
    </row>
    <row r="2379" spans="1:12">
      <c r="A2379">
        <v>545787</v>
      </c>
      <c r="B2379" t="s">
        <v>37</v>
      </c>
      <c r="C2379" t="s">
        <v>48</v>
      </c>
      <c r="D2379">
        <v>19</v>
      </c>
      <c r="E2379" s="1">
        <v>40601.765277777777</v>
      </c>
      <c r="F2379">
        <v>4.95</v>
      </c>
      <c r="G2379">
        <v>13030</v>
      </c>
      <c r="H2379" t="s">
        <v>10</v>
      </c>
      <c r="I2379" t="str">
        <f>IF(AND(LEFT(OnlineRetail[[#This Row],[InvoiceNo]],1)&lt;&gt;"C",OnlineRetail[[#This Row],[CustomerID]]&lt;&gt;""),"Yes","No")</f>
        <v>Yes</v>
      </c>
      <c r="J2379" s="4">
        <f>EOMONTH(OnlineRetail[[#This Row],[InvoiceDate]],-1)+1</f>
        <v>40575</v>
      </c>
      <c r="K2379" s="6">
        <f>OnlineRetail[[#This Row],[Quantity]]*OnlineRetail[[#This Row],[UnitPrice]]</f>
        <v>94.05</v>
      </c>
      <c r="L2379" t="str">
        <f t="shared" si="37"/>
        <v>13030|Feb-2011</v>
      </c>
    </row>
    <row r="2380" spans="1:12">
      <c r="A2380">
        <v>543470</v>
      </c>
      <c r="B2380" t="s">
        <v>41</v>
      </c>
      <c r="C2380" t="s">
        <v>83</v>
      </c>
      <c r="D2380">
        <v>22</v>
      </c>
      <c r="E2380" s="1">
        <v>40601.772222222222</v>
      </c>
      <c r="F2380">
        <v>2.1</v>
      </c>
      <c r="G2380">
        <v>13136</v>
      </c>
      <c r="H2380" t="s">
        <v>10</v>
      </c>
      <c r="I2380" t="str">
        <f>IF(AND(LEFT(OnlineRetail[[#This Row],[InvoiceNo]],1)&lt;&gt;"C",OnlineRetail[[#This Row],[CustomerID]]&lt;&gt;""),"Yes","No")</f>
        <v>Yes</v>
      </c>
      <c r="J2380" s="4">
        <f>EOMONTH(OnlineRetail[[#This Row],[InvoiceDate]],-1)+1</f>
        <v>40575</v>
      </c>
      <c r="K2380" s="6">
        <f>OnlineRetail[[#This Row],[Quantity]]*OnlineRetail[[#This Row],[UnitPrice]]</f>
        <v>46.2</v>
      </c>
      <c r="L2380" t="str">
        <f t="shared" si="37"/>
        <v>13136|Feb-2011</v>
      </c>
    </row>
    <row r="2381" spans="1:12">
      <c r="A2381">
        <v>554332</v>
      </c>
      <c r="B2381" t="s">
        <v>264</v>
      </c>
      <c r="C2381" t="s">
        <v>72</v>
      </c>
      <c r="D2381">
        <v>11</v>
      </c>
      <c r="E2381" s="1">
        <v>40601.77847222222</v>
      </c>
      <c r="F2381">
        <v>2.5499999999999998</v>
      </c>
      <c r="G2381">
        <v>14131</v>
      </c>
      <c r="H2381" t="s">
        <v>10</v>
      </c>
      <c r="I2381" t="str">
        <f>IF(AND(LEFT(OnlineRetail[[#This Row],[InvoiceNo]],1)&lt;&gt;"C",OnlineRetail[[#This Row],[CustomerID]]&lt;&gt;""),"Yes","No")</f>
        <v>Yes</v>
      </c>
      <c r="J2381" s="4">
        <f>EOMONTH(OnlineRetail[[#This Row],[InvoiceDate]],-1)+1</f>
        <v>40575</v>
      </c>
      <c r="K2381" s="6">
        <f>OnlineRetail[[#This Row],[Quantity]]*OnlineRetail[[#This Row],[UnitPrice]]</f>
        <v>28.049999999999997</v>
      </c>
      <c r="L2381" t="str">
        <f t="shared" si="37"/>
        <v>14131|Feb-2011</v>
      </c>
    </row>
    <row r="2382" spans="1:12">
      <c r="A2382">
        <v>556253</v>
      </c>
      <c r="B2382" t="s">
        <v>136</v>
      </c>
      <c r="C2382" t="s">
        <v>40</v>
      </c>
      <c r="D2382">
        <v>12</v>
      </c>
      <c r="E2382" s="1">
        <v>40601.804861111108</v>
      </c>
      <c r="F2382">
        <v>2.1</v>
      </c>
      <c r="G2382">
        <v>13797</v>
      </c>
      <c r="H2382" t="s">
        <v>10</v>
      </c>
      <c r="I2382" t="str">
        <f>IF(AND(LEFT(OnlineRetail[[#This Row],[InvoiceNo]],1)&lt;&gt;"C",OnlineRetail[[#This Row],[CustomerID]]&lt;&gt;""),"Yes","No")</f>
        <v>Yes</v>
      </c>
      <c r="J2382" s="4">
        <f>EOMONTH(OnlineRetail[[#This Row],[InvoiceDate]],-1)+1</f>
        <v>40575</v>
      </c>
      <c r="K2382" s="6">
        <f>OnlineRetail[[#This Row],[Quantity]]*OnlineRetail[[#This Row],[UnitPrice]]</f>
        <v>25.200000000000003</v>
      </c>
      <c r="L2382" t="str">
        <f t="shared" si="37"/>
        <v>13797|Feb-2011</v>
      </c>
    </row>
    <row r="2383" spans="1:12">
      <c r="A2383">
        <v>547671</v>
      </c>
      <c r="B2383" t="s">
        <v>35</v>
      </c>
      <c r="C2383" t="s">
        <v>9</v>
      </c>
      <c r="D2383">
        <v>2</v>
      </c>
      <c r="E2383" s="1">
        <v>40601.805555555547</v>
      </c>
      <c r="F2383">
        <v>5.95</v>
      </c>
      <c r="G2383">
        <v>14305</v>
      </c>
      <c r="H2383" t="s">
        <v>70</v>
      </c>
      <c r="I2383" t="str">
        <f>IF(AND(LEFT(OnlineRetail[[#This Row],[InvoiceNo]],1)&lt;&gt;"C",OnlineRetail[[#This Row],[CustomerID]]&lt;&gt;""),"Yes","No")</f>
        <v>Yes</v>
      </c>
      <c r="J2383" s="4">
        <f>EOMONTH(OnlineRetail[[#This Row],[InvoiceDate]],-1)+1</f>
        <v>40575</v>
      </c>
      <c r="K2383" s="6">
        <f>OnlineRetail[[#This Row],[Quantity]]*OnlineRetail[[#This Row],[UnitPrice]]</f>
        <v>11.9</v>
      </c>
      <c r="L2383" t="str">
        <f t="shared" si="37"/>
        <v>14305|Feb-2011</v>
      </c>
    </row>
    <row r="2384" spans="1:12">
      <c r="A2384">
        <v>554707</v>
      </c>
      <c r="B2384" t="s">
        <v>209</v>
      </c>
      <c r="C2384" t="s">
        <v>42</v>
      </c>
      <c r="D2384">
        <v>9</v>
      </c>
      <c r="E2384" s="1">
        <v>40602.356249999997</v>
      </c>
      <c r="F2384">
        <v>4.25</v>
      </c>
      <c r="G2384">
        <v>13561</v>
      </c>
      <c r="H2384" t="s">
        <v>10</v>
      </c>
      <c r="I2384" t="str">
        <f>IF(AND(LEFT(OnlineRetail[[#This Row],[InvoiceNo]],1)&lt;&gt;"C",OnlineRetail[[#This Row],[CustomerID]]&lt;&gt;""),"Yes","No")</f>
        <v>Yes</v>
      </c>
      <c r="J2384" s="4">
        <f>EOMONTH(OnlineRetail[[#This Row],[InvoiceDate]],-1)+1</f>
        <v>40575</v>
      </c>
      <c r="K2384" s="6">
        <f>OnlineRetail[[#This Row],[Quantity]]*OnlineRetail[[#This Row],[UnitPrice]]</f>
        <v>38.25</v>
      </c>
      <c r="L2384" t="str">
        <f t="shared" si="37"/>
        <v>13561|Feb-2011</v>
      </c>
    </row>
    <row r="2385" spans="1:12">
      <c r="A2385">
        <v>555921</v>
      </c>
      <c r="B2385" t="s">
        <v>55</v>
      </c>
      <c r="C2385" t="s">
        <v>33</v>
      </c>
      <c r="D2385">
        <v>17</v>
      </c>
      <c r="E2385" s="1">
        <v>40602.375</v>
      </c>
      <c r="F2385">
        <v>4.95</v>
      </c>
      <c r="G2385">
        <v>14151</v>
      </c>
      <c r="H2385" t="s">
        <v>10</v>
      </c>
      <c r="I2385" t="str">
        <f>IF(AND(LEFT(OnlineRetail[[#This Row],[InvoiceNo]],1)&lt;&gt;"C",OnlineRetail[[#This Row],[CustomerID]]&lt;&gt;""),"Yes","No")</f>
        <v>Yes</v>
      </c>
      <c r="J2385" s="4">
        <f>EOMONTH(OnlineRetail[[#This Row],[InvoiceDate]],-1)+1</f>
        <v>40575</v>
      </c>
      <c r="K2385" s="6">
        <f>OnlineRetail[[#This Row],[Quantity]]*OnlineRetail[[#This Row],[UnitPrice]]</f>
        <v>84.15</v>
      </c>
      <c r="L2385" t="str">
        <f t="shared" si="37"/>
        <v>14151|Feb-2011</v>
      </c>
    </row>
    <row r="2386" spans="1:12">
      <c r="A2386">
        <v>548587</v>
      </c>
      <c r="B2386" t="s">
        <v>57</v>
      </c>
      <c r="C2386" t="s">
        <v>50</v>
      </c>
      <c r="D2386">
        <v>16</v>
      </c>
      <c r="E2386" s="1">
        <v>40602.382638888892</v>
      </c>
      <c r="F2386">
        <v>1.25</v>
      </c>
      <c r="G2386">
        <v>12516</v>
      </c>
      <c r="H2386" t="s">
        <v>10</v>
      </c>
      <c r="I2386" t="str">
        <f>IF(AND(LEFT(OnlineRetail[[#This Row],[InvoiceNo]],1)&lt;&gt;"C",OnlineRetail[[#This Row],[CustomerID]]&lt;&gt;""),"Yes","No")</f>
        <v>Yes</v>
      </c>
      <c r="J2386" s="4">
        <f>EOMONTH(OnlineRetail[[#This Row],[InvoiceDate]],-1)+1</f>
        <v>40575</v>
      </c>
      <c r="K2386" s="6">
        <f>OnlineRetail[[#This Row],[Quantity]]*OnlineRetail[[#This Row],[UnitPrice]]</f>
        <v>20</v>
      </c>
      <c r="L2386" t="str">
        <f t="shared" si="37"/>
        <v>12516|Feb-2011</v>
      </c>
    </row>
    <row r="2387" spans="1:12">
      <c r="A2387">
        <v>552912</v>
      </c>
      <c r="B2387" t="s">
        <v>102</v>
      </c>
      <c r="C2387" t="s">
        <v>46</v>
      </c>
      <c r="D2387">
        <v>15</v>
      </c>
      <c r="E2387" s="1">
        <v>40602.384722222218</v>
      </c>
      <c r="F2387">
        <v>1.65</v>
      </c>
      <c r="G2387">
        <v>14114</v>
      </c>
      <c r="H2387" t="s">
        <v>70</v>
      </c>
      <c r="I2387" t="str">
        <f>IF(AND(LEFT(OnlineRetail[[#This Row],[InvoiceNo]],1)&lt;&gt;"C",OnlineRetail[[#This Row],[CustomerID]]&lt;&gt;""),"Yes","No")</f>
        <v>Yes</v>
      </c>
      <c r="J2387" s="4">
        <f>EOMONTH(OnlineRetail[[#This Row],[InvoiceDate]],-1)+1</f>
        <v>40575</v>
      </c>
      <c r="K2387" s="6">
        <f>OnlineRetail[[#This Row],[Quantity]]*OnlineRetail[[#This Row],[UnitPrice]]</f>
        <v>24.75</v>
      </c>
      <c r="L2387" t="str">
        <f t="shared" si="37"/>
        <v>14114|Feb-2011</v>
      </c>
    </row>
    <row r="2388" spans="1:12">
      <c r="A2388">
        <v>551675</v>
      </c>
      <c r="B2388" t="s">
        <v>132</v>
      </c>
      <c r="C2388" t="s">
        <v>53</v>
      </c>
      <c r="D2388">
        <v>19</v>
      </c>
      <c r="E2388" s="1">
        <v>40602.398611111108</v>
      </c>
      <c r="F2388">
        <v>5.95</v>
      </c>
      <c r="G2388">
        <v>12667</v>
      </c>
      <c r="H2388" t="s">
        <v>10</v>
      </c>
      <c r="I2388" t="str">
        <f>IF(AND(LEFT(OnlineRetail[[#This Row],[InvoiceNo]],1)&lt;&gt;"C",OnlineRetail[[#This Row],[CustomerID]]&lt;&gt;""),"Yes","No")</f>
        <v>Yes</v>
      </c>
      <c r="J2388" s="4">
        <f>EOMONTH(OnlineRetail[[#This Row],[InvoiceDate]],-1)+1</f>
        <v>40575</v>
      </c>
      <c r="K2388" s="6">
        <f>OnlineRetail[[#This Row],[Quantity]]*OnlineRetail[[#This Row],[UnitPrice]]</f>
        <v>113.05</v>
      </c>
      <c r="L2388" t="str">
        <f t="shared" si="37"/>
        <v>12667|Feb-2011</v>
      </c>
    </row>
    <row r="2389" spans="1:12">
      <c r="A2389">
        <v>544228</v>
      </c>
      <c r="B2389" t="s">
        <v>216</v>
      </c>
      <c r="C2389" t="s">
        <v>21</v>
      </c>
      <c r="D2389">
        <v>23</v>
      </c>
      <c r="E2389" s="1">
        <v>40602.411111111112</v>
      </c>
      <c r="F2389">
        <v>4.25</v>
      </c>
      <c r="G2389">
        <v>12465</v>
      </c>
      <c r="H2389" t="s">
        <v>31</v>
      </c>
      <c r="I2389" t="str">
        <f>IF(AND(LEFT(OnlineRetail[[#This Row],[InvoiceNo]],1)&lt;&gt;"C",OnlineRetail[[#This Row],[CustomerID]]&lt;&gt;""),"Yes","No")</f>
        <v>Yes</v>
      </c>
      <c r="J2389" s="4">
        <f>EOMONTH(OnlineRetail[[#This Row],[InvoiceDate]],-1)+1</f>
        <v>40575</v>
      </c>
      <c r="K2389" s="6">
        <f>OnlineRetail[[#This Row],[Quantity]]*OnlineRetail[[#This Row],[UnitPrice]]</f>
        <v>97.75</v>
      </c>
      <c r="L2389" t="str">
        <f t="shared" si="37"/>
        <v>12465|Feb-2011</v>
      </c>
    </row>
    <row r="2390" spans="1:12">
      <c r="A2390">
        <v>538487</v>
      </c>
      <c r="B2390" t="s">
        <v>41</v>
      </c>
      <c r="C2390" t="s">
        <v>83</v>
      </c>
      <c r="D2390">
        <v>19</v>
      </c>
      <c r="E2390" s="1">
        <v>40602.425000000003</v>
      </c>
      <c r="F2390">
        <v>4.25</v>
      </c>
      <c r="G2390">
        <v>13069</v>
      </c>
      <c r="H2390" t="s">
        <v>10</v>
      </c>
      <c r="I2390" t="str">
        <f>IF(AND(LEFT(OnlineRetail[[#This Row],[InvoiceNo]],1)&lt;&gt;"C",OnlineRetail[[#This Row],[CustomerID]]&lt;&gt;""),"Yes","No")</f>
        <v>Yes</v>
      </c>
      <c r="J2390" s="4">
        <f>EOMONTH(OnlineRetail[[#This Row],[InvoiceDate]],-1)+1</f>
        <v>40575</v>
      </c>
      <c r="K2390" s="6">
        <f>OnlineRetail[[#This Row],[Quantity]]*OnlineRetail[[#This Row],[UnitPrice]]</f>
        <v>80.75</v>
      </c>
      <c r="L2390" t="str">
        <f t="shared" si="37"/>
        <v>13069|Feb-2011</v>
      </c>
    </row>
    <row r="2391" spans="1:12">
      <c r="A2391">
        <v>551017</v>
      </c>
      <c r="B2391" t="s">
        <v>262</v>
      </c>
      <c r="C2391" t="s">
        <v>40</v>
      </c>
      <c r="D2391">
        <v>19</v>
      </c>
      <c r="E2391" s="1">
        <v>40602.460416666669</v>
      </c>
      <c r="F2391">
        <v>9.9499999999999993</v>
      </c>
      <c r="G2391">
        <v>13987</v>
      </c>
      <c r="H2391" t="s">
        <v>10</v>
      </c>
      <c r="I2391" t="str">
        <f>IF(AND(LEFT(OnlineRetail[[#This Row],[InvoiceNo]],1)&lt;&gt;"C",OnlineRetail[[#This Row],[CustomerID]]&lt;&gt;""),"Yes","No")</f>
        <v>Yes</v>
      </c>
      <c r="J2391" s="4">
        <f>EOMONTH(OnlineRetail[[#This Row],[InvoiceDate]],-1)+1</f>
        <v>40575</v>
      </c>
      <c r="K2391" s="6">
        <f>OnlineRetail[[#This Row],[Quantity]]*OnlineRetail[[#This Row],[UnitPrice]]</f>
        <v>189.04999999999998</v>
      </c>
      <c r="L2391" t="str">
        <f t="shared" si="37"/>
        <v>13987|Feb-2011</v>
      </c>
    </row>
    <row r="2392" spans="1:12">
      <c r="A2392">
        <v>545682</v>
      </c>
      <c r="B2392" t="s">
        <v>77</v>
      </c>
      <c r="C2392" t="s">
        <v>16</v>
      </c>
      <c r="D2392">
        <v>15</v>
      </c>
      <c r="E2392" s="1">
        <v>40602.469444444447</v>
      </c>
      <c r="F2392">
        <v>9.9499999999999993</v>
      </c>
      <c r="G2392">
        <v>12403</v>
      </c>
      <c r="H2392" t="s">
        <v>10</v>
      </c>
      <c r="I2392" t="str">
        <f>IF(AND(LEFT(OnlineRetail[[#This Row],[InvoiceNo]],1)&lt;&gt;"C",OnlineRetail[[#This Row],[CustomerID]]&lt;&gt;""),"Yes","No")</f>
        <v>Yes</v>
      </c>
      <c r="J2392" s="4">
        <f>EOMONTH(OnlineRetail[[#This Row],[InvoiceDate]],-1)+1</f>
        <v>40575</v>
      </c>
      <c r="K2392" s="6">
        <f>OnlineRetail[[#This Row],[Quantity]]*OnlineRetail[[#This Row],[UnitPrice]]</f>
        <v>149.25</v>
      </c>
      <c r="L2392" t="str">
        <f t="shared" si="37"/>
        <v>12403|Feb-2011</v>
      </c>
    </row>
    <row r="2393" spans="1:12">
      <c r="A2393">
        <v>540511</v>
      </c>
      <c r="B2393" t="s">
        <v>221</v>
      </c>
      <c r="C2393" t="s">
        <v>62</v>
      </c>
      <c r="D2393">
        <v>20</v>
      </c>
      <c r="E2393" s="1">
        <v>40602.477777777778</v>
      </c>
      <c r="F2393">
        <v>4.95</v>
      </c>
      <c r="G2393">
        <v>13027</v>
      </c>
      <c r="H2393" t="s">
        <v>31</v>
      </c>
      <c r="I2393" t="str">
        <f>IF(AND(LEFT(OnlineRetail[[#This Row],[InvoiceNo]],1)&lt;&gt;"C",OnlineRetail[[#This Row],[CustomerID]]&lt;&gt;""),"Yes","No")</f>
        <v>Yes</v>
      </c>
      <c r="J2393" s="4">
        <f>EOMONTH(OnlineRetail[[#This Row],[InvoiceDate]],-1)+1</f>
        <v>40575</v>
      </c>
      <c r="K2393" s="6">
        <f>OnlineRetail[[#This Row],[Quantity]]*OnlineRetail[[#This Row],[UnitPrice]]</f>
        <v>99</v>
      </c>
      <c r="L2393" t="str">
        <f t="shared" si="37"/>
        <v>13027|Feb-2011</v>
      </c>
    </row>
    <row r="2394" spans="1:12">
      <c r="A2394">
        <v>544042</v>
      </c>
      <c r="B2394" t="s">
        <v>227</v>
      </c>
      <c r="C2394" t="s">
        <v>29</v>
      </c>
      <c r="D2394">
        <v>1</v>
      </c>
      <c r="E2394" s="1">
        <v>40602.478472222218</v>
      </c>
      <c r="F2394">
        <v>4.95</v>
      </c>
      <c r="G2394">
        <v>12575</v>
      </c>
      <c r="H2394" t="s">
        <v>121</v>
      </c>
      <c r="I2394" t="str">
        <f>IF(AND(LEFT(OnlineRetail[[#This Row],[InvoiceNo]],1)&lt;&gt;"C",OnlineRetail[[#This Row],[CustomerID]]&lt;&gt;""),"Yes","No")</f>
        <v>Yes</v>
      </c>
      <c r="J2394" s="4">
        <f>EOMONTH(OnlineRetail[[#This Row],[InvoiceDate]],-1)+1</f>
        <v>40575</v>
      </c>
      <c r="K2394" s="6">
        <f>OnlineRetail[[#This Row],[Quantity]]*OnlineRetail[[#This Row],[UnitPrice]]</f>
        <v>4.95</v>
      </c>
      <c r="L2394" t="str">
        <f t="shared" si="37"/>
        <v>12575|Feb-2011</v>
      </c>
    </row>
    <row r="2395" spans="1:12">
      <c r="A2395">
        <v>555365</v>
      </c>
      <c r="B2395" t="s">
        <v>253</v>
      </c>
      <c r="C2395" t="s">
        <v>27</v>
      </c>
      <c r="D2395">
        <v>20</v>
      </c>
      <c r="E2395" s="1">
        <v>40602.492361111108</v>
      </c>
      <c r="F2395">
        <v>4.25</v>
      </c>
      <c r="G2395">
        <v>13027</v>
      </c>
      <c r="H2395" t="s">
        <v>10</v>
      </c>
      <c r="I2395" t="str">
        <f>IF(AND(LEFT(OnlineRetail[[#This Row],[InvoiceNo]],1)&lt;&gt;"C",OnlineRetail[[#This Row],[CustomerID]]&lt;&gt;""),"Yes","No")</f>
        <v>Yes</v>
      </c>
      <c r="J2395" s="4">
        <f>EOMONTH(OnlineRetail[[#This Row],[InvoiceDate]],-1)+1</f>
        <v>40575</v>
      </c>
      <c r="K2395" s="6">
        <f>OnlineRetail[[#This Row],[Quantity]]*OnlineRetail[[#This Row],[UnitPrice]]</f>
        <v>85</v>
      </c>
      <c r="L2395" t="str">
        <f t="shared" si="37"/>
        <v>13027|Feb-2011</v>
      </c>
    </row>
    <row r="2396" spans="1:12">
      <c r="A2396">
        <v>544060</v>
      </c>
      <c r="B2396" t="s">
        <v>137</v>
      </c>
      <c r="C2396" t="s">
        <v>50</v>
      </c>
      <c r="D2396">
        <v>9</v>
      </c>
      <c r="E2396" s="1">
        <v>40602.493750000001</v>
      </c>
      <c r="F2396">
        <v>2.5499999999999998</v>
      </c>
      <c r="G2396">
        <v>12483</v>
      </c>
      <c r="H2396" t="s">
        <v>10</v>
      </c>
      <c r="I2396" t="str">
        <f>IF(AND(LEFT(OnlineRetail[[#This Row],[InvoiceNo]],1)&lt;&gt;"C",OnlineRetail[[#This Row],[CustomerID]]&lt;&gt;""),"Yes","No")</f>
        <v>Yes</v>
      </c>
      <c r="J2396" s="4">
        <f>EOMONTH(OnlineRetail[[#This Row],[InvoiceDate]],-1)+1</f>
        <v>40575</v>
      </c>
      <c r="K2396" s="6">
        <f>OnlineRetail[[#This Row],[Quantity]]*OnlineRetail[[#This Row],[UnitPrice]]</f>
        <v>22.95</v>
      </c>
      <c r="L2396" t="str">
        <f t="shared" si="37"/>
        <v>12483|Feb-2011</v>
      </c>
    </row>
    <row r="2397" spans="1:12">
      <c r="A2397">
        <v>553267</v>
      </c>
      <c r="B2397" t="s">
        <v>233</v>
      </c>
      <c r="C2397" t="s">
        <v>48</v>
      </c>
      <c r="D2397">
        <v>5</v>
      </c>
      <c r="E2397" s="1">
        <v>40602.513888888891</v>
      </c>
      <c r="F2397">
        <v>1.65</v>
      </c>
      <c r="G2397">
        <v>12968</v>
      </c>
      <c r="H2397" t="s">
        <v>22</v>
      </c>
      <c r="I2397" t="str">
        <f>IF(AND(LEFT(OnlineRetail[[#This Row],[InvoiceNo]],1)&lt;&gt;"C",OnlineRetail[[#This Row],[CustomerID]]&lt;&gt;""),"Yes","No")</f>
        <v>Yes</v>
      </c>
      <c r="J2397" s="4">
        <f>EOMONTH(OnlineRetail[[#This Row],[InvoiceDate]],-1)+1</f>
        <v>40575</v>
      </c>
      <c r="K2397" s="6">
        <f>OnlineRetail[[#This Row],[Quantity]]*OnlineRetail[[#This Row],[UnitPrice]]</f>
        <v>8.25</v>
      </c>
      <c r="L2397" t="str">
        <f t="shared" si="37"/>
        <v>12968|Feb-2011</v>
      </c>
    </row>
    <row r="2398" spans="1:12">
      <c r="A2398">
        <v>539055</v>
      </c>
      <c r="B2398" t="s">
        <v>151</v>
      </c>
      <c r="C2398" t="s">
        <v>50</v>
      </c>
      <c r="D2398">
        <v>14</v>
      </c>
      <c r="E2398" s="1">
        <v>40602.536805555559</v>
      </c>
      <c r="F2398">
        <v>2.1</v>
      </c>
      <c r="G2398">
        <v>13798</v>
      </c>
      <c r="H2398" t="s">
        <v>121</v>
      </c>
      <c r="I2398" t="str">
        <f>IF(AND(LEFT(OnlineRetail[[#This Row],[InvoiceNo]],1)&lt;&gt;"C",OnlineRetail[[#This Row],[CustomerID]]&lt;&gt;""),"Yes","No")</f>
        <v>Yes</v>
      </c>
      <c r="J2398" s="4">
        <f>EOMONTH(OnlineRetail[[#This Row],[InvoiceDate]],-1)+1</f>
        <v>40575</v>
      </c>
      <c r="K2398" s="6">
        <f>OnlineRetail[[#This Row],[Quantity]]*OnlineRetail[[#This Row],[UnitPrice]]</f>
        <v>29.400000000000002</v>
      </c>
      <c r="L2398" t="str">
        <f t="shared" si="37"/>
        <v>13798|Feb-2011</v>
      </c>
    </row>
    <row r="2399" spans="1:12">
      <c r="A2399">
        <v>540103</v>
      </c>
      <c r="B2399" t="s">
        <v>283</v>
      </c>
      <c r="C2399" t="s">
        <v>42</v>
      </c>
      <c r="D2399">
        <v>16</v>
      </c>
      <c r="E2399" s="1">
        <v>40602.55972222222</v>
      </c>
      <c r="F2399">
        <v>0.85</v>
      </c>
      <c r="G2399">
        <v>12449</v>
      </c>
      <c r="H2399" t="s">
        <v>10</v>
      </c>
      <c r="I2399" t="str">
        <f>IF(AND(LEFT(OnlineRetail[[#This Row],[InvoiceNo]],1)&lt;&gt;"C",OnlineRetail[[#This Row],[CustomerID]]&lt;&gt;""),"Yes","No")</f>
        <v>Yes</v>
      </c>
      <c r="J2399" s="4">
        <f>EOMONTH(OnlineRetail[[#This Row],[InvoiceDate]],-1)+1</f>
        <v>40575</v>
      </c>
      <c r="K2399" s="6">
        <f>OnlineRetail[[#This Row],[Quantity]]*OnlineRetail[[#This Row],[UnitPrice]]</f>
        <v>13.6</v>
      </c>
      <c r="L2399" t="str">
        <f t="shared" si="37"/>
        <v>12449|Feb-2011</v>
      </c>
    </row>
    <row r="2400" spans="1:12">
      <c r="A2400">
        <v>545499</v>
      </c>
      <c r="B2400" t="s">
        <v>86</v>
      </c>
      <c r="C2400" t="s">
        <v>42</v>
      </c>
      <c r="D2400">
        <v>22</v>
      </c>
      <c r="E2400" s="1">
        <v>40602.561111111107</v>
      </c>
      <c r="F2400">
        <v>1.65</v>
      </c>
      <c r="G2400">
        <v>12515</v>
      </c>
      <c r="H2400" t="s">
        <v>10</v>
      </c>
      <c r="I2400" t="str">
        <f>IF(AND(LEFT(OnlineRetail[[#This Row],[InvoiceNo]],1)&lt;&gt;"C",OnlineRetail[[#This Row],[CustomerID]]&lt;&gt;""),"Yes","No")</f>
        <v>Yes</v>
      </c>
      <c r="J2400" s="4">
        <f>EOMONTH(OnlineRetail[[#This Row],[InvoiceDate]],-1)+1</f>
        <v>40575</v>
      </c>
      <c r="K2400" s="6">
        <f>OnlineRetail[[#This Row],[Quantity]]*OnlineRetail[[#This Row],[UnitPrice]]</f>
        <v>36.299999999999997</v>
      </c>
      <c r="L2400" t="str">
        <f t="shared" si="37"/>
        <v>12515|Feb-2011</v>
      </c>
    </row>
    <row r="2401" spans="1:12">
      <c r="A2401">
        <v>546864</v>
      </c>
      <c r="B2401" t="s">
        <v>241</v>
      </c>
      <c r="C2401" t="s">
        <v>29</v>
      </c>
      <c r="D2401">
        <v>24</v>
      </c>
      <c r="E2401" s="1">
        <v>40602.564583333333</v>
      </c>
      <c r="F2401">
        <v>5.95</v>
      </c>
      <c r="G2401">
        <v>12532</v>
      </c>
      <c r="H2401" t="s">
        <v>126</v>
      </c>
      <c r="I2401" t="str">
        <f>IF(AND(LEFT(OnlineRetail[[#This Row],[InvoiceNo]],1)&lt;&gt;"C",OnlineRetail[[#This Row],[CustomerID]]&lt;&gt;""),"Yes","No")</f>
        <v>Yes</v>
      </c>
      <c r="J2401" s="4">
        <f>EOMONTH(OnlineRetail[[#This Row],[InvoiceDate]],-1)+1</f>
        <v>40575</v>
      </c>
      <c r="K2401" s="6">
        <f>OnlineRetail[[#This Row],[Quantity]]*OnlineRetail[[#This Row],[UnitPrice]]</f>
        <v>142.80000000000001</v>
      </c>
      <c r="L2401" t="str">
        <f t="shared" si="37"/>
        <v>12532|Feb-2011</v>
      </c>
    </row>
    <row r="2402" spans="1:12">
      <c r="A2402">
        <v>539488</v>
      </c>
      <c r="B2402" t="s">
        <v>245</v>
      </c>
      <c r="C2402" t="s">
        <v>83</v>
      </c>
      <c r="D2402">
        <v>11</v>
      </c>
      <c r="E2402" s="1">
        <v>40602.572916666657</v>
      </c>
      <c r="F2402">
        <v>7.95</v>
      </c>
      <c r="G2402">
        <v>12743</v>
      </c>
      <c r="H2402" t="s">
        <v>10</v>
      </c>
      <c r="I2402" t="str">
        <f>IF(AND(LEFT(OnlineRetail[[#This Row],[InvoiceNo]],1)&lt;&gt;"C",OnlineRetail[[#This Row],[CustomerID]]&lt;&gt;""),"Yes","No")</f>
        <v>Yes</v>
      </c>
      <c r="J2402" s="4">
        <f>EOMONTH(OnlineRetail[[#This Row],[InvoiceDate]],-1)+1</f>
        <v>40575</v>
      </c>
      <c r="K2402" s="6">
        <f>OnlineRetail[[#This Row],[Quantity]]*OnlineRetail[[#This Row],[UnitPrice]]</f>
        <v>87.45</v>
      </c>
      <c r="L2402" t="str">
        <f t="shared" si="37"/>
        <v>12743|Feb-2011</v>
      </c>
    </row>
    <row r="2403" spans="1:12">
      <c r="A2403">
        <v>546088</v>
      </c>
      <c r="B2403" t="s">
        <v>152</v>
      </c>
      <c r="C2403" t="s">
        <v>29</v>
      </c>
      <c r="D2403">
        <v>23</v>
      </c>
      <c r="E2403" s="1">
        <v>40602.57708333333</v>
      </c>
      <c r="F2403">
        <v>5.95</v>
      </c>
      <c r="G2403">
        <v>12432</v>
      </c>
      <c r="H2403" t="s">
        <v>10</v>
      </c>
      <c r="I2403" t="str">
        <f>IF(AND(LEFT(OnlineRetail[[#This Row],[InvoiceNo]],1)&lt;&gt;"C",OnlineRetail[[#This Row],[CustomerID]]&lt;&gt;""),"Yes","No")</f>
        <v>Yes</v>
      </c>
      <c r="J2403" s="4">
        <f>EOMONTH(OnlineRetail[[#This Row],[InvoiceDate]],-1)+1</f>
        <v>40575</v>
      </c>
      <c r="K2403" s="6">
        <f>OnlineRetail[[#This Row],[Quantity]]*OnlineRetail[[#This Row],[UnitPrice]]</f>
        <v>136.85</v>
      </c>
      <c r="L2403" t="str">
        <f t="shared" si="37"/>
        <v>12432|Feb-2011</v>
      </c>
    </row>
    <row r="2404" spans="1:12">
      <c r="A2404">
        <v>553970</v>
      </c>
      <c r="B2404" t="s">
        <v>289</v>
      </c>
      <c r="C2404" t="s">
        <v>33</v>
      </c>
      <c r="D2404">
        <v>7</v>
      </c>
      <c r="E2404" s="1">
        <v>40602.586111111108</v>
      </c>
      <c r="F2404">
        <v>7.95</v>
      </c>
      <c r="G2404">
        <v>13709</v>
      </c>
      <c r="H2404" t="s">
        <v>17</v>
      </c>
      <c r="I2404" t="str">
        <f>IF(AND(LEFT(OnlineRetail[[#This Row],[InvoiceNo]],1)&lt;&gt;"C",OnlineRetail[[#This Row],[CustomerID]]&lt;&gt;""),"Yes","No")</f>
        <v>Yes</v>
      </c>
      <c r="J2404" s="4">
        <f>EOMONTH(OnlineRetail[[#This Row],[InvoiceDate]],-1)+1</f>
        <v>40575</v>
      </c>
      <c r="K2404" s="6">
        <f>OnlineRetail[[#This Row],[Quantity]]*OnlineRetail[[#This Row],[UnitPrice]]</f>
        <v>55.65</v>
      </c>
      <c r="L2404" t="str">
        <f t="shared" si="37"/>
        <v>13709|Feb-2011</v>
      </c>
    </row>
    <row r="2405" spans="1:12">
      <c r="A2405">
        <v>539966</v>
      </c>
      <c r="B2405" t="s">
        <v>274</v>
      </c>
      <c r="C2405" t="s">
        <v>29</v>
      </c>
      <c r="D2405">
        <v>23</v>
      </c>
      <c r="E2405" s="1">
        <v>40602.586111111108</v>
      </c>
      <c r="F2405">
        <v>9.9499999999999993</v>
      </c>
      <c r="G2405">
        <v>12909</v>
      </c>
      <c r="H2405" t="s">
        <v>10</v>
      </c>
      <c r="I2405" t="str">
        <f>IF(AND(LEFT(OnlineRetail[[#This Row],[InvoiceNo]],1)&lt;&gt;"C",OnlineRetail[[#This Row],[CustomerID]]&lt;&gt;""),"Yes","No")</f>
        <v>Yes</v>
      </c>
      <c r="J2405" s="4">
        <f>EOMONTH(OnlineRetail[[#This Row],[InvoiceDate]],-1)+1</f>
        <v>40575</v>
      </c>
      <c r="K2405" s="6">
        <f>OnlineRetail[[#This Row],[Quantity]]*OnlineRetail[[#This Row],[UnitPrice]]</f>
        <v>228.85</v>
      </c>
      <c r="L2405" t="str">
        <f t="shared" si="37"/>
        <v>12909|Feb-2011</v>
      </c>
    </row>
    <row r="2406" spans="1:12">
      <c r="A2406">
        <v>538425</v>
      </c>
      <c r="B2406" t="s">
        <v>63</v>
      </c>
      <c r="C2406" t="s">
        <v>42</v>
      </c>
      <c r="D2406">
        <v>10</v>
      </c>
      <c r="E2406" s="1">
        <v>40602.597222222219</v>
      </c>
      <c r="F2406">
        <v>0.85</v>
      </c>
      <c r="G2406">
        <v>12397</v>
      </c>
      <c r="H2406" t="s">
        <v>10</v>
      </c>
      <c r="I2406" t="str">
        <f>IF(AND(LEFT(OnlineRetail[[#This Row],[InvoiceNo]],1)&lt;&gt;"C",OnlineRetail[[#This Row],[CustomerID]]&lt;&gt;""),"Yes","No")</f>
        <v>Yes</v>
      </c>
      <c r="J2406" s="4">
        <f>EOMONTH(OnlineRetail[[#This Row],[InvoiceDate]],-1)+1</f>
        <v>40575</v>
      </c>
      <c r="K2406" s="6">
        <f>OnlineRetail[[#This Row],[Quantity]]*OnlineRetail[[#This Row],[UnitPrice]]</f>
        <v>8.5</v>
      </c>
      <c r="L2406" t="str">
        <f t="shared" si="37"/>
        <v>12397|Feb-2011</v>
      </c>
    </row>
    <row r="2407" spans="1:12">
      <c r="A2407">
        <v>541159</v>
      </c>
      <c r="B2407" t="s">
        <v>105</v>
      </c>
      <c r="C2407" t="s">
        <v>48</v>
      </c>
      <c r="D2407">
        <v>14</v>
      </c>
      <c r="E2407" s="1">
        <v>40602.604861111111</v>
      </c>
      <c r="F2407">
        <v>3.39</v>
      </c>
      <c r="G2407">
        <v>13050</v>
      </c>
      <c r="H2407" t="s">
        <v>70</v>
      </c>
      <c r="I2407" t="str">
        <f>IF(AND(LEFT(OnlineRetail[[#This Row],[InvoiceNo]],1)&lt;&gt;"C",OnlineRetail[[#This Row],[CustomerID]]&lt;&gt;""),"Yes","No")</f>
        <v>Yes</v>
      </c>
      <c r="J2407" s="4">
        <f>EOMONTH(OnlineRetail[[#This Row],[InvoiceDate]],-1)+1</f>
        <v>40575</v>
      </c>
      <c r="K2407" s="6">
        <f>OnlineRetail[[#This Row],[Quantity]]*OnlineRetail[[#This Row],[UnitPrice]]</f>
        <v>47.46</v>
      </c>
      <c r="L2407" t="str">
        <f t="shared" si="37"/>
        <v>13050|Feb-2011</v>
      </c>
    </row>
    <row r="2408" spans="1:12">
      <c r="A2408">
        <v>552284</v>
      </c>
      <c r="B2408" t="s">
        <v>37</v>
      </c>
      <c r="C2408" t="s">
        <v>16</v>
      </c>
      <c r="D2408">
        <v>5</v>
      </c>
      <c r="E2408" s="1">
        <v>40602.604861111111</v>
      </c>
      <c r="F2408">
        <v>1.25</v>
      </c>
      <c r="G2408">
        <v>14156</v>
      </c>
      <c r="H2408" t="s">
        <v>10</v>
      </c>
      <c r="I2408" t="str">
        <f>IF(AND(LEFT(OnlineRetail[[#This Row],[InvoiceNo]],1)&lt;&gt;"C",OnlineRetail[[#This Row],[CustomerID]]&lt;&gt;""),"Yes","No")</f>
        <v>Yes</v>
      </c>
      <c r="J2408" s="4">
        <f>EOMONTH(OnlineRetail[[#This Row],[InvoiceDate]],-1)+1</f>
        <v>40575</v>
      </c>
      <c r="K2408" s="6">
        <f>OnlineRetail[[#This Row],[Quantity]]*OnlineRetail[[#This Row],[UnitPrice]]</f>
        <v>6.25</v>
      </c>
      <c r="L2408" t="str">
        <f t="shared" si="37"/>
        <v>14156|Feb-2011</v>
      </c>
    </row>
    <row r="2409" spans="1:12">
      <c r="A2409">
        <v>537331</v>
      </c>
      <c r="B2409" t="s">
        <v>102</v>
      </c>
      <c r="C2409" t="s">
        <v>16</v>
      </c>
      <c r="D2409">
        <v>8</v>
      </c>
      <c r="E2409" s="1">
        <v>40602.618750000001</v>
      </c>
      <c r="F2409">
        <v>7.95</v>
      </c>
      <c r="G2409">
        <v>13740</v>
      </c>
      <c r="H2409" t="s">
        <v>10</v>
      </c>
      <c r="I2409" t="str">
        <f>IF(AND(LEFT(OnlineRetail[[#This Row],[InvoiceNo]],1)&lt;&gt;"C",OnlineRetail[[#This Row],[CustomerID]]&lt;&gt;""),"Yes","No")</f>
        <v>Yes</v>
      </c>
      <c r="J2409" s="4">
        <f>EOMONTH(OnlineRetail[[#This Row],[InvoiceDate]],-1)+1</f>
        <v>40575</v>
      </c>
      <c r="K2409" s="6">
        <f>OnlineRetail[[#This Row],[Quantity]]*OnlineRetail[[#This Row],[UnitPrice]]</f>
        <v>63.6</v>
      </c>
      <c r="L2409" t="str">
        <f t="shared" si="37"/>
        <v>13740|Feb-2011</v>
      </c>
    </row>
    <row r="2410" spans="1:12">
      <c r="A2410">
        <v>551692</v>
      </c>
      <c r="B2410" t="s">
        <v>60</v>
      </c>
      <c r="C2410" t="s">
        <v>14</v>
      </c>
      <c r="D2410">
        <v>24</v>
      </c>
      <c r="E2410" s="1">
        <v>40602.65625</v>
      </c>
      <c r="F2410">
        <v>4.95</v>
      </c>
      <c r="G2410">
        <v>13466</v>
      </c>
      <c r="H2410" t="s">
        <v>10</v>
      </c>
      <c r="I2410" t="str">
        <f>IF(AND(LEFT(OnlineRetail[[#This Row],[InvoiceNo]],1)&lt;&gt;"C",OnlineRetail[[#This Row],[CustomerID]]&lt;&gt;""),"Yes","No")</f>
        <v>Yes</v>
      </c>
      <c r="J2410" s="4">
        <f>EOMONTH(OnlineRetail[[#This Row],[InvoiceDate]],-1)+1</f>
        <v>40575</v>
      </c>
      <c r="K2410" s="6">
        <f>OnlineRetail[[#This Row],[Quantity]]*OnlineRetail[[#This Row],[UnitPrice]]</f>
        <v>118.80000000000001</v>
      </c>
      <c r="L2410" t="str">
        <f t="shared" si="37"/>
        <v>13466|Feb-2011</v>
      </c>
    </row>
    <row r="2411" spans="1:12">
      <c r="A2411">
        <v>544707</v>
      </c>
      <c r="B2411" t="s">
        <v>208</v>
      </c>
      <c r="C2411" t="s">
        <v>12</v>
      </c>
      <c r="D2411">
        <v>4</v>
      </c>
      <c r="E2411" s="1">
        <v>40602.657638888893</v>
      </c>
      <c r="F2411">
        <v>2.1</v>
      </c>
      <c r="G2411">
        <v>14154</v>
      </c>
      <c r="H2411" t="s">
        <v>10</v>
      </c>
      <c r="I2411" t="str">
        <f>IF(AND(LEFT(OnlineRetail[[#This Row],[InvoiceNo]],1)&lt;&gt;"C",OnlineRetail[[#This Row],[CustomerID]]&lt;&gt;""),"Yes","No")</f>
        <v>Yes</v>
      </c>
      <c r="J2411" s="4">
        <f>EOMONTH(OnlineRetail[[#This Row],[InvoiceDate]],-1)+1</f>
        <v>40575</v>
      </c>
      <c r="K2411" s="6">
        <f>OnlineRetail[[#This Row],[Quantity]]*OnlineRetail[[#This Row],[UnitPrice]]</f>
        <v>8.4</v>
      </c>
      <c r="L2411" t="str">
        <f t="shared" si="37"/>
        <v>14154|Feb-2011</v>
      </c>
    </row>
    <row r="2412" spans="1:12">
      <c r="A2412">
        <v>544397</v>
      </c>
      <c r="B2412" t="s">
        <v>229</v>
      </c>
      <c r="C2412" t="s">
        <v>42</v>
      </c>
      <c r="D2412">
        <v>14</v>
      </c>
      <c r="E2412" s="1">
        <v>40602.670138888891</v>
      </c>
      <c r="F2412">
        <v>4.95</v>
      </c>
      <c r="G2412">
        <v>14324</v>
      </c>
      <c r="H2412" t="s">
        <v>10</v>
      </c>
      <c r="I2412" t="str">
        <f>IF(AND(LEFT(OnlineRetail[[#This Row],[InvoiceNo]],1)&lt;&gt;"C",OnlineRetail[[#This Row],[CustomerID]]&lt;&gt;""),"Yes","No")</f>
        <v>Yes</v>
      </c>
      <c r="J2412" s="4">
        <f>EOMONTH(OnlineRetail[[#This Row],[InvoiceDate]],-1)+1</f>
        <v>40575</v>
      </c>
      <c r="K2412" s="6">
        <f>OnlineRetail[[#This Row],[Quantity]]*OnlineRetail[[#This Row],[UnitPrice]]</f>
        <v>69.3</v>
      </c>
      <c r="L2412" t="str">
        <f t="shared" si="37"/>
        <v>14324|Feb-2011</v>
      </c>
    </row>
    <row r="2413" spans="1:12">
      <c r="A2413">
        <v>544636</v>
      </c>
      <c r="B2413" t="s">
        <v>68</v>
      </c>
      <c r="C2413" t="s">
        <v>50</v>
      </c>
      <c r="D2413">
        <v>3</v>
      </c>
      <c r="E2413" s="1">
        <v>40602.689583333333</v>
      </c>
      <c r="F2413">
        <v>3.39</v>
      </c>
      <c r="G2413">
        <v>13019</v>
      </c>
      <c r="H2413" t="s">
        <v>10</v>
      </c>
      <c r="I2413" t="str">
        <f>IF(AND(LEFT(OnlineRetail[[#This Row],[InvoiceNo]],1)&lt;&gt;"C",OnlineRetail[[#This Row],[CustomerID]]&lt;&gt;""),"Yes","No")</f>
        <v>Yes</v>
      </c>
      <c r="J2413" s="4">
        <f>EOMONTH(OnlineRetail[[#This Row],[InvoiceDate]],-1)+1</f>
        <v>40575</v>
      </c>
      <c r="K2413" s="6">
        <f>OnlineRetail[[#This Row],[Quantity]]*OnlineRetail[[#This Row],[UnitPrice]]</f>
        <v>10.17</v>
      </c>
      <c r="L2413" t="str">
        <f t="shared" si="37"/>
        <v>13019|Feb-2011</v>
      </c>
    </row>
    <row r="2414" spans="1:12">
      <c r="A2414">
        <v>552808</v>
      </c>
      <c r="B2414" t="s">
        <v>116</v>
      </c>
      <c r="C2414" t="s">
        <v>39</v>
      </c>
      <c r="D2414">
        <v>6</v>
      </c>
      <c r="E2414" s="1">
        <v>40602.693055555559</v>
      </c>
      <c r="F2414">
        <v>0.85</v>
      </c>
      <c r="G2414">
        <v>12588</v>
      </c>
      <c r="H2414" t="s">
        <v>10</v>
      </c>
      <c r="I2414" t="str">
        <f>IF(AND(LEFT(OnlineRetail[[#This Row],[InvoiceNo]],1)&lt;&gt;"C",OnlineRetail[[#This Row],[CustomerID]]&lt;&gt;""),"Yes","No")</f>
        <v>Yes</v>
      </c>
      <c r="J2414" s="4">
        <f>EOMONTH(OnlineRetail[[#This Row],[InvoiceDate]],-1)+1</f>
        <v>40575</v>
      </c>
      <c r="K2414" s="6">
        <f>OnlineRetail[[#This Row],[Quantity]]*OnlineRetail[[#This Row],[UnitPrice]]</f>
        <v>5.0999999999999996</v>
      </c>
      <c r="L2414" t="str">
        <f t="shared" si="37"/>
        <v>12588|Feb-2011</v>
      </c>
    </row>
    <row r="2415" spans="1:12">
      <c r="A2415">
        <v>536395</v>
      </c>
      <c r="B2415" t="s">
        <v>110</v>
      </c>
      <c r="C2415" t="s">
        <v>27</v>
      </c>
      <c r="D2415">
        <v>5</v>
      </c>
      <c r="E2415" s="1">
        <v>40602.694444444453</v>
      </c>
      <c r="F2415">
        <v>2.5499999999999998</v>
      </c>
      <c r="G2415">
        <v>12566</v>
      </c>
      <c r="H2415" t="s">
        <v>10</v>
      </c>
      <c r="I2415" t="str">
        <f>IF(AND(LEFT(OnlineRetail[[#This Row],[InvoiceNo]],1)&lt;&gt;"C",OnlineRetail[[#This Row],[CustomerID]]&lt;&gt;""),"Yes","No")</f>
        <v>Yes</v>
      </c>
      <c r="J2415" s="4">
        <f>EOMONTH(OnlineRetail[[#This Row],[InvoiceDate]],-1)+1</f>
        <v>40575</v>
      </c>
      <c r="K2415" s="6">
        <f>OnlineRetail[[#This Row],[Quantity]]*OnlineRetail[[#This Row],[UnitPrice]]</f>
        <v>12.75</v>
      </c>
      <c r="L2415" t="str">
        <f t="shared" si="37"/>
        <v>12566|Feb-2011</v>
      </c>
    </row>
    <row r="2416" spans="1:12">
      <c r="A2416">
        <v>542577</v>
      </c>
      <c r="B2416" t="s">
        <v>133</v>
      </c>
      <c r="C2416" t="s">
        <v>72</v>
      </c>
      <c r="D2416">
        <v>24</v>
      </c>
      <c r="E2416" s="1">
        <v>40602.697222222218</v>
      </c>
      <c r="F2416">
        <v>1.65</v>
      </c>
      <c r="G2416">
        <v>14199</v>
      </c>
      <c r="H2416" t="s">
        <v>10</v>
      </c>
      <c r="I2416" t="str">
        <f>IF(AND(LEFT(OnlineRetail[[#This Row],[InvoiceNo]],1)&lt;&gt;"C",OnlineRetail[[#This Row],[CustomerID]]&lt;&gt;""),"Yes","No")</f>
        <v>Yes</v>
      </c>
      <c r="J2416" s="4">
        <f>EOMONTH(OnlineRetail[[#This Row],[InvoiceDate]],-1)+1</f>
        <v>40575</v>
      </c>
      <c r="K2416" s="6">
        <f>OnlineRetail[[#This Row],[Quantity]]*OnlineRetail[[#This Row],[UnitPrice]]</f>
        <v>39.599999999999994</v>
      </c>
      <c r="L2416" t="str">
        <f t="shared" si="37"/>
        <v>14199|Feb-2011</v>
      </c>
    </row>
    <row r="2417" spans="1:12">
      <c r="A2417">
        <v>542575</v>
      </c>
      <c r="B2417" t="s">
        <v>108</v>
      </c>
      <c r="C2417" t="s">
        <v>21</v>
      </c>
      <c r="D2417">
        <v>4</v>
      </c>
      <c r="E2417" s="1">
        <v>40602.698611111111</v>
      </c>
      <c r="F2417">
        <v>4.25</v>
      </c>
      <c r="G2417">
        <v>12883</v>
      </c>
      <c r="H2417" t="s">
        <v>10</v>
      </c>
      <c r="I2417" t="str">
        <f>IF(AND(LEFT(OnlineRetail[[#This Row],[InvoiceNo]],1)&lt;&gt;"C",OnlineRetail[[#This Row],[CustomerID]]&lt;&gt;""),"Yes","No")</f>
        <v>Yes</v>
      </c>
      <c r="J2417" s="4">
        <f>EOMONTH(OnlineRetail[[#This Row],[InvoiceDate]],-1)+1</f>
        <v>40575</v>
      </c>
      <c r="K2417" s="6">
        <f>OnlineRetail[[#This Row],[Quantity]]*OnlineRetail[[#This Row],[UnitPrice]]</f>
        <v>17</v>
      </c>
      <c r="L2417" t="str">
        <f t="shared" si="37"/>
        <v>12883|Feb-2011</v>
      </c>
    </row>
    <row r="2418" spans="1:12">
      <c r="A2418">
        <v>537310</v>
      </c>
      <c r="B2418" t="s">
        <v>243</v>
      </c>
      <c r="C2418" t="s">
        <v>72</v>
      </c>
      <c r="D2418">
        <v>24</v>
      </c>
      <c r="E2418" s="1">
        <v>40602.71597222222</v>
      </c>
      <c r="F2418">
        <v>1.65</v>
      </c>
      <c r="G2418">
        <v>13615</v>
      </c>
      <c r="H2418" t="s">
        <v>10</v>
      </c>
      <c r="I2418" t="str">
        <f>IF(AND(LEFT(OnlineRetail[[#This Row],[InvoiceNo]],1)&lt;&gt;"C",OnlineRetail[[#This Row],[CustomerID]]&lt;&gt;""),"Yes","No")</f>
        <v>Yes</v>
      </c>
      <c r="J2418" s="4">
        <f>EOMONTH(OnlineRetail[[#This Row],[InvoiceDate]],-1)+1</f>
        <v>40575</v>
      </c>
      <c r="K2418" s="6">
        <f>OnlineRetail[[#This Row],[Quantity]]*OnlineRetail[[#This Row],[UnitPrice]]</f>
        <v>39.599999999999994</v>
      </c>
      <c r="L2418" t="str">
        <f t="shared" si="37"/>
        <v>13615|Feb-2011</v>
      </c>
    </row>
    <row r="2419" spans="1:12">
      <c r="A2419">
        <v>549717</v>
      </c>
      <c r="B2419" t="s">
        <v>211</v>
      </c>
      <c r="C2419" t="s">
        <v>50</v>
      </c>
      <c r="D2419">
        <v>15</v>
      </c>
      <c r="E2419" s="1">
        <v>40602.751388888893</v>
      </c>
      <c r="F2419">
        <v>7.95</v>
      </c>
      <c r="G2419">
        <v>12493</v>
      </c>
      <c r="H2419" t="s">
        <v>36</v>
      </c>
      <c r="I2419" t="str">
        <f>IF(AND(LEFT(OnlineRetail[[#This Row],[InvoiceNo]],1)&lt;&gt;"C",OnlineRetail[[#This Row],[CustomerID]]&lt;&gt;""),"Yes","No")</f>
        <v>Yes</v>
      </c>
      <c r="J2419" s="4">
        <f>EOMONTH(OnlineRetail[[#This Row],[InvoiceDate]],-1)+1</f>
        <v>40575</v>
      </c>
      <c r="K2419" s="6">
        <f>OnlineRetail[[#This Row],[Quantity]]*OnlineRetail[[#This Row],[UnitPrice]]</f>
        <v>119.25</v>
      </c>
      <c r="L2419" t="str">
        <f t="shared" si="37"/>
        <v>12493|Feb-2011</v>
      </c>
    </row>
    <row r="2420" spans="1:12">
      <c r="A2420">
        <v>553900</v>
      </c>
      <c r="B2420" t="s">
        <v>140</v>
      </c>
      <c r="C2420" t="s">
        <v>48</v>
      </c>
      <c r="D2420">
        <v>1</v>
      </c>
      <c r="E2420" s="1">
        <v>40602.752083333333</v>
      </c>
      <c r="F2420">
        <v>9.9499999999999993</v>
      </c>
      <c r="G2420">
        <v>13226</v>
      </c>
      <c r="H2420" t="s">
        <v>10</v>
      </c>
      <c r="I2420" t="str">
        <f>IF(AND(LEFT(OnlineRetail[[#This Row],[InvoiceNo]],1)&lt;&gt;"C",OnlineRetail[[#This Row],[CustomerID]]&lt;&gt;""),"Yes","No")</f>
        <v>Yes</v>
      </c>
      <c r="J2420" s="4">
        <f>EOMONTH(OnlineRetail[[#This Row],[InvoiceDate]],-1)+1</f>
        <v>40575</v>
      </c>
      <c r="K2420" s="6">
        <f>OnlineRetail[[#This Row],[Quantity]]*OnlineRetail[[#This Row],[UnitPrice]]</f>
        <v>9.9499999999999993</v>
      </c>
      <c r="L2420" t="str">
        <f t="shared" si="37"/>
        <v>13226|Feb-2011</v>
      </c>
    </row>
    <row r="2421" spans="1:12">
      <c r="A2421">
        <v>538496</v>
      </c>
      <c r="B2421" t="s">
        <v>256</v>
      </c>
      <c r="C2421" t="s">
        <v>33</v>
      </c>
      <c r="D2421">
        <v>3</v>
      </c>
      <c r="E2421" s="1">
        <v>40602.758333333331</v>
      </c>
      <c r="F2421">
        <v>0.85</v>
      </c>
      <c r="G2421">
        <v>14225</v>
      </c>
      <c r="H2421" t="s">
        <v>10</v>
      </c>
      <c r="I2421" t="str">
        <f>IF(AND(LEFT(OnlineRetail[[#This Row],[InvoiceNo]],1)&lt;&gt;"C",OnlineRetail[[#This Row],[CustomerID]]&lt;&gt;""),"Yes","No")</f>
        <v>Yes</v>
      </c>
      <c r="J2421" s="4">
        <f>EOMONTH(OnlineRetail[[#This Row],[InvoiceDate]],-1)+1</f>
        <v>40575</v>
      </c>
      <c r="K2421" s="6">
        <f>OnlineRetail[[#This Row],[Quantity]]*OnlineRetail[[#This Row],[UnitPrice]]</f>
        <v>2.5499999999999998</v>
      </c>
      <c r="L2421" t="str">
        <f t="shared" si="37"/>
        <v>14225|Feb-2011</v>
      </c>
    </row>
    <row r="2422" spans="1:12" hidden="1">
      <c r="A2422" t="s">
        <v>307</v>
      </c>
      <c r="B2422" t="s">
        <v>79</v>
      </c>
      <c r="C2422" t="s">
        <v>9</v>
      </c>
      <c r="D2422">
        <v>10</v>
      </c>
      <c r="E2422" s="1">
        <v>40602.761805555558</v>
      </c>
      <c r="F2422">
        <v>4.95</v>
      </c>
      <c r="G2422">
        <v>12596</v>
      </c>
      <c r="H2422" t="s">
        <v>10</v>
      </c>
      <c r="I2422" t="str">
        <f>IF(AND(LEFT(OnlineRetail[[#This Row],[InvoiceNo]],1)&lt;&gt;"C",OnlineRetail[[#This Row],[CustomerID]]&lt;&gt;""),"Yes","No")</f>
        <v>No</v>
      </c>
      <c r="J2422" s="4">
        <f>EOMONTH(OnlineRetail[[#This Row],[InvoiceDate]],-1)+1</f>
        <v>40575</v>
      </c>
      <c r="K2422" s="6">
        <f>OnlineRetail[[#This Row],[Quantity]]*OnlineRetail[[#This Row],[UnitPrice]]</f>
        <v>49.5</v>
      </c>
      <c r="L2422" t="str">
        <f t="shared" si="37"/>
        <v/>
      </c>
    </row>
    <row r="2423" spans="1:12">
      <c r="A2423">
        <v>540360</v>
      </c>
      <c r="B2423" t="s">
        <v>217</v>
      </c>
      <c r="C2423" t="s">
        <v>72</v>
      </c>
      <c r="D2423">
        <v>5</v>
      </c>
      <c r="E2423" s="1">
        <v>40602.785416666673</v>
      </c>
      <c r="F2423">
        <v>4.25</v>
      </c>
      <c r="G2423">
        <v>13511</v>
      </c>
      <c r="H2423" t="s">
        <v>10</v>
      </c>
      <c r="I2423" t="str">
        <f>IF(AND(LEFT(OnlineRetail[[#This Row],[InvoiceNo]],1)&lt;&gt;"C",OnlineRetail[[#This Row],[CustomerID]]&lt;&gt;""),"Yes","No")</f>
        <v>Yes</v>
      </c>
      <c r="J2423" s="4">
        <f>EOMONTH(OnlineRetail[[#This Row],[InvoiceDate]],-1)+1</f>
        <v>40575</v>
      </c>
      <c r="K2423" s="6">
        <f>OnlineRetail[[#This Row],[Quantity]]*OnlineRetail[[#This Row],[UnitPrice]]</f>
        <v>21.25</v>
      </c>
      <c r="L2423" t="str">
        <f t="shared" si="37"/>
        <v>13511|Feb-2011</v>
      </c>
    </row>
    <row r="2424" spans="1:12">
      <c r="A2424">
        <v>544958</v>
      </c>
      <c r="B2424" t="s">
        <v>179</v>
      </c>
      <c r="C2424" t="s">
        <v>29</v>
      </c>
      <c r="D2424">
        <v>19</v>
      </c>
      <c r="E2424" s="1">
        <v>40602.790972222218</v>
      </c>
      <c r="F2424">
        <v>2.1</v>
      </c>
      <c r="G2424">
        <v>13615</v>
      </c>
      <c r="H2424" t="s">
        <v>10</v>
      </c>
      <c r="I2424" t="str">
        <f>IF(AND(LEFT(OnlineRetail[[#This Row],[InvoiceNo]],1)&lt;&gt;"C",OnlineRetail[[#This Row],[CustomerID]]&lt;&gt;""),"Yes","No")</f>
        <v>Yes</v>
      </c>
      <c r="J2424" s="4">
        <f>EOMONTH(OnlineRetail[[#This Row],[InvoiceDate]],-1)+1</f>
        <v>40575</v>
      </c>
      <c r="K2424" s="6">
        <f>OnlineRetail[[#This Row],[Quantity]]*OnlineRetail[[#This Row],[UnitPrice]]</f>
        <v>39.9</v>
      </c>
      <c r="L2424" t="str">
        <f t="shared" si="37"/>
        <v>13615|Feb-2011</v>
      </c>
    </row>
    <row r="2425" spans="1:12">
      <c r="A2425">
        <v>539398</v>
      </c>
      <c r="B2425" t="s">
        <v>193</v>
      </c>
      <c r="C2425" t="s">
        <v>40</v>
      </c>
      <c r="D2425">
        <v>3</v>
      </c>
      <c r="E2425" s="1">
        <v>40602.791666666657</v>
      </c>
      <c r="F2425">
        <v>4.95</v>
      </c>
      <c r="G2425">
        <v>13320</v>
      </c>
      <c r="H2425" t="s">
        <v>31</v>
      </c>
      <c r="I2425" t="str">
        <f>IF(AND(LEFT(OnlineRetail[[#This Row],[InvoiceNo]],1)&lt;&gt;"C",OnlineRetail[[#This Row],[CustomerID]]&lt;&gt;""),"Yes","No")</f>
        <v>Yes</v>
      </c>
      <c r="J2425" s="4">
        <f>EOMONTH(OnlineRetail[[#This Row],[InvoiceDate]],-1)+1</f>
        <v>40575</v>
      </c>
      <c r="K2425" s="6">
        <f>OnlineRetail[[#This Row],[Quantity]]*OnlineRetail[[#This Row],[UnitPrice]]</f>
        <v>14.850000000000001</v>
      </c>
      <c r="L2425" t="str">
        <f t="shared" si="37"/>
        <v>13320|Feb-2011</v>
      </c>
    </row>
    <row r="2426" spans="1:12">
      <c r="A2426">
        <v>544628</v>
      </c>
      <c r="B2426" t="s">
        <v>276</v>
      </c>
      <c r="C2426" t="s">
        <v>46</v>
      </c>
      <c r="D2426">
        <v>3</v>
      </c>
      <c r="E2426" s="1">
        <v>40602.818055555559</v>
      </c>
      <c r="F2426">
        <v>2.1</v>
      </c>
      <c r="G2426">
        <v>14179</v>
      </c>
      <c r="H2426" t="s">
        <v>10</v>
      </c>
      <c r="I2426" t="str">
        <f>IF(AND(LEFT(OnlineRetail[[#This Row],[InvoiceNo]],1)&lt;&gt;"C",OnlineRetail[[#This Row],[CustomerID]]&lt;&gt;""),"Yes","No")</f>
        <v>Yes</v>
      </c>
      <c r="J2426" s="4">
        <f>EOMONTH(OnlineRetail[[#This Row],[InvoiceDate]],-1)+1</f>
        <v>40575</v>
      </c>
      <c r="K2426" s="6">
        <f>OnlineRetail[[#This Row],[Quantity]]*OnlineRetail[[#This Row],[UnitPrice]]</f>
        <v>6.3000000000000007</v>
      </c>
      <c r="L2426" t="str">
        <f t="shared" si="37"/>
        <v>14179|Feb-2011</v>
      </c>
    </row>
    <row r="2427" spans="1:12">
      <c r="A2427">
        <v>546512</v>
      </c>
      <c r="B2427" t="s">
        <v>215</v>
      </c>
      <c r="C2427" t="s">
        <v>12</v>
      </c>
      <c r="D2427">
        <v>5</v>
      </c>
      <c r="E2427" s="1">
        <v>40602.822222222218</v>
      </c>
      <c r="F2427">
        <v>3.39</v>
      </c>
      <c r="G2427">
        <v>12907</v>
      </c>
      <c r="H2427" t="s">
        <v>10</v>
      </c>
      <c r="I2427" t="str">
        <f>IF(AND(LEFT(OnlineRetail[[#This Row],[InvoiceNo]],1)&lt;&gt;"C",OnlineRetail[[#This Row],[CustomerID]]&lt;&gt;""),"Yes","No")</f>
        <v>Yes</v>
      </c>
      <c r="J2427" s="4">
        <f>EOMONTH(OnlineRetail[[#This Row],[InvoiceDate]],-1)+1</f>
        <v>40575</v>
      </c>
      <c r="K2427" s="6">
        <f>OnlineRetail[[#This Row],[Quantity]]*OnlineRetail[[#This Row],[UnitPrice]]</f>
        <v>16.95</v>
      </c>
      <c r="L2427" t="str">
        <f t="shared" si="37"/>
        <v>12907|Feb-2011</v>
      </c>
    </row>
    <row r="2428" spans="1:12" hidden="1">
      <c r="A2428">
        <v>552430</v>
      </c>
      <c r="B2428" t="s">
        <v>66</v>
      </c>
      <c r="C2428" t="s">
        <v>9</v>
      </c>
      <c r="D2428">
        <v>8</v>
      </c>
      <c r="E2428" s="1">
        <v>40602.829861111109</v>
      </c>
      <c r="F2428">
        <v>4.25</v>
      </c>
      <c r="H2428" t="s">
        <v>22</v>
      </c>
      <c r="I2428" t="str">
        <f>IF(AND(LEFT(OnlineRetail[[#This Row],[InvoiceNo]],1)&lt;&gt;"C",OnlineRetail[[#This Row],[CustomerID]]&lt;&gt;""),"Yes","No")</f>
        <v>No</v>
      </c>
      <c r="J2428" s="4">
        <f>EOMONTH(OnlineRetail[[#This Row],[InvoiceDate]],-1)+1</f>
        <v>40575</v>
      </c>
      <c r="K2428" s="6">
        <f>OnlineRetail[[#This Row],[Quantity]]*OnlineRetail[[#This Row],[UnitPrice]]</f>
        <v>34</v>
      </c>
      <c r="L2428" t="str">
        <f t="shared" si="37"/>
        <v/>
      </c>
    </row>
    <row r="2429" spans="1:12">
      <c r="A2429">
        <v>550719</v>
      </c>
      <c r="B2429" t="s">
        <v>11</v>
      </c>
      <c r="C2429" t="s">
        <v>33</v>
      </c>
      <c r="D2429">
        <v>4</v>
      </c>
      <c r="E2429" s="1">
        <v>40603.353472222218</v>
      </c>
      <c r="F2429">
        <v>9.9499999999999993</v>
      </c>
      <c r="G2429">
        <v>12584</v>
      </c>
      <c r="H2429" t="s">
        <v>10</v>
      </c>
      <c r="I2429" t="str">
        <f>IF(AND(LEFT(OnlineRetail[[#This Row],[InvoiceNo]],1)&lt;&gt;"C",OnlineRetail[[#This Row],[CustomerID]]&lt;&gt;""),"Yes","No")</f>
        <v>Yes</v>
      </c>
      <c r="J2429" s="4">
        <f>EOMONTH(OnlineRetail[[#This Row],[InvoiceDate]],-1)+1</f>
        <v>40603</v>
      </c>
      <c r="K2429" s="6">
        <f>OnlineRetail[[#This Row],[Quantity]]*OnlineRetail[[#This Row],[UnitPrice]]</f>
        <v>39.799999999999997</v>
      </c>
      <c r="L2429" t="str">
        <f t="shared" si="37"/>
        <v>12584|Mar-2011</v>
      </c>
    </row>
    <row r="2430" spans="1:12">
      <c r="A2430">
        <v>550795</v>
      </c>
      <c r="B2430" t="s">
        <v>171</v>
      </c>
      <c r="C2430" t="s">
        <v>27</v>
      </c>
      <c r="D2430">
        <v>16</v>
      </c>
      <c r="E2430" s="1">
        <v>40603.353472222218</v>
      </c>
      <c r="F2430">
        <v>2.1</v>
      </c>
      <c r="G2430">
        <v>13727</v>
      </c>
      <c r="H2430" t="s">
        <v>10</v>
      </c>
      <c r="I2430" t="str">
        <f>IF(AND(LEFT(OnlineRetail[[#This Row],[InvoiceNo]],1)&lt;&gt;"C",OnlineRetail[[#This Row],[CustomerID]]&lt;&gt;""),"Yes","No")</f>
        <v>Yes</v>
      </c>
      <c r="J2430" s="4">
        <f>EOMONTH(OnlineRetail[[#This Row],[InvoiceDate]],-1)+1</f>
        <v>40603</v>
      </c>
      <c r="K2430" s="6">
        <f>OnlineRetail[[#This Row],[Quantity]]*OnlineRetail[[#This Row],[UnitPrice]]</f>
        <v>33.6</v>
      </c>
      <c r="L2430" t="str">
        <f t="shared" si="37"/>
        <v>13727|Mar-2011</v>
      </c>
    </row>
    <row r="2431" spans="1:12">
      <c r="A2431">
        <v>539685</v>
      </c>
      <c r="B2431" t="s">
        <v>98</v>
      </c>
      <c r="C2431" t="s">
        <v>24</v>
      </c>
      <c r="D2431">
        <v>13</v>
      </c>
      <c r="E2431" s="1">
        <v>40603.370138888888</v>
      </c>
      <c r="F2431">
        <v>2.1</v>
      </c>
      <c r="G2431">
        <v>13089</v>
      </c>
      <c r="H2431" t="s">
        <v>10</v>
      </c>
      <c r="I2431" t="str">
        <f>IF(AND(LEFT(OnlineRetail[[#This Row],[InvoiceNo]],1)&lt;&gt;"C",OnlineRetail[[#This Row],[CustomerID]]&lt;&gt;""),"Yes","No")</f>
        <v>Yes</v>
      </c>
      <c r="J2431" s="4">
        <f>EOMONTH(OnlineRetail[[#This Row],[InvoiceDate]],-1)+1</f>
        <v>40603</v>
      </c>
      <c r="K2431" s="6">
        <f>OnlineRetail[[#This Row],[Quantity]]*OnlineRetail[[#This Row],[UnitPrice]]</f>
        <v>27.3</v>
      </c>
      <c r="L2431" t="str">
        <f t="shared" si="37"/>
        <v>13089|Mar-2011</v>
      </c>
    </row>
    <row r="2432" spans="1:12">
      <c r="A2432">
        <v>545343</v>
      </c>
      <c r="B2432" t="s">
        <v>268</v>
      </c>
      <c r="C2432" t="s">
        <v>39</v>
      </c>
      <c r="D2432">
        <v>18</v>
      </c>
      <c r="E2432" s="1">
        <v>40603.384722222218</v>
      </c>
      <c r="F2432">
        <v>3.39</v>
      </c>
      <c r="G2432">
        <v>13950</v>
      </c>
      <c r="H2432" t="s">
        <v>10</v>
      </c>
      <c r="I2432" t="str">
        <f>IF(AND(LEFT(OnlineRetail[[#This Row],[InvoiceNo]],1)&lt;&gt;"C",OnlineRetail[[#This Row],[CustomerID]]&lt;&gt;""),"Yes","No")</f>
        <v>Yes</v>
      </c>
      <c r="J2432" s="4">
        <f>EOMONTH(OnlineRetail[[#This Row],[InvoiceDate]],-1)+1</f>
        <v>40603</v>
      </c>
      <c r="K2432" s="6">
        <f>OnlineRetail[[#This Row],[Quantity]]*OnlineRetail[[#This Row],[UnitPrice]]</f>
        <v>61.02</v>
      </c>
      <c r="L2432" t="str">
        <f t="shared" si="37"/>
        <v>13950|Mar-2011</v>
      </c>
    </row>
    <row r="2433" spans="1:12">
      <c r="A2433">
        <v>554461</v>
      </c>
      <c r="B2433" t="s">
        <v>139</v>
      </c>
      <c r="C2433" t="s">
        <v>14</v>
      </c>
      <c r="D2433">
        <v>12</v>
      </c>
      <c r="E2433" s="1">
        <v>40603.39166666667</v>
      </c>
      <c r="F2433">
        <v>2.1</v>
      </c>
      <c r="G2433">
        <v>14154</v>
      </c>
      <c r="H2433" t="s">
        <v>10</v>
      </c>
      <c r="I2433" t="str">
        <f>IF(AND(LEFT(OnlineRetail[[#This Row],[InvoiceNo]],1)&lt;&gt;"C",OnlineRetail[[#This Row],[CustomerID]]&lt;&gt;""),"Yes","No")</f>
        <v>Yes</v>
      </c>
      <c r="J2433" s="4">
        <f>EOMONTH(OnlineRetail[[#This Row],[InvoiceDate]],-1)+1</f>
        <v>40603</v>
      </c>
      <c r="K2433" s="6">
        <f>OnlineRetail[[#This Row],[Quantity]]*OnlineRetail[[#This Row],[UnitPrice]]</f>
        <v>25.200000000000003</v>
      </c>
      <c r="L2433" t="str">
        <f t="shared" si="37"/>
        <v>14154|Mar-2011</v>
      </c>
    </row>
    <row r="2434" spans="1:12">
      <c r="A2434">
        <v>536988</v>
      </c>
      <c r="B2434" t="s">
        <v>57</v>
      </c>
      <c r="C2434" t="s">
        <v>19</v>
      </c>
      <c r="D2434">
        <v>8</v>
      </c>
      <c r="E2434" s="1">
        <v>40603.395833333343</v>
      </c>
      <c r="F2434">
        <v>2.5499999999999998</v>
      </c>
      <c r="G2434">
        <v>12879</v>
      </c>
      <c r="H2434" t="s">
        <v>121</v>
      </c>
      <c r="I2434" t="str">
        <f>IF(AND(LEFT(OnlineRetail[[#This Row],[InvoiceNo]],1)&lt;&gt;"C",OnlineRetail[[#This Row],[CustomerID]]&lt;&gt;""),"Yes","No")</f>
        <v>Yes</v>
      </c>
      <c r="J2434" s="4">
        <f>EOMONTH(OnlineRetail[[#This Row],[InvoiceDate]],-1)+1</f>
        <v>40603</v>
      </c>
      <c r="K2434" s="6">
        <f>OnlineRetail[[#This Row],[Quantity]]*OnlineRetail[[#This Row],[UnitPrice]]</f>
        <v>20.399999999999999</v>
      </c>
      <c r="L2434" t="str">
        <f t="shared" ref="L2434:L2497" si="38">IF(I2434="Yes",G2434&amp;"|"&amp;TEXT(J2434,"mmm-yyyy"),"")</f>
        <v>12879|Mar-2011</v>
      </c>
    </row>
    <row r="2435" spans="1:12">
      <c r="A2435">
        <v>543524</v>
      </c>
      <c r="B2435" t="s">
        <v>246</v>
      </c>
      <c r="C2435" t="s">
        <v>27</v>
      </c>
      <c r="D2435">
        <v>22</v>
      </c>
      <c r="E2435" s="1">
        <v>40603.411111111112</v>
      </c>
      <c r="F2435">
        <v>7.95</v>
      </c>
      <c r="G2435">
        <v>13524</v>
      </c>
      <c r="H2435" t="s">
        <v>10</v>
      </c>
      <c r="I2435" t="str">
        <f>IF(AND(LEFT(OnlineRetail[[#This Row],[InvoiceNo]],1)&lt;&gt;"C",OnlineRetail[[#This Row],[CustomerID]]&lt;&gt;""),"Yes","No")</f>
        <v>Yes</v>
      </c>
      <c r="J2435" s="4">
        <f>EOMONTH(OnlineRetail[[#This Row],[InvoiceDate]],-1)+1</f>
        <v>40603</v>
      </c>
      <c r="K2435" s="6">
        <f>OnlineRetail[[#This Row],[Quantity]]*OnlineRetail[[#This Row],[UnitPrice]]</f>
        <v>174.9</v>
      </c>
      <c r="L2435" t="str">
        <f t="shared" si="38"/>
        <v>13524|Mar-2011</v>
      </c>
    </row>
    <row r="2436" spans="1:12">
      <c r="A2436">
        <v>537982</v>
      </c>
      <c r="B2436" t="s">
        <v>30</v>
      </c>
      <c r="C2436" t="s">
        <v>14</v>
      </c>
      <c r="D2436">
        <v>19</v>
      </c>
      <c r="E2436" s="1">
        <v>40603.429861111108</v>
      </c>
      <c r="F2436">
        <v>2.5499999999999998</v>
      </c>
      <c r="G2436">
        <v>13829</v>
      </c>
      <c r="H2436" t="s">
        <v>70</v>
      </c>
      <c r="I2436" t="str">
        <f>IF(AND(LEFT(OnlineRetail[[#This Row],[InvoiceNo]],1)&lt;&gt;"C",OnlineRetail[[#This Row],[CustomerID]]&lt;&gt;""),"Yes","No")</f>
        <v>Yes</v>
      </c>
      <c r="J2436" s="4">
        <f>EOMONTH(OnlineRetail[[#This Row],[InvoiceDate]],-1)+1</f>
        <v>40603</v>
      </c>
      <c r="K2436" s="6">
        <f>OnlineRetail[[#This Row],[Quantity]]*OnlineRetail[[#This Row],[UnitPrice]]</f>
        <v>48.449999999999996</v>
      </c>
      <c r="L2436" t="str">
        <f t="shared" si="38"/>
        <v>13829|Mar-2011</v>
      </c>
    </row>
    <row r="2437" spans="1:12">
      <c r="A2437">
        <v>543067</v>
      </c>
      <c r="B2437" t="s">
        <v>236</v>
      </c>
      <c r="C2437" t="s">
        <v>40</v>
      </c>
      <c r="D2437">
        <v>16</v>
      </c>
      <c r="E2437" s="1">
        <v>40603.429861111108</v>
      </c>
      <c r="F2437">
        <v>1.25</v>
      </c>
      <c r="G2437">
        <v>13522</v>
      </c>
      <c r="H2437" t="s">
        <v>10</v>
      </c>
      <c r="I2437" t="str">
        <f>IF(AND(LEFT(OnlineRetail[[#This Row],[InvoiceNo]],1)&lt;&gt;"C",OnlineRetail[[#This Row],[CustomerID]]&lt;&gt;""),"Yes","No")</f>
        <v>Yes</v>
      </c>
      <c r="J2437" s="4">
        <f>EOMONTH(OnlineRetail[[#This Row],[InvoiceDate]],-1)+1</f>
        <v>40603</v>
      </c>
      <c r="K2437" s="6">
        <f>OnlineRetail[[#This Row],[Quantity]]*OnlineRetail[[#This Row],[UnitPrice]]</f>
        <v>20</v>
      </c>
      <c r="L2437" t="str">
        <f t="shared" si="38"/>
        <v>13522|Mar-2011</v>
      </c>
    </row>
    <row r="2438" spans="1:12">
      <c r="A2438">
        <v>549611</v>
      </c>
      <c r="B2438" t="s">
        <v>79</v>
      </c>
      <c r="C2438" t="s">
        <v>19</v>
      </c>
      <c r="D2438">
        <v>24</v>
      </c>
      <c r="E2438" s="1">
        <v>40603.438194444447</v>
      </c>
      <c r="F2438">
        <v>3.39</v>
      </c>
      <c r="G2438">
        <v>14262</v>
      </c>
      <c r="H2438" t="s">
        <v>10</v>
      </c>
      <c r="I2438" t="str">
        <f>IF(AND(LEFT(OnlineRetail[[#This Row],[InvoiceNo]],1)&lt;&gt;"C",OnlineRetail[[#This Row],[CustomerID]]&lt;&gt;""),"Yes","No")</f>
        <v>Yes</v>
      </c>
      <c r="J2438" s="4">
        <f>EOMONTH(OnlineRetail[[#This Row],[InvoiceDate]],-1)+1</f>
        <v>40603</v>
      </c>
      <c r="K2438" s="6">
        <f>OnlineRetail[[#This Row],[Quantity]]*OnlineRetail[[#This Row],[UnitPrice]]</f>
        <v>81.36</v>
      </c>
      <c r="L2438" t="str">
        <f t="shared" si="38"/>
        <v>14262|Mar-2011</v>
      </c>
    </row>
    <row r="2439" spans="1:12">
      <c r="A2439">
        <v>542288</v>
      </c>
      <c r="B2439" t="s">
        <v>273</v>
      </c>
      <c r="C2439" t="s">
        <v>12</v>
      </c>
      <c r="D2439">
        <v>17</v>
      </c>
      <c r="E2439" s="1">
        <v>40603.441666666673</v>
      </c>
      <c r="F2439">
        <v>1.65</v>
      </c>
      <c r="G2439">
        <v>13244</v>
      </c>
      <c r="H2439" t="s">
        <v>10</v>
      </c>
      <c r="I2439" t="str">
        <f>IF(AND(LEFT(OnlineRetail[[#This Row],[InvoiceNo]],1)&lt;&gt;"C",OnlineRetail[[#This Row],[CustomerID]]&lt;&gt;""),"Yes","No")</f>
        <v>Yes</v>
      </c>
      <c r="J2439" s="4">
        <f>EOMONTH(OnlineRetail[[#This Row],[InvoiceDate]],-1)+1</f>
        <v>40603</v>
      </c>
      <c r="K2439" s="6">
        <f>OnlineRetail[[#This Row],[Quantity]]*OnlineRetail[[#This Row],[UnitPrice]]</f>
        <v>28.049999999999997</v>
      </c>
      <c r="L2439" t="str">
        <f t="shared" si="38"/>
        <v>13244|Mar-2011</v>
      </c>
    </row>
    <row r="2440" spans="1:12">
      <c r="A2440">
        <v>546907</v>
      </c>
      <c r="B2440" t="s">
        <v>224</v>
      </c>
      <c r="C2440" t="s">
        <v>39</v>
      </c>
      <c r="D2440">
        <v>4</v>
      </c>
      <c r="E2440" s="1">
        <v>40603.456944444442</v>
      </c>
      <c r="F2440">
        <v>0.85</v>
      </c>
      <c r="G2440">
        <v>14250</v>
      </c>
      <c r="H2440" t="s">
        <v>17</v>
      </c>
      <c r="I2440" t="str">
        <f>IF(AND(LEFT(OnlineRetail[[#This Row],[InvoiceNo]],1)&lt;&gt;"C",OnlineRetail[[#This Row],[CustomerID]]&lt;&gt;""),"Yes","No")</f>
        <v>Yes</v>
      </c>
      <c r="J2440" s="4">
        <f>EOMONTH(OnlineRetail[[#This Row],[InvoiceDate]],-1)+1</f>
        <v>40603</v>
      </c>
      <c r="K2440" s="6">
        <f>OnlineRetail[[#This Row],[Quantity]]*OnlineRetail[[#This Row],[UnitPrice]]</f>
        <v>3.4</v>
      </c>
      <c r="L2440" t="str">
        <f t="shared" si="38"/>
        <v>14250|Mar-2011</v>
      </c>
    </row>
    <row r="2441" spans="1:12">
      <c r="A2441">
        <v>542798</v>
      </c>
      <c r="B2441" t="s">
        <v>191</v>
      </c>
      <c r="C2441" t="s">
        <v>48</v>
      </c>
      <c r="D2441">
        <v>13</v>
      </c>
      <c r="E2441" s="1">
        <v>40603.470138888893</v>
      </c>
      <c r="F2441">
        <v>1.65</v>
      </c>
      <c r="G2441">
        <v>12523</v>
      </c>
      <c r="H2441" t="s">
        <v>10</v>
      </c>
      <c r="I2441" t="str">
        <f>IF(AND(LEFT(OnlineRetail[[#This Row],[InvoiceNo]],1)&lt;&gt;"C",OnlineRetail[[#This Row],[CustomerID]]&lt;&gt;""),"Yes","No")</f>
        <v>Yes</v>
      </c>
      <c r="J2441" s="4">
        <f>EOMONTH(OnlineRetail[[#This Row],[InvoiceDate]],-1)+1</f>
        <v>40603</v>
      </c>
      <c r="K2441" s="6">
        <f>OnlineRetail[[#This Row],[Quantity]]*OnlineRetail[[#This Row],[UnitPrice]]</f>
        <v>21.45</v>
      </c>
      <c r="L2441" t="str">
        <f t="shared" si="38"/>
        <v>12523|Mar-2011</v>
      </c>
    </row>
    <row r="2442" spans="1:12">
      <c r="A2442">
        <v>550806</v>
      </c>
      <c r="B2442" t="s">
        <v>88</v>
      </c>
      <c r="C2442" t="s">
        <v>14</v>
      </c>
      <c r="D2442">
        <v>23</v>
      </c>
      <c r="E2442" s="1">
        <v>40603.472916666673</v>
      </c>
      <c r="F2442">
        <v>7.95</v>
      </c>
      <c r="G2442">
        <v>13777</v>
      </c>
      <c r="H2442" t="s">
        <v>10</v>
      </c>
      <c r="I2442" t="str">
        <f>IF(AND(LEFT(OnlineRetail[[#This Row],[InvoiceNo]],1)&lt;&gt;"C",OnlineRetail[[#This Row],[CustomerID]]&lt;&gt;""),"Yes","No")</f>
        <v>Yes</v>
      </c>
      <c r="J2442" s="4">
        <f>EOMONTH(OnlineRetail[[#This Row],[InvoiceDate]],-1)+1</f>
        <v>40603</v>
      </c>
      <c r="K2442" s="6">
        <f>OnlineRetail[[#This Row],[Quantity]]*OnlineRetail[[#This Row],[UnitPrice]]</f>
        <v>182.85</v>
      </c>
      <c r="L2442" t="str">
        <f t="shared" si="38"/>
        <v>13777|Mar-2011</v>
      </c>
    </row>
    <row r="2443" spans="1:12">
      <c r="A2443">
        <v>545143</v>
      </c>
      <c r="B2443" t="s">
        <v>66</v>
      </c>
      <c r="C2443" t="s">
        <v>33</v>
      </c>
      <c r="D2443">
        <v>17</v>
      </c>
      <c r="E2443" s="1">
        <v>40603.474999999999</v>
      </c>
      <c r="F2443">
        <v>4.25</v>
      </c>
      <c r="G2443">
        <v>14250</v>
      </c>
      <c r="H2443" t="s">
        <v>10</v>
      </c>
      <c r="I2443" t="str">
        <f>IF(AND(LEFT(OnlineRetail[[#This Row],[InvoiceNo]],1)&lt;&gt;"C",OnlineRetail[[#This Row],[CustomerID]]&lt;&gt;""),"Yes","No")</f>
        <v>Yes</v>
      </c>
      <c r="J2443" s="4">
        <f>EOMONTH(OnlineRetail[[#This Row],[InvoiceDate]],-1)+1</f>
        <v>40603</v>
      </c>
      <c r="K2443" s="6">
        <f>OnlineRetail[[#This Row],[Quantity]]*OnlineRetail[[#This Row],[UnitPrice]]</f>
        <v>72.25</v>
      </c>
      <c r="L2443" t="str">
        <f t="shared" si="38"/>
        <v>14250|Mar-2011</v>
      </c>
    </row>
    <row r="2444" spans="1:12">
      <c r="A2444">
        <v>542785</v>
      </c>
      <c r="B2444" t="s">
        <v>15</v>
      </c>
      <c r="C2444" t="s">
        <v>46</v>
      </c>
      <c r="D2444">
        <v>7</v>
      </c>
      <c r="E2444" s="1">
        <v>40603.479166666657</v>
      </c>
      <c r="F2444">
        <v>2.5499999999999998</v>
      </c>
      <c r="G2444">
        <v>13159</v>
      </c>
      <c r="H2444" t="s">
        <v>10</v>
      </c>
      <c r="I2444" t="str">
        <f>IF(AND(LEFT(OnlineRetail[[#This Row],[InvoiceNo]],1)&lt;&gt;"C",OnlineRetail[[#This Row],[CustomerID]]&lt;&gt;""),"Yes","No")</f>
        <v>Yes</v>
      </c>
      <c r="J2444" s="4">
        <f>EOMONTH(OnlineRetail[[#This Row],[InvoiceDate]],-1)+1</f>
        <v>40603</v>
      </c>
      <c r="K2444" s="6">
        <f>OnlineRetail[[#This Row],[Quantity]]*OnlineRetail[[#This Row],[UnitPrice]]</f>
        <v>17.849999999999998</v>
      </c>
      <c r="L2444" t="str">
        <f t="shared" si="38"/>
        <v>13159|Mar-2011</v>
      </c>
    </row>
    <row r="2445" spans="1:12">
      <c r="A2445">
        <v>554994</v>
      </c>
      <c r="B2445" t="s">
        <v>150</v>
      </c>
      <c r="C2445" t="s">
        <v>27</v>
      </c>
      <c r="D2445">
        <v>5</v>
      </c>
      <c r="E2445" s="1">
        <v>40603.481249999997</v>
      </c>
      <c r="F2445">
        <v>1.65</v>
      </c>
      <c r="G2445">
        <v>12617</v>
      </c>
      <c r="H2445" t="s">
        <v>10</v>
      </c>
      <c r="I2445" t="str">
        <f>IF(AND(LEFT(OnlineRetail[[#This Row],[InvoiceNo]],1)&lt;&gt;"C",OnlineRetail[[#This Row],[CustomerID]]&lt;&gt;""),"Yes","No")</f>
        <v>Yes</v>
      </c>
      <c r="J2445" s="4">
        <f>EOMONTH(OnlineRetail[[#This Row],[InvoiceDate]],-1)+1</f>
        <v>40603</v>
      </c>
      <c r="K2445" s="6">
        <f>OnlineRetail[[#This Row],[Quantity]]*OnlineRetail[[#This Row],[UnitPrice]]</f>
        <v>8.25</v>
      </c>
      <c r="L2445" t="str">
        <f t="shared" si="38"/>
        <v>12617|Mar-2011</v>
      </c>
    </row>
    <row r="2446" spans="1:12">
      <c r="A2446">
        <v>549534</v>
      </c>
      <c r="B2446" t="s">
        <v>249</v>
      </c>
      <c r="C2446" t="s">
        <v>27</v>
      </c>
      <c r="D2446">
        <v>2</v>
      </c>
      <c r="E2446" s="1">
        <v>40603.484027777777</v>
      </c>
      <c r="F2446">
        <v>5.95</v>
      </c>
      <c r="G2446">
        <v>12763</v>
      </c>
      <c r="H2446" t="s">
        <v>10</v>
      </c>
      <c r="I2446" t="str">
        <f>IF(AND(LEFT(OnlineRetail[[#This Row],[InvoiceNo]],1)&lt;&gt;"C",OnlineRetail[[#This Row],[CustomerID]]&lt;&gt;""),"Yes","No")</f>
        <v>Yes</v>
      </c>
      <c r="J2446" s="4">
        <f>EOMONTH(OnlineRetail[[#This Row],[InvoiceDate]],-1)+1</f>
        <v>40603</v>
      </c>
      <c r="K2446" s="6">
        <f>OnlineRetail[[#This Row],[Quantity]]*OnlineRetail[[#This Row],[UnitPrice]]</f>
        <v>11.9</v>
      </c>
      <c r="L2446" t="str">
        <f t="shared" si="38"/>
        <v>12763|Mar-2011</v>
      </c>
    </row>
    <row r="2447" spans="1:12">
      <c r="A2447">
        <v>548485</v>
      </c>
      <c r="B2447" t="s">
        <v>195</v>
      </c>
      <c r="C2447" t="s">
        <v>42</v>
      </c>
      <c r="D2447">
        <v>11</v>
      </c>
      <c r="E2447" s="1">
        <v>40603.523611111108</v>
      </c>
      <c r="F2447">
        <v>2.5499999999999998</v>
      </c>
      <c r="G2447">
        <v>14227</v>
      </c>
      <c r="H2447" t="s">
        <v>22</v>
      </c>
      <c r="I2447" t="str">
        <f>IF(AND(LEFT(OnlineRetail[[#This Row],[InvoiceNo]],1)&lt;&gt;"C",OnlineRetail[[#This Row],[CustomerID]]&lt;&gt;""),"Yes","No")</f>
        <v>Yes</v>
      </c>
      <c r="J2447" s="4">
        <f>EOMONTH(OnlineRetail[[#This Row],[InvoiceDate]],-1)+1</f>
        <v>40603</v>
      </c>
      <c r="K2447" s="6">
        <f>OnlineRetail[[#This Row],[Quantity]]*OnlineRetail[[#This Row],[UnitPrice]]</f>
        <v>28.049999999999997</v>
      </c>
      <c r="L2447" t="str">
        <f t="shared" si="38"/>
        <v>14227|Mar-2011</v>
      </c>
    </row>
    <row r="2448" spans="1:12">
      <c r="A2448">
        <v>543070</v>
      </c>
      <c r="B2448" t="s">
        <v>202</v>
      </c>
      <c r="C2448" t="s">
        <v>29</v>
      </c>
      <c r="D2448">
        <v>5</v>
      </c>
      <c r="E2448" s="1">
        <v>40603.524305555547</v>
      </c>
      <c r="F2448">
        <v>4.95</v>
      </c>
      <c r="G2448">
        <v>13901</v>
      </c>
      <c r="H2448" t="s">
        <v>10</v>
      </c>
      <c r="I2448" t="str">
        <f>IF(AND(LEFT(OnlineRetail[[#This Row],[InvoiceNo]],1)&lt;&gt;"C",OnlineRetail[[#This Row],[CustomerID]]&lt;&gt;""),"Yes","No")</f>
        <v>Yes</v>
      </c>
      <c r="J2448" s="4">
        <f>EOMONTH(OnlineRetail[[#This Row],[InvoiceDate]],-1)+1</f>
        <v>40603</v>
      </c>
      <c r="K2448" s="6">
        <f>OnlineRetail[[#This Row],[Quantity]]*OnlineRetail[[#This Row],[UnitPrice]]</f>
        <v>24.75</v>
      </c>
      <c r="L2448" t="str">
        <f t="shared" si="38"/>
        <v>13901|Mar-2011</v>
      </c>
    </row>
    <row r="2449" spans="1:12">
      <c r="A2449">
        <v>548675</v>
      </c>
      <c r="B2449" t="s">
        <v>91</v>
      </c>
      <c r="C2449" t="s">
        <v>16</v>
      </c>
      <c r="D2449">
        <v>10</v>
      </c>
      <c r="E2449" s="1">
        <v>40603.529861111107</v>
      </c>
      <c r="F2449">
        <v>7.95</v>
      </c>
      <c r="G2449">
        <v>13313</v>
      </c>
      <c r="H2449" t="s">
        <v>10</v>
      </c>
      <c r="I2449" t="str">
        <f>IF(AND(LEFT(OnlineRetail[[#This Row],[InvoiceNo]],1)&lt;&gt;"C",OnlineRetail[[#This Row],[CustomerID]]&lt;&gt;""),"Yes","No")</f>
        <v>Yes</v>
      </c>
      <c r="J2449" s="4">
        <f>EOMONTH(OnlineRetail[[#This Row],[InvoiceDate]],-1)+1</f>
        <v>40603</v>
      </c>
      <c r="K2449" s="6">
        <f>OnlineRetail[[#This Row],[Quantity]]*OnlineRetail[[#This Row],[UnitPrice]]</f>
        <v>79.5</v>
      </c>
      <c r="L2449" t="str">
        <f t="shared" si="38"/>
        <v>13313|Mar-2011</v>
      </c>
    </row>
    <row r="2450" spans="1:12">
      <c r="A2450">
        <v>540945</v>
      </c>
      <c r="B2450" t="s">
        <v>94</v>
      </c>
      <c r="C2450" t="s">
        <v>27</v>
      </c>
      <c r="D2450">
        <v>8</v>
      </c>
      <c r="E2450" s="1">
        <v>40603.538888888892</v>
      </c>
      <c r="F2450">
        <v>4.95</v>
      </c>
      <c r="G2450">
        <v>13848</v>
      </c>
      <c r="H2450" t="s">
        <v>126</v>
      </c>
      <c r="I2450" t="str">
        <f>IF(AND(LEFT(OnlineRetail[[#This Row],[InvoiceNo]],1)&lt;&gt;"C",OnlineRetail[[#This Row],[CustomerID]]&lt;&gt;""),"Yes","No")</f>
        <v>Yes</v>
      </c>
      <c r="J2450" s="4">
        <f>EOMONTH(OnlineRetail[[#This Row],[InvoiceDate]],-1)+1</f>
        <v>40603</v>
      </c>
      <c r="K2450" s="6">
        <f>OnlineRetail[[#This Row],[Quantity]]*OnlineRetail[[#This Row],[UnitPrice]]</f>
        <v>39.6</v>
      </c>
      <c r="L2450" t="str">
        <f t="shared" si="38"/>
        <v>13848|Mar-2011</v>
      </c>
    </row>
    <row r="2451" spans="1:12">
      <c r="A2451">
        <v>556194</v>
      </c>
      <c r="B2451" t="s">
        <v>204</v>
      </c>
      <c r="C2451" t="s">
        <v>50</v>
      </c>
      <c r="D2451">
        <v>3</v>
      </c>
      <c r="E2451" s="1">
        <v>40603.54583333333</v>
      </c>
      <c r="F2451">
        <v>0.85</v>
      </c>
      <c r="G2451">
        <v>12726</v>
      </c>
      <c r="H2451" t="s">
        <v>10</v>
      </c>
      <c r="I2451" t="str">
        <f>IF(AND(LEFT(OnlineRetail[[#This Row],[InvoiceNo]],1)&lt;&gt;"C",OnlineRetail[[#This Row],[CustomerID]]&lt;&gt;""),"Yes","No")</f>
        <v>Yes</v>
      </c>
      <c r="J2451" s="4">
        <f>EOMONTH(OnlineRetail[[#This Row],[InvoiceDate]],-1)+1</f>
        <v>40603</v>
      </c>
      <c r="K2451" s="6">
        <f>OnlineRetail[[#This Row],[Quantity]]*OnlineRetail[[#This Row],[UnitPrice]]</f>
        <v>2.5499999999999998</v>
      </c>
      <c r="L2451" t="str">
        <f t="shared" si="38"/>
        <v>12726|Mar-2011</v>
      </c>
    </row>
    <row r="2452" spans="1:12" hidden="1">
      <c r="A2452">
        <v>546672</v>
      </c>
      <c r="B2452" t="s">
        <v>252</v>
      </c>
      <c r="C2452" t="s">
        <v>14</v>
      </c>
      <c r="D2452">
        <v>4</v>
      </c>
      <c r="E2452" s="1">
        <v>40603.563194444447</v>
      </c>
      <c r="F2452">
        <v>4.95</v>
      </c>
      <c r="H2452" t="s">
        <v>10</v>
      </c>
      <c r="I2452" t="str">
        <f>IF(AND(LEFT(OnlineRetail[[#This Row],[InvoiceNo]],1)&lt;&gt;"C",OnlineRetail[[#This Row],[CustomerID]]&lt;&gt;""),"Yes","No")</f>
        <v>No</v>
      </c>
      <c r="J2452" s="4">
        <f>EOMONTH(OnlineRetail[[#This Row],[InvoiceDate]],-1)+1</f>
        <v>40603</v>
      </c>
      <c r="K2452" s="6">
        <f>OnlineRetail[[#This Row],[Quantity]]*OnlineRetail[[#This Row],[UnitPrice]]</f>
        <v>19.8</v>
      </c>
      <c r="L2452" t="str">
        <f t="shared" si="38"/>
        <v/>
      </c>
    </row>
    <row r="2453" spans="1:12">
      <c r="A2453">
        <v>554908</v>
      </c>
      <c r="B2453" t="s">
        <v>129</v>
      </c>
      <c r="C2453" t="s">
        <v>48</v>
      </c>
      <c r="D2453">
        <v>24</v>
      </c>
      <c r="E2453" s="1">
        <v>40603.57916666667</v>
      </c>
      <c r="F2453">
        <v>1.65</v>
      </c>
      <c r="G2453">
        <v>14260</v>
      </c>
      <c r="H2453" t="s">
        <v>25</v>
      </c>
      <c r="I2453" t="str">
        <f>IF(AND(LEFT(OnlineRetail[[#This Row],[InvoiceNo]],1)&lt;&gt;"C",OnlineRetail[[#This Row],[CustomerID]]&lt;&gt;""),"Yes","No")</f>
        <v>Yes</v>
      </c>
      <c r="J2453" s="4">
        <f>EOMONTH(OnlineRetail[[#This Row],[InvoiceDate]],-1)+1</f>
        <v>40603</v>
      </c>
      <c r="K2453" s="6">
        <f>OnlineRetail[[#This Row],[Quantity]]*OnlineRetail[[#This Row],[UnitPrice]]</f>
        <v>39.599999999999994</v>
      </c>
      <c r="L2453" t="str">
        <f t="shared" si="38"/>
        <v>14260|Mar-2011</v>
      </c>
    </row>
    <row r="2454" spans="1:12">
      <c r="A2454">
        <v>537630</v>
      </c>
      <c r="B2454" t="s">
        <v>54</v>
      </c>
      <c r="C2454" t="s">
        <v>16</v>
      </c>
      <c r="D2454">
        <v>6</v>
      </c>
      <c r="E2454" s="1">
        <v>40603.587500000001</v>
      </c>
      <c r="F2454">
        <v>1.25</v>
      </c>
      <c r="G2454">
        <v>12637</v>
      </c>
      <c r="H2454" t="s">
        <v>10</v>
      </c>
      <c r="I2454" t="str">
        <f>IF(AND(LEFT(OnlineRetail[[#This Row],[InvoiceNo]],1)&lt;&gt;"C",OnlineRetail[[#This Row],[CustomerID]]&lt;&gt;""),"Yes","No")</f>
        <v>Yes</v>
      </c>
      <c r="J2454" s="4">
        <f>EOMONTH(OnlineRetail[[#This Row],[InvoiceDate]],-1)+1</f>
        <v>40603</v>
      </c>
      <c r="K2454" s="6">
        <f>OnlineRetail[[#This Row],[Quantity]]*OnlineRetail[[#This Row],[UnitPrice]]</f>
        <v>7.5</v>
      </c>
      <c r="L2454" t="str">
        <f t="shared" si="38"/>
        <v>12637|Mar-2011</v>
      </c>
    </row>
    <row r="2455" spans="1:12">
      <c r="A2455">
        <v>552545</v>
      </c>
      <c r="B2455" t="s">
        <v>111</v>
      </c>
      <c r="C2455" t="s">
        <v>19</v>
      </c>
      <c r="D2455">
        <v>20</v>
      </c>
      <c r="E2455" s="1">
        <v>40603.595138888893</v>
      </c>
      <c r="F2455">
        <v>5.95</v>
      </c>
      <c r="G2455">
        <v>13153</v>
      </c>
      <c r="H2455" t="s">
        <v>10</v>
      </c>
      <c r="I2455" t="str">
        <f>IF(AND(LEFT(OnlineRetail[[#This Row],[InvoiceNo]],1)&lt;&gt;"C",OnlineRetail[[#This Row],[CustomerID]]&lt;&gt;""),"Yes","No")</f>
        <v>Yes</v>
      </c>
      <c r="J2455" s="4">
        <f>EOMONTH(OnlineRetail[[#This Row],[InvoiceDate]],-1)+1</f>
        <v>40603</v>
      </c>
      <c r="K2455" s="6">
        <f>OnlineRetail[[#This Row],[Quantity]]*OnlineRetail[[#This Row],[UnitPrice]]</f>
        <v>119</v>
      </c>
      <c r="L2455" t="str">
        <f t="shared" si="38"/>
        <v>13153|Mar-2011</v>
      </c>
    </row>
    <row r="2456" spans="1:12">
      <c r="A2456">
        <v>550534</v>
      </c>
      <c r="B2456" t="s">
        <v>41</v>
      </c>
      <c r="C2456" t="s">
        <v>19</v>
      </c>
      <c r="D2456">
        <v>15</v>
      </c>
      <c r="E2456" s="1">
        <v>40603.599999999999</v>
      </c>
      <c r="F2456">
        <v>2.1</v>
      </c>
      <c r="G2456">
        <v>13996</v>
      </c>
      <c r="H2456" t="s">
        <v>10</v>
      </c>
      <c r="I2456" t="str">
        <f>IF(AND(LEFT(OnlineRetail[[#This Row],[InvoiceNo]],1)&lt;&gt;"C",OnlineRetail[[#This Row],[CustomerID]]&lt;&gt;""),"Yes","No")</f>
        <v>Yes</v>
      </c>
      <c r="J2456" s="4">
        <f>EOMONTH(OnlineRetail[[#This Row],[InvoiceDate]],-1)+1</f>
        <v>40603</v>
      </c>
      <c r="K2456" s="6">
        <f>OnlineRetail[[#This Row],[Quantity]]*OnlineRetail[[#This Row],[UnitPrice]]</f>
        <v>31.5</v>
      </c>
      <c r="L2456" t="str">
        <f t="shared" si="38"/>
        <v>13996|Mar-2011</v>
      </c>
    </row>
    <row r="2457" spans="1:12">
      <c r="A2457">
        <v>539443</v>
      </c>
      <c r="B2457" t="s">
        <v>289</v>
      </c>
      <c r="C2457" t="s">
        <v>9</v>
      </c>
      <c r="D2457">
        <v>1</v>
      </c>
      <c r="E2457" s="1">
        <v>40603.606249999997</v>
      </c>
      <c r="F2457">
        <v>7.95</v>
      </c>
      <c r="G2457">
        <v>13849</v>
      </c>
      <c r="H2457" t="s">
        <v>10</v>
      </c>
      <c r="I2457" t="str">
        <f>IF(AND(LEFT(OnlineRetail[[#This Row],[InvoiceNo]],1)&lt;&gt;"C",OnlineRetail[[#This Row],[CustomerID]]&lt;&gt;""),"Yes","No")</f>
        <v>Yes</v>
      </c>
      <c r="J2457" s="4">
        <f>EOMONTH(OnlineRetail[[#This Row],[InvoiceDate]],-1)+1</f>
        <v>40603</v>
      </c>
      <c r="K2457" s="6">
        <f>OnlineRetail[[#This Row],[Quantity]]*OnlineRetail[[#This Row],[UnitPrice]]</f>
        <v>7.95</v>
      </c>
      <c r="L2457" t="str">
        <f t="shared" si="38"/>
        <v>13849|Mar-2011</v>
      </c>
    </row>
    <row r="2458" spans="1:12">
      <c r="A2458">
        <v>537782</v>
      </c>
      <c r="B2458" t="s">
        <v>140</v>
      </c>
      <c r="C2458" t="s">
        <v>42</v>
      </c>
      <c r="D2458">
        <v>2</v>
      </c>
      <c r="E2458" s="1">
        <v>40603.60833333333</v>
      </c>
      <c r="F2458">
        <v>1.65</v>
      </c>
      <c r="G2458">
        <v>13791</v>
      </c>
      <c r="H2458" t="s">
        <v>10</v>
      </c>
      <c r="I2458" t="str">
        <f>IF(AND(LEFT(OnlineRetail[[#This Row],[InvoiceNo]],1)&lt;&gt;"C",OnlineRetail[[#This Row],[CustomerID]]&lt;&gt;""),"Yes","No")</f>
        <v>Yes</v>
      </c>
      <c r="J2458" s="4">
        <f>EOMONTH(OnlineRetail[[#This Row],[InvoiceDate]],-1)+1</f>
        <v>40603</v>
      </c>
      <c r="K2458" s="6">
        <f>OnlineRetail[[#This Row],[Quantity]]*OnlineRetail[[#This Row],[UnitPrice]]</f>
        <v>3.3</v>
      </c>
      <c r="L2458" t="str">
        <f t="shared" si="38"/>
        <v>13791|Mar-2011</v>
      </c>
    </row>
    <row r="2459" spans="1:12">
      <c r="A2459">
        <v>536785</v>
      </c>
      <c r="B2459" t="s">
        <v>84</v>
      </c>
      <c r="C2459" t="s">
        <v>14</v>
      </c>
      <c r="D2459">
        <v>9</v>
      </c>
      <c r="E2459" s="1">
        <v>40603.609722222223</v>
      </c>
      <c r="F2459">
        <v>4.95</v>
      </c>
      <c r="G2459">
        <v>13350</v>
      </c>
      <c r="H2459" t="s">
        <v>36</v>
      </c>
      <c r="I2459" t="str">
        <f>IF(AND(LEFT(OnlineRetail[[#This Row],[InvoiceNo]],1)&lt;&gt;"C",OnlineRetail[[#This Row],[CustomerID]]&lt;&gt;""),"Yes","No")</f>
        <v>Yes</v>
      </c>
      <c r="J2459" s="4">
        <f>EOMONTH(OnlineRetail[[#This Row],[InvoiceDate]],-1)+1</f>
        <v>40603</v>
      </c>
      <c r="K2459" s="6">
        <f>OnlineRetail[[#This Row],[Quantity]]*OnlineRetail[[#This Row],[UnitPrice]]</f>
        <v>44.550000000000004</v>
      </c>
      <c r="L2459" t="str">
        <f t="shared" si="38"/>
        <v>13350|Mar-2011</v>
      </c>
    </row>
    <row r="2460" spans="1:12">
      <c r="A2460">
        <v>538185</v>
      </c>
      <c r="B2460" t="s">
        <v>196</v>
      </c>
      <c r="C2460" t="s">
        <v>46</v>
      </c>
      <c r="D2460">
        <v>10</v>
      </c>
      <c r="E2460" s="1">
        <v>40603.630555555559</v>
      </c>
      <c r="F2460">
        <v>2.5499999999999998</v>
      </c>
      <c r="G2460">
        <v>12654</v>
      </c>
      <c r="H2460" t="s">
        <v>10</v>
      </c>
      <c r="I2460" t="str">
        <f>IF(AND(LEFT(OnlineRetail[[#This Row],[InvoiceNo]],1)&lt;&gt;"C",OnlineRetail[[#This Row],[CustomerID]]&lt;&gt;""),"Yes","No")</f>
        <v>Yes</v>
      </c>
      <c r="J2460" s="4">
        <f>EOMONTH(OnlineRetail[[#This Row],[InvoiceDate]],-1)+1</f>
        <v>40603</v>
      </c>
      <c r="K2460" s="6">
        <f>OnlineRetail[[#This Row],[Quantity]]*OnlineRetail[[#This Row],[UnitPrice]]</f>
        <v>25.5</v>
      </c>
      <c r="L2460" t="str">
        <f t="shared" si="38"/>
        <v>12654|Mar-2011</v>
      </c>
    </row>
    <row r="2461" spans="1:12">
      <c r="A2461">
        <v>544069</v>
      </c>
      <c r="B2461" t="s">
        <v>45</v>
      </c>
      <c r="C2461" t="s">
        <v>21</v>
      </c>
      <c r="D2461">
        <v>18</v>
      </c>
      <c r="E2461" s="1">
        <v>40603.63958333333</v>
      </c>
      <c r="F2461">
        <v>3.39</v>
      </c>
      <c r="G2461">
        <v>12802</v>
      </c>
      <c r="H2461" t="s">
        <v>121</v>
      </c>
      <c r="I2461" t="str">
        <f>IF(AND(LEFT(OnlineRetail[[#This Row],[InvoiceNo]],1)&lt;&gt;"C",OnlineRetail[[#This Row],[CustomerID]]&lt;&gt;""),"Yes","No")</f>
        <v>Yes</v>
      </c>
      <c r="J2461" s="4">
        <f>EOMONTH(OnlineRetail[[#This Row],[InvoiceDate]],-1)+1</f>
        <v>40603</v>
      </c>
      <c r="K2461" s="6">
        <f>OnlineRetail[[#This Row],[Quantity]]*OnlineRetail[[#This Row],[UnitPrice]]</f>
        <v>61.02</v>
      </c>
      <c r="L2461" t="str">
        <f t="shared" si="38"/>
        <v>12802|Mar-2011</v>
      </c>
    </row>
    <row r="2462" spans="1:12">
      <c r="A2462">
        <v>549045</v>
      </c>
      <c r="B2462" t="s">
        <v>34</v>
      </c>
      <c r="C2462" t="s">
        <v>29</v>
      </c>
      <c r="D2462">
        <v>19</v>
      </c>
      <c r="E2462" s="1">
        <v>40603.657638888893</v>
      </c>
      <c r="F2462">
        <v>2.5499999999999998</v>
      </c>
      <c r="G2462">
        <v>12756</v>
      </c>
      <c r="H2462" t="s">
        <v>10</v>
      </c>
      <c r="I2462" t="str">
        <f>IF(AND(LEFT(OnlineRetail[[#This Row],[InvoiceNo]],1)&lt;&gt;"C",OnlineRetail[[#This Row],[CustomerID]]&lt;&gt;""),"Yes","No")</f>
        <v>Yes</v>
      </c>
      <c r="J2462" s="4">
        <f>EOMONTH(OnlineRetail[[#This Row],[InvoiceDate]],-1)+1</f>
        <v>40603</v>
      </c>
      <c r="K2462" s="6">
        <f>OnlineRetail[[#This Row],[Quantity]]*OnlineRetail[[#This Row],[UnitPrice]]</f>
        <v>48.449999999999996</v>
      </c>
      <c r="L2462" t="str">
        <f t="shared" si="38"/>
        <v>12756|Mar-2011</v>
      </c>
    </row>
    <row r="2463" spans="1:12">
      <c r="A2463">
        <v>550802</v>
      </c>
      <c r="B2463" t="s">
        <v>168</v>
      </c>
      <c r="C2463" t="s">
        <v>24</v>
      </c>
      <c r="D2463">
        <v>22</v>
      </c>
      <c r="E2463" s="1">
        <v>40603.65902777778</v>
      </c>
      <c r="F2463">
        <v>5.95</v>
      </c>
      <c r="G2463">
        <v>13645</v>
      </c>
      <c r="H2463" t="s">
        <v>31</v>
      </c>
      <c r="I2463" t="str">
        <f>IF(AND(LEFT(OnlineRetail[[#This Row],[InvoiceNo]],1)&lt;&gt;"C",OnlineRetail[[#This Row],[CustomerID]]&lt;&gt;""),"Yes","No")</f>
        <v>Yes</v>
      </c>
      <c r="J2463" s="4">
        <f>EOMONTH(OnlineRetail[[#This Row],[InvoiceDate]],-1)+1</f>
        <v>40603</v>
      </c>
      <c r="K2463" s="6">
        <f>OnlineRetail[[#This Row],[Quantity]]*OnlineRetail[[#This Row],[UnitPrice]]</f>
        <v>130.9</v>
      </c>
      <c r="L2463" t="str">
        <f t="shared" si="38"/>
        <v>13645|Mar-2011</v>
      </c>
    </row>
    <row r="2464" spans="1:12">
      <c r="A2464">
        <v>538796</v>
      </c>
      <c r="B2464" t="s">
        <v>268</v>
      </c>
      <c r="C2464" t="s">
        <v>83</v>
      </c>
      <c r="D2464">
        <v>17</v>
      </c>
      <c r="E2464" s="1">
        <v>40603.659722222219</v>
      </c>
      <c r="F2464">
        <v>2.1</v>
      </c>
      <c r="G2464">
        <v>12523</v>
      </c>
      <c r="H2464" t="s">
        <v>10</v>
      </c>
      <c r="I2464" t="str">
        <f>IF(AND(LEFT(OnlineRetail[[#This Row],[InvoiceNo]],1)&lt;&gt;"C",OnlineRetail[[#This Row],[CustomerID]]&lt;&gt;""),"Yes","No")</f>
        <v>Yes</v>
      </c>
      <c r="J2464" s="4">
        <f>EOMONTH(OnlineRetail[[#This Row],[InvoiceDate]],-1)+1</f>
        <v>40603</v>
      </c>
      <c r="K2464" s="6">
        <f>OnlineRetail[[#This Row],[Quantity]]*OnlineRetail[[#This Row],[UnitPrice]]</f>
        <v>35.700000000000003</v>
      </c>
      <c r="L2464" t="str">
        <f t="shared" si="38"/>
        <v>12523|Mar-2011</v>
      </c>
    </row>
    <row r="2465" spans="1:12">
      <c r="A2465">
        <v>552217</v>
      </c>
      <c r="B2465" t="s">
        <v>211</v>
      </c>
      <c r="C2465" t="s">
        <v>14</v>
      </c>
      <c r="D2465">
        <v>9</v>
      </c>
      <c r="E2465" s="1">
        <v>40603.6875</v>
      </c>
      <c r="F2465">
        <v>4.95</v>
      </c>
      <c r="G2465">
        <v>12428</v>
      </c>
      <c r="H2465" t="s">
        <v>10</v>
      </c>
      <c r="I2465" t="str">
        <f>IF(AND(LEFT(OnlineRetail[[#This Row],[InvoiceNo]],1)&lt;&gt;"C",OnlineRetail[[#This Row],[CustomerID]]&lt;&gt;""),"Yes","No")</f>
        <v>Yes</v>
      </c>
      <c r="J2465" s="4">
        <f>EOMONTH(OnlineRetail[[#This Row],[InvoiceDate]],-1)+1</f>
        <v>40603</v>
      </c>
      <c r="K2465" s="6">
        <f>OnlineRetail[[#This Row],[Quantity]]*OnlineRetail[[#This Row],[UnitPrice]]</f>
        <v>44.550000000000004</v>
      </c>
      <c r="L2465" t="str">
        <f t="shared" si="38"/>
        <v>12428|Mar-2011</v>
      </c>
    </row>
    <row r="2466" spans="1:12">
      <c r="A2466">
        <v>541231</v>
      </c>
      <c r="B2466" t="s">
        <v>253</v>
      </c>
      <c r="C2466" t="s">
        <v>50</v>
      </c>
      <c r="D2466">
        <v>20</v>
      </c>
      <c r="E2466" s="1">
        <v>40603.693749999999</v>
      </c>
      <c r="F2466">
        <v>9.9499999999999993</v>
      </c>
      <c r="G2466">
        <v>12755</v>
      </c>
      <c r="H2466" t="s">
        <v>22</v>
      </c>
      <c r="I2466" t="str">
        <f>IF(AND(LEFT(OnlineRetail[[#This Row],[InvoiceNo]],1)&lt;&gt;"C",OnlineRetail[[#This Row],[CustomerID]]&lt;&gt;""),"Yes","No")</f>
        <v>Yes</v>
      </c>
      <c r="J2466" s="4">
        <f>EOMONTH(OnlineRetail[[#This Row],[InvoiceDate]],-1)+1</f>
        <v>40603</v>
      </c>
      <c r="K2466" s="6">
        <f>OnlineRetail[[#This Row],[Quantity]]*OnlineRetail[[#This Row],[UnitPrice]]</f>
        <v>199</v>
      </c>
      <c r="L2466" t="str">
        <f t="shared" si="38"/>
        <v>12755|Mar-2011</v>
      </c>
    </row>
    <row r="2467" spans="1:12">
      <c r="A2467">
        <v>549286</v>
      </c>
      <c r="B2467" t="s">
        <v>240</v>
      </c>
      <c r="C2467" t="s">
        <v>14</v>
      </c>
      <c r="D2467">
        <v>16</v>
      </c>
      <c r="E2467" s="1">
        <v>40603.699305555558</v>
      </c>
      <c r="F2467">
        <v>1.65</v>
      </c>
      <c r="G2467">
        <v>13015</v>
      </c>
      <c r="H2467" t="s">
        <v>10</v>
      </c>
      <c r="I2467" t="str">
        <f>IF(AND(LEFT(OnlineRetail[[#This Row],[InvoiceNo]],1)&lt;&gt;"C",OnlineRetail[[#This Row],[CustomerID]]&lt;&gt;""),"Yes","No")</f>
        <v>Yes</v>
      </c>
      <c r="J2467" s="4">
        <f>EOMONTH(OnlineRetail[[#This Row],[InvoiceDate]],-1)+1</f>
        <v>40603</v>
      </c>
      <c r="K2467" s="6">
        <f>OnlineRetail[[#This Row],[Quantity]]*OnlineRetail[[#This Row],[UnitPrice]]</f>
        <v>26.4</v>
      </c>
      <c r="L2467" t="str">
        <f t="shared" si="38"/>
        <v>13015|Mar-2011</v>
      </c>
    </row>
    <row r="2468" spans="1:12">
      <c r="A2468">
        <v>539741</v>
      </c>
      <c r="B2468" t="s">
        <v>51</v>
      </c>
      <c r="C2468" t="s">
        <v>50</v>
      </c>
      <c r="D2468">
        <v>3</v>
      </c>
      <c r="E2468" s="1">
        <v>40603.725694444453</v>
      </c>
      <c r="F2468">
        <v>7.95</v>
      </c>
      <c r="G2468">
        <v>14156</v>
      </c>
      <c r="H2468" t="s">
        <v>10</v>
      </c>
      <c r="I2468" t="str">
        <f>IF(AND(LEFT(OnlineRetail[[#This Row],[InvoiceNo]],1)&lt;&gt;"C",OnlineRetail[[#This Row],[CustomerID]]&lt;&gt;""),"Yes","No")</f>
        <v>Yes</v>
      </c>
      <c r="J2468" s="4">
        <f>EOMONTH(OnlineRetail[[#This Row],[InvoiceDate]],-1)+1</f>
        <v>40603</v>
      </c>
      <c r="K2468" s="6">
        <f>OnlineRetail[[#This Row],[Quantity]]*OnlineRetail[[#This Row],[UnitPrice]]</f>
        <v>23.85</v>
      </c>
      <c r="L2468" t="str">
        <f t="shared" si="38"/>
        <v>14156|Mar-2011</v>
      </c>
    </row>
    <row r="2469" spans="1:12">
      <c r="A2469">
        <v>544188</v>
      </c>
      <c r="B2469" t="s">
        <v>203</v>
      </c>
      <c r="C2469" t="s">
        <v>33</v>
      </c>
      <c r="D2469">
        <v>12</v>
      </c>
      <c r="E2469" s="1">
        <v>40603.729861111111</v>
      </c>
      <c r="F2469">
        <v>5.95</v>
      </c>
      <c r="G2469">
        <v>12977</v>
      </c>
      <c r="H2469" t="s">
        <v>36</v>
      </c>
      <c r="I2469" t="str">
        <f>IF(AND(LEFT(OnlineRetail[[#This Row],[InvoiceNo]],1)&lt;&gt;"C",OnlineRetail[[#This Row],[CustomerID]]&lt;&gt;""),"Yes","No")</f>
        <v>Yes</v>
      </c>
      <c r="J2469" s="4">
        <f>EOMONTH(OnlineRetail[[#This Row],[InvoiceDate]],-1)+1</f>
        <v>40603</v>
      </c>
      <c r="K2469" s="6">
        <f>OnlineRetail[[#This Row],[Quantity]]*OnlineRetail[[#This Row],[UnitPrice]]</f>
        <v>71.400000000000006</v>
      </c>
      <c r="L2469" t="str">
        <f t="shared" si="38"/>
        <v>12977|Mar-2011</v>
      </c>
    </row>
    <row r="2470" spans="1:12">
      <c r="A2470">
        <v>537004</v>
      </c>
      <c r="B2470" t="s">
        <v>239</v>
      </c>
      <c r="C2470" t="s">
        <v>83</v>
      </c>
      <c r="D2470">
        <v>6</v>
      </c>
      <c r="E2470" s="1">
        <v>40603.736111111109</v>
      </c>
      <c r="F2470">
        <v>2.5499999999999998</v>
      </c>
      <c r="G2470">
        <v>13193</v>
      </c>
      <c r="H2470" t="s">
        <v>10</v>
      </c>
      <c r="I2470" t="str">
        <f>IF(AND(LEFT(OnlineRetail[[#This Row],[InvoiceNo]],1)&lt;&gt;"C",OnlineRetail[[#This Row],[CustomerID]]&lt;&gt;""),"Yes","No")</f>
        <v>Yes</v>
      </c>
      <c r="J2470" s="4">
        <f>EOMONTH(OnlineRetail[[#This Row],[InvoiceDate]],-1)+1</f>
        <v>40603</v>
      </c>
      <c r="K2470" s="6">
        <f>OnlineRetail[[#This Row],[Quantity]]*OnlineRetail[[#This Row],[UnitPrice]]</f>
        <v>15.299999999999999</v>
      </c>
      <c r="L2470" t="str">
        <f t="shared" si="38"/>
        <v>13193|Mar-2011</v>
      </c>
    </row>
    <row r="2471" spans="1:12">
      <c r="A2471">
        <v>540230</v>
      </c>
      <c r="B2471" t="s">
        <v>160</v>
      </c>
      <c r="C2471" t="s">
        <v>50</v>
      </c>
      <c r="D2471">
        <v>3</v>
      </c>
      <c r="E2471" s="1">
        <v>40603.738888888889</v>
      </c>
      <c r="F2471">
        <v>7.95</v>
      </c>
      <c r="G2471">
        <v>12671</v>
      </c>
      <c r="H2471" t="s">
        <v>10</v>
      </c>
      <c r="I2471" t="str">
        <f>IF(AND(LEFT(OnlineRetail[[#This Row],[InvoiceNo]],1)&lt;&gt;"C",OnlineRetail[[#This Row],[CustomerID]]&lt;&gt;""),"Yes","No")</f>
        <v>Yes</v>
      </c>
      <c r="J2471" s="4">
        <f>EOMONTH(OnlineRetail[[#This Row],[InvoiceDate]],-1)+1</f>
        <v>40603</v>
      </c>
      <c r="K2471" s="6">
        <f>OnlineRetail[[#This Row],[Quantity]]*OnlineRetail[[#This Row],[UnitPrice]]</f>
        <v>23.85</v>
      </c>
      <c r="L2471" t="str">
        <f t="shared" si="38"/>
        <v>12671|Mar-2011</v>
      </c>
    </row>
    <row r="2472" spans="1:12">
      <c r="A2472">
        <v>542163</v>
      </c>
      <c r="B2472" t="s">
        <v>152</v>
      </c>
      <c r="C2472" t="s">
        <v>42</v>
      </c>
      <c r="D2472">
        <v>16</v>
      </c>
      <c r="E2472" s="1">
        <v>40603.742361111108</v>
      </c>
      <c r="F2472">
        <v>4.25</v>
      </c>
      <c r="G2472">
        <v>12683</v>
      </c>
      <c r="H2472" t="s">
        <v>10</v>
      </c>
      <c r="I2472" t="str">
        <f>IF(AND(LEFT(OnlineRetail[[#This Row],[InvoiceNo]],1)&lt;&gt;"C",OnlineRetail[[#This Row],[CustomerID]]&lt;&gt;""),"Yes","No")</f>
        <v>Yes</v>
      </c>
      <c r="J2472" s="4">
        <f>EOMONTH(OnlineRetail[[#This Row],[InvoiceDate]],-1)+1</f>
        <v>40603</v>
      </c>
      <c r="K2472" s="6">
        <f>OnlineRetail[[#This Row],[Quantity]]*OnlineRetail[[#This Row],[UnitPrice]]</f>
        <v>68</v>
      </c>
      <c r="L2472" t="str">
        <f t="shared" si="38"/>
        <v>12683|Mar-2011</v>
      </c>
    </row>
    <row r="2473" spans="1:12">
      <c r="A2473">
        <v>554853</v>
      </c>
      <c r="B2473" t="s">
        <v>34</v>
      </c>
      <c r="C2473" t="s">
        <v>19</v>
      </c>
      <c r="D2473">
        <v>8</v>
      </c>
      <c r="E2473" s="1">
        <v>40603.761111111111</v>
      </c>
      <c r="F2473">
        <v>5.95</v>
      </c>
      <c r="G2473">
        <v>13089</v>
      </c>
      <c r="H2473" t="s">
        <v>10</v>
      </c>
      <c r="I2473" t="str">
        <f>IF(AND(LEFT(OnlineRetail[[#This Row],[InvoiceNo]],1)&lt;&gt;"C",OnlineRetail[[#This Row],[CustomerID]]&lt;&gt;""),"Yes","No")</f>
        <v>Yes</v>
      </c>
      <c r="J2473" s="4">
        <f>EOMONTH(OnlineRetail[[#This Row],[InvoiceDate]],-1)+1</f>
        <v>40603</v>
      </c>
      <c r="K2473" s="6">
        <f>OnlineRetail[[#This Row],[Quantity]]*OnlineRetail[[#This Row],[UnitPrice]]</f>
        <v>47.6</v>
      </c>
      <c r="L2473" t="str">
        <f t="shared" si="38"/>
        <v>13089|Mar-2011</v>
      </c>
    </row>
    <row r="2474" spans="1:12">
      <c r="A2474">
        <v>547461</v>
      </c>
      <c r="B2474" t="s">
        <v>177</v>
      </c>
      <c r="C2474" t="s">
        <v>24</v>
      </c>
      <c r="D2474">
        <v>7</v>
      </c>
      <c r="E2474" s="1">
        <v>40603.781944444447</v>
      </c>
      <c r="F2474">
        <v>7.95</v>
      </c>
      <c r="G2474">
        <v>12472</v>
      </c>
      <c r="H2474" t="s">
        <v>10</v>
      </c>
      <c r="I2474" t="str">
        <f>IF(AND(LEFT(OnlineRetail[[#This Row],[InvoiceNo]],1)&lt;&gt;"C",OnlineRetail[[#This Row],[CustomerID]]&lt;&gt;""),"Yes","No")</f>
        <v>Yes</v>
      </c>
      <c r="J2474" s="4">
        <f>EOMONTH(OnlineRetail[[#This Row],[InvoiceDate]],-1)+1</f>
        <v>40603</v>
      </c>
      <c r="K2474" s="6">
        <f>OnlineRetail[[#This Row],[Quantity]]*OnlineRetail[[#This Row],[UnitPrice]]</f>
        <v>55.65</v>
      </c>
      <c r="L2474" t="str">
        <f t="shared" si="38"/>
        <v>12472|Mar-2011</v>
      </c>
    </row>
    <row r="2475" spans="1:12">
      <c r="A2475">
        <v>542710</v>
      </c>
      <c r="B2475" t="s">
        <v>274</v>
      </c>
      <c r="C2475" t="s">
        <v>48</v>
      </c>
      <c r="D2475">
        <v>18</v>
      </c>
      <c r="E2475" s="1">
        <v>40603.783333333333</v>
      </c>
      <c r="F2475">
        <v>2.1</v>
      </c>
      <c r="G2475">
        <v>13244</v>
      </c>
      <c r="H2475" t="s">
        <v>10</v>
      </c>
      <c r="I2475" t="str">
        <f>IF(AND(LEFT(OnlineRetail[[#This Row],[InvoiceNo]],1)&lt;&gt;"C",OnlineRetail[[#This Row],[CustomerID]]&lt;&gt;""),"Yes","No")</f>
        <v>Yes</v>
      </c>
      <c r="J2475" s="4">
        <f>EOMONTH(OnlineRetail[[#This Row],[InvoiceDate]],-1)+1</f>
        <v>40603</v>
      </c>
      <c r="K2475" s="6">
        <f>OnlineRetail[[#This Row],[Quantity]]*OnlineRetail[[#This Row],[UnitPrice]]</f>
        <v>37.800000000000004</v>
      </c>
      <c r="L2475" t="str">
        <f t="shared" si="38"/>
        <v>13244|Mar-2011</v>
      </c>
    </row>
    <row r="2476" spans="1:12">
      <c r="A2476">
        <v>537199</v>
      </c>
      <c r="B2476" t="s">
        <v>285</v>
      </c>
      <c r="C2476" t="s">
        <v>33</v>
      </c>
      <c r="D2476">
        <v>2</v>
      </c>
      <c r="E2476" s="1">
        <v>40603.800000000003</v>
      </c>
      <c r="F2476">
        <v>5.95</v>
      </c>
      <c r="G2476">
        <v>13269</v>
      </c>
      <c r="H2476" t="s">
        <v>10</v>
      </c>
      <c r="I2476" t="str">
        <f>IF(AND(LEFT(OnlineRetail[[#This Row],[InvoiceNo]],1)&lt;&gt;"C",OnlineRetail[[#This Row],[CustomerID]]&lt;&gt;""),"Yes","No")</f>
        <v>Yes</v>
      </c>
      <c r="J2476" s="4">
        <f>EOMONTH(OnlineRetail[[#This Row],[InvoiceDate]],-1)+1</f>
        <v>40603</v>
      </c>
      <c r="K2476" s="6">
        <f>OnlineRetail[[#This Row],[Quantity]]*OnlineRetail[[#This Row],[UnitPrice]]</f>
        <v>11.9</v>
      </c>
      <c r="L2476" t="str">
        <f t="shared" si="38"/>
        <v>13269|Mar-2011</v>
      </c>
    </row>
    <row r="2477" spans="1:12">
      <c r="A2477">
        <v>541710</v>
      </c>
      <c r="B2477" t="s">
        <v>247</v>
      </c>
      <c r="C2477" t="s">
        <v>39</v>
      </c>
      <c r="D2477">
        <v>17</v>
      </c>
      <c r="E2477" s="1">
        <v>40603.802777777782</v>
      </c>
      <c r="F2477">
        <v>2.5499999999999998</v>
      </c>
      <c r="G2477">
        <v>13804</v>
      </c>
      <c r="H2477" t="s">
        <v>25</v>
      </c>
      <c r="I2477" t="str">
        <f>IF(AND(LEFT(OnlineRetail[[#This Row],[InvoiceNo]],1)&lt;&gt;"C",OnlineRetail[[#This Row],[CustomerID]]&lt;&gt;""),"Yes","No")</f>
        <v>Yes</v>
      </c>
      <c r="J2477" s="4">
        <f>EOMONTH(OnlineRetail[[#This Row],[InvoiceDate]],-1)+1</f>
        <v>40603</v>
      </c>
      <c r="K2477" s="6">
        <f>OnlineRetail[[#This Row],[Quantity]]*OnlineRetail[[#This Row],[UnitPrice]]</f>
        <v>43.349999999999994</v>
      </c>
      <c r="L2477" t="str">
        <f t="shared" si="38"/>
        <v>13804|Mar-2011</v>
      </c>
    </row>
    <row r="2478" spans="1:12">
      <c r="A2478">
        <v>542053</v>
      </c>
      <c r="B2478" t="s">
        <v>144</v>
      </c>
      <c r="C2478" t="s">
        <v>29</v>
      </c>
      <c r="D2478">
        <v>2</v>
      </c>
      <c r="E2478" s="1">
        <v>40603.80972222222</v>
      </c>
      <c r="F2478">
        <v>1.65</v>
      </c>
      <c r="G2478">
        <v>12648</v>
      </c>
      <c r="H2478" t="s">
        <v>31</v>
      </c>
      <c r="I2478" t="str">
        <f>IF(AND(LEFT(OnlineRetail[[#This Row],[InvoiceNo]],1)&lt;&gt;"C",OnlineRetail[[#This Row],[CustomerID]]&lt;&gt;""),"Yes","No")</f>
        <v>Yes</v>
      </c>
      <c r="J2478" s="4">
        <f>EOMONTH(OnlineRetail[[#This Row],[InvoiceDate]],-1)+1</f>
        <v>40603</v>
      </c>
      <c r="K2478" s="6">
        <f>OnlineRetail[[#This Row],[Quantity]]*OnlineRetail[[#This Row],[UnitPrice]]</f>
        <v>3.3</v>
      </c>
      <c r="L2478" t="str">
        <f t="shared" si="38"/>
        <v>12648|Mar-2011</v>
      </c>
    </row>
    <row r="2479" spans="1:12">
      <c r="A2479">
        <v>536518</v>
      </c>
      <c r="B2479" t="s">
        <v>225</v>
      </c>
      <c r="C2479" t="s">
        <v>50</v>
      </c>
      <c r="D2479">
        <v>24</v>
      </c>
      <c r="E2479" s="1">
        <v>40603.820138888892</v>
      </c>
      <c r="F2479">
        <v>1.25</v>
      </c>
      <c r="G2479">
        <v>12645</v>
      </c>
      <c r="H2479" t="s">
        <v>22</v>
      </c>
      <c r="I2479" t="str">
        <f>IF(AND(LEFT(OnlineRetail[[#This Row],[InvoiceNo]],1)&lt;&gt;"C",OnlineRetail[[#This Row],[CustomerID]]&lt;&gt;""),"Yes","No")</f>
        <v>Yes</v>
      </c>
      <c r="J2479" s="4">
        <f>EOMONTH(OnlineRetail[[#This Row],[InvoiceDate]],-1)+1</f>
        <v>40603</v>
      </c>
      <c r="K2479" s="6">
        <f>OnlineRetail[[#This Row],[Quantity]]*OnlineRetail[[#This Row],[UnitPrice]]</f>
        <v>30</v>
      </c>
      <c r="L2479" t="str">
        <f t="shared" si="38"/>
        <v>12645|Mar-2011</v>
      </c>
    </row>
    <row r="2480" spans="1:12">
      <c r="A2480">
        <v>551063</v>
      </c>
      <c r="B2480" t="s">
        <v>264</v>
      </c>
      <c r="C2480" t="s">
        <v>27</v>
      </c>
      <c r="D2480">
        <v>13</v>
      </c>
      <c r="E2480" s="1">
        <v>40603.822222222218</v>
      </c>
      <c r="F2480">
        <v>2.5499999999999998</v>
      </c>
      <c r="G2480">
        <v>13781</v>
      </c>
      <c r="H2480" t="s">
        <v>10</v>
      </c>
      <c r="I2480" t="str">
        <f>IF(AND(LEFT(OnlineRetail[[#This Row],[InvoiceNo]],1)&lt;&gt;"C",OnlineRetail[[#This Row],[CustomerID]]&lt;&gt;""),"Yes","No")</f>
        <v>Yes</v>
      </c>
      <c r="J2480" s="4">
        <f>EOMONTH(OnlineRetail[[#This Row],[InvoiceDate]],-1)+1</f>
        <v>40603</v>
      </c>
      <c r="K2480" s="6">
        <f>OnlineRetail[[#This Row],[Quantity]]*OnlineRetail[[#This Row],[UnitPrice]]</f>
        <v>33.15</v>
      </c>
      <c r="L2480" t="str">
        <f t="shared" si="38"/>
        <v>13781|Mar-2011</v>
      </c>
    </row>
    <row r="2481" spans="1:12" hidden="1">
      <c r="A2481">
        <v>537187</v>
      </c>
      <c r="B2481" t="s">
        <v>86</v>
      </c>
      <c r="C2481" t="s">
        <v>24</v>
      </c>
      <c r="D2481">
        <v>15</v>
      </c>
      <c r="E2481" s="1">
        <v>40604.34097222222</v>
      </c>
      <c r="F2481">
        <v>4.25</v>
      </c>
      <c r="H2481" t="s">
        <v>10</v>
      </c>
      <c r="I2481" t="str">
        <f>IF(AND(LEFT(OnlineRetail[[#This Row],[InvoiceNo]],1)&lt;&gt;"C",OnlineRetail[[#This Row],[CustomerID]]&lt;&gt;""),"Yes","No")</f>
        <v>No</v>
      </c>
      <c r="J2481" s="4">
        <f>EOMONTH(OnlineRetail[[#This Row],[InvoiceDate]],-1)+1</f>
        <v>40603</v>
      </c>
      <c r="K2481" s="6">
        <f>OnlineRetail[[#This Row],[Quantity]]*OnlineRetail[[#This Row],[UnitPrice]]</f>
        <v>63.75</v>
      </c>
      <c r="L2481" t="str">
        <f t="shared" si="38"/>
        <v/>
      </c>
    </row>
    <row r="2482" spans="1:12">
      <c r="A2482">
        <v>555098</v>
      </c>
      <c r="B2482" t="s">
        <v>263</v>
      </c>
      <c r="C2482" t="s">
        <v>29</v>
      </c>
      <c r="D2482">
        <v>6</v>
      </c>
      <c r="E2482" s="1">
        <v>40604.361805555563</v>
      </c>
      <c r="F2482">
        <v>9.9499999999999993</v>
      </c>
      <c r="G2482">
        <v>14273</v>
      </c>
      <c r="H2482" t="s">
        <v>36</v>
      </c>
      <c r="I2482" t="str">
        <f>IF(AND(LEFT(OnlineRetail[[#This Row],[InvoiceNo]],1)&lt;&gt;"C",OnlineRetail[[#This Row],[CustomerID]]&lt;&gt;""),"Yes","No")</f>
        <v>Yes</v>
      </c>
      <c r="J2482" s="4">
        <f>EOMONTH(OnlineRetail[[#This Row],[InvoiceDate]],-1)+1</f>
        <v>40603</v>
      </c>
      <c r="K2482" s="6">
        <f>OnlineRetail[[#This Row],[Quantity]]*OnlineRetail[[#This Row],[UnitPrice]]</f>
        <v>59.699999999999996</v>
      </c>
      <c r="L2482" t="str">
        <f t="shared" si="38"/>
        <v>14273|Mar-2011</v>
      </c>
    </row>
    <row r="2483" spans="1:12">
      <c r="A2483">
        <v>555001</v>
      </c>
      <c r="B2483" t="s">
        <v>252</v>
      </c>
      <c r="C2483" t="s">
        <v>9</v>
      </c>
      <c r="D2483">
        <v>3</v>
      </c>
      <c r="E2483" s="1">
        <v>40604.385416666657</v>
      </c>
      <c r="F2483">
        <v>9.9499999999999993</v>
      </c>
      <c r="G2483">
        <v>12523</v>
      </c>
      <c r="H2483" t="s">
        <v>10</v>
      </c>
      <c r="I2483" t="str">
        <f>IF(AND(LEFT(OnlineRetail[[#This Row],[InvoiceNo]],1)&lt;&gt;"C",OnlineRetail[[#This Row],[CustomerID]]&lt;&gt;""),"Yes","No")</f>
        <v>Yes</v>
      </c>
      <c r="J2483" s="4">
        <f>EOMONTH(OnlineRetail[[#This Row],[InvoiceDate]],-1)+1</f>
        <v>40603</v>
      </c>
      <c r="K2483" s="6">
        <f>OnlineRetail[[#This Row],[Quantity]]*OnlineRetail[[#This Row],[UnitPrice]]</f>
        <v>29.849999999999998</v>
      </c>
      <c r="L2483" t="str">
        <f t="shared" si="38"/>
        <v>12523|Mar-2011</v>
      </c>
    </row>
    <row r="2484" spans="1:12">
      <c r="A2484">
        <v>553705</v>
      </c>
      <c r="B2484" t="s">
        <v>249</v>
      </c>
      <c r="C2484" t="s">
        <v>24</v>
      </c>
      <c r="D2484">
        <v>7</v>
      </c>
      <c r="E2484" s="1">
        <v>40604.395138888889</v>
      </c>
      <c r="F2484">
        <v>0.85</v>
      </c>
      <c r="G2484">
        <v>13881</v>
      </c>
      <c r="H2484" t="s">
        <v>10</v>
      </c>
      <c r="I2484" t="str">
        <f>IF(AND(LEFT(OnlineRetail[[#This Row],[InvoiceNo]],1)&lt;&gt;"C",OnlineRetail[[#This Row],[CustomerID]]&lt;&gt;""),"Yes","No")</f>
        <v>Yes</v>
      </c>
      <c r="J2484" s="4">
        <f>EOMONTH(OnlineRetail[[#This Row],[InvoiceDate]],-1)+1</f>
        <v>40603</v>
      </c>
      <c r="K2484" s="6">
        <f>OnlineRetail[[#This Row],[Quantity]]*OnlineRetail[[#This Row],[UnitPrice]]</f>
        <v>5.95</v>
      </c>
      <c r="L2484" t="str">
        <f t="shared" si="38"/>
        <v>13881|Mar-2011</v>
      </c>
    </row>
    <row r="2485" spans="1:12">
      <c r="A2485">
        <v>542329</v>
      </c>
      <c r="B2485" t="s">
        <v>58</v>
      </c>
      <c r="C2485" t="s">
        <v>12</v>
      </c>
      <c r="D2485">
        <v>23</v>
      </c>
      <c r="E2485" s="1">
        <v>40604.400694444441</v>
      </c>
      <c r="F2485">
        <v>2.1</v>
      </c>
      <c r="G2485">
        <v>12909</v>
      </c>
      <c r="H2485" t="s">
        <v>10</v>
      </c>
      <c r="I2485" t="str">
        <f>IF(AND(LEFT(OnlineRetail[[#This Row],[InvoiceNo]],1)&lt;&gt;"C",OnlineRetail[[#This Row],[CustomerID]]&lt;&gt;""),"Yes","No")</f>
        <v>Yes</v>
      </c>
      <c r="J2485" s="4">
        <f>EOMONTH(OnlineRetail[[#This Row],[InvoiceDate]],-1)+1</f>
        <v>40603</v>
      </c>
      <c r="K2485" s="6">
        <f>OnlineRetail[[#This Row],[Quantity]]*OnlineRetail[[#This Row],[UnitPrice]]</f>
        <v>48.300000000000004</v>
      </c>
      <c r="L2485" t="str">
        <f t="shared" si="38"/>
        <v>12909|Mar-2011</v>
      </c>
    </row>
    <row r="2486" spans="1:12">
      <c r="A2486">
        <v>550450</v>
      </c>
      <c r="B2486" t="s">
        <v>247</v>
      </c>
      <c r="C2486" t="s">
        <v>21</v>
      </c>
      <c r="D2486">
        <v>6</v>
      </c>
      <c r="E2486" s="1">
        <v>40604.401388888888</v>
      </c>
      <c r="F2486">
        <v>4.95</v>
      </c>
      <c r="G2486">
        <v>13004</v>
      </c>
      <c r="H2486" t="s">
        <v>22</v>
      </c>
      <c r="I2486" t="str">
        <f>IF(AND(LEFT(OnlineRetail[[#This Row],[InvoiceNo]],1)&lt;&gt;"C",OnlineRetail[[#This Row],[CustomerID]]&lt;&gt;""),"Yes","No")</f>
        <v>Yes</v>
      </c>
      <c r="J2486" s="4">
        <f>EOMONTH(OnlineRetail[[#This Row],[InvoiceDate]],-1)+1</f>
        <v>40603</v>
      </c>
      <c r="K2486" s="6">
        <f>OnlineRetail[[#This Row],[Quantity]]*OnlineRetail[[#This Row],[UnitPrice]]</f>
        <v>29.700000000000003</v>
      </c>
      <c r="L2486" t="str">
        <f t="shared" si="38"/>
        <v>13004|Mar-2011</v>
      </c>
    </row>
    <row r="2487" spans="1:12">
      <c r="A2487">
        <v>546014</v>
      </c>
      <c r="B2487" t="s">
        <v>61</v>
      </c>
      <c r="C2487" t="s">
        <v>42</v>
      </c>
      <c r="D2487">
        <v>19</v>
      </c>
      <c r="E2487" s="1">
        <v>40604.402777777781</v>
      </c>
      <c r="F2487">
        <v>3.39</v>
      </c>
      <c r="G2487">
        <v>12909</v>
      </c>
      <c r="H2487" t="s">
        <v>10</v>
      </c>
      <c r="I2487" t="str">
        <f>IF(AND(LEFT(OnlineRetail[[#This Row],[InvoiceNo]],1)&lt;&gt;"C",OnlineRetail[[#This Row],[CustomerID]]&lt;&gt;""),"Yes","No")</f>
        <v>Yes</v>
      </c>
      <c r="J2487" s="4">
        <f>EOMONTH(OnlineRetail[[#This Row],[InvoiceDate]],-1)+1</f>
        <v>40603</v>
      </c>
      <c r="K2487" s="6">
        <f>OnlineRetail[[#This Row],[Quantity]]*OnlineRetail[[#This Row],[UnitPrice]]</f>
        <v>64.41</v>
      </c>
      <c r="L2487" t="str">
        <f t="shared" si="38"/>
        <v>12909|Mar-2011</v>
      </c>
    </row>
    <row r="2488" spans="1:12">
      <c r="A2488">
        <v>552376</v>
      </c>
      <c r="B2488" t="s">
        <v>192</v>
      </c>
      <c r="C2488" t="s">
        <v>40</v>
      </c>
      <c r="D2488">
        <v>22</v>
      </c>
      <c r="E2488" s="1">
        <v>40604.425694444442</v>
      </c>
      <c r="F2488">
        <v>4.25</v>
      </c>
      <c r="G2488">
        <v>13879</v>
      </c>
      <c r="H2488" t="s">
        <v>10</v>
      </c>
      <c r="I2488" t="str">
        <f>IF(AND(LEFT(OnlineRetail[[#This Row],[InvoiceNo]],1)&lt;&gt;"C",OnlineRetail[[#This Row],[CustomerID]]&lt;&gt;""),"Yes","No")</f>
        <v>Yes</v>
      </c>
      <c r="J2488" s="4">
        <f>EOMONTH(OnlineRetail[[#This Row],[InvoiceDate]],-1)+1</f>
        <v>40603</v>
      </c>
      <c r="K2488" s="6">
        <f>OnlineRetail[[#This Row],[Quantity]]*OnlineRetail[[#This Row],[UnitPrice]]</f>
        <v>93.5</v>
      </c>
      <c r="L2488" t="str">
        <f t="shared" si="38"/>
        <v>13879|Mar-2011</v>
      </c>
    </row>
    <row r="2489" spans="1:12">
      <c r="A2489">
        <v>543891</v>
      </c>
      <c r="B2489" t="s">
        <v>232</v>
      </c>
      <c r="C2489" t="s">
        <v>53</v>
      </c>
      <c r="D2489">
        <v>12</v>
      </c>
      <c r="E2489" s="1">
        <v>40604.443749999999</v>
      </c>
      <c r="F2489">
        <v>4.25</v>
      </c>
      <c r="G2489">
        <v>12401</v>
      </c>
      <c r="H2489" t="s">
        <v>10</v>
      </c>
      <c r="I2489" t="str">
        <f>IF(AND(LEFT(OnlineRetail[[#This Row],[InvoiceNo]],1)&lt;&gt;"C",OnlineRetail[[#This Row],[CustomerID]]&lt;&gt;""),"Yes","No")</f>
        <v>Yes</v>
      </c>
      <c r="J2489" s="4">
        <f>EOMONTH(OnlineRetail[[#This Row],[InvoiceDate]],-1)+1</f>
        <v>40603</v>
      </c>
      <c r="K2489" s="6">
        <f>OnlineRetail[[#This Row],[Quantity]]*OnlineRetail[[#This Row],[UnitPrice]]</f>
        <v>51</v>
      </c>
      <c r="L2489" t="str">
        <f t="shared" si="38"/>
        <v>12401|Mar-2011</v>
      </c>
    </row>
    <row r="2490" spans="1:12">
      <c r="A2490">
        <v>537014</v>
      </c>
      <c r="B2490" t="s">
        <v>63</v>
      </c>
      <c r="C2490" t="s">
        <v>16</v>
      </c>
      <c r="D2490">
        <v>6</v>
      </c>
      <c r="E2490" s="1">
        <v>40604.445833333331</v>
      </c>
      <c r="F2490">
        <v>4.95</v>
      </c>
      <c r="G2490">
        <v>12871</v>
      </c>
      <c r="H2490" t="s">
        <v>10</v>
      </c>
      <c r="I2490" t="str">
        <f>IF(AND(LEFT(OnlineRetail[[#This Row],[InvoiceNo]],1)&lt;&gt;"C",OnlineRetail[[#This Row],[CustomerID]]&lt;&gt;""),"Yes","No")</f>
        <v>Yes</v>
      </c>
      <c r="J2490" s="4">
        <f>EOMONTH(OnlineRetail[[#This Row],[InvoiceDate]],-1)+1</f>
        <v>40603</v>
      </c>
      <c r="K2490" s="6">
        <f>OnlineRetail[[#This Row],[Quantity]]*OnlineRetail[[#This Row],[UnitPrice]]</f>
        <v>29.700000000000003</v>
      </c>
      <c r="L2490" t="str">
        <f t="shared" si="38"/>
        <v>12871|Mar-2011</v>
      </c>
    </row>
    <row r="2491" spans="1:12">
      <c r="A2491">
        <v>545395</v>
      </c>
      <c r="B2491" t="s">
        <v>66</v>
      </c>
      <c r="C2491" t="s">
        <v>16</v>
      </c>
      <c r="D2491">
        <v>1</v>
      </c>
      <c r="E2491" s="1">
        <v>40604.459722222222</v>
      </c>
      <c r="F2491">
        <v>5.95</v>
      </c>
      <c r="G2491">
        <v>13377</v>
      </c>
      <c r="H2491" t="s">
        <v>10</v>
      </c>
      <c r="I2491" t="str">
        <f>IF(AND(LEFT(OnlineRetail[[#This Row],[InvoiceNo]],1)&lt;&gt;"C",OnlineRetail[[#This Row],[CustomerID]]&lt;&gt;""),"Yes","No")</f>
        <v>Yes</v>
      </c>
      <c r="J2491" s="4">
        <f>EOMONTH(OnlineRetail[[#This Row],[InvoiceDate]],-1)+1</f>
        <v>40603</v>
      </c>
      <c r="K2491" s="6">
        <f>OnlineRetail[[#This Row],[Quantity]]*OnlineRetail[[#This Row],[UnitPrice]]</f>
        <v>5.95</v>
      </c>
      <c r="L2491" t="str">
        <f t="shared" si="38"/>
        <v>13377|Mar-2011</v>
      </c>
    </row>
    <row r="2492" spans="1:12">
      <c r="A2492">
        <v>551254</v>
      </c>
      <c r="B2492" t="s">
        <v>149</v>
      </c>
      <c r="C2492" t="s">
        <v>14</v>
      </c>
      <c r="D2492">
        <v>9</v>
      </c>
      <c r="E2492" s="1">
        <v>40604.459722222222</v>
      </c>
      <c r="F2492">
        <v>9.9499999999999993</v>
      </c>
      <c r="G2492">
        <v>13531</v>
      </c>
      <c r="H2492" t="s">
        <v>10</v>
      </c>
      <c r="I2492" t="str">
        <f>IF(AND(LEFT(OnlineRetail[[#This Row],[InvoiceNo]],1)&lt;&gt;"C",OnlineRetail[[#This Row],[CustomerID]]&lt;&gt;""),"Yes","No")</f>
        <v>Yes</v>
      </c>
      <c r="J2492" s="4">
        <f>EOMONTH(OnlineRetail[[#This Row],[InvoiceDate]],-1)+1</f>
        <v>40603</v>
      </c>
      <c r="K2492" s="6">
        <f>OnlineRetail[[#This Row],[Quantity]]*OnlineRetail[[#This Row],[UnitPrice]]</f>
        <v>89.55</v>
      </c>
      <c r="L2492" t="str">
        <f t="shared" si="38"/>
        <v>13531|Mar-2011</v>
      </c>
    </row>
    <row r="2493" spans="1:12">
      <c r="A2493">
        <v>539835</v>
      </c>
      <c r="B2493" t="s">
        <v>297</v>
      </c>
      <c r="C2493" t="s">
        <v>46</v>
      </c>
      <c r="D2493">
        <v>24</v>
      </c>
      <c r="E2493" s="1">
        <v>40604.461111111108</v>
      </c>
      <c r="F2493">
        <v>4.95</v>
      </c>
      <c r="G2493">
        <v>12462</v>
      </c>
      <c r="H2493" t="s">
        <v>10</v>
      </c>
      <c r="I2493" t="str">
        <f>IF(AND(LEFT(OnlineRetail[[#This Row],[InvoiceNo]],1)&lt;&gt;"C",OnlineRetail[[#This Row],[CustomerID]]&lt;&gt;""),"Yes","No")</f>
        <v>Yes</v>
      </c>
      <c r="J2493" s="4">
        <f>EOMONTH(OnlineRetail[[#This Row],[InvoiceDate]],-1)+1</f>
        <v>40603</v>
      </c>
      <c r="K2493" s="6">
        <f>OnlineRetail[[#This Row],[Quantity]]*OnlineRetail[[#This Row],[UnitPrice]]</f>
        <v>118.80000000000001</v>
      </c>
      <c r="L2493" t="str">
        <f t="shared" si="38"/>
        <v>12462|Mar-2011</v>
      </c>
    </row>
    <row r="2494" spans="1:12">
      <c r="A2494">
        <v>541829</v>
      </c>
      <c r="B2494" t="s">
        <v>157</v>
      </c>
      <c r="C2494" t="s">
        <v>62</v>
      </c>
      <c r="D2494">
        <v>18</v>
      </c>
      <c r="E2494" s="1">
        <v>40604.463888888888</v>
      </c>
      <c r="F2494">
        <v>5.95</v>
      </c>
      <c r="G2494">
        <v>12346</v>
      </c>
      <c r="H2494" t="s">
        <v>10</v>
      </c>
      <c r="I2494" t="str">
        <f>IF(AND(LEFT(OnlineRetail[[#This Row],[InvoiceNo]],1)&lt;&gt;"C",OnlineRetail[[#This Row],[CustomerID]]&lt;&gt;""),"Yes","No")</f>
        <v>Yes</v>
      </c>
      <c r="J2494" s="4">
        <f>EOMONTH(OnlineRetail[[#This Row],[InvoiceDate]],-1)+1</f>
        <v>40603</v>
      </c>
      <c r="K2494" s="6">
        <f>OnlineRetail[[#This Row],[Quantity]]*OnlineRetail[[#This Row],[UnitPrice]]</f>
        <v>107.10000000000001</v>
      </c>
      <c r="L2494" t="str">
        <f t="shared" si="38"/>
        <v>12346|Mar-2011</v>
      </c>
    </row>
    <row r="2495" spans="1:12">
      <c r="A2495">
        <v>555829</v>
      </c>
      <c r="B2495" t="s">
        <v>137</v>
      </c>
      <c r="C2495" t="s">
        <v>16</v>
      </c>
      <c r="D2495">
        <v>1</v>
      </c>
      <c r="E2495" s="1">
        <v>40604.486805555563</v>
      </c>
      <c r="F2495">
        <v>7.95</v>
      </c>
      <c r="G2495">
        <v>13666</v>
      </c>
      <c r="H2495" t="s">
        <v>10</v>
      </c>
      <c r="I2495" t="str">
        <f>IF(AND(LEFT(OnlineRetail[[#This Row],[InvoiceNo]],1)&lt;&gt;"C",OnlineRetail[[#This Row],[CustomerID]]&lt;&gt;""),"Yes","No")</f>
        <v>Yes</v>
      </c>
      <c r="J2495" s="4">
        <f>EOMONTH(OnlineRetail[[#This Row],[InvoiceDate]],-1)+1</f>
        <v>40603</v>
      </c>
      <c r="K2495" s="6">
        <f>OnlineRetail[[#This Row],[Quantity]]*OnlineRetail[[#This Row],[UnitPrice]]</f>
        <v>7.95</v>
      </c>
      <c r="L2495" t="str">
        <f t="shared" si="38"/>
        <v>13666|Mar-2011</v>
      </c>
    </row>
    <row r="2496" spans="1:12">
      <c r="A2496">
        <v>547427</v>
      </c>
      <c r="B2496" t="s">
        <v>226</v>
      </c>
      <c r="C2496" t="s">
        <v>33</v>
      </c>
      <c r="D2496">
        <v>2</v>
      </c>
      <c r="E2496" s="1">
        <v>40604.494444444441</v>
      </c>
      <c r="F2496">
        <v>2.1</v>
      </c>
      <c r="G2496">
        <v>13584</v>
      </c>
      <c r="H2496" t="s">
        <v>10</v>
      </c>
      <c r="I2496" t="str">
        <f>IF(AND(LEFT(OnlineRetail[[#This Row],[InvoiceNo]],1)&lt;&gt;"C",OnlineRetail[[#This Row],[CustomerID]]&lt;&gt;""),"Yes","No")</f>
        <v>Yes</v>
      </c>
      <c r="J2496" s="4">
        <f>EOMONTH(OnlineRetail[[#This Row],[InvoiceDate]],-1)+1</f>
        <v>40603</v>
      </c>
      <c r="K2496" s="6">
        <f>OnlineRetail[[#This Row],[Quantity]]*OnlineRetail[[#This Row],[UnitPrice]]</f>
        <v>4.2</v>
      </c>
      <c r="L2496" t="str">
        <f t="shared" si="38"/>
        <v>13584|Mar-2011</v>
      </c>
    </row>
    <row r="2497" spans="1:12">
      <c r="A2497">
        <v>555923</v>
      </c>
      <c r="B2497" t="s">
        <v>77</v>
      </c>
      <c r="C2497" t="s">
        <v>33</v>
      </c>
      <c r="D2497">
        <v>22</v>
      </c>
      <c r="E2497" s="1">
        <v>40604.50277777778</v>
      </c>
      <c r="F2497">
        <v>7.95</v>
      </c>
      <c r="G2497">
        <v>12784</v>
      </c>
      <c r="H2497" t="s">
        <v>22</v>
      </c>
      <c r="I2497" t="str">
        <f>IF(AND(LEFT(OnlineRetail[[#This Row],[InvoiceNo]],1)&lt;&gt;"C",OnlineRetail[[#This Row],[CustomerID]]&lt;&gt;""),"Yes","No")</f>
        <v>Yes</v>
      </c>
      <c r="J2497" s="4">
        <f>EOMONTH(OnlineRetail[[#This Row],[InvoiceDate]],-1)+1</f>
        <v>40603</v>
      </c>
      <c r="K2497" s="6">
        <f>OnlineRetail[[#This Row],[Quantity]]*OnlineRetail[[#This Row],[UnitPrice]]</f>
        <v>174.9</v>
      </c>
      <c r="L2497" t="str">
        <f t="shared" si="38"/>
        <v>12784|Mar-2011</v>
      </c>
    </row>
    <row r="2498" spans="1:12">
      <c r="A2498">
        <v>545250</v>
      </c>
      <c r="B2498" t="s">
        <v>173</v>
      </c>
      <c r="C2498" t="s">
        <v>24</v>
      </c>
      <c r="D2498">
        <v>1</v>
      </c>
      <c r="E2498" s="1">
        <v>40604.515277777777</v>
      </c>
      <c r="F2498">
        <v>2.1</v>
      </c>
      <c r="G2498">
        <v>12784</v>
      </c>
      <c r="H2498" t="s">
        <v>10</v>
      </c>
      <c r="I2498" t="str">
        <f>IF(AND(LEFT(OnlineRetail[[#This Row],[InvoiceNo]],1)&lt;&gt;"C",OnlineRetail[[#This Row],[CustomerID]]&lt;&gt;""),"Yes","No")</f>
        <v>Yes</v>
      </c>
      <c r="J2498" s="4">
        <f>EOMONTH(OnlineRetail[[#This Row],[InvoiceDate]],-1)+1</f>
        <v>40603</v>
      </c>
      <c r="K2498" s="6">
        <f>OnlineRetail[[#This Row],[Quantity]]*OnlineRetail[[#This Row],[UnitPrice]]</f>
        <v>2.1</v>
      </c>
      <c r="L2498" t="str">
        <f t="shared" ref="L2498:L2561" si="39">IF(I2498="Yes",G2498&amp;"|"&amp;TEXT(J2498,"mmm-yyyy"),"")</f>
        <v>12784|Mar-2011</v>
      </c>
    </row>
    <row r="2499" spans="1:12">
      <c r="A2499">
        <v>552450</v>
      </c>
      <c r="B2499" t="s">
        <v>265</v>
      </c>
      <c r="C2499" t="s">
        <v>29</v>
      </c>
      <c r="D2499">
        <v>5</v>
      </c>
      <c r="E2499" s="1">
        <v>40604.515277777777</v>
      </c>
      <c r="F2499">
        <v>2.1</v>
      </c>
      <c r="G2499">
        <v>13584</v>
      </c>
      <c r="H2499" t="s">
        <v>22</v>
      </c>
      <c r="I2499" t="str">
        <f>IF(AND(LEFT(OnlineRetail[[#This Row],[InvoiceNo]],1)&lt;&gt;"C",OnlineRetail[[#This Row],[CustomerID]]&lt;&gt;""),"Yes","No")</f>
        <v>Yes</v>
      </c>
      <c r="J2499" s="4">
        <f>EOMONTH(OnlineRetail[[#This Row],[InvoiceDate]],-1)+1</f>
        <v>40603</v>
      </c>
      <c r="K2499" s="6">
        <f>OnlineRetail[[#This Row],[Quantity]]*OnlineRetail[[#This Row],[UnitPrice]]</f>
        <v>10.5</v>
      </c>
      <c r="L2499" t="str">
        <f t="shared" si="39"/>
        <v>13584|Mar-2011</v>
      </c>
    </row>
    <row r="2500" spans="1:12">
      <c r="A2500">
        <v>539280</v>
      </c>
      <c r="B2500" t="s">
        <v>109</v>
      </c>
      <c r="C2500" t="s">
        <v>83</v>
      </c>
      <c r="D2500">
        <v>3</v>
      </c>
      <c r="E2500" s="1">
        <v>40604.518750000003</v>
      </c>
      <c r="F2500">
        <v>4.25</v>
      </c>
      <c r="G2500">
        <v>13954</v>
      </c>
      <c r="H2500" t="s">
        <v>17</v>
      </c>
      <c r="I2500" t="str">
        <f>IF(AND(LEFT(OnlineRetail[[#This Row],[InvoiceNo]],1)&lt;&gt;"C",OnlineRetail[[#This Row],[CustomerID]]&lt;&gt;""),"Yes","No")</f>
        <v>Yes</v>
      </c>
      <c r="J2500" s="4">
        <f>EOMONTH(OnlineRetail[[#This Row],[InvoiceDate]],-1)+1</f>
        <v>40603</v>
      </c>
      <c r="K2500" s="6">
        <f>OnlineRetail[[#This Row],[Quantity]]*OnlineRetail[[#This Row],[UnitPrice]]</f>
        <v>12.75</v>
      </c>
      <c r="L2500" t="str">
        <f t="shared" si="39"/>
        <v>13954|Mar-2011</v>
      </c>
    </row>
    <row r="2501" spans="1:12">
      <c r="A2501">
        <v>538013</v>
      </c>
      <c r="B2501" t="s">
        <v>188</v>
      </c>
      <c r="C2501" t="s">
        <v>29</v>
      </c>
      <c r="D2501">
        <v>19</v>
      </c>
      <c r="E2501" s="1">
        <v>40604.519444444442</v>
      </c>
      <c r="F2501">
        <v>4.25</v>
      </c>
      <c r="G2501">
        <v>13377</v>
      </c>
      <c r="H2501" t="s">
        <v>17</v>
      </c>
      <c r="I2501" t="str">
        <f>IF(AND(LEFT(OnlineRetail[[#This Row],[InvoiceNo]],1)&lt;&gt;"C",OnlineRetail[[#This Row],[CustomerID]]&lt;&gt;""),"Yes","No")</f>
        <v>Yes</v>
      </c>
      <c r="J2501" s="4">
        <f>EOMONTH(OnlineRetail[[#This Row],[InvoiceDate]],-1)+1</f>
        <v>40603</v>
      </c>
      <c r="K2501" s="6">
        <f>OnlineRetail[[#This Row],[Quantity]]*OnlineRetail[[#This Row],[UnitPrice]]</f>
        <v>80.75</v>
      </c>
      <c r="L2501" t="str">
        <f t="shared" si="39"/>
        <v>13377|Mar-2011</v>
      </c>
    </row>
    <row r="2502" spans="1:12">
      <c r="A2502">
        <v>553005</v>
      </c>
      <c r="B2502" t="s">
        <v>120</v>
      </c>
      <c r="C2502" t="s">
        <v>21</v>
      </c>
      <c r="D2502">
        <v>21</v>
      </c>
      <c r="E2502" s="1">
        <v>40604.526388888888</v>
      </c>
      <c r="F2502">
        <v>1.65</v>
      </c>
      <c r="G2502">
        <v>13041</v>
      </c>
      <c r="H2502" t="s">
        <v>10</v>
      </c>
      <c r="I2502" t="str">
        <f>IF(AND(LEFT(OnlineRetail[[#This Row],[InvoiceNo]],1)&lt;&gt;"C",OnlineRetail[[#This Row],[CustomerID]]&lt;&gt;""),"Yes","No")</f>
        <v>Yes</v>
      </c>
      <c r="J2502" s="4">
        <f>EOMONTH(OnlineRetail[[#This Row],[InvoiceDate]],-1)+1</f>
        <v>40603</v>
      </c>
      <c r="K2502" s="6">
        <f>OnlineRetail[[#This Row],[Quantity]]*OnlineRetail[[#This Row],[UnitPrice]]</f>
        <v>34.65</v>
      </c>
      <c r="L2502" t="str">
        <f t="shared" si="39"/>
        <v>13041|Mar-2011</v>
      </c>
    </row>
    <row r="2503" spans="1:12">
      <c r="A2503">
        <v>539806</v>
      </c>
      <c r="B2503" t="s">
        <v>161</v>
      </c>
      <c r="C2503" t="s">
        <v>9</v>
      </c>
      <c r="D2503">
        <v>20</v>
      </c>
      <c r="E2503" s="1">
        <v>40604.532638888893</v>
      </c>
      <c r="F2503">
        <v>4.25</v>
      </c>
      <c r="G2503">
        <v>13821</v>
      </c>
      <c r="H2503" t="s">
        <v>17</v>
      </c>
      <c r="I2503" t="str">
        <f>IF(AND(LEFT(OnlineRetail[[#This Row],[InvoiceNo]],1)&lt;&gt;"C",OnlineRetail[[#This Row],[CustomerID]]&lt;&gt;""),"Yes","No")</f>
        <v>Yes</v>
      </c>
      <c r="J2503" s="4">
        <f>EOMONTH(OnlineRetail[[#This Row],[InvoiceDate]],-1)+1</f>
        <v>40603</v>
      </c>
      <c r="K2503" s="6">
        <f>OnlineRetail[[#This Row],[Quantity]]*OnlineRetail[[#This Row],[UnitPrice]]</f>
        <v>85</v>
      </c>
      <c r="L2503" t="str">
        <f t="shared" si="39"/>
        <v>13821|Mar-2011</v>
      </c>
    </row>
    <row r="2504" spans="1:12">
      <c r="A2504">
        <v>543992</v>
      </c>
      <c r="B2504" t="s">
        <v>219</v>
      </c>
      <c r="C2504" t="s">
        <v>50</v>
      </c>
      <c r="D2504">
        <v>13</v>
      </c>
      <c r="E2504" s="1">
        <v>40604.538194444453</v>
      </c>
      <c r="F2504">
        <v>3.39</v>
      </c>
      <c r="G2504">
        <v>14197</v>
      </c>
      <c r="H2504" t="s">
        <v>10</v>
      </c>
      <c r="I2504" t="str">
        <f>IF(AND(LEFT(OnlineRetail[[#This Row],[InvoiceNo]],1)&lt;&gt;"C",OnlineRetail[[#This Row],[CustomerID]]&lt;&gt;""),"Yes","No")</f>
        <v>Yes</v>
      </c>
      <c r="J2504" s="4">
        <f>EOMONTH(OnlineRetail[[#This Row],[InvoiceDate]],-1)+1</f>
        <v>40603</v>
      </c>
      <c r="K2504" s="6">
        <f>OnlineRetail[[#This Row],[Quantity]]*OnlineRetail[[#This Row],[UnitPrice]]</f>
        <v>44.07</v>
      </c>
      <c r="L2504" t="str">
        <f t="shared" si="39"/>
        <v>14197|Mar-2011</v>
      </c>
    </row>
    <row r="2505" spans="1:12">
      <c r="A2505">
        <v>538882</v>
      </c>
      <c r="B2505" t="s">
        <v>145</v>
      </c>
      <c r="C2505" t="s">
        <v>33</v>
      </c>
      <c r="D2505">
        <v>14</v>
      </c>
      <c r="E2505" s="1">
        <v>40604.538888888892</v>
      </c>
      <c r="F2505">
        <v>4.95</v>
      </c>
      <c r="G2505">
        <v>12730</v>
      </c>
      <c r="H2505" t="s">
        <v>10</v>
      </c>
      <c r="I2505" t="str">
        <f>IF(AND(LEFT(OnlineRetail[[#This Row],[InvoiceNo]],1)&lt;&gt;"C",OnlineRetail[[#This Row],[CustomerID]]&lt;&gt;""),"Yes","No")</f>
        <v>Yes</v>
      </c>
      <c r="J2505" s="4">
        <f>EOMONTH(OnlineRetail[[#This Row],[InvoiceDate]],-1)+1</f>
        <v>40603</v>
      </c>
      <c r="K2505" s="6">
        <f>OnlineRetail[[#This Row],[Quantity]]*OnlineRetail[[#This Row],[UnitPrice]]</f>
        <v>69.3</v>
      </c>
      <c r="L2505" t="str">
        <f t="shared" si="39"/>
        <v>12730|Mar-2011</v>
      </c>
    </row>
    <row r="2506" spans="1:12">
      <c r="A2506">
        <v>537012</v>
      </c>
      <c r="B2506" t="s">
        <v>131</v>
      </c>
      <c r="C2506" t="s">
        <v>9</v>
      </c>
      <c r="D2506">
        <v>8</v>
      </c>
      <c r="E2506" s="1">
        <v>40604.565972222219</v>
      </c>
      <c r="F2506">
        <v>5.95</v>
      </c>
      <c r="G2506">
        <v>13246</v>
      </c>
      <c r="H2506" t="s">
        <v>10</v>
      </c>
      <c r="I2506" t="str">
        <f>IF(AND(LEFT(OnlineRetail[[#This Row],[InvoiceNo]],1)&lt;&gt;"C",OnlineRetail[[#This Row],[CustomerID]]&lt;&gt;""),"Yes","No")</f>
        <v>Yes</v>
      </c>
      <c r="J2506" s="4">
        <f>EOMONTH(OnlineRetail[[#This Row],[InvoiceDate]],-1)+1</f>
        <v>40603</v>
      </c>
      <c r="K2506" s="6">
        <f>OnlineRetail[[#This Row],[Quantity]]*OnlineRetail[[#This Row],[UnitPrice]]</f>
        <v>47.6</v>
      </c>
      <c r="L2506" t="str">
        <f t="shared" si="39"/>
        <v>13246|Mar-2011</v>
      </c>
    </row>
    <row r="2507" spans="1:12">
      <c r="A2507">
        <v>546212</v>
      </c>
      <c r="B2507" t="s">
        <v>114</v>
      </c>
      <c r="C2507" t="s">
        <v>83</v>
      </c>
      <c r="D2507">
        <v>21</v>
      </c>
      <c r="E2507" s="1">
        <v>40604.584027777782</v>
      </c>
      <c r="F2507">
        <v>3.39</v>
      </c>
      <c r="G2507">
        <v>13218</v>
      </c>
      <c r="H2507" t="s">
        <v>10</v>
      </c>
      <c r="I2507" t="str">
        <f>IF(AND(LEFT(OnlineRetail[[#This Row],[InvoiceNo]],1)&lt;&gt;"C",OnlineRetail[[#This Row],[CustomerID]]&lt;&gt;""),"Yes","No")</f>
        <v>Yes</v>
      </c>
      <c r="J2507" s="4">
        <f>EOMONTH(OnlineRetail[[#This Row],[InvoiceDate]],-1)+1</f>
        <v>40603</v>
      </c>
      <c r="K2507" s="6">
        <f>OnlineRetail[[#This Row],[Quantity]]*OnlineRetail[[#This Row],[UnitPrice]]</f>
        <v>71.19</v>
      </c>
      <c r="L2507" t="str">
        <f t="shared" si="39"/>
        <v>13218|Mar-2011</v>
      </c>
    </row>
    <row r="2508" spans="1:12">
      <c r="A2508">
        <v>552109</v>
      </c>
      <c r="B2508" t="s">
        <v>237</v>
      </c>
      <c r="C2508" t="s">
        <v>62</v>
      </c>
      <c r="D2508">
        <v>18</v>
      </c>
      <c r="E2508" s="1">
        <v>40604.601388888892</v>
      </c>
      <c r="F2508">
        <v>2.5499999999999998</v>
      </c>
      <c r="G2508">
        <v>12346</v>
      </c>
      <c r="H2508" t="s">
        <v>36</v>
      </c>
      <c r="I2508" t="str">
        <f>IF(AND(LEFT(OnlineRetail[[#This Row],[InvoiceNo]],1)&lt;&gt;"C",OnlineRetail[[#This Row],[CustomerID]]&lt;&gt;""),"Yes","No")</f>
        <v>Yes</v>
      </c>
      <c r="J2508" s="4">
        <f>EOMONTH(OnlineRetail[[#This Row],[InvoiceDate]],-1)+1</f>
        <v>40603</v>
      </c>
      <c r="K2508" s="6">
        <f>OnlineRetail[[#This Row],[Quantity]]*OnlineRetail[[#This Row],[UnitPrice]]</f>
        <v>45.9</v>
      </c>
      <c r="L2508" t="str">
        <f t="shared" si="39"/>
        <v>12346|Mar-2011</v>
      </c>
    </row>
    <row r="2509" spans="1:12">
      <c r="A2509">
        <v>540509</v>
      </c>
      <c r="B2509" t="s">
        <v>205</v>
      </c>
      <c r="C2509" t="s">
        <v>42</v>
      </c>
      <c r="D2509">
        <v>20</v>
      </c>
      <c r="E2509" s="1">
        <v>40604.622916666667</v>
      </c>
      <c r="F2509">
        <v>7.95</v>
      </c>
      <c r="G2509">
        <v>13966</v>
      </c>
      <c r="H2509" t="s">
        <v>10</v>
      </c>
      <c r="I2509" t="str">
        <f>IF(AND(LEFT(OnlineRetail[[#This Row],[InvoiceNo]],1)&lt;&gt;"C",OnlineRetail[[#This Row],[CustomerID]]&lt;&gt;""),"Yes","No")</f>
        <v>Yes</v>
      </c>
      <c r="J2509" s="4">
        <f>EOMONTH(OnlineRetail[[#This Row],[InvoiceDate]],-1)+1</f>
        <v>40603</v>
      </c>
      <c r="K2509" s="6">
        <f>OnlineRetail[[#This Row],[Quantity]]*OnlineRetail[[#This Row],[UnitPrice]]</f>
        <v>159</v>
      </c>
      <c r="L2509" t="str">
        <f t="shared" si="39"/>
        <v>13966|Mar-2011</v>
      </c>
    </row>
    <row r="2510" spans="1:12">
      <c r="A2510">
        <v>548024</v>
      </c>
      <c r="B2510" t="s">
        <v>137</v>
      </c>
      <c r="C2510" t="s">
        <v>50</v>
      </c>
      <c r="D2510">
        <v>18</v>
      </c>
      <c r="E2510" s="1">
        <v>40604.625</v>
      </c>
      <c r="F2510">
        <v>5.95</v>
      </c>
      <c r="G2510">
        <v>13044</v>
      </c>
      <c r="H2510" t="s">
        <v>10</v>
      </c>
      <c r="I2510" t="str">
        <f>IF(AND(LEFT(OnlineRetail[[#This Row],[InvoiceNo]],1)&lt;&gt;"C",OnlineRetail[[#This Row],[CustomerID]]&lt;&gt;""),"Yes","No")</f>
        <v>Yes</v>
      </c>
      <c r="J2510" s="4">
        <f>EOMONTH(OnlineRetail[[#This Row],[InvoiceDate]],-1)+1</f>
        <v>40603</v>
      </c>
      <c r="K2510" s="6">
        <f>OnlineRetail[[#This Row],[Quantity]]*OnlineRetail[[#This Row],[UnitPrice]]</f>
        <v>107.10000000000001</v>
      </c>
      <c r="L2510" t="str">
        <f t="shared" si="39"/>
        <v>13044|Mar-2011</v>
      </c>
    </row>
    <row r="2511" spans="1:12">
      <c r="A2511">
        <v>551790</v>
      </c>
      <c r="B2511" t="s">
        <v>66</v>
      </c>
      <c r="C2511" t="s">
        <v>33</v>
      </c>
      <c r="D2511">
        <v>7</v>
      </c>
      <c r="E2511" s="1">
        <v>40604.642361111109</v>
      </c>
      <c r="F2511">
        <v>4.25</v>
      </c>
      <c r="G2511">
        <v>13027</v>
      </c>
      <c r="H2511" t="s">
        <v>10</v>
      </c>
      <c r="I2511" t="str">
        <f>IF(AND(LEFT(OnlineRetail[[#This Row],[InvoiceNo]],1)&lt;&gt;"C",OnlineRetail[[#This Row],[CustomerID]]&lt;&gt;""),"Yes","No")</f>
        <v>Yes</v>
      </c>
      <c r="J2511" s="4">
        <f>EOMONTH(OnlineRetail[[#This Row],[InvoiceDate]],-1)+1</f>
        <v>40603</v>
      </c>
      <c r="K2511" s="6">
        <f>OnlineRetail[[#This Row],[Quantity]]*OnlineRetail[[#This Row],[UnitPrice]]</f>
        <v>29.75</v>
      </c>
      <c r="L2511" t="str">
        <f t="shared" si="39"/>
        <v>13027|Mar-2011</v>
      </c>
    </row>
    <row r="2512" spans="1:12">
      <c r="A2512">
        <v>549495</v>
      </c>
      <c r="B2512" t="s">
        <v>116</v>
      </c>
      <c r="C2512" t="s">
        <v>48</v>
      </c>
      <c r="D2512">
        <v>13</v>
      </c>
      <c r="E2512" s="1">
        <v>40604.648611111108</v>
      </c>
      <c r="F2512">
        <v>1.25</v>
      </c>
      <c r="G2512">
        <v>12423</v>
      </c>
      <c r="H2512" t="s">
        <v>10</v>
      </c>
      <c r="I2512" t="str">
        <f>IF(AND(LEFT(OnlineRetail[[#This Row],[InvoiceNo]],1)&lt;&gt;"C",OnlineRetail[[#This Row],[CustomerID]]&lt;&gt;""),"Yes","No")</f>
        <v>Yes</v>
      </c>
      <c r="J2512" s="4">
        <f>EOMONTH(OnlineRetail[[#This Row],[InvoiceDate]],-1)+1</f>
        <v>40603</v>
      </c>
      <c r="K2512" s="6">
        <f>OnlineRetail[[#This Row],[Quantity]]*OnlineRetail[[#This Row],[UnitPrice]]</f>
        <v>16.25</v>
      </c>
      <c r="L2512" t="str">
        <f t="shared" si="39"/>
        <v>12423|Mar-2011</v>
      </c>
    </row>
    <row r="2513" spans="1:12">
      <c r="A2513">
        <v>554386</v>
      </c>
      <c r="B2513" t="s">
        <v>254</v>
      </c>
      <c r="C2513" t="s">
        <v>27</v>
      </c>
      <c r="D2513">
        <v>19</v>
      </c>
      <c r="E2513" s="1">
        <v>40604.656944444447</v>
      </c>
      <c r="F2513">
        <v>5.95</v>
      </c>
      <c r="G2513">
        <v>13770</v>
      </c>
      <c r="H2513" t="s">
        <v>10</v>
      </c>
      <c r="I2513" t="str">
        <f>IF(AND(LEFT(OnlineRetail[[#This Row],[InvoiceNo]],1)&lt;&gt;"C",OnlineRetail[[#This Row],[CustomerID]]&lt;&gt;""),"Yes","No")</f>
        <v>Yes</v>
      </c>
      <c r="J2513" s="4">
        <f>EOMONTH(OnlineRetail[[#This Row],[InvoiceDate]],-1)+1</f>
        <v>40603</v>
      </c>
      <c r="K2513" s="6">
        <f>OnlineRetail[[#This Row],[Quantity]]*OnlineRetail[[#This Row],[UnitPrice]]</f>
        <v>113.05</v>
      </c>
      <c r="L2513" t="str">
        <f t="shared" si="39"/>
        <v>13770|Mar-2011</v>
      </c>
    </row>
    <row r="2514" spans="1:12">
      <c r="A2514">
        <v>550408</v>
      </c>
      <c r="B2514" t="s">
        <v>220</v>
      </c>
      <c r="C2514" t="s">
        <v>62</v>
      </c>
      <c r="D2514">
        <v>2</v>
      </c>
      <c r="E2514" s="1">
        <v>40604.666666666657</v>
      </c>
      <c r="F2514">
        <v>1.25</v>
      </c>
      <c r="G2514">
        <v>13309</v>
      </c>
      <c r="H2514" t="s">
        <v>10</v>
      </c>
      <c r="I2514" t="str">
        <f>IF(AND(LEFT(OnlineRetail[[#This Row],[InvoiceNo]],1)&lt;&gt;"C",OnlineRetail[[#This Row],[CustomerID]]&lt;&gt;""),"Yes","No")</f>
        <v>Yes</v>
      </c>
      <c r="J2514" s="4">
        <f>EOMONTH(OnlineRetail[[#This Row],[InvoiceDate]],-1)+1</f>
        <v>40603</v>
      </c>
      <c r="K2514" s="6">
        <f>OnlineRetail[[#This Row],[Quantity]]*OnlineRetail[[#This Row],[UnitPrice]]</f>
        <v>2.5</v>
      </c>
      <c r="L2514" t="str">
        <f t="shared" si="39"/>
        <v>13309|Mar-2011</v>
      </c>
    </row>
    <row r="2515" spans="1:12">
      <c r="A2515">
        <v>544275</v>
      </c>
      <c r="B2515" t="s">
        <v>149</v>
      </c>
      <c r="C2515" t="s">
        <v>48</v>
      </c>
      <c r="D2515">
        <v>8</v>
      </c>
      <c r="E2515" s="1">
        <v>40604.677777777782</v>
      </c>
      <c r="F2515">
        <v>3.39</v>
      </c>
      <c r="G2515">
        <v>14114</v>
      </c>
      <c r="H2515" t="s">
        <v>10</v>
      </c>
      <c r="I2515" t="str">
        <f>IF(AND(LEFT(OnlineRetail[[#This Row],[InvoiceNo]],1)&lt;&gt;"C",OnlineRetail[[#This Row],[CustomerID]]&lt;&gt;""),"Yes","No")</f>
        <v>Yes</v>
      </c>
      <c r="J2515" s="4">
        <f>EOMONTH(OnlineRetail[[#This Row],[InvoiceDate]],-1)+1</f>
        <v>40603</v>
      </c>
      <c r="K2515" s="6">
        <f>OnlineRetail[[#This Row],[Quantity]]*OnlineRetail[[#This Row],[UnitPrice]]</f>
        <v>27.12</v>
      </c>
      <c r="L2515" t="str">
        <f t="shared" si="39"/>
        <v>14114|Mar-2011</v>
      </c>
    </row>
    <row r="2516" spans="1:12">
      <c r="A2516">
        <v>549525</v>
      </c>
      <c r="B2516" t="s">
        <v>183</v>
      </c>
      <c r="C2516" t="s">
        <v>48</v>
      </c>
      <c r="D2516">
        <v>12</v>
      </c>
      <c r="E2516" s="1">
        <v>40604.685416666667</v>
      </c>
      <c r="F2516">
        <v>1.25</v>
      </c>
      <c r="G2516">
        <v>13906</v>
      </c>
      <c r="H2516" t="s">
        <v>10</v>
      </c>
      <c r="I2516" t="str">
        <f>IF(AND(LEFT(OnlineRetail[[#This Row],[InvoiceNo]],1)&lt;&gt;"C",OnlineRetail[[#This Row],[CustomerID]]&lt;&gt;""),"Yes","No")</f>
        <v>Yes</v>
      </c>
      <c r="J2516" s="4">
        <f>EOMONTH(OnlineRetail[[#This Row],[InvoiceDate]],-1)+1</f>
        <v>40603</v>
      </c>
      <c r="K2516" s="6">
        <f>OnlineRetail[[#This Row],[Quantity]]*OnlineRetail[[#This Row],[UnitPrice]]</f>
        <v>15</v>
      </c>
      <c r="L2516" t="str">
        <f t="shared" si="39"/>
        <v>13906|Mar-2011</v>
      </c>
    </row>
    <row r="2517" spans="1:12">
      <c r="A2517">
        <v>555741</v>
      </c>
      <c r="B2517" t="s">
        <v>159</v>
      </c>
      <c r="C2517" t="s">
        <v>12</v>
      </c>
      <c r="D2517">
        <v>12</v>
      </c>
      <c r="E2517" s="1">
        <v>40604.692361111112</v>
      </c>
      <c r="F2517">
        <v>9.9499999999999993</v>
      </c>
      <c r="G2517">
        <v>12515</v>
      </c>
      <c r="H2517" t="s">
        <v>10</v>
      </c>
      <c r="I2517" t="str">
        <f>IF(AND(LEFT(OnlineRetail[[#This Row],[InvoiceNo]],1)&lt;&gt;"C",OnlineRetail[[#This Row],[CustomerID]]&lt;&gt;""),"Yes","No")</f>
        <v>Yes</v>
      </c>
      <c r="J2517" s="4">
        <f>EOMONTH(OnlineRetail[[#This Row],[InvoiceDate]],-1)+1</f>
        <v>40603</v>
      </c>
      <c r="K2517" s="6">
        <f>OnlineRetail[[#This Row],[Quantity]]*OnlineRetail[[#This Row],[UnitPrice]]</f>
        <v>119.39999999999999</v>
      </c>
      <c r="L2517" t="str">
        <f t="shared" si="39"/>
        <v>12515|Mar-2011</v>
      </c>
    </row>
    <row r="2518" spans="1:12">
      <c r="A2518">
        <v>556346</v>
      </c>
      <c r="B2518" t="s">
        <v>261</v>
      </c>
      <c r="C2518" t="s">
        <v>83</v>
      </c>
      <c r="D2518">
        <v>6</v>
      </c>
      <c r="E2518" s="1">
        <v>40604.704861111109</v>
      </c>
      <c r="F2518">
        <v>2.5499999999999998</v>
      </c>
      <c r="G2518">
        <v>12659</v>
      </c>
      <c r="H2518" t="s">
        <v>17</v>
      </c>
      <c r="I2518" t="str">
        <f>IF(AND(LEFT(OnlineRetail[[#This Row],[InvoiceNo]],1)&lt;&gt;"C",OnlineRetail[[#This Row],[CustomerID]]&lt;&gt;""),"Yes","No")</f>
        <v>Yes</v>
      </c>
      <c r="J2518" s="4">
        <f>EOMONTH(OnlineRetail[[#This Row],[InvoiceDate]],-1)+1</f>
        <v>40603</v>
      </c>
      <c r="K2518" s="6">
        <f>OnlineRetail[[#This Row],[Quantity]]*OnlineRetail[[#This Row],[UnitPrice]]</f>
        <v>15.299999999999999</v>
      </c>
      <c r="L2518" t="str">
        <f t="shared" si="39"/>
        <v>12659|Mar-2011</v>
      </c>
    </row>
    <row r="2519" spans="1:12">
      <c r="A2519">
        <v>549882</v>
      </c>
      <c r="B2519" t="s">
        <v>133</v>
      </c>
      <c r="C2519" t="s">
        <v>40</v>
      </c>
      <c r="D2519">
        <v>2</v>
      </c>
      <c r="E2519" s="1">
        <v>40604.727777777778</v>
      </c>
      <c r="F2519">
        <v>4.95</v>
      </c>
      <c r="G2519">
        <v>12721</v>
      </c>
      <c r="H2519" t="s">
        <v>31</v>
      </c>
      <c r="I2519" t="str">
        <f>IF(AND(LEFT(OnlineRetail[[#This Row],[InvoiceNo]],1)&lt;&gt;"C",OnlineRetail[[#This Row],[CustomerID]]&lt;&gt;""),"Yes","No")</f>
        <v>Yes</v>
      </c>
      <c r="J2519" s="4">
        <f>EOMONTH(OnlineRetail[[#This Row],[InvoiceDate]],-1)+1</f>
        <v>40603</v>
      </c>
      <c r="K2519" s="6">
        <f>OnlineRetail[[#This Row],[Quantity]]*OnlineRetail[[#This Row],[UnitPrice]]</f>
        <v>9.9</v>
      </c>
      <c r="L2519" t="str">
        <f t="shared" si="39"/>
        <v>12721|Mar-2011</v>
      </c>
    </row>
    <row r="2520" spans="1:12">
      <c r="A2520">
        <v>549380</v>
      </c>
      <c r="B2520" t="s">
        <v>173</v>
      </c>
      <c r="C2520" t="s">
        <v>83</v>
      </c>
      <c r="D2520">
        <v>10</v>
      </c>
      <c r="E2520" s="1">
        <v>40604.732638888891</v>
      </c>
      <c r="F2520">
        <v>4.95</v>
      </c>
      <c r="G2520">
        <v>13520</v>
      </c>
      <c r="H2520" t="s">
        <v>10</v>
      </c>
      <c r="I2520" t="str">
        <f>IF(AND(LEFT(OnlineRetail[[#This Row],[InvoiceNo]],1)&lt;&gt;"C",OnlineRetail[[#This Row],[CustomerID]]&lt;&gt;""),"Yes","No")</f>
        <v>Yes</v>
      </c>
      <c r="J2520" s="4">
        <f>EOMONTH(OnlineRetail[[#This Row],[InvoiceDate]],-1)+1</f>
        <v>40603</v>
      </c>
      <c r="K2520" s="6">
        <f>OnlineRetail[[#This Row],[Quantity]]*OnlineRetail[[#This Row],[UnitPrice]]</f>
        <v>49.5</v>
      </c>
      <c r="L2520" t="str">
        <f t="shared" si="39"/>
        <v>13520|Mar-2011</v>
      </c>
    </row>
    <row r="2521" spans="1:12">
      <c r="A2521">
        <v>542442</v>
      </c>
      <c r="B2521" t="s">
        <v>205</v>
      </c>
      <c r="C2521" t="s">
        <v>29</v>
      </c>
      <c r="D2521">
        <v>20</v>
      </c>
      <c r="E2521" s="1">
        <v>40604.734722222223</v>
      </c>
      <c r="F2521">
        <v>9.9499999999999993</v>
      </c>
      <c r="G2521">
        <v>12840</v>
      </c>
      <c r="H2521" t="s">
        <v>17</v>
      </c>
      <c r="I2521" t="str">
        <f>IF(AND(LEFT(OnlineRetail[[#This Row],[InvoiceNo]],1)&lt;&gt;"C",OnlineRetail[[#This Row],[CustomerID]]&lt;&gt;""),"Yes","No")</f>
        <v>Yes</v>
      </c>
      <c r="J2521" s="4">
        <f>EOMONTH(OnlineRetail[[#This Row],[InvoiceDate]],-1)+1</f>
        <v>40603</v>
      </c>
      <c r="K2521" s="6">
        <f>OnlineRetail[[#This Row],[Quantity]]*OnlineRetail[[#This Row],[UnitPrice]]</f>
        <v>199</v>
      </c>
      <c r="L2521" t="str">
        <f t="shared" si="39"/>
        <v>12840|Mar-2011</v>
      </c>
    </row>
    <row r="2522" spans="1:12">
      <c r="A2522">
        <v>544039</v>
      </c>
      <c r="B2522" t="s">
        <v>45</v>
      </c>
      <c r="C2522" t="s">
        <v>24</v>
      </c>
      <c r="D2522">
        <v>13</v>
      </c>
      <c r="E2522" s="1">
        <v>40604.74722222222</v>
      </c>
      <c r="F2522">
        <v>1.25</v>
      </c>
      <c r="G2522">
        <v>14321</v>
      </c>
      <c r="H2522" t="s">
        <v>10</v>
      </c>
      <c r="I2522" t="str">
        <f>IF(AND(LEFT(OnlineRetail[[#This Row],[InvoiceNo]],1)&lt;&gt;"C",OnlineRetail[[#This Row],[CustomerID]]&lt;&gt;""),"Yes","No")</f>
        <v>Yes</v>
      </c>
      <c r="J2522" s="4">
        <f>EOMONTH(OnlineRetail[[#This Row],[InvoiceDate]],-1)+1</f>
        <v>40603</v>
      </c>
      <c r="K2522" s="6">
        <f>OnlineRetail[[#This Row],[Quantity]]*OnlineRetail[[#This Row],[UnitPrice]]</f>
        <v>16.25</v>
      </c>
      <c r="L2522" t="str">
        <f t="shared" si="39"/>
        <v>14321|Mar-2011</v>
      </c>
    </row>
    <row r="2523" spans="1:12">
      <c r="A2523">
        <v>537455</v>
      </c>
      <c r="B2523" t="s">
        <v>236</v>
      </c>
      <c r="C2523" t="s">
        <v>40</v>
      </c>
      <c r="D2523">
        <v>22</v>
      </c>
      <c r="E2523" s="1">
        <v>40604.756249999999</v>
      </c>
      <c r="F2523">
        <v>4.25</v>
      </c>
      <c r="G2523">
        <v>13839</v>
      </c>
      <c r="H2523" t="s">
        <v>10</v>
      </c>
      <c r="I2523" t="str">
        <f>IF(AND(LEFT(OnlineRetail[[#This Row],[InvoiceNo]],1)&lt;&gt;"C",OnlineRetail[[#This Row],[CustomerID]]&lt;&gt;""),"Yes","No")</f>
        <v>Yes</v>
      </c>
      <c r="J2523" s="4">
        <f>EOMONTH(OnlineRetail[[#This Row],[InvoiceDate]],-1)+1</f>
        <v>40603</v>
      </c>
      <c r="K2523" s="6">
        <f>OnlineRetail[[#This Row],[Quantity]]*OnlineRetail[[#This Row],[UnitPrice]]</f>
        <v>93.5</v>
      </c>
      <c r="L2523" t="str">
        <f t="shared" si="39"/>
        <v>13839|Mar-2011</v>
      </c>
    </row>
    <row r="2524" spans="1:12">
      <c r="A2524">
        <v>551270</v>
      </c>
      <c r="B2524" t="s">
        <v>151</v>
      </c>
      <c r="C2524" t="s">
        <v>24</v>
      </c>
      <c r="D2524">
        <v>1</v>
      </c>
      <c r="E2524" s="1">
        <v>40604.761111111111</v>
      </c>
      <c r="F2524">
        <v>1.65</v>
      </c>
      <c r="G2524">
        <v>13952</v>
      </c>
      <c r="H2524" t="s">
        <v>10</v>
      </c>
      <c r="I2524" t="str">
        <f>IF(AND(LEFT(OnlineRetail[[#This Row],[InvoiceNo]],1)&lt;&gt;"C",OnlineRetail[[#This Row],[CustomerID]]&lt;&gt;""),"Yes","No")</f>
        <v>Yes</v>
      </c>
      <c r="J2524" s="4">
        <f>EOMONTH(OnlineRetail[[#This Row],[InvoiceDate]],-1)+1</f>
        <v>40603</v>
      </c>
      <c r="K2524" s="6">
        <f>OnlineRetail[[#This Row],[Quantity]]*OnlineRetail[[#This Row],[UnitPrice]]</f>
        <v>1.65</v>
      </c>
      <c r="L2524" t="str">
        <f t="shared" si="39"/>
        <v>13952|Mar-2011</v>
      </c>
    </row>
    <row r="2525" spans="1:12">
      <c r="A2525">
        <v>543343</v>
      </c>
      <c r="B2525" t="s">
        <v>57</v>
      </c>
      <c r="C2525" t="s">
        <v>48</v>
      </c>
      <c r="D2525">
        <v>10</v>
      </c>
      <c r="E2525" s="1">
        <v>40604.76458333333</v>
      </c>
      <c r="F2525">
        <v>1.25</v>
      </c>
      <c r="G2525">
        <v>14324</v>
      </c>
      <c r="H2525" t="s">
        <v>10</v>
      </c>
      <c r="I2525" t="str">
        <f>IF(AND(LEFT(OnlineRetail[[#This Row],[InvoiceNo]],1)&lt;&gt;"C",OnlineRetail[[#This Row],[CustomerID]]&lt;&gt;""),"Yes","No")</f>
        <v>Yes</v>
      </c>
      <c r="J2525" s="4">
        <f>EOMONTH(OnlineRetail[[#This Row],[InvoiceDate]],-1)+1</f>
        <v>40603</v>
      </c>
      <c r="K2525" s="6">
        <f>OnlineRetail[[#This Row],[Quantity]]*OnlineRetail[[#This Row],[UnitPrice]]</f>
        <v>12.5</v>
      </c>
      <c r="L2525" t="str">
        <f t="shared" si="39"/>
        <v>14324|Mar-2011</v>
      </c>
    </row>
    <row r="2526" spans="1:12">
      <c r="A2526">
        <v>549942</v>
      </c>
      <c r="B2526" t="s">
        <v>274</v>
      </c>
      <c r="C2526" t="s">
        <v>16</v>
      </c>
      <c r="D2526">
        <v>2</v>
      </c>
      <c r="E2526" s="1">
        <v>40604.770833333343</v>
      </c>
      <c r="F2526">
        <v>1.65</v>
      </c>
      <c r="G2526">
        <v>13030</v>
      </c>
      <c r="H2526" t="s">
        <v>10</v>
      </c>
      <c r="I2526" t="str">
        <f>IF(AND(LEFT(OnlineRetail[[#This Row],[InvoiceNo]],1)&lt;&gt;"C",OnlineRetail[[#This Row],[CustomerID]]&lt;&gt;""),"Yes","No")</f>
        <v>Yes</v>
      </c>
      <c r="J2526" s="4">
        <f>EOMONTH(OnlineRetail[[#This Row],[InvoiceDate]],-1)+1</f>
        <v>40603</v>
      </c>
      <c r="K2526" s="6">
        <f>OnlineRetail[[#This Row],[Quantity]]*OnlineRetail[[#This Row],[UnitPrice]]</f>
        <v>3.3</v>
      </c>
      <c r="L2526" t="str">
        <f t="shared" si="39"/>
        <v>13030|Mar-2011</v>
      </c>
    </row>
    <row r="2527" spans="1:12">
      <c r="A2527">
        <v>543352</v>
      </c>
      <c r="B2527" t="s">
        <v>139</v>
      </c>
      <c r="C2527" t="s">
        <v>16</v>
      </c>
      <c r="D2527">
        <v>15</v>
      </c>
      <c r="E2527" s="1">
        <v>40604.794444444437</v>
      </c>
      <c r="F2527">
        <v>3.39</v>
      </c>
      <c r="G2527">
        <v>13358</v>
      </c>
      <c r="H2527" t="s">
        <v>22</v>
      </c>
      <c r="I2527" t="str">
        <f>IF(AND(LEFT(OnlineRetail[[#This Row],[InvoiceNo]],1)&lt;&gt;"C",OnlineRetail[[#This Row],[CustomerID]]&lt;&gt;""),"Yes","No")</f>
        <v>Yes</v>
      </c>
      <c r="J2527" s="4">
        <f>EOMONTH(OnlineRetail[[#This Row],[InvoiceDate]],-1)+1</f>
        <v>40603</v>
      </c>
      <c r="K2527" s="6">
        <f>OnlineRetail[[#This Row],[Quantity]]*OnlineRetail[[#This Row],[UnitPrice]]</f>
        <v>50.85</v>
      </c>
      <c r="L2527" t="str">
        <f t="shared" si="39"/>
        <v>13358|Mar-2011</v>
      </c>
    </row>
    <row r="2528" spans="1:12">
      <c r="A2528">
        <v>545707</v>
      </c>
      <c r="B2528" t="s">
        <v>197</v>
      </c>
      <c r="C2528" t="s">
        <v>40</v>
      </c>
      <c r="D2528">
        <v>11</v>
      </c>
      <c r="E2528" s="1">
        <v>40604.79791666667</v>
      </c>
      <c r="F2528">
        <v>4.95</v>
      </c>
      <c r="G2528">
        <v>12626</v>
      </c>
      <c r="H2528" t="s">
        <v>10</v>
      </c>
      <c r="I2528" t="str">
        <f>IF(AND(LEFT(OnlineRetail[[#This Row],[InvoiceNo]],1)&lt;&gt;"C",OnlineRetail[[#This Row],[CustomerID]]&lt;&gt;""),"Yes","No")</f>
        <v>Yes</v>
      </c>
      <c r="J2528" s="4">
        <f>EOMONTH(OnlineRetail[[#This Row],[InvoiceDate]],-1)+1</f>
        <v>40603</v>
      </c>
      <c r="K2528" s="6">
        <f>OnlineRetail[[#This Row],[Quantity]]*OnlineRetail[[#This Row],[UnitPrice]]</f>
        <v>54.45</v>
      </c>
      <c r="L2528" t="str">
        <f t="shared" si="39"/>
        <v>12626|Mar-2011</v>
      </c>
    </row>
    <row r="2529" spans="1:12">
      <c r="A2529">
        <v>546996</v>
      </c>
      <c r="B2529" t="s">
        <v>125</v>
      </c>
      <c r="C2529" t="s">
        <v>62</v>
      </c>
      <c r="D2529">
        <v>13</v>
      </c>
      <c r="E2529" s="1">
        <v>40604.806944444441</v>
      </c>
      <c r="F2529">
        <v>9.9499999999999993</v>
      </c>
      <c r="G2529">
        <v>13218</v>
      </c>
      <c r="H2529" t="s">
        <v>10</v>
      </c>
      <c r="I2529" t="str">
        <f>IF(AND(LEFT(OnlineRetail[[#This Row],[InvoiceNo]],1)&lt;&gt;"C",OnlineRetail[[#This Row],[CustomerID]]&lt;&gt;""),"Yes","No")</f>
        <v>Yes</v>
      </c>
      <c r="J2529" s="4">
        <f>EOMONTH(OnlineRetail[[#This Row],[InvoiceDate]],-1)+1</f>
        <v>40603</v>
      </c>
      <c r="K2529" s="6">
        <f>OnlineRetail[[#This Row],[Quantity]]*OnlineRetail[[#This Row],[UnitPrice]]</f>
        <v>129.35</v>
      </c>
      <c r="L2529" t="str">
        <f t="shared" si="39"/>
        <v>13218|Mar-2011</v>
      </c>
    </row>
    <row r="2530" spans="1:12">
      <c r="A2530">
        <v>547252</v>
      </c>
      <c r="B2530" t="s">
        <v>151</v>
      </c>
      <c r="C2530" t="s">
        <v>72</v>
      </c>
      <c r="D2530">
        <v>8</v>
      </c>
      <c r="E2530" s="1">
        <v>40604.818749999999</v>
      </c>
      <c r="F2530">
        <v>5.95</v>
      </c>
      <c r="G2530">
        <v>13045</v>
      </c>
      <c r="H2530" t="s">
        <v>10</v>
      </c>
      <c r="I2530" t="str">
        <f>IF(AND(LEFT(OnlineRetail[[#This Row],[InvoiceNo]],1)&lt;&gt;"C",OnlineRetail[[#This Row],[CustomerID]]&lt;&gt;""),"Yes","No")</f>
        <v>Yes</v>
      </c>
      <c r="J2530" s="4">
        <f>EOMONTH(OnlineRetail[[#This Row],[InvoiceDate]],-1)+1</f>
        <v>40603</v>
      </c>
      <c r="K2530" s="6">
        <f>OnlineRetail[[#This Row],[Quantity]]*OnlineRetail[[#This Row],[UnitPrice]]</f>
        <v>47.6</v>
      </c>
      <c r="L2530" t="str">
        <f t="shared" si="39"/>
        <v>13045|Mar-2011</v>
      </c>
    </row>
    <row r="2531" spans="1:12">
      <c r="A2531">
        <v>553881</v>
      </c>
      <c r="B2531" t="s">
        <v>105</v>
      </c>
      <c r="C2531" t="s">
        <v>72</v>
      </c>
      <c r="D2531">
        <v>13</v>
      </c>
      <c r="E2531" s="1">
        <v>40604.828472222223</v>
      </c>
      <c r="F2531">
        <v>1.25</v>
      </c>
      <c r="G2531">
        <v>13848</v>
      </c>
      <c r="H2531" t="s">
        <v>10</v>
      </c>
      <c r="I2531" t="str">
        <f>IF(AND(LEFT(OnlineRetail[[#This Row],[InvoiceNo]],1)&lt;&gt;"C",OnlineRetail[[#This Row],[CustomerID]]&lt;&gt;""),"Yes","No")</f>
        <v>Yes</v>
      </c>
      <c r="J2531" s="4">
        <f>EOMONTH(OnlineRetail[[#This Row],[InvoiceDate]],-1)+1</f>
        <v>40603</v>
      </c>
      <c r="K2531" s="6">
        <f>OnlineRetail[[#This Row],[Quantity]]*OnlineRetail[[#This Row],[UnitPrice]]</f>
        <v>16.25</v>
      </c>
      <c r="L2531" t="str">
        <f t="shared" si="39"/>
        <v>13848|Mar-2011</v>
      </c>
    </row>
    <row r="2532" spans="1:12">
      <c r="A2532">
        <v>542899</v>
      </c>
      <c r="B2532" t="s">
        <v>266</v>
      </c>
      <c r="C2532" t="s">
        <v>42</v>
      </c>
      <c r="D2532">
        <v>4</v>
      </c>
      <c r="E2532" s="1">
        <v>40605.337500000001</v>
      </c>
      <c r="F2532">
        <v>1.65</v>
      </c>
      <c r="G2532">
        <v>12411</v>
      </c>
      <c r="H2532" t="s">
        <v>10</v>
      </c>
      <c r="I2532" t="str">
        <f>IF(AND(LEFT(OnlineRetail[[#This Row],[InvoiceNo]],1)&lt;&gt;"C",OnlineRetail[[#This Row],[CustomerID]]&lt;&gt;""),"Yes","No")</f>
        <v>Yes</v>
      </c>
      <c r="J2532" s="4">
        <f>EOMONTH(OnlineRetail[[#This Row],[InvoiceDate]],-1)+1</f>
        <v>40603</v>
      </c>
      <c r="K2532" s="6">
        <f>OnlineRetail[[#This Row],[Quantity]]*OnlineRetail[[#This Row],[UnitPrice]]</f>
        <v>6.6</v>
      </c>
      <c r="L2532" t="str">
        <f t="shared" si="39"/>
        <v>12411|Mar-2011</v>
      </c>
    </row>
    <row r="2533" spans="1:12">
      <c r="A2533">
        <v>540149</v>
      </c>
      <c r="B2533" t="s">
        <v>68</v>
      </c>
      <c r="C2533" t="s">
        <v>72</v>
      </c>
      <c r="D2533">
        <v>11</v>
      </c>
      <c r="E2533" s="1">
        <v>40605.363888888889</v>
      </c>
      <c r="F2533">
        <v>4.95</v>
      </c>
      <c r="G2533">
        <v>13500</v>
      </c>
      <c r="H2533" t="s">
        <v>10</v>
      </c>
      <c r="I2533" t="str">
        <f>IF(AND(LEFT(OnlineRetail[[#This Row],[InvoiceNo]],1)&lt;&gt;"C",OnlineRetail[[#This Row],[CustomerID]]&lt;&gt;""),"Yes","No")</f>
        <v>Yes</v>
      </c>
      <c r="J2533" s="4">
        <f>EOMONTH(OnlineRetail[[#This Row],[InvoiceDate]],-1)+1</f>
        <v>40603</v>
      </c>
      <c r="K2533" s="6">
        <f>OnlineRetail[[#This Row],[Quantity]]*OnlineRetail[[#This Row],[UnitPrice]]</f>
        <v>54.45</v>
      </c>
      <c r="L2533" t="str">
        <f t="shared" si="39"/>
        <v>13500|Mar-2011</v>
      </c>
    </row>
    <row r="2534" spans="1:12">
      <c r="A2534">
        <v>544917</v>
      </c>
      <c r="B2534" t="s">
        <v>18</v>
      </c>
      <c r="C2534" t="s">
        <v>40</v>
      </c>
      <c r="D2534">
        <v>15</v>
      </c>
      <c r="E2534" s="1">
        <v>40605.365972222222</v>
      </c>
      <c r="F2534">
        <v>1.25</v>
      </c>
      <c r="G2534">
        <v>12792</v>
      </c>
      <c r="H2534" t="s">
        <v>10</v>
      </c>
      <c r="I2534" t="str">
        <f>IF(AND(LEFT(OnlineRetail[[#This Row],[InvoiceNo]],1)&lt;&gt;"C",OnlineRetail[[#This Row],[CustomerID]]&lt;&gt;""),"Yes","No")</f>
        <v>Yes</v>
      </c>
      <c r="J2534" s="4">
        <f>EOMONTH(OnlineRetail[[#This Row],[InvoiceDate]],-1)+1</f>
        <v>40603</v>
      </c>
      <c r="K2534" s="6">
        <f>OnlineRetail[[#This Row],[Quantity]]*OnlineRetail[[#This Row],[UnitPrice]]</f>
        <v>18.75</v>
      </c>
      <c r="L2534" t="str">
        <f t="shared" si="39"/>
        <v>12792|Mar-2011</v>
      </c>
    </row>
    <row r="2535" spans="1:12">
      <c r="A2535">
        <v>552723</v>
      </c>
      <c r="B2535" t="s">
        <v>67</v>
      </c>
      <c r="C2535" t="s">
        <v>27</v>
      </c>
      <c r="D2535">
        <v>20</v>
      </c>
      <c r="E2535" s="1">
        <v>40605.380555555559</v>
      </c>
      <c r="F2535">
        <v>5.95</v>
      </c>
      <c r="G2535">
        <v>13770</v>
      </c>
      <c r="H2535" t="s">
        <v>126</v>
      </c>
      <c r="I2535" t="str">
        <f>IF(AND(LEFT(OnlineRetail[[#This Row],[InvoiceNo]],1)&lt;&gt;"C",OnlineRetail[[#This Row],[CustomerID]]&lt;&gt;""),"Yes","No")</f>
        <v>Yes</v>
      </c>
      <c r="J2535" s="4">
        <f>EOMONTH(OnlineRetail[[#This Row],[InvoiceDate]],-1)+1</f>
        <v>40603</v>
      </c>
      <c r="K2535" s="6">
        <f>OnlineRetail[[#This Row],[Quantity]]*OnlineRetail[[#This Row],[UnitPrice]]</f>
        <v>119</v>
      </c>
      <c r="L2535" t="str">
        <f t="shared" si="39"/>
        <v>13770|Mar-2011</v>
      </c>
    </row>
    <row r="2536" spans="1:12">
      <c r="A2536">
        <v>550591</v>
      </c>
      <c r="B2536" t="s">
        <v>192</v>
      </c>
      <c r="C2536" t="s">
        <v>46</v>
      </c>
      <c r="D2536">
        <v>5</v>
      </c>
      <c r="E2536" s="1">
        <v>40605.381249999999</v>
      </c>
      <c r="F2536">
        <v>5.95</v>
      </c>
      <c r="G2536">
        <v>12889</v>
      </c>
      <c r="H2536" t="s">
        <v>10</v>
      </c>
      <c r="I2536" t="str">
        <f>IF(AND(LEFT(OnlineRetail[[#This Row],[InvoiceNo]],1)&lt;&gt;"C",OnlineRetail[[#This Row],[CustomerID]]&lt;&gt;""),"Yes","No")</f>
        <v>Yes</v>
      </c>
      <c r="J2536" s="4">
        <f>EOMONTH(OnlineRetail[[#This Row],[InvoiceDate]],-1)+1</f>
        <v>40603</v>
      </c>
      <c r="K2536" s="6">
        <f>OnlineRetail[[#This Row],[Quantity]]*OnlineRetail[[#This Row],[UnitPrice]]</f>
        <v>29.75</v>
      </c>
      <c r="L2536" t="str">
        <f t="shared" si="39"/>
        <v>12889|Mar-2011</v>
      </c>
    </row>
    <row r="2537" spans="1:12">
      <c r="A2537">
        <v>553361</v>
      </c>
      <c r="B2537" t="s">
        <v>59</v>
      </c>
      <c r="C2537" t="s">
        <v>14</v>
      </c>
      <c r="D2537">
        <v>18</v>
      </c>
      <c r="E2537" s="1">
        <v>40605.423611111109</v>
      </c>
      <c r="F2537">
        <v>0.85</v>
      </c>
      <c r="G2537">
        <v>13338</v>
      </c>
      <c r="H2537" t="s">
        <v>10</v>
      </c>
      <c r="I2537" t="str">
        <f>IF(AND(LEFT(OnlineRetail[[#This Row],[InvoiceNo]],1)&lt;&gt;"C",OnlineRetail[[#This Row],[CustomerID]]&lt;&gt;""),"Yes","No")</f>
        <v>Yes</v>
      </c>
      <c r="J2537" s="4">
        <f>EOMONTH(OnlineRetail[[#This Row],[InvoiceDate]],-1)+1</f>
        <v>40603</v>
      </c>
      <c r="K2537" s="6">
        <f>OnlineRetail[[#This Row],[Quantity]]*OnlineRetail[[#This Row],[UnitPrice]]</f>
        <v>15.299999999999999</v>
      </c>
      <c r="L2537" t="str">
        <f t="shared" si="39"/>
        <v>13338|Mar-2011</v>
      </c>
    </row>
    <row r="2538" spans="1:12">
      <c r="A2538">
        <v>552006</v>
      </c>
      <c r="B2538" t="s">
        <v>124</v>
      </c>
      <c r="C2538" t="s">
        <v>21</v>
      </c>
      <c r="D2538">
        <v>21</v>
      </c>
      <c r="E2538" s="1">
        <v>40605.445138888892</v>
      </c>
      <c r="F2538">
        <v>1.25</v>
      </c>
      <c r="G2538">
        <v>12419</v>
      </c>
      <c r="H2538" t="s">
        <v>10</v>
      </c>
      <c r="I2538" t="str">
        <f>IF(AND(LEFT(OnlineRetail[[#This Row],[InvoiceNo]],1)&lt;&gt;"C",OnlineRetail[[#This Row],[CustomerID]]&lt;&gt;""),"Yes","No")</f>
        <v>Yes</v>
      </c>
      <c r="J2538" s="4">
        <f>EOMONTH(OnlineRetail[[#This Row],[InvoiceDate]],-1)+1</f>
        <v>40603</v>
      </c>
      <c r="K2538" s="6">
        <f>OnlineRetail[[#This Row],[Quantity]]*OnlineRetail[[#This Row],[UnitPrice]]</f>
        <v>26.25</v>
      </c>
      <c r="L2538" t="str">
        <f t="shared" si="39"/>
        <v>12419|Mar-2011</v>
      </c>
    </row>
    <row r="2539" spans="1:12">
      <c r="A2539">
        <v>540092</v>
      </c>
      <c r="B2539" t="s">
        <v>49</v>
      </c>
      <c r="C2539" t="s">
        <v>16</v>
      </c>
      <c r="D2539">
        <v>3</v>
      </c>
      <c r="E2539" s="1">
        <v>40605.465277777781</v>
      </c>
      <c r="F2539">
        <v>4.25</v>
      </c>
      <c r="G2539">
        <v>13512</v>
      </c>
      <c r="H2539" t="s">
        <v>10</v>
      </c>
      <c r="I2539" t="str">
        <f>IF(AND(LEFT(OnlineRetail[[#This Row],[InvoiceNo]],1)&lt;&gt;"C",OnlineRetail[[#This Row],[CustomerID]]&lt;&gt;""),"Yes","No")</f>
        <v>Yes</v>
      </c>
      <c r="J2539" s="4">
        <f>EOMONTH(OnlineRetail[[#This Row],[InvoiceDate]],-1)+1</f>
        <v>40603</v>
      </c>
      <c r="K2539" s="6">
        <f>OnlineRetail[[#This Row],[Quantity]]*OnlineRetail[[#This Row],[UnitPrice]]</f>
        <v>12.75</v>
      </c>
      <c r="L2539" t="str">
        <f t="shared" si="39"/>
        <v>13512|Mar-2011</v>
      </c>
    </row>
    <row r="2540" spans="1:12">
      <c r="A2540">
        <v>553613</v>
      </c>
      <c r="B2540" t="s">
        <v>114</v>
      </c>
      <c r="C2540" t="s">
        <v>72</v>
      </c>
      <c r="D2540">
        <v>4</v>
      </c>
      <c r="E2540" s="1">
        <v>40605.476388888892</v>
      </c>
      <c r="F2540">
        <v>2.5499999999999998</v>
      </c>
      <c r="G2540">
        <v>12378</v>
      </c>
      <c r="H2540" t="s">
        <v>10</v>
      </c>
      <c r="I2540" t="str">
        <f>IF(AND(LEFT(OnlineRetail[[#This Row],[InvoiceNo]],1)&lt;&gt;"C",OnlineRetail[[#This Row],[CustomerID]]&lt;&gt;""),"Yes","No")</f>
        <v>Yes</v>
      </c>
      <c r="J2540" s="4">
        <f>EOMONTH(OnlineRetail[[#This Row],[InvoiceDate]],-1)+1</f>
        <v>40603</v>
      </c>
      <c r="K2540" s="6">
        <f>OnlineRetail[[#This Row],[Quantity]]*OnlineRetail[[#This Row],[UnitPrice]]</f>
        <v>10.199999999999999</v>
      </c>
      <c r="L2540" t="str">
        <f t="shared" si="39"/>
        <v>12378|Mar-2011</v>
      </c>
    </row>
    <row r="2541" spans="1:12">
      <c r="A2541">
        <v>547215</v>
      </c>
      <c r="B2541" t="s">
        <v>195</v>
      </c>
      <c r="C2541" t="s">
        <v>12</v>
      </c>
      <c r="D2541">
        <v>3</v>
      </c>
      <c r="E2541" s="1">
        <v>40605.476388888892</v>
      </c>
      <c r="F2541">
        <v>0.85</v>
      </c>
      <c r="G2541">
        <v>13451</v>
      </c>
      <c r="H2541" t="s">
        <v>10</v>
      </c>
      <c r="I2541" t="str">
        <f>IF(AND(LEFT(OnlineRetail[[#This Row],[InvoiceNo]],1)&lt;&gt;"C",OnlineRetail[[#This Row],[CustomerID]]&lt;&gt;""),"Yes","No")</f>
        <v>Yes</v>
      </c>
      <c r="J2541" s="4">
        <f>EOMONTH(OnlineRetail[[#This Row],[InvoiceDate]],-1)+1</f>
        <v>40603</v>
      </c>
      <c r="K2541" s="6">
        <f>OnlineRetail[[#This Row],[Quantity]]*OnlineRetail[[#This Row],[UnitPrice]]</f>
        <v>2.5499999999999998</v>
      </c>
      <c r="L2541" t="str">
        <f t="shared" si="39"/>
        <v>13451|Mar-2011</v>
      </c>
    </row>
    <row r="2542" spans="1:12">
      <c r="A2542">
        <v>549646</v>
      </c>
      <c r="B2542" t="s">
        <v>77</v>
      </c>
      <c r="C2542" t="s">
        <v>21</v>
      </c>
      <c r="D2542">
        <v>4</v>
      </c>
      <c r="E2542" s="1">
        <v>40605.479166666657</v>
      </c>
      <c r="F2542">
        <v>1.25</v>
      </c>
      <c r="G2542">
        <v>12731</v>
      </c>
      <c r="H2542" t="s">
        <v>10</v>
      </c>
      <c r="I2542" t="str">
        <f>IF(AND(LEFT(OnlineRetail[[#This Row],[InvoiceNo]],1)&lt;&gt;"C",OnlineRetail[[#This Row],[CustomerID]]&lt;&gt;""),"Yes","No")</f>
        <v>Yes</v>
      </c>
      <c r="J2542" s="4">
        <f>EOMONTH(OnlineRetail[[#This Row],[InvoiceDate]],-1)+1</f>
        <v>40603</v>
      </c>
      <c r="K2542" s="6">
        <f>OnlineRetail[[#This Row],[Quantity]]*OnlineRetail[[#This Row],[UnitPrice]]</f>
        <v>5</v>
      </c>
      <c r="L2542" t="str">
        <f t="shared" si="39"/>
        <v>12731|Mar-2011</v>
      </c>
    </row>
    <row r="2543" spans="1:12">
      <c r="A2543">
        <v>548521</v>
      </c>
      <c r="B2543" t="s">
        <v>117</v>
      </c>
      <c r="C2543" t="s">
        <v>29</v>
      </c>
      <c r="D2543">
        <v>23</v>
      </c>
      <c r="E2543" s="1">
        <v>40605.486805555563</v>
      </c>
      <c r="F2543">
        <v>5.95</v>
      </c>
      <c r="G2543">
        <v>14251</v>
      </c>
      <c r="H2543" t="s">
        <v>17</v>
      </c>
      <c r="I2543" t="str">
        <f>IF(AND(LEFT(OnlineRetail[[#This Row],[InvoiceNo]],1)&lt;&gt;"C",OnlineRetail[[#This Row],[CustomerID]]&lt;&gt;""),"Yes","No")</f>
        <v>Yes</v>
      </c>
      <c r="J2543" s="4">
        <f>EOMONTH(OnlineRetail[[#This Row],[InvoiceDate]],-1)+1</f>
        <v>40603</v>
      </c>
      <c r="K2543" s="6">
        <f>OnlineRetail[[#This Row],[Quantity]]*OnlineRetail[[#This Row],[UnitPrice]]</f>
        <v>136.85</v>
      </c>
      <c r="L2543" t="str">
        <f t="shared" si="39"/>
        <v>14251|Mar-2011</v>
      </c>
    </row>
    <row r="2544" spans="1:12">
      <c r="A2544">
        <v>554523</v>
      </c>
      <c r="B2544" t="s">
        <v>188</v>
      </c>
      <c r="C2544" t="s">
        <v>62</v>
      </c>
      <c r="D2544">
        <v>4</v>
      </c>
      <c r="E2544" s="1">
        <v>40605.499305555553</v>
      </c>
      <c r="F2544">
        <v>4.95</v>
      </c>
      <c r="G2544">
        <v>13703</v>
      </c>
      <c r="H2544" t="s">
        <v>10</v>
      </c>
      <c r="I2544" t="str">
        <f>IF(AND(LEFT(OnlineRetail[[#This Row],[InvoiceNo]],1)&lt;&gt;"C",OnlineRetail[[#This Row],[CustomerID]]&lt;&gt;""),"Yes","No")</f>
        <v>Yes</v>
      </c>
      <c r="J2544" s="4">
        <f>EOMONTH(OnlineRetail[[#This Row],[InvoiceDate]],-1)+1</f>
        <v>40603</v>
      </c>
      <c r="K2544" s="6">
        <f>OnlineRetail[[#This Row],[Quantity]]*OnlineRetail[[#This Row],[UnitPrice]]</f>
        <v>19.8</v>
      </c>
      <c r="L2544" t="str">
        <f t="shared" si="39"/>
        <v>13703|Mar-2011</v>
      </c>
    </row>
    <row r="2545" spans="1:12">
      <c r="A2545">
        <v>539240</v>
      </c>
      <c r="B2545" t="s">
        <v>26</v>
      </c>
      <c r="C2545" t="s">
        <v>72</v>
      </c>
      <c r="D2545">
        <v>19</v>
      </c>
      <c r="E2545" s="1">
        <v>40605.527777777781</v>
      </c>
      <c r="F2545">
        <v>7.95</v>
      </c>
      <c r="G2545">
        <v>13089</v>
      </c>
      <c r="H2545" t="s">
        <v>10</v>
      </c>
      <c r="I2545" t="str">
        <f>IF(AND(LEFT(OnlineRetail[[#This Row],[InvoiceNo]],1)&lt;&gt;"C",OnlineRetail[[#This Row],[CustomerID]]&lt;&gt;""),"Yes","No")</f>
        <v>Yes</v>
      </c>
      <c r="J2545" s="4">
        <f>EOMONTH(OnlineRetail[[#This Row],[InvoiceDate]],-1)+1</f>
        <v>40603</v>
      </c>
      <c r="K2545" s="6">
        <f>OnlineRetail[[#This Row],[Quantity]]*OnlineRetail[[#This Row],[UnitPrice]]</f>
        <v>151.05000000000001</v>
      </c>
      <c r="L2545" t="str">
        <f t="shared" si="39"/>
        <v>13089|Mar-2011</v>
      </c>
    </row>
    <row r="2546" spans="1:12">
      <c r="A2546">
        <v>549623</v>
      </c>
      <c r="B2546" t="s">
        <v>242</v>
      </c>
      <c r="C2546" t="s">
        <v>27</v>
      </c>
      <c r="D2546">
        <v>18</v>
      </c>
      <c r="E2546" s="1">
        <v>40605.540972222218</v>
      </c>
      <c r="F2546">
        <v>2.1</v>
      </c>
      <c r="G2546">
        <v>12411</v>
      </c>
      <c r="H2546" t="s">
        <v>36</v>
      </c>
      <c r="I2546" t="str">
        <f>IF(AND(LEFT(OnlineRetail[[#This Row],[InvoiceNo]],1)&lt;&gt;"C",OnlineRetail[[#This Row],[CustomerID]]&lt;&gt;""),"Yes","No")</f>
        <v>Yes</v>
      </c>
      <c r="J2546" s="4">
        <f>EOMONTH(OnlineRetail[[#This Row],[InvoiceDate]],-1)+1</f>
        <v>40603</v>
      </c>
      <c r="K2546" s="6">
        <f>OnlineRetail[[#This Row],[Quantity]]*OnlineRetail[[#This Row],[UnitPrice]]</f>
        <v>37.800000000000004</v>
      </c>
      <c r="L2546" t="str">
        <f t="shared" si="39"/>
        <v>12411|Mar-2011</v>
      </c>
    </row>
    <row r="2547" spans="1:12">
      <c r="A2547">
        <v>554660</v>
      </c>
      <c r="B2547" t="s">
        <v>175</v>
      </c>
      <c r="C2547" t="s">
        <v>40</v>
      </c>
      <c r="D2547">
        <v>19</v>
      </c>
      <c r="E2547" s="1">
        <v>40605.551388888889</v>
      </c>
      <c r="F2547">
        <v>1.25</v>
      </c>
      <c r="G2547">
        <v>13982</v>
      </c>
      <c r="H2547" t="s">
        <v>10</v>
      </c>
      <c r="I2547" t="str">
        <f>IF(AND(LEFT(OnlineRetail[[#This Row],[InvoiceNo]],1)&lt;&gt;"C",OnlineRetail[[#This Row],[CustomerID]]&lt;&gt;""),"Yes","No")</f>
        <v>Yes</v>
      </c>
      <c r="J2547" s="4">
        <f>EOMONTH(OnlineRetail[[#This Row],[InvoiceDate]],-1)+1</f>
        <v>40603</v>
      </c>
      <c r="K2547" s="6">
        <f>OnlineRetail[[#This Row],[Quantity]]*OnlineRetail[[#This Row],[UnitPrice]]</f>
        <v>23.75</v>
      </c>
      <c r="L2547" t="str">
        <f t="shared" si="39"/>
        <v>13982|Mar-2011</v>
      </c>
    </row>
    <row r="2548" spans="1:12">
      <c r="A2548">
        <v>551543</v>
      </c>
      <c r="B2548" t="s">
        <v>189</v>
      </c>
      <c r="C2548" t="s">
        <v>29</v>
      </c>
      <c r="D2548">
        <v>21</v>
      </c>
      <c r="E2548" s="1">
        <v>40605.554861111108</v>
      </c>
      <c r="F2548">
        <v>7.95</v>
      </c>
      <c r="G2548">
        <v>13575</v>
      </c>
      <c r="H2548" t="s">
        <v>10</v>
      </c>
      <c r="I2548" t="str">
        <f>IF(AND(LEFT(OnlineRetail[[#This Row],[InvoiceNo]],1)&lt;&gt;"C",OnlineRetail[[#This Row],[CustomerID]]&lt;&gt;""),"Yes","No")</f>
        <v>Yes</v>
      </c>
      <c r="J2548" s="4">
        <f>EOMONTH(OnlineRetail[[#This Row],[InvoiceDate]],-1)+1</f>
        <v>40603</v>
      </c>
      <c r="K2548" s="6">
        <f>OnlineRetail[[#This Row],[Quantity]]*OnlineRetail[[#This Row],[UnitPrice]]</f>
        <v>166.95000000000002</v>
      </c>
      <c r="L2548" t="str">
        <f t="shared" si="39"/>
        <v>13575|Mar-2011</v>
      </c>
    </row>
    <row r="2549" spans="1:12">
      <c r="A2549">
        <v>553416</v>
      </c>
      <c r="B2549" t="s">
        <v>135</v>
      </c>
      <c r="C2549" t="s">
        <v>27</v>
      </c>
      <c r="D2549">
        <v>10</v>
      </c>
      <c r="E2549" s="1">
        <v>40605.567361111112</v>
      </c>
      <c r="F2549">
        <v>5.95</v>
      </c>
      <c r="G2549">
        <v>13373</v>
      </c>
      <c r="H2549" t="s">
        <v>31</v>
      </c>
      <c r="I2549" t="str">
        <f>IF(AND(LEFT(OnlineRetail[[#This Row],[InvoiceNo]],1)&lt;&gt;"C",OnlineRetail[[#This Row],[CustomerID]]&lt;&gt;""),"Yes","No")</f>
        <v>Yes</v>
      </c>
      <c r="J2549" s="4">
        <f>EOMONTH(OnlineRetail[[#This Row],[InvoiceDate]],-1)+1</f>
        <v>40603</v>
      </c>
      <c r="K2549" s="6">
        <f>OnlineRetail[[#This Row],[Quantity]]*OnlineRetail[[#This Row],[UnitPrice]]</f>
        <v>59.5</v>
      </c>
      <c r="L2549" t="str">
        <f t="shared" si="39"/>
        <v>13373|Mar-2011</v>
      </c>
    </row>
    <row r="2550" spans="1:12">
      <c r="A2550">
        <v>555565</v>
      </c>
      <c r="B2550" t="s">
        <v>183</v>
      </c>
      <c r="C2550" t="s">
        <v>12</v>
      </c>
      <c r="D2550">
        <v>6</v>
      </c>
      <c r="E2550" s="1">
        <v>40605.574999999997</v>
      </c>
      <c r="F2550">
        <v>4.95</v>
      </c>
      <c r="G2550">
        <v>12807</v>
      </c>
      <c r="H2550" t="s">
        <v>10</v>
      </c>
      <c r="I2550" t="str">
        <f>IF(AND(LEFT(OnlineRetail[[#This Row],[InvoiceNo]],1)&lt;&gt;"C",OnlineRetail[[#This Row],[CustomerID]]&lt;&gt;""),"Yes","No")</f>
        <v>Yes</v>
      </c>
      <c r="J2550" s="4">
        <f>EOMONTH(OnlineRetail[[#This Row],[InvoiceDate]],-1)+1</f>
        <v>40603</v>
      </c>
      <c r="K2550" s="6">
        <f>OnlineRetail[[#This Row],[Quantity]]*OnlineRetail[[#This Row],[UnitPrice]]</f>
        <v>29.700000000000003</v>
      </c>
      <c r="L2550" t="str">
        <f t="shared" si="39"/>
        <v>12807|Mar-2011</v>
      </c>
    </row>
    <row r="2551" spans="1:12">
      <c r="A2551">
        <v>538467</v>
      </c>
      <c r="B2551" t="s">
        <v>171</v>
      </c>
      <c r="C2551" t="s">
        <v>33</v>
      </c>
      <c r="D2551">
        <v>1</v>
      </c>
      <c r="E2551" s="1">
        <v>40605.585416666669</v>
      </c>
      <c r="F2551">
        <v>9.9499999999999993</v>
      </c>
      <c r="G2551">
        <v>12586</v>
      </c>
      <c r="H2551" t="s">
        <v>10</v>
      </c>
      <c r="I2551" t="str">
        <f>IF(AND(LEFT(OnlineRetail[[#This Row],[InvoiceNo]],1)&lt;&gt;"C",OnlineRetail[[#This Row],[CustomerID]]&lt;&gt;""),"Yes","No")</f>
        <v>Yes</v>
      </c>
      <c r="J2551" s="4">
        <f>EOMONTH(OnlineRetail[[#This Row],[InvoiceDate]],-1)+1</f>
        <v>40603</v>
      </c>
      <c r="K2551" s="6">
        <f>OnlineRetail[[#This Row],[Quantity]]*OnlineRetail[[#This Row],[UnitPrice]]</f>
        <v>9.9499999999999993</v>
      </c>
      <c r="L2551" t="str">
        <f t="shared" si="39"/>
        <v>12586|Mar-2011</v>
      </c>
    </row>
    <row r="2552" spans="1:12">
      <c r="A2552">
        <v>540832</v>
      </c>
      <c r="B2552" t="s">
        <v>222</v>
      </c>
      <c r="C2552" t="s">
        <v>72</v>
      </c>
      <c r="D2552">
        <v>6</v>
      </c>
      <c r="E2552" s="1">
        <v>40605.605555555558</v>
      </c>
      <c r="F2552">
        <v>5.95</v>
      </c>
      <c r="G2552">
        <v>14066</v>
      </c>
      <c r="H2552" t="s">
        <v>36</v>
      </c>
      <c r="I2552" t="str">
        <f>IF(AND(LEFT(OnlineRetail[[#This Row],[InvoiceNo]],1)&lt;&gt;"C",OnlineRetail[[#This Row],[CustomerID]]&lt;&gt;""),"Yes","No")</f>
        <v>Yes</v>
      </c>
      <c r="J2552" s="4">
        <f>EOMONTH(OnlineRetail[[#This Row],[InvoiceDate]],-1)+1</f>
        <v>40603</v>
      </c>
      <c r="K2552" s="6">
        <f>OnlineRetail[[#This Row],[Quantity]]*OnlineRetail[[#This Row],[UnitPrice]]</f>
        <v>35.700000000000003</v>
      </c>
      <c r="L2552" t="str">
        <f t="shared" si="39"/>
        <v>14066|Mar-2011</v>
      </c>
    </row>
    <row r="2553" spans="1:12">
      <c r="A2553">
        <v>547810</v>
      </c>
      <c r="B2553" t="s">
        <v>32</v>
      </c>
      <c r="C2553" t="s">
        <v>21</v>
      </c>
      <c r="D2553">
        <v>17</v>
      </c>
      <c r="E2553" s="1">
        <v>40605.618750000001</v>
      </c>
      <c r="F2553">
        <v>3.39</v>
      </c>
      <c r="G2553">
        <v>12499</v>
      </c>
      <c r="H2553" t="s">
        <v>10</v>
      </c>
      <c r="I2553" t="str">
        <f>IF(AND(LEFT(OnlineRetail[[#This Row],[InvoiceNo]],1)&lt;&gt;"C",OnlineRetail[[#This Row],[CustomerID]]&lt;&gt;""),"Yes","No")</f>
        <v>Yes</v>
      </c>
      <c r="J2553" s="4">
        <f>EOMONTH(OnlineRetail[[#This Row],[InvoiceDate]],-1)+1</f>
        <v>40603</v>
      </c>
      <c r="K2553" s="6">
        <f>OnlineRetail[[#This Row],[Quantity]]*OnlineRetail[[#This Row],[UnitPrice]]</f>
        <v>57.63</v>
      </c>
      <c r="L2553" t="str">
        <f t="shared" si="39"/>
        <v>12499|Mar-2011</v>
      </c>
    </row>
    <row r="2554" spans="1:12">
      <c r="A2554">
        <v>536940</v>
      </c>
      <c r="B2554" t="s">
        <v>79</v>
      </c>
      <c r="C2554" t="s">
        <v>42</v>
      </c>
      <c r="D2554">
        <v>11</v>
      </c>
      <c r="E2554" s="1">
        <v>40605.662499999999</v>
      </c>
      <c r="F2554">
        <v>7.95</v>
      </c>
      <c r="G2554">
        <v>13950</v>
      </c>
      <c r="H2554" t="s">
        <v>10</v>
      </c>
      <c r="I2554" t="str">
        <f>IF(AND(LEFT(OnlineRetail[[#This Row],[InvoiceNo]],1)&lt;&gt;"C",OnlineRetail[[#This Row],[CustomerID]]&lt;&gt;""),"Yes","No")</f>
        <v>Yes</v>
      </c>
      <c r="J2554" s="4">
        <f>EOMONTH(OnlineRetail[[#This Row],[InvoiceDate]],-1)+1</f>
        <v>40603</v>
      </c>
      <c r="K2554" s="6">
        <f>OnlineRetail[[#This Row],[Quantity]]*OnlineRetail[[#This Row],[UnitPrice]]</f>
        <v>87.45</v>
      </c>
      <c r="L2554" t="str">
        <f t="shared" si="39"/>
        <v>13950|Mar-2011</v>
      </c>
    </row>
    <row r="2555" spans="1:12">
      <c r="A2555">
        <v>554764</v>
      </c>
      <c r="B2555" t="s">
        <v>223</v>
      </c>
      <c r="C2555" t="s">
        <v>27</v>
      </c>
      <c r="D2555">
        <v>6</v>
      </c>
      <c r="E2555" s="1">
        <v>40605.665277777778</v>
      </c>
      <c r="F2555">
        <v>2.1</v>
      </c>
      <c r="G2555">
        <v>12883</v>
      </c>
      <c r="H2555" t="s">
        <v>36</v>
      </c>
      <c r="I2555" t="str">
        <f>IF(AND(LEFT(OnlineRetail[[#This Row],[InvoiceNo]],1)&lt;&gt;"C",OnlineRetail[[#This Row],[CustomerID]]&lt;&gt;""),"Yes","No")</f>
        <v>Yes</v>
      </c>
      <c r="J2555" s="4">
        <f>EOMONTH(OnlineRetail[[#This Row],[InvoiceDate]],-1)+1</f>
        <v>40603</v>
      </c>
      <c r="K2555" s="6">
        <f>OnlineRetail[[#This Row],[Quantity]]*OnlineRetail[[#This Row],[UnitPrice]]</f>
        <v>12.600000000000001</v>
      </c>
      <c r="L2555" t="str">
        <f t="shared" si="39"/>
        <v>12883|Mar-2011</v>
      </c>
    </row>
    <row r="2556" spans="1:12">
      <c r="A2556">
        <v>554396</v>
      </c>
      <c r="B2556" t="s">
        <v>108</v>
      </c>
      <c r="C2556" t="s">
        <v>9</v>
      </c>
      <c r="D2556">
        <v>23</v>
      </c>
      <c r="E2556" s="1">
        <v>40605.67291666667</v>
      </c>
      <c r="F2556">
        <v>2.1</v>
      </c>
      <c r="G2556">
        <v>13653</v>
      </c>
      <c r="H2556" t="s">
        <v>10</v>
      </c>
      <c r="I2556" t="str">
        <f>IF(AND(LEFT(OnlineRetail[[#This Row],[InvoiceNo]],1)&lt;&gt;"C",OnlineRetail[[#This Row],[CustomerID]]&lt;&gt;""),"Yes","No")</f>
        <v>Yes</v>
      </c>
      <c r="J2556" s="4">
        <f>EOMONTH(OnlineRetail[[#This Row],[InvoiceDate]],-1)+1</f>
        <v>40603</v>
      </c>
      <c r="K2556" s="6">
        <f>OnlineRetail[[#This Row],[Quantity]]*OnlineRetail[[#This Row],[UnitPrice]]</f>
        <v>48.300000000000004</v>
      </c>
      <c r="L2556" t="str">
        <f t="shared" si="39"/>
        <v>13653|Mar-2011</v>
      </c>
    </row>
    <row r="2557" spans="1:12">
      <c r="A2557">
        <v>541809</v>
      </c>
      <c r="B2557" t="s">
        <v>236</v>
      </c>
      <c r="C2557" t="s">
        <v>40</v>
      </c>
      <c r="D2557">
        <v>16</v>
      </c>
      <c r="E2557" s="1">
        <v>40605.681250000001</v>
      </c>
      <c r="F2557">
        <v>1.25</v>
      </c>
      <c r="G2557">
        <v>12599</v>
      </c>
      <c r="H2557" t="s">
        <v>10</v>
      </c>
      <c r="I2557" t="str">
        <f>IF(AND(LEFT(OnlineRetail[[#This Row],[InvoiceNo]],1)&lt;&gt;"C",OnlineRetail[[#This Row],[CustomerID]]&lt;&gt;""),"Yes","No")</f>
        <v>Yes</v>
      </c>
      <c r="J2557" s="4">
        <f>EOMONTH(OnlineRetail[[#This Row],[InvoiceDate]],-1)+1</f>
        <v>40603</v>
      </c>
      <c r="K2557" s="6">
        <f>OnlineRetail[[#This Row],[Quantity]]*OnlineRetail[[#This Row],[UnitPrice]]</f>
        <v>20</v>
      </c>
      <c r="L2557" t="str">
        <f t="shared" si="39"/>
        <v>12599|Mar-2011</v>
      </c>
    </row>
    <row r="2558" spans="1:12">
      <c r="A2558">
        <v>553275</v>
      </c>
      <c r="B2558" t="s">
        <v>117</v>
      </c>
      <c r="C2558" t="s">
        <v>33</v>
      </c>
      <c r="D2558">
        <v>5</v>
      </c>
      <c r="E2558" s="1">
        <v>40605.692361111112</v>
      </c>
      <c r="F2558">
        <v>5.95</v>
      </c>
      <c r="G2558">
        <v>13234</v>
      </c>
      <c r="H2558" t="s">
        <v>10</v>
      </c>
      <c r="I2558" t="str">
        <f>IF(AND(LEFT(OnlineRetail[[#This Row],[InvoiceNo]],1)&lt;&gt;"C",OnlineRetail[[#This Row],[CustomerID]]&lt;&gt;""),"Yes","No")</f>
        <v>Yes</v>
      </c>
      <c r="J2558" s="4">
        <f>EOMONTH(OnlineRetail[[#This Row],[InvoiceDate]],-1)+1</f>
        <v>40603</v>
      </c>
      <c r="K2558" s="6">
        <f>OnlineRetail[[#This Row],[Quantity]]*OnlineRetail[[#This Row],[UnitPrice]]</f>
        <v>29.75</v>
      </c>
      <c r="L2558" t="str">
        <f t="shared" si="39"/>
        <v>13234|Mar-2011</v>
      </c>
    </row>
    <row r="2559" spans="1:12">
      <c r="A2559">
        <v>546516</v>
      </c>
      <c r="B2559" t="s">
        <v>82</v>
      </c>
      <c r="C2559" t="s">
        <v>29</v>
      </c>
      <c r="D2559">
        <v>1</v>
      </c>
      <c r="E2559" s="1">
        <v>40605.697916666657</v>
      </c>
      <c r="F2559">
        <v>9.9499999999999993</v>
      </c>
      <c r="G2559">
        <v>12617</v>
      </c>
      <c r="H2559" t="s">
        <v>10</v>
      </c>
      <c r="I2559" t="str">
        <f>IF(AND(LEFT(OnlineRetail[[#This Row],[InvoiceNo]],1)&lt;&gt;"C",OnlineRetail[[#This Row],[CustomerID]]&lt;&gt;""),"Yes","No")</f>
        <v>Yes</v>
      </c>
      <c r="J2559" s="4">
        <f>EOMONTH(OnlineRetail[[#This Row],[InvoiceDate]],-1)+1</f>
        <v>40603</v>
      </c>
      <c r="K2559" s="6">
        <f>OnlineRetail[[#This Row],[Quantity]]*OnlineRetail[[#This Row],[UnitPrice]]</f>
        <v>9.9499999999999993</v>
      </c>
      <c r="L2559" t="str">
        <f t="shared" si="39"/>
        <v>12617|Mar-2011</v>
      </c>
    </row>
    <row r="2560" spans="1:12">
      <c r="A2560">
        <v>542293</v>
      </c>
      <c r="B2560" t="s">
        <v>34</v>
      </c>
      <c r="C2560" t="s">
        <v>14</v>
      </c>
      <c r="D2560">
        <v>14</v>
      </c>
      <c r="E2560" s="1">
        <v>40605.699999999997</v>
      </c>
      <c r="F2560">
        <v>9.9499999999999993</v>
      </c>
      <c r="G2560">
        <v>12721</v>
      </c>
      <c r="H2560" t="s">
        <v>17</v>
      </c>
      <c r="I2560" t="str">
        <f>IF(AND(LEFT(OnlineRetail[[#This Row],[InvoiceNo]],1)&lt;&gt;"C",OnlineRetail[[#This Row],[CustomerID]]&lt;&gt;""),"Yes","No")</f>
        <v>Yes</v>
      </c>
      <c r="J2560" s="4">
        <f>EOMONTH(OnlineRetail[[#This Row],[InvoiceDate]],-1)+1</f>
        <v>40603</v>
      </c>
      <c r="K2560" s="6">
        <f>OnlineRetail[[#This Row],[Quantity]]*OnlineRetail[[#This Row],[UnitPrice]]</f>
        <v>139.29999999999998</v>
      </c>
      <c r="L2560" t="str">
        <f t="shared" si="39"/>
        <v>12721|Mar-2011</v>
      </c>
    </row>
    <row r="2561" spans="1:12">
      <c r="A2561">
        <v>549244</v>
      </c>
      <c r="B2561" t="s">
        <v>160</v>
      </c>
      <c r="C2561" t="s">
        <v>16</v>
      </c>
      <c r="D2561">
        <v>12</v>
      </c>
      <c r="E2561" s="1">
        <v>40605.702777777777</v>
      </c>
      <c r="F2561">
        <v>5.95</v>
      </c>
      <c r="G2561">
        <v>12397</v>
      </c>
      <c r="H2561" t="s">
        <v>25</v>
      </c>
      <c r="I2561" t="str">
        <f>IF(AND(LEFT(OnlineRetail[[#This Row],[InvoiceNo]],1)&lt;&gt;"C",OnlineRetail[[#This Row],[CustomerID]]&lt;&gt;""),"Yes","No")</f>
        <v>Yes</v>
      </c>
      <c r="J2561" s="4">
        <f>EOMONTH(OnlineRetail[[#This Row],[InvoiceDate]],-1)+1</f>
        <v>40603</v>
      </c>
      <c r="K2561" s="6">
        <f>OnlineRetail[[#This Row],[Quantity]]*OnlineRetail[[#This Row],[UnitPrice]]</f>
        <v>71.400000000000006</v>
      </c>
      <c r="L2561" t="str">
        <f t="shared" si="39"/>
        <v>12397|Mar-2011</v>
      </c>
    </row>
    <row r="2562" spans="1:12">
      <c r="A2562">
        <v>542994</v>
      </c>
      <c r="B2562" t="s">
        <v>241</v>
      </c>
      <c r="C2562" t="s">
        <v>46</v>
      </c>
      <c r="D2562">
        <v>6</v>
      </c>
      <c r="E2562" s="1">
        <v>40605.707638888889</v>
      </c>
      <c r="F2562">
        <v>4.95</v>
      </c>
      <c r="G2562">
        <v>14181</v>
      </c>
      <c r="H2562" t="s">
        <v>10</v>
      </c>
      <c r="I2562" t="str">
        <f>IF(AND(LEFT(OnlineRetail[[#This Row],[InvoiceNo]],1)&lt;&gt;"C",OnlineRetail[[#This Row],[CustomerID]]&lt;&gt;""),"Yes","No")</f>
        <v>Yes</v>
      </c>
      <c r="J2562" s="4">
        <f>EOMONTH(OnlineRetail[[#This Row],[InvoiceDate]],-1)+1</f>
        <v>40603</v>
      </c>
      <c r="K2562" s="6">
        <f>OnlineRetail[[#This Row],[Quantity]]*OnlineRetail[[#This Row],[UnitPrice]]</f>
        <v>29.700000000000003</v>
      </c>
      <c r="L2562" t="str">
        <f t="shared" ref="L2562:L2625" si="40">IF(I2562="Yes",G2562&amp;"|"&amp;TEXT(J2562,"mmm-yyyy"),"")</f>
        <v>14181|Mar-2011</v>
      </c>
    </row>
    <row r="2563" spans="1:12">
      <c r="A2563">
        <v>545406</v>
      </c>
      <c r="B2563" t="s">
        <v>236</v>
      </c>
      <c r="C2563" t="s">
        <v>27</v>
      </c>
      <c r="D2563">
        <v>23</v>
      </c>
      <c r="E2563" s="1">
        <v>40605.727777777778</v>
      </c>
      <c r="F2563">
        <v>1.65</v>
      </c>
      <c r="G2563">
        <v>13836</v>
      </c>
      <c r="H2563" t="s">
        <v>10</v>
      </c>
      <c r="I2563" t="str">
        <f>IF(AND(LEFT(OnlineRetail[[#This Row],[InvoiceNo]],1)&lt;&gt;"C",OnlineRetail[[#This Row],[CustomerID]]&lt;&gt;""),"Yes","No")</f>
        <v>Yes</v>
      </c>
      <c r="J2563" s="4">
        <f>EOMONTH(OnlineRetail[[#This Row],[InvoiceDate]],-1)+1</f>
        <v>40603</v>
      </c>
      <c r="K2563" s="6">
        <f>OnlineRetail[[#This Row],[Quantity]]*OnlineRetail[[#This Row],[UnitPrice]]</f>
        <v>37.949999999999996</v>
      </c>
      <c r="L2563" t="str">
        <f t="shared" si="40"/>
        <v>13836|Mar-2011</v>
      </c>
    </row>
    <row r="2564" spans="1:12">
      <c r="A2564">
        <v>551136</v>
      </c>
      <c r="B2564" t="s">
        <v>82</v>
      </c>
      <c r="C2564" t="s">
        <v>9</v>
      </c>
      <c r="D2564">
        <v>24</v>
      </c>
      <c r="E2564" s="1">
        <v>40605.748611111107</v>
      </c>
      <c r="F2564">
        <v>7.95</v>
      </c>
      <c r="G2564">
        <v>13537</v>
      </c>
      <c r="H2564" t="s">
        <v>10</v>
      </c>
      <c r="I2564" t="str">
        <f>IF(AND(LEFT(OnlineRetail[[#This Row],[InvoiceNo]],1)&lt;&gt;"C",OnlineRetail[[#This Row],[CustomerID]]&lt;&gt;""),"Yes","No")</f>
        <v>Yes</v>
      </c>
      <c r="J2564" s="4">
        <f>EOMONTH(OnlineRetail[[#This Row],[InvoiceDate]],-1)+1</f>
        <v>40603</v>
      </c>
      <c r="K2564" s="6">
        <f>OnlineRetail[[#This Row],[Quantity]]*OnlineRetail[[#This Row],[UnitPrice]]</f>
        <v>190.8</v>
      </c>
      <c r="L2564" t="str">
        <f t="shared" si="40"/>
        <v>13537|Mar-2011</v>
      </c>
    </row>
    <row r="2565" spans="1:12">
      <c r="A2565">
        <v>543306</v>
      </c>
      <c r="B2565" t="s">
        <v>217</v>
      </c>
      <c r="C2565" t="s">
        <v>9</v>
      </c>
      <c r="D2565">
        <v>1</v>
      </c>
      <c r="E2565" s="1">
        <v>40605.757638888892</v>
      </c>
      <c r="F2565">
        <v>3.39</v>
      </c>
      <c r="G2565">
        <v>12687</v>
      </c>
      <c r="H2565" t="s">
        <v>10</v>
      </c>
      <c r="I2565" t="str">
        <f>IF(AND(LEFT(OnlineRetail[[#This Row],[InvoiceNo]],1)&lt;&gt;"C",OnlineRetail[[#This Row],[CustomerID]]&lt;&gt;""),"Yes","No")</f>
        <v>Yes</v>
      </c>
      <c r="J2565" s="4">
        <f>EOMONTH(OnlineRetail[[#This Row],[InvoiceDate]],-1)+1</f>
        <v>40603</v>
      </c>
      <c r="K2565" s="6">
        <f>OnlineRetail[[#This Row],[Quantity]]*OnlineRetail[[#This Row],[UnitPrice]]</f>
        <v>3.39</v>
      </c>
      <c r="L2565" t="str">
        <f t="shared" si="40"/>
        <v>12687|Mar-2011</v>
      </c>
    </row>
    <row r="2566" spans="1:12">
      <c r="A2566">
        <v>546967</v>
      </c>
      <c r="B2566" t="s">
        <v>74</v>
      </c>
      <c r="C2566" t="s">
        <v>83</v>
      </c>
      <c r="D2566">
        <v>16</v>
      </c>
      <c r="E2566" s="1">
        <v>40605.774305555547</v>
      </c>
      <c r="F2566">
        <v>9.9499999999999993</v>
      </c>
      <c r="G2566">
        <v>14324</v>
      </c>
      <c r="H2566" t="s">
        <v>22</v>
      </c>
      <c r="I2566" t="str">
        <f>IF(AND(LEFT(OnlineRetail[[#This Row],[InvoiceNo]],1)&lt;&gt;"C",OnlineRetail[[#This Row],[CustomerID]]&lt;&gt;""),"Yes","No")</f>
        <v>Yes</v>
      </c>
      <c r="J2566" s="4">
        <f>EOMONTH(OnlineRetail[[#This Row],[InvoiceDate]],-1)+1</f>
        <v>40603</v>
      </c>
      <c r="K2566" s="6">
        <f>OnlineRetail[[#This Row],[Quantity]]*OnlineRetail[[#This Row],[UnitPrice]]</f>
        <v>159.19999999999999</v>
      </c>
      <c r="L2566" t="str">
        <f t="shared" si="40"/>
        <v>14324|Mar-2011</v>
      </c>
    </row>
    <row r="2567" spans="1:12">
      <c r="A2567">
        <v>542031</v>
      </c>
      <c r="B2567" t="s">
        <v>99</v>
      </c>
      <c r="C2567" t="s">
        <v>72</v>
      </c>
      <c r="D2567">
        <v>12</v>
      </c>
      <c r="E2567" s="1">
        <v>40606.338194444441</v>
      </c>
      <c r="F2567">
        <v>7.95</v>
      </c>
      <c r="G2567">
        <v>12776</v>
      </c>
      <c r="H2567" t="s">
        <v>25</v>
      </c>
      <c r="I2567" t="str">
        <f>IF(AND(LEFT(OnlineRetail[[#This Row],[InvoiceNo]],1)&lt;&gt;"C",OnlineRetail[[#This Row],[CustomerID]]&lt;&gt;""),"Yes","No")</f>
        <v>Yes</v>
      </c>
      <c r="J2567" s="4">
        <f>EOMONTH(OnlineRetail[[#This Row],[InvoiceDate]],-1)+1</f>
        <v>40603</v>
      </c>
      <c r="K2567" s="6">
        <f>OnlineRetail[[#This Row],[Quantity]]*OnlineRetail[[#This Row],[UnitPrice]]</f>
        <v>95.4</v>
      </c>
      <c r="L2567" t="str">
        <f t="shared" si="40"/>
        <v>12776|Mar-2011</v>
      </c>
    </row>
    <row r="2568" spans="1:12">
      <c r="A2568">
        <v>550577</v>
      </c>
      <c r="B2568" t="s">
        <v>204</v>
      </c>
      <c r="C2568" t="s">
        <v>29</v>
      </c>
      <c r="D2568">
        <v>23</v>
      </c>
      <c r="E2568" s="1">
        <v>40606.345138888893</v>
      </c>
      <c r="F2568">
        <v>5.95</v>
      </c>
      <c r="G2568">
        <v>12512</v>
      </c>
      <c r="H2568" t="s">
        <v>25</v>
      </c>
      <c r="I2568" t="str">
        <f>IF(AND(LEFT(OnlineRetail[[#This Row],[InvoiceNo]],1)&lt;&gt;"C",OnlineRetail[[#This Row],[CustomerID]]&lt;&gt;""),"Yes","No")</f>
        <v>Yes</v>
      </c>
      <c r="J2568" s="4">
        <f>EOMONTH(OnlineRetail[[#This Row],[InvoiceDate]],-1)+1</f>
        <v>40603</v>
      </c>
      <c r="K2568" s="6">
        <f>OnlineRetail[[#This Row],[Quantity]]*OnlineRetail[[#This Row],[UnitPrice]]</f>
        <v>136.85</v>
      </c>
      <c r="L2568" t="str">
        <f t="shared" si="40"/>
        <v>12512|Mar-2011</v>
      </c>
    </row>
    <row r="2569" spans="1:12" hidden="1">
      <c r="A2569" t="s">
        <v>308</v>
      </c>
      <c r="B2569" t="s">
        <v>125</v>
      </c>
      <c r="C2569" t="s">
        <v>39</v>
      </c>
      <c r="D2569">
        <v>17</v>
      </c>
      <c r="E2569" s="1">
        <v>40606.35</v>
      </c>
      <c r="F2569">
        <v>7.95</v>
      </c>
      <c r="G2569">
        <v>13269</v>
      </c>
      <c r="H2569" t="s">
        <v>22</v>
      </c>
      <c r="I2569" t="str">
        <f>IF(AND(LEFT(OnlineRetail[[#This Row],[InvoiceNo]],1)&lt;&gt;"C",OnlineRetail[[#This Row],[CustomerID]]&lt;&gt;""),"Yes","No")</f>
        <v>No</v>
      </c>
      <c r="J2569" s="4">
        <f>EOMONTH(OnlineRetail[[#This Row],[InvoiceDate]],-1)+1</f>
        <v>40603</v>
      </c>
      <c r="K2569" s="6">
        <f>OnlineRetail[[#This Row],[Quantity]]*OnlineRetail[[#This Row],[UnitPrice]]</f>
        <v>135.15</v>
      </c>
      <c r="L2569" t="str">
        <f t="shared" si="40"/>
        <v/>
      </c>
    </row>
    <row r="2570" spans="1:12">
      <c r="A2570">
        <v>538340</v>
      </c>
      <c r="B2570" t="s">
        <v>136</v>
      </c>
      <c r="C2570" t="s">
        <v>14</v>
      </c>
      <c r="D2570">
        <v>6</v>
      </c>
      <c r="E2570" s="1">
        <v>40606.357638888891</v>
      </c>
      <c r="F2570">
        <v>9.9499999999999993</v>
      </c>
      <c r="G2570">
        <v>12991</v>
      </c>
      <c r="H2570" t="s">
        <v>10</v>
      </c>
      <c r="I2570" t="str">
        <f>IF(AND(LEFT(OnlineRetail[[#This Row],[InvoiceNo]],1)&lt;&gt;"C",OnlineRetail[[#This Row],[CustomerID]]&lt;&gt;""),"Yes","No")</f>
        <v>Yes</v>
      </c>
      <c r="J2570" s="4">
        <f>EOMONTH(OnlineRetail[[#This Row],[InvoiceDate]],-1)+1</f>
        <v>40603</v>
      </c>
      <c r="K2570" s="6">
        <f>OnlineRetail[[#This Row],[Quantity]]*OnlineRetail[[#This Row],[UnitPrice]]</f>
        <v>59.699999999999996</v>
      </c>
      <c r="L2570" t="str">
        <f t="shared" si="40"/>
        <v>12991|Mar-2011</v>
      </c>
    </row>
    <row r="2571" spans="1:12">
      <c r="A2571">
        <v>541789</v>
      </c>
      <c r="B2571" t="s">
        <v>227</v>
      </c>
      <c r="C2571" t="s">
        <v>42</v>
      </c>
      <c r="D2571">
        <v>11</v>
      </c>
      <c r="E2571" s="1">
        <v>40606.361111111109</v>
      </c>
      <c r="F2571">
        <v>0.85</v>
      </c>
      <c r="G2571">
        <v>13610</v>
      </c>
      <c r="H2571" t="s">
        <v>10</v>
      </c>
      <c r="I2571" t="str">
        <f>IF(AND(LEFT(OnlineRetail[[#This Row],[InvoiceNo]],1)&lt;&gt;"C",OnlineRetail[[#This Row],[CustomerID]]&lt;&gt;""),"Yes","No")</f>
        <v>Yes</v>
      </c>
      <c r="J2571" s="4">
        <f>EOMONTH(OnlineRetail[[#This Row],[InvoiceDate]],-1)+1</f>
        <v>40603</v>
      </c>
      <c r="K2571" s="6">
        <f>OnlineRetail[[#This Row],[Quantity]]*OnlineRetail[[#This Row],[UnitPrice]]</f>
        <v>9.35</v>
      </c>
      <c r="L2571" t="str">
        <f t="shared" si="40"/>
        <v>13610|Mar-2011</v>
      </c>
    </row>
    <row r="2572" spans="1:12">
      <c r="A2572">
        <v>541255</v>
      </c>
      <c r="B2572" t="s">
        <v>245</v>
      </c>
      <c r="C2572" t="s">
        <v>29</v>
      </c>
      <c r="D2572">
        <v>17</v>
      </c>
      <c r="E2572" s="1">
        <v>40606.361805555563</v>
      </c>
      <c r="F2572">
        <v>0.85</v>
      </c>
      <c r="G2572">
        <v>13459</v>
      </c>
      <c r="H2572" t="s">
        <v>17</v>
      </c>
      <c r="I2572" t="str">
        <f>IF(AND(LEFT(OnlineRetail[[#This Row],[InvoiceNo]],1)&lt;&gt;"C",OnlineRetail[[#This Row],[CustomerID]]&lt;&gt;""),"Yes","No")</f>
        <v>Yes</v>
      </c>
      <c r="J2572" s="4">
        <f>EOMONTH(OnlineRetail[[#This Row],[InvoiceDate]],-1)+1</f>
        <v>40603</v>
      </c>
      <c r="K2572" s="6">
        <f>OnlineRetail[[#This Row],[Quantity]]*OnlineRetail[[#This Row],[UnitPrice]]</f>
        <v>14.45</v>
      </c>
      <c r="L2572" t="str">
        <f t="shared" si="40"/>
        <v>13459|Mar-2011</v>
      </c>
    </row>
    <row r="2573" spans="1:12">
      <c r="A2573">
        <v>537888</v>
      </c>
      <c r="B2573" t="s">
        <v>86</v>
      </c>
      <c r="C2573" t="s">
        <v>29</v>
      </c>
      <c r="D2573">
        <v>17</v>
      </c>
      <c r="E2573" s="1">
        <v>40606.390277777777</v>
      </c>
      <c r="F2573">
        <v>4.95</v>
      </c>
      <c r="G2573">
        <v>12784</v>
      </c>
      <c r="H2573" t="s">
        <v>10</v>
      </c>
      <c r="I2573" t="str">
        <f>IF(AND(LEFT(OnlineRetail[[#This Row],[InvoiceNo]],1)&lt;&gt;"C",OnlineRetail[[#This Row],[CustomerID]]&lt;&gt;""),"Yes","No")</f>
        <v>Yes</v>
      </c>
      <c r="J2573" s="4">
        <f>EOMONTH(OnlineRetail[[#This Row],[InvoiceDate]],-1)+1</f>
        <v>40603</v>
      </c>
      <c r="K2573" s="6">
        <f>OnlineRetail[[#This Row],[Quantity]]*OnlineRetail[[#This Row],[UnitPrice]]</f>
        <v>84.15</v>
      </c>
      <c r="L2573" t="str">
        <f t="shared" si="40"/>
        <v>12784|Mar-2011</v>
      </c>
    </row>
    <row r="2574" spans="1:12">
      <c r="A2574">
        <v>538876</v>
      </c>
      <c r="B2574" t="s">
        <v>138</v>
      </c>
      <c r="C2574" t="s">
        <v>72</v>
      </c>
      <c r="D2574">
        <v>1</v>
      </c>
      <c r="E2574" s="1">
        <v>40606.39166666667</v>
      </c>
      <c r="F2574">
        <v>2.1</v>
      </c>
      <c r="G2574">
        <v>13524</v>
      </c>
      <c r="H2574" t="s">
        <v>10</v>
      </c>
      <c r="I2574" t="str">
        <f>IF(AND(LEFT(OnlineRetail[[#This Row],[InvoiceNo]],1)&lt;&gt;"C",OnlineRetail[[#This Row],[CustomerID]]&lt;&gt;""),"Yes","No")</f>
        <v>Yes</v>
      </c>
      <c r="J2574" s="4">
        <f>EOMONTH(OnlineRetail[[#This Row],[InvoiceDate]],-1)+1</f>
        <v>40603</v>
      </c>
      <c r="K2574" s="6">
        <f>OnlineRetail[[#This Row],[Quantity]]*OnlineRetail[[#This Row],[UnitPrice]]</f>
        <v>2.1</v>
      </c>
      <c r="L2574" t="str">
        <f t="shared" si="40"/>
        <v>13524|Mar-2011</v>
      </c>
    </row>
    <row r="2575" spans="1:12">
      <c r="A2575">
        <v>552267</v>
      </c>
      <c r="B2575" t="s">
        <v>13</v>
      </c>
      <c r="C2575" t="s">
        <v>39</v>
      </c>
      <c r="D2575">
        <v>9</v>
      </c>
      <c r="E2575" s="1">
        <v>40606.402777777781</v>
      </c>
      <c r="F2575">
        <v>9.9499999999999993</v>
      </c>
      <c r="G2575">
        <v>14084</v>
      </c>
      <c r="H2575" t="s">
        <v>10</v>
      </c>
      <c r="I2575" t="str">
        <f>IF(AND(LEFT(OnlineRetail[[#This Row],[InvoiceNo]],1)&lt;&gt;"C",OnlineRetail[[#This Row],[CustomerID]]&lt;&gt;""),"Yes","No")</f>
        <v>Yes</v>
      </c>
      <c r="J2575" s="4">
        <f>EOMONTH(OnlineRetail[[#This Row],[InvoiceDate]],-1)+1</f>
        <v>40603</v>
      </c>
      <c r="K2575" s="6">
        <f>OnlineRetail[[#This Row],[Quantity]]*OnlineRetail[[#This Row],[UnitPrice]]</f>
        <v>89.55</v>
      </c>
      <c r="L2575" t="str">
        <f t="shared" si="40"/>
        <v>14084|Mar-2011</v>
      </c>
    </row>
    <row r="2576" spans="1:12">
      <c r="A2576">
        <v>550682</v>
      </c>
      <c r="B2576" t="s">
        <v>238</v>
      </c>
      <c r="C2576" t="s">
        <v>27</v>
      </c>
      <c r="D2576">
        <v>20</v>
      </c>
      <c r="E2576" s="1">
        <v>40606.431250000001</v>
      </c>
      <c r="F2576">
        <v>5.95</v>
      </c>
      <c r="G2576">
        <v>12599</v>
      </c>
      <c r="H2576" t="s">
        <v>10</v>
      </c>
      <c r="I2576" t="str">
        <f>IF(AND(LEFT(OnlineRetail[[#This Row],[InvoiceNo]],1)&lt;&gt;"C",OnlineRetail[[#This Row],[CustomerID]]&lt;&gt;""),"Yes","No")</f>
        <v>Yes</v>
      </c>
      <c r="J2576" s="4">
        <f>EOMONTH(OnlineRetail[[#This Row],[InvoiceDate]],-1)+1</f>
        <v>40603</v>
      </c>
      <c r="K2576" s="6">
        <f>OnlineRetail[[#This Row],[Quantity]]*OnlineRetail[[#This Row],[UnitPrice]]</f>
        <v>119</v>
      </c>
      <c r="L2576" t="str">
        <f t="shared" si="40"/>
        <v>12599|Mar-2011</v>
      </c>
    </row>
    <row r="2577" spans="1:12">
      <c r="A2577">
        <v>539349</v>
      </c>
      <c r="B2577" t="s">
        <v>107</v>
      </c>
      <c r="C2577" t="s">
        <v>62</v>
      </c>
      <c r="D2577">
        <v>24</v>
      </c>
      <c r="E2577" s="1">
        <v>40606.444444444453</v>
      </c>
      <c r="F2577">
        <v>2.5499999999999998</v>
      </c>
      <c r="G2577">
        <v>13838</v>
      </c>
      <c r="H2577" t="s">
        <v>10</v>
      </c>
      <c r="I2577" t="str">
        <f>IF(AND(LEFT(OnlineRetail[[#This Row],[InvoiceNo]],1)&lt;&gt;"C",OnlineRetail[[#This Row],[CustomerID]]&lt;&gt;""),"Yes","No")</f>
        <v>Yes</v>
      </c>
      <c r="J2577" s="4">
        <f>EOMONTH(OnlineRetail[[#This Row],[InvoiceDate]],-1)+1</f>
        <v>40603</v>
      </c>
      <c r="K2577" s="6">
        <f>OnlineRetail[[#This Row],[Quantity]]*OnlineRetail[[#This Row],[UnitPrice]]</f>
        <v>61.199999999999996</v>
      </c>
      <c r="L2577" t="str">
        <f t="shared" si="40"/>
        <v>13838|Mar-2011</v>
      </c>
    </row>
    <row r="2578" spans="1:12">
      <c r="A2578">
        <v>536837</v>
      </c>
      <c r="B2578" t="s">
        <v>144</v>
      </c>
      <c r="C2578" t="s">
        <v>19</v>
      </c>
      <c r="D2578">
        <v>12</v>
      </c>
      <c r="E2578" s="1">
        <v>40606.454861111109</v>
      </c>
      <c r="F2578">
        <v>2.5499999999999998</v>
      </c>
      <c r="G2578">
        <v>12556</v>
      </c>
      <c r="H2578" t="s">
        <v>10</v>
      </c>
      <c r="I2578" t="str">
        <f>IF(AND(LEFT(OnlineRetail[[#This Row],[InvoiceNo]],1)&lt;&gt;"C",OnlineRetail[[#This Row],[CustomerID]]&lt;&gt;""),"Yes","No")</f>
        <v>Yes</v>
      </c>
      <c r="J2578" s="4">
        <f>EOMONTH(OnlineRetail[[#This Row],[InvoiceDate]],-1)+1</f>
        <v>40603</v>
      </c>
      <c r="K2578" s="6">
        <f>OnlineRetail[[#This Row],[Quantity]]*OnlineRetail[[#This Row],[UnitPrice]]</f>
        <v>30.599999999999998</v>
      </c>
      <c r="L2578" t="str">
        <f t="shared" si="40"/>
        <v>12556|Mar-2011</v>
      </c>
    </row>
    <row r="2579" spans="1:12">
      <c r="A2579">
        <v>543721</v>
      </c>
      <c r="B2579" t="s">
        <v>272</v>
      </c>
      <c r="C2579" t="s">
        <v>46</v>
      </c>
      <c r="D2579">
        <v>14</v>
      </c>
      <c r="E2579" s="1">
        <v>40606.459027777782</v>
      </c>
      <c r="F2579">
        <v>0.85</v>
      </c>
      <c r="G2579">
        <v>13421</v>
      </c>
      <c r="H2579" t="s">
        <v>10</v>
      </c>
      <c r="I2579" t="str">
        <f>IF(AND(LEFT(OnlineRetail[[#This Row],[InvoiceNo]],1)&lt;&gt;"C",OnlineRetail[[#This Row],[CustomerID]]&lt;&gt;""),"Yes","No")</f>
        <v>Yes</v>
      </c>
      <c r="J2579" s="4">
        <f>EOMONTH(OnlineRetail[[#This Row],[InvoiceDate]],-1)+1</f>
        <v>40603</v>
      </c>
      <c r="K2579" s="6">
        <f>OnlineRetail[[#This Row],[Quantity]]*OnlineRetail[[#This Row],[UnitPrice]]</f>
        <v>11.9</v>
      </c>
      <c r="L2579" t="str">
        <f t="shared" si="40"/>
        <v>13421|Mar-2011</v>
      </c>
    </row>
    <row r="2580" spans="1:12">
      <c r="A2580">
        <v>553659</v>
      </c>
      <c r="B2580" t="s">
        <v>89</v>
      </c>
      <c r="C2580" t="s">
        <v>9</v>
      </c>
      <c r="D2580">
        <v>17</v>
      </c>
      <c r="E2580" s="1">
        <v>40606.463194444441</v>
      </c>
      <c r="F2580">
        <v>4.95</v>
      </c>
      <c r="G2580">
        <v>14156</v>
      </c>
      <c r="H2580" t="s">
        <v>10</v>
      </c>
      <c r="I2580" t="str">
        <f>IF(AND(LEFT(OnlineRetail[[#This Row],[InvoiceNo]],1)&lt;&gt;"C",OnlineRetail[[#This Row],[CustomerID]]&lt;&gt;""),"Yes","No")</f>
        <v>Yes</v>
      </c>
      <c r="J2580" s="4">
        <f>EOMONTH(OnlineRetail[[#This Row],[InvoiceDate]],-1)+1</f>
        <v>40603</v>
      </c>
      <c r="K2580" s="6">
        <f>OnlineRetail[[#This Row],[Quantity]]*OnlineRetail[[#This Row],[UnitPrice]]</f>
        <v>84.15</v>
      </c>
      <c r="L2580" t="str">
        <f t="shared" si="40"/>
        <v>14156|Mar-2011</v>
      </c>
    </row>
    <row r="2581" spans="1:12">
      <c r="A2581">
        <v>543406</v>
      </c>
      <c r="B2581" t="s">
        <v>58</v>
      </c>
      <c r="C2581" t="s">
        <v>53</v>
      </c>
      <c r="D2581">
        <v>24</v>
      </c>
      <c r="E2581" s="1">
        <v>40606.472916666673</v>
      </c>
      <c r="F2581">
        <v>4.95</v>
      </c>
      <c r="G2581">
        <v>13950</v>
      </c>
      <c r="H2581" t="s">
        <v>10</v>
      </c>
      <c r="I2581" t="str">
        <f>IF(AND(LEFT(OnlineRetail[[#This Row],[InvoiceNo]],1)&lt;&gt;"C",OnlineRetail[[#This Row],[CustomerID]]&lt;&gt;""),"Yes","No")</f>
        <v>Yes</v>
      </c>
      <c r="J2581" s="4">
        <f>EOMONTH(OnlineRetail[[#This Row],[InvoiceDate]],-1)+1</f>
        <v>40603</v>
      </c>
      <c r="K2581" s="6">
        <f>OnlineRetail[[#This Row],[Quantity]]*OnlineRetail[[#This Row],[UnitPrice]]</f>
        <v>118.80000000000001</v>
      </c>
      <c r="L2581" t="str">
        <f t="shared" si="40"/>
        <v>13950|Mar-2011</v>
      </c>
    </row>
    <row r="2582" spans="1:12">
      <c r="A2582">
        <v>538844</v>
      </c>
      <c r="B2582" t="s">
        <v>257</v>
      </c>
      <c r="C2582" t="s">
        <v>39</v>
      </c>
      <c r="D2582">
        <v>22</v>
      </c>
      <c r="E2582" s="1">
        <v>40606.493055555547</v>
      </c>
      <c r="F2582">
        <v>1.65</v>
      </c>
      <c r="G2582">
        <v>12870</v>
      </c>
      <c r="H2582" t="s">
        <v>31</v>
      </c>
      <c r="I2582" t="str">
        <f>IF(AND(LEFT(OnlineRetail[[#This Row],[InvoiceNo]],1)&lt;&gt;"C",OnlineRetail[[#This Row],[CustomerID]]&lt;&gt;""),"Yes","No")</f>
        <v>Yes</v>
      </c>
      <c r="J2582" s="4">
        <f>EOMONTH(OnlineRetail[[#This Row],[InvoiceDate]],-1)+1</f>
        <v>40603</v>
      </c>
      <c r="K2582" s="6">
        <f>OnlineRetail[[#This Row],[Quantity]]*OnlineRetail[[#This Row],[UnitPrice]]</f>
        <v>36.299999999999997</v>
      </c>
      <c r="L2582" t="str">
        <f t="shared" si="40"/>
        <v>12870|Mar-2011</v>
      </c>
    </row>
    <row r="2583" spans="1:12">
      <c r="A2583">
        <v>548347</v>
      </c>
      <c r="B2583" t="s">
        <v>183</v>
      </c>
      <c r="C2583" t="s">
        <v>24</v>
      </c>
      <c r="D2583">
        <v>24</v>
      </c>
      <c r="E2583" s="1">
        <v>40606.493750000001</v>
      </c>
      <c r="F2583">
        <v>2.1</v>
      </c>
      <c r="G2583">
        <v>12654</v>
      </c>
      <c r="H2583" t="s">
        <v>10</v>
      </c>
      <c r="I2583" t="str">
        <f>IF(AND(LEFT(OnlineRetail[[#This Row],[InvoiceNo]],1)&lt;&gt;"C",OnlineRetail[[#This Row],[CustomerID]]&lt;&gt;""),"Yes","No")</f>
        <v>Yes</v>
      </c>
      <c r="J2583" s="4">
        <f>EOMONTH(OnlineRetail[[#This Row],[InvoiceDate]],-1)+1</f>
        <v>40603</v>
      </c>
      <c r="K2583" s="6">
        <f>OnlineRetail[[#This Row],[Quantity]]*OnlineRetail[[#This Row],[UnitPrice]]</f>
        <v>50.400000000000006</v>
      </c>
      <c r="L2583" t="str">
        <f t="shared" si="40"/>
        <v>12654|Mar-2011</v>
      </c>
    </row>
    <row r="2584" spans="1:12">
      <c r="A2584">
        <v>541906</v>
      </c>
      <c r="B2584" t="s">
        <v>158</v>
      </c>
      <c r="C2584" t="s">
        <v>27</v>
      </c>
      <c r="D2584">
        <v>15</v>
      </c>
      <c r="E2584" s="1">
        <v>40606.5</v>
      </c>
      <c r="F2584">
        <v>5.95</v>
      </c>
      <c r="G2584">
        <v>14022</v>
      </c>
      <c r="H2584" t="s">
        <v>10</v>
      </c>
      <c r="I2584" t="str">
        <f>IF(AND(LEFT(OnlineRetail[[#This Row],[InvoiceNo]],1)&lt;&gt;"C",OnlineRetail[[#This Row],[CustomerID]]&lt;&gt;""),"Yes","No")</f>
        <v>Yes</v>
      </c>
      <c r="J2584" s="4">
        <f>EOMONTH(OnlineRetail[[#This Row],[InvoiceDate]],-1)+1</f>
        <v>40603</v>
      </c>
      <c r="K2584" s="6">
        <f>OnlineRetail[[#This Row],[Quantity]]*OnlineRetail[[#This Row],[UnitPrice]]</f>
        <v>89.25</v>
      </c>
      <c r="L2584" t="str">
        <f t="shared" si="40"/>
        <v>14022|Mar-2011</v>
      </c>
    </row>
    <row r="2585" spans="1:12">
      <c r="A2585">
        <v>539637</v>
      </c>
      <c r="B2585" t="s">
        <v>120</v>
      </c>
      <c r="C2585" t="s">
        <v>27</v>
      </c>
      <c r="D2585">
        <v>23</v>
      </c>
      <c r="E2585" s="1">
        <v>40606.50277777778</v>
      </c>
      <c r="F2585">
        <v>4.95</v>
      </c>
      <c r="G2585">
        <v>12556</v>
      </c>
      <c r="H2585" t="s">
        <v>10</v>
      </c>
      <c r="I2585" t="str">
        <f>IF(AND(LEFT(OnlineRetail[[#This Row],[InvoiceNo]],1)&lt;&gt;"C",OnlineRetail[[#This Row],[CustomerID]]&lt;&gt;""),"Yes","No")</f>
        <v>Yes</v>
      </c>
      <c r="J2585" s="4">
        <f>EOMONTH(OnlineRetail[[#This Row],[InvoiceDate]],-1)+1</f>
        <v>40603</v>
      </c>
      <c r="K2585" s="6">
        <f>OnlineRetail[[#This Row],[Quantity]]*OnlineRetail[[#This Row],[UnitPrice]]</f>
        <v>113.85000000000001</v>
      </c>
      <c r="L2585" t="str">
        <f t="shared" si="40"/>
        <v>12556|Mar-2011</v>
      </c>
    </row>
    <row r="2586" spans="1:12">
      <c r="A2586">
        <v>554137</v>
      </c>
      <c r="B2586" t="s">
        <v>153</v>
      </c>
      <c r="C2586" t="s">
        <v>50</v>
      </c>
      <c r="D2586">
        <v>7</v>
      </c>
      <c r="E2586" s="1">
        <v>40606.504861111112</v>
      </c>
      <c r="F2586">
        <v>2.1</v>
      </c>
      <c r="G2586">
        <v>14305</v>
      </c>
      <c r="H2586" t="s">
        <v>10</v>
      </c>
      <c r="I2586" t="str">
        <f>IF(AND(LEFT(OnlineRetail[[#This Row],[InvoiceNo]],1)&lt;&gt;"C",OnlineRetail[[#This Row],[CustomerID]]&lt;&gt;""),"Yes","No")</f>
        <v>Yes</v>
      </c>
      <c r="J2586" s="4">
        <f>EOMONTH(OnlineRetail[[#This Row],[InvoiceDate]],-1)+1</f>
        <v>40603</v>
      </c>
      <c r="K2586" s="6">
        <f>OnlineRetail[[#This Row],[Quantity]]*OnlineRetail[[#This Row],[UnitPrice]]</f>
        <v>14.700000000000001</v>
      </c>
      <c r="L2586" t="str">
        <f t="shared" si="40"/>
        <v>14305|Mar-2011</v>
      </c>
    </row>
    <row r="2587" spans="1:12">
      <c r="A2587">
        <v>537593</v>
      </c>
      <c r="B2587" t="s">
        <v>279</v>
      </c>
      <c r="C2587" t="s">
        <v>19</v>
      </c>
      <c r="D2587">
        <v>21</v>
      </c>
      <c r="E2587" s="1">
        <v>40606.506944444453</v>
      </c>
      <c r="F2587">
        <v>5.95</v>
      </c>
      <c r="G2587">
        <v>13147</v>
      </c>
      <c r="H2587" t="s">
        <v>10</v>
      </c>
      <c r="I2587" t="str">
        <f>IF(AND(LEFT(OnlineRetail[[#This Row],[InvoiceNo]],1)&lt;&gt;"C",OnlineRetail[[#This Row],[CustomerID]]&lt;&gt;""),"Yes","No")</f>
        <v>Yes</v>
      </c>
      <c r="J2587" s="4">
        <f>EOMONTH(OnlineRetail[[#This Row],[InvoiceDate]],-1)+1</f>
        <v>40603</v>
      </c>
      <c r="K2587" s="6">
        <f>OnlineRetail[[#This Row],[Quantity]]*OnlineRetail[[#This Row],[UnitPrice]]</f>
        <v>124.95</v>
      </c>
      <c r="L2587" t="str">
        <f t="shared" si="40"/>
        <v>13147|Mar-2011</v>
      </c>
    </row>
    <row r="2588" spans="1:12">
      <c r="A2588">
        <v>552728</v>
      </c>
      <c r="B2588" t="s">
        <v>120</v>
      </c>
      <c r="C2588" t="s">
        <v>24</v>
      </c>
      <c r="D2588">
        <v>5</v>
      </c>
      <c r="E2588" s="1">
        <v>40606.511805555558</v>
      </c>
      <c r="F2588">
        <v>0.85</v>
      </c>
      <c r="G2588">
        <v>12730</v>
      </c>
      <c r="H2588" t="s">
        <v>10</v>
      </c>
      <c r="I2588" t="str">
        <f>IF(AND(LEFT(OnlineRetail[[#This Row],[InvoiceNo]],1)&lt;&gt;"C",OnlineRetail[[#This Row],[CustomerID]]&lt;&gt;""),"Yes","No")</f>
        <v>Yes</v>
      </c>
      <c r="J2588" s="4">
        <f>EOMONTH(OnlineRetail[[#This Row],[InvoiceDate]],-1)+1</f>
        <v>40603</v>
      </c>
      <c r="K2588" s="6">
        <f>OnlineRetail[[#This Row],[Quantity]]*OnlineRetail[[#This Row],[UnitPrice]]</f>
        <v>4.25</v>
      </c>
      <c r="L2588" t="str">
        <f t="shared" si="40"/>
        <v>12730|Mar-2011</v>
      </c>
    </row>
    <row r="2589" spans="1:12">
      <c r="A2589">
        <v>537840</v>
      </c>
      <c r="B2589" t="s">
        <v>131</v>
      </c>
      <c r="C2589" t="s">
        <v>19</v>
      </c>
      <c r="D2589">
        <v>2</v>
      </c>
      <c r="E2589" s="1">
        <v>40606.515972222223</v>
      </c>
      <c r="F2589">
        <v>4.25</v>
      </c>
      <c r="G2589">
        <v>13189</v>
      </c>
      <c r="H2589" t="s">
        <v>10</v>
      </c>
      <c r="I2589" t="str">
        <f>IF(AND(LEFT(OnlineRetail[[#This Row],[InvoiceNo]],1)&lt;&gt;"C",OnlineRetail[[#This Row],[CustomerID]]&lt;&gt;""),"Yes","No")</f>
        <v>Yes</v>
      </c>
      <c r="J2589" s="4">
        <f>EOMONTH(OnlineRetail[[#This Row],[InvoiceDate]],-1)+1</f>
        <v>40603</v>
      </c>
      <c r="K2589" s="6">
        <f>OnlineRetail[[#This Row],[Quantity]]*OnlineRetail[[#This Row],[UnitPrice]]</f>
        <v>8.5</v>
      </c>
      <c r="L2589" t="str">
        <f t="shared" si="40"/>
        <v>13189|Mar-2011</v>
      </c>
    </row>
    <row r="2590" spans="1:12">
      <c r="A2590">
        <v>547997</v>
      </c>
      <c r="B2590" t="s">
        <v>267</v>
      </c>
      <c r="C2590" t="s">
        <v>29</v>
      </c>
      <c r="D2590">
        <v>24</v>
      </c>
      <c r="E2590" s="1">
        <v>40606.51666666667</v>
      </c>
      <c r="F2590">
        <v>0.85</v>
      </c>
      <c r="G2590">
        <v>13050</v>
      </c>
      <c r="H2590" t="s">
        <v>10</v>
      </c>
      <c r="I2590" t="str">
        <f>IF(AND(LEFT(OnlineRetail[[#This Row],[InvoiceNo]],1)&lt;&gt;"C",OnlineRetail[[#This Row],[CustomerID]]&lt;&gt;""),"Yes","No")</f>
        <v>Yes</v>
      </c>
      <c r="J2590" s="4">
        <f>EOMONTH(OnlineRetail[[#This Row],[InvoiceDate]],-1)+1</f>
        <v>40603</v>
      </c>
      <c r="K2590" s="6">
        <f>OnlineRetail[[#This Row],[Quantity]]*OnlineRetail[[#This Row],[UnitPrice]]</f>
        <v>20.399999999999999</v>
      </c>
      <c r="L2590" t="str">
        <f t="shared" si="40"/>
        <v>13050|Mar-2011</v>
      </c>
    </row>
    <row r="2591" spans="1:12">
      <c r="A2591">
        <v>548288</v>
      </c>
      <c r="B2591" t="s">
        <v>273</v>
      </c>
      <c r="C2591" t="s">
        <v>9</v>
      </c>
      <c r="D2591">
        <v>14</v>
      </c>
      <c r="E2591" s="1">
        <v>40606.525000000001</v>
      </c>
      <c r="F2591">
        <v>2.1</v>
      </c>
      <c r="G2591">
        <v>13522</v>
      </c>
      <c r="H2591" t="s">
        <v>10</v>
      </c>
      <c r="I2591" t="str">
        <f>IF(AND(LEFT(OnlineRetail[[#This Row],[InvoiceNo]],1)&lt;&gt;"C",OnlineRetail[[#This Row],[CustomerID]]&lt;&gt;""),"Yes","No")</f>
        <v>Yes</v>
      </c>
      <c r="J2591" s="4">
        <f>EOMONTH(OnlineRetail[[#This Row],[InvoiceDate]],-1)+1</f>
        <v>40603</v>
      </c>
      <c r="K2591" s="6">
        <f>OnlineRetail[[#This Row],[Quantity]]*OnlineRetail[[#This Row],[UnitPrice]]</f>
        <v>29.400000000000002</v>
      </c>
      <c r="L2591" t="str">
        <f t="shared" si="40"/>
        <v>13522|Mar-2011</v>
      </c>
    </row>
    <row r="2592" spans="1:12">
      <c r="A2592">
        <v>546739</v>
      </c>
      <c r="B2592" t="s">
        <v>100</v>
      </c>
      <c r="C2592" t="s">
        <v>12</v>
      </c>
      <c r="D2592">
        <v>4</v>
      </c>
      <c r="E2592" s="1">
        <v>40606.556250000001</v>
      </c>
      <c r="F2592">
        <v>4.25</v>
      </c>
      <c r="G2592">
        <v>13711</v>
      </c>
      <c r="H2592" t="s">
        <v>36</v>
      </c>
      <c r="I2592" t="str">
        <f>IF(AND(LEFT(OnlineRetail[[#This Row],[InvoiceNo]],1)&lt;&gt;"C",OnlineRetail[[#This Row],[CustomerID]]&lt;&gt;""),"Yes","No")</f>
        <v>Yes</v>
      </c>
      <c r="J2592" s="4">
        <f>EOMONTH(OnlineRetail[[#This Row],[InvoiceDate]],-1)+1</f>
        <v>40603</v>
      </c>
      <c r="K2592" s="6">
        <f>OnlineRetail[[#This Row],[Quantity]]*OnlineRetail[[#This Row],[UnitPrice]]</f>
        <v>17</v>
      </c>
      <c r="L2592" t="str">
        <f t="shared" si="40"/>
        <v>13711|Mar-2011</v>
      </c>
    </row>
    <row r="2593" spans="1:12">
      <c r="A2593">
        <v>541251</v>
      </c>
      <c r="B2593" t="s">
        <v>141</v>
      </c>
      <c r="C2593" t="s">
        <v>83</v>
      </c>
      <c r="D2593">
        <v>18</v>
      </c>
      <c r="E2593" s="1">
        <v>40606.556250000001</v>
      </c>
      <c r="F2593">
        <v>1.25</v>
      </c>
      <c r="G2593">
        <v>14156</v>
      </c>
      <c r="H2593" t="s">
        <v>10</v>
      </c>
      <c r="I2593" t="str">
        <f>IF(AND(LEFT(OnlineRetail[[#This Row],[InvoiceNo]],1)&lt;&gt;"C",OnlineRetail[[#This Row],[CustomerID]]&lt;&gt;""),"Yes","No")</f>
        <v>Yes</v>
      </c>
      <c r="J2593" s="4">
        <f>EOMONTH(OnlineRetail[[#This Row],[InvoiceDate]],-1)+1</f>
        <v>40603</v>
      </c>
      <c r="K2593" s="6">
        <f>OnlineRetail[[#This Row],[Quantity]]*OnlineRetail[[#This Row],[UnitPrice]]</f>
        <v>22.5</v>
      </c>
      <c r="L2593" t="str">
        <f t="shared" si="40"/>
        <v>14156|Mar-2011</v>
      </c>
    </row>
    <row r="2594" spans="1:12">
      <c r="A2594">
        <v>551306</v>
      </c>
      <c r="B2594" t="s">
        <v>175</v>
      </c>
      <c r="C2594" t="s">
        <v>29</v>
      </c>
      <c r="D2594">
        <v>19</v>
      </c>
      <c r="E2594" s="1">
        <v>40606.556944444441</v>
      </c>
      <c r="F2594">
        <v>2.5499999999999998</v>
      </c>
      <c r="G2594">
        <v>13982</v>
      </c>
      <c r="H2594" t="s">
        <v>10</v>
      </c>
      <c r="I2594" t="str">
        <f>IF(AND(LEFT(OnlineRetail[[#This Row],[InvoiceNo]],1)&lt;&gt;"C",OnlineRetail[[#This Row],[CustomerID]]&lt;&gt;""),"Yes","No")</f>
        <v>Yes</v>
      </c>
      <c r="J2594" s="4">
        <f>EOMONTH(OnlineRetail[[#This Row],[InvoiceDate]],-1)+1</f>
        <v>40603</v>
      </c>
      <c r="K2594" s="6">
        <f>OnlineRetail[[#This Row],[Quantity]]*OnlineRetail[[#This Row],[UnitPrice]]</f>
        <v>48.449999999999996</v>
      </c>
      <c r="L2594" t="str">
        <f t="shared" si="40"/>
        <v>13982|Mar-2011</v>
      </c>
    </row>
    <row r="2595" spans="1:12">
      <c r="A2595">
        <v>541298</v>
      </c>
      <c r="B2595" t="s">
        <v>279</v>
      </c>
      <c r="C2595" t="s">
        <v>27</v>
      </c>
      <c r="D2595">
        <v>23</v>
      </c>
      <c r="E2595" s="1">
        <v>40606.5625</v>
      </c>
      <c r="F2595">
        <v>1.25</v>
      </c>
      <c r="G2595">
        <v>13097</v>
      </c>
      <c r="H2595" t="s">
        <v>10</v>
      </c>
      <c r="I2595" t="str">
        <f>IF(AND(LEFT(OnlineRetail[[#This Row],[InvoiceNo]],1)&lt;&gt;"C",OnlineRetail[[#This Row],[CustomerID]]&lt;&gt;""),"Yes","No")</f>
        <v>Yes</v>
      </c>
      <c r="J2595" s="4">
        <f>EOMONTH(OnlineRetail[[#This Row],[InvoiceDate]],-1)+1</f>
        <v>40603</v>
      </c>
      <c r="K2595" s="6">
        <f>OnlineRetail[[#This Row],[Quantity]]*OnlineRetail[[#This Row],[UnitPrice]]</f>
        <v>28.75</v>
      </c>
      <c r="L2595" t="str">
        <f t="shared" si="40"/>
        <v>13097|Mar-2011</v>
      </c>
    </row>
    <row r="2596" spans="1:12">
      <c r="A2596">
        <v>555527</v>
      </c>
      <c r="B2596" t="s">
        <v>67</v>
      </c>
      <c r="C2596" t="s">
        <v>21</v>
      </c>
      <c r="D2596">
        <v>5</v>
      </c>
      <c r="E2596" s="1">
        <v>40606.563888888893</v>
      </c>
      <c r="F2596">
        <v>5.95</v>
      </c>
      <c r="G2596">
        <v>12411</v>
      </c>
      <c r="H2596" t="s">
        <v>10</v>
      </c>
      <c r="I2596" t="str">
        <f>IF(AND(LEFT(OnlineRetail[[#This Row],[InvoiceNo]],1)&lt;&gt;"C",OnlineRetail[[#This Row],[CustomerID]]&lt;&gt;""),"Yes","No")</f>
        <v>Yes</v>
      </c>
      <c r="J2596" s="4">
        <f>EOMONTH(OnlineRetail[[#This Row],[InvoiceDate]],-1)+1</f>
        <v>40603</v>
      </c>
      <c r="K2596" s="6">
        <f>OnlineRetail[[#This Row],[Quantity]]*OnlineRetail[[#This Row],[UnitPrice]]</f>
        <v>29.75</v>
      </c>
      <c r="L2596" t="str">
        <f t="shared" si="40"/>
        <v>12411|Mar-2011</v>
      </c>
    </row>
    <row r="2597" spans="1:12">
      <c r="A2597">
        <v>553561</v>
      </c>
      <c r="B2597" t="s">
        <v>232</v>
      </c>
      <c r="C2597" t="s">
        <v>12</v>
      </c>
      <c r="D2597">
        <v>6</v>
      </c>
      <c r="E2597" s="1">
        <v>40606.576388888891</v>
      </c>
      <c r="F2597">
        <v>0.85</v>
      </c>
      <c r="G2597">
        <v>13408</v>
      </c>
      <c r="H2597" t="s">
        <v>31</v>
      </c>
      <c r="I2597" t="str">
        <f>IF(AND(LEFT(OnlineRetail[[#This Row],[InvoiceNo]],1)&lt;&gt;"C",OnlineRetail[[#This Row],[CustomerID]]&lt;&gt;""),"Yes","No")</f>
        <v>Yes</v>
      </c>
      <c r="J2597" s="4">
        <f>EOMONTH(OnlineRetail[[#This Row],[InvoiceDate]],-1)+1</f>
        <v>40603</v>
      </c>
      <c r="K2597" s="6">
        <f>OnlineRetail[[#This Row],[Quantity]]*OnlineRetail[[#This Row],[UnitPrice]]</f>
        <v>5.0999999999999996</v>
      </c>
      <c r="L2597" t="str">
        <f t="shared" si="40"/>
        <v>13408|Mar-2011</v>
      </c>
    </row>
    <row r="2598" spans="1:12">
      <c r="A2598">
        <v>551013</v>
      </c>
      <c r="B2598" t="s">
        <v>115</v>
      </c>
      <c r="C2598" t="s">
        <v>9</v>
      </c>
      <c r="D2598">
        <v>13</v>
      </c>
      <c r="E2598" s="1">
        <v>40606.606944444437</v>
      </c>
      <c r="F2598">
        <v>2.5499999999999998</v>
      </c>
      <c r="G2598">
        <v>12556</v>
      </c>
      <c r="H2598" t="s">
        <v>10</v>
      </c>
      <c r="I2598" t="str">
        <f>IF(AND(LEFT(OnlineRetail[[#This Row],[InvoiceNo]],1)&lt;&gt;"C",OnlineRetail[[#This Row],[CustomerID]]&lt;&gt;""),"Yes","No")</f>
        <v>Yes</v>
      </c>
      <c r="J2598" s="4">
        <f>EOMONTH(OnlineRetail[[#This Row],[InvoiceDate]],-1)+1</f>
        <v>40603</v>
      </c>
      <c r="K2598" s="6">
        <f>OnlineRetail[[#This Row],[Quantity]]*OnlineRetail[[#This Row],[UnitPrice]]</f>
        <v>33.15</v>
      </c>
      <c r="L2598" t="str">
        <f t="shared" si="40"/>
        <v>12556|Mar-2011</v>
      </c>
    </row>
    <row r="2599" spans="1:12">
      <c r="A2599">
        <v>549766</v>
      </c>
      <c r="B2599" t="s">
        <v>43</v>
      </c>
      <c r="C2599" t="s">
        <v>42</v>
      </c>
      <c r="D2599">
        <v>2</v>
      </c>
      <c r="E2599" s="1">
        <v>40606.611111111109</v>
      </c>
      <c r="F2599">
        <v>3.39</v>
      </c>
      <c r="G2599">
        <v>12867</v>
      </c>
      <c r="H2599" t="s">
        <v>10</v>
      </c>
      <c r="I2599" t="str">
        <f>IF(AND(LEFT(OnlineRetail[[#This Row],[InvoiceNo]],1)&lt;&gt;"C",OnlineRetail[[#This Row],[CustomerID]]&lt;&gt;""),"Yes","No")</f>
        <v>Yes</v>
      </c>
      <c r="J2599" s="4">
        <f>EOMONTH(OnlineRetail[[#This Row],[InvoiceDate]],-1)+1</f>
        <v>40603</v>
      </c>
      <c r="K2599" s="6">
        <f>OnlineRetail[[#This Row],[Quantity]]*OnlineRetail[[#This Row],[UnitPrice]]</f>
        <v>6.78</v>
      </c>
      <c r="L2599" t="str">
        <f t="shared" si="40"/>
        <v>12867|Mar-2011</v>
      </c>
    </row>
    <row r="2600" spans="1:12">
      <c r="A2600">
        <v>547921</v>
      </c>
      <c r="B2600" t="s">
        <v>230</v>
      </c>
      <c r="C2600" t="s">
        <v>72</v>
      </c>
      <c r="D2600">
        <v>17</v>
      </c>
      <c r="E2600" s="1">
        <v>40606.611111111109</v>
      </c>
      <c r="F2600">
        <v>2.5499999999999998</v>
      </c>
      <c r="G2600">
        <v>13264</v>
      </c>
      <c r="H2600" t="s">
        <v>10</v>
      </c>
      <c r="I2600" t="str">
        <f>IF(AND(LEFT(OnlineRetail[[#This Row],[InvoiceNo]],1)&lt;&gt;"C",OnlineRetail[[#This Row],[CustomerID]]&lt;&gt;""),"Yes","No")</f>
        <v>Yes</v>
      </c>
      <c r="J2600" s="4">
        <f>EOMONTH(OnlineRetail[[#This Row],[InvoiceDate]],-1)+1</f>
        <v>40603</v>
      </c>
      <c r="K2600" s="6">
        <f>OnlineRetail[[#This Row],[Quantity]]*OnlineRetail[[#This Row],[UnitPrice]]</f>
        <v>43.349999999999994</v>
      </c>
      <c r="L2600" t="str">
        <f t="shared" si="40"/>
        <v>13264|Mar-2011</v>
      </c>
    </row>
    <row r="2601" spans="1:12">
      <c r="A2601">
        <v>547057</v>
      </c>
      <c r="B2601" t="s">
        <v>220</v>
      </c>
      <c r="C2601" t="s">
        <v>72</v>
      </c>
      <c r="D2601">
        <v>10</v>
      </c>
      <c r="E2601" s="1">
        <v>40606.620833333327</v>
      </c>
      <c r="F2601">
        <v>5.95</v>
      </c>
      <c r="G2601">
        <v>13358</v>
      </c>
      <c r="H2601" t="s">
        <v>10</v>
      </c>
      <c r="I2601" t="str">
        <f>IF(AND(LEFT(OnlineRetail[[#This Row],[InvoiceNo]],1)&lt;&gt;"C",OnlineRetail[[#This Row],[CustomerID]]&lt;&gt;""),"Yes","No")</f>
        <v>Yes</v>
      </c>
      <c r="J2601" s="4">
        <f>EOMONTH(OnlineRetail[[#This Row],[InvoiceDate]],-1)+1</f>
        <v>40603</v>
      </c>
      <c r="K2601" s="6">
        <f>OnlineRetail[[#This Row],[Quantity]]*OnlineRetail[[#This Row],[UnitPrice]]</f>
        <v>59.5</v>
      </c>
      <c r="L2601" t="str">
        <f t="shared" si="40"/>
        <v>13358|Mar-2011</v>
      </c>
    </row>
    <row r="2602" spans="1:12">
      <c r="A2602">
        <v>552888</v>
      </c>
      <c r="B2602" t="s">
        <v>103</v>
      </c>
      <c r="C2602" t="s">
        <v>48</v>
      </c>
      <c r="D2602">
        <v>23</v>
      </c>
      <c r="E2602" s="1">
        <v>40606.631249999999</v>
      </c>
      <c r="F2602">
        <v>1.25</v>
      </c>
      <c r="G2602">
        <v>12807</v>
      </c>
      <c r="H2602" t="s">
        <v>36</v>
      </c>
      <c r="I2602" t="str">
        <f>IF(AND(LEFT(OnlineRetail[[#This Row],[InvoiceNo]],1)&lt;&gt;"C",OnlineRetail[[#This Row],[CustomerID]]&lt;&gt;""),"Yes","No")</f>
        <v>Yes</v>
      </c>
      <c r="J2602" s="4">
        <f>EOMONTH(OnlineRetail[[#This Row],[InvoiceDate]],-1)+1</f>
        <v>40603</v>
      </c>
      <c r="K2602" s="6">
        <f>OnlineRetail[[#This Row],[Quantity]]*OnlineRetail[[#This Row],[UnitPrice]]</f>
        <v>28.75</v>
      </c>
      <c r="L2602" t="str">
        <f t="shared" si="40"/>
        <v>12807|Mar-2011</v>
      </c>
    </row>
    <row r="2603" spans="1:12">
      <c r="A2603">
        <v>543178</v>
      </c>
      <c r="B2603" t="s">
        <v>173</v>
      </c>
      <c r="C2603" t="s">
        <v>50</v>
      </c>
      <c r="D2603">
        <v>10</v>
      </c>
      <c r="E2603" s="1">
        <v>40606.642361111109</v>
      </c>
      <c r="F2603">
        <v>0.85</v>
      </c>
      <c r="G2603">
        <v>12523</v>
      </c>
      <c r="H2603" t="s">
        <v>10</v>
      </c>
      <c r="I2603" t="str">
        <f>IF(AND(LEFT(OnlineRetail[[#This Row],[InvoiceNo]],1)&lt;&gt;"C",OnlineRetail[[#This Row],[CustomerID]]&lt;&gt;""),"Yes","No")</f>
        <v>Yes</v>
      </c>
      <c r="J2603" s="4">
        <f>EOMONTH(OnlineRetail[[#This Row],[InvoiceDate]],-1)+1</f>
        <v>40603</v>
      </c>
      <c r="K2603" s="6">
        <f>OnlineRetail[[#This Row],[Quantity]]*OnlineRetail[[#This Row],[UnitPrice]]</f>
        <v>8.5</v>
      </c>
      <c r="L2603" t="str">
        <f t="shared" si="40"/>
        <v>12523|Mar-2011</v>
      </c>
    </row>
    <row r="2604" spans="1:12">
      <c r="A2604">
        <v>538231</v>
      </c>
      <c r="B2604" t="s">
        <v>226</v>
      </c>
      <c r="C2604" t="s">
        <v>33</v>
      </c>
      <c r="D2604">
        <v>18</v>
      </c>
      <c r="E2604" s="1">
        <v>40606.656944444447</v>
      </c>
      <c r="F2604">
        <v>2.1</v>
      </c>
      <c r="G2604">
        <v>13990</v>
      </c>
      <c r="H2604" t="s">
        <v>10</v>
      </c>
      <c r="I2604" t="str">
        <f>IF(AND(LEFT(OnlineRetail[[#This Row],[InvoiceNo]],1)&lt;&gt;"C",OnlineRetail[[#This Row],[CustomerID]]&lt;&gt;""),"Yes","No")</f>
        <v>Yes</v>
      </c>
      <c r="J2604" s="4">
        <f>EOMONTH(OnlineRetail[[#This Row],[InvoiceDate]],-1)+1</f>
        <v>40603</v>
      </c>
      <c r="K2604" s="6">
        <f>OnlineRetail[[#This Row],[Quantity]]*OnlineRetail[[#This Row],[UnitPrice]]</f>
        <v>37.800000000000004</v>
      </c>
      <c r="L2604" t="str">
        <f t="shared" si="40"/>
        <v>13990|Mar-2011</v>
      </c>
    </row>
    <row r="2605" spans="1:12">
      <c r="A2605">
        <v>552964</v>
      </c>
      <c r="B2605" t="s">
        <v>272</v>
      </c>
      <c r="C2605" t="s">
        <v>19</v>
      </c>
      <c r="D2605">
        <v>11</v>
      </c>
      <c r="E2605" s="1">
        <v>40606.663888888892</v>
      </c>
      <c r="F2605">
        <v>4.95</v>
      </c>
      <c r="G2605">
        <v>13907</v>
      </c>
      <c r="H2605" t="s">
        <v>10</v>
      </c>
      <c r="I2605" t="str">
        <f>IF(AND(LEFT(OnlineRetail[[#This Row],[InvoiceNo]],1)&lt;&gt;"C",OnlineRetail[[#This Row],[CustomerID]]&lt;&gt;""),"Yes","No")</f>
        <v>Yes</v>
      </c>
      <c r="J2605" s="4">
        <f>EOMONTH(OnlineRetail[[#This Row],[InvoiceDate]],-1)+1</f>
        <v>40603</v>
      </c>
      <c r="K2605" s="6">
        <f>OnlineRetail[[#This Row],[Quantity]]*OnlineRetail[[#This Row],[UnitPrice]]</f>
        <v>54.45</v>
      </c>
      <c r="L2605" t="str">
        <f t="shared" si="40"/>
        <v>13907|Mar-2011</v>
      </c>
    </row>
    <row r="2606" spans="1:12">
      <c r="A2606">
        <v>545932</v>
      </c>
      <c r="B2606" t="s">
        <v>162</v>
      </c>
      <c r="C2606" t="s">
        <v>62</v>
      </c>
      <c r="D2606">
        <v>21</v>
      </c>
      <c r="E2606" s="1">
        <v>40606.68472222222</v>
      </c>
      <c r="F2606">
        <v>1.25</v>
      </c>
      <c r="G2606">
        <v>12850</v>
      </c>
      <c r="H2606" t="s">
        <v>10</v>
      </c>
      <c r="I2606" t="str">
        <f>IF(AND(LEFT(OnlineRetail[[#This Row],[InvoiceNo]],1)&lt;&gt;"C",OnlineRetail[[#This Row],[CustomerID]]&lt;&gt;""),"Yes","No")</f>
        <v>Yes</v>
      </c>
      <c r="J2606" s="4">
        <f>EOMONTH(OnlineRetail[[#This Row],[InvoiceDate]],-1)+1</f>
        <v>40603</v>
      </c>
      <c r="K2606" s="6">
        <f>OnlineRetail[[#This Row],[Quantity]]*OnlineRetail[[#This Row],[UnitPrice]]</f>
        <v>26.25</v>
      </c>
      <c r="L2606" t="str">
        <f t="shared" si="40"/>
        <v>12850|Mar-2011</v>
      </c>
    </row>
    <row r="2607" spans="1:12">
      <c r="A2607">
        <v>547702</v>
      </c>
      <c r="B2607" t="s">
        <v>188</v>
      </c>
      <c r="C2607" t="s">
        <v>83</v>
      </c>
      <c r="D2607">
        <v>8</v>
      </c>
      <c r="E2607" s="1">
        <v>40606.688888888893</v>
      </c>
      <c r="F2607">
        <v>1.65</v>
      </c>
      <c r="G2607">
        <v>14276</v>
      </c>
      <c r="H2607" t="s">
        <v>17</v>
      </c>
      <c r="I2607" t="str">
        <f>IF(AND(LEFT(OnlineRetail[[#This Row],[InvoiceNo]],1)&lt;&gt;"C",OnlineRetail[[#This Row],[CustomerID]]&lt;&gt;""),"Yes","No")</f>
        <v>Yes</v>
      </c>
      <c r="J2607" s="4">
        <f>EOMONTH(OnlineRetail[[#This Row],[InvoiceDate]],-1)+1</f>
        <v>40603</v>
      </c>
      <c r="K2607" s="6">
        <f>OnlineRetail[[#This Row],[Quantity]]*OnlineRetail[[#This Row],[UnitPrice]]</f>
        <v>13.2</v>
      </c>
      <c r="L2607" t="str">
        <f t="shared" si="40"/>
        <v>14276|Mar-2011</v>
      </c>
    </row>
    <row r="2608" spans="1:12">
      <c r="A2608">
        <v>544597</v>
      </c>
      <c r="B2608" t="s">
        <v>221</v>
      </c>
      <c r="C2608" t="s">
        <v>14</v>
      </c>
      <c r="D2608">
        <v>22</v>
      </c>
      <c r="E2608" s="1">
        <v>40606.714583333327</v>
      </c>
      <c r="F2608">
        <v>5.95</v>
      </c>
      <c r="G2608">
        <v>13218</v>
      </c>
      <c r="H2608" t="s">
        <v>10</v>
      </c>
      <c r="I2608" t="str">
        <f>IF(AND(LEFT(OnlineRetail[[#This Row],[InvoiceNo]],1)&lt;&gt;"C",OnlineRetail[[#This Row],[CustomerID]]&lt;&gt;""),"Yes","No")</f>
        <v>Yes</v>
      </c>
      <c r="J2608" s="4">
        <f>EOMONTH(OnlineRetail[[#This Row],[InvoiceDate]],-1)+1</f>
        <v>40603</v>
      </c>
      <c r="K2608" s="6">
        <f>OnlineRetail[[#This Row],[Quantity]]*OnlineRetail[[#This Row],[UnitPrice]]</f>
        <v>130.9</v>
      </c>
      <c r="L2608" t="str">
        <f t="shared" si="40"/>
        <v>13218|Mar-2011</v>
      </c>
    </row>
    <row r="2609" spans="1:12">
      <c r="A2609">
        <v>540837</v>
      </c>
      <c r="B2609" t="s">
        <v>171</v>
      </c>
      <c r="C2609" t="s">
        <v>48</v>
      </c>
      <c r="D2609">
        <v>7</v>
      </c>
      <c r="E2609" s="1">
        <v>40606.752083333333</v>
      </c>
      <c r="F2609">
        <v>2.1</v>
      </c>
      <c r="G2609">
        <v>14022</v>
      </c>
      <c r="H2609" t="s">
        <v>10</v>
      </c>
      <c r="I2609" t="str">
        <f>IF(AND(LEFT(OnlineRetail[[#This Row],[InvoiceNo]],1)&lt;&gt;"C",OnlineRetail[[#This Row],[CustomerID]]&lt;&gt;""),"Yes","No")</f>
        <v>Yes</v>
      </c>
      <c r="J2609" s="4">
        <f>EOMONTH(OnlineRetail[[#This Row],[InvoiceDate]],-1)+1</f>
        <v>40603</v>
      </c>
      <c r="K2609" s="6">
        <f>OnlineRetail[[#This Row],[Quantity]]*OnlineRetail[[#This Row],[UnitPrice]]</f>
        <v>14.700000000000001</v>
      </c>
      <c r="L2609" t="str">
        <f t="shared" si="40"/>
        <v>14022|Mar-2011</v>
      </c>
    </row>
    <row r="2610" spans="1:12">
      <c r="A2610">
        <v>552291</v>
      </c>
      <c r="B2610" t="s">
        <v>218</v>
      </c>
      <c r="C2610" t="s">
        <v>48</v>
      </c>
      <c r="D2610">
        <v>23</v>
      </c>
      <c r="E2610" s="1">
        <v>40606.761111111111</v>
      </c>
      <c r="F2610">
        <v>7.95</v>
      </c>
      <c r="G2610">
        <v>13749</v>
      </c>
      <c r="H2610" t="s">
        <v>36</v>
      </c>
      <c r="I2610" t="str">
        <f>IF(AND(LEFT(OnlineRetail[[#This Row],[InvoiceNo]],1)&lt;&gt;"C",OnlineRetail[[#This Row],[CustomerID]]&lt;&gt;""),"Yes","No")</f>
        <v>Yes</v>
      </c>
      <c r="J2610" s="4">
        <f>EOMONTH(OnlineRetail[[#This Row],[InvoiceDate]],-1)+1</f>
        <v>40603</v>
      </c>
      <c r="K2610" s="6">
        <f>OnlineRetail[[#This Row],[Quantity]]*OnlineRetail[[#This Row],[UnitPrice]]</f>
        <v>182.85</v>
      </c>
      <c r="L2610" t="str">
        <f t="shared" si="40"/>
        <v>13749|Mar-2011</v>
      </c>
    </row>
    <row r="2611" spans="1:12">
      <c r="A2611">
        <v>550786</v>
      </c>
      <c r="B2611" t="s">
        <v>235</v>
      </c>
      <c r="C2611" t="s">
        <v>19</v>
      </c>
      <c r="D2611">
        <v>2</v>
      </c>
      <c r="E2611" s="1">
        <v>40606.76666666667</v>
      </c>
      <c r="F2611">
        <v>0.85</v>
      </c>
      <c r="G2611">
        <v>14249</v>
      </c>
      <c r="H2611" t="s">
        <v>10</v>
      </c>
      <c r="I2611" t="str">
        <f>IF(AND(LEFT(OnlineRetail[[#This Row],[InvoiceNo]],1)&lt;&gt;"C",OnlineRetail[[#This Row],[CustomerID]]&lt;&gt;""),"Yes","No")</f>
        <v>Yes</v>
      </c>
      <c r="J2611" s="4">
        <f>EOMONTH(OnlineRetail[[#This Row],[InvoiceDate]],-1)+1</f>
        <v>40603</v>
      </c>
      <c r="K2611" s="6">
        <f>OnlineRetail[[#This Row],[Quantity]]*OnlineRetail[[#This Row],[UnitPrice]]</f>
        <v>1.7</v>
      </c>
      <c r="L2611" t="str">
        <f t="shared" si="40"/>
        <v>14249|Mar-2011</v>
      </c>
    </row>
    <row r="2612" spans="1:12">
      <c r="A2612">
        <v>544124</v>
      </c>
      <c r="B2612" t="s">
        <v>239</v>
      </c>
      <c r="C2612" t="s">
        <v>9</v>
      </c>
      <c r="D2612">
        <v>10</v>
      </c>
      <c r="E2612" s="1">
        <v>40606.781944444447</v>
      </c>
      <c r="F2612">
        <v>1.25</v>
      </c>
      <c r="G2612">
        <v>13523</v>
      </c>
      <c r="H2612" t="s">
        <v>10</v>
      </c>
      <c r="I2612" t="str">
        <f>IF(AND(LEFT(OnlineRetail[[#This Row],[InvoiceNo]],1)&lt;&gt;"C",OnlineRetail[[#This Row],[CustomerID]]&lt;&gt;""),"Yes","No")</f>
        <v>Yes</v>
      </c>
      <c r="J2612" s="4">
        <f>EOMONTH(OnlineRetail[[#This Row],[InvoiceDate]],-1)+1</f>
        <v>40603</v>
      </c>
      <c r="K2612" s="6">
        <f>OnlineRetail[[#This Row],[Quantity]]*OnlineRetail[[#This Row],[UnitPrice]]</f>
        <v>12.5</v>
      </c>
      <c r="L2612" t="str">
        <f t="shared" si="40"/>
        <v>13523|Mar-2011</v>
      </c>
    </row>
    <row r="2613" spans="1:12">
      <c r="A2613">
        <v>554195</v>
      </c>
      <c r="B2613" t="s">
        <v>209</v>
      </c>
      <c r="C2613" t="s">
        <v>48</v>
      </c>
      <c r="D2613">
        <v>21</v>
      </c>
      <c r="E2613" s="1">
        <v>40606.783333333333</v>
      </c>
      <c r="F2613">
        <v>2.5499999999999998</v>
      </c>
      <c r="G2613">
        <v>13784</v>
      </c>
      <c r="H2613" t="s">
        <v>10</v>
      </c>
      <c r="I2613" t="str">
        <f>IF(AND(LEFT(OnlineRetail[[#This Row],[InvoiceNo]],1)&lt;&gt;"C",OnlineRetail[[#This Row],[CustomerID]]&lt;&gt;""),"Yes","No")</f>
        <v>Yes</v>
      </c>
      <c r="J2613" s="4">
        <f>EOMONTH(OnlineRetail[[#This Row],[InvoiceDate]],-1)+1</f>
        <v>40603</v>
      </c>
      <c r="K2613" s="6">
        <f>OnlineRetail[[#This Row],[Quantity]]*OnlineRetail[[#This Row],[UnitPrice]]</f>
        <v>53.55</v>
      </c>
      <c r="L2613" t="str">
        <f t="shared" si="40"/>
        <v>13784|Mar-2011</v>
      </c>
    </row>
    <row r="2614" spans="1:12">
      <c r="A2614">
        <v>546254</v>
      </c>
      <c r="B2614" t="s">
        <v>161</v>
      </c>
      <c r="C2614" t="s">
        <v>21</v>
      </c>
      <c r="D2614">
        <v>6</v>
      </c>
      <c r="E2614" s="1">
        <v>40606.801388888889</v>
      </c>
      <c r="F2614">
        <v>9.9499999999999993</v>
      </c>
      <c r="G2614">
        <v>12492</v>
      </c>
      <c r="H2614" t="s">
        <v>10</v>
      </c>
      <c r="I2614" t="str">
        <f>IF(AND(LEFT(OnlineRetail[[#This Row],[InvoiceNo]],1)&lt;&gt;"C",OnlineRetail[[#This Row],[CustomerID]]&lt;&gt;""),"Yes","No")</f>
        <v>Yes</v>
      </c>
      <c r="J2614" s="4">
        <f>EOMONTH(OnlineRetail[[#This Row],[InvoiceDate]],-1)+1</f>
        <v>40603</v>
      </c>
      <c r="K2614" s="6">
        <f>OnlineRetail[[#This Row],[Quantity]]*OnlineRetail[[#This Row],[UnitPrice]]</f>
        <v>59.699999999999996</v>
      </c>
      <c r="L2614" t="str">
        <f t="shared" si="40"/>
        <v>12492|Mar-2011</v>
      </c>
    </row>
    <row r="2615" spans="1:12">
      <c r="A2615">
        <v>550923</v>
      </c>
      <c r="B2615" t="s">
        <v>230</v>
      </c>
      <c r="C2615" t="s">
        <v>48</v>
      </c>
      <c r="D2615">
        <v>5</v>
      </c>
      <c r="E2615" s="1">
        <v>40606.809027777781</v>
      </c>
      <c r="F2615">
        <v>4.25</v>
      </c>
      <c r="G2615">
        <v>13128</v>
      </c>
      <c r="H2615" t="s">
        <v>10</v>
      </c>
      <c r="I2615" t="str">
        <f>IF(AND(LEFT(OnlineRetail[[#This Row],[InvoiceNo]],1)&lt;&gt;"C",OnlineRetail[[#This Row],[CustomerID]]&lt;&gt;""),"Yes","No")</f>
        <v>Yes</v>
      </c>
      <c r="J2615" s="4">
        <f>EOMONTH(OnlineRetail[[#This Row],[InvoiceDate]],-1)+1</f>
        <v>40603</v>
      </c>
      <c r="K2615" s="6">
        <f>OnlineRetail[[#This Row],[Quantity]]*OnlineRetail[[#This Row],[UnitPrice]]</f>
        <v>21.25</v>
      </c>
      <c r="L2615" t="str">
        <f t="shared" si="40"/>
        <v>13128|Mar-2011</v>
      </c>
    </row>
    <row r="2616" spans="1:12">
      <c r="A2616">
        <v>541704</v>
      </c>
      <c r="B2616" t="s">
        <v>195</v>
      </c>
      <c r="C2616" t="s">
        <v>21</v>
      </c>
      <c r="D2616">
        <v>1</v>
      </c>
      <c r="E2616" s="1">
        <v>40606.82708333333</v>
      </c>
      <c r="F2616">
        <v>4.95</v>
      </c>
      <c r="G2616">
        <v>13358</v>
      </c>
      <c r="H2616" t="s">
        <v>10</v>
      </c>
      <c r="I2616" t="str">
        <f>IF(AND(LEFT(OnlineRetail[[#This Row],[InvoiceNo]],1)&lt;&gt;"C",OnlineRetail[[#This Row],[CustomerID]]&lt;&gt;""),"Yes","No")</f>
        <v>Yes</v>
      </c>
      <c r="J2616" s="4">
        <f>EOMONTH(OnlineRetail[[#This Row],[InvoiceDate]],-1)+1</f>
        <v>40603</v>
      </c>
      <c r="K2616" s="6">
        <f>OnlineRetail[[#This Row],[Quantity]]*OnlineRetail[[#This Row],[UnitPrice]]</f>
        <v>4.95</v>
      </c>
      <c r="L2616" t="str">
        <f t="shared" si="40"/>
        <v>13358|Mar-2011</v>
      </c>
    </row>
    <row r="2617" spans="1:12">
      <c r="A2617">
        <v>537022</v>
      </c>
      <c r="B2617" t="s">
        <v>100</v>
      </c>
      <c r="C2617" t="s">
        <v>72</v>
      </c>
      <c r="D2617">
        <v>4</v>
      </c>
      <c r="E2617" s="1">
        <v>40606.82916666667</v>
      </c>
      <c r="F2617">
        <v>1.65</v>
      </c>
      <c r="G2617">
        <v>12355</v>
      </c>
      <c r="H2617" t="s">
        <v>36</v>
      </c>
      <c r="I2617" t="str">
        <f>IF(AND(LEFT(OnlineRetail[[#This Row],[InvoiceNo]],1)&lt;&gt;"C",OnlineRetail[[#This Row],[CustomerID]]&lt;&gt;""),"Yes","No")</f>
        <v>Yes</v>
      </c>
      <c r="J2617" s="4">
        <f>EOMONTH(OnlineRetail[[#This Row],[InvoiceDate]],-1)+1</f>
        <v>40603</v>
      </c>
      <c r="K2617" s="6">
        <f>OnlineRetail[[#This Row],[Quantity]]*OnlineRetail[[#This Row],[UnitPrice]]</f>
        <v>6.6</v>
      </c>
      <c r="L2617" t="str">
        <f t="shared" si="40"/>
        <v>12355|Mar-2011</v>
      </c>
    </row>
    <row r="2618" spans="1:12">
      <c r="A2618">
        <v>550367</v>
      </c>
      <c r="B2618" t="s">
        <v>266</v>
      </c>
      <c r="C2618" t="s">
        <v>29</v>
      </c>
      <c r="D2618">
        <v>17</v>
      </c>
      <c r="E2618" s="1">
        <v>40607.34097222222</v>
      </c>
      <c r="F2618">
        <v>9.9499999999999993</v>
      </c>
      <c r="G2618">
        <v>12870</v>
      </c>
      <c r="H2618" t="s">
        <v>10</v>
      </c>
      <c r="I2618" t="str">
        <f>IF(AND(LEFT(OnlineRetail[[#This Row],[InvoiceNo]],1)&lt;&gt;"C",OnlineRetail[[#This Row],[CustomerID]]&lt;&gt;""),"Yes","No")</f>
        <v>Yes</v>
      </c>
      <c r="J2618" s="4">
        <f>EOMONTH(OnlineRetail[[#This Row],[InvoiceDate]],-1)+1</f>
        <v>40603</v>
      </c>
      <c r="K2618" s="6">
        <f>OnlineRetail[[#This Row],[Quantity]]*OnlineRetail[[#This Row],[UnitPrice]]</f>
        <v>169.14999999999998</v>
      </c>
      <c r="L2618" t="str">
        <f t="shared" si="40"/>
        <v>12870|Mar-2011</v>
      </c>
    </row>
    <row r="2619" spans="1:12">
      <c r="A2619">
        <v>540256</v>
      </c>
      <c r="B2619" t="s">
        <v>118</v>
      </c>
      <c r="C2619" t="s">
        <v>42</v>
      </c>
      <c r="D2619">
        <v>17</v>
      </c>
      <c r="E2619" s="1">
        <v>40607.359027777777</v>
      </c>
      <c r="F2619">
        <v>0.85</v>
      </c>
      <c r="G2619">
        <v>12684</v>
      </c>
      <c r="H2619" t="s">
        <v>10</v>
      </c>
      <c r="I2619" t="str">
        <f>IF(AND(LEFT(OnlineRetail[[#This Row],[InvoiceNo]],1)&lt;&gt;"C",OnlineRetail[[#This Row],[CustomerID]]&lt;&gt;""),"Yes","No")</f>
        <v>Yes</v>
      </c>
      <c r="J2619" s="4">
        <f>EOMONTH(OnlineRetail[[#This Row],[InvoiceDate]],-1)+1</f>
        <v>40603</v>
      </c>
      <c r="K2619" s="6">
        <f>OnlineRetail[[#This Row],[Quantity]]*OnlineRetail[[#This Row],[UnitPrice]]</f>
        <v>14.45</v>
      </c>
      <c r="L2619" t="str">
        <f t="shared" si="40"/>
        <v>12684|Mar-2011</v>
      </c>
    </row>
    <row r="2620" spans="1:12">
      <c r="A2620">
        <v>542526</v>
      </c>
      <c r="B2620" t="s">
        <v>252</v>
      </c>
      <c r="C2620" t="s">
        <v>14</v>
      </c>
      <c r="D2620">
        <v>11</v>
      </c>
      <c r="E2620" s="1">
        <v>40607.362500000003</v>
      </c>
      <c r="F2620">
        <v>1.65</v>
      </c>
      <c r="G2620">
        <v>13246</v>
      </c>
      <c r="H2620" t="s">
        <v>10</v>
      </c>
      <c r="I2620" t="str">
        <f>IF(AND(LEFT(OnlineRetail[[#This Row],[InvoiceNo]],1)&lt;&gt;"C",OnlineRetail[[#This Row],[CustomerID]]&lt;&gt;""),"Yes","No")</f>
        <v>Yes</v>
      </c>
      <c r="J2620" s="4">
        <f>EOMONTH(OnlineRetail[[#This Row],[InvoiceDate]],-1)+1</f>
        <v>40603</v>
      </c>
      <c r="K2620" s="6">
        <f>OnlineRetail[[#This Row],[Quantity]]*OnlineRetail[[#This Row],[UnitPrice]]</f>
        <v>18.149999999999999</v>
      </c>
      <c r="L2620" t="str">
        <f t="shared" si="40"/>
        <v>13246|Mar-2011</v>
      </c>
    </row>
    <row r="2621" spans="1:12">
      <c r="A2621">
        <v>537048</v>
      </c>
      <c r="B2621" t="s">
        <v>94</v>
      </c>
      <c r="C2621" t="s">
        <v>14</v>
      </c>
      <c r="D2621">
        <v>23</v>
      </c>
      <c r="E2621" s="1">
        <v>40607.362500000003</v>
      </c>
      <c r="F2621">
        <v>3.39</v>
      </c>
      <c r="G2621">
        <v>12381</v>
      </c>
      <c r="H2621" t="s">
        <v>10</v>
      </c>
      <c r="I2621" t="str">
        <f>IF(AND(LEFT(OnlineRetail[[#This Row],[InvoiceNo]],1)&lt;&gt;"C",OnlineRetail[[#This Row],[CustomerID]]&lt;&gt;""),"Yes","No")</f>
        <v>Yes</v>
      </c>
      <c r="J2621" s="4">
        <f>EOMONTH(OnlineRetail[[#This Row],[InvoiceDate]],-1)+1</f>
        <v>40603</v>
      </c>
      <c r="K2621" s="6">
        <f>OnlineRetail[[#This Row],[Quantity]]*OnlineRetail[[#This Row],[UnitPrice]]</f>
        <v>77.97</v>
      </c>
      <c r="L2621" t="str">
        <f t="shared" si="40"/>
        <v>12381|Mar-2011</v>
      </c>
    </row>
    <row r="2622" spans="1:12">
      <c r="A2622">
        <v>545112</v>
      </c>
      <c r="B2622" t="s">
        <v>167</v>
      </c>
      <c r="C2622" t="s">
        <v>12</v>
      </c>
      <c r="D2622">
        <v>9</v>
      </c>
      <c r="E2622" s="1">
        <v>40607.368750000001</v>
      </c>
      <c r="F2622">
        <v>5.95</v>
      </c>
      <c r="G2622">
        <v>13594</v>
      </c>
      <c r="H2622" t="s">
        <v>10</v>
      </c>
      <c r="I2622" t="str">
        <f>IF(AND(LEFT(OnlineRetail[[#This Row],[InvoiceNo]],1)&lt;&gt;"C",OnlineRetail[[#This Row],[CustomerID]]&lt;&gt;""),"Yes","No")</f>
        <v>Yes</v>
      </c>
      <c r="J2622" s="4">
        <f>EOMONTH(OnlineRetail[[#This Row],[InvoiceDate]],-1)+1</f>
        <v>40603</v>
      </c>
      <c r="K2622" s="6">
        <f>OnlineRetail[[#This Row],[Quantity]]*OnlineRetail[[#This Row],[UnitPrice]]</f>
        <v>53.550000000000004</v>
      </c>
      <c r="L2622" t="str">
        <f t="shared" si="40"/>
        <v>13594|Mar-2011</v>
      </c>
    </row>
    <row r="2623" spans="1:12">
      <c r="A2623">
        <v>555178</v>
      </c>
      <c r="B2623" t="s">
        <v>158</v>
      </c>
      <c r="C2623" t="s">
        <v>19</v>
      </c>
      <c r="D2623">
        <v>2</v>
      </c>
      <c r="E2623" s="1">
        <v>40607.379166666673</v>
      </c>
      <c r="F2623">
        <v>2.1</v>
      </c>
      <c r="G2623">
        <v>12879</v>
      </c>
      <c r="H2623" t="s">
        <v>22</v>
      </c>
      <c r="I2623" t="str">
        <f>IF(AND(LEFT(OnlineRetail[[#This Row],[InvoiceNo]],1)&lt;&gt;"C",OnlineRetail[[#This Row],[CustomerID]]&lt;&gt;""),"Yes","No")</f>
        <v>Yes</v>
      </c>
      <c r="J2623" s="4">
        <f>EOMONTH(OnlineRetail[[#This Row],[InvoiceDate]],-1)+1</f>
        <v>40603</v>
      </c>
      <c r="K2623" s="6">
        <f>OnlineRetail[[#This Row],[Quantity]]*OnlineRetail[[#This Row],[UnitPrice]]</f>
        <v>4.2</v>
      </c>
      <c r="L2623" t="str">
        <f t="shared" si="40"/>
        <v>12879|Mar-2011</v>
      </c>
    </row>
    <row r="2624" spans="1:12">
      <c r="A2624">
        <v>543251</v>
      </c>
      <c r="B2624" t="s">
        <v>223</v>
      </c>
      <c r="C2624" t="s">
        <v>12</v>
      </c>
      <c r="D2624">
        <v>20</v>
      </c>
      <c r="E2624" s="1">
        <v>40607.413194444453</v>
      </c>
      <c r="F2624">
        <v>9.9499999999999993</v>
      </c>
      <c r="G2624">
        <v>13774</v>
      </c>
      <c r="H2624" t="s">
        <v>17</v>
      </c>
      <c r="I2624" t="str">
        <f>IF(AND(LEFT(OnlineRetail[[#This Row],[InvoiceNo]],1)&lt;&gt;"C",OnlineRetail[[#This Row],[CustomerID]]&lt;&gt;""),"Yes","No")</f>
        <v>Yes</v>
      </c>
      <c r="J2624" s="4">
        <f>EOMONTH(OnlineRetail[[#This Row],[InvoiceDate]],-1)+1</f>
        <v>40603</v>
      </c>
      <c r="K2624" s="6">
        <f>OnlineRetail[[#This Row],[Quantity]]*OnlineRetail[[#This Row],[UnitPrice]]</f>
        <v>199</v>
      </c>
      <c r="L2624" t="str">
        <f t="shared" si="40"/>
        <v>13774|Mar-2011</v>
      </c>
    </row>
    <row r="2625" spans="1:12">
      <c r="A2625">
        <v>551703</v>
      </c>
      <c r="B2625" t="s">
        <v>112</v>
      </c>
      <c r="C2625" t="s">
        <v>40</v>
      </c>
      <c r="D2625">
        <v>4</v>
      </c>
      <c r="E2625" s="1">
        <v>40607.414583333331</v>
      </c>
      <c r="F2625">
        <v>4.25</v>
      </c>
      <c r="G2625">
        <v>14295</v>
      </c>
      <c r="H2625" t="s">
        <v>10</v>
      </c>
      <c r="I2625" t="str">
        <f>IF(AND(LEFT(OnlineRetail[[#This Row],[InvoiceNo]],1)&lt;&gt;"C",OnlineRetail[[#This Row],[CustomerID]]&lt;&gt;""),"Yes","No")</f>
        <v>Yes</v>
      </c>
      <c r="J2625" s="4">
        <f>EOMONTH(OnlineRetail[[#This Row],[InvoiceDate]],-1)+1</f>
        <v>40603</v>
      </c>
      <c r="K2625" s="6">
        <f>OnlineRetail[[#This Row],[Quantity]]*OnlineRetail[[#This Row],[UnitPrice]]</f>
        <v>17</v>
      </c>
      <c r="L2625" t="str">
        <f t="shared" si="40"/>
        <v>14295|Mar-2011</v>
      </c>
    </row>
    <row r="2626" spans="1:12">
      <c r="A2626">
        <v>548090</v>
      </c>
      <c r="B2626" t="s">
        <v>155</v>
      </c>
      <c r="C2626" t="s">
        <v>9</v>
      </c>
      <c r="D2626">
        <v>7</v>
      </c>
      <c r="E2626" s="1">
        <v>40607.460416666669</v>
      </c>
      <c r="F2626">
        <v>4.95</v>
      </c>
      <c r="G2626">
        <v>12428</v>
      </c>
      <c r="H2626" t="s">
        <v>17</v>
      </c>
      <c r="I2626" t="str">
        <f>IF(AND(LEFT(OnlineRetail[[#This Row],[InvoiceNo]],1)&lt;&gt;"C",OnlineRetail[[#This Row],[CustomerID]]&lt;&gt;""),"Yes","No")</f>
        <v>Yes</v>
      </c>
      <c r="J2626" s="4">
        <f>EOMONTH(OnlineRetail[[#This Row],[InvoiceDate]],-1)+1</f>
        <v>40603</v>
      </c>
      <c r="K2626" s="6">
        <f>OnlineRetail[[#This Row],[Quantity]]*OnlineRetail[[#This Row],[UnitPrice]]</f>
        <v>34.65</v>
      </c>
      <c r="L2626" t="str">
        <f t="shared" ref="L2626:L2689" si="41">IF(I2626="Yes",G2626&amp;"|"&amp;TEXT(J2626,"mmm-yyyy"),"")</f>
        <v>12428|Mar-2011</v>
      </c>
    </row>
    <row r="2627" spans="1:12">
      <c r="A2627">
        <v>544256</v>
      </c>
      <c r="B2627" t="s">
        <v>264</v>
      </c>
      <c r="C2627" t="s">
        <v>72</v>
      </c>
      <c r="D2627">
        <v>12</v>
      </c>
      <c r="E2627" s="1">
        <v>40607.479861111111</v>
      </c>
      <c r="F2627">
        <v>2.1</v>
      </c>
      <c r="G2627">
        <v>12925</v>
      </c>
      <c r="H2627" t="s">
        <v>10</v>
      </c>
      <c r="I2627" t="str">
        <f>IF(AND(LEFT(OnlineRetail[[#This Row],[InvoiceNo]],1)&lt;&gt;"C",OnlineRetail[[#This Row],[CustomerID]]&lt;&gt;""),"Yes","No")</f>
        <v>Yes</v>
      </c>
      <c r="J2627" s="4">
        <f>EOMONTH(OnlineRetail[[#This Row],[InvoiceDate]],-1)+1</f>
        <v>40603</v>
      </c>
      <c r="K2627" s="6">
        <f>OnlineRetail[[#This Row],[Quantity]]*OnlineRetail[[#This Row],[UnitPrice]]</f>
        <v>25.200000000000003</v>
      </c>
      <c r="L2627" t="str">
        <f t="shared" si="41"/>
        <v>12925|Mar-2011</v>
      </c>
    </row>
    <row r="2628" spans="1:12">
      <c r="A2628">
        <v>536724</v>
      </c>
      <c r="B2628" t="s">
        <v>98</v>
      </c>
      <c r="C2628" t="s">
        <v>24</v>
      </c>
      <c r="D2628">
        <v>22</v>
      </c>
      <c r="E2628" s="1">
        <v>40607.481944444437</v>
      </c>
      <c r="F2628">
        <v>4.95</v>
      </c>
      <c r="G2628">
        <v>12713</v>
      </c>
      <c r="H2628" t="s">
        <v>10</v>
      </c>
      <c r="I2628" t="str">
        <f>IF(AND(LEFT(OnlineRetail[[#This Row],[InvoiceNo]],1)&lt;&gt;"C",OnlineRetail[[#This Row],[CustomerID]]&lt;&gt;""),"Yes","No")</f>
        <v>Yes</v>
      </c>
      <c r="J2628" s="4">
        <f>EOMONTH(OnlineRetail[[#This Row],[InvoiceDate]],-1)+1</f>
        <v>40603</v>
      </c>
      <c r="K2628" s="6">
        <f>OnlineRetail[[#This Row],[Quantity]]*OnlineRetail[[#This Row],[UnitPrice]]</f>
        <v>108.9</v>
      </c>
      <c r="L2628" t="str">
        <f t="shared" si="41"/>
        <v>12713|Mar-2011</v>
      </c>
    </row>
    <row r="2629" spans="1:12">
      <c r="A2629">
        <v>552970</v>
      </c>
      <c r="B2629" t="s">
        <v>95</v>
      </c>
      <c r="C2629" t="s">
        <v>72</v>
      </c>
      <c r="D2629">
        <v>1</v>
      </c>
      <c r="E2629" s="1">
        <v>40607.498611111107</v>
      </c>
      <c r="F2629">
        <v>9.9499999999999993</v>
      </c>
      <c r="G2629">
        <v>14324</v>
      </c>
      <c r="H2629" t="s">
        <v>121</v>
      </c>
      <c r="I2629" t="str">
        <f>IF(AND(LEFT(OnlineRetail[[#This Row],[InvoiceNo]],1)&lt;&gt;"C",OnlineRetail[[#This Row],[CustomerID]]&lt;&gt;""),"Yes","No")</f>
        <v>Yes</v>
      </c>
      <c r="J2629" s="4">
        <f>EOMONTH(OnlineRetail[[#This Row],[InvoiceDate]],-1)+1</f>
        <v>40603</v>
      </c>
      <c r="K2629" s="6">
        <f>OnlineRetail[[#This Row],[Quantity]]*OnlineRetail[[#This Row],[UnitPrice]]</f>
        <v>9.9499999999999993</v>
      </c>
      <c r="L2629" t="str">
        <f t="shared" si="41"/>
        <v>14324|Mar-2011</v>
      </c>
    </row>
    <row r="2630" spans="1:12">
      <c r="A2630">
        <v>544566</v>
      </c>
      <c r="B2630" t="s">
        <v>35</v>
      </c>
      <c r="C2630" t="s">
        <v>48</v>
      </c>
      <c r="D2630">
        <v>5</v>
      </c>
      <c r="E2630" s="1">
        <v>40607.500694444447</v>
      </c>
      <c r="F2630">
        <v>4.95</v>
      </c>
      <c r="G2630">
        <v>13066</v>
      </c>
      <c r="H2630" t="s">
        <v>10</v>
      </c>
      <c r="I2630" t="str">
        <f>IF(AND(LEFT(OnlineRetail[[#This Row],[InvoiceNo]],1)&lt;&gt;"C",OnlineRetail[[#This Row],[CustomerID]]&lt;&gt;""),"Yes","No")</f>
        <v>Yes</v>
      </c>
      <c r="J2630" s="4">
        <f>EOMONTH(OnlineRetail[[#This Row],[InvoiceDate]],-1)+1</f>
        <v>40603</v>
      </c>
      <c r="K2630" s="6">
        <f>OnlineRetail[[#This Row],[Quantity]]*OnlineRetail[[#This Row],[UnitPrice]]</f>
        <v>24.75</v>
      </c>
      <c r="L2630" t="str">
        <f t="shared" si="41"/>
        <v>13066|Mar-2011</v>
      </c>
    </row>
    <row r="2631" spans="1:12">
      <c r="A2631">
        <v>537357</v>
      </c>
      <c r="B2631" t="s">
        <v>177</v>
      </c>
      <c r="C2631" t="s">
        <v>33</v>
      </c>
      <c r="D2631">
        <v>5</v>
      </c>
      <c r="E2631" s="1">
        <v>40607.507638888892</v>
      </c>
      <c r="F2631">
        <v>2.5499999999999998</v>
      </c>
      <c r="G2631">
        <v>13186</v>
      </c>
      <c r="H2631" t="s">
        <v>10</v>
      </c>
      <c r="I2631" t="str">
        <f>IF(AND(LEFT(OnlineRetail[[#This Row],[InvoiceNo]],1)&lt;&gt;"C",OnlineRetail[[#This Row],[CustomerID]]&lt;&gt;""),"Yes","No")</f>
        <v>Yes</v>
      </c>
      <c r="J2631" s="4">
        <f>EOMONTH(OnlineRetail[[#This Row],[InvoiceDate]],-1)+1</f>
        <v>40603</v>
      </c>
      <c r="K2631" s="6">
        <f>OnlineRetail[[#This Row],[Quantity]]*OnlineRetail[[#This Row],[UnitPrice]]</f>
        <v>12.75</v>
      </c>
      <c r="L2631" t="str">
        <f t="shared" si="41"/>
        <v>13186|Mar-2011</v>
      </c>
    </row>
    <row r="2632" spans="1:12">
      <c r="A2632">
        <v>542820</v>
      </c>
      <c r="B2632" t="s">
        <v>93</v>
      </c>
      <c r="C2632" t="s">
        <v>27</v>
      </c>
      <c r="D2632">
        <v>8</v>
      </c>
      <c r="E2632" s="1">
        <v>40607.508333333331</v>
      </c>
      <c r="F2632">
        <v>7.95</v>
      </c>
      <c r="G2632">
        <v>12417</v>
      </c>
      <c r="H2632" t="s">
        <v>10</v>
      </c>
      <c r="I2632" t="str">
        <f>IF(AND(LEFT(OnlineRetail[[#This Row],[InvoiceNo]],1)&lt;&gt;"C",OnlineRetail[[#This Row],[CustomerID]]&lt;&gt;""),"Yes","No")</f>
        <v>Yes</v>
      </c>
      <c r="J2632" s="4">
        <f>EOMONTH(OnlineRetail[[#This Row],[InvoiceDate]],-1)+1</f>
        <v>40603</v>
      </c>
      <c r="K2632" s="6">
        <f>OnlineRetail[[#This Row],[Quantity]]*OnlineRetail[[#This Row],[UnitPrice]]</f>
        <v>63.6</v>
      </c>
      <c r="L2632" t="str">
        <f t="shared" si="41"/>
        <v>12417|Mar-2011</v>
      </c>
    </row>
    <row r="2633" spans="1:12">
      <c r="A2633">
        <v>549985</v>
      </c>
      <c r="B2633" t="s">
        <v>239</v>
      </c>
      <c r="C2633" t="s">
        <v>29</v>
      </c>
      <c r="D2633">
        <v>17</v>
      </c>
      <c r="E2633" s="1">
        <v>40607.531944444447</v>
      </c>
      <c r="F2633">
        <v>5.95</v>
      </c>
      <c r="G2633">
        <v>13950</v>
      </c>
      <c r="H2633" t="s">
        <v>10</v>
      </c>
      <c r="I2633" t="str">
        <f>IF(AND(LEFT(OnlineRetail[[#This Row],[InvoiceNo]],1)&lt;&gt;"C",OnlineRetail[[#This Row],[CustomerID]]&lt;&gt;""),"Yes","No")</f>
        <v>Yes</v>
      </c>
      <c r="J2633" s="4">
        <f>EOMONTH(OnlineRetail[[#This Row],[InvoiceDate]],-1)+1</f>
        <v>40603</v>
      </c>
      <c r="K2633" s="6">
        <f>OnlineRetail[[#This Row],[Quantity]]*OnlineRetail[[#This Row],[UnitPrice]]</f>
        <v>101.15</v>
      </c>
      <c r="L2633" t="str">
        <f t="shared" si="41"/>
        <v>13950|Mar-2011</v>
      </c>
    </row>
    <row r="2634" spans="1:12">
      <c r="A2634">
        <v>542675</v>
      </c>
      <c r="B2634" t="s">
        <v>88</v>
      </c>
      <c r="C2634" t="s">
        <v>40</v>
      </c>
      <c r="D2634">
        <v>20</v>
      </c>
      <c r="E2634" s="1">
        <v>40607.538888888892</v>
      </c>
      <c r="F2634">
        <v>7.95</v>
      </c>
      <c r="G2634">
        <v>13519</v>
      </c>
      <c r="H2634" t="s">
        <v>10</v>
      </c>
      <c r="I2634" t="str">
        <f>IF(AND(LEFT(OnlineRetail[[#This Row],[InvoiceNo]],1)&lt;&gt;"C",OnlineRetail[[#This Row],[CustomerID]]&lt;&gt;""),"Yes","No")</f>
        <v>Yes</v>
      </c>
      <c r="J2634" s="4">
        <f>EOMONTH(OnlineRetail[[#This Row],[InvoiceDate]],-1)+1</f>
        <v>40603</v>
      </c>
      <c r="K2634" s="6">
        <f>OnlineRetail[[#This Row],[Quantity]]*OnlineRetail[[#This Row],[UnitPrice]]</f>
        <v>159</v>
      </c>
      <c r="L2634" t="str">
        <f t="shared" si="41"/>
        <v>13519|Mar-2011</v>
      </c>
    </row>
    <row r="2635" spans="1:12">
      <c r="A2635">
        <v>554005</v>
      </c>
      <c r="B2635" t="s">
        <v>292</v>
      </c>
      <c r="C2635" t="s">
        <v>42</v>
      </c>
      <c r="D2635">
        <v>12</v>
      </c>
      <c r="E2635" s="1">
        <v>40607.5625</v>
      </c>
      <c r="F2635">
        <v>1.25</v>
      </c>
      <c r="G2635">
        <v>12748</v>
      </c>
      <c r="H2635" t="s">
        <v>10</v>
      </c>
      <c r="I2635" t="str">
        <f>IF(AND(LEFT(OnlineRetail[[#This Row],[InvoiceNo]],1)&lt;&gt;"C",OnlineRetail[[#This Row],[CustomerID]]&lt;&gt;""),"Yes","No")</f>
        <v>Yes</v>
      </c>
      <c r="J2635" s="4">
        <f>EOMONTH(OnlineRetail[[#This Row],[InvoiceDate]],-1)+1</f>
        <v>40603</v>
      </c>
      <c r="K2635" s="6">
        <f>OnlineRetail[[#This Row],[Quantity]]*OnlineRetail[[#This Row],[UnitPrice]]</f>
        <v>15</v>
      </c>
      <c r="L2635" t="str">
        <f t="shared" si="41"/>
        <v>12748|Mar-2011</v>
      </c>
    </row>
    <row r="2636" spans="1:12">
      <c r="A2636">
        <v>538704</v>
      </c>
      <c r="B2636" t="s">
        <v>74</v>
      </c>
      <c r="C2636" t="s">
        <v>33</v>
      </c>
      <c r="D2636">
        <v>13</v>
      </c>
      <c r="E2636" s="1">
        <v>40607.563194444447</v>
      </c>
      <c r="F2636">
        <v>9.9499999999999993</v>
      </c>
      <c r="G2636">
        <v>14168</v>
      </c>
      <c r="H2636" t="s">
        <v>10</v>
      </c>
      <c r="I2636" t="str">
        <f>IF(AND(LEFT(OnlineRetail[[#This Row],[InvoiceNo]],1)&lt;&gt;"C",OnlineRetail[[#This Row],[CustomerID]]&lt;&gt;""),"Yes","No")</f>
        <v>Yes</v>
      </c>
      <c r="J2636" s="4">
        <f>EOMONTH(OnlineRetail[[#This Row],[InvoiceDate]],-1)+1</f>
        <v>40603</v>
      </c>
      <c r="K2636" s="6">
        <f>OnlineRetail[[#This Row],[Quantity]]*OnlineRetail[[#This Row],[UnitPrice]]</f>
        <v>129.35</v>
      </c>
      <c r="L2636" t="str">
        <f t="shared" si="41"/>
        <v>14168|Mar-2011</v>
      </c>
    </row>
    <row r="2637" spans="1:12">
      <c r="A2637">
        <v>537751</v>
      </c>
      <c r="B2637" t="s">
        <v>147</v>
      </c>
      <c r="C2637" t="s">
        <v>14</v>
      </c>
      <c r="D2637">
        <v>21</v>
      </c>
      <c r="E2637" s="1">
        <v>40607.583333333343</v>
      </c>
      <c r="F2637">
        <v>1.25</v>
      </c>
      <c r="G2637">
        <v>12411</v>
      </c>
      <c r="H2637" t="s">
        <v>22</v>
      </c>
      <c r="I2637" t="str">
        <f>IF(AND(LEFT(OnlineRetail[[#This Row],[InvoiceNo]],1)&lt;&gt;"C",OnlineRetail[[#This Row],[CustomerID]]&lt;&gt;""),"Yes","No")</f>
        <v>Yes</v>
      </c>
      <c r="J2637" s="4">
        <f>EOMONTH(OnlineRetail[[#This Row],[InvoiceDate]],-1)+1</f>
        <v>40603</v>
      </c>
      <c r="K2637" s="6">
        <f>OnlineRetail[[#This Row],[Quantity]]*OnlineRetail[[#This Row],[UnitPrice]]</f>
        <v>26.25</v>
      </c>
      <c r="L2637" t="str">
        <f t="shared" si="41"/>
        <v>12411|Mar-2011</v>
      </c>
    </row>
    <row r="2638" spans="1:12">
      <c r="A2638">
        <v>544157</v>
      </c>
      <c r="B2638" t="s">
        <v>218</v>
      </c>
      <c r="C2638" t="s">
        <v>62</v>
      </c>
      <c r="D2638">
        <v>15</v>
      </c>
      <c r="E2638" s="1">
        <v>40607.586805555547</v>
      </c>
      <c r="F2638">
        <v>5.95</v>
      </c>
      <c r="G2638">
        <v>14344</v>
      </c>
      <c r="H2638" t="s">
        <v>10</v>
      </c>
      <c r="I2638" t="str">
        <f>IF(AND(LEFT(OnlineRetail[[#This Row],[InvoiceNo]],1)&lt;&gt;"C",OnlineRetail[[#This Row],[CustomerID]]&lt;&gt;""),"Yes","No")</f>
        <v>Yes</v>
      </c>
      <c r="J2638" s="4">
        <f>EOMONTH(OnlineRetail[[#This Row],[InvoiceDate]],-1)+1</f>
        <v>40603</v>
      </c>
      <c r="K2638" s="6">
        <f>OnlineRetail[[#This Row],[Quantity]]*OnlineRetail[[#This Row],[UnitPrice]]</f>
        <v>89.25</v>
      </c>
      <c r="L2638" t="str">
        <f t="shared" si="41"/>
        <v>14344|Mar-2011</v>
      </c>
    </row>
    <row r="2639" spans="1:12">
      <c r="A2639">
        <v>547311</v>
      </c>
      <c r="B2639" t="s">
        <v>258</v>
      </c>
      <c r="C2639" t="s">
        <v>19</v>
      </c>
      <c r="D2639">
        <v>19</v>
      </c>
      <c r="E2639" s="1">
        <v>40607.616666666669</v>
      </c>
      <c r="F2639">
        <v>4.25</v>
      </c>
      <c r="G2639">
        <v>12842</v>
      </c>
      <c r="H2639" t="s">
        <v>10</v>
      </c>
      <c r="I2639" t="str">
        <f>IF(AND(LEFT(OnlineRetail[[#This Row],[InvoiceNo]],1)&lt;&gt;"C",OnlineRetail[[#This Row],[CustomerID]]&lt;&gt;""),"Yes","No")</f>
        <v>Yes</v>
      </c>
      <c r="J2639" s="4">
        <f>EOMONTH(OnlineRetail[[#This Row],[InvoiceDate]],-1)+1</f>
        <v>40603</v>
      </c>
      <c r="K2639" s="6">
        <f>OnlineRetail[[#This Row],[Quantity]]*OnlineRetail[[#This Row],[UnitPrice]]</f>
        <v>80.75</v>
      </c>
      <c r="L2639" t="str">
        <f t="shared" si="41"/>
        <v>12842|Mar-2011</v>
      </c>
    </row>
    <row r="2640" spans="1:12">
      <c r="A2640">
        <v>550441</v>
      </c>
      <c r="B2640" t="s">
        <v>196</v>
      </c>
      <c r="C2640" t="s">
        <v>24</v>
      </c>
      <c r="D2640">
        <v>18</v>
      </c>
      <c r="E2640" s="1">
        <v>40607.631249999999</v>
      </c>
      <c r="F2640">
        <v>4.25</v>
      </c>
      <c r="G2640">
        <v>13832</v>
      </c>
      <c r="H2640" t="s">
        <v>70</v>
      </c>
      <c r="I2640" t="str">
        <f>IF(AND(LEFT(OnlineRetail[[#This Row],[InvoiceNo]],1)&lt;&gt;"C",OnlineRetail[[#This Row],[CustomerID]]&lt;&gt;""),"Yes","No")</f>
        <v>Yes</v>
      </c>
      <c r="J2640" s="4">
        <f>EOMONTH(OnlineRetail[[#This Row],[InvoiceDate]],-1)+1</f>
        <v>40603</v>
      </c>
      <c r="K2640" s="6">
        <f>OnlineRetail[[#This Row],[Quantity]]*OnlineRetail[[#This Row],[UnitPrice]]</f>
        <v>76.5</v>
      </c>
      <c r="L2640" t="str">
        <f t="shared" si="41"/>
        <v>13832|Mar-2011</v>
      </c>
    </row>
    <row r="2641" spans="1:12">
      <c r="A2641">
        <v>553647</v>
      </c>
      <c r="B2641" t="s">
        <v>66</v>
      </c>
      <c r="C2641" t="s">
        <v>29</v>
      </c>
      <c r="D2641">
        <v>4</v>
      </c>
      <c r="E2641" s="1">
        <v>40607.638194444437</v>
      </c>
      <c r="F2641">
        <v>2.5499999999999998</v>
      </c>
      <c r="G2641">
        <v>13711</v>
      </c>
      <c r="H2641" t="s">
        <v>10</v>
      </c>
      <c r="I2641" t="str">
        <f>IF(AND(LEFT(OnlineRetail[[#This Row],[InvoiceNo]],1)&lt;&gt;"C",OnlineRetail[[#This Row],[CustomerID]]&lt;&gt;""),"Yes","No")</f>
        <v>Yes</v>
      </c>
      <c r="J2641" s="4">
        <f>EOMONTH(OnlineRetail[[#This Row],[InvoiceDate]],-1)+1</f>
        <v>40603</v>
      </c>
      <c r="K2641" s="6">
        <f>OnlineRetail[[#This Row],[Quantity]]*OnlineRetail[[#This Row],[UnitPrice]]</f>
        <v>10.199999999999999</v>
      </c>
      <c r="L2641" t="str">
        <f t="shared" si="41"/>
        <v>13711|Mar-2011</v>
      </c>
    </row>
    <row r="2642" spans="1:12">
      <c r="A2642">
        <v>546870</v>
      </c>
      <c r="B2642" t="s">
        <v>143</v>
      </c>
      <c r="C2642" t="s">
        <v>16</v>
      </c>
      <c r="D2642">
        <v>1</v>
      </c>
      <c r="E2642" s="1">
        <v>40607.663888888892</v>
      </c>
      <c r="F2642">
        <v>2.5499999999999998</v>
      </c>
      <c r="G2642">
        <v>13883</v>
      </c>
      <c r="H2642" t="s">
        <v>10</v>
      </c>
      <c r="I2642" t="str">
        <f>IF(AND(LEFT(OnlineRetail[[#This Row],[InvoiceNo]],1)&lt;&gt;"C",OnlineRetail[[#This Row],[CustomerID]]&lt;&gt;""),"Yes","No")</f>
        <v>Yes</v>
      </c>
      <c r="J2642" s="4">
        <f>EOMONTH(OnlineRetail[[#This Row],[InvoiceDate]],-1)+1</f>
        <v>40603</v>
      </c>
      <c r="K2642" s="6">
        <f>OnlineRetail[[#This Row],[Quantity]]*OnlineRetail[[#This Row],[UnitPrice]]</f>
        <v>2.5499999999999998</v>
      </c>
      <c r="L2642" t="str">
        <f t="shared" si="41"/>
        <v>13883|Mar-2011</v>
      </c>
    </row>
    <row r="2643" spans="1:12">
      <c r="A2643">
        <v>553543</v>
      </c>
      <c r="B2643" t="s">
        <v>71</v>
      </c>
      <c r="C2643" t="s">
        <v>19</v>
      </c>
      <c r="D2643">
        <v>17</v>
      </c>
      <c r="E2643" s="1">
        <v>40607.665277777778</v>
      </c>
      <c r="F2643">
        <v>1.25</v>
      </c>
      <c r="G2643">
        <v>13848</v>
      </c>
      <c r="H2643" t="s">
        <v>10</v>
      </c>
      <c r="I2643" t="str">
        <f>IF(AND(LEFT(OnlineRetail[[#This Row],[InvoiceNo]],1)&lt;&gt;"C",OnlineRetail[[#This Row],[CustomerID]]&lt;&gt;""),"Yes","No")</f>
        <v>Yes</v>
      </c>
      <c r="J2643" s="4">
        <f>EOMONTH(OnlineRetail[[#This Row],[InvoiceDate]],-1)+1</f>
        <v>40603</v>
      </c>
      <c r="K2643" s="6">
        <f>OnlineRetail[[#This Row],[Quantity]]*OnlineRetail[[#This Row],[UnitPrice]]</f>
        <v>21.25</v>
      </c>
      <c r="L2643" t="str">
        <f t="shared" si="41"/>
        <v>13848|Mar-2011</v>
      </c>
    </row>
    <row r="2644" spans="1:12">
      <c r="A2644">
        <v>555707</v>
      </c>
      <c r="B2644" t="s">
        <v>222</v>
      </c>
      <c r="C2644" t="s">
        <v>50</v>
      </c>
      <c r="D2644">
        <v>8</v>
      </c>
      <c r="E2644" s="1">
        <v>40607.669444444437</v>
      </c>
      <c r="F2644">
        <v>2.5499999999999998</v>
      </c>
      <c r="G2644">
        <v>13421</v>
      </c>
      <c r="H2644" t="s">
        <v>17</v>
      </c>
      <c r="I2644" t="str">
        <f>IF(AND(LEFT(OnlineRetail[[#This Row],[InvoiceNo]],1)&lt;&gt;"C",OnlineRetail[[#This Row],[CustomerID]]&lt;&gt;""),"Yes","No")</f>
        <v>Yes</v>
      </c>
      <c r="J2644" s="4">
        <f>EOMONTH(OnlineRetail[[#This Row],[InvoiceDate]],-1)+1</f>
        <v>40603</v>
      </c>
      <c r="K2644" s="6">
        <f>OnlineRetail[[#This Row],[Quantity]]*OnlineRetail[[#This Row],[UnitPrice]]</f>
        <v>20.399999999999999</v>
      </c>
      <c r="L2644" t="str">
        <f t="shared" si="41"/>
        <v>13421|Mar-2011</v>
      </c>
    </row>
    <row r="2645" spans="1:12">
      <c r="A2645">
        <v>548902</v>
      </c>
      <c r="B2645" t="s">
        <v>196</v>
      </c>
      <c r="C2645" t="s">
        <v>21</v>
      </c>
      <c r="D2645">
        <v>24</v>
      </c>
      <c r="E2645" s="1">
        <v>40607.675000000003</v>
      </c>
      <c r="F2645">
        <v>7.95</v>
      </c>
      <c r="G2645">
        <v>13166</v>
      </c>
      <c r="H2645" t="s">
        <v>10</v>
      </c>
      <c r="I2645" t="str">
        <f>IF(AND(LEFT(OnlineRetail[[#This Row],[InvoiceNo]],1)&lt;&gt;"C",OnlineRetail[[#This Row],[CustomerID]]&lt;&gt;""),"Yes","No")</f>
        <v>Yes</v>
      </c>
      <c r="J2645" s="4">
        <f>EOMONTH(OnlineRetail[[#This Row],[InvoiceDate]],-1)+1</f>
        <v>40603</v>
      </c>
      <c r="K2645" s="6">
        <f>OnlineRetail[[#This Row],[Quantity]]*OnlineRetail[[#This Row],[UnitPrice]]</f>
        <v>190.8</v>
      </c>
      <c r="L2645" t="str">
        <f t="shared" si="41"/>
        <v>13166|Mar-2011</v>
      </c>
    </row>
    <row r="2646" spans="1:12">
      <c r="A2646">
        <v>544801</v>
      </c>
      <c r="B2646" t="s">
        <v>213</v>
      </c>
      <c r="C2646" t="s">
        <v>50</v>
      </c>
      <c r="D2646">
        <v>14</v>
      </c>
      <c r="E2646" s="1">
        <v>40607.681944444441</v>
      </c>
      <c r="F2646">
        <v>7.95</v>
      </c>
      <c r="G2646">
        <v>14225</v>
      </c>
      <c r="H2646" t="s">
        <v>10</v>
      </c>
      <c r="I2646" t="str">
        <f>IF(AND(LEFT(OnlineRetail[[#This Row],[InvoiceNo]],1)&lt;&gt;"C",OnlineRetail[[#This Row],[CustomerID]]&lt;&gt;""),"Yes","No")</f>
        <v>Yes</v>
      </c>
      <c r="J2646" s="4">
        <f>EOMONTH(OnlineRetail[[#This Row],[InvoiceDate]],-1)+1</f>
        <v>40603</v>
      </c>
      <c r="K2646" s="6">
        <f>OnlineRetail[[#This Row],[Quantity]]*OnlineRetail[[#This Row],[UnitPrice]]</f>
        <v>111.3</v>
      </c>
      <c r="L2646" t="str">
        <f t="shared" si="41"/>
        <v>14225|Mar-2011</v>
      </c>
    </row>
    <row r="2647" spans="1:12">
      <c r="A2647">
        <v>536660</v>
      </c>
      <c r="B2647" t="s">
        <v>153</v>
      </c>
      <c r="C2647" t="s">
        <v>9</v>
      </c>
      <c r="D2647">
        <v>20</v>
      </c>
      <c r="E2647" s="1">
        <v>40607.69027777778</v>
      </c>
      <c r="F2647">
        <v>4.95</v>
      </c>
      <c r="G2647">
        <v>12534</v>
      </c>
      <c r="H2647" t="s">
        <v>10</v>
      </c>
      <c r="I2647" t="str">
        <f>IF(AND(LEFT(OnlineRetail[[#This Row],[InvoiceNo]],1)&lt;&gt;"C",OnlineRetail[[#This Row],[CustomerID]]&lt;&gt;""),"Yes","No")</f>
        <v>Yes</v>
      </c>
      <c r="J2647" s="4">
        <f>EOMONTH(OnlineRetail[[#This Row],[InvoiceDate]],-1)+1</f>
        <v>40603</v>
      </c>
      <c r="K2647" s="6">
        <f>OnlineRetail[[#This Row],[Quantity]]*OnlineRetail[[#This Row],[UnitPrice]]</f>
        <v>99</v>
      </c>
      <c r="L2647" t="str">
        <f t="shared" si="41"/>
        <v>12534|Mar-2011</v>
      </c>
    </row>
    <row r="2648" spans="1:12">
      <c r="A2648">
        <v>548646</v>
      </c>
      <c r="B2648" t="s">
        <v>289</v>
      </c>
      <c r="C2648" t="s">
        <v>29</v>
      </c>
      <c r="D2648">
        <v>4</v>
      </c>
      <c r="E2648" s="1">
        <v>40607.718055555553</v>
      </c>
      <c r="F2648">
        <v>5.95</v>
      </c>
      <c r="G2648">
        <v>12355</v>
      </c>
      <c r="H2648" t="s">
        <v>10</v>
      </c>
      <c r="I2648" t="str">
        <f>IF(AND(LEFT(OnlineRetail[[#This Row],[InvoiceNo]],1)&lt;&gt;"C",OnlineRetail[[#This Row],[CustomerID]]&lt;&gt;""),"Yes","No")</f>
        <v>Yes</v>
      </c>
      <c r="J2648" s="4">
        <f>EOMONTH(OnlineRetail[[#This Row],[InvoiceDate]],-1)+1</f>
        <v>40603</v>
      </c>
      <c r="K2648" s="6">
        <f>OnlineRetail[[#This Row],[Quantity]]*OnlineRetail[[#This Row],[UnitPrice]]</f>
        <v>23.8</v>
      </c>
      <c r="L2648" t="str">
        <f t="shared" si="41"/>
        <v>12355|Mar-2011</v>
      </c>
    </row>
    <row r="2649" spans="1:12">
      <c r="A2649">
        <v>551903</v>
      </c>
      <c r="B2649" t="s">
        <v>196</v>
      </c>
      <c r="C2649" t="s">
        <v>83</v>
      </c>
      <c r="D2649">
        <v>8</v>
      </c>
      <c r="E2649" s="1">
        <v>40607.724999999999</v>
      </c>
      <c r="F2649">
        <v>3.39</v>
      </c>
      <c r="G2649">
        <v>12870</v>
      </c>
      <c r="H2649" t="s">
        <v>10</v>
      </c>
      <c r="I2649" t="str">
        <f>IF(AND(LEFT(OnlineRetail[[#This Row],[InvoiceNo]],1)&lt;&gt;"C",OnlineRetail[[#This Row],[CustomerID]]&lt;&gt;""),"Yes","No")</f>
        <v>Yes</v>
      </c>
      <c r="J2649" s="4">
        <f>EOMONTH(OnlineRetail[[#This Row],[InvoiceDate]],-1)+1</f>
        <v>40603</v>
      </c>
      <c r="K2649" s="6">
        <f>OnlineRetail[[#This Row],[Quantity]]*OnlineRetail[[#This Row],[UnitPrice]]</f>
        <v>27.12</v>
      </c>
      <c r="L2649" t="str">
        <f t="shared" si="41"/>
        <v>12870|Mar-2011</v>
      </c>
    </row>
    <row r="2650" spans="1:12">
      <c r="A2650">
        <v>546010</v>
      </c>
      <c r="B2650" t="s">
        <v>38</v>
      </c>
      <c r="C2650" t="s">
        <v>19</v>
      </c>
      <c r="D2650">
        <v>14</v>
      </c>
      <c r="E2650" s="1">
        <v>40607.729861111111</v>
      </c>
      <c r="F2650">
        <v>7.95</v>
      </c>
      <c r="G2650">
        <v>14181</v>
      </c>
      <c r="H2650" t="s">
        <v>121</v>
      </c>
      <c r="I2650" t="str">
        <f>IF(AND(LEFT(OnlineRetail[[#This Row],[InvoiceNo]],1)&lt;&gt;"C",OnlineRetail[[#This Row],[CustomerID]]&lt;&gt;""),"Yes","No")</f>
        <v>Yes</v>
      </c>
      <c r="J2650" s="4">
        <f>EOMONTH(OnlineRetail[[#This Row],[InvoiceDate]],-1)+1</f>
        <v>40603</v>
      </c>
      <c r="K2650" s="6">
        <f>OnlineRetail[[#This Row],[Quantity]]*OnlineRetail[[#This Row],[UnitPrice]]</f>
        <v>111.3</v>
      </c>
      <c r="L2650" t="str">
        <f t="shared" si="41"/>
        <v>14181|Mar-2011</v>
      </c>
    </row>
    <row r="2651" spans="1:12">
      <c r="A2651">
        <v>542197</v>
      </c>
      <c r="B2651" t="s">
        <v>168</v>
      </c>
      <c r="C2651" t="s">
        <v>33</v>
      </c>
      <c r="D2651">
        <v>8</v>
      </c>
      <c r="E2651" s="1">
        <v>40607.73333333333</v>
      </c>
      <c r="F2651">
        <v>1.65</v>
      </c>
      <c r="G2651">
        <v>13512</v>
      </c>
      <c r="H2651" t="s">
        <v>10</v>
      </c>
      <c r="I2651" t="str">
        <f>IF(AND(LEFT(OnlineRetail[[#This Row],[InvoiceNo]],1)&lt;&gt;"C",OnlineRetail[[#This Row],[CustomerID]]&lt;&gt;""),"Yes","No")</f>
        <v>Yes</v>
      </c>
      <c r="J2651" s="4">
        <f>EOMONTH(OnlineRetail[[#This Row],[InvoiceDate]],-1)+1</f>
        <v>40603</v>
      </c>
      <c r="K2651" s="6">
        <f>OnlineRetail[[#This Row],[Quantity]]*OnlineRetail[[#This Row],[UnitPrice]]</f>
        <v>13.2</v>
      </c>
      <c r="L2651" t="str">
        <f t="shared" si="41"/>
        <v>13512|Mar-2011</v>
      </c>
    </row>
    <row r="2652" spans="1:12">
      <c r="A2652">
        <v>538286</v>
      </c>
      <c r="B2652" t="s">
        <v>247</v>
      </c>
      <c r="C2652" t="s">
        <v>50</v>
      </c>
      <c r="D2652">
        <v>13</v>
      </c>
      <c r="E2652" s="1">
        <v>40607.738888888889</v>
      </c>
      <c r="F2652">
        <v>2.1</v>
      </c>
      <c r="G2652">
        <v>13990</v>
      </c>
      <c r="H2652" t="s">
        <v>10</v>
      </c>
      <c r="I2652" t="str">
        <f>IF(AND(LEFT(OnlineRetail[[#This Row],[InvoiceNo]],1)&lt;&gt;"C",OnlineRetail[[#This Row],[CustomerID]]&lt;&gt;""),"Yes","No")</f>
        <v>Yes</v>
      </c>
      <c r="J2652" s="4">
        <f>EOMONTH(OnlineRetail[[#This Row],[InvoiceDate]],-1)+1</f>
        <v>40603</v>
      </c>
      <c r="K2652" s="6">
        <f>OnlineRetail[[#This Row],[Quantity]]*OnlineRetail[[#This Row],[UnitPrice]]</f>
        <v>27.3</v>
      </c>
      <c r="L2652" t="str">
        <f t="shared" si="41"/>
        <v>13990|Mar-2011</v>
      </c>
    </row>
    <row r="2653" spans="1:12">
      <c r="A2653">
        <v>552431</v>
      </c>
      <c r="B2653" t="s">
        <v>189</v>
      </c>
      <c r="C2653" t="s">
        <v>50</v>
      </c>
      <c r="D2653">
        <v>5</v>
      </c>
      <c r="E2653" s="1">
        <v>40607.741666666669</v>
      </c>
      <c r="F2653">
        <v>3.39</v>
      </c>
      <c r="G2653">
        <v>12464</v>
      </c>
      <c r="H2653" t="s">
        <v>10</v>
      </c>
      <c r="I2653" t="str">
        <f>IF(AND(LEFT(OnlineRetail[[#This Row],[InvoiceNo]],1)&lt;&gt;"C",OnlineRetail[[#This Row],[CustomerID]]&lt;&gt;""),"Yes","No")</f>
        <v>Yes</v>
      </c>
      <c r="J2653" s="4">
        <f>EOMONTH(OnlineRetail[[#This Row],[InvoiceDate]],-1)+1</f>
        <v>40603</v>
      </c>
      <c r="K2653" s="6">
        <f>OnlineRetail[[#This Row],[Quantity]]*OnlineRetail[[#This Row],[UnitPrice]]</f>
        <v>16.95</v>
      </c>
      <c r="L2653" t="str">
        <f t="shared" si="41"/>
        <v>12464|Mar-2011</v>
      </c>
    </row>
    <row r="2654" spans="1:12">
      <c r="A2654">
        <v>536464</v>
      </c>
      <c r="B2654" t="s">
        <v>141</v>
      </c>
      <c r="C2654" t="s">
        <v>83</v>
      </c>
      <c r="D2654">
        <v>20</v>
      </c>
      <c r="E2654" s="1">
        <v>40607.756944444453</v>
      </c>
      <c r="F2654">
        <v>2.1</v>
      </c>
      <c r="G2654">
        <v>14256</v>
      </c>
      <c r="H2654" t="s">
        <v>10</v>
      </c>
      <c r="I2654" t="str">
        <f>IF(AND(LEFT(OnlineRetail[[#This Row],[InvoiceNo]],1)&lt;&gt;"C",OnlineRetail[[#This Row],[CustomerID]]&lt;&gt;""),"Yes","No")</f>
        <v>Yes</v>
      </c>
      <c r="J2654" s="4">
        <f>EOMONTH(OnlineRetail[[#This Row],[InvoiceDate]],-1)+1</f>
        <v>40603</v>
      </c>
      <c r="K2654" s="6">
        <f>OnlineRetail[[#This Row],[Quantity]]*OnlineRetail[[#This Row],[UnitPrice]]</f>
        <v>42</v>
      </c>
      <c r="L2654" t="str">
        <f t="shared" si="41"/>
        <v>14256|Mar-2011</v>
      </c>
    </row>
    <row r="2655" spans="1:12">
      <c r="A2655">
        <v>536800</v>
      </c>
      <c r="B2655" t="s">
        <v>8</v>
      </c>
      <c r="C2655" t="s">
        <v>21</v>
      </c>
      <c r="D2655">
        <v>7</v>
      </c>
      <c r="E2655" s="1">
        <v>40607.760416666657</v>
      </c>
      <c r="F2655">
        <v>7.95</v>
      </c>
      <c r="G2655">
        <v>13171</v>
      </c>
      <c r="H2655" t="s">
        <v>10</v>
      </c>
      <c r="I2655" t="str">
        <f>IF(AND(LEFT(OnlineRetail[[#This Row],[InvoiceNo]],1)&lt;&gt;"C",OnlineRetail[[#This Row],[CustomerID]]&lt;&gt;""),"Yes","No")</f>
        <v>Yes</v>
      </c>
      <c r="J2655" s="4">
        <f>EOMONTH(OnlineRetail[[#This Row],[InvoiceDate]],-1)+1</f>
        <v>40603</v>
      </c>
      <c r="K2655" s="6">
        <f>OnlineRetail[[#This Row],[Quantity]]*OnlineRetail[[#This Row],[UnitPrice]]</f>
        <v>55.65</v>
      </c>
      <c r="L2655" t="str">
        <f t="shared" si="41"/>
        <v>13171|Mar-2011</v>
      </c>
    </row>
    <row r="2656" spans="1:12">
      <c r="A2656">
        <v>551283</v>
      </c>
      <c r="B2656" t="s">
        <v>207</v>
      </c>
      <c r="C2656" t="s">
        <v>16</v>
      </c>
      <c r="D2656">
        <v>16</v>
      </c>
      <c r="E2656" s="1">
        <v>40607.786805555559</v>
      </c>
      <c r="F2656">
        <v>2.1</v>
      </c>
      <c r="G2656">
        <v>13502</v>
      </c>
      <c r="H2656" t="s">
        <v>10</v>
      </c>
      <c r="I2656" t="str">
        <f>IF(AND(LEFT(OnlineRetail[[#This Row],[InvoiceNo]],1)&lt;&gt;"C",OnlineRetail[[#This Row],[CustomerID]]&lt;&gt;""),"Yes","No")</f>
        <v>Yes</v>
      </c>
      <c r="J2656" s="4">
        <f>EOMONTH(OnlineRetail[[#This Row],[InvoiceDate]],-1)+1</f>
        <v>40603</v>
      </c>
      <c r="K2656" s="6">
        <f>OnlineRetail[[#This Row],[Quantity]]*OnlineRetail[[#This Row],[UnitPrice]]</f>
        <v>33.6</v>
      </c>
      <c r="L2656" t="str">
        <f t="shared" si="41"/>
        <v>13502|Mar-2011</v>
      </c>
    </row>
    <row r="2657" spans="1:12">
      <c r="A2657">
        <v>548310</v>
      </c>
      <c r="B2657" t="s">
        <v>203</v>
      </c>
      <c r="C2657" t="s">
        <v>14</v>
      </c>
      <c r="D2657">
        <v>12</v>
      </c>
      <c r="E2657" s="1">
        <v>40607.788194444453</v>
      </c>
      <c r="F2657">
        <v>0.85</v>
      </c>
      <c r="G2657">
        <v>12899</v>
      </c>
      <c r="H2657" t="s">
        <v>10</v>
      </c>
      <c r="I2657" t="str">
        <f>IF(AND(LEFT(OnlineRetail[[#This Row],[InvoiceNo]],1)&lt;&gt;"C",OnlineRetail[[#This Row],[CustomerID]]&lt;&gt;""),"Yes","No")</f>
        <v>Yes</v>
      </c>
      <c r="J2657" s="4">
        <f>EOMONTH(OnlineRetail[[#This Row],[InvoiceDate]],-1)+1</f>
        <v>40603</v>
      </c>
      <c r="K2657" s="6">
        <f>OnlineRetail[[#This Row],[Quantity]]*OnlineRetail[[#This Row],[UnitPrice]]</f>
        <v>10.199999999999999</v>
      </c>
      <c r="L2657" t="str">
        <f t="shared" si="41"/>
        <v>12899|Mar-2011</v>
      </c>
    </row>
    <row r="2658" spans="1:12">
      <c r="A2658">
        <v>540199</v>
      </c>
      <c r="B2658" t="s">
        <v>165</v>
      </c>
      <c r="C2658" t="s">
        <v>40</v>
      </c>
      <c r="D2658">
        <v>10</v>
      </c>
      <c r="E2658" s="1">
        <v>40607.800000000003</v>
      </c>
      <c r="F2658">
        <v>1.25</v>
      </c>
      <c r="G2658">
        <v>12637</v>
      </c>
      <c r="H2658" t="s">
        <v>10</v>
      </c>
      <c r="I2658" t="str">
        <f>IF(AND(LEFT(OnlineRetail[[#This Row],[InvoiceNo]],1)&lt;&gt;"C",OnlineRetail[[#This Row],[CustomerID]]&lt;&gt;""),"Yes","No")</f>
        <v>Yes</v>
      </c>
      <c r="J2658" s="4">
        <f>EOMONTH(OnlineRetail[[#This Row],[InvoiceDate]],-1)+1</f>
        <v>40603</v>
      </c>
      <c r="K2658" s="6">
        <f>OnlineRetail[[#This Row],[Quantity]]*OnlineRetail[[#This Row],[UnitPrice]]</f>
        <v>12.5</v>
      </c>
      <c r="L2658" t="str">
        <f t="shared" si="41"/>
        <v>12637|Mar-2011</v>
      </c>
    </row>
    <row r="2659" spans="1:12">
      <c r="A2659">
        <v>544458</v>
      </c>
      <c r="B2659" t="s">
        <v>272</v>
      </c>
      <c r="C2659" t="s">
        <v>27</v>
      </c>
      <c r="D2659">
        <v>17</v>
      </c>
      <c r="E2659" s="1">
        <v>40607.811805555553</v>
      </c>
      <c r="F2659">
        <v>4.25</v>
      </c>
      <c r="G2659">
        <v>13168</v>
      </c>
      <c r="H2659" t="s">
        <v>17</v>
      </c>
      <c r="I2659" t="str">
        <f>IF(AND(LEFT(OnlineRetail[[#This Row],[InvoiceNo]],1)&lt;&gt;"C",OnlineRetail[[#This Row],[CustomerID]]&lt;&gt;""),"Yes","No")</f>
        <v>Yes</v>
      </c>
      <c r="J2659" s="4">
        <f>EOMONTH(OnlineRetail[[#This Row],[InvoiceDate]],-1)+1</f>
        <v>40603</v>
      </c>
      <c r="K2659" s="6">
        <f>OnlineRetail[[#This Row],[Quantity]]*OnlineRetail[[#This Row],[UnitPrice]]</f>
        <v>72.25</v>
      </c>
      <c r="L2659" t="str">
        <f t="shared" si="41"/>
        <v>13168|Mar-2011</v>
      </c>
    </row>
    <row r="2660" spans="1:12">
      <c r="A2660">
        <v>552449</v>
      </c>
      <c r="B2660" t="s">
        <v>254</v>
      </c>
      <c r="C2660" t="s">
        <v>19</v>
      </c>
      <c r="D2660">
        <v>24</v>
      </c>
      <c r="E2660" s="1">
        <v>40607.814583333333</v>
      </c>
      <c r="F2660">
        <v>4.25</v>
      </c>
      <c r="G2660">
        <v>12645</v>
      </c>
      <c r="H2660" t="s">
        <v>10</v>
      </c>
      <c r="I2660" t="str">
        <f>IF(AND(LEFT(OnlineRetail[[#This Row],[InvoiceNo]],1)&lt;&gt;"C",OnlineRetail[[#This Row],[CustomerID]]&lt;&gt;""),"Yes","No")</f>
        <v>Yes</v>
      </c>
      <c r="J2660" s="4">
        <f>EOMONTH(OnlineRetail[[#This Row],[InvoiceDate]],-1)+1</f>
        <v>40603</v>
      </c>
      <c r="K2660" s="6">
        <f>OnlineRetail[[#This Row],[Quantity]]*OnlineRetail[[#This Row],[UnitPrice]]</f>
        <v>102</v>
      </c>
      <c r="L2660" t="str">
        <f t="shared" si="41"/>
        <v>12645|Mar-2011</v>
      </c>
    </row>
    <row r="2661" spans="1:12">
      <c r="A2661">
        <v>554449</v>
      </c>
      <c r="B2661" t="s">
        <v>289</v>
      </c>
      <c r="C2661" t="s">
        <v>14</v>
      </c>
      <c r="D2661">
        <v>9</v>
      </c>
      <c r="E2661" s="1">
        <v>40607.822222222218</v>
      </c>
      <c r="F2661">
        <v>2.1</v>
      </c>
      <c r="G2661">
        <v>12840</v>
      </c>
      <c r="H2661" t="s">
        <v>10</v>
      </c>
      <c r="I2661" t="str">
        <f>IF(AND(LEFT(OnlineRetail[[#This Row],[InvoiceNo]],1)&lt;&gt;"C",OnlineRetail[[#This Row],[CustomerID]]&lt;&gt;""),"Yes","No")</f>
        <v>Yes</v>
      </c>
      <c r="J2661" s="4">
        <f>EOMONTH(OnlineRetail[[#This Row],[InvoiceDate]],-1)+1</f>
        <v>40603</v>
      </c>
      <c r="K2661" s="6">
        <f>OnlineRetail[[#This Row],[Quantity]]*OnlineRetail[[#This Row],[UnitPrice]]</f>
        <v>18.900000000000002</v>
      </c>
      <c r="L2661" t="str">
        <f t="shared" si="41"/>
        <v>12840|Mar-2011</v>
      </c>
    </row>
    <row r="2662" spans="1:12">
      <c r="A2662">
        <v>554545</v>
      </c>
      <c r="B2662" t="s">
        <v>180</v>
      </c>
      <c r="C2662" t="s">
        <v>83</v>
      </c>
      <c r="D2662">
        <v>17</v>
      </c>
      <c r="E2662" s="1">
        <v>40607.825694444437</v>
      </c>
      <c r="F2662">
        <v>5.95</v>
      </c>
      <c r="G2662">
        <v>12805</v>
      </c>
      <c r="H2662" t="s">
        <v>10</v>
      </c>
      <c r="I2662" t="str">
        <f>IF(AND(LEFT(OnlineRetail[[#This Row],[InvoiceNo]],1)&lt;&gt;"C",OnlineRetail[[#This Row],[CustomerID]]&lt;&gt;""),"Yes","No")</f>
        <v>Yes</v>
      </c>
      <c r="J2662" s="4">
        <f>EOMONTH(OnlineRetail[[#This Row],[InvoiceDate]],-1)+1</f>
        <v>40603</v>
      </c>
      <c r="K2662" s="6">
        <f>OnlineRetail[[#This Row],[Quantity]]*OnlineRetail[[#This Row],[UnitPrice]]</f>
        <v>101.15</v>
      </c>
      <c r="L2662" t="str">
        <f t="shared" si="41"/>
        <v>12805|Mar-2011</v>
      </c>
    </row>
    <row r="2663" spans="1:12">
      <c r="A2663">
        <v>548707</v>
      </c>
      <c r="B2663" t="s">
        <v>292</v>
      </c>
      <c r="C2663" t="s">
        <v>24</v>
      </c>
      <c r="D2663">
        <v>11</v>
      </c>
      <c r="E2663" s="1">
        <v>40608.338888888888</v>
      </c>
      <c r="F2663">
        <v>3.39</v>
      </c>
      <c r="G2663">
        <v>12810</v>
      </c>
      <c r="H2663" t="s">
        <v>10</v>
      </c>
      <c r="I2663" t="str">
        <f>IF(AND(LEFT(OnlineRetail[[#This Row],[InvoiceNo]],1)&lt;&gt;"C",OnlineRetail[[#This Row],[CustomerID]]&lt;&gt;""),"Yes","No")</f>
        <v>Yes</v>
      </c>
      <c r="J2663" s="4">
        <f>EOMONTH(OnlineRetail[[#This Row],[InvoiceDate]],-1)+1</f>
        <v>40603</v>
      </c>
      <c r="K2663" s="6">
        <f>OnlineRetail[[#This Row],[Quantity]]*OnlineRetail[[#This Row],[UnitPrice]]</f>
        <v>37.29</v>
      </c>
      <c r="L2663" t="str">
        <f t="shared" si="41"/>
        <v>12810|Mar-2011</v>
      </c>
    </row>
    <row r="2664" spans="1:12">
      <c r="A2664">
        <v>550264</v>
      </c>
      <c r="B2664" t="s">
        <v>207</v>
      </c>
      <c r="C2664" t="s">
        <v>12</v>
      </c>
      <c r="D2664">
        <v>6</v>
      </c>
      <c r="E2664" s="1">
        <v>40608.35</v>
      </c>
      <c r="F2664">
        <v>1.65</v>
      </c>
      <c r="G2664">
        <v>14345</v>
      </c>
      <c r="H2664" t="s">
        <v>10</v>
      </c>
      <c r="I2664" t="str">
        <f>IF(AND(LEFT(OnlineRetail[[#This Row],[InvoiceNo]],1)&lt;&gt;"C",OnlineRetail[[#This Row],[CustomerID]]&lt;&gt;""),"Yes","No")</f>
        <v>Yes</v>
      </c>
      <c r="J2664" s="4">
        <f>EOMONTH(OnlineRetail[[#This Row],[InvoiceDate]],-1)+1</f>
        <v>40603</v>
      </c>
      <c r="K2664" s="6">
        <f>OnlineRetail[[#This Row],[Quantity]]*OnlineRetail[[#This Row],[UnitPrice]]</f>
        <v>9.8999999999999986</v>
      </c>
      <c r="L2664" t="str">
        <f t="shared" si="41"/>
        <v>14345|Mar-2011</v>
      </c>
    </row>
    <row r="2665" spans="1:12">
      <c r="A2665">
        <v>545850</v>
      </c>
      <c r="B2665" t="s">
        <v>223</v>
      </c>
      <c r="C2665" t="s">
        <v>39</v>
      </c>
      <c r="D2665">
        <v>14</v>
      </c>
      <c r="E2665" s="1">
        <v>40608.359722222223</v>
      </c>
      <c r="F2665">
        <v>4.95</v>
      </c>
      <c r="G2665">
        <v>12687</v>
      </c>
      <c r="H2665" t="s">
        <v>25</v>
      </c>
      <c r="I2665" t="str">
        <f>IF(AND(LEFT(OnlineRetail[[#This Row],[InvoiceNo]],1)&lt;&gt;"C",OnlineRetail[[#This Row],[CustomerID]]&lt;&gt;""),"Yes","No")</f>
        <v>Yes</v>
      </c>
      <c r="J2665" s="4">
        <f>EOMONTH(OnlineRetail[[#This Row],[InvoiceDate]],-1)+1</f>
        <v>40603</v>
      </c>
      <c r="K2665" s="6">
        <f>OnlineRetail[[#This Row],[Quantity]]*OnlineRetail[[#This Row],[UnitPrice]]</f>
        <v>69.3</v>
      </c>
      <c r="L2665" t="str">
        <f t="shared" si="41"/>
        <v>12687|Mar-2011</v>
      </c>
    </row>
    <row r="2666" spans="1:12">
      <c r="A2666">
        <v>538811</v>
      </c>
      <c r="B2666" t="s">
        <v>78</v>
      </c>
      <c r="C2666" t="s">
        <v>29</v>
      </c>
      <c r="D2666">
        <v>14</v>
      </c>
      <c r="E2666" s="1">
        <v>40608.383333333331</v>
      </c>
      <c r="F2666">
        <v>5.95</v>
      </c>
      <c r="G2666">
        <v>13159</v>
      </c>
      <c r="H2666" t="s">
        <v>10</v>
      </c>
      <c r="I2666" t="str">
        <f>IF(AND(LEFT(OnlineRetail[[#This Row],[InvoiceNo]],1)&lt;&gt;"C",OnlineRetail[[#This Row],[CustomerID]]&lt;&gt;""),"Yes","No")</f>
        <v>Yes</v>
      </c>
      <c r="J2666" s="4">
        <f>EOMONTH(OnlineRetail[[#This Row],[InvoiceDate]],-1)+1</f>
        <v>40603</v>
      </c>
      <c r="K2666" s="6">
        <f>OnlineRetail[[#This Row],[Quantity]]*OnlineRetail[[#This Row],[UnitPrice]]</f>
        <v>83.3</v>
      </c>
      <c r="L2666" t="str">
        <f t="shared" si="41"/>
        <v>13159|Mar-2011</v>
      </c>
    </row>
    <row r="2667" spans="1:12">
      <c r="A2667">
        <v>538647</v>
      </c>
      <c r="B2667" t="s">
        <v>86</v>
      </c>
      <c r="C2667" t="s">
        <v>53</v>
      </c>
      <c r="D2667">
        <v>8</v>
      </c>
      <c r="E2667" s="1">
        <v>40608.39166666667</v>
      </c>
      <c r="F2667">
        <v>1.65</v>
      </c>
      <c r="G2667">
        <v>12639</v>
      </c>
      <c r="H2667" t="s">
        <v>31</v>
      </c>
      <c r="I2667" t="str">
        <f>IF(AND(LEFT(OnlineRetail[[#This Row],[InvoiceNo]],1)&lt;&gt;"C",OnlineRetail[[#This Row],[CustomerID]]&lt;&gt;""),"Yes","No")</f>
        <v>Yes</v>
      </c>
      <c r="J2667" s="4">
        <f>EOMONTH(OnlineRetail[[#This Row],[InvoiceDate]],-1)+1</f>
        <v>40603</v>
      </c>
      <c r="K2667" s="6">
        <f>OnlineRetail[[#This Row],[Quantity]]*OnlineRetail[[#This Row],[UnitPrice]]</f>
        <v>13.2</v>
      </c>
      <c r="L2667" t="str">
        <f t="shared" si="41"/>
        <v>12639|Mar-2011</v>
      </c>
    </row>
    <row r="2668" spans="1:12">
      <c r="A2668">
        <v>553618</v>
      </c>
      <c r="B2668" t="s">
        <v>60</v>
      </c>
      <c r="C2668" t="s">
        <v>33</v>
      </c>
      <c r="D2668">
        <v>16</v>
      </c>
      <c r="E2668" s="1">
        <v>40608.398611111108</v>
      </c>
      <c r="F2668">
        <v>4.25</v>
      </c>
      <c r="G2668">
        <v>13136</v>
      </c>
      <c r="H2668" t="s">
        <v>10</v>
      </c>
      <c r="I2668" t="str">
        <f>IF(AND(LEFT(OnlineRetail[[#This Row],[InvoiceNo]],1)&lt;&gt;"C",OnlineRetail[[#This Row],[CustomerID]]&lt;&gt;""),"Yes","No")</f>
        <v>Yes</v>
      </c>
      <c r="J2668" s="4">
        <f>EOMONTH(OnlineRetail[[#This Row],[InvoiceDate]],-1)+1</f>
        <v>40603</v>
      </c>
      <c r="K2668" s="6">
        <f>OnlineRetail[[#This Row],[Quantity]]*OnlineRetail[[#This Row],[UnitPrice]]</f>
        <v>68</v>
      </c>
      <c r="L2668" t="str">
        <f t="shared" si="41"/>
        <v>13136|Mar-2011</v>
      </c>
    </row>
    <row r="2669" spans="1:12">
      <c r="A2669">
        <v>554159</v>
      </c>
      <c r="B2669" t="s">
        <v>79</v>
      </c>
      <c r="C2669" t="s">
        <v>9</v>
      </c>
      <c r="D2669">
        <v>23</v>
      </c>
      <c r="E2669" s="1">
        <v>40608.401388888888</v>
      </c>
      <c r="F2669">
        <v>9.9499999999999993</v>
      </c>
      <c r="G2669">
        <v>12983</v>
      </c>
      <c r="H2669" t="s">
        <v>10</v>
      </c>
      <c r="I2669" t="str">
        <f>IF(AND(LEFT(OnlineRetail[[#This Row],[InvoiceNo]],1)&lt;&gt;"C",OnlineRetail[[#This Row],[CustomerID]]&lt;&gt;""),"Yes","No")</f>
        <v>Yes</v>
      </c>
      <c r="J2669" s="4">
        <f>EOMONTH(OnlineRetail[[#This Row],[InvoiceDate]],-1)+1</f>
        <v>40603</v>
      </c>
      <c r="K2669" s="6">
        <f>OnlineRetail[[#This Row],[Quantity]]*OnlineRetail[[#This Row],[UnitPrice]]</f>
        <v>228.85</v>
      </c>
      <c r="L2669" t="str">
        <f t="shared" si="41"/>
        <v>12983|Mar-2011</v>
      </c>
    </row>
    <row r="2670" spans="1:12">
      <c r="A2670">
        <v>545693</v>
      </c>
      <c r="B2670" t="s">
        <v>57</v>
      </c>
      <c r="C2670" t="s">
        <v>19</v>
      </c>
      <c r="D2670">
        <v>24</v>
      </c>
      <c r="E2670" s="1">
        <v>40608.42291666667</v>
      </c>
      <c r="F2670">
        <v>2.1</v>
      </c>
      <c r="G2670">
        <v>12586</v>
      </c>
      <c r="H2670" t="s">
        <v>10</v>
      </c>
      <c r="I2670" t="str">
        <f>IF(AND(LEFT(OnlineRetail[[#This Row],[InvoiceNo]],1)&lt;&gt;"C",OnlineRetail[[#This Row],[CustomerID]]&lt;&gt;""),"Yes","No")</f>
        <v>Yes</v>
      </c>
      <c r="J2670" s="4">
        <f>EOMONTH(OnlineRetail[[#This Row],[InvoiceDate]],-1)+1</f>
        <v>40603</v>
      </c>
      <c r="K2670" s="6">
        <f>OnlineRetail[[#This Row],[Quantity]]*OnlineRetail[[#This Row],[UnitPrice]]</f>
        <v>50.400000000000006</v>
      </c>
      <c r="L2670" t="str">
        <f t="shared" si="41"/>
        <v>12586|Mar-2011</v>
      </c>
    </row>
    <row r="2671" spans="1:12">
      <c r="A2671">
        <v>553206</v>
      </c>
      <c r="B2671" t="s">
        <v>267</v>
      </c>
      <c r="C2671" t="s">
        <v>24</v>
      </c>
      <c r="D2671">
        <v>2</v>
      </c>
      <c r="E2671" s="1">
        <v>40608.423611111109</v>
      </c>
      <c r="F2671">
        <v>4.25</v>
      </c>
      <c r="G2671">
        <v>12527</v>
      </c>
      <c r="H2671" t="s">
        <v>10</v>
      </c>
      <c r="I2671" t="str">
        <f>IF(AND(LEFT(OnlineRetail[[#This Row],[InvoiceNo]],1)&lt;&gt;"C",OnlineRetail[[#This Row],[CustomerID]]&lt;&gt;""),"Yes","No")</f>
        <v>Yes</v>
      </c>
      <c r="J2671" s="4">
        <f>EOMONTH(OnlineRetail[[#This Row],[InvoiceDate]],-1)+1</f>
        <v>40603</v>
      </c>
      <c r="K2671" s="6">
        <f>OnlineRetail[[#This Row],[Quantity]]*OnlineRetail[[#This Row],[UnitPrice]]</f>
        <v>8.5</v>
      </c>
      <c r="L2671" t="str">
        <f t="shared" si="41"/>
        <v>12527|Mar-2011</v>
      </c>
    </row>
    <row r="2672" spans="1:12">
      <c r="A2672">
        <v>536514</v>
      </c>
      <c r="B2672" t="s">
        <v>34</v>
      </c>
      <c r="C2672" t="s">
        <v>16</v>
      </c>
      <c r="D2672">
        <v>3</v>
      </c>
      <c r="E2672" s="1">
        <v>40608.434027777781</v>
      </c>
      <c r="F2672">
        <v>1.25</v>
      </c>
      <c r="G2672">
        <v>13338</v>
      </c>
      <c r="H2672" t="s">
        <v>10</v>
      </c>
      <c r="I2672" t="str">
        <f>IF(AND(LEFT(OnlineRetail[[#This Row],[InvoiceNo]],1)&lt;&gt;"C",OnlineRetail[[#This Row],[CustomerID]]&lt;&gt;""),"Yes","No")</f>
        <v>Yes</v>
      </c>
      <c r="J2672" s="4">
        <f>EOMONTH(OnlineRetail[[#This Row],[InvoiceDate]],-1)+1</f>
        <v>40603</v>
      </c>
      <c r="K2672" s="6">
        <f>OnlineRetail[[#This Row],[Quantity]]*OnlineRetail[[#This Row],[UnitPrice]]</f>
        <v>3.75</v>
      </c>
      <c r="L2672" t="str">
        <f t="shared" si="41"/>
        <v>13338|Mar-2011</v>
      </c>
    </row>
    <row r="2673" spans="1:12">
      <c r="A2673">
        <v>549167</v>
      </c>
      <c r="B2673" t="s">
        <v>112</v>
      </c>
      <c r="C2673" t="s">
        <v>14</v>
      </c>
      <c r="D2673">
        <v>12</v>
      </c>
      <c r="E2673" s="1">
        <v>40608.436111111107</v>
      </c>
      <c r="F2673">
        <v>5.95</v>
      </c>
      <c r="G2673">
        <v>13490</v>
      </c>
      <c r="H2673" t="s">
        <v>10</v>
      </c>
      <c r="I2673" t="str">
        <f>IF(AND(LEFT(OnlineRetail[[#This Row],[InvoiceNo]],1)&lt;&gt;"C",OnlineRetail[[#This Row],[CustomerID]]&lt;&gt;""),"Yes","No")</f>
        <v>Yes</v>
      </c>
      <c r="J2673" s="4">
        <f>EOMONTH(OnlineRetail[[#This Row],[InvoiceDate]],-1)+1</f>
        <v>40603</v>
      </c>
      <c r="K2673" s="6">
        <f>OnlineRetail[[#This Row],[Quantity]]*OnlineRetail[[#This Row],[UnitPrice]]</f>
        <v>71.400000000000006</v>
      </c>
      <c r="L2673" t="str">
        <f t="shared" si="41"/>
        <v>13490|Mar-2011</v>
      </c>
    </row>
    <row r="2674" spans="1:12">
      <c r="A2674">
        <v>556276</v>
      </c>
      <c r="B2674" t="s">
        <v>192</v>
      </c>
      <c r="C2674" t="s">
        <v>29</v>
      </c>
      <c r="D2674">
        <v>17</v>
      </c>
      <c r="E2674" s="1">
        <v>40608.455555555563</v>
      </c>
      <c r="F2674">
        <v>2.1</v>
      </c>
      <c r="G2674">
        <v>14139</v>
      </c>
      <c r="H2674" t="s">
        <v>10</v>
      </c>
      <c r="I2674" t="str">
        <f>IF(AND(LEFT(OnlineRetail[[#This Row],[InvoiceNo]],1)&lt;&gt;"C",OnlineRetail[[#This Row],[CustomerID]]&lt;&gt;""),"Yes","No")</f>
        <v>Yes</v>
      </c>
      <c r="J2674" s="4">
        <f>EOMONTH(OnlineRetail[[#This Row],[InvoiceDate]],-1)+1</f>
        <v>40603</v>
      </c>
      <c r="K2674" s="6">
        <f>OnlineRetail[[#This Row],[Quantity]]*OnlineRetail[[#This Row],[UnitPrice]]</f>
        <v>35.700000000000003</v>
      </c>
      <c r="L2674" t="str">
        <f t="shared" si="41"/>
        <v>14139|Mar-2011</v>
      </c>
    </row>
    <row r="2675" spans="1:12">
      <c r="A2675">
        <v>541487</v>
      </c>
      <c r="B2675" t="s">
        <v>64</v>
      </c>
      <c r="C2675" t="s">
        <v>39</v>
      </c>
      <c r="D2675">
        <v>22</v>
      </c>
      <c r="E2675" s="1">
        <v>40608.463194444441</v>
      </c>
      <c r="F2675">
        <v>1.25</v>
      </c>
      <c r="G2675">
        <v>13322</v>
      </c>
      <c r="H2675" t="s">
        <v>10</v>
      </c>
      <c r="I2675" t="str">
        <f>IF(AND(LEFT(OnlineRetail[[#This Row],[InvoiceNo]],1)&lt;&gt;"C",OnlineRetail[[#This Row],[CustomerID]]&lt;&gt;""),"Yes","No")</f>
        <v>Yes</v>
      </c>
      <c r="J2675" s="4">
        <f>EOMONTH(OnlineRetail[[#This Row],[InvoiceDate]],-1)+1</f>
        <v>40603</v>
      </c>
      <c r="K2675" s="6">
        <f>OnlineRetail[[#This Row],[Quantity]]*OnlineRetail[[#This Row],[UnitPrice]]</f>
        <v>27.5</v>
      </c>
      <c r="L2675" t="str">
        <f t="shared" si="41"/>
        <v>13322|Mar-2011</v>
      </c>
    </row>
    <row r="2676" spans="1:12">
      <c r="A2676">
        <v>552444</v>
      </c>
      <c r="B2676" t="s">
        <v>201</v>
      </c>
      <c r="C2676" t="s">
        <v>46</v>
      </c>
      <c r="D2676">
        <v>12</v>
      </c>
      <c r="E2676" s="1">
        <v>40608.508333333331</v>
      </c>
      <c r="F2676">
        <v>2.1</v>
      </c>
      <c r="G2676">
        <v>14154</v>
      </c>
      <c r="H2676" t="s">
        <v>25</v>
      </c>
      <c r="I2676" t="str">
        <f>IF(AND(LEFT(OnlineRetail[[#This Row],[InvoiceNo]],1)&lt;&gt;"C",OnlineRetail[[#This Row],[CustomerID]]&lt;&gt;""),"Yes","No")</f>
        <v>Yes</v>
      </c>
      <c r="J2676" s="4">
        <f>EOMONTH(OnlineRetail[[#This Row],[InvoiceDate]],-1)+1</f>
        <v>40603</v>
      </c>
      <c r="K2676" s="6">
        <f>OnlineRetail[[#This Row],[Quantity]]*OnlineRetail[[#This Row],[UnitPrice]]</f>
        <v>25.200000000000003</v>
      </c>
      <c r="L2676" t="str">
        <f t="shared" si="41"/>
        <v>14154|Mar-2011</v>
      </c>
    </row>
    <row r="2677" spans="1:12">
      <c r="A2677">
        <v>542532</v>
      </c>
      <c r="B2677" t="s">
        <v>283</v>
      </c>
      <c r="C2677" t="s">
        <v>48</v>
      </c>
      <c r="D2677">
        <v>7</v>
      </c>
      <c r="E2677" s="1">
        <v>40608.525694444441</v>
      </c>
      <c r="F2677">
        <v>0.85</v>
      </c>
      <c r="G2677">
        <v>13176</v>
      </c>
      <c r="H2677" t="s">
        <v>10</v>
      </c>
      <c r="I2677" t="str">
        <f>IF(AND(LEFT(OnlineRetail[[#This Row],[InvoiceNo]],1)&lt;&gt;"C",OnlineRetail[[#This Row],[CustomerID]]&lt;&gt;""),"Yes","No")</f>
        <v>Yes</v>
      </c>
      <c r="J2677" s="4">
        <f>EOMONTH(OnlineRetail[[#This Row],[InvoiceDate]],-1)+1</f>
        <v>40603</v>
      </c>
      <c r="K2677" s="6">
        <f>OnlineRetail[[#This Row],[Quantity]]*OnlineRetail[[#This Row],[UnitPrice]]</f>
        <v>5.95</v>
      </c>
      <c r="L2677" t="str">
        <f t="shared" si="41"/>
        <v>13176|Mar-2011</v>
      </c>
    </row>
    <row r="2678" spans="1:12">
      <c r="A2678">
        <v>554399</v>
      </c>
      <c r="B2678" t="s">
        <v>198</v>
      </c>
      <c r="C2678" t="s">
        <v>62</v>
      </c>
      <c r="D2678">
        <v>24</v>
      </c>
      <c r="E2678" s="1">
        <v>40608.52847222222</v>
      </c>
      <c r="F2678">
        <v>1.25</v>
      </c>
      <c r="G2678">
        <v>13379</v>
      </c>
      <c r="H2678" t="s">
        <v>10</v>
      </c>
      <c r="I2678" t="str">
        <f>IF(AND(LEFT(OnlineRetail[[#This Row],[InvoiceNo]],1)&lt;&gt;"C",OnlineRetail[[#This Row],[CustomerID]]&lt;&gt;""),"Yes","No")</f>
        <v>Yes</v>
      </c>
      <c r="J2678" s="4">
        <f>EOMONTH(OnlineRetail[[#This Row],[InvoiceDate]],-1)+1</f>
        <v>40603</v>
      </c>
      <c r="K2678" s="6">
        <f>OnlineRetail[[#This Row],[Quantity]]*OnlineRetail[[#This Row],[UnitPrice]]</f>
        <v>30</v>
      </c>
      <c r="L2678" t="str">
        <f t="shared" si="41"/>
        <v>13379|Mar-2011</v>
      </c>
    </row>
    <row r="2679" spans="1:12">
      <c r="A2679">
        <v>541616</v>
      </c>
      <c r="B2679" t="s">
        <v>153</v>
      </c>
      <c r="C2679" t="s">
        <v>16</v>
      </c>
      <c r="D2679">
        <v>7</v>
      </c>
      <c r="E2679" s="1">
        <v>40608.552083333343</v>
      </c>
      <c r="F2679">
        <v>2.5499999999999998</v>
      </c>
      <c r="G2679">
        <v>13652</v>
      </c>
      <c r="H2679" t="s">
        <v>25</v>
      </c>
      <c r="I2679" t="str">
        <f>IF(AND(LEFT(OnlineRetail[[#This Row],[InvoiceNo]],1)&lt;&gt;"C",OnlineRetail[[#This Row],[CustomerID]]&lt;&gt;""),"Yes","No")</f>
        <v>Yes</v>
      </c>
      <c r="J2679" s="4">
        <f>EOMONTH(OnlineRetail[[#This Row],[InvoiceDate]],-1)+1</f>
        <v>40603</v>
      </c>
      <c r="K2679" s="6">
        <f>OnlineRetail[[#This Row],[Quantity]]*OnlineRetail[[#This Row],[UnitPrice]]</f>
        <v>17.849999999999998</v>
      </c>
      <c r="L2679" t="str">
        <f t="shared" si="41"/>
        <v>13652|Mar-2011</v>
      </c>
    </row>
    <row r="2680" spans="1:12">
      <c r="A2680">
        <v>540684</v>
      </c>
      <c r="B2680" t="s">
        <v>132</v>
      </c>
      <c r="C2680" t="s">
        <v>19</v>
      </c>
      <c r="D2680">
        <v>14</v>
      </c>
      <c r="E2680" s="1">
        <v>40608.556250000001</v>
      </c>
      <c r="F2680">
        <v>2.1</v>
      </c>
      <c r="G2680">
        <v>14273</v>
      </c>
      <c r="H2680" t="s">
        <v>10</v>
      </c>
      <c r="I2680" t="str">
        <f>IF(AND(LEFT(OnlineRetail[[#This Row],[InvoiceNo]],1)&lt;&gt;"C",OnlineRetail[[#This Row],[CustomerID]]&lt;&gt;""),"Yes","No")</f>
        <v>Yes</v>
      </c>
      <c r="J2680" s="4">
        <f>EOMONTH(OnlineRetail[[#This Row],[InvoiceDate]],-1)+1</f>
        <v>40603</v>
      </c>
      <c r="K2680" s="6">
        <f>OnlineRetail[[#This Row],[Quantity]]*OnlineRetail[[#This Row],[UnitPrice]]</f>
        <v>29.400000000000002</v>
      </c>
      <c r="L2680" t="str">
        <f t="shared" si="41"/>
        <v>14273|Mar-2011</v>
      </c>
    </row>
    <row r="2681" spans="1:12">
      <c r="A2681">
        <v>548255</v>
      </c>
      <c r="B2681" t="s">
        <v>250</v>
      </c>
      <c r="C2681" t="s">
        <v>14</v>
      </c>
      <c r="D2681">
        <v>20</v>
      </c>
      <c r="E2681" s="1">
        <v>40608.56527777778</v>
      </c>
      <c r="F2681">
        <v>5.95</v>
      </c>
      <c r="G2681">
        <v>12771</v>
      </c>
      <c r="H2681" t="s">
        <v>25</v>
      </c>
      <c r="I2681" t="str">
        <f>IF(AND(LEFT(OnlineRetail[[#This Row],[InvoiceNo]],1)&lt;&gt;"C",OnlineRetail[[#This Row],[CustomerID]]&lt;&gt;""),"Yes","No")</f>
        <v>Yes</v>
      </c>
      <c r="J2681" s="4">
        <f>EOMONTH(OnlineRetail[[#This Row],[InvoiceDate]],-1)+1</f>
        <v>40603</v>
      </c>
      <c r="K2681" s="6">
        <f>OnlineRetail[[#This Row],[Quantity]]*OnlineRetail[[#This Row],[UnitPrice]]</f>
        <v>119</v>
      </c>
      <c r="L2681" t="str">
        <f t="shared" si="41"/>
        <v>12771|Mar-2011</v>
      </c>
    </row>
    <row r="2682" spans="1:12">
      <c r="A2682">
        <v>552983</v>
      </c>
      <c r="B2682" t="s">
        <v>30</v>
      </c>
      <c r="C2682" t="s">
        <v>39</v>
      </c>
      <c r="D2682">
        <v>11</v>
      </c>
      <c r="E2682" s="1">
        <v>40608.582638888889</v>
      </c>
      <c r="F2682">
        <v>4.95</v>
      </c>
      <c r="G2682">
        <v>12397</v>
      </c>
      <c r="H2682" t="s">
        <v>10</v>
      </c>
      <c r="I2682" t="str">
        <f>IF(AND(LEFT(OnlineRetail[[#This Row],[InvoiceNo]],1)&lt;&gt;"C",OnlineRetail[[#This Row],[CustomerID]]&lt;&gt;""),"Yes","No")</f>
        <v>Yes</v>
      </c>
      <c r="J2682" s="4">
        <f>EOMONTH(OnlineRetail[[#This Row],[InvoiceDate]],-1)+1</f>
        <v>40603</v>
      </c>
      <c r="K2682" s="6">
        <f>OnlineRetail[[#This Row],[Quantity]]*OnlineRetail[[#This Row],[UnitPrice]]</f>
        <v>54.45</v>
      </c>
      <c r="L2682" t="str">
        <f t="shared" si="41"/>
        <v>12397|Mar-2011</v>
      </c>
    </row>
    <row r="2683" spans="1:12">
      <c r="A2683">
        <v>539028</v>
      </c>
      <c r="B2683" t="s">
        <v>213</v>
      </c>
      <c r="C2683" t="s">
        <v>33</v>
      </c>
      <c r="D2683">
        <v>23</v>
      </c>
      <c r="E2683" s="1">
        <v>40608.591666666667</v>
      </c>
      <c r="F2683">
        <v>2.5499999999999998</v>
      </c>
      <c r="G2683">
        <v>13291</v>
      </c>
      <c r="H2683" t="s">
        <v>10</v>
      </c>
      <c r="I2683" t="str">
        <f>IF(AND(LEFT(OnlineRetail[[#This Row],[InvoiceNo]],1)&lt;&gt;"C",OnlineRetail[[#This Row],[CustomerID]]&lt;&gt;""),"Yes","No")</f>
        <v>Yes</v>
      </c>
      <c r="J2683" s="4">
        <f>EOMONTH(OnlineRetail[[#This Row],[InvoiceDate]],-1)+1</f>
        <v>40603</v>
      </c>
      <c r="K2683" s="6">
        <f>OnlineRetail[[#This Row],[Quantity]]*OnlineRetail[[#This Row],[UnitPrice]]</f>
        <v>58.65</v>
      </c>
      <c r="L2683" t="str">
        <f t="shared" si="41"/>
        <v>13291|Mar-2011</v>
      </c>
    </row>
    <row r="2684" spans="1:12">
      <c r="A2684">
        <v>536968</v>
      </c>
      <c r="B2684" t="s">
        <v>281</v>
      </c>
      <c r="C2684" t="s">
        <v>72</v>
      </c>
      <c r="D2684">
        <v>19</v>
      </c>
      <c r="E2684" s="1">
        <v>40608.602777777778</v>
      </c>
      <c r="F2684">
        <v>1.25</v>
      </c>
      <c r="G2684">
        <v>13833</v>
      </c>
      <c r="H2684" t="s">
        <v>10</v>
      </c>
      <c r="I2684" t="str">
        <f>IF(AND(LEFT(OnlineRetail[[#This Row],[InvoiceNo]],1)&lt;&gt;"C",OnlineRetail[[#This Row],[CustomerID]]&lt;&gt;""),"Yes","No")</f>
        <v>Yes</v>
      </c>
      <c r="J2684" s="4">
        <f>EOMONTH(OnlineRetail[[#This Row],[InvoiceDate]],-1)+1</f>
        <v>40603</v>
      </c>
      <c r="K2684" s="6">
        <f>OnlineRetail[[#This Row],[Quantity]]*OnlineRetail[[#This Row],[UnitPrice]]</f>
        <v>23.75</v>
      </c>
      <c r="L2684" t="str">
        <f t="shared" si="41"/>
        <v>13833|Mar-2011</v>
      </c>
    </row>
    <row r="2685" spans="1:12">
      <c r="A2685">
        <v>537273</v>
      </c>
      <c r="B2685" t="s">
        <v>178</v>
      </c>
      <c r="C2685" t="s">
        <v>29</v>
      </c>
      <c r="D2685">
        <v>21</v>
      </c>
      <c r="E2685" s="1">
        <v>40608.606944444437</v>
      </c>
      <c r="F2685">
        <v>2.1</v>
      </c>
      <c r="G2685">
        <v>12355</v>
      </c>
      <c r="H2685" t="s">
        <v>10</v>
      </c>
      <c r="I2685" t="str">
        <f>IF(AND(LEFT(OnlineRetail[[#This Row],[InvoiceNo]],1)&lt;&gt;"C",OnlineRetail[[#This Row],[CustomerID]]&lt;&gt;""),"Yes","No")</f>
        <v>Yes</v>
      </c>
      <c r="J2685" s="4">
        <f>EOMONTH(OnlineRetail[[#This Row],[InvoiceDate]],-1)+1</f>
        <v>40603</v>
      </c>
      <c r="K2685" s="6">
        <f>OnlineRetail[[#This Row],[Quantity]]*OnlineRetail[[#This Row],[UnitPrice]]</f>
        <v>44.1</v>
      </c>
      <c r="L2685" t="str">
        <f t="shared" si="41"/>
        <v>12355|Mar-2011</v>
      </c>
    </row>
    <row r="2686" spans="1:12">
      <c r="A2686">
        <v>541394</v>
      </c>
      <c r="B2686" t="s">
        <v>140</v>
      </c>
      <c r="C2686" t="s">
        <v>29</v>
      </c>
      <c r="D2686">
        <v>6</v>
      </c>
      <c r="E2686" s="1">
        <v>40608.620138888888</v>
      </c>
      <c r="F2686">
        <v>5.95</v>
      </c>
      <c r="G2686">
        <v>14251</v>
      </c>
      <c r="H2686" t="s">
        <v>10</v>
      </c>
      <c r="I2686" t="str">
        <f>IF(AND(LEFT(OnlineRetail[[#This Row],[InvoiceNo]],1)&lt;&gt;"C",OnlineRetail[[#This Row],[CustomerID]]&lt;&gt;""),"Yes","No")</f>
        <v>Yes</v>
      </c>
      <c r="J2686" s="4">
        <f>EOMONTH(OnlineRetail[[#This Row],[InvoiceDate]],-1)+1</f>
        <v>40603</v>
      </c>
      <c r="K2686" s="6">
        <f>OnlineRetail[[#This Row],[Quantity]]*OnlineRetail[[#This Row],[UnitPrice]]</f>
        <v>35.700000000000003</v>
      </c>
      <c r="L2686" t="str">
        <f t="shared" si="41"/>
        <v>14251|Mar-2011</v>
      </c>
    </row>
    <row r="2687" spans="1:12">
      <c r="A2687">
        <v>546834</v>
      </c>
      <c r="B2687" t="s">
        <v>168</v>
      </c>
      <c r="C2687" t="s">
        <v>46</v>
      </c>
      <c r="D2687">
        <v>11</v>
      </c>
      <c r="E2687" s="1">
        <v>40608.620833333327</v>
      </c>
      <c r="F2687">
        <v>7.95</v>
      </c>
      <c r="G2687">
        <v>12381</v>
      </c>
      <c r="H2687" t="s">
        <v>25</v>
      </c>
      <c r="I2687" t="str">
        <f>IF(AND(LEFT(OnlineRetail[[#This Row],[InvoiceNo]],1)&lt;&gt;"C",OnlineRetail[[#This Row],[CustomerID]]&lt;&gt;""),"Yes","No")</f>
        <v>Yes</v>
      </c>
      <c r="J2687" s="4">
        <f>EOMONTH(OnlineRetail[[#This Row],[InvoiceDate]],-1)+1</f>
        <v>40603</v>
      </c>
      <c r="K2687" s="6">
        <f>OnlineRetail[[#This Row],[Quantity]]*OnlineRetail[[#This Row],[UnitPrice]]</f>
        <v>87.45</v>
      </c>
      <c r="L2687" t="str">
        <f t="shared" si="41"/>
        <v>12381|Mar-2011</v>
      </c>
    </row>
    <row r="2688" spans="1:12">
      <c r="A2688">
        <v>555633</v>
      </c>
      <c r="B2688" t="s">
        <v>197</v>
      </c>
      <c r="C2688" t="s">
        <v>33</v>
      </c>
      <c r="D2688">
        <v>20</v>
      </c>
      <c r="E2688" s="1">
        <v>40608.644444444442</v>
      </c>
      <c r="F2688">
        <v>3.39</v>
      </c>
      <c r="G2688">
        <v>13128</v>
      </c>
      <c r="H2688" t="s">
        <v>22</v>
      </c>
      <c r="I2688" t="str">
        <f>IF(AND(LEFT(OnlineRetail[[#This Row],[InvoiceNo]],1)&lt;&gt;"C",OnlineRetail[[#This Row],[CustomerID]]&lt;&gt;""),"Yes","No")</f>
        <v>Yes</v>
      </c>
      <c r="J2688" s="4">
        <f>EOMONTH(OnlineRetail[[#This Row],[InvoiceDate]],-1)+1</f>
        <v>40603</v>
      </c>
      <c r="K2688" s="6">
        <f>OnlineRetail[[#This Row],[Quantity]]*OnlineRetail[[#This Row],[UnitPrice]]</f>
        <v>67.8</v>
      </c>
      <c r="L2688" t="str">
        <f t="shared" si="41"/>
        <v>13128|Mar-2011</v>
      </c>
    </row>
    <row r="2689" spans="1:12">
      <c r="A2689">
        <v>555352</v>
      </c>
      <c r="B2689" t="s">
        <v>205</v>
      </c>
      <c r="C2689" t="s">
        <v>46</v>
      </c>
      <c r="D2689">
        <v>22</v>
      </c>
      <c r="E2689" s="1">
        <v>40608.651388888888</v>
      </c>
      <c r="F2689">
        <v>5.95</v>
      </c>
      <c r="G2689">
        <v>12826</v>
      </c>
      <c r="H2689" t="s">
        <v>10</v>
      </c>
      <c r="I2689" t="str">
        <f>IF(AND(LEFT(OnlineRetail[[#This Row],[InvoiceNo]],1)&lt;&gt;"C",OnlineRetail[[#This Row],[CustomerID]]&lt;&gt;""),"Yes","No")</f>
        <v>Yes</v>
      </c>
      <c r="J2689" s="4">
        <f>EOMONTH(OnlineRetail[[#This Row],[InvoiceDate]],-1)+1</f>
        <v>40603</v>
      </c>
      <c r="K2689" s="6">
        <f>OnlineRetail[[#This Row],[Quantity]]*OnlineRetail[[#This Row],[UnitPrice]]</f>
        <v>130.9</v>
      </c>
      <c r="L2689" t="str">
        <f t="shared" si="41"/>
        <v>12826|Mar-2011</v>
      </c>
    </row>
    <row r="2690" spans="1:12">
      <c r="A2690">
        <v>542277</v>
      </c>
      <c r="B2690" t="s">
        <v>136</v>
      </c>
      <c r="C2690" t="s">
        <v>46</v>
      </c>
      <c r="D2690">
        <v>15</v>
      </c>
      <c r="E2690" s="1">
        <v>40608.654166666667</v>
      </c>
      <c r="F2690">
        <v>5.95</v>
      </c>
      <c r="G2690">
        <v>12422</v>
      </c>
      <c r="H2690" t="s">
        <v>10</v>
      </c>
      <c r="I2690" t="str">
        <f>IF(AND(LEFT(OnlineRetail[[#This Row],[InvoiceNo]],1)&lt;&gt;"C",OnlineRetail[[#This Row],[CustomerID]]&lt;&gt;""),"Yes","No")</f>
        <v>Yes</v>
      </c>
      <c r="J2690" s="4">
        <f>EOMONTH(OnlineRetail[[#This Row],[InvoiceDate]],-1)+1</f>
        <v>40603</v>
      </c>
      <c r="K2690" s="6">
        <f>OnlineRetail[[#This Row],[Quantity]]*OnlineRetail[[#This Row],[UnitPrice]]</f>
        <v>89.25</v>
      </c>
      <c r="L2690" t="str">
        <f t="shared" ref="L2690:L2753" si="42">IF(I2690="Yes",G2690&amp;"|"&amp;TEXT(J2690,"mmm-yyyy"),"")</f>
        <v>12422|Mar-2011</v>
      </c>
    </row>
    <row r="2691" spans="1:12">
      <c r="A2691">
        <v>547033</v>
      </c>
      <c r="B2691" t="s">
        <v>244</v>
      </c>
      <c r="C2691" t="s">
        <v>48</v>
      </c>
      <c r="D2691">
        <v>23</v>
      </c>
      <c r="E2691" s="1">
        <v>40608.654861111107</v>
      </c>
      <c r="F2691">
        <v>4.95</v>
      </c>
      <c r="G2691">
        <v>13901</v>
      </c>
      <c r="H2691" t="s">
        <v>10</v>
      </c>
      <c r="I2691" t="str">
        <f>IF(AND(LEFT(OnlineRetail[[#This Row],[InvoiceNo]],1)&lt;&gt;"C",OnlineRetail[[#This Row],[CustomerID]]&lt;&gt;""),"Yes","No")</f>
        <v>Yes</v>
      </c>
      <c r="J2691" s="4">
        <f>EOMONTH(OnlineRetail[[#This Row],[InvoiceDate]],-1)+1</f>
        <v>40603</v>
      </c>
      <c r="K2691" s="6">
        <f>OnlineRetail[[#This Row],[Quantity]]*OnlineRetail[[#This Row],[UnitPrice]]</f>
        <v>113.85000000000001</v>
      </c>
      <c r="L2691" t="str">
        <f t="shared" si="42"/>
        <v>13901|Mar-2011</v>
      </c>
    </row>
    <row r="2692" spans="1:12">
      <c r="A2692">
        <v>545691</v>
      </c>
      <c r="B2692" t="s">
        <v>163</v>
      </c>
      <c r="C2692" t="s">
        <v>29</v>
      </c>
      <c r="D2692">
        <v>5</v>
      </c>
      <c r="E2692" s="1">
        <v>40608.65902777778</v>
      </c>
      <c r="F2692">
        <v>9.9499999999999993</v>
      </c>
      <c r="G2692">
        <v>13839</v>
      </c>
      <c r="H2692" t="s">
        <v>10</v>
      </c>
      <c r="I2692" t="str">
        <f>IF(AND(LEFT(OnlineRetail[[#This Row],[InvoiceNo]],1)&lt;&gt;"C",OnlineRetail[[#This Row],[CustomerID]]&lt;&gt;""),"Yes","No")</f>
        <v>Yes</v>
      </c>
      <c r="J2692" s="4">
        <f>EOMONTH(OnlineRetail[[#This Row],[InvoiceDate]],-1)+1</f>
        <v>40603</v>
      </c>
      <c r="K2692" s="6">
        <f>OnlineRetail[[#This Row],[Quantity]]*OnlineRetail[[#This Row],[UnitPrice]]</f>
        <v>49.75</v>
      </c>
      <c r="L2692" t="str">
        <f t="shared" si="42"/>
        <v>13839|Mar-2011</v>
      </c>
    </row>
    <row r="2693" spans="1:12">
      <c r="A2693">
        <v>543333</v>
      </c>
      <c r="B2693" t="s">
        <v>215</v>
      </c>
      <c r="C2693" t="s">
        <v>9</v>
      </c>
      <c r="D2693">
        <v>24</v>
      </c>
      <c r="E2693" s="1">
        <v>40608.660416666673</v>
      </c>
      <c r="F2693">
        <v>2.1</v>
      </c>
      <c r="G2693">
        <v>13596</v>
      </c>
      <c r="H2693" t="s">
        <v>10</v>
      </c>
      <c r="I2693" t="str">
        <f>IF(AND(LEFT(OnlineRetail[[#This Row],[InvoiceNo]],1)&lt;&gt;"C",OnlineRetail[[#This Row],[CustomerID]]&lt;&gt;""),"Yes","No")</f>
        <v>Yes</v>
      </c>
      <c r="J2693" s="4">
        <f>EOMONTH(OnlineRetail[[#This Row],[InvoiceDate]],-1)+1</f>
        <v>40603</v>
      </c>
      <c r="K2693" s="6">
        <f>OnlineRetail[[#This Row],[Quantity]]*OnlineRetail[[#This Row],[UnitPrice]]</f>
        <v>50.400000000000006</v>
      </c>
      <c r="L2693" t="str">
        <f t="shared" si="42"/>
        <v>13596|Mar-2011</v>
      </c>
    </row>
    <row r="2694" spans="1:12">
      <c r="A2694">
        <v>544244</v>
      </c>
      <c r="B2694" t="s">
        <v>148</v>
      </c>
      <c r="C2694" t="s">
        <v>53</v>
      </c>
      <c r="D2694">
        <v>9</v>
      </c>
      <c r="E2694" s="1">
        <v>40608.681944444441</v>
      </c>
      <c r="F2694">
        <v>9.9499999999999993</v>
      </c>
      <c r="G2694">
        <v>13171</v>
      </c>
      <c r="H2694" t="s">
        <v>10</v>
      </c>
      <c r="I2694" t="str">
        <f>IF(AND(LEFT(OnlineRetail[[#This Row],[InvoiceNo]],1)&lt;&gt;"C",OnlineRetail[[#This Row],[CustomerID]]&lt;&gt;""),"Yes","No")</f>
        <v>Yes</v>
      </c>
      <c r="J2694" s="4">
        <f>EOMONTH(OnlineRetail[[#This Row],[InvoiceDate]],-1)+1</f>
        <v>40603</v>
      </c>
      <c r="K2694" s="6">
        <f>OnlineRetail[[#This Row],[Quantity]]*OnlineRetail[[#This Row],[UnitPrice]]</f>
        <v>89.55</v>
      </c>
      <c r="L2694" t="str">
        <f t="shared" si="42"/>
        <v>13171|Mar-2011</v>
      </c>
    </row>
    <row r="2695" spans="1:12">
      <c r="A2695">
        <v>552259</v>
      </c>
      <c r="B2695" t="s">
        <v>194</v>
      </c>
      <c r="C2695" t="s">
        <v>42</v>
      </c>
      <c r="D2695">
        <v>19</v>
      </c>
      <c r="E2695" s="1">
        <v>40608.708333333343</v>
      </c>
      <c r="F2695">
        <v>0.85</v>
      </c>
      <c r="G2695">
        <v>12721</v>
      </c>
      <c r="H2695" t="s">
        <v>10</v>
      </c>
      <c r="I2695" t="str">
        <f>IF(AND(LEFT(OnlineRetail[[#This Row],[InvoiceNo]],1)&lt;&gt;"C",OnlineRetail[[#This Row],[CustomerID]]&lt;&gt;""),"Yes","No")</f>
        <v>Yes</v>
      </c>
      <c r="J2695" s="4">
        <f>EOMONTH(OnlineRetail[[#This Row],[InvoiceDate]],-1)+1</f>
        <v>40603</v>
      </c>
      <c r="K2695" s="6">
        <f>OnlineRetail[[#This Row],[Quantity]]*OnlineRetail[[#This Row],[UnitPrice]]</f>
        <v>16.149999999999999</v>
      </c>
      <c r="L2695" t="str">
        <f t="shared" si="42"/>
        <v>12721|Mar-2011</v>
      </c>
    </row>
    <row r="2696" spans="1:12">
      <c r="A2696">
        <v>549808</v>
      </c>
      <c r="B2696" t="s">
        <v>34</v>
      </c>
      <c r="C2696" t="s">
        <v>39</v>
      </c>
      <c r="D2696">
        <v>21</v>
      </c>
      <c r="E2696" s="1">
        <v>40608.723611111112</v>
      </c>
      <c r="F2696">
        <v>3.39</v>
      </c>
      <c r="G2696">
        <v>12487</v>
      </c>
      <c r="H2696" t="s">
        <v>10</v>
      </c>
      <c r="I2696" t="str">
        <f>IF(AND(LEFT(OnlineRetail[[#This Row],[InvoiceNo]],1)&lt;&gt;"C",OnlineRetail[[#This Row],[CustomerID]]&lt;&gt;""),"Yes","No")</f>
        <v>Yes</v>
      </c>
      <c r="J2696" s="4">
        <f>EOMONTH(OnlineRetail[[#This Row],[InvoiceDate]],-1)+1</f>
        <v>40603</v>
      </c>
      <c r="K2696" s="6">
        <f>OnlineRetail[[#This Row],[Quantity]]*OnlineRetail[[#This Row],[UnitPrice]]</f>
        <v>71.19</v>
      </c>
      <c r="L2696" t="str">
        <f t="shared" si="42"/>
        <v>12487|Mar-2011</v>
      </c>
    </row>
    <row r="2697" spans="1:12">
      <c r="A2697">
        <v>553044</v>
      </c>
      <c r="B2697" t="s">
        <v>153</v>
      </c>
      <c r="C2697" t="s">
        <v>12</v>
      </c>
      <c r="D2697">
        <v>1</v>
      </c>
      <c r="E2697" s="1">
        <v>40608.756249999999</v>
      </c>
      <c r="F2697">
        <v>2.1</v>
      </c>
      <c r="G2697">
        <v>12534</v>
      </c>
      <c r="H2697" t="s">
        <v>17</v>
      </c>
      <c r="I2697" t="str">
        <f>IF(AND(LEFT(OnlineRetail[[#This Row],[InvoiceNo]],1)&lt;&gt;"C",OnlineRetail[[#This Row],[CustomerID]]&lt;&gt;""),"Yes","No")</f>
        <v>Yes</v>
      </c>
      <c r="J2697" s="4">
        <f>EOMONTH(OnlineRetail[[#This Row],[InvoiceDate]],-1)+1</f>
        <v>40603</v>
      </c>
      <c r="K2697" s="6">
        <f>OnlineRetail[[#This Row],[Quantity]]*OnlineRetail[[#This Row],[UnitPrice]]</f>
        <v>2.1</v>
      </c>
      <c r="L2697" t="str">
        <f t="shared" si="42"/>
        <v>12534|Mar-2011</v>
      </c>
    </row>
    <row r="2698" spans="1:12">
      <c r="A2698">
        <v>555731</v>
      </c>
      <c r="B2698" t="s">
        <v>66</v>
      </c>
      <c r="C2698" t="s">
        <v>46</v>
      </c>
      <c r="D2698">
        <v>2</v>
      </c>
      <c r="E2698" s="1">
        <v>40608.757638888892</v>
      </c>
      <c r="F2698">
        <v>1.65</v>
      </c>
      <c r="G2698">
        <v>13868</v>
      </c>
      <c r="H2698" t="s">
        <v>10</v>
      </c>
      <c r="I2698" t="str">
        <f>IF(AND(LEFT(OnlineRetail[[#This Row],[InvoiceNo]],1)&lt;&gt;"C",OnlineRetail[[#This Row],[CustomerID]]&lt;&gt;""),"Yes","No")</f>
        <v>Yes</v>
      </c>
      <c r="J2698" s="4">
        <f>EOMONTH(OnlineRetail[[#This Row],[InvoiceDate]],-1)+1</f>
        <v>40603</v>
      </c>
      <c r="K2698" s="6">
        <f>OnlineRetail[[#This Row],[Quantity]]*OnlineRetail[[#This Row],[UnitPrice]]</f>
        <v>3.3</v>
      </c>
      <c r="L2698" t="str">
        <f t="shared" si="42"/>
        <v>13868|Mar-2011</v>
      </c>
    </row>
    <row r="2699" spans="1:12">
      <c r="A2699">
        <v>540622</v>
      </c>
      <c r="B2699" t="s">
        <v>264</v>
      </c>
      <c r="C2699" t="s">
        <v>14</v>
      </c>
      <c r="D2699">
        <v>18</v>
      </c>
      <c r="E2699" s="1">
        <v>40608.785416666673</v>
      </c>
      <c r="F2699">
        <v>3.39</v>
      </c>
      <c r="G2699">
        <v>13248</v>
      </c>
      <c r="H2699" t="s">
        <v>10</v>
      </c>
      <c r="I2699" t="str">
        <f>IF(AND(LEFT(OnlineRetail[[#This Row],[InvoiceNo]],1)&lt;&gt;"C",OnlineRetail[[#This Row],[CustomerID]]&lt;&gt;""),"Yes","No")</f>
        <v>Yes</v>
      </c>
      <c r="J2699" s="4">
        <f>EOMONTH(OnlineRetail[[#This Row],[InvoiceDate]],-1)+1</f>
        <v>40603</v>
      </c>
      <c r="K2699" s="6">
        <f>OnlineRetail[[#This Row],[Quantity]]*OnlineRetail[[#This Row],[UnitPrice]]</f>
        <v>61.02</v>
      </c>
      <c r="L2699" t="str">
        <f t="shared" si="42"/>
        <v>13248|Mar-2011</v>
      </c>
    </row>
    <row r="2700" spans="1:12">
      <c r="A2700">
        <v>536501</v>
      </c>
      <c r="B2700" t="s">
        <v>182</v>
      </c>
      <c r="C2700" t="s">
        <v>62</v>
      </c>
      <c r="D2700">
        <v>18</v>
      </c>
      <c r="E2700" s="1">
        <v>40608.813194444447</v>
      </c>
      <c r="F2700">
        <v>4.95</v>
      </c>
      <c r="G2700">
        <v>13333</v>
      </c>
      <c r="H2700" t="s">
        <v>10</v>
      </c>
      <c r="I2700" t="str">
        <f>IF(AND(LEFT(OnlineRetail[[#This Row],[InvoiceNo]],1)&lt;&gt;"C",OnlineRetail[[#This Row],[CustomerID]]&lt;&gt;""),"Yes","No")</f>
        <v>Yes</v>
      </c>
      <c r="J2700" s="4">
        <f>EOMONTH(OnlineRetail[[#This Row],[InvoiceDate]],-1)+1</f>
        <v>40603</v>
      </c>
      <c r="K2700" s="6">
        <f>OnlineRetail[[#This Row],[Quantity]]*OnlineRetail[[#This Row],[UnitPrice]]</f>
        <v>89.100000000000009</v>
      </c>
      <c r="L2700" t="str">
        <f t="shared" si="42"/>
        <v>13333|Mar-2011</v>
      </c>
    </row>
    <row r="2701" spans="1:12">
      <c r="A2701">
        <v>554238</v>
      </c>
      <c r="B2701" t="s">
        <v>288</v>
      </c>
      <c r="C2701" t="s">
        <v>40</v>
      </c>
      <c r="D2701">
        <v>1</v>
      </c>
      <c r="E2701" s="1">
        <v>40609.340277777781</v>
      </c>
      <c r="F2701">
        <v>1.65</v>
      </c>
      <c r="G2701">
        <v>12826</v>
      </c>
      <c r="H2701" t="s">
        <v>126</v>
      </c>
      <c r="I2701" t="str">
        <f>IF(AND(LEFT(OnlineRetail[[#This Row],[InvoiceNo]],1)&lt;&gt;"C",OnlineRetail[[#This Row],[CustomerID]]&lt;&gt;""),"Yes","No")</f>
        <v>Yes</v>
      </c>
      <c r="J2701" s="4">
        <f>EOMONTH(OnlineRetail[[#This Row],[InvoiceDate]],-1)+1</f>
        <v>40603</v>
      </c>
      <c r="K2701" s="6">
        <f>OnlineRetail[[#This Row],[Quantity]]*OnlineRetail[[#This Row],[UnitPrice]]</f>
        <v>1.65</v>
      </c>
      <c r="L2701" t="str">
        <f t="shared" si="42"/>
        <v>12826|Mar-2011</v>
      </c>
    </row>
    <row r="2702" spans="1:12">
      <c r="A2702">
        <v>537174</v>
      </c>
      <c r="B2702" t="s">
        <v>157</v>
      </c>
      <c r="C2702" t="s">
        <v>40</v>
      </c>
      <c r="D2702">
        <v>8</v>
      </c>
      <c r="E2702" s="1">
        <v>40609.34097222222</v>
      </c>
      <c r="F2702">
        <v>1.25</v>
      </c>
      <c r="G2702">
        <v>13136</v>
      </c>
      <c r="H2702" t="s">
        <v>10</v>
      </c>
      <c r="I2702" t="str">
        <f>IF(AND(LEFT(OnlineRetail[[#This Row],[InvoiceNo]],1)&lt;&gt;"C",OnlineRetail[[#This Row],[CustomerID]]&lt;&gt;""),"Yes","No")</f>
        <v>Yes</v>
      </c>
      <c r="J2702" s="4">
        <f>EOMONTH(OnlineRetail[[#This Row],[InvoiceDate]],-1)+1</f>
        <v>40603</v>
      </c>
      <c r="K2702" s="6">
        <f>OnlineRetail[[#This Row],[Quantity]]*OnlineRetail[[#This Row],[UnitPrice]]</f>
        <v>10</v>
      </c>
      <c r="L2702" t="str">
        <f t="shared" si="42"/>
        <v>13136|Mar-2011</v>
      </c>
    </row>
    <row r="2703" spans="1:12">
      <c r="A2703">
        <v>538912</v>
      </c>
      <c r="B2703" t="s">
        <v>155</v>
      </c>
      <c r="C2703" t="s">
        <v>40</v>
      </c>
      <c r="D2703">
        <v>6</v>
      </c>
      <c r="E2703" s="1">
        <v>40609.345833333333</v>
      </c>
      <c r="F2703">
        <v>1.65</v>
      </c>
      <c r="G2703">
        <v>13931</v>
      </c>
      <c r="H2703" t="s">
        <v>10</v>
      </c>
      <c r="I2703" t="str">
        <f>IF(AND(LEFT(OnlineRetail[[#This Row],[InvoiceNo]],1)&lt;&gt;"C",OnlineRetail[[#This Row],[CustomerID]]&lt;&gt;""),"Yes","No")</f>
        <v>Yes</v>
      </c>
      <c r="J2703" s="4">
        <f>EOMONTH(OnlineRetail[[#This Row],[InvoiceDate]],-1)+1</f>
        <v>40603</v>
      </c>
      <c r="K2703" s="6">
        <f>OnlineRetail[[#This Row],[Quantity]]*OnlineRetail[[#This Row],[UnitPrice]]</f>
        <v>9.8999999999999986</v>
      </c>
      <c r="L2703" t="str">
        <f t="shared" si="42"/>
        <v>13931|Mar-2011</v>
      </c>
    </row>
    <row r="2704" spans="1:12">
      <c r="A2704">
        <v>547756</v>
      </c>
      <c r="B2704" t="s">
        <v>98</v>
      </c>
      <c r="C2704" t="s">
        <v>33</v>
      </c>
      <c r="D2704">
        <v>19</v>
      </c>
      <c r="E2704" s="1">
        <v>40609.363888888889</v>
      </c>
      <c r="F2704">
        <v>4.95</v>
      </c>
      <c r="G2704">
        <v>13248</v>
      </c>
      <c r="H2704" t="s">
        <v>10</v>
      </c>
      <c r="I2704" t="str">
        <f>IF(AND(LEFT(OnlineRetail[[#This Row],[InvoiceNo]],1)&lt;&gt;"C",OnlineRetail[[#This Row],[CustomerID]]&lt;&gt;""),"Yes","No")</f>
        <v>Yes</v>
      </c>
      <c r="J2704" s="4">
        <f>EOMONTH(OnlineRetail[[#This Row],[InvoiceDate]],-1)+1</f>
        <v>40603</v>
      </c>
      <c r="K2704" s="6">
        <f>OnlineRetail[[#This Row],[Quantity]]*OnlineRetail[[#This Row],[UnitPrice]]</f>
        <v>94.05</v>
      </c>
      <c r="L2704" t="str">
        <f t="shared" si="42"/>
        <v>13248|Mar-2011</v>
      </c>
    </row>
    <row r="2705" spans="1:12">
      <c r="A2705">
        <v>548985</v>
      </c>
      <c r="B2705" t="s">
        <v>100</v>
      </c>
      <c r="C2705" t="s">
        <v>9</v>
      </c>
      <c r="D2705">
        <v>22</v>
      </c>
      <c r="E2705" s="1">
        <v>40609.386805555558</v>
      </c>
      <c r="F2705">
        <v>7.95</v>
      </c>
      <c r="G2705">
        <v>12637</v>
      </c>
      <c r="H2705" t="s">
        <v>10</v>
      </c>
      <c r="I2705" t="str">
        <f>IF(AND(LEFT(OnlineRetail[[#This Row],[InvoiceNo]],1)&lt;&gt;"C",OnlineRetail[[#This Row],[CustomerID]]&lt;&gt;""),"Yes","No")</f>
        <v>Yes</v>
      </c>
      <c r="J2705" s="4">
        <f>EOMONTH(OnlineRetail[[#This Row],[InvoiceDate]],-1)+1</f>
        <v>40603</v>
      </c>
      <c r="K2705" s="6">
        <f>OnlineRetail[[#This Row],[Quantity]]*OnlineRetail[[#This Row],[UnitPrice]]</f>
        <v>174.9</v>
      </c>
      <c r="L2705" t="str">
        <f t="shared" si="42"/>
        <v>12637|Mar-2011</v>
      </c>
    </row>
    <row r="2706" spans="1:12">
      <c r="A2706">
        <v>542451</v>
      </c>
      <c r="B2706" t="s">
        <v>111</v>
      </c>
      <c r="C2706" t="s">
        <v>83</v>
      </c>
      <c r="D2706">
        <v>12</v>
      </c>
      <c r="E2706" s="1">
        <v>40609.411805555559</v>
      </c>
      <c r="F2706">
        <v>5.95</v>
      </c>
      <c r="G2706">
        <v>12377</v>
      </c>
      <c r="H2706" t="s">
        <v>25</v>
      </c>
      <c r="I2706" t="str">
        <f>IF(AND(LEFT(OnlineRetail[[#This Row],[InvoiceNo]],1)&lt;&gt;"C",OnlineRetail[[#This Row],[CustomerID]]&lt;&gt;""),"Yes","No")</f>
        <v>Yes</v>
      </c>
      <c r="J2706" s="4">
        <f>EOMONTH(OnlineRetail[[#This Row],[InvoiceDate]],-1)+1</f>
        <v>40603</v>
      </c>
      <c r="K2706" s="6">
        <f>OnlineRetail[[#This Row],[Quantity]]*OnlineRetail[[#This Row],[UnitPrice]]</f>
        <v>71.400000000000006</v>
      </c>
      <c r="L2706" t="str">
        <f t="shared" si="42"/>
        <v>12377|Mar-2011</v>
      </c>
    </row>
    <row r="2707" spans="1:12">
      <c r="A2707">
        <v>552865</v>
      </c>
      <c r="B2707" t="s">
        <v>257</v>
      </c>
      <c r="C2707" t="s">
        <v>9</v>
      </c>
      <c r="D2707">
        <v>19</v>
      </c>
      <c r="E2707" s="1">
        <v>40609.416666666657</v>
      </c>
      <c r="F2707">
        <v>4.95</v>
      </c>
      <c r="G2707">
        <v>12499</v>
      </c>
      <c r="H2707" t="s">
        <v>10</v>
      </c>
      <c r="I2707" t="str">
        <f>IF(AND(LEFT(OnlineRetail[[#This Row],[InvoiceNo]],1)&lt;&gt;"C",OnlineRetail[[#This Row],[CustomerID]]&lt;&gt;""),"Yes","No")</f>
        <v>Yes</v>
      </c>
      <c r="J2707" s="4">
        <f>EOMONTH(OnlineRetail[[#This Row],[InvoiceDate]],-1)+1</f>
        <v>40603</v>
      </c>
      <c r="K2707" s="6">
        <f>OnlineRetail[[#This Row],[Quantity]]*OnlineRetail[[#This Row],[UnitPrice]]</f>
        <v>94.05</v>
      </c>
      <c r="L2707" t="str">
        <f t="shared" si="42"/>
        <v>12499|Mar-2011</v>
      </c>
    </row>
    <row r="2708" spans="1:12">
      <c r="A2708">
        <v>541828</v>
      </c>
      <c r="B2708" t="s">
        <v>237</v>
      </c>
      <c r="C2708" t="s">
        <v>40</v>
      </c>
      <c r="D2708">
        <v>22</v>
      </c>
      <c r="E2708" s="1">
        <v>40609.440972222219</v>
      </c>
      <c r="F2708">
        <v>2.5499999999999998</v>
      </c>
      <c r="G2708">
        <v>12378</v>
      </c>
      <c r="H2708" t="s">
        <v>10</v>
      </c>
      <c r="I2708" t="str">
        <f>IF(AND(LEFT(OnlineRetail[[#This Row],[InvoiceNo]],1)&lt;&gt;"C",OnlineRetail[[#This Row],[CustomerID]]&lt;&gt;""),"Yes","No")</f>
        <v>Yes</v>
      </c>
      <c r="J2708" s="4">
        <f>EOMONTH(OnlineRetail[[#This Row],[InvoiceDate]],-1)+1</f>
        <v>40603</v>
      </c>
      <c r="K2708" s="6">
        <f>OnlineRetail[[#This Row],[Quantity]]*OnlineRetail[[#This Row],[UnitPrice]]</f>
        <v>56.099999999999994</v>
      </c>
      <c r="L2708" t="str">
        <f t="shared" si="42"/>
        <v>12378|Mar-2011</v>
      </c>
    </row>
    <row r="2709" spans="1:12">
      <c r="A2709">
        <v>549409</v>
      </c>
      <c r="B2709" t="s">
        <v>30</v>
      </c>
      <c r="C2709" t="s">
        <v>14</v>
      </c>
      <c r="D2709">
        <v>16</v>
      </c>
      <c r="E2709" s="1">
        <v>40609.461111111108</v>
      </c>
      <c r="F2709">
        <v>0.85</v>
      </c>
      <c r="G2709">
        <v>13610</v>
      </c>
      <c r="H2709" t="s">
        <v>31</v>
      </c>
      <c r="I2709" t="str">
        <f>IF(AND(LEFT(OnlineRetail[[#This Row],[InvoiceNo]],1)&lt;&gt;"C",OnlineRetail[[#This Row],[CustomerID]]&lt;&gt;""),"Yes","No")</f>
        <v>Yes</v>
      </c>
      <c r="J2709" s="4">
        <f>EOMONTH(OnlineRetail[[#This Row],[InvoiceDate]],-1)+1</f>
        <v>40603</v>
      </c>
      <c r="K2709" s="6">
        <f>OnlineRetail[[#This Row],[Quantity]]*OnlineRetail[[#This Row],[UnitPrice]]</f>
        <v>13.6</v>
      </c>
      <c r="L2709" t="str">
        <f t="shared" si="42"/>
        <v>13610|Mar-2011</v>
      </c>
    </row>
    <row r="2710" spans="1:12">
      <c r="A2710">
        <v>551311</v>
      </c>
      <c r="B2710" t="s">
        <v>216</v>
      </c>
      <c r="C2710" t="s">
        <v>24</v>
      </c>
      <c r="D2710">
        <v>6</v>
      </c>
      <c r="E2710" s="1">
        <v>40609.466666666667</v>
      </c>
      <c r="F2710">
        <v>9.9499999999999993</v>
      </c>
      <c r="G2710">
        <v>13041</v>
      </c>
      <c r="H2710" t="s">
        <v>10</v>
      </c>
      <c r="I2710" t="str">
        <f>IF(AND(LEFT(OnlineRetail[[#This Row],[InvoiceNo]],1)&lt;&gt;"C",OnlineRetail[[#This Row],[CustomerID]]&lt;&gt;""),"Yes","No")</f>
        <v>Yes</v>
      </c>
      <c r="J2710" s="4">
        <f>EOMONTH(OnlineRetail[[#This Row],[InvoiceDate]],-1)+1</f>
        <v>40603</v>
      </c>
      <c r="K2710" s="6">
        <f>OnlineRetail[[#This Row],[Quantity]]*OnlineRetail[[#This Row],[UnitPrice]]</f>
        <v>59.699999999999996</v>
      </c>
      <c r="L2710" t="str">
        <f t="shared" si="42"/>
        <v>13041|Mar-2011</v>
      </c>
    </row>
    <row r="2711" spans="1:12">
      <c r="A2711">
        <v>541358</v>
      </c>
      <c r="B2711" t="s">
        <v>140</v>
      </c>
      <c r="C2711" t="s">
        <v>24</v>
      </c>
      <c r="D2711">
        <v>8</v>
      </c>
      <c r="E2711" s="1">
        <v>40609.46875</v>
      </c>
      <c r="F2711">
        <v>0.85</v>
      </c>
      <c r="G2711">
        <v>14156</v>
      </c>
      <c r="H2711" t="s">
        <v>10</v>
      </c>
      <c r="I2711" t="str">
        <f>IF(AND(LEFT(OnlineRetail[[#This Row],[InvoiceNo]],1)&lt;&gt;"C",OnlineRetail[[#This Row],[CustomerID]]&lt;&gt;""),"Yes","No")</f>
        <v>Yes</v>
      </c>
      <c r="J2711" s="4">
        <f>EOMONTH(OnlineRetail[[#This Row],[InvoiceDate]],-1)+1</f>
        <v>40603</v>
      </c>
      <c r="K2711" s="6">
        <f>OnlineRetail[[#This Row],[Quantity]]*OnlineRetail[[#This Row],[UnitPrice]]</f>
        <v>6.8</v>
      </c>
      <c r="L2711" t="str">
        <f t="shared" si="42"/>
        <v>14156|Mar-2011</v>
      </c>
    </row>
    <row r="2712" spans="1:12">
      <c r="A2712">
        <v>546386</v>
      </c>
      <c r="B2712" t="s">
        <v>81</v>
      </c>
      <c r="C2712" t="s">
        <v>16</v>
      </c>
      <c r="D2712">
        <v>3</v>
      </c>
      <c r="E2712" s="1">
        <v>40609.513888888891</v>
      </c>
      <c r="F2712">
        <v>1.65</v>
      </c>
      <c r="G2712">
        <v>13297</v>
      </c>
      <c r="H2712" t="s">
        <v>25</v>
      </c>
      <c r="I2712" t="str">
        <f>IF(AND(LEFT(OnlineRetail[[#This Row],[InvoiceNo]],1)&lt;&gt;"C",OnlineRetail[[#This Row],[CustomerID]]&lt;&gt;""),"Yes","No")</f>
        <v>Yes</v>
      </c>
      <c r="J2712" s="4">
        <f>EOMONTH(OnlineRetail[[#This Row],[InvoiceDate]],-1)+1</f>
        <v>40603</v>
      </c>
      <c r="K2712" s="6">
        <f>OnlineRetail[[#This Row],[Quantity]]*OnlineRetail[[#This Row],[UnitPrice]]</f>
        <v>4.9499999999999993</v>
      </c>
      <c r="L2712" t="str">
        <f t="shared" si="42"/>
        <v>13297|Mar-2011</v>
      </c>
    </row>
    <row r="2713" spans="1:12">
      <c r="A2713">
        <v>553365</v>
      </c>
      <c r="B2713" t="s">
        <v>54</v>
      </c>
      <c r="C2713" t="s">
        <v>21</v>
      </c>
      <c r="D2713">
        <v>22</v>
      </c>
      <c r="E2713" s="1">
        <v>40609.520138888889</v>
      </c>
      <c r="F2713">
        <v>9.9499999999999993</v>
      </c>
      <c r="G2713">
        <v>13066</v>
      </c>
      <c r="H2713" t="s">
        <v>10</v>
      </c>
      <c r="I2713" t="str">
        <f>IF(AND(LEFT(OnlineRetail[[#This Row],[InvoiceNo]],1)&lt;&gt;"C",OnlineRetail[[#This Row],[CustomerID]]&lt;&gt;""),"Yes","No")</f>
        <v>Yes</v>
      </c>
      <c r="J2713" s="4">
        <f>EOMONTH(OnlineRetail[[#This Row],[InvoiceDate]],-1)+1</f>
        <v>40603</v>
      </c>
      <c r="K2713" s="6">
        <f>OnlineRetail[[#This Row],[Quantity]]*OnlineRetail[[#This Row],[UnitPrice]]</f>
        <v>218.89999999999998</v>
      </c>
      <c r="L2713" t="str">
        <f t="shared" si="42"/>
        <v>13066|Mar-2011</v>
      </c>
    </row>
    <row r="2714" spans="1:12">
      <c r="A2714">
        <v>540621</v>
      </c>
      <c r="B2714" t="s">
        <v>94</v>
      </c>
      <c r="C2714" t="s">
        <v>42</v>
      </c>
      <c r="D2714">
        <v>11</v>
      </c>
      <c r="E2714" s="1">
        <v>40609.529861111107</v>
      </c>
      <c r="F2714">
        <v>2.1</v>
      </c>
      <c r="G2714">
        <v>13952</v>
      </c>
      <c r="H2714" t="s">
        <v>10</v>
      </c>
      <c r="I2714" t="str">
        <f>IF(AND(LEFT(OnlineRetail[[#This Row],[InvoiceNo]],1)&lt;&gt;"C",OnlineRetail[[#This Row],[CustomerID]]&lt;&gt;""),"Yes","No")</f>
        <v>Yes</v>
      </c>
      <c r="J2714" s="4">
        <f>EOMONTH(OnlineRetail[[#This Row],[InvoiceDate]],-1)+1</f>
        <v>40603</v>
      </c>
      <c r="K2714" s="6">
        <f>OnlineRetail[[#This Row],[Quantity]]*OnlineRetail[[#This Row],[UnitPrice]]</f>
        <v>23.1</v>
      </c>
      <c r="L2714" t="str">
        <f t="shared" si="42"/>
        <v>13952|Mar-2011</v>
      </c>
    </row>
    <row r="2715" spans="1:12">
      <c r="A2715">
        <v>552136</v>
      </c>
      <c r="B2715" t="s">
        <v>229</v>
      </c>
      <c r="C2715" t="s">
        <v>39</v>
      </c>
      <c r="D2715">
        <v>8</v>
      </c>
      <c r="E2715" s="1">
        <v>40609.538888888892</v>
      </c>
      <c r="F2715">
        <v>9.9499999999999993</v>
      </c>
      <c r="G2715">
        <v>14172</v>
      </c>
      <c r="H2715" t="s">
        <v>10</v>
      </c>
      <c r="I2715" t="str">
        <f>IF(AND(LEFT(OnlineRetail[[#This Row],[InvoiceNo]],1)&lt;&gt;"C",OnlineRetail[[#This Row],[CustomerID]]&lt;&gt;""),"Yes","No")</f>
        <v>Yes</v>
      </c>
      <c r="J2715" s="4">
        <f>EOMONTH(OnlineRetail[[#This Row],[InvoiceDate]],-1)+1</f>
        <v>40603</v>
      </c>
      <c r="K2715" s="6">
        <f>OnlineRetail[[#This Row],[Quantity]]*OnlineRetail[[#This Row],[UnitPrice]]</f>
        <v>79.599999999999994</v>
      </c>
      <c r="L2715" t="str">
        <f t="shared" si="42"/>
        <v>14172|Mar-2011</v>
      </c>
    </row>
    <row r="2716" spans="1:12">
      <c r="A2716">
        <v>543439</v>
      </c>
      <c r="B2716" t="s">
        <v>207</v>
      </c>
      <c r="C2716" t="s">
        <v>29</v>
      </c>
      <c r="D2716">
        <v>3</v>
      </c>
      <c r="E2716" s="1">
        <v>40609.55972222222</v>
      </c>
      <c r="F2716">
        <v>4.95</v>
      </c>
      <c r="G2716">
        <v>13297</v>
      </c>
      <c r="H2716" t="s">
        <v>10</v>
      </c>
      <c r="I2716" t="str">
        <f>IF(AND(LEFT(OnlineRetail[[#This Row],[InvoiceNo]],1)&lt;&gt;"C",OnlineRetail[[#This Row],[CustomerID]]&lt;&gt;""),"Yes","No")</f>
        <v>Yes</v>
      </c>
      <c r="J2716" s="4">
        <f>EOMONTH(OnlineRetail[[#This Row],[InvoiceDate]],-1)+1</f>
        <v>40603</v>
      </c>
      <c r="K2716" s="6">
        <f>OnlineRetail[[#This Row],[Quantity]]*OnlineRetail[[#This Row],[UnitPrice]]</f>
        <v>14.850000000000001</v>
      </c>
      <c r="L2716" t="str">
        <f t="shared" si="42"/>
        <v>13297|Mar-2011</v>
      </c>
    </row>
    <row r="2717" spans="1:12">
      <c r="A2717">
        <v>547890</v>
      </c>
      <c r="B2717" t="s">
        <v>81</v>
      </c>
      <c r="C2717" t="s">
        <v>39</v>
      </c>
      <c r="D2717">
        <v>22</v>
      </c>
      <c r="E2717" s="1">
        <v>40609.568055555559</v>
      </c>
      <c r="F2717">
        <v>5.95</v>
      </c>
      <c r="G2717">
        <v>13784</v>
      </c>
      <c r="H2717" t="s">
        <v>10</v>
      </c>
      <c r="I2717" t="str">
        <f>IF(AND(LEFT(OnlineRetail[[#This Row],[InvoiceNo]],1)&lt;&gt;"C",OnlineRetail[[#This Row],[CustomerID]]&lt;&gt;""),"Yes","No")</f>
        <v>Yes</v>
      </c>
      <c r="J2717" s="4">
        <f>EOMONTH(OnlineRetail[[#This Row],[InvoiceDate]],-1)+1</f>
        <v>40603</v>
      </c>
      <c r="K2717" s="6">
        <f>OnlineRetail[[#This Row],[Quantity]]*OnlineRetail[[#This Row],[UnitPrice]]</f>
        <v>130.9</v>
      </c>
      <c r="L2717" t="str">
        <f t="shared" si="42"/>
        <v>13784|Mar-2011</v>
      </c>
    </row>
    <row r="2718" spans="1:12">
      <c r="A2718">
        <v>553346</v>
      </c>
      <c r="B2718" t="s">
        <v>214</v>
      </c>
      <c r="C2718" t="s">
        <v>21</v>
      </c>
      <c r="D2718">
        <v>14</v>
      </c>
      <c r="E2718" s="1">
        <v>40609.57916666667</v>
      </c>
      <c r="F2718">
        <v>3.39</v>
      </c>
      <c r="G2718">
        <v>13871</v>
      </c>
      <c r="H2718" t="s">
        <v>10</v>
      </c>
      <c r="I2718" t="str">
        <f>IF(AND(LEFT(OnlineRetail[[#This Row],[InvoiceNo]],1)&lt;&gt;"C",OnlineRetail[[#This Row],[CustomerID]]&lt;&gt;""),"Yes","No")</f>
        <v>Yes</v>
      </c>
      <c r="J2718" s="4">
        <f>EOMONTH(OnlineRetail[[#This Row],[InvoiceDate]],-1)+1</f>
        <v>40603</v>
      </c>
      <c r="K2718" s="6">
        <f>OnlineRetail[[#This Row],[Quantity]]*OnlineRetail[[#This Row],[UnitPrice]]</f>
        <v>47.46</v>
      </c>
      <c r="L2718" t="str">
        <f t="shared" si="42"/>
        <v>13871|Mar-2011</v>
      </c>
    </row>
    <row r="2719" spans="1:12">
      <c r="A2719">
        <v>549609</v>
      </c>
      <c r="B2719" t="s">
        <v>158</v>
      </c>
      <c r="C2719" t="s">
        <v>62</v>
      </c>
      <c r="D2719">
        <v>11</v>
      </c>
      <c r="E2719" s="1">
        <v>40609.591666666667</v>
      </c>
      <c r="F2719">
        <v>9.9499999999999993</v>
      </c>
      <c r="G2719">
        <v>13358</v>
      </c>
      <c r="H2719" t="s">
        <v>10</v>
      </c>
      <c r="I2719" t="str">
        <f>IF(AND(LEFT(OnlineRetail[[#This Row],[InvoiceNo]],1)&lt;&gt;"C",OnlineRetail[[#This Row],[CustomerID]]&lt;&gt;""),"Yes","No")</f>
        <v>Yes</v>
      </c>
      <c r="J2719" s="4">
        <f>EOMONTH(OnlineRetail[[#This Row],[InvoiceDate]],-1)+1</f>
        <v>40603</v>
      </c>
      <c r="K2719" s="6">
        <f>OnlineRetail[[#This Row],[Quantity]]*OnlineRetail[[#This Row],[UnitPrice]]</f>
        <v>109.44999999999999</v>
      </c>
      <c r="L2719" t="str">
        <f t="shared" si="42"/>
        <v>13358|Mar-2011</v>
      </c>
    </row>
    <row r="2720" spans="1:12">
      <c r="A2720">
        <v>539371</v>
      </c>
      <c r="B2720" t="s">
        <v>71</v>
      </c>
      <c r="C2720" t="s">
        <v>50</v>
      </c>
      <c r="D2720">
        <v>18</v>
      </c>
      <c r="E2720" s="1">
        <v>40609.620833333327</v>
      </c>
      <c r="F2720">
        <v>9.9499999999999993</v>
      </c>
      <c r="G2720">
        <v>12787</v>
      </c>
      <c r="H2720" t="s">
        <v>10</v>
      </c>
      <c r="I2720" t="str">
        <f>IF(AND(LEFT(OnlineRetail[[#This Row],[InvoiceNo]],1)&lt;&gt;"C",OnlineRetail[[#This Row],[CustomerID]]&lt;&gt;""),"Yes","No")</f>
        <v>Yes</v>
      </c>
      <c r="J2720" s="4">
        <f>EOMONTH(OnlineRetail[[#This Row],[InvoiceDate]],-1)+1</f>
        <v>40603</v>
      </c>
      <c r="K2720" s="6">
        <f>OnlineRetail[[#This Row],[Quantity]]*OnlineRetail[[#This Row],[UnitPrice]]</f>
        <v>179.1</v>
      </c>
      <c r="L2720" t="str">
        <f t="shared" si="42"/>
        <v>12787|Mar-2011</v>
      </c>
    </row>
    <row r="2721" spans="1:12">
      <c r="A2721">
        <v>544513</v>
      </c>
      <c r="B2721" t="s">
        <v>179</v>
      </c>
      <c r="C2721" t="s">
        <v>27</v>
      </c>
      <c r="D2721">
        <v>21</v>
      </c>
      <c r="E2721" s="1">
        <v>40609.642361111109</v>
      </c>
      <c r="F2721">
        <v>3.39</v>
      </c>
      <c r="G2721">
        <v>12672</v>
      </c>
      <c r="H2721" t="s">
        <v>10</v>
      </c>
      <c r="I2721" t="str">
        <f>IF(AND(LEFT(OnlineRetail[[#This Row],[InvoiceNo]],1)&lt;&gt;"C",OnlineRetail[[#This Row],[CustomerID]]&lt;&gt;""),"Yes","No")</f>
        <v>Yes</v>
      </c>
      <c r="J2721" s="4">
        <f>EOMONTH(OnlineRetail[[#This Row],[InvoiceDate]],-1)+1</f>
        <v>40603</v>
      </c>
      <c r="K2721" s="6">
        <f>OnlineRetail[[#This Row],[Quantity]]*OnlineRetail[[#This Row],[UnitPrice]]</f>
        <v>71.19</v>
      </c>
      <c r="L2721" t="str">
        <f t="shared" si="42"/>
        <v>12672|Mar-2011</v>
      </c>
    </row>
    <row r="2722" spans="1:12">
      <c r="A2722">
        <v>556256</v>
      </c>
      <c r="B2722" t="s">
        <v>174</v>
      </c>
      <c r="C2722" t="s">
        <v>62</v>
      </c>
      <c r="D2722">
        <v>4</v>
      </c>
      <c r="E2722" s="1">
        <v>40609.65</v>
      </c>
      <c r="F2722">
        <v>1.65</v>
      </c>
      <c r="G2722">
        <v>12355</v>
      </c>
      <c r="H2722" t="s">
        <v>10</v>
      </c>
      <c r="I2722" t="str">
        <f>IF(AND(LEFT(OnlineRetail[[#This Row],[InvoiceNo]],1)&lt;&gt;"C",OnlineRetail[[#This Row],[CustomerID]]&lt;&gt;""),"Yes","No")</f>
        <v>Yes</v>
      </c>
      <c r="J2722" s="4">
        <f>EOMONTH(OnlineRetail[[#This Row],[InvoiceDate]],-1)+1</f>
        <v>40603</v>
      </c>
      <c r="K2722" s="6">
        <f>OnlineRetail[[#This Row],[Quantity]]*OnlineRetail[[#This Row],[UnitPrice]]</f>
        <v>6.6</v>
      </c>
      <c r="L2722" t="str">
        <f t="shared" si="42"/>
        <v>12355|Mar-2011</v>
      </c>
    </row>
    <row r="2723" spans="1:12">
      <c r="A2723">
        <v>536731</v>
      </c>
      <c r="B2723" t="s">
        <v>74</v>
      </c>
      <c r="C2723" t="s">
        <v>21</v>
      </c>
      <c r="D2723">
        <v>9</v>
      </c>
      <c r="E2723" s="1">
        <v>40609.655555555553</v>
      </c>
      <c r="F2723">
        <v>1.25</v>
      </c>
      <c r="G2723">
        <v>12763</v>
      </c>
      <c r="H2723" t="s">
        <v>10</v>
      </c>
      <c r="I2723" t="str">
        <f>IF(AND(LEFT(OnlineRetail[[#This Row],[InvoiceNo]],1)&lt;&gt;"C",OnlineRetail[[#This Row],[CustomerID]]&lt;&gt;""),"Yes","No")</f>
        <v>Yes</v>
      </c>
      <c r="J2723" s="4">
        <f>EOMONTH(OnlineRetail[[#This Row],[InvoiceDate]],-1)+1</f>
        <v>40603</v>
      </c>
      <c r="K2723" s="6">
        <f>OnlineRetail[[#This Row],[Quantity]]*OnlineRetail[[#This Row],[UnitPrice]]</f>
        <v>11.25</v>
      </c>
      <c r="L2723" t="str">
        <f t="shared" si="42"/>
        <v>12763|Mar-2011</v>
      </c>
    </row>
    <row r="2724" spans="1:12">
      <c r="A2724">
        <v>553845</v>
      </c>
      <c r="B2724" t="s">
        <v>191</v>
      </c>
      <c r="C2724" t="s">
        <v>16</v>
      </c>
      <c r="D2724">
        <v>24</v>
      </c>
      <c r="E2724" s="1">
        <v>40609.656944444447</v>
      </c>
      <c r="F2724">
        <v>3.39</v>
      </c>
      <c r="G2724">
        <v>13836</v>
      </c>
      <c r="H2724" t="s">
        <v>10</v>
      </c>
      <c r="I2724" t="str">
        <f>IF(AND(LEFT(OnlineRetail[[#This Row],[InvoiceNo]],1)&lt;&gt;"C",OnlineRetail[[#This Row],[CustomerID]]&lt;&gt;""),"Yes","No")</f>
        <v>Yes</v>
      </c>
      <c r="J2724" s="4">
        <f>EOMONTH(OnlineRetail[[#This Row],[InvoiceDate]],-1)+1</f>
        <v>40603</v>
      </c>
      <c r="K2724" s="6">
        <f>OnlineRetail[[#This Row],[Quantity]]*OnlineRetail[[#This Row],[UnitPrice]]</f>
        <v>81.36</v>
      </c>
      <c r="L2724" t="str">
        <f t="shared" si="42"/>
        <v>13836|Mar-2011</v>
      </c>
    </row>
    <row r="2725" spans="1:12">
      <c r="A2725">
        <v>553290</v>
      </c>
      <c r="B2725" t="s">
        <v>214</v>
      </c>
      <c r="C2725" t="s">
        <v>46</v>
      </c>
      <c r="D2725">
        <v>12</v>
      </c>
      <c r="E2725" s="1">
        <v>40609.664583333331</v>
      </c>
      <c r="F2725">
        <v>7.95</v>
      </c>
      <c r="G2725">
        <v>12776</v>
      </c>
      <c r="H2725" t="s">
        <v>126</v>
      </c>
      <c r="I2725" t="str">
        <f>IF(AND(LEFT(OnlineRetail[[#This Row],[InvoiceNo]],1)&lt;&gt;"C",OnlineRetail[[#This Row],[CustomerID]]&lt;&gt;""),"Yes","No")</f>
        <v>Yes</v>
      </c>
      <c r="J2725" s="4">
        <f>EOMONTH(OnlineRetail[[#This Row],[InvoiceDate]],-1)+1</f>
        <v>40603</v>
      </c>
      <c r="K2725" s="6">
        <f>OnlineRetail[[#This Row],[Quantity]]*OnlineRetail[[#This Row],[UnitPrice]]</f>
        <v>95.4</v>
      </c>
      <c r="L2725" t="str">
        <f t="shared" si="42"/>
        <v>12776|Mar-2011</v>
      </c>
    </row>
    <row r="2726" spans="1:12">
      <c r="A2726">
        <v>552641</v>
      </c>
      <c r="B2726" t="s">
        <v>76</v>
      </c>
      <c r="C2726" t="s">
        <v>62</v>
      </c>
      <c r="D2726">
        <v>6</v>
      </c>
      <c r="E2726" s="1">
        <v>40609.665972222218</v>
      </c>
      <c r="F2726">
        <v>9.9499999999999993</v>
      </c>
      <c r="G2726">
        <v>13758</v>
      </c>
      <c r="H2726" t="s">
        <v>10</v>
      </c>
      <c r="I2726" t="str">
        <f>IF(AND(LEFT(OnlineRetail[[#This Row],[InvoiceNo]],1)&lt;&gt;"C",OnlineRetail[[#This Row],[CustomerID]]&lt;&gt;""),"Yes","No")</f>
        <v>Yes</v>
      </c>
      <c r="J2726" s="4">
        <f>EOMONTH(OnlineRetail[[#This Row],[InvoiceDate]],-1)+1</f>
        <v>40603</v>
      </c>
      <c r="K2726" s="6">
        <f>OnlineRetail[[#This Row],[Quantity]]*OnlineRetail[[#This Row],[UnitPrice]]</f>
        <v>59.699999999999996</v>
      </c>
      <c r="L2726" t="str">
        <f t="shared" si="42"/>
        <v>13758|Mar-2011</v>
      </c>
    </row>
    <row r="2727" spans="1:12">
      <c r="A2727">
        <v>548045</v>
      </c>
      <c r="B2727" t="s">
        <v>193</v>
      </c>
      <c r="C2727" t="s">
        <v>62</v>
      </c>
      <c r="D2727">
        <v>1</v>
      </c>
      <c r="E2727" s="1">
        <v>40609.675000000003</v>
      </c>
      <c r="F2727">
        <v>7.95</v>
      </c>
      <c r="G2727">
        <v>12493</v>
      </c>
      <c r="H2727" t="s">
        <v>25</v>
      </c>
      <c r="I2727" t="str">
        <f>IF(AND(LEFT(OnlineRetail[[#This Row],[InvoiceNo]],1)&lt;&gt;"C",OnlineRetail[[#This Row],[CustomerID]]&lt;&gt;""),"Yes","No")</f>
        <v>Yes</v>
      </c>
      <c r="J2727" s="4">
        <f>EOMONTH(OnlineRetail[[#This Row],[InvoiceDate]],-1)+1</f>
        <v>40603</v>
      </c>
      <c r="K2727" s="6">
        <f>OnlineRetail[[#This Row],[Quantity]]*OnlineRetail[[#This Row],[UnitPrice]]</f>
        <v>7.95</v>
      </c>
      <c r="L2727" t="str">
        <f t="shared" si="42"/>
        <v>12493|Mar-2011</v>
      </c>
    </row>
    <row r="2728" spans="1:12">
      <c r="A2728">
        <v>553259</v>
      </c>
      <c r="B2728" t="s">
        <v>285</v>
      </c>
      <c r="C2728" t="s">
        <v>62</v>
      </c>
      <c r="D2728">
        <v>17</v>
      </c>
      <c r="E2728" s="1">
        <v>40609.699999999997</v>
      </c>
      <c r="F2728">
        <v>4.95</v>
      </c>
      <c r="G2728">
        <v>14022</v>
      </c>
      <c r="H2728" t="s">
        <v>10</v>
      </c>
      <c r="I2728" t="str">
        <f>IF(AND(LEFT(OnlineRetail[[#This Row],[InvoiceNo]],1)&lt;&gt;"C",OnlineRetail[[#This Row],[CustomerID]]&lt;&gt;""),"Yes","No")</f>
        <v>Yes</v>
      </c>
      <c r="J2728" s="4">
        <f>EOMONTH(OnlineRetail[[#This Row],[InvoiceDate]],-1)+1</f>
        <v>40603</v>
      </c>
      <c r="K2728" s="6">
        <f>OnlineRetail[[#This Row],[Quantity]]*OnlineRetail[[#This Row],[UnitPrice]]</f>
        <v>84.15</v>
      </c>
      <c r="L2728" t="str">
        <f t="shared" si="42"/>
        <v>14022|Mar-2011</v>
      </c>
    </row>
    <row r="2729" spans="1:12">
      <c r="A2729">
        <v>539606</v>
      </c>
      <c r="B2729" t="s">
        <v>60</v>
      </c>
      <c r="C2729" t="s">
        <v>16</v>
      </c>
      <c r="D2729">
        <v>24</v>
      </c>
      <c r="E2729" s="1">
        <v>40609.705555555563</v>
      </c>
      <c r="F2729">
        <v>3.39</v>
      </c>
      <c r="G2729">
        <v>12397</v>
      </c>
      <c r="H2729" t="s">
        <v>10</v>
      </c>
      <c r="I2729" t="str">
        <f>IF(AND(LEFT(OnlineRetail[[#This Row],[InvoiceNo]],1)&lt;&gt;"C",OnlineRetail[[#This Row],[CustomerID]]&lt;&gt;""),"Yes","No")</f>
        <v>Yes</v>
      </c>
      <c r="J2729" s="4">
        <f>EOMONTH(OnlineRetail[[#This Row],[InvoiceDate]],-1)+1</f>
        <v>40603</v>
      </c>
      <c r="K2729" s="6">
        <f>OnlineRetail[[#This Row],[Quantity]]*OnlineRetail[[#This Row],[UnitPrice]]</f>
        <v>81.36</v>
      </c>
      <c r="L2729" t="str">
        <f t="shared" si="42"/>
        <v>12397|Mar-2011</v>
      </c>
    </row>
    <row r="2730" spans="1:12">
      <c r="A2730">
        <v>554036</v>
      </c>
      <c r="B2730" t="s">
        <v>282</v>
      </c>
      <c r="C2730" t="s">
        <v>42</v>
      </c>
      <c r="D2730">
        <v>8</v>
      </c>
      <c r="E2730" s="1">
        <v>40609.706944444442</v>
      </c>
      <c r="F2730">
        <v>1.25</v>
      </c>
      <c r="G2730">
        <v>12871</v>
      </c>
      <c r="H2730" t="s">
        <v>10</v>
      </c>
      <c r="I2730" t="str">
        <f>IF(AND(LEFT(OnlineRetail[[#This Row],[InvoiceNo]],1)&lt;&gt;"C",OnlineRetail[[#This Row],[CustomerID]]&lt;&gt;""),"Yes","No")</f>
        <v>Yes</v>
      </c>
      <c r="J2730" s="4">
        <f>EOMONTH(OnlineRetail[[#This Row],[InvoiceDate]],-1)+1</f>
        <v>40603</v>
      </c>
      <c r="K2730" s="6">
        <f>OnlineRetail[[#This Row],[Quantity]]*OnlineRetail[[#This Row],[UnitPrice]]</f>
        <v>10</v>
      </c>
      <c r="L2730" t="str">
        <f t="shared" si="42"/>
        <v>12871|Mar-2011</v>
      </c>
    </row>
    <row r="2731" spans="1:12">
      <c r="A2731">
        <v>537343</v>
      </c>
      <c r="B2731" t="s">
        <v>167</v>
      </c>
      <c r="C2731" t="s">
        <v>27</v>
      </c>
      <c r="D2731">
        <v>10</v>
      </c>
      <c r="E2731" s="1">
        <v>40609.711805555547</v>
      </c>
      <c r="F2731">
        <v>2.5499999999999998</v>
      </c>
      <c r="G2731">
        <v>12386</v>
      </c>
      <c r="H2731" t="s">
        <v>10</v>
      </c>
      <c r="I2731" t="str">
        <f>IF(AND(LEFT(OnlineRetail[[#This Row],[InvoiceNo]],1)&lt;&gt;"C",OnlineRetail[[#This Row],[CustomerID]]&lt;&gt;""),"Yes","No")</f>
        <v>Yes</v>
      </c>
      <c r="J2731" s="4">
        <f>EOMONTH(OnlineRetail[[#This Row],[InvoiceDate]],-1)+1</f>
        <v>40603</v>
      </c>
      <c r="K2731" s="6">
        <f>OnlineRetail[[#This Row],[Quantity]]*OnlineRetail[[#This Row],[UnitPrice]]</f>
        <v>25.5</v>
      </c>
      <c r="L2731" t="str">
        <f t="shared" si="42"/>
        <v>12386|Mar-2011</v>
      </c>
    </row>
    <row r="2732" spans="1:12">
      <c r="A2732">
        <v>547979</v>
      </c>
      <c r="B2732" t="s">
        <v>63</v>
      </c>
      <c r="C2732" t="s">
        <v>46</v>
      </c>
      <c r="D2732">
        <v>7</v>
      </c>
      <c r="E2732" s="1">
        <v>40609.715277777781</v>
      </c>
      <c r="F2732">
        <v>4.25</v>
      </c>
      <c r="G2732">
        <v>13868</v>
      </c>
      <c r="H2732" t="s">
        <v>10</v>
      </c>
      <c r="I2732" t="str">
        <f>IF(AND(LEFT(OnlineRetail[[#This Row],[InvoiceNo]],1)&lt;&gt;"C",OnlineRetail[[#This Row],[CustomerID]]&lt;&gt;""),"Yes","No")</f>
        <v>Yes</v>
      </c>
      <c r="J2732" s="4">
        <f>EOMONTH(OnlineRetail[[#This Row],[InvoiceDate]],-1)+1</f>
        <v>40603</v>
      </c>
      <c r="K2732" s="6">
        <f>OnlineRetail[[#This Row],[Quantity]]*OnlineRetail[[#This Row],[UnitPrice]]</f>
        <v>29.75</v>
      </c>
      <c r="L2732" t="str">
        <f t="shared" si="42"/>
        <v>13868|Mar-2011</v>
      </c>
    </row>
    <row r="2733" spans="1:12">
      <c r="A2733">
        <v>543118</v>
      </c>
      <c r="B2733" t="s">
        <v>89</v>
      </c>
      <c r="C2733" t="s">
        <v>39</v>
      </c>
      <c r="D2733">
        <v>5</v>
      </c>
      <c r="E2733" s="1">
        <v>40609.71597222222</v>
      </c>
      <c r="F2733">
        <v>1.25</v>
      </c>
      <c r="G2733">
        <v>13896</v>
      </c>
      <c r="H2733" t="s">
        <v>10</v>
      </c>
      <c r="I2733" t="str">
        <f>IF(AND(LEFT(OnlineRetail[[#This Row],[InvoiceNo]],1)&lt;&gt;"C",OnlineRetail[[#This Row],[CustomerID]]&lt;&gt;""),"Yes","No")</f>
        <v>Yes</v>
      </c>
      <c r="J2733" s="4">
        <f>EOMONTH(OnlineRetail[[#This Row],[InvoiceDate]],-1)+1</f>
        <v>40603</v>
      </c>
      <c r="K2733" s="6">
        <f>OnlineRetail[[#This Row],[Quantity]]*OnlineRetail[[#This Row],[UnitPrice]]</f>
        <v>6.25</v>
      </c>
      <c r="L2733" t="str">
        <f t="shared" si="42"/>
        <v>13896|Mar-2011</v>
      </c>
    </row>
    <row r="2734" spans="1:12">
      <c r="A2734">
        <v>551836</v>
      </c>
      <c r="B2734" t="s">
        <v>276</v>
      </c>
      <c r="C2734" t="s">
        <v>46</v>
      </c>
      <c r="D2734">
        <v>4</v>
      </c>
      <c r="E2734" s="1">
        <v>40609.718055555553</v>
      </c>
      <c r="F2734">
        <v>5.95</v>
      </c>
      <c r="G2734">
        <v>13193</v>
      </c>
      <c r="H2734" t="s">
        <v>10</v>
      </c>
      <c r="I2734" t="str">
        <f>IF(AND(LEFT(OnlineRetail[[#This Row],[InvoiceNo]],1)&lt;&gt;"C",OnlineRetail[[#This Row],[CustomerID]]&lt;&gt;""),"Yes","No")</f>
        <v>Yes</v>
      </c>
      <c r="J2734" s="4">
        <f>EOMONTH(OnlineRetail[[#This Row],[InvoiceDate]],-1)+1</f>
        <v>40603</v>
      </c>
      <c r="K2734" s="6">
        <f>OnlineRetail[[#This Row],[Quantity]]*OnlineRetail[[#This Row],[UnitPrice]]</f>
        <v>23.8</v>
      </c>
      <c r="L2734" t="str">
        <f t="shared" si="42"/>
        <v>13193|Mar-2011</v>
      </c>
    </row>
    <row r="2735" spans="1:12">
      <c r="A2735">
        <v>554693</v>
      </c>
      <c r="B2735" t="s">
        <v>154</v>
      </c>
      <c r="C2735" t="s">
        <v>24</v>
      </c>
      <c r="D2735">
        <v>8</v>
      </c>
      <c r="E2735" s="1">
        <v>40609.725694444453</v>
      </c>
      <c r="F2735">
        <v>2.1</v>
      </c>
      <c r="G2735">
        <v>14085</v>
      </c>
      <c r="H2735" t="s">
        <v>10</v>
      </c>
      <c r="I2735" t="str">
        <f>IF(AND(LEFT(OnlineRetail[[#This Row],[InvoiceNo]],1)&lt;&gt;"C",OnlineRetail[[#This Row],[CustomerID]]&lt;&gt;""),"Yes","No")</f>
        <v>Yes</v>
      </c>
      <c r="J2735" s="4">
        <f>EOMONTH(OnlineRetail[[#This Row],[InvoiceDate]],-1)+1</f>
        <v>40603</v>
      </c>
      <c r="K2735" s="6">
        <f>OnlineRetail[[#This Row],[Quantity]]*OnlineRetail[[#This Row],[UnitPrice]]</f>
        <v>16.8</v>
      </c>
      <c r="L2735" t="str">
        <f t="shared" si="42"/>
        <v>14085|Mar-2011</v>
      </c>
    </row>
    <row r="2736" spans="1:12">
      <c r="A2736">
        <v>553446</v>
      </c>
      <c r="B2736" t="s">
        <v>140</v>
      </c>
      <c r="C2736" t="s">
        <v>50</v>
      </c>
      <c r="D2736">
        <v>10</v>
      </c>
      <c r="E2736" s="1">
        <v>40609.727777777778</v>
      </c>
      <c r="F2736">
        <v>2.5499999999999998</v>
      </c>
      <c r="G2736">
        <v>13832</v>
      </c>
      <c r="H2736" t="s">
        <v>31</v>
      </c>
      <c r="I2736" t="str">
        <f>IF(AND(LEFT(OnlineRetail[[#This Row],[InvoiceNo]],1)&lt;&gt;"C",OnlineRetail[[#This Row],[CustomerID]]&lt;&gt;""),"Yes","No")</f>
        <v>Yes</v>
      </c>
      <c r="J2736" s="4">
        <f>EOMONTH(OnlineRetail[[#This Row],[InvoiceDate]],-1)+1</f>
        <v>40603</v>
      </c>
      <c r="K2736" s="6">
        <f>OnlineRetail[[#This Row],[Quantity]]*OnlineRetail[[#This Row],[UnitPrice]]</f>
        <v>25.5</v>
      </c>
      <c r="L2736" t="str">
        <f t="shared" si="42"/>
        <v>13832|Mar-2011</v>
      </c>
    </row>
    <row r="2737" spans="1:12">
      <c r="A2737">
        <v>556193</v>
      </c>
      <c r="B2737" t="s">
        <v>164</v>
      </c>
      <c r="C2737" t="s">
        <v>72</v>
      </c>
      <c r="D2737">
        <v>18</v>
      </c>
      <c r="E2737" s="1">
        <v>40609.731944444437</v>
      </c>
      <c r="F2737">
        <v>0.85</v>
      </c>
      <c r="G2737">
        <v>13234</v>
      </c>
      <c r="H2737" t="s">
        <v>10</v>
      </c>
      <c r="I2737" t="str">
        <f>IF(AND(LEFT(OnlineRetail[[#This Row],[InvoiceNo]],1)&lt;&gt;"C",OnlineRetail[[#This Row],[CustomerID]]&lt;&gt;""),"Yes","No")</f>
        <v>Yes</v>
      </c>
      <c r="J2737" s="4">
        <f>EOMONTH(OnlineRetail[[#This Row],[InvoiceDate]],-1)+1</f>
        <v>40603</v>
      </c>
      <c r="K2737" s="6">
        <f>OnlineRetail[[#This Row],[Quantity]]*OnlineRetail[[#This Row],[UnitPrice]]</f>
        <v>15.299999999999999</v>
      </c>
      <c r="L2737" t="str">
        <f t="shared" si="42"/>
        <v>13234|Mar-2011</v>
      </c>
    </row>
    <row r="2738" spans="1:12">
      <c r="A2738">
        <v>547103</v>
      </c>
      <c r="B2738" t="s">
        <v>199</v>
      </c>
      <c r="C2738" t="s">
        <v>33</v>
      </c>
      <c r="D2738">
        <v>18</v>
      </c>
      <c r="E2738" s="1">
        <v>40609.760416666657</v>
      </c>
      <c r="F2738">
        <v>1.65</v>
      </c>
      <c r="G2738">
        <v>13098</v>
      </c>
      <c r="H2738" t="s">
        <v>25</v>
      </c>
      <c r="I2738" t="str">
        <f>IF(AND(LEFT(OnlineRetail[[#This Row],[InvoiceNo]],1)&lt;&gt;"C",OnlineRetail[[#This Row],[CustomerID]]&lt;&gt;""),"Yes","No")</f>
        <v>Yes</v>
      </c>
      <c r="J2738" s="4">
        <f>EOMONTH(OnlineRetail[[#This Row],[InvoiceDate]],-1)+1</f>
        <v>40603</v>
      </c>
      <c r="K2738" s="6">
        <f>OnlineRetail[[#This Row],[Quantity]]*OnlineRetail[[#This Row],[UnitPrice]]</f>
        <v>29.7</v>
      </c>
      <c r="L2738" t="str">
        <f t="shared" si="42"/>
        <v>13098|Mar-2011</v>
      </c>
    </row>
    <row r="2739" spans="1:12">
      <c r="A2739">
        <v>542040</v>
      </c>
      <c r="B2739" t="s">
        <v>80</v>
      </c>
      <c r="C2739" t="s">
        <v>33</v>
      </c>
      <c r="D2739">
        <v>15</v>
      </c>
      <c r="E2739" s="1">
        <v>40609.76666666667</v>
      </c>
      <c r="F2739">
        <v>1.65</v>
      </c>
      <c r="G2739">
        <v>13807</v>
      </c>
      <c r="H2739" t="s">
        <v>10</v>
      </c>
      <c r="I2739" t="str">
        <f>IF(AND(LEFT(OnlineRetail[[#This Row],[InvoiceNo]],1)&lt;&gt;"C",OnlineRetail[[#This Row],[CustomerID]]&lt;&gt;""),"Yes","No")</f>
        <v>Yes</v>
      </c>
      <c r="J2739" s="4">
        <f>EOMONTH(OnlineRetail[[#This Row],[InvoiceDate]],-1)+1</f>
        <v>40603</v>
      </c>
      <c r="K2739" s="6">
        <f>OnlineRetail[[#This Row],[Quantity]]*OnlineRetail[[#This Row],[UnitPrice]]</f>
        <v>24.75</v>
      </c>
      <c r="L2739" t="str">
        <f t="shared" si="42"/>
        <v>13807|Mar-2011</v>
      </c>
    </row>
    <row r="2740" spans="1:12">
      <c r="A2740">
        <v>548360</v>
      </c>
      <c r="B2740" t="s">
        <v>77</v>
      </c>
      <c r="C2740" t="s">
        <v>83</v>
      </c>
      <c r="D2740">
        <v>6</v>
      </c>
      <c r="E2740" s="1">
        <v>40609.771527777782</v>
      </c>
      <c r="F2740">
        <v>2.5499999999999998</v>
      </c>
      <c r="G2740">
        <v>13098</v>
      </c>
      <c r="H2740" t="s">
        <v>10</v>
      </c>
      <c r="I2740" t="str">
        <f>IF(AND(LEFT(OnlineRetail[[#This Row],[InvoiceNo]],1)&lt;&gt;"C",OnlineRetail[[#This Row],[CustomerID]]&lt;&gt;""),"Yes","No")</f>
        <v>Yes</v>
      </c>
      <c r="J2740" s="4">
        <f>EOMONTH(OnlineRetail[[#This Row],[InvoiceDate]],-1)+1</f>
        <v>40603</v>
      </c>
      <c r="K2740" s="6">
        <f>OnlineRetail[[#This Row],[Quantity]]*OnlineRetail[[#This Row],[UnitPrice]]</f>
        <v>15.299999999999999</v>
      </c>
      <c r="L2740" t="str">
        <f t="shared" si="42"/>
        <v>13098|Mar-2011</v>
      </c>
    </row>
    <row r="2741" spans="1:12">
      <c r="A2741">
        <v>541249</v>
      </c>
      <c r="B2741" t="s">
        <v>124</v>
      </c>
      <c r="C2741" t="s">
        <v>50</v>
      </c>
      <c r="D2741">
        <v>9</v>
      </c>
      <c r="E2741" s="1">
        <v>40609.813194444447</v>
      </c>
      <c r="F2741">
        <v>4.25</v>
      </c>
      <c r="G2741">
        <v>13828</v>
      </c>
      <c r="H2741" t="s">
        <v>36</v>
      </c>
      <c r="I2741" t="str">
        <f>IF(AND(LEFT(OnlineRetail[[#This Row],[InvoiceNo]],1)&lt;&gt;"C",OnlineRetail[[#This Row],[CustomerID]]&lt;&gt;""),"Yes","No")</f>
        <v>Yes</v>
      </c>
      <c r="J2741" s="4">
        <f>EOMONTH(OnlineRetail[[#This Row],[InvoiceDate]],-1)+1</f>
        <v>40603</v>
      </c>
      <c r="K2741" s="6">
        <f>OnlineRetail[[#This Row],[Quantity]]*OnlineRetail[[#This Row],[UnitPrice]]</f>
        <v>38.25</v>
      </c>
      <c r="L2741" t="str">
        <f t="shared" si="42"/>
        <v>13828|Mar-2011</v>
      </c>
    </row>
    <row r="2742" spans="1:12">
      <c r="A2742">
        <v>546854</v>
      </c>
      <c r="B2742" t="s">
        <v>198</v>
      </c>
      <c r="C2742" t="s">
        <v>9</v>
      </c>
      <c r="D2742">
        <v>8</v>
      </c>
      <c r="E2742" s="1">
        <v>40609.814583333333</v>
      </c>
      <c r="F2742">
        <v>0.85</v>
      </c>
      <c r="G2742">
        <v>12763</v>
      </c>
      <c r="H2742" t="s">
        <v>10</v>
      </c>
      <c r="I2742" t="str">
        <f>IF(AND(LEFT(OnlineRetail[[#This Row],[InvoiceNo]],1)&lt;&gt;"C",OnlineRetail[[#This Row],[CustomerID]]&lt;&gt;""),"Yes","No")</f>
        <v>Yes</v>
      </c>
      <c r="J2742" s="4">
        <f>EOMONTH(OnlineRetail[[#This Row],[InvoiceDate]],-1)+1</f>
        <v>40603</v>
      </c>
      <c r="K2742" s="6">
        <f>OnlineRetail[[#This Row],[Quantity]]*OnlineRetail[[#This Row],[UnitPrice]]</f>
        <v>6.8</v>
      </c>
      <c r="L2742" t="str">
        <f t="shared" si="42"/>
        <v>12763|Mar-2011</v>
      </c>
    </row>
    <row r="2743" spans="1:12">
      <c r="A2743">
        <v>544463</v>
      </c>
      <c r="B2743" t="s">
        <v>77</v>
      </c>
      <c r="C2743" t="s">
        <v>14</v>
      </c>
      <c r="D2743">
        <v>19</v>
      </c>
      <c r="E2743" s="1">
        <v>40609.824305555558</v>
      </c>
      <c r="F2743">
        <v>3.39</v>
      </c>
      <c r="G2743">
        <v>12792</v>
      </c>
      <c r="H2743" t="s">
        <v>10</v>
      </c>
      <c r="I2743" t="str">
        <f>IF(AND(LEFT(OnlineRetail[[#This Row],[InvoiceNo]],1)&lt;&gt;"C",OnlineRetail[[#This Row],[CustomerID]]&lt;&gt;""),"Yes","No")</f>
        <v>Yes</v>
      </c>
      <c r="J2743" s="4">
        <f>EOMONTH(OnlineRetail[[#This Row],[InvoiceDate]],-1)+1</f>
        <v>40603</v>
      </c>
      <c r="K2743" s="6">
        <f>OnlineRetail[[#This Row],[Quantity]]*OnlineRetail[[#This Row],[UnitPrice]]</f>
        <v>64.41</v>
      </c>
      <c r="L2743" t="str">
        <f t="shared" si="42"/>
        <v>12792|Mar-2011</v>
      </c>
    </row>
    <row r="2744" spans="1:12">
      <c r="A2744">
        <v>536832</v>
      </c>
      <c r="B2744" t="s">
        <v>193</v>
      </c>
      <c r="C2744" t="s">
        <v>33</v>
      </c>
      <c r="D2744">
        <v>10</v>
      </c>
      <c r="E2744" s="1">
        <v>40610.345833333333</v>
      </c>
      <c r="F2744">
        <v>3.39</v>
      </c>
      <c r="G2744">
        <v>13027</v>
      </c>
      <c r="H2744" t="s">
        <v>10</v>
      </c>
      <c r="I2744" t="str">
        <f>IF(AND(LEFT(OnlineRetail[[#This Row],[InvoiceNo]],1)&lt;&gt;"C",OnlineRetail[[#This Row],[CustomerID]]&lt;&gt;""),"Yes","No")</f>
        <v>Yes</v>
      </c>
      <c r="J2744" s="4">
        <f>EOMONTH(OnlineRetail[[#This Row],[InvoiceDate]],-1)+1</f>
        <v>40603</v>
      </c>
      <c r="K2744" s="6">
        <f>OnlineRetail[[#This Row],[Quantity]]*OnlineRetail[[#This Row],[UnitPrice]]</f>
        <v>33.9</v>
      </c>
      <c r="L2744" t="str">
        <f t="shared" si="42"/>
        <v>13027|Mar-2011</v>
      </c>
    </row>
    <row r="2745" spans="1:12">
      <c r="A2745">
        <v>547025</v>
      </c>
      <c r="B2745" t="s">
        <v>170</v>
      </c>
      <c r="C2745" t="s">
        <v>42</v>
      </c>
      <c r="D2745">
        <v>12</v>
      </c>
      <c r="E2745" s="1">
        <v>40610.356249999997</v>
      </c>
      <c r="F2745">
        <v>4.95</v>
      </c>
      <c r="G2745">
        <v>12697</v>
      </c>
      <c r="H2745" t="s">
        <v>10</v>
      </c>
      <c r="I2745" t="str">
        <f>IF(AND(LEFT(OnlineRetail[[#This Row],[InvoiceNo]],1)&lt;&gt;"C",OnlineRetail[[#This Row],[CustomerID]]&lt;&gt;""),"Yes","No")</f>
        <v>Yes</v>
      </c>
      <c r="J2745" s="4">
        <f>EOMONTH(OnlineRetail[[#This Row],[InvoiceDate]],-1)+1</f>
        <v>40603</v>
      </c>
      <c r="K2745" s="6">
        <f>OnlineRetail[[#This Row],[Quantity]]*OnlineRetail[[#This Row],[UnitPrice]]</f>
        <v>59.400000000000006</v>
      </c>
      <c r="L2745" t="str">
        <f t="shared" si="42"/>
        <v>12697|Mar-2011</v>
      </c>
    </row>
    <row r="2746" spans="1:12">
      <c r="A2746">
        <v>539018</v>
      </c>
      <c r="B2746" t="s">
        <v>192</v>
      </c>
      <c r="C2746" t="s">
        <v>27</v>
      </c>
      <c r="D2746">
        <v>8</v>
      </c>
      <c r="E2746" s="1">
        <v>40610.356249999997</v>
      </c>
      <c r="F2746">
        <v>4.25</v>
      </c>
      <c r="G2746">
        <v>13356</v>
      </c>
      <c r="H2746" t="s">
        <v>10</v>
      </c>
      <c r="I2746" t="str">
        <f>IF(AND(LEFT(OnlineRetail[[#This Row],[InvoiceNo]],1)&lt;&gt;"C",OnlineRetail[[#This Row],[CustomerID]]&lt;&gt;""),"Yes","No")</f>
        <v>Yes</v>
      </c>
      <c r="J2746" s="4">
        <f>EOMONTH(OnlineRetail[[#This Row],[InvoiceDate]],-1)+1</f>
        <v>40603</v>
      </c>
      <c r="K2746" s="6">
        <f>OnlineRetail[[#This Row],[Quantity]]*OnlineRetail[[#This Row],[UnitPrice]]</f>
        <v>34</v>
      </c>
      <c r="L2746" t="str">
        <f t="shared" si="42"/>
        <v>13356|Mar-2011</v>
      </c>
    </row>
    <row r="2747" spans="1:12">
      <c r="A2747">
        <v>538520</v>
      </c>
      <c r="B2747" t="s">
        <v>168</v>
      </c>
      <c r="C2747" t="s">
        <v>29</v>
      </c>
      <c r="D2747">
        <v>8</v>
      </c>
      <c r="E2747" s="1">
        <v>40610.361805555563</v>
      </c>
      <c r="F2747">
        <v>4.95</v>
      </c>
      <c r="G2747">
        <v>12684</v>
      </c>
      <c r="H2747" t="s">
        <v>10</v>
      </c>
      <c r="I2747" t="str">
        <f>IF(AND(LEFT(OnlineRetail[[#This Row],[InvoiceNo]],1)&lt;&gt;"C",OnlineRetail[[#This Row],[CustomerID]]&lt;&gt;""),"Yes","No")</f>
        <v>Yes</v>
      </c>
      <c r="J2747" s="4">
        <f>EOMONTH(OnlineRetail[[#This Row],[InvoiceDate]],-1)+1</f>
        <v>40603</v>
      </c>
      <c r="K2747" s="6">
        <f>OnlineRetail[[#This Row],[Quantity]]*OnlineRetail[[#This Row],[UnitPrice]]</f>
        <v>39.6</v>
      </c>
      <c r="L2747" t="str">
        <f t="shared" si="42"/>
        <v>12684|Mar-2011</v>
      </c>
    </row>
    <row r="2748" spans="1:12">
      <c r="A2748">
        <v>550506</v>
      </c>
      <c r="B2748" t="s">
        <v>276</v>
      </c>
      <c r="C2748" t="s">
        <v>50</v>
      </c>
      <c r="D2748">
        <v>19</v>
      </c>
      <c r="E2748" s="1">
        <v>40610.382638888892</v>
      </c>
      <c r="F2748">
        <v>2.1</v>
      </c>
      <c r="G2748">
        <v>13147</v>
      </c>
      <c r="H2748" t="s">
        <v>22</v>
      </c>
      <c r="I2748" t="str">
        <f>IF(AND(LEFT(OnlineRetail[[#This Row],[InvoiceNo]],1)&lt;&gt;"C",OnlineRetail[[#This Row],[CustomerID]]&lt;&gt;""),"Yes","No")</f>
        <v>Yes</v>
      </c>
      <c r="J2748" s="4">
        <f>EOMONTH(OnlineRetail[[#This Row],[InvoiceDate]],-1)+1</f>
        <v>40603</v>
      </c>
      <c r="K2748" s="6">
        <f>OnlineRetail[[#This Row],[Quantity]]*OnlineRetail[[#This Row],[UnitPrice]]</f>
        <v>39.9</v>
      </c>
      <c r="L2748" t="str">
        <f t="shared" si="42"/>
        <v>13147|Mar-2011</v>
      </c>
    </row>
    <row r="2749" spans="1:12">
      <c r="A2749">
        <v>541429</v>
      </c>
      <c r="B2749" t="s">
        <v>30</v>
      </c>
      <c r="C2749" t="s">
        <v>72</v>
      </c>
      <c r="D2749">
        <v>3</v>
      </c>
      <c r="E2749" s="1">
        <v>40610.384027777778</v>
      </c>
      <c r="F2749">
        <v>2.1</v>
      </c>
      <c r="G2749">
        <v>14254</v>
      </c>
      <c r="H2749" t="s">
        <v>36</v>
      </c>
      <c r="I2749" t="str">
        <f>IF(AND(LEFT(OnlineRetail[[#This Row],[InvoiceNo]],1)&lt;&gt;"C",OnlineRetail[[#This Row],[CustomerID]]&lt;&gt;""),"Yes","No")</f>
        <v>Yes</v>
      </c>
      <c r="J2749" s="4">
        <f>EOMONTH(OnlineRetail[[#This Row],[InvoiceDate]],-1)+1</f>
        <v>40603</v>
      </c>
      <c r="K2749" s="6">
        <f>OnlineRetail[[#This Row],[Quantity]]*OnlineRetail[[#This Row],[UnitPrice]]</f>
        <v>6.3000000000000007</v>
      </c>
      <c r="L2749" t="str">
        <f t="shared" si="42"/>
        <v>14254|Mar-2011</v>
      </c>
    </row>
    <row r="2750" spans="1:12">
      <c r="A2750">
        <v>552602</v>
      </c>
      <c r="B2750" t="s">
        <v>81</v>
      </c>
      <c r="C2750" t="s">
        <v>50</v>
      </c>
      <c r="D2750">
        <v>8</v>
      </c>
      <c r="E2750" s="1">
        <v>40610.386111111111</v>
      </c>
      <c r="F2750">
        <v>9.9499999999999993</v>
      </c>
      <c r="G2750">
        <v>13144</v>
      </c>
      <c r="H2750" t="s">
        <v>17</v>
      </c>
      <c r="I2750" t="str">
        <f>IF(AND(LEFT(OnlineRetail[[#This Row],[InvoiceNo]],1)&lt;&gt;"C",OnlineRetail[[#This Row],[CustomerID]]&lt;&gt;""),"Yes","No")</f>
        <v>Yes</v>
      </c>
      <c r="J2750" s="4">
        <f>EOMONTH(OnlineRetail[[#This Row],[InvoiceDate]],-1)+1</f>
        <v>40603</v>
      </c>
      <c r="K2750" s="6">
        <f>OnlineRetail[[#This Row],[Quantity]]*OnlineRetail[[#This Row],[UnitPrice]]</f>
        <v>79.599999999999994</v>
      </c>
      <c r="L2750" t="str">
        <f t="shared" si="42"/>
        <v>13144|Mar-2011</v>
      </c>
    </row>
    <row r="2751" spans="1:12">
      <c r="A2751">
        <v>552612</v>
      </c>
      <c r="B2751" t="s">
        <v>51</v>
      </c>
      <c r="C2751" t="s">
        <v>40</v>
      </c>
      <c r="D2751">
        <v>16</v>
      </c>
      <c r="E2751" s="1">
        <v>40610.393055555563</v>
      </c>
      <c r="F2751">
        <v>2.5499999999999998</v>
      </c>
      <c r="G2751">
        <v>12713</v>
      </c>
      <c r="H2751" t="s">
        <v>10</v>
      </c>
      <c r="I2751" t="str">
        <f>IF(AND(LEFT(OnlineRetail[[#This Row],[InvoiceNo]],1)&lt;&gt;"C",OnlineRetail[[#This Row],[CustomerID]]&lt;&gt;""),"Yes","No")</f>
        <v>Yes</v>
      </c>
      <c r="J2751" s="4">
        <f>EOMONTH(OnlineRetail[[#This Row],[InvoiceDate]],-1)+1</f>
        <v>40603</v>
      </c>
      <c r="K2751" s="6">
        <f>OnlineRetail[[#This Row],[Quantity]]*OnlineRetail[[#This Row],[UnitPrice]]</f>
        <v>40.799999999999997</v>
      </c>
      <c r="L2751" t="str">
        <f t="shared" si="42"/>
        <v>12713|Mar-2011</v>
      </c>
    </row>
    <row r="2752" spans="1:12">
      <c r="A2752">
        <v>548786</v>
      </c>
      <c r="B2752" t="s">
        <v>225</v>
      </c>
      <c r="C2752" t="s">
        <v>27</v>
      </c>
      <c r="D2752">
        <v>17</v>
      </c>
      <c r="E2752" s="1">
        <v>40610.401388888888</v>
      </c>
      <c r="F2752">
        <v>4.95</v>
      </c>
      <c r="G2752">
        <v>13877</v>
      </c>
      <c r="H2752" t="s">
        <v>10</v>
      </c>
      <c r="I2752" t="str">
        <f>IF(AND(LEFT(OnlineRetail[[#This Row],[InvoiceNo]],1)&lt;&gt;"C",OnlineRetail[[#This Row],[CustomerID]]&lt;&gt;""),"Yes","No")</f>
        <v>Yes</v>
      </c>
      <c r="J2752" s="4">
        <f>EOMONTH(OnlineRetail[[#This Row],[InvoiceDate]],-1)+1</f>
        <v>40603</v>
      </c>
      <c r="K2752" s="6">
        <f>OnlineRetail[[#This Row],[Quantity]]*OnlineRetail[[#This Row],[UnitPrice]]</f>
        <v>84.15</v>
      </c>
      <c r="L2752" t="str">
        <f t="shared" si="42"/>
        <v>13877|Mar-2011</v>
      </c>
    </row>
    <row r="2753" spans="1:12">
      <c r="A2753">
        <v>545137</v>
      </c>
      <c r="B2753" t="s">
        <v>198</v>
      </c>
      <c r="C2753" t="s">
        <v>24</v>
      </c>
      <c r="D2753">
        <v>4</v>
      </c>
      <c r="E2753" s="1">
        <v>40610.441666666673</v>
      </c>
      <c r="F2753">
        <v>7.95</v>
      </c>
      <c r="G2753">
        <v>12971</v>
      </c>
      <c r="H2753" t="s">
        <v>10</v>
      </c>
      <c r="I2753" t="str">
        <f>IF(AND(LEFT(OnlineRetail[[#This Row],[InvoiceNo]],1)&lt;&gt;"C",OnlineRetail[[#This Row],[CustomerID]]&lt;&gt;""),"Yes","No")</f>
        <v>Yes</v>
      </c>
      <c r="J2753" s="4">
        <f>EOMONTH(OnlineRetail[[#This Row],[InvoiceDate]],-1)+1</f>
        <v>40603</v>
      </c>
      <c r="K2753" s="6">
        <f>OnlineRetail[[#This Row],[Quantity]]*OnlineRetail[[#This Row],[UnitPrice]]</f>
        <v>31.8</v>
      </c>
      <c r="L2753" t="str">
        <f t="shared" si="42"/>
        <v>12971|Mar-2011</v>
      </c>
    </row>
    <row r="2754" spans="1:12">
      <c r="A2754">
        <v>538134</v>
      </c>
      <c r="B2754" t="s">
        <v>252</v>
      </c>
      <c r="C2754" t="s">
        <v>50</v>
      </c>
      <c r="D2754">
        <v>22</v>
      </c>
      <c r="E2754" s="1">
        <v>40610.473611111112</v>
      </c>
      <c r="F2754">
        <v>5.95</v>
      </c>
      <c r="G2754">
        <v>13770</v>
      </c>
      <c r="H2754" t="s">
        <v>10</v>
      </c>
      <c r="I2754" t="str">
        <f>IF(AND(LEFT(OnlineRetail[[#This Row],[InvoiceNo]],1)&lt;&gt;"C",OnlineRetail[[#This Row],[CustomerID]]&lt;&gt;""),"Yes","No")</f>
        <v>Yes</v>
      </c>
      <c r="J2754" s="4">
        <f>EOMONTH(OnlineRetail[[#This Row],[InvoiceDate]],-1)+1</f>
        <v>40603</v>
      </c>
      <c r="K2754" s="6">
        <f>OnlineRetail[[#This Row],[Quantity]]*OnlineRetail[[#This Row],[UnitPrice]]</f>
        <v>130.9</v>
      </c>
      <c r="L2754" t="str">
        <f t="shared" ref="L2754:L2817" si="43">IF(I2754="Yes",G2754&amp;"|"&amp;TEXT(J2754,"mmm-yyyy"),"")</f>
        <v>13770|Mar-2011</v>
      </c>
    </row>
    <row r="2755" spans="1:12">
      <c r="A2755">
        <v>546736</v>
      </c>
      <c r="B2755" t="s">
        <v>256</v>
      </c>
      <c r="C2755" t="s">
        <v>33</v>
      </c>
      <c r="D2755">
        <v>6</v>
      </c>
      <c r="E2755" s="1">
        <v>40610.474999999999</v>
      </c>
      <c r="F2755">
        <v>2.1</v>
      </c>
      <c r="G2755">
        <v>12447</v>
      </c>
      <c r="H2755" t="s">
        <v>25</v>
      </c>
      <c r="I2755" t="str">
        <f>IF(AND(LEFT(OnlineRetail[[#This Row],[InvoiceNo]],1)&lt;&gt;"C",OnlineRetail[[#This Row],[CustomerID]]&lt;&gt;""),"Yes","No")</f>
        <v>Yes</v>
      </c>
      <c r="J2755" s="4">
        <f>EOMONTH(OnlineRetail[[#This Row],[InvoiceDate]],-1)+1</f>
        <v>40603</v>
      </c>
      <c r="K2755" s="6">
        <f>OnlineRetail[[#This Row],[Quantity]]*OnlineRetail[[#This Row],[UnitPrice]]</f>
        <v>12.600000000000001</v>
      </c>
      <c r="L2755" t="str">
        <f t="shared" si="43"/>
        <v>12447|Mar-2011</v>
      </c>
    </row>
    <row r="2756" spans="1:12">
      <c r="A2756">
        <v>556344</v>
      </c>
      <c r="B2756" t="s">
        <v>251</v>
      </c>
      <c r="C2756" t="s">
        <v>19</v>
      </c>
      <c r="D2756">
        <v>11</v>
      </c>
      <c r="E2756" s="1">
        <v>40610.474999999999</v>
      </c>
      <c r="F2756">
        <v>9.9499999999999993</v>
      </c>
      <c r="G2756">
        <v>12655</v>
      </c>
      <c r="H2756" t="s">
        <v>10</v>
      </c>
      <c r="I2756" t="str">
        <f>IF(AND(LEFT(OnlineRetail[[#This Row],[InvoiceNo]],1)&lt;&gt;"C",OnlineRetail[[#This Row],[CustomerID]]&lt;&gt;""),"Yes","No")</f>
        <v>Yes</v>
      </c>
      <c r="J2756" s="4">
        <f>EOMONTH(OnlineRetail[[#This Row],[InvoiceDate]],-1)+1</f>
        <v>40603</v>
      </c>
      <c r="K2756" s="6">
        <f>OnlineRetail[[#This Row],[Quantity]]*OnlineRetail[[#This Row],[UnitPrice]]</f>
        <v>109.44999999999999</v>
      </c>
      <c r="L2756" t="str">
        <f t="shared" si="43"/>
        <v>12655|Mar-2011</v>
      </c>
    </row>
    <row r="2757" spans="1:12">
      <c r="A2757">
        <v>551340</v>
      </c>
      <c r="B2757" t="s">
        <v>248</v>
      </c>
      <c r="C2757" t="s">
        <v>14</v>
      </c>
      <c r="D2757">
        <v>7</v>
      </c>
      <c r="E2757" s="1">
        <v>40610.477777777778</v>
      </c>
      <c r="F2757">
        <v>1.65</v>
      </c>
      <c r="G2757">
        <v>12726</v>
      </c>
      <c r="H2757" t="s">
        <v>10</v>
      </c>
      <c r="I2757" t="str">
        <f>IF(AND(LEFT(OnlineRetail[[#This Row],[InvoiceNo]],1)&lt;&gt;"C",OnlineRetail[[#This Row],[CustomerID]]&lt;&gt;""),"Yes","No")</f>
        <v>Yes</v>
      </c>
      <c r="J2757" s="4">
        <f>EOMONTH(OnlineRetail[[#This Row],[InvoiceDate]],-1)+1</f>
        <v>40603</v>
      </c>
      <c r="K2757" s="6">
        <f>OnlineRetail[[#This Row],[Quantity]]*OnlineRetail[[#This Row],[UnitPrice]]</f>
        <v>11.549999999999999</v>
      </c>
      <c r="L2757" t="str">
        <f t="shared" si="43"/>
        <v>12726|Mar-2011</v>
      </c>
    </row>
    <row r="2758" spans="1:12">
      <c r="A2758">
        <v>540315</v>
      </c>
      <c r="B2758" t="s">
        <v>28</v>
      </c>
      <c r="C2758" t="s">
        <v>62</v>
      </c>
      <c r="D2758">
        <v>24</v>
      </c>
      <c r="E2758" s="1">
        <v>40610.480555555558</v>
      </c>
      <c r="F2758">
        <v>4.95</v>
      </c>
      <c r="G2758">
        <v>14225</v>
      </c>
      <c r="H2758" t="s">
        <v>10</v>
      </c>
      <c r="I2758" t="str">
        <f>IF(AND(LEFT(OnlineRetail[[#This Row],[InvoiceNo]],1)&lt;&gt;"C",OnlineRetail[[#This Row],[CustomerID]]&lt;&gt;""),"Yes","No")</f>
        <v>Yes</v>
      </c>
      <c r="J2758" s="4">
        <f>EOMONTH(OnlineRetail[[#This Row],[InvoiceDate]],-1)+1</f>
        <v>40603</v>
      </c>
      <c r="K2758" s="6">
        <f>OnlineRetail[[#This Row],[Quantity]]*OnlineRetail[[#This Row],[UnitPrice]]</f>
        <v>118.80000000000001</v>
      </c>
      <c r="L2758" t="str">
        <f t="shared" si="43"/>
        <v>14225|Mar-2011</v>
      </c>
    </row>
    <row r="2759" spans="1:12">
      <c r="A2759">
        <v>542318</v>
      </c>
      <c r="B2759" t="s">
        <v>23</v>
      </c>
      <c r="C2759" t="s">
        <v>40</v>
      </c>
      <c r="D2759">
        <v>18</v>
      </c>
      <c r="E2759" s="1">
        <v>40610.496527777781</v>
      </c>
      <c r="F2759">
        <v>1.65</v>
      </c>
      <c r="G2759">
        <v>13524</v>
      </c>
      <c r="H2759" t="s">
        <v>10</v>
      </c>
      <c r="I2759" t="str">
        <f>IF(AND(LEFT(OnlineRetail[[#This Row],[InvoiceNo]],1)&lt;&gt;"C",OnlineRetail[[#This Row],[CustomerID]]&lt;&gt;""),"Yes","No")</f>
        <v>Yes</v>
      </c>
      <c r="J2759" s="4">
        <f>EOMONTH(OnlineRetail[[#This Row],[InvoiceDate]],-1)+1</f>
        <v>40603</v>
      </c>
      <c r="K2759" s="6">
        <f>OnlineRetail[[#This Row],[Quantity]]*OnlineRetail[[#This Row],[UnitPrice]]</f>
        <v>29.7</v>
      </c>
      <c r="L2759" t="str">
        <f t="shared" si="43"/>
        <v>13524|Mar-2011</v>
      </c>
    </row>
    <row r="2760" spans="1:12">
      <c r="A2760">
        <v>539034</v>
      </c>
      <c r="B2760" t="s">
        <v>45</v>
      </c>
      <c r="C2760" t="s">
        <v>27</v>
      </c>
      <c r="D2760">
        <v>13</v>
      </c>
      <c r="E2760" s="1">
        <v>40610.5</v>
      </c>
      <c r="F2760">
        <v>4.95</v>
      </c>
      <c r="G2760">
        <v>12899</v>
      </c>
      <c r="H2760" t="s">
        <v>10</v>
      </c>
      <c r="I2760" t="str">
        <f>IF(AND(LEFT(OnlineRetail[[#This Row],[InvoiceNo]],1)&lt;&gt;"C",OnlineRetail[[#This Row],[CustomerID]]&lt;&gt;""),"Yes","No")</f>
        <v>Yes</v>
      </c>
      <c r="J2760" s="4">
        <f>EOMONTH(OnlineRetail[[#This Row],[InvoiceDate]],-1)+1</f>
        <v>40603</v>
      </c>
      <c r="K2760" s="6">
        <f>OnlineRetail[[#This Row],[Quantity]]*OnlineRetail[[#This Row],[UnitPrice]]</f>
        <v>64.350000000000009</v>
      </c>
      <c r="L2760" t="str">
        <f t="shared" si="43"/>
        <v>12899|Mar-2011</v>
      </c>
    </row>
    <row r="2761" spans="1:12">
      <c r="A2761">
        <v>555726</v>
      </c>
      <c r="B2761" t="s">
        <v>289</v>
      </c>
      <c r="C2761" t="s">
        <v>29</v>
      </c>
      <c r="D2761">
        <v>3</v>
      </c>
      <c r="E2761" s="1">
        <v>40610.51666666667</v>
      </c>
      <c r="F2761">
        <v>3.39</v>
      </c>
      <c r="G2761">
        <v>13093</v>
      </c>
      <c r="H2761" t="s">
        <v>10</v>
      </c>
      <c r="I2761" t="str">
        <f>IF(AND(LEFT(OnlineRetail[[#This Row],[InvoiceNo]],1)&lt;&gt;"C",OnlineRetail[[#This Row],[CustomerID]]&lt;&gt;""),"Yes","No")</f>
        <v>Yes</v>
      </c>
      <c r="J2761" s="4">
        <f>EOMONTH(OnlineRetail[[#This Row],[InvoiceDate]],-1)+1</f>
        <v>40603</v>
      </c>
      <c r="K2761" s="6">
        <f>OnlineRetail[[#This Row],[Quantity]]*OnlineRetail[[#This Row],[UnitPrice]]</f>
        <v>10.17</v>
      </c>
      <c r="L2761" t="str">
        <f t="shared" si="43"/>
        <v>13093|Mar-2011</v>
      </c>
    </row>
    <row r="2762" spans="1:12">
      <c r="A2762">
        <v>552037</v>
      </c>
      <c r="B2762" t="s">
        <v>183</v>
      </c>
      <c r="C2762" t="s">
        <v>24</v>
      </c>
      <c r="D2762">
        <v>10</v>
      </c>
      <c r="E2762" s="1">
        <v>40610.517361111109</v>
      </c>
      <c r="F2762">
        <v>1.65</v>
      </c>
      <c r="G2762">
        <v>14085</v>
      </c>
      <c r="H2762" t="s">
        <v>10</v>
      </c>
      <c r="I2762" t="str">
        <f>IF(AND(LEFT(OnlineRetail[[#This Row],[InvoiceNo]],1)&lt;&gt;"C",OnlineRetail[[#This Row],[CustomerID]]&lt;&gt;""),"Yes","No")</f>
        <v>Yes</v>
      </c>
      <c r="J2762" s="4">
        <f>EOMONTH(OnlineRetail[[#This Row],[InvoiceDate]],-1)+1</f>
        <v>40603</v>
      </c>
      <c r="K2762" s="6">
        <f>OnlineRetail[[#This Row],[Quantity]]*OnlineRetail[[#This Row],[UnitPrice]]</f>
        <v>16.5</v>
      </c>
      <c r="L2762" t="str">
        <f t="shared" si="43"/>
        <v>14085|Mar-2011</v>
      </c>
    </row>
    <row r="2763" spans="1:12">
      <c r="A2763">
        <v>544900</v>
      </c>
      <c r="B2763" t="s">
        <v>92</v>
      </c>
      <c r="C2763" t="s">
        <v>50</v>
      </c>
      <c r="D2763">
        <v>18</v>
      </c>
      <c r="E2763" s="1">
        <v>40610.52847222222</v>
      </c>
      <c r="F2763">
        <v>4.25</v>
      </c>
      <c r="G2763">
        <v>12586</v>
      </c>
      <c r="H2763" t="s">
        <v>22</v>
      </c>
      <c r="I2763" t="str">
        <f>IF(AND(LEFT(OnlineRetail[[#This Row],[InvoiceNo]],1)&lt;&gt;"C",OnlineRetail[[#This Row],[CustomerID]]&lt;&gt;""),"Yes","No")</f>
        <v>Yes</v>
      </c>
      <c r="J2763" s="4">
        <f>EOMONTH(OnlineRetail[[#This Row],[InvoiceDate]],-1)+1</f>
        <v>40603</v>
      </c>
      <c r="K2763" s="6">
        <f>OnlineRetail[[#This Row],[Quantity]]*OnlineRetail[[#This Row],[UnitPrice]]</f>
        <v>76.5</v>
      </c>
      <c r="L2763" t="str">
        <f t="shared" si="43"/>
        <v>12586|Mar-2011</v>
      </c>
    </row>
    <row r="2764" spans="1:12">
      <c r="A2764">
        <v>548849</v>
      </c>
      <c r="B2764" t="s">
        <v>223</v>
      </c>
      <c r="C2764" t="s">
        <v>83</v>
      </c>
      <c r="D2764">
        <v>13</v>
      </c>
      <c r="E2764" s="1">
        <v>40610.541666666657</v>
      </c>
      <c r="F2764">
        <v>5.95</v>
      </c>
      <c r="G2764">
        <v>13218</v>
      </c>
      <c r="H2764" t="s">
        <v>121</v>
      </c>
      <c r="I2764" t="str">
        <f>IF(AND(LEFT(OnlineRetail[[#This Row],[InvoiceNo]],1)&lt;&gt;"C",OnlineRetail[[#This Row],[CustomerID]]&lt;&gt;""),"Yes","No")</f>
        <v>Yes</v>
      </c>
      <c r="J2764" s="4">
        <f>EOMONTH(OnlineRetail[[#This Row],[InvoiceDate]],-1)+1</f>
        <v>40603</v>
      </c>
      <c r="K2764" s="6">
        <f>OnlineRetail[[#This Row],[Quantity]]*OnlineRetail[[#This Row],[UnitPrice]]</f>
        <v>77.350000000000009</v>
      </c>
      <c r="L2764" t="str">
        <f t="shared" si="43"/>
        <v>13218|Mar-2011</v>
      </c>
    </row>
    <row r="2765" spans="1:12">
      <c r="A2765">
        <v>537235</v>
      </c>
      <c r="B2765" t="s">
        <v>140</v>
      </c>
      <c r="C2765" t="s">
        <v>27</v>
      </c>
      <c r="D2765">
        <v>21</v>
      </c>
      <c r="E2765" s="1">
        <v>40610.560416666667</v>
      </c>
      <c r="F2765">
        <v>1.65</v>
      </c>
      <c r="G2765">
        <v>12879</v>
      </c>
      <c r="H2765" t="s">
        <v>10</v>
      </c>
      <c r="I2765" t="str">
        <f>IF(AND(LEFT(OnlineRetail[[#This Row],[InvoiceNo]],1)&lt;&gt;"C",OnlineRetail[[#This Row],[CustomerID]]&lt;&gt;""),"Yes","No")</f>
        <v>Yes</v>
      </c>
      <c r="J2765" s="4">
        <f>EOMONTH(OnlineRetail[[#This Row],[InvoiceDate]],-1)+1</f>
        <v>40603</v>
      </c>
      <c r="K2765" s="6">
        <f>OnlineRetail[[#This Row],[Quantity]]*OnlineRetail[[#This Row],[UnitPrice]]</f>
        <v>34.65</v>
      </c>
      <c r="L2765" t="str">
        <f t="shared" si="43"/>
        <v>12879|Mar-2011</v>
      </c>
    </row>
    <row r="2766" spans="1:12">
      <c r="A2766">
        <v>536639</v>
      </c>
      <c r="B2766" t="s">
        <v>212</v>
      </c>
      <c r="C2766" t="s">
        <v>72</v>
      </c>
      <c r="D2766">
        <v>12</v>
      </c>
      <c r="E2766" s="1">
        <v>40610.56527777778</v>
      </c>
      <c r="F2766">
        <v>9.9499999999999993</v>
      </c>
      <c r="G2766">
        <v>12478</v>
      </c>
      <c r="H2766" t="s">
        <v>10</v>
      </c>
      <c r="I2766" t="str">
        <f>IF(AND(LEFT(OnlineRetail[[#This Row],[InvoiceNo]],1)&lt;&gt;"C",OnlineRetail[[#This Row],[CustomerID]]&lt;&gt;""),"Yes","No")</f>
        <v>Yes</v>
      </c>
      <c r="J2766" s="4">
        <f>EOMONTH(OnlineRetail[[#This Row],[InvoiceDate]],-1)+1</f>
        <v>40603</v>
      </c>
      <c r="K2766" s="6">
        <f>OnlineRetail[[#This Row],[Quantity]]*OnlineRetail[[#This Row],[UnitPrice]]</f>
        <v>119.39999999999999</v>
      </c>
      <c r="L2766" t="str">
        <f t="shared" si="43"/>
        <v>12478|Mar-2011</v>
      </c>
    </row>
    <row r="2767" spans="1:12">
      <c r="A2767">
        <v>540305</v>
      </c>
      <c r="B2767" t="s">
        <v>18</v>
      </c>
      <c r="C2767" t="s">
        <v>16</v>
      </c>
      <c r="D2767">
        <v>2</v>
      </c>
      <c r="E2767" s="1">
        <v>40610.567361111112</v>
      </c>
      <c r="F2767">
        <v>4.95</v>
      </c>
      <c r="G2767">
        <v>12617</v>
      </c>
      <c r="H2767" t="s">
        <v>10</v>
      </c>
      <c r="I2767" t="str">
        <f>IF(AND(LEFT(OnlineRetail[[#This Row],[InvoiceNo]],1)&lt;&gt;"C",OnlineRetail[[#This Row],[CustomerID]]&lt;&gt;""),"Yes","No")</f>
        <v>Yes</v>
      </c>
      <c r="J2767" s="4">
        <f>EOMONTH(OnlineRetail[[#This Row],[InvoiceDate]],-1)+1</f>
        <v>40603</v>
      </c>
      <c r="K2767" s="6">
        <f>OnlineRetail[[#This Row],[Quantity]]*OnlineRetail[[#This Row],[UnitPrice]]</f>
        <v>9.9</v>
      </c>
      <c r="L2767" t="str">
        <f t="shared" si="43"/>
        <v>12617|Mar-2011</v>
      </c>
    </row>
    <row r="2768" spans="1:12">
      <c r="A2768">
        <v>547969</v>
      </c>
      <c r="B2768" t="s">
        <v>154</v>
      </c>
      <c r="C2768" t="s">
        <v>53</v>
      </c>
      <c r="D2768">
        <v>15</v>
      </c>
      <c r="E2768" s="1">
        <v>40610.569444444453</v>
      </c>
      <c r="F2768">
        <v>1.65</v>
      </c>
      <c r="G2768">
        <v>12776</v>
      </c>
      <c r="H2768" t="s">
        <v>10</v>
      </c>
      <c r="I2768" t="str">
        <f>IF(AND(LEFT(OnlineRetail[[#This Row],[InvoiceNo]],1)&lt;&gt;"C",OnlineRetail[[#This Row],[CustomerID]]&lt;&gt;""),"Yes","No")</f>
        <v>Yes</v>
      </c>
      <c r="J2768" s="4">
        <f>EOMONTH(OnlineRetail[[#This Row],[InvoiceDate]],-1)+1</f>
        <v>40603</v>
      </c>
      <c r="K2768" s="6">
        <f>OnlineRetail[[#This Row],[Quantity]]*OnlineRetail[[#This Row],[UnitPrice]]</f>
        <v>24.75</v>
      </c>
      <c r="L2768" t="str">
        <f t="shared" si="43"/>
        <v>12776|Mar-2011</v>
      </c>
    </row>
    <row r="2769" spans="1:12">
      <c r="A2769">
        <v>539442</v>
      </c>
      <c r="B2769" t="s">
        <v>162</v>
      </c>
      <c r="C2769" t="s">
        <v>21</v>
      </c>
      <c r="D2769">
        <v>20</v>
      </c>
      <c r="E2769" s="1">
        <v>40610.63958333333</v>
      </c>
      <c r="F2769">
        <v>4.25</v>
      </c>
      <c r="G2769">
        <v>13770</v>
      </c>
      <c r="H2769" t="s">
        <v>10</v>
      </c>
      <c r="I2769" t="str">
        <f>IF(AND(LEFT(OnlineRetail[[#This Row],[InvoiceNo]],1)&lt;&gt;"C",OnlineRetail[[#This Row],[CustomerID]]&lt;&gt;""),"Yes","No")</f>
        <v>Yes</v>
      </c>
      <c r="J2769" s="4">
        <f>EOMONTH(OnlineRetail[[#This Row],[InvoiceDate]],-1)+1</f>
        <v>40603</v>
      </c>
      <c r="K2769" s="6">
        <f>OnlineRetail[[#This Row],[Quantity]]*OnlineRetail[[#This Row],[UnitPrice]]</f>
        <v>85</v>
      </c>
      <c r="L2769" t="str">
        <f t="shared" si="43"/>
        <v>13770|Mar-2011</v>
      </c>
    </row>
    <row r="2770" spans="1:12">
      <c r="A2770">
        <v>553360</v>
      </c>
      <c r="B2770" t="s">
        <v>170</v>
      </c>
      <c r="C2770" t="s">
        <v>9</v>
      </c>
      <c r="D2770">
        <v>7</v>
      </c>
      <c r="E2770" s="1">
        <v>40610.643750000003</v>
      </c>
      <c r="F2770">
        <v>3.39</v>
      </c>
      <c r="G2770">
        <v>13667</v>
      </c>
      <c r="H2770" t="s">
        <v>10</v>
      </c>
      <c r="I2770" t="str">
        <f>IF(AND(LEFT(OnlineRetail[[#This Row],[InvoiceNo]],1)&lt;&gt;"C",OnlineRetail[[#This Row],[CustomerID]]&lt;&gt;""),"Yes","No")</f>
        <v>Yes</v>
      </c>
      <c r="J2770" s="4">
        <f>EOMONTH(OnlineRetail[[#This Row],[InvoiceDate]],-1)+1</f>
        <v>40603</v>
      </c>
      <c r="K2770" s="6">
        <f>OnlineRetail[[#This Row],[Quantity]]*OnlineRetail[[#This Row],[UnitPrice]]</f>
        <v>23.73</v>
      </c>
      <c r="L2770" t="str">
        <f t="shared" si="43"/>
        <v>13667|Mar-2011</v>
      </c>
    </row>
    <row r="2771" spans="1:12">
      <c r="A2771">
        <v>541775</v>
      </c>
      <c r="B2771" t="s">
        <v>234</v>
      </c>
      <c r="C2771" t="s">
        <v>24</v>
      </c>
      <c r="D2771">
        <v>5</v>
      </c>
      <c r="E2771" s="1">
        <v>40610.658333333333</v>
      </c>
      <c r="F2771">
        <v>1.25</v>
      </c>
      <c r="G2771">
        <v>13358</v>
      </c>
      <c r="H2771" t="s">
        <v>10</v>
      </c>
      <c r="I2771" t="str">
        <f>IF(AND(LEFT(OnlineRetail[[#This Row],[InvoiceNo]],1)&lt;&gt;"C",OnlineRetail[[#This Row],[CustomerID]]&lt;&gt;""),"Yes","No")</f>
        <v>Yes</v>
      </c>
      <c r="J2771" s="4">
        <f>EOMONTH(OnlineRetail[[#This Row],[InvoiceDate]],-1)+1</f>
        <v>40603</v>
      </c>
      <c r="K2771" s="6">
        <f>OnlineRetail[[#This Row],[Quantity]]*OnlineRetail[[#This Row],[UnitPrice]]</f>
        <v>6.25</v>
      </c>
      <c r="L2771" t="str">
        <f t="shared" si="43"/>
        <v>13358|Mar-2011</v>
      </c>
    </row>
    <row r="2772" spans="1:12">
      <c r="A2772">
        <v>556288</v>
      </c>
      <c r="B2772" t="s">
        <v>179</v>
      </c>
      <c r="C2772" t="s">
        <v>9</v>
      </c>
      <c r="D2772">
        <v>20</v>
      </c>
      <c r="E2772" s="1">
        <v>40610.680555555547</v>
      </c>
      <c r="F2772">
        <v>2.1</v>
      </c>
      <c r="G2772">
        <v>14281</v>
      </c>
      <c r="H2772" t="s">
        <v>10</v>
      </c>
      <c r="I2772" t="str">
        <f>IF(AND(LEFT(OnlineRetail[[#This Row],[InvoiceNo]],1)&lt;&gt;"C",OnlineRetail[[#This Row],[CustomerID]]&lt;&gt;""),"Yes","No")</f>
        <v>Yes</v>
      </c>
      <c r="J2772" s="4">
        <f>EOMONTH(OnlineRetail[[#This Row],[InvoiceDate]],-1)+1</f>
        <v>40603</v>
      </c>
      <c r="K2772" s="6">
        <f>OnlineRetail[[#This Row],[Quantity]]*OnlineRetail[[#This Row],[UnitPrice]]</f>
        <v>42</v>
      </c>
      <c r="L2772" t="str">
        <f t="shared" si="43"/>
        <v>14281|Mar-2011</v>
      </c>
    </row>
    <row r="2773" spans="1:12">
      <c r="A2773">
        <v>537717</v>
      </c>
      <c r="B2773" t="s">
        <v>202</v>
      </c>
      <c r="C2773" t="s">
        <v>53</v>
      </c>
      <c r="D2773">
        <v>15</v>
      </c>
      <c r="E2773" s="1">
        <v>40610.693055555559</v>
      </c>
      <c r="F2773">
        <v>2.1</v>
      </c>
      <c r="G2773">
        <v>13089</v>
      </c>
      <c r="H2773" t="s">
        <v>70</v>
      </c>
      <c r="I2773" t="str">
        <f>IF(AND(LEFT(OnlineRetail[[#This Row],[InvoiceNo]],1)&lt;&gt;"C",OnlineRetail[[#This Row],[CustomerID]]&lt;&gt;""),"Yes","No")</f>
        <v>Yes</v>
      </c>
      <c r="J2773" s="4">
        <f>EOMONTH(OnlineRetail[[#This Row],[InvoiceDate]],-1)+1</f>
        <v>40603</v>
      </c>
      <c r="K2773" s="6">
        <f>OnlineRetail[[#This Row],[Quantity]]*OnlineRetail[[#This Row],[UnitPrice]]</f>
        <v>31.5</v>
      </c>
      <c r="L2773" t="str">
        <f t="shared" si="43"/>
        <v>13089|Mar-2011</v>
      </c>
    </row>
    <row r="2774" spans="1:12">
      <c r="A2774">
        <v>554858</v>
      </c>
      <c r="B2774" t="s">
        <v>226</v>
      </c>
      <c r="C2774" t="s">
        <v>40</v>
      </c>
      <c r="D2774">
        <v>15</v>
      </c>
      <c r="E2774" s="1">
        <v>40610.693749999999</v>
      </c>
      <c r="F2774">
        <v>5.95</v>
      </c>
      <c r="G2774">
        <v>13358</v>
      </c>
      <c r="H2774" t="s">
        <v>10</v>
      </c>
      <c r="I2774" t="str">
        <f>IF(AND(LEFT(OnlineRetail[[#This Row],[InvoiceNo]],1)&lt;&gt;"C",OnlineRetail[[#This Row],[CustomerID]]&lt;&gt;""),"Yes","No")</f>
        <v>Yes</v>
      </c>
      <c r="J2774" s="4">
        <f>EOMONTH(OnlineRetail[[#This Row],[InvoiceDate]],-1)+1</f>
        <v>40603</v>
      </c>
      <c r="K2774" s="6">
        <f>OnlineRetail[[#This Row],[Quantity]]*OnlineRetail[[#This Row],[UnitPrice]]</f>
        <v>89.25</v>
      </c>
      <c r="L2774" t="str">
        <f t="shared" si="43"/>
        <v>13358|Mar-2011</v>
      </c>
    </row>
    <row r="2775" spans="1:12">
      <c r="A2775">
        <v>547626</v>
      </c>
      <c r="B2775" t="s">
        <v>20</v>
      </c>
      <c r="C2775" t="s">
        <v>33</v>
      </c>
      <c r="D2775">
        <v>8</v>
      </c>
      <c r="E2775" s="1">
        <v>40610.697222222218</v>
      </c>
      <c r="F2775">
        <v>2.1</v>
      </c>
      <c r="G2775">
        <v>13949</v>
      </c>
      <c r="H2775" t="s">
        <v>10</v>
      </c>
      <c r="I2775" t="str">
        <f>IF(AND(LEFT(OnlineRetail[[#This Row],[InvoiceNo]],1)&lt;&gt;"C",OnlineRetail[[#This Row],[CustomerID]]&lt;&gt;""),"Yes","No")</f>
        <v>Yes</v>
      </c>
      <c r="J2775" s="4">
        <f>EOMONTH(OnlineRetail[[#This Row],[InvoiceDate]],-1)+1</f>
        <v>40603</v>
      </c>
      <c r="K2775" s="6">
        <f>OnlineRetail[[#This Row],[Quantity]]*OnlineRetail[[#This Row],[UnitPrice]]</f>
        <v>16.8</v>
      </c>
      <c r="L2775" t="str">
        <f t="shared" si="43"/>
        <v>13949|Mar-2011</v>
      </c>
    </row>
    <row r="2776" spans="1:12">
      <c r="A2776">
        <v>537916</v>
      </c>
      <c r="B2776" t="s">
        <v>125</v>
      </c>
      <c r="C2776" t="s">
        <v>72</v>
      </c>
      <c r="D2776">
        <v>17</v>
      </c>
      <c r="E2776" s="1">
        <v>40610.705555555563</v>
      </c>
      <c r="F2776">
        <v>3.39</v>
      </c>
      <c r="G2776">
        <v>14324</v>
      </c>
      <c r="H2776" t="s">
        <v>10</v>
      </c>
      <c r="I2776" t="str">
        <f>IF(AND(LEFT(OnlineRetail[[#This Row],[InvoiceNo]],1)&lt;&gt;"C",OnlineRetail[[#This Row],[CustomerID]]&lt;&gt;""),"Yes","No")</f>
        <v>Yes</v>
      </c>
      <c r="J2776" s="4">
        <f>EOMONTH(OnlineRetail[[#This Row],[InvoiceDate]],-1)+1</f>
        <v>40603</v>
      </c>
      <c r="K2776" s="6">
        <f>OnlineRetail[[#This Row],[Quantity]]*OnlineRetail[[#This Row],[UnitPrice]]</f>
        <v>57.63</v>
      </c>
      <c r="L2776" t="str">
        <f t="shared" si="43"/>
        <v>14324|Mar-2011</v>
      </c>
    </row>
    <row r="2777" spans="1:12">
      <c r="A2777">
        <v>538246</v>
      </c>
      <c r="B2777" t="s">
        <v>182</v>
      </c>
      <c r="C2777" t="s">
        <v>83</v>
      </c>
      <c r="D2777">
        <v>21</v>
      </c>
      <c r="E2777" s="1">
        <v>40610.705555555563</v>
      </c>
      <c r="F2777">
        <v>2.5499999999999998</v>
      </c>
      <c r="G2777">
        <v>12763</v>
      </c>
      <c r="H2777" t="s">
        <v>70</v>
      </c>
      <c r="I2777" t="str">
        <f>IF(AND(LEFT(OnlineRetail[[#This Row],[InvoiceNo]],1)&lt;&gt;"C",OnlineRetail[[#This Row],[CustomerID]]&lt;&gt;""),"Yes","No")</f>
        <v>Yes</v>
      </c>
      <c r="J2777" s="4">
        <f>EOMONTH(OnlineRetail[[#This Row],[InvoiceDate]],-1)+1</f>
        <v>40603</v>
      </c>
      <c r="K2777" s="6">
        <f>OnlineRetail[[#This Row],[Quantity]]*OnlineRetail[[#This Row],[UnitPrice]]</f>
        <v>53.55</v>
      </c>
      <c r="L2777" t="str">
        <f t="shared" si="43"/>
        <v>12763|Mar-2011</v>
      </c>
    </row>
    <row r="2778" spans="1:12">
      <c r="A2778">
        <v>553304</v>
      </c>
      <c r="B2778" t="s">
        <v>222</v>
      </c>
      <c r="C2778" t="s">
        <v>14</v>
      </c>
      <c r="D2778">
        <v>17</v>
      </c>
      <c r="E2778" s="1">
        <v>40610.724305555559</v>
      </c>
      <c r="F2778">
        <v>0.85</v>
      </c>
      <c r="G2778">
        <v>13777</v>
      </c>
      <c r="H2778" t="s">
        <v>10</v>
      </c>
      <c r="I2778" t="str">
        <f>IF(AND(LEFT(OnlineRetail[[#This Row],[InvoiceNo]],1)&lt;&gt;"C",OnlineRetail[[#This Row],[CustomerID]]&lt;&gt;""),"Yes","No")</f>
        <v>Yes</v>
      </c>
      <c r="J2778" s="4">
        <f>EOMONTH(OnlineRetail[[#This Row],[InvoiceDate]],-1)+1</f>
        <v>40603</v>
      </c>
      <c r="K2778" s="6">
        <f>OnlineRetail[[#This Row],[Quantity]]*OnlineRetail[[#This Row],[UnitPrice]]</f>
        <v>14.45</v>
      </c>
      <c r="L2778" t="str">
        <f t="shared" si="43"/>
        <v>13777|Mar-2011</v>
      </c>
    </row>
    <row r="2779" spans="1:12">
      <c r="A2779">
        <v>540193</v>
      </c>
      <c r="B2779" t="s">
        <v>130</v>
      </c>
      <c r="C2779" t="s">
        <v>24</v>
      </c>
      <c r="D2779">
        <v>15</v>
      </c>
      <c r="E2779" s="1">
        <v>40610.736805555563</v>
      </c>
      <c r="F2779">
        <v>4.95</v>
      </c>
      <c r="G2779">
        <v>13984</v>
      </c>
      <c r="H2779" t="s">
        <v>10</v>
      </c>
      <c r="I2779" t="str">
        <f>IF(AND(LEFT(OnlineRetail[[#This Row],[InvoiceNo]],1)&lt;&gt;"C",OnlineRetail[[#This Row],[CustomerID]]&lt;&gt;""),"Yes","No")</f>
        <v>Yes</v>
      </c>
      <c r="J2779" s="4">
        <f>EOMONTH(OnlineRetail[[#This Row],[InvoiceDate]],-1)+1</f>
        <v>40603</v>
      </c>
      <c r="K2779" s="6">
        <f>OnlineRetail[[#This Row],[Quantity]]*OnlineRetail[[#This Row],[UnitPrice]]</f>
        <v>74.25</v>
      </c>
      <c r="L2779" t="str">
        <f t="shared" si="43"/>
        <v>13984|Mar-2011</v>
      </c>
    </row>
    <row r="2780" spans="1:12">
      <c r="A2780">
        <v>551364</v>
      </c>
      <c r="B2780" t="s">
        <v>240</v>
      </c>
      <c r="C2780" t="s">
        <v>19</v>
      </c>
      <c r="D2780">
        <v>5</v>
      </c>
      <c r="E2780" s="1">
        <v>40610.754166666673</v>
      </c>
      <c r="F2780">
        <v>4.25</v>
      </c>
      <c r="G2780">
        <v>12868</v>
      </c>
      <c r="H2780" t="s">
        <v>10</v>
      </c>
      <c r="I2780" t="str">
        <f>IF(AND(LEFT(OnlineRetail[[#This Row],[InvoiceNo]],1)&lt;&gt;"C",OnlineRetail[[#This Row],[CustomerID]]&lt;&gt;""),"Yes","No")</f>
        <v>Yes</v>
      </c>
      <c r="J2780" s="4">
        <f>EOMONTH(OnlineRetail[[#This Row],[InvoiceDate]],-1)+1</f>
        <v>40603</v>
      </c>
      <c r="K2780" s="6">
        <f>OnlineRetail[[#This Row],[Quantity]]*OnlineRetail[[#This Row],[UnitPrice]]</f>
        <v>21.25</v>
      </c>
      <c r="L2780" t="str">
        <f t="shared" si="43"/>
        <v>12868|Mar-2011</v>
      </c>
    </row>
    <row r="2781" spans="1:12">
      <c r="A2781">
        <v>555855</v>
      </c>
      <c r="B2781" t="s">
        <v>32</v>
      </c>
      <c r="C2781" t="s">
        <v>9</v>
      </c>
      <c r="D2781">
        <v>2</v>
      </c>
      <c r="E2781" s="1">
        <v>40610.759027777778</v>
      </c>
      <c r="F2781">
        <v>2.5499999999999998</v>
      </c>
      <c r="G2781">
        <v>13269</v>
      </c>
      <c r="H2781" t="s">
        <v>10</v>
      </c>
      <c r="I2781" t="str">
        <f>IF(AND(LEFT(OnlineRetail[[#This Row],[InvoiceNo]],1)&lt;&gt;"C",OnlineRetail[[#This Row],[CustomerID]]&lt;&gt;""),"Yes","No")</f>
        <v>Yes</v>
      </c>
      <c r="J2781" s="4">
        <f>EOMONTH(OnlineRetail[[#This Row],[InvoiceDate]],-1)+1</f>
        <v>40603</v>
      </c>
      <c r="K2781" s="6">
        <f>OnlineRetail[[#This Row],[Quantity]]*OnlineRetail[[#This Row],[UnitPrice]]</f>
        <v>5.0999999999999996</v>
      </c>
      <c r="L2781" t="str">
        <f t="shared" si="43"/>
        <v>13269|Mar-2011</v>
      </c>
    </row>
    <row r="2782" spans="1:12">
      <c r="A2782">
        <v>543938</v>
      </c>
      <c r="B2782" t="s">
        <v>165</v>
      </c>
      <c r="C2782" t="s">
        <v>46</v>
      </c>
      <c r="D2782">
        <v>7</v>
      </c>
      <c r="E2782" s="1">
        <v>40610.760416666657</v>
      </c>
      <c r="F2782">
        <v>1.25</v>
      </c>
      <c r="G2782">
        <v>13575</v>
      </c>
      <c r="H2782" t="s">
        <v>10</v>
      </c>
      <c r="I2782" t="str">
        <f>IF(AND(LEFT(OnlineRetail[[#This Row],[InvoiceNo]],1)&lt;&gt;"C",OnlineRetail[[#This Row],[CustomerID]]&lt;&gt;""),"Yes","No")</f>
        <v>Yes</v>
      </c>
      <c r="J2782" s="4">
        <f>EOMONTH(OnlineRetail[[#This Row],[InvoiceDate]],-1)+1</f>
        <v>40603</v>
      </c>
      <c r="K2782" s="6">
        <f>OnlineRetail[[#This Row],[Quantity]]*OnlineRetail[[#This Row],[UnitPrice]]</f>
        <v>8.75</v>
      </c>
      <c r="L2782" t="str">
        <f t="shared" si="43"/>
        <v>13575|Mar-2011</v>
      </c>
    </row>
    <row r="2783" spans="1:12">
      <c r="A2783">
        <v>551927</v>
      </c>
      <c r="B2783" t="s">
        <v>230</v>
      </c>
      <c r="C2783" t="s">
        <v>83</v>
      </c>
      <c r="D2783">
        <v>5</v>
      </c>
      <c r="E2783" s="1">
        <v>40610.76666666667</v>
      </c>
      <c r="F2783">
        <v>1.25</v>
      </c>
      <c r="G2783">
        <v>13080</v>
      </c>
      <c r="H2783" t="s">
        <v>10</v>
      </c>
      <c r="I2783" t="str">
        <f>IF(AND(LEFT(OnlineRetail[[#This Row],[InvoiceNo]],1)&lt;&gt;"C",OnlineRetail[[#This Row],[CustomerID]]&lt;&gt;""),"Yes","No")</f>
        <v>Yes</v>
      </c>
      <c r="J2783" s="4">
        <f>EOMONTH(OnlineRetail[[#This Row],[InvoiceDate]],-1)+1</f>
        <v>40603</v>
      </c>
      <c r="K2783" s="6">
        <f>OnlineRetail[[#This Row],[Quantity]]*OnlineRetail[[#This Row],[UnitPrice]]</f>
        <v>6.25</v>
      </c>
      <c r="L2783" t="str">
        <f t="shared" si="43"/>
        <v>13080|Mar-2011</v>
      </c>
    </row>
    <row r="2784" spans="1:12">
      <c r="A2784">
        <v>537052</v>
      </c>
      <c r="B2784" t="s">
        <v>236</v>
      </c>
      <c r="C2784" t="s">
        <v>50</v>
      </c>
      <c r="D2784">
        <v>15</v>
      </c>
      <c r="E2784" s="1">
        <v>40610.768750000003</v>
      </c>
      <c r="F2784">
        <v>3.39</v>
      </c>
      <c r="G2784">
        <v>13159</v>
      </c>
      <c r="H2784" t="s">
        <v>10</v>
      </c>
      <c r="I2784" t="str">
        <f>IF(AND(LEFT(OnlineRetail[[#This Row],[InvoiceNo]],1)&lt;&gt;"C",OnlineRetail[[#This Row],[CustomerID]]&lt;&gt;""),"Yes","No")</f>
        <v>Yes</v>
      </c>
      <c r="J2784" s="4">
        <f>EOMONTH(OnlineRetail[[#This Row],[InvoiceDate]],-1)+1</f>
        <v>40603</v>
      </c>
      <c r="K2784" s="6">
        <f>OnlineRetail[[#This Row],[Quantity]]*OnlineRetail[[#This Row],[UnitPrice]]</f>
        <v>50.85</v>
      </c>
      <c r="L2784" t="str">
        <f t="shared" si="43"/>
        <v>13159|Mar-2011</v>
      </c>
    </row>
    <row r="2785" spans="1:12">
      <c r="A2785">
        <v>536864</v>
      </c>
      <c r="B2785" t="s">
        <v>189</v>
      </c>
      <c r="C2785" t="s">
        <v>39</v>
      </c>
      <c r="D2785">
        <v>6</v>
      </c>
      <c r="E2785" s="1">
        <v>40610.787499999999</v>
      </c>
      <c r="F2785">
        <v>2.1</v>
      </c>
      <c r="G2785">
        <v>13421</v>
      </c>
      <c r="H2785" t="s">
        <v>36</v>
      </c>
      <c r="I2785" t="str">
        <f>IF(AND(LEFT(OnlineRetail[[#This Row],[InvoiceNo]],1)&lt;&gt;"C",OnlineRetail[[#This Row],[CustomerID]]&lt;&gt;""),"Yes","No")</f>
        <v>Yes</v>
      </c>
      <c r="J2785" s="4">
        <f>EOMONTH(OnlineRetail[[#This Row],[InvoiceDate]],-1)+1</f>
        <v>40603</v>
      </c>
      <c r="K2785" s="6">
        <f>OnlineRetail[[#This Row],[Quantity]]*OnlineRetail[[#This Row],[UnitPrice]]</f>
        <v>12.600000000000001</v>
      </c>
      <c r="L2785" t="str">
        <f t="shared" si="43"/>
        <v>13421|Mar-2011</v>
      </c>
    </row>
    <row r="2786" spans="1:12">
      <c r="A2786">
        <v>550418</v>
      </c>
      <c r="B2786" t="s">
        <v>13</v>
      </c>
      <c r="C2786" t="s">
        <v>21</v>
      </c>
      <c r="D2786">
        <v>14</v>
      </c>
      <c r="E2786" s="1">
        <v>40610.80972222222</v>
      </c>
      <c r="F2786">
        <v>1.65</v>
      </c>
      <c r="G2786">
        <v>12422</v>
      </c>
      <c r="H2786" t="s">
        <v>10</v>
      </c>
      <c r="I2786" t="str">
        <f>IF(AND(LEFT(OnlineRetail[[#This Row],[InvoiceNo]],1)&lt;&gt;"C",OnlineRetail[[#This Row],[CustomerID]]&lt;&gt;""),"Yes","No")</f>
        <v>Yes</v>
      </c>
      <c r="J2786" s="4">
        <f>EOMONTH(OnlineRetail[[#This Row],[InvoiceDate]],-1)+1</f>
        <v>40603</v>
      </c>
      <c r="K2786" s="6">
        <f>OnlineRetail[[#This Row],[Quantity]]*OnlineRetail[[#This Row],[UnitPrice]]</f>
        <v>23.099999999999998</v>
      </c>
      <c r="L2786" t="str">
        <f t="shared" si="43"/>
        <v>12422|Mar-2011</v>
      </c>
    </row>
    <row r="2787" spans="1:12">
      <c r="A2787">
        <v>542123</v>
      </c>
      <c r="B2787" t="s">
        <v>180</v>
      </c>
      <c r="C2787" t="s">
        <v>27</v>
      </c>
      <c r="D2787">
        <v>14</v>
      </c>
      <c r="E2787" s="1">
        <v>40611.337500000001</v>
      </c>
      <c r="F2787">
        <v>5.95</v>
      </c>
      <c r="G2787">
        <v>13791</v>
      </c>
      <c r="H2787" t="s">
        <v>10</v>
      </c>
      <c r="I2787" t="str">
        <f>IF(AND(LEFT(OnlineRetail[[#This Row],[InvoiceNo]],1)&lt;&gt;"C",OnlineRetail[[#This Row],[CustomerID]]&lt;&gt;""),"Yes","No")</f>
        <v>Yes</v>
      </c>
      <c r="J2787" s="4">
        <f>EOMONTH(OnlineRetail[[#This Row],[InvoiceDate]],-1)+1</f>
        <v>40603</v>
      </c>
      <c r="K2787" s="6">
        <f>OnlineRetail[[#This Row],[Quantity]]*OnlineRetail[[#This Row],[UnitPrice]]</f>
        <v>83.3</v>
      </c>
      <c r="L2787" t="str">
        <f t="shared" si="43"/>
        <v>13791|Mar-2011</v>
      </c>
    </row>
    <row r="2788" spans="1:12">
      <c r="A2788">
        <v>546581</v>
      </c>
      <c r="B2788" t="s">
        <v>233</v>
      </c>
      <c r="C2788" t="s">
        <v>33</v>
      </c>
      <c r="D2788">
        <v>19</v>
      </c>
      <c r="E2788" s="1">
        <v>40611.34375</v>
      </c>
      <c r="F2788">
        <v>9.9499999999999993</v>
      </c>
      <c r="G2788">
        <v>13712</v>
      </c>
      <c r="H2788" t="s">
        <v>10</v>
      </c>
      <c r="I2788" t="str">
        <f>IF(AND(LEFT(OnlineRetail[[#This Row],[InvoiceNo]],1)&lt;&gt;"C",OnlineRetail[[#This Row],[CustomerID]]&lt;&gt;""),"Yes","No")</f>
        <v>Yes</v>
      </c>
      <c r="J2788" s="4">
        <f>EOMONTH(OnlineRetail[[#This Row],[InvoiceDate]],-1)+1</f>
        <v>40603</v>
      </c>
      <c r="K2788" s="6">
        <f>OnlineRetail[[#This Row],[Quantity]]*OnlineRetail[[#This Row],[UnitPrice]]</f>
        <v>189.04999999999998</v>
      </c>
      <c r="L2788" t="str">
        <f t="shared" si="43"/>
        <v>13712|Mar-2011</v>
      </c>
    </row>
    <row r="2789" spans="1:12">
      <c r="A2789">
        <v>542243</v>
      </c>
      <c r="B2789" t="s">
        <v>116</v>
      </c>
      <c r="C2789" t="s">
        <v>21</v>
      </c>
      <c r="D2789">
        <v>10</v>
      </c>
      <c r="E2789" s="1">
        <v>40611.345138888893</v>
      </c>
      <c r="F2789">
        <v>0.85</v>
      </c>
      <c r="G2789">
        <v>13359</v>
      </c>
      <c r="H2789" t="s">
        <v>25</v>
      </c>
      <c r="I2789" t="str">
        <f>IF(AND(LEFT(OnlineRetail[[#This Row],[InvoiceNo]],1)&lt;&gt;"C",OnlineRetail[[#This Row],[CustomerID]]&lt;&gt;""),"Yes","No")</f>
        <v>Yes</v>
      </c>
      <c r="J2789" s="4">
        <f>EOMONTH(OnlineRetail[[#This Row],[InvoiceDate]],-1)+1</f>
        <v>40603</v>
      </c>
      <c r="K2789" s="6">
        <f>OnlineRetail[[#This Row],[Quantity]]*OnlineRetail[[#This Row],[UnitPrice]]</f>
        <v>8.5</v>
      </c>
      <c r="L2789" t="str">
        <f t="shared" si="43"/>
        <v>13359|Mar-2011</v>
      </c>
    </row>
    <row r="2790" spans="1:12">
      <c r="A2790">
        <v>552059</v>
      </c>
      <c r="B2790" t="s">
        <v>109</v>
      </c>
      <c r="C2790" t="s">
        <v>33</v>
      </c>
      <c r="D2790">
        <v>7</v>
      </c>
      <c r="E2790" s="1">
        <v>40611.357638888891</v>
      </c>
      <c r="F2790">
        <v>5.95</v>
      </c>
      <c r="G2790">
        <v>13184</v>
      </c>
      <c r="H2790" t="s">
        <v>10</v>
      </c>
      <c r="I2790" t="str">
        <f>IF(AND(LEFT(OnlineRetail[[#This Row],[InvoiceNo]],1)&lt;&gt;"C",OnlineRetail[[#This Row],[CustomerID]]&lt;&gt;""),"Yes","No")</f>
        <v>Yes</v>
      </c>
      <c r="J2790" s="4">
        <f>EOMONTH(OnlineRetail[[#This Row],[InvoiceDate]],-1)+1</f>
        <v>40603</v>
      </c>
      <c r="K2790" s="6">
        <f>OnlineRetail[[#This Row],[Quantity]]*OnlineRetail[[#This Row],[UnitPrice]]</f>
        <v>41.65</v>
      </c>
      <c r="L2790" t="str">
        <f t="shared" si="43"/>
        <v>13184|Mar-2011</v>
      </c>
    </row>
    <row r="2791" spans="1:12">
      <c r="A2791">
        <v>553926</v>
      </c>
      <c r="B2791" t="s">
        <v>125</v>
      </c>
      <c r="C2791" t="s">
        <v>46</v>
      </c>
      <c r="D2791">
        <v>17</v>
      </c>
      <c r="E2791" s="1">
        <v>40611.367361111108</v>
      </c>
      <c r="F2791">
        <v>4.95</v>
      </c>
      <c r="G2791">
        <v>12603</v>
      </c>
      <c r="H2791" t="s">
        <v>10</v>
      </c>
      <c r="I2791" t="str">
        <f>IF(AND(LEFT(OnlineRetail[[#This Row],[InvoiceNo]],1)&lt;&gt;"C",OnlineRetail[[#This Row],[CustomerID]]&lt;&gt;""),"Yes","No")</f>
        <v>Yes</v>
      </c>
      <c r="J2791" s="4">
        <f>EOMONTH(OnlineRetail[[#This Row],[InvoiceDate]],-1)+1</f>
        <v>40603</v>
      </c>
      <c r="K2791" s="6">
        <f>OnlineRetail[[#This Row],[Quantity]]*OnlineRetail[[#This Row],[UnitPrice]]</f>
        <v>84.15</v>
      </c>
      <c r="L2791" t="str">
        <f t="shared" si="43"/>
        <v>12603|Mar-2011</v>
      </c>
    </row>
    <row r="2792" spans="1:12">
      <c r="A2792">
        <v>556213</v>
      </c>
      <c r="B2792" t="s">
        <v>185</v>
      </c>
      <c r="C2792" t="s">
        <v>42</v>
      </c>
      <c r="D2792">
        <v>22</v>
      </c>
      <c r="E2792" s="1">
        <v>40611.369444444441</v>
      </c>
      <c r="F2792">
        <v>0.85</v>
      </c>
      <c r="G2792">
        <v>13350</v>
      </c>
      <c r="H2792" t="s">
        <v>10</v>
      </c>
      <c r="I2792" t="str">
        <f>IF(AND(LEFT(OnlineRetail[[#This Row],[InvoiceNo]],1)&lt;&gt;"C",OnlineRetail[[#This Row],[CustomerID]]&lt;&gt;""),"Yes","No")</f>
        <v>Yes</v>
      </c>
      <c r="J2792" s="4">
        <f>EOMONTH(OnlineRetail[[#This Row],[InvoiceDate]],-1)+1</f>
        <v>40603</v>
      </c>
      <c r="K2792" s="6">
        <f>OnlineRetail[[#This Row],[Quantity]]*OnlineRetail[[#This Row],[UnitPrice]]</f>
        <v>18.7</v>
      </c>
      <c r="L2792" t="str">
        <f t="shared" si="43"/>
        <v>13350|Mar-2011</v>
      </c>
    </row>
    <row r="2793" spans="1:12">
      <c r="A2793">
        <v>548180</v>
      </c>
      <c r="B2793" t="s">
        <v>143</v>
      </c>
      <c r="C2793" t="s">
        <v>72</v>
      </c>
      <c r="D2793">
        <v>5</v>
      </c>
      <c r="E2793" s="1">
        <v>40611.381249999999</v>
      </c>
      <c r="F2793">
        <v>9.9499999999999993</v>
      </c>
      <c r="G2793">
        <v>14249</v>
      </c>
      <c r="H2793" t="s">
        <v>10</v>
      </c>
      <c r="I2793" t="str">
        <f>IF(AND(LEFT(OnlineRetail[[#This Row],[InvoiceNo]],1)&lt;&gt;"C",OnlineRetail[[#This Row],[CustomerID]]&lt;&gt;""),"Yes","No")</f>
        <v>Yes</v>
      </c>
      <c r="J2793" s="4">
        <f>EOMONTH(OnlineRetail[[#This Row],[InvoiceDate]],-1)+1</f>
        <v>40603</v>
      </c>
      <c r="K2793" s="6">
        <f>OnlineRetail[[#This Row],[Quantity]]*OnlineRetail[[#This Row],[UnitPrice]]</f>
        <v>49.75</v>
      </c>
      <c r="L2793" t="str">
        <f t="shared" si="43"/>
        <v>14249|Mar-2011</v>
      </c>
    </row>
    <row r="2794" spans="1:12">
      <c r="A2794">
        <v>548404</v>
      </c>
      <c r="B2794" t="s">
        <v>208</v>
      </c>
      <c r="C2794" t="s">
        <v>39</v>
      </c>
      <c r="D2794">
        <v>23</v>
      </c>
      <c r="E2794" s="1">
        <v>40611.386805555558</v>
      </c>
      <c r="F2794">
        <v>0.85</v>
      </c>
      <c r="G2794">
        <v>14018</v>
      </c>
      <c r="H2794" t="s">
        <v>22</v>
      </c>
      <c r="I2794" t="str">
        <f>IF(AND(LEFT(OnlineRetail[[#This Row],[InvoiceNo]],1)&lt;&gt;"C",OnlineRetail[[#This Row],[CustomerID]]&lt;&gt;""),"Yes","No")</f>
        <v>Yes</v>
      </c>
      <c r="J2794" s="4">
        <f>EOMONTH(OnlineRetail[[#This Row],[InvoiceDate]],-1)+1</f>
        <v>40603</v>
      </c>
      <c r="K2794" s="6">
        <f>OnlineRetail[[#This Row],[Quantity]]*OnlineRetail[[#This Row],[UnitPrice]]</f>
        <v>19.55</v>
      </c>
      <c r="L2794" t="str">
        <f t="shared" si="43"/>
        <v>14018|Mar-2011</v>
      </c>
    </row>
    <row r="2795" spans="1:12">
      <c r="A2795">
        <v>538731</v>
      </c>
      <c r="B2795" t="s">
        <v>74</v>
      </c>
      <c r="C2795" t="s">
        <v>62</v>
      </c>
      <c r="D2795">
        <v>21</v>
      </c>
      <c r="E2795" s="1">
        <v>40611.399305555547</v>
      </c>
      <c r="F2795">
        <v>4.95</v>
      </c>
      <c r="G2795">
        <v>12377</v>
      </c>
      <c r="H2795" t="s">
        <v>10</v>
      </c>
      <c r="I2795" t="str">
        <f>IF(AND(LEFT(OnlineRetail[[#This Row],[InvoiceNo]],1)&lt;&gt;"C",OnlineRetail[[#This Row],[CustomerID]]&lt;&gt;""),"Yes","No")</f>
        <v>Yes</v>
      </c>
      <c r="J2795" s="4">
        <f>EOMONTH(OnlineRetail[[#This Row],[InvoiceDate]],-1)+1</f>
        <v>40603</v>
      </c>
      <c r="K2795" s="6">
        <f>OnlineRetail[[#This Row],[Quantity]]*OnlineRetail[[#This Row],[UnitPrice]]</f>
        <v>103.95</v>
      </c>
      <c r="L2795" t="str">
        <f t="shared" si="43"/>
        <v>12377|Mar-2011</v>
      </c>
    </row>
    <row r="2796" spans="1:12">
      <c r="A2796">
        <v>555955</v>
      </c>
      <c r="B2796" t="s">
        <v>212</v>
      </c>
      <c r="C2796" t="s">
        <v>16</v>
      </c>
      <c r="D2796">
        <v>11</v>
      </c>
      <c r="E2796" s="1">
        <v>40611.40347222222</v>
      </c>
      <c r="F2796">
        <v>4.25</v>
      </c>
      <c r="G2796">
        <v>13883</v>
      </c>
      <c r="H2796" t="s">
        <v>10</v>
      </c>
      <c r="I2796" t="str">
        <f>IF(AND(LEFT(OnlineRetail[[#This Row],[InvoiceNo]],1)&lt;&gt;"C",OnlineRetail[[#This Row],[CustomerID]]&lt;&gt;""),"Yes","No")</f>
        <v>Yes</v>
      </c>
      <c r="J2796" s="4">
        <f>EOMONTH(OnlineRetail[[#This Row],[InvoiceDate]],-1)+1</f>
        <v>40603</v>
      </c>
      <c r="K2796" s="6">
        <f>OnlineRetail[[#This Row],[Quantity]]*OnlineRetail[[#This Row],[UnitPrice]]</f>
        <v>46.75</v>
      </c>
      <c r="L2796" t="str">
        <f t="shared" si="43"/>
        <v>13883|Mar-2011</v>
      </c>
    </row>
    <row r="2797" spans="1:12">
      <c r="A2797">
        <v>553090</v>
      </c>
      <c r="B2797" t="s">
        <v>246</v>
      </c>
      <c r="C2797" t="s">
        <v>29</v>
      </c>
      <c r="D2797">
        <v>23</v>
      </c>
      <c r="E2797" s="1">
        <v>40611.4375</v>
      </c>
      <c r="F2797">
        <v>1.65</v>
      </c>
      <c r="G2797">
        <v>13882</v>
      </c>
      <c r="H2797" t="s">
        <v>10</v>
      </c>
      <c r="I2797" t="str">
        <f>IF(AND(LEFT(OnlineRetail[[#This Row],[InvoiceNo]],1)&lt;&gt;"C",OnlineRetail[[#This Row],[CustomerID]]&lt;&gt;""),"Yes","No")</f>
        <v>Yes</v>
      </c>
      <c r="J2797" s="4">
        <f>EOMONTH(OnlineRetail[[#This Row],[InvoiceDate]],-1)+1</f>
        <v>40603</v>
      </c>
      <c r="K2797" s="6">
        <f>OnlineRetail[[#This Row],[Quantity]]*OnlineRetail[[#This Row],[UnitPrice]]</f>
        <v>37.949999999999996</v>
      </c>
      <c r="L2797" t="str">
        <f t="shared" si="43"/>
        <v>13882|Mar-2011</v>
      </c>
    </row>
    <row r="2798" spans="1:12">
      <c r="A2798">
        <v>544885</v>
      </c>
      <c r="B2798" t="s">
        <v>168</v>
      </c>
      <c r="C2798" t="s">
        <v>62</v>
      </c>
      <c r="D2798">
        <v>23</v>
      </c>
      <c r="E2798" s="1">
        <v>40611.440972222219</v>
      </c>
      <c r="F2798">
        <v>1.65</v>
      </c>
      <c r="G2798">
        <v>12417</v>
      </c>
      <c r="H2798" t="s">
        <v>10</v>
      </c>
      <c r="I2798" t="str">
        <f>IF(AND(LEFT(OnlineRetail[[#This Row],[InvoiceNo]],1)&lt;&gt;"C",OnlineRetail[[#This Row],[CustomerID]]&lt;&gt;""),"Yes","No")</f>
        <v>Yes</v>
      </c>
      <c r="J2798" s="4">
        <f>EOMONTH(OnlineRetail[[#This Row],[InvoiceDate]],-1)+1</f>
        <v>40603</v>
      </c>
      <c r="K2798" s="6">
        <f>OnlineRetail[[#This Row],[Quantity]]*OnlineRetail[[#This Row],[UnitPrice]]</f>
        <v>37.949999999999996</v>
      </c>
      <c r="L2798" t="str">
        <f t="shared" si="43"/>
        <v>12417|Mar-2011</v>
      </c>
    </row>
    <row r="2799" spans="1:12">
      <c r="A2799">
        <v>554688</v>
      </c>
      <c r="B2799" t="s">
        <v>185</v>
      </c>
      <c r="C2799" t="s">
        <v>72</v>
      </c>
      <c r="D2799">
        <v>2</v>
      </c>
      <c r="E2799" s="1">
        <v>40611.448611111111</v>
      </c>
      <c r="F2799">
        <v>7.95</v>
      </c>
      <c r="G2799">
        <v>13931</v>
      </c>
      <c r="H2799" t="s">
        <v>10</v>
      </c>
      <c r="I2799" t="str">
        <f>IF(AND(LEFT(OnlineRetail[[#This Row],[InvoiceNo]],1)&lt;&gt;"C",OnlineRetail[[#This Row],[CustomerID]]&lt;&gt;""),"Yes","No")</f>
        <v>Yes</v>
      </c>
      <c r="J2799" s="4">
        <f>EOMONTH(OnlineRetail[[#This Row],[InvoiceDate]],-1)+1</f>
        <v>40603</v>
      </c>
      <c r="K2799" s="6">
        <f>OnlineRetail[[#This Row],[Quantity]]*OnlineRetail[[#This Row],[UnitPrice]]</f>
        <v>15.9</v>
      </c>
      <c r="L2799" t="str">
        <f t="shared" si="43"/>
        <v>13931|Mar-2011</v>
      </c>
    </row>
    <row r="2800" spans="1:12">
      <c r="A2800">
        <v>555177</v>
      </c>
      <c r="B2800" t="s">
        <v>89</v>
      </c>
      <c r="C2800" t="s">
        <v>29</v>
      </c>
      <c r="D2800">
        <v>11</v>
      </c>
      <c r="E2800" s="1">
        <v>40611.470833333333</v>
      </c>
      <c r="F2800">
        <v>4.25</v>
      </c>
      <c r="G2800">
        <v>13146</v>
      </c>
      <c r="H2800" t="s">
        <v>126</v>
      </c>
      <c r="I2800" t="str">
        <f>IF(AND(LEFT(OnlineRetail[[#This Row],[InvoiceNo]],1)&lt;&gt;"C",OnlineRetail[[#This Row],[CustomerID]]&lt;&gt;""),"Yes","No")</f>
        <v>Yes</v>
      </c>
      <c r="J2800" s="4">
        <f>EOMONTH(OnlineRetail[[#This Row],[InvoiceDate]],-1)+1</f>
        <v>40603</v>
      </c>
      <c r="K2800" s="6">
        <f>OnlineRetail[[#This Row],[Quantity]]*OnlineRetail[[#This Row],[UnitPrice]]</f>
        <v>46.75</v>
      </c>
      <c r="L2800" t="str">
        <f t="shared" si="43"/>
        <v>13146|Mar-2011</v>
      </c>
    </row>
    <row r="2801" spans="1:12">
      <c r="A2801">
        <v>540445</v>
      </c>
      <c r="B2801" t="s">
        <v>187</v>
      </c>
      <c r="C2801" t="s">
        <v>29</v>
      </c>
      <c r="D2801">
        <v>8</v>
      </c>
      <c r="E2801" s="1">
        <v>40611.477777777778</v>
      </c>
      <c r="F2801">
        <v>2.1</v>
      </c>
      <c r="G2801">
        <v>12878</v>
      </c>
      <c r="H2801" t="s">
        <v>10</v>
      </c>
      <c r="I2801" t="str">
        <f>IF(AND(LEFT(OnlineRetail[[#This Row],[InvoiceNo]],1)&lt;&gt;"C",OnlineRetail[[#This Row],[CustomerID]]&lt;&gt;""),"Yes","No")</f>
        <v>Yes</v>
      </c>
      <c r="J2801" s="4">
        <f>EOMONTH(OnlineRetail[[#This Row],[InvoiceDate]],-1)+1</f>
        <v>40603</v>
      </c>
      <c r="K2801" s="6">
        <f>OnlineRetail[[#This Row],[Quantity]]*OnlineRetail[[#This Row],[UnitPrice]]</f>
        <v>16.8</v>
      </c>
      <c r="L2801" t="str">
        <f t="shared" si="43"/>
        <v>12878|Mar-2011</v>
      </c>
    </row>
    <row r="2802" spans="1:12">
      <c r="A2802">
        <v>544970</v>
      </c>
      <c r="B2802" t="s">
        <v>227</v>
      </c>
      <c r="C2802" t="s">
        <v>33</v>
      </c>
      <c r="D2802">
        <v>21</v>
      </c>
      <c r="E2802" s="1">
        <v>40611.48541666667</v>
      </c>
      <c r="F2802">
        <v>7.95</v>
      </c>
      <c r="G2802">
        <v>12708</v>
      </c>
      <c r="H2802" t="s">
        <v>10</v>
      </c>
      <c r="I2802" t="str">
        <f>IF(AND(LEFT(OnlineRetail[[#This Row],[InvoiceNo]],1)&lt;&gt;"C",OnlineRetail[[#This Row],[CustomerID]]&lt;&gt;""),"Yes","No")</f>
        <v>Yes</v>
      </c>
      <c r="J2802" s="4">
        <f>EOMONTH(OnlineRetail[[#This Row],[InvoiceDate]],-1)+1</f>
        <v>40603</v>
      </c>
      <c r="K2802" s="6">
        <f>OnlineRetail[[#This Row],[Quantity]]*OnlineRetail[[#This Row],[UnitPrice]]</f>
        <v>166.95000000000002</v>
      </c>
      <c r="L2802" t="str">
        <f t="shared" si="43"/>
        <v>12708|Mar-2011</v>
      </c>
    </row>
    <row r="2803" spans="1:12">
      <c r="A2803">
        <v>545199</v>
      </c>
      <c r="B2803" t="s">
        <v>152</v>
      </c>
      <c r="C2803" t="s">
        <v>42</v>
      </c>
      <c r="D2803">
        <v>16</v>
      </c>
      <c r="E2803" s="1">
        <v>40611.487500000003</v>
      </c>
      <c r="F2803">
        <v>4.25</v>
      </c>
      <c r="G2803">
        <v>12708</v>
      </c>
      <c r="H2803" t="s">
        <v>10</v>
      </c>
      <c r="I2803" t="str">
        <f>IF(AND(LEFT(OnlineRetail[[#This Row],[InvoiceNo]],1)&lt;&gt;"C",OnlineRetail[[#This Row],[CustomerID]]&lt;&gt;""),"Yes","No")</f>
        <v>Yes</v>
      </c>
      <c r="J2803" s="4">
        <f>EOMONTH(OnlineRetail[[#This Row],[InvoiceDate]],-1)+1</f>
        <v>40603</v>
      </c>
      <c r="K2803" s="6">
        <f>OnlineRetail[[#This Row],[Quantity]]*OnlineRetail[[#This Row],[UnitPrice]]</f>
        <v>68</v>
      </c>
      <c r="L2803" t="str">
        <f t="shared" si="43"/>
        <v>12708|Mar-2011</v>
      </c>
    </row>
    <row r="2804" spans="1:12">
      <c r="A2804">
        <v>554870</v>
      </c>
      <c r="B2804" t="s">
        <v>230</v>
      </c>
      <c r="C2804" t="s">
        <v>42</v>
      </c>
      <c r="D2804">
        <v>11</v>
      </c>
      <c r="E2804" s="1">
        <v>40611.495833333327</v>
      </c>
      <c r="F2804">
        <v>3.39</v>
      </c>
      <c r="G2804">
        <v>13235</v>
      </c>
      <c r="H2804" t="s">
        <v>10</v>
      </c>
      <c r="I2804" t="str">
        <f>IF(AND(LEFT(OnlineRetail[[#This Row],[InvoiceNo]],1)&lt;&gt;"C",OnlineRetail[[#This Row],[CustomerID]]&lt;&gt;""),"Yes","No")</f>
        <v>Yes</v>
      </c>
      <c r="J2804" s="4">
        <f>EOMONTH(OnlineRetail[[#This Row],[InvoiceDate]],-1)+1</f>
        <v>40603</v>
      </c>
      <c r="K2804" s="6">
        <f>OnlineRetail[[#This Row],[Quantity]]*OnlineRetail[[#This Row],[UnitPrice]]</f>
        <v>37.29</v>
      </c>
      <c r="L2804" t="str">
        <f t="shared" si="43"/>
        <v>13235|Mar-2011</v>
      </c>
    </row>
    <row r="2805" spans="1:12">
      <c r="A2805">
        <v>542290</v>
      </c>
      <c r="B2805" t="s">
        <v>69</v>
      </c>
      <c r="C2805" t="s">
        <v>46</v>
      </c>
      <c r="D2805">
        <v>8</v>
      </c>
      <c r="E2805" s="1">
        <v>40611.511111111111</v>
      </c>
      <c r="F2805">
        <v>9.9499999999999993</v>
      </c>
      <c r="G2805">
        <v>14168</v>
      </c>
      <c r="H2805" t="s">
        <v>10</v>
      </c>
      <c r="I2805" t="str">
        <f>IF(AND(LEFT(OnlineRetail[[#This Row],[InvoiceNo]],1)&lt;&gt;"C",OnlineRetail[[#This Row],[CustomerID]]&lt;&gt;""),"Yes","No")</f>
        <v>Yes</v>
      </c>
      <c r="J2805" s="4">
        <f>EOMONTH(OnlineRetail[[#This Row],[InvoiceDate]],-1)+1</f>
        <v>40603</v>
      </c>
      <c r="K2805" s="6">
        <f>OnlineRetail[[#This Row],[Quantity]]*OnlineRetail[[#This Row],[UnitPrice]]</f>
        <v>79.599999999999994</v>
      </c>
      <c r="L2805" t="str">
        <f t="shared" si="43"/>
        <v>14168|Mar-2011</v>
      </c>
    </row>
    <row r="2806" spans="1:12">
      <c r="A2806">
        <v>544797</v>
      </c>
      <c r="B2806" t="s">
        <v>114</v>
      </c>
      <c r="C2806" t="s">
        <v>72</v>
      </c>
      <c r="D2806">
        <v>15</v>
      </c>
      <c r="E2806" s="1">
        <v>40611.513888888891</v>
      </c>
      <c r="F2806">
        <v>1.25</v>
      </c>
      <c r="G2806">
        <v>13202</v>
      </c>
      <c r="H2806" t="s">
        <v>121</v>
      </c>
      <c r="I2806" t="str">
        <f>IF(AND(LEFT(OnlineRetail[[#This Row],[InvoiceNo]],1)&lt;&gt;"C",OnlineRetail[[#This Row],[CustomerID]]&lt;&gt;""),"Yes","No")</f>
        <v>Yes</v>
      </c>
      <c r="J2806" s="4">
        <f>EOMONTH(OnlineRetail[[#This Row],[InvoiceDate]],-1)+1</f>
        <v>40603</v>
      </c>
      <c r="K2806" s="6">
        <f>OnlineRetail[[#This Row],[Quantity]]*OnlineRetail[[#This Row],[UnitPrice]]</f>
        <v>18.75</v>
      </c>
      <c r="L2806" t="str">
        <f t="shared" si="43"/>
        <v>13202|Mar-2011</v>
      </c>
    </row>
    <row r="2807" spans="1:12">
      <c r="A2807">
        <v>551677</v>
      </c>
      <c r="B2807" t="s">
        <v>102</v>
      </c>
      <c r="C2807" t="s">
        <v>33</v>
      </c>
      <c r="D2807">
        <v>15</v>
      </c>
      <c r="E2807" s="1">
        <v>40611.515277777777</v>
      </c>
      <c r="F2807">
        <v>2.5499999999999998</v>
      </c>
      <c r="G2807">
        <v>13791</v>
      </c>
      <c r="H2807" t="s">
        <v>10</v>
      </c>
      <c r="I2807" t="str">
        <f>IF(AND(LEFT(OnlineRetail[[#This Row],[InvoiceNo]],1)&lt;&gt;"C",OnlineRetail[[#This Row],[CustomerID]]&lt;&gt;""),"Yes","No")</f>
        <v>Yes</v>
      </c>
      <c r="J2807" s="4">
        <f>EOMONTH(OnlineRetail[[#This Row],[InvoiceDate]],-1)+1</f>
        <v>40603</v>
      </c>
      <c r="K2807" s="6">
        <f>OnlineRetail[[#This Row],[Quantity]]*OnlineRetail[[#This Row],[UnitPrice]]</f>
        <v>38.25</v>
      </c>
      <c r="L2807" t="str">
        <f t="shared" si="43"/>
        <v>13791|Mar-2011</v>
      </c>
    </row>
    <row r="2808" spans="1:12">
      <c r="A2808">
        <v>545236</v>
      </c>
      <c r="B2808" t="s">
        <v>139</v>
      </c>
      <c r="C2808" t="s">
        <v>39</v>
      </c>
      <c r="D2808">
        <v>17</v>
      </c>
      <c r="E2808" s="1">
        <v>40611.519444444442</v>
      </c>
      <c r="F2808">
        <v>3.39</v>
      </c>
      <c r="G2808">
        <v>13781</v>
      </c>
      <c r="H2808" t="s">
        <v>10</v>
      </c>
      <c r="I2808" t="str">
        <f>IF(AND(LEFT(OnlineRetail[[#This Row],[InvoiceNo]],1)&lt;&gt;"C",OnlineRetail[[#This Row],[CustomerID]]&lt;&gt;""),"Yes","No")</f>
        <v>Yes</v>
      </c>
      <c r="J2808" s="4">
        <f>EOMONTH(OnlineRetail[[#This Row],[InvoiceDate]],-1)+1</f>
        <v>40603</v>
      </c>
      <c r="K2808" s="6">
        <f>OnlineRetail[[#This Row],[Quantity]]*OnlineRetail[[#This Row],[UnitPrice]]</f>
        <v>57.63</v>
      </c>
      <c r="L2808" t="str">
        <f t="shared" si="43"/>
        <v>13781|Mar-2011</v>
      </c>
    </row>
    <row r="2809" spans="1:12">
      <c r="A2809">
        <v>550306</v>
      </c>
      <c r="B2809" t="s">
        <v>205</v>
      </c>
      <c r="C2809" t="s">
        <v>9</v>
      </c>
      <c r="D2809">
        <v>16</v>
      </c>
      <c r="E2809" s="1">
        <v>40611.526388888888</v>
      </c>
      <c r="F2809">
        <v>0.85</v>
      </c>
      <c r="G2809">
        <v>14165</v>
      </c>
      <c r="H2809" t="s">
        <v>10</v>
      </c>
      <c r="I2809" t="str">
        <f>IF(AND(LEFT(OnlineRetail[[#This Row],[InvoiceNo]],1)&lt;&gt;"C",OnlineRetail[[#This Row],[CustomerID]]&lt;&gt;""),"Yes","No")</f>
        <v>Yes</v>
      </c>
      <c r="J2809" s="4">
        <f>EOMONTH(OnlineRetail[[#This Row],[InvoiceDate]],-1)+1</f>
        <v>40603</v>
      </c>
      <c r="K2809" s="6">
        <f>OnlineRetail[[#This Row],[Quantity]]*OnlineRetail[[#This Row],[UnitPrice]]</f>
        <v>13.6</v>
      </c>
      <c r="L2809" t="str">
        <f t="shared" si="43"/>
        <v>14165|Mar-2011</v>
      </c>
    </row>
    <row r="2810" spans="1:12">
      <c r="A2810">
        <v>549600</v>
      </c>
      <c r="B2810" t="s">
        <v>233</v>
      </c>
      <c r="C2810" t="s">
        <v>46</v>
      </c>
      <c r="D2810">
        <v>3</v>
      </c>
      <c r="E2810" s="1">
        <v>40611.53125</v>
      </c>
      <c r="F2810">
        <v>2.1</v>
      </c>
      <c r="G2810">
        <v>14084</v>
      </c>
      <c r="H2810" t="s">
        <v>10</v>
      </c>
      <c r="I2810" t="str">
        <f>IF(AND(LEFT(OnlineRetail[[#This Row],[InvoiceNo]],1)&lt;&gt;"C",OnlineRetail[[#This Row],[CustomerID]]&lt;&gt;""),"Yes","No")</f>
        <v>Yes</v>
      </c>
      <c r="J2810" s="4">
        <f>EOMONTH(OnlineRetail[[#This Row],[InvoiceDate]],-1)+1</f>
        <v>40603</v>
      </c>
      <c r="K2810" s="6">
        <f>OnlineRetail[[#This Row],[Quantity]]*OnlineRetail[[#This Row],[UnitPrice]]</f>
        <v>6.3000000000000007</v>
      </c>
      <c r="L2810" t="str">
        <f t="shared" si="43"/>
        <v>14084|Mar-2011</v>
      </c>
    </row>
    <row r="2811" spans="1:12">
      <c r="A2811">
        <v>538501</v>
      </c>
      <c r="B2811" t="s">
        <v>151</v>
      </c>
      <c r="C2811" t="s">
        <v>27</v>
      </c>
      <c r="D2811">
        <v>19</v>
      </c>
      <c r="E2811" s="1">
        <v>40611.554861111108</v>
      </c>
      <c r="F2811">
        <v>0.85</v>
      </c>
      <c r="G2811">
        <v>14141</v>
      </c>
      <c r="H2811" t="s">
        <v>10</v>
      </c>
      <c r="I2811" t="str">
        <f>IF(AND(LEFT(OnlineRetail[[#This Row],[InvoiceNo]],1)&lt;&gt;"C",OnlineRetail[[#This Row],[CustomerID]]&lt;&gt;""),"Yes","No")</f>
        <v>Yes</v>
      </c>
      <c r="J2811" s="4">
        <f>EOMONTH(OnlineRetail[[#This Row],[InvoiceDate]],-1)+1</f>
        <v>40603</v>
      </c>
      <c r="K2811" s="6">
        <f>OnlineRetail[[#This Row],[Quantity]]*OnlineRetail[[#This Row],[UnitPrice]]</f>
        <v>16.149999999999999</v>
      </c>
      <c r="L2811" t="str">
        <f t="shared" si="43"/>
        <v>14141|Mar-2011</v>
      </c>
    </row>
    <row r="2812" spans="1:12">
      <c r="A2812">
        <v>547852</v>
      </c>
      <c r="B2812" t="s">
        <v>18</v>
      </c>
      <c r="C2812" t="s">
        <v>29</v>
      </c>
      <c r="D2812">
        <v>3</v>
      </c>
      <c r="E2812" s="1">
        <v>40611.560416666667</v>
      </c>
      <c r="F2812">
        <v>5.95</v>
      </c>
      <c r="G2812">
        <v>13373</v>
      </c>
      <c r="H2812" t="s">
        <v>10</v>
      </c>
      <c r="I2812" t="str">
        <f>IF(AND(LEFT(OnlineRetail[[#This Row],[InvoiceNo]],1)&lt;&gt;"C",OnlineRetail[[#This Row],[CustomerID]]&lt;&gt;""),"Yes","No")</f>
        <v>Yes</v>
      </c>
      <c r="J2812" s="4">
        <f>EOMONTH(OnlineRetail[[#This Row],[InvoiceDate]],-1)+1</f>
        <v>40603</v>
      </c>
      <c r="K2812" s="6">
        <f>OnlineRetail[[#This Row],[Quantity]]*OnlineRetail[[#This Row],[UnitPrice]]</f>
        <v>17.850000000000001</v>
      </c>
      <c r="L2812" t="str">
        <f t="shared" si="43"/>
        <v>13373|Mar-2011</v>
      </c>
    </row>
    <row r="2813" spans="1:12">
      <c r="A2813">
        <v>552511</v>
      </c>
      <c r="B2813" t="s">
        <v>116</v>
      </c>
      <c r="C2813" t="s">
        <v>29</v>
      </c>
      <c r="D2813">
        <v>20</v>
      </c>
      <c r="E2813" s="1">
        <v>40611.575694444437</v>
      </c>
      <c r="F2813">
        <v>4.95</v>
      </c>
      <c r="G2813">
        <v>12562</v>
      </c>
      <c r="H2813" t="s">
        <v>70</v>
      </c>
      <c r="I2813" t="str">
        <f>IF(AND(LEFT(OnlineRetail[[#This Row],[InvoiceNo]],1)&lt;&gt;"C",OnlineRetail[[#This Row],[CustomerID]]&lt;&gt;""),"Yes","No")</f>
        <v>Yes</v>
      </c>
      <c r="J2813" s="4">
        <f>EOMONTH(OnlineRetail[[#This Row],[InvoiceDate]],-1)+1</f>
        <v>40603</v>
      </c>
      <c r="K2813" s="6">
        <f>OnlineRetail[[#This Row],[Quantity]]*OnlineRetail[[#This Row],[UnitPrice]]</f>
        <v>99</v>
      </c>
      <c r="L2813" t="str">
        <f t="shared" si="43"/>
        <v>12562|Mar-2011</v>
      </c>
    </row>
    <row r="2814" spans="1:12">
      <c r="A2814">
        <v>543253</v>
      </c>
      <c r="B2814" t="s">
        <v>38</v>
      </c>
      <c r="C2814" t="s">
        <v>19</v>
      </c>
      <c r="D2814">
        <v>12</v>
      </c>
      <c r="E2814" s="1">
        <v>40611.601388888892</v>
      </c>
      <c r="F2814">
        <v>1.65</v>
      </c>
      <c r="G2814">
        <v>14166</v>
      </c>
      <c r="H2814" t="s">
        <v>10</v>
      </c>
      <c r="I2814" t="str">
        <f>IF(AND(LEFT(OnlineRetail[[#This Row],[InvoiceNo]],1)&lt;&gt;"C",OnlineRetail[[#This Row],[CustomerID]]&lt;&gt;""),"Yes","No")</f>
        <v>Yes</v>
      </c>
      <c r="J2814" s="4">
        <f>EOMONTH(OnlineRetail[[#This Row],[InvoiceDate]],-1)+1</f>
        <v>40603</v>
      </c>
      <c r="K2814" s="6">
        <f>OnlineRetail[[#This Row],[Quantity]]*OnlineRetail[[#This Row],[UnitPrice]]</f>
        <v>19.799999999999997</v>
      </c>
      <c r="L2814" t="str">
        <f t="shared" si="43"/>
        <v>14166|Mar-2011</v>
      </c>
    </row>
    <row r="2815" spans="1:12">
      <c r="A2815">
        <v>536586</v>
      </c>
      <c r="B2815" t="s">
        <v>228</v>
      </c>
      <c r="C2815" t="s">
        <v>16</v>
      </c>
      <c r="D2815">
        <v>15</v>
      </c>
      <c r="E2815" s="1">
        <v>40611.606944444437</v>
      </c>
      <c r="F2815">
        <v>2.1</v>
      </c>
      <c r="G2815">
        <v>13611</v>
      </c>
      <c r="H2815" t="s">
        <v>10</v>
      </c>
      <c r="I2815" t="str">
        <f>IF(AND(LEFT(OnlineRetail[[#This Row],[InvoiceNo]],1)&lt;&gt;"C",OnlineRetail[[#This Row],[CustomerID]]&lt;&gt;""),"Yes","No")</f>
        <v>Yes</v>
      </c>
      <c r="J2815" s="4">
        <f>EOMONTH(OnlineRetail[[#This Row],[InvoiceDate]],-1)+1</f>
        <v>40603</v>
      </c>
      <c r="K2815" s="6">
        <f>OnlineRetail[[#This Row],[Quantity]]*OnlineRetail[[#This Row],[UnitPrice]]</f>
        <v>31.5</v>
      </c>
      <c r="L2815" t="str">
        <f t="shared" si="43"/>
        <v>13611|Mar-2011</v>
      </c>
    </row>
    <row r="2816" spans="1:12">
      <c r="A2816">
        <v>551668</v>
      </c>
      <c r="B2816" t="s">
        <v>281</v>
      </c>
      <c r="C2816" t="s">
        <v>46</v>
      </c>
      <c r="D2816">
        <v>8</v>
      </c>
      <c r="E2816" s="1">
        <v>40611.609027777777</v>
      </c>
      <c r="F2816">
        <v>4.25</v>
      </c>
      <c r="G2816">
        <v>12714</v>
      </c>
      <c r="H2816" t="s">
        <v>10</v>
      </c>
      <c r="I2816" t="str">
        <f>IF(AND(LEFT(OnlineRetail[[#This Row],[InvoiceNo]],1)&lt;&gt;"C",OnlineRetail[[#This Row],[CustomerID]]&lt;&gt;""),"Yes","No")</f>
        <v>Yes</v>
      </c>
      <c r="J2816" s="4">
        <f>EOMONTH(OnlineRetail[[#This Row],[InvoiceDate]],-1)+1</f>
        <v>40603</v>
      </c>
      <c r="K2816" s="6">
        <f>OnlineRetail[[#This Row],[Quantity]]*OnlineRetail[[#This Row],[UnitPrice]]</f>
        <v>34</v>
      </c>
      <c r="L2816" t="str">
        <f t="shared" si="43"/>
        <v>12714|Mar-2011</v>
      </c>
    </row>
    <row r="2817" spans="1:12">
      <c r="A2817">
        <v>547339</v>
      </c>
      <c r="B2817" t="s">
        <v>223</v>
      </c>
      <c r="C2817" t="s">
        <v>19</v>
      </c>
      <c r="D2817">
        <v>4</v>
      </c>
      <c r="E2817" s="1">
        <v>40611.620833333327</v>
      </c>
      <c r="F2817">
        <v>5.95</v>
      </c>
      <c r="G2817">
        <v>13748</v>
      </c>
      <c r="H2817" t="s">
        <v>17</v>
      </c>
      <c r="I2817" t="str">
        <f>IF(AND(LEFT(OnlineRetail[[#This Row],[InvoiceNo]],1)&lt;&gt;"C",OnlineRetail[[#This Row],[CustomerID]]&lt;&gt;""),"Yes","No")</f>
        <v>Yes</v>
      </c>
      <c r="J2817" s="4">
        <f>EOMONTH(OnlineRetail[[#This Row],[InvoiceDate]],-1)+1</f>
        <v>40603</v>
      </c>
      <c r="K2817" s="6">
        <f>OnlineRetail[[#This Row],[Quantity]]*OnlineRetail[[#This Row],[UnitPrice]]</f>
        <v>23.8</v>
      </c>
      <c r="L2817" t="str">
        <f t="shared" si="43"/>
        <v>13748|Mar-2011</v>
      </c>
    </row>
    <row r="2818" spans="1:12">
      <c r="A2818">
        <v>555136</v>
      </c>
      <c r="B2818" t="s">
        <v>142</v>
      </c>
      <c r="C2818" t="s">
        <v>21</v>
      </c>
      <c r="D2818">
        <v>14</v>
      </c>
      <c r="E2818" s="1">
        <v>40611.643750000003</v>
      </c>
      <c r="F2818">
        <v>4.95</v>
      </c>
      <c r="G2818">
        <v>13931</v>
      </c>
      <c r="H2818" t="s">
        <v>10</v>
      </c>
      <c r="I2818" t="str">
        <f>IF(AND(LEFT(OnlineRetail[[#This Row],[InvoiceNo]],1)&lt;&gt;"C",OnlineRetail[[#This Row],[CustomerID]]&lt;&gt;""),"Yes","No")</f>
        <v>Yes</v>
      </c>
      <c r="J2818" s="4">
        <f>EOMONTH(OnlineRetail[[#This Row],[InvoiceDate]],-1)+1</f>
        <v>40603</v>
      </c>
      <c r="K2818" s="6">
        <f>OnlineRetail[[#This Row],[Quantity]]*OnlineRetail[[#This Row],[UnitPrice]]</f>
        <v>69.3</v>
      </c>
      <c r="L2818" t="str">
        <f t="shared" ref="L2818:L2881" si="44">IF(I2818="Yes",G2818&amp;"|"&amp;TEXT(J2818,"mmm-yyyy"),"")</f>
        <v>13931|Mar-2011</v>
      </c>
    </row>
    <row r="2819" spans="1:12">
      <c r="A2819">
        <v>537602</v>
      </c>
      <c r="B2819" t="s">
        <v>107</v>
      </c>
      <c r="C2819" t="s">
        <v>12</v>
      </c>
      <c r="D2819">
        <v>2</v>
      </c>
      <c r="E2819" s="1">
        <v>40611.696527777778</v>
      </c>
      <c r="F2819">
        <v>9.9499999999999993</v>
      </c>
      <c r="G2819">
        <v>14305</v>
      </c>
      <c r="H2819" t="s">
        <v>10</v>
      </c>
      <c r="I2819" t="str">
        <f>IF(AND(LEFT(OnlineRetail[[#This Row],[InvoiceNo]],1)&lt;&gt;"C",OnlineRetail[[#This Row],[CustomerID]]&lt;&gt;""),"Yes","No")</f>
        <v>Yes</v>
      </c>
      <c r="J2819" s="4">
        <f>EOMONTH(OnlineRetail[[#This Row],[InvoiceDate]],-1)+1</f>
        <v>40603</v>
      </c>
      <c r="K2819" s="6">
        <f>OnlineRetail[[#This Row],[Quantity]]*OnlineRetail[[#This Row],[UnitPrice]]</f>
        <v>19.899999999999999</v>
      </c>
      <c r="L2819" t="str">
        <f t="shared" si="44"/>
        <v>14305|Mar-2011</v>
      </c>
    </row>
    <row r="2820" spans="1:12">
      <c r="A2820">
        <v>556014</v>
      </c>
      <c r="B2820" t="s">
        <v>143</v>
      </c>
      <c r="C2820" t="s">
        <v>39</v>
      </c>
      <c r="D2820">
        <v>19</v>
      </c>
      <c r="E2820" s="1">
        <v>40611.706944444442</v>
      </c>
      <c r="F2820">
        <v>3.39</v>
      </c>
      <c r="G2820">
        <v>13778</v>
      </c>
      <c r="H2820" t="s">
        <v>10</v>
      </c>
      <c r="I2820" t="str">
        <f>IF(AND(LEFT(OnlineRetail[[#This Row],[InvoiceNo]],1)&lt;&gt;"C",OnlineRetail[[#This Row],[CustomerID]]&lt;&gt;""),"Yes","No")</f>
        <v>Yes</v>
      </c>
      <c r="J2820" s="4">
        <f>EOMONTH(OnlineRetail[[#This Row],[InvoiceDate]],-1)+1</f>
        <v>40603</v>
      </c>
      <c r="K2820" s="6">
        <f>OnlineRetail[[#This Row],[Quantity]]*OnlineRetail[[#This Row],[UnitPrice]]</f>
        <v>64.41</v>
      </c>
      <c r="L2820" t="str">
        <f t="shared" si="44"/>
        <v>13778|Mar-2011</v>
      </c>
    </row>
    <row r="2821" spans="1:12">
      <c r="A2821">
        <v>543637</v>
      </c>
      <c r="B2821" t="s">
        <v>215</v>
      </c>
      <c r="C2821" t="s">
        <v>42</v>
      </c>
      <c r="D2821">
        <v>2</v>
      </c>
      <c r="E2821" s="1">
        <v>40611.710416666669</v>
      </c>
      <c r="F2821">
        <v>3.39</v>
      </c>
      <c r="G2821">
        <v>14256</v>
      </c>
      <c r="H2821" t="s">
        <v>10</v>
      </c>
      <c r="I2821" t="str">
        <f>IF(AND(LEFT(OnlineRetail[[#This Row],[InvoiceNo]],1)&lt;&gt;"C",OnlineRetail[[#This Row],[CustomerID]]&lt;&gt;""),"Yes","No")</f>
        <v>Yes</v>
      </c>
      <c r="J2821" s="4">
        <f>EOMONTH(OnlineRetail[[#This Row],[InvoiceDate]],-1)+1</f>
        <v>40603</v>
      </c>
      <c r="K2821" s="6">
        <f>OnlineRetail[[#This Row],[Quantity]]*OnlineRetail[[#This Row],[UnitPrice]]</f>
        <v>6.78</v>
      </c>
      <c r="L2821" t="str">
        <f t="shared" si="44"/>
        <v>14256|Mar-2011</v>
      </c>
    </row>
    <row r="2822" spans="1:12">
      <c r="A2822">
        <v>553464</v>
      </c>
      <c r="B2822" t="s">
        <v>135</v>
      </c>
      <c r="C2822" t="s">
        <v>19</v>
      </c>
      <c r="D2822">
        <v>20</v>
      </c>
      <c r="E2822" s="1">
        <v>40611.722222222219</v>
      </c>
      <c r="F2822">
        <v>1.25</v>
      </c>
      <c r="G2822">
        <v>13408</v>
      </c>
      <c r="H2822" t="s">
        <v>10</v>
      </c>
      <c r="I2822" t="str">
        <f>IF(AND(LEFT(OnlineRetail[[#This Row],[InvoiceNo]],1)&lt;&gt;"C",OnlineRetail[[#This Row],[CustomerID]]&lt;&gt;""),"Yes","No")</f>
        <v>Yes</v>
      </c>
      <c r="J2822" s="4">
        <f>EOMONTH(OnlineRetail[[#This Row],[InvoiceDate]],-1)+1</f>
        <v>40603</v>
      </c>
      <c r="K2822" s="6">
        <f>OnlineRetail[[#This Row],[Quantity]]*OnlineRetail[[#This Row],[UnitPrice]]</f>
        <v>25</v>
      </c>
      <c r="L2822" t="str">
        <f t="shared" si="44"/>
        <v>13408|Mar-2011</v>
      </c>
    </row>
    <row r="2823" spans="1:12">
      <c r="A2823">
        <v>556144</v>
      </c>
      <c r="B2823" t="s">
        <v>184</v>
      </c>
      <c r="C2823" t="s">
        <v>14</v>
      </c>
      <c r="D2823">
        <v>7</v>
      </c>
      <c r="E2823" s="1">
        <v>40611.728472222218</v>
      </c>
      <c r="F2823">
        <v>9.9499999999999993</v>
      </c>
      <c r="G2823">
        <v>13984</v>
      </c>
      <c r="H2823" t="s">
        <v>10</v>
      </c>
      <c r="I2823" t="str">
        <f>IF(AND(LEFT(OnlineRetail[[#This Row],[InvoiceNo]],1)&lt;&gt;"C",OnlineRetail[[#This Row],[CustomerID]]&lt;&gt;""),"Yes","No")</f>
        <v>Yes</v>
      </c>
      <c r="J2823" s="4">
        <f>EOMONTH(OnlineRetail[[#This Row],[InvoiceDate]],-1)+1</f>
        <v>40603</v>
      </c>
      <c r="K2823" s="6">
        <f>OnlineRetail[[#This Row],[Quantity]]*OnlineRetail[[#This Row],[UnitPrice]]</f>
        <v>69.649999999999991</v>
      </c>
      <c r="L2823" t="str">
        <f t="shared" si="44"/>
        <v>13984|Mar-2011</v>
      </c>
    </row>
    <row r="2824" spans="1:12">
      <c r="A2824">
        <v>544109</v>
      </c>
      <c r="B2824" t="s">
        <v>143</v>
      </c>
      <c r="C2824" t="s">
        <v>53</v>
      </c>
      <c r="D2824">
        <v>11</v>
      </c>
      <c r="E2824" s="1">
        <v>40611.743055555547</v>
      </c>
      <c r="F2824">
        <v>4.95</v>
      </c>
      <c r="G2824">
        <v>13395</v>
      </c>
      <c r="H2824" t="s">
        <v>10</v>
      </c>
      <c r="I2824" t="str">
        <f>IF(AND(LEFT(OnlineRetail[[#This Row],[InvoiceNo]],1)&lt;&gt;"C",OnlineRetail[[#This Row],[CustomerID]]&lt;&gt;""),"Yes","No")</f>
        <v>Yes</v>
      </c>
      <c r="J2824" s="4">
        <f>EOMONTH(OnlineRetail[[#This Row],[InvoiceDate]],-1)+1</f>
        <v>40603</v>
      </c>
      <c r="K2824" s="6">
        <f>OnlineRetail[[#This Row],[Quantity]]*OnlineRetail[[#This Row],[UnitPrice]]</f>
        <v>54.45</v>
      </c>
      <c r="L2824" t="str">
        <f t="shared" si="44"/>
        <v>13395|Mar-2011</v>
      </c>
    </row>
    <row r="2825" spans="1:12">
      <c r="A2825">
        <v>550276</v>
      </c>
      <c r="B2825" t="s">
        <v>96</v>
      </c>
      <c r="C2825" t="s">
        <v>27</v>
      </c>
      <c r="D2825">
        <v>13</v>
      </c>
      <c r="E2825" s="1">
        <v>40611.750694444447</v>
      </c>
      <c r="F2825">
        <v>3.39</v>
      </c>
      <c r="G2825">
        <v>12481</v>
      </c>
      <c r="H2825" t="s">
        <v>10</v>
      </c>
      <c r="I2825" t="str">
        <f>IF(AND(LEFT(OnlineRetail[[#This Row],[InvoiceNo]],1)&lt;&gt;"C",OnlineRetail[[#This Row],[CustomerID]]&lt;&gt;""),"Yes","No")</f>
        <v>Yes</v>
      </c>
      <c r="J2825" s="4">
        <f>EOMONTH(OnlineRetail[[#This Row],[InvoiceDate]],-1)+1</f>
        <v>40603</v>
      </c>
      <c r="K2825" s="6">
        <f>OnlineRetail[[#This Row],[Quantity]]*OnlineRetail[[#This Row],[UnitPrice]]</f>
        <v>44.07</v>
      </c>
      <c r="L2825" t="str">
        <f t="shared" si="44"/>
        <v>12481|Mar-2011</v>
      </c>
    </row>
    <row r="2826" spans="1:12">
      <c r="A2826">
        <v>544798</v>
      </c>
      <c r="B2826" t="s">
        <v>52</v>
      </c>
      <c r="C2826" t="s">
        <v>27</v>
      </c>
      <c r="D2826">
        <v>6</v>
      </c>
      <c r="E2826" s="1">
        <v>40611.756944444453</v>
      </c>
      <c r="F2826">
        <v>1.65</v>
      </c>
      <c r="G2826">
        <v>13612</v>
      </c>
      <c r="H2826" t="s">
        <v>10</v>
      </c>
      <c r="I2826" t="str">
        <f>IF(AND(LEFT(OnlineRetail[[#This Row],[InvoiceNo]],1)&lt;&gt;"C",OnlineRetail[[#This Row],[CustomerID]]&lt;&gt;""),"Yes","No")</f>
        <v>Yes</v>
      </c>
      <c r="J2826" s="4">
        <f>EOMONTH(OnlineRetail[[#This Row],[InvoiceDate]],-1)+1</f>
        <v>40603</v>
      </c>
      <c r="K2826" s="6">
        <f>OnlineRetail[[#This Row],[Quantity]]*OnlineRetail[[#This Row],[UnitPrice]]</f>
        <v>9.8999999999999986</v>
      </c>
      <c r="L2826" t="str">
        <f t="shared" si="44"/>
        <v>13612|Mar-2011</v>
      </c>
    </row>
    <row r="2827" spans="1:12">
      <c r="A2827">
        <v>542869</v>
      </c>
      <c r="B2827" t="s">
        <v>49</v>
      </c>
      <c r="C2827" t="s">
        <v>72</v>
      </c>
      <c r="D2827">
        <v>22</v>
      </c>
      <c r="E2827" s="1">
        <v>40611.761805555558</v>
      </c>
      <c r="F2827">
        <v>9.9499999999999993</v>
      </c>
      <c r="G2827">
        <v>13395</v>
      </c>
      <c r="H2827" t="s">
        <v>10</v>
      </c>
      <c r="I2827" t="str">
        <f>IF(AND(LEFT(OnlineRetail[[#This Row],[InvoiceNo]],1)&lt;&gt;"C",OnlineRetail[[#This Row],[CustomerID]]&lt;&gt;""),"Yes","No")</f>
        <v>Yes</v>
      </c>
      <c r="J2827" s="4">
        <f>EOMONTH(OnlineRetail[[#This Row],[InvoiceDate]],-1)+1</f>
        <v>40603</v>
      </c>
      <c r="K2827" s="6">
        <f>OnlineRetail[[#This Row],[Quantity]]*OnlineRetail[[#This Row],[UnitPrice]]</f>
        <v>218.89999999999998</v>
      </c>
      <c r="L2827" t="str">
        <f t="shared" si="44"/>
        <v>13395|Mar-2011</v>
      </c>
    </row>
    <row r="2828" spans="1:12">
      <c r="A2828">
        <v>552637</v>
      </c>
      <c r="B2828" t="s">
        <v>189</v>
      </c>
      <c r="C2828" t="s">
        <v>9</v>
      </c>
      <c r="D2828">
        <v>10</v>
      </c>
      <c r="E2828" s="1">
        <v>40611.767361111109</v>
      </c>
      <c r="F2828">
        <v>1.65</v>
      </c>
      <c r="G2828">
        <v>12687</v>
      </c>
      <c r="H2828" t="s">
        <v>25</v>
      </c>
      <c r="I2828" t="str">
        <f>IF(AND(LEFT(OnlineRetail[[#This Row],[InvoiceNo]],1)&lt;&gt;"C",OnlineRetail[[#This Row],[CustomerID]]&lt;&gt;""),"Yes","No")</f>
        <v>Yes</v>
      </c>
      <c r="J2828" s="4">
        <f>EOMONTH(OnlineRetail[[#This Row],[InvoiceDate]],-1)+1</f>
        <v>40603</v>
      </c>
      <c r="K2828" s="6">
        <f>OnlineRetail[[#This Row],[Quantity]]*OnlineRetail[[#This Row],[UnitPrice]]</f>
        <v>16.5</v>
      </c>
      <c r="L2828" t="str">
        <f t="shared" si="44"/>
        <v>12687|Mar-2011</v>
      </c>
    </row>
    <row r="2829" spans="1:12">
      <c r="A2829">
        <v>547693</v>
      </c>
      <c r="B2829" t="s">
        <v>52</v>
      </c>
      <c r="C2829" t="s">
        <v>72</v>
      </c>
      <c r="D2829">
        <v>15</v>
      </c>
      <c r="E2829" s="1">
        <v>40611.769444444442</v>
      </c>
      <c r="F2829">
        <v>2.1</v>
      </c>
      <c r="G2829">
        <v>14321</v>
      </c>
      <c r="H2829" t="s">
        <v>10</v>
      </c>
      <c r="I2829" t="str">
        <f>IF(AND(LEFT(OnlineRetail[[#This Row],[InvoiceNo]],1)&lt;&gt;"C",OnlineRetail[[#This Row],[CustomerID]]&lt;&gt;""),"Yes","No")</f>
        <v>Yes</v>
      </c>
      <c r="J2829" s="4">
        <f>EOMONTH(OnlineRetail[[#This Row],[InvoiceDate]],-1)+1</f>
        <v>40603</v>
      </c>
      <c r="K2829" s="6">
        <f>OnlineRetail[[#This Row],[Quantity]]*OnlineRetail[[#This Row],[UnitPrice]]</f>
        <v>31.5</v>
      </c>
      <c r="L2829" t="str">
        <f t="shared" si="44"/>
        <v>14321|Mar-2011</v>
      </c>
    </row>
    <row r="2830" spans="1:12">
      <c r="A2830">
        <v>545561</v>
      </c>
      <c r="B2830" t="s">
        <v>58</v>
      </c>
      <c r="C2830" t="s">
        <v>53</v>
      </c>
      <c r="D2830">
        <v>4</v>
      </c>
      <c r="E2830" s="1">
        <v>40611.794444444437</v>
      </c>
      <c r="F2830">
        <v>9.9499999999999993</v>
      </c>
      <c r="G2830">
        <v>14168</v>
      </c>
      <c r="H2830" t="s">
        <v>10</v>
      </c>
      <c r="I2830" t="str">
        <f>IF(AND(LEFT(OnlineRetail[[#This Row],[InvoiceNo]],1)&lt;&gt;"C",OnlineRetail[[#This Row],[CustomerID]]&lt;&gt;""),"Yes","No")</f>
        <v>Yes</v>
      </c>
      <c r="J2830" s="4">
        <f>EOMONTH(OnlineRetail[[#This Row],[InvoiceDate]],-1)+1</f>
        <v>40603</v>
      </c>
      <c r="K2830" s="6">
        <f>OnlineRetail[[#This Row],[Quantity]]*OnlineRetail[[#This Row],[UnitPrice]]</f>
        <v>39.799999999999997</v>
      </c>
      <c r="L2830" t="str">
        <f t="shared" si="44"/>
        <v>14168|Mar-2011</v>
      </c>
    </row>
    <row r="2831" spans="1:12">
      <c r="A2831">
        <v>538484</v>
      </c>
      <c r="B2831" t="s">
        <v>202</v>
      </c>
      <c r="C2831" t="s">
        <v>40</v>
      </c>
      <c r="D2831">
        <v>11</v>
      </c>
      <c r="E2831" s="1">
        <v>40611.800694444442</v>
      </c>
      <c r="F2831">
        <v>5.95</v>
      </c>
      <c r="G2831">
        <v>12411</v>
      </c>
      <c r="H2831" t="s">
        <v>10</v>
      </c>
      <c r="I2831" t="str">
        <f>IF(AND(LEFT(OnlineRetail[[#This Row],[InvoiceNo]],1)&lt;&gt;"C",OnlineRetail[[#This Row],[CustomerID]]&lt;&gt;""),"Yes","No")</f>
        <v>Yes</v>
      </c>
      <c r="J2831" s="4">
        <f>EOMONTH(OnlineRetail[[#This Row],[InvoiceDate]],-1)+1</f>
        <v>40603</v>
      </c>
      <c r="K2831" s="6">
        <f>OnlineRetail[[#This Row],[Quantity]]*OnlineRetail[[#This Row],[UnitPrice]]</f>
        <v>65.45</v>
      </c>
      <c r="L2831" t="str">
        <f t="shared" si="44"/>
        <v>12411|Mar-2011</v>
      </c>
    </row>
    <row r="2832" spans="1:12">
      <c r="A2832">
        <v>543911</v>
      </c>
      <c r="B2832" t="s">
        <v>216</v>
      </c>
      <c r="C2832" t="s">
        <v>46</v>
      </c>
      <c r="D2832">
        <v>18</v>
      </c>
      <c r="E2832" s="1">
        <v>40611.809027777781</v>
      </c>
      <c r="F2832">
        <v>2.5499999999999998</v>
      </c>
      <c r="G2832">
        <v>13991</v>
      </c>
      <c r="H2832" t="s">
        <v>10</v>
      </c>
      <c r="I2832" t="str">
        <f>IF(AND(LEFT(OnlineRetail[[#This Row],[InvoiceNo]],1)&lt;&gt;"C",OnlineRetail[[#This Row],[CustomerID]]&lt;&gt;""),"Yes","No")</f>
        <v>Yes</v>
      </c>
      <c r="J2832" s="4">
        <f>EOMONTH(OnlineRetail[[#This Row],[InvoiceDate]],-1)+1</f>
        <v>40603</v>
      </c>
      <c r="K2832" s="6">
        <f>OnlineRetail[[#This Row],[Quantity]]*OnlineRetail[[#This Row],[UnitPrice]]</f>
        <v>45.9</v>
      </c>
      <c r="L2832" t="str">
        <f t="shared" si="44"/>
        <v>13991|Mar-2011</v>
      </c>
    </row>
    <row r="2833" spans="1:12">
      <c r="A2833">
        <v>539193</v>
      </c>
      <c r="B2833" t="s">
        <v>132</v>
      </c>
      <c r="C2833" t="s">
        <v>53</v>
      </c>
      <c r="D2833">
        <v>10</v>
      </c>
      <c r="E2833" s="1">
        <v>40611.81527777778</v>
      </c>
      <c r="F2833">
        <v>2.1</v>
      </c>
      <c r="G2833">
        <v>14250</v>
      </c>
      <c r="H2833" t="s">
        <v>10</v>
      </c>
      <c r="I2833" t="str">
        <f>IF(AND(LEFT(OnlineRetail[[#This Row],[InvoiceNo]],1)&lt;&gt;"C",OnlineRetail[[#This Row],[CustomerID]]&lt;&gt;""),"Yes","No")</f>
        <v>Yes</v>
      </c>
      <c r="J2833" s="4">
        <f>EOMONTH(OnlineRetail[[#This Row],[InvoiceDate]],-1)+1</f>
        <v>40603</v>
      </c>
      <c r="K2833" s="6">
        <f>OnlineRetail[[#This Row],[Quantity]]*OnlineRetail[[#This Row],[UnitPrice]]</f>
        <v>21</v>
      </c>
      <c r="L2833" t="str">
        <f t="shared" si="44"/>
        <v>14250|Mar-2011</v>
      </c>
    </row>
    <row r="2834" spans="1:12">
      <c r="A2834">
        <v>536420</v>
      </c>
      <c r="B2834" t="s">
        <v>243</v>
      </c>
      <c r="C2834" t="s">
        <v>40</v>
      </c>
      <c r="D2834">
        <v>2</v>
      </c>
      <c r="E2834" s="1">
        <v>40611.823611111111</v>
      </c>
      <c r="F2834">
        <v>2.5499999999999998</v>
      </c>
      <c r="G2834">
        <v>14295</v>
      </c>
      <c r="H2834" t="s">
        <v>25</v>
      </c>
      <c r="I2834" t="str">
        <f>IF(AND(LEFT(OnlineRetail[[#This Row],[InvoiceNo]],1)&lt;&gt;"C",OnlineRetail[[#This Row],[CustomerID]]&lt;&gt;""),"Yes","No")</f>
        <v>Yes</v>
      </c>
      <c r="J2834" s="4">
        <f>EOMONTH(OnlineRetail[[#This Row],[InvoiceDate]],-1)+1</f>
        <v>40603</v>
      </c>
      <c r="K2834" s="6">
        <f>OnlineRetail[[#This Row],[Quantity]]*OnlineRetail[[#This Row],[UnitPrice]]</f>
        <v>5.0999999999999996</v>
      </c>
      <c r="L2834" t="str">
        <f t="shared" si="44"/>
        <v>14295|Mar-2011</v>
      </c>
    </row>
    <row r="2835" spans="1:12">
      <c r="A2835">
        <v>537176</v>
      </c>
      <c r="B2835" t="s">
        <v>266</v>
      </c>
      <c r="C2835" t="s">
        <v>48</v>
      </c>
      <c r="D2835">
        <v>19</v>
      </c>
      <c r="E2835" s="1">
        <v>40611.830555555563</v>
      </c>
      <c r="F2835">
        <v>4.25</v>
      </c>
      <c r="G2835">
        <v>13519</v>
      </c>
      <c r="H2835" t="s">
        <v>10</v>
      </c>
      <c r="I2835" t="str">
        <f>IF(AND(LEFT(OnlineRetail[[#This Row],[InvoiceNo]],1)&lt;&gt;"C",OnlineRetail[[#This Row],[CustomerID]]&lt;&gt;""),"Yes","No")</f>
        <v>Yes</v>
      </c>
      <c r="J2835" s="4">
        <f>EOMONTH(OnlineRetail[[#This Row],[InvoiceDate]],-1)+1</f>
        <v>40603</v>
      </c>
      <c r="K2835" s="6">
        <f>OnlineRetail[[#This Row],[Quantity]]*OnlineRetail[[#This Row],[UnitPrice]]</f>
        <v>80.75</v>
      </c>
      <c r="L2835" t="str">
        <f t="shared" si="44"/>
        <v>13519|Mar-2011</v>
      </c>
    </row>
    <row r="2836" spans="1:12" hidden="1">
      <c r="A2836">
        <v>537766</v>
      </c>
      <c r="B2836" t="s">
        <v>34</v>
      </c>
      <c r="C2836" t="s">
        <v>12</v>
      </c>
      <c r="D2836">
        <v>14</v>
      </c>
      <c r="E2836" s="1">
        <v>40611.831944444442</v>
      </c>
      <c r="F2836">
        <v>1.65</v>
      </c>
      <c r="H2836" t="s">
        <v>10</v>
      </c>
      <c r="I2836" t="str">
        <f>IF(AND(LEFT(OnlineRetail[[#This Row],[InvoiceNo]],1)&lt;&gt;"C",OnlineRetail[[#This Row],[CustomerID]]&lt;&gt;""),"Yes","No")</f>
        <v>No</v>
      </c>
      <c r="J2836" s="4">
        <f>EOMONTH(OnlineRetail[[#This Row],[InvoiceDate]],-1)+1</f>
        <v>40603</v>
      </c>
      <c r="K2836" s="6">
        <f>OnlineRetail[[#This Row],[Quantity]]*OnlineRetail[[#This Row],[UnitPrice]]</f>
        <v>23.099999999999998</v>
      </c>
      <c r="L2836" t="str">
        <f t="shared" si="44"/>
        <v/>
      </c>
    </row>
    <row r="2837" spans="1:12">
      <c r="A2837">
        <v>555412</v>
      </c>
      <c r="B2837" t="s">
        <v>183</v>
      </c>
      <c r="C2837" t="s">
        <v>12</v>
      </c>
      <c r="D2837">
        <v>8</v>
      </c>
      <c r="E2837" s="1">
        <v>40612.345833333333</v>
      </c>
      <c r="F2837">
        <v>2.5499999999999998</v>
      </c>
      <c r="G2837">
        <v>14101</v>
      </c>
      <c r="H2837" t="s">
        <v>10</v>
      </c>
      <c r="I2837" t="str">
        <f>IF(AND(LEFT(OnlineRetail[[#This Row],[InvoiceNo]],1)&lt;&gt;"C",OnlineRetail[[#This Row],[CustomerID]]&lt;&gt;""),"Yes","No")</f>
        <v>Yes</v>
      </c>
      <c r="J2837" s="4">
        <f>EOMONTH(OnlineRetail[[#This Row],[InvoiceDate]],-1)+1</f>
        <v>40603</v>
      </c>
      <c r="K2837" s="6">
        <f>OnlineRetail[[#This Row],[Quantity]]*OnlineRetail[[#This Row],[UnitPrice]]</f>
        <v>20.399999999999999</v>
      </c>
      <c r="L2837" t="str">
        <f t="shared" si="44"/>
        <v>14101|Mar-2011</v>
      </c>
    </row>
    <row r="2838" spans="1:12">
      <c r="A2838">
        <v>542636</v>
      </c>
      <c r="B2838" t="s">
        <v>167</v>
      </c>
      <c r="C2838" t="s">
        <v>12</v>
      </c>
      <c r="D2838">
        <v>9</v>
      </c>
      <c r="E2838" s="1">
        <v>40612.349305555559</v>
      </c>
      <c r="F2838">
        <v>2.1</v>
      </c>
      <c r="G2838">
        <v>13829</v>
      </c>
      <c r="H2838" t="s">
        <v>10</v>
      </c>
      <c r="I2838" t="str">
        <f>IF(AND(LEFT(OnlineRetail[[#This Row],[InvoiceNo]],1)&lt;&gt;"C",OnlineRetail[[#This Row],[CustomerID]]&lt;&gt;""),"Yes","No")</f>
        <v>Yes</v>
      </c>
      <c r="J2838" s="4">
        <f>EOMONTH(OnlineRetail[[#This Row],[InvoiceDate]],-1)+1</f>
        <v>40603</v>
      </c>
      <c r="K2838" s="6">
        <f>OnlineRetail[[#This Row],[Quantity]]*OnlineRetail[[#This Row],[UnitPrice]]</f>
        <v>18.900000000000002</v>
      </c>
      <c r="L2838" t="str">
        <f t="shared" si="44"/>
        <v>13829|Mar-2011</v>
      </c>
    </row>
    <row r="2839" spans="1:12">
      <c r="A2839">
        <v>539270</v>
      </c>
      <c r="B2839" t="s">
        <v>74</v>
      </c>
      <c r="C2839" t="s">
        <v>46</v>
      </c>
      <c r="D2839">
        <v>3</v>
      </c>
      <c r="E2839" s="1">
        <v>40612.359722222223</v>
      </c>
      <c r="F2839">
        <v>0.85</v>
      </c>
      <c r="G2839">
        <v>13500</v>
      </c>
      <c r="H2839" t="s">
        <v>10</v>
      </c>
      <c r="I2839" t="str">
        <f>IF(AND(LEFT(OnlineRetail[[#This Row],[InvoiceNo]],1)&lt;&gt;"C",OnlineRetail[[#This Row],[CustomerID]]&lt;&gt;""),"Yes","No")</f>
        <v>Yes</v>
      </c>
      <c r="J2839" s="4">
        <f>EOMONTH(OnlineRetail[[#This Row],[InvoiceDate]],-1)+1</f>
        <v>40603</v>
      </c>
      <c r="K2839" s="6">
        <f>OnlineRetail[[#This Row],[Quantity]]*OnlineRetail[[#This Row],[UnitPrice]]</f>
        <v>2.5499999999999998</v>
      </c>
      <c r="L2839" t="str">
        <f t="shared" si="44"/>
        <v>13500|Mar-2011</v>
      </c>
    </row>
    <row r="2840" spans="1:12">
      <c r="A2840">
        <v>542856</v>
      </c>
      <c r="B2840" t="s">
        <v>267</v>
      </c>
      <c r="C2840" t="s">
        <v>53</v>
      </c>
      <c r="D2840">
        <v>11</v>
      </c>
      <c r="E2840" s="1">
        <v>40612.375694444447</v>
      </c>
      <c r="F2840">
        <v>0.85</v>
      </c>
      <c r="G2840">
        <v>12868</v>
      </c>
      <c r="H2840" t="s">
        <v>10</v>
      </c>
      <c r="I2840" t="str">
        <f>IF(AND(LEFT(OnlineRetail[[#This Row],[InvoiceNo]],1)&lt;&gt;"C",OnlineRetail[[#This Row],[CustomerID]]&lt;&gt;""),"Yes","No")</f>
        <v>Yes</v>
      </c>
      <c r="J2840" s="4">
        <f>EOMONTH(OnlineRetail[[#This Row],[InvoiceDate]],-1)+1</f>
        <v>40603</v>
      </c>
      <c r="K2840" s="6">
        <f>OnlineRetail[[#This Row],[Quantity]]*OnlineRetail[[#This Row],[UnitPrice]]</f>
        <v>9.35</v>
      </c>
      <c r="L2840" t="str">
        <f t="shared" si="44"/>
        <v>12868|Mar-2011</v>
      </c>
    </row>
    <row r="2841" spans="1:12">
      <c r="A2841">
        <v>549264</v>
      </c>
      <c r="B2841" t="s">
        <v>197</v>
      </c>
      <c r="C2841" t="s">
        <v>62</v>
      </c>
      <c r="D2841">
        <v>22</v>
      </c>
      <c r="E2841" s="1">
        <v>40612.376388888893</v>
      </c>
      <c r="F2841">
        <v>1.25</v>
      </c>
      <c r="G2841">
        <v>13949</v>
      </c>
      <c r="H2841" t="s">
        <v>10</v>
      </c>
      <c r="I2841" t="str">
        <f>IF(AND(LEFT(OnlineRetail[[#This Row],[InvoiceNo]],1)&lt;&gt;"C",OnlineRetail[[#This Row],[CustomerID]]&lt;&gt;""),"Yes","No")</f>
        <v>Yes</v>
      </c>
      <c r="J2841" s="4">
        <f>EOMONTH(OnlineRetail[[#This Row],[InvoiceDate]],-1)+1</f>
        <v>40603</v>
      </c>
      <c r="K2841" s="6">
        <f>OnlineRetail[[#This Row],[Quantity]]*OnlineRetail[[#This Row],[UnitPrice]]</f>
        <v>27.5</v>
      </c>
      <c r="L2841" t="str">
        <f t="shared" si="44"/>
        <v>13949|Mar-2011</v>
      </c>
    </row>
    <row r="2842" spans="1:12">
      <c r="A2842">
        <v>549751</v>
      </c>
      <c r="B2842" t="s">
        <v>181</v>
      </c>
      <c r="C2842" t="s">
        <v>12</v>
      </c>
      <c r="D2842">
        <v>9</v>
      </c>
      <c r="E2842" s="1">
        <v>40612.377083333333</v>
      </c>
      <c r="F2842">
        <v>1.65</v>
      </c>
      <c r="G2842">
        <v>12883</v>
      </c>
      <c r="H2842" t="s">
        <v>121</v>
      </c>
      <c r="I2842" t="str">
        <f>IF(AND(LEFT(OnlineRetail[[#This Row],[InvoiceNo]],1)&lt;&gt;"C",OnlineRetail[[#This Row],[CustomerID]]&lt;&gt;""),"Yes","No")</f>
        <v>Yes</v>
      </c>
      <c r="J2842" s="4">
        <f>EOMONTH(OnlineRetail[[#This Row],[InvoiceDate]],-1)+1</f>
        <v>40603</v>
      </c>
      <c r="K2842" s="6">
        <f>OnlineRetail[[#This Row],[Quantity]]*OnlineRetail[[#This Row],[UnitPrice]]</f>
        <v>14.85</v>
      </c>
      <c r="L2842" t="str">
        <f t="shared" si="44"/>
        <v>12883|Mar-2011</v>
      </c>
    </row>
    <row r="2843" spans="1:12">
      <c r="A2843">
        <v>547110</v>
      </c>
      <c r="B2843" t="s">
        <v>274</v>
      </c>
      <c r="C2843" t="s">
        <v>40</v>
      </c>
      <c r="D2843">
        <v>5</v>
      </c>
      <c r="E2843" s="1">
        <v>40612.37777777778</v>
      </c>
      <c r="F2843">
        <v>3.39</v>
      </c>
      <c r="G2843">
        <v>14273</v>
      </c>
      <c r="H2843" t="s">
        <v>10</v>
      </c>
      <c r="I2843" t="str">
        <f>IF(AND(LEFT(OnlineRetail[[#This Row],[InvoiceNo]],1)&lt;&gt;"C",OnlineRetail[[#This Row],[CustomerID]]&lt;&gt;""),"Yes","No")</f>
        <v>Yes</v>
      </c>
      <c r="J2843" s="4">
        <f>EOMONTH(OnlineRetail[[#This Row],[InvoiceDate]],-1)+1</f>
        <v>40603</v>
      </c>
      <c r="K2843" s="6">
        <f>OnlineRetail[[#This Row],[Quantity]]*OnlineRetail[[#This Row],[UnitPrice]]</f>
        <v>16.95</v>
      </c>
      <c r="L2843" t="str">
        <f t="shared" si="44"/>
        <v>14273|Mar-2011</v>
      </c>
    </row>
    <row r="2844" spans="1:12">
      <c r="A2844">
        <v>552567</v>
      </c>
      <c r="B2844" t="s">
        <v>92</v>
      </c>
      <c r="C2844" t="s">
        <v>29</v>
      </c>
      <c r="D2844">
        <v>3</v>
      </c>
      <c r="E2844" s="1">
        <v>40612.378472222219</v>
      </c>
      <c r="F2844">
        <v>1.25</v>
      </c>
      <c r="G2844">
        <v>13821</v>
      </c>
      <c r="H2844" t="s">
        <v>10</v>
      </c>
      <c r="I2844" t="str">
        <f>IF(AND(LEFT(OnlineRetail[[#This Row],[InvoiceNo]],1)&lt;&gt;"C",OnlineRetail[[#This Row],[CustomerID]]&lt;&gt;""),"Yes","No")</f>
        <v>Yes</v>
      </c>
      <c r="J2844" s="4">
        <f>EOMONTH(OnlineRetail[[#This Row],[InvoiceDate]],-1)+1</f>
        <v>40603</v>
      </c>
      <c r="K2844" s="6">
        <f>OnlineRetail[[#This Row],[Quantity]]*OnlineRetail[[#This Row],[UnitPrice]]</f>
        <v>3.75</v>
      </c>
      <c r="L2844" t="str">
        <f t="shared" si="44"/>
        <v>13821|Mar-2011</v>
      </c>
    </row>
    <row r="2845" spans="1:12">
      <c r="A2845">
        <v>547708</v>
      </c>
      <c r="B2845" t="s">
        <v>200</v>
      </c>
      <c r="C2845" t="s">
        <v>48</v>
      </c>
      <c r="D2845">
        <v>2</v>
      </c>
      <c r="E2845" s="1">
        <v>40612.39166666667</v>
      </c>
      <c r="F2845">
        <v>2.5499999999999998</v>
      </c>
      <c r="G2845">
        <v>12678</v>
      </c>
      <c r="H2845" t="s">
        <v>10</v>
      </c>
      <c r="I2845" t="str">
        <f>IF(AND(LEFT(OnlineRetail[[#This Row],[InvoiceNo]],1)&lt;&gt;"C",OnlineRetail[[#This Row],[CustomerID]]&lt;&gt;""),"Yes","No")</f>
        <v>Yes</v>
      </c>
      <c r="J2845" s="4">
        <f>EOMONTH(OnlineRetail[[#This Row],[InvoiceDate]],-1)+1</f>
        <v>40603</v>
      </c>
      <c r="K2845" s="6">
        <f>OnlineRetail[[#This Row],[Quantity]]*OnlineRetail[[#This Row],[UnitPrice]]</f>
        <v>5.0999999999999996</v>
      </c>
      <c r="L2845" t="str">
        <f t="shared" si="44"/>
        <v>12678|Mar-2011</v>
      </c>
    </row>
    <row r="2846" spans="1:12">
      <c r="A2846">
        <v>552761</v>
      </c>
      <c r="B2846" t="s">
        <v>188</v>
      </c>
      <c r="C2846" t="s">
        <v>48</v>
      </c>
      <c r="D2846">
        <v>1</v>
      </c>
      <c r="E2846" s="1">
        <v>40612.398611111108</v>
      </c>
      <c r="F2846">
        <v>4.25</v>
      </c>
      <c r="G2846">
        <v>13791</v>
      </c>
      <c r="H2846" t="s">
        <v>10</v>
      </c>
      <c r="I2846" t="str">
        <f>IF(AND(LEFT(OnlineRetail[[#This Row],[InvoiceNo]],1)&lt;&gt;"C",OnlineRetail[[#This Row],[CustomerID]]&lt;&gt;""),"Yes","No")</f>
        <v>Yes</v>
      </c>
      <c r="J2846" s="4">
        <f>EOMONTH(OnlineRetail[[#This Row],[InvoiceDate]],-1)+1</f>
        <v>40603</v>
      </c>
      <c r="K2846" s="6">
        <f>OnlineRetail[[#This Row],[Quantity]]*OnlineRetail[[#This Row],[UnitPrice]]</f>
        <v>4.25</v>
      </c>
      <c r="L2846" t="str">
        <f t="shared" si="44"/>
        <v>13791|Mar-2011</v>
      </c>
    </row>
    <row r="2847" spans="1:12">
      <c r="A2847">
        <v>551518</v>
      </c>
      <c r="B2847" t="s">
        <v>174</v>
      </c>
      <c r="C2847" t="s">
        <v>16</v>
      </c>
      <c r="D2847">
        <v>4</v>
      </c>
      <c r="E2847" s="1">
        <v>40612.406944444447</v>
      </c>
      <c r="F2847">
        <v>7.95</v>
      </c>
      <c r="G2847">
        <v>13827</v>
      </c>
      <c r="H2847" t="s">
        <v>10</v>
      </c>
      <c r="I2847" t="str">
        <f>IF(AND(LEFT(OnlineRetail[[#This Row],[InvoiceNo]],1)&lt;&gt;"C",OnlineRetail[[#This Row],[CustomerID]]&lt;&gt;""),"Yes","No")</f>
        <v>Yes</v>
      </c>
      <c r="J2847" s="4">
        <f>EOMONTH(OnlineRetail[[#This Row],[InvoiceDate]],-1)+1</f>
        <v>40603</v>
      </c>
      <c r="K2847" s="6">
        <f>OnlineRetail[[#This Row],[Quantity]]*OnlineRetail[[#This Row],[UnitPrice]]</f>
        <v>31.8</v>
      </c>
      <c r="L2847" t="str">
        <f t="shared" si="44"/>
        <v>13827|Mar-2011</v>
      </c>
    </row>
    <row r="2848" spans="1:12">
      <c r="A2848">
        <v>541352</v>
      </c>
      <c r="B2848" t="s">
        <v>173</v>
      </c>
      <c r="C2848" t="s">
        <v>62</v>
      </c>
      <c r="D2848">
        <v>19</v>
      </c>
      <c r="E2848" s="1">
        <v>40612.421527777777</v>
      </c>
      <c r="F2848">
        <v>2.1</v>
      </c>
      <c r="G2848">
        <v>12755</v>
      </c>
      <c r="H2848" t="s">
        <v>10</v>
      </c>
      <c r="I2848" t="str">
        <f>IF(AND(LEFT(OnlineRetail[[#This Row],[InvoiceNo]],1)&lt;&gt;"C",OnlineRetail[[#This Row],[CustomerID]]&lt;&gt;""),"Yes","No")</f>
        <v>Yes</v>
      </c>
      <c r="J2848" s="4">
        <f>EOMONTH(OnlineRetail[[#This Row],[InvoiceDate]],-1)+1</f>
        <v>40603</v>
      </c>
      <c r="K2848" s="6">
        <f>OnlineRetail[[#This Row],[Quantity]]*OnlineRetail[[#This Row],[UnitPrice]]</f>
        <v>39.9</v>
      </c>
      <c r="L2848" t="str">
        <f t="shared" si="44"/>
        <v>12755|Mar-2011</v>
      </c>
    </row>
    <row r="2849" spans="1:12">
      <c r="A2849">
        <v>543501</v>
      </c>
      <c r="B2849" t="s">
        <v>264</v>
      </c>
      <c r="C2849" t="s">
        <v>40</v>
      </c>
      <c r="D2849">
        <v>7</v>
      </c>
      <c r="E2849" s="1">
        <v>40612.42291666667</v>
      </c>
      <c r="F2849">
        <v>4.25</v>
      </c>
      <c r="G2849">
        <v>13166</v>
      </c>
      <c r="H2849" t="s">
        <v>10</v>
      </c>
      <c r="I2849" t="str">
        <f>IF(AND(LEFT(OnlineRetail[[#This Row],[InvoiceNo]],1)&lt;&gt;"C",OnlineRetail[[#This Row],[CustomerID]]&lt;&gt;""),"Yes","No")</f>
        <v>Yes</v>
      </c>
      <c r="J2849" s="4">
        <f>EOMONTH(OnlineRetail[[#This Row],[InvoiceDate]],-1)+1</f>
        <v>40603</v>
      </c>
      <c r="K2849" s="6">
        <f>OnlineRetail[[#This Row],[Quantity]]*OnlineRetail[[#This Row],[UnitPrice]]</f>
        <v>29.75</v>
      </c>
      <c r="L2849" t="str">
        <f t="shared" si="44"/>
        <v>13166|Mar-2011</v>
      </c>
    </row>
    <row r="2850" spans="1:12">
      <c r="A2850">
        <v>541287</v>
      </c>
      <c r="B2850" t="s">
        <v>97</v>
      </c>
      <c r="C2850" t="s">
        <v>29</v>
      </c>
      <c r="D2850">
        <v>6</v>
      </c>
      <c r="E2850" s="1">
        <v>40612.436805555553</v>
      </c>
      <c r="F2850">
        <v>5.95</v>
      </c>
      <c r="G2850">
        <v>13273</v>
      </c>
      <c r="H2850" t="s">
        <v>17</v>
      </c>
      <c r="I2850" t="str">
        <f>IF(AND(LEFT(OnlineRetail[[#This Row],[InvoiceNo]],1)&lt;&gt;"C",OnlineRetail[[#This Row],[CustomerID]]&lt;&gt;""),"Yes","No")</f>
        <v>Yes</v>
      </c>
      <c r="J2850" s="4">
        <f>EOMONTH(OnlineRetail[[#This Row],[InvoiceDate]],-1)+1</f>
        <v>40603</v>
      </c>
      <c r="K2850" s="6">
        <f>OnlineRetail[[#This Row],[Quantity]]*OnlineRetail[[#This Row],[UnitPrice]]</f>
        <v>35.700000000000003</v>
      </c>
      <c r="L2850" t="str">
        <f t="shared" si="44"/>
        <v>13273|Mar-2011</v>
      </c>
    </row>
    <row r="2851" spans="1:12">
      <c r="A2851">
        <v>546381</v>
      </c>
      <c r="B2851" t="s">
        <v>34</v>
      </c>
      <c r="C2851" t="s">
        <v>53</v>
      </c>
      <c r="D2851">
        <v>17</v>
      </c>
      <c r="E2851" s="1">
        <v>40612.478472222218</v>
      </c>
      <c r="F2851">
        <v>7.95</v>
      </c>
      <c r="G2851">
        <v>13066</v>
      </c>
      <c r="H2851" t="s">
        <v>10</v>
      </c>
      <c r="I2851" t="str">
        <f>IF(AND(LEFT(OnlineRetail[[#This Row],[InvoiceNo]],1)&lt;&gt;"C",OnlineRetail[[#This Row],[CustomerID]]&lt;&gt;""),"Yes","No")</f>
        <v>Yes</v>
      </c>
      <c r="J2851" s="4">
        <f>EOMONTH(OnlineRetail[[#This Row],[InvoiceDate]],-1)+1</f>
        <v>40603</v>
      </c>
      <c r="K2851" s="6">
        <f>OnlineRetail[[#This Row],[Quantity]]*OnlineRetail[[#This Row],[UnitPrice]]</f>
        <v>135.15</v>
      </c>
      <c r="L2851" t="str">
        <f t="shared" si="44"/>
        <v>13066|Mar-2011</v>
      </c>
    </row>
    <row r="2852" spans="1:12">
      <c r="A2852">
        <v>553071</v>
      </c>
      <c r="B2852" t="s">
        <v>110</v>
      </c>
      <c r="C2852" t="s">
        <v>39</v>
      </c>
      <c r="D2852">
        <v>11</v>
      </c>
      <c r="E2852" s="1">
        <v>40612.484027777777</v>
      </c>
      <c r="F2852">
        <v>0.85</v>
      </c>
      <c r="G2852">
        <v>13537</v>
      </c>
      <c r="H2852" t="s">
        <v>10</v>
      </c>
      <c r="I2852" t="str">
        <f>IF(AND(LEFT(OnlineRetail[[#This Row],[InvoiceNo]],1)&lt;&gt;"C",OnlineRetail[[#This Row],[CustomerID]]&lt;&gt;""),"Yes","No")</f>
        <v>Yes</v>
      </c>
      <c r="J2852" s="4">
        <f>EOMONTH(OnlineRetail[[#This Row],[InvoiceDate]],-1)+1</f>
        <v>40603</v>
      </c>
      <c r="K2852" s="6">
        <f>OnlineRetail[[#This Row],[Quantity]]*OnlineRetail[[#This Row],[UnitPrice]]</f>
        <v>9.35</v>
      </c>
      <c r="L2852" t="str">
        <f t="shared" si="44"/>
        <v>13537|Mar-2011</v>
      </c>
    </row>
    <row r="2853" spans="1:12">
      <c r="A2853">
        <v>550086</v>
      </c>
      <c r="B2853" t="s">
        <v>64</v>
      </c>
      <c r="C2853" t="s">
        <v>72</v>
      </c>
      <c r="D2853">
        <v>1</v>
      </c>
      <c r="E2853" s="1">
        <v>40612.484722222223</v>
      </c>
      <c r="F2853">
        <v>4.95</v>
      </c>
      <c r="G2853">
        <v>13957</v>
      </c>
      <c r="H2853" t="s">
        <v>10</v>
      </c>
      <c r="I2853" t="str">
        <f>IF(AND(LEFT(OnlineRetail[[#This Row],[InvoiceNo]],1)&lt;&gt;"C",OnlineRetail[[#This Row],[CustomerID]]&lt;&gt;""),"Yes","No")</f>
        <v>Yes</v>
      </c>
      <c r="J2853" s="4">
        <f>EOMONTH(OnlineRetail[[#This Row],[InvoiceDate]],-1)+1</f>
        <v>40603</v>
      </c>
      <c r="K2853" s="6">
        <f>OnlineRetail[[#This Row],[Quantity]]*OnlineRetail[[#This Row],[UnitPrice]]</f>
        <v>4.95</v>
      </c>
      <c r="L2853" t="str">
        <f t="shared" si="44"/>
        <v>13957|Mar-2011</v>
      </c>
    </row>
    <row r="2854" spans="1:12">
      <c r="A2854">
        <v>548623</v>
      </c>
      <c r="B2854" t="s">
        <v>200</v>
      </c>
      <c r="C2854" t="s">
        <v>48</v>
      </c>
      <c r="D2854">
        <v>14</v>
      </c>
      <c r="E2854" s="1">
        <v>40612.486805555563</v>
      </c>
      <c r="F2854">
        <v>4.25</v>
      </c>
      <c r="G2854">
        <v>13584</v>
      </c>
      <c r="H2854" t="s">
        <v>10</v>
      </c>
      <c r="I2854" t="str">
        <f>IF(AND(LEFT(OnlineRetail[[#This Row],[InvoiceNo]],1)&lt;&gt;"C",OnlineRetail[[#This Row],[CustomerID]]&lt;&gt;""),"Yes","No")</f>
        <v>Yes</v>
      </c>
      <c r="J2854" s="4">
        <f>EOMONTH(OnlineRetail[[#This Row],[InvoiceDate]],-1)+1</f>
        <v>40603</v>
      </c>
      <c r="K2854" s="6">
        <f>OnlineRetail[[#This Row],[Quantity]]*OnlineRetail[[#This Row],[UnitPrice]]</f>
        <v>59.5</v>
      </c>
      <c r="L2854" t="str">
        <f t="shared" si="44"/>
        <v>13584|Mar-2011</v>
      </c>
    </row>
    <row r="2855" spans="1:12">
      <c r="A2855">
        <v>547225</v>
      </c>
      <c r="B2855" t="s">
        <v>247</v>
      </c>
      <c r="C2855" t="s">
        <v>29</v>
      </c>
      <c r="D2855">
        <v>17</v>
      </c>
      <c r="E2855" s="1">
        <v>40612.492361111108</v>
      </c>
      <c r="F2855">
        <v>4.25</v>
      </c>
      <c r="G2855">
        <v>14305</v>
      </c>
      <c r="H2855" t="s">
        <v>121</v>
      </c>
      <c r="I2855" t="str">
        <f>IF(AND(LEFT(OnlineRetail[[#This Row],[InvoiceNo]],1)&lt;&gt;"C",OnlineRetail[[#This Row],[CustomerID]]&lt;&gt;""),"Yes","No")</f>
        <v>Yes</v>
      </c>
      <c r="J2855" s="4">
        <f>EOMONTH(OnlineRetail[[#This Row],[InvoiceDate]],-1)+1</f>
        <v>40603</v>
      </c>
      <c r="K2855" s="6">
        <f>OnlineRetail[[#This Row],[Quantity]]*OnlineRetail[[#This Row],[UnitPrice]]</f>
        <v>72.25</v>
      </c>
      <c r="L2855" t="str">
        <f t="shared" si="44"/>
        <v>14305|Mar-2011</v>
      </c>
    </row>
    <row r="2856" spans="1:12">
      <c r="A2856">
        <v>537049</v>
      </c>
      <c r="B2856" t="s">
        <v>57</v>
      </c>
      <c r="C2856" t="s">
        <v>21</v>
      </c>
      <c r="D2856">
        <v>23</v>
      </c>
      <c r="E2856" s="1">
        <v>40612.513888888891</v>
      </c>
      <c r="F2856">
        <v>1.65</v>
      </c>
      <c r="G2856">
        <v>12472</v>
      </c>
      <c r="H2856" t="s">
        <v>10</v>
      </c>
      <c r="I2856" t="str">
        <f>IF(AND(LEFT(OnlineRetail[[#This Row],[InvoiceNo]],1)&lt;&gt;"C",OnlineRetail[[#This Row],[CustomerID]]&lt;&gt;""),"Yes","No")</f>
        <v>Yes</v>
      </c>
      <c r="J2856" s="4">
        <f>EOMONTH(OnlineRetail[[#This Row],[InvoiceDate]],-1)+1</f>
        <v>40603</v>
      </c>
      <c r="K2856" s="6">
        <f>OnlineRetail[[#This Row],[Quantity]]*OnlineRetail[[#This Row],[UnitPrice]]</f>
        <v>37.949999999999996</v>
      </c>
      <c r="L2856" t="str">
        <f t="shared" si="44"/>
        <v>12472|Mar-2011</v>
      </c>
    </row>
    <row r="2857" spans="1:12">
      <c r="A2857">
        <v>553514</v>
      </c>
      <c r="B2857" t="s">
        <v>122</v>
      </c>
      <c r="C2857" t="s">
        <v>9</v>
      </c>
      <c r="D2857">
        <v>1</v>
      </c>
      <c r="E2857" s="1">
        <v>40612.519444444442</v>
      </c>
      <c r="F2857">
        <v>9.9499999999999993</v>
      </c>
      <c r="G2857">
        <v>13153</v>
      </c>
      <c r="H2857" t="s">
        <v>10</v>
      </c>
      <c r="I2857" t="str">
        <f>IF(AND(LEFT(OnlineRetail[[#This Row],[InvoiceNo]],1)&lt;&gt;"C",OnlineRetail[[#This Row],[CustomerID]]&lt;&gt;""),"Yes","No")</f>
        <v>Yes</v>
      </c>
      <c r="J2857" s="4">
        <f>EOMONTH(OnlineRetail[[#This Row],[InvoiceDate]],-1)+1</f>
        <v>40603</v>
      </c>
      <c r="K2857" s="6">
        <f>OnlineRetail[[#This Row],[Quantity]]*OnlineRetail[[#This Row],[UnitPrice]]</f>
        <v>9.9499999999999993</v>
      </c>
      <c r="L2857" t="str">
        <f t="shared" si="44"/>
        <v>13153|Mar-2011</v>
      </c>
    </row>
    <row r="2858" spans="1:12">
      <c r="A2858">
        <v>555780</v>
      </c>
      <c r="B2858" t="s">
        <v>296</v>
      </c>
      <c r="C2858" t="s">
        <v>9</v>
      </c>
      <c r="D2858">
        <v>17</v>
      </c>
      <c r="E2858" s="1">
        <v>40612.527777777781</v>
      </c>
      <c r="F2858">
        <v>9.9499999999999993</v>
      </c>
      <c r="G2858">
        <v>12591</v>
      </c>
      <c r="H2858" t="s">
        <v>70</v>
      </c>
      <c r="I2858" t="str">
        <f>IF(AND(LEFT(OnlineRetail[[#This Row],[InvoiceNo]],1)&lt;&gt;"C",OnlineRetail[[#This Row],[CustomerID]]&lt;&gt;""),"Yes","No")</f>
        <v>Yes</v>
      </c>
      <c r="J2858" s="4">
        <f>EOMONTH(OnlineRetail[[#This Row],[InvoiceDate]],-1)+1</f>
        <v>40603</v>
      </c>
      <c r="K2858" s="6">
        <f>OnlineRetail[[#This Row],[Quantity]]*OnlineRetail[[#This Row],[UnitPrice]]</f>
        <v>169.14999999999998</v>
      </c>
      <c r="L2858" t="str">
        <f t="shared" si="44"/>
        <v>12591|Mar-2011</v>
      </c>
    </row>
    <row r="2859" spans="1:12">
      <c r="A2859">
        <v>541971</v>
      </c>
      <c r="B2859" t="s">
        <v>179</v>
      </c>
      <c r="C2859" t="s">
        <v>46</v>
      </c>
      <c r="D2859">
        <v>12</v>
      </c>
      <c r="E2859" s="1">
        <v>40612.53402777778</v>
      </c>
      <c r="F2859">
        <v>2.1</v>
      </c>
      <c r="G2859">
        <v>13015</v>
      </c>
      <c r="H2859" t="s">
        <v>25</v>
      </c>
      <c r="I2859" t="str">
        <f>IF(AND(LEFT(OnlineRetail[[#This Row],[InvoiceNo]],1)&lt;&gt;"C",OnlineRetail[[#This Row],[CustomerID]]&lt;&gt;""),"Yes","No")</f>
        <v>Yes</v>
      </c>
      <c r="J2859" s="4">
        <f>EOMONTH(OnlineRetail[[#This Row],[InvoiceDate]],-1)+1</f>
        <v>40603</v>
      </c>
      <c r="K2859" s="6">
        <f>OnlineRetail[[#This Row],[Quantity]]*OnlineRetail[[#This Row],[UnitPrice]]</f>
        <v>25.200000000000003</v>
      </c>
      <c r="L2859" t="str">
        <f t="shared" si="44"/>
        <v>13015|Mar-2011</v>
      </c>
    </row>
    <row r="2860" spans="1:12">
      <c r="A2860">
        <v>543480</v>
      </c>
      <c r="B2860" t="s">
        <v>80</v>
      </c>
      <c r="C2860" t="s">
        <v>19</v>
      </c>
      <c r="D2860">
        <v>10</v>
      </c>
      <c r="E2860" s="1">
        <v>40612.535416666673</v>
      </c>
      <c r="F2860">
        <v>4.25</v>
      </c>
      <c r="G2860">
        <v>13176</v>
      </c>
      <c r="H2860" t="s">
        <v>10</v>
      </c>
      <c r="I2860" t="str">
        <f>IF(AND(LEFT(OnlineRetail[[#This Row],[InvoiceNo]],1)&lt;&gt;"C",OnlineRetail[[#This Row],[CustomerID]]&lt;&gt;""),"Yes","No")</f>
        <v>Yes</v>
      </c>
      <c r="J2860" s="4">
        <f>EOMONTH(OnlineRetail[[#This Row],[InvoiceDate]],-1)+1</f>
        <v>40603</v>
      </c>
      <c r="K2860" s="6">
        <f>OnlineRetail[[#This Row],[Quantity]]*OnlineRetail[[#This Row],[UnitPrice]]</f>
        <v>42.5</v>
      </c>
      <c r="L2860" t="str">
        <f t="shared" si="44"/>
        <v>13176|Mar-2011</v>
      </c>
    </row>
    <row r="2861" spans="1:12">
      <c r="A2861">
        <v>545652</v>
      </c>
      <c r="B2861" t="s">
        <v>56</v>
      </c>
      <c r="C2861" t="s">
        <v>62</v>
      </c>
      <c r="D2861">
        <v>14</v>
      </c>
      <c r="E2861" s="1">
        <v>40612.555555555547</v>
      </c>
      <c r="F2861">
        <v>3.39</v>
      </c>
      <c r="G2861">
        <v>13594</v>
      </c>
      <c r="H2861" t="s">
        <v>10</v>
      </c>
      <c r="I2861" t="str">
        <f>IF(AND(LEFT(OnlineRetail[[#This Row],[InvoiceNo]],1)&lt;&gt;"C",OnlineRetail[[#This Row],[CustomerID]]&lt;&gt;""),"Yes","No")</f>
        <v>Yes</v>
      </c>
      <c r="J2861" s="4">
        <f>EOMONTH(OnlineRetail[[#This Row],[InvoiceDate]],-1)+1</f>
        <v>40603</v>
      </c>
      <c r="K2861" s="6">
        <f>OnlineRetail[[#This Row],[Quantity]]*OnlineRetail[[#This Row],[UnitPrice]]</f>
        <v>47.46</v>
      </c>
      <c r="L2861" t="str">
        <f t="shared" si="44"/>
        <v>13594|Mar-2011</v>
      </c>
    </row>
    <row r="2862" spans="1:12">
      <c r="A2862">
        <v>555668</v>
      </c>
      <c r="B2862" t="s">
        <v>67</v>
      </c>
      <c r="C2862" t="s">
        <v>42</v>
      </c>
      <c r="D2862">
        <v>18</v>
      </c>
      <c r="E2862" s="1">
        <v>40612.570138888892</v>
      </c>
      <c r="F2862">
        <v>0.85</v>
      </c>
      <c r="G2862">
        <v>13690</v>
      </c>
      <c r="H2862" t="s">
        <v>10</v>
      </c>
      <c r="I2862" t="str">
        <f>IF(AND(LEFT(OnlineRetail[[#This Row],[InvoiceNo]],1)&lt;&gt;"C",OnlineRetail[[#This Row],[CustomerID]]&lt;&gt;""),"Yes","No")</f>
        <v>Yes</v>
      </c>
      <c r="J2862" s="4">
        <f>EOMONTH(OnlineRetail[[#This Row],[InvoiceDate]],-1)+1</f>
        <v>40603</v>
      </c>
      <c r="K2862" s="6">
        <f>OnlineRetail[[#This Row],[Quantity]]*OnlineRetail[[#This Row],[UnitPrice]]</f>
        <v>15.299999999999999</v>
      </c>
      <c r="L2862" t="str">
        <f t="shared" si="44"/>
        <v>13690|Mar-2011</v>
      </c>
    </row>
    <row r="2863" spans="1:12">
      <c r="A2863">
        <v>536955</v>
      </c>
      <c r="B2863" t="s">
        <v>131</v>
      </c>
      <c r="C2863" t="s">
        <v>21</v>
      </c>
      <c r="D2863">
        <v>21</v>
      </c>
      <c r="E2863" s="1">
        <v>40612.570138888892</v>
      </c>
      <c r="F2863">
        <v>1.25</v>
      </c>
      <c r="G2863">
        <v>13333</v>
      </c>
      <c r="H2863" t="s">
        <v>10</v>
      </c>
      <c r="I2863" t="str">
        <f>IF(AND(LEFT(OnlineRetail[[#This Row],[InvoiceNo]],1)&lt;&gt;"C",OnlineRetail[[#This Row],[CustomerID]]&lt;&gt;""),"Yes","No")</f>
        <v>Yes</v>
      </c>
      <c r="J2863" s="4">
        <f>EOMONTH(OnlineRetail[[#This Row],[InvoiceDate]],-1)+1</f>
        <v>40603</v>
      </c>
      <c r="K2863" s="6">
        <f>OnlineRetail[[#This Row],[Quantity]]*OnlineRetail[[#This Row],[UnitPrice]]</f>
        <v>26.25</v>
      </c>
      <c r="L2863" t="str">
        <f t="shared" si="44"/>
        <v>13333|Mar-2011</v>
      </c>
    </row>
    <row r="2864" spans="1:12">
      <c r="A2864">
        <v>546564</v>
      </c>
      <c r="B2864" t="s">
        <v>99</v>
      </c>
      <c r="C2864" t="s">
        <v>14</v>
      </c>
      <c r="D2864">
        <v>22</v>
      </c>
      <c r="E2864" s="1">
        <v>40612.577777777777</v>
      </c>
      <c r="F2864">
        <v>1.65</v>
      </c>
      <c r="G2864">
        <v>13642</v>
      </c>
      <c r="H2864" t="s">
        <v>10</v>
      </c>
      <c r="I2864" t="str">
        <f>IF(AND(LEFT(OnlineRetail[[#This Row],[InvoiceNo]],1)&lt;&gt;"C",OnlineRetail[[#This Row],[CustomerID]]&lt;&gt;""),"Yes","No")</f>
        <v>Yes</v>
      </c>
      <c r="J2864" s="4">
        <f>EOMONTH(OnlineRetail[[#This Row],[InvoiceDate]],-1)+1</f>
        <v>40603</v>
      </c>
      <c r="K2864" s="6">
        <f>OnlineRetail[[#This Row],[Quantity]]*OnlineRetail[[#This Row],[UnitPrice]]</f>
        <v>36.299999999999997</v>
      </c>
      <c r="L2864" t="str">
        <f t="shared" si="44"/>
        <v>13642|Mar-2011</v>
      </c>
    </row>
    <row r="2865" spans="1:12">
      <c r="A2865">
        <v>549563</v>
      </c>
      <c r="B2865" t="s">
        <v>251</v>
      </c>
      <c r="C2865" t="s">
        <v>42</v>
      </c>
      <c r="D2865">
        <v>21</v>
      </c>
      <c r="E2865" s="1">
        <v>40612.602083333331</v>
      </c>
      <c r="F2865">
        <v>1.65</v>
      </c>
      <c r="G2865">
        <v>12826</v>
      </c>
      <c r="H2865" t="s">
        <v>121</v>
      </c>
      <c r="I2865" t="str">
        <f>IF(AND(LEFT(OnlineRetail[[#This Row],[InvoiceNo]],1)&lt;&gt;"C",OnlineRetail[[#This Row],[CustomerID]]&lt;&gt;""),"Yes","No")</f>
        <v>Yes</v>
      </c>
      <c r="J2865" s="4">
        <f>EOMONTH(OnlineRetail[[#This Row],[InvoiceDate]],-1)+1</f>
        <v>40603</v>
      </c>
      <c r="K2865" s="6">
        <f>OnlineRetail[[#This Row],[Quantity]]*OnlineRetail[[#This Row],[UnitPrice]]</f>
        <v>34.65</v>
      </c>
      <c r="L2865" t="str">
        <f t="shared" si="44"/>
        <v>12826|Mar-2011</v>
      </c>
    </row>
    <row r="2866" spans="1:12">
      <c r="A2866">
        <v>547113</v>
      </c>
      <c r="B2866" t="s">
        <v>270</v>
      </c>
      <c r="C2866" t="s">
        <v>50</v>
      </c>
      <c r="D2866">
        <v>20</v>
      </c>
      <c r="E2866" s="1">
        <v>40612.605555555558</v>
      </c>
      <c r="F2866">
        <v>5.95</v>
      </c>
      <c r="G2866">
        <v>12502</v>
      </c>
      <c r="H2866" t="s">
        <v>10</v>
      </c>
      <c r="I2866" t="str">
        <f>IF(AND(LEFT(OnlineRetail[[#This Row],[InvoiceNo]],1)&lt;&gt;"C",OnlineRetail[[#This Row],[CustomerID]]&lt;&gt;""),"Yes","No")</f>
        <v>Yes</v>
      </c>
      <c r="J2866" s="4">
        <f>EOMONTH(OnlineRetail[[#This Row],[InvoiceDate]],-1)+1</f>
        <v>40603</v>
      </c>
      <c r="K2866" s="6">
        <f>OnlineRetail[[#This Row],[Quantity]]*OnlineRetail[[#This Row],[UnitPrice]]</f>
        <v>119</v>
      </c>
      <c r="L2866" t="str">
        <f t="shared" si="44"/>
        <v>12502|Mar-2011</v>
      </c>
    </row>
    <row r="2867" spans="1:12">
      <c r="A2867">
        <v>556138</v>
      </c>
      <c r="B2867" t="s">
        <v>28</v>
      </c>
      <c r="C2867" t="s">
        <v>46</v>
      </c>
      <c r="D2867">
        <v>1</v>
      </c>
      <c r="E2867" s="1">
        <v>40612.612500000003</v>
      </c>
      <c r="F2867">
        <v>5.95</v>
      </c>
      <c r="G2867">
        <v>12499</v>
      </c>
      <c r="H2867" t="s">
        <v>10</v>
      </c>
      <c r="I2867" t="str">
        <f>IF(AND(LEFT(OnlineRetail[[#This Row],[InvoiceNo]],1)&lt;&gt;"C",OnlineRetail[[#This Row],[CustomerID]]&lt;&gt;""),"Yes","No")</f>
        <v>Yes</v>
      </c>
      <c r="J2867" s="4">
        <f>EOMONTH(OnlineRetail[[#This Row],[InvoiceDate]],-1)+1</f>
        <v>40603</v>
      </c>
      <c r="K2867" s="6">
        <f>OnlineRetail[[#This Row],[Quantity]]*OnlineRetail[[#This Row],[UnitPrice]]</f>
        <v>5.95</v>
      </c>
      <c r="L2867" t="str">
        <f t="shared" si="44"/>
        <v>12499|Mar-2011</v>
      </c>
    </row>
    <row r="2868" spans="1:12">
      <c r="A2868">
        <v>549554</v>
      </c>
      <c r="B2868" t="s">
        <v>231</v>
      </c>
      <c r="C2868" t="s">
        <v>62</v>
      </c>
      <c r="D2868">
        <v>14</v>
      </c>
      <c r="E2868" s="1">
        <v>40612.612500000003</v>
      </c>
      <c r="F2868">
        <v>3.39</v>
      </c>
      <c r="G2868">
        <v>13175</v>
      </c>
      <c r="H2868" t="s">
        <v>10</v>
      </c>
      <c r="I2868" t="str">
        <f>IF(AND(LEFT(OnlineRetail[[#This Row],[InvoiceNo]],1)&lt;&gt;"C",OnlineRetail[[#This Row],[CustomerID]]&lt;&gt;""),"Yes","No")</f>
        <v>Yes</v>
      </c>
      <c r="J2868" s="4">
        <f>EOMONTH(OnlineRetail[[#This Row],[InvoiceDate]],-1)+1</f>
        <v>40603</v>
      </c>
      <c r="K2868" s="6">
        <f>OnlineRetail[[#This Row],[Quantity]]*OnlineRetail[[#This Row],[UnitPrice]]</f>
        <v>47.46</v>
      </c>
      <c r="L2868" t="str">
        <f t="shared" si="44"/>
        <v>13175|Mar-2011</v>
      </c>
    </row>
    <row r="2869" spans="1:12">
      <c r="A2869">
        <v>537272</v>
      </c>
      <c r="B2869" t="s">
        <v>149</v>
      </c>
      <c r="C2869" t="s">
        <v>21</v>
      </c>
      <c r="D2869">
        <v>5</v>
      </c>
      <c r="E2869" s="1">
        <v>40612.622916666667</v>
      </c>
      <c r="F2869">
        <v>1.25</v>
      </c>
      <c r="G2869">
        <v>13512</v>
      </c>
      <c r="H2869" t="s">
        <v>10</v>
      </c>
      <c r="I2869" t="str">
        <f>IF(AND(LEFT(OnlineRetail[[#This Row],[InvoiceNo]],1)&lt;&gt;"C",OnlineRetail[[#This Row],[CustomerID]]&lt;&gt;""),"Yes","No")</f>
        <v>Yes</v>
      </c>
      <c r="J2869" s="4">
        <f>EOMONTH(OnlineRetail[[#This Row],[InvoiceDate]],-1)+1</f>
        <v>40603</v>
      </c>
      <c r="K2869" s="6">
        <f>OnlineRetail[[#This Row],[Quantity]]*OnlineRetail[[#This Row],[UnitPrice]]</f>
        <v>6.25</v>
      </c>
      <c r="L2869" t="str">
        <f t="shared" si="44"/>
        <v>13512|Mar-2011</v>
      </c>
    </row>
    <row r="2870" spans="1:12">
      <c r="A2870">
        <v>539470</v>
      </c>
      <c r="B2870" t="s">
        <v>192</v>
      </c>
      <c r="C2870" t="s">
        <v>72</v>
      </c>
      <c r="D2870">
        <v>20</v>
      </c>
      <c r="E2870" s="1">
        <v>40612.624305555553</v>
      </c>
      <c r="F2870">
        <v>2.5499999999999998</v>
      </c>
      <c r="G2870">
        <v>13872</v>
      </c>
      <c r="H2870" t="s">
        <v>31</v>
      </c>
      <c r="I2870" t="str">
        <f>IF(AND(LEFT(OnlineRetail[[#This Row],[InvoiceNo]],1)&lt;&gt;"C",OnlineRetail[[#This Row],[CustomerID]]&lt;&gt;""),"Yes","No")</f>
        <v>Yes</v>
      </c>
      <c r="J2870" s="4">
        <f>EOMONTH(OnlineRetail[[#This Row],[InvoiceDate]],-1)+1</f>
        <v>40603</v>
      </c>
      <c r="K2870" s="6">
        <f>OnlineRetail[[#This Row],[Quantity]]*OnlineRetail[[#This Row],[UnitPrice]]</f>
        <v>51</v>
      </c>
      <c r="L2870" t="str">
        <f t="shared" si="44"/>
        <v>13872|Mar-2011</v>
      </c>
    </row>
    <row r="2871" spans="1:12">
      <c r="A2871">
        <v>553301</v>
      </c>
      <c r="B2871" t="s">
        <v>120</v>
      </c>
      <c r="C2871" t="s">
        <v>21</v>
      </c>
      <c r="D2871">
        <v>7</v>
      </c>
      <c r="E2871" s="1">
        <v>40612.62777777778</v>
      </c>
      <c r="F2871">
        <v>2.5499999999999998</v>
      </c>
      <c r="G2871">
        <v>12411</v>
      </c>
      <c r="H2871" t="s">
        <v>22</v>
      </c>
      <c r="I2871" t="str">
        <f>IF(AND(LEFT(OnlineRetail[[#This Row],[InvoiceNo]],1)&lt;&gt;"C",OnlineRetail[[#This Row],[CustomerID]]&lt;&gt;""),"Yes","No")</f>
        <v>Yes</v>
      </c>
      <c r="J2871" s="4">
        <f>EOMONTH(OnlineRetail[[#This Row],[InvoiceDate]],-1)+1</f>
        <v>40603</v>
      </c>
      <c r="K2871" s="6">
        <f>OnlineRetail[[#This Row],[Quantity]]*OnlineRetail[[#This Row],[UnitPrice]]</f>
        <v>17.849999999999998</v>
      </c>
      <c r="L2871" t="str">
        <f t="shared" si="44"/>
        <v>12411|Mar-2011</v>
      </c>
    </row>
    <row r="2872" spans="1:12">
      <c r="A2872">
        <v>539362</v>
      </c>
      <c r="B2872" t="s">
        <v>64</v>
      </c>
      <c r="C2872" t="s">
        <v>33</v>
      </c>
      <c r="D2872">
        <v>15</v>
      </c>
      <c r="E2872" s="1">
        <v>40612.652777777781</v>
      </c>
      <c r="F2872">
        <v>0.85</v>
      </c>
      <c r="G2872">
        <v>13784</v>
      </c>
      <c r="H2872" t="s">
        <v>22</v>
      </c>
      <c r="I2872" t="str">
        <f>IF(AND(LEFT(OnlineRetail[[#This Row],[InvoiceNo]],1)&lt;&gt;"C",OnlineRetail[[#This Row],[CustomerID]]&lt;&gt;""),"Yes","No")</f>
        <v>Yes</v>
      </c>
      <c r="J2872" s="4">
        <f>EOMONTH(OnlineRetail[[#This Row],[InvoiceDate]],-1)+1</f>
        <v>40603</v>
      </c>
      <c r="K2872" s="6">
        <f>OnlineRetail[[#This Row],[Quantity]]*OnlineRetail[[#This Row],[UnitPrice]]</f>
        <v>12.75</v>
      </c>
      <c r="L2872" t="str">
        <f t="shared" si="44"/>
        <v>13784|Mar-2011</v>
      </c>
    </row>
    <row r="2873" spans="1:12">
      <c r="A2873">
        <v>537092</v>
      </c>
      <c r="B2873" t="s">
        <v>255</v>
      </c>
      <c r="C2873" t="s">
        <v>48</v>
      </c>
      <c r="D2873">
        <v>24</v>
      </c>
      <c r="E2873" s="1">
        <v>40612.661111111112</v>
      </c>
      <c r="F2873">
        <v>5.95</v>
      </c>
      <c r="G2873">
        <v>13745</v>
      </c>
      <c r="H2873" t="s">
        <v>10</v>
      </c>
      <c r="I2873" t="str">
        <f>IF(AND(LEFT(OnlineRetail[[#This Row],[InvoiceNo]],1)&lt;&gt;"C",OnlineRetail[[#This Row],[CustomerID]]&lt;&gt;""),"Yes","No")</f>
        <v>Yes</v>
      </c>
      <c r="J2873" s="4">
        <f>EOMONTH(OnlineRetail[[#This Row],[InvoiceDate]],-1)+1</f>
        <v>40603</v>
      </c>
      <c r="K2873" s="6">
        <f>OnlineRetail[[#This Row],[Quantity]]*OnlineRetail[[#This Row],[UnitPrice]]</f>
        <v>142.80000000000001</v>
      </c>
      <c r="L2873" t="str">
        <f t="shared" si="44"/>
        <v>13745|Mar-2011</v>
      </c>
    </row>
    <row r="2874" spans="1:12">
      <c r="A2874">
        <v>553927</v>
      </c>
      <c r="B2874" t="s">
        <v>166</v>
      </c>
      <c r="C2874" t="s">
        <v>46</v>
      </c>
      <c r="D2874">
        <v>16</v>
      </c>
      <c r="E2874" s="1">
        <v>40612.678472222222</v>
      </c>
      <c r="F2874">
        <v>9.9499999999999993</v>
      </c>
      <c r="G2874">
        <v>12381</v>
      </c>
      <c r="H2874" t="s">
        <v>10</v>
      </c>
      <c r="I2874" t="str">
        <f>IF(AND(LEFT(OnlineRetail[[#This Row],[InvoiceNo]],1)&lt;&gt;"C",OnlineRetail[[#This Row],[CustomerID]]&lt;&gt;""),"Yes","No")</f>
        <v>Yes</v>
      </c>
      <c r="J2874" s="4">
        <f>EOMONTH(OnlineRetail[[#This Row],[InvoiceDate]],-1)+1</f>
        <v>40603</v>
      </c>
      <c r="K2874" s="6">
        <f>OnlineRetail[[#This Row],[Quantity]]*OnlineRetail[[#This Row],[UnitPrice]]</f>
        <v>159.19999999999999</v>
      </c>
      <c r="L2874" t="str">
        <f t="shared" si="44"/>
        <v>12381|Mar-2011</v>
      </c>
    </row>
    <row r="2875" spans="1:12">
      <c r="A2875">
        <v>544772</v>
      </c>
      <c r="B2875" t="s">
        <v>11</v>
      </c>
      <c r="C2875" t="s">
        <v>83</v>
      </c>
      <c r="D2875">
        <v>20</v>
      </c>
      <c r="E2875" s="1">
        <v>40612.69027777778</v>
      </c>
      <c r="F2875">
        <v>2.1</v>
      </c>
      <c r="G2875">
        <v>13584</v>
      </c>
      <c r="H2875" t="s">
        <v>22</v>
      </c>
      <c r="I2875" t="str">
        <f>IF(AND(LEFT(OnlineRetail[[#This Row],[InvoiceNo]],1)&lt;&gt;"C",OnlineRetail[[#This Row],[CustomerID]]&lt;&gt;""),"Yes","No")</f>
        <v>Yes</v>
      </c>
      <c r="J2875" s="4">
        <f>EOMONTH(OnlineRetail[[#This Row],[InvoiceDate]],-1)+1</f>
        <v>40603</v>
      </c>
      <c r="K2875" s="6">
        <f>OnlineRetail[[#This Row],[Quantity]]*OnlineRetail[[#This Row],[UnitPrice]]</f>
        <v>42</v>
      </c>
      <c r="L2875" t="str">
        <f t="shared" si="44"/>
        <v>13584|Mar-2011</v>
      </c>
    </row>
    <row r="2876" spans="1:12">
      <c r="A2876">
        <v>548313</v>
      </c>
      <c r="B2876" t="s">
        <v>194</v>
      </c>
      <c r="C2876" t="s">
        <v>40</v>
      </c>
      <c r="D2876">
        <v>6</v>
      </c>
      <c r="E2876" s="1">
        <v>40612.691666666673</v>
      </c>
      <c r="F2876">
        <v>5.95</v>
      </c>
      <c r="G2876">
        <v>13871</v>
      </c>
      <c r="H2876" t="s">
        <v>10</v>
      </c>
      <c r="I2876" t="str">
        <f>IF(AND(LEFT(OnlineRetail[[#This Row],[InvoiceNo]],1)&lt;&gt;"C",OnlineRetail[[#This Row],[CustomerID]]&lt;&gt;""),"Yes","No")</f>
        <v>Yes</v>
      </c>
      <c r="J2876" s="4">
        <f>EOMONTH(OnlineRetail[[#This Row],[InvoiceDate]],-1)+1</f>
        <v>40603</v>
      </c>
      <c r="K2876" s="6">
        <f>OnlineRetail[[#This Row],[Quantity]]*OnlineRetail[[#This Row],[UnitPrice]]</f>
        <v>35.700000000000003</v>
      </c>
      <c r="L2876" t="str">
        <f t="shared" si="44"/>
        <v>13871|Mar-2011</v>
      </c>
    </row>
    <row r="2877" spans="1:12">
      <c r="A2877">
        <v>537013</v>
      </c>
      <c r="B2877" t="s">
        <v>233</v>
      </c>
      <c r="C2877" t="s">
        <v>14</v>
      </c>
      <c r="D2877">
        <v>4</v>
      </c>
      <c r="E2877" s="1">
        <v>40612.697916666657</v>
      </c>
      <c r="F2877">
        <v>1.65</v>
      </c>
      <c r="G2877">
        <v>13269</v>
      </c>
      <c r="H2877" t="s">
        <v>31</v>
      </c>
      <c r="I2877" t="str">
        <f>IF(AND(LEFT(OnlineRetail[[#This Row],[InvoiceNo]],1)&lt;&gt;"C",OnlineRetail[[#This Row],[CustomerID]]&lt;&gt;""),"Yes","No")</f>
        <v>Yes</v>
      </c>
      <c r="J2877" s="4">
        <f>EOMONTH(OnlineRetail[[#This Row],[InvoiceDate]],-1)+1</f>
        <v>40603</v>
      </c>
      <c r="K2877" s="6">
        <f>OnlineRetail[[#This Row],[Quantity]]*OnlineRetail[[#This Row],[UnitPrice]]</f>
        <v>6.6</v>
      </c>
      <c r="L2877" t="str">
        <f t="shared" si="44"/>
        <v>13269|Mar-2011</v>
      </c>
    </row>
    <row r="2878" spans="1:12">
      <c r="A2878">
        <v>539230</v>
      </c>
      <c r="B2878" t="s">
        <v>233</v>
      </c>
      <c r="C2878" t="s">
        <v>40</v>
      </c>
      <c r="D2878">
        <v>12</v>
      </c>
      <c r="E2878" s="1">
        <v>40612.732638888891</v>
      </c>
      <c r="F2878">
        <v>1.25</v>
      </c>
      <c r="G2878">
        <v>12899</v>
      </c>
      <c r="H2878" t="s">
        <v>25</v>
      </c>
      <c r="I2878" t="str">
        <f>IF(AND(LEFT(OnlineRetail[[#This Row],[InvoiceNo]],1)&lt;&gt;"C",OnlineRetail[[#This Row],[CustomerID]]&lt;&gt;""),"Yes","No")</f>
        <v>Yes</v>
      </c>
      <c r="J2878" s="4">
        <f>EOMONTH(OnlineRetail[[#This Row],[InvoiceDate]],-1)+1</f>
        <v>40603</v>
      </c>
      <c r="K2878" s="6">
        <f>OnlineRetail[[#This Row],[Quantity]]*OnlineRetail[[#This Row],[UnitPrice]]</f>
        <v>15</v>
      </c>
      <c r="L2878" t="str">
        <f t="shared" si="44"/>
        <v>12899|Mar-2011</v>
      </c>
    </row>
    <row r="2879" spans="1:12">
      <c r="A2879">
        <v>553161</v>
      </c>
      <c r="B2879" t="s">
        <v>26</v>
      </c>
      <c r="C2879" t="s">
        <v>27</v>
      </c>
      <c r="D2879">
        <v>2</v>
      </c>
      <c r="E2879" s="1">
        <v>40612.739583333343</v>
      </c>
      <c r="F2879">
        <v>5.95</v>
      </c>
      <c r="G2879">
        <v>12678</v>
      </c>
      <c r="H2879" t="s">
        <v>10</v>
      </c>
      <c r="I2879" t="str">
        <f>IF(AND(LEFT(OnlineRetail[[#This Row],[InvoiceNo]],1)&lt;&gt;"C",OnlineRetail[[#This Row],[CustomerID]]&lt;&gt;""),"Yes","No")</f>
        <v>Yes</v>
      </c>
      <c r="J2879" s="4">
        <f>EOMONTH(OnlineRetail[[#This Row],[InvoiceDate]],-1)+1</f>
        <v>40603</v>
      </c>
      <c r="K2879" s="6">
        <f>OnlineRetail[[#This Row],[Quantity]]*OnlineRetail[[#This Row],[UnitPrice]]</f>
        <v>11.9</v>
      </c>
      <c r="L2879" t="str">
        <f t="shared" si="44"/>
        <v>12678|Mar-2011</v>
      </c>
    </row>
    <row r="2880" spans="1:12">
      <c r="A2880">
        <v>536898</v>
      </c>
      <c r="B2880" t="s">
        <v>43</v>
      </c>
      <c r="C2880" t="s">
        <v>46</v>
      </c>
      <c r="D2880">
        <v>20</v>
      </c>
      <c r="E2880" s="1">
        <v>40612.75277777778</v>
      </c>
      <c r="F2880">
        <v>5.95</v>
      </c>
      <c r="G2880">
        <v>14260</v>
      </c>
      <c r="H2880" t="s">
        <v>22</v>
      </c>
      <c r="I2880" t="str">
        <f>IF(AND(LEFT(OnlineRetail[[#This Row],[InvoiceNo]],1)&lt;&gt;"C",OnlineRetail[[#This Row],[CustomerID]]&lt;&gt;""),"Yes","No")</f>
        <v>Yes</v>
      </c>
      <c r="J2880" s="4">
        <f>EOMONTH(OnlineRetail[[#This Row],[InvoiceDate]],-1)+1</f>
        <v>40603</v>
      </c>
      <c r="K2880" s="6">
        <f>OnlineRetail[[#This Row],[Quantity]]*OnlineRetail[[#This Row],[UnitPrice]]</f>
        <v>119</v>
      </c>
      <c r="L2880" t="str">
        <f t="shared" si="44"/>
        <v>14260|Mar-2011</v>
      </c>
    </row>
    <row r="2881" spans="1:12">
      <c r="A2881">
        <v>546295</v>
      </c>
      <c r="B2881" t="s">
        <v>175</v>
      </c>
      <c r="C2881" t="s">
        <v>14</v>
      </c>
      <c r="D2881">
        <v>18</v>
      </c>
      <c r="E2881" s="1">
        <v>40612.777777777781</v>
      </c>
      <c r="F2881">
        <v>2.5499999999999998</v>
      </c>
      <c r="G2881">
        <v>12481</v>
      </c>
      <c r="H2881" t="s">
        <v>10</v>
      </c>
      <c r="I2881" t="str">
        <f>IF(AND(LEFT(OnlineRetail[[#This Row],[InvoiceNo]],1)&lt;&gt;"C",OnlineRetail[[#This Row],[CustomerID]]&lt;&gt;""),"Yes","No")</f>
        <v>Yes</v>
      </c>
      <c r="J2881" s="4">
        <f>EOMONTH(OnlineRetail[[#This Row],[InvoiceDate]],-1)+1</f>
        <v>40603</v>
      </c>
      <c r="K2881" s="6">
        <f>OnlineRetail[[#This Row],[Quantity]]*OnlineRetail[[#This Row],[UnitPrice]]</f>
        <v>45.9</v>
      </c>
      <c r="L2881" t="str">
        <f t="shared" si="44"/>
        <v>12481|Mar-2011</v>
      </c>
    </row>
    <row r="2882" spans="1:12">
      <c r="A2882">
        <v>555110</v>
      </c>
      <c r="B2882" t="s">
        <v>71</v>
      </c>
      <c r="C2882" t="s">
        <v>50</v>
      </c>
      <c r="D2882">
        <v>18</v>
      </c>
      <c r="E2882" s="1">
        <v>40612.788888888892</v>
      </c>
      <c r="F2882">
        <v>0.85</v>
      </c>
      <c r="G2882">
        <v>13778</v>
      </c>
      <c r="H2882" t="s">
        <v>10</v>
      </c>
      <c r="I2882" t="str">
        <f>IF(AND(LEFT(OnlineRetail[[#This Row],[InvoiceNo]],1)&lt;&gt;"C",OnlineRetail[[#This Row],[CustomerID]]&lt;&gt;""),"Yes","No")</f>
        <v>Yes</v>
      </c>
      <c r="J2882" s="4">
        <f>EOMONTH(OnlineRetail[[#This Row],[InvoiceDate]],-1)+1</f>
        <v>40603</v>
      </c>
      <c r="K2882" s="6">
        <f>OnlineRetail[[#This Row],[Quantity]]*OnlineRetail[[#This Row],[UnitPrice]]</f>
        <v>15.299999999999999</v>
      </c>
      <c r="L2882" t="str">
        <f t="shared" ref="L2882:L2945" si="45">IF(I2882="Yes",G2882&amp;"|"&amp;TEXT(J2882,"mmm-yyyy"),"")</f>
        <v>13778|Mar-2011</v>
      </c>
    </row>
    <row r="2883" spans="1:12">
      <c r="A2883">
        <v>539920</v>
      </c>
      <c r="B2883" t="s">
        <v>231</v>
      </c>
      <c r="C2883" t="s">
        <v>40</v>
      </c>
      <c r="D2883">
        <v>21</v>
      </c>
      <c r="E2883" s="1">
        <v>40612.790277777778</v>
      </c>
      <c r="F2883">
        <v>1.25</v>
      </c>
      <c r="G2883">
        <v>13754</v>
      </c>
      <c r="H2883" t="s">
        <v>121</v>
      </c>
      <c r="I2883" t="str">
        <f>IF(AND(LEFT(OnlineRetail[[#This Row],[InvoiceNo]],1)&lt;&gt;"C",OnlineRetail[[#This Row],[CustomerID]]&lt;&gt;""),"Yes","No")</f>
        <v>Yes</v>
      </c>
      <c r="J2883" s="4">
        <f>EOMONTH(OnlineRetail[[#This Row],[InvoiceDate]],-1)+1</f>
        <v>40603</v>
      </c>
      <c r="K2883" s="6">
        <f>OnlineRetail[[#This Row],[Quantity]]*OnlineRetail[[#This Row],[UnitPrice]]</f>
        <v>26.25</v>
      </c>
      <c r="L2883" t="str">
        <f t="shared" si="45"/>
        <v>13754|Mar-2011</v>
      </c>
    </row>
    <row r="2884" spans="1:12">
      <c r="A2884">
        <v>553352</v>
      </c>
      <c r="B2884" t="s">
        <v>117</v>
      </c>
      <c r="C2884" t="s">
        <v>53</v>
      </c>
      <c r="D2884">
        <v>14</v>
      </c>
      <c r="E2884" s="1">
        <v>40612.796527777777</v>
      </c>
      <c r="F2884">
        <v>2.1</v>
      </c>
      <c r="G2884">
        <v>12378</v>
      </c>
      <c r="H2884" t="s">
        <v>10</v>
      </c>
      <c r="I2884" t="str">
        <f>IF(AND(LEFT(OnlineRetail[[#This Row],[InvoiceNo]],1)&lt;&gt;"C",OnlineRetail[[#This Row],[CustomerID]]&lt;&gt;""),"Yes","No")</f>
        <v>Yes</v>
      </c>
      <c r="J2884" s="4">
        <f>EOMONTH(OnlineRetail[[#This Row],[InvoiceDate]],-1)+1</f>
        <v>40603</v>
      </c>
      <c r="K2884" s="6">
        <f>OnlineRetail[[#This Row],[Quantity]]*OnlineRetail[[#This Row],[UnitPrice]]</f>
        <v>29.400000000000002</v>
      </c>
      <c r="L2884" t="str">
        <f t="shared" si="45"/>
        <v>12378|Mar-2011</v>
      </c>
    </row>
    <row r="2885" spans="1:12">
      <c r="A2885">
        <v>550138</v>
      </c>
      <c r="B2885" t="s">
        <v>248</v>
      </c>
      <c r="C2885" t="s">
        <v>83</v>
      </c>
      <c r="D2885">
        <v>21</v>
      </c>
      <c r="E2885" s="1">
        <v>40612.822916666657</v>
      </c>
      <c r="F2885">
        <v>4.25</v>
      </c>
      <c r="G2885">
        <v>13490</v>
      </c>
      <c r="H2885" t="s">
        <v>10</v>
      </c>
      <c r="I2885" t="str">
        <f>IF(AND(LEFT(OnlineRetail[[#This Row],[InvoiceNo]],1)&lt;&gt;"C",OnlineRetail[[#This Row],[CustomerID]]&lt;&gt;""),"Yes","No")</f>
        <v>Yes</v>
      </c>
      <c r="J2885" s="4">
        <f>EOMONTH(OnlineRetail[[#This Row],[InvoiceDate]],-1)+1</f>
        <v>40603</v>
      </c>
      <c r="K2885" s="6">
        <f>OnlineRetail[[#This Row],[Quantity]]*OnlineRetail[[#This Row],[UnitPrice]]</f>
        <v>89.25</v>
      </c>
      <c r="L2885" t="str">
        <f t="shared" si="45"/>
        <v>13490|Mar-2011</v>
      </c>
    </row>
    <row r="2886" spans="1:12">
      <c r="A2886">
        <v>548304</v>
      </c>
      <c r="B2886" t="s">
        <v>74</v>
      </c>
      <c r="C2886" t="s">
        <v>83</v>
      </c>
      <c r="D2886">
        <v>6</v>
      </c>
      <c r="E2886" s="1">
        <v>40612.822916666657</v>
      </c>
      <c r="F2886">
        <v>2.5499999999999998</v>
      </c>
      <c r="G2886">
        <v>14187</v>
      </c>
      <c r="H2886" t="s">
        <v>22</v>
      </c>
      <c r="I2886" t="str">
        <f>IF(AND(LEFT(OnlineRetail[[#This Row],[InvoiceNo]],1)&lt;&gt;"C",OnlineRetail[[#This Row],[CustomerID]]&lt;&gt;""),"Yes","No")</f>
        <v>Yes</v>
      </c>
      <c r="J2886" s="4">
        <f>EOMONTH(OnlineRetail[[#This Row],[InvoiceDate]],-1)+1</f>
        <v>40603</v>
      </c>
      <c r="K2886" s="6">
        <f>OnlineRetail[[#This Row],[Quantity]]*OnlineRetail[[#This Row],[UnitPrice]]</f>
        <v>15.299999999999999</v>
      </c>
      <c r="L2886" t="str">
        <f t="shared" si="45"/>
        <v>14187|Mar-2011</v>
      </c>
    </row>
    <row r="2887" spans="1:12">
      <c r="A2887">
        <v>554558</v>
      </c>
      <c r="B2887" t="s">
        <v>153</v>
      </c>
      <c r="C2887" t="s">
        <v>16</v>
      </c>
      <c r="D2887">
        <v>16</v>
      </c>
      <c r="E2887" s="1">
        <v>40612.824305555558</v>
      </c>
      <c r="F2887">
        <v>1.65</v>
      </c>
      <c r="G2887">
        <v>12919</v>
      </c>
      <c r="H2887" t="s">
        <v>10</v>
      </c>
      <c r="I2887" t="str">
        <f>IF(AND(LEFT(OnlineRetail[[#This Row],[InvoiceNo]],1)&lt;&gt;"C",OnlineRetail[[#This Row],[CustomerID]]&lt;&gt;""),"Yes","No")</f>
        <v>Yes</v>
      </c>
      <c r="J2887" s="4">
        <f>EOMONTH(OnlineRetail[[#This Row],[InvoiceDate]],-1)+1</f>
        <v>40603</v>
      </c>
      <c r="K2887" s="6">
        <f>OnlineRetail[[#This Row],[Quantity]]*OnlineRetail[[#This Row],[UnitPrice]]</f>
        <v>26.4</v>
      </c>
      <c r="L2887" t="str">
        <f t="shared" si="45"/>
        <v>12919|Mar-2011</v>
      </c>
    </row>
    <row r="2888" spans="1:12">
      <c r="A2888">
        <v>541583</v>
      </c>
      <c r="B2888" t="s">
        <v>242</v>
      </c>
      <c r="C2888" t="s">
        <v>46</v>
      </c>
      <c r="D2888">
        <v>1</v>
      </c>
      <c r="E2888" s="1">
        <v>40613.354166666657</v>
      </c>
      <c r="F2888">
        <v>1.65</v>
      </c>
      <c r="G2888">
        <v>13967</v>
      </c>
      <c r="H2888" t="s">
        <v>10</v>
      </c>
      <c r="I2888" t="str">
        <f>IF(AND(LEFT(OnlineRetail[[#This Row],[InvoiceNo]],1)&lt;&gt;"C",OnlineRetail[[#This Row],[CustomerID]]&lt;&gt;""),"Yes","No")</f>
        <v>Yes</v>
      </c>
      <c r="J2888" s="4">
        <f>EOMONTH(OnlineRetail[[#This Row],[InvoiceDate]],-1)+1</f>
        <v>40603</v>
      </c>
      <c r="K2888" s="6">
        <f>OnlineRetail[[#This Row],[Quantity]]*OnlineRetail[[#This Row],[UnitPrice]]</f>
        <v>1.65</v>
      </c>
      <c r="L2888" t="str">
        <f t="shared" si="45"/>
        <v>13967|Mar-2011</v>
      </c>
    </row>
    <row r="2889" spans="1:12">
      <c r="A2889">
        <v>547725</v>
      </c>
      <c r="B2889" t="s">
        <v>263</v>
      </c>
      <c r="C2889" t="s">
        <v>50</v>
      </c>
      <c r="D2889">
        <v>16</v>
      </c>
      <c r="E2889" s="1">
        <v>40613.370833333327</v>
      </c>
      <c r="F2889">
        <v>7.95</v>
      </c>
      <c r="G2889">
        <v>13784</v>
      </c>
      <c r="H2889" t="s">
        <v>10</v>
      </c>
      <c r="I2889" t="str">
        <f>IF(AND(LEFT(OnlineRetail[[#This Row],[InvoiceNo]],1)&lt;&gt;"C",OnlineRetail[[#This Row],[CustomerID]]&lt;&gt;""),"Yes","No")</f>
        <v>Yes</v>
      </c>
      <c r="J2889" s="4">
        <f>EOMONTH(OnlineRetail[[#This Row],[InvoiceDate]],-1)+1</f>
        <v>40603</v>
      </c>
      <c r="K2889" s="6">
        <f>OnlineRetail[[#This Row],[Quantity]]*OnlineRetail[[#This Row],[UnitPrice]]</f>
        <v>127.2</v>
      </c>
      <c r="L2889" t="str">
        <f t="shared" si="45"/>
        <v>13784|Mar-2011</v>
      </c>
    </row>
    <row r="2890" spans="1:12">
      <c r="A2890">
        <v>541651</v>
      </c>
      <c r="B2890" t="s">
        <v>66</v>
      </c>
      <c r="C2890" t="s">
        <v>50</v>
      </c>
      <c r="D2890">
        <v>22</v>
      </c>
      <c r="E2890" s="1">
        <v>40613.375</v>
      </c>
      <c r="F2890">
        <v>4.25</v>
      </c>
      <c r="G2890">
        <v>13373</v>
      </c>
      <c r="H2890" t="s">
        <v>10</v>
      </c>
      <c r="I2890" t="str">
        <f>IF(AND(LEFT(OnlineRetail[[#This Row],[InvoiceNo]],1)&lt;&gt;"C",OnlineRetail[[#This Row],[CustomerID]]&lt;&gt;""),"Yes","No")</f>
        <v>Yes</v>
      </c>
      <c r="J2890" s="4">
        <f>EOMONTH(OnlineRetail[[#This Row],[InvoiceDate]],-1)+1</f>
        <v>40603</v>
      </c>
      <c r="K2890" s="6">
        <f>OnlineRetail[[#This Row],[Quantity]]*OnlineRetail[[#This Row],[UnitPrice]]</f>
        <v>93.5</v>
      </c>
      <c r="L2890" t="str">
        <f t="shared" si="45"/>
        <v>13373|Mar-2011</v>
      </c>
    </row>
    <row r="2891" spans="1:12" hidden="1">
      <c r="A2891" t="s">
        <v>309</v>
      </c>
      <c r="B2891" t="s">
        <v>180</v>
      </c>
      <c r="C2891" t="s">
        <v>33</v>
      </c>
      <c r="D2891">
        <v>11</v>
      </c>
      <c r="E2891" s="1">
        <v>40613.381249999999</v>
      </c>
      <c r="F2891">
        <v>3.39</v>
      </c>
      <c r="G2891">
        <v>13156</v>
      </c>
      <c r="H2891" t="s">
        <v>36</v>
      </c>
      <c r="I2891" t="str">
        <f>IF(AND(LEFT(OnlineRetail[[#This Row],[InvoiceNo]],1)&lt;&gt;"C",OnlineRetail[[#This Row],[CustomerID]]&lt;&gt;""),"Yes","No")</f>
        <v>No</v>
      </c>
      <c r="J2891" s="4">
        <f>EOMONTH(OnlineRetail[[#This Row],[InvoiceDate]],-1)+1</f>
        <v>40603</v>
      </c>
      <c r="K2891" s="6">
        <f>OnlineRetail[[#This Row],[Quantity]]*OnlineRetail[[#This Row],[UnitPrice]]</f>
        <v>37.29</v>
      </c>
      <c r="L2891" t="str">
        <f t="shared" si="45"/>
        <v/>
      </c>
    </row>
    <row r="2892" spans="1:12">
      <c r="A2892">
        <v>537912</v>
      </c>
      <c r="B2892" t="s">
        <v>262</v>
      </c>
      <c r="C2892" t="s">
        <v>9</v>
      </c>
      <c r="D2892">
        <v>13</v>
      </c>
      <c r="E2892" s="1">
        <v>40613.386111111111</v>
      </c>
      <c r="F2892">
        <v>3.39</v>
      </c>
      <c r="G2892">
        <v>12708</v>
      </c>
      <c r="H2892" t="s">
        <v>10</v>
      </c>
      <c r="I2892" t="str">
        <f>IF(AND(LEFT(OnlineRetail[[#This Row],[InvoiceNo]],1)&lt;&gt;"C",OnlineRetail[[#This Row],[CustomerID]]&lt;&gt;""),"Yes","No")</f>
        <v>Yes</v>
      </c>
      <c r="J2892" s="4">
        <f>EOMONTH(OnlineRetail[[#This Row],[InvoiceDate]],-1)+1</f>
        <v>40603</v>
      </c>
      <c r="K2892" s="6">
        <f>OnlineRetail[[#This Row],[Quantity]]*OnlineRetail[[#This Row],[UnitPrice]]</f>
        <v>44.07</v>
      </c>
      <c r="L2892" t="str">
        <f t="shared" si="45"/>
        <v>12708|Mar-2011</v>
      </c>
    </row>
    <row r="2893" spans="1:12">
      <c r="A2893">
        <v>538096</v>
      </c>
      <c r="B2893" t="s">
        <v>84</v>
      </c>
      <c r="C2893" t="s">
        <v>29</v>
      </c>
      <c r="D2893">
        <v>3</v>
      </c>
      <c r="E2893" s="1">
        <v>40613.386805555558</v>
      </c>
      <c r="F2893">
        <v>4.25</v>
      </c>
      <c r="G2893">
        <v>13066</v>
      </c>
      <c r="H2893" t="s">
        <v>10</v>
      </c>
      <c r="I2893" t="str">
        <f>IF(AND(LEFT(OnlineRetail[[#This Row],[InvoiceNo]],1)&lt;&gt;"C",OnlineRetail[[#This Row],[CustomerID]]&lt;&gt;""),"Yes","No")</f>
        <v>Yes</v>
      </c>
      <c r="J2893" s="4">
        <f>EOMONTH(OnlineRetail[[#This Row],[InvoiceDate]],-1)+1</f>
        <v>40603</v>
      </c>
      <c r="K2893" s="6">
        <f>OnlineRetail[[#This Row],[Quantity]]*OnlineRetail[[#This Row],[UnitPrice]]</f>
        <v>12.75</v>
      </c>
      <c r="L2893" t="str">
        <f t="shared" si="45"/>
        <v>13066|Mar-2011</v>
      </c>
    </row>
    <row r="2894" spans="1:12">
      <c r="A2894">
        <v>545647</v>
      </c>
      <c r="B2894" t="s">
        <v>141</v>
      </c>
      <c r="C2894" t="s">
        <v>9</v>
      </c>
      <c r="D2894">
        <v>4</v>
      </c>
      <c r="E2894" s="1">
        <v>40613.394444444442</v>
      </c>
      <c r="F2894">
        <v>5.95</v>
      </c>
      <c r="G2894">
        <v>13049</v>
      </c>
      <c r="H2894" t="s">
        <v>10</v>
      </c>
      <c r="I2894" t="str">
        <f>IF(AND(LEFT(OnlineRetail[[#This Row],[InvoiceNo]],1)&lt;&gt;"C",OnlineRetail[[#This Row],[CustomerID]]&lt;&gt;""),"Yes","No")</f>
        <v>Yes</v>
      </c>
      <c r="J2894" s="4">
        <f>EOMONTH(OnlineRetail[[#This Row],[InvoiceDate]],-1)+1</f>
        <v>40603</v>
      </c>
      <c r="K2894" s="6">
        <f>OnlineRetail[[#This Row],[Quantity]]*OnlineRetail[[#This Row],[UnitPrice]]</f>
        <v>23.8</v>
      </c>
      <c r="L2894" t="str">
        <f t="shared" si="45"/>
        <v>13049|Mar-2011</v>
      </c>
    </row>
    <row r="2895" spans="1:12">
      <c r="A2895">
        <v>550300</v>
      </c>
      <c r="B2895" t="s">
        <v>139</v>
      </c>
      <c r="C2895" t="s">
        <v>50</v>
      </c>
      <c r="D2895">
        <v>5</v>
      </c>
      <c r="E2895" s="1">
        <v>40613.396527777782</v>
      </c>
      <c r="F2895">
        <v>0.85</v>
      </c>
      <c r="G2895">
        <v>13523</v>
      </c>
      <c r="H2895" t="s">
        <v>10</v>
      </c>
      <c r="I2895" t="str">
        <f>IF(AND(LEFT(OnlineRetail[[#This Row],[InvoiceNo]],1)&lt;&gt;"C",OnlineRetail[[#This Row],[CustomerID]]&lt;&gt;""),"Yes","No")</f>
        <v>Yes</v>
      </c>
      <c r="J2895" s="4">
        <f>EOMONTH(OnlineRetail[[#This Row],[InvoiceDate]],-1)+1</f>
        <v>40603</v>
      </c>
      <c r="K2895" s="6">
        <f>OnlineRetail[[#This Row],[Quantity]]*OnlineRetail[[#This Row],[UnitPrice]]</f>
        <v>4.25</v>
      </c>
      <c r="L2895" t="str">
        <f t="shared" si="45"/>
        <v>13523|Mar-2011</v>
      </c>
    </row>
    <row r="2896" spans="1:12">
      <c r="A2896">
        <v>541719</v>
      </c>
      <c r="B2896" t="s">
        <v>231</v>
      </c>
      <c r="C2896" t="s">
        <v>50</v>
      </c>
      <c r="D2896">
        <v>9</v>
      </c>
      <c r="E2896" s="1">
        <v>40613.398611111108</v>
      </c>
      <c r="F2896">
        <v>9.9499999999999993</v>
      </c>
      <c r="G2896">
        <v>12678</v>
      </c>
      <c r="H2896" t="s">
        <v>10</v>
      </c>
      <c r="I2896" t="str">
        <f>IF(AND(LEFT(OnlineRetail[[#This Row],[InvoiceNo]],1)&lt;&gt;"C",OnlineRetail[[#This Row],[CustomerID]]&lt;&gt;""),"Yes","No")</f>
        <v>Yes</v>
      </c>
      <c r="J2896" s="4">
        <f>EOMONTH(OnlineRetail[[#This Row],[InvoiceDate]],-1)+1</f>
        <v>40603</v>
      </c>
      <c r="K2896" s="6">
        <f>OnlineRetail[[#This Row],[Quantity]]*OnlineRetail[[#This Row],[UnitPrice]]</f>
        <v>89.55</v>
      </c>
      <c r="L2896" t="str">
        <f t="shared" si="45"/>
        <v>12678|Mar-2011</v>
      </c>
    </row>
    <row r="2897" spans="1:12">
      <c r="A2897">
        <v>542498</v>
      </c>
      <c r="B2897" t="s">
        <v>43</v>
      </c>
      <c r="C2897" t="s">
        <v>29</v>
      </c>
      <c r="D2897">
        <v>2</v>
      </c>
      <c r="E2897" s="1">
        <v>40613.417361111111</v>
      </c>
      <c r="F2897">
        <v>2.5499999999999998</v>
      </c>
      <c r="G2897">
        <v>13594</v>
      </c>
      <c r="H2897" t="s">
        <v>10</v>
      </c>
      <c r="I2897" t="str">
        <f>IF(AND(LEFT(OnlineRetail[[#This Row],[InvoiceNo]],1)&lt;&gt;"C",OnlineRetail[[#This Row],[CustomerID]]&lt;&gt;""),"Yes","No")</f>
        <v>Yes</v>
      </c>
      <c r="J2897" s="4">
        <f>EOMONTH(OnlineRetail[[#This Row],[InvoiceDate]],-1)+1</f>
        <v>40603</v>
      </c>
      <c r="K2897" s="6">
        <f>OnlineRetail[[#This Row],[Quantity]]*OnlineRetail[[#This Row],[UnitPrice]]</f>
        <v>5.0999999999999996</v>
      </c>
      <c r="L2897" t="str">
        <f t="shared" si="45"/>
        <v>13594|Mar-2011</v>
      </c>
    </row>
    <row r="2898" spans="1:12">
      <c r="A2898">
        <v>541469</v>
      </c>
      <c r="B2898" t="s">
        <v>168</v>
      </c>
      <c r="C2898" t="s">
        <v>33</v>
      </c>
      <c r="D2898">
        <v>7</v>
      </c>
      <c r="E2898" s="1">
        <v>40613.430555555547</v>
      </c>
      <c r="F2898">
        <v>1.25</v>
      </c>
      <c r="G2898">
        <v>13666</v>
      </c>
      <c r="H2898" t="s">
        <v>25</v>
      </c>
      <c r="I2898" t="str">
        <f>IF(AND(LEFT(OnlineRetail[[#This Row],[InvoiceNo]],1)&lt;&gt;"C",OnlineRetail[[#This Row],[CustomerID]]&lt;&gt;""),"Yes","No")</f>
        <v>Yes</v>
      </c>
      <c r="J2898" s="4">
        <f>EOMONTH(OnlineRetail[[#This Row],[InvoiceDate]],-1)+1</f>
        <v>40603</v>
      </c>
      <c r="K2898" s="6">
        <f>OnlineRetail[[#This Row],[Quantity]]*OnlineRetail[[#This Row],[UnitPrice]]</f>
        <v>8.75</v>
      </c>
      <c r="L2898" t="str">
        <f t="shared" si="45"/>
        <v>13666|Mar-2011</v>
      </c>
    </row>
    <row r="2899" spans="1:12">
      <c r="A2899">
        <v>544278</v>
      </c>
      <c r="B2899" t="s">
        <v>59</v>
      </c>
      <c r="C2899" t="s">
        <v>16</v>
      </c>
      <c r="D2899">
        <v>22</v>
      </c>
      <c r="E2899" s="1">
        <v>40613.431250000001</v>
      </c>
      <c r="F2899">
        <v>0.85</v>
      </c>
      <c r="G2899">
        <v>13636</v>
      </c>
      <c r="H2899" t="s">
        <v>22</v>
      </c>
      <c r="I2899" t="str">
        <f>IF(AND(LEFT(OnlineRetail[[#This Row],[InvoiceNo]],1)&lt;&gt;"C",OnlineRetail[[#This Row],[CustomerID]]&lt;&gt;""),"Yes","No")</f>
        <v>Yes</v>
      </c>
      <c r="J2899" s="4">
        <f>EOMONTH(OnlineRetail[[#This Row],[InvoiceDate]],-1)+1</f>
        <v>40603</v>
      </c>
      <c r="K2899" s="6">
        <f>OnlineRetail[[#This Row],[Quantity]]*OnlineRetail[[#This Row],[UnitPrice]]</f>
        <v>18.7</v>
      </c>
      <c r="L2899" t="str">
        <f t="shared" si="45"/>
        <v>13636|Mar-2011</v>
      </c>
    </row>
    <row r="2900" spans="1:12">
      <c r="A2900">
        <v>550808</v>
      </c>
      <c r="B2900" t="s">
        <v>150</v>
      </c>
      <c r="C2900" t="s">
        <v>16</v>
      </c>
      <c r="D2900">
        <v>2</v>
      </c>
      <c r="E2900" s="1">
        <v>40613.432638888888</v>
      </c>
      <c r="F2900">
        <v>7.95</v>
      </c>
      <c r="G2900">
        <v>13807</v>
      </c>
      <c r="H2900" t="s">
        <v>10</v>
      </c>
      <c r="I2900" t="str">
        <f>IF(AND(LEFT(OnlineRetail[[#This Row],[InvoiceNo]],1)&lt;&gt;"C",OnlineRetail[[#This Row],[CustomerID]]&lt;&gt;""),"Yes","No")</f>
        <v>Yes</v>
      </c>
      <c r="J2900" s="4">
        <f>EOMONTH(OnlineRetail[[#This Row],[InvoiceDate]],-1)+1</f>
        <v>40603</v>
      </c>
      <c r="K2900" s="6">
        <f>OnlineRetail[[#This Row],[Quantity]]*OnlineRetail[[#This Row],[UnitPrice]]</f>
        <v>15.9</v>
      </c>
      <c r="L2900" t="str">
        <f t="shared" si="45"/>
        <v>13807|Mar-2011</v>
      </c>
    </row>
    <row r="2901" spans="1:12">
      <c r="A2901">
        <v>538750</v>
      </c>
      <c r="B2901" t="s">
        <v>231</v>
      </c>
      <c r="C2901" t="s">
        <v>14</v>
      </c>
      <c r="D2901">
        <v>16</v>
      </c>
      <c r="E2901" s="1">
        <v>40613.455555555563</v>
      </c>
      <c r="F2901">
        <v>3.39</v>
      </c>
      <c r="G2901">
        <v>14055</v>
      </c>
      <c r="H2901" t="s">
        <v>10</v>
      </c>
      <c r="I2901" t="str">
        <f>IF(AND(LEFT(OnlineRetail[[#This Row],[InvoiceNo]],1)&lt;&gt;"C",OnlineRetail[[#This Row],[CustomerID]]&lt;&gt;""),"Yes","No")</f>
        <v>Yes</v>
      </c>
      <c r="J2901" s="4">
        <f>EOMONTH(OnlineRetail[[#This Row],[InvoiceDate]],-1)+1</f>
        <v>40603</v>
      </c>
      <c r="K2901" s="6">
        <f>OnlineRetail[[#This Row],[Quantity]]*OnlineRetail[[#This Row],[UnitPrice]]</f>
        <v>54.24</v>
      </c>
      <c r="L2901" t="str">
        <f t="shared" si="45"/>
        <v>14055|Mar-2011</v>
      </c>
    </row>
    <row r="2902" spans="1:12">
      <c r="A2902">
        <v>540752</v>
      </c>
      <c r="B2902" t="s">
        <v>13</v>
      </c>
      <c r="C2902" t="s">
        <v>40</v>
      </c>
      <c r="D2902">
        <v>7</v>
      </c>
      <c r="E2902" s="1">
        <v>40613.460416666669</v>
      </c>
      <c r="F2902">
        <v>1.65</v>
      </c>
      <c r="G2902">
        <v>12810</v>
      </c>
      <c r="H2902" t="s">
        <v>10</v>
      </c>
      <c r="I2902" t="str">
        <f>IF(AND(LEFT(OnlineRetail[[#This Row],[InvoiceNo]],1)&lt;&gt;"C",OnlineRetail[[#This Row],[CustomerID]]&lt;&gt;""),"Yes","No")</f>
        <v>Yes</v>
      </c>
      <c r="J2902" s="4">
        <f>EOMONTH(OnlineRetail[[#This Row],[InvoiceDate]],-1)+1</f>
        <v>40603</v>
      </c>
      <c r="K2902" s="6">
        <f>OnlineRetail[[#This Row],[Quantity]]*OnlineRetail[[#This Row],[UnitPrice]]</f>
        <v>11.549999999999999</v>
      </c>
      <c r="L2902" t="str">
        <f t="shared" si="45"/>
        <v>12810|Mar-2011</v>
      </c>
    </row>
    <row r="2903" spans="1:12">
      <c r="A2903">
        <v>554406</v>
      </c>
      <c r="B2903" t="s">
        <v>151</v>
      </c>
      <c r="C2903" t="s">
        <v>27</v>
      </c>
      <c r="D2903">
        <v>10</v>
      </c>
      <c r="E2903" s="1">
        <v>40613.463194444441</v>
      </c>
      <c r="F2903">
        <v>1.65</v>
      </c>
      <c r="G2903">
        <v>13069</v>
      </c>
      <c r="H2903" t="s">
        <v>10</v>
      </c>
      <c r="I2903" t="str">
        <f>IF(AND(LEFT(OnlineRetail[[#This Row],[InvoiceNo]],1)&lt;&gt;"C",OnlineRetail[[#This Row],[CustomerID]]&lt;&gt;""),"Yes","No")</f>
        <v>Yes</v>
      </c>
      <c r="J2903" s="4">
        <f>EOMONTH(OnlineRetail[[#This Row],[InvoiceDate]],-1)+1</f>
        <v>40603</v>
      </c>
      <c r="K2903" s="6">
        <f>OnlineRetail[[#This Row],[Quantity]]*OnlineRetail[[#This Row],[UnitPrice]]</f>
        <v>16.5</v>
      </c>
      <c r="L2903" t="str">
        <f t="shared" si="45"/>
        <v>13069|Mar-2011</v>
      </c>
    </row>
    <row r="2904" spans="1:12">
      <c r="A2904">
        <v>545719</v>
      </c>
      <c r="B2904" t="s">
        <v>180</v>
      </c>
      <c r="C2904" t="s">
        <v>40</v>
      </c>
      <c r="D2904">
        <v>21</v>
      </c>
      <c r="E2904" s="1">
        <v>40613.463888888888</v>
      </c>
      <c r="F2904">
        <v>7.95</v>
      </c>
      <c r="G2904">
        <v>13671</v>
      </c>
      <c r="H2904" t="s">
        <v>10</v>
      </c>
      <c r="I2904" t="str">
        <f>IF(AND(LEFT(OnlineRetail[[#This Row],[InvoiceNo]],1)&lt;&gt;"C",OnlineRetail[[#This Row],[CustomerID]]&lt;&gt;""),"Yes","No")</f>
        <v>Yes</v>
      </c>
      <c r="J2904" s="4">
        <f>EOMONTH(OnlineRetail[[#This Row],[InvoiceDate]],-1)+1</f>
        <v>40603</v>
      </c>
      <c r="K2904" s="6">
        <f>OnlineRetail[[#This Row],[Quantity]]*OnlineRetail[[#This Row],[UnitPrice]]</f>
        <v>166.95000000000002</v>
      </c>
      <c r="L2904" t="str">
        <f t="shared" si="45"/>
        <v>13671|Mar-2011</v>
      </c>
    </row>
    <row r="2905" spans="1:12">
      <c r="A2905">
        <v>545550</v>
      </c>
      <c r="B2905" t="s">
        <v>11</v>
      </c>
      <c r="C2905" t="s">
        <v>39</v>
      </c>
      <c r="D2905">
        <v>19</v>
      </c>
      <c r="E2905" s="1">
        <v>40613.477083333331</v>
      </c>
      <c r="F2905">
        <v>1.25</v>
      </c>
      <c r="G2905">
        <v>12578</v>
      </c>
      <c r="H2905" t="s">
        <v>10</v>
      </c>
      <c r="I2905" t="str">
        <f>IF(AND(LEFT(OnlineRetail[[#This Row],[InvoiceNo]],1)&lt;&gt;"C",OnlineRetail[[#This Row],[CustomerID]]&lt;&gt;""),"Yes","No")</f>
        <v>Yes</v>
      </c>
      <c r="J2905" s="4">
        <f>EOMONTH(OnlineRetail[[#This Row],[InvoiceDate]],-1)+1</f>
        <v>40603</v>
      </c>
      <c r="K2905" s="6">
        <f>OnlineRetail[[#This Row],[Quantity]]*OnlineRetail[[#This Row],[UnitPrice]]</f>
        <v>23.75</v>
      </c>
      <c r="L2905" t="str">
        <f t="shared" si="45"/>
        <v>12578|Mar-2011</v>
      </c>
    </row>
    <row r="2906" spans="1:12">
      <c r="A2906">
        <v>553586</v>
      </c>
      <c r="B2906" t="s">
        <v>152</v>
      </c>
      <c r="C2906" t="s">
        <v>16</v>
      </c>
      <c r="D2906">
        <v>3</v>
      </c>
      <c r="E2906" s="1">
        <v>40613.477083333331</v>
      </c>
      <c r="F2906">
        <v>9.9499999999999993</v>
      </c>
      <c r="G2906">
        <v>12763</v>
      </c>
      <c r="H2906" t="s">
        <v>10</v>
      </c>
      <c r="I2906" t="str">
        <f>IF(AND(LEFT(OnlineRetail[[#This Row],[InvoiceNo]],1)&lt;&gt;"C",OnlineRetail[[#This Row],[CustomerID]]&lt;&gt;""),"Yes","No")</f>
        <v>Yes</v>
      </c>
      <c r="J2906" s="4">
        <f>EOMONTH(OnlineRetail[[#This Row],[InvoiceDate]],-1)+1</f>
        <v>40603</v>
      </c>
      <c r="K2906" s="6">
        <f>OnlineRetail[[#This Row],[Quantity]]*OnlineRetail[[#This Row],[UnitPrice]]</f>
        <v>29.849999999999998</v>
      </c>
      <c r="L2906" t="str">
        <f t="shared" si="45"/>
        <v>12763|Mar-2011</v>
      </c>
    </row>
    <row r="2907" spans="1:12">
      <c r="A2907">
        <v>555366</v>
      </c>
      <c r="B2907" t="s">
        <v>34</v>
      </c>
      <c r="C2907" t="s">
        <v>24</v>
      </c>
      <c r="D2907">
        <v>22</v>
      </c>
      <c r="E2907" s="1">
        <v>40613.479861111111</v>
      </c>
      <c r="F2907">
        <v>7.95</v>
      </c>
      <c r="G2907">
        <v>13606</v>
      </c>
      <c r="H2907" t="s">
        <v>10</v>
      </c>
      <c r="I2907" t="str">
        <f>IF(AND(LEFT(OnlineRetail[[#This Row],[InvoiceNo]],1)&lt;&gt;"C",OnlineRetail[[#This Row],[CustomerID]]&lt;&gt;""),"Yes","No")</f>
        <v>Yes</v>
      </c>
      <c r="J2907" s="4">
        <f>EOMONTH(OnlineRetail[[#This Row],[InvoiceDate]],-1)+1</f>
        <v>40603</v>
      </c>
      <c r="K2907" s="6">
        <f>OnlineRetail[[#This Row],[Quantity]]*OnlineRetail[[#This Row],[UnitPrice]]</f>
        <v>174.9</v>
      </c>
      <c r="L2907" t="str">
        <f t="shared" si="45"/>
        <v>13606|Mar-2011</v>
      </c>
    </row>
    <row r="2908" spans="1:12">
      <c r="A2908">
        <v>548715</v>
      </c>
      <c r="B2908" t="s">
        <v>157</v>
      </c>
      <c r="C2908" t="s">
        <v>19</v>
      </c>
      <c r="D2908">
        <v>16</v>
      </c>
      <c r="E2908" s="1">
        <v>40613.48333333333</v>
      </c>
      <c r="F2908">
        <v>3.39</v>
      </c>
      <c r="G2908">
        <v>13671</v>
      </c>
      <c r="H2908" t="s">
        <v>10</v>
      </c>
      <c r="I2908" t="str">
        <f>IF(AND(LEFT(OnlineRetail[[#This Row],[InvoiceNo]],1)&lt;&gt;"C",OnlineRetail[[#This Row],[CustomerID]]&lt;&gt;""),"Yes","No")</f>
        <v>Yes</v>
      </c>
      <c r="J2908" s="4">
        <f>EOMONTH(OnlineRetail[[#This Row],[InvoiceDate]],-1)+1</f>
        <v>40603</v>
      </c>
      <c r="K2908" s="6">
        <f>OnlineRetail[[#This Row],[Quantity]]*OnlineRetail[[#This Row],[UnitPrice]]</f>
        <v>54.24</v>
      </c>
      <c r="L2908" t="str">
        <f t="shared" si="45"/>
        <v>13671|Mar-2011</v>
      </c>
    </row>
    <row r="2909" spans="1:12">
      <c r="A2909">
        <v>547646</v>
      </c>
      <c r="B2909" t="s">
        <v>276</v>
      </c>
      <c r="C2909" t="s">
        <v>21</v>
      </c>
      <c r="D2909">
        <v>6</v>
      </c>
      <c r="E2909" s="1">
        <v>40613.484722222223</v>
      </c>
      <c r="F2909">
        <v>2.1</v>
      </c>
      <c r="G2909">
        <v>12871</v>
      </c>
      <c r="H2909" t="s">
        <v>10</v>
      </c>
      <c r="I2909" t="str">
        <f>IF(AND(LEFT(OnlineRetail[[#This Row],[InvoiceNo]],1)&lt;&gt;"C",OnlineRetail[[#This Row],[CustomerID]]&lt;&gt;""),"Yes","No")</f>
        <v>Yes</v>
      </c>
      <c r="J2909" s="4">
        <f>EOMONTH(OnlineRetail[[#This Row],[InvoiceDate]],-1)+1</f>
        <v>40603</v>
      </c>
      <c r="K2909" s="6">
        <f>OnlineRetail[[#This Row],[Quantity]]*OnlineRetail[[#This Row],[UnitPrice]]</f>
        <v>12.600000000000001</v>
      </c>
      <c r="L2909" t="str">
        <f t="shared" si="45"/>
        <v>12871|Mar-2011</v>
      </c>
    </row>
    <row r="2910" spans="1:12">
      <c r="A2910">
        <v>549528</v>
      </c>
      <c r="B2910" t="s">
        <v>66</v>
      </c>
      <c r="C2910" t="s">
        <v>16</v>
      </c>
      <c r="D2910">
        <v>23</v>
      </c>
      <c r="E2910" s="1">
        <v>40613.494444444441</v>
      </c>
      <c r="F2910">
        <v>2.5499999999999998</v>
      </c>
      <c r="G2910">
        <v>12826</v>
      </c>
      <c r="H2910" t="s">
        <v>10</v>
      </c>
      <c r="I2910" t="str">
        <f>IF(AND(LEFT(OnlineRetail[[#This Row],[InvoiceNo]],1)&lt;&gt;"C",OnlineRetail[[#This Row],[CustomerID]]&lt;&gt;""),"Yes","No")</f>
        <v>Yes</v>
      </c>
      <c r="J2910" s="4">
        <f>EOMONTH(OnlineRetail[[#This Row],[InvoiceDate]],-1)+1</f>
        <v>40603</v>
      </c>
      <c r="K2910" s="6">
        <f>OnlineRetail[[#This Row],[Quantity]]*OnlineRetail[[#This Row],[UnitPrice]]</f>
        <v>58.65</v>
      </c>
      <c r="L2910" t="str">
        <f t="shared" si="45"/>
        <v>12826|Mar-2011</v>
      </c>
    </row>
    <row r="2911" spans="1:12">
      <c r="A2911">
        <v>552406</v>
      </c>
      <c r="B2911" t="s">
        <v>251</v>
      </c>
      <c r="C2911" t="s">
        <v>29</v>
      </c>
      <c r="D2911">
        <v>21</v>
      </c>
      <c r="E2911" s="1">
        <v>40613.498611111107</v>
      </c>
      <c r="F2911">
        <v>4.95</v>
      </c>
      <c r="G2911">
        <v>12499</v>
      </c>
      <c r="H2911" t="s">
        <v>10</v>
      </c>
      <c r="I2911" t="str">
        <f>IF(AND(LEFT(OnlineRetail[[#This Row],[InvoiceNo]],1)&lt;&gt;"C",OnlineRetail[[#This Row],[CustomerID]]&lt;&gt;""),"Yes","No")</f>
        <v>Yes</v>
      </c>
      <c r="J2911" s="4">
        <f>EOMONTH(OnlineRetail[[#This Row],[InvoiceDate]],-1)+1</f>
        <v>40603</v>
      </c>
      <c r="K2911" s="6">
        <f>OnlineRetail[[#This Row],[Quantity]]*OnlineRetail[[#This Row],[UnitPrice]]</f>
        <v>103.95</v>
      </c>
      <c r="L2911" t="str">
        <f t="shared" si="45"/>
        <v>12499|Mar-2011</v>
      </c>
    </row>
    <row r="2912" spans="1:12">
      <c r="A2912">
        <v>550552</v>
      </c>
      <c r="B2912" t="s">
        <v>257</v>
      </c>
      <c r="C2912" t="s">
        <v>39</v>
      </c>
      <c r="D2912">
        <v>16</v>
      </c>
      <c r="E2912" s="1">
        <v>40613.511111111111</v>
      </c>
      <c r="F2912">
        <v>2.1</v>
      </c>
      <c r="G2912">
        <v>14047</v>
      </c>
      <c r="H2912" t="s">
        <v>10</v>
      </c>
      <c r="I2912" t="str">
        <f>IF(AND(LEFT(OnlineRetail[[#This Row],[InvoiceNo]],1)&lt;&gt;"C",OnlineRetail[[#This Row],[CustomerID]]&lt;&gt;""),"Yes","No")</f>
        <v>Yes</v>
      </c>
      <c r="J2912" s="4">
        <f>EOMONTH(OnlineRetail[[#This Row],[InvoiceDate]],-1)+1</f>
        <v>40603</v>
      </c>
      <c r="K2912" s="6">
        <f>OnlineRetail[[#This Row],[Quantity]]*OnlineRetail[[#This Row],[UnitPrice]]</f>
        <v>33.6</v>
      </c>
      <c r="L2912" t="str">
        <f t="shared" si="45"/>
        <v>14047|Mar-2011</v>
      </c>
    </row>
    <row r="2913" spans="1:12">
      <c r="A2913">
        <v>547277</v>
      </c>
      <c r="B2913" t="s">
        <v>288</v>
      </c>
      <c r="C2913" t="s">
        <v>12</v>
      </c>
      <c r="D2913">
        <v>14</v>
      </c>
      <c r="E2913" s="1">
        <v>40613.520833333343</v>
      </c>
      <c r="F2913">
        <v>7.95</v>
      </c>
      <c r="G2913">
        <v>13770</v>
      </c>
      <c r="H2913" t="s">
        <v>22</v>
      </c>
      <c r="I2913" t="str">
        <f>IF(AND(LEFT(OnlineRetail[[#This Row],[InvoiceNo]],1)&lt;&gt;"C",OnlineRetail[[#This Row],[CustomerID]]&lt;&gt;""),"Yes","No")</f>
        <v>Yes</v>
      </c>
      <c r="J2913" s="4">
        <f>EOMONTH(OnlineRetail[[#This Row],[InvoiceDate]],-1)+1</f>
        <v>40603</v>
      </c>
      <c r="K2913" s="6">
        <f>OnlineRetail[[#This Row],[Quantity]]*OnlineRetail[[#This Row],[UnitPrice]]</f>
        <v>111.3</v>
      </c>
      <c r="L2913" t="str">
        <f t="shared" si="45"/>
        <v>13770|Mar-2011</v>
      </c>
    </row>
    <row r="2914" spans="1:12">
      <c r="A2914">
        <v>551969</v>
      </c>
      <c r="B2914" t="s">
        <v>237</v>
      </c>
      <c r="C2914" t="s">
        <v>42</v>
      </c>
      <c r="D2914">
        <v>21</v>
      </c>
      <c r="E2914" s="1">
        <v>40613.531944444447</v>
      </c>
      <c r="F2914">
        <v>4.95</v>
      </c>
      <c r="G2914">
        <v>12516</v>
      </c>
      <c r="H2914" t="s">
        <v>10</v>
      </c>
      <c r="I2914" t="str">
        <f>IF(AND(LEFT(OnlineRetail[[#This Row],[InvoiceNo]],1)&lt;&gt;"C",OnlineRetail[[#This Row],[CustomerID]]&lt;&gt;""),"Yes","No")</f>
        <v>Yes</v>
      </c>
      <c r="J2914" s="4">
        <f>EOMONTH(OnlineRetail[[#This Row],[InvoiceDate]],-1)+1</f>
        <v>40603</v>
      </c>
      <c r="K2914" s="6">
        <f>OnlineRetail[[#This Row],[Quantity]]*OnlineRetail[[#This Row],[UnitPrice]]</f>
        <v>103.95</v>
      </c>
      <c r="L2914" t="str">
        <f t="shared" si="45"/>
        <v>12516|Mar-2011</v>
      </c>
    </row>
    <row r="2915" spans="1:12">
      <c r="A2915">
        <v>551464</v>
      </c>
      <c r="B2915" t="s">
        <v>227</v>
      </c>
      <c r="C2915" t="s">
        <v>72</v>
      </c>
      <c r="D2915">
        <v>12</v>
      </c>
      <c r="E2915" s="1">
        <v>40613.534722222219</v>
      </c>
      <c r="F2915">
        <v>4.95</v>
      </c>
      <c r="G2915">
        <v>13080</v>
      </c>
      <c r="H2915" t="s">
        <v>10</v>
      </c>
      <c r="I2915" t="str">
        <f>IF(AND(LEFT(OnlineRetail[[#This Row],[InvoiceNo]],1)&lt;&gt;"C",OnlineRetail[[#This Row],[CustomerID]]&lt;&gt;""),"Yes","No")</f>
        <v>Yes</v>
      </c>
      <c r="J2915" s="4">
        <f>EOMONTH(OnlineRetail[[#This Row],[InvoiceDate]],-1)+1</f>
        <v>40603</v>
      </c>
      <c r="K2915" s="6">
        <f>OnlineRetail[[#This Row],[Quantity]]*OnlineRetail[[#This Row],[UnitPrice]]</f>
        <v>59.400000000000006</v>
      </c>
      <c r="L2915" t="str">
        <f t="shared" si="45"/>
        <v>13080|Mar-2011</v>
      </c>
    </row>
    <row r="2916" spans="1:12">
      <c r="A2916">
        <v>552230</v>
      </c>
      <c r="B2916" t="s">
        <v>270</v>
      </c>
      <c r="C2916" t="s">
        <v>12</v>
      </c>
      <c r="D2916">
        <v>17</v>
      </c>
      <c r="E2916" s="1">
        <v>40613.559027777781</v>
      </c>
      <c r="F2916">
        <v>1.65</v>
      </c>
      <c r="G2916">
        <v>13881</v>
      </c>
      <c r="H2916" t="s">
        <v>10</v>
      </c>
      <c r="I2916" t="str">
        <f>IF(AND(LEFT(OnlineRetail[[#This Row],[InvoiceNo]],1)&lt;&gt;"C",OnlineRetail[[#This Row],[CustomerID]]&lt;&gt;""),"Yes","No")</f>
        <v>Yes</v>
      </c>
      <c r="J2916" s="4">
        <f>EOMONTH(OnlineRetail[[#This Row],[InvoiceDate]],-1)+1</f>
        <v>40603</v>
      </c>
      <c r="K2916" s="6">
        <f>OnlineRetail[[#This Row],[Quantity]]*OnlineRetail[[#This Row],[UnitPrice]]</f>
        <v>28.049999999999997</v>
      </c>
      <c r="L2916" t="str">
        <f t="shared" si="45"/>
        <v>13881|Mar-2011</v>
      </c>
    </row>
    <row r="2917" spans="1:12" hidden="1">
      <c r="A2917" t="s">
        <v>310</v>
      </c>
      <c r="B2917" t="s">
        <v>182</v>
      </c>
      <c r="C2917" t="s">
        <v>19</v>
      </c>
      <c r="D2917">
        <v>21</v>
      </c>
      <c r="E2917" s="1">
        <v>40613.56527777778</v>
      </c>
      <c r="F2917">
        <v>3.39</v>
      </c>
      <c r="G2917">
        <v>14195</v>
      </c>
      <c r="H2917" t="s">
        <v>10</v>
      </c>
      <c r="I2917" t="str">
        <f>IF(AND(LEFT(OnlineRetail[[#This Row],[InvoiceNo]],1)&lt;&gt;"C",OnlineRetail[[#This Row],[CustomerID]]&lt;&gt;""),"Yes","No")</f>
        <v>No</v>
      </c>
      <c r="J2917" s="4">
        <f>EOMONTH(OnlineRetail[[#This Row],[InvoiceDate]],-1)+1</f>
        <v>40603</v>
      </c>
      <c r="K2917" s="6">
        <f>OnlineRetail[[#This Row],[Quantity]]*OnlineRetail[[#This Row],[UnitPrice]]</f>
        <v>71.19</v>
      </c>
      <c r="L2917" t="str">
        <f t="shared" si="45"/>
        <v/>
      </c>
    </row>
    <row r="2918" spans="1:12">
      <c r="A2918">
        <v>544632</v>
      </c>
      <c r="B2918" t="s">
        <v>223</v>
      </c>
      <c r="C2918" t="s">
        <v>42</v>
      </c>
      <c r="D2918">
        <v>2</v>
      </c>
      <c r="E2918" s="1">
        <v>40613.580555555563</v>
      </c>
      <c r="F2918">
        <v>2.5499999999999998</v>
      </c>
      <c r="G2918">
        <v>12823</v>
      </c>
      <c r="H2918" t="s">
        <v>10</v>
      </c>
      <c r="I2918" t="str">
        <f>IF(AND(LEFT(OnlineRetail[[#This Row],[InvoiceNo]],1)&lt;&gt;"C",OnlineRetail[[#This Row],[CustomerID]]&lt;&gt;""),"Yes","No")</f>
        <v>Yes</v>
      </c>
      <c r="J2918" s="4">
        <f>EOMONTH(OnlineRetail[[#This Row],[InvoiceDate]],-1)+1</f>
        <v>40603</v>
      </c>
      <c r="K2918" s="6">
        <f>OnlineRetail[[#This Row],[Quantity]]*OnlineRetail[[#This Row],[UnitPrice]]</f>
        <v>5.0999999999999996</v>
      </c>
      <c r="L2918" t="str">
        <f t="shared" si="45"/>
        <v>12823|Mar-2011</v>
      </c>
    </row>
    <row r="2919" spans="1:12">
      <c r="A2919">
        <v>549229</v>
      </c>
      <c r="B2919" t="s">
        <v>197</v>
      </c>
      <c r="C2919" t="s">
        <v>40</v>
      </c>
      <c r="D2919">
        <v>11</v>
      </c>
      <c r="E2919" s="1">
        <v>40613.604861111111</v>
      </c>
      <c r="F2919">
        <v>2.5499999999999998</v>
      </c>
      <c r="G2919">
        <v>12759</v>
      </c>
      <c r="H2919" t="s">
        <v>25</v>
      </c>
      <c r="I2919" t="str">
        <f>IF(AND(LEFT(OnlineRetail[[#This Row],[InvoiceNo]],1)&lt;&gt;"C",OnlineRetail[[#This Row],[CustomerID]]&lt;&gt;""),"Yes","No")</f>
        <v>Yes</v>
      </c>
      <c r="J2919" s="4">
        <f>EOMONTH(OnlineRetail[[#This Row],[InvoiceDate]],-1)+1</f>
        <v>40603</v>
      </c>
      <c r="K2919" s="6">
        <f>OnlineRetail[[#This Row],[Quantity]]*OnlineRetail[[#This Row],[UnitPrice]]</f>
        <v>28.049999999999997</v>
      </c>
      <c r="L2919" t="str">
        <f t="shared" si="45"/>
        <v>12759|Mar-2011</v>
      </c>
    </row>
    <row r="2920" spans="1:12">
      <c r="A2920">
        <v>544113</v>
      </c>
      <c r="B2920" t="s">
        <v>171</v>
      </c>
      <c r="C2920" t="s">
        <v>16</v>
      </c>
      <c r="D2920">
        <v>15</v>
      </c>
      <c r="E2920" s="1">
        <v>40613.613194444442</v>
      </c>
      <c r="F2920">
        <v>1.25</v>
      </c>
      <c r="G2920">
        <v>13908</v>
      </c>
      <c r="H2920" t="s">
        <v>10</v>
      </c>
      <c r="I2920" t="str">
        <f>IF(AND(LEFT(OnlineRetail[[#This Row],[InvoiceNo]],1)&lt;&gt;"C",OnlineRetail[[#This Row],[CustomerID]]&lt;&gt;""),"Yes","No")</f>
        <v>Yes</v>
      </c>
      <c r="J2920" s="4">
        <f>EOMONTH(OnlineRetail[[#This Row],[InvoiceDate]],-1)+1</f>
        <v>40603</v>
      </c>
      <c r="K2920" s="6">
        <f>OnlineRetail[[#This Row],[Quantity]]*OnlineRetail[[#This Row],[UnitPrice]]</f>
        <v>18.75</v>
      </c>
      <c r="L2920" t="str">
        <f t="shared" si="45"/>
        <v>13908|Mar-2011</v>
      </c>
    </row>
    <row r="2921" spans="1:12">
      <c r="A2921">
        <v>536914</v>
      </c>
      <c r="B2921" t="s">
        <v>168</v>
      </c>
      <c r="C2921" t="s">
        <v>53</v>
      </c>
      <c r="D2921">
        <v>12</v>
      </c>
      <c r="E2921" s="1">
        <v>40613.625694444447</v>
      </c>
      <c r="F2921">
        <v>1.65</v>
      </c>
      <c r="G2921">
        <v>12745</v>
      </c>
      <c r="H2921" t="s">
        <v>10</v>
      </c>
      <c r="I2921" t="str">
        <f>IF(AND(LEFT(OnlineRetail[[#This Row],[InvoiceNo]],1)&lt;&gt;"C",OnlineRetail[[#This Row],[CustomerID]]&lt;&gt;""),"Yes","No")</f>
        <v>Yes</v>
      </c>
      <c r="J2921" s="4">
        <f>EOMONTH(OnlineRetail[[#This Row],[InvoiceDate]],-1)+1</f>
        <v>40603</v>
      </c>
      <c r="K2921" s="6">
        <f>OnlineRetail[[#This Row],[Quantity]]*OnlineRetail[[#This Row],[UnitPrice]]</f>
        <v>19.799999999999997</v>
      </c>
      <c r="L2921" t="str">
        <f t="shared" si="45"/>
        <v>12745|Mar-2011</v>
      </c>
    </row>
    <row r="2922" spans="1:12">
      <c r="A2922">
        <v>538865</v>
      </c>
      <c r="B2922" t="s">
        <v>288</v>
      </c>
      <c r="C2922" t="s">
        <v>40</v>
      </c>
      <c r="D2922">
        <v>21</v>
      </c>
      <c r="E2922" s="1">
        <v>40613.633333333331</v>
      </c>
      <c r="F2922">
        <v>1.25</v>
      </c>
      <c r="G2922">
        <v>13372</v>
      </c>
      <c r="H2922" t="s">
        <v>10</v>
      </c>
      <c r="I2922" t="str">
        <f>IF(AND(LEFT(OnlineRetail[[#This Row],[InvoiceNo]],1)&lt;&gt;"C",OnlineRetail[[#This Row],[CustomerID]]&lt;&gt;""),"Yes","No")</f>
        <v>Yes</v>
      </c>
      <c r="J2922" s="4">
        <f>EOMONTH(OnlineRetail[[#This Row],[InvoiceDate]],-1)+1</f>
        <v>40603</v>
      </c>
      <c r="K2922" s="6">
        <f>OnlineRetail[[#This Row],[Quantity]]*OnlineRetail[[#This Row],[UnitPrice]]</f>
        <v>26.25</v>
      </c>
      <c r="L2922" t="str">
        <f t="shared" si="45"/>
        <v>13372|Mar-2011</v>
      </c>
    </row>
    <row r="2923" spans="1:12">
      <c r="A2923">
        <v>538687</v>
      </c>
      <c r="B2923" t="s">
        <v>279</v>
      </c>
      <c r="C2923" t="s">
        <v>19</v>
      </c>
      <c r="D2923">
        <v>21</v>
      </c>
      <c r="E2923" s="1">
        <v>40613.634722222218</v>
      </c>
      <c r="F2923">
        <v>4.25</v>
      </c>
      <c r="G2923">
        <v>13829</v>
      </c>
      <c r="H2923" t="s">
        <v>10</v>
      </c>
      <c r="I2923" t="str">
        <f>IF(AND(LEFT(OnlineRetail[[#This Row],[InvoiceNo]],1)&lt;&gt;"C",OnlineRetail[[#This Row],[CustomerID]]&lt;&gt;""),"Yes","No")</f>
        <v>Yes</v>
      </c>
      <c r="J2923" s="4">
        <f>EOMONTH(OnlineRetail[[#This Row],[InvoiceDate]],-1)+1</f>
        <v>40603</v>
      </c>
      <c r="K2923" s="6">
        <f>OnlineRetail[[#This Row],[Quantity]]*OnlineRetail[[#This Row],[UnitPrice]]</f>
        <v>89.25</v>
      </c>
      <c r="L2923" t="str">
        <f t="shared" si="45"/>
        <v>13829|Mar-2011</v>
      </c>
    </row>
    <row r="2924" spans="1:12">
      <c r="A2924">
        <v>537152</v>
      </c>
      <c r="B2924" t="s">
        <v>134</v>
      </c>
      <c r="C2924" t="s">
        <v>53</v>
      </c>
      <c r="D2924">
        <v>6</v>
      </c>
      <c r="E2924" s="1">
        <v>40613.646527777782</v>
      </c>
      <c r="F2924">
        <v>7.95</v>
      </c>
      <c r="G2924">
        <v>13907</v>
      </c>
      <c r="H2924" t="s">
        <v>25</v>
      </c>
      <c r="I2924" t="str">
        <f>IF(AND(LEFT(OnlineRetail[[#This Row],[InvoiceNo]],1)&lt;&gt;"C",OnlineRetail[[#This Row],[CustomerID]]&lt;&gt;""),"Yes","No")</f>
        <v>Yes</v>
      </c>
      <c r="J2924" s="4">
        <f>EOMONTH(OnlineRetail[[#This Row],[InvoiceDate]],-1)+1</f>
        <v>40603</v>
      </c>
      <c r="K2924" s="6">
        <f>OnlineRetail[[#This Row],[Quantity]]*OnlineRetail[[#This Row],[UnitPrice]]</f>
        <v>47.7</v>
      </c>
      <c r="L2924" t="str">
        <f t="shared" si="45"/>
        <v>13907|Mar-2011</v>
      </c>
    </row>
    <row r="2925" spans="1:12">
      <c r="A2925">
        <v>548630</v>
      </c>
      <c r="B2925" t="s">
        <v>159</v>
      </c>
      <c r="C2925" t="s">
        <v>33</v>
      </c>
      <c r="D2925">
        <v>22</v>
      </c>
      <c r="E2925" s="1">
        <v>40613.665277777778</v>
      </c>
      <c r="F2925">
        <v>4.95</v>
      </c>
      <c r="G2925">
        <v>12561</v>
      </c>
      <c r="H2925" t="s">
        <v>10</v>
      </c>
      <c r="I2925" t="str">
        <f>IF(AND(LEFT(OnlineRetail[[#This Row],[InvoiceNo]],1)&lt;&gt;"C",OnlineRetail[[#This Row],[CustomerID]]&lt;&gt;""),"Yes","No")</f>
        <v>Yes</v>
      </c>
      <c r="J2925" s="4">
        <f>EOMONTH(OnlineRetail[[#This Row],[InvoiceDate]],-1)+1</f>
        <v>40603</v>
      </c>
      <c r="K2925" s="6">
        <f>OnlineRetail[[#This Row],[Quantity]]*OnlineRetail[[#This Row],[UnitPrice]]</f>
        <v>108.9</v>
      </c>
      <c r="L2925" t="str">
        <f t="shared" si="45"/>
        <v>12561|Mar-2011</v>
      </c>
    </row>
    <row r="2926" spans="1:12" hidden="1">
      <c r="A2926">
        <v>556257</v>
      </c>
      <c r="B2926" t="s">
        <v>199</v>
      </c>
      <c r="C2926" t="s">
        <v>39</v>
      </c>
      <c r="D2926">
        <v>7</v>
      </c>
      <c r="E2926" s="1">
        <v>40613.667361111111</v>
      </c>
      <c r="F2926">
        <v>4.95</v>
      </c>
      <c r="H2926" t="s">
        <v>10</v>
      </c>
      <c r="I2926" t="str">
        <f>IF(AND(LEFT(OnlineRetail[[#This Row],[InvoiceNo]],1)&lt;&gt;"C",OnlineRetail[[#This Row],[CustomerID]]&lt;&gt;""),"Yes","No")</f>
        <v>No</v>
      </c>
      <c r="J2926" s="4">
        <f>EOMONTH(OnlineRetail[[#This Row],[InvoiceDate]],-1)+1</f>
        <v>40603</v>
      </c>
      <c r="K2926" s="6">
        <f>OnlineRetail[[#This Row],[Quantity]]*OnlineRetail[[#This Row],[UnitPrice]]</f>
        <v>34.65</v>
      </c>
      <c r="L2926" t="str">
        <f t="shared" si="45"/>
        <v/>
      </c>
    </row>
    <row r="2927" spans="1:12">
      <c r="A2927">
        <v>543429</v>
      </c>
      <c r="B2927" t="s">
        <v>226</v>
      </c>
      <c r="C2927" t="s">
        <v>46</v>
      </c>
      <c r="D2927">
        <v>13</v>
      </c>
      <c r="E2927" s="1">
        <v>40613.692361111112</v>
      </c>
      <c r="F2927">
        <v>3.39</v>
      </c>
      <c r="G2927">
        <v>12708</v>
      </c>
      <c r="H2927" t="s">
        <v>17</v>
      </c>
      <c r="I2927" t="str">
        <f>IF(AND(LEFT(OnlineRetail[[#This Row],[InvoiceNo]],1)&lt;&gt;"C",OnlineRetail[[#This Row],[CustomerID]]&lt;&gt;""),"Yes","No")</f>
        <v>Yes</v>
      </c>
      <c r="J2927" s="4">
        <f>EOMONTH(OnlineRetail[[#This Row],[InvoiceDate]],-1)+1</f>
        <v>40603</v>
      </c>
      <c r="K2927" s="6">
        <f>OnlineRetail[[#This Row],[Quantity]]*OnlineRetail[[#This Row],[UnitPrice]]</f>
        <v>44.07</v>
      </c>
      <c r="L2927" t="str">
        <f t="shared" si="45"/>
        <v>12708|Mar-2011</v>
      </c>
    </row>
    <row r="2928" spans="1:12">
      <c r="A2928">
        <v>551652</v>
      </c>
      <c r="B2928" t="s">
        <v>237</v>
      </c>
      <c r="C2928" t="s">
        <v>48</v>
      </c>
      <c r="D2928">
        <v>1</v>
      </c>
      <c r="E2928" s="1">
        <v>40613.693749999999</v>
      </c>
      <c r="F2928">
        <v>2.1</v>
      </c>
      <c r="G2928">
        <v>13358</v>
      </c>
      <c r="H2928" t="s">
        <v>10</v>
      </c>
      <c r="I2928" t="str">
        <f>IF(AND(LEFT(OnlineRetail[[#This Row],[InvoiceNo]],1)&lt;&gt;"C",OnlineRetail[[#This Row],[CustomerID]]&lt;&gt;""),"Yes","No")</f>
        <v>Yes</v>
      </c>
      <c r="J2928" s="4">
        <f>EOMONTH(OnlineRetail[[#This Row],[InvoiceDate]],-1)+1</f>
        <v>40603</v>
      </c>
      <c r="K2928" s="6">
        <f>OnlineRetail[[#This Row],[Quantity]]*OnlineRetail[[#This Row],[UnitPrice]]</f>
        <v>2.1</v>
      </c>
      <c r="L2928" t="str">
        <f t="shared" si="45"/>
        <v>13358|Mar-2011</v>
      </c>
    </row>
    <row r="2929" spans="1:12">
      <c r="A2929">
        <v>554408</v>
      </c>
      <c r="B2929" t="s">
        <v>210</v>
      </c>
      <c r="C2929" t="s">
        <v>14</v>
      </c>
      <c r="D2929">
        <v>18</v>
      </c>
      <c r="E2929" s="1">
        <v>40613.699999999997</v>
      </c>
      <c r="F2929">
        <v>4.25</v>
      </c>
      <c r="G2929">
        <v>14196</v>
      </c>
      <c r="H2929" t="s">
        <v>10</v>
      </c>
      <c r="I2929" t="str">
        <f>IF(AND(LEFT(OnlineRetail[[#This Row],[InvoiceNo]],1)&lt;&gt;"C",OnlineRetail[[#This Row],[CustomerID]]&lt;&gt;""),"Yes","No")</f>
        <v>Yes</v>
      </c>
      <c r="J2929" s="4">
        <f>EOMONTH(OnlineRetail[[#This Row],[InvoiceDate]],-1)+1</f>
        <v>40603</v>
      </c>
      <c r="K2929" s="6">
        <f>OnlineRetail[[#This Row],[Quantity]]*OnlineRetail[[#This Row],[UnitPrice]]</f>
        <v>76.5</v>
      </c>
      <c r="L2929" t="str">
        <f t="shared" si="45"/>
        <v>14196|Mar-2011</v>
      </c>
    </row>
    <row r="2930" spans="1:12">
      <c r="A2930">
        <v>547269</v>
      </c>
      <c r="B2930" t="s">
        <v>184</v>
      </c>
      <c r="C2930" t="s">
        <v>12</v>
      </c>
      <c r="D2930">
        <v>7</v>
      </c>
      <c r="E2930" s="1">
        <v>40613.70416666667</v>
      </c>
      <c r="F2930">
        <v>0.85</v>
      </c>
      <c r="G2930">
        <v>13801</v>
      </c>
      <c r="H2930" t="s">
        <v>10</v>
      </c>
      <c r="I2930" t="str">
        <f>IF(AND(LEFT(OnlineRetail[[#This Row],[InvoiceNo]],1)&lt;&gt;"C",OnlineRetail[[#This Row],[CustomerID]]&lt;&gt;""),"Yes","No")</f>
        <v>Yes</v>
      </c>
      <c r="J2930" s="4">
        <f>EOMONTH(OnlineRetail[[#This Row],[InvoiceDate]],-1)+1</f>
        <v>40603</v>
      </c>
      <c r="K2930" s="6">
        <f>OnlineRetail[[#This Row],[Quantity]]*OnlineRetail[[#This Row],[UnitPrice]]</f>
        <v>5.95</v>
      </c>
      <c r="L2930" t="str">
        <f t="shared" si="45"/>
        <v>13801|Mar-2011</v>
      </c>
    </row>
    <row r="2931" spans="1:12">
      <c r="A2931">
        <v>542203</v>
      </c>
      <c r="B2931" t="s">
        <v>170</v>
      </c>
      <c r="C2931" t="s">
        <v>62</v>
      </c>
      <c r="D2931">
        <v>10</v>
      </c>
      <c r="E2931" s="1">
        <v>40613.734722222223</v>
      </c>
      <c r="F2931">
        <v>2.5499999999999998</v>
      </c>
      <c r="G2931">
        <v>12492</v>
      </c>
      <c r="H2931" t="s">
        <v>10</v>
      </c>
      <c r="I2931" t="str">
        <f>IF(AND(LEFT(OnlineRetail[[#This Row],[InvoiceNo]],1)&lt;&gt;"C",OnlineRetail[[#This Row],[CustomerID]]&lt;&gt;""),"Yes","No")</f>
        <v>Yes</v>
      </c>
      <c r="J2931" s="4">
        <f>EOMONTH(OnlineRetail[[#This Row],[InvoiceDate]],-1)+1</f>
        <v>40603</v>
      </c>
      <c r="K2931" s="6">
        <f>OnlineRetail[[#This Row],[Quantity]]*OnlineRetail[[#This Row],[UnitPrice]]</f>
        <v>25.5</v>
      </c>
      <c r="L2931" t="str">
        <f t="shared" si="45"/>
        <v>12492|Mar-2011</v>
      </c>
    </row>
    <row r="2932" spans="1:12">
      <c r="A2932">
        <v>542552</v>
      </c>
      <c r="B2932" t="s">
        <v>191</v>
      </c>
      <c r="C2932" t="s">
        <v>50</v>
      </c>
      <c r="D2932">
        <v>14</v>
      </c>
      <c r="E2932" s="1">
        <v>40613.740277777782</v>
      </c>
      <c r="F2932">
        <v>4.95</v>
      </c>
      <c r="G2932">
        <v>13745</v>
      </c>
      <c r="H2932" t="s">
        <v>10</v>
      </c>
      <c r="I2932" t="str">
        <f>IF(AND(LEFT(OnlineRetail[[#This Row],[InvoiceNo]],1)&lt;&gt;"C",OnlineRetail[[#This Row],[CustomerID]]&lt;&gt;""),"Yes","No")</f>
        <v>Yes</v>
      </c>
      <c r="J2932" s="4">
        <f>EOMONTH(OnlineRetail[[#This Row],[InvoiceDate]],-1)+1</f>
        <v>40603</v>
      </c>
      <c r="K2932" s="6">
        <f>OnlineRetail[[#This Row],[Quantity]]*OnlineRetail[[#This Row],[UnitPrice]]</f>
        <v>69.3</v>
      </c>
      <c r="L2932" t="str">
        <f t="shared" si="45"/>
        <v>13745|Mar-2011</v>
      </c>
    </row>
    <row r="2933" spans="1:12">
      <c r="A2933">
        <v>540600</v>
      </c>
      <c r="B2933" t="s">
        <v>84</v>
      </c>
      <c r="C2933" t="s">
        <v>9</v>
      </c>
      <c r="D2933">
        <v>14</v>
      </c>
      <c r="E2933" s="1">
        <v>40613.745833333327</v>
      </c>
      <c r="F2933">
        <v>5.95</v>
      </c>
      <c r="G2933">
        <v>13297</v>
      </c>
      <c r="H2933" t="s">
        <v>10</v>
      </c>
      <c r="I2933" t="str">
        <f>IF(AND(LEFT(OnlineRetail[[#This Row],[InvoiceNo]],1)&lt;&gt;"C",OnlineRetail[[#This Row],[CustomerID]]&lt;&gt;""),"Yes","No")</f>
        <v>Yes</v>
      </c>
      <c r="J2933" s="4">
        <f>EOMONTH(OnlineRetail[[#This Row],[InvoiceDate]],-1)+1</f>
        <v>40603</v>
      </c>
      <c r="K2933" s="6">
        <f>OnlineRetail[[#This Row],[Quantity]]*OnlineRetail[[#This Row],[UnitPrice]]</f>
        <v>83.3</v>
      </c>
      <c r="L2933" t="str">
        <f t="shared" si="45"/>
        <v>13297|Mar-2011</v>
      </c>
    </row>
    <row r="2934" spans="1:12">
      <c r="A2934">
        <v>549445</v>
      </c>
      <c r="B2934" t="s">
        <v>221</v>
      </c>
      <c r="C2934" t="s">
        <v>12</v>
      </c>
      <c r="D2934">
        <v>3</v>
      </c>
      <c r="E2934" s="1">
        <v>40613.775694444441</v>
      </c>
      <c r="F2934">
        <v>9.9499999999999993</v>
      </c>
      <c r="G2934">
        <v>12608</v>
      </c>
      <c r="H2934" t="s">
        <v>10</v>
      </c>
      <c r="I2934" t="str">
        <f>IF(AND(LEFT(OnlineRetail[[#This Row],[InvoiceNo]],1)&lt;&gt;"C",OnlineRetail[[#This Row],[CustomerID]]&lt;&gt;""),"Yes","No")</f>
        <v>Yes</v>
      </c>
      <c r="J2934" s="4">
        <f>EOMONTH(OnlineRetail[[#This Row],[InvoiceDate]],-1)+1</f>
        <v>40603</v>
      </c>
      <c r="K2934" s="6">
        <f>OnlineRetail[[#This Row],[Quantity]]*OnlineRetail[[#This Row],[UnitPrice]]</f>
        <v>29.849999999999998</v>
      </c>
      <c r="L2934" t="str">
        <f t="shared" si="45"/>
        <v>12608|Mar-2011</v>
      </c>
    </row>
    <row r="2935" spans="1:12">
      <c r="A2935">
        <v>541454</v>
      </c>
      <c r="B2935" t="s">
        <v>278</v>
      </c>
      <c r="C2935" t="s">
        <v>14</v>
      </c>
      <c r="D2935">
        <v>17</v>
      </c>
      <c r="E2935" s="1">
        <v>40613.777777777781</v>
      </c>
      <c r="F2935">
        <v>1.65</v>
      </c>
      <c r="G2935">
        <v>13596</v>
      </c>
      <c r="H2935" t="s">
        <v>10</v>
      </c>
      <c r="I2935" t="str">
        <f>IF(AND(LEFT(OnlineRetail[[#This Row],[InvoiceNo]],1)&lt;&gt;"C",OnlineRetail[[#This Row],[CustomerID]]&lt;&gt;""),"Yes","No")</f>
        <v>Yes</v>
      </c>
      <c r="J2935" s="4">
        <f>EOMONTH(OnlineRetail[[#This Row],[InvoiceDate]],-1)+1</f>
        <v>40603</v>
      </c>
      <c r="K2935" s="6">
        <f>OnlineRetail[[#This Row],[Quantity]]*OnlineRetail[[#This Row],[UnitPrice]]</f>
        <v>28.049999999999997</v>
      </c>
      <c r="L2935" t="str">
        <f t="shared" si="45"/>
        <v>13596|Mar-2011</v>
      </c>
    </row>
    <row r="2936" spans="1:12">
      <c r="A2936">
        <v>542012</v>
      </c>
      <c r="B2936" t="s">
        <v>176</v>
      </c>
      <c r="C2936" t="s">
        <v>46</v>
      </c>
      <c r="D2936">
        <v>1</v>
      </c>
      <c r="E2936" s="1">
        <v>40613.777777777781</v>
      </c>
      <c r="F2936">
        <v>5.95</v>
      </c>
      <c r="G2936">
        <v>14018</v>
      </c>
      <c r="H2936" t="s">
        <v>10</v>
      </c>
      <c r="I2936" t="str">
        <f>IF(AND(LEFT(OnlineRetail[[#This Row],[InvoiceNo]],1)&lt;&gt;"C",OnlineRetail[[#This Row],[CustomerID]]&lt;&gt;""),"Yes","No")</f>
        <v>Yes</v>
      </c>
      <c r="J2936" s="4">
        <f>EOMONTH(OnlineRetail[[#This Row],[InvoiceDate]],-1)+1</f>
        <v>40603</v>
      </c>
      <c r="K2936" s="6">
        <f>OnlineRetail[[#This Row],[Quantity]]*OnlineRetail[[#This Row],[UnitPrice]]</f>
        <v>5.95</v>
      </c>
      <c r="L2936" t="str">
        <f t="shared" si="45"/>
        <v>14018|Mar-2011</v>
      </c>
    </row>
    <row r="2937" spans="1:12">
      <c r="A2937">
        <v>543479</v>
      </c>
      <c r="B2937" t="s">
        <v>38</v>
      </c>
      <c r="C2937" t="s">
        <v>29</v>
      </c>
      <c r="D2937">
        <v>10</v>
      </c>
      <c r="E2937" s="1">
        <v>40613.797222222223</v>
      </c>
      <c r="F2937">
        <v>1.65</v>
      </c>
      <c r="G2937">
        <v>13575</v>
      </c>
      <c r="H2937" t="s">
        <v>36</v>
      </c>
      <c r="I2937" t="str">
        <f>IF(AND(LEFT(OnlineRetail[[#This Row],[InvoiceNo]],1)&lt;&gt;"C",OnlineRetail[[#This Row],[CustomerID]]&lt;&gt;""),"Yes","No")</f>
        <v>Yes</v>
      </c>
      <c r="J2937" s="4">
        <f>EOMONTH(OnlineRetail[[#This Row],[InvoiceDate]],-1)+1</f>
        <v>40603</v>
      </c>
      <c r="K2937" s="6">
        <f>OnlineRetail[[#This Row],[Quantity]]*OnlineRetail[[#This Row],[UnitPrice]]</f>
        <v>16.5</v>
      </c>
      <c r="L2937" t="str">
        <f t="shared" si="45"/>
        <v>13575|Mar-2011</v>
      </c>
    </row>
    <row r="2938" spans="1:12">
      <c r="A2938">
        <v>549357</v>
      </c>
      <c r="B2938" t="s">
        <v>134</v>
      </c>
      <c r="C2938" t="s">
        <v>19</v>
      </c>
      <c r="D2938">
        <v>16</v>
      </c>
      <c r="E2938" s="1">
        <v>40613.797222222223</v>
      </c>
      <c r="F2938">
        <v>3.39</v>
      </c>
      <c r="G2938">
        <v>13200</v>
      </c>
      <c r="H2938" t="s">
        <v>10</v>
      </c>
      <c r="I2938" t="str">
        <f>IF(AND(LEFT(OnlineRetail[[#This Row],[InvoiceNo]],1)&lt;&gt;"C",OnlineRetail[[#This Row],[CustomerID]]&lt;&gt;""),"Yes","No")</f>
        <v>Yes</v>
      </c>
      <c r="J2938" s="4">
        <f>EOMONTH(OnlineRetail[[#This Row],[InvoiceDate]],-1)+1</f>
        <v>40603</v>
      </c>
      <c r="K2938" s="6">
        <f>OnlineRetail[[#This Row],[Quantity]]*OnlineRetail[[#This Row],[UnitPrice]]</f>
        <v>54.24</v>
      </c>
      <c r="L2938" t="str">
        <f t="shared" si="45"/>
        <v>13200|Mar-2011</v>
      </c>
    </row>
    <row r="2939" spans="1:12">
      <c r="A2939">
        <v>545379</v>
      </c>
      <c r="B2939" t="s">
        <v>115</v>
      </c>
      <c r="C2939" t="s">
        <v>14</v>
      </c>
      <c r="D2939">
        <v>14</v>
      </c>
      <c r="E2939" s="1">
        <v>40613.800000000003</v>
      </c>
      <c r="F2939">
        <v>2.1</v>
      </c>
      <c r="G2939">
        <v>13006</v>
      </c>
      <c r="H2939" t="s">
        <v>10</v>
      </c>
      <c r="I2939" t="str">
        <f>IF(AND(LEFT(OnlineRetail[[#This Row],[InvoiceNo]],1)&lt;&gt;"C",OnlineRetail[[#This Row],[CustomerID]]&lt;&gt;""),"Yes","No")</f>
        <v>Yes</v>
      </c>
      <c r="J2939" s="4">
        <f>EOMONTH(OnlineRetail[[#This Row],[InvoiceDate]],-1)+1</f>
        <v>40603</v>
      </c>
      <c r="K2939" s="6">
        <f>OnlineRetail[[#This Row],[Quantity]]*OnlineRetail[[#This Row],[UnitPrice]]</f>
        <v>29.400000000000002</v>
      </c>
      <c r="L2939" t="str">
        <f t="shared" si="45"/>
        <v>13006|Mar-2011</v>
      </c>
    </row>
    <row r="2940" spans="1:12">
      <c r="A2940">
        <v>548709</v>
      </c>
      <c r="B2940" t="s">
        <v>79</v>
      </c>
      <c r="C2940" t="s">
        <v>53</v>
      </c>
      <c r="D2940">
        <v>2</v>
      </c>
      <c r="E2940" s="1">
        <v>40613.815972222219</v>
      </c>
      <c r="F2940">
        <v>1.25</v>
      </c>
      <c r="G2940">
        <v>13575</v>
      </c>
      <c r="H2940" t="s">
        <v>10</v>
      </c>
      <c r="I2940" t="str">
        <f>IF(AND(LEFT(OnlineRetail[[#This Row],[InvoiceNo]],1)&lt;&gt;"C",OnlineRetail[[#This Row],[CustomerID]]&lt;&gt;""),"Yes","No")</f>
        <v>Yes</v>
      </c>
      <c r="J2940" s="4">
        <f>EOMONTH(OnlineRetail[[#This Row],[InvoiceDate]],-1)+1</f>
        <v>40603</v>
      </c>
      <c r="K2940" s="6">
        <f>OnlineRetail[[#This Row],[Quantity]]*OnlineRetail[[#This Row],[UnitPrice]]</f>
        <v>2.5</v>
      </c>
      <c r="L2940" t="str">
        <f t="shared" si="45"/>
        <v>13575|Mar-2011</v>
      </c>
    </row>
    <row r="2941" spans="1:12">
      <c r="A2941">
        <v>551224</v>
      </c>
      <c r="B2941" t="s">
        <v>207</v>
      </c>
      <c r="C2941" t="s">
        <v>19</v>
      </c>
      <c r="D2941">
        <v>20</v>
      </c>
      <c r="E2941" s="1">
        <v>40613.821527777778</v>
      </c>
      <c r="F2941">
        <v>4.95</v>
      </c>
      <c r="G2941">
        <v>13924</v>
      </c>
      <c r="H2941" t="s">
        <v>10</v>
      </c>
      <c r="I2941" t="str">
        <f>IF(AND(LEFT(OnlineRetail[[#This Row],[InvoiceNo]],1)&lt;&gt;"C",OnlineRetail[[#This Row],[CustomerID]]&lt;&gt;""),"Yes","No")</f>
        <v>Yes</v>
      </c>
      <c r="J2941" s="4">
        <f>EOMONTH(OnlineRetail[[#This Row],[InvoiceDate]],-1)+1</f>
        <v>40603</v>
      </c>
      <c r="K2941" s="6">
        <f>OnlineRetail[[#This Row],[Quantity]]*OnlineRetail[[#This Row],[UnitPrice]]</f>
        <v>99</v>
      </c>
      <c r="L2941" t="str">
        <f t="shared" si="45"/>
        <v>13924|Mar-2011</v>
      </c>
    </row>
    <row r="2942" spans="1:12">
      <c r="A2942">
        <v>547431</v>
      </c>
      <c r="B2942" t="s">
        <v>191</v>
      </c>
      <c r="C2942" t="s">
        <v>33</v>
      </c>
      <c r="D2942">
        <v>17</v>
      </c>
      <c r="E2942" s="1">
        <v>40613.828472222223</v>
      </c>
      <c r="F2942">
        <v>1.65</v>
      </c>
      <c r="G2942">
        <v>13356</v>
      </c>
      <c r="H2942" t="s">
        <v>10</v>
      </c>
      <c r="I2942" t="str">
        <f>IF(AND(LEFT(OnlineRetail[[#This Row],[InvoiceNo]],1)&lt;&gt;"C",OnlineRetail[[#This Row],[CustomerID]]&lt;&gt;""),"Yes","No")</f>
        <v>Yes</v>
      </c>
      <c r="J2942" s="4">
        <f>EOMONTH(OnlineRetail[[#This Row],[InvoiceDate]],-1)+1</f>
        <v>40603</v>
      </c>
      <c r="K2942" s="6">
        <f>OnlineRetail[[#This Row],[Quantity]]*OnlineRetail[[#This Row],[UnitPrice]]</f>
        <v>28.049999999999997</v>
      </c>
      <c r="L2942" t="str">
        <f t="shared" si="45"/>
        <v>13356|Mar-2011</v>
      </c>
    </row>
    <row r="2943" spans="1:12">
      <c r="A2943">
        <v>547695</v>
      </c>
      <c r="B2943" t="s">
        <v>183</v>
      </c>
      <c r="C2943" t="s">
        <v>46</v>
      </c>
      <c r="D2943">
        <v>19</v>
      </c>
      <c r="E2943" s="1">
        <v>40613.82916666667</v>
      </c>
      <c r="F2943">
        <v>9.9499999999999993</v>
      </c>
      <c r="G2943">
        <v>14195</v>
      </c>
      <c r="H2943" t="s">
        <v>10</v>
      </c>
      <c r="I2943" t="str">
        <f>IF(AND(LEFT(OnlineRetail[[#This Row],[InvoiceNo]],1)&lt;&gt;"C",OnlineRetail[[#This Row],[CustomerID]]&lt;&gt;""),"Yes","No")</f>
        <v>Yes</v>
      </c>
      <c r="J2943" s="4">
        <f>EOMONTH(OnlineRetail[[#This Row],[InvoiceDate]],-1)+1</f>
        <v>40603</v>
      </c>
      <c r="K2943" s="6">
        <f>OnlineRetail[[#This Row],[Quantity]]*OnlineRetail[[#This Row],[UnitPrice]]</f>
        <v>189.04999999999998</v>
      </c>
      <c r="L2943" t="str">
        <f t="shared" si="45"/>
        <v>14195|Mar-2011</v>
      </c>
    </row>
    <row r="2944" spans="1:12">
      <c r="A2944">
        <v>538737</v>
      </c>
      <c r="B2944" t="s">
        <v>60</v>
      </c>
      <c r="C2944" t="s">
        <v>40</v>
      </c>
      <c r="D2944">
        <v>21</v>
      </c>
      <c r="E2944" s="1">
        <v>40613.830555555563</v>
      </c>
      <c r="F2944">
        <v>3.39</v>
      </c>
      <c r="G2944">
        <v>13661</v>
      </c>
      <c r="H2944" t="s">
        <v>10</v>
      </c>
      <c r="I2944" t="str">
        <f>IF(AND(LEFT(OnlineRetail[[#This Row],[InvoiceNo]],1)&lt;&gt;"C",OnlineRetail[[#This Row],[CustomerID]]&lt;&gt;""),"Yes","No")</f>
        <v>Yes</v>
      </c>
      <c r="J2944" s="4">
        <f>EOMONTH(OnlineRetail[[#This Row],[InvoiceDate]],-1)+1</f>
        <v>40603</v>
      </c>
      <c r="K2944" s="6">
        <f>OnlineRetail[[#This Row],[Quantity]]*OnlineRetail[[#This Row],[UnitPrice]]</f>
        <v>71.19</v>
      </c>
      <c r="L2944" t="str">
        <f t="shared" si="45"/>
        <v>13661|Mar-2011</v>
      </c>
    </row>
    <row r="2945" spans="1:12">
      <c r="A2945">
        <v>545741</v>
      </c>
      <c r="B2945" t="s">
        <v>288</v>
      </c>
      <c r="C2945" t="s">
        <v>83</v>
      </c>
      <c r="D2945">
        <v>9</v>
      </c>
      <c r="E2945" s="1">
        <v>40614.334722222222</v>
      </c>
      <c r="F2945">
        <v>1.25</v>
      </c>
      <c r="G2945">
        <v>12940</v>
      </c>
      <c r="H2945" t="s">
        <v>121</v>
      </c>
      <c r="I2945" t="str">
        <f>IF(AND(LEFT(OnlineRetail[[#This Row],[InvoiceNo]],1)&lt;&gt;"C",OnlineRetail[[#This Row],[CustomerID]]&lt;&gt;""),"Yes","No")</f>
        <v>Yes</v>
      </c>
      <c r="J2945" s="4">
        <f>EOMONTH(OnlineRetail[[#This Row],[InvoiceDate]],-1)+1</f>
        <v>40603</v>
      </c>
      <c r="K2945" s="6">
        <f>OnlineRetail[[#This Row],[Quantity]]*OnlineRetail[[#This Row],[UnitPrice]]</f>
        <v>11.25</v>
      </c>
      <c r="L2945" t="str">
        <f t="shared" si="45"/>
        <v>12940|Mar-2011</v>
      </c>
    </row>
    <row r="2946" spans="1:12">
      <c r="A2946">
        <v>548668</v>
      </c>
      <c r="B2946" t="s">
        <v>151</v>
      </c>
      <c r="C2946" t="s">
        <v>50</v>
      </c>
      <c r="D2946">
        <v>1</v>
      </c>
      <c r="E2946" s="1">
        <v>40614.341666666667</v>
      </c>
      <c r="F2946">
        <v>9.9499999999999993</v>
      </c>
      <c r="G2946">
        <v>12499</v>
      </c>
      <c r="H2946" t="s">
        <v>10</v>
      </c>
      <c r="I2946" t="str">
        <f>IF(AND(LEFT(OnlineRetail[[#This Row],[InvoiceNo]],1)&lt;&gt;"C",OnlineRetail[[#This Row],[CustomerID]]&lt;&gt;""),"Yes","No")</f>
        <v>Yes</v>
      </c>
      <c r="J2946" s="4">
        <f>EOMONTH(OnlineRetail[[#This Row],[InvoiceDate]],-1)+1</f>
        <v>40603</v>
      </c>
      <c r="K2946" s="6">
        <f>OnlineRetail[[#This Row],[Quantity]]*OnlineRetail[[#This Row],[UnitPrice]]</f>
        <v>9.9499999999999993</v>
      </c>
      <c r="L2946" t="str">
        <f t="shared" ref="L2946:L3009" si="46">IF(I2946="Yes",G2946&amp;"|"&amp;TEXT(J2946,"mmm-yyyy"),"")</f>
        <v>12499|Mar-2011</v>
      </c>
    </row>
    <row r="2947" spans="1:12">
      <c r="A2947">
        <v>538788</v>
      </c>
      <c r="B2947" t="s">
        <v>174</v>
      </c>
      <c r="C2947" t="s">
        <v>48</v>
      </c>
      <c r="D2947">
        <v>22</v>
      </c>
      <c r="E2947" s="1">
        <v>40614.348611111112</v>
      </c>
      <c r="F2947">
        <v>0.85</v>
      </c>
      <c r="G2947">
        <v>13711</v>
      </c>
      <c r="H2947" t="s">
        <v>10</v>
      </c>
      <c r="I2947" t="str">
        <f>IF(AND(LEFT(OnlineRetail[[#This Row],[InvoiceNo]],1)&lt;&gt;"C",OnlineRetail[[#This Row],[CustomerID]]&lt;&gt;""),"Yes","No")</f>
        <v>Yes</v>
      </c>
      <c r="J2947" s="4">
        <f>EOMONTH(OnlineRetail[[#This Row],[InvoiceDate]],-1)+1</f>
        <v>40603</v>
      </c>
      <c r="K2947" s="6">
        <f>OnlineRetail[[#This Row],[Quantity]]*OnlineRetail[[#This Row],[UnitPrice]]</f>
        <v>18.7</v>
      </c>
      <c r="L2947" t="str">
        <f t="shared" si="46"/>
        <v>13711|Mar-2011</v>
      </c>
    </row>
    <row r="2948" spans="1:12">
      <c r="A2948">
        <v>551441</v>
      </c>
      <c r="B2948" t="s">
        <v>223</v>
      </c>
      <c r="C2948" t="s">
        <v>42</v>
      </c>
      <c r="D2948">
        <v>5</v>
      </c>
      <c r="E2948" s="1">
        <v>40614.35</v>
      </c>
      <c r="F2948">
        <v>0.85</v>
      </c>
      <c r="G2948">
        <v>13377</v>
      </c>
      <c r="H2948" t="s">
        <v>10</v>
      </c>
      <c r="I2948" t="str">
        <f>IF(AND(LEFT(OnlineRetail[[#This Row],[InvoiceNo]],1)&lt;&gt;"C",OnlineRetail[[#This Row],[CustomerID]]&lt;&gt;""),"Yes","No")</f>
        <v>Yes</v>
      </c>
      <c r="J2948" s="4">
        <f>EOMONTH(OnlineRetail[[#This Row],[InvoiceDate]],-1)+1</f>
        <v>40603</v>
      </c>
      <c r="K2948" s="6">
        <f>OnlineRetail[[#This Row],[Quantity]]*OnlineRetail[[#This Row],[UnitPrice]]</f>
        <v>4.25</v>
      </c>
      <c r="L2948" t="str">
        <f t="shared" si="46"/>
        <v>13377|Mar-2011</v>
      </c>
    </row>
    <row r="2949" spans="1:12">
      <c r="A2949">
        <v>538378</v>
      </c>
      <c r="B2949" t="s">
        <v>130</v>
      </c>
      <c r="C2949" t="s">
        <v>27</v>
      </c>
      <c r="D2949">
        <v>1</v>
      </c>
      <c r="E2949" s="1">
        <v>40614.359027777777</v>
      </c>
      <c r="F2949">
        <v>5.95</v>
      </c>
      <c r="G2949">
        <v>12419</v>
      </c>
      <c r="H2949" t="s">
        <v>10</v>
      </c>
      <c r="I2949" t="str">
        <f>IF(AND(LEFT(OnlineRetail[[#This Row],[InvoiceNo]],1)&lt;&gt;"C",OnlineRetail[[#This Row],[CustomerID]]&lt;&gt;""),"Yes","No")</f>
        <v>Yes</v>
      </c>
      <c r="J2949" s="4">
        <f>EOMONTH(OnlineRetail[[#This Row],[InvoiceDate]],-1)+1</f>
        <v>40603</v>
      </c>
      <c r="K2949" s="6">
        <f>OnlineRetail[[#This Row],[Quantity]]*OnlineRetail[[#This Row],[UnitPrice]]</f>
        <v>5.95</v>
      </c>
      <c r="L2949" t="str">
        <f t="shared" si="46"/>
        <v>12419|Mar-2011</v>
      </c>
    </row>
    <row r="2950" spans="1:12">
      <c r="A2950">
        <v>554585</v>
      </c>
      <c r="B2950" t="s">
        <v>190</v>
      </c>
      <c r="C2950" t="s">
        <v>9</v>
      </c>
      <c r="D2950">
        <v>15</v>
      </c>
      <c r="E2950" s="1">
        <v>40614.364583333343</v>
      </c>
      <c r="F2950">
        <v>2.1</v>
      </c>
      <c r="G2950">
        <v>13985</v>
      </c>
      <c r="H2950" t="s">
        <v>10</v>
      </c>
      <c r="I2950" t="str">
        <f>IF(AND(LEFT(OnlineRetail[[#This Row],[InvoiceNo]],1)&lt;&gt;"C",OnlineRetail[[#This Row],[CustomerID]]&lt;&gt;""),"Yes","No")</f>
        <v>Yes</v>
      </c>
      <c r="J2950" s="4">
        <f>EOMONTH(OnlineRetail[[#This Row],[InvoiceDate]],-1)+1</f>
        <v>40603</v>
      </c>
      <c r="K2950" s="6">
        <f>OnlineRetail[[#This Row],[Quantity]]*OnlineRetail[[#This Row],[UnitPrice]]</f>
        <v>31.5</v>
      </c>
      <c r="L2950" t="str">
        <f t="shared" si="46"/>
        <v>13985|Mar-2011</v>
      </c>
    </row>
    <row r="2951" spans="1:12">
      <c r="A2951">
        <v>544211</v>
      </c>
      <c r="B2951" t="s">
        <v>166</v>
      </c>
      <c r="C2951" t="s">
        <v>48</v>
      </c>
      <c r="D2951">
        <v>2</v>
      </c>
      <c r="E2951" s="1">
        <v>40614.37222222222</v>
      </c>
      <c r="F2951">
        <v>2.5499999999999998</v>
      </c>
      <c r="G2951">
        <v>13395</v>
      </c>
      <c r="H2951" t="s">
        <v>17</v>
      </c>
      <c r="I2951" t="str">
        <f>IF(AND(LEFT(OnlineRetail[[#This Row],[InvoiceNo]],1)&lt;&gt;"C",OnlineRetail[[#This Row],[CustomerID]]&lt;&gt;""),"Yes","No")</f>
        <v>Yes</v>
      </c>
      <c r="J2951" s="4">
        <f>EOMONTH(OnlineRetail[[#This Row],[InvoiceDate]],-1)+1</f>
        <v>40603</v>
      </c>
      <c r="K2951" s="6">
        <f>OnlineRetail[[#This Row],[Quantity]]*OnlineRetail[[#This Row],[UnitPrice]]</f>
        <v>5.0999999999999996</v>
      </c>
      <c r="L2951" t="str">
        <f t="shared" si="46"/>
        <v>13395|Mar-2011</v>
      </c>
    </row>
    <row r="2952" spans="1:12">
      <c r="A2952">
        <v>542472</v>
      </c>
      <c r="B2952" t="s">
        <v>151</v>
      </c>
      <c r="C2952" t="s">
        <v>62</v>
      </c>
      <c r="D2952">
        <v>6</v>
      </c>
      <c r="E2952" s="1">
        <v>40614.372916666667</v>
      </c>
      <c r="F2952">
        <v>1.65</v>
      </c>
      <c r="G2952">
        <v>13755</v>
      </c>
      <c r="H2952" t="s">
        <v>121</v>
      </c>
      <c r="I2952" t="str">
        <f>IF(AND(LEFT(OnlineRetail[[#This Row],[InvoiceNo]],1)&lt;&gt;"C",OnlineRetail[[#This Row],[CustomerID]]&lt;&gt;""),"Yes","No")</f>
        <v>Yes</v>
      </c>
      <c r="J2952" s="4">
        <f>EOMONTH(OnlineRetail[[#This Row],[InvoiceDate]],-1)+1</f>
        <v>40603</v>
      </c>
      <c r="K2952" s="6">
        <f>OnlineRetail[[#This Row],[Quantity]]*OnlineRetail[[#This Row],[UnitPrice]]</f>
        <v>9.8999999999999986</v>
      </c>
      <c r="L2952" t="str">
        <f t="shared" si="46"/>
        <v>13755|Mar-2011</v>
      </c>
    </row>
    <row r="2953" spans="1:12">
      <c r="A2953">
        <v>540328</v>
      </c>
      <c r="B2953" t="s">
        <v>159</v>
      </c>
      <c r="C2953" t="s">
        <v>27</v>
      </c>
      <c r="D2953">
        <v>21</v>
      </c>
      <c r="E2953" s="1">
        <v>40614.386805555558</v>
      </c>
      <c r="F2953">
        <v>1.25</v>
      </c>
      <c r="G2953">
        <v>14089</v>
      </c>
      <c r="H2953" t="s">
        <v>25</v>
      </c>
      <c r="I2953" t="str">
        <f>IF(AND(LEFT(OnlineRetail[[#This Row],[InvoiceNo]],1)&lt;&gt;"C",OnlineRetail[[#This Row],[CustomerID]]&lt;&gt;""),"Yes","No")</f>
        <v>Yes</v>
      </c>
      <c r="J2953" s="4">
        <f>EOMONTH(OnlineRetail[[#This Row],[InvoiceDate]],-1)+1</f>
        <v>40603</v>
      </c>
      <c r="K2953" s="6">
        <f>OnlineRetail[[#This Row],[Quantity]]*OnlineRetail[[#This Row],[UnitPrice]]</f>
        <v>26.25</v>
      </c>
      <c r="L2953" t="str">
        <f t="shared" si="46"/>
        <v>14089|Mar-2011</v>
      </c>
    </row>
    <row r="2954" spans="1:12">
      <c r="A2954">
        <v>555195</v>
      </c>
      <c r="B2954" t="s">
        <v>163</v>
      </c>
      <c r="C2954" t="s">
        <v>40</v>
      </c>
      <c r="D2954">
        <v>9</v>
      </c>
      <c r="E2954" s="1">
        <v>40614.39166666667</v>
      </c>
      <c r="F2954">
        <v>9.9499999999999993</v>
      </c>
      <c r="G2954">
        <v>12745</v>
      </c>
      <c r="H2954" t="s">
        <v>10</v>
      </c>
      <c r="I2954" t="str">
        <f>IF(AND(LEFT(OnlineRetail[[#This Row],[InvoiceNo]],1)&lt;&gt;"C",OnlineRetail[[#This Row],[CustomerID]]&lt;&gt;""),"Yes","No")</f>
        <v>Yes</v>
      </c>
      <c r="J2954" s="4">
        <f>EOMONTH(OnlineRetail[[#This Row],[InvoiceDate]],-1)+1</f>
        <v>40603</v>
      </c>
      <c r="K2954" s="6">
        <f>OnlineRetail[[#This Row],[Quantity]]*OnlineRetail[[#This Row],[UnitPrice]]</f>
        <v>89.55</v>
      </c>
      <c r="L2954" t="str">
        <f t="shared" si="46"/>
        <v>12745|Mar-2011</v>
      </c>
    </row>
    <row r="2955" spans="1:12">
      <c r="A2955">
        <v>554442</v>
      </c>
      <c r="B2955" t="s">
        <v>166</v>
      </c>
      <c r="C2955" t="s">
        <v>14</v>
      </c>
      <c r="D2955">
        <v>16</v>
      </c>
      <c r="E2955" s="1">
        <v>40614.411111111112</v>
      </c>
      <c r="F2955">
        <v>1.65</v>
      </c>
      <c r="G2955">
        <v>13946</v>
      </c>
      <c r="H2955" t="s">
        <v>10</v>
      </c>
      <c r="I2955" t="str">
        <f>IF(AND(LEFT(OnlineRetail[[#This Row],[InvoiceNo]],1)&lt;&gt;"C",OnlineRetail[[#This Row],[CustomerID]]&lt;&gt;""),"Yes","No")</f>
        <v>Yes</v>
      </c>
      <c r="J2955" s="4">
        <f>EOMONTH(OnlineRetail[[#This Row],[InvoiceDate]],-1)+1</f>
        <v>40603</v>
      </c>
      <c r="K2955" s="6">
        <f>OnlineRetail[[#This Row],[Quantity]]*OnlineRetail[[#This Row],[UnitPrice]]</f>
        <v>26.4</v>
      </c>
      <c r="L2955" t="str">
        <f t="shared" si="46"/>
        <v>13946|Mar-2011</v>
      </c>
    </row>
    <row r="2956" spans="1:12">
      <c r="A2956">
        <v>542391</v>
      </c>
      <c r="B2956" t="s">
        <v>189</v>
      </c>
      <c r="C2956" t="s">
        <v>9</v>
      </c>
      <c r="D2956">
        <v>5</v>
      </c>
      <c r="E2956" s="1">
        <v>40614.414583333331</v>
      </c>
      <c r="F2956">
        <v>2.5499999999999998</v>
      </c>
      <c r="G2956">
        <v>14168</v>
      </c>
      <c r="H2956" t="s">
        <v>10</v>
      </c>
      <c r="I2956" t="str">
        <f>IF(AND(LEFT(OnlineRetail[[#This Row],[InvoiceNo]],1)&lt;&gt;"C",OnlineRetail[[#This Row],[CustomerID]]&lt;&gt;""),"Yes","No")</f>
        <v>Yes</v>
      </c>
      <c r="J2956" s="4">
        <f>EOMONTH(OnlineRetail[[#This Row],[InvoiceDate]],-1)+1</f>
        <v>40603</v>
      </c>
      <c r="K2956" s="6">
        <f>OnlineRetail[[#This Row],[Quantity]]*OnlineRetail[[#This Row],[UnitPrice]]</f>
        <v>12.75</v>
      </c>
      <c r="L2956" t="str">
        <f t="shared" si="46"/>
        <v>14168|Mar-2011</v>
      </c>
    </row>
    <row r="2957" spans="1:12">
      <c r="A2957">
        <v>549187</v>
      </c>
      <c r="B2957" t="s">
        <v>209</v>
      </c>
      <c r="C2957" t="s">
        <v>24</v>
      </c>
      <c r="D2957">
        <v>24</v>
      </c>
      <c r="E2957" s="1">
        <v>40614.420138888891</v>
      </c>
      <c r="F2957">
        <v>7.95</v>
      </c>
      <c r="G2957">
        <v>14139</v>
      </c>
      <c r="H2957" t="s">
        <v>36</v>
      </c>
      <c r="I2957" t="str">
        <f>IF(AND(LEFT(OnlineRetail[[#This Row],[InvoiceNo]],1)&lt;&gt;"C",OnlineRetail[[#This Row],[CustomerID]]&lt;&gt;""),"Yes","No")</f>
        <v>Yes</v>
      </c>
      <c r="J2957" s="4">
        <f>EOMONTH(OnlineRetail[[#This Row],[InvoiceDate]],-1)+1</f>
        <v>40603</v>
      </c>
      <c r="K2957" s="6">
        <f>OnlineRetail[[#This Row],[Quantity]]*OnlineRetail[[#This Row],[UnitPrice]]</f>
        <v>190.8</v>
      </c>
      <c r="L2957" t="str">
        <f t="shared" si="46"/>
        <v>14139|Mar-2011</v>
      </c>
    </row>
    <row r="2958" spans="1:12">
      <c r="A2958">
        <v>543819</v>
      </c>
      <c r="B2958" t="s">
        <v>162</v>
      </c>
      <c r="C2958" t="s">
        <v>50</v>
      </c>
      <c r="D2958">
        <v>9</v>
      </c>
      <c r="E2958" s="1">
        <v>40614.429861111108</v>
      </c>
      <c r="F2958">
        <v>7.95</v>
      </c>
      <c r="G2958">
        <v>14199</v>
      </c>
      <c r="H2958" t="s">
        <v>10</v>
      </c>
      <c r="I2958" t="str">
        <f>IF(AND(LEFT(OnlineRetail[[#This Row],[InvoiceNo]],1)&lt;&gt;"C",OnlineRetail[[#This Row],[CustomerID]]&lt;&gt;""),"Yes","No")</f>
        <v>Yes</v>
      </c>
      <c r="J2958" s="4">
        <f>EOMONTH(OnlineRetail[[#This Row],[InvoiceDate]],-1)+1</f>
        <v>40603</v>
      </c>
      <c r="K2958" s="6">
        <f>OnlineRetail[[#This Row],[Quantity]]*OnlineRetail[[#This Row],[UnitPrice]]</f>
        <v>71.55</v>
      </c>
      <c r="L2958" t="str">
        <f t="shared" si="46"/>
        <v>14199|Mar-2011</v>
      </c>
    </row>
    <row r="2959" spans="1:12">
      <c r="A2959">
        <v>551649</v>
      </c>
      <c r="B2959" t="s">
        <v>67</v>
      </c>
      <c r="C2959" t="s">
        <v>39</v>
      </c>
      <c r="D2959">
        <v>17</v>
      </c>
      <c r="E2959" s="1">
        <v>40614.431250000001</v>
      </c>
      <c r="F2959">
        <v>4.25</v>
      </c>
      <c r="G2959">
        <v>13041</v>
      </c>
      <c r="H2959" t="s">
        <v>17</v>
      </c>
      <c r="I2959" t="str">
        <f>IF(AND(LEFT(OnlineRetail[[#This Row],[InvoiceNo]],1)&lt;&gt;"C",OnlineRetail[[#This Row],[CustomerID]]&lt;&gt;""),"Yes","No")</f>
        <v>Yes</v>
      </c>
      <c r="J2959" s="4">
        <f>EOMONTH(OnlineRetail[[#This Row],[InvoiceDate]],-1)+1</f>
        <v>40603</v>
      </c>
      <c r="K2959" s="6">
        <f>OnlineRetail[[#This Row],[Quantity]]*OnlineRetail[[#This Row],[UnitPrice]]</f>
        <v>72.25</v>
      </c>
      <c r="L2959" t="str">
        <f t="shared" si="46"/>
        <v>13041|Mar-2011</v>
      </c>
    </row>
    <row r="2960" spans="1:12">
      <c r="A2960">
        <v>549127</v>
      </c>
      <c r="B2960" t="s">
        <v>169</v>
      </c>
      <c r="C2960" t="s">
        <v>72</v>
      </c>
      <c r="D2960">
        <v>19</v>
      </c>
      <c r="E2960" s="1">
        <v>40614.442361111112</v>
      </c>
      <c r="F2960">
        <v>2.5499999999999998</v>
      </c>
      <c r="G2960">
        <v>14124</v>
      </c>
      <c r="H2960" t="s">
        <v>10</v>
      </c>
      <c r="I2960" t="str">
        <f>IF(AND(LEFT(OnlineRetail[[#This Row],[InvoiceNo]],1)&lt;&gt;"C",OnlineRetail[[#This Row],[CustomerID]]&lt;&gt;""),"Yes","No")</f>
        <v>Yes</v>
      </c>
      <c r="J2960" s="4">
        <f>EOMONTH(OnlineRetail[[#This Row],[InvoiceDate]],-1)+1</f>
        <v>40603</v>
      </c>
      <c r="K2960" s="6">
        <f>OnlineRetail[[#This Row],[Quantity]]*OnlineRetail[[#This Row],[UnitPrice]]</f>
        <v>48.449999999999996</v>
      </c>
      <c r="L2960" t="str">
        <f t="shared" si="46"/>
        <v>14124|Mar-2011</v>
      </c>
    </row>
    <row r="2961" spans="1:12">
      <c r="A2961">
        <v>548116</v>
      </c>
      <c r="B2961" t="s">
        <v>138</v>
      </c>
      <c r="C2961" t="s">
        <v>83</v>
      </c>
      <c r="D2961">
        <v>12</v>
      </c>
      <c r="E2961" s="1">
        <v>40614.446527777778</v>
      </c>
      <c r="F2961">
        <v>1.65</v>
      </c>
      <c r="G2961">
        <v>13807</v>
      </c>
      <c r="H2961" t="s">
        <v>10</v>
      </c>
      <c r="I2961" t="str">
        <f>IF(AND(LEFT(OnlineRetail[[#This Row],[InvoiceNo]],1)&lt;&gt;"C",OnlineRetail[[#This Row],[CustomerID]]&lt;&gt;""),"Yes","No")</f>
        <v>Yes</v>
      </c>
      <c r="J2961" s="4">
        <f>EOMONTH(OnlineRetail[[#This Row],[InvoiceDate]],-1)+1</f>
        <v>40603</v>
      </c>
      <c r="K2961" s="6">
        <f>OnlineRetail[[#This Row],[Quantity]]*OnlineRetail[[#This Row],[UnitPrice]]</f>
        <v>19.799999999999997</v>
      </c>
      <c r="L2961" t="str">
        <f t="shared" si="46"/>
        <v>13807|Mar-2011</v>
      </c>
    </row>
    <row r="2962" spans="1:12">
      <c r="A2962">
        <v>554085</v>
      </c>
      <c r="B2962" t="s">
        <v>100</v>
      </c>
      <c r="C2962" t="s">
        <v>83</v>
      </c>
      <c r="D2962">
        <v>10</v>
      </c>
      <c r="E2962" s="1">
        <v>40614.455555555563</v>
      </c>
      <c r="F2962">
        <v>1.65</v>
      </c>
      <c r="G2962">
        <v>12807</v>
      </c>
      <c r="H2962" t="s">
        <v>25</v>
      </c>
      <c r="I2962" t="str">
        <f>IF(AND(LEFT(OnlineRetail[[#This Row],[InvoiceNo]],1)&lt;&gt;"C",OnlineRetail[[#This Row],[CustomerID]]&lt;&gt;""),"Yes","No")</f>
        <v>Yes</v>
      </c>
      <c r="J2962" s="4">
        <f>EOMONTH(OnlineRetail[[#This Row],[InvoiceDate]],-1)+1</f>
        <v>40603</v>
      </c>
      <c r="K2962" s="6">
        <f>OnlineRetail[[#This Row],[Quantity]]*OnlineRetail[[#This Row],[UnitPrice]]</f>
        <v>16.5</v>
      </c>
      <c r="L2962" t="str">
        <f t="shared" si="46"/>
        <v>12807|Mar-2011</v>
      </c>
    </row>
    <row r="2963" spans="1:12">
      <c r="A2963">
        <v>541436</v>
      </c>
      <c r="B2963" t="s">
        <v>116</v>
      </c>
      <c r="C2963" t="s">
        <v>40</v>
      </c>
      <c r="D2963">
        <v>2</v>
      </c>
      <c r="E2963" s="1">
        <v>40614.464583333327</v>
      </c>
      <c r="F2963">
        <v>7.95</v>
      </c>
      <c r="G2963">
        <v>13405</v>
      </c>
      <c r="H2963" t="s">
        <v>126</v>
      </c>
      <c r="I2963" t="str">
        <f>IF(AND(LEFT(OnlineRetail[[#This Row],[InvoiceNo]],1)&lt;&gt;"C",OnlineRetail[[#This Row],[CustomerID]]&lt;&gt;""),"Yes","No")</f>
        <v>Yes</v>
      </c>
      <c r="J2963" s="4">
        <f>EOMONTH(OnlineRetail[[#This Row],[InvoiceDate]],-1)+1</f>
        <v>40603</v>
      </c>
      <c r="K2963" s="6">
        <f>OnlineRetail[[#This Row],[Quantity]]*OnlineRetail[[#This Row],[UnitPrice]]</f>
        <v>15.9</v>
      </c>
      <c r="L2963" t="str">
        <f t="shared" si="46"/>
        <v>13405|Mar-2011</v>
      </c>
    </row>
    <row r="2964" spans="1:12">
      <c r="A2964">
        <v>543634</v>
      </c>
      <c r="B2964" t="s">
        <v>241</v>
      </c>
      <c r="C2964" t="s">
        <v>19</v>
      </c>
      <c r="D2964">
        <v>11</v>
      </c>
      <c r="E2964" s="1">
        <v>40614.46875</v>
      </c>
      <c r="F2964">
        <v>7.95</v>
      </c>
      <c r="G2964">
        <v>14172</v>
      </c>
      <c r="H2964" t="s">
        <v>10</v>
      </c>
      <c r="I2964" t="str">
        <f>IF(AND(LEFT(OnlineRetail[[#This Row],[InvoiceNo]],1)&lt;&gt;"C",OnlineRetail[[#This Row],[CustomerID]]&lt;&gt;""),"Yes","No")</f>
        <v>Yes</v>
      </c>
      <c r="J2964" s="4">
        <f>EOMONTH(OnlineRetail[[#This Row],[InvoiceDate]],-1)+1</f>
        <v>40603</v>
      </c>
      <c r="K2964" s="6">
        <f>OnlineRetail[[#This Row],[Quantity]]*OnlineRetail[[#This Row],[UnitPrice]]</f>
        <v>87.45</v>
      </c>
      <c r="L2964" t="str">
        <f t="shared" si="46"/>
        <v>14172|Mar-2011</v>
      </c>
    </row>
    <row r="2965" spans="1:12">
      <c r="A2965">
        <v>556183</v>
      </c>
      <c r="B2965" t="s">
        <v>43</v>
      </c>
      <c r="C2965" t="s">
        <v>33</v>
      </c>
      <c r="D2965">
        <v>6</v>
      </c>
      <c r="E2965" s="1">
        <v>40614.472916666673</v>
      </c>
      <c r="F2965">
        <v>0.85</v>
      </c>
      <c r="G2965">
        <v>13523</v>
      </c>
      <c r="H2965" t="s">
        <v>10</v>
      </c>
      <c r="I2965" t="str">
        <f>IF(AND(LEFT(OnlineRetail[[#This Row],[InvoiceNo]],1)&lt;&gt;"C",OnlineRetail[[#This Row],[CustomerID]]&lt;&gt;""),"Yes","No")</f>
        <v>Yes</v>
      </c>
      <c r="J2965" s="4">
        <f>EOMONTH(OnlineRetail[[#This Row],[InvoiceDate]],-1)+1</f>
        <v>40603</v>
      </c>
      <c r="K2965" s="6">
        <f>OnlineRetail[[#This Row],[Quantity]]*OnlineRetail[[#This Row],[UnitPrice]]</f>
        <v>5.0999999999999996</v>
      </c>
      <c r="L2965" t="str">
        <f t="shared" si="46"/>
        <v>13523|Mar-2011</v>
      </c>
    </row>
    <row r="2966" spans="1:12">
      <c r="A2966">
        <v>540769</v>
      </c>
      <c r="B2966" t="s">
        <v>210</v>
      </c>
      <c r="C2966" t="s">
        <v>42</v>
      </c>
      <c r="D2966">
        <v>21</v>
      </c>
      <c r="E2966" s="1">
        <v>40614.477083333331</v>
      </c>
      <c r="F2966">
        <v>4.95</v>
      </c>
      <c r="G2966">
        <v>12644</v>
      </c>
      <c r="H2966" t="s">
        <v>10</v>
      </c>
      <c r="I2966" t="str">
        <f>IF(AND(LEFT(OnlineRetail[[#This Row],[InvoiceNo]],1)&lt;&gt;"C",OnlineRetail[[#This Row],[CustomerID]]&lt;&gt;""),"Yes","No")</f>
        <v>Yes</v>
      </c>
      <c r="J2966" s="4">
        <f>EOMONTH(OnlineRetail[[#This Row],[InvoiceDate]],-1)+1</f>
        <v>40603</v>
      </c>
      <c r="K2966" s="6">
        <f>OnlineRetail[[#This Row],[Quantity]]*OnlineRetail[[#This Row],[UnitPrice]]</f>
        <v>103.95</v>
      </c>
      <c r="L2966" t="str">
        <f t="shared" si="46"/>
        <v>12644|Mar-2011</v>
      </c>
    </row>
    <row r="2967" spans="1:12">
      <c r="A2967">
        <v>537307</v>
      </c>
      <c r="B2967" t="s">
        <v>130</v>
      </c>
      <c r="C2967" t="s">
        <v>42</v>
      </c>
      <c r="D2967">
        <v>1</v>
      </c>
      <c r="E2967" s="1">
        <v>40614.486111111109</v>
      </c>
      <c r="F2967">
        <v>7.95</v>
      </c>
      <c r="G2967">
        <v>14124</v>
      </c>
      <c r="H2967" t="s">
        <v>10</v>
      </c>
      <c r="I2967" t="str">
        <f>IF(AND(LEFT(OnlineRetail[[#This Row],[InvoiceNo]],1)&lt;&gt;"C",OnlineRetail[[#This Row],[CustomerID]]&lt;&gt;""),"Yes","No")</f>
        <v>Yes</v>
      </c>
      <c r="J2967" s="4">
        <f>EOMONTH(OnlineRetail[[#This Row],[InvoiceDate]],-1)+1</f>
        <v>40603</v>
      </c>
      <c r="K2967" s="6">
        <f>OnlineRetail[[#This Row],[Quantity]]*OnlineRetail[[#This Row],[UnitPrice]]</f>
        <v>7.95</v>
      </c>
      <c r="L2967" t="str">
        <f t="shared" si="46"/>
        <v>14124|Mar-2011</v>
      </c>
    </row>
    <row r="2968" spans="1:12">
      <c r="A2968">
        <v>553751</v>
      </c>
      <c r="B2968" t="s">
        <v>219</v>
      </c>
      <c r="C2968" t="s">
        <v>50</v>
      </c>
      <c r="D2968">
        <v>15</v>
      </c>
      <c r="E2968" s="1">
        <v>40614.490277777782</v>
      </c>
      <c r="F2968">
        <v>5.95</v>
      </c>
      <c r="G2968">
        <v>12925</v>
      </c>
      <c r="H2968" t="s">
        <v>10</v>
      </c>
      <c r="I2968" t="str">
        <f>IF(AND(LEFT(OnlineRetail[[#This Row],[InvoiceNo]],1)&lt;&gt;"C",OnlineRetail[[#This Row],[CustomerID]]&lt;&gt;""),"Yes","No")</f>
        <v>Yes</v>
      </c>
      <c r="J2968" s="4">
        <f>EOMONTH(OnlineRetail[[#This Row],[InvoiceDate]],-1)+1</f>
        <v>40603</v>
      </c>
      <c r="K2968" s="6">
        <f>OnlineRetail[[#This Row],[Quantity]]*OnlineRetail[[#This Row],[UnitPrice]]</f>
        <v>89.25</v>
      </c>
      <c r="L2968" t="str">
        <f t="shared" si="46"/>
        <v>12925|Mar-2011</v>
      </c>
    </row>
    <row r="2969" spans="1:12">
      <c r="A2969">
        <v>549897</v>
      </c>
      <c r="B2969" t="s">
        <v>218</v>
      </c>
      <c r="C2969" t="s">
        <v>29</v>
      </c>
      <c r="D2969">
        <v>3</v>
      </c>
      <c r="E2969" s="1">
        <v>40614.498611111107</v>
      </c>
      <c r="F2969">
        <v>2.5499999999999998</v>
      </c>
      <c r="G2969">
        <v>13671</v>
      </c>
      <c r="H2969" t="s">
        <v>10</v>
      </c>
      <c r="I2969" t="str">
        <f>IF(AND(LEFT(OnlineRetail[[#This Row],[InvoiceNo]],1)&lt;&gt;"C",OnlineRetail[[#This Row],[CustomerID]]&lt;&gt;""),"Yes","No")</f>
        <v>Yes</v>
      </c>
      <c r="J2969" s="4">
        <f>EOMONTH(OnlineRetail[[#This Row],[InvoiceDate]],-1)+1</f>
        <v>40603</v>
      </c>
      <c r="K2969" s="6">
        <f>OnlineRetail[[#This Row],[Quantity]]*OnlineRetail[[#This Row],[UnitPrice]]</f>
        <v>7.6499999999999995</v>
      </c>
      <c r="L2969" t="str">
        <f t="shared" si="46"/>
        <v>13671|Mar-2011</v>
      </c>
    </row>
    <row r="2970" spans="1:12">
      <c r="A2970">
        <v>538441</v>
      </c>
      <c r="B2970" t="s">
        <v>120</v>
      </c>
      <c r="C2970" t="s">
        <v>39</v>
      </c>
      <c r="D2970">
        <v>5</v>
      </c>
      <c r="E2970" s="1">
        <v>40614.506249999999</v>
      </c>
      <c r="F2970">
        <v>1.65</v>
      </c>
      <c r="G2970">
        <v>14101</v>
      </c>
      <c r="H2970" t="s">
        <v>10</v>
      </c>
      <c r="I2970" t="str">
        <f>IF(AND(LEFT(OnlineRetail[[#This Row],[InvoiceNo]],1)&lt;&gt;"C",OnlineRetail[[#This Row],[CustomerID]]&lt;&gt;""),"Yes","No")</f>
        <v>Yes</v>
      </c>
      <c r="J2970" s="4">
        <f>EOMONTH(OnlineRetail[[#This Row],[InvoiceDate]],-1)+1</f>
        <v>40603</v>
      </c>
      <c r="K2970" s="6">
        <f>OnlineRetail[[#This Row],[Quantity]]*OnlineRetail[[#This Row],[UnitPrice]]</f>
        <v>8.25</v>
      </c>
      <c r="L2970" t="str">
        <f t="shared" si="46"/>
        <v>14101|Mar-2011</v>
      </c>
    </row>
    <row r="2971" spans="1:12">
      <c r="A2971">
        <v>555884</v>
      </c>
      <c r="B2971" t="s">
        <v>41</v>
      </c>
      <c r="C2971" t="s">
        <v>46</v>
      </c>
      <c r="D2971">
        <v>6</v>
      </c>
      <c r="E2971" s="1">
        <v>40614.511805555558</v>
      </c>
      <c r="F2971">
        <v>9.9499999999999993</v>
      </c>
      <c r="G2971">
        <v>13804</v>
      </c>
      <c r="H2971" t="s">
        <v>10</v>
      </c>
      <c r="I2971" t="str">
        <f>IF(AND(LEFT(OnlineRetail[[#This Row],[InvoiceNo]],1)&lt;&gt;"C",OnlineRetail[[#This Row],[CustomerID]]&lt;&gt;""),"Yes","No")</f>
        <v>Yes</v>
      </c>
      <c r="J2971" s="4">
        <f>EOMONTH(OnlineRetail[[#This Row],[InvoiceDate]],-1)+1</f>
        <v>40603</v>
      </c>
      <c r="K2971" s="6">
        <f>OnlineRetail[[#This Row],[Quantity]]*OnlineRetail[[#This Row],[UnitPrice]]</f>
        <v>59.699999999999996</v>
      </c>
      <c r="L2971" t="str">
        <f t="shared" si="46"/>
        <v>13804|Mar-2011</v>
      </c>
    </row>
    <row r="2972" spans="1:12">
      <c r="A2972">
        <v>538815</v>
      </c>
      <c r="B2972" t="s">
        <v>249</v>
      </c>
      <c r="C2972" t="s">
        <v>62</v>
      </c>
      <c r="D2972">
        <v>11</v>
      </c>
      <c r="E2972" s="1">
        <v>40614.526388888888</v>
      </c>
      <c r="F2972">
        <v>2.5499999999999998</v>
      </c>
      <c r="G2972">
        <v>13584</v>
      </c>
      <c r="H2972" t="s">
        <v>10</v>
      </c>
      <c r="I2972" t="str">
        <f>IF(AND(LEFT(OnlineRetail[[#This Row],[InvoiceNo]],1)&lt;&gt;"C",OnlineRetail[[#This Row],[CustomerID]]&lt;&gt;""),"Yes","No")</f>
        <v>Yes</v>
      </c>
      <c r="J2972" s="4">
        <f>EOMONTH(OnlineRetail[[#This Row],[InvoiceDate]],-1)+1</f>
        <v>40603</v>
      </c>
      <c r="K2972" s="6">
        <f>OnlineRetail[[#This Row],[Quantity]]*OnlineRetail[[#This Row],[UnitPrice]]</f>
        <v>28.049999999999997</v>
      </c>
      <c r="L2972" t="str">
        <f t="shared" si="46"/>
        <v>13584|Mar-2011</v>
      </c>
    </row>
    <row r="2973" spans="1:12">
      <c r="A2973">
        <v>550349</v>
      </c>
      <c r="B2973" t="s">
        <v>276</v>
      </c>
      <c r="C2973" t="s">
        <v>33</v>
      </c>
      <c r="D2973">
        <v>3</v>
      </c>
      <c r="E2973" s="1">
        <v>40614.526388888888</v>
      </c>
      <c r="F2973">
        <v>7.95</v>
      </c>
      <c r="G2973">
        <v>12991</v>
      </c>
      <c r="H2973" t="s">
        <v>10</v>
      </c>
      <c r="I2973" t="str">
        <f>IF(AND(LEFT(OnlineRetail[[#This Row],[InvoiceNo]],1)&lt;&gt;"C",OnlineRetail[[#This Row],[CustomerID]]&lt;&gt;""),"Yes","No")</f>
        <v>Yes</v>
      </c>
      <c r="J2973" s="4">
        <f>EOMONTH(OnlineRetail[[#This Row],[InvoiceDate]],-1)+1</f>
        <v>40603</v>
      </c>
      <c r="K2973" s="6">
        <f>OnlineRetail[[#This Row],[Quantity]]*OnlineRetail[[#This Row],[UnitPrice]]</f>
        <v>23.85</v>
      </c>
      <c r="L2973" t="str">
        <f t="shared" si="46"/>
        <v>12991|Mar-2011</v>
      </c>
    </row>
    <row r="2974" spans="1:12">
      <c r="A2974">
        <v>552049</v>
      </c>
      <c r="B2974" t="s">
        <v>91</v>
      </c>
      <c r="C2974" t="s">
        <v>46</v>
      </c>
      <c r="D2974">
        <v>2</v>
      </c>
      <c r="E2974" s="1">
        <v>40614.536111111112</v>
      </c>
      <c r="F2974">
        <v>7.95</v>
      </c>
      <c r="G2974">
        <v>12556</v>
      </c>
      <c r="H2974" t="s">
        <v>10</v>
      </c>
      <c r="I2974" t="str">
        <f>IF(AND(LEFT(OnlineRetail[[#This Row],[InvoiceNo]],1)&lt;&gt;"C",OnlineRetail[[#This Row],[CustomerID]]&lt;&gt;""),"Yes","No")</f>
        <v>Yes</v>
      </c>
      <c r="J2974" s="4">
        <f>EOMONTH(OnlineRetail[[#This Row],[InvoiceDate]],-1)+1</f>
        <v>40603</v>
      </c>
      <c r="K2974" s="6">
        <f>OnlineRetail[[#This Row],[Quantity]]*OnlineRetail[[#This Row],[UnitPrice]]</f>
        <v>15.9</v>
      </c>
      <c r="L2974" t="str">
        <f t="shared" si="46"/>
        <v>12556|Mar-2011</v>
      </c>
    </row>
    <row r="2975" spans="1:12">
      <c r="A2975">
        <v>555611</v>
      </c>
      <c r="B2975" t="s">
        <v>37</v>
      </c>
      <c r="C2975" t="s">
        <v>33</v>
      </c>
      <c r="D2975">
        <v>5</v>
      </c>
      <c r="E2975" s="1">
        <v>40614.538194444453</v>
      </c>
      <c r="F2975">
        <v>5.95</v>
      </c>
      <c r="G2975">
        <v>12708</v>
      </c>
      <c r="H2975" t="s">
        <v>10</v>
      </c>
      <c r="I2975" t="str">
        <f>IF(AND(LEFT(OnlineRetail[[#This Row],[InvoiceNo]],1)&lt;&gt;"C",OnlineRetail[[#This Row],[CustomerID]]&lt;&gt;""),"Yes","No")</f>
        <v>Yes</v>
      </c>
      <c r="J2975" s="4">
        <f>EOMONTH(OnlineRetail[[#This Row],[InvoiceDate]],-1)+1</f>
        <v>40603</v>
      </c>
      <c r="K2975" s="6">
        <f>OnlineRetail[[#This Row],[Quantity]]*OnlineRetail[[#This Row],[UnitPrice]]</f>
        <v>29.75</v>
      </c>
      <c r="L2975" t="str">
        <f t="shared" si="46"/>
        <v>12708|Mar-2011</v>
      </c>
    </row>
    <row r="2976" spans="1:12">
      <c r="A2976">
        <v>552746</v>
      </c>
      <c r="B2976" t="s">
        <v>239</v>
      </c>
      <c r="C2976" t="s">
        <v>53</v>
      </c>
      <c r="D2976">
        <v>9</v>
      </c>
      <c r="E2976" s="1">
        <v>40614.540972222218</v>
      </c>
      <c r="F2976">
        <v>1.65</v>
      </c>
      <c r="G2976">
        <v>13575</v>
      </c>
      <c r="H2976" t="s">
        <v>10</v>
      </c>
      <c r="I2976" t="str">
        <f>IF(AND(LEFT(OnlineRetail[[#This Row],[InvoiceNo]],1)&lt;&gt;"C",OnlineRetail[[#This Row],[CustomerID]]&lt;&gt;""),"Yes","No")</f>
        <v>Yes</v>
      </c>
      <c r="J2976" s="4">
        <f>EOMONTH(OnlineRetail[[#This Row],[InvoiceDate]],-1)+1</f>
        <v>40603</v>
      </c>
      <c r="K2976" s="6">
        <f>OnlineRetail[[#This Row],[Quantity]]*OnlineRetail[[#This Row],[UnitPrice]]</f>
        <v>14.85</v>
      </c>
      <c r="L2976" t="str">
        <f t="shared" si="46"/>
        <v>13575|Mar-2011</v>
      </c>
    </row>
    <row r="2977" spans="1:12">
      <c r="A2977">
        <v>552197</v>
      </c>
      <c r="B2977" t="s">
        <v>202</v>
      </c>
      <c r="C2977" t="s">
        <v>19</v>
      </c>
      <c r="D2977">
        <v>11</v>
      </c>
      <c r="E2977" s="1">
        <v>40614.546527777777</v>
      </c>
      <c r="F2977">
        <v>9.9499999999999993</v>
      </c>
      <c r="G2977">
        <v>13727</v>
      </c>
      <c r="H2977" t="s">
        <v>10</v>
      </c>
      <c r="I2977" t="str">
        <f>IF(AND(LEFT(OnlineRetail[[#This Row],[InvoiceNo]],1)&lt;&gt;"C",OnlineRetail[[#This Row],[CustomerID]]&lt;&gt;""),"Yes","No")</f>
        <v>Yes</v>
      </c>
      <c r="J2977" s="4">
        <f>EOMONTH(OnlineRetail[[#This Row],[InvoiceDate]],-1)+1</f>
        <v>40603</v>
      </c>
      <c r="K2977" s="6">
        <f>OnlineRetail[[#This Row],[Quantity]]*OnlineRetail[[#This Row],[UnitPrice]]</f>
        <v>109.44999999999999</v>
      </c>
      <c r="L2977" t="str">
        <f t="shared" si="46"/>
        <v>13727|Mar-2011</v>
      </c>
    </row>
    <row r="2978" spans="1:12">
      <c r="A2978">
        <v>538582</v>
      </c>
      <c r="B2978" t="s">
        <v>148</v>
      </c>
      <c r="C2978" t="s">
        <v>39</v>
      </c>
      <c r="D2978">
        <v>16</v>
      </c>
      <c r="E2978" s="1">
        <v>40614.549305555563</v>
      </c>
      <c r="F2978">
        <v>4.25</v>
      </c>
      <c r="G2978">
        <v>13235</v>
      </c>
      <c r="H2978" t="s">
        <v>10</v>
      </c>
      <c r="I2978" t="str">
        <f>IF(AND(LEFT(OnlineRetail[[#This Row],[InvoiceNo]],1)&lt;&gt;"C",OnlineRetail[[#This Row],[CustomerID]]&lt;&gt;""),"Yes","No")</f>
        <v>Yes</v>
      </c>
      <c r="J2978" s="4">
        <f>EOMONTH(OnlineRetail[[#This Row],[InvoiceDate]],-1)+1</f>
        <v>40603</v>
      </c>
      <c r="K2978" s="6">
        <f>OnlineRetail[[#This Row],[Quantity]]*OnlineRetail[[#This Row],[UnitPrice]]</f>
        <v>68</v>
      </c>
      <c r="L2978" t="str">
        <f t="shared" si="46"/>
        <v>13235|Mar-2011</v>
      </c>
    </row>
    <row r="2979" spans="1:12">
      <c r="A2979">
        <v>553091</v>
      </c>
      <c r="B2979" t="s">
        <v>289</v>
      </c>
      <c r="C2979" t="s">
        <v>46</v>
      </c>
      <c r="D2979">
        <v>24</v>
      </c>
      <c r="E2979" s="1">
        <v>40614.555555555547</v>
      </c>
      <c r="F2979">
        <v>5.95</v>
      </c>
      <c r="G2979">
        <v>12644</v>
      </c>
      <c r="H2979" t="s">
        <v>10</v>
      </c>
      <c r="I2979" t="str">
        <f>IF(AND(LEFT(OnlineRetail[[#This Row],[InvoiceNo]],1)&lt;&gt;"C",OnlineRetail[[#This Row],[CustomerID]]&lt;&gt;""),"Yes","No")</f>
        <v>Yes</v>
      </c>
      <c r="J2979" s="4">
        <f>EOMONTH(OnlineRetail[[#This Row],[InvoiceDate]],-1)+1</f>
        <v>40603</v>
      </c>
      <c r="K2979" s="6">
        <f>OnlineRetail[[#This Row],[Quantity]]*OnlineRetail[[#This Row],[UnitPrice]]</f>
        <v>142.80000000000001</v>
      </c>
      <c r="L2979" t="str">
        <f t="shared" si="46"/>
        <v>12644|Mar-2011</v>
      </c>
    </row>
    <row r="2980" spans="1:12">
      <c r="A2980">
        <v>537503</v>
      </c>
      <c r="B2980" t="s">
        <v>110</v>
      </c>
      <c r="C2980" t="s">
        <v>9</v>
      </c>
      <c r="D2980">
        <v>15</v>
      </c>
      <c r="E2980" s="1">
        <v>40614.567361111112</v>
      </c>
      <c r="F2980">
        <v>1.65</v>
      </c>
      <c r="G2980">
        <v>13030</v>
      </c>
      <c r="H2980" t="s">
        <v>10</v>
      </c>
      <c r="I2980" t="str">
        <f>IF(AND(LEFT(OnlineRetail[[#This Row],[InvoiceNo]],1)&lt;&gt;"C",OnlineRetail[[#This Row],[CustomerID]]&lt;&gt;""),"Yes","No")</f>
        <v>Yes</v>
      </c>
      <c r="J2980" s="4">
        <f>EOMONTH(OnlineRetail[[#This Row],[InvoiceDate]],-1)+1</f>
        <v>40603</v>
      </c>
      <c r="K2980" s="6">
        <f>OnlineRetail[[#This Row],[Quantity]]*OnlineRetail[[#This Row],[UnitPrice]]</f>
        <v>24.75</v>
      </c>
      <c r="L2980" t="str">
        <f t="shared" si="46"/>
        <v>13030|Mar-2011</v>
      </c>
    </row>
    <row r="2981" spans="1:12">
      <c r="A2981">
        <v>541686</v>
      </c>
      <c r="B2981" t="s">
        <v>51</v>
      </c>
      <c r="C2981" t="s">
        <v>29</v>
      </c>
      <c r="D2981">
        <v>3</v>
      </c>
      <c r="E2981" s="1">
        <v>40614.585416666669</v>
      </c>
      <c r="F2981">
        <v>9.9499999999999993</v>
      </c>
      <c r="G2981">
        <v>12828</v>
      </c>
      <c r="H2981" t="s">
        <v>31</v>
      </c>
      <c r="I2981" t="str">
        <f>IF(AND(LEFT(OnlineRetail[[#This Row],[InvoiceNo]],1)&lt;&gt;"C",OnlineRetail[[#This Row],[CustomerID]]&lt;&gt;""),"Yes","No")</f>
        <v>Yes</v>
      </c>
      <c r="J2981" s="4">
        <f>EOMONTH(OnlineRetail[[#This Row],[InvoiceDate]],-1)+1</f>
        <v>40603</v>
      </c>
      <c r="K2981" s="6">
        <f>OnlineRetail[[#This Row],[Quantity]]*OnlineRetail[[#This Row],[UnitPrice]]</f>
        <v>29.849999999999998</v>
      </c>
      <c r="L2981" t="str">
        <f t="shared" si="46"/>
        <v>12828|Mar-2011</v>
      </c>
    </row>
    <row r="2982" spans="1:12">
      <c r="A2982">
        <v>537649</v>
      </c>
      <c r="B2982" t="s">
        <v>43</v>
      </c>
      <c r="C2982" t="s">
        <v>21</v>
      </c>
      <c r="D2982">
        <v>6</v>
      </c>
      <c r="E2982" s="1">
        <v>40614.606249999997</v>
      </c>
      <c r="F2982">
        <v>2.1</v>
      </c>
      <c r="G2982">
        <v>13881</v>
      </c>
      <c r="H2982" t="s">
        <v>10</v>
      </c>
      <c r="I2982" t="str">
        <f>IF(AND(LEFT(OnlineRetail[[#This Row],[InvoiceNo]],1)&lt;&gt;"C",OnlineRetail[[#This Row],[CustomerID]]&lt;&gt;""),"Yes","No")</f>
        <v>Yes</v>
      </c>
      <c r="J2982" s="4">
        <f>EOMONTH(OnlineRetail[[#This Row],[InvoiceDate]],-1)+1</f>
        <v>40603</v>
      </c>
      <c r="K2982" s="6">
        <f>OnlineRetail[[#This Row],[Quantity]]*OnlineRetail[[#This Row],[UnitPrice]]</f>
        <v>12.600000000000001</v>
      </c>
      <c r="L2982" t="str">
        <f t="shared" si="46"/>
        <v>13881|Mar-2011</v>
      </c>
    </row>
    <row r="2983" spans="1:12">
      <c r="A2983">
        <v>551561</v>
      </c>
      <c r="B2983" t="s">
        <v>241</v>
      </c>
      <c r="C2983" t="s">
        <v>14</v>
      </c>
      <c r="D2983">
        <v>8</v>
      </c>
      <c r="E2983" s="1">
        <v>40614.619444444441</v>
      </c>
      <c r="F2983">
        <v>0.85</v>
      </c>
      <c r="G2983">
        <v>13921</v>
      </c>
      <c r="H2983" t="s">
        <v>25</v>
      </c>
      <c r="I2983" t="str">
        <f>IF(AND(LEFT(OnlineRetail[[#This Row],[InvoiceNo]],1)&lt;&gt;"C",OnlineRetail[[#This Row],[CustomerID]]&lt;&gt;""),"Yes","No")</f>
        <v>Yes</v>
      </c>
      <c r="J2983" s="4">
        <f>EOMONTH(OnlineRetail[[#This Row],[InvoiceDate]],-1)+1</f>
        <v>40603</v>
      </c>
      <c r="K2983" s="6">
        <f>OnlineRetail[[#This Row],[Quantity]]*OnlineRetail[[#This Row],[UnitPrice]]</f>
        <v>6.8</v>
      </c>
      <c r="L2983" t="str">
        <f t="shared" si="46"/>
        <v>13921|Mar-2011</v>
      </c>
    </row>
    <row r="2984" spans="1:12">
      <c r="A2984">
        <v>553563</v>
      </c>
      <c r="B2984" t="s">
        <v>178</v>
      </c>
      <c r="C2984" t="s">
        <v>29</v>
      </c>
      <c r="D2984">
        <v>11</v>
      </c>
      <c r="E2984" s="1">
        <v>40614.63958333333</v>
      </c>
      <c r="F2984">
        <v>2.1</v>
      </c>
      <c r="G2984">
        <v>13004</v>
      </c>
      <c r="H2984" t="s">
        <v>126</v>
      </c>
      <c r="I2984" t="str">
        <f>IF(AND(LEFT(OnlineRetail[[#This Row],[InvoiceNo]],1)&lt;&gt;"C",OnlineRetail[[#This Row],[CustomerID]]&lt;&gt;""),"Yes","No")</f>
        <v>Yes</v>
      </c>
      <c r="J2984" s="4">
        <f>EOMONTH(OnlineRetail[[#This Row],[InvoiceDate]],-1)+1</f>
        <v>40603</v>
      </c>
      <c r="K2984" s="6">
        <f>OnlineRetail[[#This Row],[Quantity]]*OnlineRetail[[#This Row],[UnitPrice]]</f>
        <v>23.1</v>
      </c>
      <c r="L2984" t="str">
        <f t="shared" si="46"/>
        <v>13004|Mar-2011</v>
      </c>
    </row>
    <row r="2985" spans="1:12">
      <c r="A2985">
        <v>538481</v>
      </c>
      <c r="B2985" t="s">
        <v>279</v>
      </c>
      <c r="C2985" t="s">
        <v>19</v>
      </c>
      <c r="D2985">
        <v>7</v>
      </c>
      <c r="E2985" s="1">
        <v>40614.64166666667</v>
      </c>
      <c r="F2985">
        <v>2.1</v>
      </c>
      <c r="G2985">
        <v>12687</v>
      </c>
      <c r="H2985" t="s">
        <v>10</v>
      </c>
      <c r="I2985" t="str">
        <f>IF(AND(LEFT(OnlineRetail[[#This Row],[InvoiceNo]],1)&lt;&gt;"C",OnlineRetail[[#This Row],[CustomerID]]&lt;&gt;""),"Yes","No")</f>
        <v>Yes</v>
      </c>
      <c r="J2985" s="4">
        <f>EOMONTH(OnlineRetail[[#This Row],[InvoiceDate]],-1)+1</f>
        <v>40603</v>
      </c>
      <c r="K2985" s="6">
        <f>OnlineRetail[[#This Row],[Quantity]]*OnlineRetail[[#This Row],[UnitPrice]]</f>
        <v>14.700000000000001</v>
      </c>
      <c r="L2985" t="str">
        <f t="shared" si="46"/>
        <v>12687|Mar-2011</v>
      </c>
    </row>
    <row r="2986" spans="1:12">
      <c r="A2986">
        <v>554893</v>
      </c>
      <c r="B2986" t="s">
        <v>164</v>
      </c>
      <c r="C2986" t="s">
        <v>27</v>
      </c>
      <c r="D2986">
        <v>10</v>
      </c>
      <c r="E2986" s="1">
        <v>40614.643055555563</v>
      </c>
      <c r="F2986">
        <v>7.95</v>
      </c>
      <c r="G2986">
        <v>13982</v>
      </c>
      <c r="H2986" t="s">
        <v>10</v>
      </c>
      <c r="I2986" t="str">
        <f>IF(AND(LEFT(OnlineRetail[[#This Row],[InvoiceNo]],1)&lt;&gt;"C",OnlineRetail[[#This Row],[CustomerID]]&lt;&gt;""),"Yes","No")</f>
        <v>Yes</v>
      </c>
      <c r="J2986" s="4">
        <f>EOMONTH(OnlineRetail[[#This Row],[InvoiceDate]],-1)+1</f>
        <v>40603</v>
      </c>
      <c r="K2986" s="6">
        <f>OnlineRetail[[#This Row],[Quantity]]*OnlineRetail[[#This Row],[UnitPrice]]</f>
        <v>79.5</v>
      </c>
      <c r="L2986" t="str">
        <f t="shared" si="46"/>
        <v>13982|Mar-2011</v>
      </c>
    </row>
    <row r="2987" spans="1:12">
      <c r="A2987">
        <v>544810</v>
      </c>
      <c r="B2987" t="s">
        <v>137</v>
      </c>
      <c r="C2987" t="s">
        <v>33</v>
      </c>
      <c r="D2987">
        <v>24</v>
      </c>
      <c r="E2987" s="1">
        <v>40614.645138888889</v>
      </c>
      <c r="F2987">
        <v>7.95</v>
      </c>
      <c r="G2987">
        <v>12523</v>
      </c>
      <c r="H2987" t="s">
        <v>10</v>
      </c>
      <c r="I2987" t="str">
        <f>IF(AND(LEFT(OnlineRetail[[#This Row],[InvoiceNo]],1)&lt;&gt;"C",OnlineRetail[[#This Row],[CustomerID]]&lt;&gt;""),"Yes","No")</f>
        <v>Yes</v>
      </c>
      <c r="J2987" s="4">
        <f>EOMONTH(OnlineRetail[[#This Row],[InvoiceDate]],-1)+1</f>
        <v>40603</v>
      </c>
      <c r="K2987" s="6">
        <f>OnlineRetail[[#This Row],[Quantity]]*OnlineRetail[[#This Row],[UnitPrice]]</f>
        <v>190.8</v>
      </c>
      <c r="L2987" t="str">
        <f t="shared" si="46"/>
        <v>12523|Mar-2011</v>
      </c>
    </row>
    <row r="2988" spans="1:12">
      <c r="A2988">
        <v>537741</v>
      </c>
      <c r="B2988" t="s">
        <v>185</v>
      </c>
      <c r="C2988" t="s">
        <v>14</v>
      </c>
      <c r="D2988">
        <v>2</v>
      </c>
      <c r="E2988" s="1">
        <v>40614.645138888889</v>
      </c>
      <c r="F2988">
        <v>7.95</v>
      </c>
      <c r="G2988">
        <v>13535</v>
      </c>
      <c r="H2988" t="s">
        <v>10</v>
      </c>
      <c r="I2988" t="str">
        <f>IF(AND(LEFT(OnlineRetail[[#This Row],[InvoiceNo]],1)&lt;&gt;"C",OnlineRetail[[#This Row],[CustomerID]]&lt;&gt;""),"Yes","No")</f>
        <v>Yes</v>
      </c>
      <c r="J2988" s="4">
        <f>EOMONTH(OnlineRetail[[#This Row],[InvoiceDate]],-1)+1</f>
        <v>40603</v>
      </c>
      <c r="K2988" s="6">
        <f>OnlineRetail[[#This Row],[Quantity]]*OnlineRetail[[#This Row],[UnitPrice]]</f>
        <v>15.9</v>
      </c>
      <c r="L2988" t="str">
        <f t="shared" si="46"/>
        <v>13535|Mar-2011</v>
      </c>
    </row>
    <row r="2989" spans="1:12">
      <c r="A2989">
        <v>542004</v>
      </c>
      <c r="B2989" t="s">
        <v>44</v>
      </c>
      <c r="C2989" t="s">
        <v>16</v>
      </c>
      <c r="D2989">
        <v>24</v>
      </c>
      <c r="E2989" s="1">
        <v>40614.65</v>
      </c>
      <c r="F2989">
        <v>0.85</v>
      </c>
      <c r="G2989">
        <v>13851</v>
      </c>
      <c r="H2989" t="s">
        <v>10</v>
      </c>
      <c r="I2989" t="str">
        <f>IF(AND(LEFT(OnlineRetail[[#This Row],[InvoiceNo]],1)&lt;&gt;"C",OnlineRetail[[#This Row],[CustomerID]]&lt;&gt;""),"Yes","No")</f>
        <v>Yes</v>
      </c>
      <c r="J2989" s="4">
        <f>EOMONTH(OnlineRetail[[#This Row],[InvoiceDate]],-1)+1</f>
        <v>40603</v>
      </c>
      <c r="K2989" s="6">
        <f>OnlineRetail[[#This Row],[Quantity]]*OnlineRetail[[#This Row],[UnitPrice]]</f>
        <v>20.399999999999999</v>
      </c>
      <c r="L2989" t="str">
        <f t="shared" si="46"/>
        <v>13851|Mar-2011</v>
      </c>
    </row>
    <row r="2990" spans="1:12">
      <c r="A2990">
        <v>554363</v>
      </c>
      <c r="B2990" t="s">
        <v>99</v>
      </c>
      <c r="C2990" t="s">
        <v>12</v>
      </c>
      <c r="D2990">
        <v>6</v>
      </c>
      <c r="E2990" s="1">
        <v>40614.651388888888</v>
      </c>
      <c r="F2990">
        <v>5.95</v>
      </c>
      <c r="G2990">
        <v>13421</v>
      </c>
      <c r="H2990" t="s">
        <v>10</v>
      </c>
      <c r="I2990" t="str">
        <f>IF(AND(LEFT(OnlineRetail[[#This Row],[InvoiceNo]],1)&lt;&gt;"C",OnlineRetail[[#This Row],[CustomerID]]&lt;&gt;""),"Yes","No")</f>
        <v>Yes</v>
      </c>
      <c r="J2990" s="4">
        <f>EOMONTH(OnlineRetail[[#This Row],[InvoiceDate]],-1)+1</f>
        <v>40603</v>
      </c>
      <c r="K2990" s="6">
        <f>OnlineRetail[[#This Row],[Quantity]]*OnlineRetail[[#This Row],[UnitPrice]]</f>
        <v>35.700000000000003</v>
      </c>
      <c r="L2990" t="str">
        <f t="shared" si="46"/>
        <v>13421|Mar-2011</v>
      </c>
    </row>
    <row r="2991" spans="1:12">
      <c r="A2991">
        <v>540157</v>
      </c>
      <c r="B2991" t="s">
        <v>77</v>
      </c>
      <c r="C2991" t="s">
        <v>83</v>
      </c>
      <c r="D2991">
        <v>7</v>
      </c>
      <c r="E2991" s="1">
        <v>40614.656944444447</v>
      </c>
      <c r="F2991">
        <v>0.85</v>
      </c>
      <c r="G2991">
        <v>13645</v>
      </c>
      <c r="H2991" t="s">
        <v>10</v>
      </c>
      <c r="I2991" t="str">
        <f>IF(AND(LEFT(OnlineRetail[[#This Row],[InvoiceNo]],1)&lt;&gt;"C",OnlineRetail[[#This Row],[CustomerID]]&lt;&gt;""),"Yes","No")</f>
        <v>Yes</v>
      </c>
      <c r="J2991" s="4">
        <f>EOMONTH(OnlineRetail[[#This Row],[InvoiceDate]],-1)+1</f>
        <v>40603</v>
      </c>
      <c r="K2991" s="6">
        <f>OnlineRetail[[#This Row],[Quantity]]*OnlineRetail[[#This Row],[UnitPrice]]</f>
        <v>5.95</v>
      </c>
      <c r="L2991" t="str">
        <f t="shared" si="46"/>
        <v>13645|Mar-2011</v>
      </c>
    </row>
    <row r="2992" spans="1:12">
      <c r="A2992">
        <v>540854</v>
      </c>
      <c r="B2992" t="s">
        <v>133</v>
      </c>
      <c r="C2992" t="s">
        <v>39</v>
      </c>
      <c r="D2992">
        <v>14</v>
      </c>
      <c r="E2992" s="1">
        <v>40614.674305555563</v>
      </c>
      <c r="F2992">
        <v>3.39</v>
      </c>
      <c r="G2992">
        <v>14251</v>
      </c>
      <c r="H2992" t="s">
        <v>10</v>
      </c>
      <c r="I2992" t="str">
        <f>IF(AND(LEFT(OnlineRetail[[#This Row],[InvoiceNo]],1)&lt;&gt;"C",OnlineRetail[[#This Row],[CustomerID]]&lt;&gt;""),"Yes","No")</f>
        <v>Yes</v>
      </c>
      <c r="J2992" s="4">
        <f>EOMONTH(OnlineRetail[[#This Row],[InvoiceDate]],-1)+1</f>
        <v>40603</v>
      </c>
      <c r="K2992" s="6">
        <f>OnlineRetail[[#This Row],[Quantity]]*OnlineRetail[[#This Row],[UnitPrice]]</f>
        <v>47.46</v>
      </c>
      <c r="L2992" t="str">
        <f t="shared" si="46"/>
        <v>14251|Mar-2011</v>
      </c>
    </row>
    <row r="2993" spans="1:12">
      <c r="A2993">
        <v>539313</v>
      </c>
      <c r="B2993" t="s">
        <v>129</v>
      </c>
      <c r="C2993" t="s">
        <v>33</v>
      </c>
      <c r="D2993">
        <v>10</v>
      </c>
      <c r="E2993" s="1">
        <v>40614.679166666669</v>
      </c>
      <c r="F2993">
        <v>3.39</v>
      </c>
      <c r="G2993">
        <v>12411</v>
      </c>
      <c r="H2993" t="s">
        <v>10</v>
      </c>
      <c r="I2993" t="str">
        <f>IF(AND(LEFT(OnlineRetail[[#This Row],[InvoiceNo]],1)&lt;&gt;"C",OnlineRetail[[#This Row],[CustomerID]]&lt;&gt;""),"Yes","No")</f>
        <v>Yes</v>
      </c>
      <c r="J2993" s="4">
        <f>EOMONTH(OnlineRetail[[#This Row],[InvoiceDate]],-1)+1</f>
        <v>40603</v>
      </c>
      <c r="K2993" s="6">
        <f>OnlineRetail[[#This Row],[Quantity]]*OnlineRetail[[#This Row],[UnitPrice]]</f>
        <v>33.9</v>
      </c>
      <c r="L2993" t="str">
        <f t="shared" si="46"/>
        <v>12411|Mar-2011</v>
      </c>
    </row>
    <row r="2994" spans="1:12">
      <c r="A2994">
        <v>553402</v>
      </c>
      <c r="B2994" t="s">
        <v>283</v>
      </c>
      <c r="C2994" t="s">
        <v>33</v>
      </c>
      <c r="D2994">
        <v>21</v>
      </c>
      <c r="E2994" s="1">
        <v>40614.691666666673</v>
      </c>
      <c r="F2994">
        <v>2.1</v>
      </c>
      <c r="G2994">
        <v>13926</v>
      </c>
      <c r="H2994" t="s">
        <v>25</v>
      </c>
      <c r="I2994" t="str">
        <f>IF(AND(LEFT(OnlineRetail[[#This Row],[InvoiceNo]],1)&lt;&gt;"C",OnlineRetail[[#This Row],[CustomerID]]&lt;&gt;""),"Yes","No")</f>
        <v>Yes</v>
      </c>
      <c r="J2994" s="4">
        <f>EOMONTH(OnlineRetail[[#This Row],[InvoiceDate]],-1)+1</f>
        <v>40603</v>
      </c>
      <c r="K2994" s="6">
        <f>OnlineRetail[[#This Row],[Quantity]]*OnlineRetail[[#This Row],[UnitPrice]]</f>
        <v>44.1</v>
      </c>
      <c r="L2994" t="str">
        <f t="shared" si="46"/>
        <v>13926|Mar-2011</v>
      </c>
    </row>
    <row r="2995" spans="1:12">
      <c r="A2995">
        <v>553209</v>
      </c>
      <c r="B2995" t="s">
        <v>78</v>
      </c>
      <c r="C2995" t="s">
        <v>72</v>
      </c>
      <c r="D2995">
        <v>14</v>
      </c>
      <c r="E2995" s="1">
        <v>40614.695138888892</v>
      </c>
      <c r="F2995">
        <v>7.95</v>
      </c>
      <c r="G2995">
        <v>12401</v>
      </c>
      <c r="H2995" t="s">
        <v>10</v>
      </c>
      <c r="I2995" t="str">
        <f>IF(AND(LEFT(OnlineRetail[[#This Row],[InvoiceNo]],1)&lt;&gt;"C",OnlineRetail[[#This Row],[CustomerID]]&lt;&gt;""),"Yes","No")</f>
        <v>Yes</v>
      </c>
      <c r="J2995" s="4">
        <f>EOMONTH(OnlineRetail[[#This Row],[InvoiceDate]],-1)+1</f>
        <v>40603</v>
      </c>
      <c r="K2995" s="6">
        <f>OnlineRetail[[#This Row],[Quantity]]*OnlineRetail[[#This Row],[UnitPrice]]</f>
        <v>111.3</v>
      </c>
      <c r="L2995" t="str">
        <f t="shared" si="46"/>
        <v>12401|Mar-2011</v>
      </c>
    </row>
    <row r="2996" spans="1:12">
      <c r="A2996">
        <v>554890</v>
      </c>
      <c r="B2996" t="s">
        <v>103</v>
      </c>
      <c r="C2996" t="s">
        <v>16</v>
      </c>
      <c r="D2996">
        <v>1</v>
      </c>
      <c r="E2996" s="1">
        <v>40614.702777777777</v>
      </c>
      <c r="F2996">
        <v>9.9499999999999993</v>
      </c>
      <c r="G2996">
        <v>12805</v>
      </c>
      <c r="H2996" t="s">
        <v>10</v>
      </c>
      <c r="I2996" t="str">
        <f>IF(AND(LEFT(OnlineRetail[[#This Row],[InvoiceNo]],1)&lt;&gt;"C",OnlineRetail[[#This Row],[CustomerID]]&lt;&gt;""),"Yes","No")</f>
        <v>Yes</v>
      </c>
      <c r="J2996" s="4">
        <f>EOMONTH(OnlineRetail[[#This Row],[InvoiceDate]],-1)+1</f>
        <v>40603</v>
      </c>
      <c r="K2996" s="6">
        <f>OnlineRetail[[#This Row],[Quantity]]*OnlineRetail[[#This Row],[UnitPrice]]</f>
        <v>9.9499999999999993</v>
      </c>
      <c r="L2996" t="str">
        <f t="shared" si="46"/>
        <v>12805|Mar-2011</v>
      </c>
    </row>
    <row r="2997" spans="1:12">
      <c r="A2997">
        <v>536964</v>
      </c>
      <c r="B2997" t="s">
        <v>266</v>
      </c>
      <c r="C2997" t="s">
        <v>9</v>
      </c>
      <c r="D2997">
        <v>15</v>
      </c>
      <c r="E2997" s="1">
        <v>40614.706250000003</v>
      </c>
      <c r="F2997">
        <v>2.1</v>
      </c>
      <c r="G2997">
        <v>12756</v>
      </c>
      <c r="H2997" t="s">
        <v>10</v>
      </c>
      <c r="I2997" t="str">
        <f>IF(AND(LEFT(OnlineRetail[[#This Row],[InvoiceNo]],1)&lt;&gt;"C",OnlineRetail[[#This Row],[CustomerID]]&lt;&gt;""),"Yes","No")</f>
        <v>Yes</v>
      </c>
      <c r="J2997" s="4">
        <f>EOMONTH(OnlineRetail[[#This Row],[InvoiceDate]],-1)+1</f>
        <v>40603</v>
      </c>
      <c r="K2997" s="6">
        <f>OnlineRetail[[#This Row],[Quantity]]*OnlineRetail[[#This Row],[UnitPrice]]</f>
        <v>31.5</v>
      </c>
      <c r="L2997" t="str">
        <f t="shared" si="46"/>
        <v>12756|Mar-2011</v>
      </c>
    </row>
    <row r="2998" spans="1:12">
      <c r="A2998">
        <v>555865</v>
      </c>
      <c r="B2998" t="s">
        <v>198</v>
      </c>
      <c r="C2998" t="s">
        <v>50</v>
      </c>
      <c r="D2998">
        <v>21</v>
      </c>
      <c r="E2998" s="1">
        <v>40614.71875</v>
      </c>
      <c r="F2998">
        <v>9.9499999999999993</v>
      </c>
      <c r="G2998">
        <v>12441</v>
      </c>
      <c r="H2998" t="s">
        <v>36</v>
      </c>
      <c r="I2998" t="str">
        <f>IF(AND(LEFT(OnlineRetail[[#This Row],[InvoiceNo]],1)&lt;&gt;"C",OnlineRetail[[#This Row],[CustomerID]]&lt;&gt;""),"Yes","No")</f>
        <v>Yes</v>
      </c>
      <c r="J2998" s="4">
        <f>EOMONTH(OnlineRetail[[#This Row],[InvoiceDate]],-1)+1</f>
        <v>40603</v>
      </c>
      <c r="K2998" s="6">
        <f>OnlineRetail[[#This Row],[Quantity]]*OnlineRetail[[#This Row],[UnitPrice]]</f>
        <v>208.95</v>
      </c>
      <c r="L2998" t="str">
        <f t="shared" si="46"/>
        <v>12441|Mar-2011</v>
      </c>
    </row>
    <row r="2999" spans="1:12">
      <c r="A2999">
        <v>543229</v>
      </c>
      <c r="B2999" t="s">
        <v>211</v>
      </c>
      <c r="C2999" t="s">
        <v>12</v>
      </c>
      <c r="D2999">
        <v>11</v>
      </c>
      <c r="E2999" s="1">
        <v>40614.71875</v>
      </c>
      <c r="F2999">
        <v>0.85</v>
      </c>
      <c r="G2999">
        <v>12645</v>
      </c>
      <c r="H2999" t="s">
        <v>17</v>
      </c>
      <c r="I2999" t="str">
        <f>IF(AND(LEFT(OnlineRetail[[#This Row],[InvoiceNo]],1)&lt;&gt;"C",OnlineRetail[[#This Row],[CustomerID]]&lt;&gt;""),"Yes","No")</f>
        <v>Yes</v>
      </c>
      <c r="J2999" s="4">
        <f>EOMONTH(OnlineRetail[[#This Row],[InvoiceDate]],-1)+1</f>
        <v>40603</v>
      </c>
      <c r="K2999" s="6">
        <f>OnlineRetail[[#This Row],[Quantity]]*OnlineRetail[[#This Row],[UnitPrice]]</f>
        <v>9.35</v>
      </c>
      <c r="L2999" t="str">
        <f t="shared" si="46"/>
        <v>12645|Mar-2011</v>
      </c>
    </row>
    <row r="3000" spans="1:12">
      <c r="A3000">
        <v>538336</v>
      </c>
      <c r="B3000" t="s">
        <v>155</v>
      </c>
      <c r="C3000" t="s">
        <v>19</v>
      </c>
      <c r="D3000">
        <v>6</v>
      </c>
      <c r="E3000" s="1">
        <v>40614.722916666673</v>
      </c>
      <c r="F3000">
        <v>2.1</v>
      </c>
      <c r="G3000">
        <v>13828</v>
      </c>
      <c r="H3000" t="s">
        <v>10</v>
      </c>
      <c r="I3000" t="str">
        <f>IF(AND(LEFT(OnlineRetail[[#This Row],[InvoiceNo]],1)&lt;&gt;"C",OnlineRetail[[#This Row],[CustomerID]]&lt;&gt;""),"Yes","No")</f>
        <v>Yes</v>
      </c>
      <c r="J3000" s="4">
        <f>EOMONTH(OnlineRetail[[#This Row],[InvoiceDate]],-1)+1</f>
        <v>40603</v>
      </c>
      <c r="K3000" s="6">
        <f>OnlineRetail[[#This Row],[Quantity]]*OnlineRetail[[#This Row],[UnitPrice]]</f>
        <v>12.600000000000001</v>
      </c>
      <c r="L3000" t="str">
        <f t="shared" si="46"/>
        <v>13828|Mar-2011</v>
      </c>
    </row>
    <row r="3001" spans="1:12">
      <c r="A3001">
        <v>542833</v>
      </c>
      <c r="B3001" t="s">
        <v>68</v>
      </c>
      <c r="C3001" t="s">
        <v>62</v>
      </c>
      <c r="D3001">
        <v>22</v>
      </c>
      <c r="E3001" s="1">
        <v>40614.736111111109</v>
      </c>
      <c r="F3001">
        <v>7.95</v>
      </c>
      <c r="G3001">
        <v>13338</v>
      </c>
      <c r="H3001" t="s">
        <v>121</v>
      </c>
      <c r="I3001" t="str">
        <f>IF(AND(LEFT(OnlineRetail[[#This Row],[InvoiceNo]],1)&lt;&gt;"C",OnlineRetail[[#This Row],[CustomerID]]&lt;&gt;""),"Yes","No")</f>
        <v>Yes</v>
      </c>
      <c r="J3001" s="4">
        <f>EOMONTH(OnlineRetail[[#This Row],[InvoiceDate]],-1)+1</f>
        <v>40603</v>
      </c>
      <c r="K3001" s="6">
        <f>OnlineRetail[[#This Row],[Quantity]]*OnlineRetail[[#This Row],[UnitPrice]]</f>
        <v>174.9</v>
      </c>
      <c r="L3001" t="str">
        <f t="shared" si="46"/>
        <v>13338|Mar-2011</v>
      </c>
    </row>
    <row r="3002" spans="1:12">
      <c r="A3002">
        <v>541493</v>
      </c>
      <c r="B3002" t="s">
        <v>139</v>
      </c>
      <c r="C3002" t="s">
        <v>50</v>
      </c>
      <c r="D3002">
        <v>18</v>
      </c>
      <c r="E3002" s="1">
        <v>40614.740277777782</v>
      </c>
      <c r="F3002">
        <v>2.1</v>
      </c>
      <c r="G3002">
        <v>13156</v>
      </c>
      <c r="H3002" t="s">
        <v>10</v>
      </c>
      <c r="I3002" t="str">
        <f>IF(AND(LEFT(OnlineRetail[[#This Row],[InvoiceNo]],1)&lt;&gt;"C",OnlineRetail[[#This Row],[CustomerID]]&lt;&gt;""),"Yes","No")</f>
        <v>Yes</v>
      </c>
      <c r="J3002" s="4">
        <f>EOMONTH(OnlineRetail[[#This Row],[InvoiceDate]],-1)+1</f>
        <v>40603</v>
      </c>
      <c r="K3002" s="6">
        <f>OnlineRetail[[#This Row],[Quantity]]*OnlineRetail[[#This Row],[UnitPrice]]</f>
        <v>37.800000000000004</v>
      </c>
      <c r="L3002" t="str">
        <f t="shared" si="46"/>
        <v>13156|Mar-2011</v>
      </c>
    </row>
    <row r="3003" spans="1:12">
      <c r="A3003">
        <v>540545</v>
      </c>
      <c r="B3003" t="s">
        <v>249</v>
      </c>
      <c r="C3003" t="s">
        <v>19</v>
      </c>
      <c r="D3003">
        <v>7</v>
      </c>
      <c r="E3003" s="1">
        <v>40614.745833333327</v>
      </c>
      <c r="F3003">
        <v>1.25</v>
      </c>
      <c r="G3003">
        <v>13584</v>
      </c>
      <c r="H3003" t="s">
        <v>10</v>
      </c>
      <c r="I3003" t="str">
        <f>IF(AND(LEFT(OnlineRetail[[#This Row],[InvoiceNo]],1)&lt;&gt;"C",OnlineRetail[[#This Row],[CustomerID]]&lt;&gt;""),"Yes","No")</f>
        <v>Yes</v>
      </c>
      <c r="J3003" s="4">
        <f>EOMONTH(OnlineRetail[[#This Row],[InvoiceDate]],-1)+1</f>
        <v>40603</v>
      </c>
      <c r="K3003" s="6">
        <f>OnlineRetail[[#This Row],[Quantity]]*OnlineRetail[[#This Row],[UnitPrice]]</f>
        <v>8.75</v>
      </c>
      <c r="L3003" t="str">
        <f t="shared" si="46"/>
        <v>13584|Mar-2011</v>
      </c>
    </row>
    <row r="3004" spans="1:12">
      <c r="A3004">
        <v>540549</v>
      </c>
      <c r="B3004" t="s">
        <v>283</v>
      </c>
      <c r="C3004" t="s">
        <v>29</v>
      </c>
      <c r="D3004">
        <v>15</v>
      </c>
      <c r="E3004" s="1">
        <v>40614.748611111107</v>
      </c>
      <c r="F3004">
        <v>9.9499999999999993</v>
      </c>
      <c r="G3004">
        <v>13594</v>
      </c>
      <c r="H3004" t="s">
        <v>10</v>
      </c>
      <c r="I3004" t="str">
        <f>IF(AND(LEFT(OnlineRetail[[#This Row],[InvoiceNo]],1)&lt;&gt;"C",OnlineRetail[[#This Row],[CustomerID]]&lt;&gt;""),"Yes","No")</f>
        <v>Yes</v>
      </c>
      <c r="J3004" s="4">
        <f>EOMONTH(OnlineRetail[[#This Row],[InvoiceDate]],-1)+1</f>
        <v>40603</v>
      </c>
      <c r="K3004" s="6">
        <f>OnlineRetail[[#This Row],[Quantity]]*OnlineRetail[[#This Row],[UnitPrice]]</f>
        <v>149.25</v>
      </c>
      <c r="L3004" t="str">
        <f t="shared" si="46"/>
        <v>13594|Mar-2011</v>
      </c>
    </row>
    <row r="3005" spans="1:12">
      <c r="A3005">
        <v>542279</v>
      </c>
      <c r="B3005" t="s">
        <v>127</v>
      </c>
      <c r="C3005" t="s">
        <v>9</v>
      </c>
      <c r="D3005">
        <v>10</v>
      </c>
      <c r="E3005" s="1">
        <v>40614.75277777778</v>
      </c>
      <c r="F3005">
        <v>4.25</v>
      </c>
      <c r="G3005">
        <v>12776</v>
      </c>
      <c r="H3005" t="s">
        <v>10</v>
      </c>
      <c r="I3005" t="str">
        <f>IF(AND(LEFT(OnlineRetail[[#This Row],[InvoiceNo]],1)&lt;&gt;"C",OnlineRetail[[#This Row],[CustomerID]]&lt;&gt;""),"Yes","No")</f>
        <v>Yes</v>
      </c>
      <c r="J3005" s="4">
        <f>EOMONTH(OnlineRetail[[#This Row],[InvoiceDate]],-1)+1</f>
        <v>40603</v>
      </c>
      <c r="K3005" s="6">
        <f>OnlineRetail[[#This Row],[Quantity]]*OnlineRetail[[#This Row],[UnitPrice]]</f>
        <v>42.5</v>
      </c>
      <c r="L3005" t="str">
        <f t="shared" si="46"/>
        <v>12776|Mar-2011</v>
      </c>
    </row>
    <row r="3006" spans="1:12">
      <c r="A3006">
        <v>552249</v>
      </c>
      <c r="B3006" t="s">
        <v>140</v>
      </c>
      <c r="C3006" t="s">
        <v>9</v>
      </c>
      <c r="D3006">
        <v>8</v>
      </c>
      <c r="E3006" s="1">
        <v>40614.760416666657</v>
      </c>
      <c r="F3006">
        <v>1.25</v>
      </c>
      <c r="G3006">
        <v>12513</v>
      </c>
      <c r="H3006" t="s">
        <v>10</v>
      </c>
      <c r="I3006" t="str">
        <f>IF(AND(LEFT(OnlineRetail[[#This Row],[InvoiceNo]],1)&lt;&gt;"C",OnlineRetail[[#This Row],[CustomerID]]&lt;&gt;""),"Yes","No")</f>
        <v>Yes</v>
      </c>
      <c r="J3006" s="4">
        <f>EOMONTH(OnlineRetail[[#This Row],[InvoiceDate]],-1)+1</f>
        <v>40603</v>
      </c>
      <c r="K3006" s="6">
        <f>OnlineRetail[[#This Row],[Quantity]]*OnlineRetail[[#This Row],[UnitPrice]]</f>
        <v>10</v>
      </c>
      <c r="L3006" t="str">
        <f t="shared" si="46"/>
        <v>12513|Mar-2011</v>
      </c>
    </row>
    <row r="3007" spans="1:12">
      <c r="A3007">
        <v>548014</v>
      </c>
      <c r="B3007" t="s">
        <v>34</v>
      </c>
      <c r="C3007" t="s">
        <v>48</v>
      </c>
      <c r="D3007">
        <v>2</v>
      </c>
      <c r="E3007" s="1">
        <v>40614.761805555558</v>
      </c>
      <c r="F3007">
        <v>1.65</v>
      </c>
      <c r="G3007">
        <v>12617</v>
      </c>
      <c r="H3007" t="s">
        <v>10</v>
      </c>
      <c r="I3007" t="str">
        <f>IF(AND(LEFT(OnlineRetail[[#This Row],[InvoiceNo]],1)&lt;&gt;"C",OnlineRetail[[#This Row],[CustomerID]]&lt;&gt;""),"Yes","No")</f>
        <v>Yes</v>
      </c>
      <c r="J3007" s="4">
        <f>EOMONTH(OnlineRetail[[#This Row],[InvoiceDate]],-1)+1</f>
        <v>40603</v>
      </c>
      <c r="K3007" s="6">
        <f>OnlineRetail[[#This Row],[Quantity]]*OnlineRetail[[#This Row],[UnitPrice]]</f>
        <v>3.3</v>
      </c>
      <c r="L3007" t="str">
        <f t="shared" si="46"/>
        <v>12617|Mar-2011</v>
      </c>
    </row>
    <row r="3008" spans="1:12">
      <c r="A3008">
        <v>551155</v>
      </c>
      <c r="B3008" t="s">
        <v>18</v>
      </c>
      <c r="C3008" t="s">
        <v>42</v>
      </c>
      <c r="D3008">
        <v>23</v>
      </c>
      <c r="E3008" s="1">
        <v>40614.79583333333</v>
      </c>
      <c r="F3008">
        <v>2.1</v>
      </c>
      <c r="G3008">
        <v>12721</v>
      </c>
      <c r="H3008" t="s">
        <v>10</v>
      </c>
      <c r="I3008" t="str">
        <f>IF(AND(LEFT(OnlineRetail[[#This Row],[InvoiceNo]],1)&lt;&gt;"C",OnlineRetail[[#This Row],[CustomerID]]&lt;&gt;""),"Yes","No")</f>
        <v>Yes</v>
      </c>
      <c r="J3008" s="4">
        <f>EOMONTH(OnlineRetail[[#This Row],[InvoiceDate]],-1)+1</f>
        <v>40603</v>
      </c>
      <c r="K3008" s="6">
        <f>OnlineRetail[[#This Row],[Quantity]]*OnlineRetail[[#This Row],[UnitPrice]]</f>
        <v>48.300000000000004</v>
      </c>
      <c r="L3008" t="str">
        <f t="shared" si="46"/>
        <v>12721|Mar-2011</v>
      </c>
    </row>
    <row r="3009" spans="1:12">
      <c r="A3009">
        <v>538306</v>
      </c>
      <c r="B3009" t="s">
        <v>273</v>
      </c>
      <c r="C3009" t="s">
        <v>24</v>
      </c>
      <c r="D3009">
        <v>13</v>
      </c>
      <c r="E3009" s="1">
        <v>40614.799305555563</v>
      </c>
      <c r="F3009">
        <v>2.5499999999999998</v>
      </c>
      <c r="G3009">
        <v>13044</v>
      </c>
      <c r="H3009" t="s">
        <v>10</v>
      </c>
      <c r="I3009" t="str">
        <f>IF(AND(LEFT(OnlineRetail[[#This Row],[InvoiceNo]],1)&lt;&gt;"C",OnlineRetail[[#This Row],[CustomerID]]&lt;&gt;""),"Yes","No")</f>
        <v>Yes</v>
      </c>
      <c r="J3009" s="4">
        <f>EOMONTH(OnlineRetail[[#This Row],[InvoiceDate]],-1)+1</f>
        <v>40603</v>
      </c>
      <c r="K3009" s="6">
        <f>OnlineRetail[[#This Row],[Quantity]]*OnlineRetail[[#This Row],[UnitPrice]]</f>
        <v>33.15</v>
      </c>
      <c r="L3009" t="str">
        <f t="shared" si="46"/>
        <v>13044|Mar-2011</v>
      </c>
    </row>
    <row r="3010" spans="1:12">
      <c r="A3010">
        <v>540719</v>
      </c>
      <c r="B3010" t="s">
        <v>137</v>
      </c>
      <c r="C3010" t="s">
        <v>83</v>
      </c>
      <c r="D3010">
        <v>1</v>
      </c>
      <c r="E3010" s="1">
        <v>40614.820833333331</v>
      </c>
      <c r="F3010">
        <v>3.39</v>
      </c>
      <c r="G3010">
        <v>13080</v>
      </c>
      <c r="H3010" t="s">
        <v>17</v>
      </c>
      <c r="I3010" t="str">
        <f>IF(AND(LEFT(OnlineRetail[[#This Row],[InvoiceNo]],1)&lt;&gt;"C",OnlineRetail[[#This Row],[CustomerID]]&lt;&gt;""),"Yes","No")</f>
        <v>Yes</v>
      </c>
      <c r="J3010" s="4">
        <f>EOMONTH(OnlineRetail[[#This Row],[InvoiceDate]],-1)+1</f>
        <v>40603</v>
      </c>
      <c r="K3010" s="6">
        <f>OnlineRetail[[#This Row],[Quantity]]*OnlineRetail[[#This Row],[UnitPrice]]</f>
        <v>3.39</v>
      </c>
      <c r="L3010" t="str">
        <f t="shared" ref="L3010:L3073" si="47">IF(I3010="Yes",G3010&amp;"|"&amp;TEXT(J3010,"mmm-yyyy"),"")</f>
        <v>13080|Mar-2011</v>
      </c>
    </row>
    <row r="3011" spans="1:12">
      <c r="A3011">
        <v>547974</v>
      </c>
      <c r="B3011" t="s">
        <v>186</v>
      </c>
      <c r="C3011" t="s">
        <v>62</v>
      </c>
      <c r="D3011">
        <v>1</v>
      </c>
      <c r="E3011" s="1">
        <v>40614.825694444437</v>
      </c>
      <c r="F3011">
        <v>1.65</v>
      </c>
      <c r="G3011">
        <v>13066</v>
      </c>
      <c r="H3011" t="s">
        <v>10</v>
      </c>
      <c r="I3011" t="str">
        <f>IF(AND(LEFT(OnlineRetail[[#This Row],[InvoiceNo]],1)&lt;&gt;"C",OnlineRetail[[#This Row],[CustomerID]]&lt;&gt;""),"Yes","No")</f>
        <v>Yes</v>
      </c>
      <c r="J3011" s="4">
        <f>EOMONTH(OnlineRetail[[#This Row],[InvoiceDate]],-1)+1</f>
        <v>40603</v>
      </c>
      <c r="K3011" s="6">
        <f>OnlineRetail[[#This Row],[Quantity]]*OnlineRetail[[#This Row],[UnitPrice]]</f>
        <v>1.65</v>
      </c>
      <c r="L3011" t="str">
        <f t="shared" si="47"/>
        <v>13066|Mar-2011</v>
      </c>
    </row>
    <row r="3012" spans="1:12">
      <c r="A3012">
        <v>545602</v>
      </c>
      <c r="B3012" t="s">
        <v>82</v>
      </c>
      <c r="C3012" t="s">
        <v>62</v>
      </c>
      <c r="D3012">
        <v>8</v>
      </c>
      <c r="E3012" s="1">
        <v>40614.832638888889</v>
      </c>
      <c r="F3012">
        <v>4.25</v>
      </c>
      <c r="G3012">
        <v>13309</v>
      </c>
      <c r="H3012" t="s">
        <v>31</v>
      </c>
      <c r="I3012" t="str">
        <f>IF(AND(LEFT(OnlineRetail[[#This Row],[InvoiceNo]],1)&lt;&gt;"C",OnlineRetail[[#This Row],[CustomerID]]&lt;&gt;""),"Yes","No")</f>
        <v>Yes</v>
      </c>
      <c r="J3012" s="4">
        <f>EOMONTH(OnlineRetail[[#This Row],[InvoiceDate]],-1)+1</f>
        <v>40603</v>
      </c>
      <c r="K3012" s="6">
        <f>OnlineRetail[[#This Row],[Quantity]]*OnlineRetail[[#This Row],[UnitPrice]]</f>
        <v>34</v>
      </c>
      <c r="L3012" t="str">
        <f t="shared" si="47"/>
        <v>13309|Mar-2011</v>
      </c>
    </row>
    <row r="3013" spans="1:12">
      <c r="A3013">
        <v>556244</v>
      </c>
      <c r="B3013" t="s">
        <v>206</v>
      </c>
      <c r="C3013" t="s">
        <v>40</v>
      </c>
      <c r="D3013">
        <v>20</v>
      </c>
      <c r="E3013" s="1">
        <v>40615.334027777782</v>
      </c>
      <c r="F3013">
        <v>2.1</v>
      </c>
      <c r="G3013">
        <v>13666</v>
      </c>
      <c r="H3013" t="s">
        <v>10</v>
      </c>
      <c r="I3013" t="str">
        <f>IF(AND(LEFT(OnlineRetail[[#This Row],[InvoiceNo]],1)&lt;&gt;"C",OnlineRetail[[#This Row],[CustomerID]]&lt;&gt;""),"Yes","No")</f>
        <v>Yes</v>
      </c>
      <c r="J3013" s="4">
        <f>EOMONTH(OnlineRetail[[#This Row],[InvoiceDate]],-1)+1</f>
        <v>40603</v>
      </c>
      <c r="K3013" s="6">
        <f>OnlineRetail[[#This Row],[Quantity]]*OnlineRetail[[#This Row],[UnitPrice]]</f>
        <v>42</v>
      </c>
      <c r="L3013" t="str">
        <f t="shared" si="47"/>
        <v>13666|Mar-2011</v>
      </c>
    </row>
    <row r="3014" spans="1:12">
      <c r="A3014">
        <v>538634</v>
      </c>
      <c r="B3014" t="s">
        <v>188</v>
      </c>
      <c r="C3014" t="s">
        <v>39</v>
      </c>
      <c r="D3014">
        <v>8</v>
      </c>
      <c r="E3014" s="1">
        <v>40615.35833333333</v>
      </c>
      <c r="F3014">
        <v>5.95</v>
      </c>
      <c r="G3014">
        <v>12535</v>
      </c>
      <c r="H3014" t="s">
        <v>10</v>
      </c>
      <c r="I3014" t="str">
        <f>IF(AND(LEFT(OnlineRetail[[#This Row],[InvoiceNo]],1)&lt;&gt;"C",OnlineRetail[[#This Row],[CustomerID]]&lt;&gt;""),"Yes","No")</f>
        <v>Yes</v>
      </c>
      <c r="J3014" s="4">
        <f>EOMONTH(OnlineRetail[[#This Row],[InvoiceDate]],-1)+1</f>
        <v>40603</v>
      </c>
      <c r="K3014" s="6">
        <f>OnlineRetail[[#This Row],[Quantity]]*OnlineRetail[[#This Row],[UnitPrice]]</f>
        <v>47.6</v>
      </c>
      <c r="L3014" t="str">
        <f t="shared" si="47"/>
        <v>12535|Mar-2011</v>
      </c>
    </row>
    <row r="3015" spans="1:12">
      <c r="A3015">
        <v>540521</v>
      </c>
      <c r="B3015" t="s">
        <v>100</v>
      </c>
      <c r="C3015" t="s">
        <v>50</v>
      </c>
      <c r="D3015">
        <v>17</v>
      </c>
      <c r="E3015" s="1">
        <v>40615.361805555563</v>
      </c>
      <c r="F3015">
        <v>0.85</v>
      </c>
      <c r="G3015">
        <v>14168</v>
      </c>
      <c r="H3015" t="s">
        <v>10</v>
      </c>
      <c r="I3015" t="str">
        <f>IF(AND(LEFT(OnlineRetail[[#This Row],[InvoiceNo]],1)&lt;&gt;"C",OnlineRetail[[#This Row],[CustomerID]]&lt;&gt;""),"Yes","No")</f>
        <v>Yes</v>
      </c>
      <c r="J3015" s="4">
        <f>EOMONTH(OnlineRetail[[#This Row],[InvoiceDate]],-1)+1</f>
        <v>40603</v>
      </c>
      <c r="K3015" s="6">
        <f>OnlineRetail[[#This Row],[Quantity]]*OnlineRetail[[#This Row],[UnitPrice]]</f>
        <v>14.45</v>
      </c>
      <c r="L3015" t="str">
        <f t="shared" si="47"/>
        <v>14168|Mar-2011</v>
      </c>
    </row>
    <row r="3016" spans="1:12">
      <c r="A3016">
        <v>554254</v>
      </c>
      <c r="B3016" t="s">
        <v>261</v>
      </c>
      <c r="C3016" t="s">
        <v>50</v>
      </c>
      <c r="D3016">
        <v>7</v>
      </c>
      <c r="E3016" s="1">
        <v>40615.365972222222</v>
      </c>
      <c r="F3016">
        <v>9.9499999999999993</v>
      </c>
      <c r="G3016">
        <v>13502</v>
      </c>
      <c r="H3016" t="s">
        <v>10</v>
      </c>
      <c r="I3016" t="str">
        <f>IF(AND(LEFT(OnlineRetail[[#This Row],[InvoiceNo]],1)&lt;&gt;"C",OnlineRetail[[#This Row],[CustomerID]]&lt;&gt;""),"Yes","No")</f>
        <v>Yes</v>
      </c>
      <c r="J3016" s="4">
        <f>EOMONTH(OnlineRetail[[#This Row],[InvoiceDate]],-1)+1</f>
        <v>40603</v>
      </c>
      <c r="K3016" s="6">
        <f>OnlineRetail[[#This Row],[Quantity]]*OnlineRetail[[#This Row],[UnitPrice]]</f>
        <v>69.649999999999991</v>
      </c>
      <c r="L3016" t="str">
        <f t="shared" si="47"/>
        <v>13502|Mar-2011</v>
      </c>
    </row>
    <row r="3017" spans="1:12">
      <c r="A3017">
        <v>537534</v>
      </c>
      <c r="B3017" t="s">
        <v>268</v>
      </c>
      <c r="C3017" t="s">
        <v>33</v>
      </c>
      <c r="D3017">
        <v>10</v>
      </c>
      <c r="E3017" s="1">
        <v>40615.368055555547</v>
      </c>
      <c r="F3017">
        <v>2.5499999999999998</v>
      </c>
      <c r="G3017">
        <v>13027</v>
      </c>
      <c r="H3017" t="s">
        <v>31</v>
      </c>
      <c r="I3017" t="str">
        <f>IF(AND(LEFT(OnlineRetail[[#This Row],[InvoiceNo]],1)&lt;&gt;"C",OnlineRetail[[#This Row],[CustomerID]]&lt;&gt;""),"Yes","No")</f>
        <v>Yes</v>
      </c>
      <c r="J3017" s="4">
        <f>EOMONTH(OnlineRetail[[#This Row],[InvoiceDate]],-1)+1</f>
        <v>40603</v>
      </c>
      <c r="K3017" s="6">
        <f>OnlineRetail[[#This Row],[Quantity]]*OnlineRetail[[#This Row],[UnitPrice]]</f>
        <v>25.5</v>
      </c>
      <c r="L3017" t="str">
        <f t="shared" si="47"/>
        <v>13027|Mar-2011</v>
      </c>
    </row>
    <row r="3018" spans="1:12">
      <c r="A3018">
        <v>537452</v>
      </c>
      <c r="B3018" t="s">
        <v>97</v>
      </c>
      <c r="C3018" t="s">
        <v>9</v>
      </c>
      <c r="D3018">
        <v>16</v>
      </c>
      <c r="E3018" s="1">
        <v>40615.37777777778</v>
      </c>
      <c r="F3018">
        <v>2.1</v>
      </c>
      <c r="G3018">
        <v>12355</v>
      </c>
      <c r="H3018" t="s">
        <v>10</v>
      </c>
      <c r="I3018" t="str">
        <f>IF(AND(LEFT(OnlineRetail[[#This Row],[InvoiceNo]],1)&lt;&gt;"C",OnlineRetail[[#This Row],[CustomerID]]&lt;&gt;""),"Yes","No")</f>
        <v>Yes</v>
      </c>
      <c r="J3018" s="4">
        <f>EOMONTH(OnlineRetail[[#This Row],[InvoiceDate]],-1)+1</f>
        <v>40603</v>
      </c>
      <c r="K3018" s="6">
        <f>OnlineRetail[[#This Row],[Quantity]]*OnlineRetail[[#This Row],[UnitPrice]]</f>
        <v>33.6</v>
      </c>
      <c r="L3018" t="str">
        <f t="shared" si="47"/>
        <v>12355|Mar-2011</v>
      </c>
    </row>
    <row r="3019" spans="1:12">
      <c r="A3019">
        <v>555329</v>
      </c>
      <c r="B3019" t="s">
        <v>81</v>
      </c>
      <c r="C3019" t="s">
        <v>48</v>
      </c>
      <c r="D3019">
        <v>20</v>
      </c>
      <c r="E3019" s="1">
        <v>40615.411805555559</v>
      </c>
      <c r="F3019">
        <v>4.95</v>
      </c>
      <c r="G3019">
        <v>13966</v>
      </c>
      <c r="H3019" t="s">
        <v>10</v>
      </c>
      <c r="I3019" t="str">
        <f>IF(AND(LEFT(OnlineRetail[[#This Row],[InvoiceNo]],1)&lt;&gt;"C",OnlineRetail[[#This Row],[CustomerID]]&lt;&gt;""),"Yes","No")</f>
        <v>Yes</v>
      </c>
      <c r="J3019" s="4">
        <f>EOMONTH(OnlineRetail[[#This Row],[InvoiceDate]],-1)+1</f>
        <v>40603</v>
      </c>
      <c r="K3019" s="6">
        <f>OnlineRetail[[#This Row],[Quantity]]*OnlineRetail[[#This Row],[UnitPrice]]</f>
        <v>99</v>
      </c>
      <c r="L3019" t="str">
        <f t="shared" si="47"/>
        <v>13966|Mar-2011</v>
      </c>
    </row>
    <row r="3020" spans="1:12">
      <c r="A3020">
        <v>546671</v>
      </c>
      <c r="B3020" t="s">
        <v>15</v>
      </c>
      <c r="C3020" t="s">
        <v>29</v>
      </c>
      <c r="D3020">
        <v>22</v>
      </c>
      <c r="E3020" s="1">
        <v>40615.436805555553</v>
      </c>
      <c r="F3020">
        <v>3.39</v>
      </c>
      <c r="G3020">
        <v>14196</v>
      </c>
      <c r="H3020" t="s">
        <v>10</v>
      </c>
      <c r="I3020" t="str">
        <f>IF(AND(LEFT(OnlineRetail[[#This Row],[InvoiceNo]],1)&lt;&gt;"C",OnlineRetail[[#This Row],[CustomerID]]&lt;&gt;""),"Yes","No")</f>
        <v>Yes</v>
      </c>
      <c r="J3020" s="4">
        <f>EOMONTH(OnlineRetail[[#This Row],[InvoiceDate]],-1)+1</f>
        <v>40603</v>
      </c>
      <c r="K3020" s="6">
        <f>OnlineRetail[[#This Row],[Quantity]]*OnlineRetail[[#This Row],[UnitPrice]]</f>
        <v>74.58</v>
      </c>
      <c r="L3020" t="str">
        <f t="shared" si="47"/>
        <v>14196|Mar-2011</v>
      </c>
    </row>
    <row r="3021" spans="1:12">
      <c r="A3021">
        <v>543593</v>
      </c>
      <c r="B3021" t="s">
        <v>132</v>
      </c>
      <c r="C3021" t="s">
        <v>27</v>
      </c>
      <c r="D3021">
        <v>9</v>
      </c>
      <c r="E3021" s="1">
        <v>40615.449305555558</v>
      </c>
      <c r="F3021">
        <v>1.65</v>
      </c>
      <c r="G3021">
        <v>13745</v>
      </c>
      <c r="H3021" t="s">
        <v>10</v>
      </c>
      <c r="I3021" t="str">
        <f>IF(AND(LEFT(OnlineRetail[[#This Row],[InvoiceNo]],1)&lt;&gt;"C",OnlineRetail[[#This Row],[CustomerID]]&lt;&gt;""),"Yes","No")</f>
        <v>Yes</v>
      </c>
      <c r="J3021" s="4">
        <f>EOMONTH(OnlineRetail[[#This Row],[InvoiceDate]],-1)+1</f>
        <v>40603</v>
      </c>
      <c r="K3021" s="6">
        <f>OnlineRetail[[#This Row],[Quantity]]*OnlineRetail[[#This Row],[UnitPrice]]</f>
        <v>14.85</v>
      </c>
      <c r="L3021" t="str">
        <f t="shared" si="47"/>
        <v>13745|Mar-2011</v>
      </c>
    </row>
    <row r="3022" spans="1:12">
      <c r="A3022">
        <v>546793</v>
      </c>
      <c r="B3022" t="s">
        <v>34</v>
      </c>
      <c r="C3022" t="s">
        <v>42</v>
      </c>
      <c r="D3022">
        <v>11</v>
      </c>
      <c r="E3022" s="1">
        <v>40615.456250000003</v>
      </c>
      <c r="F3022">
        <v>2.1</v>
      </c>
      <c r="G3022">
        <v>13030</v>
      </c>
      <c r="H3022" t="s">
        <v>10</v>
      </c>
      <c r="I3022" t="str">
        <f>IF(AND(LEFT(OnlineRetail[[#This Row],[InvoiceNo]],1)&lt;&gt;"C",OnlineRetail[[#This Row],[CustomerID]]&lt;&gt;""),"Yes","No")</f>
        <v>Yes</v>
      </c>
      <c r="J3022" s="4">
        <f>EOMONTH(OnlineRetail[[#This Row],[InvoiceDate]],-1)+1</f>
        <v>40603</v>
      </c>
      <c r="K3022" s="6">
        <f>OnlineRetail[[#This Row],[Quantity]]*OnlineRetail[[#This Row],[UnitPrice]]</f>
        <v>23.1</v>
      </c>
      <c r="L3022" t="str">
        <f t="shared" si="47"/>
        <v>13030|Mar-2011</v>
      </c>
    </row>
    <row r="3023" spans="1:12">
      <c r="A3023">
        <v>554513</v>
      </c>
      <c r="B3023" t="s">
        <v>130</v>
      </c>
      <c r="C3023" t="s">
        <v>83</v>
      </c>
      <c r="D3023">
        <v>21</v>
      </c>
      <c r="E3023" s="1">
        <v>40615.463888888888</v>
      </c>
      <c r="F3023">
        <v>1.65</v>
      </c>
      <c r="G3023">
        <v>12608</v>
      </c>
      <c r="H3023" t="s">
        <v>121</v>
      </c>
      <c r="I3023" t="str">
        <f>IF(AND(LEFT(OnlineRetail[[#This Row],[InvoiceNo]],1)&lt;&gt;"C",OnlineRetail[[#This Row],[CustomerID]]&lt;&gt;""),"Yes","No")</f>
        <v>Yes</v>
      </c>
      <c r="J3023" s="4">
        <f>EOMONTH(OnlineRetail[[#This Row],[InvoiceDate]],-1)+1</f>
        <v>40603</v>
      </c>
      <c r="K3023" s="6">
        <f>OnlineRetail[[#This Row],[Quantity]]*OnlineRetail[[#This Row],[UnitPrice]]</f>
        <v>34.65</v>
      </c>
      <c r="L3023" t="str">
        <f t="shared" si="47"/>
        <v>12608|Mar-2011</v>
      </c>
    </row>
    <row r="3024" spans="1:12">
      <c r="A3024">
        <v>555560</v>
      </c>
      <c r="B3024" t="s">
        <v>252</v>
      </c>
      <c r="C3024" t="s">
        <v>29</v>
      </c>
      <c r="D3024">
        <v>18</v>
      </c>
      <c r="E3024" s="1">
        <v>40615.478472222218</v>
      </c>
      <c r="F3024">
        <v>7.95</v>
      </c>
      <c r="G3024">
        <v>13996</v>
      </c>
      <c r="H3024" t="s">
        <v>10</v>
      </c>
      <c r="I3024" t="str">
        <f>IF(AND(LEFT(OnlineRetail[[#This Row],[InvoiceNo]],1)&lt;&gt;"C",OnlineRetail[[#This Row],[CustomerID]]&lt;&gt;""),"Yes","No")</f>
        <v>Yes</v>
      </c>
      <c r="J3024" s="4">
        <f>EOMONTH(OnlineRetail[[#This Row],[InvoiceDate]],-1)+1</f>
        <v>40603</v>
      </c>
      <c r="K3024" s="6">
        <f>OnlineRetail[[#This Row],[Quantity]]*OnlineRetail[[#This Row],[UnitPrice]]</f>
        <v>143.1</v>
      </c>
      <c r="L3024" t="str">
        <f t="shared" si="47"/>
        <v>13996|Mar-2011</v>
      </c>
    </row>
    <row r="3025" spans="1:12">
      <c r="A3025">
        <v>555137</v>
      </c>
      <c r="B3025" t="s">
        <v>15</v>
      </c>
      <c r="C3025" t="s">
        <v>42</v>
      </c>
      <c r="D3025">
        <v>6</v>
      </c>
      <c r="E3025" s="1">
        <v>40615.479166666657</v>
      </c>
      <c r="F3025">
        <v>7.95</v>
      </c>
      <c r="G3025">
        <v>12488</v>
      </c>
      <c r="H3025" t="s">
        <v>10</v>
      </c>
      <c r="I3025" t="str">
        <f>IF(AND(LEFT(OnlineRetail[[#This Row],[InvoiceNo]],1)&lt;&gt;"C",OnlineRetail[[#This Row],[CustomerID]]&lt;&gt;""),"Yes","No")</f>
        <v>Yes</v>
      </c>
      <c r="J3025" s="4">
        <f>EOMONTH(OnlineRetail[[#This Row],[InvoiceDate]],-1)+1</f>
        <v>40603</v>
      </c>
      <c r="K3025" s="6">
        <f>OnlineRetail[[#This Row],[Quantity]]*OnlineRetail[[#This Row],[UnitPrice]]</f>
        <v>47.7</v>
      </c>
      <c r="L3025" t="str">
        <f t="shared" si="47"/>
        <v>12488|Mar-2011</v>
      </c>
    </row>
    <row r="3026" spans="1:12">
      <c r="A3026">
        <v>554600</v>
      </c>
      <c r="B3026" t="s">
        <v>131</v>
      </c>
      <c r="C3026" t="s">
        <v>72</v>
      </c>
      <c r="D3026">
        <v>14</v>
      </c>
      <c r="E3026" s="1">
        <v>40615.480555555558</v>
      </c>
      <c r="F3026">
        <v>7.95</v>
      </c>
      <c r="G3026">
        <v>14166</v>
      </c>
      <c r="H3026" t="s">
        <v>10</v>
      </c>
      <c r="I3026" t="str">
        <f>IF(AND(LEFT(OnlineRetail[[#This Row],[InvoiceNo]],1)&lt;&gt;"C",OnlineRetail[[#This Row],[CustomerID]]&lt;&gt;""),"Yes","No")</f>
        <v>Yes</v>
      </c>
      <c r="J3026" s="4">
        <f>EOMONTH(OnlineRetail[[#This Row],[InvoiceDate]],-1)+1</f>
        <v>40603</v>
      </c>
      <c r="K3026" s="6">
        <f>OnlineRetail[[#This Row],[Quantity]]*OnlineRetail[[#This Row],[UnitPrice]]</f>
        <v>111.3</v>
      </c>
      <c r="L3026" t="str">
        <f t="shared" si="47"/>
        <v>14166|Mar-2011</v>
      </c>
    </row>
    <row r="3027" spans="1:12">
      <c r="A3027">
        <v>544464</v>
      </c>
      <c r="B3027" t="s">
        <v>276</v>
      </c>
      <c r="C3027" t="s">
        <v>46</v>
      </c>
      <c r="D3027">
        <v>4</v>
      </c>
      <c r="E3027" s="1">
        <v>40615.498611111107</v>
      </c>
      <c r="F3027">
        <v>1.65</v>
      </c>
      <c r="G3027">
        <v>13908</v>
      </c>
      <c r="H3027" t="s">
        <v>31</v>
      </c>
      <c r="I3027" t="str">
        <f>IF(AND(LEFT(OnlineRetail[[#This Row],[InvoiceNo]],1)&lt;&gt;"C",OnlineRetail[[#This Row],[CustomerID]]&lt;&gt;""),"Yes","No")</f>
        <v>Yes</v>
      </c>
      <c r="J3027" s="4">
        <f>EOMONTH(OnlineRetail[[#This Row],[InvoiceDate]],-1)+1</f>
        <v>40603</v>
      </c>
      <c r="K3027" s="6">
        <f>OnlineRetail[[#This Row],[Quantity]]*OnlineRetail[[#This Row],[UnitPrice]]</f>
        <v>6.6</v>
      </c>
      <c r="L3027" t="str">
        <f t="shared" si="47"/>
        <v>13908|Mar-2011</v>
      </c>
    </row>
    <row r="3028" spans="1:12">
      <c r="A3028">
        <v>546590</v>
      </c>
      <c r="B3028" t="s">
        <v>205</v>
      </c>
      <c r="C3028" t="s">
        <v>48</v>
      </c>
      <c r="D3028">
        <v>1</v>
      </c>
      <c r="E3028" s="1">
        <v>40615.521527777782</v>
      </c>
      <c r="F3028">
        <v>7.95</v>
      </c>
      <c r="G3028">
        <v>13770</v>
      </c>
      <c r="H3028" t="s">
        <v>10</v>
      </c>
      <c r="I3028" t="str">
        <f>IF(AND(LEFT(OnlineRetail[[#This Row],[InvoiceNo]],1)&lt;&gt;"C",OnlineRetail[[#This Row],[CustomerID]]&lt;&gt;""),"Yes","No")</f>
        <v>Yes</v>
      </c>
      <c r="J3028" s="4">
        <f>EOMONTH(OnlineRetail[[#This Row],[InvoiceDate]],-1)+1</f>
        <v>40603</v>
      </c>
      <c r="K3028" s="6">
        <f>OnlineRetail[[#This Row],[Quantity]]*OnlineRetail[[#This Row],[UnitPrice]]</f>
        <v>7.95</v>
      </c>
      <c r="L3028" t="str">
        <f t="shared" si="47"/>
        <v>13770|Mar-2011</v>
      </c>
    </row>
    <row r="3029" spans="1:12">
      <c r="A3029">
        <v>549632</v>
      </c>
      <c r="B3029" t="s">
        <v>71</v>
      </c>
      <c r="C3029" t="s">
        <v>33</v>
      </c>
      <c r="D3029">
        <v>16</v>
      </c>
      <c r="E3029" s="1">
        <v>40615.525000000001</v>
      </c>
      <c r="F3029">
        <v>2.1</v>
      </c>
      <c r="G3029">
        <v>12644</v>
      </c>
      <c r="H3029" t="s">
        <v>10</v>
      </c>
      <c r="I3029" t="str">
        <f>IF(AND(LEFT(OnlineRetail[[#This Row],[InvoiceNo]],1)&lt;&gt;"C",OnlineRetail[[#This Row],[CustomerID]]&lt;&gt;""),"Yes","No")</f>
        <v>Yes</v>
      </c>
      <c r="J3029" s="4">
        <f>EOMONTH(OnlineRetail[[#This Row],[InvoiceDate]],-1)+1</f>
        <v>40603</v>
      </c>
      <c r="K3029" s="6">
        <f>OnlineRetail[[#This Row],[Quantity]]*OnlineRetail[[#This Row],[UnitPrice]]</f>
        <v>33.6</v>
      </c>
      <c r="L3029" t="str">
        <f t="shared" si="47"/>
        <v>12644|Mar-2011</v>
      </c>
    </row>
    <row r="3030" spans="1:12">
      <c r="A3030">
        <v>547508</v>
      </c>
      <c r="B3030" t="s">
        <v>103</v>
      </c>
      <c r="C3030" t="s">
        <v>9</v>
      </c>
      <c r="D3030">
        <v>5</v>
      </c>
      <c r="E3030" s="1">
        <v>40615.536805555559</v>
      </c>
      <c r="F3030">
        <v>1.65</v>
      </c>
      <c r="G3030">
        <v>13408</v>
      </c>
      <c r="H3030" t="s">
        <v>10</v>
      </c>
      <c r="I3030" t="str">
        <f>IF(AND(LEFT(OnlineRetail[[#This Row],[InvoiceNo]],1)&lt;&gt;"C",OnlineRetail[[#This Row],[CustomerID]]&lt;&gt;""),"Yes","No")</f>
        <v>Yes</v>
      </c>
      <c r="J3030" s="4">
        <f>EOMONTH(OnlineRetail[[#This Row],[InvoiceDate]],-1)+1</f>
        <v>40603</v>
      </c>
      <c r="K3030" s="6">
        <f>OnlineRetail[[#This Row],[Quantity]]*OnlineRetail[[#This Row],[UnitPrice]]</f>
        <v>8.25</v>
      </c>
      <c r="L3030" t="str">
        <f t="shared" si="47"/>
        <v>13408|Mar-2011</v>
      </c>
    </row>
    <row r="3031" spans="1:12">
      <c r="A3031">
        <v>552660</v>
      </c>
      <c r="B3031" t="s">
        <v>69</v>
      </c>
      <c r="C3031" t="s">
        <v>27</v>
      </c>
      <c r="D3031">
        <v>1</v>
      </c>
      <c r="E3031" s="1">
        <v>40615.600694444453</v>
      </c>
      <c r="F3031">
        <v>5.95</v>
      </c>
      <c r="G3031">
        <v>13156</v>
      </c>
      <c r="H3031" t="s">
        <v>10</v>
      </c>
      <c r="I3031" t="str">
        <f>IF(AND(LEFT(OnlineRetail[[#This Row],[InvoiceNo]],1)&lt;&gt;"C",OnlineRetail[[#This Row],[CustomerID]]&lt;&gt;""),"Yes","No")</f>
        <v>Yes</v>
      </c>
      <c r="J3031" s="4">
        <f>EOMONTH(OnlineRetail[[#This Row],[InvoiceDate]],-1)+1</f>
        <v>40603</v>
      </c>
      <c r="K3031" s="6">
        <f>OnlineRetail[[#This Row],[Quantity]]*OnlineRetail[[#This Row],[UnitPrice]]</f>
        <v>5.95</v>
      </c>
      <c r="L3031" t="str">
        <f t="shared" si="47"/>
        <v>13156|Mar-2011</v>
      </c>
    </row>
    <row r="3032" spans="1:12">
      <c r="A3032">
        <v>541999</v>
      </c>
      <c r="B3032" t="s">
        <v>195</v>
      </c>
      <c r="C3032" t="s">
        <v>48</v>
      </c>
      <c r="D3032">
        <v>2</v>
      </c>
      <c r="E3032" s="1">
        <v>40615.604166666657</v>
      </c>
      <c r="F3032">
        <v>9.9499999999999993</v>
      </c>
      <c r="G3032">
        <v>13027</v>
      </c>
      <c r="H3032" t="s">
        <v>10</v>
      </c>
      <c r="I3032" t="str">
        <f>IF(AND(LEFT(OnlineRetail[[#This Row],[InvoiceNo]],1)&lt;&gt;"C",OnlineRetail[[#This Row],[CustomerID]]&lt;&gt;""),"Yes","No")</f>
        <v>Yes</v>
      </c>
      <c r="J3032" s="4">
        <f>EOMONTH(OnlineRetail[[#This Row],[InvoiceDate]],-1)+1</f>
        <v>40603</v>
      </c>
      <c r="K3032" s="6">
        <f>OnlineRetail[[#This Row],[Quantity]]*OnlineRetail[[#This Row],[UnitPrice]]</f>
        <v>19.899999999999999</v>
      </c>
      <c r="L3032" t="str">
        <f t="shared" si="47"/>
        <v>13027|Mar-2011</v>
      </c>
    </row>
    <row r="3033" spans="1:12">
      <c r="A3033">
        <v>539528</v>
      </c>
      <c r="B3033" t="s">
        <v>262</v>
      </c>
      <c r="C3033" t="s">
        <v>42</v>
      </c>
      <c r="D3033">
        <v>1</v>
      </c>
      <c r="E3033" s="1">
        <v>40615.60833333333</v>
      </c>
      <c r="F3033">
        <v>7.95</v>
      </c>
      <c r="G3033">
        <v>13502</v>
      </c>
      <c r="H3033" t="s">
        <v>10</v>
      </c>
      <c r="I3033" t="str">
        <f>IF(AND(LEFT(OnlineRetail[[#This Row],[InvoiceNo]],1)&lt;&gt;"C",OnlineRetail[[#This Row],[CustomerID]]&lt;&gt;""),"Yes","No")</f>
        <v>Yes</v>
      </c>
      <c r="J3033" s="4">
        <f>EOMONTH(OnlineRetail[[#This Row],[InvoiceDate]],-1)+1</f>
        <v>40603</v>
      </c>
      <c r="K3033" s="6">
        <f>OnlineRetail[[#This Row],[Quantity]]*OnlineRetail[[#This Row],[UnitPrice]]</f>
        <v>7.95</v>
      </c>
      <c r="L3033" t="str">
        <f t="shared" si="47"/>
        <v>13502|Mar-2011</v>
      </c>
    </row>
    <row r="3034" spans="1:12">
      <c r="A3034">
        <v>538210</v>
      </c>
      <c r="B3034" t="s">
        <v>187</v>
      </c>
      <c r="C3034" t="s">
        <v>50</v>
      </c>
      <c r="D3034">
        <v>3</v>
      </c>
      <c r="E3034" s="1">
        <v>40615.61041666667</v>
      </c>
      <c r="F3034">
        <v>3.39</v>
      </c>
      <c r="G3034">
        <v>13906</v>
      </c>
      <c r="H3034" t="s">
        <v>10</v>
      </c>
      <c r="I3034" t="str">
        <f>IF(AND(LEFT(OnlineRetail[[#This Row],[InvoiceNo]],1)&lt;&gt;"C",OnlineRetail[[#This Row],[CustomerID]]&lt;&gt;""),"Yes","No")</f>
        <v>Yes</v>
      </c>
      <c r="J3034" s="4">
        <f>EOMONTH(OnlineRetail[[#This Row],[InvoiceDate]],-1)+1</f>
        <v>40603</v>
      </c>
      <c r="K3034" s="6">
        <f>OnlineRetail[[#This Row],[Quantity]]*OnlineRetail[[#This Row],[UnitPrice]]</f>
        <v>10.17</v>
      </c>
      <c r="L3034" t="str">
        <f t="shared" si="47"/>
        <v>13906|Mar-2011</v>
      </c>
    </row>
    <row r="3035" spans="1:12">
      <c r="A3035">
        <v>541179</v>
      </c>
      <c r="B3035" t="s">
        <v>95</v>
      </c>
      <c r="C3035" t="s">
        <v>27</v>
      </c>
      <c r="D3035">
        <v>14</v>
      </c>
      <c r="E3035" s="1">
        <v>40615.620138888888</v>
      </c>
      <c r="F3035">
        <v>9.9499999999999993</v>
      </c>
      <c r="G3035">
        <v>12795</v>
      </c>
      <c r="H3035" t="s">
        <v>10</v>
      </c>
      <c r="I3035" t="str">
        <f>IF(AND(LEFT(OnlineRetail[[#This Row],[InvoiceNo]],1)&lt;&gt;"C",OnlineRetail[[#This Row],[CustomerID]]&lt;&gt;""),"Yes","No")</f>
        <v>Yes</v>
      </c>
      <c r="J3035" s="4">
        <f>EOMONTH(OnlineRetail[[#This Row],[InvoiceDate]],-1)+1</f>
        <v>40603</v>
      </c>
      <c r="K3035" s="6">
        <f>OnlineRetail[[#This Row],[Quantity]]*OnlineRetail[[#This Row],[UnitPrice]]</f>
        <v>139.29999999999998</v>
      </c>
      <c r="L3035" t="str">
        <f t="shared" si="47"/>
        <v>12795|Mar-2011</v>
      </c>
    </row>
    <row r="3036" spans="1:12" hidden="1">
      <c r="A3036" t="s">
        <v>311</v>
      </c>
      <c r="B3036" t="s">
        <v>265</v>
      </c>
      <c r="C3036" t="s">
        <v>12</v>
      </c>
      <c r="D3036">
        <v>14</v>
      </c>
      <c r="E3036" s="1">
        <v>40615.634027777778</v>
      </c>
      <c r="F3036">
        <v>7.95</v>
      </c>
      <c r="G3036">
        <v>12551</v>
      </c>
      <c r="H3036" t="s">
        <v>10</v>
      </c>
      <c r="I3036" t="str">
        <f>IF(AND(LEFT(OnlineRetail[[#This Row],[InvoiceNo]],1)&lt;&gt;"C",OnlineRetail[[#This Row],[CustomerID]]&lt;&gt;""),"Yes","No")</f>
        <v>No</v>
      </c>
      <c r="J3036" s="4">
        <f>EOMONTH(OnlineRetail[[#This Row],[InvoiceDate]],-1)+1</f>
        <v>40603</v>
      </c>
      <c r="K3036" s="6">
        <f>OnlineRetail[[#This Row],[Quantity]]*OnlineRetail[[#This Row],[UnitPrice]]</f>
        <v>111.3</v>
      </c>
      <c r="L3036" t="str">
        <f t="shared" si="47"/>
        <v/>
      </c>
    </row>
    <row r="3037" spans="1:12">
      <c r="A3037">
        <v>538211</v>
      </c>
      <c r="B3037" t="s">
        <v>124</v>
      </c>
      <c r="C3037" t="s">
        <v>12</v>
      </c>
      <c r="D3037">
        <v>19</v>
      </c>
      <c r="E3037" s="1">
        <v>40615.650694444441</v>
      </c>
      <c r="F3037">
        <v>3.39</v>
      </c>
      <c r="G3037">
        <v>12644</v>
      </c>
      <c r="H3037" t="s">
        <v>10</v>
      </c>
      <c r="I3037" t="str">
        <f>IF(AND(LEFT(OnlineRetail[[#This Row],[InvoiceNo]],1)&lt;&gt;"C",OnlineRetail[[#This Row],[CustomerID]]&lt;&gt;""),"Yes","No")</f>
        <v>Yes</v>
      </c>
      <c r="J3037" s="4">
        <f>EOMONTH(OnlineRetail[[#This Row],[InvoiceDate]],-1)+1</f>
        <v>40603</v>
      </c>
      <c r="K3037" s="6">
        <f>OnlineRetail[[#This Row],[Quantity]]*OnlineRetail[[#This Row],[UnitPrice]]</f>
        <v>64.41</v>
      </c>
      <c r="L3037" t="str">
        <f t="shared" si="47"/>
        <v>12644|Mar-2011</v>
      </c>
    </row>
    <row r="3038" spans="1:12">
      <c r="A3038">
        <v>554849</v>
      </c>
      <c r="B3038" t="s">
        <v>78</v>
      </c>
      <c r="C3038" t="s">
        <v>27</v>
      </c>
      <c r="D3038">
        <v>13</v>
      </c>
      <c r="E3038" s="1">
        <v>40615.659722222219</v>
      </c>
      <c r="F3038">
        <v>2.5499999999999998</v>
      </c>
      <c r="G3038">
        <v>14251</v>
      </c>
      <c r="H3038" t="s">
        <v>10</v>
      </c>
      <c r="I3038" t="str">
        <f>IF(AND(LEFT(OnlineRetail[[#This Row],[InvoiceNo]],1)&lt;&gt;"C",OnlineRetail[[#This Row],[CustomerID]]&lt;&gt;""),"Yes","No")</f>
        <v>Yes</v>
      </c>
      <c r="J3038" s="4">
        <f>EOMONTH(OnlineRetail[[#This Row],[InvoiceDate]],-1)+1</f>
        <v>40603</v>
      </c>
      <c r="K3038" s="6">
        <f>OnlineRetail[[#This Row],[Quantity]]*OnlineRetail[[#This Row],[UnitPrice]]</f>
        <v>33.15</v>
      </c>
      <c r="L3038" t="str">
        <f t="shared" si="47"/>
        <v>14251|Mar-2011</v>
      </c>
    </row>
    <row r="3039" spans="1:12">
      <c r="A3039">
        <v>538433</v>
      </c>
      <c r="B3039" t="s">
        <v>185</v>
      </c>
      <c r="C3039" t="s">
        <v>72</v>
      </c>
      <c r="D3039">
        <v>24</v>
      </c>
      <c r="E3039" s="1">
        <v>40615.669444444437</v>
      </c>
      <c r="F3039">
        <v>7.95</v>
      </c>
      <c r="G3039">
        <v>12846</v>
      </c>
      <c r="H3039" t="s">
        <v>36</v>
      </c>
      <c r="I3039" t="str">
        <f>IF(AND(LEFT(OnlineRetail[[#This Row],[InvoiceNo]],1)&lt;&gt;"C",OnlineRetail[[#This Row],[CustomerID]]&lt;&gt;""),"Yes","No")</f>
        <v>Yes</v>
      </c>
      <c r="J3039" s="4">
        <f>EOMONTH(OnlineRetail[[#This Row],[InvoiceDate]],-1)+1</f>
        <v>40603</v>
      </c>
      <c r="K3039" s="6">
        <f>OnlineRetail[[#This Row],[Quantity]]*OnlineRetail[[#This Row],[UnitPrice]]</f>
        <v>190.8</v>
      </c>
      <c r="L3039" t="str">
        <f t="shared" si="47"/>
        <v>12846|Mar-2011</v>
      </c>
    </row>
    <row r="3040" spans="1:12">
      <c r="A3040">
        <v>545398</v>
      </c>
      <c r="B3040" t="s">
        <v>215</v>
      </c>
      <c r="C3040" t="s">
        <v>29</v>
      </c>
      <c r="D3040">
        <v>22</v>
      </c>
      <c r="E3040" s="1">
        <v>40615.688888888893</v>
      </c>
      <c r="F3040">
        <v>1.65</v>
      </c>
      <c r="G3040">
        <v>13836</v>
      </c>
      <c r="H3040" t="s">
        <v>10</v>
      </c>
      <c r="I3040" t="str">
        <f>IF(AND(LEFT(OnlineRetail[[#This Row],[InvoiceNo]],1)&lt;&gt;"C",OnlineRetail[[#This Row],[CustomerID]]&lt;&gt;""),"Yes","No")</f>
        <v>Yes</v>
      </c>
      <c r="J3040" s="4">
        <f>EOMONTH(OnlineRetail[[#This Row],[InvoiceDate]],-1)+1</f>
        <v>40603</v>
      </c>
      <c r="K3040" s="6">
        <f>OnlineRetail[[#This Row],[Quantity]]*OnlineRetail[[#This Row],[UnitPrice]]</f>
        <v>36.299999999999997</v>
      </c>
      <c r="L3040" t="str">
        <f t="shared" si="47"/>
        <v>13836|Mar-2011</v>
      </c>
    </row>
    <row r="3041" spans="1:12">
      <c r="A3041">
        <v>552530</v>
      </c>
      <c r="B3041" t="s">
        <v>28</v>
      </c>
      <c r="C3041" t="s">
        <v>40</v>
      </c>
      <c r="D3041">
        <v>21</v>
      </c>
      <c r="E3041" s="1">
        <v>40615.734027777777</v>
      </c>
      <c r="F3041">
        <v>4.95</v>
      </c>
      <c r="G3041">
        <v>13440</v>
      </c>
      <c r="H3041" t="s">
        <v>10</v>
      </c>
      <c r="I3041" t="str">
        <f>IF(AND(LEFT(OnlineRetail[[#This Row],[InvoiceNo]],1)&lt;&gt;"C",OnlineRetail[[#This Row],[CustomerID]]&lt;&gt;""),"Yes","No")</f>
        <v>Yes</v>
      </c>
      <c r="J3041" s="4">
        <f>EOMONTH(OnlineRetail[[#This Row],[InvoiceDate]],-1)+1</f>
        <v>40603</v>
      </c>
      <c r="K3041" s="6">
        <f>OnlineRetail[[#This Row],[Quantity]]*OnlineRetail[[#This Row],[UnitPrice]]</f>
        <v>103.95</v>
      </c>
      <c r="L3041" t="str">
        <f t="shared" si="47"/>
        <v>13440|Mar-2011</v>
      </c>
    </row>
    <row r="3042" spans="1:12">
      <c r="A3042">
        <v>538346</v>
      </c>
      <c r="B3042" t="s">
        <v>200</v>
      </c>
      <c r="C3042" t="s">
        <v>27</v>
      </c>
      <c r="D3042">
        <v>5</v>
      </c>
      <c r="E3042" s="1">
        <v>40615.751388888893</v>
      </c>
      <c r="F3042">
        <v>3.39</v>
      </c>
      <c r="G3042">
        <v>13490</v>
      </c>
      <c r="H3042" t="s">
        <v>10</v>
      </c>
      <c r="I3042" t="str">
        <f>IF(AND(LEFT(OnlineRetail[[#This Row],[InvoiceNo]],1)&lt;&gt;"C",OnlineRetail[[#This Row],[CustomerID]]&lt;&gt;""),"Yes","No")</f>
        <v>Yes</v>
      </c>
      <c r="J3042" s="4">
        <f>EOMONTH(OnlineRetail[[#This Row],[InvoiceDate]],-1)+1</f>
        <v>40603</v>
      </c>
      <c r="K3042" s="6">
        <f>OnlineRetail[[#This Row],[Quantity]]*OnlineRetail[[#This Row],[UnitPrice]]</f>
        <v>16.95</v>
      </c>
      <c r="L3042" t="str">
        <f t="shared" si="47"/>
        <v>13490|Mar-2011</v>
      </c>
    </row>
    <row r="3043" spans="1:12">
      <c r="A3043">
        <v>545324</v>
      </c>
      <c r="B3043" t="s">
        <v>80</v>
      </c>
      <c r="C3043" t="s">
        <v>42</v>
      </c>
      <c r="D3043">
        <v>20</v>
      </c>
      <c r="E3043" s="1">
        <v>40615.752083333333</v>
      </c>
      <c r="F3043">
        <v>0.85</v>
      </c>
      <c r="G3043">
        <v>14321</v>
      </c>
      <c r="H3043" t="s">
        <v>10</v>
      </c>
      <c r="I3043" t="str">
        <f>IF(AND(LEFT(OnlineRetail[[#This Row],[InvoiceNo]],1)&lt;&gt;"C",OnlineRetail[[#This Row],[CustomerID]]&lt;&gt;""),"Yes","No")</f>
        <v>Yes</v>
      </c>
      <c r="J3043" s="4">
        <f>EOMONTH(OnlineRetail[[#This Row],[InvoiceDate]],-1)+1</f>
        <v>40603</v>
      </c>
      <c r="K3043" s="6">
        <f>OnlineRetail[[#This Row],[Quantity]]*OnlineRetail[[#This Row],[UnitPrice]]</f>
        <v>17</v>
      </c>
      <c r="L3043" t="str">
        <f t="shared" si="47"/>
        <v>14321|Mar-2011</v>
      </c>
    </row>
    <row r="3044" spans="1:12">
      <c r="A3044">
        <v>547663</v>
      </c>
      <c r="B3044" t="s">
        <v>85</v>
      </c>
      <c r="C3044" t="s">
        <v>14</v>
      </c>
      <c r="D3044">
        <v>20</v>
      </c>
      <c r="E3044" s="1">
        <v>40615.758333333331</v>
      </c>
      <c r="F3044">
        <v>1.65</v>
      </c>
      <c r="G3044">
        <v>12551</v>
      </c>
      <c r="H3044" t="s">
        <v>10</v>
      </c>
      <c r="I3044" t="str">
        <f>IF(AND(LEFT(OnlineRetail[[#This Row],[InvoiceNo]],1)&lt;&gt;"C",OnlineRetail[[#This Row],[CustomerID]]&lt;&gt;""),"Yes","No")</f>
        <v>Yes</v>
      </c>
      <c r="J3044" s="4">
        <f>EOMONTH(OnlineRetail[[#This Row],[InvoiceDate]],-1)+1</f>
        <v>40603</v>
      </c>
      <c r="K3044" s="6">
        <f>OnlineRetail[[#This Row],[Quantity]]*OnlineRetail[[#This Row],[UnitPrice]]</f>
        <v>33</v>
      </c>
      <c r="L3044" t="str">
        <f t="shared" si="47"/>
        <v>12551|Mar-2011</v>
      </c>
    </row>
    <row r="3045" spans="1:12">
      <c r="A3045">
        <v>544603</v>
      </c>
      <c r="B3045" t="s">
        <v>103</v>
      </c>
      <c r="C3045" t="s">
        <v>24</v>
      </c>
      <c r="D3045">
        <v>19</v>
      </c>
      <c r="E3045" s="1">
        <v>40615.776388888888</v>
      </c>
      <c r="F3045">
        <v>9.9499999999999993</v>
      </c>
      <c r="G3045">
        <v>13270</v>
      </c>
      <c r="H3045" t="s">
        <v>10</v>
      </c>
      <c r="I3045" t="str">
        <f>IF(AND(LEFT(OnlineRetail[[#This Row],[InvoiceNo]],1)&lt;&gt;"C",OnlineRetail[[#This Row],[CustomerID]]&lt;&gt;""),"Yes","No")</f>
        <v>Yes</v>
      </c>
      <c r="J3045" s="4">
        <f>EOMONTH(OnlineRetail[[#This Row],[InvoiceDate]],-1)+1</f>
        <v>40603</v>
      </c>
      <c r="K3045" s="6">
        <f>OnlineRetail[[#This Row],[Quantity]]*OnlineRetail[[#This Row],[UnitPrice]]</f>
        <v>189.04999999999998</v>
      </c>
      <c r="L3045" t="str">
        <f t="shared" si="47"/>
        <v>13270|Mar-2011</v>
      </c>
    </row>
    <row r="3046" spans="1:12">
      <c r="A3046">
        <v>540635</v>
      </c>
      <c r="B3046" t="s">
        <v>100</v>
      </c>
      <c r="C3046" t="s">
        <v>83</v>
      </c>
      <c r="D3046">
        <v>1</v>
      </c>
      <c r="E3046" s="1">
        <v>40615.78125</v>
      </c>
      <c r="F3046">
        <v>5.95</v>
      </c>
      <c r="G3046">
        <v>12456</v>
      </c>
      <c r="H3046" t="s">
        <v>10</v>
      </c>
      <c r="I3046" t="str">
        <f>IF(AND(LEFT(OnlineRetail[[#This Row],[InvoiceNo]],1)&lt;&gt;"C",OnlineRetail[[#This Row],[CustomerID]]&lt;&gt;""),"Yes","No")</f>
        <v>Yes</v>
      </c>
      <c r="J3046" s="4">
        <f>EOMONTH(OnlineRetail[[#This Row],[InvoiceDate]],-1)+1</f>
        <v>40603</v>
      </c>
      <c r="K3046" s="6">
        <f>OnlineRetail[[#This Row],[Quantity]]*OnlineRetail[[#This Row],[UnitPrice]]</f>
        <v>5.95</v>
      </c>
      <c r="L3046" t="str">
        <f t="shared" si="47"/>
        <v>12456|Mar-2011</v>
      </c>
    </row>
    <row r="3047" spans="1:12">
      <c r="A3047">
        <v>537506</v>
      </c>
      <c r="B3047" t="s">
        <v>273</v>
      </c>
      <c r="C3047" t="s">
        <v>16</v>
      </c>
      <c r="D3047">
        <v>12</v>
      </c>
      <c r="E3047" s="1">
        <v>40615.809027777781</v>
      </c>
      <c r="F3047">
        <v>9.9499999999999993</v>
      </c>
      <c r="G3047">
        <v>12517</v>
      </c>
      <c r="H3047" t="s">
        <v>10</v>
      </c>
      <c r="I3047" t="str">
        <f>IF(AND(LEFT(OnlineRetail[[#This Row],[InvoiceNo]],1)&lt;&gt;"C",OnlineRetail[[#This Row],[CustomerID]]&lt;&gt;""),"Yes","No")</f>
        <v>Yes</v>
      </c>
      <c r="J3047" s="4">
        <f>EOMONTH(OnlineRetail[[#This Row],[InvoiceDate]],-1)+1</f>
        <v>40603</v>
      </c>
      <c r="K3047" s="6">
        <f>OnlineRetail[[#This Row],[Quantity]]*OnlineRetail[[#This Row],[UnitPrice]]</f>
        <v>119.39999999999999</v>
      </c>
      <c r="L3047" t="str">
        <f t="shared" si="47"/>
        <v>12517|Mar-2011</v>
      </c>
    </row>
    <row r="3048" spans="1:12">
      <c r="A3048">
        <v>545976</v>
      </c>
      <c r="B3048" t="s">
        <v>183</v>
      </c>
      <c r="C3048" t="s">
        <v>50</v>
      </c>
      <c r="D3048">
        <v>20</v>
      </c>
      <c r="E3048" s="1">
        <v>40615.817361111112</v>
      </c>
      <c r="F3048">
        <v>2.1</v>
      </c>
      <c r="G3048">
        <v>14227</v>
      </c>
      <c r="H3048" t="s">
        <v>10</v>
      </c>
      <c r="I3048" t="str">
        <f>IF(AND(LEFT(OnlineRetail[[#This Row],[InvoiceNo]],1)&lt;&gt;"C",OnlineRetail[[#This Row],[CustomerID]]&lt;&gt;""),"Yes","No")</f>
        <v>Yes</v>
      </c>
      <c r="J3048" s="4">
        <f>EOMONTH(OnlineRetail[[#This Row],[InvoiceDate]],-1)+1</f>
        <v>40603</v>
      </c>
      <c r="K3048" s="6">
        <f>OnlineRetail[[#This Row],[Quantity]]*OnlineRetail[[#This Row],[UnitPrice]]</f>
        <v>42</v>
      </c>
      <c r="L3048" t="str">
        <f t="shared" si="47"/>
        <v>14227|Mar-2011</v>
      </c>
    </row>
    <row r="3049" spans="1:12">
      <c r="A3049">
        <v>555669</v>
      </c>
      <c r="B3049" t="s">
        <v>94</v>
      </c>
      <c r="C3049" t="s">
        <v>9</v>
      </c>
      <c r="D3049">
        <v>11</v>
      </c>
      <c r="E3049" s="1">
        <v>40616.334722222222</v>
      </c>
      <c r="F3049">
        <v>4.25</v>
      </c>
      <c r="G3049">
        <v>12730</v>
      </c>
      <c r="H3049" t="s">
        <v>31</v>
      </c>
      <c r="I3049" t="str">
        <f>IF(AND(LEFT(OnlineRetail[[#This Row],[InvoiceNo]],1)&lt;&gt;"C",OnlineRetail[[#This Row],[CustomerID]]&lt;&gt;""),"Yes","No")</f>
        <v>Yes</v>
      </c>
      <c r="J3049" s="4">
        <f>EOMONTH(OnlineRetail[[#This Row],[InvoiceDate]],-1)+1</f>
        <v>40603</v>
      </c>
      <c r="K3049" s="6">
        <f>OnlineRetail[[#This Row],[Quantity]]*OnlineRetail[[#This Row],[UnitPrice]]</f>
        <v>46.75</v>
      </c>
      <c r="L3049" t="str">
        <f t="shared" si="47"/>
        <v>12730|Mar-2011</v>
      </c>
    </row>
    <row r="3050" spans="1:12">
      <c r="A3050">
        <v>538926</v>
      </c>
      <c r="B3050" t="s">
        <v>281</v>
      </c>
      <c r="C3050" t="s">
        <v>39</v>
      </c>
      <c r="D3050">
        <v>14</v>
      </c>
      <c r="E3050" s="1">
        <v>40616.345138888893</v>
      </c>
      <c r="F3050">
        <v>0.85</v>
      </c>
      <c r="G3050">
        <v>13770</v>
      </c>
      <c r="H3050" t="s">
        <v>10</v>
      </c>
      <c r="I3050" t="str">
        <f>IF(AND(LEFT(OnlineRetail[[#This Row],[InvoiceNo]],1)&lt;&gt;"C",OnlineRetail[[#This Row],[CustomerID]]&lt;&gt;""),"Yes","No")</f>
        <v>Yes</v>
      </c>
      <c r="J3050" s="4">
        <f>EOMONTH(OnlineRetail[[#This Row],[InvoiceDate]],-1)+1</f>
        <v>40603</v>
      </c>
      <c r="K3050" s="6">
        <f>OnlineRetail[[#This Row],[Quantity]]*OnlineRetail[[#This Row],[UnitPrice]]</f>
        <v>11.9</v>
      </c>
      <c r="L3050" t="str">
        <f t="shared" si="47"/>
        <v>13770|Mar-2011</v>
      </c>
    </row>
    <row r="3051" spans="1:12">
      <c r="A3051">
        <v>549954</v>
      </c>
      <c r="B3051" t="s">
        <v>240</v>
      </c>
      <c r="C3051" t="s">
        <v>19</v>
      </c>
      <c r="D3051">
        <v>13</v>
      </c>
      <c r="E3051" s="1">
        <v>40616.354166666657</v>
      </c>
      <c r="F3051">
        <v>2.5499999999999998</v>
      </c>
      <c r="G3051">
        <v>13828</v>
      </c>
      <c r="H3051" t="s">
        <v>10</v>
      </c>
      <c r="I3051" t="str">
        <f>IF(AND(LEFT(OnlineRetail[[#This Row],[InvoiceNo]],1)&lt;&gt;"C",OnlineRetail[[#This Row],[CustomerID]]&lt;&gt;""),"Yes","No")</f>
        <v>Yes</v>
      </c>
      <c r="J3051" s="4">
        <f>EOMONTH(OnlineRetail[[#This Row],[InvoiceDate]],-1)+1</f>
        <v>40603</v>
      </c>
      <c r="K3051" s="6">
        <f>OnlineRetail[[#This Row],[Quantity]]*OnlineRetail[[#This Row],[UnitPrice]]</f>
        <v>33.15</v>
      </c>
      <c r="L3051" t="str">
        <f t="shared" si="47"/>
        <v>13828|Mar-2011</v>
      </c>
    </row>
    <row r="3052" spans="1:12" hidden="1">
      <c r="A3052" t="s">
        <v>312</v>
      </c>
      <c r="B3052" t="s">
        <v>255</v>
      </c>
      <c r="C3052" t="s">
        <v>14</v>
      </c>
      <c r="D3052">
        <v>3</v>
      </c>
      <c r="E3052" s="1">
        <v>40616.35833333333</v>
      </c>
      <c r="F3052">
        <v>7.95</v>
      </c>
      <c r="G3052">
        <v>13712</v>
      </c>
      <c r="H3052" t="s">
        <v>10</v>
      </c>
      <c r="I3052" t="str">
        <f>IF(AND(LEFT(OnlineRetail[[#This Row],[InvoiceNo]],1)&lt;&gt;"C",OnlineRetail[[#This Row],[CustomerID]]&lt;&gt;""),"Yes","No")</f>
        <v>No</v>
      </c>
      <c r="J3052" s="4">
        <f>EOMONTH(OnlineRetail[[#This Row],[InvoiceDate]],-1)+1</f>
        <v>40603</v>
      </c>
      <c r="K3052" s="6">
        <f>OnlineRetail[[#This Row],[Quantity]]*OnlineRetail[[#This Row],[UnitPrice]]</f>
        <v>23.85</v>
      </c>
      <c r="L3052" t="str">
        <f t="shared" si="47"/>
        <v/>
      </c>
    </row>
    <row r="3053" spans="1:12">
      <c r="A3053">
        <v>547059</v>
      </c>
      <c r="B3053" t="s">
        <v>297</v>
      </c>
      <c r="C3053" t="s">
        <v>42</v>
      </c>
      <c r="D3053">
        <v>10</v>
      </c>
      <c r="E3053" s="1">
        <v>40616.36041666667</v>
      </c>
      <c r="F3053">
        <v>3.39</v>
      </c>
      <c r="G3053">
        <v>13333</v>
      </c>
      <c r="H3053" t="s">
        <v>25</v>
      </c>
      <c r="I3053" t="str">
        <f>IF(AND(LEFT(OnlineRetail[[#This Row],[InvoiceNo]],1)&lt;&gt;"C",OnlineRetail[[#This Row],[CustomerID]]&lt;&gt;""),"Yes","No")</f>
        <v>Yes</v>
      </c>
      <c r="J3053" s="4">
        <f>EOMONTH(OnlineRetail[[#This Row],[InvoiceDate]],-1)+1</f>
        <v>40603</v>
      </c>
      <c r="K3053" s="6">
        <f>OnlineRetail[[#This Row],[Quantity]]*OnlineRetail[[#This Row],[UnitPrice]]</f>
        <v>33.9</v>
      </c>
      <c r="L3053" t="str">
        <f t="shared" si="47"/>
        <v>13333|Mar-2011</v>
      </c>
    </row>
    <row r="3054" spans="1:12">
      <c r="A3054">
        <v>544062</v>
      </c>
      <c r="B3054" t="s">
        <v>211</v>
      </c>
      <c r="C3054" t="s">
        <v>19</v>
      </c>
      <c r="D3054">
        <v>5</v>
      </c>
      <c r="E3054" s="1">
        <v>40616.365972222222</v>
      </c>
      <c r="F3054">
        <v>4.25</v>
      </c>
      <c r="G3054">
        <v>13745</v>
      </c>
      <c r="H3054" t="s">
        <v>10</v>
      </c>
      <c r="I3054" t="str">
        <f>IF(AND(LEFT(OnlineRetail[[#This Row],[InvoiceNo]],1)&lt;&gt;"C",OnlineRetail[[#This Row],[CustomerID]]&lt;&gt;""),"Yes","No")</f>
        <v>Yes</v>
      </c>
      <c r="J3054" s="4">
        <f>EOMONTH(OnlineRetail[[#This Row],[InvoiceDate]],-1)+1</f>
        <v>40603</v>
      </c>
      <c r="K3054" s="6">
        <f>OnlineRetail[[#This Row],[Quantity]]*OnlineRetail[[#This Row],[UnitPrice]]</f>
        <v>21.25</v>
      </c>
      <c r="L3054" t="str">
        <f t="shared" si="47"/>
        <v>13745|Mar-2011</v>
      </c>
    </row>
    <row r="3055" spans="1:12">
      <c r="A3055">
        <v>549050</v>
      </c>
      <c r="B3055" t="s">
        <v>172</v>
      </c>
      <c r="C3055" t="s">
        <v>33</v>
      </c>
      <c r="D3055">
        <v>9</v>
      </c>
      <c r="E3055" s="1">
        <v>40616.369444444441</v>
      </c>
      <c r="F3055">
        <v>9.9499999999999993</v>
      </c>
      <c r="G3055">
        <v>12591</v>
      </c>
      <c r="H3055" t="s">
        <v>121</v>
      </c>
      <c r="I3055" t="str">
        <f>IF(AND(LEFT(OnlineRetail[[#This Row],[InvoiceNo]],1)&lt;&gt;"C",OnlineRetail[[#This Row],[CustomerID]]&lt;&gt;""),"Yes","No")</f>
        <v>Yes</v>
      </c>
      <c r="J3055" s="4">
        <f>EOMONTH(OnlineRetail[[#This Row],[InvoiceDate]],-1)+1</f>
        <v>40603</v>
      </c>
      <c r="K3055" s="6">
        <f>OnlineRetail[[#This Row],[Quantity]]*OnlineRetail[[#This Row],[UnitPrice]]</f>
        <v>89.55</v>
      </c>
      <c r="L3055" t="str">
        <f t="shared" si="47"/>
        <v>12591|Mar-2011</v>
      </c>
    </row>
    <row r="3056" spans="1:12">
      <c r="A3056">
        <v>550555</v>
      </c>
      <c r="B3056" t="s">
        <v>15</v>
      </c>
      <c r="C3056" t="s">
        <v>27</v>
      </c>
      <c r="D3056">
        <v>3</v>
      </c>
      <c r="E3056" s="1">
        <v>40616.382638888892</v>
      </c>
      <c r="F3056">
        <v>1.25</v>
      </c>
      <c r="G3056">
        <v>13982</v>
      </c>
      <c r="H3056" t="s">
        <v>31</v>
      </c>
      <c r="I3056" t="str">
        <f>IF(AND(LEFT(OnlineRetail[[#This Row],[InvoiceNo]],1)&lt;&gt;"C",OnlineRetail[[#This Row],[CustomerID]]&lt;&gt;""),"Yes","No")</f>
        <v>Yes</v>
      </c>
      <c r="J3056" s="4">
        <f>EOMONTH(OnlineRetail[[#This Row],[InvoiceDate]],-1)+1</f>
        <v>40603</v>
      </c>
      <c r="K3056" s="6">
        <f>OnlineRetail[[#This Row],[Quantity]]*OnlineRetail[[#This Row],[UnitPrice]]</f>
        <v>3.75</v>
      </c>
      <c r="L3056" t="str">
        <f t="shared" si="47"/>
        <v>13982|Mar-2011</v>
      </c>
    </row>
    <row r="3057" spans="1:12">
      <c r="A3057">
        <v>548057</v>
      </c>
      <c r="B3057" t="s">
        <v>117</v>
      </c>
      <c r="C3057" t="s">
        <v>42</v>
      </c>
      <c r="D3057">
        <v>20</v>
      </c>
      <c r="E3057" s="1">
        <v>40616.386111111111</v>
      </c>
      <c r="F3057">
        <v>5.95</v>
      </c>
      <c r="G3057">
        <v>12684</v>
      </c>
      <c r="H3057" t="s">
        <v>10</v>
      </c>
      <c r="I3057" t="str">
        <f>IF(AND(LEFT(OnlineRetail[[#This Row],[InvoiceNo]],1)&lt;&gt;"C",OnlineRetail[[#This Row],[CustomerID]]&lt;&gt;""),"Yes","No")</f>
        <v>Yes</v>
      </c>
      <c r="J3057" s="4">
        <f>EOMONTH(OnlineRetail[[#This Row],[InvoiceDate]],-1)+1</f>
        <v>40603</v>
      </c>
      <c r="K3057" s="6">
        <f>OnlineRetail[[#This Row],[Quantity]]*OnlineRetail[[#This Row],[UnitPrice]]</f>
        <v>119</v>
      </c>
      <c r="L3057" t="str">
        <f t="shared" si="47"/>
        <v>12684|Mar-2011</v>
      </c>
    </row>
    <row r="3058" spans="1:12">
      <c r="A3058">
        <v>550875</v>
      </c>
      <c r="B3058" t="s">
        <v>163</v>
      </c>
      <c r="C3058" t="s">
        <v>14</v>
      </c>
      <c r="D3058">
        <v>19</v>
      </c>
      <c r="E3058" s="1">
        <v>40616.393055555563</v>
      </c>
      <c r="F3058">
        <v>1.25</v>
      </c>
      <c r="G3058">
        <v>14168</v>
      </c>
      <c r="H3058" t="s">
        <v>10</v>
      </c>
      <c r="I3058" t="str">
        <f>IF(AND(LEFT(OnlineRetail[[#This Row],[InvoiceNo]],1)&lt;&gt;"C",OnlineRetail[[#This Row],[CustomerID]]&lt;&gt;""),"Yes","No")</f>
        <v>Yes</v>
      </c>
      <c r="J3058" s="4">
        <f>EOMONTH(OnlineRetail[[#This Row],[InvoiceDate]],-1)+1</f>
        <v>40603</v>
      </c>
      <c r="K3058" s="6">
        <f>OnlineRetail[[#This Row],[Quantity]]*OnlineRetail[[#This Row],[UnitPrice]]</f>
        <v>23.75</v>
      </c>
      <c r="L3058" t="str">
        <f t="shared" si="47"/>
        <v>14168|Mar-2011</v>
      </c>
    </row>
    <row r="3059" spans="1:12">
      <c r="A3059">
        <v>542478</v>
      </c>
      <c r="B3059" t="s">
        <v>78</v>
      </c>
      <c r="C3059" t="s">
        <v>19</v>
      </c>
      <c r="D3059">
        <v>23</v>
      </c>
      <c r="E3059" s="1">
        <v>40616.401388888888</v>
      </c>
      <c r="F3059">
        <v>7.95</v>
      </c>
      <c r="G3059">
        <v>12929</v>
      </c>
      <c r="H3059" t="s">
        <v>10</v>
      </c>
      <c r="I3059" t="str">
        <f>IF(AND(LEFT(OnlineRetail[[#This Row],[InvoiceNo]],1)&lt;&gt;"C",OnlineRetail[[#This Row],[CustomerID]]&lt;&gt;""),"Yes","No")</f>
        <v>Yes</v>
      </c>
      <c r="J3059" s="4">
        <f>EOMONTH(OnlineRetail[[#This Row],[InvoiceDate]],-1)+1</f>
        <v>40603</v>
      </c>
      <c r="K3059" s="6">
        <f>OnlineRetail[[#This Row],[Quantity]]*OnlineRetail[[#This Row],[UnitPrice]]</f>
        <v>182.85</v>
      </c>
      <c r="L3059" t="str">
        <f t="shared" si="47"/>
        <v>12929|Mar-2011</v>
      </c>
    </row>
    <row r="3060" spans="1:12">
      <c r="A3060">
        <v>552719</v>
      </c>
      <c r="B3060" t="s">
        <v>268</v>
      </c>
      <c r="C3060" t="s">
        <v>33</v>
      </c>
      <c r="D3060">
        <v>24</v>
      </c>
      <c r="E3060" s="1">
        <v>40616.411805555559</v>
      </c>
      <c r="F3060">
        <v>4.25</v>
      </c>
      <c r="G3060">
        <v>13270</v>
      </c>
      <c r="H3060" t="s">
        <v>10</v>
      </c>
      <c r="I3060" t="str">
        <f>IF(AND(LEFT(OnlineRetail[[#This Row],[InvoiceNo]],1)&lt;&gt;"C",OnlineRetail[[#This Row],[CustomerID]]&lt;&gt;""),"Yes","No")</f>
        <v>Yes</v>
      </c>
      <c r="J3060" s="4">
        <f>EOMONTH(OnlineRetail[[#This Row],[InvoiceDate]],-1)+1</f>
        <v>40603</v>
      </c>
      <c r="K3060" s="6">
        <f>OnlineRetail[[#This Row],[Quantity]]*OnlineRetail[[#This Row],[UnitPrice]]</f>
        <v>102</v>
      </c>
      <c r="L3060" t="str">
        <f t="shared" si="47"/>
        <v>13270|Mar-2011</v>
      </c>
    </row>
    <row r="3061" spans="1:12">
      <c r="A3061">
        <v>552287</v>
      </c>
      <c r="B3061" t="s">
        <v>8</v>
      </c>
      <c r="C3061" t="s">
        <v>39</v>
      </c>
      <c r="D3061">
        <v>11</v>
      </c>
      <c r="E3061" s="1">
        <v>40616.425694444442</v>
      </c>
      <c r="F3061">
        <v>1.25</v>
      </c>
      <c r="G3061">
        <v>13009</v>
      </c>
      <c r="H3061" t="s">
        <v>10</v>
      </c>
      <c r="I3061" t="str">
        <f>IF(AND(LEFT(OnlineRetail[[#This Row],[InvoiceNo]],1)&lt;&gt;"C",OnlineRetail[[#This Row],[CustomerID]]&lt;&gt;""),"Yes","No")</f>
        <v>Yes</v>
      </c>
      <c r="J3061" s="4">
        <f>EOMONTH(OnlineRetail[[#This Row],[InvoiceDate]],-1)+1</f>
        <v>40603</v>
      </c>
      <c r="K3061" s="6">
        <f>OnlineRetail[[#This Row],[Quantity]]*OnlineRetail[[#This Row],[UnitPrice]]</f>
        <v>13.75</v>
      </c>
      <c r="L3061" t="str">
        <f t="shared" si="47"/>
        <v>13009|Mar-2011</v>
      </c>
    </row>
    <row r="3062" spans="1:12">
      <c r="A3062">
        <v>539783</v>
      </c>
      <c r="B3062" t="s">
        <v>102</v>
      </c>
      <c r="C3062" t="s">
        <v>14</v>
      </c>
      <c r="D3062">
        <v>14</v>
      </c>
      <c r="E3062" s="1">
        <v>40616.432638888888</v>
      </c>
      <c r="F3062">
        <v>1.25</v>
      </c>
      <c r="G3062">
        <v>13780</v>
      </c>
      <c r="H3062" t="s">
        <v>10</v>
      </c>
      <c r="I3062" t="str">
        <f>IF(AND(LEFT(OnlineRetail[[#This Row],[InvoiceNo]],1)&lt;&gt;"C",OnlineRetail[[#This Row],[CustomerID]]&lt;&gt;""),"Yes","No")</f>
        <v>Yes</v>
      </c>
      <c r="J3062" s="4">
        <f>EOMONTH(OnlineRetail[[#This Row],[InvoiceDate]],-1)+1</f>
        <v>40603</v>
      </c>
      <c r="K3062" s="6">
        <f>OnlineRetail[[#This Row],[Quantity]]*OnlineRetail[[#This Row],[UnitPrice]]</f>
        <v>17.5</v>
      </c>
      <c r="L3062" t="str">
        <f t="shared" si="47"/>
        <v>13780|Mar-2011</v>
      </c>
    </row>
    <row r="3063" spans="1:12">
      <c r="A3063">
        <v>540527</v>
      </c>
      <c r="B3063" t="s">
        <v>223</v>
      </c>
      <c r="C3063" t="s">
        <v>9</v>
      </c>
      <c r="D3063">
        <v>22</v>
      </c>
      <c r="E3063" s="1">
        <v>40616.450694444437</v>
      </c>
      <c r="F3063">
        <v>1.65</v>
      </c>
      <c r="G3063">
        <v>14195</v>
      </c>
      <c r="H3063" t="s">
        <v>10</v>
      </c>
      <c r="I3063" t="str">
        <f>IF(AND(LEFT(OnlineRetail[[#This Row],[InvoiceNo]],1)&lt;&gt;"C",OnlineRetail[[#This Row],[CustomerID]]&lt;&gt;""),"Yes","No")</f>
        <v>Yes</v>
      </c>
      <c r="J3063" s="4">
        <f>EOMONTH(OnlineRetail[[#This Row],[InvoiceDate]],-1)+1</f>
        <v>40603</v>
      </c>
      <c r="K3063" s="6">
        <f>OnlineRetail[[#This Row],[Quantity]]*OnlineRetail[[#This Row],[UnitPrice]]</f>
        <v>36.299999999999997</v>
      </c>
      <c r="L3063" t="str">
        <f t="shared" si="47"/>
        <v>14195|Mar-2011</v>
      </c>
    </row>
    <row r="3064" spans="1:12">
      <c r="A3064">
        <v>547818</v>
      </c>
      <c r="B3064" t="s">
        <v>207</v>
      </c>
      <c r="C3064" t="s">
        <v>27</v>
      </c>
      <c r="D3064">
        <v>5</v>
      </c>
      <c r="E3064" s="1">
        <v>40616.451388888891</v>
      </c>
      <c r="F3064">
        <v>5.95</v>
      </c>
      <c r="G3064">
        <v>13872</v>
      </c>
      <c r="H3064" t="s">
        <v>36</v>
      </c>
      <c r="I3064" t="str">
        <f>IF(AND(LEFT(OnlineRetail[[#This Row],[InvoiceNo]],1)&lt;&gt;"C",OnlineRetail[[#This Row],[CustomerID]]&lt;&gt;""),"Yes","No")</f>
        <v>Yes</v>
      </c>
      <c r="J3064" s="4">
        <f>EOMONTH(OnlineRetail[[#This Row],[InvoiceDate]],-1)+1</f>
        <v>40603</v>
      </c>
      <c r="K3064" s="6">
        <f>OnlineRetail[[#This Row],[Quantity]]*OnlineRetail[[#This Row],[UnitPrice]]</f>
        <v>29.75</v>
      </c>
      <c r="L3064" t="str">
        <f t="shared" si="47"/>
        <v>13872|Mar-2011</v>
      </c>
    </row>
    <row r="3065" spans="1:12">
      <c r="A3065">
        <v>554478</v>
      </c>
      <c r="B3065" t="s">
        <v>95</v>
      </c>
      <c r="C3065" t="s">
        <v>72</v>
      </c>
      <c r="D3065">
        <v>19</v>
      </c>
      <c r="E3065" s="1">
        <v>40616.452777777777</v>
      </c>
      <c r="F3065">
        <v>4.25</v>
      </c>
      <c r="G3065">
        <v>13824</v>
      </c>
      <c r="H3065" t="s">
        <v>10</v>
      </c>
      <c r="I3065" t="str">
        <f>IF(AND(LEFT(OnlineRetail[[#This Row],[InvoiceNo]],1)&lt;&gt;"C",OnlineRetail[[#This Row],[CustomerID]]&lt;&gt;""),"Yes","No")</f>
        <v>Yes</v>
      </c>
      <c r="J3065" s="4">
        <f>EOMONTH(OnlineRetail[[#This Row],[InvoiceDate]],-1)+1</f>
        <v>40603</v>
      </c>
      <c r="K3065" s="6">
        <f>OnlineRetail[[#This Row],[Quantity]]*OnlineRetail[[#This Row],[UnitPrice]]</f>
        <v>80.75</v>
      </c>
      <c r="L3065" t="str">
        <f t="shared" si="47"/>
        <v>13824|Mar-2011</v>
      </c>
    </row>
    <row r="3066" spans="1:12">
      <c r="A3066">
        <v>538514</v>
      </c>
      <c r="B3066" t="s">
        <v>276</v>
      </c>
      <c r="C3066" t="s">
        <v>24</v>
      </c>
      <c r="D3066">
        <v>7</v>
      </c>
      <c r="E3066" s="1">
        <v>40616.465277777781</v>
      </c>
      <c r="F3066">
        <v>2.5499999999999998</v>
      </c>
      <c r="G3066">
        <v>12745</v>
      </c>
      <c r="H3066" t="s">
        <v>10</v>
      </c>
      <c r="I3066" t="str">
        <f>IF(AND(LEFT(OnlineRetail[[#This Row],[InvoiceNo]],1)&lt;&gt;"C",OnlineRetail[[#This Row],[CustomerID]]&lt;&gt;""),"Yes","No")</f>
        <v>Yes</v>
      </c>
      <c r="J3066" s="4">
        <f>EOMONTH(OnlineRetail[[#This Row],[InvoiceDate]],-1)+1</f>
        <v>40603</v>
      </c>
      <c r="K3066" s="6">
        <f>OnlineRetail[[#This Row],[Quantity]]*OnlineRetail[[#This Row],[UnitPrice]]</f>
        <v>17.849999999999998</v>
      </c>
      <c r="L3066" t="str">
        <f t="shared" si="47"/>
        <v>12745|Mar-2011</v>
      </c>
    </row>
    <row r="3067" spans="1:12">
      <c r="A3067">
        <v>547087</v>
      </c>
      <c r="B3067" t="s">
        <v>66</v>
      </c>
      <c r="C3067" t="s">
        <v>50</v>
      </c>
      <c r="D3067">
        <v>5</v>
      </c>
      <c r="E3067" s="1">
        <v>40616.468055555553</v>
      </c>
      <c r="F3067">
        <v>7.95</v>
      </c>
      <c r="G3067">
        <v>12535</v>
      </c>
      <c r="H3067" t="s">
        <v>10</v>
      </c>
      <c r="I3067" t="str">
        <f>IF(AND(LEFT(OnlineRetail[[#This Row],[InvoiceNo]],1)&lt;&gt;"C",OnlineRetail[[#This Row],[CustomerID]]&lt;&gt;""),"Yes","No")</f>
        <v>Yes</v>
      </c>
      <c r="J3067" s="4">
        <f>EOMONTH(OnlineRetail[[#This Row],[InvoiceDate]],-1)+1</f>
        <v>40603</v>
      </c>
      <c r="K3067" s="6">
        <f>OnlineRetail[[#This Row],[Quantity]]*OnlineRetail[[#This Row],[UnitPrice]]</f>
        <v>39.75</v>
      </c>
      <c r="L3067" t="str">
        <f t="shared" si="47"/>
        <v>12535|Mar-2011</v>
      </c>
    </row>
    <row r="3068" spans="1:12">
      <c r="A3068">
        <v>539290</v>
      </c>
      <c r="B3068" t="s">
        <v>236</v>
      </c>
      <c r="C3068" t="s">
        <v>29</v>
      </c>
      <c r="D3068">
        <v>4</v>
      </c>
      <c r="E3068" s="1">
        <v>40616.46875</v>
      </c>
      <c r="F3068">
        <v>3.39</v>
      </c>
      <c r="G3068">
        <v>12742</v>
      </c>
      <c r="H3068" t="s">
        <v>10</v>
      </c>
      <c r="I3068" t="str">
        <f>IF(AND(LEFT(OnlineRetail[[#This Row],[InvoiceNo]],1)&lt;&gt;"C",OnlineRetail[[#This Row],[CustomerID]]&lt;&gt;""),"Yes","No")</f>
        <v>Yes</v>
      </c>
      <c r="J3068" s="4">
        <f>EOMONTH(OnlineRetail[[#This Row],[InvoiceDate]],-1)+1</f>
        <v>40603</v>
      </c>
      <c r="K3068" s="6">
        <f>OnlineRetail[[#This Row],[Quantity]]*OnlineRetail[[#This Row],[UnitPrice]]</f>
        <v>13.56</v>
      </c>
      <c r="L3068" t="str">
        <f t="shared" si="47"/>
        <v>12742|Mar-2011</v>
      </c>
    </row>
    <row r="3069" spans="1:12">
      <c r="A3069">
        <v>541450</v>
      </c>
      <c r="B3069" t="s">
        <v>227</v>
      </c>
      <c r="C3069" t="s">
        <v>9</v>
      </c>
      <c r="D3069">
        <v>1</v>
      </c>
      <c r="E3069" s="1">
        <v>40616.472222222219</v>
      </c>
      <c r="F3069">
        <v>1.65</v>
      </c>
      <c r="G3069">
        <v>13435</v>
      </c>
      <c r="H3069" t="s">
        <v>25</v>
      </c>
      <c r="I3069" t="str">
        <f>IF(AND(LEFT(OnlineRetail[[#This Row],[InvoiceNo]],1)&lt;&gt;"C",OnlineRetail[[#This Row],[CustomerID]]&lt;&gt;""),"Yes","No")</f>
        <v>Yes</v>
      </c>
      <c r="J3069" s="4">
        <f>EOMONTH(OnlineRetail[[#This Row],[InvoiceDate]],-1)+1</f>
        <v>40603</v>
      </c>
      <c r="K3069" s="6">
        <f>OnlineRetail[[#This Row],[Quantity]]*OnlineRetail[[#This Row],[UnitPrice]]</f>
        <v>1.65</v>
      </c>
      <c r="L3069" t="str">
        <f t="shared" si="47"/>
        <v>13435|Mar-2011</v>
      </c>
    </row>
    <row r="3070" spans="1:12">
      <c r="A3070">
        <v>554651</v>
      </c>
      <c r="B3070" t="s">
        <v>103</v>
      </c>
      <c r="C3070" t="s">
        <v>83</v>
      </c>
      <c r="D3070">
        <v>16</v>
      </c>
      <c r="E3070" s="1">
        <v>40616.472222222219</v>
      </c>
      <c r="F3070">
        <v>4.95</v>
      </c>
      <c r="G3070">
        <v>12721</v>
      </c>
      <c r="H3070" t="s">
        <v>22</v>
      </c>
      <c r="I3070" t="str">
        <f>IF(AND(LEFT(OnlineRetail[[#This Row],[InvoiceNo]],1)&lt;&gt;"C",OnlineRetail[[#This Row],[CustomerID]]&lt;&gt;""),"Yes","No")</f>
        <v>Yes</v>
      </c>
      <c r="J3070" s="4">
        <f>EOMONTH(OnlineRetail[[#This Row],[InvoiceDate]],-1)+1</f>
        <v>40603</v>
      </c>
      <c r="K3070" s="6">
        <f>OnlineRetail[[#This Row],[Quantity]]*OnlineRetail[[#This Row],[UnitPrice]]</f>
        <v>79.2</v>
      </c>
      <c r="L3070" t="str">
        <f t="shared" si="47"/>
        <v>12721|Mar-2011</v>
      </c>
    </row>
    <row r="3071" spans="1:12">
      <c r="A3071">
        <v>537344</v>
      </c>
      <c r="B3071" t="s">
        <v>264</v>
      </c>
      <c r="C3071" t="s">
        <v>48</v>
      </c>
      <c r="D3071">
        <v>11</v>
      </c>
      <c r="E3071" s="1">
        <v>40616.473611111112</v>
      </c>
      <c r="F3071">
        <v>0.85</v>
      </c>
      <c r="G3071">
        <v>13633</v>
      </c>
      <c r="H3071" t="s">
        <v>10</v>
      </c>
      <c r="I3071" t="str">
        <f>IF(AND(LEFT(OnlineRetail[[#This Row],[InvoiceNo]],1)&lt;&gt;"C",OnlineRetail[[#This Row],[CustomerID]]&lt;&gt;""),"Yes","No")</f>
        <v>Yes</v>
      </c>
      <c r="J3071" s="4">
        <f>EOMONTH(OnlineRetail[[#This Row],[InvoiceDate]],-1)+1</f>
        <v>40603</v>
      </c>
      <c r="K3071" s="6">
        <f>OnlineRetail[[#This Row],[Quantity]]*OnlineRetail[[#This Row],[UnitPrice]]</f>
        <v>9.35</v>
      </c>
      <c r="L3071" t="str">
        <f t="shared" si="47"/>
        <v>13633|Mar-2011</v>
      </c>
    </row>
    <row r="3072" spans="1:12">
      <c r="A3072">
        <v>540876</v>
      </c>
      <c r="B3072" t="s">
        <v>68</v>
      </c>
      <c r="C3072" t="s">
        <v>42</v>
      </c>
      <c r="D3072">
        <v>4</v>
      </c>
      <c r="E3072" s="1">
        <v>40616.477083333331</v>
      </c>
      <c r="F3072">
        <v>0.85</v>
      </c>
      <c r="G3072">
        <v>13171</v>
      </c>
      <c r="H3072" t="s">
        <v>10</v>
      </c>
      <c r="I3072" t="str">
        <f>IF(AND(LEFT(OnlineRetail[[#This Row],[InvoiceNo]],1)&lt;&gt;"C",OnlineRetail[[#This Row],[CustomerID]]&lt;&gt;""),"Yes","No")</f>
        <v>Yes</v>
      </c>
      <c r="J3072" s="4">
        <f>EOMONTH(OnlineRetail[[#This Row],[InvoiceDate]],-1)+1</f>
        <v>40603</v>
      </c>
      <c r="K3072" s="6">
        <f>OnlineRetail[[#This Row],[Quantity]]*OnlineRetail[[#This Row],[UnitPrice]]</f>
        <v>3.4</v>
      </c>
      <c r="L3072" t="str">
        <f t="shared" si="47"/>
        <v>13171|Mar-2011</v>
      </c>
    </row>
    <row r="3073" spans="1:12">
      <c r="A3073">
        <v>542388</v>
      </c>
      <c r="B3073" t="s">
        <v>237</v>
      </c>
      <c r="C3073" t="s">
        <v>72</v>
      </c>
      <c r="D3073">
        <v>22</v>
      </c>
      <c r="E3073" s="1">
        <v>40616.488194444442</v>
      </c>
      <c r="F3073">
        <v>0.85</v>
      </c>
      <c r="G3073">
        <v>13270</v>
      </c>
      <c r="H3073" t="s">
        <v>10</v>
      </c>
      <c r="I3073" t="str">
        <f>IF(AND(LEFT(OnlineRetail[[#This Row],[InvoiceNo]],1)&lt;&gt;"C",OnlineRetail[[#This Row],[CustomerID]]&lt;&gt;""),"Yes","No")</f>
        <v>Yes</v>
      </c>
      <c r="J3073" s="4">
        <f>EOMONTH(OnlineRetail[[#This Row],[InvoiceDate]],-1)+1</f>
        <v>40603</v>
      </c>
      <c r="K3073" s="6">
        <f>OnlineRetail[[#This Row],[Quantity]]*OnlineRetail[[#This Row],[UnitPrice]]</f>
        <v>18.7</v>
      </c>
      <c r="L3073" t="str">
        <f t="shared" si="47"/>
        <v>13270|Mar-2011</v>
      </c>
    </row>
    <row r="3074" spans="1:12">
      <c r="A3074">
        <v>555727</v>
      </c>
      <c r="B3074" t="s">
        <v>173</v>
      </c>
      <c r="C3074" t="s">
        <v>48</v>
      </c>
      <c r="D3074">
        <v>18</v>
      </c>
      <c r="E3074" s="1">
        <v>40616.5</v>
      </c>
      <c r="F3074">
        <v>2.5499999999999998</v>
      </c>
      <c r="G3074">
        <v>14047</v>
      </c>
      <c r="H3074" t="s">
        <v>10</v>
      </c>
      <c r="I3074" t="str">
        <f>IF(AND(LEFT(OnlineRetail[[#This Row],[InvoiceNo]],1)&lt;&gt;"C",OnlineRetail[[#This Row],[CustomerID]]&lt;&gt;""),"Yes","No")</f>
        <v>Yes</v>
      </c>
      <c r="J3074" s="4">
        <f>EOMONTH(OnlineRetail[[#This Row],[InvoiceDate]],-1)+1</f>
        <v>40603</v>
      </c>
      <c r="K3074" s="6">
        <f>OnlineRetail[[#This Row],[Quantity]]*OnlineRetail[[#This Row],[UnitPrice]]</f>
        <v>45.9</v>
      </c>
      <c r="L3074" t="str">
        <f t="shared" ref="L3074:L3137" si="48">IF(I3074="Yes",G3074&amp;"|"&amp;TEXT(J3074,"mmm-yyyy"),"")</f>
        <v>14047|Mar-2011</v>
      </c>
    </row>
    <row r="3075" spans="1:12">
      <c r="A3075">
        <v>543683</v>
      </c>
      <c r="B3075" t="s">
        <v>149</v>
      </c>
      <c r="C3075" t="s">
        <v>42</v>
      </c>
      <c r="D3075">
        <v>11</v>
      </c>
      <c r="E3075" s="1">
        <v>40616.500694444447</v>
      </c>
      <c r="F3075">
        <v>2.5499999999999998</v>
      </c>
      <c r="G3075">
        <v>12659</v>
      </c>
      <c r="H3075" t="s">
        <v>10</v>
      </c>
      <c r="I3075" t="str">
        <f>IF(AND(LEFT(OnlineRetail[[#This Row],[InvoiceNo]],1)&lt;&gt;"C",OnlineRetail[[#This Row],[CustomerID]]&lt;&gt;""),"Yes","No")</f>
        <v>Yes</v>
      </c>
      <c r="J3075" s="4">
        <f>EOMONTH(OnlineRetail[[#This Row],[InvoiceDate]],-1)+1</f>
        <v>40603</v>
      </c>
      <c r="K3075" s="6">
        <f>OnlineRetail[[#This Row],[Quantity]]*OnlineRetail[[#This Row],[UnitPrice]]</f>
        <v>28.049999999999997</v>
      </c>
      <c r="L3075" t="str">
        <f t="shared" si="48"/>
        <v>12659|Mar-2011</v>
      </c>
    </row>
    <row r="3076" spans="1:12">
      <c r="A3076">
        <v>545251</v>
      </c>
      <c r="B3076" t="s">
        <v>161</v>
      </c>
      <c r="C3076" t="s">
        <v>21</v>
      </c>
      <c r="D3076">
        <v>9</v>
      </c>
      <c r="E3076" s="1">
        <v>40616.502083333333</v>
      </c>
      <c r="F3076">
        <v>3.39</v>
      </c>
      <c r="G3076">
        <v>13703</v>
      </c>
      <c r="H3076" t="s">
        <v>10</v>
      </c>
      <c r="I3076" t="str">
        <f>IF(AND(LEFT(OnlineRetail[[#This Row],[InvoiceNo]],1)&lt;&gt;"C",OnlineRetail[[#This Row],[CustomerID]]&lt;&gt;""),"Yes","No")</f>
        <v>Yes</v>
      </c>
      <c r="J3076" s="4">
        <f>EOMONTH(OnlineRetail[[#This Row],[InvoiceDate]],-1)+1</f>
        <v>40603</v>
      </c>
      <c r="K3076" s="6">
        <f>OnlineRetail[[#This Row],[Quantity]]*OnlineRetail[[#This Row],[UnitPrice]]</f>
        <v>30.51</v>
      </c>
      <c r="L3076" t="str">
        <f t="shared" si="48"/>
        <v>13703|Mar-2011</v>
      </c>
    </row>
    <row r="3077" spans="1:12">
      <c r="A3077">
        <v>552709</v>
      </c>
      <c r="B3077" t="s">
        <v>138</v>
      </c>
      <c r="C3077" t="s">
        <v>72</v>
      </c>
      <c r="D3077">
        <v>22</v>
      </c>
      <c r="E3077" s="1">
        <v>40616.512499999997</v>
      </c>
      <c r="F3077">
        <v>2.1</v>
      </c>
      <c r="G3077">
        <v>12659</v>
      </c>
      <c r="H3077" t="s">
        <v>10</v>
      </c>
      <c r="I3077" t="str">
        <f>IF(AND(LEFT(OnlineRetail[[#This Row],[InvoiceNo]],1)&lt;&gt;"C",OnlineRetail[[#This Row],[CustomerID]]&lt;&gt;""),"Yes","No")</f>
        <v>Yes</v>
      </c>
      <c r="J3077" s="4">
        <f>EOMONTH(OnlineRetail[[#This Row],[InvoiceDate]],-1)+1</f>
        <v>40603</v>
      </c>
      <c r="K3077" s="6">
        <f>OnlineRetail[[#This Row],[Quantity]]*OnlineRetail[[#This Row],[UnitPrice]]</f>
        <v>46.2</v>
      </c>
      <c r="L3077" t="str">
        <f t="shared" si="48"/>
        <v>12659|Mar-2011</v>
      </c>
    </row>
    <row r="3078" spans="1:12">
      <c r="A3078">
        <v>545284</v>
      </c>
      <c r="B3078" t="s">
        <v>195</v>
      </c>
      <c r="C3078" t="s">
        <v>83</v>
      </c>
      <c r="D3078">
        <v>16</v>
      </c>
      <c r="E3078" s="1">
        <v>40616.515972222223</v>
      </c>
      <c r="F3078">
        <v>0.85</v>
      </c>
      <c r="G3078">
        <v>13457</v>
      </c>
      <c r="H3078" t="s">
        <v>10</v>
      </c>
      <c r="I3078" t="str">
        <f>IF(AND(LEFT(OnlineRetail[[#This Row],[InvoiceNo]],1)&lt;&gt;"C",OnlineRetail[[#This Row],[CustomerID]]&lt;&gt;""),"Yes","No")</f>
        <v>Yes</v>
      </c>
      <c r="J3078" s="4">
        <f>EOMONTH(OnlineRetail[[#This Row],[InvoiceDate]],-1)+1</f>
        <v>40603</v>
      </c>
      <c r="K3078" s="6">
        <f>OnlineRetail[[#This Row],[Quantity]]*OnlineRetail[[#This Row],[UnitPrice]]</f>
        <v>13.6</v>
      </c>
      <c r="L3078" t="str">
        <f t="shared" si="48"/>
        <v>13457|Mar-2011</v>
      </c>
    </row>
    <row r="3079" spans="1:12">
      <c r="A3079">
        <v>555753</v>
      </c>
      <c r="B3079" t="s">
        <v>28</v>
      </c>
      <c r="C3079" t="s">
        <v>27</v>
      </c>
      <c r="D3079">
        <v>12</v>
      </c>
      <c r="E3079" s="1">
        <v>40616.529166666667</v>
      </c>
      <c r="F3079">
        <v>2.1</v>
      </c>
      <c r="G3079">
        <v>13440</v>
      </c>
      <c r="H3079" t="s">
        <v>70</v>
      </c>
      <c r="I3079" t="str">
        <f>IF(AND(LEFT(OnlineRetail[[#This Row],[InvoiceNo]],1)&lt;&gt;"C",OnlineRetail[[#This Row],[CustomerID]]&lt;&gt;""),"Yes","No")</f>
        <v>Yes</v>
      </c>
      <c r="J3079" s="4">
        <f>EOMONTH(OnlineRetail[[#This Row],[InvoiceDate]],-1)+1</f>
        <v>40603</v>
      </c>
      <c r="K3079" s="6">
        <f>OnlineRetail[[#This Row],[Quantity]]*OnlineRetail[[#This Row],[UnitPrice]]</f>
        <v>25.200000000000003</v>
      </c>
      <c r="L3079" t="str">
        <f t="shared" si="48"/>
        <v>13440|Mar-2011</v>
      </c>
    </row>
    <row r="3080" spans="1:12">
      <c r="A3080">
        <v>536481</v>
      </c>
      <c r="B3080" t="s">
        <v>68</v>
      </c>
      <c r="C3080" t="s">
        <v>33</v>
      </c>
      <c r="D3080">
        <v>15</v>
      </c>
      <c r="E3080" s="1">
        <v>40616.532638888893</v>
      </c>
      <c r="F3080">
        <v>2.1</v>
      </c>
      <c r="G3080">
        <v>12637</v>
      </c>
      <c r="H3080" t="s">
        <v>10</v>
      </c>
      <c r="I3080" t="str">
        <f>IF(AND(LEFT(OnlineRetail[[#This Row],[InvoiceNo]],1)&lt;&gt;"C",OnlineRetail[[#This Row],[CustomerID]]&lt;&gt;""),"Yes","No")</f>
        <v>Yes</v>
      </c>
      <c r="J3080" s="4">
        <f>EOMONTH(OnlineRetail[[#This Row],[InvoiceDate]],-1)+1</f>
        <v>40603</v>
      </c>
      <c r="K3080" s="6">
        <f>OnlineRetail[[#This Row],[Quantity]]*OnlineRetail[[#This Row],[UnitPrice]]</f>
        <v>31.5</v>
      </c>
      <c r="L3080" t="str">
        <f t="shared" si="48"/>
        <v>12637|Mar-2011</v>
      </c>
    </row>
    <row r="3081" spans="1:12">
      <c r="A3081">
        <v>537509</v>
      </c>
      <c r="B3081" t="s">
        <v>215</v>
      </c>
      <c r="C3081" t="s">
        <v>12</v>
      </c>
      <c r="D3081">
        <v>14</v>
      </c>
      <c r="E3081" s="1">
        <v>40616.53402777778</v>
      </c>
      <c r="F3081">
        <v>4.95</v>
      </c>
      <c r="G3081">
        <v>13184</v>
      </c>
      <c r="H3081" t="s">
        <v>25</v>
      </c>
      <c r="I3081" t="str">
        <f>IF(AND(LEFT(OnlineRetail[[#This Row],[InvoiceNo]],1)&lt;&gt;"C",OnlineRetail[[#This Row],[CustomerID]]&lt;&gt;""),"Yes","No")</f>
        <v>Yes</v>
      </c>
      <c r="J3081" s="4">
        <f>EOMONTH(OnlineRetail[[#This Row],[InvoiceDate]],-1)+1</f>
        <v>40603</v>
      </c>
      <c r="K3081" s="6">
        <f>OnlineRetail[[#This Row],[Quantity]]*OnlineRetail[[#This Row],[UnitPrice]]</f>
        <v>69.3</v>
      </c>
      <c r="L3081" t="str">
        <f t="shared" si="48"/>
        <v>13184|Mar-2011</v>
      </c>
    </row>
    <row r="3082" spans="1:12">
      <c r="A3082">
        <v>541207</v>
      </c>
      <c r="B3082" t="s">
        <v>283</v>
      </c>
      <c r="C3082" t="s">
        <v>12</v>
      </c>
      <c r="D3082">
        <v>12</v>
      </c>
      <c r="E3082" s="1">
        <v>40616.53402777778</v>
      </c>
      <c r="F3082">
        <v>9.9499999999999993</v>
      </c>
      <c r="G3082">
        <v>13871</v>
      </c>
      <c r="H3082" t="s">
        <v>10</v>
      </c>
      <c r="I3082" t="str">
        <f>IF(AND(LEFT(OnlineRetail[[#This Row],[InvoiceNo]],1)&lt;&gt;"C",OnlineRetail[[#This Row],[CustomerID]]&lt;&gt;""),"Yes","No")</f>
        <v>Yes</v>
      </c>
      <c r="J3082" s="4">
        <f>EOMONTH(OnlineRetail[[#This Row],[InvoiceDate]],-1)+1</f>
        <v>40603</v>
      </c>
      <c r="K3082" s="6">
        <f>OnlineRetail[[#This Row],[Quantity]]*OnlineRetail[[#This Row],[UnitPrice]]</f>
        <v>119.39999999999999</v>
      </c>
      <c r="L3082" t="str">
        <f t="shared" si="48"/>
        <v>13871|Mar-2011</v>
      </c>
    </row>
    <row r="3083" spans="1:12">
      <c r="A3083">
        <v>537143</v>
      </c>
      <c r="B3083" t="s">
        <v>18</v>
      </c>
      <c r="C3083" t="s">
        <v>50</v>
      </c>
      <c r="D3083">
        <v>10</v>
      </c>
      <c r="E3083" s="1">
        <v>40616.569444444453</v>
      </c>
      <c r="F3083">
        <v>9.9499999999999993</v>
      </c>
      <c r="G3083">
        <v>14250</v>
      </c>
      <c r="H3083" t="s">
        <v>10</v>
      </c>
      <c r="I3083" t="str">
        <f>IF(AND(LEFT(OnlineRetail[[#This Row],[InvoiceNo]],1)&lt;&gt;"C",OnlineRetail[[#This Row],[CustomerID]]&lt;&gt;""),"Yes","No")</f>
        <v>Yes</v>
      </c>
      <c r="J3083" s="4">
        <f>EOMONTH(OnlineRetail[[#This Row],[InvoiceDate]],-1)+1</f>
        <v>40603</v>
      </c>
      <c r="K3083" s="6">
        <f>OnlineRetail[[#This Row],[Quantity]]*OnlineRetail[[#This Row],[UnitPrice]]</f>
        <v>99.5</v>
      </c>
      <c r="L3083" t="str">
        <f t="shared" si="48"/>
        <v>14250|Mar-2011</v>
      </c>
    </row>
    <row r="3084" spans="1:12">
      <c r="A3084">
        <v>549564</v>
      </c>
      <c r="B3084" t="s">
        <v>162</v>
      </c>
      <c r="C3084" t="s">
        <v>83</v>
      </c>
      <c r="D3084">
        <v>21</v>
      </c>
      <c r="E3084" s="1">
        <v>40616.592361111107</v>
      </c>
      <c r="F3084">
        <v>4.25</v>
      </c>
      <c r="G3084">
        <v>13338</v>
      </c>
      <c r="H3084" t="s">
        <v>126</v>
      </c>
      <c r="I3084" t="str">
        <f>IF(AND(LEFT(OnlineRetail[[#This Row],[InvoiceNo]],1)&lt;&gt;"C",OnlineRetail[[#This Row],[CustomerID]]&lt;&gt;""),"Yes","No")</f>
        <v>Yes</v>
      </c>
      <c r="J3084" s="4">
        <f>EOMONTH(OnlineRetail[[#This Row],[InvoiceDate]],-1)+1</f>
        <v>40603</v>
      </c>
      <c r="K3084" s="6">
        <f>OnlineRetail[[#This Row],[Quantity]]*OnlineRetail[[#This Row],[UnitPrice]]</f>
        <v>89.25</v>
      </c>
      <c r="L3084" t="str">
        <f t="shared" si="48"/>
        <v>13338|Mar-2011</v>
      </c>
    </row>
    <row r="3085" spans="1:12">
      <c r="A3085">
        <v>552067</v>
      </c>
      <c r="B3085" t="s">
        <v>230</v>
      </c>
      <c r="C3085" t="s">
        <v>12</v>
      </c>
      <c r="D3085">
        <v>4</v>
      </c>
      <c r="E3085" s="1">
        <v>40616.602777777778</v>
      </c>
      <c r="F3085">
        <v>2.1</v>
      </c>
      <c r="G3085">
        <v>14066</v>
      </c>
      <c r="H3085" t="s">
        <v>10</v>
      </c>
      <c r="I3085" t="str">
        <f>IF(AND(LEFT(OnlineRetail[[#This Row],[InvoiceNo]],1)&lt;&gt;"C",OnlineRetail[[#This Row],[CustomerID]]&lt;&gt;""),"Yes","No")</f>
        <v>Yes</v>
      </c>
      <c r="J3085" s="4">
        <f>EOMONTH(OnlineRetail[[#This Row],[InvoiceDate]],-1)+1</f>
        <v>40603</v>
      </c>
      <c r="K3085" s="6">
        <f>OnlineRetail[[#This Row],[Quantity]]*OnlineRetail[[#This Row],[UnitPrice]]</f>
        <v>8.4</v>
      </c>
      <c r="L3085" t="str">
        <f t="shared" si="48"/>
        <v>14066|Mar-2011</v>
      </c>
    </row>
    <row r="3086" spans="1:12">
      <c r="A3086">
        <v>555637</v>
      </c>
      <c r="B3086" t="s">
        <v>37</v>
      </c>
      <c r="C3086" t="s">
        <v>21</v>
      </c>
      <c r="D3086">
        <v>19</v>
      </c>
      <c r="E3086" s="1">
        <v>40616.659722222219</v>
      </c>
      <c r="F3086">
        <v>2.1</v>
      </c>
      <c r="G3086">
        <v>14162</v>
      </c>
      <c r="H3086" t="s">
        <v>10</v>
      </c>
      <c r="I3086" t="str">
        <f>IF(AND(LEFT(OnlineRetail[[#This Row],[InvoiceNo]],1)&lt;&gt;"C",OnlineRetail[[#This Row],[CustomerID]]&lt;&gt;""),"Yes","No")</f>
        <v>Yes</v>
      </c>
      <c r="J3086" s="4">
        <f>EOMONTH(OnlineRetail[[#This Row],[InvoiceDate]],-1)+1</f>
        <v>40603</v>
      </c>
      <c r="K3086" s="6">
        <f>OnlineRetail[[#This Row],[Quantity]]*OnlineRetail[[#This Row],[UnitPrice]]</f>
        <v>39.9</v>
      </c>
      <c r="L3086" t="str">
        <f t="shared" si="48"/>
        <v>14162|Mar-2011</v>
      </c>
    </row>
    <row r="3087" spans="1:12">
      <c r="A3087">
        <v>538464</v>
      </c>
      <c r="B3087" t="s">
        <v>199</v>
      </c>
      <c r="C3087" t="s">
        <v>24</v>
      </c>
      <c r="D3087">
        <v>14</v>
      </c>
      <c r="E3087" s="1">
        <v>40616.660416666673</v>
      </c>
      <c r="F3087">
        <v>2.1</v>
      </c>
      <c r="G3087">
        <v>13606</v>
      </c>
      <c r="H3087" t="s">
        <v>10</v>
      </c>
      <c r="I3087" t="str">
        <f>IF(AND(LEFT(OnlineRetail[[#This Row],[InvoiceNo]],1)&lt;&gt;"C",OnlineRetail[[#This Row],[CustomerID]]&lt;&gt;""),"Yes","No")</f>
        <v>Yes</v>
      </c>
      <c r="J3087" s="4">
        <f>EOMONTH(OnlineRetail[[#This Row],[InvoiceDate]],-1)+1</f>
        <v>40603</v>
      </c>
      <c r="K3087" s="6">
        <f>OnlineRetail[[#This Row],[Quantity]]*OnlineRetail[[#This Row],[UnitPrice]]</f>
        <v>29.400000000000002</v>
      </c>
      <c r="L3087" t="str">
        <f t="shared" si="48"/>
        <v>13606|Mar-2011</v>
      </c>
    </row>
    <row r="3088" spans="1:12">
      <c r="A3088">
        <v>543445</v>
      </c>
      <c r="B3088" t="s">
        <v>202</v>
      </c>
      <c r="C3088" t="s">
        <v>21</v>
      </c>
      <c r="D3088">
        <v>24</v>
      </c>
      <c r="E3088" s="1">
        <v>40616.660416666673</v>
      </c>
      <c r="F3088">
        <v>7.95</v>
      </c>
      <c r="G3088">
        <v>14047</v>
      </c>
      <c r="H3088" t="s">
        <v>31</v>
      </c>
      <c r="I3088" t="str">
        <f>IF(AND(LEFT(OnlineRetail[[#This Row],[InvoiceNo]],1)&lt;&gt;"C",OnlineRetail[[#This Row],[CustomerID]]&lt;&gt;""),"Yes","No")</f>
        <v>Yes</v>
      </c>
      <c r="J3088" s="4">
        <f>EOMONTH(OnlineRetail[[#This Row],[InvoiceDate]],-1)+1</f>
        <v>40603</v>
      </c>
      <c r="K3088" s="6">
        <f>OnlineRetail[[#This Row],[Quantity]]*OnlineRetail[[#This Row],[UnitPrice]]</f>
        <v>190.8</v>
      </c>
      <c r="L3088" t="str">
        <f t="shared" si="48"/>
        <v>14047|Mar-2011</v>
      </c>
    </row>
    <row r="3089" spans="1:12">
      <c r="A3089">
        <v>548964</v>
      </c>
      <c r="B3089" t="s">
        <v>145</v>
      </c>
      <c r="C3089" t="s">
        <v>16</v>
      </c>
      <c r="D3089">
        <v>24</v>
      </c>
      <c r="E3089" s="1">
        <v>40616.679166666669</v>
      </c>
      <c r="F3089">
        <v>9.9499999999999993</v>
      </c>
      <c r="G3089">
        <v>13849</v>
      </c>
      <c r="H3089" t="s">
        <v>10</v>
      </c>
      <c r="I3089" t="str">
        <f>IF(AND(LEFT(OnlineRetail[[#This Row],[InvoiceNo]],1)&lt;&gt;"C",OnlineRetail[[#This Row],[CustomerID]]&lt;&gt;""),"Yes","No")</f>
        <v>Yes</v>
      </c>
      <c r="J3089" s="4">
        <f>EOMONTH(OnlineRetail[[#This Row],[InvoiceDate]],-1)+1</f>
        <v>40603</v>
      </c>
      <c r="K3089" s="6">
        <f>OnlineRetail[[#This Row],[Quantity]]*OnlineRetail[[#This Row],[UnitPrice]]</f>
        <v>238.79999999999998</v>
      </c>
      <c r="L3089" t="str">
        <f t="shared" si="48"/>
        <v>13849|Mar-2011</v>
      </c>
    </row>
    <row r="3090" spans="1:12">
      <c r="A3090">
        <v>538370</v>
      </c>
      <c r="B3090" t="s">
        <v>51</v>
      </c>
      <c r="C3090" t="s">
        <v>9</v>
      </c>
      <c r="D3090">
        <v>4</v>
      </c>
      <c r="E3090" s="1">
        <v>40616.685416666667</v>
      </c>
      <c r="F3090">
        <v>3.39</v>
      </c>
      <c r="G3090">
        <v>12645</v>
      </c>
      <c r="H3090" t="s">
        <v>10</v>
      </c>
      <c r="I3090" t="str">
        <f>IF(AND(LEFT(OnlineRetail[[#This Row],[InvoiceNo]],1)&lt;&gt;"C",OnlineRetail[[#This Row],[CustomerID]]&lt;&gt;""),"Yes","No")</f>
        <v>Yes</v>
      </c>
      <c r="J3090" s="4">
        <f>EOMONTH(OnlineRetail[[#This Row],[InvoiceDate]],-1)+1</f>
        <v>40603</v>
      </c>
      <c r="K3090" s="6">
        <f>OnlineRetail[[#This Row],[Quantity]]*OnlineRetail[[#This Row],[UnitPrice]]</f>
        <v>13.56</v>
      </c>
      <c r="L3090" t="str">
        <f t="shared" si="48"/>
        <v>12645|Mar-2011</v>
      </c>
    </row>
    <row r="3091" spans="1:12">
      <c r="A3091">
        <v>549894</v>
      </c>
      <c r="B3091" t="s">
        <v>265</v>
      </c>
      <c r="C3091" t="s">
        <v>21</v>
      </c>
      <c r="D3091">
        <v>5</v>
      </c>
      <c r="E3091" s="1">
        <v>40616.695138888892</v>
      </c>
      <c r="F3091">
        <v>1.65</v>
      </c>
      <c r="G3091">
        <v>12764</v>
      </c>
      <c r="H3091" t="s">
        <v>10</v>
      </c>
      <c r="I3091" t="str">
        <f>IF(AND(LEFT(OnlineRetail[[#This Row],[InvoiceNo]],1)&lt;&gt;"C",OnlineRetail[[#This Row],[CustomerID]]&lt;&gt;""),"Yes","No")</f>
        <v>Yes</v>
      </c>
      <c r="J3091" s="4">
        <f>EOMONTH(OnlineRetail[[#This Row],[InvoiceDate]],-1)+1</f>
        <v>40603</v>
      </c>
      <c r="K3091" s="6">
        <f>OnlineRetail[[#This Row],[Quantity]]*OnlineRetail[[#This Row],[UnitPrice]]</f>
        <v>8.25</v>
      </c>
      <c r="L3091" t="str">
        <f t="shared" si="48"/>
        <v>12764|Mar-2011</v>
      </c>
    </row>
    <row r="3092" spans="1:12">
      <c r="A3092">
        <v>540215</v>
      </c>
      <c r="B3092" t="s">
        <v>154</v>
      </c>
      <c r="C3092" t="s">
        <v>42</v>
      </c>
      <c r="D3092">
        <v>4</v>
      </c>
      <c r="E3092" s="1">
        <v>40616.695833333331</v>
      </c>
      <c r="F3092">
        <v>1.65</v>
      </c>
      <c r="G3092">
        <v>13089</v>
      </c>
      <c r="H3092" t="s">
        <v>10</v>
      </c>
      <c r="I3092" t="str">
        <f>IF(AND(LEFT(OnlineRetail[[#This Row],[InvoiceNo]],1)&lt;&gt;"C",OnlineRetail[[#This Row],[CustomerID]]&lt;&gt;""),"Yes","No")</f>
        <v>Yes</v>
      </c>
      <c r="J3092" s="4">
        <f>EOMONTH(OnlineRetail[[#This Row],[InvoiceDate]],-1)+1</f>
        <v>40603</v>
      </c>
      <c r="K3092" s="6">
        <f>OnlineRetail[[#This Row],[Quantity]]*OnlineRetail[[#This Row],[UnitPrice]]</f>
        <v>6.6</v>
      </c>
      <c r="L3092" t="str">
        <f t="shared" si="48"/>
        <v>13089|Mar-2011</v>
      </c>
    </row>
    <row r="3093" spans="1:12">
      <c r="A3093">
        <v>547139</v>
      </c>
      <c r="B3093" t="s">
        <v>248</v>
      </c>
      <c r="C3093" t="s">
        <v>14</v>
      </c>
      <c r="D3093">
        <v>17</v>
      </c>
      <c r="E3093" s="1">
        <v>40616.70208333333</v>
      </c>
      <c r="F3093">
        <v>1.65</v>
      </c>
      <c r="G3093">
        <v>14181</v>
      </c>
      <c r="H3093" t="s">
        <v>10</v>
      </c>
      <c r="I3093" t="str">
        <f>IF(AND(LEFT(OnlineRetail[[#This Row],[InvoiceNo]],1)&lt;&gt;"C",OnlineRetail[[#This Row],[CustomerID]]&lt;&gt;""),"Yes","No")</f>
        <v>Yes</v>
      </c>
      <c r="J3093" s="4">
        <f>EOMONTH(OnlineRetail[[#This Row],[InvoiceDate]],-1)+1</f>
        <v>40603</v>
      </c>
      <c r="K3093" s="6">
        <f>OnlineRetail[[#This Row],[Quantity]]*OnlineRetail[[#This Row],[UnitPrice]]</f>
        <v>28.049999999999997</v>
      </c>
      <c r="L3093" t="str">
        <f t="shared" si="48"/>
        <v>14181|Mar-2011</v>
      </c>
    </row>
    <row r="3094" spans="1:12">
      <c r="A3094">
        <v>550052</v>
      </c>
      <c r="B3094" t="s">
        <v>269</v>
      </c>
      <c r="C3094" t="s">
        <v>83</v>
      </c>
      <c r="D3094">
        <v>22</v>
      </c>
      <c r="E3094" s="1">
        <v>40616.706944444442</v>
      </c>
      <c r="F3094">
        <v>9.9499999999999993</v>
      </c>
      <c r="G3094">
        <v>14252</v>
      </c>
      <c r="H3094" t="s">
        <v>10</v>
      </c>
      <c r="I3094" t="str">
        <f>IF(AND(LEFT(OnlineRetail[[#This Row],[InvoiceNo]],1)&lt;&gt;"C",OnlineRetail[[#This Row],[CustomerID]]&lt;&gt;""),"Yes","No")</f>
        <v>Yes</v>
      </c>
      <c r="J3094" s="4">
        <f>EOMONTH(OnlineRetail[[#This Row],[InvoiceDate]],-1)+1</f>
        <v>40603</v>
      </c>
      <c r="K3094" s="6">
        <f>OnlineRetail[[#This Row],[Quantity]]*OnlineRetail[[#This Row],[UnitPrice]]</f>
        <v>218.89999999999998</v>
      </c>
      <c r="L3094" t="str">
        <f t="shared" si="48"/>
        <v>14252|Mar-2011</v>
      </c>
    </row>
    <row r="3095" spans="1:12">
      <c r="A3095">
        <v>538894</v>
      </c>
      <c r="B3095" t="s">
        <v>49</v>
      </c>
      <c r="C3095" t="s">
        <v>42</v>
      </c>
      <c r="D3095">
        <v>23</v>
      </c>
      <c r="E3095" s="1">
        <v>40616.730555555558</v>
      </c>
      <c r="F3095">
        <v>9.9499999999999993</v>
      </c>
      <c r="G3095">
        <v>13219</v>
      </c>
      <c r="H3095" t="s">
        <v>10</v>
      </c>
      <c r="I3095" t="str">
        <f>IF(AND(LEFT(OnlineRetail[[#This Row],[InvoiceNo]],1)&lt;&gt;"C",OnlineRetail[[#This Row],[CustomerID]]&lt;&gt;""),"Yes","No")</f>
        <v>Yes</v>
      </c>
      <c r="J3095" s="4">
        <f>EOMONTH(OnlineRetail[[#This Row],[InvoiceDate]],-1)+1</f>
        <v>40603</v>
      </c>
      <c r="K3095" s="6">
        <f>OnlineRetail[[#This Row],[Quantity]]*OnlineRetail[[#This Row],[UnitPrice]]</f>
        <v>228.85</v>
      </c>
      <c r="L3095" t="str">
        <f t="shared" si="48"/>
        <v>13219|Mar-2011</v>
      </c>
    </row>
    <row r="3096" spans="1:12">
      <c r="A3096">
        <v>547128</v>
      </c>
      <c r="B3096" t="s">
        <v>161</v>
      </c>
      <c r="C3096" t="s">
        <v>14</v>
      </c>
      <c r="D3096">
        <v>6</v>
      </c>
      <c r="E3096" s="1">
        <v>40616.740972222222</v>
      </c>
      <c r="F3096">
        <v>7.95</v>
      </c>
      <c r="G3096">
        <v>13877</v>
      </c>
      <c r="H3096" t="s">
        <v>10</v>
      </c>
      <c r="I3096" t="str">
        <f>IF(AND(LEFT(OnlineRetail[[#This Row],[InvoiceNo]],1)&lt;&gt;"C",OnlineRetail[[#This Row],[CustomerID]]&lt;&gt;""),"Yes","No")</f>
        <v>Yes</v>
      </c>
      <c r="J3096" s="4">
        <f>EOMONTH(OnlineRetail[[#This Row],[InvoiceDate]],-1)+1</f>
        <v>40603</v>
      </c>
      <c r="K3096" s="6">
        <f>OnlineRetail[[#This Row],[Quantity]]*OnlineRetail[[#This Row],[UnitPrice]]</f>
        <v>47.7</v>
      </c>
      <c r="L3096" t="str">
        <f t="shared" si="48"/>
        <v>13877|Mar-2011</v>
      </c>
    </row>
    <row r="3097" spans="1:12">
      <c r="A3097">
        <v>549987</v>
      </c>
      <c r="B3097" t="s">
        <v>147</v>
      </c>
      <c r="C3097" t="s">
        <v>62</v>
      </c>
      <c r="D3097">
        <v>15</v>
      </c>
      <c r="E3097" s="1">
        <v>40616.741666666669</v>
      </c>
      <c r="F3097">
        <v>2.1</v>
      </c>
      <c r="G3097">
        <v>13141</v>
      </c>
      <c r="H3097" t="s">
        <v>10</v>
      </c>
      <c r="I3097" t="str">
        <f>IF(AND(LEFT(OnlineRetail[[#This Row],[InvoiceNo]],1)&lt;&gt;"C",OnlineRetail[[#This Row],[CustomerID]]&lt;&gt;""),"Yes","No")</f>
        <v>Yes</v>
      </c>
      <c r="J3097" s="4">
        <f>EOMONTH(OnlineRetail[[#This Row],[InvoiceDate]],-1)+1</f>
        <v>40603</v>
      </c>
      <c r="K3097" s="6">
        <f>OnlineRetail[[#This Row],[Quantity]]*OnlineRetail[[#This Row],[UnitPrice]]</f>
        <v>31.5</v>
      </c>
      <c r="L3097" t="str">
        <f t="shared" si="48"/>
        <v>13141|Mar-2011</v>
      </c>
    </row>
    <row r="3098" spans="1:12">
      <c r="A3098">
        <v>540327</v>
      </c>
      <c r="B3098" t="s">
        <v>202</v>
      </c>
      <c r="C3098" t="s">
        <v>19</v>
      </c>
      <c r="D3098">
        <v>11</v>
      </c>
      <c r="E3098" s="1">
        <v>40616.759722222218</v>
      </c>
      <c r="F3098">
        <v>9.9499999999999993</v>
      </c>
      <c r="G3098">
        <v>13168</v>
      </c>
      <c r="H3098" t="s">
        <v>10</v>
      </c>
      <c r="I3098" t="str">
        <f>IF(AND(LEFT(OnlineRetail[[#This Row],[InvoiceNo]],1)&lt;&gt;"C",OnlineRetail[[#This Row],[CustomerID]]&lt;&gt;""),"Yes","No")</f>
        <v>Yes</v>
      </c>
      <c r="J3098" s="4">
        <f>EOMONTH(OnlineRetail[[#This Row],[InvoiceDate]],-1)+1</f>
        <v>40603</v>
      </c>
      <c r="K3098" s="6">
        <f>OnlineRetail[[#This Row],[Quantity]]*OnlineRetail[[#This Row],[UnitPrice]]</f>
        <v>109.44999999999999</v>
      </c>
      <c r="L3098" t="str">
        <f t="shared" si="48"/>
        <v>13168|Mar-2011</v>
      </c>
    </row>
    <row r="3099" spans="1:12">
      <c r="A3099">
        <v>548263</v>
      </c>
      <c r="B3099" t="s">
        <v>156</v>
      </c>
      <c r="C3099" t="s">
        <v>48</v>
      </c>
      <c r="D3099">
        <v>19</v>
      </c>
      <c r="E3099" s="1">
        <v>40616.761111111111</v>
      </c>
      <c r="F3099">
        <v>4.25</v>
      </c>
      <c r="G3099">
        <v>12854</v>
      </c>
      <c r="H3099" t="s">
        <v>17</v>
      </c>
      <c r="I3099" t="str">
        <f>IF(AND(LEFT(OnlineRetail[[#This Row],[InvoiceNo]],1)&lt;&gt;"C",OnlineRetail[[#This Row],[CustomerID]]&lt;&gt;""),"Yes","No")</f>
        <v>Yes</v>
      </c>
      <c r="J3099" s="4">
        <f>EOMONTH(OnlineRetail[[#This Row],[InvoiceDate]],-1)+1</f>
        <v>40603</v>
      </c>
      <c r="K3099" s="6">
        <f>OnlineRetail[[#This Row],[Quantity]]*OnlineRetail[[#This Row],[UnitPrice]]</f>
        <v>80.75</v>
      </c>
      <c r="L3099" t="str">
        <f t="shared" si="48"/>
        <v>12854|Mar-2011</v>
      </c>
    </row>
    <row r="3100" spans="1:12">
      <c r="A3100">
        <v>544174</v>
      </c>
      <c r="B3100" t="s">
        <v>254</v>
      </c>
      <c r="C3100" t="s">
        <v>12</v>
      </c>
      <c r="D3100">
        <v>14</v>
      </c>
      <c r="E3100" s="1">
        <v>40616.777083333327</v>
      </c>
      <c r="F3100">
        <v>0.85</v>
      </c>
      <c r="G3100">
        <v>13950</v>
      </c>
      <c r="H3100" t="s">
        <v>10</v>
      </c>
      <c r="I3100" t="str">
        <f>IF(AND(LEFT(OnlineRetail[[#This Row],[InvoiceNo]],1)&lt;&gt;"C",OnlineRetail[[#This Row],[CustomerID]]&lt;&gt;""),"Yes","No")</f>
        <v>Yes</v>
      </c>
      <c r="J3100" s="4">
        <f>EOMONTH(OnlineRetail[[#This Row],[InvoiceDate]],-1)+1</f>
        <v>40603</v>
      </c>
      <c r="K3100" s="6">
        <f>OnlineRetail[[#This Row],[Quantity]]*OnlineRetail[[#This Row],[UnitPrice]]</f>
        <v>11.9</v>
      </c>
      <c r="L3100" t="str">
        <f t="shared" si="48"/>
        <v>13950|Mar-2011</v>
      </c>
    </row>
    <row r="3101" spans="1:12">
      <c r="A3101">
        <v>541614</v>
      </c>
      <c r="B3101" t="s">
        <v>211</v>
      </c>
      <c r="C3101" t="s">
        <v>29</v>
      </c>
      <c r="D3101">
        <v>8</v>
      </c>
      <c r="E3101" s="1">
        <v>40616.777083333327</v>
      </c>
      <c r="F3101">
        <v>3.39</v>
      </c>
      <c r="G3101">
        <v>13907</v>
      </c>
      <c r="H3101" t="s">
        <v>10</v>
      </c>
      <c r="I3101" t="str">
        <f>IF(AND(LEFT(OnlineRetail[[#This Row],[InvoiceNo]],1)&lt;&gt;"C",OnlineRetail[[#This Row],[CustomerID]]&lt;&gt;""),"Yes","No")</f>
        <v>Yes</v>
      </c>
      <c r="J3101" s="4">
        <f>EOMONTH(OnlineRetail[[#This Row],[InvoiceDate]],-1)+1</f>
        <v>40603</v>
      </c>
      <c r="K3101" s="6">
        <f>OnlineRetail[[#This Row],[Quantity]]*OnlineRetail[[#This Row],[UnitPrice]]</f>
        <v>27.12</v>
      </c>
      <c r="L3101" t="str">
        <f t="shared" si="48"/>
        <v>13907|Mar-2011</v>
      </c>
    </row>
    <row r="3102" spans="1:12">
      <c r="A3102">
        <v>548767</v>
      </c>
      <c r="B3102" t="s">
        <v>285</v>
      </c>
      <c r="C3102" t="s">
        <v>33</v>
      </c>
      <c r="D3102">
        <v>21</v>
      </c>
      <c r="E3102" s="1">
        <v>40616.782638888893</v>
      </c>
      <c r="F3102">
        <v>4.95</v>
      </c>
      <c r="G3102">
        <v>12515</v>
      </c>
      <c r="H3102" t="s">
        <v>126</v>
      </c>
      <c r="I3102" t="str">
        <f>IF(AND(LEFT(OnlineRetail[[#This Row],[InvoiceNo]],1)&lt;&gt;"C",OnlineRetail[[#This Row],[CustomerID]]&lt;&gt;""),"Yes","No")</f>
        <v>Yes</v>
      </c>
      <c r="J3102" s="4">
        <f>EOMONTH(OnlineRetail[[#This Row],[InvoiceDate]],-1)+1</f>
        <v>40603</v>
      </c>
      <c r="K3102" s="6">
        <f>OnlineRetail[[#This Row],[Quantity]]*OnlineRetail[[#This Row],[UnitPrice]]</f>
        <v>103.95</v>
      </c>
      <c r="L3102" t="str">
        <f t="shared" si="48"/>
        <v>12515|Mar-2011</v>
      </c>
    </row>
    <row r="3103" spans="1:12">
      <c r="A3103">
        <v>551081</v>
      </c>
      <c r="B3103" t="s">
        <v>13</v>
      </c>
      <c r="C3103" t="s">
        <v>21</v>
      </c>
      <c r="D3103">
        <v>1</v>
      </c>
      <c r="E3103" s="1">
        <v>40616.786111111112</v>
      </c>
      <c r="F3103">
        <v>2.5499999999999998</v>
      </c>
      <c r="G3103">
        <v>13784</v>
      </c>
      <c r="H3103" t="s">
        <v>10</v>
      </c>
      <c r="I3103" t="str">
        <f>IF(AND(LEFT(OnlineRetail[[#This Row],[InvoiceNo]],1)&lt;&gt;"C",OnlineRetail[[#This Row],[CustomerID]]&lt;&gt;""),"Yes","No")</f>
        <v>Yes</v>
      </c>
      <c r="J3103" s="4">
        <f>EOMONTH(OnlineRetail[[#This Row],[InvoiceDate]],-1)+1</f>
        <v>40603</v>
      </c>
      <c r="K3103" s="6">
        <f>OnlineRetail[[#This Row],[Quantity]]*OnlineRetail[[#This Row],[UnitPrice]]</f>
        <v>2.5499999999999998</v>
      </c>
      <c r="L3103" t="str">
        <f t="shared" si="48"/>
        <v>13784|Mar-2011</v>
      </c>
    </row>
    <row r="3104" spans="1:12">
      <c r="A3104">
        <v>554002</v>
      </c>
      <c r="B3104" t="s">
        <v>111</v>
      </c>
      <c r="C3104" t="s">
        <v>53</v>
      </c>
      <c r="D3104">
        <v>24</v>
      </c>
      <c r="E3104" s="1">
        <v>40616.800000000003</v>
      </c>
      <c r="F3104">
        <v>2.5499999999999998</v>
      </c>
      <c r="G3104">
        <v>13379</v>
      </c>
      <c r="H3104" t="s">
        <v>10</v>
      </c>
      <c r="I3104" t="str">
        <f>IF(AND(LEFT(OnlineRetail[[#This Row],[InvoiceNo]],1)&lt;&gt;"C",OnlineRetail[[#This Row],[CustomerID]]&lt;&gt;""),"Yes","No")</f>
        <v>Yes</v>
      </c>
      <c r="J3104" s="4">
        <f>EOMONTH(OnlineRetail[[#This Row],[InvoiceDate]],-1)+1</f>
        <v>40603</v>
      </c>
      <c r="K3104" s="6">
        <f>OnlineRetail[[#This Row],[Quantity]]*OnlineRetail[[#This Row],[UnitPrice]]</f>
        <v>61.199999999999996</v>
      </c>
      <c r="L3104" t="str">
        <f t="shared" si="48"/>
        <v>13379|Mar-2011</v>
      </c>
    </row>
    <row r="3105" spans="1:12">
      <c r="A3105">
        <v>536568</v>
      </c>
      <c r="B3105" t="s">
        <v>252</v>
      </c>
      <c r="C3105" t="s">
        <v>83</v>
      </c>
      <c r="D3105">
        <v>23</v>
      </c>
      <c r="E3105" s="1">
        <v>40616.802083333343</v>
      </c>
      <c r="F3105">
        <v>2.5499999999999998</v>
      </c>
      <c r="G3105">
        <v>12807</v>
      </c>
      <c r="H3105" t="s">
        <v>17</v>
      </c>
      <c r="I3105" t="str">
        <f>IF(AND(LEFT(OnlineRetail[[#This Row],[InvoiceNo]],1)&lt;&gt;"C",OnlineRetail[[#This Row],[CustomerID]]&lt;&gt;""),"Yes","No")</f>
        <v>Yes</v>
      </c>
      <c r="J3105" s="4">
        <f>EOMONTH(OnlineRetail[[#This Row],[InvoiceDate]],-1)+1</f>
        <v>40603</v>
      </c>
      <c r="K3105" s="6">
        <f>OnlineRetail[[#This Row],[Quantity]]*OnlineRetail[[#This Row],[UnitPrice]]</f>
        <v>58.65</v>
      </c>
      <c r="L3105" t="str">
        <f t="shared" si="48"/>
        <v>12807|Mar-2011</v>
      </c>
    </row>
    <row r="3106" spans="1:12">
      <c r="A3106">
        <v>544727</v>
      </c>
      <c r="B3106" t="s">
        <v>252</v>
      </c>
      <c r="C3106" t="s">
        <v>53</v>
      </c>
      <c r="D3106">
        <v>4</v>
      </c>
      <c r="E3106" s="1">
        <v>40616.811111111107</v>
      </c>
      <c r="F3106">
        <v>1.65</v>
      </c>
      <c r="G3106">
        <v>13832</v>
      </c>
      <c r="H3106" t="s">
        <v>22</v>
      </c>
      <c r="I3106" t="str">
        <f>IF(AND(LEFT(OnlineRetail[[#This Row],[InvoiceNo]],1)&lt;&gt;"C",OnlineRetail[[#This Row],[CustomerID]]&lt;&gt;""),"Yes","No")</f>
        <v>Yes</v>
      </c>
      <c r="J3106" s="4">
        <f>EOMONTH(OnlineRetail[[#This Row],[InvoiceDate]],-1)+1</f>
        <v>40603</v>
      </c>
      <c r="K3106" s="6">
        <f>OnlineRetail[[#This Row],[Quantity]]*OnlineRetail[[#This Row],[UnitPrice]]</f>
        <v>6.6</v>
      </c>
      <c r="L3106" t="str">
        <f t="shared" si="48"/>
        <v>13832|Mar-2011</v>
      </c>
    </row>
    <row r="3107" spans="1:12">
      <c r="A3107">
        <v>556278</v>
      </c>
      <c r="B3107" t="s">
        <v>79</v>
      </c>
      <c r="C3107" t="s">
        <v>50</v>
      </c>
      <c r="D3107">
        <v>1</v>
      </c>
      <c r="E3107" s="1">
        <v>40616.819444444453</v>
      </c>
      <c r="F3107">
        <v>9.9499999999999993</v>
      </c>
      <c r="G3107">
        <v>13731</v>
      </c>
      <c r="H3107" t="s">
        <v>10</v>
      </c>
      <c r="I3107" t="str">
        <f>IF(AND(LEFT(OnlineRetail[[#This Row],[InvoiceNo]],1)&lt;&gt;"C",OnlineRetail[[#This Row],[CustomerID]]&lt;&gt;""),"Yes","No")</f>
        <v>Yes</v>
      </c>
      <c r="J3107" s="4">
        <f>EOMONTH(OnlineRetail[[#This Row],[InvoiceDate]],-1)+1</f>
        <v>40603</v>
      </c>
      <c r="K3107" s="6">
        <f>OnlineRetail[[#This Row],[Quantity]]*OnlineRetail[[#This Row],[UnitPrice]]</f>
        <v>9.9499999999999993</v>
      </c>
      <c r="L3107" t="str">
        <f t="shared" si="48"/>
        <v>13731|Mar-2011</v>
      </c>
    </row>
    <row r="3108" spans="1:12">
      <c r="A3108">
        <v>536454</v>
      </c>
      <c r="B3108" t="s">
        <v>30</v>
      </c>
      <c r="C3108" t="s">
        <v>46</v>
      </c>
      <c r="D3108">
        <v>9</v>
      </c>
      <c r="E3108" s="1">
        <v>40617.339583333327</v>
      </c>
      <c r="F3108">
        <v>2.5499999999999998</v>
      </c>
      <c r="G3108">
        <v>12840</v>
      </c>
      <c r="H3108" t="s">
        <v>10</v>
      </c>
      <c r="I3108" t="str">
        <f>IF(AND(LEFT(OnlineRetail[[#This Row],[InvoiceNo]],1)&lt;&gt;"C",OnlineRetail[[#This Row],[CustomerID]]&lt;&gt;""),"Yes","No")</f>
        <v>Yes</v>
      </c>
      <c r="J3108" s="4">
        <f>EOMONTH(OnlineRetail[[#This Row],[InvoiceDate]],-1)+1</f>
        <v>40603</v>
      </c>
      <c r="K3108" s="6">
        <f>OnlineRetail[[#This Row],[Quantity]]*OnlineRetail[[#This Row],[UnitPrice]]</f>
        <v>22.95</v>
      </c>
      <c r="L3108" t="str">
        <f t="shared" si="48"/>
        <v>12840|Mar-2011</v>
      </c>
    </row>
    <row r="3109" spans="1:12">
      <c r="A3109">
        <v>537785</v>
      </c>
      <c r="B3109" t="s">
        <v>212</v>
      </c>
      <c r="C3109" t="s">
        <v>9</v>
      </c>
      <c r="D3109">
        <v>15</v>
      </c>
      <c r="E3109" s="1">
        <v>40617.34097222222</v>
      </c>
      <c r="F3109">
        <v>1.65</v>
      </c>
      <c r="G3109">
        <v>12840</v>
      </c>
      <c r="H3109" t="s">
        <v>10</v>
      </c>
      <c r="I3109" t="str">
        <f>IF(AND(LEFT(OnlineRetail[[#This Row],[InvoiceNo]],1)&lt;&gt;"C",OnlineRetail[[#This Row],[CustomerID]]&lt;&gt;""),"Yes","No")</f>
        <v>Yes</v>
      </c>
      <c r="J3109" s="4">
        <f>EOMONTH(OnlineRetail[[#This Row],[InvoiceDate]],-1)+1</f>
        <v>40603</v>
      </c>
      <c r="K3109" s="6">
        <f>OnlineRetail[[#This Row],[Quantity]]*OnlineRetail[[#This Row],[UnitPrice]]</f>
        <v>24.75</v>
      </c>
      <c r="L3109" t="str">
        <f t="shared" si="48"/>
        <v>12840|Mar-2011</v>
      </c>
    </row>
    <row r="3110" spans="1:12">
      <c r="A3110">
        <v>547994</v>
      </c>
      <c r="B3110" t="s">
        <v>78</v>
      </c>
      <c r="C3110" t="s">
        <v>24</v>
      </c>
      <c r="D3110">
        <v>3</v>
      </c>
      <c r="E3110" s="1">
        <v>40617.344444444447</v>
      </c>
      <c r="F3110">
        <v>4.95</v>
      </c>
      <c r="G3110">
        <v>12411</v>
      </c>
      <c r="H3110" t="s">
        <v>10</v>
      </c>
      <c r="I3110" t="str">
        <f>IF(AND(LEFT(OnlineRetail[[#This Row],[InvoiceNo]],1)&lt;&gt;"C",OnlineRetail[[#This Row],[CustomerID]]&lt;&gt;""),"Yes","No")</f>
        <v>Yes</v>
      </c>
      <c r="J3110" s="4">
        <f>EOMONTH(OnlineRetail[[#This Row],[InvoiceDate]],-1)+1</f>
        <v>40603</v>
      </c>
      <c r="K3110" s="6">
        <f>OnlineRetail[[#This Row],[Quantity]]*OnlineRetail[[#This Row],[UnitPrice]]</f>
        <v>14.850000000000001</v>
      </c>
      <c r="L3110" t="str">
        <f t="shared" si="48"/>
        <v>12411|Mar-2011</v>
      </c>
    </row>
    <row r="3111" spans="1:12">
      <c r="A3111">
        <v>548516</v>
      </c>
      <c r="B3111" t="s">
        <v>211</v>
      </c>
      <c r="C3111" t="s">
        <v>40</v>
      </c>
      <c r="D3111">
        <v>23</v>
      </c>
      <c r="E3111" s="1">
        <v>40617.354861111111</v>
      </c>
      <c r="F3111">
        <v>0.85</v>
      </c>
      <c r="G3111">
        <v>13052</v>
      </c>
      <c r="H3111" t="s">
        <v>10</v>
      </c>
      <c r="I3111" t="str">
        <f>IF(AND(LEFT(OnlineRetail[[#This Row],[InvoiceNo]],1)&lt;&gt;"C",OnlineRetail[[#This Row],[CustomerID]]&lt;&gt;""),"Yes","No")</f>
        <v>Yes</v>
      </c>
      <c r="J3111" s="4">
        <f>EOMONTH(OnlineRetail[[#This Row],[InvoiceDate]],-1)+1</f>
        <v>40603</v>
      </c>
      <c r="K3111" s="6">
        <f>OnlineRetail[[#This Row],[Quantity]]*OnlineRetail[[#This Row],[UnitPrice]]</f>
        <v>19.55</v>
      </c>
      <c r="L3111" t="str">
        <f t="shared" si="48"/>
        <v>13052|Mar-2011</v>
      </c>
    </row>
    <row r="3112" spans="1:12">
      <c r="A3112">
        <v>540472</v>
      </c>
      <c r="B3112" t="s">
        <v>179</v>
      </c>
      <c r="C3112" t="s">
        <v>62</v>
      </c>
      <c r="D3112">
        <v>23</v>
      </c>
      <c r="E3112" s="1">
        <v>40617.356944444437</v>
      </c>
      <c r="F3112">
        <v>9.9499999999999993</v>
      </c>
      <c r="G3112">
        <v>13711</v>
      </c>
      <c r="H3112" t="s">
        <v>10</v>
      </c>
      <c r="I3112" t="str">
        <f>IF(AND(LEFT(OnlineRetail[[#This Row],[InvoiceNo]],1)&lt;&gt;"C",OnlineRetail[[#This Row],[CustomerID]]&lt;&gt;""),"Yes","No")</f>
        <v>Yes</v>
      </c>
      <c r="J3112" s="4">
        <f>EOMONTH(OnlineRetail[[#This Row],[InvoiceDate]],-1)+1</f>
        <v>40603</v>
      </c>
      <c r="K3112" s="6">
        <f>OnlineRetail[[#This Row],[Quantity]]*OnlineRetail[[#This Row],[UnitPrice]]</f>
        <v>228.85</v>
      </c>
      <c r="L3112" t="str">
        <f t="shared" si="48"/>
        <v>13711|Mar-2011</v>
      </c>
    </row>
    <row r="3113" spans="1:12">
      <c r="A3113">
        <v>542702</v>
      </c>
      <c r="B3113" t="s">
        <v>264</v>
      </c>
      <c r="C3113" t="s">
        <v>42</v>
      </c>
      <c r="D3113">
        <v>9</v>
      </c>
      <c r="E3113" s="1">
        <v>40617.385416666657</v>
      </c>
      <c r="F3113">
        <v>2.1</v>
      </c>
      <c r="G3113">
        <v>13531</v>
      </c>
      <c r="H3113" t="s">
        <v>17</v>
      </c>
      <c r="I3113" t="str">
        <f>IF(AND(LEFT(OnlineRetail[[#This Row],[InvoiceNo]],1)&lt;&gt;"C",OnlineRetail[[#This Row],[CustomerID]]&lt;&gt;""),"Yes","No")</f>
        <v>Yes</v>
      </c>
      <c r="J3113" s="4">
        <f>EOMONTH(OnlineRetail[[#This Row],[InvoiceDate]],-1)+1</f>
        <v>40603</v>
      </c>
      <c r="K3113" s="6">
        <f>OnlineRetail[[#This Row],[Quantity]]*OnlineRetail[[#This Row],[UnitPrice]]</f>
        <v>18.900000000000002</v>
      </c>
      <c r="L3113" t="str">
        <f t="shared" si="48"/>
        <v>13531|Mar-2011</v>
      </c>
    </row>
    <row r="3114" spans="1:12">
      <c r="A3114">
        <v>546484</v>
      </c>
      <c r="B3114" t="s">
        <v>243</v>
      </c>
      <c r="C3114" t="s">
        <v>46</v>
      </c>
      <c r="D3114">
        <v>21</v>
      </c>
      <c r="E3114" s="1">
        <v>40617.387499999997</v>
      </c>
      <c r="F3114">
        <v>5.95</v>
      </c>
      <c r="G3114">
        <v>13193</v>
      </c>
      <c r="H3114" t="s">
        <v>10</v>
      </c>
      <c r="I3114" t="str">
        <f>IF(AND(LEFT(OnlineRetail[[#This Row],[InvoiceNo]],1)&lt;&gt;"C",OnlineRetail[[#This Row],[CustomerID]]&lt;&gt;""),"Yes","No")</f>
        <v>Yes</v>
      </c>
      <c r="J3114" s="4">
        <f>EOMONTH(OnlineRetail[[#This Row],[InvoiceDate]],-1)+1</f>
        <v>40603</v>
      </c>
      <c r="K3114" s="6">
        <f>OnlineRetail[[#This Row],[Quantity]]*OnlineRetail[[#This Row],[UnitPrice]]</f>
        <v>124.95</v>
      </c>
      <c r="L3114" t="str">
        <f t="shared" si="48"/>
        <v>13193|Mar-2011</v>
      </c>
    </row>
    <row r="3115" spans="1:12">
      <c r="A3115">
        <v>537644</v>
      </c>
      <c r="B3115" t="s">
        <v>89</v>
      </c>
      <c r="C3115" t="s">
        <v>40</v>
      </c>
      <c r="D3115">
        <v>21</v>
      </c>
      <c r="E3115" s="1">
        <v>40617.39166666667</v>
      </c>
      <c r="F3115">
        <v>5.95</v>
      </c>
      <c r="G3115">
        <v>13952</v>
      </c>
      <c r="H3115" t="s">
        <v>10</v>
      </c>
      <c r="I3115" t="str">
        <f>IF(AND(LEFT(OnlineRetail[[#This Row],[InvoiceNo]],1)&lt;&gt;"C",OnlineRetail[[#This Row],[CustomerID]]&lt;&gt;""),"Yes","No")</f>
        <v>Yes</v>
      </c>
      <c r="J3115" s="4">
        <f>EOMONTH(OnlineRetail[[#This Row],[InvoiceDate]],-1)+1</f>
        <v>40603</v>
      </c>
      <c r="K3115" s="6">
        <f>OnlineRetail[[#This Row],[Quantity]]*OnlineRetail[[#This Row],[UnitPrice]]</f>
        <v>124.95</v>
      </c>
      <c r="L3115" t="str">
        <f t="shared" si="48"/>
        <v>13952|Mar-2011</v>
      </c>
    </row>
    <row r="3116" spans="1:12">
      <c r="A3116">
        <v>555438</v>
      </c>
      <c r="B3116" t="s">
        <v>262</v>
      </c>
      <c r="C3116" t="s">
        <v>33</v>
      </c>
      <c r="D3116">
        <v>4</v>
      </c>
      <c r="E3116" s="1">
        <v>40617.396527777782</v>
      </c>
      <c r="F3116">
        <v>0.85</v>
      </c>
      <c r="G3116">
        <v>13871</v>
      </c>
      <c r="H3116" t="s">
        <v>10</v>
      </c>
      <c r="I3116" t="str">
        <f>IF(AND(LEFT(OnlineRetail[[#This Row],[InvoiceNo]],1)&lt;&gt;"C",OnlineRetail[[#This Row],[CustomerID]]&lt;&gt;""),"Yes","No")</f>
        <v>Yes</v>
      </c>
      <c r="J3116" s="4">
        <f>EOMONTH(OnlineRetail[[#This Row],[InvoiceDate]],-1)+1</f>
        <v>40603</v>
      </c>
      <c r="K3116" s="6">
        <f>OnlineRetail[[#This Row],[Quantity]]*OnlineRetail[[#This Row],[UnitPrice]]</f>
        <v>3.4</v>
      </c>
      <c r="L3116" t="str">
        <f t="shared" si="48"/>
        <v>13871|Mar-2011</v>
      </c>
    </row>
    <row r="3117" spans="1:12">
      <c r="A3117">
        <v>543145</v>
      </c>
      <c r="B3117" t="s">
        <v>242</v>
      </c>
      <c r="C3117" t="s">
        <v>40</v>
      </c>
      <c r="D3117">
        <v>11</v>
      </c>
      <c r="E3117" s="1">
        <v>40617.397222222222</v>
      </c>
      <c r="F3117">
        <v>2.1</v>
      </c>
      <c r="G3117">
        <v>13359</v>
      </c>
      <c r="H3117" t="s">
        <v>70</v>
      </c>
      <c r="I3117" t="str">
        <f>IF(AND(LEFT(OnlineRetail[[#This Row],[InvoiceNo]],1)&lt;&gt;"C",OnlineRetail[[#This Row],[CustomerID]]&lt;&gt;""),"Yes","No")</f>
        <v>Yes</v>
      </c>
      <c r="J3117" s="4">
        <f>EOMONTH(OnlineRetail[[#This Row],[InvoiceDate]],-1)+1</f>
        <v>40603</v>
      </c>
      <c r="K3117" s="6">
        <f>OnlineRetail[[#This Row],[Quantity]]*OnlineRetail[[#This Row],[UnitPrice]]</f>
        <v>23.1</v>
      </c>
      <c r="L3117" t="str">
        <f t="shared" si="48"/>
        <v>13359|Mar-2011</v>
      </c>
    </row>
    <row r="3118" spans="1:12">
      <c r="A3118">
        <v>553066</v>
      </c>
      <c r="B3118" t="s">
        <v>179</v>
      </c>
      <c r="C3118" t="s">
        <v>83</v>
      </c>
      <c r="D3118">
        <v>13</v>
      </c>
      <c r="E3118" s="1">
        <v>40617.404861111107</v>
      </c>
      <c r="F3118">
        <v>7.95</v>
      </c>
      <c r="G3118">
        <v>13141</v>
      </c>
      <c r="H3118" t="s">
        <v>25</v>
      </c>
      <c r="I3118" t="str">
        <f>IF(AND(LEFT(OnlineRetail[[#This Row],[InvoiceNo]],1)&lt;&gt;"C",OnlineRetail[[#This Row],[CustomerID]]&lt;&gt;""),"Yes","No")</f>
        <v>Yes</v>
      </c>
      <c r="J3118" s="4">
        <f>EOMONTH(OnlineRetail[[#This Row],[InvoiceDate]],-1)+1</f>
        <v>40603</v>
      </c>
      <c r="K3118" s="6">
        <f>OnlineRetail[[#This Row],[Quantity]]*OnlineRetail[[#This Row],[UnitPrice]]</f>
        <v>103.35000000000001</v>
      </c>
      <c r="L3118" t="str">
        <f t="shared" si="48"/>
        <v>13141|Mar-2011</v>
      </c>
    </row>
    <row r="3119" spans="1:12">
      <c r="A3119">
        <v>547880</v>
      </c>
      <c r="B3119" t="s">
        <v>152</v>
      </c>
      <c r="C3119" t="s">
        <v>42</v>
      </c>
      <c r="D3119">
        <v>20</v>
      </c>
      <c r="E3119" s="1">
        <v>40617.42083333333</v>
      </c>
      <c r="F3119">
        <v>4.25</v>
      </c>
      <c r="G3119">
        <v>12691</v>
      </c>
      <c r="H3119" t="s">
        <v>10</v>
      </c>
      <c r="I3119" t="str">
        <f>IF(AND(LEFT(OnlineRetail[[#This Row],[InvoiceNo]],1)&lt;&gt;"C",OnlineRetail[[#This Row],[CustomerID]]&lt;&gt;""),"Yes","No")</f>
        <v>Yes</v>
      </c>
      <c r="J3119" s="4">
        <f>EOMONTH(OnlineRetail[[#This Row],[InvoiceDate]],-1)+1</f>
        <v>40603</v>
      </c>
      <c r="K3119" s="6">
        <f>OnlineRetail[[#This Row],[Quantity]]*OnlineRetail[[#This Row],[UnitPrice]]</f>
        <v>85</v>
      </c>
      <c r="L3119" t="str">
        <f t="shared" si="48"/>
        <v>12691|Mar-2011</v>
      </c>
    </row>
    <row r="3120" spans="1:12">
      <c r="A3120">
        <v>537054</v>
      </c>
      <c r="B3120" t="s">
        <v>188</v>
      </c>
      <c r="C3120" t="s">
        <v>53</v>
      </c>
      <c r="D3120">
        <v>8</v>
      </c>
      <c r="E3120" s="1">
        <v>40617.425694444442</v>
      </c>
      <c r="F3120">
        <v>9.9499999999999993</v>
      </c>
      <c r="G3120">
        <v>13440</v>
      </c>
      <c r="H3120" t="s">
        <v>10</v>
      </c>
      <c r="I3120" t="str">
        <f>IF(AND(LEFT(OnlineRetail[[#This Row],[InvoiceNo]],1)&lt;&gt;"C",OnlineRetail[[#This Row],[CustomerID]]&lt;&gt;""),"Yes","No")</f>
        <v>Yes</v>
      </c>
      <c r="J3120" s="4">
        <f>EOMONTH(OnlineRetail[[#This Row],[InvoiceDate]],-1)+1</f>
        <v>40603</v>
      </c>
      <c r="K3120" s="6">
        <f>OnlineRetail[[#This Row],[Quantity]]*OnlineRetail[[#This Row],[UnitPrice]]</f>
        <v>79.599999999999994</v>
      </c>
      <c r="L3120" t="str">
        <f t="shared" si="48"/>
        <v>13440|Mar-2011</v>
      </c>
    </row>
    <row r="3121" spans="1:12">
      <c r="A3121">
        <v>545962</v>
      </c>
      <c r="B3121" t="s">
        <v>158</v>
      </c>
      <c r="C3121" t="s">
        <v>83</v>
      </c>
      <c r="D3121">
        <v>21</v>
      </c>
      <c r="E3121" s="1">
        <v>40617.429861111108</v>
      </c>
      <c r="F3121">
        <v>3.39</v>
      </c>
      <c r="G3121">
        <v>12644</v>
      </c>
      <c r="H3121" t="s">
        <v>10</v>
      </c>
      <c r="I3121" t="str">
        <f>IF(AND(LEFT(OnlineRetail[[#This Row],[InvoiceNo]],1)&lt;&gt;"C",OnlineRetail[[#This Row],[CustomerID]]&lt;&gt;""),"Yes","No")</f>
        <v>Yes</v>
      </c>
      <c r="J3121" s="4">
        <f>EOMONTH(OnlineRetail[[#This Row],[InvoiceDate]],-1)+1</f>
        <v>40603</v>
      </c>
      <c r="K3121" s="6">
        <f>OnlineRetail[[#This Row],[Quantity]]*OnlineRetail[[#This Row],[UnitPrice]]</f>
        <v>71.19</v>
      </c>
      <c r="L3121" t="str">
        <f t="shared" si="48"/>
        <v>12644|Mar-2011</v>
      </c>
    </row>
    <row r="3122" spans="1:12">
      <c r="A3122">
        <v>537584</v>
      </c>
      <c r="B3122" t="s">
        <v>216</v>
      </c>
      <c r="C3122" t="s">
        <v>48</v>
      </c>
      <c r="D3122">
        <v>20</v>
      </c>
      <c r="E3122" s="1">
        <v>40617.4375</v>
      </c>
      <c r="F3122">
        <v>2.5499999999999998</v>
      </c>
      <c r="G3122">
        <v>13602</v>
      </c>
      <c r="H3122" t="s">
        <v>10</v>
      </c>
      <c r="I3122" t="str">
        <f>IF(AND(LEFT(OnlineRetail[[#This Row],[InvoiceNo]],1)&lt;&gt;"C",OnlineRetail[[#This Row],[CustomerID]]&lt;&gt;""),"Yes","No")</f>
        <v>Yes</v>
      </c>
      <c r="J3122" s="4">
        <f>EOMONTH(OnlineRetail[[#This Row],[InvoiceDate]],-1)+1</f>
        <v>40603</v>
      </c>
      <c r="K3122" s="6">
        <f>OnlineRetail[[#This Row],[Quantity]]*OnlineRetail[[#This Row],[UnitPrice]]</f>
        <v>51</v>
      </c>
      <c r="L3122" t="str">
        <f t="shared" si="48"/>
        <v>13602|Mar-2011</v>
      </c>
    </row>
    <row r="3123" spans="1:12">
      <c r="A3123">
        <v>554470</v>
      </c>
      <c r="B3123" t="s">
        <v>170</v>
      </c>
      <c r="C3123" t="s">
        <v>14</v>
      </c>
      <c r="D3123">
        <v>20</v>
      </c>
      <c r="E3123" s="1">
        <v>40617.45416666667</v>
      </c>
      <c r="F3123">
        <v>7.95</v>
      </c>
      <c r="G3123">
        <v>13156</v>
      </c>
      <c r="H3123" t="s">
        <v>10</v>
      </c>
      <c r="I3123" t="str">
        <f>IF(AND(LEFT(OnlineRetail[[#This Row],[InvoiceNo]],1)&lt;&gt;"C",OnlineRetail[[#This Row],[CustomerID]]&lt;&gt;""),"Yes","No")</f>
        <v>Yes</v>
      </c>
      <c r="J3123" s="4">
        <f>EOMONTH(OnlineRetail[[#This Row],[InvoiceDate]],-1)+1</f>
        <v>40603</v>
      </c>
      <c r="K3123" s="6">
        <f>OnlineRetail[[#This Row],[Quantity]]*OnlineRetail[[#This Row],[UnitPrice]]</f>
        <v>159</v>
      </c>
      <c r="L3123" t="str">
        <f t="shared" si="48"/>
        <v>13156|Mar-2011</v>
      </c>
    </row>
    <row r="3124" spans="1:12">
      <c r="A3124">
        <v>541320</v>
      </c>
      <c r="B3124" t="s">
        <v>289</v>
      </c>
      <c r="C3124" t="s">
        <v>19</v>
      </c>
      <c r="D3124">
        <v>21</v>
      </c>
      <c r="E3124" s="1">
        <v>40617.463194444441</v>
      </c>
      <c r="F3124">
        <v>2.1</v>
      </c>
      <c r="G3124">
        <v>12991</v>
      </c>
      <c r="H3124" t="s">
        <v>10</v>
      </c>
      <c r="I3124" t="str">
        <f>IF(AND(LEFT(OnlineRetail[[#This Row],[InvoiceNo]],1)&lt;&gt;"C",OnlineRetail[[#This Row],[CustomerID]]&lt;&gt;""),"Yes","No")</f>
        <v>Yes</v>
      </c>
      <c r="J3124" s="4">
        <f>EOMONTH(OnlineRetail[[#This Row],[InvoiceDate]],-1)+1</f>
        <v>40603</v>
      </c>
      <c r="K3124" s="6">
        <f>OnlineRetail[[#This Row],[Quantity]]*OnlineRetail[[#This Row],[UnitPrice]]</f>
        <v>44.1</v>
      </c>
      <c r="L3124" t="str">
        <f t="shared" si="48"/>
        <v>12991|Mar-2011</v>
      </c>
    </row>
    <row r="3125" spans="1:12">
      <c r="A3125">
        <v>537819</v>
      </c>
      <c r="B3125" t="s">
        <v>106</v>
      </c>
      <c r="C3125" t="s">
        <v>33</v>
      </c>
      <c r="D3125">
        <v>10</v>
      </c>
      <c r="E3125" s="1">
        <v>40617.474305555559</v>
      </c>
      <c r="F3125">
        <v>4.95</v>
      </c>
      <c r="G3125">
        <v>13908</v>
      </c>
      <c r="H3125" t="s">
        <v>10</v>
      </c>
      <c r="I3125" t="str">
        <f>IF(AND(LEFT(OnlineRetail[[#This Row],[InvoiceNo]],1)&lt;&gt;"C",OnlineRetail[[#This Row],[CustomerID]]&lt;&gt;""),"Yes","No")</f>
        <v>Yes</v>
      </c>
      <c r="J3125" s="4">
        <f>EOMONTH(OnlineRetail[[#This Row],[InvoiceDate]],-1)+1</f>
        <v>40603</v>
      </c>
      <c r="K3125" s="6">
        <f>OnlineRetail[[#This Row],[Quantity]]*OnlineRetail[[#This Row],[UnitPrice]]</f>
        <v>49.5</v>
      </c>
      <c r="L3125" t="str">
        <f t="shared" si="48"/>
        <v>13908|Mar-2011</v>
      </c>
    </row>
    <row r="3126" spans="1:12">
      <c r="A3126">
        <v>552403</v>
      </c>
      <c r="B3126" t="s">
        <v>130</v>
      </c>
      <c r="C3126" t="s">
        <v>9</v>
      </c>
      <c r="D3126">
        <v>11</v>
      </c>
      <c r="E3126" s="1">
        <v>40617.477083333331</v>
      </c>
      <c r="F3126">
        <v>1.65</v>
      </c>
      <c r="G3126">
        <v>12710</v>
      </c>
      <c r="H3126" t="s">
        <v>10</v>
      </c>
      <c r="I3126" t="str">
        <f>IF(AND(LEFT(OnlineRetail[[#This Row],[InvoiceNo]],1)&lt;&gt;"C",OnlineRetail[[#This Row],[CustomerID]]&lt;&gt;""),"Yes","No")</f>
        <v>Yes</v>
      </c>
      <c r="J3126" s="4">
        <f>EOMONTH(OnlineRetail[[#This Row],[InvoiceDate]],-1)+1</f>
        <v>40603</v>
      </c>
      <c r="K3126" s="6">
        <f>OnlineRetail[[#This Row],[Quantity]]*OnlineRetail[[#This Row],[UnitPrice]]</f>
        <v>18.149999999999999</v>
      </c>
      <c r="L3126" t="str">
        <f t="shared" si="48"/>
        <v>12710|Mar-2011</v>
      </c>
    </row>
    <row r="3127" spans="1:12">
      <c r="A3127">
        <v>554502</v>
      </c>
      <c r="B3127" t="s">
        <v>127</v>
      </c>
      <c r="C3127" t="s">
        <v>12</v>
      </c>
      <c r="D3127">
        <v>18</v>
      </c>
      <c r="E3127" s="1">
        <v>40617.490972222222</v>
      </c>
      <c r="F3127">
        <v>7.95</v>
      </c>
      <c r="G3127">
        <v>13611</v>
      </c>
      <c r="H3127" t="s">
        <v>36</v>
      </c>
      <c r="I3127" t="str">
        <f>IF(AND(LEFT(OnlineRetail[[#This Row],[InvoiceNo]],1)&lt;&gt;"C",OnlineRetail[[#This Row],[CustomerID]]&lt;&gt;""),"Yes","No")</f>
        <v>Yes</v>
      </c>
      <c r="J3127" s="4">
        <f>EOMONTH(OnlineRetail[[#This Row],[InvoiceDate]],-1)+1</f>
        <v>40603</v>
      </c>
      <c r="K3127" s="6">
        <f>OnlineRetail[[#This Row],[Quantity]]*OnlineRetail[[#This Row],[UnitPrice]]</f>
        <v>143.1</v>
      </c>
      <c r="L3127" t="str">
        <f t="shared" si="48"/>
        <v>13611|Mar-2011</v>
      </c>
    </row>
    <row r="3128" spans="1:12">
      <c r="A3128">
        <v>541212</v>
      </c>
      <c r="B3128" t="s">
        <v>51</v>
      </c>
      <c r="C3128" t="s">
        <v>48</v>
      </c>
      <c r="D3128">
        <v>8</v>
      </c>
      <c r="E3128" s="1">
        <v>40617.518055555563</v>
      </c>
      <c r="F3128">
        <v>1.25</v>
      </c>
      <c r="G3128">
        <v>13044</v>
      </c>
      <c r="H3128" t="s">
        <v>36</v>
      </c>
      <c r="I3128" t="str">
        <f>IF(AND(LEFT(OnlineRetail[[#This Row],[InvoiceNo]],1)&lt;&gt;"C",OnlineRetail[[#This Row],[CustomerID]]&lt;&gt;""),"Yes","No")</f>
        <v>Yes</v>
      </c>
      <c r="J3128" s="4">
        <f>EOMONTH(OnlineRetail[[#This Row],[InvoiceDate]],-1)+1</f>
        <v>40603</v>
      </c>
      <c r="K3128" s="6">
        <f>OnlineRetail[[#This Row],[Quantity]]*OnlineRetail[[#This Row],[UnitPrice]]</f>
        <v>10</v>
      </c>
      <c r="L3128" t="str">
        <f t="shared" si="48"/>
        <v>13044|Mar-2011</v>
      </c>
    </row>
    <row r="3129" spans="1:12">
      <c r="A3129">
        <v>545784</v>
      </c>
      <c r="B3129" t="s">
        <v>76</v>
      </c>
      <c r="C3129" t="s">
        <v>40</v>
      </c>
      <c r="D3129">
        <v>14</v>
      </c>
      <c r="E3129" s="1">
        <v>40617.522222222222</v>
      </c>
      <c r="F3129">
        <v>7.95</v>
      </c>
      <c r="G3129">
        <v>12588</v>
      </c>
      <c r="H3129" t="s">
        <v>10</v>
      </c>
      <c r="I3129" t="str">
        <f>IF(AND(LEFT(OnlineRetail[[#This Row],[InvoiceNo]],1)&lt;&gt;"C",OnlineRetail[[#This Row],[CustomerID]]&lt;&gt;""),"Yes","No")</f>
        <v>Yes</v>
      </c>
      <c r="J3129" s="4">
        <f>EOMONTH(OnlineRetail[[#This Row],[InvoiceDate]],-1)+1</f>
        <v>40603</v>
      </c>
      <c r="K3129" s="6">
        <f>OnlineRetail[[#This Row],[Quantity]]*OnlineRetail[[#This Row],[UnitPrice]]</f>
        <v>111.3</v>
      </c>
      <c r="L3129" t="str">
        <f t="shared" si="48"/>
        <v>12588|Mar-2011</v>
      </c>
    </row>
    <row r="3130" spans="1:12" hidden="1">
      <c r="A3130">
        <v>541185</v>
      </c>
      <c r="B3130" t="s">
        <v>108</v>
      </c>
      <c r="C3130" t="s">
        <v>53</v>
      </c>
      <c r="D3130">
        <v>24</v>
      </c>
      <c r="E3130" s="1">
        <v>40617.537499999999</v>
      </c>
      <c r="F3130">
        <v>0.85</v>
      </c>
      <c r="H3130" t="s">
        <v>10</v>
      </c>
      <c r="I3130" t="str">
        <f>IF(AND(LEFT(OnlineRetail[[#This Row],[InvoiceNo]],1)&lt;&gt;"C",OnlineRetail[[#This Row],[CustomerID]]&lt;&gt;""),"Yes","No")</f>
        <v>No</v>
      </c>
      <c r="J3130" s="4">
        <f>EOMONTH(OnlineRetail[[#This Row],[InvoiceDate]],-1)+1</f>
        <v>40603</v>
      </c>
      <c r="K3130" s="6">
        <f>OnlineRetail[[#This Row],[Quantity]]*OnlineRetail[[#This Row],[UnitPrice]]</f>
        <v>20.399999999999999</v>
      </c>
      <c r="L3130" t="str">
        <f t="shared" si="48"/>
        <v/>
      </c>
    </row>
    <row r="3131" spans="1:12">
      <c r="A3131">
        <v>543252</v>
      </c>
      <c r="B3131" t="s">
        <v>228</v>
      </c>
      <c r="C3131" t="s">
        <v>29</v>
      </c>
      <c r="D3131">
        <v>16</v>
      </c>
      <c r="E3131" s="1">
        <v>40617.544444444437</v>
      </c>
      <c r="F3131">
        <v>0.85</v>
      </c>
      <c r="G3131">
        <v>14321</v>
      </c>
      <c r="H3131" t="s">
        <v>10</v>
      </c>
      <c r="I3131" t="str">
        <f>IF(AND(LEFT(OnlineRetail[[#This Row],[InvoiceNo]],1)&lt;&gt;"C",OnlineRetail[[#This Row],[CustomerID]]&lt;&gt;""),"Yes","No")</f>
        <v>Yes</v>
      </c>
      <c r="J3131" s="4">
        <f>EOMONTH(OnlineRetail[[#This Row],[InvoiceDate]],-1)+1</f>
        <v>40603</v>
      </c>
      <c r="K3131" s="6">
        <f>OnlineRetail[[#This Row],[Quantity]]*OnlineRetail[[#This Row],[UnitPrice]]</f>
        <v>13.6</v>
      </c>
      <c r="L3131" t="str">
        <f t="shared" si="48"/>
        <v>14321|Mar-2011</v>
      </c>
    </row>
    <row r="3132" spans="1:12">
      <c r="A3132">
        <v>539888</v>
      </c>
      <c r="B3132" t="s">
        <v>178</v>
      </c>
      <c r="C3132" t="s">
        <v>72</v>
      </c>
      <c r="D3132">
        <v>3</v>
      </c>
      <c r="E3132" s="1">
        <v>40617.54583333333</v>
      </c>
      <c r="F3132">
        <v>2.1</v>
      </c>
      <c r="G3132">
        <v>12378</v>
      </c>
      <c r="H3132" t="s">
        <v>121</v>
      </c>
      <c r="I3132" t="str">
        <f>IF(AND(LEFT(OnlineRetail[[#This Row],[InvoiceNo]],1)&lt;&gt;"C",OnlineRetail[[#This Row],[CustomerID]]&lt;&gt;""),"Yes","No")</f>
        <v>Yes</v>
      </c>
      <c r="J3132" s="4">
        <f>EOMONTH(OnlineRetail[[#This Row],[InvoiceDate]],-1)+1</f>
        <v>40603</v>
      </c>
      <c r="K3132" s="6">
        <f>OnlineRetail[[#This Row],[Quantity]]*OnlineRetail[[#This Row],[UnitPrice]]</f>
        <v>6.3000000000000007</v>
      </c>
      <c r="L3132" t="str">
        <f t="shared" si="48"/>
        <v>12378|Mar-2011</v>
      </c>
    </row>
    <row r="3133" spans="1:12">
      <c r="A3133">
        <v>541369</v>
      </c>
      <c r="B3133" t="s">
        <v>181</v>
      </c>
      <c r="C3133" t="s">
        <v>21</v>
      </c>
      <c r="D3133">
        <v>5</v>
      </c>
      <c r="E3133" s="1">
        <v>40617.547222222223</v>
      </c>
      <c r="F3133">
        <v>4.25</v>
      </c>
      <c r="G3133">
        <v>13457</v>
      </c>
      <c r="H3133" t="s">
        <v>10</v>
      </c>
      <c r="I3133" t="str">
        <f>IF(AND(LEFT(OnlineRetail[[#This Row],[InvoiceNo]],1)&lt;&gt;"C",OnlineRetail[[#This Row],[CustomerID]]&lt;&gt;""),"Yes","No")</f>
        <v>Yes</v>
      </c>
      <c r="J3133" s="4">
        <f>EOMONTH(OnlineRetail[[#This Row],[InvoiceDate]],-1)+1</f>
        <v>40603</v>
      </c>
      <c r="K3133" s="6">
        <f>OnlineRetail[[#This Row],[Quantity]]*OnlineRetail[[#This Row],[UnitPrice]]</f>
        <v>21.25</v>
      </c>
      <c r="L3133" t="str">
        <f t="shared" si="48"/>
        <v>13457|Mar-2011</v>
      </c>
    </row>
    <row r="3134" spans="1:12">
      <c r="A3134">
        <v>542707</v>
      </c>
      <c r="B3134" t="s">
        <v>302</v>
      </c>
      <c r="C3134" t="s">
        <v>53</v>
      </c>
      <c r="D3134">
        <v>3</v>
      </c>
      <c r="E3134" s="1">
        <v>40617.553472222222</v>
      </c>
      <c r="F3134">
        <v>2.1</v>
      </c>
      <c r="G3134">
        <v>13690</v>
      </c>
      <c r="H3134" t="s">
        <v>10</v>
      </c>
      <c r="I3134" t="str">
        <f>IF(AND(LEFT(OnlineRetail[[#This Row],[InvoiceNo]],1)&lt;&gt;"C",OnlineRetail[[#This Row],[CustomerID]]&lt;&gt;""),"Yes","No")</f>
        <v>Yes</v>
      </c>
      <c r="J3134" s="4">
        <f>EOMONTH(OnlineRetail[[#This Row],[InvoiceDate]],-1)+1</f>
        <v>40603</v>
      </c>
      <c r="K3134" s="6">
        <f>OnlineRetail[[#This Row],[Quantity]]*OnlineRetail[[#This Row],[UnitPrice]]</f>
        <v>6.3000000000000007</v>
      </c>
      <c r="L3134" t="str">
        <f t="shared" si="48"/>
        <v>13690|Mar-2011</v>
      </c>
    </row>
    <row r="3135" spans="1:12">
      <c r="A3135">
        <v>546988</v>
      </c>
      <c r="B3135" t="s">
        <v>221</v>
      </c>
      <c r="C3135" t="s">
        <v>46</v>
      </c>
      <c r="D3135">
        <v>5</v>
      </c>
      <c r="E3135" s="1">
        <v>40617.559027777781</v>
      </c>
      <c r="F3135">
        <v>9.9499999999999993</v>
      </c>
      <c r="G3135">
        <v>13838</v>
      </c>
      <c r="H3135" t="s">
        <v>10</v>
      </c>
      <c r="I3135" t="str">
        <f>IF(AND(LEFT(OnlineRetail[[#This Row],[InvoiceNo]],1)&lt;&gt;"C",OnlineRetail[[#This Row],[CustomerID]]&lt;&gt;""),"Yes","No")</f>
        <v>Yes</v>
      </c>
      <c r="J3135" s="4">
        <f>EOMONTH(OnlineRetail[[#This Row],[InvoiceDate]],-1)+1</f>
        <v>40603</v>
      </c>
      <c r="K3135" s="6">
        <f>OnlineRetail[[#This Row],[Quantity]]*OnlineRetail[[#This Row],[UnitPrice]]</f>
        <v>49.75</v>
      </c>
      <c r="L3135" t="str">
        <f t="shared" si="48"/>
        <v>13838|Mar-2011</v>
      </c>
    </row>
    <row r="3136" spans="1:12">
      <c r="A3136">
        <v>551598</v>
      </c>
      <c r="B3136" t="s">
        <v>61</v>
      </c>
      <c r="C3136" t="s">
        <v>40</v>
      </c>
      <c r="D3136">
        <v>19</v>
      </c>
      <c r="E3136" s="1">
        <v>40617.572916666657</v>
      </c>
      <c r="F3136">
        <v>4.95</v>
      </c>
      <c r="G3136">
        <v>13610</v>
      </c>
      <c r="H3136" t="s">
        <v>10</v>
      </c>
      <c r="I3136" t="str">
        <f>IF(AND(LEFT(OnlineRetail[[#This Row],[InvoiceNo]],1)&lt;&gt;"C",OnlineRetail[[#This Row],[CustomerID]]&lt;&gt;""),"Yes","No")</f>
        <v>Yes</v>
      </c>
      <c r="J3136" s="4">
        <f>EOMONTH(OnlineRetail[[#This Row],[InvoiceDate]],-1)+1</f>
        <v>40603</v>
      </c>
      <c r="K3136" s="6">
        <f>OnlineRetail[[#This Row],[Quantity]]*OnlineRetail[[#This Row],[UnitPrice]]</f>
        <v>94.05</v>
      </c>
      <c r="L3136" t="str">
        <f t="shared" si="48"/>
        <v>13610|Mar-2011</v>
      </c>
    </row>
    <row r="3137" spans="1:12">
      <c r="A3137">
        <v>548252</v>
      </c>
      <c r="B3137" t="s">
        <v>231</v>
      </c>
      <c r="C3137" t="s">
        <v>33</v>
      </c>
      <c r="D3137">
        <v>20</v>
      </c>
      <c r="E3137" s="1">
        <v>40617.582638888889</v>
      </c>
      <c r="F3137">
        <v>9.9499999999999993</v>
      </c>
      <c r="G3137">
        <v>13896</v>
      </c>
      <c r="H3137" t="s">
        <v>10</v>
      </c>
      <c r="I3137" t="str">
        <f>IF(AND(LEFT(OnlineRetail[[#This Row],[InvoiceNo]],1)&lt;&gt;"C",OnlineRetail[[#This Row],[CustomerID]]&lt;&gt;""),"Yes","No")</f>
        <v>Yes</v>
      </c>
      <c r="J3137" s="4">
        <f>EOMONTH(OnlineRetail[[#This Row],[InvoiceDate]],-1)+1</f>
        <v>40603</v>
      </c>
      <c r="K3137" s="6">
        <f>OnlineRetail[[#This Row],[Quantity]]*OnlineRetail[[#This Row],[UnitPrice]]</f>
        <v>199</v>
      </c>
      <c r="L3137" t="str">
        <f t="shared" si="48"/>
        <v>13896|Mar-2011</v>
      </c>
    </row>
    <row r="3138" spans="1:12">
      <c r="A3138">
        <v>545295</v>
      </c>
      <c r="B3138" t="s">
        <v>35</v>
      </c>
      <c r="C3138" t="s">
        <v>19</v>
      </c>
      <c r="D3138">
        <v>3</v>
      </c>
      <c r="E3138" s="1">
        <v>40617.592361111107</v>
      </c>
      <c r="F3138">
        <v>5.95</v>
      </c>
      <c r="G3138">
        <v>12759</v>
      </c>
      <c r="H3138" t="s">
        <v>10</v>
      </c>
      <c r="I3138" t="str">
        <f>IF(AND(LEFT(OnlineRetail[[#This Row],[InvoiceNo]],1)&lt;&gt;"C",OnlineRetail[[#This Row],[CustomerID]]&lt;&gt;""),"Yes","No")</f>
        <v>Yes</v>
      </c>
      <c r="J3138" s="4">
        <f>EOMONTH(OnlineRetail[[#This Row],[InvoiceDate]],-1)+1</f>
        <v>40603</v>
      </c>
      <c r="K3138" s="6">
        <f>OnlineRetail[[#This Row],[Quantity]]*OnlineRetail[[#This Row],[UnitPrice]]</f>
        <v>17.850000000000001</v>
      </c>
      <c r="L3138" t="str">
        <f t="shared" ref="L3138:L3201" si="49">IF(I3138="Yes",G3138&amp;"|"&amp;TEXT(J3138,"mmm-yyyy"),"")</f>
        <v>12759|Mar-2011</v>
      </c>
    </row>
    <row r="3139" spans="1:12">
      <c r="A3139">
        <v>537786</v>
      </c>
      <c r="B3139" t="s">
        <v>101</v>
      </c>
      <c r="C3139" t="s">
        <v>27</v>
      </c>
      <c r="D3139">
        <v>20</v>
      </c>
      <c r="E3139" s="1">
        <v>40617.606944444437</v>
      </c>
      <c r="F3139">
        <v>3.39</v>
      </c>
      <c r="G3139">
        <v>13066</v>
      </c>
      <c r="H3139" t="s">
        <v>121</v>
      </c>
      <c r="I3139" t="str">
        <f>IF(AND(LEFT(OnlineRetail[[#This Row],[InvoiceNo]],1)&lt;&gt;"C",OnlineRetail[[#This Row],[CustomerID]]&lt;&gt;""),"Yes","No")</f>
        <v>Yes</v>
      </c>
      <c r="J3139" s="4">
        <f>EOMONTH(OnlineRetail[[#This Row],[InvoiceDate]],-1)+1</f>
        <v>40603</v>
      </c>
      <c r="K3139" s="6">
        <f>OnlineRetail[[#This Row],[Quantity]]*OnlineRetail[[#This Row],[UnitPrice]]</f>
        <v>67.8</v>
      </c>
      <c r="L3139" t="str">
        <f t="shared" si="49"/>
        <v>13066|Mar-2011</v>
      </c>
    </row>
    <row r="3140" spans="1:12">
      <c r="A3140">
        <v>552993</v>
      </c>
      <c r="B3140" t="s">
        <v>265</v>
      </c>
      <c r="C3140" t="s">
        <v>16</v>
      </c>
      <c r="D3140">
        <v>20</v>
      </c>
      <c r="E3140" s="1">
        <v>40617.609722222223</v>
      </c>
      <c r="F3140">
        <v>5.95</v>
      </c>
      <c r="G3140">
        <v>12645</v>
      </c>
      <c r="H3140" t="s">
        <v>10</v>
      </c>
      <c r="I3140" t="str">
        <f>IF(AND(LEFT(OnlineRetail[[#This Row],[InvoiceNo]],1)&lt;&gt;"C",OnlineRetail[[#This Row],[CustomerID]]&lt;&gt;""),"Yes","No")</f>
        <v>Yes</v>
      </c>
      <c r="J3140" s="4">
        <f>EOMONTH(OnlineRetail[[#This Row],[InvoiceDate]],-1)+1</f>
        <v>40603</v>
      </c>
      <c r="K3140" s="6">
        <f>OnlineRetail[[#This Row],[Quantity]]*OnlineRetail[[#This Row],[UnitPrice]]</f>
        <v>119</v>
      </c>
      <c r="L3140" t="str">
        <f t="shared" si="49"/>
        <v>12645|Mar-2011</v>
      </c>
    </row>
    <row r="3141" spans="1:12">
      <c r="A3141">
        <v>545209</v>
      </c>
      <c r="B3141" t="s">
        <v>105</v>
      </c>
      <c r="C3141" t="s">
        <v>83</v>
      </c>
      <c r="D3141">
        <v>20</v>
      </c>
      <c r="E3141" s="1">
        <v>40617.632638888892</v>
      </c>
      <c r="F3141">
        <v>1.25</v>
      </c>
      <c r="G3141">
        <v>12714</v>
      </c>
      <c r="H3141" t="s">
        <v>10</v>
      </c>
      <c r="I3141" t="str">
        <f>IF(AND(LEFT(OnlineRetail[[#This Row],[InvoiceNo]],1)&lt;&gt;"C",OnlineRetail[[#This Row],[CustomerID]]&lt;&gt;""),"Yes","No")</f>
        <v>Yes</v>
      </c>
      <c r="J3141" s="4">
        <f>EOMONTH(OnlineRetail[[#This Row],[InvoiceDate]],-1)+1</f>
        <v>40603</v>
      </c>
      <c r="K3141" s="6">
        <f>OnlineRetail[[#This Row],[Quantity]]*OnlineRetail[[#This Row],[UnitPrice]]</f>
        <v>25</v>
      </c>
      <c r="L3141" t="str">
        <f t="shared" si="49"/>
        <v>12714|Mar-2011</v>
      </c>
    </row>
    <row r="3142" spans="1:12">
      <c r="A3142">
        <v>539852</v>
      </c>
      <c r="B3142" t="s">
        <v>119</v>
      </c>
      <c r="C3142" t="s">
        <v>19</v>
      </c>
      <c r="D3142">
        <v>13</v>
      </c>
      <c r="E3142" s="1">
        <v>40617.632638888892</v>
      </c>
      <c r="F3142">
        <v>0.85</v>
      </c>
      <c r="G3142">
        <v>12588</v>
      </c>
      <c r="H3142" t="s">
        <v>10</v>
      </c>
      <c r="I3142" t="str">
        <f>IF(AND(LEFT(OnlineRetail[[#This Row],[InvoiceNo]],1)&lt;&gt;"C",OnlineRetail[[#This Row],[CustomerID]]&lt;&gt;""),"Yes","No")</f>
        <v>Yes</v>
      </c>
      <c r="J3142" s="4">
        <f>EOMONTH(OnlineRetail[[#This Row],[InvoiceDate]],-1)+1</f>
        <v>40603</v>
      </c>
      <c r="K3142" s="6">
        <f>OnlineRetail[[#This Row],[Quantity]]*OnlineRetail[[#This Row],[UnitPrice]]</f>
        <v>11.049999999999999</v>
      </c>
      <c r="L3142" t="str">
        <f t="shared" si="49"/>
        <v>12588|Mar-2011</v>
      </c>
    </row>
    <row r="3143" spans="1:12">
      <c r="A3143">
        <v>544233</v>
      </c>
      <c r="B3143" t="s">
        <v>217</v>
      </c>
      <c r="C3143" t="s">
        <v>19</v>
      </c>
      <c r="D3143">
        <v>16</v>
      </c>
      <c r="E3143" s="1">
        <v>40617.637499999997</v>
      </c>
      <c r="F3143">
        <v>5.95</v>
      </c>
      <c r="G3143">
        <v>12933</v>
      </c>
      <c r="H3143" t="s">
        <v>10</v>
      </c>
      <c r="I3143" t="str">
        <f>IF(AND(LEFT(OnlineRetail[[#This Row],[InvoiceNo]],1)&lt;&gt;"C",OnlineRetail[[#This Row],[CustomerID]]&lt;&gt;""),"Yes","No")</f>
        <v>Yes</v>
      </c>
      <c r="J3143" s="4">
        <f>EOMONTH(OnlineRetail[[#This Row],[InvoiceDate]],-1)+1</f>
        <v>40603</v>
      </c>
      <c r="K3143" s="6">
        <f>OnlineRetail[[#This Row],[Quantity]]*OnlineRetail[[#This Row],[UnitPrice]]</f>
        <v>95.2</v>
      </c>
      <c r="L3143" t="str">
        <f t="shared" si="49"/>
        <v>12933|Mar-2011</v>
      </c>
    </row>
    <row r="3144" spans="1:12">
      <c r="A3144">
        <v>538014</v>
      </c>
      <c r="B3144" t="s">
        <v>116</v>
      </c>
      <c r="C3144" t="s">
        <v>16</v>
      </c>
      <c r="D3144">
        <v>17</v>
      </c>
      <c r="E3144" s="1">
        <v>40617.642361111109</v>
      </c>
      <c r="F3144">
        <v>2.1</v>
      </c>
      <c r="G3144">
        <v>13069</v>
      </c>
      <c r="H3144" t="s">
        <v>10</v>
      </c>
      <c r="I3144" t="str">
        <f>IF(AND(LEFT(OnlineRetail[[#This Row],[InvoiceNo]],1)&lt;&gt;"C",OnlineRetail[[#This Row],[CustomerID]]&lt;&gt;""),"Yes","No")</f>
        <v>Yes</v>
      </c>
      <c r="J3144" s="4">
        <f>EOMONTH(OnlineRetail[[#This Row],[InvoiceDate]],-1)+1</f>
        <v>40603</v>
      </c>
      <c r="K3144" s="6">
        <f>OnlineRetail[[#This Row],[Quantity]]*OnlineRetail[[#This Row],[UnitPrice]]</f>
        <v>35.700000000000003</v>
      </c>
      <c r="L3144" t="str">
        <f t="shared" si="49"/>
        <v>13069|Mar-2011</v>
      </c>
    </row>
    <row r="3145" spans="1:12">
      <c r="A3145">
        <v>549090</v>
      </c>
      <c r="B3145" t="s">
        <v>59</v>
      </c>
      <c r="C3145" t="s">
        <v>39</v>
      </c>
      <c r="D3145">
        <v>6</v>
      </c>
      <c r="E3145" s="1">
        <v>40617.666666666657</v>
      </c>
      <c r="F3145">
        <v>1.65</v>
      </c>
      <c r="G3145">
        <v>14260</v>
      </c>
      <c r="H3145" t="s">
        <v>10</v>
      </c>
      <c r="I3145" t="str">
        <f>IF(AND(LEFT(OnlineRetail[[#This Row],[InvoiceNo]],1)&lt;&gt;"C",OnlineRetail[[#This Row],[CustomerID]]&lt;&gt;""),"Yes","No")</f>
        <v>Yes</v>
      </c>
      <c r="J3145" s="4">
        <f>EOMONTH(OnlineRetail[[#This Row],[InvoiceDate]],-1)+1</f>
        <v>40603</v>
      </c>
      <c r="K3145" s="6">
        <f>OnlineRetail[[#This Row],[Quantity]]*OnlineRetail[[#This Row],[UnitPrice]]</f>
        <v>9.8999999999999986</v>
      </c>
      <c r="L3145" t="str">
        <f t="shared" si="49"/>
        <v>14260|Mar-2011</v>
      </c>
    </row>
    <row r="3146" spans="1:12">
      <c r="A3146">
        <v>541434</v>
      </c>
      <c r="B3146" t="s">
        <v>255</v>
      </c>
      <c r="C3146" t="s">
        <v>16</v>
      </c>
      <c r="D3146">
        <v>18</v>
      </c>
      <c r="E3146" s="1">
        <v>40617.669444444437</v>
      </c>
      <c r="F3146">
        <v>1.25</v>
      </c>
      <c r="G3146">
        <v>13703</v>
      </c>
      <c r="H3146" t="s">
        <v>10</v>
      </c>
      <c r="I3146" t="str">
        <f>IF(AND(LEFT(OnlineRetail[[#This Row],[InvoiceNo]],1)&lt;&gt;"C",OnlineRetail[[#This Row],[CustomerID]]&lt;&gt;""),"Yes","No")</f>
        <v>Yes</v>
      </c>
      <c r="J3146" s="4">
        <f>EOMONTH(OnlineRetail[[#This Row],[InvoiceDate]],-1)+1</f>
        <v>40603</v>
      </c>
      <c r="K3146" s="6">
        <f>OnlineRetail[[#This Row],[Quantity]]*OnlineRetail[[#This Row],[UnitPrice]]</f>
        <v>22.5</v>
      </c>
      <c r="L3146" t="str">
        <f t="shared" si="49"/>
        <v>13703|Mar-2011</v>
      </c>
    </row>
    <row r="3147" spans="1:12">
      <c r="A3147">
        <v>537211</v>
      </c>
      <c r="B3147" t="s">
        <v>44</v>
      </c>
      <c r="C3147" t="s">
        <v>39</v>
      </c>
      <c r="D3147">
        <v>4</v>
      </c>
      <c r="E3147" s="1">
        <v>40617.689583333333</v>
      </c>
      <c r="F3147">
        <v>0.85</v>
      </c>
      <c r="G3147">
        <v>13758</v>
      </c>
      <c r="H3147" t="s">
        <v>10</v>
      </c>
      <c r="I3147" t="str">
        <f>IF(AND(LEFT(OnlineRetail[[#This Row],[InvoiceNo]],1)&lt;&gt;"C",OnlineRetail[[#This Row],[CustomerID]]&lt;&gt;""),"Yes","No")</f>
        <v>Yes</v>
      </c>
      <c r="J3147" s="4">
        <f>EOMONTH(OnlineRetail[[#This Row],[InvoiceDate]],-1)+1</f>
        <v>40603</v>
      </c>
      <c r="K3147" s="6">
        <f>OnlineRetail[[#This Row],[Quantity]]*OnlineRetail[[#This Row],[UnitPrice]]</f>
        <v>3.4</v>
      </c>
      <c r="L3147" t="str">
        <f t="shared" si="49"/>
        <v>13758|Mar-2011</v>
      </c>
    </row>
    <row r="3148" spans="1:12">
      <c r="A3148">
        <v>541830</v>
      </c>
      <c r="B3148" t="s">
        <v>233</v>
      </c>
      <c r="C3148" t="s">
        <v>27</v>
      </c>
      <c r="D3148">
        <v>11</v>
      </c>
      <c r="E3148" s="1">
        <v>40617.693055555559</v>
      </c>
      <c r="F3148">
        <v>7.95</v>
      </c>
      <c r="G3148">
        <v>12708</v>
      </c>
      <c r="H3148" t="s">
        <v>10</v>
      </c>
      <c r="I3148" t="str">
        <f>IF(AND(LEFT(OnlineRetail[[#This Row],[InvoiceNo]],1)&lt;&gt;"C",OnlineRetail[[#This Row],[CustomerID]]&lt;&gt;""),"Yes","No")</f>
        <v>Yes</v>
      </c>
      <c r="J3148" s="4">
        <f>EOMONTH(OnlineRetail[[#This Row],[InvoiceDate]],-1)+1</f>
        <v>40603</v>
      </c>
      <c r="K3148" s="6">
        <f>OnlineRetail[[#This Row],[Quantity]]*OnlineRetail[[#This Row],[UnitPrice]]</f>
        <v>87.45</v>
      </c>
      <c r="L3148" t="str">
        <f t="shared" si="49"/>
        <v>12708|Mar-2011</v>
      </c>
    </row>
    <row r="3149" spans="1:12">
      <c r="A3149">
        <v>540220</v>
      </c>
      <c r="B3149" t="s">
        <v>278</v>
      </c>
      <c r="C3149" t="s">
        <v>39</v>
      </c>
      <c r="D3149">
        <v>12</v>
      </c>
      <c r="E3149" s="1">
        <v>40617.724999999999</v>
      </c>
      <c r="F3149">
        <v>5.95</v>
      </c>
      <c r="G3149">
        <v>12625</v>
      </c>
      <c r="H3149" t="s">
        <v>121</v>
      </c>
      <c r="I3149" t="str">
        <f>IF(AND(LEFT(OnlineRetail[[#This Row],[InvoiceNo]],1)&lt;&gt;"C",OnlineRetail[[#This Row],[CustomerID]]&lt;&gt;""),"Yes","No")</f>
        <v>Yes</v>
      </c>
      <c r="J3149" s="4">
        <f>EOMONTH(OnlineRetail[[#This Row],[InvoiceDate]],-1)+1</f>
        <v>40603</v>
      </c>
      <c r="K3149" s="6">
        <f>OnlineRetail[[#This Row],[Quantity]]*OnlineRetail[[#This Row],[UnitPrice]]</f>
        <v>71.400000000000006</v>
      </c>
      <c r="L3149" t="str">
        <f t="shared" si="49"/>
        <v>12625|Mar-2011</v>
      </c>
    </row>
    <row r="3150" spans="1:12">
      <c r="A3150">
        <v>543236</v>
      </c>
      <c r="B3150" t="s">
        <v>171</v>
      </c>
      <c r="C3150" t="s">
        <v>21</v>
      </c>
      <c r="D3150">
        <v>9</v>
      </c>
      <c r="E3150" s="1">
        <v>40617.741666666669</v>
      </c>
      <c r="F3150">
        <v>2.5499999999999998</v>
      </c>
      <c r="G3150">
        <v>12674</v>
      </c>
      <c r="H3150" t="s">
        <v>36</v>
      </c>
      <c r="I3150" t="str">
        <f>IF(AND(LEFT(OnlineRetail[[#This Row],[InvoiceNo]],1)&lt;&gt;"C",OnlineRetail[[#This Row],[CustomerID]]&lt;&gt;""),"Yes","No")</f>
        <v>Yes</v>
      </c>
      <c r="J3150" s="4">
        <f>EOMONTH(OnlineRetail[[#This Row],[InvoiceDate]],-1)+1</f>
        <v>40603</v>
      </c>
      <c r="K3150" s="6">
        <f>OnlineRetail[[#This Row],[Quantity]]*OnlineRetail[[#This Row],[UnitPrice]]</f>
        <v>22.95</v>
      </c>
      <c r="L3150" t="str">
        <f t="shared" si="49"/>
        <v>12674|Mar-2011</v>
      </c>
    </row>
    <row r="3151" spans="1:12">
      <c r="A3151">
        <v>547677</v>
      </c>
      <c r="B3151" t="s">
        <v>37</v>
      </c>
      <c r="C3151" t="s">
        <v>33</v>
      </c>
      <c r="D3151">
        <v>2</v>
      </c>
      <c r="E3151" s="1">
        <v>40617.743750000001</v>
      </c>
      <c r="F3151">
        <v>2.5499999999999998</v>
      </c>
      <c r="G3151">
        <v>12411</v>
      </c>
      <c r="H3151" t="s">
        <v>10</v>
      </c>
      <c r="I3151" t="str">
        <f>IF(AND(LEFT(OnlineRetail[[#This Row],[InvoiceNo]],1)&lt;&gt;"C",OnlineRetail[[#This Row],[CustomerID]]&lt;&gt;""),"Yes","No")</f>
        <v>Yes</v>
      </c>
      <c r="J3151" s="4">
        <f>EOMONTH(OnlineRetail[[#This Row],[InvoiceDate]],-1)+1</f>
        <v>40603</v>
      </c>
      <c r="K3151" s="6">
        <f>OnlineRetail[[#This Row],[Quantity]]*OnlineRetail[[#This Row],[UnitPrice]]</f>
        <v>5.0999999999999996</v>
      </c>
      <c r="L3151" t="str">
        <f t="shared" si="49"/>
        <v>12411|Mar-2011</v>
      </c>
    </row>
    <row r="3152" spans="1:12">
      <c r="A3152">
        <v>541378</v>
      </c>
      <c r="B3152" t="s">
        <v>230</v>
      </c>
      <c r="C3152" t="s">
        <v>40</v>
      </c>
      <c r="D3152">
        <v>20</v>
      </c>
      <c r="E3152" s="1">
        <v>40617.755555555559</v>
      </c>
      <c r="F3152">
        <v>4.25</v>
      </c>
      <c r="G3152">
        <v>14195</v>
      </c>
      <c r="H3152" t="s">
        <v>10</v>
      </c>
      <c r="I3152" t="str">
        <f>IF(AND(LEFT(OnlineRetail[[#This Row],[InvoiceNo]],1)&lt;&gt;"C",OnlineRetail[[#This Row],[CustomerID]]&lt;&gt;""),"Yes","No")</f>
        <v>Yes</v>
      </c>
      <c r="J3152" s="4">
        <f>EOMONTH(OnlineRetail[[#This Row],[InvoiceDate]],-1)+1</f>
        <v>40603</v>
      </c>
      <c r="K3152" s="6">
        <f>OnlineRetail[[#This Row],[Quantity]]*OnlineRetail[[#This Row],[UnitPrice]]</f>
        <v>85</v>
      </c>
      <c r="L3152" t="str">
        <f t="shared" si="49"/>
        <v>14195|Mar-2011</v>
      </c>
    </row>
    <row r="3153" spans="1:12">
      <c r="A3153">
        <v>545268</v>
      </c>
      <c r="B3153" t="s">
        <v>288</v>
      </c>
      <c r="C3153" t="s">
        <v>40</v>
      </c>
      <c r="D3153">
        <v>18</v>
      </c>
      <c r="E3153" s="1">
        <v>40617.786111111112</v>
      </c>
      <c r="F3153">
        <v>1.65</v>
      </c>
      <c r="G3153">
        <v>13645</v>
      </c>
      <c r="H3153" t="s">
        <v>10</v>
      </c>
      <c r="I3153" t="str">
        <f>IF(AND(LEFT(OnlineRetail[[#This Row],[InvoiceNo]],1)&lt;&gt;"C",OnlineRetail[[#This Row],[CustomerID]]&lt;&gt;""),"Yes","No")</f>
        <v>Yes</v>
      </c>
      <c r="J3153" s="4">
        <f>EOMONTH(OnlineRetail[[#This Row],[InvoiceDate]],-1)+1</f>
        <v>40603</v>
      </c>
      <c r="K3153" s="6">
        <f>OnlineRetail[[#This Row],[Quantity]]*OnlineRetail[[#This Row],[UnitPrice]]</f>
        <v>29.7</v>
      </c>
      <c r="L3153" t="str">
        <f t="shared" si="49"/>
        <v>13645|Mar-2011</v>
      </c>
    </row>
    <row r="3154" spans="1:12">
      <c r="A3154">
        <v>545304</v>
      </c>
      <c r="B3154" t="s">
        <v>205</v>
      </c>
      <c r="C3154" t="s">
        <v>21</v>
      </c>
      <c r="D3154">
        <v>19</v>
      </c>
      <c r="E3154" s="1">
        <v>40617.791666666657</v>
      </c>
      <c r="F3154">
        <v>5.95</v>
      </c>
      <c r="G3154">
        <v>14227</v>
      </c>
      <c r="H3154" t="s">
        <v>10</v>
      </c>
      <c r="I3154" t="str">
        <f>IF(AND(LEFT(OnlineRetail[[#This Row],[InvoiceNo]],1)&lt;&gt;"C",OnlineRetail[[#This Row],[CustomerID]]&lt;&gt;""),"Yes","No")</f>
        <v>Yes</v>
      </c>
      <c r="J3154" s="4">
        <f>EOMONTH(OnlineRetail[[#This Row],[InvoiceDate]],-1)+1</f>
        <v>40603</v>
      </c>
      <c r="K3154" s="6">
        <f>OnlineRetail[[#This Row],[Quantity]]*OnlineRetail[[#This Row],[UnitPrice]]</f>
        <v>113.05</v>
      </c>
      <c r="L3154" t="str">
        <f t="shared" si="49"/>
        <v>14227|Mar-2011</v>
      </c>
    </row>
    <row r="3155" spans="1:12">
      <c r="A3155">
        <v>550150</v>
      </c>
      <c r="B3155" t="s">
        <v>281</v>
      </c>
      <c r="C3155" t="s">
        <v>27</v>
      </c>
      <c r="D3155">
        <v>13</v>
      </c>
      <c r="E3155" s="1">
        <v>40617.806250000001</v>
      </c>
      <c r="F3155">
        <v>4.25</v>
      </c>
      <c r="G3155">
        <v>13408</v>
      </c>
      <c r="H3155" t="s">
        <v>10</v>
      </c>
      <c r="I3155" t="str">
        <f>IF(AND(LEFT(OnlineRetail[[#This Row],[InvoiceNo]],1)&lt;&gt;"C",OnlineRetail[[#This Row],[CustomerID]]&lt;&gt;""),"Yes","No")</f>
        <v>Yes</v>
      </c>
      <c r="J3155" s="4">
        <f>EOMONTH(OnlineRetail[[#This Row],[InvoiceDate]],-1)+1</f>
        <v>40603</v>
      </c>
      <c r="K3155" s="6">
        <f>OnlineRetail[[#This Row],[Quantity]]*OnlineRetail[[#This Row],[UnitPrice]]</f>
        <v>55.25</v>
      </c>
      <c r="L3155" t="str">
        <f t="shared" si="49"/>
        <v>13408|Mar-2011</v>
      </c>
    </row>
    <row r="3156" spans="1:12">
      <c r="A3156">
        <v>541058</v>
      </c>
      <c r="B3156" t="s">
        <v>133</v>
      </c>
      <c r="C3156" t="s">
        <v>46</v>
      </c>
      <c r="D3156">
        <v>8</v>
      </c>
      <c r="E3156" s="1">
        <v>40617.815972222219</v>
      </c>
      <c r="F3156">
        <v>0.85</v>
      </c>
      <c r="G3156">
        <v>13005</v>
      </c>
      <c r="H3156" t="s">
        <v>10</v>
      </c>
      <c r="I3156" t="str">
        <f>IF(AND(LEFT(OnlineRetail[[#This Row],[InvoiceNo]],1)&lt;&gt;"C",OnlineRetail[[#This Row],[CustomerID]]&lt;&gt;""),"Yes","No")</f>
        <v>Yes</v>
      </c>
      <c r="J3156" s="4">
        <f>EOMONTH(OnlineRetail[[#This Row],[InvoiceDate]],-1)+1</f>
        <v>40603</v>
      </c>
      <c r="K3156" s="6">
        <f>OnlineRetail[[#This Row],[Quantity]]*OnlineRetail[[#This Row],[UnitPrice]]</f>
        <v>6.8</v>
      </c>
      <c r="L3156" t="str">
        <f t="shared" si="49"/>
        <v>13005|Mar-2011</v>
      </c>
    </row>
    <row r="3157" spans="1:12">
      <c r="A3157">
        <v>539811</v>
      </c>
      <c r="B3157" t="s">
        <v>221</v>
      </c>
      <c r="C3157" t="s">
        <v>83</v>
      </c>
      <c r="D3157">
        <v>13</v>
      </c>
      <c r="E3157" s="1">
        <v>40617.816666666673</v>
      </c>
      <c r="F3157">
        <v>5.95</v>
      </c>
      <c r="G3157">
        <v>13141</v>
      </c>
      <c r="H3157" t="s">
        <v>10</v>
      </c>
      <c r="I3157" t="str">
        <f>IF(AND(LEFT(OnlineRetail[[#This Row],[InvoiceNo]],1)&lt;&gt;"C",OnlineRetail[[#This Row],[CustomerID]]&lt;&gt;""),"Yes","No")</f>
        <v>Yes</v>
      </c>
      <c r="J3157" s="4">
        <f>EOMONTH(OnlineRetail[[#This Row],[InvoiceDate]],-1)+1</f>
        <v>40603</v>
      </c>
      <c r="K3157" s="6">
        <f>OnlineRetail[[#This Row],[Quantity]]*OnlineRetail[[#This Row],[UnitPrice]]</f>
        <v>77.350000000000009</v>
      </c>
      <c r="L3157" t="str">
        <f t="shared" si="49"/>
        <v>13141|Mar-2011</v>
      </c>
    </row>
    <row r="3158" spans="1:12">
      <c r="A3158">
        <v>552169</v>
      </c>
      <c r="B3158" t="s">
        <v>279</v>
      </c>
      <c r="C3158" t="s">
        <v>14</v>
      </c>
      <c r="D3158">
        <v>5</v>
      </c>
      <c r="E3158" s="1">
        <v>40617.822916666657</v>
      </c>
      <c r="F3158">
        <v>2.5499999999999998</v>
      </c>
      <c r="G3158">
        <v>13322</v>
      </c>
      <c r="H3158" t="s">
        <v>10</v>
      </c>
      <c r="I3158" t="str">
        <f>IF(AND(LEFT(OnlineRetail[[#This Row],[InvoiceNo]],1)&lt;&gt;"C",OnlineRetail[[#This Row],[CustomerID]]&lt;&gt;""),"Yes","No")</f>
        <v>Yes</v>
      </c>
      <c r="J3158" s="4">
        <f>EOMONTH(OnlineRetail[[#This Row],[InvoiceDate]],-1)+1</f>
        <v>40603</v>
      </c>
      <c r="K3158" s="6">
        <f>OnlineRetail[[#This Row],[Quantity]]*OnlineRetail[[#This Row],[UnitPrice]]</f>
        <v>12.75</v>
      </c>
      <c r="L3158" t="str">
        <f t="shared" si="49"/>
        <v>13322|Mar-2011</v>
      </c>
    </row>
    <row r="3159" spans="1:12">
      <c r="A3159">
        <v>552298</v>
      </c>
      <c r="B3159" t="s">
        <v>203</v>
      </c>
      <c r="C3159" t="s">
        <v>16</v>
      </c>
      <c r="D3159">
        <v>8</v>
      </c>
      <c r="E3159" s="1">
        <v>40618.334722222222</v>
      </c>
      <c r="F3159">
        <v>2.1</v>
      </c>
      <c r="G3159">
        <v>12625</v>
      </c>
      <c r="H3159" t="s">
        <v>10</v>
      </c>
      <c r="I3159" t="str">
        <f>IF(AND(LEFT(OnlineRetail[[#This Row],[InvoiceNo]],1)&lt;&gt;"C",OnlineRetail[[#This Row],[CustomerID]]&lt;&gt;""),"Yes","No")</f>
        <v>Yes</v>
      </c>
      <c r="J3159" s="4">
        <f>EOMONTH(OnlineRetail[[#This Row],[InvoiceDate]],-1)+1</f>
        <v>40603</v>
      </c>
      <c r="K3159" s="6">
        <f>OnlineRetail[[#This Row],[Quantity]]*OnlineRetail[[#This Row],[UnitPrice]]</f>
        <v>16.8</v>
      </c>
      <c r="L3159" t="str">
        <f t="shared" si="49"/>
        <v>12625|Mar-2011</v>
      </c>
    </row>
    <row r="3160" spans="1:12">
      <c r="A3160">
        <v>546711</v>
      </c>
      <c r="B3160" t="s">
        <v>94</v>
      </c>
      <c r="C3160" t="s">
        <v>40</v>
      </c>
      <c r="D3160">
        <v>11</v>
      </c>
      <c r="E3160" s="1">
        <v>40618.343055555553</v>
      </c>
      <c r="F3160">
        <v>2.5499999999999998</v>
      </c>
      <c r="G3160">
        <v>13030</v>
      </c>
      <c r="H3160" t="s">
        <v>25</v>
      </c>
      <c r="I3160" t="str">
        <f>IF(AND(LEFT(OnlineRetail[[#This Row],[InvoiceNo]],1)&lt;&gt;"C",OnlineRetail[[#This Row],[CustomerID]]&lt;&gt;""),"Yes","No")</f>
        <v>Yes</v>
      </c>
      <c r="J3160" s="4">
        <f>EOMONTH(OnlineRetail[[#This Row],[InvoiceDate]],-1)+1</f>
        <v>40603</v>
      </c>
      <c r="K3160" s="6">
        <f>OnlineRetail[[#This Row],[Quantity]]*OnlineRetail[[#This Row],[UnitPrice]]</f>
        <v>28.049999999999997</v>
      </c>
      <c r="L3160" t="str">
        <f t="shared" si="49"/>
        <v>13030|Mar-2011</v>
      </c>
    </row>
    <row r="3161" spans="1:12">
      <c r="A3161">
        <v>545927</v>
      </c>
      <c r="B3161" t="s">
        <v>163</v>
      </c>
      <c r="C3161" t="s">
        <v>53</v>
      </c>
      <c r="D3161">
        <v>10</v>
      </c>
      <c r="E3161" s="1">
        <v>40618.36041666667</v>
      </c>
      <c r="F3161">
        <v>5.95</v>
      </c>
      <c r="G3161">
        <v>12423</v>
      </c>
      <c r="H3161" t="s">
        <v>31</v>
      </c>
      <c r="I3161" t="str">
        <f>IF(AND(LEFT(OnlineRetail[[#This Row],[InvoiceNo]],1)&lt;&gt;"C",OnlineRetail[[#This Row],[CustomerID]]&lt;&gt;""),"Yes","No")</f>
        <v>Yes</v>
      </c>
      <c r="J3161" s="4">
        <f>EOMONTH(OnlineRetail[[#This Row],[InvoiceDate]],-1)+1</f>
        <v>40603</v>
      </c>
      <c r="K3161" s="6">
        <f>OnlineRetail[[#This Row],[Quantity]]*OnlineRetail[[#This Row],[UnitPrice]]</f>
        <v>59.5</v>
      </c>
      <c r="L3161" t="str">
        <f t="shared" si="49"/>
        <v>12423|Mar-2011</v>
      </c>
    </row>
    <row r="3162" spans="1:12">
      <c r="A3162">
        <v>549855</v>
      </c>
      <c r="B3162" t="s">
        <v>188</v>
      </c>
      <c r="C3162" t="s">
        <v>46</v>
      </c>
      <c r="D3162">
        <v>6</v>
      </c>
      <c r="E3162" s="1">
        <v>40618.393750000003</v>
      </c>
      <c r="F3162">
        <v>3.39</v>
      </c>
      <c r="G3162">
        <v>12850</v>
      </c>
      <c r="H3162" t="s">
        <v>10</v>
      </c>
      <c r="I3162" t="str">
        <f>IF(AND(LEFT(OnlineRetail[[#This Row],[InvoiceNo]],1)&lt;&gt;"C",OnlineRetail[[#This Row],[CustomerID]]&lt;&gt;""),"Yes","No")</f>
        <v>Yes</v>
      </c>
      <c r="J3162" s="4">
        <f>EOMONTH(OnlineRetail[[#This Row],[InvoiceDate]],-1)+1</f>
        <v>40603</v>
      </c>
      <c r="K3162" s="6">
        <f>OnlineRetail[[#This Row],[Quantity]]*OnlineRetail[[#This Row],[UnitPrice]]</f>
        <v>20.34</v>
      </c>
      <c r="L3162" t="str">
        <f t="shared" si="49"/>
        <v>12850|Mar-2011</v>
      </c>
    </row>
    <row r="3163" spans="1:12">
      <c r="A3163">
        <v>555488</v>
      </c>
      <c r="B3163" t="s">
        <v>177</v>
      </c>
      <c r="C3163" t="s">
        <v>42</v>
      </c>
      <c r="D3163">
        <v>8</v>
      </c>
      <c r="E3163" s="1">
        <v>40618.397222222222</v>
      </c>
      <c r="F3163">
        <v>5.95</v>
      </c>
      <c r="G3163">
        <v>14047</v>
      </c>
      <c r="H3163" t="s">
        <v>10</v>
      </c>
      <c r="I3163" t="str">
        <f>IF(AND(LEFT(OnlineRetail[[#This Row],[InvoiceNo]],1)&lt;&gt;"C",OnlineRetail[[#This Row],[CustomerID]]&lt;&gt;""),"Yes","No")</f>
        <v>Yes</v>
      </c>
      <c r="J3163" s="4">
        <f>EOMONTH(OnlineRetail[[#This Row],[InvoiceDate]],-1)+1</f>
        <v>40603</v>
      </c>
      <c r="K3163" s="6">
        <f>OnlineRetail[[#This Row],[Quantity]]*OnlineRetail[[#This Row],[UnitPrice]]</f>
        <v>47.6</v>
      </c>
      <c r="L3163" t="str">
        <f t="shared" si="49"/>
        <v>14047|Mar-2011</v>
      </c>
    </row>
    <row r="3164" spans="1:12">
      <c r="A3164">
        <v>537361</v>
      </c>
      <c r="B3164" t="s">
        <v>120</v>
      </c>
      <c r="C3164" t="s">
        <v>24</v>
      </c>
      <c r="D3164">
        <v>19</v>
      </c>
      <c r="E3164" s="1">
        <v>40618.397222222222</v>
      </c>
      <c r="F3164">
        <v>1.65</v>
      </c>
      <c r="G3164">
        <v>12870</v>
      </c>
      <c r="H3164" t="s">
        <v>10</v>
      </c>
      <c r="I3164" t="str">
        <f>IF(AND(LEFT(OnlineRetail[[#This Row],[InvoiceNo]],1)&lt;&gt;"C",OnlineRetail[[#This Row],[CustomerID]]&lt;&gt;""),"Yes","No")</f>
        <v>Yes</v>
      </c>
      <c r="J3164" s="4">
        <f>EOMONTH(OnlineRetail[[#This Row],[InvoiceDate]],-1)+1</f>
        <v>40603</v>
      </c>
      <c r="K3164" s="6">
        <f>OnlineRetail[[#This Row],[Quantity]]*OnlineRetail[[#This Row],[UnitPrice]]</f>
        <v>31.349999999999998</v>
      </c>
      <c r="L3164" t="str">
        <f t="shared" si="49"/>
        <v>12870|Mar-2011</v>
      </c>
    </row>
    <row r="3165" spans="1:12">
      <c r="A3165">
        <v>549931</v>
      </c>
      <c r="B3165" t="s">
        <v>138</v>
      </c>
      <c r="C3165" t="s">
        <v>42</v>
      </c>
      <c r="D3165">
        <v>7</v>
      </c>
      <c r="E3165" s="1">
        <v>40618.405555555553</v>
      </c>
      <c r="F3165">
        <v>3.39</v>
      </c>
      <c r="G3165">
        <v>13048</v>
      </c>
      <c r="H3165" t="s">
        <v>10</v>
      </c>
      <c r="I3165" t="str">
        <f>IF(AND(LEFT(OnlineRetail[[#This Row],[InvoiceNo]],1)&lt;&gt;"C",OnlineRetail[[#This Row],[CustomerID]]&lt;&gt;""),"Yes","No")</f>
        <v>Yes</v>
      </c>
      <c r="J3165" s="4">
        <f>EOMONTH(OnlineRetail[[#This Row],[InvoiceDate]],-1)+1</f>
        <v>40603</v>
      </c>
      <c r="K3165" s="6">
        <f>OnlineRetail[[#This Row],[Quantity]]*OnlineRetail[[#This Row],[UnitPrice]]</f>
        <v>23.73</v>
      </c>
      <c r="L3165" t="str">
        <f t="shared" si="49"/>
        <v>13048|Mar-2011</v>
      </c>
    </row>
    <row r="3166" spans="1:12">
      <c r="A3166">
        <v>542611</v>
      </c>
      <c r="B3166" t="s">
        <v>55</v>
      </c>
      <c r="C3166" t="s">
        <v>16</v>
      </c>
      <c r="D3166">
        <v>6</v>
      </c>
      <c r="E3166" s="1">
        <v>40618.410416666673</v>
      </c>
      <c r="F3166">
        <v>7.95</v>
      </c>
      <c r="G3166">
        <v>12411</v>
      </c>
      <c r="H3166" t="s">
        <v>10</v>
      </c>
      <c r="I3166" t="str">
        <f>IF(AND(LEFT(OnlineRetail[[#This Row],[InvoiceNo]],1)&lt;&gt;"C",OnlineRetail[[#This Row],[CustomerID]]&lt;&gt;""),"Yes","No")</f>
        <v>Yes</v>
      </c>
      <c r="J3166" s="4">
        <f>EOMONTH(OnlineRetail[[#This Row],[InvoiceDate]],-1)+1</f>
        <v>40603</v>
      </c>
      <c r="K3166" s="6">
        <f>OnlineRetail[[#This Row],[Quantity]]*OnlineRetail[[#This Row],[UnitPrice]]</f>
        <v>47.7</v>
      </c>
      <c r="L3166" t="str">
        <f t="shared" si="49"/>
        <v>12411|Mar-2011</v>
      </c>
    </row>
    <row r="3167" spans="1:12">
      <c r="A3167">
        <v>549868</v>
      </c>
      <c r="B3167" t="s">
        <v>135</v>
      </c>
      <c r="C3167" t="s">
        <v>48</v>
      </c>
      <c r="D3167">
        <v>8</v>
      </c>
      <c r="E3167" s="1">
        <v>40618.413194444453</v>
      </c>
      <c r="F3167">
        <v>2.1</v>
      </c>
      <c r="G3167">
        <v>12586</v>
      </c>
      <c r="H3167" t="s">
        <v>10</v>
      </c>
      <c r="I3167" t="str">
        <f>IF(AND(LEFT(OnlineRetail[[#This Row],[InvoiceNo]],1)&lt;&gt;"C",OnlineRetail[[#This Row],[CustomerID]]&lt;&gt;""),"Yes","No")</f>
        <v>Yes</v>
      </c>
      <c r="J3167" s="4">
        <f>EOMONTH(OnlineRetail[[#This Row],[InvoiceDate]],-1)+1</f>
        <v>40603</v>
      </c>
      <c r="K3167" s="6">
        <f>OnlineRetail[[#This Row],[Quantity]]*OnlineRetail[[#This Row],[UnitPrice]]</f>
        <v>16.8</v>
      </c>
      <c r="L3167" t="str">
        <f t="shared" si="49"/>
        <v>12586|Mar-2011</v>
      </c>
    </row>
    <row r="3168" spans="1:12">
      <c r="A3168">
        <v>551914</v>
      </c>
      <c r="B3168" t="s">
        <v>78</v>
      </c>
      <c r="C3168" t="s">
        <v>62</v>
      </c>
      <c r="D3168">
        <v>2</v>
      </c>
      <c r="E3168" s="1">
        <v>40618.445833333331</v>
      </c>
      <c r="F3168">
        <v>1.25</v>
      </c>
      <c r="G3168">
        <v>13860</v>
      </c>
      <c r="H3168" t="s">
        <v>10</v>
      </c>
      <c r="I3168" t="str">
        <f>IF(AND(LEFT(OnlineRetail[[#This Row],[InvoiceNo]],1)&lt;&gt;"C",OnlineRetail[[#This Row],[CustomerID]]&lt;&gt;""),"Yes","No")</f>
        <v>Yes</v>
      </c>
      <c r="J3168" s="4">
        <f>EOMONTH(OnlineRetail[[#This Row],[InvoiceDate]],-1)+1</f>
        <v>40603</v>
      </c>
      <c r="K3168" s="6">
        <f>OnlineRetail[[#This Row],[Quantity]]*OnlineRetail[[#This Row],[UnitPrice]]</f>
        <v>2.5</v>
      </c>
      <c r="L3168" t="str">
        <f t="shared" si="49"/>
        <v>13860|Mar-2011</v>
      </c>
    </row>
    <row r="3169" spans="1:12">
      <c r="A3169">
        <v>538356</v>
      </c>
      <c r="B3169" t="s">
        <v>261</v>
      </c>
      <c r="C3169" t="s">
        <v>62</v>
      </c>
      <c r="D3169">
        <v>1</v>
      </c>
      <c r="E3169" s="1">
        <v>40618.447916666657</v>
      </c>
      <c r="F3169">
        <v>7.95</v>
      </c>
      <c r="G3169">
        <v>12826</v>
      </c>
      <c r="H3169" t="s">
        <v>10</v>
      </c>
      <c r="I3169" t="str">
        <f>IF(AND(LEFT(OnlineRetail[[#This Row],[InvoiceNo]],1)&lt;&gt;"C",OnlineRetail[[#This Row],[CustomerID]]&lt;&gt;""),"Yes","No")</f>
        <v>Yes</v>
      </c>
      <c r="J3169" s="4">
        <f>EOMONTH(OnlineRetail[[#This Row],[InvoiceDate]],-1)+1</f>
        <v>40603</v>
      </c>
      <c r="K3169" s="6">
        <f>OnlineRetail[[#This Row],[Quantity]]*OnlineRetail[[#This Row],[UnitPrice]]</f>
        <v>7.95</v>
      </c>
      <c r="L3169" t="str">
        <f t="shared" si="49"/>
        <v>12826|Mar-2011</v>
      </c>
    </row>
    <row r="3170" spans="1:12">
      <c r="A3170">
        <v>550295</v>
      </c>
      <c r="B3170" t="s">
        <v>210</v>
      </c>
      <c r="C3170" t="s">
        <v>62</v>
      </c>
      <c r="D3170">
        <v>11</v>
      </c>
      <c r="E3170" s="1">
        <v>40618.454861111109</v>
      </c>
      <c r="F3170">
        <v>2.1</v>
      </c>
      <c r="G3170">
        <v>12464</v>
      </c>
      <c r="H3170" t="s">
        <v>25</v>
      </c>
      <c r="I3170" t="str">
        <f>IF(AND(LEFT(OnlineRetail[[#This Row],[InvoiceNo]],1)&lt;&gt;"C",OnlineRetail[[#This Row],[CustomerID]]&lt;&gt;""),"Yes","No")</f>
        <v>Yes</v>
      </c>
      <c r="J3170" s="4">
        <f>EOMONTH(OnlineRetail[[#This Row],[InvoiceDate]],-1)+1</f>
        <v>40603</v>
      </c>
      <c r="K3170" s="6">
        <f>OnlineRetail[[#This Row],[Quantity]]*OnlineRetail[[#This Row],[UnitPrice]]</f>
        <v>23.1</v>
      </c>
      <c r="L3170" t="str">
        <f t="shared" si="49"/>
        <v>12464|Mar-2011</v>
      </c>
    </row>
    <row r="3171" spans="1:12">
      <c r="A3171">
        <v>552992</v>
      </c>
      <c r="B3171" t="s">
        <v>108</v>
      </c>
      <c r="C3171" t="s">
        <v>27</v>
      </c>
      <c r="D3171">
        <v>9</v>
      </c>
      <c r="E3171" s="1">
        <v>40618.469444444447</v>
      </c>
      <c r="F3171">
        <v>3.39</v>
      </c>
      <c r="G3171">
        <v>13333</v>
      </c>
      <c r="H3171" t="s">
        <v>10</v>
      </c>
      <c r="I3171" t="str">
        <f>IF(AND(LEFT(OnlineRetail[[#This Row],[InvoiceNo]],1)&lt;&gt;"C",OnlineRetail[[#This Row],[CustomerID]]&lt;&gt;""),"Yes","No")</f>
        <v>Yes</v>
      </c>
      <c r="J3171" s="4">
        <f>EOMONTH(OnlineRetail[[#This Row],[InvoiceDate]],-1)+1</f>
        <v>40603</v>
      </c>
      <c r="K3171" s="6">
        <f>OnlineRetail[[#This Row],[Quantity]]*OnlineRetail[[#This Row],[UnitPrice]]</f>
        <v>30.51</v>
      </c>
      <c r="L3171" t="str">
        <f t="shared" si="49"/>
        <v>13333|Mar-2011</v>
      </c>
    </row>
    <row r="3172" spans="1:12">
      <c r="A3172">
        <v>550672</v>
      </c>
      <c r="B3172" t="s">
        <v>217</v>
      </c>
      <c r="C3172" t="s">
        <v>46</v>
      </c>
      <c r="D3172">
        <v>4</v>
      </c>
      <c r="E3172" s="1">
        <v>40618.472222222219</v>
      </c>
      <c r="F3172">
        <v>3.39</v>
      </c>
      <c r="G3172">
        <v>12983</v>
      </c>
      <c r="H3172" t="s">
        <v>10</v>
      </c>
      <c r="I3172" t="str">
        <f>IF(AND(LEFT(OnlineRetail[[#This Row],[InvoiceNo]],1)&lt;&gt;"C",OnlineRetail[[#This Row],[CustomerID]]&lt;&gt;""),"Yes","No")</f>
        <v>Yes</v>
      </c>
      <c r="J3172" s="4">
        <f>EOMONTH(OnlineRetail[[#This Row],[InvoiceDate]],-1)+1</f>
        <v>40603</v>
      </c>
      <c r="K3172" s="6">
        <f>OnlineRetail[[#This Row],[Quantity]]*OnlineRetail[[#This Row],[UnitPrice]]</f>
        <v>13.56</v>
      </c>
      <c r="L3172" t="str">
        <f t="shared" si="49"/>
        <v>12983|Mar-2011</v>
      </c>
    </row>
    <row r="3173" spans="1:12">
      <c r="A3173">
        <v>553003</v>
      </c>
      <c r="B3173" t="s">
        <v>281</v>
      </c>
      <c r="C3173" t="s">
        <v>72</v>
      </c>
      <c r="D3173">
        <v>23</v>
      </c>
      <c r="E3173" s="1">
        <v>40618.472916666673</v>
      </c>
      <c r="F3173">
        <v>2.1</v>
      </c>
      <c r="G3173">
        <v>12977</v>
      </c>
      <c r="H3173" t="s">
        <v>10</v>
      </c>
      <c r="I3173" t="str">
        <f>IF(AND(LEFT(OnlineRetail[[#This Row],[InvoiceNo]],1)&lt;&gt;"C",OnlineRetail[[#This Row],[CustomerID]]&lt;&gt;""),"Yes","No")</f>
        <v>Yes</v>
      </c>
      <c r="J3173" s="4">
        <f>EOMONTH(OnlineRetail[[#This Row],[InvoiceDate]],-1)+1</f>
        <v>40603</v>
      </c>
      <c r="K3173" s="6">
        <f>OnlineRetail[[#This Row],[Quantity]]*OnlineRetail[[#This Row],[UnitPrice]]</f>
        <v>48.300000000000004</v>
      </c>
      <c r="L3173" t="str">
        <f t="shared" si="49"/>
        <v>12977|Mar-2011</v>
      </c>
    </row>
    <row r="3174" spans="1:12">
      <c r="A3174">
        <v>551843</v>
      </c>
      <c r="B3174" t="s">
        <v>181</v>
      </c>
      <c r="C3174" t="s">
        <v>39</v>
      </c>
      <c r="D3174">
        <v>6</v>
      </c>
      <c r="E3174" s="1">
        <v>40618.475694444453</v>
      </c>
      <c r="F3174">
        <v>0.85</v>
      </c>
      <c r="G3174">
        <v>12731</v>
      </c>
      <c r="H3174" t="s">
        <v>121</v>
      </c>
      <c r="I3174" t="str">
        <f>IF(AND(LEFT(OnlineRetail[[#This Row],[InvoiceNo]],1)&lt;&gt;"C",OnlineRetail[[#This Row],[CustomerID]]&lt;&gt;""),"Yes","No")</f>
        <v>Yes</v>
      </c>
      <c r="J3174" s="4">
        <f>EOMONTH(OnlineRetail[[#This Row],[InvoiceDate]],-1)+1</f>
        <v>40603</v>
      </c>
      <c r="K3174" s="6">
        <f>OnlineRetail[[#This Row],[Quantity]]*OnlineRetail[[#This Row],[UnitPrice]]</f>
        <v>5.0999999999999996</v>
      </c>
      <c r="L3174" t="str">
        <f t="shared" si="49"/>
        <v>12731|Mar-2011</v>
      </c>
    </row>
    <row r="3175" spans="1:12">
      <c r="A3175">
        <v>544404</v>
      </c>
      <c r="B3175" t="s">
        <v>220</v>
      </c>
      <c r="C3175" t="s">
        <v>24</v>
      </c>
      <c r="D3175">
        <v>21</v>
      </c>
      <c r="E3175" s="1">
        <v>40618.480555555558</v>
      </c>
      <c r="F3175">
        <v>0.85</v>
      </c>
      <c r="G3175">
        <v>13584</v>
      </c>
      <c r="H3175" t="s">
        <v>126</v>
      </c>
      <c r="I3175" t="str">
        <f>IF(AND(LEFT(OnlineRetail[[#This Row],[InvoiceNo]],1)&lt;&gt;"C",OnlineRetail[[#This Row],[CustomerID]]&lt;&gt;""),"Yes","No")</f>
        <v>Yes</v>
      </c>
      <c r="J3175" s="4">
        <f>EOMONTH(OnlineRetail[[#This Row],[InvoiceDate]],-1)+1</f>
        <v>40603</v>
      </c>
      <c r="K3175" s="6">
        <f>OnlineRetail[[#This Row],[Quantity]]*OnlineRetail[[#This Row],[UnitPrice]]</f>
        <v>17.849999999999998</v>
      </c>
      <c r="L3175" t="str">
        <f t="shared" si="49"/>
        <v>13584|Mar-2011</v>
      </c>
    </row>
    <row r="3176" spans="1:12">
      <c r="A3176">
        <v>547192</v>
      </c>
      <c r="B3176" t="s">
        <v>149</v>
      </c>
      <c r="C3176" t="s">
        <v>21</v>
      </c>
      <c r="D3176">
        <v>23</v>
      </c>
      <c r="E3176" s="1">
        <v>40618.49722222222</v>
      </c>
      <c r="F3176">
        <v>9.9499999999999993</v>
      </c>
      <c r="G3176">
        <v>13094</v>
      </c>
      <c r="H3176" t="s">
        <v>17</v>
      </c>
      <c r="I3176" t="str">
        <f>IF(AND(LEFT(OnlineRetail[[#This Row],[InvoiceNo]],1)&lt;&gt;"C",OnlineRetail[[#This Row],[CustomerID]]&lt;&gt;""),"Yes","No")</f>
        <v>Yes</v>
      </c>
      <c r="J3176" s="4">
        <f>EOMONTH(OnlineRetail[[#This Row],[InvoiceDate]],-1)+1</f>
        <v>40603</v>
      </c>
      <c r="K3176" s="6">
        <f>OnlineRetail[[#This Row],[Quantity]]*OnlineRetail[[#This Row],[UnitPrice]]</f>
        <v>228.85</v>
      </c>
      <c r="L3176" t="str">
        <f t="shared" si="49"/>
        <v>13094|Mar-2011</v>
      </c>
    </row>
    <row r="3177" spans="1:12">
      <c r="A3177">
        <v>554395</v>
      </c>
      <c r="B3177" t="s">
        <v>144</v>
      </c>
      <c r="C3177" t="s">
        <v>29</v>
      </c>
      <c r="D3177">
        <v>15</v>
      </c>
      <c r="E3177" s="1">
        <v>40618.497916666667</v>
      </c>
      <c r="F3177">
        <v>5.95</v>
      </c>
      <c r="G3177">
        <v>12513</v>
      </c>
      <c r="H3177" t="s">
        <v>10</v>
      </c>
      <c r="I3177" t="str">
        <f>IF(AND(LEFT(OnlineRetail[[#This Row],[InvoiceNo]],1)&lt;&gt;"C",OnlineRetail[[#This Row],[CustomerID]]&lt;&gt;""),"Yes","No")</f>
        <v>Yes</v>
      </c>
      <c r="J3177" s="4">
        <f>EOMONTH(OnlineRetail[[#This Row],[InvoiceDate]],-1)+1</f>
        <v>40603</v>
      </c>
      <c r="K3177" s="6">
        <f>OnlineRetail[[#This Row],[Quantity]]*OnlineRetail[[#This Row],[UnitPrice]]</f>
        <v>89.25</v>
      </c>
      <c r="L3177" t="str">
        <f t="shared" si="49"/>
        <v>12513|Mar-2011</v>
      </c>
    </row>
    <row r="3178" spans="1:12" hidden="1">
      <c r="A3178" t="s">
        <v>313</v>
      </c>
      <c r="B3178" t="s">
        <v>238</v>
      </c>
      <c r="C3178" t="s">
        <v>83</v>
      </c>
      <c r="D3178">
        <v>17</v>
      </c>
      <c r="E3178" s="1">
        <v>40618.498611111107</v>
      </c>
      <c r="F3178">
        <v>1.65</v>
      </c>
      <c r="G3178">
        <v>13946</v>
      </c>
      <c r="H3178" t="s">
        <v>10</v>
      </c>
      <c r="I3178" t="str">
        <f>IF(AND(LEFT(OnlineRetail[[#This Row],[InvoiceNo]],1)&lt;&gt;"C",OnlineRetail[[#This Row],[CustomerID]]&lt;&gt;""),"Yes","No")</f>
        <v>No</v>
      </c>
      <c r="J3178" s="4">
        <f>EOMONTH(OnlineRetail[[#This Row],[InvoiceDate]],-1)+1</f>
        <v>40603</v>
      </c>
      <c r="K3178" s="6">
        <f>OnlineRetail[[#This Row],[Quantity]]*OnlineRetail[[#This Row],[UnitPrice]]</f>
        <v>28.049999999999997</v>
      </c>
      <c r="L3178" t="str">
        <f t="shared" si="49"/>
        <v/>
      </c>
    </row>
    <row r="3179" spans="1:12">
      <c r="A3179">
        <v>550409</v>
      </c>
      <c r="B3179" t="s">
        <v>273</v>
      </c>
      <c r="C3179" t="s">
        <v>83</v>
      </c>
      <c r="D3179">
        <v>9</v>
      </c>
      <c r="E3179" s="1">
        <v>40618.509722222218</v>
      </c>
      <c r="F3179">
        <v>4.95</v>
      </c>
      <c r="G3179">
        <v>12840</v>
      </c>
      <c r="H3179" t="s">
        <v>10</v>
      </c>
      <c r="I3179" t="str">
        <f>IF(AND(LEFT(OnlineRetail[[#This Row],[InvoiceNo]],1)&lt;&gt;"C",OnlineRetail[[#This Row],[CustomerID]]&lt;&gt;""),"Yes","No")</f>
        <v>Yes</v>
      </c>
      <c r="J3179" s="4">
        <f>EOMONTH(OnlineRetail[[#This Row],[InvoiceDate]],-1)+1</f>
        <v>40603</v>
      </c>
      <c r="K3179" s="6">
        <f>OnlineRetail[[#This Row],[Quantity]]*OnlineRetail[[#This Row],[UnitPrice]]</f>
        <v>44.550000000000004</v>
      </c>
      <c r="L3179" t="str">
        <f t="shared" si="49"/>
        <v>12840|Mar-2011</v>
      </c>
    </row>
    <row r="3180" spans="1:12">
      <c r="A3180">
        <v>552223</v>
      </c>
      <c r="B3180" t="s">
        <v>150</v>
      </c>
      <c r="C3180" t="s">
        <v>62</v>
      </c>
      <c r="D3180">
        <v>3</v>
      </c>
      <c r="E3180" s="1">
        <v>40618.538194444453</v>
      </c>
      <c r="F3180">
        <v>9.9499999999999993</v>
      </c>
      <c r="G3180">
        <v>12713</v>
      </c>
      <c r="H3180" t="s">
        <v>10</v>
      </c>
      <c r="I3180" t="str">
        <f>IF(AND(LEFT(OnlineRetail[[#This Row],[InvoiceNo]],1)&lt;&gt;"C",OnlineRetail[[#This Row],[CustomerID]]&lt;&gt;""),"Yes","No")</f>
        <v>Yes</v>
      </c>
      <c r="J3180" s="4">
        <f>EOMONTH(OnlineRetail[[#This Row],[InvoiceDate]],-1)+1</f>
        <v>40603</v>
      </c>
      <c r="K3180" s="6">
        <f>OnlineRetail[[#This Row],[Quantity]]*OnlineRetail[[#This Row],[UnitPrice]]</f>
        <v>29.849999999999998</v>
      </c>
      <c r="L3180" t="str">
        <f t="shared" si="49"/>
        <v>12713|Mar-2011</v>
      </c>
    </row>
    <row r="3181" spans="1:12">
      <c r="A3181">
        <v>543322</v>
      </c>
      <c r="B3181" t="s">
        <v>278</v>
      </c>
      <c r="C3181" t="s">
        <v>46</v>
      </c>
      <c r="D3181">
        <v>18</v>
      </c>
      <c r="E3181" s="1">
        <v>40618.550000000003</v>
      </c>
      <c r="F3181">
        <v>4.95</v>
      </c>
      <c r="G3181">
        <v>13244</v>
      </c>
      <c r="H3181" t="s">
        <v>31</v>
      </c>
      <c r="I3181" t="str">
        <f>IF(AND(LEFT(OnlineRetail[[#This Row],[InvoiceNo]],1)&lt;&gt;"C",OnlineRetail[[#This Row],[CustomerID]]&lt;&gt;""),"Yes","No")</f>
        <v>Yes</v>
      </c>
      <c r="J3181" s="4">
        <f>EOMONTH(OnlineRetail[[#This Row],[InvoiceDate]],-1)+1</f>
        <v>40603</v>
      </c>
      <c r="K3181" s="6">
        <f>OnlineRetail[[#This Row],[Quantity]]*OnlineRetail[[#This Row],[UnitPrice]]</f>
        <v>89.100000000000009</v>
      </c>
      <c r="L3181" t="str">
        <f t="shared" si="49"/>
        <v>13244|Mar-2011</v>
      </c>
    </row>
    <row r="3182" spans="1:12">
      <c r="A3182">
        <v>543421</v>
      </c>
      <c r="B3182" t="s">
        <v>37</v>
      </c>
      <c r="C3182" t="s">
        <v>19</v>
      </c>
      <c r="D3182">
        <v>5</v>
      </c>
      <c r="E3182" s="1">
        <v>40618.554166666669</v>
      </c>
      <c r="F3182">
        <v>5.95</v>
      </c>
      <c r="G3182">
        <v>12419</v>
      </c>
      <c r="H3182" t="s">
        <v>10</v>
      </c>
      <c r="I3182" t="str">
        <f>IF(AND(LEFT(OnlineRetail[[#This Row],[InvoiceNo]],1)&lt;&gt;"C",OnlineRetail[[#This Row],[CustomerID]]&lt;&gt;""),"Yes","No")</f>
        <v>Yes</v>
      </c>
      <c r="J3182" s="4">
        <f>EOMONTH(OnlineRetail[[#This Row],[InvoiceDate]],-1)+1</f>
        <v>40603</v>
      </c>
      <c r="K3182" s="6">
        <f>OnlineRetail[[#This Row],[Quantity]]*OnlineRetail[[#This Row],[UnitPrice]]</f>
        <v>29.75</v>
      </c>
      <c r="L3182" t="str">
        <f t="shared" si="49"/>
        <v>12419|Mar-2011</v>
      </c>
    </row>
    <row r="3183" spans="1:12">
      <c r="A3183">
        <v>545157</v>
      </c>
      <c r="B3183" t="s">
        <v>55</v>
      </c>
      <c r="C3183" t="s">
        <v>19</v>
      </c>
      <c r="D3183">
        <v>3</v>
      </c>
      <c r="E3183" s="1">
        <v>40618.557638888888</v>
      </c>
      <c r="F3183">
        <v>2.1</v>
      </c>
      <c r="G3183">
        <v>13095</v>
      </c>
      <c r="H3183" t="s">
        <v>31</v>
      </c>
      <c r="I3183" t="str">
        <f>IF(AND(LEFT(OnlineRetail[[#This Row],[InvoiceNo]],1)&lt;&gt;"C",OnlineRetail[[#This Row],[CustomerID]]&lt;&gt;""),"Yes","No")</f>
        <v>Yes</v>
      </c>
      <c r="J3183" s="4">
        <f>EOMONTH(OnlineRetail[[#This Row],[InvoiceDate]],-1)+1</f>
        <v>40603</v>
      </c>
      <c r="K3183" s="6">
        <f>OnlineRetail[[#This Row],[Quantity]]*OnlineRetail[[#This Row],[UnitPrice]]</f>
        <v>6.3000000000000007</v>
      </c>
      <c r="L3183" t="str">
        <f t="shared" si="49"/>
        <v>13095|Mar-2011</v>
      </c>
    </row>
    <row r="3184" spans="1:12">
      <c r="A3184">
        <v>539164</v>
      </c>
      <c r="B3184" t="s">
        <v>224</v>
      </c>
      <c r="C3184" t="s">
        <v>9</v>
      </c>
      <c r="D3184">
        <v>13</v>
      </c>
      <c r="E3184" s="1">
        <v>40618.594444444447</v>
      </c>
      <c r="F3184">
        <v>1.25</v>
      </c>
      <c r="G3184">
        <v>12381</v>
      </c>
      <c r="H3184" t="s">
        <v>121</v>
      </c>
      <c r="I3184" t="str">
        <f>IF(AND(LEFT(OnlineRetail[[#This Row],[InvoiceNo]],1)&lt;&gt;"C",OnlineRetail[[#This Row],[CustomerID]]&lt;&gt;""),"Yes","No")</f>
        <v>Yes</v>
      </c>
      <c r="J3184" s="4">
        <f>EOMONTH(OnlineRetail[[#This Row],[InvoiceDate]],-1)+1</f>
        <v>40603</v>
      </c>
      <c r="K3184" s="6">
        <f>OnlineRetail[[#This Row],[Quantity]]*OnlineRetail[[#This Row],[UnitPrice]]</f>
        <v>16.25</v>
      </c>
      <c r="L3184" t="str">
        <f t="shared" si="49"/>
        <v>12381|Mar-2011</v>
      </c>
    </row>
    <row r="3185" spans="1:12">
      <c r="A3185">
        <v>547739</v>
      </c>
      <c r="B3185" t="s">
        <v>253</v>
      </c>
      <c r="C3185" t="s">
        <v>42</v>
      </c>
      <c r="D3185">
        <v>8</v>
      </c>
      <c r="E3185" s="1">
        <v>40618.594444444447</v>
      </c>
      <c r="F3185">
        <v>2.5499999999999998</v>
      </c>
      <c r="G3185">
        <v>13421</v>
      </c>
      <c r="H3185" t="s">
        <v>10</v>
      </c>
      <c r="I3185" t="str">
        <f>IF(AND(LEFT(OnlineRetail[[#This Row],[InvoiceNo]],1)&lt;&gt;"C",OnlineRetail[[#This Row],[CustomerID]]&lt;&gt;""),"Yes","No")</f>
        <v>Yes</v>
      </c>
      <c r="J3185" s="4">
        <f>EOMONTH(OnlineRetail[[#This Row],[InvoiceDate]],-1)+1</f>
        <v>40603</v>
      </c>
      <c r="K3185" s="6">
        <f>OnlineRetail[[#This Row],[Quantity]]*OnlineRetail[[#This Row],[UnitPrice]]</f>
        <v>20.399999999999999</v>
      </c>
      <c r="L3185" t="str">
        <f t="shared" si="49"/>
        <v>13421|Mar-2011</v>
      </c>
    </row>
    <row r="3186" spans="1:12">
      <c r="A3186">
        <v>550171</v>
      </c>
      <c r="B3186" t="s">
        <v>166</v>
      </c>
      <c r="C3186" t="s">
        <v>46</v>
      </c>
      <c r="D3186">
        <v>22</v>
      </c>
      <c r="E3186" s="1">
        <v>40618.601388888892</v>
      </c>
      <c r="F3186">
        <v>9.9499999999999993</v>
      </c>
      <c r="G3186">
        <v>13871</v>
      </c>
      <c r="H3186" t="s">
        <v>10</v>
      </c>
      <c r="I3186" t="str">
        <f>IF(AND(LEFT(OnlineRetail[[#This Row],[InvoiceNo]],1)&lt;&gt;"C",OnlineRetail[[#This Row],[CustomerID]]&lt;&gt;""),"Yes","No")</f>
        <v>Yes</v>
      </c>
      <c r="J3186" s="4">
        <f>EOMONTH(OnlineRetail[[#This Row],[InvoiceDate]],-1)+1</f>
        <v>40603</v>
      </c>
      <c r="K3186" s="6">
        <f>OnlineRetail[[#This Row],[Quantity]]*OnlineRetail[[#This Row],[UnitPrice]]</f>
        <v>218.89999999999998</v>
      </c>
      <c r="L3186" t="str">
        <f t="shared" si="49"/>
        <v>13871|Mar-2011</v>
      </c>
    </row>
    <row r="3187" spans="1:12">
      <c r="A3187">
        <v>553612</v>
      </c>
      <c r="B3187" t="s">
        <v>84</v>
      </c>
      <c r="C3187" t="s">
        <v>24</v>
      </c>
      <c r="D3187">
        <v>21</v>
      </c>
      <c r="E3187" s="1">
        <v>40618.607638888891</v>
      </c>
      <c r="F3187">
        <v>0.85</v>
      </c>
      <c r="G3187">
        <v>14199</v>
      </c>
      <c r="H3187" t="s">
        <v>31</v>
      </c>
      <c r="I3187" t="str">
        <f>IF(AND(LEFT(OnlineRetail[[#This Row],[InvoiceNo]],1)&lt;&gt;"C",OnlineRetail[[#This Row],[CustomerID]]&lt;&gt;""),"Yes","No")</f>
        <v>Yes</v>
      </c>
      <c r="J3187" s="4">
        <f>EOMONTH(OnlineRetail[[#This Row],[InvoiceDate]],-1)+1</f>
        <v>40603</v>
      </c>
      <c r="K3187" s="6">
        <f>OnlineRetail[[#This Row],[Quantity]]*OnlineRetail[[#This Row],[UnitPrice]]</f>
        <v>17.849999999999998</v>
      </c>
      <c r="L3187" t="str">
        <f t="shared" si="49"/>
        <v>14199|Mar-2011</v>
      </c>
    </row>
    <row r="3188" spans="1:12">
      <c r="A3188">
        <v>555429</v>
      </c>
      <c r="B3188" t="s">
        <v>129</v>
      </c>
      <c r="C3188" t="s">
        <v>21</v>
      </c>
      <c r="D3188">
        <v>10</v>
      </c>
      <c r="E3188" s="1">
        <v>40618.611805555563</v>
      </c>
      <c r="F3188">
        <v>7.95</v>
      </c>
      <c r="G3188">
        <v>13926</v>
      </c>
      <c r="H3188" t="s">
        <v>22</v>
      </c>
      <c r="I3188" t="str">
        <f>IF(AND(LEFT(OnlineRetail[[#This Row],[InvoiceNo]],1)&lt;&gt;"C",OnlineRetail[[#This Row],[CustomerID]]&lt;&gt;""),"Yes","No")</f>
        <v>Yes</v>
      </c>
      <c r="J3188" s="4">
        <f>EOMONTH(OnlineRetail[[#This Row],[InvoiceDate]],-1)+1</f>
        <v>40603</v>
      </c>
      <c r="K3188" s="6">
        <f>OnlineRetail[[#This Row],[Quantity]]*OnlineRetail[[#This Row],[UnitPrice]]</f>
        <v>79.5</v>
      </c>
      <c r="L3188" t="str">
        <f t="shared" si="49"/>
        <v>13926|Mar-2011</v>
      </c>
    </row>
    <row r="3189" spans="1:12">
      <c r="A3189">
        <v>538549</v>
      </c>
      <c r="B3189" t="s">
        <v>228</v>
      </c>
      <c r="C3189" t="s">
        <v>50</v>
      </c>
      <c r="D3189">
        <v>13</v>
      </c>
      <c r="E3189" s="1">
        <v>40618.613194444442</v>
      </c>
      <c r="F3189">
        <v>0.85</v>
      </c>
      <c r="G3189">
        <v>14005</v>
      </c>
      <c r="H3189" t="s">
        <v>25</v>
      </c>
      <c r="I3189" t="str">
        <f>IF(AND(LEFT(OnlineRetail[[#This Row],[InvoiceNo]],1)&lt;&gt;"C",OnlineRetail[[#This Row],[CustomerID]]&lt;&gt;""),"Yes","No")</f>
        <v>Yes</v>
      </c>
      <c r="J3189" s="4">
        <f>EOMONTH(OnlineRetail[[#This Row],[InvoiceDate]],-1)+1</f>
        <v>40603</v>
      </c>
      <c r="K3189" s="6">
        <f>OnlineRetail[[#This Row],[Quantity]]*OnlineRetail[[#This Row],[UnitPrice]]</f>
        <v>11.049999999999999</v>
      </c>
      <c r="L3189" t="str">
        <f t="shared" si="49"/>
        <v>14005|Mar-2011</v>
      </c>
    </row>
    <row r="3190" spans="1:12">
      <c r="A3190">
        <v>547752</v>
      </c>
      <c r="B3190" t="s">
        <v>196</v>
      </c>
      <c r="C3190" t="s">
        <v>29</v>
      </c>
      <c r="D3190">
        <v>15</v>
      </c>
      <c r="E3190" s="1">
        <v>40618.618055555547</v>
      </c>
      <c r="F3190">
        <v>1.25</v>
      </c>
      <c r="G3190">
        <v>13523</v>
      </c>
      <c r="H3190" t="s">
        <v>10</v>
      </c>
      <c r="I3190" t="str">
        <f>IF(AND(LEFT(OnlineRetail[[#This Row],[InvoiceNo]],1)&lt;&gt;"C",OnlineRetail[[#This Row],[CustomerID]]&lt;&gt;""),"Yes","No")</f>
        <v>Yes</v>
      </c>
      <c r="J3190" s="4">
        <f>EOMONTH(OnlineRetail[[#This Row],[InvoiceDate]],-1)+1</f>
        <v>40603</v>
      </c>
      <c r="K3190" s="6">
        <f>OnlineRetail[[#This Row],[Quantity]]*OnlineRetail[[#This Row],[UnitPrice]]</f>
        <v>18.75</v>
      </c>
      <c r="L3190" t="str">
        <f t="shared" si="49"/>
        <v>13523|Mar-2011</v>
      </c>
    </row>
    <row r="3191" spans="1:12">
      <c r="A3191">
        <v>542741</v>
      </c>
      <c r="B3191" t="s">
        <v>200</v>
      </c>
      <c r="C3191" t="s">
        <v>24</v>
      </c>
      <c r="D3191">
        <v>21</v>
      </c>
      <c r="E3191" s="1">
        <v>40618.621527777781</v>
      </c>
      <c r="F3191">
        <v>1.25</v>
      </c>
      <c r="G3191">
        <v>14324</v>
      </c>
      <c r="H3191" t="s">
        <v>10</v>
      </c>
      <c r="I3191" t="str">
        <f>IF(AND(LEFT(OnlineRetail[[#This Row],[InvoiceNo]],1)&lt;&gt;"C",OnlineRetail[[#This Row],[CustomerID]]&lt;&gt;""),"Yes","No")</f>
        <v>Yes</v>
      </c>
      <c r="J3191" s="4">
        <f>EOMONTH(OnlineRetail[[#This Row],[InvoiceDate]],-1)+1</f>
        <v>40603</v>
      </c>
      <c r="K3191" s="6">
        <f>OnlineRetail[[#This Row],[Quantity]]*OnlineRetail[[#This Row],[UnitPrice]]</f>
        <v>26.25</v>
      </c>
      <c r="L3191" t="str">
        <f t="shared" si="49"/>
        <v>14324|Mar-2011</v>
      </c>
    </row>
    <row r="3192" spans="1:12">
      <c r="A3192">
        <v>546984</v>
      </c>
      <c r="B3192" t="s">
        <v>110</v>
      </c>
      <c r="C3192" t="s">
        <v>72</v>
      </c>
      <c r="D3192">
        <v>18</v>
      </c>
      <c r="E3192" s="1">
        <v>40618.623611111107</v>
      </c>
      <c r="F3192">
        <v>9.9499999999999993</v>
      </c>
      <c r="G3192">
        <v>13171</v>
      </c>
      <c r="H3192" t="s">
        <v>10</v>
      </c>
      <c r="I3192" t="str">
        <f>IF(AND(LEFT(OnlineRetail[[#This Row],[InvoiceNo]],1)&lt;&gt;"C",OnlineRetail[[#This Row],[CustomerID]]&lt;&gt;""),"Yes","No")</f>
        <v>Yes</v>
      </c>
      <c r="J3192" s="4">
        <f>EOMONTH(OnlineRetail[[#This Row],[InvoiceDate]],-1)+1</f>
        <v>40603</v>
      </c>
      <c r="K3192" s="6">
        <f>OnlineRetail[[#This Row],[Quantity]]*OnlineRetail[[#This Row],[UnitPrice]]</f>
        <v>179.1</v>
      </c>
      <c r="L3192" t="str">
        <f t="shared" si="49"/>
        <v>13171|Mar-2011</v>
      </c>
    </row>
    <row r="3193" spans="1:12" hidden="1">
      <c r="A3193" t="s">
        <v>314</v>
      </c>
      <c r="B3193" t="s">
        <v>208</v>
      </c>
      <c r="C3193" t="s">
        <v>39</v>
      </c>
      <c r="D3193">
        <v>16</v>
      </c>
      <c r="E3193" s="1">
        <v>40618.631249999999</v>
      </c>
      <c r="F3193">
        <v>5.95</v>
      </c>
      <c r="G3193">
        <v>13828</v>
      </c>
      <c r="H3193" t="s">
        <v>10</v>
      </c>
      <c r="I3193" t="str">
        <f>IF(AND(LEFT(OnlineRetail[[#This Row],[InvoiceNo]],1)&lt;&gt;"C",OnlineRetail[[#This Row],[CustomerID]]&lt;&gt;""),"Yes","No")</f>
        <v>No</v>
      </c>
      <c r="J3193" s="4">
        <f>EOMONTH(OnlineRetail[[#This Row],[InvoiceDate]],-1)+1</f>
        <v>40603</v>
      </c>
      <c r="K3193" s="6">
        <f>OnlineRetail[[#This Row],[Quantity]]*OnlineRetail[[#This Row],[UnitPrice]]</f>
        <v>95.2</v>
      </c>
      <c r="L3193" t="str">
        <f t="shared" si="49"/>
        <v/>
      </c>
    </row>
    <row r="3194" spans="1:12">
      <c r="A3194">
        <v>539150</v>
      </c>
      <c r="B3194" t="s">
        <v>259</v>
      </c>
      <c r="C3194" t="s">
        <v>53</v>
      </c>
      <c r="D3194">
        <v>11</v>
      </c>
      <c r="E3194" s="1">
        <v>40618.632638888892</v>
      </c>
      <c r="F3194">
        <v>3.39</v>
      </c>
      <c r="G3194">
        <v>12551</v>
      </c>
      <c r="H3194" t="s">
        <v>10</v>
      </c>
      <c r="I3194" t="str">
        <f>IF(AND(LEFT(OnlineRetail[[#This Row],[InvoiceNo]],1)&lt;&gt;"C",OnlineRetail[[#This Row],[CustomerID]]&lt;&gt;""),"Yes","No")</f>
        <v>Yes</v>
      </c>
      <c r="J3194" s="4">
        <f>EOMONTH(OnlineRetail[[#This Row],[InvoiceDate]],-1)+1</f>
        <v>40603</v>
      </c>
      <c r="K3194" s="6">
        <f>OnlineRetail[[#This Row],[Quantity]]*OnlineRetail[[#This Row],[UnitPrice]]</f>
        <v>37.29</v>
      </c>
      <c r="L3194" t="str">
        <f t="shared" si="49"/>
        <v>12551|Mar-2011</v>
      </c>
    </row>
    <row r="3195" spans="1:12">
      <c r="A3195">
        <v>545983</v>
      </c>
      <c r="B3195" t="s">
        <v>175</v>
      </c>
      <c r="C3195" t="s">
        <v>9</v>
      </c>
      <c r="D3195">
        <v>20</v>
      </c>
      <c r="E3195" s="1">
        <v>40618.634722222218</v>
      </c>
      <c r="F3195">
        <v>2.5499999999999998</v>
      </c>
      <c r="G3195">
        <v>14338</v>
      </c>
      <c r="H3195" t="s">
        <v>22</v>
      </c>
      <c r="I3195" t="str">
        <f>IF(AND(LEFT(OnlineRetail[[#This Row],[InvoiceNo]],1)&lt;&gt;"C",OnlineRetail[[#This Row],[CustomerID]]&lt;&gt;""),"Yes","No")</f>
        <v>Yes</v>
      </c>
      <c r="J3195" s="4">
        <f>EOMONTH(OnlineRetail[[#This Row],[InvoiceDate]],-1)+1</f>
        <v>40603</v>
      </c>
      <c r="K3195" s="6">
        <f>OnlineRetail[[#This Row],[Quantity]]*OnlineRetail[[#This Row],[UnitPrice]]</f>
        <v>51</v>
      </c>
      <c r="L3195" t="str">
        <f t="shared" si="49"/>
        <v>14338|Mar-2011</v>
      </c>
    </row>
    <row r="3196" spans="1:12">
      <c r="A3196">
        <v>539403</v>
      </c>
      <c r="B3196" t="s">
        <v>280</v>
      </c>
      <c r="C3196" t="s">
        <v>9</v>
      </c>
      <c r="D3196">
        <v>2</v>
      </c>
      <c r="E3196" s="1">
        <v>40618.638888888891</v>
      </c>
      <c r="F3196">
        <v>1.25</v>
      </c>
      <c r="G3196">
        <v>12422</v>
      </c>
      <c r="H3196" t="s">
        <v>10</v>
      </c>
      <c r="I3196" t="str">
        <f>IF(AND(LEFT(OnlineRetail[[#This Row],[InvoiceNo]],1)&lt;&gt;"C",OnlineRetail[[#This Row],[CustomerID]]&lt;&gt;""),"Yes","No")</f>
        <v>Yes</v>
      </c>
      <c r="J3196" s="4">
        <f>EOMONTH(OnlineRetail[[#This Row],[InvoiceDate]],-1)+1</f>
        <v>40603</v>
      </c>
      <c r="K3196" s="6">
        <f>OnlineRetail[[#This Row],[Quantity]]*OnlineRetail[[#This Row],[UnitPrice]]</f>
        <v>2.5</v>
      </c>
      <c r="L3196" t="str">
        <f t="shared" si="49"/>
        <v>12422|Mar-2011</v>
      </c>
    </row>
    <row r="3197" spans="1:12">
      <c r="A3197">
        <v>536576</v>
      </c>
      <c r="B3197" t="s">
        <v>230</v>
      </c>
      <c r="C3197" t="s">
        <v>72</v>
      </c>
      <c r="D3197">
        <v>6</v>
      </c>
      <c r="E3197" s="1">
        <v>40618.67083333333</v>
      </c>
      <c r="F3197">
        <v>3.39</v>
      </c>
      <c r="G3197">
        <v>13071</v>
      </c>
      <c r="H3197" t="s">
        <v>10</v>
      </c>
      <c r="I3197" t="str">
        <f>IF(AND(LEFT(OnlineRetail[[#This Row],[InvoiceNo]],1)&lt;&gt;"C",OnlineRetail[[#This Row],[CustomerID]]&lt;&gt;""),"Yes","No")</f>
        <v>Yes</v>
      </c>
      <c r="J3197" s="4">
        <f>EOMONTH(OnlineRetail[[#This Row],[InvoiceDate]],-1)+1</f>
        <v>40603</v>
      </c>
      <c r="K3197" s="6">
        <f>OnlineRetail[[#This Row],[Quantity]]*OnlineRetail[[#This Row],[UnitPrice]]</f>
        <v>20.34</v>
      </c>
      <c r="L3197" t="str">
        <f t="shared" si="49"/>
        <v>13071|Mar-2011</v>
      </c>
    </row>
    <row r="3198" spans="1:12">
      <c r="A3198">
        <v>545341</v>
      </c>
      <c r="B3198" t="s">
        <v>77</v>
      </c>
      <c r="C3198" t="s">
        <v>48</v>
      </c>
      <c r="D3198">
        <v>4</v>
      </c>
      <c r="E3198" s="1">
        <v>40618.675000000003</v>
      </c>
      <c r="F3198">
        <v>1.25</v>
      </c>
      <c r="G3198">
        <v>14084</v>
      </c>
      <c r="H3198" t="s">
        <v>10</v>
      </c>
      <c r="I3198" t="str">
        <f>IF(AND(LEFT(OnlineRetail[[#This Row],[InvoiceNo]],1)&lt;&gt;"C",OnlineRetail[[#This Row],[CustomerID]]&lt;&gt;""),"Yes","No")</f>
        <v>Yes</v>
      </c>
      <c r="J3198" s="4">
        <f>EOMONTH(OnlineRetail[[#This Row],[InvoiceDate]],-1)+1</f>
        <v>40603</v>
      </c>
      <c r="K3198" s="6">
        <f>OnlineRetail[[#This Row],[Quantity]]*OnlineRetail[[#This Row],[UnitPrice]]</f>
        <v>5</v>
      </c>
      <c r="L3198" t="str">
        <f t="shared" si="49"/>
        <v>14084|Mar-2011</v>
      </c>
    </row>
    <row r="3199" spans="1:12">
      <c r="A3199">
        <v>550335</v>
      </c>
      <c r="B3199" t="s">
        <v>96</v>
      </c>
      <c r="C3199" t="s">
        <v>40</v>
      </c>
      <c r="D3199">
        <v>15</v>
      </c>
      <c r="E3199" s="1">
        <v>40618.694444444453</v>
      </c>
      <c r="F3199">
        <v>3.39</v>
      </c>
      <c r="G3199">
        <v>13828</v>
      </c>
      <c r="H3199" t="s">
        <v>10</v>
      </c>
      <c r="I3199" t="str">
        <f>IF(AND(LEFT(OnlineRetail[[#This Row],[InvoiceNo]],1)&lt;&gt;"C",OnlineRetail[[#This Row],[CustomerID]]&lt;&gt;""),"Yes","No")</f>
        <v>Yes</v>
      </c>
      <c r="J3199" s="4">
        <f>EOMONTH(OnlineRetail[[#This Row],[InvoiceDate]],-1)+1</f>
        <v>40603</v>
      </c>
      <c r="K3199" s="6">
        <f>OnlineRetail[[#This Row],[Quantity]]*OnlineRetail[[#This Row],[UnitPrice]]</f>
        <v>50.85</v>
      </c>
      <c r="L3199" t="str">
        <f t="shared" si="49"/>
        <v>13828|Mar-2011</v>
      </c>
    </row>
    <row r="3200" spans="1:12">
      <c r="A3200">
        <v>539255</v>
      </c>
      <c r="B3200" t="s">
        <v>54</v>
      </c>
      <c r="C3200" t="s">
        <v>72</v>
      </c>
      <c r="D3200">
        <v>7</v>
      </c>
      <c r="E3200" s="1">
        <v>40618.706250000003</v>
      </c>
      <c r="F3200">
        <v>4.95</v>
      </c>
      <c r="G3200">
        <v>12846</v>
      </c>
      <c r="H3200" t="s">
        <v>10</v>
      </c>
      <c r="I3200" t="str">
        <f>IF(AND(LEFT(OnlineRetail[[#This Row],[InvoiceNo]],1)&lt;&gt;"C",OnlineRetail[[#This Row],[CustomerID]]&lt;&gt;""),"Yes","No")</f>
        <v>Yes</v>
      </c>
      <c r="J3200" s="4">
        <f>EOMONTH(OnlineRetail[[#This Row],[InvoiceDate]],-1)+1</f>
        <v>40603</v>
      </c>
      <c r="K3200" s="6">
        <f>OnlineRetail[[#This Row],[Quantity]]*OnlineRetail[[#This Row],[UnitPrice]]</f>
        <v>34.65</v>
      </c>
      <c r="L3200" t="str">
        <f t="shared" si="49"/>
        <v>12846|Mar-2011</v>
      </c>
    </row>
    <row r="3201" spans="1:12">
      <c r="A3201">
        <v>543857</v>
      </c>
      <c r="B3201" t="s">
        <v>90</v>
      </c>
      <c r="C3201" t="s">
        <v>46</v>
      </c>
      <c r="D3201">
        <v>8</v>
      </c>
      <c r="E3201" s="1">
        <v>40618.709027777782</v>
      </c>
      <c r="F3201">
        <v>4.25</v>
      </c>
      <c r="G3201">
        <v>12578</v>
      </c>
      <c r="H3201" t="s">
        <v>10</v>
      </c>
      <c r="I3201" t="str">
        <f>IF(AND(LEFT(OnlineRetail[[#This Row],[InvoiceNo]],1)&lt;&gt;"C",OnlineRetail[[#This Row],[CustomerID]]&lt;&gt;""),"Yes","No")</f>
        <v>Yes</v>
      </c>
      <c r="J3201" s="4">
        <f>EOMONTH(OnlineRetail[[#This Row],[InvoiceDate]],-1)+1</f>
        <v>40603</v>
      </c>
      <c r="K3201" s="6">
        <f>OnlineRetail[[#This Row],[Quantity]]*OnlineRetail[[#This Row],[UnitPrice]]</f>
        <v>34</v>
      </c>
      <c r="L3201" t="str">
        <f t="shared" si="49"/>
        <v>12578|Mar-2011</v>
      </c>
    </row>
    <row r="3202" spans="1:12">
      <c r="A3202">
        <v>539906</v>
      </c>
      <c r="B3202" t="s">
        <v>230</v>
      </c>
      <c r="C3202" t="s">
        <v>9</v>
      </c>
      <c r="D3202">
        <v>16</v>
      </c>
      <c r="E3202" s="1">
        <v>40618.756944444453</v>
      </c>
      <c r="F3202">
        <v>7.95</v>
      </c>
      <c r="G3202">
        <v>13848</v>
      </c>
      <c r="H3202" t="s">
        <v>10</v>
      </c>
      <c r="I3202" t="str">
        <f>IF(AND(LEFT(OnlineRetail[[#This Row],[InvoiceNo]],1)&lt;&gt;"C",OnlineRetail[[#This Row],[CustomerID]]&lt;&gt;""),"Yes","No")</f>
        <v>Yes</v>
      </c>
      <c r="J3202" s="4">
        <f>EOMONTH(OnlineRetail[[#This Row],[InvoiceDate]],-1)+1</f>
        <v>40603</v>
      </c>
      <c r="K3202" s="6">
        <f>OnlineRetail[[#This Row],[Quantity]]*OnlineRetail[[#This Row],[UnitPrice]]</f>
        <v>127.2</v>
      </c>
      <c r="L3202" t="str">
        <f t="shared" ref="L3202:L3265" si="50">IF(I3202="Yes",G3202&amp;"|"&amp;TEXT(J3202,"mmm-yyyy"),"")</f>
        <v>13848|Mar-2011</v>
      </c>
    </row>
    <row r="3203" spans="1:12">
      <c r="A3203">
        <v>539862</v>
      </c>
      <c r="B3203" t="s">
        <v>221</v>
      </c>
      <c r="C3203" t="s">
        <v>9</v>
      </c>
      <c r="D3203">
        <v>12</v>
      </c>
      <c r="E3203" s="1">
        <v>40618.758333333331</v>
      </c>
      <c r="F3203">
        <v>4.25</v>
      </c>
      <c r="G3203">
        <v>12591</v>
      </c>
      <c r="H3203" t="s">
        <v>10</v>
      </c>
      <c r="I3203" t="str">
        <f>IF(AND(LEFT(OnlineRetail[[#This Row],[InvoiceNo]],1)&lt;&gt;"C",OnlineRetail[[#This Row],[CustomerID]]&lt;&gt;""),"Yes","No")</f>
        <v>Yes</v>
      </c>
      <c r="J3203" s="4">
        <f>EOMONTH(OnlineRetail[[#This Row],[InvoiceDate]],-1)+1</f>
        <v>40603</v>
      </c>
      <c r="K3203" s="6">
        <f>OnlineRetail[[#This Row],[Quantity]]*OnlineRetail[[#This Row],[UnitPrice]]</f>
        <v>51</v>
      </c>
      <c r="L3203" t="str">
        <f t="shared" si="50"/>
        <v>12591|Mar-2011</v>
      </c>
    </row>
    <row r="3204" spans="1:12">
      <c r="A3204">
        <v>550148</v>
      </c>
      <c r="B3204" t="s">
        <v>248</v>
      </c>
      <c r="C3204" t="s">
        <v>33</v>
      </c>
      <c r="D3204">
        <v>15</v>
      </c>
      <c r="E3204" s="1">
        <v>40618.763888888891</v>
      </c>
      <c r="F3204">
        <v>7.95</v>
      </c>
      <c r="G3204">
        <v>13235</v>
      </c>
      <c r="H3204" t="s">
        <v>10</v>
      </c>
      <c r="I3204" t="str">
        <f>IF(AND(LEFT(OnlineRetail[[#This Row],[InvoiceNo]],1)&lt;&gt;"C",OnlineRetail[[#This Row],[CustomerID]]&lt;&gt;""),"Yes","No")</f>
        <v>Yes</v>
      </c>
      <c r="J3204" s="4">
        <f>EOMONTH(OnlineRetail[[#This Row],[InvoiceDate]],-1)+1</f>
        <v>40603</v>
      </c>
      <c r="K3204" s="6">
        <f>OnlineRetail[[#This Row],[Quantity]]*OnlineRetail[[#This Row],[UnitPrice]]</f>
        <v>119.25</v>
      </c>
      <c r="L3204" t="str">
        <f t="shared" si="50"/>
        <v>13235|Mar-2011</v>
      </c>
    </row>
    <row r="3205" spans="1:12">
      <c r="A3205">
        <v>546076</v>
      </c>
      <c r="B3205" t="s">
        <v>56</v>
      </c>
      <c r="C3205" t="s">
        <v>83</v>
      </c>
      <c r="D3205">
        <v>10</v>
      </c>
      <c r="E3205" s="1">
        <v>40618.769444444442</v>
      </c>
      <c r="F3205">
        <v>1.25</v>
      </c>
      <c r="G3205">
        <v>13123</v>
      </c>
      <c r="H3205" t="s">
        <v>36</v>
      </c>
      <c r="I3205" t="str">
        <f>IF(AND(LEFT(OnlineRetail[[#This Row],[InvoiceNo]],1)&lt;&gt;"C",OnlineRetail[[#This Row],[CustomerID]]&lt;&gt;""),"Yes","No")</f>
        <v>Yes</v>
      </c>
      <c r="J3205" s="4">
        <f>EOMONTH(OnlineRetail[[#This Row],[InvoiceDate]],-1)+1</f>
        <v>40603</v>
      </c>
      <c r="K3205" s="6">
        <f>OnlineRetail[[#This Row],[Quantity]]*OnlineRetail[[#This Row],[UnitPrice]]</f>
        <v>12.5</v>
      </c>
      <c r="L3205" t="str">
        <f t="shared" si="50"/>
        <v>13123|Mar-2011</v>
      </c>
    </row>
    <row r="3206" spans="1:12">
      <c r="A3206">
        <v>545689</v>
      </c>
      <c r="B3206" t="s">
        <v>184</v>
      </c>
      <c r="C3206" t="s">
        <v>14</v>
      </c>
      <c r="D3206">
        <v>22</v>
      </c>
      <c r="E3206" s="1">
        <v>40618.769444444442</v>
      </c>
      <c r="F3206">
        <v>4.25</v>
      </c>
      <c r="G3206">
        <v>13921</v>
      </c>
      <c r="H3206" t="s">
        <v>10</v>
      </c>
      <c r="I3206" t="str">
        <f>IF(AND(LEFT(OnlineRetail[[#This Row],[InvoiceNo]],1)&lt;&gt;"C",OnlineRetail[[#This Row],[CustomerID]]&lt;&gt;""),"Yes","No")</f>
        <v>Yes</v>
      </c>
      <c r="J3206" s="4">
        <f>EOMONTH(OnlineRetail[[#This Row],[InvoiceDate]],-1)+1</f>
        <v>40603</v>
      </c>
      <c r="K3206" s="6">
        <f>OnlineRetail[[#This Row],[Quantity]]*OnlineRetail[[#This Row],[UnitPrice]]</f>
        <v>93.5</v>
      </c>
      <c r="L3206" t="str">
        <f t="shared" si="50"/>
        <v>13921|Mar-2011</v>
      </c>
    </row>
    <row r="3207" spans="1:12">
      <c r="A3207">
        <v>538548</v>
      </c>
      <c r="B3207" t="s">
        <v>154</v>
      </c>
      <c r="C3207" t="s">
        <v>53</v>
      </c>
      <c r="D3207">
        <v>12</v>
      </c>
      <c r="E3207" s="1">
        <v>40618.776388888888</v>
      </c>
      <c r="F3207">
        <v>4.95</v>
      </c>
      <c r="G3207">
        <v>14043</v>
      </c>
      <c r="H3207" t="s">
        <v>10</v>
      </c>
      <c r="I3207" t="str">
        <f>IF(AND(LEFT(OnlineRetail[[#This Row],[InvoiceNo]],1)&lt;&gt;"C",OnlineRetail[[#This Row],[CustomerID]]&lt;&gt;""),"Yes","No")</f>
        <v>Yes</v>
      </c>
      <c r="J3207" s="4">
        <f>EOMONTH(OnlineRetail[[#This Row],[InvoiceDate]],-1)+1</f>
        <v>40603</v>
      </c>
      <c r="K3207" s="6">
        <f>OnlineRetail[[#This Row],[Quantity]]*OnlineRetail[[#This Row],[UnitPrice]]</f>
        <v>59.400000000000006</v>
      </c>
      <c r="L3207" t="str">
        <f t="shared" si="50"/>
        <v>14043|Mar-2011</v>
      </c>
    </row>
    <row r="3208" spans="1:12">
      <c r="A3208">
        <v>551039</v>
      </c>
      <c r="B3208" t="s">
        <v>23</v>
      </c>
      <c r="C3208" t="s">
        <v>39</v>
      </c>
      <c r="D3208">
        <v>24</v>
      </c>
      <c r="E3208" s="1">
        <v>40618.777777777781</v>
      </c>
      <c r="F3208">
        <v>2.5499999999999998</v>
      </c>
      <c r="G3208">
        <v>12478</v>
      </c>
      <c r="H3208" t="s">
        <v>36</v>
      </c>
      <c r="I3208" t="str">
        <f>IF(AND(LEFT(OnlineRetail[[#This Row],[InvoiceNo]],1)&lt;&gt;"C",OnlineRetail[[#This Row],[CustomerID]]&lt;&gt;""),"Yes","No")</f>
        <v>Yes</v>
      </c>
      <c r="J3208" s="4">
        <f>EOMONTH(OnlineRetail[[#This Row],[InvoiceDate]],-1)+1</f>
        <v>40603</v>
      </c>
      <c r="K3208" s="6">
        <f>OnlineRetail[[#This Row],[Quantity]]*OnlineRetail[[#This Row],[UnitPrice]]</f>
        <v>61.199999999999996</v>
      </c>
      <c r="L3208" t="str">
        <f t="shared" si="50"/>
        <v>12478|Mar-2011</v>
      </c>
    </row>
    <row r="3209" spans="1:12">
      <c r="A3209">
        <v>544248</v>
      </c>
      <c r="B3209" t="s">
        <v>269</v>
      </c>
      <c r="C3209" t="s">
        <v>19</v>
      </c>
      <c r="D3209">
        <v>9</v>
      </c>
      <c r="E3209" s="1">
        <v>40618.792361111111</v>
      </c>
      <c r="F3209">
        <v>3.39</v>
      </c>
      <c r="G3209">
        <v>14273</v>
      </c>
      <c r="H3209" t="s">
        <v>10</v>
      </c>
      <c r="I3209" t="str">
        <f>IF(AND(LEFT(OnlineRetail[[#This Row],[InvoiceNo]],1)&lt;&gt;"C",OnlineRetail[[#This Row],[CustomerID]]&lt;&gt;""),"Yes","No")</f>
        <v>Yes</v>
      </c>
      <c r="J3209" s="4">
        <f>EOMONTH(OnlineRetail[[#This Row],[InvoiceDate]],-1)+1</f>
        <v>40603</v>
      </c>
      <c r="K3209" s="6">
        <f>OnlineRetail[[#This Row],[Quantity]]*OnlineRetail[[#This Row],[UnitPrice]]</f>
        <v>30.51</v>
      </c>
      <c r="L3209" t="str">
        <f t="shared" si="50"/>
        <v>14273|Mar-2011</v>
      </c>
    </row>
    <row r="3210" spans="1:12">
      <c r="A3210">
        <v>550935</v>
      </c>
      <c r="B3210" t="s">
        <v>165</v>
      </c>
      <c r="C3210" t="s">
        <v>72</v>
      </c>
      <c r="D3210">
        <v>1</v>
      </c>
      <c r="E3210" s="1">
        <v>40618.793055555558</v>
      </c>
      <c r="F3210">
        <v>2.5499999999999998</v>
      </c>
      <c r="G3210">
        <v>13481</v>
      </c>
      <c r="H3210" t="s">
        <v>10</v>
      </c>
      <c r="I3210" t="str">
        <f>IF(AND(LEFT(OnlineRetail[[#This Row],[InvoiceNo]],1)&lt;&gt;"C",OnlineRetail[[#This Row],[CustomerID]]&lt;&gt;""),"Yes","No")</f>
        <v>Yes</v>
      </c>
      <c r="J3210" s="4">
        <f>EOMONTH(OnlineRetail[[#This Row],[InvoiceDate]],-1)+1</f>
        <v>40603</v>
      </c>
      <c r="K3210" s="6">
        <f>OnlineRetail[[#This Row],[Quantity]]*OnlineRetail[[#This Row],[UnitPrice]]</f>
        <v>2.5499999999999998</v>
      </c>
      <c r="L3210" t="str">
        <f t="shared" si="50"/>
        <v>13481|Mar-2011</v>
      </c>
    </row>
    <row r="3211" spans="1:12">
      <c r="A3211">
        <v>546368</v>
      </c>
      <c r="B3211" t="s">
        <v>243</v>
      </c>
      <c r="C3211" t="s">
        <v>27</v>
      </c>
      <c r="D3211">
        <v>5</v>
      </c>
      <c r="E3211" s="1">
        <v>40618.81527777778</v>
      </c>
      <c r="F3211">
        <v>2.5499999999999998</v>
      </c>
      <c r="G3211">
        <v>13949</v>
      </c>
      <c r="H3211" t="s">
        <v>22</v>
      </c>
      <c r="I3211" t="str">
        <f>IF(AND(LEFT(OnlineRetail[[#This Row],[InvoiceNo]],1)&lt;&gt;"C",OnlineRetail[[#This Row],[CustomerID]]&lt;&gt;""),"Yes","No")</f>
        <v>Yes</v>
      </c>
      <c r="J3211" s="4">
        <f>EOMONTH(OnlineRetail[[#This Row],[InvoiceDate]],-1)+1</f>
        <v>40603</v>
      </c>
      <c r="K3211" s="6">
        <f>OnlineRetail[[#This Row],[Quantity]]*OnlineRetail[[#This Row],[UnitPrice]]</f>
        <v>12.75</v>
      </c>
      <c r="L3211" t="str">
        <f t="shared" si="50"/>
        <v>13949|Mar-2011</v>
      </c>
    </row>
    <row r="3212" spans="1:12">
      <c r="A3212">
        <v>547331</v>
      </c>
      <c r="B3212" t="s">
        <v>233</v>
      </c>
      <c r="C3212" t="s">
        <v>19</v>
      </c>
      <c r="D3212">
        <v>6</v>
      </c>
      <c r="E3212" s="1">
        <v>40618.818749999999</v>
      </c>
      <c r="F3212">
        <v>5.95</v>
      </c>
      <c r="G3212">
        <v>13848</v>
      </c>
      <c r="H3212" t="s">
        <v>10</v>
      </c>
      <c r="I3212" t="str">
        <f>IF(AND(LEFT(OnlineRetail[[#This Row],[InvoiceNo]],1)&lt;&gt;"C",OnlineRetail[[#This Row],[CustomerID]]&lt;&gt;""),"Yes","No")</f>
        <v>Yes</v>
      </c>
      <c r="J3212" s="4">
        <f>EOMONTH(OnlineRetail[[#This Row],[InvoiceDate]],-1)+1</f>
        <v>40603</v>
      </c>
      <c r="K3212" s="6">
        <f>OnlineRetail[[#This Row],[Quantity]]*OnlineRetail[[#This Row],[UnitPrice]]</f>
        <v>35.700000000000003</v>
      </c>
      <c r="L3212" t="str">
        <f t="shared" si="50"/>
        <v>13848|Mar-2011</v>
      </c>
    </row>
    <row r="3213" spans="1:12">
      <c r="A3213">
        <v>541405</v>
      </c>
      <c r="B3213" t="s">
        <v>30</v>
      </c>
      <c r="C3213" t="s">
        <v>14</v>
      </c>
      <c r="D3213">
        <v>5</v>
      </c>
      <c r="E3213" s="1">
        <v>40619.337500000001</v>
      </c>
      <c r="F3213">
        <v>5.95</v>
      </c>
      <c r="G3213">
        <v>12899</v>
      </c>
      <c r="H3213" t="s">
        <v>10</v>
      </c>
      <c r="I3213" t="str">
        <f>IF(AND(LEFT(OnlineRetail[[#This Row],[InvoiceNo]],1)&lt;&gt;"C",OnlineRetail[[#This Row],[CustomerID]]&lt;&gt;""),"Yes","No")</f>
        <v>Yes</v>
      </c>
      <c r="J3213" s="4">
        <f>EOMONTH(OnlineRetail[[#This Row],[InvoiceDate]],-1)+1</f>
        <v>40603</v>
      </c>
      <c r="K3213" s="6">
        <f>OnlineRetail[[#This Row],[Quantity]]*OnlineRetail[[#This Row],[UnitPrice]]</f>
        <v>29.75</v>
      </c>
      <c r="L3213" t="str">
        <f t="shared" si="50"/>
        <v>12899|Mar-2011</v>
      </c>
    </row>
    <row r="3214" spans="1:12">
      <c r="A3214">
        <v>545864</v>
      </c>
      <c r="B3214" t="s">
        <v>100</v>
      </c>
      <c r="C3214" t="s">
        <v>24</v>
      </c>
      <c r="D3214">
        <v>12</v>
      </c>
      <c r="E3214" s="1">
        <v>40619.371527777781</v>
      </c>
      <c r="F3214">
        <v>5.95</v>
      </c>
      <c r="G3214">
        <v>13821</v>
      </c>
      <c r="H3214" t="s">
        <v>10</v>
      </c>
      <c r="I3214" t="str">
        <f>IF(AND(LEFT(OnlineRetail[[#This Row],[InvoiceNo]],1)&lt;&gt;"C",OnlineRetail[[#This Row],[CustomerID]]&lt;&gt;""),"Yes","No")</f>
        <v>Yes</v>
      </c>
      <c r="J3214" s="4">
        <f>EOMONTH(OnlineRetail[[#This Row],[InvoiceDate]],-1)+1</f>
        <v>40603</v>
      </c>
      <c r="K3214" s="6">
        <f>OnlineRetail[[#This Row],[Quantity]]*OnlineRetail[[#This Row],[UnitPrice]]</f>
        <v>71.400000000000006</v>
      </c>
      <c r="L3214" t="str">
        <f t="shared" si="50"/>
        <v>13821|Mar-2011</v>
      </c>
    </row>
    <row r="3215" spans="1:12">
      <c r="A3215">
        <v>555795</v>
      </c>
      <c r="B3215" t="s">
        <v>252</v>
      </c>
      <c r="C3215" t="s">
        <v>48</v>
      </c>
      <c r="D3215">
        <v>13</v>
      </c>
      <c r="E3215" s="1">
        <v>40619.373611111107</v>
      </c>
      <c r="F3215">
        <v>0.85</v>
      </c>
      <c r="G3215">
        <v>12355</v>
      </c>
      <c r="H3215" t="s">
        <v>121</v>
      </c>
      <c r="I3215" t="str">
        <f>IF(AND(LEFT(OnlineRetail[[#This Row],[InvoiceNo]],1)&lt;&gt;"C",OnlineRetail[[#This Row],[CustomerID]]&lt;&gt;""),"Yes","No")</f>
        <v>Yes</v>
      </c>
      <c r="J3215" s="4">
        <f>EOMONTH(OnlineRetail[[#This Row],[InvoiceDate]],-1)+1</f>
        <v>40603</v>
      </c>
      <c r="K3215" s="6">
        <f>OnlineRetail[[#This Row],[Quantity]]*OnlineRetail[[#This Row],[UnitPrice]]</f>
        <v>11.049999999999999</v>
      </c>
      <c r="L3215" t="str">
        <f t="shared" si="50"/>
        <v>12355|Mar-2011</v>
      </c>
    </row>
    <row r="3216" spans="1:12">
      <c r="A3216">
        <v>544349</v>
      </c>
      <c r="B3216" t="s">
        <v>256</v>
      </c>
      <c r="C3216" t="s">
        <v>19</v>
      </c>
      <c r="D3216">
        <v>18</v>
      </c>
      <c r="E3216" s="1">
        <v>40619.394444444442</v>
      </c>
      <c r="F3216">
        <v>2.1</v>
      </c>
      <c r="G3216">
        <v>12708</v>
      </c>
      <c r="H3216" t="s">
        <v>22</v>
      </c>
      <c r="I3216" t="str">
        <f>IF(AND(LEFT(OnlineRetail[[#This Row],[InvoiceNo]],1)&lt;&gt;"C",OnlineRetail[[#This Row],[CustomerID]]&lt;&gt;""),"Yes","No")</f>
        <v>Yes</v>
      </c>
      <c r="J3216" s="4">
        <f>EOMONTH(OnlineRetail[[#This Row],[InvoiceDate]],-1)+1</f>
        <v>40603</v>
      </c>
      <c r="K3216" s="6">
        <f>OnlineRetail[[#This Row],[Quantity]]*OnlineRetail[[#This Row],[UnitPrice]]</f>
        <v>37.800000000000004</v>
      </c>
      <c r="L3216" t="str">
        <f t="shared" si="50"/>
        <v>12708|Mar-2011</v>
      </c>
    </row>
    <row r="3217" spans="1:12">
      <c r="A3217">
        <v>537988</v>
      </c>
      <c r="B3217" t="s">
        <v>282</v>
      </c>
      <c r="C3217" t="s">
        <v>24</v>
      </c>
      <c r="D3217">
        <v>21</v>
      </c>
      <c r="E3217" s="1">
        <v>40619.404166666667</v>
      </c>
      <c r="F3217">
        <v>5.95</v>
      </c>
      <c r="G3217">
        <v>14181</v>
      </c>
      <c r="H3217" t="s">
        <v>10</v>
      </c>
      <c r="I3217" t="str">
        <f>IF(AND(LEFT(OnlineRetail[[#This Row],[InvoiceNo]],1)&lt;&gt;"C",OnlineRetail[[#This Row],[CustomerID]]&lt;&gt;""),"Yes","No")</f>
        <v>Yes</v>
      </c>
      <c r="J3217" s="4">
        <f>EOMONTH(OnlineRetail[[#This Row],[InvoiceDate]],-1)+1</f>
        <v>40603</v>
      </c>
      <c r="K3217" s="6">
        <f>OnlineRetail[[#This Row],[Quantity]]*OnlineRetail[[#This Row],[UnitPrice]]</f>
        <v>124.95</v>
      </c>
      <c r="L3217" t="str">
        <f t="shared" si="50"/>
        <v>14181|Mar-2011</v>
      </c>
    </row>
    <row r="3218" spans="1:12">
      <c r="A3218">
        <v>544815</v>
      </c>
      <c r="B3218" t="s">
        <v>212</v>
      </c>
      <c r="C3218" t="s">
        <v>29</v>
      </c>
      <c r="D3218">
        <v>18</v>
      </c>
      <c r="E3218" s="1">
        <v>40619.412499999999</v>
      </c>
      <c r="F3218">
        <v>9.9499999999999993</v>
      </c>
      <c r="G3218">
        <v>13617</v>
      </c>
      <c r="H3218" t="s">
        <v>10</v>
      </c>
      <c r="I3218" t="str">
        <f>IF(AND(LEFT(OnlineRetail[[#This Row],[InvoiceNo]],1)&lt;&gt;"C",OnlineRetail[[#This Row],[CustomerID]]&lt;&gt;""),"Yes","No")</f>
        <v>Yes</v>
      </c>
      <c r="J3218" s="4">
        <f>EOMONTH(OnlineRetail[[#This Row],[InvoiceDate]],-1)+1</f>
        <v>40603</v>
      </c>
      <c r="K3218" s="6">
        <f>OnlineRetail[[#This Row],[Quantity]]*OnlineRetail[[#This Row],[UnitPrice]]</f>
        <v>179.1</v>
      </c>
      <c r="L3218" t="str">
        <f t="shared" si="50"/>
        <v>13617|Mar-2011</v>
      </c>
    </row>
    <row r="3219" spans="1:12">
      <c r="A3219">
        <v>539083</v>
      </c>
      <c r="B3219" t="s">
        <v>249</v>
      </c>
      <c r="C3219" t="s">
        <v>48</v>
      </c>
      <c r="D3219">
        <v>15</v>
      </c>
      <c r="E3219" s="1">
        <v>40619.417361111111</v>
      </c>
      <c r="F3219">
        <v>1.65</v>
      </c>
      <c r="G3219">
        <v>13066</v>
      </c>
      <c r="H3219" t="s">
        <v>10</v>
      </c>
      <c r="I3219" t="str">
        <f>IF(AND(LEFT(OnlineRetail[[#This Row],[InvoiceNo]],1)&lt;&gt;"C",OnlineRetail[[#This Row],[CustomerID]]&lt;&gt;""),"Yes","No")</f>
        <v>Yes</v>
      </c>
      <c r="J3219" s="4">
        <f>EOMONTH(OnlineRetail[[#This Row],[InvoiceDate]],-1)+1</f>
        <v>40603</v>
      </c>
      <c r="K3219" s="6">
        <f>OnlineRetail[[#This Row],[Quantity]]*OnlineRetail[[#This Row],[UnitPrice]]</f>
        <v>24.75</v>
      </c>
      <c r="L3219" t="str">
        <f t="shared" si="50"/>
        <v>13066|Mar-2011</v>
      </c>
    </row>
    <row r="3220" spans="1:12">
      <c r="A3220">
        <v>554387</v>
      </c>
      <c r="B3220" t="s">
        <v>244</v>
      </c>
      <c r="C3220" t="s">
        <v>42</v>
      </c>
      <c r="D3220">
        <v>14</v>
      </c>
      <c r="E3220" s="1">
        <v>40619.431250000001</v>
      </c>
      <c r="F3220">
        <v>5.95</v>
      </c>
      <c r="G3220">
        <v>13200</v>
      </c>
      <c r="H3220" t="s">
        <v>10</v>
      </c>
      <c r="I3220" t="str">
        <f>IF(AND(LEFT(OnlineRetail[[#This Row],[InvoiceNo]],1)&lt;&gt;"C",OnlineRetail[[#This Row],[CustomerID]]&lt;&gt;""),"Yes","No")</f>
        <v>Yes</v>
      </c>
      <c r="J3220" s="4">
        <f>EOMONTH(OnlineRetail[[#This Row],[InvoiceDate]],-1)+1</f>
        <v>40603</v>
      </c>
      <c r="K3220" s="6">
        <f>OnlineRetail[[#This Row],[Quantity]]*OnlineRetail[[#This Row],[UnitPrice]]</f>
        <v>83.3</v>
      </c>
      <c r="L3220" t="str">
        <f t="shared" si="50"/>
        <v>13200|Mar-2011</v>
      </c>
    </row>
    <row r="3221" spans="1:12">
      <c r="A3221">
        <v>551897</v>
      </c>
      <c r="B3221" t="s">
        <v>147</v>
      </c>
      <c r="C3221" t="s">
        <v>50</v>
      </c>
      <c r="D3221">
        <v>23</v>
      </c>
      <c r="E3221" s="1">
        <v>40619.444444444453</v>
      </c>
      <c r="F3221">
        <v>1.65</v>
      </c>
      <c r="G3221">
        <v>13633</v>
      </c>
      <c r="H3221" t="s">
        <v>10</v>
      </c>
      <c r="I3221" t="str">
        <f>IF(AND(LEFT(OnlineRetail[[#This Row],[InvoiceNo]],1)&lt;&gt;"C",OnlineRetail[[#This Row],[CustomerID]]&lt;&gt;""),"Yes","No")</f>
        <v>Yes</v>
      </c>
      <c r="J3221" s="4">
        <f>EOMONTH(OnlineRetail[[#This Row],[InvoiceDate]],-1)+1</f>
        <v>40603</v>
      </c>
      <c r="K3221" s="6">
        <f>OnlineRetail[[#This Row],[Quantity]]*OnlineRetail[[#This Row],[UnitPrice]]</f>
        <v>37.949999999999996</v>
      </c>
      <c r="L3221" t="str">
        <f t="shared" si="50"/>
        <v>13633|Mar-2011</v>
      </c>
    </row>
    <row r="3222" spans="1:12">
      <c r="A3222">
        <v>540862</v>
      </c>
      <c r="B3222" t="s">
        <v>182</v>
      </c>
      <c r="C3222" t="s">
        <v>24</v>
      </c>
      <c r="D3222">
        <v>5</v>
      </c>
      <c r="E3222" s="1">
        <v>40619.470833333333</v>
      </c>
      <c r="F3222">
        <v>1.25</v>
      </c>
      <c r="G3222">
        <v>12659</v>
      </c>
      <c r="H3222" t="s">
        <v>70</v>
      </c>
      <c r="I3222" t="str">
        <f>IF(AND(LEFT(OnlineRetail[[#This Row],[InvoiceNo]],1)&lt;&gt;"C",OnlineRetail[[#This Row],[CustomerID]]&lt;&gt;""),"Yes","No")</f>
        <v>Yes</v>
      </c>
      <c r="J3222" s="4">
        <f>EOMONTH(OnlineRetail[[#This Row],[InvoiceDate]],-1)+1</f>
        <v>40603</v>
      </c>
      <c r="K3222" s="6">
        <f>OnlineRetail[[#This Row],[Quantity]]*OnlineRetail[[#This Row],[UnitPrice]]</f>
        <v>6.25</v>
      </c>
      <c r="L3222" t="str">
        <f t="shared" si="50"/>
        <v>12659|Mar-2011</v>
      </c>
    </row>
    <row r="3223" spans="1:12" hidden="1">
      <c r="A3223" t="s">
        <v>315</v>
      </c>
      <c r="B3223" t="s">
        <v>242</v>
      </c>
      <c r="C3223" t="s">
        <v>21</v>
      </c>
      <c r="D3223">
        <v>11</v>
      </c>
      <c r="E3223" s="1">
        <v>40619.472222222219</v>
      </c>
      <c r="F3223">
        <v>2.1</v>
      </c>
      <c r="G3223">
        <v>13168</v>
      </c>
      <c r="H3223" t="s">
        <v>31</v>
      </c>
      <c r="I3223" t="str">
        <f>IF(AND(LEFT(OnlineRetail[[#This Row],[InvoiceNo]],1)&lt;&gt;"C",OnlineRetail[[#This Row],[CustomerID]]&lt;&gt;""),"Yes","No")</f>
        <v>No</v>
      </c>
      <c r="J3223" s="4">
        <f>EOMONTH(OnlineRetail[[#This Row],[InvoiceDate]],-1)+1</f>
        <v>40603</v>
      </c>
      <c r="K3223" s="6">
        <f>OnlineRetail[[#This Row],[Quantity]]*OnlineRetail[[#This Row],[UnitPrice]]</f>
        <v>23.1</v>
      </c>
      <c r="L3223" t="str">
        <f t="shared" si="50"/>
        <v/>
      </c>
    </row>
    <row r="3224" spans="1:12">
      <c r="A3224">
        <v>553240</v>
      </c>
      <c r="B3224" t="s">
        <v>163</v>
      </c>
      <c r="C3224" t="s">
        <v>72</v>
      </c>
      <c r="D3224">
        <v>16</v>
      </c>
      <c r="E3224" s="1">
        <v>40619.476388888892</v>
      </c>
      <c r="F3224">
        <v>2.5499999999999998</v>
      </c>
      <c r="G3224">
        <v>13089</v>
      </c>
      <c r="H3224" t="s">
        <v>10</v>
      </c>
      <c r="I3224" t="str">
        <f>IF(AND(LEFT(OnlineRetail[[#This Row],[InvoiceNo]],1)&lt;&gt;"C",OnlineRetail[[#This Row],[CustomerID]]&lt;&gt;""),"Yes","No")</f>
        <v>Yes</v>
      </c>
      <c r="J3224" s="4">
        <f>EOMONTH(OnlineRetail[[#This Row],[InvoiceDate]],-1)+1</f>
        <v>40603</v>
      </c>
      <c r="K3224" s="6">
        <f>OnlineRetail[[#This Row],[Quantity]]*OnlineRetail[[#This Row],[UnitPrice]]</f>
        <v>40.799999999999997</v>
      </c>
      <c r="L3224" t="str">
        <f t="shared" si="50"/>
        <v>13089|Mar-2011</v>
      </c>
    </row>
    <row r="3225" spans="1:12">
      <c r="A3225">
        <v>553533</v>
      </c>
      <c r="B3225" t="s">
        <v>51</v>
      </c>
      <c r="C3225" t="s">
        <v>19</v>
      </c>
      <c r="D3225">
        <v>21</v>
      </c>
      <c r="E3225" s="1">
        <v>40619.495138888888</v>
      </c>
      <c r="F3225">
        <v>2.5499999999999998</v>
      </c>
      <c r="G3225">
        <v>13027</v>
      </c>
      <c r="H3225" t="s">
        <v>10</v>
      </c>
      <c r="I3225" t="str">
        <f>IF(AND(LEFT(OnlineRetail[[#This Row],[InvoiceNo]],1)&lt;&gt;"C",OnlineRetail[[#This Row],[CustomerID]]&lt;&gt;""),"Yes","No")</f>
        <v>Yes</v>
      </c>
      <c r="J3225" s="4">
        <f>EOMONTH(OnlineRetail[[#This Row],[InvoiceDate]],-1)+1</f>
        <v>40603</v>
      </c>
      <c r="K3225" s="6">
        <f>OnlineRetail[[#This Row],[Quantity]]*OnlineRetail[[#This Row],[UnitPrice]]</f>
        <v>53.55</v>
      </c>
      <c r="L3225" t="str">
        <f t="shared" si="50"/>
        <v>13027|Mar-2011</v>
      </c>
    </row>
    <row r="3226" spans="1:12">
      <c r="A3226">
        <v>543297</v>
      </c>
      <c r="B3226" t="s">
        <v>152</v>
      </c>
      <c r="C3226" t="s">
        <v>53</v>
      </c>
      <c r="D3226">
        <v>20</v>
      </c>
      <c r="E3226" s="1">
        <v>40619.515277777777</v>
      </c>
      <c r="F3226">
        <v>2.5499999999999998</v>
      </c>
      <c r="G3226">
        <v>13364</v>
      </c>
      <c r="H3226" t="s">
        <v>10</v>
      </c>
      <c r="I3226" t="str">
        <f>IF(AND(LEFT(OnlineRetail[[#This Row],[InvoiceNo]],1)&lt;&gt;"C",OnlineRetail[[#This Row],[CustomerID]]&lt;&gt;""),"Yes","No")</f>
        <v>Yes</v>
      </c>
      <c r="J3226" s="4">
        <f>EOMONTH(OnlineRetail[[#This Row],[InvoiceDate]],-1)+1</f>
        <v>40603</v>
      </c>
      <c r="K3226" s="6">
        <f>OnlineRetail[[#This Row],[Quantity]]*OnlineRetail[[#This Row],[UnitPrice]]</f>
        <v>51</v>
      </c>
      <c r="L3226" t="str">
        <f t="shared" si="50"/>
        <v>13364|Mar-2011</v>
      </c>
    </row>
    <row r="3227" spans="1:12">
      <c r="A3227">
        <v>544364</v>
      </c>
      <c r="B3227" t="s">
        <v>30</v>
      </c>
      <c r="C3227" t="s">
        <v>83</v>
      </c>
      <c r="D3227">
        <v>20</v>
      </c>
      <c r="E3227" s="1">
        <v>40619.533333333333</v>
      </c>
      <c r="F3227">
        <v>4.25</v>
      </c>
      <c r="G3227">
        <v>13969</v>
      </c>
      <c r="H3227" t="s">
        <v>10</v>
      </c>
      <c r="I3227" t="str">
        <f>IF(AND(LEFT(OnlineRetail[[#This Row],[InvoiceNo]],1)&lt;&gt;"C",OnlineRetail[[#This Row],[CustomerID]]&lt;&gt;""),"Yes","No")</f>
        <v>Yes</v>
      </c>
      <c r="J3227" s="4">
        <f>EOMONTH(OnlineRetail[[#This Row],[InvoiceDate]],-1)+1</f>
        <v>40603</v>
      </c>
      <c r="K3227" s="6">
        <f>OnlineRetail[[#This Row],[Quantity]]*OnlineRetail[[#This Row],[UnitPrice]]</f>
        <v>85</v>
      </c>
      <c r="L3227" t="str">
        <f t="shared" si="50"/>
        <v>13969|Mar-2011</v>
      </c>
    </row>
    <row r="3228" spans="1:12">
      <c r="A3228">
        <v>556081</v>
      </c>
      <c r="B3228" t="s">
        <v>160</v>
      </c>
      <c r="C3228" t="s">
        <v>62</v>
      </c>
      <c r="D3228">
        <v>1</v>
      </c>
      <c r="E3228" s="1">
        <v>40619.540277777778</v>
      </c>
      <c r="F3228">
        <v>1.65</v>
      </c>
      <c r="G3228">
        <v>13421</v>
      </c>
      <c r="H3228" t="s">
        <v>10</v>
      </c>
      <c r="I3228" t="str">
        <f>IF(AND(LEFT(OnlineRetail[[#This Row],[InvoiceNo]],1)&lt;&gt;"C",OnlineRetail[[#This Row],[CustomerID]]&lt;&gt;""),"Yes","No")</f>
        <v>Yes</v>
      </c>
      <c r="J3228" s="4">
        <f>EOMONTH(OnlineRetail[[#This Row],[InvoiceDate]],-1)+1</f>
        <v>40603</v>
      </c>
      <c r="K3228" s="6">
        <f>OnlineRetail[[#This Row],[Quantity]]*OnlineRetail[[#This Row],[UnitPrice]]</f>
        <v>1.65</v>
      </c>
      <c r="L3228" t="str">
        <f t="shared" si="50"/>
        <v>13421|Mar-2011</v>
      </c>
    </row>
    <row r="3229" spans="1:12">
      <c r="A3229">
        <v>552626</v>
      </c>
      <c r="B3229" t="s">
        <v>244</v>
      </c>
      <c r="C3229" t="s">
        <v>46</v>
      </c>
      <c r="D3229">
        <v>7</v>
      </c>
      <c r="E3229" s="1">
        <v>40619.552083333343</v>
      </c>
      <c r="F3229">
        <v>1.65</v>
      </c>
      <c r="G3229">
        <v>14321</v>
      </c>
      <c r="H3229" t="s">
        <v>10</v>
      </c>
      <c r="I3229" t="str">
        <f>IF(AND(LEFT(OnlineRetail[[#This Row],[InvoiceNo]],1)&lt;&gt;"C",OnlineRetail[[#This Row],[CustomerID]]&lt;&gt;""),"Yes","No")</f>
        <v>Yes</v>
      </c>
      <c r="J3229" s="4">
        <f>EOMONTH(OnlineRetail[[#This Row],[InvoiceDate]],-1)+1</f>
        <v>40603</v>
      </c>
      <c r="K3229" s="6">
        <f>OnlineRetail[[#This Row],[Quantity]]*OnlineRetail[[#This Row],[UnitPrice]]</f>
        <v>11.549999999999999</v>
      </c>
      <c r="L3229" t="str">
        <f t="shared" si="50"/>
        <v>14321|Mar-2011</v>
      </c>
    </row>
    <row r="3230" spans="1:12">
      <c r="A3230">
        <v>552585</v>
      </c>
      <c r="B3230" t="s">
        <v>105</v>
      </c>
      <c r="C3230" t="s">
        <v>14</v>
      </c>
      <c r="D3230">
        <v>13</v>
      </c>
      <c r="E3230" s="1">
        <v>40619.552777777782</v>
      </c>
      <c r="F3230">
        <v>2.5499999999999998</v>
      </c>
      <c r="G3230">
        <v>14207</v>
      </c>
      <c r="H3230" t="s">
        <v>10</v>
      </c>
      <c r="I3230" t="str">
        <f>IF(AND(LEFT(OnlineRetail[[#This Row],[InvoiceNo]],1)&lt;&gt;"C",OnlineRetail[[#This Row],[CustomerID]]&lt;&gt;""),"Yes","No")</f>
        <v>Yes</v>
      </c>
      <c r="J3230" s="4">
        <f>EOMONTH(OnlineRetail[[#This Row],[InvoiceDate]],-1)+1</f>
        <v>40603</v>
      </c>
      <c r="K3230" s="6">
        <f>OnlineRetail[[#This Row],[Quantity]]*OnlineRetail[[#This Row],[UnitPrice]]</f>
        <v>33.15</v>
      </c>
      <c r="L3230" t="str">
        <f t="shared" si="50"/>
        <v>14207|Mar-2011</v>
      </c>
    </row>
    <row r="3231" spans="1:12">
      <c r="A3231">
        <v>543283</v>
      </c>
      <c r="B3231" t="s">
        <v>127</v>
      </c>
      <c r="C3231" t="s">
        <v>48</v>
      </c>
      <c r="D3231">
        <v>14</v>
      </c>
      <c r="E3231" s="1">
        <v>40619.553472222222</v>
      </c>
      <c r="F3231">
        <v>1.65</v>
      </c>
      <c r="G3231">
        <v>13537</v>
      </c>
      <c r="H3231" t="s">
        <v>10</v>
      </c>
      <c r="I3231" t="str">
        <f>IF(AND(LEFT(OnlineRetail[[#This Row],[InvoiceNo]],1)&lt;&gt;"C",OnlineRetail[[#This Row],[CustomerID]]&lt;&gt;""),"Yes","No")</f>
        <v>Yes</v>
      </c>
      <c r="J3231" s="4">
        <f>EOMONTH(OnlineRetail[[#This Row],[InvoiceDate]],-1)+1</f>
        <v>40603</v>
      </c>
      <c r="K3231" s="6">
        <f>OnlineRetail[[#This Row],[Quantity]]*OnlineRetail[[#This Row],[UnitPrice]]</f>
        <v>23.099999999999998</v>
      </c>
      <c r="L3231" t="str">
        <f t="shared" si="50"/>
        <v>13537|Mar-2011</v>
      </c>
    </row>
    <row r="3232" spans="1:12">
      <c r="A3232">
        <v>541802</v>
      </c>
      <c r="B3232" t="s">
        <v>191</v>
      </c>
      <c r="C3232" t="s">
        <v>46</v>
      </c>
      <c r="D3232">
        <v>3</v>
      </c>
      <c r="E3232" s="1">
        <v>40619.560416666667</v>
      </c>
      <c r="F3232">
        <v>3.39</v>
      </c>
      <c r="G3232">
        <v>13796</v>
      </c>
      <c r="H3232" t="s">
        <v>10</v>
      </c>
      <c r="I3232" t="str">
        <f>IF(AND(LEFT(OnlineRetail[[#This Row],[InvoiceNo]],1)&lt;&gt;"C",OnlineRetail[[#This Row],[CustomerID]]&lt;&gt;""),"Yes","No")</f>
        <v>Yes</v>
      </c>
      <c r="J3232" s="4">
        <f>EOMONTH(OnlineRetail[[#This Row],[InvoiceDate]],-1)+1</f>
        <v>40603</v>
      </c>
      <c r="K3232" s="6">
        <f>OnlineRetail[[#This Row],[Quantity]]*OnlineRetail[[#This Row],[UnitPrice]]</f>
        <v>10.17</v>
      </c>
      <c r="L3232" t="str">
        <f t="shared" si="50"/>
        <v>13796|Mar-2011</v>
      </c>
    </row>
    <row r="3233" spans="1:12">
      <c r="A3233">
        <v>548694</v>
      </c>
      <c r="B3233" t="s">
        <v>26</v>
      </c>
      <c r="C3233" t="s">
        <v>48</v>
      </c>
      <c r="D3233">
        <v>15</v>
      </c>
      <c r="E3233" s="1">
        <v>40619.5625</v>
      </c>
      <c r="F3233">
        <v>1.65</v>
      </c>
      <c r="G3233">
        <v>14108</v>
      </c>
      <c r="H3233" t="s">
        <v>10</v>
      </c>
      <c r="I3233" t="str">
        <f>IF(AND(LEFT(OnlineRetail[[#This Row],[InvoiceNo]],1)&lt;&gt;"C",OnlineRetail[[#This Row],[CustomerID]]&lt;&gt;""),"Yes","No")</f>
        <v>Yes</v>
      </c>
      <c r="J3233" s="4">
        <f>EOMONTH(OnlineRetail[[#This Row],[InvoiceDate]],-1)+1</f>
        <v>40603</v>
      </c>
      <c r="K3233" s="6">
        <f>OnlineRetail[[#This Row],[Quantity]]*OnlineRetail[[#This Row],[UnitPrice]]</f>
        <v>24.75</v>
      </c>
      <c r="L3233" t="str">
        <f t="shared" si="50"/>
        <v>14108|Mar-2011</v>
      </c>
    </row>
    <row r="3234" spans="1:12">
      <c r="A3234">
        <v>545919</v>
      </c>
      <c r="B3234" t="s">
        <v>127</v>
      </c>
      <c r="C3234" t="s">
        <v>29</v>
      </c>
      <c r="D3234">
        <v>12</v>
      </c>
      <c r="E3234" s="1">
        <v>40619.569444444453</v>
      </c>
      <c r="F3234">
        <v>1.25</v>
      </c>
      <c r="G3234">
        <v>12561</v>
      </c>
      <c r="H3234" t="s">
        <v>10</v>
      </c>
      <c r="I3234" t="str">
        <f>IF(AND(LEFT(OnlineRetail[[#This Row],[InvoiceNo]],1)&lt;&gt;"C",OnlineRetail[[#This Row],[CustomerID]]&lt;&gt;""),"Yes","No")</f>
        <v>Yes</v>
      </c>
      <c r="J3234" s="4">
        <f>EOMONTH(OnlineRetail[[#This Row],[InvoiceDate]],-1)+1</f>
        <v>40603</v>
      </c>
      <c r="K3234" s="6">
        <f>OnlineRetail[[#This Row],[Quantity]]*OnlineRetail[[#This Row],[UnitPrice]]</f>
        <v>15</v>
      </c>
      <c r="L3234" t="str">
        <f t="shared" si="50"/>
        <v>12561|Mar-2011</v>
      </c>
    </row>
    <row r="3235" spans="1:12">
      <c r="A3235">
        <v>543101</v>
      </c>
      <c r="B3235" t="s">
        <v>166</v>
      </c>
      <c r="C3235" t="s">
        <v>39</v>
      </c>
      <c r="D3235">
        <v>23</v>
      </c>
      <c r="E3235" s="1">
        <v>40619.572916666657</v>
      </c>
      <c r="F3235">
        <v>1.65</v>
      </c>
      <c r="G3235">
        <v>13575</v>
      </c>
      <c r="H3235" t="s">
        <v>31</v>
      </c>
      <c r="I3235" t="str">
        <f>IF(AND(LEFT(OnlineRetail[[#This Row],[InvoiceNo]],1)&lt;&gt;"C",OnlineRetail[[#This Row],[CustomerID]]&lt;&gt;""),"Yes","No")</f>
        <v>Yes</v>
      </c>
      <c r="J3235" s="4">
        <f>EOMONTH(OnlineRetail[[#This Row],[InvoiceDate]],-1)+1</f>
        <v>40603</v>
      </c>
      <c r="K3235" s="6">
        <f>OnlineRetail[[#This Row],[Quantity]]*OnlineRetail[[#This Row],[UnitPrice]]</f>
        <v>37.949999999999996</v>
      </c>
      <c r="L3235" t="str">
        <f t="shared" si="50"/>
        <v>13575|Mar-2011</v>
      </c>
    </row>
    <row r="3236" spans="1:12">
      <c r="A3236">
        <v>542327</v>
      </c>
      <c r="B3236" t="s">
        <v>124</v>
      </c>
      <c r="C3236" t="s">
        <v>21</v>
      </c>
      <c r="D3236">
        <v>11</v>
      </c>
      <c r="E3236" s="1">
        <v>40619.584027777782</v>
      </c>
      <c r="F3236">
        <v>3.39</v>
      </c>
      <c r="G3236">
        <v>13801</v>
      </c>
      <c r="H3236" t="s">
        <v>10</v>
      </c>
      <c r="I3236" t="str">
        <f>IF(AND(LEFT(OnlineRetail[[#This Row],[InvoiceNo]],1)&lt;&gt;"C",OnlineRetail[[#This Row],[CustomerID]]&lt;&gt;""),"Yes","No")</f>
        <v>Yes</v>
      </c>
      <c r="J3236" s="4">
        <f>EOMONTH(OnlineRetail[[#This Row],[InvoiceDate]],-1)+1</f>
        <v>40603</v>
      </c>
      <c r="K3236" s="6">
        <f>OnlineRetail[[#This Row],[Quantity]]*OnlineRetail[[#This Row],[UnitPrice]]</f>
        <v>37.29</v>
      </c>
      <c r="L3236" t="str">
        <f t="shared" si="50"/>
        <v>13801|Mar-2011</v>
      </c>
    </row>
    <row r="3237" spans="1:12">
      <c r="A3237">
        <v>548556</v>
      </c>
      <c r="B3237" t="s">
        <v>49</v>
      </c>
      <c r="C3237" t="s">
        <v>14</v>
      </c>
      <c r="D3237">
        <v>11</v>
      </c>
      <c r="E3237" s="1">
        <v>40619.588194444441</v>
      </c>
      <c r="F3237">
        <v>2.1</v>
      </c>
      <c r="G3237">
        <v>13795</v>
      </c>
      <c r="H3237" t="s">
        <v>10</v>
      </c>
      <c r="I3237" t="str">
        <f>IF(AND(LEFT(OnlineRetail[[#This Row],[InvoiceNo]],1)&lt;&gt;"C",OnlineRetail[[#This Row],[CustomerID]]&lt;&gt;""),"Yes","No")</f>
        <v>Yes</v>
      </c>
      <c r="J3237" s="4">
        <f>EOMONTH(OnlineRetail[[#This Row],[InvoiceDate]],-1)+1</f>
        <v>40603</v>
      </c>
      <c r="K3237" s="6">
        <f>OnlineRetail[[#This Row],[Quantity]]*OnlineRetail[[#This Row],[UnitPrice]]</f>
        <v>23.1</v>
      </c>
      <c r="L3237" t="str">
        <f t="shared" si="50"/>
        <v>13795|Mar-2011</v>
      </c>
    </row>
    <row r="3238" spans="1:12">
      <c r="A3238">
        <v>550579</v>
      </c>
      <c r="B3238" t="s">
        <v>155</v>
      </c>
      <c r="C3238" t="s">
        <v>19</v>
      </c>
      <c r="D3238">
        <v>16</v>
      </c>
      <c r="E3238" s="1">
        <v>40619.597222222219</v>
      </c>
      <c r="F3238">
        <v>1.65</v>
      </c>
      <c r="G3238">
        <v>13985</v>
      </c>
      <c r="H3238" t="s">
        <v>31</v>
      </c>
      <c r="I3238" t="str">
        <f>IF(AND(LEFT(OnlineRetail[[#This Row],[InvoiceNo]],1)&lt;&gt;"C",OnlineRetail[[#This Row],[CustomerID]]&lt;&gt;""),"Yes","No")</f>
        <v>Yes</v>
      </c>
      <c r="J3238" s="4">
        <f>EOMONTH(OnlineRetail[[#This Row],[InvoiceDate]],-1)+1</f>
        <v>40603</v>
      </c>
      <c r="K3238" s="6">
        <f>OnlineRetail[[#This Row],[Quantity]]*OnlineRetail[[#This Row],[UnitPrice]]</f>
        <v>26.4</v>
      </c>
      <c r="L3238" t="str">
        <f t="shared" si="50"/>
        <v>13985|Mar-2011</v>
      </c>
    </row>
    <row r="3239" spans="1:12">
      <c r="A3239">
        <v>551797</v>
      </c>
      <c r="B3239" t="s">
        <v>179</v>
      </c>
      <c r="C3239" t="s">
        <v>46</v>
      </c>
      <c r="D3239">
        <v>8</v>
      </c>
      <c r="E3239" s="1">
        <v>40619.605555555558</v>
      </c>
      <c r="F3239">
        <v>2.1</v>
      </c>
      <c r="G3239">
        <v>13050</v>
      </c>
      <c r="H3239" t="s">
        <v>70</v>
      </c>
      <c r="I3239" t="str">
        <f>IF(AND(LEFT(OnlineRetail[[#This Row],[InvoiceNo]],1)&lt;&gt;"C",OnlineRetail[[#This Row],[CustomerID]]&lt;&gt;""),"Yes","No")</f>
        <v>Yes</v>
      </c>
      <c r="J3239" s="4">
        <f>EOMONTH(OnlineRetail[[#This Row],[InvoiceDate]],-1)+1</f>
        <v>40603</v>
      </c>
      <c r="K3239" s="6">
        <f>OnlineRetail[[#This Row],[Quantity]]*OnlineRetail[[#This Row],[UnitPrice]]</f>
        <v>16.8</v>
      </c>
      <c r="L3239" t="str">
        <f t="shared" si="50"/>
        <v>13050|Mar-2011</v>
      </c>
    </row>
    <row r="3240" spans="1:12">
      <c r="A3240">
        <v>542492</v>
      </c>
      <c r="B3240" t="s">
        <v>145</v>
      </c>
      <c r="C3240" t="s">
        <v>16</v>
      </c>
      <c r="D3240">
        <v>3</v>
      </c>
      <c r="E3240" s="1">
        <v>40619.613194444442</v>
      </c>
      <c r="F3240">
        <v>7.95</v>
      </c>
      <c r="G3240">
        <v>13652</v>
      </c>
      <c r="H3240" t="s">
        <v>10</v>
      </c>
      <c r="I3240" t="str">
        <f>IF(AND(LEFT(OnlineRetail[[#This Row],[InvoiceNo]],1)&lt;&gt;"C",OnlineRetail[[#This Row],[CustomerID]]&lt;&gt;""),"Yes","No")</f>
        <v>Yes</v>
      </c>
      <c r="J3240" s="4">
        <f>EOMONTH(OnlineRetail[[#This Row],[InvoiceDate]],-1)+1</f>
        <v>40603</v>
      </c>
      <c r="K3240" s="6">
        <f>OnlineRetail[[#This Row],[Quantity]]*OnlineRetail[[#This Row],[UnitPrice]]</f>
        <v>23.85</v>
      </c>
      <c r="L3240" t="str">
        <f t="shared" si="50"/>
        <v>13652|Mar-2011</v>
      </c>
    </row>
    <row r="3241" spans="1:12">
      <c r="A3241">
        <v>542703</v>
      </c>
      <c r="B3241" t="s">
        <v>267</v>
      </c>
      <c r="C3241" t="s">
        <v>27</v>
      </c>
      <c r="D3241">
        <v>15</v>
      </c>
      <c r="E3241" s="1">
        <v>40619.616666666669</v>
      </c>
      <c r="F3241">
        <v>5.95</v>
      </c>
      <c r="G3241">
        <v>12868</v>
      </c>
      <c r="H3241" t="s">
        <v>10</v>
      </c>
      <c r="I3241" t="str">
        <f>IF(AND(LEFT(OnlineRetail[[#This Row],[InvoiceNo]],1)&lt;&gt;"C",OnlineRetail[[#This Row],[CustomerID]]&lt;&gt;""),"Yes","No")</f>
        <v>Yes</v>
      </c>
      <c r="J3241" s="4">
        <f>EOMONTH(OnlineRetail[[#This Row],[InvoiceDate]],-1)+1</f>
        <v>40603</v>
      </c>
      <c r="K3241" s="6">
        <f>OnlineRetail[[#This Row],[Quantity]]*OnlineRetail[[#This Row],[UnitPrice]]</f>
        <v>89.25</v>
      </c>
      <c r="L3241" t="str">
        <f t="shared" si="50"/>
        <v>12868|Mar-2011</v>
      </c>
    </row>
    <row r="3242" spans="1:12">
      <c r="A3242">
        <v>555749</v>
      </c>
      <c r="B3242" t="s">
        <v>215</v>
      </c>
      <c r="C3242" t="s">
        <v>9</v>
      </c>
      <c r="D3242">
        <v>2</v>
      </c>
      <c r="E3242" s="1">
        <v>40619.633333333331</v>
      </c>
      <c r="F3242">
        <v>5.95</v>
      </c>
      <c r="G3242">
        <v>14166</v>
      </c>
      <c r="H3242" t="s">
        <v>10</v>
      </c>
      <c r="I3242" t="str">
        <f>IF(AND(LEFT(OnlineRetail[[#This Row],[InvoiceNo]],1)&lt;&gt;"C",OnlineRetail[[#This Row],[CustomerID]]&lt;&gt;""),"Yes","No")</f>
        <v>Yes</v>
      </c>
      <c r="J3242" s="4">
        <f>EOMONTH(OnlineRetail[[#This Row],[InvoiceDate]],-1)+1</f>
        <v>40603</v>
      </c>
      <c r="K3242" s="6">
        <f>OnlineRetail[[#This Row],[Quantity]]*OnlineRetail[[#This Row],[UnitPrice]]</f>
        <v>11.9</v>
      </c>
      <c r="L3242" t="str">
        <f t="shared" si="50"/>
        <v>14166|Mar-2011</v>
      </c>
    </row>
    <row r="3243" spans="1:12">
      <c r="A3243">
        <v>544995</v>
      </c>
      <c r="B3243" t="s">
        <v>212</v>
      </c>
      <c r="C3243" t="s">
        <v>62</v>
      </c>
      <c r="D3243">
        <v>11</v>
      </c>
      <c r="E3243" s="1">
        <v>40619.645138888889</v>
      </c>
      <c r="F3243">
        <v>3.39</v>
      </c>
      <c r="G3243">
        <v>13952</v>
      </c>
      <c r="H3243" t="s">
        <v>10</v>
      </c>
      <c r="I3243" t="str">
        <f>IF(AND(LEFT(OnlineRetail[[#This Row],[InvoiceNo]],1)&lt;&gt;"C",OnlineRetail[[#This Row],[CustomerID]]&lt;&gt;""),"Yes","No")</f>
        <v>Yes</v>
      </c>
      <c r="J3243" s="4">
        <f>EOMONTH(OnlineRetail[[#This Row],[InvoiceDate]],-1)+1</f>
        <v>40603</v>
      </c>
      <c r="K3243" s="6">
        <f>OnlineRetail[[#This Row],[Quantity]]*OnlineRetail[[#This Row],[UnitPrice]]</f>
        <v>37.29</v>
      </c>
      <c r="L3243" t="str">
        <f t="shared" si="50"/>
        <v>13952|Mar-2011</v>
      </c>
    </row>
    <row r="3244" spans="1:12">
      <c r="A3244">
        <v>546599</v>
      </c>
      <c r="B3244" t="s">
        <v>137</v>
      </c>
      <c r="C3244" t="s">
        <v>33</v>
      </c>
      <c r="D3244">
        <v>7</v>
      </c>
      <c r="E3244" s="1">
        <v>40619.658333333333</v>
      </c>
      <c r="F3244">
        <v>1.25</v>
      </c>
      <c r="G3244">
        <v>13636</v>
      </c>
      <c r="H3244" t="s">
        <v>10</v>
      </c>
      <c r="I3244" t="str">
        <f>IF(AND(LEFT(OnlineRetail[[#This Row],[InvoiceNo]],1)&lt;&gt;"C",OnlineRetail[[#This Row],[CustomerID]]&lt;&gt;""),"Yes","No")</f>
        <v>Yes</v>
      </c>
      <c r="J3244" s="4">
        <f>EOMONTH(OnlineRetail[[#This Row],[InvoiceDate]],-1)+1</f>
        <v>40603</v>
      </c>
      <c r="K3244" s="6">
        <f>OnlineRetail[[#This Row],[Quantity]]*OnlineRetail[[#This Row],[UnitPrice]]</f>
        <v>8.75</v>
      </c>
      <c r="L3244" t="str">
        <f t="shared" si="50"/>
        <v>13636|Mar-2011</v>
      </c>
    </row>
    <row r="3245" spans="1:12">
      <c r="A3245">
        <v>539514</v>
      </c>
      <c r="B3245" t="s">
        <v>59</v>
      </c>
      <c r="C3245" t="s">
        <v>42</v>
      </c>
      <c r="D3245">
        <v>24</v>
      </c>
      <c r="E3245" s="1">
        <v>40619.673611111109</v>
      </c>
      <c r="F3245">
        <v>3.39</v>
      </c>
      <c r="G3245">
        <v>12588</v>
      </c>
      <c r="H3245" t="s">
        <v>10</v>
      </c>
      <c r="I3245" t="str">
        <f>IF(AND(LEFT(OnlineRetail[[#This Row],[InvoiceNo]],1)&lt;&gt;"C",OnlineRetail[[#This Row],[CustomerID]]&lt;&gt;""),"Yes","No")</f>
        <v>Yes</v>
      </c>
      <c r="J3245" s="4">
        <f>EOMONTH(OnlineRetail[[#This Row],[InvoiceDate]],-1)+1</f>
        <v>40603</v>
      </c>
      <c r="K3245" s="6">
        <f>OnlineRetail[[#This Row],[Quantity]]*OnlineRetail[[#This Row],[UnitPrice]]</f>
        <v>81.36</v>
      </c>
      <c r="L3245" t="str">
        <f t="shared" si="50"/>
        <v>12588|Mar-2011</v>
      </c>
    </row>
    <row r="3246" spans="1:12">
      <c r="A3246">
        <v>552399</v>
      </c>
      <c r="B3246" t="s">
        <v>102</v>
      </c>
      <c r="C3246" t="s">
        <v>53</v>
      </c>
      <c r="D3246">
        <v>8</v>
      </c>
      <c r="E3246" s="1">
        <v>40619.693749999999</v>
      </c>
      <c r="F3246">
        <v>9.9499999999999993</v>
      </c>
      <c r="G3246">
        <v>12639</v>
      </c>
      <c r="H3246" t="s">
        <v>10</v>
      </c>
      <c r="I3246" t="str">
        <f>IF(AND(LEFT(OnlineRetail[[#This Row],[InvoiceNo]],1)&lt;&gt;"C",OnlineRetail[[#This Row],[CustomerID]]&lt;&gt;""),"Yes","No")</f>
        <v>Yes</v>
      </c>
      <c r="J3246" s="4">
        <f>EOMONTH(OnlineRetail[[#This Row],[InvoiceDate]],-1)+1</f>
        <v>40603</v>
      </c>
      <c r="K3246" s="6">
        <f>OnlineRetail[[#This Row],[Quantity]]*OnlineRetail[[#This Row],[UnitPrice]]</f>
        <v>79.599999999999994</v>
      </c>
      <c r="L3246" t="str">
        <f t="shared" si="50"/>
        <v>12639|Mar-2011</v>
      </c>
    </row>
    <row r="3247" spans="1:12">
      <c r="A3247">
        <v>537333</v>
      </c>
      <c r="B3247" t="s">
        <v>217</v>
      </c>
      <c r="C3247" t="s">
        <v>27</v>
      </c>
      <c r="D3247">
        <v>5</v>
      </c>
      <c r="E3247" s="1">
        <v>40619.697222222218</v>
      </c>
      <c r="F3247">
        <v>4.95</v>
      </c>
      <c r="G3247">
        <v>12659</v>
      </c>
      <c r="H3247" t="s">
        <v>10</v>
      </c>
      <c r="I3247" t="str">
        <f>IF(AND(LEFT(OnlineRetail[[#This Row],[InvoiceNo]],1)&lt;&gt;"C",OnlineRetail[[#This Row],[CustomerID]]&lt;&gt;""),"Yes","No")</f>
        <v>Yes</v>
      </c>
      <c r="J3247" s="4">
        <f>EOMONTH(OnlineRetail[[#This Row],[InvoiceDate]],-1)+1</f>
        <v>40603</v>
      </c>
      <c r="K3247" s="6">
        <f>OnlineRetail[[#This Row],[Quantity]]*OnlineRetail[[#This Row],[UnitPrice]]</f>
        <v>24.75</v>
      </c>
      <c r="L3247" t="str">
        <f t="shared" si="50"/>
        <v>12659|Mar-2011</v>
      </c>
    </row>
    <row r="3248" spans="1:12">
      <c r="A3248">
        <v>543487</v>
      </c>
      <c r="B3248" t="s">
        <v>111</v>
      </c>
      <c r="C3248" t="s">
        <v>39</v>
      </c>
      <c r="D3248">
        <v>16</v>
      </c>
      <c r="E3248" s="1">
        <v>40619.700694444437</v>
      </c>
      <c r="F3248">
        <v>1.25</v>
      </c>
      <c r="G3248">
        <v>13364</v>
      </c>
      <c r="H3248" t="s">
        <v>10</v>
      </c>
      <c r="I3248" t="str">
        <f>IF(AND(LEFT(OnlineRetail[[#This Row],[InvoiceNo]],1)&lt;&gt;"C",OnlineRetail[[#This Row],[CustomerID]]&lt;&gt;""),"Yes","No")</f>
        <v>Yes</v>
      </c>
      <c r="J3248" s="4">
        <f>EOMONTH(OnlineRetail[[#This Row],[InvoiceDate]],-1)+1</f>
        <v>40603</v>
      </c>
      <c r="K3248" s="6">
        <f>OnlineRetail[[#This Row],[Quantity]]*OnlineRetail[[#This Row],[UnitPrice]]</f>
        <v>20</v>
      </c>
      <c r="L3248" t="str">
        <f t="shared" si="50"/>
        <v>13364|Mar-2011</v>
      </c>
    </row>
    <row r="3249" spans="1:12">
      <c r="A3249">
        <v>542001</v>
      </c>
      <c r="B3249" t="s">
        <v>76</v>
      </c>
      <c r="C3249" t="s">
        <v>16</v>
      </c>
      <c r="D3249">
        <v>8</v>
      </c>
      <c r="E3249" s="1">
        <v>40619.711805555547</v>
      </c>
      <c r="F3249">
        <v>9.9499999999999993</v>
      </c>
      <c r="G3249">
        <v>13048</v>
      </c>
      <c r="H3249" t="s">
        <v>17</v>
      </c>
      <c r="I3249" t="str">
        <f>IF(AND(LEFT(OnlineRetail[[#This Row],[InvoiceNo]],1)&lt;&gt;"C",OnlineRetail[[#This Row],[CustomerID]]&lt;&gt;""),"Yes","No")</f>
        <v>Yes</v>
      </c>
      <c r="J3249" s="4">
        <f>EOMONTH(OnlineRetail[[#This Row],[InvoiceDate]],-1)+1</f>
        <v>40603</v>
      </c>
      <c r="K3249" s="6">
        <f>OnlineRetail[[#This Row],[Quantity]]*OnlineRetail[[#This Row],[UnitPrice]]</f>
        <v>79.599999999999994</v>
      </c>
      <c r="L3249" t="str">
        <f t="shared" si="50"/>
        <v>13048|Mar-2011</v>
      </c>
    </row>
    <row r="3250" spans="1:12">
      <c r="A3250">
        <v>555544</v>
      </c>
      <c r="B3250" t="s">
        <v>176</v>
      </c>
      <c r="C3250" t="s">
        <v>50</v>
      </c>
      <c r="D3250">
        <v>7</v>
      </c>
      <c r="E3250" s="1">
        <v>40619.724999999999</v>
      </c>
      <c r="F3250">
        <v>1.65</v>
      </c>
      <c r="G3250">
        <v>12883</v>
      </c>
      <c r="H3250" t="s">
        <v>10</v>
      </c>
      <c r="I3250" t="str">
        <f>IF(AND(LEFT(OnlineRetail[[#This Row],[InvoiceNo]],1)&lt;&gt;"C",OnlineRetail[[#This Row],[CustomerID]]&lt;&gt;""),"Yes","No")</f>
        <v>Yes</v>
      </c>
      <c r="J3250" s="4">
        <f>EOMONTH(OnlineRetail[[#This Row],[InvoiceDate]],-1)+1</f>
        <v>40603</v>
      </c>
      <c r="K3250" s="6">
        <f>OnlineRetail[[#This Row],[Quantity]]*OnlineRetail[[#This Row],[UnitPrice]]</f>
        <v>11.549999999999999</v>
      </c>
      <c r="L3250" t="str">
        <f t="shared" si="50"/>
        <v>12883|Mar-2011</v>
      </c>
    </row>
    <row r="3251" spans="1:12">
      <c r="A3251">
        <v>548801</v>
      </c>
      <c r="B3251" t="s">
        <v>109</v>
      </c>
      <c r="C3251" t="s">
        <v>29</v>
      </c>
      <c r="D3251">
        <v>3</v>
      </c>
      <c r="E3251" s="1">
        <v>40619.732638888891</v>
      </c>
      <c r="F3251">
        <v>1.25</v>
      </c>
      <c r="G3251">
        <v>12464</v>
      </c>
      <c r="H3251" t="s">
        <v>10</v>
      </c>
      <c r="I3251" t="str">
        <f>IF(AND(LEFT(OnlineRetail[[#This Row],[InvoiceNo]],1)&lt;&gt;"C",OnlineRetail[[#This Row],[CustomerID]]&lt;&gt;""),"Yes","No")</f>
        <v>Yes</v>
      </c>
      <c r="J3251" s="4">
        <f>EOMONTH(OnlineRetail[[#This Row],[InvoiceDate]],-1)+1</f>
        <v>40603</v>
      </c>
      <c r="K3251" s="6">
        <f>OnlineRetail[[#This Row],[Quantity]]*OnlineRetail[[#This Row],[UnitPrice]]</f>
        <v>3.75</v>
      </c>
      <c r="L3251" t="str">
        <f t="shared" si="50"/>
        <v>12464|Mar-2011</v>
      </c>
    </row>
    <row r="3252" spans="1:12">
      <c r="A3252">
        <v>540380</v>
      </c>
      <c r="B3252" t="s">
        <v>228</v>
      </c>
      <c r="C3252" t="s">
        <v>39</v>
      </c>
      <c r="D3252">
        <v>11</v>
      </c>
      <c r="E3252" s="1">
        <v>40619.75</v>
      </c>
      <c r="F3252">
        <v>3.39</v>
      </c>
      <c r="G3252">
        <v>13612</v>
      </c>
      <c r="H3252" t="s">
        <v>10</v>
      </c>
      <c r="I3252" t="str">
        <f>IF(AND(LEFT(OnlineRetail[[#This Row],[InvoiceNo]],1)&lt;&gt;"C",OnlineRetail[[#This Row],[CustomerID]]&lt;&gt;""),"Yes","No")</f>
        <v>Yes</v>
      </c>
      <c r="J3252" s="4">
        <f>EOMONTH(OnlineRetail[[#This Row],[InvoiceDate]],-1)+1</f>
        <v>40603</v>
      </c>
      <c r="K3252" s="6">
        <f>OnlineRetail[[#This Row],[Quantity]]*OnlineRetail[[#This Row],[UnitPrice]]</f>
        <v>37.29</v>
      </c>
      <c r="L3252" t="str">
        <f t="shared" si="50"/>
        <v>13612|Mar-2011</v>
      </c>
    </row>
    <row r="3253" spans="1:12">
      <c r="A3253">
        <v>546073</v>
      </c>
      <c r="B3253" t="s">
        <v>119</v>
      </c>
      <c r="C3253" t="s">
        <v>53</v>
      </c>
      <c r="D3253">
        <v>12</v>
      </c>
      <c r="E3253" s="1">
        <v>40619.776388888888</v>
      </c>
      <c r="F3253">
        <v>1.25</v>
      </c>
      <c r="G3253">
        <v>14149</v>
      </c>
      <c r="H3253" t="s">
        <v>31</v>
      </c>
      <c r="I3253" t="str">
        <f>IF(AND(LEFT(OnlineRetail[[#This Row],[InvoiceNo]],1)&lt;&gt;"C",OnlineRetail[[#This Row],[CustomerID]]&lt;&gt;""),"Yes","No")</f>
        <v>Yes</v>
      </c>
      <c r="J3253" s="4">
        <f>EOMONTH(OnlineRetail[[#This Row],[InvoiceDate]],-1)+1</f>
        <v>40603</v>
      </c>
      <c r="K3253" s="6">
        <f>OnlineRetail[[#This Row],[Quantity]]*OnlineRetail[[#This Row],[UnitPrice]]</f>
        <v>15</v>
      </c>
      <c r="L3253" t="str">
        <f t="shared" si="50"/>
        <v>14149|Mar-2011</v>
      </c>
    </row>
    <row r="3254" spans="1:12">
      <c r="A3254">
        <v>539420</v>
      </c>
      <c r="B3254" t="s">
        <v>189</v>
      </c>
      <c r="C3254" t="s">
        <v>39</v>
      </c>
      <c r="D3254">
        <v>21</v>
      </c>
      <c r="E3254" s="1">
        <v>40619.777777777781</v>
      </c>
      <c r="F3254">
        <v>2.1</v>
      </c>
      <c r="G3254">
        <v>13921</v>
      </c>
      <c r="H3254" t="s">
        <v>10</v>
      </c>
      <c r="I3254" t="str">
        <f>IF(AND(LEFT(OnlineRetail[[#This Row],[InvoiceNo]],1)&lt;&gt;"C",OnlineRetail[[#This Row],[CustomerID]]&lt;&gt;""),"Yes","No")</f>
        <v>Yes</v>
      </c>
      <c r="J3254" s="4">
        <f>EOMONTH(OnlineRetail[[#This Row],[InvoiceDate]],-1)+1</f>
        <v>40603</v>
      </c>
      <c r="K3254" s="6">
        <f>OnlineRetail[[#This Row],[Quantity]]*OnlineRetail[[#This Row],[UnitPrice]]</f>
        <v>44.1</v>
      </c>
      <c r="L3254" t="str">
        <f t="shared" si="50"/>
        <v>13921|Mar-2011</v>
      </c>
    </row>
    <row r="3255" spans="1:12">
      <c r="A3255">
        <v>543547</v>
      </c>
      <c r="B3255" t="s">
        <v>280</v>
      </c>
      <c r="C3255" t="s">
        <v>40</v>
      </c>
      <c r="D3255">
        <v>7</v>
      </c>
      <c r="E3255" s="1">
        <v>40619.803472222222</v>
      </c>
      <c r="F3255">
        <v>7.95</v>
      </c>
      <c r="G3255">
        <v>12678</v>
      </c>
      <c r="H3255" t="s">
        <v>25</v>
      </c>
      <c r="I3255" t="str">
        <f>IF(AND(LEFT(OnlineRetail[[#This Row],[InvoiceNo]],1)&lt;&gt;"C",OnlineRetail[[#This Row],[CustomerID]]&lt;&gt;""),"Yes","No")</f>
        <v>Yes</v>
      </c>
      <c r="J3255" s="4">
        <f>EOMONTH(OnlineRetail[[#This Row],[InvoiceDate]],-1)+1</f>
        <v>40603</v>
      </c>
      <c r="K3255" s="6">
        <f>OnlineRetail[[#This Row],[Quantity]]*OnlineRetail[[#This Row],[UnitPrice]]</f>
        <v>55.65</v>
      </c>
      <c r="L3255" t="str">
        <f t="shared" si="50"/>
        <v>12678|Mar-2011</v>
      </c>
    </row>
    <row r="3256" spans="1:12">
      <c r="A3256">
        <v>546012</v>
      </c>
      <c r="B3256" t="s">
        <v>173</v>
      </c>
      <c r="C3256" t="s">
        <v>83</v>
      </c>
      <c r="D3256">
        <v>22</v>
      </c>
      <c r="E3256" s="1">
        <v>40619.811111111107</v>
      </c>
      <c r="F3256">
        <v>2.5499999999999998</v>
      </c>
      <c r="G3256">
        <v>12464</v>
      </c>
      <c r="H3256" t="s">
        <v>10</v>
      </c>
      <c r="I3256" t="str">
        <f>IF(AND(LEFT(OnlineRetail[[#This Row],[InvoiceNo]],1)&lt;&gt;"C",OnlineRetail[[#This Row],[CustomerID]]&lt;&gt;""),"Yes","No")</f>
        <v>Yes</v>
      </c>
      <c r="J3256" s="4">
        <f>EOMONTH(OnlineRetail[[#This Row],[InvoiceDate]],-1)+1</f>
        <v>40603</v>
      </c>
      <c r="K3256" s="6">
        <f>OnlineRetail[[#This Row],[Quantity]]*OnlineRetail[[#This Row],[UnitPrice]]</f>
        <v>56.099999999999994</v>
      </c>
      <c r="L3256" t="str">
        <f t="shared" si="50"/>
        <v>12464|Mar-2011</v>
      </c>
    </row>
    <row r="3257" spans="1:12">
      <c r="A3257">
        <v>556018</v>
      </c>
      <c r="B3257" t="s">
        <v>152</v>
      </c>
      <c r="C3257" t="s">
        <v>24</v>
      </c>
      <c r="D3257">
        <v>19</v>
      </c>
      <c r="E3257" s="1">
        <v>40619.8125</v>
      </c>
      <c r="F3257">
        <v>0.85</v>
      </c>
      <c r="G3257">
        <v>12870</v>
      </c>
      <c r="H3257" t="s">
        <v>10</v>
      </c>
      <c r="I3257" t="str">
        <f>IF(AND(LEFT(OnlineRetail[[#This Row],[InvoiceNo]],1)&lt;&gt;"C",OnlineRetail[[#This Row],[CustomerID]]&lt;&gt;""),"Yes","No")</f>
        <v>Yes</v>
      </c>
      <c r="J3257" s="4">
        <f>EOMONTH(OnlineRetail[[#This Row],[InvoiceDate]],-1)+1</f>
        <v>40603</v>
      </c>
      <c r="K3257" s="6">
        <f>OnlineRetail[[#This Row],[Quantity]]*OnlineRetail[[#This Row],[UnitPrice]]</f>
        <v>16.149999999999999</v>
      </c>
      <c r="L3257" t="str">
        <f t="shared" si="50"/>
        <v>12870|Mar-2011</v>
      </c>
    </row>
    <row r="3258" spans="1:12">
      <c r="A3258">
        <v>554424</v>
      </c>
      <c r="B3258" t="s">
        <v>160</v>
      </c>
      <c r="C3258" t="s">
        <v>24</v>
      </c>
      <c r="D3258">
        <v>10</v>
      </c>
      <c r="E3258" s="1">
        <v>40619.825694444437</v>
      </c>
      <c r="F3258">
        <v>3.39</v>
      </c>
      <c r="G3258">
        <v>14043</v>
      </c>
      <c r="H3258" t="s">
        <v>10</v>
      </c>
      <c r="I3258" t="str">
        <f>IF(AND(LEFT(OnlineRetail[[#This Row],[InvoiceNo]],1)&lt;&gt;"C",OnlineRetail[[#This Row],[CustomerID]]&lt;&gt;""),"Yes","No")</f>
        <v>Yes</v>
      </c>
      <c r="J3258" s="4">
        <f>EOMONTH(OnlineRetail[[#This Row],[InvoiceDate]],-1)+1</f>
        <v>40603</v>
      </c>
      <c r="K3258" s="6">
        <f>OnlineRetail[[#This Row],[Quantity]]*OnlineRetail[[#This Row],[UnitPrice]]</f>
        <v>33.9</v>
      </c>
      <c r="L3258" t="str">
        <f t="shared" si="50"/>
        <v>14043|Mar-2011</v>
      </c>
    </row>
    <row r="3259" spans="1:12">
      <c r="A3259">
        <v>538180</v>
      </c>
      <c r="B3259" t="s">
        <v>292</v>
      </c>
      <c r="C3259" t="s">
        <v>16</v>
      </c>
      <c r="D3259">
        <v>16</v>
      </c>
      <c r="E3259" s="1">
        <v>40619.828472222223</v>
      </c>
      <c r="F3259">
        <v>0.85</v>
      </c>
      <c r="G3259">
        <v>13711</v>
      </c>
      <c r="H3259" t="s">
        <v>25</v>
      </c>
      <c r="I3259" t="str">
        <f>IF(AND(LEFT(OnlineRetail[[#This Row],[InvoiceNo]],1)&lt;&gt;"C",OnlineRetail[[#This Row],[CustomerID]]&lt;&gt;""),"Yes","No")</f>
        <v>Yes</v>
      </c>
      <c r="J3259" s="4">
        <f>EOMONTH(OnlineRetail[[#This Row],[InvoiceDate]],-1)+1</f>
        <v>40603</v>
      </c>
      <c r="K3259" s="6">
        <f>OnlineRetail[[#This Row],[Quantity]]*OnlineRetail[[#This Row],[UnitPrice]]</f>
        <v>13.6</v>
      </c>
      <c r="L3259" t="str">
        <f t="shared" si="50"/>
        <v>13711|Mar-2011</v>
      </c>
    </row>
    <row r="3260" spans="1:12">
      <c r="A3260">
        <v>555121</v>
      </c>
      <c r="B3260" t="s">
        <v>275</v>
      </c>
      <c r="C3260" t="s">
        <v>33</v>
      </c>
      <c r="D3260">
        <v>13</v>
      </c>
      <c r="E3260" s="1">
        <v>40619.82916666667</v>
      </c>
      <c r="F3260">
        <v>3.39</v>
      </c>
      <c r="G3260">
        <v>12702</v>
      </c>
      <c r="H3260" t="s">
        <v>10</v>
      </c>
      <c r="I3260" t="str">
        <f>IF(AND(LEFT(OnlineRetail[[#This Row],[InvoiceNo]],1)&lt;&gt;"C",OnlineRetail[[#This Row],[CustomerID]]&lt;&gt;""),"Yes","No")</f>
        <v>Yes</v>
      </c>
      <c r="J3260" s="4">
        <f>EOMONTH(OnlineRetail[[#This Row],[InvoiceDate]],-1)+1</f>
        <v>40603</v>
      </c>
      <c r="K3260" s="6">
        <f>OnlineRetail[[#This Row],[Quantity]]*OnlineRetail[[#This Row],[UnitPrice]]</f>
        <v>44.07</v>
      </c>
      <c r="L3260" t="str">
        <f t="shared" si="50"/>
        <v>12702|Mar-2011</v>
      </c>
    </row>
    <row r="3261" spans="1:12">
      <c r="A3261">
        <v>541928</v>
      </c>
      <c r="B3261" t="s">
        <v>248</v>
      </c>
      <c r="C3261" t="s">
        <v>50</v>
      </c>
      <c r="D3261">
        <v>19</v>
      </c>
      <c r="E3261" s="1">
        <v>40620.348611111112</v>
      </c>
      <c r="F3261">
        <v>0.85</v>
      </c>
      <c r="G3261">
        <v>13991</v>
      </c>
      <c r="H3261" t="s">
        <v>10</v>
      </c>
      <c r="I3261" t="str">
        <f>IF(AND(LEFT(OnlineRetail[[#This Row],[InvoiceNo]],1)&lt;&gt;"C",OnlineRetail[[#This Row],[CustomerID]]&lt;&gt;""),"Yes","No")</f>
        <v>Yes</v>
      </c>
      <c r="J3261" s="4">
        <f>EOMONTH(OnlineRetail[[#This Row],[InvoiceDate]],-1)+1</f>
        <v>40603</v>
      </c>
      <c r="K3261" s="6">
        <f>OnlineRetail[[#This Row],[Quantity]]*OnlineRetail[[#This Row],[UnitPrice]]</f>
        <v>16.149999999999999</v>
      </c>
      <c r="L3261" t="str">
        <f t="shared" si="50"/>
        <v>13991|Mar-2011</v>
      </c>
    </row>
    <row r="3262" spans="1:12">
      <c r="A3262">
        <v>540747</v>
      </c>
      <c r="B3262" t="s">
        <v>262</v>
      </c>
      <c r="C3262" t="s">
        <v>72</v>
      </c>
      <c r="D3262">
        <v>6</v>
      </c>
      <c r="E3262" s="1">
        <v>40620.363194444442</v>
      </c>
      <c r="F3262">
        <v>2.5499999999999998</v>
      </c>
      <c r="G3262">
        <v>13520</v>
      </c>
      <c r="H3262" t="s">
        <v>10</v>
      </c>
      <c r="I3262" t="str">
        <f>IF(AND(LEFT(OnlineRetail[[#This Row],[InvoiceNo]],1)&lt;&gt;"C",OnlineRetail[[#This Row],[CustomerID]]&lt;&gt;""),"Yes","No")</f>
        <v>Yes</v>
      </c>
      <c r="J3262" s="4">
        <f>EOMONTH(OnlineRetail[[#This Row],[InvoiceDate]],-1)+1</f>
        <v>40603</v>
      </c>
      <c r="K3262" s="6">
        <f>OnlineRetail[[#This Row],[Quantity]]*OnlineRetail[[#This Row],[UnitPrice]]</f>
        <v>15.299999999999999</v>
      </c>
      <c r="L3262" t="str">
        <f t="shared" si="50"/>
        <v>13520|Mar-2011</v>
      </c>
    </row>
    <row r="3263" spans="1:12">
      <c r="A3263">
        <v>548100</v>
      </c>
      <c r="B3263" t="s">
        <v>178</v>
      </c>
      <c r="C3263" t="s">
        <v>50</v>
      </c>
      <c r="D3263">
        <v>2</v>
      </c>
      <c r="E3263" s="1">
        <v>40620.365972222222</v>
      </c>
      <c r="F3263">
        <v>4.25</v>
      </c>
      <c r="G3263">
        <v>12708</v>
      </c>
      <c r="H3263" t="s">
        <v>17</v>
      </c>
      <c r="I3263" t="str">
        <f>IF(AND(LEFT(OnlineRetail[[#This Row],[InvoiceNo]],1)&lt;&gt;"C",OnlineRetail[[#This Row],[CustomerID]]&lt;&gt;""),"Yes","No")</f>
        <v>Yes</v>
      </c>
      <c r="J3263" s="4">
        <f>EOMONTH(OnlineRetail[[#This Row],[InvoiceDate]],-1)+1</f>
        <v>40603</v>
      </c>
      <c r="K3263" s="6">
        <f>OnlineRetail[[#This Row],[Quantity]]*OnlineRetail[[#This Row],[UnitPrice]]</f>
        <v>8.5</v>
      </c>
      <c r="L3263" t="str">
        <f t="shared" si="50"/>
        <v>12708|Mar-2011</v>
      </c>
    </row>
    <row r="3264" spans="1:12">
      <c r="A3264">
        <v>543158</v>
      </c>
      <c r="B3264" t="s">
        <v>56</v>
      </c>
      <c r="C3264" t="s">
        <v>29</v>
      </c>
      <c r="D3264">
        <v>24</v>
      </c>
      <c r="E3264" s="1">
        <v>40620.381944444453</v>
      </c>
      <c r="F3264">
        <v>3.39</v>
      </c>
      <c r="G3264">
        <v>12840</v>
      </c>
      <c r="H3264" t="s">
        <v>10</v>
      </c>
      <c r="I3264" t="str">
        <f>IF(AND(LEFT(OnlineRetail[[#This Row],[InvoiceNo]],1)&lt;&gt;"C",OnlineRetail[[#This Row],[CustomerID]]&lt;&gt;""),"Yes","No")</f>
        <v>Yes</v>
      </c>
      <c r="J3264" s="4">
        <f>EOMONTH(OnlineRetail[[#This Row],[InvoiceDate]],-1)+1</f>
        <v>40603</v>
      </c>
      <c r="K3264" s="6">
        <f>OnlineRetail[[#This Row],[Quantity]]*OnlineRetail[[#This Row],[UnitPrice]]</f>
        <v>81.36</v>
      </c>
      <c r="L3264" t="str">
        <f t="shared" si="50"/>
        <v>12840|Mar-2011</v>
      </c>
    </row>
    <row r="3265" spans="1:12">
      <c r="A3265">
        <v>538175</v>
      </c>
      <c r="B3265" t="s">
        <v>272</v>
      </c>
      <c r="C3265" t="s">
        <v>9</v>
      </c>
      <c r="D3265">
        <v>23</v>
      </c>
      <c r="E3265" s="1">
        <v>40620.383333333331</v>
      </c>
      <c r="F3265">
        <v>7.95</v>
      </c>
      <c r="G3265">
        <v>13824</v>
      </c>
      <c r="H3265" t="s">
        <v>10</v>
      </c>
      <c r="I3265" t="str">
        <f>IF(AND(LEFT(OnlineRetail[[#This Row],[InvoiceNo]],1)&lt;&gt;"C",OnlineRetail[[#This Row],[CustomerID]]&lt;&gt;""),"Yes","No")</f>
        <v>Yes</v>
      </c>
      <c r="J3265" s="4">
        <f>EOMONTH(OnlineRetail[[#This Row],[InvoiceDate]],-1)+1</f>
        <v>40603</v>
      </c>
      <c r="K3265" s="6">
        <f>OnlineRetail[[#This Row],[Quantity]]*OnlineRetail[[#This Row],[UnitPrice]]</f>
        <v>182.85</v>
      </c>
      <c r="L3265" t="str">
        <f t="shared" si="50"/>
        <v>13824|Mar-2011</v>
      </c>
    </row>
    <row r="3266" spans="1:12">
      <c r="A3266">
        <v>541431</v>
      </c>
      <c r="B3266" t="s">
        <v>256</v>
      </c>
      <c r="C3266" t="s">
        <v>46</v>
      </c>
      <c r="D3266">
        <v>4</v>
      </c>
      <c r="E3266" s="1">
        <v>40620.398611111108</v>
      </c>
      <c r="F3266">
        <v>3.39</v>
      </c>
      <c r="G3266">
        <v>13184</v>
      </c>
      <c r="H3266" t="s">
        <v>10</v>
      </c>
      <c r="I3266" t="str">
        <f>IF(AND(LEFT(OnlineRetail[[#This Row],[InvoiceNo]],1)&lt;&gt;"C",OnlineRetail[[#This Row],[CustomerID]]&lt;&gt;""),"Yes","No")</f>
        <v>Yes</v>
      </c>
      <c r="J3266" s="4">
        <f>EOMONTH(OnlineRetail[[#This Row],[InvoiceDate]],-1)+1</f>
        <v>40603</v>
      </c>
      <c r="K3266" s="6">
        <f>OnlineRetail[[#This Row],[Quantity]]*OnlineRetail[[#This Row],[UnitPrice]]</f>
        <v>13.56</v>
      </c>
      <c r="L3266" t="str">
        <f t="shared" ref="L3266:L3329" si="51">IF(I3266="Yes",G3266&amp;"|"&amp;TEXT(J3266,"mmm-yyyy"),"")</f>
        <v>13184|Mar-2011</v>
      </c>
    </row>
    <row r="3267" spans="1:12">
      <c r="A3267">
        <v>540335</v>
      </c>
      <c r="B3267" t="s">
        <v>63</v>
      </c>
      <c r="C3267" t="s">
        <v>21</v>
      </c>
      <c r="D3267">
        <v>23</v>
      </c>
      <c r="E3267" s="1">
        <v>40620.398611111108</v>
      </c>
      <c r="F3267">
        <v>7.95</v>
      </c>
      <c r="G3267">
        <v>12726</v>
      </c>
      <c r="H3267" t="s">
        <v>17</v>
      </c>
      <c r="I3267" t="str">
        <f>IF(AND(LEFT(OnlineRetail[[#This Row],[InvoiceNo]],1)&lt;&gt;"C",OnlineRetail[[#This Row],[CustomerID]]&lt;&gt;""),"Yes","No")</f>
        <v>Yes</v>
      </c>
      <c r="J3267" s="4">
        <f>EOMONTH(OnlineRetail[[#This Row],[InvoiceDate]],-1)+1</f>
        <v>40603</v>
      </c>
      <c r="K3267" s="6">
        <f>OnlineRetail[[#This Row],[Quantity]]*OnlineRetail[[#This Row],[UnitPrice]]</f>
        <v>182.85</v>
      </c>
      <c r="L3267" t="str">
        <f t="shared" si="51"/>
        <v>12726|Mar-2011</v>
      </c>
    </row>
    <row r="3268" spans="1:12">
      <c r="A3268">
        <v>549866</v>
      </c>
      <c r="B3268" t="s">
        <v>18</v>
      </c>
      <c r="C3268" t="s">
        <v>24</v>
      </c>
      <c r="D3268">
        <v>8</v>
      </c>
      <c r="E3268" s="1">
        <v>40620.423611111109</v>
      </c>
      <c r="F3268">
        <v>2.5499999999999998</v>
      </c>
      <c r="G3268">
        <v>13996</v>
      </c>
      <c r="H3268" t="s">
        <v>10</v>
      </c>
      <c r="I3268" t="str">
        <f>IF(AND(LEFT(OnlineRetail[[#This Row],[InvoiceNo]],1)&lt;&gt;"C",OnlineRetail[[#This Row],[CustomerID]]&lt;&gt;""),"Yes","No")</f>
        <v>Yes</v>
      </c>
      <c r="J3268" s="4">
        <f>EOMONTH(OnlineRetail[[#This Row],[InvoiceDate]],-1)+1</f>
        <v>40603</v>
      </c>
      <c r="K3268" s="6">
        <f>OnlineRetail[[#This Row],[Quantity]]*OnlineRetail[[#This Row],[UnitPrice]]</f>
        <v>20.399999999999999</v>
      </c>
      <c r="L3268" t="str">
        <f t="shared" si="51"/>
        <v>13996|Mar-2011</v>
      </c>
    </row>
    <row r="3269" spans="1:12">
      <c r="A3269">
        <v>542065</v>
      </c>
      <c r="B3269" t="s">
        <v>251</v>
      </c>
      <c r="C3269" t="s">
        <v>72</v>
      </c>
      <c r="D3269">
        <v>2</v>
      </c>
      <c r="E3269" s="1">
        <v>40620.431250000001</v>
      </c>
      <c r="F3269">
        <v>2.5499999999999998</v>
      </c>
      <c r="G3269">
        <v>13996</v>
      </c>
      <c r="H3269" t="s">
        <v>31</v>
      </c>
      <c r="I3269" t="str">
        <f>IF(AND(LEFT(OnlineRetail[[#This Row],[InvoiceNo]],1)&lt;&gt;"C",OnlineRetail[[#This Row],[CustomerID]]&lt;&gt;""),"Yes","No")</f>
        <v>Yes</v>
      </c>
      <c r="J3269" s="4">
        <f>EOMONTH(OnlineRetail[[#This Row],[InvoiceDate]],-1)+1</f>
        <v>40603</v>
      </c>
      <c r="K3269" s="6">
        <f>OnlineRetail[[#This Row],[Quantity]]*OnlineRetail[[#This Row],[UnitPrice]]</f>
        <v>5.0999999999999996</v>
      </c>
      <c r="L3269" t="str">
        <f t="shared" si="51"/>
        <v>13996|Mar-2011</v>
      </c>
    </row>
    <row r="3270" spans="1:12">
      <c r="A3270">
        <v>551020</v>
      </c>
      <c r="B3270" t="s">
        <v>216</v>
      </c>
      <c r="C3270" t="s">
        <v>83</v>
      </c>
      <c r="D3270">
        <v>17</v>
      </c>
      <c r="E3270" s="1">
        <v>40620.445833333331</v>
      </c>
      <c r="F3270">
        <v>4.95</v>
      </c>
      <c r="G3270">
        <v>13795</v>
      </c>
      <c r="H3270" t="s">
        <v>36</v>
      </c>
      <c r="I3270" t="str">
        <f>IF(AND(LEFT(OnlineRetail[[#This Row],[InvoiceNo]],1)&lt;&gt;"C",OnlineRetail[[#This Row],[CustomerID]]&lt;&gt;""),"Yes","No")</f>
        <v>Yes</v>
      </c>
      <c r="J3270" s="4">
        <f>EOMONTH(OnlineRetail[[#This Row],[InvoiceDate]],-1)+1</f>
        <v>40603</v>
      </c>
      <c r="K3270" s="6">
        <f>OnlineRetail[[#This Row],[Quantity]]*OnlineRetail[[#This Row],[UnitPrice]]</f>
        <v>84.15</v>
      </c>
      <c r="L3270" t="str">
        <f t="shared" si="51"/>
        <v>13795|Mar-2011</v>
      </c>
    </row>
    <row r="3271" spans="1:12">
      <c r="A3271">
        <v>544416</v>
      </c>
      <c r="B3271" t="s">
        <v>217</v>
      </c>
      <c r="C3271" t="s">
        <v>29</v>
      </c>
      <c r="D3271">
        <v>8</v>
      </c>
      <c r="E3271" s="1">
        <v>40620.460416666669</v>
      </c>
      <c r="F3271">
        <v>1.25</v>
      </c>
      <c r="G3271">
        <v>13801</v>
      </c>
      <c r="H3271" t="s">
        <v>10</v>
      </c>
      <c r="I3271" t="str">
        <f>IF(AND(LEFT(OnlineRetail[[#This Row],[InvoiceNo]],1)&lt;&gt;"C",OnlineRetail[[#This Row],[CustomerID]]&lt;&gt;""),"Yes","No")</f>
        <v>Yes</v>
      </c>
      <c r="J3271" s="4">
        <f>EOMONTH(OnlineRetail[[#This Row],[InvoiceDate]],-1)+1</f>
        <v>40603</v>
      </c>
      <c r="K3271" s="6">
        <f>OnlineRetail[[#This Row],[Quantity]]*OnlineRetail[[#This Row],[UnitPrice]]</f>
        <v>10</v>
      </c>
      <c r="L3271" t="str">
        <f t="shared" si="51"/>
        <v>13801|Mar-2011</v>
      </c>
    </row>
    <row r="3272" spans="1:12">
      <c r="A3272">
        <v>553809</v>
      </c>
      <c r="B3272" t="s">
        <v>162</v>
      </c>
      <c r="C3272" t="s">
        <v>42</v>
      </c>
      <c r="D3272">
        <v>6</v>
      </c>
      <c r="E3272" s="1">
        <v>40620.465277777781</v>
      </c>
      <c r="F3272">
        <v>3.39</v>
      </c>
      <c r="G3272">
        <v>12744</v>
      </c>
      <c r="H3272" t="s">
        <v>10</v>
      </c>
      <c r="I3272" t="str">
        <f>IF(AND(LEFT(OnlineRetail[[#This Row],[InvoiceNo]],1)&lt;&gt;"C",OnlineRetail[[#This Row],[CustomerID]]&lt;&gt;""),"Yes","No")</f>
        <v>Yes</v>
      </c>
      <c r="J3272" s="4">
        <f>EOMONTH(OnlineRetail[[#This Row],[InvoiceDate]],-1)+1</f>
        <v>40603</v>
      </c>
      <c r="K3272" s="6">
        <f>OnlineRetail[[#This Row],[Quantity]]*OnlineRetail[[#This Row],[UnitPrice]]</f>
        <v>20.34</v>
      </c>
      <c r="L3272" t="str">
        <f t="shared" si="51"/>
        <v>12744|Mar-2011</v>
      </c>
    </row>
    <row r="3273" spans="1:12">
      <c r="A3273">
        <v>540225</v>
      </c>
      <c r="B3273" t="s">
        <v>28</v>
      </c>
      <c r="C3273" t="s">
        <v>46</v>
      </c>
      <c r="D3273">
        <v>9</v>
      </c>
      <c r="E3273" s="1">
        <v>40620.481249999997</v>
      </c>
      <c r="F3273">
        <v>3.39</v>
      </c>
      <c r="G3273">
        <v>13193</v>
      </c>
      <c r="H3273" t="s">
        <v>22</v>
      </c>
      <c r="I3273" t="str">
        <f>IF(AND(LEFT(OnlineRetail[[#This Row],[InvoiceNo]],1)&lt;&gt;"C",OnlineRetail[[#This Row],[CustomerID]]&lt;&gt;""),"Yes","No")</f>
        <v>Yes</v>
      </c>
      <c r="J3273" s="4">
        <f>EOMONTH(OnlineRetail[[#This Row],[InvoiceDate]],-1)+1</f>
        <v>40603</v>
      </c>
      <c r="K3273" s="6">
        <f>OnlineRetail[[#This Row],[Quantity]]*OnlineRetail[[#This Row],[UnitPrice]]</f>
        <v>30.51</v>
      </c>
      <c r="L3273" t="str">
        <f t="shared" si="51"/>
        <v>13193|Mar-2011</v>
      </c>
    </row>
    <row r="3274" spans="1:12">
      <c r="A3274">
        <v>537491</v>
      </c>
      <c r="B3274" t="s">
        <v>266</v>
      </c>
      <c r="C3274" t="s">
        <v>39</v>
      </c>
      <c r="D3274">
        <v>10</v>
      </c>
      <c r="E3274" s="1">
        <v>40620.488888888889</v>
      </c>
      <c r="F3274">
        <v>4.25</v>
      </c>
      <c r="G3274">
        <v>14187</v>
      </c>
      <c r="H3274" t="s">
        <v>10</v>
      </c>
      <c r="I3274" t="str">
        <f>IF(AND(LEFT(OnlineRetail[[#This Row],[InvoiceNo]],1)&lt;&gt;"C",OnlineRetail[[#This Row],[CustomerID]]&lt;&gt;""),"Yes","No")</f>
        <v>Yes</v>
      </c>
      <c r="J3274" s="4">
        <f>EOMONTH(OnlineRetail[[#This Row],[InvoiceDate]],-1)+1</f>
        <v>40603</v>
      </c>
      <c r="K3274" s="6">
        <f>OnlineRetail[[#This Row],[Quantity]]*OnlineRetail[[#This Row],[UnitPrice]]</f>
        <v>42.5</v>
      </c>
      <c r="L3274" t="str">
        <f t="shared" si="51"/>
        <v>14187|Mar-2011</v>
      </c>
    </row>
    <row r="3275" spans="1:12">
      <c r="A3275">
        <v>538455</v>
      </c>
      <c r="B3275" t="s">
        <v>226</v>
      </c>
      <c r="C3275" t="s">
        <v>33</v>
      </c>
      <c r="D3275">
        <v>16</v>
      </c>
      <c r="E3275" s="1">
        <v>40620.506249999999</v>
      </c>
      <c r="F3275">
        <v>0.85</v>
      </c>
      <c r="G3275">
        <v>14199</v>
      </c>
      <c r="H3275" t="s">
        <v>10</v>
      </c>
      <c r="I3275" t="str">
        <f>IF(AND(LEFT(OnlineRetail[[#This Row],[InvoiceNo]],1)&lt;&gt;"C",OnlineRetail[[#This Row],[CustomerID]]&lt;&gt;""),"Yes","No")</f>
        <v>Yes</v>
      </c>
      <c r="J3275" s="4">
        <f>EOMONTH(OnlineRetail[[#This Row],[InvoiceDate]],-1)+1</f>
        <v>40603</v>
      </c>
      <c r="K3275" s="6">
        <f>OnlineRetail[[#This Row],[Quantity]]*OnlineRetail[[#This Row],[UnitPrice]]</f>
        <v>13.6</v>
      </c>
      <c r="L3275" t="str">
        <f t="shared" si="51"/>
        <v>14199|Mar-2011</v>
      </c>
    </row>
    <row r="3276" spans="1:12">
      <c r="A3276">
        <v>547648</v>
      </c>
      <c r="B3276" t="s">
        <v>180</v>
      </c>
      <c r="C3276" t="s">
        <v>9</v>
      </c>
      <c r="D3276">
        <v>11</v>
      </c>
      <c r="E3276" s="1">
        <v>40620.520833333343</v>
      </c>
      <c r="F3276">
        <v>7.95</v>
      </c>
      <c r="G3276">
        <v>12588</v>
      </c>
      <c r="H3276" t="s">
        <v>10</v>
      </c>
      <c r="I3276" t="str">
        <f>IF(AND(LEFT(OnlineRetail[[#This Row],[InvoiceNo]],1)&lt;&gt;"C",OnlineRetail[[#This Row],[CustomerID]]&lt;&gt;""),"Yes","No")</f>
        <v>Yes</v>
      </c>
      <c r="J3276" s="4">
        <f>EOMONTH(OnlineRetail[[#This Row],[InvoiceDate]],-1)+1</f>
        <v>40603</v>
      </c>
      <c r="K3276" s="6">
        <f>OnlineRetail[[#This Row],[Quantity]]*OnlineRetail[[#This Row],[UnitPrice]]</f>
        <v>87.45</v>
      </c>
      <c r="L3276" t="str">
        <f t="shared" si="51"/>
        <v>12588|Mar-2011</v>
      </c>
    </row>
    <row r="3277" spans="1:12">
      <c r="A3277">
        <v>543223</v>
      </c>
      <c r="B3277" t="s">
        <v>170</v>
      </c>
      <c r="C3277" t="s">
        <v>39</v>
      </c>
      <c r="D3277">
        <v>9</v>
      </c>
      <c r="E3277" s="1">
        <v>40620.539583333331</v>
      </c>
      <c r="F3277">
        <v>3.39</v>
      </c>
      <c r="G3277">
        <v>12571</v>
      </c>
      <c r="H3277" t="s">
        <v>10</v>
      </c>
      <c r="I3277" t="str">
        <f>IF(AND(LEFT(OnlineRetail[[#This Row],[InvoiceNo]],1)&lt;&gt;"C",OnlineRetail[[#This Row],[CustomerID]]&lt;&gt;""),"Yes","No")</f>
        <v>Yes</v>
      </c>
      <c r="J3277" s="4">
        <f>EOMONTH(OnlineRetail[[#This Row],[InvoiceDate]],-1)+1</f>
        <v>40603</v>
      </c>
      <c r="K3277" s="6">
        <f>OnlineRetail[[#This Row],[Quantity]]*OnlineRetail[[#This Row],[UnitPrice]]</f>
        <v>30.51</v>
      </c>
      <c r="L3277" t="str">
        <f t="shared" si="51"/>
        <v>12571|Mar-2011</v>
      </c>
    </row>
    <row r="3278" spans="1:12">
      <c r="A3278">
        <v>542204</v>
      </c>
      <c r="B3278" t="s">
        <v>158</v>
      </c>
      <c r="C3278" t="s">
        <v>83</v>
      </c>
      <c r="D3278">
        <v>6</v>
      </c>
      <c r="E3278" s="1">
        <v>40620.556944444441</v>
      </c>
      <c r="F3278">
        <v>4.95</v>
      </c>
      <c r="G3278">
        <v>13421</v>
      </c>
      <c r="H3278" t="s">
        <v>25</v>
      </c>
      <c r="I3278" t="str">
        <f>IF(AND(LEFT(OnlineRetail[[#This Row],[InvoiceNo]],1)&lt;&gt;"C",OnlineRetail[[#This Row],[CustomerID]]&lt;&gt;""),"Yes","No")</f>
        <v>Yes</v>
      </c>
      <c r="J3278" s="4">
        <f>EOMONTH(OnlineRetail[[#This Row],[InvoiceDate]],-1)+1</f>
        <v>40603</v>
      </c>
      <c r="K3278" s="6">
        <f>OnlineRetail[[#This Row],[Quantity]]*OnlineRetail[[#This Row],[UnitPrice]]</f>
        <v>29.700000000000003</v>
      </c>
      <c r="L3278" t="str">
        <f t="shared" si="51"/>
        <v>13421|Mar-2011</v>
      </c>
    </row>
    <row r="3279" spans="1:12">
      <c r="A3279">
        <v>544400</v>
      </c>
      <c r="B3279" t="s">
        <v>255</v>
      </c>
      <c r="C3279" t="s">
        <v>48</v>
      </c>
      <c r="D3279">
        <v>12</v>
      </c>
      <c r="E3279" s="1">
        <v>40620.578472222223</v>
      </c>
      <c r="F3279">
        <v>1.25</v>
      </c>
      <c r="G3279">
        <v>14162</v>
      </c>
      <c r="H3279" t="s">
        <v>10</v>
      </c>
      <c r="I3279" t="str">
        <f>IF(AND(LEFT(OnlineRetail[[#This Row],[InvoiceNo]],1)&lt;&gt;"C",OnlineRetail[[#This Row],[CustomerID]]&lt;&gt;""),"Yes","No")</f>
        <v>Yes</v>
      </c>
      <c r="J3279" s="4">
        <f>EOMONTH(OnlineRetail[[#This Row],[InvoiceDate]],-1)+1</f>
        <v>40603</v>
      </c>
      <c r="K3279" s="6">
        <f>OnlineRetail[[#This Row],[Quantity]]*OnlineRetail[[#This Row],[UnitPrice]]</f>
        <v>15</v>
      </c>
      <c r="L3279" t="str">
        <f t="shared" si="51"/>
        <v>14162|Mar-2011</v>
      </c>
    </row>
    <row r="3280" spans="1:12">
      <c r="A3280">
        <v>543393</v>
      </c>
      <c r="B3280" t="s">
        <v>218</v>
      </c>
      <c r="C3280" t="s">
        <v>62</v>
      </c>
      <c r="D3280">
        <v>22</v>
      </c>
      <c r="E3280" s="1">
        <v>40620.589583333327</v>
      </c>
      <c r="F3280">
        <v>1.25</v>
      </c>
      <c r="G3280">
        <v>13784</v>
      </c>
      <c r="H3280" t="s">
        <v>10</v>
      </c>
      <c r="I3280" t="str">
        <f>IF(AND(LEFT(OnlineRetail[[#This Row],[InvoiceNo]],1)&lt;&gt;"C",OnlineRetail[[#This Row],[CustomerID]]&lt;&gt;""),"Yes","No")</f>
        <v>Yes</v>
      </c>
      <c r="J3280" s="4">
        <f>EOMONTH(OnlineRetail[[#This Row],[InvoiceDate]],-1)+1</f>
        <v>40603</v>
      </c>
      <c r="K3280" s="6">
        <f>OnlineRetail[[#This Row],[Quantity]]*OnlineRetail[[#This Row],[UnitPrice]]</f>
        <v>27.5</v>
      </c>
      <c r="L3280" t="str">
        <f t="shared" si="51"/>
        <v>13784|Mar-2011</v>
      </c>
    </row>
    <row r="3281" spans="1:12">
      <c r="A3281">
        <v>555256</v>
      </c>
      <c r="B3281" t="s">
        <v>154</v>
      </c>
      <c r="C3281" t="s">
        <v>62</v>
      </c>
      <c r="D3281">
        <v>24</v>
      </c>
      <c r="E3281" s="1">
        <v>40620.602777777778</v>
      </c>
      <c r="F3281">
        <v>9.9499999999999993</v>
      </c>
      <c r="G3281">
        <v>13200</v>
      </c>
      <c r="H3281" t="s">
        <v>10</v>
      </c>
      <c r="I3281" t="str">
        <f>IF(AND(LEFT(OnlineRetail[[#This Row],[InvoiceNo]],1)&lt;&gt;"C",OnlineRetail[[#This Row],[CustomerID]]&lt;&gt;""),"Yes","No")</f>
        <v>Yes</v>
      </c>
      <c r="J3281" s="4">
        <f>EOMONTH(OnlineRetail[[#This Row],[InvoiceDate]],-1)+1</f>
        <v>40603</v>
      </c>
      <c r="K3281" s="6">
        <f>OnlineRetail[[#This Row],[Quantity]]*OnlineRetail[[#This Row],[UnitPrice]]</f>
        <v>238.79999999999998</v>
      </c>
      <c r="L3281" t="str">
        <f t="shared" si="51"/>
        <v>13200|Mar-2011</v>
      </c>
    </row>
    <row r="3282" spans="1:12">
      <c r="A3282">
        <v>552994</v>
      </c>
      <c r="B3282" t="s">
        <v>175</v>
      </c>
      <c r="C3282" t="s">
        <v>62</v>
      </c>
      <c r="D3282">
        <v>7</v>
      </c>
      <c r="E3282" s="1">
        <v>40620.61041666667</v>
      </c>
      <c r="F3282">
        <v>0.85</v>
      </c>
      <c r="G3282">
        <v>14249</v>
      </c>
      <c r="H3282" t="s">
        <v>10</v>
      </c>
      <c r="I3282" t="str">
        <f>IF(AND(LEFT(OnlineRetail[[#This Row],[InvoiceNo]],1)&lt;&gt;"C",OnlineRetail[[#This Row],[CustomerID]]&lt;&gt;""),"Yes","No")</f>
        <v>Yes</v>
      </c>
      <c r="J3282" s="4">
        <f>EOMONTH(OnlineRetail[[#This Row],[InvoiceDate]],-1)+1</f>
        <v>40603</v>
      </c>
      <c r="K3282" s="6">
        <f>OnlineRetail[[#This Row],[Quantity]]*OnlineRetail[[#This Row],[UnitPrice]]</f>
        <v>5.95</v>
      </c>
      <c r="L3282" t="str">
        <f t="shared" si="51"/>
        <v>14249|Mar-2011</v>
      </c>
    </row>
    <row r="3283" spans="1:12">
      <c r="A3283">
        <v>553761</v>
      </c>
      <c r="B3283" t="s">
        <v>102</v>
      </c>
      <c r="C3283" t="s">
        <v>46</v>
      </c>
      <c r="D3283">
        <v>16</v>
      </c>
      <c r="E3283" s="1">
        <v>40620.613888888889</v>
      </c>
      <c r="F3283">
        <v>0.85</v>
      </c>
      <c r="G3283">
        <v>13711</v>
      </c>
      <c r="H3283" t="s">
        <v>10</v>
      </c>
      <c r="I3283" t="str">
        <f>IF(AND(LEFT(OnlineRetail[[#This Row],[InvoiceNo]],1)&lt;&gt;"C",OnlineRetail[[#This Row],[CustomerID]]&lt;&gt;""),"Yes","No")</f>
        <v>Yes</v>
      </c>
      <c r="J3283" s="4">
        <f>EOMONTH(OnlineRetail[[#This Row],[InvoiceDate]],-1)+1</f>
        <v>40603</v>
      </c>
      <c r="K3283" s="6">
        <f>OnlineRetail[[#This Row],[Quantity]]*OnlineRetail[[#This Row],[UnitPrice]]</f>
        <v>13.6</v>
      </c>
      <c r="L3283" t="str">
        <f t="shared" si="51"/>
        <v>13711|Mar-2011</v>
      </c>
    </row>
    <row r="3284" spans="1:12">
      <c r="A3284">
        <v>542069</v>
      </c>
      <c r="B3284" t="s">
        <v>15</v>
      </c>
      <c r="C3284" t="s">
        <v>19</v>
      </c>
      <c r="D3284">
        <v>2</v>
      </c>
      <c r="E3284" s="1">
        <v>40620.614583333343</v>
      </c>
      <c r="F3284">
        <v>9.9499999999999993</v>
      </c>
      <c r="G3284">
        <v>12591</v>
      </c>
      <c r="H3284" t="s">
        <v>10</v>
      </c>
      <c r="I3284" t="str">
        <f>IF(AND(LEFT(OnlineRetail[[#This Row],[InvoiceNo]],1)&lt;&gt;"C",OnlineRetail[[#This Row],[CustomerID]]&lt;&gt;""),"Yes","No")</f>
        <v>Yes</v>
      </c>
      <c r="J3284" s="4">
        <f>EOMONTH(OnlineRetail[[#This Row],[InvoiceDate]],-1)+1</f>
        <v>40603</v>
      </c>
      <c r="K3284" s="6">
        <f>OnlineRetail[[#This Row],[Quantity]]*OnlineRetail[[#This Row],[UnitPrice]]</f>
        <v>19.899999999999999</v>
      </c>
      <c r="L3284" t="str">
        <f t="shared" si="51"/>
        <v>12591|Mar-2011</v>
      </c>
    </row>
    <row r="3285" spans="1:12">
      <c r="A3285">
        <v>556285</v>
      </c>
      <c r="B3285" t="s">
        <v>118</v>
      </c>
      <c r="C3285" t="s">
        <v>16</v>
      </c>
      <c r="D3285">
        <v>10</v>
      </c>
      <c r="E3285" s="1">
        <v>40620.628472222219</v>
      </c>
      <c r="F3285">
        <v>4.25</v>
      </c>
      <c r="G3285">
        <v>12492</v>
      </c>
      <c r="H3285" t="s">
        <v>10</v>
      </c>
      <c r="I3285" t="str">
        <f>IF(AND(LEFT(OnlineRetail[[#This Row],[InvoiceNo]],1)&lt;&gt;"C",OnlineRetail[[#This Row],[CustomerID]]&lt;&gt;""),"Yes","No")</f>
        <v>Yes</v>
      </c>
      <c r="J3285" s="4">
        <f>EOMONTH(OnlineRetail[[#This Row],[InvoiceDate]],-1)+1</f>
        <v>40603</v>
      </c>
      <c r="K3285" s="6">
        <f>OnlineRetail[[#This Row],[Quantity]]*OnlineRetail[[#This Row],[UnitPrice]]</f>
        <v>42.5</v>
      </c>
      <c r="L3285" t="str">
        <f t="shared" si="51"/>
        <v>12492|Mar-2011</v>
      </c>
    </row>
    <row r="3286" spans="1:12">
      <c r="A3286">
        <v>541171</v>
      </c>
      <c r="B3286" t="s">
        <v>47</v>
      </c>
      <c r="C3286" t="s">
        <v>24</v>
      </c>
      <c r="D3286">
        <v>16</v>
      </c>
      <c r="E3286" s="1">
        <v>40620.654861111107</v>
      </c>
      <c r="F3286">
        <v>2.1</v>
      </c>
      <c r="G3286">
        <v>13124</v>
      </c>
      <c r="H3286" t="s">
        <v>10</v>
      </c>
      <c r="I3286" t="str">
        <f>IF(AND(LEFT(OnlineRetail[[#This Row],[InvoiceNo]],1)&lt;&gt;"C",OnlineRetail[[#This Row],[CustomerID]]&lt;&gt;""),"Yes","No")</f>
        <v>Yes</v>
      </c>
      <c r="J3286" s="4">
        <f>EOMONTH(OnlineRetail[[#This Row],[InvoiceDate]],-1)+1</f>
        <v>40603</v>
      </c>
      <c r="K3286" s="6">
        <f>OnlineRetail[[#This Row],[Quantity]]*OnlineRetail[[#This Row],[UnitPrice]]</f>
        <v>33.6</v>
      </c>
      <c r="L3286" t="str">
        <f t="shared" si="51"/>
        <v>13124|Mar-2011</v>
      </c>
    </row>
    <row r="3287" spans="1:12">
      <c r="A3287">
        <v>539656</v>
      </c>
      <c r="B3287" t="s">
        <v>123</v>
      </c>
      <c r="C3287" t="s">
        <v>33</v>
      </c>
      <c r="D3287">
        <v>22</v>
      </c>
      <c r="E3287" s="1">
        <v>40620.661805555559</v>
      </c>
      <c r="F3287">
        <v>4.95</v>
      </c>
      <c r="G3287">
        <v>13523</v>
      </c>
      <c r="H3287" t="s">
        <v>10</v>
      </c>
      <c r="I3287" t="str">
        <f>IF(AND(LEFT(OnlineRetail[[#This Row],[InvoiceNo]],1)&lt;&gt;"C",OnlineRetail[[#This Row],[CustomerID]]&lt;&gt;""),"Yes","No")</f>
        <v>Yes</v>
      </c>
      <c r="J3287" s="4">
        <f>EOMONTH(OnlineRetail[[#This Row],[InvoiceDate]],-1)+1</f>
        <v>40603</v>
      </c>
      <c r="K3287" s="6">
        <f>OnlineRetail[[#This Row],[Quantity]]*OnlineRetail[[#This Row],[UnitPrice]]</f>
        <v>108.9</v>
      </c>
      <c r="L3287" t="str">
        <f t="shared" si="51"/>
        <v>13523|Mar-2011</v>
      </c>
    </row>
    <row r="3288" spans="1:12">
      <c r="A3288">
        <v>541552</v>
      </c>
      <c r="B3288" t="s">
        <v>74</v>
      </c>
      <c r="C3288" t="s">
        <v>62</v>
      </c>
      <c r="D3288">
        <v>3</v>
      </c>
      <c r="E3288" s="1">
        <v>40620.67083333333</v>
      </c>
      <c r="F3288">
        <v>1.65</v>
      </c>
      <c r="G3288">
        <v>14251</v>
      </c>
      <c r="H3288" t="s">
        <v>10</v>
      </c>
      <c r="I3288" t="str">
        <f>IF(AND(LEFT(OnlineRetail[[#This Row],[InvoiceNo]],1)&lt;&gt;"C",OnlineRetail[[#This Row],[CustomerID]]&lt;&gt;""),"Yes","No")</f>
        <v>Yes</v>
      </c>
      <c r="J3288" s="4">
        <f>EOMONTH(OnlineRetail[[#This Row],[InvoiceDate]],-1)+1</f>
        <v>40603</v>
      </c>
      <c r="K3288" s="6">
        <f>OnlineRetail[[#This Row],[Quantity]]*OnlineRetail[[#This Row],[UnitPrice]]</f>
        <v>4.9499999999999993</v>
      </c>
      <c r="L3288" t="str">
        <f t="shared" si="51"/>
        <v>14251|Mar-2011</v>
      </c>
    </row>
    <row r="3289" spans="1:12" hidden="1">
      <c r="A3289">
        <v>539298</v>
      </c>
      <c r="B3289" t="s">
        <v>152</v>
      </c>
      <c r="C3289" t="s">
        <v>9</v>
      </c>
      <c r="D3289">
        <v>17</v>
      </c>
      <c r="E3289" s="1">
        <v>40620.671527777777</v>
      </c>
      <c r="F3289">
        <v>4.25</v>
      </c>
      <c r="H3289" t="s">
        <v>10</v>
      </c>
      <c r="I3289" t="str">
        <f>IF(AND(LEFT(OnlineRetail[[#This Row],[InvoiceNo]],1)&lt;&gt;"C",OnlineRetail[[#This Row],[CustomerID]]&lt;&gt;""),"Yes","No")</f>
        <v>No</v>
      </c>
      <c r="J3289" s="4">
        <f>EOMONTH(OnlineRetail[[#This Row],[InvoiceDate]],-1)+1</f>
        <v>40603</v>
      </c>
      <c r="K3289" s="6">
        <f>OnlineRetail[[#This Row],[Quantity]]*OnlineRetail[[#This Row],[UnitPrice]]</f>
        <v>72.25</v>
      </c>
      <c r="L3289" t="str">
        <f t="shared" si="51"/>
        <v/>
      </c>
    </row>
    <row r="3290" spans="1:12">
      <c r="A3290">
        <v>547798</v>
      </c>
      <c r="B3290" t="s">
        <v>190</v>
      </c>
      <c r="C3290" t="s">
        <v>27</v>
      </c>
      <c r="D3290">
        <v>11</v>
      </c>
      <c r="E3290" s="1">
        <v>40620.680555555547</v>
      </c>
      <c r="F3290">
        <v>3.39</v>
      </c>
      <c r="G3290">
        <v>13338</v>
      </c>
      <c r="H3290" t="s">
        <v>10</v>
      </c>
      <c r="I3290" t="str">
        <f>IF(AND(LEFT(OnlineRetail[[#This Row],[InvoiceNo]],1)&lt;&gt;"C",OnlineRetail[[#This Row],[CustomerID]]&lt;&gt;""),"Yes","No")</f>
        <v>Yes</v>
      </c>
      <c r="J3290" s="4">
        <f>EOMONTH(OnlineRetail[[#This Row],[InvoiceDate]],-1)+1</f>
        <v>40603</v>
      </c>
      <c r="K3290" s="6">
        <f>OnlineRetail[[#This Row],[Quantity]]*OnlineRetail[[#This Row],[UnitPrice]]</f>
        <v>37.29</v>
      </c>
      <c r="L3290" t="str">
        <f t="shared" si="51"/>
        <v>13338|Mar-2011</v>
      </c>
    </row>
    <row r="3291" spans="1:12">
      <c r="A3291">
        <v>553893</v>
      </c>
      <c r="B3291" t="s">
        <v>96</v>
      </c>
      <c r="C3291" t="s">
        <v>40</v>
      </c>
      <c r="D3291">
        <v>13</v>
      </c>
      <c r="E3291" s="1">
        <v>40620.683333333327</v>
      </c>
      <c r="F3291">
        <v>7.95</v>
      </c>
      <c r="G3291">
        <v>12515</v>
      </c>
      <c r="H3291" t="s">
        <v>10</v>
      </c>
      <c r="I3291" t="str">
        <f>IF(AND(LEFT(OnlineRetail[[#This Row],[InvoiceNo]],1)&lt;&gt;"C",OnlineRetail[[#This Row],[CustomerID]]&lt;&gt;""),"Yes","No")</f>
        <v>Yes</v>
      </c>
      <c r="J3291" s="4">
        <f>EOMONTH(OnlineRetail[[#This Row],[InvoiceDate]],-1)+1</f>
        <v>40603</v>
      </c>
      <c r="K3291" s="6">
        <f>OnlineRetail[[#This Row],[Quantity]]*OnlineRetail[[#This Row],[UnitPrice]]</f>
        <v>103.35000000000001</v>
      </c>
      <c r="L3291" t="str">
        <f t="shared" si="51"/>
        <v>12515|Mar-2011</v>
      </c>
    </row>
    <row r="3292" spans="1:12">
      <c r="A3292">
        <v>549671</v>
      </c>
      <c r="B3292" t="s">
        <v>141</v>
      </c>
      <c r="C3292" t="s">
        <v>19</v>
      </c>
      <c r="D3292">
        <v>9</v>
      </c>
      <c r="E3292" s="1">
        <v>40620.686805555553</v>
      </c>
      <c r="F3292">
        <v>7.95</v>
      </c>
      <c r="G3292">
        <v>12464</v>
      </c>
      <c r="H3292" t="s">
        <v>10</v>
      </c>
      <c r="I3292" t="str">
        <f>IF(AND(LEFT(OnlineRetail[[#This Row],[InvoiceNo]],1)&lt;&gt;"C",OnlineRetail[[#This Row],[CustomerID]]&lt;&gt;""),"Yes","No")</f>
        <v>Yes</v>
      </c>
      <c r="J3292" s="4">
        <f>EOMONTH(OnlineRetail[[#This Row],[InvoiceDate]],-1)+1</f>
        <v>40603</v>
      </c>
      <c r="K3292" s="6">
        <f>OnlineRetail[[#This Row],[Quantity]]*OnlineRetail[[#This Row],[UnitPrice]]</f>
        <v>71.55</v>
      </c>
      <c r="L3292" t="str">
        <f t="shared" si="51"/>
        <v>12464|Mar-2011</v>
      </c>
    </row>
    <row r="3293" spans="1:12">
      <c r="A3293">
        <v>548722</v>
      </c>
      <c r="B3293" t="s">
        <v>206</v>
      </c>
      <c r="C3293" t="s">
        <v>46</v>
      </c>
      <c r="D3293">
        <v>3</v>
      </c>
      <c r="E3293" s="1">
        <v>40620.692361111112</v>
      </c>
      <c r="F3293">
        <v>7.95</v>
      </c>
      <c r="G3293">
        <v>14260</v>
      </c>
      <c r="H3293" t="s">
        <v>10</v>
      </c>
      <c r="I3293" t="str">
        <f>IF(AND(LEFT(OnlineRetail[[#This Row],[InvoiceNo]],1)&lt;&gt;"C",OnlineRetail[[#This Row],[CustomerID]]&lt;&gt;""),"Yes","No")</f>
        <v>Yes</v>
      </c>
      <c r="J3293" s="4">
        <f>EOMONTH(OnlineRetail[[#This Row],[InvoiceDate]],-1)+1</f>
        <v>40603</v>
      </c>
      <c r="K3293" s="6">
        <f>OnlineRetail[[#This Row],[Quantity]]*OnlineRetail[[#This Row],[UnitPrice]]</f>
        <v>23.85</v>
      </c>
      <c r="L3293" t="str">
        <f t="shared" si="51"/>
        <v>14260|Mar-2011</v>
      </c>
    </row>
    <row r="3294" spans="1:12">
      <c r="A3294">
        <v>554898</v>
      </c>
      <c r="B3294" t="s">
        <v>81</v>
      </c>
      <c r="C3294" t="s">
        <v>14</v>
      </c>
      <c r="D3294">
        <v>2</v>
      </c>
      <c r="E3294" s="1">
        <v>40620.709722222222</v>
      </c>
      <c r="F3294">
        <v>7.95</v>
      </c>
      <c r="G3294">
        <v>12515</v>
      </c>
      <c r="H3294" t="s">
        <v>10</v>
      </c>
      <c r="I3294" t="str">
        <f>IF(AND(LEFT(OnlineRetail[[#This Row],[InvoiceNo]],1)&lt;&gt;"C",OnlineRetail[[#This Row],[CustomerID]]&lt;&gt;""),"Yes","No")</f>
        <v>Yes</v>
      </c>
      <c r="J3294" s="4">
        <f>EOMONTH(OnlineRetail[[#This Row],[InvoiceDate]],-1)+1</f>
        <v>40603</v>
      </c>
      <c r="K3294" s="6">
        <f>OnlineRetail[[#This Row],[Quantity]]*OnlineRetail[[#This Row],[UnitPrice]]</f>
        <v>15.9</v>
      </c>
      <c r="L3294" t="str">
        <f t="shared" si="51"/>
        <v>12515|Mar-2011</v>
      </c>
    </row>
    <row r="3295" spans="1:12">
      <c r="A3295">
        <v>554355</v>
      </c>
      <c r="B3295" t="s">
        <v>239</v>
      </c>
      <c r="C3295" t="s">
        <v>33</v>
      </c>
      <c r="D3295">
        <v>19</v>
      </c>
      <c r="E3295" s="1">
        <v>40620.716666666667</v>
      </c>
      <c r="F3295">
        <v>7.95</v>
      </c>
      <c r="G3295">
        <v>12637</v>
      </c>
      <c r="H3295" t="s">
        <v>10</v>
      </c>
      <c r="I3295" t="str">
        <f>IF(AND(LEFT(OnlineRetail[[#This Row],[InvoiceNo]],1)&lt;&gt;"C",OnlineRetail[[#This Row],[CustomerID]]&lt;&gt;""),"Yes","No")</f>
        <v>Yes</v>
      </c>
      <c r="J3295" s="4">
        <f>EOMONTH(OnlineRetail[[#This Row],[InvoiceDate]],-1)+1</f>
        <v>40603</v>
      </c>
      <c r="K3295" s="6">
        <f>OnlineRetail[[#This Row],[Quantity]]*OnlineRetail[[#This Row],[UnitPrice]]</f>
        <v>151.05000000000001</v>
      </c>
      <c r="L3295" t="str">
        <f t="shared" si="51"/>
        <v>12637|Mar-2011</v>
      </c>
    </row>
    <row r="3296" spans="1:12">
      <c r="A3296">
        <v>550311</v>
      </c>
      <c r="B3296" t="s">
        <v>117</v>
      </c>
      <c r="C3296" t="s">
        <v>62</v>
      </c>
      <c r="D3296">
        <v>13</v>
      </c>
      <c r="E3296" s="1">
        <v>40620.728472222218</v>
      </c>
      <c r="F3296">
        <v>9.9499999999999993</v>
      </c>
      <c r="G3296">
        <v>13045</v>
      </c>
      <c r="H3296" t="s">
        <v>10</v>
      </c>
      <c r="I3296" t="str">
        <f>IF(AND(LEFT(OnlineRetail[[#This Row],[InvoiceNo]],1)&lt;&gt;"C",OnlineRetail[[#This Row],[CustomerID]]&lt;&gt;""),"Yes","No")</f>
        <v>Yes</v>
      </c>
      <c r="J3296" s="4">
        <f>EOMONTH(OnlineRetail[[#This Row],[InvoiceDate]],-1)+1</f>
        <v>40603</v>
      </c>
      <c r="K3296" s="6">
        <f>OnlineRetail[[#This Row],[Quantity]]*OnlineRetail[[#This Row],[UnitPrice]]</f>
        <v>129.35</v>
      </c>
      <c r="L3296" t="str">
        <f t="shared" si="51"/>
        <v>13045|Mar-2011</v>
      </c>
    </row>
    <row r="3297" spans="1:12">
      <c r="A3297">
        <v>543025</v>
      </c>
      <c r="B3297" t="s">
        <v>111</v>
      </c>
      <c r="C3297" t="s">
        <v>53</v>
      </c>
      <c r="D3297">
        <v>16</v>
      </c>
      <c r="E3297" s="1">
        <v>40620.729861111111</v>
      </c>
      <c r="F3297">
        <v>4.95</v>
      </c>
      <c r="G3297">
        <v>12764</v>
      </c>
      <c r="H3297" t="s">
        <v>10</v>
      </c>
      <c r="I3297" t="str">
        <f>IF(AND(LEFT(OnlineRetail[[#This Row],[InvoiceNo]],1)&lt;&gt;"C",OnlineRetail[[#This Row],[CustomerID]]&lt;&gt;""),"Yes","No")</f>
        <v>Yes</v>
      </c>
      <c r="J3297" s="4">
        <f>EOMONTH(OnlineRetail[[#This Row],[InvoiceDate]],-1)+1</f>
        <v>40603</v>
      </c>
      <c r="K3297" s="6">
        <f>OnlineRetail[[#This Row],[Quantity]]*OnlineRetail[[#This Row],[UnitPrice]]</f>
        <v>79.2</v>
      </c>
      <c r="L3297" t="str">
        <f t="shared" si="51"/>
        <v>12764|Mar-2011</v>
      </c>
    </row>
    <row r="3298" spans="1:12">
      <c r="A3298">
        <v>544119</v>
      </c>
      <c r="B3298" t="s">
        <v>68</v>
      </c>
      <c r="C3298" t="s">
        <v>40</v>
      </c>
      <c r="D3298">
        <v>11</v>
      </c>
      <c r="E3298" s="1">
        <v>40620.741666666669</v>
      </c>
      <c r="F3298">
        <v>7.95</v>
      </c>
      <c r="G3298">
        <v>13881</v>
      </c>
      <c r="H3298" t="s">
        <v>17</v>
      </c>
      <c r="I3298" t="str">
        <f>IF(AND(LEFT(OnlineRetail[[#This Row],[InvoiceNo]],1)&lt;&gt;"C",OnlineRetail[[#This Row],[CustomerID]]&lt;&gt;""),"Yes","No")</f>
        <v>Yes</v>
      </c>
      <c r="J3298" s="4">
        <f>EOMONTH(OnlineRetail[[#This Row],[InvoiceDate]],-1)+1</f>
        <v>40603</v>
      </c>
      <c r="K3298" s="6">
        <f>OnlineRetail[[#This Row],[Quantity]]*OnlineRetail[[#This Row],[UnitPrice]]</f>
        <v>87.45</v>
      </c>
      <c r="L3298" t="str">
        <f t="shared" si="51"/>
        <v>13881|Mar-2011</v>
      </c>
    </row>
    <row r="3299" spans="1:12">
      <c r="A3299">
        <v>541156</v>
      </c>
      <c r="B3299" t="s">
        <v>205</v>
      </c>
      <c r="C3299" t="s">
        <v>9</v>
      </c>
      <c r="D3299">
        <v>7</v>
      </c>
      <c r="E3299" s="1">
        <v>40620.742361111108</v>
      </c>
      <c r="F3299">
        <v>1.25</v>
      </c>
      <c r="G3299">
        <v>12854</v>
      </c>
      <c r="H3299" t="s">
        <v>70</v>
      </c>
      <c r="I3299" t="str">
        <f>IF(AND(LEFT(OnlineRetail[[#This Row],[InvoiceNo]],1)&lt;&gt;"C",OnlineRetail[[#This Row],[CustomerID]]&lt;&gt;""),"Yes","No")</f>
        <v>Yes</v>
      </c>
      <c r="J3299" s="4">
        <f>EOMONTH(OnlineRetail[[#This Row],[InvoiceDate]],-1)+1</f>
        <v>40603</v>
      </c>
      <c r="K3299" s="6">
        <f>OnlineRetail[[#This Row],[Quantity]]*OnlineRetail[[#This Row],[UnitPrice]]</f>
        <v>8.75</v>
      </c>
      <c r="L3299" t="str">
        <f t="shared" si="51"/>
        <v>12854|Mar-2011</v>
      </c>
    </row>
    <row r="3300" spans="1:12">
      <c r="A3300">
        <v>555997</v>
      </c>
      <c r="B3300" t="s">
        <v>180</v>
      </c>
      <c r="C3300" t="s">
        <v>27</v>
      </c>
      <c r="D3300">
        <v>23</v>
      </c>
      <c r="E3300" s="1">
        <v>40620.771527777782</v>
      </c>
      <c r="F3300">
        <v>2.1</v>
      </c>
      <c r="G3300">
        <v>13832</v>
      </c>
      <c r="H3300" t="s">
        <v>10</v>
      </c>
      <c r="I3300" t="str">
        <f>IF(AND(LEFT(OnlineRetail[[#This Row],[InvoiceNo]],1)&lt;&gt;"C",OnlineRetail[[#This Row],[CustomerID]]&lt;&gt;""),"Yes","No")</f>
        <v>Yes</v>
      </c>
      <c r="J3300" s="4">
        <f>EOMONTH(OnlineRetail[[#This Row],[InvoiceDate]],-1)+1</f>
        <v>40603</v>
      </c>
      <c r="K3300" s="6">
        <f>OnlineRetail[[#This Row],[Quantity]]*OnlineRetail[[#This Row],[UnitPrice]]</f>
        <v>48.300000000000004</v>
      </c>
      <c r="L3300" t="str">
        <f t="shared" si="51"/>
        <v>13832|Mar-2011</v>
      </c>
    </row>
    <row r="3301" spans="1:12">
      <c r="A3301">
        <v>537256</v>
      </c>
      <c r="B3301" t="s">
        <v>178</v>
      </c>
      <c r="C3301" t="s">
        <v>9</v>
      </c>
      <c r="D3301">
        <v>22</v>
      </c>
      <c r="E3301" s="1">
        <v>40620.782638888893</v>
      </c>
      <c r="F3301">
        <v>4.95</v>
      </c>
      <c r="G3301">
        <v>14018</v>
      </c>
      <c r="H3301" t="s">
        <v>10</v>
      </c>
      <c r="I3301" t="str">
        <f>IF(AND(LEFT(OnlineRetail[[#This Row],[InvoiceNo]],1)&lt;&gt;"C",OnlineRetail[[#This Row],[CustomerID]]&lt;&gt;""),"Yes","No")</f>
        <v>Yes</v>
      </c>
      <c r="J3301" s="4">
        <f>EOMONTH(OnlineRetail[[#This Row],[InvoiceDate]],-1)+1</f>
        <v>40603</v>
      </c>
      <c r="K3301" s="6">
        <f>OnlineRetail[[#This Row],[Quantity]]*OnlineRetail[[#This Row],[UnitPrice]]</f>
        <v>108.9</v>
      </c>
      <c r="L3301" t="str">
        <f t="shared" si="51"/>
        <v>14018|Mar-2011</v>
      </c>
    </row>
    <row r="3302" spans="1:12">
      <c r="A3302">
        <v>548542</v>
      </c>
      <c r="B3302" t="s">
        <v>94</v>
      </c>
      <c r="C3302" t="s">
        <v>21</v>
      </c>
      <c r="D3302">
        <v>20</v>
      </c>
      <c r="E3302" s="1">
        <v>40620.789583333331</v>
      </c>
      <c r="F3302">
        <v>3.39</v>
      </c>
      <c r="G3302">
        <v>13755</v>
      </c>
      <c r="H3302" t="s">
        <v>10</v>
      </c>
      <c r="I3302" t="str">
        <f>IF(AND(LEFT(OnlineRetail[[#This Row],[InvoiceNo]],1)&lt;&gt;"C",OnlineRetail[[#This Row],[CustomerID]]&lt;&gt;""),"Yes","No")</f>
        <v>Yes</v>
      </c>
      <c r="J3302" s="4">
        <f>EOMONTH(OnlineRetail[[#This Row],[InvoiceDate]],-1)+1</f>
        <v>40603</v>
      </c>
      <c r="K3302" s="6">
        <f>OnlineRetail[[#This Row],[Quantity]]*OnlineRetail[[#This Row],[UnitPrice]]</f>
        <v>67.8</v>
      </c>
      <c r="L3302" t="str">
        <f t="shared" si="51"/>
        <v>13755|Mar-2011</v>
      </c>
    </row>
    <row r="3303" spans="1:12">
      <c r="A3303">
        <v>555356</v>
      </c>
      <c r="B3303" t="s">
        <v>278</v>
      </c>
      <c r="C3303" t="s">
        <v>72</v>
      </c>
      <c r="D3303">
        <v>24</v>
      </c>
      <c r="E3303" s="1">
        <v>40620.801388888889</v>
      </c>
      <c r="F3303">
        <v>7.95</v>
      </c>
      <c r="G3303">
        <v>12814</v>
      </c>
      <c r="H3303" t="s">
        <v>10</v>
      </c>
      <c r="I3303" t="str">
        <f>IF(AND(LEFT(OnlineRetail[[#This Row],[InvoiceNo]],1)&lt;&gt;"C",OnlineRetail[[#This Row],[CustomerID]]&lt;&gt;""),"Yes","No")</f>
        <v>Yes</v>
      </c>
      <c r="J3303" s="4">
        <f>EOMONTH(OnlineRetail[[#This Row],[InvoiceDate]],-1)+1</f>
        <v>40603</v>
      </c>
      <c r="K3303" s="6">
        <f>OnlineRetail[[#This Row],[Quantity]]*OnlineRetail[[#This Row],[UnitPrice]]</f>
        <v>190.8</v>
      </c>
      <c r="L3303" t="str">
        <f t="shared" si="51"/>
        <v>12814|Mar-2011</v>
      </c>
    </row>
    <row r="3304" spans="1:12">
      <c r="A3304">
        <v>550755</v>
      </c>
      <c r="B3304" t="s">
        <v>194</v>
      </c>
      <c r="C3304" t="s">
        <v>16</v>
      </c>
      <c r="D3304">
        <v>9</v>
      </c>
      <c r="E3304" s="1">
        <v>40620.804166666669</v>
      </c>
      <c r="F3304">
        <v>9.9499999999999993</v>
      </c>
      <c r="G3304">
        <v>13584</v>
      </c>
      <c r="H3304" t="s">
        <v>36</v>
      </c>
      <c r="I3304" t="str">
        <f>IF(AND(LEFT(OnlineRetail[[#This Row],[InvoiceNo]],1)&lt;&gt;"C",OnlineRetail[[#This Row],[CustomerID]]&lt;&gt;""),"Yes","No")</f>
        <v>Yes</v>
      </c>
      <c r="J3304" s="4">
        <f>EOMONTH(OnlineRetail[[#This Row],[InvoiceDate]],-1)+1</f>
        <v>40603</v>
      </c>
      <c r="K3304" s="6">
        <f>OnlineRetail[[#This Row],[Quantity]]*OnlineRetail[[#This Row],[UnitPrice]]</f>
        <v>89.55</v>
      </c>
      <c r="L3304" t="str">
        <f t="shared" si="51"/>
        <v>13584|Mar-2011</v>
      </c>
    </row>
    <row r="3305" spans="1:12">
      <c r="A3305">
        <v>543188</v>
      </c>
      <c r="B3305" t="s">
        <v>212</v>
      </c>
      <c r="C3305" t="s">
        <v>48</v>
      </c>
      <c r="D3305">
        <v>7</v>
      </c>
      <c r="E3305" s="1">
        <v>40620.816666666673</v>
      </c>
      <c r="F3305">
        <v>9.9499999999999993</v>
      </c>
      <c r="G3305">
        <v>14165</v>
      </c>
      <c r="H3305" t="s">
        <v>10</v>
      </c>
      <c r="I3305" t="str">
        <f>IF(AND(LEFT(OnlineRetail[[#This Row],[InvoiceNo]],1)&lt;&gt;"C",OnlineRetail[[#This Row],[CustomerID]]&lt;&gt;""),"Yes","No")</f>
        <v>Yes</v>
      </c>
      <c r="J3305" s="4">
        <f>EOMONTH(OnlineRetail[[#This Row],[InvoiceDate]],-1)+1</f>
        <v>40603</v>
      </c>
      <c r="K3305" s="6">
        <f>OnlineRetail[[#This Row],[Quantity]]*OnlineRetail[[#This Row],[UnitPrice]]</f>
        <v>69.649999999999991</v>
      </c>
      <c r="L3305" t="str">
        <f t="shared" si="51"/>
        <v>14165|Mar-2011</v>
      </c>
    </row>
    <row r="3306" spans="1:12">
      <c r="A3306">
        <v>539216</v>
      </c>
      <c r="B3306" t="s">
        <v>288</v>
      </c>
      <c r="C3306" t="s">
        <v>33</v>
      </c>
      <c r="D3306">
        <v>10</v>
      </c>
      <c r="E3306" s="1">
        <v>40620.818055555559</v>
      </c>
      <c r="F3306">
        <v>0.85</v>
      </c>
      <c r="G3306">
        <v>12355</v>
      </c>
      <c r="H3306" t="s">
        <v>10</v>
      </c>
      <c r="I3306" t="str">
        <f>IF(AND(LEFT(OnlineRetail[[#This Row],[InvoiceNo]],1)&lt;&gt;"C",OnlineRetail[[#This Row],[CustomerID]]&lt;&gt;""),"Yes","No")</f>
        <v>Yes</v>
      </c>
      <c r="J3306" s="4">
        <f>EOMONTH(OnlineRetail[[#This Row],[InvoiceDate]],-1)+1</f>
        <v>40603</v>
      </c>
      <c r="K3306" s="6">
        <f>OnlineRetail[[#This Row],[Quantity]]*OnlineRetail[[#This Row],[UnitPrice]]</f>
        <v>8.5</v>
      </c>
      <c r="L3306" t="str">
        <f t="shared" si="51"/>
        <v>12355|Mar-2011</v>
      </c>
    </row>
    <row r="3307" spans="1:12">
      <c r="A3307">
        <v>548633</v>
      </c>
      <c r="B3307" t="s">
        <v>127</v>
      </c>
      <c r="C3307" t="s">
        <v>42</v>
      </c>
      <c r="D3307">
        <v>23</v>
      </c>
      <c r="E3307" s="1">
        <v>40620.824999999997</v>
      </c>
      <c r="F3307">
        <v>9.9499999999999993</v>
      </c>
      <c r="G3307">
        <v>13156</v>
      </c>
      <c r="H3307" t="s">
        <v>10</v>
      </c>
      <c r="I3307" t="str">
        <f>IF(AND(LEFT(OnlineRetail[[#This Row],[InvoiceNo]],1)&lt;&gt;"C",OnlineRetail[[#This Row],[CustomerID]]&lt;&gt;""),"Yes","No")</f>
        <v>Yes</v>
      </c>
      <c r="J3307" s="4">
        <f>EOMONTH(OnlineRetail[[#This Row],[InvoiceDate]],-1)+1</f>
        <v>40603</v>
      </c>
      <c r="K3307" s="6">
        <f>OnlineRetail[[#This Row],[Quantity]]*OnlineRetail[[#This Row],[UnitPrice]]</f>
        <v>228.85</v>
      </c>
      <c r="L3307" t="str">
        <f t="shared" si="51"/>
        <v>13156|Mar-2011</v>
      </c>
    </row>
    <row r="3308" spans="1:12">
      <c r="A3308">
        <v>551755</v>
      </c>
      <c r="B3308" t="s">
        <v>263</v>
      </c>
      <c r="C3308" t="s">
        <v>53</v>
      </c>
      <c r="D3308">
        <v>8</v>
      </c>
      <c r="E3308" s="1">
        <v>40621.338888888888</v>
      </c>
      <c r="F3308">
        <v>4.95</v>
      </c>
      <c r="G3308">
        <v>13050</v>
      </c>
      <c r="H3308" t="s">
        <v>10</v>
      </c>
      <c r="I3308" t="str">
        <f>IF(AND(LEFT(OnlineRetail[[#This Row],[InvoiceNo]],1)&lt;&gt;"C",OnlineRetail[[#This Row],[CustomerID]]&lt;&gt;""),"Yes","No")</f>
        <v>Yes</v>
      </c>
      <c r="J3308" s="4">
        <f>EOMONTH(OnlineRetail[[#This Row],[InvoiceDate]],-1)+1</f>
        <v>40603</v>
      </c>
      <c r="K3308" s="6">
        <f>OnlineRetail[[#This Row],[Quantity]]*OnlineRetail[[#This Row],[UnitPrice]]</f>
        <v>39.6</v>
      </c>
      <c r="L3308" t="str">
        <f t="shared" si="51"/>
        <v>13050|Mar-2011</v>
      </c>
    </row>
    <row r="3309" spans="1:12">
      <c r="A3309">
        <v>542305</v>
      </c>
      <c r="B3309" t="s">
        <v>237</v>
      </c>
      <c r="C3309" t="s">
        <v>27</v>
      </c>
      <c r="D3309">
        <v>5</v>
      </c>
      <c r="E3309" s="1">
        <v>40621.371527777781</v>
      </c>
      <c r="F3309">
        <v>9.9499999999999993</v>
      </c>
      <c r="G3309">
        <v>13666</v>
      </c>
      <c r="H3309" t="s">
        <v>36</v>
      </c>
      <c r="I3309" t="str">
        <f>IF(AND(LEFT(OnlineRetail[[#This Row],[InvoiceNo]],1)&lt;&gt;"C",OnlineRetail[[#This Row],[CustomerID]]&lt;&gt;""),"Yes","No")</f>
        <v>Yes</v>
      </c>
      <c r="J3309" s="4">
        <f>EOMONTH(OnlineRetail[[#This Row],[InvoiceDate]],-1)+1</f>
        <v>40603</v>
      </c>
      <c r="K3309" s="6">
        <f>OnlineRetail[[#This Row],[Quantity]]*OnlineRetail[[#This Row],[UnitPrice]]</f>
        <v>49.75</v>
      </c>
      <c r="L3309" t="str">
        <f t="shared" si="51"/>
        <v>13666|Mar-2011</v>
      </c>
    </row>
    <row r="3310" spans="1:12">
      <c r="A3310">
        <v>538639</v>
      </c>
      <c r="B3310" t="s">
        <v>230</v>
      </c>
      <c r="C3310" t="s">
        <v>50</v>
      </c>
      <c r="D3310">
        <v>12</v>
      </c>
      <c r="E3310" s="1">
        <v>40621.37222222222</v>
      </c>
      <c r="F3310">
        <v>5.95</v>
      </c>
      <c r="G3310">
        <v>12883</v>
      </c>
      <c r="H3310" t="s">
        <v>10</v>
      </c>
      <c r="I3310" t="str">
        <f>IF(AND(LEFT(OnlineRetail[[#This Row],[InvoiceNo]],1)&lt;&gt;"C",OnlineRetail[[#This Row],[CustomerID]]&lt;&gt;""),"Yes","No")</f>
        <v>Yes</v>
      </c>
      <c r="J3310" s="4">
        <f>EOMONTH(OnlineRetail[[#This Row],[InvoiceDate]],-1)+1</f>
        <v>40603</v>
      </c>
      <c r="K3310" s="6">
        <f>OnlineRetail[[#This Row],[Quantity]]*OnlineRetail[[#This Row],[UnitPrice]]</f>
        <v>71.400000000000006</v>
      </c>
      <c r="L3310" t="str">
        <f t="shared" si="51"/>
        <v>12883|Mar-2011</v>
      </c>
    </row>
    <row r="3311" spans="1:12">
      <c r="A3311">
        <v>539669</v>
      </c>
      <c r="B3311" t="s">
        <v>138</v>
      </c>
      <c r="C3311" t="s">
        <v>19</v>
      </c>
      <c r="D3311">
        <v>21</v>
      </c>
      <c r="E3311" s="1">
        <v>40621.373611111107</v>
      </c>
      <c r="F3311">
        <v>5.95</v>
      </c>
      <c r="G3311">
        <v>13671</v>
      </c>
      <c r="H3311" t="s">
        <v>10</v>
      </c>
      <c r="I3311" t="str">
        <f>IF(AND(LEFT(OnlineRetail[[#This Row],[InvoiceNo]],1)&lt;&gt;"C",OnlineRetail[[#This Row],[CustomerID]]&lt;&gt;""),"Yes","No")</f>
        <v>Yes</v>
      </c>
      <c r="J3311" s="4">
        <f>EOMONTH(OnlineRetail[[#This Row],[InvoiceDate]],-1)+1</f>
        <v>40603</v>
      </c>
      <c r="K3311" s="6">
        <f>OnlineRetail[[#This Row],[Quantity]]*OnlineRetail[[#This Row],[UnitPrice]]</f>
        <v>124.95</v>
      </c>
      <c r="L3311" t="str">
        <f t="shared" si="51"/>
        <v>13671|Mar-2011</v>
      </c>
    </row>
    <row r="3312" spans="1:12">
      <c r="A3312">
        <v>553100</v>
      </c>
      <c r="B3312" t="s">
        <v>144</v>
      </c>
      <c r="C3312" t="s">
        <v>9</v>
      </c>
      <c r="D3312">
        <v>4</v>
      </c>
      <c r="E3312" s="1">
        <v>40621.395833333343</v>
      </c>
      <c r="F3312">
        <v>5.95</v>
      </c>
      <c r="G3312">
        <v>14055</v>
      </c>
      <c r="H3312" t="s">
        <v>17</v>
      </c>
      <c r="I3312" t="str">
        <f>IF(AND(LEFT(OnlineRetail[[#This Row],[InvoiceNo]],1)&lt;&gt;"C",OnlineRetail[[#This Row],[CustomerID]]&lt;&gt;""),"Yes","No")</f>
        <v>Yes</v>
      </c>
      <c r="J3312" s="4">
        <f>EOMONTH(OnlineRetail[[#This Row],[InvoiceDate]],-1)+1</f>
        <v>40603</v>
      </c>
      <c r="K3312" s="6">
        <f>OnlineRetail[[#This Row],[Quantity]]*OnlineRetail[[#This Row],[UnitPrice]]</f>
        <v>23.8</v>
      </c>
      <c r="L3312" t="str">
        <f t="shared" si="51"/>
        <v>14055|Mar-2011</v>
      </c>
    </row>
    <row r="3313" spans="1:12">
      <c r="A3313">
        <v>539401</v>
      </c>
      <c r="B3313" t="s">
        <v>237</v>
      </c>
      <c r="C3313" t="s">
        <v>19</v>
      </c>
      <c r="D3313">
        <v>21</v>
      </c>
      <c r="E3313" s="1">
        <v>40621.425000000003</v>
      </c>
      <c r="F3313">
        <v>2.1</v>
      </c>
      <c r="G3313">
        <v>12534</v>
      </c>
      <c r="H3313" t="s">
        <v>10</v>
      </c>
      <c r="I3313" t="str">
        <f>IF(AND(LEFT(OnlineRetail[[#This Row],[InvoiceNo]],1)&lt;&gt;"C",OnlineRetail[[#This Row],[CustomerID]]&lt;&gt;""),"Yes","No")</f>
        <v>Yes</v>
      </c>
      <c r="J3313" s="4">
        <f>EOMONTH(OnlineRetail[[#This Row],[InvoiceDate]],-1)+1</f>
        <v>40603</v>
      </c>
      <c r="K3313" s="6">
        <f>OnlineRetail[[#This Row],[Quantity]]*OnlineRetail[[#This Row],[UnitPrice]]</f>
        <v>44.1</v>
      </c>
      <c r="L3313" t="str">
        <f t="shared" si="51"/>
        <v>12534|Mar-2011</v>
      </c>
    </row>
    <row r="3314" spans="1:12">
      <c r="A3314">
        <v>555756</v>
      </c>
      <c r="B3314" t="s">
        <v>123</v>
      </c>
      <c r="C3314" t="s">
        <v>27</v>
      </c>
      <c r="D3314">
        <v>4</v>
      </c>
      <c r="E3314" s="1">
        <v>40621.425694444442</v>
      </c>
      <c r="F3314">
        <v>7.95</v>
      </c>
      <c r="G3314">
        <v>12417</v>
      </c>
      <c r="H3314" t="s">
        <v>10</v>
      </c>
      <c r="I3314" t="str">
        <f>IF(AND(LEFT(OnlineRetail[[#This Row],[InvoiceNo]],1)&lt;&gt;"C",OnlineRetail[[#This Row],[CustomerID]]&lt;&gt;""),"Yes","No")</f>
        <v>Yes</v>
      </c>
      <c r="J3314" s="4">
        <f>EOMONTH(OnlineRetail[[#This Row],[InvoiceDate]],-1)+1</f>
        <v>40603</v>
      </c>
      <c r="K3314" s="6">
        <f>OnlineRetail[[#This Row],[Quantity]]*OnlineRetail[[#This Row],[UnitPrice]]</f>
        <v>31.8</v>
      </c>
      <c r="L3314" t="str">
        <f t="shared" si="51"/>
        <v>12417|Mar-2011</v>
      </c>
    </row>
    <row r="3315" spans="1:12">
      <c r="A3315">
        <v>551029</v>
      </c>
      <c r="B3315" t="s">
        <v>178</v>
      </c>
      <c r="C3315" t="s">
        <v>24</v>
      </c>
      <c r="D3315">
        <v>10</v>
      </c>
      <c r="E3315" s="1">
        <v>40621.429166666669</v>
      </c>
      <c r="F3315">
        <v>5.95</v>
      </c>
      <c r="G3315">
        <v>13244</v>
      </c>
      <c r="H3315" t="s">
        <v>10</v>
      </c>
      <c r="I3315" t="str">
        <f>IF(AND(LEFT(OnlineRetail[[#This Row],[InvoiceNo]],1)&lt;&gt;"C",OnlineRetail[[#This Row],[CustomerID]]&lt;&gt;""),"Yes","No")</f>
        <v>Yes</v>
      </c>
      <c r="J3315" s="4">
        <f>EOMONTH(OnlineRetail[[#This Row],[InvoiceDate]],-1)+1</f>
        <v>40603</v>
      </c>
      <c r="K3315" s="6">
        <f>OnlineRetail[[#This Row],[Quantity]]*OnlineRetail[[#This Row],[UnitPrice]]</f>
        <v>59.5</v>
      </c>
      <c r="L3315" t="str">
        <f t="shared" si="51"/>
        <v>13244|Mar-2011</v>
      </c>
    </row>
    <row r="3316" spans="1:12">
      <c r="A3316">
        <v>543138</v>
      </c>
      <c r="B3316" t="s">
        <v>137</v>
      </c>
      <c r="C3316" t="s">
        <v>9</v>
      </c>
      <c r="D3316">
        <v>10</v>
      </c>
      <c r="E3316" s="1">
        <v>40621.44027777778</v>
      </c>
      <c r="F3316">
        <v>1.65</v>
      </c>
      <c r="G3316">
        <v>13748</v>
      </c>
      <c r="H3316" t="s">
        <v>10</v>
      </c>
      <c r="I3316" t="str">
        <f>IF(AND(LEFT(OnlineRetail[[#This Row],[InvoiceNo]],1)&lt;&gt;"C",OnlineRetail[[#This Row],[CustomerID]]&lt;&gt;""),"Yes","No")</f>
        <v>Yes</v>
      </c>
      <c r="J3316" s="4">
        <f>EOMONTH(OnlineRetail[[#This Row],[InvoiceDate]],-1)+1</f>
        <v>40603</v>
      </c>
      <c r="K3316" s="6">
        <f>OnlineRetail[[#This Row],[Quantity]]*OnlineRetail[[#This Row],[UnitPrice]]</f>
        <v>16.5</v>
      </c>
      <c r="L3316" t="str">
        <f t="shared" si="51"/>
        <v>13748|Mar-2011</v>
      </c>
    </row>
    <row r="3317" spans="1:12">
      <c r="A3317">
        <v>547529</v>
      </c>
      <c r="B3317" t="s">
        <v>279</v>
      </c>
      <c r="C3317" t="s">
        <v>50</v>
      </c>
      <c r="D3317">
        <v>13</v>
      </c>
      <c r="E3317" s="1">
        <v>40621.443055555559</v>
      </c>
      <c r="F3317">
        <v>9.9499999999999993</v>
      </c>
      <c r="G3317">
        <v>13089</v>
      </c>
      <c r="H3317" t="s">
        <v>70</v>
      </c>
      <c r="I3317" t="str">
        <f>IF(AND(LEFT(OnlineRetail[[#This Row],[InvoiceNo]],1)&lt;&gt;"C",OnlineRetail[[#This Row],[CustomerID]]&lt;&gt;""),"Yes","No")</f>
        <v>Yes</v>
      </c>
      <c r="J3317" s="4">
        <f>EOMONTH(OnlineRetail[[#This Row],[InvoiceDate]],-1)+1</f>
        <v>40603</v>
      </c>
      <c r="K3317" s="6">
        <f>OnlineRetail[[#This Row],[Quantity]]*OnlineRetail[[#This Row],[UnitPrice]]</f>
        <v>129.35</v>
      </c>
      <c r="L3317" t="str">
        <f t="shared" si="51"/>
        <v>13089|Mar-2011</v>
      </c>
    </row>
    <row r="3318" spans="1:12">
      <c r="A3318">
        <v>540563</v>
      </c>
      <c r="B3318" t="s">
        <v>175</v>
      </c>
      <c r="C3318" t="s">
        <v>50</v>
      </c>
      <c r="D3318">
        <v>24</v>
      </c>
      <c r="E3318" s="1">
        <v>40621.454861111109</v>
      </c>
      <c r="F3318">
        <v>1.25</v>
      </c>
      <c r="G3318">
        <v>14022</v>
      </c>
      <c r="H3318" t="s">
        <v>10</v>
      </c>
      <c r="I3318" t="str">
        <f>IF(AND(LEFT(OnlineRetail[[#This Row],[InvoiceNo]],1)&lt;&gt;"C",OnlineRetail[[#This Row],[CustomerID]]&lt;&gt;""),"Yes","No")</f>
        <v>Yes</v>
      </c>
      <c r="J3318" s="4">
        <f>EOMONTH(OnlineRetail[[#This Row],[InvoiceDate]],-1)+1</f>
        <v>40603</v>
      </c>
      <c r="K3318" s="6">
        <f>OnlineRetail[[#This Row],[Quantity]]*OnlineRetail[[#This Row],[UnitPrice]]</f>
        <v>30</v>
      </c>
      <c r="L3318" t="str">
        <f t="shared" si="51"/>
        <v>14022|Mar-2011</v>
      </c>
    </row>
    <row r="3319" spans="1:12">
      <c r="A3319">
        <v>554168</v>
      </c>
      <c r="B3319" t="s">
        <v>146</v>
      </c>
      <c r="C3319" t="s">
        <v>46</v>
      </c>
      <c r="D3319">
        <v>8</v>
      </c>
      <c r="E3319" s="1">
        <v>40621.462500000001</v>
      </c>
      <c r="F3319">
        <v>4.25</v>
      </c>
      <c r="G3319">
        <v>13168</v>
      </c>
      <c r="H3319" t="s">
        <v>10</v>
      </c>
      <c r="I3319" t="str">
        <f>IF(AND(LEFT(OnlineRetail[[#This Row],[InvoiceNo]],1)&lt;&gt;"C",OnlineRetail[[#This Row],[CustomerID]]&lt;&gt;""),"Yes","No")</f>
        <v>Yes</v>
      </c>
      <c r="J3319" s="4">
        <f>EOMONTH(OnlineRetail[[#This Row],[InvoiceDate]],-1)+1</f>
        <v>40603</v>
      </c>
      <c r="K3319" s="6">
        <f>OnlineRetail[[#This Row],[Quantity]]*OnlineRetail[[#This Row],[UnitPrice]]</f>
        <v>34</v>
      </c>
      <c r="L3319" t="str">
        <f t="shared" si="51"/>
        <v>13168|Mar-2011</v>
      </c>
    </row>
    <row r="3320" spans="1:12">
      <c r="A3320">
        <v>544653</v>
      </c>
      <c r="B3320" t="s">
        <v>255</v>
      </c>
      <c r="C3320" t="s">
        <v>83</v>
      </c>
      <c r="D3320">
        <v>4</v>
      </c>
      <c r="E3320" s="1">
        <v>40621.463194444441</v>
      </c>
      <c r="F3320">
        <v>7.95</v>
      </c>
      <c r="G3320">
        <v>13364</v>
      </c>
      <c r="H3320" t="s">
        <v>10</v>
      </c>
      <c r="I3320" t="str">
        <f>IF(AND(LEFT(OnlineRetail[[#This Row],[InvoiceNo]],1)&lt;&gt;"C",OnlineRetail[[#This Row],[CustomerID]]&lt;&gt;""),"Yes","No")</f>
        <v>Yes</v>
      </c>
      <c r="J3320" s="4">
        <f>EOMONTH(OnlineRetail[[#This Row],[InvoiceDate]],-1)+1</f>
        <v>40603</v>
      </c>
      <c r="K3320" s="6">
        <f>OnlineRetail[[#This Row],[Quantity]]*OnlineRetail[[#This Row],[UnitPrice]]</f>
        <v>31.8</v>
      </c>
      <c r="L3320" t="str">
        <f t="shared" si="51"/>
        <v>13364|Mar-2011</v>
      </c>
    </row>
    <row r="3321" spans="1:12">
      <c r="A3321">
        <v>544505</v>
      </c>
      <c r="B3321" t="s">
        <v>85</v>
      </c>
      <c r="C3321" t="s">
        <v>46</v>
      </c>
      <c r="D3321">
        <v>24</v>
      </c>
      <c r="E3321" s="1">
        <v>40621.46597222222</v>
      </c>
      <c r="F3321">
        <v>1.65</v>
      </c>
      <c r="G3321">
        <v>12551</v>
      </c>
      <c r="H3321" t="s">
        <v>10</v>
      </c>
      <c r="I3321" t="str">
        <f>IF(AND(LEFT(OnlineRetail[[#This Row],[InvoiceNo]],1)&lt;&gt;"C",OnlineRetail[[#This Row],[CustomerID]]&lt;&gt;""),"Yes","No")</f>
        <v>Yes</v>
      </c>
      <c r="J3321" s="4">
        <f>EOMONTH(OnlineRetail[[#This Row],[InvoiceDate]],-1)+1</f>
        <v>40603</v>
      </c>
      <c r="K3321" s="6">
        <f>OnlineRetail[[#This Row],[Quantity]]*OnlineRetail[[#This Row],[UnitPrice]]</f>
        <v>39.599999999999994</v>
      </c>
      <c r="L3321" t="str">
        <f t="shared" si="51"/>
        <v>12551|Mar-2011</v>
      </c>
    </row>
    <row r="3322" spans="1:12">
      <c r="A3322">
        <v>536650</v>
      </c>
      <c r="B3322" t="s">
        <v>238</v>
      </c>
      <c r="C3322" t="s">
        <v>24</v>
      </c>
      <c r="D3322">
        <v>3</v>
      </c>
      <c r="E3322" s="1">
        <v>40621.472222222219</v>
      </c>
      <c r="F3322">
        <v>7.95</v>
      </c>
      <c r="G3322">
        <v>13027</v>
      </c>
      <c r="H3322" t="s">
        <v>10</v>
      </c>
      <c r="I3322" t="str">
        <f>IF(AND(LEFT(OnlineRetail[[#This Row],[InvoiceNo]],1)&lt;&gt;"C",OnlineRetail[[#This Row],[CustomerID]]&lt;&gt;""),"Yes","No")</f>
        <v>Yes</v>
      </c>
      <c r="J3322" s="4">
        <f>EOMONTH(OnlineRetail[[#This Row],[InvoiceDate]],-1)+1</f>
        <v>40603</v>
      </c>
      <c r="K3322" s="6">
        <f>OnlineRetail[[#This Row],[Quantity]]*OnlineRetail[[#This Row],[UnitPrice]]</f>
        <v>23.85</v>
      </c>
      <c r="L3322" t="str">
        <f t="shared" si="51"/>
        <v>13027|Mar-2011</v>
      </c>
    </row>
    <row r="3323" spans="1:12">
      <c r="A3323">
        <v>537921</v>
      </c>
      <c r="B3323" t="s">
        <v>118</v>
      </c>
      <c r="C3323" t="s">
        <v>12</v>
      </c>
      <c r="D3323">
        <v>11</v>
      </c>
      <c r="E3323" s="1">
        <v>40621.492361111108</v>
      </c>
      <c r="F3323">
        <v>1.65</v>
      </c>
      <c r="G3323">
        <v>13184</v>
      </c>
      <c r="H3323" t="s">
        <v>10</v>
      </c>
      <c r="I3323" t="str">
        <f>IF(AND(LEFT(OnlineRetail[[#This Row],[InvoiceNo]],1)&lt;&gt;"C",OnlineRetail[[#This Row],[CustomerID]]&lt;&gt;""),"Yes","No")</f>
        <v>Yes</v>
      </c>
      <c r="J3323" s="4">
        <f>EOMONTH(OnlineRetail[[#This Row],[InvoiceDate]],-1)+1</f>
        <v>40603</v>
      </c>
      <c r="K3323" s="6">
        <f>OnlineRetail[[#This Row],[Quantity]]*OnlineRetail[[#This Row],[UnitPrice]]</f>
        <v>18.149999999999999</v>
      </c>
      <c r="L3323" t="str">
        <f t="shared" si="51"/>
        <v>13184|Mar-2011</v>
      </c>
    </row>
    <row r="3324" spans="1:12">
      <c r="A3324">
        <v>536635</v>
      </c>
      <c r="B3324" t="s">
        <v>164</v>
      </c>
      <c r="C3324" t="s">
        <v>21</v>
      </c>
      <c r="D3324">
        <v>6</v>
      </c>
      <c r="E3324" s="1">
        <v>40621.515277777777</v>
      </c>
      <c r="F3324">
        <v>3.39</v>
      </c>
      <c r="G3324">
        <v>12925</v>
      </c>
      <c r="H3324" t="s">
        <v>17</v>
      </c>
      <c r="I3324" t="str">
        <f>IF(AND(LEFT(OnlineRetail[[#This Row],[InvoiceNo]],1)&lt;&gt;"C",OnlineRetail[[#This Row],[CustomerID]]&lt;&gt;""),"Yes","No")</f>
        <v>Yes</v>
      </c>
      <c r="J3324" s="4">
        <f>EOMONTH(OnlineRetail[[#This Row],[InvoiceDate]],-1)+1</f>
        <v>40603</v>
      </c>
      <c r="K3324" s="6">
        <f>OnlineRetail[[#This Row],[Quantity]]*OnlineRetail[[#This Row],[UnitPrice]]</f>
        <v>20.34</v>
      </c>
      <c r="L3324" t="str">
        <f t="shared" si="51"/>
        <v>12925|Mar-2011</v>
      </c>
    </row>
    <row r="3325" spans="1:12">
      <c r="A3325">
        <v>552701</v>
      </c>
      <c r="B3325" t="s">
        <v>202</v>
      </c>
      <c r="C3325" t="s">
        <v>19</v>
      </c>
      <c r="D3325">
        <v>21</v>
      </c>
      <c r="E3325" s="1">
        <v>40621.515972222223</v>
      </c>
      <c r="F3325">
        <v>9.9499999999999993</v>
      </c>
      <c r="G3325">
        <v>12346</v>
      </c>
      <c r="H3325" t="s">
        <v>17</v>
      </c>
      <c r="I3325" t="str">
        <f>IF(AND(LEFT(OnlineRetail[[#This Row],[InvoiceNo]],1)&lt;&gt;"C",OnlineRetail[[#This Row],[CustomerID]]&lt;&gt;""),"Yes","No")</f>
        <v>Yes</v>
      </c>
      <c r="J3325" s="4">
        <f>EOMONTH(OnlineRetail[[#This Row],[InvoiceDate]],-1)+1</f>
        <v>40603</v>
      </c>
      <c r="K3325" s="6">
        <f>OnlineRetail[[#This Row],[Quantity]]*OnlineRetail[[#This Row],[UnitPrice]]</f>
        <v>208.95</v>
      </c>
      <c r="L3325" t="str">
        <f t="shared" si="51"/>
        <v>12346|Mar-2011</v>
      </c>
    </row>
    <row r="3326" spans="1:12">
      <c r="A3326">
        <v>537760</v>
      </c>
      <c r="B3326" t="s">
        <v>241</v>
      </c>
      <c r="C3326" t="s">
        <v>16</v>
      </c>
      <c r="D3326">
        <v>19</v>
      </c>
      <c r="E3326" s="1">
        <v>40621.532638888893</v>
      </c>
      <c r="F3326">
        <v>4.25</v>
      </c>
      <c r="G3326">
        <v>13996</v>
      </c>
      <c r="H3326" t="s">
        <v>10</v>
      </c>
      <c r="I3326" t="str">
        <f>IF(AND(LEFT(OnlineRetail[[#This Row],[InvoiceNo]],1)&lt;&gt;"C",OnlineRetail[[#This Row],[CustomerID]]&lt;&gt;""),"Yes","No")</f>
        <v>Yes</v>
      </c>
      <c r="J3326" s="4">
        <f>EOMONTH(OnlineRetail[[#This Row],[InvoiceDate]],-1)+1</f>
        <v>40603</v>
      </c>
      <c r="K3326" s="6">
        <f>OnlineRetail[[#This Row],[Quantity]]*OnlineRetail[[#This Row],[UnitPrice]]</f>
        <v>80.75</v>
      </c>
      <c r="L3326" t="str">
        <f t="shared" si="51"/>
        <v>13996|Mar-2011</v>
      </c>
    </row>
    <row r="3327" spans="1:12">
      <c r="A3327">
        <v>550013</v>
      </c>
      <c r="B3327" t="s">
        <v>220</v>
      </c>
      <c r="C3327" t="s">
        <v>19</v>
      </c>
      <c r="D3327">
        <v>11</v>
      </c>
      <c r="E3327" s="1">
        <v>40621.533333333333</v>
      </c>
      <c r="F3327">
        <v>0.85</v>
      </c>
      <c r="G3327">
        <v>12381</v>
      </c>
      <c r="H3327" t="s">
        <v>10</v>
      </c>
      <c r="I3327" t="str">
        <f>IF(AND(LEFT(OnlineRetail[[#This Row],[InvoiceNo]],1)&lt;&gt;"C",OnlineRetail[[#This Row],[CustomerID]]&lt;&gt;""),"Yes","No")</f>
        <v>Yes</v>
      </c>
      <c r="J3327" s="4">
        <f>EOMONTH(OnlineRetail[[#This Row],[InvoiceDate]],-1)+1</f>
        <v>40603</v>
      </c>
      <c r="K3327" s="6">
        <f>OnlineRetail[[#This Row],[Quantity]]*OnlineRetail[[#This Row],[UnitPrice]]</f>
        <v>9.35</v>
      </c>
      <c r="L3327" t="str">
        <f t="shared" si="51"/>
        <v>12381|Mar-2011</v>
      </c>
    </row>
    <row r="3328" spans="1:12">
      <c r="A3328">
        <v>551978</v>
      </c>
      <c r="B3328" t="s">
        <v>117</v>
      </c>
      <c r="C3328" t="s">
        <v>53</v>
      </c>
      <c r="D3328">
        <v>4</v>
      </c>
      <c r="E3328" s="1">
        <v>40621.535416666673</v>
      </c>
      <c r="F3328">
        <v>0.85</v>
      </c>
      <c r="G3328">
        <v>13045</v>
      </c>
      <c r="H3328" t="s">
        <v>10</v>
      </c>
      <c r="I3328" t="str">
        <f>IF(AND(LEFT(OnlineRetail[[#This Row],[InvoiceNo]],1)&lt;&gt;"C",OnlineRetail[[#This Row],[CustomerID]]&lt;&gt;""),"Yes","No")</f>
        <v>Yes</v>
      </c>
      <c r="J3328" s="4">
        <f>EOMONTH(OnlineRetail[[#This Row],[InvoiceDate]],-1)+1</f>
        <v>40603</v>
      </c>
      <c r="K3328" s="6">
        <f>OnlineRetail[[#This Row],[Quantity]]*OnlineRetail[[#This Row],[UnitPrice]]</f>
        <v>3.4</v>
      </c>
      <c r="L3328" t="str">
        <f t="shared" si="51"/>
        <v>13045|Mar-2011</v>
      </c>
    </row>
    <row r="3329" spans="1:12">
      <c r="A3329">
        <v>555979</v>
      </c>
      <c r="B3329" t="s">
        <v>150</v>
      </c>
      <c r="C3329" t="s">
        <v>9</v>
      </c>
      <c r="D3329">
        <v>16</v>
      </c>
      <c r="E3329" s="1">
        <v>40621.537499999999</v>
      </c>
      <c r="F3329">
        <v>0.85</v>
      </c>
      <c r="G3329">
        <v>12889</v>
      </c>
      <c r="H3329" t="s">
        <v>10</v>
      </c>
      <c r="I3329" t="str">
        <f>IF(AND(LEFT(OnlineRetail[[#This Row],[InvoiceNo]],1)&lt;&gt;"C",OnlineRetail[[#This Row],[CustomerID]]&lt;&gt;""),"Yes","No")</f>
        <v>Yes</v>
      </c>
      <c r="J3329" s="4">
        <f>EOMONTH(OnlineRetail[[#This Row],[InvoiceDate]],-1)+1</f>
        <v>40603</v>
      </c>
      <c r="K3329" s="6">
        <f>OnlineRetail[[#This Row],[Quantity]]*OnlineRetail[[#This Row],[UnitPrice]]</f>
        <v>13.6</v>
      </c>
      <c r="L3329" t="str">
        <f t="shared" si="51"/>
        <v>12889|Mar-2011</v>
      </c>
    </row>
    <row r="3330" spans="1:12">
      <c r="A3330">
        <v>541717</v>
      </c>
      <c r="B3330" t="s">
        <v>204</v>
      </c>
      <c r="C3330" t="s">
        <v>53</v>
      </c>
      <c r="D3330">
        <v>6</v>
      </c>
      <c r="E3330" s="1">
        <v>40621.570138888892</v>
      </c>
      <c r="F3330">
        <v>1.25</v>
      </c>
      <c r="G3330">
        <v>14276</v>
      </c>
      <c r="H3330" t="s">
        <v>10</v>
      </c>
      <c r="I3330" t="str">
        <f>IF(AND(LEFT(OnlineRetail[[#This Row],[InvoiceNo]],1)&lt;&gt;"C",OnlineRetail[[#This Row],[CustomerID]]&lt;&gt;""),"Yes","No")</f>
        <v>Yes</v>
      </c>
      <c r="J3330" s="4">
        <f>EOMONTH(OnlineRetail[[#This Row],[InvoiceDate]],-1)+1</f>
        <v>40603</v>
      </c>
      <c r="K3330" s="6">
        <f>OnlineRetail[[#This Row],[Quantity]]*OnlineRetail[[#This Row],[UnitPrice]]</f>
        <v>7.5</v>
      </c>
      <c r="L3330" t="str">
        <f t="shared" ref="L3330:L3393" si="52">IF(I3330="Yes",G3330&amp;"|"&amp;TEXT(J3330,"mmm-yyyy"),"")</f>
        <v>14276|Mar-2011</v>
      </c>
    </row>
    <row r="3331" spans="1:12">
      <c r="A3331">
        <v>554723</v>
      </c>
      <c r="B3331" t="s">
        <v>106</v>
      </c>
      <c r="C3331" t="s">
        <v>12</v>
      </c>
      <c r="D3331">
        <v>11</v>
      </c>
      <c r="E3331" s="1">
        <v>40621.570833333331</v>
      </c>
      <c r="F3331">
        <v>1.25</v>
      </c>
      <c r="G3331">
        <v>14338</v>
      </c>
      <c r="H3331" t="s">
        <v>10</v>
      </c>
      <c r="I3331" t="str">
        <f>IF(AND(LEFT(OnlineRetail[[#This Row],[InvoiceNo]],1)&lt;&gt;"C",OnlineRetail[[#This Row],[CustomerID]]&lt;&gt;""),"Yes","No")</f>
        <v>Yes</v>
      </c>
      <c r="J3331" s="4">
        <f>EOMONTH(OnlineRetail[[#This Row],[InvoiceDate]],-1)+1</f>
        <v>40603</v>
      </c>
      <c r="K3331" s="6">
        <f>OnlineRetail[[#This Row],[Quantity]]*OnlineRetail[[#This Row],[UnitPrice]]</f>
        <v>13.75</v>
      </c>
      <c r="L3331" t="str">
        <f t="shared" si="52"/>
        <v>14338|Mar-2011</v>
      </c>
    </row>
    <row r="3332" spans="1:12">
      <c r="A3332">
        <v>548876</v>
      </c>
      <c r="B3332" t="s">
        <v>38</v>
      </c>
      <c r="C3332" t="s">
        <v>9</v>
      </c>
      <c r="D3332">
        <v>22</v>
      </c>
      <c r="E3332" s="1">
        <v>40621.59375</v>
      </c>
      <c r="F3332">
        <v>1.65</v>
      </c>
      <c r="G3332">
        <v>14114</v>
      </c>
      <c r="H3332" t="s">
        <v>121</v>
      </c>
      <c r="I3332" t="str">
        <f>IF(AND(LEFT(OnlineRetail[[#This Row],[InvoiceNo]],1)&lt;&gt;"C",OnlineRetail[[#This Row],[CustomerID]]&lt;&gt;""),"Yes","No")</f>
        <v>Yes</v>
      </c>
      <c r="J3332" s="4">
        <f>EOMONTH(OnlineRetail[[#This Row],[InvoiceDate]],-1)+1</f>
        <v>40603</v>
      </c>
      <c r="K3332" s="6">
        <f>OnlineRetail[[#This Row],[Quantity]]*OnlineRetail[[#This Row],[UnitPrice]]</f>
        <v>36.299999999999997</v>
      </c>
      <c r="L3332" t="str">
        <f t="shared" si="52"/>
        <v>14114|Mar-2011</v>
      </c>
    </row>
    <row r="3333" spans="1:12">
      <c r="A3333">
        <v>539833</v>
      </c>
      <c r="B3333" t="s">
        <v>257</v>
      </c>
      <c r="C3333" t="s">
        <v>12</v>
      </c>
      <c r="D3333">
        <v>3</v>
      </c>
      <c r="E3333" s="1">
        <v>40621.599999999999</v>
      </c>
      <c r="F3333">
        <v>0.85</v>
      </c>
      <c r="G3333">
        <v>13435</v>
      </c>
      <c r="H3333" t="s">
        <v>10</v>
      </c>
      <c r="I3333" t="str">
        <f>IF(AND(LEFT(OnlineRetail[[#This Row],[InvoiceNo]],1)&lt;&gt;"C",OnlineRetail[[#This Row],[CustomerID]]&lt;&gt;""),"Yes","No")</f>
        <v>Yes</v>
      </c>
      <c r="J3333" s="4">
        <f>EOMONTH(OnlineRetail[[#This Row],[InvoiceDate]],-1)+1</f>
        <v>40603</v>
      </c>
      <c r="K3333" s="6">
        <f>OnlineRetail[[#This Row],[Quantity]]*OnlineRetail[[#This Row],[UnitPrice]]</f>
        <v>2.5499999999999998</v>
      </c>
      <c r="L3333" t="str">
        <f t="shared" si="52"/>
        <v>13435|Mar-2011</v>
      </c>
    </row>
    <row r="3334" spans="1:12">
      <c r="A3334">
        <v>551961</v>
      </c>
      <c r="B3334" t="s">
        <v>156</v>
      </c>
      <c r="C3334" t="s">
        <v>42</v>
      </c>
      <c r="D3334">
        <v>12</v>
      </c>
      <c r="E3334" s="1">
        <v>40621.614583333343</v>
      </c>
      <c r="F3334">
        <v>0.85</v>
      </c>
      <c r="G3334">
        <v>13408</v>
      </c>
      <c r="H3334" t="s">
        <v>10</v>
      </c>
      <c r="I3334" t="str">
        <f>IF(AND(LEFT(OnlineRetail[[#This Row],[InvoiceNo]],1)&lt;&gt;"C",OnlineRetail[[#This Row],[CustomerID]]&lt;&gt;""),"Yes","No")</f>
        <v>Yes</v>
      </c>
      <c r="J3334" s="4">
        <f>EOMONTH(OnlineRetail[[#This Row],[InvoiceDate]],-1)+1</f>
        <v>40603</v>
      </c>
      <c r="K3334" s="6">
        <f>OnlineRetail[[#This Row],[Quantity]]*OnlineRetail[[#This Row],[UnitPrice]]</f>
        <v>10.199999999999999</v>
      </c>
      <c r="L3334" t="str">
        <f t="shared" si="52"/>
        <v>13408|Mar-2011</v>
      </c>
    </row>
    <row r="3335" spans="1:12">
      <c r="A3335">
        <v>542502</v>
      </c>
      <c r="B3335" t="s">
        <v>246</v>
      </c>
      <c r="C3335" t="s">
        <v>24</v>
      </c>
      <c r="D3335">
        <v>19</v>
      </c>
      <c r="E3335" s="1">
        <v>40621.614583333343</v>
      </c>
      <c r="F3335">
        <v>0.85</v>
      </c>
      <c r="G3335">
        <v>12940</v>
      </c>
      <c r="H3335" t="s">
        <v>10</v>
      </c>
      <c r="I3335" t="str">
        <f>IF(AND(LEFT(OnlineRetail[[#This Row],[InvoiceNo]],1)&lt;&gt;"C",OnlineRetail[[#This Row],[CustomerID]]&lt;&gt;""),"Yes","No")</f>
        <v>Yes</v>
      </c>
      <c r="J3335" s="4">
        <f>EOMONTH(OnlineRetail[[#This Row],[InvoiceDate]],-1)+1</f>
        <v>40603</v>
      </c>
      <c r="K3335" s="6">
        <f>OnlineRetail[[#This Row],[Quantity]]*OnlineRetail[[#This Row],[UnitPrice]]</f>
        <v>16.149999999999999</v>
      </c>
      <c r="L3335" t="str">
        <f t="shared" si="52"/>
        <v>12940|Mar-2011</v>
      </c>
    </row>
    <row r="3336" spans="1:12">
      <c r="A3336">
        <v>539774</v>
      </c>
      <c r="B3336" t="s">
        <v>69</v>
      </c>
      <c r="C3336" t="s">
        <v>50</v>
      </c>
      <c r="D3336">
        <v>6</v>
      </c>
      <c r="E3336" s="1">
        <v>40621.629861111112</v>
      </c>
      <c r="F3336">
        <v>1.25</v>
      </c>
      <c r="G3336">
        <v>13449</v>
      </c>
      <c r="H3336" t="s">
        <v>10</v>
      </c>
      <c r="I3336" t="str">
        <f>IF(AND(LEFT(OnlineRetail[[#This Row],[InvoiceNo]],1)&lt;&gt;"C",OnlineRetail[[#This Row],[CustomerID]]&lt;&gt;""),"Yes","No")</f>
        <v>Yes</v>
      </c>
      <c r="J3336" s="4">
        <f>EOMONTH(OnlineRetail[[#This Row],[InvoiceDate]],-1)+1</f>
        <v>40603</v>
      </c>
      <c r="K3336" s="6">
        <f>OnlineRetail[[#This Row],[Quantity]]*OnlineRetail[[#This Row],[UnitPrice]]</f>
        <v>7.5</v>
      </c>
      <c r="L3336" t="str">
        <f t="shared" si="52"/>
        <v>13449|Mar-2011</v>
      </c>
    </row>
    <row r="3337" spans="1:12">
      <c r="A3337">
        <v>549304</v>
      </c>
      <c r="B3337" t="s">
        <v>119</v>
      </c>
      <c r="C3337" t="s">
        <v>33</v>
      </c>
      <c r="D3337">
        <v>8</v>
      </c>
      <c r="E3337" s="1">
        <v>40621.634027777778</v>
      </c>
      <c r="F3337">
        <v>1.25</v>
      </c>
      <c r="G3337">
        <v>13202</v>
      </c>
      <c r="H3337" t="s">
        <v>10</v>
      </c>
      <c r="I3337" t="str">
        <f>IF(AND(LEFT(OnlineRetail[[#This Row],[InvoiceNo]],1)&lt;&gt;"C",OnlineRetail[[#This Row],[CustomerID]]&lt;&gt;""),"Yes","No")</f>
        <v>Yes</v>
      </c>
      <c r="J3337" s="4">
        <f>EOMONTH(OnlineRetail[[#This Row],[InvoiceDate]],-1)+1</f>
        <v>40603</v>
      </c>
      <c r="K3337" s="6">
        <f>OnlineRetail[[#This Row],[Quantity]]*OnlineRetail[[#This Row],[UnitPrice]]</f>
        <v>10</v>
      </c>
      <c r="L3337" t="str">
        <f t="shared" si="52"/>
        <v>13202|Mar-2011</v>
      </c>
    </row>
    <row r="3338" spans="1:12">
      <c r="A3338">
        <v>544154</v>
      </c>
      <c r="B3338" t="s">
        <v>149</v>
      </c>
      <c r="C3338" t="s">
        <v>19</v>
      </c>
      <c r="D3338">
        <v>16</v>
      </c>
      <c r="E3338" s="1">
        <v>40621.634027777778</v>
      </c>
      <c r="F3338">
        <v>2.1</v>
      </c>
      <c r="G3338">
        <v>12464</v>
      </c>
      <c r="H3338" t="s">
        <v>36</v>
      </c>
      <c r="I3338" t="str">
        <f>IF(AND(LEFT(OnlineRetail[[#This Row],[InvoiceNo]],1)&lt;&gt;"C",OnlineRetail[[#This Row],[CustomerID]]&lt;&gt;""),"Yes","No")</f>
        <v>Yes</v>
      </c>
      <c r="J3338" s="4">
        <f>EOMONTH(OnlineRetail[[#This Row],[InvoiceDate]],-1)+1</f>
        <v>40603</v>
      </c>
      <c r="K3338" s="6">
        <f>OnlineRetail[[#This Row],[Quantity]]*OnlineRetail[[#This Row],[UnitPrice]]</f>
        <v>33.6</v>
      </c>
      <c r="L3338" t="str">
        <f t="shared" si="52"/>
        <v>12464|Mar-2011</v>
      </c>
    </row>
    <row r="3339" spans="1:12">
      <c r="A3339">
        <v>536871</v>
      </c>
      <c r="B3339" t="s">
        <v>196</v>
      </c>
      <c r="C3339" t="s">
        <v>40</v>
      </c>
      <c r="D3339">
        <v>10</v>
      </c>
      <c r="E3339" s="1">
        <v>40621.63958333333</v>
      </c>
      <c r="F3339">
        <v>0.85</v>
      </c>
      <c r="G3339">
        <v>12909</v>
      </c>
      <c r="H3339" t="s">
        <v>10</v>
      </c>
      <c r="I3339" t="str">
        <f>IF(AND(LEFT(OnlineRetail[[#This Row],[InvoiceNo]],1)&lt;&gt;"C",OnlineRetail[[#This Row],[CustomerID]]&lt;&gt;""),"Yes","No")</f>
        <v>Yes</v>
      </c>
      <c r="J3339" s="4">
        <f>EOMONTH(OnlineRetail[[#This Row],[InvoiceDate]],-1)+1</f>
        <v>40603</v>
      </c>
      <c r="K3339" s="6">
        <f>OnlineRetail[[#This Row],[Quantity]]*OnlineRetail[[#This Row],[UnitPrice]]</f>
        <v>8.5</v>
      </c>
      <c r="L3339" t="str">
        <f t="shared" si="52"/>
        <v>12909|Mar-2011</v>
      </c>
    </row>
    <row r="3340" spans="1:12">
      <c r="A3340">
        <v>543558</v>
      </c>
      <c r="B3340" t="s">
        <v>119</v>
      </c>
      <c r="C3340" t="s">
        <v>19</v>
      </c>
      <c r="D3340">
        <v>15</v>
      </c>
      <c r="E3340" s="1">
        <v>40621.65347222222</v>
      </c>
      <c r="F3340">
        <v>9.9499999999999993</v>
      </c>
      <c r="G3340">
        <v>13027</v>
      </c>
      <c r="H3340" t="s">
        <v>10</v>
      </c>
      <c r="I3340" t="str">
        <f>IF(AND(LEFT(OnlineRetail[[#This Row],[InvoiceNo]],1)&lt;&gt;"C",OnlineRetail[[#This Row],[CustomerID]]&lt;&gt;""),"Yes","No")</f>
        <v>Yes</v>
      </c>
      <c r="J3340" s="4">
        <f>EOMONTH(OnlineRetail[[#This Row],[InvoiceDate]],-1)+1</f>
        <v>40603</v>
      </c>
      <c r="K3340" s="6">
        <f>OnlineRetail[[#This Row],[Quantity]]*OnlineRetail[[#This Row],[UnitPrice]]</f>
        <v>149.25</v>
      </c>
      <c r="L3340" t="str">
        <f t="shared" si="52"/>
        <v>13027|Mar-2011</v>
      </c>
    </row>
    <row r="3341" spans="1:12">
      <c r="A3341">
        <v>549076</v>
      </c>
      <c r="B3341" t="s">
        <v>177</v>
      </c>
      <c r="C3341" t="s">
        <v>19</v>
      </c>
      <c r="D3341">
        <v>6</v>
      </c>
      <c r="E3341" s="1">
        <v>40621.659722222219</v>
      </c>
      <c r="F3341">
        <v>4.95</v>
      </c>
      <c r="G3341">
        <v>14149</v>
      </c>
      <c r="H3341" t="s">
        <v>10</v>
      </c>
      <c r="I3341" t="str">
        <f>IF(AND(LEFT(OnlineRetail[[#This Row],[InvoiceNo]],1)&lt;&gt;"C",OnlineRetail[[#This Row],[CustomerID]]&lt;&gt;""),"Yes","No")</f>
        <v>Yes</v>
      </c>
      <c r="J3341" s="4">
        <f>EOMONTH(OnlineRetail[[#This Row],[InvoiceDate]],-1)+1</f>
        <v>40603</v>
      </c>
      <c r="K3341" s="6">
        <f>OnlineRetail[[#This Row],[Quantity]]*OnlineRetail[[#This Row],[UnitPrice]]</f>
        <v>29.700000000000003</v>
      </c>
      <c r="L3341" t="str">
        <f t="shared" si="52"/>
        <v>14149|Mar-2011</v>
      </c>
    </row>
    <row r="3342" spans="1:12">
      <c r="A3342">
        <v>554141</v>
      </c>
      <c r="B3342" t="s">
        <v>201</v>
      </c>
      <c r="C3342" t="s">
        <v>48</v>
      </c>
      <c r="D3342">
        <v>6</v>
      </c>
      <c r="E3342" s="1">
        <v>40621.663888888892</v>
      </c>
      <c r="F3342">
        <v>9.9499999999999993</v>
      </c>
      <c r="G3342">
        <v>13450</v>
      </c>
      <c r="H3342" t="s">
        <v>70</v>
      </c>
      <c r="I3342" t="str">
        <f>IF(AND(LEFT(OnlineRetail[[#This Row],[InvoiceNo]],1)&lt;&gt;"C",OnlineRetail[[#This Row],[CustomerID]]&lt;&gt;""),"Yes","No")</f>
        <v>Yes</v>
      </c>
      <c r="J3342" s="4">
        <f>EOMONTH(OnlineRetail[[#This Row],[InvoiceDate]],-1)+1</f>
        <v>40603</v>
      </c>
      <c r="K3342" s="6">
        <f>OnlineRetail[[#This Row],[Quantity]]*OnlineRetail[[#This Row],[UnitPrice]]</f>
        <v>59.699999999999996</v>
      </c>
      <c r="L3342" t="str">
        <f t="shared" si="52"/>
        <v>13450|Mar-2011</v>
      </c>
    </row>
    <row r="3343" spans="1:12">
      <c r="A3343">
        <v>540749</v>
      </c>
      <c r="B3343" t="s">
        <v>242</v>
      </c>
      <c r="C3343" t="s">
        <v>46</v>
      </c>
      <c r="D3343">
        <v>9</v>
      </c>
      <c r="E3343" s="1">
        <v>40621.667361111111</v>
      </c>
      <c r="F3343">
        <v>1.25</v>
      </c>
      <c r="G3343">
        <v>12710</v>
      </c>
      <c r="H3343" t="s">
        <v>10</v>
      </c>
      <c r="I3343" t="str">
        <f>IF(AND(LEFT(OnlineRetail[[#This Row],[InvoiceNo]],1)&lt;&gt;"C",OnlineRetail[[#This Row],[CustomerID]]&lt;&gt;""),"Yes","No")</f>
        <v>Yes</v>
      </c>
      <c r="J3343" s="4">
        <f>EOMONTH(OnlineRetail[[#This Row],[InvoiceDate]],-1)+1</f>
        <v>40603</v>
      </c>
      <c r="K3343" s="6">
        <f>OnlineRetail[[#This Row],[Quantity]]*OnlineRetail[[#This Row],[UnitPrice]]</f>
        <v>11.25</v>
      </c>
      <c r="L3343" t="str">
        <f t="shared" si="52"/>
        <v>12710|Mar-2011</v>
      </c>
    </row>
    <row r="3344" spans="1:12">
      <c r="A3344">
        <v>547669</v>
      </c>
      <c r="B3344" t="s">
        <v>189</v>
      </c>
      <c r="C3344" t="s">
        <v>19</v>
      </c>
      <c r="D3344">
        <v>10</v>
      </c>
      <c r="E3344" s="1">
        <v>40621.678472222222</v>
      </c>
      <c r="F3344">
        <v>1.25</v>
      </c>
      <c r="G3344">
        <v>14124</v>
      </c>
      <c r="H3344" t="s">
        <v>10</v>
      </c>
      <c r="I3344" t="str">
        <f>IF(AND(LEFT(OnlineRetail[[#This Row],[InvoiceNo]],1)&lt;&gt;"C",OnlineRetail[[#This Row],[CustomerID]]&lt;&gt;""),"Yes","No")</f>
        <v>Yes</v>
      </c>
      <c r="J3344" s="4">
        <f>EOMONTH(OnlineRetail[[#This Row],[InvoiceDate]],-1)+1</f>
        <v>40603</v>
      </c>
      <c r="K3344" s="6">
        <f>OnlineRetail[[#This Row],[Quantity]]*OnlineRetail[[#This Row],[UnitPrice]]</f>
        <v>12.5</v>
      </c>
      <c r="L3344" t="str">
        <f t="shared" si="52"/>
        <v>14124|Mar-2011</v>
      </c>
    </row>
    <row r="3345" spans="1:12">
      <c r="A3345">
        <v>542586</v>
      </c>
      <c r="B3345" t="s">
        <v>67</v>
      </c>
      <c r="C3345" t="s">
        <v>29</v>
      </c>
      <c r="D3345">
        <v>19</v>
      </c>
      <c r="E3345" s="1">
        <v>40621.684027777781</v>
      </c>
      <c r="F3345">
        <v>9.9499999999999993</v>
      </c>
      <c r="G3345">
        <v>12965</v>
      </c>
      <c r="H3345" t="s">
        <v>10</v>
      </c>
      <c r="I3345" t="str">
        <f>IF(AND(LEFT(OnlineRetail[[#This Row],[InvoiceNo]],1)&lt;&gt;"C",OnlineRetail[[#This Row],[CustomerID]]&lt;&gt;""),"Yes","No")</f>
        <v>Yes</v>
      </c>
      <c r="J3345" s="4">
        <f>EOMONTH(OnlineRetail[[#This Row],[InvoiceDate]],-1)+1</f>
        <v>40603</v>
      </c>
      <c r="K3345" s="6">
        <f>OnlineRetail[[#This Row],[Quantity]]*OnlineRetail[[#This Row],[UnitPrice]]</f>
        <v>189.04999999999998</v>
      </c>
      <c r="L3345" t="str">
        <f t="shared" si="52"/>
        <v>12965|Mar-2011</v>
      </c>
    </row>
    <row r="3346" spans="1:12">
      <c r="A3346">
        <v>549161</v>
      </c>
      <c r="B3346" t="s">
        <v>92</v>
      </c>
      <c r="C3346" t="s">
        <v>12</v>
      </c>
      <c r="D3346">
        <v>21</v>
      </c>
      <c r="E3346" s="1">
        <v>40621.704861111109</v>
      </c>
      <c r="F3346">
        <v>4.25</v>
      </c>
      <c r="G3346">
        <v>13200</v>
      </c>
      <c r="H3346" t="s">
        <v>10</v>
      </c>
      <c r="I3346" t="str">
        <f>IF(AND(LEFT(OnlineRetail[[#This Row],[InvoiceNo]],1)&lt;&gt;"C",OnlineRetail[[#This Row],[CustomerID]]&lt;&gt;""),"Yes","No")</f>
        <v>Yes</v>
      </c>
      <c r="J3346" s="4">
        <f>EOMONTH(OnlineRetail[[#This Row],[InvoiceDate]],-1)+1</f>
        <v>40603</v>
      </c>
      <c r="K3346" s="6">
        <f>OnlineRetail[[#This Row],[Quantity]]*OnlineRetail[[#This Row],[UnitPrice]]</f>
        <v>89.25</v>
      </c>
      <c r="L3346" t="str">
        <f t="shared" si="52"/>
        <v>13200|Mar-2011</v>
      </c>
    </row>
    <row r="3347" spans="1:12">
      <c r="A3347">
        <v>539353</v>
      </c>
      <c r="B3347" t="s">
        <v>292</v>
      </c>
      <c r="C3347" t="s">
        <v>48</v>
      </c>
      <c r="D3347">
        <v>24</v>
      </c>
      <c r="E3347" s="1">
        <v>40621.710416666669</v>
      </c>
      <c r="F3347">
        <v>9.9499999999999993</v>
      </c>
      <c r="G3347">
        <v>13617</v>
      </c>
      <c r="H3347" t="s">
        <v>10</v>
      </c>
      <c r="I3347" t="str">
        <f>IF(AND(LEFT(OnlineRetail[[#This Row],[InvoiceNo]],1)&lt;&gt;"C",OnlineRetail[[#This Row],[CustomerID]]&lt;&gt;""),"Yes","No")</f>
        <v>Yes</v>
      </c>
      <c r="J3347" s="4">
        <f>EOMONTH(OnlineRetail[[#This Row],[InvoiceDate]],-1)+1</f>
        <v>40603</v>
      </c>
      <c r="K3347" s="6">
        <f>OnlineRetail[[#This Row],[Quantity]]*OnlineRetail[[#This Row],[UnitPrice]]</f>
        <v>238.79999999999998</v>
      </c>
      <c r="L3347" t="str">
        <f t="shared" si="52"/>
        <v>13617|Mar-2011</v>
      </c>
    </row>
    <row r="3348" spans="1:12">
      <c r="A3348">
        <v>547213</v>
      </c>
      <c r="B3348" t="s">
        <v>278</v>
      </c>
      <c r="C3348" t="s">
        <v>39</v>
      </c>
      <c r="D3348">
        <v>8</v>
      </c>
      <c r="E3348" s="1">
        <v>40621.711805555547</v>
      </c>
      <c r="F3348">
        <v>7.95</v>
      </c>
      <c r="G3348">
        <v>13080</v>
      </c>
      <c r="H3348" t="s">
        <v>10</v>
      </c>
      <c r="I3348" t="str">
        <f>IF(AND(LEFT(OnlineRetail[[#This Row],[InvoiceNo]],1)&lt;&gt;"C",OnlineRetail[[#This Row],[CustomerID]]&lt;&gt;""),"Yes","No")</f>
        <v>Yes</v>
      </c>
      <c r="J3348" s="4">
        <f>EOMONTH(OnlineRetail[[#This Row],[InvoiceDate]],-1)+1</f>
        <v>40603</v>
      </c>
      <c r="K3348" s="6">
        <f>OnlineRetail[[#This Row],[Quantity]]*OnlineRetail[[#This Row],[UnitPrice]]</f>
        <v>63.6</v>
      </c>
      <c r="L3348" t="str">
        <f t="shared" si="52"/>
        <v>13080|Mar-2011</v>
      </c>
    </row>
    <row r="3349" spans="1:12">
      <c r="A3349">
        <v>539275</v>
      </c>
      <c r="B3349" t="s">
        <v>144</v>
      </c>
      <c r="C3349" t="s">
        <v>40</v>
      </c>
      <c r="D3349">
        <v>7</v>
      </c>
      <c r="E3349" s="1">
        <v>40621.71875</v>
      </c>
      <c r="F3349">
        <v>5.95</v>
      </c>
      <c r="G3349">
        <v>12683</v>
      </c>
      <c r="H3349" t="s">
        <v>10</v>
      </c>
      <c r="I3349" t="str">
        <f>IF(AND(LEFT(OnlineRetail[[#This Row],[InvoiceNo]],1)&lt;&gt;"C",OnlineRetail[[#This Row],[CustomerID]]&lt;&gt;""),"Yes","No")</f>
        <v>Yes</v>
      </c>
      <c r="J3349" s="4">
        <f>EOMONTH(OnlineRetail[[#This Row],[InvoiceDate]],-1)+1</f>
        <v>40603</v>
      </c>
      <c r="K3349" s="6">
        <f>OnlineRetail[[#This Row],[Quantity]]*OnlineRetail[[#This Row],[UnitPrice]]</f>
        <v>41.65</v>
      </c>
      <c r="L3349" t="str">
        <f t="shared" si="52"/>
        <v>12683|Mar-2011</v>
      </c>
    </row>
    <row r="3350" spans="1:12">
      <c r="A3350">
        <v>536866</v>
      </c>
      <c r="B3350" t="s">
        <v>108</v>
      </c>
      <c r="C3350" t="s">
        <v>24</v>
      </c>
      <c r="D3350">
        <v>12</v>
      </c>
      <c r="E3350" s="1">
        <v>40621.734027777777</v>
      </c>
      <c r="F3350">
        <v>2.5499999999999998</v>
      </c>
      <c r="G3350">
        <v>12850</v>
      </c>
      <c r="H3350" t="s">
        <v>10</v>
      </c>
      <c r="I3350" t="str">
        <f>IF(AND(LEFT(OnlineRetail[[#This Row],[InvoiceNo]],1)&lt;&gt;"C",OnlineRetail[[#This Row],[CustomerID]]&lt;&gt;""),"Yes","No")</f>
        <v>Yes</v>
      </c>
      <c r="J3350" s="4">
        <f>EOMONTH(OnlineRetail[[#This Row],[InvoiceDate]],-1)+1</f>
        <v>40603</v>
      </c>
      <c r="K3350" s="6">
        <f>OnlineRetail[[#This Row],[Quantity]]*OnlineRetail[[#This Row],[UnitPrice]]</f>
        <v>30.599999999999998</v>
      </c>
      <c r="L3350" t="str">
        <f t="shared" si="52"/>
        <v>12850|Mar-2011</v>
      </c>
    </row>
    <row r="3351" spans="1:12">
      <c r="A3351">
        <v>549058</v>
      </c>
      <c r="B3351" t="s">
        <v>111</v>
      </c>
      <c r="C3351" t="s">
        <v>53</v>
      </c>
      <c r="D3351">
        <v>14</v>
      </c>
      <c r="E3351" s="1">
        <v>40621.734722222223</v>
      </c>
      <c r="F3351">
        <v>2.5499999999999998</v>
      </c>
      <c r="G3351">
        <v>14055</v>
      </c>
      <c r="H3351" t="s">
        <v>10</v>
      </c>
      <c r="I3351" t="str">
        <f>IF(AND(LEFT(OnlineRetail[[#This Row],[InvoiceNo]],1)&lt;&gt;"C",OnlineRetail[[#This Row],[CustomerID]]&lt;&gt;""),"Yes","No")</f>
        <v>Yes</v>
      </c>
      <c r="J3351" s="4">
        <f>EOMONTH(OnlineRetail[[#This Row],[InvoiceDate]],-1)+1</f>
        <v>40603</v>
      </c>
      <c r="K3351" s="6">
        <f>OnlineRetail[[#This Row],[Quantity]]*OnlineRetail[[#This Row],[UnitPrice]]</f>
        <v>35.699999999999996</v>
      </c>
      <c r="L3351" t="str">
        <f t="shared" si="52"/>
        <v>14055|Mar-2011</v>
      </c>
    </row>
    <row r="3352" spans="1:12">
      <c r="A3352">
        <v>550575</v>
      </c>
      <c r="B3352" t="s">
        <v>166</v>
      </c>
      <c r="C3352" t="s">
        <v>9</v>
      </c>
      <c r="D3352">
        <v>6</v>
      </c>
      <c r="E3352" s="1">
        <v>40621.745138888888</v>
      </c>
      <c r="F3352">
        <v>1.65</v>
      </c>
      <c r="G3352">
        <v>13964</v>
      </c>
      <c r="H3352" t="s">
        <v>10</v>
      </c>
      <c r="I3352" t="str">
        <f>IF(AND(LEFT(OnlineRetail[[#This Row],[InvoiceNo]],1)&lt;&gt;"C",OnlineRetail[[#This Row],[CustomerID]]&lt;&gt;""),"Yes","No")</f>
        <v>Yes</v>
      </c>
      <c r="J3352" s="4">
        <f>EOMONTH(OnlineRetail[[#This Row],[InvoiceDate]],-1)+1</f>
        <v>40603</v>
      </c>
      <c r="K3352" s="6">
        <f>OnlineRetail[[#This Row],[Quantity]]*OnlineRetail[[#This Row],[UnitPrice]]</f>
        <v>9.8999999999999986</v>
      </c>
      <c r="L3352" t="str">
        <f t="shared" si="52"/>
        <v>13964|Mar-2011</v>
      </c>
    </row>
    <row r="3353" spans="1:12">
      <c r="A3353">
        <v>546621</v>
      </c>
      <c r="B3353" t="s">
        <v>88</v>
      </c>
      <c r="C3353" t="s">
        <v>16</v>
      </c>
      <c r="D3353">
        <v>24</v>
      </c>
      <c r="E3353" s="1">
        <v>40621.759722222218</v>
      </c>
      <c r="F3353">
        <v>3.39</v>
      </c>
      <c r="G3353">
        <v>12401</v>
      </c>
      <c r="H3353" t="s">
        <v>10</v>
      </c>
      <c r="I3353" t="str">
        <f>IF(AND(LEFT(OnlineRetail[[#This Row],[InvoiceNo]],1)&lt;&gt;"C",OnlineRetail[[#This Row],[CustomerID]]&lt;&gt;""),"Yes","No")</f>
        <v>Yes</v>
      </c>
      <c r="J3353" s="4">
        <f>EOMONTH(OnlineRetail[[#This Row],[InvoiceDate]],-1)+1</f>
        <v>40603</v>
      </c>
      <c r="K3353" s="6">
        <f>OnlineRetail[[#This Row],[Quantity]]*OnlineRetail[[#This Row],[UnitPrice]]</f>
        <v>81.36</v>
      </c>
      <c r="L3353" t="str">
        <f t="shared" si="52"/>
        <v>12401|Mar-2011</v>
      </c>
    </row>
    <row r="3354" spans="1:12">
      <c r="A3354">
        <v>541647</v>
      </c>
      <c r="B3354" t="s">
        <v>263</v>
      </c>
      <c r="C3354" t="s">
        <v>27</v>
      </c>
      <c r="D3354">
        <v>22</v>
      </c>
      <c r="E3354" s="1">
        <v>40621.777083333327</v>
      </c>
      <c r="F3354">
        <v>5.95</v>
      </c>
      <c r="G3354">
        <v>12401</v>
      </c>
      <c r="H3354" t="s">
        <v>10</v>
      </c>
      <c r="I3354" t="str">
        <f>IF(AND(LEFT(OnlineRetail[[#This Row],[InvoiceNo]],1)&lt;&gt;"C",OnlineRetail[[#This Row],[CustomerID]]&lt;&gt;""),"Yes","No")</f>
        <v>Yes</v>
      </c>
      <c r="J3354" s="4">
        <f>EOMONTH(OnlineRetail[[#This Row],[InvoiceDate]],-1)+1</f>
        <v>40603</v>
      </c>
      <c r="K3354" s="6">
        <f>OnlineRetail[[#This Row],[Quantity]]*OnlineRetail[[#This Row],[UnitPrice]]</f>
        <v>130.9</v>
      </c>
      <c r="L3354" t="str">
        <f t="shared" si="52"/>
        <v>12401|Mar-2011</v>
      </c>
    </row>
    <row r="3355" spans="1:12">
      <c r="A3355">
        <v>549740</v>
      </c>
      <c r="B3355" t="s">
        <v>251</v>
      </c>
      <c r="C3355" t="s">
        <v>21</v>
      </c>
      <c r="D3355">
        <v>3</v>
      </c>
      <c r="E3355" s="1">
        <v>40621.788888888892</v>
      </c>
      <c r="F3355">
        <v>0.85</v>
      </c>
      <c r="G3355">
        <v>12846</v>
      </c>
      <c r="H3355" t="s">
        <v>10</v>
      </c>
      <c r="I3355" t="str">
        <f>IF(AND(LEFT(OnlineRetail[[#This Row],[InvoiceNo]],1)&lt;&gt;"C",OnlineRetail[[#This Row],[CustomerID]]&lt;&gt;""),"Yes","No")</f>
        <v>Yes</v>
      </c>
      <c r="J3355" s="4">
        <f>EOMONTH(OnlineRetail[[#This Row],[InvoiceDate]],-1)+1</f>
        <v>40603</v>
      </c>
      <c r="K3355" s="6">
        <f>OnlineRetail[[#This Row],[Quantity]]*OnlineRetail[[#This Row],[UnitPrice]]</f>
        <v>2.5499999999999998</v>
      </c>
      <c r="L3355" t="str">
        <f t="shared" si="52"/>
        <v>12846|Mar-2011</v>
      </c>
    </row>
    <row r="3356" spans="1:12">
      <c r="A3356">
        <v>554828</v>
      </c>
      <c r="B3356" t="s">
        <v>254</v>
      </c>
      <c r="C3356" t="s">
        <v>40</v>
      </c>
      <c r="D3356">
        <v>9</v>
      </c>
      <c r="E3356" s="1">
        <v>40621.806250000001</v>
      </c>
      <c r="F3356">
        <v>0.85</v>
      </c>
      <c r="G3356">
        <v>13801</v>
      </c>
      <c r="H3356" t="s">
        <v>25</v>
      </c>
      <c r="I3356" t="str">
        <f>IF(AND(LEFT(OnlineRetail[[#This Row],[InvoiceNo]],1)&lt;&gt;"C",OnlineRetail[[#This Row],[CustomerID]]&lt;&gt;""),"Yes","No")</f>
        <v>Yes</v>
      </c>
      <c r="J3356" s="4">
        <f>EOMONTH(OnlineRetail[[#This Row],[InvoiceDate]],-1)+1</f>
        <v>40603</v>
      </c>
      <c r="K3356" s="6">
        <f>OnlineRetail[[#This Row],[Quantity]]*OnlineRetail[[#This Row],[UnitPrice]]</f>
        <v>7.6499999999999995</v>
      </c>
      <c r="L3356" t="str">
        <f t="shared" si="52"/>
        <v>13801|Mar-2011</v>
      </c>
    </row>
    <row r="3357" spans="1:12">
      <c r="A3357">
        <v>548001</v>
      </c>
      <c r="B3357" t="s">
        <v>147</v>
      </c>
      <c r="C3357" t="s">
        <v>21</v>
      </c>
      <c r="D3357">
        <v>16</v>
      </c>
      <c r="E3357" s="1">
        <v>40621.808333333327</v>
      </c>
      <c r="F3357">
        <v>7.95</v>
      </c>
      <c r="G3357">
        <v>12678</v>
      </c>
      <c r="H3357" t="s">
        <v>10</v>
      </c>
      <c r="I3357" t="str">
        <f>IF(AND(LEFT(OnlineRetail[[#This Row],[InvoiceNo]],1)&lt;&gt;"C",OnlineRetail[[#This Row],[CustomerID]]&lt;&gt;""),"Yes","No")</f>
        <v>Yes</v>
      </c>
      <c r="J3357" s="4">
        <f>EOMONTH(OnlineRetail[[#This Row],[InvoiceDate]],-1)+1</f>
        <v>40603</v>
      </c>
      <c r="K3357" s="6">
        <f>OnlineRetail[[#This Row],[Quantity]]*OnlineRetail[[#This Row],[UnitPrice]]</f>
        <v>127.2</v>
      </c>
      <c r="L3357" t="str">
        <f t="shared" si="52"/>
        <v>12678|Mar-2011</v>
      </c>
    </row>
    <row r="3358" spans="1:12">
      <c r="A3358">
        <v>543725</v>
      </c>
      <c r="B3358" t="s">
        <v>231</v>
      </c>
      <c r="C3358" t="s">
        <v>72</v>
      </c>
      <c r="D3358">
        <v>22</v>
      </c>
      <c r="E3358" s="1">
        <v>40621.820833333331</v>
      </c>
      <c r="F3358">
        <v>9.9499999999999993</v>
      </c>
      <c r="G3358">
        <v>13985</v>
      </c>
      <c r="H3358" t="s">
        <v>10</v>
      </c>
      <c r="I3358" t="str">
        <f>IF(AND(LEFT(OnlineRetail[[#This Row],[InvoiceNo]],1)&lt;&gt;"C",OnlineRetail[[#This Row],[CustomerID]]&lt;&gt;""),"Yes","No")</f>
        <v>Yes</v>
      </c>
      <c r="J3358" s="4">
        <f>EOMONTH(OnlineRetail[[#This Row],[InvoiceDate]],-1)+1</f>
        <v>40603</v>
      </c>
      <c r="K3358" s="6">
        <f>OnlineRetail[[#This Row],[Quantity]]*OnlineRetail[[#This Row],[UnitPrice]]</f>
        <v>218.89999999999998</v>
      </c>
      <c r="L3358" t="str">
        <f t="shared" si="52"/>
        <v>13985|Mar-2011</v>
      </c>
    </row>
    <row r="3359" spans="1:12">
      <c r="A3359">
        <v>544305</v>
      </c>
      <c r="B3359" t="s">
        <v>194</v>
      </c>
      <c r="C3359" t="s">
        <v>16</v>
      </c>
      <c r="D3359">
        <v>9</v>
      </c>
      <c r="E3359" s="1">
        <v>40622.363194444442</v>
      </c>
      <c r="F3359">
        <v>2.5499999999999998</v>
      </c>
      <c r="G3359">
        <v>13671</v>
      </c>
      <c r="H3359" t="s">
        <v>10</v>
      </c>
      <c r="I3359" t="str">
        <f>IF(AND(LEFT(OnlineRetail[[#This Row],[InvoiceNo]],1)&lt;&gt;"C",OnlineRetail[[#This Row],[CustomerID]]&lt;&gt;""),"Yes","No")</f>
        <v>Yes</v>
      </c>
      <c r="J3359" s="4">
        <f>EOMONTH(OnlineRetail[[#This Row],[InvoiceDate]],-1)+1</f>
        <v>40603</v>
      </c>
      <c r="K3359" s="6">
        <f>OnlineRetail[[#This Row],[Quantity]]*OnlineRetail[[#This Row],[UnitPrice]]</f>
        <v>22.95</v>
      </c>
      <c r="L3359" t="str">
        <f t="shared" si="52"/>
        <v>13671|Mar-2011</v>
      </c>
    </row>
    <row r="3360" spans="1:12">
      <c r="A3360">
        <v>554239</v>
      </c>
      <c r="B3360" t="s">
        <v>159</v>
      </c>
      <c r="C3360" t="s">
        <v>21</v>
      </c>
      <c r="D3360">
        <v>18</v>
      </c>
      <c r="E3360" s="1">
        <v>40622.375694444447</v>
      </c>
      <c r="F3360">
        <v>9.9499999999999993</v>
      </c>
      <c r="G3360">
        <v>12784</v>
      </c>
      <c r="H3360" t="s">
        <v>10</v>
      </c>
      <c r="I3360" t="str">
        <f>IF(AND(LEFT(OnlineRetail[[#This Row],[InvoiceNo]],1)&lt;&gt;"C",OnlineRetail[[#This Row],[CustomerID]]&lt;&gt;""),"Yes","No")</f>
        <v>Yes</v>
      </c>
      <c r="J3360" s="4">
        <f>EOMONTH(OnlineRetail[[#This Row],[InvoiceDate]],-1)+1</f>
        <v>40603</v>
      </c>
      <c r="K3360" s="6">
        <f>OnlineRetail[[#This Row],[Quantity]]*OnlineRetail[[#This Row],[UnitPrice]]</f>
        <v>179.1</v>
      </c>
      <c r="L3360" t="str">
        <f t="shared" si="52"/>
        <v>12784|Mar-2011</v>
      </c>
    </row>
    <row r="3361" spans="1:12">
      <c r="A3361">
        <v>538972</v>
      </c>
      <c r="B3361" t="s">
        <v>118</v>
      </c>
      <c r="C3361" t="s">
        <v>24</v>
      </c>
      <c r="D3361">
        <v>8</v>
      </c>
      <c r="E3361" s="1">
        <v>40622.378472222219</v>
      </c>
      <c r="F3361">
        <v>9.9499999999999993</v>
      </c>
      <c r="G3361">
        <v>13350</v>
      </c>
      <c r="H3361" t="s">
        <v>10</v>
      </c>
      <c r="I3361" t="str">
        <f>IF(AND(LEFT(OnlineRetail[[#This Row],[InvoiceNo]],1)&lt;&gt;"C",OnlineRetail[[#This Row],[CustomerID]]&lt;&gt;""),"Yes","No")</f>
        <v>Yes</v>
      </c>
      <c r="J3361" s="4">
        <f>EOMONTH(OnlineRetail[[#This Row],[InvoiceDate]],-1)+1</f>
        <v>40603</v>
      </c>
      <c r="K3361" s="6">
        <f>OnlineRetail[[#This Row],[Quantity]]*OnlineRetail[[#This Row],[UnitPrice]]</f>
        <v>79.599999999999994</v>
      </c>
      <c r="L3361" t="str">
        <f t="shared" si="52"/>
        <v>13350|Mar-2011</v>
      </c>
    </row>
    <row r="3362" spans="1:12">
      <c r="A3362">
        <v>540607</v>
      </c>
      <c r="B3362" t="s">
        <v>118</v>
      </c>
      <c r="C3362" t="s">
        <v>40</v>
      </c>
      <c r="D3362">
        <v>19</v>
      </c>
      <c r="E3362" s="1">
        <v>40622.382638888892</v>
      </c>
      <c r="F3362">
        <v>7.95</v>
      </c>
      <c r="G3362">
        <v>12755</v>
      </c>
      <c r="H3362" t="s">
        <v>10</v>
      </c>
      <c r="I3362" t="str">
        <f>IF(AND(LEFT(OnlineRetail[[#This Row],[InvoiceNo]],1)&lt;&gt;"C",OnlineRetail[[#This Row],[CustomerID]]&lt;&gt;""),"Yes","No")</f>
        <v>Yes</v>
      </c>
      <c r="J3362" s="4">
        <f>EOMONTH(OnlineRetail[[#This Row],[InvoiceDate]],-1)+1</f>
        <v>40603</v>
      </c>
      <c r="K3362" s="6">
        <f>OnlineRetail[[#This Row],[Quantity]]*OnlineRetail[[#This Row],[UnitPrice]]</f>
        <v>151.05000000000001</v>
      </c>
      <c r="L3362" t="str">
        <f t="shared" si="52"/>
        <v>12755|Mar-2011</v>
      </c>
    </row>
    <row r="3363" spans="1:12">
      <c r="A3363">
        <v>549220</v>
      </c>
      <c r="B3363" t="s">
        <v>84</v>
      </c>
      <c r="C3363" t="s">
        <v>83</v>
      </c>
      <c r="D3363">
        <v>14</v>
      </c>
      <c r="E3363" s="1">
        <v>40622.390972222223</v>
      </c>
      <c r="F3363">
        <v>4.25</v>
      </c>
      <c r="G3363">
        <v>12487</v>
      </c>
      <c r="H3363" t="s">
        <v>10</v>
      </c>
      <c r="I3363" t="str">
        <f>IF(AND(LEFT(OnlineRetail[[#This Row],[InvoiceNo]],1)&lt;&gt;"C",OnlineRetail[[#This Row],[CustomerID]]&lt;&gt;""),"Yes","No")</f>
        <v>Yes</v>
      </c>
      <c r="J3363" s="4">
        <f>EOMONTH(OnlineRetail[[#This Row],[InvoiceDate]],-1)+1</f>
        <v>40603</v>
      </c>
      <c r="K3363" s="6">
        <f>OnlineRetail[[#This Row],[Quantity]]*OnlineRetail[[#This Row],[UnitPrice]]</f>
        <v>59.5</v>
      </c>
      <c r="L3363" t="str">
        <f t="shared" si="52"/>
        <v>12487|Mar-2011</v>
      </c>
    </row>
    <row r="3364" spans="1:12">
      <c r="A3364">
        <v>551448</v>
      </c>
      <c r="B3364" t="s">
        <v>94</v>
      </c>
      <c r="C3364" t="s">
        <v>33</v>
      </c>
      <c r="D3364">
        <v>9</v>
      </c>
      <c r="E3364" s="1">
        <v>40622.401388888888</v>
      </c>
      <c r="F3364">
        <v>0.85</v>
      </c>
      <c r="G3364">
        <v>13985</v>
      </c>
      <c r="H3364" t="s">
        <v>10</v>
      </c>
      <c r="I3364" t="str">
        <f>IF(AND(LEFT(OnlineRetail[[#This Row],[InvoiceNo]],1)&lt;&gt;"C",OnlineRetail[[#This Row],[CustomerID]]&lt;&gt;""),"Yes","No")</f>
        <v>Yes</v>
      </c>
      <c r="J3364" s="4">
        <f>EOMONTH(OnlineRetail[[#This Row],[InvoiceDate]],-1)+1</f>
        <v>40603</v>
      </c>
      <c r="K3364" s="6">
        <f>OnlineRetail[[#This Row],[Quantity]]*OnlineRetail[[#This Row],[UnitPrice]]</f>
        <v>7.6499999999999995</v>
      </c>
      <c r="L3364" t="str">
        <f t="shared" si="52"/>
        <v>13985|Mar-2011</v>
      </c>
    </row>
    <row r="3365" spans="1:12">
      <c r="A3365">
        <v>545319</v>
      </c>
      <c r="B3365" t="s">
        <v>88</v>
      </c>
      <c r="C3365" t="s">
        <v>14</v>
      </c>
      <c r="D3365">
        <v>4</v>
      </c>
      <c r="E3365" s="1">
        <v>40622.40625</v>
      </c>
      <c r="F3365">
        <v>4.25</v>
      </c>
      <c r="G3365">
        <v>14131</v>
      </c>
      <c r="H3365" t="s">
        <v>10</v>
      </c>
      <c r="I3365" t="str">
        <f>IF(AND(LEFT(OnlineRetail[[#This Row],[InvoiceNo]],1)&lt;&gt;"C",OnlineRetail[[#This Row],[CustomerID]]&lt;&gt;""),"Yes","No")</f>
        <v>Yes</v>
      </c>
      <c r="J3365" s="4">
        <f>EOMONTH(OnlineRetail[[#This Row],[InvoiceDate]],-1)+1</f>
        <v>40603</v>
      </c>
      <c r="K3365" s="6">
        <f>OnlineRetail[[#This Row],[Quantity]]*OnlineRetail[[#This Row],[UnitPrice]]</f>
        <v>17</v>
      </c>
      <c r="L3365" t="str">
        <f t="shared" si="52"/>
        <v>14131|Mar-2011</v>
      </c>
    </row>
    <row r="3366" spans="1:12">
      <c r="A3366">
        <v>552069</v>
      </c>
      <c r="B3366" t="s">
        <v>220</v>
      </c>
      <c r="C3366" t="s">
        <v>39</v>
      </c>
      <c r="D3366">
        <v>19</v>
      </c>
      <c r="E3366" s="1">
        <v>40622.424305555563</v>
      </c>
      <c r="F3366">
        <v>9.9499999999999993</v>
      </c>
      <c r="G3366">
        <v>13982</v>
      </c>
      <c r="H3366" t="s">
        <v>10</v>
      </c>
      <c r="I3366" t="str">
        <f>IF(AND(LEFT(OnlineRetail[[#This Row],[InvoiceNo]],1)&lt;&gt;"C",OnlineRetail[[#This Row],[CustomerID]]&lt;&gt;""),"Yes","No")</f>
        <v>Yes</v>
      </c>
      <c r="J3366" s="4">
        <f>EOMONTH(OnlineRetail[[#This Row],[InvoiceDate]],-1)+1</f>
        <v>40603</v>
      </c>
      <c r="K3366" s="6">
        <f>OnlineRetail[[#This Row],[Quantity]]*OnlineRetail[[#This Row],[UnitPrice]]</f>
        <v>189.04999999999998</v>
      </c>
      <c r="L3366" t="str">
        <f t="shared" si="52"/>
        <v>13982|Mar-2011</v>
      </c>
    </row>
    <row r="3367" spans="1:12">
      <c r="A3367">
        <v>536853</v>
      </c>
      <c r="B3367" t="s">
        <v>63</v>
      </c>
      <c r="C3367" t="s">
        <v>24</v>
      </c>
      <c r="D3367">
        <v>4</v>
      </c>
      <c r="E3367" s="1">
        <v>40622.431250000001</v>
      </c>
      <c r="F3367">
        <v>9.9499999999999993</v>
      </c>
      <c r="G3367">
        <v>12464</v>
      </c>
      <c r="H3367" t="s">
        <v>31</v>
      </c>
      <c r="I3367" t="str">
        <f>IF(AND(LEFT(OnlineRetail[[#This Row],[InvoiceNo]],1)&lt;&gt;"C",OnlineRetail[[#This Row],[CustomerID]]&lt;&gt;""),"Yes","No")</f>
        <v>Yes</v>
      </c>
      <c r="J3367" s="4">
        <f>EOMONTH(OnlineRetail[[#This Row],[InvoiceDate]],-1)+1</f>
        <v>40603</v>
      </c>
      <c r="K3367" s="6">
        <f>OnlineRetail[[#This Row],[Quantity]]*OnlineRetail[[#This Row],[UnitPrice]]</f>
        <v>39.799999999999997</v>
      </c>
      <c r="L3367" t="str">
        <f t="shared" si="52"/>
        <v>12464|Mar-2011</v>
      </c>
    </row>
    <row r="3368" spans="1:12">
      <c r="A3368">
        <v>548025</v>
      </c>
      <c r="B3368" t="s">
        <v>44</v>
      </c>
      <c r="C3368" t="s">
        <v>53</v>
      </c>
      <c r="D3368">
        <v>8</v>
      </c>
      <c r="E3368" s="1">
        <v>40622.447222222218</v>
      </c>
      <c r="F3368">
        <v>7.95</v>
      </c>
      <c r="G3368">
        <v>12599</v>
      </c>
      <c r="H3368" t="s">
        <v>10</v>
      </c>
      <c r="I3368" t="str">
        <f>IF(AND(LEFT(OnlineRetail[[#This Row],[InvoiceNo]],1)&lt;&gt;"C",OnlineRetail[[#This Row],[CustomerID]]&lt;&gt;""),"Yes","No")</f>
        <v>Yes</v>
      </c>
      <c r="J3368" s="4">
        <f>EOMONTH(OnlineRetail[[#This Row],[InvoiceDate]],-1)+1</f>
        <v>40603</v>
      </c>
      <c r="K3368" s="6">
        <f>OnlineRetail[[#This Row],[Quantity]]*OnlineRetail[[#This Row],[UnitPrice]]</f>
        <v>63.6</v>
      </c>
      <c r="L3368" t="str">
        <f t="shared" si="52"/>
        <v>12599|Mar-2011</v>
      </c>
    </row>
    <row r="3369" spans="1:12">
      <c r="A3369">
        <v>537865</v>
      </c>
      <c r="B3369" t="s">
        <v>45</v>
      </c>
      <c r="C3369" t="s">
        <v>24</v>
      </c>
      <c r="D3369">
        <v>4</v>
      </c>
      <c r="E3369" s="1">
        <v>40622.465277777781</v>
      </c>
      <c r="F3369">
        <v>1.65</v>
      </c>
      <c r="G3369">
        <v>13168</v>
      </c>
      <c r="H3369" t="s">
        <v>10</v>
      </c>
      <c r="I3369" t="str">
        <f>IF(AND(LEFT(OnlineRetail[[#This Row],[InvoiceNo]],1)&lt;&gt;"C",OnlineRetail[[#This Row],[CustomerID]]&lt;&gt;""),"Yes","No")</f>
        <v>Yes</v>
      </c>
      <c r="J3369" s="4">
        <f>EOMONTH(OnlineRetail[[#This Row],[InvoiceDate]],-1)+1</f>
        <v>40603</v>
      </c>
      <c r="K3369" s="6">
        <f>OnlineRetail[[#This Row],[Quantity]]*OnlineRetail[[#This Row],[UnitPrice]]</f>
        <v>6.6</v>
      </c>
      <c r="L3369" t="str">
        <f t="shared" si="52"/>
        <v>13168|Mar-2011</v>
      </c>
    </row>
    <row r="3370" spans="1:12">
      <c r="A3370">
        <v>543050</v>
      </c>
      <c r="B3370" t="s">
        <v>20</v>
      </c>
      <c r="C3370" t="s">
        <v>29</v>
      </c>
      <c r="D3370">
        <v>12</v>
      </c>
      <c r="E3370" s="1">
        <v>40622.46875</v>
      </c>
      <c r="F3370">
        <v>4.95</v>
      </c>
      <c r="G3370">
        <v>13666</v>
      </c>
      <c r="H3370" t="s">
        <v>17</v>
      </c>
      <c r="I3370" t="str">
        <f>IF(AND(LEFT(OnlineRetail[[#This Row],[InvoiceNo]],1)&lt;&gt;"C",OnlineRetail[[#This Row],[CustomerID]]&lt;&gt;""),"Yes","No")</f>
        <v>Yes</v>
      </c>
      <c r="J3370" s="4">
        <f>EOMONTH(OnlineRetail[[#This Row],[InvoiceDate]],-1)+1</f>
        <v>40603</v>
      </c>
      <c r="K3370" s="6">
        <f>OnlineRetail[[#This Row],[Quantity]]*OnlineRetail[[#This Row],[UnitPrice]]</f>
        <v>59.400000000000006</v>
      </c>
      <c r="L3370" t="str">
        <f t="shared" si="52"/>
        <v>13666|Mar-2011</v>
      </c>
    </row>
    <row r="3371" spans="1:12">
      <c r="A3371">
        <v>543432</v>
      </c>
      <c r="B3371" t="s">
        <v>198</v>
      </c>
      <c r="C3371" t="s">
        <v>62</v>
      </c>
      <c r="D3371">
        <v>12</v>
      </c>
      <c r="E3371" s="1">
        <v>40622.479861111111</v>
      </c>
      <c r="F3371">
        <v>2.1</v>
      </c>
      <c r="G3371">
        <v>13596</v>
      </c>
      <c r="H3371" t="s">
        <v>10</v>
      </c>
      <c r="I3371" t="str">
        <f>IF(AND(LEFT(OnlineRetail[[#This Row],[InvoiceNo]],1)&lt;&gt;"C",OnlineRetail[[#This Row],[CustomerID]]&lt;&gt;""),"Yes","No")</f>
        <v>Yes</v>
      </c>
      <c r="J3371" s="4">
        <f>EOMONTH(OnlineRetail[[#This Row],[InvoiceDate]],-1)+1</f>
        <v>40603</v>
      </c>
      <c r="K3371" s="6">
        <f>OnlineRetail[[#This Row],[Quantity]]*OnlineRetail[[#This Row],[UnitPrice]]</f>
        <v>25.200000000000003</v>
      </c>
      <c r="L3371" t="str">
        <f t="shared" si="52"/>
        <v>13596|Mar-2011</v>
      </c>
    </row>
    <row r="3372" spans="1:12">
      <c r="A3372">
        <v>539823</v>
      </c>
      <c r="B3372" t="s">
        <v>157</v>
      </c>
      <c r="C3372" t="s">
        <v>9</v>
      </c>
      <c r="D3372">
        <v>7</v>
      </c>
      <c r="E3372" s="1">
        <v>40622.492361111108</v>
      </c>
      <c r="F3372">
        <v>1.25</v>
      </c>
      <c r="G3372">
        <v>13784</v>
      </c>
      <c r="H3372" t="s">
        <v>10</v>
      </c>
      <c r="I3372" t="str">
        <f>IF(AND(LEFT(OnlineRetail[[#This Row],[InvoiceNo]],1)&lt;&gt;"C",OnlineRetail[[#This Row],[CustomerID]]&lt;&gt;""),"Yes","No")</f>
        <v>Yes</v>
      </c>
      <c r="J3372" s="4">
        <f>EOMONTH(OnlineRetail[[#This Row],[InvoiceDate]],-1)+1</f>
        <v>40603</v>
      </c>
      <c r="K3372" s="6">
        <f>OnlineRetail[[#This Row],[Quantity]]*OnlineRetail[[#This Row],[UnitPrice]]</f>
        <v>8.75</v>
      </c>
      <c r="L3372" t="str">
        <f t="shared" si="52"/>
        <v>13784|Mar-2011</v>
      </c>
    </row>
    <row r="3373" spans="1:12">
      <c r="A3373">
        <v>538224</v>
      </c>
      <c r="B3373" t="s">
        <v>160</v>
      </c>
      <c r="C3373" t="s">
        <v>27</v>
      </c>
      <c r="D3373">
        <v>6</v>
      </c>
      <c r="E3373" s="1">
        <v>40622.493055555547</v>
      </c>
      <c r="F3373">
        <v>1.25</v>
      </c>
      <c r="G3373">
        <v>13048</v>
      </c>
      <c r="H3373" t="s">
        <v>10</v>
      </c>
      <c r="I3373" t="str">
        <f>IF(AND(LEFT(OnlineRetail[[#This Row],[InvoiceNo]],1)&lt;&gt;"C",OnlineRetail[[#This Row],[CustomerID]]&lt;&gt;""),"Yes","No")</f>
        <v>Yes</v>
      </c>
      <c r="J3373" s="4">
        <f>EOMONTH(OnlineRetail[[#This Row],[InvoiceDate]],-1)+1</f>
        <v>40603</v>
      </c>
      <c r="K3373" s="6">
        <f>OnlineRetail[[#This Row],[Quantity]]*OnlineRetail[[#This Row],[UnitPrice]]</f>
        <v>7.5</v>
      </c>
      <c r="L3373" t="str">
        <f t="shared" si="52"/>
        <v>13048|Mar-2011</v>
      </c>
    </row>
    <row r="3374" spans="1:12">
      <c r="A3374">
        <v>537653</v>
      </c>
      <c r="B3374" t="s">
        <v>218</v>
      </c>
      <c r="C3374" t="s">
        <v>14</v>
      </c>
      <c r="D3374">
        <v>11</v>
      </c>
      <c r="E3374" s="1">
        <v>40622.494444444441</v>
      </c>
      <c r="F3374">
        <v>1.25</v>
      </c>
      <c r="G3374">
        <v>13358</v>
      </c>
      <c r="H3374" t="s">
        <v>10</v>
      </c>
      <c r="I3374" t="str">
        <f>IF(AND(LEFT(OnlineRetail[[#This Row],[InvoiceNo]],1)&lt;&gt;"C",OnlineRetail[[#This Row],[CustomerID]]&lt;&gt;""),"Yes","No")</f>
        <v>Yes</v>
      </c>
      <c r="J3374" s="4">
        <f>EOMONTH(OnlineRetail[[#This Row],[InvoiceDate]],-1)+1</f>
        <v>40603</v>
      </c>
      <c r="K3374" s="6">
        <f>OnlineRetail[[#This Row],[Quantity]]*OnlineRetail[[#This Row],[UnitPrice]]</f>
        <v>13.75</v>
      </c>
      <c r="L3374" t="str">
        <f t="shared" si="52"/>
        <v>13358|Mar-2011</v>
      </c>
    </row>
    <row r="3375" spans="1:12">
      <c r="A3375">
        <v>551995</v>
      </c>
      <c r="B3375" t="s">
        <v>32</v>
      </c>
      <c r="C3375" t="s">
        <v>39</v>
      </c>
      <c r="D3375">
        <v>18</v>
      </c>
      <c r="E3375" s="1">
        <v>40622.503472222219</v>
      </c>
      <c r="F3375">
        <v>0.85</v>
      </c>
      <c r="G3375">
        <v>13524</v>
      </c>
      <c r="H3375" t="s">
        <v>10</v>
      </c>
      <c r="I3375" t="str">
        <f>IF(AND(LEFT(OnlineRetail[[#This Row],[InvoiceNo]],1)&lt;&gt;"C",OnlineRetail[[#This Row],[CustomerID]]&lt;&gt;""),"Yes","No")</f>
        <v>Yes</v>
      </c>
      <c r="J3375" s="4">
        <f>EOMONTH(OnlineRetail[[#This Row],[InvoiceDate]],-1)+1</f>
        <v>40603</v>
      </c>
      <c r="K3375" s="6">
        <f>OnlineRetail[[#This Row],[Quantity]]*OnlineRetail[[#This Row],[UnitPrice]]</f>
        <v>15.299999999999999</v>
      </c>
      <c r="L3375" t="str">
        <f t="shared" si="52"/>
        <v>13524|Mar-2011</v>
      </c>
    </row>
    <row r="3376" spans="1:12">
      <c r="A3376">
        <v>536670</v>
      </c>
      <c r="B3376" t="s">
        <v>253</v>
      </c>
      <c r="C3376" t="s">
        <v>21</v>
      </c>
      <c r="D3376">
        <v>10</v>
      </c>
      <c r="E3376" s="1">
        <v>40622.510416666657</v>
      </c>
      <c r="F3376">
        <v>2.5499999999999998</v>
      </c>
      <c r="G3376">
        <v>13575</v>
      </c>
      <c r="H3376" t="s">
        <v>36</v>
      </c>
      <c r="I3376" t="str">
        <f>IF(AND(LEFT(OnlineRetail[[#This Row],[InvoiceNo]],1)&lt;&gt;"C",OnlineRetail[[#This Row],[CustomerID]]&lt;&gt;""),"Yes","No")</f>
        <v>Yes</v>
      </c>
      <c r="J3376" s="4">
        <f>EOMONTH(OnlineRetail[[#This Row],[InvoiceDate]],-1)+1</f>
        <v>40603</v>
      </c>
      <c r="K3376" s="6">
        <f>OnlineRetail[[#This Row],[Quantity]]*OnlineRetail[[#This Row],[UnitPrice]]</f>
        <v>25.5</v>
      </c>
      <c r="L3376" t="str">
        <f t="shared" si="52"/>
        <v>13575|Mar-2011</v>
      </c>
    </row>
    <row r="3377" spans="1:12">
      <c r="A3377">
        <v>537001</v>
      </c>
      <c r="B3377" t="s">
        <v>285</v>
      </c>
      <c r="C3377" t="s">
        <v>72</v>
      </c>
      <c r="D3377">
        <v>12</v>
      </c>
      <c r="E3377" s="1">
        <v>40622.513194444437</v>
      </c>
      <c r="F3377">
        <v>5.95</v>
      </c>
      <c r="G3377">
        <v>12721</v>
      </c>
      <c r="H3377" t="s">
        <v>10</v>
      </c>
      <c r="I3377" t="str">
        <f>IF(AND(LEFT(OnlineRetail[[#This Row],[InvoiceNo]],1)&lt;&gt;"C",OnlineRetail[[#This Row],[CustomerID]]&lt;&gt;""),"Yes","No")</f>
        <v>Yes</v>
      </c>
      <c r="J3377" s="4">
        <f>EOMONTH(OnlineRetail[[#This Row],[InvoiceDate]],-1)+1</f>
        <v>40603</v>
      </c>
      <c r="K3377" s="6">
        <f>OnlineRetail[[#This Row],[Quantity]]*OnlineRetail[[#This Row],[UnitPrice]]</f>
        <v>71.400000000000006</v>
      </c>
      <c r="L3377" t="str">
        <f t="shared" si="52"/>
        <v>12721|Mar-2011</v>
      </c>
    </row>
    <row r="3378" spans="1:12">
      <c r="A3378">
        <v>555292</v>
      </c>
      <c r="B3378" t="s">
        <v>173</v>
      </c>
      <c r="C3378" t="s">
        <v>62</v>
      </c>
      <c r="D3378">
        <v>19</v>
      </c>
      <c r="E3378" s="1">
        <v>40622.517361111109</v>
      </c>
      <c r="F3378">
        <v>1.25</v>
      </c>
      <c r="G3378">
        <v>12854</v>
      </c>
      <c r="H3378" t="s">
        <v>10</v>
      </c>
      <c r="I3378" t="str">
        <f>IF(AND(LEFT(OnlineRetail[[#This Row],[InvoiceNo]],1)&lt;&gt;"C",OnlineRetail[[#This Row],[CustomerID]]&lt;&gt;""),"Yes","No")</f>
        <v>Yes</v>
      </c>
      <c r="J3378" s="4">
        <f>EOMONTH(OnlineRetail[[#This Row],[InvoiceDate]],-1)+1</f>
        <v>40603</v>
      </c>
      <c r="K3378" s="6">
        <f>OnlineRetail[[#This Row],[Quantity]]*OnlineRetail[[#This Row],[UnitPrice]]</f>
        <v>23.75</v>
      </c>
      <c r="L3378" t="str">
        <f t="shared" si="52"/>
        <v>12854|Mar-2011</v>
      </c>
    </row>
    <row r="3379" spans="1:12">
      <c r="A3379">
        <v>537210</v>
      </c>
      <c r="B3379" t="s">
        <v>146</v>
      </c>
      <c r="C3379" t="s">
        <v>53</v>
      </c>
      <c r="D3379">
        <v>19</v>
      </c>
      <c r="E3379" s="1">
        <v>40622.520138888889</v>
      </c>
      <c r="F3379">
        <v>2.5499999999999998</v>
      </c>
      <c r="G3379">
        <v>13333</v>
      </c>
      <c r="H3379" t="s">
        <v>10</v>
      </c>
      <c r="I3379" t="str">
        <f>IF(AND(LEFT(OnlineRetail[[#This Row],[InvoiceNo]],1)&lt;&gt;"C",OnlineRetail[[#This Row],[CustomerID]]&lt;&gt;""),"Yes","No")</f>
        <v>Yes</v>
      </c>
      <c r="J3379" s="4">
        <f>EOMONTH(OnlineRetail[[#This Row],[InvoiceDate]],-1)+1</f>
        <v>40603</v>
      </c>
      <c r="K3379" s="6">
        <f>OnlineRetail[[#This Row],[Quantity]]*OnlineRetail[[#This Row],[UnitPrice]]</f>
        <v>48.449999999999996</v>
      </c>
      <c r="L3379" t="str">
        <f t="shared" si="52"/>
        <v>13333|Mar-2011</v>
      </c>
    </row>
    <row r="3380" spans="1:12">
      <c r="A3380">
        <v>540348</v>
      </c>
      <c r="B3380" t="s">
        <v>224</v>
      </c>
      <c r="C3380" t="s">
        <v>12</v>
      </c>
      <c r="D3380">
        <v>5</v>
      </c>
      <c r="E3380" s="1">
        <v>40622.520138888889</v>
      </c>
      <c r="F3380">
        <v>5.95</v>
      </c>
      <c r="G3380">
        <v>12755</v>
      </c>
      <c r="H3380" t="s">
        <v>70</v>
      </c>
      <c r="I3380" t="str">
        <f>IF(AND(LEFT(OnlineRetail[[#This Row],[InvoiceNo]],1)&lt;&gt;"C",OnlineRetail[[#This Row],[CustomerID]]&lt;&gt;""),"Yes","No")</f>
        <v>Yes</v>
      </c>
      <c r="J3380" s="4">
        <f>EOMONTH(OnlineRetail[[#This Row],[InvoiceDate]],-1)+1</f>
        <v>40603</v>
      </c>
      <c r="K3380" s="6">
        <f>OnlineRetail[[#This Row],[Quantity]]*OnlineRetail[[#This Row],[UnitPrice]]</f>
        <v>29.75</v>
      </c>
      <c r="L3380" t="str">
        <f t="shared" si="52"/>
        <v>12755|Mar-2011</v>
      </c>
    </row>
    <row r="3381" spans="1:12">
      <c r="A3381">
        <v>553338</v>
      </c>
      <c r="B3381" t="s">
        <v>212</v>
      </c>
      <c r="C3381" t="s">
        <v>50</v>
      </c>
      <c r="D3381">
        <v>21</v>
      </c>
      <c r="E3381" s="1">
        <v>40622.527777777781</v>
      </c>
      <c r="F3381">
        <v>2.5499999999999998</v>
      </c>
      <c r="G3381">
        <v>14281</v>
      </c>
      <c r="H3381" t="s">
        <v>10</v>
      </c>
      <c r="I3381" t="str">
        <f>IF(AND(LEFT(OnlineRetail[[#This Row],[InvoiceNo]],1)&lt;&gt;"C",OnlineRetail[[#This Row],[CustomerID]]&lt;&gt;""),"Yes","No")</f>
        <v>Yes</v>
      </c>
      <c r="J3381" s="4">
        <f>EOMONTH(OnlineRetail[[#This Row],[InvoiceDate]],-1)+1</f>
        <v>40603</v>
      </c>
      <c r="K3381" s="6">
        <f>OnlineRetail[[#This Row],[Quantity]]*OnlineRetail[[#This Row],[UnitPrice]]</f>
        <v>53.55</v>
      </c>
      <c r="L3381" t="str">
        <f t="shared" si="52"/>
        <v>14281|Mar-2011</v>
      </c>
    </row>
    <row r="3382" spans="1:12">
      <c r="A3382">
        <v>549992</v>
      </c>
      <c r="B3382" t="s">
        <v>212</v>
      </c>
      <c r="C3382" t="s">
        <v>12</v>
      </c>
      <c r="D3382">
        <v>18</v>
      </c>
      <c r="E3382" s="1">
        <v>40622.555555555547</v>
      </c>
      <c r="F3382">
        <v>9.9499999999999993</v>
      </c>
      <c r="G3382">
        <v>12654</v>
      </c>
      <c r="H3382" t="s">
        <v>10</v>
      </c>
      <c r="I3382" t="str">
        <f>IF(AND(LEFT(OnlineRetail[[#This Row],[InvoiceNo]],1)&lt;&gt;"C",OnlineRetail[[#This Row],[CustomerID]]&lt;&gt;""),"Yes","No")</f>
        <v>Yes</v>
      </c>
      <c r="J3382" s="4">
        <f>EOMONTH(OnlineRetail[[#This Row],[InvoiceDate]],-1)+1</f>
        <v>40603</v>
      </c>
      <c r="K3382" s="6">
        <f>OnlineRetail[[#This Row],[Quantity]]*OnlineRetail[[#This Row],[UnitPrice]]</f>
        <v>179.1</v>
      </c>
      <c r="L3382" t="str">
        <f t="shared" si="52"/>
        <v>12654|Mar-2011</v>
      </c>
    </row>
    <row r="3383" spans="1:12">
      <c r="A3383">
        <v>546663</v>
      </c>
      <c r="B3383" t="s">
        <v>278</v>
      </c>
      <c r="C3383" t="s">
        <v>12</v>
      </c>
      <c r="D3383">
        <v>19</v>
      </c>
      <c r="E3383" s="1">
        <v>40622.569444444453</v>
      </c>
      <c r="F3383">
        <v>2.1</v>
      </c>
      <c r="G3383">
        <v>12763</v>
      </c>
      <c r="H3383" t="s">
        <v>10</v>
      </c>
      <c r="I3383" t="str">
        <f>IF(AND(LEFT(OnlineRetail[[#This Row],[InvoiceNo]],1)&lt;&gt;"C",OnlineRetail[[#This Row],[CustomerID]]&lt;&gt;""),"Yes","No")</f>
        <v>Yes</v>
      </c>
      <c r="J3383" s="4">
        <f>EOMONTH(OnlineRetail[[#This Row],[InvoiceDate]],-1)+1</f>
        <v>40603</v>
      </c>
      <c r="K3383" s="6">
        <f>OnlineRetail[[#This Row],[Quantity]]*OnlineRetail[[#This Row],[UnitPrice]]</f>
        <v>39.9</v>
      </c>
      <c r="L3383" t="str">
        <f t="shared" si="52"/>
        <v>12763|Mar-2011</v>
      </c>
    </row>
    <row r="3384" spans="1:12">
      <c r="A3384">
        <v>552170</v>
      </c>
      <c r="B3384" t="s">
        <v>11</v>
      </c>
      <c r="C3384" t="s">
        <v>46</v>
      </c>
      <c r="D3384">
        <v>6</v>
      </c>
      <c r="E3384" s="1">
        <v>40622.577777777777</v>
      </c>
      <c r="F3384">
        <v>4.25</v>
      </c>
      <c r="G3384">
        <v>13168</v>
      </c>
      <c r="H3384" t="s">
        <v>25</v>
      </c>
      <c r="I3384" t="str">
        <f>IF(AND(LEFT(OnlineRetail[[#This Row],[InvoiceNo]],1)&lt;&gt;"C",OnlineRetail[[#This Row],[CustomerID]]&lt;&gt;""),"Yes","No")</f>
        <v>Yes</v>
      </c>
      <c r="J3384" s="4">
        <f>EOMONTH(OnlineRetail[[#This Row],[InvoiceDate]],-1)+1</f>
        <v>40603</v>
      </c>
      <c r="K3384" s="6">
        <f>OnlineRetail[[#This Row],[Quantity]]*OnlineRetail[[#This Row],[UnitPrice]]</f>
        <v>25.5</v>
      </c>
      <c r="L3384" t="str">
        <f t="shared" si="52"/>
        <v>13168|Mar-2011</v>
      </c>
    </row>
    <row r="3385" spans="1:12">
      <c r="A3385">
        <v>551751</v>
      </c>
      <c r="B3385" t="s">
        <v>45</v>
      </c>
      <c r="C3385" t="s">
        <v>83</v>
      </c>
      <c r="D3385">
        <v>19</v>
      </c>
      <c r="E3385" s="1">
        <v>40622.581944444442</v>
      </c>
      <c r="F3385">
        <v>4.25</v>
      </c>
      <c r="G3385">
        <v>13967</v>
      </c>
      <c r="H3385" t="s">
        <v>10</v>
      </c>
      <c r="I3385" t="str">
        <f>IF(AND(LEFT(OnlineRetail[[#This Row],[InvoiceNo]],1)&lt;&gt;"C",OnlineRetail[[#This Row],[CustomerID]]&lt;&gt;""),"Yes","No")</f>
        <v>Yes</v>
      </c>
      <c r="J3385" s="4">
        <f>EOMONTH(OnlineRetail[[#This Row],[InvoiceDate]],-1)+1</f>
        <v>40603</v>
      </c>
      <c r="K3385" s="6">
        <f>OnlineRetail[[#This Row],[Quantity]]*OnlineRetail[[#This Row],[UnitPrice]]</f>
        <v>80.75</v>
      </c>
      <c r="L3385" t="str">
        <f t="shared" si="52"/>
        <v>13967|Mar-2011</v>
      </c>
    </row>
    <row r="3386" spans="1:12">
      <c r="A3386">
        <v>552478</v>
      </c>
      <c r="B3386" t="s">
        <v>302</v>
      </c>
      <c r="C3386" t="s">
        <v>40</v>
      </c>
      <c r="D3386">
        <v>9</v>
      </c>
      <c r="E3386" s="1">
        <v>40622.606944444437</v>
      </c>
      <c r="F3386">
        <v>1.25</v>
      </c>
      <c r="G3386">
        <v>13186</v>
      </c>
      <c r="H3386" t="s">
        <v>36</v>
      </c>
      <c r="I3386" t="str">
        <f>IF(AND(LEFT(OnlineRetail[[#This Row],[InvoiceNo]],1)&lt;&gt;"C",OnlineRetail[[#This Row],[CustomerID]]&lt;&gt;""),"Yes","No")</f>
        <v>Yes</v>
      </c>
      <c r="J3386" s="4">
        <f>EOMONTH(OnlineRetail[[#This Row],[InvoiceDate]],-1)+1</f>
        <v>40603</v>
      </c>
      <c r="K3386" s="6">
        <f>OnlineRetail[[#This Row],[Quantity]]*OnlineRetail[[#This Row],[UnitPrice]]</f>
        <v>11.25</v>
      </c>
      <c r="L3386" t="str">
        <f t="shared" si="52"/>
        <v>13186|Mar-2011</v>
      </c>
    </row>
    <row r="3387" spans="1:12">
      <c r="A3387">
        <v>548573</v>
      </c>
      <c r="B3387" t="s">
        <v>241</v>
      </c>
      <c r="C3387" t="s">
        <v>83</v>
      </c>
      <c r="D3387">
        <v>6</v>
      </c>
      <c r="E3387" s="1">
        <v>40622.659722222219</v>
      </c>
      <c r="F3387">
        <v>1.65</v>
      </c>
      <c r="G3387">
        <v>14181</v>
      </c>
      <c r="H3387" t="s">
        <v>126</v>
      </c>
      <c r="I3387" t="str">
        <f>IF(AND(LEFT(OnlineRetail[[#This Row],[InvoiceNo]],1)&lt;&gt;"C",OnlineRetail[[#This Row],[CustomerID]]&lt;&gt;""),"Yes","No")</f>
        <v>Yes</v>
      </c>
      <c r="J3387" s="4">
        <f>EOMONTH(OnlineRetail[[#This Row],[InvoiceDate]],-1)+1</f>
        <v>40603</v>
      </c>
      <c r="K3387" s="6">
        <f>OnlineRetail[[#This Row],[Quantity]]*OnlineRetail[[#This Row],[UnitPrice]]</f>
        <v>9.8999999999999986</v>
      </c>
      <c r="L3387" t="str">
        <f t="shared" si="52"/>
        <v>14181|Mar-2011</v>
      </c>
    </row>
    <row r="3388" spans="1:12">
      <c r="A3388">
        <v>543286</v>
      </c>
      <c r="B3388" t="s">
        <v>281</v>
      </c>
      <c r="C3388" t="s">
        <v>24</v>
      </c>
      <c r="D3388">
        <v>15</v>
      </c>
      <c r="E3388" s="1">
        <v>40622.669444444437</v>
      </c>
      <c r="F3388">
        <v>9.9499999999999993</v>
      </c>
      <c r="G3388">
        <v>13780</v>
      </c>
      <c r="H3388" t="s">
        <v>10</v>
      </c>
      <c r="I3388" t="str">
        <f>IF(AND(LEFT(OnlineRetail[[#This Row],[InvoiceNo]],1)&lt;&gt;"C",OnlineRetail[[#This Row],[CustomerID]]&lt;&gt;""),"Yes","No")</f>
        <v>Yes</v>
      </c>
      <c r="J3388" s="4">
        <f>EOMONTH(OnlineRetail[[#This Row],[InvoiceDate]],-1)+1</f>
        <v>40603</v>
      </c>
      <c r="K3388" s="6">
        <f>OnlineRetail[[#This Row],[Quantity]]*OnlineRetail[[#This Row],[UnitPrice]]</f>
        <v>149.25</v>
      </c>
      <c r="L3388" t="str">
        <f t="shared" si="52"/>
        <v>13780|Mar-2011</v>
      </c>
    </row>
    <row r="3389" spans="1:12">
      <c r="A3389">
        <v>538430</v>
      </c>
      <c r="B3389" t="s">
        <v>116</v>
      </c>
      <c r="C3389" t="s">
        <v>33</v>
      </c>
      <c r="D3389">
        <v>10</v>
      </c>
      <c r="E3389" s="1">
        <v>40622.670138888891</v>
      </c>
      <c r="F3389">
        <v>1.65</v>
      </c>
      <c r="G3389">
        <v>13048</v>
      </c>
      <c r="H3389" t="s">
        <v>10</v>
      </c>
      <c r="I3389" t="str">
        <f>IF(AND(LEFT(OnlineRetail[[#This Row],[InvoiceNo]],1)&lt;&gt;"C",OnlineRetail[[#This Row],[CustomerID]]&lt;&gt;""),"Yes","No")</f>
        <v>Yes</v>
      </c>
      <c r="J3389" s="4">
        <f>EOMONTH(OnlineRetail[[#This Row],[InvoiceDate]],-1)+1</f>
        <v>40603</v>
      </c>
      <c r="K3389" s="6">
        <f>OnlineRetail[[#This Row],[Quantity]]*OnlineRetail[[#This Row],[UnitPrice]]</f>
        <v>16.5</v>
      </c>
      <c r="L3389" t="str">
        <f t="shared" si="52"/>
        <v>13048|Mar-2011</v>
      </c>
    </row>
    <row r="3390" spans="1:12">
      <c r="A3390">
        <v>542096</v>
      </c>
      <c r="B3390" t="s">
        <v>92</v>
      </c>
      <c r="C3390" t="s">
        <v>21</v>
      </c>
      <c r="D3390">
        <v>21</v>
      </c>
      <c r="E3390" s="1">
        <v>40622.677777777782</v>
      </c>
      <c r="F3390">
        <v>5.95</v>
      </c>
      <c r="G3390">
        <v>13941</v>
      </c>
      <c r="H3390" t="s">
        <v>10</v>
      </c>
      <c r="I3390" t="str">
        <f>IF(AND(LEFT(OnlineRetail[[#This Row],[InvoiceNo]],1)&lt;&gt;"C",OnlineRetail[[#This Row],[CustomerID]]&lt;&gt;""),"Yes","No")</f>
        <v>Yes</v>
      </c>
      <c r="J3390" s="4">
        <f>EOMONTH(OnlineRetail[[#This Row],[InvoiceDate]],-1)+1</f>
        <v>40603</v>
      </c>
      <c r="K3390" s="6">
        <f>OnlineRetail[[#This Row],[Quantity]]*OnlineRetail[[#This Row],[UnitPrice]]</f>
        <v>124.95</v>
      </c>
      <c r="L3390" t="str">
        <f t="shared" si="52"/>
        <v>13941|Mar-2011</v>
      </c>
    </row>
    <row r="3391" spans="1:12">
      <c r="A3391">
        <v>540903</v>
      </c>
      <c r="B3391" t="s">
        <v>231</v>
      </c>
      <c r="C3391" t="s">
        <v>40</v>
      </c>
      <c r="D3391">
        <v>7</v>
      </c>
      <c r="E3391" s="1">
        <v>40622.688888888893</v>
      </c>
      <c r="F3391">
        <v>1.25</v>
      </c>
      <c r="G3391">
        <v>13364</v>
      </c>
      <c r="H3391" t="s">
        <v>10</v>
      </c>
      <c r="I3391" t="str">
        <f>IF(AND(LEFT(OnlineRetail[[#This Row],[InvoiceNo]],1)&lt;&gt;"C",OnlineRetail[[#This Row],[CustomerID]]&lt;&gt;""),"Yes","No")</f>
        <v>Yes</v>
      </c>
      <c r="J3391" s="4">
        <f>EOMONTH(OnlineRetail[[#This Row],[InvoiceDate]],-1)+1</f>
        <v>40603</v>
      </c>
      <c r="K3391" s="6">
        <f>OnlineRetail[[#This Row],[Quantity]]*OnlineRetail[[#This Row],[UnitPrice]]</f>
        <v>8.75</v>
      </c>
      <c r="L3391" t="str">
        <f t="shared" si="52"/>
        <v>13364|Mar-2011</v>
      </c>
    </row>
    <row r="3392" spans="1:12">
      <c r="A3392">
        <v>547914</v>
      </c>
      <c r="B3392" t="s">
        <v>146</v>
      </c>
      <c r="C3392" t="s">
        <v>83</v>
      </c>
      <c r="D3392">
        <v>1</v>
      </c>
      <c r="E3392" s="1">
        <v>40622.701388888891</v>
      </c>
      <c r="F3392">
        <v>4.25</v>
      </c>
      <c r="G3392">
        <v>13801</v>
      </c>
      <c r="H3392" t="s">
        <v>10</v>
      </c>
      <c r="I3392" t="str">
        <f>IF(AND(LEFT(OnlineRetail[[#This Row],[InvoiceNo]],1)&lt;&gt;"C",OnlineRetail[[#This Row],[CustomerID]]&lt;&gt;""),"Yes","No")</f>
        <v>Yes</v>
      </c>
      <c r="J3392" s="4">
        <f>EOMONTH(OnlineRetail[[#This Row],[InvoiceDate]],-1)+1</f>
        <v>40603</v>
      </c>
      <c r="K3392" s="6">
        <f>OnlineRetail[[#This Row],[Quantity]]*OnlineRetail[[#This Row],[UnitPrice]]</f>
        <v>4.25</v>
      </c>
      <c r="L3392" t="str">
        <f t="shared" si="52"/>
        <v>13801|Mar-2011</v>
      </c>
    </row>
    <row r="3393" spans="1:12">
      <c r="A3393">
        <v>555632</v>
      </c>
      <c r="B3393" t="s">
        <v>160</v>
      </c>
      <c r="C3393" t="s">
        <v>16</v>
      </c>
      <c r="D3393">
        <v>17</v>
      </c>
      <c r="E3393" s="1">
        <v>40622.712500000001</v>
      </c>
      <c r="F3393">
        <v>1.25</v>
      </c>
      <c r="G3393">
        <v>14156</v>
      </c>
      <c r="H3393" t="s">
        <v>10</v>
      </c>
      <c r="I3393" t="str">
        <f>IF(AND(LEFT(OnlineRetail[[#This Row],[InvoiceNo]],1)&lt;&gt;"C",OnlineRetail[[#This Row],[CustomerID]]&lt;&gt;""),"Yes","No")</f>
        <v>Yes</v>
      </c>
      <c r="J3393" s="4">
        <f>EOMONTH(OnlineRetail[[#This Row],[InvoiceDate]],-1)+1</f>
        <v>40603</v>
      </c>
      <c r="K3393" s="6">
        <f>OnlineRetail[[#This Row],[Quantity]]*OnlineRetail[[#This Row],[UnitPrice]]</f>
        <v>21.25</v>
      </c>
      <c r="L3393" t="str">
        <f t="shared" si="52"/>
        <v>14156|Mar-2011</v>
      </c>
    </row>
    <row r="3394" spans="1:12">
      <c r="A3394">
        <v>548626</v>
      </c>
      <c r="B3394" t="s">
        <v>43</v>
      </c>
      <c r="C3394" t="s">
        <v>9</v>
      </c>
      <c r="D3394">
        <v>4</v>
      </c>
      <c r="E3394" s="1">
        <v>40622.715277777781</v>
      </c>
      <c r="F3394">
        <v>1.25</v>
      </c>
      <c r="G3394">
        <v>12667</v>
      </c>
      <c r="H3394" t="s">
        <v>10</v>
      </c>
      <c r="I3394" t="str">
        <f>IF(AND(LEFT(OnlineRetail[[#This Row],[InvoiceNo]],1)&lt;&gt;"C",OnlineRetail[[#This Row],[CustomerID]]&lt;&gt;""),"Yes","No")</f>
        <v>Yes</v>
      </c>
      <c r="J3394" s="4">
        <f>EOMONTH(OnlineRetail[[#This Row],[InvoiceDate]],-1)+1</f>
        <v>40603</v>
      </c>
      <c r="K3394" s="6">
        <f>OnlineRetail[[#This Row],[Quantity]]*OnlineRetail[[#This Row],[UnitPrice]]</f>
        <v>5</v>
      </c>
      <c r="L3394" t="str">
        <f t="shared" ref="L3394:L3457" si="53">IF(I3394="Yes",G3394&amp;"|"&amp;TEXT(J3394,"mmm-yyyy"),"")</f>
        <v>12667|Mar-2011</v>
      </c>
    </row>
    <row r="3395" spans="1:12">
      <c r="A3395">
        <v>548451</v>
      </c>
      <c r="B3395" t="s">
        <v>224</v>
      </c>
      <c r="C3395" t="s">
        <v>21</v>
      </c>
      <c r="D3395">
        <v>13</v>
      </c>
      <c r="E3395" s="1">
        <v>40622.734027777777</v>
      </c>
      <c r="F3395">
        <v>9.9499999999999993</v>
      </c>
      <c r="G3395">
        <v>13481</v>
      </c>
      <c r="H3395" t="s">
        <v>10</v>
      </c>
      <c r="I3395" t="str">
        <f>IF(AND(LEFT(OnlineRetail[[#This Row],[InvoiceNo]],1)&lt;&gt;"C",OnlineRetail[[#This Row],[CustomerID]]&lt;&gt;""),"Yes","No")</f>
        <v>Yes</v>
      </c>
      <c r="J3395" s="4">
        <f>EOMONTH(OnlineRetail[[#This Row],[InvoiceDate]],-1)+1</f>
        <v>40603</v>
      </c>
      <c r="K3395" s="6">
        <f>OnlineRetail[[#This Row],[Quantity]]*OnlineRetail[[#This Row],[UnitPrice]]</f>
        <v>129.35</v>
      </c>
      <c r="L3395" t="str">
        <f t="shared" si="53"/>
        <v>13481|Mar-2011</v>
      </c>
    </row>
    <row r="3396" spans="1:12">
      <c r="A3396">
        <v>536901</v>
      </c>
      <c r="B3396" t="s">
        <v>113</v>
      </c>
      <c r="C3396" t="s">
        <v>16</v>
      </c>
      <c r="D3396">
        <v>18</v>
      </c>
      <c r="E3396" s="1">
        <v>40622.736111111109</v>
      </c>
      <c r="F3396">
        <v>3.39</v>
      </c>
      <c r="G3396">
        <v>13996</v>
      </c>
      <c r="H3396" t="s">
        <v>10</v>
      </c>
      <c r="I3396" t="str">
        <f>IF(AND(LEFT(OnlineRetail[[#This Row],[InvoiceNo]],1)&lt;&gt;"C",OnlineRetail[[#This Row],[CustomerID]]&lt;&gt;""),"Yes","No")</f>
        <v>Yes</v>
      </c>
      <c r="J3396" s="4">
        <f>EOMONTH(OnlineRetail[[#This Row],[InvoiceDate]],-1)+1</f>
        <v>40603</v>
      </c>
      <c r="K3396" s="6">
        <f>OnlineRetail[[#This Row],[Quantity]]*OnlineRetail[[#This Row],[UnitPrice]]</f>
        <v>61.02</v>
      </c>
      <c r="L3396" t="str">
        <f t="shared" si="53"/>
        <v>13996|Mar-2011</v>
      </c>
    </row>
    <row r="3397" spans="1:12">
      <c r="A3397">
        <v>542071</v>
      </c>
      <c r="B3397" t="s">
        <v>237</v>
      </c>
      <c r="C3397" t="s">
        <v>62</v>
      </c>
      <c r="D3397">
        <v>18</v>
      </c>
      <c r="E3397" s="1">
        <v>40622.740277777782</v>
      </c>
      <c r="F3397">
        <v>3.39</v>
      </c>
      <c r="G3397">
        <v>12472</v>
      </c>
      <c r="H3397" t="s">
        <v>10</v>
      </c>
      <c r="I3397" t="str">
        <f>IF(AND(LEFT(OnlineRetail[[#This Row],[InvoiceNo]],1)&lt;&gt;"C",OnlineRetail[[#This Row],[CustomerID]]&lt;&gt;""),"Yes","No")</f>
        <v>Yes</v>
      </c>
      <c r="J3397" s="4">
        <f>EOMONTH(OnlineRetail[[#This Row],[InvoiceDate]],-1)+1</f>
        <v>40603</v>
      </c>
      <c r="K3397" s="6">
        <f>OnlineRetail[[#This Row],[Quantity]]*OnlineRetail[[#This Row],[UnitPrice]]</f>
        <v>61.02</v>
      </c>
      <c r="L3397" t="str">
        <f t="shared" si="53"/>
        <v>12472|Mar-2011</v>
      </c>
    </row>
    <row r="3398" spans="1:12">
      <c r="A3398">
        <v>537559</v>
      </c>
      <c r="B3398" t="s">
        <v>227</v>
      </c>
      <c r="C3398" t="s">
        <v>12</v>
      </c>
      <c r="D3398">
        <v>17</v>
      </c>
      <c r="E3398" s="1">
        <v>40622.775000000001</v>
      </c>
      <c r="F3398">
        <v>2.1</v>
      </c>
      <c r="G3398">
        <v>13183</v>
      </c>
      <c r="H3398" t="s">
        <v>10</v>
      </c>
      <c r="I3398" t="str">
        <f>IF(AND(LEFT(OnlineRetail[[#This Row],[InvoiceNo]],1)&lt;&gt;"C",OnlineRetail[[#This Row],[CustomerID]]&lt;&gt;""),"Yes","No")</f>
        <v>Yes</v>
      </c>
      <c r="J3398" s="4">
        <f>EOMONTH(OnlineRetail[[#This Row],[InvoiceDate]],-1)+1</f>
        <v>40603</v>
      </c>
      <c r="K3398" s="6">
        <f>OnlineRetail[[#This Row],[Quantity]]*OnlineRetail[[#This Row],[UnitPrice]]</f>
        <v>35.700000000000003</v>
      </c>
      <c r="L3398" t="str">
        <f t="shared" si="53"/>
        <v>13183|Mar-2011</v>
      </c>
    </row>
    <row r="3399" spans="1:12">
      <c r="A3399">
        <v>550372</v>
      </c>
      <c r="B3399" t="s">
        <v>263</v>
      </c>
      <c r="C3399" t="s">
        <v>21</v>
      </c>
      <c r="D3399">
        <v>24</v>
      </c>
      <c r="E3399" s="1">
        <v>40622.775694444441</v>
      </c>
      <c r="F3399">
        <v>5.95</v>
      </c>
      <c r="G3399">
        <v>12584</v>
      </c>
      <c r="H3399" t="s">
        <v>22</v>
      </c>
      <c r="I3399" t="str">
        <f>IF(AND(LEFT(OnlineRetail[[#This Row],[InvoiceNo]],1)&lt;&gt;"C",OnlineRetail[[#This Row],[CustomerID]]&lt;&gt;""),"Yes","No")</f>
        <v>Yes</v>
      </c>
      <c r="J3399" s="4">
        <f>EOMONTH(OnlineRetail[[#This Row],[InvoiceDate]],-1)+1</f>
        <v>40603</v>
      </c>
      <c r="K3399" s="6">
        <f>OnlineRetail[[#This Row],[Quantity]]*OnlineRetail[[#This Row],[UnitPrice]]</f>
        <v>142.80000000000001</v>
      </c>
      <c r="L3399" t="str">
        <f t="shared" si="53"/>
        <v>12584|Mar-2011</v>
      </c>
    </row>
    <row r="3400" spans="1:12">
      <c r="A3400">
        <v>550338</v>
      </c>
      <c r="B3400" t="s">
        <v>164</v>
      </c>
      <c r="C3400" t="s">
        <v>12</v>
      </c>
      <c r="D3400">
        <v>18</v>
      </c>
      <c r="E3400" s="1">
        <v>40622.796527777777</v>
      </c>
      <c r="F3400">
        <v>7.95</v>
      </c>
      <c r="G3400">
        <v>12672</v>
      </c>
      <c r="H3400" t="s">
        <v>10</v>
      </c>
      <c r="I3400" t="str">
        <f>IF(AND(LEFT(OnlineRetail[[#This Row],[InvoiceNo]],1)&lt;&gt;"C",OnlineRetail[[#This Row],[CustomerID]]&lt;&gt;""),"Yes","No")</f>
        <v>Yes</v>
      </c>
      <c r="J3400" s="4">
        <f>EOMONTH(OnlineRetail[[#This Row],[InvoiceDate]],-1)+1</f>
        <v>40603</v>
      </c>
      <c r="K3400" s="6">
        <f>OnlineRetail[[#This Row],[Quantity]]*OnlineRetail[[#This Row],[UnitPrice]]</f>
        <v>143.1</v>
      </c>
      <c r="L3400" t="str">
        <f t="shared" si="53"/>
        <v>12672|Mar-2011</v>
      </c>
    </row>
    <row r="3401" spans="1:12">
      <c r="A3401">
        <v>539383</v>
      </c>
      <c r="B3401" t="s">
        <v>110</v>
      </c>
      <c r="C3401" t="s">
        <v>24</v>
      </c>
      <c r="D3401">
        <v>11</v>
      </c>
      <c r="E3401" s="1">
        <v>40622.808333333327</v>
      </c>
      <c r="F3401">
        <v>9.9499999999999993</v>
      </c>
      <c r="G3401">
        <v>13177</v>
      </c>
      <c r="H3401" t="s">
        <v>10</v>
      </c>
      <c r="I3401" t="str">
        <f>IF(AND(LEFT(OnlineRetail[[#This Row],[InvoiceNo]],1)&lt;&gt;"C",OnlineRetail[[#This Row],[CustomerID]]&lt;&gt;""),"Yes","No")</f>
        <v>Yes</v>
      </c>
      <c r="J3401" s="4">
        <f>EOMONTH(OnlineRetail[[#This Row],[InvoiceDate]],-1)+1</f>
        <v>40603</v>
      </c>
      <c r="K3401" s="6">
        <f>OnlineRetail[[#This Row],[Quantity]]*OnlineRetail[[#This Row],[UnitPrice]]</f>
        <v>109.44999999999999</v>
      </c>
      <c r="L3401" t="str">
        <f t="shared" si="53"/>
        <v>13177|Mar-2011</v>
      </c>
    </row>
    <row r="3402" spans="1:12">
      <c r="A3402">
        <v>546918</v>
      </c>
      <c r="B3402" t="s">
        <v>96</v>
      </c>
      <c r="C3402" t="s">
        <v>16</v>
      </c>
      <c r="D3402">
        <v>20</v>
      </c>
      <c r="E3402" s="1">
        <v>40622.813194444447</v>
      </c>
      <c r="F3402">
        <v>2.5499999999999998</v>
      </c>
      <c r="G3402">
        <v>13123</v>
      </c>
      <c r="H3402" t="s">
        <v>10</v>
      </c>
      <c r="I3402" t="str">
        <f>IF(AND(LEFT(OnlineRetail[[#This Row],[InvoiceNo]],1)&lt;&gt;"C",OnlineRetail[[#This Row],[CustomerID]]&lt;&gt;""),"Yes","No")</f>
        <v>Yes</v>
      </c>
      <c r="J3402" s="4">
        <f>EOMONTH(OnlineRetail[[#This Row],[InvoiceDate]],-1)+1</f>
        <v>40603</v>
      </c>
      <c r="K3402" s="6">
        <f>OnlineRetail[[#This Row],[Quantity]]*OnlineRetail[[#This Row],[UnitPrice]]</f>
        <v>51</v>
      </c>
      <c r="L3402" t="str">
        <f t="shared" si="53"/>
        <v>13123|Mar-2011</v>
      </c>
    </row>
    <row r="3403" spans="1:12">
      <c r="A3403">
        <v>554290</v>
      </c>
      <c r="B3403" t="s">
        <v>244</v>
      </c>
      <c r="C3403" t="s">
        <v>9</v>
      </c>
      <c r="D3403">
        <v>13</v>
      </c>
      <c r="E3403" s="1">
        <v>40622.813888888893</v>
      </c>
      <c r="F3403">
        <v>1.65</v>
      </c>
      <c r="G3403">
        <v>13931</v>
      </c>
      <c r="H3403" t="s">
        <v>10</v>
      </c>
      <c r="I3403" t="str">
        <f>IF(AND(LEFT(OnlineRetail[[#This Row],[InvoiceNo]],1)&lt;&gt;"C",OnlineRetail[[#This Row],[CustomerID]]&lt;&gt;""),"Yes","No")</f>
        <v>Yes</v>
      </c>
      <c r="J3403" s="4">
        <f>EOMONTH(OnlineRetail[[#This Row],[InvoiceDate]],-1)+1</f>
        <v>40603</v>
      </c>
      <c r="K3403" s="6">
        <f>OnlineRetail[[#This Row],[Quantity]]*OnlineRetail[[#This Row],[UnitPrice]]</f>
        <v>21.45</v>
      </c>
      <c r="L3403" t="str">
        <f t="shared" si="53"/>
        <v>13931|Mar-2011</v>
      </c>
    </row>
    <row r="3404" spans="1:12">
      <c r="A3404">
        <v>556283</v>
      </c>
      <c r="B3404" t="s">
        <v>151</v>
      </c>
      <c r="C3404" t="s">
        <v>40</v>
      </c>
      <c r="D3404">
        <v>17</v>
      </c>
      <c r="E3404" s="1">
        <v>40622.81527777778</v>
      </c>
      <c r="F3404">
        <v>4.95</v>
      </c>
      <c r="G3404">
        <v>13408</v>
      </c>
      <c r="H3404" t="s">
        <v>10</v>
      </c>
      <c r="I3404" t="str">
        <f>IF(AND(LEFT(OnlineRetail[[#This Row],[InvoiceNo]],1)&lt;&gt;"C",OnlineRetail[[#This Row],[CustomerID]]&lt;&gt;""),"Yes","No")</f>
        <v>Yes</v>
      </c>
      <c r="J3404" s="4">
        <f>EOMONTH(OnlineRetail[[#This Row],[InvoiceDate]],-1)+1</f>
        <v>40603</v>
      </c>
      <c r="K3404" s="6">
        <f>OnlineRetail[[#This Row],[Quantity]]*OnlineRetail[[#This Row],[UnitPrice]]</f>
        <v>84.15</v>
      </c>
      <c r="L3404" t="str">
        <f t="shared" si="53"/>
        <v>13408|Mar-2011</v>
      </c>
    </row>
    <row r="3405" spans="1:12">
      <c r="A3405">
        <v>543184</v>
      </c>
      <c r="B3405" t="s">
        <v>43</v>
      </c>
      <c r="C3405" t="s">
        <v>33</v>
      </c>
      <c r="D3405">
        <v>22</v>
      </c>
      <c r="E3405" s="1">
        <v>40622.815972222219</v>
      </c>
      <c r="F3405">
        <v>1.65</v>
      </c>
      <c r="G3405">
        <v>12871</v>
      </c>
      <c r="H3405" t="s">
        <v>10</v>
      </c>
      <c r="I3405" t="str">
        <f>IF(AND(LEFT(OnlineRetail[[#This Row],[InvoiceNo]],1)&lt;&gt;"C",OnlineRetail[[#This Row],[CustomerID]]&lt;&gt;""),"Yes","No")</f>
        <v>Yes</v>
      </c>
      <c r="J3405" s="4">
        <f>EOMONTH(OnlineRetail[[#This Row],[InvoiceDate]],-1)+1</f>
        <v>40603</v>
      </c>
      <c r="K3405" s="6">
        <f>OnlineRetail[[#This Row],[Quantity]]*OnlineRetail[[#This Row],[UnitPrice]]</f>
        <v>36.299999999999997</v>
      </c>
      <c r="L3405" t="str">
        <f t="shared" si="53"/>
        <v>12871|Mar-2011</v>
      </c>
    </row>
    <row r="3406" spans="1:12">
      <c r="A3406">
        <v>555969</v>
      </c>
      <c r="B3406" t="s">
        <v>43</v>
      </c>
      <c r="C3406" t="s">
        <v>62</v>
      </c>
      <c r="D3406">
        <v>3</v>
      </c>
      <c r="E3406" s="1">
        <v>40622.824305555558</v>
      </c>
      <c r="F3406">
        <v>2.1</v>
      </c>
      <c r="G3406">
        <v>13827</v>
      </c>
      <c r="H3406" t="s">
        <v>121</v>
      </c>
      <c r="I3406" t="str">
        <f>IF(AND(LEFT(OnlineRetail[[#This Row],[InvoiceNo]],1)&lt;&gt;"C",OnlineRetail[[#This Row],[CustomerID]]&lt;&gt;""),"Yes","No")</f>
        <v>Yes</v>
      </c>
      <c r="J3406" s="4">
        <f>EOMONTH(OnlineRetail[[#This Row],[InvoiceDate]],-1)+1</f>
        <v>40603</v>
      </c>
      <c r="K3406" s="6">
        <f>OnlineRetail[[#This Row],[Quantity]]*OnlineRetail[[#This Row],[UnitPrice]]</f>
        <v>6.3000000000000007</v>
      </c>
      <c r="L3406" t="str">
        <f t="shared" si="53"/>
        <v>13827|Mar-2011</v>
      </c>
    </row>
    <row r="3407" spans="1:12">
      <c r="A3407">
        <v>548827</v>
      </c>
      <c r="B3407" t="s">
        <v>142</v>
      </c>
      <c r="C3407" t="s">
        <v>12</v>
      </c>
      <c r="D3407">
        <v>5</v>
      </c>
      <c r="E3407" s="1">
        <v>40622.825694444437</v>
      </c>
      <c r="F3407">
        <v>2.5499999999999998</v>
      </c>
      <c r="G3407">
        <v>14196</v>
      </c>
      <c r="H3407" t="s">
        <v>10</v>
      </c>
      <c r="I3407" t="str">
        <f>IF(AND(LEFT(OnlineRetail[[#This Row],[InvoiceNo]],1)&lt;&gt;"C",OnlineRetail[[#This Row],[CustomerID]]&lt;&gt;""),"Yes","No")</f>
        <v>Yes</v>
      </c>
      <c r="J3407" s="4">
        <f>EOMONTH(OnlineRetail[[#This Row],[InvoiceDate]],-1)+1</f>
        <v>40603</v>
      </c>
      <c r="K3407" s="6">
        <f>OnlineRetail[[#This Row],[Quantity]]*OnlineRetail[[#This Row],[UnitPrice]]</f>
        <v>12.75</v>
      </c>
      <c r="L3407" t="str">
        <f t="shared" si="53"/>
        <v>14196|Mar-2011</v>
      </c>
    </row>
    <row r="3408" spans="1:12">
      <c r="A3408">
        <v>543846</v>
      </c>
      <c r="B3408" t="s">
        <v>150</v>
      </c>
      <c r="C3408" t="s">
        <v>62</v>
      </c>
      <c r="D3408">
        <v>17</v>
      </c>
      <c r="E3408" s="1">
        <v>40622.82916666667</v>
      </c>
      <c r="F3408">
        <v>5.95</v>
      </c>
      <c r="G3408">
        <v>12745</v>
      </c>
      <c r="H3408" t="s">
        <v>10</v>
      </c>
      <c r="I3408" t="str">
        <f>IF(AND(LEFT(OnlineRetail[[#This Row],[InvoiceNo]],1)&lt;&gt;"C",OnlineRetail[[#This Row],[CustomerID]]&lt;&gt;""),"Yes","No")</f>
        <v>Yes</v>
      </c>
      <c r="J3408" s="4">
        <f>EOMONTH(OnlineRetail[[#This Row],[InvoiceDate]],-1)+1</f>
        <v>40603</v>
      </c>
      <c r="K3408" s="6">
        <f>OnlineRetail[[#This Row],[Quantity]]*OnlineRetail[[#This Row],[UnitPrice]]</f>
        <v>101.15</v>
      </c>
      <c r="L3408" t="str">
        <f t="shared" si="53"/>
        <v>12745|Mar-2011</v>
      </c>
    </row>
    <row r="3409" spans="1:12">
      <c r="A3409">
        <v>554475</v>
      </c>
      <c r="B3409" t="s">
        <v>101</v>
      </c>
      <c r="C3409" t="s">
        <v>9</v>
      </c>
      <c r="D3409">
        <v>13</v>
      </c>
      <c r="E3409" s="1">
        <v>40622.82916666667</v>
      </c>
      <c r="F3409">
        <v>5.95</v>
      </c>
      <c r="G3409">
        <v>12784</v>
      </c>
      <c r="H3409" t="s">
        <v>121</v>
      </c>
      <c r="I3409" t="str">
        <f>IF(AND(LEFT(OnlineRetail[[#This Row],[InvoiceNo]],1)&lt;&gt;"C",OnlineRetail[[#This Row],[CustomerID]]&lt;&gt;""),"Yes","No")</f>
        <v>Yes</v>
      </c>
      <c r="J3409" s="4">
        <f>EOMONTH(OnlineRetail[[#This Row],[InvoiceDate]],-1)+1</f>
        <v>40603</v>
      </c>
      <c r="K3409" s="6">
        <f>OnlineRetail[[#This Row],[Quantity]]*OnlineRetail[[#This Row],[UnitPrice]]</f>
        <v>77.350000000000009</v>
      </c>
      <c r="L3409" t="str">
        <f t="shared" si="53"/>
        <v>12784|Mar-2011</v>
      </c>
    </row>
    <row r="3410" spans="1:12">
      <c r="A3410">
        <v>540738</v>
      </c>
      <c r="B3410" t="s">
        <v>273</v>
      </c>
      <c r="C3410" t="s">
        <v>40</v>
      </c>
      <c r="D3410">
        <v>14</v>
      </c>
      <c r="E3410" s="1">
        <v>40623.345833333333</v>
      </c>
      <c r="F3410">
        <v>5.95</v>
      </c>
      <c r="G3410">
        <v>13490</v>
      </c>
      <c r="H3410" t="s">
        <v>10</v>
      </c>
      <c r="I3410" t="str">
        <f>IF(AND(LEFT(OnlineRetail[[#This Row],[InvoiceNo]],1)&lt;&gt;"C",OnlineRetail[[#This Row],[CustomerID]]&lt;&gt;""),"Yes","No")</f>
        <v>Yes</v>
      </c>
      <c r="J3410" s="4">
        <f>EOMONTH(OnlineRetail[[#This Row],[InvoiceDate]],-1)+1</f>
        <v>40603</v>
      </c>
      <c r="K3410" s="6">
        <f>OnlineRetail[[#This Row],[Quantity]]*OnlineRetail[[#This Row],[UnitPrice]]</f>
        <v>83.3</v>
      </c>
      <c r="L3410" t="str">
        <f t="shared" si="53"/>
        <v>13490|Mar-2011</v>
      </c>
    </row>
    <row r="3411" spans="1:12">
      <c r="A3411">
        <v>543130</v>
      </c>
      <c r="B3411" t="s">
        <v>177</v>
      </c>
      <c r="C3411" t="s">
        <v>48</v>
      </c>
      <c r="D3411">
        <v>12</v>
      </c>
      <c r="E3411" s="1">
        <v>40623.375694444447</v>
      </c>
      <c r="F3411">
        <v>4.25</v>
      </c>
      <c r="G3411">
        <v>12639</v>
      </c>
      <c r="H3411" t="s">
        <v>10</v>
      </c>
      <c r="I3411" t="str">
        <f>IF(AND(LEFT(OnlineRetail[[#This Row],[InvoiceNo]],1)&lt;&gt;"C",OnlineRetail[[#This Row],[CustomerID]]&lt;&gt;""),"Yes","No")</f>
        <v>Yes</v>
      </c>
      <c r="J3411" s="4">
        <f>EOMONTH(OnlineRetail[[#This Row],[InvoiceDate]],-1)+1</f>
        <v>40603</v>
      </c>
      <c r="K3411" s="6">
        <f>OnlineRetail[[#This Row],[Quantity]]*OnlineRetail[[#This Row],[UnitPrice]]</f>
        <v>51</v>
      </c>
      <c r="L3411" t="str">
        <f t="shared" si="53"/>
        <v>12639|Mar-2011</v>
      </c>
    </row>
    <row r="3412" spans="1:12">
      <c r="A3412">
        <v>548704</v>
      </c>
      <c r="B3412" t="s">
        <v>299</v>
      </c>
      <c r="C3412" t="s">
        <v>42</v>
      </c>
      <c r="D3412">
        <v>11</v>
      </c>
      <c r="E3412" s="1">
        <v>40623.378472222219</v>
      </c>
      <c r="F3412">
        <v>0.85</v>
      </c>
      <c r="G3412">
        <v>14149</v>
      </c>
      <c r="H3412" t="s">
        <v>70</v>
      </c>
      <c r="I3412" t="str">
        <f>IF(AND(LEFT(OnlineRetail[[#This Row],[InvoiceNo]],1)&lt;&gt;"C",OnlineRetail[[#This Row],[CustomerID]]&lt;&gt;""),"Yes","No")</f>
        <v>Yes</v>
      </c>
      <c r="J3412" s="4">
        <f>EOMONTH(OnlineRetail[[#This Row],[InvoiceDate]],-1)+1</f>
        <v>40603</v>
      </c>
      <c r="K3412" s="6">
        <f>OnlineRetail[[#This Row],[Quantity]]*OnlineRetail[[#This Row],[UnitPrice]]</f>
        <v>9.35</v>
      </c>
      <c r="L3412" t="str">
        <f t="shared" si="53"/>
        <v>14149|Mar-2011</v>
      </c>
    </row>
    <row r="3413" spans="1:12">
      <c r="A3413">
        <v>553171</v>
      </c>
      <c r="B3413" t="s">
        <v>47</v>
      </c>
      <c r="C3413" t="s">
        <v>9</v>
      </c>
      <c r="D3413">
        <v>24</v>
      </c>
      <c r="E3413" s="1">
        <v>40623.386111111111</v>
      </c>
      <c r="F3413">
        <v>3.39</v>
      </c>
      <c r="G3413">
        <v>13997</v>
      </c>
      <c r="H3413" t="s">
        <v>10</v>
      </c>
      <c r="I3413" t="str">
        <f>IF(AND(LEFT(OnlineRetail[[#This Row],[InvoiceNo]],1)&lt;&gt;"C",OnlineRetail[[#This Row],[CustomerID]]&lt;&gt;""),"Yes","No")</f>
        <v>Yes</v>
      </c>
      <c r="J3413" s="4">
        <f>EOMONTH(OnlineRetail[[#This Row],[InvoiceDate]],-1)+1</f>
        <v>40603</v>
      </c>
      <c r="K3413" s="6">
        <f>OnlineRetail[[#This Row],[Quantity]]*OnlineRetail[[#This Row],[UnitPrice]]</f>
        <v>81.36</v>
      </c>
      <c r="L3413" t="str">
        <f t="shared" si="53"/>
        <v>13997|Mar-2011</v>
      </c>
    </row>
    <row r="3414" spans="1:12">
      <c r="A3414">
        <v>553728</v>
      </c>
      <c r="B3414" t="s">
        <v>185</v>
      </c>
      <c r="C3414" t="s">
        <v>83</v>
      </c>
      <c r="D3414">
        <v>11</v>
      </c>
      <c r="E3414" s="1">
        <v>40623.395138888889</v>
      </c>
      <c r="F3414">
        <v>2.5499999999999998</v>
      </c>
      <c r="G3414">
        <v>14199</v>
      </c>
      <c r="H3414" t="s">
        <v>10</v>
      </c>
      <c r="I3414" t="str">
        <f>IF(AND(LEFT(OnlineRetail[[#This Row],[InvoiceNo]],1)&lt;&gt;"C",OnlineRetail[[#This Row],[CustomerID]]&lt;&gt;""),"Yes","No")</f>
        <v>Yes</v>
      </c>
      <c r="J3414" s="4">
        <f>EOMONTH(OnlineRetail[[#This Row],[InvoiceDate]],-1)+1</f>
        <v>40603</v>
      </c>
      <c r="K3414" s="6">
        <f>OnlineRetail[[#This Row],[Quantity]]*OnlineRetail[[#This Row],[UnitPrice]]</f>
        <v>28.049999999999997</v>
      </c>
      <c r="L3414" t="str">
        <f t="shared" si="53"/>
        <v>14199|Mar-2011</v>
      </c>
    </row>
    <row r="3415" spans="1:12">
      <c r="A3415">
        <v>556164</v>
      </c>
      <c r="B3415" t="s">
        <v>243</v>
      </c>
      <c r="C3415" t="s">
        <v>48</v>
      </c>
      <c r="D3415">
        <v>2</v>
      </c>
      <c r="E3415" s="1">
        <v>40623.414583333331</v>
      </c>
      <c r="F3415">
        <v>9.9499999999999993</v>
      </c>
      <c r="G3415">
        <v>13004</v>
      </c>
      <c r="H3415" t="s">
        <v>17</v>
      </c>
      <c r="I3415" t="str">
        <f>IF(AND(LEFT(OnlineRetail[[#This Row],[InvoiceNo]],1)&lt;&gt;"C",OnlineRetail[[#This Row],[CustomerID]]&lt;&gt;""),"Yes","No")</f>
        <v>Yes</v>
      </c>
      <c r="J3415" s="4">
        <f>EOMONTH(OnlineRetail[[#This Row],[InvoiceDate]],-1)+1</f>
        <v>40603</v>
      </c>
      <c r="K3415" s="6">
        <f>OnlineRetail[[#This Row],[Quantity]]*OnlineRetail[[#This Row],[UnitPrice]]</f>
        <v>19.899999999999999</v>
      </c>
      <c r="L3415" t="str">
        <f t="shared" si="53"/>
        <v>13004|Mar-2011</v>
      </c>
    </row>
    <row r="3416" spans="1:12">
      <c r="A3416">
        <v>543649</v>
      </c>
      <c r="B3416" t="s">
        <v>189</v>
      </c>
      <c r="C3416" t="s">
        <v>46</v>
      </c>
      <c r="D3416">
        <v>19</v>
      </c>
      <c r="E3416" s="1">
        <v>40623.421527777777</v>
      </c>
      <c r="F3416">
        <v>1.65</v>
      </c>
      <c r="G3416">
        <v>13636</v>
      </c>
      <c r="H3416" t="s">
        <v>10</v>
      </c>
      <c r="I3416" t="str">
        <f>IF(AND(LEFT(OnlineRetail[[#This Row],[InvoiceNo]],1)&lt;&gt;"C",OnlineRetail[[#This Row],[CustomerID]]&lt;&gt;""),"Yes","No")</f>
        <v>Yes</v>
      </c>
      <c r="J3416" s="4">
        <f>EOMONTH(OnlineRetail[[#This Row],[InvoiceDate]],-1)+1</f>
        <v>40603</v>
      </c>
      <c r="K3416" s="6">
        <f>OnlineRetail[[#This Row],[Quantity]]*OnlineRetail[[#This Row],[UnitPrice]]</f>
        <v>31.349999999999998</v>
      </c>
      <c r="L3416" t="str">
        <f t="shared" si="53"/>
        <v>13636|Mar-2011</v>
      </c>
    </row>
    <row r="3417" spans="1:12">
      <c r="A3417">
        <v>548261</v>
      </c>
      <c r="B3417" t="s">
        <v>250</v>
      </c>
      <c r="C3417" t="s">
        <v>50</v>
      </c>
      <c r="D3417">
        <v>16</v>
      </c>
      <c r="E3417" s="1">
        <v>40623.42291666667</v>
      </c>
      <c r="F3417">
        <v>0.85</v>
      </c>
      <c r="G3417">
        <v>14273</v>
      </c>
      <c r="H3417" t="s">
        <v>10</v>
      </c>
      <c r="I3417" t="str">
        <f>IF(AND(LEFT(OnlineRetail[[#This Row],[InvoiceNo]],1)&lt;&gt;"C",OnlineRetail[[#This Row],[CustomerID]]&lt;&gt;""),"Yes","No")</f>
        <v>Yes</v>
      </c>
      <c r="J3417" s="4">
        <f>EOMONTH(OnlineRetail[[#This Row],[InvoiceDate]],-1)+1</f>
        <v>40603</v>
      </c>
      <c r="K3417" s="6">
        <f>OnlineRetail[[#This Row],[Quantity]]*OnlineRetail[[#This Row],[UnitPrice]]</f>
        <v>13.6</v>
      </c>
      <c r="L3417" t="str">
        <f t="shared" si="53"/>
        <v>14273|Mar-2011</v>
      </c>
    </row>
    <row r="3418" spans="1:12">
      <c r="A3418">
        <v>537746</v>
      </c>
      <c r="B3418" t="s">
        <v>168</v>
      </c>
      <c r="C3418" t="s">
        <v>53</v>
      </c>
      <c r="D3418">
        <v>3</v>
      </c>
      <c r="E3418" s="1">
        <v>40623.434027777781</v>
      </c>
      <c r="F3418">
        <v>4.95</v>
      </c>
      <c r="G3418">
        <v>14324</v>
      </c>
      <c r="H3418" t="s">
        <v>10</v>
      </c>
      <c r="I3418" t="str">
        <f>IF(AND(LEFT(OnlineRetail[[#This Row],[InvoiceNo]],1)&lt;&gt;"C",OnlineRetail[[#This Row],[CustomerID]]&lt;&gt;""),"Yes","No")</f>
        <v>Yes</v>
      </c>
      <c r="J3418" s="4">
        <f>EOMONTH(OnlineRetail[[#This Row],[InvoiceDate]],-1)+1</f>
        <v>40603</v>
      </c>
      <c r="K3418" s="6">
        <f>OnlineRetail[[#This Row],[Quantity]]*OnlineRetail[[#This Row],[UnitPrice]]</f>
        <v>14.850000000000001</v>
      </c>
      <c r="L3418" t="str">
        <f t="shared" si="53"/>
        <v>14324|Mar-2011</v>
      </c>
    </row>
    <row r="3419" spans="1:12">
      <c r="A3419">
        <v>540869</v>
      </c>
      <c r="B3419" t="s">
        <v>159</v>
      </c>
      <c r="C3419" t="s">
        <v>62</v>
      </c>
      <c r="D3419">
        <v>24</v>
      </c>
      <c r="E3419" s="1">
        <v>40623.453472222223</v>
      </c>
      <c r="F3419">
        <v>3.39</v>
      </c>
      <c r="G3419">
        <v>13703</v>
      </c>
      <c r="H3419" t="s">
        <v>10</v>
      </c>
      <c r="I3419" t="str">
        <f>IF(AND(LEFT(OnlineRetail[[#This Row],[InvoiceNo]],1)&lt;&gt;"C",OnlineRetail[[#This Row],[CustomerID]]&lt;&gt;""),"Yes","No")</f>
        <v>Yes</v>
      </c>
      <c r="J3419" s="4">
        <f>EOMONTH(OnlineRetail[[#This Row],[InvoiceDate]],-1)+1</f>
        <v>40603</v>
      </c>
      <c r="K3419" s="6">
        <f>OnlineRetail[[#This Row],[Quantity]]*OnlineRetail[[#This Row],[UnitPrice]]</f>
        <v>81.36</v>
      </c>
      <c r="L3419" t="str">
        <f t="shared" si="53"/>
        <v>13703|Mar-2011</v>
      </c>
    </row>
    <row r="3420" spans="1:12">
      <c r="A3420">
        <v>547053</v>
      </c>
      <c r="B3420" t="s">
        <v>228</v>
      </c>
      <c r="C3420" t="s">
        <v>19</v>
      </c>
      <c r="D3420">
        <v>8</v>
      </c>
      <c r="E3420" s="1">
        <v>40623.459027777782</v>
      </c>
      <c r="F3420">
        <v>2.1</v>
      </c>
      <c r="G3420">
        <v>13364</v>
      </c>
      <c r="H3420" t="s">
        <v>10</v>
      </c>
      <c r="I3420" t="str">
        <f>IF(AND(LEFT(OnlineRetail[[#This Row],[InvoiceNo]],1)&lt;&gt;"C",OnlineRetail[[#This Row],[CustomerID]]&lt;&gt;""),"Yes","No")</f>
        <v>Yes</v>
      </c>
      <c r="J3420" s="4">
        <f>EOMONTH(OnlineRetail[[#This Row],[InvoiceDate]],-1)+1</f>
        <v>40603</v>
      </c>
      <c r="K3420" s="6">
        <f>OnlineRetail[[#This Row],[Quantity]]*OnlineRetail[[#This Row],[UnitPrice]]</f>
        <v>16.8</v>
      </c>
      <c r="L3420" t="str">
        <f t="shared" si="53"/>
        <v>13364|Mar-2011</v>
      </c>
    </row>
    <row r="3421" spans="1:12">
      <c r="A3421">
        <v>556238</v>
      </c>
      <c r="B3421" t="s">
        <v>123</v>
      </c>
      <c r="C3421" t="s">
        <v>42</v>
      </c>
      <c r="D3421">
        <v>18</v>
      </c>
      <c r="E3421" s="1">
        <v>40623.474999999999</v>
      </c>
      <c r="F3421">
        <v>1.65</v>
      </c>
      <c r="G3421">
        <v>13270</v>
      </c>
      <c r="H3421" t="s">
        <v>10</v>
      </c>
      <c r="I3421" t="str">
        <f>IF(AND(LEFT(OnlineRetail[[#This Row],[InvoiceNo]],1)&lt;&gt;"C",OnlineRetail[[#This Row],[CustomerID]]&lt;&gt;""),"Yes","No")</f>
        <v>Yes</v>
      </c>
      <c r="J3421" s="4">
        <f>EOMONTH(OnlineRetail[[#This Row],[InvoiceDate]],-1)+1</f>
        <v>40603</v>
      </c>
      <c r="K3421" s="6">
        <f>OnlineRetail[[#This Row],[Quantity]]*OnlineRetail[[#This Row],[UnitPrice]]</f>
        <v>29.7</v>
      </c>
      <c r="L3421" t="str">
        <f t="shared" si="53"/>
        <v>13270|Mar-2011</v>
      </c>
    </row>
    <row r="3422" spans="1:12">
      <c r="A3422">
        <v>551842</v>
      </c>
      <c r="B3422" t="s">
        <v>112</v>
      </c>
      <c r="C3422" t="s">
        <v>19</v>
      </c>
      <c r="D3422">
        <v>5</v>
      </c>
      <c r="E3422" s="1">
        <v>40623.477777777778</v>
      </c>
      <c r="F3422">
        <v>9.9499999999999993</v>
      </c>
      <c r="G3422">
        <v>13364</v>
      </c>
      <c r="H3422" t="s">
        <v>10</v>
      </c>
      <c r="I3422" t="str">
        <f>IF(AND(LEFT(OnlineRetail[[#This Row],[InvoiceNo]],1)&lt;&gt;"C",OnlineRetail[[#This Row],[CustomerID]]&lt;&gt;""),"Yes","No")</f>
        <v>Yes</v>
      </c>
      <c r="J3422" s="4">
        <f>EOMONTH(OnlineRetail[[#This Row],[InvoiceDate]],-1)+1</f>
        <v>40603</v>
      </c>
      <c r="K3422" s="6">
        <f>OnlineRetail[[#This Row],[Quantity]]*OnlineRetail[[#This Row],[UnitPrice]]</f>
        <v>49.75</v>
      </c>
      <c r="L3422" t="str">
        <f t="shared" si="53"/>
        <v>13364|Mar-2011</v>
      </c>
    </row>
    <row r="3423" spans="1:12">
      <c r="A3423">
        <v>546600</v>
      </c>
      <c r="B3423" t="s">
        <v>157</v>
      </c>
      <c r="C3423" t="s">
        <v>27</v>
      </c>
      <c r="D3423">
        <v>14</v>
      </c>
      <c r="E3423" s="1">
        <v>40623.488194444442</v>
      </c>
      <c r="F3423">
        <v>7.95</v>
      </c>
      <c r="G3423">
        <v>13333</v>
      </c>
      <c r="H3423" t="s">
        <v>10</v>
      </c>
      <c r="I3423" t="str">
        <f>IF(AND(LEFT(OnlineRetail[[#This Row],[InvoiceNo]],1)&lt;&gt;"C",OnlineRetail[[#This Row],[CustomerID]]&lt;&gt;""),"Yes","No")</f>
        <v>Yes</v>
      </c>
      <c r="J3423" s="4">
        <f>EOMONTH(OnlineRetail[[#This Row],[InvoiceDate]],-1)+1</f>
        <v>40603</v>
      </c>
      <c r="K3423" s="6">
        <f>OnlineRetail[[#This Row],[Quantity]]*OnlineRetail[[#This Row],[UnitPrice]]</f>
        <v>111.3</v>
      </c>
      <c r="L3423" t="str">
        <f t="shared" si="53"/>
        <v>13333|Mar-2011</v>
      </c>
    </row>
    <row r="3424" spans="1:12">
      <c r="A3424">
        <v>539377</v>
      </c>
      <c r="B3424" t="s">
        <v>248</v>
      </c>
      <c r="C3424" t="s">
        <v>83</v>
      </c>
      <c r="D3424">
        <v>16</v>
      </c>
      <c r="E3424" s="1">
        <v>40623.496527777781</v>
      </c>
      <c r="F3424">
        <v>1.65</v>
      </c>
      <c r="G3424">
        <v>12422</v>
      </c>
      <c r="H3424" t="s">
        <v>10</v>
      </c>
      <c r="I3424" t="str">
        <f>IF(AND(LEFT(OnlineRetail[[#This Row],[InvoiceNo]],1)&lt;&gt;"C",OnlineRetail[[#This Row],[CustomerID]]&lt;&gt;""),"Yes","No")</f>
        <v>Yes</v>
      </c>
      <c r="J3424" s="4">
        <f>EOMONTH(OnlineRetail[[#This Row],[InvoiceDate]],-1)+1</f>
        <v>40603</v>
      </c>
      <c r="K3424" s="6">
        <f>OnlineRetail[[#This Row],[Quantity]]*OnlineRetail[[#This Row],[UnitPrice]]</f>
        <v>26.4</v>
      </c>
      <c r="L3424" t="str">
        <f t="shared" si="53"/>
        <v>12422|Mar-2011</v>
      </c>
    </row>
    <row r="3425" spans="1:12">
      <c r="A3425">
        <v>538738</v>
      </c>
      <c r="B3425" t="s">
        <v>195</v>
      </c>
      <c r="C3425" t="s">
        <v>29</v>
      </c>
      <c r="D3425">
        <v>21</v>
      </c>
      <c r="E3425" s="1">
        <v>40623.521527777782</v>
      </c>
      <c r="F3425">
        <v>1.65</v>
      </c>
      <c r="G3425">
        <v>12991</v>
      </c>
      <c r="H3425" t="s">
        <v>10</v>
      </c>
      <c r="I3425" t="str">
        <f>IF(AND(LEFT(OnlineRetail[[#This Row],[InvoiceNo]],1)&lt;&gt;"C",OnlineRetail[[#This Row],[CustomerID]]&lt;&gt;""),"Yes","No")</f>
        <v>Yes</v>
      </c>
      <c r="J3425" s="4">
        <f>EOMONTH(OnlineRetail[[#This Row],[InvoiceDate]],-1)+1</f>
        <v>40603</v>
      </c>
      <c r="K3425" s="6">
        <f>OnlineRetail[[#This Row],[Quantity]]*OnlineRetail[[#This Row],[UnitPrice]]</f>
        <v>34.65</v>
      </c>
      <c r="L3425" t="str">
        <f t="shared" si="53"/>
        <v>12991|Mar-2011</v>
      </c>
    </row>
    <row r="3426" spans="1:12">
      <c r="A3426">
        <v>553155</v>
      </c>
      <c r="B3426" t="s">
        <v>209</v>
      </c>
      <c r="C3426" t="s">
        <v>21</v>
      </c>
      <c r="D3426">
        <v>21</v>
      </c>
      <c r="E3426" s="1">
        <v>40623.525694444441</v>
      </c>
      <c r="F3426">
        <v>4.25</v>
      </c>
      <c r="G3426">
        <v>13617</v>
      </c>
      <c r="H3426" t="s">
        <v>10</v>
      </c>
      <c r="I3426" t="str">
        <f>IF(AND(LEFT(OnlineRetail[[#This Row],[InvoiceNo]],1)&lt;&gt;"C",OnlineRetail[[#This Row],[CustomerID]]&lt;&gt;""),"Yes","No")</f>
        <v>Yes</v>
      </c>
      <c r="J3426" s="4">
        <f>EOMONTH(OnlineRetail[[#This Row],[InvoiceDate]],-1)+1</f>
        <v>40603</v>
      </c>
      <c r="K3426" s="6">
        <f>OnlineRetail[[#This Row],[Quantity]]*OnlineRetail[[#This Row],[UnitPrice]]</f>
        <v>89.25</v>
      </c>
      <c r="L3426" t="str">
        <f t="shared" si="53"/>
        <v>13617|Mar-2011</v>
      </c>
    </row>
    <row r="3427" spans="1:12">
      <c r="A3427">
        <v>548031</v>
      </c>
      <c r="B3427" t="s">
        <v>166</v>
      </c>
      <c r="C3427" t="s">
        <v>12</v>
      </c>
      <c r="D3427">
        <v>1</v>
      </c>
      <c r="E3427" s="1">
        <v>40623.54583333333</v>
      </c>
      <c r="F3427">
        <v>9.9499999999999993</v>
      </c>
      <c r="G3427">
        <v>13270</v>
      </c>
      <c r="H3427" t="s">
        <v>10</v>
      </c>
      <c r="I3427" t="str">
        <f>IF(AND(LEFT(OnlineRetail[[#This Row],[InvoiceNo]],1)&lt;&gt;"C",OnlineRetail[[#This Row],[CustomerID]]&lt;&gt;""),"Yes","No")</f>
        <v>Yes</v>
      </c>
      <c r="J3427" s="4">
        <f>EOMONTH(OnlineRetail[[#This Row],[InvoiceDate]],-1)+1</f>
        <v>40603</v>
      </c>
      <c r="K3427" s="6">
        <f>OnlineRetail[[#This Row],[Quantity]]*OnlineRetail[[#This Row],[UnitPrice]]</f>
        <v>9.9499999999999993</v>
      </c>
      <c r="L3427" t="str">
        <f t="shared" si="53"/>
        <v>13270|Mar-2011</v>
      </c>
    </row>
    <row r="3428" spans="1:12">
      <c r="A3428">
        <v>547555</v>
      </c>
      <c r="B3428" t="s">
        <v>155</v>
      </c>
      <c r="C3428" t="s">
        <v>83</v>
      </c>
      <c r="D3428">
        <v>22</v>
      </c>
      <c r="E3428" s="1">
        <v>40623.560416666667</v>
      </c>
      <c r="F3428">
        <v>0.85</v>
      </c>
      <c r="G3428">
        <v>12422</v>
      </c>
      <c r="H3428" t="s">
        <v>10</v>
      </c>
      <c r="I3428" t="str">
        <f>IF(AND(LEFT(OnlineRetail[[#This Row],[InvoiceNo]],1)&lt;&gt;"C",OnlineRetail[[#This Row],[CustomerID]]&lt;&gt;""),"Yes","No")</f>
        <v>Yes</v>
      </c>
      <c r="J3428" s="4">
        <f>EOMONTH(OnlineRetail[[#This Row],[InvoiceDate]],-1)+1</f>
        <v>40603</v>
      </c>
      <c r="K3428" s="6">
        <f>OnlineRetail[[#This Row],[Quantity]]*OnlineRetail[[#This Row],[UnitPrice]]</f>
        <v>18.7</v>
      </c>
      <c r="L3428" t="str">
        <f t="shared" si="53"/>
        <v>12422|Mar-2011</v>
      </c>
    </row>
    <row r="3429" spans="1:12">
      <c r="A3429">
        <v>546655</v>
      </c>
      <c r="B3429" t="s">
        <v>140</v>
      </c>
      <c r="C3429" t="s">
        <v>72</v>
      </c>
      <c r="D3429">
        <v>17</v>
      </c>
      <c r="E3429" s="1">
        <v>40623.57708333333</v>
      </c>
      <c r="F3429">
        <v>2.1</v>
      </c>
      <c r="G3429">
        <v>12726</v>
      </c>
      <c r="H3429" t="s">
        <v>17</v>
      </c>
      <c r="I3429" t="str">
        <f>IF(AND(LEFT(OnlineRetail[[#This Row],[InvoiceNo]],1)&lt;&gt;"C",OnlineRetail[[#This Row],[CustomerID]]&lt;&gt;""),"Yes","No")</f>
        <v>Yes</v>
      </c>
      <c r="J3429" s="4">
        <f>EOMONTH(OnlineRetail[[#This Row],[InvoiceDate]],-1)+1</f>
        <v>40603</v>
      </c>
      <c r="K3429" s="6">
        <f>OnlineRetail[[#This Row],[Quantity]]*OnlineRetail[[#This Row],[UnitPrice]]</f>
        <v>35.700000000000003</v>
      </c>
      <c r="L3429" t="str">
        <f t="shared" si="53"/>
        <v>12726|Mar-2011</v>
      </c>
    </row>
    <row r="3430" spans="1:12">
      <c r="A3430">
        <v>537502</v>
      </c>
      <c r="B3430" t="s">
        <v>268</v>
      </c>
      <c r="C3430" t="s">
        <v>42</v>
      </c>
      <c r="D3430">
        <v>20</v>
      </c>
      <c r="E3430" s="1">
        <v>40623.582638888889</v>
      </c>
      <c r="F3430">
        <v>2.1</v>
      </c>
      <c r="G3430">
        <v>13177</v>
      </c>
      <c r="H3430" t="s">
        <v>36</v>
      </c>
      <c r="I3430" t="str">
        <f>IF(AND(LEFT(OnlineRetail[[#This Row],[InvoiceNo]],1)&lt;&gt;"C",OnlineRetail[[#This Row],[CustomerID]]&lt;&gt;""),"Yes","No")</f>
        <v>Yes</v>
      </c>
      <c r="J3430" s="4">
        <f>EOMONTH(OnlineRetail[[#This Row],[InvoiceDate]],-1)+1</f>
        <v>40603</v>
      </c>
      <c r="K3430" s="6">
        <f>OnlineRetail[[#This Row],[Quantity]]*OnlineRetail[[#This Row],[UnitPrice]]</f>
        <v>42</v>
      </c>
      <c r="L3430" t="str">
        <f t="shared" si="53"/>
        <v>13177|Mar-2011</v>
      </c>
    </row>
    <row r="3431" spans="1:12">
      <c r="A3431">
        <v>542205</v>
      </c>
      <c r="B3431" t="s">
        <v>139</v>
      </c>
      <c r="C3431" t="s">
        <v>46</v>
      </c>
      <c r="D3431">
        <v>22</v>
      </c>
      <c r="E3431" s="1">
        <v>40623.59375</v>
      </c>
      <c r="F3431">
        <v>7.95</v>
      </c>
      <c r="G3431">
        <v>13748</v>
      </c>
      <c r="H3431" t="s">
        <v>10</v>
      </c>
      <c r="I3431" t="str">
        <f>IF(AND(LEFT(OnlineRetail[[#This Row],[InvoiceNo]],1)&lt;&gt;"C",OnlineRetail[[#This Row],[CustomerID]]&lt;&gt;""),"Yes","No")</f>
        <v>Yes</v>
      </c>
      <c r="J3431" s="4">
        <f>EOMONTH(OnlineRetail[[#This Row],[InvoiceDate]],-1)+1</f>
        <v>40603</v>
      </c>
      <c r="K3431" s="6">
        <f>OnlineRetail[[#This Row],[Quantity]]*OnlineRetail[[#This Row],[UnitPrice]]</f>
        <v>174.9</v>
      </c>
      <c r="L3431" t="str">
        <f t="shared" si="53"/>
        <v>13748|Mar-2011</v>
      </c>
    </row>
    <row r="3432" spans="1:12">
      <c r="A3432">
        <v>551883</v>
      </c>
      <c r="B3432" t="s">
        <v>136</v>
      </c>
      <c r="C3432" t="s">
        <v>19</v>
      </c>
      <c r="D3432">
        <v>23</v>
      </c>
      <c r="E3432" s="1">
        <v>40623.595138888893</v>
      </c>
      <c r="F3432">
        <v>7.95</v>
      </c>
      <c r="G3432">
        <v>13575</v>
      </c>
      <c r="H3432" t="s">
        <v>10</v>
      </c>
      <c r="I3432" t="str">
        <f>IF(AND(LEFT(OnlineRetail[[#This Row],[InvoiceNo]],1)&lt;&gt;"C",OnlineRetail[[#This Row],[CustomerID]]&lt;&gt;""),"Yes","No")</f>
        <v>Yes</v>
      </c>
      <c r="J3432" s="4">
        <f>EOMONTH(OnlineRetail[[#This Row],[InvoiceDate]],-1)+1</f>
        <v>40603</v>
      </c>
      <c r="K3432" s="6">
        <f>OnlineRetail[[#This Row],[Quantity]]*OnlineRetail[[#This Row],[UnitPrice]]</f>
        <v>182.85</v>
      </c>
      <c r="L3432" t="str">
        <f t="shared" si="53"/>
        <v>13575|Mar-2011</v>
      </c>
    </row>
    <row r="3433" spans="1:12">
      <c r="A3433">
        <v>555324</v>
      </c>
      <c r="B3433" t="s">
        <v>69</v>
      </c>
      <c r="C3433" t="s">
        <v>29</v>
      </c>
      <c r="D3433">
        <v>7</v>
      </c>
      <c r="E3433" s="1">
        <v>40623.599305555559</v>
      </c>
      <c r="F3433">
        <v>0.85</v>
      </c>
      <c r="G3433">
        <v>13193</v>
      </c>
      <c r="H3433" t="s">
        <v>10</v>
      </c>
      <c r="I3433" t="str">
        <f>IF(AND(LEFT(OnlineRetail[[#This Row],[InvoiceNo]],1)&lt;&gt;"C",OnlineRetail[[#This Row],[CustomerID]]&lt;&gt;""),"Yes","No")</f>
        <v>Yes</v>
      </c>
      <c r="J3433" s="4">
        <f>EOMONTH(OnlineRetail[[#This Row],[InvoiceDate]],-1)+1</f>
        <v>40603</v>
      </c>
      <c r="K3433" s="6">
        <f>OnlineRetail[[#This Row],[Quantity]]*OnlineRetail[[#This Row],[UnitPrice]]</f>
        <v>5.95</v>
      </c>
      <c r="L3433" t="str">
        <f t="shared" si="53"/>
        <v>13193|Mar-2011</v>
      </c>
    </row>
    <row r="3434" spans="1:12">
      <c r="A3434">
        <v>545382</v>
      </c>
      <c r="B3434" t="s">
        <v>18</v>
      </c>
      <c r="C3434" t="s">
        <v>21</v>
      </c>
      <c r="D3434">
        <v>14</v>
      </c>
      <c r="E3434" s="1">
        <v>40623.604166666657</v>
      </c>
      <c r="F3434">
        <v>5.95</v>
      </c>
      <c r="G3434">
        <v>13952</v>
      </c>
      <c r="H3434" t="s">
        <v>10</v>
      </c>
      <c r="I3434" t="str">
        <f>IF(AND(LEFT(OnlineRetail[[#This Row],[InvoiceNo]],1)&lt;&gt;"C",OnlineRetail[[#This Row],[CustomerID]]&lt;&gt;""),"Yes","No")</f>
        <v>Yes</v>
      </c>
      <c r="J3434" s="4">
        <f>EOMONTH(OnlineRetail[[#This Row],[InvoiceDate]],-1)+1</f>
        <v>40603</v>
      </c>
      <c r="K3434" s="6">
        <f>OnlineRetail[[#This Row],[Quantity]]*OnlineRetail[[#This Row],[UnitPrice]]</f>
        <v>83.3</v>
      </c>
      <c r="L3434" t="str">
        <f t="shared" si="53"/>
        <v>13952|Mar-2011</v>
      </c>
    </row>
    <row r="3435" spans="1:12">
      <c r="A3435">
        <v>552670</v>
      </c>
      <c r="B3435" t="s">
        <v>264</v>
      </c>
      <c r="C3435" t="s">
        <v>14</v>
      </c>
      <c r="D3435">
        <v>14</v>
      </c>
      <c r="E3435" s="1">
        <v>40623.604861111111</v>
      </c>
      <c r="F3435">
        <v>1.65</v>
      </c>
      <c r="G3435">
        <v>12744</v>
      </c>
      <c r="H3435" t="s">
        <v>10</v>
      </c>
      <c r="I3435" t="str">
        <f>IF(AND(LEFT(OnlineRetail[[#This Row],[InvoiceNo]],1)&lt;&gt;"C",OnlineRetail[[#This Row],[CustomerID]]&lt;&gt;""),"Yes","No")</f>
        <v>Yes</v>
      </c>
      <c r="J3435" s="4">
        <f>EOMONTH(OnlineRetail[[#This Row],[InvoiceDate]],-1)+1</f>
        <v>40603</v>
      </c>
      <c r="K3435" s="6">
        <f>OnlineRetail[[#This Row],[Quantity]]*OnlineRetail[[#This Row],[UnitPrice]]</f>
        <v>23.099999999999998</v>
      </c>
      <c r="L3435" t="str">
        <f t="shared" si="53"/>
        <v>12744|Mar-2011</v>
      </c>
    </row>
    <row r="3436" spans="1:12">
      <c r="A3436">
        <v>538937</v>
      </c>
      <c r="B3436" t="s">
        <v>109</v>
      </c>
      <c r="C3436" t="s">
        <v>83</v>
      </c>
      <c r="D3436">
        <v>3</v>
      </c>
      <c r="E3436" s="1">
        <v>40623.607638888891</v>
      </c>
      <c r="F3436">
        <v>7.95</v>
      </c>
      <c r="G3436">
        <v>13044</v>
      </c>
      <c r="H3436" t="s">
        <v>10</v>
      </c>
      <c r="I3436" t="str">
        <f>IF(AND(LEFT(OnlineRetail[[#This Row],[InvoiceNo]],1)&lt;&gt;"C",OnlineRetail[[#This Row],[CustomerID]]&lt;&gt;""),"Yes","No")</f>
        <v>Yes</v>
      </c>
      <c r="J3436" s="4">
        <f>EOMONTH(OnlineRetail[[#This Row],[InvoiceDate]],-1)+1</f>
        <v>40603</v>
      </c>
      <c r="K3436" s="6">
        <f>OnlineRetail[[#This Row],[Quantity]]*OnlineRetail[[#This Row],[UnitPrice]]</f>
        <v>23.85</v>
      </c>
      <c r="L3436" t="str">
        <f t="shared" si="53"/>
        <v>13044|Mar-2011</v>
      </c>
    </row>
    <row r="3437" spans="1:12">
      <c r="A3437">
        <v>536926</v>
      </c>
      <c r="B3437" t="s">
        <v>235</v>
      </c>
      <c r="C3437" t="s">
        <v>12</v>
      </c>
      <c r="D3437">
        <v>12</v>
      </c>
      <c r="E3437" s="1">
        <v>40623.618055555547</v>
      </c>
      <c r="F3437">
        <v>4.25</v>
      </c>
      <c r="G3437">
        <v>13358</v>
      </c>
      <c r="H3437" t="s">
        <v>10</v>
      </c>
      <c r="I3437" t="str">
        <f>IF(AND(LEFT(OnlineRetail[[#This Row],[InvoiceNo]],1)&lt;&gt;"C",OnlineRetail[[#This Row],[CustomerID]]&lt;&gt;""),"Yes","No")</f>
        <v>Yes</v>
      </c>
      <c r="J3437" s="4">
        <f>EOMONTH(OnlineRetail[[#This Row],[InvoiceDate]],-1)+1</f>
        <v>40603</v>
      </c>
      <c r="K3437" s="6">
        <f>OnlineRetail[[#This Row],[Quantity]]*OnlineRetail[[#This Row],[UnitPrice]]</f>
        <v>51</v>
      </c>
      <c r="L3437" t="str">
        <f t="shared" si="53"/>
        <v>13358|Mar-2011</v>
      </c>
    </row>
    <row r="3438" spans="1:12">
      <c r="A3438">
        <v>549412</v>
      </c>
      <c r="B3438" t="s">
        <v>174</v>
      </c>
      <c r="C3438" t="s">
        <v>19</v>
      </c>
      <c r="D3438">
        <v>14</v>
      </c>
      <c r="E3438" s="1">
        <v>40623.646527777782</v>
      </c>
      <c r="F3438">
        <v>9.9499999999999993</v>
      </c>
      <c r="G3438">
        <v>13253</v>
      </c>
      <c r="H3438" t="s">
        <v>17</v>
      </c>
      <c r="I3438" t="str">
        <f>IF(AND(LEFT(OnlineRetail[[#This Row],[InvoiceNo]],1)&lt;&gt;"C",OnlineRetail[[#This Row],[CustomerID]]&lt;&gt;""),"Yes","No")</f>
        <v>Yes</v>
      </c>
      <c r="J3438" s="4">
        <f>EOMONTH(OnlineRetail[[#This Row],[InvoiceDate]],-1)+1</f>
        <v>40603</v>
      </c>
      <c r="K3438" s="6">
        <f>OnlineRetail[[#This Row],[Quantity]]*OnlineRetail[[#This Row],[UnitPrice]]</f>
        <v>139.29999999999998</v>
      </c>
      <c r="L3438" t="str">
        <f t="shared" si="53"/>
        <v>13253|Mar-2011</v>
      </c>
    </row>
    <row r="3439" spans="1:12">
      <c r="A3439">
        <v>554229</v>
      </c>
      <c r="B3439" t="s">
        <v>32</v>
      </c>
      <c r="C3439" t="s">
        <v>62</v>
      </c>
      <c r="D3439">
        <v>11</v>
      </c>
      <c r="E3439" s="1">
        <v>40623.650694444441</v>
      </c>
      <c r="F3439">
        <v>4.25</v>
      </c>
      <c r="G3439">
        <v>13824</v>
      </c>
      <c r="H3439" t="s">
        <v>10</v>
      </c>
      <c r="I3439" t="str">
        <f>IF(AND(LEFT(OnlineRetail[[#This Row],[InvoiceNo]],1)&lt;&gt;"C",OnlineRetail[[#This Row],[CustomerID]]&lt;&gt;""),"Yes","No")</f>
        <v>Yes</v>
      </c>
      <c r="J3439" s="4">
        <f>EOMONTH(OnlineRetail[[#This Row],[InvoiceDate]],-1)+1</f>
        <v>40603</v>
      </c>
      <c r="K3439" s="6">
        <f>OnlineRetail[[#This Row],[Quantity]]*OnlineRetail[[#This Row],[UnitPrice]]</f>
        <v>46.75</v>
      </c>
      <c r="L3439" t="str">
        <f t="shared" si="53"/>
        <v>13824|Mar-2011</v>
      </c>
    </row>
    <row r="3440" spans="1:12">
      <c r="A3440">
        <v>542489</v>
      </c>
      <c r="B3440" t="s">
        <v>107</v>
      </c>
      <c r="C3440" t="s">
        <v>27</v>
      </c>
      <c r="D3440">
        <v>17</v>
      </c>
      <c r="E3440" s="1">
        <v>40623.65625</v>
      </c>
      <c r="F3440">
        <v>3.39</v>
      </c>
      <c r="G3440">
        <v>14046</v>
      </c>
      <c r="H3440" t="s">
        <v>36</v>
      </c>
      <c r="I3440" t="str">
        <f>IF(AND(LEFT(OnlineRetail[[#This Row],[InvoiceNo]],1)&lt;&gt;"C",OnlineRetail[[#This Row],[CustomerID]]&lt;&gt;""),"Yes","No")</f>
        <v>Yes</v>
      </c>
      <c r="J3440" s="4">
        <f>EOMONTH(OnlineRetail[[#This Row],[InvoiceDate]],-1)+1</f>
        <v>40603</v>
      </c>
      <c r="K3440" s="6">
        <f>OnlineRetail[[#This Row],[Quantity]]*OnlineRetail[[#This Row],[UnitPrice]]</f>
        <v>57.63</v>
      </c>
      <c r="L3440" t="str">
        <f t="shared" si="53"/>
        <v>14046|Mar-2011</v>
      </c>
    </row>
    <row r="3441" spans="1:12">
      <c r="A3441">
        <v>548403</v>
      </c>
      <c r="B3441" t="s">
        <v>187</v>
      </c>
      <c r="C3441" t="s">
        <v>72</v>
      </c>
      <c r="D3441">
        <v>11</v>
      </c>
      <c r="E3441" s="1">
        <v>40623.65902777778</v>
      </c>
      <c r="F3441">
        <v>4.95</v>
      </c>
      <c r="G3441">
        <v>12481</v>
      </c>
      <c r="H3441" t="s">
        <v>10</v>
      </c>
      <c r="I3441" t="str">
        <f>IF(AND(LEFT(OnlineRetail[[#This Row],[InvoiceNo]],1)&lt;&gt;"C",OnlineRetail[[#This Row],[CustomerID]]&lt;&gt;""),"Yes","No")</f>
        <v>Yes</v>
      </c>
      <c r="J3441" s="4">
        <f>EOMONTH(OnlineRetail[[#This Row],[InvoiceDate]],-1)+1</f>
        <v>40603</v>
      </c>
      <c r="K3441" s="6">
        <f>OnlineRetail[[#This Row],[Quantity]]*OnlineRetail[[#This Row],[UnitPrice]]</f>
        <v>54.45</v>
      </c>
      <c r="L3441" t="str">
        <f t="shared" si="53"/>
        <v>12481|Mar-2011</v>
      </c>
    </row>
    <row r="3442" spans="1:12">
      <c r="A3442">
        <v>550526</v>
      </c>
      <c r="B3442" t="s">
        <v>204</v>
      </c>
      <c r="C3442" t="s">
        <v>42</v>
      </c>
      <c r="D3442">
        <v>12</v>
      </c>
      <c r="E3442" s="1">
        <v>40623.663194444453</v>
      </c>
      <c r="F3442">
        <v>0.85</v>
      </c>
      <c r="G3442">
        <v>12683</v>
      </c>
      <c r="H3442" t="s">
        <v>10</v>
      </c>
      <c r="I3442" t="str">
        <f>IF(AND(LEFT(OnlineRetail[[#This Row],[InvoiceNo]],1)&lt;&gt;"C",OnlineRetail[[#This Row],[CustomerID]]&lt;&gt;""),"Yes","No")</f>
        <v>Yes</v>
      </c>
      <c r="J3442" s="4">
        <f>EOMONTH(OnlineRetail[[#This Row],[InvoiceDate]],-1)+1</f>
        <v>40603</v>
      </c>
      <c r="K3442" s="6">
        <f>OnlineRetail[[#This Row],[Quantity]]*OnlineRetail[[#This Row],[UnitPrice]]</f>
        <v>10.199999999999999</v>
      </c>
      <c r="L3442" t="str">
        <f t="shared" si="53"/>
        <v>12683|Mar-2011</v>
      </c>
    </row>
    <row r="3443" spans="1:12">
      <c r="A3443">
        <v>545010</v>
      </c>
      <c r="B3443" t="s">
        <v>226</v>
      </c>
      <c r="C3443" t="s">
        <v>83</v>
      </c>
      <c r="D3443">
        <v>10</v>
      </c>
      <c r="E3443" s="1">
        <v>40623.664583333331</v>
      </c>
      <c r="F3443">
        <v>4.25</v>
      </c>
      <c r="G3443">
        <v>12571</v>
      </c>
      <c r="H3443" t="s">
        <v>10</v>
      </c>
      <c r="I3443" t="str">
        <f>IF(AND(LEFT(OnlineRetail[[#This Row],[InvoiceNo]],1)&lt;&gt;"C",OnlineRetail[[#This Row],[CustomerID]]&lt;&gt;""),"Yes","No")</f>
        <v>Yes</v>
      </c>
      <c r="J3443" s="4">
        <f>EOMONTH(OnlineRetail[[#This Row],[InvoiceDate]],-1)+1</f>
        <v>40603</v>
      </c>
      <c r="K3443" s="6">
        <f>OnlineRetail[[#This Row],[Quantity]]*OnlineRetail[[#This Row],[UnitPrice]]</f>
        <v>42.5</v>
      </c>
      <c r="L3443" t="str">
        <f t="shared" si="53"/>
        <v>12571|Mar-2011</v>
      </c>
    </row>
    <row r="3444" spans="1:12">
      <c r="A3444">
        <v>542294</v>
      </c>
      <c r="B3444" t="s">
        <v>116</v>
      </c>
      <c r="C3444" t="s">
        <v>33</v>
      </c>
      <c r="D3444">
        <v>11</v>
      </c>
      <c r="E3444" s="1">
        <v>40623.664583333331</v>
      </c>
      <c r="F3444">
        <v>1.25</v>
      </c>
      <c r="G3444">
        <v>12578</v>
      </c>
      <c r="H3444" t="s">
        <v>10</v>
      </c>
      <c r="I3444" t="str">
        <f>IF(AND(LEFT(OnlineRetail[[#This Row],[InvoiceNo]],1)&lt;&gt;"C",OnlineRetail[[#This Row],[CustomerID]]&lt;&gt;""),"Yes","No")</f>
        <v>Yes</v>
      </c>
      <c r="J3444" s="4">
        <f>EOMONTH(OnlineRetail[[#This Row],[InvoiceDate]],-1)+1</f>
        <v>40603</v>
      </c>
      <c r="K3444" s="6">
        <f>OnlineRetail[[#This Row],[Quantity]]*OnlineRetail[[#This Row],[UnitPrice]]</f>
        <v>13.75</v>
      </c>
      <c r="L3444" t="str">
        <f t="shared" si="53"/>
        <v>12578|Mar-2011</v>
      </c>
    </row>
    <row r="3445" spans="1:12">
      <c r="A3445">
        <v>548509</v>
      </c>
      <c r="B3445" t="s">
        <v>49</v>
      </c>
      <c r="C3445" t="s">
        <v>50</v>
      </c>
      <c r="D3445">
        <v>16</v>
      </c>
      <c r="E3445" s="1">
        <v>40623.677777777782</v>
      </c>
      <c r="F3445">
        <v>2.1</v>
      </c>
      <c r="G3445">
        <v>13481</v>
      </c>
      <c r="H3445" t="s">
        <v>10</v>
      </c>
      <c r="I3445" t="str">
        <f>IF(AND(LEFT(OnlineRetail[[#This Row],[InvoiceNo]],1)&lt;&gt;"C",OnlineRetail[[#This Row],[CustomerID]]&lt;&gt;""),"Yes","No")</f>
        <v>Yes</v>
      </c>
      <c r="J3445" s="4">
        <f>EOMONTH(OnlineRetail[[#This Row],[InvoiceDate]],-1)+1</f>
        <v>40603</v>
      </c>
      <c r="K3445" s="6">
        <f>OnlineRetail[[#This Row],[Quantity]]*OnlineRetail[[#This Row],[UnitPrice]]</f>
        <v>33.6</v>
      </c>
      <c r="L3445" t="str">
        <f t="shared" si="53"/>
        <v>13481|Mar-2011</v>
      </c>
    </row>
    <row r="3446" spans="1:12">
      <c r="A3446">
        <v>550578</v>
      </c>
      <c r="B3446" t="s">
        <v>286</v>
      </c>
      <c r="C3446" t="s">
        <v>42</v>
      </c>
      <c r="D3446">
        <v>23</v>
      </c>
      <c r="E3446" s="1">
        <v>40623.688888888893</v>
      </c>
      <c r="F3446">
        <v>5.95</v>
      </c>
      <c r="G3446">
        <v>13248</v>
      </c>
      <c r="H3446" t="s">
        <v>70</v>
      </c>
      <c r="I3446" t="str">
        <f>IF(AND(LEFT(OnlineRetail[[#This Row],[InvoiceNo]],1)&lt;&gt;"C",OnlineRetail[[#This Row],[CustomerID]]&lt;&gt;""),"Yes","No")</f>
        <v>Yes</v>
      </c>
      <c r="J3446" s="4">
        <f>EOMONTH(OnlineRetail[[#This Row],[InvoiceDate]],-1)+1</f>
        <v>40603</v>
      </c>
      <c r="K3446" s="6">
        <f>OnlineRetail[[#This Row],[Quantity]]*OnlineRetail[[#This Row],[UnitPrice]]</f>
        <v>136.85</v>
      </c>
      <c r="L3446" t="str">
        <f t="shared" si="53"/>
        <v>13248|Mar-2011</v>
      </c>
    </row>
    <row r="3447" spans="1:12">
      <c r="A3447">
        <v>550015</v>
      </c>
      <c r="B3447" t="s">
        <v>256</v>
      </c>
      <c r="C3447" t="s">
        <v>21</v>
      </c>
      <c r="D3447">
        <v>1</v>
      </c>
      <c r="E3447" s="1">
        <v>40623.698611111111</v>
      </c>
      <c r="F3447">
        <v>2.5499999999999998</v>
      </c>
      <c r="G3447">
        <v>13490</v>
      </c>
      <c r="H3447" t="s">
        <v>10</v>
      </c>
      <c r="I3447" t="str">
        <f>IF(AND(LEFT(OnlineRetail[[#This Row],[InvoiceNo]],1)&lt;&gt;"C",OnlineRetail[[#This Row],[CustomerID]]&lt;&gt;""),"Yes","No")</f>
        <v>Yes</v>
      </c>
      <c r="J3447" s="4">
        <f>EOMONTH(OnlineRetail[[#This Row],[InvoiceDate]],-1)+1</f>
        <v>40603</v>
      </c>
      <c r="K3447" s="6">
        <f>OnlineRetail[[#This Row],[Quantity]]*OnlineRetail[[#This Row],[UnitPrice]]</f>
        <v>2.5499999999999998</v>
      </c>
      <c r="L3447" t="str">
        <f t="shared" si="53"/>
        <v>13490|Mar-2011</v>
      </c>
    </row>
    <row r="3448" spans="1:12">
      <c r="A3448">
        <v>540730</v>
      </c>
      <c r="B3448" t="s">
        <v>171</v>
      </c>
      <c r="C3448" t="s">
        <v>19</v>
      </c>
      <c r="D3448">
        <v>15</v>
      </c>
      <c r="E3448" s="1">
        <v>40623.706250000003</v>
      </c>
      <c r="F3448">
        <v>9.9499999999999993</v>
      </c>
      <c r="G3448">
        <v>12691</v>
      </c>
      <c r="H3448" t="s">
        <v>10</v>
      </c>
      <c r="I3448" t="str">
        <f>IF(AND(LEFT(OnlineRetail[[#This Row],[InvoiceNo]],1)&lt;&gt;"C",OnlineRetail[[#This Row],[CustomerID]]&lt;&gt;""),"Yes","No")</f>
        <v>Yes</v>
      </c>
      <c r="J3448" s="4">
        <f>EOMONTH(OnlineRetail[[#This Row],[InvoiceDate]],-1)+1</f>
        <v>40603</v>
      </c>
      <c r="K3448" s="6">
        <f>OnlineRetail[[#This Row],[Quantity]]*OnlineRetail[[#This Row],[UnitPrice]]</f>
        <v>149.25</v>
      </c>
      <c r="L3448" t="str">
        <f t="shared" si="53"/>
        <v>12691|Mar-2011</v>
      </c>
    </row>
    <row r="3449" spans="1:12">
      <c r="A3449">
        <v>539946</v>
      </c>
      <c r="B3449" t="s">
        <v>157</v>
      </c>
      <c r="C3449" t="s">
        <v>50</v>
      </c>
      <c r="D3449">
        <v>20</v>
      </c>
      <c r="E3449" s="1">
        <v>40623.715277777781</v>
      </c>
      <c r="F3449">
        <v>2.1</v>
      </c>
      <c r="G3449">
        <v>12616</v>
      </c>
      <c r="H3449" t="s">
        <v>10</v>
      </c>
      <c r="I3449" t="str">
        <f>IF(AND(LEFT(OnlineRetail[[#This Row],[InvoiceNo]],1)&lt;&gt;"C",OnlineRetail[[#This Row],[CustomerID]]&lt;&gt;""),"Yes","No")</f>
        <v>Yes</v>
      </c>
      <c r="J3449" s="4">
        <f>EOMONTH(OnlineRetail[[#This Row],[InvoiceDate]],-1)+1</f>
        <v>40603</v>
      </c>
      <c r="K3449" s="6">
        <f>OnlineRetail[[#This Row],[Quantity]]*OnlineRetail[[#This Row],[UnitPrice]]</f>
        <v>42</v>
      </c>
      <c r="L3449" t="str">
        <f t="shared" si="53"/>
        <v>12616|Mar-2011</v>
      </c>
    </row>
    <row r="3450" spans="1:12">
      <c r="A3450">
        <v>540880</v>
      </c>
      <c r="B3450" t="s">
        <v>76</v>
      </c>
      <c r="C3450" t="s">
        <v>53</v>
      </c>
      <c r="D3450">
        <v>14</v>
      </c>
      <c r="E3450" s="1">
        <v>40623.71597222222</v>
      </c>
      <c r="F3450">
        <v>9.9499999999999993</v>
      </c>
      <c r="G3450">
        <v>13781</v>
      </c>
      <c r="H3450" t="s">
        <v>10</v>
      </c>
      <c r="I3450" t="str">
        <f>IF(AND(LEFT(OnlineRetail[[#This Row],[InvoiceNo]],1)&lt;&gt;"C",OnlineRetail[[#This Row],[CustomerID]]&lt;&gt;""),"Yes","No")</f>
        <v>Yes</v>
      </c>
      <c r="J3450" s="4">
        <f>EOMONTH(OnlineRetail[[#This Row],[InvoiceDate]],-1)+1</f>
        <v>40603</v>
      </c>
      <c r="K3450" s="6">
        <f>OnlineRetail[[#This Row],[Quantity]]*OnlineRetail[[#This Row],[UnitPrice]]</f>
        <v>139.29999999999998</v>
      </c>
      <c r="L3450" t="str">
        <f t="shared" si="53"/>
        <v>13781|Mar-2011</v>
      </c>
    </row>
    <row r="3451" spans="1:12">
      <c r="A3451">
        <v>541979</v>
      </c>
      <c r="B3451" t="s">
        <v>148</v>
      </c>
      <c r="C3451" t="s">
        <v>27</v>
      </c>
      <c r="D3451">
        <v>11</v>
      </c>
      <c r="E3451" s="1">
        <v>40623.729861111111</v>
      </c>
      <c r="F3451">
        <v>1.25</v>
      </c>
      <c r="G3451">
        <v>13297</v>
      </c>
      <c r="H3451" t="s">
        <v>10</v>
      </c>
      <c r="I3451" t="str">
        <f>IF(AND(LEFT(OnlineRetail[[#This Row],[InvoiceNo]],1)&lt;&gt;"C",OnlineRetail[[#This Row],[CustomerID]]&lt;&gt;""),"Yes","No")</f>
        <v>Yes</v>
      </c>
      <c r="J3451" s="4">
        <f>EOMONTH(OnlineRetail[[#This Row],[InvoiceDate]],-1)+1</f>
        <v>40603</v>
      </c>
      <c r="K3451" s="6">
        <f>OnlineRetail[[#This Row],[Quantity]]*OnlineRetail[[#This Row],[UnitPrice]]</f>
        <v>13.75</v>
      </c>
      <c r="L3451" t="str">
        <f t="shared" si="53"/>
        <v>13297|Mar-2011</v>
      </c>
    </row>
    <row r="3452" spans="1:12">
      <c r="A3452">
        <v>541284</v>
      </c>
      <c r="B3452" t="s">
        <v>41</v>
      </c>
      <c r="C3452" t="s">
        <v>46</v>
      </c>
      <c r="D3452">
        <v>1</v>
      </c>
      <c r="E3452" s="1">
        <v>40623.731944444437</v>
      </c>
      <c r="F3452">
        <v>2.1</v>
      </c>
      <c r="G3452">
        <v>12698</v>
      </c>
      <c r="H3452" t="s">
        <v>10</v>
      </c>
      <c r="I3452" t="str">
        <f>IF(AND(LEFT(OnlineRetail[[#This Row],[InvoiceNo]],1)&lt;&gt;"C",OnlineRetail[[#This Row],[CustomerID]]&lt;&gt;""),"Yes","No")</f>
        <v>Yes</v>
      </c>
      <c r="J3452" s="4">
        <f>EOMONTH(OnlineRetail[[#This Row],[InvoiceDate]],-1)+1</f>
        <v>40603</v>
      </c>
      <c r="K3452" s="6">
        <f>OnlineRetail[[#This Row],[Quantity]]*OnlineRetail[[#This Row],[UnitPrice]]</f>
        <v>2.1</v>
      </c>
      <c r="L3452" t="str">
        <f t="shared" si="53"/>
        <v>12698|Mar-2011</v>
      </c>
    </row>
    <row r="3453" spans="1:12">
      <c r="A3453">
        <v>544501</v>
      </c>
      <c r="B3453" t="s">
        <v>289</v>
      </c>
      <c r="C3453" t="s">
        <v>12</v>
      </c>
      <c r="D3453">
        <v>18</v>
      </c>
      <c r="E3453" s="1">
        <v>40623.737500000003</v>
      </c>
      <c r="F3453">
        <v>1.25</v>
      </c>
      <c r="G3453">
        <v>13159</v>
      </c>
      <c r="H3453" t="s">
        <v>10</v>
      </c>
      <c r="I3453" t="str">
        <f>IF(AND(LEFT(OnlineRetail[[#This Row],[InvoiceNo]],1)&lt;&gt;"C",OnlineRetail[[#This Row],[CustomerID]]&lt;&gt;""),"Yes","No")</f>
        <v>Yes</v>
      </c>
      <c r="J3453" s="4">
        <f>EOMONTH(OnlineRetail[[#This Row],[InvoiceDate]],-1)+1</f>
        <v>40603</v>
      </c>
      <c r="K3453" s="6">
        <f>OnlineRetail[[#This Row],[Quantity]]*OnlineRetail[[#This Row],[UnitPrice]]</f>
        <v>22.5</v>
      </c>
      <c r="L3453" t="str">
        <f t="shared" si="53"/>
        <v>13159|Mar-2011</v>
      </c>
    </row>
    <row r="3454" spans="1:12">
      <c r="A3454">
        <v>555206</v>
      </c>
      <c r="B3454" t="s">
        <v>280</v>
      </c>
      <c r="C3454" t="s">
        <v>29</v>
      </c>
      <c r="D3454">
        <v>13</v>
      </c>
      <c r="E3454" s="1">
        <v>40623.74722222222</v>
      </c>
      <c r="F3454">
        <v>0.85</v>
      </c>
      <c r="G3454">
        <v>13159</v>
      </c>
      <c r="H3454" t="s">
        <v>10</v>
      </c>
      <c r="I3454" t="str">
        <f>IF(AND(LEFT(OnlineRetail[[#This Row],[InvoiceNo]],1)&lt;&gt;"C",OnlineRetail[[#This Row],[CustomerID]]&lt;&gt;""),"Yes","No")</f>
        <v>Yes</v>
      </c>
      <c r="J3454" s="4">
        <f>EOMONTH(OnlineRetail[[#This Row],[InvoiceDate]],-1)+1</f>
        <v>40603</v>
      </c>
      <c r="K3454" s="6">
        <f>OnlineRetail[[#This Row],[Quantity]]*OnlineRetail[[#This Row],[UnitPrice]]</f>
        <v>11.049999999999999</v>
      </c>
      <c r="L3454" t="str">
        <f t="shared" si="53"/>
        <v>13159|Mar-2011</v>
      </c>
    </row>
    <row r="3455" spans="1:12">
      <c r="A3455">
        <v>548202</v>
      </c>
      <c r="B3455" t="s">
        <v>142</v>
      </c>
      <c r="C3455" t="s">
        <v>14</v>
      </c>
      <c r="D3455">
        <v>3</v>
      </c>
      <c r="E3455" s="1">
        <v>40623.748611111107</v>
      </c>
      <c r="F3455">
        <v>1.25</v>
      </c>
      <c r="G3455">
        <v>13460</v>
      </c>
      <c r="H3455" t="s">
        <v>10</v>
      </c>
      <c r="I3455" t="str">
        <f>IF(AND(LEFT(OnlineRetail[[#This Row],[InvoiceNo]],1)&lt;&gt;"C",OnlineRetail[[#This Row],[CustomerID]]&lt;&gt;""),"Yes","No")</f>
        <v>Yes</v>
      </c>
      <c r="J3455" s="4">
        <f>EOMONTH(OnlineRetail[[#This Row],[InvoiceDate]],-1)+1</f>
        <v>40603</v>
      </c>
      <c r="K3455" s="6">
        <f>OnlineRetail[[#This Row],[Quantity]]*OnlineRetail[[#This Row],[UnitPrice]]</f>
        <v>3.75</v>
      </c>
      <c r="L3455" t="str">
        <f t="shared" si="53"/>
        <v>13460|Mar-2011</v>
      </c>
    </row>
    <row r="3456" spans="1:12">
      <c r="A3456">
        <v>539412</v>
      </c>
      <c r="B3456" t="s">
        <v>58</v>
      </c>
      <c r="C3456" t="s">
        <v>83</v>
      </c>
      <c r="D3456">
        <v>13</v>
      </c>
      <c r="E3456" s="1">
        <v>40623.757638888892</v>
      </c>
      <c r="F3456">
        <v>2.1</v>
      </c>
      <c r="G3456">
        <v>13791</v>
      </c>
      <c r="H3456" t="s">
        <v>10</v>
      </c>
      <c r="I3456" t="str">
        <f>IF(AND(LEFT(OnlineRetail[[#This Row],[InvoiceNo]],1)&lt;&gt;"C",OnlineRetail[[#This Row],[CustomerID]]&lt;&gt;""),"Yes","No")</f>
        <v>Yes</v>
      </c>
      <c r="J3456" s="4">
        <f>EOMONTH(OnlineRetail[[#This Row],[InvoiceDate]],-1)+1</f>
        <v>40603</v>
      </c>
      <c r="K3456" s="6">
        <f>OnlineRetail[[#This Row],[Quantity]]*OnlineRetail[[#This Row],[UnitPrice]]</f>
        <v>27.3</v>
      </c>
      <c r="L3456" t="str">
        <f t="shared" si="53"/>
        <v>13791|Mar-2011</v>
      </c>
    </row>
    <row r="3457" spans="1:12">
      <c r="A3457">
        <v>540942</v>
      </c>
      <c r="B3457" t="s">
        <v>189</v>
      </c>
      <c r="C3457" t="s">
        <v>62</v>
      </c>
      <c r="D3457">
        <v>10</v>
      </c>
      <c r="E3457" s="1">
        <v>40623.777083333327</v>
      </c>
      <c r="F3457">
        <v>2.5499999999999998</v>
      </c>
      <c r="G3457">
        <v>13177</v>
      </c>
      <c r="H3457" t="s">
        <v>17</v>
      </c>
      <c r="I3457" t="str">
        <f>IF(AND(LEFT(OnlineRetail[[#This Row],[InvoiceNo]],1)&lt;&gt;"C",OnlineRetail[[#This Row],[CustomerID]]&lt;&gt;""),"Yes","No")</f>
        <v>Yes</v>
      </c>
      <c r="J3457" s="4">
        <f>EOMONTH(OnlineRetail[[#This Row],[InvoiceDate]],-1)+1</f>
        <v>40603</v>
      </c>
      <c r="K3457" s="6">
        <f>OnlineRetail[[#This Row],[Quantity]]*OnlineRetail[[#This Row],[UnitPrice]]</f>
        <v>25.5</v>
      </c>
      <c r="L3457" t="str">
        <f t="shared" si="53"/>
        <v>13177|Mar-2011</v>
      </c>
    </row>
    <row r="3458" spans="1:12">
      <c r="A3458">
        <v>543246</v>
      </c>
      <c r="B3458" t="s">
        <v>275</v>
      </c>
      <c r="C3458" t="s">
        <v>21</v>
      </c>
      <c r="D3458">
        <v>24</v>
      </c>
      <c r="E3458" s="1">
        <v>40623.786111111112</v>
      </c>
      <c r="F3458">
        <v>3.39</v>
      </c>
      <c r="G3458">
        <v>14207</v>
      </c>
      <c r="H3458" t="s">
        <v>10</v>
      </c>
      <c r="I3458" t="str">
        <f>IF(AND(LEFT(OnlineRetail[[#This Row],[InvoiceNo]],1)&lt;&gt;"C",OnlineRetail[[#This Row],[CustomerID]]&lt;&gt;""),"Yes","No")</f>
        <v>Yes</v>
      </c>
      <c r="J3458" s="4">
        <f>EOMONTH(OnlineRetail[[#This Row],[InvoiceDate]],-1)+1</f>
        <v>40603</v>
      </c>
      <c r="K3458" s="6">
        <f>OnlineRetail[[#This Row],[Quantity]]*OnlineRetail[[#This Row],[UnitPrice]]</f>
        <v>81.36</v>
      </c>
      <c r="L3458" t="str">
        <f t="shared" ref="L3458:L3521" si="54">IF(I3458="Yes",G3458&amp;"|"&amp;TEXT(J3458,"mmm-yyyy"),"")</f>
        <v>14207|Mar-2011</v>
      </c>
    </row>
    <row r="3459" spans="1:12">
      <c r="A3459">
        <v>541031</v>
      </c>
      <c r="B3459" t="s">
        <v>64</v>
      </c>
      <c r="C3459" t="s">
        <v>27</v>
      </c>
      <c r="D3459">
        <v>5</v>
      </c>
      <c r="E3459" s="1">
        <v>40623.806944444441</v>
      </c>
      <c r="F3459">
        <v>4.95</v>
      </c>
      <c r="G3459">
        <v>13147</v>
      </c>
      <c r="H3459" t="s">
        <v>70</v>
      </c>
      <c r="I3459" t="str">
        <f>IF(AND(LEFT(OnlineRetail[[#This Row],[InvoiceNo]],1)&lt;&gt;"C",OnlineRetail[[#This Row],[CustomerID]]&lt;&gt;""),"Yes","No")</f>
        <v>Yes</v>
      </c>
      <c r="J3459" s="4">
        <f>EOMONTH(OnlineRetail[[#This Row],[InvoiceDate]],-1)+1</f>
        <v>40603</v>
      </c>
      <c r="K3459" s="6">
        <f>OnlineRetail[[#This Row],[Quantity]]*OnlineRetail[[#This Row],[UnitPrice]]</f>
        <v>24.75</v>
      </c>
      <c r="L3459" t="str">
        <f t="shared" si="54"/>
        <v>13147|Mar-2011</v>
      </c>
    </row>
    <row r="3460" spans="1:12">
      <c r="A3460">
        <v>554595</v>
      </c>
      <c r="B3460" t="s">
        <v>136</v>
      </c>
      <c r="C3460" t="s">
        <v>46</v>
      </c>
      <c r="D3460">
        <v>11</v>
      </c>
      <c r="E3460" s="1">
        <v>40624.338888888888</v>
      </c>
      <c r="F3460">
        <v>7.95</v>
      </c>
      <c r="G3460">
        <v>13184</v>
      </c>
      <c r="H3460" t="s">
        <v>10</v>
      </c>
      <c r="I3460" t="str">
        <f>IF(AND(LEFT(OnlineRetail[[#This Row],[InvoiceNo]],1)&lt;&gt;"C",OnlineRetail[[#This Row],[CustomerID]]&lt;&gt;""),"Yes","No")</f>
        <v>Yes</v>
      </c>
      <c r="J3460" s="4">
        <f>EOMONTH(OnlineRetail[[#This Row],[InvoiceDate]],-1)+1</f>
        <v>40603</v>
      </c>
      <c r="K3460" s="6">
        <f>OnlineRetail[[#This Row],[Quantity]]*OnlineRetail[[#This Row],[UnitPrice]]</f>
        <v>87.45</v>
      </c>
      <c r="L3460" t="str">
        <f t="shared" si="54"/>
        <v>13184|Mar-2011</v>
      </c>
    </row>
    <row r="3461" spans="1:12">
      <c r="A3461">
        <v>546361</v>
      </c>
      <c r="B3461" t="s">
        <v>206</v>
      </c>
      <c r="C3461" t="s">
        <v>16</v>
      </c>
      <c r="D3461">
        <v>17</v>
      </c>
      <c r="E3461" s="1">
        <v>40624.338888888888</v>
      </c>
      <c r="F3461">
        <v>9.9499999999999993</v>
      </c>
      <c r="G3461">
        <v>13836</v>
      </c>
      <c r="H3461" t="s">
        <v>31</v>
      </c>
      <c r="I3461" t="str">
        <f>IF(AND(LEFT(OnlineRetail[[#This Row],[InvoiceNo]],1)&lt;&gt;"C",OnlineRetail[[#This Row],[CustomerID]]&lt;&gt;""),"Yes","No")</f>
        <v>Yes</v>
      </c>
      <c r="J3461" s="4">
        <f>EOMONTH(OnlineRetail[[#This Row],[InvoiceDate]],-1)+1</f>
        <v>40603</v>
      </c>
      <c r="K3461" s="6">
        <f>OnlineRetail[[#This Row],[Quantity]]*OnlineRetail[[#This Row],[UnitPrice]]</f>
        <v>169.14999999999998</v>
      </c>
      <c r="L3461" t="str">
        <f t="shared" si="54"/>
        <v>13836|Mar-2011</v>
      </c>
    </row>
    <row r="3462" spans="1:12">
      <c r="A3462">
        <v>540969</v>
      </c>
      <c r="B3462" t="s">
        <v>210</v>
      </c>
      <c r="C3462" t="s">
        <v>53</v>
      </c>
      <c r="D3462">
        <v>6</v>
      </c>
      <c r="E3462" s="1">
        <v>40624.34097222222</v>
      </c>
      <c r="F3462">
        <v>3.39</v>
      </c>
      <c r="G3462">
        <v>13295</v>
      </c>
      <c r="H3462" t="s">
        <v>10</v>
      </c>
      <c r="I3462" t="str">
        <f>IF(AND(LEFT(OnlineRetail[[#This Row],[InvoiceNo]],1)&lt;&gt;"C",OnlineRetail[[#This Row],[CustomerID]]&lt;&gt;""),"Yes","No")</f>
        <v>Yes</v>
      </c>
      <c r="J3462" s="4">
        <f>EOMONTH(OnlineRetail[[#This Row],[InvoiceDate]],-1)+1</f>
        <v>40603</v>
      </c>
      <c r="K3462" s="6">
        <f>OnlineRetail[[#This Row],[Quantity]]*OnlineRetail[[#This Row],[UnitPrice]]</f>
        <v>20.34</v>
      </c>
      <c r="L3462" t="str">
        <f t="shared" si="54"/>
        <v>13295|Mar-2011</v>
      </c>
    </row>
    <row r="3463" spans="1:12">
      <c r="A3463">
        <v>554401</v>
      </c>
      <c r="B3463" t="s">
        <v>164</v>
      </c>
      <c r="C3463" t="s">
        <v>83</v>
      </c>
      <c r="D3463">
        <v>2</v>
      </c>
      <c r="E3463" s="1">
        <v>40624.353472222218</v>
      </c>
      <c r="F3463">
        <v>2.5499999999999998</v>
      </c>
      <c r="G3463">
        <v>12516</v>
      </c>
      <c r="H3463" t="s">
        <v>10</v>
      </c>
      <c r="I3463" t="str">
        <f>IF(AND(LEFT(OnlineRetail[[#This Row],[InvoiceNo]],1)&lt;&gt;"C",OnlineRetail[[#This Row],[CustomerID]]&lt;&gt;""),"Yes","No")</f>
        <v>Yes</v>
      </c>
      <c r="J3463" s="4">
        <f>EOMONTH(OnlineRetail[[#This Row],[InvoiceDate]],-1)+1</f>
        <v>40603</v>
      </c>
      <c r="K3463" s="6">
        <f>OnlineRetail[[#This Row],[Quantity]]*OnlineRetail[[#This Row],[UnitPrice]]</f>
        <v>5.0999999999999996</v>
      </c>
      <c r="L3463" t="str">
        <f t="shared" si="54"/>
        <v>12516|Mar-2011</v>
      </c>
    </row>
    <row r="3464" spans="1:12">
      <c r="A3464">
        <v>551828</v>
      </c>
      <c r="B3464" t="s">
        <v>141</v>
      </c>
      <c r="C3464" t="s">
        <v>12</v>
      </c>
      <c r="D3464">
        <v>13</v>
      </c>
      <c r="E3464" s="1">
        <v>40624.369444444441</v>
      </c>
      <c r="F3464">
        <v>7.95</v>
      </c>
      <c r="G3464">
        <v>12745</v>
      </c>
      <c r="H3464" t="s">
        <v>126</v>
      </c>
      <c r="I3464" t="str">
        <f>IF(AND(LEFT(OnlineRetail[[#This Row],[InvoiceNo]],1)&lt;&gt;"C",OnlineRetail[[#This Row],[CustomerID]]&lt;&gt;""),"Yes","No")</f>
        <v>Yes</v>
      </c>
      <c r="J3464" s="4">
        <f>EOMONTH(OnlineRetail[[#This Row],[InvoiceDate]],-1)+1</f>
        <v>40603</v>
      </c>
      <c r="K3464" s="6">
        <f>OnlineRetail[[#This Row],[Quantity]]*OnlineRetail[[#This Row],[UnitPrice]]</f>
        <v>103.35000000000001</v>
      </c>
      <c r="L3464" t="str">
        <f t="shared" si="54"/>
        <v>12745|Mar-2011</v>
      </c>
    </row>
    <row r="3465" spans="1:12">
      <c r="A3465">
        <v>541689</v>
      </c>
      <c r="B3465" t="s">
        <v>20</v>
      </c>
      <c r="C3465" t="s">
        <v>50</v>
      </c>
      <c r="D3465">
        <v>23</v>
      </c>
      <c r="E3465" s="1">
        <v>40624.37222222222</v>
      </c>
      <c r="F3465">
        <v>1.65</v>
      </c>
      <c r="G3465">
        <v>12879</v>
      </c>
      <c r="H3465" t="s">
        <v>10</v>
      </c>
      <c r="I3465" t="str">
        <f>IF(AND(LEFT(OnlineRetail[[#This Row],[InvoiceNo]],1)&lt;&gt;"C",OnlineRetail[[#This Row],[CustomerID]]&lt;&gt;""),"Yes","No")</f>
        <v>Yes</v>
      </c>
      <c r="J3465" s="4">
        <f>EOMONTH(OnlineRetail[[#This Row],[InvoiceDate]],-1)+1</f>
        <v>40603</v>
      </c>
      <c r="K3465" s="6">
        <f>OnlineRetail[[#This Row],[Quantity]]*OnlineRetail[[#This Row],[UnitPrice]]</f>
        <v>37.949999999999996</v>
      </c>
      <c r="L3465" t="str">
        <f t="shared" si="54"/>
        <v>12879|Mar-2011</v>
      </c>
    </row>
    <row r="3466" spans="1:12">
      <c r="A3466">
        <v>539345</v>
      </c>
      <c r="B3466" t="s">
        <v>43</v>
      </c>
      <c r="C3466" t="s">
        <v>12</v>
      </c>
      <c r="D3466">
        <v>1</v>
      </c>
      <c r="E3466" s="1">
        <v>40624.386805555558</v>
      </c>
      <c r="F3466">
        <v>9.9499999999999993</v>
      </c>
      <c r="G3466">
        <v>12684</v>
      </c>
      <c r="H3466" t="s">
        <v>10</v>
      </c>
      <c r="I3466" t="str">
        <f>IF(AND(LEFT(OnlineRetail[[#This Row],[InvoiceNo]],1)&lt;&gt;"C",OnlineRetail[[#This Row],[CustomerID]]&lt;&gt;""),"Yes","No")</f>
        <v>Yes</v>
      </c>
      <c r="J3466" s="4">
        <f>EOMONTH(OnlineRetail[[#This Row],[InvoiceDate]],-1)+1</f>
        <v>40603</v>
      </c>
      <c r="K3466" s="6">
        <f>OnlineRetail[[#This Row],[Quantity]]*OnlineRetail[[#This Row],[UnitPrice]]</f>
        <v>9.9499999999999993</v>
      </c>
      <c r="L3466" t="str">
        <f t="shared" si="54"/>
        <v>12684|Mar-2011</v>
      </c>
    </row>
    <row r="3467" spans="1:12">
      <c r="A3467">
        <v>542640</v>
      </c>
      <c r="B3467" t="s">
        <v>182</v>
      </c>
      <c r="C3467" t="s">
        <v>14</v>
      </c>
      <c r="D3467">
        <v>21</v>
      </c>
      <c r="E3467" s="1">
        <v>40624.388194444437</v>
      </c>
      <c r="F3467">
        <v>1.25</v>
      </c>
      <c r="G3467">
        <v>12867</v>
      </c>
      <c r="H3467" t="s">
        <v>10</v>
      </c>
      <c r="I3467" t="str">
        <f>IF(AND(LEFT(OnlineRetail[[#This Row],[InvoiceNo]],1)&lt;&gt;"C",OnlineRetail[[#This Row],[CustomerID]]&lt;&gt;""),"Yes","No")</f>
        <v>Yes</v>
      </c>
      <c r="J3467" s="4">
        <f>EOMONTH(OnlineRetail[[#This Row],[InvoiceDate]],-1)+1</f>
        <v>40603</v>
      </c>
      <c r="K3467" s="6">
        <f>OnlineRetail[[#This Row],[Quantity]]*OnlineRetail[[#This Row],[UnitPrice]]</f>
        <v>26.25</v>
      </c>
      <c r="L3467" t="str">
        <f t="shared" si="54"/>
        <v>12867|Mar-2011</v>
      </c>
    </row>
    <row r="3468" spans="1:12">
      <c r="A3468">
        <v>546287</v>
      </c>
      <c r="B3468" t="s">
        <v>138</v>
      </c>
      <c r="C3468" t="s">
        <v>12</v>
      </c>
      <c r="D3468">
        <v>7</v>
      </c>
      <c r="E3468" s="1">
        <v>40624.390972222223</v>
      </c>
      <c r="F3468">
        <v>4.25</v>
      </c>
      <c r="G3468">
        <v>13957</v>
      </c>
      <c r="H3468" t="s">
        <v>10</v>
      </c>
      <c r="I3468" t="str">
        <f>IF(AND(LEFT(OnlineRetail[[#This Row],[InvoiceNo]],1)&lt;&gt;"C",OnlineRetail[[#This Row],[CustomerID]]&lt;&gt;""),"Yes","No")</f>
        <v>Yes</v>
      </c>
      <c r="J3468" s="4">
        <f>EOMONTH(OnlineRetail[[#This Row],[InvoiceDate]],-1)+1</f>
        <v>40603</v>
      </c>
      <c r="K3468" s="6">
        <f>OnlineRetail[[#This Row],[Quantity]]*OnlineRetail[[#This Row],[UnitPrice]]</f>
        <v>29.75</v>
      </c>
      <c r="L3468" t="str">
        <f t="shared" si="54"/>
        <v>13957|Mar-2011</v>
      </c>
    </row>
    <row r="3469" spans="1:12">
      <c r="A3469">
        <v>542580</v>
      </c>
      <c r="B3469" t="s">
        <v>265</v>
      </c>
      <c r="C3469" t="s">
        <v>27</v>
      </c>
      <c r="D3469">
        <v>23</v>
      </c>
      <c r="E3469" s="1">
        <v>40624.395138888889</v>
      </c>
      <c r="F3469">
        <v>3.39</v>
      </c>
      <c r="G3469">
        <v>12456</v>
      </c>
      <c r="H3469" t="s">
        <v>31</v>
      </c>
      <c r="I3469" t="str">
        <f>IF(AND(LEFT(OnlineRetail[[#This Row],[InvoiceNo]],1)&lt;&gt;"C",OnlineRetail[[#This Row],[CustomerID]]&lt;&gt;""),"Yes","No")</f>
        <v>Yes</v>
      </c>
      <c r="J3469" s="4">
        <f>EOMONTH(OnlineRetail[[#This Row],[InvoiceDate]],-1)+1</f>
        <v>40603</v>
      </c>
      <c r="K3469" s="6">
        <f>OnlineRetail[[#This Row],[Quantity]]*OnlineRetail[[#This Row],[UnitPrice]]</f>
        <v>77.97</v>
      </c>
      <c r="L3469" t="str">
        <f t="shared" si="54"/>
        <v>12456|Mar-2011</v>
      </c>
    </row>
    <row r="3470" spans="1:12">
      <c r="A3470">
        <v>541947</v>
      </c>
      <c r="B3470" t="s">
        <v>129</v>
      </c>
      <c r="C3470" t="s">
        <v>21</v>
      </c>
      <c r="D3470">
        <v>6</v>
      </c>
      <c r="E3470" s="1">
        <v>40624.404166666667</v>
      </c>
      <c r="F3470">
        <v>9.9499999999999993</v>
      </c>
      <c r="G3470">
        <v>13748</v>
      </c>
      <c r="H3470" t="s">
        <v>31</v>
      </c>
      <c r="I3470" t="str">
        <f>IF(AND(LEFT(OnlineRetail[[#This Row],[InvoiceNo]],1)&lt;&gt;"C",OnlineRetail[[#This Row],[CustomerID]]&lt;&gt;""),"Yes","No")</f>
        <v>Yes</v>
      </c>
      <c r="J3470" s="4">
        <f>EOMONTH(OnlineRetail[[#This Row],[InvoiceDate]],-1)+1</f>
        <v>40603</v>
      </c>
      <c r="K3470" s="6">
        <f>OnlineRetail[[#This Row],[Quantity]]*OnlineRetail[[#This Row],[UnitPrice]]</f>
        <v>59.699999999999996</v>
      </c>
      <c r="L3470" t="str">
        <f t="shared" si="54"/>
        <v>13748|Mar-2011</v>
      </c>
    </row>
    <row r="3471" spans="1:12">
      <c r="A3471">
        <v>554911</v>
      </c>
      <c r="B3471" t="s">
        <v>98</v>
      </c>
      <c r="C3471" t="s">
        <v>24</v>
      </c>
      <c r="D3471">
        <v>24</v>
      </c>
      <c r="E3471" s="1">
        <v>40624.429861111108</v>
      </c>
      <c r="F3471">
        <v>7.95</v>
      </c>
      <c r="G3471">
        <v>13146</v>
      </c>
      <c r="H3471" t="s">
        <v>31</v>
      </c>
      <c r="I3471" t="str">
        <f>IF(AND(LEFT(OnlineRetail[[#This Row],[InvoiceNo]],1)&lt;&gt;"C",OnlineRetail[[#This Row],[CustomerID]]&lt;&gt;""),"Yes","No")</f>
        <v>Yes</v>
      </c>
      <c r="J3471" s="4">
        <f>EOMONTH(OnlineRetail[[#This Row],[InvoiceDate]],-1)+1</f>
        <v>40603</v>
      </c>
      <c r="K3471" s="6">
        <f>OnlineRetail[[#This Row],[Quantity]]*OnlineRetail[[#This Row],[UnitPrice]]</f>
        <v>190.8</v>
      </c>
      <c r="L3471" t="str">
        <f t="shared" si="54"/>
        <v>13146|Mar-2011</v>
      </c>
    </row>
    <row r="3472" spans="1:12">
      <c r="A3472">
        <v>538672</v>
      </c>
      <c r="B3472" t="s">
        <v>84</v>
      </c>
      <c r="C3472" t="s">
        <v>72</v>
      </c>
      <c r="D3472">
        <v>9</v>
      </c>
      <c r="E3472" s="1">
        <v>40624.461805555547</v>
      </c>
      <c r="F3472">
        <v>4.95</v>
      </c>
      <c r="G3472">
        <v>13871</v>
      </c>
      <c r="H3472" t="s">
        <v>10</v>
      </c>
      <c r="I3472" t="str">
        <f>IF(AND(LEFT(OnlineRetail[[#This Row],[InvoiceNo]],1)&lt;&gt;"C",OnlineRetail[[#This Row],[CustomerID]]&lt;&gt;""),"Yes","No")</f>
        <v>Yes</v>
      </c>
      <c r="J3472" s="4">
        <f>EOMONTH(OnlineRetail[[#This Row],[InvoiceDate]],-1)+1</f>
        <v>40603</v>
      </c>
      <c r="K3472" s="6">
        <f>OnlineRetail[[#This Row],[Quantity]]*OnlineRetail[[#This Row],[UnitPrice]]</f>
        <v>44.550000000000004</v>
      </c>
      <c r="L3472" t="str">
        <f t="shared" si="54"/>
        <v>13871|Mar-2011</v>
      </c>
    </row>
    <row r="3473" spans="1:12">
      <c r="A3473">
        <v>543430</v>
      </c>
      <c r="B3473" t="s">
        <v>241</v>
      </c>
      <c r="C3473" t="s">
        <v>48</v>
      </c>
      <c r="D3473">
        <v>20</v>
      </c>
      <c r="E3473" s="1">
        <v>40624.467361111107</v>
      </c>
      <c r="F3473">
        <v>1.65</v>
      </c>
      <c r="G3473">
        <v>13333</v>
      </c>
      <c r="H3473" t="s">
        <v>10</v>
      </c>
      <c r="I3473" t="str">
        <f>IF(AND(LEFT(OnlineRetail[[#This Row],[InvoiceNo]],1)&lt;&gt;"C",OnlineRetail[[#This Row],[CustomerID]]&lt;&gt;""),"Yes","No")</f>
        <v>Yes</v>
      </c>
      <c r="J3473" s="4">
        <f>EOMONTH(OnlineRetail[[#This Row],[InvoiceDate]],-1)+1</f>
        <v>40603</v>
      </c>
      <c r="K3473" s="6">
        <f>OnlineRetail[[#This Row],[Quantity]]*OnlineRetail[[#This Row],[UnitPrice]]</f>
        <v>33</v>
      </c>
      <c r="L3473" t="str">
        <f t="shared" si="54"/>
        <v>13333|Mar-2011</v>
      </c>
    </row>
    <row r="3474" spans="1:12">
      <c r="A3474">
        <v>539529</v>
      </c>
      <c r="B3474" t="s">
        <v>132</v>
      </c>
      <c r="C3474" t="s">
        <v>24</v>
      </c>
      <c r="D3474">
        <v>15</v>
      </c>
      <c r="E3474" s="1">
        <v>40624.470833333333</v>
      </c>
      <c r="F3474">
        <v>9.9499999999999993</v>
      </c>
      <c r="G3474">
        <v>12792</v>
      </c>
      <c r="H3474" t="s">
        <v>10</v>
      </c>
      <c r="I3474" t="str">
        <f>IF(AND(LEFT(OnlineRetail[[#This Row],[InvoiceNo]],1)&lt;&gt;"C",OnlineRetail[[#This Row],[CustomerID]]&lt;&gt;""),"Yes","No")</f>
        <v>Yes</v>
      </c>
      <c r="J3474" s="4">
        <f>EOMONTH(OnlineRetail[[#This Row],[InvoiceDate]],-1)+1</f>
        <v>40603</v>
      </c>
      <c r="K3474" s="6">
        <f>OnlineRetail[[#This Row],[Quantity]]*OnlineRetail[[#This Row],[UnitPrice]]</f>
        <v>149.25</v>
      </c>
      <c r="L3474" t="str">
        <f t="shared" si="54"/>
        <v>12792|Mar-2011</v>
      </c>
    </row>
    <row r="3475" spans="1:12">
      <c r="A3475">
        <v>551430</v>
      </c>
      <c r="B3475" t="s">
        <v>90</v>
      </c>
      <c r="C3475" t="s">
        <v>21</v>
      </c>
      <c r="D3475">
        <v>4</v>
      </c>
      <c r="E3475" s="1">
        <v>40624.47152777778</v>
      </c>
      <c r="F3475">
        <v>4.95</v>
      </c>
      <c r="G3475">
        <v>12977</v>
      </c>
      <c r="H3475" t="s">
        <v>36</v>
      </c>
      <c r="I3475" t="str">
        <f>IF(AND(LEFT(OnlineRetail[[#This Row],[InvoiceNo]],1)&lt;&gt;"C",OnlineRetail[[#This Row],[CustomerID]]&lt;&gt;""),"Yes","No")</f>
        <v>Yes</v>
      </c>
      <c r="J3475" s="4">
        <f>EOMONTH(OnlineRetail[[#This Row],[InvoiceDate]],-1)+1</f>
        <v>40603</v>
      </c>
      <c r="K3475" s="6">
        <f>OnlineRetail[[#This Row],[Quantity]]*OnlineRetail[[#This Row],[UnitPrice]]</f>
        <v>19.8</v>
      </c>
      <c r="L3475" t="str">
        <f t="shared" si="54"/>
        <v>12977|Mar-2011</v>
      </c>
    </row>
    <row r="3476" spans="1:12">
      <c r="A3476">
        <v>540840</v>
      </c>
      <c r="B3476" t="s">
        <v>49</v>
      </c>
      <c r="C3476" t="s">
        <v>39</v>
      </c>
      <c r="D3476">
        <v>18</v>
      </c>
      <c r="E3476" s="1">
        <v>40624.475694444453</v>
      </c>
      <c r="F3476">
        <v>1.65</v>
      </c>
      <c r="G3476">
        <v>13316</v>
      </c>
      <c r="H3476" t="s">
        <v>10</v>
      </c>
      <c r="I3476" t="str">
        <f>IF(AND(LEFT(OnlineRetail[[#This Row],[InvoiceNo]],1)&lt;&gt;"C",OnlineRetail[[#This Row],[CustomerID]]&lt;&gt;""),"Yes","No")</f>
        <v>Yes</v>
      </c>
      <c r="J3476" s="4">
        <f>EOMONTH(OnlineRetail[[#This Row],[InvoiceDate]],-1)+1</f>
        <v>40603</v>
      </c>
      <c r="K3476" s="6">
        <f>OnlineRetail[[#This Row],[Quantity]]*OnlineRetail[[#This Row],[UnitPrice]]</f>
        <v>29.7</v>
      </c>
      <c r="L3476" t="str">
        <f t="shared" si="54"/>
        <v>13316|Mar-2011</v>
      </c>
    </row>
    <row r="3477" spans="1:12">
      <c r="A3477">
        <v>555864</v>
      </c>
      <c r="B3477" t="s">
        <v>153</v>
      </c>
      <c r="C3477" t="s">
        <v>9</v>
      </c>
      <c r="D3477">
        <v>2</v>
      </c>
      <c r="E3477" s="1">
        <v>40624.476388888892</v>
      </c>
      <c r="F3477">
        <v>9.9499999999999993</v>
      </c>
      <c r="G3477">
        <v>13871</v>
      </c>
      <c r="H3477" t="s">
        <v>10</v>
      </c>
      <c r="I3477" t="str">
        <f>IF(AND(LEFT(OnlineRetail[[#This Row],[InvoiceNo]],1)&lt;&gt;"C",OnlineRetail[[#This Row],[CustomerID]]&lt;&gt;""),"Yes","No")</f>
        <v>Yes</v>
      </c>
      <c r="J3477" s="4">
        <f>EOMONTH(OnlineRetail[[#This Row],[InvoiceDate]],-1)+1</f>
        <v>40603</v>
      </c>
      <c r="K3477" s="6">
        <f>OnlineRetail[[#This Row],[Quantity]]*OnlineRetail[[#This Row],[UnitPrice]]</f>
        <v>19.899999999999999</v>
      </c>
      <c r="L3477" t="str">
        <f t="shared" si="54"/>
        <v>13871|Mar-2011</v>
      </c>
    </row>
    <row r="3478" spans="1:12">
      <c r="A3478">
        <v>554044</v>
      </c>
      <c r="B3478" t="s">
        <v>130</v>
      </c>
      <c r="C3478" t="s">
        <v>50</v>
      </c>
      <c r="D3478">
        <v>21</v>
      </c>
      <c r="E3478" s="1">
        <v>40624.504861111112</v>
      </c>
      <c r="F3478">
        <v>1.25</v>
      </c>
      <c r="G3478">
        <v>12721</v>
      </c>
      <c r="H3478" t="s">
        <v>10</v>
      </c>
      <c r="I3478" t="str">
        <f>IF(AND(LEFT(OnlineRetail[[#This Row],[InvoiceNo]],1)&lt;&gt;"C",OnlineRetail[[#This Row],[CustomerID]]&lt;&gt;""),"Yes","No")</f>
        <v>Yes</v>
      </c>
      <c r="J3478" s="4">
        <f>EOMONTH(OnlineRetail[[#This Row],[InvoiceDate]],-1)+1</f>
        <v>40603</v>
      </c>
      <c r="K3478" s="6">
        <f>OnlineRetail[[#This Row],[Quantity]]*OnlineRetail[[#This Row],[UnitPrice]]</f>
        <v>26.25</v>
      </c>
      <c r="L3478" t="str">
        <f t="shared" si="54"/>
        <v>12721|Mar-2011</v>
      </c>
    </row>
    <row r="3479" spans="1:12">
      <c r="A3479">
        <v>540406</v>
      </c>
      <c r="B3479" t="s">
        <v>110</v>
      </c>
      <c r="C3479" t="s">
        <v>19</v>
      </c>
      <c r="D3479">
        <v>5</v>
      </c>
      <c r="E3479" s="1">
        <v>40624.513888888891</v>
      </c>
      <c r="F3479">
        <v>2.1</v>
      </c>
      <c r="G3479">
        <v>13186</v>
      </c>
      <c r="H3479" t="s">
        <v>10</v>
      </c>
      <c r="I3479" t="str">
        <f>IF(AND(LEFT(OnlineRetail[[#This Row],[InvoiceNo]],1)&lt;&gt;"C",OnlineRetail[[#This Row],[CustomerID]]&lt;&gt;""),"Yes","No")</f>
        <v>Yes</v>
      </c>
      <c r="J3479" s="4">
        <f>EOMONTH(OnlineRetail[[#This Row],[InvoiceDate]],-1)+1</f>
        <v>40603</v>
      </c>
      <c r="K3479" s="6">
        <f>OnlineRetail[[#This Row],[Quantity]]*OnlineRetail[[#This Row],[UnitPrice]]</f>
        <v>10.5</v>
      </c>
      <c r="L3479" t="str">
        <f t="shared" si="54"/>
        <v>13186|Mar-2011</v>
      </c>
    </row>
    <row r="3480" spans="1:12">
      <c r="A3480">
        <v>538890</v>
      </c>
      <c r="B3480" t="s">
        <v>273</v>
      </c>
      <c r="C3480" t="s">
        <v>39</v>
      </c>
      <c r="D3480">
        <v>24</v>
      </c>
      <c r="E3480" s="1">
        <v>40624.525694444441</v>
      </c>
      <c r="F3480">
        <v>0.85</v>
      </c>
      <c r="G3480">
        <v>13144</v>
      </c>
      <c r="H3480" t="s">
        <v>10</v>
      </c>
      <c r="I3480" t="str">
        <f>IF(AND(LEFT(OnlineRetail[[#This Row],[InvoiceNo]],1)&lt;&gt;"C",OnlineRetail[[#This Row],[CustomerID]]&lt;&gt;""),"Yes","No")</f>
        <v>Yes</v>
      </c>
      <c r="J3480" s="4">
        <f>EOMONTH(OnlineRetail[[#This Row],[InvoiceDate]],-1)+1</f>
        <v>40603</v>
      </c>
      <c r="K3480" s="6">
        <f>OnlineRetail[[#This Row],[Quantity]]*OnlineRetail[[#This Row],[UnitPrice]]</f>
        <v>20.399999999999999</v>
      </c>
      <c r="L3480" t="str">
        <f t="shared" si="54"/>
        <v>13144|Mar-2011</v>
      </c>
    </row>
    <row r="3481" spans="1:12">
      <c r="A3481">
        <v>538451</v>
      </c>
      <c r="B3481" t="s">
        <v>153</v>
      </c>
      <c r="C3481" t="s">
        <v>16</v>
      </c>
      <c r="D3481">
        <v>13</v>
      </c>
      <c r="E3481" s="1">
        <v>40624.534722222219</v>
      </c>
      <c r="F3481">
        <v>2.1</v>
      </c>
      <c r="G3481">
        <v>13435</v>
      </c>
      <c r="H3481" t="s">
        <v>10</v>
      </c>
      <c r="I3481" t="str">
        <f>IF(AND(LEFT(OnlineRetail[[#This Row],[InvoiceNo]],1)&lt;&gt;"C",OnlineRetail[[#This Row],[CustomerID]]&lt;&gt;""),"Yes","No")</f>
        <v>Yes</v>
      </c>
      <c r="J3481" s="4">
        <f>EOMONTH(OnlineRetail[[#This Row],[InvoiceDate]],-1)+1</f>
        <v>40603</v>
      </c>
      <c r="K3481" s="6">
        <f>OnlineRetail[[#This Row],[Quantity]]*OnlineRetail[[#This Row],[UnitPrice]]</f>
        <v>27.3</v>
      </c>
      <c r="L3481" t="str">
        <f t="shared" si="54"/>
        <v>13435|Mar-2011</v>
      </c>
    </row>
    <row r="3482" spans="1:12">
      <c r="A3482">
        <v>547052</v>
      </c>
      <c r="B3482" t="s">
        <v>93</v>
      </c>
      <c r="C3482" t="s">
        <v>42</v>
      </c>
      <c r="D3482">
        <v>21</v>
      </c>
      <c r="E3482" s="1">
        <v>40624.538194444453</v>
      </c>
      <c r="F3482">
        <v>4.95</v>
      </c>
      <c r="G3482">
        <v>14195</v>
      </c>
      <c r="H3482" t="s">
        <v>17</v>
      </c>
      <c r="I3482" t="str">
        <f>IF(AND(LEFT(OnlineRetail[[#This Row],[InvoiceNo]],1)&lt;&gt;"C",OnlineRetail[[#This Row],[CustomerID]]&lt;&gt;""),"Yes","No")</f>
        <v>Yes</v>
      </c>
      <c r="J3482" s="4">
        <f>EOMONTH(OnlineRetail[[#This Row],[InvoiceDate]],-1)+1</f>
        <v>40603</v>
      </c>
      <c r="K3482" s="6">
        <f>OnlineRetail[[#This Row],[Quantity]]*OnlineRetail[[#This Row],[UnitPrice]]</f>
        <v>103.95</v>
      </c>
      <c r="L3482" t="str">
        <f t="shared" si="54"/>
        <v>14195|Mar-2011</v>
      </c>
    </row>
    <row r="3483" spans="1:12">
      <c r="A3483">
        <v>543014</v>
      </c>
      <c r="B3483" t="s">
        <v>74</v>
      </c>
      <c r="C3483" t="s">
        <v>62</v>
      </c>
      <c r="D3483">
        <v>15</v>
      </c>
      <c r="E3483" s="1">
        <v>40624.543055555558</v>
      </c>
      <c r="F3483">
        <v>2.5499999999999998</v>
      </c>
      <c r="G3483">
        <v>14262</v>
      </c>
      <c r="H3483" t="s">
        <v>10</v>
      </c>
      <c r="I3483" t="str">
        <f>IF(AND(LEFT(OnlineRetail[[#This Row],[InvoiceNo]],1)&lt;&gt;"C",OnlineRetail[[#This Row],[CustomerID]]&lt;&gt;""),"Yes","No")</f>
        <v>Yes</v>
      </c>
      <c r="J3483" s="4">
        <f>EOMONTH(OnlineRetail[[#This Row],[InvoiceDate]],-1)+1</f>
        <v>40603</v>
      </c>
      <c r="K3483" s="6">
        <f>OnlineRetail[[#This Row],[Quantity]]*OnlineRetail[[#This Row],[UnitPrice]]</f>
        <v>38.25</v>
      </c>
      <c r="L3483" t="str">
        <f t="shared" si="54"/>
        <v>14262|Mar-2011</v>
      </c>
    </row>
    <row r="3484" spans="1:12">
      <c r="A3484">
        <v>536602</v>
      </c>
      <c r="B3484" t="s">
        <v>250</v>
      </c>
      <c r="C3484" t="s">
        <v>29</v>
      </c>
      <c r="D3484">
        <v>24</v>
      </c>
      <c r="E3484" s="1">
        <v>40624.549305555563</v>
      </c>
      <c r="F3484">
        <v>4.95</v>
      </c>
      <c r="G3484">
        <v>13156</v>
      </c>
      <c r="H3484" t="s">
        <v>10</v>
      </c>
      <c r="I3484" t="str">
        <f>IF(AND(LEFT(OnlineRetail[[#This Row],[InvoiceNo]],1)&lt;&gt;"C",OnlineRetail[[#This Row],[CustomerID]]&lt;&gt;""),"Yes","No")</f>
        <v>Yes</v>
      </c>
      <c r="J3484" s="4">
        <f>EOMONTH(OnlineRetail[[#This Row],[InvoiceDate]],-1)+1</f>
        <v>40603</v>
      </c>
      <c r="K3484" s="6">
        <f>OnlineRetail[[#This Row],[Quantity]]*OnlineRetail[[#This Row],[UnitPrice]]</f>
        <v>118.80000000000001</v>
      </c>
      <c r="L3484" t="str">
        <f t="shared" si="54"/>
        <v>13156|Mar-2011</v>
      </c>
    </row>
    <row r="3485" spans="1:12">
      <c r="A3485">
        <v>544374</v>
      </c>
      <c r="B3485" t="s">
        <v>145</v>
      </c>
      <c r="C3485" t="s">
        <v>27</v>
      </c>
      <c r="D3485">
        <v>3</v>
      </c>
      <c r="E3485" s="1">
        <v>40624.555555555547</v>
      </c>
      <c r="F3485">
        <v>2.1</v>
      </c>
      <c r="G3485">
        <v>13009</v>
      </c>
      <c r="H3485" t="s">
        <v>10</v>
      </c>
      <c r="I3485" t="str">
        <f>IF(AND(LEFT(OnlineRetail[[#This Row],[InvoiceNo]],1)&lt;&gt;"C",OnlineRetail[[#This Row],[CustomerID]]&lt;&gt;""),"Yes","No")</f>
        <v>Yes</v>
      </c>
      <c r="J3485" s="4">
        <f>EOMONTH(OnlineRetail[[#This Row],[InvoiceDate]],-1)+1</f>
        <v>40603</v>
      </c>
      <c r="K3485" s="6">
        <f>OnlineRetail[[#This Row],[Quantity]]*OnlineRetail[[#This Row],[UnitPrice]]</f>
        <v>6.3000000000000007</v>
      </c>
      <c r="L3485" t="str">
        <f t="shared" si="54"/>
        <v>13009|Mar-2011</v>
      </c>
    </row>
    <row r="3486" spans="1:12">
      <c r="A3486">
        <v>544877</v>
      </c>
      <c r="B3486" t="s">
        <v>226</v>
      </c>
      <c r="C3486" t="s">
        <v>72</v>
      </c>
      <c r="D3486">
        <v>11</v>
      </c>
      <c r="E3486" s="1">
        <v>40624.55972222222</v>
      </c>
      <c r="F3486">
        <v>9.9499999999999993</v>
      </c>
      <c r="G3486">
        <v>12687</v>
      </c>
      <c r="H3486" t="s">
        <v>10</v>
      </c>
      <c r="I3486" t="str">
        <f>IF(AND(LEFT(OnlineRetail[[#This Row],[InvoiceNo]],1)&lt;&gt;"C",OnlineRetail[[#This Row],[CustomerID]]&lt;&gt;""),"Yes","No")</f>
        <v>Yes</v>
      </c>
      <c r="J3486" s="4">
        <f>EOMONTH(OnlineRetail[[#This Row],[InvoiceDate]],-1)+1</f>
        <v>40603</v>
      </c>
      <c r="K3486" s="6">
        <f>OnlineRetail[[#This Row],[Quantity]]*OnlineRetail[[#This Row],[UnitPrice]]</f>
        <v>109.44999999999999</v>
      </c>
      <c r="L3486" t="str">
        <f t="shared" si="54"/>
        <v>12687|Mar-2011</v>
      </c>
    </row>
    <row r="3487" spans="1:12">
      <c r="A3487">
        <v>550850</v>
      </c>
      <c r="B3487" t="s">
        <v>117</v>
      </c>
      <c r="C3487" t="s">
        <v>62</v>
      </c>
      <c r="D3487">
        <v>19</v>
      </c>
      <c r="E3487" s="1">
        <v>40624.578472222223</v>
      </c>
      <c r="F3487">
        <v>1.25</v>
      </c>
      <c r="G3487">
        <v>12588</v>
      </c>
      <c r="H3487" t="s">
        <v>10</v>
      </c>
      <c r="I3487" t="str">
        <f>IF(AND(LEFT(OnlineRetail[[#This Row],[InvoiceNo]],1)&lt;&gt;"C",OnlineRetail[[#This Row],[CustomerID]]&lt;&gt;""),"Yes","No")</f>
        <v>Yes</v>
      </c>
      <c r="J3487" s="4">
        <f>EOMONTH(OnlineRetail[[#This Row],[InvoiceDate]],-1)+1</f>
        <v>40603</v>
      </c>
      <c r="K3487" s="6">
        <f>OnlineRetail[[#This Row],[Quantity]]*OnlineRetail[[#This Row],[UnitPrice]]</f>
        <v>23.75</v>
      </c>
      <c r="L3487" t="str">
        <f t="shared" si="54"/>
        <v>12588|Mar-2011</v>
      </c>
    </row>
    <row r="3488" spans="1:12">
      <c r="A3488">
        <v>548006</v>
      </c>
      <c r="B3488" t="s">
        <v>150</v>
      </c>
      <c r="C3488" t="s">
        <v>42</v>
      </c>
      <c r="D3488">
        <v>1</v>
      </c>
      <c r="E3488" s="1">
        <v>40624.580555555563</v>
      </c>
      <c r="F3488">
        <v>1.25</v>
      </c>
      <c r="G3488">
        <v>13005</v>
      </c>
      <c r="H3488" t="s">
        <v>10</v>
      </c>
      <c r="I3488" t="str">
        <f>IF(AND(LEFT(OnlineRetail[[#This Row],[InvoiceNo]],1)&lt;&gt;"C",OnlineRetail[[#This Row],[CustomerID]]&lt;&gt;""),"Yes","No")</f>
        <v>Yes</v>
      </c>
      <c r="J3488" s="4">
        <f>EOMONTH(OnlineRetail[[#This Row],[InvoiceDate]],-1)+1</f>
        <v>40603</v>
      </c>
      <c r="K3488" s="6">
        <f>OnlineRetail[[#This Row],[Quantity]]*OnlineRetail[[#This Row],[UnitPrice]]</f>
        <v>1.25</v>
      </c>
      <c r="L3488" t="str">
        <f t="shared" si="54"/>
        <v>13005|Mar-2011</v>
      </c>
    </row>
    <row r="3489" spans="1:12">
      <c r="A3489">
        <v>538215</v>
      </c>
      <c r="B3489" t="s">
        <v>37</v>
      </c>
      <c r="C3489" t="s">
        <v>19</v>
      </c>
      <c r="D3489">
        <v>17</v>
      </c>
      <c r="E3489" s="1">
        <v>40624.61041666667</v>
      </c>
      <c r="F3489">
        <v>1.65</v>
      </c>
      <c r="G3489">
        <v>13044</v>
      </c>
      <c r="H3489" t="s">
        <v>10</v>
      </c>
      <c r="I3489" t="str">
        <f>IF(AND(LEFT(OnlineRetail[[#This Row],[InvoiceNo]],1)&lt;&gt;"C",OnlineRetail[[#This Row],[CustomerID]]&lt;&gt;""),"Yes","No")</f>
        <v>Yes</v>
      </c>
      <c r="J3489" s="4">
        <f>EOMONTH(OnlineRetail[[#This Row],[InvoiceDate]],-1)+1</f>
        <v>40603</v>
      </c>
      <c r="K3489" s="6">
        <f>OnlineRetail[[#This Row],[Quantity]]*OnlineRetail[[#This Row],[UnitPrice]]</f>
        <v>28.049999999999997</v>
      </c>
      <c r="L3489" t="str">
        <f t="shared" si="54"/>
        <v>13044|Mar-2011</v>
      </c>
    </row>
    <row r="3490" spans="1:12">
      <c r="A3490">
        <v>552489</v>
      </c>
      <c r="B3490" t="s">
        <v>214</v>
      </c>
      <c r="C3490" t="s">
        <v>39</v>
      </c>
      <c r="D3490">
        <v>8</v>
      </c>
      <c r="E3490" s="1">
        <v>40624.617361111108</v>
      </c>
      <c r="F3490">
        <v>2.1</v>
      </c>
      <c r="G3490">
        <v>13851</v>
      </c>
      <c r="H3490" t="s">
        <v>10</v>
      </c>
      <c r="I3490" t="str">
        <f>IF(AND(LEFT(OnlineRetail[[#This Row],[InvoiceNo]],1)&lt;&gt;"C",OnlineRetail[[#This Row],[CustomerID]]&lt;&gt;""),"Yes","No")</f>
        <v>Yes</v>
      </c>
      <c r="J3490" s="4">
        <f>EOMONTH(OnlineRetail[[#This Row],[InvoiceDate]],-1)+1</f>
        <v>40603</v>
      </c>
      <c r="K3490" s="6">
        <f>OnlineRetail[[#This Row],[Quantity]]*OnlineRetail[[#This Row],[UnitPrice]]</f>
        <v>16.8</v>
      </c>
      <c r="L3490" t="str">
        <f t="shared" si="54"/>
        <v>13851|Mar-2011</v>
      </c>
    </row>
    <row r="3491" spans="1:12">
      <c r="A3491">
        <v>553467</v>
      </c>
      <c r="B3491" t="s">
        <v>157</v>
      </c>
      <c r="C3491" t="s">
        <v>21</v>
      </c>
      <c r="D3491">
        <v>5</v>
      </c>
      <c r="E3491" s="1">
        <v>40624.651388888888</v>
      </c>
      <c r="F3491">
        <v>1.25</v>
      </c>
      <c r="G3491">
        <v>14321</v>
      </c>
      <c r="H3491" t="s">
        <v>10</v>
      </c>
      <c r="I3491" t="str">
        <f>IF(AND(LEFT(OnlineRetail[[#This Row],[InvoiceNo]],1)&lt;&gt;"C",OnlineRetail[[#This Row],[CustomerID]]&lt;&gt;""),"Yes","No")</f>
        <v>Yes</v>
      </c>
      <c r="J3491" s="4">
        <f>EOMONTH(OnlineRetail[[#This Row],[InvoiceDate]],-1)+1</f>
        <v>40603</v>
      </c>
      <c r="K3491" s="6">
        <f>OnlineRetail[[#This Row],[Quantity]]*OnlineRetail[[#This Row],[UnitPrice]]</f>
        <v>6.25</v>
      </c>
      <c r="L3491" t="str">
        <f t="shared" si="54"/>
        <v>14321|Mar-2011</v>
      </c>
    </row>
    <row r="3492" spans="1:12">
      <c r="A3492">
        <v>546230</v>
      </c>
      <c r="B3492" t="s">
        <v>147</v>
      </c>
      <c r="C3492" t="s">
        <v>16</v>
      </c>
      <c r="D3492">
        <v>11</v>
      </c>
      <c r="E3492" s="1">
        <v>40624.65902777778</v>
      </c>
      <c r="F3492">
        <v>0.85</v>
      </c>
      <c r="G3492">
        <v>12929</v>
      </c>
      <c r="H3492" t="s">
        <v>10</v>
      </c>
      <c r="I3492" t="str">
        <f>IF(AND(LEFT(OnlineRetail[[#This Row],[InvoiceNo]],1)&lt;&gt;"C",OnlineRetail[[#This Row],[CustomerID]]&lt;&gt;""),"Yes","No")</f>
        <v>Yes</v>
      </c>
      <c r="J3492" s="4">
        <f>EOMONTH(OnlineRetail[[#This Row],[InvoiceDate]],-1)+1</f>
        <v>40603</v>
      </c>
      <c r="K3492" s="6">
        <f>OnlineRetail[[#This Row],[Quantity]]*OnlineRetail[[#This Row],[UnitPrice]]</f>
        <v>9.35</v>
      </c>
      <c r="L3492" t="str">
        <f t="shared" si="54"/>
        <v>12929|Mar-2011</v>
      </c>
    </row>
    <row r="3493" spans="1:12">
      <c r="A3493">
        <v>551298</v>
      </c>
      <c r="B3493" t="s">
        <v>66</v>
      </c>
      <c r="C3493" t="s">
        <v>48</v>
      </c>
      <c r="D3493">
        <v>24</v>
      </c>
      <c r="E3493" s="1">
        <v>40624.67083333333</v>
      </c>
      <c r="F3493">
        <v>4.25</v>
      </c>
      <c r="G3493">
        <v>12666</v>
      </c>
      <c r="H3493" t="s">
        <v>10</v>
      </c>
      <c r="I3493" t="str">
        <f>IF(AND(LEFT(OnlineRetail[[#This Row],[InvoiceNo]],1)&lt;&gt;"C",OnlineRetail[[#This Row],[CustomerID]]&lt;&gt;""),"Yes","No")</f>
        <v>Yes</v>
      </c>
      <c r="J3493" s="4">
        <f>EOMONTH(OnlineRetail[[#This Row],[InvoiceDate]],-1)+1</f>
        <v>40603</v>
      </c>
      <c r="K3493" s="6">
        <f>OnlineRetail[[#This Row],[Quantity]]*OnlineRetail[[#This Row],[UnitPrice]]</f>
        <v>102</v>
      </c>
      <c r="L3493" t="str">
        <f t="shared" si="54"/>
        <v>12666|Mar-2011</v>
      </c>
    </row>
    <row r="3494" spans="1:12">
      <c r="A3494">
        <v>551534</v>
      </c>
      <c r="B3494" t="s">
        <v>98</v>
      </c>
      <c r="C3494" t="s">
        <v>12</v>
      </c>
      <c r="D3494">
        <v>19</v>
      </c>
      <c r="E3494" s="1">
        <v>40624.677083333343</v>
      </c>
      <c r="F3494">
        <v>2.5499999999999998</v>
      </c>
      <c r="G3494">
        <v>12478</v>
      </c>
      <c r="H3494" t="s">
        <v>10</v>
      </c>
      <c r="I3494" t="str">
        <f>IF(AND(LEFT(OnlineRetail[[#This Row],[InvoiceNo]],1)&lt;&gt;"C",OnlineRetail[[#This Row],[CustomerID]]&lt;&gt;""),"Yes","No")</f>
        <v>Yes</v>
      </c>
      <c r="J3494" s="4">
        <f>EOMONTH(OnlineRetail[[#This Row],[InvoiceDate]],-1)+1</f>
        <v>40603</v>
      </c>
      <c r="K3494" s="6">
        <f>OnlineRetail[[#This Row],[Quantity]]*OnlineRetail[[#This Row],[UnitPrice]]</f>
        <v>48.449999999999996</v>
      </c>
      <c r="L3494" t="str">
        <f t="shared" si="54"/>
        <v>12478|Mar-2011</v>
      </c>
    </row>
    <row r="3495" spans="1:12">
      <c r="A3495">
        <v>539094</v>
      </c>
      <c r="B3495" t="s">
        <v>15</v>
      </c>
      <c r="C3495" t="s">
        <v>27</v>
      </c>
      <c r="D3495">
        <v>14</v>
      </c>
      <c r="E3495" s="1">
        <v>40624.691666666673</v>
      </c>
      <c r="F3495">
        <v>2.1</v>
      </c>
      <c r="G3495">
        <v>13770</v>
      </c>
      <c r="H3495" t="s">
        <v>10</v>
      </c>
      <c r="I3495" t="str">
        <f>IF(AND(LEFT(OnlineRetail[[#This Row],[InvoiceNo]],1)&lt;&gt;"C",OnlineRetail[[#This Row],[CustomerID]]&lt;&gt;""),"Yes","No")</f>
        <v>Yes</v>
      </c>
      <c r="J3495" s="4">
        <f>EOMONTH(OnlineRetail[[#This Row],[InvoiceDate]],-1)+1</f>
        <v>40603</v>
      </c>
      <c r="K3495" s="6">
        <f>OnlineRetail[[#This Row],[Quantity]]*OnlineRetail[[#This Row],[UnitPrice]]</f>
        <v>29.400000000000002</v>
      </c>
      <c r="L3495" t="str">
        <f t="shared" si="54"/>
        <v>13770|Mar-2011</v>
      </c>
    </row>
    <row r="3496" spans="1:12">
      <c r="A3496">
        <v>549698</v>
      </c>
      <c r="B3496" t="s">
        <v>213</v>
      </c>
      <c r="C3496" t="s">
        <v>19</v>
      </c>
      <c r="D3496">
        <v>15</v>
      </c>
      <c r="E3496" s="1">
        <v>40624.757638888892</v>
      </c>
      <c r="F3496">
        <v>2.5499999999999998</v>
      </c>
      <c r="G3496">
        <v>13202</v>
      </c>
      <c r="H3496" t="s">
        <v>70</v>
      </c>
      <c r="I3496" t="str">
        <f>IF(AND(LEFT(OnlineRetail[[#This Row],[InvoiceNo]],1)&lt;&gt;"C",OnlineRetail[[#This Row],[CustomerID]]&lt;&gt;""),"Yes","No")</f>
        <v>Yes</v>
      </c>
      <c r="J3496" s="4">
        <f>EOMONTH(OnlineRetail[[#This Row],[InvoiceDate]],-1)+1</f>
        <v>40603</v>
      </c>
      <c r="K3496" s="6">
        <f>OnlineRetail[[#This Row],[Quantity]]*OnlineRetail[[#This Row],[UnitPrice]]</f>
        <v>38.25</v>
      </c>
      <c r="L3496" t="str">
        <f t="shared" si="54"/>
        <v>13202|Mar-2011</v>
      </c>
    </row>
    <row r="3497" spans="1:12">
      <c r="A3497">
        <v>542717</v>
      </c>
      <c r="B3497" t="s">
        <v>59</v>
      </c>
      <c r="C3497" t="s">
        <v>33</v>
      </c>
      <c r="D3497">
        <v>5</v>
      </c>
      <c r="E3497" s="1">
        <v>40624.768750000003</v>
      </c>
      <c r="F3497">
        <v>2.5499999999999998</v>
      </c>
      <c r="G3497">
        <v>14163</v>
      </c>
      <c r="H3497" t="s">
        <v>10</v>
      </c>
      <c r="I3497" t="str">
        <f>IF(AND(LEFT(OnlineRetail[[#This Row],[InvoiceNo]],1)&lt;&gt;"C",OnlineRetail[[#This Row],[CustomerID]]&lt;&gt;""),"Yes","No")</f>
        <v>Yes</v>
      </c>
      <c r="J3497" s="4">
        <f>EOMONTH(OnlineRetail[[#This Row],[InvoiceDate]],-1)+1</f>
        <v>40603</v>
      </c>
      <c r="K3497" s="6">
        <f>OnlineRetail[[#This Row],[Quantity]]*OnlineRetail[[#This Row],[UnitPrice]]</f>
        <v>12.75</v>
      </c>
      <c r="L3497" t="str">
        <f t="shared" si="54"/>
        <v>14163|Mar-2011</v>
      </c>
    </row>
    <row r="3498" spans="1:12">
      <c r="A3498">
        <v>551556</v>
      </c>
      <c r="B3498" t="s">
        <v>163</v>
      </c>
      <c r="C3498" t="s">
        <v>72</v>
      </c>
      <c r="D3498">
        <v>18</v>
      </c>
      <c r="E3498" s="1">
        <v>40624.782638888893</v>
      </c>
      <c r="F3498">
        <v>1.25</v>
      </c>
      <c r="G3498">
        <v>13050</v>
      </c>
      <c r="H3498" t="s">
        <v>10</v>
      </c>
      <c r="I3498" t="str">
        <f>IF(AND(LEFT(OnlineRetail[[#This Row],[InvoiceNo]],1)&lt;&gt;"C",OnlineRetail[[#This Row],[CustomerID]]&lt;&gt;""),"Yes","No")</f>
        <v>Yes</v>
      </c>
      <c r="J3498" s="4">
        <f>EOMONTH(OnlineRetail[[#This Row],[InvoiceDate]],-1)+1</f>
        <v>40603</v>
      </c>
      <c r="K3498" s="6">
        <f>OnlineRetail[[#This Row],[Quantity]]*OnlineRetail[[#This Row],[UnitPrice]]</f>
        <v>22.5</v>
      </c>
      <c r="L3498" t="str">
        <f t="shared" si="54"/>
        <v>13050|Mar-2011</v>
      </c>
    </row>
    <row r="3499" spans="1:12">
      <c r="A3499">
        <v>556212</v>
      </c>
      <c r="B3499" t="s">
        <v>175</v>
      </c>
      <c r="C3499" t="s">
        <v>62</v>
      </c>
      <c r="D3499">
        <v>7</v>
      </c>
      <c r="E3499" s="1">
        <v>40624.815972222219</v>
      </c>
      <c r="F3499">
        <v>9.9499999999999993</v>
      </c>
      <c r="G3499">
        <v>13405</v>
      </c>
      <c r="H3499" t="s">
        <v>10</v>
      </c>
      <c r="I3499" t="str">
        <f>IF(AND(LEFT(OnlineRetail[[#This Row],[InvoiceNo]],1)&lt;&gt;"C",OnlineRetail[[#This Row],[CustomerID]]&lt;&gt;""),"Yes","No")</f>
        <v>Yes</v>
      </c>
      <c r="J3499" s="4">
        <f>EOMONTH(OnlineRetail[[#This Row],[InvoiceDate]],-1)+1</f>
        <v>40603</v>
      </c>
      <c r="K3499" s="6">
        <f>OnlineRetail[[#This Row],[Quantity]]*OnlineRetail[[#This Row],[UnitPrice]]</f>
        <v>69.649999999999991</v>
      </c>
      <c r="L3499" t="str">
        <f t="shared" si="54"/>
        <v>13405|Mar-2011</v>
      </c>
    </row>
    <row r="3500" spans="1:12">
      <c r="A3500">
        <v>549431</v>
      </c>
      <c r="B3500" t="s">
        <v>174</v>
      </c>
      <c r="C3500" t="s">
        <v>33</v>
      </c>
      <c r="D3500">
        <v>10</v>
      </c>
      <c r="E3500" s="1">
        <v>40625.354861111111</v>
      </c>
      <c r="F3500">
        <v>1.65</v>
      </c>
      <c r="G3500">
        <v>13135</v>
      </c>
      <c r="H3500" t="s">
        <v>10</v>
      </c>
      <c r="I3500" t="str">
        <f>IF(AND(LEFT(OnlineRetail[[#This Row],[InvoiceNo]],1)&lt;&gt;"C",OnlineRetail[[#This Row],[CustomerID]]&lt;&gt;""),"Yes","No")</f>
        <v>Yes</v>
      </c>
      <c r="J3500" s="4">
        <f>EOMONTH(OnlineRetail[[#This Row],[InvoiceDate]],-1)+1</f>
        <v>40603</v>
      </c>
      <c r="K3500" s="6">
        <f>OnlineRetail[[#This Row],[Quantity]]*OnlineRetail[[#This Row],[UnitPrice]]</f>
        <v>16.5</v>
      </c>
      <c r="L3500" t="str">
        <f t="shared" si="54"/>
        <v>13135|Mar-2011</v>
      </c>
    </row>
    <row r="3501" spans="1:12">
      <c r="A3501">
        <v>553336</v>
      </c>
      <c r="B3501" t="s">
        <v>212</v>
      </c>
      <c r="C3501" t="s">
        <v>40</v>
      </c>
      <c r="D3501">
        <v>15</v>
      </c>
      <c r="E3501" s="1">
        <v>40625.361805555563</v>
      </c>
      <c r="F3501">
        <v>2.5499999999999998</v>
      </c>
      <c r="G3501">
        <v>13967</v>
      </c>
      <c r="H3501" t="s">
        <v>10</v>
      </c>
      <c r="I3501" t="str">
        <f>IF(AND(LEFT(OnlineRetail[[#This Row],[InvoiceNo]],1)&lt;&gt;"C",OnlineRetail[[#This Row],[CustomerID]]&lt;&gt;""),"Yes","No")</f>
        <v>Yes</v>
      </c>
      <c r="J3501" s="4">
        <f>EOMONTH(OnlineRetail[[#This Row],[InvoiceDate]],-1)+1</f>
        <v>40603</v>
      </c>
      <c r="K3501" s="6">
        <f>OnlineRetail[[#This Row],[Quantity]]*OnlineRetail[[#This Row],[UnitPrice]]</f>
        <v>38.25</v>
      </c>
      <c r="L3501" t="str">
        <f t="shared" si="54"/>
        <v>13967|Mar-2011</v>
      </c>
    </row>
    <row r="3502" spans="1:12">
      <c r="A3502">
        <v>554731</v>
      </c>
      <c r="B3502" t="s">
        <v>257</v>
      </c>
      <c r="C3502" t="s">
        <v>39</v>
      </c>
      <c r="D3502">
        <v>1</v>
      </c>
      <c r="E3502" s="1">
        <v>40625.390277777777</v>
      </c>
      <c r="F3502">
        <v>2.1</v>
      </c>
      <c r="G3502">
        <v>12492</v>
      </c>
      <c r="H3502" t="s">
        <v>17</v>
      </c>
      <c r="I3502" t="str">
        <f>IF(AND(LEFT(OnlineRetail[[#This Row],[InvoiceNo]],1)&lt;&gt;"C",OnlineRetail[[#This Row],[CustomerID]]&lt;&gt;""),"Yes","No")</f>
        <v>Yes</v>
      </c>
      <c r="J3502" s="4">
        <f>EOMONTH(OnlineRetail[[#This Row],[InvoiceDate]],-1)+1</f>
        <v>40603</v>
      </c>
      <c r="K3502" s="6">
        <f>OnlineRetail[[#This Row],[Quantity]]*OnlineRetail[[#This Row],[UnitPrice]]</f>
        <v>2.1</v>
      </c>
      <c r="L3502" t="str">
        <f t="shared" si="54"/>
        <v>12492|Mar-2011</v>
      </c>
    </row>
    <row r="3503" spans="1:12">
      <c r="A3503">
        <v>538559</v>
      </c>
      <c r="B3503" t="s">
        <v>213</v>
      </c>
      <c r="C3503" t="s">
        <v>9</v>
      </c>
      <c r="D3503">
        <v>18</v>
      </c>
      <c r="E3503" s="1">
        <v>40625.393750000003</v>
      </c>
      <c r="F3503">
        <v>2.1</v>
      </c>
      <c r="G3503">
        <v>13860</v>
      </c>
      <c r="H3503" t="s">
        <v>17</v>
      </c>
      <c r="I3503" t="str">
        <f>IF(AND(LEFT(OnlineRetail[[#This Row],[InvoiceNo]],1)&lt;&gt;"C",OnlineRetail[[#This Row],[CustomerID]]&lt;&gt;""),"Yes","No")</f>
        <v>Yes</v>
      </c>
      <c r="J3503" s="4">
        <f>EOMONTH(OnlineRetail[[#This Row],[InvoiceDate]],-1)+1</f>
        <v>40603</v>
      </c>
      <c r="K3503" s="6">
        <f>OnlineRetail[[#This Row],[Quantity]]*OnlineRetail[[#This Row],[UnitPrice]]</f>
        <v>37.800000000000004</v>
      </c>
      <c r="L3503" t="str">
        <f t="shared" si="54"/>
        <v>13860|Mar-2011</v>
      </c>
    </row>
    <row r="3504" spans="1:12">
      <c r="A3504">
        <v>536750</v>
      </c>
      <c r="B3504" t="s">
        <v>125</v>
      </c>
      <c r="C3504" t="s">
        <v>72</v>
      </c>
      <c r="D3504">
        <v>13</v>
      </c>
      <c r="E3504" s="1">
        <v>40625.420138888891</v>
      </c>
      <c r="F3504">
        <v>0.85</v>
      </c>
      <c r="G3504">
        <v>12578</v>
      </c>
      <c r="H3504" t="s">
        <v>31</v>
      </c>
      <c r="I3504" t="str">
        <f>IF(AND(LEFT(OnlineRetail[[#This Row],[InvoiceNo]],1)&lt;&gt;"C",OnlineRetail[[#This Row],[CustomerID]]&lt;&gt;""),"Yes","No")</f>
        <v>Yes</v>
      </c>
      <c r="J3504" s="4">
        <f>EOMONTH(OnlineRetail[[#This Row],[InvoiceDate]],-1)+1</f>
        <v>40603</v>
      </c>
      <c r="K3504" s="6">
        <f>OnlineRetail[[#This Row],[Quantity]]*OnlineRetail[[#This Row],[UnitPrice]]</f>
        <v>11.049999999999999</v>
      </c>
      <c r="L3504" t="str">
        <f t="shared" si="54"/>
        <v>12578|Mar-2011</v>
      </c>
    </row>
    <row r="3505" spans="1:12">
      <c r="A3505">
        <v>549796</v>
      </c>
      <c r="B3505" t="s">
        <v>288</v>
      </c>
      <c r="C3505" t="s">
        <v>12</v>
      </c>
      <c r="D3505">
        <v>2</v>
      </c>
      <c r="E3505" s="1">
        <v>40625.429861111108</v>
      </c>
      <c r="F3505">
        <v>2.1</v>
      </c>
      <c r="G3505">
        <v>12795</v>
      </c>
      <c r="H3505" t="s">
        <v>10</v>
      </c>
      <c r="I3505" t="str">
        <f>IF(AND(LEFT(OnlineRetail[[#This Row],[InvoiceNo]],1)&lt;&gt;"C",OnlineRetail[[#This Row],[CustomerID]]&lt;&gt;""),"Yes","No")</f>
        <v>Yes</v>
      </c>
      <c r="J3505" s="4">
        <f>EOMONTH(OnlineRetail[[#This Row],[InvoiceDate]],-1)+1</f>
        <v>40603</v>
      </c>
      <c r="K3505" s="6">
        <f>OnlineRetail[[#This Row],[Quantity]]*OnlineRetail[[#This Row],[UnitPrice]]</f>
        <v>4.2</v>
      </c>
      <c r="L3505" t="str">
        <f t="shared" si="54"/>
        <v>12795|Mar-2011</v>
      </c>
    </row>
    <row r="3506" spans="1:12">
      <c r="A3506">
        <v>551564</v>
      </c>
      <c r="B3506" t="s">
        <v>79</v>
      </c>
      <c r="C3506" t="s">
        <v>83</v>
      </c>
      <c r="D3506">
        <v>18</v>
      </c>
      <c r="E3506" s="1">
        <v>40625.4375</v>
      </c>
      <c r="F3506">
        <v>0.85</v>
      </c>
      <c r="G3506">
        <v>13124</v>
      </c>
      <c r="H3506" t="s">
        <v>10</v>
      </c>
      <c r="I3506" t="str">
        <f>IF(AND(LEFT(OnlineRetail[[#This Row],[InvoiceNo]],1)&lt;&gt;"C",OnlineRetail[[#This Row],[CustomerID]]&lt;&gt;""),"Yes","No")</f>
        <v>Yes</v>
      </c>
      <c r="J3506" s="4">
        <f>EOMONTH(OnlineRetail[[#This Row],[InvoiceDate]],-1)+1</f>
        <v>40603</v>
      </c>
      <c r="K3506" s="6">
        <f>OnlineRetail[[#This Row],[Quantity]]*OnlineRetail[[#This Row],[UnitPrice]]</f>
        <v>15.299999999999999</v>
      </c>
      <c r="L3506" t="str">
        <f t="shared" si="54"/>
        <v>13124|Mar-2011</v>
      </c>
    </row>
    <row r="3507" spans="1:12">
      <c r="A3507">
        <v>555747</v>
      </c>
      <c r="B3507" t="s">
        <v>205</v>
      </c>
      <c r="C3507" t="s">
        <v>46</v>
      </c>
      <c r="D3507">
        <v>16</v>
      </c>
      <c r="E3507" s="1">
        <v>40625.438194444447</v>
      </c>
      <c r="F3507">
        <v>3.39</v>
      </c>
      <c r="G3507">
        <v>13177</v>
      </c>
      <c r="H3507" t="s">
        <v>10</v>
      </c>
      <c r="I3507" t="str">
        <f>IF(AND(LEFT(OnlineRetail[[#This Row],[InvoiceNo]],1)&lt;&gt;"C",OnlineRetail[[#This Row],[CustomerID]]&lt;&gt;""),"Yes","No")</f>
        <v>Yes</v>
      </c>
      <c r="J3507" s="4">
        <f>EOMONTH(OnlineRetail[[#This Row],[InvoiceDate]],-1)+1</f>
        <v>40603</v>
      </c>
      <c r="K3507" s="6">
        <f>OnlineRetail[[#This Row],[Quantity]]*OnlineRetail[[#This Row],[UnitPrice]]</f>
        <v>54.24</v>
      </c>
      <c r="L3507" t="str">
        <f t="shared" si="54"/>
        <v>13177|Mar-2011</v>
      </c>
    </row>
    <row r="3508" spans="1:12">
      <c r="A3508">
        <v>549851</v>
      </c>
      <c r="B3508" t="s">
        <v>191</v>
      </c>
      <c r="C3508" t="s">
        <v>24</v>
      </c>
      <c r="D3508">
        <v>1</v>
      </c>
      <c r="E3508" s="1">
        <v>40625.445833333331</v>
      </c>
      <c r="F3508">
        <v>1.25</v>
      </c>
      <c r="G3508">
        <v>12933</v>
      </c>
      <c r="H3508" t="s">
        <v>10</v>
      </c>
      <c r="I3508" t="str">
        <f>IF(AND(LEFT(OnlineRetail[[#This Row],[InvoiceNo]],1)&lt;&gt;"C",OnlineRetail[[#This Row],[CustomerID]]&lt;&gt;""),"Yes","No")</f>
        <v>Yes</v>
      </c>
      <c r="J3508" s="4">
        <f>EOMONTH(OnlineRetail[[#This Row],[InvoiceDate]],-1)+1</f>
        <v>40603</v>
      </c>
      <c r="K3508" s="6">
        <f>OnlineRetail[[#This Row],[Quantity]]*OnlineRetail[[#This Row],[UnitPrice]]</f>
        <v>1.25</v>
      </c>
      <c r="L3508" t="str">
        <f t="shared" si="54"/>
        <v>12933|Mar-2011</v>
      </c>
    </row>
    <row r="3509" spans="1:12">
      <c r="A3509">
        <v>555839</v>
      </c>
      <c r="B3509" t="s">
        <v>242</v>
      </c>
      <c r="C3509" t="s">
        <v>33</v>
      </c>
      <c r="D3509">
        <v>10</v>
      </c>
      <c r="E3509" s="1">
        <v>40625.451388888891</v>
      </c>
      <c r="F3509">
        <v>2.5499999999999998</v>
      </c>
      <c r="G3509">
        <v>13457</v>
      </c>
      <c r="H3509" t="s">
        <v>126</v>
      </c>
      <c r="I3509" t="str">
        <f>IF(AND(LEFT(OnlineRetail[[#This Row],[InvoiceNo]],1)&lt;&gt;"C",OnlineRetail[[#This Row],[CustomerID]]&lt;&gt;""),"Yes","No")</f>
        <v>Yes</v>
      </c>
      <c r="J3509" s="4">
        <f>EOMONTH(OnlineRetail[[#This Row],[InvoiceDate]],-1)+1</f>
        <v>40603</v>
      </c>
      <c r="K3509" s="6">
        <f>OnlineRetail[[#This Row],[Quantity]]*OnlineRetail[[#This Row],[UnitPrice]]</f>
        <v>25.5</v>
      </c>
      <c r="L3509" t="str">
        <f t="shared" si="54"/>
        <v>13457|Mar-2011</v>
      </c>
    </row>
    <row r="3510" spans="1:12">
      <c r="A3510">
        <v>536617</v>
      </c>
      <c r="B3510" t="s">
        <v>64</v>
      </c>
      <c r="C3510" t="s">
        <v>40</v>
      </c>
      <c r="D3510">
        <v>2</v>
      </c>
      <c r="E3510" s="1">
        <v>40625.459722222222</v>
      </c>
      <c r="F3510">
        <v>3.39</v>
      </c>
      <c r="G3510">
        <v>14181</v>
      </c>
      <c r="H3510" t="s">
        <v>10</v>
      </c>
      <c r="I3510" t="str">
        <f>IF(AND(LEFT(OnlineRetail[[#This Row],[InvoiceNo]],1)&lt;&gt;"C",OnlineRetail[[#This Row],[CustomerID]]&lt;&gt;""),"Yes","No")</f>
        <v>Yes</v>
      </c>
      <c r="J3510" s="4">
        <f>EOMONTH(OnlineRetail[[#This Row],[InvoiceDate]],-1)+1</f>
        <v>40603</v>
      </c>
      <c r="K3510" s="6">
        <f>OnlineRetail[[#This Row],[Quantity]]*OnlineRetail[[#This Row],[UnitPrice]]</f>
        <v>6.78</v>
      </c>
      <c r="L3510" t="str">
        <f t="shared" si="54"/>
        <v>14181|Mar-2011</v>
      </c>
    </row>
    <row r="3511" spans="1:12">
      <c r="A3511">
        <v>545726</v>
      </c>
      <c r="B3511" t="s">
        <v>223</v>
      </c>
      <c r="C3511" t="s">
        <v>39</v>
      </c>
      <c r="D3511">
        <v>21</v>
      </c>
      <c r="E3511" s="1">
        <v>40625.463194444441</v>
      </c>
      <c r="F3511">
        <v>9.9499999999999993</v>
      </c>
      <c r="G3511">
        <v>12933</v>
      </c>
      <c r="H3511" t="s">
        <v>10</v>
      </c>
      <c r="I3511" t="str">
        <f>IF(AND(LEFT(OnlineRetail[[#This Row],[InvoiceNo]],1)&lt;&gt;"C",OnlineRetail[[#This Row],[CustomerID]]&lt;&gt;""),"Yes","No")</f>
        <v>Yes</v>
      </c>
      <c r="J3511" s="4">
        <f>EOMONTH(OnlineRetail[[#This Row],[InvoiceDate]],-1)+1</f>
        <v>40603</v>
      </c>
      <c r="K3511" s="6">
        <f>OnlineRetail[[#This Row],[Quantity]]*OnlineRetail[[#This Row],[UnitPrice]]</f>
        <v>208.95</v>
      </c>
      <c r="L3511" t="str">
        <f t="shared" si="54"/>
        <v>12933|Mar-2011</v>
      </c>
    </row>
    <row r="3512" spans="1:12">
      <c r="A3512">
        <v>542943</v>
      </c>
      <c r="B3512" t="s">
        <v>76</v>
      </c>
      <c r="C3512" t="s">
        <v>46</v>
      </c>
      <c r="D3512">
        <v>20</v>
      </c>
      <c r="E3512" s="1">
        <v>40625.515972222223</v>
      </c>
      <c r="F3512">
        <v>0.85</v>
      </c>
      <c r="G3512">
        <v>13066</v>
      </c>
      <c r="H3512" t="s">
        <v>70</v>
      </c>
      <c r="I3512" t="str">
        <f>IF(AND(LEFT(OnlineRetail[[#This Row],[InvoiceNo]],1)&lt;&gt;"C",OnlineRetail[[#This Row],[CustomerID]]&lt;&gt;""),"Yes","No")</f>
        <v>Yes</v>
      </c>
      <c r="J3512" s="4">
        <f>EOMONTH(OnlineRetail[[#This Row],[InvoiceDate]],-1)+1</f>
        <v>40603</v>
      </c>
      <c r="K3512" s="6">
        <f>OnlineRetail[[#This Row],[Quantity]]*OnlineRetail[[#This Row],[UnitPrice]]</f>
        <v>17</v>
      </c>
      <c r="L3512" t="str">
        <f t="shared" si="54"/>
        <v>13066|Mar-2011</v>
      </c>
    </row>
    <row r="3513" spans="1:12">
      <c r="A3513">
        <v>544285</v>
      </c>
      <c r="B3513" t="s">
        <v>265</v>
      </c>
      <c r="C3513" t="s">
        <v>21</v>
      </c>
      <c r="D3513">
        <v>1</v>
      </c>
      <c r="E3513" s="1">
        <v>40625.517361111109</v>
      </c>
      <c r="F3513">
        <v>5.95</v>
      </c>
      <c r="G3513">
        <v>12940</v>
      </c>
      <c r="H3513" t="s">
        <v>10</v>
      </c>
      <c r="I3513" t="str">
        <f>IF(AND(LEFT(OnlineRetail[[#This Row],[InvoiceNo]],1)&lt;&gt;"C",OnlineRetail[[#This Row],[CustomerID]]&lt;&gt;""),"Yes","No")</f>
        <v>Yes</v>
      </c>
      <c r="J3513" s="4">
        <f>EOMONTH(OnlineRetail[[#This Row],[InvoiceDate]],-1)+1</f>
        <v>40603</v>
      </c>
      <c r="K3513" s="6">
        <f>OnlineRetail[[#This Row],[Quantity]]*OnlineRetail[[#This Row],[UnitPrice]]</f>
        <v>5.95</v>
      </c>
      <c r="L3513" t="str">
        <f t="shared" si="54"/>
        <v>12940|Mar-2011</v>
      </c>
    </row>
    <row r="3514" spans="1:12">
      <c r="A3514">
        <v>541047</v>
      </c>
      <c r="B3514" t="s">
        <v>188</v>
      </c>
      <c r="C3514" t="s">
        <v>39</v>
      </c>
      <c r="D3514">
        <v>22</v>
      </c>
      <c r="E3514" s="1">
        <v>40625.517361111109</v>
      </c>
      <c r="F3514">
        <v>7.95</v>
      </c>
      <c r="G3514">
        <v>13450</v>
      </c>
      <c r="H3514" t="s">
        <v>10</v>
      </c>
      <c r="I3514" t="str">
        <f>IF(AND(LEFT(OnlineRetail[[#This Row],[InvoiceNo]],1)&lt;&gt;"C",OnlineRetail[[#This Row],[CustomerID]]&lt;&gt;""),"Yes","No")</f>
        <v>Yes</v>
      </c>
      <c r="J3514" s="4">
        <f>EOMONTH(OnlineRetail[[#This Row],[InvoiceDate]],-1)+1</f>
        <v>40603</v>
      </c>
      <c r="K3514" s="6">
        <f>OnlineRetail[[#This Row],[Quantity]]*OnlineRetail[[#This Row],[UnitPrice]]</f>
        <v>174.9</v>
      </c>
      <c r="L3514" t="str">
        <f t="shared" si="54"/>
        <v>13450|Mar-2011</v>
      </c>
    </row>
    <row r="3515" spans="1:12">
      <c r="A3515">
        <v>546344</v>
      </c>
      <c r="B3515" t="s">
        <v>93</v>
      </c>
      <c r="C3515" t="s">
        <v>21</v>
      </c>
      <c r="D3515">
        <v>8</v>
      </c>
      <c r="E3515" s="1">
        <v>40625.519444444442</v>
      </c>
      <c r="F3515">
        <v>7.95</v>
      </c>
      <c r="G3515">
        <v>13449</v>
      </c>
      <c r="H3515" t="s">
        <v>10</v>
      </c>
      <c r="I3515" t="str">
        <f>IF(AND(LEFT(OnlineRetail[[#This Row],[InvoiceNo]],1)&lt;&gt;"C",OnlineRetail[[#This Row],[CustomerID]]&lt;&gt;""),"Yes","No")</f>
        <v>Yes</v>
      </c>
      <c r="J3515" s="4">
        <f>EOMONTH(OnlineRetail[[#This Row],[InvoiceDate]],-1)+1</f>
        <v>40603</v>
      </c>
      <c r="K3515" s="6">
        <f>OnlineRetail[[#This Row],[Quantity]]*OnlineRetail[[#This Row],[UnitPrice]]</f>
        <v>63.6</v>
      </c>
      <c r="L3515" t="str">
        <f t="shared" si="54"/>
        <v>13449|Mar-2011</v>
      </c>
    </row>
    <row r="3516" spans="1:12">
      <c r="A3516">
        <v>545994</v>
      </c>
      <c r="B3516" t="s">
        <v>13</v>
      </c>
      <c r="C3516" t="s">
        <v>62</v>
      </c>
      <c r="D3516">
        <v>10</v>
      </c>
      <c r="E3516" s="1">
        <v>40625.53125</v>
      </c>
      <c r="F3516">
        <v>3.39</v>
      </c>
      <c r="G3516">
        <v>13964</v>
      </c>
      <c r="H3516" t="s">
        <v>10</v>
      </c>
      <c r="I3516" t="str">
        <f>IF(AND(LEFT(OnlineRetail[[#This Row],[InvoiceNo]],1)&lt;&gt;"C",OnlineRetail[[#This Row],[CustomerID]]&lt;&gt;""),"Yes","No")</f>
        <v>Yes</v>
      </c>
      <c r="J3516" s="4">
        <f>EOMONTH(OnlineRetail[[#This Row],[InvoiceDate]],-1)+1</f>
        <v>40603</v>
      </c>
      <c r="K3516" s="6">
        <f>OnlineRetail[[#This Row],[Quantity]]*OnlineRetail[[#This Row],[UnitPrice]]</f>
        <v>33.9</v>
      </c>
      <c r="L3516" t="str">
        <f t="shared" si="54"/>
        <v>13964|Mar-2011</v>
      </c>
    </row>
    <row r="3517" spans="1:12">
      <c r="A3517">
        <v>555191</v>
      </c>
      <c r="B3517" t="s">
        <v>90</v>
      </c>
      <c r="C3517" t="s">
        <v>46</v>
      </c>
      <c r="D3517">
        <v>22</v>
      </c>
      <c r="E3517" s="1">
        <v>40625.539583333331</v>
      </c>
      <c r="F3517">
        <v>4.25</v>
      </c>
      <c r="G3517">
        <v>13052</v>
      </c>
      <c r="H3517" t="s">
        <v>10</v>
      </c>
      <c r="I3517" t="str">
        <f>IF(AND(LEFT(OnlineRetail[[#This Row],[InvoiceNo]],1)&lt;&gt;"C",OnlineRetail[[#This Row],[CustomerID]]&lt;&gt;""),"Yes","No")</f>
        <v>Yes</v>
      </c>
      <c r="J3517" s="4">
        <f>EOMONTH(OnlineRetail[[#This Row],[InvoiceDate]],-1)+1</f>
        <v>40603</v>
      </c>
      <c r="K3517" s="6">
        <f>OnlineRetail[[#This Row],[Quantity]]*OnlineRetail[[#This Row],[UnitPrice]]</f>
        <v>93.5</v>
      </c>
      <c r="L3517" t="str">
        <f t="shared" si="54"/>
        <v>13052|Mar-2011</v>
      </c>
    </row>
    <row r="3518" spans="1:12" hidden="1">
      <c r="A3518">
        <v>536588</v>
      </c>
      <c r="B3518" t="s">
        <v>135</v>
      </c>
      <c r="C3518" t="s">
        <v>42</v>
      </c>
      <c r="D3518">
        <v>8</v>
      </c>
      <c r="E3518" s="1">
        <v>40625.556250000001</v>
      </c>
      <c r="F3518">
        <v>5.95</v>
      </c>
      <c r="H3518" t="s">
        <v>10</v>
      </c>
      <c r="I3518" t="str">
        <f>IF(AND(LEFT(OnlineRetail[[#This Row],[InvoiceNo]],1)&lt;&gt;"C",OnlineRetail[[#This Row],[CustomerID]]&lt;&gt;""),"Yes","No")</f>
        <v>No</v>
      </c>
      <c r="J3518" s="4">
        <f>EOMONTH(OnlineRetail[[#This Row],[InvoiceDate]],-1)+1</f>
        <v>40603</v>
      </c>
      <c r="K3518" s="6">
        <f>OnlineRetail[[#This Row],[Quantity]]*OnlineRetail[[#This Row],[UnitPrice]]</f>
        <v>47.6</v>
      </c>
      <c r="L3518" t="str">
        <f t="shared" si="54"/>
        <v/>
      </c>
    </row>
    <row r="3519" spans="1:12">
      <c r="A3519">
        <v>538964</v>
      </c>
      <c r="B3519" t="s">
        <v>8</v>
      </c>
      <c r="C3519" t="s">
        <v>9</v>
      </c>
      <c r="D3519">
        <v>13</v>
      </c>
      <c r="E3519" s="1">
        <v>40625.556250000001</v>
      </c>
      <c r="F3519">
        <v>4.95</v>
      </c>
      <c r="G3519">
        <v>12554</v>
      </c>
      <c r="H3519" t="s">
        <v>10</v>
      </c>
      <c r="I3519" t="str">
        <f>IF(AND(LEFT(OnlineRetail[[#This Row],[InvoiceNo]],1)&lt;&gt;"C",OnlineRetail[[#This Row],[CustomerID]]&lt;&gt;""),"Yes","No")</f>
        <v>Yes</v>
      </c>
      <c r="J3519" s="4">
        <f>EOMONTH(OnlineRetail[[#This Row],[InvoiceDate]],-1)+1</f>
        <v>40603</v>
      </c>
      <c r="K3519" s="6">
        <f>OnlineRetail[[#This Row],[Quantity]]*OnlineRetail[[#This Row],[UnitPrice]]</f>
        <v>64.350000000000009</v>
      </c>
      <c r="L3519" t="str">
        <f t="shared" si="54"/>
        <v>12554|Mar-2011</v>
      </c>
    </row>
    <row r="3520" spans="1:12">
      <c r="A3520">
        <v>538471</v>
      </c>
      <c r="B3520" t="s">
        <v>68</v>
      </c>
      <c r="C3520" t="s">
        <v>40</v>
      </c>
      <c r="D3520">
        <v>17</v>
      </c>
      <c r="E3520" s="1">
        <v>40625.595138888893</v>
      </c>
      <c r="F3520">
        <v>2.5499999999999998</v>
      </c>
      <c r="G3520">
        <v>12745</v>
      </c>
      <c r="H3520" t="s">
        <v>10</v>
      </c>
      <c r="I3520" t="str">
        <f>IF(AND(LEFT(OnlineRetail[[#This Row],[InvoiceNo]],1)&lt;&gt;"C",OnlineRetail[[#This Row],[CustomerID]]&lt;&gt;""),"Yes","No")</f>
        <v>Yes</v>
      </c>
      <c r="J3520" s="4">
        <f>EOMONTH(OnlineRetail[[#This Row],[InvoiceDate]],-1)+1</f>
        <v>40603</v>
      </c>
      <c r="K3520" s="6">
        <f>OnlineRetail[[#This Row],[Quantity]]*OnlineRetail[[#This Row],[UnitPrice]]</f>
        <v>43.349999999999994</v>
      </c>
      <c r="L3520" t="str">
        <f t="shared" si="54"/>
        <v>12745|Mar-2011</v>
      </c>
    </row>
    <row r="3521" spans="1:12">
      <c r="A3521">
        <v>554427</v>
      </c>
      <c r="B3521" t="s">
        <v>155</v>
      </c>
      <c r="C3521" t="s">
        <v>24</v>
      </c>
      <c r="D3521">
        <v>17</v>
      </c>
      <c r="E3521" s="1">
        <v>40625.603472222218</v>
      </c>
      <c r="F3521">
        <v>3.39</v>
      </c>
      <c r="G3521">
        <v>12805</v>
      </c>
      <c r="H3521" t="s">
        <v>10</v>
      </c>
      <c r="I3521" t="str">
        <f>IF(AND(LEFT(OnlineRetail[[#This Row],[InvoiceNo]],1)&lt;&gt;"C",OnlineRetail[[#This Row],[CustomerID]]&lt;&gt;""),"Yes","No")</f>
        <v>Yes</v>
      </c>
      <c r="J3521" s="4">
        <f>EOMONTH(OnlineRetail[[#This Row],[InvoiceDate]],-1)+1</f>
        <v>40603</v>
      </c>
      <c r="K3521" s="6">
        <f>OnlineRetail[[#This Row],[Quantity]]*OnlineRetail[[#This Row],[UnitPrice]]</f>
        <v>57.63</v>
      </c>
      <c r="L3521" t="str">
        <f t="shared" si="54"/>
        <v>12805|Mar-2011</v>
      </c>
    </row>
    <row r="3522" spans="1:12">
      <c r="A3522">
        <v>541573</v>
      </c>
      <c r="B3522" t="s">
        <v>245</v>
      </c>
      <c r="C3522" t="s">
        <v>40</v>
      </c>
      <c r="D3522">
        <v>4</v>
      </c>
      <c r="E3522" s="1">
        <v>40625.604861111111</v>
      </c>
      <c r="F3522">
        <v>4.95</v>
      </c>
      <c r="G3522">
        <v>13838</v>
      </c>
      <c r="H3522" t="s">
        <v>10</v>
      </c>
      <c r="I3522" t="str">
        <f>IF(AND(LEFT(OnlineRetail[[#This Row],[InvoiceNo]],1)&lt;&gt;"C",OnlineRetail[[#This Row],[CustomerID]]&lt;&gt;""),"Yes","No")</f>
        <v>Yes</v>
      </c>
      <c r="J3522" s="4">
        <f>EOMONTH(OnlineRetail[[#This Row],[InvoiceDate]],-1)+1</f>
        <v>40603</v>
      </c>
      <c r="K3522" s="6">
        <f>OnlineRetail[[#This Row],[Quantity]]*OnlineRetail[[#This Row],[UnitPrice]]</f>
        <v>19.8</v>
      </c>
      <c r="L3522" t="str">
        <f t="shared" ref="L3522:L3585" si="55">IF(I3522="Yes",G3522&amp;"|"&amp;TEXT(J3522,"mmm-yyyy"),"")</f>
        <v>13838|Mar-2011</v>
      </c>
    </row>
    <row r="3523" spans="1:12">
      <c r="A3523">
        <v>552617</v>
      </c>
      <c r="B3523" t="s">
        <v>76</v>
      </c>
      <c r="C3523" t="s">
        <v>24</v>
      </c>
      <c r="D3523">
        <v>6</v>
      </c>
      <c r="E3523" s="1">
        <v>40625.606249999997</v>
      </c>
      <c r="F3523">
        <v>7.95</v>
      </c>
      <c r="G3523">
        <v>12644</v>
      </c>
      <c r="H3523" t="s">
        <v>10</v>
      </c>
      <c r="I3523" t="str">
        <f>IF(AND(LEFT(OnlineRetail[[#This Row],[InvoiceNo]],1)&lt;&gt;"C",OnlineRetail[[#This Row],[CustomerID]]&lt;&gt;""),"Yes","No")</f>
        <v>Yes</v>
      </c>
      <c r="J3523" s="4">
        <f>EOMONTH(OnlineRetail[[#This Row],[InvoiceDate]],-1)+1</f>
        <v>40603</v>
      </c>
      <c r="K3523" s="6">
        <f>OnlineRetail[[#This Row],[Quantity]]*OnlineRetail[[#This Row],[UnitPrice]]</f>
        <v>47.7</v>
      </c>
      <c r="L3523" t="str">
        <f t="shared" si="55"/>
        <v>12644|Mar-2011</v>
      </c>
    </row>
    <row r="3524" spans="1:12">
      <c r="A3524">
        <v>554798</v>
      </c>
      <c r="B3524" t="s">
        <v>227</v>
      </c>
      <c r="C3524" t="s">
        <v>29</v>
      </c>
      <c r="D3524">
        <v>4</v>
      </c>
      <c r="E3524" s="1">
        <v>40625.613194444442</v>
      </c>
      <c r="F3524">
        <v>9.9499999999999993</v>
      </c>
      <c r="G3524">
        <v>13829</v>
      </c>
      <c r="H3524" t="s">
        <v>10</v>
      </c>
      <c r="I3524" t="str">
        <f>IF(AND(LEFT(OnlineRetail[[#This Row],[InvoiceNo]],1)&lt;&gt;"C",OnlineRetail[[#This Row],[CustomerID]]&lt;&gt;""),"Yes","No")</f>
        <v>Yes</v>
      </c>
      <c r="J3524" s="4">
        <f>EOMONTH(OnlineRetail[[#This Row],[InvoiceDate]],-1)+1</f>
        <v>40603</v>
      </c>
      <c r="K3524" s="6">
        <f>OnlineRetail[[#This Row],[Quantity]]*OnlineRetail[[#This Row],[UnitPrice]]</f>
        <v>39.799999999999997</v>
      </c>
      <c r="L3524" t="str">
        <f t="shared" si="55"/>
        <v>13829|Mar-2011</v>
      </c>
    </row>
    <row r="3525" spans="1:12">
      <c r="A3525">
        <v>554317</v>
      </c>
      <c r="B3525" t="s">
        <v>198</v>
      </c>
      <c r="C3525" t="s">
        <v>21</v>
      </c>
      <c r="D3525">
        <v>18</v>
      </c>
      <c r="E3525" s="1">
        <v>40625.613888888889</v>
      </c>
      <c r="F3525">
        <v>7.95</v>
      </c>
      <c r="G3525">
        <v>13804</v>
      </c>
      <c r="H3525" t="s">
        <v>121</v>
      </c>
      <c r="I3525" t="str">
        <f>IF(AND(LEFT(OnlineRetail[[#This Row],[InvoiceNo]],1)&lt;&gt;"C",OnlineRetail[[#This Row],[CustomerID]]&lt;&gt;""),"Yes","No")</f>
        <v>Yes</v>
      </c>
      <c r="J3525" s="4">
        <f>EOMONTH(OnlineRetail[[#This Row],[InvoiceDate]],-1)+1</f>
        <v>40603</v>
      </c>
      <c r="K3525" s="6">
        <f>OnlineRetail[[#This Row],[Quantity]]*OnlineRetail[[#This Row],[UnitPrice]]</f>
        <v>143.1</v>
      </c>
      <c r="L3525" t="str">
        <f t="shared" si="55"/>
        <v>13804|Mar-2011</v>
      </c>
    </row>
    <row r="3526" spans="1:12">
      <c r="A3526">
        <v>546089</v>
      </c>
      <c r="B3526" t="s">
        <v>134</v>
      </c>
      <c r="C3526" t="s">
        <v>83</v>
      </c>
      <c r="D3526">
        <v>17</v>
      </c>
      <c r="E3526" s="1">
        <v>40625.615277777782</v>
      </c>
      <c r="F3526">
        <v>4.25</v>
      </c>
      <c r="G3526">
        <v>12672</v>
      </c>
      <c r="H3526" t="s">
        <v>10</v>
      </c>
      <c r="I3526" t="str">
        <f>IF(AND(LEFT(OnlineRetail[[#This Row],[InvoiceNo]],1)&lt;&gt;"C",OnlineRetail[[#This Row],[CustomerID]]&lt;&gt;""),"Yes","No")</f>
        <v>Yes</v>
      </c>
      <c r="J3526" s="4">
        <f>EOMONTH(OnlineRetail[[#This Row],[InvoiceDate]],-1)+1</f>
        <v>40603</v>
      </c>
      <c r="K3526" s="6">
        <f>OnlineRetail[[#This Row],[Quantity]]*OnlineRetail[[#This Row],[UnitPrice]]</f>
        <v>72.25</v>
      </c>
      <c r="L3526" t="str">
        <f t="shared" si="55"/>
        <v>12672|Mar-2011</v>
      </c>
    </row>
    <row r="3527" spans="1:12">
      <c r="A3527">
        <v>542752</v>
      </c>
      <c r="B3527" t="s">
        <v>28</v>
      </c>
      <c r="C3527" t="s">
        <v>83</v>
      </c>
      <c r="D3527">
        <v>15</v>
      </c>
      <c r="E3527" s="1">
        <v>40625.615972222222</v>
      </c>
      <c r="F3527">
        <v>4.25</v>
      </c>
      <c r="G3527">
        <v>13633</v>
      </c>
      <c r="H3527" t="s">
        <v>17</v>
      </c>
      <c r="I3527" t="str">
        <f>IF(AND(LEFT(OnlineRetail[[#This Row],[InvoiceNo]],1)&lt;&gt;"C",OnlineRetail[[#This Row],[CustomerID]]&lt;&gt;""),"Yes","No")</f>
        <v>Yes</v>
      </c>
      <c r="J3527" s="4">
        <f>EOMONTH(OnlineRetail[[#This Row],[InvoiceDate]],-1)+1</f>
        <v>40603</v>
      </c>
      <c r="K3527" s="6">
        <f>OnlineRetail[[#This Row],[Quantity]]*OnlineRetail[[#This Row],[UnitPrice]]</f>
        <v>63.75</v>
      </c>
      <c r="L3527" t="str">
        <f t="shared" si="55"/>
        <v>13633|Mar-2011</v>
      </c>
    </row>
    <row r="3528" spans="1:12" hidden="1">
      <c r="A3528">
        <v>554435</v>
      </c>
      <c r="B3528" t="s">
        <v>202</v>
      </c>
      <c r="C3528" t="s">
        <v>46</v>
      </c>
      <c r="D3528">
        <v>1</v>
      </c>
      <c r="E3528" s="1">
        <v>40625.624305555553</v>
      </c>
      <c r="F3528">
        <v>3.39</v>
      </c>
      <c r="H3528" t="s">
        <v>10</v>
      </c>
      <c r="I3528" t="str">
        <f>IF(AND(LEFT(OnlineRetail[[#This Row],[InvoiceNo]],1)&lt;&gt;"C",OnlineRetail[[#This Row],[CustomerID]]&lt;&gt;""),"Yes","No")</f>
        <v>No</v>
      </c>
      <c r="J3528" s="4">
        <f>EOMONTH(OnlineRetail[[#This Row],[InvoiceDate]],-1)+1</f>
        <v>40603</v>
      </c>
      <c r="K3528" s="6">
        <f>OnlineRetail[[#This Row],[Quantity]]*OnlineRetail[[#This Row],[UnitPrice]]</f>
        <v>3.39</v>
      </c>
      <c r="L3528" t="str">
        <f t="shared" si="55"/>
        <v/>
      </c>
    </row>
    <row r="3529" spans="1:12">
      <c r="A3529">
        <v>543632</v>
      </c>
      <c r="B3529" t="s">
        <v>172</v>
      </c>
      <c r="C3529" t="s">
        <v>62</v>
      </c>
      <c r="D3529">
        <v>5</v>
      </c>
      <c r="E3529" s="1">
        <v>40625.634027777778</v>
      </c>
      <c r="F3529">
        <v>0.85</v>
      </c>
      <c r="G3529">
        <v>13683</v>
      </c>
      <c r="H3529" t="s">
        <v>17</v>
      </c>
      <c r="I3529" t="str">
        <f>IF(AND(LEFT(OnlineRetail[[#This Row],[InvoiceNo]],1)&lt;&gt;"C",OnlineRetail[[#This Row],[CustomerID]]&lt;&gt;""),"Yes","No")</f>
        <v>Yes</v>
      </c>
      <c r="J3529" s="4">
        <f>EOMONTH(OnlineRetail[[#This Row],[InvoiceDate]],-1)+1</f>
        <v>40603</v>
      </c>
      <c r="K3529" s="6">
        <f>OnlineRetail[[#This Row],[Quantity]]*OnlineRetail[[#This Row],[UnitPrice]]</f>
        <v>4.25</v>
      </c>
      <c r="L3529" t="str">
        <f t="shared" si="55"/>
        <v>13683|Mar-2011</v>
      </c>
    </row>
    <row r="3530" spans="1:12">
      <c r="A3530">
        <v>551734</v>
      </c>
      <c r="B3530" t="s">
        <v>211</v>
      </c>
      <c r="C3530" t="s">
        <v>62</v>
      </c>
      <c r="D3530">
        <v>23</v>
      </c>
      <c r="E3530" s="1">
        <v>40625.634722222218</v>
      </c>
      <c r="F3530">
        <v>7.95</v>
      </c>
      <c r="G3530">
        <v>12571</v>
      </c>
      <c r="H3530" t="s">
        <v>10</v>
      </c>
      <c r="I3530" t="str">
        <f>IF(AND(LEFT(OnlineRetail[[#This Row],[InvoiceNo]],1)&lt;&gt;"C",OnlineRetail[[#This Row],[CustomerID]]&lt;&gt;""),"Yes","No")</f>
        <v>Yes</v>
      </c>
      <c r="J3530" s="4">
        <f>EOMONTH(OnlineRetail[[#This Row],[InvoiceDate]],-1)+1</f>
        <v>40603</v>
      </c>
      <c r="K3530" s="6">
        <f>OnlineRetail[[#This Row],[Quantity]]*OnlineRetail[[#This Row],[UnitPrice]]</f>
        <v>182.85</v>
      </c>
      <c r="L3530" t="str">
        <f t="shared" si="55"/>
        <v>12571|Mar-2011</v>
      </c>
    </row>
    <row r="3531" spans="1:12">
      <c r="A3531">
        <v>556009</v>
      </c>
      <c r="B3531" t="s">
        <v>201</v>
      </c>
      <c r="C3531" t="s">
        <v>62</v>
      </c>
      <c r="D3531">
        <v>6</v>
      </c>
      <c r="E3531" s="1">
        <v>40625.643750000003</v>
      </c>
      <c r="F3531">
        <v>4.25</v>
      </c>
      <c r="G3531">
        <v>12603</v>
      </c>
      <c r="H3531" t="s">
        <v>10</v>
      </c>
      <c r="I3531" t="str">
        <f>IF(AND(LEFT(OnlineRetail[[#This Row],[InvoiceNo]],1)&lt;&gt;"C",OnlineRetail[[#This Row],[CustomerID]]&lt;&gt;""),"Yes","No")</f>
        <v>Yes</v>
      </c>
      <c r="J3531" s="4">
        <f>EOMONTH(OnlineRetail[[#This Row],[InvoiceDate]],-1)+1</f>
        <v>40603</v>
      </c>
      <c r="K3531" s="6">
        <f>OnlineRetail[[#This Row],[Quantity]]*OnlineRetail[[#This Row],[UnitPrice]]</f>
        <v>25.5</v>
      </c>
      <c r="L3531" t="str">
        <f t="shared" si="55"/>
        <v>12603|Mar-2011</v>
      </c>
    </row>
    <row r="3532" spans="1:12">
      <c r="A3532">
        <v>545567</v>
      </c>
      <c r="B3532" t="s">
        <v>171</v>
      </c>
      <c r="C3532" t="s">
        <v>72</v>
      </c>
      <c r="D3532">
        <v>4</v>
      </c>
      <c r="E3532" s="1">
        <v>40625.676388888889</v>
      </c>
      <c r="F3532">
        <v>4.95</v>
      </c>
      <c r="G3532">
        <v>13520</v>
      </c>
      <c r="H3532" t="s">
        <v>10</v>
      </c>
      <c r="I3532" t="str">
        <f>IF(AND(LEFT(OnlineRetail[[#This Row],[InvoiceNo]],1)&lt;&gt;"C",OnlineRetail[[#This Row],[CustomerID]]&lt;&gt;""),"Yes","No")</f>
        <v>Yes</v>
      </c>
      <c r="J3532" s="4">
        <f>EOMONTH(OnlineRetail[[#This Row],[InvoiceDate]],-1)+1</f>
        <v>40603</v>
      </c>
      <c r="K3532" s="6">
        <f>OnlineRetail[[#This Row],[Quantity]]*OnlineRetail[[#This Row],[UnitPrice]]</f>
        <v>19.8</v>
      </c>
      <c r="L3532" t="str">
        <f t="shared" si="55"/>
        <v>13520|Mar-2011</v>
      </c>
    </row>
    <row r="3533" spans="1:12">
      <c r="A3533">
        <v>552570</v>
      </c>
      <c r="B3533" t="s">
        <v>8</v>
      </c>
      <c r="C3533" t="s">
        <v>24</v>
      </c>
      <c r="D3533">
        <v>2</v>
      </c>
      <c r="E3533" s="1">
        <v>40625.688888888893</v>
      </c>
      <c r="F3533">
        <v>1.25</v>
      </c>
      <c r="G3533">
        <v>12346</v>
      </c>
      <c r="H3533" t="s">
        <v>36</v>
      </c>
      <c r="I3533" t="str">
        <f>IF(AND(LEFT(OnlineRetail[[#This Row],[InvoiceNo]],1)&lt;&gt;"C",OnlineRetail[[#This Row],[CustomerID]]&lt;&gt;""),"Yes","No")</f>
        <v>Yes</v>
      </c>
      <c r="J3533" s="4">
        <f>EOMONTH(OnlineRetail[[#This Row],[InvoiceDate]],-1)+1</f>
        <v>40603</v>
      </c>
      <c r="K3533" s="6">
        <f>OnlineRetail[[#This Row],[Quantity]]*OnlineRetail[[#This Row],[UnitPrice]]</f>
        <v>2.5</v>
      </c>
      <c r="L3533" t="str">
        <f t="shared" si="55"/>
        <v>12346|Mar-2011</v>
      </c>
    </row>
    <row r="3534" spans="1:12">
      <c r="A3534">
        <v>542922</v>
      </c>
      <c r="B3534" t="s">
        <v>202</v>
      </c>
      <c r="C3534" t="s">
        <v>12</v>
      </c>
      <c r="D3534">
        <v>19</v>
      </c>
      <c r="E3534" s="1">
        <v>40625.70416666667</v>
      </c>
      <c r="F3534">
        <v>4.25</v>
      </c>
      <c r="G3534">
        <v>14046</v>
      </c>
      <c r="H3534" t="s">
        <v>10</v>
      </c>
      <c r="I3534" t="str">
        <f>IF(AND(LEFT(OnlineRetail[[#This Row],[InvoiceNo]],1)&lt;&gt;"C",OnlineRetail[[#This Row],[CustomerID]]&lt;&gt;""),"Yes","No")</f>
        <v>Yes</v>
      </c>
      <c r="J3534" s="4">
        <f>EOMONTH(OnlineRetail[[#This Row],[InvoiceDate]],-1)+1</f>
        <v>40603</v>
      </c>
      <c r="K3534" s="6">
        <f>OnlineRetail[[#This Row],[Quantity]]*OnlineRetail[[#This Row],[UnitPrice]]</f>
        <v>80.75</v>
      </c>
      <c r="L3534" t="str">
        <f t="shared" si="55"/>
        <v>14046|Mar-2011</v>
      </c>
    </row>
    <row r="3535" spans="1:12">
      <c r="A3535">
        <v>550932</v>
      </c>
      <c r="B3535" t="s">
        <v>127</v>
      </c>
      <c r="C3535" t="s">
        <v>9</v>
      </c>
      <c r="D3535">
        <v>10</v>
      </c>
      <c r="E3535" s="1">
        <v>40625.70416666667</v>
      </c>
      <c r="F3535">
        <v>9.9499999999999993</v>
      </c>
      <c r="G3535">
        <v>14250</v>
      </c>
      <c r="H3535" t="s">
        <v>10</v>
      </c>
      <c r="I3535" t="str">
        <f>IF(AND(LEFT(OnlineRetail[[#This Row],[InvoiceNo]],1)&lt;&gt;"C",OnlineRetail[[#This Row],[CustomerID]]&lt;&gt;""),"Yes","No")</f>
        <v>Yes</v>
      </c>
      <c r="J3535" s="4">
        <f>EOMONTH(OnlineRetail[[#This Row],[InvoiceDate]],-1)+1</f>
        <v>40603</v>
      </c>
      <c r="K3535" s="6">
        <f>OnlineRetail[[#This Row],[Quantity]]*OnlineRetail[[#This Row],[UnitPrice]]</f>
        <v>99.5</v>
      </c>
      <c r="L3535" t="str">
        <f t="shared" si="55"/>
        <v>14250|Mar-2011</v>
      </c>
    </row>
    <row r="3536" spans="1:12">
      <c r="A3536">
        <v>541621</v>
      </c>
      <c r="B3536" t="s">
        <v>8</v>
      </c>
      <c r="C3536" t="s">
        <v>9</v>
      </c>
      <c r="D3536">
        <v>24</v>
      </c>
      <c r="E3536" s="1">
        <v>40625.708333333343</v>
      </c>
      <c r="F3536">
        <v>4.95</v>
      </c>
      <c r="G3536">
        <v>12713</v>
      </c>
      <c r="H3536" t="s">
        <v>10</v>
      </c>
      <c r="I3536" t="str">
        <f>IF(AND(LEFT(OnlineRetail[[#This Row],[InvoiceNo]],1)&lt;&gt;"C",OnlineRetail[[#This Row],[CustomerID]]&lt;&gt;""),"Yes","No")</f>
        <v>Yes</v>
      </c>
      <c r="J3536" s="4">
        <f>EOMONTH(OnlineRetail[[#This Row],[InvoiceDate]],-1)+1</f>
        <v>40603</v>
      </c>
      <c r="K3536" s="6">
        <f>OnlineRetail[[#This Row],[Quantity]]*OnlineRetail[[#This Row],[UnitPrice]]</f>
        <v>118.80000000000001</v>
      </c>
      <c r="L3536" t="str">
        <f t="shared" si="55"/>
        <v>12713|Mar-2011</v>
      </c>
    </row>
    <row r="3537" spans="1:12">
      <c r="A3537">
        <v>553329</v>
      </c>
      <c r="B3537" t="s">
        <v>165</v>
      </c>
      <c r="C3537" t="s">
        <v>72</v>
      </c>
      <c r="D3537">
        <v>13</v>
      </c>
      <c r="E3537" s="1">
        <v>40625.713888888888</v>
      </c>
      <c r="F3537">
        <v>4.95</v>
      </c>
      <c r="G3537">
        <v>13359</v>
      </c>
      <c r="H3537" t="s">
        <v>10</v>
      </c>
      <c r="I3537" t="str">
        <f>IF(AND(LEFT(OnlineRetail[[#This Row],[InvoiceNo]],1)&lt;&gt;"C",OnlineRetail[[#This Row],[CustomerID]]&lt;&gt;""),"Yes","No")</f>
        <v>Yes</v>
      </c>
      <c r="J3537" s="4">
        <f>EOMONTH(OnlineRetail[[#This Row],[InvoiceDate]],-1)+1</f>
        <v>40603</v>
      </c>
      <c r="K3537" s="6">
        <f>OnlineRetail[[#This Row],[Quantity]]*OnlineRetail[[#This Row],[UnitPrice]]</f>
        <v>64.350000000000009</v>
      </c>
      <c r="L3537" t="str">
        <f t="shared" si="55"/>
        <v>13359|Mar-2011</v>
      </c>
    </row>
    <row r="3538" spans="1:12">
      <c r="A3538">
        <v>551710</v>
      </c>
      <c r="B3538" t="s">
        <v>58</v>
      </c>
      <c r="C3538" t="s">
        <v>50</v>
      </c>
      <c r="D3538">
        <v>8</v>
      </c>
      <c r="E3538" s="1">
        <v>40625.71597222222</v>
      </c>
      <c r="F3538">
        <v>2.1</v>
      </c>
      <c r="G3538">
        <v>12502</v>
      </c>
      <c r="H3538" t="s">
        <v>10</v>
      </c>
      <c r="I3538" t="str">
        <f>IF(AND(LEFT(OnlineRetail[[#This Row],[InvoiceNo]],1)&lt;&gt;"C",OnlineRetail[[#This Row],[CustomerID]]&lt;&gt;""),"Yes","No")</f>
        <v>Yes</v>
      </c>
      <c r="J3538" s="4">
        <f>EOMONTH(OnlineRetail[[#This Row],[InvoiceDate]],-1)+1</f>
        <v>40603</v>
      </c>
      <c r="K3538" s="6">
        <f>OnlineRetail[[#This Row],[Quantity]]*OnlineRetail[[#This Row],[UnitPrice]]</f>
        <v>16.8</v>
      </c>
      <c r="L3538" t="str">
        <f t="shared" si="55"/>
        <v>12502|Mar-2011</v>
      </c>
    </row>
    <row r="3539" spans="1:12">
      <c r="A3539">
        <v>541201</v>
      </c>
      <c r="B3539" t="s">
        <v>127</v>
      </c>
      <c r="C3539" t="s">
        <v>62</v>
      </c>
      <c r="D3539">
        <v>5</v>
      </c>
      <c r="E3539" s="1">
        <v>40625.72152777778</v>
      </c>
      <c r="F3539">
        <v>7.95</v>
      </c>
      <c r="G3539">
        <v>13141</v>
      </c>
      <c r="H3539" t="s">
        <v>10</v>
      </c>
      <c r="I3539" t="str">
        <f>IF(AND(LEFT(OnlineRetail[[#This Row],[InvoiceNo]],1)&lt;&gt;"C",OnlineRetail[[#This Row],[CustomerID]]&lt;&gt;""),"Yes","No")</f>
        <v>Yes</v>
      </c>
      <c r="J3539" s="4">
        <f>EOMONTH(OnlineRetail[[#This Row],[InvoiceDate]],-1)+1</f>
        <v>40603</v>
      </c>
      <c r="K3539" s="6">
        <f>OnlineRetail[[#This Row],[Quantity]]*OnlineRetail[[#This Row],[UnitPrice]]</f>
        <v>39.75</v>
      </c>
      <c r="L3539" t="str">
        <f t="shared" si="55"/>
        <v>13141|Mar-2011</v>
      </c>
    </row>
    <row r="3540" spans="1:12">
      <c r="A3540">
        <v>555375</v>
      </c>
      <c r="B3540" t="s">
        <v>140</v>
      </c>
      <c r="C3540" t="s">
        <v>72</v>
      </c>
      <c r="D3540">
        <v>15</v>
      </c>
      <c r="E3540" s="1">
        <v>40625.727083333331</v>
      </c>
      <c r="F3540">
        <v>1.65</v>
      </c>
      <c r="G3540">
        <v>13452</v>
      </c>
      <c r="H3540" t="s">
        <v>10</v>
      </c>
      <c r="I3540" t="str">
        <f>IF(AND(LEFT(OnlineRetail[[#This Row],[InvoiceNo]],1)&lt;&gt;"C",OnlineRetail[[#This Row],[CustomerID]]&lt;&gt;""),"Yes","No")</f>
        <v>Yes</v>
      </c>
      <c r="J3540" s="4">
        <f>EOMONTH(OnlineRetail[[#This Row],[InvoiceDate]],-1)+1</f>
        <v>40603</v>
      </c>
      <c r="K3540" s="6">
        <f>OnlineRetail[[#This Row],[Quantity]]*OnlineRetail[[#This Row],[UnitPrice]]</f>
        <v>24.75</v>
      </c>
      <c r="L3540" t="str">
        <f t="shared" si="55"/>
        <v>13452|Mar-2011</v>
      </c>
    </row>
    <row r="3541" spans="1:12">
      <c r="A3541">
        <v>539462</v>
      </c>
      <c r="B3541" t="s">
        <v>147</v>
      </c>
      <c r="C3541" t="s">
        <v>72</v>
      </c>
      <c r="D3541">
        <v>5</v>
      </c>
      <c r="E3541" s="1">
        <v>40625.729861111111</v>
      </c>
      <c r="F3541">
        <v>2.5499999999999998</v>
      </c>
      <c r="G3541">
        <v>12513</v>
      </c>
      <c r="H3541" t="s">
        <v>10</v>
      </c>
      <c r="I3541" t="str">
        <f>IF(AND(LEFT(OnlineRetail[[#This Row],[InvoiceNo]],1)&lt;&gt;"C",OnlineRetail[[#This Row],[CustomerID]]&lt;&gt;""),"Yes","No")</f>
        <v>Yes</v>
      </c>
      <c r="J3541" s="4">
        <f>EOMONTH(OnlineRetail[[#This Row],[InvoiceDate]],-1)+1</f>
        <v>40603</v>
      </c>
      <c r="K3541" s="6">
        <f>OnlineRetail[[#This Row],[Quantity]]*OnlineRetail[[#This Row],[UnitPrice]]</f>
        <v>12.75</v>
      </c>
      <c r="L3541" t="str">
        <f t="shared" si="55"/>
        <v>12513|Mar-2011</v>
      </c>
    </row>
    <row r="3542" spans="1:12">
      <c r="A3542">
        <v>539961</v>
      </c>
      <c r="B3542" t="s">
        <v>196</v>
      </c>
      <c r="C3542" t="s">
        <v>33</v>
      </c>
      <c r="D3542">
        <v>1</v>
      </c>
      <c r="E3542" s="1">
        <v>40625.73541666667</v>
      </c>
      <c r="F3542">
        <v>4.95</v>
      </c>
      <c r="G3542">
        <v>12929</v>
      </c>
      <c r="H3542" t="s">
        <v>10</v>
      </c>
      <c r="I3542" t="str">
        <f>IF(AND(LEFT(OnlineRetail[[#This Row],[InvoiceNo]],1)&lt;&gt;"C",OnlineRetail[[#This Row],[CustomerID]]&lt;&gt;""),"Yes","No")</f>
        <v>Yes</v>
      </c>
      <c r="J3542" s="4">
        <f>EOMONTH(OnlineRetail[[#This Row],[InvoiceDate]],-1)+1</f>
        <v>40603</v>
      </c>
      <c r="K3542" s="6">
        <f>OnlineRetail[[#This Row],[Quantity]]*OnlineRetail[[#This Row],[UnitPrice]]</f>
        <v>4.95</v>
      </c>
      <c r="L3542" t="str">
        <f t="shared" si="55"/>
        <v>12929|Mar-2011</v>
      </c>
    </row>
    <row r="3543" spans="1:12">
      <c r="A3543">
        <v>536838</v>
      </c>
      <c r="B3543" t="s">
        <v>213</v>
      </c>
      <c r="C3543" t="s">
        <v>16</v>
      </c>
      <c r="D3543">
        <v>5</v>
      </c>
      <c r="E3543" s="1">
        <v>40625.755555555559</v>
      </c>
      <c r="F3543">
        <v>7.95</v>
      </c>
      <c r="G3543">
        <v>12637</v>
      </c>
      <c r="H3543" t="s">
        <v>10</v>
      </c>
      <c r="I3543" t="str">
        <f>IF(AND(LEFT(OnlineRetail[[#This Row],[InvoiceNo]],1)&lt;&gt;"C",OnlineRetail[[#This Row],[CustomerID]]&lt;&gt;""),"Yes","No")</f>
        <v>Yes</v>
      </c>
      <c r="J3543" s="4">
        <f>EOMONTH(OnlineRetail[[#This Row],[InvoiceDate]],-1)+1</f>
        <v>40603</v>
      </c>
      <c r="K3543" s="6">
        <f>OnlineRetail[[#This Row],[Quantity]]*OnlineRetail[[#This Row],[UnitPrice]]</f>
        <v>39.75</v>
      </c>
      <c r="L3543" t="str">
        <f t="shared" si="55"/>
        <v>12637|Mar-2011</v>
      </c>
    </row>
    <row r="3544" spans="1:12">
      <c r="A3544">
        <v>551185</v>
      </c>
      <c r="B3544" t="s">
        <v>107</v>
      </c>
      <c r="C3544" t="s">
        <v>29</v>
      </c>
      <c r="D3544">
        <v>5</v>
      </c>
      <c r="E3544" s="1">
        <v>40625.756944444453</v>
      </c>
      <c r="F3544">
        <v>9.9499999999999993</v>
      </c>
      <c r="G3544">
        <v>12684</v>
      </c>
      <c r="H3544" t="s">
        <v>17</v>
      </c>
      <c r="I3544" t="str">
        <f>IF(AND(LEFT(OnlineRetail[[#This Row],[InvoiceNo]],1)&lt;&gt;"C",OnlineRetail[[#This Row],[CustomerID]]&lt;&gt;""),"Yes","No")</f>
        <v>Yes</v>
      </c>
      <c r="J3544" s="4">
        <f>EOMONTH(OnlineRetail[[#This Row],[InvoiceDate]],-1)+1</f>
        <v>40603</v>
      </c>
      <c r="K3544" s="6">
        <f>OnlineRetail[[#This Row],[Quantity]]*OnlineRetail[[#This Row],[UnitPrice]]</f>
        <v>49.75</v>
      </c>
      <c r="L3544" t="str">
        <f t="shared" si="55"/>
        <v>12684|Mar-2011</v>
      </c>
    </row>
    <row r="3545" spans="1:12">
      <c r="A3545">
        <v>546292</v>
      </c>
      <c r="B3545" t="s">
        <v>86</v>
      </c>
      <c r="C3545" t="s">
        <v>40</v>
      </c>
      <c r="D3545">
        <v>15</v>
      </c>
      <c r="E3545" s="1">
        <v>40625.771527777782</v>
      </c>
      <c r="F3545">
        <v>3.39</v>
      </c>
      <c r="G3545">
        <v>14344</v>
      </c>
      <c r="H3545" t="s">
        <v>10</v>
      </c>
      <c r="I3545" t="str">
        <f>IF(AND(LEFT(OnlineRetail[[#This Row],[InvoiceNo]],1)&lt;&gt;"C",OnlineRetail[[#This Row],[CustomerID]]&lt;&gt;""),"Yes","No")</f>
        <v>Yes</v>
      </c>
      <c r="J3545" s="4">
        <f>EOMONTH(OnlineRetail[[#This Row],[InvoiceDate]],-1)+1</f>
        <v>40603</v>
      </c>
      <c r="K3545" s="6">
        <f>OnlineRetail[[#This Row],[Quantity]]*OnlineRetail[[#This Row],[UnitPrice]]</f>
        <v>50.85</v>
      </c>
      <c r="L3545" t="str">
        <f t="shared" si="55"/>
        <v>14344|Mar-2011</v>
      </c>
    </row>
    <row r="3546" spans="1:12">
      <c r="A3546">
        <v>550558</v>
      </c>
      <c r="B3546" t="s">
        <v>26</v>
      </c>
      <c r="C3546" t="s">
        <v>72</v>
      </c>
      <c r="D3546">
        <v>1</v>
      </c>
      <c r="E3546" s="1">
        <v>40625.772222222222</v>
      </c>
      <c r="F3546">
        <v>1.25</v>
      </c>
      <c r="G3546">
        <v>14018</v>
      </c>
      <c r="H3546" t="s">
        <v>10</v>
      </c>
      <c r="I3546" t="str">
        <f>IF(AND(LEFT(OnlineRetail[[#This Row],[InvoiceNo]],1)&lt;&gt;"C",OnlineRetail[[#This Row],[CustomerID]]&lt;&gt;""),"Yes","No")</f>
        <v>Yes</v>
      </c>
      <c r="J3546" s="4">
        <f>EOMONTH(OnlineRetail[[#This Row],[InvoiceDate]],-1)+1</f>
        <v>40603</v>
      </c>
      <c r="K3546" s="6">
        <f>OnlineRetail[[#This Row],[Quantity]]*OnlineRetail[[#This Row],[UnitPrice]]</f>
        <v>1.25</v>
      </c>
      <c r="L3546" t="str">
        <f t="shared" si="55"/>
        <v>14018|Mar-2011</v>
      </c>
    </row>
    <row r="3547" spans="1:12">
      <c r="A3547">
        <v>550179</v>
      </c>
      <c r="B3547" t="s">
        <v>141</v>
      </c>
      <c r="C3547" t="s">
        <v>19</v>
      </c>
      <c r="D3547">
        <v>2</v>
      </c>
      <c r="E3547" s="1">
        <v>40625.775000000001</v>
      </c>
      <c r="F3547">
        <v>1.25</v>
      </c>
      <c r="G3547">
        <v>13147</v>
      </c>
      <c r="H3547" t="s">
        <v>121</v>
      </c>
      <c r="I3547" t="str">
        <f>IF(AND(LEFT(OnlineRetail[[#This Row],[InvoiceNo]],1)&lt;&gt;"C",OnlineRetail[[#This Row],[CustomerID]]&lt;&gt;""),"Yes","No")</f>
        <v>Yes</v>
      </c>
      <c r="J3547" s="4">
        <f>EOMONTH(OnlineRetail[[#This Row],[InvoiceDate]],-1)+1</f>
        <v>40603</v>
      </c>
      <c r="K3547" s="6">
        <f>OnlineRetail[[#This Row],[Quantity]]*OnlineRetail[[#This Row],[UnitPrice]]</f>
        <v>2.5</v>
      </c>
      <c r="L3547" t="str">
        <f t="shared" si="55"/>
        <v>13147|Mar-2011</v>
      </c>
    </row>
    <row r="3548" spans="1:12">
      <c r="A3548">
        <v>555604</v>
      </c>
      <c r="B3548" t="s">
        <v>13</v>
      </c>
      <c r="C3548" t="s">
        <v>9</v>
      </c>
      <c r="D3548">
        <v>5</v>
      </c>
      <c r="E3548" s="1">
        <v>40625.775000000001</v>
      </c>
      <c r="F3548">
        <v>4.95</v>
      </c>
      <c r="G3548">
        <v>12878</v>
      </c>
      <c r="H3548" t="s">
        <v>10</v>
      </c>
      <c r="I3548" t="str">
        <f>IF(AND(LEFT(OnlineRetail[[#This Row],[InvoiceNo]],1)&lt;&gt;"C",OnlineRetail[[#This Row],[CustomerID]]&lt;&gt;""),"Yes","No")</f>
        <v>Yes</v>
      </c>
      <c r="J3548" s="4">
        <f>EOMONTH(OnlineRetail[[#This Row],[InvoiceDate]],-1)+1</f>
        <v>40603</v>
      </c>
      <c r="K3548" s="6">
        <f>OnlineRetail[[#This Row],[Quantity]]*OnlineRetail[[#This Row],[UnitPrice]]</f>
        <v>24.75</v>
      </c>
      <c r="L3548" t="str">
        <f t="shared" si="55"/>
        <v>12878|Mar-2011</v>
      </c>
    </row>
    <row r="3549" spans="1:12">
      <c r="A3549">
        <v>552619</v>
      </c>
      <c r="B3549" t="s">
        <v>292</v>
      </c>
      <c r="C3549" t="s">
        <v>9</v>
      </c>
      <c r="D3549">
        <v>21</v>
      </c>
      <c r="E3549" s="1">
        <v>40625.779861111107</v>
      </c>
      <c r="F3549">
        <v>2.5499999999999998</v>
      </c>
      <c r="G3549">
        <v>12899</v>
      </c>
      <c r="H3549" t="s">
        <v>10</v>
      </c>
      <c r="I3549" t="str">
        <f>IF(AND(LEFT(OnlineRetail[[#This Row],[InvoiceNo]],1)&lt;&gt;"C",OnlineRetail[[#This Row],[CustomerID]]&lt;&gt;""),"Yes","No")</f>
        <v>Yes</v>
      </c>
      <c r="J3549" s="4">
        <f>EOMONTH(OnlineRetail[[#This Row],[InvoiceDate]],-1)+1</f>
        <v>40603</v>
      </c>
      <c r="K3549" s="6">
        <f>OnlineRetail[[#This Row],[Quantity]]*OnlineRetail[[#This Row],[UnitPrice]]</f>
        <v>53.55</v>
      </c>
      <c r="L3549" t="str">
        <f t="shared" si="55"/>
        <v>12899|Mar-2011</v>
      </c>
    </row>
    <row r="3550" spans="1:12">
      <c r="A3550">
        <v>541550</v>
      </c>
      <c r="B3550" t="s">
        <v>200</v>
      </c>
      <c r="C3550" t="s">
        <v>50</v>
      </c>
      <c r="D3550">
        <v>4</v>
      </c>
      <c r="E3550" s="1">
        <v>40625.780555555553</v>
      </c>
      <c r="F3550">
        <v>9.9499999999999993</v>
      </c>
      <c r="G3550">
        <v>13804</v>
      </c>
      <c r="H3550" t="s">
        <v>10</v>
      </c>
      <c r="I3550" t="str">
        <f>IF(AND(LEFT(OnlineRetail[[#This Row],[InvoiceNo]],1)&lt;&gt;"C",OnlineRetail[[#This Row],[CustomerID]]&lt;&gt;""),"Yes","No")</f>
        <v>Yes</v>
      </c>
      <c r="J3550" s="4">
        <f>EOMONTH(OnlineRetail[[#This Row],[InvoiceDate]],-1)+1</f>
        <v>40603</v>
      </c>
      <c r="K3550" s="6">
        <f>OnlineRetail[[#This Row],[Quantity]]*OnlineRetail[[#This Row],[UnitPrice]]</f>
        <v>39.799999999999997</v>
      </c>
      <c r="L3550" t="str">
        <f t="shared" si="55"/>
        <v>13804|Mar-2011</v>
      </c>
    </row>
    <row r="3551" spans="1:12">
      <c r="A3551">
        <v>538146</v>
      </c>
      <c r="B3551" t="s">
        <v>163</v>
      </c>
      <c r="C3551" t="s">
        <v>33</v>
      </c>
      <c r="D3551">
        <v>21</v>
      </c>
      <c r="E3551" s="1">
        <v>40625.799305555563</v>
      </c>
      <c r="F3551">
        <v>2.5499999999999998</v>
      </c>
      <c r="G3551">
        <v>13440</v>
      </c>
      <c r="H3551" t="s">
        <v>10</v>
      </c>
      <c r="I3551" t="str">
        <f>IF(AND(LEFT(OnlineRetail[[#This Row],[InvoiceNo]],1)&lt;&gt;"C",OnlineRetail[[#This Row],[CustomerID]]&lt;&gt;""),"Yes","No")</f>
        <v>Yes</v>
      </c>
      <c r="J3551" s="4">
        <f>EOMONTH(OnlineRetail[[#This Row],[InvoiceDate]],-1)+1</f>
        <v>40603</v>
      </c>
      <c r="K3551" s="6">
        <f>OnlineRetail[[#This Row],[Quantity]]*OnlineRetail[[#This Row],[UnitPrice]]</f>
        <v>53.55</v>
      </c>
      <c r="L3551" t="str">
        <f t="shared" si="55"/>
        <v>13440|Mar-2011</v>
      </c>
    </row>
    <row r="3552" spans="1:12">
      <c r="A3552">
        <v>553636</v>
      </c>
      <c r="B3552" t="s">
        <v>112</v>
      </c>
      <c r="C3552" t="s">
        <v>9</v>
      </c>
      <c r="D3552">
        <v>15</v>
      </c>
      <c r="E3552" s="1">
        <v>40625.800000000003</v>
      </c>
      <c r="F3552">
        <v>3.39</v>
      </c>
      <c r="G3552">
        <v>12478</v>
      </c>
      <c r="H3552" t="s">
        <v>70</v>
      </c>
      <c r="I3552" t="str">
        <f>IF(AND(LEFT(OnlineRetail[[#This Row],[InvoiceNo]],1)&lt;&gt;"C",OnlineRetail[[#This Row],[CustomerID]]&lt;&gt;""),"Yes","No")</f>
        <v>Yes</v>
      </c>
      <c r="J3552" s="4">
        <f>EOMONTH(OnlineRetail[[#This Row],[InvoiceDate]],-1)+1</f>
        <v>40603</v>
      </c>
      <c r="K3552" s="6">
        <f>OnlineRetail[[#This Row],[Quantity]]*OnlineRetail[[#This Row],[UnitPrice]]</f>
        <v>50.85</v>
      </c>
      <c r="L3552" t="str">
        <f t="shared" si="55"/>
        <v>12478|Mar-2011</v>
      </c>
    </row>
    <row r="3553" spans="1:12">
      <c r="A3553">
        <v>541819</v>
      </c>
      <c r="B3553" t="s">
        <v>250</v>
      </c>
      <c r="C3553" t="s">
        <v>14</v>
      </c>
      <c r="D3553">
        <v>15</v>
      </c>
      <c r="E3553" s="1">
        <v>40625.800000000003</v>
      </c>
      <c r="F3553">
        <v>7.95</v>
      </c>
      <c r="G3553">
        <v>13946</v>
      </c>
      <c r="H3553" t="s">
        <v>10</v>
      </c>
      <c r="I3553" t="str">
        <f>IF(AND(LEFT(OnlineRetail[[#This Row],[InvoiceNo]],1)&lt;&gt;"C",OnlineRetail[[#This Row],[CustomerID]]&lt;&gt;""),"Yes","No")</f>
        <v>Yes</v>
      </c>
      <c r="J3553" s="4">
        <f>EOMONTH(OnlineRetail[[#This Row],[InvoiceDate]],-1)+1</f>
        <v>40603</v>
      </c>
      <c r="K3553" s="6">
        <f>OnlineRetail[[#This Row],[Quantity]]*OnlineRetail[[#This Row],[UnitPrice]]</f>
        <v>119.25</v>
      </c>
      <c r="L3553" t="str">
        <f t="shared" si="55"/>
        <v>13946|Mar-2011</v>
      </c>
    </row>
    <row r="3554" spans="1:12">
      <c r="A3554">
        <v>540052</v>
      </c>
      <c r="B3554" t="s">
        <v>164</v>
      </c>
      <c r="C3554" t="s">
        <v>16</v>
      </c>
      <c r="D3554">
        <v>11</v>
      </c>
      <c r="E3554" s="1">
        <v>40625.806944444441</v>
      </c>
      <c r="F3554">
        <v>0.85</v>
      </c>
      <c r="G3554">
        <v>13926</v>
      </c>
      <c r="H3554" t="s">
        <v>10</v>
      </c>
      <c r="I3554" t="str">
        <f>IF(AND(LEFT(OnlineRetail[[#This Row],[InvoiceNo]],1)&lt;&gt;"C",OnlineRetail[[#This Row],[CustomerID]]&lt;&gt;""),"Yes","No")</f>
        <v>Yes</v>
      </c>
      <c r="J3554" s="4">
        <f>EOMONTH(OnlineRetail[[#This Row],[InvoiceDate]],-1)+1</f>
        <v>40603</v>
      </c>
      <c r="K3554" s="6">
        <f>OnlineRetail[[#This Row],[Quantity]]*OnlineRetail[[#This Row],[UnitPrice]]</f>
        <v>9.35</v>
      </c>
      <c r="L3554" t="str">
        <f t="shared" si="55"/>
        <v>13926|Mar-2011</v>
      </c>
    </row>
    <row r="3555" spans="1:12">
      <c r="A3555">
        <v>553323</v>
      </c>
      <c r="B3555" t="s">
        <v>192</v>
      </c>
      <c r="C3555" t="s">
        <v>42</v>
      </c>
      <c r="D3555">
        <v>5</v>
      </c>
      <c r="E3555" s="1">
        <v>40625.808333333327</v>
      </c>
      <c r="F3555">
        <v>0.85</v>
      </c>
      <c r="G3555">
        <v>13745</v>
      </c>
      <c r="H3555" t="s">
        <v>10</v>
      </c>
      <c r="I3555" t="str">
        <f>IF(AND(LEFT(OnlineRetail[[#This Row],[InvoiceNo]],1)&lt;&gt;"C",OnlineRetail[[#This Row],[CustomerID]]&lt;&gt;""),"Yes","No")</f>
        <v>Yes</v>
      </c>
      <c r="J3555" s="4">
        <f>EOMONTH(OnlineRetail[[#This Row],[InvoiceDate]],-1)+1</f>
        <v>40603</v>
      </c>
      <c r="K3555" s="6">
        <f>OnlineRetail[[#This Row],[Quantity]]*OnlineRetail[[#This Row],[UnitPrice]]</f>
        <v>4.25</v>
      </c>
      <c r="L3555" t="str">
        <f t="shared" si="55"/>
        <v>13745|Mar-2011</v>
      </c>
    </row>
    <row r="3556" spans="1:12">
      <c r="A3556">
        <v>552485</v>
      </c>
      <c r="B3556" t="s">
        <v>131</v>
      </c>
      <c r="C3556" t="s">
        <v>19</v>
      </c>
      <c r="D3556">
        <v>3</v>
      </c>
      <c r="E3556" s="1">
        <v>40625.817361111112</v>
      </c>
      <c r="F3556">
        <v>3.39</v>
      </c>
      <c r="G3556">
        <v>13015</v>
      </c>
      <c r="H3556" t="s">
        <v>10</v>
      </c>
      <c r="I3556" t="str">
        <f>IF(AND(LEFT(OnlineRetail[[#This Row],[InvoiceNo]],1)&lt;&gt;"C",OnlineRetail[[#This Row],[CustomerID]]&lt;&gt;""),"Yes","No")</f>
        <v>Yes</v>
      </c>
      <c r="J3556" s="4">
        <f>EOMONTH(OnlineRetail[[#This Row],[InvoiceDate]],-1)+1</f>
        <v>40603</v>
      </c>
      <c r="K3556" s="6">
        <f>OnlineRetail[[#This Row],[Quantity]]*OnlineRetail[[#This Row],[UnitPrice]]</f>
        <v>10.17</v>
      </c>
      <c r="L3556" t="str">
        <f t="shared" si="55"/>
        <v>13015|Mar-2011</v>
      </c>
    </row>
    <row r="3557" spans="1:12">
      <c r="A3557">
        <v>551549</v>
      </c>
      <c r="B3557" t="s">
        <v>183</v>
      </c>
      <c r="C3557" t="s">
        <v>21</v>
      </c>
      <c r="D3557">
        <v>11</v>
      </c>
      <c r="E3557" s="1">
        <v>40625.824305555558</v>
      </c>
      <c r="F3557">
        <v>2.1</v>
      </c>
      <c r="G3557">
        <v>12513</v>
      </c>
      <c r="H3557" t="s">
        <v>36</v>
      </c>
      <c r="I3557" t="str">
        <f>IF(AND(LEFT(OnlineRetail[[#This Row],[InvoiceNo]],1)&lt;&gt;"C",OnlineRetail[[#This Row],[CustomerID]]&lt;&gt;""),"Yes","No")</f>
        <v>Yes</v>
      </c>
      <c r="J3557" s="4">
        <f>EOMONTH(OnlineRetail[[#This Row],[InvoiceDate]],-1)+1</f>
        <v>40603</v>
      </c>
      <c r="K3557" s="6">
        <f>OnlineRetail[[#This Row],[Quantity]]*OnlineRetail[[#This Row],[UnitPrice]]</f>
        <v>23.1</v>
      </c>
      <c r="L3557" t="str">
        <f t="shared" si="55"/>
        <v>12513|Mar-2011</v>
      </c>
    </row>
    <row r="3558" spans="1:12">
      <c r="A3558">
        <v>537697</v>
      </c>
      <c r="B3558" t="s">
        <v>217</v>
      </c>
      <c r="C3558" t="s">
        <v>48</v>
      </c>
      <c r="D3558">
        <v>23</v>
      </c>
      <c r="E3558" s="1">
        <v>40625.82708333333</v>
      </c>
      <c r="F3558">
        <v>4.95</v>
      </c>
      <c r="G3558">
        <v>13801</v>
      </c>
      <c r="H3558" t="s">
        <v>10</v>
      </c>
      <c r="I3558" t="str">
        <f>IF(AND(LEFT(OnlineRetail[[#This Row],[InvoiceNo]],1)&lt;&gt;"C",OnlineRetail[[#This Row],[CustomerID]]&lt;&gt;""),"Yes","No")</f>
        <v>Yes</v>
      </c>
      <c r="J3558" s="4">
        <f>EOMONTH(OnlineRetail[[#This Row],[InvoiceDate]],-1)+1</f>
        <v>40603</v>
      </c>
      <c r="K3558" s="6">
        <f>OnlineRetail[[#This Row],[Quantity]]*OnlineRetail[[#This Row],[UnitPrice]]</f>
        <v>113.85000000000001</v>
      </c>
      <c r="L3558" t="str">
        <f t="shared" si="55"/>
        <v>13801|Mar-2011</v>
      </c>
    </row>
    <row r="3559" spans="1:12">
      <c r="A3559">
        <v>549032</v>
      </c>
      <c r="B3559" t="s">
        <v>34</v>
      </c>
      <c r="C3559" t="s">
        <v>72</v>
      </c>
      <c r="D3559">
        <v>6</v>
      </c>
      <c r="E3559" s="1">
        <v>40625.831944444442</v>
      </c>
      <c r="F3559">
        <v>1.65</v>
      </c>
      <c r="G3559">
        <v>13512</v>
      </c>
      <c r="H3559" t="s">
        <v>31</v>
      </c>
      <c r="I3559" t="str">
        <f>IF(AND(LEFT(OnlineRetail[[#This Row],[InvoiceNo]],1)&lt;&gt;"C",OnlineRetail[[#This Row],[CustomerID]]&lt;&gt;""),"Yes","No")</f>
        <v>Yes</v>
      </c>
      <c r="J3559" s="4">
        <f>EOMONTH(OnlineRetail[[#This Row],[InvoiceDate]],-1)+1</f>
        <v>40603</v>
      </c>
      <c r="K3559" s="6">
        <f>OnlineRetail[[#This Row],[Quantity]]*OnlineRetail[[#This Row],[UnitPrice]]</f>
        <v>9.8999999999999986</v>
      </c>
      <c r="L3559" t="str">
        <f t="shared" si="55"/>
        <v>13512|Mar-2011</v>
      </c>
    </row>
    <row r="3560" spans="1:12">
      <c r="A3560">
        <v>536855</v>
      </c>
      <c r="B3560" t="s">
        <v>280</v>
      </c>
      <c r="C3560" t="s">
        <v>72</v>
      </c>
      <c r="D3560">
        <v>1</v>
      </c>
      <c r="E3560" s="1">
        <v>40626.338194444441</v>
      </c>
      <c r="F3560">
        <v>1.65</v>
      </c>
      <c r="G3560">
        <v>13350</v>
      </c>
      <c r="H3560" t="s">
        <v>10</v>
      </c>
      <c r="I3560" t="str">
        <f>IF(AND(LEFT(OnlineRetail[[#This Row],[InvoiceNo]],1)&lt;&gt;"C",OnlineRetail[[#This Row],[CustomerID]]&lt;&gt;""),"Yes","No")</f>
        <v>Yes</v>
      </c>
      <c r="J3560" s="4">
        <f>EOMONTH(OnlineRetail[[#This Row],[InvoiceDate]],-1)+1</f>
        <v>40603</v>
      </c>
      <c r="K3560" s="6">
        <f>OnlineRetail[[#This Row],[Quantity]]*OnlineRetail[[#This Row],[UnitPrice]]</f>
        <v>1.65</v>
      </c>
      <c r="L3560" t="str">
        <f t="shared" si="55"/>
        <v>13350|Mar-2011</v>
      </c>
    </row>
    <row r="3561" spans="1:12">
      <c r="A3561">
        <v>544474</v>
      </c>
      <c r="B3561" t="s">
        <v>45</v>
      </c>
      <c r="C3561" t="s">
        <v>50</v>
      </c>
      <c r="D3561">
        <v>6</v>
      </c>
      <c r="E3561" s="1">
        <v>40626.342361111107</v>
      </c>
      <c r="F3561">
        <v>3.39</v>
      </c>
      <c r="G3561">
        <v>13667</v>
      </c>
      <c r="H3561" t="s">
        <v>10</v>
      </c>
      <c r="I3561" t="str">
        <f>IF(AND(LEFT(OnlineRetail[[#This Row],[InvoiceNo]],1)&lt;&gt;"C",OnlineRetail[[#This Row],[CustomerID]]&lt;&gt;""),"Yes","No")</f>
        <v>Yes</v>
      </c>
      <c r="J3561" s="4">
        <f>EOMONTH(OnlineRetail[[#This Row],[InvoiceDate]],-1)+1</f>
        <v>40603</v>
      </c>
      <c r="K3561" s="6">
        <f>OnlineRetail[[#This Row],[Quantity]]*OnlineRetail[[#This Row],[UnitPrice]]</f>
        <v>20.34</v>
      </c>
      <c r="L3561" t="str">
        <f t="shared" si="55"/>
        <v>13667|Mar-2011</v>
      </c>
    </row>
    <row r="3562" spans="1:12">
      <c r="A3562">
        <v>553794</v>
      </c>
      <c r="B3562" t="s">
        <v>102</v>
      </c>
      <c r="C3562" t="s">
        <v>72</v>
      </c>
      <c r="D3562">
        <v>3</v>
      </c>
      <c r="E3562" s="1">
        <v>40626.345138888893</v>
      </c>
      <c r="F3562">
        <v>0.85</v>
      </c>
      <c r="G3562">
        <v>12909</v>
      </c>
      <c r="H3562" t="s">
        <v>10</v>
      </c>
      <c r="I3562" t="str">
        <f>IF(AND(LEFT(OnlineRetail[[#This Row],[InvoiceNo]],1)&lt;&gt;"C",OnlineRetail[[#This Row],[CustomerID]]&lt;&gt;""),"Yes","No")</f>
        <v>Yes</v>
      </c>
      <c r="J3562" s="4">
        <f>EOMONTH(OnlineRetail[[#This Row],[InvoiceDate]],-1)+1</f>
        <v>40603</v>
      </c>
      <c r="K3562" s="6">
        <f>OnlineRetail[[#This Row],[Quantity]]*OnlineRetail[[#This Row],[UnitPrice]]</f>
        <v>2.5499999999999998</v>
      </c>
      <c r="L3562" t="str">
        <f t="shared" si="55"/>
        <v>12909|Mar-2011</v>
      </c>
    </row>
    <row r="3563" spans="1:12">
      <c r="A3563">
        <v>552737</v>
      </c>
      <c r="B3563" t="s">
        <v>152</v>
      </c>
      <c r="C3563" t="s">
        <v>29</v>
      </c>
      <c r="D3563">
        <v>15</v>
      </c>
      <c r="E3563" s="1">
        <v>40626.357638888891</v>
      </c>
      <c r="F3563">
        <v>1.65</v>
      </c>
      <c r="G3563">
        <v>14172</v>
      </c>
      <c r="H3563" t="s">
        <v>10</v>
      </c>
      <c r="I3563" t="str">
        <f>IF(AND(LEFT(OnlineRetail[[#This Row],[InvoiceNo]],1)&lt;&gt;"C",OnlineRetail[[#This Row],[CustomerID]]&lt;&gt;""),"Yes","No")</f>
        <v>Yes</v>
      </c>
      <c r="J3563" s="4">
        <f>EOMONTH(OnlineRetail[[#This Row],[InvoiceDate]],-1)+1</f>
        <v>40603</v>
      </c>
      <c r="K3563" s="6">
        <f>OnlineRetail[[#This Row],[Quantity]]*OnlineRetail[[#This Row],[UnitPrice]]</f>
        <v>24.75</v>
      </c>
      <c r="L3563" t="str">
        <f t="shared" si="55"/>
        <v>14172|Mar-2011</v>
      </c>
    </row>
    <row r="3564" spans="1:12">
      <c r="A3564">
        <v>552098</v>
      </c>
      <c r="B3564" t="s">
        <v>15</v>
      </c>
      <c r="C3564" t="s">
        <v>83</v>
      </c>
      <c r="D3564">
        <v>9</v>
      </c>
      <c r="E3564" s="1">
        <v>40626.364583333343</v>
      </c>
      <c r="F3564">
        <v>9.9499999999999993</v>
      </c>
      <c r="G3564">
        <v>14089</v>
      </c>
      <c r="H3564" t="s">
        <v>10</v>
      </c>
      <c r="I3564" t="str">
        <f>IF(AND(LEFT(OnlineRetail[[#This Row],[InvoiceNo]],1)&lt;&gt;"C",OnlineRetail[[#This Row],[CustomerID]]&lt;&gt;""),"Yes","No")</f>
        <v>Yes</v>
      </c>
      <c r="J3564" s="4">
        <f>EOMONTH(OnlineRetail[[#This Row],[InvoiceDate]],-1)+1</f>
        <v>40603</v>
      </c>
      <c r="K3564" s="6">
        <f>OnlineRetail[[#This Row],[Quantity]]*OnlineRetail[[#This Row],[UnitPrice]]</f>
        <v>89.55</v>
      </c>
      <c r="L3564" t="str">
        <f t="shared" si="55"/>
        <v>14089|Mar-2011</v>
      </c>
    </row>
    <row r="3565" spans="1:12">
      <c r="A3565">
        <v>543783</v>
      </c>
      <c r="B3565" t="s">
        <v>67</v>
      </c>
      <c r="C3565" t="s">
        <v>40</v>
      </c>
      <c r="D3565">
        <v>6</v>
      </c>
      <c r="E3565" s="1">
        <v>40626.368055555547</v>
      </c>
      <c r="F3565">
        <v>1.65</v>
      </c>
      <c r="G3565">
        <v>13128</v>
      </c>
      <c r="H3565" t="s">
        <v>10</v>
      </c>
      <c r="I3565" t="str">
        <f>IF(AND(LEFT(OnlineRetail[[#This Row],[InvoiceNo]],1)&lt;&gt;"C",OnlineRetail[[#This Row],[CustomerID]]&lt;&gt;""),"Yes","No")</f>
        <v>Yes</v>
      </c>
      <c r="J3565" s="4">
        <f>EOMONTH(OnlineRetail[[#This Row],[InvoiceDate]],-1)+1</f>
        <v>40603</v>
      </c>
      <c r="K3565" s="6">
        <f>OnlineRetail[[#This Row],[Quantity]]*OnlineRetail[[#This Row],[UnitPrice]]</f>
        <v>9.8999999999999986</v>
      </c>
      <c r="L3565" t="str">
        <f t="shared" si="55"/>
        <v>13128|Mar-2011</v>
      </c>
    </row>
    <row r="3566" spans="1:12">
      <c r="A3566">
        <v>548504</v>
      </c>
      <c r="B3566" t="s">
        <v>174</v>
      </c>
      <c r="C3566" t="s">
        <v>42</v>
      </c>
      <c r="D3566">
        <v>11</v>
      </c>
      <c r="E3566" s="1">
        <v>40626.368750000001</v>
      </c>
      <c r="F3566">
        <v>4.25</v>
      </c>
      <c r="G3566">
        <v>12497</v>
      </c>
      <c r="H3566" t="s">
        <v>10</v>
      </c>
      <c r="I3566" t="str">
        <f>IF(AND(LEFT(OnlineRetail[[#This Row],[InvoiceNo]],1)&lt;&gt;"C",OnlineRetail[[#This Row],[CustomerID]]&lt;&gt;""),"Yes","No")</f>
        <v>Yes</v>
      </c>
      <c r="J3566" s="4">
        <f>EOMONTH(OnlineRetail[[#This Row],[InvoiceDate]],-1)+1</f>
        <v>40603</v>
      </c>
      <c r="K3566" s="6">
        <f>OnlineRetail[[#This Row],[Quantity]]*OnlineRetail[[#This Row],[UnitPrice]]</f>
        <v>46.75</v>
      </c>
      <c r="L3566" t="str">
        <f t="shared" si="55"/>
        <v>12497|Mar-2011</v>
      </c>
    </row>
    <row r="3567" spans="1:12">
      <c r="A3567">
        <v>555861</v>
      </c>
      <c r="B3567" t="s">
        <v>140</v>
      </c>
      <c r="C3567" t="s">
        <v>48</v>
      </c>
      <c r="D3567">
        <v>22</v>
      </c>
      <c r="E3567" s="1">
        <v>40626.379861111112</v>
      </c>
      <c r="F3567">
        <v>4.95</v>
      </c>
      <c r="G3567">
        <v>12499</v>
      </c>
      <c r="H3567" t="s">
        <v>10</v>
      </c>
      <c r="I3567" t="str">
        <f>IF(AND(LEFT(OnlineRetail[[#This Row],[InvoiceNo]],1)&lt;&gt;"C",OnlineRetail[[#This Row],[CustomerID]]&lt;&gt;""),"Yes","No")</f>
        <v>Yes</v>
      </c>
      <c r="J3567" s="4">
        <f>EOMONTH(OnlineRetail[[#This Row],[InvoiceDate]],-1)+1</f>
        <v>40603</v>
      </c>
      <c r="K3567" s="6">
        <f>OnlineRetail[[#This Row],[Quantity]]*OnlineRetail[[#This Row],[UnitPrice]]</f>
        <v>108.9</v>
      </c>
      <c r="L3567" t="str">
        <f t="shared" si="55"/>
        <v>12499|Mar-2011</v>
      </c>
    </row>
    <row r="3568" spans="1:12">
      <c r="A3568">
        <v>541391</v>
      </c>
      <c r="B3568" t="s">
        <v>109</v>
      </c>
      <c r="C3568" t="s">
        <v>62</v>
      </c>
      <c r="D3568">
        <v>22</v>
      </c>
      <c r="E3568" s="1">
        <v>40626.380555555559</v>
      </c>
      <c r="F3568">
        <v>4.25</v>
      </c>
      <c r="G3568">
        <v>12883</v>
      </c>
      <c r="H3568" t="s">
        <v>22</v>
      </c>
      <c r="I3568" t="str">
        <f>IF(AND(LEFT(OnlineRetail[[#This Row],[InvoiceNo]],1)&lt;&gt;"C",OnlineRetail[[#This Row],[CustomerID]]&lt;&gt;""),"Yes","No")</f>
        <v>Yes</v>
      </c>
      <c r="J3568" s="4">
        <f>EOMONTH(OnlineRetail[[#This Row],[InvoiceDate]],-1)+1</f>
        <v>40603</v>
      </c>
      <c r="K3568" s="6">
        <f>OnlineRetail[[#This Row],[Quantity]]*OnlineRetail[[#This Row],[UnitPrice]]</f>
        <v>93.5</v>
      </c>
      <c r="L3568" t="str">
        <f t="shared" si="55"/>
        <v>12883|Mar-2011</v>
      </c>
    </row>
    <row r="3569" spans="1:12">
      <c r="A3569">
        <v>546252</v>
      </c>
      <c r="B3569" t="s">
        <v>226</v>
      </c>
      <c r="C3569" t="s">
        <v>72</v>
      </c>
      <c r="D3569">
        <v>8</v>
      </c>
      <c r="E3569" s="1">
        <v>40626.400000000001</v>
      </c>
      <c r="F3569">
        <v>1.65</v>
      </c>
      <c r="G3569">
        <v>13015</v>
      </c>
      <c r="H3569" t="s">
        <v>10</v>
      </c>
      <c r="I3569" t="str">
        <f>IF(AND(LEFT(OnlineRetail[[#This Row],[InvoiceNo]],1)&lt;&gt;"C",OnlineRetail[[#This Row],[CustomerID]]&lt;&gt;""),"Yes","No")</f>
        <v>Yes</v>
      </c>
      <c r="J3569" s="4">
        <f>EOMONTH(OnlineRetail[[#This Row],[InvoiceDate]],-1)+1</f>
        <v>40603</v>
      </c>
      <c r="K3569" s="6">
        <f>OnlineRetail[[#This Row],[Quantity]]*OnlineRetail[[#This Row],[UnitPrice]]</f>
        <v>13.2</v>
      </c>
      <c r="L3569" t="str">
        <f t="shared" si="55"/>
        <v>13015|Mar-2011</v>
      </c>
    </row>
    <row r="3570" spans="1:12">
      <c r="A3570">
        <v>538720</v>
      </c>
      <c r="B3570" t="s">
        <v>110</v>
      </c>
      <c r="C3570" t="s">
        <v>9</v>
      </c>
      <c r="D3570">
        <v>23</v>
      </c>
      <c r="E3570" s="1">
        <v>40626.404861111107</v>
      </c>
      <c r="F3570">
        <v>2.1</v>
      </c>
      <c r="G3570">
        <v>12823</v>
      </c>
      <c r="H3570" t="s">
        <v>36</v>
      </c>
      <c r="I3570" t="str">
        <f>IF(AND(LEFT(OnlineRetail[[#This Row],[InvoiceNo]],1)&lt;&gt;"C",OnlineRetail[[#This Row],[CustomerID]]&lt;&gt;""),"Yes","No")</f>
        <v>Yes</v>
      </c>
      <c r="J3570" s="4">
        <f>EOMONTH(OnlineRetail[[#This Row],[InvoiceDate]],-1)+1</f>
        <v>40603</v>
      </c>
      <c r="K3570" s="6">
        <f>OnlineRetail[[#This Row],[Quantity]]*OnlineRetail[[#This Row],[UnitPrice]]</f>
        <v>48.300000000000004</v>
      </c>
      <c r="L3570" t="str">
        <f t="shared" si="55"/>
        <v>12823|Mar-2011</v>
      </c>
    </row>
    <row r="3571" spans="1:12">
      <c r="A3571">
        <v>537387</v>
      </c>
      <c r="B3571" t="s">
        <v>182</v>
      </c>
      <c r="C3571" t="s">
        <v>19</v>
      </c>
      <c r="D3571">
        <v>17</v>
      </c>
      <c r="E3571" s="1">
        <v>40626.404861111107</v>
      </c>
      <c r="F3571">
        <v>1.25</v>
      </c>
      <c r="G3571">
        <v>13610</v>
      </c>
      <c r="H3571" t="s">
        <v>36</v>
      </c>
      <c r="I3571" t="str">
        <f>IF(AND(LEFT(OnlineRetail[[#This Row],[InvoiceNo]],1)&lt;&gt;"C",OnlineRetail[[#This Row],[CustomerID]]&lt;&gt;""),"Yes","No")</f>
        <v>Yes</v>
      </c>
      <c r="J3571" s="4">
        <f>EOMONTH(OnlineRetail[[#This Row],[InvoiceDate]],-1)+1</f>
        <v>40603</v>
      </c>
      <c r="K3571" s="6">
        <f>OnlineRetail[[#This Row],[Quantity]]*OnlineRetail[[#This Row],[UnitPrice]]</f>
        <v>21.25</v>
      </c>
      <c r="L3571" t="str">
        <f t="shared" si="55"/>
        <v>13610|Mar-2011</v>
      </c>
    </row>
    <row r="3572" spans="1:12">
      <c r="A3572">
        <v>555226</v>
      </c>
      <c r="B3572" t="s">
        <v>148</v>
      </c>
      <c r="C3572" t="s">
        <v>33</v>
      </c>
      <c r="D3572">
        <v>20</v>
      </c>
      <c r="E3572" s="1">
        <v>40626.420138888891</v>
      </c>
      <c r="F3572">
        <v>4.95</v>
      </c>
      <c r="G3572">
        <v>13451</v>
      </c>
      <c r="H3572" t="s">
        <v>36</v>
      </c>
      <c r="I3572" t="str">
        <f>IF(AND(LEFT(OnlineRetail[[#This Row],[InvoiceNo]],1)&lt;&gt;"C",OnlineRetail[[#This Row],[CustomerID]]&lt;&gt;""),"Yes","No")</f>
        <v>Yes</v>
      </c>
      <c r="J3572" s="4">
        <f>EOMONTH(OnlineRetail[[#This Row],[InvoiceDate]],-1)+1</f>
        <v>40603</v>
      </c>
      <c r="K3572" s="6">
        <f>OnlineRetail[[#This Row],[Quantity]]*OnlineRetail[[#This Row],[UnitPrice]]</f>
        <v>99</v>
      </c>
      <c r="L3572" t="str">
        <f t="shared" si="55"/>
        <v>13451|Mar-2011</v>
      </c>
    </row>
    <row r="3573" spans="1:12">
      <c r="A3573">
        <v>537913</v>
      </c>
      <c r="B3573" t="s">
        <v>179</v>
      </c>
      <c r="C3573" t="s">
        <v>39</v>
      </c>
      <c r="D3573">
        <v>3</v>
      </c>
      <c r="E3573" s="1">
        <v>40626.431250000001</v>
      </c>
      <c r="F3573">
        <v>1.65</v>
      </c>
      <c r="G3573">
        <v>13069</v>
      </c>
      <c r="H3573" t="s">
        <v>10</v>
      </c>
      <c r="I3573" t="str">
        <f>IF(AND(LEFT(OnlineRetail[[#This Row],[InvoiceNo]],1)&lt;&gt;"C",OnlineRetail[[#This Row],[CustomerID]]&lt;&gt;""),"Yes","No")</f>
        <v>Yes</v>
      </c>
      <c r="J3573" s="4">
        <f>EOMONTH(OnlineRetail[[#This Row],[InvoiceDate]],-1)+1</f>
        <v>40603</v>
      </c>
      <c r="K3573" s="6">
        <f>OnlineRetail[[#This Row],[Quantity]]*OnlineRetail[[#This Row],[UnitPrice]]</f>
        <v>4.9499999999999993</v>
      </c>
      <c r="L3573" t="str">
        <f t="shared" si="55"/>
        <v>13069|Mar-2011</v>
      </c>
    </row>
    <row r="3574" spans="1:12">
      <c r="A3574">
        <v>547493</v>
      </c>
      <c r="B3574" t="s">
        <v>88</v>
      </c>
      <c r="C3574" t="s">
        <v>9</v>
      </c>
      <c r="D3574">
        <v>13</v>
      </c>
      <c r="E3574" s="1">
        <v>40626.433333333327</v>
      </c>
      <c r="F3574">
        <v>4.95</v>
      </c>
      <c r="G3574">
        <v>13350</v>
      </c>
      <c r="H3574" t="s">
        <v>36</v>
      </c>
      <c r="I3574" t="str">
        <f>IF(AND(LEFT(OnlineRetail[[#This Row],[InvoiceNo]],1)&lt;&gt;"C",OnlineRetail[[#This Row],[CustomerID]]&lt;&gt;""),"Yes","No")</f>
        <v>Yes</v>
      </c>
      <c r="J3574" s="4">
        <f>EOMONTH(OnlineRetail[[#This Row],[InvoiceDate]],-1)+1</f>
        <v>40603</v>
      </c>
      <c r="K3574" s="6">
        <f>OnlineRetail[[#This Row],[Quantity]]*OnlineRetail[[#This Row],[UnitPrice]]</f>
        <v>64.350000000000009</v>
      </c>
      <c r="L3574" t="str">
        <f t="shared" si="55"/>
        <v>13350|Mar-2011</v>
      </c>
    </row>
    <row r="3575" spans="1:12">
      <c r="A3575">
        <v>536367</v>
      </c>
      <c r="B3575" t="s">
        <v>58</v>
      </c>
      <c r="C3575" t="s">
        <v>42</v>
      </c>
      <c r="D3575">
        <v>17</v>
      </c>
      <c r="E3575" s="1">
        <v>40626.433333333327</v>
      </c>
      <c r="F3575">
        <v>7.95</v>
      </c>
      <c r="G3575">
        <v>14258</v>
      </c>
      <c r="H3575" t="s">
        <v>10</v>
      </c>
      <c r="I3575" t="str">
        <f>IF(AND(LEFT(OnlineRetail[[#This Row],[InvoiceNo]],1)&lt;&gt;"C",OnlineRetail[[#This Row],[CustomerID]]&lt;&gt;""),"Yes","No")</f>
        <v>Yes</v>
      </c>
      <c r="J3575" s="4">
        <f>EOMONTH(OnlineRetail[[#This Row],[InvoiceDate]],-1)+1</f>
        <v>40603</v>
      </c>
      <c r="K3575" s="6">
        <f>OnlineRetail[[#This Row],[Quantity]]*OnlineRetail[[#This Row],[UnitPrice]]</f>
        <v>135.15</v>
      </c>
      <c r="L3575" t="str">
        <f t="shared" si="55"/>
        <v>14258|Mar-2011</v>
      </c>
    </row>
    <row r="3576" spans="1:12">
      <c r="A3576">
        <v>555587</v>
      </c>
      <c r="B3576" t="s">
        <v>187</v>
      </c>
      <c r="C3576" t="s">
        <v>46</v>
      </c>
      <c r="D3576">
        <v>24</v>
      </c>
      <c r="E3576" s="1">
        <v>40626.442361111112</v>
      </c>
      <c r="F3576">
        <v>1.65</v>
      </c>
      <c r="G3576">
        <v>12527</v>
      </c>
      <c r="H3576" t="s">
        <v>121</v>
      </c>
      <c r="I3576" t="str">
        <f>IF(AND(LEFT(OnlineRetail[[#This Row],[InvoiceNo]],1)&lt;&gt;"C",OnlineRetail[[#This Row],[CustomerID]]&lt;&gt;""),"Yes","No")</f>
        <v>Yes</v>
      </c>
      <c r="J3576" s="4">
        <f>EOMONTH(OnlineRetail[[#This Row],[InvoiceDate]],-1)+1</f>
        <v>40603</v>
      </c>
      <c r="K3576" s="6">
        <f>OnlineRetail[[#This Row],[Quantity]]*OnlineRetail[[#This Row],[UnitPrice]]</f>
        <v>39.599999999999994</v>
      </c>
      <c r="L3576" t="str">
        <f t="shared" si="55"/>
        <v>12527|Mar-2011</v>
      </c>
    </row>
    <row r="3577" spans="1:12">
      <c r="A3577">
        <v>540460</v>
      </c>
      <c r="B3577" t="s">
        <v>209</v>
      </c>
      <c r="C3577" t="s">
        <v>9</v>
      </c>
      <c r="D3577">
        <v>16</v>
      </c>
      <c r="E3577" s="1">
        <v>40626.449999999997</v>
      </c>
      <c r="F3577">
        <v>7.95</v>
      </c>
      <c r="G3577">
        <v>14089</v>
      </c>
      <c r="H3577" t="s">
        <v>10</v>
      </c>
      <c r="I3577" t="str">
        <f>IF(AND(LEFT(OnlineRetail[[#This Row],[InvoiceNo]],1)&lt;&gt;"C",OnlineRetail[[#This Row],[CustomerID]]&lt;&gt;""),"Yes","No")</f>
        <v>Yes</v>
      </c>
      <c r="J3577" s="4">
        <f>EOMONTH(OnlineRetail[[#This Row],[InvoiceDate]],-1)+1</f>
        <v>40603</v>
      </c>
      <c r="K3577" s="6">
        <f>OnlineRetail[[#This Row],[Quantity]]*OnlineRetail[[#This Row],[UnitPrice]]</f>
        <v>127.2</v>
      </c>
      <c r="L3577" t="str">
        <f t="shared" si="55"/>
        <v>14089|Mar-2011</v>
      </c>
    </row>
    <row r="3578" spans="1:12">
      <c r="A3578">
        <v>546714</v>
      </c>
      <c r="B3578" t="s">
        <v>196</v>
      </c>
      <c r="C3578" t="s">
        <v>46</v>
      </c>
      <c r="D3578">
        <v>9</v>
      </c>
      <c r="E3578" s="1">
        <v>40626.452777777777</v>
      </c>
      <c r="F3578">
        <v>4.95</v>
      </c>
      <c r="G3578">
        <v>13745</v>
      </c>
      <c r="H3578" t="s">
        <v>10</v>
      </c>
      <c r="I3578" t="str">
        <f>IF(AND(LEFT(OnlineRetail[[#This Row],[InvoiceNo]],1)&lt;&gt;"C",OnlineRetail[[#This Row],[CustomerID]]&lt;&gt;""),"Yes","No")</f>
        <v>Yes</v>
      </c>
      <c r="J3578" s="4">
        <f>EOMONTH(OnlineRetail[[#This Row],[InvoiceDate]],-1)+1</f>
        <v>40603</v>
      </c>
      <c r="K3578" s="6">
        <f>OnlineRetail[[#This Row],[Quantity]]*OnlineRetail[[#This Row],[UnitPrice]]</f>
        <v>44.550000000000004</v>
      </c>
      <c r="L3578" t="str">
        <f t="shared" si="55"/>
        <v>13745|Mar-2011</v>
      </c>
    </row>
    <row r="3579" spans="1:12">
      <c r="A3579">
        <v>556249</v>
      </c>
      <c r="B3579" t="s">
        <v>212</v>
      </c>
      <c r="C3579" t="s">
        <v>24</v>
      </c>
      <c r="D3579">
        <v>24</v>
      </c>
      <c r="E3579" s="1">
        <v>40626.457638888889</v>
      </c>
      <c r="F3579">
        <v>4.95</v>
      </c>
      <c r="G3579">
        <v>13435</v>
      </c>
      <c r="H3579" t="s">
        <v>10</v>
      </c>
      <c r="I3579" t="str">
        <f>IF(AND(LEFT(OnlineRetail[[#This Row],[InvoiceNo]],1)&lt;&gt;"C",OnlineRetail[[#This Row],[CustomerID]]&lt;&gt;""),"Yes","No")</f>
        <v>Yes</v>
      </c>
      <c r="J3579" s="4">
        <f>EOMONTH(OnlineRetail[[#This Row],[InvoiceDate]],-1)+1</f>
        <v>40603</v>
      </c>
      <c r="K3579" s="6">
        <f>OnlineRetail[[#This Row],[Quantity]]*OnlineRetail[[#This Row],[UnitPrice]]</f>
        <v>118.80000000000001</v>
      </c>
      <c r="L3579" t="str">
        <f t="shared" si="55"/>
        <v>13435|Mar-2011</v>
      </c>
    </row>
    <row r="3580" spans="1:12">
      <c r="A3580">
        <v>554092</v>
      </c>
      <c r="B3580" t="s">
        <v>58</v>
      </c>
      <c r="C3580" t="s">
        <v>29</v>
      </c>
      <c r="D3580">
        <v>6</v>
      </c>
      <c r="E3580" s="1">
        <v>40626.465277777781</v>
      </c>
      <c r="F3580">
        <v>4.95</v>
      </c>
      <c r="G3580">
        <v>12674</v>
      </c>
      <c r="H3580" t="s">
        <v>10</v>
      </c>
      <c r="I3580" t="str">
        <f>IF(AND(LEFT(OnlineRetail[[#This Row],[InvoiceNo]],1)&lt;&gt;"C",OnlineRetail[[#This Row],[CustomerID]]&lt;&gt;""),"Yes","No")</f>
        <v>Yes</v>
      </c>
      <c r="J3580" s="4">
        <f>EOMONTH(OnlineRetail[[#This Row],[InvoiceDate]],-1)+1</f>
        <v>40603</v>
      </c>
      <c r="K3580" s="6">
        <f>OnlineRetail[[#This Row],[Quantity]]*OnlineRetail[[#This Row],[UnitPrice]]</f>
        <v>29.700000000000003</v>
      </c>
      <c r="L3580" t="str">
        <f t="shared" si="55"/>
        <v>12674|Mar-2011</v>
      </c>
    </row>
    <row r="3581" spans="1:12">
      <c r="A3581">
        <v>536803</v>
      </c>
      <c r="B3581" t="s">
        <v>270</v>
      </c>
      <c r="C3581" t="s">
        <v>40</v>
      </c>
      <c r="D3581">
        <v>20</v>
      </c>
      <c r="E3581" s="1">
        <v>40626.468055555553</v>
      </c>
      <c r="F3581">
        <v>1.65</v>
      </c>
      <c r="G3581">
        <v>12355</v>
      </c>
      <c r="H3581" t="s">
        <v>17</v>
      </c>
      <c r="I3581" t="str">
        <f>IF(AND(LEFT(OnlineRetail[[#This Row],[InvoiceNo]],1)&lt;&gt;"C",OnlineRetail[[#This Row],[CustomerID]]&lt;&gt;""),"Yes","No")</f>
        <v>Yes</v>
      </c>
      <c r="J3581" s="4">
        <f>EOMONTH(OnlineRetail[[#This Row],[InvoiceDate]],-1)+1</f>
        <v>40603</v>
      </c>
      <c r="K3581" s="6">
        <f>OnlineRetail[[#This Row],[Quantity]]*OnlineRetail[[#This Row],[UnitPrice]]</f>
        <v>33</v>
      </c>
      <c r="L3581" t="str">
        <f t="shared" si="55"/>
        <v>12355|Mar-2011</v>
      </c>
    </row>
    <row r="3582" spans="1:12">
      <c r="A3582">
        <v>544537</v>
      </c>
      <c r="B3582" t="s">
        <v>149</v>
      </c>
      <c r="C3582" t="s">
        <v>24</v>
      </c>
      <c r="D3582">
        <v>7</v>
      </c>
      <c r="E3582" s="1">
        <v>40626.468055555553</v>
      </c>
      <c r="F3582">
        <v>1.65</v>
      </c>
      <c r="G3582">
        <v>13908</v>
      </c>
      <c r="H3582" t="s">
        <v>36</v>
      </c>
      <c r="I3582" t="str">
        <f>IF(AND(LEFT(OnlineRetail[[#This Row],[InvoiceNo]],1)&lt;&gt;"C",OnlineRetail[[#This Row],[CustomerID]]&lt;&gt;""),"Yes","No")</f>
        <v>Yes</v>
      </c>
      <c r="J3582" s="4">
        <f>EOMONTH(OnlineRetail[[#This Row],[InvoiceDate]],-1)+1</f>
        <v>40603</v>
      </c>
      <c r="K3582" s="6">
        <f>OnlineRetail[[#This Row],[Quantity]]*OnlineRetail[[#This Row],[UnitPrice]]</f>
        <v>11.549999999999999</v>
      </c>
      <c r="L3582" t="str">
        <f t="shared" si="55"/>
        <v>13908|Mar-2011</v>
      </c>
    </row>
    <row r="3583" spans="1:12">
      <c r="A3583">
        <v>537536</v>
      </c>
      <c r="B3583" t="s">
        <v>98</v>
      </c>
      <c r="C3583" t="s">
        <v>50</v>
      </c>
      <c r="D3583">
        <v>19</v>
      </c>
      <c r="E3583" s="1">
        <v>40626.475694444453</v>
      </c>
      <c r="F3583">
        <v>7.95</v>
      </c>
      <c r="G3583">
        <v>13421</v>
      </c>
      <c r="H3583" t="s">
        <v>10</v>
      </c>
      <c r="I3583" t="str">
        <f>IF(AND(LEFT(OnlineRetail[[#This Row],[InvoiceNo]],1)&lt;&gt;"C",OnlineRetail[[#This Row],[CustomerID]]&lt;&gt;""),"Yes","No")</f>
        <v>Yes</v>
      </c>
      <c r="J3583" s="4">
        <f>EOMONTH(OnlineRetail[[#This Row],[InvoiceDate]],-1)+1</f>
        <v>40603</v>
      </c>
      <c r="K3583" s="6">
        <f>OnlineRetail[[#This Row],[Quantity]]*OnlineRetail[[#This Row],[UnitPrice]]</f>
        <v>151.05000000000001</v>
      </c>
      <c r="L3583" t="str">
        <f t="shared" si="55"/>
        <v>13421|Mar-2011</v>
      </c>
    </row>
    <row r="3584" spans="1:12">
      <c r="A3584">
        <v>553319</v>
      </c>
      <c r="B3584" t="s">
        <v>262</v>
      </c>
      <c r="C3584" t="s">
        <v>19</v>
      </c>
      <c r="D3584">
        <v>19</v>
      </c>
      <c r="E3584" s="1">
        <v>40626.484722222223</v>
      </c>
      <c r="F3584">
        <v>0.85</v>
      </c>
      <c r="G3584">
        <v>12417</v>
      </c>
      <c r="H3584" t="s">
        <v>31</v>
      </c>
      <c r="I3584" t="str">
        <f>IF(AND(LEFT(OnlineRetail[[#This Row],[InvoiceNo]],1)&lt;&gt;"C",OnlineRetail[[#This Row],[CustomerID]]&lt;&gt;""),"Yes","No")</f>
        <v>Yes</v>
      </c>
      <c r="J3584" s="4">
        <f>EOMONTH(OnlineRetail[[#This Row],[InvoiceDate]],-1)+1</f>
        <v>40603</v>
      </c>
      <c r="K3584" s="6">
        <f>OnlineRetail[[#This Row],[Quantity]]*OnlineRetail[[#This Row],[UnitPrice]]</f>
        <v>16.149999999999999</v>
      </c>
      <c r="L3584" t="str">
        <f t="shared" si="55"/>
        <v>12417|Mar-2011</v>
      </c>
    </row>
    <row r="3585" spans="1:12">
      <c r="A3585">
        <v>553556</v>
      </c>
      <c r="B3585" t="s">
        <v>200</v>
      </c>
      <c r="C3585" t="s">
        <v>48</v>
      </c>
      <c r="D3585">
        <v>8</v>
      </c>
      <c r="E3585" s="1">
        <v>40626.512499999997</v>
      </c>
      <c r="F3585">
        <v>4.25</v>
      </c>
      <c r="G3585">
        <v>13727</v>
      </c>
      <c r="H3585" t="s">
        <v>10</v>
      </c>
      <c r="I3585" t="str">
        <f>IF(AND(LEFT(OnlineRetail[[#This Row],[InvoiceNo]],1)&lt;&gt;"C",OnlineRetail[[#This Row],[CustomerID]]&lt;&gt;""),"Yes","No")</f>
        <v>Yes</v>
      </c>
      <c r="J3585" s="4">
        <f>EOMONTH(OnlineRetail[[#This Row],[InvoiceDate]],-1)+1</f>
        <v>40603</v>
      </c>
      <c r="K3585" s="6">
        <f>OnlineRetail[[#This Row],[Quantity]]*OnlineRetail[[#This Row],[UnitPrice]]</f>
        <v>34</v>
      </c>
      <c r="L3585" t="str">
        <f t="shared" si="55"/>
        <v>13727|Mar-2011</v>
      </c>
    </row>
    <row r="3586" spans="1:12">
      <c r="A3586">
        <v>546669</v>
      </c>
      <c r="B3586" t="s">
        <v>8</v>
      </c>
      <c r="C3586" t="s">
        <v>48</v>
      </c>
      <c r="D3586">
        <v>23</v>
      </c>
      <c r="E3586" s="1">
        <v>40626.51666666667</v>
      </c>
      <c r="F3586">
        <v>0.85</v>
      </c>
      <c r="G3586">
        <v>13727</v>
      </c>
      <c r="H3586" t="s">
        <v>10</v>
      </c>
      <c r="I3586" t="str">
        <f>IF(AND(LEFT(OnlineRetail[[#This Row],[InvoiceNo]],1)&lt;&gt;"C",OnlineRetail[[#This Row],[CustomerID]]&lt;&gt;""),"Yes","No")</f>
        <v>Yes</v>
      </c>
      <c r="J3586" s="4">
        <f>EOMONTH(OnlineRetail[[#This Row],[InvoiceDate]],-1)+1</f>
        <v>40603</v>
      </c>
      <c r="K3586" s="6">
        <f>OnlineRetail[[#This Row],[Quantity]]*OnlineRetail[[#This Row],[UnitPrice]]</f>
        <v>19.55</v>
      </c>
      <c r="L3586" t="str">
        <f t="shared" ref="L3586:L3649" si="56">IF(I3586="Yes",G3586&amp;"|"&amp;TEXT(J3586,"mmm-yyyy"),"")</f>
        <v>13727|Mar-2011</v>
      </c>
    </row>
    <row r="3587" spans="1:12">
      <c r="A3587">
        <v>542759</v>
      </c>
      <c r="B3587" t="s">
        <v>61</v>
      </c>
      <c r="C3587" t="s">
        <v>53</v>
      </c>
      <c r="D3587">
        <v>11</v>
      </c>
      <c r="E3587" s="1">
        <v>40626.518750000003</v>
      </c>
      <c r="F3587">
        <v>7.95</v>
      </c>
      <c r="G3587">
        <v>13667</v>
      </c>
      <c r="H3587" t="s">
        <v>36</v>
      </c>
      <c r="I3587" t="str">
        <f>IF(AND(LEFT(OnlineRetail[[#This Row],[InvoiceNo]],1)&lt;&gt;"C",OnlineRetail[[#This Row],[CustomerID]]&lt;&gt;""),"Yes","No")</f>
        <v>Yes</v>
      </c>
      <c r="J3587" s="4">
        <f>EOMONTH(OnlineRetail[[#This Row],[InvoiceDate]],-1)+1</f>
        <v>40603</v>
      </c>
      <c r="K3587" s="6">
        <f>OnlineRetail[[#This Row],[Quantity]]*OnlineRetail[[#This Row],[UnitPrice]]</f>
        <v>87.45</v>
      </c>
      <c r="L3587" t="str">
        <f t="shared" si="56"/>
        <v>13667|Mar-2011</v>
      </c>
    </row>
    <row r="3588" spans="1:12">
      <c r="A3588">
        <v>551202</v>
      </c>
      <c r="B3588" t="s">
        <v>220</v>
      </c>
      <c r="C3588" t="s">
        <v>12</v>
      </c>
      <c r="D3588">
        <v>15</v>
      </c>
      <c r="E3588" s="1">
        <v>40626.521527777782</v>
      </c>
      <c r="F3588">
        <v>2.1</v>
      </c>
      <c r="G3588">
        <v>13524</v>
      </c>
      <c r="H3588" t="s">
        <v>31</v>
      </c>
      <c r="I3588" t="str">
        <f>IF(AND(LEFT(OnlineRetail[[#This Row],[InvoiceNo]],1)&lt;&gt;"C",OnlineRetail[[#This Row],[CustomerID]]&lt;&gt;""),"Yes","No")</f>
        <v>Yes</v>
      </c>
      <c r="J3588" s="4">
        <f>EOMONTH(OnlineRetail[[#This Row],[InvoiceDate]],-1)+1</f>
        <v>40603</v>
      </c>
      <c r="K3588" s="6">
        <f>OnlineRetail[[#This Row],[Quantity]]*OnlineRetail[[#This Row],[UnitPrice]]</f>
        <v>31.5</v>
      </c>
      <c r="L3588" t="str">
        <f t="shared" si="56"/>
        <v>13524|Mar-2011</v>
      </c>
    </row>
    <row r="3589" spans="1:12">
      <c r="A3589">
        <v>546047</v>
      </c>
      <c r="B3589" t="s">
        <v>145</v>
      </c>
      <c r="C3589" t="s">
        <v>33</v>
      </c>
      <c r="D3589">
        <v>20</v>
      </c>
      <c r="E3589" s="1">
        <v>40626.522916666669</v>
      </c>
      <c r="F3589">
        <v>5.95</v>
      </c>
      <c r="G3589">
        <v>13175</v>
      </c>
      <c r="H3589" t="s">
        <v>10</v>
      </c>
      <c r="I3589" t="str">
        <f>IF(AND(LEFT(OnlineRetail[[#This Row],[InvoiceNo]],1)&lt;&gt;"C",OnlineRetail[[#This Row],[CustomerID]]&lt;&gt;""),"Yes","No")</f>
        <v>Yes</v>
      </c>
      <c r="J3589" s="4">
        <f>EOMONTH(OnlineRetail[[#This Row],[InvoiceDate]],-1)+1</f>
        <v>40603</v>
      </c>
      <c r="K3589" s="6">
        <f>OnlineRetail[[#This Row],[Quantity]]*OnlineRetail[[#This Row],[UnitPrice]]</f>
        <v>119</v>
      </c>
      <c r="L3589" t="str">
        <f t="shared" si="56"/>
        <v>13175|Mar-2011</v>
      </c>
    </row>
    <row r="3590" spans="1:12">
      <c r="A3590">
        <v>536466</v>
      </c>
      <c r="B3590" t="s">
        <v>106</v>
      </c>
      <c r="C3590" t="s">
        <v>48</v>
      </c>
      <c r="D3590">
        <v>1</v>
      </c>
      <c r="E3590" s="1">
        <v>40626.548611111109</v>
      </c>
      <c r="F3590">
        <v>0.85</v>
      </c>
      <c r="G3590">
        <v>12355</v>
      </c>
      <c r="H3590" t="s">
        <v>25</v>
      </c>
      <c r="I3590" t="str">
        <f>IF(AND(LEFT(OnlineRetail[[#This Row],[InvoiceNo]],1)&lt;&gt;"C",OnlineRetail[[#This Row],[CustomerID]]&lt;&gt;""),"Yes","No")</f>
        <v>Yes</v>
      </c>
      <c r="J3590" s="4">
        <f>EOMONTH(OnlineRetail[[#This Row],[InvoiceDate]],-1)+1</f>
        <v>40603</v>
      </c>
      <c r="K3590" s="6">
        <f>OnlineRetail[[#This Row],[Quantity]]*OnlineRetail[[#This Row],[UnitPrice]]</f>
        <v>0.85</v>
      </c>
      <c r="L3590" t="str">
        <f t="shared" si="56"/>
        <v>12355|Mar-2011</v>
      </c>
    </row>
    <row r="3591" spans="1:12">
      <c r="A3591">
        <v>540998</v>
      </c>
      <c r="B3591" t="s">
        <v>63</v>
      </c>
      <c r="C3591" t="s">
        <v>12</v>
      </c>
      <c r="D3591">
        <v>24</v>
      </c>
      <c r="E3591" s="1">
        <v>40626.571527777778</v>
      </c>
      <c r="F3591">
        <v>4.25</v>
      </c>
      <c r="G3591">
        <v>13602</v>
      </c>
      <c r="H3591" t="s">
        <v>10</v>
      </c>
      <c r="I3591" t="str">
        <f>IF(AND(LEFT(OnlineRetail[[#This Row],[InvoiceNo]],1)&lt;&gt;"C",OnlineRetail[[#This Row],[CustomerID]]&lt;&gt;""),"Yes","No")</f>
        <v>Yes</v>
      </c>
      <c r="J3591" s="4">
        <f>EOMONTH(OnlineRetail[[#This Row],[InvoiceDate]],-1)+1</f>
        <v>40603</v>
      </c>
      <c r="K3591" s="6">
        <f>OnlineRetail[[#This Row],[Quantity]]*OnlineRetail[[#This Row],[UnitPrice]]</f>
        <v>102</v>
      </c>
      <c r="L3591" t="str">
        <f t="shared" si="56"/>
        <v>13602|Mar-2011</v>
      </c>
    </row>
    <row r="3592" spans="1:12">
      <c r="A3592">
        <v>550947</v>
      </c>
      <c r="B3592" t="s">
        <v>197</v>
      </c>
      <c r="C3592" t="s">
        <v>48</v>
      </c>
      <c r="D3592">
        <v>18</v>
      </c>
      <c r="E3592" s="1">
        <v>40626.57916666667</v>
      </c>
      <c r="F3592">
        <v>1.65</v>
      </c>
      <c r="G3592">
        <v>13309</v>
      </c>
      <c r="H3592" t="s">
        <v>10</v>
      </c>
      <c r="I3592" t="str">
        <f>IF(AND(LEFT(OnlineRetail[[#This Row],[InvoiceNo]],1)&lt;&gt;"C",OnlineRetail[[#This Row],[CustomerID]]&lt;&gt;""),"Yes","No")</f>
        <v>Yes</v>
      </c>
      <c r="J3592" s="4">
        <f>EOMONTH(OnlineRetail[[#This Row],[InvoiceDate]],-1)+1</f>
        <v>40603</v>
      </c>
      <c r="K3592" s="6">
        <f>OnlineRetail[[#This Row],[Quantity]]*OnlineRetail[[#This Row],[UnitPrice]]</f>
        <v>29.7</v>
      </c>
      <c r="L3592" t="str">
        <f t="shared" si="56"/>
        <v>13309|Mar-2011</v>
      </c>
    </row>
    <row r="3593" spans="1:12">
      <c r="A3593">
        <v>544695</v>
      </c>
      <c r="B3593" t="s">
        <v>215</v>
      </c>
      <c r="C3593" t="s">
        <v>21</v>
      </c>
      <c r="D3593">
        <v>23</v>
      </c>
      <c r="E3593" s="1">
        <v>40626.589583333327</v>
      </c>
      <c r="F3593">
        <v>4.25</v>
      </c>
      <c r="G3593">
        <v>13350</v>
      </c>
      <c r="H3593" t="s">
        <v>31</v>
      </c>
      <c r="I3593" t="str">
        <f>IF(AND(LEFT(OnlineRetail[[#This Row],[InvoiceNo]],1)&lt;&gt;"C",OnlineRetail[[#This Row],[CustomerID]]&lt;&gt;""),"Yes","No")</f>
        <v>Yes</v>
      </c>
      <c r="J3593" s="4">
        <f>EOMONTH(OnlineRetail[[#This Row],[InvoiceDate]],-1)+1</f>
        <v>40603</v>
      </c>
      <c r="K3593" s="6">
        <f>OnlineRetail[[#This Row],[Quantity]]*OnlineRetail[[#This Row],[UnitPrice]]</f>
        <v>97.75</v>
      </c>
      <c r="L3593" t="str">
        <f t="shared" si="56"/>
        <v>13350|Mar-2011</v>
      </c>
    </row>
    <row r="3594" spans="1:12">
      <c r="A3594">
        <v>549272</v>
      </c>
      <c r="B3594" t="s">
        <v>114</v>
      </c>
      <c r="C3594" t="s">
        <v>9</v>
      </c>
      <c r="D3594">
        <v>8</v>
      </c>
      <c r="E3594" s="1">
        <v>40626.591666666667</v>
      </c>
      <c r="F3594">
        <v>2.1</v>
      </c>
      <c r="G3594">
        <v>12411</v>
      </c>
      <c r="H3594" t="s">
        <v>10</v>
      </c>
      <c r="I3594" t="str">
        <f>IF(AND(LEFT(OnlineRetail[[#This Row],[InvoiceNo]],1)&lt;&gt;"C",OnlineRetail[[#This Row],[CustomerID]]&lt;&gt;""),"Yes","No")</f>
        <v>Yes</v>
      </c>
      <c r="J3594" s="4">
        <f>EOMONTH(OnlineRetail[[#This Row],[InvoiceDate]],-1)+1</f>
        <v>40603</v>
      </c>
      <c r="K3594" s="6">
        <f>OnlineRetail[[#This Row],[Quantity]]*OnlineRetail[[#This Row],[UnitPrice]]</f>
        <v>16.8</v>
      </c>
      <c r="L3594" t="str">
        <f t="shared" si="56"/>
        <v>12411|Mar-2011</v>
      </c>
    </row>
    <row r="3595" spans="1:12">
      <c r="A3595">
        <v>539300</v>
      </c>
      <c r="B3595" t="s">
        <v>142</v>
      </c>
      <c r="C3595" t="s">
        <v>29</v>
      </c>
      <c r="D3595">
        <v>17</v>
      </c>
      <c r="E3595" s="1">
        <v>40626.611805555563</v>
      </c>
      <c r="F3595">
        <v>3.39</v>
      </c>
      <c r="G3595">
        <v>13219</v>
      </c>
      <c r="H3595" t="s">
        <v>31</v>
      </c>
      <c r="I3595" t="str">
        <f>IF(AND(LEFT(OnlineRetail[[#This Row],[InvoiceNo]],1)&lt;&gt;"C",OnlineRetail[[#This Row],[CustomerID]]&lt;&gt;""),"Yes","No")</f>
        <v>Yes</v>
      </c>
      <c r="J3595" s="4">
        <f>EOMONTH(OnlineRetail[[#This Row],[InvoiceDate]],-1)+1</f>
        <v>40603</v>
      </c>
      <c r="K3595" s="6">
        <f>OnlineRetail[[#This Row],[Quantity]]*OnlineRetail[[#This Row],[UnitPrice]]</f>
        <v>57.63</v>
      </c>
      <c r="L3595" t="str">
        <f t="shared" si="56"/>
        <v>13219|Mar-2011</v>
      </c>
    </row>
    <row r="3596" spans="1:12">
      <c r="A3596">
        <v>546403</v>
      </c>
      <c r="B3596" t="s">
        <v>273</v>
      </c>
      <c r="C3596" t="s">
        <v>48</v>
      </c>
      <c r="D3596">
        <v>8</v>
      </c>
      <c r="E3596" s="1">
        <v>40626.660416666673</v>
      </c>
      <c r="F3596">
        <v>4.95</v>
      </c>
      <c r="G3596">
        <v>13049</v>
      </c>
      <c r="H3596" t="s">
        <v>10</v>
      </c>
      <c r="I3596" t="str">
        <f>IF(AND(LEFT(OnlineRetail[[#This Row],[InvoiceNo]],1)&lt;&gt;"C",OnlineRetail[[#This Row],[CustomerID]]&lt;&gt;""),"Yes","No")</f>
        <v>Yes</v>
      </c>
      <c r="J3596" s="4">
        <f>EOMONTH(OnlineRetail[[#This Row],[InvoiceDate]],-1)+1</f>
        <v>40603</v>
      </c>
      <c r="K3596" s="6">
        <f>OnlineRetail[[#This Row],[Quantity]]*OnlineRetail[[#This Row],[UnitPrice]]</f>
        <v>39.6</v>
      </c>
      <c r="L3596" t="str">
        <f t="shared" si="56"/>
        <v>13049|Mar-2011</v>
      </c>
    </row>
    <row r="3597" spans="1:12">
      <c r="A3597">
        <v>550453</v>
      </c>
      <c r="B3597" t="s">
        <v>181</v>
      </c>
      <c r="C3597" t="s">
        <v>46</v>
      </c>
      <c r="D3597">
        <v>23</v>
      </c>
      <c r="E3597" s="1">
        <v>40626.679861111108</v>
      </c>
      <c r="F3597">
        <v>4.25</v>
      </c>
      <c r="G3597">
        <v>13095</v>
      </c>
      <c r="H3597" t="s">
        <v>10</v>
      </c>
      <c r="I3597" t="str">
        <f>IF(AND(LEFT(OnlineRetail[[#This Row],[InvoiceNo]],1)&lt;&gt;"C",OnlineRetail[[#This Row],[CustomerID]]&lt;&gt;""),"Yes","No")</f>
        <v>Yes</v>
      </c>
      <c r="J3597" s="4">
        <f>EOMONTH(OnlineRetail[[#This Row],[InvoiceDate]],-1)+1</f>
        <v>40603</v>
      </c>
      <c r="K3597" s="6">
        <f>OnlineRetail[[#This Row],[Quantity]]*OnlineRetail[[#This Row],[UnitPrice]]</f>
        <v>97.75</v>
      </c>
      <c r="L3597" t="str">
        <f t="shared" si="56"/>
        <v>13095|Mar-2011</v>
      </c>
    </row>
    <row r="3598" spans="1:12">
      <c r="A3598">
        <v>536984</v>
      </c>
      <c r="B3598" t="s">
        <v>154</v>
      </c>
      <c r="C3598" t="s">
        <v>48</v>
      </c>
      <c r="D3598">
        <v>21</v>
      </c>
      <c r="E3598" s="1">
        <v>40626.688888888893</v>
      </c>
      <c r="F3598">
        <v>3.39</v>
      </c>
      <c r="G3598">
        <v>13313</v>
      </c>
      <c r="H3598" t="s">
        <v>10</v>
      </c>
      <c r="I3598" t="str">
        <f>IF(AND(LEFT(OnlineRetail[[#This Row],[InvoiceNo]],1)&lt;&gt;"C",OnlineRetail[[#This Row],[CustomerID]]&lt;&gt;""),"Yes","No")</f>
        <v>Yes</v>
      </c>
      <c r="J3598" s="4">
        <f>EOMONTH(OnlineRetail[[#This Row],[InvoiceDate]],-1)+1</f>
        <v>40603</v>
      </c>
      <c r="K3598" s="6">
        <f>OnlineRetail[[#This Row],[Quantity]]*OnlineRetail[[#This Row],[UnitPrice]]</f>
        <v>71.19</v>
      </c>
      <c r="L3598" t="str">
        <f t="shared" si="56"/>
        <v>13313|Mar-2011</v>
      </c>
    </row>
    <row r="3599" spans="1:12">
      <c r="A3599">
        <v>542106</v>
      </c>
      <c r="B3599" t="s">
        <v>34</v>
      </c>
      <c r="C3599" t="s">
        <v>16</v>
      </c>
      <c r="D3599">
        <v>22</v>
      </c>
      <c r="E3599" s="1">
        <v>40626.691666666673</v>
      </c>
      <c r="F3599">
        <v>4.25</v>
      </c>
      <c r="G3599">
        <v>13645</v>
      </c>
      <c r="H3599" t="s">
        <v>17</v>
      </c>
      <c r="I3599" t="str">
        <f>IF(AND(LEFT(OnlineRetail[[#This Row],[InvoiceNo]],1)&lt;&gt;"C",OnlineRetail[[#This Row],[CustomerID]]&lt;&gt;""),"Yes","No")</f>
        <v>Yes</v>
      </c>
      <c r="J3599" s="4">
        <f>EOMONTH(OnlineRetail[[#This Row],[InvoiceDate]],-1)+1</f>
        <v>40603</v>
      </c>
      <c r="K3599" s="6">
        <f>OnlineRetail[[#This Row],[Quantity]]*OnlineRetail[[#This Row],[UnitPrice]]</f>
        <v>93.5</v>
      </c>
      <c r="L3599" t="str">
        <f t="shared" si="56"/>
        <v>13645|Mar-2011</v>
      </c>
    </row>
    <row r="3600" spans="1:12">
      <c r="A3600">
        <v>551674</v>
      </c>
      <c r="B3600" t="s">
        <v>231</v>
      </c>
      <c r="C3600" t="s">
        <v>72</v>
      </c>
      <c r="D3600">
        <v>14</v>
      </c>
      <c r="E3600" s="1">
        <v>40626.722222222219</v>
      </c>
      <c r="F3600">
        <v>5.95</v>
      </c>
      <c r="G3600">
        <v>13770</v>
      </c>
      <c r="H3600" t="s">
        <v>10</v>
      </c>
      <c r="I3600" t="str">
        <f>IF(AND(LEFT(OnlineRetail[[#This Row],[InvoiceNo]],1)&lt;&gt;"C",OnlineRetail[[#This Row],[CustomerID]]&lt;&gt;""),"Yes","No")</f>
        <v>Yes</v>
      </c>
      <c r="J3600" s="4">
        <f>EOMONTH(OnlineRetail[[#This Row],[InvoiceDate]],-1)+1</f>
        <v>40603</v>
      </c>
      <c r="K3600" s="6">
        <f>OnlineRetail[[#This Row],[Quantity]]*OnlineRetail[[#This Row],[UnitPrice]]</f>
        <v>83.3</v>
      </c>
      <c r="L3600" t="str">
        <f t="shared" si="56"/>
        <v>13770|Mar-2011</v>
      </c>
    </row>
    <row r="3601" spans="1:12">
      <c r="A3601">
        <v>541462</v>
      </c>
      <c r="B3601" t="s">
        <v>150</v>
      </c>
      <c r="C3601" t="s">
        <v>21</v>
      </c>
      <c r="D3601">
        <v>5</v>
      </c>
      <c r="E3601" s="1">
        <v>40626.731944444437</v>
      </c>
      <c r="F3601">
        <v>0.85</v>
      </c>
      <c r="G3601">
        <v>12447</v>
      </c>
      <c r="H3601" t="s">
        <v>10</v>
      </c>
      <c r="I3601" t="str">
        <f>IF(AND(LEFT(OnlineRetail[[#This Row],[InvoiceNo]],1)&lt;&gt;"C",OnlineRetail[[#This Row],[CustomerID]]&lt;&gt;""),"Yes","No")</f>
        <v>Yes</v>
      </c>
      <c r="J3601" s="4">
        <f>EOMONTH(OnlineRetail[[#This Row],[InvoiceDate]],-1)+1</f>
        <v>40603</v>
      </c>
      <c r="K3601" s="6">
        <f>OnlineRetail[[#This Row],[Quantity]]*OnlineRetail[[#This Row],[UnitPrice]]</f>
        <v>4.25</v>
      </c>
      <c r="L3601" t="str">
        <f t="shared" si="56"/>
        <v>12447|Mar-2011</v>
      </c>
    </row>
    <row r="3602" spans="1:12">
      <c r="A3602">
        <v>538204</v>
      </c>
      <c r="B3602" t="s">
        <v>142</v>
      </c>
      <c r="C3602" t="s">
        <v>9</v>
      </c>
      <c r="D3602">
        <v>20</v>
      </c>
      <c r="E3602" s="1">
        <v>40626.756249999999</v>
      </c>
      <c r="F3602">
        <v>1.25</v>
      </c>
      <c r="G3602">
        <v>13006</v>
      </c>
      <c r="H3602" t="s">
        <v>10</v>
      </c>
      <c r="I3602" t="str">
        <f>IF(AND(LEFT(OnlineRetail[[#This Row],[InvoiceNo]],1)&lt;&gt;"C",OnlineRetail[[#This Row],[CustomerID]]&lt;&gt;""),"Yes","No")</f>
        <v>Yes</v>
      </c>
      <c r="J3602" s="4">
        <f>EOMONTH(OnlineRetail[[#This Row],[InvoiceDate]],-1)+1</f>
        <v>40603</v>
      </c>
      <c r="K3602" s="6">
        <f>OnlineRetail[[#This Row],[Quantity]]*OnlineRetail[[#This Row],[UnitPrice]]</f>
        <v>25</v>
      </c>
      <c r="L3602" t="str">
        <f t="shared" si="56"/>
        <v>13006|Mar-2011</v>
      </c>
    </row>
    <row r="3603" spans="1:12">
      <c r="A3603">
        <v>549083</v>
      </c>
      <c r="B3603" t="s">
        <v>164</v>
      </c>
      <c r="C3603" t="s">
        <v>42</v>
      </c>
      <c r="D3603">
        <v>24</v>
      </c>
      <c r="E3603" s="1">
        <v>40626.765277777777</v>
      </c>
      <c r="F3603">
        <v>2.1</v>
      </c>
      <c r="G3603">
        <v>12684</v>
      </c>
      <c r="H3603" t="s">
        <v>10</v>
      </c>
      <c r="I3603" t="str">
        <f>IF(AND(LEFT(OnlineRetail[[#This Row],[InvoiceNo]],1)&lt;&gt;"C",OnlineRetail[[#This Row],[CustomerID]]&lt;&gt;""),"Yes","No")</f>
        <v>Yes</v>
      </c>
      <c r="J3603" s="4">
        <f>EOMONTH(OnlineRetail[[#This Row],[InvoiceDate]],-1)+1</f>
        <v>40603</v>
      </c>
      <c r="K3603" s="6">
        <f>OnlineRetail[[#This Row],[Quantity]]*OnlineRetail[[#This Row],[UnitPrice]]</f>
        <v>50.400000000000006</v>
      </c>
      <c r="L3603" t="str">
        <f t="shared" si="56"/>
        <v>12684|Mar-2011</v>
      </c>
    </row>
    <row r="3604" spans="1:12">
      <c r="A3604">
        <v>542367</v>
      </c>
      <c r="B3604" t="s">
        <v>147</v>
      </c>
      <c r="C3604" t="s">
        <v>33</v>
      </c>
      <c r="D3604">
        <v>7</v>
      </c>
      <c r="E3604" s="1">
        <v>40626.769444444442</v>
      </c>
      <c r="F3604">
        <v>1.65</v>
      </c>
      <c r="G3604">
        <v>14156</v>
      </c>
      <c r="H3604" t="s">
        <v>10</v>
      </c>
      <c r="I3604" t="str">
        <f>IF(AND(LEFT(OnlineRetail[[#This Row],[InvoiceNo]],1)&lt;&gt;"C",OnlineRetail[[#This Row],[CustomerID]]&lt;&gt;""),"Yes","No")</f>
        <v>Yes</v>
      </c>
      <c r="J3604" s="4">
        <f>EOMONTH(OnlineRetail[[#This Row],[InvoiceDate]],-1)+1</f>
        <v>40603</v>
      </c>
      <c r="K3604" s="6">
        <f>OnlineRetail[[#This Row],[Quantity]]*OnlineRetail[[#This Row],[UnitPrice]]</f>
        <v>11.549999999999999</v>
      </c>
      <c r="L3604" t="str">
        <f t="shared" si="56"/>
        <v>14156|Mar-2011</v>
      </c>
    </row>
    <row r="3605" spans="1:12">
      <c r="A3605">
        <v>545176</v>
      </c>
      <c r="B3605" t="s">
        <v>263</v>
      </c>
      <c r="C3605" t="s">
        <v>50</v>
      </c>
      <c r="D3605">
        <v>4</v>
      </c>
      <c r="E3605" s="1">
        <v>40626.779861111107</v>
      </c>
      <c r="F3605">
        <v>4.25</v>
      </c>
      <c r="G3605">
        <v>12983</v>
      </c>
      <c r="H3605" t="s">
        <v>10</v>
      </c>
      <c r="I3605" t="str">
        <f>IF(AND(LEFT(OnlineRetail[[#This Row],[InvoiceNo]],1)&lt;&gt;"C",OnlineRetail[[#This Row],[CustomerID]]&lt;&gt;""),"Yes","No")</f>
        <v>Yes</v>
      </c>
      <c r="J3605" s="4">
        <f>EOMONTH(OnlineRetail[[#This Row],[InvoiceDate]],-1)+1</f>
        <v>40603</v>
      </c>
      <c r="K3605" s="6">
        <f>OnlineRetail[[#This Row],[Quantity]]*OnlineRetail[[#This Row],[UnitPrice]]</f>
        <v>17</v>
      </c>
      <c r="L3605" t="str">
        <f t="shared" si="56"/>
        <v>12983|Mar-2011</v>
      </c>
    </row>
    <row r="3606" spans="1:12">
      <c r="A3606">
        <v>548639</v>
      </c>
      <c r="B3606" t="s">
        <v>211</v>
      </c>
      <c r="C3606" t="s">
        <v>48</v>
      </c>
      <c r="D3606">
        <v>24</v>
      </c>
      <c r="E3606" s="1">
        <v>40626.785416666673</v>
      </c>
      <c r="F3606">
        <v>1.65</v>
      </c>
      <c r="G3606">
        <v>13832</v>
      </c>
      <c r="H3606" t="s">
        <v>10</v>
      </c>
      <c r="I3606" t="str">
        <f>IF(AND(LEFT(OnlineRetail[[#This Row],[InvoiceNo]],1)&lt;&gt;"C",OnlineRetail[[#This Row],[CustomerID]]&lt;&gt;""),"Yes","No")</f>
        <v>Yes</v>
      </c>
      <c r="J3606" s="4">
        <f>EOMONTH(OnlineRetail[[#This Row],[InvoiceDate]],-1)+1</f>
        <v>40603</v>
      </c>
      <c r="K3606" s="6">
        <f>OnlineRetail[[#This Row],[Quantity]]*OnlineRetail[[#This Row],[UnitPrice]]</f>
        <v>39.599999999999994</v>
      </c>
      <c r="L3606" t="str">
        <f t="shared" si="56"/>
        <v>13832|Mar-2011</v>
      </c>
    </row>
    <row r="3607" spans="1:12">
      <c r="A3607">
        <v>541656</v>
      </c>
      <c r="B3607" t="s">
        <v>211</v>
      </c>
      <c r="C3607" t="s">
        <v>21</v>
      </c>
      <c r="D3607">
        <v>11</v>
      </c>
      <c r="E3607" s="1">
        <v>40626.786111111112</v>
      </c>
      <c r="F3607">
        <v>2.5499999999999998</v>
      </c>
      <c r="G3607">
        <v>13524</v>
      </c>
      <c r="H3607" t="s">
        <v>10</v>
      </c>
      <c r="I3607" t="str">
        <f>IF(AND(LEFT(OnlineRetail[[#This Row],[InvoiceNo]],1)&lt;&gt;"C",OnlineRetail[[#This Row],[CustomerID]]&lt;&gt;""),"Yes","No")</f>
        <v>Yes</v>
      </c>
      <c r="J3607" s="4">
        <f>EOMONTH(OnlineRetail[[#This Row],[InvoiceDate]],-1)+1</f>
        <v>40603</v>
      </c>
      <c r="K3607" s="6">
        <f>OnlineRetail[[#This Row],[Quantity]]*OnlineRetail[[#This Row],[UnitPrice]]</f>
        <v>28.049999999999997</v>
      </c>
      <c r="L3607" t="str">
        <f t="shared" si="56"/>
        <v>13524|Mar-2011</v>
      </c>
    </row>
    <row r="3608" spans="1:12">
      <c r="A3608">
        <v>548796</v>
      </c>
      <c r="B3608" t="s">
        <v>285</v>
      </c>
      <c r="C3608" t="s">
        <v>29</v>
      </c>
      <c r="D3608">
        <v>20</v>
      </c>
      <c r="E3608" s="1">
        <v>40626.813194444447</v>
      </c>
      <c r="F3608">
        <v>4.25</v>
      </c>
      <c r="G3608">
        <v>12551</v>
      </c>
      <c r="H3608" t="s">
        <v>10</v>
      </c>
      <c r="I3608" t="str">
        <f>IF(AND(LEFT(OnlineRetail[[#This Row],[InvoiceNo]],1)&lt;&gt;"C",OnlineRetail[[#This Row],[CustomerID]]&lt;&gt;""),"Yes","No")</f>
        <v>Yes</v>
      </c>
      <c r="J3608" s="4">
        <f>EOMONTH(OnlineRetail[[#This Row],[InvoiceDate]],-1)+1</f>
        <v>40603</v>
      </c>
      <c r="K3608" s="6">
        <f>OnlineRetail[[#This Row],[Quantity]]*OnlineRetail[[#This Row],[UnitPrice]]</f>
        <v>85</v>
      </c>
      <c r="L3608" t="str">
        <f t="shared" si="56"/>
        <v>12551|Mar-2011</v>
      </c>
    </row>
    <row r="3609" spans="1:12">
      <c r="A3609">
        <v>541311</v>
      </c>
      <c r="B3609" t="s">
        <v>163</v>
      </c>
      <c r="C3609" t="s">
        <v>19</v>
      </c>
      <c r="D3609">
        <v>23</v>
      </c>
      <c r="E3609" s="1">
        <v>40626.813888888893</v>
      </c>
      <c r="F3609">
        <v>2.1</v>
      </c>
      <c r="G3609">
        <v>13200</v>
      </c>
      <c r="H3609" t="s">
        <v>10</v>
      </c>
      <c r="I3609" t="str">
        <f>IF(AND(LEFT(OnlineRetail[[#This Row],[InvoiceNo]],1)&lt;&gt;"C",OnlineRetail[[#This Row],[CustomerID]]&lt;&gt;""),"Yes","No")</f>
        <v>Yes</v>
      </c>
      <c r="J3609" s="4">
        <f>EOMONTH(OnlineRetail[[#This Row],[InvoiceDate]],-1)+1</f>
        <v>40603</v>
      </c>
      <c r="K3609" s="6">
        <f>OnlineRetail[[#This Row],[Quantity]]*OnlineRetail[[#This Row],[UnitPrice]]</f>
        <v>48.300000000000004</v>
      </c>
      <c r="L3609" t="str">
        <f t="shared" si="56"/>
        <v>13200|Mar-2011</v>
      </c>
    </row>
    <row r="3610" spans="1:12" hidden="1">
      <c r="A3610">
        <v>551008</v>
      </c>
      <c r="B3610" t="s">
        <v>228</v>
      </c>
      <c r="C3610" t="s">
        <v>21</v>
      </c>
      <c r="D3610">
        <v>4</v>
      </c>
      <c r="E3610" s="1">
        <v>40627.338194444441</v>
      </c>
      <c r="F3610">
        <v>4.95</v>
      </c>
      <c r="H3610" t="s">
        <v>36</v>
      </c>
      <c r="I3610" t="str">
        <f>IF(AND(LEFT(OnlineRetail[[#This Row],[InvoiceNo]],1)&lt;&gt;"C",OnlineRetail[[#This Row],[CustomerID]]&lt;&gt;""),"Yes","No")</f>
        <v>No</v>
      </c>
      <c r="J3610" s="4">
        <f>EOMONTH(OnlineRetail[[#This Row],[InvoiceDate]],-1)+1</f>
        <v>40603</v>
      </c>
      <c r="K3610" s="6">
        <f>OnlineRetail[[#This Row],[Quantity]]*OnlineRetail[[#This Row],[UnitPrice]]</f>
        <v>19.8</v>
      </c>
      <c r="L3610" t="str">
        <f t="shared" si="56"/>
        <v/>
      </c>
    </row>
    <row r="3611" spans="1:12">
      <c r="A3611">
        <v>543945</v>
      </c>
      <c r="B3611" t="s">
        <v>220</v>
      </c>
      <c r="C3611" t="s">
        <v>24</v>
      </c>
      <c r="D3611">
        <v>7</v>
      </c>
      <c r="E3611" s="1">
        <v>40627.339583333327</v>
      </c>
      <c r="F3611">
        <v>9.9499999999999993</v>
      </c>
      <c r="G3611">
        <v>12823</v>
      </c>
      <c r="H3611" t="s">
        <v>10</v>
      </c>
      <c r="I3611" t="str">
        <f>IF(AND(LEFT(OnlineRetail[[#This Row],[InvoiceNo]],1)&lt;&gt;"C",OnlineRetail[[#This Row],[CustomerID]]&lt;&gt;""),"Yes","No")</f>
        <v>Yes</v>
      </c>
      <c r="J3611" s="4">
        <f>EOMONTH(OnlineRetail[[#This Row],[InvoiceDate]],-1)+1</f>
        <v>40603</v>
      </c>
      <c r="K3611" s="6">
        <f>OnlineRetail[[#This Row],[Quantity]]*OnlineRetail[[#This Row],[UnitPrice]]</f>
        <v>69.649999999999991</v>
      </c>
      <c r="L3611" t="str">
        <f t="shared" si="56"/>
        <v>12823|Mar-2011</v>
      </c>
    </row>
    <row r="3612" spans="1:12">
      <c r="A3612">
        <v>551867</v>
      </c>
      <c r="B3612" t="s">
        <v>241</v>
      </c>
      <c r="C3612" t="s">
        <v>40</v>
      </c>
      <c r="D3612">
        <v>13</v>
      </c>
      <c r="E3612" s="1">
        <v>40627.352083333331</v>
      </c>
      <c r="F3612">
        <v>9.9499999999999993</v>
      </c>
      <c r="G3612">
        <v>13748</v>
      </c>
      <c r="H3612" t="s">
        <v>31</v>
      </c>
      <c r="I3612" t="str">
        <f>IF(AND(LEFT(OnlineRetail[[#This Row],[InvoiceNo]],1)&lt;&gt;"C",OnlineRetail[[#This Row],[CustomerID]]&lt;&gt;""),"Yes","No")</f>
        <v>Yes</v>
      </c>
      <c r="J3612" s="4">
        <f>EOMONTH(OnlineRetail[[#This Row],[InvoiceDate]],-1)+1</f>
        <v>40603</v>
      </c>
      <c r="K3612" s="6">
        <f>OnlineRetail[[#This Row],[Quantity]]*OnlineRetail[[#This Row],[UnitPrice]]</f>
        <v>129.35</v>
      </c>
      <c r="L3612" t="str">
        <f t="shared" si="56"/>
        <v>13748|Mar-2011</v>
      </c>
    </row>
    <row r="3613" spans="1:12">
      <c r="A3613">
        <v>546790</v>
      </c>
      <c r="B3613" t="s">
        <v>280</v>
      </c>
      <c r="C3613" t="s">
        <v>21</v>
      </c>
      <c r="D3613">
        <v>1</v>
      </c>
      <c r="E3613" s="1">
        <v>40627.375694444447</v>
      </c>
      <c r="F3613">
        <v>1.65</v>
      </c>
      <c r="G3613">
        <v>13908</v>
      </c>
      <c r="H3613" t="s">
        <v>10</v>
      </c>
      <c r="I3613" t="str">
        <f>IF(AND(LEFT(OnlineRetail[[#This Row],[InvoiceNo]],1)&lt;&gt;"C",OnlineRetail[[#This Row],[CustomerID]]&lt;&gt;""),"Yes","No")</f>
        <v>Yes</v>
      </c>
      <c r="J3613" s="4">
        <f>EOMONTH(OnlineRetail[[#This Row],[InvoiceDate]],-1)+1</f>
        <v>40603</v>
      </c>
      <c r="K3613" s="6">
        <f>OnlineRetail[[#This Row],[Quantity]]*OnlineRetail[[#This Row],[UnitPrice]]</f>
        <v>1.65</v>
      </c>
      <c r="L3613" t="str">
        <f t="shared" si="56"/>
        <v>13908|Mar-2011</v>
      </c>
    </row>
    <row r="3614" spans="1:12">
      <c r="A3614">
        <v>536632</v>
      </c>
      <c r="B3614" t="s">
        <v>165</v>
      </c>
      <c r="C3614" t="s">
        <v>50</v>
      </c>
      <c r="D3614">
        <v>9</v>
      </c>
      <c r="E3614" s="1">
        <v>40627.40347222222</v>
      </c>
      <c r="F3614">
        <v>2.1</v>
      </c>
      <c r="G3614">
        <v>12870</v>
      </c>
      <c r="H3614" t="s">
        <v>10</v>
      </c>
      <c r="I3614" t="str">
        <f>IF(AND(LEFT(OnlineRetail[[#This Row],[InvoiceNo]],1)&lt;&gt;"C",OnlineRetail[[#This Row],[CustomerID]]&lt;&gt;""),"Yes","No")</f>
        <v>Yes</v>
      </c>
      <c r="J3614" s="4">
        <f>EOMONTH(OnlineRetail[[#This Row],[InvoiceDate]],-1)+1</f>
        <v>40603</v>
      </c>
      <c r="K3614" s="6">
        <f>OnlineRetail[[#This Row],[Quantity]]*OnlineRetail[[#This Row],[UnitPrice]]</f>
        <v>18.900000000000002</v>
      </c>
      <c r="L3614" t="str">
        <f t="shared" si="56"/>
        <v>12870|Mar-2011</v>
      </c>
    </row>
    <row r="3615" spans="1:12">
      <c r="A3615">
        <v>539581</v>
      </c>
      <c r="B3615" t="s">
        <v>119</v>
      </c>
      <c r="C3615" t="s">
        <v>12</v>
      </c>
      <c r="D3615">
        <v>14</v>
      </c>
      <c r="E3615" s="1">
        <v>40627.410416666673</v>
      </c>
      <c r="F3615">
        <v>1.65</v>
      </c>
      <c r="G3615">
        <v>14066</v>
      </c>
      <c r="H3615" t="s">
        <v>10</v>
      </c>
      <c r="I3615" t="str">
        <f>IF(AND(LEFT(OnlineRetail[[#This Row],[InvoiceNo]],1)&lt;&gt;"C",OnlineRetail[[#This Row],[CustomerID]]&lt;&gt;""),"Yes","No")</f>
        <v>Yes</v>
      </c>
      <c r="J3615" s="4">
        <f>EOMONTH(OnlineRetail[[#This Row],[InvoiceDate]],-1)+1</f>
        <v>40603</v>
      </c>
      <c r="K3615" s="6">
        <f>OnlineRetail[[#This Row],[Quantity]]*OnlineRetail[[#This Row],[UnitPrice]]</f>
        <v>23.099999999999998</v>
      </c>
      <c r="L3615" t="str">
        <f t="shared" si="56"/>
        <v>14066|Mar-2011</v>
      </c>
    </row>
    <row r="3616" spans="1:12">
      <c r="A3616">
        <v>536910</v>
      </c>
      <c r="B3616" t="s">
        <v>241</v>
      </c>
      <c r="C3616" t="s">
        <v>48</v>
      </c>
      <c r="D3616">
        <v>2</v>
      </c>
      <c r="E3616" s="1">
        <v>40627.416666666657</v>
      </c>
      <c r="F3616">
        <v>9.9499999999999993</v>
      </c>
      <c r="G3616">
        <v>14345</v>
      </c>
      <c r="H3616" t="s">
        <v>10</v>
      </c>
      <c r="I3616" t="str">
        <f>IF(AND(LEFT(OnlineRetail[[#This Row],[InvoiceNo]],1)&lt;&gt;"C",OnlineRetail[[#This Row],[CustomerID]]&lt;&gt;""),"Yes","No")</f>
        <v>Yes</v>
      </c>
      <c r="J3616" s="4">
        <f>EOMONTH(OnlineRetail[[#This Row],[InvoiceDate]],-1)+1</f>
        <v>40603</v>
      </c>
      <c r="K3616" s="6">
        <f>OnlineRetail[[#This Row],[Quantity]]*OnlineRetail[[#This Row],[UnitPrice]]</f>
        <v>19.899999999999999</v>
      </c>
      <c r="L3616" t="str">
        <f t="shared" si="56"/>
        <v>14345|Mar-2011</v>
      </c>
    </row>
    <row r="3617" spans="1:12">
      <c r="A3617">
        <v>540207</v>
      </c>
      <c r="B3617" t="s">
        <v>57</v>
      </c>
      <c r="C3617" t="s">
        <v>29</v>
      </c>
      <c r="D3617">
        <v>10</v>
      </c>
      <c r="E3617" s="1">
        <v>40627.439583333333</v>
      </c>
      <c r="F3617">
        <v>2.5499999999999998</v>
      </c>
      <c r="G3617">
        <v>12355</v>
      </c>
      <c r="H3617" t="s">
        <v>10</v>
      </c>
      <c r="I3617" t="str">
        <f>IF(AND(LEFT(OnlineRetail[[#This Row],[InvoiceNo]],1)&lt;&gt;"C",OnlineRetail[[#This Row],[CustomerID]]&lt;&gt;""),"Yes","No")</f>
        <v>Yes</v>
      </c>
      <c r="J3617" s="4">
        <f>EOMONTH(OnlineRetail[[#This Row],[InvoiceDate]],-1)+1</f>
        <v>40603</v>
      </c>
      <c r="K3617" s="6">
        <f>OnlineRetail[[#This Row],[Quantity]]*OnlineRetail[[#This Row],[UnitPrice]]</f>
        <v>25.5</v>
      </c>
      <c r="L3617" t="str">
        <f t="shared" si="56"/>
        <v>12355|Mar-2011</v>
      </c>
    </row>
    <row r="3618" spans="1:12">
      <c r="A3618">
        <v>543874</v>
      </c>
      <c r="B3618" t="s">
        <v>231</v>
      </c>
      <c r="C3618" t="s">
        <v>53</v>
      </c>
      <c r="D3618">
        <v>9</v>
      </c>
      <c r="E3618" s="1">
        <v>40627.441666666673</v>
      </c>
      <c r="F3618">
        <v>1.25</v>
      </c>
      <c r="G3618">
        <v>13273</v>
      </c>
      <c r="H3618" t="s">
        <v>25</v>
      </c>
      <c r="I3618" t="str">
        <f>IF(AND(LEFT(OnlineRetail[[#This Row],[InvoiceNo]],1)&lt;&gt;"C",OnlineRetail[[#This Row],[CustomerID]]&lt;&gt;""),"Yes","No")</f>
        <v>Yes</v>
      </c>
      <c r="J3618" s="4">
        <f>EOMONTH(OnlineRetail[[#This Row],[InvoiceDate]],-1)+1</f>
        <v>40603</v>
      </c>
      <c r="K3618" s="6">
        <f>OnlineRetail[[#This Row],[Quantity]]*OnlineRetail[[#This Row],[UnitPrice]]</f>
        <v>11.25</v>
      </c>
      <c r="L3618" t="str">
        <f t="shared" si="56"/>
        <v>13273|Mar-2011</v>
      </c>
    </row>
    <row r="3619" spans="1:12">
      <c r="A3619">
        <v>546700</v>
      </c>
      <c r="B3619" t="s">
        <v>67</v>
      </c>
      <c r="C3619" t="s">
        <v>27</v>
      </c>
      <c r="D3619">
        <v>5</v>
      </c>
      <c r="E3619" s="1">
        <v>40627.441666666673</v>
      </c>
      <c r="F3619">
        <v>1.65</v>
      </c>
      <c r="G3619">
        <v>12759</v>
      </c>
      <c r="H3619" t="s">
        <v>10</v>
      </c>
      <c r="I3619" t="str">
        <f>IF(AND(LEFT(OnlineRetail[[#This Row],[InvoiceNo]],1)&lt;&gt;"C",OnlineRetail[[#This Row],[CustomerID]]&lt;&gt;""),"Yes","No")</f>
        <v>Yes</v>
      </c>
      <c r="J3619" s="4">
        <f>EOMONTH(OnlineRetail[[#This Row],[InvoiceDate]],-1)+1</f>
        <v>40603</v>
      </c>
      <c r="K3619" s="6">
        <f>OnlineRetail[[#This Row],[Quantity]]*OnlineRetail[[#This Row],[UnitPrice]]</f>
        <v>8.25</v>
      </c>
      <c r="L3619" t="str">
        <f t="shared" si="56"/>
        <v>12759|Mar-2011</v>
      </c>
    </row>
    <row r="3620" spans="1:12">
      <c r="A3620">
        <v>549624</v>
      </c>
      <c r="B3620" t="s">
        <v>34</v>
      </c>
      <c r="C3620" t="s">
        <v>39</v>
      </c>
      <c r="D3620">
        <v>17</v>
      </c>
      <c r="E3620" s="1">
        <v>40627.45416666667</v>
      </c>
      <c r="F3620">
        <v>4.25</v>
      </c>
      <c r="G3620">
        <v>13667</v>
      </c>
      <c r="H3620" t="s">
        <v>10</v>
      </c>
      <c r="I3620" t="str">
        <f>IF(AND(LEFT(OnlineRetail[[#This Row],[InvoiceNo]],1)&lt;&gt;"C",OnlineRetail[[#This Row],[CustomerID]]&lt;&gt;""),"Yes","No")</f>
        <v>Yes</v>
      </c>
      <c r="J3620" s="4">
        <f>EOMONTH(OnlineRetail[[#This Row],[InvoiceDate]],-1)+1</f>
        <v>40603</v>
      </c>
      <c r="K3620" s="6">
        <f>OnlineRetail[[#This Row],[Quantity]]*OnlineRetail[[#This Row],[UnitPrice]]</f>
        <v>72.25</v>
      </c>
      <c r="L3620" t="str">
        <f t="shared" si="56"/>
        <v>13667|Mar-2011</v>
      </c>
    </row>
    <row r="3621" spans="1:12">
      <c r="A3621">
        <v>551055</v>
      </c>
      <c r="B3621" t="s">
        <v>281</v>
      </c>
      <c r="C3621" t="s">
        <v>42</v>
      </c>
      <c r="D3621">
        <v>13</v>
      </c>
      <c r="E3621" s="1">
        <v>40627.454861111109</v>
      </c>
      <c r="F3621">
        <v>1.25</v>
      </c>
      <c r="G3621">
        <v>13193</v>
      </c>
      <c r="H3621" t="s">
        <v>10</v>
      </c>
      <c r="I3621" t="str">
        <f>IF(AND(LEFT(OnlineRetail[[#This Row],[InvoiceNo]],1)&lt;&gt;"C",OnlineRetail[[#This Row],[CustomerID]]&lt;&gt;""),"Yes","No")</f>
        <v>Yes</v>
      </c>
      <c r="J3621" s="4">
        <f>EOMONTH(OnlineRetail[[#This Row],[InvoiceDate]],-1)+1</f>
        <v>40603</v>
      </c>
      <c r="K3621" s="6">
        <f>OnlineRetail[[#This Row],[Quantity]]*OnlineRetail[[#This Row],[UnitPrice]]</f>
        <v>16.25</v>
      </c>
      <c r="L3621" t="str">
        <f t="shared" si="56"/>
        <v>13193|Mar-2011</v>
      </c>
    </row>
    <row r="3622" spans="1:12">
      <c r="A3622">
        <v>544691</v>
      </c>
      <c r="B3622" t="s">
        <v>283</v>
      </c>
      <c r="C3622" t="s">
        <v>29</v>
      </c>
      <c r="D3622">
        <v>2</v>
      </c>
      <c r="E3622" s="1">
        <v>40627.465277777781</v>
      </c>
      <c r="F3622">
        <v>9.9499999999999993</v>
      </c>
      <c r="G3622">
        <v>13881</v>
      </c>
      <c r="H3622" t="s">
        <v>31</v>
      </c>
      <c r="I3622" t="str">
        <f>IF(AND(LEFT(OnlineRetail[[#This Row],[InvoiceNo]],1)&lt;&gt;"C",OnlineRetail[[#This Row],[CustomerID]]&lt;&gt;""),"Yes","No")</f>
        <v>Yes</v>
      </c>
      <c r="J3622" s="4">
        <f>EOMONTH(OnlineRetail[[#This Row],[InvoiceDate]],-1)+1</f>
        <v>40603</v>
      </c>
      <c r="K3622" s="6">
        <f>OnlineRetail[[#This Row],[Quantity]]*OnlineRetail[[#This Row],[UnitPrice]]</f>
        <v>19.899999999999999</v>
      </c>
      <c r="L3622" t="str">
        <f t="shared" si="56"/>
        <v>13881|Mar-2011</v>
      </c>
    </row>
    <row r="3623" spans="1:12">
      <c r="A3623">
        <v>547935</v>
      </c>
      <c r="B3623" t="s">
        <v>64</v>
      </c>
      <c r="C3623" t="s">
        <v>12</v>
      </c>
      <c r="D3623">
        <v>6</v>
      </c>
      <c r="E3623" s="1">
        <v>40627.46875</v>
      </c>
      <c r="F3623">
        <v>5.95</v>
      </c>
      <c r="G3623">
        <v>12654</v>
      </c>
      <c r="H3623" t="s">
        <v>10</v>
      </c>
      <c r="I3623" t="str">
        <f>IF(AND(LEFT(OnlineRetail[[#This Row],[InvoiceNo]],1)&lt;&gt;"C",OnlineRetail[[#This Row],[CustomerID]]&lt;&gt;""),"Yes","No")</f>
        <v>Yes</v>
      </c>
      <c r="J3623" s="4">
        <f>EOMONTH(OnlineRetail[[#This Row],[InvoiceDate]],-1)+1</f>
        <v>40603</v>
      </c>
      <c r="K3623" s="6">
        <f>OnlineRetail[[#This Row],[Quantity]]*OnlineRetail[[#This Row],[UnitPrice]]</f>
        <v>35.700000000000003</v>
      </c>
      <c r="L3623" t="str">
        <f t="shared" si="56"/>
        <v>12654|Mar-2011</v>
      </c>
    </row>
    <row r="3624" spans="1:12">
      <c r="A3624">
        <v>539108</v>
      </c>
      <c r="B3624" t="s">
        <v>154</v>
      </c>
      <c r="C3624" t="s">
        <v>19</v>
      </c>
      <c r="D3624">
        <v>14</v>
      </c>
      <c r="E3624" s="1">
        <v>40627.472222222219</v>
      </c>
      <c r="F3624">
        <v>4.25</v>
      </c>
      <c r="G3624">
        <v>14196</v>
      </c>
      <c r="H3624" t="s">
        <v>36</v>
      </c>
      <c r="I3624" t="str">
        <f>IF(AND(LEFT(OnlineRetail[[#This Row],[InvoiceNo]],1)&lt;&gt;"C",OnlineRetail[[#This Row],[CustomerID]]&lt;&gt;""),"Yes","No")</f>
        <v>Yes</v>
      </c>
      <c r="J3624" s="4">
        <f>EOMONTH(OnlineRetail[[#This Row],[InvoiceDate]],-1)+1</f>
        <v>40603</v>
      </c>
      <c r="K3624" s="6">
        <f>OnlineRetail[[#This Row],[Quantity]]*OnlineRetail[[#This Row],[UnitPrice]]</f>
        <v>59.5</v>
      </c>
      <c r="L3624" t="str">
        <f t="shared" si="56"/>
        <v>14196|Mar-2011</v>
      </c>
    </row>
    <row r="3625" spans="1:12">
      <c r="A3625">
        <v>552007</v>
      </c>
      <c r="B3625" t="s">
        <v>142</v>
      </c>
      <c r="C3625" t="s">
        <v>33</v>
      </c>
      <c r="D3625">
        <v>3</v>
      </c>
      <c r="E3625" s="1">
        <v>40627.476388888892</v>
      </c>
      <c r="F3625">
        <v>9.9499999999999993</v>
      </c>
      <c r="G3625">
        <v>14131</v>
      </c>
      <c r="H3625" t="s">
        <v>36</v>
      </c>
      <c r="I3625" t="str">
        <f>IF(AND(LEFT(OnlineRetail[[#This Row],[InvoiceNo]],1)&lt;&gt;"C",OnlineRetail[[#This Row],[CustomerID]]&lt;&gt;""),"Yes","No")</f>
        <v>Yes</v>
      </c>
      <c r="J3625" s="4">
        <f>EOMONTH(OnlineRetail[[#This Row],[InvoiceDate]],-1)+1</f>
        <v>40603</v>
      </c>
      <c r="K3625" s="6">
        <f>OnlineRetail[[#This Row],[Quantity]]*OnlineRetail[[#This Row],[UnitPrice]]</f>
        <v>29.849999999999998</v>
      </c>
      <c r="L3625" t="str">
        <f t="shared" si="56"/>
        <v>14131|Mar-2011</v>
      </c>
    </row>
    <row r="3626" spans="1:12">
      <c r="A3626">
        <v>553720</v>
      </c>
      <c r="B3626" t="s">
        <v>147</v>
      </c>
      <c r="C3626" t="s">
        <v>27</v>
      </c>
      <c r="D3626">
        <v>10</v>
      </c>
      <c r="E3626" s="1">
        <v>40627.486111111109</v>
      </c>
      <c r="F3626">
        <v>5.95</v>
      </c>
      <c r="G3626">
        <v>14252</v>
      </c>
      <c r="H3626" t="s">
        <v>10</v>
      </c>
      <c r="I3626" t="str">
        <f>IF(AND(LEFT(OnlineRetail[[#This Row],[InvoiceNo]],1)&lt;&gt;"C",OnlineRetail[[#This Row],[CustomerID]]&lt;&gt;""),"Yes","No")</f>
        <v>Yes</v>
      </c>
      <c r="J3626" s="4">
        <f>EOMONTH(OnlineRetail[[#This Row],[InvoiceDate]],-1)+1</f>
        <v>40603</v>
      </c>
      <c r="K3626" s="6">
        <f>OnlineRetail[[#This Row],[Quantity]]*OnlineRetail[[#This Row],[UnitPrice]]</f>
        <v>59.5</v>
      </c>
      <c r="L3626" t="str">
        <f t="shared" si="56"/>
        <v>14252|Mar-2011</v>
      </c>
    </row>
    <row r="3627" spans="1:12">
      <c r="A3627">
        <v>537551</v>
      </c>
      <c r="B3627" t="s">
        <v>252</v>
      </c>
      <c r="C3627" t="s">
        <v>42</v>
      </c>
      <c r="D3627">
        <v>17</v>
      </c>
      <c r="E3627" s="1">
        <v>40627.493055555547</v>
      </c>
      <c r="F3627">
        <v>9.9499999999999993</v>
      </c>
      <c r="G3627">
        <v>12554</v>
      </c>
      <c r="H3627" t="s">
        <v>10</v>
      </c>
      <c r="I3627" t="str">
        <f>IF(AND(LEFT(OnlineRetail[[#This Row],[InvoiceNo]],1)&lt;&gt;"C",OnlineRetail[[#This Row],[CustomerID]]&lt;&gt;""),"Yes","No")</f>
        <v>Yes</v>
      </c>
      <c r="J3627" s="4">
        <f>EOMONTH(OnlineRetail[[#This Row],[InvoiceDate]],-1)+1</f>
        <v>40603</v>
      </c>
      <c r="K3627" s="6">
        <f>OnlineRetail[[#This Row],[Quantity]]*OnlineRetail[[#This Row],[UnitPrice]]</f>
        <v>169.14999999999998</v>
      </c>
      <c r="L3627" t="str">
        <f t="shared" si="56"/>
        <v>12554|Mar-2011</v>
      </c>
    </row>
    <row r="3628" spans="1:12">
      <c r="A3628">
        <v>554205</v>
      </c>
      <c r="B3628" t="s">
        <v>63</v>
      </c>
      <c r="C3628" t="s">
        <v>19</v>
      </c>
      <c r="D3628">
        <v>11</v>
      </c>
      <c r="E3628" s="1">
        <v>40627.498611111107</v>
      </c>
      <c r="F3628">
        <v>1.25</v>
      </c>
      <c r="G3628">
        <v>12603</v>
      </c>
      <c r="H3628" t="s">
        <v>10</v>
      </c>
      <c r="I3628" t="str">
        <f>IF(AND(LEFT(OnlineRetail[[#This Row],[InvoiceNo]],1)&lt;&gt;"C",OnlineRetail[[#This Row],[CustomerID]]&lt;&gt;""),"Yes","No")</f>
        <v>Yes</v>
      </c>
      <c r="J3628" s="4">
        <f>EOMONTH(OnlineRetail[[#This Row],[InvoiceDate]],-1)+1</f>
        <v>40603</v>
      </c>
      <c r="K3628" s="6">
        <f>OnlineRetail[[#This Row],[Quantity]]*OnlineRetail[[#This Row],[UnitPrice]]</f>
        <v>13.75</v>
      </c>
      <c r="L3628" t="str">
        <f t="shared" si="56"/>
        <v>12603|Mar-2011</v>
      </c>
    </row>
    <row r="3629" spans="1:12">
      <c r="A3629">
        <v>536616</v>
      </c>
      <c r="B3629" t="s">
        <v>243</v>
      </c>
      <c r="C3629" t="s">
        <v>53</v>
      </c>
      <c r="D3629">
        <v>1</v>
      </c>
      <c r="E3629" s="1">
        <v>40627.502083333333</v>
      </c>
      <c r="F3629">
        <v>1.25</v>
      </c>
      <c r="G3629">
        <v>12850</v>
      </c>
      <c r="H3629" t="s">
        <v>36</v>
      </c>
      <c r="I3629" t="str">
        <f>IF(AND(LEFT(OnlineRetail[[#This Row],[InvoiceNo]],1)&lt;&gt;"C",OnlineRetail[[#This Row],[CustomerID]]&lt;&gt;""),"Yes","No")</f>
        <v>Yes</v>
      </c>
      <c r="J3629" s="4">
        <f>EOMONTH(OnlineRetail[[#This Row],[InvoiceDate]],-1)+1</f>
        <v>40603</v>
      </c>
      <c r="K3629" s="6">
        <f>OnlineRetail[[#This Row],[Quantity]]*OnlineRetail[[#This Row],[UnitPrice]]</f>
        <v>1.25</v>
      </c>
      <c r="L3629" t="str">
        <f t="shared" si="56"/>
        <v>12850|Mar-2011</v>
      </c>
    </row>
    <row r="3630" spans="1:12">
      <c r="A3630">
        <v>543472</v>
      </c>
      <c r="B3630" t="s">
        <v>74</v>
      </c>
      <c r="C3630" t="s">
        <v>42</v>
      </c>
      <c r="D3630">
        <v>5</v>
      </c>
      <c r="E3630" s="1">
        <v>40627.508333333331</v>
      </c>
      <c r="F3630">
        <v>1.25</v>
      </c>
      <c r="G3630">
        <v>13048</v>
      </c>
      <c r="H3630" t="s">
        <v>10</v>
      </c>
      <c r="I3630" t="str">
        <f>IF(AND(LEFT(OnlineRetail[[#This Row],[InvoiceNo]],1)&lt;&gt;"C",OnlineRetail[[#This Row],[CustomerID]]&lt;&gt;""),"Yes","No")</f>
        <v>Yes</v>
      </c>
      <c r="J3630" s="4">
        <f>EOMONTH(OnlineRetail[[#This Row],[InvoiceDate]],-1)+1</f>
        <v>40603</v>
      </c>
      <c r="K3630" s="6">
        <f>OnlineRetail[[#This Row],[Quantity]]*OnlineRetail[[#This Row],[UnitPrice]]</f>
        <v>6.25</v>
      </c>
      <c r="L3630" t="str">
        <f t="shared" si="56"/>
        <v>13048|Mar-2011</v>
      </c>
    </row>
    <row r="3631" spans="1:12">
      <c r="A3631">
        <v>554652</v>
      </c>
      <c r="B3631" t="s">
        <v>111</v>
      </c>
      <c r="C3631" t="s">
        <v>46</v>
      </c>
      <c r="D3631">
        <v>11</v>
      </c>
      <c r="E3631" s="1">
        <v>40627.520833333343</v>
      </c>
      <c r="F3631">
        <v>1.25</v>
      </c>
      <c r="G3631">
        <v>14149</v>
      </c>
      <c r="H3631" t="s">
        <v>10</v>
      </c>
      <c r="I3631" t="str">
        <f>IF(AND(LEFT(OnlineRetail[[#This Row],[InvoiceNo]],1)&lt;&gt;"C",OnlineRetail[[#This Row],[CustomerID]]&lt;&gt;""),"Yes","No")</f>
        <v>Yes</v>
      </c>
      <c r="J3631" s="4">
        <f>EOMONTH(OnlineRetail[[#This Row],[InvoiceDate]],-1)+1</f>
        <v>40603</v>
      </c>
      <c r="K3631" s="6">
        <f>OnlineRetail[[#This Row],[Quantity]]*OnlineRetail[[#This Row],[UnitPrice]]</f>
        <v>13.75</v>
      </c>
      <c r="L3631" t="str">
        <f t="shared" si="56"/>
        <v>14149|Mar-2011</v>
      </c>
    </row>
    <row r="3632" spans="1:12">
      <c r="A3632">
        <v>541130</v>
      </c>
      <c r="B3632" t="s">
        <v>210</v>
      </c>
      <c r="C3632" t="s">
        <v>72</v>
      </c>
      <c r="D3632">
        <v>7</v>
      </c>
      <c r="E3632" s="1">
        <v>40627.521527777782</v>
      </c>
      <c r="F3632">
        <v>3.39</v>
      </c>
      <c r="G3632">
        <v>12802</v>
      </c>
      <c r="H3632" t="s">
        <v>10</v>
      </c>
      <c r="I3632" t="str">
        <f>IF(AND(LEFT(OnlineRetail[[#This Row],[InvoiceNo]],1)&lt;&gt;"C",OnlineRetail[[#This Row],[CustomerID]]&lt;&gt;""),"Yes","No")</f>
        <v>Yes</v>
      </c>
      <c r="J3632" s="4">
        <f>EOMONTH(OnlineRetail[[#This Row],[InvoiceDate]],-1)+1</f>
        <v>40603</v>
      </c>
      <c r="K3632" s="6">
        <f>OnlineRetail[[#This Row],[Quantity]]*OnlineRetail[[#This Row],[UnitPrice]]</f>
        <v>23.73</v>
      </c>
      <c r="L3632" t="str">
        <f t="shared" si="56"/>
        <v>12802|Mar-2011</v>
      </c>
    </row>
    <row r="3633" spans="1:12">
      <c r="A3633">
        <v>553953</v>
      </c>
      <c r="B3633" t="s">
        <v>157</v>
      </c>
      <c r="C3633" t="s">
        <v>40</v>
      </c>
      <c r="D3633">
        <v>19</v>
      </c>
      <c r="E3633" s="1">
        <v>40627.527083333327</v>
      </c>
      <c r="F3633">
        <v>7.95</v>
      </c>
      <c r="G3633">
        <v>12487</v>
      </c>
      <c r="H3633" t="s">
        <v>17</v>
      </c>
      <c r="I3633" t="str">
        <f>IF(AND(LEFT(OnlineRetail[[#This Row],[InvoiceNo]],1)&lt;&gt;"C",OnlineRetail[[#This Row],[CustomerID]]&lt;&gt;""),"Yes","No")</f>
        <v>Yes</v>
      </c>
      <c r="J3633" s="4">
        <f>EOMONTH(OnlineRetail[[#This Row],[InvoiceDate]],-1)+1</f>
        <v>40603</v>
      </c>
      <c r="K3633" s="6">
        <f>OnlineRetail[[#This Row],[Quantity]]*OnlineRetail[[#This Row],[UnitPrice]]</f>
        <v>151.05000000000001</v>
      </c>
      <c r="L3633" t="str">
        <f t="shared" si="56"/>
        <v>12487|Mar-2011</v>
      </c>
    </row>
    <row r="3634" spans="1:12">
      <c r="A3634">
        <v>537008</v>
      </c>
      <c r="B3634" t="s">
        <v>160</v>
      </c>
      <c r="C3634" t="s">
        <v>53</v>
      </c>
      <c r="D3634">
        <v>12</v>
      </c>
      <c r="E3634" s="1">
        <v>40627.535416666673</v>
      </c>
      <c r="F3634">
        <v>5.95</v>
      </c>
      <c r="G3634">
        <v>14141</v>
      </c>
      <c r="H3634" t="s">
        <v>36</v>
      </c>
      <c r="I3634" t="str">
        <f>IF(AND(LEFT(OnlineRetail[[#This Row],[InvoiceNo]],1)&lt;&gt;"C",OnlineRetail[[#This Row],[CustomerID]]&lt;&gt;""),"Yes","No")</f>
        <v>Yes</v>
      </c>
      <c r="J3634" s="4">
        <f>EOMONTH(OnlineRetail[[#This Row],[InvoiceDate]],-1)+1</f>
        <v>40603</v>
      </c>
      <c r="K3634" s="6">
        <f>OnlineRetail[[#This Row],[Quantity]]*OnlineRetail[[#This Row],[UnitPrice]]</f>
        <v>71.400000000000006</v>
      </c>
      <c r="L3634" t="str">
        <f t="shared" si="56"/>
        <v>14141|Mar-2011</v>
      </c>
    </row>
    <row r="3635" spans="1:12">
      <c r="A3635">
        <v>543618</v>
      </c>
      <c r="B3635" t="s">
        <v>125</v>
      </c>
      <c r="C3635" t="s">
        <v>29</v>
      </c>
      <c r="D3635">
        <v>23</v>
      </c>
      <c r="E3635" s="1">
        <v>40627.538194444453</v>
      </c>
      <c r="F3635">
        <v>1.65</v>
      </c>
      <c r="G3635">
        <v>13358</v>
      </c>
      <c r="H3635" t="s">
        <v>31</v>
      </c>
      <c r="I3635" t="str">
        <f>IF(AND(LEFT(OnlineRetail[[#This Row],[InvoiceNo]],1)&lt;&gt;"C",OnlineRetail[[#This Row],[CustomerID]]&lt;&gt;""),"Yes","No")</f>
        <v>Yes</v>
      </c>
      <c r="J3635" s="4">
        <f>EOMONTH(OnlineRetail[[#This Row],[InvoiceDate]],-1)+1</f>
        <v>40603</v>
      </c>
      <c r="K3635" s="6">
        <f>OnlineRetail[[#This Row],[Quantity]]*OnlineRetail[[#This Row],[UnitPrice]]</f>
        <v>37.949999999999996</v>
      </c>
      <c r="L3635" t="str">
        <f t="shared" si="56"/>
        <v>13358|Mar-2011</v>
      </c>
    </row>
    <row r="3636" spans="1:12">
      <c r="A3636">
        <v>537399</v>
      </c>
      <c r="B3636" t="s">
        <v>94</v>
      </c>
      <c r="C3636" t="s">
        <v>33</v>
      </c>
      <c r="D3636">
        <v>2</v>
      </c>
      <c r="E3636" s="1">
        <v>40627.551388888889</v>
      </c>
      <c r="F3636">
        <v>2.1</v>
      </c>
      <c r="G3636">
        <v>13373</v>
      </c>
      <c r="H3636" t="s">
        <v>10</v>
      </c>
      <c r="I3636" t="str">
        <f>IF(AND(LEFT(OnlineRetail[[#This Row],[InvoiceNo]],1)&lt;&gt;"C",OnlineRetail[[#This Row],[CustomerID]]&lt;&gt;""),"Yes","No")</f>
        <v>Yes</v>
      </c>
      <c r="J3636" s="4">
        <f>EOMONTH(OnlineRetail[[#This Row],[InvoiceDate]],-1)+1</f>
        <v>40603</v>
      </c>
      <c r="K3636" s="6">
        <f>OnlineRetail[[#This Row],[Quantity]]*OnlineRetail[[#This Row],[UnitPrice]]</f>
        <v>4.2</v>
      </c>
      <c r="L3636" t="str">
        <f t="shared" si="56"/>
        <v>13373|Mar-2011</v>
      </c>
    </row>
    <row r="3637" spans="1:12">
      <c r="A3637">
        <v>544730</v>
      </c>
      <c r="B3637" t="s">
        <v>100</v>
      </c>
      <c r="C3637" t="s">
        <v>21</v>
      </c>
      <c r="D3637">
        <v>16</v>
      </c>
      <c r="E3637" s="1">
        <v>40627.554861111108</v>
      </c>
      <c r="F3637">
        <v>9.9499999999999993</v>
      </c>
      <c r="G3637">
        <v>12745</v>
      </c>
      <c r="H3637" t="s">
        <v>10</v>
      </c>
      <c r="I3637" t="str">
        <f>IF(AND(LEFT(OnlineRetail[[#This Row],[InvoiceNo]],1)&lt;&gt;"C",OnlineRetail[[#This Row],[CustomerID]]&lt;&gt;""),"Yes","No")</f>
        <v>Yes</v>
      </c>
      <c r="J3637" s="4">
        <f>EOMONTH(OnlineRetail[[#This Row],[InvoiceDate]],-1)+1</f>
        <v>40603</v>
      </c>
      <c r="K3637" s="6">
        <f>OnlineRetail[[#This Row],[Quantity]]*OnlineRetail[[#This Row],[UnitPrice]]</f>
        <v>159.19999999999999</v>
      </c>
      <c r="L3637" t="str">
        <f t="shared" si="56"/>
        <v>12745|Mar-2011</v>
      </c>
    </row>
    <row r="3638" spans="1:12">
      <c r="A3638">
        <v>555610</v>
      </c>
      <c r="B3638" t="s">
        <v>101</v>
      </c>
      <c r="C3638" t="s">
        <v>16</v>
      </c>
      <c r="D3638">
        <v>1</v>
      </c>
      <c r="E3638" s="1">
        <v>40627.572222222218</v>
      </c>
      <c r="F3638">
        <v>2.1</v>
      </c>
      <c r="G3638">
        <v>14141</v>
      </c>
      <c r="H3638" t="s">
        <v>10</v>
      </c>
      <c r="I3638" t="str">
        <f>IF(AND(LEFT(OnlineRetail[[#This Row],[InvoiceNo]],1)&lt;&gt;"C",OnlineRetail[[#This Row],[CustomerID]]&lt;&gt;""),"Yes","No")</f>
        <v>Yes</v>
      </c>
      <c r="J3638" s="4">
        <f>EOMONTH(OnlineRetail[[#This Row],[InvoiceDate]],-1)+1</f>
        <v>40603</v>
      </c>
      <c r="K3638" s="6">
        <f>OnlineRetail[[#This Row],[Quantity]]*OnlineRetail[[#This Row],[UnitPrice]]</f>
        <v>2.1</v>
      </c>
      <c r="L3638" t="str">
        <f t="shared" si="56"/>
        <v>14141|Mar-2011</v>
      </c>
    </row>
    <row r="3639" spans="1:12">
      <c r="A3639">
        <v>550317</v>
      </c>
      <c r="B3639" t="s">
        <v>278</v>
      </c>
      <c r="C3639" t="s">
        <v>42</v>
      </c>
      <c r="D3639">
        <v>13</v>
      </c>
      <c r="E3639" s="1">
        <v>40627.595138888893</v>
      </c>
      <c r="F3639">
        <v>0.85</v>
      </c>
      <c r="G3639">
        <v>13756</v>
      </c>
      <c r="H3639" t="s">
        <v>10</v>
      </c>
      <c r="I3639" t="str">
        <f>IF(AND(LEFT(OnlineRetail[[#This Row],[InvoiceNo]],1)&lt;&gt;"C",OnlineRetail[[#This Row],[CustomerID]]&lt;&gt;""),"Yes","No")</f>
        <v>Yes</v>
      </c>
      <c r="J3639" s="4">
        <f>EOMONTH(OnlineRetail[[#This Row],[InvoiceDate]],-1)+1</f>
        <v>40603</v>
      </c>
      <c r="K3639" s="6">
        <f>OnlineRetail[[#This Row],[Quantity]]*OnlineRetail[[#This Row],[UnitPrice]]</f>
        <v>11.049999999999999</v>
      </c>
      <c r="L3639" t="str">
        <f t="shared" si="56"/>
        <v>13756|Mar-2011</v>
      </c>
    </row>
    <row r="3640" spans="1:12">
      <c r="A3640">
        <v>555449</v>
      </c>
      <c r="B3640" t="s">
        <v>204</v>
      </c>
      <c r="C3640" t="s">
        <v>19</v>
      </c>
      <c r="D3640">
        <v>4</v>
      </c>
      <c r="E3640" s="1">
        <v>40627.597222222219</v>
      </c>
      <c r="F3640">
        <v>9.9499999999999993</v>
      </c>
      <c r="G3640">
        <v>12599</v>
      </c>
      <c r="H3640" t="s">
        <v>10</v>
      </c>
      <c r="I3640" t="str">
        <f>IF(AND(LEFT(OnlineRetail[[#This Row],[InvoiceNo]],1)&lt;&gt;"C",OnlineRetail[[#This Row],[CustomerID]]&lt;&gt;""),"Yes","No")</f>
        <v>Yes</v>
      </c>
      <c r="J3640" s="4">
        <f>EOMONTH(OnlineRetail[[#This Row],[InvoiceDate]],-1)+1</f>
        <v>40603</v>
      </c>
      <c r="K3640" s="6">
        <f>OnlineRetail[[#This Row],[Quantity]]*OnlineRetail[[#This Row],[UnitPrice]]</f>
        <v>39.799999999999997</v>
      </c>
      <c r="L3640" t="str">
        <f t="shared" si="56"/>
        <v>12599|Mar-2011</v>
      </c>
    </row>
    <row r="3641" spans="1:12">
      <c r="A3641">
        <v>550356</v>
      </c>
      <c r="B3641" t="s">
        <v>272</v>
      </c>
      <c r="C3641" t="s">
        <v>48</v>
      </c>
      <c r="D3641">
        <v>1</v>
      </c>
      <c r="E3641" s="1">
        <v>40627.630555555559</v>
      </c>
      <c r="F3641">
        <v>2.1</v>
      </c>
      <c r="G3641">
        <v>13481</v>
      </c>
      <c r="H3641" t="s">
        <v>10</v>
      </c>
      <c r="I3641" t="str">
        <f>IF(AND(LEFT(OnlineRetail[[#This Row],[InvoiceNo]],1)&lt;&gt;"C",OnlineRetail[[#This Row],[CustomerID]]&lt;&gt;""),"Yes","No")</f>
        <v>Yes</v>
      </c>
      <c r="J3641" s="4">
        <f>EOMONTH(OnlineRetail[[#This Row],[InvoiceDate]],-1)+1</f>
        <v>40603</v>
      </c>
      <c r="K3641" s="6">
        <f>OnlineRetail[[#This Row],[Quantity]]*OnlineRetail[[#This Row],[UnitPrice]]</f>
        <v>2.1</v>
      </c>
      <c r="L3641" t="str">
        <f t="shared" si="56"/>
        <v>13481|Mar-2011</v>
      </c>
    </row>
    <row r="3642" spans="1:12">
      <c r="A3642">
        <v>545107</v>
      </c>
      <c r="B3642" t="s">
        <v>148</v>
      </c>
      <c r="C3642" t="s">
        <v>24</v>
      </c>
      <c r="D3642">
        <v>17</v>
      </c>
      <c r="E3642" s="1">
        <v>40627.631249999999</v>
      </c>
      <c r="F3642">
        <v>2.1</v>
      </c>
      <c r="G3642">
        <v>13184</v>
      </c>
      <c r="H3642" t="s">
        <v>10</v>
      </c>
      <c r="I3642" t="str">
        <f>IF(AND(LEFT(OnlineRetail[[#This Row],[InvoiceNo]],1)&lt;&gt;"C",OnlineRetail[[#This Row],[CustomerID]]&lt;&gt;""),"Yes","No")</f>
        <v>Yes</v>
      </c>
      <c r="J3642" s="4">
        <f>EOMONTH(OnlineRetail[[#This Row],[InvoiceDate]],-1)+1</f>
        <v>40603</v>
      </c>
      <c r="K3642" s="6">
        <f>OnlineRetail[[#This Row],[Quantity]]*OnlineRetail[[#This Row],[UnitPrice]]</f>
        <v>35.700000000000003</v>
      </c>
      <c r="L3642" t="str">
        <f t="shared" si="56"/>
        <v>13184|Mar-2011</v>
      </c>
    </row>
    <row r="3643" spans="1:12">
      <c r="A3643">
        <v>541715</v>
      </c>
      <c r="B3643" t="s">
        <v>32</v>
      </c>
      <c r="C3643" t="s">
        <v>14</v>
      </c>
      <c r="D3643">
        <v>6</v>
      </c>
      <c r="E3643" s="1">
        <v>40627.636111111111</v>
      </c>
      <c r="F3643">
        <v>7.95</v>
      </c>
      <c r="G3643">
        <v>14108</v>
      </c>
      <c r="H3643" t="s">
        <v>10</v>
      </c>
      <c r="I3643" t="str">
        <f>IF(AND(LEFT(OnlineRetail[[#This Row],[InvoiceNo]],1)&lt;&gt;"C",OnlineRetail[[#This Row],[CustomerID]]&lt;&gt;""),"Yes","No")</f>
        <v>Yes</v>
      </c>
      <c r="J3643" s="4">
        <f>EOMONTH(OnlineRetail[[#This Row],[InvoiceDate]],-1)+1</f>
        <v>40603</v>
      </c>
      <c r="K3643" s="6">
        <f>OnlineRetail[[#This Row],[Quantity]]*OnlineRetail[[#This Row],[UnitPrice]]</f>
        <v>47.7</v>
      </c>
      <c r="L3643" t="str">
        <f t="shared" si="56"/>
        <v>14108|Mar-2011</v>
      </c>
    </row>
    <row r="3644" spans="1:12">
      <c r="A3644">
        <v>549864</v>
      </c>
      <c r="B3644" t="s">
        <v>78</v>
      </c>
      <c r="C3644" t="s">
        <v>62</v>
      </c>
      <c r="D3644">
        <v>16</v>
      </c>
      <c r="E3644" s="1">
        <v>40627.645138888889</v>
      </c>
      <c r="F3644">
        <v>1.25</v>
      </c>
      <c r="G3644">
        <v>12378</v>
      </c>
      <c r="H3644" t="s">
        <v>10</v>
      </c>
      <c r="I3644" t="str">
        <f>IF(AND(LEFT(OnlineRetail[[#This Row],[InvoiceNo]],1)&lt;&gt;"C",OnlineRetail[[#This Row],[CustomerID]]&lt;&gt;""),"Yes","No")</f>
        <v>Yes</v>
      </c>
      <c r="J3644" s="4">
        <f>EOMONTH(OnlineRetail[[#This Row],[InvoiceDate]],-1)+1</f>
        <v>40603</v>
      </c>
      <c r="K3644" s="6">
        <f>OnlineRetail[[#This Row],[Quantity]]*OnlineRetail[[#This Row],[UnitPrice]]</f>
        <v>20</v>
      </c>
      <c r="L3644" t="str">
        <f t="shared" si="56"/>
        <v>12378|Mar-2011</v>
      </c>
    </row>
    <row r="3645" spans="1:12">
      <c r="A3645">
        <v>542723</v>
      </c>
      <c r="B3645" t="s">
        <v>208</v>
      </c>
      <c r="C3645" t="s">
        <v>27</v>
      </c>
      <c r="D3645">
        <v>8</v>
      </c>
      <c r="E3645" s="1">
        <v>40627.658333333333</v>
      </c>
      <c r="F3645">
        <v>1.65</v>
      </c>
      <c r="G3645">
        <v>12422</v>
      </c>
      <c r="H3645" t="s">
        <v>17</v>
      </c>
      <c r="I3645" t="str">
        <f>IF(AND(LEFT(OnlineRetail[[#This Row],[InvoiceNo]],1)&lt;&gt;"C",OnlineRetail[[#This Row],[CustomerID]]&lt;&gt;""),"Yes","No")</f>
        <v>Yes</v>
      </c>
      <c r="J3645" s="4">
        <f>EOMONTH(OnlineRetail[[#This Row],[InvoiceDate]],-1)+1</f>
        <v>40603</v>
      </c>
      <c r="K3645" s="6">
        <f>OnlineRetail[[#This Row],[Quantity]]*OnlineRetail[[#This Row],[UnitPrice]]</f>
        <v>13.2</v>
      </c>
      <c r="L3645" t="str">
        <f t="shared" si="56"/>
        <v>12422|Mar-2011</v>
      </c>
    </row>
    <row r="3646" spans="1:12">
      <c r="A3646">
        <v>546374</v>
      </c>
      <c r="B3646" t="s">
        <v>74</v>
      </c>
      <c r="C3646" t="s">
        <v>27</v>
      </c>
      <c r="D3646">
        <v>20</v>
      </c>
      <c r="E3646" s="1">
        <v>40627.671527777777</v>
      </c>
      <c r="F3646">
        <v>7.95</v>
      </c>
      <c r="G3646">
        <v>13193</v>
      </c>
      <c r="H3646" t="s">
        <v>121</v>
      </c>
      <c r="I3646" t="str">
        <f>IF(AND(LEFT(OnlineRetail[[#This Row],[InvoiceNo]],1)&lt;&gt;"C",OnlineRetail[[#This Row],[CustomerID]]&lt;&gt;""),"Yes","No")</f>
        <v>Yes</v>
      </c>
      <c r="J3646" s="4">
        <f>EOMONTH(OnlineRetail[[#This Row],[InvoiceDate]],-1)+1</f>
        <v>40603</v>
      </c>
      <c r="K3646" s="6">
        <f>OnlineRetail[[#This Row],[Quantity]]*OnlineRetail[[#This Row],[UnitPrice]]</f>
        <v>159</v>
      </c>
      <c r="L3646" t="str">
        <f t="shared" si="56"/>
        <v>13193|Mar-2011</v>
      </c>
    </row>
    <row r="3647" spans="1:12">
      <c r="A3647">
        <v>552210</v>
      </c>
      <c r="B3647" t="s">
        <v>26</v>
      </c>
      <c r="C3647" t="s">
        <v>29</v>
      </c>
      <c r="D3647">
        <v>5</v>
      </c>
      <c r="E3647" s="1">
        <v>40627.678472222222</v>
      </c>
      <c r="F3647">
        <v>2.5499999999999998</v>
      </c>
      <c r="G3647">
        <v>13217</v>
      </c>
      <c r="H3647" t="s">
        <v>25</v>
      </c>
      <c r="I3647" t="str">
        <f>IF(AND(LEFT(OnlineRetail[[#This Row],[InvoiceNo]],1)&lt;&gt;"C",OnlineRetail[[#This Row],[CustomerID]]&lt;&gt;""),"Yes","No")</f>
        <v>Yes</v>
      </c>
      <c r="J3647" s="4">
        <f>EOMONTH(OnlineRetail[[#This Row],[InvoiceDate]],-1)+1</f>
        <v>40603</v>
      </c>
      <c r="K3647" s="6">
        <f>OnlineRetail[[#This Row],[Quantity]]*OnlineRetail[[#This Row],[UnitPrice]]</f>
        <v>12.75</v>
      </c>
      <c r="L3647" t="str">
        <f t="shared" si="56"/>
        <v>13217|Mar-2011</v>
      </c>
    </row>
    <row r="3648" spans="1:12">
      <c r="A3648">
        <v>551255</v>
      </c>
      <c r="B3648" t="s">
        <v>52</v>
      </c>
      <c r="C3648" t="s">
        <v>72</v>
      </c>
      <c r="D3648">
        <v>8</v>
      </c>
      <c r="E3648" s="1">
        <v>40627.679166666669</v>
      </c>
      <c r="F3648">
        <v>2.1</v>
      </c>
      <c r="G3648">
        <v>12787</v>
      </c>
      <c r="H3648" t="s">
        <v>10</v>
      </c>
      <c r="I3648" t="str">
        <f>IF(AND(LEFT(OnlineRetail[[#This Row],[InvoiceNo]],1)&lt;&gt;"C",OnlineRetail[[#This Row],[CustomerID]]&lt;&gt;""),"Yes","No")</f>
        <v>Yes</v>
      </c>
      <c r="J3648" s="4">
        <f>EOMONTH(OnlineRetail[[#This Row],[InvoiceDate]],-1)+1</f>
        <v>40603</v>
      </c>
      <c r="K3648" s="6">
        <f>OnlineRetail[[#This Row],[Quantity]]*OnlineRetail[[#This Row],[UnitPrice]]</f>
        <v>16.8</v>
      </c>
      <c r="L3648" t="str">
        <f t="shared" si="56"/>
        <v>12787|Mar-2011</v>
      </c>
    </row>
    <row r="3649" spans="1:12">
      <c r="A3649">
        <v>551618</v>
      </c>
      <c r="B3649" t="s">
        <v>161</v>
      </c>
      <c r="C3649" t="s">
        <v>12</v>
      </c>
      <c r="D3649">
        <v>23</v>
      </c>
      <c r="E3649" s="1">
        <v>40627.6875</v>
      </c>
      <c r="F3649">
        <v>9.9499999999999993</v>
      </c>
      <c r="G3649">
        <v>12625</v>
      </c>
      <c r="H3649" t="s">
        <v>10</v>
      </c>
      <c r="I3649" t="str">
        <f>IF(AND(LEFT(OnlineRetail[[#This Row],[InvoiceNo]],1)&lt;&gt;"C",OnlineRetail[[#This Row],[CustomerID]]&lt;&gt;""),"Yes","No")</f>
        <v>Yes</v>
      </c>
      <c r="J3649" s="4">
        <f>EOMONTH(OnlineRetail[[#This Row],[InvoiceDate]],-1)+1</f>
        <v>40603</v>
      </c>
      <c r="K3649" s="6">
        <f>OnlineRetail[[#This Row],[Quantity]]*OnlineRetail[[#This Row],[UnitPrice]]</f>
        <v>228.85</v>
      </c>
      <c r="L3649" t="str">
        <f t="shared" si="56"/>
        <v>12625|Mar-2011</v>
      </c>
    </row>
    <row r="3650" spans="1:12">
      <c r="A3650">
        <v>547643</v>
      </c>
      <c r="B3650" t="s">
        <v>143</v>
      </c>
      <c r="C3650" t="s">
        <v>14</v>
      </c>
      <c r="D3650">
        <v>16</v>
      </c>
      <c r="E3650" s="1">
        <v>40627.697222222218</v>
      </c>
      <c r="F3650">
        <v>9.9499999999999993</v>
      </c>
      <c r="G3650">
        <v>13450</v>
      </c>
      <c r="H3650" t="s">
        <v>121</v>
      </c>
      <c r="I3650" t="str">
        <f>IF(AND(LEFT(OnlineRetail[[#This Row],[InvoiceNo]],1)&lt;&gt;"C",OnlineRetail[[#This Row],[CustomerID]]&lt;&gt;""),"Yes","No")</f>
        <v>Yes</v>
      </c>
      <c r="J3650" s="4">
        <f>EOMONTH(OnlineRetail[[#This Row],[InvoiceDate]],-1)+1</f>
        <v>40603</v>
      </c>
      <c r="K3650" s="6">
        <f>OnlineRetail[[#This Row],[Quantity]]*OnlineRetail[[#This Row],[UnitPrice]]</f>
        <v>159.19999999999999</v>
      </c>
      <c r="L3650" t="str">
        <f t="shared" ref="L3650:L3713" si="57">IF(I3650="Yes",G3650&amp;"|"&amp;TEXT(J3650,"mmm-yyyy"),"")</f>
        <v>13450|Mar-2011</v>
      </c>
    </row>
    <row r="3651" spans="1:12">
      <c r="A3651">
        <v>552274</v>
      </c>
      <c r="B3651" t="s">
        <v>68</v>
      </c>
      <c r="C3651" t="s">
        <v>42</v>
      </c>
      <c r="D3651">
        <v>9</v>
      </c>
      <c r="E3651" s="1">
        <v>40627.717361111107</v>
      </c>
      <c r="F3651">
        <v>2.5499999999999998</v>
      </c>
      <c r="G3651">
        <v>12648</v>
      </c>
      <c r="H3651" t="s">
        <v>10</v>
      </c>
      <c r="I3651" t="str">
        <f>IF(AND(LEFT(OnlineRetail[[#This Row],[InvoiceNo]],1)&lt;&gt;"C",OnlineRetail[[#This Row],[CustomerID]]&lt;&gt;""),"Yes","No")</f>
        <v>Yes</v>
      </c>
      <c r="J3651" s="4">
        <f>EOMONTH(OnlineRetail[[#This Row],[InvoiceDate]],-1)+1</f>
        <v>40603</v>
      </c>
      <c r="K3651" s="6">
        <f>OnlineRetail[[#This Row],[Quantity]]*OnlineRetail[[#This Row],[UnitPrice]]</f>
        <v>22.95</v>
      </c>
      <c r="L3651" t="str">
        <f t="shared" si="57"/>
        <v>12648|Mar-2011</v>
      </c>
    </row>
    <row r="3652" spans="1:12">
      <c r="A3652">
        <v>546586</v>
      </c>
      <c r="B3652" t="s">
        <v>163</v>
      </c>
      <c r="C3652" t="s">
        <v>40</v>
      </c>
      <c r="D3652">
        <v>10</v>
      </c>
      <c r="E3652" s="1">
        <v>40627.722916666673</v>
      </c>
      <c r="F3652">
        <v>4.25</v>
      </c>
      <c r="G3652">
        <v>13159</v>
      </c>
      <c r="H3652" t="s">
        <v>10</v>
      </c>
      <c r="I3652" t="str">
        <f>IF(AND(LEFT(OnlineRetail[[#This Row],[InvoiceNo]],1)&lt;&gt;"C",OnlineRetail[[#This Row],[CustomerID]]&lt;&gt;""),"Yes","No")</f>
        <v>Yes</v>
      </c>
      <c r="J3652" s="4">
        <f>EOMONTH(OnlineRetail[[#This Row],[InvoiceDate]],-1)+1</f>
        <v>40603</v>
      </c>
      <c r="K3652" s="6">
        <f>OnlineRetail[[#This Row],[Quantity]]*OnlineRetail[[#This Row],[UnitPrice]]</f>
        <v>42.5</v>
      </c>
      <c r="L3652" t="str">
        <f t="shared" si="57"/>
        <v>13159|Mar-2011</v>
      </c>
    </row>
    <row r="3653" spans="1:12">
      <c r="A3653">
        <v>538332</v>
      </c>
      <c r="B3653" t="s">
        <v>129</v>
      </c>
      <c r="C3653" t="s">
        <v>9</v>
      </c>
      <c r="D3653">
        <v>6</v>
      </c>
      <c r="E3653" s="1">
        <v>40627.73333333333</v>
      </c>
      <c r="F3653">
        <v>4.95</v>
      </c>
      <c r="G3653">
        <v>12883</v>
      </c>
      <c r="H3653" t="s">
        <v>10</v>
      </c>
      <c r="I3653" t="str">
        <f>IF(AND(LEFT(OnlineRetail[[#This Row],[InvoiceNo]],1)&lt;&gt;"C",OnlineRetail[[#This Row],[CustomerID]]&lt;&gt;""),"Yes","No")</f>
        <v>Yes</v>
      </c>
      <c r="J3653" s="4">
        <f>EOMONTH(OnlineRetail[[#This Row],[InvoiceDate]],-1)+1</f>
        <v>40603</v>
      </c>
      <c r="K3653" s="6">
        <f>OnlineRetail[[#This Row],[Quantity]]*OnlineRetail[[#This Row],[UnitPrice]]</f>
        <v>29.700000000000003</v>
      </c>
      <c r="L3653" t="str">
        <f t="shared" si="57"/>
        <v>12883|Mar-2011</v>
      </c>
    </row>
    <row r="3654" spans="1:12">
      <c r="A3654">
        <v>539440</v>
      </c>
      <c r="B3654" t="s">
        <v>245</v>
      </c>
      <c r="C3654" t="s">
        <v>46</v>
      </c>
      <c r="D3654">
        <v>22</v>
      </c>
      <c r="E3654" s="1">
        <v>40627.759722222218</v>
      </c>
      <c r="F3654">
        <v>2.1</v>
      </c>
      <c r="G3654">
        <v>13520</v>
      </c>
      <c r="H3654" t="s">
        <v>10</v>
      </c>
      <c r="I3654" t="str">
        <f>IF(AND(LEFT(OnlineRetail[[#This Row],[InvoiceNo]],1)&lt;&gt;"C",OnlineRetail[[#This Row],[CustomerID]]&lt;&gt;""),"Yes","No")</f>
        <v>Yes</v>
      </c>
      <c r="J3654" s="4">
        <f>EOMONTH(OnlineRetail[[#This Row],[InvoiceDate]],-1)+1</f>
        <v>40603</v>
      </c>
      <c r="K3654" s="6">
        <f>OnlineRetail[[#This Row],[Quantity]]*OnlineRetail[[#This Row],[UnitPrice]]</f>
        <v>46.2</v>
      </c>
      <c r="L3654" t="str">
        <f t="shared" si="57"/>
        <v>13520|Mar-2011</v>
      </c>
    </row>
    <row r="3655" spans="1:12">
      <c r="A3655">
        <v>554749</v>
      </c>
      <c r="B3655" t="s">
        <v>212</v>
      </c>
      <c r="C3655" t="s">
        <v>83</v>
      </c>
      <c r="D3655">
        <v>7</v>
      </c>
      <c r="E3655" s="1">
        <v>40627.774305555547</v>
      </c>
      <c r="F3655">
        <v>4.95</v>
      </c>
      <c r="G3655">
        <v>13839</v>
      </c>
      <c r="H3655" t="s">
        <v>10</v>
      </c>
      <c r="I3655" t="str">
        <f>IF(AND(LEFT(OnlineRetail[[#This Row],[InvoiceNo]],1)&lt;&gt;"C",OnlineRetail[[#This Row],[CustomerID]]&lt;&gt;""),"Yes","No")</f>
        <v>Yes</v>
      </c>
      <c r="J3655" s="4">
        <f>EOMONTH(OnlineRetail[[#This Row],[InvoiceDate]],-1)+1</f>
        <v>40603</v>
      </c>
      <c r="K3655" s="6">
        <f>OnlineRetail[[#This Row],[Quantity]]*OnlineRetail[[#This Row],[UnitPrice]]</f>
        <v>34.65</v>
      </c>
      <c r="L3655" t="str">
        <f t="shared" si="57"/>
        <v>13839|Mar-2011</v>
      </c>
    </row>
    <row r="3656" spans="1:12">
      <c r="A3656">
        <v>543076</v>
      </c>
      <c r="B3656" t="s">
        <v>227</v>
      </c>
      <c r="C3656" t="s">
        <v>9</v>
      </c>
      <c r="D3656">
        <v>6</v>
      </c>
      <c r="E3656" s="1">
        <v>40627.783333333333</v>
      </c>
      <c r="F3656">
        <v>4.95</v>
      </c>
      <c r="G3656">
        <v>13887</v>
      </c>
      <c r="H3656" t="s">
        <v>10</v>
      </c>
      <c r="I3656" t="str">
        <f>IF(AND(LEFT(OnlineRetail[[#This Row],[InvoiceNo]],1)&lt;&gt;"C",OnlineRetail[[#This Row],[CustomerID]]&lt;&gt;""),"Yes","No")</f>
        <v>Yes</v>
      </c>
      <c r="J3656" s="4">
        <f>EOMONTH(OnlineRetail[[#This Row],[InvoiceDate]],-1)+1</f>
        <v>40603</v>
      </c>
      <c r="K3656" s="6">
        <f>OnlineRetail[[#This Row],[Quantity]]*OnlineRetail[[#This Row],[UnitPrice]]</f>
        <v>29.700000000000003</v>
      </c>
      <c r="L3656" t="str">
        <f t="shared" si="57"/>
        <v>13887|Mar-2011</v>
      </c>
    </row>
    <row r="3657" spans="1:12">
      <c r="A3657">
        <v>548614</v>
      </c>
      <c r="B3657" t="s">
        <v>67</v>
      </c>
      <c r="C3657" t="s">
        <v>14</v>
      </c>
      <c r="D3657">
        <v>20</v>
      </c>
      <c r="E3657" s="1">
        <v>40627.78402777778</v>
      </c>
      <c r="F3657">
        <v>3.39</v>
      </c>
      <c r="G3657">
        <v>12763</v>
      </c>
      <c r="H3657" t="s">
        <v>10</v>
      </c>
      <c r="I3657" t="str">
        <f>IF(AND(LEFT(OnlineRetail[[#This Row],[InvoiceNo]],1)&lt;&gt;"C",OnlineRetail[[#This Row],[CustomerID]]&lt;&gt;""),"Yes","No")</f>
        <v>Yes</v>
      </c>
      <c r="J3657" s="4">
        <f>EOMONTH(OnlineRetail[[#This Row],[InvoiceDate]],-1)+1</f>
        <v>40603</v>
      </c>
      <c r="K3657" s="6">
        <f>OnlineRetail[[#This Row],[Quantity]]*OnlineRetail[[#This Row],[UnitPrice]]</f>
        <v>67.8</v>
      </c>
      <c r="L3657" t="str">
        <f t="shared" si="57"/>
        <v>12763|Mar-2011</v>
      </c>
    </row>
    <row r="3658" spans="1:12">
      <c r="A3658">
        <v>538295</v>
      </c>
      <c r="B3658" t="s">
        <v>175</v>
      </c>
      <c r="C3658" t="s">
        <v>16</v>
      </c>
      <c r="D3658">
        <v>21</v>
      </c>
      <c r="E3658" s="1">
        <v>40627.784722222219</v>
      </c>
      <c r="F3658">
        <v>0.85</v>
      </c>
      <c r="G3658">
        <v>12854</v>
      </c>
      <c r="H3658" t="s">
        <v>10</v>
      </c>
      <c r="I3658" t="str">
        <f>IF(AND(LEFT(OnlineRetail[[#This Row],[InvoiceNo]],1)&lt;&gt;"C",OnlineRetail[[#This Row],[CustomerID]]&lt;&gt;""),"Yes","No")</f>
        <v>Yes</v>
      </c>
      <c r="J3658" s="4">
        <f>EOMONTH(OnlineRetail[[#This Row],[InvoiceDate]],-1)+1</f>
        <v>40603</v>
      </c>
      <c r="K3658" s="6">
        <f>OnlineRetail[[#This Row],[Quantity]]*OnlineRetail[[#This Row],[UnitPrice]]</f>
        <v>17.849999999999998</v>
      </c>
      <c r="L3658" t="str">
        <f t="shared" si="57"/>
        <v>12854|Mar-2011</v>
      </c>
    </row>
    <row r="3659" spans="1:12">
      <c r="A3659">
        <v>549186</v>
      </c>
      <c r="B3659" t="s">
        <v>209</v>
      </c>
      <c r="C3659" t="s">
        <v>48</v>
      </c>
      <c r="D3659">
        <v>23</v>
      </c>
      <c r="E3659" s="1">
        <v>40627.79583333333</v>
      </c>
      <c r="F3659">
        <v>0.85</v>
      </c>
      <c r="G3659">
        <v>13052</v>
      </c>
      <c r="H3659" t="s">
        <v>31</v>
      </c>
      <c r="I3659" t="str">
        <f>IF(AND(LEFT(OnlineRetail[[#This Row],[InvoiceNo]],1)&lt;&gt;"C",OnlineRetail[[#This Row],[CustomerID]]&lt;&gt;""),"Yes","No")</f>
        <v>Yes</v>
      </c>
      <c r="J3659" s="4">
        <f>EOMONTH(OnlineRetail[[#This Row],[InvoiceDate]],-1)+1</f>
        <v>40603</v>
      </c>
      <c r="K3659" s="6">
        <f>OnlineRetail[[#This Row],[Quantity]]*OnlineRetail[[#This Row],[UnitPrice]]</f>
        <v>19.55</v>
      </c>
      <c r="L3659" t="str">
        <f t="shared" si="57"/>
        <v>13052|Mar-2011</v>
      </c>
    </row>
    <row r="3660" spans="1:12">
      <c r="A3660">
        <v>536525</v>
      </c>
      <c r="B3660" t="s">
        <v>190</v>
      </c>
      <c r="C3660" t="s">
        <v>24</v>
      </c>
      <c r="D3660">
        <v>20</v>
      </c>
      <c r="E3660" s="1">
        <v>40627.801388888889</v>
      </c>
      <c r="F3660">
        <v>1.65</v>
      </c>
      <c r="G3660">
        <v>13661</v>
      </c>
      <c r="H3660" t="s">
        <v>10</v>
      </c>
      <c r="I3660" t="str">
        <f>IF(AND(LEFT(OnlineRetail[[#This Row],[InvoiceNo]],1)&lt;&gt;"C",OnlineRetail[[#This Row],[CustomerID]]&lt;&gt;""),"Yes","No")</f>
        <v>Yes</v>
      </c>
      <c r="J3660" s="4">
        <f>EOMONTH(OnlineRetail[[#This Row],[InvoiceDate]],-1)+1</f>
        <v>40603</v>
      </c>
      <c r="K3660" s="6">
        <f>OnlineRetail[[#This Row],[Quantity]]*OnlineRetail[[#This Row],[UnitPrice]]</f>
        <v>33</v>
      </c>
      <c r="L3660" t="str">
        <f t="shared" si="57"/>
        <v>13661|Mar-2011</v>
      </c>
    </row>
    <row r="3661" spans="1:12">
      <c r="A3661">
        <v>550488</v>
      </c>
      <c r="B3661" t="s">
        <v>251</v>
      </c>
      <c r="C3661" t="s">
        <v>62</v>
      </c>
      <c r="D3661">
        <v>21</v>
      </c>
      <c r="E3661" s="1">
        <v>40627.803472222222</v>
      </c>
      <c r="F3661">
        <v>3.39</v>
      </c>
      <c r="G3661">
        <v>13758</v>
      </c>
      <c r="H3661" t="s">
        <v>10</v>
      </c>
      <c r="I3661" t="str">
        <f>IF(AND(LEFT(OnlineRetail[[#This Row],[InvoiceNo]],1)&lt;&gt;"C",OnlineRetail[[#This Row],[CustomerID]]&lt;&gt;""),"Yes","No")</f>
        <v>Yes</v>
      </c>
      <c r="J3661" s="4">
        <f>EOMONTH(OnlineRetail[[#This Row],[InvoiceDate]],-1)+1</f>
        <v>40603</v>
      </c>
      <c r="K3661" s="6">
        <f>OnlineRetail[[#This Row],[Quantity]]*OnlineRetail[[#This Row],[UnitPrice]]</f>
        <v>71.19</v>
      </c>
      <c r="L3661" t="str">
        <f t="shared" si="57"/>
        <v>13758|Mar-2011</v>
      </c>
    </row>
    <row r="3662" spans="1:12">
      <c r="A3662">
        <v>553976</v>
      </c>
      <c r="B3662" t="s">
        <v>213</v>
      </c>
      <c r="C3662" t="s">
        <v>48</v>
      </c>
      <c r="D3662">
        <v>14</v>
      </c>
      <c r="E3662" s="1">
        <v>40627.80972222222</v>
      </c>
      <c r="F3662">
        <v>2.1</v>
      </c>
      <c r="G3662">
        <v>13373</v>
      </c>
      <c r="H3662" t="s">
        <v>10</v>
      </c>
      <c r="I3662" t="str">
        <f>IF(AND(LEFT(OnlineRetail[[#This Row],[InvoiceNo]],1)&lt;&gt;"C",OnlineRetail[[#This Row],[CustomerID]]&lt;&gt;""),"Yes","No")</f>
        <v>Yes</v>
      </c>
      <c r="J3662" s="4">
        <f>EOMONTH(OnlineRetail[[#This Row],[InvoiceDate]],-1)+1</f>
        <v>40603</v>
      </c>
      <c r="K3662" s="6">
        <f>OnlineRetail[[#This Row],[Quantity]]*OnlineRetail[[#This Row],[UnitPrice]]</f>
        <v>29.400000000000002</v>
      </c>
      <c r="L3662" t="str">
        <f t="shared" si="57"/>
        <v>13373|Mar-2011</v>
      </c>
    </row>
    <row r="3663" spans="1:12">
      <c r="A3663">
        <v>554969</v>
      </c>
      <c r="B3663" t="s">
        <v>251</v>
      </c>
      <c r="C3663" t="s">
        <v>14</v>
      </c>
      <c r="D3663">
        <v>18</v>
      </c>
      <c r="E3663" s="1">
        <v>40628.354166666657</v>
      </c>
      <c r="F3663">
        <v>1.65</v>
      </c>
      <c r="G3663">
        <v>14114</v>
      </c>
      <c r="H3663" t="s">
        <v>10</v>
      </c>
      <c r="I3663" t="str">
        <f>IF(AND(LEFT(OnlineRetail[[#This Row],[InvoiceNo]],1)&lt;&gt;"C",OnlineRetail[[#This Row],[CustomerID]]&lt;&gt;""),"Yes","No")</f>
        <v>Yes</v>
      </c>
      <c r="J3663" s="4">
        <f>EOMONTH(OnlineRetail[[#This Row],[InvoiceDate]],-1)+1</f>
        <v>40603</v>
      </c>
      <c r="K3663" s="6">
        <f>OnlineRetail[[#This Row],[Quantity]]*OnlineRetail[[#This Row],[UnitPrice]]</f>
        <v>29.7</v>
      </c>
      <c r="L3663" t="str">
        <f t="shared" si="57"/>
        <v>14114|Mar-2011</v>
      </c>
    </row>
    <row r="3664" spans="1:12">
      <c r="A3664">
        <v>552318</v>
      </c>
      <c r="B3664" t="s">
        <v>254</v>
      </c>
      <c r="C3664" t="s">
        <v>48</v>
      </c>
      <c r="D3664">
        <v>19</v>
      </c>
      <c r="E3664" s="1">
        <v>40628.354166666657</v>
      </c>
      <c r="F3664">
        <v>7.95</v>
      </c>
      <c r="G3664">
        <v>14172</v>
      </c>
      <c r="H3664" t="s">
        <v>10</v>
      </c>
      <c r="I3664" t="str">
        <f>IF(AND(LEFT(OnlineRetail[[#This Row],[InvoiceNo]],1)&lt;&gt;"C",OnlineRetail[[#This Row],[CustomerID]]&lt;&gt;""),"Yes","No")</f>
        <v>Yes</v>
      </c>
      <c r="J3664" s="4">
        <f>EOMONTH(OnlineRetail[[#This Row],[InvoiceDate]],-1)+1</f>
        <v>40603</v>
      </c>
      <c r="K3664" s="6">
        <f>OnlineRetail[[#This Row],[Quantity]]*OnlineRetail[[#This Row],[UnitPrice]]</f>
        <v>151.05000000000001</v>
      </c>
      <c r="L3664" t="str">
        <f t="shared" si="57"/>
        <v>14172|Mar-2011</v>
      </c>
    </row>
    <row r="3665" spans="1:12">
      <c r="A3665">
        <v>539456</v>
      </c>
      <c r="B3665" t="s">
        <v>217</v>
      </c>
      <c r="C3665" t="s">
        <v>29</v>
      </c>
      <c r="D3665">
        <v>1</v>
      </c>
      <c r="E3665" s="1">
        <v>40628.36041666667</v>
      </c>
      <c r="F3665">
        <v>9.9499999999999993</v>
      </c>
      <c r="G3665">
        <v>12787</v>
      </c>
      <c r="H3665" t="s">
        <v>10</v>
      </c>
      <c r="I3665" t="str">
        <f>IF(AND(LEFT(OnlineRetail[[#This Row],[InvoiceNo]],1)&lt;&gt;"C",OnlineRetail[[#This Row],[CustomerID]]&lt;&gt;""),"Yes","No")</f>
        <v>Yes</v>
      </c>
      <c r="J3665" s="4">
        <f>EOMONTH(OnlineRetail[[#This Row],[InvoiceDate]],-1)+1</f>
        <v>40603</v>
      </c>
      <c r="K3665" s="6">
        <f>OnlineRetail[[#This Row],[Quantity]]*OnlineRetail[[#This Row],[UnitPrice]]</f>
        <v>9.9499999999999993</v>
      </c>
      <c r="L3665" t="str">
        <f t="shared" si="57"/>
        <v>12787|Mar-2011</v>
      </c>
    </row>
    <row r="3666" spans="1:12">
      <c r="A3666">
        <v>550612</v>
      </c>
      <c r="B3666" t="s">
        <v>202</v>
      </c>
      <c r="C3666" t="s">
        <v>33</v>
      </c>
      <c r="D3666">
        <v>19</v>
      </c>
      <c r="E3666" s="1">
        <v>40628.362500000003</v>
      </c>
      <c r="F3666">
        <v>2.1</v>
      </c>
      <c r="G3666">
        <v>12977</v>
      </c>
      <c r="H3666" t="s">
        <v>10</v>
      </c>
      <c r="I3666" t="str">
        <f>IF(AND(LEFT(OnlineRetail[[#This Row],[InvoiceNo]],1)&lt;&gt;"C",OnlineRetail[[#This Row],[CustomerID]]&lt;&gt;""),"Yes","No")</f>
        <v>Yes</v>
      </c>
      <c r="J3666" s="4">
        <f>EOMONTH(OnlineRetail[[#This Row],[InvoiceDate]],-1)+1</f>
        <v>40603</v>
      </c>
      <c r="K3666" s="6">
        <f>OnlineRetail[[#This Row],[Quantity]]*OnlineRetail[[#This Row],[UnitPrice]]</f>
        <v>39.9</v>
      </c>
      <c r="L3666" t="str">
        <f t="shared" si="57"/>
        <v>12977|Mar-2011</v>
      </c>
    </row>
    <row r="3667" spans="1:12">
      <c r="A3667">
        <v>556332</v>
      </c>
      <c r="B3667" t="s">
        <v>204</v>
      </c>
      <c r="C3667" t="s">
        <v>72</v>
      </c>
      <c r="D3667">
        <v>17</v>
      </c>
      <c r="E3667" s="1">
        <v>40628.380555555559</v>
      </c>
      <c r="F3667">
        <v>0.85</v>
      </c>
      <c r="G3667">
        <v>13982</v>
      </c>
      <c r="H3667" t="s">
        <v>10</v>
      </c>
      <c r="I3667" t="str">
        <f>IF(AND(LEFT(OnlineRetail[[#This Row],[InvoiceNo]],1)&lt;&gt;"C",OnlineRetail[[#This Row],[CustomerID]]&lt;&gt;""),"Yes","No")</f>
        <v>Yes</v>
      </c>
      <c r="J3667" s="4">
        <f>EOMONTH(OnlineRetail[[#This Row],[InvoiceDate]],-1)+1</f>
        <v>40603</v>
      </c>
      <c r="K3667" s="6">
        <f>OnlineRetail[[#This Row],[Quantity]]*OnlineRetail[[#This Row],[UnitPrice]]</f>
        <v>14.45</v>
      </c>
      <c r="L3667" t="str">
        <f t="shared" si="57"/>
        <v>13982|Mar-2011</v>
      </c>
    </row>
    <row r="3668" spans="1:12">
      <c r="A3668">
        <v>545037</v>
      </c>
      <c r="B3668" t="s">
        <v>151</v>
      </c>
      <c r="C3668" t="s">
        <v>14</v>
      </c>
      <c r="D3668">
        <v>16</v>
      </c>
      <c r="E3668" s="1">
        <v>40628.381249999999</v>
      </c>
      <c r="F3668">
        <v>1.25</v>
      </c>
      <c r="G3668">
        <v>13253</v>
      </c>
      <c r="H3668" t="s">
        <v>10</v>
      </c>
      <c r="I3668" t="str">
        <f>IF(AND(LEFT(OnlineRetail[[#This Row],[InvoiceNo]],1)&lt;&gt;"C",OnlineRetail[[#This Row],[CustomerID]]&lt;&gt;""),"Yes","No")</f>
        <v>Yes</v>
      </c>
      <c r="J3668" s="4">
        <f>EOMONTH(OnlineRetail[[#This Row],[InvoiceDate]],-1)+1</f>
        <v>40603</v>
      </c>
      <c r="K3668" s="6">
        <f>OnlineRetail[[#This Row],[Quantity]]*OnlineRetail[[#This Row],[UnitPrice]]</f>
        <v>20</v>
      </c>
      <c r="L3668" t="str">
        <f t="shared" si="57"/>
        <v>13253|Mar-2011</v>
      </c>
    </row>
    <row r="3669" spans="1:12">
      <c r="A3669">
        <v>548976</v>
      </c>
      <c r="B3669" t="s">
        <v>92</v>
      </c>
      <c r="C3669" t="s">
        <v>9</v>
      </c>
      <c r="D3669">
        <v>7</v>
      </c>
      <c r="E3669" s="1">
        <v>40628.401388888888</v>
      </c>
      <c r="F3669">
        <v>1.25</v>
      </c>
      <c r="G3669">
        <v>13770</v>
      </c>
      <c r="H3669" t="s">
        <v>10</v>
      </c>
      <c r="I3669" t="str">
        <f>IF(AND(LEFT(OnlineRetail[[#This Row],[InvoiceNo]],1)&lt;&gt;"C",OnlineRetail[[#This Row],[CustomerID]]&lt;&gt;""),"Yes","No")</f>
        <v>Yes</v>
      </c>
      <c r="J3669" s="4">
        <f>EOMONTH(OnlineRetail[[#This Row],[InvoiceDate]],-1)+1</f>
        <v>40603</v>
      </c>
      <c r="K3669" s="6">
        <f>OnlineRetail[[#This Row],[Quantity]]*OnlineRetail[[#This Row],[UnitPrice]]</f>
        <v>8.75</v>
      </c>
      <c r="L3669" t="str">
        <f t="shared" si="57"/>
        <v>13770|Mar-2011</v>
      </c>
    </row>
    <row r="3670" spans="1:12">
      <c r="A3670">
        <v>541272</v>
      </c>
      <c r="B3670" t="s">
        <v>115</v>
      </c>
      <c r="C3670" t="s">
        <v>12</v>
      </c>
      <c r="D3670">
        <v>8</v>
      </c>
      <c r="E3670" s="1">
        <v>40628.409722222219</v>
      </c>
      <c r="F3670">
        <v>5.95</v>
      </c>
      <c r="G3670">
        <v>12742</v>
      </c>
      <c r="H3670" t="s">
        <v>10</v>
      </c>
      <c r="I3670" t="str">
        <f>IF(AND(LEFT(OnlineRetail[[#This Row],[InvoiceNo]],1)&lt;&gt;"C",OnlineRetail[[#This Row],[CustomerID]]&lt;&gt;""),"Yes","No")</f>
        <v>Yes</v>
      </c>
      <c r="J3670" s="4">
        <f>EOMONTH(OnlineRetail[[#This Row],[InvoiceDate]],-1)+1</f>
        <v>40603</v>
      </c>
      <c r="K3670" s="6">
        <f>OnlineRetail[[#This Row],[Quantity]]*OnlineRetail[[#This Row],[UnitPrice]]</f>
        <v>47.6</v>
      </c>
      <c r="L3670" t="str">
        <f t="shared" si="57"/>
        <v>12742|Mar-2011</v>
      </c>
    </row>
    <row r="3671" spans="1:12">
      <c r="A3671">
        <v>553411</v>
      </c>
      <c r="B3671" t="s">
        <v>163</v>
      </c>
      <c r="C3671" t="s">
        <v>14</v>
      </c>
      <c r="D3671">
        <v>11</v>
      </c>
      <c r="E3671" s="1">
        <v>40628.418055555558</v>
      </c>
      <c r="F3671">
        <v>1.65</v>
      </c>
      <c r="G3671">
        <v>12447</v>
      </c>
      <c r="H3671" t="s">
        <v>31</v>
      </c>
      <c r="I3671" t="str">
        <f>IF(AND(LEFT(OnlineRetail[[#This Row],[InvoiceNo]],1)&lt;&gt;"C",OnlineRetail[[#This Row],[CustomerID]]&lt;&gt;""),"Yes","No")</f>
        <v>Yes</v>
      </c>
      <c r="J3671" s="4">
        <f>EOMONTH(OnlineRetail[[#This Row],[InvoiceDate]],-1)+1</f>
        <v>40603</v>
      </c>
      <c r="K3671" s="6">
        <f>OnlineRetail[[#This Row],[Quantity]]*OnlineRetail[[#This Row],[UnitPrice]]</f>
        <v>18.149999999999999</v>
      </c>
      <c r="L3671" t="str">
        <f t="shared" si="57"/>
        <v>12447|Mar-2011</v>
      </c>
    </row>
    <row r="3672" spans="1:12">
      <c r="A3672">
        <v>536659</v>
      </c>
      <c r="B3672" t="s">
        <v>249</v>
      </c>
      <c r="C3672" t="s">
        <v>24</v>
      </c>
      <c r="D3672">
        <v>2</v>
      </c>
      <c r="E3672" s="1">
        <v>40628.431250000001</v>
      </c>
      <c r="F3672">
        <v>3.39</v>
      </c>
      <c r="G3672">
        <v>13828</v>
      </c>
      <c r="H3672" t="s">
        <v>10</v>
      </c>
      <c r="I3672" t="str">
        <f>IF(AND(LEFT(OnlineRetail[[#This Row],[InvoiceNo]],1)&lt;&gt;"C",OnlineRetail[[#This Row],[CustomerID]]&lt;&gt;""),"Yes","No")</f>
        <v>Yes</v>
      </c>
      <c r="J3672" s="4">
        <f>EOMONTH(OnlineRetail[[#This Row],[InvoiceDate]],-1)+1</f>
        <v>40603</v>
      </c>
      <c r="K3672" s="6">
        <f>OnlineRetail[[#This Row],[Quantity]]*OnlineRetail[[#This Row],[UnitPrice]]</f>
        <v>6.78</v>
      </c>
      <c r="L3672" t="str">
        <f t="shared" si="57"/>
        <v>13828|Mar-2011</v>
      </c>
    </row>
    <row r="3673" spans="1:12">
      <c r="A3673">
        <v>552690</v>
      </c>
      <c r="B3673" t="s">
        <v>169</v>
      </c>
      <c r="C3673" t="s">
        <v>46</v>
      </c>
      <c r="D3673">
        <v>24</v>
      </c>
      <c r="E3673" s="1">
        <v>40628.452777777777</v>
      </c>
      <c r="F3673">
        <v>4.95</v>
      </c>
      <c r="G3673">
        <v>12441</v>
      </c>
      <c r="H3673" t="s">
        <v>10</v>
      </c>
      <c r="I3673" t="str">
        <f>IF(AND(LEFT(OnlineRetail[[#This Row],[InvoiceNo]],1)&lt;&gt;"C",OnlineRetail[[#This Row],[CustomerID]]&lt;&gt;""),"Yes","No")</f>
        <v>Yes</v>
      </c>
      <c r="J3673" s="4">
        <f>EOMONTH(OnlineRetail[[#This Row],[InvoiceDate]],-1)+1</f>
        <v>40603</v>
      </c>
      <c r="K3673" s="6">
        <f>OnlineRetail[[#This Row],[Quantity]]*OnlineRetail[[#This Row],[UnitPrice]]</f>
        <v>118.80000000000001</v>
      </c>
      <c r="L3673" t="str">
        <f t="shared" si="57"/>
        <v>12441|Mar-2011</v>
      </c>
    </row>
    <row r="3674" spans="1:12">
      <c r="A3674">
        <v>551248</v>
      </c>
      <c r="B3674" t="s">
        <v>86</v>
      </c>
      <c r="C3674" t="s">
        <v>42</v>
      </c>
      <c r="D3674">
        <v>1</v>
      </c>
      <c r="E3674" s="1">
        <v>40628.460416666669</v>
      </c>
      <c r="F3674">
        <v>2.5499999999999998</v>
      </c>
      <c r="G3674">
        <v>13071</v>
      </c>
      <c r="H3674" t="s">
        <v>10</v>
      </c>
      <c r="I3674" t="str">
        <f>IF(AND(LEFT(OnlineRetail[[#This Row],[InvoiceNo]],1)&lt;&gt;"C",OnlineRetail[[#This Row],[CustomerID]]&lt;&gt;""),"Yes","No")</f>
        <v>Yes</v>
      </c>
      <c r="J3674" s="4">
        <f>EOMONTH(OnlineRetail[[#This Row],[InvoiceDate]],-1)+1</f>
        <v>40603</v>
      </c>
      <c r="K3674" s="6">
        <f>OnlineRetail[[#This Row],[Quantity]]*OnlineRetail[[#This Row],[UnitPrice]]</f>
        <v>2.5499999999999998</v>
      </c>
      <c r="L3674" t="str">
        <f t="shared" si="57"/>
        <v>13071|Mar-2011</v>
      </c>
    </row>
    <row r="3675" spans="1:12">
      <c r="A3675">
        <v>553834</v>
      </c>
      <c r="B3675" t="s">
        <v>219</v>
      </c>
      <c r="C3675" t="s">
        <v>72</v>
      </c>
      <c r="D3675">
        <v>20</v>
      </c>
      <c r="E3675" s="1">
        <v>40628.461111111108</v>
      </c>
      <c r="F3675">
        <v>1.65</v>
      </c>
      <c r="G3675">
        <v>14047</v>
      </c>
      <c r="H3675" t="s">
        <v>10</v>
      </c>
      <c r="I3675" t="str">
        <f>IF(AND(LEFT(OnlineRetail[[#This Row],[InvoiceNo]],1)&lt;&gt;"C",OnlineRetail[[#This Row],[CustomerID]]&lt;&gt;""),"Yes","No")</f>
        <v>Yes</v>
      </c>
      <c r="J3675" s="4">
        <f>EOMONTH(OnlineRetail[[#This Row],[InvoiceDate]],-1)+1</f>
        <v>40603</v>
      </c>
      <c r="K3675" s="6">
        <f>OnlineRetail[[#This Row],[Quantity]]*OnlineRetail[[#This Row],[UnitPrice]]</f>
        <v>33</v>
      </c>
      <c r="L3675" t="str">
        <f t="shared" si="57"/>
        <v>14047|Mar-2011</v>
      </c>
    </row>
    <row r="3676" spans="1:12">
      <c r="A3676">
        <v>549199</v>
      </c>
      <c r="B3676" t="s">
        <v>235</v>
      </c>
      <c r="C3676" t="s">
        <v>72</v>
      </c>
      <c r="D3676">
        <v>19</v>
      </c>
      <c r="E3676" s="1">
        <v>40628.470138888893</v>
      </c>
      <c r="F3676">
        <v>2.1</v>
      </c>
      <c r="G3676">
        <v>12879</v>
      </c>
      <c r="H3676" t="s">
        <v>10</v>
      </c>
      <c r="I3676" t="str">
        <f>IF(AND(LEFT(OnlineRetail[[#This Row],[InvoiceNo]],1)&lt;&gt;"C",OnlineRetail[[#This Row],[CustomerID]]&lt;&gt;""),"Yes","No")</f>
        <v>Yes</v>
      </c>
      <c r="J3676" s="4">
        <f>EOMONTH(OnlineRetail[[#This Row],[InvoiceDate]],-1)+1</f>
        <v>40603</v>
      </c>
      <c r="K3676" s="6">
        <f>OnlineRetail[[#This Row],[Quantity]]*OnlineRetail[[#This Row],[UnitPrice]]</f>
        <v>39.9</v>
      </c>
      <c r="L3676" t="str">
        <f t="shared" si="57"/>
        <v>12879|Mar-2011</v>
      </c>
    </row>
    <row r="3677" spans="1:12">
      <c r="A3677">
        <v>552337</v>
      </c>
      <c r="B3677" t="s">
        <v>34</v>
      </c>
      <c r="C3677" t="s">
        <v>83</v>
      </c>
      <c r="D3677">
        <v>5</v>
      </c>
      <c r="E3677" s="1">
        <v>40628.473611111112</v>
      </c>
      <c r="F3677">
        <v>4.25</v>
      </c>
      <c r="G3677">
        <v>14131</v>
      </c>
      <c r="H3677" t="s">
        <v>70</v>
      </c>
      <c r="I3677" t="str">
        <f>IF(AND(LEFT(OnlineRetail[[#This Row],[InvoiceNo]],1)&lt;&gt;"C",OnlineRetail[[#This Row],[CustomerID]]&lt;&gt;""),"Yes","No")</f>
        <v>Yes</v>
      </c>
      <c r="J3677" s="4">
        <f>EOMONTH(OnlineRetail[[#This Row],[InvoiceDate]],-1)+1</f>
        <v>40603</v>
      </c>
      <c r="K3677" s="6">
        <f>OnlineRetail[[#This Row],[Quantity]]*OnlineRetail[[#This Row],[UnitPrice]]</f>
        <v>21.25</v>
      </c>
      <c r="L3677" t="str">
        <f t="shared" si="57"/>
        <v>14131|Mar-2011</v>
      </c>
    </row>
    <row r="3678" spans="1:12">
      <c r="A3678">
        <v>545972</v>
      </c>
      <c r="B3678" t="s">
        <v>270</v>
      </c>
      <c r="C3678" t="s">
        <v>50</v>
      </c>
      <c r="D3678">
        <v>17</v>
      </c>
      <c r="E3678" s="1">
        <v>40628.489583333343</v>
      </c>
      <c r="F3678">
        <v>9.9499999999999993</v>
      </c>
      <c r="G3678">
        <v>12964</v>
      </c>
      <c r="H3678" t="s">
        <v>17</v>
      </c>
      <c r="I3678" t="str">
        <f>IF(AND(LEFT(OnlineRetail[[#This Row],[InvoiceNo]],1)&lt;&gt;"C",OnlineRetail[[#This Row],[CustomerID]]&lt;&gt;""),"Yes","No")</f>
        <v>Yes</v>
      </c>
      <c r="J3678" s="4">
        <f>EOMONTH(OnlineRetail[[#This Row],[InvoiceDate]],-1)+1</f>
        <v>40603</v>
      </c>
      <c r="K3678" s="6">
        <f>OnlineRetail[[#This Row],[Quantity]]*OnlineRetail[[#This Row],[UnitPrice]]</f>
        <v>169.14999999999998</v>
      </c>
      <c r="L3678" t="str">
        <f t="shared" si="57"/>
        <v>12964|Mar-2011</v>
      </c>
    </row>
    <row r="3679" spans="1:12">
      <c r="A3679">
        <v>537151</v>
      </c>
      <c r="B3679" t="s">
        <v>92</v>
      </c>
      <c r="C3679" t="s">
        <v>29</v>
      </c>
      <c r="D3679">
        <v>22</v>
      </c>
      <c r="E3679" s="1">
        <v>40628.490972222222</v>
      </c>
      <c r="F3679">
        <v>0.85</v>
      </c>
      <c r="G3679">
        <v>13027</v>
      </c>
      <c r="H3679" t="s">
        <v>10</v>
      </c>
      <c r="I3679" t="str">
        <f>IF(AND(LEFT(OnlineRetail[[#This Row],[InvoiceNo]],1)&lt;&gt;"C",OnlineRetail[[#This Row],[CustomerID]]&lt;&gt;""),"Yes","No")</f>
        <v>Yes</v>
      </c>
      <c r="J3679" s="4">
        <f>EOMONTH(OnlineRetail[[#This Row],[InvoiceDate]],-1)+1</f>
        <v>40603</v>
      </c>
      <c r="K3679" s="6">
        <f>OnlineRetail[[#This Row],[Quantity]]*OnlineRetail[[#This Row],[UnitPrice]]</f>
        <v>18.7</v>
      </c>
      <c r="L3679" t="str">
        <f t="shared" si="57"/>
        <v>13027|Mar-2011</v>
      </c>
    </row>
    <row r="3680" spans="1:12">
      <c r="A3680">
        <v>540916</v>
      </c>
      <c r="B3680" t="s">
        <v>111</v>
      </c>
      <c r="C3680" t="s">
        <v>46</v>
      </c>
      <c r="D3680">
        <v>2</v>
      </c>
      <c r="E3680" s="1">
        <v>40628.511805555558</v>
      </c>
      <c r="F3680">
        <v>1.65</v>
      </c>
      <c r="G3680">
        <v>14085</v>
      </c>
      <c r="H3680" t="s">
        <v>10</v>
      </c>
      <c r="I3680" t="str">
        <f>IF(AND(LEFT(OnlineRetail[[#This Row],[InvoiceNo]],1)&lt;&gt;"C",OnlineRetail[[#This Row],[CustomerID]]&lt;&gt;""),"Yes","No")</f>
        <v>Yes</v>
      </c>
      <c r="J3680" s="4">
        <f>EOMONTH(OnlineRetail[[#This Row],[InvoiceDate]],-1)+1</f>
        <v>40603</v>
      </c>
      <c r="K3680" s="6">
        <f>OnlineRetail[[#This Row],[Quantity]]*OnlineRetail[[#This Row],[UnitPrice]]</f>
        <v>3.3</v>
      </c>
      <c r="L3680" t="str">
        <f t="shared" si="57"/>
        <v>14085|Mar-2011</v>
      </c>
    </row>
    <row r="3681" spans="1:12">
      <c r="A3681">
        <v>546526</v>
      </c>
      <c r="B3681" t="s">
        <v>189</v>
      </c>
      <c r="C3681" t="s">
        <v>53</v>
      </c>
      <c r="D3681">
        <v>10</v>
      </c>
      <c r="E3681" s="1">
        <v>40628.524305555547</v>
      </c>
      <c r="F3681">
        <v>4.25</v>
      </c>
      <c r="G3681">
        <v>13652</v>
      </c>
      <c r="H3681" t="s">
        <v>10</v>
      </c>
      <c r="I3681" t="str">
        <f>IF(AND(LEFT(OnlineRetail[[#This Row],[InvoiceNo]],1)&lt;&gt;"C",OnlineRetail[[#This Row],[CustomerID]]&lt;&gt;""),"Yes","No")</f>
        <v>Yes</v>
      </c>
      <c r="J3681" s="4">
        <f>EOMONTH(OnlineRetail[[#This Row],[InvoiceDate]],-1)+1</f>
        <v>40603</v>
      </c>
      <c r="K3681" s="6">
        <f>OnlineRetail[[#This Row],[Quantity]]*OnlineRetail[[#This Row],[UnitPrice]]</f>
        <v>42.5</v>
      </c>
      <c r="L3681" t="str">
        <f t="shared" si="57"/>
        <v>13652|Mar-2011</v>
      </c>
    </row>
    <row r="3682" spans="1:12">
      <c r="A3682">
        <v>544018</v>
      </c>
      <c r="B3682" t="s">
        <v>231</v>
      </c>
      <c r="C3682" t="s">
        <v>19</v>
      </c>
      <c r="D3682">
        <v>18</v>
      </c>
      <c r="E3682" s="1">
        <v>40628.527777777781</v>
      </c>
      <c r="F3682">
        <v>9.9499999999999993</v>
      </c>
      <c r="G3682">
        <v>13278</v>
      </c>
      <c r="H3682" t="s">
        <v>10</v>
      </c>
      <c r="I3682" t="str">
        <f>IF(AND(LEFT(OnlineRetail[[#This Row],[InvoiceNo]],1)&lt;&gt;"C",OnlineRetail[[#This Row],[CustomerID]]&lt;&gt;""),"Yes","No")</f>
        <v>Yes</v>
      </c>
      <c r="J3682" s="4">
        <f>EOMONTH(OnlineRetail[[#This Row],[InvoiceDate]],-1)+1</f>
        <v>40603</v>
      </c>
      <c r="K3682" s="6">
        <f>OnlineRetail[[#This Row],[Quantity]]*OnlineRetail[[#This Row],[UnitPrice]]</f>
        <v>179.1</v>
      </c>
      <c r="L3682" t="str">
        <f t="shared" si="57"/>
        <v>13278|Mar-2011</v>
      </c>
    </row>
    <row r="3683" spans="1:12">
      <c r="A3683">
        <v>545106</v>
      </c>
      <c r="B3683" t="s">
        <v>163</v>
      </c>
      <c r="C3683" t="s">
        <v>9</v>
      </c>
      <c r="D3683">
        <v>1</v>
      </c>
      <c r="E3683" s="1">
        <v>40628.529166666667</v>
      </c>
      <c r="F3683">
        <v>1.25</v>
      </c>
      <c r="G3683">
        <v>14126</v>
      </c>
      <c r="H3683" t="s">
        <v>10</v>
      </c>
      <c r="I3683" t="str">
        <f>IF(AND(LEFT(OnlineRetail[[#This Row],[InvoiceNo]],1)&lt;&gt;"C",OnlineRetail[[#This Row],[CustomerID]]&lt;&gt;""),"Yes","No")</f>
        <v>Yes</v>
      </c>
      <c r="J3683" s="4">
        <f>EOMONTH(OnlineRetail[[#This Row],[InvoiceDate]],-1)+1</f>
        <v>40603</v>
      </c>
      <c r="K3683" s="6">
        <f>OnlineRetail[[#This Row],[Quantity]]*OnlineRetail[[#This Row],[UnitPrice]]</f>
        <v>1.25</v>
      </c>
      <c r="L3683" t="str">
        <f t="shared" si="57"/>
        <v>14126|Mar-2011</v>
      </c>
    </row>
    <row r="3684" spans="1:12">
      <c r="A3684">
        <v>543282</v>
      </c>
      <c r="B3684" t="s">
        <v>115</v>
      </c>
      <c r="C3684" t="s">
        <v>83</v>
      </c>
      <c r="D3684">
        <v>22</v>
      </c>
      <c r="E3684" s="1">
        <v>40628.533333333333</v>
      </c>
      <c r="F3684">
        <v>1.65</v>
      </c>
      <c r="G3684">
        <v>13364</v>
      </c>
      <c r="H3684" t="s">
        <v>10</v>
      </c>
      <c r="I3684" t="str">
        <f>IF(AND(LEFT(OnlineRetail[[#This Row],[InvoiceNo]],1)&lt;&gt;"C",OnlineRetail[[#This Row],[CustomerID]]&lt;&gt;""),"Yes","No")</f>
        <v>Yes</v>
      </c>
      <c r="J3684" s="4">
        <f>EOMONTH(OnlineRetail[[#This Row],[InvoiceDate]],-1)+1</f>
        <v>40603</v>
      </c>
      <c r="K3684" s="6">
        <f>OnlineRetail[[#This Row],[Quantity]]*OnlineRetail[[#This Row],[UnitPrice]]</f>
        <v>36.299999999999997</v>
      </c>
      <c r="L3684" t="str">
        <f t="shared" si="57"/>
        <v>13364|Mar-2011</v>
      </c>
    </row>
    <row r="3685" spans="1:12">
      <c r="A3685">
        <v>538212</v>
      </c>
      <c r="B3685" t="s">
        <v>76</v>
      </c>
      <c r="C3685" t="s">
        <v>16</v>
      </c>
      <c r="D3685">
        <v>4</v>
      </c>
      <c r="E3685" s="1">
        <v>40628.53402777778</v>
      </c>
      <c r="F3685">
        <v>3.39</v>
      </c>
      <c r="G3685">
        <v>13273</v>
      </c>
      <c r="H3685" t="s">
        <v>36</v>
      </c>
      <c r="I3685" t="str">
        <f>IF(AND(LEFT(OnlineRetail[[#This Row],[InvoiceNo]],1)&lt;&gt;"C",OnlineRetail[[#This Row],[CustomerID]]&lt;&gt;""),"Yes","No")</f>
        <v>Yes</v>
      </c>
      <c r="J3685" s="4">
        <f>EOMONTH(OnlineRetail[[#This Row],[InvoiceDate]],-1)+1</f>
        <v>40603</v>
      </c>
      <c r="K3685" s="6">
        <f>OnlineRetail[[#This Row],[Quantity]]*OnlineRetail[[#This Row],[UnitPrice]]</f>
        <v>13.56</v>
      </c>
      <c r="L3685" t="str">
        <f t="shared" si="57"/>
        <v>13273|Mar-2011</v>
      </c>
    </row>
    <row r="3686" spans="1:12">
      <c r="A3686">
        <v>554735</v>
      </c>
      <c r="B3686" t="s">
        <v>180</v>
      </c>
      <c r="C3686" t="s">
        <v>33</v>
      </c>
      <c r="D3686">
        <v>5</v>
      </c>
      <c r="E3686" s="1">
        <v>40628.53402777778</v>
      </c>
      <c r="F3686">
        <v>4.95</v>
      </c>
      <c r="G3686">
        <v>13584</v>
      </c>
      <c r="H3686" t="s">
        <v>10</v>
      </c>
      <c r="I3686" t="str">
        <f>IF(AND(LEFT(OnlineRetail[[#This Row],[InvoiceNo]],1)&lt;&gt;"C",OnlineRetail[[#This Row],[CustomerID]]&lt;&gt;""),"Yes","No")</f>
        <v>Yes</v>
      </c>
      <c r="J3686" s="4">
        <f>EOMONTH(OnlineRetail[[#This Row],[InvoiceDate]],-1)+1</f>
        <v>40603</v>
      </c>
      <c r="K3686" s="6">
        <f>OnlineRetail[[#This Row],[Quantity]]*OnlineRetail[[#This Row],[UnitPrice]]</f>
        <v>24.75</v>
      </c>
      <c r="L3686" t="str">
        <f t="shared" si="57"/>
        <v>13584|Mar-2011</v>
      </c>
    </row>
    <row r="3687" spans="1:12">
      <c r="A3687">
        <v>539809</v>
      </c>
      <c r="B3687" t="s">
        <v>58</v>
      </c>
      <c r="C3687" t="s">
        <v>14</v>
      </c>
      <c r="D3687">
        <v>23</v>
      </c>
      <c r="E3687" s="1">
        <v>40628.538888888892</v>
      </c>
      <c r="F3687">
        <v>9.9499999999999993</v>
      </c>
      <c r="G3687">
        <v>12355</v>
      </c>
      <c r="H3687" t="s">
        <v>10</v>
      </c>
      <c r="I3687" t="str">
        <f>IF(AND(LEFT(OnlineRetail[[#This Row],[InvoiceNo]],1)&lt;&gt;"C",OnlineRetail[[#This Row],[CustomerID]]&lt;&gt;""),"Yes","No")</f>
        <v>Yes</v>
      </c>
      <c r="J3687" s="4">
        <f>EOMONTH(OnlineRetail[[#This Row],[InvoiceDate]],-1)+1</f>
        <v>40603</v>
      </c>
      <c r="K3687" s="6">
        <f>OnlineRetail[[#This Row],[Quantity]]*OnlineRetail[[#This Row],[UnitPrice]]</f>
        <v>228.85</v>
      </c>
      <c r="L3687" t="str">
        <f t="shared" si="57"/>
        <v>12355|Mar-2011</v>
      </c>
    </row>
    <row r="3688" spans="1:12">
      <c r="A3688">
        <v>552474</v>
      </c>
      <c r="B3688" t="s">
        <v>54</v>
      </c>
      <c r="C3688" t="s">
        <v>46</v>
      </c>
      <c r="D3688">
        <v>21</v>
      </c>
      <c r="E3688" s="1">
        <v>40628.539583333331</v>
      </c>
      <c r="F3688">
        <v>3.39</v>
      </c>
      <c r="G3688">
        <v>13372</v>
      </c>
      <c r="H3688" t="s">
        <v>10</v>
      </c>
      <c r="I3688" t="str">
        <f>IF(AND(LEFT(OnlineRetail[[#This Row],[InvoiceNo]],1)&lt;&gt;"C",OnlineRetail[[#This Row],[CustomerID]]&lt;&gt;""),"Yes","No")</f>
        <v>Yes</v>
      </c>
      <c r="J3688" s="4">
        <f>EOMONTH(OnlineRetail[[#This Row],[InvoiceDate]],-1)+1</f>
        <v>40603</v>
      </c>
      <c r="K3688" s="6">
        <f>OnlineRetail[[#This Row],[Quantity]]*OnlineRetail[[#This Row],[UnitPrice]]</f>
        <v>71.19</v>
      </c>
      <c r="L3688" t="str">
        <f t="shared" si="57"/>
        <v>13372|Mar-2011</v>
      </c>
    </row>
    <row r="3689" spans="1:12">
      <c r="A3689">
        <v>536381</v>
      </c>
      <c r="B3689" t="s">
        <v>226</v>
      </c>
      <c r="C3689" t="s">
        <v>29</v>
      </c>
      <c r="D3689">
        <v>8</v>
      </c>
      <c r="E3689" s="1">
        <v>40628.539583333331</v>
      </c>
      <c r="F3689">
        <v>4.25</v>
      </c>
      <c r="G3689">
        <v>12968</v>
      </c>
      <c r="H3689" t="s">
        <v>10</v>
      </c>
      <c r="I3689" t="str">
        <f>IF(AND(LEFT(OnlineRetail[[#This Row],[InvoiceNo]],1)&lt;&gt;"C",OnlineRetail[[#This Row],[CustomerID]]&lt;&gt;""),"Yes","No")</f>
        <v>Yes</v>
      </c>
      <c r="J3689" s="4">
        <f>EOMONTH(OnlineRetail[[#This Row],[InvoiceDate]],-1)+1</f>
        <v>40603</v>
      </c>
      <c r="K3689" s="6">
        <f>OnlineRetail[[#This Row],[Quantity]]*OnlineRetail[[#This Row],[UnitPrice]]</f>
        <v>34</v>
      </c>
      <c r="L3689" t="str">
        <f t="shared" si="57"/>
        <v>12968|Mar-2011</v>
      </c>
    </row>
    <row r="3690" spans="1:12">
      <c r="A3690">
        <v>554189</v>
      </c>
      <c r="B3690" t="s">
        <v>11</v>
      </c>
      <c r="C3690" t="s">
        <v>42</v>
      </c>
      <c r="D3690">
        <v>9</v>
      </c>
      <c r="E3690" s="1">
        <v>40628.544444444437</v>
      </c>
      <c r="F3690">
        <v>2.5499999999999998</v>
      </c>
      <c r="G3690">
        <v>12698</v>
      </c>
      <c r="H3690" t="s">
        <v>121</v>
      </c>
      <c r="I3690" t="str">
        <f>IF(AND(LEFT(OnlineRetail[[#This Row],[InvoiceNo]],1)&lt;&gt;"C",OnlineRetail[[#This Row],[CustomerID]]&lt;&gt;""),"Yes","No")</f>
        <v>Yes</v>
      </c>
      <c r="J3690" s="4">
        <f>EOMONTH(OnlineRetail[[#This Row],[InvoiceDate]],-1)+1</f>
        <v>40603</v>
      </c>
      <c r="K3690" s="6">
        <f>OnlineRetail[[#This Row],[Quantity]]*OnlineRetail[[#This Row],[UnitPrice]]</f>
        <v>22.95</v>
      </c>
      <c r="L3690" t="str">
        <f t="shared" si="57"/>
        <v>12698|Mar-2011</v>
      </c>
    </row>
    <row r="3691" spans="1:12">
      <c r="A3691">
        <v>541791</v>
      </c>
      <c r="B3691" t="s">
        <v>235</v>
      </c>
      <c r="C3691" t="s">
        <v>83</v>
      </c>
      <c r="D3691">
        <v>9</v>
      </c>
      <c r="E3691" s="1">
        <v>40628.577777777777</v>
      </c>
      <c r="F3691">
        <v>4.95</v>
      </c>
      <c r="G3691">
        <v>14251</v>
      </c>
      <c r="H3691" t="s">
        <v>10</v>
      </c>
      <c r="I3691" t="str">
        <f>IF(AND(LEFT(OnlineRetail[[#This Row],[InvoiceNo]],1)&lt;&gt;"C",OnlineRetail[[#This Row],[CustomerID]]&lt;&gt;""),"Yes","No")</f>
        <v>Yes</v>
      </c>
      <c r="J3691" s="4">
        <f>EOMONTH(OnlineRetail[[#This Row],[InvoiceDate]],-1)+1</f>
        <v>40603</v>
      </c>
      <c r="K3691" s="6">
        <f>OnlineRetail[[#This Row],[Quantity]]*OnlineRetail[[#This Row],[UnitPrice]]</f>
        <v>44.550000000000004</v>
      </c>
      <c r="L3691" t="str">
        <f t="shared" si="57"/>
        <v>14251|Mar-2011</v>
      </c>
    </row>
    <row r="3692" spans="1:12">
      <c r="A3692">
        <v>546360</v>
      </c>
      <c r="B3692" t="s">
        <v>257</v>
      </c>
      <c r="C3692" t="s">
        <v>39</v>
      </c>
      <c r="D3692">
        <v>24</v>
      </c>
      <c r="E3692" s="1">
        <v>40628.598611111112</v>
      </c>
      <c r="F3692">
        <v>9.9499999999999993</v>
      </c>
      <c r="G3692">
        <v>13584</v>
      </c>
      <c r="H3692" t="s">
        <v>17</v>
      </c>
      <c r="I3692" t="str">
        <f>IF(AND(LEFT(OnlineRetail[[#This Row],[InvoiceNo]],1)&lt;&gt;"C",OnlineRetail[[#This Row],[CustomerID]]&lt;&gt;""),"Yes","No")</f>
        <v>Yes</v>
      </c>
      <c r="J3692" s="4">
        <f>EOMONTH(OnlineRetail[[#This Row],[InvoiceDate]],-1)+1</f>
        <v>40603</v>
      </c>
      <c r="K3692" s="6">
        <f>OnlineRetail[[#This Row],[Quantity]]*OnlineRetail[[#This Row],[UnitPrice]]</f>
        <v>238.79999999999998</v>
      </c>
      <c r="L3692" t="str">
        <f t="shared" si="57"/>
        <v>13584|Mar-2011</v>
      </c>
    </row>
    <row r="3693" spans="1:12">
      <c r="A3693">
        <v>552009</v>
      </c>
      <c r="B3693" t="s">
        <v>103</v>
      </c>
      <c r="C3693" t="s">
        <v>53</v>
      </c>
      <c r="D3693">
        <v>18</v>
      </c>
      <c r="E3693" s="1">
        <v>40628.602777777778</v>
      </c>
      <c r="F3693">
        <v>4.95</v>
      </c>
      <c r="G3693">
        <v>14108</v>
      </c>
      <c r="H3693" t="s">
        <v>10</v>
      </c>
      <c r="I3693" t="str">
        <f>IF(AND(LEFT(OnlineRetail[[#This Row],[InvoiceNo]],1)&lt;&gt;"C",OnlineRetail[[#This Row],[CustomerID]]&lt;&gt;""),"Yes","No")</f>
        <v>Yes</v>
      </c>
      <c r="J3693" s="4">
        <f>EOMONTH(OnlineRetail[[#This Row],[InvoiceDate]],-1)+1</f>
        <v>40603</v>
      </c>
      <c r="K3693" s="6">
        <f>OnlineRetail[[#This Row],[Quantity]]*OnlineRetail[[#This Row],[UnitPrice]]</f>
        <v>89.100000000000009</v>
      </c>
      <c r="L3693" t="str">
        <f t="shared" si="57"/>
        <v>14108|Mar-2011</v>
      </c>
    </row>
    <row r="3694" spans="1:12">
      <c r="A3694">
        <v>549782</v>
      </c>
      <c r="B3694" t="s">
        <v>197</v>
      </c>
      <c r="C3694" t="s">
        <v>29</v>
      </c>
      <c r="D3694">
        <v>20</v>
      </c>
      <c r="E3694" s="1">
        <v>40628.612500000003</v>
      </c>
      <c r="F3694">
        <v>4.25</v>
      </c>
      <c r="G3694">
        <v>13554</v>
      </c>
      <c r="H3694" t="s">
        <v>10</v>
      </c>
      <c r="I3694" t="str">
        <f>IF(AND(LEFT(OnlineRetail[[#This Row],[InvoiceNo]],1)&lt;&gt;"C",OnlineRetail[[#This Row],[CustomerID]]&lt;&gt;""),"Yes","No")</f>
        <v>Yes</v>
      </c>
      <c r="J3694" s="4">
        <f>EOMONTH(OnlineRetail[[#This Row],[InvoiceDate]],-1)+1</f>
        <v>40603</v>
      </c>
      <c r="K3694" s="6">
        <f>OnlineRetail[[#This Row],[Quantity]]*OnlineRetail[[#This Row],[UnitPrice]]</f>
        <v>85</v>
      </c>
      <c r="L3694" t="str">
        <f t="shared" si="57"/>
        <v>13554|Mar-2011</v>
      </c>
    </row>
    <row r="3695" spans="1:12">
      <c r="A3695">
        <v>545288</v>
      </c>
      <c r="B3695" t="s">
        <v>218</v>
      </c>
      <c r="C3695" t="s">
        <v>62</v>
      </c>
      <c r="D3695">
        <v>2</v>
      </c>
      <c r="E3695" s="1">
        <v>40628.62777777778</v>
      </c>
      <c r="F3695">
        <v>9.9499999999999993</v>
      </c>
      <c r="G3695">
        <v>13168</v>
      </c>
      <c r="H3695" t="s">
        <v>10</v>
      </c>
      <c r="I3695" t="str">
        <f>IF(AND(LEFT(OnlineRetail[[#This Row],[InvoiceNo]],1)&lt;&gt;"C",OnlineRetail[[#This Row],[CustomerID]]&lt;&gt;""),"Yes","No")</f>
        <v>Yes</v>
      </c>
      <c r="J3695" s="4">
        <f>EOMONTH(OnlineRetail[[#This Row],[InvoiceDate]],-1)+1</f>
        <v>40603</v>
      </c>
      <c r="K3695" s="6">
        <f>OnlineRetail[[#This Row],[Quantity]]*OnlineRetail[[#This Row],[UnitPrice]]</f>
        <v>19.899999999999999</v>
      </c>
      <c r="L3695" t="str">
        <f t="shared" si="57"/>
        <v>13168|Mar-2011</v>
      </c>
    </row>
    <row r="3696" spans="1:12">
      <c r="A3696">
        <v>556356</v>
      </c>
      <c r="B3696" t="s">
        <v>94</v>
      </c>
      <c r="C3696" t="s">
        <v>46</v>
      </c>
      <c r="D3696">
        <v>1</v>
      </c>
      <c r="E3696" s="1">
        <v>40628.629166666673</v>
      </c>
      <c r="F3696">
        <v>3.39</v>
      </c>
      <c r="G3696">
        <v>13887</v>
      </c>
      <c r="H3696" t="s">
        <v>31</v>
      </c>
      <c r="I3696" t="str">
        <f>IF(AND(LEFT(OnlineRetail[[#This Row],[InvoiceNo]],1)&lt;&gt;"C",OnlineRetail[[#This Row],[CustomerID]]&lt;&gt;""),"Yes","No")</f>
        <v>Yes</v>
      </c>
      <c r="J3696" s="4">
        <f>EOMONTH(OnlineRetail[[#This Row],[InvoiceDate]],-1)+1</f>
        <v>40603</v>
      </c>
      <c r="K3696" s="6">
        <f>OnlineRetail[[#This Row],[Quantity]]*OnlineRetail[[#This Row],[UnitPrice]]</f>
        <v>3.39</v>
      </c>
      <c r="L3696" t="str">
        <f t="shared" si="57"/>
        <v>13887|Mar-2011</v>
      </c>
    </row>
    <row r="3697" spans="1:12">
      <c r="A3697">
        <v>547166</v>
      </c>
      <c r="B3697" t="s">
        <v>132</v>
      </c>
      <c r="C3697" t="s">
        <v>24</v>
      </c>
      <c r="D3697">
        <v>9</v>
      </c>
      <c r="E3697" s="1">
        <v>40628.631249999999</v>
      </c>
      <c r="F3697">
        <v>2.5499999999999998</v>
      </c>
      <c r="G3697">
        <v>13990</v>
      </c>
      <c r="H3697" t="s">
        <v>10</v>
      </c>
      <c r="I3697" t="str">
        <f>IF(AND(LEFT(OnlineRetail[[#This Row],[InvoiceNo]],1)&lt;&gt;"C",OnlineRetail[[#This Row],[CustomerID]]&lt;&gt;""),"Yes","No")</f>
        <v>Yes</v>
      </c>
      <c r="J3697" s="4">
        <f>EOMONTH(OnlineRetail[[#This Row],[InvoiceDate]],-1)+1</f>
        <v>40603</v>
      </c>
      <c r="K3697" s="6">
        <f>OnlineRetail[[#This Row],[Quantity]]*OnlineRetail[[#This Row],[UnitPrice]]</f>
        <v>22.95</v>
      </c>
      <c r="L3697" t="str">
        <f t="shared" si="57"/>
        <v>13990|Mar-2011</v>
      </c>
    </row>
    <row r="3698" spans="1:12">
      <c r="A3698">
        <v>543520</v>
      </c>
      <c r="B3698" t="s">
        <v>237</v>
      </c>
      <c r="C3698" t="s">
        <v>12</v>
      </c>
      <c r="D3698">
        <v>19</v>
      </c>
      <c r="E3698" s="1">
        <v>40628.63958333333</v>
      </c>
      <c r="F3698">
        <v>7.95</v>
      </c>
      <c r="G3698">
        <v>12870</v>
      </c>
      <c r="H3698" t="s">
        <v>10</v>
      </c>
      <c r="I3698" t="str">
        <f>IF(AND(LEFT(OnlineRetail[[#This Row],[InvoiceNo]],1)&lt;&gt;"C",OnlineRetail[[#This Row],[CustomerID]]&lt;&gt;""),"Yes","No")</f>
        <v>Yes</v>
      </c>
      <c r="J3698" s="4">
        <f>EOMONTH(OnlineRetail[[#This Row],[InvoiceDate]],-1)+1</f>
        <v>40603</v>
      </c>
      <c r="K3698" s="6">
        <f>OnlineRetail[[#This Row],[Quantity]]*OnlineRetail[[#This Row],[UnitPrice]]</f>
        <v>151.05000000000001</v>
      </c>
      <c r="L3698" t="str">
        <f t="shared" si="57"/>
        <v>12870|Mar-2011</v>
      </c>
    </row>
    <row r="3699" spans="1:12">
      <c r="A3699">
        <v>553312</v>
      </c>
      <c r="B3699" t="s">
        <v>91</v>
      </c>
      <c r="C3699" t="s">
        <v>14</v>
      </c>
      <c r="D3699">
        <v>14</v>
      </c>
      <c r="E3699" s="1">
        <v>40628.698611111111</v>
      </c>
      <c r="F3699">
        <v>4.25</v>
      </c>
      <c r="G3699">
        <v>13706</v>
      </c>
      <c r="H3699" t="s">
        <v>36</v>
      </c>
      <c r="I3699" t="str">
        <f>IF(AND(LEFT(OnlineRetail[[#This Row],[InvoiceNo]],1)&lt;&gt;"C",OnlineRetail[[#This Row],[CustomerID]]&lt;&gt;""),"Yes","No")</f>
        <v>Yes</v>
      </c>
      <c r="J3699" s="4">
        <f>EOMONTH(OnlineRetail[[#This Row],[InvoiceDate]],-1)+1</f>
        <v>40603</v>
      </c>
      <c r="K3699" s="6">
        <f>OnlineRetail[[#This Row],[Quantity]]*OnlineRetail[[#This Row],[UnitPrice]]</f>
        <v>59.5</v>
      </c>
      <c r="L3699" t="str">
        <f t="shared" si="57"/>
        <v>13706|Mar-2011</v>
      </c>
    </row>
    <row r="3700" spans="1:12">
      <c r="A3700">
        <v>537466</v>
      </c>
      <c r="B3700" t="s">
        <v>159</v>
      </c>
      <c r="C3700" t="s">
        <v>48</v>
      </c>
      <c r="D3700">
        <v>4</v>
      </c>
      <c r="E3700" s="1">
        <v>40628.714583333327</v>
      </c>
      <c r="F3700">
        <v>0.85</v>
      </c>
      <c r="G3700">
        <v>12854</v>
      </c>
      <c r="H3700" t="s">
        <v>10</v>
      </c>
      <c r="I3700" t="str">
        <f>IF(AND(LEFT(OnlineRetail[[#This Row],[InvoiceNo]],1)&lt;&gt;"C",OnlineRetail[[#This Row],[CustomerID]]&lt;&gt;""),"Yes","No")</f>
        <v>Yes</v>
      </c>
      <c r="J3700" s="4">
        <f>EOMONTH(OnlineRetail[[#This Row],[InvoiceDate]],-1)+1</f>
        <v>40603</v>
      </c>
      <c r="K3700" s="6">
        <f>OnlineRetail[[#This Row],[Quantity]]*OnlineRetail[[#This Row],[UnitPrice]]</f>
        <v>3.4</v>
      </c>
      <c r="L3700" t="str">
        <f t="shared" si="57"/>
        <v>12854|Mar-2011</v>
      </c>
    </row>
    <row r="3701" spans="1:12">
      <c r="A3701">
        <v>538461</v>
      </c>
      <c r="B3701" t="s">
        <v>136</v>
      </c>
      <c r="C3701" t="s">
        <v>39</v>
      </c>
      <c r="D3701">
        <v>21</v>
      </c>
      <c r="E3701" s="1">
        <v>40628.73333333333</v>
      </c>
      <c r="F3701">
        <v>3.39</v>
      </c>
      <c r="G3701">
        <v>13774</v>
      </c>
      <c r="H3701" t="s">
        <v>25</v>
      </c>
      <c r="I3701" t="str">
        <f>IF(AND(LEFT(OnlineRetail[[#This Row],[InvoiceNo]],1)&lt;&gt;"C",OnlineRetail[[#This Row],[CustomerID]]&lt;&gt;""),"Yes","No")</f>
        <v>Yes</v>
      </c>
      <c r="J3701" s="4">
        <f>EOMONTH(OnlineRetail[[#This Row],[InvoiceDate]],-1)+1</f>
        <v>40603</v>
      </c>
      <c r="K3701" s="6">
        <f>OnlineRetail[[#This Row],[Quantity]]*OnlineRetail[[#This Row],[UnitPrice]]</f>
        <v>71.19</v>
      </c>
      <c r="L3701" t="str">
        <f t="shared" si="57"/>
        <v>13774|Mar-2011</v>
      </c>
    </row>
    <row r="3702" spans="1:12">
      <c r="A3702">
        <v>539706</v>
      </c>
      <c r="B3702" t="s">
        <v>218</v>
      </c>
      <c r="C3702" t="s">
        <v>53</v>
      </c>
      <c r="D3702">
        <v>12</v>
      </c>
      <c r="E3702" s="1">
        <v>40628.74722222222</v>
      </c>
      <c r="F3702">
        <v>5.95</v>
      </c>
      <c r="G3702">
        <v>13791</v>
      </c>
      <c r="H3702" t="s">
        <v>25</v>
      </c>
      <c r="I3702" t="str">
        <f>IF(AND(LEFT(OnlineRetail[[#This Row],[InvoiceNo]],1)&lt;&gt;"C",OnlineRetail[[#This Row],[CustomerID]]&lt;&gt;""),"Yes","No")</f>
        <v>Yes</v>
      </c>
      <c r="J3702" s="4">
        <f>EOMONTH(OnlineRetail[[#This Row],[InvoiceDate]],-1)+1</f>
        <v>40603</v>
      </c>
      <c r="K3702" s="6">
        <f>OnlineRetail[[#This Row],[Quantity]]*OnlineRetail[[#This Row],[UnitPrice]]</f>
        <v>71.400000000000006</v>
      </c>
      <c r="L3702" t="str">
        <f t="shared" si="57"/>
        <v>13791|Mar-2011</v>
      </c>
    </row>
    <row r="3703" spans="1:12">
      <c r="A3703">
        <v>547578</v>
      </c>
      <c r="B3703" t="s">
        <v>150</v>
      </c>
      <c r="C3703" t="s">
        <v>62</v>
      </c>
      <c r="D3703">
        <v>1</v>
      </c>
      <c r="E3703" s="1">
        <v>40628.77847222222</v>
      </c>
      <c r="F3703">
        <v>1.65</v>
      </c>
      <c r="G3703">
        <v>12384</v>
      </c>
      <c r="H3703" t="s">
        <v>10</v>
      </c>
      <c r="I3703" t="str">
        <f>IF(AND(LEFT(OnlineRetail[[#This Row],[InvoiceNo]],1)&lt;&gt;"C",OnlineRetail[[#This Row],[CustomerID]]&lt;&gt;""),"Yes","No")</f>
        <v>Yes</v>
      </c>
      <c r="J3703" s="4">
        <f>EOMONTH(OnlineRetail[[#This Row],[InvoiceDate]],-1)+1</f>
        <v>40603</v>
      </c>
      <c r="K3703" s="6">
        <f>OnlineRetail[[#This Row],[Quantity]]*OnlineRetail[[#This Row],[UnitPrice]]</f>
        <v>1.65</v>
      </c>
      <c r="L3703" t="str">
        <f t="shared" si="57"/>
        <v>12384|Mar-2011</v>
      </c>
    </row>
    <row r="3704" spans="1:12">
      <c r="A3704">
        <v>538651</v>
      </c>
      <c r="B3704" t="s">
        <v>259</v>
      </c>
      <c r="C3704" t="s">
        <v>46</v>
      </c>
      <c r="D3704">
        <v>8</v>
      </c>
      <c r="E3704" s="1">
        <v>40628.800000000003</v>
      </c>
      <c r="F3704">
        <v>1.65</v>
      </c>
      <c r="G3704">
        <v>12411</v>
      </c>
      <c r="H3704" t="s">
        <v>121</v>
      </c>
      <c r="I3704" t="str">
        <f>IF(AND(LEFT(OnlineRetail[[#This Row],[InvoiceNo]],1)&lt;&gt;"C",OnlineRetail[[#This Row],[CustomerID]]&lt;&gt;""),"Yes","No")</f>
        <v>Yes</v>
      </c>
      <c r="J3704" s="4">
        <f>EOMONTH(OnlineRetail[[#This Row],[InvoiceDate]],-1)+1</f>
        <v>40603</v>
      </c>
      <c r="K3704" s="6">
        <f>OnlineRetail[[#This Row],[Quantity]]*OnlineRetail[[#This Row],[UnitPrice]]</f>
        <v>13.2</v>
      </c>
      <c r="L3704" t="str">
        <f t="shared" si="57"/>
        <v>12411|Mar-2011</v>
      </c>
    </row>
    <row r="3705" spans="1:12">
      <c r="A3705">
        <v>549439</v>
      </c>
      <c r="B3705" t="s">
        <v>57</v>
      </c>
      <c r="C3705" t="s">
        <v>42</v>
      </c>
      <c r="D3705">
        <v>15</v>
      </c>
      <c r="E3705" s="1">
        <v>40628.813888888893</v>
      </c>
      <c r="F3705">
        <v>5.95</v>
      </c>
      <c r="G3705">
        <v>13322</v>
      </c>
      <c r="H3705" t="s">
        <v>10</v>
      </c>
      <c r="I3705" t="str">
        <f>IF(AND(LEFT(OnlineRetail[[#This Row],[InvoiceNo]],1)&lt;&gt;"C",OnlineRetail[[#This Row],[CustomerID]]&lt;&gt;""),"Yes","No")</f>
        <v>Yes</v>
      </c>
      <c r="J3705" s="4">
        <f>EOMONTH(OnlineRetail[[#This Row],[InvoiceDate]],-1)+1</f>
        <v>40603</v>
      </c>
      <c r="K3705" s="6">
        <f>OnlineRetail[[#This Row],[Quantity]]*OnlineRetail[[#This Row],[UnitPrice]]</f>
        <v>89.25</v>
      </c>
      <c r="L3705" t="str">
        <f t="shared" si="57"/>
        <v>13322|Mar-2011</v>
      </c>
    </row>
    <row r="3706" spans="1:12">
      <c r="A3706">
        <v>544713</v>
      </c>
      <c r="B3706" t="s">
        <v>246</v>
      </c>
      <c r="C3706" t="s">
        <v>62</v>
      </c>
      <c r="D3706">
        <v>6</v>
      </c>
      <c r="E3706" s="1">
        <v>40628.815972222219</v>
      </c>
      <c r="F3706">
        <v>7.95</v>
      </c>
      <c r="G3706">
        <v>12885</v>
      </c>
      <c r="H3706" t="s">
        <v>10</v>
      </c>
      <c r="I3706" t="str">
        <f>IF(AND(LEFT(OnlineRetail[[#This Row],[InvoiceNo]],1)&lt;&gt;"C",OnlineRetail[[#This Row],[CustomerID]]&lt;&gt;""),"Yes","No")</f>
        <v>Yes</v>
      </c>
      <c r="J3706" s="4">
        <f>EOMONTH(OnlineRetail[[#This Row],[InvoiceDate]],-1)+1</f>
        <v>40603</v>
      </c>
      <c r="K3706" s="6">
        <f>OnlineRetail[[#This Row],[Quantity]]*OnlineRetail[[#This Row],[UnitPrice]]</f>
        <v>47.7</v>
      </c>
      <c r="L3706" t="str">
        <f t="shared" si="57"/>
        <v>12885|Mar-2011</v>
      </c>
    </row>
    <row r="3707" spans="1:12">
      <c r="A3707">
        <v>555276</v>
      </c>
      <c r="B3707" t="s">
        <v>274</v>
      </c>
      <c r="C3707" t="s">
        <v>42</v>
      </c>
      <c r="D3707">
        <v>2</v>
      </c>
      <c r="E3707" s="1">
        <v>40628.816666666673</v>
      </c>
      <c r="F3707">
        <v>9.9499999999999993</v>
      </c>
      <c r="G3707">
        <v>12562</v>
      </c>
      <c r="H3707" t="s">
        <v>10</v>
      </c>
      <c r="I3707" t="str">
        <f>IF(AND(LEFT(OnlineRetail[[#This Row],[InvoiceNo]],1)&lt;&gt;"C",OnlineRetail[[#This Row],[CustomerID]]&lt;&gt;""),"Yes","No")</f>
        <v>Yes</v>
      </c>
      <c r="J3707" s="4">
        <f>EOMONTH(OnlineRetail[[#This Row],[InvoiceDate]],-1)+1</f>
        <v>40603</v>
      </c>
      <c r="K3707" s="6">
        <f>OnlineRetail[[#This Row],[Quantity]]*OnlineRetail[[#This Row],[UnitPrice]]</f>
        <v>19.899999999999999</v>
      </c>
      <c r="L3707" t="str">
        <f t="shared" si="57"/>
        <v>12562|Mar-2011</v>
      </c>
    </row>
    <row r="3708" spans="1:12" hidden="1">
      <c r="A3708">
        <v>539410</v>
      </c>
      <c r="B3708" t="s">
        <v>199</v>
      </c>
      <c r="C3708" t="s">
        <v>29</v>
      </c>
      <c r="D3708">
        <v>11</v>
      </c>
      <c r="E3708" s="1">
        <v>40629.334027777782</v>
      </c>
      <c r="F3708">
        <v>2.5499999999999998</v>
      </c>
      <c r="H3708" t="s">
        <v>10</v>
      </c>
      <c r="I3708" t="str">
        <f>IF(AND(LEFT(OnlineRetail[[#This Row],[InvoiceNo]],1)&lt;&gt;"C",OnlineRetail[[#This Row],[CustomerID]]&lt;&gt;""),"Yes","No")</f>
        <v>No</v>
      </c>
      <c r="J3708" s="4">
        <f>EOMONTH(OnlineRetail[[#This Row],[InvoiceDate]],-1)+1</f>
        <v>40603</v>
      </c>
      <c r="K3708" s="6">
        <f>OnlineRetail[[#This Row],[Quantity]]*OnlineRetail[[#This Row],[UnitPrice]]</f>
        <v>28.049999999999997</v>
      </c>
      <c r="L3708" t="str">
        <f t="shared" si="57"/>
        <v/>
      </c>
    </row>
    <row r="3709" spans="1:12">
      <c r="A3709">
        <v>550280</v>
      </c>
      <c r="B3709" t="s">
        <v>250</v>
      </c>
      <c r="C3709" t="s">
        <v>50</v>
      </c>
      <c r="D3709">
        <v>21</v>
      </c>
      <c r="E3709" s="1">
        <v>40629.345138888893</v>
      </c>
      <c r="F3709">
        <v>7.95</v>
      </c>
      <c r="G3709">
        <v>12850</v>
      </c>
      <c r="H3709" t="s">
        <v>10</v>
      </c>
      <c r="I3709" t="str">
        <f>IF(AND(LEFT(OnlineRetail[[#This Row],[InvoiceNo]],1)&lt;&gt;"C",OnlineRetail[[#This Row],[CustomerID]]&lt;&gt;""),"Yes","No")</f>
        <v>Yes</v>
      </c>
      <c r="J3709" s="4">
        <f>EOMONTH(OnlineRetail[[#This Row],[InvoiceDate]],-1)+1</f>
        <v>40603</v>
      </c>
      <c r="K3709" s="6">
        <f>OnlineRetail[[#This Row],[Quantity]]*OnlineRetail[[#This Row],[UnitPrice]]</f>
        <v>166.95000000000002</v>
      </c>
      <c r="L3709" t="str">
        <f t="shared" si="57"/>
        <v>12850|Mar-2011</v>
      </c>
    </row>
    <row r="3710" spans="1:12">
      <c r="A3710">
        <v>545335</v>
      </c>
      <c r="B3710" t="s">
        <v>193</v>
      </c>
      <c r="C3710" t="s">
        <v>29</v>
      </c>
      <c r="D3710">
        <v>12</v>
      </c>
      <c r="E3710" s="1">
        <v>40629.347222222219</v>
      </c>
      <c r="F3710">
        <v>7.95</v>
      </c>
      <c r="G3710">
        <v>13631</v>
      </c>
      <c r="H3710" t="s">
        <v>10</v>
      </c>
      <c r="I3710" t="str">
        <f>IF(AND(LEFT(OnlineRetail[[#This Row],[InvoiceNo]],1)&lt;&gt;"C",OnlineRetail[[#This Row],[CustomerID]]&lt;&gt;""),"Yes","No")</f>
        <v>Yes</v>
      </c>
      <c r="J3710" s="4">
        <f>EOMONTH(OnlineRetail[[#This Row],[InvoiceDate]],-1)+1</f>
        <v>40603</v>
      </c>
      <c r="K3710" s="6">
        <f>OnlineRetail[[#This Row],[Quantity]]*OnlineRetail[[#This Row],[UnitPrice]]</f>
        <v>95.4</v>
      </c>
      <c r="L3710" t="str">
        <f t="shared" si="57"/>
        <v>13631|Mar-2011</v>
      </c>
    </row>
    <row r="3711" spans="1:12">
      <c r="A3711">
        <v>549466</v>
      </c>
      <c r="B3711" t="s">
        <v>80</v>
      </c>
      <c r="C3711" t="s">
        <v>48</v>
      </c>
      <c r="D3711">
        <v>2</v>
      </c>
      <c r="E3711" s="1">
        <v>40629.351388888892</v>
      </c>
      <c r="F3711">
        <v>1.25</v>
      </c>
      <c r="G3711">
        <v>13839</v>
      </c>
      <c r="H3711" t="s">
        <v>10</v>
      </c>
      <c r="I3711" t="str">
        <f>IF(AND(LEFT(OnlineRetail[[#This Row],[InvoiceNo]],1)&lt;&gt;"C",OnlineRetail[[#This Row],[CustomerID]]&lt;&gt;""),"Yes","No")</f>
        <v>Yes</v>
      </c>
      <c r="J3711" s="4">
        <f>EOMONTH(OnlineRetail[[#This Row],[InvoiceDate]],-1)+1</f>
        <v>40603</v>
      </c>
      <c r="K3711" s="6">
        <f>OnlineRetail[[#This Row],[Quantity]]*OnlineRetail[[#This Row],[UnitPrice]]</f>
        <v>2.5</v>
      </c>
      <c r="L3711" t="str">
        <f t="shared" si="57"/>
        <v>13839|Mar-2011</v>
      </c>
    </row>
    <row r="3712" spans="1:12">
      <c r="A3712">
        <v>549626</v>
      </c>
      <c r="B3712" t="s">
        <v>167</v>
      </c>
      <c r="C3712" t="s">
        <v>62</v>
      </c>
      <c r="D3712">
        <v>17</v>
      </c>
      <c r="E3712" s="1">
        <v>40629.363888888889</v>
      </c>
      <c r="F3712">
        <v>2.1</v>
      </c>
      <c r="G3712">
        <v>14018</v>
      </c>
      <c r="H3712" t="s">
        <v>10</v>
      </c>
      <c r="I3712" t="str">
        <f>IF(AND(LEFT(OnlineRetail[[#This Row],[InvoiceNo]],1)&lt;&gt;"C",OnlineRetail[[#This Row],[CustomerID]]&lt;&gt;""),"Yes","No")</f>
        <v>Yes</v>
      </c>
      <c r="J3712" s="4">
        <f>EOMONTH(OnlineRetail[[#This Row],[InvoiceDate]],-1)+1</f>
        <v>40603</v>
      </c>
      <c r="K3712" s="6">
        <f>OnlineRetail[[#This Row],[Quantity]]*OnlineRetail[[#This Row],[UnitPrice]]</f>
        <v>35.700000000000003</v>
      </c>
      <c r="L3712" t="str">
        <f t="shared" si="57"/>
        <v>14018|Mar-2011</v>
      </c>
    </row>
    <row r="3713" spans="1:12">
      <c r="A3713">
        <v>547544</v>
      </c>
      <c r="B3713" t="s">
        <v>112</v>
      </c>
      <c r="C3713" t="s">
        <v>33</v>
      </c>
      <c r="D3713">
        <v>12</v>
      </c>
      <c r="E3713" s="1">
        <v>40629.364583333343</v>
      </c>
      <c r="F3713">
        <v>4.95</v>
      </c>
      <c r="G3713">
        <v>14001</v>
      </c>
      <c r="H3713" t="s">
        <v>10</v>
      </c>
      <c r="I3713" t="str">
        <f>IF(AND(LEFT(OnlineRetail[[#This Row],[InvoiceNo]],1)&lt;&gt;"C",OnlineRetail[[#This Row],[CustomerID]]&lt;&gt;""),"Yes","No")</f>
        <v>Yes</v>
      </c>
      <c r="J3713" s="4">
        <f>EOMONTH(OnlineRetail[[#This Row],[InvoiceDate]],-1)+1</f>
        <v>40603</v>
      </c>
      <c r="K3713" s="6">
        <f>OnlineRetail[[#This Row],[Quantity]]*OnlineRetail[[#This Row],[UnitPrice]]</f>
        <v>59.400000000000006</v>
      </c>
      <c r="L3713" t="str">
        <f t="shared" si="57"/>
        <v>14001|Mar-2011</v>
      </c>
    </row>
    <row r="3714" spans="1:12">
      <c r="A3714">
        <v>550860</v>
      </c>
      <c r="B3714" t="s">
        <v>124</v>
      </c>
      <c r="C3714" t="s">
        <v>9</v>
      </c>
      <c r="D3714">
        <v>10</v>
      </c>
      <c r="E3714" s="1">
        <v>40629.399305555547</v>
      </c>
      <c r="F3714">
        <v>2.5499999999999998</v>
      </c>
      <c r="G3714">
        <v>12674</v>
      </c>
      <c r="H3714" t="s">
        <v>10</v>
      </c>
      <c r="I3714" t="str">
        <f>IF(AND(LEFT(OnlineRetail[[#This Row],[InvoiceNo]],1)&lt;&gt;"C",OnlineRetail[[#This Row],[CustomerID]]&lt;&gt;""),"Yes","No")</f>
        <v>Yes</v>
      </c>
      <c r="J3714" s="4">
        <f>EOMONTH(OnlineRetail[[#This Row],[InvoiceDate]],-1)+1</f>
        <v>40603</v>
      </c>
      <c r="K3714" s="6">
        <f>OnlineRetail[[#This Row],[Quantity]]*OnlineRetail[[#This Row],[UnitPrice]]</f>
        <v>25.5</v>
      </c>
      <c r="L3714" t="str">
        <f t="shared" ref="L3714:L3777" si="58">IF(I3714="Yes",G3714&amp;"|"&amp;TEXT(J3714,"mmm-yyyy"),"")</f>
        <v>12674|Mar-2011</v>
      </c>
    </row>
    <row r="3715" spans="1:12" hidden="1">
      <c r="A3715" t="s">
        <v>316</v>
      </c>
      <c r="B3715" t="s">
        <v>84</v>
      </c>
      <c r="C3715" t="s">
        <v>27</v>
      </c>
      <c r="D3715">
        <v>5</v>
      </c>
      <c r="E3715" s="1">
        <v>40629.399305555547</v>
      </c>
      <c r="F3715">
        <v>5.95</v>
      </c>
      <c r="G3715">
        <v>12826</v>
      </c>
      <c r="H3715" t="s">
        <v>10</v>
      </c>
      <c r="I3715" t="str">
        <f>IF(AND(LEFT(OnlineRetail[[#This Row],[InvoiceNo]],1)&lt;&gt;"C",OnlineRetail[[#This Row],[CustomerID]]&lt;&gt;""),"Yes","No")</f>
        <v>No</v>
      </c>
      <c r="J3715" s="4">
        <f>EOMONTH(OnlineRetail[[#This Row],[InvoiceDate]],-1)+1</f>
        <v>40603</v>
      </c>
      <c r="K3715" s="6">
        <f>OnlineRetail[[#This Row],[Quantity]]*OnlineRetail[[#This Row],[UnitPrice]]</f>
        <v>29.75</v>
      </c>
      <c r="L3715" t="str">
        <f t="shared" si="58"/>
        <v/>
      </c>
    </row>
    <row r="3716" spans="1:12">
      <c r="A3716">
        <v>553341</v>
      </c>
      <c r="B3716" t="s">
        <v>56</v>
      </c>
      <c r="C3716" t="s">
        <v>21</v>
      </c>
      <c r="D3716">
        <v>22</v>
      </c>
      <c r="E3716" s="1">
        <v>40629.414583333331</v>
      </c>
      <c r="F3716">
        <v>9.9499999999999993</v>
      </c>
      <c r="G3716">
        <v>12515</v>
      </c>
      <c r="H3716" t="s">
        <v>121</v>
      </c>
      <c r="I3716" t="str">
        <f>IF(AND(LEFT(OnlineRetail[[#This Row],[InvoiceNo]],1)&lt;&gt;"C",OnlineRetail[[#This Row],[CustomerID]]&lt;&gt;""),"Yes","No")</f>
        <v>Yes</v>
      </c>
      <c r="J3716" s="4">
        <f>EOMONTH(OnlineRetail[[#This Row],[InvoiceDate]],-1)+1</f>
        <v>40603</v>
      </c>
      <c r="K3716" s="6">
        <f>OnlineRetail[[#This Row],[Quantity]]*OnlineRetail[[#This Row],[UnitPrice]]</f>
        <v>218.89999999999998</v>
      </c>
      <c r="L3716" t="str">
        <f t="shared" si="58"/>
        <v>12515|Mar-2011</v>
      </c>
    </row>
    <row r="3717" spans="1:12">
      <c r="A3717">
        <v>539292</v>
      </c>
      <c r="B3717" t="s">
        <v>114</v>
      </c>
      <c r="C3717" t="s">
        <v>50</v>
      </c>
      <c r="D3717">
        <v>19</v>
      </c>
      <c r="E3717" s="1">
        <v>40629.419444444437</v>
      </c>
      <c r="F3717">
        <v>1.65</v>
      </c>
      <c r="G3717">
        <v>13450</v>
      </c>
      <c r="H3717" t="s">
        <v>10</v>
      </c>
      <c r="I3717" t="str">
        <f>IF(AND(LEFT(OnlineRetail[[#This Row],[InvoiceNo]],1)&lt;&gt;"C",OnlineRetail[[#This Row],[CustomerID]]&lt;&gt;""),"Yes","No")</f>
        <v>Yes</v>
      </c>
      <c r="J3717" s="4">
        <f>EOMONTH(OnlineRetail[[#This Row],[InvoiceDate]],-1)+1</f>
        <v>40603</v>
      </c>
      <c r="K3717" s="6">
        <f>OnlineRetail[[#This Row],[Quantity]]*OnlineRetail[[#This Row],[UnitPrice]]</f>
        <v>31.349999999999998</v>
      </c>
      <c r="L3717" t="str">
        <f t="shared" si="58"/>
        <v>13450|Mar-2011</v>
      </c>
    </row>
    <row r="3718" spans="1:12">
      <c r="A3718">
        <v>548718</v>
      </c>
      <c r="B3718" t="s">
        <v>299</v>
      </c>
      <c r="C3718" t="s">
        <v>72</v>
      </c>
      <c r="D3718">
        <v>4</v>
      </c>
      <c r="E3718" s="1">
        <v>40629.423611111109</v>
      </c>
      <c r="F3718">
        <v>2.1</v>
      </c>
      <c r="G3718">
        <v>14122</v>
      </c>
      <c r="H3718" t="s">
        <v>10</v>
      </c>
      <c r="I3718" t="str">
        <f>IF(AND(LEFT(OnlineRetail[[#This Row],[InvoiceNo]],1)&lt;&gt;"C",OnlineRetail[[#This Row],[CustomerID]]&lt;&gt;""),"Yes","No")</f>
        <v>Yes</v>
      </c>
      <c r="J3718" s="4">
        <f>EOMONTH(OnlineRetail[[#This Row],[InvoiceDate]],-1)+1</f>
        <v>40603</v>
      </c>
      <c r="K3718" s="6">
        <f>OnlineRetail[[#This Row],[Quantity]]*OnlineRetail[[#This Row],[UnitPrice]]</f>
        <v>8.4</v>
      </c>
      <c r="L3718" t="str">
        <f t="shared" si="58"/>
        <v>14122|Mar-2011</v>
      </c>
    </row>
    <row r="3719" spans="1:12">
      <c r="A3719">
        <v>548790</v>
      </c>
      <c r="B3719" t="s">
        <v>216</v>
      </c>
      <c r="C3719" t="s">
        <v>42</v>
      </c>
      <c r="D3719">
        <v>12</v>
      </c>
      <c r="E3719" s="1">
        <v>40629.426388888889</v>
      </c>
      <c r="F3719">
        <v>1.25</v>
      </c>
      <c r="G3719">
        <v>12447</v>
      </c>
      <c r="H3719" t="s">
        <v>10</v>
      </c>
      <c r="I3719" t="str">
        <f>IF(AND(LEFT(OnlineRetail[[#This Row],[InvoiceNo]],1)&lt;&gt;"C",OnlineRetail[[#This Row],[CustomerID]]&lt;&gt;""),"Yes","No")</f>
        <v>Yes</v>
      </c>
      <c r="J3719" s="4">
        <f>EOMONTH(OnlineRetail[[#This Row],[InvoiceDate]],-1)+1</f>
        <v>40603</v>
      </c>
      <c r="K3719" s="6">
        <f>OnlineRetail[[#This Row],[Quantity]]*OnlineRetail[[#This Row],[UnitPrice]]</f>
        <v>15</v>
      </c>
      <c r="L3719" t="str">
        <f t="shared" si="58"/>
        <v>12447|Mar-2011</v>
      </c>
    </row>
    <row r="3720" spans="1:12">
      <c r="A3720">
        <v>556127</v>
      </c>
      <c r="B3720" t="s">
        <v>254</v>
      </c>
      <c r="C3720" t="s">
        <v>21</v>
      </c>
      <c r="D3720">
        <v>7</v>
      </c>
      <c r="E3720" s="1">
        <v>40629.447916666657</v>
      </c>
      <c r="F3720">
        <v>0.85</v>
      </c>
      <c r="G3720">
        <v>12447</v>
      </c>
      <c r="H3720" t="s">
        <v>10</v>
      </c>
      <c r="I3720" t="str">
        <f>IF(AND(LEFT(OnlineRetail[[#This Row],[InvoiceNo]],1)&lt;&gt;"C",OnlineRetail[[#This Row],[CustomerID]]&lt;&gt;""),"Yes","No")</f>
        <v>Yes</v>
      </c>
      <c r="J3720" s="4">
        <f>EOMONTH(OnlineRetail[[#This Row],[InvoiceDate]],-1)+1</f>
        <v>40603</v>
      </c>
      <c r="K3720" s="6">
        <f>OnlineRetail[[#This Row],[Quantity]]*OnlineRetail[[#This Row],[UnitPrice]]</f>
        <v>5.95</v>
      </c>
      <c r="L3720" t="str">
        <f t="shared" si="58"/>
        <v>12447|Mar-2011</v>
      </c>
    </row>
    <row r="3721" spans="1:12">
      <c r="A3721">
        <v>540162</v>
      </c>
      <c r="B3721" t="s">
        <v>132</v>
      </c>
      <c r="C3721" t="s">
        <v>9</v>
      </c>
      <c r="D3721">
        <v>16</v>
      </c>
      <c r="E3721" s="1">
        <v>40629.451388888891</v>
      </c>
      <c r="F3721">
        <v>1.25</v>
      </c>
      <c r="G3721">
        <v>13372</v>
      </c>
      <c r="H3721" t="s">
        <v>10</v>
      </c>
      <c r="I3721" t="str">
        <f>IF(AND(LEFT(OnlineRetail[[#This Row],[InvoiceNo]],1)&lt;&gt;"C",OnlineRetail[[#This Row],[CustomerID]]&lt;&gt;""),"Yes","No")</f>
        <v>Yes</v>
      </c>
      <c r="J3721" s="4">
        <f>EOMONTH(OnlineRetail[[#This Row],[InvoiceDate]],-1)+1</f>
        <v>40603</v>
      </c>
      <c r="K3721" s="6">
        <f>OnlineRetail[[#This Row],[Quantity]]*OnlineRetail[[#This Row],[UnitPrice]]</f>
        <v>20</v>
      </c>
      <c r="L3721" t="str">
        <f t="shared" si="58"/>
        <v>13372|Mar-2011</v>
      </c>
    </row>
    <row r="3722" spans="1:12">
      <c r="A3722">
        <v>552102</v>
      </c>
      <c r="B3722" t="s">
        <v>65</v>
      </c>
      <c r="C3722" t="s">
        <v>46</v>
      </c>
      <c r="D3722">
        <v>5</v>
      </c>
      <c r="E3722" s="1">
        <v>40629.453472222223</v>
      </c>
      <c r="F3722">
        <v>9.9499999999999993</v>
      </c>
      <c r="G3722">
        <v>14166</v>
      </c>
      <c r="H3722" t="s">
        <v>10</v>
      </c>
      <c r="I3722" t="str">
        <f>IF(AND(LEFT(OnlineRetail[[#This Row],[InvoiceNo]],1)&lt;&gt;"C",OnlineRetail[[#This Row],[CustomerID]]&lt;&gt;""),"Yes","No")</f>
        <v>Yes</v>
      </c>
      <c r="J3722" s="4">
        <f>EOMONTH(OnlineRetail[[#This Row],[InvoiceDate]],-1)+1</f>
        <v>40603</v>
      </c>
      <c r="K3722" s="6">
        <f>OnlineRetail[[#This Row],[Quantity]]*OnlineRetail[[#This Row],[UnitPrice]]</f>
        <v>49.75</v>
      </c>
      <c r="L3722" t="str">
        <f t="shared" si="58"/>
        <v>14166|Mar-2011</v>
      </c>
    </row>
    <row r="3723" spans="1:12">
      <c r="A3723">
        <v>555341</v>
      </c>
      <c r="B3723" t="s">
        <v>213</v>
      </c>
      <c r="C3723" t="s">
        <v>14</v>
      </c>
      <c r="D3723">
        <v>22</v>
      </c>
      <c r="E3723" s="1">
        <v>40629.472916666673</v>
      </c>
      <c r="F3723">
        <v>4.95</v>
      </c>
      <c r="G3723">
        <v>13848</v>
      </c>
      <c r="H3723" t="s">
        <v>10</v>
      </c>
      <c r="I3723" t="str">
        <f>IF(AND(LEFT(OnlineRetail[[#This Row],[InvoiceNo]],1)&lt;&gt;"C",OnlineRetail[[#This Row],[CustomerID]]&lt;&gt;""),"Yes","No")</f>
        <v>Yes</v>
      </c>
      <c r="J3723" s="4">
        <f>EOMONTH(OnlineRetail[[#This Row],[InvoiceDate]],-1)+1</f>
        <v>40603</v>
      </c>
      <c r="K3723" s="6">
        <f>OnlineRetail[[#This Row],[Quantity]]*OnlineRetail[[#This Row],[UnitPrice]]</f>
        <v>108.9</v>
      </c>
      <c r="L3723" t="str">
        <f t="shared" si="58"/>
        <v>13848|Mar-2011</v>
      </c>
    </row>
    <row r="3724" spans="1:12">
      <c r="A3724">
        <v>548817</v>
      </c>
      <c r="B3724" t="s">
        <v>56</v>
      </c>
      <c r="C3724" t="s">
        <v>39</v>
      </c>
      <c r="D3724">
        <v>18</v>
      </c>
      <c r="E3724" s="1">
        <v>40629.507638888892</v>
      </c>
      <c r="F3724">
        <v>9.9499999999999993</v>
      </c>
      <c r="G3724">
        <v>14156</v>
      </c>
      <c r="H3724" t="s">
        <v>10</v>
      </c>
      <c r="I3724" t="str">
        <f>IF(AND(LEFT(OnlineRetail[[#This Row],[InvoiceNo]],1)&lt;&gt;"C",OnlineRetail[[#This Row],[CustomerID]]&lt;&gt;""),"Yes","No")</f>
        <v>Yes</v>
      </c>
      <c r="J3724" s="4">
        <f>EOMONTH(OnlineRetail[[#This Row],[InvoiceDate]],-1)+1</f>
        <v>40603</v>
      </c>
      <c r="K3724" s="6">
        <f>OnlineRetail[[#This Row],[Quantity]]*OnlineRetail[[#This Row],[UnitPrice]]</f>
        <v>179.1</v>
      </c>
      <c r="L3724" t="str">
        <f t="shared" si="58"/>
        <v>14156|Mar-2011</v>
      </c>
    </row>
    <row r="3725" spans="1:12">
      <c r="A3725">
        <v>549542</v>
      </c>
      <c r="B3725" t="s">
        <v>8</v>
      </c>
      <c r="C3725" t="s">
        <v>50</v>
      </c>
      <c r="D3725">
        <v>12</v>
      </c>
      <c r="E3725" s="1">
        <v>40629.511111111111</v>
      </c>
      <c r="F3725">
        <v>5.95</v>
      </c>
      <c r="G3725">
        <v>12419</v>
      </c>
      <c r="H3725" t="s">
        <v>10</v>
      </c>
      <c r="I3725" t="str">
        <f>IF(AND(LEFT(OnlineRetail[[#This Row],[InvoiceNo]],1)&lt;&gt;"C",OnlineRetail[[#This Row],[CustomerID]]&lt;&gt;""),"Yes","No")</f>
        <v>Yes</v>
      </c>
      <c r="J3725" s="4">
        <f>EOMONTH(OnlineRetail[[#This Row],[InvoiceDate]],-1)+1</f>
        <v>40603</v>
      </c>
      <c r="K3725" s="6">
        <f>OnlineRetail[[#This Row],[Quantity]]*OnlineRetail[[#This Row],[UnitPrice]]</f>
        <v>71.400000000000006</v>
      </c>
      <c r="L3725" t="str">
        <f t="shared" si="58"/>
        <v>12419|Mar-2011</v>
      </c>
    </row>
    <row r="3726" spans="1:12">
      <c r="A3726">
        <v>537330</v>
      </c>
      <c r="B3726" t="s">
        <v>97</v>
      </c>
      <c r="C3726" t="s">
        <v>24</v>
      </c>
      <c r="D3726">
        <v>20</v>
      </c>
      <c r="E3726" s="1">
        <v>40629.526388888888</v>
      </c>
      <c r="F3726">
        <v>4.25</v>
      </c>
      <c r="G3726">
        <v>13851</v>
      </c>
      <c r="H3726" t="s">
        <v>10</v>
      </c>
      <c r="I3726" t="str">
        <f>IF(AND(LEFT(OnlineRetail[[#This Row],[InvoiceNo]],1)&lt;&gt;"C",OnlineRetail[[#This Row],[CustomerID]]&lt;&gt;""),"Yes","No")</f>
        <v>Yes</v>
      </c>
      <c r="J3726" s="4">
        <f>EOMONTH(OnlineRetail[[#This Row],[InvoiceDate]],-1)+1</f>
        <v>40603</v>
      </c>
      <c r="K3726" s="6">
        <f>OnlineRetail[[#This Row],[Quantity]]*OnlineRetail[[#This Row],[UnitPrice]]</f>
        <v>85</v>
      </c>
      <c r="L3726" t="str">
        <f t="shared" si="58"/>
        <v>13851|Mar-2011</v>
      </c>
    </row>
    <row r="3727" spans="1:12">
      <c r="A3727">
        <v>550445</v>
      </c>
      <c r="B3727" t="s">
        <v>182</v>
      </c>
      <c r="C3727" t="s">
        <v>12</v>
      </c>
      <c r="D3727">
        <v>11</v>
      </c>
      <c r="E3727" s="1">
        <v>40629.527777777781</v>
      </c>
      <c r="F3727">
        <v>5.95</v>
      </c>
      <c r="G3727">
        <v>12515</v>
      </c>
      <c r="H3727" t="s">
        <v>10</v>
      </c>
      <c r="I3727" t="str">
        <f>IF(AND(LEFT(OnlineRetail[[#This Row],[InvoiceNo]],1)&lt;&gt;"C",OnlineRetail[[#This Row],[CustomerID]]&lt;&gt;""),"Yes","No")</f>
        <v>Yes</v>
      </c>
      <c r="J3727" s="4">
        <f>EOMONTH(OnlineRetail[[#This Row],[InvoiceDate]],-1)+1</f>
        <v>40603</v>
      </c>
      <c r="K3727" s="6">
        <f>OnlineRetail[[#This Row],[Quantity]]*OnlineRetail[[#This Row],[UnitPrice]]</f>
        <v>65.45</v>
      </c>
      <c r="L3727" t="str">
        <f t="shared" si="58"/>
        <v>12515|Mar-2011</v>
      </c>
    </row>
    <row r="3728" spans="1:12">
      <c r="A3728">
        <v>541339</v>
      </c>
      <c r="B3728" t="s">
        <v>155</v>
      </c>
      <c r="C3728" t="s">
        <v>40</v>
      </c>
      <c r="D3728">
        <v>24</v>
      </c>
      <c r="E3728" s="1">
        <v>40629.529861111107</v>
      </c>
      <c r="F3728">
        <v>1.25</v>
      </c>
      <c r="G3728">
        <v>13490</v>
      </c>
      <c r="H3728" t="s">
        <v>10</v>
      </c>
      <c r="I3728" t="str">
        <f>IF(AND(LEFT(OnlineRetail[[#This Row],[InvoiceNo]],1)&lt;&gt;"C",OnlineRetail[[#This Row],[CustomerID]]&lt;&gt;""),"Yes","No")</f>
        <v>Yes</v>
      </c>
      <c r="J3728" s="4">
        <f>EOMONTH(OnlineRetail[[#This Row],[InvoiceDate]],-1)+1</f>
        <v>40603</v>
      </c>
      <c r="K3728" s="6">
        <f>OnlineRetail[[#This Row],[Quantity]]*OnlineRetail[[#This Row],[UnitPrice]]</f>
        <v>30</v>
      </c>
      <c r="L3728" t="str">
        <f t="shared" si="58"/>
        <v>13490|Mar-2011</v>
      </c>
    </row>
    <row r="3729" spans="1:12">
      <c r="A3729">
        <v>542366</v>
      </c>
      <c r="B3729" t="s">
        <v>34</v>
      </c>
      <c r="C3729" t="s">
        <v>9</v>
      </c>
      <c r="D3729">
        <v>1</v>
      </c>
      <c r="E3729" s="1">
        <v>40629.556944444441</v>
      </c>
      <c r="F3729">
        <v>2.1</v>
      </c>
      <c r="G3729">
        <v>14163</v>
      </c>
      <c r="H3729" t="s">
        <v>10</v>
      </c>
      <c r="I3729" t="str">
        <f>IF(AND(LEFT(OnlineRetail[[#This Row],[InvoiceNo]],1)&lt;&gt;"C",OnlineRetail[[#This Row],[CustomerID]]&lt;&gt;""),"Yes","No")</f>
        <v>Yes</v>
      </c>
      <c r="J3729" s="4">
        <f>EOMONTH(OnlineRetail[[#This Row],[InvoiceDate]],-1)+1</f>
        <v>40603</v>
      </c>
      <c r="K3729" s="6">
        <f>OnlineRetail[[#This Row],[Quantity]]*OnlineRetail[[#This Row],[UnitPrice]]</f>
        <v>2.1</v>
      </c>
      <c r="L3729" t="str">
        <f t="shared" si="58"/>
        <v>14163|Mar-2011</v>
      </c>
    </row>
    <row r="3730" spans="1:12">
      <c r="A3730">
        <v>546922</v>
      </c>
      <c r="B3730" t="s">
        <v>151</v>
      </c>
      <c r="C3730" t="s">
        <v>39</v>
      </c>
      <c r="D3730">
        <v>11</v>
      </c>
      <c r="E3730" s="1">
        <v>40629.569444444453</v>
      </c>
      <c r="F3730">
        <v>9.9499999999999993</v>
      </c>
      <c r="G3730">
        <v>14055</v>
      </c>
      <c r="H3730" t="s">
        <v>10</v>
      </c>
      <c r="I3730" t="str">
        <f>IF(AND(LEFT(OnlineRetail[[#This Row],[InvoiceNo]],1)&lt;&gt;"C",OnlineRetail[[#This Row],[CustomerID]]&lt;&gt;""),"Yes","No")</f>
        <v>Yes</v>
      </c>
      <c r="J3730" s="4">
        <f>EOMONTH(OnlineRetail[[#This Row],[InvoiceDate]],-1)+1</f>
        <v>40603</v>
      </c>
      <c r="K3730" s="6">
        <f>OnlineRetail[[#This Row],[Quantity]]*OnlineRetail[[#This Row],[UnitPrice]]</f>
        <v>109.44999999999999</v>
      </c>
      <c r="L3730" t="str">
        <f t="shared" si="58"/>
        <v>14055|Mar-2011</v>
      </c>
    </row>
    <row r="3731" spans="1:12">
      <c r="A3731">
        <v>536545</v>
      </c>
      <c r="B3731" t="s">
        <v>160</v>
      </c>
      <c r="C3731" t="s">
        <v>46</v>
      </c>
      <c r="D3731">
        <v>11</v>
      </c>
      <c r="E3731" s="1">
        <v>40629.590277777781</v>
      </c>
      <c r="F3731">
        <v>9.9499999999999993</v>
      </c>
      <c r="G3731">
        <v>13879</v>
      </c>
      <c r="H3731" t="s">
        <v>10</v>
      </c>
      <c r="I3731" t="str">
        <f>IF(AND(LEFT(OnlineRetail[[#This Row],[InvoiceNo]],1)&lt;&gt;"C",OnlineRetail[[#This Row],[CustomerID]]&lt;&gt;""),"Yes","No")</f>
        <v>Yes</v>
      </c>
      <c r="J3731" s="4">
        <f>EOMONTH(OnlineRetail[[#This Row],[InvoiceDate]],-1)+1</f>
        <v>40603</v>
      </c>
      <c r="K3731" s="6">
        <f>OnlineRetail[[#This Row],[Quantity]]*OnlineRetail[[#This Row],[UnitPrice]]</f>
        <v>109.44999999999999</v>
      </c>
      <c r="L3731" t="str">
        <f t="shared" si="58"/>
        <v>13879|Mar-2011</v>
      </c>
    </row>
    <row r="3732" spans="1:12">
      <c r="A3732">
        <v>546707</v>
      </c>
      <c r="B3732" t="s">
        <v>34</v>
      </c>
      <c r="C3732" t="s">
        <v>19</v>
      </c>
      <c r="D3732">
        <v>10</v>
      </c>
      <c r="E3732" s="1">
        <v>40629.591666666667</v>
      </c>
      <c r="F3732">
        <v>5.95</v>
      </c>
      <c r="G3732">
        <v>13881</v>
      </c>
      <c r="H3732" t="s">
        <v>22</v>
      </c>
      <c r="I3732" t="str">
        <f>IF(AND(LEFT(OnlineRetail[[#This Row],[InvoiceNo]],1)&lt;&gt;"C",OnlineRetail[[#This Row],[CustomerID]]&lt;&gt;""),"Yes","No")</f>
        <v>Yes</v>
      </c>
      <c r="J3732" s="4">
        <f>EOMONTH(OnlineRetail[[#This Row],[InvoiceDate]],-1)+1</f>
        <v>40603</v>
      </c>
      <c r="K3732" s="6">
        <f>OnlineRetail[[#This Row],[Quantity]]*OnlineRetail[[#This Row],[UnitPrice]]</f>
        <v>59.5</v>
      </c>
      <c r="L3732" t="str">
        <f t="shared" si="58"/>
        <v>13881|Mar-2011</v>
      </c>
    </row>
    <row r="3733" spans="1:12">
      <c r="A3733">
        <v>552978</v>
      </c>
      <c r="B3733" t="s">
        <v>95</v>
      </c>
      <c r="C3733" t="s">
        <v>16</v>
      </c>
      <c r="D3733">
        <v>7</v>
      </c>
      <c r="E3733" s="1">
        <v>40629.597916666673</v>
      </c>
      <c r="F3733">
        <v>5.95</v>
      </c>
      <c r="G3733">
        <v>14046</v>
      </c>
      <c r="H3733" t="s">
        <v>10</v>
      </c>
      <c r="I3733" t="str">
        <f>IF(AND(LEFT(OnlineRetail[[#This Row],[InvoiceNo]],1)&lt;&gt;"C",OnlineRetail[[#This Row],[CustomerID]]&lt;&gt;""),"Yes","No")</f>
        <v>Yes</v>
      </c>
      <c r="J3733" s="4">
        <f>EOMONTH(OnlineRetail[[#This Row],[InvoiceDate]],-1)+1</f>
        <v>40603</v>
      </c>
      <c r="K3733" s="6">
        <f>OnlineRetail[[#This Row],[Quantity]]*OnlineRetail[[#This Row],[UnitPrice]]</f>
        <v>41.65</v>
      </c>
      <c r="L3733" t="str">
        <f t="shared" si="58"/>
        <v>14046|Mar-2011</v>
      </c>
    </row>
    <row r="3734" spans="1:12">
      <c r="A3734">
        <v>543219</v>
      </c>
      <c r="B3734" t="s">
        <v>302</v>
      </c>
      <c r="C3734" t="s">
        <v>19</v>
      </c>
      <c r="D3734">
        <v>19</v>
      </c>
      <c r="E3734" s="1">
        <v>40629.602777777778</v>
      </c>
      <c r="F3734">
        <v>4.95</v>
      </c>
      <c r="G3734">
        <v>13537</v>
      </c>
      <c r="H3734" t="s">
        <v>10</v>
      </c>
      <c r="I3734" t="str">
        <f>IF(AND(LEFT(OnlineRetail[[#This Row],[InvoiceNo]],1)&lt;&gt;"C",OnlineRetail[[#This Row],[CustomerID]]&lt;&gt;""),"Yes","No")</f>
        <v>Yes</v>
      </c>
      <c r="J3734" s="4">
        <f>EOMONTH(OnlineRetail[[#This Row],[InvoiceDate]],-1)+1</f>
        <v>40603</v>
      </c>
      <c r="K3734" s="6">
        <f>OnlineRetail[[#This Row],[Quantity]]*OnlineRetail[[#This Row],[UnitPrice]]</f>
        <v>94.05</v>
      </c>
      <c r="L3734" t="str">
        <f t="shared" si="58"/>
        <v>13537|Mar-2011</v>
      </c>
    </row>
    <row r="3735" spans="1:12">
      <c r="A3735">
        <v>549158</v>
      </c>
      <c r="B3735" t="s">
        <v>207</v>
      </c>
      <c r="C3735" t="s">
        <v>62</v>
      </c>
      <c r="D3735">
        <v>8</v>
      </c>
      <c r="E3735" s="1">
        <v>40629.618055555547</v>
      </c>
      <c r="F3735">
        <v>7.95</v>
      </c>
      <c r="G3735">
        <v>12879</v>
      </c>
      <c r="H3735" t="s">
        <v>10</v>
      </c>
      <c r="I3735" t="str">
        <f>IF(AND(LEFT(OnlineRetail[[#This Row],[InvoiceNo]],1)&lt;&gt;"C",OnlineRetail[[#This Row],[CustomerID]]&lt;&gt;""),"Yes","No")</f>
        <v>Yes</v>
      </c>
      <c r="J3735" s="4">
        <f>EOMONTH(OnlineRetail[[#This Row],[InvoiceDate]],-1)+1</f>
        <v>40603</v>
      </c>
      <c r="K3735" s="6">
        <f>OnlineRetail[[#This Row],[Quantity]]*OnlineRetail[[#This Row],[UnitPrice]]</f>
        <v>63.6</v>
      </c>
      <c r="L3735" t="str">
        <f t="shared" si="58"/>
        <v>12879|Mar-2011</v>
      </c>
    </row>
    <row r="3736" spans="1:12">
      <c r="A3736">
        <v>544519</v>
      </c>
      <c r="B3736" t="s">
        <v>154</v>
      </c>
      <c r="C3736" t="s">
        <v>62</v>
      </c>
      <c r="D3736">
        <v>4</v>
      </c>
      <c r="E3736" s="1">
        <v>40629.62222222222</v>
      </c>
      <c r="F3736">
        <v>0.85</v>
      </c>
      <c r="G3736">
        <v>13176</v>
      </c>
      <c r="H3736" t="s">
        <v>10</v>
      </c>
      <c r="I3736" t="str">
        <f>IF(AND(LEFT(OnlineRetail[[#This Row],[InvoiceNo]],1)&lt;&gt;"C",OnlineRetail[[#This Row],[CustomerID]]&lt;&gt;""),"Yes","No")</f>
        <v>Yes</v>
      </c>
      <c r="J3736" s="4">
        <f>EOMONTH(OnlineRetail[[#This Row],[InvoiceDate]],-1)+1</f>
        <v>40603</v>
      </c>
      <c r="K3736" s="6">
        <f>OnlineRetail[[#This Row],[Quantity]]*OnlineRetail[[#This Row],[UnitPrice]]</f>
        <v>3.4</v>
      </c>
      <c r="L3736" t="str">
        <f t="shared" si="58"/>
        <v>13176|Mar-2011</v>
      </c>
    </row>
    <row r="3737" spans="1:12">
      <c r="A3737">
        <v>540298</v>
      </c>
      <c r="B3737" t="s">
        <v>41</v>
      </c>
      <c r="C3737" t="s">
        <v>40</v>
      </c>
      <c r="D3737">
        <v>10</v>
      </c>
      <c r="E3737" s="1">
        <v>40629.624305555553</v>
      </c>
      <c r="F3737">
        <v>3.39</v>
      </c>
      <c r="G3737">
        <v>12784</v>
      </c>
      <c r="H3737" t="s">
        <v>10</v>
      </c>
      <c r="I3737" t="str">
        <f>IF(AND(LEFT(OnlineRetail[[#This Row],[InvoiceNo]],1)&lt;&gt;"C",OnlineRetail[[#This Row],[CustomerID]]&lt;&gt;""),"Yes","No")</f>
        <v>Yes</v>
      </c>
      <c r="J3737" s="4">
        <f>EOMONTH(OnlineRetail[[#This Row],[InvoiceDate]],-1)+1</f>
        <v>40603</v>
      </c>
      <c r="K3737" s="6">
        <f>OnlineRetail[[#This Row],[Quantity]]*OnlineRetail[[#This Row],[UnitPrice]]</f>
        <v>33.9</v>
      </c>
      <c r="L3737" t="str">
        <f t="shared" si="58"/>
        <v>12784|Mar-2011</v>
      </c>
    </row>
    <row r="3738" spans="1:12">
      <c r="A3738">
        <v>538675</v>
      </c>
      <c r="B3738" t="s">
        <v>179</v>
      </c>
      <c r="C3738" t="s">
        <v>12</v>
      </c>
      <c r="D3738">
        <v>16</v>
      </c>
      <c r="E3738" s="1">
        <v>40629.640277777777</v>
      </c>
      <c r="F3738">
        <v>0.85</v>
      </c>
      <c r="G3738">
        <v>12417</v>
      </c>
      <c r="H3738" t="s">
        <v>10</v>
      </c>
      <c r="I3738" t="str">
        <f>IF(AND(LEFT(OnlineRetail[[#This Row],[InvoiceNo]],1)&lt;&gt;"C",OnlineRetail[[#This Row],[CustomerID]]&lt;&gt;""),"Yes","No")</f>
        <v>Yes</v>
      </c>
      <c r="J3738" s="4">
        <f>EOMONTH(OnlineRetail[[#This Row],[InvoiceDate]],-1)+1</f>
        <v>40603</v>
      </c>
      <c r="K3738" s="6">
        <f>OnlineRetail[[#This Row],[Quantity]]*OnlineRetail[[#This Row],[UnitPrice]]</f>
        <v>13.6</v>
      </c>
      <c r="L3738" t="str">
        <f t="shared" si="58"/>
        <v>12417|Mar-2011</v>
      </c>
    </row>
    <row r="3739" spans="1:12">
      <c r="A3739">
        <v>554321</v>
      </c>
      <c r="B3739" t="s">
        <v>106</v>
      </c>
      <c r="C3739" t="s">
        <v>42</v>
      </c>
      <c r="D3739">
        <v>15</v>
      </c>
      <c r="E3739" s="1">
        <v>40629.658333333333</v>
      </c>
      <c r="F3739">
        <v>3.39</v>
      </c>
      <c r="G3739">
        <v>13371</v>
      </c>
      <c r="H3739" t="s">
        <v>10</v>
      </c>
      <c r="I3739" t="str">
        <f>IF(AND(LEFT(OnlineRetail[[#This Row],[InvoiceNo]],1)&lt;&gt;"C",OnlineRetail[[#This Row],[CustomerID]]&lt;&gt;""),"Yes","No")</f>
        <v>Yes</v>
      </c>
      <c r="J3739" s="4">
        <f>EOMONTH(OnlineRetail[[#This Row],[InvoiceDate]],-1)+1</f>
        <v>40603</v>
      </c>
      <c r="K3739" s="6">
        <f>OnlineRetail[[#This Row],[Quantity]]*OnlineRetail[[#This Row],[UnitPrice]]</f>
        <v>50.85</v>
      </c>
      <c r="L3739" t="str">
        <f t="shared" si="58"/>
        <v>13371|Mar-2011</v>
      </c>
    </row>
    <row r="3740" spans="1:12">
      <c r="A3740">
        <v>554125</v>
      </c>
      <c r="B3740" t="s">
        <v>266</v>
      </c>
      <c r="C3740" t="s">
        <v>9</v>
      </c>
      <c r="D3740">
        <v>16</v>
      </c>
      <c r="E3740" s="1">
        <v>40629.662499999999</v>
      </c>
      <c r="F3740">
        <v>2.1</v>
      </c>
      <c r="G3740">
        <v>13851</v>
      </c>
      <c r="H3740" t="s">
        <v>10</v>
      </c>
      <c r="I3740" t="str">
        <f>IF(AND(LEFT(OnlineRetail[[#This Row],[InvoiceNo]],1)&lt;&gt;"C",OnlineRetail[[#This Row],[CustomerID]]&lt;&gt;""),"Yes","No")</f>
        <v>Yes</v>
      </c>
      <c r="J3740" s="4">
        <f>EOMONTH(OnlineRetail[[#This Row],[InvoiceDate]],-1)+1</f>
        <v>40603</v>
      </c>
      <c r="K3740" s="6">
        <f>OnlineRetail[[#This Row],[Quantity]]*OnlineRetail[[#This Row],[UnitPrice]]</f>
        <v>33.6</v>
      </c>
      <c r="L3740" t="str">
        <f t="shared" si="58"/>
        <v>13851|Mar-2011</v>
      </c>
    </row>
    <row r="3741" spans="1:12">
      <c r="A3741">
        <v>538158</v>
      </c>
      <c r="B3741" t="s">
        <v>302</v>
      </c>
      <c r="C3741" t="s">
        <v>24</v>
      </c>
      <c r="D3741">
        <v>9</v>
      </c>
      <c r="E3741" s="1">
        <v>40629.663194444453</v>
      </c>
      <c r="F3741">
        <v>3.39</v>
      </c>
      <c r="G3741">
        <v>12963</v>
      </c>
      <c r="H3741" t="s">
        <v>121</v>
      </c>
      <c r="I3741" t="str">
        <f>IF(AND(LEFT(OnlineRetail[[#This Row],[InvoiceNo]],1)&lt;&gt;"C",OnlineRetail[[#This Row],[CustomerID]]&lt;&gt;""),"Yes","No")</f>
        <v>Yes</v>
      </c>
      <c r="J3741" s="4">
        <f>EOMONTH(OnlineRetail[[#This Row],[InvoiceDate]],-1)+1</f>
        <v>40603</v>
      </c>
      <c r="K3741" s="6">
        <f>OnlineRetail[[#This Row],[Quantity]]*OnlineRetail[[#This Row],[UnitPrice]]</f>
        <v>30.51</v>
      </c>
      <c r="L3741" t="str">
        <f t="shared" si="58"/>
        <v>12963|Mar-2011</v>
      </c>
    </row>
    <row r="3742" spans="1:12">
      <c r="A3742">
        <v>544180</v>
      </c>
      <c r="B3742" t="s">
        <v>18</v>
      </c>
      <c r="C3742" t="s">
        <v>48</v>
      </c>
      <c r="D3742">
        <v>21</v>
      </c>
      <c r="E3742" s="1">
        <v>40629.666666666657</v>
      </c>
      <c r="F3742">
        <v>1.65</v>
      </c>
      <c r="G3742">
        <v>12909</v>
      </c>
      <c r="H3742" t="s">
        <v>22</v>
      </c>
      <c r="I3742" t="str">
        <f>IF(AND(LEFT(OnlineRetail[[#This Row],[InvoiceNo]],1)&lt;&gt;"C",OnlineRetail[[#This Row],[CustomerID]]&lt;&gt;""),"Yes","No")</f>
        <v>Yes</v>
      </c>
      <c r="J3742" s="4">
        <f>EOMONTH(OnlineRetail[[#This Row],[InvoiceDate]],-1)+1</f>
        <v>40603</v>
      </c>
      <c r="K3742" s="6">
        <f>OnlineRetail[[#This Row],[Quantity]]*OnlineRetail[[#This Row],[UnitPrice]]</f>
        <v>34.65</v>
      </c>
      <c r="L3742" t="str">
        <f t="shared" si="58"/>
        <v>12909|Mar-2011</v>
      </c>
    </row>
    <row r="3743" spans="1:12">
      <c r="A3743">
        <v>537108</v>
      </c>
      <c r="B3743" t="s">
        <v>32</v>
      </c>
      <c r="C3743" t="s">
        <v>14</v>
      </c>
      <c r="D3743">
        <v>16</v>
      </c>
      <c r="E3743" s="1">
        <v>40629.671527777777</v>
      </c>
      <c r="F3743">
        <v>4.95</v>
      </c>
      <c r="G3743">
        <v>12678</v>
      </c>
      <c r="H3743" t="s">
        <v>10</v>
      </c>
      <c r="I3743" t="str">
        <f>IF(AND(LEFT(OnlineRetail[[#This Row],[InvoiceNo]],1)&lt;&gt;"C",OnlineRetail[[#This Row],[CustomerID]]&lt;&gt;""),"Yes","No")</f>
        <v>Yes</v>
      </c>
      <c r="J3743" s="4">
        <f>EOMONTH(OnlineRetail[[#This Row],[InvoiceDate]],-1)+1</f>
        <v>40603</v>
      </c>
      <c r="K3743" s="6">
        <f>OnlineRetail[[#This Row],[Quantity]]*OnlineRetail[[#This Row],[UnitPrice]]</f>
        <v>79.2</v>
      </c>
      <c r="L3743" t="str">
        <f t="shared" si="58"/>
        <v>12678|Mar-2011</v>
      </c>
    </row>
    <row r="3744" spans="1:12">
      <c r="A3744">
        <v>552085</v>
      </c>
      <c r="B3744" t="s">
        <v>89</v>
      </c>
      <c r="C3744" t="s">
        <v>16</v>
      </c>
      <c r="D3744">
        <v>21</v>
      </c>
      <c r="E3744" s="1">
        <v>40629.672222222223</v>
      </c>
      <c r="F3744">
        <v>2.1</v>
      </c>
      <c r="G3744">
        <v>13624</v>
      </c>
      <c r="H3744" t="s">
        <v>10</v>
      </c>
      <c r="I3744" t="str">
        <f>IF(AND(LEFT(OnlineRetail[[#This Row],[InvoiceNo]],1)&lt;&gt;"C",OnlineRetail[[#This Row],[CustomerID]]&lt;&gt;""),"Yes","No")</f>
        <v>Yes</v>
      </c>
      <c r="J3744" s="4">
        <f>EOMONTH(OnlineRetail[[#This Row],[InvoiceDate]],-1)+1</f>
        <v>40603</v>
      </c>
      <c r="K3744" s="6">
        <f>OnlineRetail[[#This Row],[Quantity]]*OnlineRetail[[#This Row],[UnitPrice]]</f>
        <v>44.1</v>
      </c>
      <c r="L3744" t="str">
        <f t="shared" si="58"/>
        <v>13624|Mar-2011</v>
      </c>
    </row>
    <row r="3745" spans="1:12">
      <c r="A3745">
        <v>539272</v>
      </c>
      <c r="B3745" t="s">
        <v>130</v>
      </c>
      <c r="C3745" t="s">
        <v>14</v>
      </c>
      <c r="D3745">
        <v>21</v>
      </c>
      <c r="E3745" s="1">
        <v>40629.675694444442</v>
      </c>
      <c r="F3745">
        <v>9.9499999999999993</v>
      </c>
      <c r="G3745">
        <v>14168</v>
      </c>
      <c r="H3745" t="s">
        <v>36</v>
      </c>
      <c r="I3745" t="str">
        <f>IF(AND(LEFT(OnlineRetail[[#This Row],[InvoiceNo]],1)&lt;&gt;"C",OnlineRetail[[#This Row],[CustomerID]]&lt;&gt;""),"Yes","No")</f>
        <v>Yes</v>
      </c>
      <c r="J3745" s="4">
        <f>EOMONTH(OnlineRetail[[#This Row],[InvoiceDate]],-1)+1</f>
        <v>40603</v>
      </c>
      <c r="K3745" s="6">
        <f>OnlineRetail[[#This Row],[Quantity]]*OnlineRetail[[#This Row],[UnitPrice]]</f>
        <v>208.95</v>
      </c>
      <c r="L3745" t="str">
        <f t="shared" si="58"/>
        <v>14168|Mar-2011</v>
      </c>
    </row>
    <row r="3746" spans="1:12">
      <c r="A3746">
        <v>554845</v>
      </c>
      <c r="B3746" t="s">
        <v>268</v>
      </c>
      <c r="C3746" t="s">
        <v>21</v>
      </c>
      <c r="D3746">
        <v>1</v>
      </c>
      <c r="E3746" s="1">
        <v>40629.686111111107</v>
      </c>
      <c r="F3746">
        <v>2.5499999999999998</v>
      </c>
      <c r="G3746">
        <v>12755</v>
      </c>
      <c r="H3746" t="s">
        <v>10</v>
      </c>
      <c r="I3746" t="str">
        <f>IF(AND(LEFT(OnlineRetail[[#This Row],[InvoiceNo]],1)&lt;&gt;"C",OnlineRetail[[#This Row],[CustomerID]]&lt;&gt;""),"Yes","No")</f>
        <v>Yes</v>
      </c>
      <c r="J3746" s="4">
        <f>EOMONTH(OnlineRetail[[#This Row],[InvoiceDate]],-1)+1</f>
        <v>40603</v>
      </c>
      <c r="K3746" s="6">
        <f>OnlineRetail[[#This Row],[Quantity]]*OnlineRetail[[#This Row],[UnitPrice]]</f>
        <v>2.5499999999999998</v>
      </c>
      <c r="L3746" t="str">
        <f t="shared" si="58"/>
        <v>12755|Mar-2011</v>
      </c>
    </row>
    <row r="3747" spans="1:12">
      <c r="A3747">
        <v>555535</v>
      </c>
      <c r="B3747" t="s">
        <v>192</v>
      </c>
      <c r="C3747" t="s">
        <v>19</v>
      </c>
      <c r="D3747">
        <v>24</v>
      </c>
      <c r="E3747" s="1">
        <v>40629.693055555559</v>
      </c>
      <c r="F3747">
        <v>4.95</v>
      </c>
      <c r="G3747">
        <v>13027</v>
      </c>
      <c r="H3747" t="s">
        <v>10</v>
      </c>
      <c r="I3747" t="str">
        <f>IF(AND(LEFT(OnlineRetail[[#This Row],[InvoiceNo]],1)&lt;&gt;"C",OnlineRetail[[#This Row],[CustomerID]]&lt;&gt;""),"Yes","No")</f>
        <v>Yes</v>
      </c>
      <c r="J3747" s="4">
        <f>EOMONTH(OnlineRetail[[#This Row],[InvoiceDate]],-1)+1</f>
        <v>40603</v>
      </c>
      <c r="K3747" s="6">
        <f>OnlineRetail[[#This Row],[Quantity]]*OnlineRetail[[#This Row],[UnitPrice]]</f>
        <v>118.80000000000001</v>
      </c>
      <c r="L3747" t="str">
        <f t="shared" si="58"/>
        <v>13027|Mar-2011</v>
      </c>
    </row>
    <row r="3748" spans="1:12">
      <c r="A3748">
        <v>539450</v>
      </c>
      <c r="B3748" t="s">
        <v>166</v>
      </c>
      <c r="C3748" t="s">
        <v>24</v>
      </c>
      <c r="D3748">
        <v>23</v>
      </c>
      <c r="E3748" s="1">
        <v>40629.70208333333</v>
      </c>
      <c r="F3748">
        <v>2.5499999999999998</v>
      </c>
      <c r="G3748">
        <v>13146</v>
      </c>
      <c r="H3748" t="s">
        <v>25</v>
      </c>
      <c r="I3748" t="str">
        <f>IF(AND(LEFT(OnlineRetail[[#This Row],[InvoiceNo]],1)&lt;&gt;"C",OnlineRetail[[#This Row],[CustomerID]]&lt;&gt;""),"Yes","No")</f>
        <v>Yes</v>
      </c>
      <c r="J3748" s="4">
        <f>EOMONTH(OnlineRetail[[#This Row],[InvoiceDate]],-1)+1</f>
        <v>40603</v>
      </c>
      <c r="K3748" s="6">
        <f>OnlineRetail[[#This Row],[Quantity]]*OnlineRetail[[#This Row],[UnitPrice]]</f>
        <v>58.65</v>
      </c>
      <c r="L3748" t="str">
        <f t="shared" si="58"/>
        <v>13146|Mar-2011</v>
      </c>
    </row>
    <row r="3749" spans="1:12">
      <c r="A3749">
        <v>538929</v>
      </c>
      <c r="B3749" t="s">
        <v>181</v>
      </c>
      <c r="C3749" t="s">
        <v>72</v>
      </c>
      <c r="D3749">
        <v>2</v>
      </c>
      <c r="E3749" s="1">
        <v>40629.703472222223</v>
      </c>
      <c r="F3749">
        <v>7.95</v>
      </c>
      <c r="G3749">
        <v>12591</v>
      </c>
      <c r="H3749" t="s">
        <v>36</v>
      </c>
      <c r="I3749" t="str">
        <f>IF(AND(LEFT(OnlineRetail[[#This Row],[InvoiceNo]],1)&lt;&gt;"C",OnlineRetail[[#This Row],[CustomerID]]&lt;&gt;""),"Yes","No")</f>
        <v>Yes</v>
      </c>
      <c r="J3749" s="4">
        <f>EOMONTH(OnlineRetail[[#This Row],[InvoiceDate]],-1)+1</f>
        <v>40603</v>
      </c>
      <c r="K3749" s="6">
        <f>OnlineRetail[[#This Row],[Quantity]]*OnlineRetail[[#This Row],[UnitPrice]]</f>
        <v>15.9</v>
      </c>
      <c r="L3749" t="str">
        <f t="shared" si="58"/>
        <v>12591|Mar-2011</v>
      </c>
    </row>
    <row r="3750" spans="1:12">
      <c r="A3750">
        <v>555598</v>
      </c>
      <c r="B3750" t="s">
        <v>285</v>
      </c>
      <c r="C3750" t="s">
        <v>14</v>
      </c>
      <c r="D3750">
        <v>20</v>
      </c>
      <c r="E3750" s="1">
        <v>40629.70416666667</v>
      </c>
      <c r="F3750">
        <v>9.9499999999999993</v>
      </c>
      <c r="G3750">
        <v>13313</v>
      </c>
      <c r="H3750" t="s">
        <v>10</v>
      </c>
      <c r="I3750" t="str">
        <f>IF(AND(LEFT(OnlineRetail[[#This Row],[InvoiceNo]],1)&lt;&gt;"C",OnlineRetail[[#This Row],[CustomerID]]&lt;&gt;""),"Yes","No")</f>
        <v>Yes</v>
      </c>
      <c r="J3750" s="4">
        <f>EOMONTH(OnlineRetail[[#This Row],[InvoiceDate]],-1)+1</f>
        <v>40603</v>
      </c>
      <c r="K3750" s="6">
        <f>OnlineRetail[[#This Row],[Quantity]]*OnlineRetail[[#This Row],[UnitPrice]]</f>
        <v>199</v>
      </c>
      <c r="L3750" t="str">
        <f t="shared" si="58"/>
        <v>13313|Mar-2011</v>
      </c>
    </row>
    <row r="3751" spans="1:12">
      <c r="A3751">
        <v>539630</v>
      </c>
      <c r="B3751" t="s">
        <v>90</v>
      </c>
      <c r="C3751" t="s">
        <v>16</v>
      </c>
      <c r="D3751">
        <v>11</v>
      </c>
      <c r="E3751" s="1">
        <v>40629.710416666669</v>
      </c>
      <c r="F3751">
        <v>3.39</v>
      </c>
      <c r="G3751">
        <v>13177</v>
      </c>
      <c r="H3751" t="s">
        <v>10</v>
      </c>
      <c r="I3751" t="str">
        <f>IF(AND(LEFT(OnlineRetail[[#This Row],[InvoiceNo]],1)&lt;&gt;"C",OnlineRetail[[#This Row],[CustomerID]]&lt;&gt;""),"Yes","No")</f>
        <v>Yes</v>
      </c>
      <c r="J3751" s="4">
        <f>EOMONTH(OnlineRetail[[#This Row],[InvoiceDate]],-1)+1</f>
        <v>40603</v>
      </c>
      <c r="K3751" s="6">
        <f>OnlineRetail[[#This Row],[Quantity]]*OnlineRetail[[#This Row],[UnitPrice]]</f>
        <v>37.29</v>
      </c>
      <c r="L3751" t="str">
        <f t="shared" si="58"/>
        <v>13177|Mar-2011</v>
      </c>
    </row>
    <row r="3752" spans="1:12">
      <c r="A3752">
        <v>540004</v>
      </c>
      <c r="B3752" t="s">
        <v>149</v>
      </c>
      <c r="C3752" t="s">
        <v>83</v>
      </c>
      <c r="D3752">
        <v>16</v>
      </c>
      <c r="E3752" s="1">
        <v>40629.720138888893</v>
      </c>
      <c r="F3752">
        <v>1.65</v>
      </c>
      <c r="G3752">
        <v>13481</v>
      </c>
      <c r="H3752" t="s">
        <v>10</v>
      </c>
      <c r="I3752" t="str">
        <f>IF(AND(LEFT(OnlineRetail[[#This Row],[InvoiceNo]],1)&lt;&gt;"C",OnlineRetail[[#This Row],[CustomerID]]&lt;&gt;""),"Yes","No")</f>
        <v>Yes</v>
      </c>
      <c r="J3752" s="4">
        <f>EOMONTH(OnlineRetail[[#This Row],[InvoiceDate]],-1)+1</f>
        <v>40603</v>
      </c>
      <c r="K3752" s="6">
        <f>OnlineRetail[[#This Row],[Quantity]]*OnlineRetail[[#This Row],[UnitPrice]]</f>
        <v>26.4</v>
      </c>
      <c r="L3752" t="str">
        <f t="shared" si="58"/>
        <v>13481|Mar-2011</v>
      </c>
    </row>
    <row r="3753" spans="1:12">
      <c r="A3753">
        <v>547093</v>
      </c>
      <c r="B3753" t="s">
        <v>130</v>
      </c>
      <c r="C3753" t="s">
        <v>46</v>
      </c>
      <c r="D3753">
        <v>3</v>
      </c>
      <c r="E3753" s="1">
        <v>40629.722916666673</v>
      </c>
      <c r="F3753">
        <v>3.39</v>
      </c>
      <c r="G3753">
        <v>13358</v>
      </c>
      <c r="H3753" t="s">
        <v>10</v>
      </c>
      <c r="I3753" t="str">
        <f>IF(AND(LEFT(OnlineRetail[[#This Row],[InvoiceNo]],1)&lt;&gt;"C",OnlineRetail[[#This Row],[CustomerID]]&lt;&gt;""),"Yes","No")</f>
        <v>Yes</v>
      </c>
      <c r="J3753" s="4">
        <f>EOMONTH(OnlineRetail[[#This Row],[InvoiceDate]],-1)+1</f>
        <v>40603</v>
      </c>
      <c r="K3753" s="6">
        <f>OnlineRetail[[#This Row],[Quantity]]*OnlineRetail[[#This Row],[UnitPrice]]</f>
        <v>10.17</v>
      </c>
      <c r="L3753" t="str">
        <f t="shared" si="58"/>
        <v>13358|Mar-2011</v>
      </c>
    </row>
    <row r="3754" spans="1:12">
      <c r="A3754">
        <v>551531</v>
      </c>
      <c r="B3754" t="s">
        <v>266</v>
      </c>
      <c r="C3754" t="s">
        <v>46</v>
      </c>
      <c r="D3754">
        <v>23</v>
      </c>
      <c r="E3754" s="1">
        <v>40629.744444444441</v>
      </c>
      <c r="F3754">
        <v>1.65</v>
      </c>
      <c r="G3754">
        <v>14251</v>
      </c>
      <c r="H3754" t="s">
        <v>10</v>
      </c>
      <c r="I3754" t="str">
        <f>IF(AND(LEFT(OnlineRetail[[#This Row],[InvoiceNo]],1)&lt;&gt;"C",OnlineRetail[[#This Row],[CustomerID]]&lt;&gt;""),"Yes","No")</f>
        <v>Yes</v>
      </c>
      <c r="J3754" s="4">
        <f>EOMONTH(OnlineRetail[[#This Row],[InvoiceDate]],-1)+1</f>
        <v>40603</v>
      </c>
      <c r="K3754" s="6">
        <f>OnlineRetail[[#This Row],[Quantity]]*OnlineRetail[[#This Row],[UnitPrice]]</f>
        <v>37.949999999999996</v>
      </c>
      <c r="L3754" t="str">
        <f t="shared" si="58"/>
        <v>14251|Mar-2011</v>
      </c>
    </row>
    <row r="3755" spans="1:12">
      <c r="A3755">
        <v>547599</v>
      </c>
      <c r="B3755" t="s">
        <v>57</v>
      </c>
      <c r="C3755" t="s">
        <v>14</v>
      </c>
      <c r="D3755">
        <v>8</v>
      </c>
      <c r="E3755" s="1">
        <v>40629.750694444447</v>
      </c>
      <c r="F3755">
        <v>1.65</v>
      </c>
      <c r="G3755">
        <v>14273</v>
      </c>
      <c r="H3755" t="s">
        <v>10</v>
      </c>
      <c r="I3755" t="str">
        <f>IF(AND(LEFT(OnlineRetail[[#This Row],[InvoiceNo]],1)&lt;&gt;"C",OnlineRetail[[#This Row],[CustomerID]]&lt;&gt;""),"Yes","No")</f>
        <v>Yes</v>
      </c>
      <c r="J3755" s="4">
        <f>EOMONTH(OnlineRetail[[#This Row],[InvoiceDate]],-1)+1</f>
        <v>40603</v>
      </c>
      <c r="K3755" s="6">
        <f>OnlineRetail[[#This Row],[Quantity]]*OnlineRetail[[#This Row],[UnitPrice]]</f>
        <v>13.2</v>
      </c>
      <c r="L3755" t="str">
        <f t="shared" si="58"/>
        <v>14273|Mar-2011</v>
      </c>
    </row>
    <row r="3756" spans="1:12">
      <c r="A3756">
        <v>537128</v>
      </c>
      <c r="B3756" t="s">
        <v>292</v>
      </c>
      <c r="C3756" t="s">
        <v>72</v>
      </c>
      <c r="D3756">
        <v>1</v>
      </c>
      <c r="E3756" s="1">
        <v>40629.752083333333</v>
      </c>
      <c r="F3756">
        <v>4.95</v>
      </c>
      <c r="G3756">
        <v>14126</v>
      </c>
      <c r="H3756" t="s">
        <v>10</v>
      </c>
      <c r="I3756" t="str">
        <f>IF(AND(LEFT(OnlineRetail[[#This Row],[InvoiceNo]],1)&lt;&gt;"C",OnlineRetail[[#This Row],[CustomerID]]&lt;&gt;""),"Yes","No")</f>
        <v>Yes</v>
      </c>
      <c r="J3756" s="4">
        <f>EOMONTH(OnlineRetail[[#This Row],[InvoiceDate]],-1)+1</f>
        <v>40603</v>
      </c>
      <c r="K3756" s="6">
        <f>OnlineRetail[[#This Row],[Quantity]]*OnlineRetail[[#This Row],[UnitPrice]]</f>
        <v>4.95</v>
      </c>
      <c r="L3756" t="str">
        <f t="shared" si="58"/>
        <v>14126|Mar-2011</v>
      </c>
    </row>
    <row r="3757" spans="1:12">
      <c r="A3757">
        <v>549570</v>
      </c>
      <c r="B3757" t="s">
        <v>199</v>
      </c>
      <c r="C3757" t="s">
        <v>83</v>
      </c>
      <c r="D3757">
        <v>19</v>
      </c>
      <c r="E3757" s="1">
        <v>40629.759027777778</v>
      </c>
      <c r="F3757">
        <v>1.25</v>
      </c>
      <c r="G3757">
        <v>13537</v>
      </c>
      <c r="H3757" t="s">
        <v>10</v>
      </c>
      <c r="I3757" t="str">
        <f>IF(AND(LEFT(OnlineRetail[[#This Row],[InvoiceNo]],1)&lt;&gt;"C",OnlineRetail[[#This Row],[CustomerID]]&lt;&gt;""),"Yes","No")</f>
        <v>Yes</v>
      </c>
      <c r="J3757" s="4">
        <f>EOMONTH(OnlineRetail[[#This Row],[InvoiceDate]],-1)+1</f>
        <v>40603</v>
      </c>
      <c r="K3757" s="6">
        <f>OnlineRetail[[#This Row],[Quantity]]*OnlineRetail[[#This Row],[UnitPrice]]</f>
        <v>23.75</v>
      </c>
      <c r="L3757" t="str">
        <f t="shared" si="58"/>
        <v>13537|Mar-2011</v>
      </c>
    </row>
    <row r="3758" spans="1:12">
      <c r="A3758">
        <v>537892</v>
      </c>
      <c r="B3758" t="s">
        <v>178</v>
      </c>
      <c r="C3758" t="s">
        <v>53</v>
      </c>
      <c r="D3758">
        <v>12</v>
      </c>
      <c r="E3758" s="1">
        <v>40629.759722222218</v>
      </c>
      <c r="F3758">
        <v>1.65</v>
      </c>
      <c r="G3758">
        <v>13367</v>
      </c>
      <c r="H3758" t="s">
        <v>31</v>
      </c>
      <c r="I3758" t="str">
        <f>IF(AND(LEFT(OnlineRetail[[#This Row],[InvoiceNo]],1)&lt;&gt;"C",OnlineRetail[[#This Row],[CustomerID]]&lt;&gt;""),"Yes","No")</f>
        <v>Yes</v>
      </c>
      <c r="J3758" s="4">
        <f>EOMONTH(OnlineRetail[[#This Row],[InvoiceDate]],-1)+1</f>
        <v>40603</v>
      </c>
      <c r="K3758" s="6">
        <f>OnlineRetail[[#This Row],[Quantity]]*OnlineRetail[[#This Row],[UnitPrice]]</f>
        <v>19.799999999999997</v>
      </c>
      <c r="L3758" t="str">
        <f t="shared" si="58"/>
        <v>13367|Mar-2011</v>
      </c>
    </row>
    <row r="3759" spans="1:12">
      <c r="A3759">
        <v>537106</v>
      </c>
      <c r="B3759" t="s">
        <v>107</v>
      </c>
      <c r="C3759" t="s">
        <v>19</v>
      </c>
      <c r="D3759">
        <v>17</v>
      </c>
      <c r="E3759" s="1">
        <v>40629.780555555553</v>
      </c>
      <c r="F3759">
        <v>1.25</v>
      </c>
      <c r="G3759">
        <v>13907</v>
      </c>
      <c r="H3759" t="s">
        <v>10</v>
      </c>
      <c r="I3759" t="str">
        <f>IF(AND(LEFT(OnlineRetail[[#This Row],[InvoiceNo]],1)&lt;&gt;"C",OnlineRetail[[#This Row],[CustomerID]]&lt;&gt;""),"Yes","No")</f>
        <v>Yes</v>
      </c>
      <c r="J3759" s="4">
        <f>EOMONTH(OnlineRetail[[#This Row],[InvoiceDate]],-1)+1</f>
        <v>40603</v>
      </c>
      <c r="K3759" s="6">
        <f>OnlineRetail[[#This Row],[Quantity]]*OnlineRetail[[#This Row],[UnitPrice]]</f>
        <v>21.25</v>
      </c>
      <c r="L3759" t="str">
        <f t="shared" si="58"/>
        <v>13907|Mar-2011</v>
      </c>
    </row>
    <row r="3760" spans="1:12">
      <c r="A3760">
        <v>545583</v>
      </c>
      <c r="B3760" t="s">
        <v>125</v>
      </c>
      <c r="C3760" t="s">
        <v>27</v>
      </c>
      <c r="D3760">
        <v>14</v>
      </c>
      <c r="E3760" s="1">
        <v>40629.800694444442</v>
      </c>
      <c r="F3760">
        <v>2.5499999999999998</v>
      </c>
      <c r="G3760">
        <v>12464</v>
      </c>
      <c r="H3760" t="s">
        <v>10</v>
      </c>
      <c r="I3760" t="str">
        <f>IF(AND(LEFT(OnlineRetail[[#This Row],[InvoiceNo]],1)&lt;&gt;"C",OnlineRetail[[#This Row],[CustomerID]]&lt;&gt;""),"Yes","No")</f>
        <v>Yes</v>
      </c>
      <c r="J3760" s="4">
        <f>EOMONTH(OnlineRetail[[#This Row],[InvoiceDate]],-1)+1</f>
        <v>40603</v>
      </c>
      <c r="K3760" s="6">
        <f>OnlineRetail[[#This Row],[Quantity]]*OnlineRetail[[#This Row],[UnitPrice]]</f>
        <v>35.699999999999996</v>
      </c>
      <c r="L3760" t="str">
        <f t="shared" si="58"/>
        <v>12464|Mar-2011</v>
      </c>
    </row>
    <row r="3761" spans="1:12">
      <c r="A3761">
        <v>537779</v>
      </c>
      <c r="B3761" t="s">
        <v>219</v>
      </c>
      <c r="C3761" t="s">
        <v>50</v>
      </c>
      <c r="D3761">
        <v>4</v>
      </c>
      <c r="E3761" s="1">
        <v>40629.805555555547</v>
      </c>
      <c r="F3761">
        <v>4.25</v>
      </c>
      <c r="G3761">
        <v>13269</v>
      </c>
      <c r="H3761" t="s">
        <v>10</v>
      </c>
      <c r="I3761" t="str">
        <f>IF(AND(LEFT(OnlineRetail[[#This Row],[InvoiceNo]],1)&lt;&gt;"C",OnlineRetail[[#This Row],[CustomerID]]&lt;&gt;""),"Yes","No")</f>
        <v>Yes</v>
      </c>
      <c r="J3761" s="4">
        <f>EOMONTH(OnlineRetail[[#This Row],[InvoiceDate]],-1)+1</f>
        <v>40603</v>
      </c>
      <c r="K3761" s="6">
        <f>OnlineRetail[[#This Row],[Quantity]]*OnlineRetail[[#This Row],[UnitPrice]]</f>
        <v>17</v>
      </c>
      <c r="L3761" t="str">
        <f t="shared" si="58"/>
        <v>13269|Mar-2011</v>
      </c>
    </row>
    <row r="3762" spans="1:12">
      <c r="A3762">
        <v>549960</v>
      </c>
      <c r="B3762" t="s">
        <v>160</v>
      </c>
      <c r="C3762" t="s">
        <v>33</v>
      </c>
      <c r="D3762">
        <v>13</v>
      </c>
      <c r="E3762" s="1">
        <v>40629.80972222222</v>
      </c>
      <c r="F3762">
        <v>9.9499999999999993</v>
      </c>
      <c r="G3762">
        <v>13908</v>
      </c>
      <c r="H3762" t="s">
        <v>36</v>
      </c>
      <c r="I3762" t="str">
        <f>IF(AND(LEFT(OnlineRetail[[#This Row],[InvoiceNo]],1)&lt;&gt;"C",OnlineRetail[[#This Row],[CustomerID]]&lt;&gt;""),"Yes","No")</f>
        <v>Yes</v>
      </c>
      <c r="J3762" s="4">
        <f>EOMONTH(OnlineRetail[[#This Row],[InvoiceDate]],-1)+1</f>
        <v>40603</v>
      </c>
      <c r="K3762" s="6">
        <f>OnlineRetail[[#This Row],[Quantity]]*OnlineRetail[[#This Row],[UnitPrice]]</f>
        <v>129.35</v>
      </c>
      <c r="L3762" t="str">
        <f t="shared" si="58"/>
        <v>13908|Mar-2011</v>
      </c>
    </row>
    <row r="3763" spans="1:12">
      <c r="A3763">
        <v>544760</v>
      </c>
      <c r="B3763" t="s">
        <v>69</v>
      </c>
      <c r="C3763" t="s">
        <v>62</v>
      </c>
      <c r="D3763">
        <v>19</v>
      </c>
      <c r="E3763" s="1">
        <v>40629.811805555553</v>
      </c>
      <c r="F3763">
        <v>0.85</v>
      </c>
      <c r="G3763">
        <v>13596</v>
      </c>
      <c r="H3763" t="s">
        <v>10</v>
      </c>
      <c r="I3763" t="str">
        <f>IF(AND(LEFT(OnlineRetail[[#This Row],[InvoiceNo]],1)&lt;&gt;"C",OnlineRetail[[#This Row],[CustomerID]]&lt;&gt;""),"Yes","No")</f>
        <v>Yes</v>
      </c>
      <c r="J3763" s="4">
        <f>EOMONTH(OnlineRetail[[#This Row],[InvoiceDate]],-1)+1</f>
        <v>40603</v>
      </c>
      <c r="K3763" s="6">
        <f>OnlineRetail[[#This Row],[Quantity]]*OnlineRetail[[#This Row],[UnitPrice]]</f>
        <v>16.149999999999999</v>
      </c>
      <c r="L3763" t="str">
        <f t="shared" si="58"/>
        <v>13596|Mar-2011</v>
      </c>
    </row>
    <row r="3764" spans="1:12">
      <c r="A3764">
        <v>536515</v>
      </c>
      <c r="B3764" t="s">
        <v>289</v>
      </c>
      <c r="C3764" t="s">
        <v>39</v>
      </c>
      <c r="D3764">
        <v>14</v>
      </c>
      <c r="E3764" s="1">
        <v>40629.81527777778</v>
      </c>
      <c r="F3764">
        <v>2.5499999999999998</v>
      </c>
      <c r="G3764">
        <v>13052</v>
      </c>
      <c r="H3764" t="s">
        <v>10</v>
      </c>
      <c r="I3764" t="str">
        <f>IF(AND(LEFT(OnlineRetail[[#This Row],[InvoiceNo]],1)&lt;&gt;"C",OnlineRetail[[#This Row],[CustomerID]]&lt;&gt;""),"Yes","No")</f>
        <v>Yes</v>
      </c>
      <c r="J3764" s="4">
        <f>EOMONTH(OnlineRetail[[#This Row],[InvoiceDate]],-1)+1</f>
        <v>40603</v>
      </c>
      <c r="K3764" s="6">
        <f>OnlineRetail[[#This Row],[Quantity]]*OnlineRetail[[#This Row],[UnitPrice]]</f>
        <v>35.699999999999996</v>
      </c>
      <c r="L3764" t="str">
        <f t="shared" si="58"/>
        <v>13052|Mar-2011</v>
      </c>
    </row>
    <row r="3765" spans="1:12">
      <c r="A3765">
        <v>550937</v>
      </c>
      <c r="B3765" t="s">
        <v>111</v>
      </c>
      <c r="C3765" t="s">
        <v>72</v>
      </c>
      <c r="D3765">
        <v>13</v>
      </c>
      <c r="E3765" s="1">
        <v>40629.817361111112</v>
      </c>
      <c r="F3765">
        <v>2.1</v>
      </c>
      <c r="G3765">
        <v>12346</v>
      </c>
      <c r="H3765" t="s">
        <v>10</v>
      </c>
      <c r="I3765" t="str">
        <f>IF(AND(LEFT(OnlineRetail[[#This Row],[InvoiceNo]],1)&lt;&gt;"C",OnlineRetail[[#This Row],[CustomerID]]&lt;&gt;""),"Yes","No")</f>
        <v>Yes</v>
      </c>
      <c r="J3765" s="4">
        <f>EOMONTH(OnlineRetail[[#This Row],[InvoiceDate]],-1)+1</f>
        <v>40603</v>
      </c>
      <c r="K3765" s="6">
        <f>OnlineRetail[[#This Row],[Quantity]]*OnlineRetail[[#This Row],[UnitPrice]]</f>
        <v>27.3</v>
      </c>
      <c r="L3765" t="str">
        <f t="shared" si="58"/>
        <v>12346|Mar-2011</v>
      </c>
    </row>
    <row r="3766" spans="1:12">
      <c r="A3766">
        <v>542128</v>
      </c>
      <c r="B3766" t="s">
        <v>131</v>
      </c>
      <c r="C3766" t="s">
        <v>62</v>
      </c>
      <c r="D3766">
        <v>19</v>
      </c>
      <c r="E3766" s="1">
        <v>40629.818055555559</v>
      </c>
      <c r="F3766">
        <v>5.95</v>
      </c>
      <c r="G3766">
        <v>13617</v>
      </c>
      <c r="H3766" t="s">
        <v>10</v>
      </c>
      <c r="I3766" t="str">
        <f>IF(AND(LEFT(OnlineRetail[[#This Row],[InvoiceNo]],1)&lt;&gt;"C",OnlineRetail[[#This Row],[CustomerID]]&lt;&gt;""),"Yes","No")</f>
        <v>Yes</v>
      </c>
      <c r="J3766" s="4">
        <f>EOMONTH(OnlineRetail[[#This Row],[InvoiceDate]],-1)+1</f>
        <v>40603</v>
      </c>
      <c r="K3766" s="6">
        <f>OnlineRetail[[#This Row],[Quantity]]*OnlineRetail[[#This Row],[UnitPrice]]</f>
        <v>113.05</v>
      </c>
      <c r="L3766" t="str">
        <f t="shared" si="58"/>
        <v>13617|Mar-2011</v>
      </c>
    </row>
    <row r="3767" spans="1:12">
      <c r="A3767">
        <v>542537</v>
      </c>
      <c r="B3767" t="s">
        <v>143</v>
      </c>
      <c r="C3767" t="s">
        <v>14</v>
      </c>
      <c r="D3767">
        <v>18</v>
      </c>
      <c r="E3767" s="1">
        <v>40629.819444444453</v>
      </c>
      <c r="F3767">
        <v>7.95</v>
      </c>
      <c r="G3767">
        <v>12667</v>
      </c>
      <c r="H3767" t="s">
        <v>10</v>
      </c>
      <c r="I3767" t="str">
        <f>IF(AND(LEFT(OnlineRetail[[#This Row],[InvoiceNo]],1)&lt;&gt;"C",OnlineRetail[[#This Row],[CustomerID]]&lt;&gt;""),"Yes","No")</f>
        <v>Yes</v>
      </c>
      <c r="J3767" s="4">
        <f>EOMONTH(OnlineRetail[[#This Row],[InvoiceDate]],-1)+1</f>
        <v>40603</v>
      </c>
      <c r="K3767" s="6">
        <f>OnlineRetail[[#This Row],[Quantity]]*OnlineRetail[[#This Row],[UnitPrice]]</f>
        <v>143.1</v>
      </c>
      <c r="L3767" t="str">
        <f t="shared" si="58"/>
        <v>12667|Mar-2011</v>
      </c>
    </row>
    <row r="3768" spans="1:12">
      <c r="A3768">
        <v>538125</v>
      </c>
      <c r="B3768" t="s">
        <v>69</v>
      </c>
      <c r="C3768" t="s">
        <v>16</v>
      </c>
      <c r="D3768">
        <v>22</v>
      </c>
      <c r="E3768" s="1">
        <v>40629.820138888892</v>
      </c>
      <c r="F3768">
        <v>3.39</v>
      </c>
      <c r="G3768">
        <v>12784</v>
      </c>
      <c r="H3768" t="s">
        <v>10</v>
      </c>
      <c r="I3768" t="str">
        <f>IF(AND(LEFT(OnlineRetail[[#This Row],[InvoiceNo]],1)&lt;&gt;"C",OnlineRetail[[#This Row],[CustomerID]]&lt;&gt;""),"Yes","No")</f>
        <v>Yes</v>
      </c>
      <c r="J3768" s="4">
        <f>EOMONTH(OnlineRetail[[#This Row],[InvoiceDate]],-1)+1</f>
        <v>40603</v>
      </c>
      <c r="K3768" s="6">
        <f>OnlineRetail[[#This Row],[Quantity]]*OnlineRetail[[#This Row],[UnitPrice]]</f>
        <v>74.58</v>
      </c>
      <c r="L3768" t="str">
        <f t="shared" si="58"/>
        <v>12784|Mar-2011</v>
      </c>
    </row>
    <row r="3769" spans="1:12">
      <c r="A3769">
        <v>544378</v>
      </c>
      <c r="B3769" t="s">
        <v>97</v>
      </c>
      <c r="C3769" t="s">
        <v>40</v>
      </c>
      <c r="D3769">
        <v>24</v>
      </c>
      <c r="E3769" s="1">
        <v>40629.828472222223</v>
      </c>
      <c r="F3769">
        <v>1.65</v>
      </c>
      <c r="G3769">
        <v>13202</v>
      </c>
      <c r="H3769" t="s">
        <v>10</v>
      </c>
      <c r="I3769" t="str">
        <f>IF(AND(LEFT(OnlineRetail[[#This Row],[InvoiceNo]],1)&lt;&gt;"C",OnlineRetail[[#This Row],[CustomerID]]&lt;&gt;""),"Yes","No")</f>
        <v>Yes</v>
      </c>
      <c r="J3769" s="4">
        <f>EOMONTH(OnlineRetail[[#This Row],[InvoiceDate]],-1)+1</f>
        <v>40603</v>
      </c>
      <c r="K3769" s="6">
        <f>OnlineRetail[[#This Row],[Quantity]]*OnlineRetail[[#This Row],[UnitPrice]]</f>
        <v>39.599999999999994</v>
      </c>
      <c r="L3769" t="str">
        <f t="shared" si="58"/>
        <v>13202|Mar-2011</v>
      </c>
    </row>
    <row r="3770" spans="1:12">
      <c r="A3770">
        <v>545166</v>
      </c>
      <c r="B3770" t="s">
        <v>58</v>
      </c>
      <c r="C3770" t="s">
        <v>39</v>
      </c>
      <c r="D3770">
        <v>9</v>
      </c>
      <c r="E3770" s="1">
        <v>40629.830555555563</v>
      </c>
      <c r="F3770">
        <v>2.5499999999999998</v>
      </c>
      <c r="G3770">
        <v>12846</v>
      </c>
      <c r="H3770" t="s">
        <v>10</v>
      </c>
      <c r="I3770" t="str">
        <f>IF(AND(LEFT(OnlineRetail[[#This Row],[InvoiceNo]],1)&lt;&gt;"C",OnlineRetail[[#This Row],[CustomerID]]&lt;&gt;""),"Yes","No")</f>
        <v>Yes</v>
      </c>
      <c r="J3770" s="4">
        <f>EOMONTH(OnlineRetail[[#This Row],[InvoiceDate]],-1)+1</f>
        <v>40603</v>
      </c>
      <c r="K3770" s="6">
        <f>OnlineRetail[[#This Row],[Quantity]]*OnlineRetail[[#This Row],[UnitPrice]]</f>
        <v>22.95</v>
      </c>
      <c r="L3770" t="str">
        <f t="shared" si="58"/>
        <v>12846|Mar-2011</v>
      </c>
    </row>
    <row r="3771" spans="1:12">
      <c r="A3771">
        <v>542140</v>
      </c>
      <c r="B3771" t="s">
        <v>236</v>
      </c>
      <c r="C3771" t="s">
        <v>39</v>
      </c>
      <c r="D3771">
        <v>23</v>
      </c>
      <c r="E3771" s="1">
        <v>40630.339583333327</v>
      </c>
      <c r="F3771">
        <v>4.95</v>
      </c>
      <c r="G3771">
        <v>13200</v>
      </c>
      <c r="H3771" t="s">
        <v>10</v>
      </c>
      <c r="I3771" t="str">
        <f>IF(AND(LEFT(OnlineRetail[[#This Row],[InvoiceNo]],1)&lt;&gt;"C",OnlineRetail[[#This Row],[CustomerID]]&lt;&gt;""),"Yes","No")</f>
        <v>Yes</v>
      </c>
      <c r="J3771" s="4">
        <f>EOMONTH(OnlineRetail[[#This Row],[InvoiceDate]],-1)+1</f>
        <v>40603</v>
      </c>
      <c r="K3771" s="6">
        <f>OnlineRetail[[#This Row],[Quantity]]*OnlineRetail[[#This Row],[UnitPrice]]</f>
        <v>113.85000000000001</v>
      </c>
      <c r="L3771" t="str">
        <f t="shared" si="58"/>
        <v>13200|Mar-2011</v>
      </c>
    </row>
    <row r="3772" spans="1:12">
      <c r="A3772">
        <v>543124</v>
      </c>
      <c r="B3772" t="s">
        <v>47</v>
      </c>
      <c r="C3772" t="s">
        <v>14</v>
      </c>
      <c r="D3772">
        <v>18</v>
      </c>
      <c r="E3772" s="1">
        <v>40630.34652777778</v>
      </c>
      <c r="F3772">
        <v>4.95</v>
      </c>
      <c r="G3772">
        <v>14324</v>
      </c>
      <c r="H3772" t="s">
        <v>36</v>
      </c>
      <c r="I3772" t="str">
        <f>IF(AND(LEFT(OnlineRetail[[#This Row],[InvoiceNo]],1)&lt;&gt;"C",OnlineRetail[[#This Row],[CustomerID]]&lt;&gt;""),"Yes","No")</f>
        <v>Yes</v>
      </c>
      <c r="J3772" s="4">
        <f>EOMONTH(OnlineRetail[[#This Row],[InvoiceDate]],-1)+1</f>
        <v>40603</v>
      </c>
      <c r="K3772" s="6">
        <f>OnlineRetail[[#This Row],[Quantity]]*OnlineRetail[[#This Row],[UnitPrice]]</f>
        <v>89.100000000000009</v>
      </c>
      <c r="L3772" t="str">
        <f t="shared" si="58"/>
        <v>14324|Mar-2011</v>
      </c>
    </row>
    <row r="3773" spans="1:12">
      <c r="A3773">
        <v>552199</v>
      </c>
      <c r="B3773" t="s">
        <v>216</v>
      </c>
      <c r="C3773" t="s">
        <v>40</v>
      </c>
      <c r="D3773">
        <v>17</v>
      </c>
      <c r="E3773" s="1">
        <v>40630.350694444453</v>
      </c>
      <c r="F3773">
        <v>1.65</v>
      </c>
      <c r="G3773">
        <v>13027</v>
      </c>
      <c r="H3773" t="s">
        <v>10</v>
      </c>
      <c r="I3773" t="str">
        <f>IF(AND(LEFT(OnlineRetail[[#This Row],[InvoiceNo]],1)&lt;&gt;"C",OnlineRetail[[#This Row],[CustomerID]]&lt;&gt;""),"Yes","No")</f>
        <v>Yes</v>
      </c>
      <c r="J3773" s="4">
        <f>EOMONTH(OnlineRetail[[#This Row],[InvoiceDate]],-1)+1</f>
        <v>40603</v>
      </c>
      <c r="K3773" s="6">
        <f>OnlineRetail[[#This Row],[Quantity]]*OnlineRetail[[#This Row],[UnitPrice]]</f>
        <v>28.049999999999997</v>
      </c>
      <c r="L3773" t="str">
        <f t="shared" si="58"/>
        <v>13027|Mar-2011</v>
      </c>
    </row>
    <row r="3774" spans="1:12">
      <c r="A3774">
        <v>555326</v>
      </c>
      <c r="B3774" t="s">
        <v>253</v>
      </c>
      <c r="C3774" t="s">
        <v>29</v>
      </c>
      <c r="D3774">
        <v>14</v>
      </c>
      <c r="E3774" s="1">
        <v>40630.36041666667</v>
      </c>
      <c r="F3774">
        <v>3.39</v>
      </c>
      <c r="G3774">
        <v>13949</v>
      </c>
      <c r="H3774" t="s">
        <v>10</v>
      </c>
      <c r="I3774" t="str">
        <f>IF(AND(LEFT(OnlineRetail[[#This Row],[InvoiceNo]],1)&lt;&gt;"C",OnlineRetail[[#This Row],[CustomerID]]&lt;&gt;""),"Yes","No")</f>
        <v>Yes</v>
      </c>
      <c r="J3774" s="4">
        <f>EOMONTH(OnlineRetail[[#This Row],[InvoiceDate]],-1)+1</f>
        <v>40603</v>
      </c>
      <c r="K3774" s="6">
        <f>OnlineRetail[[#This Row],[Quantity]]*OnlineRetail[[#This Row],[UnitPrice]]</f>
        <v>47.46</v>
      </c>
      <c r="L3774" t="str">
        <f t="shared" si="58"/>
        <v>13949|Mar-2011</v>
      </c>
    </row>
    <row r="3775" spans="1:12">
      <c r="A3775">
        <v>550511</v>
      </c>
      <c r="B3775" t="s">
        <v>95</v>
      </c>
      <c r="C3775" t="s">
        <v>40</v>
      </c>
      <c r="D3775">
        <v>4</v>
      </c>
      <c r="E3775" s="1">
        <v>40630.364583333343</v>
      </c>
      <c r="F3775">
        <v>2.5499999999999998</v>
      </c>
      <c r="G3775">
        <v>13044</v>
      </c>
      <c r="H3775" t="s">
        <v>17</v>
      </c>
      <c r="I3775" t="str">
        <f>IF(AND(LEFT(OnlineRetail[[#This Row],[InvoiceNo]],1)&lt;&gt;"C",OnlineRetail[[#This Row],[CustomerID]]&lt;&gt;""),"Yes","No")</f>
        <v>Yes</v>
      </c>
      <c r="J3775" s="4">
        <f>EOMONTH(OnlineRetail[[#This Row],[InvoiceDate]],-1)+1</f>
        <v>40603</v>
      </c>
      <c r="K3775" s="6">
        <f>OnlineRetail[[#This Row],[Quantity]]*OnlineRetail[[#This Row],[UnitPrice]]</f>
        <v>10.199999999999999</v>
      </c>
      <c r="L3775" t="str">
        <f t="shared" si="58"/>
        <v>13044|Mar-2011</v>
      </c>
    </row>
    <row r="3776" spans="1:12">
      <c r="A3776">
        <v>545352</v>
      </c>
      <c r="B3776" t="s">
        <v>244</v>
      </c>
      <c r="C3776" t="s">
        <v>42</v>
      </c>
      <c r="D3776">
        <v>12</v>
      </c>
      <c r="E3776" s="1">
        <v>40630.369444444441</v>
      </c>
      <c r="F3776">
        <v>2.5499999999999998</v>
      </c>
      <c r="G3776">
        <v>14018</v>
      </c>
      <c r="H3776" t="s">
        <v>10</v>
      </c>
      <c r="I3776" t="str">
        <f>IF(AND(LEFT(OnlineRetail[[#This Row],[InvoiceNo]],1)&lt;&gt;"C",OnlineRetail[[#This Row],[CustomerID]]&lt;&gt;""),"Yes","No")</f>
        <v>Yes</v>
      </c>
      <c r="J3776" s="4">
        <f>EOMONTH(OnlineRetail[[#This Row],[InvoiceDate]],-1)+1</f>
        <v>40603</v>
      </c>
      <c r="K3776" s="6">
        <f>OnlineRetail[[#This Row],[Quantity]]*OnlineRetail[[#This Row],[UnitPrice]]</f>
        <v>30.599999999999998</v>
      </c>
      <c r="L3776" t="str">
        <f t="shared" si="58"/>
        <v>14018|Mar-2011</v>
      </c>
    </row>
    <row r="3777" spans="1:12">
      <c r="A3777">
        <v>538213</v>
      </c>
      <c r="B3777" t="s">
        <v>43</v>
      </c>
      <c r="C3777" t="s">
        <v>19</v>
      </c>
      <c r="D3777">
        <v>24</v>
      </c>
      <c r="E3777" s="1">
        <v>40630.370833333327</v>
      </c>
      <c r="F3777">
        <v>2.1</v>
      </c>
      <c r="G3777">
        <v>13176</v>
      </c>
      <c r="H3777" t="s">
        <v>10</v>
      </c>
      <c r="I3777" t="str">
        <f>IF(AND(LEFT(OnlineRetail[[#This Row],[InvoiceNo]],1)&lt;&gt;"C",OnlineRetail[[#This Row],[CustomerID]]&lt;&gt;""),"Yes","No")</f>
        <v>Yes</v>
      </c>
      <c r="J3777" s="4">
        <f>EOMONTH(OnlineRetail[[#This Row],[InvoiceDate]],-1)+1</f>
        <v>40603</v>
      </c>
      <c r="K3777" s="6">
        <f>OnlineRetail[[#This Row],[Quantity]]*OnlineRetail[[#This Row],[UnitPrice]]</f>
        <v>50.400000000000006</v>
      </c>
      <c r="L3777" t="str">
        <f t="shared" si="58"/>
        <v>13176|Mar-2011</v>
      </c>
    </row>
    <row r="3778" spans="1:12">
      <c r="A3778">
        <v>543626</v>
      </c>
      <c r="B3778" t="s">
        <v>232</v>
      </c>
      <c r="C3778" t="s">
        <v>50</v>
      </c>
      <c r="D3778">
        <v>14</v>
      </c>
      <c r="E3778" s="1">
        <v>40630.375694444447</v>
      </c>
      <c r="F3778">
        <v>9.9499999999999993</v>
      </c>
      <c r="G3778">
        <v>12644</v>
      </c>
      <c r="H3778" t="s">
        <v>10</v>
      </c>
      <c r="I3778" t="str">
        <f>IF(AND(LEFT(OnlineRetail[[#This Row],[InvoiceNo]],1)&lt;&gt;"C",OnlineRetail[[#This Row],[CustomerID]]&lt;&gt;""),"Yes","No")</f>
        <v>Yes</v>
      </c>
      <c r="J3778" s="4">
        <f>EOMONTH(OnlineRetail[[#This Row],[InvoiceDate]],-1)+1</f>
        <v>40603</v>
      </c>
      <c r="K3778" s="6">
        <f>OnlineRetail[[#This Row],[Quantity]]*OnlineRetail[[#This Row],[UnitPrice]]</f>
        <v>139.29999999999998</v>
      </c>
      <c r="L3778" t="str">
        <f t="shared" ref="L3778:L3841" si="59">IF(I3778="Yes",G3778&amp;"|"&amp;TEXT(J3778,"mmm-yyyy"),"")</f>
        <v>12644|Mar-2011</v>
      </c>
    </row>
    <row r="3779" spans="1:12">
      <c r="A3779">
        <v>546476</v>
      </c>
      <c r="B3779" t="s">
        <v>246</v>
      </c>
      <c r="C3779" t="s">
        <v>19</v>
      </c>
      <c r="D3779">
        <v>21</v>
      </c>
      <c r="E3779" s="1">
        <v>40630.384027777778</v>
      </c>
      <c r="F3779">
        <v>5.95</v>
      </c>
      <c r="G3779">
        <v>12687</v>
      </c>
      <c r="H3779" t="s">
        <v>10</v>
      </c>
      <c r="I3779" t="str">
        <f>IF(AND(LEFT(OnlineRetail[[#This Row],[InvoiceNo]],1)&lt;&gt;"C",OnlineRetail[[#This Row],[CustomerID]]&lt;&gt;""),"Yes","No")</f>
        <v>Yes</v>
      </c>
      <c r="J3779" s="4">
        <f>EOMONTH(OnlineRetail[[#This Row],[InvoiceDate]],-1)+1</f>
        <v>40603</v>
      </c>
      <c r="K3779" s="6">
        <f>OnlineRetail[[#This Row],[Quantity]]*OnlineRetail[[#This Row],[UnitPrice]]</f>
        <v>124.95</v>
      </c>
      <c r="L3779" t="str">
        <f t="shared" si="59"/>
        <v>12687|Mar-2011</v>
      </c>
    </row>
    <row r="3780" spans="1:12">
      <c r="A3780">
        <v>539719</v>
      </c>
      <c r="B3780" t="s">
        <v>52</v>
      </c>
      <c r="C3780" t="s">
        <v>12</v>
      </c>
      <c r="D3780">
        <v>2</v>
      </c>
      <c r="E3780" s="1">
        <v>40630.384027777778</v>
      </c>
      <c r="F3780">
        <v>5.95</v>
      </c>
      <c r="G3780">
        <v>13069</v>
      </c>
      <c r="H3780" t="s">
        <v>10</v>
      </c>
      <c r="I3780" t="str">
        <f>IF(AND(LEFT(OnlineRetail[[#This Row],[InvoiceNo]],1)&lt;&gt;"C",OnlineRetail[[#This Row],[CustomerID]]&lt;&gt;""),"Yes","No")</f>
        <v>Yes</v>
      </c>
      <c r="J3780" s="4">
        <f>EOMONTH(OnlineRetail[[#This Row],[InvoiceDate]],-1)+1</f>
        <v>40603</v>
      </c>
      <c r="K3780" s="6">
        <f>OnlineRetail[[#This Row],[Quantity]]*OnlineRetail[[#This Row],[UnitPrice]]</f>
        <v>11.9</v>
      </c>
      <c r="L3780" t="str">
        <f t="shared" si="59"/>
        <v>13069|Mar-2011</v>
      </c>
    </row>
    <row r="3781" spans="1:12">
      <c r="A3781">
        <v>537657</v>
      </c>
      <c r="B3781" t="s">
        <v>100</v>
      </c>
      <c r="C3781" t="s">
        <v>9</v>
      </c>
      <c r="D3781">
        <v>24</v>
      </c>
      <c r="E3781" s="1">
        <v>40630.395138888889</v>
      </c>
      <c r="F3781">
        <v>3.39</v>
      </c>
      <c r="G3781">
        <v>12854</v>
      </c>
      <c r="H3781" t="s">
        <v>10</v>
      </c>
      <c r="I3781" t="str">
        <f>IF(AND(LEFT(OnlineRetail[[#This Row],[InvoiceNo]],1)&lt;&gt;"C",OnlineRetail[[#This Row],[CustomerID]]&lt;&gt;""),"Yes","No")</f>
        <v>Yes</v>
      </c>
      <c r="J3781" s="4">
        <f>EOMONTH(OnlineRetail[[#This Row],[InvoiceDate]],-1)+1</f>
        <v>40603</v>
      </c>
      <c r="K3781" s="6">
        <f>OnlineRetail[[#This Row],[Quantity]]*OnlineRetail[[#This Row],[UnitPrice]]</f>
        <v>81.36</v>
      </c>
      <c r="L3781" t="str">
        <f t="shared" si="59"/>
        <v>12854|Mar-2011</v>
      </c>
    </row>
    <row r="3782" spans="1:12">
      <c r="A3782">
        <v>546465</v>
      </c>
      <c r="B3782" t="s">
        <v>198</v>
      </c>
      <c r="C3782" t="s">
        <v>21</v>
      </c>
      <c r="D3782">
        <v>18</v>
      </c>
      <c r="E3782" s="1">
        <v>40630.395833333343</v>
      </c>
      <c r="F3782">
        <v>0.85</v>
      </c>
      <c r="G3782">
        <v>13141</v>
      </c>
      <c r="H3782" t="s">
        <v>10</v>
      </c>
      <c r="I3782" t="str">
        <f>IF(AND(LEFT(OnlineRetail[[#This Row],[InvoiceNo]],1)&lt;&gt;"C",OnlineRetail[[#This Row],[CustomerID]]&lt;&gt;""),"Yes","No")</f>
        <v>Yes</v>
      </c>
      <c r="J3782" s="4">
        <f>EOMONTH(OnlineRetail[[#This Row],[InvoiceDate]],-1)+1</f>
        <v>40603</v>
      </c>
      <c r="K3782" s="6">
        <f>OnlineRetail[[#This Row],[Quantity]]*OnlineRetail[[#This Row],[UnitPrice]]</f>
        <v>15.299999999999999</v>
      </c>
      <c r="L3782" t="str">
        <f t="shared" si="59"/>
        <v>13141|Mar-2011</v>
      </c>
    </row>
    <row r="3783" spans="1:12">
      <c r="A3783">
        <v>536943</v>
      </c>
      <c r="B3783" t="s">
        <v>30</v>
      </c>
      <c r="C3783" t="s">
        <v>42</v>
      </c>
      <c r="D3783">
        <v>15</v>
      </c>
      <c r="E3783" s="1">
        <v>40630.397916666669</v>
      </c>
      <c r="F3783">
        <v>0.85</v>
      </c>
      <c r="G3783">
        <v>13868</v>
      </c>
      <c r="H3783" t="s">
        <v>10</v>
      </c>
      <c r="I3783" t="str">
        <f>IF(AND(LEFT(OnlineRetail[[#This Row],[InvoiceNo]],1)&lt;&gt;"C",OnlineRetail[[#This Row],[CustomerID]]&lt;&gt;""),"Yes","No")</f>
        <v>Yes</v>
      </c>
      <c r="J3783" s="4">
        <f>EOMONTH(OnlineRetail[[#This Row],[InvoiceDate]],-1)+1</f>
        <v>40603</v>
      </c>
      <c r="K3783" s="6">
        <f>OnlineRetail[[#This Row],[Quantity]]*OnlineRetail[[#This Row],[UnitPrice]]</f>
        <v>12.75</v>
      </c>
      <c r="L3783" t="str">
        <f t="shared" si="59"/>
        <v>13868|Mar-2011</v>
      </c>
    </row>
    <row r="3784" spans="1:12">
      <c r="A3784">
        <v>555004</v>
      </c>
      <c r="B3784" t="s">
        <v>256</v>
      </c>
      <c r="C3784" t="s">
        <v>48</v>
      </c>
      <c r="D3784">
        <v>23</v>
      </c>
      <c r="E3784" s="1">
        <v>40630.416666666657</v>
      </c>
      <c r="F3784">
        <v>5.95</v>
      </c>
      <c r="G3784">
        <v>12909</v>
      </c>
      <c r="H3784" t="s">
        <v>10</v>
      </c>
      <c r="I3784" t="str">
        <f>IF(AND(LEFT(OnlineRetail[[#This Row],[InvoiceNo]],1)&lt;&gt;"C",OnlineRetail[[#This Row],[CustomerID]]&lt;&gt;""),"Yes","No")</f>
        <v>Yes</v>
      </c>
      <c r="J3784" s="4">
        <f>EOMONTH(OnlineRetail[[#This Row],[InvoiceDate]],-1)+1</f>
        <v>40603</v>
      </c>
      <c r="K3784" s="6">
        <f>OnlineRetail[[#This Row],[Quantity]]*OnlineRetail[[#This Row],[UnitPrice]]</f>
        <v>136.85</v>
      </c>
      <c r="L3784" t="str">
        <f t="shared" si="59"/>
        <v>12909|Mar-2011</v>
      </c>
    </row>
    <row r="3785" spans="1:12">
      <c r="A3785">
        <v>544090</v>
      </c>
      <c r="B3785" t="s">
        <v>106</v>
      </c>
      <c r="C3785" t="s">
        <v>50</v>
      </c>
      <c r="D3785">
        <v>15</v>
      </c>
      <c r="E3785" s="1">
        <v>40630.421527777777</v>
      </c>
      <c r="F3785">
        <v>3.39</v>
      </c>
      <c r="G3785">
        <v>13991</v>
      </c>
      <c r="H3785" t="s">
        <v>17</v>
      </c>
      <c r="I3785" t="str">
        <f>IF(AND(LEFT(OnlineRetail[[#This Row],[InvoiceNo]],1)&lt;&gt;"C",OnlineRetail[[#This Row],[CustomerID]]&lt;&gt;""),"Yes","No")</f>
        <v>Yes</v>
      </c>
      <c r="J3785" s="4">
        <f>EOMONTH(OnlineRetail[[#This Row],[InvoiceDate]],-1)+1</f>
        <v>40603</v>
      </c>
      <c r="K3785" s="6">
        <f>OnlineRetail[[#This Row],[Quantity]]*OnlineRetail[[#This Row],[UnitPrice]]</f>
        <v>50.85</v>
      </c>
      <c r="L3785" t="str">
        <f t="shared" si="59"/>
        <v>13991|Mar-2011</v>
      </c>
    </row>
    <row r="3786" spans="1:12">
      <c r="A3786">
        <v>537358</v>
      </c>
      <c r="B3786" t="s">
        <v>210</v>
      </c>
      <c r="C3786" t="s">
        <v>62</v>
      </c>
      <c r="D3786">
        <v>2</v>
      </c>
      <c r="E3786" s="1">
        <v>40630.425000000003</v>
      </c>
      <c r="F3786">
        <v>2.1</v>
      </c>
      <c r="G3786">
        <v>12517</v>
      </c>
      <c r="H3786" t="s">
        <v>10</v>
      </c>
      <c r="I3786" t="str">
        <f>IF(AND(LEFT(OnlineRetail[[#This Row],[InvoiceNo]],1)&lt;&gt;"C",OnlineRetail[[#This Row],[CustomerID]]&lt;&gt;""),"Yes","No")</f>
        <v>Yes</v>
      </c>
      <c r="J3786" s="4">
        <f>EOMONTH(OnlineRetail[[#This Row],[InvoiceDate]],-1)+1</f>
        <v>40603</v>
      </c>
      <c r="K3786" s="6">
        <f>OnlineRetail[[#This Row],[Quantity]]*OnlineRetail[[#This Row],[UnitPrice]]</f>
        <v>4.2</v>
      </c>
      <c r="L3786" t="str">
        <f t="shared" si="59"/>
        <v>12517|Mar-2011</v>
      </c>
    </row>
    <row r="3787" spans="1:12">
      <c r="A3787">
        <v>551524</v>
      </c>
      <c r="B3787" t="s">
        <v>190</v>
      </c>
      <c r="C3787" t="s">
        <v>39</v>
      </c>
      <c r="D3787">
        <v>19</v>
      </c>
      <c r="E3787" s="1">
        <v>40630.426388888889</v>
      </c>
      <c r="F3787">
        <v>4.25</v>
      </c>
      <c r="G3787">
        <v>13405</v>
      </c>
      <c r="H3787" t="s">
        <v>10</v>
      </c>
      <c r="I3787" t="str">
        <f>IF(AND(LEFT(OnlineRetail[[#This Row],[InvoiceNo]],1)&lt;&gt;"C",OnlineRetail[[#This Row],[CustomerID]]&lt;&gt;""),"Yes","No")</f>
        <v>Yes</v>
      </c>
      <c r="J3787" s="4">
        <f>EOMONTH(OnlineRetail[[#This Row],[InvoiceDate]],-1)+1</f>
        <v>40603</v>
      </c>
      <c r="K3787" s="6">
        <f>OnlineRetail[[#This Row],[Quantity]]*OnlineRetail[[#This Row],[UnitPrice]]</f>
        <v>80.75</v>
      </c>
      <c r="L3787" t="str">
        <f t="shared" si="59"/>
        <v>13405|Mar-2011</v>
      </c>
    </row>
    <row r="3788" spans="1:12">
      <c r="A3788">
        <v>547946</v>
      </c>
      <c r="B3788" t="s">
        <v>240</v>
      </c>
      <c r="C3788" t="s">
        <v>39</v>
      </c>
      <c r="D3788">
        <v>11</v>
      </c>
      <c r="E3788" s="1">
        <v>40630.438888888893</v>
      </c>
      <c r="F3788">
        <v>9.9499999999999993</v>
      </c>
      <c r="G3788">
        <v>13168</v>
      </c>
      <c r="H3788" t="s">
        <v>10</v>
      </c>
      <c r="I3788" t="str">
        <f>IF(AND(LEFT(OnlineRetail[[#This Row],[InvoiceNo]],1)&lt;&gt;"C",OnlineRetail[[#This Row],[CustomerID]]&lt;&gt;""),"Yes","No")</f>
        <v>Yes</v>
      </c>
      <c r="J3788" s="4">
        <f>EOMONTH(OnlineRetail[[#This Row],[InvoiceDate]],-1)+1</f>
        <v>40603</v>
      </c>
      <c r="K3788" s="6">
        <f>OnlineRetail[[#This Row],[Quantity]]*OnlineRetail[[#This Row],[UnitPrice]]</f>
        <v>109.44999999999999</v>
      </c>
      <c r="L3788" t="str">
        <f t="shared" si="59"/>
        <v>13168|Mar-2011</v>
      </c>
    </row>
    <row r="3789" spans="1:12">
      <c r="A3789">
        <v>548488</v>
      </c>
      <c r="B3789" t="s">
        <v>202</v>
      </c>
      <c r="C3789" t="s">
        <v>33</v>
      </c>
      <c r="D3789">
        <v>10</v>
      </c>
      <c r="E3789" s="1">
        <v>40630.443055555559</v>
      </c>
      <c r="F3789">
        <v>9.9499999999999993</v>
      </c>
      <c r="G3789">
        <v>13350</v>
      </c>
      <c r="H3789" t="s">
        <v>10</v>
      </c>
      <c r="I3789" t="str">
        <f>IF(AND(LEFT(OnlineRetail[[#This Row],[InvoiceNo]],1)&lt;&gt;"C",OnlineRetail[[#This Row],[CustomerID]]&lt;&gt;""),"Yes","No")</f>
        <v>Yes</v>
      </c>
      <c r="J3789" s="4">
        <f>EOMONTH(OnlineRetail[[#This Row],[InvoiceDate]],-1)+1</f>
        <v>40603</v>
      </c>
      <c r="K3789" s="6">
        <f>OnlineRetail[[#This Row],[Quantity]]*OnlineRetail[[#This Row],[UnitPrice]]</f>
        <v>99.5</v>
      </c>
      <c r="L3789" t="str">
        <f t="shared" si="59"/>
        <v>13350|Mar-2011</v>
      </c>
    </row>
    <row r="3790" spans="1:12">
      <c r="A3790">
        <v>549209</v>
      </c>
      <c r="B3790" t="s">
        <v>276</v>
      </c>
      <c r="C3790" t="s">
        <v>12</v>
      </c>
      <c r="D3790">
        <v>8</v>
      </c>
      <c r="E3790" s="1">
        <v>40630.445138888892</v>
      </c>
      <c r="F3790">
        <v>3.39</v>
      </c>
      <c r="G3790">
        <v>12745</v>
      </c>
      <c r="H3790" t="s">
        <v>10</v>
      </c>
      <c r="I3790" t="str">
        <f>IF(AND(LEFT(OnlineRetail[[#This Row],[InvoiceNo]],1)&lt;&gt;"C",OnlineRetail[[#This Row],[CustomerID]]&lt;&gt;""),"Yes","No")</f>
        <v>Yes</v>
      </c>
      <c r="J3790" s="4">
        <f>EOMONTH(OnlineRetail[[#This Row],[InvoiceDate]],-1)+1</f>
        <v>40603</v>
      </c>
      <c r="K3790" s="6">
        <f>OnlineRetail[[#This Row],[Quantity]]*OnlineRetail[[#This Row],[UnitPrice]]</f>
        <v>27.12</v>
      </c>
      <c r="L3790" t="str">
        <f t="shared" si="59"/>
        <v>12745|Mar-2011</v>
      </c>
    </row>
    <row r="3791" spans="1:12">
      <c r="A3791">
        <v>548172</v>
      </c>
      <c r="B3791" t="s">
        <v>230</v>
      </c>
      <c r="C3791" t="s">
        <v>9</v>
      </c>
      <c r="D3791">
        <v>2</v>
      </c>
      <c r="E3791" s="1">
        <v>40630.47152777778</v>
      </c>
      <c r="F3791">
        <v>2.5499999999999998</v>
      </c>
      <c r="G3791">
        <v>12478</v>
      </c>
      <c r="H3791" t="s">
        <v>10</v>
      </c>
      <c r="I3791" t="str">
        <f>IF(AND(LEFT(OnlineRetail[[#This Row],[InvoiceNo]],1)&lt;&gt;"C",OnlineRetail[[#This Row],[CustomerID]]&lt;&gt;""),"Yes","No")</f>
        <v>Yes</v>
      </c>
      <c r="J3791" s="4">
        <f>EOMONTH(OnlineRetail[[#This Row],[InvoiceDate]],-1)+1</f>
        <v>40603</v>
      </c>
      <c r="K3791" s="6">
        <f>OnlineRetail[[#This Row],[Quantity]]*OnlineRetail[[#This Row],[UnitPrice]]</f>
        <v>5.0999999999999996</v>
      </c>
      <c r="L3791" t="str">
        <f t="shared" si="59"/>
        <v>12478|Mar-2011</v>
      </c>
    </row>
    <row r="3792" spans="1:12">
      <c r="A3792">
        <v>553581</v>
      </c>
      <c r="B3792" t="s">
        <v>98</v>
      </c>
      <c r="C3792" t="s">
        <v>48</v>
      </c>
      <c r="D3792">
        <v>16</v>
      </c>
      <c r="E3792" s="1">
        <v>40630.472916666673</v>
      </c>
      <c r="F3792">
        <v>2.5499999999999998</v>
      </c>
      <c r="G3792">
        <v>12899</v>
      </c>
      <c r="H3792" t="s">
        <v>31</v>
      </c>
      <c r="I3792" t="str">
        <f>IF(AND(LEFT(OnlineRetail[[#This Row],[InvoiceNo]],1)&lt;&gt;"C",OnlineRetail[[#This Row],[CustomerID]]&lt;&gt;""),"Yes","No")</f>
        <v>Yes</v>
      </c>
      <c r="J3792" s="4">
        <f>EOMONTH(OnlineRetail[[#This Row],[InvoiceDate]],-1)+1</f>
        <v>40603</v>
      </c>
      <c r="K3792" s="6">
        <f>OnlineRetail[[#This Row],[Quantity]]*OnlineRetail[[#This Row],[UnitPrice]]</f>
        <v>40.799999999999997</v>
      </c>
      <c r="L3792" t="str">
        <f t="shared" si="59"/>
        <v>12899|Mar-2011</v>
      </c>
    </row>
    <row r="3793" spans="1:12">
      <c r="A3793">
        <v>539211</v>
      </c>
      <c r="B3793" t="s">
        <v>158</v>
      </c>
      <c r="C3793" t="s">
        <v>42</v>
      </c>
      <c r="D3793">
        <v>11</v>
      </c>
      <c r="E3793" s="1">
        <v>40630.506249999999</v>
      </c>
      <c r="F3793">
        <v>4.95</v>
      </c>
      <c r="G3793">
        <v>13804</v>
      </c>
      <c r="H3793" t="s">
        <v>10</v>
      </c>
      <c r="I3793" t="str">
        <f>IF(AND(LEFT(OnlineRetail[[#This Row],[InvoiceNo]],1)&lt;&gt;"C",OnlineRetail[[#This Row],[CustomerID]]&lt;&gt;""),"Yes","No")</f>
        <v>Yes</v>
      </c>
      <c r="J3793" s="4">
        <f>EOMONTH(OnlineRetail[[#This Row],[InvoiceDate]],-1)+1</f>
        <v>40603</v>
      </c>
      <c r="K3793" s="6">
        <f>OnlineRetail[[#This Row],[Quantity]]*OnlineRetail[[#This Row],[UnitPrice]]</f>
        <v>54.45</v>
      </c>
      <c r="L3793" t="str">
        <f t="shared" si="59"/>
        <v>13804|Mar-2011</v>
      </c>
    </row>
    <row r="3794" spans="1:12">
      <c r="A3794">
        <v>550200</v>
      </c>
      <c r="B3794" t="s">
        <v>93</v>
      </c>
      <c r="C3794" t="s">
        <v>24</v>
      </c>
      <c r="D3794">
        <v>8</v>
      </c>
      <c r="E3794" s="1">
        <v>40630.525694444441</v>
      </c>
      <c r="F3794">
        <v>1.65</v>
      </c>
      <c r="G3794">
        <v>12840</v>
      </c>
      <c r="H3794" t="s">
        <v>10</v>
      </c>
      <c r="I3794" t="str">
        <f>IF(AND(LEFT(OnlineRetail[[#This Row],[InvoiceNo]],1)&lt;&gt;"C",OnlineRetail[[#This Row],[CustomerID]]&lt;&gt;""),"Yes","No")</f>
        <v>Yes</v>
      </c>
      <c r="J3794" s="4">
        <f>EOMONTH(OnlineRetail[[#This Row],[InvoiceDate]],-1)+1</f>
        <v>40603</v>
      </c>
      <c r="K3794" s="6">
        <f>OnlineRetail[[#This Row],[Quantity]]*OnlineRetail[[#This Row],[UnitPrice]]</f>
        <v>13.2</v>
      </c>
      <c r="L3794" t="str">
        <f t="shared" si="59"/>
        <v>12840|Mar-2011</v>
      </c>
    </row>
    <row r="3795" spans="1:12">
      <c r="A3795">
        <v>546030</v>
      </c>
      <c r="B3795" t="s">
        <v>205</v>
      </c>
      <c r="C3795" t="s">
        <v>24</v>
      </c>
      <c r="D3795">
        <v>7</v>
      </c>
      <c r="E3795" s="1">
        <v>40630.535416666673</v>
      </c>
      <c r="F3795">
        <v>4.25</v>
      </c>
      <c r="G3795">
        <v>12346</v>
      </c>
      <c r="H3795" t="s">
        <v>22</v>
      </c>
      <c r="I3795" t="str">
        <f>IF(AND(LEFT(OnlineRetail[[#This Row],[InvoiceNo]],1)&lt;&gt;"C",OnlineRetail[[#This Row],[CustomerID]]&lt;&gt;""),"Yes","No")</f>
        <v>Yes</v>
      </c>
      <c r="J3795" s="4">
        <f>EOMONTH(OnlineRetail[[#This Row],[InvoiceDate]],-1)+1</f>
        <v>40603</v>
      </c>
      <c r="K3795" s="6">
        <f>OnlineRetail[[#This Row],[Quantity]]*OnlineRetail[[#This Row],[UnitPrice]]</f>
        <v>29.75</v>
      </c>
      <c r="L3795" t="str">
        <f t="shared" si="59"/>
        <v>12346|Mar-2011</v>
      </c>
    </row>
    <row r="3796" spans="1:12">
      <c r="A3796">
        <v>537642</v>
      </c>
      <c r="B3796" t="s">
        <v>38</v>
      </c>
      <c r="C3796" t="s">
        <v>14</v>
      </c>
      <c r="D3796">
        <v>18</v>
      </c>
      <c r="E3796" s="1">
        <v>40630.552777777782</v>
      </c>
      <c r="F3796">
        <v>0.85</v>
      </c>
      <c r="G3796">
        <v>12626</v>
      </c>
      <c r="H3796" t="s">
        <v>10</v>
      </c>
      <c r="I3796" t="str">
        <f>IF(AND(LEFT(OnlineRetail[[#This Row],[InvoiceNo]],1)&lt;&gt;"C",OnlineRetail[[#This Row],[CustomerID]]&lt;&gt;""),"Yes","No")</f>
        <v>Yes</v>
      </c>
      <c r="J3796" s="4">
        <f>EOMONTH(OnlineRetail[[#This Row],[InvoiceDate]],-1)+1</f>
        <v>40603</v>
      </c>
      <c r="K3796" s="6">
        <f>OnlineRetail[[#This Row],[Quantity]]*OnlineRetail[[#This Row],[UnitPrice]]</f>
        <v>15.299999999999999</v>
      </c>
      <c r="L3796" t="str">
        <f t="shared" si="59"/>
        <v>12626|Mar-2011</v>
      </c>
    </row>
    <row r="3797" spans="1:12">
      <c r="A3797">
        <v>537405</v>
      </c>
      <c r="B3797" t="s">
        <v>52</v>
      </c>
      <c r="C3797" t="s">
        <v>46</v>
      </c>
      <c r="D3797">
        <v>10</v>
      </c>
      <c r="E3797" s="1">
        <v>40630.556944444441</v>
      </c>
      <c r="F3797">
        <v>2.5499999999999998</v>
      </c>
      <c r="G3797">
        <v>14163</v>
      </c>
      <c r="H3797" t="s">
        <v>10</v>
      </c>
      <c r="I3797" t="str">
        <f>IF(AND(LEFT(OnlineRetail[[#This Row],[InvoiceNo]],1)&lt;&gt;"C",OnlineRetail[[#This Row],[CustomerID]]&lt;&gt;""),"Yes","No")</f>
        <v>Yes</v>
      </c>
      <c r="J3797" s="4">
        <f>EOMONTH(OnlineRetail[[#This Row],[InvoiceDate]],-1)+1</f>
        <v>40603</v>
      </c>
      <c r="K3797" s="6">
        <f>OnlineRetail[[#This Row],[Quantity]]*OnlineRetail[[#This Row],[UnitPrice]]</f>
        <v>25.5</v>
      </c>
      <c r="L3797" t="str">
        <f t="shared" si="59"/>
        <v>14163|Mar-2011</v>
      </c>
    </row>
    <row r="3798" spans="1:12">
      <c r="A3798">
        <v>546856</v>
      </c>
      <c r="B3798" t="s">
        <v>182</v>
      </c>
      <c r="C3798" t="s">
        <v>50</v>
      </c>
      <c r="D3798">
        <v>22</v>
      </c>
      <c r="E3798" s="1">
        <v>40630.575694444437</v>
      </c>
      <c r="F3798">
        <v>2.1</v>
      </c>
      <c r="G3798">
        <v>14187</v>
      </c>
      <c r="H3798" t="s">
        <v>10</v>
      </c>
      <c r="I3798" t="str">
        <f>IF(AND(LEFT(OnlineRetail[[#This Row],[InvoiceNo]],1)&lt;&gt;"C",OnlineRetail[[#This Row],[CustomerID]]&lt;&gt;""),"Yes","No")</f>
        <v>Yes</v>
      </c>
      <c r="J3798" s="4">
        <f>EOMONTH(OnlineRetail[[#This Row],[InvoiceDate]],-1)+1</f>
        <v>40603</v>
      </c>
      <c r="K3798" s="6">
        <f>OnlineRetail[[#This Row],[Quantity]]*OnlineRetail[[#This Row],[UnitPrice]]</f>
        <v>46.2</v>
      </c>
      <c r="L3798" t="str">
        <f t="shared" si="59"/>
        <v>14187|Mar-2011</v>
      </c>
    </row>
    <row r="3799" spans="1:12">
      <c r="A3799">
        <v>550324</v>
      </c>
      <c r="B3799" t="s">
        <v>273</v>
      </c>
      <c r="C3799" t="s">
        <v>12</v>
      </c>
      <c r="D3799">
        <v>2</v>
      </c>
      <c r="E3799" s="1">
        <v>40630.583333333343</v>
      </c>
      <c r="F3799">
        <v>9.9499999999999993</v>
      </c>
      <c r="G3799">
        <v>12447</v>
      </c>
      <c r="H3799" t="s">
        <v>22</v>
      </c>
      <c r="I3799" t="str">
        <f>IF(AND(LEFT(OnlineRetail[[#This Row],[InvoiceNo]],1)&lt;&gt;"C",OnlineRetail[[#This Row],[CustomerID]]&lt;&gt;""),"Yes","No")</f>
        <v>Yes</v>
      </c>
      <c r="J3799" s="4">
        <f>EOMONTH(OnlineRetail[[#This Row],[InvoiceDate]],-1)+1</f>
        <v>40603</v>
      </c>
      <c r="K3799" s="6">
        <f>OnlineRetail[[#This Row],[Quantity]]*OnlineRetail[[#This Row],[UnitPrice]]</f>
        <v>19.899999999999999</v>
      </c>
      <c r="L3799" t="str">
        <f t="shared" si="59"/>
        <v>12447|Mar-2011</v>
      </c>
    </row>
    <row r="3800" spans="1:12">
      <c r="A3800">
        <v>540536</v>
      </c>
      <c r="B3800" t="s">
        <v>102</v>
      </c>
      <c r="C3800" t="s">
        <v>33</v>
      </c>
      <c r="D3800">
        <v>24</v>
      </c>
      <c r="E3800" s="1">
        <v>40630.607638888891</v>
      </c>
      <c r="F3800">
        <v>3.39</v>
      </c>
      <c r="G3800">
        <v>12854</v>
      </c>
      <c r="H3800" t="s">
        <v>10</v>
      </c>
      <c r="I3800" t="str">
        <f>IF(AND(LEFT(OnlineRetail[[#This Row],[InvoiceNo]],1)&lt;&gt;"C",OnlineRetail[[#This Row],[CustomerID]]&lt;&gt;""),"Yes","No")</f>
        <v>Yes</v>
      </c>
      <c r="J3800" s="4">
        <f>EOMONTH(OnlineRetail[[#This Row],[InvoiceDate]],-1)+1</f>
        <v>40603</v>
      </c>
      <c r="K3800" s="6">
        <f>OnlineRetail[[#This Row],[Quantity]]*OnlineRetail[[#This Row],[UnitPrice]]</f>
        <v>81.36</v>
      </c>
      <c r="L3800" t="str">
        <f t="shared" si="59"/>
        <v>12854|Mar-2011</v>
      </c>
    </row>
    <row r="3801" spans="1:12">
      <c r="A3801">
        <v>544749</v>
      </c>
      <c r="B3801" t="s">
        <v>250</v>
      </c>
      <c r="C3801" t="s">
        <v>42</v>
      </c>
      <c r="D3801">
        <v>24</v>
      </c>
      <c r="E3801" s="1">
        <v>40630.609722222223</v>
      </c>
      <c r="F3801">
        <v>1.65</v>
      </c>
      <c r="G3801">
        <v>14141</v>
      </c>
      <c r="H3801" t="s">
        <v>10</v>
      </c>
      <c r="I3801" t="str">
        <f>IF(AND(LEFT(OnlineRetail[[#This Row],[InvoiceNo]],1)&lt;&gt;"C",OnlineRetail[[#This Row],[CustomerID]]&lt;&gt;""),"Yes","No")</f>
        <v>Yes</v>
      </c>
      <c r="J3801" s="4">
        <f>EOMONTH(OnlineRetail[[#This Row],[InvoiceDate]],-1)+1</f>
        <v>40603</v>
      </c>
      <c r="K3801" s="6">
        <f>OnlineRetail[[#This Row],[Quantity]]*OnlineRetail[[#This Row],[UnitPrice]]</f>
        <v>39.599999999999994</v>
      </c>
      <c r="L3801" t="str">
        <f t="shared" si="59"/>
        <v>14141|Mar-2011</v>
      </c>
    </row>
    <row r="3802" spans="1:12">
      <c r="A3802">
        <v>537242</v>
      </c>
      <c r="B3802" t="s">
        <v>90</v>
      </c>
      <c r="C3802" t="s">
        <v>14</v>
      </c>
      <c r="D3802">
        <v>16</v>
      </c>
      <c r="E3802" s="1">
        <v>40630.642361111109</v>
      </c>
      <c r="F3802">
        <v>2.1</v>
      </c>
      <c r="G3802">
        <v>13512</v>
      </c>
      <c r="H3802" t="s">
        <v>10</v>
      </c>
      <c r="I3802" t="str">
        <f>IF(AND(LEFT(OnlineRetail[[#This Row],[InvoiceNo]],1)&lt;&gt;"C",OnlineRetail[[#This Row],[CustomerID]]&lt;&gt;""),"Yes","No")</f>
        <v>Yes</v>
      </c>
      <c r="J3802" s="4">
        <f>EOMONTH(OnlineRetail[[#This Row],[InvoiceDate]],-1)+1</f>
        <v>40603</v>
      </c>
      <c r="K3802" s="6">
        <f>OnlineRetail[[#This Row],[Quantity]]*OnlineRetail[[#This Row],[UnitPrice]]</f>
        <v>33.6</v>
      </c>
      <c r="L3802" t="str">
        <f t="shared" si="59"/>
        <v>13512|Mar-2011</v>
      </c>
    </row>
    <row r="3803" spans="1:12">
      <c r="A3803">
        <v>553176</v>
      </c>
      <c r="B3803" t="s">
        <v>191</v>
      </c>
      <c r="C3803" t="s">
        <v>42</v>
      </c>
      <c r="D3803">
        <v>23</v>
      </c>
      <c r="E3803" s="1">
        <v>40630.655555555553</v>
      </c>
      <c r="F3803">
        <v>0.85</v>
      </c>
      <c r="G3803">
        <v>12968</v>
      </c>
      <c r="H3803" t="s">
        <v>10</v>
      </c>
      <c r="I3803" t="str">
        <f>IF(AND(LEFT(OnlineRetail[[#This Row],[InvoiceNo]],1)&lt;&gt;"C",OnlineRetail[[#This Row],[CustomerID]]&lt;&gt;""),"Yes","No")</f>
        <v>Yes</v>
      </c>
      <c r="J3803" s="4">
        <f>EOMONTH(OnlineRetail[[#This Row],[InvoiceDate]],-1)+1</f>
        <v>40603</v>
      </c>
      <c r="K3803" s="6">
        <f>OnlineRetail[[#This Row],[Quantity]]*OnlineRetail[[#This Row],[UnitPrice]]</f>
        <v>19.55</v>
      </c>
      <c r="L3803" t="str">
        <f t="shared" si="59"/>
        <v>12968|Mar-2011</v>
      </c>
    </row>
    <row r="3804" spans="1:12">
      <c r="A3804">
        <v>539984</v>
      </c>
      <c r="B3804" t="s">
        <v>189</v>
      </c>
      <c r="C3804" t="s">
        <v>53</v>
      </c>
      <c r="D3804">
        <v>16</v>
      </c>
      <c r="E3804" s="1">
        <v>40630.740277777782</v>
      </c>
      <c r="F3804">
        <v>1.25</v>
      </c>
      <c r="G3804">
        <v>13801</v>
      </c>
      <c r="H3804" t="s">
        <v>10</v>
      </c>
      <c r="I3804" t="str">
        <f>IF(AND(LEFT(OnlineRetail[[#This Row],[InvoiceNo]],1)&lt;&gt;"C",OnlineRetail[[#This Row],[CustomerID]]&lt;&gt;""),"Yes","No")</f>
        <v>Yes</v>
      </c>
      <c r="J3804" s="4">
        <f>EOMONTH(OnlineRetail[[#This Row],[InvoiceDate]],-1)+1</f>
        <v>40603</v>
      </c>
      <c r="K3804" s="6">
        <f>OnlineRetail[[#This Row],[Quantity]]*OnlineRetail[[#This Row],[UnitPrice]]</f>
        <v>20</v>
      </c>
      <c r="L3804" t="str">
        <f t="shared" si="59"/>
        <v>13801|Mar-2011</v>
      </c>
    </row>
    <row r="3805" spans="1:12">
      <c r="A3805">
        <v>544594</v>
      </c>
      <c r="B3805" t="s">
        <v>164</v>
      </c>
      <c r="C3805" t="s">
        <v>40</v>
      </c>
      <c r="D3805">
        <v>22</v>
      </c>
      <c r="E3805" s="1">
        <v>40630.743055555547</v>
      </c>
      <c r="F3805">
        <v>4.25</v>
      </c>
      <c r="G3805">
        <v>13848</v>
      </c>
      <c r="H3805" t="s">
        <v>17</v>
      </c>
      <c r="I3805" t="str">
        <f>IF(AND(LEFT(OnlineRetail[[#This Row],[InvoiceNo]],1)&lt;&gt;"C",OnlineRetail[[#This Row],[CustomerID]]&lt;&gt;""),"Yes","No")</f>
        <v>Yes</v>
      </c>
      <c r="J3805" s="4">
        <f>EOMONTH(OnlineRetail[[#This Row],[InvoiceDate]],-1)+1</f>
        <v>40603</v>
      </c>
      <c r="K3805" s="6">
        <f>OnlineRetail[[#This Row],[Quantity]]*OnlineRetail[[#This Row],[UnitPrice]]</f>
        <v>93.5</v>
      </c>
      <c r="L3805" t="str">
        <f t="shared" si="59"/>
        <v>13848|Mar-2011</v>
      </c>
    </row>
    <row r="3806" spans="1:12">
      <c r="A3806">
        <v>553374</v>
      </c>
      <c r="B3806" t="s">
        <v>237</v>
      </c>
      <c r="C3806" t="s">
        <v>46</v>
      </c>
      <c r="D3806">
        <v>12</v>
      </c>
      <c r="E3806" s="1">
        <v>40630.743750000001</v>
      </c>
      <c r="F3806">
        <v>4.95</v>
      </c>
      <c r="G3806">
        <v>13457</v>
      </c>
      <c r="H3806" t="s">
        <v>10</v>
      </c>
      <c r="I3806" t="str">
        <f>IF(AND(LEFT(OnlineRetail[[#This Row],[InvoiceNo]],1)&lt;&gt;"C",OnlineRetail[[#This Row],[CustomerID]]&lt;&gt;""),"Yes","No")</f>
        <v>Yes</v>
      </c>
      <c r="J3806" s="4">
        <f>EOMONTH(OnlineRetail[[#This Row],[InvoiceDate]],-1)+1</f>
        <v>40603</v>
      </c>
      <c r="K3806" s="6">
        <f>OnlineRetail[[#This Row],[Quantity]]*OnlineRetail[[#This Row],[UnitPrice]]</f>
        <v>59.400000000000006</v>
      </c>
      <c r="L3806" t="str">
        <f t="shared" si="59"/>
        <v>13457|Mar-2011</v>
      </c>
    </row>
    <row r="3807" spans="1:12">
      <c r="A3807">
        <v>544030</v>
      </c>
      <c r="B3807" t="s">
        <v>18</v>
      </c>
      <c r="C3807" t="s">
        <v>40</v>
      </c>
      <c r="D3807">
        <v>1</v>
      </c>
      <c r="E3807" s="1">
        <v>40630.752083333333</v>
      </c>
      <c r="F3807">
        <v>2.1</v>
      </c>
      <c r="G3807">
        <v>12805</v>
      </c>
      <c r="H3807" t="s">
        <v>10</v>
      </c>
      <c r="I3807" t="str">
        <f>IF(AND(LEFT(OnlineRetail[[#This Row],[InvoiceNo]],1)&lt;&gt;"C",OnlineRetail[[#This Row],[CustomerID]]&lt;&gt;""),"Yes","No")</f>
        <v>Yes</v>
      </c>
      <c r="J3807" s="4">
        <f>EOMONTH(OnlineRetail[[#This Row],[InvoiceDate]],-1)+1</f>
        <v>40603</v>
      </c>
      <c r="K3807" s="6">
        <f>OnlineRetail[[#This Row],[Quantity]]*OnlineRetail[[#This Row],[UnitPrice]]</f>
        <v>2.1</v>
      </c>
      <c r="L3807" t="str">
        <f t="shared" si="59"/>
        <v>12805|Mar-2011</v>
      </c>
    </row>
    <row r="3808" spans="1:12">
      <c r="A3808">
        <v>552165</v>
      </c>
      <c r="B3808" t="s">
        <v>137</v>
      </c>
      <c r="C3808" t="s">
        <v>21</v>
      </c>
      <c r="D3808">
        <v>11</v>
      </c>
      <c r="E3808" s="1">
        <v>40630.76458333333</v>
      </c>
      <c r="F3808">
        <v>3.39</v>
      </c>
      <c r="G3808">
        <v>12513</v>
      </c>
      <c r="H3808" t="s">
        <v>10</v>
      </c>
      <c r="I3808" t="str">
        <f>IF(AND(LEFT(OnlineRetail[[#This Row],[InvoiceNo]],1)&lt;&gt;"C",OnlineRetail[[#This Row],[CustomerID]]&lt;&gt;""),"Yes","No")</f>
        <v>Yes</v>
      </c>
      <c r="J3808" s="4">
        <f>EOMONTH(OnlineRetail[[#This Row],[InvoiceDate]],-1)+1</f>
        <v>40603</v>
      </c>
      <c r="K3808" s="6">
        <f>OnlineRetail[[#This Row],[Quantity]]*OnlineRetail[[#This Row],[UnitPrice]]</f>
        <v>37.29</v>
      </c>
      <c r="L3808" t="str">
        <f t="shared" si="59"/>
        <v>12513|Mar-2011</v>
      </c>
    </row>
    <row r="3809" spans="1:12">
      <c r="A3809">
        <v>553057</v>
      </c>
      <c r="B3809" t="s">
        <v>96</v>
      </c>
      <c r="C3809" t="s">
        <v>39</v>
      </c>
      <c r="D3809">
        <v>9</v>
      </c>
      <c r="E3809" s="1">
        <v>40630.786805555559</v>
      </c>
      <c r="F3809">
        <v>2.5499999999999998</v>
      </c>
      <c r="G3809">
        <v>13269</v>
      </c>
      <c r="H3809" t="s">
        <v>10</v>
      </c>
      <c r="I3809" t="str">
        <f>IF(AND(LEFT(OnlineRetail[[#This Row],[InvoiceNo]],1)&lt;&gt;"C",OnlineRetail[[#This Row],[CustomerID]]&lt;&gt;""),"Yes","No")</f>
        <v>Yes</v>
      </c>
      <c r="J3809" s="4">
        <f>EOMONTH(OnlineRetail[[#This Row],[InvoiceDate]],-1)+1</f>
        <v>40603</v>
      </c>
      <c r="K3809" s="6">
        <f>OnlineRetail[[#This Row],[Quantity]]*OnlineRetail[[#This Row],[UnitPrice]]</f>
        <v>22.95</v>
      </c>
      <c r="L3809" t="str">
        <f t="shared" si="59"/>
        <v>13269|Mar-2011</v>
      </c>
    </row>
    <row r="3810" spans="1:12">
      <c r="A3810">
        <v>548949</v>
      </c>
      <c r="B3810" t="s">
        <v>84</v>
      </c>
      <c r="C3810" t="s">
        <v>16</v>
      </c>
      <c r="D3810">
        <v>4</v>
      </c>
      <c r="E3810" s="1">
        <v>40630.793749999997</v>
      </c>
      <c r="F3810">
        <v>1.25</v>
      </c>
      <c r="G3810">
        <v>13309</v>
      </c>
      <c r="H3810" t="s">
        <v>10</v>
      </c>
      <c r="I3810" t="str">
        <f>IF(AND(LEFT(OnlineRetail[[#This Row],[InvoiceNo]],1)&lt;&gt;"C",OnlineRetail[[#This Row],[CustomerID]]&lt;&gt;""),"Yes","No")</f>
        <v>Yes</v>
      </c>
      <c r="J3810" s="4">
        <f>EOMONTH(OnlineRetail[[#This Row],[InvoiceDate]],-1)+1</f>
        <v>40603</v>
      </c>
      <c r="K3810" s="6">
        <f>OnlineRetail[[#This Row],[Quantity]]*OnlineRetail[[#This Row],[UnitPrice]]</f>
        <v>5</v>
      </c>
      <c r="L3810" t="str">
        <f t="shared" si="59"/>
        <v>13309|Mar-2011</v>
      </c>
    </row>
    <row r="3811" spans="1:12">
      <c r="A3811">
        <v>550381</v>
      </c>
      <c r="B3811" t="s">
        <v>91</v>
      </c>
      <c r="C3811" t="s">
        <v>48</v>
      </c>
      <c r="D3811">
        <v>2</v>
      </c>
      <c r="E3811" s="1">
        <v>40630.798611111109</v>
      </c>
      <c r="F3811">
        <v>4.25</v>
      </c>
      <c r="G3811">
        <v>12378</v>
      </c>
      <c r="H3811" t="s">
        <v>10</v>
      </c>
      <c r="I3811" t="str">
        <f>IF(AND(LEFT(OnlineRetail[[#This Row],[InvoiceNo]],1)&lt;&gt;"C",OnlineRetail[[#This Row],[CustomerID]]&lt;&gt;""),"Yes","No")</f>
        <v>Yes</v>
      </c>
      <c r="J3811" s="4">
        <f>EOMONTH(OnlineRetail[[#This Row],[InvoiceDate]],-1)+1</f>
        <v>40603</v>
      </c>
      <c r="K3811" s="6">
        <f>OnlineRetail[[#This Row],[Quantity]]*OnlineRetail[[#This Row],[UnitPrice]]</f>
        <v>8.5</v>
      </c>
      <c r="L3811" t="str">
        <f t="shared" si="59"/>
        <v>12378|Mar-2011</v>
      </c>
    </row>
    <row r="3812" spans="1:12" hidden="1">
      <c r="A3812" t="s">
        <v>317</v>
      </c>
      <c r="B3812" t="s">
        <v>139</v>
      </c>
      <c r="C3812" t="s">
        <v>62</v>
      </c>
      <c r="D3812">
        <v>3</v>
      </c>
      <c r="E3812" s="1">
        <v>40634.355555555558</v>
      </c>
      <c r="F3812">
        <v>4.95</v>
      </c>
      <c r="G3812">
        <v>13423</v>
      </c>
      <c r="H3812" t="s">
        <v>25</v>
      </c>
      <c r="I3812" t="str">
        <f>IF(AND(LEFT(OnlineRetail[[#This Row],[InvoiceNo]],1)&lt;&gt;"C",OnlineRetail[[#This Row],[CustomerID]]&lt;&gt;""),"Yes","No")</f>
        <v>No</v>
      </c>
      <c r="J3812" s="4">
        <f>EOMONTH(OnlineRetail[[#This Row],[InvoiceDate]],-1)+1</f>
        <v>40634</v>
      </c>
      <c r="K3812" s="6">
        <f>OnlineRetail[[#This Row],[Quantity]]*OnlineRetail[[#This Row],[UnitPrice]]</f>
        <v>14.850000000000001</v>
      </c>
      <c r="L3812" t="str">
        <f t="shared" si="59"/>
        <v/>
      </c>
    </row>
    <row r="3813" spans="1:12">
      <c r="A3813">
        <v>540931</v>
      </c>
      <c r="B3813" t="s">
        <v>124</v>
      </c>
      <c r="C3813" t="s">
        <v>12</v>
      </c>
      <c r="D3813">
        <v>20</v>
      </c>
      <c r="E3813" s="1">
        <v>40634.365277777782</v>
      </c>
      <c r="F3813">
        <v>4.95</v>
      </c>
      <c r="G3813">
        <v>13708</v>
      </c>
      <c r="H3813" t="s">
        <v>25</v>
      </c>
      <c r="I3813" t="str">
        <f>IF(AND(LEFT(OnlineRetail[[#This Row],[InvoiceNo]],1)&lt;&gt;"C",OnlineRetail[[#This Row],[CustomerID]]&lt;&gt;""),"Yes","No")</f>
        <v>Yes</v>
      </c>
      <c r="J3813" s="4">
        <f>EOMONTH(OnlineRetail[[#This Row],[InvoiceDate]],-1)+1</f>
        <v>40634</v>
      </c>
      <c r="K3813" s="6">
        <f>OnlineRetail[[#This Row],[Quantity]]*OnlineRetail[[#This Row],[UnitPrice]]</f>
        <v>99</v>
      </c>
      <c r="L3813" t="str">
        <f t="shared" si="59"/>
        <v>13708|Apr-2011</v>
      </c>
    </row>
    <row r="3814" spans="1:12">
      <c r="A3814">
        <v>548063</v>
      </c>
      <c r="B3814" t="s">
        <v>223</v>
      </c>
      <c r="C3814" t="s">
        <v>12</v>
      </c>
      <c r="D3814">
        <v>6</v>
      </c>
      <c r="E3814" s="1">
        <v>40634.366666666669</v>
      </c>
      <c r="F3814">
        <v>3.39</v>
      </c>
      <c r="G3814">
        <v>12398</v>
      </c>
      <c r="H3814" t="s">
        <v>10</v>
      </c>
      <c r="I3814" t="str">
        <f>IF(AND(LEFT(OnlineRetail[[#This Row],[InvoiceNo]],1)&lt;&gt;"C",OnlineRetail[[#This Row],[CustomerID]]&lt;&gt;""),"Yes","No")</f>
        <v>Yes</v>
      </c>
      <c r="J3814" s="4">
        <f>EOMONTH(OnlineRetail[[#This Row],[InvoiceDate]],-1)+1</f>
        <v>40634</v>
      </c>
      <c r="K3814" s="6">
        <f>OnlineRetail[[#This Row],[Quantity]]*OnlineRetail[[#This Row],[UnitPrice]]</f>
        <v>20.34</v>
      </c>
      <c r="L3814" t="str">
        <f t="shared" si="59"/>
        <v>12398|Apr-2011</v>
      </c>
    </row>
    <row r="3815" spans="1:12">
      <c r="A3815">
        <v>537208</v>
      </c>
      <c r="B3815" t="s">
        <v>147</v>
      </c>
      <c r="C3815" t="s">
        <v>40</v>
      </c>
      <c r="D3815">
        <v>16</v>
      </c>
      <c r="E3815" s="1">
        <v>40634.404861111107</v>
      </c>
      <c r="F3815">
        <v>2.1</v>
      </c>
      <c r="G3815">
        <v>14291</v>
      </c>
      <c r="H3815" t="s">
        <v>25</v>
      </c>
      <c r="I3815" t="str">
        <f>IF(AND(LEFT(OnlineRetail[[#This Row],[InvoiceNo]],1)&lt;&gt;"C",OnlineRetail[[#This Row],[CustomerID]]&lt;&gt;""),"Yes","No")</f>
        <v>Yes</v>
      </c>
      <c r="J3815" s="4">
        <f>EOMONTH(OnlineRetail[[#This Row],[InvoiceDate]],-1)+1</f>
        <v>40634</v>
      </c>
      <c r="K3815" s="6">
        <f>OnlineRetail[[#This Row],[Quantity]]*OnlineRetail[[#This Row],[UnitPrice]]</f>
        <v>33.6</v>
      </c>
      <c r="L3815" t="str">
        <f t="shared" si="59"/>
        <v>14291|Apr-2011</v>
      </c>
    </row>
    <row r="3816" spans="1:12">
      <c r="A3816">
        <v>538457</v>
      </c>
      <c r="B3816" t="s">
        <v>266</v>
      </c>
      <c r="C3816" t="s">
        <v>72</v>
      </c>
      <c r="D3816">
        <v>5</v>
      </c>
      <c r="E3816" s="1">
        <v>40634.411111111112</v>
      </c>
      <c r="F3816">
        <v>7.95</v>
      </c>
      <c r="G3816">
        <v>14093</v>
      </c>
      <c r="H3816" t="s">
        <v>10</v>
      </c>
      <c r="I3816" t="str">
        <f>IF(AND(LEFT(OnlineRetail[[#This Row],[InvoiceNo]],1)&lt;&gt;"C",OnlineRetail[[#This Row],[CustomerID]]&lt;&gt;""),"Yes","No")</f>
        <v>Yes</v>
      </c>
      <c r="J3816" s="4">
        <f>EOMONTH(OnlineRetail[[#This Row],[InvoiceDate]],-1)+1</f>
        <v>40634</v>
      </c>
      <c r="K3816" s="6">
        <f>OnlineRetail[[#This Row],[Quantity]]*OnlineRetail[[#This Row],[UnitPrice]]</f>
        <v>39.75</v>
      </c>
      <c r="L3816" t="str">
        <f t="shared" si="59"/>
        <v>14093|Apr-2011</v>
      </c>
    </row>
    <row r="3817" spans="1:12">
      <c r="A3817">
        <v>555820</v>
      </c>
      <c r="B3817" t="s">
        <v>257</v>
      </c>
      <c r="C3817" t="s">
        <v>16</v>
      </c>
      <c r="D3817">
        <v>17</v>
      </c>
      <c r="E3817" s="1">
        <v>40634.422222222223</v>
      </c>
      <c r="F3817">
        <v>1.65</v>
      </c>
      <c r="G3817">
        <v>13536</v>
      </c>
      <c r="H3817" t="s">
        <v>17</v>
      </c>
      <c r="I3817" t="str">
        <f>IF(AND(LEFT(OnlineRetail[[#This Row],[InvoiceNo]],1)&lt;&gt;"C",OnlineRetail[[#This Row],[CustomerID]]&lt;&gt;""),"Yes","No")</f>
        <v>Yes</v>
      </c>
      <c r="J3817" s="4">
        <f>EOMONTH(OnlineRetail[[#This Row],[InvoiceDate]],-1)+1</f>
        <v>40634</v>
      </c>
      <c r="K3817" s="6">
        <f>OnlineRetail[[#This Row],[Quantity]]*OnlineRetail[[#This Row],[UnitPrice]]</f>
        <v>28.049999999999997</v>
      </c>
      <c r="L3817" t="str">
        <f t="shared" si="59"/>
        <v>13536|Apr-2011</v>
      </c>
    </row>
    <row r="3818" spans="1:12">
      <c r="A3818">
        <v>542193</v>
      </c>
      <c r="B3818" t="s">
        <v>141</v>
      </c>
      <c r="C3818" t="s">
        <v>62</v>
      </c>
      <c r="D3818">
        <v>9</v>
      </c>
      <c r="E3818" s="1">
        <v>40634.456250000003</v>
      </c>
      <c r="F3818">
        <v>2.5499999999999998</v>
      </c>
      <c r="G3818">
        <v>12756</v>
      </c>
      <c r="H3818" t="s">
        <v>10</v>
      </c>
      <c r="I3818" t="str">
        <f>IF(AND(LEFT(OnlineRetail[[#This Row],[InvoiceNo]],1)&lt;&gt;"C",OnlineRetail[[#This Row],[CustomerID]]&lt;&gt;""),"Yes","No")</f>
        <v>Yes</v>
      </c>
      <c r="J3818" s="4">
        <f>EOMONTH(OnlineRetail[[#This Row],[InvoiceDate]],-1)+1</f>
        <v>40634</v>
      </c>
      <c r="K3818" s="6">
        <f>OnlineRetail[[#This Row],[Quantity]]*OnlineRetail[[#This Row],[UnitPrice]]</f>
        <v>22.95</v>
      </c>
      <c r="L3818" t="str">
        <f t="shared" si="59"/>
        <v>12756|Apr-2011</v>
      </c>
    </row>
    <row r="3819" spans="1:12">
      <c r="A3819">
        <v>542805</v>
      </c>
      <c r="B3819" t="s">
        <v>183</v>
      </c>
      <c r="C3819" t="s">
        <v>12</v>
      </c>
      <c r="D3819">
        <v>24</v>
      </c>
      <c r="E3819" s="1">
        <v>40634.457638888889</v>
      </c>
      <c r="F3819">
        <v>5.95</v>
      </c>
      <c r="G3819">
        <v>12562</v>
      </c>
      <c r="H3819" t="s">
        <v>10</v>
      </c>
      <c r="I3819" t="str">
        <f>IF(AND(LEFT(OnlineRetail[[#This Row],[InvoiceNo]],1)&lt;&gt;"C",OnlineRetail[[#This Row],[CustomerID]]&lt;&gt;""),"Yes","No")</f>
        <v>Yes</v>
      </c>
      <c r="J3819" s="4">
        <f>EOMONTH(OnlineRetail[[#This Row],[InvoiceDate]],-1)+1</f>
        <v>40634</v>
      </c>
      <c r="K3819" s="6">
        <f>OnlineRetail[[#This Row],[Quantity]]*OnlineRetail[[#This Row],[UnitPrice]]</f>
        <v>142.80000000000001</v>
      </c>
      <c r="L3819" t="str">
        <f t="shared" si="59"/>
        <v>12562|Apr-2011</v>
      </c>
    </row>
    <row r="3820" spans="1:12">
      <c r="A3820">
        <v>539493</v>
      </c>
      <c r="B3820" t="s">
        <v>281</v>
      </c>
      <c r="C3820" t="s">
        <v>53</v>
      </c>
      <c r="D3820">
        <v>23</v>
      </c>
      <c r="E3820" s="1">
        <v>40634.461111111108</v>
      </c>
      <c r="F3820">
        <v>2.5499999999999998</v>
      </c>
      <c r="G3820">
        <v>13744</v>
      </c>
      <c r="H3820" t="s">
        <v>10</v>
      </c>
      <c r="I3820" t="str">
        <f>IF(AND(LEFT(OnlineRetail[[#This Row],[InvoiceNo]],1)&lt;&gt;"C",OnlineRetail[[#This Row],[CustomerID]]&lt;&gt;""),"Yes","No")</f>
        <v>Yes</v>
      </c>
      <c r="J3820" s="4">
        <f>EOMONTH(OnlineRetail[[#This Row],[InvoiceDate]],-1)+1</f>
        <v>40634</v>
      </c>
      <c r="K3820" s="6">
        <f>OnlineRetail[[#This Row],[Quantity]]*OnlineRetail[[#This Row],[UnitPrice]]</f>
        <v>58.65</v>
      </c>
      <c r="L3820" t="str">
        <f t="shared" si="59"/>
        <v>13744|Apr-2011</v>
      </c>
    </row>
    <row r="3821" spans="1:12">
      <c r="A3821">
        <v>540369</v>
      </c>
      <c r="B3821" t="s">
        <v>196</v>
      </c>
      <c r="C3821" t="s">
        <v>53</v>
      </c>
      <c r="D3821">
        <v>1</v>
      </c>
      <c r="E3821" s="1">
        <v>40634.470833333333</v>
      </c>
      <c r="F3821">
        <v>2.5499999999999998</v>
      </c>
      <c r="G3821">
        <v>12787</v>
      </c>
      <c r="H3821" t="s">
        <v>10</v>
      </c>
      <c r="I3821" t="str">
        <f>IF(AND(LEFT(OnlineRetail[[#This Row],[InvoiceNo]],1)&lt;&gt;"C",OnlineRetail[[#This Row],[CustomerID]]&lt;&gt;""),"Yes","No")</f>
        <v>Yes</v>
      </c>
      <c r="J3821" s="4">
        <f>EOMONTH(OnlineRetail[[#This Row],[InvoiceDate]],-1)+1</f>
        <v>40634</v>
      </c>
      <c r="K3821" s="6">
        <f>OnlineRetail[[#This Row],[Quantity]]*OnlineRetail[[#This Row],[UnitPrice]]</f>
        <v>2.5499999999999998</v>
      </c>
      <c r="L3821" t="str">
        <f t="shared" si="59"/>
        <v>12787|Apr-2011</v>
      </c>
    </row>
    <row r="3822" spans="1:12">
      <c r="A3822">
        <v>548420</v>
      </c>
      <c r="B3822" t="s">
        <v>274</v>
      </c>
      <c r="C3822" t="s">
        <v>27</v>
      </c>
      <c r="D3822">
        <v>23</v>
      </c>
      <c r="E3822" s="1">
        <v>40634.48541666667</v>
      </c>
      <c r="F3822">
        <v>3.39</v>
      </c>
      <c r="G3822">
        <v>14033</v>
      </c>
      <c r="H3822" t="s">
        <v>10</v>
      </c>
      <c r="I3822" t="str">
        <f>IF(AND(LEFT(OnlineRetail[[#This Row],[InvoiceNo]],1)&lt;&gt;"C",OnlineRetail[[#This Row],[CustomerID]]&lt;&gt;""),"Yes","No")</f>
        <v>Yes</v>
      </c>
      <c r="J3822" s="4">
        <f>EOMONTH(OnlineRetail[[#This Row],[InvoiceDate]],-1)+1</f>
        <v>40634</v>
      </c>
      <c r="K3822" s="6">
        <f>OnlineRetail[[#This Row],[Quantity]]*OnlineRetail[[#This Row],[UnitPrice]]</f>
        <v>77.97</v>
      </c>
      <c r="L3822" t="str">
        <f t="shared" si="59"/>
        <v>14033|Apr-2011</v>
      </c>
    </row>
    <row r="3823" spans="1:12">
      <c r="A3823">
        <v>551300</v>
      </c>
      <c r="B3823" t="s">
        <v>156</v>
      </c>
      <c r="C3823" t="s">
        <v>16</v>
      </c>
      <c r="D3823">
        <v>19</v>
      </c>
      <c r="E3823" s="1">
        <v>40634.488888888889</v>
      </c>
      <c r="F3823">
        <v>3.39</v>
      </c>
      <c r="G3823">
        <v>14211</v>
      </c>
      <c r="H3823" t="s">
        <v>10</v>
      </c>
      <c r="I3823" t="str">
        <f>IF(AND(LEFT(OnlineRetail[[#This Row],[InvoiceNo]],1)&lt;&gt;"C",OnlineRetail[[#This Row],[CustomerID]]&lt;&gt;""),"Yes","No")</f>
        <v>Yes</v>
      </c>
      <c r="J3823" s="4">
        <f>EOMONTH(OnlineRetail[[#This Row],[InvoiceDate]],-1)+1</f>
        <v>40634</v>
      </c>
      <c r="K3823" s="6">
        <f>OnlineRetail[[#This Row],[Quantity]]*OnlineRetail[[#This Row],[UnitPrice]]</f>
        <v>64.41</v>
      </c>
      <c r="L3823" t="str">
        <f t="shared" si="59"/>
        <v>14211|Apr-2011</v>
      </c>
    </row>
    <row r="3824" spans="1:12">
      <c r="A3824">
        <v>550470</v>
      </c>
      <c r="B3824" t="s">
        <v>152</v>
      </c>
      <c r="C3824" t="s">
        <v>39</v>
      </c>
      <c r="D3824">
        <v>11</v>
      </c>
      <c r="E3824" s="1">
        <v>40634.508333333331</v>
      </c>
      <c r="F3824">
        <v>0.85</v>
      </c>
      <c r="G3824">
        <v>13937</v>
      </c>
      <c r="H3824" t="s">
        <v>31</v>
      </c>
      <c r="I3824" t="str">
        <f>IF(AND(LEFT(OnlineRetail[[#This Row],[InvoiceNo]],1)&lt;&gt;"C",OnlineRetail[[#This Row],[CustomerID]]&lt;&gt;""),"Yes","No")</f>
        <v>Yes</v>
      </c>
      <c r="J3824" s="4">
        <f>EOMONTH(OnlineRetail[[#This Row],[InvoiceDate]],-1)+1</f>
        <v>40634</v>
      </c>
      <c r="K3824" s="6">
        <f>OnlineRetail[[#This Row],[Quantity]]*OnlineRetail[[#This Row],[UnitPrice]]</f>
        <v>9.35</v>
      </c>
      <c r="L3824" t="str">
        <f t="shared" si="59"/>
        <v>13937|Apr-2011</v>
      </c>
    </row>
    <row r="3825" spans="1:12">
      <c r="A3825">
        <v>550953</v>
      </c>
      <c r="B3825" t="s">
        <v>111</v>
      </c>
      <c r="C3825" t="s">
        <v>40</v>
      </c>
      <c r="D3825">
        <v>4</v>
      </c>
      <c r="E3825" s="1">
        <v>40634.508333333331</v>
      </c>
      <c r="F3825">
        <v>4.25</v>
      </c>
      <c r="G3825">
        <v>12753</v>
      </c>
      <c r="H3825" t="s">
        <v>36</v>
      </c>
      <c r="I3825" t="str">
        <f>IF(AND(LEFT(OnlineRetail[[#This Row],[InvoiceNo]],1)&lt;&gt;"C",OnlineRetail[[#This Row],[CustomerID]]&lt;&gt;""),"Yes","No")</f>
        <v>Yes</v>
      </c>
      <c r="J3825" s="4">
        <f>EOMONTH(OnlineRetail[[#This Row],[InvoiceDate]],-1)+1</f>
        <v>40634</v>
      </c>
      <c r="K3825" s="6">
        <f>OnlineRetail[[#This Row],[Quantity]]*OnlineRetail[[#This Row],[UnitPrice]]</f>
        <v>17</v>
      </c>
      <c r="L3825" t="str">
        <f t="shared" si="59"/>
        <v>12753|Apr-2011</v>
      </c>
    </row>
    <row r="3826" spans="1:12">
      <c r="A3826">
        <v>545348</v>
      </c>
      <c r="B3826" t="s">
        <v>250</v>
      </c>
      <c r="C3826" t="s">
        <v>39</v>
      </c>
      <c r="D3826">
        <v>3</v>
      </c>
      <c r="E3826" s="1">
        <v>40634.510416666657</v>
      </c>
      <c r="F3826">
        <v>1.65</v>
      </c>
      <c r="G3826">
        <v>13203</v>
      </c>
      <c r="H3826" t="s">
        <v>10</v>
      </c>
      <c r="I3826" t="str">
        <f>IF(AND(LEFT(OnlineRetail[[#This Row],[InvoiceNo]],1)&lt;&gt;"C",OnlineRetail[[#This Row],[CustomerID]]&lt;&gt;""),"Yes","No")</f>
        <v>Yes</v>
      </c>
      <c r="J3826" s="4">
        <f>EOMONTH(OnlineRetail[[#This Row],[InvoiceDate]],-1)+1</f>
        <v>40634</v>
      </c>
      <c r="K3826" s="6">
        <f>OnlineRetail[[#This Row],[Quantity]]*OnlineRetail[[#This Row],[UnitPrice]]</f>
        <v>4.9499999999999993</v>
      </c>
      <c r="L3826" t="str">
        <f t="shared" si="59"/>
        <v>13203|Apr-2011</v>
      </c>
    </row>
    <row r="3827" spans="1:12">
      <c r="A3827">
        <v>543786</v>
      </c>
      <c r="B3827" t="s">
        <v>274</v>
      </c>
      <c r="C3827" t="s">
        <v>24</v>
      </c>
      <c r="D3827">
        <v>7</v>
      </c>
      <c r="E3827" s="1">
        <v>40634.519444444442</v>
      </c>
      <c r="F3827">
        <v>1.25</v>
      </c>
      <c r="G3827">
        <v>14063</v>
      </c>
      <c r="H3827" t="s">
        <v>10</v>
      </c>
      <c r="I3827" t="str">
        <f>IF(AND(LEFT(OnlineRetail[[#This Row],[InvoiceNo]],1)&lt;&gt;"C",OnlineRetail[[#This Row],[CustomerID]]&lt;&gt;""),"Yes","No")</f>
        <v>Yes</v>
      </c>
      <c r="J3827" s="4">
        <f>EOMONTH(OnlineRetail[[#This Row],[InvoiceDate]],-1)+1</f>
        <v>40634</v>
      </c>
      <c r="K3827" s="6">
        <f>OnlineRetail[[#This Row],[Quantity]]*OnlineRetail[[#This Row],[UnitPrice]]</f>
        <v>8.75</v>
      </c>
      <c r="L3827" t="str">
        <f t="shared" si="59"/>
        <v>14063|Apr-2011</v>
      </c>
    </row>
    <row r="3828" spans="1:12">
      <c r="A3828">
        <v>548571</v>
      </c>
      <c r="B3828" t="s">
        <v>117</v>
      </c>
      <c r="C3828" t="s">
        <v>9</v>
      </c>
      <c r="D3828">
        <v>21</v>
      </c>
      <c r="E3828" s="1">
        <v>40634.540972222218</v>
      </c>
      <c r="F3828">
        <v>2.5499999999999998</v>
      </c>
      <c r="G3828">
        <v>13982</v>
      </c>
      <c r="H3828" t="s">
        <v>10</v>
      </c>
      <c r="I3828" t="str">
        <f>IF(AND(LEFT(OnlineRetail[[#This Row],[InvoiceNo]],1)&lt;&gt;"C",OnlineRetail[[#This Row],[CustomerID]]&lt;&gt;""),"Yes","No")</f>
        <v>Yes</v>
      </c>
      <c r="J3828" s="4">
        <f>EOMONTH(OnlineRetail[[#This Row],[InvoiceDate]],-1)+1</f>
        <v>40634</v>
      </c>
      <c r="K3828" s="6">
        <f>OnlineRetail[[#This Row],[Quantity]]*OnlineRetail[[#This Row],[UnitPrice]]</f>
        <v>53.55</v>
      </c>
      <c r="L3828" t="str">
        <f t="shared" si="59"/>
        <v>13982|Apr-2011</v>
      </c>
    </row>
    <row r="3829" spans="1:12">
      <c r="A3829">
        <v>546210</v>
      </c>
      <c r="B3829" t="s">
        <v>241</v>
      </c>
      <c r="C3829" t="s">
        <v>29</v>
      </c>
      <c r="D3829">
        <v>22</v>
      </c>
      <c r="E3829" s="1">
        <v>40634.591666666667</v>
      </c>
      <c r="F3829">
        <v>9.9499999999999993</v>
      </c>
      <c r="G3829">
        <v>13066</v>
      </c>
      <c r="H3829" t="s">
        <v>10</v>
      </c>
      <c r="I3829" t="str">
        <f>IF(AND(LEFT(OnlineRetail[[#This Row],[InvoiceNo]],1)&lt;&gt;"C",OnlineRetail[[#This Row],[CustomerID]]&lt;&gt;""),"Yes","No")</f>
        <v>Yes</v>
      </c>
      <c r="J3829" s="4">
        <f>EOMONTH(OnlineRetail[[#This Row],[InvoiceDate]],-1)+1</f>
        <v>40634</v>
      </c>
      <c r="K3829" s="6">
        <f>OnlineRetail[[#This Row],[Quantity]]*OnlineRetail[[#This Row],[UnitPrice]]</f>
        <v>218.89999999999998</v>
      </c>
      <c r="L3829" t="str">
        <f t="shared" si="59"/>
        <v>13066|Apr-2011</v>
      </c>
    </row>
    <row r="3830" spans="1:12">
      <c r="A3830">
        <v>550576</v>
      </c>
      <c r="B3830" t="s">
        <v>77</v>
      </c>
      <c r="C3830" t="s">
        <v>83</v>
      </c>
      <c r="D3830">
        <v>11</v>
      </c>
      <c r="E3830" s="1">
        <v>40634.59652777778</v>
      </c>
      <c r="F3830">
        <v>4.95</v>
      </c>
      <c r="G3830">
        <v>14180</v>
      </c>
      <c r="H3830" t="s">
        <v>10</v>
      </c>
      <c r="I3830" t="str">
        <f>IF(AND(LEFT(OnlineRetail[[#This Row],[InvoiceNo]],1)&lt;&gt;"C",OnlineRetail[[#This Row],[CustomerID]]&lt;&gt;""),"Yes","No")</f>
        <v>Yes</v>
      </c>
      <c r="J3830" s="4">
        <f>EOMONTH(OnlineRetail[[#This Row],[InvoiceDate]],-1)+1</f>
        <v>40634</v>
      </c>
      <c r="K3830" s="6">
        <f>OnlineRetail[[#This Row],[Quantity]]*OnlineRetail[[#This Row],[UnitPrice]]</f>
        <v>54.45</v>
      </c>
      <c r="L3830" t="str">
        <f t="shared" si="59"/>
        <v>14180|Apr-2011</v>
      </c>
    </row>
    <row r="3831" spans="1:12">
      <c r="A3831">
        <v>554599</v>
      </c>
      <c r="B3831" t="s">
        <v>222</v>
      </c>
      <c r="C3831" t="s">
        <v>53</v>
      </c>
      <c r="D3831">
        <v>12</v>
      </c>
      <c r="E3831" s="1">
        <v>40634.617361111108</v>
      </c>
      <c r="F3831">
        <v>0.85</v>
      </c>
      <c r="G3831">
        <v>14214</v>
      </c>
      <c r="H3831" t="s">
        <v>17</v>
      </c>
      <c r="I3831" t="str">
        <f>IF(AND(LEFT(OnlineRetail[[#This Row],[InvoiceNo]],1)&lt;&gt;"C",OnlineRetail[[#This Row],[CustomerID]]&lt;&gt;""),"Yes","No")</f>
        <v>Yes</v>
      </c>
      <c r="J3831" s="4">
        <f>EOMONTH(OnlineRetail[[#This Row],[InvoiceDate]],-1)+1</f>
        <v>40634</v>
      </c>
      <c r="K3831" s="6">
        <f>OnlineRetail[[#This Row],[Quantity]]*OnlineRetail[[#This Row],[UnitPrice]]</f>
        <v>10.199999999999999</v>
      </c>
      <c r="L3831" t="str">
        <f t="shared" si="59"/>
        <v>14214|Apr-2011</v>
      </c>
    </row>
    <row r="3832" spans="1:12">
      <c r="A3832">
        <v>537813</v>
      </c>
      <c r="B3832" t="s">
        <v>153</v>
      </c>
      <c r="C3832" t="s">
        <v>24</v>
      </c>
      <c r="D3832">
        <v>16</v>
      </c>
      <c r="E3832" s="1">
        <v>40634.629166666673</v>
      </c>
      <c r="F3832">
        <v>9.9499999999999993</v>
      </c>
      <c r="G3832">
        <v>12921</v>
      </c>
      <c r="H3832" t="s">
        <v>10</v>
      </c>
      <c r="I3832" t="str">
        <f>IF(AND(LEFT(OnlineRetail[[#This Row],[InvoiceNo]],1)&lt;&gt;"C",OnlineRetail[[#This Row],[CustomerID]]&lt;&gt;""),"Yes","No")</f>
        <v>Yes</v>
      </c>
      <c r="J3832" s="4">
        <f>EOMONTH(OnlineRetail[[#This Row],[InvoiceDate]],-1)+1</f>
        <v>40634</v>
      </c>
      <c r="K3832" s="6">
        <f>OnlineRetail[[#This Row],[Quantity]]*OnlineRetail[[#This Row],[UnitPrice]]</f>
        <v>159.19999999999999</v>
      </c>
      <c r="L3832" t="str">
        <f t="shared" si="59"/>
        <v>12921|Apr-2011</v>
      </c>
    </row>
    <row r="3833" spans="1:12">
      <c r="A3833">
        <v>537987</v>
      </c>
      <c r="B3833" t="s">
        <v>257</v>
      </c>
      <c r="C3833" t="s">
        <v>24</v>
      </c>
      <c r="D3833">
        <v>4</v>
      </c>
      <c r="E3833" s="1">
        <v>40634.638194444437</v>
      </c>
      <c r="F3833">
        <v>0.85</v>
      </c>
      <c r="G3833">
        <v>13927</v>
      </c>
      <c r="H3833" t="s">
        <v>10</v>
      </c>
      <c r="I3833" t="str">
        <f>IF(AND(LEFT(OnlineRetail[[#This Row],[InvoiceNo]],1)&lt;&gt;"C",OnlineRetail[[#This Row],[CustomerID]]&lt;&gt;""),"Yes","No")</f>
        <v>Yes</v>
      </c>
      <c r="J3833" s="4">
        <f>EOMONTH(OnlineRetail[[#This Row],[InvoiceDate]],-1)+1</f>
        <v>40634</v>
      </c>
      <c r="K3833" s="6">
        <f>OnlineRetail[[#This Row],[Quantity]]*OnlineRetail[[#This Row],[UnitPrice]]</f>
        <v>3.4</v>
      </c>
      <c r="L3833" t="str">
        <f t="shared" si="59"/>
        <v>13927|Apr-2011</v>
      </c>
    </row>
    <row r="3834" spans="1:12">
      <c r="A3834">
        <v>540494</v>
      </c>
      <c r="B3834" t="s">
        <v>80</v>
      </c>
      <c r="C3834" t="s">
        <v>50</v>
      </c>
      <c r="D3834">
        <v>7</v>
      </c>
      <c r="E3834" s="1">
        <v>40634.640277777777</v>
      </c>
      <c r="F3834">
        <v>0.85</v>
      </c>
      <c r="G3834">
        <v>13954</v>
      </c>
      <c r="H3834" t="s">
        <v>36</v>
      </c>
      <c r="I3834" t="str">
        <f>IF(AND(LEFT(OnlineRetail[[#This Row],[InvoiceNo]],1)&lt;&gt;"C",OnlineRetail[[#This Row],[CustomerID]]&lt;&gt;""),"Yes","No")</f>
        <v>Yes</v>
      </c>
      <c r="J3834" s="4">
        <f>EOMONTH(OnlineRetail[[#This Row],[InvoiceDate]],-1)+1</f>
        <v>40634</v>
      </c>
      <c r="K3834" s="6">
        <f>OnlineRetail[[#This Row],[Quantity]]*OnlineRetail[[#This Row],[UnitPrice]]</f>
        <v>5.95</v>
      </c>
      <c r="L3834" t="str">
        <f t="shared" si="59"/>
        <v>13954|Apr-2011</v>
      </c>
    </row>
    <row r="3835" spans="1:12">
      <c r="A3835">
        <v>539983</v>
      </c>
      <c r="B3835" t="s">
        <v>234</v>
      </c>
      <c r="C3835" t="s">
        <v>48</v>
      </c>
      <c r="D3835">
        <v>21</v>
      </c>
      <c r="E3835" s="1">
        <v>40634.647916666669</v>
      </c>
      <c r="F3835">
        <v>9.9499999999999993</v>
      </c>
      <c r="G3835">
        <v>12771</v>
      </c>
      <c r="H3835" t="s">
        <v>10</v>
      </c>
      <c r="I3835" t="str">
        <f>IF(AND(LEFT(OnlineRetail[[#This Row],[InvoiceNo]],1)&lt;&gt;"C",OnlineRetail[[#This Row],[CustomerID]]&lt;&gt;""),"Yes","No")</f>
        <v>Yes</v>
      </c>
      <c r="J3835" s="4">
        <f>EOMONTH(OnlineRetail[[#This Row],[InvoiceDate]],-1)+1</f>
        <v>40634</v>
      </c>
      <c r="K3835" s="6">
        <f>OnlineRetail[[#This Row],[Quantity]]*OnlineRetail[[#This Row],[UnitPrice]]</f>
        <v>208.95</v>
      </c>
      <c r="L3835" t="str">
        <f t="shared" si="59"/>
        <v>12771|Apr-2011</v>
      </c>
    </row>
    <row r="3836" spans="1:12">
      <c r="A3836">
        <v>555863</v>
      </c>
      <c r="B3836" t="s">
        <v>56</v>
      </c>
      <c r="C3836" t="s">
        <v>19</v>
      </c>
      <c r="D3836">
        <v>8</v>
      </c>
      <c r="E3836" s="1">
        <v>40634.654861111107</v>
      </c>
      <c r="F3836">
        <v>1.65</v>
      </c>
      <c r="G3836">
        <v>13452</v>
      </c>
      <c r="H3836" t="s">
        <v>10</v>
      </c>
      <c r="I3836" t="str">
        <f>IF(AND(LEFT(OnlineRetail[[#This Row],[InvoiceNo]],1)&lt;&gt;"C",OnlineRetail[[#This Row],[CustomerID]]&lt;&gt;""),"Yes","No")</f>
        <v>Yes</v>
      </c>
      <c r="J3836" s="4">
        <f>EOMONTH(OnlineRetail[[#This Row],[InvoiceDate]],-1)+1</f>
        <v>40634</v>
      </c>
      <c r="K3836" s="6">
        <f>OnlineRetail[[#This Row],[Quantity]]*OnlineRetail[[#This Row],[UnitPrice]]</f>
        <v>13.2</v>
      </c>
      <c r="L3836" t="str">
        <f t="shared" si="59"/>
        <v>13452|Apr-2011</v>
      </c>
    </row>
    <row r="3837" spans="1:12">
      <c r="A3837">
        <v>545360</v>
      </c>
      <c r="B3837" t="s">
        <v>135</v>
      </c>
      <c r="C3837" t="s">
        <v>24</v>
      </c>
      <c r="D3837">
        <v>16</v>
      </c>
      <c r="E3837" s="1">
        <v>40634.666666666657</v>
      </c>
      <c r="F3837">
        <v>4.25</v>
      </c>
      <c r="G3837">
        <v>14251</v>
      </c>
      <c r="H3837" t="s">
        <v>10</v>
      </c>
      <c r="I3837" t="str">
        <f>IF(AND(LEFT(OnlineRetail[[#This Row],[InvoiceNo]],1)&lt;&gt;"C",OnlineRetail[[#This Row],[CustomerID]]&lt;&gt;""),"Yes","No")</f>
        <v>Yes</v>
      </c>
      <c r="J3837" s="4">
        <f>EOMONTH(OnlineRetail[[#This Row],[InvoiceDate]],-1)+1</f>
        <v>40634</v>
      </c>
      <c r="K3837" s="6">
        <f>OnlineRetail[[#This Row],[Quantity]]*OnlineRetail[[#This Row],[UnitPrice]]</f>
        <v>68</v>
      </c>
      <c r="L3837" t="str">
        <f t="shared" si="59"/>
        <v>14251|Apr-2011</v>
      </c>
    </row>
    <row r="3838" spans="1:12">
      <c r="A3838">
        <v>548140</v>
      </c>
      <c r="B3838" t="s">
        <v>245</v>
      </c>
      <c r="C3838" t="s">
        <v>29</v>
      </c>
      <c r="D3838">
        <v>22</v>
      </c>
      <c r="E3838" s="1">
        <v>40634.674305555563</v>
      </c>
      <c r="F3838">
        <v>5.95</v>
      </c>
      <c r="G3838">
        <v>14040</v>
      </c>
      <c r="H3838" t="s">
        <v>10</v>
      </c>
      <c r="I3838" t="str">
        <f>IF(AND(LEFT(OnlineRetail[[#This Row],[InvoiceNo]],1)&lt;&gt;"C",OnlineRetail[[#This Row],[CustomerID]]&lt;&gt;""),"Yes","No")</f>
        <v>Yes</v>
      </c>
      <c r="J3838" s="4">
        <f>EOMONTH(OnlineRetail[[#This Row],[InvoiceDate]],-1)+1</f>
        <v>40634</v>
      </c>
      <c r="K3838" s="6">
        <f>OnlineRetail[[#This Row],[Quantity]]*OnlineRetail[[#This Row],[UnitPrice]]</f>
        <v>130.9</v>
      </c>
      <c r="L3838" t="str">
        <f t="shared" si="59"/>
        <v>14040|Apr-2011</v>
      </c>
    </row>
    <row r="3839" spans="1:12">
      <c r="A3839">
        <v>549042</v>
      </c>
      <c r="B3839" t="s">
        <v>163</v>
      </c>
      <c r="C3839" t="s">
        <v>27</v>
      </c>
      <c r="D3839">
        <v>16</v>
      </c>
      <c r="E3839" s="1">
        <v>40634.675000000003</v>
      </c>
      <c r="F3839">
        <v>4.25</v>
      </c>
      <c r="G3839">
        <v>12979</v>
      </c>
      <c r="H3839" t="s">
        <v>10</v>
      </c>
      <c r="I3839" t="str">
        <f>IF(AND(LEFT(OnlineRetail[[#This Row],[InvoiceNo]],1)&lt;&gt;"C",OnlineRetail[[#This Row],[CustomerID]]&lt;&gt;""),"Yes","No")</f>
        <v>Yes</v>
      </c>
      <c r="J3839" s="4">
        <f>EOMONTH(OnlineRetail[[#This Row],[InvoiceDate]],-1)+1</f>
        <v>40634</v>
      </c>
      <c r="K3839" s="6">
        <f>OnlineRetail[[#This Row],[Quantity]]*OnlineRetail[[#This Row],[UnitPrice]]</f>
        <v>68</v>
      </c>
      <c r="L3839" t="str">
        <f t="shared" si="59"/>
        <v>12979|Apr-2011</v>
      </c>
    </row>
    <row r="3840" spans="1:12">
      <c r="A3840">
        <v>548412</v>
      </c>
      <c r="B3840" t="s">
        <v>170</v>
      </c>
      <c r="C3840" t="s">
        <v>24</v>
      </c>
      <c r="D3840">
        <v>23</v>
      </c>
      <c r="E3840" s="1">
        <v>40634.696527777778</v>
      </c>
      <c r="F3840">
        <v>2.1</v>
      </c>
      <c r="G3840">
        <v>12439</v>
      </c>
      <c r="H3840" t="s">
        <v>10</v>
      </c>
      <c r="I3840" t="str">
        <f>IF(AND(LEFT(OnlineRetail[[#This Row],[InvoiceNo]],1)&lt;&gt;"C",OnlineRetail[[#This Row],[CustomerID]]&lt;&gt;""),"Yes","No")</f>
        <v>Yes</v>
      </c>
      <c r="J3840" s="4">
        <f>EOMONTH(OnlineRetail[[#This Row],[InvoiceDate]],-1)+1</f>
        <v>40634</v>
      </c>
      <c r="K3840" s="6">
        <f>OnlineRetail[[#This Row],[Quantity]]*OnlineRetail[[#This Row],[UnitPrice]]</f>
        <v>48.300000000000004</v>
      </c>
      <c r="L3840" t="str">
        <f t="shared" si="59"/>
        <v>12439|Apr-2011</v>
      </c>
    </row>
    <row r="3841" spans="1:12">
      <c r="A3841">
        <v>546115</v>
      </c>
      <c r="B3841" t="s">
        <v>257</v>
      </c>
      <c r="C3841" t="s">
        <v>12</v>
      </c>
      <c r="D3841">
        <v>21</v>
      </c>
      <c r="E3841" s="1">
        <v>40634.700694444437</v>
      </c>
      <c r="F3841">
        <v>1.65</v>
      </c>
      <c r="G3841">
        <v>13414</v>
      </c>
      <c r="H3841" t="s">
        <v>10</v>
      </c>
      <c r="I3841" t="str">
        <f>IF(AND(LEFT(OnlineRetail[[#This Row],[InvoiceNo]],1)&lt;&gt;"C",OnlineRetail[[#This Row],[CustomerID]]&lt;&gt;""),"Yes","No")</f>
        <v>Yes</v>
      </c>
      <c r="J3841" s="4">
        <f>EOMONTH(OnlineRetail[[#This Row],[InvoiceDate]],-1)+1</f>
        <v>40634</v>
      </c>
      <c r="K3841" s="6">
        <f>OnlineRetail[[#This Row],[Quantity]]*OnlineRetail[[#This Row],[UnitPrice]]</f>
        <v>34.65</v>
      </c>
      <c r="L3841" t="str">
        <f t="shared" si="59"/>
        <v>13414|Apr-2011</v>
      </c>
    </row>
    <row r="3842" spans="1:12">
      <c r="A3842">
        <v>536658</v>
      </c>
      <c r="B3842" t="s">
        <v>234</v>
      </c>
      <c r="C3842" t="s">
        <v>83</v>
      </c>
      <c r="D3842">
        <v>24</v>
      </c>
      <c r="E3842" s="1">
        <v>40634.710416666669</v>
      </c>
      <c r="F3842">
        <v>2.1</v>
      </c>
      <c r="G3842">
        <v>13924</v>
      </c>
      <c r="H3842" t="s">
        <v>10</v>
      </c>
      <c r="I3842" t="str">
        <f>IF(AND(LEFT(OnlineRetail[[#This Row],[InvoiceNo]],1)&lt;&gt;"C",OnlineRetail[[#This Row],[CustomerID]]&lt;&gt;""),"Yes","No")</f>
        <v>Yes</v>
      </c>
      <c r="J3842" s="4">
        <f>EOMONTH(OnlineRetail[[#This Row],[InvoiceDate]],-1)+1</f>
        <v>40634</v>
      </c>
      <c r="K3842" s="6">
        <f>OnlineRetail[[#This Row],[Quantity]]*OnlineRetail[[#This Row],[UnitPrice]]</f>
        <v>50.400000000000006</v>
      </c>
      <c r="L3842" t="str">
        <f t="shared" ref="L3842:L3905" si="60">IF(I3842="Yes",G3842&amp;"|"&amp;TEXT(J3842,"mmm-yyyy"),"")</f>
        <v>13924|Apr-2011</v>
      </c>
    </row>
    <row r="3843" spans="1:12">
      <c r="A3843">
        <v>554775</v>
      </c>
      <c r="B3843" t="s">
        <v>170</v>
      </c>
      <c r="C3843" t="s">
        <v>53</v>
      </c>
      <c r="D3843">
        <v>6</v>
      </c>
      <c r="E3843" s="1">
        <v>40634.712500000001</v>
      </c>
      <c r="F3843">
        <v>9.9499999999999993</v>
      </c>
      <c r="G3843">
        <v>12556</v>
      </c>
      <c r="H3843" t="s">
        <v>10</v>
      </c>
      <c r="I3843" t="str">
        <f>IF(AND(LEFT(OnlineRetail[[#This Row],[InvoiceNo]],1)&lt;&gt;"C",OnlineRetail[[#This Row],[CustomerID]]&lt;&gt;""),"Yes","No")</f>
        <v>Yes</v>
      </c>
      <c r="J3843" s="4">
        <f>EOMONTH(OnlineRetail[[#This Row],[InvoiceDate]],-1)+1</f>
        <v>40634</v>
      </c>
      <c r="K3843" s="6">
        <f>OnlineRetail[[#This Row],[Quantity]]*OnlineRetail[[#This Row],[UnitPrice]]</f>
        <v>59.699999999999996</v>
      </c>
      <c r="L3843" t="str">
        <f t="shared" si="60"/>
        <v>12556|Apr-2011</v>
      </c>
    </row>
    <row r="3844" spans="1:12" hidden="1">
      <c r="A3844" t="s">
        <v>318</v>
      </c>
      <c r="B3844" t="s">
        <v>171</v>
      </c>
      <c r="C3844" t="s">
        <v>19</v>
      </c>
      <c r="D3844">
        <v>18</v>
      </c>
      <c r="E3844" s="1">
        <v>40634.722222222219</v>
      </c>
      <c r="F3844">
        <v>9.9499999999999993</v>
      </c>
      <c r="G3844">
        <v>13193</v>
      </c>
      <c r="H3844" t="s">
        <v>10</v>
      </c>
      <c r="I3844" t="str">
        <f>IF(AND(LEFT(OnlineRetail[[#This Row],[InvoiceNo]],1)&lt;&gt;"C",OnlineRetail[[#This Row],[CustomerID]]&lt;&gt;""),"Yes","No")</f>
        <v>No</v>
      </c>
      <c r="J3844" s="4">
        <f>EOMONTH(OnlineRetail[[#This Row],[InvoiceDate]],-1)+1</f>
        <v>40634</v>
      </c>
      <c r="K3844" s="6">
        <f>OnlineRetail[[#This Row],[Quantity]]*OnlineRetail[[#This Row],[UnitPrice]]</f>
        <v>179.1</v>
      </c>
      <c r="L3844" t="str">
        <f t="shared" si="60"/>
        <v/>
      </c>
    </row>
    <row r="3845" spans="1:12">
      <c r="A3845">
        <v>555325</v>
      </c>
      <c r="B3845" t="s">
        <v>256</v>
      </c>
      <c r="C3845" t="s">
        <v>39</v>
      </c>
      <c r="D3845">
        <v>8</v>
      </c>
      <c r="E3845" s="1">
        <v>40634.728472222218</v>
      </c>
      <c r="F3845">
        <v>9.9499999999999993</v>
      </c>
      <c r="G3845">
        <v>12517</v>
      </c>
      <c r="H3845" t="s">
        <v>10</v>
      </c>
      <c r="I3845" t="str">
        <f>IF(AND(LEFT(OnlineRetail[[#This Row],[InvoiceNo]],1)&lt;&gt;"C",OnlineRetail[[#This Row],[CustomerID]]&lt;&gt;""),"Yes","No")</f>
        <v>Yes</v>
      </c>
      <c r="J3845" s="4">
        <f>EOMONTH(OnlineRetail[[#This Row],[InvoiceDate]],-1)+1</f>
        <v>40634</v>
      </c>
      <c r="K3845" s="6">
        <f>OnlineRetail[[#This Row],[Quantity]]*OnlineRetail[[#This Row],[UnitPrice]]</f>
        <v>79.599999999999994</v>
      </c>
      <c r="L3845" t="str">
        <f t="shared" si="60"/>
        <v>12517|Apr-2011</v>
      </c>
    </row>
    <row r="3846" spans="1:12">
      <c r="A3846">
        <v>547116</v>
      </c>
      <c r="B3846" t="s">
        <v>302</v>
      </c>
      <c r="C3846" t="s">
        <v>12</v>
      </c>
      <c r="D3846">
        <v>12</v>
      </c>
      <c r="E3846" s="1">
        <v>40634.739583333343</v>
      </c>
      <c r="F3846">
        <v>4.25</v>
      </c>
      <c r="G3846">
        <v>12346</v>
      </c>
      <c r="H3846" t="s">
        <v>10</v>
      </c>
      <c r="I3846" t="str">
        <f>IF(AND(LEFT(OnlineRetail[[#This Row],[InvoiceNo]],1)&lt;&gt;"C",OnlineRetail[[#This Row],[CustomerID]]&lt;&gt;""),"Yes","No")</f>
        <v>Yes</v>
      </c>
      <c r="J3846" s="4">
        <f>EOMONTH(OnlineRetail[[#This Row],[InvoiceDate]],-1)+1</f>
        <v>40634</v>
      </c>
      <c r="K3846" s="6">
        <f>OnlineRetail[[#This Row],[Quantity]]*OnlineRetail[[#This Row],[UnitPrice]]</f>
        <v>51</v>
      </c>
      <c r="L3846" t="str">
        <f t="shared" si="60"/>
        <v>12346|Apr-2011</v>
      </c>
    </row>
    <row r="3847" spans="1:12">
      <c r="A3847">
        <v>538795</v>
      </c>
      <c r="B3847" t="s">
        <v>150</v>
      </c>
      <c r="C3847" t="s">
        <v>72</v>
      </c>
      <c r="D3847">
        <v>8</v>
      </c>
      <c r="E3847" s="1">
        <v>40634.743750000001</v>
      </c>
      <c r="F3847">
        <v>4.95</v>
      </c>
      <c r="G3847">
        <v>14245</v>
      </c>
      <c r="H3847" t="s">
        <v>25</v>
      </c>
      <c r="I3847" t="str">
        <f>IF(AND(LEFT(OnlineRetail[[#This Row],[InvoiceNo]],1)&lt;&gt;"C",OnlineRetail[[#This Row],[CustomerID]]&lt;&gt;""),"Yes","No")</f>
        <v>Yes</v>
      </c>
      <c r="J3847" s="4">
        <f>EOMONTH(OnlineRetail[[#This Row],[InvoiceDate]],-1)+1</f>
        <v>40634</v>
      </c>
      <c r="K3847" s="6">
        <f>OnlineRetail[[#This Row],[Quantity]]*OnlineRetail[[#This Row],[UnitPrice]]</f>
        <v>39.6</v>
      </c>
      <c r="L3847" t="str">
        <f t="shared" si="60"/>
        <v>14245|Apr-2011</v>
      </c>
    </row>
    <row r="3848" spans="1:12">
      <c r="A3848">
        <v>536499</v>
      </c>
      <c r="B3848" t="s">
        <v>184</v>
      </c>
      <c r="C3848" t="s">
        <v>29</v>
      </c>
      <c r="D3848">
        <v>9</v>
      </c>
      <c r="E3848" s="1">
        <v>40634.743750000001</v>
      </c>
      <c r="F3848">
        <v>3.39</v>
      </c>
      <c r="G3848">
        <v>13804</v>
      </c>
      <c r="H3848" t="s">
        <v>10</v>
      </c>
      <c r="I3848" t="str">
        <f>IF(AND(LEFT(OnlineRetail[[#This Row],[InvoiceNo]],1)&lt;&gt;"C",OnlineRetail[[#This Row],[CustomerID]]&lt;&gt;""),"Yes","No")</f>
        <v>Yes</v>
      </c>
      <c r="J3848" s="4">
        <f>EOMONTH(OnlineRetail[[#This Row],[InvoiceDate]],-1)+1</f>
        <v>40634</v>
      </c>
      <c r="K3848" s="6">
        <f>OnlineRetail[[#This Row],[Quantity]]*OnlineRetail[[#This Row],[UnitPrice]]</f>
        <v>30.51</v>
      </c>
      <c r="L3848" t="str">
        <f t="shared" si="60"/>
        <v>13804|Apr-2011</v>
      </c>
    </row>
    <row r="3849" spans="1:12">
      <c r="A3849">
        <v>551259</v>
      </c>
      <c r="B3849" t="s">
        <v>98</v>
      </c>
      <c r="C3849" t="s">
        <v>9</v>
      </c>
      <c r="D3849">
        <v>20</v>
      </c>
      <c r="E3849" s="1">
        <v>40634.745138888888</v>
      </c>
      <c r="F3849">
        <v>4.95</v>
      </c>
      <c r="G3849">
        <v>12952</v>
      </c>
      <c r="H3849" t="s">
        <v>10</v>
      </c>
      <c r="I3849" t="str">
        <f>IF(AND(LEFT(OnlineRetail[[#This Row],[InvoiceNo]],1)&lt;&gt;"C",OnlineRetail[[#This Row],[CustomerID]]&lt;&gt;""),"Yes","No")</f>
        <v>Yes</v>
      </c>
      <c r="J3849" s="4">
        <f>EOMONTH(OnlineRetail[[#This Row],[InvoiceDate]],-1)+1</f>
        <v>40634</v>
      </c>
      <c r="K3849" s="6">
        <f>OnlineRetail[[#This Row],[Quantity]]*OnlineRetail[[#This Row],[UnitPrice]]</f>
        <v>99</v>
      </c>
      <c r="L3849" t="str">
        <f t="shared" si="60"/>
        <v>12952|Apr-2011</v>
      </c>
    </row>
    <row r="3850" spans="1:12">
      <c r="A3850">
        <v>540808</v>
      </c>
      <c r="B3850" t="s">
        <v>146</v>
      </c>
      <c r="C3850" t="s">
        <v>24</v>
      </c>
      <c r="D3850">
        <v>9</v>
      </c>
      <c r="E3850" s="1">
        <v>40634.748611111107</v>
      </c>
      <c r="F3850">
        <v>1.25</v>
      </c>
      <c r="G3850">
        <v>12891</v>
      </c>
      <c r="H3850" t="s">
        <v>36</v>
      </c>
      <c r="I3850" t="str">
        <f>IF(AND(LEFT(OnlineRetail[[#This Row],[InvoiceNo]],1)&lt;&gt;"C",OnlineRetail[[#This Row],[CustomerID]]&lt;&gt;""),"Yes","No")</f>
        <v>Yes</v>
      </c>
      <c r="J3850" s="4">
        <f>EOMONTH(OnlineRetail[[#This Row],[InvoiceDate]],-1)+1</f>
        <v>40634</v>
      </c>
      <c r="K3850" s="6">
        <f>OnlineRetail[[#This Row],[Quantity]]*OnlineRetail[[#This Row],[UnitPrice]]</f>
        <v>11.25</v>
      </c>
      <c r="L3850" t="str">
        <f t="shared" si="60"/>
        <v>12891|Apr-2011</v>
      </c>
    </row>
    <row r="3851" spans="1:12">
      <c r="A3851">
        <v>538179</v>
      </c>
      <c r="B3851" t="s">
        <v>240</v>
      </c>
      <c r="C3851" t="s">
        <v>46</v>
      </c>
      <c r="D3851">
        <v>10</v>
      </c>
      <c r="E3851" s="1">
        <v>40634.75277777778</v>
      </c>
      <c r="F3851">
        <v>1.25</v>
      </c>
      <c r="G3851">
        <v>12879</v>
      </c>
      <c r="H3851" t="s">
        <v>10</v>
      </c>
      <c r="I3851" t="str">
        <f>IF(AND(LEFT(OnlineRetail[[#This Row],[InvoiceNo]],1)&lt;&gt;"C",OnlineRetail[[#This Row],[CustomerID]]&lt;&gt;""),"Yes","No")</f>
        <v>Yes</v>
      </c>
      <c r="J3851" s="4">
        <f>EOMONTH(OnlineRetail[[#This Row],[InvoiceDate]],-1)+1</f>
        <v>40634</v>
      </c>
      <c r="K3851" s="6">
        <f>OnlineRetail[[#This Row],[Quantity]]*OnlineRetail[[#This Row],[UnitPrice]]</f>
        <v>12.5</v>
      </c>
      <c r="L3851" t="str">
        <f t="shared" si="60"/>
        <v>12879|Apr-2011</v>
      </c>
    </row>
    <row r="3852" spans="1:12">
      <c r="A3852">
        <v>545207</v>
      </c>
      <c r="B3852" t="s">
        <v>124</v>
      </c>
      <c r="C3852" t="s">
        <v>29</v>
      </c>
      <c r="D3852">
        <v>23</v>
      </c>
      <c r="E3852" s="1">
        <v>40634.761111111111</v>
      </c>
      <c r="F3852">
        <v>5.95</v>
      </c>
      <c r="G3852">
        <v>13819</v>
      </c>
      <c r="H3852" t="s">
        <v>10</v>
      </c>
      <c r="I3852" t="str">
        <f>IF(AND(LEFT(OnlineRetail[[#This Row],[InvoiceNo]],1)&lt;&gt;"C",OnlineRetail[[#This Row],[CustomerID]]&lt;&gt;""),"Yes","No")</f>
        <v>Yes</v>
      </c>
      <c r="J3852" s="4">
        <f>EOMONTH(OnlineRetail[[#This Row],[InvoiceDate]],-1)+1</f>
        <v>40634</v>
      </c>
      <c r="K3852" s="6">
        <f>OnlineRetail[[#This Row],[Quantity]]*OnlineRetail[[#This Row],[UnitPrice]]</f>
        <v>136.85</v>
      </c>
      <c r="L3852" t="str">
        <f t="shared" si="60"/>
        <v>13819|Apr-2011</v>
      </c>
    </row>
    <row r="3853" spans="1:12">
      <c r="A3853">
        <v>543209</v>
      </c>
      <c r="B3853" t="s">
        <v>79</v>
      </c>
      <c r="C3853" t="s">
        <v>14</v>
      </c>
      <c r="D3853">
        <v>20</v>
      </c>
      <c r="E3853" s="1">
        <v>40634.763888888891</v>
      </c>
      <c r="F3853">
        <v>5.95</v>
      </c>
      <c r="G3853">
        <v>13359</v>
      </c>
      <c r="H3853" t="s">
        <v>10</v>
      </c>
      <c r="I3853" t="str">
        <f>IF(AND(LEFT(OnlineRetail[[#This Row],[InvoiceNo]],1)&lt;&gt;"C",OnlineRetail[[#This Row],[CustomerID]]&lt;&gt;""),"Yes","No")</f>
        <v>Yes</v>
      </c>
      <c r="J3853" s="4">
        <f>EOMONTH(OnlineRetail[[#This Row],[InvoiceDate]],-1)+1</f>
        <v>40634</v>
      </c>
      <c r="K3853" s="6">
        <f>OnlineRetail[[#This Row],[Quantity]]*OnlineRetail[[#This Row],[UnitPrice]]</f>
        <v>119</v>
      </c>
      <c r="L3853" t="str">
        <f t="shared" si="60"/>
        <v>13359|Apr-2011</v>
      </c>
    </row>
    <row r="3854" spans="1:12">
      <c r="A3854">
        <v>553123</v>
      </c>
      <c r="B3854" t="s">
        <v>165</v>
      </c>
      <c r="C3854" t="s">
        <v>53</v>
      </c>
      <c r="D3854">
        <v>21</v>
      </c>
      <c r="E3854" s="1">
        <v>40634.779166666667</v>
      </c>
      <c r="F3854">
        <v>4.95</v>
      </c>
      <c r="G3854">
        <v>13832</v>
      </c>
      <c r="H3854" t="s">
        <v>10</v>
      </c>
      <c r="I3854" t="str">
        <f>IF(AND(LEFT(OnlineRetail[[#This Row],[InvoiceNo]],1)&lt;&gt;"C",OnlineRetail[[#This Row],[CustomerID]]&lt;&gt;""),"Yes","No")</f>
        <v>Yes</v>
      </c>
      <c r="J3854" s="4">
        <f>EOMONTH(OnlineRetail[[#This Row],[InvoiceDate]],-1)+1</f>
        <v>40634</v>
      </c>
      <c r="K3854" s="6">
        <f>OnlineRetail[[#This Row],[Quantity]]*OnlineRetail[[#This Row],[UnitPrice]]</f>
        <v>103.95</v>
      </c>
      <c r="L3854" t="str">
        <f t="shared" si="60"/>
        <v>13832|Apr-2011</v>
      </c>
    </row>
    <row r="3855" spans="1:12">
      <c r="A3855">
        <v>539932</v>
      </c>
      <c r="B3855" t="s">
        <v>172</v>
      </c>
      <c r="C3855" t="s">
        <v>19</v>
      </c>
      <c r="D3855">
        <v>20</v>
      </c>
      <c r="E3855" s="1">
        <v>40634.782638888893</v>
      </c>
      <c r="F3855">
        <v>5.95</v>
      </c>
      <c r="G3855">
        <v>14115</v>
      </c>
      <c r="H3855" t="s">
        <v>70</v>
      </c>
      <c r="I3855" t="str">
        <f>IF(AND(LEFT(OnlineRetail[[#This Row],[InvoiceNo]],1)&lt;&gt;"C",OnlineRetail[[#This Row],[CustomerID]]&lt;&gt;""),"Yes","No")</f>
        <v>Yes</v>
      </c>
      <c r="J3855" s="4">
        <f>EOMONTH(OnlineRetail[[#This Row],[InvoiceDate]],-1)+1</f>
        <v>40634</v>
      </c>
      <c r="K3855" s="6">
        <f>OnlineRetail[[#This Row],[Quantity]]*OnlineRetail[[#This Row],[UnitPrice]]</f>
        <v>119</v>
      </c>
      <c r="L3855" t="str">
        <f t="shared" si="60"/>
        <v>14115|Apr-2011</v>
      </c>
    </row>
    <row r="3856" spans="1:12">
      <c r="A3856">
        <v>536771</v>
      </c>
      <c r="B3856" t="s">
        <v>171</v>
      </c>
      <c r="C3856" t="s">
        <v>53</v>
      </c>
      <c r="D3856">
        <v>18</v>
      </c>
      <c r="E3856" s="1">
        <v>40634.801388888889</v>
      </c>
      <c r="F3856">
        <v>1.65</v>
      </c>
      <c r="G3856">
        <v>13258</v>
      </c>
      <c r="H3856" t="s">
        <v>17</v>
      </c>
      <c r="I3856" t="str">
        <f>IF(AND(LEFT(OnlineRetail[[#This Row],[InvoiceNo]],1)&lt;&gt;"C",OnlineRetail[[#This Row],[CustomerID]]&lt;&gt;""),"Yes","No")</f>
        <v>Yes</v>
      </c>
      <c r="J3856" s="4">
        <f>EOMONTH(OnlineRetail[[#This Row],[InvoiceDate]],-1)+1</f>
        <v>40634</v>
      </c>
      <c r="K3856" s="6">
        <f>OnlineRetail[[#This Row],[Quantity]]*OnlineRetail[[#This Row],[UnitPrice]]</f>
        <v>29.7</v>
      </c>
      <c r="L3856" t="str">
        <f t="shared" si="60"/>
        <v>13258|Apr-2011</v>
      </c>
    </row>
    <row r="3857" spans="1:12">
      <c r="A3857">
        <v>552725</v>
      </c>
      <c r="B3857" t="s">
        <v>99</v>
      </c>
      <c r="C3857" t="s">
        <v>46</v>
      </c>
      <c r="D3857">
        <v>2</v>
      </c>
      <c r="E3857" s="1">
        <v>40634.802083333343</v>
      </c>
      <c r="F3857">
        <v>0.85</v>
      </c>
      <c r="G3857">
        <v>14151</v>
      </c>
      <c r="H3857" t="s">
        <v>10</v>
      </c>
      <c r="I3857" t="str">
        <f>IF(AND(LEFT(OnlineRetail[[#This Row],[InvoiceNo]],1)&lt;&gt;"C",OnlineRetail[[#This Row],[CustomerID]]&lt;&gt;""),"Yes","No")</f>
        <v>Yes</v>
      </c>
      <c r="J3857" s="4">
        <f>EOMONTH(OnlineRetail[[#This Row],[InvoiceDate]],-1)+1</f>
        <v>40634</v>
      </c>
      <c r="K3857" s="6">
        <f>OnlineRetail[[#This Row],[Quantity]]*OnlineRetail[[#This Row],[UnitPrice]]</f>
        <v>1.7</v>
      </c>
      <c r="L3857" t="str">
        <f t="shared" si="60"/>
        <v>14151|Apr-2011</v>
      </c>
    </row>
    <row r="3858" spans="1:12">
      <c r="A3858">
        <v>548599</v>
      </c>
      <c r="B3858" t="s">
        <v>119</v>
      </c>
      <c r="C3858" t="s">
        <v>27</v>
      </c>
      <c r="D3858">
        <v>21</v>
      </c>
      <c r="E3858" s="1">
        <v>40634.81527777778</v>
      </c>
      <c r="F3858">
        <v>2.1</v>
      </c>
      <c r="G3858">
        <v>12795</v>
      </c>
      <c r="H3858" t="s">
        <v>10</v>
      </c>
      <c r="I3858" t="str">
        <f>IF(AND(LEFT(OnlineRetail[[#This Row],[InvoiceNo]],1)&lt;&gt;"C",OnlineRetail[[#This Row],[CustomerID]]&lt;&gt;""),"Yes","No")</f>
        <v>Yes</v>
      </c>
      <c r="J3858" s="4">
        <f>EOMONTH(OnlineRetail[[#This Row],[InvoiceDate]],-1)+1</f>
        <v>40634</v>
      </c>
      <c r="K3858" s="6">
        <f>OnlineRetail[[#This Row],[Quantity]]*OnlineRetail[[#This Row],[UnitPrice]]</f>
        <v>44.1</v>
      </c>
      <c r="L3858" t="str">
        <f t="shared" si="60"/>
        <v>12795|Apr-2011</v>
      </c>
    </row>
    <row r="3859" spans="1:12">
      <c r="A3859">
        <v>548837</v>
      </c>
      <c r="B3859" t="s">
        <v>299</v>
      </c>
      <c r="C3859" t="s">
        <v>29</v>
      </c>
      <c r="D3859">
        <v>23</v>
      </c>
      <c r="E3859" s="1">
        <v>40635.354166666657</v>
      </c>
      <c r="F3859">
        <v>7.95</v>
      </c>
      <c r="G3859">
        <v>12731</v>
      </c>
      <c r="H3859" t="s">
        <v>10</v>
      </c>
      <c r="I3859" t="str">
        <f>IF(AND(LEFT(OnlineRetail[[#This Row],[InvoiceNo]],1)&lt;&gt;"C",OnlineRetail[[#This Row],[CustomerID]]&lt;&gt;""),"Yes","No")</f>
        <v>Yes</v>
      </c>
      <c r="J3859" s="4">
        <f>EOMONTH(OnlineRetail[[#This Row],[InvoiceDate]],-1)+1</f>
        <v>40634</v>
      </c>
      <c r="K3859" s="6">
        <f>OnlineRetail[[#This Row],[Quantity]]*OnlineRetail[[#This Row],[UnitPrice]]</f>
        <v>182.85</v>
      </c>
      <c r="L3859" t="str">
        <f t="shared" si="60"/>
        <v>12731|Apr-2011</v>
      </c>
    </row>
    <row r="3860" spans="1:12">
      <c r="A3860">
        <v>537511</v>
      </c>
      <c r="B3860" t="s">
        <v>108</v>
      </c>
      <c r="C3860" t="s">
        <v>33</v>
      </c>
      <c r="D3860">
        <v>2</v>
      </c>
      <c r="E3860" s="1">
        <v>40635.374305555553</v>
      </c>
      <c r="F3860">
        <v>7.95</v>
      </c>
      <c r="G3860">
        <v>13949</v>
      </c>
      <c r="H3860" t="s">
        <v>10</v>
      </c>
      <c r="I3860" t="str">
        <f>IF(AND(LEFT(OnlineRetail[[#This Row],[InvoiceNo]],1)&lt;&gt;"C",OnlineRetail[[#This Row],[CustomerID]]&lt;&gt;""),"Yes","No")</f>
        <v>Yes</v>
      </c>
      <c r="J3860" s="4">
        <f>EOMONTH(OnlineRetail[[#This Row],[InvoiceDate]],-1)+1</f>
        <v>40634</v>
      </c>
      <c r="K3860" s="6">
        <f>OnlineRetail[[#This Row],[Quantity]]*OnlineRetail[[#This Row],[UnitPrice]]</f>
        <v>15.9</v>
      </c>
      <c r="L3860" t="str">
        <f t="shared" si="60"/>
        <v>13949|Apr-2011</v>
      </c>
    </row>
    <row r="3861" spans="1:12">
      <c r="A3861">
        <v>553986</v>
      </c>
      <c r="B3861" t="s">
        <v>160</v>
      </c>
      <c r="C3861" t="s">
        <v>19</v>
      </c>
      <c r="D3861">
        <v>21</v>
      </c>
      <c r="E3861" s="1">
        <v>40635.385416666657</v>
      </c>
      <c r="F3861">
        <v>1.25</v>
      </c>
      <c r="G3861">
        <v>14251</v>
      </c>
      <c r="H3861" t="s">
        <v>36</v>
      </c>
      <c r="I3861" t="str">
        <f>IF(AND(LEFT(OnlineRetail[[#This Row],[InvoiceNo]],1)&lt;&gt;"C",OnlineRetail[[#This Row],[CustomerID]]&lt;&gt;""),"Yes","No")</f>
        <v>Yes</v>
      </c>
      <c r="J3861" s="4">
        <f>EOMONTH(OnlineRetail[[#This Row],[InvoiceDate]],-1)+1</f>
        <v>40634</v>
      </c>
      <c r="K3861" s="6">
        <f>OnlineRetail[[#This Row],[Quantity]]*OnlineRetail[[#This Row],[UnitPrice]]</f>
        <v>26.25</v>
      </c>
      <c r="L3861" t="str">
        <f t="shared" si="60"/>
        <v>14251|Apr-2011</v>
      </c>
    </row>
    <row r="3862" spans="1:12">
      <c r="A3862">
        <v>537722</v>
      </c>
      <c r="B3862" t="s">
        <v>8</v>
      </c>
      <c r="C3862" t="s">
        <v>83</v>
      </c>
      <c r="D3862">
        <v>19</v>
      </c>
      <c r="E3862" s="1">
        <v>40635.397222222222</v>
      </c>
      <c r="F3862">
        <v>7.95</v>
      </c>
      <c r="G3862">
        <v>12542</v>
      </c>
      <c r="H3862" t="s">
        <v>10</v>
      </c>
      <c r="I3862" t="str">
        <f>IF(AND(LEFT(OnlineRetail[[#This Row],[InvoiceNo]],1)&lt;&gt;"C",OnlineRetail[[#This Row],[CustomerID]]&lt;&gt;""),"Yes","No")</f>
        <v>Yes</v>
      </c>
      <c r="J3862" s="4">
        <f>EOMONTH(OnlineRetail[[#This Row],[InvoiceDate]],-1)+1</f>
        <v>40634</v>
      </c>
      <c r="K3862" s="6">
        <f>OnlineRetail[[#This Row],[Quantity]]*OnlineRetail[[#This Row],[UnitPrice]]</f>
        <v>151.05000000000001</v>
      </c>
      <c r="L3862" t="str">
        <f t="shared" si="60"/>
        <v>12542|Apr-2011</v>
      </c>
    </row>
    <row r="3863" spans="1:12">
      <c r="A3863">
        <v>549973</v>
      </c>
      <c r="B3863" t="s">
        <v>198</v>
      </c>
      <c r="C3863" t="s">
        <v>24</v>
      </c>
      <c r="D3863">
        <v>24</v>
      </c>
      <c r="E3863" s="1">
        <v>40635.409722222219</v>
      </c>
      <c r="F3863">
        <v>0.85</v>
      </c>
      <c r="G3863">
        <v>14128</v>
      </c>
      <c r="H3863" t="s">
        <v>31</v>
      </c>
      <c r="I3863" t="str">
        <f>IF(AND(LEFT(OnlineRetail[[#This Row],[InvoiceNo]],1)&lt;&gt;"C",OnlineRetail[[#This Row],[CustomerID]]&lt;&gt;""),"Yes","No")</f>
        <v>Yes</v>
      </c>
      <c r="J3863" s="4">
        <f>EOMONTH(OnlineRetail[[#This Row],[InvoiceDate]],-1)+1</f>
        <v>40634</v>
      </c>
      <c r="K3863" s="6">
        <f>OnlineRetail[[#This Row],[Quantity]]*OnlineRetail[[#This Row],[UnitPrice]]</f>
        <v>20.399999999999999</v>
      </c>
      <c r="L3863" t="str">
        <f t="shared" si="60"/>
        <v>14128|Apr-2011</v>
      </c>
    </row>
    <row r="3864" spans="1:12">
      <c r="A3864">
        <v>547589</v>
      </c>
      <c r="B3864" t="s">
        <v>249</v>
      </c>
      <c r="C3864" t="s">
        <v>24</v>
      </c>
      <c r="D3864">
        <v>24</v>
      </c>
      <c r="E3864" s="1">
        <v>40635.436805555553</v>
      </c>
      <c r="F3864">
        <v>4.25</v>
      </c>
      <c r="G3864">
        <v>12891</v>
      </c>
      <c r="H3864" t="s">
        <v>10</v>
      </c>
      <c r="I3864" t="str">
        <f>IF(AND(LEFT(OnlineRetail[[#This Row],[InvoiceNo]],1)&lt;&gt;"C",OnlineRetail[[#This Row],[CustomerID]]&lt;&gt;""),"Yes","No")</f>
        <v>Yes</v>
      </c>
      <c r="J3864" s="4">
        <f>EOMONTH(OnlineRetail[[#This Row],[InvoiceDate]],-1)+1</f>
        <v>40634</v>
      </c>
      <c r="K3864" s="6">
        <f>OnlineRetail[[#This Row],[Quantity]]*OnlineRetail[[#This Row],[UnitPrice]]</f>
        <v>102</v>
      </c>
      <c r="L3864" t="str">
        <f t="shared" si="60"/>
        <v>12891|Apr-2011</v>
      </c>
    </row>
    <row r="3865" spans="1:12">
      <c r="A3865">
        <v>547655</v>
      </c>
      <c r="B3865" t="s">
        <v>259</v>
      </c>
      <c r="C3865" t="s">
        <v>19</v>
      </c>
      <c r="D3865">
        <v>8</v>
      </c>
      <c r="E3865" s="1">
        <v>40635.442361111112</v>
      </c>
      <c r="F3865">
        <v>7.95</v>
      </c>
      <c r="G3865">
        <v>12843</v>
      </c>
      <c r="H3865" t="s">
        <v>10</v>
      </c>
      <c r="I3865" t="str">
        <f>IF(AND(LEFT(OnlineRetail[[#This Row],[InvoiceNo]],1)&lt;&gt;"C",OnlineRetail[[#This Row],[CustomerID]]&lt;&gt;""),"Yes","No")</f>
        <v>Yes</v>
      </c>
      <c r="J3865" s="4">
        <f>EOMONTH(OnlineRetail[[#This Row],[InvoiceDate]],-1)+1</f>
        <v>40634</v>
      </c>
      <c r="K3865" s="6">
        <f>OnlineRetail[[#This Row],[Quantity]]*OnlineRetail[[#This Row],[UnitPrice]]</f>
        <v>63.6</v>
      </c>
      <c r="L3865" t="str">
        <f t="shared" si="60"/>
        <v>12843|Apr-2011</v>
      </c>
    </row>
    <row r="3866" spans="1:12">
      <c r="A3866">
        <v>541242</v>
      </c>
      <c r="B3866" t="s">
        <v>152</v>
      </c>
      <c r="C3866" t="s">
        <v>16</v>
      </c>
      <c r="D3866">
        <v>23</v>
      </c>
      <c r="E3866" s="1">
        <v>40635.469444444447</v>
      </c>
      <c r="F3866">
        <v>2.5499999999999998</v>
      </c>
      <c r="G3866">
        <v>13435</v>
      </c>
      <c r="H3866" t="s">
        <v>22</v>
      </c>
      <c r="I3866" t="str">
        <f>IF(AND(LEFT(OnlineRetail[[#This Row],[InvoiceNo]],1)&lt;&gt;"C",OnlineRetail[[#This Row],[CustomerID]]&lt;&gt;""),"Yes","No")</f>
        <v>Yes</v>
      </c>
      <c r="J3866" s="4">
        <f>EOMONTH(OnlineRetail[[#This Row],[InvoiceDate]],-1)+1</f>
        <v>40634</v>
      </c>
      <c r="K3866" s="6">
        <f>OnlineRetail[[#This Row],[Quantity]]*OnlineRetail[[#This Row],[UnitPrice]]</f>
        <v>58.65</v>
      </c>
      <c r="L3866" t="str">
        <f t="shared" si="60"/>
        <v>13435|Apr-2011</v>
      </c>
    </row>
    <row r="3867" spans="1:12">
      <c r="A3867">
        <v>547638</v>
      </c>
      <c r="B3867" t="s">
        <v>252</v>
      </c>
      <c r="C3867" t="s">
        <v>53</v>
      </c>
      <c r="D3867">
        <v>23</v>
      </c>
      <c r="E3867" s="1">
        <v>40635.492361111108</v>
      </c>
      <c r="F3867">
        <v>4.95</v>
      </c>
      <c r="G3867">
        <v>13243</v>
      </c>
      <c r="H3867" t="s">
        <v>10</v>
      </c>
      <c r="I3867" t="str">
        <f>IF(AND(LEFT(OnlineRetail[[#This Row],[InvoiceNo]],1)&lt;&gt;"C",OnlineRetail[[#This Row],[CustomerID]]&lt;&gt;""),"Yes","No")</f>
        <v>Yes</v>
      </c>
      <c r="J3867" s="4">
        <f>EOMONTH(OnlineRetail[[#This Row],[InvoiceDate]],-1)+1</f>
        <v>40634</v>
      </c>
      <c r="K3867" s="6">
        <f>OnlineRetail[[#This Row],[Quantity]]*OnlineRetail[[#This Row],[UnitPrice]]</f>
        <v>113.85000000000001</v>
      </c>
      <c r="L3867" t="str">
        <f t="shared" si="60"/>
        <v>13243|Apr-2011</v>
      </c>
    </row>
    <row r="3868" spans="1:12">
      <c r="A3868">
        <v>543262</v>
      </c>
      <c r="B3868" t="s">
        <v>186</v>
      </c>
      <c r="C3868" t="s">
        <v>33</v>
      </c>
      <c r="D3868">
        <v>10</v>
      </c>
      <c r="E3868" s="1">
        <v>40635.493750000001</v>
      </c>
      <c r="F3868">
        <v>4.25</v>
      </c>
      <c r="G3868">
        <v>13708</v>
      </c>
      <c r="H3868" t="s">
        <v>10</v>
      </c>
      <c r="I3868" t="str">
        <f>IF(AND(LEFT(OnlineRetail[[#This Row],[InvoiceNo]],1)&lt;&gt;"C",OnlineRetail[[#This Row],[CustomerID]]&lt;&gt;""),"Yes","No")</f>
        <v>Yes</v>
      </c>
      <c r="J3868" s="4">
        <f>EOMONTH(OnlineRetail[[#This Row],[InvoiceDate]],-1)+1</f>
        <v>40634</v>
      </c>
      <c r="K3868" s="6">
        <f>OnlineRetail[[#This Row],[Quantity]]*OnlineRetail[[#This Row],[UnitPrice]]</f>
        <v>42.5</v>
      </c>
      <c r="L3868" t="str">
        <f t="shared" si="60"/>
        <v>13708|Apr-2011</v>
      </c>
    </row>
    <row r="3869" spans="1:12">
      <c r="A3869">
        <v>537306</v>
      </c>
      <c r="B3869" t="s">
        <v>264</v>
      </c>
      <c r="C3869" t="s">
        <v>9</v>
      </c>
      <c r="D3869">
        <v>18</v>
      </c>
      <c r="E3869" s="1">
        <v>40635.498611111107</v>
      </c>
      <c r="F3869">
        <v>3.39</v>
      </c>
      <c r="G3869">
        <v>13388</v>
      </c>
      <c r="H3869" t="s">
        <v>10</v>
      </c>
      <c r="I3869" t="str">
        <f>IF(AND(LEFT(OnlineRetail[[#This Row],[InvoiceNo]],1)&lt;&gt;"C",OnlineRetail[[#This Row],[CustomerID]]&lt;&gt;""),"Yes","No")</f>
        <v>Yes</v>
      </c>
      <c r="J3869" s="4">
        <f>EOMONTH(OnlineRetail[[#This Row],[InvoiceDate]],-1)+1</f>
        <v>40634</v>
      </c>
      <c r="K3869" s="6">
        <f>OnlineRetail[[#This Row],[Quantity]]*OnlineRetail[[#This Row],[UnitPrice]]</f>
        <v>61.02</v>
      </c>
      <c r="L3869" t="str">
        <f t="shared" si="60"/>
        <v>13388|Apr-2011</v>
      </c>
    </row>
    <row r="3870" spans="1:12">
      <c r="A3870">
        <v>553552</v>
      </c>
      <c r="B3870" t="s">
        <v>49</v>
      </c>
      <c r="C3870" t="s">
        <v>24</v>
      </c>
      <c r="D3870">
        <v>19</v>
      </c>
      <c r="E3870" s="1">
        <v>40635.513888888891</v>
      </c>
      <c r="F3870">
        <v>4.25</v>
      </c>
      <c r="G3870">
        <v>14319</v>
      </c>
      <c r="H3870" t="s">
        <v>10</v>
      </c>
      <c r="I3870" t="str">
        <f>IF(AND(LEFT(OnlineRetail[[#This Row],[InvoiceNo]],1)&lt;&gt;"C",OnlineRetail[[#This Row],[CustomerID]]&lt;&gt;""),"Yes","No")</f>
        <v>Yes</v>
      </c>
      <c r="J3870" s="4">
        <f>EOMONTH(OnlineRetail[[#This Row],[InvoiceDate]],-1)+1</f>
        <v>40634</v>
      </c>
      <c r="K3870" s="6">
        <f>OnlineRetail[[#This Row],[Quantity]]*OnlineRetail[[#This Row],[UnitPrice]]</f>
        <v>80.75</v>
      </c>
      <c r="L3870" t="str">
        <f t="shared" si="60"/>
        <v>14319|Apr-2011</v>
      </c>
    </row>
    <row r="3871" spans="1:12">
      <c r="A3871">
        <v>539941</v>
      </c>
      <c r="B3871" t="s">
        <v>267</v>
      </c>
      <c r="C3871" t="s">
        <v>39</v>
      </c>
      <c r="D3871">
        <v>3</v>
      </c>
      <c r="E3871" s="1">
        <v>40635.520833333343</v>
      </c>
      <c r="F3871">
        <v>4.95</v>
      </c>
      <c r="G3871">
        <v>13834</v>
      </c>
      <c r="H3871" t="s">
        <v>10</v>
      </c>
      <c r="I3871" t="str">
        <f>IF(AND(LEFT(OnlineRetail[[#This Row],[InvoiceNo]],1)&lt;&gt;"C",OnlineRetail[[#This Row],[CustomerID]]&lt;&gt;""),"Yes","No")</f>
        <v>Yes</v>
      </c>
      <c r="J3871" s="4">
        <f>EOMONTH(OnlineRetail[[#This Row],[InvoiceDate]],-1)+1</f>
        <v>40634</v>
      </c>
      <c r="K3871" s="6">
        <f>OnlineRetail[[#This Row],[Quantity]]*OnlineRetail[[#This Row],[UnitPrice]]</f>
        <v>14.850000000000001</v>
      </c>
      <c r="L3871" t="str">
        <f t="shared" si="60"/>
        <v>13834|Apr-2011</v>
      </c>
    </row>
    <row r="3872" spans="1:12">
      <c r="A3872">
        <v>553616</v>
      </c>
      <c r="B3872" t="s">
        <v>265</v>
      </c>
      <c r="C3872" t="s">
        <v>21</v>
      </c>
      <c r="D3872">
        <v>10</v>
      </c>
      <c r="E3872" s="1">
        <v>40635.543749999997</v>
      </c>
      <c r="F3872">
        <v>0.85</v>
      </c>
      <c r="G3872">
        <v>14165</v>
      </c>
      <c r="H3872" t="s">
        <v>10</v>
      </c>
      <c r="I3872" t="str">
        <f>IF(AND(LEFT(OnlineRetail[[#This Row],[InvoiceNo]],1)&lt;&gt;"C",OnlineRetail[[#This Row],[CustomerID]]&lt;&gt;""),"Yes","No")</f>
        <v>Yes</v>
      </c>
      <c r="J3872" s="4">
        <f>EOMONTH(OnlineRetail[[#This Row],[InvoiceDate]],-1)+1</f>
        <v>40634</v>
      </c>
      <c r="K3872" s="6">
        <f>OnlineRetail[[#This Row],[Quantity]]*OnlineRetail[[#This Row],[UnitPrice]]</f>
        <v>8.5</v>
      </c>
      <c r="L3872" t="str">
        <f t="shared" si="60"/>
        <v>14165|Apr-2011</v>
      </c>
    </row>
    <row r="3873" spans="1:12">
      <c r="A3873">
        <v>554993</v>
      </c>
      <c r="B3873" t="s">
        <v>231</v>
      </c>
      <c r="C3873" t="s">
        <v>27</v>
      </c>
      <c r="D3873">
        <v>13</v>
      </c>
      <c r="E3873" s="1">
        <v>40635.544444444437</v>
      </c>
      <c r="F3873">
        <v>1.65</v>
      </c>
      <c r="G3873">
        <v>12677</v>
      </c>
      <c r="H3873" t="s">
        <v>121</v>
      </c>
      <c r="I3873" t="str">
        <f>IF(AND(LEFT(OnlineRetail[[#This Row],[InvoiceNo]],1)&lt;&gt;"C",OnlineRetail[[#This Row],[CustomerID]]&lt;&gt;""),"Yes","No")</f>
        <v>Yes</v>
      </c>
      <c r="J3873" s="4">
        <f>EOMONTH(OnlineRetail[[#This Row],[InvoiceDate]],-1)+1</f>
        <v>40634</v>
      </c>
      <c r="K3873" s="6">
        <f>OnlineRetail[[#This Row],[Quantity]]*OnlineRetail[[#This Row],[UnitPrice]]</f>
        <v>21.45</v>
      </c>
      <c r="L3873" t="str">
        <f t="shared" si="60"/>
        <v>12677|Apr-2011</v>
      </c>
    </row>
    <row r="3874" spans="1:12">
      <c r="A3874">
        <v>546688</v>
      </c>
      <c r="B3874" t="s">
        <v>32</v>
      </c>
      <c r="C3874" t="s">
        <v>9</v>
      </c>
      <c r="D3874">
        <v>14</v>
      </c>
      <c r="E3874" s="1">
        <v>40635.56527777778</v>
      </c>
      <c r="F3874">
        <v>1.25</v>
      </c>
      <c r="G3874">
        <v>12704</v>
      </c>
      <c r="H3874" t="s">
        <v>10</v>
      </c>
      <c r="I3874" t="str">
        <f>IF(AND(LEFT(OnlineRetail[[#This Row],[InvoiceNo]],1)&lt;&gt;"C",OnlineRetail[[#This Row],[CustomerID]]&lt;&gt;""),"Yes","No")</f>
        <v>Yes</v>
      </c>
      <c r="J3874" s="4">
        <f>EOMONTH(OnlineRetail[[#This Row],[InvoiceDate]],-1)+1</f>
        <v>40634</v>
      </c>
      <c r="K3874" s="6">
        <f>OnlineRetail[[#This Row],[Quantity]]*OnlineRetail[[#This Row],[UnitPrice]]</f>
        <v>17.5</v>
      </c>
      <c r="L3874" t="str">
        <f t="shared" si="60"/>
        <v>12704|Apr-2011</v>
      </c>
    </row>
    <row r="3875" spans="1:12">
      <c r="A3875">
        <v>556264</v>
      </c>
      <c r="B3875" t="s">
        <v>236</v>
      </c>
      <c r="C3875" t="s">
        <v>16</v>
      </c>
      <c r="D3875">
        <v>1</v>
      </c>
      <c r="E3875" s="1">
        <v>40635.565972222219</v>
      </c>
      <c r="F3875">
        <v>4.95</v>
      </c>
      <c r="G3875">
        <v>12377</v>
      </c>
      <c r="H3875" t="s">
        <v>10</v>
      </c>
      <c r="I3875" t="str">
        <f>IF(AND(LEFT(OnlineRetail[[#This Row],[InvoiceNo]],1)&lt;&gt;"C",OnlineRetail[[#This Row],[CustomerID]]&lt;&gt;""),"Yes","No")</f>
        <v>Yes</v>
      </c>
      <c r="J3875" s="4">
        <f>EOMONTH(OnlineRetail[[#This Row],[InvoiceDate]],-1)+1</f>
        <v>40634</v>
      </c>
      <c r="K3875" s="6">
        <f>OnlineRetail[[#This Row],[Quantity]]*OnlineRetail[[#This Row],[UnitPrice]]</f>
        <v>4.95</v>
      </c>
      <c r="L3875" t="str">
        <f t="shared" si="60"/>
        <v>12377|Apr-2011</v>
      </c>
    </row>
    <row r="3876" spans="1:12">
      <c r="A3876">
        <v>550970</v>
      </c>
      <c r="B3876" t="s">
        <v>198</v>
      </c>
      <c r="C3876" t="s">
        <v>24</v>
      </c>
      <c r="D3876">
        <v>13</v>
      </c>
      <c r="E3876" s="1">
        <v>40635.574999999997</v>
      </c>
      <c r="F3876">
        <v>4.25</v>
      </c>
      <c r="G3876">
        <v>13840</v>
      </c>
      <c r="H3876" t="s">
        <v>22</v>
      </c>
      <c r="I3876" t="str">
        <f>IF(AND(LEFT(OnlineRetail[[#This Row],[InvoiceNo]],1)&lt;&gt;"C",OnlineRetail[[#This Row],[CustomerID]]&lt;&gt;""),"Yes","No")</f>
        <v>Yes</v>
      </c>
      <c r="J3876" s="4">
        <f>EOMONTH(OnlineRetail[[#This Row],[InvoiceDate]],-1)+1</f>
        <v>40634</v>
      </c>
      <c r="K3876" s="6">
        <f>OnlineRetail[[#This Row],[Quantity]]*OnlineRetail[[#This Row],[UnitPrice]]</f>
        <v>55.25</v>
      </c>
      <c r="L3876" t="str">
        <f t="shared" si="60"/>
        <v>13840|Apr-2011</v>
      </c>
    </row>
    <row r="3877" spans="1:12">
      <c r="A3877">
        <v>544617</v>
      </c>
      <c r="B3877" t="s">
        <v>98</v>
      </c>
      <c r="C3877" t="s">
        <v>19</v>
      </c>
      <c r="D3877">
        <v>3</v>
      </c>
      <c r="E3877" s="1">
        <v>40635.57916666667</v>
      </c>
      <c r="F3877">
        <v>4.25</v>
      </c>
      <c r="G3877">
        <v>13234</v>
      </c>
      <c r="H3877" t="s">
        <v>10</v>
      </c>
      <c r="I3877" t="str">
        <f>IF(AND(LEFT(OnlineRetail[[#This Row],[InvoiceNo]],1)&lt;&gt;"C",OnlineRetail[[#This Row],[CustomerID]]&lt;&gt;""),"Yes","No")</f>
        <v>Yes</v>
      </c>
      <c r="J3877" s="4">
        <f>EOMONTH(OnlineRetail[[#This Row],[InvoiceDate]],-1)+1</f>
        <v>40634</v>
      </c>
      <c r="K3877" s="6">
        <f>OnlineRetail[[#This Row],[Quantity]]*OnlineRetail[[#This Row],[UnitPrice]]</f>
        <v>12.75</v>
      </c>
      <c r="L3877" t="str">
        <f t="shared" si="60"/>
        <v>13234|Apr-2011</v>
      </c>
    </row>
    <row r="3878" spans="1:12">
      <c r="A3878">
        <v>552576</v>
      </c>
      <c r="B3878" t="s">
        <v>221</v>
      </c>
      <c r="C3878" t="s">
        <v>53</v>
      </c>
      <c r="D3878">
        <v>15</v>
      </c>
      <c r="E3878" s="1">
        <v>40635.588888888888</v>
      </c>
      <c r="F3878">
        <v>3.39</v>
      </c>
      <c r="G3878">
        <v>13697</v>
      </c>
      <c r="H3878" t="s">
        <v>10</v>
      </c>
      <c r="I3878" t="str">
        <f>IF(AND(LEFT(OnlineRetail[[#This Row],[InvoiceNo]],1)&lt;&gt;"C",OnlineRetail[[#This Row],[CustomerID]]&lt;&gt;""),"Yes","No")</f>
        <v>Yes</v>
      </c>
      <c r="J3878" s="4">
        <f>EOMONTH(OnlineRetail[[#This Row],[InvoiceDate]],-1)+1</f>
        <v>40634</v>
      </c>
      <c r="K3878" s="6">
        <f>OnlineRetail[[#This Row],[Quantity]]*OnlineRetail[[#This Row],[UnitPrice]]</f>
        <v>50.85</v>
      </c>
      <c r="L3878" t="str">
        <f t="shared" si="60"/>
        <v>13697|Apr-2011</v>
      </c>
    </row>
    <row r="3879" spans="1:12">
      <c r="A3879">
        <v>537483</v>
      </c>
      <c r="B3879" t="s">
        <v>108</v>
      </c>
      <c r="C3879" t="s">
        <v>24</v>
      </c>
      <c r="D3879">
        <v>21</v>
      </c>
      <c r="E3879" s="1">
        <v>40635.606944444437</v>
      </c>
      <c r="F3879">
        <v>9.9499999999999993</v>
      </c>
      <c r="G3879">
        <v>12487</v>
      </c>
      <c r="H3879" t="s">
        <v>22</v>
      </c>
      <c r="I3879" t="str">
        <f>IF(AND(LEFT(OnlineRetail[[#This Row],[InvoiceNo]],1)&lt;&gt;"C",OnlineRetail[[#This Row],[CustomerID]]&lt;&gt;""),"Yes","No")</f>
        <v>Yes</v>
      </c>
      <c r="J3879" s="4">
        <f>EOMONTH(OnlineRetail[[#This Row],[InvoiceDate]],-1)+1</f>
        <v>40634</v>
      </c>
      <c r="K3879" s="6">
        <f>OnlineRetail[[#This Row],[Quantity]]*OnlineRetail[[#This Row],[UnitPrice]]</f>
        <v>208.95</v>
      </c>
      <c r="L3879" t="str">
        <f t="shared" si="60"/>
        <v>12487|Apr-2011</v>
      </c>
    </row>
    <row r="3880" spans="1:12">
      <c r="A3880">
        <v>554105</v>
      </c>
      <c r="B3880" t="s">
        <v>278</v>
      </c>
      <c r="C3880" t="s">
        <v>29</v>
      </c>
      <c r="D3880">
        <v>17</v>
      </c>
      <c r="E3880" s="1">
        <v>40635.617361111108</v>
      </c>
      <c r="F3880">
        <v>5.95</v>
      </c>
      <c r="G3880">
        <v>13987</v>
      </c>
      <c r="H3880" t="s">
        <v>10</v>
      </c>
      <c r="I3880" t="str">
        <f>IF(AND(LEFT(OnlineRetail[[#This Row],[InvoiceNo]],1)&lt;&gt;"C",OnlineRetail[[#This Row],[CustomerID]]&lt;&gt;""),"Yes","No")</f>
        <v>Yes</v>
      </c>
      <c r="J3880" s="4">
        <f>EOMONTH(OnlineRetail[[#This Row],[InvoiceDate]],-1)+1</f>
        <v>40634</v>
      </c>
      <c r="K3880" s="6">
        <f>OnlineRetail[[#This Row],[Quantity]]*OnlineRetail[[#This Row],[UnitPrice]]</f>
        <v>101.15</v>
      </c>
      <c r="L3880" t="str">
        <f t="shared" si="60"/>
        <v>13987|Apr-2011</v>
      </c>
    </row>
    <row r="3881" spans="1:12">
      <c r="A3881">
        <v>547574</v>
      </c>
      <c r="B3881" t="s">
        <v>204</v>
      </c>
      <c r="C3881" t="s">
        <v>27</v>
      </c>
      <c r="D3881">
        <v>9</v>
      </c>
      <c r="E3881" s="1">
        <v>40635.618055555547</v>
      </c>
      <c r="F3881">
        <v>9.9499999999999993</v>
      </c>
      <c r="G3881">
        <v>13362</v>
      </c>
      <c r="H3881" t="s">
        <v>10</v>
      </c>
      <c r="I3881" t="str">
        <f>IF(AND(LEFT(OnlineRetail[[#This Row],[InvoiceNo]],1)&lt;&gt;"C",OnlineRetail[[#This Row],[CustomerID]]&lt;&gt;""),"Yes","No")</f>
        <v>Yes</v>
      </c>
      <c r="J3881" s="4">
        <f>EOMONTH(OnlineRetail[[#This Row],[InvoiceDate]],-1)+1</f>
        <v>40634</v>
      </c>
      <c r="K3881" s="6">
        <f>OnlineRetail[[#This Row],[Quantity]]*OnlineRetail[[#This Row],[UnitPrice]]</f>
        <v>89.55</v>
      </c>
      <c r="L3881" t="str">
        <f t="shared" si="60"/>
        <v>13362|Apr-2011</v>
      </c>
    </row>
    <row r="3882" spans="1:12">
      <c r="A3882">
        <v>542523</v>
      </c>
      <c r="B3882" t="s">
        <v>255</v>
      </c>
      <c r="C3882" t="s">
        <v>9</v>
      </c>
      <c r="D3882">
        <v>1</v>
      </c>
      <c r="E3882" s="1">
        <v>40635.665972222218</v>
      </c>
      <c r="F3882">
        <v>1.65</v>
      </c>
      <c r="G3882">
        <v>13615</v>
      </c>
      <c r="H3882" t="s">
        <v>10</v>
      </c>
      <c r="I3882" t="str">
        <f>IF(AND(LEFT(OnlineRetail[[#This Row],[InvoiceNo]],1)&lt;&gt;"C",OnlineRetail[[#This Row],[CustomerID]]&lt;&gt;""),"Yes","No")</f>
        <v>Yes</v>
      </c>
      <c r="J3882" s="4">
        <f>EOMONTH(OnlineRetail[[#This Row],[InvoiceDate]],-1)+1</f>
        <v>40634</v>
      </c>
      <c r="K3882" s="6">
        <f>OnlineRetail[[#This Row],[Quantity]]*OnlineRetail[[#This Row],[UnitPrice]]</f>
        <v>1.65</v>
      </c>
      <c r="L3882" t="str">
        <f t="shared" si="60"/>
        <v>13615|Apr-2011</v>
      </c>
    </row>
    <row r="3883" spans="1:12">
      <c r="A3883">
        <v>554927</v>
      </c>
      <c r="B3883" t="s">
        <v>137</v>
      </c>
      <c r="C3883" t="s">
        <v>14</v>
      </c>
      <c r="D3883">
        <v>10</v>
      </c>
      <c r="E3883" s="1">
        <v>40635.667361111111</v>
      </c>
      <c r="F3883">
        <v>7.95</v>
      </c>
      <c r="G3883">
        <v>14251</v>
      </c>
      <c r="H3883" t="s">
        <v>70</v>
      </c>
      <c r="I3883" t="str">
        <f>IF(AND(LEFT(OnlineRetail[[#This Row],[InvoiceNo]],1)&lt;&gt;"C",OnlineRetail[[#This Row],[CustomerID]]&lt;&gt;""),"Yes","No")</f>
        <v>Yes</v>
      </c>
      <c r="J3883" s="4">
        <f>EOMONTH(OnlineRetail[[#This Row],[InvoiceDate]],-1)+1</f>
        <v>40634</v>
      </c>
      <c r="K3883" s="6">
        <f>OnlineRetail[[#This Row],[Quantity]]*OnlineRetail[[#This Row],[UnitPrice]]</f>
        <v>79.5</v>
      </c>
      <c r="L3883" t="str">
        <f t="shared" si="60"/>
        <v>14251|Apr-2011</v>
      </c>
    </row>
    <row r="3884" spans="1:12">
      <c r="A3884">
        <v>539418</v>
      </c>
      <c r="B3884" t="s">
        <v>134</v>
      </c>
      <c r="C3884" t="s">
        <v>24</v>
      </c>
      <c r="D3884">
        <v>19</v>
      </c>
      <c r="E3884" s="1">
        <v>40635.669444444437</v>
      </c>
      <c r="F3884">
        <v>5.95</v>
      </c>
      <c r="G3884">
        <v>13728</v>
      </c>
      <c r="H3884" t="s">
        <v>10</v>
      </c>
      <c r="I3884" t="str">
        <f>IF(AND(LEFT(OnlineRetail[[#This Row],[InvoiceNo]],1)&lt;&gt;"C",OnlineRetail[[#This Row],[CustomerID]]&lt;&gt;""),"Yes","No")</f>
        <v>Yes</v>
      </c>
      <c r="J3884" s="4">
        <f>EOMONTH(OnlineRetail[[#This Row],[InvoiceDate]],-1)+1</f>
        <v>40634</v>
      </c>
      <c r="K3884" s="6">
        <f>OnlineRetail[[#This Row],[Quantity]]*OnlineRetail[[#This Row],[UnitPrice]]</f>
        <v>113.05</v>
      </c>
      <c r="L3884" t="str">
        <f t="shared" si="60"/>
        <v>13728|Apr-2011</v>
      </c>
    </row>
    <row r="3885" spans="1:12">
      <c r="A3885">
        <v>551228</v>
      </c>
      <c r="B3885" t="s">
        <v>244</v>
      </c>
      <c r="C3885" t="s">
        <v>14</v>
      </c>
      <c r="D3885">
        <v>6</v>
      </c>
      <c r="E3885" s="1">
        <v>40635.676388888889</v>
      </c>
      <c r="F3885">
        <v>3.39</v>
      </c>
      <c r="G3885">
        <v>14005</v>
      </c>
      <c r="H3885" t="s">
        <v>10</v>
      </c>
      <c r="I3885" t="str">
        <f>IF(AND(LEFT(OnlineRetail[[#This Row],[InvoiceNo]],1)&lt;&gt;"C",OnlineRetail[[#This Row],[CustomerID]]&lt;&gt;""),"Yes","No")</f>
        <v>Yes</v>
      </c>
      <c r="J3885" s="4">
        <f>EOMONTH(OnlineRetail[[#This Row],[InvoiceDate]],-1)+1</f>
        <v>40634</v>
      </c>
      <c r="K3885" s="6">
        <f>OnlineRetail[[#This Row],[Quantity]]*OnlineRetail[[#This Row],[UnitPrice]]</f>
        <v>20.34</v>
      </c>
      <c r="L3885" t="str">
        <f t="shared" si="60"/>
        <v>14005|Apr-2011</v>
      </c>
    </row>
    <row r="3886" spans="1:12">
      <c r="A3886">
        <v>541586</v>
      </c>
      <c r="B3886" t="s">
        <v>214</v>
      </c>
      <c r="C3886" t="s">
        <v>24</v>
      </c>
      <c r="D3886">
        <v>5</v>
      </c>
      <c r="E3886" s="1">
        <v>40635.6875</v>
      </c>
      <c r="F3886">
        <v>1.25</v>
      </c>
      <c r="G3886">
        <v>14161</v>
      </c>
      <c r="H3886" t="s">
        <v>10</v>
      </c>
      <c r="I3886" t="str">
        <f>IF(AND(LEFT(OnlineRetail[[#This Row],[InvoiceNo]],1)&lt;&gt;"C",OnlineRetail[[#This Row],[CustomerID]]&lt;&gt;""),"Yes","No")</f>
        <v>Yes</v>
      </c>
      <c r="J3886" s="4">
        <f>EOMONTH(OnlineRetail[[#This Row],[InvoiceDate]],-1)+1</f>
        <v>40634</v>
      </c>
      <c r="K3886" s="6">
        <f>OnlineRetail[[#This Row],[Quantity]]*OnlineRetail[[#This Row],[UnitPrice]]</f>
        <v>6.25</v>
      </c>
      <c r="L3886" t="str">
        <f t="shared" si="60"/>
        <v>14161|Apr-2011</v>
      </c>
    </row>
    <row r="3887" spans="1:12">
      <c r="A3887">
        <v>547194</v>
      </c>
      <c r="B3887" t="s">
        <v>84</v>
      </c>
      <c r="C3887" t="s">
        <v>53</v>
      </c>
      <c r="D3887">
        <v>8</v>
      </c>
      <c r="E3887" s="1">
        <v>40635.689583333333</v>
      </c>
      <c r="F3887">
        <v>0.85</v>
      </c>
      <c r="G3887">
        <v>13709</v>
      </c>
      <c r="H3887" t="s">
        <v>10</v>
      </c>
      <c r="I3887" t="str">
        <f>IF(AND(LEFT(OnlineRetail[[#This Row],[InvoiceNo]],1)&lt;&gt;"C",OnlineRetail[[#This Row],[CustomerID]]&lt;&gt;""),"Yes","No")</f>
        <v>Yes</v>
      </c>
      <c r="J3887" s="4">
        <f>EOMONTH(OnlineRetail[[#This Row],[InvoiceDate]],-1)+1</f>
        <v>40634</v>
      </c>
      <c r="K3887" s="6">
        <f>OnlineRetail[[#This Row],[Quantity]]*OnlineRetail[[#This Row],[UnitPrice]]</f>
        <v>6.8</v>
      </c>
      <c r="L3887" t="str">
        <f t="shared" si="60"/>
        <v>13709|Apr-2011</v>
      </c>
    </row>
    <row r="3888" spans="1:12">
      <c r="A3888">
        <v>537473</v>
      </c>
      <c r="B3888" t="s">
        <v>246</v>
      </c>
      <c r="C3888" t="s">
        <v>50</v>
      </c>
      <c r="D3888">
        <v>21</v>
      </c>
      <c r="E3888" s="1">
        <v>40635.712500000001</v>
      </c>
      <c r="F3888">
        <v>4.25</v>
      </c>
      <c r="G3888">
        <v>13996</v>
      </c>
      <c r="H3888" t="s">
        <v>10</v>
      </c>
      <c r="I3888" t="str">
        <f>IF(AND(LEFT(OnlineRetail[[#This Row],[InvoiceNo]],1)&lt;&gt;"C",OnlineRetail[[#This Row],[CustomerID]]&lt;&gt;""),"Yes","No")</f>
        <v>Yes</v>
      </c>
      <c r="J3888" s="4">
        <f>EOMONTH(OnlineRetail[[#This Row],[InvoiceDate]],-1)+1</f>
        <v>40634</v>
      </c>
      <c r="K3888" s="6">
        <f>OnlineRetail[[#This Row],[Quantity]]*OnlineRetail[[#This Row],[UnitPrice]]</f>
        <v>89.25</v>
      </c>
      <c r="L3888" t="str">
        <f t="shared" si="60"/>
        <v>13996|Apr-2011</v>
      </c>
    </row>
    <row r="3889" spans="1:12">
      <c r="A3889">
        <v>554981</v>
      </c>
      <c r="B3889" t="s">
        <v>47</v>
      </c>
      <c r="C3889" t="s">
        <v>72</v>
      </c>
      <c r="D3889">
        <v>18</v>
      </c>
      <c r="E3889" s="1">
        <v>40635.715277777781</v>
      </c>
      <c r="F3889">
        <v>5.95</v>
      </c>
      <c r="G3889">
        <v>12678</v>
      </c>
      <c r="H3889" t="s">
        <v>10</v>
      </c>
      <c r="I3889" t="str">
        <f>IF(AND(LEFT(OnlineRetail[[#This Row],[InvoiceNo]],1)&lt;&gt;"C",OnlineRetail[[#This Row],[CustomerID]]&lt;&gt;""),"Yes","No")</f>
        <v>Yes</v>
      </c>
      <c r="J3889" s="4">
        <f>EOMONTH(OnlineRetail[[#This Row],[InvoiceDate]],-1)+1</f>
        <v>40634</v>
      </c>
      <c r="K3889" s="6">
        <f>OnlineRetail[[#This Row],[Quantity]]*OnlineRetail[[#This Row],[UnitPrice]]</f>
        <v>107.10000000000001</v>
      </c>
      <c r="L3889" t="str">
        <f t="shared" si="60"/>
        <v>12678|Apr-2011</v>
      </c>
    </row>
    <row r="3890" spans="1:12">
      <c r="A3890">
        <v>540032</v>
      </c>
      <c r="B3890" t="s">
        <v>198</v>
      </c>
      <c r="C3890" t="s">
        <v>50</v>
      </c>
      <c r="D3890">
        <v>10</v>
      </c>
      <c r="E3890" s="1">
        <v>40635.727083333331</v>
      </c>
      <c r="F3890">
        <v>5.95</v>
      </c>
      <c r="G3890">
        <v>13307</v>
      </c>
      <c r="H3890" t="s">
        <v>10</v>
      </c>
      <c r="I3890" t="str">
        <f>IF(AND(LEFT(OnlineRetail[[#This Row],[InvoiceNo]],1)&lt;&gt;"C",OnlineRetail[[#This Row],[CustomerID]]&lt;&gt;""),"Yes","No")</f>
        <v>Yes</v>
      </c>
      <c r="J3890" s="4">
        <f>EOMONTH(OnlineRetail[[#This Row],[InvoiceDate]],-1)+1</f>
        <v>40634</v>
      </c>
      <c r="K3890" s="6">
        <f>OnlineRetail[[#This Row],[Quantity]]*OnlineRetail[[#This Row],[UnitPrice]]</f>
        <v>59.5</v>
      </c>
      <c r="L3890" t="str">
        <f t="shared" si="60"/>
        <v>13307|Apr-2011</v>
      </c>
    </row>
    <row r="3891" spans="1:12">
      <c r="A3891">
        <v>555181</v>
      </c>
      <c r="B3891" t="s">
        <v>64</v>
      </c>
      <c r="C3891" t="s">
        <v>42</v>
      </c>
      <c r="D3891">
        <v>23</v>
      </c>
      <c r="E3891" s="1">
        <v>40635.75</v>
      </c>
      <c r="F3891">
        <v>1.25</v>
      </c>
      <c r="G3891">
        <v>13273</v>
      </c>
      <c r="H3891" t="s">
        <v>10</v>
      </c>
      <c r="I3891" t="str">
        <f>IF(AND(LEFT(OnlineRetail[[#This Row],[InvoiceNo]],1)&lt;&gt;"C",OnlineRetail[[#This Row],[CustomerID]]&lt;&gt;""),"Yes","No")</f>
        <v>Yes</v>
      </c>
      <c r="J3891" s="4">
        <f>EOMONTH(OnlineRetail[[#This Row],[InvoiceDate]],-1)+1</f>
        <v>40634</v>
      </c>
      <c r="K3891" s="6">
        <f>OnlineRetail[[#This Row],[Quantity]]*OnlineRetail[[#This Row],[UnitPrice]]</f>
        <v>28.75</v>
      </c>
      <c r="L3891" t="str">
        <f t="shared" si="60"/>
        <v>13273|Apr-2011</v>
      </c>
    </row>
    <row r="3892" spans="1:12">
      <c r="A3892">
        <v>548275</v>
      </c>
      <c r="B3892" t="s">
        <v>47</v>
      </c>
      <c r="C3892" t="s">
        <v>33</v>
      </c>
      <c r="D3892">
        <v>13</v>
      </c>
      <c r="E3892" s="1">
        <v>40635.756944444453</v>
      </c>
      <c r="F3892">
        <v>0.85</v>
      </c>
      <c r="G3892">
        <v>13106</v>
      </c>
      <c r="H3892" t="s">
        <v>10</v>
      </c>
      <c r="I3892" t="str">
        <f>IF(AND(LEFT(OnlineRetail[[#This Row],[InvoiceNo]],1)&lt;&gt;"C",OnlineRetail[[#This Row],[CustomerID]]&lt;&gt;""),"Yes","No")</f>
        <v>Yes</v>
      </c>
      <c r="J3892" s="4">
        <f>EOMONTH(OnlineRetail[[#This Row],[InvoiceDate]],-1)+1</f>
        <v>40634</v>
      </c>
      <c r="K3892" s="6">
        <f>OnlineRetail[[#This Row],[Quantity]]*OnlineRetail[[#This Row],[UnitPrice]]</f>
        <v>11.049999999999999</v>
      </c>
      <c r="L3892" t="str">
        <f t="shared" si="60"/>
        <v>13106|Apr-2011</v>
      </c>
    </row>
    <row r="3893" spans="1:12">
      <c r="A3893">
        <v>547425</v>
      </c>
      <c r="B3893" t="s">
        <v>188</v>
      </c>
      <c r="C3893" t="s">
        <v>24</v>
      </c>
      <c r="D3893">
        <v>7</v>
      </c>
      <c r="E3893" s="1">
        <v>40635.757638888892</v>
      </c>
      <c r="F3893">
        <v>4.95</v>
      </c>
      <c r="G3893">
        <v>13106</v>
      </c>
      <c r="H3893" t="s">
        <v>10</v>
      </c>
      <c r="I3893" t="str">
        <f>IF(AND(LEFT(OnlineRetail[[#This Row],[InvoiceNo]],1)&lt;&gt;"C",OnlineRetail[[#This Row],[CustomerID]]&lt;&gt;""),"Yes","No")</f>
        <v>Yes</v>
      </c>
      <c r="J3893" s="4">
        <f>EOMONTH(OnlineRetail[[#This Row],[InvoiceDate]],-1)+1</f>
        <v>40634</v>
      </c>
      <c r="K3893" s="6">
        <f>OnlineRetail[[#This Row],[Quantity]]*OnlineRetail[[#This Row],[UnitPrice]]</f>
        <v>34.65</v>
      </c>
      <c r="L3893" t="str">
        <f t="shared" si="60"/>
        <v>13106|Apr-2011</v>
      </c>
    </row>
    <row r="3894" spans="1:12" hidden="1">
      <c r="A3894">
        <v>541015</v>
      </c>
      <c r="B3894" t="s">
        <v>117</v>
      </c>
      <c r="C3894" t="s">
        <v>16</v>
      </c>
      <c r="D3894">
        <v>7</v>
      </c>
      <c r="E3894" s="1">
        <v>40635.762499999997</v>
      </c>
      <c r="F3894">
        <v>1.65</v>
      </c>
      <c r="H3894" t="s">
        <v>10</v>
      </c>
      <c r="I3894" t="str">
        <f>IF(AND(LEFT(OnlineRetail[[#This Row],[InvoiceNo]],1)&lt;&gt;"C",OnlineRetail[[#This Row],[CustomerID]]&lt;&gt;""),"Yes","No")</f>
        <v>No</v>
      </c>
      <c r="J3894" s="4">
        <f>EOMONTH(OnlineRetail[[#This Row],[InvoiceDate]],-1)+1</f>
        <v>40634</v>
      </c>
      <c r="K3894" s="6">
        <f>OnlineRetail[[#This Row],[Quantity]]*OnlineRetail[[#This Row],[UnitPrice]]</f>
        <v>11.549999999999999</v>
      </c>
      <c r="L3894" t="str">
        <f t="shared" si="60"/>
        <v/>
      </c>
    </row>
    <row r="3895" spans="1:12">
      <c r="A3895">
        <v>549159</v>
      </c>
      <c r="B3895" t="s">
        <v>185</v>
      </c>
      <c r="C3895" t="s">
        <v>42</v>
      </c>
      <c r="D3895">
        <v>9</v>
      </c>
      <c r="E3895" s="1">
        <v>40635.775000000001</v>
      </c>
      <c r="F3895">
        <v>4.25</v>
      </c>
      <c r="G3895">
        <v>12368</v>
      </c>
      <c r="H3895" t="s">
        <v>10</v>
      </c>
      <c r="I3895" t="str">
        <f>IF(AND(LEFT(OnlineRetail[[#This Row],[InvoiceNo]],1)&lt;&gt;"C",OnlineRetail[[#This Row],[CustomerID]]&lt;&gt;""),"Yes","No")</f>
        <v>Yes</v>
      </c>
      <c r="J3895" s="4">
        <f>EOMONTH(OnlineRetail[[#This Row],[InvoiceDate]],-1)+1</f>
        <v>40634</v>
      </c>
      <c r="K3895" s="6">
        <f>OnlineRetail[[#This Row],[Quantity]]*OnlineRetail[[#This Row],[UnitPrice]]</f>
        <v>38.25</v>
      </c>
      <c r="L3895" t="str">
        <f t="shared" si="60"/>
        <v>12368|Apr-2011</v>
      </c>
    </row>
    <row r="3896" spans="1:12">
      <c r="A3896">
        <v>541797</v>
      </c>
      <c r="B3896" t="s">
        <v>101</v>
      </c>
      <c r="C3896" t="s">
        <v>9</v>
      </c>
      <c r="D3896">
        <v>8</v>
      </c>
      <c r="E3896" s="1">
        <v>40635.775694444441</v>
      </c>
      <c r="F3896">
        <v>4.25</v>
      </c>
      <c r="G3896">
        <v>13642</v>
      </c>
      <c r="H3896" t="s">
        <v>10</v>
      </c>
      <c r="I3896" t="str">
        <f>IF(AND(LEFT(OnlineRetail[[#This Row],[InvoiceNo]],1)&lt;&gt;"C",OnlineRetail[[#This Row],[CustomerID]]&lt;&gt;""),"Yes","No")</f>
        <v>Yes</v>
      </c>
      <c r="J3896" s="4">
        <f>EOMONTH(OnlineRetail[[#This Row],[InvoiceDate]],-1)+1</f>
        <v>40634</v>
      </c>
      <c r="K3896" s="6">
        <f>OnlineRetail[[#This Row],[Quantity]]*OnlineRetail[[#This Row],[UnitPrice]]</f>
        <v>34</v>
      </c>
      <c r="L3896" t="str">
        <f t="shared" si="60"/>
        <v>13642|Apr-2011</v>
      </c>
    </row>
    <row r="3897" spans="1:12">
      <c r="A3897">
        <v>539526</v>
      </c>
      <c r="B3897" t="s">
        <v>61</v>
      </c>
      <c r="C3897" t="s">
        <v>40</v>
      </c>
      <c r="D3897">
        <v>5</v>
      </c>
      <c r="E3897" s="1">
        <v>40635.780555555553</v>
      </c>
      <c r="F3897">
        <v>1.65</v>
      </c>
      <c r="G3897">
        <v>12975</v>
      </c>
      <c r="H3897" t="s">
        <v>36</v>
      </c>
      <c r="I3897" t="str">
        <f>IF(AND(LEFT(OnlineRetail[[#This Row],[InvoiceNo]],1)&lt;&gt;"C",OnlineRetail[[#This Row],[CustomerID]]&lt;&gt;""),"Yes","No")</f>
        <v>Yes</v>
      </c>
      <c r="J3897" s="4">
        <f>EOMONTH(OnlineRetail[[#This Row],[InvoiceDate]],-1)+1</f>
        <v>40634</v>
      </c>
      <c r="K3897" s="6">
        <f>OnlineRetail[[#This Row],[Quantity]]*OnlineRetail[[#This Row],[UnitPrice]]</f>
        <v>8.25</v>
      </c>
      <c r="L3897" t="str">
        <f t="shared" si="60"/>
        <v>12975|Apr-2011</v>
      </c>
    </row>
    <row r="3898" spans="1:12">
      <c r="A3898">
        <v>550832</v>
      </c>
      <c r="B3898" t="s">
        <v>132</v>
      </c>
      <c r="C3898" t="s">
        <v>33</v>
      </c>
      <c r="D3898">
        <v>12</v>
      </c>
      <c r="E3898" s="1">
        <v>40635.800694444442</v>
      </c>
      <c r="F3898">
        <v>2.5499999999999998</v>
      </c>
      <c r="G3898">
        <v>13702</v>
      </c>
      <c r="H3898" t="s">
        <v>10</v>
      </c>
      <c r="I3898" t="str">
        <f>IF(AND(LEFT(OnlineRetail[[#This Row],[InvoiceNo]],1)&lt;&gt;"C",OnlineRetail[[#This Row],[CustomerID]]&lt;&gt;""),"Yes","No")</f>
        <v>Yes</v>
      </c>
      <c r="J3898" s="4">
        <f>EOMONTH(OnlineRetail[[#This Row],[InvoiceDate]],-1)+1</f>
        <v>40634</v>
      </c>
      <c r="K3898" s="6">
        <f>OnlineRetail[[#This Row],[Quantity]]*OnlineRetail[[#This Row],[UnitPrice]]</f>
        <v>30.599999999999998</v>
      </c>
      <c r="L3898" t="str">
        <f t="shared" si="60"/>
        <v>13702|Apr-2011</v>
      </c>
    </row>
    <row r="3899" spans="1:12">
      <c r="A3899">
        <v>555223</v>
      </c>
      <c r="B3899" t="s">
        <v>182</v>
      </c>
      <c r="C3899" t="s">
        <v>27</v>
      </c>
      <c r="D3899">
        <v>14</v>
      </c>
      <c r="E3899" s="1">
        <v>40635.804861111108</v>
      </c>
      <c r="F3899">
        <v>1.65</v>
      </c>
      <c r="G3899">
        <v>12492</v>
      </c>
      <c r="H3899" t="s">
        <v>10</v>
      </c>
      <c r="I3899" t="str">
        <f>IF(AND(LEFT(OnlineRetail[[#This Row],[InvoiceNo]],1)&lt;&gt;"C",OnlineRetail[[#This Row],[CustomerID]]&lt;&gt;""),"Yes","No")</f>
        <v>Yes</v>
      </c>
      <c r="J3899" s="4">
        <f>EOMONTH(OnlineRetail[[#This Row],[InvoiceDate]],-1)+1</f>
        <v>40634</v>
      </c>
      <c r="K3899" s="6">
        <f>OnlineRetail[[#This Row],[Quantity]]*OnlineRetail[[#This Row],[UnitPrice]]</f>
        <v>23.099999999999998</v>
      </c>
      <c r="L3899" t="str">
        <f t="shared" si="60"/>
        <v>12492|Apr-2011</v>
      </c>
    </row>
    <row r="3900" spans="1:12">
      <c r="A3900">
        <v>549538</v>
      </c>
      <c r="B3900" t="s">
        <v>283</v>
      </c>
      <c r="C3900" t="s">
        <v>24</v>
      </c>
      <c r="D3900">
        <v>21</v>
      </c>
      <c r="E3900" s="1">
        <v>40635.806250000001</v>
      </c>
      <c r="F3900">
        <v>4.95</v>
      </c>
      <c r="G3900">
        <v>12401</v>
      </c>
      <c r="H3900" t="s">
        <v>10</v>
      </c>
      <c r="I3900" t="str">
        <f>IF(AND(LEFT(OnlineRetail[[#This Row],[InvoiceNo]],1)&lt;&gt;"C",OnlineRetail[[#This Row],[CustomerID]]&lt;&gt;""),"Yes","No")</f>
        <v>Yes</v>
      </c>
      <c r="J3900" s="4">
        <f>EOMONTH(OnlineRetail[[#This Row],[InvoiceDate]],-1)+1</f>
        <v>40634</v>
      </c>
      <c r="K3900" s="6">
        <f>OnlineRetail[[#This Row],[Quantity]]*OnlineRetail[[#This Row],[UnitPrice]]</f>
        <v>103.95</v>
      </c>
      <c r="L3900" t="str">
        <f t="shared" si="60"/>
        <v>12401|Apr-2011</v>
      </c>
    </row>
    <row r="3901" spans="1:12">
      <c r="A3901">
        <v>548430</v>
      </c>
      <c r="B3901" t="s">
        <v>208</v>
      </c>
      <c r="C3901" t="s">
        <v>48</v>
      </c>
      <c r="D3901">
        <v>9</v>
      </c>
      <c r="E3901" s="1">
        <v>40635.809027777781</v>
      </c>
      <c r="F3901">
        <v>9.9499999999999993</v>
      </c>
      <c r="G3901">
        <v>12891</v>
      </c>
      <c r="H3901" t="s">
        <v>10</v>
      </c>
      <c r="I3901" t="str">
        <f>IF(AND(LEFT(OnlineRetail[[#This Row],[InvoiceNo]],1)&lt;&gt;"C",OnlineRetail[[#This Row],[CustomerID]]&lt;&gt;""),"Yes","No")</f>
        <v>Yes</v>
      </c>
      <c r="J3901" s="4">
        <f>EOMONTH(OnlineRetail[[#This Row],[InvoiceDate]],-1)+1</f>
        <v>40634</v>
      </c>
      <c r="K3901" s="6">
        <f>OnlineRetail[[#This Row],[Quantity]]*OnlineRetail[[#This Row],[UnitPrice]]</f>
        <v>89.55</v>
      </c>
      <c r="L3901" t="str">
        <f t="shared" si="60"/>
        <v>12891|Apr-2011</v>
      </c>
    </row>
    <row r="3902" spans="1:12">
      <c r="A3902">
        <v>544401</v>
      </c>
      <c r="B3902" t="s">
        <v>209</v>
      </c>
      <c r="C3902" t="s">
        <v>14</v>
      </c>
      <c r="D3902">
        <v>7</v>
      </c>
      <c r="E3902" s="1">
        <v>40635.813888888893</v>
      </c>
      <c r="F3902">
        <v>4.95</v>
      </c>
      <c r="G3902">
        <v>14324</v>
      </c>
      <c r="H3902" t="s">
        <v>10</v>
      </c>
      <c r="I3902" t="str">
        <f>IF(AND(LEFT(OnlineRetail[[#This Row],[InvoiceNo]],1)&lt;&gt;"C",OnlineRetail[[#This Row],[CustomerID]]&lt;&gt;""),"Yes","No")</f>
        <v>Yes</v>
      </c>
      <c r="J3902" s="4">
        <f>EOMONTH(OnlineRetail[[#This Row],[InvoiceDate]],-1)+1</f>
        <v>40634</v>
      </c>
      <c r="K3902" s="6">
        <f>OnlineRetail[[#This Row],[Quantity]]*OnlineRetail[[#This Row],[UnitPrice]]</f>
        <v>34.65</v>
      </c>
      <c r="L3902" t="str">
        <f t="shared" si="60"/>
        <v>14324|Apr-2011</v>
      </c>
    </row>
    <row r="3903" spans="1:12">
      <c r="A3903">
        <v>548619</v>
      </c>
      <c r="B3903" t="s">
        <v>198</v>
      </c>
      <c r="C3903" t="s">
        <v>83</v>
      </c>
      <c r="D3903">
        <v>20</v>
      </c>
      <c r="E3903" s="1">
        <v>40635.824999999997</v>
      </c>
      <c r="F3903">
        <v>3.39</v>
      </c>
      <c r="G3903">
        <v>12586</v>
      </c>
      <c r="H3903" t="s">
        <v>10</v>
      </c>
      <c r="I3903" t="str">
        <f>IF(AND(LEFT(OnlineRetail[[#This Row],[InvoiceNo]],1)&lt;&gt;"C",OnlineRetail[[#This Row],[CustomerID]]&lt;&gt;""),"Yes","No")</f>
        <v>Yes</v>
      </c>
      <c r="J3903" s="4">
        <f>EOMONTH(OnlineRetail[[#This Row],[InvoiceDate]],-1)+1</f>
        <v>40634</v>
      </c>
      <c r="K3903" s="6">
        <f>OnlineRetail[[#This Row],[Quantity]]*OnlineRetail[[#This Row],[UnitPrice]]</f>
        <v>67.8</v>
      </c>
      <c r="L3903" t="str">
        <f t="shared" si="60"/>
        <v>12586|Apr-2011</v>
      </c>
    </row>
    <row r="3904" spans="1:12">
      <c r="A3904">
        <v>541443</v>
      </c>
      <c r="B3904" t="s">
        <v>188</v>
      </c>
      <c r="C3904" t="s">
        <v>48</v>
      </c>
      <c r="D3904">
        <v>23</v>
      </c>
      <c r="E3904" s="1">
        <v>40635.825694444437</v>
      </c>
      <c r="F3904">
        <v>4.95</v>
      </c>
      <c r="G3904">
        <v>12971</v>
      </c>
      <c r="H3904" t="s">
        <v>10</v>
      </c>
      <c r="I3904" t="str">
        <f>IF(AND(LEFT(OnlineRetail[[#This Row],[InvoiceNo]],1)&lt;&gt;"C",OnlineRetail[[#This Row],[CustomerID]]&lt;&gt;""),"Yes","No")</f>
        <v>Yes</v>
      </c>
      <c r="J3904" s="4">
        <f>EOMONTH(OnlineRetail[[#This Row],[InvoiceDate]],-1)+1</f>
        <v>40634</v>
      </c>
      <c r="K3904" s="6">
        <f>OnlineRetail[[#This Row],[Quantity]]*OnlineRetail[[#This Row],[UnitPrice]]</f>
        <v>113.85000000000001</v>
      </c>
      <c r="L3904" t="str">
        <f t="shared" si="60"/>
        <v>12971|Apr-2011</v>
      </c>
    </row>
    <row r="3905" spans="1:12">
      <c r="A3905">
        <v>544443</v>
      </c>
      <c r="B3905" t="s">
        <v>175</v>
      </c>
      <c r="C3905" t="s">
        <v>46</v>
      </c>
      <c r="D3905">
        <v>12</v>
      </c>
      <c r="E3905" s="1">
        <v>40635.826388888891</v>
      </c>
      <c r="F3905">
        <v>4.25</v>
      </c>
      <c r="G3905">
        <v>14214</v>
      </c>
      <c r="H3905" t="s">
        <v>121</v>
      </c>
      <c r="I3905" t="str">
        <f>IF(AND(LEFT(OnlineRetail[[#This Row],[InvoiceNo]],1)&lt;&gt;"C",OnlineRetail[[#This Row],[CustomerID]]&lt;&gt;""),"Yes","No")</f>
        <v>Yes</v>
      </c>
      <c r="J3905" s="4">
        <f>EOMONTH(OnlineRetail[[#This Row],[InvoiceDate]],-1)+1</f>
        <v>40634</v>
      </c>
      <c r="K3905" s="6">
        <f>OnlineRetail[[#This Row],[Quantity]]*OnlineRetail[[#This Row],[UnitPrice]]</f>
        <v>51</v>
      </c>
      <c r="L3905" t="str">
        <f t="shared" si="60"/>
        <v>14214|Apr-2011</v>
      </c>
    </row>
    <row r="3906" spans="1:12">
      <c r="A3906">
        <v>551353</v>
      </c>
      <c r="B3906" t="s">
        <v>113</v>
      </c>
      <c r="C3906" t="s">
        <v>62</v>
      </c>
      <c r="D3906">
        <v>22</v>
      </c>
      <c r="E3906" s="1">
        <v>40635.831944444442</v>
      </c>
      <c r="F3906">
        <v>0.85</v>
      </c>
      <c r="G3906">
        <v>12652</v>
      </c>
      <c r="H3906" t="s">
        <v>10</v>
      </c>
      <c r="I3906" t="str">
        <f>IF(AND(LEFT(OnlineRetail[[#This Row],[InvoiceNo]],1)&lt;&gt;"C",OnlineRetail[[#This Row],[CustomerID]]&lt;&gt;""),"Yes","No")</f>
        <v>Yes</v>
      </c>
      <c r="J3906" s="4">
        <f>EOMONTH(OnlineRetail[[#This Row],[InvoiceDate]],-1)+1</f>
        <v>40634</v>
      </c>
      <c r="K3906" s="6">
        <f>OnlineRetail[[#This Row],[Quantity]]*OnlineRetail[[#This Row],[UnitPrice]]</f>
        <v>18.7</v>
      </c>
      <c r="L3906" t="str">
        <f t="shared" ref="L3906:L3969" si="61">IF(I3906="Yes",G3906&amp;"|"&amp;TEXT(J3906,"mmm-yyyy"),"")</f>
        <v>12652|Apr-2011</v>
      </c>
    </row>
    <row r="3907" spans="1:12">
      <c r="A3907">
        <v>556125</v>
      </c>
      <c r="B3907" t="s">
        <v>216</v>
      </c>
      <c r="C3907" t="s">
        <v>50</v>
      </c>
      <c r="D3907">
        <v>10</v>
      </c>
      <c r="E3907" s="1">
        <v>40636.334722222222</v>
      </c>
      <c r="F3907">
        <v>1.65</v>
      </c>
      <c r="G3907">
        <v>12591</v>
      </c>
      <c r="H3907" t="s">
        <v>10</v>
      </c>
      <c r="I3907" t="str">
        <f>IF(AND(LEFT(OnlineRetail[[#This Row],[InvoiceNo]],1)&lt;&gt;"C",OnlineRetail[[#This Row],[CustomerID]]&lt;&gt;""),"Yes","No")</f>
        <v>Yes</v>
      </c>
      <c r="J3907" s="4">
        <f>EOMONTH(OnlineRetail[[#This Row],[InvoiceDate]],-1)+1</f>
        <v>40634</v>
      </c>
      <c r="K3907" s="6">
        <f>OnlineRetail[[#This Row],[Quantity]]*OnlineRetail[[#This Row],[UnitPrice]]</f>
        <v>16.5</v>
      </c>
      <c r="L3907" t="str">
        <f t="shared" si="61"/>
        <v>12591|Apr-2011</v>
      </c>
    </row>
    <row r="3908" spans="1:12">
      <c r="A3908">
        <v>536897</v>
      </c>
      <c r="B3908" t="s">
        <v>96</v>
      </c>
      <c r="C3908" t="s">
        <v>53</v>
      </c>
      <c r="D3908">
        <v>4</v>
      </c>
      <c r="E3908" s="1">
        <v>40636.339583333327</v>
      </c>
      <c r="F3908">
        <v>4.95</v>
      </c>
      <c r="G3908">
        <v>12493</v>
      </c>
      <c r="H3908" t="s">
        <v>25</v>
      </c>
      <c r="I3908" t="str">
        <f>IF(AND(LEFT(OnlineRetail[[#This Row],[InvoiceNo]],1)&lt;&gt;"C",OnlineRetail[[#This Row],[CustomerID]]&lt;&gt;""),"Yes","No")</f>
        <v>Yes</v>
      </c>
      <c r="J3908" s="4">
        <f>EOMONTH(OnlineRetail[[#This Row],[InvoiceDate]],-1)+1</f>
        <v>40634</v>
      </c>
      <c r="K3908" s="6">
        <f>OnlineRetail[[#This Row],[Quantity]]*OnlineRetail[[#This Row],[UnitPrice]]</f>
        <v>19.8</v>
      </c>
      <c r="L3908" t="str">
        <f t="shared" si="61"/>
        <v>12493|Apr-2011</v>
      </c>
    </row>
    <row r="3909" spans="1:12">
      <c r="A3909">
        <v>545479</v>
      </c>
      <c r="B3909" t="s">
        <v>280</v>
      </c>
      <c r="C3909" t="s">
        <v>40</v>
      </c>
      <c r="D3909">
        <v>4</v>
      </c>
      <c r="E3909" s="1">
        <v>40636.352083333331</v>
      </c>
      <c r="F3909">
        <v>1.65</v>
      </c>
      <c r="G3909">
        <v>12354</v>
      </c>
      <c r="H3909" t="s">
        <v>10</v>
      </c>
      <c r="I3909" t="str">
        <f>IF(AND(LEFT(OnlineRetail[[#This Row],[InvoiceNo]],1)&lt;&gt;"C",OnlineRetail[[#This Row],[CustomerID]]&lt;&gt;""),"Yes","No")</f>
        <v>Yes</v>
      </c>
      <c r="J3909" s="4">
        <f>EOMONTH(OnlineRetail[[#This Row],[InvoiceDate]],-1)+1</f>
        <v>40634</v>
      </c>
      <c r="K3909" s="6">
        <f>OnlineRetail[[#This Row],[Quantity]]*OnlineRetail[[#This Row],[UnitPrice]]</f>
        <v>6.6</v>
      </c>
      <c r="L3909" t="str">
        <f t="shared" si="61"/>
        <v>12354|Apr-2011</v>
      </c>
    </row>
    <row r="3910" spans="1:12">
      <c r="A3910">
        <v>550975</v>
      </c>
      <c r="B3910" t="s">
        <v>157</v>
      </c>
      <c r="C3910" t="s">
        <v>50</v>
      </c>
      <c r="D3910">
        <v>5</v>
      </c>
      <c r="E3910" s="1">
        <v>40636.380555555559</v>
      </c>
      <c r="F3910">
        <v>4.25</v>
      </c>
      <c r="G3910">
        <v>12952</v>
      </c>
      <c r="H3910" t="s">
        <v>10</v>
      </c>
      <c r="I3910" t="str">
        <f>IF(AND(LEFT(OnlineRetail[[#This Row],[InvoiceNo]],1)&lt;&gt;"C",OnlineRetail[[#This Row],[CustomerID]]&lt;&gt;""),"Yes","No")</f>
        <v>Yes</v>
      </c>
      <c r="J3910" s="4">
        <f>EOMONTH(OnlineRetail[[#This Row],[InvoiceDate]],-1)+1</f>
        <v>40634</v>
      </c>
      <c r="K3910" s="6">
        <f>OnlineRetail[[#This Row],[Quantity]]*OnlineRetail[[#This Row],[UnitPrice]]</f>
        <v>21.25</v>
      </c>
      <c r="L3910" t="str">
        <f t="shared" si="61"/>
        <v>12952|Apr-2011</v>
      </c>
    </row>
    <row r="3911" spans="1:12">
      <c r="A3911">
        <v>552434</v>
      </c>
      <c r="B3911" t="s">
        <v>227</v>
      </c>
      <c r="C3911" t="s">
        <v>72</v>
      </c>
      <c r="D3911">
        <v>1</v>
      </c>
      <c r="E3911" s="1">
        <v>40636.380555555559</v>
      </c>
      <c r="F3911">
        <v>5.95</v>
      </c>
      <c r="G3911">
        <v>13132</v>
      </c>
      <c r="H3911" t="s">
        <v>10</v>
      </c>
      <c r="I3911" t="str">
        <f>IF(AND(LEFT(OnlineRetail[[#This Row],[InvoiceNo]],1)&lt;&gt;"C",OnlineRetail[[#This Row],[CustomerID]]&lt;&gt;""),"Yes","No")</f>
        <v>Yes</v>
      </c>
      <c r="J3911" s="4">
        <f>EOMONTH(OnlineRetail[[#This Row],[InvoiceDate]],-1)+1</f>
        <v>40634</v>
      </c>
      <c r="K3911" s="6">
        <f>OnlineRetail[[#This Row],[Quantity]]*OnlineRetail[[#This Row],[UnitPrice]]</f>
        <v>5.95</v>
      </c>
      <c r="L3911" t="str">
        <f t="shared" si="61"/>
        <v>13132|Apr-2011</v>
      </c>
    </row>
    <row r="3912" spans="1:12">
      <c r="A3912">
        <v>538083</v>
      </c>
      <c r="B3912" t="s">
        <v>280</v>
      </c>
      <c r="C3912" t="s">
        <v>16</v>
      </c>
      <c r="D3912">
        <v>15</v>
      </c>
      <c r="E3912" s="1">
        <v>40636.390277777777</v>
      </c>
      <c r="F3912">
        <v>0.85</v>
      </c>
      <c r="G3912">
        <v>14039</v>
      </c>
      <c r="H3912" t="s">
        <v>126</v>
      </c>
      <c r="I3912" t="str">
        <f>IF(AND(LEFT(OnlineRetail[[#This Row],[InvoiceNo]],1)&lt;&gt;"C",OnlineRetail[[#This Row],[CustomerID]]&lt;&gt;""),"Yes","No")</f>
        <v>Yes</v>
      </c>
      <c r="J3912" s="4">
        <f>EOMONTH(OnlineRetail[[#This Row],[InvoiceDate]],-1)+1</f>
        <v>40634</v>
      </c>
      <c r="K3912" s="6">
        <f>OnlineRetail[[#This Row],[Quantity]]*OnlineRetail[[#This Row],[UnitPrice]]</f>
        <v>12.75</v>
      </c>
      <c r="L3912" t="str">
        <f t="shared" si="61"/>
        <v>14039|Apr-2011</v>
      </c>
    </row>
    <row r="3913" spans="1:12">
      <c r="A3913">
        <v>545541</v>
      </c>
      <c r="B3913" t="s">
        <v>227</v>
      </c>
      <c r="C3913" t="s">
        <v>27</v>
      </c>
      <c r="D3913">
        <v>7</v>
      </c>
      <c r="E3913" s="1">
        <v>40636.392361111109</v>
      </c>
      <c r="F3913">
        <v>1.65</v>
      </c>
      <c r="G3913">
        <v>13917</v>
      </c>
      <c r="H3913" t="s">
        <v>17</v>
      </c>
      <c r="I3913" t="str">
        <f>IF(AND(LEFT(OnlineRetail[[#This Row],[InvoiceNo]],1)&lt;&gt;"C",OnlineRetail[[#This Row],[CustomerID]]&lt;&gt;""),"Yes","No")</f>
        <v>Yes</v>
      </c>
      <c r="J3913" s="4">
        <f>EOMONTH(OnlineRetail[[#This Row],[InvoiceDate]],-1)+1</f>
        <v>40634</v>
      </c>
      <c r="K3913" s="6">
        <f>OnlineRetail[[#This Row],[Quantity]]*OnlineRetail[[#This Row],[UnitPrice]]</f>
        <v>11.549999999999999</v>
      </c>
      <c r="L3913" t="str">
        <f t="shared" si="61"/>
        <v>13917|Apr-2011</v>
      </c>
    </row>
    <row r="3914" spans="1:12">
      <c r="A3914">
        <v>542504</v>
      </c>
      <c r="B3914" t="s">
        <v>38</v>
      </c>
      <c r="C3914" t="s">
        <v>16</v>
      </c>
      <c r="D3914">
        <v>11</v>
      </c>
      <c r="E3914" s="1">
        <v>40636.393055555563</v>
      </c>
      <c r="F3914">
        <v>0.85</v>
      </c>
      <c r="G3914">
        <v>14114</v>
      </c>
      <c r="H3914" t="s">
        <v>10</v>
      </c>
      <c r="I3914" t="str">
        <f>IF(AND(LEFT(OnlineRetail[[#This Row],[InvoiceNo]],1)&lt;&gt;"C",OnlineRetail[[#This Row],[CustomerID]]&lt;&gt;""),"Yes","No")</f>
        <v>Yes</v>
      </c>
      <c r="J3914" s="4">
        <f>EOMONTH(OnlineRetail[[#This Row],[InvoiceDate]],-1)+1</f>
        <v>40634</v>
      </c>
      <c r="K3914" s="6">
        <f>OnlineRetail[[#This Row],[Quantity]]*OnlineRetail[[#This Row],[UnitPrice]]</f>
        <v>9.35</v>
      </c>
      <c r="L3914" t="str">
        <f t="shared" si="61"/>
        <v>14114|Apr-2011</v>
      </c>
    </row>
    <row r="3915" spans="1:12">
      <c r="A3915">
        <v>543900</v>
      </c>
      <c r="B3915" t="s">
        <v>55</v>
      </c>
      <c r="C3915" t="s">
        <v>83</v>
      </c>
      <c r="D3915">
        <v>17</v>
      </c>
      <c r="E3915" s="1">
        <v>40636.401388888888</v>
      </c>
      <c r="F3915">
        <v>4.95</v>
      </c>
      <c r="G3915">
        <v>12423</v>
      </c>
      <c r="H3915" t="s">
        <v>10</v>
      </c>
      <c r="I3915" t="str">
        <f>IF(AND(LEFT(OnlineRetail[[#This Row],[InvoiceNo]],1)&lt;&gt;"C",OnlineRetail[[#This Row],[CustomerID]]&lt;&gt;""),"Yes","No")</f>
        <v>Yes</v>
      </c>
      <c r="J3915" s="4">
        <f>EOMONTH(OnlineRetail[[#This Row],[InvoiceDate]],-1)+1</f>
        <v>40634</v>
      </c>
      <c r="K3915" s="6">
        <f>OnlineRetail[[#This Row],[Quantity]]*OnlineRetail[[#This Row],[UnitPrice]]</f>
        <v>84.15</v>
      </c>
      <c r="L3915" t="str">
        <f t="shared" si="61"/>
        <v>12423|Apr-2011</v>
      </c>
    </row>
    <row r="3916" spans="1:12">
      <c r="A3916">
        <v>555133</v>
      </c>
      <c r="B3916" t="s">
        <v>282</v>
      </c>
      <c r="C3916" t="s">
        <v>62</v>
      </c>
      <c r="D3916">
        <v>7</v>
      </c>
      <c r="E3916" s="1">
        <v>40636.416666666657</v>
      </c>
      <c r="F3916">
        <v>9.9499999999999993</v>
      </c>
      <c r="G3916">
        <v>12975</v>
      </c>
      <c r="H3916" t="s">
        <v>10</v>
      </c>
      <c r="I3916" t="str">
        <f>IF(AND(LEFT(OnlineRetail[[#This Row],[InvoiceNo]],1)&lt;&gt;"C",OnlineRetail[[#This Row],[CustomerID]]&lt;&gt;""),"Yes","No")</f>
        <v>Yes</v>
      </c>
      <c r="J3916" s="4">
        <f>EOMONTH(OnlineRetail[[#This Row],[InvoiceDate]],-1)+1</f>
        <v>40634</v>
      </c>
      <c r="K3916" s="6">
        <f>OnlineRetail[[#This Row],[Quantity]]*OnlineRetail[[#This Row],[UnitPrice]]</f>
        <v>69.649999999999991</v>
      </c>
      <c r="L3916" t="str">
        <f t="shared" si="61"/>
        <v>12975|Apr-2011</v>
      </c>
    </row>
    <row r="3917" spans="1:12">
      <c r="A3917">
        <v>546987</v>
      </c>
      <c r="B3917" t="s">
        <v>84</v>
      </c>
      <c r="C3917" t="s">
        <v>62</v>
      </c>
      <c r="D3917">
        <v>5</v>
      </c>
      <c r="E3917" s="1">
        <v>40636.418055555558</v>
      </c>
      <c r="F3917">
        <v>2.1</v>
      </c>
      <c r="G3917">
        <v>13302</v>
      </c>
      <c r="H3917" t="s">
        <v>10</v>
      </c>
      <c r="I3917" t="str">
        <f>IF(AND(LEFT(OnlineRetail[[#This Row],[InvoiceNo]],1)&lt;&gt;"C",OnlineRetail[[#This Row],[CustomerID]]&lt;&gt;""),"Yes","No")</f>
        <v>Yes</v>
      </c>
      <c r="J3917" s="4">
        <f>EOMONTH(OnlineRetail[[#This Row],[InvoiceDate]],-1)+1</f>
        <v>40634</v>
      </c>
      <c r="K3917" s="6">
        <f>OnlineRetail[[#This Row],[Quantity]]*OnlineRetail[[#This Row],[UnitPrice]]</f>
        <v>10.5</v>
      </c>
      <c r="L3917" t="str">
        <f t="shared" si="61"/>
        <v>13302|Apr-2011</v>
      </c>
    </row>
    <row r="3918" spans="1:12">
      <c r="A3918">
        <v>549232</v>
      </c>
      <c r="B3918" t="s">
        <v>30</v>
      </c>
      <c r="C3918" t="s">
        <v>62</v>
      </c>
      <c r="D3918">
        <v>19</v>
      </c>
      <c r="E3918" s="1">
        <v>40636.450694444437</v>
      </c>
      <c r="F3918">
        <v>0.85</v>
      </c>
      <c r="G3918">
        <v>13653</v>
      </c>
      <c r="H3918" t="s">
        <v>10</v>
      </c>
      <c r="I3918" t="str">
        <f>IF(AND(LEFT(OnlineRetail[[#This Row],[InvoiceNo]],1)&lt;&gt;"C",OnlineRetail[[#This Row],[CustomerID]]&lt;&gt;""),"Yes","No")</f>
        <v>Yes</v>
      </c>
      <c r="J3918" s="4">
        <f>EOMONTH(OnlineRetail[[#This Row],[InvoiceDate]],-1)+1</f>
        <v>40634</v>
      </c>
      <c r="K3918" s="6">
        <f>OnlineRetail[[#This Row],[Quantity]]*OnlineRetail[[#This Row],[UnitPrice]]</f>
        <v>16.149999999999999</v>
      </c>
      <c r="L3918" t="str">
        <f t="shared" si="61"/>
        <v>13653|Apr-2011</v>
      </c>
    </row>
    <row r="3919" spans="1:12">
      <c r="A3919">
        <v>555538</v>
      </c>
      <c r="B3919" t="s">
        <v>282</v>
      </c>
      <c r="C3919" t="s">
        <v>50</v>
      </c>
      <c r="D3919">
        <v>15</v>
      </c>
      <c r="E3919" s="1">
        <v>40636.452777777777</v>
      </c>
      <c r="F3919">
        <v>1.65</v>
      </c>
      <c r="G3919">
        <v>12933</v>
      </c>
      <c r="H3919" t="s">
        <v>10</v>
      </c>
      <c r="I3919" t="str">
        <f>IF(AND(LEFT(OnlineRetail[[#This Row],[InvoiceNo]],1)&lt;&gt;"C",OnlineRetail[[#This Row],[CustomerID]]&lt;&gt;""),"Yes","No")</f>
        <v>Yes</v>
      </c>
      <c r="J3919" s="4">
        <f>EOMONTH(OnlineRetail[[#This Row],[InvoiceDate]],-1)+1</f>
        <v>40634</v>
      </c>
      <c r="K3919" s="6">
        <f>OnlineRetail[[#This Row],[Quantity]]*OnlineRetail[[#This Row],[UnitPrice]]</f>
        <v>24.75</v>
      </c>
      <c r="L3919" t="str">
        <f t="shared" si="61"/>
        <v>12933|Apr-2011</v>
      </c>
    </row>
    <row r="3920" spans="1:12">
      <c r="A3920">
        <v>541011</v>
      </c>
      <c r="B3920" t="s">
        <v>209</v>
      </c>
      <c r="C3920" t="s">
        <v>16</v>
      </c>
      <c r="D3920">
        <v>14</v>
      </c>
      <c r="E3920" s="1">
        <v>40636.456250000003</v>
      </c>
      <c r="F3920">
        <v>1.65</v>
      </c>
      <c r="G3920">
        <v>14252</v>
      </c>
      <c r="H3920" t="s">
        <v>10</v>
      </c>
      <c r="I3920" t="str">
        <f>IF(AND(LEFT(OnlineRetail[[#This Row],[InvoiceNo]],1)&lt;&gt;"C",OnlineRetail[[#This Row],[CustomerID]]&lt;&gt;""),"Yes","No")</f>
        <v>Yes</v>
      </c>
      <c r="J3920" s="4">
        <f>EOMONTH(OnlineRetail[[#This Row],[InvoiceDate]],-1)+1</f>
        <v>40634</v>
      </c>
      <c r="K3920" s="6">
        <f>OnlineRetail[[#This Row],[Quantity]]*OnlineRetail[[#This Row],[UnitPrice]]</f>
        <v>23.099999999999998</v>
      </c>
      <c r="L3920" t="str">
        <f t="shared" si="61"/>
        <v>14252|Apr-2011</v>
      </c>
    </row>
    <row r="3921" spans="1:12">
      <c r="A3921">
        <v>538685</v>
      </c>
      <c r="B3921" t="s">
        <v>285</v>
      </c>
      <c r="C3921" t="s">
        <v>27</v>
      </c>
      <c r="D3921">
        <v>24</v>
      </c>
      <c r="E3921" s="1">
        <v>40636.462500000001</v>
      </c>
      <c r="F3921">
        <v>1.65</v>
      </c>
      <c r="G3921">
        <v>12646</v>
      </c>
      <c r="H3921" t="s">
        <v>70</v>
      </c>
      <c r="I3921" t="str">
        <f>IF(AND(LEFT(OnlineRetail[[#This Row],[InvoiceNo]],1)&lt;&gt;"C",OnlineRetail[[#This Row],[CustomerID]]&lt;&gt;""),"Yes","No")</f>
        <v>Yes</v>
      </c>
      <c r="J3921" s="4">
        <f>EOMONTH(OnlineRetail[[#This Row],[InvoiceDate]],-1)+1</f>
        <v>40634</v>
      </c>
      <c r="K3921" s="6">
        <f>OnlineRetail[[#This Row],[Quantity]]*OnlineRetail[[#This Row],[UnitPrice]]</f>
        <v>39.599999999999994</v>
      </c>
      <c r="L3921" t="str">
        <f t="shared" si="61"/>
        <v>12646|Apr-2011</v>
      </c>
    </row>
    <row r="3922" spans="1:12">
      <c r="A3922">
        <v>540988</v>
      </c>
      <c r="B3922" t="s">
        <v>273</v>
      </c>
      <c r="C3922" t="s">
        <v>62</v>
      </c>
      <c r="D3922">
        <v>10</v>
      </c>
      <c r="E3922" s="1">
        <v>40636.466666666667</v>
      </c>
      <c r="F3922">
        <v>2.1</v>
      </c>
      <c r="G3922">
        <v>12788</v>
      </c>
      <c r="H3922" t="s">
        <v>70</v>
      </c>
      <c r="I3922" t="str">
        <f>IF(AND(LEFT(OnlineRetail[[#This Row],[InvoiceNo]],1)&lt;&gt;"C",OnlineRetail[[#This Row],[CustomerID]]&lt;&gt;""),"Yes","No")</f>
        <v>Yes</v>
      </c>
      <c r="J3922" s="4">
        <f>EOMONTH(OnlineRetail[[#This Row],[InvoiceDate]],-1)+1</f>
        <v>40634</v>
      </c>
      <c r="K3922" s="6">
        <f>OnlineRetail[[#This Row],[Quantity]]*OnlineRetail[[#This Row],[UnitPrice]]</f>
        <v>21</v>
      </c>
      <c r="L3922" t="str">
        <f t="shared" si="61"/>
        <v>12788|Apr-2011</v>
      </c>
    </row>
    <row r="3923" spans="1:12">
      <c r="A3923">
        <v>555289</v>
      </c>
      <c r="B3923" t="s">
        <v>249</v>
      </c>
      <c r="C3923" t="s">
        <v>9</v>
      </c>
      <c r="D3923">
        <v>11</v>
      </c>
      <c r="E3923" s="1">
        <v>40636.470138888893</v>
      </c>
      <c r="F3923">
        <v>7.95</v>
      </c>
      <c r="G3923">
        <v>14152</v>
      </c>
      <c r="H3923" t="s">
        <v>10</v>
      </c>
      <c r="I3923" t="str">
        <f>IF(AND(LEFT(OnlineRetail[[#This Row],[InvoiceNo]],1)&lt;&gt;"C",OnlineRetail[[#This Row],[CustomerID]]&lt;&gt;""),"Yes","No")</f>
        <v>Yes</v>
      </c>
      <c r="J3923" s="4">
        <f>EOMONTH(OnlineRetail[[#This Row],[InvoiceDate]],-1)+1</f>
        <v>40634</v>
      </c>
      <c r="K3923" s="6">
        <f>OnlineRetail[[#This Row],[Quantity]]*OnlineRetail[[#This Row],[UnitPrice]]</f>
        <v>87.45</v>
      </c>
      <c r="L3923" t="str">
        <f t="shared" si="61"/>
        <v>14152|Apr-2011</v>
      </c>
    </row>
    <row r="3924" spans="1:12">
      <c r="A3924">
        <v>538234</v>
      </c>
      <c r="B3924" t="s">
        <v>106</v>
      </c>
      <c r="C3924" t="s">
        <v>48</v>
      </c>
      <c r="D3924">
        <v>20</v>
      </c>
      <c r="E3924" s="1">
        <v>40636.493750000001</v>
      </c>
      <c r="F3924">
        <v>1.65</v>
      </c>
      <c r="G3924">
        <v>12881</v>
      </c>
      <c r="H3924" t="s">
        <v>10</v>
      </c>
      <c r="I3924" t="str">
        <f>IF(AND(LEFT(OnlineRetail[[#This Row],[InvoiceNo]],1)&lt;&gt;"C",OnlineRetail[[#This Row],[CustomerID]]&lt;&gt;""),"Yes","No")</f>
        <v>Yes</v>
      </c>
      <c r="J3924" s="4">
        <f>EOMONTH(OnlineRetail[[#This Row],[InvoiceDate]],-1)+1</f>
        <v>40634</v>
      </c>
      <c r="K3924" s="6">
        <f>OnlineRetail[[#This Row],[Quantity]]*OnlineRetail[[#This Row],[UnitPrice]]</f>
        <v>33</v>
      </c>
      <c r="L3924" t="str">
        <f t="shared" si="61"/>
        <v>12881|Apr-2011</v>
      </c>
    </row>
    <row r="3925" spans="1:12">
      <c r="A3925">
        <v>547812</v>
      </c>
      <c r="B3925" t="s">
        <v>131</v>
      </c>
      <c r="C3925" t="s">
        <v>24</v>
      </c>
      <c r="D3925">
        <v>2</v>
      </c>
      <c r="E3925" s="1">
        <v>40636.49722222222</v>
      </c>
      <c r="F3925">
        <v>1.25</v>
      </c>
      <c r="G3925">
        <v>13106</v>
      </c>
      <c r="H3925" t="s">
        <v>10</v>
      </c>
      <c r="I3925" t="str">
        <f>IF(AND(LEFT(OnlineRetail[[#This Row],[InvoiceNo]],1)&lt;&gt;"C",OnlineRetail[[#This Row],[CustomerID]]&lt;&gt;""),"Yes","No")</f>
        <v>Yes</v>
      </c>
      <c r="J3925" s="4">
        <f>EOMONTH(OnlineRetail[[#This Row],[InvoiceDate]],-1)+1</f>
        <v>40634</v>
      </c>
      <c r="K3925" s="6">
        <f>OnlineRetail[[#This Row],[Quantity]]*OnlineRetail[[#This Row],[UnitPrice]]</f>
        <v>2.5</v>
      </c>
      <c r="L3925" t="str">
        <f t="shared" si="61"/>
        <v>13106|Apr-2011</v>
      </c>
    </row>
    <row r="3926" spans="1:12">
      <c r="A3926">
        <v>548158</v>
      </c>
      <c r="B3926" t="s">
        <v>225</v>
      </c>
      <c r="C3926" t="s">
        <v>21</v>
      </c>
      <c r="D3926">
        <v>12</v>
      </c>
      <c r="E3926" s="1">
        <v>40636.513194444437</v>
      </c>
      <c r="F3926">
        <v>5.95</v>
      </c>
      <c r="G3926">
        <v>14106</v>
      </c>
      <c r="H3926" t="s">
        <v>25</v>
      </c>
      <c r="I3926" t="str">
        <f>IF(AND(LEFT(OnlineRetail[[#This Row],[InvoiceNo]],1)&lt;&gt;"C",OnlineRetail[[#This Row],[CustomerID]]&lt;&gt;""),"Yes","No")</f>
        <v>Yes</v>
      </c>
      <c r="J3926" s="4">
        <f>EOMONTH(OnlineRetail[[#This Row],[InvoiceDate]],-1)+1</f>
        <v>40634</v>
      </c>
      <c r="K3926" s="6">
        <f>OnlineRetail[[#This Row],[Quantity]]*OnlineRetail[[#This Row],[UnitPrice]]</f>
        <v>71.400000000000006</v>
      </c>
      <c r="L3926" t="str">
        <f t="shared" si="61"/>
        <v>14106|Apr-2011</v>
      </c>
    </row>
    <row r="3927" spans="1:12">
      <c r="A3927">
        <v>539971</v>
      </c>
      <c r="B3927" t="s">
        <v>256</v>
      </c>
      <c r="C3927" t="s">
        <v>27</v>
      </c>
      <c r="D3927">
        <v>11</v>
      </c>
      <c r="E3927" s="1">
        <v>40636.51458333333</v>
      </c>
      <c r="F3927">
        <v>1.65</v>
      </c>
      <c r="G3927">
        <v>13781</v>
      </c>
      <c r="H3927" t="s">
        <v>10</v>
      </c>
      <c r="I3927" t="str">
        <f>IF(AND(LEFT(OnlineRetail[[#This Row],[InvoiceNo]],1)&lt;&gt;"C",OnlineRetail[[#This Row],[CustomerID]]&lt;&gt;""),"Yes","No")</f>
        <v>Yes</v>
      </c>
      <c r="J3927" s="4">
        <f>EOMONTH(OnlineRetail[[#This Row],[InvoiceDate]],-1)+1</f>
        <v>40634</v>
      </c>
      <c r="K3927" s="6">
        <f>OnlineRetail[[#This Row],[Quantity]]*OnlineRetail[[#This Row],[UnitPrice]]</f>
        <v>18.149999999999999</v>
      </c>
      <c r="L3927" t="str">
        <f t="shared" si="61"/>
        <v>13781|Apr-2011</v>
      </c>
    </row>
    <row r="3928" spans="1:12">
      <c r="A3928">
        <v>549482</v>
      </c>
      <c r="B3928" t="s">
        <v>255</v>
      </c>
      <c r="C3928" t="s">
        <v>46</v>
      </c>
      <c r="D3928">
        <v>3</v>
      </c>
      <c r="E3928" s="1">
        <v>40636.521527777782</v>
      </c>
      <c r="F3928">
        <v>4.25</v>
      </c>
      <c r="G3928">
        <v>12575</v>
      </c>
      <c r="H3928" t="s">
        <v>10</v>
      </c>
      <c r="I3928" t="str">
        <f>IF(AND(LEFT(OnlineRetail[[#This Row],[InvoiceNo]],1)&lt;&gt;"C",OnlineRetail[[#This Row],[CustomerID]]&lt;&gt;""),"Yes","No")</f>
        <v>Yes</v>
      </c>
      <c r="J3928" s="4">
        <f>EOMONTH(OnlineRetail[[#This Row],[InvoiceDate]],-1)+1</f>
        <v>40634</v>
      </c>
      <c r="K3928" s="6">
        <f>OnlineRetail[[#This Row],[Quantity]]*OnlineRetail[[#This Row],[UnitPrice]]</f>
        <v>12.75</v>
      </c>
      <c r="L3928" t="str">
        <f t="shared" si="61"/>
        <v>12575|Apr-2011</v>
      </c>
    </row>
    <row r="3929" spans="1:12">
      <c r="A3929">
        <v>544179</v>
      </c>
      <c r="B3929" t="s">
        <v>198</v>
      </c>
      <c r="C3929" t="s">
        <v>19</v>
      </c>
      <c r="D3929">
        <v>16</v>
      </c>
      <c r="E3929" s="1">
        <v>40636.531944444447</v>
      </c>
      <c r="F3929">
        <v>9.9499999999999993</v>
      </c>
      <c r="G3929">
        <v>14209</v>
      </c>
      <c r="H3929" t="s">
        <v>70</v>
      </c>
      <c r="I3929" t="str">
        <f>IF(AND(LEFT(OnlineRetail[[#This Row],[InvoiceNo]],1)&lt;&gt;"C",OnlineRetail[[#This Row],[CustomerID]]&lt;&gt;""),"Yes","No")</f>
        <v>Yes</v>
      </c>
      <c r="J3929" s="4">
        <f>EOMONTH(OnlineRetail[[#This Row],[InvoiceDate]],-1)+1</f>
        <v>40634</v>
      </c>
      <c r="K3929" s="6">
        <f>OnlineRetail[[#This Row],[Quantity]]*OnlineRetail[[#This Row],[UnitPrice]]</f>
        <v>159.19999999999999</v>
      </c>
      <c r="L3929" t="str">
        <f t="shared" si="61"/>
        <v>14209|Apr-2011</v>
      </c>
    </row>
    <row r="3930" spans="1:12">
      <c r="A3930">
        <v>555156</v>
      </c>
      <c r="B3930" t="s">
        <v>207</v>
      </c>
      <c r="C3930" t="s">
        <v>29</v>
      </c>
      <c r="D3930">
        <v>2</v>
      </c>
      <c r="E3930" s="1">
        <v>40636.536111111112</v>
      </c>
      <c r="F3930">
        <v>2.5499999999999998</v>
      </c>
      <c r="G3930">
        <v>14180</v>
      </c>
      <c r="H3930" t="s">
        <v>10</v>
      </c>
      <c r="I3930" t="str">
        <f>IF(AND(LEFT(OnlineRetail[[#This Row],[InvoiceNo]],1)&lt;&gt;"C",OnlineRetail[[#This Row],[CustomerID]]&lt;&gt;""),"Yes","No")</f>
        <v>Yes</v>
      </c>
      <c r="J3930" s="4">
        <f>EOMONTH(OnlineRetail[[#This Row],[InvoiceDate]],-1)+1</f>
        <v>40634</v>
      </c>
      <c r="K3930" s="6">
        <f>OnlineRetail[[#This Row],[Quantity]]*OnlineRetail[[#This Row],[UnitPrice]]</f>
        <v>5.0999999999999996</v>
      </c>
      <c r="L3930" t="str">
        <f t="shared" si="61"/>
        <v>14180|Apr-2011</v>
      </c>
    </row>
    <row r="3931" spans="1:12">
      <c r="A3931">
        <v>544373</v>
      </c>
      <c r="B3931" t="s">
        <v>140</v>
      </c>
      <c r="C3931" t="s">
        <v>42</v>
      </c>
      <c r="D3931">
        <v>2</v>
      </c>
      <c r="E3931" s="1">
        <v>40636.547222222223</v>
      </c>
      <c r="F3931">
        <v>7.95</v>
      </c>
      <c r="G3931">
        <v>14028</v>
      </c>
      <c r="H3931" t="s">
        <v>22</v>
      </c>
      <c r="I3931" t="str">
        <f>IF(AND(LEFT(OnlineRetail[[#This Row],[InvoiceNo]],1)&lt;&gt;"C",OnlineRetail[[#This Row],[CustomerID]]&lt;&gt;""),"Yes","No")</f>
        <v>Yes</v>
      </c>
      <c r="J3931" s="4">
        <f>EOMONTH(OnlineRetail[[#This Row],[InvoiceDate]],-1)+1</f>
        <v>40634</v>
      </c>
      <c r="K3931" s="6">
        <f>OnlineRetail[[#This Row],[Quantity]]*OnlineRetail[[#This Row],[UnitPrice]]</f>
        <v>15.9</v>
      </c>
      <c r="L3931" t="str">
        <f t="shared" si="61"/>
        <v>14028|Apr-2011</v>
      </c>
    </row>
    <row r="3932" spans="1:12">
      <c r="A3932">
        <v>547272</v>
      </c>
      <c r="B3932" t="s">
        <v>202</v>
      </c>
      <c r="C3932" t="s">
        <v>14</v>
      </c>
      <c r="D3932">
        <v>12</v>
      </c>
      <c r="E3932" s="1">
        <v>40636.548611111109</v>
      </c>
      <c r="F3932">
        <v>9.9499999999999993</v>
      </c>
      <c r="G3932">
        <v>13383</v>
      </c>
      <c r="H3932" t="s">
        <v>10</v>
      </c>
      <c r="I3932" t="str">
        <f>IF(AND(LEFT(OnlineRetail[[#This Row],[InvoiceNo]],1)&lt;&gt;"C",OnlineRetail[[#This Row],[CustomerID]]&lt;&gt;""),"Yes","No")</f>
        <v>Yes</v>
      </c>
      <c r="J3932" s="4">
        <f>EOMONTH(OnlineRetail[[#This Row],[InvoiceDate]],-1)+1</f>
        <v>40634</v>
      </c>
      <c r="K3932" s="6">
        <f>OnlineRetail[[#This Row],[Quantity]]*OnlineRetail[[#This Row],[UnitPrice]]</f>
        <v>119.39999999999999</v>
      </c>
      <c r="L3932" t="str">
        <f t="shared" si="61"/>
        <v>13383|Apr-2011</v>
      </c>
    </row>
    <row r="3933" spans="1:12">
      <c r="A3933">
        <v>549193</v>
      </c>
      <c r="B3933" t="s">
        <v>34</v>
      </c>
      <c r="C3933" t="s">
        <v>83</v>
      </c>
      <c r="D3933">
        <v>9</v>
      </c>
      <c r="E3933" s="1">
        <v>40636.553472222222</v>
      </c>
      <c r="F3933">
        <v>2.5499999999999998</v>
      </c>
      <c r="G3933">
        <v>12667</v>
      </c>
      <c r="H3933" t="s">
        <v>10</v>
      </c>
      <c r="I3933" t="str">
        <f>IF(AND(LEFT(OnlineRetail[[#This Row],[InvoiceNo]],1)&lt;&gt;"C",OnlineRetail[[#This Row],[CustomerID]]&lt;&gt;""),"Yes","No")</f>
        <v>Yes</v>
      </c>
      <c r="J3933" s="4">
        <f>EOMONTH(OnlineRetail[[#This Row],[InvoiceDate]],-1)+1</f>
        <v>40634</v>
      </c>
      <c r="K3933" s="6">
        <f>OnlineRetail[[#This Row],[Quantity]]*OnlineRetail[[#This Row],[UnitPrice]]</f>
        <v>22.95</v>
      </c>
      <c r="L3933" t="str">
        <f t="shared" si="61"/>
        <v>12667|Apr-2011</v>
      </c>
    </row>
    <row r="3934" spans="1:12">
      <c r="A3934">
        <v>540896</v>
      </c>
      <c r="B3934" t="s">
        <v>170</v>
      </c>
      <c r="C3934" t="s">
        <v>83</v>
      </c>
      <c r="D3934">
        <v>9</v>
      </c>
      <c r="E3934" s="1">
        <v>40636.583333333343</v>
      </c>
      <c r="F3934">
        <v>5.95</v>
      </c>
      <c r="G3934">
        <v>14217</v>
      </c>
      <c r="H3934" t="s">
        <v>31</v>
      </c>
      <c r="I3934" t="str">
        <f>IF(AND(LEFT(OnlineRetail[[#This Row],[InvoiceNo]],1)&lt;&gt;"C",OnlineRetail[[#This Row],[CustomerID]]&lt;&gt;""),"Yes","No")</f>
        <v>Yes</v>
      </c>
      <c r="J3934" s="4">
        <f>EOMONTH(OnlineRetail[[#This Row],[InvoiceDate]],-1)+1</f>
        <v>40634</v>
      </c>
      <c r="K3934" s="6">
        <f>OnlineRetail[[#This Row],[Quantity]]*OnlineRetail[[#This Row],[UnitPrice]]</f>
        <v>53.550000000000004</v>
      </c>
      <c r="L3934" t="str">
        <f t="shared" si="61"/>
        <v>14217|Apr-2011</v>
      </c>
    </row>
    <row r="3935" spans="1:12">
      <c r="A3935">
        <v>550995</v>
      </c>
      <c r="B3935" t="s">
        <v>96</v>
      </c>
      <c r="C3935" t="s">
        <v>42</v>
      </c>
      <c r="D3935">
        <v>12</v>
      </c>
      <c r="E3935" s="1">
        <v>40636.602777777778</v>
      </c>
      <c r="F3935">
        <v>1.65</v>
      </c>
      <c r="G3935">
        <v>12695</v>
      </c>
      <c r="H3935" t="s">
        <v>31</v>
      </c>
      <c r="I3935" t="str">
        <f>IF(AND(LEFT(OnlineRetail[[#This Row],[InvoiceNo]],1)&lt;&gt;"C",OnlineRetail[[#This Row],[CustomerID]]&lt;&gt;""),"Yes","No")</f>
        <v>Yes</v>
      </c>
      <c r="J3935" s="4">
        <f>EOMONTH(OnlineRetail[[#This Row],[InvoiceDate]],-1)+1</f>
        <v>40634</v>
      </c>
      <c r="K3935" s="6">
        <f>OnlineRetail[[#This Row],[Quantity]]*OnlineRetail[[#This Row],[UnitPrice]]</f>
        <v>19.799999999999997</v>
      </c>
      <c r="L3935" t="str">
        <f t="shared" si="61"/>
        <v>12695|Apr-2011</v>
      </c>
    </row>
    <row r="3936" spans="1:12">
      <c r="A3936">
        <v>553545</v>
      </c>
      <c r="B3936" t="s">
        <v>88</v>
      </c>
      <c r="C3936" t="s">
        <v>29</v>
      </c>
      <c r="D3936">
        <v>9</v>
      </c>
      <c r="E3936" s="1">
        <v>40636.615277777782</v>
      </c>
      <c r="F3936">
        <v>4.25</v>
      </c>
      <c r="G3936">
        <v>13468</v>
      </c>
      <c r="H3936" t="s">
        <v>10</v>
      </c>
      <c r="I3936" t="str">
        <f>IF(AND(LEFT(OnlineRetail[[#This Row],[InvoiceNo]],1)&lt;&gt;"C",OnlineRetail[[#This Row],[CustomerID]]&lt;&gt;""),"Yes","No")</f>
        <v>Yes</v>
      </c>
      <c r="J3936" s="4">
        <f>EOMONTH(OnlineRetail[[#This Row],[InvoiceDate]],-1)+1</f>
        <v>40634</v>
      </c>
      <c r="K3936" s="6">
        <f>OnlineRetail[[#This Row],[Quantity]]*OnlineRetail[[#This Row],[UnitPrice]]</f>
        <v>38.25</v>
      </c>
      <c r="L3936" t="str">
        <f t="shared" si="61"/>
        <v>13468|Apr-2011</v>
      </c>
    </row>
    <row r="3937" spans="1:12">
      <c r="A3937">
        <v>548663</v>
      </c>
      <c r="B3937" t="s">
        <v>45</v>
      </c>
      <c r="C3937" t="s">
        <v>50</v>
      </c>
      <c r="D3937">
        <v>24</v>
      </c>
      <c r="E3937" s="1">
        <v>40636.623611111107</v>
      </c>
      <c r="F3937">
        <v>0.85</v>
      </c>
      <c r="G3937">
        <v>12764</v>
      </c>
      <c r="H3937" t="s">
        <v>17</v>
      </c>
      <c r="I3937" t="str">
        <f>IF(AND(LEFT(OnlineRetail[[#This Row],[InvoiceNo]],1)&lt;&gt;"C",OnlineRetail[[#This Row],[CustomerID]]&lt;&gt;""),"Yes","No")</f>
        <v>Yes</v>
      </c>
      <c r="J3937" s="4">
        <f>EOMONTH(OnlineRetail[[#This Row],[InvoiceDate]],-1)+1</f>
        <v>40634</v>
      </c>
      <c r="K3937" s="6">
        <f>OnlineRetail[[#This Row],[Quantity]]*OnlineRetail[[#This Row],[UnitPrice]]</f>
        <v>20.399999999999999</v>
      </c>
      <c r="L3937" t="str">
        <f t="shared" si="61"/>
        <v>12764|Apr-2011</v>
      </c>
    </row>
    <row r="3938" spans="1:12">
      <c r="A3938">
        <v>542415</v>
      </c>
      <c r="B3938" t="s">
        <v>248</v>
      </c>
      <c r="C3938" t="s">
        <v>42</v>
      </c>
      <c r="D3938">
        <v>23</v>
      </c>
      <c r="E3938" s="1">
        <v>40636.627083333333</v>
      </c>
      <c r="F3938">
        <v>4.25</v>
      </c>
      <c r="G3938">
        <v>13780</v>
      </c>
      <c r="H3938" t="s">
        <v>10</v>
      </c>
      <c r="I3938" t="str">
        <f>IF(AND(LEFT(OnlineRetail[[#This Row],[InvoiceNo]],1)&lt;&gt;"C",OnlineRetail[[#This Row],[CustomerID]]&lt;&gt;""),"Yes","No")</f>
        <v>Yes</v>
      </c>
      <c r="J3938" s="4">
        <f>EOMONTH(OnlineRetail[[#This Row],[InvoiceDate]],-1)+1</f>
        <v>40634</v>
      </c>
      <c r="K3938" s="6">
        <f>OnlineRetail[[#This Row],[Quantity]]*OnlineRetail[[#This Row],[UnitPrice]]</f>
        <v>97.75</v>
      </c>
      <c r="L3938" t="str">
        <f t="shared" si="61"/>
        <v>13780|Apr-2011</v>
      </c>
    </row>
    <row r="3939" spans="1:12">
      <c r="A3939">
        <v>537557</v>
      </c>
      <c r="B3939" t="s">
        <v>117</v>
      </c>
      <c r="C3939" t="s">
        <v>39</v>
      </c>
      <c r="D3939">
        <v>3</v>
      </c>
      <c r="E3939" s="1">
        <v>40636.661805555559</v>
      </c>
      <c r="F3939">
        <v>2.1</v>
      </c>
      <c r="G3939">
        <v>13848</v>
      </c>
      <c r="H3939" t="s">
        <v>25</v>
      </c>
      <c r="I3939" t="str">
        <f>IF(AND(LEFT(OnlineRetail[[#This Row],[InvoiceNo]],1)&lt;&gt;"C",OnlineRetail[[#This Row],[CustomerID]]&lt;&gt;""),"Yes","No")</f>
        <v>Yes</v>
      </c>
      <c r="J3939" s="4">
        <f>EOMONTH(OnlineRetail[[#This Row],[InvoiceDate]],-1)+1</f>
        <v>40634</v>
      </c>
      <c r="K3939" s="6">
        <f>OnlineRetail[[#This Row],[Quantity]]*OnlineRetail[[#This Row],[UnitPrice]]</f>
        <v>6.3000000000000007</v>
      </c>
      <c r="L3939" t="str">
        <f t="shared" si="61"/>
        <v>13848|Apr-2011</v>
      </c>
    </row>
    <row r="3940" spans="1:12">
      <c r="A3940">
        <v>554706</v>
      </c>
      <c r="B3940" t="s">
        <v>130</v>
      </c>
      <c r="C3940" t="s">
        <v>19</v>
      </c>
      <c r="D3940">
        <v>5</v>
      </c>
      <c r="E3940" s="1">
        <v>40636.661805555559</v>
      </c>
      <c r="F3940">
        <v>1.65</v>
      </c>
      <c r="G3940">
        <v>13032</v>
      </c>
      <c r="H3940" t="s">
        <v>10</v>
      </c>
      <c r="I3940" t="str">
        <f>IF(AND(LEFT(OnlineRetail[[#This Row],[InvoiceNo]],1)&lt;&gt;"C",OnlineRetail[[#This Row],[CustomerID]]&lt;&gt;""),"Yes","No")</f>
        <v>Yes</v>
      </c>
      <c r="J3940" s="4">
        <f>EOMONTH(OnlineRetail[[#This Row],[InvoiceDate]],-1)+1</f>
        <v>40634</v>
      </c>
      <c r="K3940" s="6">
        <f>OnlineRetail[[#This Row],[Quantity]]*OnlineRetail[[#This Row],[UnitPrice]]</f>
        <v>8.25</v>
      </c>
      <c r="L3940" t="str">
        <f t="shared" si="61"/>
        <v>13032|Apr-2011</v>
      </c>
    </row>
    <row r="3941" spans="1:12">
      <c r="A3941">
        <v>542540</v>
      </c>
      <c r="B3941" t="s">
        <v>187</v>
      </c>
      <c r="C3941" t="s">
        <v>19</v>
      </c>
      <c r="D3941">
        <v>6</v>
      </c>
      <c r="E3941" s="1">
        <v>40636.688888888893</v>
      </c>
      <c r="F3941">
        <v>1.25</v>
      </c>
      <c r="G3941">
        <v>13069</v>
      </c>
      <c r="H3941" t="s">
        <v>10</v>
      </c>
      <c r="I3941" t="str">
        <f>IF(AND(LEFT(OnlineRetail[[#This Row],[InvoiceNo]],1)&lt;&gt;"C",OnlineRetail[[#This Row],[CustomerID]]&lt;&gt;""),"Yes","No")</f>
        <v>Yes</v>
      </c>
      <c r="J3941" s="4">
        <f>EOMONTH(OnlineRetail[[#This Row],[InvoiceDate]],-1)+1</f>
        <v>40634</v>
      </c>
      <c r="K3941" s="6">
        <f>OnlineRetail[[#This Row],[Quantity]]*OnlineRetail[[#This Row],[UnitPrice]]</f>
        <v>7.5</v>
      </c>
      <c r="L3941" t="str">
        <f t="shared" si="61"/>
        <v>13069|Apr-2011</v>
      </c>
    </row>
    <row r="3942" spans="1:12">
      <c r="A3942">
        <v>540709</v>
      </c>
      <c r="B3942" t="s">
        <v>150</v>
      </c>
      <c r="C3942" t="s">
        <v>72</v>
      </c>
      <c r="D3942">
        <v>15</v>
      </c>
      <c r="E3942" s="1">
        <v>40636.69027777778</v>
      </c>
      <c r="F3942">
        <v>3.39</v>
      </c>
      <c r="G3942">
        <v>12654</v>
      </c>
      <c r="H3942" t="s">
        <v>10</v>
      </c>
      <c r="I3942" t="str">
        <f>IF(AND(LEFT(OnlineRetail[[#This Row],[InvoiceNo]],1)&lt;&gt;"C",OnlineRetail[[#This Row],[CustomerID]]&lt;&gt;""),"Yes","No")</f>
        <v>Yes</v>
      </c>
      <c r="J3942" s="4">
        <f>EOMONTH(OnlineRetail[[#This Row],[InvoiceDate]],-1)+1</f>
        <v>40634</v>
      </c>
      <c r="K3942" s="6">
        <f>OnlineRetail[[#This Row],[Quantity]]*OnlineRetail[[#This Row],[UnitPrice]]</f>
        <v>50.85</v>
      </c>
      <c r="L3942" t="str">
        <f t="shared" si="61"/>
        <v>12654|Apr-2011</v>
      </c>
    </row>
    <row r="3943" spans="1:12">
      <c r="A3943">
        <v>541096</v>
      </c>
      <c r="B3943" t="s">
        <v>82</v>
      </c>
      <c r="C3943" t="s">
        <v>14</v>
      </c>
      <c r="D3943">
        <v>14</v>
      </c>
      <c r="E3943" s="1">
        <v>40636.710416666669</v>
      </c>
      <c r="F3943">
        <v>2.1</v>
      </c>
      <c r="G3943">
        <v>12979</v>
      </c>
      <c r="H3943" t="s">
        <v>10</v>
      </c>
      <c r="I3943" t="str">
        <f>IF(AND(LEFT(OnlineRetail[[#This Row],[InvoiceNo]],1)&lt;&gt;"C",OnlineRetail[[#This Row],[CustomerID]]&lt;&gt;""),"Yes","No")</f>
        <v>Yes</v>
      </c>
      <c r="J3943" s="4">
        <f>EOMONTH(OnlineRetail[[#This Row],[InvoiceDate]],-1)+1</f>
        <v>40634</v>
      </c>
      <c r="K3943" s="6">
        <f>OnlineRetail[[#This Row],[Quantity]]*OnlineRetail[[#This Row],[UnitPrice]]</f>
        <v>29.400000000000002</v>
      </c>
      <c r="L3943" t="str">
        <f t="shared" si="61"/>
        <v>12979|Apr-2011</v>
      </c>
    </row>
    <row r="3944" spans="1:12">
      <c r="A3944">
        <v>538046</v>
      </c>
      <c r="B3944" t="s">
        <v>93</v>
      </c>
      <c r="C3944" t="s">
        <v>46</v>
      </c>
      <c r="D3944">
        <v>6</v>
      </c>
      <c r="E3944" s="1">
        <v>40636.711111111108</v>
      </c>
      <c r="F3944">
        <v>1.25</v>
      </c>
      <c r="G3944">
        <v>12965</v>
      </c>
      <c r="H3944" t="s">
        <v>10</v>
      </c>
      <c r="I3944" t="str">
        <f>IF(AND(LEFT(OnlineRetail[[#This Row],[InvoiceNo]],1)&lt;&gt;"C",OnlineRetail[[#This Row],[CustomerID]]&lt;&gt;""),"Yes","No")</f>
        <v>Yes</v>
      </c>
      <c r="J3944" s="4">
        <f>EOMONTH(OnlineRetail[[#This Row],[InvoiceDate]],-1)+1</f>
        <v>40634</v>
      </c>
      <c r="K3944" s="6">
        <f>OnlineRetail[[#This Row],[Quantity]]*OnlineRetail[[#This Row],[UnitPrice]]</f>
        <v>7.5</v>
      </c>
      <c r="L3944" t="str">
        <f t="shared" si="61"/>
        <v>12965|Apr-2011</v>
      </c>
    </row>
    <row r="3945" spans="1:12">
      <c r="A3945">
        <v>537325</v>
      </c>
      <c r="B3945" t="s">
        <v>109</v>
      </c>
      <c r="C3945" t="s">
        <v>83</v>
      </c>
      <c r="D3945">
        <v>24</v>
      </c>
      <c r="E3945" s="1">
        <v>40636.718055555553</v>
      </c>
      <c r="F3945">
        <v>4.25</v>
      </c>
      <c r="G3945">
        <v>13365</v>
      </c>
      <c r="H3945" t="s">
        <v>10</v>
      </c>
      <c r="I3945" t="str">
        <f>IF(AND(LEFT(OnlineRetail[[#This Row],[InvoiceNo]],1)&lt;&gt;"C",OnlineRetail[[#This Row],[CustomerID]]&lt;&gt;""),"Yes","No")</f>
        <v>Yes</v>
      </c>
      <c r="J3945" s="4">
        <f>EOMONTH(OnlineRetail[[#This Row],[InvoiceDate]],-1)+1</f>
        <v>40634</v>
      </c>
      <c r="K3945" s="6">
        <f>OnlineRetail[[#This Row],[Quantity]]*OnlineRetail[[#This Row],[UnitPrice]]</f>
        <v>102</v>
      </c>
      <c r="L3945" t="str">
        <f t="shared" si="61"/>
        <v>13365|Apr-2011</v>
      </c>
    </row>
    <row r="3946" spans="1:12">
      <c r="A3946">
        <v>547608</v>
      </c>
      <c r="B3946" t="s">
        <v>105</v>
      </c>
      <c r="C3946" t="s">
        <v>24</v>
      </c>
      <c r="D3946">
        <v>1</v>
      </c>
      <c r="E3946" s="1">
        <v>40636.729166666657</v>
      </c>
      <c r="F3946">
        <v>2.5499999999999998</v>
      </c>
      <c r="G3946">
        <v>13602</v>
      </c>
      <c r="H3946" t="s">
        <v>10</v>
      </c>
      <c r="I3946" t="str">
        <f>IF(AND(LEFT(OnlineRetail[[#This Row],[InvoiceNo]],1)&lt;&gt;"C",OnlineRetail[[#This Row],[CustomerID]]&lt;&gt;""),"Yes","No")</f>
        <v>Yes</v>
      </c>
      <c r="J3946" s="4">
        <f>EOMONTH(OnlineRetail[[#This Row],[InvoiceDate]],-1)+1</f>
        <v>40634</v>
      </c>
      <c r="K3946" s="6">
        <f>OnlineRetail[[#This Row],[Quantity]]*OnlineRetail[[#This Row],[UnitPrice]]</f>
        <v>2.5499999999999998</v>
      </c>
      <c r="L3946" t="str">
        <f t="shared" si="61"/>
        <v>13602|Apr-2011</v>
      </c>
    </row>
    <row r="3947" spans="1:12">
      <c r="A3947">
        <v>540943</v>
      </c>
      <c r="B3947" t="s">
        <v>78</v>
      </c>
      <c r="C3947" t="s">
        <v>83</v>
      </c>
      <c r="D3947">
        <v>23</v>
      </c>
      <c r="E3947" s="1">
        <v>40636.731249999997</v>
      </c>
      <c r="F3947">
        <v>2.5499999999999998</v>
      </c>
      <c r="G3947">
        <v>14192</v>
      </c>
      <c r="H3947" t="s">
        <v>10</v>
      </c>
      <c r="I3947" t="str">
        <f>IF(AND(LEFT(OnlineRetail[[#This Row],[InvoiceNo]],1)&lt;&gt;"C",OnlineRetail[[#This Row],[CustomerID]]&lt;&gt;""),"Yes","No")</f>
        <v>Yes</v>
      </c>
      <c r="J3947" s="4">
        <f>EOMONTH(OnlineRetail[[#This Row],[InvoiceDate]],-1)+1</f>
        <v>40634</v>
      </c>
      <c r="K3947" s="6">
        <f>OnlineRetail[[#This Row],[Quantity]]*OnlineRetail[[#This Row],[UnitPrice]]</f>
        <v>58.65</v>
      </c>
      <c r="L3947" t="str">
        <f t="shared" si="61"/>
        <v>14192|Apr-2011</v>
      </c>
    </row>
    <row r="3948" spans="1:12">
      <c r="A3948">
        <v>544646</v>
      </c>
      <c r="B3948" t="s">
        <v>137</v>
      </c>
      <c r="C3948" t="s">
        <v>24</v>
      </c>
      <c r="D3948">
        <v>2</v>
      </c>
      <c r="E3948" s="1">
        <v>40636.736805555563</v>
      </c>
      <c r="F3948">
        <v>5.95</v>
      </c>
      <c r="G3948">
        <v>13740</v>
      </c>
      <c r="H3948" t="s">
        <v>10</v>
      </c>
      <c r="I3948" t="str">
        <f>IF(AND(LEFT(OnlineRetail[[#This Row],[InvoiceNo]],1)&lt;&gt;"C",OnlineRetail[[#This Row],[CustomerID]]&lt;&gt;""),"Yes","No")</f>
        <v>Yes</v>
      </c>
      <c r="J3948" s="4">
        <f>EOMONTH(OnlineRetail[[#This Row],[InvoiceDate]],-1)+1</f>
        <v>40634</v>
      </c>
      <c r="K3948" s="6">
        <f>OnlineRetail[[#This Row],[Quantity]]*OnlineRetail[[#This Row],[UnitPrice]]</f>
        <v>11.9</v>
      </c>
      <c r="L3948" t="str">
        <f t="shared" si="61"/>
        <v>13740|Apr-2011</v>
      </c>
    </row>
    <row r="3949" spans="1:12">
      <c r="A3949">
        <v>538585</v>
      </c>
      <c r="B3949" t="s">
        <v>63</v>
      </c>
      <c r="C3949" t="s">
        <v>24</v>
      </c>
      <c r="D3949">
        <v>18</v>
      </c>
      <c r="E3949" s="1">
        <v>40636.736805555563</v>
      </c>
      <c r="F3949">
        <v>3.39</v>
      </c>
      <c r="G3949">
        <v>12911</v>
      </c>
      <c r="H3949" t="s">
        <v>10</v>
      </c>
      <c r="I3949" t="str">
        <f>IF(AND(LEFT(OnlineRetail[[#This Row],[InvoiceNo]],1)&lt;&gt;"C",OnlineRetail[[#This Row],[CustomerID]]&lt;&gt;""),"Yes","No")</f>
        <v>Yes</v>
      </c>
      <c r="J3949" s="4">
        <f>EOMONTH(OnlineRetail[[#This Row],[InvoiceDate]],-1)+1</f>
        <v>40634</v>
      </c>
      <c r="K3949" s="6">
        <f>OnlineRetail[[#This Row],[Quantity]]*OnlineRetail[[#This Row],[UnitPrice]]</f>
        <v>61.02</v>
      </c>
      <c r="L3949" t="str">
        <f t="shared" si="61"/>
        <v>12911|Apr-2011</v>
      </c>
    </row>
    <row r="3950" spans="1:12">
      <c r="A3950">
        <v>549243</v>
      </c>
      <c r="B3950" t="s">
        <v>170</v>
      </c>
      <c r="C3950" t="s">
        <v>39</v>
      </c>
      <c r="D3950">
        <v>20</v>
      </c>
      <c r="E3950" s="1">
        <v>40636.756944444453</v>
      </c>
      <c r="F3950">
        <v>3.39</v>
      </c>
      <c r="G3950">
        <v>12484</v>
      </c>
      <c r="H3950" t="s">
        <v>10</v>
      </c>
      <c r="I3950" t="str">
        <f>IF(AND(LEFT(OnlineRetail[[#This Row],[InvoiceNo]],1)&lt;&gt;"C",OnlineRetail[[#This Row],[CustomerID]]&lt;&gt;""),"Yes","No")</f>
        <v>Yes</v>
      </c>
      <c r="J3950" s="4">
        <f>EOMONTH(OnlineRetail[[#This Row],[InvoiceDate]],-1)+1</f>
        <v>40634</v>
      </c>
      <c r="K3950" s="6">
        <f>OnlineRetail[[#This Row],[Quantity]]*OnlineRetail[[#This Row],[UnitPrice]]</f>
        <v>67.8</v>
      </c>
      <c r="L3950" t="str">
        <f t="shared" si="61"/>
        <v>12484|Apr-2011</v>
      </c>
    </row>
    <row r="3951" spans="1:12">
      <c r="A3951">
        <v>554943</v>
      </c>
      <c r="B3951" t="s">
        <v>52</v>
      </c>
      <c r="C3951" t="s">
        <v>9</v>
      </c>
      <c r="D3951">
        <v>22</v>
      </c>
      <c r="E3951" s="1">
        <v>40636.770138888889</v>
      </c>
      <c r="F3951">
        <v>4.25</v>
      </c>
      <c r="G3951">
        <v>13044</v>
      </c>
      <c r="H3951" t="s">
        <v>10</v>
      </c>
      <c r="I3951" t="str">
        <f>IF(AND(LEFT(OnlineRetail[[#This Row],[InvoiceNo]],1)&lt;&gt;"C",OnlineRetail[[#This Row],[CustomerID]]&lt;&gt;""),"Yes","No")</f>
        <v>Yes</v>
      </c>
      <c r="J3951" s="4">
        <f>EOMONTH(OnlineRetail[[#This Row],[InvoiceDate]],-1)+1</f>
        <v>40634</v>
      </c>
      <c r="K3951" s="6">
        <f>OnlineRetail[[#This Row],[Quantity]]*OnlineRetail[[#This Row],[UnitPrice]]</f>
        <v>93.5</v>
      </c>
      <c r="L3951" t="str">
        <f t="shared" si="61"/>
        <v>13044|Apr-2011</v>
      </c>
    </row>
    <row r="3952" spans="1:12">
      <c r="A3952">
        <v>553987</v>
      </c>
      <c r="B3952" t="s">
        <v>158</v>
      </c>
      <c r="C3952" t="s">
        <v>16</v>
      </c>
      <c r="D3952">
        <v>17</v>
      </c>
      <c r="E3952" s="1">
        <v>40636.780555555553</v>
      </c>
      <c r="F3952">
        <v>9.9499999999999993</v>
      </c>
      <c r="G3952">
        <v>12891</v>
      </c>
      <c r="H3952" t="s">
        <v>10</v>
      </c>
      <c r="I3952" t="str">
        <f>IF(AND(LEFT(OnlineRetail[[#This Row],[InvoiceNo]],1)&lt;&gt;"C",OnlineRetail[[#This Row],[CustomerID]]&lt;&gt;""),"Yes","No")</f>
        <v>Yes</v>
      </c>
      <c r="J3952" s="4">
        <f>EOMONTH(OnlineRetail[[#This Row],[InvoiceDate]],-1)+1</f>
        <v>40634</v>
      </c>
      <c r="K3952" s="6">
        <f>OnlineRetail[[#This Row],[Quantity]]*OnlineRetail[[#This Row],[UnitPrice]]</f>
        <v>169.14999999999998</v>
      </c>
      <c r="L3952" t="str">
        <f t="shared" si="61"/>
        <v>12891|Apr-2011</v>
      </c>
    </row>
    <row r="3953" spans="1:12">
      <c r="A3953">
        <v>546698</v>
      </c>
      <c r="B3953" t="s">
        <v>20</v>
      </c>
      <c r="C3953" t="s">
        <v>46</v>
      </c>
      <c r="D3953">
        <v>13</v>
      </c>
      <c r="E3953" s="1">
        <v>40636.785416666673</v>
      </c>
      <c r="F3953">
        <v>4.25</v>
      </c>
      <c r="G3953">
        <v>12472</v>
      </c>
      <c r="H3953" t="s">
        <v>10</v>
      </c>
      <c r="I3953" t="str">
        <f>IF(AND(LEFT(OnlineRetail[[#This Row],[InvoiceNo]],1)&lt;&gt;"C",OnlineRetail[[#This Row],[CustomerID]]&lt;&gt;""),"Yes","No")</f>
        <v>Yes</v>
      </c>
      <c r="J3953" s="4">
        <f>EOMONTH(OnlineRetail[[#This Row],[InvoiceDate]],-1)+1</f>
        <v>40634</v>
      </c>
      <c r="K3953" s="6">
        <f>OnlineRetail[[#This Row],[Quantity]]*OnlineRetail[[#This Row],[UnitPrice]]</f>
        <v>55.25</v>
      </c>
      <c r="L3953" t="str">
        <f t="shared" si="61"/>
        <v>12472|Apr-2011</v>
      </c>
    </row>
    <row r="3954" spans="1:12">
      <c r="A3954">
        <v>546759</v>
      </c>
      <c r="B3954" t="s">
        <v>100</v>
      </c>
      <c r="C3954" t="s">
        <v>72</v>
      </c>
      <c r="D3954">
        <v>11</v>
      </c>
      <c r="E3954" s="1">
        <v>40636.788194444453</v>
      </c>
      <c r="F3954">
        <v>1.25</v>
      </c>
      <c r="G3954">
        <v>12737</v>
      </c>
      <c r="H3954" t="s">
        <v>31</v>
      </c>
      <c r="I3954" t="str">
        <f>IF(AND(LEFT(OnlineRetail[[#This Row],[InvoiceNo]],1)&lt;&gt;"C",OnlineRetail[[#This Row],[CustomerID]]&lt;&gt;""),"Yes","No")</f>
        <v>Yes</v>
      </c>
      <c r="J3954" s="4">
        <f>EOMONTH(OnlineRetail[[#This Row],[InvoiceDate]],-1)+1</f>
        <v>40634</v>
      </c>
      <c r="K3954" s="6">
        <f>OnlineRetail[[#This Row],[Quantity]]*OnlineRetail[[#This Row],[UnitPrice]]</f>
        <v>13.75</v>
      </c>
      <c r="L3954" t="str">
        <f t="shared" si="61"/>
        <v>12737|Apr-2011</v>
      </c>
    </row>
    <row r="3955" spans="1:12">
      <c r="A3955">
        <v>540720</v>
      </c>
      <c r="B3955" t="s">
        <v>302</v>
      </c>
      <c r="C3955" t="s">
        <v>19</v>
      </c>
      <c r="D3955">
        <v>21</v>
      </c>
      <c r="E3955" s="1">
        <v>40636.793749999997</v>
      </c>
      <c r="F3955">
        <v>2.5499999999999998</v>
      </c>
      <c r="G3955">
        <v>13504</v>
      </c>
      <c r="H3955" t="s">
        <v>10</v>
      </c>
      <c r="I3955" t="str">
        <f>IF(AND(LEFT(OnlineRetail[[#This Row],[InvoiceNo]],1)&lt;&gt;"C",OnlineRetail[[#This Row],[CustomerID]]&lt;&gt;""),"Yes","No")</f>
        <v>Yes</v>
      </c>
      <c r="J3955" s="4">
        <f>EOMONTH(OnlineRetail[[#This Row],[InvoiceDate]],-1)+1</f>
        <v>40634</v>
      </c>
      <c r="K3955" s="6">
        <f>OnlineRetail[[#This Row],[Quantity]]*OnlineRetail[[#This Row],[UnitPrice]]</f>
        <v>53.55</v>
      </c>
      <c r="L3955" t="str">
        <f t="shared" si="61"/>
        <v>13504|Apr-2011</v>
      </c>
    </row>
    <row r="3956" spans="1:12">
      <c r="A3956">
        <v>553315</v>
      </c>
      <c r="B3956" t="s">
        <v>179</v>
      </c>
      <c r="C3956" t="s">
        <v>83</v>
      </c>
      <c r="D3956">
        <v>1</v>
      </c>
      <c r="E3956" s="1">
        <v>40636.804166666669</v>
      </c>
      <c r="F3956">
        <v>5.95</v>
      </c>
      <c r="G3956">
        <v>14315</v>
      </c>
      <c r="H3956" t="s">
        <v>10</v>
      </c>
      <c r="I3956" t="str">
        <f>IF(AND(LEFT(OnlineRetail[[#This Row],[InvoiceNo]],1)&lt;&gt;"C",OnlineRetail[[#This Row],[CustomerID]]&lt;&gt;""),"Yes","No")</f>
        <v>Yes</v>
      </c>
      <c r="J3956" s="4">
        <f>EOMONTH(OnlineRetail[[#This Row],[InvoiceDate]],-1)+1</f>
        <v>40634</v>
      </c>
      <c r="K3956" s="6">
        <f>OnlineRetail[[#This Row],[Quantity]]*OnlineRetail[[#This Row],[UnitPrice]]</f>
        <v>5.95</v>
      </c>
      <c r="L3956" t="str">
        <f t="shared" si="61"/>
        <v>14315|Apr-2011</v>
      </c>
    </row>
    <row r="3957" spans="1:12">
      <c r="A3957">
        <v>553363</v>
      </c>
      <c r="B3957" t="s">
        <v>130</v>
      </c>
      <c r="C3957" t="s">
        <v>53</v>
      </c>
      <c r="D3957">
        <v>22</v>
      </c>
      <c r="E3957" s="1">
        <v>40636.806250000001</v>
      </c>
      <c r="F3957">
        <v>2.5499999999999998</v>
      </c>
      <c r="G3957">
        <v>14345</v>
      </c>
      <c r="H3957" t="s">
        <v>10</v>
      </c>
      <c r="I3957" t="str">
        <f>IF(AND(LEFT(OnlineRetail[[#This Row],[InvoiceNo]],1)&lt;&gt;"C",OnlineRetail[[#This Row],[CustomerID]]&lt;&gt;""),"Yes","No")</f>
        <v>Yes</v>
      </c>
      <c r="J3957" s="4">
        <f>EOMONTH(OnlineRetail[[#This Row],[InvoiceDate]],-1)+1</f>
        <v>40634</v>
      </c>
      <c r="K3957" s="6">
        <f>OnlineRetail[[#This Row],[Quantity]]*OnlineRetail[[#This Row],[UnitPrice]]</f>
        <v>56.099999999999994</v>
      </c>
      <c r="L3957" t="str">
        <f t="shared" si="61"/>
        <v>14345|Apr-2011</v>
      </c>
    </row>
    <row r="3958" spans="1:12">
      <c r="A3958">
        <v>543062</v>
      </c>
      <c r="B3958" t="s">
        <v>74</v>
      </c>
      <c r="C3958" t="s">
        <v>9</v>
      </c>
      <c r="D3958">
        <v>4</v>
      </c>
      <c r="E3958" s="1">
        <v>40636.810416666667</v>
      </c>
      <c r="F3958">
        <v>7.95</v>
      </c>
      <c r="G3958">
        <v>14101</v>
      </c>
      <c r="H3958" t="s">
        <v>10</v>
      </c>
      <c r="I3958" t="str">
        <f>IF(AND(LEFT(OnlineRetail[[#This Row],[InvoiceNo]],1)&lt;&gt;"C",OnlineRetail[[#This Row],[CustomerID]]&lt;&gt;""),"Yes","No")</f>
        <v>Yes</v>
      </c>
      <c r="J3958" s="4">
        <f>EOMONTH(OnlineRetail[[#This Row],[InvoiceDate]],-1)+1</f>
        <v>40634</v>
      </c>
      <c r="K3958" s="6">
        <f>OnlineRetail[[#This Row],[Quantity]]*OnlineRetail[[#This Row],[UnitPrice]]</f>
        <v>31.8</v>
      </c>
      <c r="L3958" t="str">
        <f t="shared" si="61"/>
        <v>14101|Apr-2011</v>
      </c>
    </row>
    <row r="3959" spans="1:12">
      <c r="A3959">
        <v>541129</v>
      </c>
      <c r="B3959" t="s">
        <v>68</v>
      </c>
      <c r="C3959" t="s">
        <v>9</v>
      </c>
      <c r="D3959">
        <v>12</v>
      </c>
      <c r="E3959" s="1">
        <v>40636.811805555553</v>
      </c>
      <c r="F3959">
        <v>5.95</v>
      </c>
      <c r="G3959">
        <v>13455</v>
      </c>
      <c r="H3959" t="s">
        <v>10</v>
      </c>
      <c r="I3959" t="str">
        <f>IF(AND(LEFT(OnlineRetail[[#This Row],[InvoiceNo]],1)&lt;&gt;"C",OnlineRetail[[#This Row],[CustomerID]]&lt;&gt;""),"Yes","No")</f>
        <v>Yes</v>
      </c>
      <c r="J3959" s="4">
        <f>EOMONTH(OnlineRetail[[#This Row],[InvoiceDate]],-1)+1</f>
        <v>40634</v>
      </c>
      <c r="K3959" s="6">
        <f>OnlineRetail[[#This Row],[Quantity]]*OnlineRetail[[#This Row],[UnitPrice]]</f>
        <v>71.400000000000006</v>
      </c>
      <c r="L3959" t="str">
        <f t="shared" si="61"/>
        <v>13455|Apr-2011</v>
      </c>
    </row>
    <row r="3960" spans="1:12">
      <c r="A3960">
        <v>544191</v>
      </c>
      <c r="B3960" t="s">
        <v>141</v>
      </c>
      <c r="C3960" t="s">
        <v>39</v>
      </c>
      <c r="D3960">
        <v>23</v>
      </c>
      <c r="E3960" s="1">
        <v>40636.820833333331</v>
      </c>
      <c r="F3960">
        <v>7.95</v>
      </c>
      <c r="G3960">
        <v>12781</v>
      </c>
      <c r="H3960" t="s">
        <v>10</v>
      </c>
      <c r="I3960" t="str">
        <f>IF(AND(LEFT(OnlineRetail[[#This Row],[InvoiceNo]],1)&lt;&gt;"C",OnlineRetail[[#This Row],[CustomerID]]&lt;&gt;""),"Yes","No")</f>
        <v>Yes</v>
      </c>
      <c r="J3960" s="4">
        <f>EOMONTH(OnlineRetail[[#This Row],[InvoiceDate]],-1)+1</f>
        <v>40634</v>
      </c>
      <c r="K3960" s="6">
        <f>OnlineRetail[[#This Row],[Quantity]]*OnlineRetail[[#This Row],[UnitPrice]]</f>
        <v>182.85</v>
      </c>
      <c r="L3960" t="str">
        <f t="shared" si="61"/>
        <v>12781|Apr-2011</v>
      </c>
    </row>
    <row r="3961" spans="1:12">
      <c r="A3961">
        <v>547039</v>
      </c>
      <c r="B3961" t="s">
        <v>63</v>
      </c>
      <c r="C3961" t="s">
        <v>24</v>
      </c>
      <c r="D3961">
        <v>18</v>
      </c>
      <c r="E3961" s="1">
        <v>40636.82708333333</v>
      </c>
      <c r="F3961">
        <v>2.5499999999999998</v>
      </c>
      <c r="G3961">
        <v>13179</v>
      </c>
      <c r="H3961" t="s">
        <v>10</v>
      </c>
      <c r="I3961" t="str">
        <f>IF(AND(LEFT(OnlineRetail[[#This Row],[InvoiceNo]],1)&lt;&gt;"C",OnlineRetail[[#This Row],[CustomerID]]&lt;&gt;""),"Yes","No")</f>
        <v>Yes</v>
      </c>
      <c r="J3961" s="4">
        <f>EOMONTH(OnlineRetail[[#This Row],[InvoiceDate]],-1)+1</f>
        <v>40634</v>
      </c>
      <c r="K3961" s="6">
        <f>OnlineRetail[[#This Row],[Quantity]]*OnlineRetail[[#This Row],[UnitPrice]]</f>
        <v>45.9</v>
      </c>
      <c r="L3961" t="str">
        <f t="shared" si="61"/>
        <v>13179|Apr-2011</v>
      </c>
    </row>
    <row r="3962" spans="1:12">
      <c r="A3962">
        <v>547083</v>
      </c>
      <c r="B3962" t="s">
        <v>102</v>
      </c>
      <c r="C3962" t="s">
        <v>16</v>
      </c>
      <c r="D3962">
        <v>10</v>
      </c>
      <c r="E3962" s="1">
        <v>40637.34097222222</v>
      </c>
      <c r="F3962">
        <v>3.39</v>
      </c>
      <c r="G3962">
        <v>13597</v>
      </c>
      <c r="H3962" t="s">
        <v>10</v>
      </c>
      <c r="I3962" t="str">
        <f>IF(AND(LEFT(OnlineRetail[[#This Row],[InvoiceNo]],1)&lt;&gt;"C",OnlineRetail[[#This Row],[CustomerID]]&lt;&gt;""),"Yes","No")</f>
        <v>Yes</v>
      </c>
      <c r="J3962" s="4">
        <f>EOMONTH(OnlineRetail[[#This Row],[InvoiceDate]],-1)+1</f>
        <v>40634</v>
      </c>
      <c r="K3962" s="6">
        <f>OnlineRetail[[#This Row],[Quantity]]*OnlineRetail[[#This Row],[UnitPrice]]</f>
        <v>33.9</v>
      </c>
      <c r="L3962" t="str">
        <f t="shared" si="61"/>
        <v>13597|Apr-2011</v>
      </c>
    </row>
    <row r="3963" spans="1:12">
      <c r="A3963">
        <v>554951</v>
      </c>
      <c r="B3963" t="s">
        <v>139</v>
      </c>
      <c r="C3963" t="s">
        <v>29</v>
      </c>
      <c r="D3963">
        <v>10</v>
      </c>
      <c r="E3963" s="1">
        <v>40637.353472222218</v>
      </c>
      <c r="F3963">
        <v>4.95</v>
      </c>
      <c r="G3963">
        <v>13554</v>
      </c>
      <c r="H3963" t="s">
        <v>10</v>
      </c>
      <c r="I3963" t="str">
        <f>IF(AND(LEFT(OnlineRetail[[#This Row],[InvoiceNo]],1)&lt;&gt;"C",OnlineRetail[[#This Row],[CustomerID]]&lt;&gt;""),"Yes","No")</f>
        <v>Yes</v>
      </c>
      <c r="J3963" s="4">
        <f>EOMONTH(OnlineRetail[[#This Row],[InvoiceDate]],-1)+1</f>
        <v>40634</v>
      </c>
      <c r="K3963" s="6">
        <f>OnlineRetail[[#This Row],[Quantity]]*OnlineRetail[[#This Row],[UnitPrice]]</f>
        <v>49.5</v>
      </c>
      <c r="L3963" t="str">
        <f t="shared" si="61"/>
        <v>13554|Apr-2011</v>
      </c>
    </row>
    <row r="3964" spans="1:12">
      <c r="A3964">
        <v>547173</v>
      </c>
      <c r="B3964" t="s">
        <v>84</v>
      </c>
      <c r="C3964" t="s">
        <v>83</v>
      </c>
      <c r="D3964">
        <v>14</v>
      </c>
      <c r="E3964" s="1">
        <v>40637.356944444437</v>
      </c>
      <c r="F3964">
        <v>1.65</v>
      </c>
      <c r="G3964">
        <v>14233</v>
      </c>
      <c r="H3964" t="s">
        <v>10</v>
      </c>
      <c r="I3964" t="str">
        <f>IF(AND(LEFT(OnlineRetail[[#This Row],[InvoiceNo]],1)&lt;&gt;"C",OnlineRetail[[#This Row],[CustomerID]]&lt;&gt;""),"Yes","No")</f>
        <v>Yes</v>
      </c>
      <c r="J3964" s="4">
        <f>EOMONTH(OnlineRetail[[#This Row],[InvoiceDate]],-1)+1</f>
        <v>40634</v>
      </c>
      <c r="K3964" s="6">
        <f>OnlineRetail[[#This Row],[Quantity]]*OnlineRetail[[#This Row],[UnitPrice]]</f>
        <v>23.099999999999998</v>
      </c>
      <c r="L3964" t="str">
        <f t="shared" si="61"/>
        <v>14233|Apr-2011</v>
      </c>
    </row>
    <row r="3965" spans="1:12">
      <c r="A3965">
        <v>553701</v>
      </c>
      <c r="B3965" t="s">
        <v>274</v>
      </c>
      <c r="C3965" t="s">
        <v>33</v>
      </c>
      <c r="D3965">
        <v>20</v>
      </c>
      <c r="E3965" s="1">
        <v>40637.361805555563</v>
      </c>
      <c r="F3965">
        <v>3.39</v>
      </c>
      <c r="G3965">
        <v>13538</v>
      </c>
      <c r="H3965" t="s">
        <v>36</v>
      </c>
      <c r="I3965" t="str">
        <f>IF(AND(LEFT(OnlineRetail[[#This Row],[InvoiceNo]],1)&lt;&gt;"C",OnlineRetail[[#This Row],[CustomerID]]&lt;&gt;""),"Yes","No")</f>
        <v>Yes</v>
      </c>
      <c r="J3965" s="4">
        <f>EOMONTH(OnlineRetail[[#This Row],[InvoiceDate]],-1)+1</f>
        <v>40634</v>
      </c>
      <c r="K3965" s="6">
        <f>OnlineRetail[[#This Row],[Quantity]]*OnlineRetail[[#This Row],[UnitPrice]]</f>
        <v>67.8</v>
      </c>
      <c r="L3965" t="str">
        <f t="shared" si="61"/>
        <v>13538|Apr-2011</v>
      </c>
    </row>
    <row r="3966" spans="1:12">
      <c r="A3966">
        <v>551062</v>
      </c>
      <c r="B3966" t="s">
        <v>155</v>
      </c>
      <c r="C3966" t="s">
        <v>14</v>
      </c>
      <c r="D3966">
        <v>16</v>
      </c>
      <c r="E3966" s="1">
        <v>40637.374305555553</v>
      </c>
      <c r="F3966">
        <v>4.25</v>
      </c>
      <c r="G3966">
        <v>14018</v>
      </c>
      <c r="H3966" t="s">
        <v>10</v>
      </c>
      <c r="I3966" t="str">
        <f>IF(AND(LEFT(OnlineRetail[[#This Row],[InvoiceNo]],1)&lt;&gt;"C",OnlineRetail[[#This Row],[CustomerID]]&lt;&gt;""),"Yes","No")</f>
        <v>Yes</v>
      </c>
      <c r="J3966" s="4">
        <f>EOMONTH(OnlineRetail[[#This Row],[InvoiceDate]],-1)+1</f>
        <v>40634</v>
      </c>
      <c r="K3966" s="6">
        <f>OnlineRetail[[#This Row],[Quantity]]*OnlineRetail[[#This Row],[UnitPrice]]</f>
        <v>68</v>
      </c>
      <c r="L3966" t="str">
        <f t="shared" si="61"/>
        <v>14018|Apr-2011</v>
      </c>
    </row>
    <row r="3967" spans="1:12">
      <c r="A3967">
        <v>543771</v>
      </c>
      <c r="B3967" t="s">
        <v>135</v>
      </c>
      <c r="C3967" t="s">
        <v>72</v>
      </c>
      <c r="D3967">
        <v>19</v>
      </c>
      <c r="E3967" s="1">
        <v>40637.381944444453</v>
      </c>
      <c r="F3967">
        <v>4.95</v>
      </c>
      <c r="G3967">
        <v>14212</v>
      </c>
      <c r="H3967" t="s">
        <v>10</v>
      </c>
      <c r="I3967" t="str">
        <f>IF(AND(LEFT(OnlineRetail[[#This Row],[InvoiceNo]],1)&lt;&gt;"C",OnlineRetail[[#This Row],[CustomerID]]&lt;&gt;""),"Yes","No")</f>
        <v>Yes</v>
      </c>
      <c r="J3967" s="4">
        <f>EOMONTH(OnlineRetail[[#This Row],[InvoiceDate]],-1)+1</f>
        <v>40634</v>
      </c>
      <c r="K3967" s="6">
        <f>OnlineRetail[[#This Row],[Quantity]]*OnlineRetail[[#This Row],[UnitPrice]]</f>
        <v>94.05</v>
      </c>
      <c r="L3967" t="str">
        <f t="shared" si="61"/>
        <v>14212|Apr-2011</v>
      </c>
    </row>
    <row r="3968" spans="1:12">
      <c r="A3968">
        <v>540323</v>
      </c>
      <c r="B3968" t="s">
        <v>196</v>
      </c>
      <c r="C3968" t="s">
        <v>21</v>
      </c>
      <c r="D3968">
        <v>9</v>
      </c>
      <c r="E3968" s="1">
        <v>40637.386111111111</v>
      </c>
      <c r="F3968">
        <v>1.65</v>
      </c>
      <c r="G3968">
        <v>12863</v>
      </c>
      <c r="H3968" t="s">
        <v>10</v>
      </c>
      <c r="I3968" t="str">
        <f>IF(AND(LEFT(OnlineRetail[[#This Row],[InvoiceNo]],1)&lt;&gt;"C",OnlineRetail[[#This Row],[CustomerID]]&lt;&gt;""),"Yes","No")</f>
        <v>Yes</v>
      </c>
      <c r="J3968" s="4">
        <f>EOMONTH(OnlineRetail[[#This Row],[InvoiceDate]],-1)+1</f>
        <v>40634</v>
      </c>
      <c r="K3968" s="6">
        <f>OnlineRetail[[#This Row],[Quantity]]*OnlineRetail[[#This Row],[UnitPrice]]</f>
        <v>14.85</v>
      </c>
      <c r="L3968" t="str">
        <f t="shared" si="61"/>
        <v>12863|Apr-2011</v>
      </c>
    </row>
    <row r="3969" spans="1:12">
      <c r="A3969">
        <v>546267</v>
      </c>
      <c r="B3969" t="s">
        <v>253</v>
      </c>
      <c r="C3969" t="s">
        <v>12</v>
      </c>
      <c r="D3969">
        <v>10</v>
      </c>
      <c r="E3969" s="1">
        <v>40637.400694444441</v>
      </c>
      <c r="F3969">
        <v>7.95</v>
      </c>
      <c r="G3969">
        <v>13673</v>
      </c>
      <c r="H3969" t="s">
        <v>10</v>
      </c>
      <c r="I3969" t="str">
        <f>IF(AND(LEFT(OnlineRetail[[#This Row],[InvoiceNo]],1)&lt;&gt;"C",OnlineRetail[[#This Row],[CustomerID]]&lt;&gt;""),"Yes","No")</f>
        <v>Yes</v>
      </c>
      <c r="J3969" s="4">
        <f>EOMONTH(OnlineRetail[[#This Row],[InvoiceDate]],-1)+1</f>
        <v>40634</v>
      </c>
      <c r="K3969" s="6">
        <f>OnlineRetail[[#This Row],[Quantity]]*OnlineRetail[[#This Row],[UnitPrice]]</f>
        <v>79.5</v>
      </c>
      <c r="L3969" t="str">
        <f t="shared" si="61"/>
        <v>13673|Apr-2011</v>
      </c>
    </row>
    <row r="3970" spans="1:12">
      <c r="A3970">
        <v>549192</v>
      </c>
      <c r="B3970" t="s">
        <v>34</v>
      </c>
      <c r="C3970" t="s">
        <v>19</v>
      </c>
      <c r="D3970">
        <v>9</v>
      </c>
      <c r="E3970" s="1">
        <v>40637.401388888888</v>
      </c>
      <c r="F3970">
        <v>0.85</v>
      </c>
      <c r="G3970">
        <v>12368</v>
      </c>
      <c r="H3970" t="s">
        <v>10</v>
      </c>
      <c r="I3970" t="str">
        <f>IF(AND(LEFT(OnlineRetail[[#This Row],[InvoiceNo]],1)&lt;&gt;"C",OnlineRetail[[#This Row],[CustomerID]]&lt;&gt;""),"Yes","No")</f>
        <v>Yes</v>
      </c>
      <c r="J3970" s="4">
        <f>EOMONTH(OnlineRetail[[#This Row],[InvoiceDate]],-1)+1</f>
        <v>40634</v>
      </c>
      <c r="K3970" s="6">
        <f>OnlineRetail[[#This Row],[Quantity]]*OnlineRetail[[#This Row],[UnitPrice]]</f>
        <v>7.6499999999999995</v>
      </c>
      <c r="L3970" t="str">
        <f t="shared" ref="L3970:L4033" si="62">IF(I3970="Yes",G3970&amp;"|"&amp;TEXT(J3970,"mmm-yyyy"),"")</f>
        <v>12368|Apr-2011</v>
      </c>
    </row>
    <row r="3971" spans="1:12">
      <c r="A3971">
        <v>546941</v>
      </c>
      <c r="B3971" t="s">
        <v>176</v>
      </c>
      <c r="C3971" t="s">
        <v>14</v>
      </c>
      <c r="D3971">
        <v>5</v>
      </c>
      <c r="E3971" s="1">
        <v>40637.429861111108</v>
      </c>
      <c r="F3971">
        <v>1.25</v>
      </c>
      <c r="G3971">
        <v>14064</v>
      </c>
      <c r="H3971" t="s">
        <v>10</v>
      </c>
      <c r="I3971" t="str">
        <f>IF(AND(LEFT(OnlineRetail[[#This Row],[InvoiceNo]],1)&lt;&gt;"C",OnlineRetail[[#This Row],[CustomerID]]&lt;&gt;""),"Yes","No")</f>
        <v>Yes</v>
      </c>
      <c r="J3971" s="4">
        <f>EOMONTH(OnlineRetail[[#This Row],[InvoiceDate]],-1)+1</f>
        <v>40634</v>
      </c>
      <c r="K3971" s="6">
        <f>OnlineRetail[[#This Row],[Quantity]]*OnlineRetail[[#This Row],[UnitPrice]]</f>
        <v>6.25</v>
      </c>
      <c r="L3971" t="str">
        <f t="shared" si="62"/>
        <v>14064|Apr-2011</v>
      </c>
    </row>
    <row r="3972" spans="1:12" hidden="1">
      <c r="A3972" t="s">
        <v>319</v>
      </c>
      <c r="B3972" t="s">
        <v>144</v>
      </c>
      <c r="C3972" t="s">
        <v>16</v>
      </c>
      <c r="D3972">
        <v>6</v>
      </c>
      <c r="E3972" s="1">
        <v>40637.450694444437</v>
      </c>
      <c r="F3972">
        <v>3.39</v>
      </c>
      <c r="G3972">
        <v>12660</v>
      </c>
      <c r="H3972" t="s">
        <v>31</v>
      </c>
      <c r="I3972" t="str">
        <f>IF(AND(LEFT(OnlineRetail[[#This Row],[InvoiceNo]],1)&lt;&gt;"C",OnlineRetail[[#This Row],[CustomerID]]&lt;&gt;""),"Yes","No")</f>
        <v>No</v>
      </c>
      <c r="J3972" s="4">
        <f>EOMONTH(OnlineRetail[[#This Row],[InvoiceDate]],-1)+1</f>
        <v>40634</v>
      </c>
      <c r="K3972" s="6">
        <f>OnlineRetail[[#This Row],[Quantity]]*OnlineRetail[[#This Row],[UnitPrice]]</f>
        <v>20.34</v>
      </c>
      <c r="L3972" t="str">
        <f t="shared" si="62"/>
        <v/>
      </c>
    </row>
    <row r="3973" spans="1:12">
      <c r="A3973">
        <v>549812</v>
      </c>
      <c r="B3973" t="s">
        <v>66</v>
      </c>
      <c r="C3973" t="s">
        <v>53</v>
      </c>
      <c r="D3973">
        <v>4</v>
      </c>
      <c r="E3973" s="1">
        <v>40637.463888888888</v>
      </c>
      <c r="F3973">
        <v>7.95</v>
      </c>
      <c r="G3973">
        <v>13613</v>
      </c>
      <c r="H3973" t="s">
        <v>10</v>
      </c>
      <c r="I3973" t="str">
        <f>IF(AND(LEFT(OnlineRetail[[#This Row],[InvoiceNo]],1)&lt;&gt;"C",OnlineRetail[[#This Row],[CustomerID]]&lt;&gt;""),"Yes","No")</f>
        <v>Yes</v>
      </c>
      <c r="J3973" s="4">
        <f>EOMONTH(OnlineRetail[[#This Row],[InvoiceDate]],-1)+1</f>
        <v>40634</v>
      </c>
      <c r="K3973" s="6">
        <f>OnlineRetail[[#This Row],[Quantity]]*OnlineRetail[[#This Row],[UnitPrice]]</f>
        <v>31.8</v>
      </c>
      <c r="L3973" t="str">
        <f t="shared" si="62"/>
        <v>13613|Apr-2011</v>
      </c>
    </row>
    <row r="3974" spans="1:12">
      <c r="A3974">
        <v>547257</v>
      </c>
      <c r="B3974" t="s">
        <v>206</v>
      </c>
      <c r="C3974" t="s">
        <v>72</v>
      </c>
      <c r="D3974">
        <v>21</v>
      </c>
      <c r="E3974" s="1">
        <v>40637.490972222222</v>
      </c>
      <c r="F3974">
        <v>1.25</v>
      </c>
      <c r="G3974">
        <v>12673</v>
      </c>
      <c r="H3974" t="s">
        <v>10</v>
      </c>
      <c r="I3974" t="str">
        <f>IF(AND(LEFT(OnlineRetail[[#This Row],[InvoiceNo]],1)&lt;&gt;"C",OnlineRetail[[#This Row],[CustomerID]]&lt;&gt;""),"Yes","No")</f>
        <v>Yes</v>
      </c>
      <c r="J3974" s="4">
        <f>EOMONTH(OnlineRetail[[#This Row],[InvoiceDate]],-1)+1</f>
        <v>40634</v>
      </c>
      <c r="K3974" s="6">
        <f>OnlineRetail[[#This Row],[Quantity]]*OnlineRetail[[#This Row],[UnitPrice]]</f>
        <v>26.25</v>
      </c>
      <c r="L3974" t="str">
        <f t="shared" si="62"/>
        <v>12673|Apr-2011</v>
      </c>
    </row>
    <row r="3975" spans="1:12">
      <c r="A3975">
        <v>536397</v>
      </c>
      <c r="B3975" t="s">
        <v>165</v>
      </c>
      <c r="C3975" t="s">
        <v>83</v>
      </c>
      <c r="D3975">
        <v>24</v>
      </c>
      <c r="E3975" s="1">
        <v>40637.509027777778</v>
      </c>
      <c r="F3975">
        <v>7.95</v>
      </c>
      <c r="G3975">
        <v>13780</v>
      </c>
      <c r="H3975" t="s">
        <v>36</v>
      </c>
      <c r="I3975" t="str">
        <f>IF(AND(LEFT(OnlineRetail[[#This Row],[InvoiceNo]],1)&lt;&gt;"C",OnlineRetail[[#This Row],[CustomerID]]&lt;&gt;""),"Yes","No")</f>
        <v>Yes</v>
      </c>
      <c r="J3975" s="4">
        <f>EOMONTH(OnlineRetail[[#This Row],[InvoiceDate]],-1)+1</f>
        <v>40634</v>
      </c>
      <c r="K3975" s="6">
        <f>OnlineRetail[[#This Row],[Quantity]]*OnlineRetail[[#This Row],[UnitPrice]]</f>
        <v>190.8</v>
      </c>
      <c r="L3975" t="str">
        <f t="shared" si="62"/>
        <v>13780|Apr-2011</v>
      </c>
    </row>
    <row r="3976" spans="1:12">
      <c r="A3976">
        <v>548357</v>
      </c>
      <c r="B3976" t="s">
        <v>266</v>
      </c>
      <c r="C3976" t="s">
        <v>39</v>
      </c>
      <c r="D3976">
        <v>20</v>
      </c>
      <c r="E3976" s="1">
        <v>40637.545138888891</v>
      </c>
      <c r="F3976">
        <v>7.95</v>
      </c>
      <c r="G3976">
        <v>13302</v>
      </c>
      <c r="H3976" t="s">
        <v>10</v>
      </c>
      <c r="I3976" t="str">
        <f>IF(AND(LEFT(OnlineRetail[[#This Row],[InvoiceNo]],1)&lt;&gt;"C",OnlineRetail[[#This Row],[CustomerID]]&lt;&gt;""),"Yes","No")</f>
        <v>Yes</v>
      </c>
      <c r="J3976" s="4">
        <f>EOMONTH(OnlineRetail[[#This Row],[InvoiceDate]],-1)+1</f>
        <v>40634</v>
      </c>
      <c r="K3976" s="6">
        <f>OnlineRetail[[#This Row],[Quantity]]*OnlineRetail[[#This Row],[UnitPrice]]</f>
        <v>159</v>
      </c>
      <c r="L3976" t="str">
        <f t="shared" si="62"/>
        <v>13302|Apr-2011</v>
      </c>
    </row>
    <row r="3977" spans="1:12">
      <c r="A3977">
        <v>540577</v>
      </c>
      <c r="B3977" t="s">
        <v>250</v>
      </c>
      <c r="C3977" t="s">
        <v>53</v>
      </c>
      <c r="D3977">
        <v>12</v>
      </c>
      <c r="E3977" s="1">
        <v>40637.553472222222</v>
      </c>
      <c r="F3977">
        <v>0.85</v>
      </c>
      <c r="G3977">
        <v>12672</v>
      </c>
      <c r="H3977" t="s">
        <v>121</v>
      </c>
      <c r="I3977" t="str">
        <f>IF(AND(LEFT(OnlineRetail[[#This Row],[InvoiceNo]],1)&lt;&gt;"C",OnlineRetail[[#This Row],[CustomerID]]&lt;&gt;""),"Yes","No")</f>
        <v>Yes</v>
      </c>
      <c r="J3977" s="4">
        <f>EOMONTH(OnlineRetail[[#This Row],[InvoiceDate]],-1)+1</f>
        <v>40634</v>
      </c>
      <c r="K3977" s="6">
        <f>OnlineRetail[[#This Row],[Quantity]]*OnlineRetail[[#This Row],[UnitPrice]]</f>
        <v>10.199999999999999</v>
      </c>
      <c r="L3977" t="str">
        <f t="shared" si="62"/>
        <v>12672|Apr-2011</v>
      </c>
    </row>
    <row r="3978" spans="1:12">
      <c r="A3978">
        <v>547161</v>
      </c>
      <c r="B3978" t="s">
        <v>251</v>
      </c>
      <c r="C3978" t="s">
        <v>21</v>
      </c>
      <c r="D3978">
        <v>22</v>
      </c>
      <c r="E3978" s="1">
        <v>40637.553472222222</v>
      </c>
      <c r="F3978">
        <v>5.95</v>
      </c>
      <c r="G3978">
        <v>12885</v>
      </c>
      <c r="H3978" t="s">
        <v>10</v>
      </c>
      <c r="I3978" t="str">
        <f>IF(AND(LEFT(OnlineRetail[[#This Row],[InvoiceNo]],1)&lt;&gt;"C",OnlineRetail[[#This Row],[CustomerID]]&lt;&gt;""),"Yes","No")</f>
        <v>Yes</v>
      </c>
      <c r="J3978" s="4">
        <f>EOMONTH(OnlineRetail[[#This Row],[InvoiceDate]],-1)+1</f>
        <v>40634</v>
      </c>
      <c r="K3978" s="6">
        <f>OnlineRetail[[#This Row],[Quantity]]*OnlineRetail[[#This Row],[UnitPrice]]</f>
        <v>130.9</v>
      </c>
      <c r="L3978" t="str">
        <f t="shared" si="62"/>
        <v>12885|Apr-2011</v>
      </c>
    </row>
    <row r="3979" spans="1:12">
      <c r="A3979">
        <v>543437</v>
      </c>
      <c r="B3979" t="s">
        <v>174</v>
      </c>
      <c r="C3979" t="s">
        <v>50</v>
      </c>
      <c r="D3979">
        <v>14</v>
      </c>
      <c r="E3979" s="1">
        <v>40637.572222222218</v>
      </c>
      <c r="F3979">
        <v>2.5499999999999998</v>
      </c>
      <c r="G3979">
        <v>14093</v>
      </c>
      <c r="H3979" t="s">
        <v>17</v>
      </c>
      <c r="I3979" t="str">
        <f>IF(AND(LEFT(OnlineRetail[[#This Row],[InvoiceNo]],1)&lt;&gt;"C",OnlineRetail[[#This Row],[CustomerID]]&lt;&gt;""),"Yes","No")</f>
        <v>Yes</v>
      </c>
      <c r="J3979" s="4">
        <f>EOMONTH(OnlineRetail[[#This Row],[InvoiceDate]],-1)+1</f>
        <v>40634</v>
      </c>
      <c r="K3979" s="6">
        <f>OnlineRetail[[#This Row],[Quantity]]*OnlineRetail[[#This Row],[UnitPrice]]</f>
        <v>35.699999999999996</v>
      </c>
      <c r="L3979" t="str">
        <f t="shared" si="62"/>
        <v>14093|Apr-2011</v>
      </c>
    </row>
    <row r="3980" spans="1:12">
      <c r="A3980">
        <v>551354</v>
      </c>
      <c r="B3980" t="s">
        <v>23</v>
      </c>
      <c r="C3980" t="s">
        <v>33</v>
      </c>
      <c r="D3980">
        <v>22</v>
      </c>
      <c r="E3980" s="1">
        <v>40637.572916666657</v>
      </c>
      <c r="F3980">
        <v>1.65</v>
      </c>
      <c r="G3980">
        <v>13804</v>
      </c>
      <c r="H3980" t="s">
        <v>10</v>
      </c>
      <c r="I3980" t="str">
        <f>IF(AND(LEFT(OnlineRetail[[#This Row],[InvoiceNo]],1)&lt;&gt;"C",OnlineRetail[[#This Row],[CustomerID]]&lt;&gt;""),"Yes","No")</f>
        <v>Yes</v>
      </c>
      <c r="J3980" s="4">
        <f>EOMONTH(OnlineRetail[[#This Row],[InvoiceDate]],-1)+1</f>
        <v>40634</v>
      </c>
      <c r="K3980" s="6">
        <f>OnlineRetail[[#This Row],[Quantity]]*OnlineRetail[[#This Row],[UnitPrice]]</f>
        <v>36.299999999999997</v>
      </c>
      <c r="L3980" t="str">
        <f t="shared" si="62"/>
        <v>13804|Apr-2011</v>
      </c>
    </row>
    <row r="3981" spans="1:12">
      <c r="A3981">
        <v>539326</v>
      </c>
      <c r="B3981" t="s">
        <v>18</v>
      </c>
      <c r="C3981" t="s">
        <v>21</v>
      </c>
      <c r="D3981">
        <v>8</v>
      </c>
      <c r="E3981" s="1">
        <v>40637.595138888893</v>
      </c>
      <c r="F3981">
        <v>3.39</v>
      </c>
      <c r="G3981">
        <v>13184</v>
      </c>
      <c r="H3981" t="s">
        <v>10</v>
      </c>
      <c r="I3981" t="str">
        <f>IF(AND(LEFT(OnlineRetail[[#This Row],[InvoiceNo]],1)&lt;&gt;"C",OnlineRetail[[#This Row],[CustomerID]]&lt;&gt;""),"Yes","No")</f>
        <v>Yes</v>
      </c>
      <c r="J3981" s="4">
        <f>EOMONTH(OnlineRetail[[#This Row],[InvoiceDate]],-1)+1</f>
        <v>40634</v>
      </c>
      <c r="K3981" s="6">
        <f>OnlineRetail[[#This Row],[Quantity]]*OnlineRetail[[#This Row],[UnitPrice]]</f>
        <v>27.12</v>
      </c>
      <c r="L3981" t="str">
        <f t="shared" si="62"/>
        <v>13184|Apr-2011</v>
      </c>
    </row>
    <row r="3982" spans="1:12">
      <c r="A3982">
        <v>555502</v>
      </c>
      <c r="B3982" t="s">
        <v>118</v>
      </c>
      <c r="C3982" t="s">
        <v>46</v>
      </c>
      <c r="D3982">
        <v>7</v>
      </c>
      <c r="E3982" s="1">
        <v>40637.607638888891</v>
      </c>
      <c r="F3982">
        <v>4.95</v>
      </c>
      <c r="G3982">
        <v>13283</v>
      </c>
      <c r="H3982" t="s">
        <v>10</v>
      </c>
      <c r="I3982" t="str">
        <f>IF(AND(LEFT(OnlineRetail[[#This Row],[InvoiceNo]],1)&lt;&gt;"C",OnlineRetail[[#This Row],[CustomerID]]&lt;&gt;""),"Yes","No")</f>
        <v>Yes</v>
      </c>
      <c r="J3982" s="4">
        <f>EOMONTH(OnlineRetail[[#This Row],[InvoiceDate]],-1)+1</f>
        <v>40634</v>
      </c>
      <c r="K3982" s="6">
        <f>OnlineRetail[[#This Row],[Quantity]]*OnlineRetail[[#This Row],[UnitPrice]]</f>
        <v>34.65</v>
      </c>
      <c r="L3982" t="str">
        <f t="shared" si="62"/>
        <v>13283|Apr-2011</v>
      </c>
    </row>
    <row r="3983" spans="1:12">
      <c r="A3983">
        <v>547123</v>
      </c>
      <c r="B3983" t="s">
        <v>108</v>
      </c>
      <c r="C3983" t="s">
        <v>40</v>
      </c>
      <c r="D3983">
        <v>22</v>
      </c>
      <c r="E3983" s="1">
        <v>40637.615277777782</v>
      </c>
      <c r="F3983">
        <v>3.39</v>
      </c>
      <c r="G3983">
        <v>14249</v>
      </c>
      <c r="H3983" t="s">
        <v>10</v>
      </c>
      <c r="I3983" t="str">
        <f>IF(AND(LEFT(OnlineRetail[[#This Row],[InvoiceNo]],1)&lt;&gt;"C",OnlineRetail[[#This Row],[CustomerID]]&lt;&gt;""),"Yes","No")</f>
        <v>Yes</v>
      </c>
      <c r="J3983" s="4">
        <f>EOMONTH(OnlineRetail[[#This Row],[InvoiceDate]],-1)+1</f>
        <v>40634</v>
      </c>
      <c r="K3983" s="6">
        <f>OnlineRetail[[#This Row],[Quantity]]*OnlineRetail[[#This Row],[UnitPrice]]</f>
        <v>74.58</v>
      </c>
      <c r="L3983" t="str">
        <f t="shared" si="62"/>
        <v>14249|Apr-2011</v>
      </c>
    </row>
    <row r="3984" spans="1:12">
      <c r="A3984">
        <v>544264</v>
      </c>
      <c r="B3984" t="s">
        <v>163</v>
      </c>
      <c r="C3984" t="s">
        <v>29</v>
      </c>
      <c r="D3984">
        <v>9</v>
      </c>
      <c r="E3984" s="1">
        <v>40637.638194444437</v>
      </c>
      <c r="F3984">
        <v>3.39</v>
      </c>
      <c r="G3984">
        <v>14116</v>
      </c>
      <c r="H3984" t="s">
        <v>10</v>
      </c>
      <c r="I3984" t="str">
        <f>IF(AND(LEFT(OnlineRetail[[#This Row],[InvoiceNo]],1)&lt;&gt;"C",OnlineRetail[[#This Row],[CustomerID]]&lt;&gt;""),"Yes","No")</f>
        <v>Yes</v>
      </c>
      <c r="J3984" s="4">
        <f>EOMONTH(OnlineRetail[[#This Row],[InvoiceDate]],-1)+1</f>
        <v>40634</v>
      </c>
      <c r="K3984" s="6">
        <f>OnlineRetail[[#This Row],[Quantity]]*OnlineRetail[[#This Row],[UnitPrice]]</f>
        <v>30.51</v>
      </c>
      <c r="L3984" t="str">
        <f t="shared" si="62"/>
        <v>14116|Apr-2011</v>
      </c>
    </row>
    <row r="3985" spans="1:12">
      <c r="A3985">
        <v>546140</v>
      </c>
      <c r="B3985" t="s">
        <v>292</v>
      </c>
      <c r="C3985" t="s">
        <v>48</v>
      </c>
      <c r="D3985">
        <v>7</v>
      </c>
      <c r="E3985" s="1">
        <v>40637.640972222223</v>
      </c>
      <c r="F3985">
        <v>0.85</v>
      </c>
      <c r="G3985">
        <v>13745</v>
      </c>
      <c r="H3985" t="s">
        <v>17</v>
      </c>
      <c r="I3985" t="str">
        <f>IF(AND(LEFT(OnlineRetail[[#This Row],[InvoiceNo]],1)&lt;&gt;"C",OnlineRetail[[#This Row],[CustomerID]]&lt;&gt;""),"Yes","No")</f>
        <v>Yes</v>
      </c>
      <c r="J3985" s="4">
        <f>EOMONTH(OnlineRetail[[#This Row],[InvoiceDate]],-1)+1</f>
        <v>40634</v>
      </c>
      <c r="K3985" s="6">
        <f>OnlineRetail[[#This Row],[Quantity]]*OnlineRetail[[#This Row],[UnitPrice]]</f>
        <v>5.95</v>
      </c>
      <c r="L3985" t="str">
        <f t="shared" si="62"/>
        <v>13745|Apr-2011</v>
      </c>
    </row>
    <row r="3986" spans="1:12">
      <c r="A3986">
        <v>553874</v>
      </c>
      <c r="B3986" t="s">
        <v>109</v>
      </c>
      <c r="C3986" t="s">
        <v>24</v>
      </c>
      <c r="D3986">
        <v>7</v>
      </c>
      <c r="E3986" s="1">
        <v>40637.644444444442</v>
      </c>
      <c r="F3986">
        <v>2.1</v>
      </c>
      <c r="G3986">
        <v>13946</v>
      </c>
      <c r="H3986" t="s">
        <v>17</v>
      </c>
      <c r="I3986" t="str">
        <f>IF(AND(LEFT(OnlineRetail[[#This Row],[InvoiceNo]],1)&lt;&gt;"C",OnlineRetail[[#This Row],[CustomerID]]&lt;&gt;""),"Yes","No")</f>
        <v>Yes</v>
      </c>
      <c r="J3986" s="4">
        <f>EOMONTH(OnlineRetail[[#This Row],[InvoiceDate]],-1)+1</f>
        <v>40634</v>
      </c>
      <c r="K3986" s="6">
        <f>OnlineRetail[[#This Row],[Quantity]]*OnlineRetail[[#This Row],[UnitPrice]]</f>
        <v>14.700000000000001</v>
      </c>
      <c r="L3986" t="str">
        <f t="shared" si="62"/>
        <v>13946|Apr-2011</v>
      </c>
    </row>
    <row r="3987" spans="1:12">
      <c r="A3987">
        <v>542237</v>
      </c>
      <c r="B3987" t="s">
        <v>182</v>
      </c>
      <c r="C3987" t="s">
        <v>83</v>
      </c>
      <c r="D3987">
        <v>24</v>
      </c>
      <c r="E3987" s="1">
        <v>40637.650694444441</v>
      </c>
      <c r="F3987">
        <v>4.95</v>
      </c>
      <c r="G3987">
        <v>13136</v>
      </c>
      <c r="H3987" t="s">
        <v>10</v>
      </c>
      <c r="I3987" t="str">
        <f>IF(AND(LEFT(OnlineRetail[[#This Row],[InvoiceNo]],1)&lt;&gt;"C",OnlineRetail[[#This Row],[CustomerID]]&lt;&gt;""),"Yes","No")</f>
        <v>Yes</v>
      </c>
      <c r="J3987" s="4">
        <f>EOMONTH(OnlineRetail[[#This Row],[InvoiceDate]],-1)+1</f>
        <v>40634</v>
      </c>
      <c r="K3987" s="6">
        <f>OnlineRetail[[#This Row],[Quantity]]*OnlineRetail[[#This Row],[UnitPrice]]</f>
        <v>118.80000000000001</v>
      </c>
      <c r="L3987" t="str">
        <f t="shared" si="62"/>
        <v>13136|Apr-2011</v>
      </c>
    </row>
    <row r="3988" spans="1:12">
      <c r="A3988">
        <v>538733</v>
      </c>
      <c r="B3988" t="s">
        <v>197</v>
      </c>
      <c r="C3988" t="s">
        <v>39</v>
      </c>
      <c r="D3988">
        <v>20</v>
      </c>
      <c r="E3988" s="1">
        <v>40637.654166666667</v>
      </c>
      <c r="F3988">
        <v>2.1</v>
      </c>
      <c r="G3988">
        <v>13946</v>
      </c>
      <c r="H3988" t="s">
        <v>17</v>
      </c>
      <c r="I3988" t="str">
        <f>IF(AND(LEFT(OnlineRetail[[#This Row],[InvoiceNo]],1)&lt;&gt;"C",OnlineRetail[[#This Row],[CustomerID]]&lt;&gt;""),"Yes","No")</f>
        <v>Yes</v>
      </c>
      <c r="J3988" s="4">
        <f>EOMONTH(OnlineRetail[[#This Row],[InvoiceDate]],-1)+1</f>
        <v>40634</v>
      </c>
      <c r="K3988" s="6">
        <f>OnlineRetail[[#This Row],[Quantity]]*OnlineRetail[[#This Row],[UnitPrice]]</f>
        <v>42</v>
      </c>
      <c r="L3988" t="str">
        <f t="shared" si="62"/>
        <v>13946|Apr-2011</v>
      </c>
    </row>
    <row r="3989" spans="1:12">
      <c r="A3989">
        <v>554778</v>
      </c>
      <c r="B3989" t="s">
        <v>78</v>
      </c>
      <c r="C3989" t="s">
        <v>42</v>
      </c>
      <c r="D3989">
        <v>1</v>
      </c>
      <c r="E3989" s="1">
        <v>40637.661111111112</v>
      </c>
      <c r="F3989">
        <v>4.95</v>
      </c>
      <c r="G3989">
        <v>12972</v>
      </c>
      <c r="H3989" t="s">
        <v>10</v>
      </c>
      <c r="I3989" t="str">
        <f>IF(AND(LEFT(OnlineRetail[[#This Row],[InvoiceNo]],1)&lt;&gt;"C",OnlineRetail[[#This Row],[CustomerID]]&lt;&gt;""),"Yes","No")</f>
        <v>Yes</v>
      </c>
      <c r="J3989" s="4">
        <f>EOMONTH(OnlineRetail[[#This Row],[InvoiceDate]],-1)+1</f>
        <v>40634</v>
      </c>
      <c r="K3989" s="6">
        <f>OnlineRetail[[#This Row],[Quantity]]*OnlineRetail[[#This Row],[UnitPrice]]</f>
        <v>4.95</v>
      </c>
      <c r="L3989" t="str">
        <f t="shared" si="62"/>
        <v>12972|Apr-2011</v>
      </c>
    </row>
    <row r="3990" spans="1:12">
      <c r="A3990">
        <v>548248</v>
      </c>
      <c r="B3990" t="s">
        <v>47</v>
      </c>
      <c r="C3990" t="s">
        <v>40</v>
      </c>
      <c r="D3990">
        <v>5</v>
      </c>
      <c r="E3990" s="1">
        <v>40637.674305555563</v>
      </c>
      <c r="F3990">
        <v>4.25</v>
      </c>
      <c r="G3990">
        <v>12566</v>
      </c>
      <c r="H3990" t="s">
        <v>10</v>
      </c>
      <c r="I3990" t="str">
        <f>IF(AND(LEFT(OnlineRetail[[#This Row],[InvoiceNo]],1)&lt;&gt;"C",OnlineRetail[[#This Row],[CustomerID]]&lt;&gt;""),"Yes","No")</f>
        <v>Yes</v>
      </c>
      <c r="J3990" s="4">
        <f>EOMONTH(OnlineRetail[[#This Row],[InvoiceDate]],-1)+1</f>
        <v>40634</v>
      </c>
      <c r="K3990" s="6">
        <f>OnlineRetail[[#This Row],[Quantity]]*OnlineRetail[[#This Row],[UnitPrice]]</f>
        <v>21.25</v>
      </c>
      <c r="L3990" t="str">
        <f t="shared" si="62"/>
        <v>12566|Apr-2011</v>
      </c>
    </row>
    <row r="3991" spans="1:12">
      <c r="A3991">
        <v>555409</v>
      </c>
      <c r="B3991" t="s">
        <v>133</v>
      </c>
      <c r="C3991" t="s">
        <v>62</v>
      </c>
      <c r="D3991">
        <v>1</v>
      </c>
      <c r="E3991" s="1">
        <v>40637.697222222218</v>
      </c>
      <c r="F3991">
        <v>5.95</v>
      </c>
      <c r="G3991">
        <v>13987</v>
      </c>
      <c r="H3991" t="s">
        <v>10</v>
      </c>
      <c r="I3991" t="str">
        <f>IF(AND(LEFT(OnlineRetail[[#This Row],[InvoiceNo]],1)&lt;&gt;"C",OnlineRetail[[#This Row],[CustomerID]]&lt;&gt;""),"Yes","No")</f>
        <v>Yes</v>
      </c>
      <c r="J3991" s="4">
        <f>EOMONTH(OnlineRetail[[#This Row],[InvoiceDate]],-1)+1</f>
        <v>40634</v>
      </c>
      <c r="K3991" s="6">
        <f>OnlineRetail[[#This Row],[Quantity]]*OnlineRetail[[#This Row],[UnitPrice]]</f>
        <v>5.95</v>
      </c>
      <c r="L3991" t="str">
        <f t="shared" si="62"/>
        <v>13987|Apr-2011</v>
      </c>
    </row>
    <row r="3992" spans="1:12">
      <c r="A3992">
        <v>538791</v>
      </c>
      <c r="B3992" t="s">
        <v>195</v>
      </c>
      <c r="C3992" t="s">
        <v>27</v>
      </c>
      <c r="D3992">
        <v>8</v>
      </c>
      <c r="E3992" s="1">
        <v>40637.701388888891</v>
      </c>
      <c r="F3992">
        <v>1.65</v>
      </c>
      <c r="G3992">
        <v>13647</v>
      </c>
      <c r="H3992" t="s">
        <v>22</v>
      </c>
      <c r="I3992" t="str">
        <f>IF(AND(LEFT(OnlineRetail[[#This Row],[InvoiceNo]],1)&lt;&gt;"C",OnlineRetail[[#This Row],[CustomerID]]&lt;&gt;""),"Yes","No")</f>
        <v>Yes</v>
      </c>
      <c r="J3992" s="4">
        <f>EOMONTH(OnlineRetail[[#This Row],[InvoiceDate]],-1)+1</f>
        <v>40634</v>
      </c>
      <c r="K3992" s="6">
        <f>OnlineRetail[[#This Row],[Quantity]]*OnlineRetail[[#This Row],[UnitPrice]]</f>
        <v>13.2</v>
      </c>
      <c r="L3992" t="str">
        <f t="shared" si="62"/>
        <v>13647|Apr-2011</v>
      </c>
    </row>
    <row r="3993" spans="1:12">
      <c r="A3993">
        <v>541106</v>
      </c>
      <c r="B3993" t="s">
        <v>246</v>
      </c>
      <c r="C3993" t="s">
        <v>53</v>
      </c>
      <c r="D3993">
        <v>14</v>
      </c>
      <c r="E3993" s="1">
        <v>40637.702777777777</v>
      </c>
      <c r="F3993">
        <v>2.1</v>
      </c>
      <c r="G3993">
        <v>12972</v>
      </c>
      <c r="H3993" t="s">
        <v>36</v>
      </c>
      <c r="I3993" t="str">
        <f>IF(AND(LEFT(OnlineRetail[[#This Row],[InvoiceNo]],1)&lt;&gt;"C",OnlineRetail[[#This Row],[CustomerID]]&lt;&gt;""),"Yes","No")</f>
        <v>Yes</v>
      </c>
      <c r="J3993" s="4">
        <f>EOMONTH(OnlineRetail[[#This Row],[InvoiceDate]],-1)+1</f>
        <v>40634</v>
      </c>
      <c r="K3993" s="6">
        <f>OnlineRetail[[#This Row],[Quantity]]*OnlineRetail[[#This Row],[UnitPrice]]</f>
        <v>29.400000000000002</v>
      </c>
      <c r="L3993" t="str">
        <f t="shared" si="62"/>
        <v>12972|Apr-2011</v>
      </c>
    </row>
    <row r="3994" spans="1:12">
      <c r="A3994">
        <v>550296</v>
      </c>
      <c r="B3994" t="s">
        <v>222</v>
      </c>
      <c r="C3994" t="s">
        <v>72</v>
      </c>
      <c r="D3994">
        <v>22</v>
      </c>
      <c r="E3994" s="1">
        <v>40637.70416666667</v>
      </c>
      <c r="F3994">
        <v>1.25</v>
      </c>
      <c r="G3994">
        <v>14056</v>
      </c>
      <c r="H3994" t="s">
        <v>10</v>
      </c>
      <c r="I3994" t="str">
        <f>IF(AND(LEFT(OnlineRetail[[#This Row],[InvoiceNo]],1)&lt;&gt;"C",OnlineRetail[[#This Row],[CustomerID]]&lt;&gt;""),"Yes","No")</f>
        <v>Yes</v>
      </c>
      <c r="J3994" s="4">
        <f>EOMONTH(OnlineRetail[[#This Row],[InvoiceDate]],-1)+1</f>
        <v>40634</v>
      </c>
      <c r="K3994" s="6">
        <f>OnlineRetail[[#This Row],[Quantity]]*OnlineRetail[[#This Row],[UnitPrice]]</f>
        <v>27.5</v>
      </c>
      <c r="L3994" t="str">
        <f t="shared" si="62"/>
        <v>14056|Apr-2011</v>
      </c>
    </row>
    <row r="3995" spans="1:12">
      <c r="A3995">
        <v>539295</v>
      </c>
      <c r="B3995" t="s">
        <v>103</v>
      </c>
      <c r="C3995" t="s">
        <v>24</v>
      </c>
      <c r="D3995">
        <v>2</v>
      </c>
      <c r="E3995" s="1">
        <v>40637.711111111108</v>
      </c>
      <c r="F3995">
        <v>1.65</v>
      </c>
      <c r="G3995">
        <v>14054</v>
      </c>
      <c r="H3995" t="s">
        <v>10</v>
      </c>
      <c r="I3995" t="str">
        <f>IF(AND(LEFT(OnlineRetail[[#This Row],[InvoiceNo]],1)&lt;&gt;"C",OnlineRetail[[#This Row],[CustomerID]]&lt;&gt;""),"Yes","No")</f>
        <v>Yes</v>
      </c>
      <c r="J3995" s="4">
        <f>EOMONTH(OnlineRetail[[#This Row],[InvoiceDate]],-1)+1</f>
        <v>40634</v>
      </c>
      <c r="K3995" s="6">
        <f>OnlineRetail[[#This Row],[Quantity]]*OnlineRetail[[#This Row],[UnitPrice]]</f>
        <v>3.3</v>
      </c>
      <c r="L3995" t="str">
        <f t="shared" si="62"/>
        <v>14054|Apr-2011</v>
      </c>
    </row>
    <row r="3996" spans="1:12">
      <c r="A3996">
        <v>551741</v>
      </c>
      <c r="B3996" t="s">
        <v>64</v>
      </c>
      <c r="C3996" t="s">
        <v>50</v>
      </c>
      <c r="D3996">
        <v>17</v>
      </c>
      <c r="E3996" s="1">
        <v>40637.711805555547</v>
      </c>
      <c r="F3996">
        <v>7.95</v>
      </c>
      <c r="G3996">
        <v>13740</v>
      </c>
      <c r="H3996" t="s">
        <v>10</v>
      </c>
      <c r="I3996" t="str">
        <f>IF(AND(LEFT(OnlineRetail[[#This Row],[InvoiceNo]],1)&lt;&gt;"C",OnlineRetail[[#This Row],[CustomerID]]&lt;&gt;""),"Yes","No")</f>
        <v>Yes</v>
      </c>
      <c r="J3996" s="4">
        <f>EOMONTH(OnlineRetail[[#This Row],[InvoiceDate]],-1)+1</f>
        <v>40634</v>
      </c>
      <c r="K3996" s="6">
        <f>OnlineRetail[[#This Row],[Quantity]]*OnlineRetail[[#This Row],[UnitPrice]]</f>
        <v>135.15</v>
      </c>
      <c r="L3996" t="str">
        <f t="shared" si="62"/>
        <v>13740|Apr-2011</v>
      </c>
    </row>
    <row r="3997" spans="1:12">
      <c r="A3997">
        <v>537370</v>
      </c>
      <c r="B3997" t="s">
        <v>55</v>
      </c>
      <c r="C3997" t="s">
        <v>62</v>
      </c>
      <c r="D3997">
        <v>19</v>
      </c>
      <c r="E3997" s="1">
        <v>40637.731249999997</v>
      </c>
      <c r="F3997">
        <v>1.65</v>
      </c>
      <c r="G3997">
        <v>14180</v>
      </c>
      <c r="H3997" t="s">
        <v>10</v>
      </c>
      <c r="I3997" t="str">
        <f>IF(AND(LEFT(OnlineRetail[[#This Row],[InvoiceNo]],1)&lt;&gt;"C",OnlineRetail[[#This Row],[CustomerID]]&lt;&gt;""),"Yes","No")</f>
        <v>Yes</v>
      </c>
      <c r="J3997" s="4">
        <f>EOMONTH(OnlineRetail[[#This Row],[InvoiceDate]],-1)+1</f>
        <v>40634</v>
      </c>
      <c r="K3997" s="6">
        <f>OnlineRetail[[#This Row],[Quantity]]*OnlineRetail[[#This Row],[UnitPrice]]</f>
        <v>31.349999999999998</v>
      </c>
      <c r="L3997" t="str">
        <f t="shared" si="62"/>
        <v>14180|Apr-2011</v>
      </c>
    </row>
    <row r="3998" spans="1:12">
      <c r="A3998">
        <v>551164</v>
      </c>
      <c r="B3998" t="s">
        <v>30</v>
      </c>
      <c r="C3998" t="s">
        <v>39</v>
      </c>
      <c r="D3998">
        <v>14</v>
      </c>
      <c r="E3998" s="1">
        <v>40637.73541666667</v>
      </c>
      <c r="F3998">
        <v>5.95</v>
      </c>
      <c r="G3998">
        <v>14245</v>
      </c>
      <c r="H3998" t="s">
        <v>10</v>
      </c>
      <c r="I3998" t="str">
        <f>IF(AND(LEFT(OnlineRetail[[#This Row],[InvoiceNo]],1)&lt;&gt;"C",OnlineRetail[[#This Row],[CustomerID]]&lt;&gt;""),"Yes","No")</f>
        <v>Yes</v>
      </c>
      <c r="J3998" s="4">
        <f>EOMONTH(OnlineRetail[[#This Row],[InvoiceDate]],-1)+1</f>
        <v>40634</v>
      </c>
      <c r="K3998" s="6">
        <f>OnlineRetail[[#This Row],[Quantity]]*OnlineRetail[[#This Row],[UnitPrice]]</f>
        <v>83.3</v>
      </c>
      <c r="L3998" t="str">
        <f t="shared" si="62"/>
        <v>14245|Apr-2011</v>
      </c>
    </row>
    <row r="3999" spans="1:12">
      <c r="A3999">
        <v>540384</v>
      </c>
      <c r="B3999" t="s">
        <v>34</v>
      </c>
      <c r="C3999" t="s">
        <v>9</v>
      </c>
      <c r="D3999">
        <v>5</v>
      </c>
      <c r="E3999" s="1">
        <v>40637.758333333331</v>
      </c>
      <c r="F3999">
        <v>3.39</v>
      </c>
      <c r="G3999">
        <v>14249</v>
      </c>
      <c r="H3999" t="s">
        <v>10</v>
      </c>
      <c r="I3999" t="str">
        <f>IF(AND(LEFT(OnlineRetail[[#This Row],[InvoiceNo]],1)&lt;&gt;"C",OnlineRetail[[#This Row],[CustomerID]]&lt;&gt;""),"Yes","No")</f>
        <v>Yes</v>
      </c>
      <c r="J3999" s="4">
        <f>EOMONTH(OnlineRetail[[#This Row],[InvoiceDate]],-1)+1</f>
        <v>40634</v>
      </c>
      <c r="K3999" s="6">
        <f>OnlineRetail[[#This Row],[Quantity]]*OnlineRetail[[#This Row],[UnitPrice]]</f>
        <v>16.95</v>
      </c>
      <c r="L3999" t="str">
        <f t="shared" si="62"/>
        <v>14249|Apr-2011</v>
      </c>
    </row>
    <row r="4000" spans="1:12">
      <c r="A4000">
        <v>551426</v>
      </c>
      <c r="B4000" t="s">
        <v>63</v>
      </c>
      <c r="C4000" t="s">
        <v>48</v>
      </c>
      <c r="D4000">
        <v>18</v>
      </c>
      <c r="E4000" s="1">
        <v>40637.761111111111</v>
      </c>
      <c r="F4000">
        <v>7.95</v>
      </c>
      <c r="G4000">
        <v>13747</v>
      </c>
      <c r="H4000" t="s">
        <v>10</v>
      </c>
      <c r="I4000" t="str">
        <f>IF(AND(LEFT(OnlineRetail[[#This Row],[InvoiceNo]],1)&lt;&gt;"C",OnlineRetail[[#This Row],[CustomerID]]&lt;&gt;""),"Yes","No")</f>
        <v>Yes</v>
      </c>
      <c r="J4000" s="4">
        <f>EOMONTH(OnlineRetail[[#This Row],[InvoiceDate]],-1)+1</f>
        <v>40634</v>
      </c>
      <c r="K4000" s="6">
        <f>OnlineRetail[[#This Row],[Quantity]]*OnlineRetail[[#This Row],[UnitPrice]]</f>
        <v>143.1</v>
      </c>
      <c r="L4000" t="str">
        <f t="shared" si="62"/>
        <v>13747|Apr-2011</v>
      </c>
    </row>
    <row r="4001" spans="1:12">
      <c r="A4001">
        <v>542556</v>
      </c>
      <c r="B4001" t="s">
        <v>168</v>
      </c>
      <c r="C4001" t="s">
        <v>46</v>
      </c>
      <c r="D4001">
        <v>16</v>
      </c>
      <c r="E4001" s="1">
        <v>40637.765972222223</v>
      </c>
      <c r="F4001">
        <v>9.9499999999999993</v>
      </c>
      <c r="G4001">
        <v>13876</v>
      </c>
      <c r="H4001" t="s">
        <v>10</v>
      </c>
      <c r="I4001" t="str">
        <f>IF(AND(LEFT(OnlineRetail[[#This Row],[InvoiceNo]],1)&lt;&gt;"C",OnlineRetail[[#This Row],[CustomerID]]&lt;&gt;""),"Yes","No")</f>
        <v>Yes</v>
      </c>
      <c r="J4001" s="4">
        <f>EOMONTH(OnlineRetail[[#This Row],[InvoiceDate]],-1)+1</f>
        <v>40634</v>
      </c>
      <c r="K4001" s="6">
        <f>OnlineRetail[[#This Row],[Quantity]]*OnlineRetail[[#This Row],[UnitPrice]]</f>
        <v>159.19999999999999</v>
      </c>
      <c r="L4001" t="str">
        <f t="shared" si="62"/>
        <v>13876|Apr-2011</v>
      </c>
    </row>
    <row r="4002" spans="1:12">
      <c r="A4002">
        <v>545212</v>
      </c>
      <c r="B4002" t="s">
        <v>258</v>
      </c>
      <c r="C4002" t="s">
        <v>62</v>
      </c>
      <c r="D4002">
        <v>4</v>
      </c>
      <c r="E4002" s="1">
        <v>40637.788888888892</v>
      </c>
      <c r="F4002">
        <v>0.85</v>
      </c>
      <c r="G4002">
        <v>14033</v>
      </c>
      <c r="H4002" t="s">
        <v>31</v>
      </c>
      <c r="I4002" t="str">
        <f>IF(AND(LEFT(OnlineRetail[[#This Row],[InvoiceNo]],1)&lt;&gt;"C",OnlineRetail[[#This Row],[CustomerID]]&lt;&gt;""),"Yes","No")</f>
        <v>Yes</v>
      </c>
      <c r="J4002" s="4">
        <f>EOMONTH(OnlineRetail[[#This Row],[InvoiceDate]],-1)+1</f>
        <v>40634</v>
      </c>
      <c r="K4002" s="6">
        <f>OnlineRetail[[#This Row],[Quantity]]*OnlineRetail[[#This Row],[UnitPrice]]</f>
        <v>3.4</v>
      </c>
      <c r="L4002" t="str">
        <f t="shared" si="62"/>
        <v>14033|Apr-2011</v>
      </c>
    </row>
    <row r="4003" spans="1:12">
      <c r="A4003">
        <v>548136</v>
      </c>
      <c r="B4003" t="s">
        <v>235</v>
      </c>
      <c r="C4003" t="s">
        <v>39</v>
      </c>
      <c r="D4003">
        <v>18</v>
      </c>
      <c r="E4003" s="1">
        <v>40637.792361111111</v>
      </c>
      <c r="F4003">
        <v>7.95</v>
      </c>
      <c r="G4003">
        <v>14090</v>
      </c>
      <c r="H4003" t="s">
        <v>70</v>
      </c>
      <c r="I4003" t="str">
        <f>IF(AND(LEFT(OnlineRetail[[#This Row],[InvoiceNo]],1)&lt;&gt;"C",OnlineRetail[[#This Row],[CustomerID]]&lt;&gt;""),"Yes","No")</f>
        <v>Yes</v>
      </c>
      <c r="J4003" s="4">
        <f>EOMONTH(OnlineRetail[[#This Row],[InvoiceDate]],-1)+1</f>
        <v>40634</v>
      </c>
      <c r="K4003" s="6">
        <f>OnlineRetail[[#This Row],[Quantity]]*OnlineRetail[[#This Row],[UnitPrice]]</f>
        <v>143.1</v>
      </c>
      <c r="L4003" t="str">
        <f t="shared" si="62"/>
        <v>14090|Apr-2011</v>
      </c>
    </row>
    <row r="4004" spans="1:12">
      <c r="A4004">
        <v>541209</v>
      </c>
      <c r="B4004" t="s">
        <v>190</v>
      </c>
      <c r="C4004" t="s">
        <v>29</v>
      </c>
      <c r="D4004">
        <v>17</v>
      </c>
      <c r="E4004" s="1">
        <v>40637.793749999997</v>
      </c>
      <c r="F4004">
        <v>3.39</v>
      </c>
      <c r="G4004">
        <v>13179</v>
      </c>
      <c r="H4004" t="s">
        <v>10</v>
      </c>
      <c r="I4004" t="str">
        <f>IF(AND(LEFT(OnlineRetail[[#This Row],[InvoiceNo]],1)&lt;&gt;"C",OnlineRetail[[#This Row],[CustomerID]]&lt;&gt;""),"Yes","No")</f>
        <v>Yes</v>
      </c>
      <c r="J4004" s="4">
        <f>EOMONTH(OnlineRetail[[#This Row],[InvoiceDate]],-1)+1</f>
        <v>40634</v>
      </c>
      <c r="K4004" s="6">
        <f>OnlineRetail[[#This Row],[Quantity]]*OnlineRetail[[#This Row],[UnitPrice]]</f>
        <v>57.63</v>
      </c>
      <c r="L4004" t="str">
        <f t="shared" si="62"/>
        <v>13179|Apr-2011</v>
      </c>
    </row>
    <row r="4005" spans="1:12">
      <c r="A4005">
        <v>549560</v>
      </c>
      <c r="B4005" t="s">
        <v>259</v>
      </c>
      <c r="C4005" t="s">
        <v>21</v>
      </c>
      <c r="D4005">
        <v>9</v>
      </c>
      <c r="E4005" s="1">
        <v>40637.79791666667</v>
      </c>
      <c r="F4005">
        <v>4.25</v>
      </c>
      <c r="G4005">
        <v>12881</v>
      </c>
      <c r="H4005" t="s">
        <v>10</v>
      </c>
      <c r="I4005" t="str">
        <f>IF(AND(LEFT(OnlineRetail[[#This Row],[InvoiceNo]],1)&lt;&gt;"C",OnlineRetail[[#This Row],[CustomerID]]&lt;&gt;""),"Yes","No")</f>
        <v>Yes</v>
      </c>
      <c r="J4005" s="4">
        <f>EOMONTH(OnlineRetail[[#This Row],[InvoiceDate]],-1)+1</f>
        <v>40634</v>
      </c>
      <c r="K4005" s="6">
        <f>OnlineRetail[[#This Row],[Quantity]]*OnlineRetail[[#This Row],[UnitPrice]]</f>
        <v>38.25</v>
      </c>
      <c r="L4005" t="str">
        <f t="shared" si="62"/>
        <v>12881|Apr-2011</v>
      </c>
    </row>
    <row r="4006" spans="1:12">
      <c r="A4006">
        <v>545006</v>
      </c>
      <c r="B4006" t="s">
        <v>85</v>
      </c>
      <c r="C4006" t="s">
        <v>53</v>
      </c>
      <c r="D4006">
        <v>12</v>
      </c>
      <c r="E4006" s="1">
        <v>40637.804166666669</v>
      </c>
      <c r="F4006">
        <v>2.1</v>
      </c>
      <c r="G4006">
        <v>13321</v>
      </c>
      <c r="H4006" t="s">
        <v>10</v>
      </c>
      <c r="I4006" t="str">
        <f>IF(AND(LEFT(OnlineRetail[[#This Row],[InvoiceNo]],1)&lt;&gt;"C",OnlineRetail[[#This Row],[CustomerID]]&lt;&gt;""),"Yes","No")</f>
        <v>Yes</v>
      </c>
      <c r="J4006" s="4">
        <f>EOMONTH(OnlineRetail[[#This Row],[InvoiceDate]],-1)+1</f>
        <v>40634</v>
      </c>
      <c r="K4006" s="6">
        <f>OnlineRetail[[#This Row],[Quantity]]*OnlineRetail[[#This Row],[UnitPrice]]</f>
        <v>25.200000000000003</v>
      </c>
      <c r="L4006" t="str">
        <f t="shared" si="62"/>
        <v>13321|Apr-2011</v>
      </c>
    </row>
    <row r="4007" spans="1:12">
      <c r="A4007">
        <v>544717</v>
      </c>
      <c r="B4007" t="s">
        <v>28</v>
      </c>
      <c r="C4007" t="s">
        <v>62</v>
      </c>
      <c r="D4007">
        <v>7</v>
      </c>
      <c r="E4007" s="1">
        <v>40638.333333333343</v>
      </c>
      <c r="F4007">
        <v>2.1</v>
      </c>
      <c r="G4007">
        <v>12921</v>
      </c>
      <c r="H4007" t="s">
        <v>126</v>
      </c>
      <c r="I4007" t="str">
        <f>IF(AND(LEFT(OnlineRetail[[#This Row],[InvoiceNo]],1)&lt;&gt;"C",OnlineRetail[[#This Row],[CustomerID]]&lt;&gt;""),"Yes","No")</f>
        <v>Yes</v>
      </c>
      <c r="J4007" s="4">
        <f>EOMONTH(OnlineRetail[[#This Row],[InvoiceDate]],-1)+1</f>
        <v>40634</v>
      </c>
      <c r="K4007" s="6">
        <f>OnlineRetail[[#This Row],[Quantity]]*OnlineRetail[[#This Row],[UnitPrice]]</f>
        <v>14.700000000000001</v>
      </c>
      <c r="L4007" t="str">
        <f t="shared" si="62"/>
        <v>12921|Apr-2011</v>
      </c>
    </row>
    <row r="4008" spans="1:12">
      <c r="A4008">
        <v>540128</v>
      </c>
      <c r="B4008" t="s">
        <v>231</v>
      </c>
      <c r="C4008" t="s">
        <v>46</v>
      </c>
      <c r="D4008">
        <v>4</v>
      </c>
      <c r="E4008" s="1">
        <v>40638.336805555547</v>
      </c>
      <c r="F4008">
        <v>9.9499999999999993</v>
      </c>
      <c r="G4008">
        <v>13906</v>
      </c>
      <c r="H4008" t="s">
        <v>10</v>
      </c>
      <c r="I4008" t="str">
        <f>IF(AND(LEFT(OnlineRetail[[#This Row],[InvoiceNo]],1)&lt;&gt;"C",OnlineRetail[[#This Row],[CustomerID]]&lt;&gt;""),"Yes","No")</f>
        <v>Yes</v>
      </c>
      <c r="J4008" s="4">
        <f>EOMONTH(OnlineRetail[[#This Row],[InvoiceDate]],-1)+1</f>
        <v>40634</v>
      </c>
      <c r="K4008" s="6">
        <f>OnlineRetail[[#This Row],[Quantity]]*OnlineRetail[[#This Row],[UnitPrice]]</f>
        <v>39.799999999999997</v>
      </c>
      <c r="L4008" t="str">
        <f t="shared" si="62"/>
        <v>13906|Apr-2011</v>
      </c>
    </row>
    <row r="4009" spans="1:12">
      <c r="A4009">
        <v>538114</v>
      </c>
      <c r="B4009" t="s">
        <v>210</v>
      </c>
      <c r="C4009" t="s">
        <v>16</v>
      </c>
      <c r="D4009">
        <v>17</v>
      </c>
      <c r="E4009" s="1">
        <v>40638.342361111107</v>
      </c>
      <c r="F4009">
        <v>4.25</v>
      </c>
      <c r="G4009">
        <v>13654</v>
      </c>
      <c r="H4009" t="s">
        <v>10</v>
      </c>
      <c r="I4009" t="str">
        <f>IF(AND(LEFT(OnlineRetail[[#This Row],[InvoiceNo]],1)&lt;&gt;"C",OnlineRetail[[#This Row],[CustomerID]]&lt;&gt;""),"Yes","No")</f>
        <v>Yes</v>
      </c>
      <c r="J4009" s="4">
        <f>EOMONTH(OnlineRetail[[#This Row],[InvoiceDate]],-1)+1</f>
        <v>40634</v>
      </c>
      <c r="K4009" s="6">
        <f>OnlineRetail[[#This Row],[Quantity]]*OnlineRetail[[#This Row],[UnitPrice]]</f>
        <v>72.25</v>
      </c>
      <c r="L4009" t="str">
        <f t="shared" si="62"/>
        <v>13654|Apr-2011</v>
      </c>
    </row>
    <row r="4010" spans="1:12">
      <c r="A4010">
        <v>550375</v>
      </c>
      <c r="B4010" t="s">
        <v>236</v>
      </c>
      <c r="C4010" t="s">
        <v>72</v>
      </c>
      <c r="D4010">
        <v>5</v>
      </c>
      <c r="E4010" s="1">
        <v>40638.361111111109</v>
      </c>
      <c r="F4010">
        <v>3.39</v>
      </c>
      <c r="G4010">
        <v>14217</v>
      </c>
      <c r="H4010" t="s">
        <v>22</v>
      </c>
      <c r="I4010" t="str">
        <f>IF(AND(LEFT(OnlineRetail[[#This Row],[InvoiceNo]],1)&lt;&gt;"C",OnlineRetail[[#This Row],[CustomerID]]&lt;&gt;""),"Yes","No")</f>
        <v>Yes</v>
      </c>
      <c r="J4010" s="4">
        <f>EOMONTH(OnlineRetail[[#This Row],[InvoiceDate]],-1)+1</f>
        <v>40634</v>
      </c>
      <c r="K4010" s="6">
        <f>OnlineRetail[[#This Row],[Quantity]]*OnlineRetail[[#This Row],[UnitPrice]]</f>
        <v>16.95</v>
      </c>
      <c r="L4010" t="str">
        <f t="shared" si="62"/>
        <v>14217|Apr-2011</v>
      </c>
    </row>
    <row r="4011" spans="1:12">
      <c r="A4011">
        <v>547495</v>
      </c>
      <c r="B4011" t="s">
        <v>254</v>
      </c>
      <c r="C4011" t="s">
        <v>24</v>
      </c>
      <c r="D4011">
        <v>22</v>
      </c>
      <c r="E4011" s="1">
        <v>40638.362500000003</v>
      </c>
      <c r="F4011">
        <v>9.9499999999999993</v>
      </c>
      <c r="G4011">
        <v>13159</v>
      </c>
      <c r="H4011" t="s">
        <v>10</v>
      </c>
      <c r="I4011" t="str">
        <f>IF(AND(LEFT(OnlineRetail[[#This Row],[InvoiceNo]],1)&lt;&gt;"C",OnlineRetail[[#This Row],[CustomerID]]&lt;&gt;""),"Yes","No")</f>
        <v>Yes</v>
      </c>
      <c r="J4011" s="4">
        <f>EOMONTH(OnlineRetail[[#This Row],[InvoiceDate]],-1)+1</f>
        <v>40634</v>
      </c>
      <c r="K4011" s="6">
        <f>OnlineRetail[[#This Row],[Quantity]]*OnlineRetail[[#This Row],[UnitPrice]]</f>
        <v>218.89999999999998</v>
      </c>
      <c r="L4011" t="str">
        <f t="shared" si="62"/>
        <v>13159|Apr-2011</v>
      </c>
    </row>
    <row r="4012" spans="1:12">
      <c r="A4012">
        <v>544718</v>
      </c>
      <c r="B4012" t="s">
        <v>283</v>
      </c>
      <c r="C4012" t="s">
        <v>62</v>
      </c>
      <c r="D4012">
        <v>14</v>
      </c>
      <c r="E4012" s="1">
        <v>40638.363194444442</v>
      </c>
      <c r="F4012">
        <v>5.95</v>
      </c>
      <c r="G4012">
        <v>12465</v>
      </c>
      <c r="H4012" t="s">
        <v>10</v>
      </c>
      <c r="I4012" t="str">
        <f>IF(AND(LEFT(OnlineRetail[[#This Row],[InvoiceNo]],1)&lt;&gt;"C",OnlineRetail[[#This Row],[CustomerID]]&lt;&gt;""),"Yes","No")</f>
        <v>Yes</v>
      </c>
      <c r="J4012" s="4">
        <f>EOMONTH(OnlineRetail[[#This Row],[InvoiceDate]],-1)+1</f>
        <v>40634</v>
      </c>
      <c r="K4012" s="6">
        <f>OnlineRetail[[#This Row],[Quantity]]*OnlineRetail[[#This Row],[UnitPrice]]</f>
        <v>83.3</v>
      </c>
      <c r="L4012" t="str">
        <f t="shared" si="62"/>
        <v>12465|Apr-2011</v>
      </c>
    </row>
    <row r="4013" spans="1:12">
      <c r="A4013">
        <v>547747</v>
      </c>
      <c r="B4013" t="s">
        <v>255</v>
      </c>
      <c r="C4013" t="s">
        <v>50</v>
      </c>
      <c r="D4013">
        <v>14</v>
      </c>
      <c r="E4013" s="1">
        <v>40638.372916666667</v>
      </c>
      <c r="F4013">
        <v>3.39</v>
      </c>
      <c r="G4013">
        <v>13777</v>
      </c>
      <c r="H4013" t="s">
        <v>10</v>
      </c>
      <c r="I4013" t="str">
        <f>IF(AND(LEFT(OnlineRetail[[#This Row],[InvoiceNo]],1)&lt;&gt;"C",OnlineRetail[[#This Row],[CustomerID]]&lt;&gt;""),"Yes","No")</f>
        <v>Yes</v>
      </c>
      <c r="J4013" s="4">
        <f>EOMONTH(OnlineRetail[[#This Row],[InvoiceDate]],-1)+1</f>
        <v>40634</v>
      </c>
      <c r="K4013" s="6">
        <f>OnlineRetail[[#This Row],[Quantity]]*OnlineRetail[[#This Row],[UnitPrice]]</f>
        <v>47.46</v>
      </c>
      <c r="L4013" t="str">
        <f t="shared" si="62"/>
        <v>13777|Apr-2011</v>
      </c>
    </row>
    <row r="4014" spans="1:12">
      <c r="A4014">
        <v>554662</v>
      </c>
      <c r="B4014" t="s">
        <v>124</v>
      </c>
      <c r="C4014" t="s">
        <v>48</v>
      </c>
      <c r="D4014">
        <v>22</v>
      </c>
      <c r="E4014" s="1">
        <v>40638.407638888893</v>
      </c>
      <c r="F4014">
        <v>4.95</v>
      </c>
      <c r="G4014">
        <v>13877</v>
      </c>
      <c r="H4014" t="s">
        <v>10</v>
      </c>
      <c r="I4014" t="str">
        <f>IF(AND(LEFT(OnlineRetail[[#This Row],[InvoiceNo]],1)&lt;&gt;"C",OnlineRetail[[#This Row],[CustomerID]]&lt;&gt;""),"Yes","No")</f>
        <v>Yes</v>
      </c>
      <c r="J4014" s="4">
        <f>EOMONTH(OnlineRetail[[#This Row],[InvoiceDate]],-1)+1</f>
        <v>40634</v>
      </c>
      <c r="K4014" s="6">
        <f>OnlineRetail[[#This Row],[Quantity]]*OnlineRetail[[#This Row],[UnitPrice]]</f>
        <v>108.9</v>
      </c>
      <c r="L4014" t="str">
        <f t="shared" si="62"/>
        <v>13877|Apr-2011</v>
      </c>
    </row>
    <row r="4015" spans="1:12">
      <c r="A4015">
        <v>544990</v>
      </c>
      <c r="B4015" t="s">
        <v>212</v>
      </c>
      <c r="C4015" t="s">
        <v>50</v>
      </c>
      <c r="D4015">
        <v>2</v>
      </c>
      <c r="E4015" s="1">
        <v>40638.427083333343</v>
      </c>
      <c r="F4015">
        <v>5.95</v>
      </c>
      <c r="G4015">
        <v>12982</v>
      </c>
      <c r="H4015" t="s">
        <v>10</v>
      </c>
      <c r="I4015" t="str">
        <f>IF(AND(LEFT(OnlineRetail[[#This Row],[InvoiceNo]],1)&lt;&gt;"C",OnlineRetail[[#This Row],[CustomerID]]&lt;&gt;""),"Yes","No")</f>
        <v>Yes</v>
      </c>
      <c r="J4015" s="4">
        <f>EOMONTH(OnlineRetail[[#This Row],[InvoiceDate]],-1)+1</f>
        <v>40634</v>
      </c>
      <c r="K4015" s="6">
        <f>OnlineRetail[[#This Row],[Quantity]]*OnlineRetail[[#This Row],[UnitPrice]]</f>
        <v>11.9</v>
      </c>
      <c r="L4015" t="str">
        <f t="shared" si="62"/>
        <v>12982|Apr-2011</v>
      </c>
    </row>
    <row r="4016" spans="1:12">
      <c r="A4016">
        <v>550074</v>
      </c>
      <c r="B4016" t="s">
        <v>157</v>
      </c>
      <c r="C4016" t="s">
        <v>27</v>
      </c>
      <c r="D4016">
        <v>16</v>
      </c>
      <c r="E4016" s="1">
        <v>40638.428472222222</v>
      </c>
      <c r="F4016">
        <v>5.95</v>
      </c>
      <c r="G4016">
        <v>13106</v>
      </c>
      <c r="H4016" t="s">
        <v>10</v>
      </c>
      <c r="I4016" t="str">
        <f>IF(AND(LEFT(OnlineRetail[[#This Row],[InvoiceNo]],1)&lt;&gt;"C",OnlineRetail[[#This Row],[CustomerID]]&lt;&gt;""),"Yes","No")</f>
        <v>Yes</v>
      </c>
      <c r="J4016" s="4">
        <f>EOMONTH(OnlineRetail[[#This Row],[InvoiceDate]],-1)+1</f>
        <v>40634</v>
      </c>
      <c r="K4016" s="6">
        <f>OnlineRetail[[#This Row],[Quantity]]*OnlineRetail[[#This Row],[UnitPrice]]</f>
        <v>95.2</v>
      </c>
      <c r="L4016" t="str">
        <f t="shared" si="62"/>
        <v>13106|Apr-2011</v>
      </c>
    </row>
    <row r="4017" spans="1:12">
      <c r="A4017">
        <v>540174</v>
      </c>
      <c r="B4017" t="s">
        <v>147</v>
      </c>
      <c r="C4017" t="s">
        <v>16</v>
      </c>
      <c r="D4017">
        <v>22</v>
      </c>
      <c r="E4017" s="1">
        <v>40638.434027777781</v>
      </c>
      <c r="F4017">
        <v>9.9499999999999993</v>
      </c>
      <c r="G4017">
        <v>14251</v>
      </c>
      <c r="H4017" t="s">
        <v>25</v>
      </c>
      <c r="I4017" t="str">
        <f>IF(AND(LEFT(OnlineRetail[[#This Row],[InvoiceNo]],1)&lt;&gt;"C",OnlineRetail[[#This Row],[CustomerID]]&lt;&gt;""),"Yes","No")</f>
        <v>Yes</v>
      </c>
      <c r="J4017" s="4">
        <f>EOMONTH(OnlineRetail[[#This Row],[InvoiceDate]],-1)+1</f>
        <v>40634</v>
      </c>
      <c r="K4017" s="6">
        <f>OnlineRetail[[#This Row],[Quantity]]*OnlineRetail[[#This Row],[UnitPrice]]</f>
        <v>218.89999999999998</v>
      </c>
      <c r="L4017" t="str">
        <f t="shared" si="62"/>
        <v>14251|Apr-2011</v>
      </c>
    </row>
    <row r="4018" spans="1:12">
      <c r="A4018">
        <v>537156</v>
      </c>
      <c r="B4018" t="s">
        <v>235</v>
      </c>
      <c r="C4018" t="s">
        <v>53</v>
      </c>
      <c r="D4018">
        <v>12</v>
      </c>
      <c r="E4018" s="1">
        <v>40638.436111111107</v>
      </c>
      <c r="F4018">
        <v>5.95</v>
      </c>
      <c r="G4018">
        <v>14128</v>
      </c>
      <c r="H4018" t="s">
        <v>10</v>
      </c>
      <c r="I4018" t="str">
        <f>IF(AND(LEFT(OnlineRetail[[#This Row],[InvoiceNo]],1)&lt;&gt;"C",OnlineRetail[[#This Row],[CustomerID]]&lt;&gt;""),"Yes","No")</f>
        <v>Yes</v>
      </c>
      <c r="J4018" s="4">
        <f>EOMONTH(OnlineRetail[[#This Row],[InvoiceDate]],-1)+1</f>
        <v>40634</v>
      </c>
      <c r="K4018" s="6">
        <f>OnlineRetail[[#This Row],[Quantity]]*OnlineRetail[[#This Row],[UnitPrice]]</f>
        <v>71.400000000000006</v>
      </c>
      <c r="L4018" t="str">
        <f t="shared" si="62"/>
        <v>14128|Apr-2011</v>
      </c>
    </row>
    <row r="4019" spans="1:12">
      <c r="A4019">
        <v>556347</v>
      </c>
      <c r="B4019" t="s">
        <v>233</v>
      </c>
      <c r="C4019" t="s">
        <v>83</v>
      </c>
      <c r="D4019">
        <v>7</v>
      </c>
      <c r="E4019" s="1">
        <v>40638.439583333333</v>
      </c>
      <c r="F4019">
        <v>4.25</v>
      </c>
      <c r="G4019">
        <v>12493</v>
      </c>
      <c r="H4019" t="s">
        <v>10</v>
      </c>
      <c r="I4019" t="str">
        <f>IF(AND(LEFT(OnlineRetail[[#This Row],[InvoiceNo]],1)&lt;&gt;"C",OnlineRetail[[#This Row],[CustomerID]]&lt;&gt;""),"Yes","No")</f>
        <v>Yes</v>
      </c>
      <c r="J4019" s="4">
        <f>EOMONTH(OnlineRetail[[#This Row],[InvoiceDate]],-1)+1</f>
        <v>40634</v>
      </c>
      <c r="K4019" s="6">
        <f>OnlineRetail[[#This Row],[Quantity]]*OnlineRetail[[#This Row],[UnitPrice]]</f>
        <v>29.75</v>
      </c>
      <c r="L4019" t="str">
        <f t="shared" si="62"/>
        <v>12493|Apr-2011</v>
      </c>
    </row>
    <row r="4020" spans="1:12">
      <c r="A4020">
        <v>537895</v>
      </c>
      <c r="B4020" t="s">
        <v>190</v>
      </c>
      <c r="C4020" t="s">
        <v>83</v>
      </c>
      <c r="D4020">
        <v>11</v>
      </c>
      <c r="E4020" s="1">
        <v>40638.44027777778</v>
      </c>
      <c r="F4020">
        <v>3.39</v>
      </c>
      <c r="G4020">
        <v>12787</v>
      </c>
      <c r="H4020" t="s">
        <v>10</v>
      </c>
      <c r="I4020" t="str">
        <f>IF(AND(LEFT(OnlineRetail[[#This Row],[InvoiceNo]],1)&lt;&gt;"C",OnlineRetail[[#This Row],[CustomerID]]&lt;&gt;""),"Yes","No")</f>
        <v>Yes</v>
      </c>
      <c r="J4020" s="4">
        <f>EOMONTH(OnlineRetail[[#This Row],[InvoiceDate]],-1)+1</f>
        <v>40634</v>
      </c>
      <c r="K4020" s="6">
        <f>OnlineRetail[[#This Row],[Quantity]]*OnlineRetail[[#This Row],[UnitPrice]]</f>
        <v>37.29</v>
      </c>
      <c r="L4020" t="str">
        <f t="shared" si="62"/>
        <v>12787|Apr-2011</v>
      </c>
    </row>
    <row r="4021" spans="1:12">
      <c r="A4021">
        <v>537267</v>
      </c>
      <c r="B4021" t="s">
        <v>153</v>
      </c>
      <c r="C4021" t="s">
        <v>53</v>
      </c>
      <c r="D4021">
        <v>3</v>
      </c>
      <c r="E4021" s="1">
        <v>40638.444444444453</v>
      </c>
      <c r="F4021">
        <v>9.9499999999999993</v>
      </c>
      <c r="G4021">
        <v>13630</v>
      </c>
      <c r="H4021" t="s">
        <v>17</v>
      </c>
      <c r="I4021" t="str">
        <f>IF(AND(LEFT(OnlineRetail[[#This Row],[InvoiceNo]],1)&lt;&gt;"C",OnlineRetail[[#This Row],[CustomerID]]&lt;&gt;""),"Yes","No")</f>
        <v>Yes</v>
      </c>
      <c r="J4021" s="4">
        <f>EOMONTH(OnlineRetail[[#This Row],[InvoiceDate]],-1)+1</f>
        <v>40634</v>
      </c>
      <c r="K4021" s="6">
        <f>OnlineRetail[[#This Row],[Quantity]]*OnlineRetail[[#This Row],[UnitPrice]]</f>
        <v>29.849999999999998</v>
      </c>
      <c r="L4021" t="str">
        <f t="shared" si="62"/>
        <v>13630|Apr-2011</v>
      </c>
    </row>
    <row r="4022" spans="1:12">
      <c r="A4022">
        <v>553195</v>
      </c>
      <c r="B4022" t="s">
        <v>141</v>
      </c>
      <c r="C4022" t="s">
        <v>83</v>
      </c>
      <c r="D4022">
        <v>19</v>
      </c>
      <c r="E4022" s="1">
        <v>40638.464583333327</v>
      </c>
      <c r="F4022">
        <v>2.1</v>
      </c>
      <c r="G4022">
        <v>13389</v>
      </c>
      <c r="H4022" t="s">
        <v>10</v>
      </c>
      <c r="I4022" t="str">
        <f>IF(AND(LEFT(OnlineRetail[[#This Row],[InvoiceNo]],1)&lt;&gt;"C",OnlineRetail[[#This Row],[CustomerID]]&lt;&gt;""),"Yes","No")</f>
        <v>Yes</v>
      </c>
      <c r="J4022" s="4">
        <f>EOMONTH(OnlineRetail[[#This Row],[InvoiceDate]],-1)+1</f>
        <v>40634</v>
      </c>
      <c r="K4022" s="6">
        <f>OnlineRetail[[#This Row],[Quantity]]*OnlineRetail[[#This Row],[UnitPrice]]</f>
        <v>39.9</v>
      </c>
      <c r="L4022" t="str">
        <f t="shared" si="62"/>
        <v>13389|Apr-2011</v>
      </c>
    </row>
    <row r="4023" spans="1:12">
      <c r="A4023">
        <v>556034</v>
      </c>
      <c r="B4023" t="s">
        <v>129</v>
      </c>
      <c r="C4023" t="s">
        <v>19</v>
      </c>
      <c r="D4023">
        <v>20</v>
      </c>
      <c r="E4023" s="1">
        <v>40638.467361111107</v>
      </c>
      <c r="F4023">
        <v>0.85</v>
      </c>
      <c r="G4023">
        <v>13291</v>
      </c>
      <c r="H4023" t="s">
        <v>10</v>
      </c>
      <c r="I4023" t="str">
        <f>IF(AND(LEFT(OnlineRetail[[#This Row],[InvoiceNo]],1)&lt;&gt;"C",OnlineRetail[[#This Row],[CustomerID]]&lt;&gt;""),"Yes","No")</f>
        <v>Yes</v>
      </c>
      <c r="J4023" s="4">
        <f>EOMONTH(OnlineRetail[[#This Row],[InvoiceDate]],-1)+1</f>
        <v>40634</v>
      </c>
      <c r="K4023" s="6">
        <f>OnlineRetail[[#This Row],[Quantity]]*OnlineRetail[[#This Row],[UnitPrice]]</f>
        <v>17</v>
      </c>
      <c r="L4023" t="str">
        <f t="shared" si="62"/>
        <v>13291|Apr-2011</v>
      </c>
    </row>
    <row r="4024" spans="1:12">
      <c r="A4024">
        <v>552245</v>
      </c>
      <c r="B4024" t="s">
        <v>217</v>
      </c>
      <c r="C4024" t="s">
        <v>39</v>
      </c>
      <c r="D4024">
        <v>11</v>
      </c>
      <c r="E4024" s="1">
        <v>40638.477777777778</v>
      </c>
      <c r="F4024">
        <v>2.1</v>
      </c>
      <c r="G4024">
        <v>12352</v>
      </c>
      <c r="H4024" t="s">
        <v>10</v>
      </c>
      <c r="I4024" t="str">
        <f>IF(AND(LEFT(OnlineRetail[[#This Row],[InvoiceNo]],1)&lt;&gt;"C",OnlineRetail[[#This Row],[CustomerID]]&lt;&gt;""),"Yes","No")</f>
        <v>Yes</v>
      </c>
      <c r="J4024" s="4">
        <f>EOMONTH(OnlineRetail[[#This Row],[InvoiceDate]],-1)+1</f>
        <v>40634</v>
      </c>
      <c r="K4024" s="6">
        <f>OnlineRetail[[#This Row],[Quantity]]*OnlineRetail[[#This Row],[UnitPrice]]</f>
        <v>23.1</v>
      </c>
      <c r="L4024" t="str">
        <f t="shared" si="62"/>
        <v>12352|Apr-2011</v>
      </c>
    </row>
    <row r="4025" spans="1:12">
      <c r="A4025">
        <v>539200</v>
      </c>
      <c r="B4025" t="s">
        <v>142</v>
      </c>
      <c r="C4025" t="s">
        <v>83</v>
      </c>
      <c r="D4025">
        <v>6</v>
      </c>
      <c r="E4025" s="1">
        <v>40638.488888888889</v>
      </c>
      <c r="F4025">
        <v>7.95</v>
      </c>
      <c r="G4025">
        <v>12980</v>
      </c>
      <c r="H4025" t="s">
        <v>10</v>
      </c>
      <c r="I4025" t="str">
        <f>IF(AND(LEFT(OnlineRetail[[#This Row],[InvoiceNo]],1)&lt;&gt;"C",OnlineRetail[[#This Row],[CustomerID]]&lt;&gt;""),"Yes","No")</f>
        <v>Yes</v>
      </c>
      <c r="J4025" s="4">
        <f>EOMONTH(OnlineRetail[[#This Row],[InvoiceDate]],-1)+1</f>
        <v>40634</v>
      </c>
      <c r="K4025" s="6">
        <f>OnlineRetail[[#This Row],[Quantity]]*OnlineRetail[[#This Row],[UnitPrice]]</f>
        <v>47.7</v>
      </c>
      <c r="L4025" t="str">
        <f t="shared" si="62"/>
        <v>12980|Apr-2011</v>
      </c>
    </row>
    <row r="4026" spans="1:12">
      <c r="A4026">
        <v>545598</v>
      </c>
      <c r="B4026" t="s">
        <v>256</v>
      </c>
      <c r="C4026" t="s">
        <v>83</v>
      </c>
      <c r="D4026">
        <v>20</v>
      </c>
      <c r="E4026" s="1">
        <v>40638.495833333327</v>
      </c>
      <c r="F4026">
        <v>2.1</v>
      </c>
      <c r="G4026">
        <v>12401</v>
      </c>
      <c r="H4026" t="s">
        <v>10</v>
      </c>
      <c r="I4026" t="str">
        <f>IF(AND(LEFT(OnlineRetail[[#This Row],[InvoiceNo]],1)&lt;&gt;"C",OnlineRetail[[#This Row],[CustomerID]]&lt;&gt;""),"Yes","No")</f>
        <v>Yes</v>
      </c>
      <c r="J4026" s="4">
        <f>EOMONTH(OnlineRetail[[#This Row],[InvoiceDate]],-1)+1</f>
        <v>40634</v>
      </c>
      <c r="K4026" s="6">
        <f>OnlineRetail[[#This Row],[Quantity]]*OnlineRetail[[#This Row],[UnitPrice]]</f>
        <v>42</v>
      </c>
      <c r="L4026" t="str">
        <f t="shared" si="62"/>
        <v>12401|Apr-2011</v>
      </c>
    </row>
    <row r="4027" spans="1:12">
      <c r="A4027">
        <v>538119</v>
      </c>
      <c r="B4027" t="s">
        <v>49</v>
      </c>
      <c r="C4027" t="s">
        <v>53</v>
      </c>
      <c r="D4027">
        <v>21</v>
      </c>
      <c r="E4027" s="1">
        <v>40638.5</v>
      </c>
      <c r="F4027">
        <v>4.25</v>
      </c>
      <c r="G4027">
        <v>14116</v>
      </c>
      <c r="H4027" t="s">
        <v>36</v>
      </c>
      <c r="I4027" t="str">
        <f>IF(AND(LEFT(OnlineRetail[[#This Row],[InvoiceNo]],1)&lt;&gt;"C",OnlineRetail[[#This Row],[CustomerID]]&lt;&gt;""),"Yes","No")</f>
        <v>Yes</v>
      </c>
      <c r="J4027" s="4">
        <f>EOMONTH(OnlineRetail[[#This Row],[InvoiceDate]],-1)+1</f>
        <v>40634</v>
      </c>
      <c r="K4027" s="6">
        <f>OnlineRetail[[#This Row],[Quantity]]*OnlineRetail[[#This Row],[UnitPrice]]</f>
        <v>89.25</v>
      </c>
      <c r="L4027" t="str">
        <f t="shared" si="62"/>
        <v>14116|Apr-2011</v>
      </c>
    </row>
    <row r="4028" spans="1:12">
      <c r="A4028">
        <v>544215</v>
      </c>
      <c r="B4028" t="s">
        <v>182</v>
      </c>
      <c r="C4028" t="s">
        <v>9</v>
      </c>
      <c r="D4028">
        <v>3</v>
      </c>
      <c r="E4028" s="1">
        <v>40638.502083333333</v>
      </c>
      <c r="F4028">
        <v>7.95</v>
      </c>
      <c r="G4028">
        <v>13397</v>
      </c>
      <c r="H4028" t="s">
        <v>10</v>
      </c>
      <c r="I4028" t="str">
        <f>IF(AND(LEFT(OnlineRetail[[#This Row],[InvoiceNo]],1)&lt;&gt;"C",OnlineRetail[[#This Row],[CustomerID]]&lt;&gt;""),"Yes","No")</f>
        <v>Yes</v>
      </c>
      <c r="J4028" s="4">
        <f>EOMONTH(OnlineRetail[[#This Row],[InvoiceDate]],-1)+1</f>
        <v>40634</v>
      </c>
      <c r="K4028" s="6">
        <f>OnlineRetail[[#This Row],[Quantity]]*OnlineRetail[[#This Row],[UnitPrice]]</f>
        <v>23.85</v>
      </c>
      <c r="L4028" t="str">
        <f t="shared" si="62"/>
        <v>13397|Apr-2011</v>
      </c>
    </row>
    <row r="4029" spans="1:12">
      <c r="A4029">
        <v>542114</v>
      </c>
      <c r="B4029" t="s">
        <v>297</v>
      </c>
      <c r="C4029" t="s">
        <v>16</v>
      </c>
      <c r="D4029">
        <v>2</v>
      </c>
      <c r="E4029" s="1">
        <v>40638.506944444453</v>
      </c>
      <c r="F4029">
        <v>4.95</v>
      </c>
      <c r="G4029">
        <v>13258</v>
      </c>
      <c r="H4029" t="s">
        <v>10</v>
      </c>
      <c r="I4029" t="str">
        <f>IF(AND(LEFT(OnlineRetail[[#This Row],[InvoiceNo]],1)&lt;&gt;"C",OnlineRetail[[#This Row],[CustomerID]]&lt;&gt;""),"Yes","No")</f>
        <v>Yes</v>
      </c>
      <c r="J4029" s="4">
        <f>EOMONTH(OnlineRetail[[#This Row],[InvoiceDate]],-1)+1</f>
        <v>40634</v>
      </c>
      <c r="K4029" s="6">
        <f>OnlineRetail[[#This Row],[Quantity]]*OnlineRetail[[#This Row],[UnitPrice]]</f>
        <v>9.9</v>
      </c>
      <c r="L4029" t="str">
        <f t="shared" si="62"/>
        <v>13258|Apr-2011</v>
      </c>
    </row>
    <row r="4030" spans="1:12">
      <c r="A4030">
        <v>542136</v>
      </c>
      <c r="B4030" t="s">
        <v>103</v>
      </c>
      <c r="C4030" t="s">
        <v>9</v>
      </c>
      <c r="D4030">
        <v>13</v>
      </c>
      <c r="E4030" s="1">
        <v>40638.508333333331</v>
      </c>
      <c r="F4030">
        <v>4.95</v>
      </c>
      <c r="G4030">
        <v>13423</v>
      </c>
      <c r="H4030" t="s">
        <v>10</v>
      </c>
      <c r="I4030" t="str">
        <f>IF(AND(LEFT(OnlineRetail[[#This Row],[InvoiceNo]],1)&lt;&gt;"C",OnlineRetail[[#This Row],[CustomerID]]&lt;&gt;""),"Yes","No")</f>
        <v>Yes</v>
      </c>
      <c r="J4030" s="4">
        <f>EOMONTH(OnlineRetail[[#This Row],[InvoiceDate]],-1)+1</f>
        <v>40634</v>
      </c>
      <c r="K4030" s="6">
        <f>OnlineRetail[[#This Row],[Quantity]]*OnlineRetail[[#This Row],[UnitPrice]]</f>
        <v>64.350000000000009</v>
      </c>
      <c r="L4030" t="str">
        <f t="shared" si="62"/>
        <v>13423|Apr-2011</v>
      </c>
    </row>
    <row r="4031" spans="1:12">
      <c r="A4031">
        <v>547369</v>
      </c>
      <c r="B4031" t="s">
        <v>251</v>
      </c>
      <c r="C4031" t="s">
        <v>24</v>
      </c>
      <c r="D4031">
        <v>20</v>
      </c>
      <c r="E4031" s="1">
        <v>40638.517361111109</v>
      </c>
      <c r="F4031">
        <v>2.1</v>
      </c>
      <c r="G4031">
        <v>13665</v>
      </c>
      <c r="H4031" t="s">
        <v>10</v>
      </c>
      <c r="I4031" t="str">
        <f>IF(AND(LEFT(OnlineRetail[[#This Row],[InvoiceNo]],1)&lt;&gt;"C",OnlineRetail[[#This Row],[CustomerID]]&lt;&gt;""),"Yes","No")</f>
        <v>Yes</v>
      </c>
      <c r="J4031" s="4">
        <f>EOMONTH(OnlineRetail[[#This Row],[InvoiceDate]],-1)+1</f>
        <v>40634</v>
      </c>
      <c r="K4031" s="6">
        <f>OnlineRetail[[#This Row],[Quantity]]*OnlineRetail[[#This Row],[UnitPrice]]</f>
        <v>42</v>
      </c>
      <c r="L4031" t="str">
        <f t="shared" si="62"/>
        <v>13665|Apr-2011</v>
      </c>
    </row>
    <row r="4032" spans="1:12">
      <c r="A4032">
        <v>551929</v>
      </c>
      <c r="B4032" t="s">
        <v>80</v>
      </c>
      <c r="C4032" t="s">
        <v>62</v>
      </c>
      <c r="D4032">
        <v>24</v>
      </c>
      <c r="E4032" s="1">
        <v>40638.529861111107</v>
      </c>
      <c r="F4032">
        <v>3.39</v>
      </c>
      <c r="G4032">
        <v>13179</v>
      </c>
      <c r="H4032" t="s">
        <v>10</v>
      </c>
      <c r="I4032" t="str">
        <f>IF(AND(LEFT(OnlineRetail[[#This Row],[InvoiceNo]],1)&lt;&gt;"C",OnlineRetail[[#This Row],[CustomerID]]&lt;&gt;""),"Yes","No")</f>
        <v>Yes</v>
      </c>
      <c r="J4032" s="4">
        <f>EOMONTH(OnlineRetail[[#This Row],[InvoiceDate]],-1)+1</f>
        <v>40634</v>
      </c>
      <c r="K4032" s="6">
        <f>OnlineRetail[[#This Row],[Quantity]]*OnlineRetail[[#This Row],[UnitPrice]]</f>
        <v>81.36</v>
      </c>
      <c r="L4032" t="str">
        <f t="shared" si="62"/>
        <v>13179|Apr-2011</v>
      </c>
    </row>
    <row r="4033" spans="1:12">
      <c r="A4033">
        <v>541883</v>
      </c>
      <c r="B4033" t="s">
        <v>258</v>
      </c>
      <c r="C4033" t="s">
        <v>12</v>
      </c>
      <c r="D4033">
        <v>1</v>
      </c>
      <c r="E4033" s="1">
        <v>40638.542361111111</v>
      </c>
      <c r="F4033">
        <v>3.39</v>
      </c>
      <c r="G4033">
        <v>13313</v>
      </c>
      <c r="H4033" t="s">
        <v>10</v>
      </c>
      <c r="I4033" t="str">
        <f>IF(AND(LEFT(OnlineRetail[[#This Row],[InvoiceNo]],1)&lt;&gt;"C",OnlineRetail[[#This Row],[CustomerID]]&lt;&gt;""),"Yes","No")</f>
        <v>Yes</v>
      </c>
      <c r="J4033" s="4">
        <f>EOMONTH(OnlineRetail[[#This Row],[InvoiceDate]],-1)+1</f>
        <v>40634</v>
      </c>
      <c r="K4033" s="6">
        <f>OnlineRetail[[#This Row],[Quantity]]*OnlineRetail[[#This Row],[UnitPrice]]</f>
        <v>3.39</v>
      </c>
      <c r="L4033" t="str">
        <f t="shared" si="62"/>
        <v>13313|Apr-2011</v>
      </c>
    </row>
    <row r="4034" spans="1:12">
      <c r="A4034">
        <v>538261</v>
      </c>
      <c r="B4034" t="s">
        <v>168</v>
      </c>
      <c r="C4034" t="s">
        <v>39</v>
      </c>
      <c r="D4034">
        <v>15</v>
      </c>
      <c r="E4034" s="1">
        <v>40638.560416666667</v>
      </c>
      <c r="F4034">
        <v>1.65</v>
      </c>
      <c r="G4034">
        <v>14286</v>
      </c>
      <c r="H4034" t="s">
        <v>10</v>
      </c>
      <c r="I4034" t="str">
        <f>IF(AND(LEFT(OnlineRetail[[#This Row],[InvoiceNo]],1)&lt;&gt;"C",OnlineRetail[[#This Row],[CustomerID]]&lt;&gt;""),"Yes","No")</f>
        <v>Yes</v>
      </c>
      <c r="J4034" s="4">
        <f>EOMONTH(OnlineRetail[[#This Row],[InvoiceDate]],-1)+1</f>
        <v>40634</v>
      </c>
      <c r="K4034" s="6">
        <f>OnlineRetail[[#This Row],[Quantity]]*OnlineRetail[[#This Row],[UnitPrice]]</f>
        <v>24.75</v>
      </c>
      <c r="L4034" t="str">
        <f t="shared" ref="L4034:L4097" si="63">IF(I4034="Yes",G4034&amp;"|"&amp;TEXT(J4034,"mmm-yyyy"),"")</f>
        <v>14286|Apr-2011</v>
      </c>
    </row>
    <row r="4035" spans="1:12">
      <c r="A4035">
        <v>540716</v>
      </c>
      <c r="B4035" t="s">
        <v>67</v>
      </c>
      <c r="C4035" t="s">
        <v>48</v>
      </c>
      <c r="D4035">
        <v>7</v>
      </c>
      <c r="E4035" s="1">
        <v>40638.563888888893</v>
      </c>
      <c r="F4035">
        <v>4.25</v>
      </c>
      <c r="G4035">
        <v>12921</v>
      </c>
      <c r="H4035" t="s">
        <v>10</v>
      </c>
      <c r="I4035" t="str">
        <f>IF(AND(LEFT(OnlineRetail[[#This Row],[InvoiceNo]],1)&lt;&gt;"C",OnlineRetail[[#This Row],[CustomerID]]&lt;&gt;""),"Yes","No")</f>
        <v>Yes</v>
      </c>
      <c r="J4035" s="4">
        <f>EOMONTH(OnlineRetail[[#This Row],[InvoiceDate]],-1)+1</f>
        <v>40634</v>
      </c>
      <c r="K4035" s="6">
        <f>OnlineRetail[[#This Row],[Quantity]]*OnlineRetail[[#This Row],[UnitPrice]]</f>
        <v>29.75</v>
      </c>
      <c r="L4035" t="str">
        <f t="shared" si="63"/>
        <v>12921|Apr-2011</v>
      </c>
    </row>
    <row r="4036" spans="1:12">
      <c r="A4036">
        <v>547432</v>
      </c>
      <c r="B4036" t="s">
        <v>106</v>
      </c>
      <c r="C4036" t="s">
        <v>9</v>
      </c>
      <c r="D4036">
        <v>22</v>
      </c>
      <c r="E4036" s="1">
        <v>40638.594444444447</v>
      </c>
      <c r="F4036">
        <v>2.5499999999999998</v>
      </c>
      <c r="G4036">
        <v>13019</v>
      </c>
      <c r="H4036" t="s">
        <v>25</v>
      </c>
      <c r="I4036" t="str">
        <f>IF(AND(LEFT(OnlineRetail[[#This Row],[InvoiceNo]],1)&lt;&gt;"C",OnlineRetail[[#This Row],[CustomerID]]&lt;&gt;""),"Yes","No")</f>
        <v>Yes</v>
      </c>
      <c r="J4036" s="4">
        <f>EOMONTH(OnlineRetail[[#This Row],[InvoiceDate]],-1)+1</f>
        <v>40634</v>
      </c>
      <c r="K4036" s="6">
        <f>OnlineRetail[[#This Row],[Quantity]]*OnlineRetail[[#This Row],[UnitPrice]]</f>
        <v>56.099999999999994</v>
      </c>
      <c r="L4036" t="str">
        <f t="shared" si="63"/>
        <v>13019|Apr-2011</v>
      </c>
    </row>
    <row r="4037" spans="1:12">
      <c r="A4037">
        <v>545138</v>
      </c>
      <c r="B4037" t="s">
        <v>140</v>
      </c>
      <c r="C4037" t="s">
        <v>33</v>
      </c>
      <c r="D4037">
        <v>2</v>
      </c>
      <c r="E4037" s="1">
        <v>40638.618750000001</v>
      </c>
      <c r="F4037">
        <v>2.5499999999999998</v>
      </c>
      <c r="G4037">
        <v>13615</v>
      </c>
      <c r="H4037" t="s">
        <v>10</v>
      </c>
      <c r="I4037" t="str">
        <f>IF(AND(LEFT(OnlineRetail[[#This Row],[InvoiceNo]],1)&lt;&gt;"C",OnlineRetail[[#This Row],[CustomerID]]&lt;&gt;""),"Yes","No")</f>
        <v>Yes</v>
      </c>
      <c r="J4037" s="4">
        <f>EOMONTH(OnlineRetail[[#This Row],[InvoiceDate]],-1)+1</f>
        <v>40634</v>
      </c>
      <c r="K4037" s="6">
        <f>OnlineRetail[[#This Row],[Quantity]]*OnlineRetail[[#This Row],[UnitPrice]]</f>
        <v>5.0999999999999996</v>
      </c>
      <c r="L4037" t="str">
        <f t="shared" si="63"/>
        <v>13615|Apr-2011</v>
      </c>
    </row>
    <row r="4038" spans="1:12">
      <c r="A4038">
        <v>541593</v>
      </c>
      <c r="B4038" t="s">
        <v>170</v>
      </c>
      <c r="C4038" t="s">
        <v>12</v>
      </c>
      <c r="D4038">
        <v>4</v>
      </c>
      <c r="E4038" s="1">
        <v>40638.625694444447</v>
      </c>
      <c r="F4038">
        <v>0.85</v>
      </c>
      <c r="G4038">
        <v>12671</v>
      </c>
      <c r="H4038" t="s">
        <v>10</v>
      </c>
      <c r="I4038" t="str">
        <f>IF(AND(LEFT(OnlineRetail[[#This Row],[InvoiceNo]],1)&lt;&gt;"C",OnlineRetail[[#This Row],[CustomerID]]&lt;&gt;""),"Yes","No")</f>
        <v>Yes</v>
      </c>
      <c r="J4038" s="4">
        <f>EOMONTH(OnlineRetail[[#This Row],[InvoiceDate]],-1)+1</f>
        <v>40634</v>
      </c>
      <c r="K4038" s="6">
        <f>OnlineRetail[[#This Row],[Quantity]]*OnlineRetail[[#This Row],[UnitPrice]]</f>
        <v>3.4</v>
      </c>
      <c r="L4038" t="str">
        <f t="shared" si="63"/>
        <v>12671|Apr-2011</v>
      </c>
    </row>
    <row r="4039" spans="1:12">
      <c r="A4039">
        <v>552276</v>
      </c>
      <c r="B4039" t="s">
        <v>199</v>
      </c>
      <c r="C4039" t="s">
        <v>29</v>
      </c>
      <c r="D4039">
        <v>9</v>
      </c>
      <c r="E4039" s="1">
        <v>40638.629166666673</v>
      </c>
      <c r="F4039">
        <v>1.25</v>
      </c>
      <c r="G4039">
        <v>12781</v>
      </c>
      <c r="H4039" t="s">
        <v>10</v>
      </c>
      <c r="I4039" t="str">
        <f>IF(AND(LEFT(OnlineRetail[[#This Row],[InvoiceNo]],1)&lt;&gt;"C",OnlineRetail[[#This Row],[CustomerID]]&lt;&gt;""),"Yes","No")</f>
        <v>Yes</v>
      </c>
      <c r="J4039" s="4">
        <f>EOMONTH(OnlineRetail[[#This Row],[InvoiceDate]],-1)+1</f>
        <v>40634</v>
      </c>
      <c r="K4039" s="6">
        <f>OnlineRetail[[#This Row],[Quantity]]*OnlineRetail[[#This Row],[UnitPrice]]</f>
        <v>11.25</v>
      </c>
      <c r="L4039" t="str">
        <f t="shared" si="63"/>
        <v>12781|Apr-2011</v>
      </c>
    </row>
    <row r="4040" spans="1:12">
      <c r="A4040">
        <v>553168</v>
      </c>
      <c r="B4040" t="s">
        <v>252</v>
      </c>
      <c r="C4040" t="s">
        <v>21</v>
      </c>
      <c r="D4040">
        <v>5</v>
      </c>
      <c r="E4040" s="1">
        <v>40638.629861111112</v>
      </c>
      <c r="F4040">
        <v>7.95</v>
      </c>
      <c r="G4040">
        <v>12863</v>
      </c>
      <c r="H4040" t="s">
        <v>22</v>
      </c>
      <c r="I4040" t="str">
        <f>IF(AND(LEFT(OnlineRetail[[#This Row],[InvoiceNo]],1)&lt;&gt;"C",OnlineRetail[[#This Row],[CustomerID]]&lt;&gt;""),"Yes","No")</f>
        <v>Yes</v>
      </c>
      <c r="J4040" s="4">
        <f>EOMONTH(OnlineRetail[[#This Row],[InvoiceDate]],-1)+1</f>
        <v>40634</v>
      </c>
      <c r="K4040" s="6">
        <f>OnlineRetail[[#This Row],[Quantity]]*OnlineRetail[[#This Row],[UnitPrice]]</f>
        <v>39.75</v>
      </c>
      <c r="L4040" t="str">
        <f t="shared" si="63"/>
        <v>12863|Apr-2011</v>
      </c>
    </row>
    <row r="4041" spans="1:12">
      <c r="A4041">
        <v>539640</v>
      </c>
      <c r="B4041" t="s">
        <v>286</v>
      </c>
      <c r="C4041" t="s">
        <v>40</v>
      </c>
      <c r="D4041">
        <v>21</v>
      </c>
      <c r="E4041" s="1">
        <v>40638.643055555563</v>
      </c>
      <c r="F4041">
        <v>2.5499999999999998</v>
      </c>
      <c r="G4041">
        <v>13594</v>
      </c>
      <c r="H4041" t="s">
        <v>10</v>
      </c>
      <c r="I4041" t="str">
        <f>IF(AND(LEFT(OnlineRetail[[#This Row],[InvoiceNo]],1)&lt;&gt;"C",OnlineRetail[[#This Row],[CustomerID]]&lt;&gt;""),"Yes","No")</f>
        <v>Yes</v>
      </c>
      <c r="J4041" s="4">
        <f>EOMONTH(OnlineRetail[[#This Row],[InvoiceDate]],-1)+1</f>
        <v>40634</v>
      </c>
      <c r="K4041" s="6">
        <f>OnlineRetail[[#This Row],[Quantity]]*OnlineRetail[[#This Row],[UnitPrice]]</f>
        <v>53.55</v>
      </c>
      <c r="L4041" t="str">
        <f t="shared" si="63"/>
        <v>13594|Apr-2011</v>
      </c>
    </row>
    <row r="4042" spans="1:12">
      <c r="A4042">
        <v>552481</v>
      </c>
      <c r="B4042" t="s">
        <v>95</v>
      </c>
      <c r="C4042" t="s">
        <v>9</v>
      </c>
      <c r="D4042">
        <v>23</v>
      </c>
      <c r="E4042" s="1">
        <v>40638.663888888892</v>
      </c>
      <c r="F4042">
        <v>4.25</v>
      </c>
      <c r="G4042">
        <v>12659</v>
      </c>
      <c r="H4042" t="s">
        <v>10</v>
      </c>
      <c r="I4042" t="str">
        <f>IF(AND(LEFT(OnlineRetail[[#This Row],[InvoiceNo]],1)&lt;&gt;"C",OnlineRetail[[#This Row],[CustomerID]]&lt;&gt;""),"Yes","No")</f>
        <v>Yes</v>
      </c>
      <c r="J4042" s="4">
        <f>EOMONTH(OnlineRetail[[#This Row],[InvoiceDate]],-1)+1</f>
        <v>40634</v>
      </c>
      <c r="K4042" s="6">
        <f>OnlineRetail[[#This Row],[Quantity]]*OnlineRetail[[#This Row],[UnitPrice]]</f>
        <v>97.75</v>
      </c>
      <c r="L4042" t="str">
        <f t="shared" si="63"/>
        <v>12659|Apr-2011</v>
      </c>
    </row>
    <row r="4043" spans="1:12">
      <c r="A4043">
        <v>540583</v>
      </c>
      <c r="B4043" t="s">
        <v>190</v>
      </c>
      <c r="C4043" t="s">
        <v>42</v>
      </c>
      <c r="D4043">
        <v>22</v>
      </c>
      <c r="E4043" s="1">
        <v>40638.67083333333</v>
      </c>
      <c r="F4043">
        <v>5.95</v>
      </c>
      <c r="G4043">
        <v>12713</v>
      </c>
      <c r="H4043" t="s">
        <v>10</v>
      </c>
      <c r="I4043" t="str">
        <f>IF(AND(LEFT(OnlineRetail[[#This Row],[InvoiceNo]],1)&lt;&gt;"C",OnlineRetail[[#This Row],[CustomerID]]&lt;&gt;""),"Yes","No")</f>
        <v>Yes</v>
      </c>
      <c r="J4043" s="4">
        <f>EOMONTH(OnlineRetail[[#This Row],[InvoiceDate]],-1)+1</f>
        <v>40634</v>
      </c>
      <c r="K4043" s="6">
        <f>OnlineRetail[[#This Row],[Quantity]]*OnlineRetail[[#This Row],[UnitPrice]]</f>
        <v>130.9</v>
      </c>
      <c r="L4043" t="str">
        <f t="shared" si="63"/>
        <v>12713|Apr-2011</v>
      </c>
    </row>
    <row r="4044" spans="1:12">
      <c r="A4044">
        <v>542002</v>
      </c>
      <c r="B4044" t="s">
        <v>107</v>
      </c>
      <c r="C4044" t="s">
        <v>12</v>
      </c>
      <c r="D4044">
        <v>21</v>
      </c>
      <c r="E4044" s="1">
        <v>40638.672222222223</v>
      </c>
      <c r="F4044">
        <v>0.85</v>
      </c>
      <c r="G4044">
        <v>12632</v>
      </c>
      <c r="H4044" t="s">
        <v>10</v>
      </c>
      <c r="I4044" t="str">
        <f>IF(AND(LEFT(OnlineRetail[[#This Row],[InvoiceNo]],1)&lt;&gt;"C",OnlineRetail[[#This Row],[CustomerID]]&lt;&gt;""),"Yes","No")</f>
        <v>Yes</v>
      </c>
      <c r="J4044" s="4">
        <f>EOMONTH(OnlineRetail[[#This Row],[InvoiceDate]],-1)+1</f>
        <v>40634</v>
      </c>
      <c r="K4044" s="6">
        <f>OnlineRetail[[#This Row],[Quantity]]*OnlineRetail[[#This Row],[UnitPrice]]</f>
        <v>17.849999999999998</v>
      </c>
      <c r="L4044" t="str">
        <f t="shared" si="63"/>
        <v>12632|Apr-2011</v>
      </c>
    </row>
    <row r="4045" spans="1:12">
      <c r="A4045">
        <v>554323</v>
      </c>
      <c r="B4045" t="s">
        <v>76</v>
      </c>
      <c r="C4045" t="s">
        <v>46</v>
      </c>
      <c r="D4045">
        <v>9</v>
      </c>
      <c r="E4045" s="1">
        <v>40638.675694444442</v>
      </c>
      <c r="F4045">
        <v>3.39</v>
      </c>
      <c r="G4045">
        <v>13996</v>
      </c>
      <c r="H4045" t="s">
        <v>10</v>
      </c>
      <c r="I4045" t="str">
        <f>IF(AND(LEFT(OnlineRetail[[#This Row],[InvoiceNo]],1)&lt;&gt;"C",OnlineRetail[[#This Row],[CustomerID]]&lt;&gt;""),"Yes","No")</f>
        <v>Yes</v>
      </c>
      <c r="J4045" s="4">
        <f>EOMONTH(OnlineRetail[[#This Row],[InvoiceDate]],-1)+1</f>
        <v>40634</v>
      </c>
      <c r="K4045" s="6">
        <f>OnlineRetail[[#This Row],[Quantity]]*OnlineRetail[[#This Row],[UnitPrice]]</f>
        <v>30.51</v>
      </c>
      <c r="L4045" t="str">
        <f t="shared" si="63"/>
        <v>13996|Apr-2011</v>
      </c>
    </row>
    <row r="4046" spans="1:12">
      <c r="A4046">
        <v>546761</v>
      </c>
      <c r="B4046" t="s">
        <v>213</v>
      </c>
      <c r="C4046" t="s">
        <v>48</v>
      </c>
      <c r="D4046">
        <v>17</v>
      </c>
      <c r="E4046" s="1">
        <v>40638.686805555553</v>
      </c>
      <c r="F4046">
        <v>5.95</v>
      </c>
      <c r="G4046">
        <v>13777</v>
      </c>
      <c r="H4046" t="s">
        <v>17</v>
      </c>
      <c r="I4046" t="str">
        <f>IF(AND(LEFT(OnlineRetail[[#This Row],[InvoiceNo]],1)&lt;&gt;"C",OnlineRetail[[#This Row],[CustomerID]]&lt;&gt;""),"Yes","No")</f>
        <v>Yes</v>
      </c>
      <c r="J4046" s="4">
        <f>EOMONTH(OnlineRetail[[#This Row],[InvoiceDate]],-1)+1</f>
        <v>40634</v>
      </c>
      <c r="K4046" s="6">
        <f>OnlineRetail[[#This Row],[Quantity]]*OnlineRetail[[#This Row],[UnitPrice]]</f>
        <v>101.15</v>
      </c>
      <c r="L4046" t="str">
        <f t="shared" si="63"/>
        <v>13777|Apr-2011</v>
      </c>
    </row>
    <row r="4047" spans="1:12">
      <c r="A4047">
        <v>550965</v>
      </c>
      <c r="B4047" t="s">
        <v>218</v>
      </c>
      <c r="C4047" t="s">
        <v>21</v>
      </c>
      <c r="D4047">
        <v>9</v>
      </c>
      <c r="E4047" s="1">
        <v>40638.698611111111</v>
      </c>
      <c r="F4047">
        <v>4.95</v>
      </c>
      <c r="G4047">
        <v>13916</v>
      </c>
      <c r="H4047" t="s">
        <v>10</v>
      </c>
      <c r="I4047" t="str">
        <f>IF(AND(LEFT(OnlineRetail[[#This Row],[InvoiceNo]],1)&lt;&gt;"C",OnlineRetail[[#This Row],[CustomerID]]&lt;&gt;""),"Yes","No")</f>
        <v>Yes</v>
      </c>
      <c r="J4047" s="4">
        <f>EOMONTH(OnlineRetail[[#This Row],[InvoiceDate]],-1)+1</f>
        <v>40634</v>
      </c>
      <c r="K4047" s="6">
        <f>OnlineRetail[[#This Row],[Quantity]]*OnlineRetail[[#This Row],[UnitPrice]]</f>
        <v>44.550000000000004</v>
      </c>
      <c r="L4047" t="str">
        <f t="shared" si="63"/>
        <v>13916|Apr-2011</v>
      </c>
    </row>
    <row r="4048" spans="1:12">
      <c r="A4048">
        <v>551839</v>
      </c>
      <c r="B4048" t="s">
        <v>216</v>
      </c>
      <c r="C4048" t="s">
        <v>29</v>
      </c>
      <c r="D4048">
        <v>17</v>
      </c>
      <c r="E4048" s="1">
        <v>40638.712500000001</v>
      </c>
      <c r="F4048">
        <v>7.95</v>
      </c>
      <c r="G4048">
        <v>13675</v>
      </c>
      <c r="H4048" t="s">
        <v>31</v>
      </c>
      <c r="I4048" t="str">
        <f>IF(AND(LEFT(OnlineRetail[[#This Row],[InvoiceNo]],1)&lt;&gt;"C",OnlineRetail[[#This Row],[CustomerID]]&lt;&gt;""),"Yes","No")</f>
        <v>Yes</v>
      </c>
      <c r="J4048" s="4">
        <f>EOMONTH(OnlineRetail[[#This Row],[InvoiceDate]],-1)+1</f>
        <v>40634</v>
      </c>
      <c r="K4048" s="6">
        <f>OnlineRetail[[#This Row],[Quantity]]*OnlineRetail[[#This Row],[UnitPrice]]</f>
        <v>135.15</v>
      </c>
      <c r="L4048" t="str">
        <f t="shared" si="63"/>
        <v>13675|Apr-2011</v>
      </c>
    </row>
    <row r="4049" spans="1:12">
      <c r="A4049">
        <v>539815</v>
      </c>
      <c r="B4049" t="s">
        <v>283</v>
      </c>
      <c r="C4049" t="s">
        <v>50</v>
      </c>
      <c r="D4049">
        <v>12</v>
      </c>
      <c r="E4049" s="1">
        <v>40638.716666666667</v>
      </c>
      <c r="F4049">
        <v>2.5499999999999998</v>
      </c>
      <c r="G4049">
        <v>13313</v>
      </c>
      <c r="H4049" t="s">
        <v>10</v>
      </c>
      <c r="I4049" t="str">
        <f>IF(AND(LEFT(OnlineRetail[[#This Row],[InvoiceNo]],1)&lt;&gt;"C",OnlineRetail[[#This Row],[CustomerID]]&lt;&gt;""),"Yes","No")</f>
        <v>Yes</v>
      </c>
      <c r="J4049" s="4">
        <f>EOMONTH(OnlineRetail[[#This Row],[InvoiceDate]],-1)+1</f>
        <v>40634</v>
      </c>
      <c r="K4049" s="6">
        <f>OnlineRetail[[#This Row],[Quantity]]*OnlineRetail[[#This Row],[UnitPrice]]</f>
        <v>30.599999999999998</v>
      </c>
      <c r="L4049" t="str">
        <f t="shared" si="63"/>
        <v>13313|Apr-2011</v>
      </c>
    </row>
    <row r="4050" spans="1:12">
      <c r="A4050">
        <v>541858</v>
      </c>
      <c r="B4050" t="s">
        <v>146</v>
      </c>
      <c r="C4050" t="s">
        <v>14</v>
      </c>
      <c r="D4050">
        <v>2</v>
      </c>
      <c r="E4050" s="1">
        <v>40638.719444444447</v>
      </c>
      <c r="F4050">
        <v>7.95</v>
      </c>
      <c r="G4050">
        <v>13728</v>
      </c>
      <c r="H4050" t="s">
        <v>10</v>
      </c>
      <c r="I4050" t="str">
        <f>IF(AND(LEFT(OnlineRetail[[#This Row],[InvoiceNo]],1)&lt;&gt;"C",OnlineRetail[[#This Row],[CustomerID]]&lt;&gt;""),"Yes","No")</f>
        <v>Yes</v>
      </c>
      <c r="J4050" s="4">
        <f>EOMONTH(OnlineRetail[[#This Row],[InvoiceDate]],-1)+1</f>
        <v>40634</v>
      </c>
      <c r="K4050" s="6">
        <f>OnlineRetail[[#This Row],[Quantity]]*OnlineRetail[[#This Row],[UnitPrice]]</f>
        <v>15.9</v>
      </c>
      <c r="L4050" t="str">
        <f t="shared" si="63"/>
        <v>13728|Apr-2011</v>
      </c>
    </row>
    <row r="4051" spans="1:12">
      <c r="A4051">
        <v>553470</v>
      </c>
      <c r="B4051" t="s">
        <v>205</v>
      </c>
      <c r="C4051" t="s">
        <v>9</v>
      </c>
      <c r="D4051">
        <v>20</v>
      </c>
      <c r="E4051" s="1">
        <v>40638.728472222218</v>
      </c>
      <c r="F4051">
        <v>5.95</v>
      </c>
      <c r="G4051">
        <v>12871</v>
      </c>
      <c r="H4051" t="s">
        <v>10</v>
      </c>
      <c r="I4051" t="str">
        <f>IF(AND(LEFT(OnlineRetail[[#This Row],[InvoiceNo]],1)&lt;&gt;"C",OnlineRetail[[#This Row],[CustomerID]]&lt;&gt;""),"Yes","No")</f>
        <v>Yes</v>
      </c>
      <c r="J4051" s="4">
        <f>EOMONTH(OnlineRetail[[#This Row],[InvoiceDate]],-1)+1</f>
        <v>40634</v>
      </c>
      <c r="K4051" s="6">
        <f>OnlineRetail[[#This Row],[Quantity]]*OnlineRetail[[#This Row],[UnitPrice]]</f>
        <v>119</v>
      </c>
      <c r="L4051" t="str">
        <f t="shared" si="63"/>
        <v>12871|Apr-2011</v>
      </c>
    </row>
    <row r="4052" spans="1:12">
      <c r="A4052">
        <v>554197</v>
      </c>
      <c r="B4052" t="s">
        <v>188</v>
      </c>
      <c r="C4052" t="s">
        <v>42</v>
      </c>
      <c r="D4052">
        <v>17</v>
      </c>
      <c r="E4052" s="1">
        <v>40638.748611111107</v>
      </c>
      <c r="F4052">
        <v>4.95</v>
      </c>
      <c r="G4052">
        <v>13451</v>
      </c>
      <c r="H4052" t="s">
        <v>10</v>
      </c>
      <c r="I4052" t="str">
        <f>IF(AND(LEFT(OnlineRetail[[#This Row],[InvoiceNo]],1)&lt;&gt;"C",OnlineRetail[[#This Row],[CustomerID]]&lt;&gt;""),"Yes","No")</f>
        <v>Yes</v>
      </c>
      <c r="J4052" s="4">
        <f>EOMONTH(OnlineRetail[[#This Row],[InvoiceDate]],-1)+1</f>
        <v>40634</v>
      </c>
      <c r="K4052" s="6">
        <f>OnlineRetail[[#This Row],[Quantity]]*OnlineRetail[[#This Row],[UnitPrice]]</f>
        <v>84.15</v>
      </c>
      <c r="L4052" t="str">
        <f t="shared" si="63"/>
        <v>13451|Apr-2011</v>
      </c>
    </row>
    <row r="4053" spans="1:12">
      <c r="A4053">
        <v>542923</v>
      </c>
      <c r="B4053" t="s">
        <v>223</v>
      </c>
      <c r="C4053" t="s">
        <v>24</v>
      </c>
      <c r="D4053">
        <v>17</v>
      </c>
      <c r="E4053" s="1">
        <v>40638.793749999997</v>
      </c>
      <c r="F4053">
        <v>9.9499999999999993</v>
      </c>
      <c r="G4053">
        <v>12704</v>
      </c>
      <c r="H4053" t="s">
        <v>10</v>
      </c>
      <c r="I4053" t="str">
        <f>IF(AND(LEFT(OnlineRetail[[#This Row],[InvoiceNo]],1)&lt;&gt;"C",OnlineRetail[[#This Row],[CustomerID]]&lt;&gt;""),"Yes","No")</f>
        <v>Yes</v>
      </c>
      <c r="J4053" s="4">
        <f>EOMONTH(OnlineRetail[[#This Row],[InvoiceDate]],-1)+1</f>
        <v>40634</v>
      </c>
      <c r="K4053" s="6">
        <f>OnlineRetail[[#This Row],[Quantity]]*OnlineRetail[[#This Row],[UnitPrice]]</f>
        <v>169.14999999999998</v>
      </c>
      <c r="L4053" t="str">
        <f t="shared" si="63"/>
        <v>12704|Apr-2011</v>
      </c>
    </row>
    <row r="4054" spans="1:12">
      <c r="A4054">
        <v>544767</v>
      </c>
      <c r="B4054" t="s">
        <v>195</v>
      </c>
      <c r="C4054" t="s">
        <v>21</v>
      </c>
      <c r="D4054">
        <v>18</v>
      </c>
      <c r="E4054" s="1">
        <v>40638.795138888891</v>
      </c>
      <c r="F4054">
        <v>4.95</v>
      </c>
      <c r="G4054">
        <v>13871</v>
      </c>
      <c r="H4054" t="s">
        <v>10</v>
      </c>
      <c r="I4054" t="str">
        <f>IF(AND(LEFT(OnlineRetail[[#This Row],[InvoiceNo]],1)&lt;&gt;"C",OnlineRetail[[#This Row],[CustomerID]]&lt;&gt;""),"Yes","No")</f>
        <v>Yes</v>
      </c>
      <c r="J4054" s="4">
        <f>EOMONTH(OnlineRetail[[#This Row],[InvoiceDate]],-1)+1</f>
        <v>40634</v>
      </c>
      <c r="K4054" s="6">
        <f>OnlineRetail[[#This Row],[Quantity]]*OnlineRetail[[#This Row],[UnitPrice]]</f>
        <v>89.100000000000009</v>
      </c>
      <c r="L4054" t="str">
        <f t="shared" si="63"/>
        <v>13871|Apr-2011</v>
      </c>
    </row>
    <row r="4055" spans="1:12" hidden="1">
      <c r="A4055" t="s">
        <v>320</v>
      </c>
      <c r="B4055" t="s">
        <v>197</v>
      </c>
      <c r="C4055" t="s">
        <v>46</v>
      </c>
      <c r="D4055">
        <v>4</v>
      </c>
      <c r="E4055" s="1">
        <v>40638.796527777777</v>
      </c>
      <c r="F4055">
        <v>3.39</v>
      </c>
      <c r="G4055">
        <v>12959</v>
      </c>
      <c r="H4055" t="s">
        <v>31</v>
      </c>
      <c r="I4055" t="str">
        <f>IF(AND(LEFT(OnlineRetail[[#This Row],[InvoiceNo]],1)&lt;&gt;"C",OnlineRetail[[#This Row],[CustomerID]]&lt;&gt;""),"Yes","No")</f>
        <v>No</v>
      </c>
      <c r="J4055" s="4">
        <f>EOMONTH(OnlineRetail[[#This Row],[InvoiceDate]],-1)+1</f>
        <v>40634</v>
      </c>
      <c r="K4055" s="6">
        <f>OnlineRetail[[#This Row],[Quantity]]*OnlineRetail[[#This Row],[UnitPrice]]</f>
        <v>13.56</v>
      </c>
      <c r="L4055" t="str">
        <f t="shared" si="63"/>
        <v/>
      </c>
    </row>
    <row r="4056" spans="1:12">
      <c r="A4056">
        <v>548534</v>
      </c>
      <c r="B4056" t="s">
        <v>275</v>
      </c>
      <c r="C4056" t="s">
        <v>42</v>
      </c>
      <c r="D4056">
        <v>14</v>
      </c>
      <c r="E4056" s="1">
        <v>40638.800694444442</v>
      </c>
      <c r="F4056">
        <v>9.9499999999999993</v>
      </c>
      <c r="G4056">
        <v>12952</v>
      </c>
      <c r="H4056" t="s">
        <v>10</v>
      </c>
      <c r="I4056" t="str">
        <f>IF(AND(LEFT(OnlineRetail[[#This Row],[InvoiceNo]],1)&lt;&gt;"C",OnlineRetail[[#This Row],[CustomerID]]&lt;&gt;""),"Yes","No")</f>
        <v>Yes</v>
      </c>
      <c r="J4056" s="4">
        <f>EOMONTH(OnlineRetail[[#This Row],[InvoiceDate]],-1)+1</f>
        <v>40634</v>
      </c>
      <c r="K4056" s="6">
        <f>OnlineRetail[[#This Row],[Quantity]]*OnlineRetail[[#This Row],[UnitPrice]]</f>
        <v>139.29999999999998</v>
      </c>
      <c r="L4056" t="str">
        <f t="shared" si="63"/>
        <v>12952|Apr-2011</v>
      </c>
    </row>
    <row r="4057" spans="1:12">
      <c r="A4057">
        <v>542311</v>
      </c>
      <c r="B4057" t="s">
        <v>54</v>
      </c>
      <c r="C4057" t="s">
        <v>50</v>
      </c>
      <c r="D4057">
        <v>6</v>
      </c>
      <c r="E4057" s="1">
        <v>40638.801388888889</v>
      </c>
      <c r="F4057">
        <v>1.25</v>
      </c>
      <c r="G4057">
        <v>12563</v>
      </c>
      <c r="H4057" t="s">
        <v>10</v>
      </c>
      <c r="I4057" t="str">
        <f>IF(AND(LEFT(OnlineRetail[[#This Row],[InvoiceNo]],1)&lt;&gt;"C",OnlineRetail[[#This Row],[CustomerID]]&lt;&gt;""),"Yes","No")</f>
        <v>Yes</v>
      </c>
      <c r="J4057" s="4">
        <f>EOMONTH(OnlineRetail[[#This Row],[InvoiceDate]],-1)+1</f>
        <v>40634</v>
      </c>
      <c r="K4057" s="6">
        <f>OnlineRetail[[#This Row],[Quantity]]*OnlineRetail[[#This Row],[UnitPrice]]</f>
        <v>7.5</v>
      </c>
      <c r="L4057" t="str">
        <f t="shared" si="63"/>
        <v>12563|Apr-2011</v>
      </c>
    </row>
    <row r="4058" spans="1:12">
      <c r="A4058">
        <v>549976</v>
      </c>
      <c r="B4058" t="s">
        <v>71</v>
      </c>
      <c r="C4058" t="s">
        <v>62</v>
      </c>
      <c r="D4058">
        <v>17</v>
      </c>
      <c r="E4058" s="1">
        <v>40638.806944444441</v>
      </c>
      <c r="F4058">
        <v>1.65</v>
      </c>
      <c r="G4058">
        <v>13804</v>
      </c>
      <c r="H4058" t="s">
        <v>31</v>
      </c>
      <c r="I4058" t="str">
        <f>IF(AND(LEFT(OnlineRetail[[#This Row],[InvoiceNo]],1)&lt;&gt;"C",OnlineRetail[[#This Row],[CustomerID]]&lt;&gt;""),"Yes","No")</f>
        <v>Yes</v>
      </c>
      <c r="J4058" s="4">
        <f>EOMONTH(OnlineRetail[[#This Row],[InvoiceDate]],-1)+1</f>
        <v>40634</v>
      </c>
      <c r="K4058" s="6">
        <f>OnlineRetail[[#This Row],[Quantity]]*OnlineRetail[[#This Row],[UnitPrice]]</f>
        <v>28.049999999999997</v>
      </c>
      <c r="L4058" t="str">
        <f t="shared" si="63"/>
        <v>13804|Apr-2011</v>
      </c>
    </row>
    <row r="4059" spans="1:12">
      <c r="A4059">
        <v>551933</v>
      </c>
      <c r="B4059" t="s">
        <v>241</v>
      </c>
      <c r="C4059" t="s">
        <v>14</v>
      </c>
      <c r="D4059">
        <v>3</v>
      </c>
      <c r="E4059" s="1">
        <v>40638.823611111111</v>
      </c>
      <c r="F4059">
        <v>7.95</v>
      </c>
      <c r="G4059">
        <v>13144</v>
      </c>
      <c r="H4059" t="s">
        <v>70</v>
      </c>
      <c r="I4059" t="str">
        <f>IF(AND(LEFT(OnlineRetail[[#This Row],[InvoiceNo]],1)&lt;&gt;"C",OnlineRetail[[#This Row],[CustomerID]]&lt;&gt;""),"Yes","No")</f>
        <v>Yes</v>
      </c>
      <c r="J4059" s="4">
        <f>EOMONTH(OnlineRetail[[#This Row],[InvoiceDate]],-1)+1</f>
        <v>40634</v>
      </c>
      <c r="K4059" s="6">
        <f>OnlineRetail[[#This Row],[Quantity]]*OnlineRetail[[#This Row],[UnitPrice]]</f>
        <v>23.85</v>
      </c>
      <c r="L4059" t="str">
        <f t="shared" si="63"/>
        <v>13144|Apr-2011</v>
      </c>
    </row>
    <row r="4060" spans="1:12">
      <c r="A4060">
        <v>554267</v>
      </c>
      <c r="B4060" t="s">
        <v>177</v>
      </c>
      <c r="C4060" t="s">
        <v>21</v>
      </c>
      <c r="D4060">
        <v>7</v>
      </c>
      <c r="E4060" s="1">
        <v>40638.829861111109</v>
      </c>
      <c r="F4060">
        <v>2.5499999999999998</v>
      </c>
      <c r="G4060">
        <v>12367</v>
      </c>
      <c r="H4060" t="s">
        <v>10</v>
      </c>
      <c r="I4060" t="str">
        <f>IF(AND(LEFT(OnlineRetail[[#This Row],[InvoiceNo]],1)&lt;&gt;"C",OnlineRetail[[#This Row],[CustomerID]]&lt;&gt;""),"Yes","No")</f>
        <v>Yes</v>
      </c>
      <c r="J4060" s="4">
        <f>EOMONTH(OnlineRetail[[#This Row],[InvoiceDate]],-1)+1</f>
        <v>40634</v>
      </c>
      <c r="K4060" s="6">
        <f>OnlineRetail[[#This Row],[Quantity]]*OnlineRetail[[#This Row],[UnitPrice]]</f>
        <v>17.849999999999998</v>
      </c>
      <c r="L4060" t="str">
        <f t="shared" si="63"/>
        <v>12367|Apr-2011</v>
      </c>
    </row>
    <row r="4061" spans="1:12">
      <c r="A4061">
        <v>536428</v>
      </c>
      <c r="B4061" t="s">
        <v>32</v>
      </c>
      <c r="C4061" t="s">
        <v>48</v>
      </c>
      <c r="D4061">
        <v>1</v>
      </c>
      <c r="E4061" s="1">
        <v>40639.333333333343</v>
      </c>
      <c r="F4061">
        <v>1.25</v>
      </c>
      <c r="G4061">
        <v>12408</v>
      </c>
      <c r="H4061" t="s">
        <v>10</v>
      </c>
      <c r="I4061" t="str">
        <f>IF(AND(LEFT(OnlineRetail[[#This Row],[InvoiceNo]],1)&lt;&gt;"C",OnlineRetail[[#This Row],[CustomerID]]&lt;&gt;""),"Yes","No")</f>
        <v>Yes</v>
      </c>
      <c r="J4061" s="4">
        <f>EOMONTH(OnlineRetail[[#This Row],[InvoiceDate]],-1)+1</f>
        <v>40634</v>
      </c>
      <c r="K4061" s="6">
        <f>OnlineRetail[[#This Row],[Quantity]]*OnlineRetail[[#This Row],[UnitPrice]]</f>
        <v>1.25</v>
      </c>
      <c r="L4061" t="str">
        <f t="shared" si="63"/>
        <v>12408|Apr-2011</v>
      </c>
    </row>
    <row r="4062" spans="1:12">
      <c r="A4062">
        <v>538452</v>
      </c>
      <c r="B4062" t="s">
        <v>165</v>
      </c>
      <c r="C4062" t="s">
        <v>39</v>
      </c>
      <c r="D4062">
        <v>19</v>
      </c>
      <c r="E4062" s="1">
        <v>40639.336111111108</v>
      </c>
      <c r="F4062">
        <v>9.9499999999999993</v>
      </c>
      <c r="G4062">
        <v>13804</v>
      </c>
      <c r="H4062" t="s">
        <v>10</v>
      </c>
      <c r="I4062" t="str">
        <f>IF(AND(LEFT(OnlineRetail[[#This Row],[InvoiceNo]],1)&lt;&gt;"C",OnlineRetail[[#This Row],[CustomerID]]&lt;&gt;""),"Yes","No")</f>
        <v>Yes</v>
      </c>
      <c r="J4062" s="4">
        <f>EOMONTH(OnlineRetail[[#This Row],[InvoiceDate]],-1)+1</f>
        <v>40634</v>
      </c>
      <c r="K4062" s="6">
        <f>OnlineRetail[[#This Row],[Quantity]]*OnlineRetail[[#This Row],[UnitPrice]]</f>
        <v>189.04999999999998</v>
      </c>
      <c r="L4062" t="str">
        <f t="shared" si="63"/>
        <v>13804|Apr-2011</v>
      </c>
    </row>
    <row r="4063" spans="1:12">
      <c r="A4063">
        <v>537155</v>
      </c>
      <c r="B4063" t="s">
        <v>159</v>
      </c>
      <c r="C4063" t="s">
        <v>40</v>
      </c>
      <c r="D4063">
        <v>23</v>
      </c>
      <c r="E4063" s="1">
        <v>40639.342361111107</v>
      </c>
      <c r="F4063">
        <v>7.95</v>
      </c>
      <c r="G4063">
        <v>13307</v>
      </c>
      <c r="H4063" t="s">
        <v>10</v>
      </c>
      <c r="I4063" t="str">
        <f>IF(AND(LEFT(OnlineRetail[[#This Row],[InvoiceNo]],1)&lt;&gt;"C",OnlineRetail[[#This Row],[CustomerID]]&lt;&gt;""),"Yes","No")</f>
        <v>Yes</v>
      </c>
      <c r="J4063" s="4">
        <f>EOMONTH(OnlineRetail[[#This Row],[InvoiceDate]],-1)+1</f>
        <v>40634</v>
      </c>
      <c r="K4063" s="6">
        <f>OnlineRetail[[#This Row],[Quantity]]*OnlineRetail[[#This Row],[UnitPrice]]</f>
        <v>182.85</v>
      </c>
      <c r="L4063" t="str">
        <f t="shared" si="63"/>
        <v>13307|Apr-2011</v>
      </c>
    </row>
    <row r="4064" spans="1:12">
      <c r="A4064">
        <v>537492</v>
      </c>
      <c r="B4064" t="s">
        <v>250</v>
      </c>
      <c r="C4064" t="s">
        <v>48</v>
      </c>
      <c r="D4064">
        <v>4</v>
      </c>
      <c r="E4064" s="1">
        <v>40639.359027777777</v>
      </c>
      <c r="F4064">
        <v>0.85</v>
      </c>
      <c r="G4064">
        <v>13183</v>
      </c>
      <c r="H4064" t="s">
        <v>22</v>
      </c>
      <c r="I4064" t="str">
        <f>IF(AND(LEFT(OnlineRetail[[#This Row],[InvoiceNo]],1)&lt;&gt;"C",OnlineRetail[[#This Row],[CustomerID]]&lt;&gt;""),"Yes","No")</f>
        <v>Yes</v>
      </c>
      <c r="J4064" s="4">
        <f>EOMONTH(OnlineRetail[[#This Row],[InvoiceDate]],-1)+1</f>
        <v>40634</v>
      </c>
      <c r="K4064" s="6">
        <f>OnlineRetail[[#This Row],[Quantity]]*OnlineRetail[[#This Row],[UnitPrice]]</f>
        <v>3.4</v>
      </c>
      <c r="L4064" t="str">
        <f t="shared" si="63"/>
        <v>13183|Apr-2011</v>
      </c>
    </row>
    <row r="4065" spans="1:12">
      <c r="A4065">
        <v>539934</v>
      </c>
      <c r="B4065" t="s">
        <v>182</v>
      </c>
      <c r="C4065" t="s">
        <v>50</v>
      </c>
      <c r="D4065">
        <v>12</v>
      </c>
      <c r="E4065" s="1">
        <v>40639.36041666667</v>
      </c>
      <c r="F4065">
        <v>4.25</v>
      </c>
      <c r="G4065">
        <v>13744</v>
      </c>
      <c r="H4065" t="s">
        <v>10</v>
      </c>
      <c r="I4065" t="str">
        <f>IF(AND(LEFT(OnlineRetail[[#This Row],[InvoiceNo]],1)&lt;&gt;"C",OnlineRetail[[#This Row],[CustomerID]]&lt;&gt;""),"Yes","No")</f>
        <v>Yes</v>
      </c>
      <c r="J4065" s="4">
        <f>EOMONTH(OnlineRetail[[#This Row],[InvoiceDate]],-1)+1</f>
        <v>40634</v>
      </c>
      <c r="K4065" s="6">
        <f>OnlineRetail[[#This Row],[Quantity]]*OnlineRetail[[#This Row],[UnitPrice]]</f>
        <v>51</v>
      </c>
      <c r="L4065" t="str">
        <f t="shared" si="63"/>
        <v>13744|Apr-2011</v>
      </c>
    </row>
    <row r="4066" spans="1:12">
      <c r="A4066">
        <v>554624</v>
      </c>
      <c r="B4066" t="s">
        <v>82</v>
      </c>
      <c r="C4066" t="s">
        <v>62</v>
      </c>
      <c r="D4066">
        <v>11</v>
      </c>
      <c r="E4066" s="1">
        <v>40639.372916666667</v>
      </c>
      <c r="F4066">
        <v>5.95</v>
      </c>
      <c r="G4066">
        <v>13324</v>
      </c>
      <c r="H4066" t="s">
        <v>10</v>
      </c>
      <c r="I4066" t="str">
        <f>IF(AND(LEFT(OnlineRetail[[#This Row],[InvoiceNo]],1)&lt;&gt;"C",OnlineRetail[[#This Row],[CustomerID]]&lt;&gt;""),"Yes","No")</f>
        <v>Yes</v>
      </c>
      <c r="J4066" s="4">
        <f>EOMONTH(OnlineRetail[[#This Row],[InvoiceDate]],-1)+1</f>
        <v>40634</v>
      </c>
      <c r="K4066" s="6">
        <f>OnlineRetail[[#This Row],[Quantity]]*OnlineRetail[[#This Row],[UnitPrice]]</f>
        <v>65.45</v>
      </c>
      <c r="L4066" t="str">
        <f t="shared" si="63"/>
        <v>13324|Apr-2011</v>
      </c>
    </row>
    <row r="4067" spans="1:12">
      <c r="A4067">
        <v>550700</v>
      </c>
      <c r="B4067" t="s">
        <v>66</v>
      </c>
      <c r="C4067" t="s">
        <v>33</v>
      </c>
      <c r="D4067">
        <v>10</v>
      </c>
      <c r="E4067" s="1">
        <v>40639.384027777778</v>
      </c>
      <c r="F4067">
        <v>0.85</v>
      </c>
      <c r="G4067">
        <v>14127</v>
      </c>
      <c r="H4067" t="s">
        <v>10</v>
      </c>
      <c r="I4067" t="str">
        <f>IF(AND(LEFT(OnlineRetail[[#This Row],[InvoiceNo]],1)&lt;&gt;"C",OnlineRetail[[#This Row],[CustomerID]]&lt;&gt;""),"Yes","No")</f>
        <v>Yes</v>
      </c>
      <c r="J4067" s="4">
        <f>EOMONTH(OnlineRetail[[#This Row],[InvoiceDate]],-1)+1</f>
        <v>40634</v>
      </c>
      <c r="K4067" s="6">
        <f>OnlineRetail[[#This Row],[Quantity]]*OnlineRetail[[#This Row],[UnitPrice]]</f>
        <v>8.5</v>
      </c>
      <c r="L4067" t="str">
        <f t="shared" si="63"/>
        <v>14127|Apr-2011</v>
      </c>
    </row>
    <row r="4068" spans="1:12">
      <c r="A4068">
        <v>551427</v>
      </c>
      <c r="B4068" t="s">
        <v>192</v>
      </c>
      <c r="C4068" t="s">
        <v>46</v>
      </c>
      <c r="D4068">
        <v>15</v>
      </c>
      <c r="E4068" s="1">
        <v>40639.384027777778</v>
      </c>
      <c r="F4068">
        <v>5.95</v>
      </c>
      <c r="G4068">
        <v>12502</v>
      </c>
      <c r="H4068" t="s">
        <v>10</v>
      </c>
      <c r="I4068" t="str">
        <f>IF(AND(LEFT(OnlineRetail[[#This Row],[InvoiceNo]],1)&lt;&gt;"C",OnlineRetail[[#This Row],[CustomerID]]&lt;&gt;""),"Yes","No")</f>
        <v>Yes</v>
      </c>
      <c r="J4068" s="4">
        <f>EOMONTH(OnlineRetail[[#This Row],[InvoiceDate]],-1)+1</f>
        <v>40634</v>
      </c>
      <c r="K4068" s="6">
        <f>OnlineRetail[[#This Row],[Quantity]]*OnlineRetail[[#This Row],[UnitPrice]]</f>
        <v>89.25</v>
      </c>
      <c r="L4068" t="str">
        <f t="shared" si="63"/>
        <v>12502|Apr-2011</v>
      </c>
    </row>
    <row r="4069" spans="1:12">
      <c r="A4069">
        <v>544960</v>
      </c>
      <c r="B4069" t="s">
        <v>34</v>
      </c>
      <c r="C4069" t="s">
        <v>40</v>
      </c>
      <c r="D4069">
        <v>16</v>
      </c>
      <c r="E4069" s="1">
        <v>40639.38958333333</v>
      </c>
      <c r="F4069">
        <v>1.25</v>
      </c>
      <c r="G4069">
        <v>14011</v>
      </c>
      <c r="H4069" t="s">
        <v>10</v>
      </c>
      <c r="I4069" t="str">
        <f>IF(AND(LEFT(OnlineRetail[[#This Row],[InvoiceNo]],1)&lt;&gt;"C",OnlineRetail[[#This Row],[CustomerID]]&lt;&gt;""),"Yes","No")</f>
        <v>Yes</v>
      </c>
      <c r="J4069" s="4">
        <f>EOMONTH(OnlineRetail[[#This Row],[InvoiceDate]],-1)+1</f>
        <v>40634</v>
      </c>
      <c r="K4069" s="6">
        <f>OnlineRetail[[#This Row],[Quantity]]*OnlineRetail[[#This Row],[UnitPrice]]</f>
        <v>20</v>
      </c>
      <c r="L4069" t="str">
        <f t="shared" si="63"/>
        <v>14011|Apr-2011</v>
      </c>
    </row>
    <row r="4070" spans="1:12">
      <c r="A4070">
        <v>554360</v>
      </c>
      <c r="B4070" t="s">
        <v>124</v>
      </c>
      <c r="C4070" t="s">
        <v>29</v>
      </c>
      <c r="D4070">
        <v>14</v>
      </c>
      <c r="E4070" s="1">
        <v>40639.390972222223</v>
      </c>
      <c r="F4070">
        <v>4.95</v>
      </c>
      <c r="G4070">
        <v>13998</v>
      </c>
      <c r="H4070" t="s">
        <v>10</v>
      </c>
      <c r="I4070" t="str">
        <f>IF(AND(LEFT(OnlineRetail[[#This Row],[InvoiceNo]],1)&lt;&gt;"C",OnlineRetail[[#This Row],[CustomerID]]&lt;&gt;""),"Yes","No")</f>
        <v>Yes</v>
      </c>
      <c r="J4070" s="4">
        <f>EOMONTH(OnlineRetail[[#This Row],[InvoiceDate]],-1)+1</f>
        <v>40634</v>
      </c>
      <c r="K4070" s="6">
        <f>OnlineRetail[[#This Row],[Quantity]]*OnlineRetail[[#This Row],[UnitPrice]]</f>
        <v>69.3</v>
      </c>
      <c r="L4070" t="str">
        <f t="shared" si="63"/>
        <v>13998|Apr-2011</v>
      </c>
    </row>
    <row r="4071" spans="1:12">
      <c r="A4071">
        <v>550319</v>
      </c>
      <c r="B4071" t="s">
        <v>88</v>
      </c>
      <c r="C4071" t="s">
        <v>53</v>
      </c>
      <c r="D4071">
        <v>24</v>
      </c>
      <c r="E4071" s="1">
        <v>40639.397916666669</v>
      </c>
      <c r="F4071">
        <v>4.25</v>
      </c>
      <c r="G4071">
        <v>14209</v>
      </c>
      <c r="H4071" t="s">
        <v>10</v>
      </c>
      <c r="I4071" t="str">
        <f>IF(AND(LEFT(OnlineRetail[[#This Row],[InvoiceNo]],1)&lt;&gt;"C",OnlineRetail[[#This Row],[CustomerID]]&lt;&gt;""),"Yes","No")</f>
        <v>Yes</v>
      </c>
      <c r="J4071" s="4">
        <f>EOMONTH(OnlineRetail[[#This Row],[InvoiceDate]],-1)+1</f>
        <v>40634</v>
      </c>
      <c r="K4071" s="6">
        <f>OnlineRetail[[#This Row],[Quantity]]*OnlineRetail[[#This Row],[UnitPrice]]</f>
        <v>102</v>
      </c>
      <c r="L4071" t="str">
        <f t="shared" si="63"/>
        <v>14209|Apr-2011</v>
      </c>
    </row>
    <row r="4072" spans="1:12">
      <c r="A4072">
        <v>538574</v>
      </c>
      <c r="B4072" t="s">
        <v>78</v>
      </c>
      <c r="C4072" t="s">
        <v>62</v>
      </c>
      <c r="D4072">
        <v>12</v>
      </c>
      <c r="E4072" s="1">
        <v>40639.407638888893</v>
      </c>
      <c r="F4072">
        <v>7.95</v>
      </c>
      <c r="G4072">
        <v>12881</v>
      </c>
      <c r="H4072" t="s">
        <v>10</v>
      </c>
      <c r="I4072" t="str">
        <f>IF(AND(LEFT(OnlineRetail[[#This Row],[InvoiceNo]],1)&lt;&gt;"C",OnlineRetail[[#This Row],[CustomerID]]&lt;&gt;""),"Yes","No")</f>
        <v>Yes</v>
      </c>
      <c r="J4072" s="4">
        <f>EOMONTH(OnlineRetail[[#This Row],[InvoiceDate]],-1)+1</f>
        <v>40634</v>
      </c>
      <c r="K4072" s="6">
        <f>OnlineRetail[[#This Row],[Quantity]]*OnlineRetail[[#This Row],[UnitPrice]]</f>
        <v>95.4</v>
      </c>
      <c r="L4072" t="str">
        <f t="shared" si="63"/>
        <v>12881|Apr-2011</v>
      </c>
    </row>
    <row r="4073" spans="1:12">
      <c r="A4073">
        <v>538892</v>
      </c>
      <c r="B4073" t="s">
        <v>219</v>
      </c>
      <c r="C4073" t="s">
        <v>53</v>
      </c>
      <c r="D4073">
        <v>8</v>
      </c>
      <c r="E4073" s="1">
        <v>40639.42083333333</v>
      </c>
      <c r="F4073">
        <v>2.5499999999999998</v>
      </c>
      <c r="G4073">
        <v>13006</v>
      </c>
      <c r="H4073" t="s">
        <v>10</v>
      </c>
      <c r="I4073" t="str">
        <f>IF(AND(LEFT(OnlineRetail[[#This Row],[InvoiceNo]],1)&lt;&gt;"C",OnlineRetail[[#This Row],[CustomerID]]&lt;&gt;""),"Yes","No")</f>
        <v>Yes</v>
      </c>
      <c r="J4073" s="4">
        <f>EOMONTH(OnlineRetail[[#This Row],[InvoiceDate]],-1)+1</f>
        <v>40634</v>
      </c>
      <c r="K4073" s="6">
        <f>OnlineRetail[[#This Row],[Quantity]]*OnlineRetail[[#This Row],[UnitPrice]]</f>
        <v>20.399999999999999</v>
      </c>
      <c r="L4073" t="str">
        <f t="shared" si="63"/>
        <v>13006|Apr-2011</v>
      </c>
    </row>
    <row r="4074" spans="1:12">
      <c r="A4074">
        <v>543658</v>
      </c>
      <c r="B4074" t="s">
        <v>79</v>
      </c>
      <c r="C4074" t="s">
        <v>29</v>
      </c>
      <c r="D4074">
        <v>13</v>
      </c>
      <c r="E4074" s="1">
        <v>40639.445833333331</v>
      </c>
      <c r="F4074">
        <v>2.5499999999999998</v>
      </c>
      <c r="G4074">
        <v>13459</v>
      </c>
      <c r="H4074" t="s">
        <v>10</v>
      </c>
      <c r="I4074" t="str">
        <f>IF(AND(LEFT(OnlineRetail[[#This Row],[InvoiceNo]],1)&lt;&gt;"C",OnlineRetail[[#This Row],[CustomerID]]&lt;&gt;""),"Yes","No")</f>
        <v>Yes</v>
      </c>
      <c r="J4074" s="4">
        <f>EOMONTH(OnlineRetail[[#This Row],[InvoiceDate]],-1)+1</f>
        <v>40634</v>
      </c>
      <c r="K4074" s="6">
        <f>OnlineRetail[[#This Row],[Quantity]]*OnlineRetail[[#This Row],[UnitPrice]]</f>
        <v>33.15</v>
      </c>
      <c r="L4074" t="str">
        <f t="shared" si="63"/>
        <v>13459|Apr-2011</v>
      </c>
    </row>
    <row r="4075" spans="1:12">
      <c r="A4075">
        <v>543210</v>
      </c>
      <c r="B4075" t="s">
        <v>183</v>
      </c>
      <c r="C4075" t="s">
        <v>53</v>
      </c>
      <c r="D4075">
        <v>10</v>
      </c>
      <c r="E4075" s="1">
        <v>40639.456944444442</v>
      </c>
      <c r="F4075">
        <v>7.95</v>
      </c>
      <c r="G4075">
        <v>13597</v>
      </c>
      <c r="H4075" t="s">
        <v>10</v>
      </c>
      <c r="I4075" t="str">
        <f>IF(AND(LEFT(OnlineRetail[[#This Row],[InvoiceNo]],1)&lt;&gt;"C",OnlineRetail[[#This Row],[CustomerID]]&lt;&gt;""),"Yes","No")</f>
        <v>Yes</v>
      </c>
      <c r="J4075" s="4">
        <f>EOMONTH(OnlineRetail[[#This Row],[InvoiceDate]],-1)+1</f>
        <v>40634</v>
      </c>
      <c r="K4075" s="6">
        <f>OnlineRetail[[#This Row],[Quantity]]*OnlineRetail[[#This Row],[UnitPrice]]</f>
        <v>79.5</v>
      </c>
      <c r="L4075" t="str">
        <f t="shared" si="63"/>
        <v>13597|Apr-2011</v>
      </c>
    </row>
    <row r="4076" spans="1:12">
      <c r="A4076">
        <v>543260</v>
      </c>
      <c r="B4076" t="s">
        <v>200</v>
      </c>
      <c r="C4076" t="s">
        <v>42</v>
      </c>
      <c r="D4076">
        <v>16</v>
      </c>
      <c r="E4076" s="1">
        <v>40639.47152777778</v>
      </c>
      <c r="F4076">
        <v>1.25</v>
      </c>
      <c r="G4076">
        <v>12704</v>
      </c>
      <c r="H4076" t="s">
        <v>10</v>
      </c>
      <c r="I4076" t="str">
        <f>IF(AND(LEFT(OnlineRetail[[#This Row],[InvoiceNo]],1)&lt;&gt;"C",OnlineRetail[[#This Row],[CustomerID]]&lt;&gt;""),"Yes","No")</f>
        <v>Yes</v>
      </c>
      <c r="J4076" s="4">
        <f>EOMONTH(OnlineRetail[[#This Row],[InvoiceDate]],-1)+1</f>
        <v>40634</v>
      </c>
      <c r="K4076" s="6">
        <f>OnlineRetail[[#This Row],[Quantity]]*OnlineRetail[[#This Row],[UnitPrice]]</f>
        <v>20</v>
      </c>
      <c r="L4076" t="str">
        <f t="shared" si="63"/>
        <v>12704|Apr-2011</v>
      </c>
    </row>
    <row r="4077" spans="1:12">
      <c r="A4077">
        <v>545618</v>
      </c>
      <c r="B4077" t="s">
        <v>251</v>
      </c>
      <c r="C4077" t="s">
        <v>16</v>
      </c>
      <c r="D4077">
        <v>16</v>
      </c>
      <c r="E4077" s="1">
        <v>40639.472916666673</v>
      </c>
      <c r="F4077">
        <v>5.95</v>
      </c>
      <c r="G4077">
        <v>13408</v>
      </c>
      <c r="H4077" t="s">
        <v>25</v>
      </c>
      <c r="I4077" t="str">
        <f>IF(AND(LEFT(OnlineRetail[[#This Row],[InvoiceNo]],1)&lt;&gt;"C",OnlineRetail[[#This Row],[CustomerID]]&lt;&gt;""),"Yes","No")</f>
        <v>Yes</v>
      </c>
      <c r="J4077" s="4">
        <f>EOMONTH(OnlineRetail[[#This Row],[InvoiceDate]],-1)+1</f>
        <v>40634</v>
      </c>
      <c r="K4077" s="6">
        <f>OnlineRetail[[#This Row],[Quantity]]*OnlineRetail[[#This Row],[UnitPrice]]</f>
        <v>95.2</v>
      </c>
      <c r="L4077" t="str">
        <f t="shared" si="63"/>
        <v>13408|Apr-2011</v>
      </c>
    </row>
    <row r="4078" spans="1:12">
      <c r="A4078">
        <v>546144</v>
      </c>
      <c r="B4078" t="s">
        <v>256</v>
      </c>
      <c r="C4078" t="s">
        <v>46</v>
      </c>
      <c r="D4078">
        <v>18</v>
      </c>
      <c r="E4078" s="1">
        <v>40639.488888888889</v>
      </c>
      <c r="F4078">
        <v>9.9499999999999993</v>
      </c>
      <c r="G4078">
        <v>14039</v>
      </c>
      <c r="H4078" t="s">
        <v>10</v>
      </c>
      <c r="I4078" t="str">
        <f>IF(AND(LEFT(OnlineRetail[[#This Row],[InvoiceNo]],1)&lt;&gt;"C",OnlineRetail[[#This Row],[CustomerID]]&lt;&gt;""),"Yes","No")</f>
        <v>Yes</v>
      </c>
      <c r="J4078" s="4">
        <f>EOMONTH(OnlineRetail[[#This Row],[InvoiceDate]],-1)+1</f>
        <v>40634</v>
      </c>
      <c r="K4078" s="6">
        <f>OnlineRetail[[#This Row],[Quantity]]*OnlineRetail[[#This Row],[UnitPrice]]</f>
        <v>179.1</v>
      </c>
      <c r="L4078" t="str">
        <f t="shared" si="63"/>
        <v>14039|Apr-2011</v>
      </c>
    </row>
    <row r="4079" spans="1:12">
      <c r="A4079">
        <v>541948</v>
      </c>
      <c r="B4079" t="s">
        <v>154</v>
      </c>
      <c r="C4079" t="s">
        <v>48</v>
      </c>
      <c r="D4079">
        <v>2</v>
      </c>
      <c r="E4079" s="1">
        <v>40639.500694444447</v>
      </c>
      <c r="F4079">
        <v>9.9499999999999993</v>
      </c>
      <c r="G4079">
        <v>14047</v>
      </c>
      <c r="H4079" t="s">
        <v>22</v>
      </c>
      <c r="I4079" t="str">
        <f>IF(AND(LEFT(OnlineRetail[[#This Row],[InvoiceNo]],1)&lt;&gt;"C",OnlineRetail[[#This Row],[CustomerID]]&lt;&gt;""),"Yes","No")</f>
        <v>Yes</v>
      </c>
      <c r="J4079" s="4">
        <f>EOMONTH(OnlineRetail[[#This Row],[InvoiceDate]],-1)+1</f>
        <v>40634</v>
      </c>
      <c r="K4079" s="6">
        <f>OnlineRetail[[#This Row],[Quantity]]*OnlineRetail[[#This Row],[UnitPrice]]</f>
        <v>19.899999999999999</v>
      </c>
      <c r="L4079" t="str">
        <f t="shared" si="63"/>
        <v>14047|Apr-2011</v>
      </c>
    </row>
    <row r="4080" spans="1:12">
      <c r="A4080">
        <v>547297</v>
      </c>
      <c r="B4080" t="s">
        <v>133</v>
      </c>
      <c r="C4080" t="s">
        <v>19</v>
      </c>
      <c r="D4080">
        <v>20</v>
      </c>
      <c r="E4080" s="1">
        <v>40639.503472222219</v>
      </c>
      <c r="F4080">
        <v>5.95</v>
      </c>
      <c r="G4080">
        <v>13630</v>
      </c>
      <c r="H4080" t="s">
        <v>121</v>
      </c>
      <c r="I4080" t="str">
        <f>IF(AND(LEFT(OnlineRetail[[#This Row],[InvoiceNo]],1)&lt;&gt;"C",OnlineRetail[[#This Row],[CustomerID]]&lt;&gt;""),"Yes","No")</f>
        <v>Yes</v>
      </c>
      <c r="J4080" s="4">
        <f>EOMONTH(OnlineRetail[[#This Row],[InvoiceDate]],-1)+1</f>
        <v>40634</v>
      </c>
      <c r="K4080" s="6">
        <f>OnlineRetail[[#This Row],[Quantity]]*OnlineRetail[[#This Row],[UnitPrice]]</f>
        <v>119</v>
      </c>
      <c r="L4080" t="str">
        <f t="shared" si="63"/>
        <v>13630|Apr-2011</v>
      </c>
    </row>
    <row r="4081" spans="1:12">
      <c r="A4081">
        <v>540255</v>
      </c>
      <c r="B4081" t="s">
        <v>278</v>
      </c>
      <c r="C4081" t="s">
        <v>40</v>
      </c>
      <c r="D4081">
        <v>17</v>
      </c>
      <c r="E4081" s="1">
        <v>40639.506944444453</v>
      </c>
      <c r="F4081">
        <v>9.9499999999999993</v>
      </c>
      <c r="G4081">
        <v>13502</v>
      </c>
      <c r="H4081" t="s">
        <v>31</v>
      </c>
      <c r="I4081" t="str">
        <f>IF(AND(LEFT(OnlineRetail[[#This Row],[InvoiceNo]],1)&lt;&gt;"C",OnlineRetail[[#This Row],[CustomerID]]&lt;&gt;""),"Yes","No")</f>
        <v>Yes</v>
      </c>
      <c r="J4081" s="4">
        <f>EOMONTH(OnlineRetail[[#This Row],[InvoiceDate]],-1)+1</f>
        <v>40634</v>
      </c>
      <c r="K4081" s="6">
        <f>OnlineRetail[[#This Row],[Quantity]]*OnlineRetail[[#This Row],[UnitPrice]]</f>
        <v>169.14999999999998</v>
      </c>
      <c r="L4081" t="str">
        <f t="shared" si="63"/>
        <v>13502|Apr-2011</v>
      </c>
    </row>
    <row r="4082" spans="1:12">
      <c r="A4082">
        <v>554182</v>
      </c>
      <c r="B4082" t="s">
        <v>92</v>
      </c>
      <c r="C4082" t="s">
        <v>9</v>
      </c>
      <c r="D4082">
        <v>8</v>
      </c>
      <c r="E4082" s="1">
        <v>40639.511805555558</v>
      </c>
      <c r="F4082">
        <v>2.1</v>
      </c>
      <c r="G4082">
        <v>13408</v>
      </c>
      <c r="H4082" t="s">
        <v>10</v>
      </c>
      <c r="I4082" t="str">
        <f>IF(AND(LEFT(OnlineRetail[[#This Row],[InvoiceNo]],1)&lt;&gt;"C",OnlineRetail[[#This Row],[CustomerID]]&lt;&gt;""),"Yes","No")</f>
        <v>Yes</v>
      </c>
      <c r="J4082" s="4">
        <f>EOMONTH(OnlineRetail[[#This Row],[InvoiceDate]],-1)+1</f>
        <v>40634</v>
      </c>
      <c r="K4082" s="6">
        <f>OnlineRetail[[#This Row],[Quantity]]*OnlineRetail[[#This Row],[UnitPrice]]</f>
        <v>16.8</v>
      </c>
      <c r="L4082" t="str">
        <f t="shared" si="63"/>
        <v>13408|Apr-2011</v>
      </c>
    </row>
    <row r="4083" spans="1:12">
      <c r="A4083">
        <v>541310</v>
      </c>
      <c r="B4083" t="s">
        <v>210</v>
      </c>
      <c r="C4083" t="s">
        <v>21</v>
      </c>
      <c r="D4083">
        <v>20</v>
      </c>
      <c r="E4083" s="1">
        <v>40639.515277777777</v>
      </c>
      <c r="F4083">
        <v>7.95</v>
      </c>
      <c r="G4083">
        <v>13966</v>
      </c>
      <c r="H4083" t="s">
        <v>10</v>
      </c>
      <c r="I4083" t="str">
        <f>IF(AND(LEFT(OnlineRetail[[#This Row],[InvoiceNo]],1)&lt;&gt;"C",OnlineRetail[[#This Row],[CustomerID]]&lt;&gt;""),"Yes","No")</f>
        <v>Yes</v>
      </c>
      <c r="J4083" s="4">
        <f>EOMONTH(OnlineRetail[[#This Row],[InvoiceDate]],-1)+1</f>
        <v>40634</v>
      </c>
      <c r="K4083" s="6">
        <f>OnlineRetail[[#This Row],[Quantity]]*OnlineRetail[[#This Row],[UnitPrice]]</f>
        <v>159</v>
      </c>
      <c r="L4083" t="str">
        <f t="shared" si="63"/>
        <v>13966|Apr-2011</v>
      </c>
    </row>
    <row r="4084" spans="1:12">
      <c r="A4084">
        <v>550717</v>
      </c>
      <c r="B4084" t="s">
        <v>242</v>
      </c>
      <c r="C4084" t="s">
        <v>21</v>
      </c>
      <c r="D4084">
        <v>21</v>
      </c>
      <c r="E4084" s="1">
        <v>40639.521527777782</v>
      </c>
      <c r="F4084">
        <v>1.25</v>
      </c>
      <c r="G4084">
        <v>12593</v>
      </c>
      <c r="H4084" t="s">
        <v>10</v>
      </c>
      <c r="I4084" t="str">
        <f>IF(AND(LEFT(OnlineRetail[[#This Row],[InvoiceNo]],1)&lt;&gt;"C",OnlineRetail[[#This Row],[CustomerID]]&lt;&gt;""),"Yes","No")</f>
        <v>Yes</v>
      </c>
      <c r="J4084" s="4">
        <f>EOMONTH(OnlineRetail[[#This Row],[InvoiceDate]],-1)+1</f>
        <v>40634</v>
      </c>
      <c r="K4084" s="6">
        <f>OnlineRetail[[#This Row],[Quantity]]*OnlineRetail[[#This Row],[UnitPrice]]</f>
        <v>26.25</v>
      </c>
      <c r="L4084" t="str">
        <f t="shared" si="63"/>
        <v>12593|Apr-2011</v>
      </c>
    </row>
    <row r="4085" spans="1:12">
      <c r="A4085">
        <v>553786</v>
      </c>
      <c r="B4085" t="s">
        <v>196</v>
      </c>
      <c r="C4085" t="s">
        <v>14</v>
      </c>
      <c r="D4085">
        <v>19</v>
      </c>
      <c r="E4085" s="1">
        <v>40639.522222222222</v>
      </c>
      <c r="F4085">
        <v>1.25</v>
      </c>
      <c r="G4085">
        <v>12413</v>
      </c>
      <c r="H4085" t="s">
        <v>25</v>
      </c>
      <c r="I4085" t="str">
        <f>IF(AND(LEFT(OnlineRetail[[#This Row],[InvoiceNo]],1)&lt;&gt;"C",OnlineRetail[[#This Row],[CustomerID]]&lt;&gt;""),"Yes","No")</f>
        <v>Yes</v>
      </c>
      <c r="J4085" s="4">
        <f>EOMONTH(OnlineRetail[[#This Row],[InvoiceDate]],-1)+1</f>
        <v>40634</v>
      </c>
      <c r="K4085" s="6">
        <f>OnlineRetail[[#This Row],[Quantity]]*OnlineRetail[[#This Row],[UnitPrice]]</f>
        <v>23.75</v>
      </c>
      <c r="L4085" t="str">
        <f t="shared" si="63"/>
        <v>12413|Apr-2011</v>
      </c>
    </row>
    <row r="4086" spans="1:12">
      <c r="A4086">
        <v>541885</v>
      </c>
      <c r="B4086" t="s">
        <v>162</v>
      </c>
      <c r="C4086" t="s">
        <v>33</v>
      </c>
      <c r="D4086">
        <v>19</v>
      </c>
      <c r="E4086" s="1">
        <v>40639.53402777778</v>
      </c>
      <c r="F4086">
        <v>0.85</v>
      </c>
      <c r="G4086">
        <v>13283</v>
      </c>
      <c r="H4086" t="s">
        <v>10</v>
      </c>
      <c r="I4086" t="str">
        <f>IF(AND(LEFT(OnlineRetail[[#This Row],[InvoiceNo]],1)&lt;&gt;"C",OnlineRetail[[#This Row],[CustomerID]]&lt;&gt;""),"Yes","No")</f>
        <v>Yes</v>
      </c>
      <c r="J4086" s="4">
        <f>EOMONTH(OnlineRetail[[#This Row],[InvoiceDate]],-1)+1</f>
        <v>40634</v>
      </c>
      <c r="K4086" s="6">
        <f>OnlineRetail[[#This Row],[Quantity]]*OnlineRetail[[#This Row],[UnitPrice]]</f>
        <v>16.149999999999999</v>
      </c>
      <c r="L4086" t="str">
        <f t="shared" si="63"/>
        <v>13283|Apr-2011</v>
      </c>
    </row>
    <row r="4087" spans="1:12">
      <c r="A4087">
        <v>550215</v>
      </c>
      <c r="B4087" t="s">
        <v>166</v>
      </c>
      <c r="C4087" t="s">
        <v>27</v>
      </c>
      <c r="D4087">
        <v>22</v>
      </c>
      <c r="E4087" s="1">
        <v>40639.534722222219</v>
      </c>
      <c r="F4087">
        <v>3.39</v>
      </c>
      <c r="G4087">
        <v>13254</v>
      </c>
      <c r="H4087" t="s">
        <v>10</v>
      </c>
      <c r="I4087" t="str">
        <f>IF(AND(LEFT(OnlineRetail[[#This Row],[InvoiceNo]],1)&lt;&gt;"C",OnlineRetail[[#This Row],[CustomerID]]&lt;&gt;""),"Yes","No")</f>
        <v>Yes</v>
      </c>
      <c r="J4087" s="4">
        <f>EOMONTH(OnlineRetail[[#This Row],[InvoiceDate]],-1)+1</f>
        <v>40634</v>
      </c>
      <c r="K4087" s="6">
        <f>OnlineRetail[[#This Row],[Quantity]]*OnlineRetail[[#This Row],[UnitPrice]]</f>
        <v>74.58</v>
      </c>
      <c r="L4087" t="str">
        <f t="shared" si="63"/>
        <v>13254|Apr-2011</v>
      </c>
    </row>
    <row r="4088" spans="1:12">
      <c r="A4088">
        <v>544245</v>
      </c>
      <c r="B4088" t="s">
        <v>111</v>
      </c>
      <c r="C4088" t="s">
        <v>29</v>
      </c>
      <c r="D4088">
        <v>8</v>
      </c>
      <c r="E4088" s="1">
        <v>40639.542361111111</v>
      </c>
      <c r="F4088">
        <v>1.65</v>
      </c>
      <c r="G4088">
        <v>12785</v>
      </c>
      <c r="H4088" t="s">
        <v>10</v>
      </c>
      <c r="I4088" t="str">
        <f>IF(AND(LEFT(OnlineRetail[[#This Row],[InvoiceNo]],1)&lt;&gt;"C",OnlineRetail[[#This Row],[CustomerID]]&lt;&gt;""),"Yes","No")</f>
        <v>Yes</v>
      </c>
      <c r="J4088" s="4">
        <f>EOMONTH(OnlineRetail[[#This Row],[InvoiceDate]],-1)+1</f>
        <v>40634</v>
      </c>
      <c r="K4088" s="6">
        <f>OnlineRetail[[#This Row],[Quantity]]*OnlineRetail[[#This Row],[UnitPrice]]</f>
        <v>13.2</v>
      </c>
      <c r="L4088" t="str">
        <f t="shared" si="63"/>
        <v>12785|Apr-2011</v>
      </c>
    </row>
    <row r="4089" spans="1:12">
      <c r="A4089">
        <v>552379</v>
      </c>
      <c r="B4089" t="s">
        <v>143</v>
      </c>
      <c r="C4089" t="s">
        <v>53</v>
      </c>
      <c r="D4089">
        <v>3</v>
      </c>
      <c r="E4089" s="1">
        <v>40639.551388888889</v>
      </c>
      <c r="F4089">
        <v>4.25</v>
      </c>
      <c r="G4089">
        <v>12812</v>
      </c>
      <c r="H4089" t="s">
        <v>10</v>
      </c>
      <c r="I4089" t="str">
        <f>IF(AND(LEFT(OnlineRetail[[#This Row],[InvoiceNo]],1)&lt;&gt;"C",OnlineRetail[[#This Row],[CustomerID]]&lt;&gt;""),"Yes","No")</f>
        <v>Yes</v>
      </c>
      <c r="J4089" s="4">
        <f>EOMONTH(OnlineRetail[[#This Row],[InvoiceDate]],-1)+1</f>
        <v>40634</v>
      </c>
      <c r="K4089" s="6">
        <f>OnlineRetail[[#This Row],[Quantity]]*OnlineRetail[[#This Row],[UnitPrice]]</f>
        <v>12.75</v>
      </c>
      <c r="L4089" t="str">
        <f t="shared" si="63"/>
        <v>12812|Apr-2011</v>
      </c>
    </row>
    <row r="4090" spans="1:12">
      <c r="A4090">
        <v>543486</v>
      </c>
      <c r="B4090" t="s">
        <v>63</v>
      </c>
      <c r="C4090" t="s">
        <v>21</v>
      </c>
      <c r="D4090">
        <v>14</v>
      </c>
      <c r="E4090" s="1">
        <v>40639.57708333333</v>
      </c>
      <c r="F4090">
        <v>2.1</v>
      </c>
      <c r="G4090">
        <v>13505</v>
      </c>
      <c r="H4090" t="s">
        <v>10</v>
      </c>
      <c r="I4090" t="str">
        <f>IF(AND(LEFT(OnlineRetail[[#This Row],[InvoiceNo]],1)&lt;&gt;"C",OnlineRetail[[#This Row],[CustomerID]]&lt;&gt;""),"Yes","No")</f>
        <v>Yes</v>
      </c>
      <c r="J4090" s="4">
        <f>EOMONTH(OnlineRetail[[#This Row],[InvoiceDate]],-1)+1</f>
        <v>40634</v>
      </c>
      <c r="K4090" s="6">
        <f>OnlineRetail[[#This Row],[Quantity]]*OnlineRetail[[#This Row],[UnitPrice]]</f>
        <v>29.400000000000002</v>
      </c>
      <c r="L4090" t="str">
        <f t="shared" si="63"/>
        <v>13505|Apr-2011</v>
      </c>
    </row>
    <row r="4091" spans="1:12">
      <c r="A4091">
        <v>553468</v>
      </c>
      <c r="B4091" t="s">
        <v>101</v>
      </c>
      <c r="C4091" t="s">
        <v>27</v>
      </c>
      <c r="D4091">
        <v>7</v>
      </c>
      <c r="E4091" s="1">
        <v>40639.578472222223</v>
      </c>
      <c r="F4091">
        <v>5.95</v>
      </c>
      <c r="G4091">
        <v>13652</v>
      </c>
      <c r="H4091" t="s">
        <v>22</v>
      </c>
      <c r="I4091" t="str">
        <f>IF(AND(LEFT(OnlineRetail[[#This Row],[InvoiceNo]],1)&lt;&gt;"C",OnlineRetail[[#This Row],[CustomerID]]&lt;&gt;""),"Yes","No")</f>
        <v>Yes</v>
      </c>
      <c r="J4091" s="4">
        <f>EOMONTH(OnlineRetail[[#This Row],[InvoiceDate]],-1)+1</f>
        <v>40634</v>
      </c>
      <c r="K4091" s="6">
        <f>OnlineRetail[[#This Row],[Quantity]]*OnlineRetail[[#This Row],[UnitPrice]]</f>
        <v>41.65</v>
      </c>
      <c r="L4091" t="str">
        <f t="shared" si="63"/>
        <v>13652|Apr-2011</v>
      </c>
    </row>
    <row r="4092" spans="1:12">
      <c r="A4092">
        <v>555160</v>
      </c>
      <c r="B4092" t="s">
        <v>196</v>
      </c>
      <c r="C4092" t="s">
        <v>16</v>
      </c>
      <c r="D4092">
        <v>2</v>
      </c>
      <c r="E4092" s="1">
        <v>40639.578472222223</v>
      </c>
      <c r="F4092">
        <v>0.85</v>
      </c>
      <c r="G4092">
        <v>12514</v>
      </c>
      <c r="H4092" t="s">
        <v>10</v>
      </c>
      <c r="I4092" t="str">
        <f>IF(AND(LEFT(OnlineRetail[[#This Row],[InvoiceNo]],1)&lt;&gt;"C",OnlineRetail[[#This Row],[CustomerID]]&lt;&gt;""),"Yes","No")</f>
        <v>Yes</v>
      </c>
      <c r="J4092" s="4">
        <f>EOMONTH(OnlineRetail[[#This Row],[InvoiceDate]],-1)+1</f>
        <v>40634</v>
      </c>
      <c r="K4092" s="6">
        <f>OnlineRetail[[#This Row],[Quantity]]*OnlineRetail[[#This Row],[UnitPrice]]</f>
        <v>1.7</v>
      </c>
      <c r="L4092" t="str">
        <f t="shared" si="63"/>
        <v>12514|Apr-2011</v>
      </c>
    </row>
    <row r="4093" spans="1:12">
      <c r="A4093">
        <v>546945</v>
      </c>
      <c r="B4093" t="s">
        <v>15</v>
      </c>
      <c r="C4093" t="s">
        <v>16</v>
      </c>
      <c r="D4093">
        <v>9</v>
      </c>
      <c r="E4093" s="1">
        <v>40639.584027777782</v>
      </c>
      <c r="F4093">
        <v>9.9499999999999993</v>
      </c>
      <c r="G4093">
        <v>12879</v>
      </c>
      <c r="H4093" t="s">
        <v>17</v>
      </c>
      <c r="I4093" t="str">
        <f>IF(AND(LEFT(OnlineRetail[[#This Row],[InvoiceNo]],1)&lt;&gt;"C",OnlineRetail[[#This Row],[CustomerID]]&lt;&gt;""),"Yes","No")</f>
        <v>Yes</v>
      </c>
      <c r="J4093" s="4">
        <f>EOMONTH(OnlineRetail[[#This Row],[InvoiceDate]],-1)+1</f>
        <v>40634</v>
      </c>
      <c r="K4093" s="6">
        <f>OnlineRetail[[#This Row],[Quantity]]*OnlineRetail[[#This Row],[UnitPrice]]</f>
        <v>89.55</v>
      </c>
      <c r="L4093" t="str">
        <f t="shared" si="63"/>
        <v>12879|Apr-2011</v>
      </c>
    </row>
    <row r="4094" spans="1:12">
      <c r="A4094">
        <v>540044</v>
      </c>
      <c r="B4094" t="s">
        <v>172</v>
      </c>
      <c r="C4094" t="s">
        <v>24</v>
      </c>
      <c r="D4094">
        <v>16</v>
      </c>
      <c r="E4094" s="1">
        <v>40639.594444444447</v>
      </c>
      <c r="F4094">
        <v>4.25</v>
      </c>
      <c r="G4094">
        <v>13411</v>
      </c>
      <c r="H4094" t="s">
        <v>10</v>
      </c>
      <c r="I4094" t="str">
        <f>IF(AND(LEFT(OnlineRetail[[#This Row],[InvoiceNo]],1)&lt;&gt;"C",OnlineRetail[[#This Row],[CustomerID]]&lt;&gt;""),"Yes","No")</f>
        <v>Yes</v>
      </c>
      <c r="J4094" s="4">
        <f>EOMONTH(OnlineRetail[[#This Row],[InvoiceDate]],-1)+1</f>
        <v>40634</v>
      </c>
      <c r="K4094" s="6">
        <f>OnlineRetail[[#This Row],[Quantity]]*OnlineRetail[[#This Row],[UnitPrice]]</f>
        <v>68</v>
      </c>
      <c r="L4094" t="str">
        <f t="shared" si="63"/>
        <v>13411|Apr-2011</v>
      </c>
    </row>
    <row r="4095" spans="1:12">
      <c r="A4095">
        <v>551245</v>
      </c>
      <c r="B4095" t="s">
        <v>166</v>
      </c>
      <c r="C4095" t="s">
        <v>29</v>
      </c>
      <c r="D4095">
        <v>8</v>
      </c>
      <c r="E4095" s="1">
        <v>40639.618055555547</v>
      </c>
      <c r="F4095">
        <v>4.25</v>
      </c>
      <c r="G4095">
        <v>13115</v>
      </c>
      <c r="H4095" t="s">
        <v>10</v>
      </c>
      <c r="I4095" t="str">
        <f>IF(AND(LEFT(OnlineRetail[[#This Row],[InvoiceNo]],1)&lt;&gt;"C",OnlineRetail[[#This Row],[CustomerID]]&lt;&gt;""),"Yes","No")</f>
        <v>Yes</v>
      </c>
      <c r="J4095" s="4">
        <f>EOMONTH(OnlineRetail[[#This Row],[InvoiceDate]],-1)+1</f>
        <v>40634</v>
      </c>
      <c r="K4095" s="6">
        <f>OnlineRetail[[#This Row],[Quantity]]*OnlineRetail[[#This Row],[UnitPrice]]</f>
        <v>34</v>
      </c>
      <c r="L4095" t="str">
        <f t="shared" si="63"/>
        <v>13115|Apr-2011</v>
      </c>
    </row>
    <row r="4096" spans="1:12">
      <c r="A4096">
        <v>553605</v>
      </c>
      <c r="B4096" t="s">
        <v>268</v>
      </c>
      <c r="C4096" t="s">
        <v>39</v>
      </c>
      <c r="D4096">
        <v>7</v>
      </c>
      <c r="E4096" s="1">
        <v>40639.620138888888</v>
      </c>
      <c r="F4096">
        <v>9.9499999999999993</v>
      </c>
      <c r="G4096">
        <v>13740</v>
      </c>
      <c r="H4096" t="s">
        <v>36</v>
      </c>
      <c r="I4096" t="str">
        <f>IF(AND(LEFT(OnlineRetail[[#This Row],[InvoiceNo]],1)&lt;&gt;"C",OnlineRetail[[#This Row],[CustomerID]]&lt;&gt;""),"Yes","No")</f>
        <v>Yes</v>
      </c>
      <c r="J4096" s="4">
        <f>EOMONTH(OnlineRetail[[#This Row],[InvoiceDate]],-1)+1</f>
        <v>40634</v>
      </c>
      <c r="K4096" s="6">
        <f>OnlineRetail[[#This Row],[Quantity]]*OnlineRetail[[#This Row],[UnitPrice]]</f>
        <v>69.649999999999991</v>
      </c>
      <c r="L4096" t="str">
        <f t="shared" si="63"/>
        <v>13740|Apr-2011</v>
      </c>
    </row>
    <row r="4097" spans="1:12">
      <c r="A4097">
        <v>542181</v>
      </c>
      <c r="B4097" t="s">
        <v>119</v>
      </c>
      <c r="C4097" t="s">
        <v>50</v>
      </c>
      <c r="D4097">
        <v>13</v>
      </c>
      <c r="E4097" s="1">
        <v>40639.623611111107</v>
      </c>
      <c r="F4097">
        <v>2.1</v>
      </c>
      <c r="G4097">
        <v>13234</v>
      </c>
      <c r="H4097" t="s">
        <v>10</v>
      </c>
      <c r="I4097" t="str">
        <f>IF(AND(LEFT(OnlineRetail[[#This Row],[InvoiceNo]],1)&lt;&gt;"C",OnlineRetail[[#This Row],[CustomerID]]&lt;&gt;""),"Yes","No")</f>
        <v>Yes</v>
      </c>
      <c r="J4097" s="4">
        <f>EOMONTH(OnlineRetail[[#This Row],[InvoiceDate]],-1)+1</f>
        <v>40634</v>
      </c>
      <c r="K4097" s="6">
        <f>OnlineRetail[[#This Row],[Quantity]]*OnlineRetail[[#This Row],[UnitPrice]]</f>
        <v>27.3</v>
      </c>
      <c r="L4097" t="str">
        <f t="shared" si="63"/>
        <v>13234|Apr-2011</v>
      </c>
    </row>
    <row r="4098" spans="1:12">
      <c r="A4098">
        <v>545730</v>
      </c>
      <c r="B4098" t="s">
        <v>205</v>
      </c>
      <c r="C4098" t="s">
        <v>24</v>
      </c>
      <c r="D4098">
        <v>2</v>
      </c>
      <c r="E4098" s="1">
        <v>40639.633333333331</v>
      </c>
      <c r="F4098">
        <v>3.39</v>
      </c>
      <c r="G4098">
        <v>14055</v>
      </c>
      <c r="H4098" t="s">
        <v>10</v>
      </c>
      <c r="I4098" t="str">
        <f>IF(AND(LEFT(OnlineRetail[[#This Row],[InvoiceNo]],1)&lt;&gt;"C",OnlineRetail[[#This Row],[CustomerID]]&lt;&gt;""),"Yes","No")</f>
        <v>Yes</v>
      </c>
      <c r="J4098" s="4">
        <f>EOMONTH(OnlineRetail[[#This Row],[InvoiceDate]],-1)+1</f>
        <v>40634</v>
      </c>
      <c r="K4098" s="6">
        <f>OnlineRetail[[#This Row],[Quantity]]*OnlineRetail[[#This Row],[UnitPrice]]</f>
        <v>6.78</v>
      </c>
      <c r="L4098" t="str">
        <f t="shared" ref="L4098:L4161" si="64">IF(I4098="Yes",G4098&amp;"|"&amp;TEXT(J4098,"mmm-yyyy"),"")</f>
        <v>14055|Apr-2011</v>
      </c>
    </row>
    <row r="4099" spans="1:12">
      <c r="A4099">
        <v>544417</v>
      </c>
      <c r="B4099" t="s">
        <v>34</v>
      </c>
      <c r="C4099" t="s">
        <v>27</v>
      </c>
      <c r="D4099">
        <v>22</v>
      </c>
      <c r="E4099" s="1">
        <v>40639.640277777777</v>
      </c>
      <c r="F4099">
        <v>5.95</v>
      </c>
      <c r="G4099">
        <v>14115</v>
      </c>
      <c r="H4099" t="s">
        <v>10</v>
      </c>
      <c r="I4099" t="str">
        <f>IF(AND(LEFT(OnlineRetail[[#This Row],[InvoiceNo]],1)&lt;&gt;"C",OnlineRetail[[#This Row],[CustomerID]]&lt;&gt;""),"Yes","No")</f>
        <v>Yes</v>
      </c>
      <c r="J4099" s="4">
        <f>EOMONTH(OnlineRetail[[#This Row],[InvoiceDate]],-1)+1</f>
        <v>40634</v>
      </c>
      <c r="K4099" s="6">
        <f>OnlineRetail[[#This Row],[Quantity]]*OnlineRetail[[#This Row],[UnitPrice]]</f>
        <v>130.9</v>
      </c>
      <c r="L4099" t="str">
        <f t="shared" si="64"/>
        <v>14115|Apr-2011</v>
      </c>
    </row>
    <row r="4100" spans="1:12">
      <c r="A4100">
        <v>547394</v>
      </c>
      <c r="B4100" t="s">
        <v>122</v>
      </c>
      <c r="C4100" t="s">
        <v>12</v>
      </c>
      <c r="D4100">
        <v>2</v>
      </c>
      <c r="E4100" s="1">
        <v>40639.64166666667</v>
      </c>
      <c r="F4100">
        <v>2.1</v>
      </c>
      <c r="G4100">
        <v>12586</v>
      </c>
      <c r="H4100" t="s">
        <v>10</v>
      </c>
      <c r="I4100" t="str">
        <f>IF(AND(LEFT(OnlineRetail[[#This Row],[InvoiceNo]],1)&lt;&gt;"C",OnlineRetail[[#This Row],[CustomerID]]&lt;&gt;""),"Yes","No")</f>
        <v>Yes</v>
      </c>
      <c r="J4100" s="4">
        <f>EOMONTH(OnlineRetail[[#This Row],[InvoiceDate]],-1)+1</f>
        <v>40634</v>
      </c>
      <c r="K4100" s="6">
        <f>OnlineRetail[[#This Row],[Quantity]]*OnlineRetail[[#This Row],[UnitPrice]]</f>
        <v>4.2</v>
      </c>
      <c r="L4100" t="str">
        <f t="shared" si="64"/>
        <v>12586|Apr-2011</v>
      </c>
    </row>
    <row r="4101" spans="1:12">
      <c r="A4101">
        <v>550194</v>
      </c>
      <c r="B4101" t="s">
        <v>212</v>
      </c>
      <c r="C4101" t="s">
        <v>40</v>
      </c>
      <c r="D4101">
        <v>12</v>
      </c>
      <c r="E4101" s="1">
        <v>40639.647916666669</v>
      </c>
      <c r="F4101">
        <v>0.85</v>
      </c>
      <c r="G4101">
        <v>14254</v>
      </c>
      <c r="H4101" t="s">
        <v>17</v>
      </c>
      <c r="I4101" t="str">
        <f>IF(AND(LEFT(OnlineRetail[[#This Row],[InvoiceNo]],1)&lt;&gt;"C",OnlineRetail[[#This Row],[CustomerID]]&lt;&gt;""),"Yes","No")</f>
        <v>Yes</v>
      </c>
      <c r="J4101" s="4">
        <f>EOMONTH(OnlineRetail[[#This Row],[InvoiceDate]],-1)+1</f>
        <v>40634</v>
      </c>
      <c r="K4101" s="6">
        <f>OnlineRetail[[#This Row],[Quantity]]*OnlineRetail[[#This Row],[UnitPrice]]</f>
        <v>10.199999999999999</v>
      </c>
      <c r="L4101" t="str">
        <f t="shared" si="64"/>
        <v>14254|Apr-2011</v>
      </c>
    </row>
    <row r="4102" spans="1:12">
      <c r="A4102">
        <v>542216</v>
      </c>
      <c r="B4102" t="s">
        <v>81</v>
      </c>
      <c r="C4102" t="s">
        <v>39</v>
      </c>
      <c r="D4102">
        <v>11</v>
      </c>
      <c r="E4102" s="1">
        <v>40639.647916666669</v>
      </c>
      <c r="F4102">
        <v>1.65</v>
      </c>
      <c r="G4102">
        <v>13949</v>
      </c>
      <c r="H4102" t="s">
        <v>31</v>
      </c>
      <c r="I4102" t="str">
        <f>IF(AND(LEFT(OnlineRetail[[#This Row],[InvoiceNo]],1)&lt;&gt;"C",OnlineRetail[[#This Row],[CustomerID]]&lt;&gt;""),"Yes","No")</f>
        <v>Yes</v>
      </c>
      <c r="J4102" s="4">
        <f>EOMONTH(OnlineRetail[[#This Row],[InvoiceDate]],-1)+1</f>
        <v>40634</v>
      </c>
      <c r="K4102" s="6">
        <f>OnlineRetail[[#This Row],[Quantity]]*OnlineRetail[[#This Row],[UnitPrice]]</f>
        <v>18.149999999999999</v>
      </c>
      <c r="L4102" t="str">
        <f t="shared" si="64"/>
        <v>13949|Apr-2011</v>
      </c>
    </row>
    <row r="4103" spans="1:12">
      <c r="A4103">
        <v>544076</v>
      </c>
      <c r="B4103" t="s">
        <v>189</v>
      </c>
      <c r="C4103" t="s">
        <v>50</v>
      </c>
      <c r="D4103">
        <v>6</v>
      </c>
      <c r="E4103" s="1">
        <v>40639.674305555563</v>
      </c>
      <c r="F4103">
        <v>5.95</v>
      </c>
      <c r="G4103">
        <v>13938</v>
      </c>
      <c r="H4103" t="s">
        <v>10</v>
      </c>
      <c r="I4103" t="str">
        <f>IF(AND(LEFT(OnlineRetail[[#This Row],[InvoiceNo]],1)&lt;&gt;"C",OnlineRetail[[#This Row],[CustomerID]]&lt;&gt;""),"Yes","No")</f>
        <v>Yes</v>
      </c>
      <c r="J4103" s="4">
        <f>EOMONTH(OnlineRetail[[#This Row],[InvoiceDate]],-1)+1</f>
        <v>40634</v>
      </c>
      <c r="K4103" s="6">
        <f>OnlineRetail[[#This Row],[Quantity]]*OnlineRetail[[#This Row],[UnitPrice]]</f>
        <v>35.700000000000003</v>
      </c>
      <c r="L4103" t="str">
        <f t="shared" si="64"/>
        <v>13938|Apr-2011</v>
      </c>
    </row>
    <row r="4104" spans="1:12">
      <c r="A4104">
        <v>542090</v>
      </c>
      <c r="B4104" t="s">
        <v>198</v>
      </c>
      <c r="C4104" t="s">
        <v>19</v>
      </c>
      <c r="D4104">
        <v>16</v>
      </c>
      <c r="E4104" s="1">
        <v>40639.693055555559</v>
      </c>
      <c r="F4104">
        <v>2.5499999999999998</v>
      </c>
      <c r="G4104">
        <v>14116</v>
      </c>
      <c r="H4104" t="s">
        <v>10</v>
      </c>
      <c r="I4104" t="str">
        <f>IF(AND(LEFT(OnlineRetail[[#This Row],[InvoiceNo]],1)&lt;&gt;"C",OnlineRetail[[#This Row],[CustomerID]]&lt;&gt;""),"Yes","No")</f>
        <v>Yes</v>
      </c>
      <c r="J4104" s="4">
        <f>EOMONTH(OnlineRetail[[#This Row],[InvoiceDate]],-1)+1</f>
        <v>40634</v>
      </c>
      <c r="K4104" s="6">
        <f>OnlineRetail[[#This Row],[Quantity]]*OnlineRetail[[#This Row],[UnitPrice]]</f>
        <v>40.799999999999997</v>
      </c>
      <c r="L4104" t="str">
        <f t="shared" si="64"/>
        <v>14116|Apr-2011</v>
      </c>
    </row>
    <row r="4105" spans="1:12">
      <c r="A4105">
        <v>553132</v>
      </c>
      <c r="B4105" t="s">
        <v>286</v>
      </c>
      <c r="C4105" t="s">
        <v>29</v>
      </c>
      <c r="D4105">
        <v>11</v>
      </c>
      <c r="E4105" s="1">
        <v>40639.709722222222</v>
      </c>
      <c r="F4105">
        <v>5.95</v>
      </c>
      <c r="G4105">
        <v>13924</v>
      </c>
      <c r="H4105" t="s">
        <v>10</v>
      </c>
      <c r="I4105" t="str">
        <f>IF(AND(LEFT(OnlineRetail[[#This Row],[InvoiceNo]],1)&lt;&gt;"C",OnlineRetail[[#This Row],[CustomerID]]&lt;&gt;""),"Yes","No")</f>
        <v>Yes</v>
      </c>
      <c r="J4105" s="4">
        <f>EOMONTH(OnlineRetail[[#This Row],[InvoiceDate]],-1)+1</f>
        <v>40634</v>
      </c>
      <c r="K4105" s="6">
        <f>OnlineRetail[[#This Row],[Quantity]]*OnlineRetail[[#This Row],[UnitPrice]]</f>
        <v>65.45</v>
      </c>
      <c r="L4105" t="str">
        <f t="shared" si="64"/>
        <v>13924|Apr-2011</v>
      </c>
    </row>
    <row r="4106" spans="1:12">
      <c r="A4106">
        <v>544582</v>
      </c>
      <c r="B4106" t="s">
        <v>296</v>
      </c>
      <c r="C4106" t="s">
        <v>39</v>
      </c>
      <c r="D4106">
        <v>22</v>
      </c>
      <c r="E4106" s="1">
        <v>40639.724305555559</v>
      </c>
      <c r="F4106">
        <v>9.9499999999999993</v>
      </c>
      <c r="G4106">
        <v>13114</v>
      </c>
      <c r="H4106" t="s">
        <v>31</v>
      </c>
      <c r="I4106" t="str">
        <f>IF(AND(LEFT(OnlineRetail[[#This Row],[InvoiceNo]],1)&lt;&gt;"C",OnlineRetail[[#This Row],[CustomerID]]&lt;&gt;""),"Yes","No")</f>
        <v>Yes</v>
      </c>
      <c r="J4106" s="4">
        <f>EOMONTH(OnlineRetail[[#This Row],[InvoiceDate]],-1)+1</f>
        <v>40634</v>
      </c>
      <c r="K4106" s="6">
        <f>OnlineRetail[[#This Row],[Quantity]]*OnlineRetail[[#This Row],[UnitPrice]]</f>
        <v>218.89999999999998</v>
      </c>
      <c r="L4106" t="str">
        <f t="shared" si="64"/>
        <v>13114|Apr-2011</v>
      </c>
    </row>
    <row r="4107" spans="1:12">
      <c r="A4107">
        <v>551153</v>
      </c>
      <c r="B4107" t="s">
        <v>131</v>
      </c>
      <c r="C4107" t="s">
        <v>14</v>
      </c>
      <c r="D4107">
        <v>13</v>
      </c>
      <c r="E4107" s="1">
        <v>40639.737500000003</v>
      </c>
      <c r="F4107">
        <v>9.9499999999999993</v>
      </c>
      <c r="G4107">
        <v>13307</v>
      </c>
      <c r="H4107" t="s">
        <v>10</v>
      </c>
      <c r="I4107" t="str">
        <f>IF(AND(LEFT(OnlineRetail[[#This Row],[InvoiceNo]],1)&lt;&gt;"C",OnlineRetail[[#This Row],[CustomerID]]&lt;&gt;""),"Yes","No")</f>
        <v>Yes</v>
      </c>
      <c r="J4107" s="4">
        <f>EOMONTH(OnlineRetail[[#This Row],[InvoiceDate]],-1)+1</f>
        <v>40634</v>
      </c>
      <c r="K4107" s="6">
        <f>OnlineRetail[[#This Row],[Quantity]]*OnlineRetail[[#This Row],[UnitPrice]]</f>
        <v>129.35</v>
      </c>
      <c r="L4107" t="str">
        <f t="shared" si="64"/>
        <v>13307|Apr-2011</v>
      </c>
    </row>
    <row r="4108" spans="1:12">
      <c r="A4108">
        <v>537401</v>
      </c>
      <c r="B4108" t="s">
        <v>228</v>
      </c>
      <c r="C4108" t="s">
        <v>24</v>
      </c>
      <c r="D4108">
        <v>14</v>
      </c>
      <c r="E4108" s="1">
        <v>40639.750694444447</v>
      </c>
      <c r="F4108">
        <v>9.9499999999999993</v>
      </c>
      <c r="G4108">
        <v>13538</v>
      </c>
      <c r="H4108" t="s">
        <v>10</v>
      </c>
      <c r="I4108" t="str">
        <f>IF(AND(LEFT(OnlineRetail[[#This Row],[InvoiceNo]],1)&lt;&gt;"C",OnlineRetail[[#This Row],[CustomerID]]&lt;&gt;""),"Yes","No")</f>
        <v>Yes</v>
      </c>
      <c r="J4108" s="4">
        <f>EOMONTH(OnlineRetail[[#This Row],[InvoiceDate]],-1)+1</f>
        <v>40634</v>
      </c>
      <c r="K4108" s="6">
        <f>OnlineRetail[[#This Row],[Quantity]]*OnlineRetail[[#This Row],[UnitPrice]]</f>
        <v>139.29999999999998</v>
      </c>
      <c r="L4108" t="str">
        <f t="shared" si="64"/>
        <v>13538|Apr-2011</v>
      </c>
    </row>
    <row r="4109" spans="1:12">
      <c r="A4109">
        <v>551302</v>
      </c>
      <c r="B4109" t="s">
        <v>152</v>
      </c>
      <c r="C4109" t="s">
        <v>72</v>
      </c>
      <c r="D4109">
        <v>6</v>
      </c>
      <c r="E4109" s="1">
        <v>40639.765277777777</v>
      </c>
      <c r="F4109">
        <v>3.39</v>
      </c>
      <c r="G4109">
        <v>12959</v>
      </c>
      <c r="H4109" t="s">
        <v>10</v>
      </c>
      <c r="I4109" t="str">
        <f>IF(AND(LEFT(OnlineRetail[[#This Row],[InvoiceNo]],1)&lt;&gt;"C",OnlineRetail[[#This Row],[CustomerID]]&lt;&gt;""),"Yes","No")</f>
        <v>Yes</v>
      </c>
      <c r="J4109" s="4">
        <f>EOMONTH(OnlineRetail[[#This Row],[InvoiceDate]],-1)+1</f>
        <v>40634</v>
      </c>
      <c r="K4109" s="6">
        <f>OnlineRetail[[#This Row],[Quantity]]*OnlineRetail[[#This Row],[UnitPrice]]</f>
        <v>20.34</v>
      </c>
      <c r="L4109" t="str">
        <f t="shared" si="64"/>
        <v>12959|Apr-2011</v>
      </c>
    </row>
    <row r="4110" spans="1:12">
      <c r="A4110">
        <v>554497</v>
      </c>
      <c r="B4110" t="s">
        <v>116</v>
      </c>
      <c r="C4110" t="s">
        <v>27</v>
      </c>
      <c r="D4110">
        <v>17</v>
      </c>
      <c r="E4110" s="1">
        <v>40639.772222222222</v>
      </c>
      <c r="F4110">
        <v>1.65</v>
      </c>
      <c r="G4110">
        <v>14114</v>
      </c>
      <c r="H4110" t="s">
        <v>10</v>
      </c>
      <c r="I4110" t="str">
        <f>IF(AND(LEFT(OnlineRetail[[#This Row],[InvoiceNo]],1)&lt;&gt;"C",OnlineRetail[[#This Row],[CustomerID]]&lt;&gt;""),"Yes","No")</f>
        <v>Yes</v>
      </c>
      <c r="J4110" s="4">
        <f>EOMONTH(OnlineRetail[[#This Row],[InvoiceDate]],-1)+1</f>
        <v>40634</v>
      </c>
      <c r="K4110" s="6">
        <f>OnlineRetail[[#This Row],[Quantity]]*OnlineRetail[[#This Row],[UnitPrice]]</f>
        <v>28.049999999999997</v>
      </c>
      <c r="L4110" t="str">
        <f t="shared" si="64"/>
        <v>14114|Apr-2011</v>
      </c>
    </row>
    <row r="4111" spans="1:12">
      <c r="A4111">
        <v>555249</v>
      </c>
      <c r="B4111" t="s">
        <v>61</v>
      </c>
      <c r="C4111" t="s">
        <v>29</v>
      </c>
      <c r="D4111">
        <v>21</v>
      </c>
      <c r="E4111" s="1">
        <v>40639.774305555547</v>
      </c>
      <c r="F4111">
        <v>3.39</v>
      </c>
      <c r="G4111">
        <v>13073</v>
      </c>
      <c r="H4111" t="s">
        <v>10</v>
      </c>
      <c r="I4111" t="str">
        <f>IF(AND(LEFT(OnlineRetail[[#This Row],[InvoiceNo]],1)&lt;&gt;"C",OnlineRetail[[#This Row],[CustomerID]]&lt;&gt;""),"Yes","No")</f>
        <v>Yes</v>
      </c>
      <c r="J4111" s="4">
        <f>EOMONTH(OnlineRetail[[#This Row],[InvoiceDate]],-1)+1</f>
        <v>40634</v>
      </c>
      <c r="K4111" s="6">
        <f>OnlineRetail[[#This Row],[Quantity]]*OnlineRetail[[#This Row],[UnitPrice]]</f>
        <v>71.19</v>
      </c>
      <c r="L4111" t="str">
        <f t="shared" si="64"/>
        <v>13073|Apr-2011</v>
      </c>
    </row>
    <row r="4112" spans="1:12">
      <c r="A4112">
        <v>547998</v>
      </c>
      <c r="B4112" t="s">
        <v>263</v>
      </c>
      <c r="C4112" t="s">
        <v>46</v>
      </c>
      <c r="D4112">
        <v>24</v>
      </c>
      <c r="E4112" s="1">
        <v>40639.774305555547</v>
      </c>
      <c r="F4112">
        <v>3.39</v>
      </c>
      <c r="G4112">
        <v>14202</v>
      </c>
      <c r="H4112" t="s">
        <v>17</v>
      </c>
      <c r="I4112" t="str">
        <f>IF(AND(LEFT(OnlineRetail[[#This Row],[InvoiceNo]],1)&lt;&gt;"C",OnlineRetail[[#This Row],[CustomerID]]&lt;&gt;""),"Yes","No")</f>
        <v>Yes</v>
      </c>
      <c r="J4112" s="4">
        <f>EOMONTH(OnlineRetail[[#This Row],[InvoiceDate]],-1)+1</f>
        <v>40634</v>
      </c>
      <c r="K4112" s="6">
        <f>OnlineRetail[[#This Row],[Quantity]]*OnlineRetail[[#This Row],[UnitPrice]]</f>
        <v>81.36</v>
      </c>
      <c r="L4112" t="str">
        <f t="shared" si="64"/>
        <v>14202|Apr-2011</v>
      </c>
    </row>
    <row r="4113" spans="1:12">
      <c r="A4113">
        <v>546657</v>
      </c>
      <c r="B4113" t="s">
        <v>204</v>
      </c>
      <c r="C4113" t="s">
        <v>29</v>
      </c>
      <c r="D4113">
        <v>23</v>
      </c>
      <c r="E4113" s="1">
        <v>40639.77847222222</v>
      </c>
      <c r="F4113">
        <v>7.95</v>
      </c>
      <c r="G4113">
        <v>14107</v>
      </c>
      <c r="H4113" t="s">
        <v>10</v>
      </c>
      <c r="I4113" t="str">
        <f>IF(AND(LEFT(OnlineRetail[[#This Row],[InvoiceNo]],1)&lt;&gt;"C",OnlineRetail[[#This Row],[CustomerID]]&lt;&gt;""),"Yes","No")</f>
        <v>Yes</v>
      </c>
      <c r="J4113" s="4">
        <f>EOMONTH(OnlineRetail[[#This Row],[InvoiceDate]],-1)+1</f>
        <v>40634</v>
      </c>
      <c r="K4113" s="6">
        <f>OnlineRetail[[#This Row],[Quantity]]*OnlineRetail[[#This Row],[UnitPrice]]</f>
        <v>182.85</v>
      </c>
      <c r="L4113" t="str">
        <f t="shared" si="64"/>
        <v>14107|Apr-2011</v>
      </c>
    </row>
    <row r="4114" spans="1:12">
      <c r="A4114">
        <v>544148</v>
      </c>
      <c r="B4114" t="s">
        <v>220</v>
      </c>
      <c r="C4114" t="s">
        <v>14</v>
      </c>
      <c r="D4114">
        <v>11</v>
      </c>
      <c r="E4114" s="1">
        <v>40639.797222222223</v>
      </c>
      <c r="F4114">
        <v>0.85</v>
      </c>
      <c r="G4114">
        <v>13159</v>
      </c>
      <c r="H4114" t="s">
        <v>10</v>
      </c>
      <c r="I4114" t="str">
        <f>IF(AND(LEFT(OnlineRetail[[#This Row],[InvoiceNo]],1)&lt;&gt;"C",OnlineRetail[[#This Row],[CustomerID]]&lt;&gt;""),"Yes","No")</f>
        <v>Yes</v>
      </c>
      <c r="J4114" s="4">
        <f>EOMONTH(OnlineRetail[[#This Row],[InvoiceDate]],-1)+1</f>
        <v>40634</v>
      </c>
      <c r="K4114" s="6">
        <f>OnlineRetail[[#This Row],[Quantity]]*OnlineRetail[[#This Row],[UnitPrice]]</f>
        <v>9.35</v>
      </c>
      <c r="L4114" t="str">
        <f t="shared" si="64"/>
        <v>13159|Apr-2011</v>
      </c>
    </row>
    <row r="4115" spans="1:12">
      <c r="A4115">
        <v>553963</v>
      </c>
      <c r="B4115" t="s">
        <v>113</v>
      </c>
      <c r="C4115" t="s">
        <v>39</v>
      </c>
      <c r="D4115">
        <v>2</v>
      </c>
      <c r="E4115" s="1">
        <v>40639.79791666667</v>
      </c>
      <c r="F4115">
        <v>1.65</v>
      </c>
      <c r="G4115">
        <v>12883</v>
      </c>
      <c r="H4115" t="s">
        <v>10</v>
      </c>
      <c r="I4115" t="str">
        <f>IF(AND(LEFT(OnlineRetail[[#This Row],[InvoiceNo]],1)&lt;&gt;"C",OnlineRetail[[#This Row],[CustomerID]]&lt;&gt;""),"Yes","No")</f>
        <v>Yes</v>
      </c>
      <c r="J4115" s="4">
        <f>EOMONTH(OnlineRetail[[#This Row],[InvoiceDate]],-1)+1</f>
        <v>40634</v>
      </c>
      <c r="K4115" s="6">
        <f>OnlineRetail[[#This Row],[Quantity]]*OnlineRetail[[#This Row],[UnitPrice]]</f>
        <v>3.3</v>
      </c>
      <c r="L4115" t="str">
        <f t="shared" si="64"/>
        <v>12883|Apr-2011</v>
      </c>
    </row>
    <row r="4116" spans="1:12">
      <c r="A4116">
        <v>540698</v>
      </c>
      <c r="B4116" t="s">
        <v>220</v>
      </c>
      <c r="C4116" t="s">
        <v>14</v>
      </c>
      <c r="D4116">
        <v>5</v>
      </c>
      <c r="E4116" s="1">
        <v>40639.803472222222</v>
      </c>
      <c r="F4116">
        <v>1.65</v>
      </c>
      <c r="G4116">
        <v>13602</v>
      </c>
      <c r="H4116" t="s">
        <v>10</v>
      </c>
      <c r="I4116" t="str">
        <f>IF(AND(LEFT(OnlineRetail[[#This Row],[InvoiceNo]],1)&lt;&gt;"C",OnlineRetail[[#This Row],[CustomerID]]&lt;&gt;""),"Yes","No")</f>
        <v>Yes</v>
      </c>
      <c r="J4116" s="4">
        <f>EOMONTH(OnlineRetail[[#This Row],[InvoiceDate]],-1)+1</f>
        <v>40634</v>
      </c>
      <c r="K4116" s="6">
        <f>OnlineRetail[[#This Row],[Quantity]]*OnlineRetail[[#This Row],[UnitPrice]]</f>
        <v>8.25</v>
      </c>
      <c r="L4116" t="str">
        <f t="shared" si="64"/>
        <v>13602|Apr-2011</v>
      </c>
    </row>
    <row r="4117" spans="1:12">
      <c r="A4117">
        <v>537654</v>
      </c>
      <c r="B4117" t="s">
        <v>289</v>
      </c>
      <c r="C4117" t="s">
        <v>16</v>
      </c>
      <c r="D4117">
        <v>18</v>
      </c>
      <c r="E4117" s="1">
        <v>40639.816666666673</v>
      </c>
      <c r="F4117">
        <v>3.39</v>
      </c>
      <c r="G4117">
        <v>14176</v>
      </c>
      <c r="H4117" t="s">
        <v>10</v>
      </c>
      <c r="I4117" t="str">
        <f>IF(AND(LEFT(OnlineRetail[[#This Row],[InvoiceNo]],1)&lt;&gt;"C",OnlineRetail[[#This Row],[CustomerID]]&lt;&gt;""),"Yes","No")</f>
        <v>Yes</v>
      </c>
      <c r="J4117" s="4">
        <f>EOMONTH(OnlineRetail[[#This Row],[InvoiceDate]],-1)+1</f>
        <v>40634</v>
      </c>
      <c r="K4117" s="6">
        <f>OnlineRetail[[#This Row],[Quantity]]*OnlineRetail[[#This Row],[UnitPrice]]</f>
        <v>61.02</v>
      </c>
      <c r="L4117" t="str">
        <f t="shared" si="64"/>
        <v>14176|Apr-2011</v>
      </c>
    </row>
    <row r="4118" spans="1:12">
      <c r="A4118">
        <v>547295</v>
      </c>
      <c r="B4118" t="s">
        <v>35</v>
      </c>
      <c r="C4118" t="s">
        <v>12</v>
      </c>
      <c r="D4118">
        <v>2</v>
      </c>
      <c r="E4118" s="1">
        <v>40639.822222222218</v>
      </c>
      <c r="F4118">
        <v>4.95</v>
      </c>
      <c r="G4118">
        <v>12497</v>
      </c>
      <c r="H4118" t="s">
        <v>10</v>
      </c>
      <c r="I4118" t="str">
        <f>IF(AND(LEFT(OnlineRetail[[#This Row],[InvoiceNo]],1)&lt;&gt;"C",OnlineRetail[[#This Row],[CustomerID]]&lt;&gt;""),"Yes","No")</f>
        <v>Yes</v>
      </c>
      <c r="J4118" s="4">
        <f>EOMONTH(OnlineRetail[[#This Row],[InvoiceDate]],-1)+1</f>
        <v>40634</v>
      </c>
      <c r="K4118" s="6">
        <f>OnlineRetail[[#This Row],[Quantity]]*OnlineRetail[[#This Row],[UnitPrice]]</f>
        <v>9.9</v>
      </c>
      <c r="L4118" t="str">
        <f t="shared" si="64"/>
        <v>12497|Apr-2011</v>
      </c>
    </row>
    <row r="4119" spans="1:12">
      <c r="A4119">
        <v>546190</v>
      </c>
      <c r="B4119" t="s">
        <v>230</v>
      </c>
      <c r="C4119" t="s">
        <v>40</v>
      </c>
      <c r="D4119">
        <v>6</v>
      </c>
      <c r="E4119" s="1">
        <v>40640.375694444447</v>
      </c>
      <c r="F4119">
        <v>2.5499999999999998</v>
      </c>
      <c r="G4119">
        <v>12785</v>
      </c>
      <c r="H4119" t="s">
        <v>10</v>
      </c>
      <c r="I4119" t="str">
        <f>IF(AND(LEFT(OnlineRetail[[#This Row],[InvoiceNo]],1)&lt;&gt;"C",OnlineRetail[[#This Row],[CustomerID]]&lt;&gt;""),"Yes","No")</f>
        <v>Yes</v>
      </c>
      <c r="J4119" s="4">
        <f>EOMONTH(OnlineRetail[[#This Row],[InvoiceDate]],-1)+1</f>
        <v>40634</v>
      </c>
      <c r="K4119" s="6">
        <f>OnlineRetail[[#This Row],[Quantity]]*OnlineRetail[[#This Row],[UnitPrice]]</f>
        <v>15.299999999999999</v>
      </c>
      <c r="L4119" t="str">
        <f t="shared" si="64"/>
        <v>12785|Apr-2011</v>
      </c>
    </row>
    <row r="4120" spans="1:12">
      <c r="A4120">
        <v>550879</v>
      </c>
      <c r="B4120" t="s">
        <v>95</v>
      </c>
      <c r="C4120" t="s">
        <v>27</v>
      </c>
      <c r="D4120">
        <v>3</v>
      </c>
      <c r="E4120" s="1">
        <v>40640.377083333333</v>
      </c>
      <c r="F4120">
        <v>2.5499999999999998</v>
      </c>
      <c r="G4120">
        <v>13615</v>
      </c>
      <c r="H4120" t="s">
        <v>10</v>
      </c>
      <c r="I4120" t="str">
        <f>IF(AND(LEFT(OnlineRetail[[#This Row],[InvoiceNo]],1)&lt;&gt;"C",OnlineRetail[[#This Row],[CustomerID]]&lt;&gt;""),"Yes","No")</f>
        <v>Yes</v>
      </c>
      <c r="J4120" s="4">
        <f>EOMONTH(OnlineRetail[[#This Row],[InvoiceDate]],-1)+1</f>
        <v>40634</v>
      </c>
      <c r="K4120" s="6">
        <f>OnlineRetail[[#This Row],[Quantity]]*OnlineRetail[[#This Row],[UnitPrice]]</f>
        <v>7.6499999999999995</v>
      </c>
      <c r="L4120" t="str">
        <f t="shared" si="64"/>
        <v>13615|Apr-2011</v>
      </c>
    </row>
    <row r="4121" spans="1:12">
      <c r="A4121">
        <v>543903</v>
      </c>
      <c r="B4121" t="s">
        <v>120</v>
      </c>
      <c r="C4121" t="s">
        <v>12</v>
      </c>
      <c r="D4121">
        <v>2</v>
      </c>
      <c r="E4121" s="1">
        <v>40640.381249999999</v>
      </c>
      <c r="F4121">
        <v>1.65</v>
      </c>
      <c r="G4121">
        <v>13027</v>
      </c>
      <c r="H4121" t="s">
        <v>10</v>
      </c>
      <c r="I4121" t="str">
        <f>IF(AND(LEFT(OnlineRetail[[#This Row],[InvoiceNo]],1)&lt;&gt;"C",OnlineRetail[[#This Row],[CustomerID]]&lt;&gt;""),"Yes","No")</f>
        <v>Yes</v>
      </c>
      <c r="J4121" s="4">
        <f>EOMONTH(OnlineRetail[[#This Row],[InvoiceDate]],-1)+1</f>
        <v>40634</v>
      </c>
      <c r="K4121" s="6">
        <f>OnlineRetail[[#This Row],[Quantity]]*OnlineRetail[[#This Row],[UnitPrice]]</f>
        <v>3.3</v>
      </c>
      <c r="L4121" t="str">
        <f t="shared" si="64"/>
        <v>13027|Apr-2011</v>
      </c>
    </row>
    <row r="4122" spans="1:12">
      <c r="A4122">
        <v>553072</v>
      </c>
      <c r="B4122" t="s">
        <v>49</v>
      </c>
      <c r="C4122" t="s">
        <v>14</v>
      </c>
      <c r="D4122">
        <v>6</v>
      </c>
      <c r="E4122" s="1">
        <v>40640.383333333331</v>
      </c>
      <c r="F4122">
        <v>7.95</v>
      </c>
      <c r="G4122">
        <v>12810</v>
      </c>
      <c r="H4122" t="s">
        <v>10</v>
      </c>
      <c r="I4122" t="str">
        <f>IF(AND(LEFT(OnlineRetail[[#This Row],[InvoiceNo]],1)&lt;&gt;"C",OnlineRetail[[#This Row],[CustomerID]]&lt;&gt;""),"Yes","No")</f>
        <v>Yes</v>
      </c>
      <c r="J4122" s="4">
        <f>EOMONTH(OnlineRetail[[#This Row],[InvoiceDate]],-1)+1</f>
        <v>40634</v>
      </c>
      <c r="K4122" s="6">
        <f>OnlineRetail[[#This Row],[Quantity]]*OnlineRetail[[#This Row],[UnitPrice]]</f>
        <v>47.7</v>
      </c>
      <c r="L4122" t="str">
        <f t="shared" si="64"/>
        <v>12810|Apr-2011</v>
      </c>
    </row>
    <row r="4123" spans="1:12">
      <c r="A4123">
        <v>539395</v>
      </c>
      <c r="B4123" t="s">
        <v>190</v>
      </c>
      <c r="C4123" t="s">
        <v>53</v>
      </c>
      <c r="D4123">
        <v>3</v>
      </c>
      <c r="E4123" s="1">
        <v>40640.395138888889</v>
      </c>
      <c r="F4123">
        <v>7.95</v>
      </c>
      <c r="G4123">
        <v>12784</v>
      </c>
      <c r="H4123" t="s">
        <v>10</v>
      </c>
      <c r="I4123" t="str">
        <f>IF(AND(LEFT(OnlineRetail[[#This Row],[InvoiceNo]],1)&lt;&gt;"C",OnlineRetail[[#This Row],[CustomerID]]&lt;&gt;""),"Yes","No")</f>
        <v>Yes</v>
      </c>
      <c r="J4123" s="4">
        <f>EOMONTH(OnlineRetail[[#This Row],[InvoiceDate]],-1)+1</f>
        <v>40634</v>
      </c>
      <c r="K4123" s="6">
        <f>OnlineRetail[[#This Row],[Quantity]]*OnlineRetail[[#This Row],[UnitPrice]]</f>
        <v>23.85</v>
      </c>
      <c r="L4123" t="str">
        <f t="shared" si="64"/>
        <v>12784|Apr-2011</v>
      </c>
    </row>
    <row r="4124" spans="1:12">
      <c r="A4124">
        <v>551783</v>
      </c>
      <c r="B4124" t="s">
        <v>122</v>
      </c>
      <c r="C4124" t="s">
        <v>39</v>
      </c>
      <c r="D4124">
        <v>3</v>
      </c>
      <c r="E4124" s="1">
        <v>40640.395833333343</v>
      </c>
      <c r="F4124">
        <v>0.85</v>
      </c>
      <c r="G4124">
        <v>13628</v>
      </c>
      <c r="H4124" t="s">
        <v>10</v>
      </c>
      <c r="I4124" t="str">
        <f>IF(AND(LEFT(OnlineRetail[[#This Row],[InvoiceNo]],1)&lt;&gt;"C",OnlineRetail[[#This Row],[CustomerID]]&lt;&gt;""),"Yes","No")</f>
        <v>Yes</v>
      </c>
      <c r="J4124" s="4">
        <f>EOMONTH(OnlineRetail[[#This Row],[InvoiceDate]],-1)+1</f>
        <v>40634</v>
      </c>
      <c r="K4124" s="6">
        <f>OnlineRetail[[#This Row],[Quantity]]*OnlineRetail[[#This Row],[UnitPrice]]</f>
        <v>2.5499999999999998</v>
      </c>
      <c r="L4124" t="str">
        <f t="shared" si="64"/>
        <v>13628|Apr-2011</v>
      </c>
    </row>
    <row r="4125" spans="1:12">
      <c r="A4125">
        <v>551848</v>
      </c>
      <c r="B4125" t="s">
        <v>273</v>
      </c>
      <c r="C4125" t="s">
        <v>46</v>
      </c>
      <c r="D4125">
        <v>6</v>
      </c>
      <c r="E4125" s="1">
        <v>40640.397222222222</v>
      </c>
      <c r="F4125">
        <v>4.25</v>
      </c>
      <c r="G4125">
        <v>12787</v>
      </c>
      <c r="H4125" t="s">
        <v>10</v>
      </c>
      <c r="I4125" t="str">
        <f>IF(AND(LEFT(OnlineRetail[[#This Row],[InvoiceNo]],1)&lt;&gt;"C",OnlineRetail[[#This Row],[CustomerID]]&lt;&gt;""),"Yes","No")</f>
        <v>Yes</v>
      </c>
      <c r="J4125" s="4">
        <f>EOMONTH(OnlineRetail[[#This Row],[InvoiceDate]],-1)+1</f>
        <v>40634</v>
      </c>
      <c r="K4125" s="6">
        <f>OnlineRetail[[#This Row],[Quantity]]*OnlineRetail[[#This Row],[UnitPrice]]</f>
        <v>25.5</v>
      </c>
      <c r="L4125" t="str">
        <f t="shared" si="64"/>
        <v>12787|Apr-2011</v>
      </c>
    </row>
    <row r="4126" spans="1:12">
      <c r="A4126">
        <v>544021</v>
      </c>
      <c r="B4126" t="s">
        <v>34</v>
      </c>
      <c r="C4126" t="s">
        <v>19</v>
      </c>
      <c r="D4126">
        <v>17</v>
      </c>
      <c r="E4126" s="1">
        <v>40640.401388888888</v>
      </c>
      <c r="F4126">
        <v>2.1</v>
      </c>
      <c r="G4126">
        <v>13379</v>
      </c>
      <c r="H4126" t="s">
        <v>10</v>
      </c>
      <c r="I4126" t="str">
        <f>IF(AND(LEFT(OnlineRetail[[#This Row],[InvoiceNo]],1)&lt;&gt;"C",OnlineRetail[[#This Row],[CustomerID]]&lt;&gt;""),"Yes","No")</f>
        <v>Yes</v>
      </c>
      <c r="J4126" s="4">
        <f>EOMONTH(OnlineRetail[[#This Row],[InvoiceDate]],-1)+1</f>
        <v>40634</v>
      </c>
      <c r="K4126" s="6">
        <f>OnlineRetail[[#This Row],[Quantity]]*OnlineRetail[[#This Row],[UnitPrice]]</f>
        <v>35.700000000000003</v>
      </c>
      <c r="L4126" t="str">
        <f t="shared" si="64"/>
        <v>13379|Apr-2011</v>
      </c>
    </row>
    <row r="4127" spans="1:12">
      <c r="A4127">
        <v>551203</v>
      </c>
      <c r="B4127" t="s">
        <v>175</v>
      </c>
      <c r="C4127" t="s">
        <v>27</v>
      </c>
      <c r="D4127">
        <v>24</v>
      </c>
      <c r="E4127" s="1">
        <v>40640.421527777777</v>
      </c>
      <c r="F4127">
        <v>3.39</v>
      </c>
      <c r="G4127">
        <v>14151</v>
      </c>
      <c r="H4127" t="s">
        <v>10</v>
      </c>
      <c r="I4127" t="str">
        <f>IF(AND(LEFT(OnlineRetail[[#This Row],[InvoiceNo]],1)&lt;&gt;"C",OnlineRetail[[#This Row],[CustomerID]]&lt;&gt;""),"Yes","No")</f>
        <v>Yes</v>
      </c>
      <c r="J4127" s="4">
        <f>EOMONTH(OnlineRetail[[#This Row],[InvoiceDate]],-1)+1</f>
        <v>40634</v>
      </c>
      <c r="K4127" s="6">
        <f>OnlineRetail[[#This Row],[Quantity]]*OnlineRetail[[#This Row],[UnitPrice]]</f>
        <v>81.36</v>
      </c>
      <c r="L4127" t="str">
        <f t="shared" si="64"/>
        <v>14151|Apr-2011</v>
      </c>
    </row>
    <row r="4128" spans="1:12">
      <c r="A4128">
        <v>538827</v>
      </c>
      <c r="B4128" t="s">
        <v>99</v>
      </c>
      <c r="C4128" t="s">
        <v>62</v>
      </c>
      <c r="D4128">
        <v>10</v>
      </c>
      <c r="E4128" s="1">
        <v>40640.431944444441</v>
      </c>
      <c r="F4128">
        <v>4.25</v>
      </c>
      <c r="G4128">
        <v>13974</v>
      </c>
      <c r="H4128" t="s">
        <v>10</v>
      </c>
      <c r="I4128" t="str">
        <f>IF(AND(LEFT(OnlineRetail[[#This Row],[InvoiceNo]],1)&lt;&gt;"C",OnlineRetail[[#This Row],[CustomerID]]&lt;&gt;""),"Yes","No")</f>
        <v>Yes</v>
      </c>
      <c r="J4128" s="4">
        <f>EOMONTH(OnlineRetail[[#This Row],[InvoiceDate]],-1)+1</f>
        <v>40634</v>
      </c>
      <c r="K4128" s="6">
        <f>OnlineRetail[[#This Row],[Quantity]]*OnlineRetail[[#This Row],[UnitPrice]]</f>
        <v>42.5</v>
      </c>
      <c r="L4128" t="str">
        <f t="shared" si="64"/>
        <v>13974|Apr-2011</v>
      </c>
    </row>
    <row r="4129" spans="1:12">
      <c r="A4129">
        <v>538310</v>
      </c>
      <c r="B4129" t="s">
        <v>221</v>
      </c>
      <c r="C4129" t="s">
        <v>19</v>
      </c>
      <c r="D4129">
        <v>3</v>
      </c>
      <c r="E4129" s="1">
        <v>40640.44027777778</v>
      </c>
      <c r="F4129">
        <v>1.25</v>
      </c>
      <c r="G4129">
        <v>12866</v>
      </c>
      <c r="H4129" t="s">
        <v>22</v>
      </c>
      <c r="I4129" t="str">
        <f>IF(AND(LEFT(OnlineRetail[[#This Row],[InvoiceNo]],1)&lt;&gt;"C",OnlineRetail[[#This Row],[CustomerID]]&lt;&gt;""),"Yes","No")</f>
        <v>Yes</v>
      </c>
      <c r="J4129" s="4">
        <f>EOMONTH(OnlineRetail[[#This Row],[InvoiceDate]],-1)+1</f>
        <v>40634</v>
      </c>
      <c r="K4129" s="6">
        <f>OnlineRetail[[#This Row],[Quantity]]*OnlineRetail[[#This Row],[UnitPrice]]</f>
        <v>3.75</v>
      </c>
      <c r="L4129" t="str">
        <f t="shared" si="64"/>
        <v>12866|Apr-2011</v>
      </c>
    </row>
    <row r="4130" spans="1:12">
      <c r="A4130">
        <v>548234</v>
      </c>
      <c r="B4130" t="s">
        <v>176</v>
      </c>
      <c r="C4130" t="s">
        <v>42</v>
      </c>
      <c r="D4130">
        <v>2</v>
      </c>
      <c r="E4130" s="1">
        <v>40640.444444444453</v>
      </c>
      <c r="F4130">
        <v>1.65</v>
      </c>
      <c r="G4130">
        <v>13132</v>
      </c>
      <c r="H4130" t="s">
        <v>126</v>
      </c>
      <c r="I4130" t="str">
        <f>IF(AND(LEFT(OnlineRetail[[#This Row],[InvoiceNo]],1)&lt;&gt;"C",OnlineRetail[[#This Row],[CustomerID]]&lt;&gt;""),"Yes","No")</f>
        <v>Yes</v>
      </c>
      <c r="J4130" s="4">
        <f>EOMONTH(OnlineRetail[[#This Row],[InvoiceDate]],-1)+1</f>
        <v>40634</v>
      </c>
      <c r="K4130" s="6">
        <f>OnlineRetail[[#This Row],[Quantity]]*OnlineRetail[[#This Row],[UnitPrice]]</f>
        <v>3.3</v>
      </c>
      <c r="L4130" t="str">
        <f t="shared" si="64"/>
        <v>13132|Apr-2011</v>
      </c>
    </row>
    <row r="4131" spans="1:12">
      <c r="A4131">
        <v>542016</v>
      </c>
      <c r="B4131" t="s">
        <v>205</v>
      </c>
      <c r="C4131" t="s">
        <v>14</v>
      </c>
      <c r="D4131">
        <v>8</v>
      </c>
      <c r="E4131" s="1">
        <v>40640.450694444437</v>
      </c>
      <c r="F4131">
        <v>0.85</v>
      </c>
      <c r="G4131">
        <v>13305</v>
      </c>
      <c r="H4131" t="s">
        <v>10</v>
      </c>
      <c r="I4131" t="str">
        <f>IF(AND(LEFT(OnlineRetail[[#This Row],[InvoiceNo]],1)&lt;&gt;"C",OnlineRetail[[#This Row],[CustomerID]]&lt;&gt;""),"Yes","No")</f>
        <v>Yes</v>
      </c>
      <c r="J4131" s="4">
        <f>EOMONTH(OnlineRetail[[#This Row],[InvoiceDate]],-1)+1</f>
        <v>40634</v>
      </c>
      <c r="K4131" s="6">
        <f>OnlineRetail[[#This Row],[Quantity]]*OnlineRetail[[#This Row],[UnitPrice]]</f>
        <v>6.8</v>
      </c>
      <c r="L4131" t="str">
        <f t="shared" si="64"/>
        <v>13305|Apr-2011</v>
      </c>
    </row>
    <row r="4132" spans="1:12">
      <c r="A4132">
        <v>551305</v>
      </c>
      <c r="B4132" t="s">
        <v>41</v>
      </c>
      <c r="C4132" t="s">
        <v>42</v>
      </c>
      <c r="D4132">
        <v>21</v>
      </c>
      <c r="E4132" s="1">
        <v>40640.470833333333</v>
      </c>
      <c r="F4132">
        <v>1.65</v>
      </c>
      <c r="G4132">
        <v>14202</v>
      </c>
      <c r="H4132" t="s">
        <v>10</v>
      </c>
      <c r="I4132" t="str">
        <f>IF(AND(LEFT(OnlineRetail[[#This Row],[InvoiceNo]],1)&lt;&gt;"C",OnlineRetail[[#This Row],[CustomerID]]&lt;&gt;""),"Yes","No")</f>
        <v>Yes</v>
      </c>
      <c r="J4132" s="4">
        <f>EOMONTH(OnlineRetail[[#This Row],[InvoiceDate]],-1)+1</f>
        <v>40634</v>
      </c>
      <c r="K4132" s="6">
        <f>OnlineRetail[[#This Row],[Quantity]]*OnlineRetail[[#This Row],[UnitPrice]]</f>
        <v>34.65</v>
      </c>
      <c r="L4132" t="str">
        <f t="shared" si="64"/>
        <v>14202|Apr-2011</v>
      </c>
    </row>
    <row r="4133" spans="1:12">
      <c r="A4133">
        <v>553193</v>
      </c>
      <c r="B4133" t="s">
        <v>281</v>
      </c>
      <c r="C4133" t="s">
        <v>21</v>
      </c>
      <c r="D4133">
        <v>13</v>
      </c>
      <c r="E4133" s="1">
        <v>40640.48333333333</v>
      </c>
      <c r="F4133">
        <v>3.39</v>
      </c>
      <c r="G4133">
        <v>13825</v>
      </c>
      <c r="H4133" t="s">
        <v>10</v>
      </c>
      <c r="I4133" t="str">
        <f>IF(AND(LEFT(OnlineRetail[[#This Row],[InvoiceNo]],1)&lt;&gt;"C",OnlineRetail[[#This Row],[CustomerID]]&lt;&gt;""),"Yes","No")</f>
        <v>Yes</v>
      </c>
      <c r="J4133" s="4">
        <f>EOMONTH(OnlineRetail[[#This Row],[InvoiceDate]],-1)+1</f>
        <v>40634</v>
      </c>
      <c r="K4133" s="6">
        <f>OnlineRetail[[#This Row],[Quantity]]*OnlineRetail[[#This Row],[UnitPrice]]</f>
        <v>44.07</v>
      </c>
      <c r="L4133" t="str">
        <f t="shared" si="64"/>
        <v>13825|Apr-2011</v>
      </c>
    </row>
    <row r="4134" spans="1:12">
      <c r="A4134">
        <v>550693</v>
      </c>
      <c r="B4134" t="s">
        <v>179</v>
      </c>
      <c r="C4134" t="s">
        <v>16</v>
      </c>
      <c r="D4134">
        <v>20</v>
      </c>
      <c r="E4134" s="1">
        <v>40640.486805555563</v>
      </c>
      <c r="F4134">
        <v>0.85</v>
      </c>
      <c r="G4134">
        <v>13321</v>
      </c>
      <c r="H4134" t="s">
        <v>10</v>
      </c>
      <c r="I4134" t="str">
        <f>IF(AND(LEFT(OnlineRetail[[#This Row],[InvoiceNo]],1)&lt;&gt;"C",OnlineRetail[[#This Row],[CustomerID]]&lt;&gt;""),"Yes","No")</f>
        <v>Yes</v>
      </c>
      <c r="J4134" s="4">
        <f>EOMONTH(OnlineRetail[[#This Row],[InvoiceDate]],-1)+1</f>
        <v>40634</v>
      </c>
      <c r="K4134" s="6">
        <f>OnlineRetail[[#This Row],[Quantity]]*OnlineRetail[[#This Row],[UnitPrice]]</f>
        <v>17</v>
      </c>
      <c r="L4134" t="str">
        <f t="shared" si="64"/>
        <v>13321|Apr-2011</v>
      </c>
    </row>
    <row r="4135" spans="1:12">
      <c r="A4135">
        <v>549934</v>
      </c>
      <c r="B4135" t="s">
        <v>107</v>
      </c>
      <c r="C4135" t="s">
        <v>16</v>
      </c>
      <c r="D4135">
        <v>16</v>
      </c>
      <c r="E4135" s="1">
        <v>40640.499305555553</v>
      </c>
      <c r="F4135">
        <v>2.1</v>
      </c>
      <c r="G4135">
        <v>12975</v>
      </c>
      <c r="H4135" t="s">
        <v>22</v>
      </c>
      <c r="I4135" t="str">
        <f>IF(AND(LEFT(OnlineRetail[[#This Row],[InvoiceNo]],1)&lt;&gt;"C",OnlineRetail[[#This Row],[CustomerID]]&lt;&gt;""),"Yes","No")</f>
        <v>Yes</v>
      </c>
      <c r="J4135" s="4">
        <f>EOMONTH(OnlineRetail[[#This Row],[InvoiceDate]],-1)+1</f>
        <v>40634</v>
      </c>
      <c r="K4135" s="6">
        <f>OnlineRetail[[#This Row],[Quantity]]*OnlineRetail[[#This Row],[UnitPrice]]</f>
        <v>33.6</v>
      </c>
      <c r="L4135" t="str">
        <f t="shared" si="64"/>
        <v>12975|Apr-2011</v>
      </c>
    </row>
    <row r="4136" spans="1:12">
      <c r="A4136">
        <v>541714</v>
      </c>
      <c r="B4136" t="s">
        <v>230</v>
      </c>
      <c r="C4136" t="s">
        <v>27</v>
      </c>
      <c r="D4136">
        <v>16</v>
      </c>
      <c r="E4136" s="1">
        <v>40640.526388888888</v>
      </c>
      <c r="F4136">
        <v>2.5499999999999998</v>
      </c>
      <c r="G4136">
        <v>13159</v>
      </c>
      <c r="H4136" t="s">
        <v>31</v>
      </c>
      <c r="I4136" t="str">
        <f>IF(AND(LEFT(OnlineRetail[[#This Row],[InvoiceNo]],1)&lt;&gt;"C",OnlineRetail[[#This Row],[CustomerID]]&lt;&gt;""),"Yes","No")</f>
        <v>Yes</v>
      </c>
      <c r="J4136" s="4">
        <f>EOMONTH(OnlineRetail[[#This Row],[InvoiceDate]],-1)+1</f>
        <v>40634</v>
      </c>
      <c r="K4136" s="6">
        <f>OnlineRetail[[#This Row],[Quantity]]*OnlineRetail[[#This Row],[UnitPrice]]</f>
        <v>40.799999999999997</v>
      </c>
      <c r="L4136" t="str">
        <f t="shared" si="64"/>
        <v>13159|Apr-2011</v>
      </c>
    </row>
    <row r="4137" spans="1:12" hidden="1">
      <c r="A4137">
        <v>549423</v>
      </c>
      <c r="B4137" t="s">
        <v>101</v>
      </c>
      <c r="C4137" t="s">
        <v>24</v>
      </c>
      <c r="D4137">
        <v>6</v>
      </c>
      <c r="E4137" s="1">
        <v>40640.537499999999</v>
      </c>
      <c r="F4137">
        <v>2.1</v>
      </c>
      <c r="H4137" t="s">
        <v>31</v>
      </c>
      <c r="I4137" t="str">
        <f>IF(AND(LEFT(OnlineRetail[[#This Row],[InvoiceNo]],1)&lt;&gt;"C",OnlineRetail[[#This Row],[CustomerID]]&lt;&gt;""),"Yes","No")</f>
        <v>No</v>
      </c>
      <c r="J4137" s="4">
        <f>EOMONTH(OnlineRetail[[#This Row],[InvoiceDate]],-1)+1</f>
        <v>40634</v>
      </c>
      <c r="K4137" s="6">
        <f>OnlineRetail[[#This Row],[Quantity]]*OnlineRetail[[#This Row],[UnitPrice]]</f>
        <v>12.600000000000001</v>
      </c>
      <c r="L4137" t="str">
        <f t="shared" si="64"/>
        <v/>
      </c>
    </row>
    <row r="4138" spans="1:12">
      <c r="A4138">
        <v>548395</v>
      </c>
      <c r="B4138" t="s">
        <v>226</v>
      </c>
      <c r="C4138" t="s">
        <v>40</v>
      </c>
      <c r="D4138">
        <v>13</v>
      </c>
      <c r="E4138" s="1">
        <v>40640.538888888892</v>
      </c>
      <c r="F4138">
        <v>2.5499999999999998</v>
      </c>
      <c r="G4138">
        <v>13804</v>
      </c>
      <c r="H4138" t="s">
        <v>10</v>
      </c>
      <c r="I4138" t="str">
        <f>IF(AND(LEFT(OnlineRetail[[#This Row],[InvoiceNo]],1)&lt;&gt;"C",OnlineRetail[[#This Row],[CustomerID]]&lt;&gt;""),"Yes","No")</f>
        <v>Yes</v>
      </c>
      <c r="J4138" s="4">
        <f>EOMONTH(OnlineRetail[[#This Row],[InvoiceDate]],-1)+1</f>
        <v>40634</v>
      </c>
      <c r="K4138" s="6">
        <f>OnlineRetail[[#This Row],[Quantity]]*OnlineRetail[[#This Row],[UnitPrice]]</f>
        <v>33.15</v>
      </c>
      <c r="L4138" t="str">
        <f t="shared" si="64"/>
        <v>13804|Apr-2011</v>
      </c>
    </row>
    <row r="4139" spans="1:12">
      <c r="A4139">
        <v>536555</v>
      </c>
      <c r="B4139" t="s">
        <v>18</v>
      </c>
      <c r="C4139" t="s">
        <v>29</v>
      </c>
      <c r="D4139">
        <v>3</v>
      </c>
      <c r="E4139" s="1">
        <v>40640.542361111111</v>
      </c>
      <c r="F4139">
        <v>5.95</v>
      </c>
      <c r="G4139">
        <v>13350</v>
      </c>
      <c r="H4139" t="s">
        <v>10</v>
      </c>
      <c r="I4139" t="str">
        <f>IF(AND(LEFT(OnlineRetail[[#This Row],[InvoiceNo]],1)&lt;&gt;"C",OnlineRetail[[#This Row],[CustomerID]]&lt;&gt;""),"Yes","No")</f>
        <v>Yes</v>
      </c>
      <c r="J4139" s="4">
        <f>EOMONTH(OnlineRetail[[#This Row],[InvoiceDate]],-1)+1</f>
        <v>40634</v>
      </c>
      <c r="K4139" s="6">
        <f>OnlineRetail[[#This Row],[Quantity]]*OnlineRetail[[#This Row],[UnitPrice]]</f>
        <v>17.850000000000001</v>
      </c>
      <c r="L4139" t="str">
        <f t="shared" si="64"/>
        <v>13350|Apr-2011</v>
      </c>
    </row>
    <row r="4140" spans="1:12">
      <c r="A4140">
        <v>556089</v>
      </c>
      <c r="B4140" t="s">
        <v>34</v>
      </c>
      <c r="C4140" t="s">
        <v>9</v>
      </c>
      <c r="D4140">
        <v>7</v>
      </c>
      <c r="E4140" s="1">
        <v>40640.549305555563</v>
      </c>
      <c r="F4140">
        <v>2.5499999999999998</v>
      </c>
      <c r="G4140">
        <v>12832</v>
      </c>
      <c r="H4140" t="s">
        <v>10</v>
      </c>
      <c r="I4140" t="str">
        <f>IF(AND(LEFT(OnlineRetail[[#This Row],[InvoiceNo]],1)&lt;&gt;"C",OnlineRetail[[#This Row],[CustomerID]]&lt;&gt;""),"Yes","No")</f>
        <v>Yes</v>
      </c>
      <c r="J4140" s="4">
        <f>EOMONTH(OnlineRetail[[#This Row],[InvoiceDate]],-1)+1</f>
        <v>40634</v>
      </c>
      <c r="K4140" s="6">
        <f>OnlineRetail[[#This Row],[Quantity]]*OnlineRetail[[#This Row],[UnitPrice]]</f>
        <v>17.849999999999998</v>
      </c>
      <c r="L4140" t="str">
        <f t="shared" si="64"/>
        <v>12832|Apr-2011</v>
      </c>
    </row>
    <row r="4141" spans="1:12">
      <c r="A4141">
        <v>551296</v>
      </c>
      <c r="B4141" t="s">
        <v>289</v>
      </c>
      <c r="C4141" t="s">
        <v>33</v>
      </c>
      <c r="D4141">
        <v>1</v>
      </c>
      <c r="E4141" s="1">
        <v>40640.584027777782</v>
      </c>
      <c r="F4141">
        <v>4.25</v>
      </c>
      <c r="G4141">
        <v>12888</v>
      </c>
      <c r="H4141" t="s">
        <v>17</v>
      </c>
      <c r="I4141" t="str">
        <f>IF(AND(LEFT(OnlineRetail[[#This Row],[InvoiceNo]],1)&lt;&gt;"C",OnlineRetail[[#This Row],[CustomerID]]&lt;&gt;""),"Yes","No")</f>
        <v>Yes</v>
      </c>
      <c r="J4141" s="4">
        <f>EOMONTH(OnlineRetail[[#This Row],[InvoiceDate]],-1)+1</f>
        <v>40634</v>
      </c>
      <c r="K4141" s="6">
        <f>OnlineRetail[[#This Row],[Quantity]]*OnlineRetail[[#This Row],[UnitPrice]]</f>
        <v>4.25</v>
      </c>
      <c r="L4141" t="str">
        <f t="shared" si="64"/>
        <v>12888|Apr-2011</v>
      </c>
    </row>
    <row r="4142" spans="1:12">
      <c r="A4142">
        <v>546553</v>
      </c>
      <c r="B4142" t="s">
        <v>188</v>
      </c>
      <c r="C4142" t="s">
        <v>14</v>
      </c>
      <c r="D4142">
        <v>11</v>
      </c>
      <c r="E4142" s="1">
        <v>40640.585416666669</v>
      </c>
      <c r="F4142">
        <v>9.9499999999999993</v>
      </c>
      <c r="G4142">
        <v>12428</v>
      </c>
      <c r="H4142" t="s">
        <v>17</v>
      </c>
      <c r="I4142" t="str">
        <f>IF(AND(LEFT(OnlineRetail[[#This Row],[InvoiceNo]],1)&lt;&gt;"C",OnlineRetail[[#This Row],[CustomerID]]&lt;&gt;""),"Yes","No")</f>
        <v>Yes</v>
      </c>
      <c r="J4142" s="4">
        <f>EOMONTH(OnlineRetail[[#This Row],[InvoiceDate]],-1)+1</f>
        <v>40634</v>
      </c>
      <c r="K4142" s="6">
        <f>OnlineRetail[[#This Row],[Quantity]]*OnlineRetail[[#This Row],[UnitPrice]]</f>
        <v>109.44999999999999</v>
      </c>
      <c r="L4142" t="str">
        <f t="shared" si="64"/>
        <v>12428|Apr-2011</v>
      </c>
    </row>
    <row r="4143" spans="1:12">
      <c r="A4143">
        <v>543010</v>
      </c>
      <c r="B4143" t="s">
        <v>67</v>
      </c>
      <c r="C4143" t="s">
        <v>9</v>
      </c>
      <c r="D4143">
        <v>10</v>
      </c>
      <c r="E4143" s="1">
        <v>40640.586805555547</v>
      </c>
      <c r="F4143">
        <v>0.85</v>
      </c>
      <c r="G4143">
        <v>12492</v>
      </c>
      <c r="H4143" t="s">
        <v>10</v>
      </c>
      <c r="I4143" t="str">
        <f>IF(AND(LEFT(OnlineRetail[[#This Row],[InvoiceNo]],1)&lt;&gt;"C",OnlineRetail[[#This Row],[CustomerID]]&lt;&gt;""),"Yes","No")</f>
        <v>Yes</v>
      </c>
      <c r="J4143" s="4">
        <f>EOMONTH(OnlineRetail[[#This Row],[InvoiceDate]],-1)+1</f>
        <v>40634</v>
      </c>
      <c r="K4143" s="6">
        <f>OnlineRetail[[#This Row],[Quantity]]*OnlineRetail[[#This Row],[UnitPrice]]</f>
        <v>8.5</v>
      </c>
      <c r="L4143" t="str">
        <f t="shared" si="64"/>
        <v>12492|Apr-2011</v>
      </c>
    </row>
    <row r="4144" spans="1:12">
      <c r="A4144">
        <v>553886</v>
      </c>
      <c r="B4144" t="s">
        <v>213</v>
      </c>
      <c r="C4144" t="s">
        <v>29</v>
      </c>
      <c r="D4144">
        <v>6</v>
      </c>
      <c r="E4144" s="1">
        <v>40640.588194444441</v>
      </c>
      <c r="F4144">
        <v>3.39</v>
      </c>
      <c r="G4144">
        <v>14217</v>
      </c>
      <c r="H4144" t="s">
        <v>31</v>
      </c>
      <c r="I4144" t="str">
        <f>IF(AND(LEFT(OnlineRetail[[#This Row],[InvoiceNo]],1)&lt;&gt;"C",OnlineRetail[[#This Row],[CustomerID]]&lt;&gt;""),"Yes","No")</f>
        <v>Yes</v>
      </c>
      <c r="J4144" s="4">
        <f>EOMONTH(OnlineRetail[[#This Row],[InvoiceDate]],-1)+1</f>
        <v>40634</v>
      </c>
      <c r="K4144" s="6">
        <f>OnlineRetail[[#This Row],[Quantity]]*OnlineRetail[[#This Row],[UnitPrice]]</f>
        <v>20.34</v>
      </c>
      <c r="L4144" t="str">
        <f t="shared" si="64"/>
        <v>14217|Apr-2011</v>
      </c>
    </row>
    <row r="4145" spans="1:12">
      <c r="A4145">
        <v>556105</v>
      </c>
      <c r="B4145" t="s">
        <v>28</v>
      </c>
      <c r="C4145" t="s">
        <v>14</v>
      </c>
      <c r="D4145">
        <v>16</v>
      </c>
      <c r="E4145" s="1">
        <v>40640.588888888888</v>
      </c>
      <c r="F4145">
        <v>7.95</v>
      </c>
      <c r="G4145">
        <v>13654</v>
      </c>
      <c r="H4145" t="s">
        <v>10</v>
      </c>
      <c r="I4145" t="str">
        <f>IF(AND(LEFT(OnlineRetail[[#This Row],[InvoiceNo]],1)&lt;&gt;"C",OnlineRetail[[#This Row],[CustomerID]]&lt;&gt;""),"Yes","No")</f>
        <v>Yes</v>
      </c>
      <c r="J4145" s="4">
        <f>EOMONTH(OnlineRetail[[#This Row],[InvoiceDate]],-1)+1</f>
        <v>40634</v>
      </c>
      <c r="K4145" s="6">
        <f>OnlineRetail[[#This Row],[Quantity]]*OnlineRetail[[#This Row],[UnitPrice]]</f>
        <v>127.2</v>
      </c>
      <c r="L4145" t="str">
        <f t="shared" si="64"/>
        <v>13654|Apr-2011</v>
      </c>
    </row>
    <row r="4146" spans="1:12">
      <c r="A4146">
        <v>545639</v>
      </c>
      <c r="B4146" t="s">
        <v>113</v>
      </c>
      <c r="C4146" t="s">
        <v>16</v>
      </c>
      <c r="D4146">
        <v>11</v>
      </c>
      <c r="E4146" s="1">
        <v>40640.599305555559</v>
      </c>
      <c r="F4146">
        <v>7.95</v>
      </c>
      <c r="G4146">
        <v>13313</v>
      </c>
      <c r="H4146" t="s">
        <v>10</v>
      </c>
      <c r="I4146" t="str">
        <f>IF(AND(LEFT(OnlineRetail[[#This Row],[InvoiceNo]],1)&lt;&gt;"C",OnlineRetail[[#This Row],[CustomerID]]&lt;&gt;""),"Yes","No")</f>
        <v>Yes</v>
      </c>
      <c r="J4146" s="4">
        <f>EOMONTH(OnlineRetail[[#This Row],[InvoiceDate]],-1)+1</f>
        <v>40634</v>
      </c>
      <c r="K4146" s="6">
        <f>OnlineRetail[[#This Row],[Quantity]]*OnlineRetail[[#This Row],[UnitPrice]]</f>
        <v>87.45</v>
      </c>
      <c r="L4146" t="str">
        <f t="shared" si="64"/>
        <v>13313|Apr-2011</v>
      </c>
    </row>
    <row r="4147" spans="1:12">
      <c r="A4147">
        <v>554869</v>
      </c>
      <c r="B4147" t="s">
        <v>98</v>
      </c>
      <c r="C4147" t="s">
        <v>24</v>
      </c>
      <c r="D4147">
        <v>22</v>
      </c>
      <c r="E4147" s="1">
        <v>40640.602083333331</v>
      </c>
      <c r="F4147">
        <v>1.65</v>
      </c>
      <c r="G4147">
        <v>14063</v>
      </c>
      <c r="H4147" t="s">
        <v>10</v>
      </c>
      <c r="I4147" t="str">
        <f>IF(AND(LEFT(OnlineRetail[[#This Row],[InvoiceNo]],1)&lt;&gt;"C",OnlineRetail[[#This Row],[CustomerID]]&lt;&gt;""),"Yes","No")</f>
        <v>Yes</v>
      </c>
      <c r="J4147" s="4">
        <f>EOMONTH(OnlineRetail[[#This Row],[InvoiceDate]],-1)+1</f>
        <v>40634</v>
      </c>
      <c r="K4147" s="6">
        <f>OnlineRetail[[#This Row],[Quantity]]*OnlineRetail[[#This Row],[UnitPrice]]</f>
        <v>36.299999999999997</v>
      </c>
      <c r="L4147" t="str">
        <f t="shared" si="64"/>
        <v>14063|Apr-2011</v>
      </c>
    </row>
    <row r="4148" spans="1:12">
      <c r="A4148">
        <v>554541</v>
      </c>
      <c r="B4148" t="s">
        <v>65</v>
      </c>
      <c r="C4148" t="s">
        <v>14</v>
      </c>
      <c r="D4148">
        <v>5</v>
      </c>
      <c r="E4148" s="1">
        <v>40640.604861111111</v>
      </c>
      <c r="F4148">
        <v>7.95</v>
      </c>
      <c r="G4148">
        <v>13203</v>
      </c>
      <c r="H4148" t="s">
        <v>10</v>
      </c>
      <c r="I4148" t="str">
        <f>IF(AND(LEFT(OnlineRetail[[#This Row],[InvoiceNo]],1)&lt;&gt;"C",OnlineRetail[[#This Row],[CustomerID]]&lt;&gt;""),"Yes","No")</f>
        <v>Yes</v>
      </c>
      <c r="J4148" s="4">
        <f>EOMONTH(OnlineRetail[[#This Row],[InvoiceDate]],-1)+1</f>
        <v>40634</v>
      </c>
      <c r="K4148" s="6">
        <f>OnlineRetail[[#This Row],[Quantity]]*OnlineRetail[[#This Row],[UnitPrice]]</f>
        <v>39.75</v>
      </c>
      <c r="L4148" t="str">
        <f t="shared" si="64"/>
        <v>13203|Apr-2011</v>
      </c>
    </row>
    <row r="4149" spans="1:12">
      <c r="A4149">
        <v>553024</v>
      </c>
      <c r="B4149" t="s">
        <v>151</v>
      </c>
      <c r="C4149" t="s">
        <v>50</v>
      </c>
      <c r="D4149">
        <v>14</v>
      </c>
      <c r="E4149" s="1">
        <v>40640.609722222223</v>
      </c>
      <c r="F4149">
        <v>1.65</v>
      </c>
      <c r="G4149">
        <v>13044</v>
      </c>
      <c r="H4149" t="s">
        <v>10</v>
      </c>
      <c r="I4149" t="str">
        <f>IF(AND(LEFT(OnlineRetail[[#This Row],[InvoiceNo]],1)&lt;&gt;"C",OnlineRetail[[#This Row],[CustomerID]]&lt;&gt;""),"Yes","No")</f>
        <v>Yes</v>
      </c>
      <c r="J4149" s="4">
        <f>EOMONTH(OnlineRetail[[#This Row],[InvoiceDate]],-1)+1</f>
        <v>40634</v>
      </c>
      <c r="K4149" s="6">
        <f>OnlineRetail[[#This Row],[Quantity]]*OnlineRetail[[#This Row],[UnitPrice]]</f>
        <v>23.099999999999998</v>
      </c>
      <c r="L4149" t="str">
        <f t="shared" si="64"/>
        <v>13044|Apr-2011</v>
      </c>
    </row>
    <row r="4150" spans="1:12">
      <c r="A4150">
        <v>538121</v>
      </c>
      <c r="B4150" t="s">
        <v>49</v>
      </c>
      <c r="C4150" t="s">
        <v>40</v>
      </c>
      <c r="D4150">
        <v>2</v>
      </c>
      <c r="E4150" s="1">
        <v>40640.62222222222</v>
      </c>
      <c r="F4150">
        <v>3.39</v>
      </c>
      <c r="G4150">
        <v>13321</v>
      </c>
      <c r="H4150" t="s">
        <v>17</v>
      </c>
      <c r="I4150" t="str">
        <f>IF(AND(LEFT(OnlineRetail[[#This Row],[InvoiceNo]],1)&lt;&gt;"C",OnlineRetail[[#This Row],[CustomerID]]&lt;&gt;""),"Yes","No")</f>
        <v>Yes</v>
      </c>
      <c r="J4150" s="4">
        <f>EOMONTH(OnlineRetail[[#This Row],[InvoiceDate]],-1)+1</f>
        <v>40634</v>
      </c>
      <c r="K4150" s="6">
        <f>OnlineRetail[[#This Row],[Quantity]]*OnlineRetail[[#This Row],[UnitPrice]]</f>
        <v>6.78</v>
      </c>
      <c r="L4150" t="str">
        <f t="shared" si="64"/>
        <v>13321|Apr-2011</v>
      </c>
    </row>
    <row r="4151" spans="1:12">
      <c r="A4151">
        <v>538102</v>
      </c>
      <c r="B4151" t="s">
        <v>212</v>
      </c>
      <c r="C4151" t="s">
        <v>19</v>
      </c>
      <c r="D4151">
        <v>24</v>
      </c>
      <c r="E4151" s="1">
        <v>40640.626388888893</v>
      </c>
      <c r="F4151">
        <v>1.25</v>
      </c>
      <c r="G4151">
        <v>12512</v>
      </c>
      <c r="H4151" t="s">
        <v>10</v>
      </c>
      <c r="I4151" t="str">
        <f>IF(AND(LEFT(OnlineRetail[[#This Row],[InvoiceNo]],1)&lt;&gt;"C",OnlineRetail[[#This Row],[CustomerID]]&lt;&gt;""),"Yes","No")</f>
        <v>Yes</v>
      </c>
      <c r="J4151" s="4">
        <f>EOMONTH(OnlineRetail[[#This Row],[InvoiceDate]],-1)+1</f>
        <v>40634</v>
      </c>
      <c r="K4151" s="6">
        <f>OnlineRetail[[#This Row],[Quantity]]*OnlineRetail[[#This Row],[UnitPrice]]</f>
        <v>30</v>
      </c>
      <c r="L4151" t="str">
        <f t="shared" si="64"/>
        <v>12512|Apr-2011</v>
      </c>
    </row>
    <row r="4152" spans="1:12">
      <c r="A4152">
        <v>544861</v>
      </c>
      <c r="B4152" t="s">
        <v>71</v>
      </c>
      <c r="C4152" t="s">
        <v>16</v>
      </c>
      <c r="D4152">
        <v>10</v>
      </c>
      <c r="E4152" s="1">
        <v>40640.640972222223</v>
      </c>
      <c r="F4152">
        <v>4.25</v>
      </c>
      <c r="G4152">
        <v>12940</v>
      </c>
      <c r="H4152" t="s">
        <v>10</v>
      </c>
      <c r="I4152" t="str">
        <f>IF(AND(LEFT(OnlineRetail[[#This Row],[InvoiceNo]],1)&lt;&gt;"C",OnlineRetail[[#This Row],[CustomerID]]&lt;&gt;""),"Yes","No")</f>
        <v>Yes</v>
      </c>
      <c r="J4152" s="4">
        <f>EOMONTH(OnlineRetail[[#This Row],[InvoiceDate]],-1)+1</f>
        <v>40634</v>
      </c>
      <c r="K4152" s="6">
        <f>OnlineRetail[[#This Row],[Quantity]]*OnlineRetail[[#This Row],[UnitPrice]]</f>
        <v>42.5</v>
      </c>
      <c r="L4152" t="str">
        <f t="shared" si="64"/>
        <v>12940|Apr-2011</v>
      </c>
    </row>
    <row r="4153" spans="1:12">
      <c r="A4153">
        <v>543684</v>
      </c>
      <c r="B4153" t="s">
        <v>55</v>
      </c>
      <c r="C4153" t="s">
        <v>9</v>
      </c>
      <c r="D4153">
        <v>21</v>
      </c>
      <c r="E4153" s="1">
        <v>40640.652777777781</v>
      </c>
      <c r="F4153">
        <v>2.5499999999999998</v>
      </c>
      <c r="G4153">
        <v>14345</v>
      </c>
      <c r="H4153" t="s">
        <v>10</v>
      </c>
      <c r="I4153" t="str">
        <f>IF(AND(LEFT(OnlineRetail[[#This Row],[InvoiceNo]],1)&lt;&gt;"C",OnlineRetail[[#This Row],[CustomerID]]&lt;&gt;""),"Yes","No")</f>
        <v>Yes</v>
      </c>
      <c r="J4153" s="4">
        <f>EOMONTH(OnlineRetail[[#This Row],[InvoiceDate]],-1)+1</f>
        <v>40634</v>
      </c>
      <c r="K4153" s="6">
        <f>OnlineRetail[[#This Row],[Quantity]]*OnlineRetail[[#This Row],[UnitPrice]]</f>
        <v>53.55</v>
      </c>
      <c r="L4153" t="str">
        <f t="shared" si="64"/>
        <v>14345|Apr-2011</v>
      </c>
    </row>
    <row r="4154" spans="1:12">
      <c r="A4154">
        <v>546611</v>
      </c>
      <c r="B4154" t="s">
        <v>63</v>
      </c>
      <c r="C4154" t="s">
        <v>24</v>
      </c>
      <c r="D4154">
        <v>6</v>
      </c>
      <c r="E4154" s="1">
        <v>40640.665277777778</v>
      </c>
      <c r="F4154">
        <v>9.9499999999999993</v>
      </c>
      <c r="G4154">
        <v>13917</v>
      </c>
      <c r="H4154" t="s">
        <v>10</v>
      </c>
      <c r="I4154" t="str">
        <f>IF(AND(LEFT(OnlineRetail[[#This Row],[InvoiceNo]],1)&lt;&gt;"C",OnlineRetail[[#This Row],[CustomerID]]&lt;&gt;""),"Yes","No")</f>
        <v>Yes</v>
      </c>
      <c r="J4154" s="4">
        <f>EOMONTH(OnlineRetail[[#This Row],[InvoiceDate]],-1)+1</f>
        <v>40634</v>
      </c>
      <c r="K4154" s="6">
        <f>OnlineRetail[[#This Row],[Quantity]]*OnlineRetail[[#This Row],[UnitPrice]]</f>
        <v>59.699999999999996</v>
      </c>
      <c r="L4154" t="str">
        <f t="shared" si="64"/>
        <v>13917|Apr-2011</v>
      </c>
    </row>
    <row r="4155" spans="1:12">
      <c r="A4155">
        <v>541215</v>
      </c>
      <c r="B4155" t="s">
        <v>101</v>
      </c>
      <c r="C4155" t="s">
        <v>29</v>
      </c>
      <c r="D4155">
        <v>11</v>
      </c>
      <c r="E4155" s="1">
        <v>40640.67083333333</v>
      </c>
      <c r="F4155">
        <v>4.25</v>
      </c>
      <c r="G4155">
        <v>14011</v>
      </c>
      <c r="H4155" t="s">
        <v>36</v>
      </c>
      <c r="I4155" t="str">
        <f>IF(AND(LEFT(OnlineRetail[[#This Row],[InvoiceNo]],1)&lt;&gt;"C",OnlineRetail[[#This Row],[CustomerID]]&lt;&gt;""),"Yes","No")</f>
        <v>Yes</v>
      </c>
      <c r="J4155" s="4">
        <f>EOMONTH(OnlineRetail[[#This Row],[InvoiceDate]],-1)+1</f>
        <v>40634</v>
      </c>
      <c r="K4155" s="6">
        <f>OnlineRetail[[#This Row],[Quantity]]*OnlineRetail[[#This Row],[UnitPrice]]</f>
        <v>46.75</v>
      </c>
      <c r="L4155" t="str">
        <f t="shared" si="64"/>
        <v>14011|Apr-2011</v>
      </c>
    </row>
    <row r="4156" spans="1:12">
      <c r="A4156">
        <v>556214</v>
      </c>
      <c r="B4156" t="s">
        <v>247</v>
      </c>
      <c r="C4156" t="s">
        <v>62</v>
      </c>
      <c r="D4156">
        <v>7</v>
      </c>
      <c r="E4156" s="1">
        <v>40640.678472222222</v>
      </c>
      <c r="F4156">
        <v>3.39</v>
      </c>
      <c r="G4156">
        <v>13106</v>
      </c>
      <c r="H4156" t="s">
        <v>31</v>
      </c>
      <c r="I4156" t="str">
        <f>IF(AND(LEFT(OnlineRetail[[#This Row],[InvoiceNo]],1)&lt;&gt;"C",OnlineRetail[[#This Row],[CustomerID]]&lt;&gt;""),"Yes","No")</f>
        <v>Yes</v>
      </c>
      <c r="J4156" s="4">
        <f>EOMONTH(OnlineRetail[[#This Row],[InvoiceDate]],-1)+1</f>
        <v>40634</v>
      </c>
      <c r="K4156" s="6">
        <f>OnlineRetail[[#This Row],[Quantity]]*OnlineRetail[[#This Row],[UnitPrice]]</f>
        <v>23.73</v>
      </c>
      <c r="L4156" t="str">
        <f t="shared" si="64"/>
        <v>13106|Apr-2011</v>
      </c>
    </row>
    <row r="4157" spans="1:12">
      <c r="A4157">
        <v>555651</v>
      </c>
      <c r="B4157" t="s">
        <v>250</v>
      </c>
      <c r="C4157" t="s">
        <v>46</v>
      </c>
      <c r="D4157">
        <v>19</v>
      </c>
      <c r="E4157" s="1">
        <v>40640.692361111112</v>
      </c>
      <c r="F4157">
        <v>4.25</v>
      </c>
      <c r="G4157">
        <v>13823</v>
      </c>
      <c r="H4157" t="s">
        <v>10</v>
      </c>
      <c r="I4157" t="str">
        <f>IF(AND(LEFT(OnlineRetail[[#This Row],[InvoiceNo]],1)&lt;&gt;"C",OnlineRetail[[#This Row],[CustomerID]]&lt;&gt;""),"Yes","No")</f>
        <v>Yes</v>
      </c>
      <c r="J4157" s="4">
        <f>EOMONTH(OnlineRetail[[#This Row],[InvoiceDate]],-1)+1</f>
        <v>40634</v>
      </c>
      <c r="K4157" s="6">
        <f>OnlineRetail[[#This Row],[Quantity]]*OnlineRetail[[#This Row],[UnitPrice]]</f>
        <v>80.75</v>
      </c>
      <c r="L4157" t="str">
        <f t="shared" si="64"/>
        <v>13823|Apr-2011</v>
      </c>
    </row>
    <row r="4158" spans="1:12">
      <c r="A4158">
        <v>550428</v>
      </c>
      <c r="B4158" t="s">
        <v>145</v>
      </c>
      <c r="C4158" t="s">
        <v>14</v>
      </c>
      <c r="D4158">
        <v>21</v>
      </c>
      <c r="E4158" s="1">
        <v>40640.708333333343</v>
      </c>
      <c r="F4158">
        <v>3.39</v>
      </c>
      <c r="G4158">
        <v>14319</v>
      </c>
      <c r="H4158" t="s">
        <v>10</v>
      </c>
      <c r="I4158" t="str">
        <f>IF(AND(LEFT(OnlineRetail[[#This Row],[InvoiceNo]],1)&lt;&gt;"C",OnlineRetail[[#This Row],[CustomerID]]&lt;&gt;""),"Yes","No")</f>
        <v>Yes</v>
      </c>
      <c r="J4158" s="4">
        <f>EOMONTH(OnlineRetail[[#This Row],[InvoiceDate]],-1)+1</f>
        <v>40634</v>
      </c>
      <c r="K4158" s="6">
        <f>OnlineRetail[[#This Row],[Quantity]]*OnlineRetail[[#This Row],[UnitPrice]]</f>
        <v>71.19</v>
      </c>
      <c r="L4158" t="str">
        <f t="shared" si="64"/>
        <v>14319|Apr-2011</v>
      </c>
    </row>
    <row r="4159" spans="1:12">
      <c r="A4159">
        <v>549188</v>
      </c>
      <c r="B4159" t="s">
        <v>97</v>
      </c>
      <c r="C4159" t="s">
        <v>29</v>
      </c>
      <c r="D4159">
        <v>17</v>
      </c>
      <c r="E4159" s="1">
        <v>40640.722916666673</v>
      </c>
      <c r="F4159">
        <v>9.9499999999999993</v>
      </c>
      <c r="G4159">
        <v>12472</v>
      </c>
      <c r="H4159" t="s">
        <v>10</v>
      </c>
      <c r="I4159" t="str">
        <f>IF(AND(LEFT(OnlineRetail[[#This Row],[InvoiceNo]],1)&lt;&gt;"C",OnlineRetail[[#This Row],[CustomerID]]&lt;&gt;""),"Yes","No")</f>
        <v>Yes</v>
      </c>
      <c r="J4159" s="4">
        <f>EOMONTH(OnlineRetail[[#This Row],[InvoiceDate]],-1)+1</f>
        <v>40634</v>
      </c>
      <c r="K4159" s="6">
        <f>OnlineRetail[[#This Row],[Quantity]]*OnlineRetail[[#This Row],[UnitPrice]]</f>
        <v>169.14999999999998</v>
      </c>
      <c r="L4159" t="str">
        <f t="shared" si="64"/>
        <v>12472|Apr-2011</v>
      </c>
    </row>
    <row r="4160" spans="1:12">
      <c r="A4160">
        <v>539463</v>
      </c>
      <c r="B4160" t="s">
        <v>206</v>
      </c>
      <c r="C4160" t="s">
        <v>39</v>
      </c>
      <c r="D4160">
        <v>11</v>
      </c>
      <c r="E4160" s="1">
        <v>40640.726388888892</v>
      </c>
      <c r="F4160">
        <v>4.25</v>
      </c>
      <c r="G4160">
        <v>13924</v>
      </c>
      <c r="H4160" t="s">
        <v>10</v>
      </c>
      <c r="I4160" t="str">
        <f>IF(AND(LEFT(OnlineRetail[[#This Row],[InvoiceNo]],1)&lt;&gt;"C",OnlineRetail[[#This Row],[CustomerID]]&lt;&gt;""),"Yes","No")</f>
        <v>Yes</v>
      </c>
      <c r="J4160" s="4">
        <f>EOMONTH(OnlineRetail[[#This Row],[InvoiceDate]],-1)+1</f>
        <v>40634</v>
      </c>
      <c r="K4160" s="6">
        <f>OnlineRetail[[#This Row],[Quantity]]*OnlineRetail[[#This Row],[UnitPrice]]</f>
        <v>46.75</v>
      </c>
      <c r="L4160" t="str">
        <f t="shared" si="64"/>
        <v>13924|Apr-2011</v>
      </c>
    </row>
    <row r="4161" spans="1:12">
      <c r="A4161">
        <v>540223</v>
      </c>
      <c r="B4161" t="s">
        <v>279</v>
      </c>
      <c r="C4161" t="s">
        <v>50</v>
      </c>
      <c r="D4161">
        <v>23</v>
      </c>
      <c r="E4161" s="1">
        <v>40640.727777777778</v>
      </c>
      <c r="F4161">
        <v>2.1</v>
      </c>
      <c r="G4161">
        <v>13987</v>
      </c>
      <c r="H4161" t="s">
        <v>10</v>
      </c>
      <c r="I4161" t="str">
        <f>IF(AND(LEFT(OnlineRetail[[#This Row],[InvoiceNo]],1)&lt;&gt;"C",OnlineRetail[[#This Row],[CustomerID]]&lt;&gt;""),"Yes","No")</f>
        <v>Yes</v>
      </c>
      <c r="J4161" s="4">
        <f>EOMONTH(OnlineRetail[[#This Row],[InvoiceDate]],-1)+1</f>
        <v>40634</v>
      </c>
      <c r="K4161" s="6">
        <f>OnlineRetail[[#This Row],[Quantity]]*OnlineRetail[[#This Row],[UnitPrice]]</f>
        <v>48.300000000000004</v>
      </c>
      <c r="L4161" t="str">
        <f t="shared" si="64"/>
        <v>13987|Apr-2011</v>
      </c>
    </row>
    <row r="4162" spans="1:12">
      <c r="A4162">
        <v>555743</v>
      </c>
      <c r="B4162" t="s">
        <v>289</v>
      </c>
      <c r="C4162" t="s">
        <v>21</v>
      </c>
      <c r="D4162">
        <v>15</v>
      </c>
      <c r="E4162" s="1">
        <v>40640.730555555558</v>
      </c>
      <c r="F4162">
        <v>4.95</v>
      </c>
      <c r="G4162">
        <v>13524</v>
      </c>
      <c r="H4162" t="s">
        <v>10</v>
      </c>
      <c r="I4162" t="str">
        <f>IF(AND(LEFT(OnlineRetail[[#This Row],[InvoiceNo]],1)&lt;&gt;"C",OnlineRetail[[#This Row],[CustomerID]]&lt;&gt;""),"Yes","No")</f>
        <v>Yes</v>
      </c>
      <c r="J4162" s="4">
        <f>EOMONTH(OnlineRetail[[#This Row],[InvoiceDate]],-1)+1</f>
        <v>40634</v>
      </c>
      <c r="K4162" s="6">
        <f>OnlineRetail[[#This Row],[Quantity]]*OnlineRetail[[#This Row],[UnitPrice]]</f>
        <v>74.25</v>
      </c>
      <c r="L4162" t="str">
        <f t="shared" ref="L4162:L4225" si="65">IF(I4162="Yes",G4162&amp;"|"&amp;TEXT(J4162,"mmm-yyyy"),"")</f>
        <v>13524|Apr-2011</v>
      </c>
    </row>
    <row r="4163" spans="1:12">
      <c r="A4163">
        <v>555621</v>
      </c>
      <c r="B4163" t="s">
        <v>275</v>
      </c>
      <c r="C4163" t="s">
        <v>53</v>
      </c>
      <c r="D4163">
        <v>17</v>
      </c>
      <c r="E4163" s="1">
        <v>40640.734027777777</v>
      </c>
      <c r="F4163">
        <v>4.95</v>
      </c>
      <c r="G4163">
        <v>13819</v>
      </c>
      <c r="H4163" t="s">
        <v>10</v>
      </c>
      <c r="I4163" t="str">
        <f>IF(AND(LEFT(OnlineRetail[[#This Row],[InvoiceNo]],1)&lt;&gt;"C",OnlineRetail[[#This Row],[CustomerID]]&lt;&gt;""),"Yes","No")</f>
        <v>Yes</v>
      </c>
      <c r="J4163" s="4">
        <f>EOMONTH(OnlineRetail[[#This Row],[InvoiceDate]],-1)+1</f>
        <v>40634</v>
      </c>
      <c r="K4163" s="6">
        <f>OnlineRetail[[#This Row],[Quantity]]*OnlineRetail[[#This Row],[UnitPrice]]</f>
        <v>84.15</v>
      </c>
      <c r="L4163" t="str">
        <f t="shared" si="65"/>
        <v>13819|Apr-2011</v>
      </c>
    </row>
    <row r="4164" spans="1:12">
      <c r="A4164">
        <v>544589</v>
      </c>
      <c r="B4164" t="s">
        <v>23</v>
      </c>
      <c r="C4164" t="s">
        <v>48</v>
      </c>
      <c r="D4164">
        <v>18</v>
      </c>
      <c r="E4164" s="1">
        <v>40640.781944444447</v>
      </c>
      <c r="F4164">
        <v>2.1</v>
      </c>
      <c r="G4164">
        <v>14217</v>
      </c>
      <c r="H4164" t="s">
        <v>10</v>
      </c>
      <c r="I4164" t="str">
        <f>IF(AND(LEFT(OnlineRetail[[#This Row],[InvoiceNo]],1)&lt;&gt;"C",OnlineRetail[[#This Row],[CustomerID]]&lt;&gt;""),"Yes","No")</f>
        <v>Yes</v>
      </c>
      <c r="J4164" s="4">
        <f>EOMONTH(OnlineRetail[[#This Row],[InvoiceDate]],-1)+1</f>
        <v>40634</v>
      </c>
      <c r="K4164" s="6">
        <f>OnlineRetail[[#This Row],[Quantity]]*OnlineRetail[[#This Row],[UnitPrice]]</f>
        <v>37.800000000000004</v>
      </c>
      <c r="L4164" t="str">
        <f t="shared" si="65"/>
        <v>14217|Apr-2011</v>
      </c>
    </row>
    <row r="4165" spans="1:12">
      <c r="A4165">
        <v>539264</v>
      </c>
      <c r="B4165" t="s">
        <v>236</v>
      </c>
      <c r="C4165" t="s">
        <v>50</v>
      </c>
      <c r="D4165">
        <v>14</v>
      </c>
      <c r="E4165" s="1">
        <v>40640.782638888893</v>
      </c>
      <c r="F4165">
        <v>3.39</v>
      </c>
      <c r="G4165">
        <v>13868</v>
      </c>
      <c r="H4165" t="s">
        <v>10</v>
      </c>
      <c r="I4165" t="str">
        <f>IF(AND(LEFT(OnlineRetail[[#This Row],[InvoiceNo]],1)&lt;&gt;"C",OnlineRetail[[#This Row],[CustomerID]]&lt;&gt;""),"Yes","No")</f>
        <v>Yes</v>
      </c>
      <c r="J4165" s="4">
        <f>EOMONTH(OnlineRetail[[#This Row],[InvoiceDate]],-1)+1</f>
        <v>40634</v>
      </c>
      <c r="K4165" s="6">
        <f>OnlineRetail[[#This Row],[Quantity]]*OnlineRetail[[#This Row],[UnitPrice]]</f>
        <v>47.46</v>
      </c>
      <c r="L4165" t="str">
        <f t="shared" si="65"/>
        <v>13868|Apr-2011</v>
      </c>
    </row>
    <row r="4166" spans="1:12">
      <c r="A4166">
        <v>548272</v>
      </c>
      <c r="B4166" t="s">
        <v>55</v>
      </c>
      <c r="C4166" t="s">
        <v>16</v>
      </c>
      <c r="D4166">
        <v>9</v>
      </c>
      <c r="E4166" s="1">
        <v>40640.804166666669</v>
      </c>
      <c r="F4166">
        <v>3.39</v>
      </c>
      <c r="G4166">
        <v>13302</v>
      </c>
      <c r="H4166" t="s">
        <v>10</v>
      </c>
      <c r="I4166" t="str">
        <f>IF(AND(LEFT(OnlineRetail[[#This Row],[InvoiceNo]],1)&lt;&gt;"C",OnlineRetail[[#This Row],[CustomerID]]&lt;&gt;""),"Yes","No")</f>
        <v>Yes</v>
      </c>
      <c r="J4166" s="4">
        <f>EOMONTH(OnlineRetail[[#This Row],[InvoiceDate]],-1)+1</f>
        <v>40634</v>
      </c>
      <c r="K4166" s="6">
        <f>OnlineRetail[[#This Row],[Quantity]]*OnlineRetail[[#This Row],[UnitPrice]]</f>
        <v>30.51</v>
      </c>
      <c r="L4166" t="str">
        <f t="shared" si="65"/>
        <v>13302|Apr-2011</v>
      </c>
    </row>
    <row r="4167" spans="1:12">
      <c r="A4167">
        <v>543440</v>
      </c>
      <c r="B4167" t="s">
        <v>103</v>
      </c>
      <c r="C4167" t="s">
        <v>72</v>
      </c>
      <c r="D4167">
        <v>20</v>
      </c>
      <c r="E4167" s="1">
        <v>40640.8125</v>
      </c>
      <c r="F4167">
        <v>5.95</v>
      </c>
      <c r="G4167">
        <v>12377</v>
      </c>
      <c r="H4167" t="s">
        <v>22</v>
      </c>
      <c r="I4167" t="str">
        <f>IF(AND(LEFT(OnlineRetail[[#This Row],[InvoiceNo]],1)&lt;&gt;"C",OnlineRetail[[#This Row],[CustomerID]]&lt;&gt;""),"Yes","No")</f>
        <v>Yes</v>
      </c>
      <c r="J4167" s="4">
        <f>EOMONTH(OnlineRetail[[#This Row],[InvoiceDate]],-1)+1</f>
        <v>40634</v>
      </c>
      <c r="K4167" s="6">
        <f>OnlineRetail[[#This Row],[Quantity]]*OnlineRetail[[#This Row],[UnitPrice]]</f>
        <v>119</v>
      </c>
      <c r="L4167" t="str">
        <f t="shared" si="65"/>
        <v>12377|Apr-2011</v>
      </c>
    </row>
    <row r="4168" spans="1:12">
      <c r="A4168">
        <v>551057</v>
      </c>
      <c r="B4168" t="s">
        <v>168</v>
      </c>
      <c r="C4168" t="s">
        <v>42</v>
      </c>
      <c r="D4168">
        <v>5</v>
      </c>
      <c r="E4168" s="1">
        <v>40640.815972222219</v>
      </c>
      <c r="F4168">
        <v>4.95</v>
      </c>
      <c r="G4168">
        <v>14315</v>
      </c>
      <c r="H4168" t="s">
        <v>10</v>
      </c>
      <c r="I4168" t="str">
        <f>IF(AND(LEFT(OnlineRetail[[#This Row],[InvoiceNo]],1)&lt;&gt;"C",OnlineRetail[[#This Row],[CustomerID]]&lt;&gt;""),"Yes","No")</f>
        <v>Yes</v>
      </c>
      <c r="J4168" s="4">
        <f>EOMONTH(OnlineRetail[[#This Row],[InvoiceDate]],-1)+1</f>
        <v>40634</v>
      </c>
      <c r="K4168" s="6">
        <f>OnlineRetail[[#This Row],[Quantity]]*OnlineRetail[[#This Row],[UnitPrice]]</f>
        <v>24.75</v>
      </c>
      <c r="L4168" t="str">
        <f t="shared" si="65"/>
        <v>14315|Apr-2011</v>
      </c>
    </row>
    <row r="4169" spans="1:12">
      <c r="A4169">
        <v>556188</v>
      </c>
      <c r="B4169" t="s">
        <v>175</v>
      </c>
      <c r="C4169" t="s">
        <v>19</v>
      </c>
      <c r="D4169">
        <v>5</v>
      </c>
      <c r="E4169" s="1">
        <v>40640.819444444453</v>
      </c>
      <c r="F4169">
        <v>1.65</v>
      </c>
      <c r="G4169">
        <v>12744</v>
      </c>
      <c r="H4169" t="s">
        <v>10</v>
      </c>
      <c r="I4169" t="str">
        <f>IF(AND(LEFT(OnlineRetail[[#This Row],[InvoiceNo]],1)&lt;&gt;"C",OnlineRetail[[#This Row],[CustomerID]]&lt;&gt;""),"Yes","No")</f>
        <v>Yes</v>
      </c>
      <c r="J4169" s="4">
        <f>EOMONTH(OnlineRetail[[#This Row],[InvoiceDate]],-1)+1</f>
        <v>40634</v>
      </c>
      <c r="K4169" s="6">
        <f>OnlineRetail[[#This Row],[Quantity]]*OnlineRetail[[#This Row],[UnitPrice]]</f>
        <v>8.25</v>
      </c>
      <c r="L4169" t="str">
        <f t="shared" si="65"/>
        <v>12744|Apr-2011</v>
      </c>
    </row>
    <row r="4170" spans="1:12">
      <c r="A4170">
        <v>537403</v>
      </c>
      <c r="B4170" t="s">
        <v>137</v>
      </c>
      <c r="C4170" t="s">
        <v>29</v>
      </c>
      <c r="D4170">
        <v>22</v>
      </c>
      <c r="E4170" s="1">
        <v>40640.823611111111</v>
      </c>
      <c r="F4170">
        <v>2.5499999999999998</v>
      </c>
      <c r="G4170">
        <v>13414</v>
      </c>
      <c r="H4170" t="s">
        <v>10</v>
      </c>
      <c r="I4170" t="str">
        <f>IF(AND(LEFT(OnlineRetail[[#This Row],[InvoiceNo]],1)&lt;&gt;"C",OnlineRetail[[#This Row],[CustomerID]]&lt;&gt;""),"Yes","No")</f>
        <v>Yes</v>
      </c>
      <c r="J4170" s="4">
        <f>EOMONTH(OnlineRetail[[#This Row],[InvoiceDate]],-1)+1</f>
        <v>40634</v>
      </c>
      <c r="K4170" s="6">
        <f>OnlineRetail[[#This Row],[Quantity]]*OnlineRetail[[#This Row],[UnitPrice]]</f>
        <v>56.099999999999994</v>
      </c>
      <c r="L4170" t="str">
        <f t="shared" si="65"/>
        <v>13414|Apr-2011</v>
      </c>
    </row>
    <row r="4171" spans="1:12">
      <c r="A4171">
        <v>543024</v>
      </c>
      <c r="B4171" t="s">
        <v>253</v>
      </c>
      <c r="C4171" t="s">
        <v>16</v>
      </c>
      <c r="D4171">
        <v>2</v>
      </c>
      <c r="E4171" s="1">
        <v>40640.823611111111</v>
      </c>
      <c r="F4171">
        <v>3.39</v>
      </c>
      <c r="G4171">
        <v>12678</v>
      </c>
      <c r="H4171" t="s">
        <v>10</v>
      </c>
      <c r="I4171" t="str">
        <f>IF(AND(LEFT(OnlineRetail[[#This Row],[InvoiceNo]],1)&lt;&gt;"C",OnlineRetail[[#This Row],[CustomerID]]&lt;&gt;""),"Yes","No")</f>
        <v>Yes</v>
      </c>
      <c r="J4171" s="4">
        <f>EOMONTH(OnlineRetail[[#This Row],[InvoiceDate]],-1)+1</f>
        <v>40634</v>
      </c>
      <c r="K4171" s="6">
        <f>OnlineRetail[[#This Row],[Quantity]]*OnlineRetail[[#This Row],[UnitPrice]]</f>
        <v>6.78</v>
      </c>
      <c r="L4171" t="str">
        <f t="shared" si="65"/>
        <v>12678|Apr-2011</v>
      </c>
    </row>
    <row r="4172" spans="1:12">
      <c r="A4172">
        <v>551309</v>
      </c>
      <c r="B4172" t="s">
        <v>182</v>
      </c>
      <c r="C4172" t="s">
        <v>24</v>
      </c>
      <c r="D4172">
        <v>22</v>
      </c>
      <c r="E4172" s="1">
        <v>40640.824999999997</v>
      </c>
      <c r="F4172">
        <v>1.25</v>
      </c>
      <c r="G4172">
        <v>13008</v>
      </c>
      <c r="H4172" t="s">
        <v>121</v>
      </c>
      <c r="I4172" t="str">
        <f>IF(AND(LEFT(OnlineRetail[[#This Row],[InvoiceNo]],1)&lt;&gt;"C",OnlineRetail[[#This Row],[CustomerID]]&lt;&gt;""),"Yes","No")</f>
        <v>Yes</v>
      </c>
      <c r="J4172" s="4">
        <f>EOMONTH(OnlineRetail[[#This Row],[InvoiceDate]],-1)+1</f>
        <v>40634</v>
      </c>
      <c r="K4172" s="6">
        <f>OnlineRetail[[#This Row],[Quantity]]*OnlineRetail[[#This Row],[UnitPrice]]</f>
        <v>27.5</v>
      </c>
      <c r="L4172" t="str">
        <f t="shared" si="65"/>
        <v>13008|Apr-2011</v>
      </c>
    </row>
    <row r="4173" spans="1:12">
      <c r="A4173">
        <v>549456</v>
      </c>
      <c r="B4173" t="s">
        <v>262</v>
      </c>
      <c r="C4173" t="s">
        <v>40</v>
      </c>
      <c r="D4173">
        <v>6</v>
      </c>
      <c r="E4173" s="1">
        <v>40641.345138888893</v>
      </c>
      <c r="F4173">
        <v>3.39</v>
      </c>
      <c r="G4173">
        <v>14030</v>
      </c>
      <c r="H4173" t="s">
        <v>10</v>
      </c>
      <c r="I4173" t="str">
        <f>IF(AND(LEFT(OnlineRetail[[#This Row],[InvoiceNo]],1)&lt;&gt;"C",OnlineRetail[[#This Row],[CustomerID]]&lt;&gt;""),"Yes","No")</f>
        <v>Yes</v>
      </c>
      <c r="J4173" s="4">
        <f>EOMONTH(OnlineRetail[[#This Row],[InvoiceDate]],-1)+1</f>
        <v>40634</v>
      </c>
      <c r="K4173" s="6">
        <f>OnlineRetail[[#This Row],[Quantity]]*OnlineRetail[[#This Row],[UnitPrice]]</f>
        <v>20.34</v>
      </c>
      <c r="L4173" t="str">
        <f t="shared" si="65"/>
        <v>14030|Apr-2011</v>
      </c>
    </row>
    <row r="4174" spans="1:12">
      <c r="A4174">
        <v>553594</v>
      </c>
      <c r="B4174" t="s">
        <v>199</v>
      </c>
      <c r="C4174" t="s">
        <v>19</v>
      </c>
      <c r="D4174">
        <v>23</v>
      </c>
      <c r="E4174" s="1">
        <v>40641.351388888892</v>
      </c>
      <c r="F4174">
        <v>4.25</v>
      </c>
      <c r="G4174">
        <v>14236</v>
      </c>
      <c r="H4174" t="s">
        <v>10</v>
      </c>
      <c r="I4174" t="str">
        <f>IF(AND(LEFT(OnlineRetail[[#This Row],[InvoiceNo]],1)&lt;&gt;"C",OnlineRetail[[#This Row],[CustomerID]]&lt;&gt;""),"Yes","No")</f>
        <v>Yes</v>
      </c>
      <c r="J4174" s="4">
        <f>EOMONTH(OnlineRetail[[#This Row],[InvoiceDate]],-1)+1</f>
        <v>40634</v>
      </c>
      <c r="K4174" s="6">
        <f>OnlineRetail[[#This Row],[Quantity]]*OnlineRetail[[#This Row],[UnitPrice]]</f>
        <v>97.75</v>
      </c>
      <c r="L4174" t="str">
        <f t="shared" si="65"/>
        <v>14236|Apr-2011</v>
      </c>
    </row>
    <row r="4175" spans="1:12">
      <c r="A4175">
        <v>546353</v>
      </c>
      <c r="B4175" t="s">
        <v>238</v>
      </c>
      <c r="C4175" t="s">
        <v>16</v>
      </c>
      <c r="D4175">
        <v>6</v>
      </c>
      <c r="E4175" s="1">
        <v>40641.353472222218</v>
      </c>
      <c r="F4175">
        <v>1.25</v>
      </c>
      <c r="G4175">
        <v>13829</v>
      </c>
      <c r="H4175" t="s">
        <v>10</v>
      </c>
      <c r="I4175" t="str">
        <f>IF(AND(LEFT(OnlineRetail[[#This Row],[InvoiceNo]],1)&lt;&gt;"C",OnlineRetail[[#This Row],[CustomerID]]&lt;&gt;""),"Yes","No")</f>
        <v>Yes</v>
      </c>
      <c r="J4175" s="4">
        <f>EOMONTH(OnlineRetail[[#This Row],[InvoiceDate]],-1)+1</f>
        <v>40634</v>
      </c>
      <c r="K4175" s="6">
        <f>OnlineRetail[[#This Row],[Quantity]]*OnlineRetail[[#This Row],[UnitPrice]]</f>
        <v>7.5</v>
      </c>
      <c r="L4175" t="str">
        <f t="shared" si="65"/>
        <v>13829|Apr-2011</v>
      </c>
    </row>
    <row r="4176" spans="1:12">
      <c r="A4176">
        <v>555758</v>
      </c>
      <c r="B4176" t="s">
        <v>138</v>
      </c>
      <c r="C4176" t="s">
        <v>40</v>
      </c>
      <c r="D4176">
        <v>24</v>
      </c>
      <c r="E4176" s="1">
        <v>40641.354861111111</v>
      </c>
      <c r="F4176">
        <v>4.95</v>
      </c>
      <c r="G4176">
        <v>13949</v>
      </c>
      <c r="H4176" t="s">
        <v>10</v>
      </c>
      <c r="I4176" t="str">
        <f>IF(AND(LEFT(OnlineRetail[[#This Row],[InvoiceNo]],1)&lt;&gt;"C",OnlineRetail[[#This Row],[CustomerID]]&lt;&gt;""),"Yes","No")</f>
        <v>Yes</v>
      </c>
      <c r="J4176" s="4">
        <f>EOMONTH(OnlineRetail[[#This Row],[InvoiceDate]],-1)+1</f>
        <v>40634</v>
      </c>
      <c r="K4176" s="6">
        <f>OnlineRetail[[#This Row],[Quantity]]*OnlineRetail[[#This Row],[UnitPrice]]</f>
        <v>118.80000000000001</v>
      </c>
      <c r="L4176" t="str">
        <f t="shared" si="65"/>
        <v>13949|Apr-2011</v>
      </c>
    </row>
    <row r="4177" spans="1:12">
      <c r="A4177">
        <v>543179</v>
      </c>
      <c r="B4177" t="s">
        <v>297</v>
      </c>
      <c r="C4177" t="s">
        <v>39</v>
      </c>
      <c r="D4177">
        <v>5</v>
      </c>
      <c r="E4177" s="1">
        <v>40641.379861111112</v>
      </c>
      <c r="F4177">
        <v>2.5499999999999998</v>
      </c>
      <c r="G4177">
        <v>14138</v>
      </c>
      <c r="H4177" t="s">
        <v>22</v>
      </c>
      <c r="I4177" t="str">
        <f>IF(AND(LEFT(OnlineRetail[[#This Row],[InvoiceNo]],1)&lt;&gt;"C",OnlineRetail[[#This Row],[CustomerID]]&lt;&gt;""),"Yes","No")</f>
        <v>Yes</v>
      </c>
      <c r="J4177" s="4">
        <f>EOMONTH(OnlineRetail[[#This Row],[InvoiceDate]],-1)+1</f>
        <v>40634</v>
      </c>
      <c r="K4177" s="6">
        <f>OnlineRetail[[#This Row],[Quantity]]*OnlineRetail[[#This Row],[UnitPrice]]</f>
        <v>12.75</v>
      </c>
      <c r="L4177" t="str">
        <f t="shared" si="65"/>
        <v>14138|Apr-2011</v>
      </c>
    </row>
    <row r="4178" spans="1:12">
      <c r="A4178">
        <v>552566</v>
      </c>
      <c r="B4178" t="s">
        <v>234</v>
      </c>
      <c r="C4178" t="s">
        <v>83</v>
      </c>
      <c r="D4178">
        <v>7</v>
      </c>
      <c r="E4178" s="1">
        <v>40641.390972222223</v>
      </c>
      <c r="F4178">
        <v>4.25</v>
      </c>
      <c r="G4178">
        <v>12677</v>
      </c>
      <c r="H4178" t="s">
        <v>36</v>
      </c>
      <c r="I4178" t="str">
        <f>IF(AND(LEFT(OnlineRetail[[#This Row],[InvoiceNo]],1)&lt;&gt;"C",OnlineRetail[[#This Row],[CustomerID]]&lt;&gt;""),"Yes","No")</f>
        <v>Yes</v>
      </c>
      <c r="J4178" s="4">
        <f>EOMONTH(OnlineRetail[[#This Row],[InvoiceDate]],-1)+1</f>
        <v>40634</v>
      </c>
      <c r="K4178" s="6">
        <f>OnlineRetail[[#This Row],[Quantity]]*OnlineRetail[[#This Row],[UnitPrice]]</f>
        <v>29.75</v>
      </c>
      <c r="L4178" t="str">
        <f t="shared" si="65"/>
        <v>12677|Apr-2011</v>
      </c>
    </row>
    <row r="4179" spans="1:12">
      <c r="A4179">
        <v>548406</v>
      </c>
      <c r="B4179" t="s">
        <v>134</v>
      </c>
      <c r="C4179" t="s">
        <v>24</v>
      </c>
      <c r="D4179">
        <v>13</v>
      </c>
      <c r="E4179" s="1">
        <v>40641.4</v>
      </c>
      <c r="F4179">
        <v>2.1</v>
      </c>
      <c r="G4179">
        <v>12965</v>
      </c>
      <c r="H4179" t="s">
        <v>10</v>
      </c>
      <c r="I4179" t="str">
        <f>IF(AND(LEFT(OnlineRetail[[#This Row],[InvoiceNo]],1)&lt;&gt;"C",OnlineRetail[[#This Row],[CustomerID]]&lt;&gt;""),"Yes","No")</f>
        <v>Yes</v>
      </c>
      <c r="J4179" s="4">
        <f>EOMONTH(OnlineRetail[[#This Row],[InvoiceDate]],-1)+1</f>
        <v>40634</v>
      </c>
      <c r="K4179" s="6">
        <f>OnlineRetail[[#This Row],[Quantity]]*OnlineRetail[[#This Row],[UnitPrice]]</f>
        <v>27.3</v>
      </c>
      <c r="L4179" t="str">
        <f t="shared" si="65"/>
        <v>12965|Apr-2011</v>
      </c>
    </row>
    <row r="4180" spans="1:12">
      <c r="A4180">
        <v>541374</v>
      </c>
      <c r="B4180" t="s">
        <v>41</v>
      </c>
      <c r="C4180" t="s">
        <v>27</v>
      </c>
      <c r="D4180">
        <v>23</v>
      </c>
      <c r="E4180" s="1">
        <v>40641.402083333327</v>
      </c>
      <c r="F4180">
        <v>5.95</v>
      </c>
      <c r="G4180">
        <v>14085</v>
      </c>
      <c r="H4180" t="s">
        <v>10</v>
      </c>
      <c r="I4180" t="str">
        <f>IF(AND(LEFT(OnlineRetail[[#This Row],[InvoiceNo]],1)&lt;&gt;"C",OnlineRetail[[#This Row],[CustomerID]]&lt;&gt;""),"Yes","No")</f>
        <v>Yes</v>
      </c>
      <c r="J4180" s="4">
        <f>EOMONTH(OnlineRetail[[#This Row],[InvoiceDate]],-1)+1</f>
        <v>40634</v>
      </c>
      <c r="K4180" s="6">
        <f>OnlineRetail[[#This Row],[Quantity]]*OnlineRetail[[#This Row],[UnitPrice]]</f>
        <v>136.85</v>
      </c>
      <c r="L4180" t="str">
        <f t="shared" si="65"/>
        <v>14085|Apr-2011</v>
      </c>
    </row>
    <row r="4181" spans="1:12">
      <c r="A4181">
        <v>536561</v>
      </c>
      <c r="B4181" t="s">
        <v>119</v>
      </c>
      <c r="C4181" t="s">
        <v>19</v>
      </c>
      <c r="D4181">
        <v>18</v>
      </c>
      <c r="E4181" s="1">
        <v>40641.438194444447</v>
      </c>
      <c r="F4181">
        <v>2.1</v>
      </c>
      <c r="G4181">
        <v>14338</v>
      </c>
      <c r="H4181" t="s">
        <v>10</v>
      </c>
      <c r="I4181" t="str">
        <f>IF(AND(LEFT(OnlineRetail[[#This Row],[InvoiceNo]],1)&lt;&gt;"C",OnlineRetail[[#This Row],[CustomerID]]&lt;&gt;""),"Yes","No")</f>
        <v>Yes</v>
      </c>
      <c r="J4181" s="4">
        <f>EOMONTH(OnlineRetail[[#This Row],[InvoiceDate]],-1)+1</f>
        <v>40634</v>
      </c>
      <c r="K4181" s="6">
        <f>OnlineRetail[[#This Row],[Quantity]]*OnlineRetail[[#This Row],[UnitPrice]]</f>
        <v>37.800000000000004</v>
      </c>
      <c r="L4181" t="str">
        <f t="shared" si="65"/>
        <v>14338|Apr-2011</v>
      </c>
    </row>
    <row r="4182" spans="1:12">
      <c r="A4182">
        <v>541057</v>
      </c>
      <c r="B4182" t="s">
        <v>43</v>
      </c>
      <c r="C4182" t="s">
        <v>24</v>
      </c>
      <c r="D4182">
        <v>1</v>
      </c>
      <c r="E4182" s="1">
        <v>40641.441666666673</v>
      </c>
      <c r="F4182">
        <v>2.1</v>
      </c>
      <c r="G4182">
        <v>14049</v>
      </c>
      <c r="H4182" t="s">
        <v>10</v>
      </c>
      <c r="I4182" t="str">
        <f>IF(AND(LEFT(OnlineRetail[[#This Row],[InvoiceNo]],1)&lt;&gt;"C",OnlineRetail[[#This Row],[CustomerID]]&lt;&gt;""),"Yes","No")</f>
        <v>Yes</v>
      </c>
      <c r="J4182" s="4">
        <f>EOMONTH(OnlineRetail[[#This Row],[InvoiceDate]],-1)+1</f>
        <v>40634</v>
      </c>
      <c r="K4182" s="6">
        <f>OnlineRetail[[#This Row],[Quantity]]*OnlineRetail[[#This Row],[UnitPrice]]</f>
        <v>2.1</v>
      </c>
      <c r="L4182" t="str">
        <f t="shared" si="65"/>
        <v>14049|Apr-2011</v>
      </c>
    </row>
    <row r="4183" spans="1:12">
      <c r="A4183">
        <v>543320</v>
      </c>
      <c r="B4183" t="s">
        <v>272</v>
      </c>
      <c r="C4183" t="s">
        <v>40</v>
      </c>
      <c r="D4183">
        <v>18</v>
      </c>
      <c r="E4183" s="1">
        <v>40641.442361111112</v>
      </c>
      <c r="F4183">
        <v>4.95</v>
      </c>
      <c r="G4183">
        <v>14253</v>
      </c>
      <c r="H4183" t="s">
        <v>10</v>
      </c>
      <c r="I4183" t="str">
        <f>IF(AND(LEFT(OnlineRetail[[#This Row],[InvoiceNo]],1)&lt;&gt;"C",OnlineRetail[[#This Row],[CustomerID]]&lt;&gt;""),"Yes","No")</f>
        <v>Yes</v>
      </c>
      <c r="J4183" s="4">
        <f>EOMONTH(OnlineRetail[[#This Row],[InvoiceDate]],-1)+1</f>
        <v>40634</v>
      </c>
      <c r="K4183" s="6">
        <f>OnlineRetail[[#This Row],[Quantity]]*OnlineRetail[[#This Row],[UnitPrice]]</f>
        <v>89.100000000000009</v>
      </c>
      <c r="L4183" t="str">
        <f t="shared" si="65"/>
        <v>14253|Apr-2011</v>
      </c>
    </row>
    <row r="4184" spans="1:12">
      <c r="A4184">
        <v>543514</v>
      </c>
      <c r="B4184" t="s">
        <v>51</v>
      </c>
      <c r="C4184" t="s">
        <v>83</v>
      </c>
      <c r="D4184">
        <v>11</v>
      </c>
      <c r="E4184" s="1">
        <v>40641.444444444453</v>
      </c>
      <c r="F4184">
        <v>0.85</v>
      </c>
      <c r="G4184">
        <v>12691</v>
      </c>
      <c r="H4184" t="s">
        <v>10</v>
      </c>
      <c r="I4184" t="str">
        <f>IF(AND(LEFT(OnlineRetail[[#This Row],[InvoiceNo]],1)&lt;&gt;"C",OnlineRetail[[#This Row],[CustomerID]]&lt;&gt;""),"Yes","No")</f>
        <v>Yes</v>
      </c>
      <c r="J4184" s="4">
        <f>EOMONTH(OnlineRetail[[#This Row],[InvoiceDate]],-1)+1</f>
        <v>40634</v>
      </c>
      <c r="K4184" s="6">
        <f>OnlineRetail[[#This Row],[Quantity]]*OnlineRetail[[#This Row],[UnitPrice]]</f>
        <v>9.35</v>
      </c>
      <c r="L4184" t="str">
        <f t="shared" si="65"/>
        <v>12691|Apr-2011</v>
      </c>
    </row>
    <row r="4185" spans="1:12">
      <c r="A4185">
        <v>541036</v>
      </c>
      <c r="B4185" t="s">
        <v>220</v>
      </c>
      <c r="C4185" t="s">
        <v>42</v>
      </c>
      <c r="D4185">
        <v>9</v>
      </c>
      <c r="E4185" s="1">
        <v>40641.445833333331</v>
      </c>
      <c r="F4185">
        <v>3.39</v>
      </c>
      <c r="G4185">
        <v>12354</v>
      </c>
      <c r="H4185" t="s">
        <v>10</v>
      </c>
      <c r="I4185" t="str">
        <f>IF(AND(LEFT(OnlineRetail[[#This Row],[InvoiceNo]],1)&lt;&gt;"C",OnlineRetail[[#This Row],[CustomerID]]&lt;&gt;""),"Yes","No")</f>
        <v>Yes</v>
      </c>
      <c r="J4185" s="4">
        <f>EOMONTH(OnlineRetail[[#This Row],[InvoiceDate]],-1)+1</f>
        <v>40634</v>
      </c>
      <c r="K4185" s="6">
        <f>OnlineRetail[[#This Row],[Quantity]]*OnlineRetail[[#This Row],[UnitPrice]]</f>
        <v>30.51</v>
      </c>
      <c r="L4185" t="str">
        <f t="shared" si="65"/>
        <v>12354|Apr-2011</v>
      </c>
    </row>
    <row r="4186" spans="1:12">
      <c r="A4186">
        <v>536389</v>
      </c>
      <c r="B4186" t="s">
        <v>101</v>
      </c>
      <c r="C4186" t="s">
        <v>24</v>
      </c>
      <c r="D4186">
        <v>22</v>
      </c>
      <c r="E4186" s="1">
        <v>40641.459027777782</v>
      </c>
      <c r="F4186">
        <v>2.1</v>
      </c>
      <c r="G4186">
        <v>13927</v>
      </c>
      <c r="H4186" t="s">
        <v>121</v>
      </c>
      <c r="I4186" t="str">
        <f>IF(AND(LEFT(OnlineRetail[[#This Row],[InvoiceNo]],1)&lt;&gt;"C",OnlineRetail[[#This Row],[CustomerID]]&lt;&gt;""),"Yes","No")</f>
        <v>Yes</v>
      </c>
      <c r="J4186" s="4">
        <f>EOMONTH(OnlineRetail[[#This Row],[InvoiceDate]],-1)+1</f>
        <v>40634</v>
      </c>
      <c r="K4186" s="6">
        <f>OnlineRetail[[#This Row],[Quantity]]*OnlineRetail[[#This Row],[UnitPrice]]</f>
        <v>46.2</v>
      </c>
      <c r="L4186" t="str">
        <f t="shared" si="65"/>
        <v>13927|Apr-2011</v>
      </c>
    </row>
    <row r="4187" spans="1:12">
      <c r="A4187">
        <v>538147</v>
      </c>
      <c r="B4187" t="s">
        <v>56</v>
      </c>
      <c r="C4187" t="s">
        <v>50</v>
      </c>
      <c r="D4187">
        <v>22</v>
      </c>
      <c r="E4187" s="1">
        <v>40641.470138888893</v>
      </c>
      <c r="F4187">
        <v>4.25</v>
      </c>
      <c r="G4187">
        <v>13733</v>
      </c>
      <c r="H4187" t="s">
        <v>10</v>
      </c>
      <c r="I4187" t="str">
        <f>IF(AND(LEFT(OnlineRetail[[#This Row],[InvoiceNo]],1)&lt;&gt;"C",OnlineRetail[[#This Row],[CustomerID]]&lt;&gt;""),"Yes","No")</f>
        <v>Yes</v>
      </c>
      <c r="J4187" s="4">
        <f>EOMONTH(OnlineRetail[[#This Row],[InvoiceDate]],-1)+1</f>
        <v>40634</v>
      </c>
      <c r="K4187" s="6">
        <f>OnlineRetail[[#This Row],[Quantity]]*OnlineRetail[[#This Row],[UnitPrice]]</f>
        <v>93.5</v>
      </c>
      <c r="L4187" t="str">
        <f t="shared" si="65"/>
        <v>13733|Apr-2011</v>
      </c>
    </row>
    <row r="4188" spans="1:12">
      <c r="A4188">
        <v>552110</v>
      </c>
      <c r="B4188" t="s">
        <v>237</v>
      </c>
      <c r="C4188" t="s">
        <v>12</v>
      </c>
      <c r="D4188">
        <v>1</v>
      </c>
      <c r="E4188" s="1">
        <v>40641.48333333333</v>
      </c>
      <c r="F4188">
        <v>3.39</v>
      </c>
      <c r="G4188">
        <v>12831</v>
      </c>
      <c r="H4188" t="s">
        <v>10</v>
      </c>
      <c r="I4188" t="str">
        <f>IF(AND(LEFT(OnlineRetail[[#This Row],[InvoiceNo]],1)&lt;&gt;"C",OnlineRetail[[#This Row],[CustomerID]]&lt;&gt;""),"Yes","No")</f>
        <v>Yes</v>
      </c>
      <c r="J4188" s="4">
        <f>EOMONTH(OnlineRetail[[#This Row],[InvoiceDate]],-1)+1</f>
        <v>40634</v>
      </c>
      <c r="K4188" s="6">
        <f>OnlineRetail[[#This Row],[Quantity]]*OnlineRetail[[#This Row],[UnitPrice]]</f>
        <v>3.39</v>
      </c>
      <c r="L4188" t="str">
        <f t="shared" si="65"/>
        <v>12831|Apr-2011</v>
      </c>
    </row>
    <row r="4189" spans="1:12">
      <c r="A4189">
        <v>554559</v>
      </c>
      <c r="B4189" t="s">
        <v>255</v>
      </c>
      <c r="C4189" t="s">
        <v>53</v>
      </c>
      <c r="D4189">
        <v>23</v>
      </c>
      <c r="E4189" s="1">
        <v>40641.489583333343</v>
      </c>
      <c r="F4189">
        <v>2.1</v>
      </c>
      <c r="G4189">
        <v>13916</v>
      </c>
      <c r="H4189" t="s">
        <v>10</v>
      </c>
      <c r="I4189" t="str">
        <f>IF(AND(LEFT(OnlineRetail[[#This Row],[InvoiceNo]],1)&lt;&gt;"C",OnlineRetail[[#This Row],[CustomerID]]&lt;&gt;""),"Yes","No")</f>
        <v>Yes</v>
      </c>
      <c r="J4189" s="4">
        <f>EOMONTH(OnlineRetail[[#This Row],[InvoiceDate]],-1)+1</f>
        <v>40634</v>
      </c>
      <c r="K4189" s="6">
        <f>OnlineRetail[[#This Row],[Quantity]]*OnlineRetail[[#This Row],[UnitPrice]]</f>
        <v>48.300000000000004</v>
      </c>
      <c r="L4189" t="str">
        <f t="shared" si="65"/>
        <v>13916|Apr-2011</v>
      </c>
    </row>
    <row r="4190" spans="1:12">
      <c r="A4190">
        <v>536463</v>
      </c>
      <c r="B4190" t="s">
        <v>112</v>
      </c>
      <c r="C4190" t="s">
        <v>72</v>
      </c>
      <c r="D4190">
        <v>16</v>
      </c>
      <c r="E4190" s="1">
        <v>40641.513194444437</v>
      </c>
      <c r="F4190">
        <v>4.95</v>
      </c>
      <c r="G4190">
        <v>12488</v>
      </c>
      <c r="H4190" t="s">
        <v>10</v>
      </c>
      <c r="I4190" t="str">
        <f>IF(AND(LEFT(OnlineRetail[[#This Row],[InvoiceNo]],1)&lt;&gt;"C",OnlineRetail[[#This Row],[CustomerID]]&lt;&gt;""),"Yes","No")</f>
        <v>Yes</v>
      </c>
      <c r="J4190" s="4">
        <f>EOMONTH(OnlineRetail[[#This Row],[InvoiceDate]],-1)+1</f>
        <v>40634</v>
      </c>
      <c r="K4190" s="6">
        <f>OnlineRetail[[#This Row],[Quantity]]*OnlineRetail[[#This Row],[UnitPrice]]</f>
        <v>79.2</v>
      </c>
      <c r="L4190" t="str">
        <f t="shared" si="65"/>
        <v>12488|Apr-2011</v>
      </c>
    </row>
    <row r="4191" spans="1:12">
      <c r="A4191">
        <v>545613</v>
      </c>
      <c r="B4191" t="s">
        <v>296</v>
      </c>
      <c r="C4191" t="s">
        <v>83</v>
      </c>
      <c r="D4191">
        <v>19</v>
      </c>
      <c r="E4191" s="1">
        <v>40641.541666666657</v>
      </c>
      <c r="F4191">
        <v>5.95</v>
      </c>
      <c r="G4191">
        <v>14164</v>
      </c>
      <c r="H4191" t="s">
        <v>10</v>
      </c>
      <c r="I4191" t="str">
        <f>IF(AND(LEFT(OnlineRetail[[#This Row],[InvoiceNo]],1)&lt;&gt;"C",OnlineRetail[[#This Row],[CustomerID]]&lt;&gt;""),"Yes","No")</f>
        <v>Yes</v>
      </c>
      <c r="J4191" s="4">
        <f>EOMONTH(OnlineRetail[[#This Row],[InvoiceDate]],-1)+1</f>
        <v>40634</v>
      </c>
      <c r="K4191" s="6">
        <f>OnlineRetail[[#This Row],[Quantity]]*OnlineRetail[[#This Row],[UnitPrice]]</f>
        <v>113.05</v>
      </c>
      <c r="L4191" t="str">
        <f t="shared" si="65"/>
        <v>14164|Apr-2011</v>
      </c>
    </row>
    <row r="4192" spans="1:12">
      <c r="A4192">
        <v>555395</v>
      </c>
      <c r="B4192" t="s">
        <v>234</v>
      </c>
      <c r="C4192" t="s">
        <v>48</v>
      </c>
      <c r="D4192">
        <v>14</v>
      </c>
      <c r="E4192" s="1">
        <v>40641.542361111111</v>
      </c>
      <c r="F4192">
        <v>5.95</v>
      </c>
      <c r="G4192">
        <v>13359</v>
      </c>
      <c r="H4192" t="s">
        <v>10</v>
      </c>
      <c r="I4192" t="str">
        <f>IF(AND(LEFT(OnlineRetail[[#This Row],[InvoiceNo]],1)&lt;&gt;"C",OnlineRetail[[#This Row],[CustomerID]]&lt;&gt;""),"Yes","No")</f>
        <v>Yes</v>
      </c>
      <c r="J4192" s="4">
        <f>EOMONTH(OnlineRetail[[#This Row],[InvoiceDate]],-1)+1</f>
        <v>40634</v>
      </c>
      <c r="K4192" s="6">
        <f>OnlineRetail[[#This Row],[Quantity]]*OnlineRetail[[#This Row],[UnitPrice]]</f>
        <v>83.3</v>
      </c>
      <c r="L4192" t="str">
        <f t="shared" si="65"/>
        <v>13359|Apr-2011</v>
      </c>
    </row>
    <row r="4193" spans="1:12">
      <c r="A4193">
        <v>556364</v>
      </c>
      <c r="B4193" t="s">
        <v>137</v>
      </c>
      <c r="C4193" t="s">
        <v>19</v>
      </c>
      <c r="D4193">
        <v>19</v>
      </c>
      <c r="E4193" s="1">
        <v>40641.548611111109</v>
      </c>
      <c r="F4193">
        <v>2.1</v>
      </c>
      <c r="G4193">
        <v>12982</v>
      </c>
      <c r="H4193" t="s">
        <v>31</v>
      </c>
      <c r="I4193" t="str">
        <f>IF(AND(LEFT(OnlineRetail[[#This Row],[InvoiceNo]],1)&lt;&gt;"C",OnlineRetail[[#This Row],[CustomerID]]&lt;&gt;""),"Yes","No")</f>
        <v>Yes</v>
      </c>
      <c r="J4193" s="4">
        <f>EOMONTH(OnlineRetail[[#This Row],[InvoiceDate]],-1)+1</f>
        <v>40634</v>
      </c>
      <c r="K4193" s="6">
        <f>OnlineRetail[[#This Row],[Quantity]]*OnlineRetail[[#This Row],[UnitPrice]]</f>
        <v>39.9</v>
      </c>
      <c r="L4193" t="str">
        <f t="shared" si="65"/>
        <v>12982|Apr-2011</v>
      </c>
    </row>
    <row r="4194" spans="1:12">
      <c r="A4194">
        <v>540546</v>
      </c>
      <c r="B4194" t="s">
        <v>143</v>
      </c>
      <c r="C4194" t="s">
        <v>21</v>
      </c>
      <c r="D4194">
        <v>10</v>
      </c>
      <c r="E4194" s="1">
        <v>40641.552083333343</v>
      </c>
      <c r="F4194">
        <v>2.5499999999999998</v>
      </c>
      <c r="G4194">
        <v>13815</v>
      </c>
      <c r="H4194" t="s">
        <v>10</v>
      </c>
      <c r="I4194" t="str">
        <f>IF(AND(LEFT(OnlineRetail[[#This Row],[InvoiceNo]],1)&lt;&gt;"C",OnlineRetail[[#This Row],[CustomerID]]&lt;&gt;""),"Yes","No")</f>
        <v>Yes</v>
      </c>
      <c r="J4194" s="4">
        <f>EOMONTH(OnlineRetail[[#This Row],[InvoiceDate]],-1)+1</f>
        <v>40634</v>
      </c>
      <c r="K4194" s="6">
        <f>OnlineRetail[[#This Row],[Quantity]]*OnlineRetail[[#This Row],[UnitPrice]]</f>
        <v>25.5</v>
      </c>
      <c r="L4194" t="str">
        <f t="shared" si="65"/>
        <v>13815|Apr-2011</v>
      </c>
    </row>
    <row r="4195" spans="1:12">
      <c r="A4195">
        <v>547410</v>
      </c>
      <c r="B4195" t="s">
        <v>85</v>
      </c>
      <c r="C4195" t="s">
        <v>29</v>
      </c>
      <c r="D4195">
        <v>17</v>
      </c>
      <c r="E4195" s="1">
        <v>40641.552777777782</v>
      </c>
      <c r="F4195">
        <v>3.39</v>
      </c>
      <c r="G4195">
        <v>12509</v>
      </c>
      <c r="H4195" t="s">
        <v>10</v>
      </c>
      <c r="I4195" t="str">
        <f>IF(AND(LEFT(OnlineRetail[[#This Row],[InvoiceNo]],1)&lt;&gt;"C",OnlineRetail[[#This Row],[CustomerID]]&lt;&gt;""),"Yes","No")</f>
        <v>Yes</v>
      </c>
      <c r="J4195" s="4">
        <f>EOMONTH(OnlineRetail[[#This Row],[InvoiceDate]],-1)+1</f>
        <v>40634</v>
      </c>
      <c r="K4195" s="6">
        <f>OnlineRetail[[#This Row],[Quantity]]*OnlineRetail[[#This Row],[UnitPrice]]</f>
        <v>57.63</v>
      </c>
      <c r="L4195" t="str">
        <f t="shared" si="65"/>
        <v>12509|Apr-2011</v>
      </c>
    </row>
    <row r="4196" spans="1:12">
      <c r="A4196">
        <v>540508</v>
      </c>
      <c r="B4196" t="s">
        <v>147</v>
      </c>
      <c r="C4196" t="s">
        <v>19</v>
      </c>
      <c r="D4196">
        <v>16</v>
      </c>
      <c r="E4196" s="1">
        <v>40641.554861111108</v>
      </c>
      <c r="F4196">
        <v>2.1</v>
      </c>
      <c r="G4196">
        <v>12423</v>
      </c>
      <c r="H4196" t="s">
        <v>36</v>
      </c>
      <c r="I4196" t="str">
        <f>IF(AND(LEFT(OnlineRetail[[#This Row],[InvoiceNo]],1)&lt;&gt;"C",OnlineRetail[[#This Row],[CustomerID]]&lt;&gt;""),"Yes","No")</f>
        <v>Yes</v>
      </c>
      <c r="J4196" s="4">
        <f>EOMONTH(OnlineRetail[[#This Row],[InvoiceDate]],-1)+1</f>
        <v>40634</v>
      </c>
      <c r="K4196" s="6">
        <f>OnlineRetail[[#This Row],[Quantity]]*OnlineRetail[[#This Row],[UnitPrice]]</f>
        <v>33.6</v>
      </c>
      <c r="L4196" t="str">
        <f t="shared" si="65"/>
        <v>12423|Apr-2011</v>
      </c>
    </row>
    <row r="4197" spans="1:12">
      <c r="A4197">
        <v>541970</v>
      </c>
      <c r="B4197" t="s">
        <v>266</v>
      </c>
      <c r="C4197" t="s">
        <v>16</v>
      </c>
      <c r="D4197">
        <v>3</v>
      </c>
      <c r="E4197" s="1">
        <v>40641.563888888893</v>
      </c>
      <c r="F4197">
        <v>3.39</v>
      </c>
      <c r="G4197">
        <v>13350</v>
      </c>
      <c r="H4197" t="s">
        <v>121</v>
      </c>
      <c r="I4197" t="str">
        <f>IF(AND(LEFT(OnlineRetail[[#This Row],[InvoiceNo]],1)&lt;&gt;"C",OnlineRetail[[#This Row],[CustomerID]]&lt;&gt;""),"Yes","No")</f>
        <v>Yes</v>
      </c>
      <c r="J4197" s="4">
        <f>EOMONTH(OnlineRetail[[#This Row],[InvoiceDate]],-1)+1</f>
        <v>40634</v>
      </c>
      <c r="K4197" s="6">
        <f>OnlineRetail[[#This Row],[Quantity]]*OnlineRetail[[#This Row],[UnitPrice]]</f>
        <v>10.17</v>
      </c>
      <c r="L4197" t="str">
        <f t="shared" si="65"/>
        <v>13350|Apr-2011</v>
      </c>
    </row>
    <row r="4198" spans="1:12">
      <c r="A4198">
        <v>552480</v>
      </c>
      <c r="B4198" t="s">
        <v>63</v>
      </c>
      <c r="C4198" t="s">
        <v>53</v>
      </c>
      <c r="D4198">
        <v>5</v>
      </c>
      <c r="E4198" s="1">
        <v>40641.568749999999</v>
      </c>
      <c r="F4198">
        <v>7.95</v>
      </c>
      <c r="G4198">
        <v>13685</v>
      </c>
      <c r="H4198" t="s">
        <v>10</v>
      </c>
      <c r="I4198" t="str">
        <f>IF(AND(LEFT(OnlineRetail[[#This Row],[InvoiceNo]],1)&lt;&gt;"C",OnlineRetail[[#This Row],[CustomerID]]&lt;&gt;""),"Yes","No")</f>
        <v>Yes</v>
      </c>
      <c r="J4198" s="4">
        <f>EOMONTH(OnlineRetail[[#This Row],[InvoiceDate]],-1)+1</f>
        <v>40634</v>
      </c>
      <c r="K4198" s="6">
        <f>OnlineRetail[[#This Row],[Quantity]]*OnlineRetail[[#This Row],[UnitPrice]]</f>
        <v>39.75</v>
      </c>
      <c r="L4198" t="str">
        <f t="shared" si="65"/>
        <v>13685|Apr-2011</v>
      </c>
    </row>
    <row r="4199" spans="1:12">
      <c r="A4199">
        <v>540407</v>
      </c>
      <c r="B4199" t="s">
        <v>122</v>
      </c>
      <c r="C4199" t="s">
        <v>16</v>
      </c>
      <c r="D4199">
        <v>19</v>
      </c>
      <c r="E4199" s="1">
        <v>40641.574999999997</v>
      </c>
      <c r="F4199">
        <v>1.65</v>
      </c>
      <c r="G4199">
        <v>13840</v>
      </c>
      <c r="H4199" t="s">
        <v>10</v>
      </c>
      <c r="I4199" t="str">
        <f>IF(AND(LEFT(OnlineRetail[[#This Row],[InvoiceNo]],1)&lt;&gt;"C",OnlineRetail[[#This Row],[CustomerID]]&lt;&gt;""),"Yes","No")</f>
        <v>Yes</v>
      </c>
      <c r="J4199" s="4">
        <f>EOMONTH(OnlineRetail[[#This Row],[InvoiceDate]],-1)+1</f>
        <v>40634</v>
      </c>
      <c r="K4199" s="6">
        <f>OnlineRetail[[#This Row],[Quantity]]*OnlineRetail[[#This Row],[UnitPrice]]</f>
        <v>31.349999999999998</v>
      </c>
      <c r="L4199" t="str">
        <f t="shared" si="65"/>
        <v>13840|Apr-2011</v>
      </c>
    </row>
    <row r="4200" spans="1:12">
      <c r="A4200">
        <v>544342</v>
      </c>
      <c r="B4200" t="s">
        <v>58</v>
      </c>
      <c r="C4200" t="s">
        <v>12</v>
      </c>
      <c r="D4200">
        <v>4</v>
      </c>
      <c r="E4200" s="1">
        <v>40641.575694444437</v>
      </c>
      <c r="F4200">
        <v>1.25</v>
      </c>
      <c r="G4200">
        <v>12533</v>
      </c>
      <c r="H4200" t="s">
        <v>10</v>
      </c>
      <c r="I4200" t="str">
        <f>IF(AND(LEFT(OnlineRetail[[#This Row],[InvoiceNo]],1)&lt;&gt;"C",OnlineRetail[[#This Row],[CustomerID]]&lt;&gt;""),"Yes","No")</f>
        <v>Yes</v>
      </c>
      <c r="J4200" s="4">
        <f>EOMONTH(OnlineRetail[[#This Row],[InvoiceDate]],-1)+1</f>
        <v>40634</v>
      </c>
      <c r="K4200" s="6">
        <f>OnlineRetail[[#This Row],[Quantity]]*OnlineRetail[[#This Row],[UnitPrice]]</f>
        <v>5</v>
      </c>
      <c r="L4200" t="str">
        <f t="shared" si="65"/>
        <v>12533|Apr-2011</v>
      </c>
    </row>
    <row r="4201" spans="1:12">
      <c r="A4201">
        <v>555124</v>
      </c>
      <c r="B4201" t="s">
        <v>199</v>
      </c>
      <c r="C4201" t="s">
        <v>29</v>
      </c>
      <c r="D4201">
        <v>19</v>
      </c>
      <c r="E4201" s="1">
        <v>40641.588888888888</v>
      </c>
      <c r="F4201">
        <v>2.1</v>
      </c>
      <c r="G4201">
        <v>13982</v>
      </c>
      <c r="H4201" t="s">
        <v>10</v>
      </c>
      <c r="I4201" t="str">
        <f>IF(AND(LEFT(OnlineRetail[[#This Row],[InvoiceNo]],1)&lt;&gt;"C",OnlineRetail[[#This Row],[CustomerID]]&lt;&gt;""),"Yes","No")</f>
        <v>Yes</v>
      </c>
      <c r="J4201" s="4">
        <f>EOMONTH(OnlineRetail[[#This Row],[InvoiceDate]],-1)+1</f>
        <v>40634</v>
      </c>
      <c r="K4201" s="6">
        <f>OnlineRetail[[#This Row],[Quantity]]*OnlineRetail[[#This Row],[UnitPrice]]</f>
        <v>39.9</v>
      </c>
      <c r="L4201" t="str">
        <f t="shared" si="65"/>
        <v>13982|Apr-2011</v>
      </c>
    </row>
    <row r="4202" spans="1:12">
      <c r="A4202">
        <v>549861</v>
      </c>
      <c r="B4202" t="s">
        <v>188</v>
      </c>
      <c r="C4202" t="s">
        <v>40</v>
      </c>
      <c r="D4202">
        <v>14</v>
      </c>
      <c r="E4202" s="1">
        <v>40641.611111111109</v>
      </c>
      <c r="F4202">
        <v>4.95</v>
      </c>
      <c r="G4202">
        <v>12368</v>
      </c>
      <c r="H4202" t="s">
        <v>10</v>
      </c>
      <c r="I4202" t="str">
        <f>IF(AND(LEFT(OnlineRetail[[#This Row],[InvoiceNo]],1)&lt;&gt;"C",OnlineRetail[[#This Row],[CustomerID]]&lt;&gt;""),"Yes","No")</f>
        <v>Yes</v>
      </c>
      <c r="J4202" s="4">
        <f>EOMONTH(OnlineRetail[[#This Row],[InvoiceDate]],-1)+1</f>
        <v>40634</v>
      </c>
      <c r="K4202" s="6">
        <f>OnlineRetail[[#This Row],[Quantity]]*OnlineRetail[[#This Row],[UnitPrice]]</f>
        <v>69.3</v>
      </c>
      <c r="L4202" t="str">
        <f t="shared" si="65"/>
        <v>12368|Apr-2011</v>
      </c>
    </row>
    <row r="4203" spans="1:12">
      <c r="A4203">
        <v>550097</v>
      </c>
      <c r="B4203" t="s">
        <v>273</v>
      </c>
      <c r="C4203" t="s">
        <v>72</v>
      </c>
      <c r="D4203">
        <v>8</v>
      </c>
      <c r="E4203" s="1">
        <v>40641.613194444442</v>
      </c>
      <c r="F4203">
        <v>5.95</v>
      </c>
      <c r="G4203">
        <v>14085</v>
      </c>
      <c r="H4203" t="s">
        <v>36</v>
      </c>
      <c r="I4203" t="str">
        <f>IF(AND(LEFT(OnlineRetail[[#This Row],[InvoiceNo]],1)&lt;&gt;"C",OnlineRetail[[#This Row],[CustomerID]]&lt;&gt;""),"Yes","No")</f>
        <v>Yes</v>
      </c>
      <c r="J4203" s="4">
        <f>EOMONTH(OnlineRetail[[#This Row],[InvoiceDate]],-1)+1</f>
        <v>40634</v>
      </c>
      <c r="K4203" s="6">
        <f>OnlineRetail[[#This Row],[Quantity]]*OnlineRetail[[#This Row],[UnitPrice]]</f>
        <v>47.6</v>
      </c>
      <c r="L4203" t="str">
        <f t="shared" si="65"/>
        <v>14085|Apr-2011</v>
      </c>
    </row>
    <row r="4204" spans="1:12">
      <c r="A4204">
        <v>541590</v>
      </c>
      <c r="B4204" t="s">
        <v>54</v>
      </c>
      <c r="C4204" t="s">
        <v>50</v>
      </c>
      <c r="D4204">
        <v>15</v>
      </c>
      <c r="E4204" s="1">
        <v>40641.615972222222</v>
      </c>
      <c r="F4204">
        <v>5.95</v>
      </c>
      <c r="G4204">
        <v>12683</v>
      </c>
      <c r="H4204" t="s">
        <v>31</v>
      </c>
      <c r="I4204" t="str">
        <f>IF(AND(LEFT(OnlineRetail[[#This Row],[InvoiceNo]],1)&lt;&gt;"C",OnlineRetail[[#This Row],[CustomerID]]&lt;&gt;""),"Yes","No")</f>
        <v>Yes</v>
      </c>
      <c r="J4204" s="4">
        <f>EOMONTH(OnlineRetail[[#This Row],[InvoiceDate]],-1)+1</f>
        <v>40634</v>
      </c>
      <c r="K4204" s="6">
        <f>OnlineRetail[[#This Row],[Quantity]]*OnlineRetail[[#This Row],[UnitPrice]]</f>
        <v>89.25</v>
      </c>
      <c r="L4204" t="str">
        <f t="shared" si="65"/>
        <v>12683|Apr-2011</v>
      </c>
    </row>
    <row r="4205" spans="1:12">
      <c r="A4205">
        <v>550326</v>
      </c>
      <c r="B4205" t="s">
        <v>61</v>
      </c>
      <c r="C4205" t="s">
        <v>50</v>
      </c>
      <c r="D4205">
        <v>21</v>
      </c>
      <c r="E4205" s="1">
        <v>40641.62777777778</v>
      </c>
      <c r="F4205">
        <v>4.25</v>
      </c>
      <c r="G4205">
        <v>14192</v>
      </c>
      <c r="H4205" t="s">
        <v>10</v>
      </c>
      <c r="I4205" t="str">
        <f>IF(AND(LEFT(OnlineRetail[[#This Row],[InvoiceNo]],1)&lt;&gt;"C",OnlineRetail[[#This Row],[CustomerID]]&lt;&gt;""),"Yes","No")</f>
        <v>Yes</v>
      </c>
      <c r="J4205" s="4">
        <f>EOMONTH(OnlineRetail[[#This Row],[InvoiceDate]],-1)+1</f>
        <v>40634</v>
      </c>
      <c r="K4205" s="6">
        <f>OnlineRetail[[#This Row],[Quantity]]*OnlineRetail[[#This Row],[UnitPrice]]</f>
        <v>89.25</v>
      </c>
      <c r="L4205" t="str">
        <f t="shared" si="65"/>
        <v>14192|Apr-2011</v>
      </c>
    </row>
    <row r="4206" spans="1:12">
      <c r="A4206">
        <v>553302</v>
      </c>
      <c r="B4206" t="s">
        <v>213</v>
      </c>
      <c r="C4206" t="s">
        <v>46</v>
      </c>
      <c r="D4206">
        <v>10</v>
      </c>
      <c r="E4206" s="1">
        <v>40641.636111111111</v>
      </c>
      <c r="F4206">
        <v>4.95</v>
      </c>
      <c r="G4206">
        <v>14295</v>
      </c>
      <c r="H4206" t="s">
        <v>10</v>
      </c>
      <c r="I4206" t="str">
        <f>IF(AND(LEFT(OnlineRetail[[#This Row],[InvoiceNo]],1)&lt;&gt;"C",OnlineRetail[[#This Row],[CustomerID]]&lt;&gt;""),"Yes","No")</f>
        <v>Yes</v>
      </c>
      <c r="J4206" s="4">
        <f>EOMONTH(OnlineRetail[[#This Row],[InvoiceDate]],-1)+1</f>
        <v>40634</v>
      </c>
      <c r="K4206" s="6">
        <f>OnlineRetail[[#This Row],[Quantity]]*OnlineRetail[[#This Row],[UnitPrice]]</f>
        <v>49.5</v>
      </c>
      <c r="L4206" t="str">
        <f t="shared" si="65"/>
        <v>14295|Apr-2011</v>
      </c>
    </row>
    <row r="4207" spans="1:12">
      <c r="A4207">
        <v>552574</v>
      </c>
      <c r="B4207" t="s">
        <v>122</v>
      </c>
      <c r="C4207" t="s">
        <v>46</v>
      </c>
      <c r="D4207">
        <v>12</v>
      </c>
      <c r="E4207" s="1">
        <v>40641.648611111108</v>
      </c>
      <c r="F4207">
        <v>1.65</v>
      </c>
      <c r="G4207">
        <v>14295</v>
      </c>
      <c r="H4207" t="s">
        <v>10</v>
      </c>
      <c r="I4207" t="str">
        <f>IF(AND(LEFT(OnlineRetail[[#This Row],[InvoiceNo]],1)&lt;&gt;"C",OnlineRetail[[#This Row],[CustomerID]]&lt;&gt;""),"Yes","No")</f>
        <v>Yes</v>
      </c>
      <c r="J4207" s="4">
        <f>EOMONTH(OnlineRetail[[#This Row],[InvoiceDate]],-1)+1</f>
        <v>40634</v>
      </c>
      <c r="K4207" s="6">
        <f>OnlineRetail[[#This Row],[Quantity]]*OnlineRetail[[#This Row],[UnitPrice]]</f>
        <v>19.799999999999997</v>
      </c>
      <c r="L4207" t="str">
        <f t="shared" si="65"/>
        <v>14295|Apr-2011</v>
      </c>
    </row>
    <row r="4208" spans="1:12">
      <c r="A4208">
        <v>543045</v>
      </c>
      <c r="B4208" t="s">
        <v>230</v>
      </c>
      <c r="C4208" t="s">
        <v>46</v>
      </c>
      <c r="D4208">
        <v>3</v>
      </c>
      <c r="E4208" s="1">
        <v>40641.651388888888</v>
      </c>
      <c r="F4208">
        <v>1.25</v>
      </c>
      <c r="G4208">
        <v>14085</v>
      </c>
      <c r="H4208" t="s">
        <v>10</v>
      </c>
      <c r="I4208" t="str">
        <f>IF(AND(LEFT(OnlineRetail[[#This Row],[InvoiceNo]],1)&lt;&gt;"C",OnlineRetail[[#This Row],[CustomerID]]&lt;&gt;""),"Yes","No")</f>
        <v>Yes</v>
      </c>
      <c r="J4208" s="4">
        <f>EOMONTH(OnlineRetail[[#This Row],[InvoiceDate]],-1)+1</f>
        <v>40634</v>
      </c>
      <c r="K4208" s="6">
        <f>OnlineRetail[[#This Row],[Quantity]]*OnlineRetail[[#This Row],[UnitPrice]]</f>
        <v>3.75</v>
      </c>
      <c r="L4208" t="str">
        <f t="shared" si="65"/>
        <v>14085|Apr-2011</v>
      </c>
    </row>
    <row r="4209" spans="1:12">
      <c r="A4209">
        <v>555401</v>
      </c>
      <c r="B4209" t="s">
        <v>96</v>
      </c>
      <c r="C4209" t="s">
        <v>72</v>
      </c>
      <c r="D4209">
        <v>4</v>
      </c>
      <c r="E4209" s="1">
        <v>40641.657638888893</v>
      </c>
      <c r="F4209">
        <v>4.95</v>
      </c>
      <c r="G4209">
        <v>12678</v>
      </c>
      <c r="H4209" t="s">
        <v>10</v>
      </c>
      <c r="I4209" t="str">
        <f>IF(AND(LEFT(OnlineRetail[[#This Row],[InvoiceNo]],1)&lt;&gt;"C",OnlineRetail[[#This Row],[CustomerID]]&lt;&gt;""),"Yes","No")</f>
        <v>Yes</v>
      </c>
      <c r="J4209" s="4">
        <f>EOMONTH(OnlineRetail[[#This Row],[InvoiceDate]],-1)+1</f>
        <v>40634</v>
      </c>
      <c r="K4209" s="6">
        <f>OnlineRetail[[#This Row],[Quantity]]*OnlineRetail[[#This Row],[UnitPrice]]</f>
        <v>19.8</v>
      </c>
      <c r="L4209" t="str">
        <f t="shared" si="65"/>
        <v>12678|Apr-2011</v>
      </c>
    </row>
    <row r="4210" spans="1:12">
      <c r="A4210">
        <v>546008</v>
      </c>
      <c r="B4210" t="s">
        <v>263</v>
      </c>
      <c r="C4210" t="s">
        <v>24</v>
      </c>
      <c r="D4210">
        <v>3</v>
      </c>
      <c r="E4210" s="1">
        <v>40641.67291666667</v>
      </c>
      <c r="F4210">
        <v>5.95</v>
      </c>
      <c r="G4210">
        <v>12731</v>
      </c>
      <c r="H4210" t="s">
        <v>10</v>
      </c>
      <c r="I4210" t="str">
        <f>IF(AND(LEFT(OnlineRetail[[#This Row],[InvoiceNo]],1)&lt;&gt;"C",OnlineRetail[[#This Row],[CustomerID]]&lt;&gt;""),"Yes","No")</f>
        <v>Yes</v>
      </c>
      <c r="J4210" s="4">
        <f>EOMONTH(OnlineRetail[[#This Row],[InvoiceDate]],-1)+1</f>
        <v>40634</v>
      </c>
      <c r="K4210" s="6">
        <f>OnlineRetail[[#This Row],[Quantity]]*OnlineRetail[[#This Row],[UnitPrice]]</f>
        <v>17.850000000000001</v>
      </c>
      <c r="L4210" t="str">
        <f t="shared" si="65"/>
        <v>12731|Apr-2011</v>
      </c>
    </row>
    <row r="4211" spans="1:12">
      <c r="A4211">
        <v>542959</v>
      </c>
      <c r="B4211" t="s">
        <v>76</v>
      </c>
      <c r="C4211" t="s">
        <v>33</v>
      </c>
      <c r="D4211">
        <v>5</v>
      </c>
      <c r="E4211" s="1">
        <v>40641.677777777782</v>
      </c>
      <c r="F4211">
        <v>2.1</v>
      </c>
      <c r="G4211">
        <v>14214</v>
      </c>
      <c r="H4211" t="s">
        <v>10</v>
      </c>
      <c r="I4211" t="str">
        <f>IF(AND(LEFT(OnlineRetail[[#This Row],[InvoiceNo]],1)&lt;&gt;"C",OnlineRetail[[#This Row],[CustomerID]]&lt;&gt;""),"Yes","No")</f>
        <v>Yes</v>
      </c>
      <c r="J4211" s="4">
        <f>EOMONTH(OnlineRetail[[#This Row],[InvoiceDate]],-1)+1</f>
        <v>40634</v>
      </c>
      <c r="K4211" s="6">
        <f>OnlineRetail[[#This Row],[Quantity]]*OnlineRetail[[#This Row],[UnitPrice]]</f>
        <v>10.5</v>
      </c>
      <c r="L4211" t="str">
        <f t="shared" si="65"/>
        <v>14214|Apr-2011</v>
      </c>
    </row>
    <row r="4212" spans="1:12">
      <c r="A4212">
        <v>555562</v>
      </c>
      <c r="B4212" t="s">
        <v>98</v>
      </c>
      <c r="C4212" t="s">
        <v>46</v>
      </c>
      <c r="D4212">
        <v>10</v>
      </c>
      <c r="E4212" s="1">
        <v>40641.682638888888</v>
      </c>
      <c r="F4212">
        <v>2.5499999999999998</v>
      </c>
      <c r="G4212">
        <v>13594</v>
      </c>
      <c r="H4212" t="s">
        <v>10</v>
      </c>
      <c r="I4212" t="str">
        <f>IF(AND(LEFT(OnlineRetail[[#This Row],[InvoiceNo]],1)&lt;&gt;"C",OnlineRetail[[#This Row],[CustomerID]]&lt;&gt;""),"Yes","No")</f>
        <v>Yes</v>
      </c>
      <c r="J4212" s="4">
        <f>EOMONTH(OnlineRetail[[#This Row],[InvoiceDate]],-1)+1</f>
        <v>40634</v>
      </c>
      <c r="K4212" s="6">
        <f>OnlineRetail[[#This Row],[Quantity]]*OnlineRetail[[#This Row],[UnitPrice]]</f>
        <v>25.5</v>
      </c>
      <c r="L4212" t="str">
        <f t="shared" si="65"/>
        <v>13594|Apr-2011</v>
      </c>
    </row>
    <row r="4213" spans="1:12">
      <c r="A4213">
        <v>547371</v>
      </c>
      <c r="B4213" t="s">
        <v>233</v>
      </c>
      <c r="C4213" t="s">
        <v>21</v>
      </c>
      <c r="D4213">
        <v>14</v>
      </c>
      <c r="E4213" s="1">
        <v>40641.68472222222</v>
      </c>
      <c r="F4213">
        <v>4.25</v>
      </c>
      <c r="G4213">
        <v>13451</v>
      </c>
      <c r="H4213" t="s">
        <v>10</v>
      </c>
      <c r="I4213" t="str">
        <f>IF(AND(LEFT(OnlineRetail[[#This Row],[InvoiceNo]],1)&lt;&gt;"C",OnlineRetail[[#This Row],[CustomerID]]&lt;&gt;""),"Yes","No")</f>
        <v>Yes</v>
      </c>
      <c r="J4213" s="4">
        <f>EOMONTH(OnlineRetail[[#This Row],[InvoiceDate]],-1)+1</f>
        <v>40634</v>
      </c>
      <c r="K4213" s="6">
        <f>OnlineRetail[[#This Row],[Quantity]]*OnlineRetail[[#This Row],[UnitPrice]]</f>
        <v>59.5</v>
      </c>
      <c r="L4213" t="str">
        <f t="shared" si="65"/>
        <v>13451|Apr-2011</v>
      </c>
    </row>
    <row r="4214" spans="1:12">
      <c r="A4214">
        <v>549171</v>
      </c>
      <c r="B4214" t="s">
        <v>257</v>
      </c>
      <c r="C4214" t="s">
        <v>9</v>
      </c>
      <c r="D4214">
        <v>14</v>
      </c>
      <c r="E4214" s="1">
        <v>40641.70208333333</v>
      </c>
      <c r="F4214">
        <v>2.5499999999999998</v>
      </c>
      <c r="G4214">
        <v>13597</v>
      </c>
      <c r="H4214" t="s">
        <v>10</v>
      </c>
      <c r="I4214" t="str">
        <f>IF(AND(LEFT(OnlineRetail[[#This Row],[InvoiceNo]],1)&lt;&gt;"C",OnlineRetail[[#This Row],[CustomerID]]&lt;&gt;""),"Yes","No")</f>
        <v>Yes</v>
      </c>
      <c r="J4214" s="4">
        <f>EOMONTH(OnlineRetail[[#This Row],[InvoiceDate]],-1)+1</f>
        <v>40634</v>
      </c>
      <c r="K4214" s="6">
        <f>OnlineRetail[[#This Row],[Quantity]]*OnlineRetail[[#This Row],[UnitPrice]]</f>
        <v>35.699999999999996</v>
      </c>
      <c r="L4214" t="str">
        <f t="shared" si="65"/>
        <v>13597|Apr-2011</v>
      </c>
    </row>
    <row r="4215" spans="1:12">
      <c r="A4215">
        <v>551265</v>
      </c>
      <c r="B4215" t="s">
        <v>302</v>
      </c>
      <c r="C4215" t="s">
        <v>12</v>
      </c>
      <c r="D4215">
        <v>13</v>
      </c>
      <c r="E4215" s="1">
        <v>40641.705555555563</v>
      </c>
      <c r="F4215">
        <v>5.95</v>
      </c>
      <c r="G4215">
        <v>12731</v>
      </c>
      <c r="H4215" t="s">
        <v>10</v>
      </c>
      <c r="I4215" t="str">
        <f>IF(AND(LEFT(OnlineRetail[[#This Row],[InvoiceNo]],1)&lt;&gt;"C",OnlineRetail[[#This Row],[CustomerID]]&lt;&gt;""),"Yes","No")</f>
        <v>Yes</v>
      </c>
      <c r="J4215" s="4">
        <f>EOMONTH(OnlineRetail[[#This Row],[InvoiceDate]],-1)+1</f>
        <v>40634</v>
      </c>
      <c r="K4215" s="6">
        <f>OnlineRetail[[#This Row],[Quantity]]*OnlineRetail[[#This Row],[UnitPrice]]</f>
        <v>77.350000000000009</v>
      </c>
      <c r="L4215" t="str">
        <f t="shared" si="65"/>
        <v>12731|Apr-2011</v>
      </c>
    </row>
    <row r="4216" spans="1:12">
      <c r="A4216">
        <v>551627</v>
      </c>
      <c r="B4216" t="s">
        <v>233</v>
      </c>
      <c r="C4216" t="s">
        <v>33</v>
      </c>
      <c r="D4216">
        <v>13</v>
      </c>
      <c r="E4216" s="1">
        <v>40641.713194444441</v>
      </c>
      <c r="F4216">
        <v>3.39</v>
      </c>
      <c r="G4216">
        <v>14121</v>
      </c>
      <c r="H4216" t="s">
        <v>17</v>
      </c>
      <c r="I4216" t="str">
        <f>IF(AND(LEFT(OnlineRetail[[#This Row],[InvoiceNo]],1)&lt;&gt;"C",OnlineRetail[[#This Row],[CustomerID]]&lt;&gt;""),"Yes","No")</f>
        <v>Yes</v>
      </c>
      <c r="J4216" s="4">
        <f>EOMONTH(OnlineRetail[[#This Row],[InvoiceDate]],-1)+1</f>
        <v>40634</v>
      </c>
      <c r="K4216" s="6">
        <f>OnlineRetail[[#This Row],[Quantity]]*OnlineRetail[[#This Row],[UnitPrice]]</f>
        <v>44.07</v>
      </c>
      <c r="L4216" t="str">
        <f t="shared" si="65"/>
        <v>14121|Apr-2011</v>
      </c>
    </row>
    <row r="4217" spans="1:12" hidden="1">
      <c r="A4217">
        <v>546622</v>
      </c>
      <c r="B4217" t="s">
        <v>113</v>
      </c>
      <c r="C4217" t="s">
        <v>83</v>
      </c>
      <c r="D4217">
        <v>5</v>
      </c>
      <c r="E4217" s="1">
        <v>40641.744444444441</v>
      </c>
      <c r="F4217">
        <v>1.65</v>
      </c>
      <c r="H4217" t="s">
        <v>10</v>
      </c>
      <c r="I4217" t="str">
        <f>IF(AND(LEFT(OnlineRetail[[#This Row],[InvoiceNo]],1)&lt;&gt;"C",OnlineRetail[[#This Row],[CustomerID]]&lt;&gt;""),"Yes","No")</f>
        <v>No</v>
      </c>
      <c r="J4217" s="4">
        <f>EOMONTH(OnlineRetail[[#This Row],[InvoiceDate]],-1)+1</f>
        <v>40634</v>
      </c>
      <c r="K4217" s="6">
        <f>OnlineRetail[[#This Row],[Quantity]]*OnlineRetail[[#This Row],[UnitPrice]]</f>
        <v>8.25</v>
      </c>
      <c r="L4217" t="str">
        <f t="shared" si="65"/>
        <v/>
      </c>
    </row>
    <row r="4218" spans="1:12">
      <c r="A4218">
        <v>548834</v>
      </c>
      <c r="B4218" t="s">
        <v>204</v>
      </c>
      <c r="C4218" t="s">
        <v>21</v>
      </c>
      <c r="D4218">
        <v>20</v>
      </c>
      <c r="E4218" s="1">
        <v>40641.75277777778</v>
      </c>
      <c r="F4218">
        <v>1.65</v>
      </c>
      <c r="G4218">
        <v>13414</v>
      </c>
      <c r="H4218" t="s">
        <v>10</v>
      </c>
      <c r="I4218" t="str">
        <f>IF(AND(LEFT(OnlineRetail[[#This Row],[InvoiceNo]],1)&lt;&gt;"C",OnlineRetail[[#This Row],[CustomerID]]&lt;&gt;""),"Yes","No")</f>
        <v>Yes</v>
      </c>
      <c r="J4218" s="4">
        <f>EOMONTH(OnlineRetail[[#This Row],[InvoiceDate]],-1)+1</f>
        <v>40634</v>
      </c>
      <c r="K4218" s="6">
        <f>OnlineRetail[[#This Row],[Quantity]]*OnlineRetail[[#This Row],[UnitPrice]]</f>
        <v>33</v>
      </c>
      <c r="L4218" t="str">
        <f t="shared" si="65"/>
        <v>13414|Apr-2011</v>
      </c>
    </row>
    <row r="4219" spans="1:12">
      <c r="A4219">
        <v>553110</v>
      </c>
      <c r="B4219" t="s">
        <v>208</v>
      </c>
      <c r="C4219" t="s">
        <v>72</v>
      </c>
      <c r="D4219">
        <v>23</v>
      </c>
      <c r="E4219" s="1">
        <v>40641.754861111112</v>
      </c>
      <c r="F4219">
        <v>4.95</v>
      </c>
      <c r="G4219">
        <v>12840</v>
      </c>
      <c r="H4219" t="s">
        <v>10</v>
      </c>
      <c r="I4219" t="str">
        <f>IF(AND(LEFT(OnlineRetail[[#This Row],[InvoiceNo]],1)&lt;&gt;"C",OnlineRetail[[#This Row],[CustomerID]]&lt;&gt;""),"Yes","No")</f>
        <v>Yes</v>
      </c>
      <c r="J4219" s="4">
        <f>EOMONTH(OnlineRetail[[#This Row],[InvoiceDate]],-1)+1</f>
        <v>40634</v>
      </c>
      <c r="K4219" s="6">
        <f>OnlineRetail[[#This Row],[Quantity]]*OnlineRetail[[#This Row],[UnitPrice]]</f>
        <v>113.85000000000001</v>
      </c>
      <c r="L4219" t="str">
        <f t="shared" si="65"/>
        <v>12840|Apr-2011</v>
      </c>
    </row>
    <row r="4220" spans="1:12">
      <c r="A4220">
        <v>540905</v>
      </c>
      <c r="B4220" t="s">
        <v>234</v>
      </c>
      <c r="C4220" t="s">
        <v>9</v>
      </c>
      <c r="D4220">
        <v>22</v>
      </c>
      <c r="E4220" s="1">
        <v>40641.759027777778</v>
      </c>
      <c r="F4220">
        <v>4.25</v>
      </c>
      <c r="G4220">
        <v>12718</v>
      </c>
      <c r="H4220" t="s">
        <v>10</v>
      </c>
      <c r="I4220" t="str">
        <f>IF(AND(LEFT(OnlineRetail[[#This Row],[InvoiceNo]],1)&lt;&gt;"C",OnlineRetail[[#This Row],[CustomerID]]&lt;&gt;""),"Yes","No")</f>
        <v>Yes</v>
      </c>
      <c r="J4220" s="4">
        <f>EOMONTH(OnlineRetail[[#This Row],[InvoiceDate]],-1)+1</f>
        <v>40634</v>
      </c>
      <c r="K4220" s="6">
        <f>OnlineRetail[[#This Row],[Quantity]]*OnlineRetail[[#This Row],[UnitPrice]]</f>
        <v>93.5</v>
      </c>
      <c r="L4220" t="str">
        <f t="shared" si="65"/>
        <v>12718|Apr-2011</v>
      </c>
    </row>
    <row r="4221" spans="1:12">
      <c r="A4221">
        <v>550931</v>
      </c>
      <c r="B4221" t="s">
        <v>100</v>
      </c>
      <c r="C4221" t="s">
        <v>27</v>
      </c>
      <c r="D4221">
        <v>24</v>
      </c>
      <c r="E4221" s="1">
        <v>40641.777083333327</v>
      </c>
      <c r="F4221">
        <v>4.95</v>
      </c>
      <c r="G4221">
        <v>13916</v>
      </c>
      <c r="H4221" t="s">
        <v>22</v>
      </c>
      <c r="I4221" t="str">
        <f>IF(AND(LEFT(OnlineRetail[[#This Row],[InvoiceNo]],1)&lt;&gt;"C",OnlineRetail[[#This Row],[CustomerID]]&lt;&gt;""),"Yes","No")</f>
        <v>Yes</v>
      </c>
      <c r="J4221" s="4">
        <f>EOMONTH(OnlineRetail[[#This Row],[InvoiceDate]],-1)+1</f>
        <v>40634</v>
      </c>
      <c r="K4221" s="6">
        <f>OnlineRetail[[#This Row],[Quantity]]*OnlineRetail[[#This Row],[UnitPrice]]</f>
        <v>118.80000000000001</v>
      </c>
      <c r="L4221" t="str">
        <f t="shared" si="65"/>
        <v>13916|Apr-2011</v>
      </c>
    </row>
    <row r="4222" spans="1:12">
      <c r="A4222">
        <v>537194</v>
      </c>
      <c r="B4222" t="s">
        <v>252</v>
      </c>
      <c r="C4222" t="s">
        <v>24</v>
      </c>
      <c r="D4222">
        <v>8</v>
      </c>
      <c r="E4222" s="1">
        <v>40641.786805555559</v>
      </c>
      <c r="F4222">
        <v>2.5499999999999998</v>
      </c>
      <c r="G4222">
        <v>13512</v>
      </c>
      <c r="H4222" t="s">
        <v>31</v>
      </c>
      <c r="I4222" t="str">
        <f>IF(AND(LEFT(OnlineRetail[[#This Row],[InvoiceNo]],1)&lt;&gt;"C",OnlineRetail[[#This Row],[CustomerID]]&lt;&gt;""),"Yes","No")</f>
        <v>Yes</v>
      </c>
      <c r="J4222" s="4">
        <f>EOMONTH(OnlineRetail[[#This Row],[InvoiceDate]],-1)+1</f>
        <v>40634</v>
      </c>
      <c r="K4222" s="6">
        <f>OnlineRetail[[#This Row],[Quantity]]*OnlineRetail[[#This Row],[UnitPrice]]</f>
        <v>20.399999999999999</v>
      </c>
      <c r="L4222" t="str">
        <f t="shared" si="65"/>
        <v>13512|Apr-2011</v>
      </c>
    </row>
    <row r="4223" spans="1:12">
      <c r="A4223">
        <v>539499</v>
      </c>
      <c r="B4223" t="s">
        <v>125</v>
      </c>
      <c r="C4223" t="s">
        <v>42</v>
      </c>
      <c r="D4223">
        <v>16</v>
      </c>
      <c r="E4223" s="1">
        <v>40641.790972222218</v>
      </c>
      <c r="F4223">
        <v>0.85</v>
      </c>
      <c r="G4223">
        <v>12632</v>
      </c>
      <c r="H4223" t="s">
        <v>10</v>
      </c>
      <c r="I4223" t="str">
        <f>IF(AND(LEFT(OnlineRetail[[#This Row],[InvoiceNo]],1)&lt;&gt;"C",OnlineRetail[[#This Row],[CustomerID]]&lt;&gt;""),"Yes","No")</f>
        <v>Yes</v>
      </c>
      <c r="J4223" s="4">
        <f>EOMONTH(OnlineRetail[[#This Row],[InvoiceDate]],-1)+1</f>
        <v>40634</v>
      </c>
      <c r="K4223" s="6">
        <f>OnlineRetail[[#This Row],[Quantity]]*OnlineRetail[[#This Row],[UnitPrice]]</f>
        <v>13.6</v>
      </c>
      <c r="L4223" t="str">
        <f t="shared" si="65"/>
        <v>12632|Apr-2011</v>
      </c>
    </row>
    <row r="4224" spans="1:12">
      <c r="A4224">
        <v>537591</v>
      </c>
      <c r="B4224" t="s">
        <v>240</v>
      </c>
      <c r="C4224" t="s">
        <v>14</v>
      </c>
      <c r="D4224">
        <v>21</v>
      </c>
      <c r="E4224" s="1">
        <v>40641.803472222222</v>
      </c>
      <c r="F4224">
        <v>7.95</v>
      </c>
      <c r="G4224">
        <v>13613</v>
      </c>
      <c r="H4224" t="s">
        <v>10</v>
      </c>
      <c r="I4224" t="str">
        <f>IF(AND(LEFT(OnlineRetail[[#This Row],[InvoiceNo]],1)&lt;&gt;"C",OnlineRetail[[#This Row],[CustomerID]]&lt;&gt;""),"Yes","No")</f>
        <v>Yes</v>
      </c>
      <c r="J4224" s="4">
        <f>EOMONTH(OnlineRetail[[#This Row],[InvoiceDate]],-1)+1</f>
        <v>40634</v>
      </c>
      <c r="K4224" s="6">
        <f>OnlineRetail[[#This Row],[Quantity]]*OnlineRetail[[#This Row],[UnitPrice]]</f>
        <v>166.95000000000002</v>
      </c>
      <c r="L4224" t="str">
        <f t="shared" si="65"/>
        <v>13613|Apr-2011</v>
      </c>
    </row>
    <row r="4225" spans="1:12">
      <c r="A4225">
        <v>544595</v>
      </c>
      <c r="B4225" t="s">
        <v>193</v>
      </c>
      <c r="C4225" t="s">
        <v>48</v>
      </c>
      <c r="D4225">
        <v>14</v>
      </c>
      <c r="E4225" s="1">
        <v>40641.806944444441</v>
      </c>
      <c r="F4225">
        <v>9.9499999999999993</v>
      </c>
      <c r="G4225">
        <v>14030</v>
      </c>
      <c r="H4225" t="s">
        <v>10</v>
      </c>
      <c r="I4225" t="str">
        <f>IF(AND(LEFT(OnlineRetail[[#This Row],[InvoiceNo]],1)&lt;&gt;"C",OnlineRetail[[#This Row],[CustomerID]]&lt;&gt;""),"Yes","No")</f>
        <v>Yes</v>
      </c>
      <c r="J4225" s="4">
        <f>EOMONTH(OnlineRetail[[#This Row],[InvoiceDate]],-1)+1</f>
        <v>40634</v>
      </c>
      <c r="K4225" s="6">
        <f>OnlineRetail[[#This Row],[Quantity]]*OnlineRetail[[#This Row],[UnitPrice]]</f>
        <v>139.29999999999998</v>
      </c>
      <c r="L4225" t="str">
        <f t="shared" si="65"/>
        <v>14030|Apr-2011</v>
      </c>
    </row>
    <row r="4226" spans="1:12">
      <c r="A4226">
        <v>537078</v>
      </c>
      <c r="B4226" t="s">
        <v>281</v>
      </c>
      <c r="C4226" t="s">
        <v>33</v>
      </c>
      <c r="D4226">
        <v>22</v>
      </c>
      <c r="E4226" s="1">
        <v>40641.831944444442</v>
      </c>
      <c r="F4226">
        <v>2.1</v>
      </c>
      <c r="G4226">
        <v>12795</v>
      </c>
      <c r="H4226" t="s">
        <v>10</v>
      </c>
      <c r="I4226" t="str">
        <f>IF(AND(LEFT(OnlineRetail[[#This Row],[InvoiceNo]],1)&lt;&gt;"C",OnlineRetail[[#This Row],[CustomerID]]&lt;&gt;""),"Yes","No")</f>
        <v>Yes</v>
      </c>
      <c r="J4226" s="4">
        <f>EOMONTH(OnlineRetail[[#This Row],[InvoiceDate]],-1)+1</f>
        <v>40634</v>
      </c>
      <c r="K4226" s="6">
        <f>OnlineRetail[[#This Row],[Quantity]]*OnlineRetail[[#This Row],[UnitPrice]]</f>
        <v>46.2</v>
      </c>
      <c r="L4226" t="str">
        <f t="shared" ref="L4226:L4289" si="66">IF(I4226="Yes",G4226&amp;"|"&amp;TEXT(J4226,"mmm-yyyy"),"")</f>
        <v>12795|Apr-2011</v>
      </c>
    </row>
    <row r="4227" spans="1:12">
      <c r="A4227">
        <v>544564</v>
      </c>
      <c r="B4227" t="s">
        <v>176</v>
      </c>
      <c r="C4227" t="s">
        <v>14</v>
      </c>
      <c r="D4227">
        <v>13</v>
      </c>
      <c r="E4227" s="1">
        <v>40642.338888888888</v>
      </c>
      <c r="F4227">
        <v>9.9499999999999993</v>
      </c>
      <c r="G4227">
        <v>13987</v>
      </c>
      <c r="H4227" t="s">
        <v>10</v>
      </c>
      <c r="I4227" t="str">
        <f>IF(AND(LEFT(OnlineRetail[[#This Row],[InvoiceNo]],1)&lt;&gt;"C",OnlineRetail[[#This Row],[CustomerID]]&lt;&gt;""),"Yes","No")</f>
        <v>Yes</v>
      </c>
      <c r="J4227" s="4">
        <f>EOMONTH(OnlineRetail[[#This Row],[InvoiceDate]],-1)+1</f>
        <v>40634</v>
      </c>
      <c r="K4227" s="6">
        <f>OnlineRetail[[#This Row],[Quantity]]*OnlineRetail[[#This Row],[UnitPrice]]</f>
        <v>129.35</v>
      </c>
      <c r="L4227" t="str">
        <f t="shared" si="66"/>
        <v>13987|Apr-2011</v>
      </c>
    </row>
    <row r="4228" spans="1:12">
      <c r="A4228">
        <v>543325</v>
      </c>
      <c r="B4228" t="s">
        <v>232</v>
      </c>
      <c r="C4228" t="s">
        <v>19</v>
      </c>
      <c r="D4228">
        <v>5</v>
      </c>
      <c r="E4228" s="1">
        <v>40642.339583333327</v>
      </c>
      <c r="F4228">
        <v>4.95</v>
      </c>
      <c r="G4228">
        <v>13654</v>
      </c>
      <c r="H4228" t="s">
        <v>10</v>
      </c>
      <c r="I4228" t="str">
        <f>IF(AND(LEFT(OnlineRetail[[#This Row],[InvoiceNo]],1)&lt;&gt;"C",OnlineRetail[[#This Row],[CustomerID]]&lt;&gt;""),"Yes","No")</f>
        <v>Yes</v>
      </c>
      <c r="J4228" s="4">
        <f>EOMONTH(OnlineRetail[[#This Row],[InvoiceDate]],-1)+1</f>
        <v>40634</v>
      </c>
      <c r="K4228" s="6">
        <f>OnlineRetail[[#This Row],[Quantity]]*OnlineRetail[[#This Row],[UnitPrice]]</f>
        <v>24.75</v>
      </c>
      <c r="L4228" t="str">
        <f t="shared" si="66"/>
        <v>13654|Apr-2011</v>
      </c>
    </row>
    <row r="4229" spans="1:12">
      <c r="A4229">
        <v>543973</v>
      </c>
      <c r="B4229" t="s">
        <v>127</v>
      </c>
      <c r="C4229" t="s">
        <v>48</v>
      </c>
      <c r="D4229">
        <v>4</v>
      </c>
      <c r="E4229" s="1">
        <v>40642.340277777781</v>
      </c>
      <c r="F4229">
        <v>2.1</v>
      </c>
      <c r="G4229">
        <v>13654</v>
      </c>
      <c r="H4229" t="s">
        <v>70</v>
      </c>
      <c r="I4229" t="str">
        <f>IF(AND(LEFT(OnlineRetail[[#This Row],[InvoiceNo]],1)&lt;&gt;"C",OnlineRetail[[#This Row],[CustomerID]]&lt;&gt;""),"Yes","No")</f>
        <v>Yes</v>
      </c>
      <c r="J4229" s="4">
        <f>EOMONTH(OnlineRetail[[#This Row],[InvoiceDate]],-1)+1</f>
        <v>40634</v>
      </c>
      <c r="K4229" s="6">
        <f>OnlineRetail[[#This Row],[Quantity]]*OnlineRetail[[#This Row],[UnitPrice]]</f>
        <v>8.4</v>
      </c>
      <c r="L4229" t="str">
        <f t="shared" si="66"/>
        <v>13654|Apr-2011</v>
      </c>
    </row>
    <row r="4230" spans="1:12">
      <c r="A4230">
        <v>543234</v>
      </c>
      <c r="B4230" t="s">
        <v>200</v>
      </c>
      <c r="C4230" t="s">
        <v>21</v>
      </c>
      <c r="D4230">
        <v>17</v>
      </c>
      <c r="E4230" s="1">
        <v>40642.351388888892</v>
      </c>
      <c r="F4230">
        <v>0.85</v>
      </c>
      <c r="G4230">
        <v>13784</v>
      </c>
      <c r="H4230" t="s">
        <v>10</v>
      </c>
      <c r="I4230" t="str">
        <f>IF(AND(LEFT(OnlineRetail[[#This Row],[InvoiceNo]],1)&lt;&gt;"C",OnlineRetail[[#This Row],[CustomerID]]&lt;&gt;""),"Yes","No")</f>
        <v>Yes</v>
      </c>
      <c r="J4230" s="4">
        <f>EOMONTH(OnlineRetail[[#This Row],[InvoiceDate]],-1)+1</f>
        <v>40634</v>
      </c>
      <c r="K4230" s="6">
        <f>OnlineRetail[[#This Row],[Quantity]]*OnlineRetail[[#This Row],[UnitPrice]]</f>
        <v>14.45</v>
      </c>
      <c r="L4230" t="str">
        <f t="shared" si="66"/>
        <v>13784|Apr-2011</v>
      </c>
    </row>
    <row r="4231" spans="1:12">
      <c r="A4231">
        <v>554868</v>
      </c>
      <c r="B4231" t="s">
        <v>202</v>
      </c>
      <c r="C4231" t="s">
        <v>50</v>
      </c>
      <c r="D4231">
        <v>13</v>
      </c>
      <c r="E4231" s="1">
        <v>40642.354861111111</v>
      </c>
      <c r="F4231">
        <v>4.25</v>
      </c>
      <c r="G4231">
        <v>12671</v>
      </c>
      <c r="H4231" t="s">
        <v>10</v>
      </c>
      <c r="I4231" t="str">
        <f>IF(AND(LEFT(OnlineRetail[[#This Row],[InvoiceNo]],1)&lt;&gt;"C",OnlineRetail[[#This Row],[CustomerID]]&lt;&gt;""),"Yes","No")</f>
        <v>Yes</v>
      </c>
      <c r="J4231" s="4">
        <f>EOMONTH(OnlineRetail[[#This Row],[InvoiceDate]],-1)+1</f>
        <v>40634</v>
      </c>
      <c r="K4231" s="6">
        <f>OnlineRetail[[#This Row],[Quantity]]*OnlineRetail[[#This Row],[UnitPrice]]</f>
        <v>55.25</v>
      </c>
      <c r="L4231" t="str">
        <f t="shared" si="66"/>
        <v>12671|Apr-2011</v>
      </c>
    </row>
    <row r="4232" spans="1:12">
      <c r="A4232">
        <v>539586</v>
      </c>
      <c r="B4232" t="s">
        <v>176</v>
      </c>
      <c r="C4232" t="s">
        <v>29</v>
      </c>
      <c r="D4232">
        <v>16</v>
      </c>
      <c r="E4232" s="1">
        <v>40642.356944444437</v>
      </c>
      <c r="F4232">
        <v>2.1</v>
      </c>
      <c r="G4232">
        <v>12517</v>
      </c>
      <c r="H4232" t="s">
        <v>10</v>
      </c>
      <c r="I4232" t="str">
        <f>IF(AND(LEFT(OnlineRetail[[#This Row],[InvoiceNo]],1)&lt;&gt;"C",OnlineRetail[[#This Row],[CustomerID]]&lt;&gt;""),"Yes","No")</f>
        <v>Yes</v>
      </c>
      <c r="J4232" s="4">
        <f>EOMONTH(OnlineRetail[[#This Row],[InvoiceDate]],-1)+1</f>
        <v>40634</v>
      </c>
      <c r="K4232" s="6">
        <f>OnlineRetail[[#This Row],[Quantity]]*OnlineRetail[[#This Row],[UnitPrice]]</f>
        <v>33.6</v>
      </c>
      <c r="L4232" t="str">
        <f t="shared" si="66"/>
        <v>12517|Apr-2011</v>
      </c>
    </row>
    <row r="4233" spans="1:12">
      <c r="A4233">
        <v>537398</v>
      </c>
      <c r="B4233" t="s">
        <v>140</v>
      </c>
      <c r="C4233" t="s">
        <v>40</v>
      </c>
      <c r="D4233">
        <v>6</v>
      </c>
      <c r="E4233" s="1">
        <v>40642.35833333333</v>
      </c>
      <c r="F4233">
        <v>5.95</v>
      </c>
      <c r="G4233">
        <v>12659</v>
      </c>
      <c r="H4233" t="s">
        <v>10</v>
      </c>
      <c r="I4233" t="str">
        <f>IF(AND(LEFT(OnlineRetail[[#This Row],[InvoiceNo]],1)&lt;&gt;"C",OnlineRetail[[#This Row],[CustomerID]]&lt;&gt;""),"Yes","No")</f>
        <v>Yes</v>
      </c>
      <c r="J4233" s="4">
        <f>EOMONTH(OnlineRetail[[#This Row],[InvoiceDate]],-1)+1</f>
        <v>40634</v>
      </c>
      <c r="K4233" s="6">
        <f>OnlineRetail[[#This Row],[Quantity]]*OnlineRetail[[#This Row],[UnitPrice]]</f>
        <v>35.700000000000003</v>
      </c>
      <c r="L4233" t="str">
        <f t="shared" si="66"/>
        <v>12659|Apr-2011</v>
      </c>
    </row>
    <row r="4234" spans="1:12">
      <c r="A4234">
        <v>553686</v>
      </c>
      <c r="B4234" t="s">
        <v>259</v>
      </c>
      <c r="C4234" t="s">
        <v>40</v>
      </c>
      <c r="D4234">
        <v>4</v>
      </c>
      <c r="E4234" s="1">
        <v>40642.361111111109</v>
      </c>
      <c r="F4234">
        <v>2.1</v>
      </c>
      <c r="G4234">
        <v>12354</v>
      </c>
      <c r="H4234" t="s">
        <v>10</v>
      </c>
      <c r="I4234" t="str">
        <f>IF(AND(LEFT(OnlineRetail[[#This Row],[InvoiceNo]],1)&lt;&gt;"C",OnlineRetail[[#This Row],[CustomerID]]&lt;&gt;""),"Yes","No")</f>
        <v>Yes</v>
      </c>
      <c r="J4234" s="4">
        <f>EOMONTH(OnlineRetail[[#This Row],[InvoiceDate]],-1)+1</f>
        <v>40634</v>
      </c>
      <c r="K4234" s="6">
        <f>OnlineRetail[[#This Row],[Quantity]]*OnlineRetail[[#This Row],[UnitPrice]]</f>
        <v>8.4</v>
      </c>
      <c r="L4234" t="str">
        <f t="shared" si="66"/>
        <v>12354|Apr-2011</v>
      </c>
    </row>
    <row r="4235" spans="1:12">
      <c r="A4235">
        <v>540825</v>
      </c>
      <c r="B4235" t="s">
        <v>15</v>
      </c>
      <c r="C4235" t="s">
        <v>42</v>
      </c>
      <c r="D4235">
        <v>24</v>
      </c>
      <c r="E4235" s="1">
        <v>40642.363194444442</v>
      </c>
      <c r="F4235">
        <v>1.65</v>
      </c>
      <c r="G4235">
        <v>14231</v>
      </c>
      <c r="H4235" t="s">
        <v>17</v>
      </c>
      <c r="I4235" t="str">
        <f>IF(AND(LEFT(OnlineRetail[[#This Row],[InvoiceNo]],1)&lt;&gt;"C",OnlineRetail[[#This Row],[CustomerID]]&lt;&gt;""),"Yes","No")</f>
        <v>Yes</v>
      </c>
      <c r="J4235" s="4">
        <f>EOMONTH(OnlineRetail[[#This Row],[InvoiceDate]],-1)+1</f>
        <v>40634</v>
      </c>
      <c r="K4235" s="6">
        <f>OnlineRetail[[#This Row],[Quantity]]*OnlineRetail[[#This Row],[UnitPrice]]</f>
        <v>39.599999999999994</v>
      </c>
      <c r="L4235" t="str">
        <f t="shared" si="66"/>
        <v>14231|Apr-2011</v>
      </c>
    </row>
    <row r="4236" spans="1:12">
      <c r="A4236">
        <v>540387</v>
      </c>
      <c r="B4236" t="s">
        <v>114</v>
      </c>
      <c r="C4236" t="s">
        <v>27</v>
      </c>
      <c r="D4236">
        <v>15</v>
      </c>
      <c r="E4236" s="1">
        <v>40642.365277777782</v>
      </c>
      <c r="F4236">
        <v>0.85</v>
      </c>
      <c r="G4236">
        <v>12704</v>
      </c>
      <c r="H4236" t="s">
        <v>10</v>
      </c>
      <c r="I4236" t="str">
        <f>IF(AND(LEFT(OnlineRetail[[#This Row],[InvoiceNo]],1)&lt;&gt;"C",OnlineRetail[[#This Row],[CustomerID]]&lt;&gt;""),"Yes","No")</f>
        <v>Yes</v>
      </c>
      <c r="J4236" s="4">
        <f>EOMONTH(OnlineRetail[[#This Row],[InvoiceDate]],-1)+1</f>
        <v>40634</v>
      </c>
      <c r="K4236" s="6">
        <f>OnlineRetail[[#This Row],[Quantity]]*OnlineRetail[[#This Row],[UnitPrice]]</f>
        <v>12.75</v>
      </c>
      <c r="L4236" t="str">
        <f t="shared" si="66"/>
        <v>12704|Apr-2011</v>
      </c>
    </row>
    <row r="4237" spans="1:12">
      <c r="A4237">
        <v>541426</v>
      </c>
      <c r="B4237" t="s">
        <v>205</v>
      </c>
      <c r="C4237" t="s">
        <v>83</v>
      </c>
      <c r="D4237">
        <v>18</v>
      </c>
      <c r="E4237" s="1">
        <v>40642.375</v>
      </c>
      <c r="F4237">
        <v>2.1</v>
      </c>
      <c r="G4237">
        <v>14018</v>
      </c>
      <c r="H4237" t="s">
        <v>36</v>
      </c>
      <c r="I4237" t="str">
        <f>IF(AND(LEFT(OnlineRetail[[#This Row],[InvoiceNo]],1)&lt;&gt;"C",OnlineRetail[[#This Row],[CustomerID]]&lt;&gt;""),"Yes","No")</f>
        <v>Yes</v>
      </c>
      <c r="J4237" s="4">
        <f>EOMONTH(OnlineRetail[[#This Row],[InvoiceDate]],-1)+1</f>
        <v>40634</v>
      </c>
      <c r="K4237" s="6">
        <f>OnlineRetail[[#This Row],[Quantity]]*OnlineRetail[[#This Row],[UnitPrice]]</f>
        <v>37.800000000000004</v>
      </c>
      <c r="L4237" t="str">
        <f t="shared" si="66"/>
        <v>14018|Apr-2011</v>
      </c>
    </row>
    <row r="4238" spans="1:12">
      <c r="A4238">
        <v>555231</v>
      </c>
      <c r="B4238" t="s">
        <v>214</v>
      </c>
      <c r="C4238" t="s">
        <v>12</v>
      </c>
      <c r="D4238">
        <v>24</v>
      </c>
      <c r="E4238" s="1">
        <v>40642.387499999997</v>
      </c>
      <c r="F4238">
        <v>2.5499999999999998</v>
      </c>
      <c r="G4238">
        <v>13657</v>
      </c>
      <c r="H4238" t="s">
        <v>10</v>
      </c>
      <c r="I4238" t="str">
        <f>IF(AND(LEFT(OnlineRetail[[#This Row],[InvoiceNo]],1)&lt;&gt;"C",OnlineRetail[[#This Row],[CustomerID]]&lt;&gt;""),"Yes","No")</f>
        <v>Yes</v>
      </c>
      <c r="J4238" s="4">
        <f>EOMONTH(OnlineRetail[[#This Row],[InvoiceDate]],-1)+1</f>
        <v>40634</v>
      </c>
      <c r="K4238" s="6">
        <f>OnlineRetail[[#This Row],[Quantity]]*OnlineRetail[[#This Row],[UnitPrice]]</f>
        <v>61.199999999999996</v>
      </c>
      <c r="L4238" t="str">
        <f t="shared" si="66"/>
        <v>13657|Apr-2011</v>
      </c>
    </row>
    <row r="4239" spans="1:12">
      <c r="A4239">
        <v>540599</v>
      </c>
      <c r="B4239" t="s">
        <v>180</v>
      </c>
      <c r="C4239" t="s">
        <v>72</v>
      </c>
      <c r="D4239">
        <v>15</v>
      </c>
      <c r="E4239" s="1">
        <v>40642.412499999999</v>
      </c>
      <c r="F4239">
        <v>7.95</v>
      </c>
      <c r="G4239">
        <v>13954</v>
      </c>
      <c r="H4239" t="s">
        <v>121</v>
      </c>
      <c r="I4239" t="str">
        <f>IF(AND(LEFT(OnlineRetail[[#This Row],[InvoiceNo]],1)&lt;&gt;"C",OnlineRetail[[#This Row],[CustomerID]]&lt;&gt;""),"Yes","No")</f>
        <v>Yes</v>
      </c>
      <c r="J4239" s="4">
        <f>EOMONTH(OnlineRetail[[#This Row],[InvoiceDate]],-1)+1</f>
        <v>40634</v>
      </c>
      <c r="K4239" s="6">
        <f>OnlineRetail[[#This Row],[Quantity]]*OnlineRetail[[#This Row],[UnitPrice]]</f>
        <v>119.25</v>
      </c>
      <c r="L4239" t="str">
        <f t="shared" si="66"/>
        <v>13954|Apr-2011</v>
      </c>
    </row>
    <row r="4240" spans="1:12">
      <c r="A4240">
        <v>545220</v>
      </c>
      <c r="B4240" t="s">
        <v>124</v>
      </c>
      <c r="C4240" t="s">
        <v>29</v>
      </c>
      <c r="D4240">
        <v>13</v>
      </c>
      <c r="E4240" s="1">
        <v>40642.415972222218</v>
      </c>
      <c r="F4240">
        <v>1.65</v>
      </c>
      <c r="G4240">
        <v>14233</v>
      </c>
      <c r="H4240" t="s">
        <v>10</v>
      </c>
      <c r="I4240" t="str">
        <f>IF(AND(LEFT(OnlineRetail[[#This Row],[InvoiceNo]],1)&lt;&gt;"C",OnlineRetail[[#This Row],[CustomerID]]&lt;&gt;""),"Yes","No")</f>
        <v>Yes</v>
      </c>
      <c r="J4240" s="4">
        <f>EOMONTH(OnlineRetail[[#This Row],[InvoiceDate]],-1)+1</f>
        <v>40634</v>
      </c>
      <c r="K4240" s="6">
        <f>OnlineRetail[[#This Row],[Quantity]]*OnlineRetail[[#This Row],[UnitPrice]]</f>
        <v>21.45</v>
      </c>
      <c r="L4240" t="str">
        <f t="shared" si="66"/>
        <v>14233|Apr-2011</v>
      </c>
    </row>
    <row r="4241" spans="1:12">
      <c r="A4241">
        <v>547526</v>
      </c>
      <c r="B4241" t="s">
        <v>252</v>
      </c>
      <c r="C4241" t="s">
        <v>62</v>
      </c>
      <c r="D4241">
        <v>13</v>
      </c>
      <c r="E4241" s="1">
        <v>40642.425694444442</v>
      </c>
      <c r="F4241">
        <v>5.95</v>
      </c>
      <c r="G4241">
        <v>12759</v>
      </c>
      <c r="H4241" t="s">
        <v>10</v>
      </c>
      <c r="I4241" t="str">
        <f>IF(AND(LEFT(OnlineRetail[[#This Row],[InvoiceNo]],1)&lt;&gt;"C",OnlineRetail[[#This Row],[CustomerID]]&lt;&gt;""),"Yes","No")</f>
        <v>Yes</v>
      </c>
      <c r="J4241" s="4">
        <f>EOMONTH(OnlineRetail[[#This Row],[InvoiceDate]],-1)+1</f>
        <v>40634</v>
      </c>
      <c r="K4241" s="6">
        <f>OnlineRetail[[#This Row],[Quantity]]*OnlineRetail[[#This Row],[UnitPrice]]</f>
        <v>77.350000000000009</v>
      </c>
      <c r="L4241" t="str">
        <f t="shared" si="66"/>
        <v>12759|Apr-2011</v>
      </c>
    </row>
    <row r="4242" spans="1:12">
      <c r="A4242">
        <v>538483</v>
      </c>
      <c r="B4242" t="s">
        <v>144</v>
      </c>
      <c r="C4242" t="s">
        <v>16</v>
      </c>
      <c r="D4242">
        <v>1</v>
      </c>
      <c r="E4242" s="1">
        <v>40642.431250000001</v>
      </c>
      <c r="F4242">
        <v>1.65</v>
      </c>
      <c r="G4242">
        <v>12897</v>
      </c>
      <c r="H4242" t="s">
        <v>10</v>
      </c>
      <c r="I4242" t="str">
        <f>IF(AND(LEFT(OnlineRetail[[#This Row],[InvoiceNo]],1)&lt;&gt;"C",OnlineRetail[[#This Row],[CustomerID]]&lt;&gt;""),"Yes","No")</f>
        <v>Yes</v>
      </c>
      <c r="J4242" s="4">
        <f>EOMONTH(OnlineRetail[[#This Row],[InvoiceDate]],-1)+1</f>
        <v>40634</v>
      </c>
      <c r="K4242" s="6">
        <f>OnlineRetail[[#This Row],[Quantity]]*OnlineRetail[[#This Row],[UnitPrice]]</f>
        <v>1.65</v>
      </c>
      <c r="L4242" t="str">
        <f t="shared" si="66"/>
        <v>12897|Apr-2011</v>
      </c>
    </row>
    <row r="4243" spans="1:12">
      <c r="A4243">
        <v>549688</v>
      </c>
      <c r="B4243" t="s">
        <v>13</v>
      </c>
      <c r="C4243" t="s">
        <v>39</v>
      </c>
      <c r="D4243">
        <v>20</v>
      </c>
      <c r="E4243" s="1">
        <v>40642.435416666667</v>
      </c>
      <c r="F4243">
        <v>0.85</v>
      </c>
      <c r="G4243">
        <v>13045</v>
      </c>
      <c r="H4243" t="s">
        <v>10</v>
      </c>
      <c r="I4243" t="str">
        <f>IF(AND(LEFT(OnlineRetail[[#This Row],[InvoiceNo]],1)&lt;&gt;"C",OnlineRetail[[#This Row],[CustomerID]]&lt;&gt;""),"Yes","No")</f>
        <v>Yes</v>
      </c>
      <c r="J4243" s="4">
        <f>EOMONTH(OnlineRetail[[#This Row],[InvoiceDate]],-1)+1</f>
        <v>40634</v>
      </c>
      <c r="K4243" s="6">
        <f>OnlineRetail[[#This Row],[Quantity]]*OnlineRetail[[#This Row],[UnitPrice]]</f>
        <v>17</v>
      </c>
      <c r="L4243" t="str">
        <f t="shared" si="66"/>
        <v>13045|Apr-2011</v>
      </c>
    </row>
    <row r="4244" spans="1:12">
      <c r="A4244">
        <v>549990</v>
      </c>
      <c r="B4244" t="s">
        <v>249</v>
      </c>
      <c r="C4244" t="s">
        <v>46</v>
      </c>
      <c r="D4244">
        <v>14</v>
      </c>
      <c r="E4244" s="1">
        <v>40642.445833333331</v>
      </c>
      <c r="F4244">
        <v>5.95</v>
      </c>
      <c r="G4244">
        <v>12781</v>
      </c>
      <c r="H4244" t="s">
        <v>10</v>
      </c>
      <c r="I4244" t="str">
        <f>IF(AND(LEFT(OnlineRetail[[#This Row],[InvoiceNo]],1)&lt;&gt;"C",OnlineRetail[[#This Row],[CustomerID]]&lt;&gt;""),"Yes","No")</f>
        <v>Yes</v>
      </c>
      <c r="J4244" s="4">
        <f>EOMONTH(OnlineRetail[[#This Row],[InvoiceDate]],-1)+1</f>
        <v>40634</v>
      </c>
      <c r="K4244" s="6">
        <f>OnlineRetail[[#This Row],[Quantity]]*OnlineRetail[[#This Row],[UnitPrice]]</f>
        <v>83.3</v>
      </c>
      <c r="L4244" t="str">
        <f t="shared" si="66"/>
        <v>12781|Apr-2011</v>
      </c>
    </row>
    <row r="4245" spans="1:12">
      <c r="A4245">
        <v>538603</v>
      </c>
      <c r="B4245" t="s">
        <v>279</v>
      </c>
      <c r="C4245" t="s">
        <v>83</v>
      </c>
      <c r="D4245">
        <v>3</v>
      </c>
      <c r="E4245" s="1">
        <v>40642.45416666667</v>
      </c>
      <c r="F4245">
        <v>2.1</v>
      </c>
      <c r="G4245">
        <v>12920</v>
      </c>
      <c r="H4245" t="s">
        <v>10</v>
      </c>
      <c r="I4245" t="str">
        <f>IF(AND(LEFT(OnlineRetail[[#This Row],[InvoiceNo]],1)&lt;&gt;"C",OnlineRetail[[#This Row],[CustomerID]]&lt;&gt;""),"Yes","No")</f>
        <v>Yes</v>
      </c>
      <c r="J4245" s="4">
        <f>EOMONTH(OnlineRetail[[#This Row],[InvoiceDate]],-1)+1</f>
        <v>40634</v>
      </c>
      <c r="K4245" s="6">
        <f>OnlineRetail[[#This Row],[Quantity]]*OnlineRetail[[#This Row],[UnitPrice]]</f>
        <v>6.3000000000000007</v>
      </c>
      <c r="L4245" t="str">
        <f t="shared" si="66"/>
        <v>12920|Apr-2011</v>
      </c>
    </row>
    <row r="4246" spans="1:12">
      <c r="A4246">
        <v>547260</v>
      </c>
      <c r="B4246" t="s">
        <v>145</v>
      </c>
      <c r="C4246" t="s">
        <v>50</v>
      </c>
      <c r="D4246">
        <v>18</v>
      </c>
      <c r="E4246" s="1">
        <v>40642.459027777782</v>
      </c>
      <c r="F4246">
        <v>3.39</v>
      </c>
      <c r="G4246">
        <v>13316</v>
      </c>
      <c r="H4246" t="s">
        <v>10</v>
      </c>
      <c r="I4246" t="str">
        <f>IF(AND(LEFT(OnlineRetail[[#This Row],[InvoiceNo]],1)&lt;&gt;"C",OnlineRetail[[#This Row],[CustomerID]]&lt;&gt;""),"Yes","No")</f>
        <v>Yes</v>
      </c>
      <c r="J4246" s="4">
        <f>EOMONTH(OnlineRetail[[#This Row],[InvoiceDate]],-1)+1</f>
        <v>40634</v>
      </c>
      <c r="K4246" s="6">
        <f>OnlineRetail[[#This Row],[Quantity]]*OnlineRetail[[#This Row],[UnitPrice]]</f>
        <v>61.02</v>
      </c>
      <c r="L4246" t="str">
        <f t="shared" si="66"/>
        <v>13316|Apr-2011</v>
      </c>
    </row>
    <row r="4247" spans="1:12">
      <c r="A4247">
        <v>537868</v>
      </c>
      <c r="B4247" t="s">
        <v>185</v>
      </c>
      <c r="C4247" t="s">
        <v>12</v>
      </c>
      <c r="D4247">
        <v>14</v>
      </c>
      <c r="E4247" s="1">
        <v>40642.463888888888</v>
      </c>
      <c r="F4247">
        <v>1.65</v>
      </c>
      <c r="G4247">
        <v>13044</v>
      </c>
      <c r="H4247" t="s">
        <v>10</v>
      </c>
      <c r="I4247" t="str">
        <f>IF(AND(LEFT(OnlineRetail[[#This Row],[InvoiceNo]],1)&lt;&gt;"C",OnlineRetail[[#This Row],[CustomerID]]&lt;&gt;""),"Yes","No")</f>
        <v>Yes</v>
      </c>
      <c r="J4247" s="4">
        <f>EOMONTH(OnlineRetail[[#This Row],[InvoiceDate]],-1)+1</f>
        <v>40634</v>
      </c>
      <c r="K4247" s="6">
        <f>OnlineRetail[[#This Row],[Quantity]]*OnlineRetail[[#This Row],[UnitPrice]]</f>
        <v>23.099999999999998</v>
      </c>
      <c r="L4247" t="str">
        <f t="shared" si="66"/>
        <v>13044|Apr-2011</v>
      </c>
    </row>
    <row r="4248" spans="1:12">
      <c r="A4248">
        <v>551511</v>
      </c>
      <c r="B4248" t="s">
        <v>248</v>
      </c>
      <c r="C4248" t="s">
        <v>39</v>
      </c>
      <c r="D4248">
        <v>1</v>
      </c>
      <c r="E4248" s="1">
        <v>40642.466666666667</v>
      </c>
      <c r="F4248">
        <v>0.85</v>
      </c>
      <c r="G4248">
        <v>13631</v>
      </c>
      <c r="H4248" t="s">
        <v>10</v>
      </c>
      <c r="I4248" t="str">
        <f>IF(AND(LEFT(OnlineRetail[[#This Row],[InvoiceNo]],1)&lt;&gt;"C",OnlineRetail[[#This Row],[CustomerID]]&lt;&gt;""),"Yes","No")</f>
        <v>Yes</v>
      </c>
      <c r="J4248" s="4">
        <f>EOMONTH(OnlineRetail[[#This Row],[InvoiceDate]],-1)+1</f>
        <v>40634</v>
      </c>
      <c r="K4248" s="6">
        <f>OnlineRetail[[#This Row],[Quantity]]*OnlineRetail[[#This Row],[UnitPrice]]</f>
        <v>0.85</v>
      </c>
      <c r="L4248" t="str">
        <f t="shared" si="66"/>
        <v>13631|Apr-2011</v>
      </c>
    </row>
    <row r="4249" spans="1:12">
      <c r="A4249">
        <v>540818</v>
      </c>
      <c r="B4249" t="s">
        <v>55</v>
      </c>
      <c r="C4249" t="s">
        <v>14</v>
      </c>
      <c r="D4249">
        <v>3</v>
      </c>
      <c r="E4249" s="1">
        <v>40642.47152777778</v>
      </c>
      <c r="F4249">
        <v>3.39</v>
      </c>
      <c r="G4249">
        <v>12977</v>
      </c>
      <c r="H4249" t="s">
        <v>10</v>
      </c>
      <c r="I4249" t="str">
        <f>IF(AND(LEFT(OnlineRetail[[#This Row],[InvoiceNo]],1)&lt;&gt;"C",OnlineRetail[[#This Row],[CustomerID]]&lt;&gt;""),"Yes","No")</f>
        <v>Yes</v>
      </c>
      <c r="J4249" s="4">
        <f>EOMONTH(OnlineRetail[[#This Row],[InvoiceDate]],-1)+1</f>
        <v>40634</v>
      </c>
      <c r="K4249" s="6">
        <f>OnlineRetail[[#This Row],[Quantity]]*OnlineRetail[[#This Row],[UnitPrice]]</f>
        <v>10.17</v>
      </c>
      <c r="L4249" t="str">
        <f t="shared" si="66"/>
        <v>12977|Apr-2011</v>
      </c>
    </row>
    <row r="4250" spans="1:12">
      <c r="A4250">
        <v>538586</v>
      </c>
      <c r="B4250" t="s">
        <v>262</v>
      </c>
      <c r="C4250" t="s">
        <v>40</v>
      </c>
      <c r="D4250">
        <v>21</v>
      </c>
      <c r="E4250" s="1">
        <v>40642.475694444453</v>
      </c>
      <c r="F4250">
        <v>2.1</v>
      </c>
      <c r="G4250">
        <v>14056</v>
      </c>
      <c r="H4250" t="s">
        <v>10</v>
      </c>
      <c r="I4250" t="str">
        <f>IF(AND(LEFT(OnlineRetail[[#This Row],[InvoiceNo]],1)&lt;&gt;"C",OnlineRetail[[#This Row],[CustomerID]]&lt;&gt;""),"Yes","No")</f>
        <v>Yes</v>
      </c>
      <c r="J4250" s="4">
        <f>EOMONTH(OnlineRetail[[#This Row],[InvoiceDate]],-1)+1</f>
        <v>40634</v>
      </c>
      <c r="K4250" s="6">
        <f>OnlineRetail[[#This Row],[Quantity]]*OnlineRetail[[#This Row],[UnitPrice]]</f>
        <v>44.1</v>
      </c>
      <c r="L4250" t="str">
        <f t="shared" si="66"/>
        <v>14056|Apr-2011</v>
      </c>
    </row>
    <row r="4251" spans="1:12">
      <c r="A4251">
        <v>554639</v>
      </c>
      <c r="B4251" t="s">
        <v>35</v>
      </c>
      <c r="C4251" t="s">
        <v>21</v>
      </c>
      <c r="D4251">
        <v>14</v>
      </c>
      <c r="E4251" s="1">
        <v>40642.486111111109</v>
      </c>
      <c r="F4251">
        <v>4.25</v>
      </c>
      <c r="G4251">
        <v>12652</v>
      </c>
      <c r="H4251" t="s">
        <v>10</v>
      </c>
      <c r="I4251" t="str">
        <f>IF(AND(LEFT(OnlineRetail[[#This Row],[InvoiceNo]],1)&lt;&gt;"C",OnlineRetail[[#This Row],[CustomerID]]&lt;&gt;""),"Yes","No")</f>
        <v>Yes</v>
      </c>
      <c r="J4251" s="4">
        <f>EOMONTH(OnlineRetail[[#This Row],[InvoiceDate]],-1)+1</f>
        <v>40634</v>
      </c>
      <c r="K4251" s="6">
        <f>OnlineRetail[[#This Row],[Quantity]]*OnlineRetail[[#This Row],[UnitPrice]]</f>
        <v>59.5</v>
      </c>
      <c r="L4251" t="str">
        <f t="shared" si="66"/>
        <v>12652|Apr-2011</v>
      </c>
    </row>
    <row r="4252" spans="1:12">
      <c r="A4252">
        <v>554540</v>
      </c>
      <c r="B4252" t="s">
        <v>140</v>
      </c>
      <c r="C4252" t="s">
        <v>48</v>
      </c>
      <c r="D4252">
        <v>10</v>
      </c>
      <c r="E4252" s="1">
        <v>40642.492361111108</v>
      </c>
      <c r="F4252">
        <v>7.95</v>
      </c>
      <c r="G4252">
        <v>14084</v>
      </c>
      <c r="H4252" t="s">
        <v>10</v>
      </c>
      <c r="I4252" t="str">
        <f>IF(AND(LEFT(OnlineRetail[[#This Row],[InvoiceNo]],1)&lt;&gt;"C",OnlineRetail[[#This Row],[CustomerID]]&lt;&gt;""),"Yes","No")</f>
        <v>Yes</v>
      </c>
      <c r="J4252" s="4">
        <f>EOMONTH(OnlineRetail[[#This Row],[InvoiceDate]],-1)+1</f>
        <v>40634</v>
      </c>
      <c r="K4252" s="6">
        <f>OnlineRetail[[#This Row],[Quantity]]*OnlineRetail[[#This Row],[UnitPrice]]</f>
        <v>79.5</v>
      </c>
      <c r="L4252" t="str">
        <f t="shared" si="66"/>
        <v>14084|Apr-2011</v>
      </c>
    </row>
    <row r="4253" spans="1:12">
      <c r="A4253">
        <v>555943</v>
      </c>
      <c r="B4253" t="s">
        <v>302</v>
      </c>
      <c r="C4253" t="s">
        <v>9</v>
      </c>
      <c r="D4253">
        <v>3</v>
      </c>
      <c r="E4253" s="1">
        <v>40642.493055555547</v>
      </c>
      <c r="F4253">
        <v>4.95</v>
      </c>
      <c r="G4253">
        <v>13688</v>
      </c>
      <c r="H4253" t="s">
        <v>17</v>
      </c>
      <c r="I4253" t="str">
        <f>IF(AND(LEFT(OnlineRetail[[#This Row],[InvoiceNo]],1)&lt;&gt;"C",OnlineRetail[[#This Row],[CustomerID]]&lt;&gt;""),"Yes","No")</f>
        <v>Yes</v>
      </c>
      <c r="J4253" s="4">
        <f>EOMONTH(OnlineRetail[[#This Row],[InvoiceDate]],-1)+1</f>
        <v>40634</v>
      </c>
      <c r="K4253" s="6">
        <f>OnlineRetail[[#This Row],[Quantity]]*OnlineRetail[[#This Row],[UnitPrice]]</f>
        <v>14.850000000000001</v>
      </c>
      <c r="L4253" t="str">
        <f t="shared" si="66"/>
        <v>13688|Apr-2011</v>
      </c>
    </row>
    <row r="4254" spans="1:12">
      <c r="A4254">
        <v>545921</v>
      </c>
      <c r="B4254" t="s">
        <v>120</v>
      </c>
      <c r="C4254" t="s">
        <v>9</v>
      </c>
      <c r="D4254">
        <v>16</v>
      </c>
      <c r="E4254" s="1">
        <v>40642.502083333333</v>
      </c>
      <c r="F4254">
        <v>2.5499999999999998</v>
      </c>
      <c r="G4254">
        <v>14044</v>
      </c>
      <c r="H4254" t="s">
        <v>10</v>
      </c>
      <c r="I4254" t="str">
        <f>IF(AND(LEFT(OnlineRetail[[#This Row],[InvoiceNo]],1)&lt;&gt;"C",OnlineRetail[[#This Row],[CustomerID]]&lt;&gt;""),"Yes","No")</f>
        <v>Yes</v>
      </c>
      <c r="J4254" s="4">
        <f>EOMONTH(OnlineRetail[[#This Row],[InvoiceDate]],-1)+1</f>
        <v>40634</v>
      </c>
      <c r="K4254" s="6">
        <f>OnlineRetail[[#This Row],[Quantity]]*OnlineRetail[[#This Row],[UnitPrice]]</f>
        <v>40.799999999999997</v>
      </c>
      <c r="L4254" t="str">
        <f t="shared" si="66"/>
        <v>14044|Apr-2011</v>
      </c>
    </row>
    <row r="4255" spans="1:12">
      <c r="A4255">
        <v>543206</v>
      </c>
      <c r="B4255" t="s">
        <v>117</v>
      </c>
      <c r="C4255" t="s">
        <v>83</v>
      </c>
      <c r="D4255">
        <v>9</v>
      </c>
      <c r="E4255" s="1">
        <v>40642.525694444441</v>
      </c>
      <c r="F4255">
        <v>7.95</v>
      </c>
      <c r="G4255">
        <v>14328</v>
      </c>
      <c r="H4255" t="s">
        <v>22</v>
      </c>
      <c r="I4255" t="str">
        <f>IF(AND(LEFT(OnlineRetail[[#This Row],[InvoiceNo]],1)&lt;&gt;"C",OnlineRetail[[#This Row],[CustomerID]]&lt;&gt;""),"Yes","No")</f>
        <v>Yes</v>
      </c>
      <c r="J4255" s="4">
        <f>EOMONTH(OnlineRetail[[#This Row],[InvoiceDate]],-1)+1</f>
        <v>40634</v>
      </c>
      <c r="K4255" s="6">
        <f>OnlineRetail[[#This Row],[Quantity]]*OnlineRetail[[#This Row],[UnitPrice]]</f>
        <v>71.55</v>
      </c>
      <c r="L4255" t="str">
        <f t="shared" si="66"/>
        <v>14328|Apr-2011</v>
      </c>
    </row>
    <row r="4256" spans="1:12">
      <c r="A4256">
        <v>546806</v>
      </c>
      <c r="B4256" t="s">
        <v>93</v>
      </c>
      <c r="C4256" t="s">
        <v>39</v>
      </c>
      <c r="D4256">
        <v>22</v>
      </c>
      <c r="E4256" s="1">
        <v>40642.529861111107</v>
      </c>
      <c r="F4256">
        <v>9.9499999999999993</v>
      </c>
      <c r="G4256">
        <v>14245</v>
      </c>
      <c r="H4256" t="s">
        <v>10</v>
      </c>
      <c r="I4256" t="str">
        <f>IF(AND(LEFT(OnlineRetail[[#This Row],[InvoiceNo]],1)&lt;&gt;"C",OnlineRetail[[#This Row],[CustomerID]]&lt;&gt;""),"Yes","No")</f>
        <v>Yes</v>
      </c>
      <c r="J4256" s="4">
        <f>EOMONTH(OnlineRetail[[#This Row],[InvoiceDate]],-1)+1</f>
        <v>40634</v>
      </c>
      <c r="K4256" s="6">
        <f>OnlineRetail[[#This Row],[Quantity]]*OnlineRetail[[#This Row],[UnitPrice]]</f>
        <v>218.89999999999998</v>
      </c>
      <c r="L4256" t="str">
        <f t="shared" si="66"/>
        <v>14245|Apr-2011</v>
      </c>
    </row>
    <row r="4257" spans="1:12">
      <c r="A4257">
        <v>543268</v>
      </c>
      <c r="B4257" t="s">
        <v>20</v>
      </c>
      <c r="C4257" t="s">
        <v>12</v>
      </c>
      <c r="D4257">
        <v>2</v>
      </c>
      <c r="E4257" s="1">
        <v>40642.533333333333</v>
      </c>
      <c r="F4257">
        <v>4.95</v>
      </c>
      <c r="G4257">
        <v>12977</v>
      </c>
      <c r="H4257" t="s">
        <v>10</v>
      </c>
      <c r="I4257" t="str">
        <f>IF(AND(LEFT(OnlineRetail[[#This Row],[InvoiceNo]],1)&lt;&gt;"C",OnlineRetail[[#This Row],[CustomerID]]&lt;&gt;""),"Yes","No")</f>
        <v>Yes</v>
      </c>
      <c r="J4257" s="4">
        <f>EOMONTH(OnlineRetail[[#This Row],[InvoiceDate]],-1)+1</f>
        <v>40634</v>
      </c>
      <c r="K4257" s="6">
        <f>OnlineRetail[[#This Row],[Quantity]]*OnlineRetail[[#This Row],[UnitPrice]]</f>
        <v>9.9</v>
      </c>
      <c r="L4257" t="str">
        <f t="shared" si="66"/>
        <v>12977|Apr-2011</v>
      </c>
    </row>
    <row r="4258" spans="1:12">
      <c r="A4258">
        <v>555254</v>
      </c>
      <c r="B4258" t="s">
        <v>175</v>
      </c>
      <c r="C4258" t="s">
        <v>48</v>
      </c>
      <c r="D4258">
        <v>21</v>
      </c>
      <c r="E4258" s="1">
        <v>40642.536805555559</v>
      </c>
      <c r="F4258">
        <v>1.65</v>
      </c>
      <c r="G4258">
        <v>13264</v>
      </c>
      <c r="H4258" t="s">
        <v>10</v>
      </c>
      <c r="I4258" t="str">
        <f>IF(AND(LEFT(OnlineRetail[[#This Row],[InvoiceNo]],1)&lt;&gt;"C",OnlineRetail[[#This Row],[CustomerID]]&lt;&gt;""),"Yes","No")</f>
        <v>Yes</v>
      </c>
      <c r="J4258" s="4">
        <f>EOMONTH(OnlineRetail[[#This Row],[InvoiceDate]],-1)+1</f>
        <v>40634</v>
      </c>
      <c r="K4258" s="6">
        <f>OnlineRetail[[#This Row],[Quantity]]*OnlineRetail[[#This Row],[UnitPrice]]</f>
        <v>34.65</v>
      </c>
      <c r="L4258" t="str">
        <f t="shared" si="66"/>
        <v>13264|Apr-2011</v>
      </c>
    </row>
    <row r="4259" spans="1:12">
      <c r="A4259">
        <v>549102</v>
      </c>
      <c r="B4259" t="s">
        <v>274</v>
      </c>
      <c r="C4259" t="s">
        <v>29</v>
      </c>
      <c r="D4259">
        <v>15</v>
      </c>
      <c r="E4259" s="1">
        <v>40642.54791666667</v>
      </c>
      <c r="F4259">
        <v>2.5499999999999998</v>
      </c>
      <c r="G4259">
        <v>13004</v>
      </c>
      <c r="H4259" t="s">
        <v>31</v>
      </c>
      <c r="I4259" t="str">
        <f>IF(AND(LEFT(OnlineRetail[[#This Row],[InvoiceNo]],1)&lt;&gt;"C",OnlineRetail[[#This Row],[CustomerID]]&lt;&gt;""),"Yes","No")</f>
        <v>Yes</v>
      </c>
      <c r="J4259" s="4">
        <f>EOMONTH(OnlineRetail[[#This Row],[InvoiceDate]],-1)+1</f>
        <v>40634</v>
      </c>
      <c r="K4259" s="6">
        <f>OnlineRetail[[#This Row],[Quantity]]*OnlineRetail[[#This Row],[UnitPrice]]</f>
        <v>38.25</v>
      </c>
      <c r="L4259" t="str">
        <f t="shared" si="66"/>
        <v>13004|Apr-2011</v>
      </c>
    </row>
    <row r="4260" spans="1:12">
      <c r="A4260">
        <v>540372</v>
      </c>
      <c r="B4260" t="s">
        <v>273</v>
      </c>
      <c r="C4260" t="s">
        <v>46</v>
      </c>
      <c r="D4260">
        <v>1</v>
      </c>
      <c r="E4260" s="1">
        <v>40642.552083333343</v>
      </c>
      <c r="F4260">
        <v>5.95</v>
      </c>
      <c r="G4260">
        <v>14090</v>
      </c>
      <c r="H4260" t="s">
        <v>10</v>
      </c>
      <c r="I4260" t="str">
        <f>IF(AND(LEFT(OnlineRetail[[#This Row],[InvoiceNo]],1)&lt;&gt;"C",OnlineRetail[[#This Row],[CustomerID]]&lt;&gt;""),"Yes","No")</f>
        <v>Yes</v>
      </c>
      <c r="J4260" s="4">
        <f>EOMONTH(OnlineRetail[[#This Row],[InvoiceDate]],-1)+1</f>
        <v>40634</v>
      </c>
      <c r="K4260" s="6">
        <f>OnlineRetail[[#This Row],[Quantity]]*OnlineRetail[[#This Row],[UnitPrice]]</f>
        <v>5.95</v>
      </c>
      <c r="L4260" t="str">
        <f t="shared" si="66"/>
        <v>14090|Apr-2011</v>
      </c>
    </row>
    <row r="4261" spans="1:12">
      <c r="A4261">
        <v>549961</v>
      </c>
      <c r="B4261" t="s">
        <v>167</v>
      </c>
      <c r="C4261" t="s">
        <v>9</v>
      </c>
      <c r="D4261">
        <v>17</v>
      </c>
      <c r="E4261" s="1">
        <v>40642.553472222222</v>
      </c>
      <c r="F4261">
        <v>3.39</v>
      </c>
      <c r="G4261">
        <v>14119</v>
      </c>
      <c r="H4261" t="s">
        <v>10</v>
      </c>
      <c r="I4261" t="str">
        <f>IF(AND(LEFT(OnlineRetail[[#This Row],[InvoiceNo]],1)&lt;&gt;"C",OnlineRetail[[#This Row],[CustomerID]]&lt;&gt;""),"Yes","No")</f>
        <v>Yes</v>
      </c>
      <c r="J4261" s="4">
        <f>EOMONTH(OnlineRetail[[#This Row],[InvoiceDate]],-1)+1</f>
        <v>40634</v>
      </c>
      <c r="K4261" s="6">
        <f>OnlineRetail[[#This Row],[Quantity]]*OnlineRetail[[#This Row],[UnitPrice]]</f>
        <v>57.63</v>
      </c>
      <c r="L4261" t="str">
        <f t="shared" si="66"/>
        <v>14119|Apr-2011</v>
      </c>
    </row>
    <row r="4262" spans="1:12">
      <c r="A4262">
        <v>555011</v>
      </c>
      <c r="B4262" t="s">
        <v>61</v>
      </c>
      <c r="C4262" t="s">
        <v>46</v>
      </c>
      <c r="D4262">
        <v>4</v>
      </c>
      <c r="E4262" s="1">
        <v>40642.554861111108</v>
      </c>
      <c r="F4262">
        <v>4.25</v>
      </c>
      <c r="G4262">
        <v>13868</v>
      </c>
      <c r="H4262" t="s">
        <v>31</v>
      </c>
      <c r="I4262" t="str">
        <f>IF(AND(LEFT(OnlineRetail[[#This Row],[InvoiceNo]],1)&lt;&gt;"C",OnlineRetail[[#This Row],[CustomerID]]&lt;&gt;""),"Yes","No")</f>
        <v>Yes</v>
      </c>
      <c r="J4262" s="4">
        <f>EOMONTH(OnlineRetail[[#This Row],[InvoiceDate]],-1)+1</f>
        <v>40634</v>
      </c>
      <c r="K4262" s="6">
        <f>OnlineRetail[[#This Row],[Quantity]]*OnlineRetail[[#This Row],[UnitPrice]]</f>
        <v>17</v>
      </c>
      <c r="L4262" t="str">
        <f t="shared" si="66"/>
        <v>13868|Apr-2011</v>
      </c>
    </row>
    <row r="4263" spans="1:12">
      <c r="A4263">
        <v>536550</v>
      </c>
      <c r="B4263" t="s">
        <v>136</v>
      </c>
      <c r="C4263" t="s">
        <v>9</v>
      </c>
      <c r="D4263">
        <v>18</v>
      </c>
      <c r="E4263" s="1">
        <v>40642.569444444453</v>
      </c>
      <c r="F4263">
        <v>0.85</v>
      </c>
      <c r="G4263">
        <v>12885</v>
      </c>
      <c r="H4263" t="s">
        <v>10</v>
      </c>
      <c r="I4263" t="str">
        <f>IF(AND(LEFT(OnlineRetail[[#This Row],[InvoiceNo]],1)&lt;&gt;"C",OnlineRetail[[#This Row],[CustomerID]]&lt;&gt;""),"Yes","No")</f>
        <v>Yes</v>
      </c>
      <c r="J4263" s="4">
        <f>EOMONTH(OnlineRetail[[#This Row],[InvoiceDate]],-1)+1</f>
        <v>40634</v>
      </c>
      <c r="K4263" s="6">
        <f>OnlineRetail[[#This Row],[Quantity]]*OnlineRetail[[#This Row],[UnitPrice]]</f>
        <v>15.299999999999999</v>
      </c>
      <c r="L4263" t="str">
        <f t="shared" si="66"/>
        <v>12885|Apr-2011</v>
      </c>
    </row>
    <row r="4264" spans="1:12">
      <c r="A4264">
        <v>538066</v>
      </c>
      <c r="B4264" t="s">
        <v>124</v>
      </c>
      <c r="C4264" t="s">
        <v>62</v>
      </c>
      <c r="D4264">
        <v>2</v>
      </c>
      <c r="E4264" s="1">
        <v>40642.57916666667</v>
      </c>
      <c r="F4264">
        <v>2.1</v>
      </c>
      <c r="G4264">
        <v>12760</v>
      </c>
      <c r="H4264" t="s">
        <v>17</v>
      </c>
      <c r="I4264" t="str">
        <f>IF(AND(LEFT(OnlineRetail[[#This Row],[InvoiceNo]],1)&lt;&gt;"C",OnlineRetail[[#This Row],[CustomerID]]&lt;&gt;""),"Yes","No")</f>
        <v>Yes</v>
      </c>
      <c r="J4264" s="4">
        <f>EOMONTH(OnlineRetail[[#This Row],[InvoiceDate]],-1)+1</f>
        <v>40634</v>
      </c>
      <c r="K4264" s="6">
        <f>OnlineRetail[[#This Row],[Quantity]]*OnlineRetail[[#This Row],[UnitPrice]]</f>
        <v>4.2</v>
      </c>
      <c r="L4264" t="str">
        <f t="shared" si="66"/>
        <v>12760|Apr-2011</v>
      </c>
    </row>
    <row r="4265" spans="1:12">
      <c r="A4265">
        <v>544842</v>
      </c>
      <c r="B4265" t="s">
        <v>209</v>
      </c>
      <c r="C4265" t="s">
        <v>19</v>
      </c>
      <c r="D4265">
        <v>14</v>
      </c>
      <c r="E4265" s="1">
        <v>40642.581250000003</v>
      </c>
      <c r="F4265">
        <v>4.95</v>
      </c>
      <c r="G4265">
        <v>13073</v>
      </c>
      <c r="H4265" t="s">
        <v>10</v>
      </c>
      <c r="I4265" t="str">
        <f>IF(AND(LEFT(OnlineRetail[[#This Row],[InvoiceNo]],1)&lt;&gt;"C",OnlineRetail[[#This Row],[CustomerID]]&lt;&gt;""),"Yes","No")</f>
        <v>Yes</v>
      </c>
      <c r="J4265" s="4">
        <f>EOMONTH(OnlineRetail[[#This Row],[InvoiceDate]],-1)+1</f>
        <v>40634</v>
      </c>
      <c r="K4265" s="6">
        <f>OnlineRetail[[#This Row],[Quantity]]*OnlineRetail[[#This Row],[UnitPrice]]</f>
        <v>69.3</v>
      </c>
      <c r="L4265" t="str">
        <f t="shared" si="66"/>
        <v>13073|Apr-2011</v>
      </c>
    </row>
    <row r="4266" spans="1:12">
      <c r="A4266">
        <v>552689</v>
      </c>
      <c r="B4266" t="s">
        <v>60</v>
      </c>
      <c r="C4266" t="s">
        <v>19</v>
      </c>
      <c r="D4266">
        <v>3</v>
      </c>
      <c r="E4266" s="1">
        <v>40642.589583333327</v>
      </c>
      <c r="F4266">
        <v>2.1</v>
      </c>
      <c r="G4266">
        <v>13032</v>
      </c>
      <c r="H4266" t="s">
        <v>10</v>
      </c>
      <c r="I4266" t="str">
        <f>IF(AND(LEFT(OnlineRetail[[#This Row],[InvoiceNo]],1)&lt;&gt;"C",OnlineRetail[[#This Row],[CustomerID]]&lt;&gt;""),"Yes","No")</f>
        <v>Yes</v>
      </c>
      <c r="J4266" s="4">
        <f>EOMONTH(OnlineRetail[[#This Row],[InvoiceDate]],-1)+1</f>
        <v>40634</v>
      </c>
      <c r="K4266" s="6">
        <f>OnlineRetail[[#This Row],[Quantity]]*OnlineRetail[[#This Row],[UnitPrice]]</f>
        <v>6.3000000000000007</v>
      </c>
      <c r="L4266" t="str">
        <f t="shared" si="66"/>
        <v>13032|Apr-2011</v>
      </c>
    </row>
    <row r="4267" spans="1:12">
      <c r="A4267">
        <v>547920</v>
      </c>
      <c r="B4267" t="s">
        <v>76</v>
      </c>
      <c r="C4267" t="s">
        <v>72</v>
      </c>
      <c r="D4267">
        <v>11</v>
      </c>
      <c r="E4267" s="1">
        <v>40642.591666666667</v>
      </c>
      <c r="F4267">
        <v>4.25</v>
      </c>
      <c r="G4267">
        <v>12604</v>
      </c>
      <c r="H4267" t="s">
        <v>10</v>
      </c>
      <c r="I4267" t="str">
        <f>IF(AND(LEFT(OnlineRetail[[#This Row],[InvoiceNo]],1)&lt;&gt;"C",OnlineRetail[[#This Row],[CustomerID]]&lt;&gt;""),"Yes","No")</f>
        <v>Yes</v>
      </c>
      <c r="J4267" s="4">
        <f>EOMONTH(OnlineRetail[[#This Row],[InvoiceDate]],-1)+1</f>
        <v>40634</v>
      </c>
      <c r="K4267" s="6">
        <f>OnlineRetail[[#This Row],[Quantity]]*OnlineRetail[[#This Row],[UnitPrice]]</f>
        <v>46.75</v>
      </c>
      <c r="L4267" t="str">
        <f t="shared" si="66"/>
        <v>12604|Apr-2011</v>
      </c>
    </row>
    <row r="4268" spans="1:12">
      <c r="A4268">
        <v>542920</v>
      </c>
      <c r="B4268" t="s">
        <v>182</v>
      </c>
      <c r="C4268" t="s">
        <v>83</v>
      </c>
      <c r="D4268">
        <v>5</v>
      </c>
      <c r="E4268" s="1">
        <v>40642.594444444447</v>
      </c>
      <c r="F4268">
        <v>2.5499999999999998</v>
      </c>
      <c r="G4268">
        <v>13408</v>
      </c>
      <c r="H4268" t="s">
        <v>10</v>
      </c>
      <c r="I4268" t="str">
        <f>IF(AND(LEFT(OnlineRetail[[#This Row],[InvoiceNo]],1)&lt;&gt;"C",OnlineRetail[[#This Row],[CustomerID]]&lt;&gt;""),"Yes","No")</f>
        <v>Yes</v>
      </c>
      <c r="J4268" s="4">
        <f>EOMONTH(OnlineRetail[[#This Row],[InvoiceDate]],-1)+1</f>
        <v>40634</v>
      </c>
      <c r="K4268" s="6">
        <f>OnlineRetail[[#This Row],[Quantity]]*OnlineRetail[[#This Row],[UnitPrice]]</f>
        <v>12.75</v>
      </c>
      <c r="L4268" t="str">
        <f t="shared" si="66"/>
        <v>13408|Apr-2011</v>
      </c>
    </row>
    <row r="4269" spans="1:12">
      <c r="A4269">
        <v>552802</v>
      </c>
      <c r="B4269" t="s">
        <v>220</v>
      </c>
      <c r="C4269" t="s">
        <v>48</v>
      </c>
      <c r="D4269">
        <v>3</v>
      </c>
      <c r="E4269" s="1">
        <v>40642.65347222222</v>
      </c>
      <c r="F4269">
        <v>3.39</v>
      </c>
      <c r="G4269">
        <v>13747</v>
      </c>
      <c r="H4269" t="s">
        <v>17</v>
      </c>
      <c r="I4269" t="str">
        <f>IF(AND(LEFT(OnlineRetail[[#This Row],[InvoiceNo]],1)&lt;&gt;"C",OnlineRetail[[#This Row],[CustomerID]]&lt;&gt;""),"Yes","No")</f>
        <v>Yes</v>
      </c>
      <c r="J4269" s="4">
        <f>EOMONTH(OnlineRetail[[#This Row],[InvoiceDate]],-1)+1</f>
        <v>40634</v>
      </c>
      <c r="K4269" s="6">
        <f>OnlineRetail[[#This Row],[Quantity]]*OnlineRetail[[#This Row],[UnitPrice]]</f>
        <v>10.17</v>
      </c>
      <c r="L4269" t="str">
        <f t="shared" si="66"/>
        <v>13747|Apr-2011</v>
      </c>
    </row>
    <row r="4270" spans="1:12">
      <c r="A4270">
        <v>556291</v>
      </c>
      <c r="B4270" t="s">
        <v>273</v>
      </c>
      <c r="C4270" t="s">
        <v>33</v>
      </c>
      <c r="D4270">
        <v>10</v>
      </c>
      <c r="E4270" s="1">
        <v>40642.67083333333</v>
      </c>
      <c r="F4270">
        <v>9.9499999999999993</v>
      </c>
      <c r="G4270">
        <v>13950</v>
      </c>
      <c r="H4270" t="s">
        <v>10</v>
      </c>
      <c r="I4270" t="str">
        <f>IF(AND(LEFT(OnlineRetail[[#This Row],[InvoiceNo]],1)&lt;&gt;"C",OnlineRetail[[#This Row],[CustomerID]]&lt;&gt;""),"Yes","No")</f>
        <v>Yes</v>
      </c>
      <c r="J4270" s="4">
        <f>EOMONTH(OnlineRetail[[#This Row],[InvoiceDate]],-1)+1</f>
        <v>40634</v>
      </c>
      <c r="K4270" s="6">
        <f>OnlineRetail[[#This Row],[Quantity]]*OnlineRetail[[#This Row],[UnitPrice]]</f>
        <v>99.5</v>
      </c>
      <c r="L4270" t="str">
        <f t="shared" si="66"/>
        <v>13950|Apr-2011</v>
      </c>
    </row>
    <row r="4271" spans="1:12">
      <c r="A4271">
        <v>553096</v>
      </c>
      <c r="B4271" t="s">
        <v>201</v>
      </c>
      <c r="C4271" t="s">
        <v>42</v>
      </c>
      <c r="D4271">
        <v>13</v>
      </c>
      <c r="E4271" s="1">
        <v>40642.674305555563</v>
      </c>
      <c r="F4271">
        <v>2.1</v>
      </c>
      <c r="G4271">
        <v>13392</v>
      </c>
      <c r="H4271" t="s">
        <v>10</v>
      </c>
      <c r="I4271" t="str">
        <f>IF(AND(LEFT(OnlineRetail[[#This Row],[InvoiceNo]],1)&lt;&gt;"C",OnlineRetail[[#This Row],[CustomerID]]&lt;&gt;""),"Yes","No")</f>
        <v>Yes</v>
      </c>
      <c r="J4271" s="4">
        <f>EOMONTH(OnlineRetail[[#This Row],[InvoiceDate]],-1)+1</f>
        <v>40634</v>
      </c>
      <c r="K4271" s="6">
        <f>OnlineRetail[[#This Row],[Quantity]]*OnlineRetail[[#This Row],[UnitPrice]]</f>
        <v>27.3</v>
      </c>
      <c r="L4271" t="str">
        <f t="shared" si="66"/>
        <v>13392|Apr-2011</v>
      </c>
    </row>
    <row r="4272" spans="1:12">
      <c r="A4272">
        <v>540282</v>
      </c>
      <c r="B4272" t="s">
        <v>216</v>
      </c>
      <c r="C4272" t="s">
        <v>27</v>
      </c>
      <c r="D4272">
        <v>11</v>
      </c>
      <c r="E4272" s="1">
        <v>40642.678472222222</v>
      </c>
      <c r="F4272">
        <v>5.95</v>
      </c>
      <c r="G4272">
        <v>12841</v>
      </c>
      <c r="H4272" t="s">
        <v>10</v>
      </c>
      <c r="I4272" t="str">
        <f>IF(AND(LEFT(OnlineRetail[[#This Row],[InvoiceNo]],1)&lt;&gt;"C",OnlineRetail[[#This Row],[CustomerID]]&lt;&gt;""),"Yes","No")</f>
        <v>Yes</v>
      </c>
      <c r="J4272" s="4">
        <f>EOMONTH(OnlineRetail[[#This Row],[InvoiceDate]],-1)+1</f>
        <v>40634</v>
      </c>
      <c r="K4272" s="6">
        <f>OnlineRetail[[#This Row],[Quantity]]*OnlineRetail[[#This Row],[UnitPrice]]</f>
        <v>65.45</v>
      </c>
      <c r="L4272" t="str">
        <f t="shared" si="66"/>
        <v>12841|Apr-2011</v>
      </c>
    </row>
    <row r="4273" spans="1:12">
      <c r="A4273">
        <v>544118</v>
      </c>
      <c r="B4273" t="s">
        <v>235</v>
      </c>
      <c r="C4273" t="s">
        <v>40</v>
      </c>
      <c r="D4273">
        <v>8</v>
      </c>
      <c r="E4273" s="1">
        <v>40642.695833333331</v>
      </c>
      <c r="F4273">
        <v>4.25</v>
      </c>
      <c r="G4273">
        <v>13186</v>
      </c>
      <c r="H4273" t="s">
        <v>10</v>
      </c>
      <c r="I4273" t="str">
        <f>IF(AND(LEFT(OnlineRetail[[#This Row],[InvoiceNo]],1)&lt;&gt;"C",OnlineRetail[[#This Row],[CustomerID]]&lt;&gt;""),"Yes","No")</f>
        <v>Yes</v>
      </c>
      <c r="J4273" s="4">
        <f>EOMONTH(OnlineRetail[[#This Row],[InvoiceDate]],-1)+1</f>
        <v>40634</v>
      </c>
      <c r="K4273" s="6">
        <f>OnlineRetail[[#This Row],[Quantity]]*OnlineRetail[[#This Row],[UnitPrice]]</f>
        <v>34</v>
      </c>
      <c r="L4273" t="str">
        <f t="shared" si="66"/>
        <v>13186|Apr-2011</v>
      </c>
    </row>
    <row r="4274" spans="1:12">
      <c r="A4274">
        <v>538649</v>
      </c>
      <c r="B4274" t="s">
        <v>292</v>
      </c>
      <c r="C4274" t="s">
        <v>12</v>
      </c>
      <c r="D4274">
        <v>18</v>
      </c>
      <c r="E4274" s="1">
        <v>40642.697916666657</v>
      </c>
      <c r="F4274">
        <v>9.9499999999999993</v>
      </c>
      <c r="G4274">
        <v>13917</v>
      </c>
      <c r="H4274" t="s">
        <v>10</v>
      </c>
      <c r="I4274" t="str">
        <f>IF(AND(LEFT(OnlineRetail[[#This Row],[InvoiceNo]],1)&lt;&gt;"C",OnlineRetail[[#This Row],[CustomerID]]&lt;&gt;""),"Yes","No")</f>
        <v>Yes</v>
      </c>
      <c r="J4274" s="4">
        <f>EOMONTH(OnlineRetail[[#This Row],[InvoiceDate]],-1)+1</f>
        <v>40634</v>
      </c>
      <c r="K4274" s="6">
        <f>OnlineRetail[[#This Row],[Quantity]]*OnlineRetail[[#This Row],[UnitPrice]]</f>
        <v>179.1</v>
      </c>
      <c r="L4274" t="str">
        <f t="shared" si="66"/>
        <v>13917|Apr-2011</v>
      </c>
    </row>
    <row r="4275" spans="1:12">
      <c r="A4275">
        <v>544520</v>
      </c>
      <c r="B4275" t="s">
        <v>34</v>
      </c>
      <c r="C4275" t="s">
        <v>16</v>
      </c>
      <c r="D4275">
        <v>12</v>
      </c>
      <c r="E4275" s="1">
        <v>40642.719444444447</v>
      </c>
      <c r="F4275">
        <v>5.95</v>
      </c>
      <c r="G4275">
        <v>13283</v>
      </c>
      <c r="H4275" t="s">
        <v>10</v>
      </c>
      <c r="I4275" t="str">
        <f>IF(AND(LEFT(OnlineRetail[[#This Row],[InvoiceNo]],1)&lt;&gt;"C",OnlineRetail[[#This Row],[CustomerID]]&lt;&gt;""),"Yes","No")</f>
        <v>Yes</v>
      </c>
      <c r="J4275" s="4">
        <f>EOMONTH(OnlineRetail[[#This Row],[InvoiceDate]],-1)+1</f>
        <v>40634</v>
      </c>
      <c r="K4275" s="6">
        <f>OnlineRetail[[#This Row],[Quantity]]*OnlineRetail[[#This Row],[UnitPrice]]</f>
        <v>71.400000000000006</v>
      </c>
      <c r="L4275" t="str">
        <f t="shared" si="66"/>
        <v>13283|Apr-2011</v>
      </c>
    </row>
    <row r="4276" spans="1:12">
      <c r="A4276">
        <v>546667</v>
      </c>
      <c r="B4276" t="s">
        <v>144</v>
      </c>
      <c r="C4276" t="s">
        <v>83</v>
      </c>
      <c r="D4276">
        <v>14</v>
      </c>
      <c r="E4276" s="1">
        <v>40642.748611111107</v>
      </c>
      <c r="F4276">
        <v>3.39</v>
      </c>
      <c r="G4276">
        <v>13811</v>
      </c>
      <c r="H4276" t="s">
        <v>36</v>
      </c>
      <c r="I4276" t="str">
        <f>IF(AND(LEFT(OnlineRetail[[#This Row],[InvoiceNo]],1)&lt;&gt;"C",OnlineRetail[[#This Row],[CustomerID]]&lt;&gt;""),"Yes","No")</f>
        <v>Yes</v>
      </c>
      <c r="J4276" s="4">
        <f>EOMONTH(OnlineRetail[[#This Row],[InvoiceDate]],-1)+1</f>
        <v>40634</v>
      </c>
      <c r="K4276" s="6">
        <f>OnlineRetail[[#This Row],[Quantity]]*OnlineRetail[[#This Row],[UnitPrice]]</f>
        <v>47.46</v>
      </c>
      <c r="L4276" t="str">
        <f t="shared" si="66"/>
        <v>13811|Apr-2011</v>
      </c>
    </row>
    <row r="4277" spans="1:12">
      <c r="A4277">
        <v>540109</v>
      </c>
      <c r="B4277" t="s">
        <v>152</v>
      </c>
      <c r="C4277" t="s">
        <v>14</v>
      </c>
      <c r="D4277">
        <v>7</v>
      </c>
      <c r="E4277" s="1">
        <v>40642.758333333331</v>
      </c>
      <c r="F4277">
        <v>7.95</v>
      </c>
      <c r="G4277">
        <v>14270</v>
      </c>
      <c r="H4277" t="s">
        <v>10</v>
      </c>
      <c r="I4277" t="str">
        <f>IF(AND(LEFT(OnlineRetail[[#This Row],[InvoiceNo]],1)&lt;&gt;"C",OnlineRetail[[#This Row],[CustomerID]]&lt;&gt;""),"Yes","No")</f>
        <v>Yes</v>
      </c>
      <c r="J4277" s="4">
        <f>EOMONTH(OnlineRetail[[#This Row],[InvoiceDate]],-1)+1</f>
        <v>40634</v>
      </c>
      <c r="K4277" s="6">
        <f>OnlineRetail[[#This Row],[Quantity]]*OnlineRetail[[#This Row],[UnitPrice]]</f>
        <v>55.65</v>
      </c>
      <c r="L4277" t="str">
        <f t="shared" si="66"/>
        <v>14270|Apr-2011</v>
      </c>
    </row>
    <row r="4278" spans="1:12" hidden="1">
      <c r="A4278">
        <v>544115</v>
      </c>
      <c r="B4278" t="s">
        <v>151</v>
      </c>
      <c r="C4278" t="s">
        <v>14</v>
      </c>
      <c r="D4278">
        <v>19</v>
      </c>
      <c r="E4278" s="1">
        <v>40642.759027777778</v>
      </c>
      <c r="F4278">
        <v>9.9499999999999993</v>
      </c>
      <c r="H4278" t="s">
        <v>10</v>
      </c>
      <c r="I4278" t="str">
        <f>IF(AND(LEFT(OnlineRetail[[#This Row],[InvoiceNo]],1)&lt;&gt;"C",OnlineRetail[[#This Row],[CustomerID]]&lt;&gt;""),"Yes","No")</f>
        <v>No</v>
      </c>
      <c r="J4278" s="4">
        <f>EOMONTH(OnlineRetail[[#This Row],[InvoiceDate]],-1)+1</f>
        <v>40634</v>
      </c>
      <c r="K4278" s="6">
        <f>OnlineRetail[[#This Row],[Quantity]]*OnlineRetail[[#This Row],[UnitPrice]]</f>
        <v>189.04999999999998</v>
      </c>
      <c r="L4278" t="str">
        <f t="shared" si="66"/>
        <v/>
      </c>
    </row>
    <row r="4279" spans="1:12">
      <c r="A4279">
        <v>548464</v>
      </c>
      <c r="B4279" t="s">
        <v>52</v>
      </c>
      <c r="C4279" t="s">
        <v>33</v>
      </c>
      <c r="D4279">
        <v>14</v>
      </c>
      <c r="E4279" s="1">
        <v>40642.761111111111</v>
      </c>
      <c r="F4279">
        <v>7.95</v>
      </c>
      <c r="G4279">
        <v>13379</v>
      </c>
      <c r="H4279" t="s">
        <v>10</v>
      </c>
      <c r="I4279" t="str">
        <f>IF(AND(LEFT(OnlineRetail[[#This Row],[InvoiceNo]],1)&lt;&gt;"C",OnlineRetail[[#This Row],[CustomerID]]&lt;&gt;""),"Yes","No")</f>
        <v>Yes</v>
      </c>
      <c r="J4279" s="4">
        <f>EOMONTH(OnlineRetail[[#This Row],[InvoiceDate]],-1)+1</f>
        <v>40634</v>
      </c>
      <c r="K4279" s="6">
        <f>OnlineRetail[[#This Row],[Quantity]]*OnlineRetail[[#This Row],[UnitPrice]]</f>
        <v>111.3</v>
      </c>
      <c r="L4279" t="str">
        <f t="shared" si="66"/>
        <v>13379|Apr-2011</v>
      </c>
    </row>
    <row r="4280" spans="1:12">
      <c r="A4280">
        <v>546804</v>
      </c>
      <c r="B4280" t="s">
        <v>268</v>
      </c>
      <c r="C4280" t="s">
        <v>39</v>
      </c>
      <c r="D4280">
        <v>11</v>
      </c>
      <c r="E4280" s="1">
        <v>40642.770833333343</v>
      </c>
      <c r="F4280">
        <v>4.95</v>
      </c>
      <c r="G4280">
        <v>14102</v>
      </c>
      <c r="H4280" t="s">
        <v>10</v>
      </c>
      <c r="I4280" t="str">
        <f>IF(AND(LEFT(OnlineRetail[[#This Row],[InvoiceNo]],1)&lt;&gt;"C",OnlineRetail[[#This Row],[CustomerID]]&lt;&gt;""),"Yes","No")</f>
        <v>Yes</v>
      </c>
      <c r="J4280" s="4">
        <f>EOMONTH(OnlineRetail[[#This Row],[InvoiceDate]],-1)+1</f>
        <v>40634</v>
      </c>
      <c r="K4280" s="6">
        <f>OnlineRetail[[#This Row],[Quantity]]*OnlineRetail[[#This Row],[UnitPrice]]</f>
        <v>54.45</v>
      </c>
      <c r="L4280" t="str">
        <f t="shared" si="66"/>
        <v>14102|Apr-2011</v>
      </c>
    </row>
    <row r="4281" spans="1:12">
      <c r="A4281">
        <v>551815</v>
      </c>
      <c r="B4281" t="s">
        <v>192</v>
      </c>
      <c r="C4281" t="s">
        <v>39</v>
      </c>
      <c r="D4281">
        <v>11</v>
      </c>
      <c r="E4281" s="1">
        <v>40642.786805555559</v>
      </c>
      <c r="F4281">
        <v>2.5499999999999998</v>
      </c>
      <c r="G4281">
        <v>13513</v>
      </c>
      <c r="H4281" t="s">
        <v>10</v>
      </c>
      <c r="I4281" t="str">
        <f>IF(AND(LEFT(OnlineRetail[[#This Row],[InvoiceNo]],1)&lt;&gt;"C",OnlineRetail[[#This Row],[CustomerID]]&lt;&gt;""),"Yes","No")</f>
        <v>Yes</v>
      </c>
      <c r="J4281" s="4">
        <f>EOMONTH(OnlineRetail[[#This Row],[InvoiceDate]],-1)+1</f>
        <v>40634</v>
      </c>
      <c r="K4281" s="6">
        <f>OnlineRetail[[#This Row],[Quantity]]*OnlineRetail[[#This Row],[UnitPrice]]</f>
        <v>28.049999999999997</v>
      </c>
      <c r="L4281" t="str">
        <f t="shared" si="66"/>
        <v>13513|Apr-2011</v>
      </c>
    </row>
    <row r="4282" spans="1:12">
      <c r="A4282">
        <v>551879</v>
      </c>
      <c r="B4282" t="s">
        <v>187</v>
      </c>
      <c r="C4282" t="s">
        <v>39</v>
      </c>
      <c r="D4282">
        <v>4</v>
      </c>
      <c r="E4282" s="1">
        <v>40642.791666666657</v>
      </c>
      <c r="F4282">
        <v>2.1</v>
      </c>
      <c r="G4282">
        <v>14251</v>
      </c>
      <c r="H4282" t="s">
        <v>10</v>
      </c>
      <c r="I4282" t="str">
        <f>IF(AND(LEFT(OnlineRetail[[#This Row],[InvoiceNo]],1)&lt;&gt;"C",OnlineRetail[[#This Row],[CustomerID]]&lt;&gt;""),"Yes","No")</f>
        <v>Yes</v>
      </c>
      <c r="J4282" s="4">
        <f>EOMONTH(OnlineRetail[[#This Row],[InvoiceDate]],-1)+1</f>
        <v>40634</v>
      </c>
      <c r="K4282" s="6">
        <f>OnlineRetail[[#This Row],[Quantity]]*OnlineRetail[[#This Row],[UnitPrice]]</f>
        <v>8.4</v>
      </c>
      <c r="L4282" t="str">
        <f t="shared" si="66"/>
        <v>14251|Apr-2011</v>
      </c>
    </row>
    <row r="4283" spans="1:12">
      <c r="A4283">
        <v>549148</v>
      </c>
      <c r="B4283" t="s">
        <v>146</v>
      </c>
      <c r="C4283" t="s">
        <v>46</v>
      </c>
      <c r="D4283">
        <v>2</v>
      </c>
      <c r="E4283" s="1">
        <v>40642.795138888891</v>
      </c>
      <c r="F4283">
        <v>7.95</v>
      </c>
      <c r="G4283">
        <v>13264</v>
      </c>
      <c r="H4283" t="s">
        <v>10</v>
      </c>
      <c r="I4283" t="str">
        <f>IF(AND(LEFT(OnlineRetail[[#This Row],[InvoiceNo]],1)&lt;&gt;"C",OnlineRetail[[#This Row],[CustomerID]]&lt;&gt;""),"Yes","No")</f>
        <v>Yes</v>
      </c>
      <c r="J4283" s="4">
        <f>EOMONTH(OnlineRetail[[#This Row],[InvoiceDate]],-1)+1</f>
        <v>40634</v>
      </c>
      <c r="K4283" s="6">
        <f>OnlineRetail[[#This Row],[Quantity]]*OnlineRetail[[#This Row],[UnitPrice]]</f>
        <v>15.9</v>
      </c>
      <c r="L4283" t="str">
        <f t="shared" si="66"/>
        <v>13264|Apr-2011</v>
      </c>
    </row>
    <row r="4284" spans="1:12">
      <c r="A4284">
        <v>548870</v>
      </c>
      <c r="B4284" t="s">
        <v>26</v>
      </c>
      <c r="C4284" t="s">
        <v>14</v>
      </c>
      <c r="D4284">
        <v>24</v>
      </c>
      <c r="E4284" s="1">
        <v>40642.797222222223</v>
      </c>
      <c r="F4284">
        <v>0.85</v>
      </c>
      <c r="G4284">
        <v>14084</v>
      </c>
      <c r="H4284" t="s">
        <v>25</v>
      </c>
      <c r="I4284" t="str">
        <f>IF(AND(LEFT(OnlineRetail[[#This Row],[InvoiceNo]],1)&lt;&gt;"C",OnlineRetail[[#This Row],[CustomerID]]&lt;&gt;""),"Yes","No")</f>
        <v>Yes</v>
      </c>
      <c r="J4284" s="4">
        <f>EOMONTH(OnlineRetail[[#This Row],[InvoiceDate]],-1)+1</f>
        <v>40634</v>
      </c>
      <c r="K4284" s="6">
        <f>OnlineRetail[[#This Row],[Quantity]]*OnlineRetail[[#This Row],[UnitPrice]]</f>
        <v>20.399999999999999</v>
      </c>
      <c r="L4284" t="str">
        <f t="shared" si="66"/>
        <v>14084|Apr-2011</v>
      </c>
    </row>
    <row r="4285" spans="1:12">
      <c r="A4285">
        <v>547686</v>
      </c>
      <c r="B4285" t="s">
        <v>100</v>
      </c>
      <c r="C4285" t="s">
        <v>53</v>
      </c>
      <c r="D4285">
        <v>15</v>
      </c>
      <c r="E4285" s="1">
        <v>40642.810416666667</v>
      </c>
      <c r="F4285">
        <v>5.95</v>
      </c>
      <c r="G4285">
        <v>13774</v>
      </c>
      <c r="H4285" t="s">
        <v>126</v>
      </c>
      <c r="I4285" t="str">
        <f>IF(AND(LEFT(OnlineRetail[[#This Row],[InvoiceNo]],1)&lt;&gt;"C",OnlineRetail[[#This Row],[CustomerID]]&lt;&gt;""),"Yes","No")</f>
        <v>Yes</v>
      </c>
      <c r="J4285" s="4">
        <f>EOMONTH(OnlineRetail[[#This Row],[InvoiceDate]],-1)+1</f>
        <v>40634</v>
      </c>
      <c r="K4285" s="6">
        <f>OnlineRetail[[#This Row],[Quantity]]*OnlineRetail[[#This Row],[UnitPrice]]</f>
        <v>89.25</v>
      </c>
      <c r="L4285" t="str">
        <f t="shared" si="66"/>
        <v>13774|Apr-2011</v>
      </c>
    </row>
    <row r="4286" spans="1:12">
      <c r="A4286">
        <v>555542</v>
      </c>
      <c r="B4286" t="s">
        <v>89</v>
      </c>
      <c r="C4286" t="s">
        <v>48</v>
      </c>
      <c r="D4286">
        <v>12</v>
      </c>
      <c r="E4286" s="1">
        <v>40642.813194444447</v>
      </c>
      <c r="F4286">
        <v>7.95</v>
      </c>
      <c r="G4286">
        <v>14231</v>
      </c>
      <c r="H4286" t="s">
        <v>10</v>
      </c>
      <c r="I4286" t="str">
        <f>IF(AND(LEFT(OnlineRetail[[#This Row],[InvoiceNo]],1)&lt;&gt;"C",OnlineRetail[[#This Row],[CustomerID]]&lt;&gt;""),"Yes","No")</f>
        <v>Yes</v>
      </c>
      <c r="J4286" s="4">
        <f>EOMONTH(OnlineRetail[[#This Row],[InvoiceDate]],-1)+1</f>
        <v>40634</v>
      </c>
      <c r="K4286" s="6">
        <f>OnlineRetail[[#This Row],[Quantity]]*OnlineRetail[[#This Row],[UnitPrice]]</f>
        <v>95.4</v>
      </c>
      <c r="L4286" t="str">
        <f t="shared" si="66"/>
        <v>14231|Apr-2011</v>
      </c>
    </row>
    <row r="4287" spans="1:12">
      <c r="A4287">
        <v>544250</v>
      </c>
      <c r="B4287" t="s">
        <v>139</v>
      </c>
      <c r="C4287" t="s">
        <v>29</v>
      </c>
      <c r="D4287">
        <v>9</v>
      </c>
      <c r="E4287" s="1">
        <v>40642.813194444447</v>
      </c>
      <c r="F4287">
        <v>9.9499999999999993</v>
      </c>
      <c r="G4287">
        <v>13535</v>
      </c>
      <c r="H4287" t="s">
        <v>10</v>
      </c>
      <c r="I4287" t="str">
        <f>IF(AND(LEFT(OnlineRetail[[#This Row],[InvoiceNo]],1)&lt;&gt;"C",OnlineRetail[[#This Row],[CustomerID]]&lt;&gt;""),"Yes","No")</f>
        <v>Yes</v>
      </c>
      <c r="J4287" s="4">
        <f>EOMONTH(OnlineRetail[[#This Row],[InvoiceDate]],-1)+1</f>
        <v>40634</v>
      </c>
      <c r="K4287" s="6">
        <f>OnlineRetail[[#This Row],[Quantity]]*OnlineRetail[[#This Row],[UnitPrice]]</f>
        <v>89.55</v>
      </c>
      <c r="L4287" t="str">
        <f t="shared" si="66"/>
        <v>13535|Apr-2011</v>
      </c>
    </row>
    <row r="4288" spans="1:12">
      <c r="A4288">
        <v>554757</v>
      </c>
      <c r="B4288" t="s">
        <v>175</v>
      </c>
      <c r="C4288" t="s">
        <v>83</v>
      </c>
      <c r="D4288">
        <v>21</v>
      </c>
      <c r="E4288" s="1">
        <v>40642.815972222219</v>
      </c>
      <c r="F4288">
        <v>5.95</v>
      </c>
      <c r="G4288">
        <v>14139</v>
      </c>
      <c r="H4288" t="s">
        <v>10</v>
      </c>
      <c r="I4288" t="str">
        <f>IF(AND(LEFT(OnlineRetail[[#This Row],[InvoiceNo]],1)&lt;&gt;"C",OnlineRetail[[#This Row],[CustomerID]]&lt;&gt;""),"Yes","No")</f>
        <v>Yes</v>
      </c>
      <c r="J4288" s="4">
        <f>EOMONTH(OnlineRetail[[#This Row],[InvoiceDate]],-1)+1</f>
        <v>40634</v>
      </c>
      <c r="K4288" s="6">
        <f>OnlineRetail[[#This Row],[Quantity]]*OnlineRetail[[#This Row],[UnitPrice]]</f>
        <v>124.95</v>
      </c>
      <c r="L4288" t="str">
        <f t="shared" si="66"/>
        <v>14139|Apr-2011</v>
      </c>
    </row>
    <row r="4289" spans="1:12">
      <c r="A4289">
        <v>555457</v>
      </c>
      <c r="B4289" t="s">
        <v>206</v>
      </c>
      <c r="C4289" t="s">
        <v>83</v>
      </c>
      <c r="D4289">
        <v>1</v>
      </c>
      <c r="E4289" s="1">
        <v>40642.824305555558</v>
      </c>
      <c r="F4289">
        <v>1.65</v>
      </c>
      <c r="G4289">
        <v>14308</v>
      </c>
      <c r="H4289" t="s">
        <v>10</v>
      </c>
      <c r="I4289" t="str">
        <f>IF(AND(LEFT(OnlineRetail[[#This Row],[InvoiceNo]],1)&lt;&gt;"C",OnlineRetail[[#This Row],[CustomerID]]&lt;&gt;""),"Yes","No")</f>
        <v>Yes</v>
      </c>
      <c r="J4289" s="4">
        <f>EOMONTH(OnlineRetail[[#This Row],[InvoiceDate]],-1)+1</f>
        <v>40634</v>
      </c>
      <c r="K4289" s="6">
        <f>OnlineRetail[[#This Row],[Quantity]]*OnlineRetail[[#This Row],[UnitPrice]]</f>
        <v>1.65</v>
      </c>
      <c r="L4289" t="str">
        <f t="shared" si="66"/>
        <v>14308|Apr-2011</v>
      </c>
    </row>
    <row r="4290" spans="1:12">
      <c r="A4290">
        <v>542395</v>
      </c>
      <c r="B4290" t="s">
        <v>35</v>
      </c>
      <c r="C4290" t="s">
        <v>27</v>
      </c>
      <c r="D4290">
        <v>12</v>
      </c>
      <c r="E4290" s="1">
        <v>40642.831944444442</v>
      </c>
      <c r="F4290">
        <v>2.5499999999999998</v>
      </c>
      <c r="G4290">
        <v>12408</v>
      </c>
      <c r="H4290" t="s">
        <v>10</v>
      </c>
      <c r="I4290" t="str">
        <f>IF(AND(LEFT(OnlineRetail[[#This Row],[InvoiceNo]],1)&lt;&gt;"C",OnlineRetail[[#This Row],[CustomerID]]&lt;&gt;""),"Yes","No")</f>
        <v>Yes</v>
      </c>
      <c r="J4290" s="4">
        <f>EOMONTH(OnlineRetail[[#This Row],[InvoiceDate]],-1)+1</f>
        <v>40634</v>
      </c>
      <c r="K4290" s="6">
        <f>OnlineRetail[[#This Row],[Quantity]]*OnlineRetail[[#This Row],[UnitPrice]]</f>
        <v>30.599999999999998</v>
      </c>
      <c r="L4290" t="str">
        <f t="shared" ref="L4290:L4353" si="67">IF(I4290="Yes",G4290&amp;"|"&amp;TEXT(J4290,"mmm-yyyy"),"")</f>
        <v>12408|Apr-2011</v>
      </c>
    </row>
    <row r="4291" spans="1:12">
      <c r="A4291">
        <v>539179</v>
      </c>
      <c r="B4291" t="s">
        <v>119</v>
      </c>
      <c r="C4291" t="s">
        <v>83</v>
      </c>
      <c r="D4291">
        <v>9</v>
      </c>
      <c r="E4291" s="1">
        <v>40643.359722222223</v>
      </c>
      <c r="F4291">
        <v>7.95</v>
      </c>
      <c r="G4291">
        <v>12381</v>
      </c>
      <c r="H4291" t="s">
        <v>10</v>
      </c>
      <c r="I4291" t="str">
        <f>IF(AND(LEFT(OnlineRetail[[#This Row],[InvoiceNo]],1)&lt;&gt;"C",OnlineRetail[[#This Row],[CustomerID]]&lt;&gt;""),"Yes","No")</f>
        <v>Yes</v>
      </c>
      <c r="J4291" s="4">
        <f>EOMONTH(OnlineRetail[[#This Row],[InvoiceDate]],-1)+1</f>
        <v>40634</v>
      </c>
      <c r="K4291" s="6">
        <f>OnlineRetail[[#This Row],[Quantity]]*OnlineRetail[[#This Row],[UnitPrice]]</f>
        <v>71.55</v>
      </c>
      <c r="L4291" t="str">
        <f t="shared" si="67"/>
        <v>12381|Apr-2011</v>
      </c>
    </row>
    <row r="4292" spans="1:12">
      <c r="A4292">
        <v>549289</v>
      </c>
      <c r="B4292" t="s">
        <v>64</v>
      </c>
      <c r="C4292" t="s">
        <v>53</v>
      </c>
      <c r="D4292">
        <v>19</v>
      </c>
      <c r="E4292" s="1">
        <v>40643.361111111109</v>
      </c>
      <c r="F4292">
        <v>9.9499999999999993</v>
      </c>
      <c r="G4292">
        <v>13243</v>
      </c>
      <c r="H4292" t="s">
        <v>10</v>
      </c>
      <c r="I4292" t="str">
        <f>IF(AND(LEFT(OnlineRetail[[#This Row],[InvoiceNo]],1)&lt;&gt;"C",OnlineRetail[[#This Row],[CustomerID]]&lt;&gt;""),"Yes","No")</f>
        <v>Yes</v>
      </c>
      <c r="J4292" s="4">
        <f>EOMONTH(OnlineRetail[[#This Row],[InvoiceDate]],-1)+1</f>
        <v>40634</v>
      </c>
      <c r="K4292" s="6">
        <f>OnlineRetail[[#This Row],[Quantity]]*OnlineRetail[[#This Row],[UnitPrice]]</f>
        <v>189.04999999999998</v>
      </c>
      <c r="L4292" t="str">
        <f t="shared" si="67"/>
        <v>13243|Apr-2011</v>
      </c>
    </row>
    <row r="4293" spans="1:12">
      <c r="A4293">
        <v>555432</v>
      </c>
      <c r="B4293" t="s">
        <v>278</v>
      </c>
      <c r="C4293" t="s">
        <v>16</v>
      </c>
      <c r="D4293">
        <v>12</v>
      </c>
      <c r="E4293" s="1">
        <v>40643.365972222222</v>
      </c>
      <c r="F4293">
        <v>4.95</v>
      </c>
      <c r="G4293">
        <v>13613</v>
      </c>
      <c r="H4293" t="s">
        <v>121</v>
      </c>
      <c r="I4293" t="str">
        <f>IF(AND(LEFT(OnlineRetail[[#This Row],[InvoiceNo]],1)&lt;&gt;"C",OnlineRetail[[#This Row],[CustomerID]]&lt;&gt;""),"Yes","No")</f>
        <v>Yes</v>
      </c>
      <c r="J4293" s="4">
        <f>EOMONTH(OnlineRetail[[#This Row],[InvoiceDate]],-1)+1</f>
        <v>40634</v>
      </c>
      <c r="K4293" s="6">
        <f>OnlineRetail[[#This Row],[Quantity]]*OnlineRetail[[#This Row],[UnitPrice]]</f>
        <v>59.400000000000006</v>
      </c>
      <c r="L4293" t="str">
        <f t="shared" si="67"/>
        <v>13613|Apr-2011</v>
      </c>
    </row>
    <row r="4294" spans="1:12">
      <c r="A4294">
        <v>546017</v>
      </c>
      <c r="B4294" t="s">
        <v>171</v>
      </c>
      <c r="C4294" t="s">
        <v>53</v>
      </c>
      <c r="D4294">
        <v>14</v>
      </c>
      <c r="E4294" s="1">
        <v>40643.371527777781</v>
      </c>
      <c r="F4294">
        <v>5.95</v>
      </c>
      <c r="G4294">
        <v>14152</v>
      </c>
      <c r="H4294" t="s">
        <v>10</v>
      </c>
      <c r="I4294" t="str">
        <f>IF(AND(LEFT(OnlineRetail[[#This Row],[InvoiceNo]],1)&lt;&gt;"C",OnlineRetail[[#This Row],[CustomerID]]&lt;&gt;""),"Yes","No")</f>
        <v>Yes</v>
      </c>
      <c r="J4294" s="4">
        <f>EOMONTH(OnlineRetail[[#This Row],[InvoiceDate]],-1)+1</f>
        <v>40634</v>
      </c>
      <c r="K4294" s="6">
        <f>OnlineRetail[[#This Row],[Quantity]]*OnlineRetail[[#This Row],[UnitPrice]]</f>
        <v>83.3</v>
      </c>
      <c r="L4294" t="str">
        <f t="shared" si="67"/>
        <v>14152|Apr-2011</v>
      </c>
    </row>
    <row r="4295" spans="1:12">
      <c r="A4295">
        <v>537080</v>
      </c>
      <c r="B4295" t="s">
        <v>85</v>
      </c>
      <c r="C4295" t="s">
        <v>62</v>
      </c>
      <c r="D4295">
        <v>16</v>
      </c>
      <c r="E4295" s="1">
        <v>40643.371527777781</v>
      </c>
      <c r="F4295">
        <v>4.95</v>
      </c>
      <c r="G4295">
        <v>13069</v>
      </c>
      <c r="H4295" t="s">
        <v>36</v>
      </c>
      <c r="I4295" t="str">
        <f>IF(AND(LEFT(OnlineRetail[[#This Row],[InvoiceNo]],1)&lt;&gt;"C",OnlineRetail[[#This Row],[CustomerID]]&lt;&gt;""),"Yes","No")</f>
        <v>Yes</v>
      </c>
      <c r="J4295" s="4">
        <f>EOMONTH(OnlineRetail[[#This Row],[InvoiceDate]],-1)+1</f>
        <v>40634</v>
      </c>
      <c r="K4295" s="6">
        <f>OnlineRetail[[#This Row],[Quantity]]*OnlineRetail[[#This Row],[UnitPrice]]</f>
        <v>79.2</v>
      </c>
      <c r="L4295" t="str">
        <f t="shared" si="67"/>
        <v>13069|Apr-2011</v>
      </c>
    </row>
    <row r="4296" spans="1:12">
      <c r="A4296">
        <v>545524</v>
      </c>
      <c r="B4296" t="s">
        <v>11</v>
      </c>
      <c r="C4296" t="s">
        <v>9</v>
      </c>
      <c r="D4296">
        <v>10</v>
      </c>
      <c r="E4296" s="1">
        <v>40643.401388888888</v>
      </c>
      <c r="F4296">
        <v>4.95</v>
      </c>
      <c r="G4296">
        <v>13411</v>
      </c>
      <c r="H4296" t="s">
        <v>10</v>
      </c>
      <c r="I4296" t="str">
        <f>IF(AND(LEFT(OnlineRetail[[#This Row],[InvoiceNo]],1)&lt;&gt;"C",OnlineRetail[[#This Row],[CustomerID]]&lt;&gt;""),"Yes","No")</f>
        <v>Yes</v>
      </c>
      <c r="J4296" s="4">
        <f>EOMONTH(OnlineRetail[[#This Row],[InvoiceDate]],-1)+1</f>
        <v>40634</v>
      </c>
      <c r="K4296" s="6">
        <f>OnlineRetail[[#This Row],[Quantity]]*OnlineRetail[[#This Row],[UnitPrice]]</f>
        <v>49.5</v>
      </c>
      <c r="L4296" t="str">
        <f t="shared" si="67"/>
        <v>13411|Apr-2011</v>
      </c>
    </row>
    <row r="4297" spans="1:12">
      <c r="A4297">
        <v>536930</v>
      </c>
      <c r="B4297" t="s">
        <v>138</v>
      </c>
      <c r="C4297" t="s">
        <v>19</v>
      </c>
      <c r="D4297">
        <v>9</v>
      </c>
      <c r="E4297" s="1">
        <v>40643.412499999999</v>
      </c>
      <c r="F4297">
        <v>4.95</v>
      </c>
      <c r="G4297">
        <v>12678</v>
      </c>
      <c r="H4297" t="s">
        <v>10</v>
      </c>
      <c r="I4297" t="str">
        <f>IF(AND(LEFT(OnlineRetail[[#This Row],[InvoiceNo]],1)&lt;&gt;"C",OnlineRetail[[#This Row],[CustomerID]]&lt;&gt;""),"Yes","No")</f>
        <v>Yes</v>
      </c>
      <c r="J4297" s="4">
        <f>EOMONTH(OnlineRetail[[#This Row],[InvoiceDate]],-1)+1</f>
        <v>40634</v>
      </c>
      <c r="K4297" s="6">
        <f>OnlineRetail[[#This Row],[Quantity]]*OnlineRetail[[#This Row],[UnitPrice]]</f>
        <v>44.550000000000004</v>
      </c>
      <c r="L4297" t="str">
        <f t="shared" si="67"/>
        <v>12678|Apr-2011</v>
      </c>
    </row>
    <row r="4298" spans="1:12">
      <c r="A4298">
        <v>547721</v>
      </c>
      <c r="B4298" t="s">
        <v>230</v>
      </c>
      <c r="C4298" t="s">
        <v>12</v>
      </c>
      <c r="D4298">
        <v>12</v>
      </c>
      <c r="E4298" s="1">
        <v>40643.415972222218</v>
      </c>
      <c r="F4298">
        <v>5.95</v>
      </c>
      <c r="G4298">
        <v>13744</v>
      </c>
      <c r="H4298" t="s">
        <v>10</v>
      </c>
      <c r="I4298" t="str">
        <f>IF(AND(LEFT(OnlineRetail[[#This Row],[InvoiceNo]],1)&lt;&gt;"C",OnlineRetail[[#This Row],[CustomerID]]&lt;&gt;""),"Yes","No")</f>
        <v>Yes</v>
      </c>
      <c r="J4298" s="4">
        <f>EOMONTH(OnlineRetail[[#This Row],[InvoiceDate]],-1)+1</f>
        <v>40634</v>
      </c>
      <c r="K4298" s="6">
        <f>OnlineRetail[[#This Row],[Quantity]]*OnlineRetail[[#This Row],[UnitPrice]]</f>
        <v>71.400000000000006</v>
      </c>
      <c r="L4298" t="str">
        <f t="shared" si="67"/>
        <v>13744|Apr-2011</v>
      </c>
    </row>
    <row r="4299" spans="1:12">
      <c r="A4299">
        <v>538999</v>
      </c>
      <c r="B4299" t="s">
        <v>159</v>
      </c>
      <c r="C4299" t="s">
        <v>33</v>
      </c>
      <c r="D4299">
        <v>22</v>
      </c>
      <c r="E4299" s="1">
        <v>40643.419444444437</v>
      </c>
      <c r="F4299">
        <v>7.95</v>
      </c>
      <c r="G4299">
        <v>14084</v>
      </c>
      <c r="H4299" t="s">
        <v>10</v>
      </c>
      <c r="I4299" t="str">
        <f>IF(AND(LEFT(OnlineRetail[[#This Row],[InvoiceNo]],1)&lt;&gt;"C",OnlineRetail[[#This Row],[CustomerID]]&lt;&gt;""),"Yes","No")</f>
        <v>Yes</v>
      </c>
      <c r="J4299" s="4">
        <f>EOMONTH(OnlineRetail[[#This Row],[InvoiceDate]],-1)+1</f>
        <v>40634</v>
      </c>
      <c r="K4299" s="6">
        <f>OnlineRetail[[#This Row],[Quantity]]*OnlineRetail[[#This Row],[UnitPrice]]</f>
        <v>174.9</v>
      </c>
      <c r="L4299" t="str">
        <f t="shared" si="67"/>
        <v>14084|Apr-2011</v>
      </c>
    </row>
    <row r="4300" spans="1:12">
      <c r="A4300">
        <v>537088</v>
      </c>
      <c r="B4300" t="s">
        <v>227</v>
      </c>
      <c r="C4300" t="s">
        <v>83</v>
      </c>
      <c r="D4300">
        <v>12</v>
      </c>
      <c r="E4300" s="1">
        <v>40643.420138888891</v>
      </c>
      <c r="F4300">
        <v>1.25</v>
      </c>
      <c r="G4300">
        <v>12952</v>
      </c>
      <c r="H4300" t="s">
        <v>10</v>
      </c>
      <c r="I4300" t="str">
        <f>IF(AND(LEFT(OnlineRetail[[#This Row],[InvoiceNo]],1)&lt;&gt;"C",OnlineRetail[[#This Row],[CustomerID]]&lt;&gt;""),"Yes","No")</f>
        <v>Yes</v>
      </c>
      <c r="J4300" s="4">
        <f>EOMONTH(OnlineRetail[[#This Row],[InvoiceDate]],-1)+1</f>
        <v>40634</v>
      </c>
      <c r="K4300" s="6">
        <f>OnlineRetail[[#This Row],[Quantity]]*OnlineRetail[[#This Row],[UnitPrice]]</f>
        <v>15</v>
      </c>
      <c r="L4300" t="str">
        <f t="shared" si="67"/>
        <v>12952|Apr-2011</v>
      </c>
    </row>
    <row r="4301" spans="1:12">
      <c r="A4301">
        <v>548478</v>
      </c>
      <c r="B4301" t="s">
        <v>199</v>
      </c>
      <c r="C4301" t="s">
        <v>62</v>
      </c>
      <c r="D4301">
        <v>24</v>
      </c>
      <c r="E4301" s="1">
        <v>40643.421527777777</v>
      </c>
      <c r="F4301">
        <v>7.95</v>
      </c>
      <c r="G4301">
        <v>12781</v>
      </c>
      <c r="H4301" t="s">
        <v>10</v>
      </c>
      <c r="I4301" t="str">
        <f>IF(AND(LEFT(OnlineRetail[[#This Row],[InvoiceNo]],1)&lt;&gt;"C",OnlineRetail[[#This Row],[CustomerID]]&lt;&gt;""),"Yes","No")</f>
        <v>Yes</v>
      </c>
      <c r="J4301" s="4">
        <f>EOMONTH(OnlineRetail[[#This Row],[InvoiceDate]],-1)+1</f>
        <v>40634</v>
      </c>
      <c r="K4301" s="6">
        <f>OnlineRetail[[#This Row],[Quantity]]*OnlineRetail[[#This Row],[UnitPrice]]</f>
        <v>190.8</v>
      </c>
      <c r="L4301" t="str">
        <f t="shared" si="67"/>
        <v>12781|Apr-2011</v>
      </c>
    </row>
    <row r="4302" spans="1:12">
      <c r="A4302">
        <v>542342</v>
      </c>
      <c r="B4302" t="s">
        <v>249</v>
      </c>
      <c r="C4302" t="s">
        <v>48</v>
      </c>
      <c r="D4302">
        <v>22</v>
      </c>
      <c r="E4302" s="1">
        <v>40643.42291666667</v>
      </c>
      <c r="F4302">
        <v>3.39</v>
      </c>
      <c r="G4302">
        <v>14044</v>
      </c>
      <c r="H4302" t="s">
        <v>10</v>
      </c>
      <c r="I4302" t="str">
        <f>IF(AND(LEFT(OnlineRetail[[#This Row],[InvoiceNo]],1)&lt;&gt;"C",OnlineRetail[[#This Row],[CustomerID]]&lt;&gt;""),"Yes","No")</f>
        <v>Yes</v>
      </c>
      <c r="J4302" s="4">
        <f>EOMONTH(OnlineRetail[[#This Row],[InvoiceDate]],-1)+1</f>
        <v>40634</v>
      </c>
      <c r="K4302" s="6">
        <f>OnlineRetail[[#This Row],[Quantity]]*OnlineRetail[[#This Row],[UnitPrice]]</f>
        <v>74.58</v>
      </c>
      <c r="L4302" t="str">
        <f t="shared" si="67"/>
        <v>14044|Apr-2011</v>
      </c>
    </row>
    <row r="4303" spans="1:12">
      <c r="A4303">
        <v>545924</v>
      </c>
      <c r="B4303" t="s">
        <v>68</v>
      </c>
      <c r="C4303" t="s">
        <v>14</v>
      </c>
      <c r="D4303">
        <v>7</v>
      </c>
      <c r="E4303" s="1">
        <v>40643.426388888889</v>
      </c>
      <c r="F4303">
        <v>4.95</v>
      </c>
      <c r="G4303">
        <v>14106</v>
      </c>
      <c r="H4303" t="s">
        <v>10</v>
      </c>
      <c r="I4303" t="str">
        <f>IF(AND(LEFT(OnlineRetail[[#This Row],[InvoiceNo]],1)&lt;&gt;"C",OnlineRetail[[#This Row],[CustomerID]]&lt;&gt;""),"Yes","No")</f>
        <v>Yes</v>
      </c>
      <c r="J4303" s="4">
        <f>EOMONTH(OnlineRetail[[#This Row],[InvoiceDate]],-1)+1</f>
        <v>40634</v>
      </c>
      <c r="K4303" s="6">
        <f>OnlineRetail[[#This Row],[Quantity]]*OnlineRetail[[#This Row],[UnitPrice]]</f>
        <v>34.65</v>
      </c>
      <c r="L4303" t="str">
        <f t="shared" si="67"/>
        <v>14106|Apr-2011</v>
      </c>
    </row>
    <row r="4304" spans="1:12">
      <c r="A4304">
        <v>550801</v>
      </c>
      <c r="B4304" t="s">
        <v>158</v>
      </c>
      <c r="C4304" t="s">
        <v>40</v>
      </c>
      <c r="D4304">
        <v>4</v>
      </c>
      <c r="E4304" s="1">
        <v>40643.427777777782</v>
      </c>
      <c r="F4304">
        <v>1.65</v>
      </c>
      <c r="G4304">
        <v>13703</v>
      </c>
      <c r="H4304" t="s">
        <v>31</v>
      </c>
      <c r="I4304" t="str">
        <f>IF(AND(LEFT(OnlineRetail[[#This Row],[InvoiceNo]],1)&lt;&gt;"C",OnlineRetail[[#This Row],[CustomerID]]&lt;&gt;""),"Yes","No")</f>
        <v>Yes</v>
      </c>
      <c r="J4304" s="4">
        <f>EOMONTH(OnlineRetail[[#This Row],[InvoiceDate]],-1)+1</f>
        <v>40634</v>
      </c>
      <c r="K4304" s="6">
        <f>OnlineRetail[[#This Row],[Quantity]]*OnlineRetail[[#This Row],[UnitPrice]]</f>
        <v>6.6</v>
      </c>
      <c r="L4304" t="str">
        <f t="shared" si="67"/>
        <v>13703|Apr-2011</v>
      </c>
    </row>
    <row r="4305" spans="1:12">
      <c r="A4305">
        <v>548560</v>
      </c>
      <c r="B4305" t="s">
        <v>119</v>
      </c>
      <c r="C4305" t="s">
        <v>14</v>
      </c>
      <c r="D4305">
        <v>2</v>
      </c>
      <c r="E4305" s="1">
        <v>40643.458333333343</v>
      </c>
      <c r="F4305">
        <v>7.95</v>
      </c>
      <c r="G4305">
        <v>14156</v>
      </c>
      <c r="H4305" t="s">
        <v>10</v>
      </c>
      <c r="I4305" t="str">
        <f>IF(AND(LEFT(OnlineRetail[[#This Row],[InvoiceNo]],1)&lt;&gt;"C",OnlineRetail[[#This Row],[CustomerID]]&lt;&gt;""),"Yes","No")</f>
        <v>Yes</v>
      </c>
      <c r="J4305" s="4">
        <f>EOMONTH(OnlineRetail[[#This Row],[InvoiceDate]],-1)+1</f>
        <v>40634</v>
      </c>
      <c r="K4305" s="6">
        <f>OnlineRetail[[#This Row],[Quantity]]*OnlineRetail[[#This Row],[UnitPrice]]</f>
        <v>15.9</v>
      </c>
      <c r="L4305" t="str">
        <f t="shared" si="67"/>
        <v>14156|Apr-2011</v>
      </c>
    </row>
    <row r="4306" spans="1:12" hidden="1">
      <c r="A4306">
        <v>544985</v>
      </c>
      <c r="B4306" t="s">
        <v>133</v>
      </c>
      <c r="C4306" t="s">
        <v>62</v>
      </c>
      <c r="D4306">
        <v>24</v>
      </c>
      <c r="E4306" s="1">
        <v>40643.462500000001</v>
      </c>
      <c r="F4306">
        <v>5.95</v>
      </c>
      <c r="H4306" t="s">
        <v>10</v>
      </c>
      <c r="I4306" t="str">
        <f>IF(AND(LEFT(OnlineRetail[[#This Row],[InvoiceNo]],1)&lt;&gt;"C",OnlineRetail[[#This Row],[CustomerID]]&lt;&gt;""),"Yes","No")</f>
        <v>No</v>
      </c>
      <c r="J4306" s="4">
        <f>EOMONTH(OnlineRetail[[#This Row],[InvoiceDate]],-1)+1</f>
        <v>40634</v>
      </c>
      <c r="K4306" s="6">
        <f>OnlineRetail[[#This Row],[Quantity]]*OnlineRetail[[#This Row],[UnitPrice]]</f>
        <v>142.80000000000001</v>
      </c>
      <c r="L4306" t="str">
        <f t="shared" si="67"/>
        <v/>
      </c>
    </row>
    <row r="4307" spans="1:12">
      <c r="A4307">
        <v>548666</v>
      </c>
      <c r="B4307" t="s">
        <v>216</v>
      </c>
      <c r="C4307" t="s">
        <v>46</v>
      </c>
      <c r="D4307">
        <v>7</v>
      </c>
      <c r="E4307" s="1">
        <v>40643.484027777777</v>
      </c>
      <c r="F4307">
        <v>2.5499999999999998</v>
      </c>
      <c r="G4307">
        <v>13264</v>
      </c>
      <c r="H4307" t="s">
        <v>10</v>
      </c>
      <c r="I4307" t="str">
        <f>IF(AND(LEFT(OnlineRetail[[#This Row],[InvoiceNo]],1)&lt;&gt;"C",OnlineRetail[[#This Row],[CustomerID]]&lt;&gt;""),"Yes","No")</f>
        <v>Yes</v>
      </c>
      <c r="J4307" s="4">
        <f>EOMONTH(OnlineRetail[[#This Row],[InvoiceDate]],-1)+1</f>
        <v>40634</v>
      </c>
      <c r="K4307" s="6">
        <f>OnlineRetail[[#This Row],[Quantity]]*OnlineRetail[[#This Row],[UnitPrice]]</f>
        <v>17.849999999999998</v>
      </c>
      <c r="L4307" t="str">
        <f t="shared" si="67"/>
        <v>13264|Apr-2011</v>
      </c>
    </row>
    <row r="4308" spans="1:12">
      <c r="A4308">
        <v>537034</v>
      </c>
      <c r="B4308" t="s">
        <v>168</v>
      </c>
      <c r="C4308" t="s">
        <v>46</v>
      </c>
      <c r="D4308">
        <v>2</v>
      </c>
      <c r="E4308" s="1">
        <v>40643.48541666667</v>
      </c>
      <c r="F4308">
        <v>3.39</v>
      </c>
      <c r="G4308">
        <v>13049</v>
      </c>
      <c r="H4308" t="s">
        <v>10</v>
      </c>
      <c r="I4308" t="str">
        <f>IF(AND(LEFT(OnlineRetail[[#This Row],[InvoiceNo]],1)&lt;&gt;"C",OnlineRetail[[#This Row],[CustomerID]]&lt;&gt;""),"Yes","No")</f>
        <v>Yes</v>
      </c>
      <c r="J4308" s="4">
        <f>EOMONTH(OnlineRetail[[#This Row],[InvoiceDate]],-1)+1</f>
        <v>40634</v>
      </c>
      <c r="K4308" s="6">
        <f>OnlineRetail[[#This Row],[Quantity]]*OnlineRetail[[#This Row],[UnitPrice]]</f>
        <v>6.78</v>
      </c>
      <c r="L4308" t="str">
        <f t="shared" si="67"/>
        <v>13049|Apr-2011</v>
      </c>
    </row>
    <row r="4309" spans="1:12">
      <c r="A4309">
        <v>545858</v>
      </c>
      <c r="B4309" t="s">
        <v>94</v>
      </c>
      <c r="C4309" t="s">
        <v>53</v>
      </c>
      <c r="D4309">
        <v>16</v>
      </c>
      <c r="E4309" s="1">
        <v>40643.492361111108</v>
      </c>
      <c r="F4309">
        <v>4.25</v>
      </c>
      <c r="G4309">
        <v>13950</v>
      </c>
      <c r="H4309" t="s">
        <v>10</v>
      </c>
      <c r="I4309" t="str">
        <f>IF(AND(LEFT(OnlineRetail[[#This Row],[InvoiceNo]],1)&lt;&gt;"C",OnlineRetail[[#This Row],[CustomerID]]&lt;&gt;""),"Yes","No")</f>
        <v>Yes</v>
      </c>
      <c r="J4309" s="4">
        <f>EOMONTH(OnlineRetail[[#This Row],[InvoiceDate]],-1)+1</f>
        <v>40634</v>
      </c>
      <c r="K4309" s="6">
        <f>OnlineRetail[[#This Row],[Quantity]]*OnlineRetail[[#This Row],[UnitPrice]]</f>
        <v>68</v>
      </c>
      <c r="L4309" t="str">
        <f t="shared" si="67"/>
        <v>13950|Apr-2011</v>
      </c>
    </row>
    <row r="4310" spans="1:12">
      <c r="A4310">
        <v>539850</v>
      </c>
      <c r="B4310" t="s">
        <v>246</v>
      </c>
      <c r="C4310" t="s">
        <v>42</v>
      </c>
      <c r="D4310">
        <v>7</v>
      </c>
      <c r="E4310" s="1">
        <v>40643.518055555563</v>
      </c>
      <c r="F4310">
        <v>2.1</v>
      </c>
      <c r="G4310">
        <v>12481</v>
      </c>
      <c r="H4310" t="s">
        <v>10</v>
      </c>
      <c r="I4310" t="str">
        <f>IF(AND(LEFT(OnlineRetail[[#This Row],[InvoiceNo]],1)&lt;&gt;"C",OnlineRetail[[#This Row],[CustomerID]]&lt;&gt;""),"Yes","No")</f>
        <v>Yes</v>
      </c>
      <c r="J4310" s="4">
        <f>EOMONTH(OnlineRetail[[#This Row],[InvoiceDate]],-1)+1</f>
        <v>40634</v>
      </c>
      <c r="K4310" s="6">
        <f>OnlineRetail[[#This Row],[Quantity]]*OnlineRetail[[#This Row],[UnitPrice]]</f>
        <v>14.700000000000001</v>
      </c>
      <c r="L4310" t="str">
        <f t="shared" si="67"/>
        <v>12481|Apr-2011</v>
      </c>
    </row>
    <row r="4311" spans="1:12">
      <c r="A4311">
        <v>545082</v>
      </c>
      <c r="B4311" t="s">
        <v>276</v>
      </c>
      <c r="C4311" t="s">
        <v>46</v>
      </c>
      <c r="D4311">
        <v>22</v>
      </c>
      <c r="E4311" s="1">
        <v>40643.529861111107</v>
      </c>
      <c r="F4311">
        <v>9.9499999999999993</v>
      </c>
      <c r="G4311">
        <v>14149</v>
      </c>
      <c r="H4311" t="s">
        <v>10</v>
      </c>
      <c r="I4311" t="str">
        <f>IF(AND(LEFT(OnlineRetail[[#This Row],[InvoiceNo]],1)&lt;&gt;"C",OnlineRetail[[#This Row],[CustomerID]]&lt;&gt;""),"Yes","No")</f>
        <v>Yes</v>
      </c>
      <c r="J4311" s="4">
        <f>EOMONTH(OnlineRetail[[#This Row],[InvoiceDate]],-1)+1</f>
        <v>40634</v>
      </c>
      <c r="K4311" s="6">
        <f>OnlineRetail[[#This Row],[Quantity]]*OnlineRetail[[#This Row],[UnitPrice]]</f>
        <v>218.89999999999998</v>
      </c>
      <c r="L4311" t="str">
        <f t="shared" si="67"/>
        <v>14149|Apr-2011</v>
      </c>
    </row>
    <row r="4312" spans="1:12">
      <c r="A4312">
        <v>541395</v>
      </c>
      <c r="B4312" t="s">
        <v>274</v>
      </c>
      <c r="C4312" t="s">
        <v>40</v>
      </c>
      <c r="D4312">
        <v>6</v>
      </c>
      <c r="E4312" s="1">
        <v>40643.530555555553</v>
      </c>
      <c r="F4312">
        <v>4.95</v>
      </c>
      <c r="G4312">
        <v>12940</v>
      </c>
      <c r="H4312" t="s">
        <v>25</v>
      </c>
      <c r="I4312" t="str">
        <f>IF(AND(LEFT(OnlineRetail[[#This Row],[InvoiceNo]],1)&lt;&gt;"C",OnlineRetail[[#This Row],[CustomerID]]&lt;&gt;""),"Yes","No")</f>
        <v>Yes</v>
      </c>
      <c r="J4312" s="4">
        <f>EOMONTH(OnlineRetail[[#This Row],[InvoiceDate]],-1)+1</f>
        <v>40634</v>
      </c>
      <c r="K4312" s="6">
        <f>OnlineRetail[[#This Row],[Quantity]]*OnlineRetail[[#This Row],[UnitPrice]]</f>
        <v>29.700000000000003</v>
      </c>
      <c r="L4312" t="str">
        <f t="shared" si="67"/>
        <v>12940|Apr-2011</v>
      </c>
    </row>
    <row r="4313" spans="1:12">
      <c r="A4313">
        <v>554472</v>
      </c>
      <c r="B4313" t="s">
        <v>268</v>
      </c>
      <c r="C4313" t="s">
        <v>16</v>
      </c>
      <c r="D4313">
        <v>23</v>
      </c>
      <c r="E4313" s="1">
        <v>40643.540972222218</v>
      </c>
      <c r="F4313">
        <v>3.39</v>
      </c>
      <c r="G4313">
        <v>14180</v>
      </c>
      <c r="H4313" t="s">
        <v>10</v>
      </c>
      <c r="I4313" t="str">
        <f>IF(AND(LEFT(OnlineRetail[[#This Row],[InvoiceNo]],1)&lt;&gt;"C",OnlineRetail[[#This Row],[CustomerID]]&lt;&gt;""),"Yes","No")</f>
        <v>Yes</v>
      </c>
      <c r="J4313" s="4">
        <f>EOMONTH(OnlineRetail[[#This Row],[InvoiceDate]],-1)+1</f>
        <v>40634</v>
      </c>
      <c r="K4313" s="6">
        <f>OnlineRetail[[#This Row],[Quantity]]*OnlineRetail[[#This Row],[UnitPrice]]</f>
        <v>77.97</v>
      </c>
      <c r="L4313" t="str">
        <f t="shared" si="67"/>
        <v>14180|Apr-2011</v>
      </c>
    </row>
    <row r="4314" spans="1:12">
      <c r="A4314">
        <v>549716</v>
      </c>
      <c r="B4314" t="s">
        <v>171</v>
      </c>
      <c r="C4314" t="s">
        <v>29</v>
      </c>
      <c r="D4314">
        <v>2</v>
      </c>
      <c r="E4314" s="1">
        <v>40643.561805555553</v>
      </c>
      <c r="F4314">
        <v>4.95</v>
      </c>
      <c r="G4314">
        <v>13974</v>
      </c>
      <c r="H4314" t="s">
        <v>10</v>
      </c>
      <c r="I4314" t="str">
        <f>IF(AND(LEFT(OnlineRetail[[#This Row],[InvoiceNo]],1)&lt;&gt;"C",OnlineRetail[[#This Row],[CustomerID]]&lt;&gt;""),"Yes","No")</f>
        <v>Yes</v>
      </c>
      <c r="J4314" s="4">
        <f>EOMONTH(OnlineRetail[[#This Row],[InvoiceDate]],-1)+1</f>
        <v>40634</v>
      </c>
      <c r="K4314" s="6">
        <f>OnlineRetail[[#This Row],[Quantity]]*OnlineRetail[[#This Row],[UnitPrice]]</f>
        <v>9.9</v>
      </c>
      <c r="L4314" t="str">
        <f t="shared" si="67"/>
        <v>13974|Apr-2011</v>
      </c>
    </row>
    <row r="4315" spans="1:12">
      <c r="A4315">
        <v>541856</v>
      </c>
      <c r="B4315" t="s">
        <v>58</v>
      </c>
      <c r="C4315" t="s">
        <v>50</v>
      </c>
      <c r="D4315">
        <v>8</v>
      </c>
      <c r="E4315" s="1">
        <v>40643.567361111112</v>
      </c>
      <c r="F4315">
        <v>2.1</v>
      </c>
      <c r="G4315">
        <v>13731</v>
      </c>
      <c r="H4315" t="s">
        <v>10</v>
      </c>
      <c r="I4315" t="str">
        <f>IF(AND(LEFT(OnlineRetail[[#This Row],[InvoiceNo]],1)&lt;&gt;"C",OnlineRetail[[#This Row],[CustomerID]]&lt;&gt;""),"Yes","No")</f>
        <v>Yes</v>
      </c>
      <c r="J4315" s="4">
        <f>EOMONTH(OnlineRetail[[#This Row],[InvoiceDate]],-1)+1</f>
        <v>40634</v>
      </c>
      <c r="K4315" s="6">
        <f>OnlineRetail[[#This Row],[Quantity]]*OnlineRetail[[#This Row],[UnitPrice]]</f>
        <v>16.8</v>
      </c>
      <c r="L4315" t="str">
        <f t="shared" si="67"/>
        <v>13731|Apr-2011</v>
      </c>
    </row>
    <row r="4316" spans="1:12">
      <c r="A4316">
        <v>549911</v>
      </c>
      <c r="B4316" t="s">
        <v>111</v>
      </c>
      <c r="C4316" t="s">
        <v>72</v>
      </c>
      <c r="D4316">
        <v>16</v>
      </c>
      <c r="E4316" s="1">
        <v>40643.581250000003</v>
      </c>
      <c r="F4316">
        <v>0.85</v>
      </c>
      <c r="G4316">
        <v>14116</v>
      </c>
      <c r="H4316" t="s">
        <v>10</v>
      </c>
      <c r="I4316" t="str">
        <f>IF(AND(LEFT(OnlineRetail[[#This Row],[InvoiceNo]],1)&lt;&gt;"C",OnlineRetail[[#This Row],[CustomerID]]&lt;&gt;""),"Yes","No")</f>
        <v>Yes</v>
      </c>
      <c r="J4316" s="4">
        <f>EOMONTH(OnlineRetail[[#This Row],[InvoiceDate]],-1)+1</f>
        <v>40634</v>
      </c>
      <c r="K4316" s="6">
        <f>OnlineRetail[[#This Row],[Quantity]]*OnlineRetail[[#This Row],[UnitPrice]]</f>
        <v>13.6</v>
      </c>
      <c r="L4316" t="str">
        <f t="shared" si="67"/>
        <v>14116|Apr-2011</v>
      </c>
    </row>
    <row r="4317" spans="1:12">
      <c r="A4317">
        <v>548105</v>
      </c>
      <c r="B4317" t="s">
        <v>266</v>
      </c>
      <c r="C4317" t="s">
        <v>50</v>
      </c>
      <c r="D4317">
        <v>1</v>
      </c>
      <c r="E4317" s="1">
        <v>40643.583333333343</v>
      </c>
      <c r="F4317">
        <v>5.95</v>
      </c>
      <c r="G4317">
        <v>14315</v>
      </c>
      <c r="H4317" t="s">
        <v>10</v>
      </c>
      <c r="I4317" t="str">
        <f>IF(AND(LEFT(OnlineRetail[[#This Row],[InvoiceNo]],1)&lt;&gt;"C",OnlineRetail[[#This Row],[CustomerID]]&lt;&gt;""),"Yes","No")</f>
        <v>Yes</v>
      </c>
      <c r="J4317" s="4">
        <f>EOMONTH(OnlineRetail[[#This Row],[InvoiceDate]],-1)+1</f>
        <v>40634</v>
      </c>
      <c r="K4317" s="6">
        <f>OnlineRetail[[#This Row],[Quantity]]*OnlineRetail[[#This Row],[UnitPrice]]</f>
        <v>5.95</v>
      </c>
      <c r="L4317" t="str">
        <f t="shared" si="67"/>
        <v>14315|Apr-2011</v>
      </c>
    </row>
    <row r="4318" spans="1:12">
      <c r="A4318">
        <v>547779</v>
      </c>
      <c r="B4318" t="s">
        <v>41</v>
      </c>
      <c r="C4318" t="s">
        <v>9</v>
      </c>
      <c r="D4318">
        <v>22</v>
      </c>
      <c r="E4318" s="1">
        <v>40643.595138888893</v>
      </c>
      <c r="F4318">
        <v>3.39</v>
      </c>
      <c r="G4318">
        <v>12871</v>
      </c>
      <c r="H4318" t="s">
        <v>31</v>
      </c>
      <c r="I4318" t="str">
        <f>IF(AND(LEFT(OnlineRetail[[#This Row],[InvoiceNo]],1)&lt;&gt;"C",OnlineRetail[[#This Row],[CustomerID]]&lt;&gt;""),"Yes","No")</f>
        <v>Yes</v>
      </c>
      <c r="J4318" s="4">
        <f>EOMONTH(OnlineRetail[[#This Row],[InvoiceDate]],-1)+1</f>
        <v>40634</v>
      </c>
      <c r="K4318" s="6">
        <f>OnlineRetail[[#This Row],[Quantity]]*OnlineRetail[[#This Row],[UnitPrice]]</f>
        <v>74.58</v>
      </c>
      <c r="L4318" t="str">
        <f t="shared" si="67"/>
        <v>12871|Apr-2011</v>
      </c>
    </row>
    <row r="4319" spans="1:12">
      <c r="A4319">
        <v>548145</v>
      </c>
      <c r="B4319" t="s">
        <v>216</v>
      </c>
      <c r="C4319" t="s">
        <v>9</v>
      </c>
      <c r="D4319">
        <v>17</v>
      </c>
      <c r="E4319" s="1">
        <v>40643.598611111112</v>
      </c>
      <c r="F4319">
        <v>3.39</v>
      </c>
      <c r="G4319">
        <v>13397</v>
      </c>
      <c r="H4319" t="s">
        <v>31</v>
      </c>
      <c r="I4319" t="str">
        <f>IF(AND(LEFT(OnlineRetail[[#This Row],[InvoiceNo]],1)&lt;&gt;"C",OnlineRetail[[#This Row],[CustomerID]]&lt;&gt;""),"Yes","No")</f>
        <v>Yes</v>
      </c>
      <c r="J4319" s="4">
        <f>EOMONTH(OnlineRetail[[#This Row],[InvoiceDate]],-1)+1</f>
        <v>40634</v>
      </c>
      <c r="K4319" s="6">
        <f>OnlineRetail[[#This Row],[Quantity]]*OnlineRetail[[#This Row],[UnitPrice]]</f>
        <v>57.63</v>
      </c>
      <c r="L4319" t="str">
        <f t="shared" si="67"/>
        <v>13397|Apr-2011</v>
      </c>
    </row>
    <row r="4320" spans="1:12">
      <c r="A4320">
        <v>549579</v>
      </c>
      <c r="B4320" t="s">
        <v>165</v>
      </c>
      <c r="C4320" t="s">
        <v>21</v>
      </c>
      <c r="D4320">
        <v>15</v>
      </c>
      <c r="E4320" s="1">
        <v>40643.607638888891</v>
      </c>
      <c r="F4320">
        <v>7.95</v>
      </c>
      <c r="G4320">
        <v>13186</v>
      </c>
      <c r="H4320" t="s">
        <v>25</v>
      </c>
      <c r="I4320" t="str">
        <f>IF(AND(LEFT(OnlineRetail[[#This Row],[InvoiceNo]],1)&lt;&gt;"C",OnlineRetail[[#This Row],[CustomerID]]&lt;&gt;""),"Yes","No")</f>
        <v>Yes</v>
      </c>
      <c r="J4320" s="4">
        <f>EOMONTH(OnlineRetail[[#This Row],[InvoiceDate]],-1)+1</f>
        <v>40634</v>
      </c>
      <c r="K4320" s="6">
        <f>OnlineRetail[[#This Row],[Quantity]]*OnlineRetail[[#This Row],[UnitPrice]]</f>
        <v>119.25</v>
      </c>
      <c r="L4320" t="str">
        <f t="shared" si="67"/>
        <v>13186|Apr-2011</v>
      </c>
    </row>
    <row r="4321" spans="1:12">
      <c r="A4321">
        <v>541982</v>
      </c>
      <c r="B4321" t="s">
        <v>163</v>
      </c>
      <c r="C4321" t="s">
        <v>83</v>
      </c>
      <c r="D4321">
        <v>16</v>
      </c>
      <c r="E4321" s="1">
        <v>40643.609027777777</v>
      </c>
      <c r="F4321">
        <v>4.25</v>
      </c>
      <c r="G4321">
        <v>13712</v>
      </c>
      <c r="H4321" t="s">
        <v>17</v>
      </c>
      <c r="I4321" t="str">
        <f>IF(AND(LEFT(OnlineRetail[[#This Row],[InvoiceNo]],1)&lt;&gt;"C",OnlineRetail[[#This Row],[CustomerID]]&lt;&gt;""),"Yes","No")</f>
        <v>Yes</v>
      </c>
      <c r="J4321" s="4">
        <f>EOMONTH(OnlineRetail[[#This Row],[InvoiceDate]],-1)+1</f>
        <v>40634</v>
      </c>
      <c r="K4321" s="6">
        <f>OnlineRetail[[#This Row],[Quantity]]*OnlineRetail[[#This Row],[UnitPrice]]</f>
        <v>68</v>
      </c>
      <c r="L4321" t="str">
        <f t="shared" si="67"/>
        <v>13712|Apr-2011</v>
      </c>
    </row>
    <row r="4322" spans="1:12">
      <c r="A4322">
        <v>554490</v>
      </c>
      <c r="B4322" t="s">
        <v>131</v>
      </c>
      <c r="C4322" t="s">
        <v>33</v>
      </c>
      <c r="D4322">
        <v>9</v>
      </c>
      <c r="E4322" s="1">
        <v>40643.657638888893</v>
      </c>
      <c r="F4322">
        <v>2.5499999999999998</v>
      </c>
      <c r="G4322">
        <v>13309</v>
      </c>
      <c r="H4322" t="s">
        <v>10</v>
      </c>
      <c r="I4322" t="str">
        <f>IF(AND(LEFT(OnlineRetail[[#This Row],[InvoiceNo]],1)&lt;&gt;"C",OnlineRetail[[#This Row],[CustomerID]]&lt;&gt;""),"Yes","No")</f>
        <v>Yes</v>
      </c>
      <c r="J4322" s="4">
        <f>EOMONTH(OnlineRetail[[#This Row],[InvoiceDate]],-1)+1</f>
        <v>40634</v>
      </c>
      <c r="K4322" s="6">
        <f>OnlineRetail[[#This Row],[Quantity]]*OnlineRetail[[#This Row],[UnitPrice]]</f>
        <v>22.95</v>
      </c>
      <c r="L4322" t="str">
        <f t="shared" si="67"/>
        <v>13309|Apr-2011</v>
      </c>
    </row>
    <row r="4323" spans="1:12">
      <c r="A4323">
        <v>552916</v>
      </c>
      <c r="B4323" t="s">
        <v>257</v>
      </c>
      <c r="C4323" t="s">
        <v>33</v>
      </c>
      <c r="D4323">
        <v>13</v>
      </c>
      <c r="E4323" s="1">
        <v>40643.661111111112</v>
      </c>
      <c r="F4323">
        <v>9.9499999999999993</v>
      </c>
      <c r="G4323">
        <v>13321</v>
      </c>
      <c r="H4323" t="s">
        <v>126</v>
      </c>
      <c r="I4323" t="str">
        <f>IF(AND(LEFT(OnlineRetail[[#This Row],[InvoiceNo]],1)&lt;&gt;"C",OnlineRetail[[#This Row],[CustomerID]]&lt;&gt;""),"Yes","No")</f>
        <v>Yes</v>
      </c>
      <c r="J4323" s="4">
        <f>EOMONTH(OnlineRetail[[#This Row],[InvoiceDate]],-1)+1</f>
        <v>40634</v>
      </c>
      <c r="K4323" s="6">
        <f>OnlineRetail[[#This Row],[Quantity]]*OnlineRetail[[#This Row],[UnitPrice]]</f>
        <v>129.35</v>
      </c>
      <c r="L4323" t="str">
        <f t="shared" si="67"/>
        <v>13321|Apr-2011</v>
      </c>
    </row>
    <row r="4324" spans="1:12">
      <c r="A4324">
        <v>547449</v>
      </c>
      <c r="B4324" t="s">
        <v>134</v>
      </c>
      <c r="C4324" t="s">
        <v>48</v>
      </c>
      <c r="D4324">
        <v>16</v>
      </c>
      <c r="E4324" s="1">
        <v>40643.663888888892</v>
      </c>
      <c r="F4324">
        <v>9.9499999999999993</v>
      </c>
      <c r="G4324">
        <v>12562</v>
      </c>
      <c r="H4324" t="s">
        <v>17</v>
      </c>
      <c r="I4324" t="str">
        <f>IF(AND(LEFT(OnlineRetail[[#This Row],[InvoiceNo]],1)&lt;&gt;"C",OnlineRetail[[#This Row],[CustomerID]]&lt;&gt;""),"Yes","No")</f>
        <v>Yes</v>
      </c>
      <c r="J4324" s="4">
        <f>EOMONTH(OnlineRetail[[#This Row],[InvoiceDate]],-1)+1</f>
        <v>40634</v>
      </c>
      <c r="K4324" s="6">
        <f>OnlineRetail[[#This Row],[Quantity]]*OnlineRetail[[#This Row],[UnitPrice]]</f>
        <v>159.19999999999999</v>
      </c>
      <c r="L4324" t="str">
        <f t="shared" si="67"/>
        <v>12562|Apr-2011</v>
      </c>
    </row>
    <row r="4325" spans="1:12">
      <c r="A4325">
        <v>541836</v>
      </c>
      <c r="B4325" t="s">
        <v>114</v>
      </c>
      <c r="C4325" t="s">
        <v>42</v>
      </c>
      <c r="D4325">
        <v>1</v>
      </c>
      <c r="E4325" s="1">
        <v>40643.673611111109</v>
      </c>
      <c r="F4325">
        <v>7.95</v>
      </c>
      <c r="G4325">
        <v>12921</v>
      </c>
      <c r="H4325" t="s">
        <v>17</v>
      </c>
      <c r="I4325" t="str">
        <f>IF(AND(LEFT(OnlineRetail[[#This Row],[InvoiceNo]],1)&lt;&gt;"C",OnlineRetail[[#This Row],[CustomerID]]&lt;&gt;""),"Yes","No")</f>
        <v>Yes</v>
      </c>
      <c r="J4325" s="4">
        <f>EOMONTH(OnlineRetail[[#This Row],[InvoiceDate]],-1)+1</f>
        <v>40634</v>
      </c>
      <c r="K4325" s="6">
        <f>OnlineRetail[[#This Row],[Quantity]]*OnlineRetail[[#This Row],[UnitPrice]]</f>
        <v>7.95</v>
      </c>
      <c r="L4325" t="str">
        <f t="shared" si="67"/>
        <v>12921|Apr-2011</v>
      </c>
    </row>
    <row r="4326" spans="1:12">
      <c r="A4326">
        <v>553296</v>
      </c>
      <c r="B4326" t="s">
        <v>297</v>
      </c>
      <c r="C4326" t="s">
        <v>50</v>
      </c>
      <c r="D4326">
        <v>19</v>
      </c>
      <c r="E4326" s="1">
        <v>40643.686805555553</v>
      </c>
      <c r="F4326">
        <v>5.95</v>
      </c>
      <c r="G4326">
        <v>13811</v>
      </c>
      <c r="H4326" t="s">
        <v>10</v>
      </c>
      <c r="I4326" t="str">
        <f>IF(AND(LEFT(OnlineRetail[[#This Row],[InvoiceNo]],1)&lt;&gt;"C",OnlineRetail[[#This Row],[CustomerID]]&lt;&gt;""),"Yes","No")</f>
        <v>Yes</v>
      </c>
      <c r="J4326" s="4">
        <f>EOMONTH(OnlineRetail[[#This Row],[InvoiceDate]],-1)+1</f>
        <v>40634</v>
      </c>
      <c r="K4326" s="6">
        <f>OnlineRetail[[#This Row],[Quantity]]*OnlineRetail[[#This Row],[UnitPrice]]</f>
        <v>113.05</v>
      </c>
      <c r="L4326" t="str">
        <f t="shared" si="67"/>
        <v>13811|Apr-2011</v>
      </c>
    </row>
    <row r="4327" spans="1:12">
      <c r="A4327">
        <v>543123</v>
      </c>
      <c r="B4327" t="s">
        <v>254</v>
      </c>
      <c r="C4327" t="s">
        <v>48</v>
      </c>
      <c r="D4327">
        <v>13</v>
      </c>
      <c r="E4327" s="1">
        <v>40643.689583333333</v>
      </c>
      <c r="F4327">
        <v>2.1</v>
      </c>
      <c r="G4327">
        <v>13594</v>
      </c>
      <c r="H4327" t="s">
        <v>10</v>
      </c>
      <c r="I4327" t="str">
        <f>IF(AND(LEFT(OnlineRetail[[#This Row],[InvoiceNo]],1)&lt;&gt;"C",OnlineRetail[[#This Row],[CustomerID]]&lt;&gt;""),"Yes","No")</f>
        <v>Yes</v>
      </c>
      <c r="J4327" s="4">
        <f>EOMONTH(OnlineRetail[[#This Row],[InvoiceDate]],-1)+1</f>
        <v>40634</v>
      </c>
      <c r="K4327" s="6">
        <f>OnlineRetail[[#This Row],[Quantity]]*OnlineRetail[[#This Row],[UnitPrice]]</f>
        <v>27.3</v>
      </c>
      <c r="L4327" t="str">
        <f t="shared" si="67"/>
        <v>13594|Apr-2011</v>
      </c>
    </row>
    <row r="4328" spans="1:12">
      <c r="A4328">
        <v>550847</v>
      </c>
      <c r="B4328" t="s">
        <v>141</v>
      </c>
      <c r="C4328" t="s">
        <v>42</v>
      </c>
      <c r="D4328">
        <v>11</v>
      </c>
      <c r="E4328" s="1">
        <v>40643.695138888892</v>
      </c>
      <c r="F4328">
        <v>2.1</v>
      </c>
      <c r="G4328">
        <v>12979</v>
      </c>
      <c r="H4328" t="s">
        <v>10</v>
      </c>
      <c r="I4328" t="str">
        <f>IF(AND(LEFT(OnlineRetail[[#This Row],[InvoiceNo]],1)&lt;&gt;"C",OnlineRetail[[#This Row],[CustomerID]]&lt;&gt;""),"Yes","No")</f>
        <v>Yes</v>
      </c>
      <c r="J4328" s="4">
        <f>EOMONTH(OnlineRetail[[#This Row],[InvoiceDate]],-1)+1</f>
        <v>40634</v>
      </c>
      <c r="K4328" s="6">
        <f>OnlineRetail[[#This Row],[Quantity]]*OnlineRetail[[#This Row],[UnitPrice]]</f>
        <v>23.1</v>
      </c>
      <c r="L4328" t="str">
        <f t="shared" si="67"/>
        <v>12979|Apr-2011</v>
      </c>
    </row>
    <row r="4329" spans="1:12">
      <c r="A4329">
        <v>552944</v>
      </c>
      <c r="B4329" t="s">
        <v>176</v>
      </c>
      <c r="C4329" t="s">
        <v>40</v>
      </c>
      <c r="D4329">
        <v>7</v>
      </c>
      <c r="E4329" s="1">
        <v>40643.699999999997</v>
      </c>
      <c r="F4329">
        <v>9.9499999999999993</v>
      </c>
      <c r="G4329">
        <v>13946</v>
      </c>
      <c r="H4329" t="s">
        <v>10</v>
      </c>
      <c r="I4329" t="str">
        <f>IF(AND(LEFT(OnlineRetail[[#This Row],[InvoiceNo]],1)&lt;&gt;"C",OnlineRetail[[#This Row],[CustomerID]]&lt;&gt;""),"Yes","No")</f>
        <v>Yes</v>
      </c>
      <c r="J4329" s="4">
        <f>EOMONTH(OnlineRetail[[#This Row],[InvoiceDate]],-1)+1</f>
        <v>40634</v>
      </c>
      <c r="K4329" s="6">
        <f>OnlineRetail[[#This Row],[Quantity]]*OnlineRetail[[#This Row],[UnitPrice]]</f>
        <v>69.649999999999991</v>
      </c>
      <c r="L4329" t="str">
        <f t="shared" si="67"/>
        <v>13946|Apr-2011</v>
      </c>
    </row>
    <row r="4330" spans="1:12">
      <c r="A4330">
        <v>548028</v>
      </c>
      <c r="B4330" t="s">
        <v>240</v>
      </c>
      <c r="C4330" t="s">
        <v>29</v>
      </c>
      <c r="D4330">
        <v>24</v>
      </c>
      <c r="E4330" s="1">
        <v>40643.711805555547</v>
      </c>
      <c r="F4330">
        <v>3.39</v>
      </c>
      <c r="G4330">
        <v>13313</v>
      </c>
      <c r="H4330" t="s">
        <v>10</v>
      </c>
      <c r="I4330" t="str">
        <f>IF(AND(LEFT(OnlineRetail[[#This Row],[InvoiceNo]],1)&lt;&gt;"C",OnlineRetail[[#This Row],[CustomerID]]&lt;&gt;""),"Yes","No")</f>
        <v>Yes</v>
      </c>
      <c r="J4330" s="4">
        <f>EOMONTH(OnlineRetail[[#This Row],[InvoiceDate]],-1)+1</f>
        <v>40634</v>
      </c>
      <c r="K4330" s="6">
        <f>OnlineRetail[[#This Row],[Quantity]]*OnlineRetail[[#This Row],[UnitPrice]]</f>
        <v>81.36</v>
      </c>
      <c r="L4330" t="str">
        <f t="shared" si="67"/>
        <v>13313|Apr-2011</v>
      </c>
    </row>
    <row r="4331" spans="1:12">
      <c r="A4331">
        <v>544575</v>
      </c>
      <c r="B4331" t="s">
        <v>186</v>
      </c>
      <c r="C4331" t="s">
        <v>39</v>
      </c>
      <c r="D4331">
        <v>16</v>
      </c>
      <c r="E4331" s="1">
        <v>40643.720833333333</v>
      </c>
      <c r="F4331">
        <v>1.25</v>
      </c>
      <c r="G4331">
        <v>13186</v>
      </c>
      <c r="H4331" t="s">
        <v>10</v>
      </c>
      <c r="I4331" t="str">
        <f>IF(AND(LEFT(OnlineRetail[[#This Row],[InvoiceNo]],1)&lt;&gt;"C",OnlineRetail[[#This Row],[CustomerID]]&lt;&gt;""),"Yes","No")</f>
        <v>Yes</v>
      </c>
      <c r="J4331" s="4">
        <f>EOMONTH(OnlineRetail[[#This Row],[InvoiceDate]],-1)+1</f>
        <v>40634</v>
      </c>
      <c r="K4331" s="6">
        <f>OnlineRetail[[#This Row],[Quantity]]*OnlineRetail[[#This Row],[UnitPrice]]</f>
        <v>20</v>
      </c>
      <c r="L4331" t="str">
        <f t="shared" si="67"/>
        <v>13186|Apr-2011</v>
      </c>
    </row>
    <row r="4332" spans="1:12">
      <c r="A4332">
        <v>539199</v>
      </c>
      <c r="B4332" t="s">
        <v>58</v>
      </c>
      <c r="C4332" t="s">
        <v>21</v>
      </c>
      <c r="D4332">
        <v>1</v>
      </c>
      <c r="E4332" s="1">
        <v>40643.727083333331</v>
      </c>
      <c r="F4332">
        <v>3.39</v>
      </c>
      <c r="G4332">
        <v>13683</v>
      </c>
      <c r="H4332" t="s">
        <v>10</v>
      </c>
      <c r="I4332" t="str">
        <f>IF(AND(LEFT(OnlineRetail[[#This Row],[InvoiceNo]],1)&lt;&gt;"C",OnlineRetail[[#This Row],[CustomerID]]&lt;&gt;""),"Yes","No")</f>
        <v>Yes</v>
      </c>
      <c r="J4332" s="4">
        <f>EOMONTH(OnlineRetail[[#This Row],[InvoiceDate]],-1)+1</f>
        <v>40634</v>
      </c>
      <c r="K4332" s="6">
        <f>OnlineRetail[[#This Row],[Quantity]]*OnlineRetail[[#This Row],[UnitPrice]]</f>
        <v>3.39</v>
      </c>
      <c r="L4332" t="str">
        <f t="shared" si="67"/>
        <v>13683|Apr-2011</v>
      </c>
    </row>
    <row r="4333" spans="1:12">
      <c r="A4333">
        <v>548493</v>
      </c>
      <c r="B4333" t="s">
        <v>60</v>
      </c>
      <c r="C4333" t="s">
        <v>19</v>
      </c>
      <c r="D4333">
        <v>9</v>
      </c>
      <c r="E4333" s="1">
        <v>40643.745138888888</v>
      </c>
      <c r="F4333">
        <v>2.5499999999999998</v>
      </c>
      <c r="G4333">
        <v>13752</v>
      </c>
      <c r="H4333" t="s">
        <v>10</v>
      </c>
      <c r="I4333" t="str">
        <f>IF(AND(LEFT(OnlineRetail[[#This Row],[InvoiceNo]],1)&lt;&gt;"C",OnlineRetail[[#This Row],[CustomerID]]&lt;&gt;""),"Yes","No")</f>
        <v>Yes</v>
      </c>
      <c r="J4333" s="4">
        <f>EOMONTH(OnlineRetail[[#This Row],[InvoiceDate]],-1)+1</f>
        <v>40634</v>
      </c>
      <c r="K4333" s="6">
        <f>OnlineRetail[[#This Row],[Quantity]]*OnlineRetail[[#This Row],[UnitPrice]]</f>
        <v>22.95</v>
      </c>
      <c r="L4333" t="str">
        <f t="shared" si="67"/>
        <v>13752|Apr-2011</v>
      </c>
    </row>
    <row r="4334" spans="1:12">
      <c r="A4334">
        <v>555687</v>
      </c>
      <c r="B4334" t="s">
        <v>63</v>
      </c>
      <c r="C4334" t="s">
        <v>29</v>
      </c>
      <c r="D4334">
        <v>8</v>
      </c>
      <c r="E4334" s="1">
        <v>40643.754166666673</v>
      </c>
      <c r="F4334">
        <v>4.25</v>
      </c>
      <c r="G4334">
        <v>13083</v>
      </c>
      <c r="H4334" t="s">
        <v>10</v>
      </c>
      <c r="I4334" t="str">
        <f>IF(AND(LEFT(OnlineRetail[[#This Row],[InvoiceNo]],1)&lt;&gt;"C",OnlineRetail[[#This Row],[CustomerID]]&lt;&gt;""),"Yes","No")</f>
        <v>Yes</v>
      </c>
      <c r="J4334" s="4">
        <f>EOMONTH(OnlineRetail[[#This Row],[InvoiceDate]],-1)+1</f>
        <v>40634</v>
      </c>
      <c r="K4334" s="6">
        <f>OnlineRetail[[#This Row],[Quantity]]*OnlineRetail[[#This Row],[UnitPrice]]</f>
        <v>34</v>
      </c>
      <c r="L4334" t="str">
        <f t="shared" si="67"/>
        <v>13083|Apr-2011</v>
      </c>
    </row>
    <row r="4335" spans="1:12">
      <c r="A4335">
        <v>548480</v>
      </c>
      <c r="B4335" t="s">
        <v>229</v>
      </c>
      <c r="C4335" t="s">
        <v>48</v>
      </c>
      <c r="D4335">
        <v>7</v>
      </c>
      <c r="E4335" s="1">
        <v>40643.783333333333</v>
      </c>
      <c r="F4335">
        <v>1.65</v>
      </c>
      <c r="G4335">
        <v>13815</v>
      </c>
      <c r="H4335" t="s">
        <v>10</v>
      </c>
      <c r="I4335" t="str">
        <f>IF(AND(LEFT(OnlineRetail[[#This Row],[InvoiceNo]],1)&lt;&gt;"C",OnlineRetail[[#This Row],[CustomerID]]&lt;&gt;""),"Yes","No")</f>
        <v>Yes</v>
      </c>
      <c r="J4335" s="4">
        <f>EOMONTH(OnlineRetail[[#This Row],[InvoiceDate]],-1)+1</f>
        <v>40634</v>
      </c>
      <c r="K4335" s="6">
        <f>OnlineRetail[[#This Row],[Quantity]]*OnlineRetail[[#This Row],[UnitPrice]]</f>
        <v>11.549999999999999</v>
      </c>
      <c r="L4335" t="str">
        <f t="shared" si="67"/>
        <v>13815|Apr-2011</v>
      </c>
    </row>
    <row r="4336" spans="1:12">
      <c r="A4336">
        <v>538265</v>
      </c>
      <c r="B4336" t="s">
        <v>163</v>
      </c>
      <c r="C4336" t="s">
        <v>40</v>
      </c>
      <c r="D4336">
        <v>10</v>
      </c>
      <c r="E4336" s="1">
        <v>40643.805555555547</v>
      </c>
      <c r="F4336">
        <v>7.95</v>
      </c>
      <c r="G4336">
        <v>12704</v>
      </c>
      <c r="H4336" t="s">
        <v>10</v>
      </c>
      <c r="I4336" t="str">
        <f>IF(AND(LEFT(OnlineRetail[[#This Row],[InvoiceNo]],1)&lt;&gt;"C",OnlineRetail[[#This Row],[CustomerID]]&lt;&gt;""),"Yes","No")</f>
        <v>Yes</v>
      </c>
      <c r="J4336" s="4">
        <f>EOMONTH(OnlineRetail[[#This Row],[InvoiceDate]],-1)+1</f>
        <v>40634</v>
      </c>
      <c r="K4336" s="6">
        <f>OnlineRetail[[#This Row],[Quantity]]*OnlineRetail[[#This Row],[UnitPrice]]</f>
        <v>79.5</v>
      </c>
      <c r="L4336" t="str">
        <f t="shared" si="67"/>
        <v>12704|Apr-2011</v>
      </c>
    </row>
    <row r="4337" spans="1:12">
      <c r="A4337">
        <v>547901</v>
      </c>
      <c r="B4337" t="s">
        <v>85</v>
      </c>
      <c r="C4337" t="s">
        <v>39</v>
      </c>
      <c r="D4337">
        <v>13</v>
      </c>
      <c r="E4337" s="1">
        <v>40643.810416666667</v>
      </c>
      <c r="F4337">
        <v>2.5499999999999998</v>
      </c>
      <c r="G4337">
        <v>13365</v>
      </c>
      <c r="H4337" t="s">
        <v>10</v>
      </c>
      <c r="I4337" t="str">
        <f>IF(AND(LEFT(OnlineRetail[[#This Row],[InvoiceNo]],1)&lt;&gt;"C",OnlineRetail[[#This Row],[CustomerID]]&lt;&gt;""),"Yes","No")</f>
        <v>Yes</v>
      </c>
      <c r="J4337" s="4">
        <f>EOMONTH(OnlineRetail[[#This Row],[InvoiceDate]],-1)+1</f>
        <v>40634</v>
      </c>
      <c r="K4337" s="6">
        <f>OnlineRetail[[#This Row],[Quantity]]*OnlineRetail[[#This Row],[UnitPrice]]</f>
        <v>33.15</v>
      </c>
      <c r="L4337" t="str">
        <f t="shared" si="67"/>
        <v>13365|Apr-2011</v>
      </c>
    </row>
    <row r="4338" spans="1:12">
      <c r="A4338">
        <v>539144</v>
      </c>
      <c r="B4338" t="s">
        <v>139</v>
      </c>
      <c r="C4338" t="s">
        <v>12</v>
      </c>
      <c r="D4338">
        <v>18</v>
      </c>
      <c r="E4338" s="1">
        <v>40643.831944444442</v>
      </c>
      <c r="F4338">
        <v>7.95</v>
      </c>
      <c r="G4338">
        <v>14049</v>
      </c>
      <c r="H4338" t="s">
        <v>121</v>
      </c>
      <c r="I4338" t="str">
        <f>IF(AND(LEFT(OnlineRetail[[#This Row],[InvoiceNo]],1)&lt;&gt;"C",OnlineRetail[[#This Row],[CustomerID]]&lt;&gt;""),"Yes","No")</f>
        <v>Yes</v>
      </c>
      <c r="J4338" s="4">
        <f>EOMONTH(OnlineRetail[[#This Row],[InvoiceDate]],-1)+1</f>
        <v>40634</v>
      </c>
      <c r="K4338" s="6">
        <f>OnlineRetail[[#This Row],[Quantity]]*OnlineRetail[[#This Row],[UnitPrice]]</f>
        <v>143.1</v>
      </c>
      <c r="L4338" t="str">
        <f t="shared" si="67"/>
        <v>14049|Apr-2011</v>
      </c>
    </row>
    <row r="4339" spans="1:12">
      <c r="A4339">
        <v>548527</v>
      </c>
      <c r="B4339" t="s">
        <v>80</v>
      </c>
      <c r="C4339" t="s">
        <v>29</v>
      </c>
      <c r="D4339">
        <v>2</v>
      </c>
      <c r="E4339" s="1">
        <v>40644.356944444437</v>
      </c>
      <c r="F4339">
        <v>7.95</v>
      </c>
      <c r="G4339">
        <v>12398</v>
      </c>
      <c r="H4339" t="s">
        <v>25</v>
      </c>
      <c r="I4339" t="str">
        <f>IF(AND(LEFT(OnlineRetail[[#This Row],[InvoiceNo]],1)&lt;&gt;"C",OnlineRetail[[#This Row],[CustomerID]]&lt;&gt;""),"Yes","No")</f>
        <v>Yes</v>
      </c>
      <c r="J4339" s="4">
        <f>EOMONTH(OnlineRetail[[#This Row],[InvoiceDate]],-1)+1</f>
        <v>40634</v>
      </c>
      <c r="K4339" s="6">
        <f>OnlineRetail[[#This Row],[Quantity]]*OnlineRetail[[#This Row],[UnitPrice]]</f>
        <v>15.9</v>
      </c>
      <c r="L4339" t="str">
        <f t="shared" si="67"/>
        <v>12398|Apr-2011</v>
      </c>
    </row>
    <row r="4340" spans="1:12">
      <c r="A4340">
        <v>536612</v>
      </c>
      <c r="B4340" t="s">
        <v>288</v>
      </c>
      <c r="C4340" t="s">
        <v>39</v>
      </c>
      <c r="D4340">
        <v>16</v>
      </c>
      <c r="E4340" s="1">
        <v>40644.39166666667</v>
      </c>
      <c r="F4340">
        <v>5.95</v>
      </c>
      <c r="G4340">
        <v>12401</v>
      </c>
      <c r="H4340" t="s">
        <v>10</v>
      </c>
      <c r="I4340" t="str">
        <f>IF(AND(LEFT(OnlineRetail[[#This Row],[InvoiceNo]],1)&lt;&gt;"C",OnlineRetail[[#This Row],[CustomerID]]&lt;&gt;""),"Yes","No")</f>
        <v>Yes</v>
      </c>
      <c r="J4340" s="4">
        <f>EOMONTH(OnlineRetail[[#This Row],[InvoiceDate]],-1)+1</f>
        <v>40634</v>
      </c>
      <c r="K4340" s="6">
        <f>OnlineRetail[[#This Row],[Quantity]]*OnlineRetail[[#This Row],[UnitPrice]]</f>
        <v>95.2</v>
      </c>
      <c r="L4340" t="str">
        <f t="shared" si="67"/>
        <v>12401|Apr-2011</v>
      </c>
    </row>
    <row r="4341" spans="1:12">
      <c r="A4341">
        <v>536903</v>
      </c>
      <c r="B4341" t="s">
        <v>58</v>
      </c>
      <c r="C4341" t="s">
        <v>48</v>
      </c>
      <c r="D4341">
        <v>5</v>
      </c>
      <c r="E4341" s="1">
        <v>40644.409722222219</v>
      </c>
      <c r="F4341">
        <v>4.95</v>
      </c>
      <c r="G4341">
        <v>14085</v>
      </c>
      <c r="H4341" t="s">
        <v>10</v>
      </c>
      <c r="I4341" t="str">
        <f>IF(AND(LEFT(OnlineRetail[[#This Row],[InvoiceNo]],1)&lt;&gt;"C",OnlineRetail[[#This Row],[CustomerID]]&lt;&gt;""),"Yes","No")</f>
        <v>Yes</v>
      </c>
      <c r="J4341" s="4">
        <f>EOMONTH(OnlineRetail[[#This Row],[InvoiceDate]],-1)+1</f>
        <v>40634</v>
      </c>
      <c r="K4341" s="6">
        <f>OnlineRetail[[#This Row],[Quantity]]*OnlineRetail[[#This Row],[UnitPrice]]</f>
        <v>24.75</v>
      </c>
      <c r="L4341" t="str">
        <f t="shared" si="67"/>
        <v>14085|Apr-2011</v>
      </c>
    </row>
    <row r="4342" spans="1:12">
      <c r="A4342">
        <v>536393</v>
      </c>
      <c r="B4342" t="s">
        <v>105</v>
      </c>
      <c r="C4342" t="s">
        <v>27</v>
      </c>
      <c r="D4342">
        <v>3</v>
      </c>
      <c r="E4342" s="1">
        <v>40644.415277777778</v>
      </c>
      <c r="F4342">
        <v>9.9499999999999993</v>
      </c>
      <c r="G4342">
        <v>14005</v>
      </c>
      <c r="H4342" t="s">
        <v>10</v>
      </c>
      <c r="I4342" t="str">
        <f>IF(AND(LEFT(OnlineRetail[[#This Row],[InvoiceNo]],1)&lt;&gt;"C",OnlineRetail[[#This Row],[CustomerID]]&lt;&gt;""),"Yes","No")</f>
        <v>Yes</v>
      </c>
      <c r="J4342" s="4">
        <f>EOMONTH(OnlineRetail[[#This Row],[InvoiceDate]],-1)+1</f>
        <v>40634</v>
      </c>
      <c r="K4342" s="6">
        <f>OnlineRetail[[#This Row],[Quantity]]*OnlineRetail[[#This Row],[UnitPrice]]</f>
        <v>29.849999999999998</v>
      </c>
      <c r="L4342" t="str">
        <f t="shared" si="67"/>
        <v>14005|Apr-2011</v>
      </c>
    </row>
    <row r="4343" spans="1:12">
      <c r="A4343">
        <v>555799</v>
      </c>
      <c r="B4343" t="s">
        <v>149</v>
      </c>
      <c r="C4343" t="s">
        <v>53</v>
      </c>
      <c r="D4343">
        <v>14</v>
      </c>
      <c r="E4343" s="1">
        <v>40644.418749999997</v>
      </c>
      <c r="F4343">
        <v>1.25</v>
      </c>
      <c r="G4343">
        <v>14260</v>
      </c>
      <c r="H4343" t="s">
        <v>10</v>
      </c>
      <c r="I4343" t="str">
        <f>IF(AND(LEFT(OnlineRetail[[#This Row],[InvoiceNo]],1)&lt;&gt;"C",OnlineRetail[[#This Row],[CustomerID]]&lt;&gt;""),"Yes","No")</f>
        <v>Yes</v>
      </c>
      <c r="J4343" s="4">
        <f>EOMONTH(OnlineRetail[[#This Row],[InvoiceDate]],-1)+1</f>
        <v>40634</v>
      </c>
      <c r="K4343" s="6">
        <f>OnlineRetail[[#This Row],[Quantity]]*OnlineRetail[[#This Row],[UnitPrice]]</f>
        <v>17.5</v>
      </c>
      <c r="L4343" t="str">
        <f t="shared" si="67"/>
        <v>14260|Apr-2011</v>
      </c>
    </row>
    <row r="4344" spans="1:12">
      <c r="A4344">
        <v>552212</v>
      </c>
      <c r="B4344" t="s">
        <v>229</v>
      </c>
      <c r="C4344" t="s">
        <v>12</v>
      </c>
      <c r="D4344">
        <v>20</v>
      </c>
      <c r="E4344" s="1">
        <v>40644.42291666667</v>
      </c>
      <c r="F4344">
        <v>3.39</v>
      </c>
      <c r="G4344">
        <v>13518</v>
      </c>
      <c r="H4344" t="s">
        <v>10</v>
      </c>
      <c r="I4344" t="str">
        <f>IF(AND(LEFT(OnlineRetail[[#This Row],[InvoiceNo]],1)&lt;&gt;"C",OnlineRetail[[#This Row],[CustomerID]]&lt;&gt;""),"Yes","No")</f>
        <v>Yes</v>
      </c>
      <c r="J4344" s="4">
        <f>EOMONTH(OnlineRetail[[#This Row],[InvoiceDate]],-1)+1</f>
        <v>40634</v>
      </c>
      <c r="K4344" s="6">
        <f>OnlineRetail[[#This Row],[Quantity]]*OnlineRetail[[#This Row],[UnitPrice]]</f>
        <v>67.8</v>
      </c>
      <c r="L4344" t="str">
        <f t="shared" si="67"/>
        <v>13518|Apr-2011</v>
      </c>
    </row>
    <row r="4345" spans="1:12">
      <c r="A4345">
        <v>552546</v>
      </c>
      <c r="B4345" t="s">
        <v>190</v>
      </c>
      <c r="C4345" t="s">
        <v>16</v>
      </c>
      <c r="D4345">
        <v>3</v>
      </c>
      <c r="E4345" s="1">
        <v>40644.429166666669</v>
      </c>
      <c r="F4345">
        <v>1.65</v>
      </c>
      <c r="G4345">
        <v>13252</v>
      </c>
      <c r="H4345" t="s">
        <v>36</v>
      </c>
      <c r="I4345" t="str">
        <f>IF(AND(LEFT(OnlineRetail[[#This Row],[InvoiceNo]],1)&lt;&gt;"C",OnlineRetail[[#This Row],[CustomerID]]&lt;&gt;""),"Yes","No")</f>
        <v>Yes</v>
      </c>
      <c r="J4345" s="4">
        <f>EOMONTH(OnlineRetail[[#This Row],[InvoiceDate]],-1)+1</f>
        <v>40634</v>
      </c>
      <c r="K4345" s="6">
        <f>OnlineRetail[[#This Row],[Quantity]]*OnlineRetail[[#This Row],[UnitPrice]]</f>
        <v>4.9499999999999993</v>
      </c>
      <c r="L4345" t="str">
        <f t="shared" si="67"/>
        <v>13252|Apr-2011</v>
      </c>
    </row>
    <row r="4346" spans="1:12">
      <c r="A4346">
        <v>539970</v>
      </c>
      <c r="B4346" t="s">
        <v>105</v>
      </c>
      <c r="C4346" t="s">
        <v>42</v>
      </c>
      <c r="D4346">
        <v>15</v>
      </c>
      <c r="E4346" s="1">
        <v>40644.432638888888</v>
      </c>
      <c r="F4346">
        <v>3.39</v>
      </c>
      <c r="G4346">
        <v>13754</v>
      </c>
      <c r="H4346" t="s">
        <v>25</v>
      </c>
      <c r="I4346" t="str">
        <f>IF(AND(LEFT(OnlineRetail[[#This Row],[InvoiceNo]],1)&lt;&gt;"C",OnlineRetail[[#This Row],[CustomerID]]&lt;&gt;""),"Yes","No")</f>
        <v>Yes</v>
      </c>
      <c r="J4346" s="4">
        <f>EOMONTH(OnlineRetail[[#This Row],[InvoiceDate]],-1)+1</f>
        <v>40634</v>
      </c>
      <c r="K4346" s="6">
        <f>OnlineRetail[[#This Row],[Quantity]]*OnlineRetail[[#This Row],[UnitPrice]]</f>
        <v>50.85</v>
      </c>
      <c r="L4346" t="str">
        <f t="shared" si="67"/>
        <v>13754|Apr-2011</v>
      </c>
    </row>
    <row r="4347" spans="1:12">
      <c r="A4347">
        <v>551313</v>
      </c>
      <c r="B4347" t="s">
        <v>288</v>
      </c>
      <c r="C4347" t="s">
        <v>53</v>
      </c>
      <c r="D4347">
        <v>8</v>
      </c>
      <c r="E4347" s="1">
        <v>40644.444444444453</v>
      </c>
      <c r="F4347">
        <v>0.85</v>
      </c>
      <c r="G4347">
        <v>13811</v>
      </c>
      <c r="H4347" t="s">
        <v>10</v>
      </c>
      <c r="I4347" t="str">
        <f>IF(AND(LEFT(OnlineRetail[[#This Row],[InvoiceNo]],1)&lt;&gt;"C",OnlineRetail[[#This Row],[CustomerID]]&lt;&gt;""),"Yes","No")</f>
        <v>Yes</v>
      </c>
      <c r="J4347" s="4">
        <f>EOMONTH(OnlineRetail[[#This Row],[InvoiceDate]],-1)+1</f>
        <v>40634</v>
      </c>
      <c r="K4347" s="6">
        <f>OnlineRetail[[#This Row],[Quantity]]*OnlineRetail[[#This Row],[UnitPrice]]</f>
        <v>6.8</v>
      </c>
      <c r="L4347" t="str">
        <f t="shared" si="67"/>
        <v>13811|Apr-2011</v>
      </c>
    </row>
    <row r="4348" spans="1:12">
      <c r="A4348">
        <v>549920</v>
      </c>
      <c r="B4348" t="s">
        <v>212</v>
      </c>
      <c r="C4348" t="s">
        <v>42</v>
      </c>
      <c r="D4348">
        <v>2</v>
      </c>
      <c r="E4348" s="1">
        <v>40644.461111111108</v>
      </c>
      <c r="F4348">
        <v>3.39</v>
      </c>
      <c r="G4348">
        <v>14114</v>
      </c>
      <c r="H4348" t="s">
        <v>10</v>
      </c>
      <c r="I4348" t="str">
        <f>IF(AND(LEFT(OnlineRetail[[#This Row],[InvoiceNo]],1)&lt;&gt;"C",OnlineRetail[[#This Row],[CustomerID]]&lt;&gt;""),"Yes","No")</f>
        <v>Yes</v>
      </c>
      <c r="J4348" s="4">
        <f>EOMONTH(OnlineRetail[[#This Row],[InvoiceDate]],-1)+1</f>
        <v>40634</v>
      </c>
      <c r="K4348" s="6">
        <f>OnlineRetail[[#This Row],[Quantity]]*OnlineRetail[[#This Row],[UnitPrice]]</f>
        <v>6.78</v>
      </c>
      <c r="L4348" t="str">
        <f t="shared" si="67"/>
        <v>14114|Apr-2011</v>
      </c>
    </row>
    <row r="4349" spans="1:12">
      <c r="A4349">
        <v>554016</v>
      </c>
      <c r="B4349" t="s">
        <v>122</v>
      </c>
      <c r="C4349" t="s">
        <v>39</v>
      </c>
      <c r="D4349">
        <v>9</v>
      </c>
      <c r="E4349" s="1">
        <v>40644.473611111112</v>
      </c>
      <c r="F4349">
        <v>7.95</v>
      </c>
      <c r="G4349">
        <v>12586</v>
      </c>
      <c r="H4349" t="s">
        <v>25</v>
      </c>
      <c r="I4349" t="str">
        <f>IF(AND(LEFT(OnlineRetail[[#This Row],[InvoiceNo]],1)&lt;&gt;"C",OnlineRetail[[#This Row],[CustomerID]]&lt;&gt;""),"Yes","No")</f>
        <v>Yes</v>
      </c>
      <c r="J4349" s="4">
        <f>EOMONTH(OnlineRetail[[#This Row],[InvoiceDate]],-1)+1</f>
        <v>40634</v>
      </c>
      <c r="K4349" s="6">
        <f>OnlineRetail[[#This Row],[Quantity]]*OnlineRetail[[#This Row],[UnitPrice]]</f>
        <v>71.55</v>
      </c>
      <c r="L4349" t="str">
        <f t="shared" si="67"/>
        <v>12586|Apr-2011</v>
      </c>
    </row>
    <row r="4350" spans="1:12">
      <c r="A4350">
        <v>546268</v>
      </c>
      <c r="B4350" t="s">
        <v>234</v>
      </c>
      <c r="C4350" t="s">
        <v>14</v>
      </c>
      <c r="D4350">
        <v>11</v>
      </c>
      <c r="E4350" s="1">
        <v>40644.479166666657</v>
      </c>
      <c r="F4350">
        <v>4.25</v>
      </c>
      <c r="G4350">
        <v>13929</v>
      </c>
      <c r="H4350" t="s">
        <v>17</v>
      </c>
      <c r="I4350" t="str">
        <f>IF(AND(LEFT(OnlineRetail[[#This Row],[InvoiceNo]],1)&lt;&gt;"C",OnlineRetail[[#This Row],[CustomerID]]&lt;&gt;""),"Yes","No")</f>
        <v>Yes</v>
      </c>
      <c r="J4350" s="4">
        <f>EOMONTH(OnlineRetail[[#This Row],[InvoiceDate]],-1)+1</f>
        <v>40634</v>
      </c>
      <c r="K4350" s="6">
        <f>OnlineRetail[[#This Row],[Quantity]]*OnlineRetail[[#This Row],[UnitPrice]]</f>
        <v>46.75</v>
      </c>
      <c r="L4350" t="str">
        <f t="shared" si="67"/>
        <v>13929|Apr-2011</v>
      </c>
    </row>
    <row r="4351" spans="1:12">
      <c r="A4351">
        <v>546626</v>
      </c>
      <c r="B4351" t="s">
        <v>217</v>
      </c>
      <c r="C4351" t="s">
        <v>24</v>
      </c>
      <c r="D4351">
        <v>19</v>
      </c>
      <c r="E4351" s="1">
        <v>40644.5</v>
      </c>
      <c r="F4351">
        <v>3.39</v>
      </c>
      <c r="G4351">
        <v>13896</v>
      </c>
      <c r="H4351" t="s">
        <v>10</v>
      </c>
      <c r="I4351" t="str">
        <f>IF(AND(LEFT(OnlineRetail[[#This Row],[InvoiceNo]],1)&lt;&gt;"C",OnlineRetail[[#This Row],[CustomerID]]&lt;&gt;""),"Yes","No")</f>
        <v>Yes</v>
      </c>
      <c r="J4351" s="4">
        <f>EOMONTH(OnlineRetail[[#This Row],[InvoiceDate]],-1)+1</f>
        <v>40634</v>
      </c>
      <c r="K4351" s="6">
        <f>OnlineRetail[[#This Row],[Quantity]]*OnlineRetail[[#This Row],[UnitPrice]]</f>
        <v>64.41</v>
      </c>
      <c r="L4351" t="str">
        <f t="shared" si="67"/>
        <v>13896|Apr-2011</v>
      </c>
    </row>
    <row r="4352" spans="1:12">
      <c r="A4352">
        <v>543484</v>
      </c>
      <c r="B4352" t="s">
        <v>107</v>
      </c>
      <c r="C4352" t="s">
        <v>24</v>
      </c>
      <c r="D4352">
        <v>22</v>
      </c>
      <c r="E4352" s="1">
        <v>40644.513194444437</v>
      </c>
      <c r="F4352">
        <v>1.25</v>
      </c>
      <c r="G4352">
        <v>12354</v>
      </c>
      <c r="H4352" t="s">
        <v>10</v>
      </c>
      <c r="I4352" t="str">
        <f>IF(AND(LEFT(OnlineRetail[[#This Row],[InvoiceNo]],1)&lt;&gt;"C",OnlineRetail[[#This Row],[CustomerID]]&lt;&gt;""),"Yes","No")</f>
        <v>Yes</v>
      </c>
      <c r="J4352" s="4">
        <f>EOMONTH(OnlineRetail[[#This Row],[InvoiceDate]],-1)+1</f>
        <v>40634</v>
      </c>
      <c r="K4352" s="6">
        <f>OnlineRetail[[#This Row],[Quantity]]*OnlineRetail[[#This Row],[UnitPrice]]</f>
        <v>27.5</v>
      </c>
      <c r="L4352" t="str">
        <f t="shared" si="67"/>
        <v>12354|Apr-2011</v>
      </c>
    </row>
    <row r="4353" spans="1:12">
      <c r="A4353">
        <v>550014</v>
      </c>
      <c r="B4353" t="s">
        <v>202</v>
      </c>
      <c r="C4353" t="s">
        <v>48</v>
      </c>
      <c r="D4353">
        <v>15</v>
      </c>
      <c r="E4353" s="1">
        <v>40644.526388888888</v>
      </c>
      <c r="F4353">
        <v>2.5499999999999998</v>
      </c>
      <c r="G4353">
        <v>14245</v>
      </c>
      <c r="H4353" t="s">
        <v>10</v>
      </c>
      <c r="I4353" t="str">
        <f>IF(AND(LEFT(OnlineRetail[[#This Row],[InvoiceNo]],1)&lt;&gt;"C",OnlineRetail[[#This Row],[CustomerID]]&lt;&gt;""),"Yes","No")</f>
        <v>Yes</v>
      </c>
      <c r="J4353" s="4">
        <f>EOMONTH(OnlineRetail[[#This Row],[InvoiceDate]],-1)+1</f>
        <v>40634</v>
      </c>
      <c r="K4353" s="6">
        <f>OnlineRetail[[#This Row],[Quantity]]*OnlineRetail[[#This Row],[UnitPrice]]</f>
        <v>38.25</v>
      </c>
      <c r="L4353" t="str">
        <f t="shared" si="67"/>
        <v>14245|Apr-2011</v>
      </c>
    </row>
    <row r="4354" spans="1:12">
      <c r="A4354">
        <v>554075</v>
      </c>
      <c r="B4354" t="s">
        <v>197</v>
      </c>
      <c r="C4354" t="s">
        <v>50</v>
      </c>
      <c r="D4354">
        <v>9</v>
      </c>
      <c r="E4354" s="1">
        <v>40644.53125</v>
      </c>
      <c r="F4354">
        <v>2.1</v>
      </c>
      <c r="G4354">
        <v>12866</v>
      </c>
      <c r="H4354" t="s">
        <v>10</v>
      </c>
      <c r="I4354" t="str">
        <f>IF(AND(LEFT(OnlineRetail[[#This Row],[InvoiceNo]],1)&lt;&gt;"C",OnlineRetail[[#This Row],[CustomerID]]&lt;&gt;""),"Yes","No")</f>
        <v>Yes</v>
      </c>
      <c r="J4354" s="4">
        <f>EOMONTH(OnlineRetail[[#This Row],[InvoiceDate]],-1)+1</f>
        <v>40634</v>
      </c>
      <c r="K4354" s="6">
        <f>OnlineRetail[[#This Row],[Quantity]]*OnlineRetail[[#This Row],[UnitPrice]]</f>
        <v>18.900000000000002</v>
      </c>
      <c r="L4354" t="str">
        <f t="shared" ref="L4354:L4417" si="68">IF(I4354="Yes",G4354&amp;"|"&amp;TEXT(J4354,"mmm-yyyy"),"")</f>
        <v>12866|Apr-2011</v>
      </c>
    </row>
    <row r="4355" spans="1:12">
      <c r="A4355">
        <v>554457</v>
      </c>
      <c r="B4355" t="s">
        <v>11</v>
      </c>
      <c r="C4355" t="s">
        <v>72</v>
      </c>
      <c r="D4355">
        <v>16</v>
      </c>
      <c r="E4355" s="1">
        <v>40644.53402777778</v>
      </c>
      <c r="F4355">
        <v>9.9499999999999993</v>
      </c>
      <c r="G4355">
        <v>13733</v>
      </c>
      <c r="H4355" t="s">
        <v>10</v>
      </c>
      <c r="I4355" t="str">
        <f>IF(AND(LEFT(OnlineRetail[[#This Row],[InvoiceNo]],1)&lt;&gt;"C",OnlineRetail[[#This Row],[CustomerID]]&lt;&gt;""),"Yes","No")</f>
        <v>Yes</v>
      </c>
      <c r="J4355" s="4">
        <f>EOMONTH(OnlineRetail[[#This Row],[InvoiceDate]],-1)+1</f>
        <v>40634</v>
      </c>
      <c r="K4355" s="6">
        <f>OnlineRetail[[#This Row],[Quantity]]*OnlineRetail[[#This Row],[UnitPrice]]</f>
        <v>159.19999999999999</v>
      </c>
      <c r="L4355" t="str">
        <f t="shared" si="68"/>
        <v>13733|Apr-2011</v>
      </c>
    </row>
    <row r="4356" spans="1:12">
      <c r="A4356">
        <v>539743</v>
      </c>
      <c r="B4356" t="s">
        <v>85</v>
      </c>
      <c r="C4356" t="s">
        <v>29</v>
      </c>
      <c r="D4356">
        <v>17</v>
      </c>
      <c r="E4356" s="1">
        <v>40644.546527777777</v>
      </c>
      <c r="F4356">
        <v>5.95</v>
      </c>
      <c r="G4356">
        <v>13887</v>
      </c>
      <c r="H4356" t="s">
        <v>10</v>
      </c>
      <c r="I4356" t="str">
        <f>IF(AND(LEFT(OnlineRetail[[#This Row],[InvoiceNo]],1)&lt;&gt;"C",OnlineRetail[[#This Row],[CustomerID]]&lt;&gt;""),"Yes","No")</f>
        <v>Yes</v>
      </c>
      <c r="J4356" s="4">
        <f>EOMONTH(OnlineRetail[[#This Row],[InvoiceDate]],-1)+1</f>
        <v>40634</v>
      </c>
      <c r="K4356" s="6">
        <f>OnlineRetail[[#This Row],[Quantity]]*OnlineRetail[[#This Row],[UnitPrice]]</f>
        <v>101.15</v>
      </c>
      <c r="L4356" t="str">
        <f t="shared" si="68"/>
        <v>13887|Apr-2011</v>
      </c>
    </row>
    <row r="4357" spans="1:12">
      <c r="A4357">
        <v>543131</v>
      </c>
      <c r="B4357" t="s">
        <v>146</v>
      </c>
      <c r="C4357" t="s">
        <v>27</v>
      </c>
      <c r="D4357">
        <v>9</v>
      </c>
      <c r="E4357" s="1">
        <v>40644.557638888888</v>
      </c>
      <c r="F4357">
        <v>1.65</v>
      </c>
      <c r="G4357">
        <v>13073</v>
      </c>
      <c r="H4357" t="s">
        <v>10</v>
      </c>
      <c r="I4357" t="str">
        <f>IF(AND(LEFT(OnlineRetail[[#This Row],[InvoiceNo]],1)&lt;&gt;"C",OnlineRetail[[#This Row],[CustomerID]]&lt;&gt;""),"Yes","No")</f>
        <v>Yes</v>
      </c>
      <c r="J4357" s="4">
        <f>EOMONTH(OnlineRetail[[#This Row],[InvoiceDate]],-1)+1</f>
        <v>40634</v>
      </c>
      <c r="K4357" s="6">
        <f>OnlineRetail[[#This Row],[Quantity]]*OnlineRetail[[#This Row],[UnitPrice]]</f>
        <v>14.85</v>
      </c>
      <c r="L4357" t="str">
        <f t="shared" si="68"/>
        <v>13073|Apr-2011</v>
      </c>
    </row>
    <row r="4358" spans="1:12">
      <c r="A4358">
        <v>551772</v>
      </c>
      <c r="B4358" t="s">
        <v>191</v>
      </c>
      <c r="C4358" t="s">
        <v>72</v>
      </c>
      <c r="D4358">
        <v>23</v>
      </c>
      <c r="E4358" s="1">
        <v>40644.561805555553</v>
      </c>
      <c r="F4358">
        <v>2.5499999999999998</v>
      </c>
      <c r="G4358">
        <v>13408</v>
      </c>
      <c r="H4358" t="s">
        <v>10</v>
      </c>
      <c r="I4358" t="str">
        <f>IF(AND(LEFT(OnlineRetail[[#This Row],[InvoiceNo]],1)&lt;&gt;"C",OnlineRetail[[#This Row],[CustomerID]]&lt;&gt;""),"Yes","No")</f>
        <v>Yes</v>
      </c>
      <c r="J4358" s="4">
        <f>EOMONTH(OnlineRetail[[#This Row],[InvoiceDate]],-1)+1</f>
        <v>40634</v>
      </c>
      <c r="K4358" s="6">
        <f>OnlineRetail[[#This Row],[Quantity]]*OnlineRetail[[#This Row],[UnitPrice]]</f>
        <v>58.65</v>
      </c>
      <c r="L4358" t="str">
        <f t="shared" si="68"/>
        <v>13408|Apr-2011</v>
      </c>
    </row>
    <row r="4359" spans="1:12">
      <c r="A4359">
        <v>544607</v>
      </c>
      <c r="B4359" t="s">
        <v>155</v>
      </c>
      <c r="C4359" t="s">
        <v>50</v>
      </c>
      <c r="D4359">
        <v>12</v>
      </c>
      <c r="E4359" s="1">
        <v>40644.569444444453</v>
      </c>
      <c r="F4359">
        <v>1.25</v>
      </c>
      <c r="G4359">
        <v>13946</v>
      </c>
      <c r="H4359" t="s">
        <v>36</v>
      </c>
      <c r="I4359" t="str">
        <f>IF(AND(LEFT(OnlineRetail[[#This Row],[InvoiceNo]],1)&lt;&gt;"C",OnlineRetail[[#This Row],[CustomerID]]&lt;&gt;""),"Yes","No")</f>
        <v>Yes</v>
      </c>
      <c r="J4359" s="4">
        <f>EOMONTH(OnlineRetail[[#This Row],[InvoiceDate]],-1)+1</f>
        <v>40634</v>
      </c>
      <c r="K4359" s="6">
        <f>OnlineRetail[[#This Row],[Quantity]]*OnlineRetail[[#This Row],[UnitPrice]]</f>
        <v>15</v>
      </c>
      <c r="L4359" t="str">
        <f t="shared" si="68"/>
        <v>13946|Apr-2011</v>
      </c>
    </row>
    <row r="4360" spans="1:12">
      <c r="A4360">
        <v>543881</v>
      </c>
      <c r="B4360" t="s">
        <v>151</v>
      </c>
      <c r="C4360" t="s">
        <v>40</v>
      </c>
      <c r="D4360">
        <v>1</v>
      </c>
      <c r="E4360" s="1">
        <v>40644.570138888892</v>
      </c>
      <c r="F4360">
        <v>7.95</v>
      </c>
      <c r="G4360">
        <v>12832</v>
      </c>
      <c r="H4360" t="s">
        <v>31</v>
      </c>
      <c r="I4360" t="str">
        <f>IF(AND(LEFT(OnlineRetail[[#This Row],[InvoiceNo]],1)&lt;&gt;"C",OnlineRetail[[#This Row],[CustomerID]]&lt;&gt;""),"Yes","No")</f>
        <v>Yes</v>
      </c>
      <c r="J4360" s="4">
        <f>EOMONTH(OnlineRetail[[#This Row],[InvoiceDate]],-1)+1</f>
        <v>40634</v>
      </c>
      <c r="K4360" s="6">
        <f>OnlineRetail[[#This Row],[Quantity]]*OnlineRetail[[#This Row],[UnitPrice]]</f>
        <v>7.95</v>
      </c>
      <c r="L4360" t="str">
        <f t="shared" si="68"/>
        <v>12832|Apr-2011</v>
      </c>
    </row>
    <row r="4361" spans="1:12">
      <c r="A4361">
        <v>536634</v>
      </c>
      <c r="B4361" t="s">
        <v>61</v>
      </c>
      <c r="C4361" t="s">
        <v>12</v>
      </c>
      <c r="D4361">
        <v>8</v>
      </c>
      <c r="E4361" s="1">
        <v>40644.587500000001</v>
      </c>
      <c r="F4361">
        <v>1.65</v>
      </c>
      <c r="G4361">
        <v>14195</v>
      </c>
      <c r="H4361" t="s">
        <v>10</v>
      </c>
      <c r="I4361" t="str">
        <f>IF(AND(LEFT(OnlineRetail[[#This Row],[InvoiceNo]],1)&lt;&gt;"C",OnlineRetail[[#This Row],[CustomerID]]&lt;&gt;""),"Yes","No")</f>
        <v>Yes</v>
      </c>
      <c r="J4361" s="4">
        <f>EOMONTH(OnlineRetail[[#This Row],[InvoiceDate]],-1)+1</f>
        <v>40634</v>
      </c>
      <c r="K4361" s="6">
        <f>OnlineRetail[[#This Row],[Quantity]]*OnlineRetail[[#This Row],[UnitPrice]]</f>
        <v>13.2</v>
      </c>
      <c r="L4361" t="str">
        <f t="shared" si="68"/>
        <v>14195|Apr-2011</v>
      </c>
    </row>
    <row r="4362" spans="1:12">
      <c r="A4362">
        <v>551875</v>
      </c>
      <c r="B4362" t="s">
        <v>131</v>
      </c>
      <c r="C4362" t="s">
        <v>72</v>
      </c>
      <c r="D4362">
        <v>14</v>
      </c>
      <c r="E4362" s="1">
        <v>40644.587500000001</v>
      </c>
      <c r="F4362">
        <v>9.9499999999999993</v>
      </c>
      <c r="G4362">
        <v>14049</v>
      </c>
      <c r="H4362" t="s">
        <v>17</v>
      </c>
      <c r="I4362" t="str">
        <f>IF(AND(LEFT(OnlineRetail[[#This Row],[InvoiceNo]],1)&lt;&gt;"C",OnlineRetail[[#This Row],[CustomerID]]&lt;&gt;""),"Yes","No")</f>
        <v>Yes</v>
      </c>
      <c r="J4362" s="4">
        <f>EOMONTH(OnlineRetail[[#This Row],[InvoiceDate]],-1)+1</f>
        <v>40634</v>
      </c>
      <c r="K4362" s="6">
        <f>OnlineRetail[[#This Row],[Quantity]]*OnlineRetail[[#This Row],[UnitPrice]]</f>
        <v>139.29999999999998</v>
      </c>
      <c r="L4362" t="str">
        <f t="shared" si="68"/>
        <v>14049|Apr-2011</v>
      </c>
    </row>
    <row r="4363" spans="1:12">
      <c r="A4363">
        <v>543459</v>
      </c>
      <c r="B4363" t="s">
        <v>266</v>
      </c>
      <c r="C4363" t="s">
        <v>27</v>
      </c>
      <c r="D4363">
        <v>1</v>
      </c>
      <c r="E4363" s="1">
        <v>40644.6</v>
      </c>
      <c r="F4363">
        <v>1.25</v>
      </c>
      <c r="G4363">
        <v>13982</v>
      </c>
      <c r="H4363" t="s">
        <v>10</v>
      </c>
      <c r="I4363" t="str">
        <f>IF(AND(LEFT(OnlineRetail[[#This Row],[InvoiceNo]],1)&lt;&gt;"C",OnlineRetail[[#This Row],[CustomerID]]&lt;&gt;""),"Yes","No")</f>
        <v>Yes</v>
      </c>
      <c r="J4363" s="4">
        <f>EOMONTH(OnlineRetail[[#This Row],[InvoiceDate]],-1)+1</f>
        <v>40634</v>
      </c>
      <c r="K4363" s="6">
        <f>OnlineRetail[[#This Row],[Quantity]]*OnlineRetail[[#This Row],[UnitPrice]]</f>
        <v>1.25</v>
      </c>
      <c r="L4363" t="str">
        <f t="shared" si="68"/>
        <v>13982|Apr-2011</v>
      </c>
    </row>
    <row r="4364" spans="1:12">
      <c r="A4364">
        <v>545891</v>
      </c>
      <c r="B4364" t="s">
        <v>122</v>
      </c>
      <c r="C4364" t="s">
        <v>14</v>
      </c>
      <c r="D4364">
        <v>23</v>
      </c>
      <c r="E4364" s="1">
        <v>40644.602777777778</v>
      </c>
      <c r="F4364">
        <v>1.65</v>
      </c>
      <c r="G4364">
        <v>13175</v>
      </c>
      <c r="H4364" t="s">
        <v>10</v>
      </c>
      <c r="I4364" t="str">
        <f>IF(AND(LEFT(OnlineRetail[[#This Row],[InvoiceNo]],1)&lt;&gt;"C",OnlineRetail[[#This Row],[CustomerID]]&lt;&gt;""),"Yes","No")</f>
        <v>Yes</v>
      </c>
      <c r="J4364" s="4">
        <f>EOMONTH(OnlineRetail[[#This Row],[InvoiceDate]],-1)+1</f>
        <v>40634</v>
      </c>
      <c r="K4364" s="6">
        <f>OnlineRetail[[#This Row],[Quantity]]*OnlineRetail[[#This Row],[UnitPrice]]</f>
        <v>37.949999999999996</v>
      </c>
      <c r="L4364" t="str">
        <f t="shared" si="68"/>
        <v>13175|Apr-2011</v>
      </c>
    </row>
    <row r="4365" spans="1:12">
      <c r="A4365">
        <v>554192</v>
      </c>
      <c r="B4365" t="s">
        <v>180</v>
      </c>
      <c r="C4365" t="s">
        <v>53</v>
      </c>
      <c r="D4365">
        <v>11</v>
      </c>
      <c r="E4365" s="1">
        <v>40644.603472222218</v>
      </c>
      <c r="F4365">
        <v>7.95</v>
      </c>
      <c r="G4365">
        <v>14164</v>
      </c>
      <c r="H4365" t="s">
        <v>25</v>
      </c>
      <c r="I4365" t="str">
        <f>IF(AND(LEFT(OnlineRetail[[#This Row],[InvoiceNo]],1)&lt;&gt;"C",OnlineRetail[[#This Row],[CustomerID]]&lt;&gt;""),"Yes","No")</f>
        <v>Yes</v>
      </c>
      <c r="J4365" s="4">
        <f>EOMONTH(OnlineRetail[[#This Row],[InvoiceDate]],-1)+1</f>
        <v>40634</v>
      </c>
      <c r="K4365" s="6">
        <f>OnlineRetail[[#This Row],[Quantity]]*OnlineRetail[[#This Row],[UnitPrice]]</f>
        <v>87.45</v>
      </c>
      <c r="L4365" t="str">
        <f t="shared" si="68"/>
        <v>14164|Apr-2011</v>
      </c>
    </row>
    <row r="4366" spans="1:12">
      <c r="A4366">
        <v>550992</v>
      </c>
      <c r="B4366" t="s">
        <v>11</v>
      </c>
      <c r="C4366" t="s">
        <v>33</v>
      </c>
      <c r="D4366">
        <v>19</v>
      </c>
      <c r="E4366" s="1">
        <v>40644.604166666657</v>
      </c>
      <c r="F4366">
        <v>4.25</v>
      </c>
      <c r="G4366">
        <v>12673</v>
      </c>
      <c r="H4366" t="s">
        <v>25</v>
      </c>
      <c r="I4366" t="str">
        <f>IF(AND(LEFT(OnlineRetail[[#This Row],[InvoiceNo]],1)&lt;&gt;"C",OnlineRetail[[#This Row],[CustomerID]]&lt;&gt;""),"Yes","No")</f>
        <v>Yes</v>
      </c>
      <c r="J4366" s="4">
        <f>EOMONTH(OnlineRetail[[#This Row],[InvoiceDate]],-1)+1</f>
        <v>40634</v>
      </c>
      <c r="K4366" s="6">
        <f>OnlineRetail[[#This Row],[Quantity]]*OnlineRetail[[#This Row],[UnitPrice]]</f>
        <v>80.75</v>
      </c>
      <c r="L4366" t="str">
        <f t="shared" si="68"/>
        <v>12673|Apr-2011</v>
      </c>
    </row>
    <row r="4367" spans="1:12">
      <c r="A4367">
        <v>551626</v>
      </c>
      <c r="B4367" t="s">
        <v>51</v>
      </c>
      <c r="C4367" t="s">
        <v>14</v>
      </c>
      <c r="D4367">
        <v>7</v>
      </c>
      <c r="E4367" s="1">
        <v>40644.620138888888</v>
      </c>
      <c r="F4367">
        <v>2.5499999999999998</v>
      </c>
      <c r="G4367">
        <v>13136</v>
      </c>
      <c r="H4367" t="s">
        <v>17</v>
      </c>
      <c r="I4367" t="str">
        <f>IF(AND(LEFT(OnlineRetail[[#This Row],[InvoiceNo]],1)&lt;&gt;"C",OnlineRetail[[#This Row],[CustomerID]]&lt;&gt;""),"Yes","No")</f>
        <v>Yes</v>
      </c>
      <c r="J4367" s="4">
        <f>EOMONTH(OnlineRetail[[#This Row],[InvoiceDate]],-1)+1</f>
        <v>40634</v>
      </c>
      <c r="K4367" s="6">
        <f>OnlineRetail[[#This Row],[Quantity]]*OnlineRetail[[#This Row],[UnitPrice]]</f>
        <v>17.849999999999998</v>
      </c>
      <c r="L4367" t="str">
        <f t="shared" si="68"/>
        <v>13136|Apr-2011</v>
      </c>
    </row>
    <row r="4368" spans="1:12">
      <c r="A4368">
        <v>549046</v>
      </c>
      <c r="B4368" t="s">
        <v>101</v>
      </c>
      <c r="C4368" t="s">
        <v>21</v>
      </c>
      <c r="D4368">
        <v>13</v>
      </c>
      <c r="E4368" s="1">
        <v>40644.661805555559</v>
      </c>
      <c r="F4368">
        <v>4.25</v>
      </c>
      <c r="G4368">
        <v>13505</v>
      </c>
      <c r="H4368" t="s">
        <v>17</v>
      </c>
      <c r="I4368" t="str">
        <f>IF(AND(LEFT(OnlineRetail[[#This Row],[InvoiceNo]],1)&lt;&gt;"C",OnlineRetail[[#This Row],[CustomerID]]&lt;&gt;""),"Yes","No")</f>
        <v>Yes</v>
      </c>
      <c r="J4368" s="4">
        <f>EOMONTH(OnlineRetail[[#This Row],[InvoiceDate]],-1)+1</f>
        <v>40634</v>
      </c>
      <c r="K4368" s="6">
        <f>OnlineRetail[[#This Row],[Quantity]]*OnlineRetail[[#This Row],[UnitPrice]]</f>
        <v>55.25</v>
      </c>
      <c r="L4368" t="str">
        <f t="shared" si="68"/>
        <v>13505|Apr-2011</v>
      </c>
    </row>
    <row r="4369" spans="1:12">
      <c r="A4369">
        <v>549535</v>
      </c>
      <c r="B4369" t="s">
        <v>240</v>
      </c>
      <c r="C4369" t="s">
        <v>12</v>
      </c>
      <c r="D4369">
        <v>7</v>
      </c>
      <c r="E4369" s="1">
        <v>40644.662499999999</v>
      </c>
      <c r="F4369">
        <v>3.39</v>
      </c>
      <c r="G4369">
        <v>13232</v>
      </c>
      <c r="H4369" t="s">
        <v>10</v>
      </c>
      <c r="I4369" t="str">
        <f>IF(AND(LEFT(OnlineRetail[[#This Row],[InvoiceNo]],1)&lt;&gt;"C",OnlineRetail[[#This Row],[CustomerID]]&lt;&gt;""),"Yes","No")</f>
        <v>Yes</v>
      </c>
      <c r="J4369" s="4">
        <f>EOMONTH(OnlineRetail[[#This Row],[InvoiceDate]],-1)+1</f>
        <v>40634</v>
      </c>
      <c r="K4369" s="6">
        <f>OnlineRetail[[#This Row],[Quantity]]*OnlineRetail[[#This Row],[UnitPrice]]</f>
        <v>23.73</v>
      </c>
      <c r="L4369" t="str">
        <f t="shared" si="68"/>
        <v>13232|Apr-2011</v>
      </c>
    </row>
    <row r="4370" spans="1:12">
      <c r="A4370">
        <v>539036</v>
      </c>
      <c r="B4370" t="s">
        <v>139</v>
      </c>
      <c r="C4370" t="s">
        <v>33</v>
      </c>
      <c r="D4370">
        <v>17</v>
      </c>
      <c r="E4370" s="1">
        <v>40644.671527777777</v>
      </c>
      <c r="F4370">
        <v>3.39</v>
      </c>
      <c r="G4370">
        <v>13702</v>
      </c>
      <c r="H4370" t="s">
        <v>70</v>
      </c>
      <c r="I4370" t="str">
        <f>IF(AND(LEFT(OnlineRetail[[#This Row],[InvoiceNo]],1)&lt;&gt;"C",OnlineRetail[[#This Row],[CustomerID]]&lt;&gt;""),"Yes","No")</f>
        <v>Yes</v>
      </c>
      <c r="J4370" s="4">
        <f>EOMONTH(OnlineRetail[[#This Row],[InvoiceDate]],-1)+1</f>
        <v>40634</v>
      </c>
      <c r="K4370" s="6">
        <f>OnlineRetail[[#This Row],[Quantity]]*OnlineRetail[[#This Row],[UnitPrice]]</f>
        <v>57.63</v>
      </c>
      <c r="L4370" t="str">
        <f t="shared" si="68"/>
        <v>13702|Apr-2011</v>
      </c>
    </row>
    <row r="4371" spans="1:12">
      <c r="A4371">
        <v>549211</v>
      </c>
      <c r="B4371" t="s">
        <v>224</v>
      </c>
      <c r="C4371" t="s">
        <v>9</v>
      </c>
      <c r="D4371">
        <v>3</v>
      </c>
      <c r="E4371" s="1">
        <v>40644.679861111108</v>
      </c>
      <c r="F4371">
        <v>1.65</v>
      </c>
      <c r="G4371">
        <v>13315</v>
      </c>
      <c r="H4371" t="s">
        <v>10</v>
      </c>
      <c r="I4371" t="str">
        <f>IF(AND(LEFT(OnlineRetail[[#This Row],[InvoiceNo]],1)&lt;&gt;"C",OnlineRetail[[#This Row],[CustomerID]]&lt;&gt;""),"Yes","No")</f>
        <v>Yes</v>
      </c>
      <c r="J4371" s="4">
        <f>EOMONTH(OnlineRetail[[#This Row],[InvoiceDate]],-1)+1</f>
        <v>40634</v>
      </c>
      <c r="K4371" s="6">
        <f>OnlineRetail[[#This Row],[Quantity]]*OnlineRetail[[#This Row],[UnitPrice]]</f>
        <v>4.9499999999999993</v>
      </c>
      <c r="L4371" t="str">
        <f t="shared" si="68"/>
        <v>13315|Apr-2011</v>
      </c>
    </row>
    <row r="4372" spans="1:12">
      <c r="A4372">
        <v>538963</v>
      </c>
      <c r="B4372" t="s">
        <v>208</v>
      </c>
      <c r="C4372" t="s">
        <v>39</v>
      </c>
      <c r="D4372">
        <v>7</v>
      </c>
      <c r="E4372" s="1">
        <v>40644.681250000001</v>
      </c>
      <c r="F4372">
        <v>2.1</v>
      </c>
      <c r="G4372">
        <v>13781</v>
      </c>
      <c r="H4372" t="s">
        <v>17</v>
      </c>
      <c r="I4372" t="str">
        <f>IF(AND(LEFT(OnlineRetail[[#This Row],[InvoiceNo]],1)&lt;&gt;"C",OnlineRetail[[#This Row],[CustomerID]]&lt;&gt;""),"Yes","No")</f>
        <v>Yes</v>
      </c>
      <c r="J4372" s="4">
        <f>EOMONTH(OnlineRetail[[#This Row],[InvoiceDate]],-1)+1</f>
        <v>40634</v>
      </c>
      <c r="K4372" s="6">
        <f>OnlineRetail[[#This Row],[Quantity]]*OnlineRetail[[#This Row],[UnitPrice]]</f>
        <v>14.700000000000001</v>
      </c>
      <c r="L4372" t="str">
        <f t="shared" si="68"/>
        <v>13781|Apr-2011</v>
      </c>
    </row>
    <row r="4373" spans="1:12">
      <c r="A4373">
        <v>539534</v>
      </c>
      <c r="B4373" t="s">
        <v>286</v>
      </c>
      <c r="C4373" t="s">
        <v>72</v>
      </c>
      <c r="D4373">
        <v>1</v>
      </c>
      <c r="E4373" s="1">
        <v>40644.699999999997</v>
      </c>
      <c r="F4373">
        <v>2.5499999999999998</v>
      </c>
      <c r="G4373">
        <v>13717</v>
      </c>
      <c r="H4373" t="s">
        <v>10</v>
      </c>
      <c r="I4373" t="str">
        <f>IF(AND(LEFT(OnlineRetail[[#This Row],[InvoiceNo]],1)&lt;&gt;"C",OnlineRetail[[#This Row],[CustomerID]]&lt;&gt;""),"Yes","No")</f>
        <v>Yes</v>
      </c>
      <c r="J4373" s="4">
        <f>EOMONTH(OnlineRetail[[#This Row],[InvoiceDate]],-1)+1</f>
        <v>40634</v>
      </c>
      <c r="K4373" s="6">
        <f>OnlineRetail[[#This Row],[Quantity]]*OnlineRetail[[#This Row],[UnitPrice]]</f>
        <v>2.5499999999999998</v>
      </c>
      <c r="L4373" t="str">
        <f t="shared" si="68"/>
        <v>13717|Apr-2011</v>
      </c>
    </row>
    <row r="4374" spans="1:12">
      <c r="A4374">
        <v>546840</v>
      </c>
      <c r="B4374" t="s">
        <v>32</v>
      </c>
      <c r="C4374" t="s">
        <v>42</v>
      </c>
      <c r="D4374">
        <v>22</v>
      </c>
      <c r="E4374" s="1">
        <v>40644.743055555547</v>
      </c>
      <c r="F4374">
        <v>2.1</v>
      </c>
      <c r="G4374">
        <v>13647</v>
      </c>
      <c r="H4374" t="s">
        <v>10</v>
      </c>
      <c r="I4374" t="str">
        <f>IF(AND(LEFT(OnlineRetail[[#This Row],[InvoiceNo]],1)&lt;&gt;"C",OnlineRetail[[#This Row],[CustomerID]]&lt;&gt;""),"Yes","No")</f>
        <v>Yes</v>
      </c>
      <c r="J4374" s="4">
        <f>EOMONTH(OnlineRetail[[#This Row],[InvoiceDate]],-1)+1</f>
        <v>40634</v>
      </c>
      <c r="K4374" s="6">
        <f>OnlineRetail[[#This Row],[Quantity]]*OnlineRetail[[#This Row],[UnitPrice]]</f>
        <v>46.2</v>
      </c>
      <c r="L4374" t="str">
        <f t="shared" si="68"/>
        <v>13647|Apr-2011</v>
      </c>
    </row>
    <row r="4375" spans="1:12">
      <c r="A4375">
        <v>544681</v>
      </c>
      <c r="B4375" t="s">
        <v>75</v>
      </c>
      <c r="C4375" t="s">
        <v>39</v>
      </c>
      <c r="D4375">
        <v>5</v>
      </c>
      <c r="E4375" s="1">
        <v>40644.754861111112</v>
      </c>
      <c r="F4375">
        <v>2.1</v>
      </c>
      <c r="G4375">
        <v>12398</v>
      </c>
      <c r="H4375" t="s">
        <v>10</v>
      </c>
      <c r="I4375" t="str">
        <f>IF(AND(LEFT(OnlineRetail[[#This Row],[InvoiceNo]],1)&lt;&gt;"C",OnlineRetail[[#This Row],[CustomerID]]&lt;&gt;""),"Yes","No")</f>
        <v>Yes</v>
      </c>
      <c r="J4375" s="4">
        <f>EOMONTH(OnlineRetail[[#This Row],[InvoiceDate]],-1)+1</f>
        <v>40634</v>
      </c>
      <c r="K4375" s="6">
        <f>OnlineRetail[[#This Row],[Quantity]]*OnlineRetail[[#This Row],[UnitPrice]]</f>
        <v>10.5</v>
      </c>
      <c r="L4375" t="str">
        <f t="shared" si="68"/>
        <v>12398|Apr-2011</v>
      </c>
    </row>
    <row r="4376" spans="1:12">
      <c r="A4376">
        <v>556079</v>
      </c>
      <c r="B4376" t="s">
        <v>234</v>
      </c>
      <c r="C4376" t="s">
        <v>40</v>
      </c>
      <c r="D4376">
        <v>23</v>
      </c>
      <c r="E4376" s="1">
        <v>40644.769444444442</v>
      </c>
      <c r="F4376">
        <v>1.65</v>
      </c>
      <c r="G4376">
        <v>12613</v>
      </c>
      <c r="H4376" t="s">
        <v>10</v>
      </c>
      <c r="I4376" t="str">
        <f>IF(AND(LEFT(OnlineRetail[[#This Row],[InvoiceNo]],1)&lt;&gt;"C",OnlineRetail[[#This Row],[CustomerID]]&lt;&gt;""),"Yes","No")</f>
        <v>Yes</v>
      </c>
      <c r="J4376" s="4">
        <f>EOMONTH(OnlineRetail[[#This Row],[InvoiceDate]],-1)+1</f>
        <v>40634</v>
      </c>
      <c r="K4376" s="6">
        <f>OnlineRetail[[#This Row],[Quantity]]*OnlineRetail[[#This Row],[UnitPrice]]</f>
        <v>37.949999999999996</v>
      </c>
      <c r="L4376" t="str">
        <f t="shared" si="68"/>
        <v>12613|Apr-2011</v>
      </c>
    </row>
    <row r="4377" spans="1:12">
      <c r="A4377">
        <v>540540</v>
      </c>
      <c r="B4377" t="s">
        <v>265</v>
      </c>
      <c r="C4377" t="s">
        <v>72</v>
      </c>
      <c r="D4377">
        <v>2</v>
      </c>
      <c r="E4377" s="1">
        <v>40644.770833333343</v>
      </c>
      <c r="F4377">
        <v>3.39</v>
      </c>
      <c r="G4377">
        <v>14328</v>
      </c>
      <c r="H4377" t="s">
        <v>10</v>
      </c>
      <c r="I4377" t="str">
        <f>IF(AND(LEFT(OnlineRetail[[#This Row],[InvoiceNo]],1)&lt;&gt;"C",OnlineRetail[[#This Row],[CustomerID]]&lt;&gt;""),"Yes","No")</f>
        <v>Yes</v>
      </c>
      <c r="J4377" s="4">
        <f>EOMONTH(OnlineRetail[[#This Row],[InvoiceDate]],-1)+1</f>
        <v>40634</v>
      </c>
      <c r="K4377" s="6">
        <f>OnlineRetail[[#This Row],[Quantity]]*OnlineRetail[[#This Row],[UnitPrice]]</f>
        <v>6.78</v>
      </c>
      <c r="L4377" t="str">
        <f t="shared" si="68"/>
        <v>14328|Apr-2011</v>
      </c>
    </row>
    <row r="4378" spans="1:12">
      <c r="A4378">
        <v>547634</v>
      </c>
      <c r="B4378" t="s">
        <v>299</v>
      </c>
      <c r="C4378" t="s">
        <v>12</v>
      </c>
      <c r="D4378">
        <v>8</v>
      </c>
      <c r="E4378" s="1">
        <v>40644.772222222222</v>
      </c>
      <c r="F4378">
        <v>2.5499999999999998</v>
      </c>
      <c r="G4378">
        <v>12354</v>
      </c>
      <c r="H4378" t="s">
        <v>10</v>
      </c>
      <c r="I4378" t="str">
        <f>IF(AND(LEFT(OnlineRetail[[#This Row],[InvoiceNo]],1)&lt;&gt;"C",OnlineRetail[[#This Row],[CustomerID]]&lt;&gt;""),"Yes","No")</f>
        <v>Yes</v>
      </c>
      <c r="J4378" s="4">
        <f>EOMONTH(OnlineRetail[[#This Row],[InvoiceDate]],-1)+1</f>
        <v>40634</v>
      </c>
      <c r="K4378" s="6">
        <f>OnlineRetail[[#This Row],[Quantity]]*OnlineRetail[[#This Row],[UnitPrice]]</f>
        <v>20.399999999999999</v>
      </c>
      <c r="L4378" t="str">
        <f t="shared" si="68"/>
        <v>12354|Apr-2011</v>
      </c>
    </row>
    <row r="4379" spans="1:12">
      <c r="A4379">
        <v>553389</v>
      </c>
      <c r="B4379" t="s">
        <v>18</v>
      </c>
      <c r="C4379" t="s">
        <v>14</v>
      </c>
      <c r="D4379">
        <v>9</v>
      </c>
      <c r="E4379" s="1">
        <v>40644.782638888893</v>
      </c>
      <c r="F4379">
        <v>0.85</v>
      </c>
      <c r="G4379">
        <v>12781</v>
      </c>
      <c r="H4379" t="s">
        <v>121</v>
      </c>
      <c r="I4379" t="str">
        <f>IF(AND(LEFT(OnlineRetail[[#This Row],[InvoiceNo]],1)&lt;&gt;"C",OnlineRetail[[#This Row],[CustomerID]]&lt;&gt;""),"Yes","No")</f>
        <v>Yes</v>
      </c>
      <c r="J4379" s="4">
        <f>EOMONTH(OnlineRetail[[#This Row],[InvoiceDate]],-1)+1</f>
        <v>40634</v>
      </c>
      <c r="K4379" s="6">
        <f>OnlineRetail[[#This Row],[Quantity]]*OnlineRetail[[#This Row],[UnitPrice]]</f>
        <v>7.6499999999999995</v>
      </c>
      <c r="L4379" t="str">
        <f t="shared" si="68"/>
        <v>12781|Apr-2011</v>
      </c>
    </row>
    <row r="4380" spans="1:12">
      <c r="A4380">
        <v>550658</v>
      </c>
      <c r="B4380" t="s">
        <v>278</v>
      </c>
      <c r="C4380" t="s">
        <v>72</v>
      </c>
      <c r="D4380">
        <v>3</v>
      </c>
      <c r="E4380" s="1">
        <v>40644.805555555547</v>
      </c>
      <c r="F4380">
        <v>0.85</v>
      </c>
      <c r="G4380">
        <v>14030</v>
      </c>
      <c r="H4380" t="s">
        <v>36</v>
      </c>
      <c r="I4380" t="str">
        <f>IF(AND(LEFT(OnlineRetail[[#This Row],[InvoiceNo]],1)&lt;&gt;"C",OnlineRetail[[#This Row],[CustomerID]]&lt;&gt;""),"Yes","No")</f>
        <v>Yes</v>
      </c>
      <c r="J4380" s="4">
        <f>EOMONTH(OnlineRetail[[#This Row],[InvoiceDate]],-1)+1</f>
        <v>40634</v>
      </c>
      <c r="K4380" s="6">
        <f>OnlineRetail[[#This Row],[Quantity]]*OnlineRetail[[#This Row],[UnitPrice]]</f>
        <v>2.5499999999999998</v>
      </c>
      <c r="L4380" t="str">
        <f t="shared" si="68"/>
        <v>14030|Apr-2011</v>
      </c>
    </row>
    <row r="4381" spans="1:12">
      <c r="A4381">
        <v>550108</v>
      </c>
      <c r="B4381" t="s">
        <v>64</v>
      </c>
      <c r="C4381" t="s">
        <v>83</v>
      </c>
      <c r="D4381">
        <v>9</v>
      </c>
      <c r="E4381" s="1">
        <v>40644.806250000001</v>
      </c>
      <c r="F4381">
        <v>4.25</v>
      </c>
      <c r="G4381">
        <v>13652</v>
      </c>
      <c r="H4381" t="s">
        <v>25</v>
      </c>
      <c r="I4381" t="str">
        <f>IF(AND(LEFT(OnlineRetail[[#This Row],[InvoiceNo]],1)&lt;&gt;"C",OnlineRetail[[#This Row],[CustomerID]]&lt;&gt;""),"Yes","No")</f>
        <v>Yes</v>
      </c>
      <c r="J4381" s="4">
        <f>EOMONTH(OnlineRetail[[#This Row],[InvoiceDate]],-1)+1</f>
        <v>40634</v>
      </c>
      <c r="K4381" s="6">
        <f>OnlineRetail[[#This Row],[Quantity]]*OnlineRetail[[#This Row],[UnitPrice]]</f>
        <v>38.25</v>
      </c>
      <c r="L4381" t="str">
        <f t="shared" si="68"/>
        <v>13652|Apr-2011</v>
      </c>
    </row>
    <row r="4382" spans="1:12">
      <c r="A4382">
        <v>553475</v>
      </c>
      <c r="B4382" t="s">
        <v>193</v>
      </c>
      <c r="C4382" t="s">
        <v>42</v>
      </c>
      <c r="D4382">
        <v>12</v>
      </c>
      <c r="E4382" s="1">
        <v>40644.806250000001</v>
      </c>
      <c r="F4382">
        <v>4.25</v>
      </c>
      <c r="G4382">
        <v>12472</v>
      </c>
      <c r="H4382" t="s">
        <v>10</v>
      </c>
      <c r="I4382" t="str">
        <f>IF(AND(LEFT(OnlineRetail[[#This Row],[InvoiceNo]],1)&lt;&gt;"C",OnlineRetail[[#This Row],[CustomerID]]&lt;&gt;""),"Yes","No")</f>
        <v>Yes</v>
      </c>
      <c r="J4382" s="4">
        <f>EOMONTH(OnlineRetail[[#This Row],[InvoiceDate]],-1)+1</f>
        <v>40634</v>
      </c>
      <c r="K4382" s="6">
        <f>OnlineRetail[[#This Row],[Quantity]]*OnlineRetail[[#This Row],[UnitPrice]]</f>
        <v>51</v>
      </c>
      <c r="L4382" t="str">
        <f t="shared" si="68"/>
        <v>12472|Apr-2011</v>
      </c>
    </row>
    <row r="4383" spans="1:12">
      <c r="A4383">
        <v>546973</v>
      </c>
      <c r="B4383" t="s">
        <v>115</v>
      </c>
      <c r="C4383" t="s">
        <v>46</v>
      </c>
      <c r="D4383">
        <v>20</v>
      </c>
      <c r="E4383" s="1">
        <v>40644.826388888891</v>
      </c>
      <c r="F4383">
        <v>1.25</v>
      </c>
      <c r="G4383">
        <v>13728</v>
      </c>
      <c r="H4383" t="s">
        <v>10</v>
      </c>
      <c r="I4383" t="str">
        <f>IF(AND(LEFT(OnlineRetail[[#This Row],[InvoiceNo]],1)&lt;&gt;"C",OnlineRetail[[#This Row],[CustomerID]]&lt;&gt;""),"Yes","No")</f>
        <v>Yes</v>
      </c>
      <c r="J4383" s="4">
        <f>EOMONTH(OnlineRetail[[#This Row],[InvoiceDate]],-1)+1</f>
        <v>40634</v>
      </c>
      <c r="K4383" s="6">
        <f>OnlineRetail[[#This Row],[Quantity]]*OnlineRetail[[#This Row],[UnitPrice]]</f>
        <v>25</v>
      </c>
      <c r="L4383" t="str">
        <f t="shared" si="68"/>
        <v>13728|Apr-2011</v>
      </c>
    </row>
    <row r="4384" spans="1:12">
      <c r="A4384">
        <v>539759</v>
      </c>
      <c r="B4384" t="s">
        <v>169</v>
      </c>
      <c r="C4384" t="s">
        <v>14</v>
      </c>
      <c r="D4384">
        <v>6</v>
      </c>
      <c r="E4384" s="1">
        <v>40644.832638888889</v>
      </c>
      <c r="F4384">
        <v>3.39</v>
      </c>
      <c r="G4384">
        <v>14132</v>
      </c>
      <c r="H4384" t="s">
        <v>36</v>
      </c>
      <c r="I4384" t="str">
        <f>IF(AND(LEFT(OnlineRetail[[#This Row],[InvoiceNo]],1)&lt;&gt;"C",OnlineRetail[[#This Row],[CustomerID]]&lt;&gt;""),"Yes","No")</f>
        <v>Yes</v>
      </c>
      <c r="J4384" s="4">
        <f>EOMONTH(OnlineRetail[[#This Row],[InvoiceDate]],-1)+1</f>
        <v>40634</v>
      </c>
      <c r="K4384" s="6">
        <f>OnlineRetail[[#This Row],[Quantity]]*OnlineRetail[[#This Row],[UnitPrice]]</f>
        <v>20.34</v>
      </c>
      <c r="L4384" t="str">
        <f t="shared" si="68"/>
        <v>14132|Apr-2011</v>
      </c>
    </row>
    <row r="4385" spans="1:12">
      <c r="A4385">
        <v>537962</v>
      </c>
      <c r="B4385" t="s">
        <v>30</v>
      </c>
      <c r="C4385" t="s">
        <v>19</v>
      </c>
      <c r="D4385">
        <v>12</v>
      </c>
      <c r="E4385" s="1">
        <v>40645.335416666669</v>
      </c>
      <c r="F4385">
        <v>9.9499999999999993</v>
      </c>
      <c r="G4385">
        <v>13924</v>
      </c>
      <c r="H4385" t="s">
        <v>10</v>
      </c>
      <c r="I4385" t="str">
        <f>IF(AND(LEFT(OnlineRetail[[#This Row],[InvoiceNo]],1)&lt;&gt;"C",OnlineRetail[[#This Row],[CustomerID]]&lt;&gt;""),"Yes","No")</f>
        <v>Yes</v>
      </c>
      <c r="J4385" s="4">
        <f>EOMONTH(OnlineRetail[[#This Row],[InvoiceDate]],-1)+1</f>
        <v>40634</v>
      </c>
      <c r="K4385" s="6">
        <f>OnlineRetail[[#This Row],[Quantity]]*OnlineRetail[[#This Row],[UnitPrice]]</f>
        <v>119.39999999999999</v>
      </c>
      <c r="L4385" t="str">
        <f t="shared" si="68"/>
        <v>13924|Apr-2011</v>
      </c>
    </row>
    <row r="4386" spans="1:12">
      <c r="A4386">
        <v>540131</v>
      </c>
      <c r="B4386" t="s">
        <v>299</v>
      </c>
      <c r="C4386" t="s">
        <v>9</v>
      </c>
      <c r="D4386">
        <v>5</v>
      </c>
      <c r="E4386" s="1">
        <v>40645.337500000001</v>
      </c>
      <c r="F4386">
        <v>7.95</v>
      </c>
      <c r="G4386">
        <v>12911</v>
      </c>
      <c r="H4386" t="s">
        <v>31</v>
      </c>
      <c r="I4386" t="str">
        <f>IF(AND(LEFT(OnlineRetail[[#This Row],[InvoiceNo]],1)&lt;&gt;"C",OnlineRetail[[#This Row],[CustomerID]]&lt;&gt;""),"Yes","No")</f>
        <v>Yes</v>
      </c>
      <c r="J4386" s="4">
        <f>EOMONTH(OnlineRetail[[#This Row],[InvoiceDate]],-1)+1</f>
        <v>40634</v>
      </c>
      <c r="K4386" s="6">
        <f>OnlineRetail[[#This Row],[Quantity]]*OnlineRetail[[#This Row],[UnitPrice]]</f>
        <v>39.75</v>
      </c>
      <c r="L4386" t="str">
        <f t="shared" si="68"/>
        <v>12911|Apr-2011</v>
      </c>
    </row>
    <row r="4387" spans="1:12">
      <c r="A4387">
        <v>551341</v>
      </c>
      <c r="B4387" t="s">
        <v>34</v>
      </c>
      <c r="C4387" t="s">
        <v>29</v>
      </c>
      <c r="D4387">
        <v>8</v>
      </c>
      <c r="E4387" s="1">
        <v>40645.349305555559</v>
      </c>
      <c r="F4387">
        <v>1.65</v>
      </c>
      <c r="G4387">
        <v>12724</v>
      </c>
      <c r="H4387" t="s">
        <v>10</v>
      </c>
      <c r="I4387" t="str">
        <f>IF(AND(LEFT(OnlineRetail[[#This Row],[InvoiceNo]],1)&lt;&gt;"C",OnlineRetail[[#This Row],[CustomerID]]&lt;&gt;""),"Yes","No")</f>
        <v>Yes</v>
      </c>
      <c r="J4387" s="4">
        <f>EOMONTH(OnlineRetail[[#This Row],[InvoiceDate]],-1)+1</f>
        <v>40634</v>
      </c>
      <c r="K4387" s="6">
        <f>OnlineRetail[[#This Row],[Quantity]]*OnlineRetail[[#This Row],[UnitPrice]]</f>
        <v>13.2</v>
      </c>
      <c r="L4387" t="str">
        <f t="shared" si="68"/>
        <v>12724|Apr-2011</v>
      </c>
    </row>
    <row r="4388" spans="1:12">
      <c r="A4388">
        <v>551158</v>
      </c>
      <c r="B4388" t="s">
        <v>204</v>
      </c>
      <c r="C4388" t="s">
        <v>40</v>
      </c>
      <c r="D4388">
        <v>8</v>
      </c>
      <c r="E4388" s="1">
        <v>40645.356944444437</v>
      </c>
      <c r="F4388">
        <v>9.9499999999999993</v>
      </c>
      <c r="G4388">
        <v>12952</v>
      </c>
      <c r="H4388" t="s">
        <v>17</v>
      </c>
      <c r="I4388" t="str">
        <f>IF(AND(LEFT(OnlineRetail[[#This Row],[InvoiceNo]],1)&lt;&gt;"C",OnlineRetail[[#This Row],[CustomerID]]&lt;&gt;""),"Yes","No")</f>
        <v>Yes</v>
      </c>
      <c r="J4388" s="4">
        <f>EOMONTH(OnlineRetail[[#This Row],[InvoiceDate]],-1)+1</f>
        <v>40634</v>
      </c>
      <c r="K4388" s="6">
        <f>OnlineRetail[[#This Row],[Quantity]]*OnlineRetail[[#This Row],[UnitPrice]]</f>
        <v>79.599999999999994</v>
      </c>
      <c r="L4388" t="str">
        <f t="shared" si="68"/>
        <v>12952|Apr-2011</v>
      </c>
    </row>
    <row r="4389" spans="1:12">
      <c r="A4389">
        <v>553410</v>
      </c>
      <c r="B4389" t="s">
        <v>145</v>
      </c>
      <c r="C4389" t="s">
        <v>9</v>
      </c>
      <c r="D4389">
        <v>9</v>
      </c>
      <c r="E4389" s="1">
        <v>40645.35833333333</v>
      </c>
      <c r="F4389">
        <v>7.95</v>
      </c>
      <c r="G4389">
        <v>13960</v>
      </c>
      <c r="H4389" t="s">
        <v>10</v>
      </c>
      <c r="I4389" t="str">
        <f>IF(AND(LEFT(OnlineRetail[[#This Row],[InvoiceNo]],1)&lt;&gt;"C",OnlineRetail[[#This Row],[CustomerID]]&lt;&gt;""),"Yes","No")</f>
        <v>Yes</v>
      </c>
      <c r="J4389" s="4">
        <f>EOMONTH(OnlineRetail[[#This Row],[InvoiceDate]],-1)+1</f>
        <v>40634</v>
      </c>
      <c r="K4389" s="6">
        <f>OnlineRetail[[#This Row],[Quantity]]*OnlineRetail[[#This Row],[UnitPrice]]</f>
        <v>71.55</v>
      </c>
      <c r="L4389" t="str">
        <f t="shared" si="68"/>
        <v>13960|Apr-2011</v>
      </c>
    </row>
    <row r="4390" spans="1:12">
      <c r="A4390">
        <v>551544</v>
      </c>
      <c r="B4390" t="s">
        <v>129</v>
      </c>
      <c r="C4390" t="s">
        <v>24</v>
      </c>
      <c r="D4390">
        <v>7</v>
      </c>
      <c r="E4390" s="1">
        <v>40645.368750000001</v>
      </c>
      <c r="F4390">
        <v>2.5499999999999998</v>
      </c>
      <c r="G4390">
        <v>14018</v>
      </c>
      <c r="H4390" t="s">
        <v>22</v>
      </c>
      <c r="I4390" t="str">
        <f>IF(AND(LEFT(OnlineRetail[[#This Row],[InvoiceNo]],1)&lt;&gt;"C",OnlineRetail[[#This Row],[CustomerID]]&lt;&gt;""),"Yes","No")</f>
        <v>Yes</v>
      </c>
      <c r="J4390" s="4">
        <f>EOMONTH(OnlineRetail[[#This Row],[InvoiceDate]],-1)+1</f>
        <v>40634</v>
      </c>
      <c r="K4390" s="6">
        <f>OnlineRetail[[#This Row],[Quantity]]*OnlineRetail[[#This Row],[UnitPrice]]</f>
        <v>17.849999999999998</v>
      </c>
      <c r="L4390" t="str">
        <f t="shared" si="68"/>
        <v>14018|Apr-2011</v>
      </c>
    </row>
    <row r="4391" spans="1:12">
      <c r="A4391">
        <v>554095</v>
      </c>
      <c r="B4391" t="s">
        <v>173</v>
      </c>
      <c r="C4391" t="s">
        <v>21</v>
      </c>
      <c r="D4391">
        <v>4</v>
      </c>
      <c r="E4391" s="1">
        <v>40645.370833333327</v>
      </c>
      <c r="F4391">
        <v>5.95</v>
      </c>
      <c r="G4391">
        <v>14345</v>
      </c>
      <c r="H4391" t="s">
        <v>10</v>
      </c>
      <c r="I4391" t="str">
        <f>IF(AND(LEFT(OnlineRetail[[#This Row],[InvoiceNo]],1)&lt;&gt;"C",OnlineRetail[[#This Row],[CustomerID]]&lt;&gt;""),"Yes","No")</f>
        <v>Yes</v>
      </c>
      <c r="J4391" s="4">
        <f>EOMONTH(OnlineRetail[[#This Row],[InvoiceDate]],-1)+1</f>
        <v>40634</v>
      </c>
      <c r="K4391" s="6">
        <f>OnlineRetail[[#This Row],[Quantity]]*OnlineRetail[[#This Row],[UnitPrice]]</f>
        <v>23.8</v>
      </c>
      <c r="L4391" t="str">
        <f t="shared" si="68"/>
        <v>14345|Apr-2011</v>
      </c>
    </row>
    <row r="4392" spans="1:12">
      <c r="A4392">
        <v>548770</v>
      </c>
      <c r="B4392" t="s">
        <v>259</v>
      </c>
      <c r="C4392" t="s">
        <v>27</v>
      </c>
      <c r="D4392">
        <v>18</v>
      </c>
      <c r="E4392" s="1">
        <v>40645.37222222222</v>
      </c>
      <c r="F4392">
        <v>9.9499999999999993</v>
      </c>
      <c r="G4392">
        <v>14101</v>
      </c>
      <c r="H4392" t="s">
        <v>10</v>
      </c>
      <c r="I4392" t="str">
        <f>IF(AND(LEFT(OnlineRetail[[#This Row],[InvoiceNo]],1)&lt;&gt;"C",OnlineRetail[[#This Row],[CustomerID]]&lt;&gt;""),"Yes","No")</f>
        <v>Yes</v>
      </c>
      <c r="J4392" s="4">
        <f>EOMONTH(OnlineRetail[[#This Row],[InvoiceDate]],-1)+1</f>
        <v>40634</v>
      </c>
      <c r="K4392" s="6">
        <f>OnlineRetail[[#This Row],[Quantity]]*OnlineRetail[[#This Row],[UnitPrice]]</f>
        <v>179.1</v>
      </c>
      <c r="L4392" t="str">
        <f t="shared" si="68"/>
        <v>14101|Apr-2011</v>
      </c>
    </row>
    <row r="4393" spans="1:12">
      <c r="A4393">
        <v>543420</v>
      </c>
      <c r="B4393" t="s">
        <v>78</v>
      </c>
      <c r="C4393" t="s">
        <v>53</v>
      </c>
      <c r="D4393">
        <v>1</v>
      </c>
      <c r="E4393" s="1">
        <v>40645.376388888893</v>
      </c>
      <c r="F4393">
        <v>7.95</v>
      </c>
      <c r="G4393">
        <v>13705</v>
      </c>
      <c r="H4393" t="s">
        <v>10</v>
      </c>
      <c r="I4393" t="str">
        <f>IF(AND(LEFT(OnlineRetail[[#This Row],[InvoiceNo]],1)&lt;&gt;"C",OnlineRetail[[#This Row],[CustomerID]]&lt;&gt;""),"Yes","No")</f>
        <v>Yes</v>
      </c>
      <c r="J4393" s="4">
        <f>EOMONTH(OnlineRetail[[#This Row],[InvoiceDate]],-1)+1</f>
        <v>40634</v>
      </c>
      <c r="K4393" s="6">
        <f>OnlineRetail[[#This Row],[Quantity]]*OnlineRetail[[#This Row],[UnitPrice]]</f>
        <v>7.95</v>
      </c>
      <c r="L4393" t="str">
        <f t="shared" si="68"/>
        <v>13705|Apr-2011</v>
      </c>
    </row>
    <row r="4394" spans="1:12">
      <c r="A4394">
        <v>549615</v>
      </c>
      <c r="B4394" t="s">
        <v>158</v>
      </c>
      <c r="C4394" t="s">
        <v>50</v>
      </c>
      <c r="D4394">
        <v>7</v>
      </c>
      <c r="E4394" s="1">
        <v>40645.384722222218</v>
      </c>
      <c r="F4394">
        <v>2.5499999999999998</v>
      </c>
      <c r="G4394">
        <v>12788</v>
      </c>
      <c r="H4394" t="s">
        <v>31</v>
      </c>
      <c r="I4394" t="str">
        <f>IF(AND(LEFT(OnlineRetail[[#This Row],[InvoiceNo]],1)&lt;&gt;"C",OnlineRetail[[#This Row],[CustomerID]]&lt;&gt;""),"Yes","No")</f>
        <v>Yes</v>
      </c>
      <c r="J4394" s="4">
        <f>EOMONTH(OnlineRetail[[#This Row],[InvoiceDate]],-1)+1</f>
        <v>40634</v>
      </c>
      <c r="K4394" s="6">
        <f>OnlineRetail[[#This Row],[Quantity]]*OnlineRetail[[#This Row],[UnitPrice]]</f>
        <v>17.849999999999998</v>
      </c>
      <c r="L4394" t="str">
        <f t="shared" si="68"/>
        <v>12788|Apr-2011</v>
      </c>
    </row>
    <row r="4395" spans="1:12">
      <c r="A4395">
        <v>548792</v>
      </c>
      <c r="B4395" t="s">
        <v>134</v>
      </c>
      <c r="C4395" t="s">
        <v>83</v>
      </c>
      <c r="D4395">
        <v>11</v>
      </c>
      <c r="E4395" s="1">
        <v>40645.385416666657</v>
      </c>
      <c r="F4395">
        <v>7.95</v>
      </c>
      <c r="G4395">
        <v>14030</v>
      </c>
      <c r="H4395" t="s">
        <v>10</v>
      </c>
      <c r="I4395" t="str">
        <f>IF(AND(LEFT(OnlineRetail[[#This Row],[InvoiceNo]],1)&lt;&gt;"C",OnlineRetail[[#This Row],[CustomerID]]&lt;&gt;""),"Yes","No")</f>
        <v>Yes</v>
      </c>
      <c r="J4395" s="4">
        <f>EOMONTH(OnlineRetail[[#This Row],[InvoiceDate]],-1)+1</f>
        <v>40634</v>
      </c>
      <c r="K4395" s="6">
        <f>OnlineRetail[[#This Row],[Quantity]]*OnlineRetail[[#This Row],[UnitPrice]]</f>
        <v>87.45</v>
      </c>
      <c r="L4395" t="str">
        <f t="shared" si="68"/>
        <v>14030|Apr-2011</v>
      </c>
    </row>
    <row r="4396" spans="1:12">
      <c r="A4396">
        <v>550627</v>
      </c>
      <c r="B4396" t="s">
        <v>275</v>
      </c>
      <c r="C4396" t="s">
        <v>62</v>
      </c>
      <c r="D4396">
        <v>8</v>
      </c>
      <c r="E4396" s="1">
        <v>40645.397916666669</v>
      </c>
      <c r="F4396">
        <v>2.1</v>
      </c>
      <c r="G4396">
        <v>13985</v>
      </c>
      <c r="H4396" t="s">
        <v>10</v>
      </c>
      <c r="I4396" t="str">
        <f>IF(AND(LEFT(OnlineRetail[[#This Row],[InvoiceNo]],1)&lt;&gt;"C",OnlineRetail[[#This Row],[CustomerID]]&lt;&gt;""),"Yes","No")</f>
        <v>Yes</v>
      </c>
      <c r="J4396" s="4">
        <f>EOMONTH(OnlineRetail[[#This Row],[InvoiceDate]],-1)+1</f>
        <v>40634</v>
      </c>
      <c r="K4396" s="6">
        <f>OnlineRetail[[#This Row],[Quantity]]*OnlineRetail[[#This Row],[UnitPrice]]</f>
        <v>16.8</v>
      </c>
      <c r="L4396" t="str">
        <f t="shared" si="68"/>
        <v>13985|Apr-2011</v>
      </c>
    </row>
    <row r="4397" spans="1:12">
      <c r="A4397">
        <v>537177</v>
      </c>
      <c r="B4397" t="s">
        <v>285</v>
      </c>
      <c r="C4397" t="s">
        <v>39</v>
      </c>
      <c r="D4397">
        <v>3</v>
      </c>
      <c r="E4397" s="1">
        <v>40645.413888888892</v>
      </c>
      <c r="F4397">
        <v>9.9499999999999993</v>
      </c>
      <c r="G4397">
        <v>14270</v>
      </c>
      <c r="H4397" t="s">
        <v>10</v>
      </c>
      <c r="I4397" t="str">
        <f>IF(AND(LEFT(OnlineRetail[[#This Row],[InvoiceNo]],1)&lt;&gt;"C",OnlineRetail[[#This Row],[CustomerID]]&lt;&gt;""),"Yes","No")</f>
        <v>Yes</v>
      </c>
      <c r="J4397" s="4">
        <f>EOMONTH(OnlineRetail[[#This Row],[InvoiceDate]],-1)+1</f>
        <v>40634</v>
      </c>
      <c r="K4397" s="6">
        <f>OnlineRetail[[#This Row],[Quantity]]*OnlineRetail[[#This Row],[UnitPrice]]</f>
        <v>29.849999999999998</v>
      </c>
      <c r="L4397" t="str">
        <f t="shared" si="68"/>
        <v>14270|Apr-2011</v>
      </c>
    </row>
    <row r="4398" spans="1:12">
      <c r="A4398">
        <v>546635</v>
      </c>
      <c r="B4398" t="s">
        <v>252</v>
      </c>
      <c r="C4398" t="s">
        <v>72</v>
      </c>
      <c r="D4398">
        <v>19</v>
      </c>
      <c r="E4398" s="1">
        <v>40645.415972222218</v>
      </c>
      <c r="F4398">
        <v>2.1</v>
      </c>
      <c r="G4398">
        <v>13991</v>
      </c>
      <c r="H4398" t="s">
        <v>10</v>
      </c>
      <c r="I4398" t="str">
        <f>IF(AND(LEFT(OnlineRetail[[#This Row],[InvoiceNo]],1)&lt;&gt;"C",OnlineRetail[[#This Row],[CustomerID]]&lt;&gt;""),"Yes","No")</f>
        <v>Yes</v>
      </c>
      <c r="J4398" s="4">
        <f>EOMONTH(OnlineRetail[[#This Row],[InvoiceDate]],-1)+1</f>
        <v>40634</v>
      </c>
      <c r="K4398" s="6">
        <f>OnlineRetail[[#This Row],[Quantity]]*OnlineRetail[[#This Row],[UnitPrice]]</f>
        <v>39.9</v>
      </c>
      <c r="L4398" t="str">
        <f t="shared" si="68"/>
        <v>13991|Apr-2011</v>
      </c>
    </row>
    <row r="4399" spans="1:12">
      <c r="A4399">
        <v>549336</v>
      </c>
      <c r="B4399" t="s">
        <v>119</v>
      </c>
      <c r="C4399" t="s">
        <v>62</v>
      </c>
      <c r="D4399">
        <v>12</v>
      </c>
      <c r="E4399" s="1">
        <v>40645.422222222223</v>
      </c>
      <c r="F4399">
        <v>4.95</v>
      </c>
      <c r="G4399">
        <v>12423</v>
      </c>
      <c r="H4399" t="s">
        <v>10</v>
      </c>
      <c r="I4399" t="str">
        <f>IF(AND(LEFT(OnlineRetail[[#This Row],[InvoiceNo]],1)&lt;&gt;"C",OnlineRetail[[#This Row],[CustomerID]]&lt;&gt;""),"Yes","No")</f>
        <v>Yes</v>
      </c>
      <c r="J4399" s="4">
        <f>EOMONTH(OnlineRetail[[#This Row],[InvoiceDate]],-1)+1</f>
        <v>40634</v>
      </c>
      <c r="K4399" s="6">
        <f>OnlineRetail[[#This Row],[Quantity]]*OnlineRetail[[#This Row],[UnitPrice]]</f>
        <v>59.400000000000006</v>
      </c>
      <c r="L4399" t="str">
        <f t="shared" si="68"/>
        <v>12423|Apr-2011</v>
      </c>
    </row>
    <row r="4400" spans="1:12">
      <c r="A4400">
        <v>553520</v>
      </c>
      <c r="B4400" t="s">
        <v>184</v>
      </c>
      <c r="C4400" t="s">
        <v>19</v>
      </c>
      <c r="D4400">
        <v>4</v>
      </c>
      <c r="E4400" s="1">
        <v>40645.436805555553</v>
      </c>
      <c r="F4400">
        <v>4.95</v>
      </c>
      <c r="G4400">
        <v>13044</v>
      </c>
      <c r="H4400" t="s">
        <v>17</v>
      </c>
      <c r="I4400" t="str">
        <f>IF(AND(LEFT(OnlineRetail[[#This Row],[InvoiceNo]],1)&lt;&gt;"C",OnlineRetail[[#This Row],[CustomerID]]&lt;&gt;""),"Yes","No")</f>
        <v>Yes</v>
      </c>
      <c r="J4400" s="4">
        <f>EOMONTH(OnlineRetail[[#This Row],[InvoiceDate]],-1)+1</f>
        <v>40634</v>
      </c>
      <c r="K4400" s="6">
        <f>OnlineRetail[[#This Row],[Quantity]]*OnlineRetail[[#This Row],[UnitPrice]]</f>
        <v>19.8</v>
      </c>
      <c r="L4400" t="str">
        <f t="shared" si="68"/>
        <v>13044|Apr-2011</v>
      </c>
    </row>
    <row r="4401" spans="1:12">
      <c r="A4401">
        <v>545194</v>
      </c>
      <c r="B4401" t="s">
        <v>109</v>
      </c>
      <c r="C4401" t="s">
        <v>72</v>
      </c>
      <c r="D4401">
        <v>12</v>
      </c>
      <c r="E4401" s="1">
        <v>40645.445833333331</v>
      </c>
      <c r="F4401">
        <v>3.39</v>
      </c>
      <c r="G4401">
        <v>12346</v>
      </c>
      <c r="H4401" t="s">
        <v>10</v>
      </c>
      <c r="I4401" t="str">
        <f>IF(AND(LEFT(OnlineRetail[[#This Row],[InvoiceNo]],1)&lt;&gt;"C",OnlineRetail[[#This Row],[CustomerID]]&lt;&gt;""),"Yes","No")</f>
        <v>Yes</v>
      </c>
      <c r="J4401" s="4">
        <f>EOMONTH(OnlineRetail[[#This Row],[InvoiceDate]],-1)+1</f>
        <v>40634</v>
      </c>
      <c r="K4401" s="6">
        <f>OnlineRetail[[#This Row],[Quantity]]*OnlineRetail[[#This Row],[UnitPrice]]</f>
        <v>40.68</v>
      </c>
      <c r="L4401" t="str">
        <f t="shared" si="68"/>
        <v>12346|Apr-2011</v>
      </c>
    </row>
    <row r="4402" spans="1:12">
      <c r="A4402">
        <v>550046</v>
      </c>
      <c r="B4402" t="s">
        <v>51</v>
      </c>
      <c r="C4402" t="s">
        <v>9</v>
      </c>
      <c r="D4402">
        <v>5</v>
      </c>
      <c r="E4402" s="1">
        <v>40645.447222222218</v>
      </c>
      <c r="F4402">
        <v>4.25</v>
      </c>
      <c r="G4402">
        <v>13309</v>
      </c>
      <c r="H4402" t="s">
        <v>10</v>
      </c>
      <c r="I4402" t="str">
        <f>IF(AND(LEFT(OnlineRetail[[#This Row],[InvoiceNo]],1)&lt;&gt;"C",OnlineRetail[[#This Row],[CustomerID]]&lt;&gt;""),"Yes","No")</f>
        <v>Yes</v>
      </c>
      <c r="J4402" s="4">
        <f>EOMONTH(OnlineRetail[[#This Row],[InvoiceDate]],-1)+1</f>
        <v>40634</v>
      </c>
      <c r="K4402" s="6">
        <f>OnlineRetail[[#This Row],[Quantity]]*OnlineRetail[[#This Row],[UnitPrice]]</f>
        <v>21.25</v>
      </c>
      <c r="L4402" t="str">
        <f t="shared" si="68"/>
        <v>13309|Apr-2011</v>
      </c>
    </row>
    <row r="4403" spans="1:12">
      <c r="A4403">
        <v>548456</v>
      </c>
      <c r="B4403" t="s">
        <v>90</v>
      </c>
      <c r="C4403" t="s">
        <v>48</v>
      </c>
      <c r="D4403">
        <v>16</v>
      </c>
      <c r="E4403" s="1">
        <v>40645.461111111108</v>
      </c>
      <c r="F4403">
        <v>9.9499999999999993</v>
      </c>
      <c r="G4403">
        <v>13128</v>
      </c>
      <c r="H4403" t="s">
        <v>10</v>
      </c>
      <c r="I4403" t="str">
        <f>IF(AND(LEFT(OnlineRetail[[#This Row],[InvoiceNo]],1)&lt;&gt;"C",OnlineRetail[[#This Row],[CustomerID]]&lt;&gt;""),"Yes","No")</f>
        <v>Yes</v>
      </c>
      <c r="J4403" s="4">
        <f>EOMONTH(OnlineRetail[[#This Row],[InvoiceDate]],-1)+1</f>
        <v>40634</v>
      </c>
      <c r="K4403" s="6">
        <f>OnlineRetail[[#This Row],[Quantity]]*OnlineRetail[[#This Row],[UnitPrice]]</f>
        <v>159.19999999999999</v>
      </c>
      <c r="L4403" t="str">
        <f t="shared" si="68"/>
        <v>13128|Apr-2011</v>
      </c>
    </row>
    <row r="4404" spans="1:12">
      <c r="A4404">
        <v>553178</v>
      </c>
      <c r="B4404" t="s">
        <v>249</v>
      </c>
      <c r="C4404" t="s">
        <v>39</v>
      </c>
      <c r="D4404">
        <v>5</v>
      </c>
      <c r="E4404" s="1">
        <v>40645.463888888888</v>
      </c>
      <c r="F4404">
        <v>3.39</v>
      </c>
      <c r="G4404">
        <v>14323</v>
      </c>
      <c r="H4404" t="s">
        <v>121</v>
      </c>
      <c r="I4404" t="str">
        <f>IF(AND(LEFT(OnlineRetail[[#This Row],[InvoiceNo]],1)&lt;&gt;"C",OnlineRetail[[#This Row],[CustomerID]]&lt;&gt;""),"Yes","No")</f>
        <v>Yes</v>
      </c>
      <c r="J4404" s="4">
        <f>EOMONTH(OnlineRetail[[#This Row],[InvoiceDate]],-1)+1</f>
        <v>40634</v>
      </c>
      <c r="K4404" s="6">
        <f>OnlineRetail[[#This Row],[Quantity]]*OnlineRetail[[#This Row],[UnitPrice]]</f>
        <v>16.95</v>
      </c>
      <c r="L4404" t="str">
        <f t="shared" si="68"/>
        <v>14323|Apr-2011</v>
      </c>
    </row>
    <row r="4405" spans="1:12">
      <c r="A4405">
        <v>546013</v>
      </c>
      <c r="B4405" t="s">
        <v>217</v>
      </c>
      <c r="C4405" t="s">
        <v>12</v>
      </c>
      <c r="D4405">
        <v>16</v>
      </c>
      <c r="E4405" s="1">
        <v>40645.472222222219</v>
      </c>
      <c r="F4405">
        <v>2.5499999999999998</v>
      </c>
      <c r="G4405">
        <v>13115</v>
      </c>
      <c r="H4405" t="s">
        <v>10</v>
      </c>
      <c r="I4405" t="str">
        <f>IF(AND(LEFT(OnlineRetail[[#This Row],[InvoiceNo]],1)&lt;&gt;"C",OnlineRetail[[#This Row],[CustomerID]]&lt;&gt;""),"Yes","No")</f>
        <v>Yes</v>
      </c>
      <c r="J4405" s="4">
        <f>EOMONTH(OnlineRetail[[#This Row],[InvoiceDate]],-1)+1</f>
        <v>40634</v>
      </c>
      <c r="K4405" s="6">
        <f>OnlineRetail[[#This Row],[Quantity]]*OnlineRetail[[#This Row],[UnitPrice]]</f>
        <v>40.799999999999997</v>
      </c>
      <c r="L4405" t="str">
        <f t="shared" si="68"/>
        <v>13115|Apr-2011</v>
      </c>
    </row>
    <row r="4406" spans="1:12">
      <c r="A4406">
        <v>544823</v>
      </c>
      <c r="B4406" t="s">
        <v>13</v>
      </c>
      <c r="C4406" t="s">
        <v>46</v>
      </c>
      <c r="D4406">
        <v>8</v>
      </c>
      <c r="E4406" s="1">
        <v>40645.473611111112</v>
      </c>
      <c r="F4406">
        <v>2.5499999999999998</v>
      </c>
      <c r="G4406">
        <v>13917</v>
      </c>
      <c r="H4406" t="s">
        <v>70</v>
      </c>
      <c r="I4406" t="str">
        <f>IF(AND(LEFT(OnlineRetail[[#This Row],[InvoiceNo]],1)&lt;&gt;"C",OnlineRetail[[#This Row],[CustomerID]]&lt;&gt;""),"Yes","No")</f>
        <v>Yes</v>
      </c>
      <c r="J4406" s="4">
        <f>EOMONTH(OnlineRetail[[#This Row],[InvoiceDate]],-1)+1</f>
        <v>40634</v>
      </c>
      <c r="K4406" s="6">
        <f>OnlineRetail[[#This Row],[Quantity]]*OnlineRetail[[#This Row],[UnitPrice]]</f>
        <v>20.399999999999999</v>
      </c>
      <c r="L4406" t="str">
        <f t="shared" si="68"/>
        <v>13917|Apr-2011</v>
      </c>
    </row>
    <row r="4407" spans="1:12">
      <c r="A4407">
        <v>553867</v>
      </c>
      <c r="B4407" t="s">
        <v>32</v>
      </c>
      <c r="C4407" t="s">
        <v>53</v>
      </c>
      <c r="D4407">
        <v>16</v>
      </c>
      <c r="E4407" s="1">
        <v>40645.489583333343</v>
      </c>
      <c r="F4407">
        <v>2.1</v>
      </c>
      <c r="G4407">
        <v>12671</v>
      </c>
      <c r="H4407" t="s">
        <v>10</v>
      </c>
      <c r="I4407" t="str">
        <f>IF(AND(LEFT(OnlineRetail[[#This Row],[InvoiceNo]],1)&lt;&gt;"C",OnlineRetail[[#This Row],[CustomerID]]&lt;&gt;""),"Yes","No")</f>
        <v>Yes</v>
      </c>
      <c r="J4407" s="4">
        <f>EOMONTH(OnlineRetail[[#This Row],[InvoiceDate]],-1)+1</f>
        <v>40634</v>
      </c>
      <c r="K4407" s="6">
        <f>OnlineRetail[[#This Row],[Quantity]]*OnlineRetail[[#This Row],[UnitPrice]]</f>
        <v>33.6</v>
      </c>
      <c r="L4407" t="str">
        <f t="shared" si="68"/>
        <v>12671|Apr-2011</v>
      </c>
    </row>
    <row r="4408" spans="1:12">
      <c r="A4408">
        <v>545637</v>
      </c>
      <c r="B4408" t="s">
        <v>136</v>
      </c>
      <c r="C4408" t="s">
        <v>27</v>
      </c>
      <c r="D4408">
        <v>5</v>
      </c>
      <c r="E4408" s="1">
        <v>40645.499305555553</v>
      </c>
      <c r="F4408">
        <v>4.25</v>
      </c>
      <c r="G4408">
        <v>13811</v>
      </c>
      <c r="H4408" t="s">
        <v>10</v>
      </c>
      <c r="I4408" t="str">
        <f>IF(AND(LEFT(OnlineRetail[[#This Row],[InvoiceNo]],1)&lt;&gt;"C",OnlineRetail[[#This Row],[CustomerID]]&lt;&gt;""),"Yes","No")</f>
        <v>Yes</v>
      </c>
      <c r="J4408" s="4">
        <f>EOMONTH(OnlineRetail[[#This Row],[InvoiceDate]],-1)+1</f>
        <v>40634</v>
      </c>
      <c r="K4408" s="6">
        <f>OnlineRetail[[#This Row],[Quantity]]*OnlineRetail[[#This Row],[UnitPrice]]</f>
        <v>21.25</v>
      </c>
      <c r="L4408" t="str">
        <f t="shared" si="68"/>
        <v>13811|Apr-2011</v>
      </c>
    </row>
    <row r="4409" spans="1:12">
      <c r="A4409">
        <v>554556</v>
      </c>
      <c r="B4409" t="s">
        <v>281</v>
      </c>
      <c r="C4409" t="s">
        <v>42</v>
      </c>
      <c r="D4409">
        <v>13</v>
      </c>
      <c r="E4409" s="1">
        <v>40645.505555555559</v>
      </c>
      <c r="F4409">
        <v>2.1</v>
      </c>
      <c r="G4409">
        <v>13415</v>
      </c>
      <c r="H4409" t="s">
        <v>17</v>
      </c>
      <c r="I4409" t="str">
        <f>IF(AND(LEFT(OnlineRetail[[#This Row],[InvoiceNo]],1)&lt;&gt;"C",OnlineRetail[[#This Row],[CustomerID]]&lt;&gt;""),"Yes","No")</f>
        <v>Yes</v>
      </c>
      <c r="J4409" s="4">
        <f>EOMONTH(OnlineRetail[[#This Row],[InvoiceDate]],-1)+1</f>
        <v>40634</v>
      </c>
      <c r="K4409" s="6">
        <f>OnlineRetail[[#This Row],[Quantity]]*OnlineRetail[[#This Row],[UnitPrice]]</f>
        <v>27.3</v>
      </c>
      <c r="L4409" t="str">
        <f t="shared" si="68"/>
        <v>13415|Apr-2011</v>
      </c>
    </row>
    <row r="4410" spans="1:12">
      <c r="A4410">
        <v>542930</v>
      </c>
      <c r="B4410" t="s">
        <v>124</v>
      </c>
      <c r="C4410" t="s">
        <v>12</v>
      </c>
      <c r="D4410">
        <v>24</v>
      </c>
      <c r="E4410" s="1">
        <v>40645.505555555559</v>
      </c>
      <c r="F4410">
        <v>4.25</v>
      </c>
      <c r="G4410">
        <v>13926</v>
      </c>
      <c r="H4410" t="s">
        <v>10</v>
      </c>
      <c r="I4410" t="str">
        <f>IF(AND(LEFT(OnlineRetail[[#This Row],[InvoiceNo]],1)&lt;&gt;"C",OnlineRetail[[#This Row],[CustomerID]]&lt;&gt;""),"Yes","No")</f>
        <v>Yes</v>
      </c>
      <c r="J4410" s="4">
        <f>EOMONTH(OnlineRetail[[#This Row],[InvoiceDate]],-1)+1</f>
        <v>40634</v>
      </c>
      <c r="K4410" s="6">
        <f>OnlineRetail[[#This Row],[Quantity]]*OnlineRetail[[#This Row],[UnitPrice]]</f>
        <v>102</v>
      </c>
      <c r="L4410" t="str">
        <f t="shared" si="68"/>
        <v>13926|Apr-2011</v>
      </c>
    </row>
    <row r="4411" spans="1:12">
      <c r="A4411">
        <v>550954</v>
      </c>
      <c r="B4411" t="s">
        <v>115</v>
      </c>
      <c r="C4411" t="s">
        <v>40</v>
      </c>
      <c r="D4411">
        <v>11</v>
      </c>
      <c r="E4411" s="1">
        <v>40645.507638888892</v>
      </c>
      <c r="F4411">
        <v>4.25</v>
      </c>
      <c r="G4411">
        <v>14116</v>
      </c>
      <c r="H4411" t="s">
        <v>10</v>
      </c>
      <c r="I4411" t="str">
        <f>IF(AND(LEFT(OnlineRetail[[#This Row],[InvoiceNo]],1)&lt;&gt;"C",OnlineRetail[[#This Row],[CustomerID]]&lt;&gt;""),"Yes","No")</f>
        <v>Yes</v>
      </c>
      <c r="J4411" s="4">
        <f>EOMONTH(OnlineRetail[[#This Row],[InvoiceDate]],-1)+1</f>
        <v>40634</v>
      </c>
      <c r="K4411" s="6">
        <f>OnlineRetail[[#This Row],[Quantity]]*OnlineRetail[[#This Row],[UnitPrice]]</f>
        <v>46.75</v>
      </c>
      <c r="L4411" t="str">
        <f t="shared" si="68"/>
        <v>14116|Apr-2011</v>
      </c>
    </row>
    <row r="4412" spans="1:12">
      <c r="A4412">
        <v>548955</v>
      </c>
      <c r="B4412" t="s">
        <v>278</v>
      </c>
      <c r="C4412" t="s">
        <v>62</v>
      </c>
      <c r="D4412">
        <v>23</v>
      </c>
      <c r="E4412" s="1">
        <v>40645.527777777781</v>
      </c>
      <c r="F4412">
        <v>4.25</v>
      </c>
      <c r="G4412">
        <v>13631</v>
      </c>
      <c r="H4412" t="s">
        <v>31</v>
      </c>
      <c r="I4412" t="str">
        <f>IF(AND(LEFT(OnlineRetail[[#This Row],[InvoiceNo]],1)&lt;&gt;"C",OnlineRetail[[#This Row],[CustomerID]]&lt;&gt;""),"Yes","No")</f>
        <v>Yes</v>
      </c>
      <c r="J4412" s="4">
        <f>EOMONTH(OnlineRetail[[#This Row],[InvoiceDate]],-1)+1</f>
        <v>40634</v>
      </c>
      <c r="K4412" s="6">
        <f>OnlineRetail[[#This Row],[Quantity]]*OnlineRetail[[#This Row],[UnitPrice]]</f>
        <v>97.75</v>
      </c>
      <c r="L4412" t="str">
        <f t="shared" si="68"/>
        <v>13631|Apr-2011</v>
      </c>
    </row>
    <row r="4413" spans="1:12">
      <c r="A4413">
        <v>543828</v>
      </c>
      <c r="B4413" t="s">
        <v>292</v>
      </c>
      <c r="C4413" t="s">
        <v>48</v>
      </c>
      <c r="D4413">
        <v>23</v>
      </c>
      <c r="E4413" s="1">
        <v>40645.529861111107</v>
      </c>
      <c r="F4413">
        <v>2.1</v>
      </c>
      <c r="G4413">
        <v>13819</v>
      </c>
      <c r="H4413" t="s">
        <v>10</v>
      </c>
      <c r="I4413" t="str">
        <f>IF(AND(LEFT(OnlineRetail[[#This Row],[InvoiceNo]],1)&lt;&gt;"C",OnlineRetail[[#This Row],[CustomerID]]&lt;&gt;""),"Yes","No")</f>
        <v>Yes</v>
      </c>
      <c r="J4413" s="4">
        <f>EOMONTH(OnlineRetail[[#This Row],[InvoiceDate]],-1)+1</f>
        <v>40634</v>
      </c>
      <c r="K4413" s="6">
        <f>OnlineRetail[[#This Row],[Quantity]]*OnlineRetail[[#This Row],[UnitPrice]]</f>
        <v>48.300000000000004</v>
      </c>
      <c r="L4413" t="str">
        <f t="shared" si="68"/>
        <v>13819|Apr-2011</v>
      </c>
    </row>
    <row r="4414" spans="1:12">
      <c r="A4414">
        <v>546096</v>
      </c>
      <c r="B4414" t="s">
        <v>214</v>
      </c>
      <c r="C4414" t="s">
        <v>33</v>
      </c>
      <c r="D4414">
        <v>8</v>
      </c>
      <c r="E4414" s="1">
        <v>40645.532638888893</v>
      </c>
      <c r="F4414">
        <v>2.5499999999999998</v>
      </c>
      <c r="G4414">
        <v>13796</v>
      </c>
      <c r="H4414" t="s">
        <v>10</v>
      </c>
      <c r="I4414" t="str">
        <f>IF(AND(LEFT(OnlineRetail[[#This Row],[InvoiceNo]],1)&lt;&gt;"C",OnlineRetail[[#This Row],[CustomerID]]&lt;&gt;""),"Yes","No")</f>
        <v>Yes</v>
      </c>
      <c r="J4414" s="4">
        <f>EOMONTH(OnlineRetail[[#This Row],[InvoiceDate]],-1)+1</f>
        <v>40634</v>
      </c>
      <c r="K4414" s="6">
        <f>OnlineRetail[[#This Row],[Quantity]]*OnlineRetail[[#This Row],[UnitPrice]]</f>
        <v>20.399999999999999</v>
      </c>
      <c r="L4414" t="str">
        <f t="shared" si="68"/>
        <v>13796|Apr-2011</v>
      </c>
    </row>
    <row r="4415" spans="1:12">
      <c r="A4415">
        <v>553670</v>
      </c>
      <c r="B4415" t="s">
        <v>171</v>
      </c>
      <c r="C4415" t="s">
        <v>16</v>
      </c>
      <c r="D4415">
        <v>2</v>
      </c>
      <c r="E4415" s="1">
        <v>40645.53402777778</v>
      </c>
      <c r="F4415">
        <v>0.85</v>
      </c>
      <c r="G4415">
        <v>13296</v>
      </c>
      <c r="H4415" t="s">
        <v>10</v>
      </c>
      <c r="I4415" t="str">
        <f>IF(AND(LEFT(OnlineRetail[[#This Row],[InvoiceNo]],1)&lt;&gt;"C",OnlineRetail[[#This Row],[CustomerID]]&lt;&gt;""),"Yes","No")</f>
        <v>Yes</v>
      </c>
      <c r="J4415" s="4">
        <f>EOMONTH(OnlineRetail[[#This Row],[InvoiceDate]],-1)+1</f>
        <v>40634</v>
      </c>
      <c r="K4415" s="6">
        <f>OnlineRetail[[#This Row],[Quantity]]*OnlineRetail[[#This Row],[UnitPrice]]</f>
        <v>1.7</v>
      </c>
      <c r="L4415" t="str">
        <f t="shared" si="68"/>
        <v>13296|Apr-2011</v>
      </c>
    </row>
    <row r="4416" spans="1:12">
      <c r="A4416">
        <v>545910</v>
      </c>
      <c r="B4416" t="s">
        <v>227</v>
      </c>
      <c r="C4416" t="s">
        <v>12</v>
      </c>
      <c r="D4416">
        <v>10</v>
      </c>
      <c r="E4416" s="1">
        <v>40645.540277777778</v>
      </c>
      <c r="F4416">
        <v>9.9499999999999993</v>
      </c>
      <c r="G4416">
        <v>12744</v>
      </c>
      <c r="H4416" t="s">
        <v>10</v>
      </c>
      <c r="I4416" t="str">
        <f>IF(AND(LEFT(OnlineRetail[[#This Row],[InvoiceNo]],1)&lt;&gt;"C",OnlineRetail[[#This Row],[CustomerID]]&lt;&gt;""),"Yes","No")</f>
        <v>Yes</v>
      </c>
      <c r="J4416" s="4">
        <f>EOMONTH(OnlineRetail[[#This Row],[InvoiceDate]],-1)+1</f>
        <v>40634</v>
      </c>
      <c r="K4416" s="6">
        <f>OnlineRetail[[#This Row],[Quantity]]*OnlineRetail[[#This Row],[UnitPrice]]</f>
        <v>99.5</v>
      </c>
      <c r="L4416" t="str">
        <f t="shared" si="68"/>
        <v>12744|Apr-2011</v>
      </c>
    </row>
    <row r="4417" spans="1:12">
      <c r="A4417">
        <v>540347</v>
      </c>
      <c r="B4417" t="s">
        <v>216</v>
      </c>
      <c r="C4417" t="s">
        <v>29</v>
      </c>
      <c r="D4417">
        <v>20</v>
      </c>
      <c r="E4417" s="1">
        <v>40645.541666666657</v>
      </c>
      <c r="F4417">
        <v>4.25</v>
      </c>
      <c r="G4417">
        <v>13359</v>
      </c>
      <c r="H4417" t="s">
        <v>10</v>
      </c>
      <c r="I4417" t="str">
        <f>IF(AND(LEFT(OnlineRetail[[#This Row],[InvoiceNo]],1)&lt;&gt;"C",OnlineRetail[[#This Row],[CustomerID]]&lt;&gt;""),"Yes","No")</f>
        <v>Yes</v>
      </c>
      <c r="J4417" s="4">
        <f>EOMONTH(OnlineRetail[[#This Row],[InvoiceDate]],-1)+1</f>
        <v>40634</v>
      </c>
      <c r="K4417" s="6">
        <f>OnlineRetail[[#This Row],[Quantity]]*OnlineRetail[[#This Row],[UnitPrice]]</f>
        <v>85</v>
      </c>
      <c r="L4417" t="str">
        <f t="shared" si="68"/>
        <v>13359|Apr-2011</v>
      </c>
    </row>
    <row r="4418" spans="1:12">
      <c r="A4418">
        <v>537673</v>
      </c>
      <c r="B4418" t="s">
        <v>168</v>
      </c>
      <c r="C4418" t="s">
        <v>19</v>
      </c>
      <c r="D4418">
        <v>18</v>
      </c>
      <c r="E4418" s="1">
        <v>40645.547222222223</v>
      </c>
      <c r="F4418">
        <v>5.95</v>
      </c>
      <c r="G4418">
        <v>13315</v>
      </c>
      <c r="H4418" t="s">
        <v>10</v>
      </c>
      <c r="I4418" t="str">
        <f>IF(AND(LEFT(OnlineRetail[[#This Row],[InvoiceNo]],1)&lt;&gt;"C",OnlineRetail[[#This Row],[CustomerID]]&lt;&gt;""),"Yes","No")</f>
        <v>Yes</v>
      </c>
      <c r="J4418" s="4">
        <f>EOMONTH(OnlineRetail[[#This Row],[InvoiceDate]],-1)+1</f>
        <v>40634</v>
      </c>
      <c r="K4418" s="6">
        <f>OnlineRetail[[#This Row],[Quantity]]*OnlineRetail[[#This Row],[UnitPrice]]</f>
        <v>107.10000000000001</v>
      </c>
      <c r="L4418" t="str">
        <f t="shared" ref="L4418:L4481" si="69">IF(I4418="Yes",G4418&amp;"|"&amp;TEXT(J4418,"mmm-yyyy"),"")</f>
        <v>13315|Apr-2011</v>
      </c>
    </row>
    <row r="4419" spans="1:12">
      <c r="A4419">
        <v>537025</v>
      </c>
      <c r="B4419" t="s">
        <v>249</v>
      </c>
      <c r="C4419" t="s">
        <v>19</v>
      </c>
      <c r="D4419">
        <v>6</v>
      </c>
      <c r="E4419" s="1">
        <v>40645.559027777781</v>
      </c>
      <c r="F4419">
        <v>1.65</v>
      </c>
      <c r="G4419">
        <v>12607</v>
      </c>
      <c r="H4419" t="s">
        <v>31</v>
      </c>
      <c r="I4419" t="str">
        <f>IF(AND(LEFT(OnlineRetail[[#This Row],[InvoiceNo]],1)&lt;&gt;"C",OnlineRetail[[#This Row],[CustomerID]]&lt;&gt;""),"Yes","No")</f>
        <v>Yes</v>
      </c>
      <c r="J4419" s="4">
        <f>EOMONTH(OnlineRetail[[#This Row],[InvoiceDate]],-1)+1</f>
        <v>40634</v>
      </c>
      <c r="K4419" s="6">
        <f>OnlineRetail[[#This Row],[Quantity]]*OnlineRetail[[#This Row],[UnitPrice]]</f>
        <v>9.8999999999999986</v>
      </c>
      <c r="L4419" t="str">
        <f t="shared" si="69"/>
        <v>12607|Apr-2011</v>
      </c>
    </row>
    <row r="4420" spans="1:12">
      <c r="A4420">
        <v>541049</v>
      </c>
      <c r="B4420" t="s">
        <v>292</v>
      </c>
      <c r="C4420" t="s">
        <v>53</v>
      </c>
      <c r="D4420">
        <v>19</v>
      </c>
      <c r="E4420" s="1">
        <v>40645.572222222218</v>
      </c>
      <c r="F4420">
        <v>1.25</v>
      </c>
      <c r="G4420">
        <v>13982</v>
      </c>
      <c r="H4420" t="s">
        <v>10</v>
      </c>
      <c r="I4420" t="str">
        <f>IF(AND(LEFT(OnlineRetail[[#This Row],[InvoiceNo]],1)&lt;&gt;"C",OnlineRetail[[#This Row],[CustomerID]]&lt;&gt;""),"Yes","No")</f>
        <v>Yes</v>
      </c>
      <c r="J4420" s="4">
        <f>EOMONTH(OnlineRetail[[#This Row],[InvoiceDate]],-1)+1</f>
        <v>40634</v>
      </c>
      <c r="K4420" s="6">
        <f>OnlineRetail[[#This Row],[Quantity]]*OnlineRetail[[#This Row],[UnitPrice]]</f>
        <v>23.75</v>
      </c>
      <c r="L4420" t="str">
        <f t="shared" si="69"/>
        <v>13982|Apr-2011</v>
      </c>
    </row>
    <row r="4421" spans="1:12">
      <c r="A4421">
        <v>537046</v>
      </c>
      <c r="B4421" t="s">
        <v>8</v>
      </c>
      <c r="C4421" t="s">
        <v>62</v>
      </c>
      <c r="D4421">
        <v>13</v>
      </c>
      <c r="E4421" s="1">
        <v>40645.57916666667</v>
      </c>
      <c r="F4421">
        <v>7.95</v>
      </c>
      <c r="G4421">
        <v>12756</v>
      </c>
      <c r="H4421" t="s">
        <v>10</v>
      </c>
      <c r="I4421" t="str">
        <f>IF(AND(LEFT(OnlineRetail[[#This Row],[InvoiceNo]],1)&lt;&gt;"C",OnlineRetail[[#This Row],[CustomerID]]&lt;&gt;""),"Yes","No")</f>
        <v>Yes</v>
      </c>
      <c r="J4421" s="4">
        <f>EOMONTH(OnlineRetail[[#This Row],[InvoiceDate]],-1)+1</f>
        <v>40634</v>
      </c>
      <c r="K4421" s="6">
        <f>OnlineRetail[[#This Row],[Quantity]]*OnlineRetail[[#This Row],[UnitPrice]]</f>
        <v>103.35000000000001</v>
      </c>
      <c r="L4421" t="str">
        <f t="shared" si="69"/>
        <v>12756|Apr-2011</v>
      </c>
    </row>
    <row r="4422" spans="1:12">
      <c r="A4422">
        <v>554250</v>
      </c>
      <c r="B4422" t="s">
        <v>63</v>
      </c>
      <c r="C4422" t="s">
        <v>62</v>
      </c>
      <c r="D4422">
        <v>16</v>
      </c>
      <c r="E4422" s="1">
        <v>40645.584027777782</v>
      </c>
      <c r="F4422">
        <v>3.39</v>
      </c>
      <c r="G4422">
        <v>12683</v>
      </c>
      <c r="H4422" t="s">
        <v>10</v>
      </c>
      <c r="I4422" t="str">
        <f>IF(AND(LEFT(OnlineRetail[[#This Row],[InvoiceNo]],1)&lt;&gt;"C",OnlineRetail[[#This Row],[CustomerID]]&lt;&gt;""),"Yes","No")</f>
        <v>Yes</v>
      </c>
      <c r="J4422" s="4">
        <f>EOMONTH(OnlineRetail[[#This Row],[InvoiceDate]],-1)+1</f>
        <v>40634</v>
      </c>
      <c r="K4422" s="6">
        <f>OnlineRetail[[#This Row],[Quantity]]*OnlineRetail[[#This Row],[UnitPrice]]</f>
        <v>54.24</v>
      </c>
      <c r="L4422" t="str">
        <f t="shared" si="69"/>
        <v>12683|Apr-2011</v>
      </c>
    </row>
    <row r="4423" spans="1:12">
      <c r="A4423">
        <v>544511</v>
      </c>
      <c r="B4423" t="s">
        <v>66</v>
      </c>
      <c r="C4423" t="s">
        <v>50</v>
      </c>
      <c r="D4423">
        <v>3</v>
      </c>
      <c r="E4423" s="1">
        <v>40645.605555555558</v>
      </c>
      <c r="F4423">
        <v>4.25</v>
      </c>
      <c r="G4423">
        <v>12885</v>
      </c>
      <c r="H4423" t="s">
        <v>36</v>
      </c>
      <c r="I4423" t="str">
        <f>IF(AND(LEFT(OnlineRetail[[#This Row],[InvoiceNo]],1)&lt;&gt;"C",OnlineRetail[[#This Row],[CustomerID]]&lt;&gt;""),"Yes","No")</f>
        <v>Yes</v>
      </c>
      <c r="J4423" s="4">
        <f>EOMONTH(OnlineRetail[[#This Row],[InvoiceDate]],-1)+1</f>
        <v>40634</v>
      </c>
      <c r="K4423" s="6">
        <f>OnlineRetail[[#This Row],[Quantity]]*OnlineRetail[[#This Row],[UnitPrice]]</f>
        <v>12.75</v>
      </c>
      <c r="L4423" t="str">
        <f t="shared" si="69"/>
        <v>12885|Apr-2011</v>
      </c>
    </row>
    <row r="4424" spans="1:12">
      <c r="A4424">
        <v>540794</v>
      </c>
      <c r="B4424" t="s">
        <v>30</v>
      </c>
      <c r="C4424" t="s">
        <v>46</v>
      </c>
      <c r="D4424">
        <v>13</v>
      </c>
      <c r="E4424" s="1">
        <v>40645.606249999997</v>
      </c>
      <c r="F4424">
        <v>4.95</v>
      </c>
      <c r="G4424">
        <v>13838</v>
      </c>
      <c r="H4424" t="s">
        <v>10</v>
      </c>
      <c r="I4424" t="str">
        <f>IF(AND(LEFT(OnlineRetail[[#This Row],[InvoiceNo]],1)&lt;&gt;"C",OnlineRetail[[#This Row],[CustomerID]]&lt;&gt;""),"Yes","No")</f>
        <v>Yes</v>
      </c>
      <c r="J4424" s="4">
        <f>EOMONTH(OnlineRetail[[#This Row],[InvoiceDate]],-1)+1</f>
        <v>40634</v>
      </c>
      <c r="K4424" s="6">
        <f>OnlineRetail[[#This Row],[Quantity]]*OnlineRetail[[#This Row],[UnitPrice]]</f>
        <v>64.350000000000009</v>
      </c>
      <c r="L4424" t="str">
        <f t="shared" si="69"/>
        <v>13838|Apr-2011</v>
      </c>
    </row>
    <row r="4425" spans="1:12">
      <c r="A4425">
        <v>551753</v>
      </c>
      <c r="B4425" t="s">
        <v>280</v>
      </c>
      <c r="C4425" t="s">
        <v>42</v>
      </c>
      <c r="D4425">
        <v>12</v>
      </c>
      <c r="E4425" s="1">
        <v>40645.607638888891</v>
      </c>
      <c r="F4425">
        <v>4.25</v>
      </c>
      <c r="G4425">
        <v>12677</v>
      </c>
      <c r="H4425" t="s">
        <v>10</v>
      </c>
      <c r="I4425" t="str">
        <f>IF(AND(LEFT(OnlineRetail[[#This Row],[InvoiceNo]],1)&lt;&gt;"C",OnlineRetail[[#This Row],[CustomerID]]&lt;&gt;""),"Yes","No")</f>
        <v>Yes</v>
      </c>
      <c r="J4425" s="4">
        <f>EOMONTH(OnlineRetail[[#This Row],[InvoiceDate]],-1)+1</f>
        <v>40634</v>
      </c>
      <c r="K4425" s="6">
        <f>OnlineRetail[[#This Row],[Quantity]]*OnlineRetail[[#This Row],[UnitPrice]]</f>
        <v>51</v>
      </c>
      <c r="L4425" t="str">
        <f t="shared" si="69"/>
        <v>12677|Apr-2011</v>
      </c>
    </row>
    <row r="4426" spans="1:12">
      <c r="A4426">
        <v>553626</v>
      </c>
      <c r="B4426" t="s">
        <v>66</v>
      </c>
      <c r="C4426" t="s">
        <v>39</v>
      </c>
      <c r="D4426">
        <v>20</v>
      </c>
      <c r="E4426" s="1">
        <v>40645.61041666667</v>
      </c>
      <c r="F4426">
        <v>5.95</v>
      </c>
      <c r="G4426">
        <v>13232</v>
      </c>
      <c r="H4426" t="s">
        <v>10</v>
      </c>
      <c r="I4426" t="str">
        <f>IF(AND(LEFT(OnlineRetail[[#This Row],[InvoiceNo]],1)&lt;&gt;"C",OnlineRetail[[#This Row],[CustomerID]]&lt;&gt;""),"Yes","No")</f>
        <v>Yes</v>
      </c>
      <c r="J4426" s="4">
        <f>EOMONTH(OnlineRetail[[#This Row],[InvoiceDate]],-1)+1</f>
        <v>40634</v>
      </c>
      <c r="K4426" s="6">
        <f>OnlineRetail[[#This Row],[Quantity]]*OnlineRetail[[#This Row],[UnitPrice]]</f>
        <v>119</v>
      </c>
      <c r="L4426" t="str">
        <f t="shared" si="69"/>
        <v>13232|Apr-2011</v>
      </c>
    </row>
    <row r="4427" spans="1:12">
      <c r="A4427">
        <v>543043</v>
      </c>
      <c r="B4427" t="s">
        <v>224</v>
      </c>
      <c r="C4427" t="s">
        <v>39</v>
      </c>
      <c r="D4427">
        <v>10</v>
      </c>
      <c r="E4427" s="1">
        <v>40645.615972222222</v>
      </c>
      <c r="F4427">
        <v>4.25</v>
      </c>
      <c r="G4427">
        <v>14101</v>
      </c>
      <c r="H4427" t="s">
        <v>10</v>
      </c>
      <c r="I4427" t="str">
        <f>IF(AND(LEFT(OnlineRetail[[#This Row],[InvoiceNo]],1)&lt;&gt;"C",OnlineRetail[[#This Row],[CustomerID]]&lt;&gt;""),"Yes","No")</f>
        <v>Yes</v>
      </c>
      <c r="J4427" s="4">
        <f>EOMONTH(OnlineRetail[[#This Row],[InvoiceDate]],-1)+1</f>
        <v>40634</v>
      </c>
      <c r="K4427" s="6">
        <f>OnlineRetail[[#This Row],[Quantity]]*OnlineRetail[[#This Row],[UnitPrice]]</f>
        <v>42.5</v>
      </c>
      <c r="L4427" t="str">
        <f t="shared" si="69"/>
        <v>14101|Apr-2011</v>
      </c>
    </row>
    <row r="4428" spans="1:12">
      <c r="A4428">
        <v>545029</v>
      </c>
      <c r="B4428" t="s">
        <v>52</v>
      </c>
      <c r="C4428" t="s">
        <v>48</v>
      </c>
      <c r="D4428">
        <v>19</v>
      </c>
      <c r="E4428" s="1">
        <v>40645.620833333327</v>
      </c>
      <c r="F4428">
        <v>2.1</v>
      </c>
      <c r="G4428">
        <v>12888</v>
      </c>
      <c r="H4428" t="s">
        <v>31</v>
      </c>
      <c r="I4428" t="str">
        <f>IF(AND(LEFT(OnlineRetail[[#This Row],[InvoiceNo]],1)&lt;&gt;"C",OnlineRetail[[#This Row],[CustomerID]]&lt;&gt;""),"Yes","No")</f>
        <v>Yes</v>
      </c>
      <c r="J4428" s="4">
        <f>EOMONTH(OnlineRetail[[#This Row],[InvoiceDate]],-1)+1</f>
        <v>40634</v>
      </c>
      <c r="K4428" s="6">
        <f>OnlineRetail[[#This Row],[Quantity]]*OnlineRetail[[#This Row],[UnitPrice]]</f>
        <v>39.9</v>
      </c>
      <c r="L4428" t="str">
        <f t="shared" si="69"/>
        <v>12888|Apr-2011</v>
      </c>
    </row>
    <row r="4429" spans="1:12">
      <c r="A4429">
        <v>545656</v>
      </c>
      <c r="B4429" t="s">
        <v>149</v>
      </c>
      <c r="C4429" t="s">
        <v>39</v>
      </c>
      <c r="D4429">
        <v>9</v>
      </c>
      <c r="E4429" s="1">
        <v>40645.67083333333</v>
      </c>
      <c r="F4429">
        <v>4.95</v>
      </c>
      <c r="G4429">
        <v>14231</v>
      </c>
      <c r="H4429" t="s">
        <v>10</v>
      </c>
      <c r="I4429" t="str">
        <f>IF(AND(LEFT(OnlineRetail[[#This Row],[InvoiceNo]],1)&lt;&gt;"C",OnlineRetail[[#This Row],[CustomerID]]&lt;&gt;""),"Yes","No")</f>
        <v>Yes</v>
      </c>
      <c r="J4429" s="4">
        <f>EOMONTH(OnlineRetail[[#This Row],[InvoiceDate]],-1)+1</f>
        <v>40634</v>
      </c>
      <c r="K4429" s="6">
        <f>OnlineRetail[[#This Row],[Quantity]]*OnlineRetail[[#This Row],[UnitPrice]]</f>
        <v>44.550000000000004</v>
      </c>
      <c r="L4429" t="str">
        <f t="shared" si="69"/>
        <v>14231|Apr-2011</v>
      </c>
    </row>
    <row r="4430" spans="1:12">
      <c r="A4430">
        <v>536685</v>
      </c>
      <c r="B4430" t="s">
        <v>138</v>
      </c>
      <c r="C4430" t="s">
        <v>42</v>
      </c>
      <c r="D4430">
        <v>2</v>
      </c>
      <c r="E4430" s="1">
        <v>40645.693055555559</v>
      </c>
      <c r="F4430">
        <v>4.25</v>
      </c>
      <c r="G4430">
        <v>13935</v>
      </c>
      <c r="H4430" t="s">
        <v>22</v>
      </c>
      <c r="I4430" t="str">
        <f>IF(AND(LEFT(OnlineRetail[[#This Row],[InvoiceNo]],1)&lt;&gt;"C",OnlineRetail[[#This Row],[CustomerID]]&lt;&gt;""),"Yes","No")</f>
        <v>Yes</v>
      </c>
      <c r="J4430" s="4">
        <f>EOMONTH(OnlineRetail[[#This Row],[InvoiceDate]],-1)+1</f>
        <v>40634</v>
      </c>
      <c r="K4430" s="6">
        <f>OnlineRetail[[#This Row],[Quantity]]*OnlineRetail[[#This Row],[UnitPrice]]</f>
        <v>8.5</v>
      </c>
      <c r="L4430" t="str">
        <f t="shared" si="69"/>
        <v>13935|Apr-2011</v>
      </c>
    </row>
    <row r="4431" spans="1:12">
      <c r="A4431">
        <v>541245</v>
      </c>
      <c r="B4431" t="s">
        <v>240</v>
      </c>
      <c r="C4431" t="s">
        <v>40</v>
      </c>
      <c r="D4431">
        <v>8</v>
      </c>
      <c r="E4431" s="1">
        <v>40645.702777777777</v>
      </c>
      <c r="F4431">
        <v>2.5499999999999998</v>
      </c>
      <c r="G4431">
        <v>12840</v>
      </c>
      <c r="H4431" t="s">
        <v>126</v>
      </c>
      <c r="I4431" t="str">
        <f>IF(AND(LEFT(OnlineRetail[[#This Row],[InvoiceNo]],1)&lt;&gt;"C",OnlineRetail[[#This Row],[CustomerID]]&lt;&gt;""),"Yes","No")</f>
        <v>Yes</v>
      </c>
      <c r="J4431" s="4">
        <f>EOMONTH(OnlineRetail[[#This Row],[InvoiceDate]],-1)+1</f>
        <v>40634</v>
      </c>
      <c r="K4431" s="6">
        <f>OnlineRetail[[#This Row],[Quantity]]*OnlineRetail[[#This Row],[UnitPrice]]</f>
        <v>20.399999999999999</v>
      </c>
      <c r="L4431" t="str">
        <f t="shared" si="69"/>
        <v>12840|Apr-2011</v>
      </c>
    </row>
    <row r="4432" spans="1:12">
      <c r="A4432">
        <v>543877</v>
      </c>
      <c r="B4432" t="s">
        <v>195</v>
      </c>
      <c r="C4432" t="s">
        <v>29</v>
      </c>
      <c r="D4432">
        <v>20</v>
      </c>
      <c r="E4432" s="1">
        <v>40645.720833333333</v>
      </c>
      <c r="F4432">
        <v>4.95</v>
      </c>
      <c r="G4432">
        <v>14209</v>
      </c>
      <c r="H4432" t="s">
        <v>10</v>
      </c>
      <c r="I4432" t="str">
        <f>IF(AND(LEFT(OnlineRetail[[#This Row],[InvoiceNo]],1)&lt;&gt;"C",OnlineRetail[[#This Row],[CustomerID]]&lt;&gt;""),"Yes","No")</f>
        <v>Yes</v>
      </c>
      <c r="J4432" s="4">
        <f>EOMONTH(OnlineRetail[[#This Row],[InvoiceDate]],-1)+1</f>
        <v>40634</v>
      </c>
      <c r="K4432" s="6">
        <f>OnlineRetail[[#This Row],[Quantity]]*OnlineRetail[[#This Row],[UnitPrice]]</f>
        <v>99</v>
      </c>
      <c r="L4432" t="str">
        <f t="shared" si="69"/>
        <v>14209|Apr-2011</v>
      </c>
    </row>
    <row r="4433" spans="1:12">
      <c r="A4433">
        <v>549369</v>
      </c>
      <c r="B4433" t="s">
        <v>136</v>
      </c>
      <c r="C4433" t="s">
        <v>39</v>
      </c>
      <c r="D4433">
        <v>3</v>
      </c>
      <c r="E4433" s="1">
        <v>40645.737500000003</v>
      </c>
      <c r="F4433">
        <v>2.5499999999999998</v>
      </c>
      <c r="G4433">
        <v>13630</v>
      </c>
      <c r="H4433" t="s">
        <v>17</v>
      </c>
      <c r="I4433" t="str">
        <f>IF(AND(LEFT(OnlineRetail[[#This Row],[InvoiceNo]],1)&lt;&gt;"C",OnlineRetail[[#This Row],[CustomerID]]&lt;&gt;""),"Yes","No")</f>
        <v>Yes</v>
      </c>
      <c r="J4433" s="4">
        <f>EOMONTH(OnlineRetail[[#This Row],[InvoiceDate]],-1)+1</f>
        <v>40634</v>
      </c>
      <c r="K4433" s="6">
        <f>OnlineRetail[[#This Row],[Quantity]]*OnlineRetail[[#This Row],[UnitPrice]]</f>
        <v>7.6499999999999995</v>
      </c>
      <c r="L4433" t="str">
        <f t="shared" si="69"/>
        <v>13630|Apr-2011</v>
      </c>
    </row>
    <row r="4434" spans="1:12">
      <c r="A4434">
        <v>538047</v>
      </c>
      <c r="B4434" t="s">
        <v>125</v>
      </c>
      <c r="C4434" t="s">
        <v>27</v>
      </c>
      <c r="D4434">
        <v>12</v>
      </c>
      <c r="E4434" s="1">
        <v>40645.745833333327</v>
      </c>
      <c r="F4434">
        <v>1.65</v>
      </c>
      <c r="G4434">
        <v>14290</v>
      </c>
      <c r="H4434" t="s">
        <v>10</v>
      </c>
      <c r="I4434" t="str">
        <f>IF(AND(LEFT(OnlineRetail[[#This Row],[InvoiceNo]],1)&lt;&gt;"C",OnlineRetail[[#This Row],[CustomerID]]&lt;&gt;""),"Yes","No")</f>
        <v>Yes</v>
      </c>
      <c r="J4434" s="4">
        <f>EOMONTH(OnlineRetail[[#This Row],[InvoiceDate]],-1)+1</f>
        <v>40634</v>
      </c>
      <c r="K4434" s="6">
        <f>OnlineRetail[[#This Row],[Quantity]]*OnlineRetail[[#This Row],[UnitPrice]]</f>
        <v>19.799999999999997</v>
      </c>
      <c r="L4434" t="str">
        <f t="shared" si="69"/>
        <v>14290|Apr-2011</v>
      </c>
    </row>
    <row r="4435" spans="1:12">
      <c r="A4435">
        <v>536826</v>
      </c>
      <c r="B4435" t="s">
        <v>95</v>
      </c>
      <c r="C4435" t="s">
        <v>9</v>
      </c>
      <c r="D4435">
        <v>24</v>
      </c>
      <c r="E4435" s="1">
        <v>40645.74722222222</v>
      </c>
      <c r="F4435">
        <v>1.25</v>
      </c>
      <c r="G4435">
        <v>12575</v>
      </c>
      <c r="H4435" t="s">
        <v>121</v>
      </c>
      <c r="I4435" t="str">
        <f>IF(AND(LEFT(OnlineRetail[[#This Row],[InvoiceNo]],1)&lt;&gt;"C",OnlineRetail[[#This Row],[CustomerID]]&lt;&gt;""),"Yes","No")</f>
        <v>Yes</v>
      </c>
      <c r="J4435" s="4">
        <f>EOMONTH(OnlineRetail[[#This Row],[InvoiceDate]],-1)+1</f>
        <v>40634</v>
      </c>
      <c r="K4435" s="6">
        <f>OnlineRetail[[#This Row],[Quantity]]*OnlineRetail[[#This Row],[UnitPrice]]</f>
        <v>30</v>
      </c>
      <c r="L4435" t="str">
        <f t="shared" si="69"/>
        <v>12575|Apr-2011</v>
      </c>
    </row>
    <row r="4436" spans="1:12">
      <c r="A4436">
        <v>538485</v>
      </c>
      <c r="B4436" t="s">
        <v>157</v>
      </c>
      <c r="C4436" t="s">
        <v>12</v>
      </c>
      <c r="D4436">
        <v>24</v>
      </c>
      <c r="E4436" s="1">
        <v>40645.747916666667</v>
      </c>
      <c r="F4436">
        <v>5.95</v>
      </c>
      <c r="G4436">
        <v>12973</v>
      </c>
      <c r="H4436" t="s">
        <v>70</v>
      </c>
      <c r="I4436" t="str">
        <f>IF(AND(LEFT(OnlineRetail[[#This Row],[InvoiceNo]],1)&lt;&gt;"C",OnlineRetail[[#This Row],[CustomerID]]&lt;&gt;""),"Yes","No")</f>
        <v>Yes</v>
      </c>
      <c r="J4436" s="4">
        <f>EOMONTH(OnlineRetail[[#This Row],[InvoiceDate]],-1)+1</f>
        <v>40634</v>
      </c>
      <c r="K4436" s="6">
        <f>OnlineRetail[[#This Row],[Quantity]]*OnlineRetail[[#This Row],[UnitPrice]]</f>
        <v>142.80000000000001</v>
      </c>
      <c r="L4436" t="str">
        <f t="shared" si="69"/>
        <v>12973|Apr-2011</v>
      </c>
    </row>
    <row r="4437" spans="1:12">
      <c r="A4437">
        <v>542336</v>
      </c>
      <c r="B4437" t="s">
        <v>285</v>
      </c>
      <c r="C4437" t="s">
        <v>48</v>
      </c>
      <c r="D4437">
        <v>7</v>
      </c>
      <c r="E4437" s="1">
        <v>40645.753472222219</v>
      </c>
      <c r="F4437">
        <v>0.85</v>
      </c>
      <c r="G4437">
        <v>14308</v>
      </c>
      <c r="H4437" t="s">
        <v>10</v>
      </c>
      <c r="I4437" t="str">
        <f>IF(AND(LEFT(OnlineRetail[[#This Row],[InvoiceNo]],1)&lt;&gt;"C",OnlineRetail[[#This Row],[CustomerID]]&lt;&gt;""),"Yes","No")</f>
        <v>Yes</v>
      </c>
      <c r="J4437" s="4">
        <f>EOMONTH(OnlineRetail[[#This Row],[InvoiceDate]],-1)+1</f>
        <v>40634</v>
      </c>
      <c r="K4437" s="6">
        <f>OnlineRetail[[#This Row],[Quantity]]*OnlineRetail[[#This Row],[UnitPrice]]</f>
        <v>5.95</v>
      </c>
      <c r="L4437" t="str">
        <f t="shared" si="69"/>
        <v>14308|Apr-2011</v>
      </c>
    </row>
    <row r="4438" spans="1:12">
      <c r="A4438">
        <v>537582</v>
      </c>
      <c r="B4438" t="s">
        <v>174</v>
      </c>
      <c r="C4438" t="s">
        <v>42</v>
      </c>
      <c r="D4438">
        <v>16</v>
      </c>
      <c r="E4438" s="1">
        <v>40645.756249999999</v>
      </c>
      <c r="F4438">
        <v>2.5499999999999998</v>
      </c>
      <c r="G4438">
        <v>13974</v>
      </c>
      <c r="H4438" t="s">
        <v>10</v>
      </c>
      <c r="I4438" t="str">
        <f>IF(AND(LEFT(OnlineRetail[[#This Row],[InvoiceNo]],1)&lt;&gt;"C",OnlineRetail[[#This Row],[CustomerID]]&lt;&gt;""),"Yes","No")</f>
        <v>Yes</v>
      </c>
      <c r="J4438" s="4">
        <f>EOMONTH(OnlineRetail[[#This Row],[InvoiceDate]],-1)+1</f>
        <v>40634</v>
      </c>
      <c r="K4438" s="6">
        <f>OnlineRetail[[#This Row],[Quantity]]*OnlineRetail[[#This Row],[UnitPrice]]</f>
        <v>40.799999999999997</v>
      </c>
      <c r="L4438" t="str">
        <f t="shared" si="69"/>
        <v>13974|Apr-2011</v>
      </c>
    </row>
    <row r="4439" spans="1:12">
      <c r="A4439">
        <v>547072</v>
      </c>
      <c r="B4439" t="s">
        <v>204</v>
      </c>
      <c r="C4439" t="s">
        <v>42</v>
      </c>
      <c r="D4439">
        <v>24</v>
      </c>
      <c r="E4439" s="1">
        <v>40645.761805555558</v>
      </c>
      <c r="F4439">
        <v>4.95</v>
      </c>
      <c r="G4439">
        <v>13504</v>
      </c>
      <c r="H4439" t="s">
        <v>10</v>
      </c>
      <c r="I4439" t="str">
        <f>IF(AND(LEFT(OnlineRetail[[#This Row],[InvoiceNo]],1)&lt;&gt;"C",OnlineRetail[[#This Row],[CustomerID]]&lt;&gt;""),"Yes","No")</f>
        <v>Yes</v>
      </c>
      <c r="J4439" s="4">
        <f>EOMONTH(OnlineRetail[[#This Row],[InvoiceDate]],-1)+1</f>
        <v>40634</v>
      </c>
      <c r="K4439" s="6">
        <f>OnlineRetail[[#This Row],[Quantity]]*OnlineRetail[[#This Row],[UnitPrice]]</f>
        <v>118.80000000000001</v>
      </c>
      <c r="L4439" t="str">
        <f t="shared" si="69"/>
        <v>13504|Apr-2011</v>
      </c>
    </row>
    <row r="4440" spans="1:12">
      <c r="A4440">
        <v>545093</v>
      </c>
      <c r="B4440" t="s">
        <v>81</v>
      </c>
      <c r="C4440" t="s">
        <v>53</v>
      </c>
      <c r="D4440">
        <v>21</v>
      </c>
      <c r="E4440" s="1">
        <v>40645.770138888889</v>
      </c>
      <c r="F4440">
        <v>0.85</v>
      </c>
      <c r="G4440">
        <v>12911</v>
      </c>
      <c r="H4440" t="s">
        <v>10</v>
      </c>
      <c r="I4440" t="str">
        <f>IF(AND(LEFT(OnlineRetail[[#This Row],[InvoiceNo]],1)&lt;&gt;"C",OnlineRetail[[#This Row],[CustomerID]]&lt;&gt;""),"Yes","No")</f>
        <v>Yes</v>
      </c>
      <c r="J4440" s="4">
        <f>EOMONTH(OnlineRetail[[#This Row],[InvoiceDate]],-1)+1</f>
        <v>40634</v>
      </c>
      <c r="K4440" s="6">
        <f>OnlineRetail[[#This Row],[Quantity]]*OnlineRetail[[#This Row],[UnitPrice]]</f>
        <v>17.849999999999998</v>
      </c>
      <c r="L4440" t="str">
        <f t="shared" si="69"/>
        <v>12911|Apr-2011</v>
      </c>
    </row>
    <row r="4441" spans="1:12">
      <c r="A4441">
        <v>548788</v>
      </c>
      <c r="B4441" t="s">
        <v>258</v>
      </c>
      <c r="C4441" t="s">
        <v>14</v>
      </c>
      <c r="D4441">
        <v>3</v>
      </c>
      <c r="E4441" s="1">
        <v>40645.771527777782</v>
      </c>
      <c r="F4441">
        <v>3.39</v>
      </c>
      <c r="G4441">
        <v>13697</v>
      </c>
      <c r="H4441" t="s">
        <v>10</v>
      </c>
      <c r="I4441" t="str">
        <f>IF(AND(LEFT(OnlineRetail[[#This Row],[InvoiceNo]],1)&lt;&gt;"C",OnlineRetail[[#This Row],[CustomerID]]&lt;&gt;""),"Yes","No")</f>
        <v>Yes</v>
      </c>
      <c r="J4441" s="4">
        <f>EOMONTH(OnlineRetail[[#This Row],[InvoiceDate]],-1)+1</f>
        <v>40634</v>
      </c>
      <c r="K4441" s="6">
        <f>OnlineRetail[[#This Row],[Quantity]]*OnlineRetail[[#This Row],[UnitPrice]]</f>
        <v>10.17</v>
      </c>
      <c r="L4441" t="str">
        <f t="shared" si="69"/>
        <v>13697|Apr-2011</v>
      </c>
    </row>
    <row r="4442" spans="1:12">
      <c r="A4442">
        <v>547071</v>
      </c>
      <c r="B4442" t="s">
        <v>57</v>
      </c>
      <c r="C4442" t="s">
        <v>12</v>
      </c>
      <c r="D4442">
        <v>9</v>
      </c>
      <c r="E4442" s="1">
        <v>40645.772916666669</v>
      </c>
      <c r="F4442">
        <v>9.9499999999999993</v>
      </c>
      <c r="G4442">
        <v>13535</v>
      </c>
      <c r="H4442" t="s">
        <v>10</v>
      </c>
      <c r="I4442" t="str">
        <f>IF(AND(LEFT(OnlineRetail[[#This Row],[InvoiceNo]],1)&lt;&gt;"C",OnlineRetail[[#This Row],[CustomerID]]&lt;&gt;""),"Yes","No")</f>
        <v>Yes</v>
      </c>
      <c r="J4442" s="4">
        <f>EOMONTH(OnlineRetail[[#This Row],[InvoiceDate]],-1)+1</f>
        <v>40634</v>
      </c>
      <c r="K4442" s="6">
        <f>OnlineRetail[[#This Row],[Quantity]]*OnlineRetail[[#This Row],[UnitPrice]]</f>
        <v>89.55</v>
      </c>
      <c r="L4442" t="str">
        <f t="shared" si="69"/>
        <v>13535|Apr-2011</v>
      </c>
    </row>
    <row r="4443" spans="1:12">
      <c r="A4443">
        <v>545503</v>
      </c>
      <c r="B4443" t="s">
        <v>267</v>
      </c>
      <c r="C4443" t="s">
        <v>14</v>
      </c>
      <c r="D4443">
        <v>21</v>
      </c>
      <c r="E4443" s="1">
        <v>40645.777083333327</v>
      </c>
      <c r="F4443">
        <v>9.9499999999999993</v>
      </c>
      <c r="G4443">
        <v>13144</v>
      </c>
      <c r="H4443" t="s">
        <v>10</v>
      </c>
      <c r="I4443" t="str">
        <f>IF(AND(LEFT(OnlineRetail[[#This Row],[InvoiceNo]],1)&lt;&gt;"C",OnlineRetail[[#This Row],[CustomerID]]&lt;&gt;""),"Yes","No")</f>
        <v>Yes</v>
      </c>
      <c r="J4443" s="4">
        <f>EOMONTH(OnlineRetail[[#This Row],[InvoiceDate]],-1)+1</f>
        <v>40634</v>
      </c>
      <c r="K4443" s="6">
        <f>OnlineRetail[[#This Row],[Quantity]]*OnlineRetail[[#This Row],[UnitPrice]]</f>
        <v>208.95</v>
      </c>
      <c r="L4443" t="str">
        <f t="shared" si="69"/>
        <v>13144|Apr-2011</v>
      </c>
    </row>
    <row r="4444" spans="1:12">
      <c r="A4444">
        <v>551651</v>
      </c>
      <c r="B4444" t="s">
        <v>74</v>
      </c>
      <c r="C4444" t="s">
        <v>62</v>
      </c>
      <c r="D4444">
        <v>10</v>
      </c>
      <c r="E4444" s="1">
        <v>40645.779166666667</v>
      </c>
      <c r="F4444">
        <v>0.85</v>
      </c>
      <c r="G4444">
        <v>12795</v>
      </c>
      <c r="H4444" t="s">
        <v>10</v>
      </c>
      <c r="I4444" t="str">
        <f>IF(AND(LEFT(OnlineRetail[[#This Row],[InvoiceNo]],1)&lt;&gt;"C",OnlineRetail[[#This Row],[CustomerID]]&lt;&gt;""),"Yes","No")</f>
        <v>Yes</v>
      </c>
      <c r="J4444" s="4">
        <f>EOMONTH(OnlineRetail[[#This Row],[InvoiceDate]],-1)+1</f>
        <v>40634</v>
      </c>
      <c r="K4444" s="6">
        <f>OnlineRetail[[#This Row],[Quantity]]*OnlineRetail[[#This Row],[UnitPrice]]</f>
        <v>8.5</v>
      </c>
      <c r="L4444" t="str">
        <f t="shared" si="69"/>
        <v>12795|Apr-2011</v>
      </c>
    </row>
    <row r="4445" spans="1:12">
      <c r="A4445">
        <v>554504</v>
      </c>
      <c r="B4445" t="s">
        <v>273</v>
      </c>
      <c r="C4445" t="s">
        <v>19</v>
      </c>
      <c r="D4445">
        <v>22</v>
      </c>
      <c r="E4445" s="1">
        <v>40645.799305555563</v>
      </c>
      <c r="F4445">
        <v>2.5499999999999998</v>
      </c>
      <c r="G4445">
        <v>14195</v>
      </c>
      <c r="H4445" t="s">
        <v>10</v>
      </c>
      <c r="I4445" t="str">
        <f>IF(AND(LEFT(OnlineRetail[[#This Row],[InvoiceNo]],1)&lt;&gt;"C",OnlineRetail[[#This Row],[CustomerID]]&lt;&gt;""),"Yes","No")</f>
        <v>Yes</v>
      </c>
      <c r="J4445" s="4">
        <f>EOMONTH(OnlineRetail[[#This Row],[InvoiceDate]],-1)+1</f>
        <v>40634</v>
      </c>
      <c r="K4445" s="6">
        <f>OnlineRetail[[#This Row],[Quantity]]*OnlineRetail[[#This Row],[UnitPrice]]</f>
        <v>56.099999999999994</v>
      </c>
      <c r="L4445" t="str">
        <f t="shared" si="69"/>
        <v>14195|Apr-2011</v>
      </c>
    </row>
    <row r="4446" spans="1:12">
      <c r="A4446">
        <v>549313</v>
      </c>
      <c r="B4446" t="s">
        <v>262</v>
      </c>
      <c r="C4446" t="s">
        <v>48</v>
      </c>
      <c r="D4446">
        <v>7</v>
      </c>
      <c r="E4446" s="1">
        <v>40645.821527777778</v>
      </c>
      <c r="F4446">
        <v>2.5499999999999998</v>
      </c>
      <c r="G4446">
        <v>12787</v>
      </c>
      <c r="H4446" t="s">
        <v>10</v>
      </c>
      <c r="I4446" t="str">
        <f>IF(AND(LEFT(OnlineRetail[[#This Row],[InvoiceNo]],1)&lt;&gt;"C",OnlineRetail[[#This Row],[CustomerID]]&lt;&gt;""),"Yes","No")</f>
        <v>Yes</v>
      </c>
      <c r="J4446" s="4">
        <f>EOMONTH(OnlineRetail[[#This Row],[InvoiceDate]],-1)+1</f>
        <v>40634</v>
      </c>
      <c r="K4446" s="6">
        <f>OnlineRetail[[#This Row],[Quantity]]*OnlineRetail[[#This Row],[UnitPrice]]</f>
        <v>17.849999999999998</v>
      </c>
      <c r="L4446" t="str">
        <f t="shared" si="69"/>
        <v>12787|Apr-2011</v>
      </c>
    </row>
    <row r="4447" spans="1:12">
      <c r="A4447">
        <v>544237</v>
      </c>
      <c r="B4447" t="s">
        <v>210</v>
      </c>
      <c r="C4447" t="s">
        <v>24</v>
      </c>
      <c r="D4447">
        <v>21</v>
      </c>
      <c r="E4447" s="1">
        <v>40645.829861111109</v>
      </c>
      <c r="F4447">
        <v>0.85</v>
      </c>
      <c r="G4447">
        <v>13350</v>
      </c>
      <c r="H4447" t="s">
        <v>10</v>
      </c>
      <c r="I4447" t="str">
        <f>IF(AND(LEFT(OnlineRetail[[#This Row],[InvoiceNo]],1)&lt;&gt;"C",OnlineRetail[[#This Row],[CustomerID]]&lt;&gt;""),"Yes","No")</f>
        <v>Yes</v>
      </c>
      <c r="J4447" s="4">
        <f>EOMONTH(OnlineRetail[[#This Row],[InvoiceDate]],-1)+1</f>
        <v>40634</v>
      </c>
      <c r="K4447" s="6">
        <f>OnlineRetail[[#This Row],[Quantity]]*OnlineRetail[[#This Row],[UnitPrice]]</f>
        <v>17.849999999999998</v>
      </c>
      <c r="L4447" t="str">
        <f t="shared" si="69"/>
        <v>13350|Apr-2011</v>
      </c>
    </row>
    <row r="4448" spans="1:12">
      <c r="A4448">
        <v>542226</v>
      </c>
      <c r="B4448" t="s">
        <v>187</v>
      </c>
      <c r="C4448" t="s">
        <v>19</v>
      </c>
      <c r="D4448">
        <v>2</v>
      </c>
      <c r="E4448" s="1">
        <v>40645.829861111109</v>
      </c>
      <c r="F4448">
        <v>0.85</v>
      </c>
      <c r="G4448">
        <v>13106</v>
      </c>
      <c r="H4448" t="s">
        <v>10</v>
      </c>
      <c r="I4448" t="str">
        <f>IF(AND(LEFT(OnlineRetail[[#This Row],[InvoiceNo]],1)&lt;&gt;"C",OnlineRetail[[#This Row],[CustomerID]]&lt;&gt;""),"Yes","No")</f>
        <v>Yes</v>
      </c>
      <c r="J4448" s="4">
        <f>EOMONTH(OnlineRetail[[#This Row],[InvoiceDate]],-1)+1</f>
        <v>40634</v>
      </c>
      <c r="K4448" s="6">
        <f>OnlineRetail[[#This Row],[Quantity]]*OnlineRetail[[#This Row],[UnitPrice]]</f>
        <v>1.7</v>
      </c>
      <c r="L4448" t="str">
        <f t="shared" si="69"/>
        <v>13106|Apr-2011</v>
      </c>
    </row>
    <row r="4449" spans="1:12">
      <c r="A4449">
        <v>555556</v>
      </c>
      <c r="B4449" t="s">
        <v>109</v>
      </c>
      <c r="C4449" t="s">
        <v>46</v>
      </c>
      <c r="D4449">
        <v>11</v>
      </c>
      <c r="E4449" s="1">
        <v>40646.342361111107</v>
      </c>
      <c r="F4449">
        <v>0.85</v>
      </c>
      <c r="G4449">
        <v>13535</v>
      </c>
      <c r="H4449" t="s">
        <v>17</v>
      </c>
      <c r="I4449" t="str">
        <f>IF(AND(LEFT(OnlineRetail[[#This Row],[InvoiceNo]],1)&lt;&gt;"C",OnlineRetail[[#This Row],[CustomerID]]&lt;&gt;""),"Yes","No")</f>
        <v>Yes</v>
      </c>
      <c r="J4449" s="4">
        <f>EOMONTH(OnlineRetail[[#This Row],[InvoiceDate]],-1)+1</f>
        <v>40634</v>
      </c>
      <c r="K4449" s="6">
        <f>OnlineRetail[[#This Row],[Quantity]]*OnlineRetail[[#This Row],[UnitPrice]]</f>
        <v>9.35</v>
      </c>
      <c r="L4449" t="str">
        <f t="shared" si="69"/>
        <v>13535|Apr-2011</v>
      </c>
    </row>
    <row r="4450" spans="1:12">
      <c r="A4450">
        <v>554977</v>
      </c>
      <c r="B4450" t="s">
        <v>273</v>
      </c>
      <c r="C4450" t="s">
        <v>33</v>
      </c>
      <c r="D4450">
        <v>17</v>
      </c>
      <c r="E4450" s="1">
        <v>40646.34375</v>
      </c>
      <c r="F4450">
        <v>2.1</v>
      </c>
      <c r="G4450">
        <v>12563</v>
      </c>
      <c r="H4450" t="s">
        <v>10</v>
      </c>
      <c r="I4450" t="str">
        <f>IF(AND(LEFT(OnlineRetail[[#This Row],[InvoiceNo]],1)&lt;&gt;"C",OnlineRetail[[#This Row],[CustomerID]]&lt;&gt;""),"Yes","No")</f>
        <v>Yes</v>
      </c>
      <c r="J4450" s="4">
        <f>EOMONTH(OnlineRetail[[#This Row],[InvoiceDate]],-1)+1</f>
        <v>40634</v>
      </c>
      <c r="K4450" s="6">
        <f>OnlineRetail[[#This Row],[Quantity]]*OnlineRetail[[#This Row],[UnitPrice]]</f>
        <v>35.700000000000003</v>
      </c>
      <c r="L4450" t="str">
        <f t="shared" si="69"/>
        <v>12563|Apr-2011</v>
      </c>
    </row>
    <row r="4451" spans="1:12">
      <c r="A4451">
        <v>545947</v>
      </c>
      <c r="B4451" t="s">
        <v>51</v>
      </c>
      <c r="C4451" t="s">
        <v>40</v>
      </c>
      <c r="D4451">
        <v>17</v>
      </c>
      <c r="E4451" s="1">
        <v>40646.367361111108</v>
      </c>
      <c r="F4451">
        <v>9.9499999999999993</v>
      </c>
      <c r="G4451">
        <v>12975</v>
      </c>
      <c r="H4451" t="s">
        <v>10</v>
      </c>
      <c r="I4451" t="str">
        <f>IF(AND(LEFT(OnlineRetail[[#This Row],[InvoiceNo]],1)&lt;&gt;"C",OnlineRetail[[#This Row],[CustomerID]]&lt;&gt;""),"Yes","No")</f>
        <v>Yes</v>
      </c>
      <c r="J4451" s="4">
        <f>EOMONTH(OnlineRetail[[#This Row],[InvoiceDate]],-1)+1</f>
        <v>40634</v>
      </c>
      <c r="K4451" s="6">
        <f>OnlineRetail[[#This Row],[Quantity]]*OnlineRetail[[#This Row],[UnitPrice]]</f>
        <v>169.14999999999998</v>
      </c>
      <c r="L4451" t="str">
        <f t="shared" si="69"/>
        <v>12975|Apr-2011</v>
      </c>
    </row>
    <row r="4452" spans="1:12">
      <c r="A4452">
        <v>550857</v>
      </c>
      <c r="B4452" t="s">
        <v>151</v>
      </c>
      <c r="C4452" t="s">
        <v>40</v>
      </c>
      <c r="D4452">
        <v>21</v>
      </c>
      <c r="E4452" s="1">
        <v>40646.376388888893</v>
      </c>
      <c r="F4452">
        <v>3.39</v>
      </c>
      <c r="G4452">
        <v>13683</v>
      </c>
      <c r="H4452" t="s">
        <v>36</v>
      </c>
      <c r="I4452" t="str">
        <f>IF(AND(LEFT(OnlineRetail[[#This Row],[InvoiceNo]],1)&lt;&gt;"C",OnlineRetail[[#This Row],[CustomerID]]&lt;&gt;""),"Yes","No")</f>
        <v>Yes</v>
      </c>
      <c r="J4452" s="4">
        <f>EOMONTH(OnlineRetail[[#This Row],[InvoiceDate]],-1)+1</f>
        <v>40634</v>
      </c>
      <c r="K4452" s="6">
        <f>OnlineRetail[[#This Row],[Quantity]]*OnlineRetail[[#This Row],[UnitPrice]]</f>
        <v>71.19</v>
      </c>
      <c r="L4452" t="str">
        <f t="shared" si="69"/>
        <v>13683|Apr-2011</v>
      </c>
    </row>
    <row r="4453" spans="1:12">
      <c r="A4453">
        <v>548644</v>
      </c>
      <c r="B4453" t="s">
        <v>229</v>
      </c>
      <c r="C4453" t="s">
        <v>24</v>
      </c>
      <c r="D4453">
        <v>6</v>
      </c>
      <c r="E4453" s="1">
        <v>40646.379166666673</v>
      </c>
      <c r="F4453">
        <v>2.1</v>
      </c>
      <c r="G4453">
        <v>13469</v>
      </c>
      <c r="H4453" t="s">
        <v>10</v>
      </c>
      <c r="I4453" t="str">
        <f>IF(AND(LEFT(OnlineRetail[[#This Row],[InvoiceNo]],1)&lt;&gt;"C",OnlineRetail[[#This Row],[CustomerID]]&lt;&gt;""),"Yes","No")</f>
        <v>Yes</v>
      </c>
      <c r="J4453" s="4">
        <f>EOMONTH(OnlineRetail[[#This Row],[InvoiceDate]],-1)+1</f>
        <v>40634</v>
      </c>
      <c r="K4453" s="6">
        <f>OnlineRetail[[#This Row],[Quantity]]*OnlineRetail[[#This Row],[UnitPrice]]</f>
        <v>12.600000000000001</v>
      </c>
      <c r="L4453" t="str">
        <f t="shared" si="69"/>
        <v>13469|Apr-2011</v>
      </c>
    </row>
    <row r="4454" spans="1:12">
      <c r="A4454">
        <v>552304</v>
      </c>
      <c r="B4454" t="s">
        <v>144</v>
      </c>
      <c r="C4454" t="s">
        <v>50</v>
      </c>
      <c r="D4454">
        <v>7</v>
      </c>
      <c r="E4454" s="1">
        <v>40646.381249999999</v>
      </c>
      <c r="F4454">
        <v>5.95</v>
      </c>
      <c r="G4454">
        <v>13392</v>
      </c>
      <c r="H4454" t="s">
        <v>70</v>
      </c>
      <c r="I4454" t="str">
        <f>IF(AND(LEFT(OnlineRetail[[#This Row],[InvoiceNo]],1)&lt;&gt;"C",OnlineRetail[[#This Row],[CustomerID]]&lt;&gt;""),"Yes","No")</f>
        <v>Yes</v>
      </c>
      <c r="J4454" s="4">
        <f>EOMONTH(OnlineRetail[[#This Row],[InvoiceDate]],-1)+1</f>
        <v>40634</v>
      </c>
      <c r="K4454" s="6">
        <f>OnlineRetail[[#This Row],[Quantity]]*OnlineRetail[[#This Row],[UnitPrice]]</f>
        <v>41.65</v>
      </c>
      <c r="L4454" t="str">
        <f t="shared" si="69"/>
        <v>13392|Apr-2011</v>
      </c>
    </row>
    <row r="4455" spans="1:12">
      <c r="A4455">
        <v>553568</v>
      </c>
      <c r="B4455" t="s">
        <v>192</v>
      </c>
      <c r="C4455" t="s">
        <v>83</v>
      </c>
      <c r="D4455">
        <v>4</v>
      </c>
      <c r="E4455" s="1">
        <v>40646.392361111109</v>
      </c>
      <c r="F4455">
        <v>4.95</v>
      </c>
      <c r="G4455">
        <v>12737</v>
      </c>
      <c r="H4455" t="s">
        <v>10</v>
      </c>
      <c r="I4455" t="str">
        <f>IF(AND(LEFT(OnlineRetail[[#This Row],[InvoiceNo]],1)&lt;&gt;"C",OnlineRetail[[#This Row],[CustomerID]]&lt;&gt;""),"Yes","No")</f>
        <v>Yes</v>
      </c>
      <c r="J4455" s="4">
        <f>EOMONTH(OnlineRetail[[#This Row],[InvoiceDate]],-1)+1</f>
        <v>40634</v>
      </c>
      <c r="K4455" s="6">
        <f>OnlineRetail[[#This Row],[Quantity]]*OnlineRetail[[#This Row],[UnitPrice]]</f>
        <v>19.8</v>
      </c>
      <c r="L4455" t="str">
        <f t="shared" si="69"/>
        <v>12737|Apr-2011</v>
      </c>
    </row>
    <row r="4456" spans="1:12">
      <c r="A4456">
        <v>542416</v>
      </c>
      <c r="B4456" t="s">
        <v>71</v>
      </c>
      <c r="C4456" t="s">
        <v>24</v>
      </c>
      <c r="D4456">
        <v>13</v>
      </c>
      <c r="E4456" s="1">
        <v>40646.395833333343</v>
      </c>
      <c r="F4456">
        <v>0.85</v>
      </c>
      <c r="G4456">
        <v>12413</v>
      </c>
      <c r="H4456" t="s">
        <v>10</v>
      </c>
      <c r="I4456" t="str">
        <f>IF(AND(LEFT(OnlineRetail[[#This Row],[InvoiceNo]],1)&lt;&gt;"C",OnlineRetail[[#This Row],[CustomerID]]&lt;&gt;""),"Yes","No")</f>
        <v>Yes</v>
      </c>
      <c r="J4456" s="4">
        <f>EOMONTH(OnlineRetail[[#This Row],[InvoiceDate]],-1)+1</f>
        <v>40634</v>
      </c>
      <c r="K4456" s="6">
        <f>OnlineRetail[[#This Row],[Quantity]]*OnlineRetail[[#This Row],[UnitPrice]]</f>
        <v>11.049999999999999</v>
      </c>
      <c r="L4456" t="str">
        <f t="shared" si="69"/>
        <v>12413|Apr-2011</v>
      </c>
    </row>
    <row r="4457" spans="1:12">
      <c r="A4457">
        <v>551383</v>
      </c>
      <c r="B4457" t="s">
        <v>80</v>
      </c>
      <c r="C4457" t="s">
        <v>21</v>
      </c>
      <c r="D4457">
        <v>11</v>
      </c>
      <c r="E4457" s="1">
        <v>40646.399305555547</v>
      </c>
      <c r="F4457">
        <v>7.95</v>
      </c>
      <c r="G4457">
        <v>13258</v>
      </c>
      <c r="H4457" t="s">
        <v>10</v>
      </c>
      <c r="I4457" t="str">
        <f>IF(AND(LEFT(OnlineRetail[[#This Row],[InvoiceNo]],1)&lt;&gt;"C",OnlineRetail[[#This Row],[CustomerID]]&lt;&gt;""),"Yes","No")</f>
        <v>Yes</v>
      </c>
      <c r="J4457" s="4">
        <f>EOMONTH(OnlineRetail[[#This Row],[InvoiceDate]],-1)+1</f>
        <v>40634</v>
      </c>
      <c r="K4457" s="6">
        <f>OnlineRetail[[#This Row],[Quantity]]*OnlineRetail[[#This Row],[UnitPrice]]</f>
        <v>87.45</v>
      </c>
      <c r="L4457" t="str">
        <f t="shared" si="69"/>
        <v>13258|Apr-2011</v>
      </c>
    </row>
    <row r="4458" spans="1:12">
      <c r="A4458">
        <v>551324</v>
      </c>
      <c r="B4458" t="s">
        <v>38</v>
      </c>
      <c r="C4458" t="s">
        <v>53</v>
      </c>
      <c r="D4458">
        <v>6</v>
      </c>
      <c r="E4458" s="1">
        <v>40646.400000000001</v>
      </c>
      <c r="F4458">
        <v>7.95</v>
      </c>
      <c r="G4458">
        <v>12871</v>
      </c>
      <c r="H4458" t="s">
        <v>10</v>
      </c>
      <c r="I4458" t="str">
        <f>IF(AND(LEFT(OnlineRetail[[#This Row],[InvoiceNo]],1)&lt;&gt;"C",OnlineRetail[[#This Row],[CustomerID]]&lt;&gt;""),"Yes","No")</f>
        <v>Yes</v>
      </c>
      <c r="J4458" s="4">
        <f>EOMONTH(OnlineRetail[[#This Row],[InvoiceDate]],-1)+1</f>
        <v>40634</v>
      </c>
      <c r="K4458" s="6">
        <f>OnlineRetail[[#This Row],[Quantity]]*OnlineRetail[[#This Row],[UnitPrice]]</f>
        <v>47.7</v>
      </c>
      <c r="L4458" t="str">
        <f t="shared" si="69"/>
        <v>12871|Apr-2011</v>
      </c>
    </row>
    <row r="4459" spans="1:12">
      <c r="A4459">
        <v>538156</v>
      </c>
      <c r="B4459" t="s">
        <v>32</v>
      </c>
      <c r="C4459" t="s">
        <v>21</v>
      </c>
      <c r="D4459">
        <v>13</v>
      </c>
      <c r="E4459" s="1">
        <v>40646.408333333333</v>
      </c>
      <c r="F4459">
        <v>1.25</v>
      </c>
      <c r="G4459">
        <v>13408</v>
      </c>
      <c r="H4459" t="s">
        <v>10</v>
      </c>
      <c r="I4459" t="str">
        <f>IF(AND(LEFT(OnlineRetail[[#This Row],[InvoiceNo]],1)&lt;&gt;"C",OnlineRetail[[#This Row],[CustomerID]]&lt;&gt;""),"Yes","No")</f>
        <v>Yes</v>
      </c>
      <c r="J4459" s="4">
        <f>EOMONTH(OnlineRetail[[#This Row],[InvoiceDate]],-1)+1</f>
        <v>40634</v>
      </c>
      <c r="K4459" s="6">
        <f>OnlineRetail[[#This Row],[Quantity]]*OnlineRetail[[#This Row],[UnitPrice]]</f>
        <v>16.25</v>
      </c>
      <c r="L4459" t="str">
        <f t="shared" si="69"/>
        <v>13408|Apr-2011</v>
      </c>
    </row>
    <row r="4460" spans="1:12">
      <c r="A4460">
        <v>543455</v>
      </c>
      <c r="B4460" t="s">
        <v>47</v>
      </c>
      <c r="C4460" t="s">
        <v>16</v>
      </c>
      <c r="D4460">
        <v>8</v>
      </c>
      <c r="E4460" s="1">
        <v>40646.414583333331</v>
      </c>
      <c r="F4460">
        <v>1.65</v>
      </c>
      <c r="G4460">
        <v>13594</v>
      </c>
      <c r="H4460" t="s">
        <v>10</v>
      </c>
      <c r="I4460" t="str">
        <f>IF(AND(LEFT(OnlineRetail[[#This Row],[InvoiceNo]],1)&lt;&gt;"C",OnlineRetail[[#This Row],[CustomerID]]&lt;&gt;""),"Yes","No")</f>
        <v>Yes</v>
      </c>
      <c r="J4460" s="4">
        <f>EOMONTH(OnlineRetail[[#This Row],[InvoiceDate]],-1)+1</f>
        <v>40634</v>
      </c>
      <c r="K4460" s="6">
        <f>OnlineRetail[[#This Row],[Quantity]]*OnlineRetail[[#This Row],[UnitPrice]]</f>
        <v>13.2</v>
      </c>
      <c r="L4460" t="str">
        <f t="shared" si="69"/>
        <v>13594|Apr-2011</v>
      </c>
    </row>
    <row r="4461" spans="1:12">
      <c r="A4461">
        <v>546603</v>
      </c>
      <c r="B4461" t="s">
        <v>139</v>
      </c>
      <c r="C4461" t="s">
        <v>12</v>
      </c>
      <c r="D4461">
        <v>11</v>
      </c>
      <c r="E4461" s="1">
        <v>40646.415277777778</v>
      </c>
      <c r="F4461">
        <v>4.25</v>
      </c>
      <c r="G4461">
        <v>13278</v>
      </c>
      <c r="H4461" t="s">
        <v>10</v>
      </c>
      <c r="I4461" t="str">
        <f>IF(AND(LEFT(OnlineRetail[[#This Row],[InvoiceNo]],1)&lt;&gt;"C",OnlineRetail[[#This Row],[CustomerID]]&lt;&gt;""),"Yes","No")</f>
        <v>Yes</v>
      </c>
      <c r="J4461" s="4">
        <f>EOMONTH(OnlineRetail[[#This Row],[InvoiceDate]],-1)+1</f>
        <v>40634</v>
      </c>
      <c r="K4461" s="6">
        <f>OnlineRetail[[#This Row],[Quantity]]*OnlineRetail[[#This Row],[UnitPrice]]</f>
        <v>46.75</v>
      </c>
      <c r="L4461" t="str">
        <f t="shared" si="69"/>
        <v>13278|Apr-2011</v>
      </c>
    </row>
    <row r="4462" spans="1:12">
      <c r="A4462">
        <v>556023</v>
      </c>
      <c r="B4462" t="s">
        <v>209</v>
      </c>
      <c r="C4462" t="s">
        <v>12</v>
      </c>
      <c r="D4462">
        <v>11</v>
      </c>
      <c r="E4462" s="1">
        <v>40646.415972222218</v>
      </c>
      <c r="F4462">
        <v>2.1</v>
      </c>
      <c r="G4462">
        <v>14064</v>
      </c>
      <c r="H4462" t="s">
        <v>10</v>
      </c>
      <c r="I4462" t="str">
        <f>IF(AND(LEFT(OnlineRetail[[#This Row],[InvoiceNo]],1)&lt;&gt;"C",OnlineRetail[[#This Row],[CustomerID]]&lt;&gt;""),"Yes","No")</f>
        <v>Yes</v>
      </c>
      <c r="J4462" s="4">
        <f>EOMONTH(OnlineRetail[[#This Row],[InvoiceDate]],-1)+1</f>
        <v>40634</v>
      </c>
      <c r="K4462" s="6">
        <f>OnlineRetail[[#This Row],[Quantity]]*OnlineRetail[[#This Row],[UnitPrice]]</f>
        <v>23.1</v>
      </c>
      <c r="L4462" t="str">
        <f t="shared" si="69"/>
        <v>14064|Apr-2011</v>
      </c>
    </row>
    <row r="4463" spans="1:12">
      <c r="A4463">
        <v>546461</v>
      </c>
      <c r="B4463" t="s">
        <v>68</v>
      </c>
      <c r="C4463" t="s">
        <v>50</v>
      </c>
      <c r="D4463">
        <v>3</v>
      </c>
      <c r="E4463" s="1">
        <v>40646.42291666667</v>
      </c>
      <c r="F4463">
        <v>2.5499999999999998</v>
      </c>
      <c r="G4463">
        <v>12982</v>
      </c>
      <c r="H4463" t="s">
        <v>10</v>
      </c>
      <c r="I4463" t="str">
        <f>IF(AND(LEFT(OnlineRetail[[#This Row],[InvoiceNo]],1)&lt;&gt;"C",OnlineRetail[[#This Row],[CustomerID]]&lt;&gt;""),"Yes","No")</f>
        <v>Yes</v>
      </c>
      <c r="J4463" s="4">
        <f>EOMONTH(OnlineRetail[[#This Row],[InvoiceDate]],-1)+1</f>
        <v>40634</v>
      </c>
      <c r="K4463" s="6">
        <f>OnlineRetail[[#This Row],[Quantity]]*OnlineRetail[[#This Row],[UnitPrice]]</f>
        <v>7.6499999999999995</v>
      </c>
      <c r="L4463" t="str">
        <f t="shared" si="69"/>
        <v>12982|Apr-2011</v>
      </c>
    </row>
    <row r="4464" spans="1:12">
      <c r="A4464">
        <v>539047</v>
      </c>
      <c r="B4464" t="s">
        <v>95</v>
      </c>
      <c r="C4464" t="s">
        <v>46</v>
      </c>
      <c r="D4464">
        <v>11</v>
      </c>
      <c r="E4464" s="1">
        <v>40646.424305555563</v>
      </c>
      <c r="F4464">
        <v>2.5499999999999998</v>
      </c>
      <c r="G4464">
        <v>13243</v>
      </c>
      <c r="H4464" t="s">
        <v>10</v>
      </c>
      <c r="I4464" t="str">
        <f>IF(AND(LEFT(OnlineRetail[[#This Row],[InvoiceNo]],1)&lt;&gt;"C",OnlineRetail[[#This Row],[CustomerID]]&lt;&gt;""),"Yes","No")</f>
        <v>Yes</v>
      </c>
      <c r="J4464" s="4">
        <f>EOMONTH(OnlineRetail[[#This Row],[InvoiceDate]],-1)+1</f>
        <v>40634</v>
      </c>
      <c r="K4464" s="6">
        <f>OnlineRetail[[#This Row],[Quantity]]*OnlineRetail[[#This Row],[UnitPrice]]</f>
        <v>28.049999999999997</v>
      </c>
      <c r="L4464" t="str">
        <f t="shared" si="69"/>
        <v>13243|Apr-2011</v>
      </c>
    </row>
    <row r="4465" spans="1:12">
      <c r="A4465">
        <v>546504</v>
      </c>
      <c r="B4465" t="s">
        <v>86</v>
      </c>
      <c r="C4465" t="s">
        <v>16</v>
      </c>
      <c r="D4465">
        <v>4</v>
      </c>
      <c r="E4465" s="1">
        <v>40646.433333333327</v>
      </c>
      <c r="F4465">
        <v>4.95</v>
      </c>
      <c r="G4465">
        <v>14063</v>
      </c>
      <c r="H4465" t="s">
        <v>10</v>
      </c>
      <c r="I4465" t="str">
        <f>IF(AND(LEFT(OnlineRetail[[#This Row],[InvoiceNo]],1)&lt;&gt;"C",OnlineRetail[[#This Row],[CustomerID]]&lt;&gt;""),"Yes","No")</f>
        <v>Yes</v>
      </c>
      <c r="J4465" s="4">
        <f>EOMONTH(OnlineRetail[[#This Row],[InvoiceDate]],-1)+1</f>
        <v>40634</v>
      </c>
      <c r="K4465" s="6">
        <f>OnlineRetail[[#This Row],[Quantity]]*OnlineRetail[[#This Row],[UnitPrice]]</f>
        <v>19.8</v>
      </c>
      <c r="L4465" t="str">
        <f t="shared" si="69"/>
        <v>14063|Apr-2011</v>
      </c>
    </row>
    <row r="4466" spans="1:12">
      <c r="A4466">
        <v>555331</v>
      </c>
      <c r="B4466" t="s">
        <v>175</v>
      </c>
      <c r="C4466" t="s">
        <v>53</v>
      </c>
      <c r="D4466">
        <v>16</v>
      </c>
      <c r="E4466" s="1">
        <v>40646.443749999999</v>
      </c>
      <c r="F4466">
        <v>9.9499999999999993</v>
      </c>
      <c r="G4466">
        <v>13755</v>
      </c>
      <c r="H4466" t="s">
        <v>22</v>
      </c>
      <c r="I4466" t="str">
        <f>IF(AND(LEFT(OnlineRetail[[#This Row],[InvoiceNo]],1)&lt;&gt;"C",OnlineRetail[[#This Row],[CustomerID]]&lt;&gt;""),"Yes","No")</f>
        <v>Yes</v>
      </c>
      <c r="J4466" s="4">
        <f>EOMONTH(OnlineRetail[[#This Row],[InvoiceDate]],-1)+1</f>
        <v>40634</v>
      </c>
      <c r="K4466" s="6">
        <f>OnlineRetail[[#This Row],[Quantity]]*OnlineRetail[[#This Row],[UnitPrice]]</f>
        <v>159.19999999999999</v>
      </c>
      <c r="L4466" t="str">
        <f t="shared" si="69"/>
        <v>13755|Apr-2011</v>
      </c>
    </row>
    <row r="4467" spans="1:12">
      <c r="A4467">
        <v>549679</v>
      </c>
      <c r="B4467" t="s">
        <v>185</v>
      </c>
      <c r="C4467" t="s">
        <v>50</v>
      </c>
      <c r="D4467">
        <v>16</v>
      </c>
      <c r="E4467" s="1">
        <v>40646.445833333331</v>
      </c>
      <c r="F4467">
        <v>9.9499999999999993</v>
      </c>
      <c r="G4467">
        <v>12593</v>
      </c>
      <c r="H4467" t="s">
        <v>10</v>
      </c>
      <c r="I4467" t="str">
        <f>IF(AND(LEFT(OnlineRetail[[#This Row],[InvoiceNo]],1)&lt;&gt;"C",OnlineRetail[[#This Row],[CustomerID]]&lt;&gt;""),"Yes","No")</f>
        <v>Yes</v>
      </c>
      <c r="J4467" s="4">
        <f>EOMONTH(OnlineRetail[[#This Row],[InvoiceDate]],-1)+1</f>
        <v>40634</v>
      </c>
      <c r="K4467" s="6">
        <f>OnlineRetail[[#This Row],[Quantity]]*OnlineRetail[[#This Row],[UnitPrice]]</f>
        <v>159.19999999999999</v>
      </c>
      <c r="L4467" t="str">
        <f t="shared" si="69"/>
        <v>12593|Apr-2011</v>
      </c>
    </row>
    <row r="4468" spans="1:12">
      <c r="A4468">
        <v>542125</v>
      </c>
      <c r="B4468" t="s">
        <v>292</v>
      </c>
      <c r="C4468" t="s">
        <v>21</v>
      </c>
      <c r="D4468">
        <v>4</v>
      </c>
      <c r="E4468" s="1">
        <v>40646.454861111109</v>
      </c>
      <c r="F4468">
        <v>1.65</v>
      </c>
      <c r="G4468">
        <v>13444</v>
      </c>
      <c r="H4468" t="s">
        <v>10</v>
      </c>
      <c r="I4468" t="str">
        <f>IF(AND(LEFT(OnlineRetail[[#This Row],[InvoiceNo]],1)&lt;&gt;"C",OnlineRetail[[#This Row],[CustomerID]]&lt;&gt;""),"Yes","No")</f>
        <v>Yes</v>
      </c>
      <c r="J4468" s="4">
        <f>EOMONTH(OnlineRetail[[#This Row],[InvoiceDate]],-1)+1</f>
        <v>40634</v>
      </c>
      <c r="K4468" s="6">
        <f>OnlineRetail[[#This Row],[Quantity]]*OnlineRetail[[#This Row],[UnitPrice]]</f>
        <v>6.6</v>
      </c>
      <c r="L4468" t="str">
        <f t="shared" si="69"/>
        <v>13444|Apr-2011</v>
      </c>
    </row>
    <row r="4469" spans="1:12">
      <c r="A4469">
        <v>552017</v>
      </c>
      <c r="B4469" t="s">
        <v>204</v>
      </c>
      <c r="C4469" t="s">
        <v>21</v>
      </c>
      <c r="D4469">
        <v>13</v>
      </c>
      <c r="E4469" s="1">
        <v>40646.456944444442</v>
      </c>
      <c r="F4469">
        <v>0.85</v>
      </c>
      <c r="G4469">
        <v>13733</v>
      </c>
      <c r="H4469" t="s">
        <v>10</v>
      </c>
      <c r="I4469" t="str">
        <f>IF(AND(LEFT(OnlineRetail[[#This Row],[InvoiceNo]],1)&lt;&gt;"C",OnlineRetail[[#This Row],[CustomerID]]&lt;&gt;""),"Yes","No")</f>
        <v>Yes</v>
      </c>
      <c r="J4469" s="4">
        <f>EOMONTH(OnlineRetail[[#This Row],[InvoiceDate]],-1)+1</f>
        <v>40634</v>
      </c>
      <c r="K4469" s="6">
        <f>OnlineRetail[[#This Row],[Quantity]]*OnlineRetail[[#This Row],[UnitPrice]]</f>
        <v>11.049999999999999</v>
      </c>
      <c r="L4469" t="str">
        <f t="shared" si="69"/>
        <v>13733|Apr-2011</v>
      </c>
    </row>
    <row r="4470" spans="1:12">
      <c r="A4470">
        <v>556175</v>
      </c>
      <c r="B4470" t="s">
        <v>270</v>
      </c>
      <c r="C4470" t="s">
        <v>21</v>
      </c>
      <c r="D4470">
        <v>11</v>
      </c>
      <c r="E4470" s="1">
        <v>40646.458333333343</v>
      </c>
      <c r="F4470">
        <v>1.65</v>
      </c>
      <c r="G4470">
        <v>13813</v>
      </c>
      <c r="H4470" t="s">
        <v>10</v>
      </c>
      <c r="I4470" t="str">
        <f>IF(AND(LEFT(OnlineRetail[[#This Row],[InvoiceNo]],1)&lt;&gt;"C",OnlineRetail[[#This Row],[CustomerID]]&lt;&gt;""),"Yes","No")</f>
        <v>Yes</v>
      </c>
      <c r="J4470" s="4">
        <f>EOMONTH(OnlineRetail[[#This Row],[InvoiceDate]],-1)+1</f>
        <v>40634</v>
      </c>
      <c r="K4470" s="6">
        <f>OnlineRetail[[#This Row],[Quantity]]*OnlineRetail[[#This Row],[UnitPrice]]</f>
        <v>18.149999999999999</v>
      </c>
      <c r="L4470" t="str">
        <f t="shared" si="69"/>
        <v>13813|Apr-2011</v>
      </c>
    </row>
    <row r="4471" spans="1:12">
      <c r="A4471">
        <v>554917</v>
      </c>
      <c r="B4471" t="s">
        <v>204</v>
      </c>
      <c r="C4471" t="s">
        <v>40</v>
      </c>
      <c r="D4471">
        <v>21</v>
      </c>
      <c r="E4471" s="1">
        <v>40646.467361111107</v>
      </c>
      <c r="F4471">
        <v>7.95</v>
      </c>
      <c r="G4471">
        <v>14040</v>
      </c>
      <c r="H4471" t="s">
        <v>36</v>
      </c>
      <c r="I4471" t="str">
        <f>IF(AND(LEFT(OnlineRetail[[#This Row],[InvoiceNo]],1)&lt;&gt;"C",OnlineRetail[[#This Row],[CustomerID]]&lt;&gt;""),"Yes","No")</f>
        <v>Yes</v>
      </c>
      <c r="J4471" s="4">
        <f>EOMONTH(OnlineRetail[[#This Row],[InvoiceDate]],-1)+1</f>
        <v>40634</v>
      </c>
      <c r="K4471" s="6">
        <f>OnlineRetail[[#This Row],[Quantity]]*OnlineRetail[[#This Row],[UnitPrice]]</f>
        <v>166.95000000000002</v>
      </c>
      <c r="L4471" t="str">
        <f t="shared" si="69"/>
        <v>14040|Apr-2011</v>
      </c>
    </row>
    <row r="4472" spans="1:12">
      <c r="A4472">
        <v>545683</v>
      </c>
      <c r="B4472" t="s">
        <v>63</v>
      </c>
      <c r="C4472" t="s">
        <v>27</v>
      </c>
      <c r="D4472">
        <v>1</v>
      </c>
      <c r="E4472" s="1">
        <v>40646.46875</v>
      </c>
      <c r="F4472">
        <v>7.95</v>
      </c>
      <c r="G4472">
        <v>13106</v>
      </c>
      <c r="H4472" t="s">
        <v>10</v>
      </c>
      <c r="I4472" t="str">
        <f>IF(AND(LEFT(OnlineRetail[[#This Row],[InvoiceNo]],1)&lt;&gt;"C",OnlineRetail[[#This Row],[CustomerID]]&lt;&gt;""),"Yes","No")</f>
        <v>Yes</v>
      </c>
      <c r="J4472" s="4">
        <f>EOMONTH(OnlineRetail[[#This Row],[InvoiceDate]],-1)+1</f>
        <v>40634</v>
      </c>
      <c r="K4472" s="6">
        <f>OnlineRetail[[#This Row],[Quantity]]*OnlineRetail[[#This Row],[UnitPrice]]</f>
        <v>7.95</v>
      </c>
      <c r="L4472" t="str">
        <f t="shared" si="69"/>
        <v>13106|Apr-2011</v>
      </c>
    </row>
    <row r="4473" spans="1:12">
      <c r="A4473">
        <v>545651</v>
      </c>
      <c r="B4473" t="s">
        <v>82</v>
      </c>
      <c r="C4473" t="s">
        <v>9</v>
      </c>
      <c r="D4473">
        <v>12</v>
      </c>
      <c r="E4473" s="1">
        <v>40646.469444444447</v>
      </c>
      <c r="F4473">
        <v>5.95</v>
      </c>
      <c r="G4473">
        <v>14282</v>
      </c>
      <c r="H4473" t="s">
        <v>10</v>
      </c>
      <c r="I4473" t="str">
        <f>IF(AND(LEFT(OnlineRetail[[#This Row],[InvoiceNo]],1)&lt;&gt;"C",OnlineRetail[[#This Row],[CustomerID]]&lt;&gt;""),"Yes","No")</f>
        <v>Yes</v>
      </c>
      <c r="J4473" s="4">
        <f>EOMONTH(OnlineRetail[[#This Row],[InvoiceDate]],-1)+1</f>
        <v>40634</v>
      </c>
      <c r="K4473" s="6">
        <f>OnlineRetail[[#This Row],[Quantity]]*OnlineRetail[[#This Row],[UnitPrice]]</f>
        <v>71.400000000000006</v>
      </c>
      <c r="L4473" t="str">
        <f t="shared" si="69"/>
        <v>14282|Apr-2011</v>
      </c>
    </row>
    <row r="4474" spans="1:12">
      <c r="A4474">
        <v>538887</v>
      </c>
      <c r="B4474" t="s">
        <v>236</v>
      </c>
      <c r="C4474" t="s">
        <v>62</v>
      </c>
      <c r="D4474">
        <v>12</v>
      </c>
      <c r="E4474" s="1">
        <v>40646.475694444453</v>
      </c>
      <c r="F4474">
        <v>4.95</v>
      </c>
      <c r="G4474">
        <v>13807</v>
      </c>
      <c r="H4474" t="s">
        <v>10</v>
      </c>
      <c r="I4474" t="str">
        <f>IF(AND(LEFT(OnlineRetail[[#This Row],[InvoiceNo]],1)&lt;&gt;"C",OnlineRetail[[#This Row],[CustomerID]]&lt;&gt;""),"Yes","No")</f>
        <v>Yes</v>
      </c>
      <c r="J4474" s="4">
        <f>EOMONTH(OnlineRetail[[#This Row],[InvoiceDate]],-1)+1</f>
        <v>40634</v>
      </c>
      <c r="K4474" s="6">
        <f>OnlineRetail[[#This Row],[Quantity]]*OnlineRetail[[#This Row],[UnitPrice]]</f>
        <v>59.400000000000006</v>
      </c>
      <c r="L4474" t="str">
        <f t="shared" si="69"/>
        <v>13807|Apr-2011</v>
      </c>
    </row>
    <row r="4475" spans="1:12">
      <c r="A4475">
        <v>548700</v>
      </c>
      <c r="B4475" t="s">
        <v>123</v>
      </c>
      <c r="C4475" t="s">
        <v>33</v>
      </c>
      <c r="D4475">
        <v>14</v>
      </c>
      <c r="E4475" s="1">
        <v>40646.475694444453</v>
      </c>
      <c r="F4475">
        <v>4.25</v>
      </c>
      <c r="G4475">
        <v>13313</v>
      </c>
      <c r="H4475" t="s">
        <v>10</v>
      </c>
      <c r="I4475" t="str">
        <f>IF(AND(LEFT(OnlineRetail[[#This Row],[InvoiceNo]],1)&lt;&gt;"C",OnlineRetail[[#This Row],[CustomerID]]&lt;&gt;""),"Yes","No")</f>
        <v>Yes</v>
      </c>
      <c r="J4475" s="4">
        <f>EOMONTH(OnlineRetail[[#This Row],[InvoiceDate]],-1)+1</f>
        <v>40634</v>
      </c>
      <c r="K4475" s="6">
        <f>OnlineRetail[[#This Row],[Quantity]]*OnlineRetail[[#This Row],[UnitPrice]]</f>
        <v>59.5</v>
      </c>
      <c r="L4475" t="str">
        <f t="shared" si="69"/>
        <v>13313|Apr-2011</v>
      </c>
    </row>
    <row r="4476" spans="1:12">
      <c r="A4476">
        <v>538033</v>
      </c>
      <c r="B4476" t="s">
        <v>71</v>
      </c>
      <c r="C4476" t="s">
        <v>27</v>
      </c>
      <c r="D4476">
        <v>16</v>
      </c>
      <c r="E4476" s="1">
        <v>40646.478472222218</v>
      </c>
      <c r="F4476">
        <v>1.65</v>
      </c>
      <c r="G4476">
        <v>12666</v>
      </c>
      <c r="H4476" t="s">
        <v>10</v>
      </c>
      <c r="I4476" t="str">
        <f>IF(AND(LEFT(OnlineRetail[[#This Row],[InvoiceNo]],1)&lt;&gt;"C",OnlineRetail[[#This Row],[CustomerID]]&lt;&gt;""),"Yes","No")</f>
        <v>Yes</v>
      </c>
      <c r="J4476" s="4">
        <f>EOMONTH(OnlineRetail[[#This Row],[InvoiceDate]],-1)+1</f>
        <v>40634</v>
      </c>
      <c r="K4476" s="6">
        <f>OnlineRetail[[#This Row],[Quantity]]*OnlineRetail[[#This Row],[UnitPrice]]</f>
        <v>26.4</v>
      </c>
      <c r="L4476" t="str">
        <f t="shared" si="69"/>
        <v>12666|Apr-2011</v>
      </c>
    </row>
    <row r="4477" spans="1:12">
      <c r="A4477">
        <v>540208</v>
      </c>
      <c r="B4477" t="s">
        <v>34</v>
      </c>
      <c r="C4477" t="s">
        <v>16</v>
      </c>
      <c r="D4477">
        <v>21</v>
      </c>
      <c r="E4477" s="1">
        <v>40646.490972222222</v>
      </c>
      <c r="F4477">
        <v>1.65</v>
      </c>
      <c r="G4477">
        <v>12920</v>
      </c>
      <c r="H4477" t="s">
        <v>36</v>
      </c>
      <c r="I4477" t="str">
        <f>IF(AND(LEFT(OnlineRetail[[#This Row],[InvoiceNo]],1)&lt;&gt;"C",OnlineRetail[[#This Row],[CustomerID]]&lt;&gt;""),"Yes","No")</f>
        <v>Yes</v>
      </c>
      <c r="J4477" s="4">
        <f>EOMONTH(OnlineRetail[[#This Row],[InvoiceDate]],-1)+1</f>
        <v>40634</v>
      </c>
      <c r="K4477" s="6">
        <f>OnlineRetail[[#This Row],[Quantity]]*OnlineRetail[[#This Row],[UnitPrice]]</f>
        <v>34.65</v>
      </c>
      <c r="L4477" t="str">
        <f t="shared" si="69"/>
        <v>12920|Apr-2011</v>
      </c>
    </row>
    <row r="4478" spans="1:12">
      <c r="A4478">
        <v>540059</v>
      </c>
      <c r="B4478" t="s">
        <v>166</v>
      </c>
      <c r="C4478" t="s">
        <v>33</v>
      </c>
      <c r="D4478">
        <v>1</v>
      </c>
      <c r="E4478" s="1">
        <v>40646.505555555559</v>
      </c>
      <c r="F4478">
        <v>9.9499999999999993</v>
      </c>
      <c r="G4478">
        <v>13388</v>
      </c>
      <c r="H4478" t="s">
        <v>10</v>
      </c>
      <c r="I4478" t="str">
        <f>IF(AND(LEFT(OnlineRetail[[#This Row],[InvoiceNo]],1)&lt;&gt;"C",OnlineRetail[[#This Row],[CustomerID]]&lt;&gt;""),"Yes","No")</f>
        <v>Yes</v>
      </c>
      <c r="J4478" s="4">
        <f>EOMONTH(OnlineRetail[[#This Row],[InvoiceDate]],-1)+1</f>
        <v>40634</v>
      </c>
      <c r="K4478" s="6">
        <f>OnlineRetail[[#This Row],[Quantity]]*OnlineRetail[[#This Row],[UnitPrice]]</f>
        <v>9.9499999999999993</v>
      </c>
      <c r="L4478" t="str">
        <f t="shared" si="69"/>
        <v>13388|Apr-2011</v>
      </c>
    </row>
    <row r="4479" spans="1:12">
      <c r="A4479">
        <v>537776</v>
      </c>
      <c r="B4479" t="s">
        <v>184</v>
      </c>
      <c r="C4479" t="s">
        <v>39</v>
      </c>
      <c r="D4479">
        <v>22</v>
      </c>
      <c r="E4479" s="1">
        <v>40646.506249999999</v>
      </c>
      <c r="F4479">
        <v>1.25</v>
      </c>
      <c r="G4479">
        <v>13379</v>
      </c>
      <c r="H4479" t="s">
        <v>126</v>
      </c>
      <c r="I4479" t="str">
        <f>IF(AND(LEFT(OnlineRetail[[#This Row],[InvoiceNo]],1)&lt;&gt;"C",OnlineRetail[[#This Row],[CustomerID]]&lt;&gt;""),"Yes","No")</f>
        <v>Yes</v>
      </c>
      <c r="J4479" s="4">
        <f>EOMONTH(OnlineRetail[[#This Row],[InvoiceDate]],-1)+1</f>
        <v>40634</v>
      </c>
      <c r="K4479" s="6">
        <f>OnlineRetail[[#This Row],[Quantity]]*OnlineRetail[[#This Row],[UnitPrice]]</f>
        <v>27.5</v>
      </c>
      <c r="L4479" t="str">
        <f t="shared" si="69"/>
        <v>13379|Apr-2011</v>
      </c>
    </row>
    <row r="4480" spans="1:12">
      <c r="A4480">
        <v>541824</v>
      </c>
      <c r="B4480" t="s">
        <v>90</v>
      </c>
      <c r="C4480" t="s">
        <v>48</v>
      </c>
      <c r="D4480">
        <v>12</v>
      </c>
      <c r="E4480" s="1">
        <v>40646.512499999997</v>
      </c>
      <c r="F4480">
        <v>4.25</v>
      </c>
      <c r="G4480">
        <v>13848</v>
      </c>
      <c r="H4480" t="s">
        <v>10</v>
      </c>
      <c r="I4480" t="str">
        <f>IF(AND(LEFT(OnlineRetail[[#This Row],[InvoiceNo]],1)&lt;&gt;"C",OnlineRetail[[#This Row],[CustomerID]]&lt;&gt;""),"Yes","No")</f>
        <v>Yes</v>
      </c>
      <c r="J4480" s="4">
        <f>EOMONTH(OnlineRetail[[#This Row],[InvoiceDate]],-1)+1</f>
        <v>40634</v>
      </c>
      <c r="K4480" s="6">
        <f>OnlineRetail[[#This Row],[Quantity]]*OnlineRetail[[#This Row],[UnitPrice]]</f>
        <v>51</v>
      </c>
      <c r="L4480" t="str">
        <f t="shared" si="69"/>
        <v>13848|Apr-2011</v>
      </c>
    </row>
    <row r="4481" spans="1:12">
      <c r="A4481">
        <v>545900</v>
      </c>
      <c r="B4481" t="s">
        <v>262</v>
      </c>
      <c r="C4481" t="s">
        <v>33</v>
      </c>
      <c r="D4481">
        <v>18</v>
      </c>
      <c r="E4481" s="1">
        <v>40646.522916666669</v>
      </c>
      <c r="F4481">
        <v>4.95</v>
      </c>
      <c r="G4481">
        <v>13941</v>
      </c>
      <c r="H4481" t="s">
        <v>10</v>
      </c>
      <c r="I4481" t="str">
        <f>IF(AND(LEFT(OnlineRetail[[#This Row],[InvoiceNo]],1)&lt;&gt;"C",OnlineRetail[[#This Row],[CustomerID]]&lt;&gt;""),"Yes","No")</f>
        <v>Yes</v>
      </c>
      <c r="J4481" s="4">
        <f>EOMONTH(OnlineRetail[[#This Row],[InvoiceDate]],-1)+1</f>
        <v>40634</v>
      </c>
      <c r="K4481" s="6">
        <f>OnlineRetail[[#This Row],[Quantity]]*OnlineRetail[[#This Row],[UnitPrice]]</f>
        <v>89.100000000000009</v>
      </c>
      <c r="L4481" t="str">
        <f t="shared" si="69"/>
        <v>13941|Apr-2011</v>
      </c>
    </row>
    <row r="4482" spans="1:12">
      <c r="A4482">
        <v>540289</v>
      </c>
      <c r="B4482" t="s">
        <v>11</v>
      </c>
      <c r="C4482" t="s">
        <v>24</v>
      </c>
      <c r="D4482">
        <v>22</v>
      </c>
      <c r="E4482" s="1">
        <v>40646.530555555553</v>
      </c>
      <c r="F4482">
        <v>5.95</v>
      </c>
      <c r="G4482">
        <v>12759</v>
      </c>
      <c r="H4482" t="s">
        <v>10</v>
      </c>
      <c r="I4482" t="str">
        <f>IF(AND(LEFT(OnlineRetail[[#This Row],[InvoiceNo]],1)&lt;&gt;"C",OnlineRetail[[#This Row],[CustomerID]]&lt;&gt;""),"Yes","No")</f>
        <v>Yes</v>
      </c>
      <c r="J4482" s="4">
        <f>EOMONTH(OnlineRetail[[#This Row],[InvoiceDate]],-1)+1</f>
        <v>40634</v>
      </c>
      <c r="K4482" s="6">
        <f>OnlineRetail[[#This Row],[Quantity]]*OnlineRetail[[#This Row],[UnitPrice]]</f>
        <v>130.9</v>
      </c>
      <c r="L4482" t="str">
        <f t="shared" ref="L4482:L4545" si="70">IF(I4482="Yes",G4482&amp;"|"&amp;TEXT(J4482,"mmm-yyyy"),"")</f>
        <v>12759|Apr-2011</v>
      </c>
    </row>
    <row r="4483" spans="1:12">
      <c r="A4483">
        <v>539505</v>
      </c>
      <c r="B4483" t="s">
        <v>82</v>
      </c>
      <c r="C4483" t="s">
        <v>12</v>
      </c>
      <c r="D4483">
        <v>20</v>
      </c>
      <c r="E4483" s="1">
        <v>40646.534722222219</v>
      </c>
      <c r="F4483">
        <v>5.95</v>
      </c>
      <c r="G4483">
        <v>12591</v>
      </c>
      <c r="H4483" t="s">
        <v>10</v>
      </c>
      <c r="I4483" t="str">
        <f>IF(AND(LEFT(OnlineRetail[[#This Row],[InvoiceNo]],1)&lt;&gt;"C",OnlineRetail[[#This Row],[CustomerID]]&lt;&gt;""),"Yes","No")</f>
        <v>Yes</v>
      </c>
      <c r="J4483" s="4">
        <f>EOMONTH(OnlineRetail[[#This Row],[InvoiceDate]],-1)+1</f>
        <v>40634</v>
      </c>
      <c r="K4483" s="6">
        <f>OnlineRetail[[#This Row],[Quantity]]*OnlineRetail[[#This Row],[UnitPrice]]</f>
        <v>119</v>
      </c>
      <c r="L4483" t="str">
        <f t="shared" si="70"/>
        <v>12591|Apr-2011</v>
      </c>
    </row>
    <row r="4484" spans="1:12">
      <c r="A4484">
        <v>538577</v>
      </c>
      <c r="B4484" t="s">
        <v>270</v>
      </c>
      <c r="C4484" t="s">
        <v>46</v>
      </c>
      <c r="D4484">
        <v>1</v>
      </c>
      <c r="E4484" s="1">
        <v>40646.611111111109</v>
      </c>
      <c r="F4484">
        <v>9.9499999999999993</v>
      </c>
      <c r="G4484">
        <v>13504</v>
      </c>
      <c r="H4484" t="s">
        <v>10</v>
      </c>
      <c r="I4484" t="str">
        <f>IF(AND(LEFT(OnlineRetail[[#This Row],[InvoiceNo]],1)&lt;&gt;"C",OnlineRetail[[#This Row],[CustomerID]]&lt;&gt;""),"Yes","No")</f>
        <v>Yes</v>
      </c>
      <c r="J4484" s="4">
        <f>EOMONTH(OnlineRetail[[#This Row],[InvoiceDate]],-1)+1</f>
        <v>40634</v>
      </c>
      <c r="K4484" s="6">
        <f>OnlineRetail[[#This Row],[Quantity]]*OnlineRetail[[#This Row],[UnitPrice]]</f>
        <v>9.9499999999999993</v>
      </c>
      <c r="L4484" t="str">
        <f t="shared" si="70"/>
        <v>13504|Apr-2011</v>
      </c>
    </row>
    <row r="4485" spans="1:12">
      <c r="A4485">
        <v>546567</v>
      </c>
      <c r="B4485" t="s">
        <v>240</v>
      </c>
      <c r="C4485" t="s">
        <v>40</v>
      </c>
      <c r="D4485">
        <v>16</v>
      </c>
      <c r="E4485" s="1">
        <v>40646.618750000001</v>
      </c>
      <c r="F4485">
        <v>7.95</v>
      </c>
      <c r="G4485">
        <v>12763</v>
      </c>
      <c r="H4485" t="s">
        <v>10</v>
      </c>
      <c r="I4485" t="str">
        <f>IF(AND(LEFT(OnlineRetail[[#This Row],[InvoiceNo]],1)&lt;&gt;"C",OnlineRetail[[#This Row],[CustomerID]]&lt;&gt;""),"Yes","No")</f>
        <v>Yes</v>
      </c>
      <c r="J4485" s="4">
        <f>EOMONTH(OnlineRetail[[#This Row],[InvoiceDate]],-1)+1</f>
        <v>40634</v>
      </c>
      <c r="K4485" s="6">
        <f>OnlineRetail[[#This Row],[Quantity]]*OnlineRetail[[#This Row],[UnitPrice]]</f>
        <v>127.2</v>
      </c>
      <c r="L4485" t="str">
        <f t="shared" si="70"/>
        <v>12763|Apr-2011</v>
      </c>
    </row>
    <row r="4486" spans="1:12">
      <c r="A4486">
        <v>538333</v>
      </c>
      <c r="B4486" t="s">
        <v>69</v>
      </c>
      <c r="C4486" t="s">
        <v>14</v>
      </c>
      <c r="D4486">
        <v>6</v>
      </c>
      <c r="E4486" s="1">
        <v>40646.620138888888</v>
      </c>
      <c r="F4486">
        <v>3.39</v>
      </c>
      <c r="G4486">
        <v>13950</v>
      </c>
      <c r="H4486" t="s">
        <v>17</v>
      </c>
      <c r="I4486" t="str">
        <f>IF(AND(LEFT(OnlineRetail[[#This Row],[InvoiceNo]],1)&lt;&gt;"C",OnlineRetail[[#This Row],[CustomerID]]&lt;&gt;""),"Yes","No")</f>
        <v>Yes</v>
      </c>
      <c r="J4486" s="4">
        <f>EOMONTH(OnlineRetail[[#This Row],[InvoiceDate]],-1)+1</f>
        <v>40634</v>
      </c>
      <c r="K4486" s="6">
        <f>OnlineRetail[[#This Row],[Quantity]]*OnlineRetail[[#This Row],[UnitPrice]]</f>
        <v>20.34</v>
      </c>
      <c r="L4486" t="str">
        <f t="shared" si="70"/>
        <v>13950|Apr-2011</v>
      </c>
    </row>
    <row r="4487" spans="1:12">
      <c r="A4487">
        <v>543653</v>
      </c>
      <c r="B4487" t="s">
        <v>171</v>
      </c>
      <c r="C4487" t="s">
        <v>21</v>
      </c>
      <c r="D4487">
        <v>4</v>
      </c>
      <c r="E4487" s="1">
        <v>40646.628472222219</v>
      </c>
      <c r="F4487">
        <v>4.25</v>
      </c>
      <c r="G4487">
        <v>12716</v>
      </c>
      <c r="H4487" t="s">
        <v>10</v>
      </c>
      <c r="I4487" t="str">
        <f>IF(AND(LEFT(OnlineRetail[[#This Row],[InvoiceNo]],1)&lt;&gt;"C",OnlineRetail[[#This Row],[CustomerID]]&lt;&gt;""),"Yes","No")</f>
        <v>Yes</v>
      </c>
      <c r="J4487" s="4">
        <f>EOMONTH(OnlineRetail[[#This Row],[InvoiceDate]],-1)+1</f>
        <v>40634</v>
      </c>
      <c r="K4487" s="6">
        <f>OnlineRetail[[#This Row],[Quantity]]*OnlineRetail[[#This Row],[UnitPrice]]</f>
        <v>17</v>
      </c>
      <c r="L4487" t="str">
        <f t="shared" si="70"/>
        <v>12716|Apr-2011</v>
      </c>
    </row>
    <row r="4488" spans="1:12">
      <c r="A4488">
        <v>546111</v>
      </c>
      <c r="B4488" t="s">
        <v>34</v>
      </c>
      <c r="C4488" t="s">
        <v>48</v>
      </c>
      <c r="D4488">
        <v>2</v>
      </c>
      <c r="E4488" s="1">
        <v>40646.640277777777</v>
      </c>
      <c r="F4488">
        <v>2.5499999999999998</v>
      </c>
      <c r="G4488">
        <v>14011</v>
      </c>
      <c r="H4488" t="s">
        <v>22</v>
      </c>
      <c r="I4488" t="str">
        <f>IF(AND(LEFT(OnlineRetail[[#This Row],[InvoiceNo]],1)&lt;&gt;"C",OnlineRetail[[#This Row],[CustomerID]]&lt;&gt;""),"Yes","No")</f>
        <v>Yes</v>
      </c>
      <c r="J4488" s="4">
        <f>EOMONTH(OnlineRetail[[#This Row],[InvoiceDate]],-1)+1</f>
        <v>40634</v>
      </c>
      <c r="K4488" s="6">
        <f>OnlineRetail[[#This Row],[Quantity]]*OnlineRetail[[#This Row],[UnitPrice]]</f>
        <v>5.0999999999999996</v>
      </c>
      <c r="L4488" t="str">
        <f t="shared" si="70"/>
        <v>14011|Apr-2011</v>
      </c>
    </row>
    <row r="4489" spans="1:12">
      <c r="A4489">
        <v>537728</v>
      </c>
      <c r="B4489" t="s">
        <v>283</v>
      </c>
      <c r="C4489" t="s">
        <v>50</v>
      </c>
      <c r="D4489">
        <v>5</v>
      </c>
      <c r="E4489" s="1">
        <v>40646.654861111107</v>
      </c>
      <c r="F4489">
        <v>1.25</v>
      </c>
      <c r="G4489">
        <v>12887</v>
      </c>
      <c r="H4489" t="s">
        <v>10</v>
      </c>
      <c r="I4489" t="str">
        <f>IF(AND(LEFT(OnlineRetail[[#This Row],[InvoiceNo]],1)&lt;&gt;"C",OnlineRetail[[#This Row],[CustomerID]]&lt;&gt;""),"Yes","No")</f>
        <v>Yes</v>
      </c>
      <c r="J4489" s="4">
        <f>EOMONTH(OnlineRetail[[#This Row],[InvoiceDate]],-1)+1</f>
        <v>40634</v>
      </c>
      <c r="K4489" s="6">
        <f>OnlineRetail[[#This Row],[Quantity]]*OnlineRetail[[#This Row],[UnitPrice]]</f>
        <v>6.25</v>
      </c>
      <c r="L4489" t="str">
        <f t="shared" si="70"/>
        <v>12887|Apr-2011</v>
      </c>
    </row>
    <row r="4490" spans="1:12">
      <c r="A4490">
        <v>555932</v>
      </c>
      <c r="B4490" t="s">
        <v>238</v>
      </c>
      <c r="C4490" t="s">
        <v>40</v>
      </c>
      <c r="D4490">
        <v>22</v>
      </c>
      <c r="E4490" s="1">
        <v>40646.656944444447</v>
      </c>
      <c r="F4490">
        <v>3.39</v>
      </c>
      <c r="G4490">
        <v>13115</v>
      </c>
      <c r="H4490" t="s">
        <v>10</v>
      </c>
      <c r="I4490" t="str">
        <f>IF(AND(LEFT(OnlineRetail[[#This Row],[InvoiceNo]],1)&lt;&gt;"C",OnlineRetail[[#This Row],[CustomerID]]&lt;&gt;""),"Yes","No")</f>
        <v>Yes</v>
      </c>
      <c r="J4490" s="4">
        <f>EOMONTH(OnlineRetail[[#This Row],[InvoiceDate]],-1)+1</f>
        <v>40634</v>
      </c>
      <c r="K4490" s="6">
        <f>OnlineRetail[[#This Row],[Quantity]]*OnlineRetail[[#This Row],[UnitPrice]]</f>
        <v>74.58</v>
      </c>
      <c r="L4490" t="str">
        <f t="shared" si="70"/>
        <v>13115|Apr-2011</v>
      </c>
    </row>
    <row r="4491" spans="1:12">
      <c r="A4491">
        <v>542374</v>
      </c>
      <c r="B4491" t="s">
        <v>175</v>
      </c>
      <c r="C4491" t="s">
        <v>62</v>
      </c>
      <c r="D4491">
        <v>18</v>
      </c>
      <c r="E4491" s="1">
        <v>40646.661111111112</v>
      </c>
      <c r="F4491">
        <v>7.95</v>
      </c>
      <c r="G4491">
        <v>12593</v>
      </c>
      <c r="H4491" t="s">
        <v>10</v>
      </c>
      <c r="I4491" t="str">
        <f>IF(AND(LEFT(OnlineRetail[[#This Row],[InvoiceNo]],1)&lt;&gt;"C",OnlineRetail[[#This Row],[CustomerID]]&lt;&gt;""),"Yes","No")</f>
        <v>Yes</v>
      </c>
      <c r="J4491" s="4">
        <f>EOMONTH(OnlineRetail[[#This Row],[InvoiceDate]],-1)+1</f>
        <v>40634</v>
      </c>
      <c r="K4491" s="6">
        <f>OnlineRetail[[#This Row],[Quantity]]*OnlineRetail[[#This Row],[UnitPrice]]</f>
        <v>143.1</v>
      </c>
      <c r="L4491" t="str">
        <f t="shared" si="70"/>
        <v>12593|Apr-2011</v>
      </c>
    </row>
    <row r="4492" spans="1:12">
      <c r="A4492">
        <v>537309</v>
      </c>
      <c r="B4492" t="s">
        <v>64</v>
      </c>
      <c r="C4492" t="s">
        <v>83</v>
      </c>
      <c r="D4492">
        <v>11</v>
      </c>
      <c r="E4492" s="1">
        <v>40646.665972222218</v>
      </c>
      <c r="F4492">
        <v>4.95</v>
      </c>
      <c r="G4492">
        <v>12488</v>
      </c>
      <c r="H4492" t="s">
        <v>10</v>
      </c>
      <c r="I4492" t="str">
        <f>IF(AND(LEFT(OnlineRetail[[#This Row],[InvoiceNo]],1)&lt;&gt;"C",OnlineRetail[[#This Row],[CustomerID]]&lt;&gt;""),"Yes","No")</f>
        <v>Yes</v>
      </c>
      <c r="J4492" s="4">
        <f>EOMONTH(OnlineRetail[[#This Row],[InvoiceDate]],-1)+1</f>
        <v>40634</v>
      </c>
      <c r="K4492" s="6">
        <f>OnlineRetail[[#This Row],[Quantity]]*OnlineRetail[[#This Row],[UnitPrice]]</f>
        <v>54.45</v>
      </c>
      <c r="L4492" t="str">
        <f t="shared" si="70"/>
        <v>12488|Apr-2011</v>
      </c>
    </row>
    <row r="4493" spans="1:12">
      <c r="A4493">
        <v>542700</v>
      </c>
      <c r="B4493" t="s">
        <v>207</v>
      </c>
      <c r="C4493" t="s">
        <v>62</v>
      </c>
      <c r="D4493">
        <v>11</v>
      </c>
      <c r="E4493" s="1">
        <v>40646.679166666669</v>
      </c>
      <c r="F4493">
        <v>5.95</v>
      </c>
      <c r="G4493">
        <v>14333</v>
      </c>
      <c r="H4493" t="s">
        <v>10</v>
      </c>
      <c r="I4493" t="str">
        <f>IF(AND(LEFT(OnlineRetail[[#This Row],[InvoiceNo]],1)&lt;&gt;"C",OnlineRetail[[#This Row],[CustomerID]]&lt;&gt;""),"Yes","No")</f>
        <v>Yes</v>
      </c>
      <c r="J4493" s="4">
        <f>EOMONTH(OnlineRetail[[#This Row],[InvoiceDate]],-1)+1</f>
        <v>40634</v>
      </c>
      <c r="K4493" s="6">
        <f>OnlineRetail[[#This Row],[Quantity]]*OnlineRetail[[#This Row],[UnitPrice]]</f>
        <v>65.45</v>
      </c>
      <c r="L4493" t="str">
        <f t="shared" si="70"/>
        <v>14333|Apr-2011</v>
      </c>
    </row>
    <row r="4494" spans="1:12">
      <c r="A4494">
        <v>540446</v>
      </c>
      <c r="B4494" t="s">
        <v>152</v>
      </c>
      <c r="C4494" t="s">
        <v>9</v>
      </c>
      <c r="D4494">
        <v>20</v>
      </c>
      <c r="E4494" s="1">
        <v>40646.680555555547</v>
      </c>
      <c r="F4494">
        <v>2.1</v>
      </c>
      <c r="G4494">
        <v>13882</v>
      </c>
      <c r="H4494" t="s">
        <v>10</v>
      </c>
      <c r="I4494" t="str">
        <f>IF(AND(LEFT(OnlineRetail[[#This Row],[InvoiceNo]],1)&lt;&gt;"C",OnlineRetail[[#This Row],[CustomerID]]&lt;&gt;""),"Yes","No")</f>
        <v>Yes</v>
      </c>
      <c r="J4494" s="4">
        <f>EOMONTH(OnlineRetail[[#This Row],[InvoiceDate]],-1)+1</f>
        <v>40634</v>
      </c>
      <c r="K4494" s="6">
        <f>OnlineRetail[[#This Row],[Quantity]]*OnlineRetail[[#This Row],[UnitPrice]]</f>
        <v>42</v>
      </c>
      <c r="L4494" t="str">
        <f t="shared" si="70"/>
        <v>13882|Apr-2011</v>
      </c>
    </row>
    <row r="4495" spans="1:12">
      <c r="A4495">
        <v>549610</v>
      </c>
      <c r="B4495" t="s">
        <v>95</v>
      </c>
      <c r="C4495" t="s">
        <v>29</v>
      </c>
      <c r="D4495">
        <v>17</v>
      </c>
      <c r="E4495" s="1">
        <v>40646.681944444441</v>
      </c>
      <c r="F4495">
        <v>5.95</v>
      </c>
      <c r="G4495">
        <v>13917</v>
      </c>
      <c r="H4495" t="s">
        <v>10</v>
      </c>
      <c r="I4495" t="str">
        <f>IF(AND(LEFT(OnlineRetail[[#This Row],[InvoiceNo]],1)&lt;&gt;"C",OnlineRetail[[#This Row],[CustomerID]]&lt;&gt;""),"Yes","No")</f>
        <v>Yes</v>
      </c>
      <c r="J4495" s="4">
        <f>EOMONTH(OnlineRetail[[#This Row],[InvoiceDate]],-1)+1</f>
        <v>40634</v>
      </c>
      <c r="K4495" s="6">
        <f>OnlineRetail[[#This Row],[Quantity]]*OnlineRetail[[#This Row],[UnitPrice]]</f>
        <v>101.15</v>
      </c>
      <c r="L4495" t="str">
        <f t="shared" si="70"/>
        <v>13917|Apr-2011</v>
      </c>
    </row>
    <row r="4496" spans="1:12">
      <c r="A4496">
        <v>552649</v>
      </c>
      <c r="B4496" t="s">
        <v>95</v>
      </c>
      <c r="C4496" t="s">
        <v>42</v>
      </c>
      <c r="D4496">
        <v>12</v>
      </c>
      <c r="E4496" s="1">
        <v>40646.698611111111</v>
      </c>
      <c r="F4496">
        <v>4.95</v>
      </c>
      <c r="G4496">
        <v>12354</v>
      </c>
      <c r="H4496" t="s">
        <v>10</v>
      </c>
      <c r="I4496" t="str">
        <f>IF(AND(LEFT(OnlineRetail[[#This Row],[InvoiceNo]],1)&lt;&gt;"C",OnlineRetail[[#This Row],[CustomerID]]&lt;&gt;""),"Yes","No")</f>
        <v>Yes</v>
      </c>
      <c r="J4496" s="4">
        <f>EOMONTH(OnlineRetail[[#This Row],[InvoiceDate]],-1)+1</f>
        <v>40634</v>
      </c>
      <c r="K4496" s="6">
        <f>OnlineRetail[[#This Row],[Quantity]]*OnlineRetail[[#This Row],[UnitPrice]]</f>
        <v>59.400000000000006</v>
      </c>
      <c r="L4496" t="str">
        <f t="shared" si="70"/>
        <v>12354|Apr-2011</v>
      </c>
    </row>
    <row r="4497" spans="1:12">
      <c r="A4497">
        <v>540240</v>
      </c>
      <c r="B4497" t="s">
        <v>264</v>
      </c>
      <c r="C4497" t="s">
        <v>21</v>
      </c>
      <c r="D4497">
        <v>7</v>
      </c>
      <c r="E4497" s="1">
        <v>40646.707638888889</v>
      </c>
      <c r="F4497">
        <v>4.95</v>
      </c>
      <c r="G4497">
        <v>14121</v>
      </c>
      <c r="H4497" t="s">
        <v>10</v>
      </c>
      <c r="I4497" t="str">
        <f>IF(AND(LEFT(OnlineRetail[[#This Row],[InvoiceNo]],1)&lt;&gt;"C",OnlineRetail[[#This Row],[CustomerID]]&lt;&gt;""),"Yes","No")</f>
        <v>Yes</v>
      </c>
      <c r="J4497" s="4">
        <f>EOMONTH(OnlineRetail[[#This Row],[InvoiceDate]],-1)+1</f>
        <v>40634</v>
      </c>
      <c r="K4497" s="6">
        <f>OnlineRetail[[#This Row],[Quantity]]*OnlineRetail[[#This Row],[UnitPrice]]</f>
        <v>34.65</v>
      </c>
      <c r="L4497" t="str">
        <f t="shared" si="70"/>
        <v>14121|Apr-2011</v>
      </c>
    </row>
    <row r="4498" spans="1:12">
      <c r="A4498">
        <v>553324</v>
      </c>
      <c r="B4498" t="s">
        <v>236</v>
      </c>
      <c r="C4498" t="s">
        <v>62</v>
      </c>
      <c r="D4498">
        <v>20</v>
      </c>
      <c r="E4498" s="1">
        <v>40646.722916666673</v>
      </c>
      <c r="F4498">
        <v>1.25</v>
      </c>
      <c r="G4498">
        <v>13848</v>
      </c>
      <c r="H4498" t="s">
        <v>121</v>
      </c>
      <c r="I4498" t="str">
        <f>IF(AND(LEFT(OnlineRetail[[#This Row],[InvoiceNo]],1)&lt;&gt;"C",OnlineRetail[[#This Row],[CustomerID]]&lt;&gt;""),"Yes","No")</f>
        <v>Yes</v>
      </c>
      <c r="J4498" s="4">
        <f>EOMONTH(OnlineRetail[[#This Row],[InvoiceDate]],-1)+1</f>
        <v>40634</v>
      </c>
      <c r="K4498" s="6">
        <f>OnlineRetail[[#This Row],[Quantity]]*OnlineRetail[[#This Row],[UnitPrice]]</f>
        <v>25</v>
      </c>
      <c r="L4498" t="str">
        <f t="shared" si="70"/>
        <v>13848|Apr-2011</v>
      </c>
    </row>
    <row r="4499" spans="1:12">
      <c r="A4499">
        <v>555714</v>
      </c>
      <c r="B4499" t="s">
        <v>203</v>
      </c>
      <c r="C4499" t="s">
        <v>19</v>
      </c>
      <c r="D4499">
        <v>22</v>
      </c>
      <c r="E4499" s="1">
        <v>40646.758333333331</v>
      </c>
      <c r="F4499">
        <v>9.9499999999999993</v>
      </c>
      <c r="G4499">
        <v>13780</v>
      </c>
      <c r="H4499" t="s">
        <v>10</v>
      </c>
      <c r="I4499" t="str">
        <f>IF(AND(LEFT(OnlineRetail[[#This Row],[InvoiceNo]],1)&lt;&gt;"C",OnlineRetail[[#This Row],[CustomerID]]&lt;&gt;""),"Yes","No")</f>
        <v>Yes</v>
      </c>
      <c r="J4499" s="4">
        <f>EOMONTH(OnlineRetail[[#This Row],[InvoiceDate]],-1)+1</f>
        <v>40634</v>
      </c>
      <c r="K4499" s="6">
        <f>OnlineRetail[[#This Row],[Quantity]]*OnlineRetail[[#This Row],[UnitPrice]]</f>
        <v>218.89999999999998</v>
      </c>
      <c r="L4499" t="str">
        <f t="shared" si="70"/>
        <v>13780|Apr-2011</v>
      </c>
    </row>
    <row r="4500" spans="1:12">
      <c r="A4500">
        <v>542335</v>
      </c>
      <c r="B4500" t="s">
        <v>118</v>
      </c>
      <c r="C4500" t="s">
        <v>50</v>
      </c>
      <c r="D4500">
        <v>8</v>
      </c>
      <c r="E4500" s="1">
        <v>40646.761111111111</v>
      </c>
      <c r="F4500">
        <v>4.25</v>
      </c>
      <c r="G4500">
        <v>12659</v>
      </c>
      <c r="H4500" t="s">
        <v>10</v>
      </c>
      <c r="I4500" t="str">
        <f>IF(AND(LEFT(OnlineRetail[[#This Row],[InvoiceNo]],1)&lt;&gt;"C",OnlineRetail[[#This Row],[CustomerID]]&lt;&gt;""),"Yes","No")</f>
        <v>Yes</v>
      </c>
      <c r="J4500" s="4">
        <f>EOMONTH(OnlineRetail[[#This Row],[InvoiceDate]],-1)+1</f>
        <v>40634</v>
      </c>
      <c r="K4500" s="6">
        <f>OnlineRetail[[#This Row],[Quantity]]*OnlineRetail[[#This Row],[UnitPrice]]</f>
        <v>34</v>
      </c>
      <c r="L4500" t="str">
        <f t="shared" si="70"/>
        <v>12659|Apr-2011</v>
      </c>
    </row>
    <row r="4501" spans="1:12">
      <c r="A4501">
        <v>551624</v>
      </c>
      <c r="B4501" t="s">
        <v>164</v>
      </c>
      <c r="C4501" t="s">
        <v>27</v>
      </c>
      <c r="D4501">
        <v>13</v>
      </c>
      <c r="E4501" s="1">
        <v>40646.793749999997</v>
      </c>
      <c r="F4501">
        <v>0.85</v>
      </c>
      <c r="G4501">
        <v>13823</v>
      </c>
      <c r="H4501" t="s">
        <v>10</v>
      </c>
      <c r="I4501" t="str">
        <f>IF(AND(LEFT(OnlineRetail[[#This Row],[InvoiceNo]],1)&lt;&gt;"C",OnlineRetail[[#This Row],[CustomerID]]&lt;&gt;""),"Yes","No")</f>
        <v>Yes</v>
      </c>
      <c r="J4501" s="4">
        <f>EOMONTH(OnlineRetail[[#This Row],[InvoiceDate]],-1)+1</f>
        <v>40634</v>
      </c>
      <c r="K4501" s="6">
        <f>OnlineRetail[[#This Row],[Quantity]]*OnlineRetail[[#This Row],[UnitPrice]]</f>
        <v>11.049999999999999</v>
      </c>
      <c r="L4501" t="str">
        <f t="shared" si="70"/>
        <v>13823|Apr-2011</v>
      </c>
    </row>
    <row r="4502" spans="1:12">
      <c r="A4502">
        <v>551030</v>
      </c>
      <c r="B4502" t="s">
        <v>222</v>
      </c>
      <c r="C4502" t="s">
        <v>46</v>
      </c>
      <c r="D4502">
        <v>3</v>
      </c>
      <c r="E4502" s="1">
        <v>40646.813194444447</v>
      </c>
      <c r="F4502">
        <v>2.1</v>
      </c>
      <c r="G4502">
        <v>13647</v>
      </c>
      <c r="H4502" t="s">
        <v>10</v>
      </c>
      <c r="I4502" t="str">
        <f>IF(AND(LEFT(OnlineRetail[[#This Row],[InvoiceNo]],1)&lt;&gt;"C",OnlineRetail[[#This Row],[CustomerID]]&lt;&gt;""),"Yes","No")</f>
        <v>Yes</v>
      </c>
      <c r="J4502" s="4">
        <f>EOMONTH(OnlineRetail[[#This Row],[InvoiceDate]],-1)+1</f>
        <v>40634</v>
      </c>
      <c r="K4502" s="6">
        <f>OnlineRetail[[#This Row],[Quantity]]*OnlineRetail[[#This Row],[UnitPrice]]</f>
        <v>6.3000000000000007</v>
      </c>
      <c r="L4502" t="str">
        <f t="shared" si="70"/>
        <v>13647|Apr-2011</v>
      </c>
    </row>
    <row r="4503" spans="1:12">
      <c r="A4503">
        <v>543809</v>
      </c>
      <c r="B4503" t="s">
        <v>20</v>
      </c>
      <c r="C4503" t="s">
        <v>50</v>
      </c>
      <c r="D4503">
        <v>24</v>
      </c>
      <c r="E4503" s="1">
        <v>40646.814583333333</v>
      </c>
      <c r="F4503">
        <v>0.85</v>
      </c>
      <c r="G4503">
        <v>12959</v>
      </c>
      <c r="H4503" t="s">
        <v>10</v>
      </c>
      <c r="I4503" t="str">
        <f>IF(AND(LEFT(OnlineRetail[[#This Row],[InvoiceNo]],1)&lt;&gt;"C",OnlineRetail[[#This Row],[CustomerID]]&lt;&gt;""),"Yes","No")</f>
        <v>Yes</v>
      </c>
      <c r="J4503" s="4">
        <f>EOMONTH(OnlineRetail[[#This Row],[InvoiceDate]],-1)+1</f>
        <v>40634</v>
      </c>
      <c r="K4503" s="6">
        <f>OnlineRetail[[#This Row],[Quantity]]*OnlineRetail[[#This Row],[UnitPrice]]</f>
        <v>20.399999999999999</v>
      </c>
      <c r="L4503" t="str">
        <f t="shared" si="70"/>
        <v>12959|Apr-2011</v>
      </c>
    </row>
    <row r="4504" spans="1:12">
      <c r="A4504">
        <v>549166</v>
      </c>
      <c r="B4504" t="s">
        <v>203</v>
      </c>
      <c r="C4504" t="s">
        <v>40</v>
      </c>
      <c r="D4504">
        <v>24</v>
      </c>
      <c r="E4504" s="1">
        <v>40646.829861111109</v>
      </c>
      <c r="F4504">
        <v>9.9499999999999993</v>
      </c>
      <c r="G4504">
        <v>13519</v>
      </c>
      <c r="H4504" t="s">
        <v>10</v>
      </c>
      <c r="I4504" t="str">
        <f>IF(AND(LEFT(OnlineRetail[[#This Row],[InvoiceNo]],1)&lt;&gt;"C",OnlineRetail[[#This Row],[CustomerID]]&lt;&gt;""),"Yes","No")</f>
        <v>Yes</v>
      </c>
      <c r="J4504" s="4">
        <f>EOMONTH(OnlineRetail[[#This Row],[InvoiceDate]],-1)+1</f>
        <v>40634</v>
      </c>
      <c r="K4504" s="6">
        <f>OnlineRetail[[#This Row],[Quantity]]*OnlineRetail[[#This Row],[UnitPrice]]</f>
        <v>238.79999999999998</v>
      </c>
      <c r="L4504" t="str">
        <f t="shared" si="70"/>
        <v>13519|Apr-2011</v>
      </c>
    </row>
    <row r="4505" spans="1:12">
      <c r="A4505">
        <v>552733</v>
      </c>
      <c r="B4505" t="s">
        <v>221</v>
      </c>
      <c r="C4505" t="s">
        <v>27</v>
      </c>
      <c r="D4505">
        <v>17</v>
      </c>
      <c r="E4505" s="1">
        <v>40647.347916666673</v>
      </c>
      <c r="F4505">
        <v>2.1</v>
      </c>
      <c r="G4505">
        <v>13243</v>
      </c>
      <c r="H4505" t="s">
        <v>10</v>
      </c>
      <c r="I4505" t="str">
        <f>IF(AND(LEFT(OnlineRetail[[#This Row],[InvoiceNo]],1)&lt;&gt;"C",OnlineRetail[[#This Row],[CustomerID]]&lt;&gt;""),"Yes","No")</f>
        <v>Yes</v>
      </c>
      <c r="J4505" s="4">
        <f>EOMONTH(OnlineRetail[[#This Row],[InvoiceDate]],-1)+1</f>
        <v>40634</v>
      </c>
      <c r="K4505" s="6">
        <f>OnlineRetail[[#This Row],[Quantity]]*OnlineRetail[[#This Row],[UnitPrice]]</f>
        <v>35.700000000000003</v>
      </c>
      <c r="L4505" t="str">
        <f t="shared" si="70"/>
        <v>13243|Apr-2011</v>
      </c>
    </row>
    <row r="4506" spans="1:12">
      <c r="A4506">
        <v>554154</v>
      </c>
      <c r="B4506" t="s">
        <v>175</v>
      </c>
      <c r="C4506" t="s">
        <v>48</v>
      </c>
      <c r="D4506">
        <v>2</v>
      </c>
      <c r="E4506" s="1">
        <v>40647.365277777782</v>
      </c>
      <c r="F4506">
        <v>1.65</v>
      </c>
      <c r="G4506">
        <v>13935</v>
      </c>
      <c r="H4506" t="s">
        <v>31</v>
      </c>
      <c r="I4506" t="str">
        <f>IF(AND(LEFT(OnlineRetail[[#This Row],[InvoiceNo]],1)&lt;&gt;"C",OnlineRetail[[#This Row],[CustomerID]]&lt;&gt;""),"Yes","No")</f>
        <v>Yes</v>
      </c>
      <c r="J4506" s="4">
        <f>EOMONTH(OnlineRetail[[#This Row],[InvoiceDate]],-1)+1</f>
        <v>40634</v>
      </c>
      <c r="K4506" s="6">
        <f>OnlineRetail[[#This Row],[Quantity]]*OnlineRetail[[#This Row],[UnitPrice]]</f>
        <v>3.3</v>
      </c>
      <c r="L4506" t="str">
        <f t="shared" si="70"/>
        <v>13935|Apr-2011</v>
      </c>
    </row>
    <row r="4507" spans="1:12">
      <c r="A4507">
        <v>552748</v>
      </c>
      <c r="B4507" t="s">
        <v>106</v>
      </c>
      <c r="C4507" t="s">
        <v>83</v>
      </c>
      <c r="D4507">
        <v>1</v>
      </c>
      <c r="E4507" s="1">
        <v>40647.365972222222</v>
      </c>
      <c r="F4507">
        <v>1.65</v>
      </c>
      <c r="G4507">
        <v>12464</v>
      </c>
      <c r="H4507" t="s">
        <v>10</v>
      </c>
      <c r="I4507" t="str">
        <f>IF(AND(LEFT(OnlineRetail[[#This Row],[InvoiceNo]],1)&lt;&gt;"C",OnlineRetail[[#This Row],[CustomerID]]&lt;&gt;""),"Yes","No")</f>
        <v>Yes</v>
      </c>
      <c r="J4507" s="4">
        <f>EOMONTH(OnlineRetail[[#This Row],[InvoiceDate]],-1)+1</f>
        <v>40634</v>
      </c>
      <c r="K4507" s="6">
        <f>OnlineRetail[[#This Row],[Quantity]]*OnlineRetail[[#This Row],[UnitPrice]]</f>
        <v>1.65</v>
      </c>
      <c r="L4507" t="str">
        <f t="shared" si="70"/>
        <v>12464|Apr-2011</v>
      </c>
    </row>
    <row r="4508" spans="1:12">
      <c r="A4508">
        <v>547568</v>
      </c>
      <c r="B4508" t="s">
        <v>123</v>
      </c>
      <c r="C4508" t="s">
        <v>42</v>
      </c>
      <c r="D4508">
        <v>24</v>
      </c>
      <c r="E4508" s="1">
        <v>40647.367361111108</v>
      </c>
      <c r="F4508">
        <v>9.9499999999999993</v>
      </c>
      <c r="G4508">
        <v>12673</v>
      </c>
      <c r="H4508" t="s">
        <v>10</v>
      </c>
      <c r="I4508" t="str">
        <f>IF(AND(LEFT(OnlineRetail[[#This Row],[InvoiceNo]],1)&lt;&gt;"C",OnlineRetail[[#This Row],[CustomerID]]&lt;&gt;""),"Yes","No")</f>
        <v>Yes</v>
      </c>
      <c r="J4508" s="4">
        <f>EOMONTH(OnlineRetail[[#This Row],[InvoiceDate]],-1)+1</f>
        <v>40634</v>
      </c>
      <c r="K4508" s="6">
        <f>OnlineRetail[[#This Row],[Quantity]]*OnlineRetail[[#This Row],[UnitPrice]]</f>
        <v>238.79999999999998</v>
      </c>
      <c r="L4508" t="str">
        <f t="shared" si="70"/>
        <v>12673|Apr-2011</v>
      </c>
    </row>
    <row r="4509" spans="1:12">
      <c r="A4509">
        <v>539956</v>
      </c>
      <c r="B4509" t="s">
        <v>150</v>
      </c>
      <c r="C4509" t="s">
        <v>39</v>
      </c>
      <c r="D4509">
        <v>7</v>
      </c>
      <c r="E4509" s="1">
        <v>40647.374305555553</v>
      </c>
      <c r="F4509">
        <v>1.25</v>
      </c>
      <c r="G4509">
        <v>13938</v>
      </c>
      <c r="H4509" t="s">
        <v>22</v>
      </c>
      <c r="I4509" t="str">
        <f>IF(AND(LEFT(OnlineRetail[[#This Row],[InvoiceNo]],1)&lt;&gt;"C",OnlineRetail[[#This Row],[CustomerID]]&lt;&gt;""),"Yes","No")</f>
        <v>Yes</v>
      </c>
      <c r="J4509" s="4">
        <f>EOMONTH(OnlineRetail[[#This Row],[InvoiceDate]],-1)+1</f>
        <v>40634</v>
      </c>
      <c r="K4509" s="6">
        <f>OnlineRetail[[#This Row],[Quantity]]*OnlineRetail[[#This Row],[UnitPrice]]</f>
        <v>8.75</v>
      </c>
      <c r="L4509" t="str">
        <f t="shared" si="70"/>
        <v>13938|Apr-2011</v>
      </c>
    </row>
    <row r="4510" spans="1:12">
      <c r="A4510">
        <v>542337</v>
      </c>
      <c r="B4510" t="s">
        <v>279</v>
      </c>
      <c r="C4510" t="s">
        <v>9</v>
      </c>
      <c r="D4510">
        <v>14</v>
      </c>
      <c r="E4510" s="1">
        <v>40647.401388888888</v>
      </c>
      <c r="F4510">
        <v>9.9499999999999993</v>
      </c>
      <c r="G4510">
        <v>12831</v>
      </c>
      <c r="H4510" t="s">
        <v>10</v>
      </c>
      <c r="I4510" t="str">
        <f>IF(AND(LEFT(OnlineRetail[[#This Row],[InvoiceNo]],1)&lt;&gt;"C",OnlineRetail[[#This Row],[CustomerID]]&lt;&gt;""),"Yes","No")</f>
        <v>Yes</v>
      </c>
      <c r="J4510" s="4">
        <f>EOMONTH(OnlineRetail[[#This Row],[InvoiceDate]],-1)+1</f>
        <v>40634</v>
      </c>
      <c r="K4510" s="6">
        <f>OnlineRetail[[#This Row],[Quantity]]*OnlineRetail[[#This Row],[UnitPrice]]</f>
        <v>139.29999999999998</v>
      </c>
      <c r="L4510" t="str">
        <f t="shared" si="70"/>
        <v>12831|Apr-2011</v>
      </c>
    </row>
    <row r="4511" spans="1:12">
      <c r="A4511">
        <v>553325</v>
      </c>
      <c r="B4511" t="s">
        <v>188</v>
      </c>
      <c r="C4511" t="s">
        <v>29</v>
      </c>
      <c r="D4511">
        <v>4</v>
      </c>
      <c r="E4511" s="1">
        <v>40647.405555555553</v>
      </c>
      <c r="F4511">
        <v>4.95</v>
      </c>
      <c r="G4511">
        <v>12787</v>
      </c>
      <c r="H4511" t="s">
        <v>10</v>
      </c>
      <c r="I4511" t="str">
        <f>IF(AND(LEFT(OnlineRetail[[#This Row],[InvoiceNo]],1)&lt;&gt;"C",OnlineRetail[[#This Row],[CustomerID]]&lt;&gt;""),"Yes","No")</f>
        <v>Yes</v>
      </c>
      <c r="J4511" s="4">
        <f>EOMONTH(OnlineRetail[[#This Row],[InvoiceDate]],-1)+1</f>
        <v>40634</v>
      </c>
      <c r="K4511" s="6">
        <f>OnlineRetail[[#This Row],[Quantity]]*OnlineRetail[[#This Row],[UnitPrice]]</f>
        <v>19.8</v>
      </c>
      <c r="L4511" t="str">
        <f t="shared" si="70"/>
        <v>12787|Apr-2011</v>
      </c>
    </row>
    <row r="4512" spans="1:12">
      <c r="A4512">
        <v>547675</v>
      </c>
      <c r="B4512" t="s">
        <v>297</v>
      </c>
      <c r="C4512" t="s">
        <v>19</v>
      </c>
      <c r="D4512">
        <v>2</v>
      </c>
      <c r="E4512" s="1">
        <v>40647.414583333331</v>
      </c>
      <c r="F4512">
        <v>1.25</v>
      </c>
      <c r="G4512">
        <v>13702</v>
      </c>
      <c r="H4512" t="s">
        <v>10</v>
      </c>
      <c r="I4512" t="str">
        <f>IF(AND(LEFT(OnlineRetail[[#This Row],[InvoiceNo]],1)&lt;&gt;"C",OnlineRetail[[#This Row],[CustomerID]]&lt;&gt;""),"Yes","No")</f>
        <v>Yes</v>
      </c>
      <c r="J4512" s="4">
        <f>EOMONTH(OnlineRetail[[#This Row],[InvoiceDate]],-1)+1</f>
        <v>40634</v>
      </c>
      <c r="K4512" s="6">
        <f>OnlineRetail[[#This Row],[Quantity]]*OnlineRetail[[#This Row],[UnitPrice]]</f>
        <v>2.5</v>
      </c>
      <c r="L4512" t="str">
        <f t="shared" si="70"/>
        <v>13702|Apr-2011</v>
      </c>
    </row>
    <row r="4513" spans="1:12">
      <c r="A4513">
        <v>547388</v>
      </c>
      <c r="B4513" t="s">
        <v>60</v>
      </c>
      <c r="C4513" t="s">
        <v>9</v>
      </c>
      <c r="D4513">
        <v>11</v>
      </c>
      <c r="E4513" s="1">
        <v>40647.425694444442</v>
      </c>
      <c r="F4513">
        <v>9.9499999999999993</v>
      </c>
      <c r="G4513">
        <v>13985</v>
      </c>
      <c r="H4513" t="s">
        <v>10</v>
      </c>
      <c r="I4513" t="str">
        <f>IF(AND(LEFT(OnlineRetail[[#This Row],[InvoiceNo]],1)&lt;&gt;"C",OnlineRetail[[#This Row],[CustomerID]]&lt;&gt;""),"Yes","No")</f>
        <v>Yes</v>
      </c>
      <c r="J4513" s="4">
        <f>EOMONTH(OnlineRetail[[#This Row],[InvoiceDate]],-1)+1</f>
        <v>40634</v>
      </c>
      <c r="K4513" s="6">
        <f>OnlineRetail[[#This Row],[Quantity]]*OnlineRetail[[#This Row],[UnitPrice]]</f>
        <v>109.44999999999999</v>
      </c>
      <c r="L4513" t="str">
        <f t="shared" si="70"/>
        <v>13985|Apr-2011</v>
      </c>
    </row>
    <row r="4514" spans="1:12">
      <c r="A4514">
        <v>553284</v>
      </c>
      <c r="B4514" t="s">
        <v>190</v>
      </c>
      <c r="C4514" t="s">
        <v>16</v>
      </c>
      <c r="D4514">
        <v>13</v>
      </c>
      <c r="E4514" s="1">
        <v>40647.432638888888</v>
      </c>
      <c r="F4514">
        <v>7.95</v>
      </c>
      <c r="G4514">
        <v>13183</v>
      </c>
      <c r="H4514" t="s">
        <v>10</v>
      </c>
      <c r="I4514" t="str">
        <f>IF(AND(LEFT(OnlineRetail[[#This Row],[InvoiceNo]],1)&lt;&gt;"C",OnlineRetail[[#This Row],[CustomerID]]&lt;&gt;""),"Yes","No")</f>
        <v>Yes</v>
      </c>
      <c r="J4514" s="4">
        <f>EOMONTH(OnlineRetail[[#This Row],[InvoiceDate]],-1)+1</f>
        <v>40634</v>
      </c>
      <c r="K4514" s="6">
        <f>OnlineRetail[[#This Row],[Quantity]]*OnlineRetail[[#This Row],[UnitPrice]]</f>
        <v>103.35000000000001</v>
      </c>
      <c r="L4514" t="str">
        <f t="shared" si="70"/>
        <v>13183|Apr-2011</v>
      </c>
    </row>
    <row r="4515" spans="1:12">
      <c r="A4515">
        <v>549625</v>
      </c>
      <c r="B4515" t="s">
        <v>169</v>
      </c>
      <c r="C4515" t="s">
        <v>21</v>
      </c>
      <c r="D4515">
        <v>18</v>
      </c>
      <c r="E4515" s="1">
        <v>40647.444444444453</v>
      </c>
      <c r="F4515">
        <v>4.25</v>
      </c>
      <c r="G4515">
        <v>13296</v>
      </c>
      <c r="H4515" t="s">
        <v>10</v>
      </c>
      <c r="I4515" t="str">
        <f>IF(AND(LEFT(OnlineRetail[[#This Row],[InvoiceNo]],1)&lt;&gt;"C",OnlineRetail[[#This Row],[CustomerID]]&lt;&gt;""),"Yes","No")</f>
        <v>Yes</v>
      </c>
      <c r="J4515" s="4">
        <f>EOMONTH(OnlineRetail[[#This Row],[InvoiceDate]],-1)+1</f>
        <v>40634</v>
      </c>
      <c r="K4515" s="6">
        <f>OnlineRetail[[#This Row],[Quantity]]*OnlineRetail[[#This Row],[UnitPrice]]</f>
        <v>76.5</v>
      </c>
      <c r="L4515" t="str">
        <f t="shared" si="70"/>
        <v>13296|Apr-2011</v>
      </c>
    </row>
    <row r="4516" spans="1:12">
      <c r="A4516">
        <v>537579</v>
      </c>
      <c r="B4516" t="s">
        <v>63</v>
      </c>
      <c r="C4516" t="s">
        <v>39</v>
      </c>
      <c r="D4516">
        <v>16</v>
      </c>
      <c r="E4516" s="1">
        <v>40647.45416666667</v>
      </c>
      <c r="F4516">
        <v>2.1</v>
      </c>
      <c r="G4516">
        <v>13278</v>
      </c>
      <c r="H4516" t="s">
        <v>10</v>
      </c>
      <c r="I4516" t="str">
        <f>IF(AND(LEFT(OnlineRetail[[#This Row],[InvoiceNo]],1)&lt;&gt;"C",OnlineRetail[[#This Row],[CustomerID]]&lt;&gt;""),"Yes","No")</f>
        <v>Yes</v>
      </c>
      <c r="J4516" s="4">
        <f>EOMONTH(OnlineRetail[[#This Row],[InvoiceDate]],-1)+1</f>
        <v>40634</v>
      </c>
      <c r="K4516" s="6">
        <f>OnlineRetail[[#This Row],[Quantity]]*OnlineRetail[[#This Row],[UnitPrice]]</f>
        <v>33.6</v>
      </c>
      <c r="L4516" t="str">
        <f t="shared" si="70"/>
        <v>13278|Apr-2011</v>
      </c>
    </row>
    <row r="4517" spans="1:12">
      <c r="A4517">
        <v>537540</v>
      </c>
      <c r="B4517" t="s">
        <v>244</v>
      </c>
      <c r="C4517" t="s">
        <v>83</v>
      </c>
      <c r="D4517">
        <v>20</v>
      </c>
      <c r="E4517" s="1">
        <v>40647.490277777782</v>
      </c>
      <c r="F4517">
        <v>3.39</v>
      </c>
      <c r="G4517">
        <v>14118</v>
      </c>
      <c r="H4517" t="s">
        <v>22</v>
      </c>
      <c r="I4517" t="str">
        <f>IF(AND(LEFT(OnlineRetail[[#This Row],[InvoiceNo]],1)&lt;&gt;"C",OnlineRetail[[#This Row],[CustomerID]]&lt;&gt;""),"Yes","No")</f>
        <v>Yes</v>
      </c>
      <c r="J4517" s="4">
        <f>EOMONTH(OnlineRetail[[#This Row],[InvoiceDate]],-1)+1</f>
        <v>40634</v>
      </c>
      <c r="K4517" s="6">
        <f>OnlineRetail[[#This Row],[Quantity]]*OnlineRetail[[#This Row],[UnitPrice]]</f>
        <v>67.8</v>
      </c>
      <c r="L4517" t="str">
        <f t="shared" si="70"/>
        <v>14118|Apr-2011</v>
      </c>
    </row>
    <row r="4518" spans="1:12">
      <c r="A4518">
        <v>544698</v>
      </c>
      <c r="B4518" t="s">
        <v>74</v>
      </c>
      <c r="C4518" t="s">
        <v>53</v>
      </c>
      <c r="D4518">
        <v>8</v>
      </c>
      <c r="E4518" s="1">
        <v>40647.50277777778</v>
      </c>
      <c r="F4518">
        <v>1.65</v>
      </c>
      <c r="G4518">
        <v>13877</v>
      </c>
      <c r="H4518" t="s">
        <v>10</v>
      </c>
      <c r="I4518" t="str">
        <f>IF(AND(LEFT(OnlineRetail[[#This Row],[InvoiceNo]],1)&lt;&gt;"C",OnlineRetail[[#This Row],[CustomerID]]&lt;&gt;""),"Yes","No")</f>
        <v>Yes</v>
      </c>
      <c r="J4518" s="4">
        <f>EOMONTH(OnlineRetail[[#This Row],[InvoiceDate]],-1)+1</f>
        <v>40634</v>
      </c>
      <c r="K4518" s="6">
        <f>OnlineRetail[[#This Row],[Quantity]]*OnlineRetail[[#This Row],[UnitPrice]]</f>
        <v>13.2</v>
      </c>
      <c r="L4518" t="str">
        <f t="shared" si="70"/>
        <v>13877|Apr-2011</v>
      </c>
    </row>
    <row r="4519" spans="1:12">
      <c r="A4519">
        <v>537943</v>
      </c>
      <c r="B4519" t="s">
        <v>175</v>
      </c>
      <c r="C4519" t="s">
        <v>14</v>
      </c>
      <c r="D4519">
        <v>13</v>
      </c>
      <c r="E4519" s="1">
        <v>40647.503472222219</v>
      </c>
      <c r="F4519">
        <v>2.1</v>
      </c>
      <c r="G4519">
        <v>14254</v>
      </c>
      <c r="H4519" t="s">
        <v>10</v>
      </c>
      <c r="I4519" t="str">
        <f>IF(AND(LEFT(OnlineRetail[[#This Row],[InvoiceNo]],1)&lt;&gt;"C",OnlineRetail[[#This Row],[CustomerID]]&lt;&gt;""),"Yes","No")</f>
        <v>Yes</v>
      </c>
      <c r="J4519" s="4">
        <f>EOMONTH(OnlineRetail[[#This Row],[InvoiceDate]],-1)+1</f>
        <v>40634</v>
      </c>
      <c r="K4519" s="6">
        <f>OnlineRetail[[#This Row],[Quantity]]*OnlineRetail[[#This Row],[UnitPrice]]</f>
        <v>27.3</v>
      </c>
      <c r="L4519" t="str">
        <f t="shared" si="70"/>
        <v>14254|Apr-2011</v>
      </c>
    </row>
    <row r="4520" spans="1:12">
      <c r="A4520">
        <v>551251</v>
      </c>
      <c r="B4520" t="s">
        <v>18</v>
      </c>
      <c r="C4520" t="s">
        <v>50</v>
      </c>
      <c r="D4520">
        <v>3</v>
      </c>
      <c r="E4520" s="1">
        <v>40647.507638888892</v>
      </c>
      <c r="F4520">
        <v>4.95</v>
      </c>
      <c r="G4520">
        <v>13808</v>
      </c>
      <c r="H4520" t="s">
        <v>10</v>
      </c>
      <c r="I4520" t="str">
        <f>IF(AND(LEFT(OnlineRetail[[#This Row],[InvoiceNo]],1)&lt;&gt;"C",OnlineRetail[[#This Row],[CustomerID]]&lt;&gt;""),"Yes","No")</f>
        <v>Yes</v>
      </c>
      <c r="J4520" s="4">
        <f>EOMONTH(OnlineRetail[[#This Row],[InvoiceDate]],-1)+1</f>
        <v>40634</v>
      </c>
      <c r="K4520" s="6">
        <f>OnlineRetail[[#This Row],[Quantity]]*OnlineRetail[[#This Row],[UnitPrice]]</f>
        <v>14.850000000000001</v>
      </c>
      <c r="L4520" t="str">
        <f t="shared" si="70"/>
        <v>13808|Apr-2011</v>
      </c>
    </row>
    <row r="4521" spans="1:12">
      <c r="A4521">
        <v>540404</v>
      </c>
      <c r="B4521" t="s">
        <v>60</v>
      </c>
      <c r="C4521" t="s">
        <v>21</v>
      </c>
      <c r="D4521">
        <v>7</v>
      </c>
      <c r="E4521" s="1">
        <v>40647.568749999999</v>
      </c>
      <c r="F4521">
        <v>7.95</v>
      </c>
      <c r="G4521">
        <v>14063</v>
      </c>
      <c r="H4521" t="s">
        <v>17</v>
      </c>
      <c r="I4521" t="str">
        <f>IF(AND(LEFT(OnlineRetail[[#This Row],[InvoiceNo]],1)&lt;&gt;"C",OnlineRetail[[#This Row],[CustomerID]]&lt;&gt;""),"Yes","No")</f>
        <v>Yes</v>
      </c>
      <c r="J4521" s="4">
        <f>EOMONTH(OnlineRetail[[#This Row],[InvoiceDate]],-1)+1</f>
        <v>40634</v>
      </c>
      <c r="K4521" s="6">
        <f>OnlineRetail[[#This Row],[Quantity]]*OnlineRetail[[#This Row],[UnitPrice]]</f>
        <v>55.65</v>
      </c>
      <c r="L4521" t="str">
        <f t="shared" si="70"/>
        <v>14063|Apr-2011</v>
      </c>
    </row>
    <row r="4522" spans="1:12">
      <c r="A4522">
        <v>543629</v>
      </c>
      <c r="B4522" t="s">
        <v>45</v>
      </c>
      <c r="C4522" t="s">
        <v>14</v>
      </c>
      <c r="D4522">
        <v>11</v>
      </c>
      <c r="E4522" s="1">
        <v>40647.572222222218</v>
      </c>
      <c r="F4522">
        <v>4.95</v>
      </c>
      <c r="G4522">
        <v>14152</v>
      </c>
      <c r="H4522" t="s">
        <v>10</v>
      </c>
      <c r="I4522" t="str">
        <f>IF(AND(LEFT(OnlineRetail[[#This Row],[InvoiceNo]],1)&lt;&gt;"C",OnlineRetail[[#This Row],[CustomerID]]&lt;&gt;""),"Yes","No")</f>
        <v>Yes</v>
      </c>
      <c r="J4522" s="4">
        <f>EOMONTH(OnlineRetail[[#This Row],[InvoiceDate]],-1)+1</f>
        <v>40634</v>
      </c>
      <c r="K4522" s="6">
        <f>OnlineRetail[[#This Row],[Quantity]]*OnlineRetail[[#This Row],[UnitPrice]]</f>
        <v>54.45</v>
      </c>
      <c r="L4522" t="str">
        <f t="shared" si="70"/>
        <v>14152|Apr-2011</v>
      </c>
    </row>
    <row r="4523" spans="1:12">
      <c r="A4523">
        <v>550643</v>
      </c>
      <c r="B4523" t="s">
        <v>56</v>
      </c>
      <c r="C4523" t="s">
        <v>46</v>
      </c>
      <c r="D4523">
        <v>14</v>
      </c>
      <c r="E4523" s="1">
        <v>40647.572916666657</v>
      </c>
      <c r="F4523">
        <v>3.39</v>
      </c>
      <c r="G4523">
        <v>14245</v>
      </c>
      <c r="H4523" t="s">
        <v>10</v>
      </c>
      <c r="I4523" t="str">
        <f>IF(AND(LEFT(OnlineRetail[[#This Row],[InvoiceNo]],1)&lt;&gt;"C",OnlineRetail[[#This Row],[CustomerID]]&lt;&gt;""),"Yes","No")</f>
        <v>Yes</v>
      </c>
      <c r="J4523" s="4">
        <f>EOMONTH(OnlineRetail[[#This Row],[InvoiceDate]],-1)+1</f>
        <v>40634</v>
      </c>
      <c r="K4523" s="6">
        <f>OnlineRetail[[#This Row],[Quantity]]*OnlineRetail[[#This Row],[UnitPrice]]</f>
        <v>47.46</v>
      </c>
      <c r="L4523" t="str">
        <f t="shared" si="70"/>
        <v>14245|Apr-2011</v>
      </c>
    </row>
    <row r="4524" spans="1:12">
      <c r="A4524">
        <v>554349</v>
      </c>
      <c r="B4524" t="s">
        <v>67</v>
      </c>
      <c r="C4524" t="s">
        <v>53</v>
      </c>
      <c r="D4524">
        <v>21</v>
      </c>
      <c r="E4524" s="1">
        <v>40647.59097222222</v>
      </c>
      <c r="F4524">
        <v>9.9499999999999993</v>
      </c>
      <c r="G4524">
        <v>13974</v>
      </c>
      <c r="H4524" t="s">
        <v>10</v>
      </c>
      <c r="I4524" t="str">
        <f>IF(AND(LEFT(OnlineRetail[[#This Row],[InvoiceNo]],1)&lt;&gt;"C",OnlineRetail[[#This Row],[CustomerID]]&lt;&gt;""),"Yes","No")</f>
        <v>Yes</v>
      </c>
      <c r="J4524" s="4">
        <f>EOMONTH(OnlineRetail[[#This Row],[InvoiceDate]],-1)+1</f>
        <v>40634</v>
      </c>
      <c r="K4524" s="6">
        <f>OnlineRetail[[#This Row],[Quantity]]*OnlineRetail[[#This Row],[UnitPrice]]</f>
        <v>208.95</v>
      </c>
      <c r="L4524" t="str">
        <f t="shared" si="70"/>
        <v>13974|Apr-2011</v>
      </c>
    </row>
    <row r="4525" spans="1:12">
      <c r="A4525">
        <v>547981</v>
      </c>
      <c r="B4525" t="s">
        <v>205</v>
      </c>
      <c r="C4525" t="s">
        <v>83</v>
      </c>
      <c r="D4525">
        <v>4</v>
      </c>
      <c r="E4525" s="1">
        <v>40647.597222222219</v>
      </c>
      <c r="F4525">
        <v>2.1</v>
      </c>
      <c r="G4525">
        <v>12704</v>
      </c>
      <c r="H4525" t="s">
        <v>10</v>
      </c>
      <c r="I4525" t="str">
        <f>IF(AND(LEFT(OnlineRetail[[#This Row],[InvoiceNo]],1)&lt;&gt;"C",OnlineRetail[[#This Row],[CustomerID]]&lt;&gt;""),"Yes","No")</f>
        <v>Yes</v>
      </c>
      <c r="J4525" s="4">
        <f>EOMONTH(OnlineRetail[[#This Row],[InvoiceDate]],-1)+1</f>
        <v>40634</v>
      </c>
      <c r="K4525" s="6">
        <f>OnlineRetail[[#This Row],[Quantity]]*OnlineRetail[[#This Row],[UnitPrice]]</f>
        <v>8.4</v>
      </c>
      <c r="L4525" t="str">
        <f t="shared" si="70"/>
        <v>12704|Apr-2011</v>
      </c>
    </row>
    <row r="4526" spans="1:12" hidden="1">
      <c r="A4526" t="s">
        <v>321</v>
      </c>
      <c r="B4526" t="s">
        <v>267</v>
      </c>
      <c r="C4526" t="s">
        <v>83</v>
      </c>
      <c r="D4526">
        <v>22</v>
      </c>
      <c r="E4526" s="1">
        <v>40647.601388888892</v>
      </c>
      <c r="F4526">
        <v>5.95</v>
      </c>
      <c r="G4526">
        <v>12397</v>
      </c>
      <c r="H4526" t="s">
        <v>10</v>
      </c>
      <c r="I4526" t="str">
        <f>IF(AND(LEFT(OnlineRetail[[#This Row],[InvoiceNo]],1)&lt;&gt;"C",OnlineRetail[[#This Row],[CustomerID]]&lt;&gt;""),"Yes","No")</f>
        <v>No</v>
      </c>
      <c r="J4526" s="4">
        <f>EOMONTH(OnlineRetail[[#This Row],[InvoiceDate]],-1)+1</f>
        <v>40634</v>
      </c>
      <c r="K4526" s="6">
        <f>OnlineRetail[[#This Row],[Quantity]]*OnlineRetail[[#This Row],[UnitPrice]]</f>
        <v>130.9</v>
      </c>
      <c r="L4526" t="str">
        <f t="shared" si="70"/>
        <v/>
      </c>
    </row>
    <row r="4527" spans="1:12">
      <c r="A4527">
        <v>551486</v>
      </c>
      <c r="B4527" t="s">
        <v>244</v>
      </c>
      <c r="C4527" t="s">
        <v>83</v>
      </c>
      <c r="D4527">
        <v>21</v>
      </c>
      <c r="E4527" s="1">
        <v>40647.619444444441</v>
      </c>
      <c r="F4527">
        <v>1.65</v>
      </c>
      <c r="G4527">
        <v>13535</v>
      </c>
      <c r="H4527" t="s">
        <v>10</v>
      </c>
      <c r="I4527" t="str">
        <f>IF(AND(LEFT(OnlineRetail[[#This Row],[InvoiceNo]],1)&lt;&gt;"C",OnlineRetail[[#This Row],[CustomerID]]&lt;&gt;""),"Yes","No")</f>
        <v>Yes</v>
      </c>
      <c r="J4527" s="4">
        <f>EOMONTH(OnlineRetail[[#This Row],[InvoiceDate]],-1)+1</f>
        <v>40634</v>
      </c>
      <c r="K4527" s="6">
        <f>OnlineRetail[[#This Row],[Quantity]]*OnlineRetail[[#This Row],[UnitPrice]]</f>
        <v>34.65</v>
      </c>
      <c r="L4527" t="str">
        <f t="shared" si="70"/>
        <v>13535|Apr-2011</v>
      </c>
    </row>
    <row r="4528" spans="1:12">
      <c r="A4528">
        <v>546748</v>
      </c>
      <c r="B4528" t="s">
        <v>263</v>
      </c>
      <c r="C4528" t="s">
        <v>33</v>
      </c>
      <c r="D4528">
        <v>19</v>
      </c>
      <c r="E4528" s="1">
        <v>40647.645138888889</v>
      </c>
      <c r="F4528">
        <v>1.25</v>
      </c>
      <c r="G4528">
        <v>13887</v>
      </c>
      <c r="H4528" t="s">
        <v>10</v>
      </c>
      <c r="I4528" t="str">
        <f>IF(AND(LEFT(OnlineRetail[[#This Row],[InvoiceNo]],1)&lt;&gt;"C",OnlineRetail[[#This Row],[CustomerID]]&lt;&gt;""),"Yes","No")</f>
        <v>Yes</v>
      </c>
      <c r="J4528" s="4">
        <f>EOMONTH(OnlineRetail[[#This Row],[InvoiceDate]],-1)+1</f>
        <v>40634</v>
      </c>
      <c r="K4528" s="6">
        <f>OnlineRetail[[#This Row],[Quantity]]*OnlineRetail[[#This Row],[UnitPrice]]</f>
        <v>23.75</v>
      </c>
      <c r="L4528" t="str">
        <f t="shared" si="70"/>
        <v>13887|Apr-2011</v>
      </c>
    </row>
    <row r="4529" spans="1:12">
      <c r="A4529">
        <v>541611</v>
      </c>
      <c r="B4529" t="s">
        <v>208</v>
      </c>
      <c r="C4529" t="s">
        <v>24</v>
      </c>
      <c r="D4529">
        <v>21</v>
      </c>
      <c r="E4529" s="1">
        <v>40647.646527777782</v>
      </c>
      <c r="F4529">
        <v>1.65</v>
      </c>
      <c r="G4529">
        <v>13832</v>
      </c>
      <c r="H4529" t="s">
        <v>10</v>
      </c>
      <c r="I4529" t="str">
        <f>IF(AND(LEFT(OnlineRetail[[#This Row],[InvoiceNo]],1)&lt;&gt;"C",OnlineRetail[[#This Row],[CustomerID]]&lt;&gt;""),"Yes","No")</f>
        <v>Yes</v>
      </c>
      <c r="J4529" s="4">
        <f>EOMONTH(OnlineRetail[[#This Row],[InvoiceDate]],-1)+1</f>
        <v>40634</v>
      </c>
      <c r="K4529" s="6">
        <f>OnlineRetail[[#This Row],[Quantity]]*OnlineRetail[[#This Row],[UnitPrice]]</f>
        <v>34.65</v>
      </c>
      <c r="L4529" t="str">
        <f t="shared" si="70"/>
        <v>13832|Apr-2011</v>
      </c>
    </row>
    <row r="4530" spans="1:12">
      <c r="A4530">
        <v>552282</v>
      </c>
      <c r="B4530" t="s">
        <v>41</v>
      </c>
      <c r="C4530" t="s">
        <v>19</v>
      </c>
      <c r="D4530">
        <v>13</v>
      </c>
      <c r="E4530" s="1">
        <v>40647.671527777777</v>
      </c>
      <c r="F4530">
        <v>3.39</v>
      </c>
      <c r="G4530">
        <v>13927</v>
      </c>
      <c r="H4530" t="s">
        <v>10</v>
      </c>
      <c r="I4530" t="str">
        <f>IF(AND(LEFT(OnlineRetail[[#This Row],[InvoiceNo]],1)&lt;&gt;"C",OnlineRetail[[#This Row],[CustomerID]]&lt;&gt;""),"Yes","No")</f>
        <v>Yes</v>
      </c>
      <c r="J4530" s="4">
        <f>EOMONTH(OnlineRetail[[#This Row],[InvoiceDate]],-1)+1</f>
        <v>40634</v>
      </c>
      <c r="K4530" s="6">
        <f>OnlineRetail[[#This Row],[Quantity]]*OnlineRetail[[#This Row],[UnitPrice]]</f>
        <v>44.07</v>
      </c>
      <c r="L4530" t="str">
        <f t="shared" si="70"/>
        <v>13927|Apr-2011</v>
      </c>
    </row>
    <row r="4531" spans="1:12">
      <c r="A4531">
        <v>544834</v>
      </c>
      <c r="B4531" t="s">
        <v>148</v>
      </c>
      <c r="C4531" t="s">
        <v>16</v>
      </c>
      <c r="D4531">
        <v>16</v>
      </c>
      <c r="E4531" s="1">
        <v>40647.684027777781</v>
      </c>
      <c r="F4531">
        <v>7.95</v>
      </c>
      <c r="G4531">
        <v>13671</v>
      </c>
      <c r="H4531" t="s">
        <v>10</v>
      </c>
      <c r="I4531" t="str">
        <f>IF(AND(LEFT(OnlineRetail[[#This Row],[InvoiceNo]],1)&lt;&gt;"C",OnlineRetail[[#This Row],[CustomerID]]&lt;&gt;""),"Yes","No")</f>
        <v>Yes</v>
      </c>
      <c r="J4531" s="4">
        <f>EOMONTH(OnlineRetail[[#This Row],[InvoiceDate]],-1)+1</f>
        <v>40634</v>
      </c>
      <c r="K4531" s="6">
        <f>OnlineRetail[[#This Row],[Quantity]]*OnlineRetail[[#This Row],[UnitPrice]]</f>
        <v>127.2</v>
      </c>
      <c r="L4531" t="str">
        <f t="shared" si="70"/>
        <v>13671|Apr-2011</v>
      </c>
    </row>
    <row r="4532" spans="1:12">
      <c r="A4532">
        <v>540653</v>
      </c>
      <c r="B4532" t="s">
        <v>37</v>
      </c>
      <c r="C4532" t="s">
        <v>19</v>
      </c>
      <c r="D4532">
        <v>3</v>
      </c>
      <c r="E4532" s="1">
        <v>40647.699305555558</v>
      </c>
      <c r="F4532">
        <v>1.25</v>
      </c>
      <c r="G4532">
        <v>14022</v>
      </c>
      <c r="H4532" t="s">
        <v>10</v>
      </c>
      <c r="I4532" t="str">
        <f>IF(AND(LEFT(OnlineRetail[[#This Row],[InvoiceNo]],1)&lt;&gt;"C",OnlineRetail[[#This Row],[CustomerID]]&lt;&gt;""),"Yes","No")</f>
        <v>Yes</v>
      </c>
      <c r="J4532" s="4">
        <f>EOMONTH(OnlineRetail[[#This Row],[InvoiceDate]],-1)+1</f>
        <v>40634</v>
      </c>
      <c r="K4532" s="6">
        <f>OnlineRetail[[#This Row],[Quantity]]*OnlineRetail[[#This Row],[UnitPrice]]</f>
        <v>3.75</v>
      </c>
      <c r="L4532" t="str">
        <f t="shared" si="70"/>
        <v>14022|Apr-2011</v>
      </c>
    </row>
    <row r="4533" spans="1:12">
      <c r="A4533">
        <v>539422</v>
      </c>
      <c r="B4533" t="s">
        <v>125</v>
      </c>
      <c r="C4533" t="s">
        <v>33</v>
      </c>
      <c r="D4533">
        <v>24</v>
      </c>
      <c r="E4533" s="1">
        <v>40647.710416666669</v>
      </c>
      <c r="F4533">
        <v>4.95</v>
      </c>
      <c r="G4533">
        <v>12483</v>
      </c>
      <c r="H4533" t="s">
        <v>10</v>
      </c>
      <c r="I4533" t="str">
        <f>IF(AND(LEFT(OnlineRetail[[#This Row],[InvoiceNo]],1)&lt;&gt;"C",OnlineRetail[[#This Row],[CustomerID]]&lt;&gt;""),"Yes","No")</f>
        <v>Yes</v>
      </c>
      <c r="J4533" s="4">
        <f>EOMONTH(OnlineRetail[[#This Row],[InvoiceDate]],-1)+1</f>
        <v>40634</v>
      </c>
      <c r="K4533" s="6">
        <f>OnlineRetail[[#This Row],[Quantity]]*OnlineRetail[[#This Row],[UnitPrice]]</f>
        <v>118.80000000000001</v>
      </c>
      <c r="L4533" t="str">
        <f t="shared" si="70"/>
        <v>12483|Apr-2011</v>
      </c>
    </row>
    <row r="4534" spans="1:12">
      <c r="A4534">
        <v>552269</v>
      </c>
      <c r="B4534" t="s">
        <v>184</v>
      </c>
      <c r="C4534" t="s">
        <v>16</v>
      </c>
      <c r="D4534">
        <v>16</v>
      </c>
      <c r="E4534" s="1">
        <v>40647.713888888888</v>
      </c>
      <c r="F4534">
        <v>7.95</v>
      </c>
      <c r="G4534">
        <v>12738</v>
      </c>
      <c r="H4534" t="s">
        <v>10</v>
      </c>
      <c r="I4534" t="str">
        <f>IF(AND(LEFT(OnlineRetail[[#This Row],[InvoiceNo]],1)&lt;&gt;"C",OnlineRetail[[#This Row],[CustomerID]]&lt;&gt;""),"Yes","No")</f>
        <v>Yes</v>
      </c>
      <c r="J4534" s="4">
        <f>EOMONTH(OnlineRetail[[#This Row],[InvoiceDate]],-1)+1</f>
        <v>40634</v>
      </c>
      <c r="K4534" s="6">
        <f>OnlineRetail[[#This Row],[Quantity]]*OnlineRetail[[#This Row],[UnitPrice]]</f>
        <v>127.2</v>
      </c>
      <c r="L4534" t="str">
        <f t="shared" si="70"/>
        <v>12738|Apr-2011</v>
      </c>
    </row>
    <row r="4535" spans="1:12">
      <c r="A4535">
        <v>543550</v>
      </c>
      <c r="B4535" t="s">
        <v>108</v>
      </c>
      <c r="C4535" t="s">
        <v>42</v>
      </c>
      <c r="D4535">
        <v>11</v>
      </c>
      <c r="E4535" s="1">
        <v>40647.719444444447</v>
      </c>
      <c r="F4535">
        <v>0.85</v>
      </c>
      <c r="G4535">
        <v>12883</v>
      </c>
      <c r="H4535" t="s">
        <v>25</v>
      </c>
      <c r="I4535" t="str">
        <f>IF(AND(LEFT(OnlineRetail[[#This Row],[InvoiceNo]],1)&lt;&gt;"C",OnlineRetail[[#This Row],[CustomerID]]&lt;&gt;""),"Yes","No")</f>
        <v>Yes</v>
      </c>
      <c r="J4535" s="4">
        <f>EOMONTH(OnlineRetail[[#This Row],[InvoiceDate]],-1)+1</f>
        <v>40634</v>
      </c>
      <c r="K4535" s="6">
        <f>OnlineRetail[[#This Row],[Quantity]]*OnlineRetail[[#This Row],[UnitPrice]]</f>
        <v>9.35</v>
      </c>
      <c r="L4535" t="str">
        <f t="shared" si="70"/>
        <v>12883|Apr-2011</v>
      </c>
    </row>
    <row r="4536" spans="1:12">
      <c r="A4536">
        <v>555629</v>
      </c>
      <c r="B4536" t="s">
        <v>120</v>
      </c>
      <c r="C4536" t="s">
        <v>33</v>
      </c>
      <c r="D4536">
        <v>20</v>
      </c>
      <c r="E4536" s="1">
        <v>40647.72152777778</v>
      </c>
      <c r="F4536">
        <v>2.1</v>
      </c>
      <c r="G4536">
        <v>12413</v>
      </c>
      <c r="H4536" t="s">
        <v>10</v>
      </c>
      <c r="I4536" t="str">
        <f>IF(AND(LEFT(OnlineRetail[[#This Row],[InvoiceNo]],1)&lt;&gt;"C",OnlineRetail[[#This Row],[CustomerID]]&lt;&gt;""),"Yes","No")</f>
        <v>Yes</v>
      </c>
      <c r="J4536" s="4">
        <f>EOMONTH(OnlineRetail[[#This Row],[InvoiceDate]],-1)+1</f>
        <v>40634</v>
      </c>
      <c r="K4536" s="6">
        <f>OnlineRetail[[#This Row],[Quantity]]*OnlineRetail[[#This Row],[UnitPrice]]</f>
        <v>42</v>
      </c>
      <c r="L4536" t="str">
        <f t="shared" si="70"/>
        <v>12413|Apr-2011</v>
      </c>
    </row>
    <row r="4537" spans="1:12">
      <c r="A4537">
        <v>546193</v>
      </c>
      <c r="B4537" t="s">
        <v>172</v>
      </c>
      <c r="C4537" t="s">
        <v>29</v>
      </c>
      <c r="D4537">
        <v>18</v>
      </c>
      <c r="E4537" s="1">
        <v>40647.734722222223</v>
      </c>
      <c r="F4537">
        <v>0.85</v>
      </c>
      <c r="G4537">
        <v>14270</v>
      </c>
      <c r="H4537" t="s">
        <v>10</v>
      </c>
      <c r="I4537" t="str">
        <f>IF(AND(LEFT(OnlineRetail[[#This Row],[InvoiceNo]],1)&lt;&gt;"C",OnlineRetail[[#This Row],[CustomerID]]&lt;&gt;""),"Yes","No")</f>
        <v>Yes</v>
      </c>
      <c r="J4537" s="4">
        <f>EOMONTH(OnlineRetail[[#This Row],[InvoiceDate]],-1)+1</f>
        <v>40634</v>
      </c>
      <c r="K4537" s="6">
        <f>OnlineRetail[[#This Row],[Quantity]]*OnlineRetail[[#This Row],[UnitPrice]]</f>
        <v>15.299999999999999</v>
      </c>
      <c r="L4537" t="str">
        <f t="shared" si="70"/>
        <v>14270|Apr-2011</v>
      </c>
    </row>
    <row r="4538" spans="1:12">
      <c r="A4538">
        <v>542995</v>
      </c>
      <c r="B4538" t="s">
        <v>189</v>
      </c>
      <c r="C4538" t="s">
        <v>42</v>
      </c>
      <c r="D4538">
        <v>14</v>
      </c>
      <c r="E4538" s="1">
        <v>40647.743055555547</v>
      </c>
      <c r="F4538">
        <v>5.95</v>
      </c>
      <c r="G4538">
        <v>14165</v>
      </c>
      <c r="H4538" t="s">
        <v>10</v>
      </c>
      <c r="I4538" t="str">
        <f>IF(AND(LEFT(OnlineRetail[[#This Row],[InvoiceNo]],1)&lt;&gt;"C",OnlineRetail[[#This Row],[CustomerID]]&lt;&gt;""),"Yes","No")</f>
        <v>Yes</v>
      </c>
      <c r="J4538" s="4">
        <f>EOMONTH(OnlineRetail[[#This Row],[InvoiceDate]],-1)+1</f>
        <v>40634</v>
      </c>
      <c r="K4538" s="6">
        <f>OnlineRetail[[#This Row],[Quantity]]*OnlineRetail[[#This Row],[UnitPrice]]</f>
        <v>83.3</v>
      </c>
      <c r="L4538" t="str">
        <f t="shared" si="70"/>
        <v>14165|Apr-2011</v>
      </c>
    </row>
    <row r="4539" spans="1:12">
      <c r="A4539">
        <v>543836</v>
      </c>
      <c r="B4539" t="s">
        <v>85</v>
      </c>
      <c r="C4539" t="s">
        <v>72</v>
      </c>
      <c r="D4539">
        <v>10</v>
      </c>
      <c r="E4539" s="1">
        <v>40647.753472222219</v>
      </c>
      <c r="F4539">
        <v>4.95</v>
      </c>
      <c r="G4539">
        <v>13264</v>
      </c>
      <c r="H4539" t="s">
        <v>10</v>
      </c>
      <c r="I4539" t="str">
        <f>IF(AND(LEFT(OnlineRetail[[#This Row],[InvoiceNo]],1)&lt;&gt;"C",OnlineRetail[[#This Row],[CustomerID]]&lt;&gt;""),"Yes","No")</f>
        <v>Yes</v>
      </c>
      <c r="J4539" s="4">
        <f>EOMONTH(OnlineRetail[[#This Row],[InvoiceDate]],-1)+1</f>
        <v>40634</v>
      </c>
      <c r="K4539" s="6">
        <f>OnlineRetail[[#This Row],[Quantity]]*OnlineRetail[[#This Row],[UnitPrice]]</f>
        <v>49.5</v>
      </c>
      <c r="L4539" t="str">
        <f t="shared" si="70"/>
        <v>13264|Apr-2011</v>
      </c>
    </row>
    <row r="4540" spans="1:12">
      <c r="A4540">
        <v>555835</v>
      </c>
      <c r="B4540" t="s">
        <v>74</v>
      </c>
      <c r="C4540" t="s">
        <v>72</v>
      </c>
      <c r="D4540">
        <v>23</v>
      </c>
      <c r="E4540" s="1">
        <v>40647.756249999999</v>
      </c>
      <c r="F4540">
        <v>9.9499999999999993</v>
      </c>
      <c r="G4540">
        <v>13703</v>
      </c>
      <c r="H4540" t="s">
        <v>10</v>
      </c>
      <c r="I4540" t="str">
        <f>IF(AND(LEFT(OnlineRetail[[#This Row],[InvoiceNo]],1)&lt;&gt;"C",OnlineRetail[[#This Row],[CustomerID]]&lt;&gt;""),"Yes","No")</f>
        <v>Yes</v>
      </c>
      <c r="J4540" s="4">
        <f>EOMONTH(OnlineRetail[[#This Row],[InvoiceDate]],-1)+1</f>
        <v>40634</v>
      </c>
      <c r="K4540" s="6">
        <f>OnlineRetail[[#This Row],[Quantity]]*OnlineRetail[[#This Row],[UnitPrice]]</f>
        <v>228.85</v>
      </c>
      <c r="L4540" t="str">
        <f t="shared" si="70"/>
        <v>13703|Apr-2011</v>
      </c>
    </row>
    <row r="4541" spans="1:12">
      <c r="A4541">
        <v>548060</v>
      </c>
      <c r="B4541" t="s">
        <v>37</v>
      </c>
      <c r="C4541" t="s">
        <v>50</v>
      </c>
      <c r="D4541">
        <v>4</v>
      </c>
      <c r="E4541" s="1">
        <v>40647.759722222218</v>
      </c>
      <c r="F4541">
        <v>1.65</v>
      </c>
      <c r="G4541">
        <v>13996</v>
      </c>
      <c r="H4541" t="s">
        <v>10</v>
      </c>
      <c r="I4541" t="str">
        <f>IF(AND(LEFT(OnlineRetail[[#This Row],[InvoiceNo]],1)&lt;&gt;"C",OnlineRetail[[#This Row],[CustomerID]]&lt;&gt;""),"Yes","No")</f>
        <v>Yes</v>
      </c>
      <c r="J4541" s="4">
        <f>EOMONTH(OnlineRetail[[#This Row],[InvoiceDate]],-1)+1</f>
        <v>40634</v>
      </c>
      <c r="K4541" s="6">
        <f>OnlineRetail[[#This Row],[Quantity]]*OnlineRetail[[#This Row],[UnitPrice]]</f>
        <v>6.6</v>
      </c>
      <c r="L4541" t="str">
        <f t="shared" si="70"/>
        <v>13996|Apr-2011</v>
      </c>
    </row>
    <row r="4542" spans="1:12">
      <c r="A4542">
        <v>544384</v>
      </c>
      <c r="B4542" t="s">
        <v>246</v>
      </c>
      <c r="C4542" t="s">
        <v>19</v>
      </c>
      <c r="D4542">
        <v>2</v>
      </c>
      <c r="E4542" s="1">
        <v>40647.763888888891</v>
      </c>
      <c r="F4542">
        <v>9.9499999999999993</v>
      </c>
      <c r="G4542">
        <v>13444</v>
      </c>
      <c r="H4542" t="s">
        <v>10</v>
      </c>
      <c r="I4542" t="str">
        <f>IF(AND(LEFT(OnlineRetail[[#This Row],[InvoiceNo]],1)&lt;&gt;"C",OnlineRetail[[#This Row],[CustomerID]]&lt;&gt;""),"Yes","No")</f>
        <v>Yes</v>
      </c>
      <c r="J4542" s="4">
        <f>EOMONTH(OnlineRetail[[#This Row],[InvoiceDate]],-1)+1</f>
        <v>40634</v>
      </c>
      <c r="K4542" s="6">
        <f>OnlineRetail[[#This Row],[Quantity]]*OnlineRetail[[#This Row],[UnitPrice]]</f>
        <v>19.899999999999999</v>
      </c>
      <c r="L4542" t="str">
        <f t="shared" si="70"/>
        <v>13444|Apr-2011</v>
      </c>
    </row>
    <row r="4543" spans="1:12">
      <c r="A4543">
        <v>537198</v>
      </c>
      <c r="B4543" t="s">
        <v>77</v>
      </c>
      <c r="C4543" t="s">
        <v>9</v>
      </c>
      <c r="D4543">
        <v>14</v>
      </c>
      <c r="E4543" s="1">
        <v>40647.769444444442</v>
      </c>
      <c r="F4543">
        <v>4.25</v>
      </c>
      <c r="G4543">
        <v>12487</v>
      </c>
      <c r="H4543" t="s">
        <v>10</v>
      </c>
      <c r="I4543" t="str">
        <f>IF(AND(LEFT(OnlineRetail[[#This Row],[InvoiceNo]],1)&lt;&gt;"C",OnlineRetail[[#This Row],[CustomerID]]&lt;&gt;""),"Yes","No")</f>
        <v>Yes</v>
      </c>
      <c r="J4543" s="4">
        <f>EOMONTH(OnlineRetail[[#This Row],[InvoiceDate]],-1)+1</f>
        <v>40634</v>
      </c>
      <c r="K4543" s="6">
        <f>OnlineRetail[[#This Row],[Quantity]]*OnlineRetail[[#This Row],[UnitPrice]]</f>
        <v>59.5</v>
      </c>
      <c r="L4543" t="str">
        <f t="shared" si="70"/>
        <v>12487|Apr-2011</v>
      </c>
    </row>
    <row r="4544" spans="1:12">
      <c r="A4544">
        <v>549066</v>
      </c>
      <c r="B4544" t="s">
        <v>238</v>
      </c>
      <c r="C4544" t="s">
        <v>42</v>
      </c>
      <c r="D4544">
        <v>7</v>
      </c>
      <c r="E4544" s="1">
        <v>40647.78125</v>
      </c>
      <c r="F4544">
        <v>9.9499999999999993</v>
      </c>
      <c r="G4544">
        <v>13594</v>
      </c>
      <c r="H4544" t="s">
        <v>10</v>
      </c>
      <c r="I4544" t="str">
        <f>IF(AND(LEFT(OnlineRetail[[#This Row],[InvoiceNo]],1)&lt;&gt;"C",OnlineRetail[[#This Row],[CustomerID]]&lt;&gt;""),"Yes","No")</f>
        <v>Yes</v>
      </c>
      <c r="J4544" s="4">
        <f>EOMONTH(OnlineRetail[[#This Row],[InvoiceDate]],-1)+1</f>
        <v>40634</v>
      </c>
      <c r="K4544" s="6">
        <f>OnlineRetail[[#This Row],[Quantity]]*OnlineRetail[[#This Row],[UnitPrice]]</f>
        <v>69.649999999999991</v>
      </c>
      <c r="L4544" t="str">
        <f t="shared" si="70"/>
        <v>13594|Apr-2011</v>
      </c>
    </row>
    <row r="4545" spans="1:12">
      <c r="A4545">
        <v>554554</v>
      </c>
      <c r="B4545" t="s">
        <v>111</v>
      </c>
      <c r="C4545" t="s">
        <v>83</v>
      </c>
      <c r="D4545">
        <v>22</v>
      </c>
      <c r="E4545" s="1">
        <v>40647.785416666673</v>
      </c>
      <c r="F4545">
        <v>3.39</v>
      </c>
      <c r="G4545">
        <v>14030</v>
      </c>
      <c r="H4545" t="s">
        <v>25</v>
      </c>
      <c r="I4545" t="str">
        <f>IF(AND(LEFT(OnlineRetail[[#This Row],[InvoiceNo]],1)&lt;&gt;"C",OnlineRetail[[#This Row],[CustomerID]]&lt;&gt;""),"Yes","No")</f>
        <v>Yes</v>
      </c>
      <c r="J4545" s="4">
        <f>EOMONTH(OnlineRetail[[#This Row],[InvoiceDate]],-1)+1</f>
        <v>40634</v>
      </c>
      <c r="K4545" s="6">
        <f>OnlineRetail[[#This Row],[Quantity]]*OnlineRetail[[#This Row],[UnitPrice]]</f>
        <v>74.58</v>
      </c>
      <c r="L4545" t="str">
        <f t="shared" si="70"/>
        <v>14030|Apr-2011</v>
      </c>
    </row>
    <row r="4546" spans="1:12">
      <c r="A4546">
        <v>551831</v>
      </c>
      <c r="B4546" t="s">
        <v>169</v>
      </c>
      <c r="C4546" t="s">
        <v>72</v>
      </c>
      <c r="D4546">
        <v>18</v>
      </c>
      <c r="E4546" s="1">
        <v>40647.798611111109</v>
      </c>
      <c r="F4546">
        <v>1.65</v>
      </c>
      <c r="G4546">
        <v>13336</v>
      </c>
      <c r="H4546" t="s">
        <v>36</v>
      </c>
      <c r="I4546" t="str">
        <f>IF(AND(LEFT(OnlineRetail[[#This Row],[InvoiceNo]],1)&lt;&gt;"C",OnlineRetail[[#This Row],[CustomerID]]&lt;&gt;""),"Yes","No")</f>
        <v>Yes</v>
      </c>
      <c r="J4546" s="4">
        <f>EOMONTH(OnlineRetail[[#This Row],[InvoiceDate]],-1)+1</f>
        <v>40634</v>
      </c>
      <c r="K4546" s="6">
        <f>OnlineRetail[[#This Row],[Quantity]]*OnlineRetail[[#This Row],[UnitPrice]]</f>
        <v>29.7</v>
      </c>
      <c r="L4546" t="str">
        <f t="shared" ref="L4546:L4609" si="71">IF(I4546="Yes",G4546&amp;"|"&amp;TEXT(J4546,"mmm-yyyy"),"")</f>
        <v>13336|Apr-2011</v>
      </c>
    </row>
    <row r="4547" spans="1:12">
      <c r="A4547">
        <v>538688</v>
      </c>
      <c r="B4547" t="s">
        <v>206</v>
      </c>
      <c r="C4547" t="s">
        <v>39</v>
      </c>
      <c r="D4547">
        <v>9</v>
      </c>
      <c r="E4547" s="1">
        <v>40647.8125</v>
      </c>
      <c r="F4547">
        <v>1.65</v>
      </c>
      <c r="G4547">
        <v>12608</v>
      </c>
      <c r="H4547" t="s">
        <v>126</v>
      </c>
      <c r="I4547" t="str">
        <f>IF(AND(LEFT(OnlineRetail[[#This Row],[InvoiceNo]],1)&lt;&gt;"C",OnlineRetail[[#This Row],[CustomerID]]&lt;&gt;""),"Yes","No")</f>
        <v>Yes</v>
      </c>
      <c r="J4547" s="4">
        <f>EOMONTH(OnlineRetail[[#This Row],[InvoiceDate]],-1)+1</f>
        <v>40634</v>
      </c>
      <c r="K4547" s="6">
        <f>OnlineRetail[[#This Row],[Quantity]]*OnlineRetail[[#This Row],[UnitPrice]]</f>
        <v>14.85</v>
      </c>
      <c r="L4547" t="str">
        <f t="shared" si="71"/>
        <v>12608|Apr-2011</v>
      </c>
    </row>
    <row r="4548" spans="1:12">
      <c r="A4548">
        <v>555116</v>
      </c>
      <c r="B4548" t="s">
        <v>219</v>
      </c>
      <c r="C4548" t="s">
        <v>12</v>
      </c>
      <c r="D4548">
        <v>14</v>
      </c>
      <c r="E4548" s="1">
        <v>40647.813888888893</v>
      </c>
      <c r="F4548">
        <v>2.1</v>
      </c>
      <c r="G4548">
        <v>13990</v>
      </c>
      <c r="H4548" t="s">
        <v>10</v>
      </c>
      <c r="I4548" t="str">
        <f>IF(AND(LEFT(OnlineRetail[[#This Row],[InvoiceNo]],1)&lt;&gt;"C",OnlineRetail[[#This Row],[CustomerID]]&lt;&gt;""),"Yes","No")</f>
        <v>Yes</v>
      </c>
      <c r="J4548" s="4">
        <f>EOMONTH(OnlineRetail[[#This Row],[InvoiceDate]],-1)+1</f>
        <v>40634</v>
      </c>
      <c r="K4548" s="6">
        <f>OnlineRetail[[#This Row],[Quantity]]*OnlineRetail[[#This Row],[UnitPrice]]</f>
        <v>29.400000000000002</v>
      </c>
      <c r="L4548" t="str">
        <f t="shared" si="71"/>
        <v>13990|Apr-2011</v>
      </c>
    </row>
    <row r="4549" spans="1:12">
      <c r="A4549">
        <v>555827</v>
      </c>
      <c r="B4549" t="s">
        <v>18</v>
      </c>
      <c r="C4549" t="s">
        <v>29</v>
      </c>
      <c r="D4549">
        <v>19</v>
      </c>
      <c r="E4549" s="1">
        <v>40647.822916666657</v>
      </c>
      <c r="F4549">
        <v>3.39</v>
      </c>
      <c r="G4549">
        <v>13657</v>
      </c>
      <c r="H4549" t="s">
        <v>10</v>
      </c>
      <c r="I4549" t="str">
        <f>IF(AND(LEFT(OnlineRetail[[#This Row],[InvoiceNo]],1)&lt;&gt;"C",OnlineRetail[[#This Row],[CustomerID]]&lt;&gt;""),"Yes","No")</f>
        <v>Yes</v>
      </c>
      <c r="J4549" s="4">
        <f>EOMONTH(OnlineRetail[[#This Row],[InvoiceDate]],-1)+1</f>
        <v>40634</v>
      </c>
      <c r="K4549" s="6">
        <f>OnlineRetail[[#This Row],[Quantity]]*OnlineRetail[[#This Row],[UnitPrice]]</f>
        <v>64.41</v>
      </c>
      <c r="L4549" t="str">
        <f t="shared" si="71"/>
        <v>13657|Apr-2011</v>
      </c>
    </row>
    <row r="4550" spans="1:12">
      <c r="A4550">
        <v>547888</v>
      </c>
      <c r="B4550" t="s">
        <v>110</v>
      </c>
      <c r="C4550" t="s">
        <v>9</v>
      </c>
      <c r="D4550">
        <v>19</v>
      </c>
      <c r="E4550" s="1">
        <v>40647.830555555563</v>
      </c>
      <c r="F4550">
        <v>4.95</v>
      </c>
      <c r="G4550">
        <v>13813</v>
      </c>
      <c r="H4550" t="s">
        <v>10</v>
      </c>
      <c r="I4550" t="str">
        <f>IF(AND(LEFT(OnlineRetail[[#This Row],[InvoiceNo]],1)&lt;&gt;"C",OnlineRetail[[#This Row],[CustomerID]]&lt;&gt;""),"Yes","No")</f>
        <v>Yes</v>
      </c>
      <c r="J4550" s="4">
        <f>EOMONTH(OnlineRetail[[#This Row],[InvoiceDate]],-1)+1</f>
        <v>40634</v>
      </c>
      <c r="K4550" s="6">
        <f>OnlineRetail[[#This Row],[Quantity]]*OnlineRetail[[#This Row],[UnitPrice]]</f>
        <v>94.05</v>
      </c>
      <c r="L4550" t="str">
        <f t="shared" si="71"/>
        <v>13813|Apr-2011</v>
      </c>
    </row>
    <row r="4551" spans="1:12">
      <c r="A4551">
        <v>554587</v>
      </c>
      <c r="B4551" t="s">
        <v>112</v>
      </c>
      <c r="C4551" t="s">
        <v>21</v>
      </c>
      <c r="D4551">
        <v>17</v>
      </c>
      <c r="E4551" s="1">
        <v>40648.345138888893</v>
      </c>
      <c r="F4551">
        <v>1.25</v>
      </c>
      <c r="G4551">
        <v>12718</v>
      </c>
      <c r="H4551" t="s">
        <v>17</v>
      </c>
      <c r="I4551" t="str">
        <f>IF(AND(LEFT(OnlineRetail[[#This Row],[InvoiceNo]],1)&lt;&gt;"C",OnlineRetail[[#This Row],[CustomerID]]&lt;&gt;""),"Yes","No")</f>
        <v>Yes</v>
      </c>
      <c r="J4551" s="4">
        <f>EOMONTH(OnlineRetail[[#This Row],[InvoiceDate]],-1)+1</f>
        <v>40634</v>
      </c>
      <c r="K4551" s="6">
        <f>OnlineRetail[[#This Row],[Quantity]]*OnlineRetail[[#This Row],[UnitPrice]]</f>
        <v>21.25</v>
      </c>
      <c r="L4551" t="str">
        <f t="shared" si="71"/>
        <v>12718|Apr-2011</v>
      </c>
    </row>
    <row r="4552" spans="1:12">
      <c r="A4552">
        <v>538091</v>
      </c>
      <c r="B4552" t="s">
        <v>208</v>
      </c>
      <c r="C4552" t="s">
        <v>24</v>
      </c>
      <c r="D4552">
        <v>15</v>
      </c>
      <c r="E4552" s="1">
        <v>40648.345138888893</v>
      </c>
      <c r="F4552">
        <v>5.95</v>
      </c>
      <c r="G4552">
        <v>12724</v>
      </c>
      <c r="H4552" t="s">
        <v>10</v>
      </c>
      <c r="I4552" t="str">
        <f>IF(AND(LEFT(OnlineRetail[[#This Row],[InvoiceNo]],1)&lt;&gt;"C",OnlineRetail[[#This Row],[CustomerID]]&lt;&gt;""),"Yes","No")</f>
        <v>Yes</v>
      </c>
      <c r="J4552" s="4">
        <f>EOMONTH(OnlineRetail[[#This Row],[InvoiceDate]],-1)+1</f>
        <v>40634</v>
      </c>
      <c r="K4552" s="6">
        <f>OnlineRetail[[#This Row],[Quantity]]*OnlineRetail[[#This Row],[UnitPrice]]</f>
        <v>89.25</v>
      </c>
      <c r="L4552" t="str">
        <f t="shared" si="71"/>
        <v>12724|Apr-2011</v>
      </c>
    </row>
    <row r="4553" spans="1:12">
      <c r="A4553">
        <v>554914</v>
      </c>
      <c r="B4553" t="s">
        <v>60</v>
      </c>
      <c r="C4553" t="s">
        <v>16</v>
      </c>
      <c r="D4553">
        <v>23</v>
      </c>
      <c r="E4553" s="1">
        <v>40648.349305555559</v>
      </c>
      <c r="F4553">
        <v>4.25</v>
      </c>
      <c r="G4553">
        <v>13954</v>
      </c>
      <c r="H4553" t="s">
        <v>10</v>
      </c>
      <c r="I4553" t="str">
        <f>IF(AND(LEFT(OnlineRetail[[#This Row],[InvoiceNo]],1)&lt;&gt;"C",OnlineRetail[[#This Row],[CustomerID]]&lt;&gt;""),"Yes","No")</f>
        <v>Yes</v>
      </c>
      <c r="J4553" s="4">
        <f>EOMONTH(OnlineRetail[[#This Row],[InvoiceDate]],-1)+1</f>
        <v>40634</v>
      </c>
      <c r="K4553" s="6">
        <f>OnlineRetail[[#This Row],[Quantity]]*OnlineRetail[[#This Row],[UnitPrice]]</f>
        <v>97.75</v>
      </c>
      <c r="L4553" t="str">
        <f t="shared" si="71"/>
        <v>13954|Apr-2011</v>
      </c>
    </row>
    <row r="4554" spans="1:12">
      <c r="A4554">
        <v>547854</v>
      </c>
      <c r="B4554" t="s">
        <v>170</v>
      </c>
      <c r="C4554" t="s">
        <v>33</v>
      </c>
      <c r="D4554">
        <v>21</v>
      </c>
      <c r="E4554" s="1">
        <v>40648.380555555559</v>
      </c>
      <c r="F4554">
        <v>9.9499999999999993</v>
      </c>
      <c r="G4554">
        <v>12398</v>
      </c>
      <c r="H4554" t="s">
        <v>22</v>
      </c>
      <c r="I4554" t="str">
        <f>IF(AND(LEFT(OnlineRetail[[#This Row],[InvoiceNo]],1)&lt;&gt;"C",OnlineRetail[[#This Row],[CustomerID]]&lt;&gt;""),"Yes","No")</f>
        <v>Yes</v>
      </c>
      <c r="J4554" s="4">
        <f>EOMONTH(OnlineRetail[[#This Row],[InvoiceDate]],-1)+1</f>
        <v>40634</v>
      </c>
      <c r="K4554" s="6">
        <f>OnlineRetail[[#This Row],[Quantity]]*OnlineRetail[[#This Row],[UnitPrice]]</f>
        <v>208.95</v>
      </c>
      <c r="L4554" t="str">
        <f t="shared" si="71"/>
        <v>12398|Apr-2011</v>
      </c>
    </row>
    <row r="4555" spans="1:12">
      <c r="A4555">
        <v>553449</v>
      </c>
      <c r="B4555" t="s">
        <v>60</v>
      </c>
      <c r="C4555" t="s">
        <v>83</v>
      </c>
      <c r="D4555">
        <v>10</v>
      </c>
      <c r="E4555" s="1">
        <v>40648.388194444437</v>
      </c>
      <c r="F4555">
        <v>2.1</v>
      </c>
      <c r="G4555">
        <v>13749</v>
      </c>
      <c r="H4555" t="s">
        <v>10</v>
      </c>
      <c r="I4555" t="str">
        <f>IF(AND(LEFT(OnlineRetail[[#This Row],[InvoiceNo]],1)&lt;&gt;"C",OnlineRetail[[#This Row],[CustomerID]]&lt;&gt;""),"Yes","No")</f>
        <v>Yes</v>
      </c>
      <c r="J4555" s="4">
        <f>EOMONTH(OnlineRetail[[#This Row],[InvoiceDate]],-1)+1</f>
        <v>40634</v>
      </c>
      <c r="K4555" s="6">
        <f>OnlineRetail[[#This Row],[Quantity]]*OnlineRetail[[#This Row],[UnitPrice]]</f>
        <v>21</v>
      </c>
      <c r="L4555" t="str">
        <f t="shared" si="71"/>
        <v>13749|Apr-2011</v>
      </c>
    </row>
    <row r="4556" spans="1:12">
      <c r="A4556">
        <v>538509</v>
      </c>
      <c r="B4556" t="s">
        <v>245</v>
      </c>
      <c r="C4556" t="s">
        <v>19</v>
      </c>
      <c r="D4556">
        <v>23</v>
      </c>
      <c r="E4556" s="1">
        <v>40648.390972222223</v>
      </c>
      <c r="F4556">
        <v>7.95</v>
      </c>
      <c r="G4556">
        <v>14090</v>
      </c>
      <c r="H4556" t="s">
        <v>10</v>
      </c>
      <c r="I4556" t="str">
        <f>IF(AND(LEFT(OnlineRetail[[#This Row],[InvoiceNo]],1)&lt;&gt;"C",OnlineRetail[[#This Row],[CustomerID]]&lt;&gt;""),"Yes","No")</f>
        <v>Yes</v>
      </c>
      <c r="J4556" s="4">
        <f>EOMONTH(OnlineRetail[[#This Row],[InvoiceDate]],-1)+1</f>
        <v>40634</v>
      </c>
      <c r="K4556" s="6">
        <f>OnlineRetail[[#This Row],[Quantity]]*OnlineRetail[[#This Row],[UnitPrice]]</f>
        <v>182.85</v>
      </c>
      <c r="L4556" t="str">
        <f t="shared" si="71"/>
        <v>14090|Apr-2011</v>
      </c>
    </row>
    <row r="4557" spans="1:12">
      <c r="A4557">
        <v>545828</v>
      </c>
      <c r="B4557" t="s">
        <v>32</v>
      </c>
      <c r="C4557" t="s">
        <v>72</v>
      </c>
      <c r="D4557">
        <v>21</v>
      </c>
      <c r="E4557" s="1">
        <v>40648.402777777781</v>
      </c>
      <c r="F4557">
        <v>1.25</v>
      </c>
      <c r="G4557">
        <v>13156</v>
      </c>
      <c r="H4557" t="s">
        <v>10</v>
      </c>
      <c r="I4557" t="str">
        <f>IF(AND(LEFT(OnlineRetail[[#This Row],[InvoiceNo]],1)&lt;&gt;"C",OnlineRetail[[#This Row],[CustomerID]]&lt;&gt;""),"Yes","No")</f>
        <v>Yes</v>
      </c>
      <c r="J4557" s="4">
        <f>EOMONTH(OnlineRetail[[#This Row],[InvoiceDate]],-1)+1</f>
        <v>40634</v>
      </c>
      <c r="K4557" s="6">
        <f>OnlineRetail[[#This Row],[Quantity]]*OnlineRetail[[#This Row],[UnitPrice]]</f>
        <v>26.25</v>
      </c>
      <c r="L4557" t="str">
        <f t="shared" si="71"/>
        <v>13156|Apr-2011</v>
      </c>
    </row>
    <row r="4558" spans="1:12">
      <c r="A4558">
        <v>552827</v>
      </c>
      <c r="B4558" t="s">
        <v>91</v>
      </c>
      <c r="C4558" t="s">
        <v>46</v>
      </c>
      <c r="D4558">
        <v>9</v>
      </c>
      <c r="E4558" s="1">
        <v>40648.409722222219</v>
      </c>
      <c r="F4558">
        <v>3.39</v>
      </c>
      <c r="G4558">
        <v>14139</v>
      </c>
      <c r="H4558" t="s">
        <v>10</v>
      </c>
      <c r="I4558" t="str">
        <f>IF(AND(LEFT(OnlineRetail[[#This Row],[InvoiceNo]],1)&lt;&gt;"C",OnlineRetail[[#This Row],[CustomerID]]&lt;&gt;""),"Yes","No")</f>
        <v>Yes</v>
      </c>
      <c r="J4558" s="4">
        <f>EOMONTH(OnlineRetail[[#This Row],[InvoiceDate]],-1)+1</f>
        <v>40634</v>
      </c>
      <c r="K4558" s="6">
        <f>OnlineRetail[[#This Row],[Quantity]]*OnlineRetail[[#This Row],[UnitPrice]]</f>
        <v>30.51</v>
      </c>
      <c r="L4558" t="str">
        <f t="shared" si="71"/>
        <v>14139|Apr-2011</v>
      </c>
    </row>
    <row r="4559" spans="1:12">
      <c r="A4559">
        <v>551292</v>
      </c>
      <c r="B4559" t="s">
        <v>15</v>
      </c>
      <c r="C4559" t="s">
        <v>21</v>
      </c>
      <c r="D4559">
        <v>2</v>
      </c>
      <c r="E4559" s="1">
        <v>40648.418055555558</v>
      </c>
      <c r="F4559">
        <v>2.1</v>
      </c>
      <c r="G4559">
        <v>13203</v>
      </c>
      <c r="H4559" t="s">
        <v>10</v>
      </c>
      <c r="I4559" t="str">
        <f>IF(AND(LEFT(OnlineRetail[[#This Row],[InvoiceNo]],1)&lt;&gt;"C",OnlineRetail[[#This Row],[CustomerID]]&lt;&gt;""),"Yes","No")</f>
        <v>Yes</v>
      </c>
      <c r="J4559" s="4">
        <f>EOMONTH(OnlineRetail[[#This Row],[InvoiceDate]],-1)+1</f>
        <v>40634</v>
      </c>
      <c r="K4559" s="6">
        <f>OnlineRetail[[#This Row],[Quantity]]*OnlineRetail[[#This Row],[UnitPrice]]</f>
        <v>4.2</v>
      </c>
      <c r="L4559" t="str">
        <f t="shared" si="71"/>
        <v>13203|Apr-2011</v>
      </c>
    </row>
    <row r="4560" spans="1:12">
      <c r="A4560">
        <v>554483</v>
      </c>
      <c r="B4560" t="s">
        <v>162</v>
      </c>
      <c r="C4560" t="s">
        <v>21</v>
      </c>
      <c r="D4560">
        <v>18</v>
      </c>
      <c r="E4560" s="1">
        <v>40648.433333333327</v>
      </c>
      <c r="F4560">
        <v>5.95</v>
      </c>
      <c r="G4560">
        <v>13513</v>
      </c>
      <c r="H4560" t="s">
        <v>10</v>
      </c>
      <c r="I4560" t="str">
        <f>IF(AND(LEFT(OnlineRetail[[#This Row],[InvoiceNo]],1)&lt;&gt;"C",OnlineRetail[[#This Row],[CustomerID]]&lt;&gt;""),"Yes","No")</f>
        <v>Yes</v>
      </c>
      <c r="J4560" s="4">
        <f>EOMONTH(OnlineRetail[[#This Row],[InvoiceDate]],-1)+1</f>
        <v>40634</v>
      </c>
      <c r="K4560" s="6">
        <f>OnlineRetail[[#This Row],[Quantity]]*OnlineRetail[[#This Row],[UnitPrice]]</f>
        <v>107.10000000000001</v>
      </c>
      <c r="L4560" t="str">
        <f t="shared" si="71"/>
        <v>13513|Apr-2011</v>
      </c>
    </row>
    <row r="4561" spans="1:12">
      <c r="A4561">
        <v>546389</v>
      </c>
      <c r="B4561" t="s">
        <v>241</v>
      </c>
      <c r="C4561" t="s">
        <v>16</v>
      </c>
      <c r="D4561">
        <v>13</v>
      </c>
      <c r="E4561" s="1">
        <v>40648.441666666673</v>
      </c>
      <c r="F4561">
        <v>4.95</v>
      </c>
      <c r="G4561">
        <v>14035</v>
      </c>
      <c r="H4561" t="s">
        <v>10</v>
      </c>
      <c r="I4561" t="str">
        <f>IF(AND(LEFT(OnlineRetail[[#This Row],[InvoiceNo]],1)&lt;&gt;"C",OnlineRetail[[#This Row],[CustomerID]]&lt;&gt;""),"Yes","No")</f>
        <v>Yes</v>
      </c>
      <c r="J4561" s="4">
        <f>EOMONTH(OnlineRetail[[#This Row],[InvoiceDate]],-1)+1</f>
        <v>40634</v>
      </c>
      <c r="K4561" s="6">
        <f>OnlineRetail[[#This Row],[Quantity]]*OnlineRetail[[#This Row],[UnitPrice]]</f>
        <v>64.350000000000009</v>
      </c>
      <c r="L4561" t="str">
        <f t="shared" si="71"/>
        <v>14035|Apr-2011</v>
      </c>
    </row>
    <row r="4562" spans="1:12">
      <c r="A4562">
        <v>543930</v>
      </c>
      <c r="B4562" t="s">
        <v>205</v>
      </c>
      <c r="C4562" t="s">
        <v>24</v>
      </c>
      <c r="D4562">
        <v>20</v>
      </c>
      <c r="E4562" s="1">
        <v>40648.447222222218</v>
      </c>
      <c r="F4562">
        <v>9.9499999999999993</v>
      </c>
      <c r="G4562">
        <v>13954</v>
      </c>
      <c r="H4562" t="s">
        <v>10</v>
      </c>
      <c r="I4562" t="str">
        <f>IF(AND(LEFT(OnlineRetail[[#This Row],[InvoiceNo]],1)&lt;&gt;"C",OnlineRetail[[#This Row],[CustomerID]]&lt;&gt;""),"Yes","No")</f>
        <v>Yes</v>
      </c>
      <c r="J4562" s="4">
        <f>EOMONTH(OnlineRetail[[#This Row],[InvoiceDate]],-1)+1</f>
        <v>40634</v>
      </c>
      <c r="K4562" s="6">
        <f>OnlineRetail[[#This Row],[Quantity]]*OnlineRetail[[#This Row],[UnitPrice]]</f>
        <v>199</v>
      </c>
      <c r="L4562" t="str">
        <f t="shared" si="71"/>
        <v>13954|Apr-2011</v>
      </c>
    </row>
    <row r="4563" spans="1:12">
      <c r="A4563">
        <v>551764</v>
      </c>
      <c r="B4563" t="s">
        <v>186</v>
      </c>
      <c r="C4563" t="s">
        <v>9</v>
      </c>
      <c r="D4563">
        <v>10</v>
      </c>
      <c r="E4563" s="1">
        <v>40648.465277777781</v>
      </c>
      <c r="F4563">
        <v>9.9499999999999993</v>
      </c>
      <c r="G4563">
        <v>14333</v>
      </c>
      <c r="H4563" t="s">
        <v>10</v>
      </c>
      <c r="I4563" t="str">
        <f>IF(AND(LEFT(OnlineRetail[[#This Row],[InvoiceNo]],1)&lt;&gt;"C",OnlineRetail[[#This Row],[CustomerID]]&lt;&gt;""),"Yes","No")</f>
        <v>Yes</v>
      </c>
      <c r="J4563" s="4">
        <f>EOMONTH(OnlineRetail[[#This Row],[InvoiceDate]],-1)+1</f>
        <v>40634</v>
      </c>
      <c r="K4563" s="6">
        <f>OnlineRetail[[#This Row],[Quantity]]*OnlineRetail[[#This Row],[UnitPrice]]</f>
        <v>99.5</v>
      </c>
      <c r="L4563" t="str">
        <f t="shared" si="71"/>
        <v>14333|Apr-2011</v>
      </c>
    </row>
    <row r="4564" spans="1:12">
      <c r="A4564">
        <v>540561</v>
      </c>
      <c r="B4564" t="s">
        <v>86</v>
      </c>
      <c r="C4564" t="s">
        <v>72</v>
      </c>
      <c r="D4564">
        <v>21</v>
      </c>
      <c r="E4564" s="1">
        <v>40648.47152777778</v>
      </c>
      <c r="F4564">
        <v>1.25</v>
      </c>
      <c r="G4564">
        <v>12377</v>
      </c>
      <c r="H4564" t="s">
        <v>10</v>
      </c>
      <c r="I4564" t="str">
        <f>IF(AND(LEFT(OnlineRetail[[#This Row],[InvoiceNo]],1)&lt;&gt;"C",OnlineRetail[[#This Row],[CustomerID]]&lt;&gt;""),"Yes","No")</f>
        <v>Yes</v>
      </c>
      <c r="J4564" s="4">
        <f>EOMONTH(OnlineRetail[[#This Row],[InvoiceDate]],-1)+1</f>
        <v>40634</v>
      </c>
      <c r="K4564" s="6">
        <f>OnlineRetail[[#This Row],[Quantity]]*OnlineRetail[[#This Row],[UnitPrice]]</f>
        <v>26.25</v>
      </c>
      <c r="L4564" t="str">
        <f t="shared" si="71"/>
        <v>12377|Apr-2011</v>
      </c>
    </row>
    <row r="4565" spans="1:12">
      <c r="A4565">
        <v>548797</v>
      </c>
      <c r="B4565" t="s">
        <v>155</v>
      </c>
      <c r="C4565" t="s">
        <v>42</v>
      </c>
      <c r="D4565">
        <v>11</v>
      </c>
      <c r="E4565" s="1">
        <v>40648.488888888889</v>
      </c>
      <c r="F4565">
        <v>7.95</v>
      </c>
      <c r="G4565">
        <v>12607</v>
      </c>
      <c r="H4565" t="s">
        <v>10</v>
      </c>
      <c r="I4565" t="str">
        <f>IF(AND(LEFT(OnlineRetail[[#This Row],[InvoiceNo]],1)&lt;&gt;"C",OnlineRetail[[#This Row],[CustomerID]]&lt;&gt;""),"Yes","No")</f>
        <v>Yes</v>
      </c>
      <c r="J4565" s="4">
        <f>EOMONTH(OnlineRetail[[#This Row],[InvoiceDate]],-1)+1</f>
        <v>40634</v>
      </c>
      <c r="K4565" s="6">
        <f>OnlineRetail[[#This Row],[Quantity]]*OnlineRetail[[#This Row],[UnitPrice]]</f>
        <v>87.45</v>
      </c>
      <c r="L4565" t="str">
        <f t="shared" si="71"/>
        <v>12607|Apr-2011</v>
      </c>
    </row>
    <row r="4566" spans="1:12">
      <c r="A4566">
        <v>553017</v>
      </c>
      <c r="B4566" t="s">
        <v>146</v>
      </c>
      <c r="C4566" t="s">
        <v>46</v>
      </c>
      <c r="D4566">
        <v>9</v>
      </c>
      <c r="E4566" s="1">
        <v>40648.525000000001</v>
      </c>
      <c r="F4566">
        <v>4.25</v>
      </c>
      <c r="G4566">
        <v>13129</v>
      </c>
      <c r="H4566" t="s">
        <v>36</v>
      </c>
      <c r="I4566" t="str">
        <f>IF(AND(LEFT(OnlineRetail[[#This Row],[InvoiceNo]],1)&lt;&gt;"C",OnlineRetail[[#This Row],[CustomerID]]&lt;&gt;""),"Yes","No")</f>
        <v>Yes</v>
      </c>
      <c r="J4566" s="4">
        <f>EOMONTH(OnlineRetail[[#This Row],[InvoiceDate]],-1)+1</f>
        <v>40634</v>
      </c>
      <c r="K4566" s="6">
        <f>OnlineRetail[[#This Row],[Quantity]]*OnlineRetail[[#This Row],[UnitPrice]]</f>
        <v>38.25</v>
      </c>
      <c r="L4566" t="str">
        <f t="shared" si="71"/>
        <v>13129|Apr-2011</v>
      </c>
    </row>
    <row r="4567" spans="1:12">
      <c r="A4567">
        <v>552836</v>
      </c>
      <c r="B4567" t="s">
        <v>155</v>
      </c>
      <c r="C4567" t="s">
        <v>14</v>
      </c>
      <c r="D4567">
        <v>12</v>
      </c>
      <c r="E4567" s="1">
        <v>40648.532638888893</v>
      </c>
      <c r="F4567">
        <v>3.39</v>
      </c>
      <c r="G4567">
        <v>14118</v>
      </c>
      <c r="H4567" t="s">
        <v>10</v>
      </c>
      <c r="I4567" t="str">
        <f>IF(AND(LEFT(OnlineRetail[[#This Row],[InvoiceNo]],1)&lt;&gt;"C",OnlineRetail[[#This Row],[CustomerID]]&lt;&gt;""),"Yes","No")</f>
        <v>Yes</v>
      </c>
      <c r="J4567" s="4">
        <f>EOMONTH(OnlineRetail[[#This Row],[InvoiceDate]],-1)+1</f>
        <v>40634</v>
      </c>
      <c r="K4567" s="6">
        <f>OnlineRetail[[#This Row],[Quantity]]*OnlineRetail[[#This Row],[UnitPrice]]</f>
        <v>40.68</v>
      </c>
      <c r="L4567" t="str">
        <f t="shared" si="71"/>
        <v>14118|Apr-2011</v>
      </c>
    </row>
    <row r="4568" spans="1:12">
      <c r="A4568">
        <v>537712</v>
      </c>
      <c r="B4568" t="s">
        <v>122</v>
      </c>
      <c r="C4568" t="s">
        <v>50</v>
      </c>
      <c r="D4568">
        <v>14</v>
      </c>
      <c r="E4568" s="1">
        <v>40648.538888888892</v>
      </c>
      <c r="F4568">
        <v>4.25</v>
      </c>
      <c r="G4568">
        <v>12346</v>
      </c>
      <c r="H4568" t="s">
        <v>17</v>
      </c>
      <c r="I4568" t="str">
        <f>IF(AND(LEFT(OnlineRetail[[#This Row],[InvoiceNo]],1)&lt;&gt;"C",OnlineRetail[[#This Row],[CustomerID]]&lt;&gt;""),"Yes","No")</f>
        <v>Yes</v>
      </c>
      <c r="J4568" s="4">
        <f>EOMONTH(OnlineRetail[[#This Row],[InvoiceDate]],-1)+1</f>
        <v>40634</v>
      </c>
      <c r="K4568" s="6">
        <f>OnlineRetail[[#This Row],[Quantity]]*OnlineRetail[[#This Row],[UnitPrice]]</f>
        <v>59.5</v>
      </c>
      <c r="L4568" t="str">
        <f t="shared" si="71"/>
        <v>12346|Apr-2011</v>
      </c>
    </row>
    <row r="4569" spans="1:12">
      <c r="A4569">
        <v>549680</v>
      </c>
      <c r="B4569" t="s">
        <v>281</v>
      </c>
      <c r="C4569" t="s">
        <v>46</v>
      </c>
      <c r="D4569">
        <v>1</v>
      </c>
      <c r="E4569" s="1">
        <v>40648.543749999997</v>
      </c>
      <c r="F4569">
        <v>2.1</v>
      </c>
      <c r="G4569">
        <v>12871</v>
      </c>
      <c r="H4569" t="s">
        <v>36</v>
      </c>
      <c r="I4569" t="str">
        <f>IF(AND(LEFT(OnlineRetail[[#This Row],[InvoiceNo]],1)&lt;&gt;"C",OnlineRetail[[#This Row],[CustomerID]]&lt;&gt;""),"Yes","No")</f>
        <v>Yes</v>
      </c>
      <c r="J4569" s="4">
        <f>EOMONTH(OnlineRetail[[#This Row],[InvoiceDate]],-1)+1</f>
        <v>40634</v>
      </c>
      <c r="K4569" s="6">
        <f>OnlineRetail[[#This Row],[Quantity]]*OnlineRetail[[#This Row],[UnitPrice]]</f>
        <v>2.1</v>
      </c>
      <c r="L4569" t="str">
        <f t="shared" si="71"/>
        <v>12871|Apr-2011</v>
      </c>
    </row>
    <row r="4570" spans="1:12" hidden="1">
      <c r="A4570" t="s">
        <v>322</v>
      </c>
      <c r="B4570" t="s">
        <v>41</v>
      </c>
      <c r="C4570" t="s">
        <v>62</v>
      </c>
      <c r="D4570">
        <v>14</v>
      </c>
      <c r="E4570" s="1">
        <v>40648.565972222219</v>
      </c>
      <c r="F4570">
        <v>4.95</v>
      </c>
      <c r="G4570">
        <v>12608</v>
      </c>
      <c r="H4570" t="s">
        <v>17</v>
      </c>
      <c r="I4570" t="str">
        <f>IF(AND(LEFT(OnlineRetail[[#This Row],[InvoiceNo]],1)&lt;&gt;"C",OnlineRetail[[#This Row],[CustomerID]]&lt;&gt;""),"Yes","No")</f>
        <v>No</v>
      </c>
      <c r="J4570" s="4">
        <f>EOMONTH(OnlineRetail[[#This Row],[InvoiceDate]],-1)+1</f>
        <v>40634</v>
      </c>
      <c r="K4570" s="6">
        <f>OnlineRetail[[#This Row],[Quantity]]*OnlineRetail[[#This Row],[UnitPrice]]</f>
        <v>69.3</v>
      </c>
      <c r="L4570" t="str">
        <f t="shared" si="71"/>
        <v/>
      </c>
    </row>
    <row r="4571" spans="1:12">
      <c r="A4571">
        <v>541232</v>
      </c>
      <c r="B4571" t="s">
        <v>57</v>
      </c>
      <c r="C4571" t="s">
        <v>9</v>
      </c>
      <c r="D4571">
        <v>1</v>
      </c>
      <c r="E4571" s="1">
        <v>40648.568055555559</v>
      </c>
      <c r="F4571">
        <v>9.9499999999999993</v>
      </c>
      <c r="G4571">
        <v>12716</v>
      </c>
      <c r="H4571" t="s">
        <v>10</v>
      </c>
      <c r="I4571" t="str">
        <f>IF(AND(LEFT(OnlineRetail[[#This Row],[InvoiceNo]],1)&lt;&gt;"C",OnlineRetail[[#This Row],[CustomerID]]&lt;&gt;""),"Yes","No")</f>
        <v>Yes</v>
      </c>
      <c r="J4571" s="4">
        <f>EOMONTH(OnlineRetail[[#This Row],[InvoiceDate]],-1)+1</f>
        <v>40634</v>
      </c>
      <c r="K4571" s="6">
        <f>OnlineRetail[[#This Row],[Quantity]]*OnlineRetail[[#This Row],[UnitPrice]]</f>
        <v>9.9499999999999993</v>
      </c>
      <c r="L4571" t="str">
        <f t="shared" si="71"/>
        <v>12716|Apr-2011</v>
      </c>
    </row>
    <row r="4572" spans="1:12">
      <c r="A4572">
        <v>537117</v>
      </c>
      <c r="B4572" t="s">
        <v>210</v>
      </c>
      <c r="C4572" t="s">
        <v>40</v>
      </c>
      <c r="D4572">
        <v>10</v>
      </c>
      <c r="E4572" s="1">
        <v>40648.574999999997</v>
      </c>
      <c r="F4572">
        <v>7.95</v>
      </c>
      <c r="G4572">
        <v>14305</v>
      </c>
      <c r="H4572" t="s">
        <v>10</v>
      </c>
      <c r="I4572" t="str">
        <f>IF(AND(LEFT(OnlineRetail[[#This Row],[InvoiceNo]],1)&lt;&gt;"C",OnlineRetail[[#This Row],[CustomerID]]&lt;&gt;""),"Yes","No")</f>
        <v>Yes</v>
      </c>
      <c r="J4572" s="4">
        <f>EOMONTH(OnlineRetail[[#This Row],[InvoiceDate]],-1)+1</f>
        <v>40634</v>
      </c>
      <c r="K4572" s="6">
        <f>OnlineRetail[[#This Row],[Quantity]]*OnlineRetail[[#This Row],[UnitPrice]]</f>
        <v>79.5</v>
      </c>
      <c r="L4572" t="str">
        <f t="shared" si="71"/>
        <v>14305|Apr-2011</v>
      </c>
    </row>
    <row r="4573" spans="1:12">
      <c r="A4573">
        <v>541263</v>
      </c>
      <c r="B4573" t="s">
        <v>225</v>
      </c>
      <c r="C4573" t="s">
        <v>50</v>
      </c>
      <c r="D4573">
        <v>15</v>
      </c>
      <c r="E4573" s="1">
        <v>40648.59375</v>
      </c>
      <c r="F4573">
        <v>3.39</v>
      </c>
      <c r="G4573">
        <v>13731</v>
      </c>
      <c r="H4573" t="s">
        <v>10</v>
      </c>
      <c r="I4573" t="str">
        <f>IF(AND(LEFT(OnlineRetail[[#This Row],[InvoiceNo]],1)&lt;&gt;"C",OnlineRetail[[#This Row],[CustomerID]]&lt;&gt;""),"Yes","No")</f>
        <v>Yes</v>
      </c>
      <c r="J4573" s="4">
        <f>EOMONTH(OnlineRetail[[#This Row],[InvoiceDate]],-1)+1</f>
        <v>40634</v>
      </c>
      <c r="K4573" s="6">
        <f>OnlineRetail[[#This Row],[Quantity]]*OnlineRetail[[#This Row],[UnitPrice]]</f>
        <v>50.85</v>
      </c>
      <c r="L4573" t="str">
        <f t="shared" si="71"/>
        <v>13731|Apr-2011</v>
      </c>
    </row>
    <row r="4574" spans="1:12">
      <c r="A4574">
        <v>540504</v>
      </c>
      <c r="B4574" t="s">
        <v>199</v>
      </c>
      <c r="C4574" t="s">
        <v>16</v>
      </c>
      <c r="D4574">
        <v>15</v>
      </c>
      <c r="E4574" s="1">
        <v>40648.612500000003</v>
      </c>
      <c r="F4574">
        <v>5.95</v>
      </c>
      <c r="G4574">
        <v>14165</v>
      </c>
      <c r="H4574" t="s">
        <v>10</v>
      </c>
      <c r="I4574" t="str">
        <f>IF(AND(LEFT(OnlineRetail[[#This Row],[InvoiceNo]],1)&lt;&gt;"C",OnlineRetail[[#This Row],[CustomerID]]&lt;&gt;""),"Yes","No")</f>
        <v>Yes</v>
      </c>
      <c r="J4574" s="4">
        <f>EOMONTH(OnlineRetail[[#This Row],[InvoiceDate]],-1)+1</f>
        <v>40634</v>
      </c>
      <c r="K4574" s="6">
        <f>OnlineRetail[[#This Row],[Quantity]]*OnlineRetail[[#This Row],[UnitPrice]]</f>
        <v>89.25</v>
      </c>
      <c r="L4574" t="str">
        <f t="shared" si="71"/>
        <v>14165|Apr-2011</v>
      </c>
    </row>
    <row r="4575" spans="1:12">
      <c r="A4575">
        <v>541638</v>
      </c>
      <c r="B4575" t="s">
        <v>270</v>
      </c>
      <c r="C4575" t="s">
        <v>46</v>
      </c>
      <c r="D4575">
        <v>11</v>
      </c>
      <c r="E4575" s="1">
        <v>40648.63958333333</v>
      </c>
      <c r="F4575">
        <v>7.95</v>
      </c>
      <c r="G4575">
        <v>13697</v>
      </c>
      <c r="H4575" t="s">
        <v>10</v>
      </c>
      <c r="I4575" t="str">
        <f>IF(AND(LEFT(OnlineRetail[[#This Row],[InvoiceNo]],1)&lt;&gt;"C",OnlineRetail[[#This Row],[CustomerID]]&lt;&gt;""),"Yes","No")</f>
        <v>Yes</v>
      </c>
      <c r="J4575" s="4">
        <f>EOMONTH(OnlineRetail[[#This Row],[InvoiceDate]],-1)+1</f>
        <v>40634</v>
      </c>
      <c r="K4575" s="6">
        <f>OnlineRetail[[#This Row],[Quantity]]*OnlineRetail[[#This Row],[UnitPrice]]</f>
        <v>87.45</v>
      </c>
      <c r="L4575" t="str">
        <f t="shared" si="71"/>
        <v>13697|Apr-2011</v>
      </c>
    </row>
    <row r="4576" spans="1:12">
      <c r="A4576">
        <v>552597</v>
      </c>
      <c r="B4576" t="s">
        <v>245</v>
      </c>
      <c r="C4576" t="s">
        <v>46</v>
      </c>
      <c r="D4576">
        <v>24</v>
      </c>
      <c r="E4576" s="1">
        <v>40648.661805555559</v>
      </c>
      <c r="F4576">
        <v>2.5499999999999998</v>
      </c>
      <c r="G4576">
        <v>13838</v>
      </c>
      <c r="H4576" t="s">
        <v>10</v>
      </c>
      <c r="I4576" t="str">
        <f>IF(AND(LEFT(OnlineRetail[[#This Row],[InvoiceNo]],1)&lt;&gt;"C",OnlineRetail[[#This Row],[CustomerID]]&lt;&gt;""),"Yes","No")</f>
        <v>Yes</v>
      </c>
      <c r="J4576" s="4">
        <f>EOMONTH(OnlineRetail[[#This Row],[InvoiceDate]],-1)+1</f>
        <v>40634</v>
      </c>
      <c r="K4576" s="6">
        <f>OnlineRetail[[#This Row],[Quantity]]*OnlineRetail[[#This Row],[UnitPrice]]</f>
        <v>61.199999999999996</v>
      </c>
      <c r="L4576" t="str">
        <f t="shared" si="71"/>
        <v>13838|Apr-2011</v>
      </c>
    </row>
    <row r="4577" spans="1:12">
      <c r="A4577">
        <v>552698</v>
      </c>
      <c r="B4577" t="s">
        <v>254</v>
      </c>
      <c r="C4577" t="s">
        <v>19</v>
      </c>
      <c r="D4577">
        <v>7</v>
      </c>
      <c r="E4577" s="1">
        <v>40648.662499999999</v>
      </c>
      <c r="F4577">
        <v>3.39</v>
      </c>
      <c r="G4577">
        <v>12788</v>
      </c>
      <c r="H4577" t="s">
        <v>10</v>
      </c>
      <c r="I4577" t="str">
        <f>IF(AND(LEFT(OnlineRetail[[#This Row],[InvoiceNo]],1)&lt;&gt;"C",OnlineRetail[[#This Row],[CustomerID]]&lt;&gt;""),"Yes","No")</f>
        <v>Yes</v>
      </c>
      <c r="J4577" s="4">
        <f>EOMONTH(OnlineRetail[[#This Row],[InvoiceDate]],-1)+1</f>
        <v>40634</v>
      </c>
      <c r="K4577" s="6">
        <f>OnlineRetail[[#This Row],[Quantity]]*OnlineRetail[[#This Row],[UnitPrice]]</f>
        <v>23.73</v>
      </c>
      <c r="L4577" t="str">
        <f t="shared" si="71"/>
        <v>12788|Apr-2011</v>
      </c>
    </row>
    <row r="4578" spans="1:12">
      <c r="A4578">
        <v>547201</v>
      </c>
      <c r="B4578" t="s">
        <v>218</v>
      </c>
      <c r="C4578" t="s">
        <v>48</v>
      </c>
      <c r="D4578">
        <v>7</v>
      </c>
      <c r="E4578" s="1">
        <v>40648.665277777778</v>
      </c>
      <c r="F4578">
        <v>9.9499999999999993</v>
      </c>
      <c r="G4578">
        <v>12659</v>
      </c>
      <c r="H4578" t="s">
        <v>10</v>
      </c>
      <c r="I4578" t="str">
        <f>IF(AND(LEFT(OnlineRetail[[#This Row],[InvoiceNo]],1)&lt;&gt;"C",OnlineRetail[[#This Row],[CustomerID]]&lt;&gt;""),"Yes","No")</f>
        <v>Yes</v>
      </c>
      <c r="J4578" s="4">
        <f>EOMONTH(OnlineRetail[[#This Row],[InvoiceDate]],-1)+1</f>
        <v>40634</v>
      </c>
      <c r="K4578" s="6">
        <f>OnlineRetail[[#This Row],[Quantity]]*OnlineRetail[[#This Row],[UnitPrice]]</f>
        <v>69.649999999999991</v>
      </c>
      <c r="L4578" t="str">
        <f t="shared" si="71"/>
        <v>12659|Apr-2011</v>
      </c>
    </row>
    <row r="4579" spans="1:12">
      <c r="A4579">
        <v>548525</v>
      </c>
      <c r="B4579" t="s">
        <v>230</v>
      </c>
      <c r="C4579" t="s">
        <v>83</v>
      </c>
      <c r="D4579">
        <v>20</v>
      </c>
      <c r="E4579" s="1">
        <v>40648.665972222218</v>
      </c>
      <c r="F4579">
        <v>0.85</v>
      </c>
      <c r="G4579">
        <v>12810</v>
      </c>
      <c r="H4579" t="s">
        <v>10</v>
      </c>
      <c r="I4579" t="str">
        <f>IF(AND(LEFT(OnlineRetail[[#This Row],[InvoiceNo]],1)&lt;&gt;"C",OnlineRetail[[#This Row],[CustomerID]]&lt;&gt;""),"Yes","No")</f>
        <v>Yes</v>
      </c>
      <c r="J4579" s="4">
        <f>EOMONTH(OnlineRetail[[#This Row],[InvoiceDate]],-1)+1</f>
        <v>40634</v>
      </c>
      <c r="K4579" s="6">
        <f>OnlineRetail[[#This Row],[Quantity]]*OnlineRetail[[#This Row],[UnitPrice]]</f>
        <v>17</v>
      </c>
      <c r="L4579" t="str">
        <f t="shared" si="71"/>
        <v>12810|Apr-2011</v>
      </c>
    </row>
    <row r="4580" spans="1:12">
      <c r="A4580">
        <v>550399</v>
      </c>
      <c r="B4580" t="s">
        <v>263</v>
      </c>
      <c r="C4580" t="s">
        <v>27</v>
      </c>
      <c r="D4580">
        <v>11</v>
      </c>
      <c r="E4580" s="1">
        <v>40648.67291666667</v>
      </c>
      <c r="F4580">
        <v>9.9499999999999993</v>
      </c>
      <c r="G4580">
        <v>13183</v>
      </c>
      <c r="H4580" t="s">
        <v>10</v>
      </c>
      <c r="I4580" t="str">
        <f>IF(AND(LEFT(OnlineRetail[[#This Row],[InvoiceNo]],1)&lt;&gt;"C",OnlineRetail[[#This Row],[CustomerID]]&lt;&gt;""),"Yes","No")</f>
        <v>Yes</v>
      </c>
      <c r="J4580" s="4">
        <f>EOMONTH(OnlineRetail[[#This Row],[InvoiceDate]],-1)+1</f>
        <v>40634</v>
      </c>
      <c r="K4580" s="6">
        <f>OnlineRetail[[#This Row],[Quantity]]*OnlineRetail[[#This Row],[UnitPrice]]</f>
        <v>109.44999999999999</v>
      </c>
      <c r="L4580" t="str">
        <f t="shared" si="71"/>
        <v>13183|Apr-2011</v>
      </c>
    </row>
    <row r="4581" spans="1:12">
      <c r="A4581">
        <v>552446</v>
      </c>
      <c r="B4581" t="s">
        <v>259</v>
      </c>
      <c r="C4581" t="s">
        <v>83</v>
      </c>
      <c r="D4581">
        <v>10</v>
      </c>
      <c r="E4581" s="1">
        <v>40648.675000000003</v>
      </c>
      <c r="F4581">
        <v>0.85</v>
      </c>
      <c r="G4581">
        <v>13094</v>
      </c>
      <c r="H4581" t="s">
        <v>10</v>
      </c>
      <c r="I4581" t="str">
        <f>IF(AND(LEFT(OnlineRetail[[#This Row],[InvoiceNo]],1)&lt;&gt;"C",OnlineRetail[[#This Row],[CustomerID]]&lt;&gt;""),"Yes","No")</f>
        <v>Yes</v>
      </c>
      <c r="J4581" s="4">
        <f>EOMONTH(OnlineRetail[[#This Row],[InvoiceDate]],-1)+1</f>
        <v>40634</v>
      </c>
      <c r="K4581" s="6">
        <f>OnlineRetail[[#This Row],[Quantity]]*OnlineRetail[[#This Row],[UnitPrice]]</f>
        <v>8.5</v>
      </c>
      <c r="L4581" t="str">
        <f t="shared" si="71"/>
        <v>13094|Apr-2011</v>
      </c>
    </row>
    <row r="4582" spans="1:12">
      <c r="A4582">
        <v>549069</v>
      </c>
      <c r="B4582" t="s">
        <v>177</v>
      </c>
      <c r="C4582" t="s">
        <v>39</v>
      </c>
      <c r="D4582">
        <v>12</v>
      </c>
      <c r="E4582" s="1">
        <v>40648.700694444437</v>
      </c>
      <c r="F4582">
        <v>4.25</v>
      </c>
      <c r="G4582">
        <v>14093</v>
      </c>
      <c r="H4582" t="s">
        <v>10</v>
      </c>
      <c r="I4582" t="str">
        <f>IF(AND(LEFT(OnlineRetail[[#This Row],[InvoiceNo]],1)&lt;&gt;"C",OnlineRetail[[#This Row],[CustomerID]]&lt;&gt;""),"Yes","No")</f>
        <v>Yes</v>
      </c>
      <c r="J4582" s="4">
        <f>EOMONTH(OnlineRetail[[#This Row],[InvoiceDate]],-1)+1</f>
        <v>40634</v>
      </c>
      <c r="K4582" s="6">
        <f>OnlineRetail[[#This Row],[Quantity]]*OnlineRetail[[#This Row],[UnitPrice]]</f>
        <v>51</v>
      </c>
      <c r="L4582" t="str">
        <f t="shared" si="71"/>
        <v>14093|Apr-2011</v>
      </c>
    </row>
    <row r="4583" spans="1:12">
      <c r="A4583">
        <v>537862</v>
      </c>
      <c r="B4583" t="s">
        <v>125</v>
      </c>
      <c r="C4583" t="s">
        <v>9</v>
      </c>
      <c r="D4583">
        <v>4</v>
      </c>
      <c r="E4583" s="1">
        <v>40648.705555555563</v>
      </c>
      <c r="F4583">
        <v>5.95</v>
      </c>
      <c r="G4583">
        <v>13808</v>
      </c>
      <c r="H4583" t="s">
        <v>10</v>
      </c>
      <c r="I4583" t="str">
        <f>IF(AND(LEFT(OnlineRetail[[#This Row],[InvoiceNo]],1)&lt;&gt;"C",OnlineRetail[[#This Row],[CustomerID]]&lt;&gt;""),"Yes","No")</f>
        <v>Yes</v>
      </c>
      <c r="J4583" s="4">
        <f>EOMONTH(OnlineRetail[[#This Row],[InvoiceDate]],-1)+1</f>
        <v>40634</v>
      </c>
      <c r="K4583" s="6">
        <f>OnlineRetail[[#This Row],[Quantity]]*OnlineRetail[[#This Row],[UnitPrice]]</f>
        <v>23.8</v>
      </c>
      <c r="L4583" t="str">
        <f t="shared" si="71"/>
        <v>13808|Apr-2011</v>
      </c>
    </row>
    <row r="4584" spans="1:12">
      <c r="A4584">
        <v>551628</v>
      </c>
      <c r="B4584" t="s">
        <v>177</v>
      </c>
      <c r="C4584" t="s">
        <v>40</v>
      </c>
      <c r="D4584">
        <v>10</v>
      </c>
      <c r="E4584" s="1">
        <v>40648.713888888888</v>
      </c>
      <c r="F4584">
        <v>9.9499999999999993</v>
      </c>
      <c r="G4584">
        <v>12381</v>
      </c>
      <c r="H4584" t="s">
        <v>31</v>
      </c>
      <c r="I4584" t="str">
        <f>IF(AND(LEFT(OnlineRetail[[#This Row],[InvoiceNo]],1)&lt;&gt;"C",OnlineRetail[[#This Row],[CustomerID]]&lt;&gt;""),"Yes","No")</f>
        <v>Yes</v>
      </c>
      <c r="J4584" s="4">
        <f>EOMONTH(OnlineRetail[[#This Row],[InvoiceDate]],-1)+1</f>
        <v>40634</v>
      </c>
      <c r="K4584" s="6">
        <f>OnlineRetail[[#This Row],[Quantity]]*OnlineRetail[[#This Row],[UnitPrice]]</f>
        <v>99.5</v>
      </c>
      <c r="L4584" t="str">
        <f t="shared" si="71"/>
        <v>12381|Apr-2011</v>
      </c>
    </row>
    <row r="4585" spans="1:12">
      <c r="A4585">
        <v>537906</v>
      </c>
      <c r="B4585" t="s">
        <v>214</v>
      </c>
      <c r="C4585" t="s">
        <v>33</v>
      </c>
      <c r="D4585">
        <v>8</v>
      </c>
      <c r="E4585" s="1">
        <v>40648.727777777778</v>
      </c>
      <c r="F4585">
        <v>1.65</v>
      </c>
      <c r="G4585">
        <v>12719</v>
      </c>
      <c r="H4585" t="s">
        <v>10</v>
      </c>
      <c r="I4585" t="str">
        <f>IF(AND(LEFT(OnlineRetail[[#This Row],[InvoiceNo]],1)&lt;&gt;"C",OnlineRetail[[#This Row],[CustomerID]]&lt;&gt;""),"Yes","No")</f>
        <v>Yes</v>
      </c>
      <c r="J4585" s="4">
        <f>EOMONTH(OnlineRetail[[#This Row],[InvoiceDate]],-1)+1</f>
        <v>40634</v>
      </c>
      <c r="K4585" s="6">
        <f>OnlineRetail[[#This Row],[Quantity]]*OnlineRetail[[#This Row],[UnitPrice]]</f>
        <v>13.2</v>
      </c>
      <c r="L4585" t="str">
        <f t="shared" si="71"/>
        <v>12719|Apr-2011</v>
      </c>
    </row>
    <row r="4586" spans="1:12">
      <c r="A4586">
        <v>546278</v>
      </c>
      <c r="B4586" t="s">
        <v>249</v>
      </c>
      <c r="C4586" t="s">
        <v>42</v>
      </c>
      <c r="D4586">
        <v>5</v>
      </c>
      <c r="E4586" s="1">
        <v>40648.729861111111</v>
      </c>
      <c r="F4586">
        <v>5.95</v>
      </c>
      <c r="G4586">
        <v>12920</v>
      </c>
      <c r="H4586" t="s">
        <v>10</v>
      </c>
      <c r="I4586" t="str">
        <f>IF(AND(LEFT(OnlineRetail[[#This Row],[InvoiceNo]],1)&lt;&gt;"C",OnlineRetail[[#This Row],[CustomerID]]&lt;&gt;""),"Yes","No")</f>
        <v>Yes</v>
      </c>
      <c r="J4586" s="4">
        <f>EOMONTH(OnlineRetail[[#This Row],[InvoiceDate]],-1)+1</f>
        <v>40634</v>
      </c>
      <c r="K4586" s="6">
        <f>OnlineRetail[[#This Row],[Quantity]]*OnlineRetail[[#This Row],[UnitPrice]]</f>
        <v>29.75</v>
      </c>
      <c r="L4586" t="str">
        <f t="shared" si="71"/>
        <v>12920|Apr-2011</v>
      </c>
    </row>
    <row r="4587" spans="1:12">
      <c r="A4587">
        <v>540259</v>
      </c>
      <c r="B4587" t="s">
        <v>38</v>
      </c>
      <c r="C4587" t="s">
        <v>48</v>
      </c>
      <c r="D4587">
        <v>4</v>
      </c>
      <c r="E4587" s="1">
        <v>40648.739583333343</v>
      </c>
      <c r="F4587">
        <v>5.95</v>
      </c>
      <c r="G4587">
        <v>13008</v>
      </c>
      <c r="H4587" t="s">
        <v>10</v>
      </c>
      <c r="I4587" t="str">
        <f>IF(AND(LEFT(OnlineRetail[[#This Row],[InvoiceNo]],1)&lt;&gt;"C",OnlineRetail[[#This Row],[CustomerID]]&lt;&gt;""),"Yes","No")</f>
        <v>Yes</v>
      </c>
      <c r="J4587" s="4">
        <f>EOMONTH(OnlineRetail[[#This Row],[InvoiceDate]],-1)+1</f>
        <v>40634</v>
      </c>
      <c r="K4587" s="6">
        <f>OnlineRetail[[#This Row],[Quantity]]*OnlineRetail[[#This Row],[UnitPrice]]</f>
        <v>23.8</v>
      </c>
      <c r="L4587" t="str">
        <f t="shared" si="71"/>
        <v>13008|Apr-2011</v>
      </c>
    </row>
    <row r="4588" spans="1:12">
      <c r="A4588">
        <v>550556</v>
      </c>
      <c r="B4588" t="s">
        <v>115</v>
      </c>
      <c r="C4588" t="s">
        <v>62</v>
      </c>
      <c r="D4588">
        <v>4</v>
      </c>
      <c r="E4588" s="1">
        <v>40648.755555555559</v>
      </c>
      <c r="F4588">
        <v>4.25</v>
      </c>
      <c r="G4588">
        <v>13642</v>
      </c>
      <c r="H4588" t="s">
        <v>10</v>
      </c>
      <c r="I4588" t="str">
        <f>IF(AND(LEFT(OnlineRetail[[#This Row],[InvoiceNo]],1)&lt;&gt;"C",OnlineRetail[[#This Row],[CustomerID]]&lt;&gt;""),"Yes","No")</f>
        <v>Yes</v>
      </c>
      <c r="J4588" s="4">
        <f>EOMONTH(OnlineRetail[[#This Row],[InvoiceDate]],-1)+1</f>
        <v>40634</v>
      </c>
      <c r="K4588" s="6">
        <f>OnlineRetail[[#This Row],[Quantity]]*OnlineRetail[[#This Row],[UnitPrice]]</f>
        <v>17</v>
      </c>
      <c r="L4588" t="str">
        <f t="shared" si="71"/>
        <v>13642|Apr-2011</v>
      </c>
    </row>
    <row r="4589" spans="1:12">
      <c r="A4589">
        <v>541776</v>
      </c>
      <c r="B4589" t="s">
        <v>252</v>
      </c>
      <c r="C4589" t="s">
        <v>29</v>
      </c>
      <c r="D4589">
        <v>2</v>
      </c>
      <c r="E4589" s="1">
        <v>40648.763194444437</v>
      </c>
      <c r="F4589">
        <v>7.95</v>
      </c>
      <c r="G4589">
        <v>13708</v>
      </c>
      <c r="H4589" t="s">
        <v>10</v>
      </c>
      <c r="I4589" t="str">
        <f>IF(AND(LEFT(OnlineRetail[[#This Row],[InvoiceNo]],1)&lt;&gt;"C",OnlineRetail[[#This Row],[CustomerID]]&lt;&gt;""),"Yes","No")</f>
        <v>Yes</v>
      </c>
      <c r="J4589" s="4">
        <f>EOMONTH(OnlineRetail[[#This Row],[InvoiceDate]],-1)+1</f>
        <v>40634</v>
      </c>
      <c r="K4589" s="6">
        <f>OnlineRetail[[#This Row],[Quantity]]*OnlineRetail[[#This Row],[UnitPrice]]</f>
        <v>15.9</v>
      </c>
      <c r="L4589" t="str">
        <f t="shared" si="71"/>
        <v>13708|Apr-2011</v>
      </c>
    </row>
    <row r="4590" spans="1:12">
      <c r="A4590">
        <v>539748</v>
      </c>
      <c r="B4590" t="s">
        <v>190</v>
      </c>
      <c r="C4590" t="s">
        <v>62</v>
      </c>
      <c r="D4590">
        <v>10</v>
      </c>
      <c r="E4590" s="1">
        <v>40648.776388888888</v>
      </c>
      <c r="F4590">
        <v>4.25</v>
      </c>
      <c r="G4590">
        <v>13733</v>
      </c>
      <c r="H4590" t="s">
        <v>17</v>
      </c>
      <c r="I4590" t="str">
        <f>IF(AND(LEFT(OnlineRetail[[#This Row],[InvoiceNo]],1)&lt;&gt;"C",OnlineRetail[[#This Row],[CustomerID]]&lt;&gt;""),"Yes","No")</f>
        <v>Yes</v>
      </c>
      <c r="J4590" s="4">
        <f>EOMONTH(OnlineRetail[[#This Row],[InvoiceDate]],-1)+1</f>
        <v>40634</v>
      </c>
      <c r="K4590" s="6">
        <f>OnlineRetail[[#This Row],[Quantity]]*OnlineRetail[[#This Row],[UnitPrice]]</f>
        <v>42.5</v>
      </c>
      <c r="L4590" t="str">
        <f t="shared" si="71"/>
        <v>13733|Apr-2011</v>
      </c>
    </row>
    <row r="4591" spans="1:12">
      <c r="A4591">
        <v>537205</v>
      </c>
      <c r="B4591" t="s">
        <v>89</v>
      </c>
      <c r="C4591" t="s">
        <v>29</v>
      </c>
      <c r="D4591">
        <v>11</v>
      </c>
      <c r="E4591" s="1">
        <v>40648.804166666669</v>
      </c>
      <c r="F4591">
        <v>2.5499999999999998</v>
      </c>
      <c r="G4591">
        <v>13966</v>
      </c>
      <c r="H4591" t="s">
        <v>10</v>
      </c>
      <c r="I4591" t="str">
        <f>IF(AND(LEFT(OnlineRetail[[#This Row],[InvoiceNo]],1)&lt;&gt;"C",OnlineRetail[[#This Row],[CustomerID]]&lt;&gt;""),"Yes","No")</f>
        <v>Yes</v>
      </c>
      <c r="J4591" s="4">
        <f>EOMONTH(OnlineRetail[[#This Row],[InvoiceDate]],-1)+1</f>
        <v>40634</v>
      </c>
      <c r="K4591" s="6">
        <f>OnlineRetail[[#This Row],[Quantity]]*OnlineRetail[[#This Row],[UnitPrice]]</f>
        <v>28.049999999999997</v>
      </c>
      <c r="L4591" t="str">
        <f t="shared" si="71"/>
        <v>13966|Apr-2011</v>
      </c>
    </row>
    <row r="4592" spans="1:12">
      <c r="A4592">
        <v>551559</v>
      </c>
      <c r="B4592" t="s">
        <v>45</v>
      </c>
      <c r="C4592" t="s">
        <v>33</v>
      </c>
      <c r="D4592">
        <v>17</v>
      </c>
      <c r="E4592" s="1">
        <v>40648.831250000003</v>
      </c>
      <c r="F4592">
        <v>2.1</v>
      </c>
      <c r="G4592">
        <v>14030</v>
      </c>
      <c r="H4592" t="s">
        <v>17</v>
      </c>
      <c r="I4592" t="str">
        <f>IF(AND(LEFT(OnlineRetail[[#This Row],[InvoiceNo]],1)&lt;&gt;"C",OnlineRetail[[#This Row],[CustomerID]]&lt;&gt;""),"Yes","No")</f>
        <v>Yes</v>
      </c>
      <c r="J4592" s="4">
        <f>EOMONTH(OnlineRetail[[#This Row],[InvoiceDate]],-1)+1</f>
        <v>40634</v>
      </c>
      <c r="K4592" s="6">
        <f>OnlineRetail[[#This Row],[Quantity]]*OnlineRetail[[#This Row],[UnitPrice]]</f>
        <v>35.700000000000003</v>
      </c>
      <c r="L4592" t="str">
        <f t="shared" si="71"/>
        <v>14030|Apr-2011</v>
      </c>
    </row>
    <row r="4593" spans="1:12">
      <c r="A4593">
        <v>542542</v>
      </c>
      <c r="B4593" t="s">
        <v>175</v>
      </c>
      <c r="C4593" t="s">
        <v>16</v>
      </c>
      <c r="D4593">
        <v>18</v>
      </c>
      <c r="E4593" s="1">
        <v>40648.831944444442</v>
      </c>
      <c r="F4593">
        <v>3.39</v>
      </c>
      <c r="G4593">
        <v>13985</v>
      </c>
      <c r="H4593" t="s">
        <v>10</v>
      </c>
      <c r="I4593" t="str">
        <f>IF(AND(LEFT(OnlineRetail[[#This Row],[InvoiceNo]],1)&lt;&gt;"C",OnlineRetail[[#This Row],[CustomerID]]&lt;&gt;""),"Yes","No")</f>
        <v>Yes</v>
      </c>
      <c r="J4593" s="4">
        <f>EOMONTH(OnlineRetail[[#This Row],[InvoiceDate]],-1)+1</f>
        <v>40634</v>
      </c>
      <c r="K4593" s="6">
        <f>OnlineRetail[[#This Row],[Quantity]]*OnlineRetail[[#This Row],[UnitPrice]]</f>
        <v>61.02</v>
      </c>
      <c r="L4593" t="str">
        <f t="shared" si="71"/>
        <v>13985|Apr-2011</v>
      </c>
    </row>
    <row r="4594" spans="1:12">
      <c r="A4594">
        <v>551860</v>
      </c>
      <c r="B4594" t="s">
        <v>297</v>
      </c>
      <c r="C4594" t="s">
        <v>14</v>
      </c>
      <c r="D4594">
        <v>6</v>
      </c>
      <c r="E4594" s="1">
        <v>40649.334722222222</v>
      </c>
      <c r="F4594">
        <v>2.1</v>
      </c>
      <c r="G4594">
        <v>13254</v>
      </c>
      <c r="H4594" t="s">
        <v>31</v>
      </c>
      <c r="I4594" t="str">
        <f>IF(AND(LEFT(OnlineRetail[[#This Row],[InvoiceNo]],1)&lt;&gt;"C",OnlineRetail[[#This Row],[CustomerID]]&lt;&gt;""),"Yes","No")</f>
        <v>Yes</v>
      </c>
      <c r="J4594" s="4">
        <f>EOMONTH(OnlineRetail[[#This Row],[InvoiceDate]],-1)+1</f>
        <v>40634</v>
      </c>
      <c r="K4594" s="6">
        <f>OnlineRetail[[#This Row],[Quantity]]*OnlineRetail[[#This Row],[UnitPrice]]</f>
        <v>12.600000000000001</v>
      </c>
      <c r="L4594" t="str">
        <f t="shared" si="71"/>
        <v>13254|Apr-2011</v>
      </c>
    </row>
    <row r="4595" spans="1:12">
      <c r="A4595">
        <v>549056</v>
      </c>
      <c r="B4595" t="s">
        <v>211</v>
      </c>
      <c r="C4595" t="s">
        <v>21</v>
      </c>
      <c r="D4595">
        <v>8</v>
      </c>
      <c r="E4595" s="1">
        <v>40649.34375</v>
      </c>
      <c r="F4595">
        <v>4.95</v>
      </c>
      <c r="G4595">
        <v>12683</v>
      </c>
      <c r="H4595" t="s">
        <v>10</v>
      </c>
      <c r="I4595" t="str">
        <f>IF(AND(LEFT(OnlineRetail[[#This Row],[InvoiceNo]],1)&lt;&gt;"C",OnlineRetail[[#This Row],[CustomerID]]&lt;&gt;""),"Yes","No")</f>
        <v>Yes</v>
      </c>
      <c r="J4595" s="4">
        <f>EOMONTH(OnlineRetail[[#This Row],[InvoiceDate]],-1)+1</f>
        <v>40634</v>
      </c>
      <c r="K4595" s="6">
        <f>OnlineRetail[[#This Row],[Quantity]]*OnlineRetail[[#This Row],[UnitPrice]]</f>
        <v>39.6</v>
      </c>
      <c r="L4595" t="str">
        <f t="shared" si="71"/>
        <v>12683|Apr-2011</v>
      </c>
    </row>
    <row r="4596" spans="1:12">
      <c r="A4596">
        <v>556267</v>
      </c>
      <c r="B4596" t="s">
        <v>122</v>
      </c>
      <c r="C4596" t="s">
        <v>40</v>
      </c>
      <c r="D4596">
        <v>1</v>
      </c>
      <c r="E4596" s="1">
        <v>40649.36041666667</v>
      </c>
      <c r="F4596">
        <v>0.85</v>
      </c>
      <c r="G4596">
        <v>12721</v>
      </c>
      <c r="H4596" t="s">
        <v>10</v>
      </c>
      <c r="I4596" t="str">
        <f>IF(AND(LEFT(OnlineRetail[[#This Row],[InvoiceNo]],1)&lt;&gt;"C",OnlineRetail[[#This Row],[CustomerID]]&lt;&gt;""),"Yes","No")</f>
        <v>Yes</v>
      </c>
      <c r="J4596" s="4">
        <f>EOMONTH(OnlineRetail[[#This Row],[InvoiceDate]],-1)+1</f>
        <v>40634</v>
      </c>
      <c r="K4596" s="6">
        <f>OnlineRetail[[#This Row],[Quantity]]*OnlineRetail[[#This Row],[UnitPrice]]</f>
        <v>0.85</v>
      </c>
      <c r="L4596" t="str">
        <f t="shared" si="71"/>
        <v>12721|Apr-2011</v>
      </c>
    </row>
    <row r="4597" spans="1:12">
      <c r="A4597">
        <v>538583</v>
      </c>
      <c r="B4597" t="s">
        <v>125</v>
      </c>
      <c r="C4597" t="s">
        <v>83</v>
      </c>
      <c r="D4597">
        <v>6</v>
      </c>
      <c r="E4597" s="1">
        <v>40649.367361111108</v>
      </c>
      <c r="F4597">
        <v>2.1</v>
      </c>
      <c r="G4597">
        <v>13147</v>
      </c>
      <c r="H4597" t="s">
        <v>17</v>
      </c>
      <c r="I4597" t="str">
        <f>IF(AND(LEFT(OnlineRetail[[#This Row],[InvoiceNo]],1)&lt;&gt;"C",OnlineRetail[[#This Row],[CustomerID]]&lt;&gt;""),"Yes","No")</f>
        <v>Yes</v>
      </c>
      <c r="J4597" s="4">
        <f>EOMONTH(OnlineRetail[[#This Row],[InvoiceDate]],-1)+1</f>
        <v>40634</v>
      </c>
      <c r="K4597" s="6">
        <f>OnlineRetail[[#This Row],[Quantity]]*OnlineRetail[[#This Row],[UnitPrice]]</f>
        <v>12.600000000000001</v>
      </c>
      <c r="L4597" t="str">
        <f t="shared" si="71"/>
        <v>13147|Apr-2011</v>
      </c>
    </row>
    <row r="4598" spans="1:12">
      <c r="A4598">
        <v>539904</v>
      </c>
      <c r="B4598" t="s">
        <v>88</v>
      </c>
      <c r="C4598" t="s">
        <v>62</v>
      </c>
      <c r="D4598">
        <v>9</v>
      </c>
      <c r="E4598" s="1">
        <v>40649.371527777781</v>
      </c>
      <c r="F4598">
        <v>4.25</v>
      </c>
      <c r="G4598">
        <v>14039</v>
      </c>
      <c r="H4598" t="s">
        <v>10</v>
      </c>
      <c r="I4598" t="str">
        <f>IF(AND(LEFT(OnlineRetail[[#This Row],[InvoiceNo]],1)&lt;&gt;"C",OnlineRetail[[#This Row],[CustomerID]]&lt;&gt;""),"Yes","No")</f>
        <v>Yes</v>
      </c>
      <c r="J4598" s="4">
        <f>EOMONTH(OnlineRetail[[#This Row],[InvoiceDate]],-1)+1</f>
        <v>40634</v>
      </c>
      <c r="K4598" s="6">
        <f>OnlineRetail[[#This Row],[Quantity]]*OnlineRetail[[#This Row],[UnitPrice]]</f>
        <v>38.25</v>
      </c>
      <c r="L4598" t="str">
        <f t="shared" si="71"/>
        <v>14039|Apr-2011</v>
      </c>
    </row>
    <row r="4599" spans="1:12">
      <c r="A4599">
        <v>543046</v>
      </c>
      <c r="B4599" t="s">
        <v>163</v>
      </c>
      <c r="C4599" t="s">
        <v>48</v>
      </c>
      <c r="D4599">
        <v>18</v>
      </c>
      <c r="E4599" s="1">
        <v>40649.392361111109</v>
      </c>
      <c r="F4599">
        <v>4.25</v>
      </c>
      <c r="G4599">
        <v>13444</v>
      </c>
      <c r="H4599" t="s">
        <v>10</v>
      </c>
      <c r="I4599" t="str">
        <f>IF(AND(LEFT(OnlineRetail[[#This Row],[InvoiceNo]],1)&lt;&gt;"C",OnlineRetail[[#This Row],[CustomerID]]&lt;&gt;""),"Yes","No")</f>
        <v>Yes</v>
      </c>
      <c r="J4599" s="4">
        <f>EOMONTH(OnlineRetail[[#This Row],[InvoiceDate]],-1)+1</f>
        <v>40634</v>
      </c>
      <c r="K4599" s="6">
        <f>OnlineRetail[[#This Row],[Quantity]]*OnlineRetail[[#This Row],[UnitPrice]]</f>
        <v>76.5</v>
      </c>
      <c r="L4599" t="str">
        <f t="shared" si="71"/>
        <v>13444|Apr-2011</v>
      </c>
    </row>
    <row r="4600" spans="1:12">
      <c r="A4600">
        <v>543776</v>
      </c>
      <c r="B4600" t="s">
        <v>282</v>
      </c>
      <c r="C4600" t="s">
        <v>16</v>
      </c>
      <c r="D4600">
        <v>9</v>
      </c>
      <c r="E4600" s="1">
        <v>40649.397916666669</v>
      </c>
      <c r="F4600">
        <v>4.25</v>
      </c>
      <c r="G4600">
        <v>12677</v>
      </c>
      <c r="H4600" t="s">
        <v>10</v>
      </c>
      <c r="I4600" t="str">
        <f>IF(AND(LEFT(OnlineRetail[[#This Row],[InvoiceNo]],1)&lt;&gt;"C",OnlineRetail[[#This Row],[CustomerID]]&lt;&gt;""),"Yes","No")</f>
        <v>Yes</v>
      </c>
      <c r="J4600" s="4">
        <f>EOMONTH(OnlineRetail[[#This Row],[InvoiceDate]],-1)+1</f>
        <v>40634</v>
      </c>
      <c r="K4600" s="6">
        <f>OnlineRetail[[#This Row],[Quantity]]*OnlineRetail[[#This Row],[UnitPrice]]</f>
        <v>38.25</v>
      </c>
      <c r="L4600" t="str">
        <f t="shared" si="71"/>
        <v>12677|Apr-2011</v>
      </c>
    </row>
    <row r="4601" spans="1:12">
      <c r="A4601">
        <v>555849</v>
      </c>
      <c r="B4601" t="s">
        <v>115</v>
      </c>
      <c r="C4601" t="s">
        <v>50</v>
      </c>
      <c r="D4601">
        <v>17</v>
      </c>
      <c r="E4601" s="1">
        <v>40649.400694444441</v>
      </c>
      <c r="F4601">
        <v>4.25</v>
      </c>
      <c r="G4601">
        <v>13631</v>
      </c>
      <c r="H4601" t="s">
        <v>10</v>
      </c>
      <c r="I4601" t="str">
        <f>IF(AND(LEFT(OnlineRetail[[#This Row],[InvoiceNo]],1)&lt;&gt;"C",OnlineRetail[[#This Row],[CustomerID]]&lt;&gt;""),"Yes","No")</f>
        <v>Yes</v>
      </c>
      <c r="J4601" s="4">
        <f>EOMONTH(OnlineRetail[[#This Row],[InvoiceDate]],-1)+1</f>
        <v>40634</v>
      </c>
      <c r="K4601" s="6">
        <f>OnlineRetail[[#This Row],[Quantity]]*OnlineRetail[[#This Row],[UnitPrice]]</f>
        <v>72.25</v>
      </c>
      <c r="L4601" t="str">
        <f t="shared" si="71"/>
        <v>13631|Apr-2011</v>
      </c>
    </row>
    <row r="4602" spans="1:12">
      <c r="A4602">
        <v>555172</v>
      </c>
      <c r="B4602" t="s">
        <v>54</v>
      </c>
      <c r="C4602" t="s">
        <v>27</v>
      </c>
      <c r="D4602">
        <v>8</v>
      </c>
      <c r="E4602" s="1">
        <v>40649.415277777778</v>
      </c>
      <c r="F4602">
        <v>1.25</v>
      </c>
      <c r="G4602">
        <v>13712</v>
      </c>
      <c r="H4602" t="s">
        <v>10</v>
      </c>
      <c r="I4602" t="str">
        <f>IF(AND(LEFT(OnlineRetail[[#This Row],[InvoiceNo]],1)&lt;&gt;"C",OnlineRetail[[#This Row],[CustomerID]]&lt;&gt;""),"Yes","No")</f>
        <v>Yes</v>
      </c>
      <c r="J4602" s="4">
        <f>EOMONTH(OnlineRetail[[#This Row],[InvoiceDate]],-1)+1</f>
        <v>40634</v>
      </c>
      <c r="K4602" s="6">
        <f>OnlineRetail[[#This Row],[Quantity]]*OnlineRetail[[#This Row],[UnitPrice]]</f>
        <v>10</v>
      </c>
      <c r="L4602" t="str">
        <f t="shared" si="71"/>
        <v>13712|Apr-2011</v>
      </c>
    </row>
    <row r="4603" spans="1:12">
      <c r="A4603">
        <v>537905</v>
      </c>
      <c r="B4603" t="s">
        <v>41</v>
      </c>
      <c r="C4603" t="s">
        <v>9</v>
      </c>
      <c r="D4603">
        <v>16</v>
      </c>
      <c r="E4603" s="1">
        <v>40649.418055555558</v>
      </c>
      <c r="F4603">
        <v>4.25</v>
      </c>
      <c r="G4603">
        <v>12759</v>
      </c>
      <c r="H4603" t="s">
        <v>10</v>
      </c>
      <c r="I4603" t="str">
        <f>IF(AND(LEFT(OnlineRetail[[#This Row],[InvoiceNo]],1)&lt;&gt;"C",OnlineRetail[[#This Row],[CustomerID]]&lt;&gt;""),"Yes","No")</f>
        <v>Yes</v>
      </c>
      <c r="J4603" s="4">
        <f>EOMONTH(OnlineRetail[[#This Row],[InvoiceDate]],-1)+1</f>
        <v>40634</v>
      </c>
      <c r="K4603" s="6">
        <f>OnlineRetail[[#This Row],[Quantity]]*OnlineRetail[[#This Row],[UnitPrice]]</f>
        <v>68</v>
      </c>
      <c r="L4603" t="str">
        <f t="shared" si="71"/>
        <v>12759|Apr-2011</v>
      </c>
    </row>
    <row r="4604" spans="1:12">
      <c r="A4604">
        <v>548019</v>
      </c>
      <c r="B4604" t="s">
        <v>163</v>
      </c>
      <c r="C4604" t="s">
        <v>29</v>
      </c>
      <c r="D4604">
        <v>7</v>
      </c>
      <c r="E4604" s="1">
        <v>40649.424305555563</v>
      </c>
      <c r="F4604">
        <v>7.95</v>
      </c>
      <c r="G4604">
        <v>13093</v>
      </c>
      <c r="H4604" t="s">
        <v>17</v>
      </c>
      <c r="I4604" t="str">
        <f>IF(AND(LEFT(OnlineRetail[[#This Row],[InvoiceNo]],1)&lt;&gt;"C",OnlineRetail[[#This Row],[CustomerID]]&lt;&gt;""),"Yes","No")</f>
        <v>Yes</v>
      </c>
      <c r="J4604" s="4">
        <f>EOMONTH(OnlineRetail[[#This Row],[InvoiceDate]],-1)+1</f>
        <v>40634</v>
      </c>
      <c r="K4604" s="6">
        <f>OnlineRetail[[#This Row],[Quantity]]*OnlineRetail[[#This Row],[UnitPrice]]</f>
        <v>55.65</v>
      </c>
      <c r="L4604" t="str">
        <f t="shared" si="71"/>
        <v>13093|Apr-2011</v>
      </c>
    </row>
    <row r="4605" spans="1:12">
      <c r="A4605">
        <v>537245</v>
      </c>
      <c r="B4605" t="s">
        <v>239</v>
      </c>
      <c r="C4605" t="s">
        <v>16</v>
      </c>
      <c r="D4605">
        <v>17</v>
      </c>
      <c r="E4605" s="1">
        <v>40649.449999999997</v>
      </c>
      <c r="F4605">
        <v>2.5499999999999998</v>
      </c>
      <c r="G4605">
        <v>13598</v>
      </c>
      <c r="H4605" t="s">
        <v>10</v>
      </c>
      <c r="I4605" t="str">
        <f>IF(AND(LEFT(OnlineRetail[[#This Row],[InvoiceNo]],1)&lt;&gt;"C",OnlineRetail[[#This Row],[CustomerID]]&lt;&gt;""),"Yes","No")</f>
        <v>Yes</v>
      </c>
      <c r="J4605" s="4">
        <f>EOMONTH(OnlineRetail[[#This Row],[InvoiceDate]],-1)+1</f>
        <v>40634</v>
      </c>
      <c r="K4605" s="6">
        <f>OnlineRetail[[#This Row],[Quantity]]*OnlineRetail[[#This Row],[UnitPrice]]</f>
        <v>43.349999999999994</v>
      </c>
      <c r="L4605" t="str">
        <f t="shared" si="71"/>
        <v>13598|Apr-2011</v>
      </c>
    </row>
    <row r="4606" spans="1:12">
      <c r="A4606">
        <v>556129</v>
      </c>
      <c r="B4606" t="s">
        <v>279</v>
      </c>
      <c r="C4606" t="s">
        <v>9</v>
      </c>
      <c r="D4606">
        <v>22</v>
      </c>
      <c r="E4606" s="1">
        <v>40649.458333333343</v>
      </c>
      <c r="F4606">
        <v>4.25</v>
      </c>
      <c r="G4606">
        <v>13630</v>
      </c>
      <c r="H4606" t="s">
        <v>10</v>
      </c>
      <c r="I4606" t="str">
        <f>IF(AND(LEFT(OnlineRetail[[#This Row],[InvoiceNo]],1)&lt;&gt;"C",OnlineRetail[[#This Row],[CustomerID]]&lt;&gt;""),"Yes","No")</f>
        <v>Yes</v>
      </c>
      <c r="J4606" s="4">
        <f>EOMONTH(OnlineRetail[[#This Row],[InvoiceDate]],-1)+1</f>
        <v>40634</v>
      </c>
      <c r="K4606" s="6">
        <f>OnlineRetail[[#This Row],[Quantity]]*OnlineRetail[[#This Row],[UnitPrice]]</f>
        <v>93.5</v>
      </c>
      <c r="L4606" t="str">
        <f t="shared" si="71"/>
        <v>13630|Apr-2011</v>
      </c>
    </row>
    <row r="4607" spans="1:12">
      <c r="A4607">
        <v>540172</v>
      </c>
      <c r="B4607" t="s">
        <v>174</v>
      </c>
      <c r="C4607" t="s">
        <v>62</v>
      </c>
      <c r="D4607">
        <v>19</v>
      </c>
      <c r="E4607" s="1">
        <v>40649.472916666673</v>
      </c>
      <c r="F4607">
        <v>1.25</v>
      </c>
      <c r="G4607">
        <v>14195</v>
      </c>
      <c r="H4607" t="s">
        <v>10</v>
      </c>
      <c r="I4607" t="str">
        <f>IF(AND(LEFT(OnlineRetail[[#This Row],[InvoiceNo]],1)&lt;&gt;"C",OnlineRetail[[#This Row],[CustomerID]]&lt;&gt;""),"Yes","No")</f>
        <v>Yes</v>
      </c>
      <c r="J4607" s="4">
        <f>EOMONTH(OnlineRetail[[#This Row],[InvoiceDate]],-1)+1</f>
        <v>40634</v>
      </c>
      <c r="K4607" s="6">
        <f>OnlineRetail[[#This Row],[Quantity]]*OnlineRetail[[#This Row],[UnitPrice]]</f>
        <v>23.75</v>
      </c>
      <c r="L4607" t="str">
        <f t="shared" si="71"/>
        <v>14195|Apr-2011</v>
      </c>
    </row>
    <row r="4608" spans="1:12">
      <c r="A4608">
        <v>556157</v>
      </c>
      <c r="B4608" t="s">
        <v>191</v>
      </c>
      <c r="C4608" t="s">
        <v>29</v>
      </c>
      <c r="D4608">
        <v>5</v>
      </c>
      <c r="E4608" s="1">
        <v>40649.487500000003</v>
      </c>
      <c r="F4608">
        <v>2.1</v>
      </c>
      <c r="G4608">
        <v>13709</v>
      </c>
      <c r="H4608" t="s">
        <v>10</v>
      </c>
      <c r="I4608" t="str">
        <f>IF(AND(LEFT(OnlineRetail[[#This Row],[InvoiceNo]],1)&lt;&gt;"C",OnlineRetail[[#This Row],[CustomerID]]&lt;&gt;""),"Yes","No")</f>
        <v>Yes</v>
      </c>
      <c r="J4608" s="4">
        <f>EOMONTH(OnlineRetail[[#This Row],[InvoiceDate]],-1)+1</f>
        <v>40634</v>
      </c>
      <c r="K4608" s="6">
        <f>OnlineRetail[[#This Row],[Quantity]]*OnlineRetail[[#This Row],[UnitPrice]]</f>
        <v>10.5</v>
      </c>
      <c r="L4608" t="str">
        <f t="shared" si="71"/>
        <v>13709|Apr-2011</v>
      </c>
    </row>
    <row r="4609" spans="1:12">
      <c r="A4609">
        <v>550376</v>
      </c>
      <c r="B4609" t="s">
        <v>262</v>
      </c>
      <c r="C4609" t="s">
        <v>40</v>
      </c>
      <c r="D4609">
        <v>20</v>
      </c>
      <c r="E4609" s="1">
        <v>40649.499305555553</v>
      </c>
      <c r="F4609">
        <v>9.9499999999999993</v>
      </c>
      <c r="G4609">
        <v>13774</v>
      </c>
      <c r="H4609" t="s">
        <v>22</v>
      </c>
      <c r="I4609" t="str">
        <f>IF(AND(LEFT(OnlineRetail[[#This Row],[InvoiceNo]],1)&lt;&gt;"C",OnlineRetail[[#This Row],[CustomerID]]&lt;&gt;""),"Yes","No")</f>
        <v>Yes</v>
      </c>
      <c r="J4609" s="4">
        <f>EOMONTH(OnlineRetail[[#This Row],[InvoiceDate]],-1)+1</f>
        <v>40634</v>
      </c>
      <c r="K4609" s="6">
        <f>OnlineRetail[[#This Row],[Quantity]]*OnlineRetail[[#This Row],[UnitPrice]]</f>
        <v>199</v>
      </c>
      <c r="L4609" t="str">
        <f t="shared" si="71"/>
        <v>13774|Apr-2011</v>
      </c>
    </row>
    <row r="4610" spans="1:12">
      <c r="A4610">
        <v>552954</v>
      </c>
      <c r="B4610" t="s">
        <v>283</v>
      </c>
      <c r="C4610" t="s">
        <v>42</v>
      </c>
      <c r="D4610">
        <v>1</v>
      </c>
      <c r="E4610" s="1">
        <v>40649.508333333331</v>
      </c>
      <c r="F4610">
        <v>5.95</v>
      </c>
      <c r="G4610">
        <v>12368</v>
      </c>
      <c r="H4610" t="s">
        <v>10</v>
      </c>
      <c r="I4610" t="str">
        <f>IF(AND(LEFT(OnlineRetail[[#This Row],[InvoiceNo]],1)&lt;&gt;"C",OnlineRetail[[#This Row],[CustomerID]]&lt;&gt;""),"Yes","No")</f>
        <v>Yes</v>
      </c>
      <c r="J4610" s="4">
        <f>EOMONTH(OnlineRetail[[#This Row],[InvoiceDate]],-1)+1</f>
        <v>40634</v>
      </c>
      <c r="K4610" s="6">
        <f>OnlineRetail[[#This Row],[Quantity]]*OnlineRetail[[#This Row],[UnitPrice]]</f>
        <v>5.95</v>
      </c>
      <c r="L4610" t="str">
        <f t="shared" ref="L4610:L4673" si="72">IF(I4610="Yes",G4610&amp;"|"&amp;TEXT(J4610,"mmm-yyyy"),"")</f>
        <v>12368|Apr-2011</v>
      </c>
    </row>
    <row r="4611" spans="1:12">
      <c r="A4611">
        <v>547273</v>
      </c>
      <c r="B4611" t="s">
        <v>122</v>
      </c>
      <c r="C4611" t="s">
        <v>40</v>
      </c>
      <c r="D4611">
        <v>10</v>
      </c>
      <c r="E4611" s="1">
        <v>40649.518750000003</v>
      </c>
      <c r="F4611">
        <v>7.95</v>
      </c>
      <c r="G4611">
        <v>12724</v>
      </c>
      <c r="H4611" t="s">
        <v>10</v>
      </c>
      <c r="I4611" t="str">
        <f>IF(AND(LEFT(OnlineRetail[[#This Row],[InvoiceNo]],1)&lt;&gt;"C",OnlineRetail[[#This Row],[CustomerID]]&lt;&gt;""),"Yes","No")</f>
        <v>Yes</v>
      </c>
      <c r="J4611" s="4">
        <f>EOMONTH(OnlineRetail[[#This Row],[InvoiceDate]],-1)+1</f>
        <v>40634</v>
      </c>
      <c r="K4611" s="6">
        <f>OnlineRetail[[#This Row],[Quantity]]*OnlineRetail[[#This Row],[UnitPrice]]</f>
        <v>79.5</v>
      </c>
      <c r="L4611" t="str">
        <f t="shared" si="72"/>
        <v>12724|Apr-2011</v>
      </c>
    </row>
    <row r="4612" spans="1:12">
      <c r="A4612">
        <v>555295</v>
      </c>
      <c r="B4612" t="s">
        <v>275</v>
      </c>
      <c r="C4612" t="s">
        <v>42</v>
      </c>
      <c r="D4612">
        <v>20</v>
      </c>
      <c r="E4612" s="1">
        <v>40649.534722222219</v>
      </c>
      <c r="F4612">
        <v>2.5499999999999998</v>
      </c>
      <c r="G4612">
        <v>14156</v>
      </c>
      <c r="H4612" t="s">
        <v>10</v>
      </c>
      <c r="I4612" t="str">
        <f>IF(AND(LEFT(OnlineRetail[[#This Row],[InvoiceNo]],1)&lt;&gt;"C",OnlineRetail[[#This Row],[CustomerID]]&lt;&gt;""),"Yes","No")</f>
        <v>Yes</v>
      </c>
      <c r="J4612" s="4">
        <f>EOMONTH(OnlineRetail[[#This Row],[InvoiceDate]],-1)+1</f>
        <v>40634</v>
      </c>
      <c r="K4612" s="6">
        <f>OnlineRetail[[#This Row],[Quantity]]*OnlineRetail[[#This Row],[UnitPrice]]</f>
        <v>51</v>
      </c>
      <c r="L4612" t="str">
        <f t="shared" si="72"/>
        <v>14156|Apr-2011</v>
      </c>
    </row>
    <row r="4613" spans="1:12">
      <c r="A4613">
        <v>555428</v>
      </c>
      <c r="B4613" t="s">
        <v>13</v>
      </c>
      <c r="C4613" t="s">
        <v>12</v>
      </c>
      <c r="D4613">
        <v>23</v>
      </c>
      <c r="E4613" s="1">
        <v>40649.54583333333</v>
      </c>
      <c r="F4613">
        <v>1.65</v>
      </c>
      <c r="G4613">
        <v>13752</v>
      </c>
      <c r="H4613" t="s">
        <v>31</v>
      </c>
      <c r="I4613" t="str">
        <f>IF(AND(LEFT(OnlineRetail[[#This Row],[InvoiceNo]],1)&lt;&gt;"C",OnlineRetail[[#This Row],[CustomerID]]&lt;&gt;""),"Yes","No")</f>
        <v>Yes</v>
      </c>
      <c r="J4613" s="4">
        <f>EOMONTH(OnlineRetail[[#This Row],[InvoiceDate]],-1)+1</f>
        <v>40634</v>
      </c>
      <c r="K4613" s="6">
        <f>OnlineRetail[[#This Row],[Quantity]]*OnlineRetail[[#This Row],[UnitPrice]]</f>
        <v>37.949999999999996</v>
      </c>
      <c r="L4613" t="str">
        <f t="shared" si="72"/>
        <v>13752|Apr-2011</v>
      </c>
    </row>
    <row r="4614" spans="1:12">
      <c r="A4614">
        <v>539555</v>
      </c>
      <c r="B4614" t="s">
        <v>191</v>
      </c>
      <c r="C4614" t="s">
        <v>83</v>
      </c>
      <c r="D4614">
        <v>4</v>
      </c>
      <c r="E4614" s="1">
        <v>40649.54791666667</v>
      </c>
      <c r="F4614">
        <v>2.1</v>
      </c>
      <c r="G4614">
        <v>12677</v>
      </c>
      <c r="H4614" t="s">
        <v>10</v>
      </c>
      <c r="I4614" t="str">
        <f>IF(AND(LEFT(OnlineRetail[[#This Row],[InvoiceNo]],1)&lt;&gt;"C",OnlineRetail[[#This Row],[CustomerID]]&lt;&gt;""),"Yes","No")</f>
        <v>Yes</v>
      </c>
      <c r="J4614" s="4">
        <f>EOMONTH(OnlineRetail[[#This Row],[InvoiceDate]],-1)+1</f>
        <v>40634</v>
      </c>
      <c r="K4614" s="6">
        <f>OnlineRetail[[#This Row],[Quantity]]*OnlineRetail[[#This Row],[UnitPrice]]</f>
        <v>8.4</v>
      </c>
      <c r="L4614" t="str">
        <f t="shared" si="72"/>
        <v>12677|Apr-2011</v>
      </c>
    </row>
    <row r="4615" spans="1:12">
      <c r="A4615">
        <v>545844</v>
      </c>
      <c r="B4615" t="s">
        <v>101</v>
      </c>
      <c r="C4615" t="s">
        <v>83</v>
      </c>
      <c r="D4615">
        <v>13</v>
      </c>
      <c r="E4615" s="1">
        <v>40649.548611111109</v>
      </c>
      <c r="F4615">
        <v>7.95</v>
      </c>
      <c r="G4615">
        <v>12509</v>
      </c>
      <c r="H4615" t="s">
        <v>121</v>
      </c>
      <c r="I4615" t="str">
        <f>IF(AND(LEFT(OnlineRetail[[#This Row],[InvoiceNo]],1)&lt;&gt;"C",OnlineRetail[[#This Row],[CustomerID]]&lt;&gt;""),"Yes","No")</f>
        <v>Yes</v>
      </c>
      <c r="J4615" s="4">
        <f>EOMONTH(OnlineRetail[[#This Row],[InvoiceDate]],-1)+1</f>
        <v>40634</v>
      </c>
      <c r="K4615" s="6">
        <f>OnlineRetail[[#This Row],[Quantity]]*OnlineRetail[[#This Row],[UnitPrice]]</f>
        <v>103.35000000000001</v>
      </c>
      <c r="L4615" t="str">
        <f t="shared" si="72"/>
        <v>12509|Apr-2011</v>
      </c>
    </row>
    <row r="4616" spans="1:12">
      <c r="A4616">
        <v>553832</v>
      </c>
      <c r="B4616" t="s">
        <v>258</v>
      </c>
      <c r="C4616" t="s">
        <v>40</v>
      </c>
      <c r="D4616">
        <v>24</v>
      </c>
      <c r="E4616" s="1">
        <v>40649.568055555559</v>
      </c>
      <c r="F4616">
        <v>2.1</v>
      </c>
      <c r="G4616">
        <v>13554</v>
      </c>
      <c r="H4616" t="s">
        <v>10</v>
      </c>
      <c r="I4616" t="str">
        <f>IF(AND(LEFT(OnlineRetail[[#This Row],[InvoiceNo]],1)&lt;&gt;"C",OnlineRetail[[#This Row],[CustomerID]]&lt;&gt;""),"Yes","No")</f>
        <v>Yes</v>
      </c>
      <c r="J4616" s="4">
        <f>EOMONTH(OnlineRetail[[#This Row],[InvoiceDate]],-1)+1</f>
        <v>40634</v>
      </c>
      <c r="K4616" s="6">
        <f>OnlineRetail[[#This Row],[Quantity]]*OnlineRetail[[#This Row],[UnitPrice]]</f>
        <v>50.400000000000006</v>
      </c>
      <c r="L4616" t="str">
        <f t="shared" si="72"/>
        <v>13554|Apr-2011</v>
      </c>
    </row>
    <row r="4617" spans="1:12">
      <c r="A4617">
        <v>543889</v>
      </c>
      <c r="B4617" t="s">
        <v>263</v>
      </c>
      <c r="C4617" t="s">
        <v>62</v>
      </c>
      <c r="D4617">
        <v>2</v>
      </c>
      <c r="E4617" s="1">
        <v>40649.568055555559</v>
      </c>
      <c r="F4617">
        <v>7.95</v>
      </c>
      <c r="G4617">
        <v>14251</v>
      </c>
      <c r="H4617" t="s">
        <v>10</v>
      </c>
      <c r="I4617" t="str">
        <f>IF(AND(LEFT(OnlineRetail[[#This Row],[InvoiceNo]],1)&lt;&gt;"C",OnlineRetail[[#This Row],[CustomerID]]&lt;&gt;""),"Yes","No")</f>
        <v>Yes</v>
      </c>
      <c r="J4617" s="4">
        <f>EOMONTH(OnlineRetail[[#This Row],[InvoiceDate]],-1)+1</f>
        <v>40634</v>
      </c>
      <c r="K4617" s="6">
        <f>OnlineRetail[[#This Row],[Quantity]]*OnlineRetail[[#This Row],[UnitPrice]]</f>
        <v>15.9</v>
      </c>
      <c r="L4617" t="str">
        <f t="shared" si="72"/>
        <v>14251|Apr-2011</v>
      </c>
    </row>
    <row r="4618" spans="1:12">
      <c r="A4618">
        <v>554822</v>
      </c>
      <c r="B4618" t="s">
        <v>299</v>
      </c>
      <c r="C4618" t="s">
        <v>16</v>
      </c>
      <c r="D4618">
        <v>12</v>
      </c>
      <c r="E4618" s="1">
        <v>40649.600694444453</v>
      </c>
      <c r="F4618">
        <v>3.39</v>
      </c>
      <c r="G4618">
        <v>13389</v>
      </c>
      <c r="H4618" t="s">
        <v>10</v>
      </c>
      <c r="I4618" t="str">
        <f>IF(AND(LEFT(OnlineRetail[[#This Row],[InvoiceNo]],1)&lt;&gt;"C",OnlineRetail[[#This Row],[CustomerID]]&lt;&gt;""),"Yes","No")</f>
        <v>Yes</v>
      </c>
      <c r="J4618" s="4">
        <f>EOMONTH(OnlineRetail[[#This Row],[InvoiceDate]],-1)+1</f>
        <v>40634</v>
      </c>
      <c r="K4618" s="6">
        <f>OnlineRetail[[#This Row],[Quantity]]*OnlineRetail[[#This Row],[UnitPrice]]</f>
        <v>40.68</v>
      </c>
      <c r="L4618" t="str">
        <f t="shared" si="72"/>
        <v>13389|Apr-2011</v>
      </c>
    </row>
    <row r="4619" spans="1:12">
      <c r="A4619">
        <v>549343</v>
      </c>
      <c r="B4619" t="s">
        <v>187</v>
      </c>
      <c r="C4619" t="s">
        <v>27</v>
      </c>
      <c r="D4619">
        <v>16</v>
      </c>
      <c r="E4619" s="1">
        <v>40649.61041666667</v>
      </c>
      <c r="F4619">
        <v>4.25</v>
      </c>
      <c r="G4619">
        <v>13987</v>
      </c>
      <c r="H4619" t="s">
        <v>10</v>
      </c>
      <c r="I4619" t="str">
        <f>IF(AND(LEFT(OnlineRetail[[#This Row],[InvoiceNo]],1)&lt;&gt;"C",OnlineRetail[[#This Row],[CustomerID]]&lt;&gt;""),"Yes","No")</f>
        <v>Yes</v>
      </c>
      <c r="J4619" s="4">
        <f>EOMONTH(OnlineRetail[[#This Row],[InvoiceDate]],-1)+1</f>
        <v>40634</v>
      </c>
      <c r="K4619" s="6">
        <f>OnlineRetail[[#This Row],[Quantity]]*OnlineRetail[[#This Row],[UnitPrice]]</f>
        <v>68</v>
      </c>
      <c r="L4619" t="str">
        <f t="shared" si="72"/>
        <v>13987|Apr-2011</v>
      </c>
    </row>
    <row r="4620" spans="1:12">
      <c r="A4620">
        <v>537339</v>
      </c>
      <c r="B4620" t="s">
        <v>144</v>
      </c>
      <c r="C4620" t="s">
        <v>29</v>
      </c>
      <c r="D4620">
        <v>6</v>
      </c>
      <c r="E4620" s="1">
        <v>40649.615277777782</v>
      </c>
      <c r="F4620">
        <v>7.95</v>
      </c>
      <c r="G4620">
        <v>14305</v>
      </c>
      <c r="H4620" t="s">
        <v>10</v>
      </c>
      <c r="I4620" t="str">
        <f>IF(AND(LEFT(OnlineRetail[[#This Row],[InvoiceNo]],1)&lt;&gt;"C",OnlineRetail[[#This Row],[CustomerID]]&lt;&gt;""),"Yes","No")</f>
        <v>Yes</v>
      </c>
      <c r="J4620" s="4">
        <f>EOMONTH(OnlineRetail[[#This Row],[InvoiceDate]],-1)+1</f>
        <v>40634</v>
      </c>
      <c r="K4620" s="6">
        <f>OnlineRetail[[#This Row],[Quantity]]*OnlineRetail[[#This Row],[UnitPrice]]</f>
        <v>47.7</v>
      </c>
      <c r="L4620" t="str">
        <f t="shared" si="72"/>
        <v>14305|Apr-2011</v>
      </c>
    </row>
    <row r="4621" spans="1:12">
      <c r="A4621">
        <v>537772</v>
      </c>
      <c r="B4621" t="s">
        <v>251</v>
      </c>
      <c r="C4621" t="s">
        <v>40</v>
      </c>
      <c r="D4621">
        <v>19</v>
      </c>
      <c r="E4621" s="1">
        <v>40649.615972222222</v>
      </c>
      <c r="F4621">
        <v>7.95</v>
      </c>
      <c r="G4621">
        <v>13813</v>
      </c>
      <c r="H4621" t="s">
        <v>25</v>
      </c>
      <c r="I4621" t="str">
        <f>IF(AND(LEFT(OnlineRetail[[#This Row],[InvoiceNo]],1)&lt;&gt;"C",OnlineRetail[[#This Row],[CustomerID]]&lt;&gt;""),"Yes","No")</f>
        <v>Yes</v>
      </c>
      <c r="J4621" s="4">
        <f>EOMONTH(OnlineRetail[[#This Row],[InvoiceDate]],-1)+1</f>
        <v>40634</v>
      </c>
      <c r="K4621" s="6">
        <f>OnlineRetail[[#This Row],[Quantity]]*OnlineRetail[[#This Row],[UnitPrice]]</f>
        <v>151.05000000000001</v>
      </c>
      <c r="L4621" t="str">
        <f t="shared" si="72"/>
        <v>13813|Apr-2011</v>
      </c>
    </row>
    <row r="4622" spans="1:12">
      <c r="A4622">
        <v>543248</v>
      </c>
      <c r="B4622" t="s">
        <v>91</v>
      </c>
      <c r="C4622" t="s">
        <v>42</v>
      </c>
      <c r="D4622">
        <v>8</v>
      </c>
      <c r="E4622" s="1">
        <v>40649.630555555559</v>
      </c>
      <c r="F4622">
        <v>4.25</v>
      </c>
      <c r="G4622">
        <v>13848</v>
      </c>
      <c r="H4622" t="s">
        <v>121</v>
      </c>
      <c r="I4622" t="str">
        <f>IF(AND(LEFT(OnlineRetail[[#This Row],[InvoiceNo]],1)&lt;&gt;"C",OnlineRetail[[#This Row],[CustomerID]]&lt;&gt;""),"Yes","No")</f>
        <v>Yes</v>
      </c>
      <c r="J4622" s="4">
        <f>EOMONTH(OnlineRetail[[#This Row],[InvoiceDate]],-1)+1</f>
        <v>40634</v>
      </c>
      <c r="K4622" s="6">
        <f>OnlineRetail[[#This Row],[Quantity]]*OnlineRetail[[#This Row],[UnitPrice]]</f>
        <v>34</v>
      </c>
      <c r="L4622" t="str">
        <f t="shared" si="72"/>
        <v>13848|Apr-2011</v>
      </c>
    </row>
    <row r="4623" spans="1:12">
      <c r="A4623">
        <v>545365</v>
      </c>
      <c r="B4623" t="s">
        <v>59</v>
      </c>
      <c r="C4623" t="s">
        <v>29</v>
      </c>
      <c r="D4623">
        <v>8</v>
      </c>
      <c r="E4623" s="1">
        <v>40649.633333333331</v>
      </c>
      <c r="F4623">
        <v>9.9499999999999993</v>
      </c>
      <c r="G4623">
        <v>13647</v>
      </c>
      <c r="H4623" t="s">
        <v>36</v>
      </c>
      <c r="I4623" t="str">
        <f>IF(AND(LEFT(OnlineRetail[[#This Row],[InvoiceNo]],1)&lt;&gt;"C",OnlineRetail[[#This Row],[CustomerID]]&lt;&gt;""),"Yes","No")</f>
        <v>Yes</v>
      </c>
      <c r="J4623" s="4">
        <f>EOMONTH(OnlineRetail[[#This Row],[InvoiceDate]],-1)+1</f>
        <v>40634</v>
      </c>
      <c r="K4623" s="6">
        <f>OnlineRetail[[#This Row],[Quantity]]*OnlineRetail[[#This Row],[UnitPrice]]</f>
        <v>79.599999999999994</v>
      </c>
      <c r="L4623" t="str">
        <f t="shared" si="72"/>
        <v>13647|Apr-2011</v>
      </c>
    </row>
    <row r="4624" spans="1:12">
      <c r="A4624">
        <v>541330</v>
      </c>
      <c r="B4624" t="s">
        <v>176</v>
      </c>
      <c r="C4624" t="s">
        <v>40</v>
      </c>
      <c r="D4624">
        <v>10</v>
      </c>
      <c r="E4624" s="1">
        <v>40649.64166666667</v>
      </c>
      <c r="F4624">
        <v>3.39</v>
      </c>
      <c r="G4624">
        <v>14254</v>
      </c>
      <c r="H4624" t="s">
        <v>10</v>
      </c>
      <c r="I4624" t="str">
        <f>IF(AND(LEFT(OnlineRetail[[#This Row],[InvoiceNo]],1)&lt;&gt;"C",OnlineRetail[[#This Row],[CustomerID]]&lt;&gt;""),"Yes","No")</f>
        <v>Yes</v>
      </c>
      <c r="J4624" s="4">
        <f>EOMONTH(OnlineRetail[[#This Row],[InvoiceDate]],-1)+1</f>
        <v>40634</v>
      </c>
      <c r="K4624" s="6">
        <f>OnlineRetail[[#This Row],[Quantity]]*OnlineRetail[[#This Row],[UnitPrice]]</f>
        <v>33.9</v>
      </c>
      <c r="L4624" t="str">
        <f t="shared" si="72"/>
        <v>14254|Apr-2011</v>
      </c>
    </row>
    <row r="4625" spans="1:12">
      <c r="A4625">
        <v>554857</v>
      </c>
      <c r="B4625" t="s">
        <v>114</v>
      </c>
      <c r="C4625" t="s">
        <v>12</v>
      </c>
      <c r="D4625">
        <v>19</v>
      </c>
      <c r="E4625" s="1">
        <v>40649.644444444442</v>
      </c>
      <c r="F4625">
        <v>4.25</v>
      </c>
      <c r="G4625">
        <v>13502</v>
      </c>
      <c r="H4625" t="s">
        <v>10</v>
      </c>
      <c r="I4625" t="str">
        <f>IF(AND(LEFT(OnlineRetail[[#This Row],[InvoiceNo]],1)&lt;&gt;"C",OnlineRetail[[#This Row],[CustomerID]]&lt;&gt;""),"Yes","No")</f>
        <v>Yes</v>
      </c>
      <c r="J4625" s="4">
        <f>EOMONTH(OnlineRetail[[#This Row],[InvoiceDate]],-1)+1</f>
        <v>40634</v>
      </c>
      <c r="K4625" s="6">
        <f>OnlineRetail[[#This Row],[Quantity]]*OnlineRetail[[#This Row],[UnitPrice]]</f>
        <v>80.75</v>
      </c>
      <c r="L4625" t="str">
        <f t="shared" si="72"/>
        <v>13502|Apr-2011</v>
      </c>
    </row>
    <row r="4626" spans="1:12">
      <c r="A4626">
        <v>546302</v>
      </c>
      <c r="B4626" t="s">
        <v>187</v>
      </c>
      <c r="C4626" t="s">
        <v>21</v>
      </c>
      <c r="D4626">
        <v>15</v>
      </c>
      <c r="E4626" s="1">
        <v>40649.645138888889</v>
      </c>
      <c r="F4626">
        <v>2.1</v>
      </c>
      <c r="G4626">
        <v>13708</v>
      </c>
      <c r="H4626" t="s">
        <v>17</v>
      </c>
      <c r="I4626" t="str">
        <f>IF(AND(LEFT(OnlineRetail[[#This Row],[InvoiceNo]],1)&lt;&gt;"C",OnlineRetail[[#This Row],[CustomerID]]&lt;&gt;""),"Yes","No")</f>
        <v>Yes</v>
      </c>
      <c r="J4626" s="4">
        <f>EOMONTH(OnlineRetail[[#This Row],[InvoiceDate]],-1)+1</f>
        <v>40634</v>
      </c>
      <c r="K4626" s="6">
        <f>OnlineRetail[[#This Row],[Quantity]]*OnlineRetail[[#This Row],[UnitPrice]]</f>
        <v>31.5</v>
      </c>
      <c r="L4626" t="str">
        <f t="shared" si="72"/>
        <v>13708|Apr-2011</v>
      </c>
    </row>
    <row r="4627" spans="1:12">
      <c r="A4627">
        <v>552577</v>
      </c>
      <c r="B4627" t="s">
        <v>257</v>
      </c>
      <c r="C4627" t="s">
        <v>40</v>
      </c>
      <c r="D4627">
        <v>21</v>
      </c>
      <c r="E4627" s="1">
        <v>40649.652083333327</v>
      </c>
      <c r="F4627">
        <v>1.65</v>
      </c>
      <c r="G4627">
        <v>12785</v>
      </c>
      <c r="H4627" t="s">
        <v>70</v>
      </c>
      <c r="I4627" t="str">
        <f>IF(AND(LEFT(OnlineRetail[[#This Row],[InvoiceNo]],1)&lt;&gt;"C",OnlineRetail[[#This Row],[CustomerID]]&lt;&gt;""),"Yes","No")</f>
        <v>Yes</v>
      </c>
      <c r="J4627" s="4">
        <f>EOMONTH(OnlineRetail[[#This Row],[InvoiceDate]],-1)+1</f>
        <v>40634</v>
      </c>
      <c r="K4627" s="6">
        <f>OnlineRetail[[#This Row],[Quantity]]*OnlineRetail[[#This Row],[UnitPrice]]</f>
        <v>34.65</v>
      </c>
      <c r="L4627" t="str">
        <f t="shared" si="72"/>
        <v>12785|Apr-2011</v>
      </c>
    </row>
    <row r="4628" spans="1:12">
      <c r="A4628">
        <v>553505</v>
      </c>
      <c r="B4628" t="s">
        <v>35</v>
      </c>
      <c r="C4628" t="s">
        <v>29</v>
      </c>
      <c r="D4628">
        <v>4</v>
      </c>
      <c r="E4628" s="1">
        <v>40649.654861111107</v>
      </c>
      <c r="F4628">
        <v>2.5499999999999998</v>
      </c>
      <c r="G4628">
        <v>12411</v>
      </c>
      <c r="H4628" t="s">
        <v>10</v>
      </c>
      <c r="I4628" t="str">
        <f>IF(AND(LEFT(OnlineRetail[[#This Row],[InvoiceNo]],1)&lt;&gt;"C",OnlineRetail[[#This Row],[CustomerID]]&lt;&gt;""),"Yes","No")</f>
        <v>Yes</v>
      </c>
      <c r="J4628" s="4">
        <f>EOMONTH(OnlineRetail[[#This Row],[InvoiceDate]],-1)+1</f>
        <v>40634</v>
      </c>
      <c r="K4628" s="6">
        <f>OnlineRetail[[#This Row],[Quantity]]*OnlineRetail[[#This Row],[UnitPrice]]</f>
        <v>10.199999999999999</v>
      </c>
      <c r="L4628" t="str">
        <f t="shared" si="72"/>
        <v>12411|Apr-2011</v>
      </c>
    </row>
    <row r="4629" spans="1:12">
      <c r="A4629">
        <v>542690</v>
      </c>
      <c r="B4629" t="s">
        <v>237</v>
      </c>
      <c r="C4629" t="s">
        <v>40</v>
      </c>
      <c r="D4629">
        <v>18</v>
      </c>
      <c r="E4629" s="1">
        <v>40649.655555555553</v>
      </c>
      <c r="F4629">
        <v>1.25</v>
      </c>
      <c r="G4629">
        <v>13307</v>
      </c>
      <c r="H4629" t="s">
        <v>10</v>
      </c>
      <c r="I4629" t="str">
        <f>IF(AND(LEFT(OnlineRetail[[#This Row],[InvoiceNo]],1)&lt;&gt;"C",OnlineRetail[[#This Row],[CustomerID]]&lt;&gt;""),"Yes","No")</f>
        <v>Yes</v>
      </c>
      <c r="J4629" s="4">
        <f>EOMONTH(OnlineRetail[[#This Row],[InvoiceDate]],-1)+1</f>
        <v>40634</v>
      </c>
      <c r="K4629" s="6">
        <f>OnlineRetail[[#This Row],[Quantity]]*OnlineRetail[[#This Row],[UnitPrice]]</f>
        <v>22.5</v>
      </c>
      <c r="L4629" t="str">
        <f t="shared" si="72"/>
        <v>13307|Apr-2011</v>
      </c>
    </row>
    <row r="4630" spans="1:12">
      <c r="A4630">
        <v>539972</v>
      </c>
      <c r="B4630" t="s">
        <v>185</v>
      </c>
      <c r="C4630" t="s">
        <v>40</v>
      </c>
      <c r="D4630">
        <v>23</v>
      </c>
      <c r="E4630" s="1">
        <v>40649.661111111112</v>
      </c>
      <c r="F4630">
        <v>2.5499999999999998</v>
      </c>
      <c r="G4630">
        <v>13333</v>
      </c>
      <c r="H4630" t="s">
        <v>10</v>
      </c>
      <c r="I4630" t="str">
        <f>IF(AND(LEFT(OnlineRetail[[#This Row],[InvoiceNo]],1)&lt;&gt;"C",OnlineRetail[[#This Row],[CustomerID]]&lt;&gt;""),"Yes","No")</f>
        <v>Yes</v>
      </c>
      <c r="J4630" s="4">
        <f>EOMONTH(OnlineRetail[[#This Row],[InvoiceDate]],-1)+1</f>
        <v>40634</v>
      </c>
      <c r="K4630" s="6">
        <f>OnlineRetail[[#This Row],[Quantity]]*OnlineRetail[[#This Row],[UnitPrice]]</f>
        <v>58.65</v>
      </c>
      <c r="L4630" t="str">
        <f t="shared" si="72"/>
        <v>13333|Apr-2011</v>
      </c>
    </row>
    <row r="4631" spans="1:12">
      <c r="A4631">
        <v>542748</v>
      </c>
      <c r="B4631" t="s">
        <v>257</v>
      </c>
      <c r="C4631" t="s">
        <v>9</v>
      </c>
      <c r="D4631">
        <v>20</v>
      </c>
      <c r="E4631" s="1">
        <v>40649.672222222223</v>
      </c>
      <c r="F4631">
        <v>4.95</v>
      </c>
      <c r="G4631">
        <v>13476</v>
      </c>
      <c r="H4631" t="s">
        <v>10</v>
      </c>
      <c r="I4631" t="str">
        <f>IF(AND(LEFT(OnlineRetail[[#This Row],[InvoiceNo]],1)&lt;&gt;"C",OnlineRetail[[#This Row],[CustomerID]]&lt;&gt;""),"Yes","No")</f>
        <v>Yes</v>
      </c>
      <c r="J4631" s="4">
        <f>EOMONTH(OnlineRetail[[#This Row],[InvoiceDate]],-1)+1</f>
        <v>40634</v>
      </c>
      <c r="K4631" s="6">
        <f>OnlineRetail[[#This Row],[Quantity]]*OnlineRetail[[#This Row],[UnitPrice]]</f>
        <v>99</v>
      </c>
      <c r="L4631" t="str">
        <f t="shared" si="72"/>
        <v>13476|Apr-2011</v>
      </c>
    </row>
    <row r="4632" spans="1:12">
      <c r="A4632">
        <v>536391</v>
      </c>
      <c r="B4632" t="s">
        <v>115</v>
      </c>
      <c r="C4632" t="s">
        <v>40</v>
      </c>
      <c r="D4632">
        <v>6</v>
      </c>
      <c r="E4632" s="1">
        <v>40649.690972222219</v>
      </c>
      <c r="F4632">
        <v>5.95</v>
      </c>
      <c r="G4632">
        <v>13594</v>
      </c>
      <c r="H4632" t="s">
        <v>10</v>
      </c>
      <c r="I4632" t="str">
        <f>IF(AND(LEFT(OnlineRetail[[#This Row],[InvoiceNo]],1)&lt;&gt;"C",OnlineRetail[[#This Row],[CustomerID]]&lt;&gt;""),"Yes","No")</f>
        <v>Yes</v>
      </c>
      <c r="J4632" s="4">
        <f>EOMONTH(OnlineRetail[[#This Row],[InvoiceDate]],-1)+1</f>
        <v>40634</v>
      </c>
      <c r="K4632" s="6">
        <f>OnlineRetail[[#This Row],[Quantity]]*OnlineRetail[[#This Row],[UnitPrice]]</f>
        <v>35.700000000000003</v>
      </c>
      <c r="L4632" t="str">
        <f t="shared" si="72"/>
        <v>13594|Apr-2011</v>
      </c>
    </row>
    <row r="4633" spans="1:12">
      <c r="A4633">
        <v>539542</v>
      </c>
      <c r="B4633" t="s">
        <v>160</v>
      </c>
      <c r="C4633" t="s">
        <v>46</v>
      </c>
      <c r="D4633">
        <v>4</v>
      </c>
      <c r="E4633" s="1">
        <v>40649.691666666673</v>
      </c>
      <c r="F4633">
        <v>7.95</v>
      </c>
      <c r="G4633">
        <v>14139</v>
      </c>
      <c r="H4633" t="s">
        <v>10</v>
      </c>
      <c r="I4633" t="str">
        <f>IF(AND(LEFT(OnlineRetail[[#This Row],[InvoiceNo]],1)&lt;&gt;"C",OnlineRetail[[#This Row],[CustomerID]]&lt;&gt;""),"Yes","No")</f>
        <v>Yes</v>
      </c>
      <c r="J4633" s="4">
        <f>EOMONTH(OnlineRetail[[#This Row],[InvoiceDate]],-1)+1</f>
        <v>40634</v>
      </c>
      <c r="K4633" s="6">
        <f>OnlineRetail[[#This Row],[Quantity]]*OnlineRetail[[#This Row],[UnitPrice]]</f>
        <v>31.8</v>
      </c>
      <c r="L4633" t="str">
        <f t="shared" si="72"/>
        <v>14139|Apr-2011</v>
      </c>
    </row>
    <row r="4634" spans="1:12">
      <c r="A4634">
        <v>550033</v>
      </c>
      <c r="B4634" t="s">
        <v>112</v>
      </c>
      <c r="C4634" t="s">
        <v>24</v>
      </c>
      <c r="D4634">
        <v>17</v>
      </c>
      <c r="E4634" s="1">
        <v>40649.703472222223</v>
      </c>
      <c r="F4634">
        <v>0.85</v>
      </c>
      <c r="G4634">
        <v>13333</v>
      </c>
      <c r="H4634" t="s">
        <v>10</v>
      </c>
      <c r="I4634" t="str">
        <f>IF(AND(LEFT(OnlineRetail[[#This Row],[InvoiceNo]],1)&lt;&gt;"C",OnlineRetail[[#This Row],[CustomerID]]&lt;&gt;""),"Yes","No")</f>
        <v>Yes</v>
      </c>
      <c r="J4634" s="4">
        <f>EOMONTH(OnlineRetail[[#This Row],[InvoiceDate]],-1)+1</f>
        <v>40634</v>
      </c>
      <c r="K4634" s="6">
        <f>OnlineRetail[[#This Row],[Quantity]]*OnlineRetail[[#This Row],[UnitPrice]]</f>
        <v>14.45</v>
      </c>
      <c r="L4634" t="str">
        <f t="shared" si="72"/>
        <v>13333|Apr-2011</v>
      </c>
    </row>
    <row r="4635" spans="1:12">
      <c r="A4635">
        <v>538617</v>
      </c>
      <c r="B4635" t="s">
        <v>186</v>
      </c>
      <c r="C4635" t="s">
        <v>42</v>
      </c>
      <c r="D4635">
        <v>11</v>
      </c>
      <c r="E4635" s="1">
        <v>40649.709722222222</v>
      </c>
      <c r="F4635">
        <v>5.95</v>
      </c>
      <c r="G4635">
        <v>14035</v>
      </c>
      <c r="H4635" t="s">
        <v>10</v>
      </c>
      <c r="I4635" t="str">
        <f>IF(AND(LEFT(OnlineRetail[[#This Row],[InvoiceNo]],1)&lt;&gt;"C",OnlineRetail[[#This Row],[CustomerID]]&lt;&gt;""),"Yes","No")</f>
        <v>Yes</v>
      </c>
      <c r="J4635" s="4">
        <f>EOMONTH(OnlineRetail[[#This Row],[InvoiceDate]],-1)+1</f>
        <v>40634</v>
      </c>
      <c r="K4635" s="6">
        <f>OnlineRetail[[#This Row],[Quantity]]*OnlineRetail[[#This Row],[UnitPrice]]</f>
        <v>65.45</v>
      </c>
      <c r="L4635" t="str">
        <f t="shared" si="72"/>
        <v>14035|Apr-2011</v>
      </c>
    </row>
    <row r="4636" spans="1:12">
      <c r="A4636">
        <v>553222</v>
      </c>
      <c r="B4636" t="s">
        <v>146</v>
      </c>
      <c r="C4636" t="s">
        <v>50</v>
      </c>
      <c r="D4636">
        <v>20</v>
      </c>
      <c r="E4636" s="1">
        <v>40649.723611111112</v>
      </c>
      <c r="F4636">
        <v>2.1</v>
      </c>
      <c r="G4636">
        <v>14054</v>
      </c>
      <c r="H4636" t="s">
        <v>10</v>
      </c>
      <c r="I4636" t="str">
        <f>IF(AND(LEFT(OnlineRetail[[#This Row],[InvoiceNo]],1)&lt;&gt;"C",OnlineRetail[[#This Row],[CustomerID]]&lt;&gt;""),"Yes","No")</f>
        <v>Yes</v>
      </c>
      <c r="J4636" s="4">
        <f>EOMONTH(OnlineRetail[[#This Row],[InvoiceDate]],-1)+1</f>
        <v>40634</v>
      </c>
      <c r="K4636" s="6">
        <f>OnlineRetail[[#This Row],[Quantity]]*OnlineRetail[[#This Row],[UnitPrice]]</f>
        <v>42</v>
      </c>
      <c r="L4636" t="str">
        <f t="shared" si="72"/>
        <v>14054|Apr-2011</v>
      </c>
    </row>
    <row r="4637" spans="1:12">
      <c r="A4637">
        <v>554008</v>
      </c>
      <c r="B4637" t="s">
        <v>232</v>
      </c>
      <c r="C4637" t="s">
        <v>19</v>
      </c>
      <c r="D4637">
        <v>1</v>
      </c>
      <c r="E4637" s="1">
        <v>40649.723611111112</v>
      </c>
      <c r="F4637">
        <v>4.95</v>
      </c>
      <c r="G4637">
        <v>12841</v>
      </c>
      <c r="H4637" t="s">
        <v>10</v>
      </c>
      <c r="I4637" t="str">
        <f>IF(AND(LEFT(OnlineRetail[[#This Row],[InvoiceNo]],1)&lt;&gt;"C",OnlineRetail[[#This Row],[CustomerID]]&lt;&gt;""),"Yes","No")</f>
        <v>Yes</v>
      </c>
      <c r="J4637" s="4">
        <f>EOMONTH(OnlineRetail[[#This Row],[InvoiceDate]],-1)+1</f>
        <v>40634</v>
      </c>
      <c r="K4637" s="6">
        <f>OnlineRetail[[#This Row],[Quantity]]*OnlineRetail[[#This Row],[UnitPrice]]</f>
        <v>4.95</v>
      </c>
      <c r="L4637" t="str">
        <f t="shared" si="72"/>
        <v>12841|Apr-2011</v>
      </c>
    </row>
    <row r="4638" spans="1:12">
      <c r="A4638">
        <v>545788</v>
      </c>
      <c r="B4638" t="s">
        <v>200</v>
      </c>
      <c r="C4638" t="s">
        <v>16</v>
      </c>
      <c r="D4638">
        <v>13</v>
      </c>
      <c r="E4638" s="1">
        <v>40649.736805555563</v>
      </c>
      <c r="F4638">
        <v>5.95</v>
      </c>
      <c r="G4638">
        <v>13832</v>
      </c>
      <c r="H4638" t="s">
        <v>10</v>
      </c>
      <c r="I4638" t="str">
        <f>IF(AND(LEFT(OnlineRetail[[#This Row],[InvoiceNo]],1)&lt;&gt;"C",OnlineRetail[[#This Row],[CustomerID]]&lt;&gt;""),"Yes","No")</f>
        <v>Yes</v>
      </c>
      <c r="J4638" s="4">
        <f>EOMONTH(OnlineRetail[[#This Row],[InvoiceDate]],-1)+1</f>
        <v>40634</v>
      </c>
      <c r="K4638" s="6">
        <f>OnlineRetail[[#This Row],[Quantity]]*OnlineRetail[[#This Row],[UnitPrice]]</f>
        <v>77.350000000000009</v>
      </c>
      <c r="L4638" t="str">
        <f t="shared" si="72"/>
        <v>13832|Apr-2011</v>
      </c>
    </row>
    <row r="4639" spans="1:12">
      <c r="A4639">
        <v>539128</v>
      </c>
      <c r="B4639" t="s">
        <v>242</v>
      </c>
      <c r="C4639" t="s">
        <v>24</v>
      </c>
      <c r="D4639">
        <v>6</v>
      </c>
      <c r="E4639" s="1">
        <v>40649.74722222222</v>
      </c>
      <c r="F4639">
        <v>4.95</v>
      </c>
      <c r="G4639">
        <v>14245</v>
      </c>
      <c r="H4639" t="s">
        <v>10</v>
      </c>
      <c r="I4639" t="str">
        <f>IF(AND(LEFT(OnlineRetail[[#This Row],[InvoiceNo]],1)&lt;&gt;"C",OnlineRetail[[#This Row],[CustomerID]]&lt;&gt;""),"Yes","No")</f>
        <v>Yes</v>
      </c>
      <c r="J4639" s="4">
        <f>EOMONTH(OnlineRetail[[#This Row],[InvoiceDate]],-1)+1</f>
        <v>40634</v>
      </c>
      <c r="K4639" s="6">
        <f>OnlineRetail[[#This Row],[Quantity]]*OnlineRetail[[#This Row],[UnitPrice]]</f>
        <v>29.700000000000003</v>
      </c>
      <c r="L4639" t="str">
        <f t="shared" si="72"/>
        <v>14245|Apr-2011</v>
      </c>
    </row>
    <row r="4640" spans="1:12">
      <c r="A4640">
        <v>551310</v>
      </c>
      <c r="B4640" t="s">
        <v>30</v>
      </c>
      <c r="C4640" t="s">
        <v>42</v>
      </c>
      <c r="D4640">
        <v>5</v>
      </c>
      <c r="E4640" s="1">
        <v>40649.789583333331</v>
      </c>
      <c r="F4640">
        <v>2.1</v>
      </c>
      <c r="G4640">
        <v>12542</v>
      </c>
      <c r="H4640" t="s">
        <v>25</v>
      </c>
      <c r="I4640" t="str">
        <f>IF(AND(LEFT(OnlineRetail[[#This Row],[InvoiceNo]],1)&lt;&gt;"C",OnlineRetail[[#This Row],[CustomerID]]&lt;&gt;""),"Yes","No")</f>
        <v>Yes</v>
      </c>
      <c r="J4640" s="4">
        <f>EOMONTH(OnlineRetail[[#This Row],[InvoiceDate]],-1)+1</f>
        <v>40634</v>
      </c>
      <c r="K4640" s="6">
        <f>OnlineRetail[[#This Row],[Quantity]]*OnlineRetail[[#This Row],[UnitPrice]]</f>
        <v>10.5</v>
      </c>
      <c r="L4640" t="str">
        <f t="shared" si="72"/>
        <v>12542|Apr-2011</v>
      </c>
    </row>
    <row r="4641" spans="1:12">
      <c r="A4641">
        <v>546660</v>
      </c>
      <c r="B4641" t="s">
        <v>168</v>
      </c>
      <c r="C4641" t="s">
        <v>24</v>
      </c>
      <c r="D4641">
        <v>16</v>
      </c>
      <c r="E4641" s="1">
        <v>40649.793055555558</v>
      </c>
      <c r="F4641">
        <v>2.5499999999999998</v>
      </c>
      <c r="G4641">
        <v>13877</v>
      </c>
      <c r="H4641" t="s">
        <v>25</v>
      </c>
      <c r="I4641" t="str">
        <f>IF(AND(LEFT(OnlineRetail[[#This Row],[InvoiceNo]],1)&lt;&gt;"C",OnlineRetail[[#This Row],[CustomerID]]&lt;&gt;""),"Yes","No")</f>
        <v>Yes</v>
      </c>
      <c r="J4641" s="4">
        <f>EOMONTH(OnlineRetail[[#This Row],[InvoiceDate]],-1)+1</f>
        <v>40634</v>
      </c>
      <c r="K4641" s="6">
        <f>OnlineRetail[[#This Row],[Quantity]]*OnlineRetail[[#This Row],[UnitPrice]]</f>
        <v>40.799999999999997</v>
      </c>
      <c r="L4641" t="str">
        <f t="shared" si="72"/>
        <v>13877|Apr-2011</v>
      </c>
    </row>
    <row r="4642" spans="1:12">
      <c r="A4642">
        <v>541004</v>
      </c>
      <c r="B4642" t="s">
        <v>34</v>
      </c>
      <c r="C4642" t="s">
        <v>33</v>
      </c>
      <c r="D4642">
        <v>16</v>
      </c>
      <c r="E4642" s="1">
        <v>40649.811805555553</v>
      </c>
      <c r="F4642">
        <v>0.85</v>
      </c>
      <c r="G4642">
        <v>14128</v>
      </c>
      <c r="H4642" t="s">
        <v>10</v>
      </c>
      <c r="I4642" t="str">
        <f>IF(AND(LEFT(OnlineRetail[[#This Row],[InvoiceNo]],1)&lt;&gt;"C",OnlineRetail[[#This Row],[CustomerID]]&lt;&gt;""),"Yes","No")</f>
        <v>Yes</v>
      </c>
      <c r="J4642" s="4">
        <f>EOMONTH(OnlineRetail[[#This Row],[InvoiceDate]],-1)+1</f>
        <v>40634</v>
      </c>
      <c r="K4642" s="6">
        <f>OnlineRetail[[#This Row],[Quantity]]*OnlineRetail[[#This Row],[UnitPrice]]</f>
        <v>13.6</v>
      </c>
      <c r="L4642" t="str">
        <f t="shared" si="72"/>
        <v>14128|Apr-2011</v>
      </c>
    </row>
    <row r="4643" spans="1:12">
      <c r="A4643">
        <v>556170</v>
      </c>
      <c r="B4643" t="s">
        <v>189</v>
      </c>
      <c r="C4643" t="s">
        <v>39</v>
      </c>
      <c r="D4643">
        <v>18</v>
      </c>
      <c r="E4643" s="1">
        <v>40650.335416666669</v>
      </c>
      <c r="F4643">
        <v>5.95</v>
      </c>
      <c r="G4643">
        <v>13598</v>
      </c>
      <c r="H4643" t="s">
        <v>10</v>
      </c>
      <c r="I4643" t="str">
        <f>IF(AND(LEFT(OnlineRetail[[#This Row],[InvoiceNo]],1)&lt;&gt;"C",OnlineRetail[[#This Row],[CustomerID]]&lt;&gt;""),"Yes","No")</f>
        <v>Yes</v>
      </c>
      <c r="J4643" s="4">
        <f>EOMONTH(OnlineRetail[[#This Row],[InvoiceDate]],-1)+1</f>
        <v>40634</v>
      </c>
      <c r="K4643" s="6">
        <f>OnlineRetail[[#This Row],[Quantity]]*OnlineRetail[[#This Row],[UnitPrice]]</f>
        <v>107.10000000000001</v>
      </c>
      <c r="L4643" t="str">
        <f t="shared" si="72"/>
        <v>13598|Apr-2011</v>
      </c>
    </row>
    <row r="4644" spans="1:12">
      <c r="A4644">
        <v>556286</v>
      </c>
      <c r="B4644" t="s">
        <v>173</v>
      </c>
      <c r="C4644" t="s">
        <v>39</v>
      </c>
      <c r="D4644">
        <v>7</v>
      </c>
      <c r="E4644" s="1">
        <v>40650.335416666669</v>
      </c>
      <c r="F4644">
        <v>2.5499999999999998</v>
      </c>
      <c r="G4644">
        <v>13819</v>
      </c>
      <c r="H4644" t="s">
        <v>10</v>
      </c>
      <c r="I4644" t="str">
        <f>IF(AND(LEFT(OnlineRetail[[#This Row],[InvoiceNo]],1)&lt;&gt;"C",OnlineRetail[[#This Row],[CustomerID]]&lt;&gt;""),"Yes","No")</f>
        <v>Yes</v>
      </c>
      <c r="J4644" s="4">
        <f>EOMONTH(OnlineRetail[[#This Row],[InvoiceDate]],-1)+1</f>
        <v>40634</v>
      </c>
      <c r="K4644" s="6">
        <f>OnlineRetail[[#This Row],[Quantity]]*OnlineRetail[[#This Row],[UnitPrice]]</f>
        <v>17.849999999999998</v>
      </c>
      <c r="L4644" t="str">
        <f t="shared" si="72"/>
        <v>13819|Apr-2011</v>
      </c>
    </row>
    <row r="4645" spans="1:12">
      <c r="A4645">
        <v>539701</v>
      </c>
      <c r="B4645" t="s">
        <v>96</v>
      </c>
      <c r="C4645" t="s">
        <v>50</v>
      </c>
      <c r="D4645">
        <v>2</v>
      </c>
      <c r="E4645" s="1">
        <v>40650.337500000001</v>
      </c>
      <c r="F4645">
        <v>3.39</v>
      </c>
      <c r="G4645">
        <v>13114</v>
      </c>
      <c r="H4645" t="s">
        <v>10</v>
      </c>
      <c r="I4645" t="str">
        <f>IF(AND(LEFT(OnlineRetail[[#This Row],[InvoiceNo]],1)&lt;&gt;"C",OnlineRetail[[#This Row],[CustomerID]]&lt;&gt;""),"Yes","No")</f>
        <v>Yes</v>
      </c>
      <c r="J4645" s="4">
        <f>EOMONTH(OnlineRetail[[#This Row],[InvoiceDate]],-1)+1</f>
        <v>40634</v>
      </c>
      <c r="K4645" s="6">
        <f>OnlineRetail[[#This Row],[Quantity]]*OnlineRetail[[#This Row],[UnitPrice]]</f>
        <v>6.78</v>
      </c>
      <c r="L4645" t="str">
        <f t="shared" si="72"/>
        <v>13114|Apr-2011</v>
      </c>
    </row>
    <row r="4646" spans="1:12">
      <c r="A4646">
        <v>543563</v>
      </c>
      <c r="B4646" t="s">
        <v>145</v>
      </c>
      <c r="C4646" t="s">
        <v>27</v>
      </c>
      <c r="D4646">
        <v>23</v>
      </c>
      <c r="E4646" s="1">
        <v>40650.347222222219</v>
      </c>
      <c r="F4646">
        <v>2.1</v>
      </c>
      <c r="G4646">
        <v>12718</v>
      </c>
      <c r="H4646" t="s">
        <v>10</v>
      </c>
      <c r="I4646" t="str">
        <f>IF(AND(LEFT(OnlineRetail[[#This Row],[InvoiceNo]],1)&lt;&gt;"C",OnlineRetail[[#This Row],[CustomerID]]&lt;&gt;""),"Yes","No")</f>
        <v>Yes</v>
      </c>
      <c r="J4646" s="4">
        <f>EOMONTH(OnlineRetail[[#This Row],[InvoiceDate]],-1)+1</f>
        <v>40634</v>
      </c>
      <c r="K4646" s="6">
        <f>OnlineRetail[[#This Row],[Quantity]]*OnlineRetail[[#This Row],[UnitPrice]]</f>
        <v>48.300000000000004</v>
      </c>
      <c r="L4646" t="str">
        <f t="shared" si="72"/>
        <v>12718|Apr-2011</v>
      </c>
    </row>
    <row r="4647" spans="1:12">
      <c r="A4647">
        <v>556126</v>
      </c>
      <c r="B4647" t="s">
        <v>168</v>
      </c>
      <c r="C4647" t="s">
        <v>24</v>
      </c>
      <c r="D4647">
        <v>4</v>
      </c>
      <c r="E4647" s="1">
        <v>40650.347916666673</v>
      </c>
      <c r="F4647">
        <v>4.25</v>
      </c>
      <c r="G4647">
        <v>13315</v>
      </c>
      <c r="H4647" t="s">
        <v>10</v>
      </c>
      <c r="I4647" t="str">
        <f>IF(AND(LEFT(OnlineRetail[[#This Row],[InvoiceNo]],1)&lt;&gt;"C",OnlineRetail[[#This Row],[CustomerID]]&lt;&gt;""),"Yes","No")</f>
        <v>Yes</v>
      </c>
      <c r="J4647" s="4">
        <f>EOMONTH(OnlineRetail[[#This Row],[InvoiceDate]],-1)+1</f>
        <v>40634</v>
      </c>
      <c r="K4647" s="6">
        <f>OnlineRetail[[#This Row],[Quantity]]*OnlineRetail[[#This Row],[UnitPrice]]</f>
        <v>17</v>
      </c>
      <c r="L4647" t="str">
        <f t="shared" si="72"/>
        <v>13315|Apr-2011</v>
      </c>
    </row>
    <row r="4648" spans="1:12">
      <c r="A4648">
        <v>545877</v>
      </c>
      <c r="B4648" t="s">
        <v>34</v>
      </c>
      <c r="C4648" t="s">
        <v>83</v>
      </c>
      <c r="D4648">
        <v>12</v>
      </c>
      <c r="E4648" s="1">
        <v>40650.348611111112</v>
      </c>
      <c r="F4648">
        <v>4.95</v>
      </c>
      <c r="G4648">
        <v>14119</v>
      </c>
      <c r="H4648" t="s">
        <v>10</v>
      </c>
      <c r="I4648" t="str">
        <f>IF(AND(LEFT(OnlineRetail[[#This Row],[InvoiceNo]],1)&lt;&gt;"C",OnlineRetail[[#This Row],[CustomerID]]&lt;&gt;""),"Yes","No")</f>
        <v>Yes</v>
      </c>
      <c r="J4648" s="4">
        <f>EOMONTH(OnlineRetail[[#This Row],[InvoiceDate]],-1)+1</f>
        <v>40634</v>
      </c>
      <c r="K4648" s="6">
        <f>OnlineRetail[[#This Row],[Quantity]]*OnlineRetail[[#This Row],[UnitPrice]]</f>
        <v>59.400000000000006</v>
      </c>
      <c r="L4648" t="str">
        <f t="shared" si="72"/>
        <v>14119|Apr-2011</v>
      </c>
    </row>
    <row r="4649" spans="1:12">
      <c r="A4649">
        <v>551022</v>
      </c>
      <c r="B4649" t="s">
        <v>268</v>
      </c>
      <c r="C4649" t="s">
        <v>9</v>
      </c>
      <c r="D4649">
        <v>8</v>
      </c>
      <c r="E4649" s="1">
        <v>40650.349305555559</v>
      </c>
      <c r="F4649">
        <v>2.5499999999999998</v>
      </c>
      <c r="G4649">
        <v>13847</v>
      </c>
      <c r="H4649" t="s">
        <v>10</v>
      </c>
      <c r="I4649" t="str">
        <f>IF(AND(LEFT(OnlineRetail[[#This Row],[InvoiceNo]],1)&lt;&gt;"C",OnlineRetail[[#This Row],[CustomerID]]&lt;&gt;""),"Yes","No")</f>
        <v>Yes</v>
      </c>
      <c r="J4649" s="4">
        <f>EOMONTH(OnlineRetail[[#This Row],[InvoiceDate]],-1)+1</f>
        <v>40634</v>
      </c>
      <c r="K4649" s="6">
        <f>OnlineRetail[[#This Row],[Quantity]]*OnlineRetail[[#This Row],[UnitPrice]]</f>
        <v>20.399999999999999</v>
      </c>
      <c r="L4649" t="str">
        <f t="shared" si="72"/>
        <v>13847|Apr-2011</v>
      </c>
    </row>
    <row r="4650" spans="1:12">
      <c r="A4650">
        <v>545002</v>
      </c>
      <c r="B4650" t="s">
        <v>45</v>
      </c>
      <c r="C4650" t="s">
        <v>12</v>
      </c>
      <c r="D4650">
        <v>10</v>
      </c>
      <c r="E4650" s="1">
        <v>40650.355555555558</v>
      </c>
      <c r="F4650">
        <v>2.5499999999999998</v>
      </c>
      <c r="G4650">
        <v>12897</v>
      </c>
      <c r="H4650" t="s">
        <v>10</v>
      </c>
      <c r="I4650" t="str">
        <f>IF(AND(LEFT(OnlineRetail[[#This Row],[InvoiceNo]],1)&lt;&gt;"C",OnlineRetail[[#This Row],[CustomerID]]&lt;&gt;""),"Yes","No")</f>
        <v>Yes</v>
      </c>
      <c r="J4650" s="4">
        <f>EOMONTH(OnlineRetail[[#This Row],[InvoiceDate]],-1)+1</f>
        <v>40634</v>
      </c>
      <c r="K4650" s="6">
        <f>OnlineRetail[[#This Row],[Quantity]]*OnlineRetail[[#This Row],[UnitPrice]]</f>
        <v>25.5</v>
      </c>
      <c r="L4650" t="str">
        <f t="shared" si="72"/>
        <v>12897|Apr-2011</v>
      </c>
    </row>
    <row r="4651" spans="1:12">
      <c r="A4651">
        <v>546338</v>
      </c>
      <c r="B4651" t="s">
        <v>218</v>
      </c>
      <c r="C4651" t="s">
        <v>12</v>
      </c>
      <c r="D4651">
        <v>7</v>
      </c>
      <c r="E4651" s="1">
        <v>40650.368750000001</v>
      </c>
      <c r="F4651">
        <v>4.95</v>
      </c>
      <c r="G4651">
        <v>14102</v>
      </c>
      <c r="H4651" t="s">
        <v>10</v>
      </c>
      <c r="I4651" t="str">
        <f>IF(AND(LEFT(OnlineRetail[[#This Row],[InvoiceNo]],1)&lt;&gt;"C",OnlineRetail[[#This Row],[CustomerID]]&lt;&gt;""),"Yes","No")</f>
        <v>Yes</v>
      </c>
      <c r="J4651" s="4">
        <f>EOMONTH(OnlineRetail[[#This Row],[InvoiceDate]],-1)+1</f>
        <v>40634</v>
      </c>
      <c r="K4651" s="6">
        <f>OnlineRetail[[#This Row],[Quantity]]*OnlineRetail[[#This Row],[UnitPrice]]</f>
        <v>34.65</v>
      </c>
      <c r="L4651" t="str">
        <f t="shared" si="72"/>
        <v>14102|Apr-2011</v>
      </c>
    </row>
    <row r="4652" spans="1:12">
      <c r="A4652">
        <v>550998</v>
      </c>
      <c r="B4652" t="s">
        <v>205</v>
      </c>
      <c r="C4652" t="s">
        <v>50</v>
      </c>
      <c r="D4652">
        <v>18</v>
      </c>
      <c r="E4652" s="1">
        <v>40650.387499999997</v>
      </c>
      <c r="F4652">
        <v>1.25</v>
      </c>
      <c r="G4652">
        <v>12677</v>
      </c>
      <c r="H4652" t="s">
        <v>10</v>
      </c>
      <c r="I4652" t="str">
        <f>IF(AND(LEFT(OnlineRetail[[#This Row],[InvoiceNo]],1)&lt;&gt;"C",OnlineRetail[[#This Row],[CustomerID]]&lt;&gt;""),"Yes","No")</f>
        <v>Yes</v>
      </c>
      <c r="J4652" s="4">
        <f>EOMONTH(OnlineRetail[[#This Row],[InvoiceDate]],-1)+1</f>
        <v>40634</v>
      </c>
      <c r="K4652" s="6">
        <f>OnlineRetail[[#This Row],[Quantity]]*OnlineRetail[[#This Row],[UnitPrice]]</f>
        <v>22.5</v>
      </c>
      <c r="L4652" t="str">
        <f t="shared" si="72"/>
        <v>12677|Apr-2011</v>
      </c>
    </row>
    <row r="4653" spans="1:12">
      <c r="A4653">
        <v>550675</v>
      </c>
      <c r="B4653" t="s">
        <v>177</v>
      </c>
      <c r="C4653" t="s">
        <v>53</v>
      </c>
      <c r="D4653">
        <v>19</v>
      </c>
      <c r="E4653" s="1">
        <v>40650.387499999997</v>
      </c>
      <c r="F4653">
        <v>4.25</v>
      </c>
      <c r="G4653">
        <v>12744</v>
      </c>
      <c r="H4653" t="s">
        <v>10</v>
      </c>
      <c r="I4653" t="str">
        <f>IF(AND(LEFT(OnlineRetail[[#This Row],[InvoiceNo]],1)&lt;&gt;"C",OnlineRetail[[#This Row],[CustomerID]]&lt;&gt;""),"Yes","No")</f>
        <v>Yes</v>
      </c>
      <c r="J4653" s="4">
        <f>EOMONTH(OnlineRetail[[#This Row],[InvoiceDate]],-1)+1</f>
        <v>40634</v>
      </c>
      <c r="K4653" s="6">
        <f>OnlineRetail[[#This Row],[Quantity]]*OnlineRetail[[#This Row],[UnitPrice]]</f>
        <v>80.75</v>
      </c>
      <c r="L4653" t="str">
        <f t="shared" si="72"/>
        <v>12744|Apr-2011</v>
      </c>
    </row>
    <row r="4654" spans="1:12">
      <c r="A4654">
        <v>543365</v>
      </c>
      <c r="B4654" t="s">
        <v>208</v>
      </c>
      <c r="C4654" t="s">
        <v>46</v>
      </c>
      <c r="D4654">
        <v>5</v>
      </c>
      <c r="E4654" s="1">
        <v>40650.402083333327</v>
      </c>
      <c r="F4654">
        <v>9.9499999999999993</v>
      </c>
      <c r="G4654">
        <v>13110</v>
      </c>
      <c r="H4654" t="s">
        <v>10</v>
      </c>
      <c r="I4654" t="str">
        <f>IF(AND(LEFT(OnlineRetail[[#This Row],[InvoiceNo]],1)&lt;&gt;"C",OnlineRetail[[#This Row],[CustomerID]]&lt;&gt;""),"Yes","No")</f>
        <v>Yes</v>
      </c>
      <c r="J4654" s="4">
        <f>EOMONTH(OnlineRetail[[#This Row],[InvoiceDate]],-1)+1</f>
        <v>40634</v>
      </c>
      <c r="K4654" s="6">
        <f>OnlineRetail[[#This Row],[Quantity]]*OnlineRetail[[#This Row],[UnitPrice]]</f>
        <v>49.75</v>
      </c>
      <c r="L4654" t="str">
        <f t="shared" si="72"/>
        <v>13110|Apr-2011</v>
      </c>
    </row>
    <row r="4655" spans="1:12">
      <c r="A4655">
        <v>548851</v>
      </c>
      <c r="B4655" t="s">
        <v>189</v>
      </c>
      <c r="C4655" t="s">
        <v>9</v>
      </c>
      <c r="D4655">
        <v>10</v>
      </c>
      <c r="E4655" s="1">
        <v>40650.413888888892</v>
      </c>
      <c r="F4655">
        <v>2.1</v>
      </c>
      <c r="G4655">
        <v>12785</v>
      </c>
      <c r="H4655" t="s">
        <v>25</v>
      </c>
      <c r="I4655" t="str">
        <f>IF(AND(LEFT(OnlineRetail[[#This Row],[InvoiceNo]],1)&lt;&gt;"C",OnlineRetail[[#This Row],[CustomerID]]&lt;&gt;""),"Yes","No")</f>
        <v>Yes</v>
      </c>
      <c r="J4655" s="4">
        <f>EOMONTH(OnlineRetail[[#This Row],[InvoiceDate]],-1)+1</f>
        <v>40634</v>
      </c>
      <c r="K4655" s="6">
        <f>OnlineRetail[[#This Row],[Quantity]]*OnlineRetail[[#This Row],[UnitPrice]]</f>
        <v>21</v>
      </c>
      <c r="L4655" t="str">
        <f t="shared" si="72"/>
        <v>12785|Apr-2011</v>
      </c>
    </row>
    <row r="4656" spans="1:12">
      <c r="A4656">
        <v>551983</v>
      </c>
      <c r="B4656" t="s">
        <v>201</v>
      </c>
      <c r="C4656" t="s">
        <v>9</v>
      </c>
      <c r="D4656">
        <v>9</v>
      </c>
      <c r="E4656" s="1">
        <v>40650.428472222222</v>
      </c>
      <c r="F4656">
        <v>1.65</v>
      </c>
      <c r="G4656">
        <v>13388</v>
      </c>
      <c r="H4656" t="s">
        <v>10</v>
      </c>
      <c r="I4656" t="str">
        <f>IF(AND(LEFT(OnlineRetail[[#This Row],[InvoiceNo]],1)&lt;&gt;"C",OnlineRetail[[#This Row],[CustomerID]]&lt;&gt;""),"Yes","No")</f>
        <v>Yes</v>
      </c>
      <c r="J4656" s="4">
        <f>EOMONTH(OnlineRetail[[#This Row],[InvoiceDate]],-1)+1</f>
        <v>40634</v>
      </c>
      <c r="K4656" s="6">
        <f>OnlineRetail[[#This Row],[Quantity]]*OnlineRetail[[#This Row],[UnitPrice]]</f>
        <v>14.85</v>
      </c>
      <c r="L4656" t="str">
        <f t="shared" si="72"/>
        <v>13388|Apr-2011</v>
      </c>
    </row>
    <row r="4657" spans="1:12">
      <c r="A4657">
        <v>553377</v>
      </c>
      <c r="B4657" t="s">
        <v>147</v>
      </c>
      <c r="C4657" t="s">
        <v>48</v>
      </c>
      <c r="D4657">
        <v>8</v>
      </c>
      <c r="E4657" s="1">
        <v>40650.429861111108</v>
      </c>
      <c r="F4657">
        <v>3.39</v>
      </c>
      <c r="G4657">
        <v>14149</v>
      </c>
      <c r="H4657" t="s">
        <v>25</v>
      </c>
      <c r="I4657" t="str">
        <f>IF(AND(LEFT(OnlineRetail[[#This Row],[InvoiceNo]],1)&lt;&gt;"C",OnlineRetail[[#This Row],[CustomerID]]&lt;&gt;""),"Yes","No")</f>
        <v>Yes</v>
      </c>
      <c r="J4657" s="4">
        <f>EOMONTH(OnlineRetail[[#This Row],[InvoiceDate]],-1)+1</f>
        <v>40634</v>
      </c>
      <c r="K4657" s="6">
        <f>OnlineRetail[[#This Row],[Quantity]]*OnlineRetail[[#This Row],[UnitPrice]]</f>
        <v>27.12</v>
      </c>
      <c r="L4657" t="str">
        <f t="shared" si="72"/>
        <v>14149|Apr-2011</v>
      </c>
    </row>
    <row r="4658" spans="1:12">
      <c r="A4658">
        <v>541833</v>
      </c>
      <c r="B4658" t="s">
        <v>185</v>
      </c>
      <c r="C4658" t="s">
        <v>16</v>
      </c>
      <c r="D4658">
        <v>21</v>
      </c>
      <c r="E4658" s="1">
        <v>40650.4375</v>
      </c>
      <c r="F4658">
        <v>1.25</v>
      </c>
      <c r="G4658">
        <v>12673</v>
      </c>
      <c r="H4658" t="s">
        <v>10</v>
      </c>
      <c r="I4658" t="str">
        <f>IF(AND(LEFT(OnlineRetail[[#This Row],[InvoiceNo]],1)&lt;&gt;"C",OnlineRetail[[#This Row],[CustomerID]]&lt;&gt;""),"Yes","No")</f>
        <v>Yes</v>
      </c>
      <c r="J4658" s="4">
        <f>EOMONTH(OnlineRetail[[#This Row],[InvoiceDate]],-1)+1</f>
        <v>40634</v>
      </c>
      <c r="K4658" s="6">
        <f>OnlineRetail[[#This Row],[Quantity]]*OnlineRetail[[#This Row],[UnitPrice]]</f>
        <v>26.25</v>
      </c>
      <c r="L4658" t="str">
        <f t="shared" si="72"/>
        <v>12673|Apr-2011</v>
      </c>
    </row>
    <row r="4659" spans="1:12">
      <c r="A4659">
        <v>555291</v>
      </c>
      <c r="B4659" t="s">
        <v>235</v>
      </c>
      <c r="C4659" t="s">
        <v>62</v>
      </c>
      <c r="D4659">
        <v>19</v>
      </c>
      <c r="E4659" s="1">
        <v>40650.44027777778</v>
      </c>
      <c r="F4659">
        <v>2.1</v>
      </c>
      <c r="G4659">
        <v>14106</v>
      </c>
      <c r="H4659" t="s">
        <v>10</v>
      </c>
      <c r="I4659" t="str">
        <f>IF(AND(LEFT(OnlineRetail[[#This Row],[InvoiceNo]],1)&lt;&gt;"C",OnlineRetail[[#This Row],[CustomerID]]&lt;&gt;""),"Yes","No")</f>
        <v>Yes</v>
      </c>
      <c r="J4659" s="4">
        <f>EOMONTH(OnlineRetail[[#This Row],[InvoiceDate]],-1)+1</f>
        <v>40634</v>
      </c>
      <c r="K4659" s="6">
        <f>OnlineRetail[[#This Row],[Quantity]]*OnlineRetail[[#This Row],[UnitPrice]]</f>
        <v>39.9</v>
      </c>
      <c r="L4659" t="str">
        <f t="shared" si="72"/>
        <v>14106|Apr-2011</v>
      </c>
    </row>
    <row r="4660" spans="1:12">
      <c r="A4660">
        <v>542424</v>
      </c>
      <c r="B4660" t="s">
        <v>99</v>
      </c>
      <c r="C4660" t="s">
        <v>48</v>
      </c>
      <c r="D4660">
        <v>18</v>
      </c>
      <c r="E4660" s="1">
        <v>40650.456944444442</v>
      </c>
      <c r="F4660">
        <v>1.25</v>
      </c>
      <c r="G4660">
        <v>13998</v>
      </c>
      <c r="H4660" t="s">
        <v>10</v>
      </c>
      <c r="I4660" t="str">
        <f>IF(AND(LEFT(OnlineRetail[[#This Row],[InvoiceNo]],1)&lt;&gt;"C",OnlineRetail[[#This Row],[CustomerID]]&lt;&gt;""),"Yes","No")</f>
        <v>Yes</v>
      </c>
      <c r="J4660" s="4">
        <f>EOMONTH(OnlineRetail[[#This Row],[InvoiceDate]],-1)+1</f>
        <v>40634</v>
      </c>
      <c r="K4660" s="6">
        <f>OnlineRetail[[#This Row],[Quantity]]*OnlineRetail[[#This Row],[UnitPrice]]</f>
        <v>22.5</v>
      </c>
      <c r="L4660" t="str">
        <f t="shared" si="72"/>
        <v>13998|Apr-2011</v>
      </c>
    </row>
    <row r="4661" spans="1:12">
      <c r="A4661">
        <v>545186</v>
      </c>
      <c r="B4661" t="s">
        <v>217</v>
      </c>
      <c r="C4661" t="s">
        <v>48</v>
      </c>
      <c r="D4661">
        <v>19</v>
      </c>
      <c r="E4661" s="1">
        <v>40650.461805555547</v>
      </c>
      <c r="F4661">
        <v>0.85</v>
      </c>
      <c r="G4661">
        <v>13179</v>
      </c>
      <c r="H4661" t="s">
        <v>10</v>
      </c>
      <c r="I4661" t="str">
        <f>IF(AND(LEFT(OnlineRetail[[#This Row],[InvoiceNo]],1)&lt;&gt;"C",OnlineRetail[[#This Row],[CustomerID]]&lt;&gt;""),"Yes","No")</f>
        <v>Yes</v>
      </c>
      <c r="J4661" s="4">
        <f>EOMONTH(OnlineRetail[[#This Row],[InvoiceDate]],-1)+1</f>
        <v>40634</v>
      </c>
      <c r="K4661" s="6">
        <f>OnlineRetail[[#This Row],[Quantity]]*OnlineRetail[[#This Row],[UnitPrice]]</f>
        <v>16.149999999999999</v>
      </c>
      <c r="L4661" t="str">
        <f t="shared" si="72"/>
        <v>13179|Apr-2011</v>
      </c>
    </row>
    <row r="4662" spans="1:12">
      <c r="A4662">
        <v>537778</v>
      </c>
      <c r="B4662" t="s">
        <v>108</v>
      </c>
      <c r="C4662" t="s">
        <v>50</v>
      </c>
      <c r="D4662">
        <v>17</v>
      </c>
      <c r="E4662" s="1">
        <v>40650.472222222219</v>
      </c>
      <c r="F4662">
        <v>1.25</v>
      </c>
      <c r="G4662">
        <v>14200</v>
      </c>
      <c r="H4662" t="s">
        <v>10</v>
      </c>
      <c r="I4662" t="str">
        <f>IF(AND(LEFT(OnlineRetail[[#This Row],[InvoiceNo]],1)&lt;&gt;"C",OnlineRetail[[#This Row],[CustomerID]]&lt;&gt;""),"Yes","No")</f>
        <v>Yes</v>
      </c>
      <c r="J4662" s="4">
        <f>EOMONTH(OnlineRetail[[#This Row],[InvoiceDate]],-1)+1</f>
        <v>40634</v>
      </c>
      <c r="K4662" s="6">
        <f>OnlineRetail[[#This Row],[Quantity]]*OnlineRetail[[#This Row],[UnitPrice]]</f>
        <v>21.25</v>
      </c>
      <c r="L4662" t="str">
        <f t="shared" si="72"/>
        <v>14200|Apr-2011</v>
      </c>
    </row>
    <row r="4663" spans="1:12">
      <c r="A4663">
        <v>543120</v>
      </c>
      <c r="B4663" t="s">
        <v>144</v>
      </c>
      <c r="C4663" t="s">
        <v>53</v>
      </c>
      <c r="D4663">
        <v>6</v>
      </c>
      <c r="E4663" s="1">
        <v>40650.474305555559</v>
      </c>
      <c r="F4663">
        <v>1.65</v>
      </c>
      <c r="G4663">
        <v>12962</v>
      </c>
      <c r="H4663" t="s">
        <v>10</v>
      </c>
      <c r="I4663" t="str">
        <f>IF(AND(LEFT(OnlineRetail[[#This Row],[InvoiceNo]],1)&lt;&gt;"C",OnlineRetail[[#This Row],[CustomerID]]&lt;&gt;""),"Yes","No")</f>
        <v>Yes</v>
      </c>
      <c r="J4663" s="4">
        <f>EOMONTH(OnlineRetail[[#This Row],[InvoiceDate]],-1)+1</f>
        <v>40634</v>
      </c>
      <c r="K4663" s="6">
        <f>OnlineRetail[[#This Row],[Quantity]]*OnlineRetail[[#This Row],[UnitPrice]]</f>
        <v>9.8999999999999986</v>
      </c>
      <c r="L4663" t="str">
        <f t="shared" si="72"/>
        <v>12962|Apr-2011</v>
      </c>
    </row>
    <row r="4664" spans="1:12">
      <c r="A4664">
        <v>555085</v>
      </c>
      <c r="B4664" t="s">
        <v>120</v>
      </c>
      <c r="C4664" t="s">
        <v>62</v>
      </c>
      <c r="D4664">
        <v>7</v>
      </c>
      <c r="E4664" s="1">
        <v>40650.474999999999</v>
      </c>
      <c r="F4664">
        <v>5.95</v>
      </c>
      <c r="G4664">
        <v>13302</v>
      </c>
      <c r="H4664" t="s">
        <v>31</v>
      </c>
      <c r="I4664" t="str">
        <f>IF(AND(LEFT(OnlineRetail[[#This Row],[InvoiceNo]],1)&lt;&gt;"C",OnlineRetail[[#This Row],[CustomerID]]&lt;&gt;""),"Yes","No")</f>
        <v>Yes</v>
      </c>
      <c r="J4664" s="4">
        <f>EOMONTH(OnlineRetail[[#This Row],[InvoiceDate]],-1)+1</f>
        <v>40634</v>
      </c>
      <c r="K4664" s="6">
        <f>OnlineRetail[[#This Row],[Quantity]]*OnlineRetail[[#This Row],[UnitPrice]]</f>
        <v>41.65</v>
      </c>
      <c r="L4664" t="str">
        <f t="shared" si="72"/>
        <v>13302|Apr-2011</v>
      </c>
    </row>
    <row r="4665" spans="1:12">
      <c r="A4665">
        <v>541862</v>
      </c>
      <c r="B4665" t="s">
        <v>101</v>
      </c>
      <c r="C4665" t="s">
        <v>21</v>
      </c>
      <c r="D4665">
        <v>23</v>
      </c>
      <c r="E4665" s="1">
        <v>40650.505555555559</v>
      </c>
      <c r="F4665">
        <v>1.65</v>
      </c>
      <c r="G4665">
        <v>14165</v>
      </c>
      <c r="H4665" t="s">
        <v>25</v>
      </c>
      <c r="I4665" t="str">
        <f>IF(AND(LEFT(OnlineRetail[[#This Row],[InvoiceNo]],1)&lt;&gt;"C",OnlineRetail[[#This Row],[CustomerID]]&lt;&gt;""),"Yes","No")</f>
        <v>Yes</v>
      </c>
      <c r="J4665" s="4">
        <f>EOMONTH(OnlineRetail[[#This Row],[InvoiceDate]],-1)+1</f>
        <v>40634</v>
      </c>
      <c r="K4665" s="6">
        <f>OnlineRetail[[#This Row],[Quantity]]*OnlineRetail[[#This Row],[UnitPrice]]</f>
        <v>37.949999999999996</v>
      </c>
      <c r="L4665" t="str">
        <f t="shared" si="72"/>
        <v>14165|Apr-2011</v>
      </c>
    </row>
    <row r="4666" spans="1:12">
      <c r="A4666">
        <v>552472</v>
      </c>
      <c r="B4666" t="s">
        <v>169</v>
      </c>
      <c r="C4666" t="s">
        <v>53</v>
      </c>
      <c r="D4666">
        <v>14</v>
      </c>
      <c r="E4666" s="1">
        <v>40650.507638888892</v>
      </c>
      <c r="F4666">
        <v>3.39</v>
      </c>
      <c r="G4666">
        <v>13819</v>
      </c>
      <c r="H4666" t="s">
        <v>10</v>
      </c>
      <c r="I4666" t="str">
        <f>IF(AND(LEFT(OnlineRetail[[#This Row],[InvoiceNo]],1)&lt;&gt;"C",OnlineRetail[[#This Row],[CustomerID]]&lt;&gt;""),"Yes","No")</f>
        <v>Yes</v>
      </c>
      <c r="J4666" s="4">
        <f>EOMONTH(OnlineRetail[[#This Row],[InvoiceDate]],-1)+1</f>
        <v>40634</v>
      </c>
      <c r="K4666" s="6">
        <f>OnlineRetail[[#This Row],[Quantity]]*OnlineRetail[[#This Row],[UnitPrice]]</f>
        <v>47.46</v>
      </c>
      <c r="L4666" t="str">
        <f t="shared" si="72"/>
        <v>13819|Apr-2011</v>
      </c>
    </row>
    <row r="4667" spans="1:12">
      <c r="A4667">
        <v>553245</v>
      </c>
      <c r="B4667" t="s">
        <v>90</v>
      </c>
      <c r="C4667" t="s">
        <v>42</v>
      </c>
      <c r="D4667">
        <v>2</v>
      </c>
      <c r="E4667" s="1">
        <v>40650.550694444442</v>
      </c>
      <c r="F4667">
        <v>1.65</v>
      </c>
      <c r="G4667">
        <v>12542</v>
      </c>
      <c r="H4667" t="s">
        <v>10</v>
      </c>
      <c r="I4667" t="str">
        <f>IF(AND(LEFT(OnlineRetail[[#This Row],[InvoiceNo]],1)&lt;&gt;"C",OnlineRetail[[#This Row],[CustomerID]]&lt;&gt;""),"Yes","No")</f>
        <v>Yes</v>
      </c>
      <c r="J4667" s="4">
        <f>EOMONTH(OnlineRetail[[#This Row],[InvoiceDate]],-1)+1</f>
        <v>40634</v>
      </c>
      <c r="K4667" s="6">
        <f>OnlineRetail[[#This Row],[Quantity]]*OnlineRetail[[#This Row],[UnitPrice]]</f>
        <v>3.3</v>
      </c>
      <c r="L4667" t="str">
        <f t="shared" si="72"/>
        <v>12542|Apr-2011</v>
      </c>
    </row>
    <row r="4668" spans="1:12">
      <c r="A4668">
        <v>549903</v>
      </c>
      <c r="B4668" t="s">
        <v>268</v>
      </c>
      <c r="C4668" t="s">
        <v>16</v>
      </c>
      <c r="D4668">
        <v>3</v>
      </c>
      <c r="E4668" s="1">
        <v>40650.555555555547</v>
      </c>
      <c r="F4668">
        <v>1.65</v>
      </c>
      <c r="G4668">
        <v>13966</v>
      </c>
      <c r="H4668" t="s">
        <v>10</v>
      </c>
      <c r="I4668" t="str">
        <f>IF(AND(LEFT(OnlineRetail[[#This Row],[InvoiceNo]],1)&lt;&gt;"C",OnlineRetail[[#This Row],[CustomerID]]&lt;&gt;""),"Yes","No")</f>
        <v>Yes</v>
      </c>
      <c r="J4668" s="4">
        <f>EOMONTH(OnlineRetail[[#This Row],[InvoiceDate]],-1)+1</f>
        <v>40634</v>
      </c>
      <c r="K4668" s="6">
        <f>OnlineRetail[[#This Row],[Quantity]]*OnlineRetail[[#This Row],[UnitPrice]]</f>
        <v>4.9499999999999993</v>
      </c>
      <c r="L4668" t="str">
        <f t="shared" si="72"/>
        <v>13966|Apr-2011</v>
      </c>
    </row>
    <row r="4669" spans="1:12">
      <c r="A4669">
        <v>555834</v>
      </c>
      <c r="B4669" t="s">
        <v>103</v>
      </c>
      <c r="C4669" t="s">
        <v>72</v>
      </c>
      <c r="D4669">
        <v>4</v>
      </c>
      <c r="E4669" s="1">
        <v>40650.556944444441</v>
      </c>
      <c r="F4669">
        <v>4.95</v>
      </c>
      <c r="G4669">
        <v>13594</v>
      </c>
      <c r="H4669" t="s">
        <v>10</v>
      </c>
      <c r="I4669" t="str">
        <f>IF(AND(LEFT(OnlineRetail[[#This Row],[InvoiceNo]],1)&lt;&gt;"C",OnlineRetail[[#This Row],[CustomerID]]&lt;&gt;""),"Yes","No")</f>
        <v>Yes</v>
      </c>
      <c r="J4669" s="4">
        <f>EOMONTH(OnlineRetail[[#This Row],[InvoiceDate]],-1)+1</f>
        <v>40634</v>
      </c>
      <c r="K4669" s="6">
        <f>OnlineRetail[[#This Row],[Quantity]]*OnlineRetail[[#This Row],[UnitPrice]]</f>
        <v>19.8</v>
      </c>
      <c r="L4669" t="str">
        <f t="shared" si="72"/>
        <v>13594|Apr-2011</v>
      </c>
    </row>
    <row r="4670" spans="1:12">
      <c r="A4670">
        <v>549734</v>
      </c>
      <c r="B4670" t="s">
        <v>167</v>
      </c>
      <c r="C4670" t="s">
        <v>62</v>
      </c>
      <c r="D4670">
        <v>16</v>
      </c>
      <c r="E4670" s="1">
        <v>40650.568749999999</v>
      </c>
      <c r="F4670">
        <v>5.95</v>
      </c>
      <c r="G4670">
        <v>14290</v>
      </c>
      <c r="H4670" t="s">
        <v>10</v>
      </c>
      <c r="I4670" t="str">
        <f>IF(AND(LEFT(OnlineRetail[[#This Row],[InvoiceNo]],1)&lt;&gt;"C",OnlineRetail[[#This Row],[CustomerID]]&lt;&gt;""),"Yes","No")</f>
        <v>Yes</v>
      </c>
      <c r="J4670" s="4">
        <f>EOMONTH(OnlineRetail[[#This Row],[InvoiceDate]],-1)+1</f>
        <v>40634</v>
      </c>
      <c r="K4670" s="6">
        <f>OnlineRetail[[#This Row],[Quantity]]*OnlineRetail[[#This Row],[UnitPrice]]</f>
        <v>95.2</v>
      </c>
      <c r="L4670" t="str">
        <f t="shared" si="72"/>
        <v>14290|Apr-2011</v>
      </c>
    </row>
    <row r="4671" spans="1:12">
      <c r="A4671">
        <v>547418</v>
      </c>
      <c r="B4671" t="s">
        <v>23</v>
      </c>
      <c r="C4671" t="s">
        <v>16</v>
      </c>
      <c r="D4671">
        <v>15</v>
      </c>
      <c r="E4671" s="1">
        <v>40650.602083333331</v>
      </c>
      <c r="F4671">
        <v>3.39</v>
      </c>
      <c r="G4671">
        <v>13982</v>
      </c>
      <c r="H4671" t="s">
        <v>10</v>
      </c>
      <c r="I4671" t="str">
        <f>IF(AND(LEFT(OnlineRetail[[#This Row],[InvoiceNo]],1)&lt;&gt;"C",OnlineRetail[[#This Row],[CustomerID]]&lt;&gt;""),"Yes","No")</f>
        <v>Yes</v>
      </c>
      <c r="J4671" s="4">
        <f>EOMONTH(OnlineRetail[[#This Row],[InvoiceDate]],-1)+1</f>
        <v>40634</v>
      </c>
      <c r="K4671" s="6">
        <f>OnlineRetail[[#This Row],[Quantity]]*OnlineRetail[[#This Row],[UnitPrice]]</f>
        <v>50.85</v>
      </c>
      <c r="L4671" t="str">
        <f t="shared" si="72"/>
        <v>13982|Apr-2011</v>
      </c>
    </row>
    <row r="4672" spans="1:12">
      <c r="A4672">
        <v>555062</v>
      </c>
      <c r="B4672" t="s">
        <v>241</v>
      </c>
      <c r="C4672" t="s">
        <v>16</v>
      </c>
      <c r="D4672">
        <v>7</v>
      </c>
      <c r="E4672" s="1">
        <v>40650.611111111109</v>
      </c>
      <c r="F4672">
        <v>2.1</v>
      </c>
      <c r="G4672">
        <v>12748</v>
      </c>
      <c r="H4672" t="s">
        <v>10</v>
      </c>
      <c r="I4672" t="str">
        <f>IF(AND(LEFT(OnlineRetail[[#This Row],[InvoiceNo]],1)&lt;&gt;"C",OnlineRetail[[#This Row],[CustomerID]]&lt;&gt;""),"Yes","No")</f>
        <v>Yes</v>
      </c>
      <c r="J4672" s="4">
        <f>EOMONTH(OnlineRetail[[#This Row],[InvoiceDate]],-1)+1</f>
        <v>40634</v>
      </c>
      <c r="K4672" s="6">
        <f>OnlineRetail[[#This Row],[Quantity]]*OnlineRetail[[#This Row],[UnitPrice]]</f>
        <v>14.700000000000001</v>
      </c>
      <c r="L4672" t="str">
        <f t="shared" si="72"/>
        <v>12748|Apr-2011</v>
      </c>
    </row>
    <row r="4673" spans="1:12">
      <c r="A4673">
        <v>548433</v>
      </c>
      <c r="B4673" t="s">
        <v>181</v>
      </c>
      <c r="C4673" t="s">
        <v>50</v>
      </c>
      <c r="D4673">
        <v>20</v>
      </c>
      <c r="E4673" s="1">
        <v>40650.612500000003</v>
      </c>
      <c r="F4673">
        <v>1.65</v>
      </c>
      <c r="G4673">
        <v>13581</v>
      </c>
      <c r="H4673" t="s">
        <v>10</v>
      </c>
      <c r="I4673" t="str">
        <f>IF(AND(LEFT(OnlineRetail[[#This Row],[InvoiceNo]],1)&lt;&gt;"C",OnlineRetail[[#This Row],[CustomerID]]&lt;&gt;""),"Yes","No")</f>
        <v>Yes</v>
      </c>
      <c r="J4673" s="4">
        <f>EOMONTH(OnlineRetail[[#This Row],[InvoiceDate]],-1)+1</f>
        <v>40634</v>
      </c>
      <c r="K4673" s="6">
        <f>OnlineRetail[[#This Row],[Quantity]]*OnlineRetail[[#This Row],[UnitPrice]]</f>
        <v>33</v>
      </c>
      <c r="L4673" t="str">
        <f t="shared" si="72"/>
        <v>13581|Apr-2011</v>
      </c>
    </row>
    <row r="4674" spans="1:12">
      <c r="A4674">
        <v>541302</v>
      </c>
      <c r="B4674" t="s">
        <v>119</v>
      </c>
      <c r="C4674" t="s">
        <v>24</v>
      </c>
      <c r="D4674">
        <v>6</v>
      </c>
      <c r="E4674" s="1">
        <v>40650.614583333343</v>
      </c>
      <c r="F4674">
        <v>3.39</v>
      </c>
      <c r="G4674">
        <v>13652</v>
      </c>
      <c r="H4674" t="s">
        <v>10</v>
      </c>
      <c r="I4674" t="str">
        <f>IF(AND(LEFT(OnlineRetail[[#This Row],[InvoiceNo]],1)&lt;&gt;"C",OnlineRetail[[#This Row],[CustomerID]]&lt;&gt;""),"Yes","No")</f>
        <v>Yes</v>
      </c>
      <c r="J4674" s="4">
        <f>EOMONTH(OnlineRetail[[#This Row],[InvoiceDate]],-1)+1</f>
        <v>40634</v>
      </c>
      <c r="K4674" s="6">
        <f>OnlineRetail[[#This Row],[Quantity]]*OnlineRetail[[#This Row],[UnitPrice]]</f>
        <v>20.34</v>
      </c>
      <c r="L4674" t="str">
        <f t="shared" ref="L4674:L4737" si="73">IF(I4674="Yes",G4674&amp;"|"&amp;TEXT(J4674,"mmm-yyyy"),"")</f>
        <v>13652|Apr-2011</v>
      </c>
    </row>
    <row r="4675" spans="1:12">
      <c r="A4675">
        <v>555435</v>
      </c>
      <c r="B4675" t="s">
        <v>55</v>
      </c>
      <c r="C4675" t="s">
        <v>24</v>
      </c>
      <c r="D4675">
        <v>22</v>
      </c>
      <c r="E4675" s="1">
        <v>40650.62777777778</v>
      </c>
      <c r="F4675">
        <v>5.95</v>
      </c>
      <c r="G4675">
        <v>13129</v>
      </c>
      <c r="H4675" t="s">
        <v>10</v>
      </c>
      <c r="I4675" t="str">
        <f>IF(AND(LEFT(OnlineRetail[[#This Row],[InvoiceNo]],1)&lt;&gt;"C",OnlineRetail[[#This Row],[CustomerID]]&lt;&gt;""),"Yes","No")</f>
        <v>Yes</v>
      </c>
      <c r="J4675" s="4">
        <f>EOMONTH(OnlineRetail[[#This Row],[InvoiceDate]],-1)+1</f>
        <v>40634</v>
      </c>
      <c r="K4675" s="6">
        <f>OnlineRetail[[#This Row],[Quantity]]*OnlineRetail[[#This Row],[UnitPrice]]</f>
        <v>130.9</v>
      </c>
      <c r="L4675" t="str">
        <f t="shared" si="73"/>
        <v>13129|Apr-2011</v>
      </c>
    </row>
    <row r="4676" spans="1:12">
      <c r="A4676">
        <v>542370</v>
      </c>
      <c r="B4676" t="s">
        <v>252</v>
      </c>
      <c r="C4676" t="s">
        <v>29</v>
      </c>
      <c r="D4676">
        <v>12</v>
      </c>
      <c r="E4676" s="1">
        <v>40650.660416666673</v>
      </c>
      <c r="F4676">
        <v>9.9499999999999993</v>
      </c>
      <c r="G4676">
        <v>12911</v>
      </c>
      <c r="H4676" t="s">
        <v>10</v>
      </c>
      <c r="I4676" t="str">
        <f>IF(AND(LEFT(OnlineRetail[[#This Row],[InvoiceNo]],1)&lt;&gt;"C",OnlineRetail[[#This Row],[CustomerID]]&lt;&gt;""),"Yes","No")</f>
        <v>Yes</v>
      </c>
      <c r="J4676" s="4">
        <f>EOMONTH(OnlineRetail[[#This Row],[InvoiceDate]],-1)+1</f>
        <v>40634</v>
      </c>
      <c r="K4676" s="6">
        <f>OnlineRetail[[#This Row],[Quantity]]*OnlineRetail[[#This Row],[UnitPrice]]</f>
        <v>119.39999999999999</v>
      </c>
      <c r="L4676" t="str">
        <f t="shared" si="73"/>
        <v>12911|Apr-2011</v>
      </c>
    </row>
    <row r="4677" spans="1:12">
      <c r="A4677">
        <v>554142</v>
      </c>
      <c r="B4677" t="s">
        <v>131</v>
      </c>
      <c r="C4677" t="s">
        <v>46</v>
      </c>
      <c r="D4677">
        <v>10</v>
      </c>
      <c r="E4677" s="1">
        <v>40650.663888888892</v>
      </c>
      <c r="F4677">
        <v>3.39</v>
      </c>
      <c r="G4677">
        <v>13093</v>
      </c>
      <c r="H4677" t="s">
        <v>10</v>
      </c>
      <c r="I4677" t="str">
        <f>IF(AND(LEFT(OnlineRetail[[#This Row],[InvoiceNo]],1)&lt;&gt;"C",OnlineRetail[[#This Row],[CustomerID]]&lt;&gt;""),"Yes","No")</f>
        <v>Yes</v>
      </c>
      <c r="J4677" s="4">
        <f>EOMONTH(OnlineRetail[[#This Row],[InvoiceDate]],-1)+1</f>
        <v>40634</v>
      </c>
      <c r="K4677" s="6">
        <f>OnlineRetail[[#This Row],[Quantity]]*OnlineRetail[[#This Row],[UnitPrice]]</f>
        <v>33.9</v>
      </c>
      <c r="L4677" t="str">
        <f t="shared" si="73"/>
        <v>13093|Apr-2011</v>
      </c>
    </row>
    <row r="4678" spans="1:12">
      <c r="A4678">
        <v>542849</v>
      </c>
      <c r="B4678" t="s">
        <v>254</v>
      </c>
      <c r="C4678" t="s">
        <v>53</v>
      </c>
      <c r="D4678">
        <v>13</v>
      </c>
      <c r="E4678" s="1">
        <v>40650.673611111109</v>
      </c>
      <c r="F4678">
        <v>1.65</v>
      </c>
      <c r="G4678">
        <v>14164</v>
      </c>
      <c r="H4678" t="s">
        <v>36</v>
      </c>
      <c r="I4678" t="str">
        <f>IF(AND(LEFT(OnlineRetail[[#This Row],[InvoiceNo]],1)&lt;&gt;"C",OnlineRetail[[#This Row],[CustomerID]]&lt;&gt;""),"Yes","No")</f>
        <v>Yes</v>
      </c>
      <c r="J4678" s="4">
        <f>EOMONTH(OnlineRetail[[#This Row],[InvoiceDate]],-1)+1</f>
        <v>40634</v>
      </c>
      <c r="K4678" s="6">
        <f>OnlineRetail[[#This Row],[Quantity]]*OnlineRetail[[#This Row],[UnitPrice]]</f>
        <v>21.45</v>
      </c>
      <c r="L4678" t="str">
        <f t="shared" si="73"/>
        <v>14164|Apr-2011</v>
      </c>
    </row>
    <row r="4679" spans="1:12">
      <c r="A4679">
        <v>554697</v>
      </c>
      <c r="B4679" t="s">
        <v>263</v>
      </c>
      <c r="C4679" t="s">
        <v>53</v>
      </c>
      <c r="D4679">
        <v>1</v>
      </c>
      <c r="E4679" s="1">
        <v>40650.677083333343</v>
      </c>
      <c r="F4679">
        <v>7.95</v>
      </c>
      <c r="G4679">
        <v>12599</v>
      </c>
      <c r="H4679" t="s">
        <v>10</v>
      </c>
      <c r="I4679" t="str">
        <f>IF(AND(LEFT(OnlineRetail[[#This Row],[InvoiceNo]],1)&lt;&gt;"C",OnlineRetail[[#This Row],[CustomerID]]&lt;&gt;""),"Yes","No")</f>
        <v>Yes</v>
      </c>
      <c r="J4679" s="4">
        <f>EOMONTH(OnlineRetail[[#This Row],[InvoiceDate]],-1)+1</f>
        <v>40634</v>
      </c>
      <c r="K4679" s="6">
        <f>OnlineRetail[[#This Row],[Quantity]]*OnlineRetail[[#This Row],[UnitPrice]]</f>
        <v>7.95</v>
      </c>
      <c r="L4679" t="str">
        <f t="shared" si="73"/>
        <v>12599|Apr-2011</v>
      </c>
    </row>
    <row r="4680" spans="1:12">
      <c r="A4680">
        <v>545785</v>
      </c>
      <c r="B4680" t="s">
        <v>159</v>
      </c>
      <c r="C4680" t="s">
        <v>46</v>
      </c>
      <c r="D4680">
        <v>22</v>
      </c>
      <c r="E4680" s="1">
        <v>40650.678472222222</v>
      </c>
      <c r="F4680">
        <v>2.5499999999999998</v>
      </c>
      <c r="G4680">
        <v>13954</v>
      </c>
      <c r="H4680" t="s">
        <v>10</v>
      </c>
      <c r="I4680" t="str">
        <f>IF(AND(LEFT(OnlineRetail[[#This Row],[InvoiceNo]],1)&lt;&gt;"C",OnlineRetail[[#This Row],[CustomerID]]&lt;&gt;""),"Yes","No")</f>
        <v>Yes</v>
      </c>
      <c r="J4680" s="4">
        <f>EOMONTH(OnlineRetail[[#This Row],[InvoiceDate]],-1)+1</f>
        <v>40634</v>
      </c>
      <c r="K4680" s="6">
        <f>OnlineRetail[[#This Row],[Quantity]]*OnlineRetail[[#This Row],[UnitPrice]]</f>
        <v>56.099999999999994</v>
      </c>
      <c r="L4680" t="str">
        <f t="shared" si="73"/>
        <v>13954|Apr-2011</v>
      </c>
    </row>
    <row r="4681" spans="1:12">
      <c r="A4681">
        <v>541273</v>
      </c>
      <c r="B4681" t="s">
        <v>176</v>
      </c>
      <c r="C4681" t="s">
        <v>12</v>
      </c>
      <c r="D4681">
        <v>19</v>
      </c>
      <c r="E4681" s="1">
        <v>40650.703472222223</v>
      </c>
      <c r="F4681">
        <v>0.85</v>
      </c>
      <c r="G4681">
        <v>13536</v>
      </c>
      <c r="H4681" t="s">
        <v>10</v>
      </c>
      <c r="I4681" t="str">
        <f>IF(AND(LEFT(OnlineRetail[[#This Row],[InvoiceNo]],1)&lt;&gt;"C",OnlineRetail[[#This Row],[CustomerID]]&lt;&gt;""),"Yes","No")</f>
        <v>Yes</v>
      </c>
      <c r="J4681" s="4">
        <f>EOMONTH(OnlineRetail[[#This Row],[InvoiceDate]],-1)+1</f>
        <v>40634</v>
      </c>
      <c r="K4681" s="6">
        <f>OnlineRetail[[#This Row],[Quantity]]*OnlineRetail[[#This Row],[UnitPrice]]</f>
        <v>16.149999999999999</v>
      </c>
      <c r="L4681" t="str">
        <f t="shared" si="73"/>
        <v>13536|Apr-2011</v>
      </c>
    </row>
    <row r="4682" spans="1:12">
      <c r="A4682">
        <v>539486</v>
      </c>
      <c r="B4682" t="s">
        <v>202</v>
      </c>
      <c r="C4682" t="s">
        <v>50</v>
      </c>
      <c r="D4682">
        <v>2</v>
      </c>
      <c r="E4682" s="1">
        <v>40650.710416666669</v>
      </c>
      <c r="F4682">
        <v>5.95</v>
      </c>
      <c r="G4682">
        <v>14163</v>
      </c>
      <c r="H4682" t="s">
        <v>10</v>
      </c>
      <c r="I4682" t="str">
        <f>IF(AND(LEFT(OnlineRetail[[#This Row],[InvoiceNo]],1)&lt;&gt;"C",OnlineRetail[[#This Row],[CustomerID]]&lt;&gt;""),"Yes","No")</f>
        <v>Yes</v>
      </c>
      <c r="J4682" s="4">
        <f>EOMONTH(OnlineRetail[[#This Row],[InvoiceDate]],-1)+1</f>
        <v>40634</v>
      </c>
      <c r="K4682" s="6">
        <f>OnlineRetail[[#This Row],[Quantity]]*OnlineRetail[[#This Row],[UnitPrice]]</f>
        <v>11.9</v>
      </c>
      <c r="L4682" t="str">
        <f t="shared" si="73"/>
        <v>14163|Apr-2011</v>
      </c>
    </row>
    <row r="4683" spans="1:12">
      <c r="A4683">
        <v>543506</v>
      </c>
      <c r="B4683" t="s">
        <v>236</v>
      </c>
      <c r="C4683" t="s">
        <v>62</v>
      </c>
      <c r="D4683">
        <v>13</v>
      </c>
      <c r="E4683" s="1">
        <v>40650.716666666667</v>
      </c>
      <c r="F4683">
        <v>5.95</v>
      </c>
      <c r="G4683">
        <v>13980</v>
      </c>
      <c r="H4683" t="s">
        <v>70</v>
      </c>
      <c r="I4683" t="str">
        <f>IF(AND(LEFT(OnlineRetail[[#This Row],[InvoiceNo]],1)&lt;&gt;"C",OnlineRetail[[#This Row],[CustomerID]]&lt;&gt;""),"Yes","No")</f>
        <v>Yes</v>
      </c>
      <c r="J4683" s="4">
        <f>EOMONTH(OnlineRetail[[#This Row],[InvoiceDate]],-1)+1</f>
        <v>40634</v>
      </c>
      <c r="K4683" s="6">
        <f>OnlineRetail[[#This Row],[Quantity]]*OnlineRetail[[#This Row],[UnitPrice]]</f>
        <v>77.350000000000009</v>
      </c>
      <c r="L4683" t="str">
        <f t="shared" si="73"/>
        <v>13980|Apr-2011</v>
      </c>
    </row>
    <row r="4684" spans="1:12">
      <c r="A4684">
        <v>551810</v>
      </c>
      <c r="B4684" t="s">
        <v>49</v>
      </c>
      <c r="C4684" t="s">
        <v>16</v>
      </c>
      <c r="D4684">
        <v>10</v>
      </c>
      <c r="E4684" s="1">
        <v>40650.720138888893</v>
      </c>
      <c r="F4684">
        <v>4.95</v>
      </c>
      <c r="G4684">
        <v>13652</v>
      </c>
      <c r="H4684" t="s">
        <v>10</v>
      </c>
      <c r="I4684" t="str">
        <f>IF(AND(LEFT(OnlineRetail[[#This Row],[InvoiceNo]],1)&lt;&gt;"C",OnlineRetail[[#This Row],[CustomerID]]&lt;&gt;""),"Yes","No")</f>
        <v>Yes</v>
      </c>
      <c r="J4684" s="4">
        <f>EOMONTH(OnlineRetail[[#This Row],[InvoiceDate]],-1)+1</f>
        <v>40634</v>
      </c>
      <c r="K4684" s="6">
        <f>OnlineRetail[[#This Row],[Quantity]]*OnlineRetail[[#This Row],[UnitPrice]]</f>
        <v>49.5</v>
      </c>
      <c r="L4684" t="str">
        <f t="shared" si="73"/>
        <v>13652|Apr-2011</v>
      </c>
    </row>
    <row r="4685" spans="1:12">
      <c r="A4685">
        <v>544868</v>
      </c>
      <c r="B4685" t="s">
        <v>175</v>
      </c>
      <c r="C4685" t="s">
        <v>62</v>
      </c>
      <c r="D4685">
        <v>9</v>
      </c>
      <c r="E4685" s="1">
        <v>40650.730555555558</v>
      </c>
      <c r="F4685">
        <v>4.25</v>
      </c>
      <c r="G4685">
        <v>12730</v>
      </c>
      <c r="H4685" t="s">
        <v>70</v>
      </c>
      <c r="I4685" t="str">
        <f>IF(AND(LEFT(OnlineRetail[[#This Row],[InvoiceNo]],1)&lt;&gt;"C",OnlineRetail[[#This Row],[CustomerID]]&lt;&gt;""),"Yes","No")</f>
        <v>Yes</v>
      </c>
      <c r="J4685" s="4">
        <f>EOMONTH(OnlineRetail[[#This Row],[InvoiceDate]],-1)+1</f>
        <v>40634</v>
      </c>
      <c r="K4685" s="6">
        <f>OnlineRetail[[#This Row],[Quantity]]*OnlineRetail[[#This Row],[UnitPrice]]</f>
        <v>38.25</v>
      </c>
      <c r="L4685" t="str">
        <f t="shared" si="73"/>
        <v>12730|Apr-2011</v>
      </c>
    </row>
    <row r="4686" spans="1:12">
      <c r="A4686">
        <v>551168</v>
      </c>
      <c r="B4686" t="s">
        <v>189</v>
      </c>
      <c r="C4686" t="s">
        <v>62</v>
      </c>
      <c r="D4686">
        <v>11</v>
      </c>
      <c r="E4686" s="1">
        <v>40650.758333333331</v>
      </c>
      <c r="F4686">
        <v>4.95</v>
      </c>
      <c r="G4686">
        <v>14055</v>
      </c>
      <c r="H4686" t="s">
        <v>31</v>
      </c>
      <c r="I4686" t="str">
        <f>IF(AND(LEFT(OnlineRetail[[#This Row],[InvoiceNo]],1)&lt;&gt;"C",OnlineRetail[[#This Row],[CustomerID]]&lt;&gt;""),"Yes","No")</f>
        <v>Yes</v>
      </c>
      <c r="J4686" s="4">
        <f>EOMONTH(OnlineRetail[[#This Row],[InvoiceDate]],-1)+1</f>
        <v>40634</v>
      </c>
      <c r="K4686" s="6">
        <f>OnlineRetail[[#This Row],[Quantity]]*OnlineRetail[[#This Row],[UnitPrice]]</f>
        <v>54.45</v>
      </c>
      <c r="L4686" t="str">
        <f t="shared" si="73"/>
        <v>14055|Apr-2011</v>
      </c>
    </row>
    <row r="4687" spans="1:12">
      <c r="A4687">
        <v>548925</v>
      </c>
      <c r="B4687" t="s">
        <v>88</v>
      </c>
      <c r="C4687" t="s">
        <v>33</v>
      </c>
      <c r="D4687">
        <v>6</v>
      </c>
      <c r="E4687" s="1">
        <v>40650.759722222218</v>
      </c>
      <c r="F4687">
        <v>1.25</v>
      </c>
      <c r="G4687">
        <v>14252</v>
      </c>
      <c r="H4687" t="s">
        <v>10</v>
      </c>
      <c r="I4687" t="str">
        <f>IF(AND(LEFT(OnlineRetail[[#This Row],[InvoiceNo]],1)&lt;&gt;"C",OnlineRetail[[#This Row],[CustomerID]]&lt;&gt;""),"Yes","No")</f>
        <v>Yes</v>
      </c>
      <c r="J4687" s="4">
        <f>EOMONTH(OnlineRetail[[#This Row],[InvoiceDate]],-1)+1</f>
        <v>40634</v>
      </c>
      <c r="K4687" s="6">
        <f>OnlineRetail[[#This Row],[Quantity]]*OnlineRetail[[#This Row],[UnitPrice]]</f>
        <v>7.5</v>
      </c>
      <c r="L4687" t="str">
        <f t="shared" si="73"/>
        <v>14252|Apr-2011</v>
      </c>
    </row>
    <row r="4688" spans="1:12">
      <c r="A4688">
        <v>549843</v>
      </c>
      <c r="B4688" t="s">
        <v>256</v>
      </c>
      <c r="C4688" t="s">
        <v>48</v>
      </c>
      <c r="D4688">
        <v>23</v>
      </c>
      <c r="E4688" s="1">
        <v>40650.769444444442</v>
      </c>
      <c r="F4688">
        <v>9.9499999999999993</v>
      </c>
      <c r="G4688">
        <v>13296</v>
      </c>
      <c r="H4688" t="s">
        <v>10</v>
      </c>
      <c r="I4688" t="str">
        <f>IF(AND(LEFT(OnlineRetail[[#This Row],[InvoiceNo]],1)&lt;&gt;"C",OnlineRetail[[#This Row],[CustomerID]]&lt;&gt;""),"Yes","No")</f>
        <v>Yes</v>
      </c>
      <c r="J4688" s="4">
        <f>EOMONTH(OnlineRetail[[#This Row],[InvoiceDate]],-1)+1</f>
        <v>40634</v>
      </c>
      <c r="K4688" s="6">
        <f>OnlineRetail[[#This Row],[Quantity]]*OnlineRetail[[#This Row],[UnitPrice]]</f>
        <v>228.85</v>
      </c>
      <c r="L4688" t="str">
        <f t="shared" si="73"/>
        <v>13296|Apr-2011</v>
      </c>
    </row>
    <row r="4689" spans="1:12">
      <c r="A4689">
        <v>539936</v>
      </c>
      <c r="B4689" t="s">
        <v>74</v>
      </c>
      <c r="C4689" t="s">
        <v>62</v>
      </c>
      <c r="D4689">
        <v>14</v>
      </c>
      <c r="E4689" s="1">
        <v>40650.783333333333</v>
      </c>
      <c r="F4689">
        <v>5.95</v>
      </c>
      <c r="G4689">
        <v>14063</v>
      </c>
      <c r="H4689" t="s">
        <v>25</v>
      </c>
      <c r="I4689" t="str">
        <f>IF(AND(LEFT(OnlineRetail[[#This Row],[InvoiceNo]],1)&lt;&gt;"C",OnlineRetail[[#This Row],[CustomerID]]&lt;&gt;""),"Yes","No")</f>
        <v>Yes</v>
      </c>
      <c r="J4689" s="4">
        <f>EOMONTH(OnlineRetail[[#This Row],[InvoiceDate]],-1)+1</f>
        <v>40634</v>
      </c>
      <c r="K4689" s="6">
        <f>OnlineRetail[[#This Row],[Quantity]]*OnlineRetail[[#This Row],[UnitPrice]]</f>
        <v>83.3</v>
      </c>
      <c r="L4689" t="str">
        <f t="shared" si="73"/>
        <v>14063|Apr-2011</v>
      </c>
    </row>
    <row r="4690" spans="1:12">
      <c r="A4690">
        <v>538523</v>
      </c>
      <c r="B4690" t="s">
        <v>75</v>
      </c>
      <c r="C4690" t="s">
        <v>27</v>
      </c>
      <c r="D4690">
        <v>5</v>
      </c>
      <c r="E4690" s="1">
        <v>40650.784722222219</v>
      </c>
      <c r="F4690">
        <v>7.95</v>
      </c>
      <c r="G4690">
        <v>12546</v>
      </c>
      <c r="H4690" t="s">
        <v>10</v>
      </c>
      <c r="I4690" t="str">
        <f>IF(AND(LEFT(OnlineRetail[[#This Row],[InvoiceNo]],1)&lt;&gt;"C",OnlineRetail[[#This Row],[CustomerID]]&lt;&gt;""),"Yes","No")</f>
        <v>Yes</v>
      </c>
      <c r="J4690" s="4">
        <f>EOMONTH(OnlineRetail[[#This Row],[InvoiceDate]],-1)+1</f>
        <v>40634</v>
      </c>
      <c r="K4690" s="6">
        <f>OnlineRetail[[#This Row],[Quantity]]*OnlineRetail[[#This Row],[UnitPrice]]</f>
        <v>39.75</v>
      </c>
      <c r="L4690" t="str">
        <f t="shared" si="73"/>
        <v>12546|Apr-2011</v>
      </c>
    </row>
    <row r="4691" spans="1:12">
      <c r="A4691">
        <v>537949</v>
      </c>
      <c r="B4691" t="s">
        <v>155</v>
      </c>
      <c r="C4691" t="s">
        <v>48</v>
      </c>
      <c r="D4691">
        <v>11</v>
      </c>
      <c r="E4691" s="1">
        <v>40650.794444444437</v>
      </c>
      <c r="F4691">
        <v>3.39</v>
      </c>
      <c r="G4691">
        <v>14282</v>
      </c>
      <c r="H4691" t="s">
        <v>10</v>
      </c>
      <c r="I4691" t="str">
        <f>IF(AND(LEFT(OnlineRetail[[#This Row],[InvoiceNo]],1)&lt;&gt;"C",OnlineRetail[[#This Row],[CustomerID]]&lt;&gt;""),"Yes","No")</f>
        <v>Yes</v>
      </c>
      <c r="J4691" s="4">
        <f>EOMONTH(OnlineRetail[[#This Row],[InvoiceDate]],-1)+1</f>
        <v>40634</v>
      </c>
      <c r="K4691" s="6">
        <f>OnlineRetail[[#This Row],[Quantity]]*OnlineRetail[[#This Row],[UnitPrice]]</f>
        <v>37.29</v>
      </c>
      <c r="L4691" t="str">
        <f t="shared" si="73"/>
        <v>14282|Apr-2011</v>
      </c>
    </row>
    <row r="4692" spans="1:12">
      <c r="A4692">
        <v>543902</v>
      </c>
      <c r="B4692" t="s">
        <v>144</v>
      </c>
      <c r="C4692" t="s">
        <v>14</v>
      </c>
      <c r="D4692">
        <v>15</v>
      </c>
      <c r="E4692" s="1">
        <v>40650.805555555547</v>
      </c>
      <c r="F4692">
        <v>4.95</v>
      </c>
      <c r="G4692">
        <v>13997</v>
      </c>
      <c r="H4692" t="s">
        <v>10</v>
      </c>
      <c r="I4692" t="str">
        <f>IF(AND(LEFT(OnlineRetail[[#This Row],[InvoiceNo]],1)&lt;&gt;"C",OnlineRetail[[#This Row],[CustomerID]]&lt;&gt;""),"Yes","No")</f>
        <v>Yes</v>
      </c>
      <c r="J4692" s="4">
        <f>EOMONTH(OnlineRetail[[#This Row],[InvoiceDate]],-1)+1</f>
        <v>40634</v>
      </c>
      <c r="K4692" s="6">
        <f>OnlineRetail[[#This Row],[Quantity]]*OnlineRetail[[#This Row],[UnitPrice]]</f>
        <v>74.25</v>
      </c>
      <c r="L4692" t="str">
        <f t="shared" si="73"/>
        <v>13997|Apr-2011</v>
      </c>
    </row>
    <row r="4693" spans="1:12">
      <c r="A4693">
        <v>542345</v>
      </c>
      <c r="B4693" t="s">
        <v>150</v>
      </c>
      <c r="C4693" t="s">
        <v>50</v>
      </c>
      <c r="D4693">
        <v>10</v>
      </c>
      <c r="E4693" s="1">
        <v>40650.808333333327</v>
      </c>
      <c r="F4693">
        <v>3.39</v>
      </c>
      <c r="G4693">
        <v>12972</v>
      </c>
      <c r="H4693" t="s">
        <v>10</v>
      </c>
      <c r="I4693" t="str">
        <f>IF(AND(LEFT(OnlineRetail[[#This Row],[InvoiceNo]],1)&lt;&gt;"C",OnlineRetail[[#This Row],[CustomerID]]&lt;&gt;""),"Yes","No")</f>
        <v>Yes</v>
      </c>
      <c r="J4693" s="4">
        <f>EOMONTH(OnlineRetail[[#This Row],[InvoiceDate]],-1)+1</f>
        <v>40634</v>
      </c>
      <c r="K4693" s="6">
        <f>OnlineRetail[[#This Row],[Quantity]]*OnlineRetail[[#This Row],[UnitPrice]]</f>
        <v>33.9</v>
      </c>
      <c r="L4693" t="str">
        <f t="shared" si="73"/>
        <v>12972|Apr-2011</v>
      </c>
    </row>
    <row r="4694" spans="1:12">
      <c r="A4694">
        <v>547006</v>
      </c>
      <c r="B4694" t="s">
        <v>231</v>
      </c>
      <c r="C4694" t="s">
        <v>21</v>
      </c>
      <c r="D4694">
        <v>11</v>
      </c>
      <c r="E4694" s="1">
        <v>40650.818749999999</v>
      </c>
      <c r="F4694">
        <v>4.95</v>
      </c>
      <c r="G4694">
        <v>13313</v>
      </c>
      <c r="H4694" t="s">
        <v>10</v>
      </c>
      <c r="I4694" t="str">
        <f>IF(AND(LEFT(OnlineRetail[[#This Row],[InvoiceNo]],1)&lt;&gt;"C",OnlineRetail[[#This Row],[CustomerID]]&lt;&gt;""),"Yes","No")</f>
        <v>Yes</v>
      </c>
      <c r="J4694" s="4">
        <f>EOMONTH(OnlineRetail[[#This Row],[InvoiceDate]],-1)+1</f>
        <v>40634</v>
      </c>
      <c r="K4694" s="6">
        <f>OnlineRetail[[#This Row],[Quantity]]*OnlineRetail[[#This Row],[UnitPrice]]</f>
        <v>54.45</v>
      </c>
      <c r="L4694" t="str">
        <f t="shared" si="73"/>
        <v>13313|Apr-2011</v>
      </c>
    </row>
    <row r="4695" spans="1:12">
      <c r="A4695">
        <v>555404</v>
      </c>
      <c r="B4695" t="s">
        <v>173</v>
      </c>
      <c r="C4695" t="s">
        <v>46</v>
      </c>
      <c r="D4695">
        <v>18</v>
      </c>
      <c r="E4695" s="1">
        <v>40650.82708333333</v>
      </c>
      <c r="F4695">
        <v>3.39</v>
      </c>
      <c r="G4695">
        <v>12871</v>
      </c>
      <c r="H4695" t="s">
        <v>10</v>
      </c>
      <c r="I4695" t="str">
        <f>IF(AND(LEFT(OnlineRetail[[#This Row],[InvoiceNo]],1)&lt;&gt;"C",OnlineRetail[[#This Row],[CustomerID]]&lt;&gt;""),"Yes","No")</f>
        <v>Yes</v>
      </c>
      <c r="J4695" s="4">
        <f>EOMONTH(OnlineRetail[[#This Row],[InvoiceDate]],-1)+1</f>
        <v>40634</v>
      </c>
      <c r="K4695" s="6">
        <f>OnlineRetail[[#This Row],[Quantity]]*OnlineRetail[[#This Row],[UnitPrice]]</f>
        <v>61.02</v>
      </c>
      <c r="L4695" t="str">
        <f t="shared" si="73"/>
        <v>12871|Apr-2011</v>
      </c>
    </row>
    <row r="4696" spans="1:12">
      <c r="A4696">
        <v>539596</v>
      </c>
      <c r="B4696" t="s">
        <v>86</v>
      </c>
      <c r="C4696" t="s">
        <v>29</v>
      </c>
      <c r="D4696">
        <v>20</v>
      </c>
      <c r="E4696" s="1">
        <v>40651.333333333343</v>
      </c>
      <c r="F4696">
        <v>5.95</v>
      </c>
      <c r="G4696">
        <v>14093</v>
      </c>
      <c r="H4696" t="s">
        <v>10</v>
      </c>
      <c r="I4696" t="str">
        <f>IF(AND(LEFT(OnlineRetail[[#This Row],[InvoiceNo]],1)&lt;&gt;"C",OnlineRetail[[#This Row],[CustomerID]]&lt;&gt;""),"Yes","No")</f>
        <v>Yes</v>
      </c>
      <c r="J4696" s="4">
        <f>EOMONTH(OnlineRetail[[#This Row],[InvoiceDate]],-1)+1</f>
        <v>40634</v>
      </c>
      <c r="K4696" s="6">
        <f>OnlineRetail[[#This Row],[Quantity]]*OnlineRetail[[#This Row],[UnitPrice]]</f>
        <v>119</v>
      </c>
      <c r="L4696" t="str">
        <f t="shared" si="73"/>
        <v>14093|Apr-2011</v>
      </c>
    </row>
    <row r="4697" spans="1:12">
      <c r="A4697">
        <v>539900</v>
      </c>
      <c r="B4697" t="s">
        <v>246</v>
      </c>
      <c r="C4697" t="s">
        <v>24</v>
      </c>
      <c r="D4697">
        <v>3</v>
      </c>
      <c r="E4697" s="1">
        <v>40651.354166666657</v>
      </c>
      <c r="F4697">
        <v>2.5499999999999998</v>
      </c>
      <c r="G4697">
        <v>13752</v>
      </c>
      <c r="H4697" t="s">
        <v>121</v>
      </c>
      <c r="I4697" t="str">
        <f>IF(AND(LEFT(OnlineRetail[[#This Row],[InvoiceNo]],1)&lt;&gt;"C",OnlineRetail[[#This Row],[CustomerID]]&lt;&gt;""),"Yes","No")</f>
        <v>Yes</v>
      </c>
      <c r="J4697" s="4">
        <f>EOMONTH(OnlineRetail[[#This Row],[InvoiceDate]],-1)+1</f>
        <v>40634</v>
      </c>
      <c r="K4697" s="6">
        <f>OnlineRetail[[#This Row],[Quantity]]*OnlineRetail[[#This Row],[UnitPrice]]</f>
        <v>7.6499999999999995</v>
      </c>
      <c r="L4697" t="str">
        <f t="shared" si="73"/>
        <v>13752|Apr-2011</v>
      </c>
    </row>
    <row r="4698" spans="1:12">
      <c r="A4698">
        <v>538498</v>
      </c>
      <c r="B4698" t="s">
        <v>169</v>
      </c>
      <c r="C4698" t="s">
        <v>48</v>
      </c>
      <c r="D4698">
        <v>10</v>
      </c>
      <c r="E4698" s="1">
        <v>40651.363194444442</v>
      </c>
      <c r="F4698">
        <v>0.85</v>
      </c>
      <c r="G4698">
        <v>13388</v>
      </c>
      <c r="H4698" t="s">
        <v>31</v>
      </c>
      <c r="I4698" t="str">
        <f>IF(AND(LEFT(OnlineRetail[[#This Row],[InvoiceNo]],1)&lt;&gt;"C",OnlineRetail[[#This Row],[CustomerID]]&lt;&gt;""),"Yes","No")</f>
        <v>Yes</v>
      </c>
      <c r="J4698" s="4">
        <f>EOMONTH(OnlineRetail[[#This Row],[InvoiceDate]],-1)+1</f>
        <v>40634</v>
      </c>
      <c r="K4698" s="6">
        <f>OnlineRetail[[#This Row],[Quantity]]*OnlineRetail[[#This Row],[UnitPrice]]</f>
        <v>8.5</v>
      </c>
      <c r="L4698" t="str">
        <f t="shared" si="73"/>
        <v>13388|Apr-2011</v>
      </c>
    </row>
    <row r="4699" spans="1:12">
      <c r="A4699">
        <v>555718</v>
      </c>
      <c r="B4699" t="s">
        <v>127</v>
      </c>
      <c r="C4699" t="s">
        <v>48</v>
      </c>
      <c r="D4699">
        <v>12</v>
      </c>
      <c r="E4699" s="1">
        <v>40651.376388888893</v>
      </c>
      <c r="F4699">
        <v>1.65</v>
      </c>
      <c r="G4699">
        <v>12843</v>
      </c>
      <c r="H4699" t="s">
        <v>10</v>
      </c>
      <c r="I4699" t="str">
        <f>IF(AND(LEFT(OnlineRetail[[#This Row],[InvoiceNo]],1)&lt;&gt;"C",OnlineRetail[[#This Row],[CustomerID]]&lt;&gt;""),"Yes","No")</f>
        <v>Yes</v>
      </c>
      <c r="J4699" s="4">
        <f>EOMONTH(OnlineRetail[[#This Row],[InvoiceDate]],-1)+1</f>
        <v>40634</v>
      </c>
      <c r="K4699" s="6">
        <f>OnlineRetail[[#This Row],[Quantity]]*OnlineRetail[[#This Row],[UnitPrice]]</f>
        <v>19.799999999999997</v>
      </c>
      <c r="L4699" t="str">
        <f t="shared" si="73"/>
        <v>12843|Apr-2011</v>
      </c>
    </row>
    <row r="4700" spans="1:12">
      <c r="A4700">
        <v>549095</v>
      </c>
      <c r="B4700" t="s">
        <v>153</v>
      </c>
      <c r="C4700" t="s">
        <v>9</v>
      </c>
      <c r="D4700">
        <v>18</v>
      </c>
      <c r="E4700" s="1">
        <v>40651.397222222222</v>
      </c>
      <c r="F4700">
        <v>0.85</v>
      </c>
      <c r="G4700">
        <v>14301</v>
      </c>
      <c r="H4700" t="s">
        <v>10</v>
      </c>
      <c r="I4700" t="str">
        <f>IF(AND(LEFT(OnlineRetail[[#This Row],[InvoiceNo]],1)&lt;&gt;"C",OnlineRetail[[#This Row],[CustomerID]]&lt;&gt;""),"Yes","No")</f>
        <v>Yes</v>
      </c>
      <c r="J4700" s="4">
        <f>EOMONTH(OnlineRetail[[#This Row],[InvoiceDate]],-1)+1</f>
        <v>40634</v>
      </c>
      <c r="K4700" s="6">
        <f>OnlineRetail[[#This Row],[Quantity]]*OnlineRetail[[#This Row],[UnitPrice]]</f>
        <v>15.299999999999999</v>
      </c>
      <c r="L4700" t="str">
        <f t="shared" si="73"/>
        <v>14301|Apr-2011</v>
      </c>
    </row>
    <row r="4701" spans="1:12">
      <c r="A4701">
        <v>552281</v>
      </c>
      <c r="B4701" t="s">
        <v>145</v>
      </c>
      <c r="C4701" t="s">
        <v>83</v>
      </c>
      <c r="D4701">
        <v>15</v>
      </c>
      <c r="E4701" s="1">
        <v>40651.397916666669</v>
      </c>
      <c r="F4701">
        <v>2.5499999999999998</v>
      </c>
      <c r="G4701">
        <v>13982</v>
      </c>
      <c r="H4701" t="s">
        <v>22</v>
      </c>
      <c r="I4701" t="str">
        <f>IF(AND(LEFT(OnlineRetail[[#This Row],[InvoiceNo]],1)&lt;&gt;"C",OnlineRetail[[#This Row],[CustomerID]]&lt;&gt;""),"Yes","No")</f>
        <v>Yes</v>
      </c>
      <c r="J4701" s="4">
        <f>EOMONTH(OnlineRetail[[#This Row],[InvoiceDate]],-1)+1</f>
        <v>40634</v>
      </c>
      <c r="K4701" s="6">
        <f>OnlineRetail[[#This Row],[Quantity]]*OnlineRetail[[#This Row],[UnitPrice]]</f>
        <v>38.25</v>
      </c>
      <c r="L4701" t="str">
        <f t="shared" si="73"/>
        <v>13982|Apr-2011</v>
      </c>
    </row>
    <row r="4702" spans="1:12">
      <c r="A4702">
        <v>545799</v>
      </c>
      <c r="B4702" t="s">
        <v>252</v>
      </c>
      <c r="C4702" t="s">
        <v>46</v>
      </c>
      <c r="D4702">
        <v>9</v>
      </c>
      <c r="E4702" s="1">
        <v>40651.405555555553</v>
      </c>
      <c r="F4702">
        <v>7.95</v>
      </c>
      <c r="G4702">
        <v>13731</v>
      </c>
      <c r="H4702" t="s">
        <v>10</v>
      </c>
      <c r="I4702" t="str">
        <f>IF(AND(LEFT(OnlineRetail[[#This Row],[InvoiceNo]],1)&lt;&gt;"C",OnlineRetail[[#This Row],[CustomerID]]&lt;&gt;""),"Yes","No")</f>
        <v>Yes</v>
      </c>
      <c r="J4702" s="4">
        <f>EOMONTH(OnlineRetail[[#This Row],[InvoiceDate]],-1)+1</f>
        <v>40634</v>
      </c>
      <c r="K4702" s="6">
        <f>OnlineRetail[[#This Row],[Quantity]]*OnlineRetail[[#This Row],[UnitPrice]]</f>
        <v>71.55</v>
      </c>
      <c r="L4702" t="str">
        <f t="shared" si="73"/>
        <v>13731|Apr-2011</v>
      </c>
    </row>
    <row r="4703" spans="1:12">
      <c r="A4703">
        <v>536485</v>
      </c>
      <c r="B4703" t="s">
        <v>187</v>
      </c>
      <c r="C4703" t="s">
        <v>62</v>
      </c>
      <c r="D4703">
        <v>21</v>
      </c>
      <c r="E4703" s="1">
        <v>40651.407638888893</v>
      </c>
      <c r="F4703">
        <v>2.1</v>
      </c>
      <c r="G4703">
        <v>14245</v>
      </c>
      <c r="H4703" t="s">
        <v>10</v>
      </c>
      <c r="I4703" t="str">
        <f>IF(AND(LEFT(OnlineRetail[[#This Row],[InvoiceNo]],1)&lt;&gt;"C",OnlineRetail[[#This Row],[CustomerID]]&lt;&gt;""),"Yes","No")</f>
        <v>Yes</v>
      </c>
      <c r="J4703" s="4">
        <f>EOMONTH(OnlineRetail[[#This Row],[InvoiceDate]],-1)+1</f>
        <v>40634</v>
      </c>
      <c r="K4703" s="6">
        <f>OnlineRetail[[#This Row],[Quantity]]*OnlineRetail[[#This Row],[UnitPrice]]</f>
        <v>44.1</v>
      </c>
      <c r="L4703" t="str">
        <f t="shared" si="73"/>
        <v>14245|Apr-2011</v>
      </c>
    </row>
    <row r="4704" spans="1:12">
      <c r="A4704">
        <v>544207</v>
      </c>
      <c r="B4704" t="s">
        <v>100</v>
      </c>
      <c r="C4704" t="s">
        <v>72</v>
      </c>
      <c r="D4704">
        <v>23</v>
      </c>
      <c r="E4704" s="1">
        <v>40651.419444444437</v>
      </c>
      <c r="F4704">
        <v>4.95</v>
      </c>
      <c r="G4704">
        <v>13938</v>
      </c>
      <c r="H4704" t="s">
        <v>10</v>
      </c>
      <c r="I4704" t="str">
        <f>IF(AND(LEFT(OnlineRetail[[#This Row],[InvoiceNo]],1)&lt;&gt;"C",OnlineRetail[[#This Row],[CustomerID]]&lt;&gt;""),"Yes","No")</f>
        <v>Yes</v>
      </c>
      <c r="J4704" s="4">
        <f>EOMONTH(OnlineRetail[[#This Row],[InvoiceDate]],-1)+1</f>
        <v>40634</v>
      </c>
      <c r="K4704" s="6">
        <f>OnlineRetail[[#This Row],[Quantity]]*OnlineRetail[[#This Row],[UnitPrice]]</f>
        <v>113.85000000000001</v>
      </c>
      <c r="L4704" t="str">
        <f t="shared" si="73"/>
        <v>13938|Apr-2011</v>
      </c>
    </row>
    <row r="4705" spans="1:12">
      <c r="A4705">
        <v>543346</v>
      </c>
      <c r="B4705" t="s">
        <v>76</v>
      </c>
      <c r="C4705" t="s">
        <v>12</v>
      </c>
      <c r="D4705">
        <v>15</v>
      </c>
      <c r="E4705" s="1">
        <v>40651.42083333333</v>
      </c>
      <c r="F4705">
        <v>1.65</v>
      </c>
      <c r="G4705">
        <v>13717</v>
      </c>
      <c r="H4705" t="s">
        <v>25</v>
      </c>
      <c r="I4705" t="str">
        <f>IF(AND(LEFT(OnlineRetail[[#This Row],[InvoiceNo]],1)&lt;&gt;"C",OnlineRetail[[#This Row],[CustomerID]]&lt;&gt;""),"Yes","No")</f>
        <v>Yes</v>
      </c>
      <c r="J4705" s="4">
        <f>EOMONTH(OnlineRetail[[#This Row],[InvoiceDate]],-1)+1</f>
        <v>40634</v>
      </c>
      <c r="K4705" s="6">
        <f>OnlineRetail[[#This Row],[Quantity]]*OnlineRetail[[#This Row],[UnitPrice]]</f>
        <v>24.75</v>
      </c>
      <c r="L4705" t="str">
        <f t="shared" si="73"/>
        <v>13717|Apr-2011</v>
      </c>
    </row>
    <row r="4706" spans="1:12">
      <c r="A4706">
        <v>546358</v>
      </c>
      <c r="B4706" t="s">
        <v>228</v>
      </c>
      <c r="C4706" t="s">
        <v>40</v>
      </c>
      <c r="D4706">
        <v>19</v>
      </c>
      <c r="E4706" s="1">
        <v>40651.431944444441</v>
      </c>
      <c r="F4706">
        <v>9.9499999999999993</v>
      </c>
      <c r="G4706">
        <v>13709</v>
      </c>
      <c r="H4706" t="s">
        <v>121</v>
      </c>
      <c r="I4706" t="str">
        <f>IF(AND(LEFT(OnlineRetail[[#This Row],[InvoiceNo]],1)&lt;&gt;"C",OnlineRetail[[#This Row],[CustomerID]]&lt;&gt;""),"Yes","No")</f>
        <v>Yes</v>
      </c>
      <c r="J4706" s="4">
        <f>EOMONTH(OnlineRetail[[#This Row],[InvoiceDate]],-1)+1</f>
        <v>40634</v>
      </c>
      <c r="K4706" s="6">
        <f>OnlineRetail[[#This Row],[Quantity]]*OnlineRetail[[#This Row],[UnitPrice]]</f>
        <v>189.04999999999998</v>
      </c>
      <c r="L4706" t="str">
        <f t="shared" si="73"/>
        <v>13709|Apr-2011</v>
      </c>
    </row>
    <row r="4707" spans="1:12">
      <c r="A4707">
        <v>537295</v>
      </c>
      <c r="B4707" t="s">
        <v>8</v>
      </c>
      <c r="C4707" t="s">
        <v>50</v>
      </c>
      <c r="D4707">
        <v>9</v>
      </c>
      <c r="E4707" s="1">
        <v>40651.432638888888</v>
      </c>
      <c r="F4707">
        <v>4.95</v>
      </c>
      <c r="G4707">
        <v>12533</v>
      </c>
      <c r="H4707" t="s">
        <v>10</v>
      </c>
      <c r="I4707" t="str">
        <f>IF(AND(LEFT(OnlineRetail[[#This Row],[InvoiceNo]],1)&lt;&gt;"C",OnlineRetail[[#This Row],[CustomerID]]&lt;&gt;""),"Yes","No")</f>
        <v>Yes</v>
      </c>
      <c r="J4707" s="4">
        <f>EOMONTH(OnlineRetail[[#This Row],[InvoiceDate]],-1)+1</f>
        <v>40634</v>
      </c>
      <c r="K4707" s="6">
        <f>OnlineRetail[[#This Row],[Quantity]]*OnlineRetail[[#This Row],[UnitPrice]]</f>
        <v>44.550000000000004</v>
      </c>
      <c r="L4707" t="str">
        <f t="shared" si="73"/>
        <v>12533|Apr-2011</v>
      </c>
    </row>
    <row r="4708" spans="1:12">
      <c r="A4708">
        <v>539225</v>
      </c>
      <c r="B4708" t="s">
        <v>221</v>
      </c>
      <c r="C4708" t="s">
        <v>33</v>
      </c>
      <c r="D4708">
        <v>5</v>
      </c>
      <c r="E4708" s="1">
        <v>40651.436805555553</v>
      </c>
      <c r="F4708">
        <v>0.85</v>
      </c>
      <c r="G4708">
        <v>13781</v>
      </c>
      <c r="H4708" t="s">
        <v>10</v>
      </c>
      <c r="I4708" t="str">
        <f>IF(AND(LEFT(OnlineRetail[[#This Row],[InvoiceNo]],1)&lt;&gt;"C",OnlineRetail[[#This Row],[CustomerID]]&lt;&gt;""),"Yes","No")</f>
        <v>Yes</v>
      </c>
      <c r="J4708" s="4">
        <f>EOMONTH(OnlineRetail[[#This Row],[InvoiceDate]],-1)+1</f>
        <v>40634</v>
      </c>
      <c r="K4708" s="6">
        <f>OnlineRetail[[#This Row],[Quantity]]*OnlineRetail[[#This Row],[UnitPrice]]</f>
        <v>4.25</v>
      </c>
      <c r="L4708" t="str">
        <f t="shared" si="73"/>
        <v>13781|Apr-2011</v>
      </c>
    </row>
    <row r="4709" spans="1:12">
      <c r="A4709">
        <v>552320</v>
      </c>
      <c r="B4709" t="s">
        <v>219</v>
      </c>
      <c r="C4709" t="s">
        <v>29</v>
      </c>
      <c r="D4709">
        <v>6</v>
      </c>
      <c r="E4709" s="1">
        <v>40651.447916666657</v>
      </c>
      <c r="F4709">
        <v>7.95</v>
      </c>
      <c r="G4709">
        <v>13048</v>
      </c>
      <c r="H4709" t="s">
        <v>10</v>
      </c>
      <c r="I4709" t="str">
        <f>IF(AND(LEFT(OnlineRetail[[#This Row],[InvoiceNo]],1)&lt;&gt;"C",OnlineRetail[[#This Row],[CustomerID]]&lt;&gt;""),"Yes","No")</f>
        <v>Yes</v>
      </c>
      <c r="J4709" s="4">
        <f>EOMONTH(OnlineRetail[[#This Row],[InvoiceDate]],-1)+1</f>
        <v>40634</v>
      </c>
      <c r="K4709" s="6">
        <f>OnlineRetail[[#This Row],[Quantity]]*OnlineRetail[[#This Row],[UnitPrice]]</f>
        <v>47.7</v>
      </c>
      <c r="L4709" t="str">
        <f t="shared" si="73"/>
        <v>13048|Apr-2011</v>
      </c>
    </row>
    <row r="4710" spans="1:12">
      <c r="A4710">
        <v>545944</v>
      </c>
      <c r="B4710" t="s">
        <v>236</v>
      </c>
      <c r="C4710" t="s">
        <v>9</v>
      </c>
      <c r="D4710">
        <v>13</v>
      </c>
      <c r="E4710" s="1">
        <v>40651.452777777777</v>
      </c>
      <c r="F4710">
        <v>1.65</v>
      </c>
      <c r="G4710">
        <v>14040</v>
      </c>
      <c r="H4710" t="s">
        <v>10</v>
      </c>
      <c r="I4710" t="str">
        <f>IF(AND(LEFT(OnlineRetail[[#This Row],[InvoiceNo]],1)&lt;&gt;"C",OnlineRetail[[#This Row],[CustomerID]]&lt;&gt;""),"Yes","No")</f>
        <v>Yes</v>
      </c>
      <c r="J4710" s="4">
        <f>EOMONTH(OnlineRetail[[#This Row],[InvoiceDate]],-1)+1</f>
        <v>40634</v>
      </c>
      <c r="K4710" s="6">
        <f>OnlineRetail[[#This Row],[Quantity]]*OnlineRetail[[#This Row],[UnitPrice]]</f>
        <v>21.45</v>
      </c>
      <c r="L4710" t="str">
        <f t="shared" si="73"/>
        <v>14040|Apr-2011</v>
      </c>
    </row>
    <row r="4711" spans="1:12">
      <c r="A4711">
        <v>551547</v>
      </c>
      <c r="B4711" t="s">
        <v>240</v>
      </c>
      <c r="C4711" t="s">
        <v>14</v>
      </c>
      <c r="D4711">
        <v>11</v>
      </c>
      <c r="E4711" s="1">
        <v>40651.520833333343</v>
      </c>
      <c r="F4711">
        <v>9.9499999999999993</v>
      </c>
      <c r="G4711">
        <v>13847</v>
      </c>
      <c r="H4711" t="s">
        <v>10</v>
      </c>
      <c r="I4711" t="str">
        <f>IF(AND(LEFT(OnlineRetail[[#This Row],[InvoiceNo]],1)&lt;&gt;"C",OnlineRetail[[#This Row],[CustomerID]]&lt;&gt;""),"Yes","No")</f>
        <v>Yes</v>
      </c>
      <c r="J4711" s="4">
        <f>EOMONTH(OnlineRetail[[#This Row],[InvoiceDate]],-1)+1</f>
        <v>40634</v>
      </c>
      <c r="K4711" s="6">
        <f>OnlineRetail[[#This Row],[Quantity]]*OnlineRetail[[#This Row],[UnitPrice]]</f>
        <v>109.44999999999999</v>
      </c>
      <c r="L4711" t="str">
        <f t="shared" si="73"/>
        <v>13847|Apr-2011</v>
      </c>
    </row>
    <row r="4712" spans="1:12">
      <c r="A4712">
        <v>556196</v>
      </c>
      <c r="B4712" t="s">
        <v>280</v>
      </c>
      <c r="C4712" t="s">
        <v>46</v>
      </c>
      <c r="D4712">
        <v>23</v>
      </c>
      <c r="E4712" s="1">
        <v>40651.527083333327</v>
      </c>
      <c r="F4712">
        <v>3.39</v>
      </c>
      <c r="G4712">
        <v>12784</v>
      </c>
      <c r="H4712" t="s">
        <v>25</v>
      </c>
      <c r="I4712" t="str">
        <f>IF(AND(LEFT(OnlineRetail[[#This Row],[InvoiceNo]],1)&lt;&gt;"C",OnlineRetail[[#This Row],[CustomerID]]&lt;&gt;""),"Yes","No")</f>
        <v>Yes</v>
      </c>
      <c r="J4712" s="4">
        <f>EOMONTH(OnlineRetail[[#This Row],[InvoiceDate]],-1)+1</f>
        <v>40634</v>
      </c>
      <c r="K4712" s="6">
        <f>OnlineRetail[[#This Row],[Quantity]]*OnlineRetail[[#This Row],[UnitPrice]]</f>
        <v>77.97</v>
      </c>
      <c r="L4712" t="str">
        <f t="shared" si="73"/>
        <v>12784|Apr-2011</v>
      </c>
    </row>
    <row r="4713" spans="1:12" hidden="1">
      <c r="A4713" t="s">
        <v>323</v>
      </c>
      <c r="B4713" t="s">
        <v>296</v>
      </c>
      <c r="C4713" t="s">
        <v>16</v>
      </c>
      <c r="D4713">
        <v>24</v>
      </c>
      <c r="E4713" s="1">
        <v>40651.556250000001</v>
      </c>
      <c r="F4713">
        <v>3.39</v>
      </c>
      <c r="G4713">
        <v>14141</v>
      </c>
      <c r="H4713" t="s">
        <v>10</v>
      </c>
      <c r="I4713" t="str">
        <f>IF(AND(LEFT(OnlineRetail[[#This Row],[InvoiceNo]],1)&lt;&gt;"C",OnlineRetail[[#This Row],[CustomerID]]&lt;&gt;""),"Yes","No")</f>
        <v>No</v>
      </c>
      <c r="J4713" s="4">
        <f>EOMONTH(OnlineRetail[[#This Row],[InvoiceDate]],-1)+1</f>
        <v>40634</v>
      </c>
      <c r="K4713" s="6">
        <f>OnlineRetail[[#This Row],[Quantity]]*OnlineRetail[[#This Row],[UnitPrice]]</f>
        <v>81.36</v>
      </c>
      <c r="L4713" t="str">
        <f t="shared" si="73"/>
        <v/>
      </c>
    </row>
    <row r="4714" spans="1:12">
      <c r="A4714">
        <v>547221</v>
      </c>
      <c r="B4714" t="s">
        <v>49</v>
      </c>
      <c r="C4714" t="s">
        <v>50</v>
      </c>
      <c r="D4714">
        <v>21</v>
      </c>
      <c r="E4714" s="1">
        <v>40651.556944444441</v>
      </c>
      <c r="F4714">
        <v>4.25</v>
      </c>
      <c r="G4714">
        <v>13838</v>
      </c>
      <c r="H4714" t="s">
        <v>36</v>
      </c>
      <c r="I4714" t="str">
        <f>IF(AND(LEFT(OnlineRetail[[#This Row],[InvoiceNo]],1)&lt;&gt;"C",OnlineRetail[[#This Row],[CustomerID]]&lt;&gt;""),"Yes","No")</f>
        <v>Yes</v>
      </c>
      <c r="J4714" s="4">
        <f>EOMONTH(OnlineRetail[[#This Row],[InvoiceDate]],-1)+1</f>
        <v>40634</v>
      </c>
      <c r="K4714" s="6">
        <f>OnlineRetail[[#This Row],[Quantity]]*OnlineRetail[[#This Row],[UnitPrice]]</f>
        <v>89.25</v>
      </c>
      <c r="L4714" t="str">
        <f t="shared" si="73"/>
        <v>13838|Apr-2011</v>
      </c>
    </row>
    <row r="4715" spans="1:12">
      <c r="A4715">
        <v>550044</v>
      </c>
      <c r="B4715" t="s">
        <v>47</v>
      </c>
      <c r="C4715" t="s">
        <v>29</v>
      </c>
      <c r="D4715">
        <v>18</v>
      </c>
      <c r="E4715" s="1">
        <v>40651.589583333327</v>
      </c>
      <c r="F4715">
        <v>9.9499999999999993</v>
      </c>
      <c r="G4715">
        <v>13476</v>
      </c>
      <c r="H4715" t="s">
        <v>10</v>
      </c>
      <c r="I4715" t="str">
        <f>IF(AND(LEFT(OnlineRetail[[#This Row],[InvoiceNo]],1)&lt;&gt;"C",OnlineRetail[[#This Row],[CustomerID]]&lt;&gt;""),"Yes","No")</f>
        <v>Yes</v>
      </c>
      <c r="J4715" s="4">
        <f>EOMONTH(OnlineRetail[[#This Row],[InvoiceDate]],-1)+1</f>
        <v>40634</v>
      </c>
      <c r="K4715" s="6">
        <f>OnlineRetail[[#This Row],[Quantity]]*OnlineRetail[[#This Row],[UnitPrice]]</f>
        <v>179.1</v>
      </c>
      <c r="L4715" t="str">
        <f t="shared" si="73"/>
        <v>13476|Apr-2011</v>
      </c>
    </row>
    <row r="4716" spans="1:12">
      <c r="A4716">
        <v>540437</v>
      </c>
      <c r="B4716" t="s">
        <v>155</v>
      </c>
      <c r="C4716" t="s">
        <v>12</v>
      </c>
      <c r="D4716">
        <v>19</v>
      </c>
      <c r="E4716" s="1">
        <v>40651.602083333331</v>
      </c>
      <c r="F4716">
        <v>7.95</v>
      </c>
      <c r="G4716">
        <v>12512</v>
      </c>
      <c r="H4716" t="s">
        <v>10</v>
      </c>
      <c r="I4716" t="str">
        <f>IF(AND(LEFT(OnlineRetail[[#This Row],[InvoiceNo]],1)&lt;&gt;"C",OnlineRetail[[#This Row],[CustomerID]]&lt;&gt;""),"Yes","No")</f>
        <v>Yes</v>
      </c>
      <c r="J4716" s="4">
        <f>EOMONTH(OnlineRetail[[#This Row],[InvoiceDate]],-1)+1</f>
        <v>40634</v>
      </c>
      <c r="K4716" s="6">
        <f>OnlineRetail[[#This Row],[Quantity]]*OnlineRetail[[#This Row],[UnitPrice]]</f>
        <v>151.05000000000001</v>
      </c>
      <c r="L4716" t="str">
        <f t="shared" si="73"/>
        <v>12512|Apr-2011</v>
      </c>
    </row>
    <row r="4717" spans="1:12">
      <c r="A4717">
        <v>542969</v>
      </c>
      <c r="B4717" t="s">
        <v>224</v>
      </c>
      <c r="C4717" t="s">
        <v>24</v>
      </c>
      <c r="D4717">
        <v>16</v>
      </c>
      <c r="E4717" s="1">
        <v>40651.60833333333</v>
      </c>
      <c r="F4717">
        <v>2.1</v>
      </c>
      <c r="G4717">
        <v>12677</v>
      </c>
      <c r="H4717" t="s">
        <v>10</v>
      </c>
      <c r="I4717" t="str">
        <f>IF(AND(LEFT(OnlineRetail[[#This Row],[InvoiceNo]],1)&lt;&gt;"C",OnlineRetail[[#This Row],[CustomerID]]&lt;&gt;""),"Yes","No")</f>
        <v>Yes</v>
      </c>
      <c r="J4717" s="4">
        <f>EOMONTH(OnlineRetail[[#This Row],[InvoiceDate]],-1)+1</f>
        <v>40634</v>
      </c>
      <c r="K4717" s="6">
        <f>OnlineRetail[[#This Row],[Quantity]]*OnlineRetail[[#This Row],[UnitPrice]]</f>
        <v>33.6</v>
      </c>
      <c r="L4717" t="str">
        <f t="shared" si="73"/>
        <v>12677|Apr-2011</v>
      </c>
    </row>
    <row r="4718" spans="1:12">
      <c r="A4718">
        <v>554957</v>
      </c>
      <c r="B4718" t="s">
        <v>179</v>
      </c>
      <c r="C4718" t="s">
        <v>50</v>
      </c>
      <c r="D4718">
        <v>10</v>
      </c>
      <c r="E4718" s="1">
        <v>40651.61041666667</v>
      </c>
      <c r="F4718">
        <v>1.25</v>
      </c>
      <c r="G4718">
        <v>14141</v>
      </c>
      <c r="H4718" t="s">
        <v>10</v>
      </c>
      <c r="I4718" t="str">
        <f>IF(AND(LEFT(OnlineRetail[[#This Row],[InvoiceNo]],1)&lt;&gt;"C",OnlineRetail[[#This Row],[CustomerID]]&lt;&gt;""),"Yes","No")</f>
        <v>Yes</v>
      </c>
      <c r="J4718" s="4">
        <f>EOMONTH(OnlineRetail[[#This Row],[InvoiceDate]],-1)+1</f>
        <v>40634</v>
      </c>
      <c r="K4718" s="6">
        <f>OnlineRetail[[#This Row],[Quantity]]*OnlineRetail[[#This Row],[UnitPrice]]</f>
        <v>12.5</v>
      </c>
      <c r="L4718" t="str">
        <f t="shared" si="73"/>
        <v>14141|Apr-2011</v>
      </c>
    </row>
    <row r="4719" spans="1:12">
      <c r="A4719">
        <v>550855</v>
      </c>
      <c r="B4719" t="s">
        <v>202</v>
      </c>
      <c r="C4719" t="s">
        <v>46</v>
      </c>
      <c r="D4719">
        <v>12</v>
      </c>
      <c r="E4719" s="1">
        <v>40651.61041666667</v>
      </c>
      <c r="F4719">
        <v>4.25</v>
      </c>
      <c r="G4719">
        <v>14195</v>
      </c>
      <c r="H4719" t="s">
        <v>10</v>
      </c>
      <c r="I4719" t="str">
        <f>IF(AND(LEFT(OnlineRetail[[#This Row],[InvoiceNo]],1)&lt;&gt;"C",OnlineRetail[[#This Row],[CustomerID]]&lt;&gt;""),"Yes","No")</f>
        <v>Yes</v>
      </c>
      <c r="J4719" s="4">
        <f>EOMONTH(OnlineRetail[[#This Row],[InvoiceDate]],-1)+1</f>
        <v>40634</v>
      </c>
      <c r="K4719" s="6">
        <f>OnlineRetail[[#This Row],[Quantity]]*OnlineRetail[[#This Row],[UnitPrice]]</f>
        <v>51</v>
      </c>
      <c r="L4719" t="str">
        <f t="shared" si="73"/>
        <v>14195|Apr-2011</v>
      </c>
    </row>
    <row r="4720" spans="1:12">
      <c r="A4720">
        <v>550607</v>
      </c>
      <c r="B4720" t="s">
        <v>100</v>
      </c>
      <c r="C4720" t="s">
        <v>19</v>
      </c>
      <c r="D4720">
        <v>12</v>
      </c>
      <c r="E4720" s="1">
        <v>40651.615972222222</v>
      </c>
      <c r="F4720">
        <v>1.65</v>
      </c>
      <c r="G4720">
        <v>12372</v>
      </c>
      <c r="H4720" t="s">
        <v>10</v>
      </c>
      <c r="I4720" t="str">
        <f>IF(AND(LEFT(OnlineRetail[[#This Row],[InvoiceNo]],1)&lt;&gt;"C",OnlineRetail[[#This Row],[CustomerID]]&lt;&gt;""),"Yes","No")</f>
        <v>Yes</v>
      </c>
      <c r="J4720" s="4">
        <f>EOMONTH(OnlineRetail[[#This Row],[InvoiceDate]],-1)+1</f>
        <v>40634</v>
      </c>
      <c r="K4720" s="6">
        <f>OnlineRetail[[#This Row],[Quantity]]*OnlineRetail[[#This Row],[UnitPrice]]</f>
        <v>19.799999999999997</v>
      </c>
      <c r="L4720" t="str">
        <f t="shared" si="73"/>
        <v>12372|Apr-2011</v>
      </c>
    </row>
    <row r="4721" spans="1:12">
      <c r="A4721">
        <v>541633</v>
      </c>
      <c r="B4721" t="s">
        <v>285</v>
      </c>
      <c r="C4721" t="s">
        <v>39</v>
      </c>
      <c r="D4721">
        <v>11</v>
      </c>
      <c r="E4721" s="1">
        <v>40651.638194444437</v>
      </c>
      <c r="F4721">
        <v>5.95</v>
      </c>
      <c r="G4721">
        <v>12607</v>
      </c>
      <c r="H4721" t="s">
        <v>31</v>
      </c>
      <c r="I4721" t="str">
        <f>IF(AND(LEFT(OnlineRetail[[#This Row],[InvoiceNo]],1)&lt;&gt;"C",OnlineRetail[[#This Row],[CustomerID]]&lt;&gt;""),"Yes","No")</f>
        <v>Yes</v>
      </c>
      <c r="J4721" s="4">
        <f>EOMONTH(OnlineRetail[[#This Row],[InvoiceDate]],-1)+1</f>
        <v>40634</v>
      </c>
      <c r="K4721" s="6">
        <f>OnlineRetail[[#This Row],[Quantity]]*OnlineRetail[[#This Row],[UnitPrice]]</f>
        <v>65.45</v>
      </c>
      <c r="L4721" t="str">
        <f t="shared" si="73"/>
        <v>12607|Apr-2011</v>
      </c>
    </row>
    <row r="4722" spans="1:12">
      <c r="A4722">
        <v>555723</v>
      </c>
      <c r="B4722" t="s">
        <v>185</v>
      </c>
      <c r="C4722" t="s">
        <v>46</v>
      </c>
      <c r="D4722">
        <v>7</v>
      </c>
      <c r="E4722" s="1">
        <v>40651.638888888891</v>
      </c>
      <c r="F4722">
        <v>1.25</v>
      </c>
      <c r="G4722">
        <v>13602</v>
      </c>
      <c r="H4722" t="s">
        <v>10</v>
      </c>
      <c r="I4722" t="str">
        <f>IF(AND(LEFT(OnlineRetail[[#This Row],[InvoiceNo]],1)&lt;&gt;"C",OnlineRetail[[#This Row],[CustomerID]]&lt;&gt;""),"Yes","No")</f>
        <v>Yes</v>
      </c>
      <c r="J4722" s="4">
        <f>EOMONTH(OnlineRetail[[#This Row],[InvoiceDate]],-1)+1</f>
        <v>40634</v>
      </c>
      <c r="K4722" s="6">
        <f>OnlineRetail[[#This Row],[Quantity]]*OnlineRetail[[#This Row],[UnitPrice]]</f>
        <v>8.75</v>
      </c>
      <c r="L4722" t="str">
        <f t="shared" si="73"/>
        <v>13602|Apr-2011</v>
      </c>
    </row>
    <row r="4723" spans="1:12">
      <c r="A4723">
        <v>547586</v>
      </c>
      <c r="B4723" t="s">
        <v>43</v>
      </c>
      <c r="C4723" t="s">
        <v>33</v>
      </c>
      <c r="D4723">
        <v>13</v>
      </c>
      <c r="E4723" s="1">
        <v>40651.656944444447</v>
      </c>
      <c r="F4723">
        <v>4.25</v>
      </c>
      <c r="G4723">
        <v>13647</v>
      </c>
      <c r="H4723" t="s">
        <v>22</v>
      </c>
      <c r="I4723" t="str">
        <f>IF(AND(LEFT(OnlineRetail[[#This Row],[InvoiceNo]],1)&lt;&gt;"C",OnlineRetail[[#This Row],[CustomerID]]&lt;&gt;""),"Yes","No")</f>
        <v>Yes</v>
      </c>
      <c r="J4723" s="4">
        <f>EOMONTH(OnlineRetail[[#This Row],[InvoiceDate]],-1)+1</f>
        <v>40634</v>
      </c>
      <c r="K4723" s="6">
        <f>OnlineRetail[[#This Row],[Quantity]]*OnlineRetail[[#This Row],[UnitPrice]]</f>
        <v>55.25</v>
      </c>
      <c r="L4723" t="str">
        <f t="shared" si="73"/>
        <v>13647|Apr-2011</v>
      </c>
    </row>
    <row r="4724" spans="1:12">
      <c r="A4724">
        <v>549512</v>
      </c>
      <c r="B4724" t="s">
        <v>220</v>
      </c>
      <c r="C4724" t="s">
        <v>19</v>
      </c>
      <c r="D4724">
        <v>13</v>
      </c>
      <c r="E4724" s="1">
        <v>40651.664583333331</v>
      </c>
      <c r="F4724">
        <v>5.95</v>
      </c>
      <c r="G4724">
        <v>13321</v>
      </c>
      <c r="H4724" t="s">
        <v>10</v>
      </c>
      <c r="I4724" t="str">
        <f>IF(AND(LEFT(OnlineRetail[[#This Row],[InvoiceNo]],1)&lt;&gt;"C",OnlineRetail[[#This Row],[CustomerID]]&lt;&gt;""),"Yes","No")</f>
        <v>Yes</v>
      </c>
      <c r="J4724" s="4">
        <f>EOMONTH(OnlineRetail[[#This Row],[InvoiceDate]],-1)+1</f>
        <v>40634</v>
      </c>
      <c r="K4724" s="6">
        <f>OnlineRetail[[#This Row],[Quantity]]*OnlineRetail[[#This Row],[UnitPrice]]</f>
        <v>77.350000000000009</v>
      </c>
      <c r="L4724" t="str">
        <f t="shared" si="73"/>
        <v>13321|Apr-2011</v>
      </c>
    </row>
    <row r="4725" spans="1:12">
      <c r="A4725">
        <v>555387</v>
      </c>
      <c r="B4725" t="s">
        <v>140</v>
      </c>
      <c r="C4725" t="s">
        <v>50</v>
      </c>
      <c r="D4725">
        <v>12</v>
      </c>
      <c r="E4725" s="1">
        <v>40651.664583333331</v>
      </c>
      <c r="F4725">
        <v>9.9499999999999993</v>
      </c>
      <c r="G4725">
        <v>12509</v>
      </c>
      <c r="H4725" t="s">
        <v>36</v>
      </c>
      <c r="I4725" t="str">
        <f>IF(AND(LEFT(OnlineRetail[[#This Row],[InvoiceNo]],1)&lt;&gt;"C",OnlineRetail[[#This Row],[CustomerID]]&lt;&gt;""),"Yes","No")</f>
        <v>Yes</v>
      </c>
      <c r="J4725" s="4">
        <f>EOMONTH(OnlineRetail[[#This Row],[InvoiceDate]],-1)+1</f>
        <v>40634</v>
      </c>
      <c r="K4725" s="6">
        <f>OnlineRetail[[#This Row],[Quantity]]*OnlineRetail[[#This Row],[UnitPrice]]</f>
        <v>119.39999999999999</v>
      </c>
      <c r="L4725" t="str">
        <f t="shared" si="73"/>
        <v>12509|Apr-2011</v>
      </c>
    </row>
    <row r="4726" spans="1:12">
      <c r="A4726">
        <v>545773</v>
      </c>
      <c r="B4726" t="s">
        <v>148</v>
      </c>
      <c r="C4726" t="s">
        <v>14</v>
      </c>
      <c r="D4726">
        <v>24</v>
      </c>
      <c r="E4726" s="1">
        <v>40651.670138888891</v>
      </c>
      <c r="F4726">
        <v>1.65</v>
      </c>
      <c r="G4726">
        <v>13257</v>
      </c>
      <c r="H4726" t="s">
        <v>10</v>
      </c>
      <c r="I4726" t="str">
        <f>IF(AND(LEFT(OnlineRetail[[#This Row],[InvoiceNo]],1)&lt;&gt;"C",OnlineRetail[[#This Row],[CustomerID]]&lt;&gt;""),"Yes","No")</f>
        <v>Yes</v>
      </c>
      <c r="J4726" s="4">
        <f>EOMONTH(OnlineRetail[[#This Row],[InvoiceDate]],-1)+1</f>
        <v>40634</v>
      </c>
      <c r="K4726" s="6">
        <f>OnlineRetail[[#This Row],[Quantity]]*OnlineRetail[[#This Row],[UnitPrice]]</f>
        <v>39.599999999999994</v>
      </c>
      <c r="L4726" t="str">
        <f t="shared" si="73"/>
        <v>13257|Apr-2011</v>
      </c>
    </row>
    <row r="4727" spans="1:12">
      <c r="A4727">
        <v>555992</v>
      </c>
      <c r="B4727" t="s">
        <v>299</v>
      </c>
      <c r="C4727" t="s">
        <v>12</v>
      </c>
      <c r="D4727">
        <v>2</v>
      </c>
      <c r="E4727" s="1">
        <v>40651.681250000001</v>
      </c>
      <c r="F4727">
        <v>5.95</v>
      </c>
      <c r="G4727">
        <v>13069</v>
      </c>
      <c r="H4727" t="s">
        <v>10</v>
      </c>
      <c r="I4727" t="str">
        <f>IF(AND(LEFT(OnlineRetail[[#This Row],[InvoiceNo]],1)&lt;&gt;"C",OnlineRetail[[#This Row],[CustomerID]]&lt;&gt;""),"Yes","No")</f>
        <v>Yes</v>
      </c>
      <c r="J4727" s="4">
        <f>EOMONTH(OnlineRetail[[#This Row],[InvoiceDate]],-1)+1</f>
        <v>40634</v>
      </c>
      <c r="K4727" s="6">
        <f>OnlineRetail[[#This Row],[Quantity]]*OnlineRetail[[#This Row],[UnitPrice]]</f>
        <v>11.9</v>
      </c>
      <c r="L4727" t="str">
        <f t="shared" si="73"/>
        <v>13069|Apr-2011</v>
      </c>
    </row>
    <row r="4728" spans="1:12">
      <c r="A4728">
        <v>553488</v>
      </c>
      <c r="B4728" t="s">
        <v>23</v>
      </c>
      <c r="C4728" t="s">
        <v>39</v>
      </c>
      <c r="D4728">
        <v>13</v>
      </c>
      <c r="E4728" s="1">
        <v>40651.686805555553</v>
      </c>
      <c r="F4728">
        <v>3.39</v>
      </c>
      <c r="G4728">
        <v>14249</v>
      </c>
      <c r="H4728" t="s">
        <v>10</v>
      </c>
      <c r="I4728" t="str">
        <f>IF(AND(LEFT(OnlineRetail[[#This Row],[InvoiceNo]],1)&lt;&gt;"C",OnlineRetail[[#This Row],[CustomerID]]&lt;&gt;""),"Yes","No")</f>
        <v>Yes</v>
      </c>
      <c r="J4728" s="4">
        <f>EOMONTH(OnlineRetail[[#This Row],[InvoiceDate]],-1)+1</f>
        <v>40634</v>
      </c>
      <c r="K4728" s="6">
        <f>OnlineRetail[[#This Row],[Quantity]]*OnlineRetail[[#This Row],[UnitPrice]]</f>
        <v>44.07</v>
      </c>
      <c r="L4728" t="str">
        <f t="shared" si="73"/>
        <v>14249|Apr-2011</v>
      </c>
    </row>
    <row r="4729" spans="1:12">
      <c r="A4729">
        <v>555976</v>
      </c>
      <c r="B4729" t="s">
        <v>68</v>
      </c>
      <c r="C4729" t="s">
        <v>42</v>
      </c>
      <c r="D4729">
        <v>16</v>
      </c>
      <c r="E4729" s="1">
        <v>40651.695833333331</v>
      </c>
      <c r="F4729">
        <v>1.65</v>
      </c>
      <c r="G4729">
        <v>14093</v>
      </c>
      <c r="H4729" t="s">
        <v>36</v>
      </c>
      <c r="I4729" t="str">
        <f>IF(AND(LEFT(OnlineRetail[[#This Row],[InvoiceNo]],1)&lt;&gt;"C",OnlineRetail[[#This Row],[CustomerID]]&lt;&gt;""),"Yes","No")</f>
        <v>Yes</v>
      </c>
      <c r="J4729" s="4">
        <f>EOMONTH(OnlineRetail[[#This Row],[InvoiceDate]],-1)+1</f>
        <v>40634</v>
      </c>
      <c r="K4729" s="6">
        <f>OnlineRetail[[#This Row],[Quantity]]*OnlineRetail[[#This Row],[UnitPrice]]</f>
        <v>26.4</v>
      </c>
      <c r="L4729" t="str">
        <f t="shared" si="73"/>
        <v>14093|Apr-2011</v>
      </c>
    </row>
    <row r="4730" spans="1:12">
      <c r="A4730">
        <v>541348</v>
      </c>
      <c r="B4730" t="s">
        <v>218</v>
      </c>
      <c r="C4730" t="s">
        <v>72</v>
      </c>
      <c r="D4730">
        <v>23</v>
      </c>
      <c r="E4730" s="1">
        <v>40651.749305555553</v>
      </c>
      <c r="F4730">
        <v>4.25</v>
      </c>
      <c r="G4730">
        <v>14055</v>
      </c>
      <c r="H4730" t="s">
        <v>10</v>
      </c>
      <c r="I4730" t="str">
        <f>IF(AND(LEFT(OnlineRetail[[#This Row],[InvoiceNo]],1)&lt;&gt;"C",OnlineRetail[[#This Row],[CustomerID]]&lt;&gt;""),"Yes","No")</f>
        <v>Yes</v>
      </c>
      <c r="J4730" s="4">
        <f>EOMONTH(OnlineRetail[[#This Row],[InvoiceDate]],-1)+1</f>
        <v>40634</v>
      </c>
      <c r="K4730" s="6">
        <f>OnlineRetail[[#This Row],[Quantity]]*OnlineRetail[[#This Row],[UnitPrice]]</f>
        <v>97.75</v>
      </c>
      <c r="L4730" t="str">
        <f t="shared" si="73"/>
        <v>14055|Apr-2011</v>
      </c>
    </row>
    <row r="4731" spans="1:12">
      <c r="A4731">
        <v>536527</v>
      </c>
      <c r="B4731" t="s">
        <v>297</v>
      </c>
      <c r="C4731" t="s">
        <v>12</v>
      </c>
      <c r="D4731">
        <v>10</v>
      </c>
      <c r="E4731" s="1">
        <v>40651.76458333333</v>
      </c>
      <c r="F4731">
        <v>2.1</v>
      </c>
      <c r="G4731">
        <v>14115</v>
      </c>
      <c r="H4731" t="s">
        <v>10</v>
      </c>
      <c r="I4731" t="str">
        <f>IF(AND(LEFT(OnlineRetail[[#This Row],[InvoiceNo]],1)&lt;&gt;"C",OnlineRetail[[#This Row],[CustomerID]]&lt;&gt;""),"Yes","No")</f>
        <v>Yes</v>
      </c>
      <c r="J4731" s="4">
        <f>EOMONTH(OnlineRetail[[#This Row],[InvoiceDate]],-1)+1</f>
        <v>40634</v>
      </c>
      <c r="K4731" s="6">
        <f>OnlineRetail[[#This Row],[Quantity]]*OnlineRetail[[#This Row],[UnitPrice]]</f>
        <v>21</v>
      </c>
      <c r="L4731" t="str">
        <f t="shared" si="73"/>
        <v>14115|Apr-2011</v>
      </c>
    </row>
    <row r="4732" spans="1:12">
      <c r="A4732">
        <v>546181</v>
      </c>
      <c r="B4732" t="s">
        <v>176</v>
      </c>
      <c r="C4732" t="s">
        <v>50</v>
      </c>
      <c r="D4732">
        <v>4</v>
      </c>
      <c r="E4732" s="1">
        <v>40651.775694444441</v>
      </c>
      <c r="F4732">
        <v>1.25</v>
      </c>
      <c r="G4732">
        <v>14030</v>
      </c>
      <c r="H4732" t="s">
        <v>25</v>
      </c>
      <c r="I4732" t="str">
        <f>IF(AND(LEFT(OnlineRetail[[#This Row],[InvoiceNo]],1)&lt;&gt;"C",OnlineRetail[[#This Row],[CustomerID]]&lt;&gt;""),"Yes","No")</f>
        <v>Yes</v>
      </c>
      <c r="J4732" s="4">
        <f>EOMONTH(OnlineRetail[[#This Row],[InvoiceDate]],-1)+1</f>
        <v>40634</v>
      </c>
      <c r="K4732" s="6">
        <f>OnlineRetail[[#This Row],[Quantity]]*OnlineRetail[[#This Row],[UnitPrice]]</f>
        <v>5</v>
      </c>
      <c r="L4732" t="str">
        <f t="shared" si="73"/>
        <v>14030|Apr-2011</v>
      </c>
    </row>
    <row r="4733" spans="1:12">
      <c r="A4733">
        <v>553192</v>
      </c>
      <c r="B4733" t="s">
        <v>38</v>
      </c>
      <c r="C4733" t="s">
        <v>83</v>
      </c>
      <c r="D4733">
        <v>15</v>
      </c>
      <c r="E4733" s="1">
        <v>40651.779166666667</v>
      </c>
      <c r="F4733">
        <v>9.9499999999999993</v>
      </c>
      <c r="G4733">
        <v>13708</v>
      </c>
      <c r="H4733" t="s">
        <v>10</v>
      </c>
      <c r="I4733" t="str">
        <f>IF(AND(LEFT(OnlineRetail[[#This Row],[InvoiceNo]],1)&lt;&gt;"C",OnlineRetail[[#This Row],[CustomerID]]&lt;&gt;""),"Yes","No")</f>
        <v>Yes</v>
      </c>
      <c r="J4733" s="4">
        <f>EOMONTH(OnlineRetail[[#This Row],[InvoiceDate]],-1)+1</f>
        <v>40634</v>
      </c>
      <c r="K4733" s="6">
        <f>OnlineRetail[[#This Row],[Quantity]]*OnlineRetail[[#This Row],[UnitPrice]]</f>
        <v>149.25</v>
      </c>
      <c r="L4733" t="str">
        <f t="shared" si="73"/>
        <v>13708|Apr-2011</v>
      </c>
    </row>
    <row r="4734" spans="1:12">
      <c r="A4734">
        <v>555080</v>
      </c>
      <c r="B4734" t="s">
        <v>276</v>
      </c>
      <c r="C4734" t="s">
        <v>39</v>
      </c>
      <c r="D4734">
        <v>1</v>
      </c>
      <c r="E4734" s="1">
        <v>40651.805555555547</v>
      </c>
      <c r="F4734">
        <v>3.39</v>
      </c>
      <c r="G4734">
        <v>13992</v>
      </c>
      <c r="H4734" t="s">
        <v>10</v>
      </c>
      <c r="I4734" t="str">
        <f>IF(AND(LEFT(OnlineRetail[[#This Row],[InvoiceNo]],1)&lt;&gt;"C",OnlineRetail[[#This Row],[CustomerID]]&lt;&gt;""),"Yes","No")</f>
        <v>Yes</v>
      </c>
      <c r="J4734" s="4">
        <f>EOMONTH(OnlineRetail[[#This Row],[InvoiceDate]],-1)+1</f>
        <v>40634</v>
      </c>
      <c r="K4734" s="6">
        <f>OnlineRetail[[#This Row],[Quantity]]*OnlineRetail[[#This Row],[UnitPrice]]</f>
        <v>3.39</v>
      </c>
      <c r="L4734" t="str">
        <f t="shared" si="73"/>
        <v>13992|Apr-2011</v>
      </c>
    </row>
    <row r="4735" spans="1:12">
      <c r="A4735">
        <v>548887</v>
      </c>
      <c r="B4735" t="s">
        <v>101</v>
      </c>
      <c r="C4735" t="s">
        <v>46</v>
      </c>
      <c r="D4735">
        <v>9</v>
      </c>
      <c r="E4735" s="1">
        <v>40651.822916666657</v>
      </c>
      <c r="F4735">
        <v>3.39</v>
      </c>
      <c r="G4735">
        <v>13114</v>
      </c>
      <c r="H4735" t="s">
        <v>31</v>
      </c>
      <c r="I4735" t="str">
        <f>IF(AND(LEFT(OnlineRetail[[#This Row],[InvoiceNo]],1)&lt;&gt;"C",OnlineRetail[[#This Row],[CustomerID]]&lt;&gt;""),"Yes","No")</f>
        <v>Yes</v>
      </c>
      <c r="J4735" s="4">
        <f>EOMONTH(OnlineRetail[[#This Row],[InvoiceDate]],-1)+1</f>
        <v>40634</v>
      </c>
      <c r="K4735" s="6">
        <f>OnlineRetail[[#This Row],[Quantity]]*OnlineRetail[[#This Row],[UnitPrice]]</f>
        <v>30.51</v>
      </c>
      <c r="L4735" t="str">
        <f t="shared" si="73"/>
        <v>13114|Apr-2011</v>
      </c>
    </row>
    <row r="4736" spans="1:12">
      <c r="A4736">
        <v>547835</v>
      </c>
      <c r="B4736" t="s">
        <v>136</v>
      </c>
      <c r="C4736" t="s">
        <v>39</v>
      </c>
      <c r="D4736">
        <v>1</v>
      </c>
      <c r="E4736" s="1">
        <v>40651.830555555563</v>
      </c>
      <c r="F4736">
        <v>1.25</v>
      </c>
      <c r="G4736">
        <v>13685</v>
      </c>
      <c r="H4736" t="s">
        <v>10</v>
      </c>
      <c r="I4736" t="str">
        <f>IF(AND(LEFT(OnlineRetail[[#This Row],[InvoiceNo]],1)&lt;&gt;"C",OnlineRetail[[#This Row],[CustomerID]]&lt;&gt;""),"Yes","No")</f>
        <v>Yes</v>
      </c>
      <c r="J4736" s="4">
        <f>EOMONTH(OnlineRetail[[#This Row],[InvoiceDate]],-1)+1</f>
        <v>40634</v>
      </c>
      <c r="K4736" s="6">
        <f>OnlineRetail[[#This Row],[Quantity]]*OnlineRetail[[#This Row],[UnitPrice]]</f>
        <v>1.25</v>
      </c>
      <c r="L4736" t="str">
        <f t="shared" si="73"/>
        <v>13685|Apr-2011</v>
      </c>
    </row>
    <row r="4737" spans="1:12">
      <c r="A4737">
        <v>550417</v>
      </c>
      <c r="B4737" t="s">
        <v>84</v>
      </c>
      <c r="C4737" t="s">
        <v>39</v>
      </c>
      <c r="D4737">
        <v>2</v>
      </c>
      <c r="E4737" s="1">
        <v>40652.341666666667</v>
      </c>
      <c r="F4737">
        <v>4.95</v>
      </c>
      <c r="G4737">
        <v>13094</v>
      </c>
      <c r="H4737" t="s">
        <v>10</v>
      </c>
      <c r="I4737" t="str">
        <f>IF(AND(LEFT(OnlineRetail[[#This Row],[InvoiceNo]],1)&lt;&gt;"C",OnlineRetail[[#This Row],[CustomerID]]&lt;&gt;""),"Yes","No")</f>
        <v>Yes</v>
      </c>
      <c r="J4737" s="4">
        <f>EOMONTH(OnlineRetail[[#This Row],[InvoiceDate]],-1)+1</f>
        <v>40634</v>
      </c>
      <c r="K4737" s="6">
        <f>OnlineRetail[[#This Row],[Quantity]]*OnlineRetail[[#This Row],[UnitPrice]]</f>
        <v>9.9</v>
      </c>
      <c r="L4737" t="str">
        <f t="shared" si="73"/>
        <v>13094|Apr-2011</v>
      </c>
    </row>
    <row r="4738" spans="1:12">
      <c r="A4738">
        <v>542162</v>
      </c>
      <c r="B4738" t="s">
        <v>123</v>
      </c>
      <c r="C4738" t="s">
        <v>14</v>
      </c>
      <c r="D4738">
        <v>2</v>
      </c>
      <c r="E4738" s="1">
        <v>40652.361805555563</v>
      </c>
      <c r="F4738">
        <v>7.95</v>
      </c>
      <c r="G4738">
        <v>13927</v>
      </c>
      <c r="H4738" t="s">
        <v>10</v>
      </c>
      <c r="I4738" t="str">
        <f>IF(AND(LEFT(OnlineRetail[[#This Row],[InvoiceNo]],1)&lt;&gt;"C",OnlineRetail[[#This Row],[CustomerID]]&lt;&gt;""),"Yes","No")</f>
        <v>Yes</v>
      </c>
      <c r="J4738" s="4">
        <f>EOMONTH(OnlineRetail[[#This Row],[InvoiceDate]],-1)+1</f>
        <v>40634</v>
      </c>
      <c r="K4738" s="6">
        <f>OnlineRetail[[#This Row],[Quantity]]*OnlineRetail[[#This Row],[UnitPrice]]</f>
        <v>15.9</v>
      </c>
      <c r="L4738" t="str">
        <f t="shared" ref="L4738:L4801" si="74">IF(I4738="Yes",G4738&amp;"|"&amp;TEXT(J4738,"mmm-yyyy"),"")</f>
        <v>13927|Apr-2011</v>
      </c>
    </row>
    <row r="4739" spans="1:12">
      <c r="A4739">
        <v>551461</v>
      </c>
      <c r="B4739" t="s">
        <v>23</v>
      </c>
      <c r="C4739" t="s">
        <v>53</v>
      </c>
      <c r="D4739">
        <v>7</v>
      </c>
      <c r="E4739" s="1">
        <v>40652.37777777778</v>
      </c>
      <c r="F4739">
        <v>1.25</v>
      </c>
      <c r="G4739">
        <v>14106</v>
      </c>
      <c r="H4739" t="s">
        <v>10</v>
      </c>
      <c r="I4739" t="str">
        <f>IF(AND(LEFT(OnlineRetail[[#This Row],[InvoiceNo]],1)&lt;&gt;"C",OnlineRetail[[#This Row],[CustomerID]]&lt;&gt;""),"Yes","No")</f>
        <v>Yes</v>
      </c>
      <c r="J4739" s="4">
        <f>EOMONTH(OnlineRetail[[#This Row],[InvoiceDate]],-1)+1</f>
        <v>40634</v>
      </c>
      <c r="K4739" s="6">
        <f>OnlineRetail[[#This Row],[Quantity]]*OnlineRetail[[#This Row],[UnitPrice]]</f>
        <v>8.75</v>
      </c>
      <c r="L4739" t="str">
        <f t="shared" si="74"/>
        <v>14106|Apr-2011</v>
      </c>
    </row>
    <row r="4740" spans="1:12">
      <c r="A4740">
        <v>555602</v>
      </c>
      <c r="B4740" t="s">
        <v>127</v>
      </c>
      <c r="C4740" t="s">
        <v>9</v>
      </c>
      <c r="D4740">
        <v>12</v>
      </c>
      <c r="E4740" s="1">
        <v>40652.396527777782</v>
      </c>
      <c r="F4740">
        <v>5.95</v>
      </c>
      <c r="G4740">
        <v>12401</v>
      </c>
      <c r="H4740" t="s">
        <v>10</v>
      </c>
      <c r="I4740" t="str">
        <f>IF(AND(LEFT(OnlineRetail[[#This Row],[InvoiceNo]],1)&lt;&gt;"C",OnlineRetail[[#This Row],[CustomerID]]&lt;&gt;""),"Yes","No")</f>
        <v>Yes</v>
      </c>
      <c r="J4740" s="4">
        <f>EOMONTH(OnlineRetail[[#This Row],[InvoiceDate]],-1)+1</f>
        <v>40634</v>
      </c>
      <c r="K4740" s="6">
        <f>OnlineRetail[[#This Row],[Quantity]]*OnlineRetail[[#This Row],[UnitPrice]]</f>
        <v>71.400000000000006</v>
      </c>
      <c r="L4740" t="str">
        <f t="shared" si="74"/>
        <v>12401|Apr-2011</v>
      </c>
    </row>
    <row r="4741" spans="1:12">
      <c r="A4741">
        <v>549509</v>
      </c>
      <c r="B4741" t="s">
        <v>273</v>
      </c>
      <c r="C4741" t="s">
        <v>42</v>
      </c>
      <c r="D4741">
        <v>1</v>
      </c>
      <c r="E4741" s="1">
        <v>40652.402083333327</v>
      </c>
      <c r="F4741">
        <v>5.95</v>
      </c>
      <c r="G4741">
        <v>12439</v>
      </c>
      <c r="H4741" t="s">
        <v>10</v>
      </c>
      <c r="I4741" t="str">
        <f>IF(AND(LEFT(OnlineRetail[[#This Row],[InvoiceNo]],1)&lt;&gt;"C",OnlineRetail[[#This Row],[CustomerID]]&lt;&gt;""),"Yes","No")</f>
        <v>Yes</v>
      </c>
      <c r="J4741" s="4">
        <f>EOMONTH(OnlineRetail[[#This Row],[InvoiceDate]],-1)+1</f>
        <v>40634</v>
      </c>
      <c r="K4741" s="6">
        <f>OnlineRetail[[#This Row],[Quantity]]*OnlineRetail[[#This Row],[UnitPrice]]</f>
        <v>5.95</v>
      </c>
      <c r="L4741" t="str">
        <f t="shared" si="74"/>
        <v>12439|Apr-2011</v>
      </c>
    </row>
    <row r="4742" spans="1:12">
      <c r="A4742">
        <v>537664</v>
      </c>
      <c r="B4742" t="s">
        <v>113</v>
      </c>
      <c r="C4742" t="s">
        <v>53</v>
      </c>
      <c r="D4742">
        <v>23</v>
      </c>
      <c r="E4742" s="1">
        <v>40652.402777777781</v>
      </c>
      <c r="F4742">
        <v>1.65</v>
      </c>
      <c r="G4742">
        <v>14085</v>
      </c>
      <c r="H4742" t="s">
        <v>121</v>
      </c>
      <c r="I4742" t="str">
        <f>IF(AND(LEFT(OnlineRetail[[#This Row],[InvoiceNo]],1)&lt;&gt;"C",OnlineRetail[[#This Row],[CustomerID]]&lt;&gt;""),"Yes","No")</f>
        <v>Yes</v>
      </c>
      <c r="J4742" s="4">
        <f>EOMONTH(OnlineRetail[[#This Row],[InvoiceDate]],-1)+1</f>
        <v>40634</v>
      </c>
      <c r="K4742" s="6">
        <f>OnlineRetail[[#This Row],[Quantity]]*OnlineRetail[[#This Row],[UnitPrice]]</f>
        <v>37.949999999999996</v>
      </c>
      <c r="L4742" t="str">
        <f t="shared" si="74"/>
        <v>14085|Apr-2011</v>
      </c>
    </row>
    <row r="4743" spans="1:12">
      <c r="A4743">
        <v>536387</v>
      </c>
      <c r="B4743" t="s">
        <v>269</v>
      </c>
      <c r="C4743" t="s">
        <v>48</v>
      </c>
      <c r="D4743">
        <v>14</v>
      </c>
      <c r="E4743" s="1">
        <v>40652.407638888893</v>
      </c>
      <c r="F4743">
        <v>7.95</v>
      </c>
      <c r="G4743">
        <v>14099</v>
      </c>
      <c r="H4743" t="s">
        <v>10</v>
      </c>
      <c r="I4743" t="str">
        <f>IF(AND(LEFT(OnlineRetail[[#This Row],[InvoiceNo]],1)&lt;&gt;"C",OnlineRetail[[#This Row],[CustomerID]]&lt;&gt;""),"Yes","No")</f>
        <v>Yes</v>
      </c>
      <c r="J4743" s="4">
        <f>EOMONTH(OnlineRetail[[#This Row],[InvoiceDate]],-1)+1</f>
        <v>40634</v>
      </c>
      <c r="K4743" s="6">
        <f>OnlineRetail[[#This Row],[Quantity]]*OnlineRetail[[#This Row],[UnitPrice]]</f>
        <v>111.3</v>
      </c>
      <c r="L4743" t="str">
        <f t="shared" si="74"/>
        <v>14099|Apr-2011</v>
      </c>
    </row>
    <row r="4744" spans="1:12">
      <c r="A4744">
        <v>544580</v>
      </c>
      <c r="B4744" t="s">
        <v>143</v>
      </c>
      <c r="C4744" t="s">
        <v>33</v>
      </c>
      <c r="D4744">
        <v>15</v>
      </c>
      <c r="E4744" s="1">
        <v>40652.420138888891</v>
      </c>
      <c r="F4744">
        <v>3.39</v>
      </c>
      <c r="G4744">
        <v>12554</v>
      </c>
      <c r="H4744" t="s">
        <v>10</v>
      </c>
      <c r="I4744" t="str">
        <f>IF(AND(LEFT(OnlineRetail[[#This Row],[InvoiceNo]],1)&lt;&gt;"C",OnlineRetail[[#This Row],[CustomerID]]&lt;&gt;""),"Yes","No")</f>
        <v>Yes</v>
      </c>
      <c r="J4744" s="4">
        <f>EOMONTH(OnlineRetail[[#This Row],[InvoiceDate]],-1)+1</f>
        <v>40634</v>
      </c>
      <c r="K4744" s="6">
        <f>OnlineRetail[[#This Row],[Quantity]]*OnlineRetail[[#This Row],[UnitPrice]]</f>
        <v>50.85</v>
      </c>
      <c r="L4744" t="str">
        <f t="shared" si="74"/>
        <v>12554|Apr-2011</v>
      </c>
    </row>
    <row r="4745" spans="1:12">
      <c r="A4745">
        <v>555899</v>
      </c>
      <c r="B4745" t="s">
        <v>210</v>
      </c>
      <c r="C4745" t="s">
        <v>14</v>
      </c>
      <c r="D4745">
        <v>18</v>
      </c>
      <c r="E4745" s="1">
        <v>40652.425000000003</v>
      </c>
      <c r="F4745">
        <v>0.85</v>
      </c>
      <c r="G4745">
        <v>12930</v>
      </c>
      <c r="H4745" t="s">
        <v>10</v>
      </c>
      <c r="I4745" t="str">
        <f>IF(AND(LEFT(OnlineRetail[[#This Row],[InvoiceNo]],1)&lt;&gt;"C",OnlineRetail[[#This Row],[CustomerID]]&lt;&gt;""),"Yes","No")</f>
        <v>Yes</v>
      </c>
      <c r="J4745" s="4">
        <f>EOMONTH(OnlineRetail[[#This Row],[InvoiceDate]],-1)+1</f>
        <v>40634</v>
      </c>
      <c r="K4745" s="6">
        <f>OnlineRetail[[#This Row],[Quantity]]*OnlineRetail[[#This Row],[UnitPrice]]</f>
        <v>15.299999999999999</v>
      </c>
      <c r="L4745" t="str">
        <f t="shared" si="74"/>
        <v>12930|Apr-2011</v>
      </c>
    </row>
    <row r="4746" spans="1:12">
      <c r="A4746">
        <v>542825</v>
      </c>
      <c r="B4746" t="s">
        <v>262</v>
      </c>
      <c r="C4746" t="s">
        <v>27</v>
      </c>
      <c r="D4746">
        <v>3</v>
      </c>
      <c r="E4746" s="1">
        <v>40652.427083333343</v>
      </c>
      <c r="F4746">
        <v>2.5499999999999998</v>
      </c>
      <c r="G4746">
        <v>12488</v>
      </c>
      <c r="H4746" t="s">
        <v>22</v>
      </c>
      <c r="I4746" t="str">
        <f>IF(AND(LEFT(OnlineRetail[[#This Row],[InvoiceNo]],1)&lt;&gt;"C",OnlineRetail[[#This Row],[CustomerID]]&lt;&gt;""),"Yes","No")</f>
        <v>Yes</v>
      </c>
      <c r="J4746" s="4">
        <f>EOMONTH(OnlineRetail[[#This Row],[InvoiceDate]],-1)+1</f>
        <v>40634</v>
      </c>
      <c r="K4746" s="6">
        <f>OnlineRetail[[#This Row],[Quantity]]*OnlineRetail[[#This Row],[UnitPrice]]</f>
        <v>7.6499999999999995</v>
      </c>
      <c r="L4746" t="str">
        <f t="shared" si="74"/>
        <v>12488|Apr-2011</v>
      </c>
    </row>
    <row r="4747" spans="1:12">
      <c r="A4747">
        <v>548969</v>
      </c>
      <c r="B4747" t="s">
        <v>154</v>
      </c>
      <c r="C4747" t="s">
        <v>42</v>
      </c>
      <c r="D4747">
        <v>22</v>
      </c>
      <c r="E4747" s="1">
        <v>40652.444444444453</v>
      </c>
      <c r="F4747">
        <v>5.95</v>
      </c>
      <c r="G4747">
        <v>13997</v>
      </c>
      <c r="H4747" t="s">
        <v>10</v>
      </c>
      <c r="I4747" t="str">
        <f>IF(AND(LEFT(OnlineRetail[[#This Row],[InvoiceNo]],1)&lt;&gt;"C",OnlineRetail[[#This Row],[CustomerID]]&lt;&gt;""),"Yes","No")</f>
        <v>Yes</v>
      </c>
      <c r="J4747" s="4">
        <f>EOMONTH(OnlineRetail[[#This Row],[InvoiceDate]],-1)+1</f>
        <v>40634</v>
      </c>
      <c r="K4747" s="6">
        <f>OnlineRetail[[#This Row],[Quantity]]*OnlineRetail[[#This Row],[UnitPrice]]</f>
        <v>130.9</v>
      </c>
      <c r="L4747" t="str">
        <f t="shared" si="74"/>
        <v>13997|Apr-2011</v>
      </c>
    </row>
    <row r="4748" spans="1:12">
      <c r="A4748">
        <v>548449</v>
      </c>
      <c r="B4748" t="s">
        <v>186</v>
      </c>
      <c r="C4748" t="s">
        <v>83</v>
      </c>
      <c r="D4748">
        <v>21</v>
      </c>
      <c r="E4748" s="1">
        <v>40652.46875</v>
      </c>
      <c r="F4748">
        <v>7.95</v>
      </c>
      <c r="G4748">
        <v>13780</v>
      </c>
      <c r="H4748" t="s">
        <v>31</v>
      </c>
      <c r="I4748" t="str">
        <f>IF(AND(LEFT(OnlineRetail[[#This Row],[InvoiceNo]],1)&lt;&gt;"C",OnlineRetail[[#This Row],[CustomerID]]&lt;&gt;""),"Yes","No")</f>
        <v>Yes</v>
      </c>
      <c r="J4748" s="4">
        <f>EOMONTH(OnlineRetail[[#This Row],[InvoiceDate]],-1)+1</f>
        <v>40634</v>
      </c>
      <c r="K4748" s="6">
        <f>OnlineRetail[[#This Row],[Quantity]]*OnlineRetail[[#This Row],[UnitPrice]]</f>
        <v>166.95000000000002</v>
      </c>
      <c r="L4748" t="str">
        <f t="shared" si="74"/>
        <v>13780|Apr-2011</v>
      </c>
    </row>
    <row r="4749" spans="1:12">
      <c r="A4749">
        <v>543872</v>
      </c>
      <c r="B4749" t="s">
        <v>95</v>
      </c>
      <c r="C4749" t="s">
        <v>14</v>
      </c>
      <c r="D4749">
        <v>19</v>
      </c>
      <c r="E4749" s="1">
        <v>40652.47152777778</v>
      </c>
      <c r="F4749">
        <v>2.1</v>
      </c>
      <c r="G4749">
        <v>12784</v>
      </c>
      <c r="H4749" t="s">
        <v>10</v>
      </c>
      <c r="I4749" t="str">
        <f>IF(AND(LEFT(OnlineRetail[[#This Row],[InvoiceNo]],1)&lt;&gt;"C",OnlineRetail[[#This Row],[CustomerID]]&lt;&gt;""),"Yes","No")</f>
        <v>Yes</v>
      </c>
      <c r="J4749" s="4">
        <f>EOMONTH(OnlineRetail[[#This Row],[InvoiceDate]],-1)+1</f>
        <v>40634</v>
      </c>
      <c r="K4749" s="6">
        <f>OnlineRetail[[#This Row],[Quantity]]*OnlineRetail[[#This Row],[UnitPrice]]</f>
        <v>39.9</v>
      </c>
      <c r="L4749" t="str">
        <f t="shared" si="74"/>
        <v>12784|Apr-2011</v>
      </c>
    </row>
    <row r="4750" spans="1:12">
      <c r="A4750">
        <v>549257</v>
      </c>
      <c r="B4750" t="s">
        <v>105</v>
      </c>
      <c r="C4750" t="s">
        <v>24</v>
      </c>
      <c r="D4750">
        <v>18</v>
      </c>
      <c r="E4750" s="1">
        <v>40652.479166666657</v>
      </c>
      <c r="F4750">
        <v>3.39</v>
      </c>
      <c r="G4750">
        <v>12917</v>
      </c>
      <c r="H4750" t="s">
        <v>10</v>
      </c>
      <c r="I4750" t="str">
        <f>IF(AND(LEFT(OnlineRetail[[#This Row],[InvoiceNo]],1)&lt;&gt;"C",OnlineRetail[[#This Row],[CustomerID]]&lt;&gt;""),"Yes","No")</f>
        <v>Yes</v>
      </c>
      <c r="J4750" s="4">
        <f>EOMONTH(OnlineRetail[[#This Row],[InvoiceDate]],-1)+1</f>
        <v>40634</v>
      </c>
      <c r="K4750" s="6">
        <f>OnlineRetail[[#This Row],[Quantity]]*OnlineRetail[[#This Row],[UnitPrice]]</f>
        <v>61.02</v>
      </c>
      <c r="L4750" t="str">
        <f t="shared" si="74"/>
        <v>12917|Apr-2011</v>
      </c>
    </row>
    <row r="4751" spans="1:12">
      <c r="A4751">
        <v>539050</v>
      </c>
      <c r="B4751" t="s">
        <v>30</v>
      </c>
      <c r="C4751" t="s">
        <v>19</v>
      </c>
      <c r="D4751">
        <v>24</v>
      </c>
      <c r="E4751" s="1">
        <v>40652.484027777777</v>
      </c>
      <c r="F4751">
        <v>1.65</v>
      </c>
      <c r="G4751">
        <v>12562</v>
      </c>
      <c r="H4751" t="s">
        <v>10</v>
      </c>
      <c r="I4751" t="str">
        <f>IF(AND(LEFT(OnlineRetail[[#This Row],[InvoiceNo]],1)&lt;&gt;"C",OnlineRetail[[#This Row],[CustomerID]]&lt;&gt;""),"Yes","No")</f>
        <v>Yes</v>
      </c>
      <c r="J4751" s="4">
        <f>EOMONTH(OnlineRetail[[#This Row],[InvoiceDate]],-1)+1</f>
        <v>40634</v>
      </c>
      <c r="K4751" s="6">
        <f>OnlineRetail[[#This Row],[Quantity]]*OnlineRetail[[#This Row],[UnitPrice]]</f>
        <v>39.599999999999994</v>
      </c>
      <c r="L4751" t="str">
        <f t="shared" si="74"/>
        <v>12562|Apr-2011</v>
      </c>
    </row>
    <row r="4752" spans="1:12">
      <c r="A4752">
        <v>541286</v>
      </c>
      <c r="B4752" t="s">
        <v>204</v>
      </c>
      <c r="C4752" t="s">
        <v>21</v>
      </c>
      <c r="D4752">
        <v>21</v>
      </c>
      <c r="E4752" s="1">
        <v>40652.487500000003</v>
      </c>
      <c r="F4752">
        <v>7.95</v>
      </c>
      <c r="G4752">
        <v>12472</v>
      </c>
      <c r="H4752" t="s">
        <v>10</v>
      </c>
      <c r="I4752" t="str">
        <f>IF(AND(LEFT(OnlineRetail[[#This Row],[InvoiceNo]],1)&lt;&gt;"C",OnlineRetail[[#This Row],[CustomerID]]&lt;&gt;""),"Yes","No")</f>
        <v>Yes</v>
      </c>
      <c r="J4752" s="4">
        <f>EOMONTH(OnlineRetail[[#This Row],[InvoiceDate]],-1)+1</f>
        <v>40634</v>
      </c>
      <c r="K4752" s="6">
        <f>OnlineRetail[[#This Row],[Quantity]]*OnlineRetail[[#This Row],[UnitPrice]]</f>
        <v>166.95000000000002</v>
      </c>
      <c r="L4752" t="str">
        <f t="shared" si="74"/>
        <v>12472|Apr-2011</v>
      </c>
    </row>
    <row r="4753" spans="1:12">
      <c r="A4753">
        <v>542803</v>
      </c>
      <c r="B4753" t="s">
        <v>274</v>
      </c>
      <c r="C4753" t="s">
        <v>48</v>
      </c>
      <c r="D4753">
        <v>24</v>
      </c>
      <c r="E4753" s="1">
        <v>40652.487500000003</v>
      </c>
      <c r="F4753">
        <v>3.39</v>
      </c>
      <c r="G4753">
        <v>13796</v>
      </c>
      <c r="H4753" t="s">
        <v>10</v>
      </c>
      <c r="I4753" t="str">
        <f>IF(AND(LEFT(OnlineRetail[[#This Row],[InvoiceNo]],1)&lt;&gt;"C",OnlineRetail[[#This Row],[CustomerID]]&lt;&gt;""),"Yes","No")</f>
        <v>Yes</v>
      </c>
      <c r="J4753" s="4">
        <f>EOMONTH(OnlineRetail[[#This Row],[InvoiceDate]],-1)+1</f>
        <v>40634</v>
      </c>
      <c r="K4753" s="6">
        <f>OnlineRetail[[#This Row],[Quantity]]*OnlineRetail[[#This Row],[UnitPrice]]</f>
        <v>81.36</v>
      </c>
      <c r="L4753" t="str">
        <f t="shared" si="74"/>
        <v>13796|Apr-2011</v>
      </c>
    </row>
    <row r="4754" spans="1:12">
      <c r="A4754">
        <v>543906</v>
      </c>
      <c r="B4754" t="s">
        <v>280</v>
      </c>
      <c r="C4754" t="s">
        <v>27</v>
      </c>
      <c r="D4754">
        <v>15</v>
      </c>
      <c r="E4754" s="1">
        <v>40652.492361111108</v>
      </c>
      <c r="F4754">
        <v>1.25</v>
      </c>
      <c r="G4754">
        <v>12983</v>
      </c>
      <c r="H4754" t="s">
        <v>10</v>
      </c>
      <c r="I4754" t="str">
        <f>IF(AND(LEFT(OnlineRetail[[#This Row],[InvoiceNo]],1)&lt;&gt;"C",OnlineRetail[[#This Row],[CustomerID]]&lt;&gt;""),"Yes","No")</f>
        <v>Yes</v>
      </c>
      <c r="J4754" s="4">
        <f>EOMONTH(OnlineRetail[[#This Row],[InvoiceDate]],-1)+1</f>
        <v>40634</v>
      </c>
      <c r="K4754" s="6">
        <f>OnlineRetail[[#This Row],[Quantity]]*OnlineRetail[[#This Row],[UnitPrice]]</f>
        <v>18.75</v>
      </c>
      <c r="L4754" t="str">
        <f t="shared" si="74"/>
        <v>12983|Apr-2011</v>
      </c>
    </row>
    <row r="4755" spans="1:12">
      <c r="A4755">
        <v>538263</v>
      </c>
      <c r="B4755" t="s">
        <v>144</v>
      </c>
      <c r="C4755" t="s">
        <v>33</v>
      </c>
      <c r="D4755">
        <v>7</v>
      </c>
      <c r="E4755" s="1">
        <v>40652.526388888888</v>
      </c>
      <c r="F4755">
        <v>5.95</v>
      </c>
      <c r="G4755">
        <v>12719</v>
      </c>
      <c r="H4755" t="s">
        <v>10</v>
      </c>
      <c r="I4755" t="str">
        <f>IF(AND(LEFT(OnlineRetail[[#This Row],[InvoiceNo]],1)&lt;&gt;"C",OnlineRetail[[#This Row],[CustomerID]]&lt;&gt;""),"Yes","No")</f>
        <v>Yes</v>
      </c>
      <c r="J4755" s="4">
        <f>EOMONTH(OnlineRetail[[#This Row],[InvoiceDate]],-1)+1</f>
        <v>40634</v>
      </c>
      <c r="K4755" s="6">
        <f>OnlineRetail[[#This Row],[Quantity]]*OnlineRetail[[#This Row],[UnitPrice]]</f>
        <v>41.65</v>
      </c>
      <c r="L4755" t="str">
        <f t="shared" si="74"/>
        <v>12719|Apr-2011</v>
      </c>
    </row>
    <row r="4756" spans="1:12">
      <c r="A4756">
        <v>545615</v>
      </c>
      <c r="B4756" t="s">
        <v>56</v>
      </c>
      <c r="C4756" t="s">
        <v>24</v>
      </c>
      <c r="D4756">
        <v>11</v>
      </c>
      <c r="E4756" s="1">
        <v>40652.529861111107</v>
      </c>
      <c r="F4756">
        <v>2.1</v>
      </c>
      <c r="G4756">
        <v>13998</v>
      </c>
      <c r="H4756" t="s">
        <v>70</v>
      </c>
      <c r="I4756" t="str">
        <f>IF(AND(LEFT(OnlineRetail[[#This Row],[InvoiceNo]],1)&lt;&gt;"C",OnlineRetail[[#This Row],[CustomerID]]&lt;&gt;""),"Yes","No")</f>
        <v>Yes</v>
      </c>
      <c r="J4756" s="4">
        <f>EOMONTH(OnlineRetail[[#This Row],[InvoiceDate]],-1)+1</f>
        <v>40634</v>
      </c>
      <c r="K4756" s="6">
        <f>OnlineRetail[[#This Row],[Quantity]]*OnlineRetail[[#This Row],[UnitPrice]]</f>
        <v>23.1</v>
      </c>
      <c r="L4756" t="str">
        <f t="shared" si="74"/>
        <v>13998|Apr-2011</v>
      </c>
    </row>
    <row r="4757" spans="1:12">
      <c r="A4757">
        <v>553320</v>
      </c>
      <c r="B4757" t="s">
        <v>157</v>
      </c>
      <c r="C4757" t="s">
        <v>19</v>
      </c>
      <c r="D4757">
        <v>18</v>
      </c>
      <c r="E4757" s="1">
        <v>40652.541666666657</v>
      </c>
      <c r="F4757">
        <v>0.85</v>
      </c>
      <c r="G4757">
        <v>13045</v>
      </c>
      <c r="H4757" t="s">
        <v>10</v>
      </c>
      <c r="I4757" t="str">
        <f>IF(AND(LEFT(OnlineRetail[[#This Row],[InvoiceNo]],1)&lt;&gt;"C",OnlineRetail[[#This Row],[CustomerID]]&lt;&gt;""),"Yes","No")</f>
        <v>Yes</v>
      </c>
      <c r="J4757" s="4">
        <f>EOMONTH(OnlineRetail[[#This Row],[InvoiceDate]],-1)+1</f>
        <v>40634</v>
      </c>
      <c r="K4757" s="6">
        <f>OnlineRetail[[#This Row],[Quantity]]*OnlineRetail[[#This Row],[UnitPrice]]</f>
        <v>15.299999999999999</v>
      </c>
      <c r="L4757" t="str">
        <f t="shared" si="74"/>
        <v>13045|Apr-2011</v>
      </c>
    </row>
    <row r="4758" spans="1:12">
      <c r="A4758">
        <v>537169</v>
      </c>
      <c r="B4758" t="s">
        <v>246</v>
      </c>
      <c r="C4758" t="s">
        <v>21</v>
      </c>
      <c r="D4758">
        <v>2</v>
      </c>
      <c r="E4758" s="1">
        <v>40652.551388888889</v>
      </c>
      <c r="F4758">
        <v>3.39</v>
      </c>
      <c r="G4758">
        <v>13524</v>
      </c>
      <c r="H4758" t="s">
        <v>10</v>
      </c>
      <c r="I4758" t="str">
        <f>IF(AND(LEFT(OnlineRetail[[#This Row],[InvoiceNo]],1)&lt;&gt;"C",OnlineRetail[[#This Row],[CustomerID]]&lt;&gt;""),"Yes","No")</f>
        <v>Yes</v>
      </c>
      <c r="J4758" s="4">
        <f>EOMONTH(OnlineRetail[[#This Row],[InvoiceDate]],-1)+1</f>
        <v>40634</v>
      </c>
      <c r="K4758" s="6">
        <f>OnlineRetail[[#This Row],[Quantity]]*OnlineRetail[[#This Row],[UnitPrice]]</f>
        <v>6.78</v>
      </c>
      <c r="L4758" t="str">
        <f t="shared" si="74"/>
        <v>13524|Apr-2011</v>
      </c>
    </row>
    <row r="4759" spans="1:12">
      <c r="A4759">
        <v>543581</v>
      </c>
      <c r="B4759" t="s">
        <v>115</v>
      </c>
      <c r="C4759" t="s">
        <v>46</v>
      </c>
      <c r="D4759">
        <v>23</v>
      </c>
      <c r="E4759" s="1">
        <v>40652.555555555547</v>
      </c>
      <c r="F4759">
        <v>9.9499999999999993</v>
      </c>
      <c r="G4759">
        <v>13307</v>
      </c>
      <c r="H4759" t="s">
        <v>25</v>
      </c>
      <c r="I4759" t="str">
        <f>IF(AND(LEFT(OnlineRetail[[#This Row],[InvoiceNo]],1)&lt;&gt;"C",OnlineRetail[[#This Row],[CustomerID]]&lt;&gt;""),"Yes","No")</f>
        <v>Yes</v>
      </c>
      <c r="J4759" s="4">
        <f>EOMONTH(OnlineRetail[[#This Row],[InvoiceDate]],-1)+1</f>
        <v>40634</v>
      </c>
      <c r="K4759" s="6">
        <f>OnlineRetail[[#This Row],[Quantity]]*OnlineRetail[[#This Row],[UnitPrice]]</f>
        <v>228.85</v>
      </c>
      <c r="L4759" t="str">
        <f t="shared" si="74"/>
        <v>13307|Apr-2011</v>
      </c>
    </row>
    <row r="4760" spans="1:12">
      <c r="A4760">
        <v>538255</v>
      </c>
      <c r="B4760" t="s">
        <v>147</v>
      </c>
      <c r="C4760" t="s">
        <v>42</v>
      </c>
      <c r="D4760">
        <v>3</v>
      </c>
      <c r="E4760" s="1">
        <v>40652.556250000001</v>
      </c>
      <c r="F4760">
        <v>4.95</v>
      </c>
      <c r="G4760">
        <v>12771</v>
      </c>
      <c r="H4760" t="s">
        <v>10</v>
      </c>
      <c r="I4760" t="str">
        <f>IF(AND(LEFT(OnlineRetail[[#This Row],[InvoiceNo]],1)&lt;&gt;"C",OnlineRetail[[#This Row],[CustomerID]]&lt;&gt;""),"Yes","No")</f>
        <v>Yes</v>
      </c>
      <c r="J4760" s="4">
        <f>EOMONTH(OnlineRetail[[#This Row],[InvoiceDate]],-1)+1</f>
        <v>40634</v>
      </c>
      <c r="K4760" s="6">
        <f>OnlineRetail[[#This Row],[Quantity]]*OnlineRetail[[#This Row],[UnitPrice]]</f>
        <v>14.850000000000001</v>
      </c>
      <c r="L4760" t="str">
        <f t="shared" si="74"/>
        <v>12771|Apr-2011</v>
      </c>
    </row>
    <row r="4761" spans="1:12">
      <c r="A4761">
        <v>545433</v>
      </c>
      <c r="B4761" t="s">
        <v>156</v>
      </c>
      <c r="C4761" t="s">
        <v>19</v>
      </c>
      <c r="D4761">
        <v>2</v>
      </c>
      <c r="E4761" s="1">
        <v>40652.557638888888</v>
      </c>
      <c r="F4761">
        <v>9.9499999999999993</v>
      </c>
      <c r="G4761">
        <v>12514</v>
      </c>
      <c r="H4761" t="s">
        <v>31</v>
      </c>
      <c r="I4761" t="str">
        <f>IF(AND(LEFT(OnlineRetail[[#This Row],[InvoiceNo]],1)&lt;&gt;"C",OnlineRetail[[#This Row],[CustomerID]]&lt;&gt;""),"Yes","No")</f>
        <v>Yes</v>
      </c>
      <c r="J4761" s="4">
        <f>EOMONTH(OnlineRetail[[#This Row],[InvoiceDate]],-1)+1</f>
        <v>40634</v>
      </c>
      <c r="K4761" s="6">
        <f>OnlineRetail[[#This Row],[Quantity]]*OnlineRetail[[#This Row],[UnitPrice]]</f>
        <v>19.899999999999999</v>
      </c>
      <c r="L4761" t="str">
        <f t="shared" si="74"/>
        <v>12514|Apr-2011</v>
      </c>
    </row>
    <row r="4762" spans="1:12">
      <c r="A4762">
        <v>540275</v>
      </c>
      <c r="B4762" t="s">
        <v>28</v>
      </c>
      <c r="C4762" t="s">
        <v>50</v>
      </c>
      <c r="D4762">
        <v>23</v>
      </c>
      <c r="E4762" s="1">
        <v>40652.558333333327</v>
      </c>
      <c r="F4762">
        <v>7.95</v>
      </c>
      <c r="G4762">
        <v>14114</v>
      </c>
      <c r="H4762" t="s">
        <v>25</v>
      </c>
      <c r="I4762" t="str">
        <f>IF(AND(LEFT(OnlineRetail[[#This Row],[InvoiceNo]],1)&lt;&gt;"C",OnlineRetail[[#This Row],[CustomerID]]&lt;&gt;""),"Yes","No")</f>
        <v>Yes</v>
      </c>
      <c r="J4762" s="4">
        <f>EOMONTH(OnlineRetail[[#This Row],[InvoiceDate]],-1)+1</f>
        <v>40634</v>
      </c>
      <c r="K4762" s="6">
        <f>OnlineRetail[[#This Row],[Quantity]]*OnlineRetail[[#This Row],[UnitPrice]]</f>
        <v>182.85</v>
      </c>
      <c r="L4762" t="str">
        <f t="shared" si="74"/>
        <v>14114|Apr-2011</v>
      </c>
    </row>
    <row r="4763" spans="1:12">
      <c r="A4763">
        <v>552817</v>
      </c>
      <c r="B4763" t="s">
        <v>165</v>
      </c>
      <c r="C4763" t="s">
        <v>24</v>
      </c>
      <c r="D4763">
        <v>23</v>
      </c>
      <c r="E4763" s="1">
        <v>40652.567361111112</v>
      </c>
      <c r="F4763">
        <v>2.1</v>
      </c>
      <c r="G4763">
        <v>12517</v>
      </c>
      <c r="H4763" t="s">
        <v>10</v>
      </c>
      <c r="I4763" t="str">
        <f>IF(AND(LEFT(OnlineRetail[[#This Row],[InvoiceNo]],1)&lt;&gt;"C",OnlineRetail[[#This Row],[CustomerID]]&lt;&gt;""),"Yes","No")</f>
        <v>Yes</v>
      </c>
      <c r="J4763" s="4">
        <f>EOMONTH(OnlineRetail[[#This Row],[InvoiceDate]],-1)+1</f>
        <v>40634</v>
      </c>
      <c r="K4763" s="6">
        <f>OnlineRetail[[#This Row],[Quantity]]*OnlineRetail[[#This Row],[UnitPrice]]</f>
        <v>48.300000000000004</v>
      </c>
      <c r="L4763" t="str">
        <f t="shared" si="74"/>
        <v>12517|Apr-2011</v>
      </c>
    </row>
    <row r="4764" spans="1:12">
      <c r="A4764">
        <v>554443</v>
      </c>
      <c r="B4764" t="s">
        <v>95</v>
      </c>
      <c r="C4764" t="s">
        <v>24</v>
      </c>
      <c r="D4764">
        <v>15</v>
      </c>
      <c r="E4764" s="1">
        <v>40652.583333333343</v>
      </c>
      <c r="F4764">
        <v>4.95</v>
      </c>
      <c r="G4764">
        <v>13916</v>
      </c>
      <c r="H4764" t="s">
        <v>10</v>
      </c>
      <c r="I4764" t="str">
        <f>IF(AND(LEFT(OnlineRetail[[#This Row],[InvoiceNo]],1)&lt;&gt;"C",OnlineRetail[[#This Row],[CustomerID]]&lt;&gt;""),"Yes","No")</f>
        <v>Yes</v>
      </c>
      <c r="J4764" s="4">
        <f>EOMONTH(OnlineRetail[[#This Row],[InvoiceDate]],-1)+1</f>
        <v>40634</v>
      </c>
      <c r="K4764" s="6">
        <f>OnlineRetail[[#This Row],[Quantity]]*OnlineRetail[[#This Row],[UnitPrice]]</f>
        <v>74.25</v>
      </c>
      <c r="L4764" t="str">
        <f t="shared" si="74"/>
        <v>13916|Apr-2011</v>
      </c>
    </row>
    <row r="4765" spans="1:12">
      <c r="A4765">
        <v>540841</v>
      </c>
      <c r="B4765" t="s">
        <v>11</v>
      </c>
      <c r="C4765" t="s">
        <v>62</v>
      </c>
      <c r="D4765">
        <v>24</v>
      </c>
      <c r="E4765" s="1">
        <v>40652.59375</v>
      </c>
      <c r="F4765">
        <v>2.5499999999999998</v>
      </c>
      <c r="G4765">
        <v>13997</v>
      </c>
      <c r="H4765" t="s">
        <v>10</v>
      </c>
      <c r="I4765" t="str">
        <f>IF(AND(LEFT(OnlineRetail[[#This Row],[InvoiceNo]],1)&lt;&gt;"C",OnlineRetail[[#This Row],[CustomerID]]&lt;&gt;""),"Yes","No")</f>
        <v>Yes</v>
      </c>
      <c r="J4765" s="4">
        <f>EOMONTH(OnlineRetail[[#This Row],[InvoiceDate]],-1)+1</f>
        <v>40634</v>
      </c>
      <c r="K4765" s="6">
        <f>OnlineRetail[[#This Row],[Quantity]]*OnlineRetail[[#This Row],[UnitPrice]]</f>
        <v>61.199999999999996</v>
      </c>
      <c r="L4765" t="str">
        <f t="shared" si="74"/>
        <v>13997|Apr-2011</v>
      </c>
    </row>
    <row r="4766" spans="1:12">
      <c r="A4766">
        <v>542284</v>
      </c>
      <c r="B4766" t="s">
        <v>59</v>
      </c>
      <c r="C4766" t="s">
        <v>19</v>
      </c>
      <c r="D4766">
        <v>12</v>
      </c>
      <c r="E4766" s="1">
        <v>40652.613888888889</v>
      </c>
      <c r="F4766">
        <v>3.39</v>
      </c>
      <c r="G4766">
        <v>14093</v>
      </c>
      <c r="H4766" t="s">
        <v>10</v>
      </c>
      <c r="I4766" t="str">
        <f>IF(AND(LEFT(OnlineRetail[[#This Row],[InvoiceNo]],1)&lt;&gt;"C",OnlineRetail[[#This Row],[CustomerID]]&lt;&gt;""),"Yes","No")</f>
        <v>Yes</v>
      </c>
      <c r="J4766" s="4">
        <f>EOMONTH(OnlineRetail[[#This Row],[InvoiceDate]],-1)+1</f>
        <v>40634</v>
      </c>
      <c r="K4766" s="6">
        <f>OnlineRetail[[#This Row],[Quantity]]*OnlineRetail[[#This Row],[UnitPrice]]</f>
        <v>40.68</v>
      </c>
      <c r="L4766" t="str">
        <f t="shared" si="74"/>
        <v>14093|Apr-2011</v>
      </c>
    </row>
    <row r="4767" spans="1:12">
      <c r="A4767">
        <v>546876</v>
      </c>
      <c r="B4767" t="s">
        <v>66</v>
      </c>
      <c r="C4767" t="s">
        <v>27</v>
      </c>
      <c r="D4767">
        <v>11</v>
      </c>
      <c r="E4767" s="1">
        <v>40652.625694444447</v>
      </c>
      <c r="F4767">
        <v>4.95</v>
      </c>
      <c r="G4767">
        <v>13243</v>
      </c>
      <c r="H4767" t="s">
        <v>10</v>
      </c>
      <c r="I4767" t="str">
        <f>IF(AND(LEFT(OnlineRetail[[#This Row],[InvoiceNo]],1)&lt;&gt;"C",OnlineRetail[[#This Row],[CustomerID]]&lt;&gt;""),"Yes","No")</f>
        <v>Yes</v>
      </c>
      <c r="J4767" s="4">
        <f>EOMONTH(OnlineRetail[[#This Row],[InvoiceDate]],-1)+1</f>
        <v>40634</v>
      </c>
      <c r="K4767" s="6">
        <f>OnlineRetail[[#This Row],[Quantity]]*OnlineRetail[[#This Row],[UnitPrice]]</f>
        <v>54.45</v>
      </c>
      <c r="L4767" t="str">
        <f t="shared" si="74"/>
        <v>13243|Apr-2011</v>
      </c>
    </row>
    <row r="4768" spans="1:12">
      <c r="A4768">
        <v>544623</v>
      </c>
      <c r="B4768" t="s">
        <v>103</v>
      </c>
      <c r="C4768" t="s">
        <v>46</v>
      </c>
      <c r="D4768">
        <v>18</v>
      </c>
      <c r="E4768" s="1">
        <v>40652.638888888891</v>
      </c>
      <c r="F4768">
        <v>0.85</v>
      </c>
      <c r="G4768">
        <v>14049</v>
      </c>
      <c r="H4768" t="s">
        <v>10</v>
      </c>
      <c r="I4768" t="str">
        <f>IF(AND(LEFT(OnlineRetail[[#This Row],[InvoiceNo]],1)&lt;&gt;"C",OnlineRetail[[#This Row],[CustomerID]]&lt;&gt;""),"Yes","No")</f>
        <v>Yes</v>
      </c>
      <c r="J4768" s="4">
        <f>EOMONTH(OnlineRetail[[#This Row],[InvoiceDate]],-1)+1</f>
        <v>40634</v>
      </c>
      <c r="K4768" s="6">
        <f>OnlineRetail[[#This Row],[Quantity]]*OnlineRetail[[#This Row],[UnitPrice]]</f>
        <v>15.299999999999999</v>
      </c>
      <c r="L4768" t="str">
        <f t="shared" si="74"/>
        <v>14049|Apr-2011</v>
      </c>
    </row>
    <row r="4769" spans="1:12">
      <c r="A4769">
        <v>554325</v>
      </c>
      <c r="B4769" t="s">
        <v>195</v>
      </c>
      <c r="C4769" t="s">
        <v>40</v>
      </c>
      <c r="D4769">
        <v>24</v>
      </c>
      <c r="E4769" s="1">
        <v>40652.643750000003</v>
      </c>
      <c r="F4769">
        <v>1.25</v>
      </c>
      <c r="G4769">
        <v>12497</v>
      </c>
      <c r="H4769" t="s">
        <v>17</v>
      </c>
      <c r="I4769" t="str">
        <f>IF(AND(LEFT(OnlineRetail[[#This Row],[InvoiceNo]],1)&lt;&gt;"C",OnlineRetail[[#This Row],[CustomerID]]&lt;&gt;""),"Yes","No")</f>
        <v>Yes</v>
      </c>
      <c r="J4769" s="4">
        <f>EOMONTH(OnlineRetail[[#This Row],[InvoiceDate]],-1)+1</f>
        <v>40634</v>
      </c>
      <c r="K4769" s="6">
        <f>OnlineRetail[[#This Row],[Quantity]]*OnlineRetail[[#This Row],[UnitPrice]]</f>
        <v>30</v>
      </c>
      <c r="L4769" t="str">
        <f t="shared" si="74"/>
        <v>12497|Apr-2011</v>
      </c>
    </row>
    <row r="4770" spans="1:12">
      <c r="A4770">
        <v>549370</v>
      </c>
      <c r="B4770" t="s">
        <v>286</v>
      </c>
      <c r="C4770" t="s">
        <v>9</v>
      </c>
      <c r="D4770">
        <v>21</v>
      </c>
      <c r="E4770" s="1">
        <v>40652.668055555558</v>
      </c>
      <c r="F4770">
        <v>4.25</v>
      </c>
      <c r="G4770">
        <v>14312</v>
      </c>
      <c r="H4770" t="s">
        <v>10</v>
      </c>
      <c r="I4770" t="str">
        <f>IF(AND(LEFT(OnlineRetail[[#This Row],[InvoiceNo]],1)&lt;&gt;"C",OnlineRetail[[#This Row],[CustomerID]]&lt;&gt;""),"Yes","No")</f>
        <v>Yes</v>
      </c>
      <c r="J4770" s="4">
        <f>EOMONTH(OnlineRetail[[#This Row],[InvoiceDate]],-1)+1</f>
        <v>40634</v>
      </c>
      <c r="K4770" s="6">
        <f>OnlineRetail[[#This Row],[Quantity]]*OnlineRetail[[#This Row],[UnitPrice]]</f>
        <v>89.25</v>
      </c>
      <c r="L4770" t="str">
        <f t="shared" si="74"/>
        <v>14312|Apr-2011</v>
      </c>
    </row>
    <row r="4771" spans="1:12">
      <c r="A4771">
        <v>544557</v>
      </c>
      <c r="B4771" t="s">
        <v>206</v>
      </c>
      <c r="C4771" t="s">
        <v>12</v>
      </c>
      <c r="D4771">
        <v>15</v>
      </c>
      <c r="E4771" s="1">
        <v>40652.67291666667</v>
      </c>
      <c r="F4771">
        <v>9.9499999999999993</v>
      </c>
      <c r="G4771">
        <v>12724</v>
      </c>
      <c r="H4771" t="s">
        <v>10</v>
      </c>
      <c r="I4771" t="str">
        <f>IF(AND(LEFT(OnlineRetail[[#This Row],[InvoiceNo]],1)&lt;&gt;"C",OnlineRetail[[#This Row],[CustomerID]]&lt;&gt;""),"Yes","No")</f>
        <v>Yes</v>
      </c>
      <c r="J4771" s="4">
        <f>EOMONTH(OnlineRetail[[#This Row],[InvoiceDate]],-1)+1</f>
        <v>40634</v>
      </c>
      <c r="K4771" s="6">
        <f>OnlineRetail[[#This Row],[Quantity]]*OnlineRetail[[#This Row],[UnitPrice]]</f>
        <v>149.25</v>
      </c>
      <c r="L4771" t="str">
        <f t="shared" si="74"/>
        <v>12724|Apr-2011</v>
      </c>
    </row>
    <row r="4772" spans="1:12">
      <c r="A4772">
        <v>540721</v>
      </c>
      <c r="B4772" t="s">
        <v>168</v>
      </c>
      <c r="C4772" t="s">
        <v>72</v>
      </c>
      <c r="D4772">
        <v>20</v>
      </c>
      <c r="E4772" s="1">
        <v>40652.678472222222</v>
      </c>
      <c r="F4772">
        <v>0.85</v>
      </c>
      <c r="G4772">
        <v>14084</v>
      </c>
      <c r="H4772" t="s">
        <v>10</v>
      </c>
      <c r="I4772" t="str">
        <f>IF(AND(LEFT(OnlineRetail[[#This Row],[InvoiceNo]],1)&lt;&gt;"C",OnlineRetail[[#This Row],[CustomerID]]&lt;&gt;""),"Yes","No")</f>
        <v>Yes</v>
      </c>
      <c r="J4772" s="4">
        <f>EOMONTH(OnlineRetail[[#This Row],[InvoiceDate]],-1)+1</f>
        <v>40634</v>
      </c>
      <c r="K4772" s="6">
        <f>OnlineRetail[[#This Row],[Quantity]]*OnlineRetail[[#This Row],[UnitPrice]]</f>
        <v>17</v>
      </c>
      <c r="L4772" t="str">
        <f t="shared" si="74"/>
        <v>14084|Apr-2011</v>
      </c>
    </row>
    <row r="4773" spans="1:12">
      <c r="A4773">
        <v>537121</v>
      </c>
      <c r="B4773" t="s">
        <v>276</v>
      </c>
      <c r="C4773" t="s">
        <v>21</v>
      </c>
      <c r="D4773">
        <v>10</v>
      </c>
      <c r="E4773" s="1">
        <v>40652.696527777778</v>
      </c>
      <c r="F4773">
        <v>1.65</v>
      </c>
      <c r="G4773">
        <v>12962</v>
      </c>
      <c r="H4773" t="s">
        <v>10</v>
      </c>
      <c r="I4773" t="str">
        <f>IF(AND(LEFT(OnlineRetail[[#This Row],[InvoiceNo]],1)&lt;&gt;"C",OnlineRetail[[#This Row],[CustomerID]]&lt;&gt;""),"Yes","No")</f>
        <v>Yes</v>
      </c>
      <c r="J4773" s="4">
        <f>EOMONTH(OnlineRetail[[#This Row],[InvoiceDate]],-1)+1</f>
        <v>40634</v>
      </c>
      <c r="K4773" s="6">
        <f>OnlineRetail[[#This Row],[Quantity]]*OnlineRetail[[#This Row],[UnitPrice]]</f>
        <v>16.5</v>
      </c>
      <c r="L4773" t="str">
        <f t="shared" si="74"/>
        <v>12962|Apr-2011</v>
      </c>
    </row>
    <row r="4774" spans="1:12">
      <c r="A4774">
        <v>540291</v>
      </c>
      <c r="B4774" t="s">
        <v>198</v>
      </c>
      <c r="C4774" t="s">
        <v>33</v>
      </c>
      <c r="D4774">
        <v>3</v>
      </c>
      <c r="E4774" s="1">
        <v>40652.703472222223</v>
      </c>
      <c r="F4774">
        <v>2.1</v>
      </c>
      <c r="G4774">
        <v>13193</v>
      </c>
      <c r="H4774" t="s">
        <v>10</v>
      </c>
      <c r="I4774" t="str">
        <f>IF(AND(LEFT(OnlineRetail[[#This Row],[InvoiceNo]],1)&lt;&gt;"C",OnlineRetail[[#This Row],[CustomerID]]&lt;&gt;""),"Yes","No")</f>
        <v>Yes</v>
      </c>
      <c r="J4774" s="4">
        <f>EOMONTH(OnlineRetail[[#This Row],[InvoiceDate]],-1)+1</f>
        <v>40634</v>
      </c>
      <c r="K4774" s="6">
        <f>OnlineRetail[[#This Row],[Quantity]]*OnlineRetail[[#This Row],[UnitPrice]]</f>
        <v>6.3000000000000007</v>
      </c>
      <c r="L4774" t="str">
        <f t="shared" si="74"/>
        <v>13193|Apr-2011</v>
      </c>
    </row>
    <row r="4775" spans="1:12">
      <c r="A4775">
        <v>550624</v>
      </c>
      <c r="B4775" t="s">
        <v>11</v>
      </c>
      <c r="C4775" t="s">
        <v>46</v>
      </c>
      <c r="D4775">
        <v>23</v>
      </c>
      <c r="E4775" s="1">
        <v>40652.705555555563</v>
      </c>
      <c r="F4775">
        <v>5.95</v>
      </c>
      <c r="G4775">
        <v>12546</v>
      </c>
      <c r="H4775" t="s">
        <v>10</v>
      </c>
      <c r="I4775" t="str">
        <f>IF(AND(LEFT(OnlineRetail[[#This Row],[InvoiceNo]],1)&lt;&gt;"C",OnlineRetail[[#This Row],[CustomerID]]&lt;&gt;""),"Yes","No")</f>
        <v>Yes</v>
      </c>
      <c r="J4775" s="4">
        <f>EOMONTH(OnlineRetail[[#This Row],[InvoiceDate]],-1)+1</f>
        <v>40634</v>
      </c>
      <c r="K4775" s="6">
        <f>OnlineRetail[[#This Row],[Quantity]]*OnlineRetail[[#This Row],[UnitPrice]]</f>
        <v>136.85</v>
      </c>
      <c r="L4775" t="str">
        <f t="shared" si="74"/>
        <v>12546|Apr-2011</v>
      </c>
    </row>
    <row r="4776" spans="1:12">
      <c r="A4776">
        <v>553298</v>
      </c>
      <c r="B4776" t="s">
        <v>278</v>
      </c>
      <c r="C4776" t="s">
        <v>16</v>
      </c>
      <c r="D4776">
        <v>1</v>
      </c>
      <c r="E4776" s="1">
        <v>40652.71875</v>
      </c>
      <c r="F4776">
        <v>2.1</v>
      </c>
      <c r="G4776">
        <v>14152</v>
      </c>
      <c r="H4776" t="s">
        <v>70</v>
      </c>
      <c r="I4776" t="str">
        <f>IF(AND(LEFT(OnlineRetail[[#This Row],[InvoiceNo]],1)&lt;&gt;"C",OnlineRetail[[#This Row],[CustomerID]]&lt;&gt;""),"Yes","No")</f>
        <v>Yes</v>
      </c>
      <c r="J4776" s="4">
        <f>EOMONTH(OnlineRetail[[#This Row],[InvoiceDate]],-1)+1</f>
        <v>40634</v>
      </c>
      <c r="K4776" s="6">
        <f>OnlineRetail[[#This Row],[Quantity]]*OnlineRetail[[#This Row],[UnitPrice]]</f>
        <v>2.1</v>
      </c>
      <c r="L4776" t="str">
        <f t="shared" si="74"/>
        <v>14152|Apr-2011</v>
      </c>
    </row>
    <row r="4777" spans="1:12">
      <c r="A4777">
        <v>547446</v>
      </c>
      <c r="B4777" t="s">
        <v>198</v>
      </c>
      <c r="C4777" t="s">
        <v>83</v>
      </c>
      <c r="D4777">
        <v>10</v>
      </c>
      <c r="E4777" s="1">
        <v>40652.725694444453</v>
      </c>
      <c r="F4777">
        <v>0.85</v>
      </c>
      <c r="G4777">
        <v>12683</v>
      </c>
      <c r="H4777" t="s">
        <v>36</v>
      </c>
      <c r="I4777" t="str">
        <f>IF(AND(LEFT(OnlineRetail[[#This Row],[InvoiceNo]],1)&lt;&gt;"C",OnlineRetail[[#This Row],[CustomerID]]&lt;&gt;""),"Yes","No")</f>
        <v>Yes</v>
      </c>
      <c r="J4777" s="4">
        <f>EOMONTH(OnlineRetail[[#This Row],[InvoiceDate]],-1)+1</f>
        <v>40634</v>
      </c>
      <c r="K4777" s="6">
        <f>OnlineRetail[[#This Row],[Quantity]]*OnlineRetail[[#This Row],[UnitPrice]]</f>
        <v>8.5</v>
      </c>
      <c r="L4777" t="str">
        <f t="shared" si="74"/>
        <v>12683|Apr-2011</v>
      </c>
    </row>
    <row r="4778" spans="1:12">
      <c r="A4778">
        <v>544415</v>
      </c>
      <c r="B4778" t="s">
        <v>32</v>
      </c>
      <c r="C4778" t="s">
        <v>72</v>
      </c>
      <c r="D4778">
        <v>4</v>
      </c>
      <c r="E4778" s="1">
        <v>40652.740277777782</v>
      </c>
      <c r="F4778">
        <v>3.39</v>
      </c>
      <c r="G4778">
        <v>13322</v>
      </c>
      <c r="H4778" t="s">
        <v>10</v>
      </c>
      <c r="I4778" t="str">
        <f>IF(AND(LEFT(OnlineRetail[[#This Row],[InvoiceNo]],1)&lt;&gt;"C",OnlineRetail[[#This Row],[CustomerID]]&lt;&gt;""),"Yes","No")</f>
        <v>Yes</v>
      </c>
      <c r="J4778" s="4">
        <f>EOMONTH(OnlineRetail[[#This Row],[InvoiceDate]],-1)+1</f>
        <v>40634</v>
      </c>
      <c r="K4778" s="6">
        <f>OnlineRetail[[#This Row],[Quantity]]*OnlineRetail[[#This Row],[UnitPrice]]</f>
        <v>13.56</v>
      </c>
      <c r="L4778" t="str">
        <f t="shared" si="74"/>
        <v>13322|Apr-2011</v>
      </c>
    </row>
    <row r="4779" spans="1:12">
      <c r="A4779">
        <v>550705</v>
      </c>
      <c r="B4779" t="s">
        <v>288</v>
      </c>
      <c r="C4779" t="s">
        <v>9</v>
      </c>
      <c r="D4779">
        <v>4</v>
      </c>
      <c r="E4779" s="1">
        <v>40652.754861111112</v>
      </c>
      <c r="F4779">
        <v>2.5499999999999998</v>
      </c>
      <c r="G4779">
        <v>12911</v>
      </c>
      <c r="H4779" t="s">
        <v>10</v>
      </c>
      <c r="I4779" t="str">
        <f>IF(AND(LEFT(OnlineRetail[[#This Row],[InvoiceNo]],1)&lt;&gt;"C",OnlineRetail[[#This Row],[CustomerID]]&lt;&gt;""),"Yes","No")</f>
        <v>Yes</v>
      </c>
      <c r="J4779" s="4">
        <f>EOMONTH(OnlineRetail[[#This Row],[InvoiceDate]],-1)+1</f>
        <v>40634</v>
      </c>
      <c r="K4779" s="6">
        <f>OnlineRetail[[#This Row],[Quantity]]*OnlineRetail[[#This Row],[UnitPrice]]</f>
        <v>10.199999999999999</v>
      </c>
      <c r="L4779" t="str">
        <f t="shared" si="74"/>
        <v>12911|Apr-2011</v>
      </c>
    </row>
    <row r="4780" spans="1:12">
      <c r="A4780">
        <v>551809</v>
      </c>
      <c r="B4780" t="s">
        <v>274</v>
      </c>
      <c r="C4780" t="s">
        <v>46</v>
      </c>
      <c r="D4780">
        <v>20</v>
      </c>
      <c r="E4780" s="1">
        <v>40652.756249999999</v>
      </c>
      <c r="F4780">
        <v>7.95</v>
      </c>
      <c r="G4780">
        <v>12512</v>
      </c>
      <c r="H4780" t="s">
        <v>10</v>
      </c>
      <c r="I4780" t="str">
        <f>IF(AND(LEFT(OnlineRetail[[#This Row],[InvoiceNo]],1)&lt;&gt;"C",OnlineRetail[[#This Row],[CustomerID]]&lt;&gt;""),"Yes","No")</f>
        <v>Yes</v>
      </c>
      <c r="J4780" s="4">
        <f>EOMONTH(OnlineRetail[[#This Row],[InvoiceDate]],-1)+1</f>
        <v>40634</v>
      </c>
      <c r="K4780" s="6">
        <f>OnlineRetail[[#This Row],[Quantity]]*OnlineRetail[[#This Row],[UnitPrice]]</f>
        <v>159</v>
      </c>
      <c r="L4780" t="str">
        <f t="shared" si="74"/>
        <v>12512|Apr-2011</v>
      </c>
    </row>
    <row r="4781" spans="1:12">
      <c r="A4781">
        <v>548431</v>
      </c>
      <c r="B4781" t="s">
        <v>63</v>
      </c>
      <c r="C4781" t="s">
        <v>62</v>
      </c>
      <c r="D4781">
        <v>19</v>
      </c>
      <c r="E4781" s="1">
        <v>40652.776388888888</v>
      </c>
      <c r="F4781">
        <v>9.9499999999999993</v>
      </c>
      <c r="G4781">
        <v>14184</v>
      </c>
      <c r="H4781" t="s">
        <v>10</v>
      </c>
      <c r="I4781" t="str">
        <f>IF(AND(LEFT(OnlineRetail[[#This Row],[InvoiceNo]],1)&lt;&gt;"C",OnlineRetail[[#This Row],[CustomerID]]&lt;&gt;""),"Yes","No")</f>
        <v>Yes</v>
      </c>
      <c r="J4781" s="4">
        <f>EOMONTH(OnlineRetail[[#This Row],[InvoiceDate]],-1)+1</f>
        <v>40634</v>
      </c>
      <c r="K4781" s="6">
        <f>OnlineRetail[[#This Row],[Quantity]]*OnlineRetail[[#This Row],[UnitPrice]]</f>
        <v>189.04999999999998</v>
      </c>
      <c r="L4781" t="str">
        <f t="shared" si="74"/>
        <v>14184|Apr-2011</v>
      </c>
    </row>
    <row r="4782" spans="1:12">
      <c r="A4782">
        <v>539180</v>
      </c>
      <c r="B4782" t="s">
        <v>59</v>
      </c>
      <c r="C4782" t="s">
        <v>29</v>
      </c>
      <c r="D4782">
        <v>14</v>
      </c>
      <c r="E4782" s="1">
        <v>40652.78125</v>
      </c>
      <c r="F4782">
        <v>0.85</v>
      </c>
      <c r="G4782">
        <v>14102</v>
      </c>
      <c r="H4782" t="s">
        <v>10</v>
      </c>
      <c r="I4782" t="str">
        <f>IF(AND(LEFT(OnlineRetail[[#This Row],[InvoiceNo]],1)&lt;&gt;"C",OnlineRetail[[#This Row],[CustomerID]]&lt;&gt;""),"Yes","No")</f>
        <v>Yes</v>
      </c>
      <c r="J4782" s="4">
        <f>EOMONTH(OnlineRetail[[#This Row],[InvoiceDate]],-1)+1</f>
        <v>40634</v>
      </c>
      <c r="K4782" s="6">
        <f>OnlineRetail[[#This Row],[Quantity]]*OnlineRetail[[#This Row],[UnitPrice]]</f>
        <v>11.9</v>
      </c>
      <c r="L4782" t="str">
        <f t="shared" si="74"/>
        <v>14102|Apr-2011</v>
      </c>
    </row>
    <row r="4783" spans="1:12">
      <c r="A4783">
        <v>541127</v>
      </c>
      <c r="B4783" t="s">
        <v>56</v>
      </c>
      <c r="C4783" t="s">
        <v>72</v>
      </c>
      <c r="D4783">
        <v>21</v>
      </c>
      <c r="E4783" s="1">
        <v>40652.787499999999</v>
      </c>
      <c r="F4783">
        <v>4.25</v>
      </c>
      <c r="G4783">
        <v>13784</v>
      </c>
      <c r="H4783" t="s">
        <v>22</v>
      </c>
      <c r="I4783" t="str">
        <f>IF(AND(LEFT(OnlineRetail[[#This Row],[InvoiceNo]],1)&lt;&gt;"C",OnlineRetail[[#This Row],[CustomerID]]&lt;&gt;""),"Yes","No")</f>
        <v>Yes</v>
      </c>
      <c r="J4783" s="4">
        <f>EOMONTH(OnlineRetail[[#This Row],[InvoiceDate]],-1)+1</f>
        <v>40634</v>
      </c>
      <c r="K4783" s="6">
        <f>OnlineRetail[[#This Row],[Quantity]]*OnlineRetail[[#This Row],[UnitPrice]]</f>
        <v>89.25</v>
      </c>
      <c r="L4783" t="str">
        <f t="shared" si="74"/>
        <v>13784|Apr-2011</v>
      </c>
    </row>
    <row r="4784" spans="1:12">
      <c r="A4784">
        <v>553819</v>
      </c>
      <c r="B4784" t="s">
        <v>65</v>
      </c>
      <c r="C4784" t="s">
        <v>72</v>
      </c>
      <c r="D4784">
        <v>8</v>
      </c>
      <c r="E4784" s="1">
        <v>40652.793055555558</v>
      </c>
      <c r="F4784">
        <v>0.85</v>
      </c>
      <c r="G4784">
        <v>13487</v>
      </c>
      <c r="H4784" t="s">
        <v>10</v>
      </c>
      <c r="I4784" t="str">
        <f>IF(AND(LEFT(OnlineRetail[[#This Row],[InvoiceNo]],1)&lt;&gt;"C",OnlineRetail[[#This Row],[CustomerID]]&lt;&gt;""),"Yes","No")</f>
        <v>Yes</v>
      </c>
      <c r="J4784" s="4">
        <f>EOMONTH(OnlineRetail[[#This Row],[InvoiceDate]],-1)+1</f>
        <v>40634</v>
      </c>
      <c r="K4784" s="6">
        <f>OnlineRetail[[#This Row],[Quantity]]*OnlineRetail[[#This Row],[UnitPrice]]</f>
        <v>6.8</v>
      </c>
      <c r="L4784" t="str">
        <f t="shared" si="74"/>
        <v>13487|Apr-2011</v>
      </c>
    </row>
    <row r="4785" spans="1:12">
      <c r="A4785">
        <v>539347</v>
      </c>
      <c r="B4785" t="s">
        <v>78</v>
      </c>
      <c r="C4785" t="s">
        <v>29</v>
      </c>
      <c r="D4785">
        <v>12</v>
      </c>
      <c r="E4785" s="1">
        <v>40652.794444444437</v>
      </c>
      <c r="F4785">
        <v>0.85</v>
      </c>
      <c r="G4785">
        <v>13365</v>
      </c>
      <c r="H4785" t="s">
        <v>10</v>
      </c>
      <c r="I4785" t="str">
        <f>IF(AND(LEFT(OnlineRetail[[#This Row],[InvoiceNo]],1)&lt;&gt;"C",OnlineRetail[[#This Row],[CustomerID]]&lt;&gt;""),"Yes","No")</f>
        <v>Yes</v>
      </c>
      <c r="J4785" s="4">
        <f>EOMONTH(OnlineRetail[[#This Row],[InvoiceDate]],-1)+1</f>
        <v>40634</v>
      </c>
      <c r="K4785" s="6">
        <f>OnlineRetail[[#This Row],[Quantity]]*OnlineRetail[[#This Row],[UnitPrice]]</f>
        <v>10.199999999999999</v>
      </c>
      <c r="L4785" t="str">
        <f t="shared" si="74"/>
        <v>13365|Apr-2011</v>
      </c>
    </row>
    <row r="4786" spans="1:12">
      <c r="A4786">
        <v>543756</v>
      </c>
      <c r="B4786" t="s">
        <v>246</v>
      </c>
      <c r="C4786" t="s">
        <v>40</v>
      </c>
      <c r="D4786">
        <v>2</v>
      </c>
      <c r="E4786" s="1">
        <v>40652.795138888891</v>
      </c>
      <c r="F4786">
        <v>7.95</v>
      </c>
      <c r="G4786">
        <v>12897</v>
      </c>
      <c r="H4786" t="s">
        <v>10</v>
      </c>
      <c r="I4786" t="str">
        <f>IF(AND(LEFT(OnlineRetail[[#This Row],[InvoiceNo]],1)&lt;&gt;"C",OnlineRetail[[#This Row],[CustomerID]]&lt;&gt;""),"Yes","No")</f>
        <v>Yes</v>
      </c>
      <c r="J4786" s="4">
        <f>EOMONTH(OnlineRetail[[#This Row],[InvoiceDate]],-1)+1</f>
        <v>40634</v>
      </c>
      <c r="K4786" s="6">
        <f>OnlineRetail[[#This Row],[Quantity]]*OnlineRetail[[#This Row],[UnitPrice]]</f>
        <v>15.9</v>
      </c>
      <c r="L4786" t="str">
        <f t="shared" si="74"/>
        <v>12897|Apr-2011</v>
      </c>
    </row>
    <row r="4787" spans="1:12">
      <c r="A4787">
        <v>554341</v>
      </c>
      <c r="B4787" t="s">
        <v>285</v>
      </c>
      <c r="C4787" t="s">
        <v>42</v>
      </c>
      <c r="D4787">
        <v>19</v>
      </c>
      <c r="E4787" s="1">
        <v>40652.796527777777</v>
      </c>
      <c r="F4787">
        <v>9.9499999999999993</v>
      </c>
      <c r="G4787">
        <v>12484</v>
      </c>
      <c r="H4787" t="s">
        <v>10</v>
      </c>
      <c r="I4787" t="str">
        <f>IF(AND(LEFT(OnlineRetail[[#This Row],[InvoiceNo]],1)&lt;&gt;"C",OnlineRetail[[#This Row],[CustomerID]]&lt;&gt;""),"Yes","No")</f>
        <v>Yes</v>
      </c>
      <c r="J4787" s="4">
        <f>EOMONTH(OnlineRetail[[#This Row],[InvoiceDate]],-1)+1</f>
        <v>40634</v>
      </c>
      <c r="K4787" s="6">
        <f>OnlineRetail[[#This Row],[Quantity]]*OnlineRetail[[#This Row],[UnitPrice]]</f>
        <v>189.04999999999998</v>
      </c>
      <c r="L4787" t="str">
        <f t="shared" si="74"/>
        <v>12484|Apr-2011</v>
      </c>
    </row>
    <row r="4788" spans="1:12">
      <c r="A4788">
        <v>551928</v>
      </c>
      <c r="B4788" t="s">
        <v>189</v>
      </c>
      <c r="C4788" t="s">
        <v>29</v>
      </c>
      <c r="D4788">
        <v>18</v>
      </c>
      <c r="E4788" s="1">
        <v>40652.810416666667</v>
      </c>
      <c r="F4788">
        <v>4.95</v>
      </c>
      <c r="G4788">
        <v>13512</v>
      </c>
      <c r="H4788" t="s">
        <v>10</v>
      </c>
      <c r="I4788" t="str">
        <f>IF(AND(LEFT(OnlineRetail[[#This Row],[InvoiceNo]],1)&lt;&gt;"C",OnlineRetail[[#This Row],[CustomerID]]&lt;&gt;""),"Yes","No")</f>
        <v>Yes</v>
      </c>
      <c r="J4788" s="4">
        <f>EOMONTH(OnlineRetail[[#This Row],[InvoiceDate]],-1)+1</f>
        <v>40634</v>
      </c>
      <c r="K4788" s="6">
        <f>OnlineRetail[[#This Row],[Quantity]]*OnlineRetail[[#This Row],[UnitPrice]]</f>
        <v>89.100000000000009</v>
      </c>
      <c r="L4788" t="str">
        <f t="shared" si="74"/>
        <v>13512|Apr-2011</v>
      </c>
    </row>
    <row r="4789" spans="1:12">
      <c r="A4789">
        <v>551170</v>
      </c>
      <c r="B4789" t="s">
        <v>66</v>
      </c>
      <c r="C4789" t="s">
        <v>19</v>
      </c>
      <c r="D4789">
        <v>11</v>
      </c>
      <c r="E4789" s="1">
        <v>40652.822222222218</v>
      </c>
      <c r="F4789">
        <v>3.39</v>
      </c>
      <c r="G4789">
        <v>13066</v>
      </c>
      <c r="H4789" t="s">
        <v>121</v>
      </c>
      <c r="I4789" t="str">
        <f>IF(AND(LEFT(OnlineRetail[[#This Row],[InvoiceNo]],1)&lt;&gt;"C",OnlineRetail[[#This Row],[CustomerID]]&lt;&gt;""),"Yes","No")</f>
        <v>Yes</v>
      </c>
      <c r="J4789" s="4">
        <f>EOMONTH(OnlineRetail[[#This Row],[InvoiceDate]],-1)+1</f>
        <v>40634</v>
      </c>
      <c r="K4789" s="6">
        <f>OnlineRetail[[#This Row],[Quantity]]*OnlineRetail[[#This Row],[UnitPrice]]</f>
        <v>37.29</v>
      </c>
      <c r="L4789" t="str">
        <f t="shared" si="74"/>
        <v>13066|Apr-2011</v>
      </c>
    </row>
    <row r="4790" spans="1:12">
      <c r="A4790">
        <v>544851</v>
      </c>
      <c r="B4790" t="s">
        <v>201</v>
      </c>
      <c r="C4790" t="s">
        <v>27</v>
      </c>
      <c r="D4790">
        <v>22</v>
      </c>
      <c r="E4790" s="1">
        <v>40653.370138888888</v>
      </c>
      <c r="F4790">
        <v>5.95</v>
      </c>
      <c r="G4790">
        <v>12879</v>
      </c>
      <c r="H4790" t="s">
        <v>10</v>
      </c>
      <c r="I4790" t="str">
        <f>IF(AND(LEFT(OnlineRetail[[#This Row],[InvoiceNo]],1)&lt;&gt;"C",OnlineRetail[[#This Row],[CustomerID]]&lt;&gt;""),"Yes","No")</f>
        <v>Yes</v>
      </c>
      <c r="J4790" s="4">
        <f>EOMONTH(OnlineRetail[[#This Row],[InvoiceDate]],-1)+1</f>
        <v>40634</v>
      </c>
      <c r="K4790" s="6">
        <f>OnlineRetail[[#This Row],[Quantity]]*OnlineRetail[[#This Row],[UnitPrice]]</f>
        <v>130.9</v>
      </c>
      <c r="L4790" t="str">
        <f t="shared" si="74"/>
        <v>12879|Apr-2011</v>
      </c>
    </row>
    <row r="4791" spans="1:12">
      <c r="A4791">
        <v>538637</v>
      </c>
      <c r="B4791" t="s">
        <v>44</v>
      </c>
      <c r="C4791" t="s">
        <v>9</v>
      </c>
      <c r="D4791">
        <v>14</v>
      </c>
      <c r="E4791" s="1">
        <v>40653.370833333327</v>
      </c>
      <c r="F4791">
        <v>7.95</v>
      </c>
      <c r="G4791">
        <v>13496</v>
      </c>
      <c r="H4791" t="s">
        <v>10</v>
      </c>
      <c r="I4791" t="str">
        <f>IF(AND(LEFT(OnlineRetail[[#This Row],[InvoiceNo]],1)&lt;&gt;"C",OnlineRetail[[#This Row],[CustomerID]]&lt;&gt;""),"Yes","No")</f>
        <v>Yes</v>
      </c>
      <c r="J4791" s="4">
        <f>EOMONTH(OnlineRetail[[#This Row],[InvoiceDate]],-1)+1</f>
        <v>40634</v>
      </c>
      <c r="K4791" s="6">
        <f>OnlineRetail[[#This Row],[Quantity]]*OnlineRetail[[#This Row],[UnitPrice]]</f>
        <v>111.3</v>
      </c>
      <c r="L4791" t="str">
        <f t="shared" si="74"/>
        <v>13496|Apr-2011</v>
      </c>
    </row>
    <row r="4792" spans="1:12">
      <c r="A4792">
        <v>537879</v>
      </c>
      <c r="B4792" t="s">
        <v>221</v>
      </c>
      <c r="C4792" t="s">
        <v>16</v>
      </c>
      <c r="D4792">
        <v>24</v>
      </c>
      <c r="E4792" s="1">
        <v>40653.386111111111</v>
      </c>
      <c r="F4792">
        <v>2.1</v>
      </c>
      <c r="G4792">
        <v>14291</v>
      </c>
      <c r="H4792" t="s">
        <v>10</v>
      </c>
      <c r="I4792" t="str">
        <f>IF(AND(LEFT(OnlineRetail[[#This Row],[InvoiceNo]],1)&lt;&gt;"C",OnlineRetail[[#This Row],[CustomerID]]&lt;&gt;""),"Yes","No")</f>
        <v>Yes</v>
      </c>
      <c r="J4792" s="4">
        <f>EOMONTH(OnlineRetail[[#This Row],[InvoiceDate]],-1)+1</f>
        <v>40634</v>
      </c>
      <c r="K4792" s="6">
        <f>OnlineRetail[[#This Row],[Quantity]]*OnlineRetail[[#This Row],[UnitPrice]]</f>
        <v>50.400000000000006</v>
      </c>
      <c r="L4792" t="str">
        <f t="shared" si="74"/>
        <v>14291|Apr-2011</v>
      </c>
    </row>
    <row r="4793" spans="1:12">
      <c r="A4793">
        <v>550724</v>
      </c>
      <c r="B4793" t="s">
        <v>37</v>
      </c>
      <c r="C4793" t="s">
        <v>40</v>
      </c>
      <c r="D4793">
        <v>12</v>
      </c>
      <c r="E4793" s="1">
        <v>40653.395138888889</v>
      </c>
      <c r="F4793">
        <v>2.1</v>
      </c>
      <c r="G4793">
        <v>13333</v>
      </c>
      <c r="H4793" t="s">
        <v>31</v>
      </c>
      <c r="I4793" t="str">
        <f>IF(AND(LEFT(OnlineRetail[[#This Row],[InvoiceNo]],1)&lt;&gt;"C",OnlineRetail[[#This Row],[CustomerID]]&lt;&gt;""),"Yes","No")</f>
        <v>Yes</v>
      </c>
      <c r="J4793" s="4">
        <f>EOMONTH(OnlineRetail[[#This Row],[InvoiceDate]],-1)+1</f>
        <v>40634</v>
      </c>
      <c r="K4793" s="6">
        <f>OnlineRetail[[#This Row],[Quantity]]*OnlineRetail[[#This Row],[UnitPrice]]</f>
        <v>25.200000000000003</v>
      </c>
      <c r="L4793" t="str">
        <f t="shared" si="74"/>
        <v>13333|Apr-2011</v>
      </c>
    </row>
    <row r="4794" spans="1:12">
      <c r="A4794">
        <v>536712</v>
      </c>
      <c r="B4794" t="s">
        <v>111</v>
      </c>
      <c r="C4794" t="s">
        <v>48</v>
      </c>
      <c r="D4794">
        <v>6</v>
      </c>
      <c r="E4794" s="1">
        <v>40653.402083333327</v>
      </c>
      <c r="F4794">
        <v>2.1</v>
      </c>
      <c r="G4794">
        <v>13872</v>
      </c>
      <c r="H4794" t="s">
        <v>10</v>
      </c>
      <c r="I4794" t="str">
        <f>IF(AND(LEFT(OnlineRetail[[#This Row],[InvoiceNo]],1)&lt;&gt;"C",OnlineRetail[[#This Row],[CustomerID]]&lt;&gt;""),"Yes","No")</f>
        <v>Yes</v>
      </c>
      <c r="J4794" s="4">
        <f>EOMONTH(OnlineRetail[[#This Row],[InvoiceDate]],-1)+1</f>
        <v>40634</v>
      </c>
      <c r="K4794" s="6">
        <f>OnlineRetail[[#This Row],[Quantity]]*OnlineRetail[[#This Row],[UnitPrice]]</f>
        <v>12.600000000000001</v>
      </c>
      <c r="L4794" t="str">
        <f t="shared" si="74"/>
        <v>13872|Apr-2011</v>
      </c>
    </row>
    <row r="4795" spans="1:12">
      <c r="A4795">
        <v>545383</v>
      </c>
      <c r="B4795" t="s">
        <v>99</v>
      </c>
      <c r="C4795" t="s">
        <v>50</v>
      </c>
      <c r="D4795">
        <v>17</v>
      </c>
      <c r="E4795" s="1">
        <v>40653.404861111107</v>
      </c>
      <c r="F4795">
        <v>1.65</v>
      </c>
      <c r="G4795">
        <v>12584</v>
      </c>
      <c r="H4795" t="s">
        <v>36</v>
      </c>
      <c r="I4795" t="str">
        <f>IF(AND(LEFT(OnlineRetail[[#This Row],[InvoiceNo]],1)&lt;&gt;"C",OnlineRetail[[#This Row],[CustomerID]]&lt;&gt;""),"Yes","No")</f>
        <v>Yes</v>
      </c>
      <c r="J4795" s="4">
        <f>EOMONTH(OnlineRetail[[#This Row],[InvoiceDate]],-1)+1</f>
        <v>40634</v>
      </c>
      <c r="K4795" s="6">
        <f>OnlineRetail[[#This Row],[Quantity]]*OnlineRetail[[#This Row],[UnitPrice]]</f>
        <v>28.049999999999997</v>
      </c>
      <c r="L4795" t="str">
        <f t="shared" si="74"/>
        <v>12584|Apr-2011</v>
      </c>
    </row>
    <row r="4796" spans="1:12">
      <c r="A4796">
        <v>553880</v>
      </c>
      <c r="B4796" t="s">
        <v>149</v>
      </c>
      <c r="C4796" t="s">
        <v>62</v>
      </c>
      <c r="D4796">
        <v>12</v>
      </c>
      <c r="E4796" s="1">
        <v>40653.436805555553</v>
      </c>
      <c r="F4796">
        <v>4.95</v>
      </c>
      <c r="G4796">
        <v>13291</v>
      </c>
      <c r="H4796" t="s">
        <v>10</v>
      </c>
      <c r="I4796" t="str">
        <f>IF(AND(LEFT(OnlineRetail[[#This Row],[InvoiceNo]],1)&lt;&gt;"C",OnlineRetail[[#This Row],[CustomerID]]&lt;&gt;""),"Yes","No")</f>
        <v>Yes</v>
      </c>
      <c r="J4796" s="4">
        <f>EOMONTH(OnlineRetail[[#This Row],[InvoiceDate]],-1)+1</f>
        <v>40634</v>
      </c>
      <c r="K4796" s="6">
        <f>OnlineRetail[[#This Row],[Quantity]]*OnlineRetail[[#This Row],[UnitPrice]]</f>
        <v>59.400000000000006</v>
      </c>
      <c r="L4796" t="str">
        <f t="shared" si="74"/>
        <v>13291|Apr-2011</v>
      </c>
    </row>
    <row r="4797" spans="1:12">
      <c r="A4797">
        <v>540940</v>
      </c>
      <c r="B4797" t="s">
        <v>89</v>
      </c>
      <c r="C4797" t="s">
        <v>46</v>
      </c>
      <c r="D4797">
        <v>11</v>
      </c>
      <c r="E4797" s="1">
        <v>40653.459027777782</v>
      </c>
      <c r="F4797">
        <v>1.65</v>
      </c>
      <c r="G4797">
        <v>12352</v>
      </c>
      <c r="H4797" t="s">
        <v>10</v>
      </c>
      <c r="I4797" t="str">
        <f>IF(AND(LEFT(OnlineRetail[[#This Row],[InvoiceNo]],1)&lt;&gt;"C",OnlineRetail[[#This Row],[CustomerID]]&lt;&gt;""),"Yes","No")</f>
        <v>Yes</v>
      </c>
      <c r="J4797" s="4">
        <f>EOMONTH(OnlineRetail[[#This Row],[InvoiceDate]],-1)+1</f>
        <v>40634</v>
      </c>
      <c r="K4797" s="6">
        <f>OnlineRetail[[#This Row],[Quantity]]*OnlineRetail[[#This Row],[UnitPrice]]</f>
        <v>18.149999999999999</v>
      </c>
      <c r="L4797" t="str">
        <f t="shared" si="74"/>
        <v>12352|Apr-2011</v>
      </c>
    </row>
    <row r="4798" spans="1:12">
      <c r="A4798">
        <v>537973</v>
      </c>
      <c r="B4798" t="s">
        <v>302</v>
      </c>
      <c r="C4798" t="s">
        <v>21</v>
      </c>
      <c r="D4798">
        <v>1</v>
      </c>
      <c r="E4798" s="1">
        <v>40653.466666666667</v>
      </c>
      <c r="F4798">
        <v>4.95</v>
      </c>
      <c r="G4798">
        <v>13513</v>
      </c>
      <c r="H4798" t="s">
        <v>10</v>
      </c>
      <c r="I4798" t="str">
        <f>IF(AND(LEFT(OnlineRetail[[#This Row],[InvoiceNo]],1)&lt;&gt;"C",OnlineRetail[[#This Row],[CustomerID]]&lt;&gt;""),"Yes","No")</f>
        <v>Yes</v>
      </c>
      <c r="J4798" s="4">
        <f>EOMONTH(OnlineRetail[[#This Row],[InvoiceDate]],-1)+1</f>
        <v>40634</v>
      </c>
      <c r="K4798" s="6">
        <f>OnlineRetail[[#This Row],[Quantity]]*OnlineRetail[[#This Row],[UnitPrice]]</f>
        <v>4.95</v>
      </c>
      <c r="L4798" t="str">
        <f t="shared" si="74"/>
        <v>13513|Apr-2011</v>
      </c>
    </row>
    <row r="4799" spans="1:12">
      <c r="A4799">
        <v>540009</v>
      </c>
      <c r="B4799" t="s">
        <v>68</v>
      </c>
      <c r="C4799" t="s">
        <v>21</v>
      </c>
      <c r="D4799">
        <v>5</v>
      </c>
      <c r="E4799" s="1">
        <v>40653.47152777778</v>
      </c>
      <c r="F4799">
        <v>4.25</v>
      </c>
      <c r="G4799">
        <v>13045</v>
      </c>
      <c r="H4799" t="s">
        <v>10</v>
      </c>
      <c r="I4799" t="str">
        <f>IF(AND(LEFT(OnlineRetail[[#This Row],[InvoiceNo]],1)&lt;&gt;"C",OnlineRetail[[#This Row],[CustomerID]]&lt;&gt;""),"Yes","No")</f>
        <v>Yes</v>
      </c>
      <c r="J4799" s="4">
        <f>EOMONTH(OnlineRetail[[#This Row],[InvoiceDate]],-1)+1</f>
        <v>40634</v>
      </c>
      <c r="K4799" s="6">
        <f>OnlineRetail[[#This Row],[Quantity]]*OnlineRetail[[#This Row],[UnitPrice]]</f>
        <v>21.25</v>
      </c>
      <c r="L4799" t="str">
        <f t="shared" si="74"/>
        <v>13045|Apr-2011</v>
      </c>
    </row>
    <row r="4800" spans="1:12">
      <c r="A4800">
        <v>548612</v>
      </c>
      <c r="B4800" t="s">
        <v>114</v>
      </c>
      <c r="C4800" t="s">
        <v>53</v>
      </c>
      <c r="D4800">
        <v>15</v>
      </c>
      <c r="E4800" s="1">
        <v>40653.493750000001</v>
      </c>
      <c r="F4800">
        <v>1.25</v>
      </c>
      <c r="G4800">
        <v>13408</v>
      </c>
      <c r="H4800" t="s">
        <v>10</v>
      </c>
      <c r="I4800" t="str">
        <f>IF(AND(LEFT(OnlineRetail[[#This Row],[InvoiceNo]],1)&lt;&gt;"C",OnlineRetail[[#This Row],[CustomerID]]&lt;&gt;""),"Yes","No")</f>
        <v>Yes</v>
      </c>
      <c r="J4800" s="4">
        <f>EOMONTH(OnlineRetail[[#This Row],[InvoiceDate]],-1)+1</f>
        <v>40634</v>
      </c>
      <c r="K4800" s="6">
        <f>OnlineRetail[[#This Row],[Quantity]]*OnlineRetail[[#This Row],[UnitPrice]]</f>
        <v>18.75</v>
      </c>
      <c r="L4800" t="str">
        <f t="shared" si="74"/>
        <v>13408|Apr-2011</v>
      </c>
    </row>
    <row r="4801" spans="1:12">
      <c r="A4801">
        <v>542516</v>
      </c>
      <c r="B4801" t="s">
        <v>97</v>
      </c>
      <c r="C4801" t="s">
        <v>83</v>
      </c>
      <c r="D4801">
        <v>11</v>
      </c>
      <c r="E4801" s="1">
        <v>40653.506944444453</v>
      </c>
      <c r="F4801">
        <v>4.25</v>
      </c>
      <c r="G4801">
        <v>13874</v>
      </c>
      <c r="H4801" t="s">
        <v>10</v>
      </c>
      <c r="I4801" t="str">
        <f>IF(AND(LEFT(OnlineRetail[[#This Row],[InvoiceNo]],1)&lt;&gt;"C",OnlineRetail[[#This Row],[CustomerID]]&lt;&gt;""),"Yes","No")</f>
        <v>Yes</v>
      </c>
      <c r="J4801" s="4">
        <f>EOMONTH(OnlineRetail[[#This Row],[InvoiceDate]],-1)+1</f>
        <v>40634</v>
      </c>
      <c r="K4801" s="6">
        <f>OnlineRetail[[#This Row],[Quantity]]*OnlineRetail[[#This Row],[UnitPrice]]</f>
        <v>46.75</v>
      </c>
      <c r="L4801" t="str">
        <f t="shared" si="74"/>
        <v>13874|Apr-2011</v>
      </c>
    </row>
    <row r="4802" spans="1:12">
      <c r="A4802">
        <v>551437</v>
      </c>
      <c r="B4802" t="s">
        <v>221</v>
      </c>
      <c r="C4802" t="s">
        <v>42</v>
      </c>
      <c r="D4802">
        <v>9</v>
      </c>
      <c r="E4802" s="1">
        <v>40653.527777777781</v>
      </c>
      <c r="F4802">
        <v>2.1</v>
      </c>
      <c r="G4802">
        <v>13322</v>
      </c>
      <c r="H4802" t="s">
        <v>70</v>
      </c>
      <c r="I4802" t="str">
        <f>IF(AND(LEFT(OnlineRetail[[#This Row],[InvoiceNo]],1)&lt;&gt;"C",OnlineRetail[[#This Row],[CustomerID]]&lt;&gt;""),"Yes","No")</f>
        <v>Yes</v>
      </c>
      <c r="J4802" s="4">
        <f>EOMONTH(OnlineRetail[[#This Row],[InvoiceDate]],-1)+1</f>
        <v>40634</v>
      </c>
      <c r="K4802" s="6">
        <f>OnlineRetail[[#This Row],[Quantity]]*OnlineRetail[[#This Row],[UnitPrice]]</f>
        <v>18.900000000000002</v>
      </c>
      <c r="L4802" t="str">
        <f t="shared" ref="L4802:L4865" si="75">IF(I4802="Yes",G4802&amp;"|"&amp;TEXT(J4802,"mmm-yyyy"),"")</f>
        <v>13322|Apr-2011</v>
      </c>
    </row>
    <row r="4803" spans="1:12">
      <c r="A4803">
        <v>536482</v>
      </c>
      <c r="B4803" t="s">
        <v>55</v>
      </c>
      <c r="C4803" t="s">
        <v>53</v>
      </c>
      <c r="D4803">
        <v>22</v>
      </c>
      <c r="E4803" s="1">
        <v>40653.538194444453</v>
      </c>
      <c r="F4803">
        <v>4.25</v>
      </c>
      <c r="G4803">
        <v>13476</v>
      </c>
      <c r="H4803" t="s">
        <v>10</v>
      </c>
      <c r="I4803" t="str">
        <f>IF(AND(LEFT(OnlineRetail[[#This Row],[InvoiceNo]],1)&lt;&gt;"C",OnlineRetail[[#This Row],[CustomerID]]&lt;&gt;""),"Yes","No")</f>
        <v>Yes</v>
      </c>
      <c r="J4803" s="4">
        <f>EOMONTH(OnlineRetail[[#This Row],[InvoiceDate]],-1)+1</f>
        <v>40634</v>
      </c>
      <c r="K4803" s="6">
        <f>OnlineRetail[[#This Row],[Quantity]]*OnlineRetail[[#This Row],[UnitPrice]]</f>
        <v>93.5</v>
      </c>
      <c r="L4803" t="str">
        <f t="shared" si="75"/>
        <v>13476|Apr-2011</v>
      </c>
    </row>
    <row r="4804" spans="1:12">
      <c r="A4804">
        <v>544940</v>
      </c>
      <c r="B4804" t="s">
        <v>113</v>
      </c>
      <c r="C4804" t="s">
        <v>21</v>
      </c>
      <c r="D4804">
        <v>1</v>
      </c>
      <c r="E4804" s="1">
        <v>40653.548611111109</v>
      </c>
      <c r="F4804">
        <v>4.25</v>
      </c>
      <c r="G4804">
        <v>14107</v>
      </c>
      <c r="H4804" t="s">
        <v>70</v>
      </c>
      <c r="I4804" t="str">
        <f>IF(AND(LEFT(OnlineRetail[[#This Row],[InvoiceNo]],1)&lt;&gt;"C",OnlineRetail[[#This Row],[CustomerID]]&lt;&gt;""),"Yes","No")</f>
        <v>Yes</v>
      </c>
      <c r="J4804" s="4">
        <f>EOMONTH(OnlineRetail[[#This Row],[InvoiceDate]],-1)+1</f>
        <v>40634</v>
      </c>
      <c r="K4804" s="6">
        <f>OnlineRetail[[#This Row],[Quantity]]*OnlineRetail[[#This Row],[UnitPrice]]</f>
        <v>4.25</v>
      </c>
      <c r="L4804" t="str">
        <f t="shared" si="75"/>
        <v>14107|Apr-2011</v>
      </c>
    </row>
    <row r="4805" spans="1:12">
      <c r="A4805">
        <v>542893</v>
      </c>
      <c r="B4805" t="s">
        <v>124</v>
      </c>
      <c r="C4805" t="s">
        <v>14</v>
      </c>
      <c r="D4805">
        <v>24</v>
      </c>
      <c r="E4805" s="1">
        <v>40653.549305555563</v>
      </c>
      <c r="F4805">
        <v>5.95</v>
      </c>
      <c r="G4805">
        <v>14305</v>
      </c>
      <c r="H4805" t="s">
        <v>10</v>
      </c>
      <c r="I4805" t="str">
        <f>IF(AND(LEFT(OnlineRetail[[#This Row],[InvoiceNo]],1)&lt;&gt;"C",OnlineRetail[[#This Row],[CustomerID]]&lt;&gt;""),"Yes","No")</f>
        <v>Yes</v>
      </c>
      <c r="J4805" s="4">
        <f>EOMONTH(OnlineRetail[[#This Row],[InvoiceDate]],-1)+1</f>
        <v>40634</v>
      </c>
      <c r="K4805" s="6">
        <f>OnlineRetail[[#This Row],[Quantity]]*OnlineRetail[[#This Row],[UnitPrice]]</f>
        <v>142.80000000000001</v>
      </c>
      <c r="L4805" t="str">
        <f t="shared" si="75"/>
        <v>14305|Apr-2011</v>
      </c>
    </row>
    <row r="4806" spans="1:12">
      <c r="A4806">
        <v>548629</v>
      </c>
      <c r="B4806" t="s">
        <v>213</v>
      </c>
      <c r="C4806" t="s">
        <v>29</v>
      </c>
      <c r="D4806">
        <v>21</v>
      </c>
      <c r="E4806" s="1">
        <v>40653.550694444442</v>
      </c>
      <c r="F4806">
        <v>7.95</v>
      </c>
      <c r="G4806">
        <v>13615</v>
      </c>
      <c r="H4806" t="s">
        <v>10</v>
      </c>
      <c r="I4806" t="str">
        <f>IF(AND(LEFT(OnlineRetail[[#This Row],[InvoiceNo]],1)&lt;&gt;"C",OnlineRetail[[#This Row],[CustomerID]]&lt;&gt;""),"Yes","No")</f>
        <v>Yes</v>
      </c>
      <c r="J4806" s="4">
        <f>EOMONTH(OnlineRetail[[#This Row],[InvoiceDate]],-1)+1</f>
        <v>40634</v>
      </c>
      <c r="K4806" s="6">
        <f>OnlineRetail[[#This Row],[Quantity]]*OnlineRetail[[#This Row],[UnitPrice]]</f>
        <v>166.95000000000002</v>
      </c>
      <c r="L4806" t="str">
        <f t="shared" si="75"/>
        <v>13615|Apr-2011</v>
      </c>
    </row>
    <row r="4807" spans="1:12">
      <c r="A4807">
        <v>553574</v>
      </c>
      <c r="B4807" t="s">
        <v>156</v>
      </c>
      <c r="C4807" t="s">
        <v>33</v>
      </c>
      <c r="D4807">
        <v>13</v>
      </c>
      <c r="E4807" s="1">
        <v>40653.559027777781</v>
      </c>
      <c r="F4807">
        <v>3.39</v>
      </c>
      <c r="G4807">
        <v>14116</v>
      </c>
      <c r="H4807" t="s">
        <v>17</v>
      </c>
      <c r="I4807" t="str">
        <f>IF(AND(LEFT(OnlineRetail[[#This Row],[InvoiceNo]],1)&lt;&gt;"C",OnlineRetail[[#This Row],[CustomerID]]&lt;&gt;""),"Yes","No")</f>
        <v>Yes</v>
      </c>
      <c r="J4807" s="4">
        <f>EOMONTH(OnlineRetail[[#This Row],[InvoiceDate]],-1)+1</f>
        <v>40634</v>
      </c>
      <c r="K4807" s="6">
        <f>OnlineRetail[[#This Row],[Quantity]]*OnlineRetail[[#This Row],[UnitPrice]]</f>
        <v>44.07</v>
      </c>
      <c r="L4807" t="str">
        <f t="shared" si="75"/>
        <v>14116|Apr-2011</v>
      </c>
    </row>
    <row r="4808" spans="1:12">
      <c r="A4808">
        <v>550455</v>
      </c>
      <c r="B4808" t="s">
        <v>52</v>
      </c>
      <c r="C4808" t="s">
        <v>29</v>
      </c>
      <c r="D4808">
        <v>8</v>
      </c>
      <c r="E4808" s="1">
        <v>40653.560416666667</v>
      </c>
      <c r="F4808">
        <v>0.85</v>
      </c>
      <c r="G4808">
        <v>12952</v>
      </c>
      <c r="H4808" t="s">
        <v>10</v>
      </c>
      <c r="I4808" t="str">
        <f>IF(AND(LEFT(OnlineRetail[[#This Row],[InvoiceNo]],1)&lt;&gt;"C",OnlineRetail[[#This Row],[CustomerID]]&lt;&gt;""),"Yes","No")</f>
        <v>Yes</v>
      </c>
      <c r="J4808" s="4">
        <f>EOMONTH(OnlineRetail[[#This Row],[InvoiceDate]],-1)+1</f>
        <v>40634</v>
      </c>
      <c r="K4808" s="6">
        <f>OnlineRetail[[#This Row],[Quantity]]*OnlineRetail[[#This Row],[UnitPrice]]</f>
        <v>6.8</v>
      </c>
      <c r="L4808" t="str">
        <f t="shared" si="75"/>
        <v>12952|Apr-2011</v>
      </c>
    </row>
    <row r="4809" spans="1:12">
      <c r="A4809">
        <v>550366</v>
      </c>
      <c r="B4809" t="s">
        <v>193</v>
      </c>
      <c r="C4809" t="s">
        <v>21</v>
      </c>
      <c r="D4809">
        <v>13</v>
      </c>
      <c r="E4809" s="1">
        <v>40653.580555555563</v>
      </c>
      <c r="F4809">
        <v>4.95</v>
      </c>
      <c r="G4809">
        <v>13926</v>
      </c>
      <c r="H4809" t="s">
        <v>10</v>
      </c>
      <c r="I4809" t="str">
        <f>IF(AND(LEFT(OnlineRetail[[#This Row],[InvoiceNo]],1)&lt;&gt;"C",OnlineRetail[[#This Row],[CustomerID]]&lt;&gt;""),"Yes","No")</f>
        <v>Yes</v>
      </c>
      <c r="J4809" s="4">
        <f>EOMONTH(OnlineRetail[[#This Row],[InvoiceDate]],-1)+1</f>
        <v>40634</v>
      </c>
      <c r="K4809" s="6">
        <f>OnlineRetail[[#This Row],[Quantity]]*OnlineRetail[[#This Row],[UnitPrice]]</f>
        <v>64.350000000000009</v>
      </c>
      <c r="L4809" t="str">
        <f t="shared" si="75"/>
        <v>13926|Apr-2011</v>
      </c>
    </row>
    <row r="4810" spans="1:12">
      <c r="A4810">
        <v>555699</v>
      </c>
      <c r="B4810" t="s">
        <v>221</v>
      </c>
      <c r="C4810" t="s">
        <v>62</v>
      </c>
      <c r="D4810">
        <v>21</v>
      </c>
      <c r="E4810" s="1">
        <v>40653.59375</v>
      </c>
      <c r="F4810">
        <v>1.65</v>
      </c>
      <c r="G4810">
        <v>13322</v>
      </c>
      <c r="H4810" t="s">
        <v>10</v>
      </c>
      <c r="I4810" t="str">
        <f>IF(AND(LEFT(OnlineRetail[[#This Row],[InvoiceNo]],1)&lt;&gt;"C",OnlineRetail[[#This Row],[CustomerID]]&lt;&gt;""),"Yes","No")</f>
        <v>Yes</v>
      </c>
      <c r="J4810" s="4">
        <f>EOMONTH(OnlineRetail[[#This Row],[InvoiceDate]],-1)+1</f>
        <v>40634</v>
      </c>
      <c r="K4810" s="6">
        <f>OnlineRetail[[#This Row],[Quantity]]*OnlineRetail[[#This Row],[UnitPrice]]</f>
        <v>34.65</v>
      </c>
      <c r="L4810" t="str">
        <f t="shared" si="75"/>
        <v>13322|Apr-2011</v>
      </c>
    </row>
    <row r="4811" spans="1:12">
      <c r="A4811">
        <v>547267</v>
      </c>
      <c r="B4811" t="s">
        <v>173</v>
      </c>
      <c r="C4811" t="s">
        <v>46</v>
      </c>
      <c r="D4811">
        <v>18</v>
      </c>
      <c r="E4811" s="1">
        <v>40653.605555555558</v>
      </c>
      <c r="F4811">
        <v>2.5499999999999998</v>
      </c>
      <c r="G4811">
        <v>13642</v>
      </c>
      <c r="H4811" t="s">
        <v>10</v>
      </c>
      <c r="I4811" t="str">
        <f>IF(AND(LEFT(OnlineRetail[[#This Row],[InvoiceNo]],1)&lt;&gt;"C",OnlineRetail[[#This Row],[CustomerID]]&lt;&gt;""),"Yes","No")</f>
        <v>Yes</v>
      </c>
      <c r="J4811" s="4">
        <f>EOMONTH(OnlineRetail[[#This Row],[InvoiceDate]],-1)+1</f>
        <v>40634</v>
      </c>
      <c r="K4811" s="6">
        <f>OnlineRetail[[#This Row],[Quantity]]*OnlineRetail[[#This Row],[UnitPrice]]</f>
        <v>45.9</v>
      </c>
      <c r="L4811" t="str">
        <f t="shared" si="75"/>
        <v>13642|Apr-2011</v>
      </c>
    </row>
    <row r="4812" spans="1:12">
      <c r="A4812">
        <v>552833</v>
      </c>
      <c r="B4812" t="s">
        <v>100</v>
      </c>
      <c r="C4812" t="s">
        <v>21</v>
      </c>
      <c r="D4812">
        <v>24</v>
      </c>
      <c r="E4812" s="1">
        <v>40653.611805555563</v>
      </c>
      <c r="F4812">
        <v>2.1</v>
      </c>
      <c r="G4812">
        <v>13982</v>
      </c>
      <c r="H4812" t="s">
        <v>10</v>
      </c>
      <c r="I4812" t="str">
        <f>IF(AND(LEFT(OnlineRetail[[#This Row],[InvoiceNo]],1)&lt;&gt;"C",OnlineRetail[[#This Row],[CustomerID]]&lt;&gt;""),"Yes","No")</f>
        <v>Yes</v>
      </c>
      <c r="J4812" s="4">
        <f>EOMONTH(OnlineRetail[[#This Row],[InvoiceDate]],-1)+1</f>
        <v>40634</v>
      </c>
      <c r="K4812" s="6">
        <f>OnlineRetail[[#This Row],[Quantity]]*OnlineRetail[[#This Row],[UnitPrice]]</f>
        <v>50.400000000000006</v>
      </c>
      <c r="L4812" t="str">
        <f t="shared" si="75"/>
        <v>13982|Apr-2011</v>
      </c>
    </row>
    <row r="4813" spans="1:12">
      <c r="A4813">
        <v>553120</v>
      </c>
      <c r="B4813" t="s">
        <v>173</v>
      </c>
      <c r="C4813" t="s">
        <v>39</v>
      </c>
      <c r="D4813">
        <v>9</v>
      </c>
      <c r="E4813" s="1">
        <v>40653.622916666667</v>
      </c>
      <c r="F4813">
        <v>5.95</v>
      </c>
      <c r="G4813">
        <v>12367</v>
      </c>
      <c r="H4813" t="s">
        <v>10</v>
      </c>
      <c r="I4813" t="str">
        <f>IF(AND(LEFT(OnlineRetail[[#This Row],[InvoiceNo]],1)&lt;&gt;"C",OnlineRetail[[#This Row],[CustomerID]]&lt;&gt;""),"Yes","No")</f>
        <v>Yes</v>
      </c>
      <c r="J4813" s="4">
        <f>EOMONTH(OnlineRetail[[#This Row],[InvoiceDate]],-1)+1</f>
        <v>40634</v>
      </c>
      <c r="K4813" s="6">
        <f>OnlineRetail[[#This Row],[Quantity]]*OnlineRetail[[#This Row],[UnitPrice]]</f>
        <v>53.550000000000004</v>
      </c>
      <c r="L4813" t="str">
        <f t="shared" si="75"/>
        <v>12367|Apr-2011</v>
      </c>
    </row>
    <row r="4814" spans="1:12">
      <c r="A4814">
        <v>542753</v>
      </c>
      <c r="B4814" t="s">
        <v>151</v>
      </c>
      <c r="C4814" t="s">
        <v>9</v>
      </c>
      <c r="D4814">
        <v>20</v>
      </c>
      <c r="E4814" s="1">
        <v>40653.623611111107</v>
      </c>
      <c r="F4814">
        <v>4.25</v>
      </c>
      <c r="G4814">
        <v>13136</v>
      </c>
      <c r="H4814" t="s">
        <v>17</v>
      </c>
      <c r="I4814" t="str">
        <f>IF(AND(LEFT(OnlineRetail[[#This Row],[InvoiceNo]],1)&lt;&gt;"C",OnlineRetail[[#This Row],[CustomerID]]&lt;&gt;""),"Yes","No")</f>
        <v>Yes</v>
      </c>
      <c r="J4814" s="4">
        <f>EOMONTH(OnlineRetail[[#This Row],[InvoiceDate]],-1)+1</f>
        <v>40634</v>
      </c>
      <c r="K4814" s="6">
        <f>OnlineRetail[[#This Row],[Quantity]]*OnlineRetail[[#This Row],[UnitPrice]]</f>
        <v>85</v>
      </c>
      <c r="L4814" t="str">
        <f t="shared" si="75"/>
        <v>13136|Apr-2011</v>
      </c>
    </row>
    <row r="4815" spans="1:12">
      <c r="A4815">
        <v>555966</v>
      </c>
      <c r="B4815" t="s">
        <v>249</v>
      </c>
      <c r="C4815" t="s">
        <v>9</v>
      </c>
      <c r="D4815">
        <v>3</v>
      </c>
      <c r="E4815" s="1">
        <v>40653.628472222219</v>
      </c>
      <c r="F4815">
        <v>4.25</v>
      </c>
      <c r="G4815">
        <v>12484</v>
      </c>
      <c r="H4815" t="s">
        <v>10</v>
      </c>
      <c r="I4815" t="str">
        <f>IF(AND(LEFT(OnlineRetail[[#This Row],[InvoiceNo]],1)&lt;&gt;"C",OnlineRetail[[#This Row],[CustomerID]]&lt;&gt;""),"Yes","No")</f>
        <v>Yes</v>
      </c>
      <c r="J4815" s="4">
        <f>EOMONTH(OnlineRetail[[#This Row],[InvoiceDate]],-1)+1</f>
        <v>40634</v>
      </c>
      <c r="K4815" s="6">
        <f>OnlineRetail[[#This Row],[Quantity]]*OnlineRetail[[#This Row],[UnitPrice]]</f>
        <v>12.75</v>
      </c>
      <c r="L4815" t="str">
        <f t="shared" si="75"/>
        <v>12484|Apr-2011</v>
      </c>
    </row>
    <row r="4816" spans="1:12">
      <c r="A4816">
        <v>546944</v>
      </c>
      <c r="B4816" t="s">
        <v>280</v>
      </c>
      <c r="C4816" t="s">
        <v>14</v>
      </c>
      <c r="D4816">
        <v>16</v>
      </c>
      <c r="E4816" s="1">
        <v>40653.636111111111</v>
      </c>
      <c r="F4816">
        <v>4.25</v>
      </c>
      <c r="G4816">
        <v>12962</v>
      </c>
      <c r="H4816" t="s">
        <v>10</v>
      </c>
      <c r="I4816" t="str">
        <f>IF(AND(LEFT(OnlineRetail[[#This Row],[InvoiceNo]],1)&lt;&gt;"C",OnlineRetail[[#This Row],[CustomerID]]&lt;&gt;""),"Yes","No")</f>
        <v>Yes</v>
      </c>
      <c r="J4816" s="4">
        <f>EOMONTH(OnlineRetail[[#This Row],[InvoiceDate]],-1)+1</f>
        <v>40634</v>
      </c>
      <c r="K4816" s="6">
        <f>OnlineRetail[[#This Row],[Quantity]]*OnlineRetail[[#This Row],[UnitPrice]]</f>
        <v>68</v>
      </c>
      <c r="L4816" t="str">
        <f t="shared" si="75"/>
        <v>12962|Apr-2011</v>
      </c>
    </row>
    <row r="4817" spans="1:12">
      <c r="A4817">
        <v>551572</v>
      </c>
      <c r="B4817" t="s">
        <v>207</v>
      </c>
      <c r="C4817" t="s">
        <v>42</v>
      </c>
      <c r="D4817">
        <v>24</v>
      </c>
      <c r="E4817" s="1">
        <v>40653.662499999999</v>
      </c>
      <c r="F4817">
        <v>0.85</v>
      </c>
      <c r="G4817">
        <v>13813</v>
      </c>
      <c r="H4817" t="s">
        <v>10</v>
      </c>
      <c r="I4817" t="str">
        <f>IF(AND(LEFT(OnlineRetail[[#This Row],[InvoiceNo]],1)&lt;&gt;"C",OnlineRetail[[#This Row],[CustomerID]]&lt;&gt;""),"Yes","No")</f>
        <v>Yes</v>
      </c>
      <c r="J4817" s="4">
        <f>EOMONTH(OnlineRetail[[#This Row],[InvoiceDate]],-1)+1</f>
        <v>40634</v>
      </c>
      <c r="K4817" s="6">
        <f>OnlineRetail[[#This Row],[Quantity]]*OnlineRetail[[#This Row],[UnitPrice]]</f>
        <v>20.399999999999999</v>
      </c>
      <c r="L4817" t="str">
        <f t="shared" si="75"/>
        <v>13813|Apr-2011</v>
      </c>
    </row>
    <row r="4818" spans="1:12">
      <c r="A4818">
        <v>543528</v>
      </c>
      <c r="B4818" t="s">
        <v>191</v>
      </c>
      <c r="C4818" t="s">
        <v>21</v>
      </c>
      <c r="D4818">
        <v>20</v>
      </c>
      <c r="E4818" s="1">
        <v>40653.692361111112</v>
      </c>
      <c r="F4818">
        <v>2.1</v>
      </c>
      <c r="G4818">
        <v>13887</v>
      </c>
      <c r="H4818" t="s">
        <v>126</v>
      </c>
      <c r="I4818" t="str">
        <f>IF(AND(LEFT(OnlineRetail[[#This Row],[InvoiceNo]],1)&lt;&gt;"C",OnlineRetail[[#This Row],[CustomerID]]&lt;&gt;""),"Yes","No")</f>
        <v>Yes</v>
      </c>
      <c r="J4818" s="4">
        <f>EOMONTH(OnlineRetail[[#This Row],[InvoiceDate]],-1)+1</f>
        <v>40634</v>
      </c>
      <c r="K4818" s="6">
        <f>OnlineRetail[[#This Row],[Quantity]]*OnlineRetail[[#This Row],[UnitPrice]]</f>
        <v>42</v>
      </c>
      <c r="L4818" t="str">
        <f t="shared" si="75"/>
        <v>13887|Apr-2011</v>
      </c>
    </row>
    <row r="4819" spans="1:12">
      <c r="A4819">
        <v>542639</v>
      </c>
      <c r="B4819" t="s">
        <v>117</v>
      </c>
      <c r="C4819" t="s">
        <v>72</v>
      </c>
      <c r="D4819">
        <v>13</v>
      </c>
      <c r="E4819" s="1">
        <v>40653.693055555559</v>
      </c>
      <c r="F4819">
        <v>7.95</v>
      </c>
      <c r="G4819">
        <v>13397</v>
      </c>
      <c r="H4819" t="s">
        <v>10</v>
      </c>
      <c r="I4819" t="str">
        <f>IF(AND(LEFT(OnlineRetail[[#This Row],[InvoiceNo]],1)&lt;&gt;"C",OnlineRetail[[#This Row],[CustomerID]]&lt;&gt;""),"Yes","No")</f>
        <v>Yes</v>
      </c>
      <c r="J4819" s="4">
        <f>EOMONTH(OnlineRetail[[#This Row],[InvoiceDate]],-1)+1</f>
        <v>40634</v>
      </c>
      <c r="K4819" s="6">
        <f>OnlineRetail[[#This Row],[Quantity]]*OnlineRetail[[#This Row],[UnitPrice]]</f>
        <v>103.35000000000001</v>
      </c>
      <c r="L4819" t="str">
        <f t="shared" si="75"/>
        <v>13397|Apr-2011</v>
      </c>
    </row>
    <row r="4820" spans="1:12">
      <c r="A4820">
        <v>538928</v>
      </c>
      <c r="B4820" t="s">
        <v>74</v>
      </c>
      <c r="C4820" t="s">
        <v>53</v>
      </c>
      <c r="D4820">
        <v>20</v>
      </c>
      <c r="E4820" s="1">
        <v>40653.717361111107</v>
      </c>
      <c r="F4820">
        <v>9.9499999999999993</v>
      </c>
      <c r="G4820">
        <v>12930</v>
      </c>
      <c r="H4820" t="s">
        <v>10</v>
      </c>
      <c r="I4820" t="str">
        <f>IF(AND(LEFT(OnlineRetail[[#This Row],[InvoiceNo]],1)&lt;&gt;"C",OnlineRetail[[#This Row],[CustomerID]]&lt;&gt;""),"Yes","No")</f>
        <v>Yes</v>
      </c>
      <c r="J4820" s="4">
        <f>EOMONTH(OnlineRetail[[#This Row],[InvoiceDate]],-1)+1</f>
        <v>40634</v>
      </c>
      <c r="K4820" s="6">
        <f>OnlineRetail[[#This Row],[Quantity]]*OnlineRetail[[#This Row],[UnitPrice]]</f>
        <v>199</v>
      </c>
      <c r="L4820" t="str">
        <f t="shared" si="75"/>
        <v>12930|Apr-2011</v>
      </c>
    </row>
    <row r="4821" spans="1:12">
      <c r="A4821">
        <v>553650</v>
      </c>
      <c r="B4821" t="s">
        <v>35</v>
      </c>
      <c r="C4821" t="s">
        <v>39</v>
      </c>
      <c r="D4821">
        <v>15</v>
      </c>
      <c r="E4821" s="1">
        <v>40653.718055555553</v>
      </c>
      <c r="F4821">
        <v>1.25</v>
      </c>
      <c r="G4821">
        <v>13631</v>
      </c>
      <c r="H4821" t="s">
        <v>10</v>
      </c>
      <c r="I4821" t="str">
        <f>IF(AND(LEFT(OnlineRetail[[#This Row],[InvoiceNo]],1)&lt;&gt;"C",OnlineRetail[[#This Row],[CustomerID]]&lt;&gt;""),"Yes","No")</f>
        <v>Yes</v>
      </c>
      <c r="J4821" s="4">
        <f>EOMONTH(OnlineRetail[[#This Row],[InvoiceDate]],-1)+1</f>
        <v>40634</v>
      </c>
      <c r="K4821" s="6">
        <f>OnlineRetail[[#This Row],[Quantity]]*OnlineRetail[[#This Row],[UnitPrice]]</f>
        <v>18.75</v>
      </c>
      <c r="L4821" t="str">
        <f t="shared" si="75"/>
        <v>13631|Apr-2011</v>
      </c>
    </row>
    <row r="4822" spans="1:12">
      <c r="A4822">
        <v>540429</v>
      </c>
      <c r="B4822" t="s">
        <v>107</v>
      </c>
      <c r="C4822" t="s">
        <v>16</v>
      </c>
      <c r="D4822">
        <v>21</v>
      </c>
      <c r="E4822" s="1">
        <v>40653.724305555559</v>
      </c>
      <c r="F4822">
        <v>0.85</v>
      </c>
      <c r="G4822">
        <v>13705</v>
      </c>
      <c r="H4822" t="s">
        <v>10</v>
      </c>
      <c r="I4822" t="str">
        <f>IF(AND(LEFT(OnlineRetail[[#This Row],[InvoiceNo]],1)&lt;&gt;"C",OnlineRetail[[#This Row],[CustomerID]]&lt;&gt;""),"Yes","No")</f>
        <v>Yes</v>
      </c>
      <c r="J4822" s="4">
        <f>EOMONTH(OnlineRetail[[#This Row],[InvoiceDate]],-1)+1</f>
        <v>40634</v>
      </c>
      <c r="K4822" s="6">
        <f>OnlineRetail[[#This Row],[Quantity]]*OnlineRetail[[#This Row],[UnitPrice]]</f>
        <v>17.849999999999998</v>
      </c>
      <c r="L4822" t="str">
        <f t="shared" si="75"/>
        <v>13705|Apr-2011</v>
      </c>
    </row>
    <row r="4823" spans="1:12">
      <c r="A4823">
        <v>553667</v>
      </c>
      <c r="B4823" t="s">
        <v>8</v>
      </c>
      <c r="C4823" t="s">
        <v>14</v>
      </c>
      <c r="D4823">
        <v>19</v>
      </c>
      <c r="E4823" s="1">
        <v>40653.727083333331</v>
      </c>
      <c r="F4823">
        <v>3.39</v>
      </c>
      <c r="G4823">
        <v>13459</v>
      </c>
      <c r="H4823" t="s">
        <v>10</v>
      </c>
      <c r="I4823" t="str">
        <f>IF(AND(LEFT(OnlineRetail[[#This Row],[InvoiceNo]],1)&lt;&gt;"C",OnlineRetail[[#This Row],[CustomerID]]&lt;&gt;""),"Yes","No")</f>
        <v>Yes</v>
      </c>
      <c r="J4823" s="4">
        <f>EOMONTH(OnlineRetail[[#This Row],[InvoiceDate]],-1)+1</f>
        <v>40634</v>
      </c>
      <c r="K4823" s="6">
        <f>OnlineRetail[[#This Row],[Quantity]]*OnlineRetail[[#This Row],[UnitPrice]]</f>
        <v>64.41</v>
      </c>
      <c r="L4823" t="str">
        <f t="shared" si="75"/>
        <v>13459|Apr-2011</v>
      </c>
    </row>
    <row r="4824" spans="1:12">
      <c r="A4824">
        <v>547609</v>
      </c>
      <c r="B4824" t="s">
        <v>86</v>
      </c>
      <c r="C4824" t="s">
        <v>39</v>
      </c>
      <c r="D4824">
        <v>2</v>
      </c>
      <c r="E4824" s="1">
        <v>40653.728472222218</v>
      </c>
      <c r="F4824">
        <v>2.1</v>
      </c>
      <c r="G4824">
        <v>12787</v>
      </c>
      <c r="H4824" t="s">
        <v>10</v>
      </c>
      <c r="I4824" t="str">
        <f>IF(AND(LEFT(OnlineRetail[[#This Row],[InvoiceNo]],1)&lt;&gt;"C",OnlineRetail[[#This Row],[CustomerID]]&lt;&gt;""),"Yes","No")</f>
        <v>Yes</v>
      </c>
      <c r="J4824" s="4">
        <f>EOMONTH(OnlineRetail[[#This Row],[InvoiceDate]],-1)+1</f>
        <v>40634</v>
      </c>
      <c r="K4824" s="6">
        <f>OnlineRetail[[#This Row],[Quantity]]*OnlineRetail[[#This Row],[UnitPrice]]</f>
        <v>4.2</v>
      </c>
      <c r="L4824" t="str">
        <f t="shared" si="75"/>
        <v>12787|Apr-2011</v>
      </c>
    </row>
    <row r="4825" spans="1:12">
      <c r="A4825">
        <v>541932</v>
      </c>
      <c r="B4825" t="s">
        <v>206</v>
      </c>
      <c r="C4825" t="s">
        <v>9</v>
      </c>
      <c r="D4825">
        <v>4</v>
      </c>
      <c r="E4825" s="1">
        <v>40653.736111111109</v>
      </c>
      <c r="F4825">
        <v>2.1</v>
      </c>
      <c r="G4825">
        <v>13830</v>
      </c>
      <c r="H4825" t="s">
        <v>10</v>
      </c>
      <c r="I4825" t="str">
        <f>IF(AND(LEFT(OnlineRetail[[#This Row],[InvoiceNo]],1)&lt;&gt;"C",OnlineRetail[[#This Row],[CustomerID]]&lt;&gt;""),"Yes","No")</f>
        <v>Yes</v>
      </c>
      <c r="J4825" s="4">
        <f>EOMONTH(OnlineRetail[[#This Row],[InvoiceDate]],-1)+1</f>
        <v>40634</v>
      </c>
      <c r="K4825" s="6">
        <f>OnlineRetail[[#This Row],[Quantity]]*OnlineRetail[[#This Row],[UnitPrice]]</f>
        <v>8.4</v>
      </c>
      <c r="L4825" t="str">
        <f t="shared" si="75"/>
        <v>13830|Apr-2011</v>
      </c>
    </row>
    <row r="4826" spans="1:12">
      <c r="A4826">
        <v>538881</v>
      </c>
      <c r="B4826" t="s">
        <v>20</v>
      </c>
      <c r="C4826" t="s">
        <v>53</v>
      </c>
      <c r="D4826">
        <v>13</v>
      </c>
      <c r="E4826" s="1">
        <v>40653.751388888893</v>
      </c>
      <c r="F4826">
        <v>5.95</v>
      </c>
      <c r="G4826">
        <v>12731</v>
      </c>
      <c r="H4826" t="s">
        <v>10</v>
      </c>
      <c r="I4826" t="str">
        <f>IF(AND(LEFT(OnlineRetail[[#This Row],[InvoiceNo]],1)&lt;&gt;"C",OnlineRetail[[#This Row],[CustomerID]]&lt;&gt;""),"Yes","No")</f>
        <v>Yes</v>
      </c>
      <c r="J4826" s="4">
        <f>EOMONTH(OnlineRetail[[#This Row],[InvoiceDate]],-1)+1</f>
        <v>40634</v>
      </c>
      <c r="K4826" s="6">
        <f>OnlineRetail[[#This Row],[Quantity]]*OnlineRetail[[#This Row],[UnitPrice]]</f>
        <v>77.350000000000009</v>
      </c>
      <c r="L4826" t="str">
        <f t="shared" si="75"/>
        <v>12731|Apr-2011</v>
      </c>
    </row>
    <row r="4827" spans="1:12">
      <c r="A4827">
        <v>545059</v>
      </c>
      <c r="B4827" t="s">
        <v>28</v>
      </c>
      <c r="C4827" t="s">
        <v>42</v>
      </c>
      <c r="D4827">
        <v>1</v>
      </c>
      <c r="E4827" s="1">
        <v>40653.765277777777</v>
      </c>
      <c r="F4827">
        <v>0.85</v>
      </c>
      <c r="G4827">
        <v>13504</v>
      </c>
      <c r="H4827" t="s">
        <v>10</v>
      </c>
      <c r="I4827" t="str">
        <f>IF(AND(LEFT(OnlineRetail[[#This Row],[InvoiceNo]],1)&lt;&gt;"C",OnlineRetail[[#This Row],[CustomerID]]&lt;&gt;""),"Yes","No")</f>
        <v>Yes</v>
      </c>
      <c r="J4827" s="4">
        <f>EOMONTH(OnlineRetail[[#This Row],[InvoiceDate]],-1)+1</f>
        <v>40634</v>
      </c>
      <c r="K4827" s="6">
        <f>OnlineRetail[[#This Row],[Quantity]]*OnlineRetail[[#This Row],[UnitPrice]]</f>
        <v>0.85</v>
      </c>
      <c r="L4827" t="str">
        <f t="shared" si="75"/>
        <v>13504|Apr-2011</v>
      </c>
    </row>
    <row r="4828" spans="1:12">
      <c r="A4828">
        <v>539309</v>
      </c>
      <c r="B4828" t="s">
        <v>97</v>
      </c>
      <c r="C4828" t="s">
        <v>62</v>
      </c>
      <c r="D4828">
        <v>21</v>
      </c>
      <c r="E4828" s="1">
        <v>40653.779166666667</v>
      </c>
      <c r="F4828">
        <v>2.1</v>
      </c>
      <c r="G4828">
        <v>12509</v>
      </c>
      <c r="H4828" t="s">
        <v>10</v>
      </c>
      <c r="I4828" t="str">
        <f>IF(AND(LEFT(OnlineRetail[[#This Row],[InvoiceNo]],1)&lt;&gt;"C",OnlineRetail[[#This Row],[CustomerID]]&lt;&gt;""),"Yes","No")</f>
        <v>Yes</v>
      </c>
      <c r="J4828" s="4">
        <f>EOMONTH(OnlineRetail[[#This Row],[InvoiceDate]],-1)+1</f>
        <v>40634</v>
      </c>
      <c r="K4828" s="6">
        <f>OnlineRetail[[#This Row],[Quantity]]*OnlineRetail[[#This Row],[UnitPrice]]</f>
        <v>44.1</v>
      </c>
      <c r="L4828" t="str">
        <f t="shared" si="75"/>
        <v>12509|Apr-2011</v>
      </c>
    </row>
    <row r="4829" spans="1:12">
      <c r="A4829">
        <v>541029</v>
      </c>
      <c r="B4829" t="s">
        <v>245</v>
      </c>
      <c r="C4829" t="s">
        <v>62</v>
      </c>
      <c r="D4829">
        <v>4</v>
      </c>
      <c r="E4829" s="1">
        <v>40653.780555555553</v>
      </c>
      <c r="F4829">
        <v>1.65</v>
      </c>
      <c r="G4829">
        <v>13273</v>
      </c>
      <c r="H4829" t="s">
        <v>10</v>
      </c>
      <c r="I4829" t="str">
        <f>IF(AND(LEFT(OnlineRetail[[#This Row],[InvoiceNo]],1)&lt;&gt;"C",OnlineRetail[[#This Row],[CustomerID]]&lt;&gt;""),"Yes","No")</f>
        <v>Yes</v>
      </c>
      <c r="J4829" s="4">
        <f>EOMONTH(OnlineRetail[[#This Row],[InvoiceDate]],-1)+1</f>
        <v>40634</v>
      </c>
      <c r="K4829" s="6">
        <f>OnlineRetail[[#This Row],[Quantity]]*OnlineRetail[[#This Row],[UnitPrice]]</f>
        <v>6.6</v>
      </c>
      <c r="L4829" t="str">
        <f t="shared" si="75"/>
        <v>13273|Apr-2011</v>
      </c>
    </row>
    <row r="4830" spans="1:12">
      <c r="A4830">
        <v>555816</v>
      </c>
      <c r="B4830" t="s">
        <v>258</v>
      </c>
      <c r="C4830" t="s">
        <v>72</v>
      </c>
      <c r="D4830">
        <v>17</v>
      </c>
      <c r="E4830" s="1">
        <v>40653.782638888893</v>
      </c>
      <c r="F4830">
        <v>0.85</v>
      </c>
      <c r="G4830">
        <v>12433</v>
      </c>
      <c r="H4830" t="s">
        <v>10</v>
      </c>
      <c r="I4830" t="str">
        <f>IF(AND(LEFT(OnlineRetail[[#This Row],[InvoiceNo]],1)&lt;&gt;"C",OnlineRetail[[#This Row],[CustomerID]]&lt;&gt;""),"Yes","No")</f>
        <v>Yes</v>
      </c>
      <c r="J4830" s="4">
        <f>EOMONTH(OnlineRetail[[#This Row],[InvoiceDate]],-1)+1</f>
        <v>40634</v>
      </c>
      <c r="K4830" s="6">
        <f>OnlineRetail[[#This Row],[Quantity]]*OnlineRetail[[#This Row],[UnitPrice]]</f>
        <v>14.45</v>
      </c>
      <c r="L4830" t="str">
        <f t="shared" si="75"/>
        <v>12433|Apr-2011</v>
      </c>
    </row>
    <row r="4831" spans="1:12">
      <c r="A4831">
        <v>539187</v>
      </c>
      <c r="B4831" t="s">
        <v>179</v>
      </c>
      <c r="C4831" t="s">
        <v>40</v>
      </c>
      <c r="D4831">
        <v>11</v>
      </c>
      <c r="E4831" s="1">
        <v>40653.787499999999</v>
      </c>
      <c r="F4831">
        <v>3.39</v>
      </c>
      <c r="G4831">
        <v>14202</v>
      </c>
      <c r="H4831" t="s">
        <v>10</v>
      </c>
      <c r="I4831" t="str">
        <f>IF(AND(LEFT(OnlineRetail[[#This Row],[InvoiceNo]],1)&lt;&gt;"C",OnlineRetail[[#This Row],[CustomerID]]&lt;&gt;""),"Yes","No")</f>
        <v>Yes</v>
      </c>
      <c r="J4831" s="4">
        <f>EOMONTH(OnlineRetail[[#This Row],[InvoiceDate]],-1)+1</f>
        <v>40634</v>
      </c>
      <c r="K4831" s="6">
        <f>OnlineRetail[[#This Row],[Quantity]]*OnlineRetail[[#This Row],[UnitPrice]]</f>
        <v>37.29</v>
      </c>
      <c r="L4831" t="str">
        <f t="shared" si="75"/>
        <v>14202|Apr-2011</v>
      </c>
    </row>
    <row r="4832" spans="1:12">
      <c r="A4832">
        <v>555145</v>
      </c>
      <c r="B4832" t="s">
        <v>239</v>
      </c>
      <c r="C4832" t="s">
        <v>46</v>
      </c>
      <c r="D4832">
        <v>17</v>
      </c>
      <c r="E4832" s="1">
        <v>40653.789583333331</v>
      </c>
      <c r="F4832">
        <v>4.95</v>
      </c>
      <c r="G4832">
        <v>13727</v>
      </c>
      <c r="H4832" t="s">
        <v>70</v>
      </c>
      <c r="I4832" t="str">
        <f>IF(AND(LEFT(OnlineRetail[[#This Row],[InvoiceNo]],1)&lt;&gt;"C",OnlineRetail[[#This Row],[CustomerID]]&lt;&gt;""),"Yes","No")</f>
        <v>Yes</v>
      </c>
      <c r="J4832" s="4">
        <f>EOMONTH(OnlineRetail[[#This Row],[InvoiceDate]],-1)+1</f>
        <v>40634</v>
      </c>
      <c r="K4832" s="6">
        <f>OnlineRetail[[#This Row],[Quantity]]*OnlineRetail[[#This Row],[UnitPrice]]</f>
        <v>84.15</v>
      </c>
      <c r="L4832" t="str">
        <f t="shared" si="75"/>
        <v>13727|Apr-2011</v>
      </c>
    </row>
    <row r="4833" spans="1:12">
      <c r="A4833">
        <v>556104</v>
      </c>
      <c r="B4833" t="s">
        <v>243</v>
      </c>
      <c r="C4833" t="s">
        <v>48</v>
      </c>
      <c r="D4833">
        <v>16</v>
      </c>
      <c r="E4833" s="1">
        <v>40653.791666666657</v>
      </c>
      <c r="F4833">
        <v>4.25</v>
      </c>
      <c r="G4833">
        <v>12883</v>
      </c>
      <c r="H4833" t="s">
        <v>10</v>
      </c>
      <c r="I4833" t="str">
        <f>IF(AND(LEFT(OnlineRetail[[#This Row],[InvoiceNo]],1)&lt;&gt;"C",OnlineRetail[[#This Row],[CustomerID]]&lt;&gt;""),"Yes","No")</f>
        <v>Yes</v>
      </c>
      <c r="J4833" s="4">
        <f>EOMONTH(OnlineRetail[[#This Row],[InvoiceDate]],-1)+1</f>
        <v>40634</v>
      </c>
      <c r="K4833" s="6">
        <f>OnlineRetail[[#This Row],[Quantity]]*OnlineRetail[[#This Row],[UnitPrice]]</f>
        <v>68</v>
      </c>
      <c r="L4833" t="str">
        <f t="shared" si="75"/>
        <v>12883|Apr-2011</v>
      </c>
    </row>
    <row r="4834" spans="1:12">
      <c r="A4834">
        <v>547903</v>
      </c>
      <c r="B4834" t="s">
        <v>168</v>
      </c>
      <c r="C4834" t="s">
        <v>27</v>
      </c>
      <c r="D4834">
        <v>21</v>
      </c>
      <c r="E4834" s="1">
        <v>40653.81527777778</v>
      </c>
      <c r="F4834">
        <v>3.39</v>
      </c>
      <c r="G4834">
        <v>14200</v>
      </c>
      <c r="H4834" t="s">
        <v>10</v>
      </c>
      <c r="I4834" t="str">
        <f>IF(AND(LEFT(OnlineRetail[[#This Row],[InvoiceNo]],1)&lt;&gt;"C",OnlineRetail[[#This Row],[CustomerID]]&lt;&gt;""),"Yes","No")</f>
        <v>Yes</v>
      </c>
      <c r="J4834" s="4">
        <f>EOMONTH(OnlineRetail[[#This Row],[InvoiceDate]],-1)+1</f>
        <v>40634</v>
      </c>
      <c r="K4834" s="6">
        <f>OnlineRetail[[#This Row],[Quantity]]*OnlineRetail[[#This Row],[UnitPrice]]</f>
        <v>71.19</v>
      </c>
      <c r="L4834" t="str">
        <f t="shared" si="75"/>
        <v>14200|Apr-2011</v>
      </c>
    </row>
    <row r="4835" spans="1:12">
      <c r="A4835">
        <v>553804</v>
      </c>
      <c r="B4835" t="s">
        <v>64</v>
      </c>
      <c r="C4835" t="s">
        <v>29</v>
      </c>
      <c r="D4835">
        <v>20</v>
      </c>
      <c r="E4835" s="1">
        <v>40653.821527777778</v>
      </c>
      <c r="F4835">
        <v>1.65</v>
      </c>
      <c r="G4835">
        <v>13647</v>
      </c>
      <c r="H4835" t="s">
        <v>10</v>
      </c>
      <c r="I4835" t="str">
        <f>IF(AND(LEFT(OnlineRetail[[#This Row],[InvoiceNo]],1)&lt;&gt;"C",OnlineRetail[[#This Row],[CustomerID]]&lt;&gt;""),"Yes","No")</f>
        <v>Yes</v>
      </c>
      <c r="J4835" s="4">
        <f>EOMONTH(OnlineRetail[[#This Row],[InvoiceDate]],-1)+1</f>
        <v>40634</v>
      </c>
      <c r="K4835" s="6">
        <f>OnlineRetail[[#This Row],[Quantity]]*OnlineRetail[[#This Row],[UnitPrice]]</f>
        <v>33</v>
      </c>
      <c r="L4835" t="str">
        <f t="shared" si="75"/>
        <v>13647|Apr-2011</v>
      </c>
    </row>
    <row r="4836" spans="1:12">
      <c r="A4836">
        <v>538556</v>
      </c>
      <c r="B4836" t="s">
        <v>142</v>
      </c>
      <c r="C4836" t="s">
        <v>14</v>
      </c>
      <c r="D4836">
        <v>10</v>
      </c>
      <c r="E4836" s="1">
        <v>40653.823611111111</v>
      </c>
      <c r="F4836">
        <v>1.65</v>
      </c>
      <c r="G4836">
        <v>12962</v>
      </c>
      <c r="H4836" t="s">
        <v>10</v>
      </c>
      <c r="I4836" t="str">
        <f>IF(AND(LEFT(OnlineRetail[[#This Row],[InvoiceNo]],1)&lt;&gt;"C",OnlineRetail[[#This Row],[CustomerID]]&lt;&gt;""),"Yes","No")</f>
        <v>Yes</v>
      </c>
      <c r="J4836" s="4">
        <f>EOMONTH(OnlineRetail[[#This Row],[InvoiceDate]],-1)+1</f>
        <v>40634</v>
      </c>
      <c r="K4836" s="6">
        <f>OnlineRetail[[#This Row],[Quantity]]*OnlineRetail[[#This Row],[UnitPrice]]</f>
        <v>16.5</v>
      </c>
      <c r="L4836" t="str">
        <f t="shared" si="75"/>
        <v>12962|Apr-2011</v>
      </c>
    </row>
    <row r="4837" spans="1:12">
      <c r="A4837">
        <v>544024</v>
      </c>
      <c r="B4837" t="s">
        <v>60</v>
      </c>
      <c r="C4837" t="s">
        <v>42</v>
      </c>
      <c r="D4837">
        <v>16</v>
      </c>
      <c r="E4837" s="1">
        <v>40654.345138888893</v>
      </c>
      <c r="F4837">
        <v>3.39</v>
      </c>
      <c r="G4837">
        <v>13733</v>
      </c>
      <c r="H4837" t="s">
        <v>10</v>
      </c>
      <c r="I4837" t="str">
        <f>IF(AND(LEFT(OnlineRetail[[#This Row],[InvoiceNo]],1)&lt;&gt;"C",OnlineRetail[[#This Row],[CustomerID]]&lt;&gt;""),"Yes","No")</f>
        <v>Yes</v>
      </c>
      <c r="J4837" s="4">
        <f>EOMONTH(OnlineRetail[[#This Row],[InvoiceDate]],-1)+1</f>
        <v>40634</v>
      </c>
      <c r="K4837" s="6">
        <f>OnlineRetail[[#This Row],[Quantity]]*OnlineRetail[[#This Row],[UnitPrice]]</f>
        <v>54.24</v>
      </c>
      <c r="L4837" t="str">
        <f t="shared" si="75"/>
        <v>13733|Apr-2011</v>
      </c>
    </row>
    <row r="4838" spans="1:12">
      <c r="A4838">
        <v>556181</v>
      </c>
      <c r="B4838" t="s">
        <v>138</v>
      </c>
      <c r="C4838" t="s">
        <v>53</v>
      </c>
      <c r="D4838">
        <v>8</v>
      </c>
      <c r="E4838" s="1">
        <v>40654.379861111112</v>
      </c>
      <c r="F4838">
        <v>3.39</v>
      </c>
      <c r="G4838">
        <v>12639</v>
      </c>
      <c r="H4838" t="s">
        <v>10</v>
      </c>
      <c r="I4838" t="str">
        <f>IF(AND(LEFT(OnlineRetail[[#This Row],[InvoiceNo]],1)&lt;&gt;"C",OnlineRetail[[#This Row],[CustomerID]]&lt;&gt;""),"Yes","No")</f>
        <v>Yes</v>
      </c>
      <c r="J4838" s="4">
        <f>EOMONTH(OnlineRetail[[#This Row],[InvoiceDate]],-1)+1</f>
        <v>40634</v>
      </c>
      <c r="K4838" s="6">
        <f>OnlineRetail[[#This Row],[Quantity]]*OnlineRetail[[#This Row],[UnitPrice]]</f>
        <v>27.12</v>
      </c>
      <c r="L4838" t="str">
        <f t="shared" si="75"/>
        <v>12639|Apr-2011</v>
      </c>
    </row>
    <row r="4839" spans="1:12">
      <c r="A4839">
        <v>536900</v>
      </c>
      <c r="B4839" t="s">
        <v>177</v>
      </c>
      <c r="C4839" t="s">
        <v>27</v>
      </c>
      <c r="D4839">
        <v>2</v>
      </c>
      <c r="E4839" s="1">
        <v>40654.387499999997</v>
      </c>
      <c r="F4839">
        <v>5.95</v>
      </c>
      <c r="G4839">
        <v>13935</v>
      </c>
      <c r="H4839" t="s">
        <v>10</v>
      </c>
      <c r="I4839" t="str">
        <f>IF(AND(LEFT(OnlineRetail[[#This Row],[InvoiceNo]],1)&lt;&gt;"C",OnlineRetail[[#This Row],[CustomerID]]&lt;&gt;""),"Yes","No")</f>
        <v>Yes</v>
      </c>
      <c r="J4839" s="4">
        <f>EOMONTH(OnlineRetail[[#This Row],[InvoiceDate]],-1)+1</f>
        <v>40634</v>
      </c>
      <c r="K4839" s="6">
        <f>OnlineRetail[[#This Row],[Quantity]]*OnlineRetail[[#This Row],[UnitPrice]]</f>
        <v>11.9</v>
      </c>
      <c r="L4839" t="str">
        <f t="shared" si="75"/>
        <v>13935|Apr-2011</v>
      </c>
    </row>
    <row r="4840" spans="1:12">
      <c r="A4840">
        <v>538097</v>
      </c>
      <c r="B4840" t="s">
        <v>45</v>
      </c>
      <c r="C4840" t="s">
        <v>24</v>
      </c>
      <c r="D4840">
        <v>18</v>
      </c>
      <c r="E4840" s="1">
        <v>40654.413194444453</v>
      </c>
      <c r="F4840">
        <v>9.9499999999999993</v>
      </c>
      <c r="G4840">
        <v>14270</v>
      </c>
      <c r="H4840" t="s">
        <v>10</v>
      </c>
      <c r="I4840" t="str">
        <f>IF(AND(LEFT(OnlineRetail[[#This Row],[InvoiceNo]],1)&lt;&gt;"C",OnlineRetail[[#This Row],[CustomerID]]&lt;&gt;""),"Yes","No")</f>
        <v>Yes</v>
      </c>
      <c r="J4840" s="4">
        <f>EOMONTH(OnlineRetail[[#This Row],[InvoiceDate]],-1)+1</f>
        <v>40634</v>
      </c>
      <c r="K4840" s="6">
        <f>OnlineRetail[[#This Row],[Quantity]]*OnlineRetail[[#This Row],[UnitPrice]]</f>
        <v>179.1</v>
      </c>
      <c r="L4840" t="str">
        <f t="shared" si="75"/>
        <v>14270|Apr-2011</v>
      </c>
    </row>
    <row r="4841" spans="1:12">
      <c r="A4841">
        <v>541362</v>
      </c>
      <c r="B4841" t="s">
        <v>253</v>
      </c>
      <c r="C4841" t="s">
        <v>72</v>
      </c>
      <c r="D4841">
        <v>7</v>
      </c>
      <c r="E4841" s="1">
        <v>40654.420138888891</v>
      </c>
      <c r="F4841">
        <v>0.85</v>
      </c>
      <c r="G4841">
        <v>12464</v>
      </c>
      <c r="H4841" t="s">
        <v>22</v>
      </c>
      <c r="I4841" t="str">
        <f>IF(AND(LEFT(OnlineRetail[[#This Row],[InvoiceNo]],1)&lt;&gt;"C",OnlineRetail[[#This Row],[CustomerID]]&lt;&gt;""),"Yes","No")</f>
        <v>Yes</v>
      </c>
      <c r="J4841" s="4">
        <f>EOMONTH(OnlineRetail[[#This Row],[InvoiceDate]],-1)+1</f>
        <v>40634</v>
      </c>
      <c r="K4841" s="6">
        <f>OnlineRetail[[#This Row],[Quantity]]*OnlineRetail[[#This Row],[UnitPrice]]</f>
        <v>5.95</v>
      </c>
      <c r="L4841" t="str">
        <f t="shared" si="75"/>
        <v>12464|Apr-2011</v>
      </c>
    </row>
    <row r="4842" spans="1:12">
      <c r="A4842">
        <v>539088</v>
      </c>
      <c r="B4842" t="s">
        <v>190</v>
      </c>
      <c r="C4842" t="s">
        <v>46</v>
      </c>
      <c r="D4842">
        <v>17</v>
      </c>
      <c r="E4842" s="1">
        <v>40654.424305555563</v>
      </c>
      <c r="F4842">
        <v>2.5499999999999998</v>
      </c>
      <c r="G4842">
        <v>14039</v>
      </c>
      <c r="H4842" t="s">
        <v>10</v>
      </c>
      <c r="I4842" t="str">
        <f>IF(AND(LEFT(OnlineRetail[[#This Row],[InvoiceNo]],1)&lt;&gt;"C",OnlineRetail[[#This Row],[CustomerID]]&lt;&gt;""),"Yes","No")</f>
        <v>Yes</v>
      </c>
      <c r="J4842" s="4">
        <f>EOMONTH(OnlineRetail[[#This Row],[InvoiceDate]],-1)+1</f>
        <v>40634</v>
      </c>
      <c r="K4842" s="6">
        <f>OnlineRetail[[#This Row],[Quantity]]*OnlineRetail[[#This Row],[UnitPrice]]</f>
        <v>43.349999999999994</v>
      </c>
      <c r="L4842" t="str">
        <f t="shared" si="75"/>
        <v>14039|Apr-2011</v>
      </c>
    </row>
    <row r="4843" spans="1:12">
      <c r="A4843">
        <v>541695</v>
      </c>
      <c r="B4843" t="s">
        <v>227</v>
      </c>
      <c r="C4843" t="s">
        <v>53</v>
      </c>
      <c r="D4843">
        <v>10</v>
      </c>
      <c r="E4843" s="1">
        <v>40654.424305555563</v>
      </c>
      <c r="F4843">
        <v>3.39</v>
      </c>
      <c r="G4843">
        <v>12588</v>
      </c>
      <c r="H4843" t="s">
        <v>10</v>
      </c>
      <c r="I4843" t="str">
        <f>IF(AND(LEFT(OnlineRetail[[#This Row],[InvoiceNo]],1)&lt;&gt;"C",OnlineRetail[[#This Row],[CustomerID]]&lt;&gt;""),"Yes","No")</f>
        <v>Yes</v>
      </c>
      <c r="J4843" s="4">
        <f>EOMONTH(OnlineRetail[[#This Row],[InvoiceDate]],-1)+1</f>
        <v>40634</v>
      </c>
      <c r="K4843" s="6">
        <f>OnlineRetail[[#This Row],[Quantity]]*OnlineRetail[[#This Row],[UnitPrice]]</f>
        <v>33.9</v>
      </c>
      <c r="L4843" t="str">
        <f t="shared" si="75"/>
        <v>12588|Apr-2011</v>
      </c>
    </row>
    <row r="4844" spans="1:12">
      <c r="A4844">
        <v>543272</v>
      </c>
      <c r="B4844" t="s">
        <v>240</v>
      </c>
      <c r="C4844" t="s">
        <v>39</v>
      </c>
      <c r="D4844">
        <v>18</v>
      </c>
      <c r="E4844" s="1">
        <v>40654.427083333343</v>
      </c>
      <c r="F4844">
        <v>7.95</v>
      </c>
      <c r="G4844">
        <v>14345</v>
      </c>
      <c r="H4844" t="s">
        <v>10</v>
      </c>
      <c r="I4844" t="str">
        <f>IF(AND(LEFT(OnlineRetail[[#This Row],[InvoiceNo]],1)&lt;&gt;"C",OnlineRetail[[#This Row],[CustomerID]]&lt;&gt;""),"Yes","No")</f>
        <v>Yes</v>
      </c>
      <c r="J4844" s="4">
        <f>EOMONTH(OnlineRetail[[#This Row],[InvoiceDate]],-1)+1</f>
        <v>40634</v>
      </c>
      <c r="K4844" s="6">
        <f>OnlineRetail[[#This Row],[Quantity]]*OnlineRetail[[#This Row],[UnitPrice]]</f>
        <v>143.1</v>
      </c>
      <c r="L4844" t="str">
        <f t="shared" si="75"/>
        <v>14345|Apr-2011</v>
      </c>
    </row>
    <row r="4845" spans="1:12">
      <c r="A4845">
        <v>552233</v>
      </c>
      <c r="B4845" t="s">
        <v>115</v>
      </c>
      <c r="C4845" t="s">
        <v>40</v>
      </c>
      <c r="D4845">
        <v>1</v>
      </c>
      <c r="E4845" s="1">
        <v>40654.427777777782</v>
      </c>
      <c r="F4845">
        <v>5.95</v>
      </c>
      <c r="G4845">
        <v>13996</v>
      </c>
      <c r="H4845" t="s">
        <v>10</v>
      </c>
      <c r="I4845" t="str">
        <f>IF(AND(LEFT(OnlineRetail[[#This Row],[InvoiceNo]],1)&lt;&gt;"C",OnlineRetail[[#This Row],[CustomerID]]&lt;&gt;""),"Yes","No")</f>
        <v>Yes</v>
      </c>
      <c r="J4845" s="4">
        <f>EOMONTH(OnlineRetail[[#This Row],[InvoiceDate]],-1)+1</f>
        <v>40634</v>
      </c>
      <c r="K4845" s="6">
        <f>OnlineRetail[[#This Row],[Quantity]]*OnlineRetail[[#This Row],[UnitPrice]]</f>
        <v>5.95</v>
      </c>
      <c r="L4845" t="str">
        <f t="shared" si="75"/>
        <v>13996|Apr-2011</v>
      </c>
    </row>
    <row r="4846" spans="1:12" hidden="1">
      <c r="A4846">
        <v>553890</v>
      </c>
      <c r="B4846" t="s">
        <v>171</v>
      </c>
      <c r="C4846" t="s">
        <v>27</v>
      </c>
      <c r="D4846">
        <v>17</v>
      </c>
      <c r="E4846" s="1">
        <v>40654.434027777781</v>
      </c>
      <c r="F4846">
        <v>2.1</v>
      </c>
      <c r="H4846" t="s">
        <v>10</v>
      </c>
      <c r="I4846" t="str">
        <f>IF(AND(LEFT(OnlineRetail[[#This Row],[InvoiceNo]],1)&lt;&gt;"C",OnlineRetail[[#This Row],[CustomerID]]&lt;&gt;""),"Yes","No")</f>
        <v>No</v>
      </c>
      <c r="J4846" s="4">
        <f>EOMONTH(OnlineRetail[[#This Row],[InvoiceDate]],-1)+1</f>
        <v>40634</v>
      </c>
      <c r="K4846" s="6">
        <f>OnlineRetail[[#This Row],[Quantity]]*OnlineRetail[[#This Row],[UnitPrice]]</f>
        <v>35.700000000000003</v>
      </c>
      <c r="L4846" t="str">
        <f t="shared" si="75"/>
        <v/>
      </c>
    </row>
    <row r="4847" spans="1:12">
      <c r="A4847">
        <v>540982</v>
      </c>
      <c r="B4847" t="s">
        <v>170</v>
      </c>
      <c r="C4847" t="s">
        <v>48</v>
      </c>
      <c r="D4847">
        <v>21</v>
      </c>
      <c r="E4847" s="1">
        <v>40654.436111111107</v>
      </c>
      <c r="F4847">
        <v>0.85</v>
      </c>
      <c r="G4847">
        <v>12607</v>
      </c>
      <c r="H4847" t="s">
        <v>10</v>
      </c>
      <c r="I4847" t="str">
        <f>IF(AND(LEFT(OnlineRetail[[#This Row],[InvoiceNo]],1)&lt;&gt;"C",OnlineRetail[[#This Row],[CustomerID]]&lt;&gt;""),"Yes","No")</f>
        <v>Yes</v>
      </c>
      <c r="J4847" s="4">
        <f>EOMONTH(OnlineRetail[[#This Row],[InvoiceDate]],-1)+1</f>
        <v>40634</v>
      </c>
      <c r="K4847" s="6">
        <f>OnlineRetail[[#This Row],[Quantity]]*OnlineRetail[[#This Row],[UnitPrice]]</f>
        <v>17.849999999999998</v>
      </c>
      <c r="L4847" t="str">
        <f t="shared" si="75"/>
        <v>12607|Apr-2011</v>
      </c>
    </row>
    <row r="4848" spans="1:12">
      <c r="A4848">
        <v>548664</v>
      </c>
      <c r="B4848" t="s">
        <v>269</v>
      </c>
      <c r="C4848" t="s">
        <v>29</v>
      </c>
      <c r="D4848">
        <v>5</v>
      </c>
      <c r="E4848" s="1">
        <v>40654.45416666667</v>
      </c>
      <c r="F4848">
        <v>4.25</v>
      </c>
      <c r="G4848">
        <v>13781</v>
      </c>
      <c r="H4848" t="s">
        <v>70</v>
      </c>
      <c r="I4848" t="str">
        <f>IF(AND(LEFT(OnlineRetail[[#This Row],[InvoiceNo]],1)&lt;&gt;"C",OnlineRetail[[#This Row],[CustomerID]]&lt;&gt;""),"Yes","No")</f>
        <v>Yes</v>
      </c>
      <c r="J4848" s="4">
        <f>EOMONTH(OnlineRetail[[#This Row],[InvoiceDate]],-1)+1</f>
        <v>40634</v>
      </c>
      <c r="K4848" s="6">
        <f>OnlineRetail[[#This Row],[Quantity]]*OnlineRetail[[#This Row],[UnitPrice]]</f>
        <v>21.25</v>
      </c>
      <c r="L4848" t="str">
        <f t="shared" si="75"/>
        <v>13781|Apr-2011</v>
      </c>
    </row>
    <row r="4849" spans="1:12">
      <c r="A4849">
        <v>546396</v>
      </c>
      <c r="B4849" t="s">
        <v>283</v>
      </c>
      <c r="C4849" t="s">
        <v>62</v>
      </c>
      <c r="D4849">
        <v>18</v>
      </c>
      <c r="E4849" s="1">
        <v>40654.47152777778</v>
      </c>
      <c r="F4849">
        <v>1.25</v>
      </c>
      <c r="G4849">
        <v>14046</v>
      </c>
      <c r="H4849" t="s">
        <v>10</v>
      </c>
      <c r="I4849" t="str">
        <f>IF(AND(LEFT(OnlineRetail[[#This Row],[InvoiceNo]],1)&lt;&gt;"C",OnlineRetail[[#This Row],[CustomerID]]&lt;&gt;""),"Yes","No")</f>
        <v>Yes</v>
      </c>
      <c r="J4849" s="4">
        <f>EOMONTH(OnlineRetail[[#This Row],[InvoiceDate]],-1)+1</f>
        <v>40634</v>
      </c>
      <c r="K4849" s="6">
        <f>OnlineRetail[[#This Row],[Quantity]]*OnlineRetail[[#This Row],[UnitPrice]]</f>
        <v>22.5</v>
      </c>
      <c r="L4849" t="str">
        <f t="shared" si="75"/>
        <v>14046|Apr-2011</v>
      </c>
    </row>
    <row r="4850" spans="1:12">
      <c r="A4850">
        <v>546561</v>
      </c>
      <c r="B4850" t="s">
        <v>111</v>
      </c>
      <c r="C4850" t="s">
        <v>42</v>
      </c>
      <c r="D4850">
        <v>9</v>
      </c>
      <c r="E4850" s="1">
        <v>40654.472222222219</v>
      </c>
      <c r="F4850">
        <v>9.9499999999999993</v>
      </c>
      <c r="G4850">
        <v>14315</v>
      </c>
      <c r="H4850" t="s">
        <v>10</v>
      </c>
      <c r="I4850" t="str">
        <f>IF(AND(LEFT(OnlineRetail[[#This Row],[InvoiceNo]],1)&lt;&gt;"C",OnlineRetail[[#This Row],[CustomerID]]&lt;&gt;""),"Yes","No")</f>
        <v>Yes</v>
      </c>
      <c r="J4850" s="4">
        <f>EOMONTH(OnlineRetail[[#This Row],[InvoiceDate]],-1)+1</f>
        <v>40634</v>
      </c>
      <c r="K4850" s="6">
        <f>OnlineRetail[[#This Row],[Quantity]]*OnlineRetail[[#This Row],[UnitPrice]]</f>
        <v>89.55</v>
      </c>
      <c r="L4850" t="str">
        <f t="shared" si="75"/>
        <v>14315|Apr-2011</v>
      </c>
    </row>
    <row r="4851" spans="1:12">
      <c r="A4851">
        <v>540226</v>
      </c>
      <c r="B4851" t="s">
        <v>220</v>
      </c>
      <c r="C4851" t="s">
        <v>14</v>
      </c>
      <c r="D4851">
        <v>21</v>
      </c>
      <c r="E4851" s="1">
        <v>40654.473611111112</v>
      </c>
      <c r="F4851">
        <v>4.25</v>
      </c>
      <c r="G4851">
        <v>13538</v>
      </c>
      <c r="H4851" t="s">
        <v>10</v>
      </c>
      <c r="I4851" t="str">
        <f>IF(AND(LEFT(OnlineRetail[[#This Row],[InvoiceNo]],1)&lt;&gt;"C",OnlineRetail[[#This Row],[CustomerID]]&lt;&gt;""),"Yes","No")</f>
        <v>Yes</v>
      </c>
      <c r="J4851" s="4">
        <f>EOMONTH(OnlineRetail[[#This Row],[InvoiceDate]],-1)+1</f>
        <v>40634</v>
      </c>
      <c r="K4851" s="6">
        <f>OnlineRetail[[#This Row],[Quantity]]*OnlineRetail[[#This Row],[UnitPrice]]</f>
        <v>89.25</v>
      </c>
      <c r="L4851" t="str">
        <f t="shared" si="75"/>
        <v>13538|Apr-2011</v>
      </c>
    </row>
    <row r="4852" spans="1:12">
      <c r="A4852">
        <v>544168</v>
      </c>
      <c r="B4852" t="s">
        <v>66</v>
      </c>
      <c r="C4852" t="s">
        <v>62</v>
      </c>
      <c r="D4852">
        <v>8</v>
      </c>
      <c r="E4852" s="1">
        <v>40654.477083333331</v>
      </c>
      <c r="F4852">
        <v>1.65</v>
      </c>
      <c r="G4852">
        <v>12748</v>
      </c>
      <c r="H4852" t="s">
        <v>10</v>
      </c>
      <c r="I4852" t="str">
        <f>IF(AND(LEFT(OnlineRetail[[#This Row],[InvoiceNo]],1)&lt;&gt;"C",OnlineRetail[[#This Row],[CustomerID]]&lt;&gt;""),"Yes","No")</f>
        <v>Yes</v>
      </c>
      <c r="J4852" s="4">
        <f>EOMONTH(OnlineRetail[[#This Row],[InvoiceDate]],-1)+1</f>
        <v>40634</v>
      </c>
      <c r="K4852" s="6">
        <f>OnlineRetail[[#This Row],[Quantity]]*OnlineRetail[[#This Row],[UnitPrice]]</f>
        <v>13.2</v>
      </c>
      <c r="L4852" t="str">
        <f t="shared" si="75"/>
        <v>12748|Apr-2011</v>
      </c>
    </row>
    <row r="4853" spans="1:12">
      <c r="A4853">
        <v>542795</v>
      </c>
      <c r="B4853" t="s">
        <v>181</v>
      </c>
      <c r="C4853" t="s">
        <v>33</v>
      </c>
      <c r="D4853">
        <v>18</v>
      </c>
      <c r="E4853" s="1">
        <v>40654.479861111111</v>
      </c>
      <c r="F4853">
        <v>2.5499999999999998</v>
      </c>
      <c r="G4853">
        <v>13283</v>
      </c>
      <c r="H4853" t="s">
        <v>10</v>
      </c>
      <c r="I4853" t="str">
        <f>IF(AND(LEFT(OnlineRetail[[#This Row],[InvoiceNo]],1)&lt;&gt;"C",OnlineRetail[[#This Row],[CustomerID]]&lt;&gt;""),"Yes","No")</f>
        <v>Yes</v>
      </c>
      <c r="J4853" s="4">
        <f>EOMONTH(OnlineRetail[[#This Row],[InvoiceDate]],-1)+1</f>
        <v>40634</v>
      </c>
      <c r="K4853" s="6">
        <f>OnlineRetail[[#This Row],[Quantity]]*OnlineRetail[[#This Row],[UnitPrice]]</f>
        <v>45.9</v>
      </c>
      <c r="L4853" t="str">
        <f t="shared" si="75"/>
        <v>13283|Apr-2011</v>
      </c>
    </row>
    <row r="4854" spans="1:12">
      <c r="A4854">
        <v>538329</v>
      </c>
      <c r="B4854" t="s">
        <v>180</v>
      </c>
      <c r="C4854" t="s">
        <v>53</v>
      </c>
      <c r="D4854">
        <v>1</v>
      </c>
      <c r="E4854" s="1">
        <v>40654.488888888889</v>
      </c>
      <c r="F4854">
        <v>3.39</v>
      </c>
      <c r="G4854">
        <v>13186</v>
      </c>
      <c r="H4854" t="s">
        <v>10</v>
      </c>
      <c r="I4854" t="str">
        <f>IF(AND(LEFT(OnlineRetail[[#This Row],[InvoiceNo]],1)&lt;&gt;"C",OnlineRetail[[#This Row],[CustomerID]]&lt;&gt;""),"Yes","No")</f>
        <v>Yes</v>
      </c>
      <c r="J4854" s="4">
        <f>EOMONTH(OnlineRetail[[#This Row],[InvoiceDate]],-1)+1</f>
        <v>40634</v>
      </c>
      <c r="K4854" s="6">
        <f>OnlineRetail[[#This Row],[Quantity]]*OnlineRetail[[#This Row],[UnitPrice]]</f>
        <v>3.39</v>
      </c>
      <c r="L4854" t="str">
        <f t="shared" si="75"/>
        <v>13186|Apr-2011</v>
      </c>
    </row>
    <row r="4855" spans="1:12">
      <c r="A4855">
        <v>540233</v>
      </c>
      <c r="B4855" t="s">
        <v>154</v>
      </c>
      <c r="C4855" t="s">
        <v>27</v>
      </c>
      <c r="D4855">
        <v>24</v>
      </c>
      <c r="E4855" s="1">
        <v>40654.490972222222</v>
      </c>
      <c r="F4855">
        <v>7.95</v>
      </c>
      <c r="G4855">
        <v>13832</v>
      </c>
      <c r="H4855" t="s">
        <v>10</v>
      </c>
      <c r="I4855" t="str">
        <f>IF(AND(LEFT(OnlineRetail[[#This Row],[InvoiceNo]],1)&lt;&gt;"C",OnlineRetail[[#This Row],[CustomerID]]&lt;&gt;""),"Yes","No")</f>
        <v>Yes</v>
      </c>
      <c r="J4855" s="4">
        <f>EOMONTH(OnlineRetail[[#This Row],[InvoiceDate]],-1)+1</f>
        <v>40634</v>
      </c>
      <c r="K4855" s="6">
        <f>OnlineRetail[[#This Row],[Quantity]]*OnlineRetail[[#This Row],[UnitPrice]]</f>
        <v>190.8</v>
      </c>
      <c r="L4855" t="str">
        <f t="shared" si="75"/>
        <v>13832|Apr-2011</v>
      </c>
    </row>
    <row r="4856" spans="1:12">
      <c r="A4856">
        <v>539778</v>
      </c>
      <c r="B4856" t="s">
        <v>166</v>
      </c>
      <c r="C4856" t="s">
        <v>14</v>
      </c>
      <c r="D4856">
        <v>16</v>
      </c>
      <c r="E4856" s="1">
        <v>40654.493750000001</v>
      </c>
      <c r="F4856">
        <v>5.95</v>
      </c>
      <c r="G4856">
        <v>14132</v>
      </c>
      <c r="H4856" t="s">
        <v>10</v>
      </c>
      <c r="I4856" t="str">
        <f>IF(AND(LEFT(OnlineRetail[[#This Row],[InvoiceNo]],1)&lt;&gt;"C",OnlineRetail[[#This Row],[CustomerID]]&lt;&gt;""),"Yes","No")</f>
        <v>Yes</v>
      </c>
      <c r="J4856" s="4">
        <f>EOMONTH(OnlineRetail[[#This Row],[InvoiceDate]],-1)+1</f>
        <v>40634</v>
      </c>
      <c r="K4856" s="6">
        <f>OnlineRetail[[#This Row],[Quantity]]*OnlineRetail[[#This Row],[UnitPrice]]</f>
        <v>95.2</v>
      </c>
      <c r="L4856" t="str">
        <f t="shared" si="75"/>
        <v>14132|Apr-2011</v>
      </c>
    </row>
    <row r="4857" spans="1:12">
      <c r="A4857">
        <v>550628</v>
      </c>
      <c r="B4857" t="s">
        <v>274</v>
      </c>
      <c r="C4857" t="s">
        <v>62</v>
      </c>
      <c r="D4857">
        <v>19</v>
      </c>
      <c r="E4857" s="1">
        <v>40654.5</v>
      </c>
      <c r="F4857">
        <v>2.5499999999999998</v>
      </c>
      <c r="G4857">
        <v>13115</v>
      </c>
      <c r="H4857" t="s">
        <v>121</v>
      </c>
      <c r="I4857" t="str">
        <f>IF(AND(LEFT(OnlineRetail[[#This Row],[InvoiceNo]],1)&lt;&gt;"C",OnlineRetail[[#This Row],[CustomerID]]&lt;&gt;""),"Yes","No")</f>
        <v>Yes</v>
      </c>
      <c r="J4857" s="4">
        <f>EOMONTH(OnlineRetail[[#This Row],[InvoiceDate]],-1)+1</f>
        <v>40634</v>
      </c>
      <c r="K4857" s="6">
        <f>OnlineRetail[[#This Row],[Quantity]]*OnlineRetail[[#This Row],[UnitPrice]]</f>
        <v>48.449999999999996</v>
      </c>
      <c r="L4857" t="str">
        <f t="shared" si="75"/>
        <v>13115|Apr-2011</v>
      </c>
    </row>
    <row r="4858" spans="1:12">
      <c r="A4858">
        <v>540910</v>
      </c>
      <c r="B4858" t="s">
        <v>155</v>
      </c>
      <c r="C4858" t="s">
        <v>16</v>
      </c>
      <c r="D4858">
        <v>7</v>
      </c>
      <c r="E4858" s="1">
        <v>40654.50277777778</v>
      </c>
      <c r="F4858">
        <v>1.25</v>
      </c>
      <c r="G4858">
        <v>13879</v>
      </c>
      <c r="H4858" t="s">
        <v>10</v>
      </c>
      <c r="I4858" t="str">
        <f>IF(AND(LEFT(OnlineRetail[[#This Row],[InvoiceNo]],1)&lt;&gt;"C",OnlineRetail[[#This Row],[CustomerID]]&lt;&gt;""),"Yes","No")</f>
        <v>Yes</v>
      </c>
      <c r="J4858" s="4">
        <f>EOMONTH(OnlineRetail[[#This Row],[InvoiceDate]],-1)+1</f>
        <v>40634</v>
      </c>
      <c r="K4858" s="6">
        <f>OnlineRetail[[#This Row],[Quantity]]*OnlineRetail[[#This Row],[UnitPrice]]</f>
        <v>8.75</v>
      </c>
      <c r="L4858" t="str">
        <f t="shared" si="75"/>
        <v>13879|Apr-2011</v>
      </c>
    </row>
    <row r="4859" spans="1:12">
      <c r="A4859">
        <v>544831</v>
      </c>
      <c r="B4859" t="s">
        <v>179</v>
      </c>
      <c r="C4859" t="s">
        <v>46</v>
      </c>
      <c r="D4859">
        <v>16</v>
      </c>
      <c r="E4859" s="1">
        <v>40654.504166666673</v>
      </c>
      <c r="F4859">
        <v>7.95</v>
      </c>
      <c r="G4859">
        <v>12671</v>
      </c>
      <c r="H4859" t="s">
        <v>10</v>
      </c>
      <c r="I4859" t="str">
        <f>IF(AND(LEFT(OnlineRetail[[#This Row],[InvoiceNo]],1)&lt;&gt;"C",OnlineRetail[[#This Row],[CustomerID]]&lt;&gt;""),"Yes","No")</f>
        <v>Yes</v>
      </c>
      <c r="J4859" s="4">
        <f>EOMONTH(OnlineRetail[[#This Row],[InvoiceDate]],-1)+1</f>
        <v>40634</v>
      </c>
      <c r="K4859" s="6">
        <f>OnlineRetail[[#This Row],[Quantity]]*OnlineRetail[[#This Row],[UnitPrice]]</f>
        <v>127.2</v>
      </c>
      <c r="L4859" t="str">
        <f t="shared" si="75"/>
        <v>12671|Apr-2011</v>
      </c>
    </row>
    <row r="4860" spans="1:12">
      <c r="A4860">
        <v>539930</v>
      </c>
      <c r="B4860" t="s">
        <v>222</v>
      </c>
      <c r="C4860" t="s">
        <v>72</v>
      </c>
      <c r="D4860">
        <v>19</v>
      </c>
      <c r="E4860" s="1">
        <v>40654.524305555547</v>
      </c>
      <c r="F4860">
        <v>3.39</v>
      </c>
      <c r="G4860">
        <v>13733</v>
      </c>
      <c r="H4860" t="s">
        <v>17</v>
      </c>
      <c r="I4860" t="str">
        <f>IF(AND(LEFT(OnlineRetail[[#This Row],[InvoiceNo]],1)&lt;&gt;"C",OnlineRetail[[#This Row],[CustomerID]]&lt;&gt;""),"Yes","No")</f>
        <v>Yes</v>
      </c>
      <c r="J4860" s="4">
        <f>EOMONTH(OnlineRetail[[#This Row],[InvoiceDate]],-1)+1</f>
        <v>40634</v>
      </c>
      <c r="K4860" s="6">
        <f>OnlineRetail[[#This Row],[Quantity]]*OnlineRetail[[#This Row],[UnitPrice]]</f>
        <v>64.41</v>
      </c>
      <c r="L4860" t="str">
        <f t="shared" si="75"/>
        <v>13733|Apr-2011</v>
      </c>
    </row>
    <row r="4861" spans="1:12" hidden="1">
      <c r="A4861" t="s">
        <v>324</v>
      </c>
      <c r="B4861" t="s">
        <v>246</v>
      </c>
      <c r="C4861" t="s">
        <v>14</v>
      </c>
      <c r="D4861">
        <v>22</v>
      </c>
      <c r="E4861" s="1">
        <v>40654.527777777781</v>
      </c>
      <c r="F4861">
        <v>4.25</v>
      </c>
      <c r="G4861">
        <v>12575</v>
      </c>
      <c r="H4861" t="s">
        <v>10</v>
      </c>
      <c r="I4861" t="str">
        <f>IF(AND(LEFT(OnlineRetail[[#This Row],[InvoiceNo]],1)&lt;&gt;"C",OnlineRetail[[#This Row],[CustomerID]]&lt;&gt;""),"Yes","No")</f>
        <v>No</v>
      </c>
      <c r="J4861" s="4">
        <f>EOMONTH(OnlineRetail[[#This Row],[InvoiceDate]],-1)+1</f>
        <v>40634</v>
      </c>
      <c r="K4861" s="6">
        <f>OnlineRetail[[#This Row],[Quantity]]*OnlineRetail[[#This Row],[UnitPrice]]</f>
        <v>93.5</v>
      </c>
      <c r="L4861" t="str">
        <f t="shared" si="75"/>
        <v/>
      </c>
    </row>
    <row r="4862" spans="1:12">
      <c r="A4862">
        <v>553157</v>
      </c>
      <c r="B4862" t="s">
        <v>13</v>
      </c>
      <c r="C4862" t="s">
        <v>50</v>
      </c>
      <c r="D4862">
        <v>5</v>
      </c>
      <c r="E4862" s="1">
        <v>40654.539583333331</v>
      </c>
      <c r="F4862">
        <v>3.39</v>
      </c>
      <c r="G4862">
        <v>14085</v>
      </c>
      <c r="H4862" t="s">
        <v>10</v>
      </c>
      <c r="I4862" t="str">
        <f>IF(AND(LEFT(OnlineRetail[[#This Row],[InvoiceNo]],1)&lt;&gt;"C",OnlineRetail[[#This Row],[CustomerID]]&lt;&gt;""),"Yes","No")</f>
        <v>Yes</v>
      </c>
      <c r="J4862" s="4">
        <f>EOMONTH(OnlineRetail[[#This Row],[InvoiceDate]],-1)+1</f>
        <v>40634</v>
      </c>
      <c r="K4862" s="6">
        <f>OnlineRetail[[#This Row],[Quantity]]*OnlineRetail[[#This Row],[UnitPrice]]</f>
        <v>16.95</v>
      </c>
      <c r="L4862" t="str">
        <f t="shared" si="75"/>
        <v>14085|Apr-2011</v>
      </c>
    </row>
    <row r="4863" spans="1:12">
      <c r="A4863">
        <v>546159</v>
      </c>
      <c r="B4863" t="s">
        <v>135</v>
      </c>
      <c r="C4863" t="s">
        <v>12</v>
      </c>
      <c r="D4863">
        <v>9</v>
      </c>
      <c r="E4863" s="1">
        <v>40654.555555555547</v>
      </c>
      <c r="F4863">
        <v>9.9499999999999993</v>
      </c>
      <c r="G4863">
        <v>12607</v>
      </c>
      <c r="H4863" t="s">
        <v>25</v>
      </c>
      <c r="I4863" t="str">
        <f>IF(AND(LEFT(OnlineRetail[[#This Row],[InvoiceNo]],1)&lt;&gt;"C",OnlineRetail[[#This Row],[CustomerID]]&lt;&gt;""),"Yes","No")</f>
        <v>Yes</v>
      </c>
      <c r="J4863" s="4">
        <f>EOMONTH(OnlineRetail[[#This Row],[InvoiceDate]],-1)+1</f>
        <v>40634</v>
      </c>
      <c r="K4863" s="6">
        <f>OnlineRetail[[#This Row],[Quantity]]*OnlineRetail[[#This Row],[UnitPrice]]</f>
        <v>89.55</v>
      </c>
      <c r="L4863" t="str">
        <f t="shared" si="75"/>
        <v>12607|Apr-2011</v>
      </c>
    </row>
    <row r="4864" spans="1:12">
      <c r="A4864">
        <v>551103</v>
      </c>
      <c r="B4864" t="s">
        <v>204</v>
      </c>
      <c r="C4864" t="s">
        <v>46</v>
      </c>
      <c r="D4864">
        <v>18</v>
      </c>
      <c r="E4864" s="1">
        <v>40654.565972222219</v>
      </c>
      <c r="F4864">
        <v>9.9499999999999993</v>
      </c>
      <c r="G4864">
        <v>13103</v>
      </c>
      <c r="H4864" t="s">
        <v>10</v>
      </c>
      <c r="I4864" t="str">
        <f>IF(AND(LEFT(OnlineRetail[[#This Row],[InvoiceNo]],1)&lt;&gt;"C",OnlineRetail[[#This Row],[CustomerID]]&lt;&gt;""),"Yes","No")</f>
        <v>Yes</v>
      </c>
      <c r="J4864" s="4">
        <f>EOMONTH(OnlineRetail[[#This Row],[InvoiceDate]],-1)+1</f>
        <v>40634</v>
      </c>
      <c r="K4864" s="6">
        <f>OnlineRetail[[#This Row],[Quantity]]*OnlineRetail[[#This Row],[UnitPrice]]</f>
        <v>179.1</v>
      </c>
      <c r="L4864" t="str">
        <f t="shared" si="75"/>
        <v>13103|Apr-2011</v>
      </c>
    </row>
    <row r="4865" spans="1:12">
      <c r="A4865">
        <v>538927</v>
      </c>
      <c r="B4865" t="s">
        <v>107</v>
      </c>
      <c r="C4865" t="s">
        <v>53</v>
      </c>
      <c r="D4865">
        <v>10</v>
      </c>
      <c r="E4865" s="1">
        <v>40654.581250000003</v>
      </c>
      <c r="F4865">
        <v>3.39</v>
      </c>
      <c r="G4865">
        <v>13740</v>
      </c>
      <c r="H4865" t="s">
        <v>22</v>
      </c>
      <c r="I4865" t="str">
        <f>IF(AND(LEFT(OnlineRetail[[#This Row],[InvoiceNo]],1)&lt;&gt;"C",OnlineRetail[[#This Row],[CustomerID]]&lt;&gt;""),"Yes","No")</f>
        <v>Yes</v>
      </c>
      <c r="J4865" s="4">
        <f>EOMONTH(OnlineRetail[[#This Row],[InvoiceDate]],-1)+1</f>
        <v>40634</v>
      </c>
      <c r="K4865" s="6">
        <f>OnlineRetail[[#This Row],[Quantity]]*OnlineRetail[[#This Row],[UnitPrice]]</f>
        <v>33.9</v>
      </c>
      <c r="L4865" t="str">
        <f t="shared" si="75"/>
        <v>13740|Apr-2011</v>
      </c>
    </row>
    <row r="4866" spans="1:12">
      <c r="A4866">
        <v>553177</v>
      </c>
      <c r="B4866" t="s">
        <v>245</v>
      </c>
      <c r="C4866" t="s">
        <v>53</v>
      </c>
      <c r="D4866">
        <v>7</v>
      </c>
      <c r="E4866" s="1">
        <v>40654.584722222222</v>
      </c>
      <c r="F4866">
        <v>7.95</v>
      </c>
      <c r="G4866">
        <v>12377</v>
      </c>
      <c r="H4866" t="s">
        <v>121</v>
      </c>
      <c r="I4866" t="str">
        <f>IF(AND(LEFT(OnlineRetail[[#This Row],[InvoiceNo]],1)&lt;&gt;"C",OnlineRetail[[#This Row],[CustomerID]]&lt;&gt;""),"Yes","No")</f>
        <v>Yes</v>
      </c>
      <c r="J4866" s="4">
        <f>EOMONTH(OnlineRetail[[#This Row],[InvoiceDate]],-1)+1</f>
        <v>40634</v>
      </c>
      <c r="K4866" s="6">
        <f>OnlineRetail[[#This Row],[Quantity]]*OnlineRetail[[#This Row],[UnitPrice]]</f>
        <v>55.65</v>
      </c>
      <c r="L4866" t="str">
        <f t="shared" ref="L4866:L4929" si="76">IF(I4866="Yes",G4866&amp;"|"&amp;TEXT(J4866,"mmm-yyyy"),"")</f>
        <v>12377|Apr-2011</v>
      </c>
    </row>
    <row r="4867" spans="1:12">
      <c r="A4867">
        <v>543460</v>
      </c>
      <c r="B4867" t="s">
        <v>245</v>
      </c>
      <c r="C4867" t="s">
        <v>12</v>
      </c>
      <c r="D4867">
        <v>23</v>
      </c>
      <c r="E4867" s="1">
        <v>40654.590277777781</v>
      </c>
      <c r="F4867">
        <v>5.95</v>
      </c>
      <c r="G4867">
        <v>13731</v>
      </c>
      <c r="H4867" t="s">
        <v>10</v>
      </c>
      <c r="I4867" t="str">
        <f>IF(AND(LEFT(OnlineRetail[[#This Row],[InvoiceNo]],1)&lt;&gt;"C",OnlineRetail[[#This Row],[CustomerID]]&lt;&gt;""),"Yes","No")</f>
        <v>Yes</v>
      </c>
      <c r="J4867" s="4">
        <f>EOMONTH(OnlineRetail[[#This Row],[InvoiceDate]],-1)+1</f>
        <v>40634</v>
      </c>
      <c r="K4867" s="6">
        <f>OnlineRetail[[#This Row],[Quantity]]*OnlineRetail[[#This Row],[UnitPrice]]</f>
        <v>136.85</v>
      </c>
      <c r="L4867" t="str">
        <f t="shared" si="76"/>
        <v>13731|Apr-2011</v>
      </c>
    </row>
    <row r="4868" spans="1:12">
      <c r="A4868">
        <v>546643</v>
      </c>
      <c r="B4868" t="s">
        <v>206</v>
      </c>
      <c r="C4868" t="s">
        <v>62</v>
      </c>
      <c r="D4868">
        <v>20</v>
      </c>
      <c r="E4868" s="1">
        <v>40654.592361111107</v>
      </c>
      <c r="F4868">
        <v>2.1</v>
      </c>
      <c r="G4868">
        <v>13954</v>
      </c>
      <c r="H4868" t="s">
        <v>10</v>
      </c>
      <c r="I4868" t="str">
        <f>IF(AND(LEFT(OnlineRetail[[#This Row],[InvoiceNo]],1)&lt;&gt;"C",OnlineRetail[[#This Row],[CustomerID]]&lt;&gt;""),"Yes","No")</f>
        <v>Yes</v>
      </c>
      <c r="J4868" s="4">
        <f>EOMONTH(OnlineRetail[[#This Row],[InvoiceDate]],-1)+1</f>
        <v>40634</v>
      </c>
      <c r="K4868" s="6">
        <f>OnlineRetail[[#This Row],[Quantity]]*OnlineRetail[[#This Row],[UnitPrice]]</f>
        <v>42</v>
      </c>
      <c r="L4868" t="str">
        <f t="shared" si="76"/>
        <v>13954|Apr-2011</v>
      </c>
    </row>
    <row r="4869" spans="1:12">
      <c r="A4869">
        <v>552874</v>
      </c>
      <c r="B4869" t="s">
        <v>154</v>
      </c>
      <c r="C4869" t="s">
        <v>24</v>
      </c>
      <c r="D4869">
        <v>7</v>
      </c>
      <c r="E4869" s="1">
        <v>40654.59652777778</v>
      </c>
      <c r="F4869">
        <v>5.95</v>
      </c>
      <c r="G4869">
        <v>13004</v>
      </c>
      <c r="H4869" t="s">
        <v>10</v>
      </c>
      <c r="I4869" t="str">
        <f>IF(AND(LEFT(OnlineRetail[[#This Row],[InvoiceNo]],1)&lt;&gt;"C",OnlineRetail[[#This Row],[CustomerID]]&lt;&gt;""),"Yes","No")</f>
        <v>Yes</v>
      </c>
      <c r="J4869" s="4">
        <f>EOMONTH(OnlineRetail[[#This Row],[InvoiceDate]],-1)+1</f>
        <v>40634</v>
      </c>
      <c r="K4869" s="6">
        <f>OnlineRetail[[#This Row],[Quantity]]*OnlineRetail[[#This Row],[UnitPrice]]</f>
        <v>41.65</v>
      </c>
      <c r="L4869" t="str">
        <f t="shared" si="76"/>
        <v>13004|Apr-2011</v>
      </c>
    </row>
    <row r="4870" spans="1:12">
      <c r="A4870">
        <v>549950</v>
      </c>
      <c r="B4870" t="s">
        <v>259</v>
      </c>
      <c r="C4870" t="s">
        <v>83</v>
      </c>
      <c r="D4870">
        <v>1</v>
      </c>
      <c r="E4870" s="1">
        <v>40654.597916666673</v>
      </c>
      <c r="F4870">
        <v>3.39</v>
      </c>
      <c r="G4870">
        <v>12952</v>
      </c>
      <c r="H4870" t="s">
        <v>10</v>
      </c>
      <c r="I4870" t="str">
        <f>IF(AND(LEFT(OnlineRetail[[#This Row],[InvoiceNo]],1)&lt;&gt;"C",OnlineRetail[[#This Row],[CustomerID]]&lt;&gt;""),"Yes","No")</f>
        <v>Yes</v>
      </c>
      <c r="J4870" s="4">
        <f>EOMONTH(OnlineRetail[[#This Row],[InvoiceDate]],-1)+1</f>
        <v>40634</v>
      </c>
      <c r="K4870" s="6">
        <f>OnlineRetail[[#This Row],[Quantity]]*OnlineRetail[[#This Row],[UnitPrice]]</f>
        <v>3.39</v>
      </c>
      <c r="L4870" t="str">
        <f t="shared" si="76"/>
        <v>12952|Apr-2011</v>
      </c>
    </row>
    <row r="4871" spans="1:12">
      <c r="A4871">
        <v>539697</v>
      </c>
      <c r="B4871" t="s">
        <v>110</v>
      </c>
      <c r="C4871" t="s">
        <v>46</v>
      </c>
      <c r="D4871">
        <v>1</v>
      </c>
      <c r="E4871" s="1">
        <v>40654.6</v>
      </c>
      <c r="F4871">
        <v>7.95</v>
      </c>
      <c r="G4871">
        <v>13006</v>
      </c>
      <c r="H4871" t="s">
        <v>10</v>
      </c>
      <c r="I4871" t="str">
        <f>IF(AND(LEFT(OnlineRetail[[#This Row],[InvoiceNo]],1)&lt;&gt;"C",OnlineRetail[[#This Row],[CustomerID]]&lt;&gt;""),"Yes","No")</f>
        <v>Yes</v>
      </c>
      <c r="J4871" s="4">
        <f>EOMONTH(OnlineRetail[[#This Row],[InvoiceDate]],-1)+1</f>
        <v>40634</v>
      </c>
      <c r="K4871" s="6">
        <f>OnlineRetail[[#This Row],[Quantity]]*OnlineRetail[[#This Row],[UnitPrice]]</f>
        <v>7.95</v>
      </c>
      <c r="L4871" t="str">
        <f t="shared" si="76"/>
        <v>13006|Apr-2011</v>
      </c>
    </row>
    <row r="4872" spans="1:12">
      <c r="A4872">
        <v>541618</v>
      </c>
      <c r="B4872" t="s">
        <v>151</v>
      </c>
      <c r="C4872" t="s">
        <v>14</v>
      </c>
      <c r="D4872">
        <v>15</v>
      </c>
      <c r="E4872" s="1">
        <v>40654.613888888889</v>
      </c>
      <c r="F4872">
        <v>7.95</v>
      </c>
      <c r="G4872">
        <v>13504</v>
      </c>
      <c r="H4872" t="s">
        <v>10</v>
      </c>
      <c r="I4872" t="str">
        <f>IF(AND(LEFT(OnlineRetail[[#This Row],[InvoiceNo]],1)&lt;&gt;"C",OnlineRetail[[#This Row],[CustomerID]]&lt;&gt;""),"Yes","No")</f>
        <v>Yes</v>
      </c>
      <c r="J4872" s="4">
        <f>EOMONTH(OnlineRetail[[#This Row],[InvoiceDate]],-1)+1</f>
        <v>40634</v>
      </c>
      <c r="K4872" s="6">
        <f>OnlineRetail[[#This Row],[Quantity]]*OnlineRetail[[#This Row],[UnitPrice]]</f>
        <v>119.25</v>
      </c>
      <c r="L4872" t="str">
        <f t="shared" si="76"/>
        <v>13504|Apr-2011</v>
      </c>
    </row>
    <row r="4873" spans="1:12">
      <c r="A4873">
        <v>552086</v>
      </c>
      <c r="B4873" t="s">
        <v>84</v>
      </c>
      <c r="C4873" t="s">
        <v>9</v>
      </c>
      <c r="D4873">
        <v>1</v>
      </c>
      <c r="E4873" s="1">
        <v>40654.620138888888</v>
      </c>
      <c r="F4873">
        <v>9.9499999999999993</v>
      </c>
      <c r="G4873">
        <v>12952</v>
      </c>
      <c r="H4873" t="s">
        <v>10</v>
      </c>
      <c r="I4873" t="str">
        <f>IF(AND(LEFT(OnlineRetail[[#This Row],[InvoiceNo]],1)&lt;&gt;"C",OnlineRetail[[#This Row],[CustomerID]]&lt;&gt;""),"Yes","No")</f>
        <v>Yes</v>
      </c>
      <c r="J4873" s="4">
        <f>EOMONTH(OnlineRetail[[#This Row],[InvoiceDate]],-1)+1</f>
        <v>40634</v>
      </c>
      <c r="K4873" s="6">
        <f>OnlineRetail[[#This Row],[Quantity]]*OnlineRetail[[#This Row],[UnitPrice]]</f>
        <v>9.9499999999999993</v>
      </c>
      <c r="L4873" t="str">
        <f t="shared" si="76"/>
        <v>12952|Apr-2011</v>
      </c>
    </row>
    <row r="4874" spans="1:12">
      <c r="A4874">
        <v>543163</v>
      </c>
      <c r="B4874" t="s">
        <v>191</v>
      </c>
      <c r="C4874" t="s">
        <v>27</v>
      </c>
      <c r="D4874">
        <v>19</v>
      </c>
      <c r="E4874" s="1">
        <v>40654.625</v>
      </c>
      <c r="F4874">
        <v>2.5499999999999998</v>
      </c>
      <c r="G4874">
        <v>13296</v>
      </c>
      <c r="H4874" t="s">
        <v>10</v>
      </c>
      <c r="I4874" t="str">
        <f>IF(AND(LEFT(OnlineRetail[[#This Row],[InvoiceNo]],1)&lt;&gt;"C",OnlineRetail[[#This Row],[CustomerID]]&lt;&gt;""),"Yes","No")</f>
        <v>Yes</v>
      </c>
      <c r="J4874" s="4">
        <f>EOMONTH(OnlineRetail[[#This Row],[InvoiceDate]],-1)+1</f>
        <v>40634</v>
      </c>
      <c r="K4874" s="6">
        <f>OnlineRetail[[#This Row],[Quantity]]*OnlineRetail[[#This Row],[UnitPrice]]</f>
        <v>48.449999999999996</v>
      </c>
      <c r="L4874" t="str">
        <f t="shared" si="76"/>
        <v>13296|Apr-2011</v>
      </c>
    </row>
    <row r="4875" spans="1:12">
      <c r="A4875">
        <v>550886</v>
      </c>
      <c r="B4875" t="s">
        <v>249</v>
      </c>
      <c r="C4875" t="s">
        <v>24</v>
      </c>
      <c r="D4875">
        <v>7</v>
      </c>
      <c r="E4875" s="1">
        <v>40654.631944444453</v>
      </c>
      <c r="F4875">
        <v>1.65</v>
      </c>
      <c r="G4875">
        <v>12812</v>
      </c>
      <c r="H4875" t="s">
        <v>10</v>
      </c>
      <c r="I4875" t="str">
        <f>IF(AND(LEFT(OnlineRetail[[#This Row],[InvoiceNo]],1)&lt;&gt;"C",OnlineRetail[[#This Row],[CustomerID]]&lt;&gt;""),"Yes","No")</f>
        <v>Yes</v>
      </c>
      <c r="J4875" s="4">
        <f>EOMONTH(OnlineRetail[[#This Row],[InvoiceDate]],-1)+1</f>
        <v>40634</v>
      </c>
      <c r="K4875" s="6">
        <f>OnlineRetail[[#This Row],[Quantity]]*OnlineRetail[[#This Row],[UnitPrice]]</f>
        <v>11.549999999999999</v>
      </c>
      <c r="L4875" t="str">
        <f t="shared" si="76"/>
        <v>12812|Apr-2011</v>
      </c>
    </row>
    <row r="4876" spans="1:12">
      <c r="A4876">
        <v>541873</v>
      </c>
      <c r="B4876" t="s">
        <v>276</v>
      </c>
      <c r="C4876" t="s">
        <v>40</v>
      </c>
      <c r="D4876">
        <v>13</v>
      </c>
      <c r="E4876" s="1">
        <v>40654.636805555558</v>
      </c>
      <c r="F4876">
        <v>4.25</v>
      </c>
      <c r="G4876">
        <v>12764</v>
      </c>
      <c r="H4876" t="s">
        <v>10</v>
      </c>
      <c r="I4876" t="str">
        <f>IF(AND(LEFT(OnlineRetail[[#This Row],[InvoiceNo]],1)&lt;&gt;"C",OnlineRetail[[#This Row],[CustomerID]]&lt;&gt;""),"Yes","No")</f>
        <v>Yes</v>
      </c>
      <c r="J4876" s="4">
        <f>EOMONTH(OnlineRetail[[#This Row],[InvoiceDate]],-1)+1</f>
        <v>40634</v>
      </c>
      <c r="K4876" s="6">
        <f>OnlineRetail[[#This Row],[Quantity]]*OnlineRetail[[#This Row],[UnitPrice]]</f>
        <v>55.25</v>
      </c>
      <c r="L4876" t="str">
        <f t="shared" si="76"/>
        <v>12764|Apr-2011</v>
      </c>
    </row>
    <row r="4877" spans="1:12">
      <c r="A4877">
        <v>554718</v>
      </c>
      <c r="B4877" t="s">
        <v>112</v>
      </c>
      <c r="C4877" t="s">
        <v>46</v>
      </c>
      <c r="D4877">
        <v>11</v>
      </c>
      <c r="E4877" s="1">
        <v>40654.64166666667</v>
      </c>
      <c r="F4877">
        <v>3.39</v>
      </c>
      <c r="G4877">
        <v>13524</v>
      </c>
      <c r="H4877" t="s">
        <v>10</v>
      </c>
      <c r="I4877" t="str">
        <f>IF(AND(LEFT(OnlineRetail[[#This Row],[InvoiceNo]],1)&lt;&gt;"C",OnlineRetail[[#This Row],[CustomerID]]&lt;&gt;""),"Yes","No")</f>
        <v>Yes</v>
      </c>
      <c r="J4877" s="4">
        <f>EOMONTH(OnlineRetail[[#This Row],[InvoiceDate]],-1)+1</f>
        <v>40634</v>
      </c>
      <c r="K4877" s="6">
        <f>OnlineRetail[[#This Row],[Quantity]]*OnlineRetail[[#This Row],[UnitPrice]]</f>
        <v>37.29</v>
      </c>
      <c r="L4877" t="str">
        <f t="shared" si="76"/>
        <v>13524|Apr-2011</v>
      </c>
    </row>
    <row r="4878" spans="1:12">
      <c r="A4878">
        <v>549665</v>
      </c>
      <c r="B4878" t="s">
        <v>146</v>
      </c>
      <c r="C4878" t="s">
        <v>53</v>
      </c>
      <c r="D4878">
        <v>7</v>
      </c>
      <c r="E4878" s="1">
        <v>40654.665972222218</v>
      </c>
      <c r="F4878">
        <v>4.95</v>
      </c>
      <c r="G4878">
        <v>14211</v>
      </c>
      <c r="H4878" t="s">
        <v>10</v>
      </c>
      <c r="I4878" t="str">
        <f>IF(AND(LEFT(OnlineRetail[[#This Row],[InvoiceNo]],1)&lt;&gt;"C",OnlineRetail[[#This Row],[CustomerID]]&lt;&gt;""),"Yes","No")</f>
        <v>Yes</v>
      </c>
      <c r="J4878" s="4">
        <f>EOMONTH(OnlineRetail[[#This Row],[InvoiceDate]],-1)+1</f>
        <v>40634</v>
      </c>
      <c r="K4878" s="6">
        <f>OnlineRetail[[#This Row],[Quantity]]*OnlineRetail[[#This Row],[UnitPrice]]</f>
        <v>34.65</v>
      </c>
      <c r="L4878" t="str">
        <f t="shared" si="76"/>
        <v>14211|Apr-2011</v>
      </c>
    </row>
    <row r="4879" spans="1:12">
      <c r="A4879">
        <v>552313</v>
      </c>
      <c r="B4879" t="s">
        <v>95</v>
      </c>
      <c r="C4879" t="s">
        <v>29</v>
      </c>
      <c r="D4879">
        <v>6</v>
      </c>
      <c r="E4879" s="1">
        <v>40654.68472222222</v>
      </c>
      <c r="F4879">
        <v>3.39</v>
      </c>
      <c r="G4879">
        <v>12566</v>
      </c>
      <c r="H4879" t="s">
        <v>10</v>
      </c>
      <c r="I4879" t="str">
        <f>IF(AND(LEFT(OnlineRetail[[#This Row],[InvoiceNo]],1)&lt;&gt;"C",OnlineRetail[[#This Row],[CustomerID]]&lt;&gt;""),"Yes","No")</f>
        <v>Yes</v>
      </c>
      <c r="J4879" s="4">
        <f>EOMONTH(OnlineRetail[[#This Row],[InvoiceDate]],-1)+1</f>
        <v>40634</v>
      </c>
      <c r="K4879" s="6">
        <f>OnlineRetail[[#This Row],[Quantity]]*OnlineRetail[[#This Row],[UnitPrice]]</f>
        <v>20.34</v>
      </c>
      <c r="L4879" t="str">
        <f t="shared" si="76"/>
        <v>12566|Apr-2011</v>
      </c>
    </row>
    <row r="4880" spans="1:12">
      <c r="A4880">
        <v>546271</v>
      </c>
      <c r="B4880" t="s">
        <v>15</v>
      </c>
      <c r="C4880" t="s">
        <v>42</v>
      </c>
      <c r="D4880">
        <v>7</v>
      </c>
      <c r="E4880" s="1">
        <v>40654.686111111107</v>
      </c>
      <c r="F4880">
        <v>1.65</v>
      </c>
      <c r="G4880">
        <v>13252</v>
      </c>
      <c r="H4880" t="s">
        <v>10</v>
      </c>
      <c r="I4880" t="str">
        <f>IF(AND(LEFT(OnlineRetail[[#This Row],[InvoiceNo]],1)&lt;&gt;"C",OnlineRetail[[#This Row],[CustomerID]]&lt;&gt;""),"Yes","No")</f>
        <v>Yes</v>
      </c>
      <c r="J4880" s="4">
        <f>EOMONTH(OnlineRetail[[#This Row],[InvoiceDate]],-1)+1</f>
        <v>40634</v>
      </c>
      <c r="K4880" s="6">
        <f>OnlineRetail[[#This Row],[Quantity]]*OnlineRetail[[#This Row],[UnitPrice]]</f>
        <v>11.549999999999999</v>
      </c>
      <c r="L4880" t="str">
        <f t="shared" si="76"/>
        <v>13252|Apr-2011</v>
      </c>
    </row>
    <row r="4881" spans="1:12">
      <c r="A4881">
        <v>547769</v>
      </c>
      <c r="B4881" t="s">
        <v>246</v>
      </c>
      <c r="C4881" t="s">
        <v>33</v>
      </c>
      <c r="D4881">
        <v>4</v>
      </c>
      <c r="E4881" s="1">
        <v>40654.704861111109</v>
      </c>
      <c r="F4881">
        <v>7.95</v>
      </c>
      <c r="G4881">
        <v>12771</v>
      </c>
      <c r="H4881" t="s">
        <v>10</v>
      </c>
      <c r="I4881" t="str">
        <f>IF(AND(LEFT(OnlineRetail[[#This Row],[InvoiceNo]],1)&lt;&gt;"C",OnlineRetail[[#This Row],[CustomerID]]&lt;&gt;""),"Yes","No")</f>
        <v>Yes</v>
      </c>
      <c r="J4881" s="4">
        <f>EOMONTH(OnlineRetail[[#This Row],[InvoiceDate]],-1)+1</f>
        <v>40634</v>
      </c>
      <c r="K4881" s="6">
        <f>OnlineRetail[[#This Row],[Quantity]]*OnlineRetail[[#This Row],[UnitPrice]]</f>
        <v>31.8</v>
      </c>
      <c r="L4881" t="str">
        <f t="shared" si="76"/>
        <v>12771|Apr-2011</v>
      </c>
    </row>
    <row r="4882" spans="1:12">
      <c r="A4882">
        <v>549870</v>
      </c>
      <c r="B4882" t="s">
        <v>90</v>
      </c>
      <c r="C4882" t="s">
        <v>72</v>
      </c>
      <c r="D4882">
        <v>12</v>
      </c>
      <c r="E4882" s="1">
        <v>40654.711805555547</v>
      </c>
      <c r="F4882">
        <v>1.25</v>
      </c>
      <c r="G4882">
        <v>12508</v>
      </c>
      <c r="H4882" t="s">
        <v>17</v>
      </c>
      <c r="I4882" t="str">
        <f>IF(AND(LEFT(OnlineRetail[[#This Row],[InvoiceNo]],1)&lt;&gt;"C",OnlineRetail[[#This Row],[CustomerID]]&lt;&gt;""),"Yes","No")</f>
        <v>Yes</v>
      </c>
      <c r="J4882" s="4">
        <f>EOMONTH(OnlineRetail[[#This Row],[InvoiceDate]],-1)+1</f>
        <v>40634</v>
      </c>
      <c r="K4882" s="6">
        <f>OnlineRetail[[#This Row],[Quantity]]*OnlineRetail[[#This Row],[UnitPrice]]</f>
        <v>15</v>
      </c>
      <c r="L4882" t="str">
        <f t="shared" si="76"/>
        <v>12508|Apr-2011</v>
      </c>
    </row>
    <row r="4883" spans="1:12">
      <c r="A4883">
        <v>554508</v>
      </c>
      <c r="B4883" t="s">
        <v>210</v>
      </c>
      <c r="C4883" t="s">
        <v>46</v>
      </c>
      <c r="D4883">
        <v>22</v>
      </c>
      <c r="E4883" s="1">
        <v>40654.713888888888</v>
      </c>
      <c r="F4883">
        <v>4.25</v>
      </c>
      <c r="G4883">
        <v>14108</v>
      </c>
      <c r="H4883" t="s">
        <v>10</v>
      </c>
      <c r="I4883" t="str">
        <f>IF(AND(LEFT(OnlineRetail[[#This Row],[InvoiceNo]],1)&lt;&gt;"C",OnlineRetail[[#This Row],[CustomerID]]&lt;&gt;""),"Yes","No")</f>
        <v>Yes</v>
      </c>
      <c r="J4883" s="4">
        <f>EOMONTH(OnlineRetail[[#This Row],[InvoiceDate]],-1)+1</f>
        <v>40634</v>
      </c>
      <c r="K4883" s="6">
        <f>OnlineRetail[[#This Row],[Quantity]]*OnlineRetail[[#This Row],[UnitPrice]]</f>
        <v>93.5</v>
      </c>
      <c r="L4883" t="str">
        <f t="shared" si="76"/>
        <v>14108|Apr-2011</v>
      </c>
    </row>
    <row r="4884" spans="1:12">
      <c r="A4884">
        <v>554616</v>
      </c>
      <c r="B4884" t="s">
        <v>37</v>
      </c>
      <c r="C4884" t="s">
        <v>42</v>
      </c>
      <c r="D4884">
        <v>1</v>
      </c>
      <c r="E4884" s="1">
        <v>40654.718055555553</v>
      </c>
      <c r="F4884">
        <v>7.95</v>
      </c>
      <c r="G4884">
        <v>13731</v>
      </c>
      <c r="H4884" t="s">
        <v>70</v>
      </c>
      <c r="I4884" t="str">
        <f>IF(AND(LEFT(OnlineRetail[[#This Row],[InvoiceNo]],1)&lt;&gt;"C",OnlineRetail[[#This Row],[CustomerID]]&lt;&gt;""),"Yes","No")</f>
        <v>Yes</v>
      </c>
      <c r="J4884" s="4">
        <f>EOMONTH(OnlineRetail[[#This Row],[InvoiceDate]],-1)+1</f>
        <v>40634</v>
      </c>
      <c r="K4884" s="6">
        <f>OnlineRetail[[#This Row],[Quantity]]*OnlineRetail[[#This Row],[UnitPrice]]</f>
        <v>7.95</v>
      </c>
      <c r="L4884" t="str">
        <f t="shared" si="76"/>
        <v>13731|Apr-2011</v>
      </c>
    </row>
    <row r="4885" spans="1:12">
      <c r="A4885">
        <v>548120</v>
      </c>
      <c r="B4885" t="s">
        <v>157</v>
      </c>
      <c r="C4885" t="s">
        <v>62</v>
      </c>
      <c r="D4885">
        <v>5</v>
      </c>
      <c r="E4885" s="1">
        <v>40654.724305555559</v>
      </c>
      <c r="F4885">
        <v>0.85</v>
      </c>
      <c r="G4885">
        <v>13631</v>
      </c>
      <c r="H4885" t="s">
        <v>121</v>
      </c>
      <c r="I4885" t="str">
        <f>IF(AND(LEFT(OnlineRetail[[#This Row],[InvoiceNo]],1)&lt;&gt;"C",OnlineRetail[[#This Row],[CustomerID]]&lt;&gt;""),"Yes","No")</f>
        <v>Yes</v>
      </c>
      <c r="J4885" s="4">
        <f>EOMONTH(OnlineRetail[[#This Row],[InvoiceDate]],-1)+1</f>
        <v>40634</v>
      </c>
      <c r="K4885" s="6">
        <f>OnlineRetail[[#This Row],[Quantity]]*OnlineRetail[[#This Row],[UnitPrice]]</f>
        <v>4.25</v>
      </c>
      <c r="L4885" t="str">
        <f t="shared" si="76"/>
        <v>13631|Apr-2011</v>
      </c>
    </row>
    <row r="4886" spans="1:12">
      <c r="A4886">
        <v>544803</v>
      </c>
      <c r="B4886" t="s">
        <v>169</v>
      </c>
      <c r="C4886" t="s">
        <v>24</v>
      </c>
      <c r="D4886">
        <v>3</v>
      </c>
      <c r="E4886" s="1">
        <v>40654.729861111111</v>
      </c>
      <c r="F4886">
        <v>1.65</v>
      </c>
      <c r="G4886">
        <v>12632</v>
      </c>
      <c r="H4886" t="s">
        <v>31</v>
      </c>
      <c r="I4886" t="str">
        <f>IF(AND(LEFT(OnlineRetail[[#This Row],[InvoiceNo]],1)&lt;&gt;"C",OnlineRetail[[#This Row],[CustomerID]]&lt;&gt;""),"Yes","No")</f>
        <v>Yes</v>
      </c>
      <c r="J4886" s="4">
        <f>EOMONTH(OnlineRetail[[#This Row],[InvoiceDate]],-1)+1</f>
        <v>40634</v>
      </c>
      <c r="K4886" s="6">
        <f>OnlineRetail[[#This Row],[Quantity]]*OnlineRetail[[#This Row],[UnitPrice]]</f>
        <v>4.9499999999999993</v>
      </c>
      <c r="L4886" t="str">
        <f t="shared" si="76"/>
        <v>12632|Apr-2011</v>
      </c>
    </row>
    <row r="4887" spans="1:12">
      <c r="A4887">
        <v>548146</v>
      </c>
      <c r="B4887" t="s">
        <v>280</v>
      </c>
      <c r="C4887" t="s">
        <v>24</v>
      </c>
      <c r="D4887">
        <v>16</v>
      </c>
      <c r="E4887" s="1">
        <v>40654.739583333343</v>
      </c>
      <c r="F4887">
        <v>4.25</v>
      </c>
      <c r="G4887">
        <v>12398</v>
      </c>
      <c r="H4887" t="s">
        <v>10</v>
      </c>
      <c r="I4887" t="str">
        <f>IF(AND(LEFT(OnlineRetail[[#This Row],[InvoiceNo]],1)&lt;&gt;"C",OnlineRetail[[#This Row],[CustomerID]]&lt;&gt;""),"Yes","No")</f>
        <v>Yes</v>
      </c>
      <c r="J4887" s="4">
        <f>EOMONTH(OnlineRetail[[#This Row],[InvoiceDate]],-1)+1</f>
        <v>40634</v>
      </c>
      <c r="K4887" s="6">
        <f>OnlineRetail[[#This Row],[Quantity]]*OnlineRetail[[#This Row],[UnitPrice]]</f>
        <v>68</v>
      </c>
      <c r="L4887" t="str">
        <f t="shared" si="76"/>
        <v>12398|Apr-2011</v>
      </c>
    </row>
    <row r="4888" spans="1:12">
      <c r="A4888">
        <v>554549</v>
      </c>
      <c r="B4888" t="s">
        <v>131</v>
      </c>
      <c r="C4888" t="s">
        <v>42</v>
      </c>
      <c r="D4888">
        <v>5</v>
      </c>
      <c r="E4888" s="1">
        <v>40654.743055555547</v>
      </c>
      <c r="F4888">
        <v>9.9499999999999993</v>
      </c>
      <c r="G4888">
        <v>13747</v>
      </c>
      <c r="H4888" t="s">
        <v>10</v>
      </c>
      <c r="I4888" t="str">
        <f>IF(AND(LEFT(OnlineRetail[[#This Row],[InvoiceNo]],1)&lt;&gt;"C",OnlineRetail[[#This Row],[CustomerID]]&lt;&gt;""),"Yes","No")</f>
        <v>Yes</v>
      </c>
      <c r="J4888" s="4">
        <f>EOMONTH(OnlineRetail[[#This Row],[InvoiceDate]],-1)+1</f>
        <v>40634</v>
      </c>
      <c r="K4888" s="6">
        <f>OnlineRetail[[#This Row],[Quantity]]*OnlineRetail[[#This Row],[UnitPrice]]</f>
        <v>49.75</v>
      </c>
      <c r="L4888" t="str">
        <f t="shared" si="76"/>
        <v>13747|Apr-2011</v>
      </c>
    </row>
    <row r="4889" spans="1:12">
      <c r="A4889">
        <v>542017</v>
      </c>
      <c r="B4889" t="s">
        <v>281</v>
      </c>
      <c r="C4889" t="s">
        <v>42</v>
      </c>
      <c r="D4889">
        <v>21</v>
      </c>
      <c r="E4889" s="1">
        <v>40654.744444444441</v>
      </c>
      <c r="F4889">
        <v>7.95</v>
      </c>
      <c r="G4889">
        <v>13991</v>
      </c>
      <c r="H4889" t="s">
        <v>121</v>
      </c>
      <c r="I4889" t="str">
        <f>IF(AND(LEFT(OnlineRetail[[#This Row],[InvoiceNo]],1)&lt;&gt;"C",OnlineRetail[[#This Row],[CustomerID]]&lt;&gt;""),"Yes","No")</f>
        <v>Yes</v>
      </c>
      <c r="J4889" s="4">
        <f>EOMONTH(OnlineRetail[[#This Row],[InvoiceDate]],-1)+1</f>
        <v>40634</v>
      </c>
      <c r="K4889" s="6">
        <f>OnlineRetail[[#This Row],[Quantity]]*OnlineRetail[[#This Row],[UnitPrice]]</f>
        <v>166.95000000000002</v>
      </c>
      <c r="L4889" t="str">
        <f t="shared" si="76"/>
        <v>13991|Apr-2011</v>
      </c>
    </row>
    <row r="4890" spans="1:12">
      <c r="A4890">
        <v>541299</v>
      </c>
      <c r="B4890" t="s">
        <v>139</v>
      </c>
      <c r="C4890" t="s">
        <v>29</v>
      </c>
      <c r="D4890">
        <v>1</v>
      </c>
      <c r="E4890" s="1">
        <v>40654.757638888892</v>
      </c>
      <c r="F4890">
        <v>0.85</v>
      </c>
      <c r="G4890">
        <v>13838</v>
      </c>
      <c r="H4890" t="s">
        <v>70</v>
      </c>
      <c r="I4890" t="str">
        <f>IF(AND(LEFT(OnlineRetail[[#This Row],[InvoiceNo]],1)&lt;&gt;"C",OnlineRetail[[#This Row],[CustomerID]]&lt;&gt;""),"Yes","No")</f>
        <v>Yes</v>
      </c>
      <c r="J4890" s="4">
        <f>EOMONTH(OnlineRetail[[#This Row],[InvoiceDate]],-1)+1</f>
        <v>40634</v>
      </c>
      <c r="K4890" s="6">
        <f>OnlineRetail[[#This Row],[Quantity]]*OnlineRetail[[#This Row],[UnitPrice]]</f>
        <v>0.85</v>
      </c>
      <c r="L4890" t="str">
        <f t="shared" si="76"/>
        <v>13838|Apr-2011</v>
      </c>
    </row>
    <row r="4891" spans="1:12">
      <c r="A4891">
        <v>538605</v>
      </c>
      <c r="B4891" t="s">
        <v>270</v>
      </c>
      <c r="C4891" t="s">
        <v>50</v>
      </c>
      <c r="D4891">
        <v>6</v>
      </c>
      <c r="E4891" s="1">
        <v>40654.770833333343</v>
      </c>
      <c r="F4891">
        <v>4.25</v>
      </c>
      <c r="G4891">
        <v>13414</v>
      </c>
      <c r="H4891" t="s">
        <v>10</v>
      </c>
      <c r="I4891" t="str">
        <f>IF(AND(LEFT(OnlineRetail[[#This Row],[InvoiceNo]],1)&lt;&gt;"C",OnlineRetail[[#This Row],[CustomerID]]&lt;&gt;""),"Yes","No")</f>
        <v>Yes</v>
      </c>
      <c r="J4891" s="4">
        <f>EOMONTH(OnlineRetail[[#This Row],[InvoiceDate]],-1)+1</f>
        <v>40634</v>
      </c>
      <c r="K4891" s="6">
        <f>OnlineRetail[[#This Row],[Quantity]]*OnlineRetail[[#This Row],[UnitPrice]]</f>
        <v>25.5</v>
      </c>
      <c r="L4891" t="str">
        <f t="shared" si="76"/>
        <v>13414|Apr-2011</v>
      </c>
    </row>
    <row r="4892" spans="1:12">
      <c r="A4892">
        <v>544078</v>
      </c>
      <c r="B4892" t="s">
        <v>185</v>
      </c>
      <c r="C4892" t="s">
        <v>12</v>
      </c>
      <c r="D4892">
        <v>13</v>
      </c>
      <c r="E4892" s="1">
        <v>40654.777777777781</v>
      </c>
      <c r="F4892">
        <v>0.85</v>
      </c>
      <c r="G4892">
        <v>13874</v>
      </c>
      <c r="H4892" t="s">
        <v>10</v>
      </c>
      <c r="I4892" t="str">
        <f>IF(AND(LEFT(OnlineRetail[[#This Row],[InvoiceNo]],1)&lt;&gt;"C",OnlineRetail[[#This Row],[CustomerID]]&lt;&gt;""),"Yes","No")</f>
        <v>Yes</v>
      </c>
      <c r="J4892" s="4">
        <f>EOMONTH(OnlineRetail[[#This Row],[InvoiceDate]],-1)+1</f>
        <v>40634</v>
      </c>
      <c r="K4892" s="6">
        <f>OnlineRetail[[#This Row],[Quantity]]*OnlineRetail[[#This Row],[UnitPrice]]</f>
        <v>11.049999999999999</v>
      </c>
      <c r="L4892" t="str">
        <f t="shared" si="76"/>
        <v>13874|Apr-2011</v>
      </c>
    </row>
    <row r="4893" spans="1:12">
      <c r="A4893">
        <v>537124</v>
      </c>
      <c r="B4893" t="s">
        <v>190</v>
      </c>
      <c r="C4893" t="s">
        <v>21</v>
      </c>
      <c r="D4893">
        <v>14</v>
      </c>
      <c r="E4893" s="1">
        <v>40654.782638888893</v>
      </c>
      <c r="F4893">
        <v>0.85</v>
      </c>
      <c r="G4893">
        <v>13807</v>
      </c>
      <c r="H4893" t="s">
        <v>10</v>
      </c>
      <c r="I4893" t="str">
        <f>IF(AND(LEFT(OnlineRetail[[#This Row],[InvoiceNo]],1)&lt;&gt;"C",OnlineRetail[[#This Row],[CustomerID]]&lt;&gt;""),"Yes","No")</f>
        <v>Yes</v>
      </c>
      <c r="J4893" s="4">
        <f>EOMONTH(OnlineRetail[[#This Row],[InvoiceDate]],-1)+1</f>
        <v>40634</v>
      </c>
      <c r="K4893" s="6">
        <f>OnlineRetail[[#This Row],[Quantity]]*OnlineRetail[[#This Row],[UnitPrice]]</f>
        <v>11.9</v>
      </c>
      <c r="L4893" t="str">
        <f t="shared" si="76"/>
        <v>13807|Apr-2011</v>
      </c>
    </row>
    <row r="4894" spans="1:12">
      <c r="A4894">
        <v>540180</v>
      </c>
      <c r="B4894" t="s">
        <v>26</v>
      </c>
      <c r="C4894" t="s">
        <v>9</v>
      </c>
      <c r="D4894">
        <v>9</v>
      </c>
      <c r="E4894" s="1">
        <v>40654.811111111107</v>
      </c>
      <c r="F4894">
        <v>9.9499999999999993</v>
      </c>
      <c r="G4894">
        <v>12410</v>
      </c>
      <c r="H4894" t="s">
        <v>10</v>
      </c>
      <c r="I4894" t="str">
        <f>IF(AND(LEFT(OnlineRetail[[#This Row],[InvoiceNo]],1)&lt;&gt;"C",OnlineRetail[[#This Row],[CustomerID]]&lt;&gt;""),"Yes","No")</f>
        <v>Yes</v>
      </c>
      <c r="J4894" s="4">
        <f>EOMONTH(OnlineRetail[[#This Row],[InvoiceDate]],-1)+1</f>
        <v>40634</v>
      </c>
      <c r="K4894" s="6">
        <f>OnlineRetail[[#This Row],[Quantity]]*OnlineRetail[[#This Row],[UnitPrice]]</f>
        <v>89.55</v>
      </c>
      <c r="L4894" t="str">
        <f t="shared" si="76"/>
        <v>12410|Apr-2011</v>
      </c>
    </row>
    <row r="4895" spans="1:12">
      <c r="A4895">
        <v>547667</v>
      </c>
      <c r="B4895" t="s">
        <v>124</v>
      </c>
      <c r="C4895" t="s">
        <v>40</v>
      </c>
      <c r="D4895">
        <v>22</v>
      </c>
      <c r="E4895" s="1">
        <v>40654.814583333333</v>
      </c>
      <c r="F4895">
        <v>2.5499999999999998</v>
      </c>
      <c r="G4895">
        <v>13307</v>
      </c>
      <c r="H4895" t="s">
        <v>10</v>
      </c>
      <c r="I4895" t="str">
        <f>IF(AND(LEFT(OnlineRetail[[#This Row],[InvoiceNo]],1)&lt;&gt;"C",OnlineRetail[[#This Row],[CustomerID]]&lt;&gt;""),"Yes","No")</f>
        <v>Yes</v>
      </c>
      <c r="J4895" s="4">
        <f>EOMONTH(OnlineRetail[[#This Row],[InvoiceDate]],-1)+1</f>
        <v>40634</v>
      </c>
      <c r="K4895" s="6">
        <f>OnlineRetail[[#This Row],[Quantity]]*OnlineRetail[[#This Row],[UnitPrice]]</f>
        <v>56.099999999999994</v>
      </c>
      <c r="L4895" t="str">
        <f t="shared" si="76"/>
        <v>13307|Apr-2011</v>
      </c>
    </row>
    <row r="4896" spans="1:12">
      <c r="A4896">
        <v>555348</v>
      </c>
      <c r="B4896" t="s">
        <v>278</v>
      </c>
      <c r="C4896" t="s">
        <v>12</v>
      </c>
      <c r="D4896">
        <v>18</v>
      </c>
      <c r="E4896" s="1">
        <v>40655.338888888888</v>
      </c>
      <c r="F4896">
        <v>3.39</v>
      </c>
      <c r="G4896">
        <v>14211</v>
      </c>
      <c r="H4896" t="s">
        <v>36</v>
      </c>
      <c r="I4896" t="str">
        <f>IF(AND(LEFT(OnlineRetail[[#This Row],[InvoiceNo]],1)&lt;&gt;"C",OnlineRetail[[#This Row],[CustomerID]]&lt;&gt;""),"Yes","No")</f>
        <v>Yes</v>
      </c>
      <c r="J4896" s="4">
        <f>EOMONTH(OnlineRetail[[#This Row],[InvoiceDate]],-1)+1</f>
        <v>40634</v>
      </c>
      <c r="K4896" s="6">
        <f>OnlineRetail[[#This Row],[Quantity]]*OnlineRetail[[#This Row],[UnitPrice]]</f>
        <v>61.02</v>
      </c>
      <c r="L4896" t="str">
        <f t="shared" si="76"/>
        <v>14211|Apr-2011</v>
      </c>
    </row>
    <row r="4897" spans="1:12">
      <c r="A4897">
        <v>551241</v>
      </c>
      <c r="B4897" t="s">
        <v>94</v>
      </c>
      <c r="C4897" t="s">
        <v>62</v>
      </c>
      <c r="D4897">
        <v>8</v>
      </c>
      <c r="E4897" s="1">
        <v>40655.370833333327</v>
      </c>
      <c r="F4897">
        <v>0.85</v>
      </c>
      <c r="G4897">
        <v>13804</v>
      </c>
      <c r="H4897" t="s">
        <v>10</v>
      </c>
      <c r="I4897" t="str">
        <f>IF(AND(LEFT(OnlineRetail[[#This Row],[InvoiceNo]],1)&lt;&gt;"C",OnlineRetail[[#This Row],[CustomerID]]&lt;&gt;""),"Yes","No")</f>
        <v>Yes</v>
      </c>
      <c r="J4897" s="4">
        <f>EOMONTH(OnlineRetail[[#This Row],[InvoiceDate]],-1)+1</f>
        <v>40634</v>
      </c>
      <c r="K4897" s="6">
        <f>OnlineRetail[[#This Row],[Quantity]]*OnlineRetail[[#This Row],[UnitPrice]]</f>
        <v>6.8</v>
      </c>
      <c r="L4897" t="str">
        <f t="shared" si="76"/>
        <v>13804|Apr-2011</v>
      </c>
    </row>
    <row r="4898" spans="1:12">
      <c r="A4898">
        <v>548995</v>
      </c>
      <c r="B4898" t="s">
        <v>96</v>
      </c>
      <c r="C4898" t="s">
        <v>12</v>
      </c>
      <c r="D4898">
        <v>7</v>
      </c>
      <c r="E4898" s="1">
        <v>40655.377083333333</v>
      </c>
      <c r="F4898">
        <v>0.85</v>
      </c>
      <c r="G4898">
        <v>13774</v>
      </c>
      <c r="H4898" t="s">
        <v>10</v>
      </c>
      <c r="I4898" t="str">
        <f>IF(AND(LEFT(OnlineRetail[[#This Row],[InvoiceNo]],1)&lt;&gt;"C",OnlineRetail[[#This Row],[CustomerID]]&lt;&gt;""),"Yes","No")</f>
        <v>Yes</v>
      </c>
      <c r="J4898" s="4">
        <f>EOMONTH(OnlineRetail[[#This Row],[InvoiceDate]],-1)+1</f>
        <v>40634</v>
      </c>
      <c r="K4898" s="6">
        <f>OnlineRetail[[#This Row],[Quantity]]*OnlineRetail[[#This Row],[UnitPrice]]</f>
        <v>5.95</v>
      </c>
      <c r="L4898" t="str">
        <f t="shared" si="76"/>
        <v>13774|Apr-2011</v>
      </c>
    </row>
    <row r="4899" spans="1:12">
      <c r="A4899">
        <v>540221</v>
      </c>
      <c r="B4899" t="s">
        <v>60</v>
      </c>
      <c r="C4899" t="s">
        <v>33</v>
      </c>
      <c r="D4899">
        <v>21</v>
      </c>
      <c r="E4899" s="1">
        <v>40655.377083333333</v>
      </c>
      <c r="F4899">
        <v>4.95</v>
      </c>
      <c r="G4899">
        <v>12787</v>
      </c>
      <c r="H4899" t="s">
        <v>10</v>
      </c>
      <c r="I4899" t="str">
        <f>IF(AND(LEFT(OnlineRetail[[#This Row],[InvoiceNo]],1)&lt;&gt;"C",OnlineRetail[[#This Row],[CustomerID]]&lt;&gt;""),"Yes","No")</f>
        <v>Yes</v>
      </c>
      <c r="J4899" s="4">
        <f>EOMONTH(OnlineRetail[[#This Row],[InvoiceDate]],-1)+1</f>
        <v>40634</v>
      </c>
      <c r="K4899" s="6">
        <f>OnlineRetail[[#This Row],[Quantity]]*OnlineRetail[[#This Row],[UnitPrice]]</f>
        <v>103.95</v>
      </c>
      <c r="L4899" t="str">
        <f t="shared" si="76"/>
        <v>12787|Apr-2011</v>
      </c>
    </row>
    <row r="4900" spans="1:12" hidden="1">
      <c r="A4900" t="s">
        <v>325</v>
      </c>
      <c r="B4900" t="s">
        <v>137</v>
      </c>
      <c r="C4900" t="s">
        <v>16</v>
      </c>
      <c r="D4900">
        <v>1</v>
      </c>
      <c r="E4900" s="1">
        <v>40655.392361111109</v>
      </c>
      <c r="F4900">
        <v>7.95</v>
      </c>
      <c r="G4900">
        <v>14165</v>
      </c>
      <c r="H4900" t="s">
        <v>10</v>
      </c>
      <c r="I4900" t="str">
        <f>IF(AND(LEFT(OnlineRetail[[#This Row],[InvoiceNo]],1)&lt;&gt;"C",OnlineRetail[[#This Row],[CustomerID]]&lt;&gt;""),"Yes","No")</f>
        <v>No</v>
      </c>
      <c r="J4900" s="4">
        <f>EOMONTH(OnlineRetail[[#This Row],[InvoiceDate]],-1)+1</f>
        <v>40634</v>
      </c>
      <c r="K4900" s="6">
        <f>OnlineRetail[[#This Row],[Quantity]]*OnlineRetail[[#This Row],[UnitPrice]]</f>
        <v>7.95</v>
      </c>
      <c r="L4900" t="str">
        <f t="shared" si="76"/>
        <v/>
      </c>
    </row>
    <row r="4901" spans="1:12">
      <c r="A4901">
        <v>550780</v>
      </c>
      <c r="B4901" t="s">
        <v>134</v>
      </c>
      <c r="C4901" t="s">
        <v>39</v>
      </c>
      <c r="D4901">
        <v>21</v>
      </c>
      <c r="E4901" s="1">
        <v>40655.397916666669</v>
      </c>
      <c r="F4901">
        <v>9.9499999999999993</v>
      </c>
      <c r="G4901">
        <v>13874</v>
      </c>
      <c r="H4901" t="s">
        <v>10</v>
      </c>
      <c r="I4901" t="str">
        <f>IF(AND(LEFT(OnlineRetail[[#This Row],[InvoiceNo]],1)&lt;&gt;"C",OnlineRetail[[#This Row],[CustomerID]]&lt;&gt;""),"Yes","No")</f>
        <v>Yes</v>
      </c>
      <c r="J4901" s="4">
        <f>EOMONTH(OnlineRetail[[#This Row],[InvoiceDate]],-1)+1</f>
        <v>40634</v>
      </c>
      <c r="K4901" s="6">
        <f>OnlineRetail[[#This Row],[Quantity]]*OnlineRetail[[#This Row],[UnitPrice]]</f>
        <v>208.95</v>
      </c>
      <c r="L4901" t="str">
        <f t="shared" si="76"/>
        <v>13874|Apr-2011</v>
      </c>
    </row>
    <row r="4902" spans="1:12">
      <c r="A4902">
        <v>543813</v>
      </c>
      <c r="B4902" t="s">
        <v>199</v>
      </c>
      <c r="C4902" t="s">
        <v>16</v>
      </c>
      <c r="D4902">
        <v>8</v>
      </c>
      <c r="E4902" s="1">
        <v>40655.428472222222</v>
      </c>
      <c r="F4902">
        <v>7.95</v>
      </c>
      <c r="G4902">
        <v>14217</v>
      </c>
      <c r="H4902" t="s">
        <v>10</v>
      </c>
      <c r="I4902" t="str">
        <f>IF(AND(LEFT(OnlineRetail[[#This Row],[InvoiceNo]],1)&lt;&gt;"C",OnlineRetail[[#This Row],[CustomerID]]&lt;&gt;""),"Yes","No")</f>
        <v>Yes</v>
      </c>
      <c r="J4902" s="4">
        <f>EOMONTH(OnlineRetail[[#This Row],[InvoiceDate]],-1)+1</f>
        <v>40634</v>
      </c>
      <c r="K4902" s="6">
        <f>OnlineRetail[[#This Row],[Quantity]]*OnlineRetail[[#This Row],[UnitPrice]]</f>
        <v>63.6</v>
      </c>
      <c r="L4902" t="str">
        <f t="shared" si="76"/>
        <v>14217|Apr-2011</v>
      </c>
    </row>
    <row r="4903" spans="1:12">
      <c r="A4903">
        <v>553014</v>
      </c>
      <c r="B4903" t="s">
        <v>131</v>
      </c>
      <c r="C4903" t="s">
        <v>29</v>
      </c>
      <c r="D4903">
        <v>14</v>
      </c>
      <c r="E4903" s="1">
        <v>40655.432638888888</v>
      </c>
      <c r="F4903">
        <v>5.95</v>
      </c>
      <c r="G4903">
        <v>14231</v>
      </c>
      <c r="H4903" t="s">
        <v>10</v>
      </c>
      <c r="I4903" t="str">
        <f>IF(AND(LEFT(OnlineRetail[[#This Row],[InvoiceNo]],1)&lt;&gt;"C",OnlineRetail[[#This Row],[CustomerID]]&lt;&gt;""),"Yes","No")</f>
        <v>Yes</v>
      </c>
      <c r="J4903" s="4">
        <f>EOMONTH(OnlineRetail[[#This Row],[InvoiceDate]],-1)+1</f>
        <v>40634</v>
      </c>
      <c r="K4903" s="6">
        <f>OnlineRetail[[#This Row],[Quantity]]*OnlineRetail[[#This Row],[UnitPrice]]</f>
        <v>83.3</v>
      </c>
      <c r="L4903" t="str">
        <f t="shared" si="76"/>
        <v>14231|Apr-2011</v>
      </c>
    </row>
    <row r="4904" spans="1:12">
      <c r="A4904">
        <v>542935</v>
      </c>
      <c r="B4904" t="s">
        <v>111</v>
      </c>
      <c r="C4904" t="s">
        <v>62</v>
      </c>
      <c r="D4904">
        <v>23</v>
      </c>
      <c r="E4904" s="1">
        <v>40655.43472222222</v>
      </c>
      <c r="F4904">
        <v>5.95</v>
      </c>
      <c r="G4904">
        <v>13379</v>
      </c>
      <c r="H4904" t="s">
        <v>10</v>
      </c>
      <c r="I4904" t="str">
        <f>IF(AND(LEFT(OnlineRetail[[#This Row],[InvoiceNo]],1)&lt;&gt;"C",OnlineRetail[[#This Row],[CustomerID]]&lt;&gt;""),"Yes","No")</f>
        <v>Yes</v>
      </c>
      <c r="J4904" s="4">
        <f>EOMONTH(OnlineRetail[[#This Row],[InvoiceDate]],-1)+1</f>
        <v>40634</v>
      </c>
      <c r="K4904" s="6">
        <f>OnlineRetail[[#This Row],[Quantity]]*OnlineRetail[[#This Row],[UnitPrice]]</f>
        <v>136.85</v>
      </c>
      <c r="L4904" t="str">
        <f t="shared" si="76"/>
        <v>13379|Apr-2011</v>
      </c>
    </row>
    <row r="4905" spans="1:12">
      <c r="A4905">
        <v>546103</v>
      </c>
      <c r="B4905" t="s">
        <v>232</v>
      </c>
      <c r="C4905" t="s">
        <v>48</v>
      </c>
      <c r="D4905">
        <v>12</v>
      </c>
      <c r="E4905" s="1">
        <v>40655.450694444437</v>
      </c>
      <c r="F4905">
        <v>4.95</v>
      </c>
      <c r="G4905">
        <v>12843</v>
      </c>
      <c r="H4905" t="s">
        <v>10</v>
      </c>
      <c r="I4905" t="str">
        <f>IF(AND(LEFT(OnlineRetail[[#This Row],[InvoiceNo]],1)&lt;&gt;"C",OnlineRetail[[#This Row],[CustomerID]]&lt;&gt;""),"Yes","No")</f>
        <v>Yes</v>
      </c>
      <c r="J4905" s="4">
        <f>EOMONTH(OnlineRetail[[#This Row],[InvoiceDate]],-1)+1</f>
        <v>40634</v>
      </c>
      <c r="K4905" s="6">
        <f>OnlineRetail[[#This Row],[Quantity]]*OnlineRetail[[#This Row],[UnitPrice]]</f>
        <v>59.400000000000006</v>
      </c>
      <c r="L4905" t="str">
        <f t="shared" si="76"/>
        <v>12843|Apr-2011</v>
      </c>
    </row>
    <row r="4906" spans="1:12">
      <c r="A4906">
        <v>551125</v>
      </c>
      <c r="B4906" t="s">
        <v>256</v>
      </c>
      <c r="C4906" t="s">
        <v>50</v>
      </c>
      <c r="D4906">
        <v>16</v>
      </c>
      <c r="E4906" s="1">
        <v>40655.45416666667</v>
      </c>
      <c r="F4906">
        <v>4.25</v>
      </c>
      <c r="G4906">
        <v>13613</v>
      </c>
      <c r="H4906" t="s">
        <v>10</v>
      </c>
      <c r="I4906" t="str">
        <f>IF(AND(LEFT(OnlineRetail[[#This Row],[InvoiceNo]],1)&lt;&gt;"C",OnlineRetail[[#This Row],[CustomerID]]&lt;&gt;""),"Yes","No")</f>
        <v>Yes</v>
      </c>
      <c r="J4906" s="4">
        <f>EOMONTH(OnlineRetail[[#This Row],[InvoiceDate]],-1)+1</f>
        <v>40634</v>
      </c>
      <c r="K4906" s="6">
        <f>OnlineRetail[[#This Row],[Quantity]]*OnlineRetail[[#This Row],[UnitPrice]]</f>
        <v>68</v>
      </c>
      <c r="L4906" t="str">
        <f t="shared" si="76"/>
        <v>13613|Apr-2011</v>
      </c>
    </row>
    <row r="4907" spans="1:12">
      <c r="A4907">
        <v>553875</v>
      </c>
      <c r="B4907" t="s">
        <v>30</v>
      </c>
      <c r="C4907" t="s">
        <v>42</v>
      </c>
      <c r="D4907">
        <v>9</v>
      </c>
      <c r="E4907" s="1">
        <v>40655.464583333327</v>
      </c>
      <c r="F4907">
        <v>3.39</v>
      </c>
      <c r="G4907">
        <v>13397</v>
      </c>
      <c r="H4907" t="s">
        <v>10</v>
      </c>
      <c r="I4907" t="str">
        <f>IF(AND(LEFT(OnlineRetail[[#This Row],[InvoiceNo]],1)&lt;&gt;"C",OnlineRetail[[#This Row],[CustomerID]]&lt;&gt;""),"Yes","No")</f>
        <v>Yes</v>
      </c>
      <c r="J4907" s="4">
        <f>EOMONTH(OnlineRetail[[#This Row],[InvoiceDate]],-1)+1</f>
        <v>40634</v>
      </c>
      <c r="K4907" s="6">
        <f>OnlineRetail[[#This Row],[Quantity]]*OnlineRetail[[#This Row],[UnitPrice]]</f>
        <v>30.51</v>
      </c>
      <c r="L4907" t="str">
        <f t="shared" si="76"/>
        <v>13397|Apr-2011</v>
      </c>
    </row>
    <row r="4908" spans="1:12">
      <c r="A4908">
        <v>539537</v>
      </c>
      <c r="B4908" t="s">
        <v>191</v>
      </c>
      <c r="C4908" t="s">
        <v>53</v>
      </c>
      <c r="D4908">
        <v>6</v>
      </c>
      <c r="E4908" s="1">
        <v>40655.464583333327</v>
      </c>
      <c r="F4908">
        <v>3.39</v>
      </c>
      <c r="G4908">
        <v>12671</v>
      </c>
      <c r="H4908" t="s">
        <v>10</v>
      </c>
      <c r="I4908" t="str">
        <f>IF(AND(LEFT(OnlineRetail[[#This Row],[InvoiceNo]],1)&lt;&gt;"C",OnlineRetail[[#This Row],[CustomerID]]&lt;&gt;""),"Yes","No")</f>
        <v>Yes</v>
      </c>
      <c r="J4908" s="4">
        <f>EOMONTH(OnlineRetail[[#This Row],[InvoiceDate]],-1)+1</f>
        <v>40634</v>
      </c>
      <c r="K4908" s="6">
        <f>OnlineRetail[[#This Row],[Quantity]]*OnlineRetail[[#This Row],[UnitPrice]]</f>
        <v>20.34</v>
      </c>
      <c r="L4908" t="str">
        <f t="shared" si="76"/>
        <v>12671|Apr-2011</v>
      </c>
    </row>
    <row r="4909" spans="1:12">
      <c r="A4909">
        <v>554500</v>
      </c>
      <c r="B4909" t="s">
        <v>192</v>
      </c>
      <c r="C4909" t="s">
        <v>12</v>
      </c>
      <c r="D4909">
        <v>23</v>
      </c>
      <c r="E4909" s="1">
        <v>40655.481944444437</v>
      </c>
      <c r="F4909">
        <v>5.95</v>
      </c>
      <c r="G4909">
        <v>13450</v>
      </c>
      <c r="H4909" t="s">
        <v>10</v>
      </c>
      <c r="I4909" t="str">
        <f>IF(AND(LEFT(OnlineRetail[[#This Row],[InvoiceNo]],1)&lt;&gt;"C",OnlineRetail[[#This Row],[CustomerID]]&lt;&gt;""),"Yes","No")</f>
        <v>Yes</v>
      </c>
      <c r="J4909" s="4">
        <f>EOMONTH(OnlineRetail[[#This Row],[InvoiceDate]],-1)+1</f>
        <v>40634</v>
      </c>
      <c r="K4909" s="6">
        <f>OnlineRetail[[#This Row],[Quantity]]*OnlineRetail[[#This Row],[UnitPrice]]</f>
        <v>136.85</v>
      </c>
      <c r="L4909" t="str">
        <f t="shared" si="76"/>
        <v>13450|Apr-2011</v>
      </c>
    </row>
    <row r="4910" spans="1:12">
      <c r="A4910">
        <v>551954</v>
      </c>
      <c r="B4910" t="s">
        <v>26</v>
      </c>
      <c r="C4910" t="s">
        <v>72</v>
      </c>
      <c r="D4910">
        <v>1</v>
      </c>
      <c r="E4910" s="1">
        <v>40655.482638888891</v>
      </c>
      <c r="F4910">
        <v>1.25</v>
      </c>
      <c r="G4910">
        <v>12841</v>
      </c>
      <c r="H4910" t="s">
        <v>10</v>
      </c>
      <c r="I4910" t="str">
        <f>IF(AND(LEFT(OnlineRetail[[#This Row],[InvoiceNo]],1)&lt;&gt;"C",OnlineRetail[[#This Row],[CustomerID]]&lt;&gt;""),"Yes","No")</f>
        <v>Yes</v>
      </c>
      <c r="J4910" s="4">
        <f>EOMONTH(OnlineRetail[[#This Row],[InvoiceDate]],-1)+1</f>
        <v>40634</v>
      </c>
      <c r="K4910" s="6">
        <f>OnlineRetail[[#This Row],[Quantity]]*OnlineRetail[[#This Row],[UnitPrice]]</f>
        <v>1.25</v>
      </c>
      <c r="L4910" t="str">
        <f t="shared" si="76"/>
        <v>12841|Apr-2011</v>
      </c>
    </row>
    <row r="4911" spans="1:12">
      <c r="A4911">
        <v>549880</v>
      </c>
      <c r="B4911" t="s">
        <v>168</v>
      </c>
      <c r="C4911" t="s">
        <v>39</v>
      </c>
      <c r="D4911">
        <v>20</v>
      </c>
      <c r="E4911" s="1">
        <v>40655.48541666667</v>
      </c>
      <c r="F4911">
        <v>0.85</v>
      </c>
      <c r="G4911">
        <v>13997</v>
      </c>
      <c r="H4911" t="s">
        <v>10</v>
      </c>
      <c r="I4911" t="str">
        <f>IF(AND(LEFT(OnlineRetail[[#This Row],[InvoiceNo]],1)&lt;&gt;"C",OnlineRetail[[#This Row],[CustomerID]]&lt;&gt;""),"Yes","No")</f>
        <v>Yes</v>
      </c>
      <c r="J4911" s="4">
        <f>EOMONTH(OnlineRetail[[#This Row],[InvoiceDate]],-1)+1</f>
        <v>40634</v>
      </c>
      <c r="K4911" s="6">
        <f>OnlineRetail[[#This Row],[Quantity]]*OnlineRetail[[#This Row],[UnitPrice]]</f>
        <v>17</v>
      </c>
      <c r="L4911" t="str">
        <f t="shared" si="76"/>
        <v>13997|Apr-2011</v>
      </c>
    </row>
    <row r="4912" spans="1:12">
      <c r="A4912">
        <v>549410</v>
      </c>
      <c r="B4912" t="s">
        <v>179</v>
      </c>
      <c r="C4912" t="s">
        <v>9</v>
      </c>
      <c r="D4912">
        <v>9</v>
      </c>
      <c r="E4912" s="1">
        <v>40655.488888888889</v>
      </c>
      <c r="F4912">
        <v>3.39</v>
      </c>
      <c r="G4912">
        <v>13966</v>
      </c>
      <c r="H4912" t="s">
        <v>10</v>
      </c>
      <c r="I4912" t="str">
        <f>IF(AND(LEFT(OnlineRetail[[#This Row],[InvoiceNo]],1)&lt;&gt;"C",OnlineRetail[[#This Row],[CustomerID]]&lt;&gt;""),"Yes","No")</f>
        <v>Yes</v>
      </c>
      <c r="J4912" s="4">
        <f>EOMONTH(OnlineRetail[[#This Row],[InvoiceDate]],-1)+1</f>
        <v>40634</v>
      </c>
      <c r="K4912" s="6">
        <f>OnlineRetail[[#This Row],[Quantity]]*OnlineRetail[[#This Row],[UnitPrice]]</f>
        <v>30.51</v>
      </c>
      <c r="L4912" t="str">
        <f t="shared" si="76"/>
        <v>13966|Apr-2011</v>
      </c>
    </row>
    <row r="4913" spans="1:12">
      <c r="A4913">
        <v>543844</v>
      </c>
      <c r="B4913" t="s">
        <v>102</v>
      </c>
      <c r="C4913" t="s">
        <v>16</v>
      </c>
      <c r="D4913">
        <v>22</v>
      </c>
      <c r="E4913" s="1">
        <v>40655.491666666669</v>
      </c>
      <c r="F4913">
        <v>7.95</v>
      </c>
      <c r="G4913">
        <v>13184</v>
      </c>
      <c r="H4913" t="s">
        <v>10</v>
      </c>
      <c r="I4913" t="str">
        <f>IF(AND(LEFT(OnlineRetail[[#This Row],[InvoiceNo]],1)&lt;&gt;"C",OnlineRetail[[#This Row],[CustomerID]]&lt;&gt;""),"Yes","No")</f>
        <v>Yes</v>
      </c>
      <c r="J4913" s="4">
        <f>EOMONTH(OnlineRetail[[#This Row],[InvoiceDate]],-1)+1</f>
        <v>40634</v>
      </c>
      <c r="K4913" s="6">
        <f>OnlineRetail[[#This Row],[Quantity]]*OnlineRetail[[#This Row],[UnitPrice]]</f>
        <v>174.9</v>
      </c>
      <c r="L4913" t="str">
        <f t="shared" si="76"/>
        <v>13184|Apr-2011</v>
      </c>
    </row>
    <row r="4914" spans="1:12">
      <c r="A4914">
        <v>539429</v>
      </c>
      <c r="B4914" t="s">
        <v>223</v>
      </c>
      <c r="C4914" t="s">
        <v>12</v>
      </c>
      <c r="D4914">
        <v>24</v>
      </c>
      <c r="E4914" s="1">
        <v>40655.500694444447</v>
      </c>
      <c r="F4914">
        <v>2.1</v>
      </c>
      <c r="G4914">
        <v>12593</v>
      </c>
      <c r="H4914" t="s">
        <v>10</v>
      </c>
      <c r="I4914" t="str">
        <f>IF(AND(LEFT(OnlineRetail[[#This Row],[InvoiceNo]],1)&lt;&gt;"C",OnlineRetail[[#This Row],[CustomerID]]&lt;&gt;""),"Yes","No")</f>
        <v>Yes</v>
      </c>
      <c r="J4914" s="4">
        <f>EOMONTH(OnlineRetail[[#This Row],[InvoiceDate]],-1)+1</f>
        <v>40634</v>
      </c>
      <c r="K4914" s="6">
        <f>OnlineRetail[[#This Row],[Quantity]]*OnlineRetail[[#This Row],[UnitPrice]]</f>
        <v>50.400000000000006</v>
      </c>
      <c r="L4914" t="str">
        <f t="shared" si="76"/>
        <v>12593|Apr-2011</v>
      </c>
    </row>
    <row r="4915" spans="1:12">
      <c r="A4915">
        <v>544500</v>
      </c>
      <c r="B4915" t="s">
        <v>135</v>
      </c>
      <c r="C4915" t="s">
        <v>21</v>
      </c>
      <c r="D4915">
        <v>13</v>
      </c>
      <c r="E4915" s="1">
        <v>40655.504861111112</v>
      </c>
      <c r="F4915">
        <v>4.25</v>
      </c>
      <c r="G4915">
        <v>12542</v>
      </c>
      <c r="H4915" t="s">
        <v>31</v>
      </c>
      <c r="I4915" t="str">
        <f>IF(AND(LEFT(OnlineRetail[[#This Row],[InvoiceNo]],1)&lt;&gt;"C",OnlineRetail[[#This Row],[CustomerID]]&lt;&gt;""),"Yes","No")</f>
        <v>Yes</v>
      </c>
      <c r="J4915" s="4">
        <f>EOMONTH(OnlineRetail[[#This Row],[InvoiceDate]],-1)+1</f>
        <v>40634</v>
      </c>
      <c r="K4915" s="6">
        <f>OnlineRetail[[#This Row],[Quantity]]*OnlineRetail[[#This Row],[UnitPrice]]</f>
        <v>55.25</v>
      </c>
      <c r="L4915" t="str">
        <f t="shared" si="76"/>
        <v>12542|Apr-2011</v>
      </c>
    </row>
    <row r="4916" spans="1:12">
      <c r="A4916">
        <v>554724</v>
      </c>
      <c r="B4916" t="s">
        <v>59</v>
      </c>
      <c r="C4916" t="s">
        <v>46</v>
      </c>
      <c r="D4916">
        <v>10</v>
      </c>
      <c r="E4916" s="1">
        <v>40655.512499999997</v>
      </c>
      <c r="F4916">
        <v>4.25</v>
      </c>
      <c r="G4916">
        <v>14106</v>
      </c>
      <c r="H4916" t="s">
        <v>121</v>
      </c>
      <c r="I4916" t="str">
        <f>IF(AND(LEFT(OnlineRetail[[#This Row],[InvoiceNo]],1)&lt;&gt;"C",OnlineRetail[[#This Row],[CustomerID]]&lt;&gt;""),"Yes","No")</f>
        <v>Yes</v>
      </c>
      <c r="J4916" s="4">
        <f>EOMONTH(OnlineRetail[[#This Row],[InvoiceDate]],-1)+1</f>
        <v>40634</v>
      </c>
      <c r="K4916" s="6">
        <f>OnlineRetail[[#This Row],[Quantity]]*OnlineRetail[[#This Row],[UnitPrice]]</f>
        <v>42.5</v>
      </c>
      <c r="L4916" t="str">
        <f t="shared" si="76"/>
        <v>14106|Apr-2011</v>
      </c>
    </row>
    <row r="4917" spans="1:12" hidden="1">
      <c r="A4917" t="s">
        <v>326</v>
      </c>
      <c r="B4917" t="s">
        <v>258</v>
      </c>
      <c r="C4917" t="s">
        <v>40</v>
      </c>
      <c r="D4917">
        <v>6</v>
      </c>
      <c r="E4917" s="1">
        <v>40655.513888888891</v>
      </c>
      <c r="F4917">
        <v>7.95</v>
      </c>
      <c r="G4917">
        <v>13804</v>
      </c>
      <c r="H4917" t="s">
        <v>17</v>
      </c>
      <c r="I4917" t="str">
        <f>IF(AND(LEFT(OnlineRetail[[#This Row],[InvoiceNo]],1)&lt;&gt;"C",OnlineRetail[[#This Row],[CustomerID]]&lt;&gt;""),"Yes","No")</f>
        <v>No</v>
      </c>
      <c r="J4917" s="4">
        <f>EOMONTH(OnlineRetail[[#This Row],[InvoiceDate]],-1)+1</f>
        <v>40634</v>
      </c>
      <c r="K4917" s="6">
        <f>OnlineRetail[[#This Row],[Quantity]]*OnlineRetail[[#This Row],[UnitPrice]]</f>
        <v>47.7</v>
      </c>
      <c r="L4917" t="str">
        <f t="shared" si="76"/>
        <v/>
      </c>
    </row>
    <row r="4918" spans="1:12">
      <c r="A4918">
        <v>549742</v>
      </c>
      <c r="B4918" t="s">
        <v>156</v>
      </c>
      <c r="C4918" t="s">
        <v>46</v>
      </c>
      <c r="D4918">
        <v>12</v>
      </c>
      <c r="E4918" s="1">
        <v>40655.522916666669</v>
      </c>
      <c r="F4918">
        <v>4.95</v>
      </c>
      <c r="G4918">
        <v>12866</v>
      </c>
      <c r="H4918" t="s">
        <v>10</v>
      </c>
      <c r="I4918" t="str">
        <f>IF(AND(LEFT(OnlineRetail[[#This Row],[InvoiceNo]],1)&lt;&gt;"C",OnlineRetail[[#This Row],[CustomerID]]&lt;&gt;""),"Yes","No")</f>
        <v>Yes</v>
      </c>
      <c r="J4918" s="4">
        <f>EOMONTH(OnlineRetail[[#This Row],[InvoiceDate]],-1)+1</f>
        <v>40634</v>
      </c>
      <c r="K4918" s="6">
        <f>OnlineRetail[[#This Row],[Quantity]]*OnlineRetail[[#This Row],[UnitPrice]]</f>
        <v>59.400000000000006</v>
      </c>
      <c r="L4918" t="str">
        <f t="shared" si="76"/>
        <v>12866|Apr-2011</v>
      </c>
    </row>
    <row r="4919" spans="1:12">
      <c r="A4919">
        <v>546441</v>
      </c>
      <c r="B4919" t="s">
        <v>85</v>
      </c>
      <c r="C4919" t="s">
        <v>9</v>
      </c>
      <c r="D4919">
        <v>18</v>
      </c>
      <c r="E4919" s="1">
        <v>40655.52847222222</v>
      </c>
      <c r="F4919">
        <v>7.95</v>
      </c>
      <c r="G4919">
        <v>12678</v>
      </c>
      <c r="H4919" t="s">
        <v>121</v>
      </c>
      <c r="I4919" t="str">
        <f>IF(AND(LEFT(OnlineRetail[[#This Row],[InvoiceNo]],1)&lt;&gt;"C",OnlineRetail[[#This Row],[CustomerID]]&lt;&gt;""),"Yes","No")</f>
        <v>Yes</v>
      </c>
      <c r="J4919" s="4">
        <f>EOMONTH(OnlineRetail[[#This Row],[InvoiceDate]],-1)+1</f>
        <v>40634</v>
      </c>
      <c r="K4919" s="6">
        <f>OnlineRetail[[#This Row],[Quantity]]*OnlineRetail[[#This Row],[UnitPrice]]</f>
        <v>143.1</v>
      </c>
      <c r="L4919" t="str">
        <f t="shared" si="76"/>
        <v>12678|Apr-2011</v>
      </c>
    </row>
    <row r="4920" spans="1:12">
      <c r="A4920">
        <v>548836</v>
      </c>
      <c r="B4920" t="s">
        <v>140</v>
      </c>
      <c r="C4920" t="s">
        <v>48</v>
      </c>
      <c r="D4920">
        <v>2</v>
      </c>
      <c r="E4920" s="1">
        <v>40655.538888888892</v>
      </c>
      <c r="F4920">
        <v>9.9499999999999993</v>
      </c>
      <c r="G4920">
        <v>13244</v>
      </c>
      <c r="H4920" t="s">
        <v>22</v>
      </c>
      <c r="I4920" t="str">
        <f>IF(AND(LEFT(OnlineRetail[[#This Row],[InvoiceNo]],1)&lt;&gt;"C",OnlineRetail[[#This Row],[CustomerID]]&lt;&gt;""),"Yes","No")</f>
        <v>Yes</v>
      </c>
      <c r="J4920" s="4">
        <f>EOMONTH(OnlineRetail[[#This Row],[InvoiceDate]],-1)+1</f>
        <v>40634</v>
      </c>
      <c r="K4920" s="6">
        <f>OnlineRetail[[#This Row],[Quantity]]*OnlineRetail[[#This Row],[UnitPrice]]</f>
        <v>19.899999999999999</v>
      </c>
      <c r="L4920" t="str">
        <f t="shared" si="76"/>
        <v>13244|Apr-2011</v>
      </c>
    </row>
    <row r="4921" spans="1:12">
      <c r="A4921">
        <v>538900</v>
      </c>
      <c r="B4921" t="s">
        <v>201</v>
      </c>
      <c r="C4921" t="s">
        <v>14</v>
      </c>
      <c r="D4921">
        <v>21</v>
      </c>
      <c r="E4921" s="1">
        <v>40655.57916666667</v>
      </c>
      <c r="F4921">
        <v>9.9499999999999993</v>
      </c>
      <c r="G4921">
        <v>13966</v>
      </c>
      <c r="H4921" t="s">
        <v>10</v>
      </c>
      <c r="I4921" t="str">
        <f>IF(AND(LEFT(OnlineRetail[[#This Row],[InvoiceNo]],1)&lt;&gt;"C",OnlineRetail[[#This Row],[CustomerID]]&lt;&gt;""),"Yes","No")</f>
        <v>Yes</v>
      </c>
      <c r="J4921" s="4">
        <f>EOMONTH(OnlineRetail[[#This Row],[InvoiceDate]],-1)+1</f>
        <v>40634</v>
      </c>
      <c r="K4921" s="6">
        <f>OnlineRetail[[#This Row],[Quantity]]*OnlineRetail[[#This Row],[UnitPrice]]</f>
        <v>208.95</v>
      </c>
      <c r="L4921" t="str">
        <f t="shared" si="76"/>
        <v>13966|Apr-2011</v>
      </c>
    </row>
    <row r="4922" spans="1:12">
      <c r="A4922">
        <v>542664</v>
      </c>
      <c r="B4922" t="s">
        <v>159</v>
      </c>
      <c r="C4922" t="s">
        <v>46</v>
      </c>
      <c r="D4922">
        <v>21</v>
      </c>
      <c r="E4922" s="1">
        <v>40655.584722222222</v>
      </c>
      <c r="F4922">
        <v>1.25</v>
      </c>
      <c r="G4922">
        <v>12368</v>
      </c>
      <c r="H4922" t="s">
        <v>10</v>
      </c>
      <c r="I4922" t="str">
        <f>IF(AND(LEFT(OnlineRetail[[#This Row],[InvoiceNo]],1)&lt;&gt;"C",OnlineRetail[[#This Row],[CustomerID]]&lt;&gt;""),"Yes","No")</f>
        <v>Yes</v>
      </c>
      <c r="J4922" s="4">
        <f>EOMONTH(OnlineRetail[[#This Row],[InvoiceDate]],-1)+1</f>
        <v>40634</v>
      </c>
      <c r="K4922" s="6">
        <f>OnlineRetail[[#This Row],[Quantity]]*OnlineRetail[[#This Row],[UnitPrice]]</f>
        <v>26.25</v>
      </c>
      <c r="L4922" t="str">
        <f t="shared" si="76"/>
        <v>12368|Apr-2011</v>
      </c>
    </row>
    <row r="4923" spans="1:12">
      <c r="A4923">
        <v>555386</v>
      </c>
      <c r="B4923" t="s">
        <v>118</v>
      </c>
      <c r="C4923" t="s">
        <v>83</v>
      </c>
      <c r="D4923">
        <v>5</v>
      </c>
      <c r="E4923" s="1">
        <v>40655.59375</v>
      </c>
      <c r="F4923">
        <v>4.25</v>
      </c>
      <c r="G4923">
        <v>13388</v>
      </c>
      <c r="H4923" t="s">
        <v>10</v>
      </c>
      <c r="I4923" t="str">
        <f>IF(AND(LEFT(OnlineRetail[[#This Row],[InvoiceNo]],1)&lt;&gt;"C",OnlineRetail[[#This Row],[CustomerID]]&lt;&gt;""),"Yes","No")</f>
        <v>Yes</v>
      </c>
      <c r="J4923" s="4">
        <f>EOMONTH(OnlineRetail[[#This Row],[InvoiceDate]],-1)+1</f>
        <v>40634</v>
      </c>
      <c r="K4923" s="6">
        <f>OnlineRetail[[#This Row],[Quantity]]*OnlineRetail[[#This Row],[UnitPrice]]</f>
        <v>21.25</v>
      </c>
      <c r="L4923" t="str">
        <f t="shared" si="76"/>
        <v>13388|Apr-2011</v>
      </c>
    </row>
    <row r="4924" spans="1:12">
      <c r="A4924">
        <v>549507</v>
      </c>
      <c r="B4924" t="s">
        <v>282</v>
      </c>
      <c r="C4924" t="s">
        <v>39</v>
      </c>
      <c r="D4924">
        <v>7</v>
      </c>
      <c r="E4924" s="1">
        <v>40655.611805555563</v>
      </c>
      <c r="F4924">
        <v>4.95</v>
      </c>
      <c r="G4924">
        <v>14270</v>
      </c>
      <c r="H4924" t="s">
        <v>10</v>
      </c>
      <c r="I4924" t="str">
        <f>IF(AND(LEFT(OnlineRetail[[#This Row],[InvoiceNo]],1)&lt;&gt;"C",OnlineRetail[[#This Row],[CustomerID]]&lt;&gt;""),"Yes","No")</f>
        <v>Yes</v>
      </c>
      <c r="J4924" s="4">
        <f>EOMONTH(OnlineRetail[[#This Row],[InvoiceDate]],-1)+1</f>
        <v>40634</v>
      </c>
      <c r="K4924" s="6">
        <f>OnlineRetail[[#This Row],[Quantity]]*OnlineRetail[[#This Row],[UnitPrice]]</f>
        <v>34.65</v>
      </c>
      <c r="L4924" t="str">
        <f t="shared" si="76"/>
        <v>14270|Apr-2011</v>
      </c>
    </row>
    <row r="4925" spans="1:12">
      <c r="A4925">
        <v>550255</v>
      </c>
      <c r="B4925" t="s">
        <v>187</v>
      </c>
      <c r="C4925" t="s">
        <v>53</v>
      </c>
      <c r="D4925">
        <v>3</v>
      </c>
      <c r="E4925" s="1">
        <v>40655.612500000003</v>
      </c>
      <c r="F4925">
        <v>2.5499999999999998</v>
      </c>
      <c r="G4925">
        <v>13264</v>
      </c>
      <c r="H4925" t="s">
        <v>121</v>
      </c>
      <c r="I4925" t="str">
        <f>IF(AND(LEFT(OnlineRetail[[#This Row],[InvoiceNo]],1)&lt;&gt;"C",OnlineRetail[[#This Row],[CustomerID]]&lt;&gt;""),"Yes","No")</f>
        <v>Yes</v>
      </c>
      <c r="J4925" s="4">
        <f>EOMONTH(OnlineRetail[[#This Row],[InvoiceDate]],-1)+1</f>
        <v>40634</v>
      </c>
      <c r="K4925" s="6">
        <f>OnlineRetail[[#This Row],[Quantity]]*OnlineRetail[[#This Row],[UnitPrice]]</f>
        <v>7.6499999999999995</v>
      </c>
      <c r="L4925" t="str">
        <f t="shared" si="76"/>
        <v>13264|Apr-2011</v>
      </c>
    </row>
    <row r="4926" spans="1:12">
      <c r="A4926">
        <v>549971</v>
      </c>
      <c r="B4926" t="s">
        <v>236</v>
      </c>
      <c r="C4926" t="s">
        <v>12</v>
      </c>
      <c r="D4926">
        <v>10</v>
      </c>
      <c r="E4926" s="1">
        <v>40655.627083333333</v>
      </c>
      <c r="F4926">
        <v>0.85</v>
      </c>
      <c r="G4926">
        <v>13967</v>
      </c>
      <c r="H4926" t="s">
        <v>10</v>
      </c>
      <c r="I4926" t="str">
        <f>IF(AND(LEFT(OnlineRetail[[#This Row],[InvoiceNo]],1)&lt;&gt;"C",OnlineRetail[[#This Row],[CustomerID]]&lt;&gt;""),"Yes","No")</f>
        <v>Yes</v>
      </c>
      <c r="J4926" s="4">
        <f>EOMONTH(OnlineRetail[[#This Row],[InvoiceDate]],-1)+1</f>
        <v>40634</v>
      </c>
      <c r="K4926" s="6">
        <f>OnlineRetail[[#This Row],[Quantity]]*OnlineRetail[[#This Row],[UnitPrice]]</f>
        <v>8.5</v>
      </c>
      <c r="L4926" t="str">
        <f t="shared" si="76"/>
        <v>13967|Apr-2011</v>
      </c>
    </row>
    <row r="4927" spans="1:12">
      <c r="A4927">
        <v>554484</v>
      </c>
      <c r="B4927" t="s">
        <v>282</v>
      </c>
      <c r="C4927" t="s">
        <v>27</v>
      </c>
      <c r="D4927">
        <v>7</v>
      </c>
      <c r="E4927" s="1">
        <v>40655.628472222219</v>
      </c>
      <c r="F4927">
        <v>5.95</v>
      </c>
      <c r="G4927">
        <v>14231</v>
      </c>
      <c r="H4927" t="s">
        <v>10</v>
      </c>
      <c r="I4927" t="str">
        <f>IF(AND(LEFT(OnlineRetail[[#This Row],[InvoiceNo]],1)&lt;&gt;"C",OnlineRetail[[#This Row],[CustomerID]]&lt;&gt;""),"Yes","No")</f>
        <v>Yes</v>
      </c>
      <c r="J4927" s="4">
        <f>EOMONTH(OnlineRetail[[#This Row],[InvoiceDate]],-1)+1</f>
        <v>40634</v>
      </c>
      <c r="K4927" s="6">
        <f>OnlineRetail[[#This Row],[Quantity]]*OnlineRetail[[#This Row],[UnitPrice]]</f>
        <v>41.65</v>
      </c>
      <c r="L4927" t="str">
        <f t="shared" si="76"/>
        <v>14231|Apr-2011</v>
      </c>
    </row>
    <row r="4928" spans="1:12">
      <c r="A4928">
        <v>537271</v>
      </c>
      <c r="B4928" t="s">
        <v>263</v>
      </c>
      <c r="C4928" t="s">
        <v>46</v>
      </c>
      <c r="D4928">
        <v>2</v>
      </c>
      <c r="E4928" s="1">
        <v>40655.654166666667</v>
      </c>
      <c r="F4928">
        <v>3.39</v>
      </c>
      <c r="G4928">
        <v>14260</v>
      </c>
      <c r="H4928" t="s">
        <v>10</v>
      </c>
      <c r="I4928" t="str">
        <f>IF(AND(LEFT(OnlineRetail[[#This Row],[InvoiceNo]],1)&lt;&gt;"C",OnlineRetail[[#This Row],[CustomerID]]&lt;&gt;""),"Yes","No")</f>
        <v>Yes</v>
      </c>
      <c r="J4928" s="4">
        <f>EOMONTH(OnlineRetail[[#This Row],[InvoiceDate]],-1)+1</f>
        <v>40634</v>
      </c>
      <c r="K4928" s="6">
        <f>OnlineRetail[[#This Row],[Quantity]]*OnlineRetail[[#This Row],[UnitPrice]]</f>
        <v>6.78</v>
      </c>
      <c r="L4928" t="str">
        <f t="shared" si="76"/>
        <v>14260|Apr-2011</v>
      </c>
    </row>
    <row r="4929" spans="1:12">
      <c r="A4929">
        <v>540248</v>
      </c>
      <c r="B4929" t="s">
        <v>283</v>
      </c>
      <c r="C4929" t="s">
        <v>16</v>
      </c>
      <c r="D4929">
        <v>7</v>
      </c>
      <c r="E4929" s="1">
        <v>40655.65625</v>
      </c>
      <c r="F4929">
        <v>9.9499999999999993</v>
      </c>
      <c r="G4929">
        <v>14195</v>
      </c>
      <c r="H4929" t="s">
        <v>10</v>
      </c>
      <c r="I4929" t="str">
        <f>IF(AND(LEFT(OnlineRetail[[#This Row],[InvoiceNo]],1)&lt;&gt;"C",OnlineRetail[[#This Row],[CustomerID]]&lt;&gt;""),"Yes","No")</f>
        <v>Yes</v>
      </c>
      <c r="J4929" s="4">
        <f>EOMONTH(OnlineRetail[[#This Row],[InvoiceDate]],-1)+1</f>
        <v>40634</v>
      </c>
      <c r="K4929" s="6">
        <f>OnlineRetail[[#This Row],[Quantity]]*OnlineRetail[[#This Row],[UnitPrice]]</f>
        <v>69.649999999999991</v>
      </c>
      <c r="L4929" t="str">
        <f t="shared" si="76"/>
        <v>14195|Apr-2011</v>
      </c>
    </row>
    <row r="4930" spans="1:12">
      <c r="A4930">
        <v>540643</v>
      </c>
      <c r="B4930" t="s">
        <v>133</v>
      </c>
      <c r="C4930" t="s">
        <v>40</v>
      </c>
      <c r="D4930">
        <v>17</v>
      </c>
      <c r="E4930" s="1">
        <v>40655.657638888893</v>
      </c>
      <c r="F4930">
        <v>7.95</v>
      </c>
      <c r="G4930">
        <v>12586</v>
      </c>
      <c r="H4930" t="s">
        <v>10</v>
      </c>
      <c r="I4930" t="str">
        <f>IF(AND(LEFT(OnlineRetail[[#This Row],[InvoiceNo]],1)&lt;&gt;"C",OnlineRetail[[#This Row],[CustomerID]]&lt;&gt;""),"Yes","No")</f>
        <v>Yes</v>
      </c>
      <c r="J4930" s="4">
        <f>EOMONTH(OnlineRetail[[#This Row],[InvoiceDate]],-1)+1</f>
        <v>40634</v>
      </c>
      <c r="K4930" s="6">
        <f>OnlineRetail[[#This Row],[Quantity]]*OnlineRetail[[#This Row],[UnitPrice]]</f>
        <v>135.15</v>
      </c>
      <c r="L4930" t="str">
        <f t="shared" ref="L4930:L4993" si="77">IF(I4930="Yes",G4930&amp;"|"&amp;TEXT(J4930,"mmm-yyyy"),"")</f>
        <v>12586|Apr-2011</v>
      </c>
    </row>
    <row r="4931" spans="1:12">
      <c r="A4931">
        <v>539832</v>
      </c>
      <c r="B4931" t="s">
        <v>178</v>
      </c>
      <c r="C4931" t="s">
        <v>48</v>
      </c>
      <c r="D4931">
        <v>8</v>
      </c>
      <c r="E4931" s="1">
        <v>40655.665277777778</v>
      </c>
      <c r="F4931">
        <v>7.95</v>
      </c>
      <c r="G4931">
        <v>13321</v>
      </c>
      <c r="H4931" t="s">
        <v>31</v>
      </c>
      <c r="I4931" t="str">
        <f>IF(AND(LEFT(OnlineRetail[[#This Row],[InvoiceNo]],1)&lt;&gt;"C",OnlineRetail[[#This Row],[CustomerID]]&lt;&gt;""),"Yes","No")</f>
        <v>Yes</v>
      </c>
      <c r="J4931" s="4">
        <f>EOMONTH(OnlineRetail[[#This Row],[InvoiceDate]],-1)+1</f>
        <v>40634</v>
      </c>
      <c r="K4931" s="6">
        <f>OnlineRetail[[#This Row],[Quantity]]*OnlineRetail[[#This Row],[UnitPrice]]</f>
        <v>63.6</v>
      </c>
      <c r="L4931" t="str">
        <f t="shared" si="77"/>
        <v>13321|Apr-2011</v>
      </c>
    </row>
    <row r="4932" spans="1:12">
      <c r="A4932">
        <v>547375</v>
      </c>
      <c r="B4932" t="s">
        <v>75</v>
      </c>
      <c r="C4932" t="s">
        <v>27</v>
      </c>
      <c r="D4932">
        <v>19</v>
      </c>
      <c r="E4932" s="1">
        <v>40655.674305555563</v>
      </c>
      <c r="F4932">
        <v>2.1</v>
      </c>
      <c r="G4932">
        <v>13350</v>
      </c>
      <c r="H4932" t="s">
        <v>10</v>
      </c>
      <c r="I4932" t="str">
        <f>IF(AND(LEFT(OnlineRetail[[#This Row],[InvoiceNo]],1)&lt;&gt;"C",OnlineRetail[[#This Row],[CustomerID]]&lt;&gt;""),"Yes","No")</f>
        <v>Yes</v>
      </c>
      <c r="J4932" s="4">
        <f>EOMONTH(OnlineRetail[[#This Row],[InvoiceDate]],-1)+1</f>
        <v>40634</v>
      </c>
      <c r="K4932" s="6">
        <f>OnlineRetail[[#This Row],[Quantity]]*OnlineRetail[[#This Row],[UnitPrice]]</f>
        <v>39.9</v>
      </c>
      <c r="L4932" t="str">
        <f t="shared" si="77"/>
        <v>13350|Apr-2011</v>
      </c>
    </row>
    <row r="4933" spans="1:12">
      <c r="A4933">
        <v>546815</v>
      </c>
      <c r="B4933" t="s">
        <v>201</v>
      </c>
      <c r="C4933" t="s">
        <v>83</v>
      </c>
      <c r="D4933">
        <v>23</v>
      </c>
      <c r="E4933" s="1">
        <v>40655.677777777782</v>
      </c>
      <c r="F4933">
        <v>2.5499999999999998</v>
      </c>
      <c r="G4933">
        <v>14308</v>
      </c>
      <c r="H4933" t="s">
        <v>10</v>
      </c>
      <c r="I4933" t="str">
        <f>IF(AND(LEFT(OnlineRetail[[#This Row],[InvoiceNo]],1)&lt;&gt;"C",OnlineRetail[[#This Row],[CustomerID]]&lt;&gt;""),"Yes","No")</f>
        <v>Yes</v>
      </c>
      <c r="J4933" s="4">
        <f>EOMONTH(OnlineRetail[[#This Row],[InvoiceDate]],-1)+1</f>
        <v>40634</v>
      </c>
      <c r="K4933" s="6">
        <f>OnlineRetail[[#This Row],[Quantity]]*OnlineRetail[[#This Row],[UnitPrice]]</f>
        <v>58.65</v>
      </c>
      <c r="L4933" t="str">
        <f t="shared" si="77"/>
        <v>14308|Apr-2011</v>
      </c>
    </row>
    <row r="4934" spans="1:12">
      <c r="A4934">
        <v>537783</v>
      </c>
      <c r="B4934" t="s">
        <v>236</v>
      </c>
      <c r="C4934" t="s">
        <v>46</v>
      </c>
      <c r="D4934">
        <v>4</v>
      </c>
      <c r="E4934" s="1">
        <v>40655.678472222222</v>
      </c>
      <c r="F4934">
        <v>3.39</v>
      </c>
      <c r="G4934">
        <v>13688</v>
      </c>
      <c r="H4934" t="s">
        <v>10</v>
      </c>
      <c r="I4934" t="str">
        <f>IF(AND(LEFT(OnlineRetail[[#This Row],[InvoiceNo]],1)&lt;&gt;"C",OnlineRetail[[#This Row],[CustomerID]]&lt;&gt;""),"Yes","No")</f>
        <v>Yes</v>
      </c>
      <c r="J4934" s="4">
        <f>EOMONTH(OnlineRetail[[#This Row],[InvoiceDate]],-1)+1</f>
        <v>40634</v>
      </c>
      <c r="K4934" s="6">
        <f>OnlineRetail[[#This Row],[Quantity]]*OnlineRetail[[#This Row],[UnitPrice]]</f>
        <v>13.56</v>
      </c>
      <c r="L4934" t="str">
        <f t="shared" si="77"/>
        <v>13688|Apr-2011</v>
      </c>
    </row>
    <row r="4935" spans="1:12">
      <c r="A4935">
        <v>548032</v>
      </c>
      <c r="B4935" t="s">
        <v>247</v>
      </c>
      <c r="C4935" t="s">
        <v>48</v>
      </c>
      <c r="D4935">
        <v>11</v>
      </c>
      <c r="E4935" s="1">
        <v>40655.688888888893</v>
      </c>
      <c r="F4935">
        <v>2.1</v>
      </c>
      <c r="G4935">
        <v>12499</v>
      </c>
      <c r="H4935" t="s">
        <v>10</v>
      </c>
      <c r="I4935" t="str">
        <f>IF(AND(LEFT(OnlineRetail[[#This Row],[InvoiceNo]],1)&lt;&gt;"C",OnlineRetail[[#This Row],[CustomerID]]&lt;&gt;""),"Yes","No")</f>
        <v>Yes</v>
      </c>
      <c r="J4935" s="4">
        <f>EOMONTH(OnlineRetail[[#This Row],[InvoiceDate]],-1)+1</f>
        <v>40634</v>
      </c>
      <c r="K4935" s="6">
        <f>OnlineRetail[[#This Row],[Quantity]]*OnlineRetail[[#This Row],[UnitPrice]]</f>
        <v>23.1</v>
      </c>
      <c r="L4935" t="str">
        <f t="shared" si="77"/>
        <v>12499|Apr-2011</v>
      </c>
    </row>
    <row r="4936" spans="1:12">
      <c r="A4936">
        <v>547728</v>
      </c>
      <c r="B4936" t="s">
        <v>228</v>
      </c>
      <c r="C4936" t="s">
        <v>12</v>
      </c>
      <c r="D4936">
        <v>16</v>
      </c>
      <c r="E4936" s="1">
        <v>40655.699999999997</v>
      </c>
      <c r="F4936">
        <v>1.25</v>
      </c>
      <c r="G4936">
        <v>14022</v>
      </c>
      <c r="H4936" t="s">
        <v>36</v>
      </c>
      <c r="I4936" t="str">
        <f>IF(AND(LEFT(OnlineRetail[[#This Row],[InvoiceNo]],1)&lt;&gt;"C",OnlineRetail[[#This Row],[CustomerID]]&lt;&gt;""),"Yes","No")</f>
        <v>Yes</v>
      </c>
      <c r="J4936" s="4">
        <f>EOMONTH(OnlineRetail[[#This Row],[InvoiceDate]],-1)+1</f>
        <v>40634</v>
      </c>
      <c r="K4936" s="6">
        <f>OnlineRetail[[#This Row],[Quantity]]*OnlineRetail[[#This Row],[UnitPrice]]</f>
        <v>20</v>
      </c>
      <c r="L4936" t="str">
        <f t="shared" si="77"/>
        <v>14022|Apr-2011</v>
      </c>
    </row>
    <row r="4937" spans="1:12">
      <c r="A4937">
        <v>555770</v>
      </c>
      <c r="B4937" t="s">
        <v>122</v>
      </c>
      <c r="C4937" t="s">
        <v>27</v>
      </c>
      <c r="D4937">
        <v>1</v>
      </c>
      <c r="E4937" s="1">
        <v>40655.700694444437</v>
      </c>
      <c r="F4937">
        <v>3.39</v>
      </c>
      <c r="G4937">
        <v>14114</v>
      </c>
      <c r="H4937" t="s">
        <v>10</v>
      </c>
      <c r="I4937" t="str">
        <f>IF(AND(LEFT(OnlineRetail[[#This Row],[InvoiceNo]],1)&lt;&gt;"C",OnlineRetail[[#This Row],[CustomerID]]&lt;&gt;""),"Yes","No")</f>
        <v>Yes</v>
      </c>
      <c r="J4937" s="4">
        <f>EOMONTH(OnlineRetail[[#This Row],[InvoiceDate]],-1)+1</f>
        <v>40634</v>
      </c>
      <c r="K4937" s="6">
        <f>OnlineRetail[[#This Row],[Quantity]]*OnlineRetail[[#This Row],[UnitPrice]]</f>
        <v>3.39</v>
      </c>
      <c r="L4937" t="str">
        <f t="shared" si="77"/>
        <v>14114|Apr-2011</v>
      </c>
    </row>
    <row r="4938" spans="1:12">
      <c r="A4938">
        <v>541929</v>
      </c>
      <c r="B4938" t="s">
        <v>162</v>
      </c>
      <c r="C4938" t="s">
        <v>39</v>
      </c>
      <c r="D4938">
        <v>12</v>
      </c>
      <c r="E4938" s="1">
        <v>40655.711805555547</v>
      </c>
      <c r="F4938">
        <v>1.65</v>
      </c>
      <c r="G4938">
        <v>14323</v>
      </c>
      <c r="H4938" t="s">
        <v>10</v>
      </c>
      <c r="I4938" t="str">
        <f>IF(AND(LEFT(OnlineRetail[[#This Row],[InvoiceNo]],1)&lt;&gt;"C",OnlineRetail[[#This Row],[CustomerID]]&lt;&gt;""),"Yes","No")</f>
        <v>Yes</v>
      </c>
      <c r="J4938" s="4">
        <f>EOMONTH(OnlineRetail[[#This Row],[InvoiceDate]],-1)+1</f>
        <v>40634</v>
      </c>
      <c r="K4938" s="6">
        <f>OnlineRetail[[#This Row],[Quantity]]*OnlineRetail[[#This Row],[UnitPrice]]</f>
        <v>19.799999999999997</v>
      </c>
      <c r="L4938" t="str">
        <f t="shared" si="77"/>
        <v>14323|Apr-2011</v>
      </c>
    </row>
    <row r="4939" spans="1:12">
      <c r="A4939">
        <v>555641</v>
      </c>
      <c r="B4939" t="s">
        <v>267</v>
      </c>
      <c r="C4939" t="s">
        <v>46</v>
      </c>
      <c r="D4939">
        <v>23</v>
      </c>
      <c r="E4939" s="1">
        <v>40655.712500000001</v>
      </c>
      <c r="F4939">
        <v>0.85</v>
      </c>
      <c r="G4939">
        <v>13440</v>
      </c>
      <c r="H4939" t="s">
        <v>10</v>
      </c>
      <c r="I4939" t="str">
        <f>IF(AND(LEFT(OnlineRetail[[#This Row],[InvoiceNo]],1)&lt;&gt;"C",OnlineRetail[[#This Row],[CustomerID]]&lt;&gt;""),"Yes","No")</f>
        <v>Yes</v>
      </c>
      <c r="J4939" s="4">
        <f>EOMONTH(OnlineRetail[[#This Row],[InvoiceDate]],-1)+1</f>
        <v>40634</v>
      </c>
      <c r="K4939" s="6">
        <f>OnlineRetail[[#This Row],[Quantity]]*OnlineRetail[[#This Row],[UnitPrice]]</f>
        <v>19.55</v>
      </c>
      <c r="L4939" t="str">
        <f t="shared" si="77"/>
        <v>13440|Apr-2011</v>
      </c>
    </row>
    <row r="4940" spans="1:12">
      <c r="A4940">
        <v>538167</v>
      </c>
      <c r="B4940" t="s">
        <v>241</v>
      </c>
      <c r="C4940" t="s">
        <v>19</v>
      </c>
      <c r="D4940">
        <v>17</v>
      </c>
      <c r="E4940" s="1">
        <v>40655.713194444441</v>
      </c>
      <c r="F4940">
        <v>5.95</v>
      </c>
      <c r="G4940">
        <v>13258</v>
      </c>
      <c r="H4940" t="s">
        <v>10</v>
      </c>
      <c r="I4940" t="str">
        <f>IF(AND(LEFT(OnlineRetail[[#This Row],[InvoiceNo]],1)&lt;&gt;"C",OnlineRetail[[#This Row],[CustomerID]]&lt;&gt;""),"Yes","No")</f>
        <v>Yes</v>
      </c>
      <c r="J4940" s="4">
        <f>EOMONTH(OnlineRetail[[#This Row],[InvoiceDate]],-1)+1</f>
        <v>40634</v>
      </c>
      <c r="K4940" s="6">
        <f>OnlineRetail[[#This Row],[Quantity]]*OnlineRetail[[#This Row],[UnitPrice]]</f>
        <v>101.15</v>
      </c>
      <c r="L4940" t="str">
        <f t="shared" si="77"/>
        <v>13258|Apr-2011</v>
      </c>
    </row>
    <row r="4941" spans="1:12">
      <c r="A4941">
        <v>547846</v>
      </c>
      <c r="B4941" t="s">
        <v>222</v>
      </c>
      <c r="C4941" t="s">
        <v>24</v>
      </c>
      <c r="D4941">
        <v>23</v>
      </c>
      <c r="E4941" s="1">
        <v>40655.714583333327</v>
      </c>
      <c r="F4941">
        <v>4.95</v>
      </c>
      <c r="G4941">
        <v>13871</v>
      </c>
      <c r="H4941" t="s">
        <v>10</v>
      </c>
      <c r="I4941" t="str">
        <f>IF(AND(LEFT(OnlineRetail[[#This Row],[InvoiceNo]],1)&lt;&gt;"C",OnlineRetail[[#This Row],[CustomerID]]&lt;&gt;""),"Yes","No")</f>
        <v>Yes</v>
      </c>
      <c r="J4941" s="4">
        <f>EOMONTH(OnlineRetail[[#This Row],[InvoiceDate]],-1)+1</f>
        <v>40634</v>
      </c>
      <c r="K4941" s="6">
        <f>OnlineRetail[[#This Row],[Quantity]]*OnlineRetail[[#This Row],[UnitPrice]]</f>
        <v>113.85000000000001</v>
      </c>
      <c r="L4941" t="str">
        <f t="shared" si="77"/>
        <v>13871|Apr-2011</v>
      </c>
    </row>
    <row r="4942" spans="1:12">
      <c r="A4942">
        <v>538825</v>
      </c>
      <c r="B4942" t="s">
        <v>124</v>
      </c>
      <c r="C4942" t="s">
        <v>40</v>
      </c>
      <c r="D4942">
        <v>7</v>
      </c>
      <c r="E4942" s="1">
        <v>40655.717361111107</v>
      </c>
      <c r="F4942">
        <v>1.25</v>
      </c>
      <c r="G4942">
        <v>14226</v>
      </c>
      <c r="H4942" t="s">
        <v>17</v>
      </c>
      <c r="I4942" t="str">
        <f>IF(AND(LEFT(OnlineRetail[[#This Row],[InvoiceNo]],1)&lt;&gt;"C",OnlineRetail[[#This Row],[CustomerID]]&lt;&gt;""),"Yes","No")</f>
        <v>Yes</v>
      </c>
      <c r="J4942" s="4">
        <f>EOMONTH(OnlineRetail[[#This Row],[InvoiceDate]],-1)+1</f>
        <v>40634</v>
      </c>
      <c r="K4942" s="6">
        <f>OnlineRetail[[#This Row],[Quantity]]*OnlineRetail[[#This Row],[UnitPrice]]</f>
        <v>8.75</v>
      </c>
      <c r="L4942" t="str">
        <f t="shared" si="77"/>
        <v>14226|Apr-2011</v>
      </c>
    </row>
    <row r="4943" spans="1:12">
      <c r="A4943">
        <v>541002</v>
      </c>
      <c r="B4943" t="s">
        <v>67</v>
      </c>
      <c r="C4943" t="s">
        <v>21</v>
      </c>
      <c r="D4943">
        <v>16</v>
      </c>
      <c r="E4943" s="1">
        <v>40655.76666666667</v>
      </c>
      <c r="F4943">
        <v>0.85</v>
      </c>
      <c r="G4943">
        <v>12677</v>
      </c>
      <c r="H4943" t="s">
        <v>10</v>
      </c>
      <c r="I4943" t="str">
        <f>IF(AND(LEFT(OnlineRetail[[#This Row],[InvoiceNo]],1)&lt;&gt;"C",OnlineRetail[[#This Row],[CustomerID]]&lt;&gt;""),"Yes","No")</f>
        <v>Yes</v>
      </c>
      <c r="J4943" s="4">
        <f>EOMONTH(OnlineRetail[[#This Row],[InvoiceDate]],-1)+1</f>
        <v>40634</v>
      </c>
      <c r="K4943" s="6">
        <f>OnlineRetail[[#This Row],[Quantity]]*OnlineRetail[[#This Row],[UnitPrice]]</f>
        <v>13.6</v>
      </c>
      <c r="L4943" t="str">
        <f t="shared" si="77"/>
        <v>12677|Apr-2011</v>
      </c>
    </row>
    <row r="4944" spans="1:12">
      <c r="A4944">
        <v>544697</v>
      </c>
      <c r="B4944" t="s">
        <v>131</v>
      </c>
      <c r="C4944" t="s">
        <v>42</v>
      </c>
      <c r="D4944">
        <v>15</v>
      </c>
      <c r="E4944" s="1">
        <v>40655.774305555547</v>
      </c>
      <c r="F4944">
        <v>9.9499999999999993</v>
      </c>
      <c r="G4944">
        <v>12871</v>
      </c>
      <c r="H4944" t="s">
        <v>31</v>
      </c>
      <c r="I4944" t="str">
        <f>IF(AND(LEFT(OnlineRetail[[#This Row],[InvoiceNo]],1)&lt;&gt;"C",OnlineRetail[[#This Row],[CustomerID]]&lt;&gt;""),"Yes","No")</f>
        <v>Yes</v>
      </c>
      <c r="J4944" s="4">
        <f>EOMONTH(OnlineRetail[[#This Row],[InvoiceDate]],-1)+1</f>
        <v>40634</v>
      </c>
      <c r="K4944" s="6">
        <f>OnlineRetail[[#This Row],[Quantity]]*OnlineRetail[[#This Row],[UnitPrice]]</f>
        <v>149.25</v>
      </c>
      <c r="L4944" t="str">
        <f t="shared" si="77"/>
        <v>12871|Apr-2011</v>
      </c>
    </row>
    <row r="4945" spans="1:12">
      <c r="A4945">
        <v>550720</v>
      </c>
      <c r="B4945" t="s">
        <v>160</v>
      </c>
      <c r="C4945" t="s">
        <v>83</v>
      </c>
      <c r="D4945">
        <v>19</v>
      </c>
      <c r="E4945" s="1">
        <v>40655.801388888889</v>
      </c>
      <c r="F4945">
        <v>5.95</v>
      </c>
      <c r="G4945">
        <v>13830</v>
      </c>
      <c r="H4945" t="s">
        <v>10</v>
      </c>
      <c r="I4945" t="str">
        <f>IF(AND(LEFT(OnlineRetail[[#This Row],[InvoiceNo]],1)&lt;&gt;"C",OnlineRetail[[#This Row],[CustomerID]]&lt;&gt;""),"Yes","No")</f>
        <v>Yes</v>
      </c>
      <c r="J4945" s="4">
        <f>EOMONTH(OnlineRetail[[#This Row],[InvoiceDate]],-1)+1</f>
        <v>40634</v>
      </c>
      <c r="K4945" s="6">
        <f>OnlineRetail[[#This Row],[Quantity]]*OnlineRetail[[#This Row],[UnitPrice]]</f>
        <v>113.05</v>
      </c>
      <c r="L4945" t="str">
        <f t="shared" si="77"/>
        <v>13830|Apr-2011</v>
      </c>
    </row>
    <row r="4946" spans="1:12">
      <c r="A4946">
        <v>540574</v>
      </c>
      <c r="B4946" t="s">
        <v>137</v>
      </c>
      <c r="C4946" t="s">
        <v>48</v>
      </c>
      <c r="D4946">
        <v>12</v>
      </c>
      <c r="E4946" s="1">
        <v>40655.813194444447</v>
      </c>
      <c r="F4946">
        <v>1.65</v>
      </c>
      <c r="G4946">
        <v>12831</v>
      </c>
      <c r="H4946" t="s">
        <v>10</v>
      </c>
      <c r="I4946" t="str">
        <f>IF(AND(LEFT(OnlineRetail[[#This Row],[InvoiceNo]],1)&lt;&gt;"C",OnlineRetail[[#This Row],[CustomerID]]&lt;&gt;""),"Yes","No")</f>
        <v>Yes</v>
      </c>
      <c r="J4946" s="4">
        <f>EOMONTH(OnlineRetail[[#This Row],[InvoiceDate]],-1)+1</f>
        <v>40634</v>
      </c>
      <c r="K4946" s="6">
        <f>OnlineRetail[[#This Row],[Quantity]]*OnlineRetail[[#This Row],[UnitPrice]]</f>
        <v>19.799999999999997</v>
      </c>
      <c r="L4946" t="str">
        <f t="shared" si="77"/>
        <v>12831|Apr-2011</v>
      </c>
    </row>
    <row r="4947" spans="1:12">
      <c r="A4947">
        <v>547900</v>
      </c>
      <c r="B4947" t="s">
        <v>123</v>
      </c>
      <c r="C4947" t="s">
        <v>21</v>
      </c>
      <c r="D4947">
        <v>16</v>
      </c>
      <c r="E4947" s="1">
        <v>40655.815972222219</v>
      </c>
      <c r="F4947">
        <v>7.95</v>
      </c>
      <c r="G4947">
        <v>12919</v>
      </c>
      <c r="H4947" t="s">
        <v>10</v>
      </c>
      <c r="I4947" t="str">
        <f>IF(AND(LEFT(OnlineRetail[[#This Row],[InvoiceNo]],1)&lt;&gt;"C",OnlineRetail[[#This Row],[CustomerID]]&lt;&gt;""),"Yes","No")</f>
        <v>Yes</v>
      </c>
      <c r="J4947" s="4">
        <f>EOMONTH(OnlineRetail[[#This Row],[InvoiceDate]],-1)+1</f>
        <v>40634</v>
      </c>
      <c r="K4947" s="6">
        <f>OnlineRetail[[#This Row],[Quantity]]*OnlineRetail[[#This Row],[UnitPrice]]</f>
        <v>127.2</v>
      </c>
      <c r="L4947" t="str">
        <f t="shared" si="77"/>
        <v>12919|Apr-2011</v>
      </c>
    </row>
    <row r="4948" spans="1:12">
      <c r="A4948">
        <v>549461</v>
      </c>
      <c r="B4948" t="s">
        <v>159</v>
      </c>
      <c r="C4948" t="s">
        <v>53</v>
      </c>
      <c r="D4948">
        <v>6</v>
      </c>
      <c r="E4948" s="1">
        <v>40655.817361111112</v>
      </c>
      <c r="F4948">
        <v>9.9499999999999993</v>
      </c>
      <c r="G4948">
        <v>12871</v>
      </c>
      <c r="H4948" t="s">
        <v>10</v>
      </c>
      <c r="I4948" t="str">
        <f>IF(AND(LEFT(OnlineRetail[[#This Row],[InvoiceNo]],1)&lt;&gt;"C",OnlineRetail[[#This Row],[CustomerID]]&lt;&gt;""),"Yes","No")</f>
        <v>Yes</v>
      </c>
      <c r="J4948" s="4">
        <f>EOMONTH(OnlineRetail[[#This Row],[InvoiceDate]],-1)+1</f>
        <v>40634</v>
      </c>
      <c r="K4948" s="6">
        <f>OnlineRetail[[#This Row],[Quantity]]*OnlineRetail[[#This Row],[UnitPrice]]</f>
        <v>59.699999999999996</v>
      </c>
      <c r="L4948" t="str">
        <f t="shared" si="77"/>
        <v>12871|Apr-2011</v>
      </c>
    </row>
    <row r="4949" spans="1:12">
      <c r="A4949">
        <v>556058</v>
      </c>
      <c r="B4949" t="s">
        <v>265</v>
      </c>
      <c r="C4949" t="s">
        <v>46</v>
      </c>
      <c r="D4949">
        <v>11</v>
      </c>
      <c r="E4949" s="1">
        <v>40656.345833333333</v>
      </c>
      <c r="F4949">
        <v>1.65</v>
      </c>
      <c r="G4949">
        <v>13950</v>
      </c>
      <c r="H4949" t="s">
        <v>10</v>
      </c>
      <c r="I4949" t="str">
        <f>IF(AND(LEFT(OnlineRetail[[#This Row],[InvoiceNo]],1)&lt;&gt;"C",OnlineRetail[[#This Row],[CustomerID]]&lt;&gt;""),"Yes","No")</f>
        <v>Yes</v>
      </c>
      <c r="J4949" s="4">
        <f>EOMONTH(OnlineRetail[[#This Row],[InvoiceDate]],-1)+1</f>
        <v>40634</v>
      </c>
      <c r="K4949" s="6">
        <f>OnlineRetail[[#This Row],[Quantity]]*OnlineRetail[[#This Row],[UnitPrice]]</f>
        <v>18.149999999999999</v>
      </c>
      <c r="L4949" t="str">
        <f t="shared" si="77"/>
        <v>13950|Apr-2011</v>
      </c>
    </row>
    <row r="4950" spans="1:12">
      <c r="A4950">
        <v>556088</v>
      </c>
      <c r="B4950" t="s">
        <v>60</v>
      </c>
      <c r="C4950" t="s">
        <v>16</v>
      </c>
      <c r="D4950">
        <v>22</v>
      </c>
      <c r="E4950" s="1">
        <v>40656.365972222222</v>
      </c>
      <c r="F4950">
        <v>1.65</v>
      </c>
      <c r="G4950">
        <v>13581</v>
      </c>
      <c r="H4950" t="s">
        <v>10</v>
      </c>
      <c r="I4950" t="str">
        <f>IF(AND(LEFT(OnlineRetail[[#This Row],[InvoiceNo]],1)&lt;&gt;"C",OnlineRetail[[#This Row],[CustomerID]]&lt;&gt;""),"Yes","No")</f>
        <v>Yes</v>
      </c>
      <c r="J4950" s="4">
        <f>EOMONTH(OnlineRetail[[#This Row],[InvoiceDate]],-1)+1</f>
        <v>40634</v>
      </c>
      <c r="K4950" s="6">
        <f>OnlineRetail[[#This Row],[Quantity]]*OnlineRetail[[#This Row],[UnitPrice]]</f>
        <v>36.299999999999997</v>
      </c>
      <c r="L4950" t="str">
        <f t="shared" si="77"/>
        <v>13581|Apr-2011</v>
      </c>
    </row>
    <row r="4951" spans="1:12">
      <c r="A4951">
        <v>537956</v>
      </c>
      <c r="B4951" t="s">
        <v>230</v>
      </c>
      <c r="C4951" t="s">
        <v>53</v>
      </c>
      <c r="D4951">
        <v>11</v>
      </c>
      <c r="E4951" s="1">
        <v>40656.388888888891</v>
      </c>
      <c r="F4951">
        <v>2.1</v>
      </c>
      <c r="G4951">
        <v>13804</v>
      </c>
      <c r="H4951" t="s">
        <v>36</v>
      </c>
      <c r="I4951" t="str">
        <f>IF(AND(LEFT(OnlineRetail[[#This Row],[InvoiceNo]],1)&lt;&gt;"C",OnlineRetail[[#This Row],[CustomerID]]&lt;&gt;""),"Yes","No")</f>
        <v>Yes</v>
      </c>
      <c r="J4951" s="4">
        <f>EOMONTH(OnlineRetail[[#This Row],[InvoiceDate]],-1)+1</f>
        <v>40634</v>
      </c>
      <c r="K4951" s="6">
        <f>OnlineRetail[[#This Row],[Quantity]]*OnlineRetail[[#This Row],[UnitPrice]]</f>
        <v>23.1</v>
      </c>
      <c r="L4951" t="str">
        <f t="shared" si="77"/>
        <v>13804|Apr-2011</v>
      </c>
    </row>
    <row r="4952" spans="1:12">
      <c r="A4952">
        <v>547904</v>
      </c>
      <c r="B4952" t="s">
        <v>137</v>
      </c>
      <c r="C4952" t="s">
        <v>19</v>
      </c>
      <c r="D4952">
        <v>14</v>
      </c>
      <c r="E4952" s="1">
        <v>40656.390277777777</v>
      </c>
      <c r="F4952">
        <v>2.5499999999999998</v>
      </c>
      <c r="G4952">
        <v>13856</v>
      </c>
      <c r="H4952" t="s">
        <v>10</v>
      </c>
      <c r="I4952" t="str">
        <f>IF(AND(LEFT(OnlineRetail[[#This Row],[InvoiceNo]],1)&lt;&gt;"C",OnlineRetail[[#This Row],[CustomerID]]&lt;&gt;""),"Yes","No")</f>
        <v>Yes</v>
      </c>
      <c r="J4952" s="4">
        <f>EOMONTH(OnlineRetail[[#This Row],[InvoiceDate]],-1)+1</f>
        <v>40634</v>
      </c>
      <c r="K4952" s="6">
        <f>OnlineRetail[[#This Row],[Quantity]]*OnlineRetail[[#This Row],[UnitPrice]]</f>
        <v>35.699999999999996</v>
      </c>
      <c r="L4952" t="str">
        <f t="shared" si="77"/>
        <v>13856|Apr-2011</v>
      </c>
    </row>
    <row r="4953" spans="1:12">
      <c r="A4953">
        <v>543028</v>
      </c>
      <c r="B4953" t="s">
        <v>45</v>
      </c>
      <c r="C4953" t="s">
        <v>50</v>
      </c>
      <c r="D4953">
        <v>19</v>
      </c>
      <c r="E4953" s="1">
        <v>40656.393055555563</v>
      </c>
      <c r="F4953">
        <v>1.25</v>
      </c>
      <c r="G4953">
        <v>14084</v>
      </c>
      <c r="H4953" t="s">
        <v>10</v>
      </c>
      <c r="I4953" t="str">
        <f>IF(AND(LEFT(OnlineRetail[[#This Row],[InvoiceNo]],1)&lt;&gt;"C",OnlineRetail[[#This Row],[CustomerID]]&lt;&gt;""),"Yes","No")</f>
        <v>Yes</v>
      </c>
      <c r="J4953" s="4">
        <f>EOMONTH(OnlineRetail[[#This Row],[InvoiceDate]],-1)+1</f>
        <v>40634</v>
      </c>
      <c r="K4953" s="6">
        <f>OnlineRetail[[#This Row],[Quantity]]*OnlineRetail[[#This Row],[UnitPrice]]</f>
        <v>23.75</v>
      </c>
      <c r="L4953" t="str">
        <f t="shared" si="77"/>
        <v>14084|Apr-2011</v>
      </c>
    </row>
    <row r="4954" spans="1:12">
      <c r="A4954">
        <v>551686</v>
      </c>
      <c r="B4954" t="s">
        <v>174</v>
      </c>
      <c r="C4954" t="s">
        <v>72</v>
      </c>
      <c r="D4954">
        <v>15</v>
      </c>
      <c r="E4954" s="1">
        <v>40656.394444444442</v>
      </c>
      <c r="F4954">
        <v>5.95</v>
      </c>
      <c r="G4954">
        <v>13937</v>
      </c>
      <c r="H4954" t="s">
        <v>10</v>
      </c>
      <c r="I4954" t="str">
        <f>IF(AND(LEFT(OnlineRetail[[#This Row],[InvoiceNo]],1)&lt;&gt;"C",OnlineRetail[[#This Row],[CustomerID]]&lt;&gt;""),"Yes","No")</f>
        <v>Yes</v>
      </c>
      <c r="J4954" s="4">
        <f>EOMONTH(OnlineRetail[[#This Row],[InvoiceDate]],-1)+1</f>
        <v>40634</v>
      </c>
      <c r="K4954" s="6">
        <f>OnlineRetail[[#This Row],[Quantity]]*OnlineRetail[[#This Row],[UnitPrice]]</f>
        <v>89.25</v>
      </c>
      <c r="L4954" t="str">
        <f t="shared" si="77"/>
        <v>13937|Apr-2011</v>
      </c>
    </row>
    <row r="4955" spans="1:12">
      <c r="A4955">
        <v>552404</v>
      </c>
      <c r="B4955" t="s">
        <v>152</v>
      </c>
      <c r="C4955" t="s">
        <v>40</v>
      </c>
      <c r="D4955">
        <v>19</v>
      </c>
      <c r="E4955" s="1">
        <v>40656.395138888889</v>
      </c>
      <c r="F4955">
        <v>4.25</v>
      </c>
      <c r="G4955">
        <v>13375</v>
      </c>
      <c r="H4955" t="s">
        <v>10</v>
      </c>
      <c r="I4955" t="str">
        <f>IF(AND(LEFT(OnlineRetail[[#This Row],[InvoiceNo]],1)&lt;&gt;"C",OnlineRetail[[#This Row],[CustomerID]]&lt;&gt;""),"Yes","No")</f>
        <v>Yes</v>
      </c>
      <c r="J4955" s="4">
        <f>EOMONTH(OnlineRetail[[#This Row],[InvoiceDate]],-1)+1</f>
        <v>40634</v>
      </c>
      <c r="K4955" s="6">
        <f>OnlineRetail[[#This Row],[Quantity]]*OnlineRetail[[#This Row],[UnitPrice]]</f>
        <v>80.75</v>
      </c>
      <c r="L4955" t="str">
        <f t="shared" si="77"/>
        <v>13375|Apr-2011</v>
      </c>
    </row>
    <row r="4956" spans="1:12">
      <c r="A4956">
        <v>556227</v>
      </c>
      <c r="B4956" t="s">
        <v>289</v>
      </c>
      <c r="C4956" t="s">
        <v>9</v>
      </c>
      <c r="D4956">
        <v>17</v>
      </c>
      <c r="E4956" s="1">
        <v>40656.398611111108</v>
      </c>
      <c r="F4956">
        <v>1.25</v>
      </c>
      <c r="G4956">
        <v>12744</v>
      </c>
      <c r="H4956" t="s">
        <v>10</v>
      </c>
      <c r="I4956" t="str">
        <f>IF(AND(LEFT(OnlineRetail[[#This Row],[InvoiceNo]],1)&lt;&gt;"C",OnlineRetail[[#This Row],[CustomerID]]&lt;&gt;""),"Yes","No")</f>
        <v>Yes</v>
      </c>
      <c r="J4956" s="4">
        <f>EOMONTH(OnlineRetail[[#This Row],[InvoiceDate]],-1)+1</f>
        <v>40634</v>
      </c>
      <c r="K4956" s="6">
        <f>OnlineRetail[[#This Row],[Quantity]]*OnlineRetail[[#This Row],[UnitPrice]]</f>
        <v>21.25</v>
      </c>
      <c r="L4956" t="str">
        <f t="shared" si="77"/>
        <v>12744|Apr-2011</v>
      </c>
    </row>
    <row r="4957" spans="1:12">
      <c r="A4957">
        <v>553917</v>
      </c>
      <c r="B4957" t="s">
        <v>84</v>
      </c>
      <c r="C4957" t="s">
        <v>48</v>
      </c>
      <c r="D4957">
        <v>10</v>
      </c>
      <c r="E4957" s="1">
        <v>40656.42291666667</v>
      </c>
      <c r="F4957">
        <v>1.25</v>
      </c>
      <c r="G4957">
        <v>13305</v>
      </c>
      <c r="H4957" t="s">
        <v>25</v>
      </c>
      <c r="I4957" t="str">
        <f>IF(AND(LEFT(OnlineRetail[[#This Row],[InvoiceNo]],1)&lt;&gt;"C",OnlineRetail[[#This Row],[CustomerID]]&lt;&gt;""),"Yes","No")</f>
        <v>Yes</v>
      </c>
      <c r="J4957" s="4">
        <f>EOMONTH(OnlineRetail[[#This Row],[InvoiceDate]],-1)+1</f>
        <v>40634</v>
      </c>
      <c r="K4957" s="6">
        <f>OnlineRetail[[#This Row],[Quantity]]*OnlineRetail[[#This Row],[UnitPrice]]</f>
        <v>12.5</v>
      </c>
      <c r="L4957" t="str">
        <f t="shared" si="77"/>
        <v>13305|Apr-2011</v>
      </c>
    </row>
    <row r="4958" spans="1:12">
      <c r="A4958">
        <v>540421</v>
      </c>
      <c r="B4958" t="s">
        <v>114</v>
      </c>
      <c r="C4958" t="s">
        <v>29</v>
      </c>
      <c r="D4958">
        <v>22</v>
      </c>
      <c r="E4958" s="1">
        <v>40656.438194444447</v>
      </c>
      <c r="F4958">
        <v>2.1</v>
      </c>
      <c r="G4958">
        <v>12930</v>
      </c>
      <c r="H4958" t="s">
        <v>36</v>
      </c>
      <c r="I4958" t="str">
        <f>IF(AND(LEFT(OnlineRetail[[#This Row],[InvoiceNo]],1)&lt;&gt;"C",OnlineRetail[[#This Row],[CustomerID]]&lt;&gt;""),"Yes","No")</f>
        <v>Yes</v>
      </c>
      <c r="J4958" s="4">
        <f>EOMONTH(OnlineRetail[[#This Row],[InvoiceDate]],-1)+1</f>
        <v>40634</v>
      </c>
      <c r="K4958" s="6">
        <f>OnlineRetail[[#This Row],[Quantity]]*OnlineRetail[[#This Row],[UnitPrice]]</f>
        <v>46.2</v>
      </c>
      <c r="L4958" t="str">
        <f t="shared" si="77"/>
        <v>12930|Apr-2011</v>
      </c>
    </row>
    <row r="4959" spans="1:12" hidden="1">
      <c r="A4959">
        <v>552416</v>
      </c>
      <c r="B4959" t="s">
        <v>183</v>
      </c>
      <c r="C4959" t="s">
        <v>33</v>
      </c>
      <c r="D4959">
        <v>14</v>
      </c>
      <c r="E4959" s="1">
        <v>40656.449305555558</v>
      </c>
      <c r="F4959">
        <v>4.95</v>
      </c>
      <c r="H4959" t="s">
        <v>10</v>
      </c>
      <c r="I4959" t="str">
        <f>IF(AND(LEFT(OnlineRetail[[#This Row],[InvoiceNo]],1)&lt;&gt;"C",OnlineRetail[[#This Row],[CustomerID]]&lt;&gt;""),"Yes","No")</f>
        <v>No</v>
      </c>
      <c r="J4959" s="4">
        <f>EOMONTH(OnlineRetail[[#This Row],[InvoiceDate]],-1)+1</f>
        <v>40634</v>
      </c>
      <c r="K4959" s="6">
        <f>OnlineRetail[[#This Row],[Quantity]]*OnlineRetail[[#This Row],[UnitPrice]]</f>
        <v>69.3</v>
      </c>
      <c r="L4959" t="str">
        <f t="shared" si="77"/>
        <v/>
      </c>
    </row>
    <row r="4960" spans="1:12">
      <c r="A4960">
        <v>545515</v>
      </c>
      <c r="B4960" t="s">
        <v>252</v>
      </c>
      <c r="C4960" t="s">
        <v>33</v>
      </c>
      <c r="D4960">
        <v>15</v>
      </c>
      <c r="E4960" s="1">
        <v>40656.454861111109</v>
      </c>
      <c r="F4960">
        <v>1.25</v>
      </c>
      <c r="G4960">
        <v>14200</v>
      </c>
      <c r="H4960" t="s">
        <v>22</v>
      </c>
      <c r="I4960" t="str">
        <f>IF(AND(LEFT(OnlineRetail[[#This Row],[InvoiceNo]],1)&lt;&gt;"C",OnlineRetail[[#This Row],[CustomerID]]&lt;&gt;""),"Yes","No")</f>
        <v>Yes</v>
      </c>
      <c r="J4960" s="4">
        <f>EOMONTH(OnlineRetail[[#This Row],[InvoiceDate]],-1)+1</f>
        <v>40634</v>
      </c>
      <c r="K4960" s="6">
        <f>OnlineRetail[[#This Row],[Quantity]]*OnlineRetail[[#This Row],[UnitPrice]]</f>
        <v>18.75</v>
      </c>
      <c r="L4960" t="str">
        <f t="shared" si="77"/>
        <v>14200|Apr-2011</v>
      </c>
    </row>
    <row r="4961" spans="1:12">
      <c r="A4961">
        <v>540534</v>
      </c>
      <c r="B4961" t="s">
        <v>63</v>
      </c>
      <c r="C4961" t="s">
        <v>50</v>
      </c>
      <c r="D4961">
        <v>13</v>
      </c>
      <c r="E4961" s="1">
        <v>40656.456250000003</v>
      </c>
      <c r="F4961">
        <v>4.25</v>
      </c>
      <c r="G4961">
        <v>12873</v>
      </c>
      <c r="H4961" t="s">
        <v>25</v>
      </c>
      <c r="I4961" t="str">
        <f>IF(AND(LEFT(OnlineRetail[[#This Row],[InvoiceNo]],1)&lt;&gt;"C",OnlineRetail[[#This Row],[CustomerID]]&lt;&gt;""),"Yes","No")</f>
        <v>Yes</v>
      </c>
      <c r="J4961" s="4">
        <f>EOMONTH(OnlineRetail[[#This Row],[InvoiceDate]],-1)+1</f>
        <v>40634</v>
      </c>
      <c r="K4961" s="6">
        <f>OnlineRetail[[#This Row],[Quantity]]*OnlineRetail[[#This Row],[UnitPrice]]</f>
        <v>55.25</v>
      </c>
      <c r="L4961" t="str">
        <f t="shared" si="77"/>
        <v>12873|Apr-2011</v>
      </c>
    </row>
    <row r="4962" spans="1:12">
      <c r="A4962">
        <v>554971</v>
      </c>
      <c r="B4962" t="s">
        <v>220</v>
      </c>
      <c r="C4962" t="s">
        <v>12</v>
      </c>
      <c r="D4962">
        <v>7</v>
      </c>
      <c r="E4962" s="1">
        <v>40656.460416666669</v>
      </c>
      <c r="F4962">
        <v>5.95</v>
      </c>
      <c r="G4962">
        <v>13927</v>
      </c>
      <c r="H4962" t="s">
        <v>22</v>
      </c>
      <c r="I4962" t="str">
        <f>IF(AND(LEFT(OnlineRetail[[#This Row],[InvoiceNo]],1)&lt;&gt;"C",OnlineRetail[[#This Row],[CustomerID]]&lt;&gt;""),"Yes","No")</f>
        <v>Yes</v>
      </c>
      <c r="J4962" s="4">
        <f>EOMONTH(OnlineRetail[[#This Row],[InvoiceDate]],-1)+1</f>
        <v>40634</v>
      </c>
      <c r="K4962" s="6">
        <f>OnlineRetail[[#This Row],[Quantity]]*OnlineRetail[[#This Row],[UnitPrice]]</f>
        <v>41.65</v>
      </c>
      <c r="L4962" t="str">
        <f t="shared" si="77"/>
        <v>13927|Apr-2011</v>
      </c>
    </row>
    <row r="4963" spans="1:12">
      <c r="A4963">
        <v>550270</v>
      </c>
      <c r="B4963" t="s">
        <v>162</v>
      </c>
      <c r="C4963" t="s">
        <v>9</v>
      </c>
      <c r="D4963">
        <v>21</v>
      </c>
      <c r="E4963" s="1">
        <v>40656.463888888888</v>
      </c>
      <c r="F4963">
        <v>2.1</v>
      </c>
      <c r="G4963">
        <v>13654</v>
      </c>
      <c r="H4963" t="s">
        <v>22</v>
      </c>
      <c r="I4963" t="str">
        <f>IF(AND(LEFT(OnlineRetail[[#This Row],[InvoiceNo]],1)&lt;&gt;"C",OnlineRetail[[#This Row],[CustomerID]]&lt;&gt;""),"Yes","No")</f>
        <v>Yes</v>
      </c>
      <c r="J4963" s="4">
        <f>EOMONTH(OnlineRetail[[#This Row],[InvoiceDate]],-1)+1</f>
        <v>40634</v>
      </c>
      <c r="K4963" s="6">
        <f>OnlineRetail[[#This Row],[Quantity]]*OnlineRetail[[#This Row],[UnitPrice]]</f>
        <v>44.1</v>
      </c>
      <c r="L4963" t="str">
        <f t="shared" si="77"/>
        <v>13654|Apr-2011</v>
      </c>
    </row>
    <row r="4964" spans="1:12">
      <c r="A4964">
        <v>552838</v>
      </c>
      <c r="B4964" t="s">
        <v>123</v>
      </c>
      <c r="C4964" t="s">
        <v>83</v>
      </c>
      <c r="D4964">
        <v>3</v>
      </c>
      <c r="E4964" s="1">
        <v>40656.468055555553</v>
      </c>
      <c r="F4964">
        <v>4.25</v>
      </c>
      <c r="G4964">
        <v>13747</v>
      </c>
      <c r="H4964" t="s">
        <v>10</v>
      </c>
      <c r="I4964" t="str">
        <f>IF(AND(LEFT(OnlineRetail[[#This Row],[InvoiceNo]],1)&lt;&gt;"C",OnlineRetail[[#This Row],[CustomerID]]&lt;&gt;""),"Yes","No")</f>
        <v>Yes</v>
      </c>
      <c r="J4964" s="4">
        <f>EOMONTH(OnlineRetail[[#This Row],[InvoiceDate]],-1)+1</f>
        <v>40634</v>
      </c>
      <c r="K4964" s="6">
        <f>OnlineRetail[[#This Row],[Quantity]]*OnlineRetail[[#This Row],[UnitPrice]]</f>
        <v>12.75</v>
      </c>
      <c r="L4964" t="str">
        <f t="shared" si="77"/>
        <v>13747|Apr-2011</v>
      </c>
    </row>
    <row r="4965" spans="1:12">
      <c r="A4965">
        <v>544920</v>
      </c>
      <c r="B4965" t="s">
        <v>113</v>
      </c>
      <c r="C4965" t="s">
        <v>16</v>
      </c>
      <c r="D4965">
        <v>22</v>
      </c>
      <c r="E4965" s="1">
        <v>40656.46875</v>
      </c>
      <c r="F4965">
        <v>5.95</v>
      </c>
      <c r="G4965">
        <v>13411</v>
      </c>
      <c r="H4965" t="s">
        <v>10</v>
      </c>
      <c r="I4965" t="str">
        <f>IF(AND(LEFT(OnlineRetail[[#This Row],[InvoiceNo]],1)&lt;&gt;"C",OnlineRetail[[#This Row],[CustomerID]]&lt;&gt;""),"Yes","No")</f>
        <v>Yes</v>
      </c>
      <c r="J4965" s="4">
        <f>EOMONTH(OnlineRetail[[#This Row],[InvoiceDate]],-1)+1</f>
        <v>40634</v>
      </c>
      <c r="K4965" s="6">
        <f>OnlineRetail[[#This Row],[Quantity]]*OnlineRetail[[#This Row],[UnitPrice]]</f>
        <v>130.9</v>
      </c>
      <c r="L4965" t="str">
        <f t="shared" si="77"/>
        <v>13411|Apr-2011</v>
      </c>
    </row>
    <row r="4966" spans="1:12">
      <c r="A4966">
        <v>545905</v>
      </c>
      <c r="B4966" t="s">
        <v>169</v>
      </c>
      <c r="C4966" t="s">
        <v>21</v>
      </c>
      <c r="D4966">
        <v>14</v>
      </c>
      <c r="E4966" s="1">
        <v>40656.487500000003</v>
      </c>
      <c r="F4966">
        <v>1.65</v>
      </c>
      <c r="G4966">
        <v>12785</v>
      </c>
      <c r="H4966" t="s">
        <v>10</v>
      </c>
      <c r="I4966" t="str">
        <f>IF(AND(LEFT(OnlineRetail[[#This Row],[InvoiceNo]],1)&lt;&gt;"C",OnlineRetail[[#This Row],[CustomerID]]&lt;&gt;""),"Yes","No")</f>
        <v>Yes</v>
      </c>
      <c r="J4966" s="4">
        <f>EOMONTH(OnlineRetail[[#This Row],[InvoiceDate]],-1)+1</f>
        <v>40634</v>
      </c>
      <c r="K4966" s="6">
        <f>OnlineRetail[[#This Row],[Quantity]]*OnlineRetail[[#This Row],[UnitPrice]]</f>
        <v>23.099999999999998</v>
      </c>
      <c r="L4966" t="str">
        <f t="shared" si="77"/>
        <v>12785|Apr-2011</v>
      </c>
    </row>
    <row r="4967" spans="1:12">
      <c r="A4967">
        <v>555125</v>
      </c>
      <c r="B4967" t="s">
        <v>124</v>
      </c>
      <c r="C4967" t="s">
        <v>27</v>
      </c>
      <c r="D4967">
        <v>20</v>
      </c>
      <c r="E4967" s="1">
        <v>40656.498611111107</v>
      </c>
      <c r="F4967">
        <v>9.9499999999999993</v>
      </c>
      <c r="G4967">
        <v>13702</v>
      </c>
      <c r="H4967" t="s">
        <v>22</v>
      </c>
      <c r="I4967" t="str">
        <f>IF(AND(LEFT(OnlineRetail[[#This Row],[InvoiceNo]],1)&lt;&gt;"C",OnlineRetail[[#This Row],[CustomerID]]&lt;&gt;""),"Yes","No")</f>
        <v>Yes</v>
      </c>
      <c r="J4967" s="4">
        <f>EOMONTH(OnlineRetail[[#This Row],[InvoiceDate]],-1)+1</f>
        <v>40634</v>
      </c>
      <c r="K4967" s="6">
        <f>OnlineRetail[[#This Row],[Quantity]]*OnlineRetail[[#This Row],[UnitPrice]]</f>
        <v>199</v>
      </c>
      <c r="L4967" t="str">
        <f t="shared" si="77"/>
        <v>13702|Apr-2011</v>
      </c>
    </row>
    <row r="4968" spans="1:12">
      <c r="A4968">
        <v>554222</v>
      </c>
      <c r="B4968" t="s">
        <v>112</v>
      </c>
      <c r="C4968" t="s">
        <v>27</v>
      </c>
      <c r="D4968">
        <v>13</v>
      </c>
      <c r="E4968" s="1">
        <v>40656.504861111112</v>
      </c>
      <c r="F4968">
        <v>1.25</v>
      </c>
      <c r="G4968">
        <v>13184</v>
      </c>
      <c r="H4968" t="s">
        <v>10</v>
      </c>
      <c r="I4968" t="str">
        <f>IF(AND(LEFT(OnlineRetail[[#This Row],[InvoiceNo]],1)&lt;&gt;"C",OnlineRetail[[#This Row],[CustomerID]]&lt;&gt;""),"Yes","No")</f>
        <v>Yes</v>
      </c>
      <c r="J4968" s="4">
        <f>EOMONTH(OnlineRetail[[#This Row],[InvoiceDate]],-1)+1</f>
        <v>40634</v>
      </c>
      <c r="K4968" s="6">
        <f>OnlineRetail[[#This Row],[Quantity]]*OnlineRetail[[#This Row],[UnitPrice]]</f>
        <v>16.25</v>
      </c>
      <c r="L4968" t="str">
        <f t="shared" si="77"/>
        <v>13184|Apr-2011</v>
      </c>
    </row>
    <row r="4969" spans="1:12">
      <c r="A4969">
        <v>536690</v>
      </c>
      <c r="B4969" t="s">
        <v>222</v>
      </c>
      <c r="C4969" t="s">
        <v>62</v>
      </c>
      <c r="D4969">
        <v>17</v>
      </c>
      <c r="E4969" s="1">
        <v>40656.52847222222</v>
      </c>
      <c r="F4969">
        <v>2.5499999999999998</v>
      </c>
      <c r="G4969">
        <v>14093</v>
      </c>
      <c r="H4969" t="s">
        <v>10</v>
      </c>
      <c r="I4969" t="str">
        <f>IF(AND(LEFT(OnlineRetail[[#This Row],[InvoiceNo]],1)&lt;&gt;"C",OnlineRetail[[#This Row],[CustomerID]]&lt;&gt;""),"Yes","No")</f>
        <v>Yes</v>
      </c>
      <c r="J4969" s="4">
        <f>EOMONTH(OnlineRetail[[#This Row],[InvoiceDate]],-1)+1</f>
        <v>40634</v>
      </c>
      <c r="K4969" s="6">
        <f>OnlineRetail[[#This Row],[Quantity]]*OnlineRetail[[#This Row],[UnitPrice]]</f>
        <v>43.349999999999994</v>
      </c>
      <c r="L4969" t="str">
        <f t="shared" si="77"/>
        <v>14093|Apr-2011</v>
      </c>
    </row>
    <row r="4970" spans="1:12">
      <c r="A4970">
        <v>541445</v>
      </c>
      <c r="B4970" t="s">
        <v>139</v>
      </c>
      <c r="C4970" t="s">
        <v>53</v>
      </c>
      <c r="D4970">
        <v>3</v>
      </c>
      <c r="E4970" s="1">
        <v>40656.559027777781</v>
      </c>
      <c r="F4970">
        <v>9.9499999999999993</v>
      </c>
      <c r="G4970">
        <v>13752</v>
      </c>
      <c r="H4970" t="s">
        <v>10</v>
      </c>
      <c r="I4970" t="str">
        <f>IF(AND(LEFT(OnlineRetail[[#This Row],[InvoiceNo]],1)&lt;&gt;"C",OnlineRetail[[#This Row],[CustomerID]]&lt;&gt;""),"Yes","No")</f>
        <v>Yes</v>
      </c>
      <c r="J4970" s="4">
        <f>EOMONTH(OnlineRetail[[#This Row],[InvoiceDate]],-1)+1</f>
        <v>40634</v>
      </c>
      <c r="K4970" s="6">
        <f>OnlineRetail[[#This Row],[Quantity]]*OnlineRetail[[#This Row],[UnitPrice]]</f>
        <v>29.849999999999998</v>
      </c>
      <c r="L4970" t="str">
        <f t="shared" si="77"/>
        <v>13752|Apr-2011</v>
      </c>
    </row>
    <row r="4971" spans="1:12">
      <c r="A4971">
        <v>544794</v>
      </c>
      <c r="B4971" t="s">
        <v>90</v>
      </c>
      <c r="C4971" t="s">
        <v>9</v>
      </c>
      <c r="D4971">
        <v>14</v>
      </c>
      <c r="E4971" s="1">
        <v>40656.564583333333</v>
      </c>
      <c r="F4971">
        <v>2.5499999999999998</v>
      </c>
      <c r="G4971">
        <v>13309</v>
      </c>
      <c r="H4971" t="s">
        <v>10</v>
      </c>
      <c r="I4971" t="str">
        <f>IF(AND(LEFT(OnlineRetail[[#This Row],[InvoiceNo]],1)&lt;&gt;"C",OnlineRetail[[#This Row],[CustomerID]]&lt;&gt;""),"Yes","No")</f>
        <v>Yes</v>
      </c>
      <c r="J4971" s="4">
        <f>EOMONTH(OnlineRetail[[#This Row],[InvoiceDate]],-1)+1</f>
        <v>40634</v>
      </c>
      <c r="K4971" s="6">
        <f>OnlineRetail[[#This Row],[Quantity]]*OnlineRetail[[#This Row],[UnitPrice]]</f>
        <v>35.699999999999996</v>
      </c>
      <c r="L4971" t="str">
        <f t="shared" si="77"/>
        <v>13309|Apr-2011</v>
      </c>
    </row>
    <row r="4972" spans="1:12">
      <c r="A4972">
        <v>544302</v>
      </c>
      <c r="B4972" t="s">
        <v>57</v>
      </c>
      <c r="C4972" t="s">
        <v>42</v>
      </c>
      <c r="D4972">
        <v>4</v>
      </c>
      <c r="E4972" s="1">
        <v>40656.567361111112</v>
      </c>
      <c r="F4972">
        <v>2.5499999999999998</v>
      </c>
      <c r="G4972">
        <v>13840</v>
      </c>
      <c r="H4972" t="s">
        <v>31</v>
      </c>
      <c r="I4972" t="str">
        <f>IF(AND(LEFT(OnlineRetail[[#This Row],[InvoiceNo]],1)&lt;&gt;"C",OnlineRetail[[#This Row],[CustomerID]]&lt;&gt;""),"Yes","No")</f>
        <v>Yes</v>
      </c>
      <c r="J4972" s="4">
        <f>EOMONTH(OnlineRetail[[#This Row],[InvoiceDate]],-1)+1</f>
        <v>40634</v>
      </c>
      <c r="K4972" s="6">
        <f>OnlineRetail[[#This Row],[Quantity]]*OnlineRetail[[#This Row],[UnitPrice]]</f>
        <v>10.199999999999999</v>
      </c>
      <c r="L4972" t="str">
        <f t="shared" si="77"/>
        <v>13840|Apr-2011</v>
      </c>
    </row>
    <row r="4973" spans="1:12">
      <c r="A4973">
        <v>544776</v>
      </c>
      <c r="B4973" t="s">
        <v>275</v>
      </c>
      <c r="C4973" t="s">
        <v>39</v>
      </c>
      <c r="D4973">
        <v>3</v>
      </c>
      <c r="E4973" s="1">
        <v>40656.569444444453</v>
      </c>
      <c r="F4973">
        <v>4.95</v>
      </c>
      <c r="G4973">
        <v>13728</v>
      </c>
      <c r="H4973" t="s">
        <v>10</v>
      </c>
      <c r="I4973" t="str">
        <f>IF(AND(LEFT(OnlineRetail[[#This Row],[InvoiceNo]],1)&lt;&gt;"C",OnlineRetail[[#This Row],[CustomerID]]&lt;&gt;""),"Yes","No")</f>
        <v>Yes</v>
      </c>
      <c r="J4973" s="4">
        <f>EOMONTH(OnlineRetail[[#This Row],[InvoiceDate]],-1)+1</f>
        <v>40634</v>
      </c>
      <c r="K4973" s="6">
        <f>OnlineRetail[[#This Row],[Quantity]]*OnlineRetail[[#This Row],[UnitPrice]]</f>
        <v>14.850000000000001</v>
      </c>
      <c r="L4973" t="str">
        <f t="shared" si="77"/>
        <v>13728|Apr-2011</v>
      </c>
    </row>
    <row r="4974" spans="1:12" hidden="1">
      <c r="A4974">
        <v>546743</v>
      </c>
      <c r="B4974" t="s">
        <v>268</v>
      </c>
      <c r="C4974" t="s">
        <v>9</v>
      </c>
      <c r="D4974">
        <v>24</v>
      </c>
      <c r="E4974" s="1">
        <v>40656.584722222222</v>
      </c>
      <c r="F4974">
        <v>1.65</v>
      </c>
      <c r="H4974" t="s">
        <v>10</v>
      </c>
      <c r="I4974" t="str">
        <f>IF(AND(LEFT(OnlineRetail[[#This Row],[InvoiceNo]],1)&lt;&gt;"C",OnlineRetail[[#This Row],[CustomerID]]&lt;&gt;""),"Yes","No")</f>
        <v>No</v>
      </c>
      <c r="J4974" s="4">
        <f>EOMONTH(OnlineRetail[[#This Row],[InvoiceDate]],-1)+1</f>
        <v>40634</v>
      </c>
      <c r="K4974" s="6">
        <f>OnlineRetail[[#This Row],[Quantity]]*OnlineRetail[[#This Row],[UnitPrice]]</f>
        <v>39.599999999999994</v>
      </c>
      <c r="L4974" t="str">
        <f t="shared" si="77"/>
        <v/>
      </c>
    </row>
    <row r="4975" spans="1:12">
      <c r="A4975">
        <v>537516</v>
      </c>
      <c r="B4975" t="s">
        <v>11</v>
      </c>
      <c r="C4975" t="s">
        <v>39</v>
      </c>
      <c r="D4975">
        <v>20</v>
      </c>
      <c r="E4975" s="1">
        <v>40656.602083333331</v>
      </c>
      <c r="F4975">
        <v>2.1</v>
      </c>
      <c r="G4975">
        <v>13647</v>
      </c>
      <c r="H4975" t="s">
        <v>10</v>
      </c>
      <c r="I4975" t="str">
        <f>IF(AND(LEFT(OnlineRetail[[#This Row],[InvoiceNo]],1)&lt;&gt;"C",OnlineRetail[[#This Row],[CustomerID]]&lt;&gt;""),"Yes","No")</f>
        <v>Yes</v>
      </c>
      <c r="J4975" s="4">
        <f>EOMONTH(OnlineRetail[[#This Row],[InvoiceDate]],-1)+1</f>
        <v>40634</v>
      </c>
      <c r="K4975" s="6">
        <f>OnlineRetail[[#This Row],[Quantity]]*OnlineRetail[[#This Row],[UnitPrice]]</f>
        <v>42</v>
      </c>
      <c r="L4975" t="str">
        <f t="shared" si="77"/>
        <v>13647|Apr-2011</v>
      </c>
    </row>
    <row r="4976" spans="1:12">
      <c r="A4976">
        <v>539519</v>
      </c>
      <c r="B4976" t="s">
        <v>203</v>
      </c>
      <c r="C4976" t="s">
        <v>21</v>
      </c>
      <c r="D4976">
        <v>17</v>
      </c>
      <c r="E4976" s="1">
        <v>40656.611805555563</v>
      </c>
      <c r="F4976">
        <v>9.9499999999999993</v>
      </c>
      <c r="G4976">
        <v>13449</v>
      </c>
      <c r="H4976" t="s">
        <v>10</v>
      </c>
      <c r="I4976" t="str">
        <f>IF(AND(LEFT(OnlineRetail[[#This Row],[InvoiceNo]],1)&lt;&gt;"C",OnlineRetail[[#This Row],[CustomerID]]&lt;&gt;""),"Yes","No")</f>
        <v>Yes</v>
      </c>
      <c r="J4976" s="4">
        <f>EOMONTH(OnlineRetail[[#This Row],[InvoiceDate]],-1)+1</f>
        <v>40634</v>
      </c>
      <c r="K4976" s="6">
        <f>OnlineRetail[[#This Row],[Quantity]]*OnlineRetail[[#This Row],[UnitPrice]]</f>
        <v>169.14999999999998</v>
      </c>
      <c r="L4976" t="str">
        <f t="shared" si="77"/>
        <v>13449|Apr-2011</v>
      </c>
    </row>
    <row r="4977" spans="1:12">
      <c r="A4977">
        <v>553661</v>
      </c>
      <c r="B4977" t="s">
        <v>197</v>
      </c>
      <c r="C4977" t="s">
        <v>53</v>
      </c>
      <c r="D4977">
        <v>1</v>
      </c>
      <c r="E4977" s="1">
        <v>40656.643055555563</v>
      </c>
      <c r="F4977">
        <v>1.25</v>
      </c>
      <c r="G4977">
        <v>13697</v>
      </c>
      <c r="H4977" t="s">
        <v>31</v>
      </c>
      <c r="I4977" t="str">
        <f>IF(AND(LEFT(OnlineRetail[[#This Row],[InvoiceNo]],1)&lt;&gt;"C",OnlineRetail[[#This Row],[CustomerID]]&lt;&gt;""),"Yes","No")</f>
        <v>Yes</v>
      </c>
      <c r="J4977" s="4">
        <f>EOMONTH(OnlineRetail[[#This Row],[InvoiceDate]],-1)+1</f>
        <v>40634</v>
      </c>
      <c r="K4977" s="6">
        <f>OnlineRetail[[#This Row],[Quantity]]*OnlineRetail[[#This Row],[UnitPrice]]</f>
        <v>1.25</v>
      </c>
      <c r="L4977" t="str">
        <f t="shared" si="77"/>
        <v>13697|Apr-2011</v>
      </c>
    </row>
    <row r="4978" spans="1:12">
      <c r="A4978">
        <v>548907</v>
      </c>
      <c r="B4978" t="s">
        <v>120</v>
      </c>
      <c r="C4978" t="s">
        <v>27</v>
      </c>
      <c r="D4978">
        <v>16</v>
      </c>
      <c r="E4978" s="1">
        <v>40656.643750000003</v>
      </c>
      <c r="F4978">
        <v>4.95</v>
      </c>
      <c r="G4978">
        <v>13708</v>
      </c>
      <c r="H4978" t="s">
        <v>10</v>
      </c>
      <c r="I4978" t="str">
        <f>IF(AND(LEFT(OnlineRetail[[#This Row],[InvoiceNo]],1)&lt;&gt;"C",OnlineRetail[[#This Row],[CustomerID]]&lt;&gt;""),"Yes","No")</f>
        <v>Yes</v>
      </c>
      <c r="J4978" s="4">
        <f>EOMONTH(OnlineRetail[[#This Row],[InvoiceDate]],-1)+1</f>
        <v>40634</v>
      </c>
      <c r="K4978" s="6">
        <f>OnlineRetail[[#This Row],[Quantity]]*OnlineRetail[[#This Row],[UnitPrice]]</f>
        <v>79.2</v>
      </c>
      <c r="L4978" t="str">
        <f t="shared" si="77"/>
        <v>13708|Apr-2011</v>
      </c>
    </row>
    <row r="4979" spans="1:12">
      <c r="A4979">
        <v>554873</v>
      </c>
      <c r="B4979" t="s">
        <v>265</v>
      </c>
      <c r="C4979" t="s">
        <v>19</v>
      </c>
      <c r="D4979">
        <v>3</v>
      </c>
      <c r="E4979" s="1">
        <v>40656.644444444442</v>
      </c>
      <c r="F4979">
        <v>9.9499999999999993</v>
      </c>
      <c r="G4979">
        <v>12398</v>
      </c>
      <c r="H4979" t="s">
        <v>10</v>
      </c>
      <c r="I4979" t="str">
        <f>IF(AND(LEFT(OnlineRetail[[#This Row],[InvoiceNo]],1)&lt;&gt;"C",OnlineRetail[[#This Row],[CustomerID]]&lt;&gt;""),"Yes","No")</f>
        <v>Yes</v>
      </c>
      <c r="J4979" s="4">
        <f>EOMONTH(OnlineRetail[[#This Row],[InvoiceDate]],-1)+1</f>
        <v>40634</v>
      </c>
      <c r="K4979" s="6">
        <f>OnlineRetail[[#This Row],[Quantity]]*OnlineRetail[[#This Row],[UnitPrice]]</f>
        <v>29.849999999999998</v>
      </c>
      <c r="L4979" t="str">
        <f t="shared" si="77"/>
        <v>12398|Apr-2011</v>
      </c>
    </row>
    <row r="4980" spans="1:12">
      <c r="A4980">
        <v>549914</v>
      </c>
      <c r="B4980" t="s">
        <v>155</v>
      </c>
      <c r="C4980" t="s">
        <v>62</v>
      </c>
      <c r="D4980">
        <v>24</v>
      </c>
      <c r="E4980" s="1">
        <v>40656.644444444442</v>
      </c>
      <c r="F4980">
        <v>4.95</v>
      </c>
      <c r="G4980">
        <v>12508</v>
      </c>
      <c r="H4980" t="s">
        <v>10</v>
      </c>
      <c r="I4980" t="str">
        <f>IF(AND(LEFT(OnlineRetail[[#This Row],[InvoiceNo]],1)&lt;&gt;"C",OnlineRetail[[#This Row],[CustomerID]]&lt;&gt;""),"Yes","No")</f>
        <v>Yes</v>
      </c>
      <c r="J4980" s="4">
        <f>EOMONTH(OnlineRetail[[#This Row],[InvoiceDate]],-1)+1</f>
        <v>40634</v>
      </c>
      <c r="K4980" s="6">
        <f>OnlineRetail[[#This Row],[Quantity]]*OnlineRetail[[#This Row],[UnitPrice]]</f>
        <v>118.80000000000001</v>
      </c>
      <c r="L4980" t="str">
        <f t="shared" si="77"/>
        <v>12508|Apr-2011</v>
      </c>
    </row>
    <row r="4981" spans="1:12">
      <c r="A4981">
        <v>538544</v>
      </c>
      <c r="B4981" t="s">
        <v>20</v>
      </c>
      <c r="C4981" t="s">
        <v>33</v>
      </c>
      <c r="D4981">
        <v>18</v>
      </c>
      <c r="E4981" s="1">
        <v>40656.651388888888</v>
      </c>
      <c r="F4981">
        <v>5.95</v>
      </c>
      <c r="G4981">
        <v>14212</v>
      </c>
      <c r="H4981" t="s">
        <v>10</v>
      </c>
      <c r="I4981" t="str">
        <f>IF(AND(LEFT(OnlineRetail[[#This Row],[InvoiceNo]],1)&lt;&gt;"C",OnlineRetail[[#This Row],[CustomerID]]&lt;&gt;""),"Yes","No")</f>
        <v>Yes</v>
      </c>
      <c r="J4981" s="4">
        <f>EOMONTH(OnlineRetail[[#This Row],[InvoiceDate]],-1)+1</f>
        <v>40634</v>
      </c>
      <c r="K4981" s="6">
        <f>OnlineRetail[[#This Row],[Quantity]]*OnlineRetail[[#This Row],[UnitPrice]]</f>
        <v>107.10000000000001</v>
      </c>
      <c r="L4981" t="str">
        <f t="shared" si="77"/>
        <v>14212|Apr-2011</v>
      </c>
    </row>
    <row r="4982" spans="1:12">
      <c r="A4982">
        <v>546355</v>
      </c>
      <c r="B4982" t="s">
        <v>103</v>
      </c>
      <c r="C4982" t="s">
        <v>48</v>
      </c>
      <c r="D4982">
        <v>20</v>
      </c>
      <c r="E4982" s="1">
        <v>40656.657638888893</v>
      </c>
      <c r="F4982">
        <v>7.95</v>
      </c>
      <c r="G4982">
        <v>14236</v>
      </c>
      <c r="H4982" t="s">
        <v>10</v>
      </c>
      <c r="I4982" t="str">
        <f>IF(AND(LEFT(OnlineRetail[[#This Row],[InvoiceNo]],1)&lt;&gt;"C",OnlineRetail[[#This Row],[CustomerID]]&lt;&gt;""),"Yes","No")</f>
        <v>Yes</v>
      </c>
      <c r="J4982" s="4">
        <f>EOMONTH(OnlineRetail[[#This Row],[InvoiceDate]],-1)+1</f>
        <v>40634</v>
      </c>
      <c r="K4982" s="6">
        <f>OnlineRetail[[#This Row],[Quantity]]*OnlineRetail[[#This Row],[UnitPrice]]</f>
        <v>159</v>
      </c>
      <c r="L4982" t="str">
        <f t="shared" si="77"/>
        <v>14236|Apr-2011</v>
      </c>
    </row>
    <row r="4983" spans="1:12">
      <c r="A4983">
        <v>543199</v>
      </c>
      <c r="B4983" t="s">
        <v>281</v>
      </c>
      <c r="C4983" t="s">
        <v>14</v>
      </c>
      <c r="D4983">
        <v>19</v>
      </c>
      <c r="E4983" s="1">
        <v>40656.662499999999</v>
      </c>
      <c r="F4983">
        <v>2.5499999999999998</v>
      </c>
      <c r="G4983">
        <v>13752</v>
      </c>
      <c r="H4983" t="s">
        <v>10</v>
      </c>
      <c r="I4983" t="str">
        <f>IF(AND(LEFT(OnlineRetail[[#This Row],[InvoiceNo]],1)&lt;&gt;"C",OnlineRetail[[#This Row],[CustomerID]]&lt;&gt;""),"Yes","No")</f>
        <v>Yes</v>
      </c>
      <c r="J4983" s="4">
        <f>EOMONTH(OnlineRetail[[#This Row],[InvoiceDate]],-1)+1</f>
        <v>40634</v>
      </c>
      <c r="K4983" s="6">
        <f>OnlineRetail[[#This Row],[Quantity]]*OnlineRetail[[#This Row],[UnitPrice]]</f>
        <v>48.449999999999996</v>
      </c>
      <c r="L4983" t="str">
        <f t="shared" si="77"/>
        <v>13752|Apr-2011</v>
      </c>
    </row>
    <row r="4984" spans="1:12">
      <c r="A4984">
        <v>551381</v>
      </c>
      <c r="B4984" t="s">
        <v>246</v>
      </c>
      <c r="C4984" t="s">
        <v>48</v>
      </c>
      <c r="D4984">
        <v>9</v>
      </c>
      <c r="E4984" s="1">
        <v>40656.679166666669</v>
      </c>
      <c r="F4984">
        <v>2.1</v>
      </c>
      <c r="G4984">
        <v>13336</v>
      </c>
      <c r="H4984" t="s">
        <v>10</v>
      </c>
      <c r="I4984" t="str">
        <f>IF(AND(LEFT(OnlineRetail[[#This Row],[InvoiceNo]],1)&lt;&gt;"C",OnlineRetail[[#This Row],[CustomerID]]&lt;&gt;""),"Yes","No")</f>
        <v>Yes</v>
      </c>
      <c r="J4984" s="4">
        <f>EOMONTH(OnlineRetail[[#This Row],[InvoiceDate]],-1)+1</f>
        <v>40634</v>
      </c>
      <c r="K4984" s="6">
        <f>OnlineRetail[[#This Row],[Quantity]]*OnlineRetail[[#This Row],[UnitPrice]]</f>
        <v>18.900000000000002</v>
      </c>
      <c r="L4984" t="str">
        <f t="shared" si="77"/>
        <v>13336|Apr-2011</v>
      </c>
    </row>
    <row r="4985" spans="1:12">
      <c r="A4985">
        <v>546963</v>
      </c>
      <c r="B4985" t="s">
        <v>209</v>
      </c>
      <c r="C4985" t="s">
        <v>27</v>
      </c>
      <c r="D4985">
        <v>7</v>
      </c>
      <c r="E4985" s="1">
        <v>40656.682638888888</v>
      </c>
      <c r="F4985">
        <v>1.65</v>
      </c>
      <c r="G4985">
        <v>13179</v>
      </c>
      <c r="H4985" t="s">
        <v>10</v>
      </c>
      <c r="I4985" t="str">
        <f>IF(AND(LEFT(OnlineRetail[[#This Row],[InvoiceNo]],1)&lt;&gt;"C",OnlineRetail[[#This Row],[CustomerID]]&lt;&gt;""),"Yes","No")</f>
        <v>Yes</v>
      </c>
      <c r="J4985" s="4">
        <f>EOMONTH(OnlineRetail[[#This Row],[InvoiceDate]],-1)+1</f>
        <v>40634</v>
      </c>
      <c r="K4985" s="6">
        <f>OnlineRetail[[#This Row],[Quantity]]*OnlineRetail[[#This Row],[UnitPrice]]</f>
        <v>11.549999999999999</v>
      </c>
      <c r="L4985" t="str">
        <f t="shared" si="77"/>
        <v>13179|Apr-2011</v>
      </c>
    </row>
    <row r="4986" spans="1:12">
      <c r="A4986">
        <v>544664</v>
      </c>
      <c r="B4986" t="s">
        <v>235</v>
      </c>
      <c r="C4986" t="s">
        <v>53</v>
      </c>
      <c r="D4986">
        <v>15</v>
      </c>
      <c r="E4986" s="1">
        <v>40656.684027777781</v>
      </c>
      <c r="F4986">
        <v>4.25</v>
      </c>
      <c r="G4986">
        <v>13408</v>
      </c>
      <c r="H4986" t="s">
        <v>10</v>
      </c>
      <c r="I4986" t="str">
        <f>IF(AND(LEFT(OnlineRetail[[#This Row],[InvoiceNo]],1)&lt;&gt;"C",OnlineRetail[[#This Row],[CustomerID]]&lt;&gt;""),"Yes","No")</f>
        <v>Yes</v>
      </c>
      <c r="J4986" s="4">
        <f>EOMONTH(OnlineRetail[[#This Row],[InvoiceDate]],-1)+1</f>
        <v>40634</v>
      </c>
      <c r="K4986" s="6">
        <f>OnlineRetail[[#This Row],[Quantity]]*OnlineRetail[[#This Row],[UnitPrice]]</f>
        <v>63.75</v>
      </c>
      <c r="L4986" t="str">
        <f t="shared" si="77"/>
        <v>13408|Apr-2011</v>
      </c>
    </row>
    <row r="4987" spans="1:12">
      <c r="A4987">
        <v>542456</v>
      </c>
      <c r="B4987" t="s">
        <v>288</v>
      </c>
      <c r="C4987" t="s">
        <v>33</v>
      </c>
      <c r="D4987">
        <v>18</v>
      </c>
      <c r="E4987" s="1">
        <v>40656.686111111107</v>
      </c>
      <c r="F4987">
        <v>2.1</v>
      </c>
      <c r="G4987">
        <v>13777</v>
      </c>
      <c r="H4987" t="s">
        <v>10</v>
      </c>
      <c r="I4987" t="str">
        <f>IF(AND(LEFT(OnlineRetail[[#This Row],[InvoiceNo]],1)&lt;&gt;"C",OnlineRetail[[#This Row],[CustomerID]]&lt;&gt;""),"Yes","No")</f>
        <v>Yes</v>
      </c>
      <c r="J4987" s="4">
        <f>EOMONTH(OnlineRetail[[#This Row],[InvoiceDate]],-1)+1</f>
        <v>40634</v>
      </c>
      <c r="K4987" s="6">
        <f>OnlineRetail[[#This Row],[Quantity]]*OnlineRetail[[#This Row],[UnitPrice]]</f>
        <v>37.800000000000004</v>
      </c>
      <c r="L4987" t="str">
        <f t="shared" si="77"/>
        <v>13777|Apr-2011</v>
      </c>
    </row>
    <row r="4988" spans="1:12">
      <c r="A4988">
        <v>544326</v>
      </c>
      <c r="B4988" t="s">
        <v>297</v>
      </c>
      <c r="C4988" t="s">
        <v>29</v>
      </c>
      <c r="D4988">
        <v>24</v>
      </c>
      <c r="E4988" s="1">
        <v>40656.690972222219</v>
      </c>
      <c r="F4988">
        <v>7.95</v>
      </c>
      <c r="G4988">
        <v>14116</v>
      </c>
      <c r="H4988" t="s">
        <v>10</v>
      </c>
      <c r="I4988" t="str">
        <f>IF(AND(LEFT(OnlineRetail[[#This Row],[InvoiceNo]],1)&lt;&gt;"C",OnlineRetail[[#This Row],[CustomerID]]&lt;&gt;""),"Yes","No")</f>
        <v>Yes</v>
      </c>
      <c r="J4988" s="4">
        <f>EOMONTH(OnlineRetail[[#This Row],[InvoiceDate]],-1)+1</f>
        <v>40634</v>
      </c>
      <c r="K4988" s="6">
        <f>OnlineRetail[[#This Row],[Quantity]]*OnlineRetail[[#This Row],[UnitPrice]]</f>
        <v>190.8</v>
      </c>
      <c r="L4988" t="str">
        <f t="shared" si="77"/>
        <v>14116|Apr-2011</v>
      </c>
    </row>
    <row r="4989" spans="1:12">
      <c r="A4989">
        <v>550135</v>
      </c>
      <c r="B4989" t="s">
        <v>213</v>
      </c>
      <c r="C4989" t="s">
        <v>14</v>
      </c>
      <c r="D4989">
        <v>9</v>
      </c>
      <c r="E4989" s="1">
        <v>40656.699305555558</v>
      </c>
      <c r="F4989">
        <v>1.25</v>
      </c>
      <c r="G4989">
        <v>13683</v>
      </c>
      <c r="H4989" t="s">
        <v>31</v>
      </c>
      <c r="I4989" t="str">
        <f>IF(AND(LEFT(OnlineRetail[[#This Row],[InvoiceNo]],1)&lt;&gt;"C",OnlineRetail[[#This Row],[CustomerID]]&lt;&gt;""),"Yes","No")</f>
        <v>Yes</v>
      </c>
      <c r="J4989" s="4">
        <f>EOMONTH(OnlineRetail[[#This Row],[InvoiceDate]],-1)+1</f>
        <v>40634</v>
      </c>
      <c r="K4989" s="6">
        <f>OnlineRetail[[#This Row],[Quantity]]*OnlineRetail[[#This Row],[UnitPrice]]</f>
        <v>11.25</v>
      </c>
      <c r="L4989" t="str">
        <f t="shared" si="77"/>
        <v>13683|Apr-2011</v>
      </c>
    </row>
    <row r="4990" spans="1:12">
      <c r="A4990">
        <v>538771</v>
      </c>
      <c r="B4990" t="s">
        <v>223</v>
      </c>
      <c r="C4990" t="s">
        <v>53</v>
      </c>
      <c r="D4990">
        <v>2</v>
      </c>
      <c r="E4990" s="1">
        <v>40656.700694444437</v>
      </c>
      <c r="F4990">
        <v>1.25</v>
      </c>
      <c r="G4990">
        <v>13974</v>
      </c>
      <c r="H4990" t="s">
        <v>10</v>
      </c>
      <c r="I4990" t="str">
        <f>IF(AND(LEFT(OnlineRetail[[#This Row],[InvoiceNo]],1)&lt;&gt;"C",OnlineRetail[[#This Row],[CustomerID]]&lt;&gt;""),"Yes","No")</f>
        <v>Yes</v>
      </c>
      <c r="J4990" s="4">
        <f>EOMONTH(OnlineRetail[[#This Row],[InvoiceDate]],-1)+1</f>
        <v>40634</v>
      </c>
      <c r="K4990" s="6">
        <f>OnlineRetail[[#This Row],[Quantity]]*OnlineRetail[[#This Row],[UnitPrice]]</f>
        <v>2.5</v>
      </c>
      <c r="L4990" t="str">
        <f t="shared" si="77"/>
        <v>13974|Apr-2011</v>
      </c>
    </row>
    <row r="4991" spans="1:12">
      <c r="A4991">
        <v>538530</v>
      </c>
      <c r="B4991" t="s">
        <v>280</v>
      </c>
      <c r="C4991" t="s">
        <v>21</v>
      </c>
      <c r="D4991">
        <v>16</v>
      </c>
      <c r="E4991" s="1">
        <v>40656.70208333333</v>
      </c>
      <c r="F4991">
        <v>1.65</v>
      </c>
      <c r="G4991">
        <v>14011</v>
      </c>
      <c r="H4991" t="s">
        <v>10</v>
      </c>
      <c r="I4991" t="str">
        <f>IF(AND(LEFT(OnlineRetail[[#This Row],[InvoiceNo]],1)&lt;&gt;"C",OnlineRetail[[#This Row],[CustomerID]]&lt;&gt;""),"Yes","No")</f>
        <v>Yes</v>
      </c>
      <c r="J4991" s="4">
        <f>EOMONTH(OnlineRetail[[#This Row],[InvoiceDate]],-1)+1</f>
        <v>40634</v>
      </c>
      <c r="K4991" s="6">
        <f>OnlineRetail[[#This Row],[Quantity]]*OnlineRetail[[#This Row],[UnitPrice]]</f>
        <v>26.4</v>
      </c>
      <c r="L4991" t="str">
        <f t="shared" si="77"/>
        <v>14011|Apr-2011</v>
      </c>
    </row>
    <row r="4992" spans="1:12">
      <c r="A4992">
        <v>544336</v>
      </c>
      <c r="B4992" t="s">
        <v>99</v>
      </c>
      <c r="C4992" t="s">
        <v>29</v>
      </c>
      <c r="D4992">
        <v>16</v>
      </c>
      <c r="E4992" s="1">
        <v>40656.703472222223</v>
      </c>
      <c r="F4992">
        <v>4.25</v>
      </c>
      <c r="G4992">
        <v>14202</v>
      </c>
      <c r="H4992" t="s">
        <v>10</v>
      </c>
      <c r="I4992" t="str">
        <f>IF(AND(LEFT(OnlineRetail[[#This Row],[InvoiceNo]],1)&lt;&gt;"C",OnlineRetail[[#This Row],[CustomerID]]&lt;&gt;""),"Yes","No")</f>
        <v>Yes</v>
      </c>
      <c r="J4992" s="4">
        <f>EOMONTH(OnlineRetail[[#This Row],[InvoiceDate]],-1)+1</f>
        <v>40634</v>
      </c>
      <c r="K4992" s="6">
        <f>OnlineRetail[[#This Row],[Quantity]]*OnlineRetail[[#This Row],[UnitPrice]]</f>
        <v>68</v>
      </c>
      <c r="L4992" t="str">
        <f t="shared" si="77"/>
        <v>14202|Apr-2011</v>
      </c>
    </row>
    <row r="4993" spans="1:12">
      <c r="A4993">
        <v>554134</v>
      </c>
      <c r="B4993" t="s">
        <v>192</v>
      </c>
      <c r="C4993" t="s">
        <v>40</v>
      </c>
      <c r="D4993">
        <v>21</v>
      </c>
      <c r="E4993" s="1">
        <v>40656.70416666667</v>
      </c>
      <c r="F4993">
        <v>2.5499999999999998</v>
      </c>
      <c r="G4993">
        <v>12971</v>
      </c>
      <c r="H4993" t="s">
        <v>10</v>
      </c>
      <c r="I4993" t="str">
        <f>IF(AND(LEFT(OnlineRetail[[#This Row],[InvoiceNo]],1)&lt;&gt;"C",OnlineRetail[[#This Row],[CustomerID]]&lt;&gt;""),"Yes","No")</f>
        <v>Yes</v>
      </c>
      <c r="J4993" s="4">
        <f>EOMONTH(OnlineRetail[[#This Row],[InvoiceDate]],-1)+1</f>
        <v>40634</v>
      </c>
      <c r="K4993" s="6">
        <f>OnlineRetail[[#This Row],[Quantity]]*OnlineRetail[[#This Row],[UnitPrice]]</f>
        <v>53.55</v>
      </c>
      <c r="L4993" t="str">
        <f t="shared" si="77"/>
        <v>12971|Apr-2011</v>
      </c>
    </row>
    <row r="4994" spans="1:12">
      <c r="A4994">
        <v>550531</v>
      </c>
      <c r="B4994" t="s">
        <v>122</v>
      </c>
      <c r="C4994" t="s">
        <v>19</v>
      </c>
      <c r="D4994">
        <v>13</v>
      </c>
      <c r="E4994" s="1">
        <v>40656.705555555563</v>
      </c>
      <c r="F4994">
        <v>4.25</v>
      </c>
      <c r="G4994">
        <v>13990</v>
      </c>
      <c r="H4994" t="s">
        <v>121</v>
      </c>
      <c r="I4994" t="str">
        <f>IF(AND(LEFT(OnlineRetail[[#This Row],[InvoiceNo]],1)&lt;&gt;"C",OnlineRetail[[#This Row],[CustomerID]]&lt;&gt;""),"Yes","No")</f>
        <v>Yes</v>
      </c>
      <c r="J4994" s="4">
        <f>EOMONTH(OnlineRetail[[#This Row],[InvoiceDate]],-1)+1</f>
        <v>40634</v>
      </c>
      <c r="K4994" s="6">
        <f>OnlineRetail[[#This Row],[Quantity]]*OnlineRetail[[#This Row],[UnitPrice]]</f>
        <v>55.25</v>
      </c>
      <c r="L4994" t="str">
        <f t="shared" ref="L4994:L5057" si="78">IF(I4994="Yes",G4994&amp;"|"&amp;TEXT(J4994,"mmm-yyyy"),"")</f>
        <v>13990|Apr-2011</v>
      </c>
    </row>
    <row r="4995" spans="1:12">
      <c r="A4995">
        <v>541305</v>
      </c>
      <c r="B4995" t="s">
        <v>257</v>
      </c>
      <c r="C4995" t="s">
        <v>24</v>
      </c>
      <c r="D4995">
        <v>16</v>
      </c>
      <c r="E4995" s="1">
        <v>40656.707638888889</v>
      </c>
      <c r="F4995">
        <v>0.85</v>
      </c>
      <c r="G4995">
        <v>14345</v>
      </c>
      <c r="H4995" t="s">
        <v>22</v>
      </c>
      <c r="I4995" t="str">
        <f>IF(AND(LEFT(OnlineRetail[[#This Row],[InvoiceNo]],1)&lt;&gt;"C",OnlineRetail[[#This Row],[CustomerID]]&lt;&gt;""),"Yes","No")</f>
        <v>Yes</v>
      </c>
      <c r="J4995" s="4">
        <f>EOMONTH(OnlineRetail[[#This Row],[InvoiceDate]],-1)+1</f>
        <v>40634</v>
      </c>
      <c r="K4995" s="6">
        <f>OnlineRetail[[#This Row],[Quantity]]*OnlineRetail[[#This Row],[UnitPrice]]</f>
        <v>13.6</v>
      </c>
      <c r="L4995" t="str">
        <f t="shared" si="78"/>
        <v>14345|Apr-2011</v>
      </c>
    </row>
    <row r="4996" spans="1:12">
      <c r="A4996">
        <v>540993</v>
      </c>
      <c r="B4996" t="s">
        <v>299</v>
      </c>
      <c r="C4996" t="s">
        <v>53</v>
      </c>
      <c r="D4996">
        <v>20</v>
      </c>
      <c r="E4996" s="1">
        <v>40656.711111111108</v>
      </c>
      <c r="F4996">
        <v>7.95</v>
      </c>
      <c r="G4996">
        <v>13740</v>
      </c>
      <c r="H4996" t="s">
        <v>10</v>
      </c>
      <c r="I4996" t="str">
        <f>IF(AND(LEFT(OnlineRetail[[#This Row],[InvoiceNo]],1)&lt;&gt;"C",OnlineRetail[[#This Row],[CustomerID]]&lt;&gt;""),"Yes","No")</f>
        <v>Yes</v>
      </c>
      <c r="J4996" s="4">
        <f>EOMONTH(OnlineRetail[[#This Row],[InvoiceDate]],-1)+1</f>
        <v>40634</v>
      </c>
      <c r="K4996" s="6">
        <f>OnlineRetail[[#This Row],[Quantity]]*OnlineRetail[[#This Row],[UnitPrice]]</f>
        <v>159</v>
      </c>
      <c r="L4996" t="str">
        <f t="shared" si="78"/>
        <v>13740|Apr-2011</v>
      </c>
    </row>
    <row r="4997" spans="1:12">
      <c r="A4997">
        <v>544826</v>
      </c>
      <c r="B4997" t="s">
        <v>97</v>
      </c>
      <c r="C4997" t="s">
        <v>46</v>
      </c>
      <c r="D4997">
        <v>7</v>
      </c>
      <c r="E4997" s="1">
        <v>40656.718055555553</v>
      </c>
      <c r="F4997">
        <v>2.5499999999999998</v>
      </c>
      <c r="G4997">
        <v>12408</v>
      </c>
      <c r="H4997" t="s">
        <v>31</v>
      </c>
      <c r="I4997" t="str">
        <f>IF(AND(LEFT(OnlineRetail[[#This Row],[InvoiceNo]],1)&lt;&gt;"C",OnlineRetail[[#This Row],[CustomerID]]&lt;&gt;""),"Yes","No")</f>
        <v>Yes</v>
      </c>
      <c r="J4997" s="4">
        <f>EOMONTH(OnlineRetail[[#This Row],[InvoiceDate]],-1)+1</f>
        <v>40634</v>
      </c>
      <c r="K4997" s="6">
        <f>OnlineRetail[[#This Row],[Quantity]]*OnlineRetail[[#This Row],[UnitPrice]]</f>
        <v>17.849999999999998</v>
      </c>
      <c r="L4997" t="str">
        <f t="shared" si="78"/>
        <v>12408|Apr-2011</v>
      </c>
    </row>
    <row r="4998" spans="1:12">
      <c r="A4998">
        <v>547234</v>
      </c>
      <c r="B4998" t="s">
        <v>257</v>
      </c>
      <c r="C4998" t="s">
        <v>9</v>
      </c>
      <c r="D4998">
        <v>4</v>
      </c>
      <c r="E4998" s="1">
        <v>40656.725694444453</v>
      </c>
      <c r="F4998">
        <v>9.9499999999999993</v>
      </c>
      <c r="G4998">
        <v>14301</v>
      </c>
      <c r="H4998" t="s">
        <v>31</v>
      </c>
      <c r="I4998" t="str">
        <f>IF(AND(LEFT(OnlineRetail[[#This Row],[InvoiceNo]],1)&lt;&gt;"C",OnlineRetail[[#This Row],[CustomerID]]&lt;&gt;""),"Yes","No")</f>
        <v>Yes</v>
      </c>
      <c r="J4998" s="4">
        <f>EOMONTH(OnlineRetail[[#This Row],[InvoiceDate]],-1)+1</f>
        <v>40634</v>
      </c>
      <c r="K4998" s="6">
        <f>OnlineRetail[[#This Row],[Quantity]]*OnlineRetail[[#This Row],[UnitPrice]]</f>
        <v>39.799999999999997</v>
      </c>
      <c r="L4998" t="str">
        <f t="shared" si="78"/>
        <v>14301|Apr-2011</v>
      </c>
    </row>
    <row r="4999" spans="1:12">
      <c r="A4999">
        <v>537716</v>
      </c>
      <c r="B4999" t="s">
        <v>275</v>
      </c>
      <c r="C4999" t="s">
        <v>16</v>
      </c>
      <c r="D4999">
        <v>1</v>
      </c>
      <c r="E4999" s="1">
        <v>40656.750694444447</v>
      </c>
      <c r="F4999">
        <v>5.95</v>
      </c>
      <c r="G4999">
        <v>13613</v>
      </c>
      <c r="H4999" t="s">
        <v>22</v>
      </c>
      <c r="I4999" t="str">
        <f>IF(AND(LEFT(OnlineRetail[[#This Row],[InvoiceNo]],1)&lt;&gt;"C",OnlineRetail[[#This Row],[CustomerID]]&lt;&gt;""),"Yes","No")</f>
        <v>Yes</v>
      </c>
      <c r="J4999" s="4">
        <f>EOMONTH(OnlineRetail[[#This Row],[InvoiceDate]],-1)+1</f>
        <v>40634</v>
      </c>
      <c r="K4999" s="6">
        <f>OnlineRetail[[#This Row],[Quantity]]*OnlineRetail[[#This Row],[UnitPrice]]</f>
        <v>5.95</v>
      </c>
      <c r="L4999" t="str">
        <f t="shared" si="78"/>
        <v>13613|Apr-2011</v>
      </c>
    </row>
    <row r="5000" spans="1:12">
      <c r="A5000">
        <v>549669</v>
      </c>
      <c r="B5000" t="s">
        <v>28</v>
      </c>
      <c r="C5000" t="s">
        <v>50</v>
      </c>
      <c r="D5000">
        <v>2</v>
      </c>
      <c r="E5000" s="1">
        <v>40656.767361111109</v>
      </c>
      <c r="F5000">
        <v>4.25</v>
      </c>
      <c r="G5000">
        <v>12787</v>
      </c>
      <c r="H5000" t="s">
        <v>31</v>
      </c>
      <c r="I5000" t="str">
        <f>IF(AND(LEFT(OnlineRetail[[#This Row],[InvoiceNo]],1)&lt;&gt;"C",OnlineRetail[[#This Row],[CustomerID]]&lt;&gt;""),"Yes","No")</f>
        <v>Yes</v>
      </c>
      <c r="J5000" s="4">
        <f>EOMONTH(OnlineRetail[[#This Row],[InvoiceDate]],-1)+1</f>
        <v>40634</v>
      </c>
      <c r="K5000" s="6">
        <f>OnlineRetail[[#This Row],[Quantity]]*OnlineRetail[[#This Row],[UnitPrice]]</f>
        <v>8.5</v>
      </c>
      <c r="L5000" t="str">
        <f t="shared" si="78"/>
        <v>12787|Apr-2011</v>
      </c>
    </row>
    <row r="5001" spans="1:12">
      <c r="A5001">
        <v>554281</v>
      </c>
      <c r="B5001" t="s">
        <v>95</v>
      </c>
      <c r="C5001" t="s">
        <v>29</v>
      </c>
      <c r="D5001">
        <v>3</v>
      </c>
      <c r="E5001" s="1">
        <v>40656.768055555563</v>
      </c>
      <c r="F5001">
        <v>4.95</v>
      </c>
      <c r="G5001">
        <v>14184</v>
      </c>
      <c r="H5001" t="s">
        <v>121</v>
      </c>
      <c r="I5001" t="str">
        <f>IF(AND(LEFT(OnlineRetail[[#This Row],[InvoiceNo]],1)&lt;&gt;"C",OnlineRetail[[#This Row],[CustomerID]]&lt;&gt;""),"Yes","No")</f>
        <v>Yes</v>
      </c>
      <c r="J5001" s="4">
        <f>EOMONTH(OnlineRetail[[#This Row],[InvoiceDate]],-1)+1</f>
        <v>40634</v>
      </c>
      <c r="K5001" s="6">
        <f>OnlineRetail[[#This Row],[Quantity]]*OnlineRetail[[#This Row],[UnitPrice]]</f>
        <v>14.850000000000001</v>
      </c>
      <c r="L5001" t="str">
        <f t="shared" si="78"/>
        <v>14184|Apr-2011</v>
      </c>
    </row>
    <row r="5002" spans="1:12">
      <c r="A5002">
        <v>544857</v>
      </c>
      <c r="B5002" t="s">
        <v>152</v>
      </c>
      <c r="C5002" t="s">
        <v>50</v>
      </c>
      <c r="D5002">
        <v>16</v>
      </c>
      <c r="E5002" s="1">
        <v>40656.768750000003</v>
      </c>
      <c r="F5002">
        <v>1.25</v>
      </c>
      <c r="G5002">
        <v>13307</v>
      </c>
      <c r="H5002" t="s">
        <v>126</v>
      </c>
      <c r="I5002" t="str">
        <f>IF(AND(LEFT(OnlineRetail[[#This Row],[InvoiceNo]],1)&lt;&gt;"C",OnlineRetail[[#This Row],[CustomerID]]&lt;&gt;""),"Yes","No")</f>
        <v>Yes</v>
      </c>
      <c r="J5002" s="4">
        <f>EOMONTH(OnlineRetail[[#This Row],[InvoiceDate]],-1)+1</f>
        <v>40634</v>
      </c>
      <c r="K5002" s="6">
        <f>OnlineRetail[[#This Row],[Quantity]]*OnlineRetail[[#This Row],[UnitPrice]]</f>
        <v>20</v>
      </c>
      <c r="L5002" t="str">
        <f t="shared" si="78"/>
        <v>13307|Apr-2011</v>
      </c>
    </row>
    <row r="5003" spans="1:12">
      <c r="A5003">
        <v>549013</v>
      </c>
      <c r="B5003" t="s">
        <v>88</v>
      </c>
      <c r="C5003" t="s">
        <v>14</v>
      </c>
      <c r="D5003">
        <v>17</v>
      </c>
      <c r="E5003" s="1">
        <v>40656.777777777781</v>
      </c>
      <c r="F5003">
        <v>3.39</v>
      </c>
      <c r="G5003">
        <v>13524</v>
      </c>
      <c r="H5003" t="s">
        <v>10</v>
      </c>
      <c r="I5003" t="str">
        <f>IF(AND(LEFT(OnlineRetail[[#This Row],[InvoiceNo]],1)&lt;&gt;"C",OnlineRetail[[#This Row],[CustomerID]]&lt;&gt;""),"Yes","No")</f>
        <v>Yes</v>
      </c>
      <c r="J5003" s="4">
        <f>EOMONTH(OnlineRetail[[#This Row],[InvoiceDate]],-1)+1</f>
        <v>40634</v>
      </c>
      <c r="K5003" s="6">
        <f>OnlineRetail[[#This Row],[Quantity]]*OnlineRetail[[#This Row],[UnitPrice]]</f>
        <v>57.63</v>
      </c>
      <c r="L5003" t="str">
        <f t="shared" si="78"/>
        <v>13524|Apr-2011</v>
      </c>
    </row>
    <row r="5004" spans="1:12">
      <c r="A5004">
        <v>540493</v>
      </c>
      <c r="B5004" t="s">
        <v>252</v>
      </c>
      <c r="C5004" t="s">
        <v>62</v>
      </c>
      <c r="D5004">
        <v>7</v>
      </c>
      <c r="E5004" s="1">
        <v>40656.781944444447</v>
      </c>
      <c r="F5004">
        <v>4.25</v>
      </c>
      <c r="G5004">
        <v>14107</v>
      </c>
      <c r="H5004" t="s">
        <v>10</v>
      </c>
      <c r="I5004" t="str">
        <f>IF(AND(LEFT(OnlineRetail[[#This Row],[InvoiceNo]],1)&lt;&gt;"C",OnlineRetail[[#This Row],[CustomerID]]&lt;&gt;""),"Yes","No")</f>
        <v>Yes</v>
      </c>
      <c r="J5004" s="4">
        <f>EOMONTH(OnlineRetail[[#This Row],[InvoiceDate]],-1)+1</f>
        <v>40634</v>
      </c>
      <c r="K5004" s="6">
        <f>OnlineRetail[[#This Row],[Quantity]]*OnlineRetail[[#This Row],[UnitPrice]]</f>
        <v>29.75</v>
      </c>
      <c r="L5004" t="str">
        <f t="shared" si="78"/>
        <v>14107|Apr-2011</v>
      </c>
    </row>
    <row r="5005" spans="1:12">
      <c r="A5005">
        <v>555950</v>
      </c>
      <c r="B5005" t="s">
        <v>223</v>
      </c>
      <c r="C5005" t="s">
        <v>42</v>
      </c>
      <c r="D5005">
        <v>16</v>
      </c>
      <c r="E5005" s="1">
        <v>40656.797222222223</v>
      </c>
      <c r="F5005">
        <v>2.5499999999999998</v>
      </c>
      <c r="G5005">
        <v>13305</v>
      </c>
      <c r="H5005" t="s">
        <v>25</v>
      </c>
      <c r="I5005" t="str">
        <f>IF(AND(LEFT(OnlineRetail[[#This Row],[InvoiceNo]],1)&lt;&gt;"C",OnlineRetail[[#This Row],[CustomerID]]&lt;&gt;""),"Yes","No")</f>
        <v>Yes</v>
      </c>
      <c r="J5005" s="4">
        <f>EOMONTH(OnlineRetail[[#This Row],[InvoiceDate]],-1)+1</f>
        <v>40634</v>
      </c>
      <c r="K5005" s="6">
        <f>OnlineRetail[[#This Row],[Quantity]]*OnlineRetail[[#This Row],[UnitPrice]]</f>
        <v>40.799999999999997</v>
      </c>
      <c r="L5005" t="str">
        <f t="shared" si="78"/>
        <v>13305|Apr-2011</v>
      </c>
    </row>
    <row r="5006" spans="1:12">
      <c r="A5006">
        <v>538062</v>
      </c>
      <c r="B5006" t="s">
        <v>193</v>
      </c>
      <c r="C5006" t="s">
        <v>40</v>
      </c>
      <c r="D5006">
        <v>15</v>
      </c>
      <c r="E5006" s="1">
        <v>40656.802083333343</v>
      </c>
      <c r="F5006">
        <v>3.39</v>
      </c>
      <c r="G5006">
        <v>12671</v>
      </c>
      <c r="H5006" t="s">
        <v>10</v>
      </c>
      <c r="I5006" t="str">
        <f>IF(AND(LEFT(OnlineRetail[[#This Row],[InvoiceNo]],1)&lt;&gt;"C",OnlineRetail[[#This Row],[CustomerID]]&lt;&gt;""),"Yes","No")</f>
        <v>Yes</v>
      </c>
      <c r="J5006" s="4">
        <f>EOMONTH(OnlineRetail[[#This Row],[InvoiceDate]],-1)+1</f>
        <v>40634</v>
      </c>
      <c r="K5006" s="6">
        <f>OnlineRetail[[#This Row],[Quantity]]*OnlineRetail[[#This Row],[UnitPrice]]</f>
        <v>50.85</v>
      </c>
      <c r="L5006" t="str">
        <f t="shared" si="78"/>
        <v>12671|Apr-2011</v>
      </c>
    </row>
    <row r="5007" spans="1:12">
      <c r="A5007">
        <v>543037</v>
      </c>
      <c r="B5007" t="s">
        <v>47</v>
      </c>
      <c r="C5007" t="s">
        <v>72</v>
      </c>
      <c r="D5007">
        <v>9</v>
      </c>
      <c r="E5007" s="1">
        <v>40656.804861111108</v>
      </c>
      <c r="F5007">
        <v>1.65</v>
      </c>
      <c r="G5007">
        <v>13874</v>
      </c>
      <c r="H5007" t="s">
        <v>31</v>
      </c>
      <c r="I5007" t="str">
        <f>IF(AND(LEFT(OnlineRetail[[#This Row],[InvoiceNo]],1)&lt;&gt;"C",OnlineRetail[[#This Row],[CustomerID]]&lt;&gt;""),"Yes","No")</f>
        <v>Yes</v>
      </c>
      <c r="J5007" s="4">
        <f>EOMONTH(OnlineRetail[[#This Row],[InvoiceDate]],-1)+1</f>
        <v>40634</v>
      </c>
      <c r="K5007" s="6">
        <f>OnlineRetail[[#This Row],[Quantity]]*OnlineRetail[[#This Row],[UnitPrice]]</f>
        <v>14.85</v>
      </c>
      <c r="L5007" t="str">
        <f t="shared" si="78"/>
        <v>13874|Apr-2011</v>
      </c>
    </row>
    <row r="5008" spans="1:12">
      <c r="A5008">
        <v>554988</v>
      </c>
      <c r="B5008" t="s">
        <v>56</v>
      </c>
      <c r="C5008" t="s">
        <v>33</v>
      </c>
      <c r="D5008">
        <v>4</v>
      </c>
      <c r="E5008" s="1">
        <v>40656.818749999999</v>
      </c>
      <c r="F5008">
        <v>0.85</v>
      </c>
      <c r="G5008">
        <v>13671</v>
      </c>
      <c r="H5008" t="s">
        <v>36</v>
      </c>
      <c r="I5008" t="str">
        <f>IF(AND(LEFT(OnlineRetail[[#This Row],[InvoiceNo]],1)&lt;&gt;"C",OnlineRetail[[#This Row],[CustomerID]]&lt;&gt;""),"Yes","No")</f>
        <v>Yes</v>
      </c>
      <c r="J5008" s="4">
        <f>EOMONTH(OnlineRetail[[#This Row],[InvoiceDate]],-1)+1</f>
        <v>40634</v>
      </c>
      <c r="K5008" s="6">
        <f>OnlineRetail[[#This Row],[Quantity]]*OnlineRetail[[#This Row],[UnitPrice]]</f>
        <v>3.4</v>
      </c>
      <c r="L5008" t="str">
        <f t="shared" si="78"/>
        <v>13671|Apr-2011</v>
      </c>
    </row>
    <row r="5009" spans="1:12">
      <c r="A5009">
        <v>551642</v>
      </c>
      <c r="B5009" t="s">
        <v>202</v>
      </c>
      <c r="C5009" t="s">
        <v>39</v>
      </c>
      <c r="D5009">
        <v>16</v>
      </c>
      <c r="E5009" s="1">
        <v>40657.342361111107</v>
      </c>
      <c r="F5009">
        <v>2.5499999999999998</v>
      </c>
      <c r="G5009">
        <v>14253</v>
      </c>
      <c r="H5009" t="s">
        <v>17</v>
      </c>
      <c r="I5009" t="str">
        <f>IF(AND(LEFT(OnlineRetail[[#This Row],[InvoiceNo]],1)&lt;&gt;"C",OnlineRetail[[#This Row],[CustomerID]]&lt;&gt;""),"Yes","No")</f>
        <v>Yes</v>
      </c>
      <c r="J5009" s="4">
        <f>EOMONTH(OnlineRetail[[#This Row],[InvoiceDate]],-1)+1</f>
        <v>40634</v>
      </c>
      <c r="K5009" s="6">
        <f>OnlineRetail[[#This Row],[Quantity]]*OnlineRetail[[#This Row],[UnitPrice]]</f>
        <v>40.799999999999997</v>
      </c>
      <c r="L5009" t="str">
        <f t="shared" si="78"/>
        <v>14253|Apr-2011</v>
      </c>
    </row>
    <row r="5010" spans="1:12">
      <c r="A5010">
        <v>538387</v>
      </c>
      <c r="B5010" t="s">
        <v>288</v>
      </c>
      <c r="C5010" t="s">
        <v>39</v>
      </c>
      <c r="D5010">
        <v>14</v>
      </c>
      <c r="E5010" s="1">
        <v>40657.348611111112</v>
      </c>
      <c r="F5010">
        <v>0.85</v>
      </c>
      <c r="G5010">
        <v>13630</v>
      </c>
      <c r="H5010" t="s">
        <v>17</v>
      </c>
      <c r="I5010" t="str">
        <f>IF(AND(LEFT(OnlineRetail[[#This Row],[InvoiceNo]],1)&lt;&gt;"C",OnlineRetail[[#This Row],[CustomerID]]&lt;&gt;""),"Yes","No")</f>
        <v>Yes</v>
      </c>
      <c r="J5010" s="4">
        <f>EOMONTH(OnlineRetail[[#This Row],[InvoiceDate]],-1)+1</f>
        <v>40634</v>
      </c>
      <c r="K5010" s="6">
        <f>OnlineRetail[[#This Row],[Quantity]]*OnlineRetail[[#This Row],[UnitPrice]]</f>
        <v>11.9</v>
      </c>
      <c r="L5010" t="str">
        <f t="shared" si="78"/>
        <v>13630|Apr-2011</v>
      </c>
    </row>
    <row r="5011" spans="1:12">
      <c r="A5011">
        <v>536995</v>
      </c>
      <c r="B5011" t="s">
        <v>171</v>
      </c>
      <c r="C5011" t="s">
        <v>39</v>
      </c>
      <c r="D5011">
        <v>4</v>
      </c>
      <c r="E5011" s="1">
        <v>40657.35</v>
      </c>
      <c r="F5011">
        <v>9.9499999999999993</v>
      </c>
      <c r="G5011">
        <v>12719</v>
      </c>
      <c r="H5011" t="s">
        <v>10</v>
      </c>
      <c r="I5011" t="str">
        <f>IF(AND(LEFT(OnlineRetail[[#This Row],[InvoiceNo]],1)&lt;&gt;"C",OnlineRetail[[#This Row],[CustomerID]]&lt;&gt;""),"Yes","No")</f>
        <v>Yes</v>
      </c>
      <c r="J5011" s="4">
        <f>EOMONTH(OnlineRetail[[#This Row],[InvoiceDate]],-1)+1</f>
        <v>40634</v>
      </c>
      <c r="K5011" s="6">
        <f>OnlineRetail[[#This Row],[Quantity]]*OnlineRetail[[#This Row],[UnitPrice]]</f>
        <v>39.799999999999997</v>
      </c>
      <c r="L5011" t="str">
        <f t="shared" si="78"/>
        <v>12719|Apr-2011</v>
      </c>
    </row>
    <row r="5012" spans="1:12">
      <c r="A5012">
        <v>542491</v>
      </c>
      <c r="B5012" t="s">
        <v>119</v>
      </c>
      <c r="C5012" t="s">
        <v>48</v>
      </c>
      <c r="D5012">
        <v>8</v>
      </c>
      <c r="E5012" s="1">
        <v>40657.368750000001</v>
      </c>
      <c r="F5012">
        <v>2.5499999999999998</v>
      </c>
      <c r="G5012">
        <v>12841</v>
      </c>
      <c r="H5012" t="s">
        <v>10</v>
      </c>
      <c r="I5012" t="str">
        <f>IF(AND(LEFT(OnlineRetail[[#This Row],[InvoiceNo]],1)&lt;&gt;"C",OnlineRetail[[#This Row],[CustomerID]]&lt;&gt;""),"Yes","No")</f>
        <v>Yes</v>
      </c>
      <c r="J5012" s="4">
        <f>EOMONTH(OnlineRetail[[#This Row],[InvoiceDate]],-1)+1</f>
        <v>40634</v>
      </c>
      <c r="K5012" s="6">
        <f>OnlineRetail[[#This Row],[Quantity]]*OnlineRetail[[#This Row],[UnitPrice]]</f>
        <v>20.399999999999999</v>
      </c>
      <c r="L5012" t="str">
        <f t="shared" si="78"/>
        <v>12841|Apr-2011</v>
      </c>
    </row>
    <row r="5013" spans="1:12">
      <c r="A5013">
        <v>550402</v>
      </c>
      <c r="B5013" t="s">
        <v>55</v>
      </c>
      <c r="C5013" t="s">
        <v>21</v>
      </c>
      <c r="D5013">
        <v>17</v>
      </c>
      <c r="E5013" s="1">
        <v>40657.380555555559</v>
      </c>
      <c r="F5013">
        <v>1.65</v>
      </c>
      <c r="G5013">
        <v>13379</v>
      </c>
      <c r="H5013" t="s">
        <v>25</v>
      </c>
      <c r="I5013" t="str">
        <f>IF(AND(LEFT(OnlineRetail[[#This Row],[InvoiceNo]],1)&lt;&gt;"C",OnlineRetail[[#This Row],[CustomerID]]&lt;&gt;""),"Yes","No")</f>
        <v>Yes</v>
      </c>
      <c r="J5013" s="4">
        <f>EOMONTH(OnlineRetail[[#This Row],[InvoiceDate]],-1)+1</f>
        <v>40634</v>
      </c>
      <c r="K5013" s="6">
        <f>OnlineRetail[[#This Row],[Quantity]]*OnlineRetail[[#This Row],[UnitPrice]]</f>
        <v>28.049999999999997</v>
      </c>
      <c r="L5013" t="str">
        <f t="shared" si="78"/>
        <v>13379|Apr-2011</v>
      </c>
    </row>
    <row r="5014" spans="1:12">
      <c r="A5014">
        <v>551798</v>
      </c>
      <c r="B5014" t="s">
        <v>102</v>
      </c>
      <c r="C5014" t="s">
        <v>83</v>
      </c>
      <c r="D5014">
        <v>1</v>
      </c>
      <c r="E5014" s="1">
        <v>40657.384027777778</v>
      </c>
      <c r="F5014">
        <v>1.65</v>
      </c>
      <c r="G5014">
        <v>14106</v>
      </c>
      <c r="H5014" t="s">
        <v>10</v>
      </c>
      <c r="I5014" t="str">
        <f>IF(AND(LEFT(OnlineRetail[[#This Row],[InvoiceNo]],1)&lt;&gt;"C",OnlineRetail[[#This Row],[CustomerID]]&lt;&gt;""),"Yes","No")</f>
        <v>Yes</v>
      </c>
      <c r="J5014" s="4">
        <f>EOMONTH(OnlineRetail[[#This Row],[InvoiceDate]],-1)+1</f>
        <v>40634</v>
      </c>
      <c r="K5014" s="6">
        <f>OnlineRetail[[#This Row],[Quantity]]*OnlineRetail[[#This Row],[UnitPrice]]</f>
        <v>1.65</v>
      </c>
      <c r="L5014" t="str">
        <f t="shared" si="78"/>
        <v>14106|Apr-2011</v>
      </c>
    </row>
    <row r="5015" spans="1:12">
      <c r="A5015">
        <v>546373</v>
      </c>
      <c r="B5015" t="s">
        <v>234</v>
      </c>
      <c r="C5015" t="s">
        <v>24</v>
      </c>
      <c r="D5015">
        <v>1</v>
      </c>
      <c r="E5015" s="1">
        <v>40657.392361111109</v>
      </c>
      <c r="F5015">
        <v>9.9499999999999993</v>
      </c>
      <c r="G5015">
        <v>12831</v>
      </c>
      <c r="H5015" t="s">
        <v>10</v>
      </c>
      <c r="I5015" t="str">
        <f>IF(AND(LEFT(OnlineRetail[[#This Row],[InvoiceNo]],1)&lt;&gt;"C",OnlineRetail[[#This Row],[CustomerID]]&lt;&gt;""),"Yes","No")</f>
        <v>Yes</v>
      </c>
      <c r="J5015" s="4">
        <f>EOMONTH(OnlineRetail[[#This Row],[InvoiceDate]],-1)+1</f>
        <v>40634</v>
      </c>
      <c r="K5015" s="6">
        <f>OnlineRetail[[#This Row],[Quantity]]*OnlineRetail[[#This Row],[UnitPrice]]</f>
        <v>9.9499999999999993</v>
      </c>
      <c r="L5015" t="str">
        <f t="shared" si="78"/>
        <v>12831|Apr-2011</v>
      </c>
    </row>
    <row r="5016" spans="1:12">
      <c r="A5016">
        <v>546365</v>
      </c>
      <c r="B5016" t="s">
        <v>174</v>
      </c>
      <c r="C5016" t="s">
        <v>29</v>
      </c>
      <c r="D5016">
        <v>6</v>
      </c>
      <c r="E5016" s="1">
        <v>40657.42291666667</v>
      </c>
      <c r="F5016">
        <v>0.85</v>
      </c>
      <c r="G5016">
        <v>12897</v>
      </c>
      <c r="H5016" t="s">
        <v>10</v>
      </c>
      <c r="I5016" t="str">
        <f>IF(AND(LEFT(OnlineRetail[[#This Row],[InvoiceNo]],1)&lt;&gt;"C",OnlineRetail[[#This Row],[CustomerID]]&lt;&gt;""),"Yes","No")</f>
        <v>Yes</v>
      </c>
      <c r="J5016" s="4">
        <f>EOMONTH(OnlineRetail[[#This Row],[InvoiceDate]],-1)+1</f>
        <v>40634</v>
      </c>
      <c r="K5016" s="6">
        <f>OnlineRetail[[#This Row],[Quantity]]*OnlineRetail[[#This Row],[UnitPrice]]</f>
        <v>5.0999999999999996</v>
      </c>
      <c r="L5016" t="str">
        <f t="shared" si="78"/>
        <v>12897|Apr-2011</v>
      </c>
    </row>
    <row r="5017" spans="1:12">
      <c r="A5017">
        <v>548148</v>
      </c>
      <c r="B5017" t="s">
        <v>225</v>
      </c>
      <c r="C5017" t="s">
        <v>83</v>
      </c>
      <c r="D5017">
        <v>14</v>
      </c>
      <c r="E5017" s="1">
        <v>40657.430555555547</v>
      </c>
      <c r="F5017">
        <v>1.65</v>
      </c>
      <c r="G5017">
        <v>13597</v>
      </c>
      <c r="H5017" t="s">
        <v>10</v>
      </c>
      <c r="I5017" t="str">
        <f>IF(AND(LEFT(OnlineRetail[[#This Row],[InvoiceNo]],1)&lt;&gt;"C",OnlineRetail[[#This Row],[CustomerID]]&lt;&gt;""),"Yes","No")</f>
        <v>Yes</v>
      </c>
      <c r="J5017" s="4">
        <f>EOMONTH(OnlineRetail[[#This Row],[InvoiceDate]],-1)+1</f>
        <v>40634</v>
      </c>
      <c r="K5017" s="6">
        <f>OnlineRetail[[#This Row],[Quantity]]*OnlineRetail[[#This Row],[UnitPrice]]</f>
        <v>23.099999999999998</v>
      </c>
      <c r="L5017" t="str">
        <f t="shared" si="78"/>
        <v>13597|Apr-2011</v>
      </c>
    </row>
    <row r="5018" spans="1:12">
      <c r="A5018">
        <v>542054</v>
      </c>
      <c r="B5018" t="s">
        <v>15</v>
      </c>
      <c r="C5018" t="s">
        <v>42</v>
      </c>
      <c r="D5018">
        <v>9</v>
      </c>
      <c r="E5018" s="1">
        <v>40657.431250000001</v>
      </c>
      <c r="F5018">
        <v>7.95</v>
      </c>
      <c r="G5018">
        <v>14280</v>
      </c>
      <c r="H5018" t="s">
        <v>36</v>
      </c>
      <c r="I5018" t="str">
        <f>IF(AND(LEFT(OnlineRetail[[#This Row],[InvoiceNo]],1)&lt;&gt;"C",OnlineRetail[[#This Row],[CustomerID]]&lt;&gt;""),"Yes","No")</f>
        <v>Yes</v>
      </c>
      <c r="J5018" s="4">
        <f>EOMONTH(OnlineRetail[[#This Row],[InvoiceDate]],-1)+1</f>
        <v>40634</v>
      </c>
      <c r="K5018" s="6">
        <f>OnlineRetail[[#This Row],[Quantity]]*OnlineRetail[[#This Row],[UnitPrice]]</f>
        <v>71.55</v>
      </c>
      <c r="L5018" t="str">
        <f t="shared" si="78"/>
        <v>14280|Apr-2011</v>
      </c>
    </row>
    <row r="5019" spans="1:12">
      <c r="A5019">
        <v>542009</v>
      </c>
      <c r="B5019" t="s">
        <v>66</v>
      </c>
      <c r="C5019" t="s">
        <v>14</v>
      </c>
      <c r="D5019">
        <v>18</v>
      </c>
      <c r="E5019" s="1">
        <v>40657.443055555559</v>
      </c>
      <c r="F5019">
        <v>1.25</v>
      </c>
      <c r="G5019">
        <v>12866</v>
      </c>
      <c r="H5019" t="s">
        <v>10</v>
      </c>
      <c r="I5019" t="str">
        <f>IF(AND(LEFT(OnlineRetail[[#This Row],[InvoiceNo]],1)&lt;&gt;"C",OnlineRetail[[#This Row],[CustomerID]]&lt;&gt;""),"Yes","No")</f>
        <v>Yes</v>
      </c>
      <c r="J5019" s="4">
        <f>EOMONTH(OnlineRetail[[#This Row],[InvoiceDate]],-1)+1</f>
        <v>40634</v>
      </c>
      <c r="K5019" s="6">
        <f>OnlineRetail[[#This Row],[Quantity]]*OnlineRetail[[#This Row],[UnitPrice]]</f>
        <v>22.5</v>
      </c>
      <c r="L5019" t="str">
        <f t="shared" si="78"/>
        <v>12866|Apr-2011</v>
      </c>
    </row>
    <row r="5020" spans="1:12">
      <c r="A5020">
        <v>541083</v>
      </c>
      <c r="B5020" t="s">
        <v>239</v>
      </c>
      <c r="C5020" t="s">
        <v>50</v>
      </c>
      <c r="D5020">
        <v>18</v>
      </c>
      <c r="E5020" s="1">
        <v>40657.452777777777</v>
      </c>
      <c r="F5020">
        <v>1.65</v>
      </c>
      <c r="G5020">
        <v>13848</v>
      </c>
      <c r="H5020" t="s">
        <v>10</v>
      </c>
      <c r="I5020" t="str">
        <f>IF(AND(LEFT(OnlineRetail[[#This Row],[InvoiceNo]],1)&lt;&gt;"C",OnlineRetail[[#This Row],[CustomerID]]&lt;&gt;""),"Yes","No")</f>
        <v>Yes</v>
      </c>
      <c r="J5020" s="4">
        <f>EOMONTH(OnlineRetail[[#This Row],[InvoiceDate]],-1)+1</f>
        <v>40634</v>
      </c>
      <c r="K5020" s="6">
        <f>OnlineRetail[[#This Row],[Quantity]]*OnlineRetail[[#This Row],[UnitPrice]]</f>
        <v>29.7</v>
      </c>
      <c r="L5020" t="str">
        <f t="shared" si="78"/>
        <v>13848|Apr-2011</v>
      </c>
    </row>
    <row r="5021" spans="1:12">
      <c r="A5021">
        <v>545670</v>
      </c>
      <c r="B5021" t="s">
        <v>255</v>
      </c>
      <c r="C5021" t="s">
        <v>9</v>
      </c>
      <c r="D5021">
        <v>13</v>
      </c>
      <c r="E5021" s="1">
        <v>40657.456250000003</v>
      </c>
      <c r="F5021">
        <v>4.25</v>
      </c>
      <c r="G5021">
        <v>12785</v>
      </c>
      <c r="H5021" t="s">
        <v>10</v>
      </c>
      <c r="I5021" t="str">
        <f>IF(AND(LEFT(OnlineRetail[[#This Row],[InvoiceNo]],1)&lt;&gt;"C",OnlineRetail[[#This Row],[CustomerID]]&lt;&gt;""),"Yes","No")</f>
        <v>Yes</v>
      </c>
      <c r="J5021" s="4">
        <f>EOMONTH(OnlineRetail[[#This Row],[InvoiceDate]],-1)+1</f>
        <v>40634</v>
      </c>
      <c r="K5021" s="6">
        <f>OnlineRetail[[#This Row],[Quantity]]*OnlineRetail[[#This Row],[UnitPrice]]</f>
        <v>55.25</v>
      </c>
      <c r="L5021" t="str">
        <f t="shared" si="78"/>
        <v>12785|Apr-2011</v>
      </c>
    </row>
    <row r="5022" spans="1:12">
      <c r="A5022">
        <v>544369</v>
      </c>
      <c r="B5022" t="s">
        <v>224</v>
      </c>
      <c r="C5022" t="s">
        <v>46</v>
      </c>
      <c r="D5022">
        <v>10</v>
      </c>
      <c r="E5022" s="1">
        <v>40657.459027777782</v>
      </c>
      <c r="F5022">
        <v>9.9499999999999993</v>
      </c>
      <c r="G5022">
        <v>12758</v>
      </c>
      <c r="H5022" t="s">
        <v>22</v>
      </c>
      <c r="I5022" t="str">
        <f>IF(AND(LEFT(OnlineRetail[[#This Row],[InvoiceNo]],1)&lt;&gt;"C",OnlineRetail[[#This Row],[CustomerID]]&lt;&gt;""),"Yes","No")</f>
        <v>Yes</v>
      </c>
      <c r="J5022" s="4">
        <f>EOMONTH(OnlineRetail[[#This Row],[InvoiceDate]],-1)+1</f>
        <v>40634</v>
      </c>
      <c r="K5022" s="6">
        <f>OnlineRetail[[#This Row],[Quantity]]*OnlineRetail[[#This Row],[UnitPrice]]</f>
        <v>99.5</v>
      </c>
      <c r="L5022" t="str">
        <f t="shared" si="78"/>
        <v>12758|Apr-2011</v>
      </c>
    </row>
    <row r="5023" spans="1:12">
      <c r="A5023">
        <v>552176</v>
      </c>
      <c r="B5023" t="s">
        <v>192</v>
      </c>
      <c r="C5023" t="s">
        <v>42</v>
      </c>
      <c r="D5023">
        <v>22</v>
      </c>
      <c r="E5023" s="1">
        <v>40657.462500000001</v>
      </c>
      <c r="F5023">
        <v>9.9499999999999993</v>
      </c>
      <c r="G5023">
        <v>13777</v>
      </c>
      <c r="H5023" t="s">
        <v>10</v>
      </c>
      <c r="I5023" t="str">
        <f>IF(AND(LEFT(OnlineRetail[[#This Row],[InvoiceNo]],1)&lt;&gt;"C",OnlineRetail[[#This Row],[CustomerID]]&lt;&gt;""),"Yes","No")</f>
        <v>Yes</v>
      </c>
      <c r="J5023" s="4">
        <f>EOMONTH(OnlineRetail[[#This Row],[InvoiceDate]],-1)+1</f>
        <v>40634</v>
      </c>
      <c r="K5023" s="6">
        <f>OnlineRetail[[#This Row],[Quantity]]*OnlineRetail[[#This Row],[UnitPrice]]</f>
        <v>218.89999999999998</v>
      </c>
      <c r="L5023" t="str">
        <f t="shared" si="78"/>
        <v>13777|Apr-2011</v>
      </c>
    </row>
    <row r="5024" spans="1:12">
      <c r="A5024">
        <v>546745</v>
      </c>
      <c r="B5024" t="s">
        <v>227</v>
      </c>
      <c r="C5024" t="s">
        <v>19</v>
      </c>
      <c r="D5024">
        <v>17</v>
      </c>
      <c r="E5024" s="1">
        <v>40657.470138888893</v>
      </c>
      <c r="F5024">
        <v>4.25</v>
      </c>
      <c r="G5024">
        <v>12398</v>
      </c>
      <c r="H5024" t="s">
        <v>10</v>
      </c>
      <c r="I5024" t="str">
        <f>IF(AND(LEFT(OnlineRetail[[#This Row],[InvoiceNo]],1)&lt;&gt;"C",OnlineRetail[[#This Row],[CustomerID]]&lt;&gt;""),"Yes","No")</f>
        <v>Yes</v>
      </c>
      <c r="J5024" s="4">
        <f>EOMONTH(OnlineRetail[[#This Row],[InvoiceDate]],-1)+1</f>
        <v>40634</v>
      </c>
      <c r="K5024" s="6">
        <f>OnlineRetail[[#This Row],[Quantity]]*OnlineRetail[[#This Row],[UnitPrice]]</f>
        <v>72.25</v>
      </c>
      <c r="L5024" t="str">
        <f t="shared" si="78"/>
        <v>12398|Apr-2011</v>
      </c>
    </row>
    <row r="5025" spans="1:12" hidden="1">
      <c r="A5025" t="s">
        <v>327</v>
      </c>
      <c r="B5025" t="s">
        <v>209</v>
      </c>
      <c r="C5025" t="s">
        <v>33</v>
      </c>
      <c r="D5025">
        <v>17</v>
      </c>
      <c r="E5025" s="1">
        <v>40657.472222222219</v>
      </c>
      <c r="F5025">
        <v>0.85</v>
      </c>
      <c r="G5025">
        <v>13896</v>
      </c>
      <c r="H5025" t="s">
        <v>10</v>
      </c>
      <c r="I5025" t="str">
        <f>IF(AND(LEFT(OnlineRetail[[#This Row],[InvoiceNo]],1)&lt;&gt;"C",OnlineRetail[[#This Row],[CustomerID]]&lt;&gt;""),"Yes","No")</f>
        <v>No</v>
      </c>
      <c r="J5025" s="4">
        <f>EOMONTH(OnlineRetail[[#This Row],[InvoiceDate]],-1)+1</f>
        <v>40634</v>
      </c>
      <c r="K5025" s="6">
        <f>OnlineRetail[[#This Row],[Quantity]]*OnlineRetail[[#This Row],[UnitPrice]]</f>
        <v>14.45</v>
      </c>
      <c r="L5025" t="str">
        <f t="shared" si="78"/>
        <v/>
      </c>
    </row>
    <row r="5026" spans="1:12">
      <c r="A5026">
        <v>554745</v>
      </c>
      <c r="B5026" t="s">
        <v>244</v>
      </c>
      <c r="C5026" t="s">
        <v>12</v>
      </c>
      <c r="D5026">
        <v>2</v>
      </c>
      <c r="E5026" s="1">
        <v>40657.472916666673</v>
      </c>
      <c r="F5026">
        <v>2.1</v>
      </c>
      <c r="G5026">
        <v>14099</v>
      </c>
      <c r="H5026" t="s">
        <v>10</v>
      </c>
      <c r="I5026" t="str">
        <f>IF(AND(LEFT(OnlineRetail[[#This Row],[InvoiceNo]],1)&lt;&gt;"C",OnlineRetail[[#This Row],[CustomerID]]&lt;&gt;""),"Yes","No")</f>
        <v>Yes</v>
      </c>
      <c r="J5026" s="4">
        <f>EOMONTH(OnlineRetail[[#This Row],[InvoiceDate]],-1)+1</f>
        <v>40634</v>
      </c>
      <c r="K5026" s="6">
        <f>OnlineRetail[[#This Row],[Quantity]]*OnlineRetail[[#This Row],[UnitPrice]]</f>
        <v>4.2</v>
      </c>
      <c r="L5026" t="str">
        <f t="shared" si="78"/>
        <v>14099|Apr-2011</v>
      </c>
    </row>
    <row r="5027" spans="1:12">
      <c r="A5027">
        <v>545040</v>
      </c>
      <c r="B5027" t="s">
        <v>134</v>
      </c>
      <c r="C5027" t="s">
        <v>27</v>
      </c>
      <c r="D5027">
        <v>7</v>
      </c>
      <c r="E5027" s="1">
        <v>40657.475694444453</v>
      </c>
      <c r="F5027">
        <v>5.95</v>
      </c>
      <c r="G5027">
        <v>13193</v>
      </c>
      <c r="H5027" t="s">
        <v>36</v>
      </c>
      <c r="I5027" t="str">
        <f>IF(AND(LEFT(OnlineRetail[[#This Row],[InvoiceNo]],1)&lt;&gt;"C",OnlineRetail[[#This Row],[CustomerID]]&lt;&gt;""),"Yes","No")</f>
        <v>Yes</v>
      </c>
      <c r="J5027" s="4">
        <f>EOMONTH(OnlineRetail[[#This Row],[InvoiceDate]],-1)+1</f>
        <v>40634</v>
      </c>
      <c r="K5027" s="6">
        <f>OnlineRetail[[#This Row],[Quantity]]*OnlineRetail[[#This Row],[UnitPrice]]</f>
        <v>41.65</v>
      </c>
      <c r="L5027" t="str">
        <f t="shared" si="78"/>
        <v>13193|Apr-2011</v>
      </c>
    </row>
    <row r="5028" spans="1:12">
      <c r="A5028">
        <v>542213</v>
      </c>
      <c r="B5028" t="s">
        <v>240</v>
      </c>
      <c r="C5028" t="s">
        <v>48</v>
      </c>
      <c r="D5028">
        <v>1</v>
      </c>
      <c r="E5028" s="1">
        <v>40657.489583333343</v>
      </c>
      <c r="F5028">
        <v>1.65</v>
      </c>
      <c r="G5028">
        <v>14049</v>
      </c>
      <c r="H5028" t="s">
        <v>10</v>
      </c>
      <c r="I5028" t="str">
        <f>IF(AND(LEFT(OnlineRetail[[#This Row],[InvoiceNo]],1)&lt;&gt;"C",OnlineRetail[[#This Row],[CustomerID]]&lt;&gt;""),"Yes","No")</f>
        <v>Yes</v>
      </c>
      <c r="J5028" s="4">
        <f>EOMONTH(OnlineRetail[[#This Row],[InvoiceDate]],-1)+1</f>
        <v>40634</v>
      </c>
      <c r="K5028" s="6">
        <f>OnlineRetail[[#This Row],[Quantity]]*OnlineRetail[[#This Row],[UnitPrice]]</f>
        <v>1.65</v>
      </c>
      <c r="L5028" t="str">
        <f t="shared" si="78"/>
        <v>14049|Apr-2011</v>
      </c>
    </row>
    <row r="5029" spans="1:12">
      <c r="A5029">
        <v>539627</v>
      </c>
      <c r="B5029" t="s">
        <v>267</v>
      </c>
      <c r="C5029" t="s">
        <v>19</v>
      </c>
      <c r="D5029">
        <v>10</v>
      </c>
      <c r="E5029" s="1">
        <v>40657.490972222222</v>
      </c>
      <c r="F5029">
        <v>4.95</v>
      </c>
      <c r="G5029">
        <v>13887</v>
      </c>
      <c r="H5029" t="s">
        <v>17</v>
      </c>
      <c r="I5029" t="str">
        <f>IF(AND(LEFT(OnlineRetail[[#This Row],[InvoiceNo]],1)&lt;&gt;"C",OnlineRetail[[#This Row],[CustomerID]]&lt;&gt;""),"Yes","No")</f>
        <v>Yes</v>
      </c>
      <c r="J5029" s="4">
        <f>EOMONTH(OnlineRetail[[#This Row],[InvoiceDate]],-1)+1</f>
        <v>40634</v>
      </c>
      <c r="K5029" s="6">
        <f>OnlineRetail[[#This Row],[Quantity]]*OnlineRetail[[#This Row],[UnitPrice]]</f>
        <v>49.5</v>
      </c>
      <c r="L5029" t="str">
        <f t="shared" si="78"/>
        <v>13887|Apr-2011</v>
      </c>
    </row>
    <row r="5030" spans="1:12">
      <c r="A5030">
        <v>546410</v>
      </c>
      <c r="B5030" t="s">
        <v>212</v>
      </c>
      <c r="C5030" t="s">
        <v>33</v>
      </c>
      <c r="D5030">
        <v>22</v>
      </c>
      <c r="E5030" s="1">
        <v>40657.490972222222</v>
      </c>
      <c r="F5030">
        <v>9.9499999999999993</v>
      </c>
      <c r="G5030">
        <v>14251</v>
      </c>
      <c r="H5030" t="s">
        <v>17</v>
      </c>
      <c r="I5030" t="str">
        <f>IF(AND(LEFT(OnlineRetail[[#This Row],[InvoiceNo]],1)&lt;&gt;"C",OnlineRetail[[#This Row],[CustomerID]]&lt;&gt;""),"Yes","No")</f>
        <v>Yes</v>
      </c>
      <c r="J5030" s="4">
        <f>EOMONTH(OnlineRetail[[#This Row],[InvoiceDate]],-1)+1</f>
        <v>40634</v>
      </c>
      <c r="K5030" s="6">
        <f>OnlineRetail[[#This Row],[Quantity]]*OnlineRetail[[#This Row],[UnitPrice]]</f>
        <v>218.89999999999998</v>
      </c>
      <c r="L5030" t="str">
        <f t="shared" si="78"/>
        <v>14251|Apr-2011</v>
      </c>
    </row>
    <row r="5031" spans="1:12">
      <c r="A5031">
        <v>555821</v>
      </c>
      <c r="B5031" t="s">
        <v>41</v>
      </c>
      <c r="C5031" t="s">
        <v>48</v>
      </c>
      <c r="D5031">
        <v>9</v>
      </c>
      <c r="E5031" s="1">
        <v>40657.505555555559</v>
      </c>
      <c r="F5031">
        <v>3.39</v>
      </c>
      <c r="G5031">
        <v>12980</v>
      </c>
      <c r="H5031" t="s">
        <v>10</v>
      </c>
      <c r="I5031" t="str">
        <f>IF(AND(LEFT(OnlineRetail[[#This Row],[InvoiceNo]],1)&lt;&gt;"C",OnlineRetail[[#This Row],[CustomerID]]&lt;&gt;""),"Yes","No")</f>
        <v>Yes</v>
      </c>
      <c r="J5031" s="4">
        <f>EOMONTH(OnlineRetail[[#This Row],[InvoiceDate]],-1)+1</f>
        <v>40634</v>
      </c>
      <c r="K5031" s="6">
        <f>OnlineRetail[[#This Row],[Quantity]]*OnlineRetail[[#This Row],[UnitPrice]]</f>
        <v>30.51</v>
      </c>
      <c r="L5031" t="str">
        <f t="shared" si="78"/>
        <v>12980|Apr-2011</v>
      </c>
    </row>
    <row r="5032" spans="1:12">
      <c r="A5032">
        <v>543197</v>
      </c>
      <c r="B5032" t="s">
        <v>191</v>
      </c>
      <c r="C5032" t="s">
        <v>53</v>
      </c>
      <c r="D5032">
        <v>19</v>
      </c>
      <c r="E5032" s="1">
        <v>40657.510416666657</v>
      </c>
      <c r="F5032">
        <v>0.85</v>
      </c>
      <c r="G5032">
        <v>13536</v>
      </c>
      <c r="H5032" t="s">
        <v>10</v>
      </c>
      <c r="I5032" t="str">
        <f>IF(AND(LEFT(OnlineRetail[[#This Row],[InvoiceNo]],1)&lt;&gt;"C",OnlineRetail[[#This Row],[CustomerID]]&lt;&gt;""),"Yes","No")</f>
        <v>Yes</v>
      </c>
      <c r="J5032" s="4">
        <f>EOMONTH(OnlineRetail[[#This Row],[InvoiceDate]],-1)+1</f>
        <v>40634</v>
      </c>
      <c r="K5032" s="6">
        <f>OnlineRetail[[#This Row],[Quantity]]*OnlineRetail[[#This Row],[UnitPrice]]</f>
        <v>16.149999999999999</v>
      </c>
      <c r="L5032" t="str">
        <f t="shared" si="78"/>
        <v>13536|Apr-2011</v>
      </c>
    </row>
    <row r="5033" spans="1:12">
      <c r="A5033">
        <v>548835</v>
      </c>
      <c r="B5033" t="s">
        <v>191</v>
      </c>
      <c r="C5033" t="s">
        <v>12</v>
      </c>
      <c r="D5033">
        <v>9</v>
      </c>
      <c r="E5033" s="1">
        <v>40657.513194444437</v>
      </c>
      <c r="F5033">
        <v>2.5499999999999998</v>
      </c>
      <c r="G5033">
        <v>12871</v>
      </c>
      <c r="H5033" t="s">
        <v>70</v>
      </c>
      <c r="I5033" t="str">
        <f>IF(AND(LEFT(OnlineRetail[[#This Row],[InvoiceNo]],1)&lt;&gt;"C",OnlineRetail[[#This Row],[CustomerID]]&lt;&gt;""),"Yes","No")</f>
        <v>Yes</v>
      </c>
      <c r="J5033" s="4">
        <f>EOMONTH(OnlineRetail[[#This Row],[InvoiceDate]],-1)+1</f>
        <v>40634</v>
      </c>
      <c r="K5033" s="6">
        <f>OnlineRetail[[#This Row],[Quantity]]*OnlineRetail[[#This Row],[UnitPrice]]</f>
        <v>22.95</v>
      </c>
      <c r="L5033" t="str">
        <f t="shared" si="78"/>
        <v>12871|Apr-2011</v>
      </c>
    </row>
    <row r="5034" spans="1:12">
      <c r="A5034">
        <v>547333</v>
      </c>
      <c r="B5034" t="s">
        <v>110</v>
      </c>
      <c r="C5034" t="s">
        <v>83</v>
      </c>
      <c r="D5034">
        <v>21</v>
      </c>
      <c r="E5034" s="1">
        <v>40657.532638888893</v>
      </c>
      <c r="F5034">
        <v>5.95</v>
      </c>
      <c r="G5034">
        <v>14039</v>
      </c>
      <c r="H5034" t="s">
        <v>10</v>
      </c>
      <c r="I5034" t="str">
        <f>IF(AND(LEFT(OnlineRetail[[#This Row],[InvoiceNo]],1)&lt;&gt;"C",OnlineRetail[[#This Row],[CustomerID]]&lt;&gt;""),"Yes","No")</f>
        <v>Yes</v>
      </c>
      <c r="J5034" s="4">
        <f>EOMONTH(OnlineRetail[[#This Row],[InvoiceDate]],-1)+1</f>
        <v>40634</v>
      </c>
      <c r="K5034" s="6">
        <f>OnlineRetail[[#This Row],[Quantity]]*OnlineRetail[[#This Row],[UnitPrice]]</f>
        <v>124.95</v>
      </c>
      <c r="L5034" t="str">
        <f t="shared" si="78"/>
        <v>14039|Apr-2011</v>
      </c>
    </row>
    <row r="5035" spans="1:12">
      <c r="A5035">
        <v>554221</v>
      </c>
      <c r="B5035" t="s">
        <v>161</v>
      </c>
      <c r="C5035" t="s">
        <v>72</v>
      </c>
      <c r="D5035">
        <v>11</v>
      </c>
      <c r="E5035" s="1">
        <v>40657.554166666669</v>
      </c>
      <c r="F5035">
        <v>1.25</v>
      </c>
      <c r="G5035">
        <v>13747</v>
      </c>
      <c r="H5035" t="s">
        <v>10</v>
      </c>
      <c r="I5035" t="str">
        <f>IF(AND(LEFT(OnlineRetail[[#This Row],[InvoiceNo]],1)&lt;&gt;"C",OnlineRetail[[#This Row],[CustomerID]]&lt;&gt;""),"Yes","No")</f>
        <v>Yes</v>
      </c>
      <c r="J5035" s="4">
        <f>EOMONTH(OnlineRetail[[#This Row],[InvoiceDate]],-1)+1</f>
        <v>40634</v>
      </c>
      <c r="K5035" s="6">
        <f>OnlineRetail[[#This Row],[Quantity]]*OnlineRetail[[#This Row],[UnitPrice]]</f>
        <v>13.75</v>
      </c>
      <c r="L5035" t="str">
        <f t="shared" si="78"/>
        <v>13747|Apr-2011</v>
      </c>
    </row>
    <row r="5036" spans="1:12">
      <c r="A5036">
        <v>543689</v>
      </c>
      <c r="B5036" t="s">
        <v>49</v>
      </c>
      <c r="C5036" t="s">
        <v>27</v>
      </c>
      <c r="D5036">
        <v>4</v>
      </c>
      <c r="E5036" s="1">
        <v>40657.556250000001</v>
      </c>
      <c r="F5036">
        <v>1.25</v>
      </c>
      <c r="G5036">
        <v>13359</v>
      </c>
      <c r="H5036" t="s">
        <v>10</v>
      </c>
      <c r="I5036" t="str">
        <f>IF(AND(LEFT(OnlineRetail[[#This Row],[InvoiceNo]],1)&lt;&gt;"C",OnlineRetail[[#This Row],[CustomerID]]&lt;&gt;""),"Yes","No")</f>
        <v>Yes</v>
      </c>
      <c r="J5036" s="4">
        <f>EOMONTH(OnlineRetail[[#This Row],[InvoiceDate]],-1)+1</f>
        <v>40634</v>
      </c>
      <c r="K5036" s="6">
        <f>OnlineRetail[[#This Row],[Quantity]]*OnlineRetail[[#This Row],[UnitPrice]]</f>
        <v>5</v>
      </c>
      <c r="L5036" t="str">
        <f t="shared" si="78"/>
        <v>13359|Apr-2011</v>
      </c>
    </row>
    <row r="5037" spans="1:12">
      <c r="A5037">
        <v>549103</v>
      </c>
      <c r="B5037" t="s">
        <v>90</v>
      </c>
      <c r="C5037" t="s">
        <v>12</v>
      </c>
      <c r="D5037">
        <v>21</v>
      </c>
      <c r="E5037" s="1">
        <v>40657.5625</v>
      </c>
      <c r="F5037">
        <v>4.25</v>
      </c>
      <c r="G5037">
        <v>12891</v>
      </c>
      <c r="H5037" t="s">
        <v>10</v>
      </c>
      <c r="I5037" t="str">
        <f>IF(AND(LEFT(OnlineRetail[[#This Row],[InvoiceNo]],1)&lt;&gt;"C",OnlineRetail[[#This Row],[CustomerID]]&lt;&gt;""),"Yes","No")</f>
        <v>Yes</v>
      </c>
      <c r="J5037" s="4">
        <f>EOMONTH(OnlineRetail[[#This Row],[InvoiceDate]],-1)+1</f>
        <v>40634</v>
      </c>
      <c r="K5037" s="6">
        <f>OnlineRetail[[#This Row],[Quantity]]*OnlineRetail[[#This Row],[UnitPrice]]</f>
        <v>89.25</v>
      </c>
      <c r="L5037" t="str">
        <f t="shared" si="78"/>
        <v>12891|Apr-2011</v>
      </c>
    </row>
    <row r="5038" spans="1:12">
      <c r="A5038">
        <v>547709</v>
      </c>
      <c r="B5038" t="s">
        <v>279</v>
      </c>
      <c r="C5038" t="s">
        <v>24</v>
      </c>
      <c r="D5038">
        <v>15</v>
      </c>
      <c r="E5038" s="1">
        <v>40657.598611111112</v>
      </c>
      <c r="F5038">
        <v>7.95</v>
      </c>
      <c r="G5038">
        <v>12673</v>
      </c>
      <c r="H5038" t="s">
        <v>10</v>
      </c>
      <c r="I5038" t="str">
        <f>IF(AND(LEFT(OnlineRetail[[#This Row],[InvoiceNo]],1)&lt;&gt;"C",OnlineRetail[[#This Row],[CustomerID]]&lt;&gt;""),"Yes","No")</f>
        <v>Yes</v>
      </c>
      <c r="J5038" s="4">
        <f>EOMONTH(OnlineRetail[[#This Row],[InvoiceDate]],-1)+1</f>
        <v>40634</v>
      </c>
      <c r="K5038" s="6">
        <f>OnlineRetail[[#This Row],[Quantity]]*OnlineRetail[[#This Row],[UnitPrice]]</f>
        <v>119.25</v>
      </c>
      <c r="L5038" t="str">
        <f t="shared" si="78"/>
        <v>12673|Apr-2011</v>
      </c>
    </row>
    <row r="5039" spans="1:12">
      <c r="A5039">
        <v>541380</v>
      </c>
      <c r="B5039" t="s">
        <v>226</v>
      </c>
      <c r="C5039" t="s">
        <v>14</v>
      </c>
      <c r="D5039">
        <v>20</v>
      </c>
      <c r="E5039" s="1">
        <v>40657.599305555559</v>
      </c>
      <c r="F5039">
        <v>2.1</v>
      </c>
      <c r="G5039">
        <v>13487</v>
      </c>
      <c r="H5039" t="s">
        <v>22</v>
      </c>
      <c r="I5039" t="str">
        <f>IF(AND(LEFT(OnlineRetail[[#This Row],[InvoiceNo]],1)&lt;&gt;"C",OnlineRetail[[#This Row],[CustomerID]]&lt;&gt;""),"Yes","No")</f>
        <v>Yes</v>
      </c>
      <c r="J5039" s="4">
        <f>EOMONTH(OnlineRetail[[#This Row],[InvoiceDate]],-1)+1</f>
        <v>40634</v>
      </c>
      <c r="K5039" s="6">
        <f>OnlineRetail[[#This Row],[Quantity]]*OnlineRetail[[#This Row],[UnitPrice]]</f>
        <v>42</v>
      </c>
      <c r="L5039" t="str">
        <f t="shared" si="78"/>
        <v>13487|Apr-2011</v>
      </c>
    </row>
    <row r="5040" spans="1:12">
      <c r="A5040">
        <v>546648</v>
      </c>
      <c r="B5040" t="s">
        <v>254</v>
      </c>
      <c r="C5040" t="s">
        <v>53</v>
      </c>
      <c r="D5040">
        <v>21</v>
      </c>
      <c r="E5040" s="1">
        <v>40657.602777777778</v>
      </c>
      <c r="F5040">
        <v>2.5499999999999998</v>
      </c>
      <c r="G5040">
        <v>13824</v>
      </c>
      <c r="H5040" t="s">
        <v>10</v>
      </c>
      <c r="I5040" t="str">
        <f>IF(AND(LEFT(OnlineRetail[[#This Row],[InvoiceNo]],1)&lt;&gt;"C",OnlineRetail[[#This Row],[CustomerID]]&lt;&gt;""),"Yes","No")</f>
        <v>Yes</v>
      </c>
      <c r="J5040" s="4">
        <f>EOMONTH(OnlineRetail[[#This Row],[InvoiceDate]],-1)+1</f>
        <v>40634</v>
      </c>
      <c r="K5040" s="6">
        <f>OnlineRetail[[#This Row],[Quantity]]*OnlineRetail[[#This Row],[UnitPrice]]</f>
        <v>53.55</v>
      </c>
      <c r="L5040" t="str">
        <f t="shared" si="78"/>
        <v>13824|Apr-2011</v>
      </c>
    </row>
    <row r="5041" spans="1:12">
      <c r="A5041">
        <v>549421</v>
      </c>
      <c r="B5041" t="s">
        <v>213</v>
      </c>
      <c r="C5041" t="s">
        <v>42</v>
      </c>
      <c r="D5041">
        <v>1</v>
      </c>
      <c r="E5041" s="1">
        <v>40657.623611111107</v>
      </c>
      <c r="F5041">
        <v>1.25</v>
      </c>
      <c r="G5041">
        <v>12352</v>
      </c>
      <c r="H5041" t="s">
        <v>10</v>
      </c>
      <c r="I5041" t="str">
        <f>IF(AND(LEFT(OnlineRetail[[#This Row],[InvoiceNo]],1)&lt;&gt;"C",OnlineRetail[[#This Row],[CustomerID]]&lt;&gt;""),"Yes","No")</f>
        <v>Yes</v>
      </c>
      <c r="J5041" s="4">
        <f>EOMONTH(OnlineRetail[[#This Row],[InvoiceDate]],-1)+1</f>
        <v>40634</v>
      </c>
      <c r="K5041" s="6">
        <f>OnlineRetail[[#This Row],[Quantity]]*OnlineRetail[[#This Row],[UnitPrice]]</f>
        <v>1.25</v>
      </c>
      <c r="L5041" t="str">
        <f t="shared" si="78"/>
        <v>12352|Apr-2011</v>
      </c>
    </row>
    <row r="5042" spans="1:12">
      <c r="A5042">
        <v>543052</v>
      </c>
      <c r="B5042" t="s">
        <v>116</v>
      </c>
      <c r="C5042" t="s">
        <v>53</v>
      </c>
      <c r="D5042">
        <v>20</v>
      </c>
      <c r="E5042" s="1">
        <v>40657.624305555553</v>
      </c>
      <c r="F5042">
        <v>7.95</v>
      </c>
      <c r="G5042">
        <v>14035</v>
      </c>
      <c r="H5042" t="s">
        <v>22</v>
      </c>
      <c r="I5042" t="str">
        <f>IF(AND(LEFT(OnlineRetail[[#This Row],[InvoiceNo]],1)&lt;&gt;"C",OnlineRetail[[#This Row],[CustomerID]]&lt;&gt;""),"Yes","No")</f>
        <v>Yes</v>
      </c>
      <c r="J5042" s="4">
        <f>EOMONTH(OnlineRetail[[#This Row],[InvoiceDate]],-1)+1</f>
        <v>40634</v>
      </c>
      <c r="K5042" s="6">
        <f>OnlineRetail[[#This Row],[Quantity]]*OnlineRetail[[#This Row],[UnitPrice]]</f>
        <v>159</v>
      </c>
      <c r="L5042" t="str">
        <f t="shared" si="78"/>
        <v>14035|Apr-2011</v>
      </c>
    </row>
    <row r="5043" spans="1:12">
      <c r="A5043">
        <v>543553</v>
      </c>
      <c r="B5043" t="s">
        <v>206</v>
      </c>
      <c r="C5043" t="s">
        <v>21</v>
      </c>
      <c r="D5043">
        <v>5</v>
      </c>
      <c r="E5043" s="1">
        <v>40657.644444444442</v>
      </c>
      <c r="F5043">
        <v>1.25</v>
      </c>
      <c r="G5043">
        <v>13032</v>
      </c>
      <c r="H5043" t="s">
        <v>10</v>
      </c>
      <c r="I5043" t="str">
        <f>IF(AND(LEFT(OnlineRetail[[#This Row],[InvoiceNo]],1)&lt;&gt;"C",OnlineRetail[[#This Row],[CustomerID]]&lt;&gt;""),"Yes","No")</f>
        <v>Yes</v>
      </c>
      <c r="J5043" s="4">
        <f>EOMONTH(OnlineRetail[[#This Row],[InvoiceDate]],-1)+1</f>
        <v>40634</v>
      </c>
      <c r="K5043" s="6">
        <f>OnlineRetail[[#This Row],[Quantity]]*OnlineRetail[[#This Row],[UnitPrice]]</f>
        <v>6.25</v>
      </c>
      <c r="L5043" t="str">
        <f t="shared" si="78"/>
        <v>13032|Apr-2011</v>
      </c>
    </row>
    <row r="5044" spans="1:12">
      <c r="A5044">
        <v>550820</v>
      </c>
      <c r="B5044" t="s">
        <v>122</v>
      </c>
      <c r="C5044" t="s">
        <v>16</v>
      </c>
      <c r="D5044">
        <v>21</v>
      </c>
      <c r="E5044" s="1">
        <v>40657.658333333333</v>
      </c>
      <c r="F5044">
        <v>2.1</v>
      </c>
      <c r="G5044">
        <v>12982</v>
      </c>
      <c r="H5044" t="s">
        <v>10</v>
      </c>
      <c r="I5044" t="str">
        <f>IF(AND(LEFT(OnlineRetail[[#This Row],[InvoiceNo]],1)&lt;&gt;"C",OnlineRetail[[#This Row],[CustomerID]]&lt;&gt;""),"Yes","No")</f>
        <v>Yes</v>
      </c>
      <c r="J5044" s="4">
        <f>EOMONTH(OnlineRetail[[#This Row],[InvoiceDate]],-1)+1</f>
        <v>40634</v>
      </c>
      <c r="K5044" s="6">
        <f>OnlineRetail[[#This Row],[Quantity]]*OnlineRetail[[#This Row],[UnitPrice]]</f>
        <v>44.1</v>
      </c>
      <c r="L5044" t="str">
        <f t="shared" si="78"/>
        <v>12982|Apr-2011</v>
      </c>
    </row>
    <row r="5045" spans="1:12">
      <c r="A5045">
        <v>556019</v>
      </c>
      <c r="B5045" t="s">
        <v>247</v>
      </c>
      <c r="C5045" t="s">
        <v>21</v>
      </c>
      <c r="D5045">
        <v>24</v>
      </c>
      <c r="E5045" s="1">
        <v>40657.659722222219</v>
      </c>
      <c r="F5045">
        <v>0.85</v>
      </c>
      <c r="G5045">
        <v>13966</v>
      </c>
      <c r="H5045" t="s">
        <v>31</v>
      </c>
      <c r="I5045" t="str">
        <f>IF(AND(LEFT(OnlineRetail[[#This Row],[InvoiceNo]],1)&lt;&gt;"C",OnlineRetail[[#This Row],[CustomerID]]&lt;&gt;""),"Yes","No")</f>
        <v>Yes</v>
      </c>
      <c r="J5045" s="4">
        <f>EOMONTH(OnlineRetail[[#This Row],[InvoiceDate]],-1)+1</f>
        <v>40634</v>
      </c>
      <c r="K5045" s="6">
        <f>OnlineRetail[[#This Row],[Quantity]]*OnlineRetail[[#This Row],[UnitPrice]]</f>
        <v>20.399999999999999</v>
      </c>
      <c r="L5045" t="str">
        <f t="shared" si="78"/>
        <v>13966|Apr-2011</v>
      </c>
    </row>
    <row r="5046" spans="1:12">
      <c r="A5046">
        <v>545073</v>
      </c>
      <c r="B5046" t="s">
        <v>101</v>
      </c>
      <c r="C5046" t="s">
        <v>46</v>
      </c>
      <c r="D5046">
        <v>8</v>
      </c>
      <c r="E5046" s="1">
        <v>40657.663194444453</v>
      </c>
      <c r="F5046">
        <v>3.39</v>
      </c>
      <c r="G5046">
        <v>13938</v>
      </c>
      <c r="H5046" t="s">
        <v>10</v>
      </c>
      <c r="I5046" t="str">
        <f>IF(AND(LEFT(OnlineRetail[[#This Row],[InvoiceNo]],1)&lt;&gt;"C",OnlineRetail[[#This Row],[CustomerID]]&lt;&gt;""),"Yes","No")</f>
        <v>Yes</v>
      </c>
      <c r="J5046" s="4">
        <f>EOMONTH(OnlineRetail[[#This Row],[InvoiceDate]],-1)+1</f>
        <v>40634</v>
      </c>
      <c r="K5046" s="6">
        <f>OnlineRetail[[#This Row],[Quantity]]*OnlineRetail[[#This Row],[UnitPrice]]</f>
        <v>27.12</v>
      </c>
      <c r="L5046" t="str">
        <f t="shared" si="78"/>
        <v>13938|Apr-2011</v>
      </c>
    </row>
    <row r="5047" spans="1:12">
      <c r="A5047">
        <v>542088</v>
      </c>
      <c r="B5047" t="s">
        <v>34</v>
      </c>
      <c r="C5047" t="s">
        <v>9</v>
      </c>
      <c r="D5047">
        <v>15</v>
      </c>
      <c r="E5047" s="1">
        <v>40657.664583333331</v>
      </c>
      <c r="F5047">
        <v>4.25</v>
      </c>
      <c r="G5047">
        <v>14099</v>
      </c>
      <c r="H5047" t="s">
        <v>10</v>
      </c>
      <c r="I5047" t="str">
        <f>IF(AND(LEFT(OnlineRetail[[#This Row],[InvoiceNo]],1)&lt;&gt;"C",OnlineRetail[[#This Row],[CustomerID]]&lt;&gt;""),"Yes","No")</f>
        <v>Yes</v>
      </c>
      <c r="J5047" s="4">
        <f>EOMONTH(OnlineRetail[[#This Row],[InvoiceDate]],-1)+1</f>
        <v>40634</v>
      </c>
      <c r="K5047" s="6">
        <f>OnlineRetail[[#This Row],[Quantity]]*OnlineRetail[[#This Row],[UnitPrice]]</f>
        <v>63.75</v>
      </c>
      <c r="L5047" t="str">
        <f t="shared" si="78"/>
        <v>14099|Apr-2011</v>
      </c>
    </row>
    <row r="5048" spans="1:12">
      <c r="A5048">
        <v>540198</v>
      </c>
      <c r="B5048" t="s">
        <v>134</v>
      </c>
      <c r="C5048" t="s">
        <v>24</v>
      </c>
      <c r="D5048">
        <v>3</v>
      </c>
      <c r="E5048" s="1">
        <v>40657.675694444442</v>
      </c>
      <c r="F5048">
        <v>5.95</v>
      </c>
      <c r="G5048">
        <v>13435</v>
      </c>
      <c r="H5048" t="s">
        <v>10</v>
      </c>
      <c r="I5048" t="str">
        <f>IF(AND(LEFT(OnlineRetail[[#This Row],[InvoiceNo]],1)&lt;&gt;"C",OnlineRetail[[#This Row],[CustomerID]]&lt;&gt;""),"Yes","No")</f>
        <v>Yes</v>
      </c>
      <c r="J5048" s="4">
        <f>EOMONTH(OnlineRetail[[#This Row],[InvoiceDate]],-1)+1</f>
        <v>40634</v>
      </c>
      <c r="K5048" s="6">
        <f>OnlineRetail[[#This Row],[Quantity]]*OnlineRetail[[#This Row],[UnitPrice]]</f>
        <v>17.850000000000001</v>
      </c>
      <c r="L5048" t="str">
        <f t="shared" si="78"/>
        <v>13435|Apr-2011</v>
      </c>
    </row>
    <row r="5049" spans="1:12">
      <c r="A5049">
        <v>548481</v>
      </c>
      <c r="B5049" t="s">
        <v>280</v>
      </c>
      <c r="C5049" t="s">
        <v>42</v>
      </c>
      <c r="D5049">
        <v>14</v>
      </c>
      <c r="E5049" s="1">
        <v>40657.695138888892</v>
      </c>
      <c r="F5049">
        <v>4.95</v>
      </c>
      <c r="G5049">
        <v>12677</v>
      </c>
      <c r="H5049" t="s">
        <v>25</v>
      </c>
      <c r="I5049" t="str">
        <f>IF(AND(LEFT(OnlineRetail[[#This Row],[InvoiceNo]],1)&lt;&gt;"C",OnlineRetail[[#This Row],[CustomerID]]&lt;&gt;""),"Yes","No")</f>
        <v>Yes</v>
      </c>
      <c r="J5049" s="4">
        <f>EOMONTH(OnlineRetail[[#This Row],[InvoiceDate]],-1)+1</f>
        <v>40634</v>
      </c>
      <c r="K5049" s="6">
        <f>OnlineRetail[[#This Row],[Quantity]]*OnlineRetail[[#This Row],[UnitPrice]]</f>
        <v>69.3</v>
      </c>
      <c r="L5049" t="str">
        <f t="shared" si="78"/>
        <v>12677|Apr-2011</v>
      </c>
    </row>
    <row r="5050" spans="1:12">
      <c r="A5050">
        <v>548390</v>
      </c>
      <c r="B5050" t="s">
        <v>118</v>
      </c>
      <c r="C5050" t="s">
        <v>50</v>
      </c>
      <c r="D5050">
        <v>11</v>
      </c>
      <c r="E5050" s="1">
        <v>40657.717361111107</v>
      </c>
      <c r="F5050">
        <v>2.5499999999999998</v>
      </c>
      <c r="G5050">
        <v>13423</v>
      </c>
      <c r="H5050" t="s">
        <v>10</v>
      </c>
      <c r="I5050" t="str">
        <f>IF(AND(LEFT(OnlineRetail[[#This Row],[InvoiceNo]],1)&lt;&gt;"C",OnlineRetail[[#This Row],[CustomerID]]&lt;&gt;""),"Yes","No")</f>
        <v>Yes</v>
      </c>
      <c r="J5050" s="4">
        <f>EOMONTH(OnlineRetail[[#This Row],[InvoiceDate]],-1)+1</f>
        <v>40634</v>
      </c>
      <c r="K5050" s="6">
        <f>OnlineRetail[[#This Row],[Quantity]]*OnlineRetail[[#This Row],[UnitPrice]]</f>
        <v>28.049999999999997</v>
      </c>
      <c r="L5050" t="str">
        <f t="shared" si="78"/>
        <v>13423|Apr-2011</v>
      </c>
    </row>
    <row r="5051" spans="1:12">
      <c r="A5051">
        <v>545815</v>
      </c>
      <c r="B5051" t="s">
        <v>234</v>
      </c>
      <c r="C5051" t="s">
        <v>50</v>
      </c>
      <c r="D5051">
        <v>3</v>
      </c>
      <c r="E5051" s="1">
        <v>40657.722916666673</v>
      </c>
      <c r="F5051">
        <v>9.9499999999999993</v>
      </c>
      <c r="G5051">
        <v>12704</v>
      </c>
      <c r="H5051" t="s">
        <v>17</v>
      </c>
      <c r="I5051" t="str">
        <f>IF(AND(LEFT(OnlineRetail[[#This Row],[InvoiceNo]],1)&lt;&gt;"C",OnlineRetail[[#This Row],[CustomerID]]&lt;&gt;""),"Yes","No")</f>
        <v>Yes</v>
      </c>
      <c r="J5051" s="4">
        <f>EOMONTH(OnlineRetail[[#This Row],[InvoiceDate]],-1)+1</f>
        <v>40634</v>
      </c>
      <c r="K5051" s="6">
        <f>OnlineRetail[[#This Row],[Quantity]]*OnlineRetail[[#This Row],[UnitPrice]]</f>
        <v>29.849999999999998</v>
      </c>
      <c r="L5051" t="str">
        <f t="shared" si="78"/>
        <v>12704|Apr-2011</v>
      </c>
    </row>
    <row r="5052" spans="1:12">
      <c r="A5052">
        <v>537395</v>
      </c>
      <c r="B5052" t="s">
        <v>141</v>
      </c>
      <c r="C5052" t="s">
        <v>16</v>
      </c>
      <c r="D5052">
        <v>22</v>
      </c>
      <c r="E5052" s="1">
        <v>40657.732638888891</v>
      </c>
      <c r="F5052">
        <v>7.95</v>
      </c>
      <c r="G5052">
        <v>13602</v>
      </c>
      <c r="H5052" t="s">
        <v>10</v>
      </c>
      <c r="I5052" t="str">
        <f>IF(AND(LEFT(OnlineRetail[[#This Row],[InvoiceNo]],1)&lt;&gt;"C",OnlineRetail[[#This Row],[CustomerID]]&lt;&gt;""),"Yes","No")</f>
        <v>Yes</v>
      </c>
      <c r="J5052" s="4">
        <f>EOMONTH(OnlineRetail[[#This Row],[InvoiceDate]],-1)+1</f>
        <v>40634</v>
      </c>
      <c r="K5052" s="6">
        <f>OnlineRetail[[#This Row],[Quantity]]*OnlineRetail[[#This Row],[UnitPrice]]</f>
        <v>174.9</v>
      </c>
      <c r="L5052" t="str">
        <f t="shared" si="78"/>
        <v>13602|Apr-2011</v>
      </c>
    </row>
    <row r="5053" spans="1:12">
      <c r="A5053">
        <v>546633</v>
      </c>
      <c r="B5053" t="s">
        <v>92</v>
      </c>
      <c r="C5053" t="s">
        <v>53</v>
      </c>
      <c r="D5053">
        <v>7</v>
      </c>
      <c r="E5053" s="1">
        <v>40657.745138888888</v>
      </c>
      <c r="F5053">
        <v>1.25</v>
      </c>
      <c r="G5053">
        <v>12377</v>
      </c>
      <c r="H5053" t="s">
        <v>10</v>
      </c>
      <c r="I5053" t="str">
        <f>IF(AND(LEFT(OnlineRetail[[#This Row],[InvoiceNo]],1)&lt;&gt;"C",OnlineRetail[[#This Row],[CustomerID]]&lt;&gt;""),"Yes","No")</f>
        <v>Yes</v>
      </c>
      <c r="J5053" s="4">
        <f>EOMONTH(OnlineRetail[[#This Row],[InvoiceDate]],-1)+1</f>
        <v>40634</v>
      </c>
      <c r="K5053" s="6">
        <f>OnlineRetail[[#This Row],[Quantity]]*OnlineRetail[[#This Row],[UnitPrice]]</f>
        <v>8.75</v>
      </c>
      <c r="L5053" t="str">
        <f t="shared" si="78"/>
        <v>12377|Apr-2011</v>
      </c>
    </row>
    <row r="5054" spans="1:12">
      <c r="A5054">
        <v>538338</v>
      </c>
      <c r="B5054" t="s">
        <v>232</v>
      </c>
      <c r="C5054" t="s">
        <v>50</v>
      </c>
      <c r="D5054">
        <v>9</v>
      </c>
      <c r="E5054" s="1">
        <v>40657.779861111107</v>
      </c>
      <c r="F5054">
        <v>9.9499999999999993</v>
      </c>
      <c r="G5054">
        <v>12586</v>
      </c>
      <c r="H5054" t="s">
        <v>10</v>
      </c>
      <c r="I5054" t="str">
        <f>IF(AND(LEFT(OnlineRetail[[#This Row],[InvoiceNo]],1)&lt;&gt;"C",OnlineRetail[[#This Row],[CustomerID]]&lt;&gt;""),"Yes","No")</f>
        <v>Yes</v>
      </c>
      <c r="J5054" s="4">
        <f>EOMONTH(OnlineRetail[[#This Row],[InvoiceDate]],-1)+1</f>
        <v>40634</v>
      </c>
      <c r="K5054" s="6">
        <f>OnlineRetail[[#This Row],[Quantity]]*OnlineRetail[[#This Row],[UnitPrice]]</f>
        <v>89.55</v>
      </c>
      <c r="L5054" t="str">
        <f t="shared" si="78"/>
        <v>12586|Apr-2011</v>
      </c>
    </row>
    <row r="5055" spans="1:12">
      <c r="A5055">
        <v>549492</v>
      </c>
      <c r="B5055" t="s">
        <v>218</v>
      </c>
      <c r="C5055" t="s">
        <v>14</v>
      </c>
      <c r="D5055">
        <v>10</v>
      </c>
      <c r="E5055" s="1">
        <v>40657.806250000001</v>
      </c>
      <c r="F5055">
        <v>5.95</v>
      </c>
      <c r="G5055">
        <v>13512</v>
      </c>
      <c r="H5055" t="s">
        <v>121</v>
      </c>
      <c r="I5055" t="str">
        <f>IF(AND(LEFT(OnlineRetail[[#This Row],[InvoiceNo]],1)&lt;&gt;"C",OnlineRetail[[#This Row],[CustomerID]]&lt;&gt;""),"Yes","No")</f>
        <v>Yes</v>
      </c>
      <c r="J5055" s="4">
        <f>EOMONTH(OnlineRetail[[#This Row],[InvoiceDate]],-1)+1</f>
        <v>40634</v>
      </c>
      <c r="K5055" s="6">
        <f>OnlineRetail[[#This Row],[Quantity]]*OnlineRetail[[#This Row],[UnitPrice]]</f>
        <v>59.5</v>
      </c>
      <c r="L5055" t="str">
        <f t="shared" si="78"/>
        <v>13512|Apr-2011</v>
      </c>
    </row>
    <row r="5056" spans="1:12">
      <c r="A5056">
        <v>548191</v>
      </c>
      <c r="B5056" t="s">
        <v>180</v>
      </c>
      <c r="C5056" t="s">
        <v>39</v>
      </c>
      <c r="D5056">
        <v>3</v>
      </c>
      <c r="E5056" s="1">
        <v>40657.828472222223</v>
      </c>
      <c r="F5056">
        <v>9.9499999999999993</v>
      </c>
      <c r="G5056">
        <v>12389</v>
      </c>
      <c r="H5056" t="s">
        <v>17</v>
      </c>
      <c r="I5056" t="str">
        <f>IF(AND(LEFT(OnlineRetail[[#This Row],[InvoiceNo]],1)&lt;&gt;"C",OnlineRetail[[#This Row],[CustomerID]]&lt;&gt;""),"Yes","No")</f>
        <v>Yes</v>
      </c>
      <c r="J5056" s="4">
        <f>EOMONTH(OnlineRetail[[#This Row],[InvoiceDate]],-1)+1</f>
        <v>40634</v>
      </c>
      <c r="K5056" s="6">
        <f>OnlineRetail[[#This Row],[Quantity]]*OnlineRetail[[#This Row],[UnitPrice]]</f>
        <v>29.849999999999998</v>
      </c>
      <c r="L5056" t="str">
        <f t="shared" si="78"/>
        <v>12389|Apr-2011</v>
      </c>
    </row>
    <row r="5057" spans="1:12">
      <c r="A5057">
        <v>544507</v>
      </c>
      <c r="B5057" t="s">
        <v>214</v>
      </c>
      <c r="C5057" t="s">
        <v>12</v>
      </c>
      <c r="D5057">
        <v>15</v>
      </c>
      <c r="E5057" s="1">
        <v>40657.830555555563</v>
      </c>
      <c r="F5057">
        <v>1.65</v>
      </c>
      <c r="G5057">
        <v>13439</v>
      </c>
      <c r="H5057" t="s">
        <v>10</v>
      </c>
      <c r="I5057" t="str">
        <f>IF(AND(LEFT(OnlineRetail[[#This Row],[InvoiceNo]],1)&lt;&gt;"C",OnlineRetail[[#This Row],[CustomerID]]&lt;&gt;""),"Yes","No")</f>
        <v>Yes</v>
      </c>
      <c r="J5057" s="4">
        <f>EOMONTH(OnlineRetail[[#This Row],[InvoiceDate]],-1)+1</f>
        <v>40634</v>
      </c>
      <c r="K5057" s="6">
        <f>OnlineRetail[[#This Row],[Quantity]]*OnlineRetail[[#This Row],[UnitPrice]]</f>
        <v>24.75</v>
      </c>
      <c r="L5057" t="str">
        <f t="shared" si="78"/>
        <v>13439|Apr-2011</v>
      </c>
    </row>
    <row r="5058" spans="1:12">
      <c r="A5058">
        <v>540449</v>
      </c>
      <c r="B5058" t="s">
        <v>286</v>
      </c>
      <c r="C5058" t="s">
        <v>48</v>
      </c>
      <c r="D5058">
        <v>8</v>
      </c>
      <c r="E5058" s="1">
        <v>40658.338888888888</v>
      </c>
      <c r="F5058">
        <v>0.85</v>
      </c>
      <c r="G5058">
        <v>12677</v>
      </c>
      <c r="H5058" t="s">
        <v>10</v>
      </c>
      <c r="I5058" t="str">
        <f>IF(AND(LEFT(OnlineRetail[[#This Row],[InvoiceNo]],1)&lt;&gt;"C",OnlineRetail[[#This Row],[CustomerID]]&lt;&gt;""),"Yes","No")</f>
        <v>Yes</v>
      </c>
      <c r="J5058" s="4">
        <f>EOMONTH(OnlineRetail[[#This Row],[InvoiceDate]],-1)+1</f>
        <v>40634</v>
      </c>
      <c r="K5058" s="6">
        <f>OnlineRetail[[#This Row],[Quantity]]*OnlineRetail[[#This Row],[UnitPrice]]</f>
        <v>6.8</v>
      </c>
      <c r="L5058" t="str">
        <f t="shared" ref="L5058:L5121" si="79">IF(I5058="Yes",G5058&amp;"|"&amp;TEXT(J5058,"mmm-yyyy"),"")</f>
        <v>12677|Apr-2011</v>
      </c>
    </row>
    <row r="5059" spans="1:12">
      <c r="A5059">
        <v>553913</v>
      </c>
      <c r="B5059" t="s">
        <v>202</v>
      </c>
      <c r="C5059" t="s">
        <v>53</v>
      </c>
      <c r="D5059">
        <v>5</v>
      </c>
      <c r="E5059" s="1">
        <v>40658.348611111112</v>
      </c>
      <c r="F5059">
        <v>4.25</v>
      </c>
      <c r="G5059">
        <v>12481</v>
      </c>
      <c r="H5059" t="s">
        <v>10</v>
      </c>
      <c r="I5059" t="str">
        <f>IF(AND(LEFT(OnlineRetail[[#This Row],[InvoiceNo]],1)&lt;&gt;"C",OnlineRetail[[#This Row],[CustomerID]]&lt;&gt;""),"Yes","No")</f>
        <v>Yes</v>
      </c>
      <c r="J5059" s="4">
        <f>EOMONTH(OnlineRetail[[#This Row],[InvoiceDate]],-1)+1</f>
        <v>40634</v>
      </c>
      <c r="K5059" s="6">
        <f>OnlineRetail[[#This Row],[Quantity]]*OnlineRetail[[#This Row],[UnitPrice]]</f>
        <v>21.25</v>
      </c>
      <c r="L5059" t="str">
        <f t="shared" si="79"/>
        <v>12481|Apr-2011</v>
      </c>
    </row>
    <row r="5060" spans="1:12">
      <c r="A5060">
        <v>555332</v>
      </c>
      <c r="B5060" t="s">
        <v>274</v>
      </c>
      <c r="C5060" t="s">
        <v>16</v>
      </c>
      <c r="D5060">
        <v>14</v>
      </c>
      <c r="E5060" s="1">
        <v>40658.350694444453</v>
      </c>
      <c r="F5060">
        <v>7.95</v>
      </c>
      <c r="G5060">
        <v>13144</v>
      </c>
      <c r="H5060" t="s">
        <v>10</v>
      </c>
      <c r="I5060" t="str">
        <f>IF(AND(LEFT(OnlineRetail[[#This Row],[InvoiceNo]],1)&lt;&gt;"C",OnlineRetail[[#This Row],[CustomerID]]&lt;&gt;""),"Yes","No")</f>
        <v>Yes</v>
      </c>
      <c r="J5060" s="4">
        <f>EOMONTH(OnlineRetail[[#This Row],[InvoiceDate]],-1)+1</f>
        <v>40634</v>
      </c>
      <c r="K5060" s="6">
        <f>OnlineRetail[[#This Row],[Quantity]]*OnlineRetail[[#This Row],[UnitPrice]]</f>
        <v>111.3</v>
      </c>
      <c r="L5060" t="str">
        <f t="shared" si="79"/>
        <v>13144|Apr-2011</v>
      </c>
    </row>
    <row r="5061" spans="1:12">
      <c r="A5061">
        <v>547727</v>
      </c>
      <c r="B5061" t="s">
        <v>297</v>
      </c>
      <c r="C5061" t="s">
        <v>27</v>
      </c>
      <c r="D5061">
        <v>6</v>
      </c>
      <c r="E5061" s="1">
        <v>40658.354166666657</v>
      </c>
      <c r="F5061">
        <v>2.1</v>
      </c>
      <c r="G5061">
        <v>13733</v>
      </c>
      <c r="H5061" t="s">
        <v>31</v>
      </c>
      <c r="I5061" t="str">
        <f>IF(AND(LEFT(OnlineRetail[[#This Row],[InvoiceNo]],1)&lt;&gt;"C",OnlineRetail[[#This Row],[CustomerID]]&lt;&gt;""),"Yes","No")</f>
        <v>Yes</v>
      </c>
      <c r="J5061" s="4">
        <f>EOMONTH(OnlineRetail[[#This Row],[InvoiceDate]],-1)+1</f>
        <v>40634</v>
      </c>
      <c r="K5061" s="6">
        <f>OnlineRetail[[#This Row],[Quantity]]*OnlineRetail[[#This Row],[UnitPrice]]</f>
        <v>12.600000000000001</v>
      </c>
      <c r="L5061" t="str">
        <f t="shared" si="79"/>
        <v>13733|Apr-2011</v>
      </c>
    </row>
    <row r="5062" spans="1:12">
      <c r="A5062">
        <v>538933</v>
      </c>
      <c r="B5062" t="s">
        <v>132</v>
      </c>
      <c r="C5062" t="s">
        <v>21</v>
      </c>
      <c r="D5062">
        <v>8</v>
      </c>
      <c r="E5062" s="1">
        <v>40658.377083333333</v>
      </c>
      <c r="F5062">
        <v>0.85</v>
      </c>
      <c r="G5062">
        <v>12731</v>
      </c>
      <c r="H5062" t="s">
        <v>10</v>
      </c>
      <c r="I5062" t="str">
        <f>IF(AND(LEFT(OnlineRetail[[#This Row],[InvoiceNo]],1)&lt;&gt;"C",OnlineRetail[[#This Row],[CustomerID]]&lt;&gt;""),"Yes","No")</f>
        <v>Yes</v>
      </c>
      <c r="J5062" s="4">
        <f>EOMONTH(OnlineRetail[[#This Row],[InvoiceDate]],-1)+1</f>
        <v>40634</v>
      </c>
      <c r="K5062" s="6">
        <f>OnlineRetail[[#This Row],[Quantity]]*OnlineRetail[[#This Row],[UnitPrice]]</f>
        <v>6.8</v>
      </c>
      <c r="L5062" t="str">
        <f t="shared" si="79"/>
        <v>12731|Apr-2011</v>
      </c>
    </row>
    <row r="5063" spans="1:12">
      <c r="A5063">
        <v>544311</v>
      </c>
      <c r="B5063" t="s">
        <v>288</v>
      </c>
      <c r="C5063" t="s">
        <v>83</v>
      </c>
      <c r="D5063">
        <v>14</v>
      </c>
      <c r="E5063" s="1">
        <v>40658.384722222218</v>
      </c>
      <c r="F5063">
        <v>3.39</v>
      </c>
      <c r="G5063">
        <v>12607</v>
      </c>
      <c r="H5063" t="s">
        <v>22</v>
      </c>
      <c r="I5063" t="str">
        <f>IF(AND(LEFT(OnlineRetail[[#This Row],[InvoiceNo]],1)&lt;&gt;"C",OnlineRetail[[#This Row],[CustomerID]]&lt;&gt;""),"Yes","No")</f>
        <v>Yes</v>
      </c>
      <c r="J5063" s="4">
        <f>EOMONTH(OnlineRetail[[#This Row],[InvoiceDate]],-1)+1</f>
        <v>40634</v>
      </c>
      <c r="K5063" s="6">
        <f>OnlineRetail[[#This Row],[Quantity]]*OnlineRetail[[#This Row],[UnitPrice]]</f>
        <v>47.46</v>
      </c>
      <c r="L5063" t="str">
        <f t="shared" si="79"/>
        <v>12607|Apr-2011</v>
      </c>
    </row>
    <row r="5064" spans="1:12">
      <c r="A5064">
        <v>547117</v>
      </c>
      <c r="B5064" t="s">
        <v>269</v>
      </c>
      <c r="C5064" t="s">
        <v>16</v>
      </c>
      <c r="D5064">
        <v>1</v>
      </c>
      <c r="E5064" s="1">
        <v>40658.390277777777</v>
      </c>
      <c r="F5064">
        <v>7.95</v>
      </c>
      <c r="G5064">
        <v>13115</v>
      </c>
      <c r="H5064" t="s">
        <v>10</v>
      </c>
      <c r="I5064" t="str">
        <f>IF(AND(LEFT(OnlineRetail[[#This Row],[InvoiceNo]],1)&lt;&gt;"C",OnlineRetail[[#This Row],[CustomerID]]&lt;&gt;""),"Yes","No")</f>
        <v>Yes</v>
      </c>
      <c r="J5064" s="4">
        <f>EOMONTH(OnlineRetail[[#This Row],[InvoiceDate]],-1)+1</f>
        <v>40634</v>
      </c>
      <c r="K5064" s="6">
        <f>OnlineRetail[[#This Row],[Quantity]]*OnlineRetail[[#This Row],[UnitPrice]]</f>
        <v>7.95</v>
      </c>
      <c r="L5064" t="str">
        <f t="shared" si="79"/>
        <v>13115|Apr-2011</v>
      </c>
    </row>
    <row r="5065" spans="1:12">
      <c r="A5065">
        <v>539540</v>
      </c>
      <c r="B5065" t="s">
        <v>236</v>
      </c>
      <c r="C5065" t="s">
        <v>83</v>
      </c>
      <c r="D5065">
        <v>1</v>
      </c>
      <c r="E5065" s="1">
        <v>40658.406944444447</v>
      </c>
      <c r="F5065">
        <v>4.95</v>
      </c>
      <c r="G5065">
        <v>13927</v>
      </c>
      <c r="H5065" t="s">
        <v>10</v>
      </c>
      <c r="I5065" t="str">
        <f>IF(AND(LEFT(OnlineRetail[[#This Row],[InvoiceNo]],1)&lt;&gt;"C",OnlineRetail[[#This Row],[CustomerID]]&lt;&gt;""),"Yes","No")</f>
        <v>Yes</v>
      </c>
      <c r="J5065" s="4">
        <f>EOMONTH(OnlineRetail[[#This Row],[InvoiceDate]],-1)+1</f>
        <v>40634</v>
      </c>
      <c r="K5065" s="6">
        <f>OnlineRetail[[#This Row],[Quantity]]*OnlineRetail[[#This Row],[UnitPrice]]</f>
        <v>4.95</v>
      </c>
      <c r="L5065" t="str">
        <f t="shared" si="79"/>
        <v>13927|Apr-2011</v>
      </c>
    </row>
    <row r="5066" spans="1:12">
      <c r="A5066">
        <v>545855</v>
      </c>
      <c r="B5066" t="s">
        <v>37</v>
      </c>
      <c r="C5066" t="s">
        <v>12</v>
      </c>
      <c r="D5066">
        <v>16</v>
      </c>
      <c r="E5066" s="1">
        <v>40658.409722222219</v>
      </c>
      <c r="F5066">
        <v>2.1</v>
      </c>
      <c r="G5066">
        <v>12810</v>
      </c>
      <c r="H5066" t="s">
        <v>10</v>
      </c>
      <c r="I5066" t="str">
        <f>IF(AND(LEFT(OnlineRetail[[#This Row],[InvoiceNo]],1)&lt;&gt;"C",OnlineRetail[[#This Row],[CustomerID]]&lt;&gt;""),"Yes","No")</f>
        <v>Yes</v>
      </c>
      <c r="J5066" s="4">
        <f>EOMONTH(OnlineRetail[[#This Row],[InvoiceDate]],-1)+1</f>
        <v>40634</v>
      </c>
      <c r="K5066" s="6">
        <f>OnlineRetail[[#This Row],[Quantity]]*OnlineRetail[[#This Row],[UnitPrice]]</f>
        <v>33.6</v>
      </c>
      <c r="L5066" t="str">
        <f t="shared" si="79"/>
        <v>12810|Apr-2011</v>
      </c>
    </row>
    <row r="5067" spans="1:12">
      <c r="A5067">
        <v>550000</v>
      </c>
      <c r="B5067" t="s">
        <v>120</v>
      </c>
      <c r="C5067" t="s">
        <v>48</v>
      </c>
      <c r="D5067">
        <v>20</v>
      </c>
      <c r="E5067" s="1">
        <v>40658.443055555559</v>
      </c>
      <c r="F5067">
        <v>0.85</v>
      </c>
      <c r="G5067">
        <v>13654</v>
      </c>
      <c r="H5067" t="s">
        <v>10</v>
      </c>
      <c r="I5067" t="str">
        <f>IF(AND(LEFT(OnlineRetail[[#This Row],[InvoiceNo]],1)&lt;&gt;"C",OnlineRetail[[#This Row],[CustomerID]]&lt;&gt;""),"Yes","No")</f>
        <v>Yes</v>
      </c>
      <c r="J5067" s="4">
        <f>EOMONTH(OnlineRetail[[#This Row],[InvoiceDate]],-1)+1</f>
        <v>40634</v>
      </c>
      <c r="K5067" s="6">
        <f>OnlineRetail[[#This Row],[Quantity]]*OnlineRetail[[#This Row],[UnitPrice]]</f>
        <v>17</v>
      </c>
      <c r="L5067" t="str">
        <f t="shared" si="79"/>
        <v>13654|Apr-2011</v>
      </c>
    </row>
    <row r="5068" spans="1:12">
      <c r="A5068">
        <v>549926</v>
      </c>
      <c r="B5068" t="s">
        <v>253</v>
      </c>
      <c r="C5068" t="s">
        <v>19</v>
      </c>
      <c r="D5068">
        <v>13</v>
      </c>
      <c r="E5068" s="1">
        <v>40658.450694444437</v>
      </c>
      <c r="F5068">
        <v>3.39</v>
      </c>
      <c r="G5068">
        <v>14022</v>
      </c>
      <c r="H5068" t="s">
        <v>10</v>
      </c>
      <c r="I5068" t="str">
        <f>IF(AND(LEFT(OnlineRetail[[#This Row],[InvoiceNo]],1)&lt;&gt;"C",OnlineRetail[[#This Row],[CustomerID]]&lt;&gt;""),"Yes","No")</f>
        <v>Yes</v>
      </c>
      <c r="J5068" s="4">
        <f>EOMONTH(OnlineRetail[[#This Row],[InvoiceDate]],-1)+1</f>
        <v>40634</v>
      </c>
      <c r="K5068" s="6">
        <f>OnlineRetail[[#This Row],[Quantity]]*OnlineRetail[[#This Row],[UnitPrice]]</f>
        <v>44.07</v>
      </c>
      <c r="L5068" t="str">
        <f t="shared" si="79"/>
        <v>14022|Apr-2011</v>
      </c>
    </row>
    <row r="5069" spans="1:12">
      <c r="A5069">
        <v>539123</v>
      </c>
      <c r="B5069" t="s">
        <v>214</v>
      </c>
      <c r="C5069" t="s">
        <v>19</v>
      </c>
      <c r="D5069">
        <v>9</v>
      </c>
      <c r="E5069" s="1">
        <v>40658.452777777777</v>
      </c>
      <c r="F5069">
        <v>3.39</v>
      </c>
      <c r="G5069">
        <v>13468</v>
      </c>
      <c r="H5069" t="s">
        <v>10</v>
      </c>
      <c r="I5069" t="str">
        <f>IF(AND(LEFT(OnlineRetail[[#This Row],[InvoiceNo]],1)&lt;&gt;"C",OnlineRetail[[#This Row],[CustomerID]]&lt;&gt;""),"Yes","No")</f>
        <v>Yes</v>
      </c>
      <c r="J5069" s="4">
        <f>EOMONTH(OnlineRetail[[#This Row],[InvoiceDate]],-1)+1</f>
        <v>40634</v>
      </c>
      <c r="K5069" s="6">
        <f>OnlineRetail[[#This Row],[Quantity]]*OnlineRetail[[#This Row],[UnitPrice]]</f>
        <v>30.51</v>
      </c>
      <c r="L5069" t="str">
        <f t="shared" si="79"/>
        <v>13468|Apr-2011</v>
      </c>
    </row>
    <row r="5070" spans="1:12">
      <c r="A5070">
        <v>546675</v>
      </c>
      <c r="B5070" t="s">
        <v>105</v>
      </c>
      <c r="C5070" t="s">
        <v>39</v>
      </c>
      <c r="D5070">
        <v>15</v>
      </c>
      <c r="E5070" s="1">
        <v>40658.482638888891</v>
      </c>
      <c r="F5070">
        <v>7.95</v>
      </c>
      <c r="G5070">
        <v>12982</v>
      </c>
      <c r="H5070" t="s">
        <v>10</v>
      </c>
      <c r="I5070" t="str">
        <f>IF(AND(LEFT(OnlineRetail[[#This Row],[InvoiceNo]],1)&lt;&gt;"C",OnlineRetail[[#This Row],[CustomerID]]&lt;&gt;""),"Yes","No")</f>
        <v>Yes</v>
      </c>
      <c r="J5070" s="4">
        <f>EOMONTH(OnlineRetail[[#This Row],[InvoiceDate]],-1)+1</f>
        <v>40634</v>
      </c>
      <c r="K5070" s="6">
        <f>OnlineRetail[[#This Row],[Quantity]]*OnlineRetail[[#This Row],[UnitPrice]]</f>
        <v>119.25</v>
      </c>
      <c r="L5070" t="str">
        <f t="shared" si="79"/>
        <v>12982|Apr-2011</v>
      </c>
    </row>
    <row r="5071" spans="1:12">
      <c r="A5071">
        <v>536952</v>
      </c>
      <c r="B5071" t="s">
        <v>129</v>
      </c>
      <c r="C5071" t="s">
        <v>40</v>
      </c>
      <c r="D5071">
        <v>4</v>
      </c>
      <c r="E5071" s="1">
        <v>40658.488194444442</v>
      </c>
      <c r="F5071">
        <v>2.1</v>
      </c>
      <c r="G5071">
        <v>13827</v>
      </c>
      <c r="H5071" t="s">
        <v>10</v>
      </c>
      <c r="I5071" t="str">
        <f>IF(AND(LEFT(OnlineRetail[[#This Row],[InvoiceNo]],1)&lt;&gt;"C",OnlineRetail[[#This Row],[CustomerID]]&lt;&gt;""),"Yes","No")</f>
        <v>Yes</v>
      </c>
      <c r="J5071" s="4">
        <f>EOMONTH(OnlineRetail[[#This Row],[InvoiceDate]],-1)+1</f>
        <v>40634</v>
      </c>
      <c r="K5071" s="6">
        <f>OnlineRetail[[#This Row],[Quantity]]*OnlineRetail[[#This Row],[UnitPrice]]</f>
        <v>8.4</v>
      </c>
      <c r="L5071" t="str">
        <f t="shared" si="79"/>
        <v>13827|Apr-2011</v>
      </c>
    </row>
    <row r="5072" spans="1:12">
      <c r="A5072">
        <v>544146</v>
      </c>
      <c r="B5072" t="s">
        <v>34</v>
      </c>
      <c r="C5072" t="s">
        <v>53</v>
      </c>
      <c r="D5072">
        <v>18</v>
      </c>
      <c r="E5072" s="1">
        <v>40658.506944444453</v>
      </c>
      <c r="F5072">
        <v>2.5499999999999998</v>
      </c>
      <c r="G5072">
        <v>14049</v>
      </c>
      <c r="H5072" t="s">
        <v>31</v>
      </c>
      <c r="I5072" t="str">
        <f>IF(AND(LEFT(OnlineRetail[[#This Row],[InvoiceNo]],1)&lt;&gt;"C",OnlineRetail[[#This Row],[CustomerID]]&lt;&gt;""),"Yes","No")</f>
        <v>Yes</v>
      </c>
      <c r="J5072" s="4">
        <f>EOMONTH(OnlineRetail[[#This Row],[InvoiceDate]],-1)+1</f>
        <v>40634</v>
      </c>
      <c r="K5072" s="6">
        <f>OnlineRetail[[#This Row],[Quantity]]*OnlineRetail[[#This Row],[UnitPrice]]</f>
        <v>45.9</v>
      </c>
      <c r="L5072" t="str">
        <f t="shared" si="79"/>
        <v>14049|Apr-2011</v>
      </c>
    </row>
    <row r="5073" spans="1:12">
      <c r="A5073">
        <v>554515</v>
      </c>
      <c r="B5073" t="s">
        <v>94</v>
      </c>
      <c r="C5073" t="s">
        <v>53</v>
      </c>
      <c r="D5073">
        <v>12</v>
      </c>
      <c r="E5073" s="1">
        <v>40658.520138888889</v>
      </c>
      <c r="F5073">
        <v>7.95</v>
      </c>
      <c r="G5073">
        <v>13466</v>
      </c>
      <c r="H5073" t="s">
        <v>10</v>
      </c>
      <c r="I5073" t="str">
        <f>IF(AND(LEFT(OnlineRetail[[#This Row],[InvoiceNo]],1)&lt;&gt;"C",OnlineRetail[[#This Row],[CustomerID]]&lt;&gt;""),"Yes","No")</f>
        <v>Yes</v>
      </c>
      <c r="J5073" s="4">
        <f>EOMONTH(OnlineRetail[[#This Row],[InvoiceDate]],-1)+1</f>
        <v>40634</v>
      </c>
      <c r="K5073" s="6">
        <f>OnlineRetail[[#This Row],[Quantity]]*OnlineRetail[[#This Row],[UnitPrice]]</f>
        <v>95.4</v>
      </c>
      <c r="L5073" t="str">
        <f t="shared" si="79"/>
        <v>13466|Apr-2011</v>
      </c>
    </row>
    <row r="5074" spans="1:12">
      <c r="A5074">
        <v>537332</v>
      </c>
      <c r="B5074" t="s">
        <v>30</v>
      </c>
      <c r="C5074" t="s">
        <v>33</v>
      </c>
      <c r="D5074">
        <v>19</v>
      </c>
      <c r="E5074" s="1">
        <v>40658.550000000003</v>
      </c>
      <c r="F5074">
        <v>0.85</v>
      </c>
      <c r="G5074">
        <v>13073</v>
      </c>
      <c r="H5074" t="s">
        <v>10</v>
      </c>
      <c r="I5074" t="str">
        <f>IF(AND(LEFT(OnlineRetail[[#This Row],[InvoiceNo]],1)&lt;&gt;"C",OnlineRetail[[#This Row],[CustomerID]]&lt;&gt;""),"Yes","No")</f>
        <v>Yes</v>
      </c>
      <c r="J5074" s="4">
        <f>EOMONTH(OnlineRetail[[#This Row],[InvoiceDate]],-1)+1</f>
        <v>40634</v>
      </c>
      <c r="K5074" s="6">
        <f>OnlineRetail[[#This Row],[Quantity]]*OnlineRetail[[#This Row],[UnitPrice]]</f>
        <v>16.149999999999999</v>
      </c>
      <c r="L5074" t="str">
        <f t="shared" si="79"/>
        <v>13073|Apr-2011</v>
      </c>
    </row>
    <row r="5075" spans="1:12">
      <c r="A5075">
        <v>536465</v>
      </c>
      <c r="B5075" t="s">
        <v>147</v>
      </c>
      <c r="C5075" t="s">
        <v>46</v>
      </c>
      <c r="D5075">
        <v>9</v>
      </c>
      <c r="E5075" s="1">
        <v>40658.558333333327</v>
      </c>
      <c r="F5075">
        <v>5.95</v>
      </c>
      <c r="G5075">
        <v>13487</v>
      </c>
      <c r="H5075" t="s">
        <v>10</v>
      </c>
      <c r="I5075" t="str">
        <f>IF(AND(LEFT(OnlineRetail[[#This Row],[InvoiceNo]],1)&lt;&gt;"C",OnlineRetail[[#This Row],[CustomerID]]&lt;&gt;""),"Yes","No")</f>
        <v>Yes</v>
      </c>
      <c r="J5075" s="4">
        <f>EOMONTH(OnlineRetail[[#This Row],[InvoiceDate]],-1)+1</f>
        <v>40634</v>
      </c>
      <c r="K5075" s="6">
        <f>OnlineRetail[[#This Row],[Quantity]]*OnlineRetail[[#This Row],[UnitPrice]]</f>
        <v>53.550000000000004</v>
      </c>
      <c r="L5075" t="str">
        <f t="shared" si="79"/>
        <v>13487|Apr-2011</v>
      </c>
    </row>
    <row r="5076" spans="1:12">
      <c r="A5076">
        <v>553741</v>
      </c>
      <c r="B5076" t="s">
        <v>57</v>
      </c>
      <c r="C5076" t="s">
        <v>9</v>
      </c>
      <c r="D5076">
        <v>19</v>
      </c>
      <c r="E5076" s="1">
        <v>40658.582638888889</v>
      </c>
      <c r="F5076">
        <v>1.25</v>
      </c>
      <c r="G5076">
        <v>13598</v>
      </c>
      <c r="H5076" t="s">
        <v>10</v>
      </c>
      <c r="I5076" t="str">
        <f>IF(AND(LEFT(OnlineRetail[[#This Row],[InvoiceNo]],1)&lt;&gt;"C",OnlineRetail[[#This Row],[CustomerID]]&lt;&gt;""),"Yes","No")</f>
        <v>Yes</v>
      </c>
      <c r="J5076" s="4">
        <f>EOMONTH(OnlineRetail[[#This Row],[InvoiceDate]],-1)+1</f>
        <v>40634</v>
      </c>
      <c r="K5076" s="6">
        <f>OnlineRetail[[#This Row],[Quantity]]*OnlineRetail[[#This Row],[UnitPrice]]</f>
        <v>23.75</v>
      </c>
      <c r="L5076" t="str">
        <f t="shared" si="79"/>
        <v>13598|Apr-2011</v>
      </c>
    </row>
    <row r="5077" spans="1:12">
      <c r="A5077">
        <v>542912</v>
      </c>
      <c r="B5077" t="s">
        <v>89</v>
      </c>
      <c r="C5077" t="s">
        <v>12</v>
      </c>
      <c r="D5077">
        <v>5</v>
      </c>
      <c r="E5077" s="1">
        <v>40658.606944444437</v>
      </c>
      <c r="F5077">
        <v>9.9499999999999993</v>
      </c>
      <c r="G5077">
        <v>13745</v>
      </c>
      <c r="H5077" t="s">
        <v>10</v>
      </c>
      <c r="I5077" t="str">
        <f>IF(AND(LEFT(OnlineRetail[[#This Row],[InvoiceNo]],1)&lt;&gt;"C",OnlineRetail[[#This Row],[CustomerID]]&lt;&gt;""),"Yes","No")</f>
        <v>Yes</v>
      </c>
      <c r="J5077" s="4">
        <f>EOMONTH(OnlineRetail[[#This Row],[InvoiceDate]],-1)+1</f>
        <v>40634</v>
      </c>
      <c r="K5077" s="6">
        <f>OnlineRetail[[#This Row],[Quantity]]*OnlineRetail[[#This Row],[UnitPrice]]</f>
        <v>49.75</v>
      </c>
      <c r="L5077" t="str">
        <f t="shared" si="79"/>
        <v>13745|Apr-2011</v>
      </c>
    </row>
    <row r="5078" spans="1:12">
      <c r="A5078">
        <v>554051</v>
      </c>
      <c r="B5078" t="s">
        <v>173</v>
      </c>
      <c r="C5078" t="s">
        <v>46</v>
      </c>
      <c r="D5078">
        <v>3</v>
      </c>
      <c r="E5078" s="1">
        <v>40658.615277777782</v>
      </c>
      <c r="F5078">
        <v>4.25</v>
      </c>
      <c r="G5078">
        <v>13781</v>
      </c>
      <c r="H5078" t="s">
        <v>31</v>
      </c>
      <c r="I5078" t="str">
        <f>IF(AND(LEFT(OnlineRetail[[#This Row],[InvoiceNo]],1)&lt;&gt;"C",OnlineRetail[[#This Row],[CustomerID]]&lt;&gt;""),"Yes","No")</f>
        <v>Yes</v>
      </c>
      <c r="J5078" s="4">
        <f>EOMONTH(OnlineRetail[[#This Row],[InvoiceDate]],-1)+1</f>
        <v>40634</v>
      </c>
      <c r="K5078" s="6">
        <f>OnlineRetail[[#This Row],[Quantity]]*OnlineRetail[[#This Row],[UnitPrice]]</f>
        <v>12.75</v>
      </c>
      <c r="L5078" t="str">
        <f t="shared" si="79"/>
        <v>13781|Apr-2011</v>
      </c>
    </row>
    <row r="5079" spans="1:12">
      <c r="A5079">
        <v>536895</v>
      </c>
      <c r="B5079" t="s">
        <v>194</v>
      </c>
      <c r="C5079" t="s">
        <v>27</v>
      </c>
      <c r="D5079">
        <v>22</v>
      </c>
      <c r="E5079" s="1">
        <v>40658.620833333327</v>
      </c>
      <c r="F5079">
        <v>4.25</v>
      </c>
      <c r="G5079">
        <v>14033</v>
      </c>
      <c r="H5079" t="s">
        <v>10</v>
      </c>
      <c r="I5079" t="str">
        <f>IF(AND(LEFT(OnlineRetail[[#This Row],[InvoiceNo]],1)&lt;&gt;"C",OnlineRetail[[#This Row],[CustomerID]]&lt;&gt;""),"Yes","No")</f>
        <v>Yes</v>
      </c>
      <c r="J5079" s="4">
        <f>EOMONTH(OnlineRetail[[#This Row],[InvoiceDate]],-1)+1</f>
        <v>40634</v>
      </c>
      <c r="K5079" s="6">
        <f>OnlineRetail[[#This Row],[Quantity]]*OnlineRetail[[#This Row],[UnitPrice]]</f>
        <v>93.5</v>
      </c>
      <c r="L5079" t="str">
        <f t="shared" si="79"/>
        <v>14033|Apr-2011</v>
      </c>
    </row>
    <row r="5080" spans="1:12">
      <c r="A5080">
        <v>548469</v>
      </c>
      <c r="B5080" t="s">
        <v>241</v>
      </c>
      <c r="C5080" t="s">
        <v>48</v>
      </c>
      <c r="D5080">
        <v>20</v>
      </c>
      <c r="E5080" s="1">
        <v>40658.628472222219</v>
      </c>
      <c r="F5080">
        <v>2.5499999999999998</v>
      </c>
      <c r="G5080">
        <v>14039</v>
      </c>
      <c r="H5080" t="s">
        <v>36</v>
      </c>
      <c r="I5080" t="str">
        <f>IF(AND(LEFT(OnlineRetail[[#This Row],[InvoiceNo]],1)&lt;&gt;"C",OnlineRetail[[#This Row],[CustomerID]]&lt;&gt;""),"Yes","No")</f>
        <v>Yes</v>
      </c>
      <c r="J5080" s="4">
        <f>EOMONTH(OnlineRetail[[#This Row],[InvoiceDate]],-1)+1</f>
        <v>40634</v>
      </c>
      <c r="K5080" s="6">
        <f>OnlineRetail[[#This Row],[Quantity]]*OnlineRetail[[#This Row],[UnitPrice]]</f>
        <v>51</v>
      </c>
      <c r="L5080" t="str">
        <f t="shared" si="79"/>
        <v>14039|Apr-2011</v>
      </c>
    </row>
    <row r="5081" spans="1:12">
      <c r="A5081">
        <v>547496</v>
      </c>
      <c r="B5081" t="s">
        <v>261</v>
      </c>
      <c r="C5081" t="s">
        <v>9</v>
      </c>
      <c r="D5081">
        <v>22</v>
      </c>
      <c r="E5081" s="1">
        <v>40658.636805555558</v>
      </c>
      <c r="F5081">
        <v>9.9499999999999993</v>
      </c>
      <c r="G5081">
        <v>13781</v>
      </c>
      <c r="H5081" t="s">
        <v>121</v>
      </c>
      <c r="I5081" t="str">
        <f>IF(AND(LEFT(OnlineRetail[[#This Row],[InvoiceNo]],1)&lt;&gt;"C",OnlineRetail[[#This Row],[CustomerID]]&lt;&gt;""),"Yes","No")</f>
        <v>Yes</v>
      </c>
      <c r="J5081" s="4">
        <f>EOMONTH(OnlineRetail[[#This Row],[InvoiceDate]],-1)+1</f>
        <v>40634</v>
      </c>
      <c r="K5081" s="6">
        <f>OnlineRetail[[#This Row],[Quantity]]*OnlineRetail[[#This Row],[UnitPrice]]</f>
        <v>218.89999999999998</v>
      </c>
      <c r="L5081" t="str">
        <f t="shared" si="79"/>
        <v>13781|Apr-2011</v>
      </c>
    </row>
    <row r="5082" spans="1:12">
      <c r="A5082">
        <v>547936</v>
      </c>
      <c r="B5082" t="s">
        <v>218</v>
      </c>
      <c r="C5082" t="s">
        <v>24</v>
      </c>
      <c r="D5082">
        <v>9</v>
      </c>
      <c r="E5082" s="1">
        <v>40658.644444444442</v>
      </c>
      <c r="F5082">
        <v>9.9499999999999993</v>
      </c>
      <c r="G5082">
        <v>13871</v>
      </c>
      <c r="H5082" t="s">
        <v>10</v>
      </c>
      <c r="I5082" t="str">
        <f>IF(AND(LEFT(OnlineRetail[[#This Row],[InvoiceNo]],1)&lt;&gt;"C",OnlineRetail[[#This Row],[CustomerID]]&lt;&gt;""),"Yes","No")</f>
        <v>Yes</v>
      </c>
      <c r="J5082" s="4">
        <f>EOMONTH(OnlineRetail[[#This Row],[InvoiceDate]],-1)+1</f>
        <v>40634</v>
      </c>
      <c r="K5082" s="6">
        <f>OnlineRetail[[#This Row],[Quantity]]*OnlineRetail[[#This Row],[UnitPrice]]</f>
        <v>89.55</v>
      </c>
      <c r="L5082" t="str">
        <f t="shared" si="79"/>
        <v>13871|Apr-2011</v>
      </c>
    </row>
    <row r="5083" spans="1:12">
      <c r="A5083">
        <v>556149</v>
      </c>
      <c r="B5083" t="s">
        <v>264</v>
      </c>
      <c r="C5083" t="s">
        <v>46</v>
      </c>
      <c r="D5083">
        <v>9</v>
      </c>
      <c r="E5083" s="1">
        <v>40658.648611111108</v>
      </c>
      <c r="F5083">
        <v>1.65</v>
      </c>
      <c r="G5083">
        <v>13868</v>
      </c>
      <c r="H5083" t="s">
        <v>70</v>
      </c>
      <c r="I5083" t="str">
        <f>IF(AND(LEFT(OnlineRetail[[#This Row],[InvoiceNo]],1)&lt;&gt;"C",OnlineRetail[[#This Row],[CustomerID]]&lt;&gt;""),"Yes","No")</f>
        <v>Yes</v>
      </c>
      <c r="J5083" s="4">
        <f>EOMONTH(OnlineRetail[[#This Row],[InvoiceDate]],-1)+1</f>
        <v>40634</v>
      </c>
      <c r="K5083" s="6">
        <f>OnlineRetail[[#This Row],[Quantity]]*OnlineRetail[[#This Row],[UnitPrice]]</f>
        <v>14.85</v>
      </c>
      <c r="L5083" t="str">
        <f t="shared" si="79"/>
        <v>13868|Apr-2011</v>
      </c>
    </row>
    <row r="5084" spans="1:12">
      <c r="A5084">
        <v>552381</v>
      </c>
      <c r="B5084" t="s">
        <v>59</v>
      </c>
      <c r="C5084" t="s">
        <v>72</v>
      </c>
      <c r="D5084">
        <v>23</v>
      </c>
      <c r="E5084" s="1">
        <v>40658.681944444441</v>
      </c>
      <c r="F5084">
        <v>2.1</v>
      </c>
      <c r="G5084">
        <v>13924</v>
      </c>
      <c r="H5084" t="s">
        <v>25</v>
      </c>
      <c r="I5084" t="str">
        <f>IF(AND(LEFT(OnlineRetail[[#This Row],[InvoiceNo]],1)&lt;&gt;"C",OnlineRetail[[#This Row],[CustomerID]]&lt;&gt;""),"Yes","No")</f>
        <v>Yes</v>
      </c>
      <c r="J5084" s="4">
        <f>EOMONTH(OnlineRetail[[#This Row],[InvoiceDate]],-1)+1</f>
        <v>40634</v>
      </c>
      <c r="K5084" s="6">
        <f>OnlineRetail[[#This Row],[Quantity]]*OnlineRetail[[#This Row],[UnitPrice]]</f>
        <v>48.300000000000004</v>
      </c>
      <c r="L5084" t="str">
        <f t="shared" si="79"/>
        <v>13924|Apr-2011</v>
      </c>
    </row>
    <row r="5085" spans="1:12">
      <c r="A5085">
        <v>549394</v>
      </c>
      <c r="B5085" t="s">
        <v>283</v>
      </c>
      <c r="C5085" t="s">
        <v>29</v>
      </c>
      <c r="D5085">
        <v>4</v>
      </c>
      <c r="E5085" s="1">
        <v>40658.689583333333</v>
      </c>
      <c r="F5085">
        <v>9.9499999999999993</v>
      </c>
      <c r="G5085">
        <v>14033</v>
      </c>
      <c r="H5085" t="s">
        <v>10</v>
      </c>
      <c r="I5085" t="str">
        <f>IF(AND(LEFT(OnlineRetail[[#This Row],[InvoiceNo]],1)&lt;&gt;"C",OnlineRetail[[#This Row],[CustomerID]]&lt;&gt;""),"Yes","No")</f>
        <v>Yes</v>
      </c>
      <c r="J5085" s="4">
        <f>EOMONTH(OnlineRetail[[#This Row],[InvoiceDate]],-1)+1</f>
        <v>40634</v>
      </c>
      <c r="K5085" s="6">
        <f>OnlineRetail[[#This Row],[Quantity]]*OnlineRetail[[#This Row],[UnitPrice]]</f>
        <v>39.799999999999997</v>
      </c>
      <c r="L5085" t="str">
        <f t="shared" si="79"/>
        <v>14033|Apr-2011</v>
      </c>
    </row>
    <row r="5086" spans="1:12" hidden="1">
      <c r="A5086" t="s">
        <v>328</v>
      </c>
      <c r="B5086" t="s">
        <v>240</v>
      </c>
      <c r="C5086" t="s">
        <v>14</v>
      </c>
      <c r="D5086">
        <v>7</v>
      </c>
      <c r="E5086" s="1">
        <v>40658.73541666667</v>
      </c>
      <c r="F5086">
        <v>4.25</v>
      </c>
      <c r="G5086">
        <v>13476</v>
      </c>
      <c r="H5086" t="s">
        <v>10</v>
      </c>
      <c r="I5086" t="str">
        <f>IF(AND(LEFT(OnlineRetail[[#This Row],[InvoiceNo]],1)&lt;&gt;"C",OnlineRetail[[#This Row],[CustomerID]]&lt;&gt;""),"Yes","No")</f>
        <v>No</v>
      </c>
      <c r="J5086" s="4">
        <f>EOMONTH(OnlineRetail[[#This Row],[InvoiceDate]],-1)+1</f>
        <v>40634</v>
      </c>
      <c r="K5086" s="6">
        <f>OnlineRetail[[#This Row],[Quantity]]*OnlineRetail[[#This Row],[UnitPrice]]</f>
        <v>29.75</v>
      </c>
      <c r="L5086" t="str">
        <f t="shared" si="79"/>
        <v/>
      </c>
    </row>
    <row r="5087" spans="1:12">
      <c r="A5087">
        <v>540512</v>
      </c>
      <c r="B5087" t="s">
        <v>158</v>
      </c>
      <c r="C5087" t="s">
        <v>29</v>
      </c>
      <c r="D5087">
        <v>20</v>
      </c>
      <c r="E5087" s="1">
        <v>40658.745138888888</v>
      </c>
      <c r="F5087">
        <v>4.95</v>
      </c>
      <c r="G5087">
        <v>13874</v>
      </c>
      <c r="H5087" t="s">
        <v>25</v>
      </c>
      <c r="I5087" t="str">
        <f>IF(AND(LEFT(OnlineRetail[[#This Row],[InvoiceNo]],1)&lt;&gt;"C",OnlineRetail[[#This Row],[CustomerID]]&lt;&gt;""),"Yes","No")</f>
        <v>Yes</v>
      </c>
      <c r="J5087" s="4">
        <f>EOMONTH(OnlineRetail[[#This Row],[InvoiceDate]],-1)+1</f>
        <v>40634</v>
      </c>
      <c r="K5087" s="6">
        <f>OnlineRetail[[#This Row],[Quantity]]*OnlineRetail[[#This Row],[UnitPrice]]</f>
        <v>99</v>
      </c>
      <c r="L5087" t="str">
        <f t="shared" si="79"/>
        <v>13874|Apr-2011</v>
      </c>
    </row>
    <row r="5088" spans="1:12">
      <c r="A5088">
        <v>544047</v>
      </c>
      <c r="B5088" t="s">
        <v>276</v>
      </c>
      <c r="C5088" t="s">
        <v>53</v>
      </c>
      <c r="D5088">
        <v>18</v>
      </c>
      <c r="E5088" s="1">
        <v>40658.749305555553</v>
      </c>
      <c r="F5088">
        <v>3.39</v>
      </c>
      <c r="G5088">
        <v>14270</v>
      </c>
      <c r="H5088" t="s">
        <v>121</v>
      </c>
      <c r="I5088" t="str">
        <f>IF(AND(LEFT(OnlineRetail[[#This Row],[InvoiceNo]],1)&lt;&gt;"C",OnlineRetail[[#This Row],[CustomerID]]&lt;&gt;""),"Yes","No")</f>
        <v>Yes</v>
      </c>
      <c r="J5088" s="4">
        <f>EOMONTH(OnlineRetail[[#This Row],[InvoiceDate]],-1)+1</f>
        <v>40634</v>
      </c>
      <c r="K5088" s="6">
        <f>OnlineRetail[[#This Row],[Quantity]]*OnlineRetail[[#This Row],[UnitPrice]]</f>
        <v>61.02</v>
      </c>
      <c r="L5088" t="str">
        <f t="shared" si="79"/>
        <v>14270|Apr-2011</v>
      </c>
    </row>
    <row r="5089" spans="1:12">
      <c r="A5089">
        <v>545266</v>
      </c>
      <c r="B5089" t="s">
        <v>190</v>
      </c>
      <c r="C5089" t="s">
        <v>48</v>
      </c>
      <c r="D5089">
        <v>4</v>
      </c>
      <c r="E5089" s="1">
        <v>40658.752083333333</v>
      </c>
      <c r="F5089">
        <v>1.65</v>
      </c>
      <c r="G5089">
        <v>13906</v>
      </c>
      <c r="H5089" t="s">
        <v>10</v>
      </c>
      <c r="I5089" t="str">
        <f>IF(AND(LEFT(OnlineRetail[[#This Row],[InvoiceNo]],1)&lt;&gt;"C",OnlineRetail[[#This Row],[CustomerID]]&lt;&gt;""),"Yes","No")</f>
        <v>Yes</v>
      </c>
      <c r="J5089" s="4">
        <f>EOMONTH(OnlineRetail[[#This Row],[InvoiceDate]],-1)+1</f>
        <v>40634</v>
      </c>
      <c r="K5089" s="6">
        <f>OnlineRetail[[#This Row],[Quantity]]*OnlineRetail[[#This Row],[UnitPrice]]</f>
        <v>6.6</v>
      </c>
      <c r="L5089" t="str">
        <f t="shared" si="79"/>
        <v>13906|Apr-2011</v>
      </c>
    </row>
    <row r="5090" spans="1:12">
      <c r="A5090">
        <v>544912</v>
      </c>
      <c r="B5090" t="s">
        <v>238</v>
      </c>
      <c r="C5090" t="s">
        <v>14</v>
      </c>
      <c r="D5090">
        <v>4</v>
      </c>
      <c r="E5090" s="1">
        <v>40658.752083333333</v>
      </c>
      <c r="F5090">
        <v>3.39</v>
      </c>
      <c r="G5090">
        <v>12677</v>
      </c>
      <c r="H5090" t="s">
        <v>10</v>
      </c>
      <c r="I5090" t="str">
        <f>IF(AND(LEFT(OnlineRetail[[#This Row],[InvoiceNo]],1)&lt;&gt;"C",OnlineRetail[[#This Row],[CustomerID]]&lt;&gt;""),"Yes","No")</f>
        <v>Yes</v>
      </c>
      <c r="J5090" s="4">
        <f>EOMONTH(OnlineRetail[[#This Row],[InvoiceDate]],-1)+1</f>
        <v>40634</v>
      </c>
      <c r="K5090" s="6">
        <f>OnlineRetail[[#This Row],[Quantity]]*OnlineRetail[[#This Row],[UnitPrice]]</f>
        <v>13.56</v>
      </c>
      <c r="L5090" t="str">
        <f t="shared" si="79"/>
        <v>12677|Apr-2011</v>
      </c>
    </row>
    <row r="5091" spans="1:12">
      <c r="A5091">
        <v>543852</v>
      </c>
      <c r="B5091" t="s">
        <v>28</v>
      </c>
      <c r="C5091" t="s">
        <v>14</v>
      </c>
      <c r="D5091">
        <v>24</v>
      </c>
      <c r="E5091" s="1">
        <v>40658.755555555559</v>
      </c>
      <c r="F5091">
        <v>9.9499999999999993</v>
      </c>
      <c r="G5091">
        <v>12411</v>
      </c>
      <c r="H5091" t="s">
        <v>10</v>
      </c>
      <c r="I5091" t="str">
        <f>IF(AND(LEFT(OnlineRetail[[#This Row],[InvoiceNo]],1)&lt;&gt;"C",OnlineRetail[[#This Row],[CustomerID]]&lt;&gt;""),"Yes","No")</f>
        <v>Yes</v>
      </c>
      <c r="J5091" s="4">
        <f>EOMONTH(OnlineRetail[[#This Row],[InvoiceDate]],-1)+1</f>
        <v>40634</v>
      </c>
      <c r="K5091" s="6">
        <f>OnlineRetail[[#This Row],[Quantity]]*OnlineRetail[[#This Row],[UnitPrice]]</f>
        <v>238.79999999999998</v>
      </c>
      <c r="L5091" t="str">
        <f t="shared" si="79"/>
        <v>12411|Apr-2011</v>
      </c>
    </row>
    <row r="5092" spans="1:12">
      <c r="A5092">
        <v>540687</v>
      </c>
      <c r="B5092" t="s">
        <v>244</v>
      </c>
      <c r="C5092" t="s">
        <v>62</v>
      </c>
      <c r="D5092">
        <v>3</v>
      </c>
      <c r="E5092" s="1">
        <v>40658.76458333333</v>
      </c>
      <c r="F5092">
        <v>3.39</v>
      </c>
      <c r="G5092">
        <v>13234</v>
      </c>
      <c r="H5092" t="s">
        <v>22</v>
      </c>
      <c r="I5092" t="str">
        <f>IF(AND(LEFT(OnlineRetail[[#This Row],[InvoiceNo]],1)&lt;&gt;"C",OnlineRetail[[#This Row],[CustomerID]]&lt;&gt;""),"Yes","No")</f>
        <v>Yes</v>
      </c>
      <c r="J5092" s="4">
        <f>EOMONTH(OnlineRetail[[#This Row],[InvoiceDate]],-1)+1</f>
        <v>40634</v>
      </c>
      <c r="K5092" s="6">
        <f>OnlineRetail[[#This Row],[Quantity]]*OnlineRetail[[#This Row],[UnitPrice]]</f>
        <v>10.17</v>
      </c>
      <c r="L5092" t="str">
        <f t="shared" si="79"/>
        <v>13234|Apr-2011</v>
      </c>
    </row>
    <row r="5093" spans="1:12">
      <c r="A5093">
        <v>539086</v>
      </c>
      <c r="B5093" t="s">
        <v>176</v>
      </c>
      <c r="C5093" t="s">
        <v>72</v>
      </c>
      <c r="D5093">
        <v>15</v>
      </c>
      <c r="E5093" s="1">
        <v>40658.783333333333</v>
      </c>
      <c r="F5093">
        <v>1.25</v>
      </c>
      <c r="G5093">
        <v>14005</v>
      </c>
      <c r="H5093" t="s">
        <v>10</v>
      </c>
      <c r="I5093" t="str">
        <f>IF(AND(LEFT(OnlineRetail[[#This Row],[InvoiceNo]],1)&lt;&gt;"C",OnlineRetail[[#This Row],[CustomerID]]&lt;&gt;""),"Yes","No")</f>
        <v>Yes</v>
      </c>
      <c r="J5093" s="4">
        <f>EOMONTH(OnlineRetail[[#This Row],[InvoiceDate]],-1)+1</f>
        <v>40634</v>
      </c>
      <c r="K5093" s="6">
        <f>OnlineRetail[[#This Row],[Quantity]]*OnlineRetail[[#This Row],[UnitPrice]]</f>
        <v>18.75</v>
      </c>
      <c r="L5093" t="str">
        <f t="shared" si="79"/>
        <v>14005|Apr-2011</v>
      </c>
    </row>
    <row r="5094" spans="1:12">
      <c r="A5094">
        <v>536720</v>
      </c>
      <c r="B5094" t="s">
        <v>170</v>
      </c>
      <c r="C5094" t="s">
        <v>50</v>
      </c>
      <c r="D5094">
        <v>8</v>
      </c>
      <c r="E5094" s="1">
        <v>40658.78402777778</v>
      </c>
      <c r="F5094">
        <v>0.85</v>
      </c>
      <c r="G5094">
        <v>13877</v>
      </c>
      <c r="H5094" t="s">
        <v>10</v>
      </c>
      <c r="I5094" t="str">
        <f>IF(AND(LEFT(OnlineRetail[[#This Row],[InvoiceNo]],1)&lt;&gt;"C",OnlineRetail[[#This Row],[CustomerID]]&lt;&gt;""),"Yes","No")</f>
        <v>Yes</v>
      </c>
      <c r="J5094" s="4">
        <f>EOMONTH(OnlineRetail[[#This Row],[InvoiceDate]],-1)+1</f>
        <v>40634</v>
      </c>
      <c r="K5094" s="6">
        <f>OnlineRetail[[#This Row],[Quantity]]*OnlineRetail[[#This Row],[UnitPrice]]</f>
        <v>6.8</v>
      </c>
      <c r="L5094" t="str">
        <f t="shared" si="79"/>
        <v>13877|Apr-2011</v>
      </c>
    </row>
    <row r="5095" spans="1:12">
      <c r="A5095">
        <v>551752</v>
      </c>
      <c r="B5095" t="s">
        <v>110</v>
      </c>
      <c r="C5095" t="s">
        <v>24</v>
      </c>
      <c r="D5095">
        <v>17</v>
      </c>
      <c r="E5095" s="1">
        <v>40658.788194444453</v>
      </c>
      <c r="F5095">
        <v>5.95</v>
      </c>
      <c r="G5095">
        <v>14231</v>
      </c>
      <c r="H5095" t="s">
        <v>22</v>
      </c>
      <c r="I5095" t="str">
        <f>IF(AND(LEFT(OnlineRetail[[#This Row],[InvoiceNo]],1)&lt;&gt;"C",OnlineRetail[[#This Row],[CustomerID]]&lt;&gt;""),"Yes","No")</f>
        <v>Yes</v>
      </c>
      <c r="J5095" s="4">
        <f>EOMONTH(OnlineRetail[[#This Row],[InvoiceDate]],-1)+1</f>
        <v>40634</v>
      </c>
      <c r="K5095" s="6">
        <f>OnlineRetail[[#This Row],[Quantity]]*OnlineRetail[[#This Row],[UnitPrice]]</f>
        <v>101.15</v>
      </c>
      <c r="L5095" t="str">
        <f t="shared" si="79"/>
        <v>14231|Apr-2011</v>
      </c>
    </row>
    <row r="5096" spans="1:12">
      <c r="A5096">
        <v>538497</v>
      </c>
      <c r="B5096" t="s">
        <v>247</v>
      </c>
      <c r="C5096" t="s">
        <v>53</v>
      </c>
      <c r="D5096">
        <v>15</v>
      </c>
      <c r="E5096" s="1">
        <v>40658.79583333333</v>
      </c>
      <c r="F5096">
        <v>2.1</v>
      </c>
      <c r="G5096">
        <v>13156</v>
      </c>
      <c r="H5096" t="s">
        <v>10</v>
      </c>
      <c r="I5096" t="str">
        <f>IF(AND(LEFT(OnlineRetail[[#This Row],[InvoiceNo]],1)&lt;&gt;"C",OnlineRetail[[#This Row],[CustomerID]]&lt;&gt;""),"Yes","No")</f>
        <v>Yes</v>
      </c>
      <c r="J5096" s="4">
        <f>EOMONTH(OnlineRetail[[#This Row],[InvoiceDate]],-1)+1</f>
        <v>40634</v>
      </c>
      <c r="K5096" s="6">
        <f>OnlineRetail[[#This Row],[Quantity]]*OnlineRetail[[#This Row],[UnitPrice]]</f>
        <v>31.5</v>
      </c>
      <c r="L5096" t="str">
        <f t="shared" si="79"/>
        <v>13156|Apr-2011</v>
      </c>
    </row>
    <row r="5097" spans="1:12">
      <c r="A5097">
        <v>545167</v>
      </c>
      <c r="B5097" t="s">
        <v>20</v>
      </c>
      <c r="C5097" t="s">
        <v>72</v>
      </c>
      <c r="D5097">
        <v>23</v>
      </c>
      <c r="E5097" s="1">
        <v>40658.800694444442</v>
      </c>
      <c r="F5097">
        <v>2.5499999999999998</v>
      </c>
      <c r="G5097">
        <v>12759</v>
      </c>
      <c r="H5097" t="s">
        <v>25</v>
      </c>
      <c r="I5097" t="str">
        <f>IF(AND(LEFT(OnlineRetail[[#This Row],[InvoiceNo]],1)&lt;&gt;"C",OnlineRetail[[#This Row],[CustomerID]]&lt;&gt;""),"Yes","No")</f>
        <v>Yes</v>
      </c>
      <c r="J5097" s="4">
        <f>EOMONTH(OnlineRetail[[#This Row],[InvoiceDate]],-1)+1</f>
        <v>40634</v>
      </c>
      <c r="K5097" s="6">
        <f>OnlineRetail[[#This Row],[Quantity]]*OnlineRetail[[#This Row],[UnitPrice]]</f>
        <v>58.65</v>
      </c>
      <c r="L5097" t="str">
        <f t="shared" si="79"/>
        <v>12759|Apr-2011</v>
      </c>
    </row>
    <row r="5098" spans="1:12">
      <c r="A5098">
        <v>547447</v>
      </c>
      <c r="B5098" t="s">
        <v>49</v>
      </c>
      <c r="C5098" t="s">
        <v>50</v>
      </c>
      <c r="D5098">
        <v>15</v>
      </c>
      <c r="E5098" s="1">
        <v>40659.35</v>
      </c>
      <c r="F5098">
        <v>5.95</v>
      </c>
      <c r="G5098">
        <v>13313</v>
      </c>
      <c r="H5098" t="s">
        <v>10</v>
      </c>
      <c r="I5098" t="str">
        <f>IF(AND(LEFT(OnlineRetail[[#This Row],[InvoiceNo]],1)&lt;&gt;"C",OnlineRetail[[#This Row],[CustomerID]]&lt;&gt;""),"Yes","No")</f>
        <v>Yes</v>
      </c>
      <c r="J5098" s="4">
        <f>EOMONTH(OnlineRetail[[#This Row],[InvoiceDate]],-1)+1</f>
        <v>40634</v>
      </c>
      <c r="K5098" s="6">
        <f>OnlineRetail[[#This Row],[Quantity]]*OnlineRetail[[#This Row],[UnitPrice]]</f>
        <v>89.25</v>
      </c>
      <c r="L5098" t="str">
        <f t="shared" si="79"/>
        <v>13313|Apr-2011</v>
      </c>
    </row>
    <row r="5099" spans="1:12">
      <c r="A5099">
        <v>554855</v>
      </c>
      <c r="B5099" t="s">
        <v>149</v>
      </c>
      <c r="C5099" t="s">
        <v>16</v>
      </c>
      <c r="D5099">
        <v>12</v>
      </c>
      <c r="E5099" s="1">
        <v>40659.352083333331</v>
      </c>
      <c r="F5099">
        <v>5.95</v>
      </c>
      <c r="G5099">
        <v>12826</v>
      </c>
      <c r="H5099" t="s">
        <v>10</v>
      </c>
      <c r="I5099" t="str">
        <f>IF(AND(LEFT(OnlineRetail[[#This Row],[InvoiceNo]],1)&lt;&gt;"C",OnlineRetail[[#This Row],[CustomerID]]&lt;&gt;""),"Yes","No")</f>
        <v>Yes</v>
      </c>
      <c r="J5099" s="4">
        <f>EOMONTH(OnlineRetail[[#This Row],[InvoiceDate]],-1)+1</f>
        <v>40634</v>
      </c>
      <c r="K5099" s="6">
        <f>OnlineRetail[[#This Row],[Quantity]]*OnlineRetail[[#This Row],[UnitPrice]]</f>
        <v>71.400000000000006</v>
      </c>
      <c r="L5099" t="str">
        <f t="shared" si="79"/>
        <v>12826|Apr-2011</v>
      </c>
    </row>
    <row r="5100" spans="1:12">
      <c r="A5100">
        <v>551338</v>
      </c>
      <c r="B5100" t="s">
        <v>131</v>
      </c>
      <c r="C5100" t="s">
        <v>12</v>
      </c>
      <c r="D5100">
        <v>23</v>
      </c>
      <c r="E5100" s="1">
        <v>40659.363194444442</v>
      </c>
      <c r="F5100">
        <v>1.65</v>
      </c>
      <c r="G5100">
        <v>14195</v>
      </c>
      <c r="H5100" t="s">
        <v>10</v>
      </c>
      <c r="I5100" t="str">
        <f>IF(AND(LEFT(OnlineRetail[[#This Row],[InvoiceNo]],1)&lt;&gt;"C",OnlineRetail[[#This Row],[CustomerID]]&lt;&gt;""),"Yes","No")</f>
        <v>Yes</v>
      </c>
      <c r="J5100" s="4">
        <f>EOMONTH(OnlineRetail[[#This Row],[InvoiceDate]],-1)+1</f>
        <v>40634</v>
      </c>
      <c r="K5100" s="6">
        <f>OnlineRetail[[#This Row],[Quantity]]*OnlineRetail[[#This Row],[UnitPrice]]</f>
        <v>37.949999999999996</v>
      </c>
      <c r="L5100" t="str">
        <f t="shared" si="79"/>
        <v>14195|Apr-2011</v>
      </c>
    </row>
    <row r="5101" spans="1:12">
      <c r="A5101">
        <v>554507</v>
      </c>
      <c r="B5101" t="s">
        <v>143</v>
      </c>
      <c r="C5101" t="s">
        <v>29</v>
      </c>
      <c r="D5101">
        <v>4</v>
      </c>
      <c r="E5101" s="1">
        <v>40659.374305555553</v>
      </c>
      <c r="F5101">
        <v>5.95</v>
      </c>
      <c r="G5101">
        <v>13804</v>
      </c>
      <c r="H5101" t="s">
        <v>10</v>
      </c>
      <c r="I5101" t="str">
        <f>IF(AND(LEFT(OnlineRetail[[#This Row],[InvoiceNo]],1)&lt;&gt;"C",OnlineRetail[[#This Row],[CustomerID]]&lt;&gt;""),"Yes","No")</f>
        <v>Yes</v>
      </c>
      <c r="J5101" s="4">
        <f>EOMONTH(OnlineRetail[[#This Row],[InvoiceDate]],-1)+1</f>
        <v>40634</v>
      </c>
      <c r="K5101" s="6">
        <f>OnlineRetail[[#This Row],[Quantity]]*OnlineRetail[[#This Row],[UnitPrice]]</f>
        <v>23.8</v>
      </c>
      <c r="L5101" t="str">
        <f t="shared" si="79"/>
        <v>13804|Apr-2011</v>
      </c>
    </row>
    <row r="5102" spans="1:12">
      <c r="A5102">
        <v>548337</v>
      </c>
      <c r="B5102" t="s">
        <v>236</v>
      </c>
      <c r="C5102" t="s">
        <v>12</v>
      </c>
      <c r="D5102">
        <v>15</v>
      </c>
      <c r="E5102" s="1">
        <v>40659.378472222219</v>
      </c>
      <c r="F5102">
        <v>7.95</v>
      </c>
      <c r="G5102">
        <v>12979</v>
      </c>
      <c r="H5102" t="s">
        <v>31</v>
      </c>
      <c r="I5102" t="str">
        <f>IF(AND(LEFT(OnlineRetail[[#This Row],[InvoiceNo]],1)&lt;&gt;"C",OnlineRetail[[#This Row],[CustomerID]]&lt;&gt;""),"Yes","No")</f>
        <v>Yes</v>
      </c>
      <c r="J5102" s="4">
        <f>EOMONTH(OnlineRetail[[#This Row],[InvoiceDate]],-1)+1</f>
        <v>40634</v>
      </c>
      <c r="K5102" s="6">
        <f>OnlineRetail[[#This Row],[Quantity]]*OnlineRetail[[#This Row],[UnitPrice]]</f>
        <v>119.25</v>
      </c>
      <c r="L5102" t="str">
        <f t="shared" si="79"/>
        <v>12979|Apr-2011</v>
      </c>
    </row>
    <row r="5103" spans="1:12">
      <c r="A5103">
        <v>554243</v>
      </c>
      <c r="B5103" t="s">
        <v>285</v>
      </c>
      <c r="C5103" t="s">
        <v>21</v>
      </c>
      <c r="D5103">
        <v>24</v>
      </c>
      <c r="E5103" s="1">
        <v>40659.379861111112</v>
      </c>
      <c r="F5103">
        <v>1.25</v>
      </c>
      <c r="G5103">
        <v>13283</v>
      </c>
      <c r="H5103" t="s">
        <v>31</v>
      </c>
      <c r="I5103" t="str">
        <f>IF(AND(LEFT(OnlineRetail[[#This Row],[InvoiceNo]],1)&lt;&gt;"C",OnlineRetail[[#This Row],[CustomerID]]&lt;&gt;""),"Yes","No")</f>
        <v>Yes</v>
      </c>
      <c r="J5103" s="4">
        <f>EOMONTH(OnlineRetail[[#This Row],[InvoiceDate]],-1)+1</f>
        <v>40634</v>
      </c>
      <c r="K5103" s="6">
        <f>OnlineRetail[[#This Row],[Quantity]]*OnlineRetail[[#This Row],[UnitPrice]]</f>
        <v>30</v>
      </c>
      <c r="L5103" t="str">
        <f t="shared" si="79"/>
        <v>13283|Apr-2011</v>
      </c>
    </row>
    <row r="5104" spans="1:12">
      <c r="A5104">
        <v>542773</v>
      </c>
      <c r="B5104" t="s">
        <v>165</v>
      </c>
      <c r="C5104" t="s">
        <v>39</v>
      </c>
      <c r="D5104">
        <v>19</v>
      </c>
      <c r="E5104" s="1">
        <v>40659.386805555558</v>
      </c>
      <c r="F5104">
        <v>9.9499999999999993</v>
      </c>
      <c r="G5104">
        <v>14245</v>
      </c>
      <c r="H5104" t="s">
        <v>10</v>
      </c>
      <c r="I5104" t="str">
        <f>IF(AND(LEFT(OnlineRetail[[#This Row],[InvoiceNo]],1)&lt;&gt;"C",OnlineRetail[[#This Row],[CustomerID]]&lt;&gt;""),"Yes","No")</f>
        <v>Yes</v>
      </c>
      <c r="J5104" s="4">
        <f>EOMONTH(OnlineRetail[[#This Row],[InvoiceDate]],-1)+1</f>
        <v>40634</v>
      </c>
      <c r="K5104" s="6">
        <f>OnlineRetail[[#This Row],[Quantity]]*OnlineRetail[[#This Row],[UnitPrice]]</f>
        <v>189.04999999999998</v>
      </c>
      <c r="L5104" t="str">
        <f t="shared" si="79"/>
        <v>14245|Apr-2011</v>
      </c>
    </row>
    <row r="5105" spans="1:12">
      <c r="A5105">
        <v>555881</v>
      </c>
      <c r="B5105" t="s">
        <v>256</v>
      </c>
      <c r="C5105" t="s">
        <v>27</v>
      </c>
      <c r="D5105">
        <v>1</v>
      </c>
      <c r="E5105" s="1">
        <v>40659.400694444441</v>
      </c>
      <c r="F5105">
        <v>4.25</v>
      </c>
      <c r="G5105">
        <v>12982</v>
      </c>
      <c r="H5105" t="s">
        <v>121</v>
      </c>
      <c r="I5105" t="str">
        <f>IF(AND(LEFT(OnlineRetail[[#This Row],[InvoiceNo]],1)&lt;&gt;"C",OnlineRetail[[#This Row],[CustomerID]]&lt;&gt;""),"Yes","No")</f>
        <v>Yes</v>
      </c>
      <c r="J5105" s="4">
        <f>EOMONTH(OnlineRetail[[#This Row],[InvoiceDate]],-1)+1</f>
        <v>40634</v>
      </c>
      <c r="K5105" s="6">
        <f>OnlineRetail[[#This Row],[Quantity]]*OnlineRetail[[#This Row],[UnitPrice]]</f>
        <v>4.25</v>
      </c>
      <c r="L5105" t="str">
        <f t="shared" si="79"/>
        <v>12982|Apr-2011</v>
      </c>
    </row>
    <row r="5106" spans="1:12">
      <c r="A5106">
        <v>546550</v>
      </c>
      <c r="B5106" t="s">
        <v>190</v>
      </c>
      <c r="C5106" t="s">
        <v>27</v>
      </c>
      <c r="D5106">
        <v>23</v>
      </c>
      <c r="E5106" s="1">
        <v>40659.440972222219</v>
      </c>
      <c r="F5106">
        <v>4.25</v>
      </c>
      <c r="G5106">
        <v>12607</v>
      </c>
      <c r="H5106" t="s">
        <v>22</v>
      </c>
      <c r="I5106" t="str">
        <f>IF(AND(LEFT(OnlineRetail[[#This Row],[InvoiceNo]],1)&lt;&gt;"C",OnlineRetail[[#This Row],[CustomerID]]&lt;&gt;""),"Yes","No")</f>
        <v>Yes</v>
      </c>
      <c r="J5106" s="4">
        <f>EOMONTH(OnlineRetail[[#This Row],[InvoiceDate]],-1)+1</f>
        <v>40634</v>
      </c>
      <c r="K5106" s="6">
        <f>OnlineRetail[[#This Row],[Quantity]]*OnlineRetail[[#This Row],[UnitPrice]]</f>
        <v>97.75</v>
      </c>
      <c r="L5106" t="str">
        <f t="shared" si="79"/>
        <v>12607|Apr-2011</v>
      </c>
    </row>
    <row r="5107" spans="1:12">
      <c r="A5107">
        <v>542130</v>
      </c>
      <c r="B5107" t="s">
        <v>145</v>
      </c>
      <c r="C5107" t="s">
        <v>24</v>
      </c>
      <c r="D5107">
        <v>3</v>
      </c>
      <c r="E5107" s="1">
        <v>40659.446527777778</v>
      </c>
      <c r="F5107">
        <v>1.65</v>
      </c>
      <c r="G5107">
        <v>13813</v>
      </c>
      <c r="H5107" t="s">
        <v>10</v>
      </c>
      <c r="I5107" t="str">
        <f>IF(AND(LEFT(OnlineRetail[[#This Row],[InvoiceNo]],1)&lt;&gt;"C",OnlineRetail[[#This Row],[CustomerID]]&lt;&gt;""),"Yes","No")</f>
        <v>Yes</v>
      </c>
      <c r="J5107" s="4">
        <f>EOMONTH(OnlineRetail[[#This Row],[InvoiceDate]],-1)+1</f>
        <v>40634</v>
      </c>
      <c r="K5107" s="6">
        <f>OnlineRetail[[#This Row],[Quantity]]*OnlineRetail[[#This Row],[UnitPrice]]</f>
        <v>4.9499999999999993</v>
      </c>
      <c r="L5107" t="str">
        <f t="shared" si="79"/>
        <v>13813|Apr-2011</v>
      </c>
    </row>
    <row r="5108" spans="1:12">
      <c r="A5108">
        <v>541994</v>
      </c>
      <c r="B5108" t="s">
        <v>146</v>
      </c>
      <c r="C5108" t="s">
        <v>46</v>
      </c>
      <c r="D5108">
        <v>9</v>
      </c>
      <c r="E5108" s="1">
        <v>40659.449999999997</v>
      </c>
      <c r="F5108">
        <v>1.25</v>
      </c>
      <c r="G5108">
        <v>13703</v>
      </c>
      <c r="H5108" t="s">
        <v>17</v>
      </c>
      <c r="I5108" t="str">
        <f>IF(AND(LEFT(OnlineRetail[[#This Row],[InvoiceNo]],1)&lt;&gt;"C",OnlineRetail[[#This Row],[CustomerID]]&lt;&gt;""),"Yes","No")</f>
        <v>Yes</v>
      </c>
      <c r="J5108" s="4">
        <f>EOMONTH(OnlineRetail[[#This Row],[InvoiceDate]],-1)+1</f>
        <v>40634</v>
      </c>
      <c r="K5108" s="6">
        <f>OnlineRetail[[#This Row],[Quantity]]*OnlineRetail[[#This Row],[UnitPrice]]</f>
        <v>11.25</v>
      </c>
      <c r="L5108" t="str">
        <f t="shared" si="79"/>
        <v>13703|Apr-2011</v>
      </c>
    </row>
    <row r="5109" spans="1:12">
      <c r="A5109">
        <v>538535</v>
      </c>
      <c r="B5109" t="s">
        <v>191</v>
      </c>
      <c r="C5109" t="s">
        <v>33</v>
      </c>
      <c r="D5109">
        <v>20</v>
      </c>
      <c r="E5109" s="1">
        <v>40659.457638888889</v>
      </c>
      <c r="F5109">
        <v>2.5499999999999998</v>
      </c>
      <c r="G5109">
        <v>14266</v>
      </c>
      <c r="H5109" t="s">
        <v>10</v>
      </c>
      <c r="I5109" t="str">
        <f>IF(AND(LEFT(OnlineRetail[[#This Row],[InvoiceNo]],1)&lt;&gt;"C",OnlineRetail[[#This Row],[CustomerID]]&lt;&gt;""),"Yes","No")</f>
        <v>Yes</v>
      </c>
      <c r="J5109" s="4">
        <f>EOMONTH(OnlineRetail[[#This Row],[InvoiceDate]],-1)+1</f>
        <v>40634</v>
      </c>
      <c r="K5109" s="6">
        <f>OnlineRetail[[#This Row],[Quantity]]*OnlineRetail[[#This Row],[UnitPrice]]</f>
        <v>51</v>
      </c>
      <c r="L5109" t="str">
        <f t="shared" si="79"/>
        <v>14266|Apr-2011</v>
      </c>
    </row>
    <row r="5110" spans="1:12">
      <c r="A5110">
        <v>544950</v>
      </c>
      <c r="B5110" t="s">
        <v>169</v>
      </c>
      <c r="C5110" t="s">
        <v>46</v>
      </c>
      <c r="D5110">
        <v>11</v>
      </c>
      <c r="E5110" s="1">
        <v>40659.477777777778</v>
      </c>
      <c r="F5110">
        <v>9.9499999999999993</v>
      </c>
      <c r="G5110">
        <v>12660</v>
      </c>
      <c r="H5110" t="s">
        <v>10</v>
      </c>
      <c r="I5110" t="str">
        <f>IF(AND(LEFT(OnlineRetail[[#This Row],[InvoiceNo]],1)&lt;&gt;"C",OnlineRetail[[#This Row],[CustomerID]]&lt;&gt;""),"Yes","No")</f>
        <v>Yes</v>
      </c>
      <c r="J5110" s="4">
        <f>EOMONTH(OnlineRetail[[#This Row],[InvoiceDate]],-1)+1</f>
        <v>40634</v>
      </c>
      <c r="K5110" s="6">
        <f>OnlineRetail[[#This Row],[Quantity]]*OnlineRetail[[#This Row],[UnitPrice]]</f>
        <v>109.44999999999999</v>
      </c>
      <c r="L5110" t="str">
        <f t="shared" si="79"/>
        <v>12660|Apr-2011</v>
      </c>
    </row>
    <row r="5111" spans="1:12">
      <c r="A5111">
        <v>554228</v>
      </c>
      <c r="B5111" t="s">
        <v>108</v>
      </c>
      <c r="C5111" t="s">
        <v>42</v>
      </c>
      <c r="D5111">
        <v>18</v>
      </c>
      <c r="E5111" s="1">
        <v>40659.48333333333</v>
      </c>
      <c r="F5111">
        <v>9.9499999999999993</v>
      </c>
      <c r="G5111">
        <v>12866</v>
      </c>
      <c r="H5111" t="s">
        <v>25</v>
      </c>
      <c r="I5111" t="str">
        <f>IF(AND(LEFT(OnlineRetail[[#This Row],[InvoiceNo]],1)&lt;&gt;"C",OnlineRetail[[#This Row],[CustomerID]]&lt;&gt;""),"Yes","No")</f>
        <v>Yes</v>
      </c>
      <c r="J5111" s="4">
        <f>EOMONTH(OnlineRetail[[#This Row],[InvoiceDate]],-1)+1</f>
        <v>40634</v>
      </c>
      <c r="K5111" s="6">
        <f>OnlineRetail[[#This Row],[Quantity]]*OnlineRetail[[#This Row],[UnitPrice]]</f>
        <v>179.1</v>
      </c>
      <c r="L5111" t="str">
        <f t="shared" si="79"/>
        <v>12866|Apr-2011</v>
      </c>
    </row>
    <row r="5112" spans="1:12">
      <c r="A5112">
        <v>538868</v>
      </c>
      <c r="B5112" t="s">
        <v>119</v>
      </c>
      <c r="C5112" t="s">
        <v>33</v>
      </c>
      <c r="D5112">
        <v>10</v>
      </c>
      <c r="E5112" s="1">
        <v>40659.493055555547</v>
      </c>
      <c r="F5112">
        <v>4.25</v>
      </c>
      <c r="G5112">
        <v>14132</v>
      </c>
      <c r="H5112" t="s">
        <v>17</v>
      </c>
      <c r="I5112" t="str">
        <f>IF(AND(LEFT(OnlineRetail[[#This Row],[InvoiceNo]],1)&lt;&gt;"C",OnlineRetail[[#This Row],[CustomerID]]&lt;&gt;""),"Yes","No")</f>
        <v>Yes</v>
      </c>
      <c r="J5112" s="4">
        <f>EOMONTH(OnlineRetail[[#This Row],[InvoiceDate]],-1)+1</f>
        <v>40634</v>
      </c>
      <c r="K5112" s="6">
        <f>OnlineRetail[[#This Row],[Quantity]]*OnlineRetail[[#This Row],[UnitPrice]]</f>
        <v>42.5</v>
      </c>
      <c r="L5112" t="str">
        <f t="shared" si="79"/>
        <v>14132|Apr-2011</v>
      </c>
    </row>
    <row r="5113" spans="1:12">
      <c r="A5113">
        <v>550053</v>
      </c>
      <c r="B5113" t="s">
        <v>258</v>
      </c>
      <c r="C5113" t="s">
        <v>53</v>
      </c>
      <c r="D5113">
        <v>8</v>
      </c>
      <c r="E5113" s="1">
        <v>40659.50277777778</v>
      </c>
      <c r="F5113">
        <v>4.25</v>
      </c>
      <c r="G5113">
        <v>13415</v>
      </c>
      <c r="H5113" t="s">
        <v>10</v>
      </c>
      <c r="I5113" t="str">
        <f>IF(AND(LEFT(OnlineRetail[[#This Row],[InvoiceNo]],1)&lt;&gt;"C",OnlineRetail[[#This Row],[CustomerID]]&lt;&gt;""),"Yes","No")</f>
        <v>Yes</v>
      </c>
      <c r="J5113" s="4">
        <f>EOMONTH(OnlineRetail[[#This Row],[InvoiceDate]],-1)+1</f>
        <v>40634</v>
      </c>
      <c r="K5113" s="6">
        <f>OnlineRetail[[#This Row],[Quantity]]*OnlineRetail[[#This Row],[UnitPrice]]</f>
        <v>34</v>
      </c>
      <c r="L5113" t="str">
        <f t="shared" si="79"/>
        <v>13415|Apr-2011</v>
      </c>
    </row>
    <row r="5114" spans="1:12">
      <c r="A5114">
        <v>539662</v>
      </c>
      <c r="B5114" t="s">
        <v>149</v>
      </c>
      <c r="C5114" t="s">
        <v>48</v>
      </c>
      <c r="D5114">
        <v>17</v>
      </c>
      <c r="E5114" s="1">
        <v>40659.51666666667</v>
      </c>
      <c r="F5114">
        <v>1.25</v>
      </c>
      <c r="G5114">
        <v>12539</v>
      </c>
      <c r="H5114" t="s">
        <v>10</v>
      </c>
      <c r="I5114" t="str">
        <f>IF(AND(LEFT(OnlineRetail[[#This Row],[InvoiceNo]],1)&lt;&gt;"C",OnlineRetail[[#This Row],[CustomerID]]&lt;&gt;""),"Yes","No")</f>
        <v>Yes</v>
      </c>
      <c r="J5114" s="4">
        <f>EOMONTH(OnlineRetail[[#This Row],[InvoiceDate]],-1)+1</f>
        <v>40634</v>
      </c>
      <c r="K5114" s="6">
        <f>OnlineRetail[[#This Row],[Quantity]]*OnlineRetail[[#This Row],[UnitPrice]]</f>
        <v>21.25</v>
      </c>
      <c r="L5114" t="str">
        <f t="shared" si="79"/>
        <v>12539|Apr-2011</v>
      </c>
    </row>
    <row r="5115" spans="1:12">
      <c r="A5115">
        <v>538787</v>
      </c>
      <c r="B5115" t="s">
        <v>285</v>
      </c>
      <c r="C5115" t="s">
        <v>33</v>
      </c>
      <c r="D5115">
        <v>13</v>
      </c>
      <c r="E5115" s="1">
        <v>40659.531944444447</v>
      </c>
      <c r="F5115">
        <v>9.9499999999999993</v>
      </c>
      <c r="G5115">
        <v>13966</v>
      </c>
      <c r="H5115" t="s">
        <v>31</v>
      </c>
      <c r="I5115" t="str">
        <f>IF(AND(LEFT(OnlineRetail[[#This Row],[InvoiceNo]],1)&lt;&gt;"C",OnlineRetail[[#This Row],[CustomerID]]&lt;&gt;""),"Yes","No")</f>
        <v>Yes</v>
      </c>
      <c r="J5115" s="4">
        <f>EOMONTH(OnlineRetail[[#This Row],[InvoiceDate]],-1)+1</f>
        <v>40634</v>
      </c>
      <c r="K5115" s="6">
        <f>OnlineRetail[[#This Row],[Quantity]]*OnlineRetail[[#This Row],[UnitPrice]]</f>
        <v>129.35</v>
      </c>
      <c r="L5115" t="str">
        <f t="shared" si="79"/>
        <v>13966|Apr-2011</v>
      </c>
    </row>
    <row r="5116" spans="1:12">
      <c r="A5116">
        <v>545361</v>
      </c>
      <c r="B5116" t="s">
        <v>28</v>
      </c>
      <c r="C5116" t="s">
        <v>12</v>
      </c>
      <c r="D5116">
        <v>11</v>
      </c>
      <c r="E5116" s="1">
        <v>40659.532638888893</v>
      </c>
      <c r="F5116">
        <v>0.85</v>
      </c>
      <c r="G5116">
        <v>14164</v>
      </c>
      <c r="H5116" t="s">
        <v>10</v>
      </c>
      <c r="I5116" t="str">
        <f>IF(AND(LEFT(OnlineRetail[[#This Row],[InvoiceNo]],1)&lt;&gt;"C",OnlineRetail[[#This Row],[CustomerID]]&lt;&gt;""),"Yes","No")</f>
        <v>Yes</v>
      </c>
      <c r="J5116" s="4">
        <f>EOMONTH(OnlineRetail[[#This Row],[InvoiceDate]],-1)+1</f>
        <v>40634</v>
      </c>
      <c r="K5116" s="6">
        <f>OnlineRetail[[#This Row],[Quantity]]*OnlineRetail[[#This Row],[UnitPrice]]</f>
        <v>9.35</v>
      </c>
      <c r="L5116" t="str">
        <f t="shared" si="79"/>
        <v>14164|Apr-2011</v>
      </c>
    </row>
    <row r="5117" spans="1:12">
      <c r="A5117">
        <v>555174</v>
      </c>
      <c r="B5117" t="s">
        <v>69</v>
      </c>
      <c r="C5117" t="s">
        <v>12</v>
      </c>
      <c r="D5117">
        <v>15</v>
      </c>
      <c r="E5117" s="1">
        <v>40659.538888888892</v>
      </c>
      <c r="F5117">
        <v>2.5499999999999998</v>
      </c>
      <c r="G5117">
        <v>13688</v>
      </c>
      <c r="H5117" t="s">
        <v>10</v>
      </c>
      <c r="I5117" t="str">
        <f>IF(AND(LEFT(OnlineRetail[[#This Row],[InvoiceNo]],1)&lt;&gt;"C",OnlineRetail[[#This Row],[CustomerID]]&lt;&gt;""),"Yes","No")</f>
        <v>Yes</v>
      </c>
      <c r="J5117" s="4">
        <f>EOMONTH(OnlineRetail[[#This Row],[InvoiceDate]],-1)+1</f>
        <v>40634</v>
      </c>
      <c r="K5117" s="6">
        <f>OnlineRetail[[#This Row],[Quantity]]*OnlineRetail[[#This Row],[UnitPrice]]</f>
        <v>38.25</v>
      </c>
      <c r="L5117" t="str">
        <f t="shared" si="79"/>
        <v>13688|Apr-2011</v>
      </c>
    </row>
    <row r="5118" spans="1:12">
      <c r="A5118">
        <v>540640</v>
      </c>
      <c r="B5118" t="s">
        <v>64</v>
      </c>
      <c r="C5118" t="s">
        <v>12</v>
      </c>
      <c r="D5118">
        <v>7</v>
      </c>
      <c r="E5118" s="1">
        <v>40659.543749999997</v>
      </c>
      <c r="F5118">
        <v>1.65</v>
      </c>
      <c r="G5118">
        <v>14115</v>
      </c>
      <c r="H5118" t="s">
        <v>10</v>
      </c>
      <c r="I5118" t="str">
        <f>IF(AND(LEFT(OnlineRetail[[#This Row],[InvoiceNo]],1)&lt;&gt;"C",OnlineRetail[[#This Row],[CustomerID]]&lt;&gt;""),"Yes","No")</f>
        <v>Yes</v>
      </c>
      <c r="J5118" s="4">
        <f>EOMONTH(OnlineRetail[[#This Row],[InvoiceDate]],-1)+1</f>
        <v>40634</v>
      </c>
      <c r="K5118" s="6">
        <f>OnlineRetail[[#This Row],[Quantity]]*OnlineRetail[[#This Row],[UnitPrice]]</f>
        <v>11.549999999999999</v>
      </c>
      <c r="L5118" t="str">
        <f t="shared" si="79"/>
        <v>14115|Apr-2011</v>
      </c>
    </row>
    <row r="5119" spans="1:12">
      <c r="A5119">
        <v>540000</v>
      </c>
      <c r="B5119" t="s">
        <v>181</v>
      </c>
      <c r="C5119" t="s">
        <v>9</v>
      </c>
      <c r="D5119">
        <v>8</v>
      </c>
      <c r="E5119" s="1">
        <v>40659.546527777777</v>
      </c>
      <c r="F5119">
        <v>4.95</v>
      </c>
      <c r="G5119">
        <v>12795</v>
      </c>
      <c r="H5119" t="s">
        <v>10</v>
      </c>
      <c r="I5119" t="str">
        <f>IF(AND(LEFT(OnlineRetail[[#This Row],[InvoiceNo]],1)&lt;&gt;"C",OnlineRetail[[#This Row],[CustomerID]]&lt;&gt;""),"Yes","No")</f>
        <v>Yes</v>
      </c>
      <c r="J5119" s="4">
        <f>EOMONTH(OnlineRetail[[#This Row],[InvoiceDate]],-1)+1</f>
        <v>40634</v>
      </c>
      <c r="K5119" s="6">
        <f>OnlineRetail[[#This Row],[Quantity]]*OnlineRetail[[#This Row],[UnitPrice]]</f>
        <v>39.6</v>
      </c>
      <c r="L5119" t="str">
        <f t="shared" si="79"/>
        <v>12795|Apr-2011</v>
      </c>
    </row>
    <row r="5120" spans="1:12">
      <c r="A5120">
        <v>547767</v>
      </c>
      <c r="B5120" t="s">
        <v>136</v>
      </c>
      <c r="C5120" t="s">
        <v>48</v>
      </c>
      <c r="D5120">
        <v>15</v>
      </c>
      <c r="E5120" s="1">
        <v>40659.55972222222</v>
      </c>
      <c r="F5120">
        <v>1.65</v>
      </c>
      <c r="G5120">
        <v>14164</v>
      </c>
      <c r="H5120" t="s">
        <v>10</v>
      </c>
      <c r="I5120" t="str">
        <f>IF(AND(LEFT(OnlineRetail[[#This Row],[InvoiceNo]],1)&lt;&gt;"C",OnlineRetail[[#This Row],[CustomerID]]&lt;&gt;""),"Yes","No")</f>
        <v>Yes</v>
      </c>
      <c r="J5120" s="4">
        <f>EOMONTH(OnlineRetail[[#This Row],[InvoiceDate]],-1)+1</f>
        <v>40634</v>
      </c>
      <c r="K5120" s="6">
        <f>OnlineRetail[[#This Row],[Quantity]]*OnlineRetail[[#This Row],[UnitPrice]]</f>
        <v>24.75</v>
      </c>
      <c r="L5120" t="str">
        <f t="shared" si="79"/>
        <v>14164|Apr-2011</v>
      </c>
    </row>
    <row r="5121" spans="1:12">
      <c r="A5121">
        <v>551263</v>
      </c>
      <c r="B5121" t="s">
        <v>88</v>
      </c>
      <c r="C5121" t="s">
        <v>62</v>
      </c>
      <c r="D5121">
        <v>2</v>
      </c>
      <c r="E5121" s="1">
        <v>40659.560416666667</v>
      </c>
      <c r="F5121">
        <v>5.95</v>
      </c>
      <c r="G5121">
        <v>14180</v>
      </c>
      <c r="H5121" t="s">
        <v>17</v>
      </c>
      <c r="I5121" t="str">
        <f>IF(AND(LEFT(OnlineRetail[[#This Row],[InvoiceNo]],1)&lt;&gt;"C",OnlineRetail[[#This Row],[CustomerID]]&lt;&gt;""),"Yes","No")</f>
        <v>Yes</v>
      </c>
      <c r="J5121" s="4">
        <f>EOMONTH(OnlineRetail[[#This Row],[InvoiceDate]],-1)+1</f>
        <v>40634</v>
      </c>
      <c r="K5121" s="6">
        <f>OnlineRetail[[#This Row],[Quantity]]*OnlineRetail[[#This Row],[UnitPrice]]</f>
        <v>11.9</v>
      </c>
      <c r="L5121" t="str">
        <f t="shared" si="79"/>
        <v>14180|Apr-2011</v>
      </c>
    </row>
    <row r="5122" spans="1:12">
      <c r="A5122">
        <v>543886</v>
      </c>
      <c r="B5122" t="s">
        <v>244</v>
      </c>
      <c r="C5122" t="s">
        <v>83</v>
      </c>
      <c r="D5122">
        <v>6</v>
      </c>
      <c r="E5122" s="1">
        <v>40659.573611111111</v>
      </c>
      <c r="F5122">
        <v>2.5499999999999998</v>
      </c>
      <c r="G5122">
        <v>13411</v>
      </c>
      <c r="H5122" t="s">
        <v>10</v>
      </c>
      <c r="I5122" t="str">
        <f>IF(AND(LEFT(OnlineRetail[[#This Row],[InvoiceNo]],1)&lt;&gt;"C",OnlineRetail[[#This Row],[CustomerID]]&lt;&gt;""),"Yes","No")</f>
        <v>Yes</v>
      </c>
      <c r="J5122" s="4">
        <f>EOMONTH(OnlineRetail[[#This Row],[InvoiceDate]],-1)+1</f>
        <v>40634</v>
      </c>
      <c r="K5122" s="6">
        <f>OnlineRetail[[#This Row],[Quantity]]*OnlineRetail[[#This Row],[UnitPrice]]</f>
        <v>15.299999999999999</v>
      </c>
      <c r="L5122" t="str">
        <f t="shared" ref="L5122:L5185" si="80">IF(I5122="Yes",G5122&amp;"|"&amp;TEXT(J5122,"mmm-yyyy"),"")</f>
        <v>13411|Apr-2011</v>
      </c>
    </row>
    <row r="5123" spans="1:12">
      <c r="A5123">
        <v>541601</v>
      </c>
      <c r="B5123" t="s">
        <v>214</v>
      </c>
      <c r="C5123" t="s">
        <v>21</v>
      </c>
      <c r="D5123">
        <v>21</v>
      </c>
      <c r="E5123" s="1">
        <v>40659.578472222223</v>
      </c>
      <c r="F5123">
        <v>5.95</v>
      </c>
      <c r="G5123">
        <v>14291</v>
      </c>
      <c r="H5123" t="s">
        <v>10</v>
      </c>
      <c r="I5123" t="str">
        <f>IF(AND(LEFT(OnlineRetail[[#This Row],[InvoiceNo]],1)&lt;&gt;"C",OnlineRetail[[#This Row],[CustomerID]]&lt;&gt;""),"Yes","No")</f>
        <v>Yes</v>
      </c>
      <c r="J5123" s="4">
        <f>EOMONTH(OnlineRetail[[#This Row],[InvoiceDate]],-1)+1</f>
        <v>40634</v>
      </c>
      <c r="K5123" s="6">
        <f>OnlineRetail[[#This Row],[Quantity]]*OnlineRetail[[#This Row],[UnitPrice]]</f>
        <v>124.95</v>
      </c>
      <c r="L5123" t="str">
        <f t="shared" si="80"/>
        <v>14291|Apr-2011</v>
      </c>
    </row>
    <row r="5124" spans="1:12">
      <c r="A5124">
        <v>541333</v>
      </c>
      <c r="B5124" t="s">
        <v>208</v>
      </c>
      <c r="C5124" t="s">
        <v>72</v>
      </c>
      <c r="D5124">
        <v>9</v>
      </c>
      <c r="E5124" s="1">
        <v>40659.605555555558</v>
      </c>
      <c r="F5124">
        <v>4.95</v>
      </c>
      <c r="G5124">
        <v>13728</v>
      </c>
      <c r="H5124" t="s">
        <v>31</v>
      </c>
      <c r="I5124" t="str">
        <f>IF(AND(LEFT(OnlineRetail[[#This Row],[InvoiceNo]],1)&lt;&gt;"C",OnlineRetail[[#This Row],[CustomerID]]&lt;&gt;""),"Yes","No")</f>
        <v>Yes</v>
      </c>
      <c r="J5124" s="4">
        <f>EOMONTH(OnlineRetail[[#This Row],[InvoiceDate]],-1)+1</f>
        <v>40634</v>
      </c>
      <c r="K5124" s="6">
        <f>OnlineRetail[[#This Row],[Quantity]]*OnlineRetail[[#This Row],[UnitPrice]]</f>
        <v>44.550000000000004</v>
      </c>
      <c r="L5124" t="str">
        <f t="shared" si="80"/>
        <v>13728|Apr-2011</v>
      </c>
    </row>
    <row r="5125" spans="1:12">
      <c r="A5125">
        <v>552743</v>
      </c>
      <c r="B5125" t="s">
        <v>78</v>
      </c>
      <c r="C5125" t="s">
        <v>33</v>
      </c>
      <c r="D5125">
        <v>16</v>
      </c>
      <c r="E5125" s="1">
        <v>40659.606249999997</v>
      </c>
      <c r="F5125">
        <v>4.95</v>
      </c>
      <c r="G5125">
        <v>12389</v>
      </c>
      <c r="H5125" t="s">
        <v>126</v>
      </c>
      <c r="I5125" t="str">
        <f>IF(AND(LEFT(OnlineRetail[[#This Row],[InvoiceNo]],1)&lt;&gt;"C",OnlineRetail[[#This Row],[CustomerID]]&lt;&gt;""),"Yes","No")</f>
        <v>Yes</v>
      </c>
      <c r="J5125" s="4">
        <f>EOMONTH(OnlineRetail[[#This Row],[InvoiceDate]],-1)+1</f>
        <v>40634</v>
      </c>
      <c r="K5125" s="6">
        <f>OnlineRetail[[#This Row],[Quantity]]*OnlineRetail[[#This Row],[UnitPrice]]</f>
        <v>79.2</v>
      </c>
      <c r="L5125" t="str">
        <f t="shared" si="80"/>
        <v>12389|Apr-2011</v>
      </c>
    </row>
    <row r="5126" spans="1:12">
      <c r="A5126">
        <v>556345</v>
      </c>
      <c r="B5126" t="s">
        <v>56</v>
      </c>
      <c r="C5126" t="s">
        <v>19</v>
      </c>
      <c r="D5126">
        <v>15</v>
      </c>
      <c r="E5126" s="1">
        <v>40659.607638888891</v>
      </c>
      <c r="F5126">
        <v>9.9499999999999993</v>
      </c>
      <c r="G5126">
        <v>14149</v>
      </c>
      <c r="H5126" t="s">
        <v>10</v>
      </c>
      <c r="I5126" t="str">
        <f>IF(AND(LEFT(OnlineRetail[[#This Row],[InvoiceNo]],1)&lt;&gt;"C",OnlineRetail[[#This Row],[CustomerID]]&lt;&gt;""),"Yes","No")</f>
        <v>Yes</v>
      </c>
      <c r="J5126" s="4">
        <f>EOMONTH(OnlineRetail[[#This Row],[InvoiceDate]],-1)+1</f>
        <v>40634</v>
      </c>
      <c r="K5126" s="6">
        <f>OnlineRetail[[#This Row],[Quantity]]*OnlineRetail[[#This Row],[UnitPrice]]</f>
        <v>149.25</v>
      </c>
      <c r="L5126" t="str">
        <f t="shared" si="80"/>
        <v>14149|Apr-2011</v>
      </c>
    </row>
    <row r="5127" spans="1:12">
      <c r="A5127">
        <v>543411</v>
      </c>
      <c r="B5127" t="s">
        <v>261</v>
      </c>
      <c r="C5127" t="s">
        <v>39</v>
      </c>
      <c r="D5127">
        <v>17</v>
      </c>
      <c r="E5127" s="1">
        <v>40659.607638888891</v>
      </c>
      <c r="F5127">
        <v>2.1</v>
      </c>
      <c r="G5127">
        <v>13307</v>
      </c>
      <c r="H5127" t="s">
        <v>10</v>
      </c>
      <c r="I5127" t="str">
        <f>IF(AND(LEFT(OnlineRetail[[#This Row],[InvoiceNo]],1)&lt;&gt;"C",OnlineRetail[[#This Row],[CustomerID]]&lt;&gt;""),"Yes","No")</f>
        <v>Yes</v>
      </c>
      <c r="J5127" s="4">
        <f>EOMONTH(OnlineRetail[[#This Row],[InvoiceDate]],-1)+1</f>
        <v>40634</v>
      </c>
      <c r="K5127" s="6">
        <f>OnlineRetail[[#This Row],[Quantity]]*OnlineRetail[[#This Row],[UnitPrice]]</f>
        <v>35.700000000000003</v>
      </c>
      <c r="L5127" t="str">
        <f t="shared" si="80"/>
        <v>13307|Apr-2011</v>
      </c>
    </row>
    <row r="5128" spans="1:12">
      <c r="A5128">
        <v>555957</v>
      </c>
      <c r="B5128" t="s">
        <v>15</v>
      </c>
      <c r="C5128" t="s">
        <v>62</v>
      </c>
      <c r="D5128">
        <v>10</v>
      </c>
      <c r="E5128" s="1">
        <v>40659.615277777782</v>
      </c>
      <c r="F5128">
        <v>5.95</v>
      </c>
      <c r="G5128">
        <v>12725</v>
      </c>
      <c r="H5128" t="s">
        <v>36</v>
      </c>
      <c r="I5128" t="str">
        <f>IF(AND(LEFT(OnlineRetail[[#This Row],[InvoiceNo]],1)&lt;&gt;"C",OnlineRetail[[#This Row],[CustomerID]]&lt;&gt;""),"Yes","No")</f>
        <v>Yes</v>
      </c>
      <c r="J5128" s="4">
        <f>EOMONTH(OnlineRetail[[#This Row],[InvoiceDate]],-1)+1</f>
        <v>40634</v>
      </c>
      <c r="K5128" s="6">
        <f>OnlineRetail[[#This Row],[Quantity]]*OnlineRetail[[#This Row],[UnitPrice]]</f>
        <v>59.5</v>
      </c>
      <c r="L5128" t="str">
        <f t="shared" si="80"/>
        <v>12725|Apr-2011</v>
      </c>
    </row>
    <row r="5129" spans="1:12">
      <c r="A5129">
        <v>553439</v>
      </c>
      <c r="B5129" t="s">
        <v>11</v>
      </c>
      <c r="C5129" t="s">
        <v>42</v>
      </c>
      <c r="D5129">
        <v>8</v>
      </c>
      <c r="E5129" s="1">
        <v>40659.620138888888</v>
      </c>
      <c r="F5129">
        <v>9.9499999999999993</v>
      </c>
      <c r="G5129">
        <v>13615</v>
      </c>
      <c r="H5129" t="s">
        <v>10</v>
      </c>
      <c r="I5129" t="str">
        <f>IF(AND(LEFT(OnlineRetail[[#This Row],[InvoiceNo]],1)&lt;&gt;"C",OnlineRetail[[#This Row],[CustomerID]]&lt;&gt;""),"Yes","No")</f>
        <v>Yes</v>
      </c>
      <c r="J5129" s="4">
        <f>EOMONTH(OnlineRetail[[#This Row],[InvoiceDate]],-1)+1</f>
        <v>40634</v>
      </c>
      <c r="K5129" s="6">
        <f>OnlineRetail[[#This Row],[Quantity]]*OnlineRetail[[#This Row],[UnitPrice]]</f>
        <v>79.599999999999994</v>
      </c>
      <c r="L5129" t="str">
        <f t="shared" si="80"/>
        <v>13615|Apr-2011</v>
      </c>
    </row>
    <row r="5130" spans="1:12">
      <c r="A5130">
        <v>544462</v>
      </c>
      <c r="B5130" t="s">
        <v>272</v>
      </c>
      <c r="C5130" t="s">
        <v>48</v>
      </c>
      <c r="D5130">
        <v>12</v>
      </c>
      <c r="E5130" s="1">
        <v>40659.620138888888</v>
      </c>
      <c r="F5130">
        <v>2.5499999999999998</v>
      </c>
      <c r="G5130">
        <v>14308</v>
      </c>
      <c r="H5130" t="s">
        <v>10</v>
      </c>
      <c r="I5130" t="str">
        <f>IF(AND(LEFT(OnlineRetail[[#This Row],[InvoiceNo]],1)&lt;&gt;"C",OnlineRetail[[#This Row],[CustomerID]]&lt;&gt;""),"Yes","No")</f>
        <v>Yes</v>
      </c>
      <c r="J5130" s="4">
        <f>EOMONTH(OnlineRetail[[#This Row],[InvoiceDate]],-1)+1</f>
        <v>40634</v>
      </c>
      <c r="K5130" s="6">
        <f>OnlineRetail[[#This Row],[Quantity]]*OnlineRetail[[#This Row],[UnitPrice]]</f>
        <v>30.599999999999998</v>
      </c>
      <c r="L5130" t="str">
        <f t="shared" si="80"/>
        <v>14308|Apr-2011</v>
      </c>
    </row>
    <row r="5131" spans="1:12">
      <c r="A5131">
        <v>549147</v>
      </c>
      <c r="B5131" t="s">
        <v>202</v>
      </c>
      <c r="C5131" t="s">
        <v>16</v>
      </c>
      <c r="D5131">
        <v>2</v>
      </c>
      <c r="E5131" s="1">
        <v>40659.622916666667</v>
      </c>
      <c r="F5131">
        <v>0.85</v>
      </c>
      <c r="G5131">
        <v>13504</v>
      </c>
      <c r="H5131" t="s">
        <v>121</v>
      </c>
      <c r="I5131" t="str">
        <f>IF(AND(LEFT(OnlineRetail[[#This Row],[InvoiceNo]],1)&lt;&gt;"C",OnlineRetail[[#This Row],[CustomerID]]&lt;&gt;""),"Yes","No")</f>
        <v>Yes</v>
      </c>
      <c r="J5131" s="4">
        <f>EOMONTH(OnlineRetail[[#This Row],[InvoiceDate]],-1)+1</f>
        <v>40634</v>
      </c>
      <c r="K5131" s="6">
        <f>OnlineRetail[[#This Row],[Quantity]]*OnlineRetail[[#This Row],[UnitPrice]]</f>
        <v>1.7</v>
      </c>
      <c r="L5131" t="str">
        <f t="shared" si="80"/>
        <v>13504|Apr-2011</v>
      </c>
    </row>
    <row r="5132" spans="1:12">
      <c r="A5132">
        <v>547396</v>
      </c>
      <c r="B5132" t="s">
        <v>286</v>
      </c>
      <c r="C5132" t="s">
        <v>29</v>
      </c>
      <c r="D5132">
        <v>2</v>
      </c>
      <c r="E5132" s="1">
        <v>40659.62777777778</v>
      </c>
      <c r="F5132">
        <v>0.85</v>
      </c>
      <c r="G5132">
        <v>12671</v>
      </c>
      <c r="H5132" t="s">
        <v>10</v>
      </c>
      <c r="I5132" t="str">
        <f>IF(AND(LEFT(OnlineRetail[[#This Row],[InvoiceNo]],1)&lt;&gt;"C",OnlineRetail[[#This Row],[CustomerID]]&lt;&gt;""),"Yes","No")</f>
        <v>Yes</v>
      </c>
      <c r="J5132" s="4">
        <f>EOMONTH(OnlineRetail[[#This Row],[InvoiceDate]],-1)+1</f>
        <v>40634</v>
      </c>
      <c r="K5132" s="6">
        <f>OnlineRetail[[#This Row],[Quantity]]*OnlineRetail[[#This Row],[UnitPrice]]</f>
        <v>1.7</v>
      </c>
      <c r="L5132" t="str">
        <f t="shared" si="80"/>
        <v>12671|Apr-2011</v>
      </c>
    </row>
    <row r="5133" spans="1:12">
      <c r="A5133">
        <v>550509</v>
      </c>
      <c r="B5133" t="s">
        <v>158</v>
      </c>
      <c r="C5133" t="s">
        <v>12</v>
      </c>
      <c r="D5133">
        <v>10</v>
      </c>
      <c r="E5133" s="1">
        <v>40659.645138888889</v>
      </c>
      <c r="F5133">
        <v>0.85</v>
      </c>
      <c r="G5133">
        <v>13830</v>
      </c>
      <c r="H5133" t="s">
        <v>70</v>
      </c>
      <c r="I5133" t="str">
        <f>IF(AND(LEFT(OnlineRetail[[#This Row],[InvoiceNo]],1)&lt;&gt;"C",OnlineRetail[[#This Row],[CustomerID]]&lt;&gt;""),"Yes","No")</f>
        <v>Yes</v>
      </c>
      <c r="J5133" s="4">
        <f>EOMONTH(OnlineRetail[[#This Row],[InvoiceDate]],-1)+1</f>
        <v>40634</v>
      </c>
      <c r="K5133" s="6">
        <f>OnlineRetail[[#This Row],[Quantity]]*OnlineRetail[[#This Row],[UnitPrice]]</f>
        <v>8.5</v>
      </c>
      <c r="L5133" t="str">
        <f t="shared" si="80"/>
        <v>13830|Apr-2011</v>
      </c>
    </row>
    <row r="5134" spans="1:12">
      <c r="A5134">
        <v>552331</v>
      </c>
      <c r="B5134" t="s">
        <v>212</v>
      </c>
      <c r="C5134" t="s">
        <v>40</v>
      </c>
      <c r="D5134">
        <v>1</v>
      </c>
      <c r="E5134" s="1">
        <v>40659.659722222219</v>
      </c>
      <c r="F5134">
        <v>4.25</v>
      </c>
      <c r="G5134">
        <v>12812</v>
      </c>
      <c r="H5134" t="s">
        <v>10</v>
      </c>
      <c r="I5134" t="str">
        <f>IF(AND(LEFT(OnlineRetail[[#This Row],[InvoiceNo]],1)&lt;&gt;"C",OnlineRetail[[#This Row],[CustomerID]]&lt;&gt;""),"Yes","No")</f>
        <v>Yes</v>
      </c>
      <c r="J5134" s="4">
        <f>EOMONTH(OnlineRetail[[#This Row],[InvoiceDate]],-1)+1</f>
        <v>40634</v>
      </c>
      <c r="K5134" s="6">
        <f>OnlineRetail[[#This Row],[Quantity]]*OnlineRetail[[#This Row],[UnitPrice]]</f>
        <v>4.25</v>
      </c>
      <c r="L5134" t="str">
        <f t="shared" si="80"/>
        <v>12812|Apr-2011</v>
      </c>
    </row>
    <row r="5135" spans="1:12">
      <c r="A5135">
        <v>553077</v>
      </c>
      <c r="B5135" t="s">
        <v>239</v>
      </c>
      <c r="C5135" t="s">
        <v>72</v>
      </c>
      <c r="D5135">
        <v>15</v>
      </c>
      <c r="E5135" s="1">
        <v>40659.664583333331</v>
      </c>
      <c r="F5135">
        <v>2.5499999999999998</v>
      </c>
      <c r="G5135">
        <v>14101</v>
      </c>
      <c r="H5135" t="s">
        <v>10</v>
      </c>
      <c r="I5135" t="str">
        <f>IF(AND(LEFT(OnlineRetail[[#This Row],[InvoiceNo]],1)&lt;&gt;"C",OnlineRetail[[#This Row],[CustomerID]]&lt;&gt;""),"Yes","No")</f>
        <v>Yes</v>
      </c>
      <c r="J5135" s="4">
        <f>EOMONTH(OnlineRetail[[#This Row],[InvoiceDate]],-1)+1</f>
        <v>40634</v>
      </c>
      <c r="K5135" s="6">
        <f>OnlineRetail[[#This Row],[Quantity]]*OnlineRetail[[#This Row],[UnitPrice]]</f>
        <v>38.25</v>
      </c>
      <c r="L5135" t="str">
        <f t="shared" si="80"/>
        <v>14101|Apr-2011</v>
      </c>
    </row>
    <row r="5136" spans="1:12">
      <c r="A5136">
        <v>541608</v>
      </c>
      <c r="B5136" t="s">
        <v>43</v>
      </c>
      <c r="C5136" t="s">
        <v>39</v>
      </c>
      <c r="D5136">
        <v>14</v>
      </c>
      <c r="E5136" s="1">
        <v>40659.67291666667</v>
      </c>
      <c r="F5136">
        <v>0.85</v>
      </c>
      <c r="G5136">
        <v>13383</v>
      </c>
      <c r="H5136" t="s">
        <v>31</v>
      </c>
      <c r="I5136" t="str">
        <f>IF(AND(LEFT(OnlineRetail[[#This Row],[InvoiceNo]],1)&lt;&gt;"C",OnlineRetail[[#This Row],[CustomerID]]&lt;&gt;""),"Yes","No")</f>
        <v>Yes</v>
      </c>
      <c r="J5136" s="4">
        <f>EOMONTH(OnlineRetail[[#This Row],[InvoiceDate]],-1)+1</f>
        <v>40634</v>
      </c>
      <c r="K5136" s="6">
        <f>OnlineRetail[[#This Row],[Quantity]]*OnlineRetail[[#This Row],[UnitPrice]]</f>
        <v>11.9</v>
      </c>
      <c r="L5136" t="str">
        <f t="shared" si="80"/>
        <v>13383|Apr-2011</v>
      </c>
    </row>
    <row r="5137" spans="1:12">
      <c r="A5137">
        <v>544186</v>
      </c>
      <c r="B5137" t="s">
        <v>188</v>
      </c>
      <c r="C5137" t="s">
        <v>33</v>
      </c>
      <c r="D5137">
        <v>17</v>
      </c>
      <c r="E5137" s="1">
        <v>40659.678472222222</v>
      </c>
      <c r="F5137">
        <v>4.25</v>
      </c>
      <c r="G5137">
        <v>14039</v>
      </c>
      <c r="H5137" t="s">
        <v>10</v>
      </c>
      <c r="I5137" t="str">
        <f>IF(AND(LEFT(OnlineRetail[[#This Row],[InvoiceNo]],1)&lt;&gt;"C",OnlineRetail[[#This Row],[CustomerID]]&lt;&gt;""),"Yes","No")</f>
        <v>Yes</v>
      </c>
      <c r="J5137" s="4">
        <f>EOMONTH(OnlineRetail[[#This Row],[InvoiceDate]],-1)+1</f>
        <v>40634</v>
      </c>
      <c r="K5137" s="6">
        <f>OnlineRetail[[#This Row],[Quantity]]*OnlineRetail[[#This Row],[UnitPrice]]</f>
        <v>72.25</v>
      </c>
      <c r="L5137" t="str">
        <f t="shared" si="80"/>
        <v>14039|Apr-2011</v>
      </c>
    </row>
    <row r="5138" spans="1:12">
      <c r="A5138">
        <v>550245</v>
      </c>
      <c r="B5138" t="s">
        <v>32</v>
      </c>
      <c r="C5138" t="s">
        <v>40</v>
      </c>
      <c r="D5138">
        <v>8</v>
      </c>
      <c r="E5138" s="1">
        <v>40659.693055555559</v>
      </c>
      <c r="F5138">
        <v>3.39</v>
      </c>
      <c r="G5138">
        <v>13781</v>
      </c>
      <c r="H5138" t="s">
        <v>10</v>
      </c>
      <c r="I5138" t="str">
        <f>IF(AND(LEFT(OnlineRetail[[#This Row],[InvoiceNo]],1)&lt;&gt;"C",OnlineRetail[[#This Row],[CustomerID]]&lt;&gt;""),"Yes","No")</f>
        <v>Yes</v>
      </c>
      <c r="J5138" s="4">
        <f>EOMONTH(OnlineRetail[[#This Row],[InvoiceDate]],-1)+1</f>
        <v>40634</v>
      </c>
      <c r="K5138" s="6">
        <f>OnlineRetail[[#This Row],[Quantity]]*OnlineRetail[[#This Row],[UnitPrice]]</f>
        <v>27.12</v>
      </c>
      <c r="L5138" t="str">
        <f t="shared" si="80"/>
        <v>13781|Apr-2011</v>
      </c>
    </row>
    <row r="5139" spans="1:12">
      <c r="A5139">
        <v>555712</v>
      </c>
      <c r="B5139" t="s">
        <v>77</v>
      </c>
      <c r="C5139" t="s">
        <v>16</v>
      </c>
      <c r="D5139">
        <v>17</v>
      </c>
      <c r="E5139" s="1">
        <v>40659.697222222218</v>
      </c>
      <c r="F5139">
        <v>3.39</v>
      </c>
      <c r="G5139">
        <v>12613</v>
      </c>
      <c r="H5139" t="s">
        <v>10</v>
      </c>
      <c r="I5139" t="str">
        <f>IF(AND(LEFT(OnlineRetail[[#This Row],[InvoiceNo]],1)&lt;&gt;"C",OnlineRetail[[#This Row],[CustomerID]]&lt;&gt;""),"Yes","No")</f>
        <v>Yes</v>
      </c>
      <c r="J5139" s="4">
        <f>EOMONTH(OnlineRetail[[#This Row],[InvoiceDate]],-1)+1</f>
        <v>40634</v>
      </c>
      <c r="K5139" s="6">
        <f>OnlineRetail[[#This Row],[Quantity]]*OnlineRetail[[#This Row],[UnitPrice]]</f>
        <v>57.63</v>
      </c>
      <c r="L5139" t="str">
        <f t="shared" si="80"/>
        <v>12613|Apr-2011</v>
      </c>
    </row>
    <row r="5140" spans="1:12">
      <c r="A5140">
        <v>541688</v>
      </c>
      <c r="B5140" t="s">
        <v>243</v>
      </c>
      <c r="C5140" t="s">
        <v>62</v>
      </c>
      <c r="D5140">
        <v>19</v>
      </c>
      <c r="E5140" s="1">
        <v>40659.70416666667</v>
      </c>
      <c r="F5140">
        <v>4.25</v>
      </c>
      <c r="G5140">
        <v>12381</v>
      </c>
      <c r="H5140" t="s">
        <v>10</v>
      </c>
      <c r="I5140" t="str">
        <f>IF(AND(LEFT(OnlineRetail[[#This Row],[InvoiceNo]],1)&lt;&gt;"C",OnlineRetail[[#This Row],[CustomerID]]&lt;&gt;""),"Yes","No")</f>
        <v>Yes</v>
      </c>
      <c r="J5140" s="4">
        <f>EOMONTH(OnlineRetail[[#This Row],[InvoiceDate]],-1)+1</f>
        <v>40634</v>
      </c>
      <c r="K5140" s="6">
        <f>OnlineRetail[[#This Row],[Quantity]]*OnlineRetail[[#This Row],[UnitPrice]]</f>
        <v>80.75</v>
      </c>
      <c r="L5140" t="str">
        <f t="shared" si="80"/>
        <v>12381|Apr-2011</v>
      </c>
    </row>
    <row r="5141" spans="1:12">
      <c r="A5141">
        <v>541132</v>
      </c>
      <c r="B5141" t="s">
        <v>159</v>
      </c>
      <c r="C5141" t="s">
        <v>33</v>
      </c>
      <c r="D5141">
        <v>16</v>
      </c>
      <c r="E5141" s="1">
        <v>40659.710416666669</v>
      </c>
      <c r="F5141">
        <v>0.85</v>
      </c>
      <c r="G5141">
        <v>13630</v>
      </c>
      <c r="H5141" t="s">
        <v>10</v>
      </c>
      <c r="I5141" t="str">
        <f>IF(AND(LEFT(OnlineRetail[[#This Row],[InvoiceNo]],1)&lt;&gt;"C",OnlineRetail[[#This Row],[CustomerID]]&lt;&gt;""),"Yes","No")</f>
        <v>Yes</v>
      </c>
      <c r="J5141" s="4">
        <f>EOMONTH(OnlineRetail[[#This Row],[InvoiceDate]],-1)+1</f>
        <v>40634</v>
      </c>
      <c r="K5141" s="6">
        <f>OnlineRetail[[#This Row],[Quantity]]*OnlineRetail[[#This Row],[UnitPrice]]</f>
        <v>13.6</v>
      </c>
      <c r="L5141" t="str">
        <f t="shared" si="80"/>
        <v>13630|Apr-2011</v>
      </c>
    </row>
    <row r="5142" spans="1:12">
      <c r="A5142">
        <v>552887</v>
      </c>
      <c r="B5142" t="s">
        <v>262</v>
      </c>
      <c r="C5142" t="s">
        <v>42</v>
      </c>
      <c r="D5142">
        <v>9</v>
      </c>
      <c r="E5142" s="1">
        <v>40659.713194444441</v>
      </c>
      <c r="F5142">
        <v>1.25</v>
      </c>
      <c r="G5142">
        <v>13129</v>
      </c>
      <c r="H5142" t="s">
        <v>17</v>
      </c>
      <c r="I5142" t="str">
        <f>IF(AND(LEFT(OnlineRetail[[#This Row],[InvoiceNo]],1)&lt;&gt;"C",OnlineRetail[[#This Row],[CustomerID]]&lt;&gt;""),"Yes","No")</f>
        <v>Yes</v>
      </c>
      <c r="J5142" s="4">
        <f>EOMONTH(OnlineRetail[[#This Row],[InvoiceDate]],-1)+1</f>
        <v>40634</v>
      </c>
      <c r="K5142" s="6">
        <f>OnlineRetail[[#This Row],[Quantity]]*OnlineRetail[[#This Row],[UnitPrice]]</f>
        <v>11.25</v>
      </c>
      <c r="L5142" t="str">
        <f t="shared" si="80"/>
        <v>13129|Apr-2011</v>
      </c>
    </row>
    <row r="5143" spans="1:12">
      <c r="A5143">
        <v>540485</v>
      </c>
      <c r="B5143" t="s">
        <v>77</v>
      </c>
      <c r="C5143" t="s">
        <v>19</v>
      </c>
      <c r="D5143">
        <v>13</v>
      </c>
      <c r="E5143" s="1">
        <v>40659.71875</v>
      </c>
      <c r="F5143">
        <v>7.95</v>
      </c>
      <c r="G5143">
        <v>13985</v>
      </c>
      <c r="H5143" t="s">
        <v>10</v>
      </c>
      <c r="I5143" t="str">
        <f>IF(AND(LEFT(OnlineRetail[[#This Row],[InvoiceNo]],1)&lt;&gt;"C",OnlineRetail[[#This Row],[CustomerID]]&lt;&gt;""),"Yes","No")</f>
        <v>Yes</v>
      </c>
      <c r="J5143" s="4">
        <f>EOMONTH(OnlineRetail[[#This Row],[InvoiceDate]],-1)+1</f>
        <v>40634</v>
      </c>
      <c r="K5143" s="6">
        <f>OnlineRetail[[#This Row],[Quantity]]*OnlineRetail[[#This Row],[UnitPrice]]</f>
        <v>103.35000000000001</v>
      </c>
      <c r="L5143" t="str">
        <f t="shared" si="80"/>
        <v>13985|Apr-2011</v>
      </c>
    </row>
    <row r="5144" spans="1:12">
      <c r="A5144">
        <v>536509</v>
      </c>
      <c r="B5144" t="s">
        <v>74</v>
      </c>
      <c r="C5144" t="s">
        <v>14</v>
      </c>
      <c r="D5144">
        <v>7</v>
      </c>
      <c r="E5144" s="1">
        <v>40659.722222222219</v>
      </c>
      <c r="F5144">
        <v>5.95</v>
      </c>
      <c r="G5144">
        <v>14338</v>
      </c>
      <c r="H5144" t="s">
        <v>17</v>
      </c>
      <c r="I5144" t="str">
        <f>IF(AND(LEFT(OnlineRetail[[#This Row],[InvoiceNo]],1)&lt;&gt;"C",OnlineRetail[[#This Row],[CustomerID]]&lt;&gt;""),"Yes","No")</f>
        <v>Yes</v>
      </c>
      <c r="J5144" s="4">
        <f>EOMONTH(OnlineRetail[[#This Row],[InvoiceDate]],-1)+1</f>
        <v>40634</v>
      </c>
      <c r="K5144" s="6">
        <f>OnlineRetail[[#This Row],[Quantity]]*OnlineRetail[[#This Row],[UnitPrice]]</f>
        <v>41.65</v>
      </c>
      <c r="L5144" t="str">
        <f t="shared" si="80"/>
        <v>14338|Apr-2011</v>
      </c>
    </row>
    <row r="5145" spans="1:12">
      <c r="A5145">
        <v>555167</v>
      </c>
      <c r="B5145" t="s">
        <v>194</v>
      </c>
      <c r="C5145" t="s">
        <v>72</v>
      </c>
      <c r="D5145">
        <v>11</v>
      </c>
      <c r="E5145" s="1">
        <v>40659.730555555558</v>
      </c>
      <c r="F5145">
        <v>2.5499999999999998</v>
      </c>
      <c r="G5145">
        <v>12632</v>
      </c>
      <c r="H5145" t="s">
        <v>10</v>
      </c>
      <c r="I5145" t="str">
        <f>IF(AND(LEFT(OnlineRetail[[#This Row],[InvoiceNo]],1)&lt;&gt;"C",OnlineRetail[[#This Row],[CustomerID]]&lt;&gt;""),"Yes","No")</f>
        <v>Yes</v>
      </c>
      <c r="J5145" s="4">
        <f>EOMONTH(OnlineRetail[[#This Row],[InvoiceDate]],-1)+1</f>
        <v>40634</v>
      </c>
      <c r="K5145" s="6">
        <f>OnlineRetail[[#This Row],[Quantity]]*OnlineRetail[[#This Row],[UnitPrice]]</f>
        <v>28.049999999999997</v>
      </c>
      <c r="L5145" t="str">
        <f t="shared" si="80"/>
        <v>12632|Apr-2011</v>
      </c>
    </row>
    <row r="5146" spans="1:12">
      <c r="A5146">
        <v>547814</v>
      </c>
      <c r="B5146" t="s">
        <v>127</v>
      </c>
      <c r="C5146" t="s">
        <v>16</v>
      </c>
      <c r="D5146">
        <v>4</v>
      </c>
      <c r="E5146" s="1">
        <v>40659.75</v>
      </c>
      <c r="F5146">
        <v>5.95</v>
      </c>
      <c r="G5146">
        <v>14200</v>
      </c>
      <c r="H5146" t="s">
        <v>25</v>
      </c>
      <c r="I5146" t="str">
        <f>IF(AND(LEFT(OnlineRetail[[#This Row],[InvoiceNo]],1)&lt;&gt;"C",OnlineRetail[[#This Row],[CustomerID]]&lt;&gt;""),"Yes","No")</f>
        <v>Yes</v>
      </c>
      <c r="J5146" s="4">
        <f>EOMONTH(OnlineRetail[[#This Row],[InvoiceDate]],-1)+1</f>
        <v>40634</v>
      </c>
      <c r="K5146" s="6">
        <f>OnlineRetail[[#This Row],[Quantity]]*OnlineRetail[[#This Row],[UnitPrice]]</f>
        <v>23.8</v>
      </c>
      <c r="L5146" t="str">
        <f t="shared" si="80"/>
        <v>14200|Apr-2011</v>
      </c>
    </row>
    <row r="5147" spans="1:12">
      <c r="A5147">
        <v>546218</v>
      </c>
      <c r="B5147" t="s">
        <v>286</v>
      </c>
      <c r="C5147" t="s">
        <v>39</v>
      </c>
      <c r="D5147">
        <v>7</v>
      </c>
      <c r="E5147" s="1">
        <v>40659.752083333333</v>
      </c>
      <c r="F5147">
        <v>9.9499999999999993</v>
      </c>
      <c r="G5147">
        <v>12423</v>
      </c>
      <c r="H5147" t="s">
        <v>10</v>
      </c>
      <c r="I5147" t="str">
        <f>IF(AND(LEFT(OnlineRetail[[#This Row],[InvoiceNo]],1)&lt;&gt;"C",OnlineRetail[[#This Row],[CustomerID]]&lt;&gt;""),"Yes","No")</f>
        <v>Yes</v>
      </c>
      <c r="J5147" s="4">
        <f>EOMONTH(OnlineRetail[[#This Row],[InvoiceDate]],-1)+1</f>
        <v>40634</v>
      </c>
      <c r="K5147" s="6">
        <f>OnlineRetail[[#This Row],[Quantity]]*OnlineRetail[[#This Row],[UnitPrice]]</f>
        <v>69.649999999999991</v>
      </c>
      <c r="L5147" t="str">
        <f t="shared" si="80"/>
        <v>12423|Apr-2011</v>
      </c>
    </row>
    <row r="5148" spans="1:12">
      <c r="A5148">
        <v>550683</v>
      </c>
      <c r="B5148" t="s">
        <v>196</v>
      </c>
      <c r="C5148" t="s">
        <v>16</v>
      </c>
      <c r="D5148">
        <v>20</v>
      </c>
      <c r="E5148" s="1">
        <v>40659.756944444453</v>
      </c>
      <c r="F5148">
        <v>0.85</v>
      </c>
      <c r="G5148">
        <v>14249</v>
      </c>
      <c r="H5148" t="s">
        <v>10</v>
      </c>
      <c r="I5148" t="str">
        <f>IF(AND(LEFT(OnlineRetail[[#This Row],[InvoiceNo]],1)&lt;&gt;"C",OnlineRetail[[#This Row],[CustomerID]]&lt;&gt;""),"Yes","No")</f>
        <v>Yes</v>
      </c>
      <c r="J5148" s="4">
        <f>EOMONTH(OnlineRetail[[#This Row],[InvoiceDate]],-1)+1</f>
        <v>40634</v>
      </c>
      <c r="K5148" s="6">
        <f>OnlineRetail[[#This Row],[Quantity]]*OnlineRetail[[#This Row],[UnitPrice]]</f>
        <v>17</v>
      </c>
      <c r="L5148" t="str">
        <f t="shared" si="80"/>
        <v>14249|Apr-2011</v>
      </c>
    </row>
    <row r="5149" spans="1:12">
      <c r="A5149">
        <v>548436</v>
      </c>
      <c r="B5149" t="s">
        <v>77</v>
      </c>
      <c r="C5149" t="s">
        <v>21</v>
      </c>
      <c r="D5149">
        <v>24</v>
      </c>
      <c r="E5149" s="1">
        <v>40659.788194444453</v>
      </c>
      <c r="F5149">
        <v>0.85</v>
      </c>
      <c r="G5149">
        <v>13598</v>
      </c>
      <c r="H5149" t="s">
        <v>70</v>
      </c>
      <c r="I5149" t="str">
        <f>IF(AND(LEFT(OnlineRetail[[#This Row],[InvoiceNo]],1)&lt;&gt;"C",OnlineRetail[[#This Row],[CustomerID]]&lt;&gt;""),"Yes","No")</f>
        <v>Yes</v>
      </c>
      <c r="J5149" s="4">
        <f>EOMONTH(OnlineRetail[[#This Row],[InvoiceDate]],-1)+1</f>
        <v>40634</v>
      </c>
      <c r="K5149" s="6">
        <f>OnlineRetail[[#This Row],[Quantity]]*OnlineRetail[[#This Row],[UnitPrice]]</f>
        <v>20.399999999999999</v>
      </c>
      <c r="L5149" t="str">
        <f t="shared" si="80"/>
        <v>13598|Apr-2011</v>
      </c>
    </row>
    <row r="5150" spans="1:12">
      <c r="A5150">
        <v>539338</v>
      </c>
      <c r="B5150" t="s">
        <v>210</v>
      </c>
      <c r="C5150" t="s">
        <v>24</v>
      </c>
      <c r="D5150">
        <v>10</v>
      </c>
      <c r="E5150" s="1">
        <v>40659.80972222222</v>
      </c>
      <c r="F5150">
        <v>2.5499999999999998</v>
      </c>
      <c r="G5150">
        <v>14252</v>
      </c>
      <c r="H5150" t="s">
        <v>10</v>
      </c>
      <c r="I5150" t="str">
        <f>IF(AND(LEFT(OnlineRetail[[#This Row],[InvoiceNo]],1)&lt;&gt;"C",OnlineRetail[[#This Row],[CustomerID]]&lt;&gt;""),"Yes","No")</f>
        <v>Yes</v>
      </c>
      <c r="J5150" s="4">
        <f>EOMONTH(OnlineRetail[[#This Row],[InvoiceDate]],-1)+1</f>
        <v>40634</v>
      </c>
      <c r="K5150" s="6">
        <f>OnlineRetail[[#This Row],[Quantity]]*OnlineRetail[[#This Row],[UnitPrice]]</f>
        <v>25.5</v>
      </c>
      <c r="L5150" t="str">
        <f t="shared" si="80"/>
        <v>14252|Apr-2011</v>
      </c>
    </row>
    <row r="5151" spans="1:12">
      <c r="A5151">
        <v>543571</v>
      </c>
      <c r="B5151" t="s">
        <v>288</v>
      </c>
      <c r="C5151" t="s">
        <v>19</v>
      </c>
      <c r="D5151">
        <v>8</v>
      </c>
      <c r="E5151" s="1">
        <v>40659.820138888892</v>
      </c>
      <c r="F5151">
        <v>4.95</v>
      </c>
      <c r="G5151">
        <v>12930</v>
      </c>
      <c r="H5151" t="s">
        <v>10</v>
      </c>
      <c r="I5151" t="str">
        <f>IF(AND(LEFT(OnlineRetail[[#This Row],[InvoiceNo]],1)&lt;&gt;"C",OnlineRetail[[#This Row],[CustomerID]]&lt;&gt;""),"Yes","No")</f>
        <v>Yes</v>
      </c>
      <c r="J5151" s="4">
        <f>EOMONTH(OnlineRetail[[#This Row],[InvoiceDate]],-1)+1</f>
        <v>40634</v>
      </c>
      <c r="K5151" s="6">
        <f>OnlineRetail[[#This Row],[Quantity]]*OnlineRetail[[#This Row],[UnitPrice]]</f>
        <v>39.6</v>
      </c>
      <c r="L5151" t="str">
        <f t="shared" si="80"/>
        <v>12930|Apr-2011</v>
      </c>
    </row>
    <row r="5152" spans="1:12">
      <c r="A5152">
        <v>537944</v>
      </c>
      <c r="B5152" t="s">
        <v>157</v>
      </c>
      <c r="C5152" t="s">
        <v>9</v>
      </c>
      <c r="D5152">
        <v>22</v>
      </c>
      <c r="E5152" s="1">
        <v>40659.820833333331</v>
      </c>
      <c r="F5152">
        <v>3.39</v>
      </c>
      <c r="G5152">
        <v>12639</v>
      </c>
      <c r="H5152" t="s">
        <v>10</v>
      </c>
      <c r="I5152" t="str">
        <f>IF(AND(LEFT(OnlineRetail[[#This Row],[InvoiceNo]],1)&lt;&gt;"C",OnlineRetail[[#This Row],[CustomerID]]&lt;&gt;""),"Yes","No")</f>
        <v>Yes</v>
      </c>
      <c r="J5152" s="4">
        <f>EOMONTH(OnlineRetail[[#This Row],[InvoiceDate]],-1)+1</f>
        <v>40634</v>
      </c>
      <c r="K5152" s="6">
        <f>OnlineRetail[[#This Row],[Quantity]]*OnlineRetail[[#This Row],[UnitPrice]]</f>
        <v>74.58</v>
      </c>
      <c r="L5152" t="str">
        <f t="shared" si="80"/>
        <v>12639|Apr-2011</v>
      </c>
    </row>
    <row r="5153" spans="1:12">
      <c r="A5153">
        <v>540658</v>
      </c>
      <c r="B5153" t="s">
        <v>168</v>
      </c>
      <c r="C5153" t="s">
        <v>62</v>
      </c>
      <c r="D5153">
        <v>19</v>
      </c>
      <c r="E5153" s="1">
        <v>40659.830555555563</v>
      </c>
      <c r="F5153">
        <v>5.95</v>
      </c>
      <c r="G5153">
        <v>12759</v>
      </c>
      <c r="H5153" t="s">
        <v>10</v>
      </c>
      <c r="I5153" t="str">
        <f>IF(AND(LEFT(OnlineRetail[[#This Row],[InvoiceNo]],1)&lt;&gt;"C",OnlineRetail[[#This Row],[CustomerID]]&lt;&gt;""),"Yes","No")</f>
        <v>Yes</v>
      </c>
      <c r="J5153" s="4">
        <f>EOMONTH(OnlineRetail[[#This Row],[InvoiceDate]],-1)+1</f>
        <v>40634</v>
      </c>
      <c r="K5153" s="6">
        <f>OnlineRetail[[#This Row],[Quantity]]*OnlineRetail[[#This Row],[UnitPrice]]</f>
        <v>113.05</v>
      </c>
      <c r="L5153" t="str">
        <f t="shared" si="80"/>
        <v>12759|Apr-2011</v>
      </c>
    </row>
    <row r="5154" spans="1:12">
      <c r="A5154">
        <v>553844</v>
      </c>
      <c r="B5154" t="s">
        <v>275</v>
      </c>
      <c r="C5154" t="s">
        <v>16</v>
      </c>
      <c r="D5154">
        <v>13</v>
      </c>
      <c r="E5154" s="1">
        <v>40660.333333333343</v>
      </c>
      <c r="F5154">
        <v>3.39</v>
      </c>
      <c r="G5154">
        <v>14108</v>
      </c>
      <c r="H5154" t="s">
        <v>10</v>
      </c>
      <c r="I5154" t="str">
        <f>IF(AND(LEFT(OnlineRetail[[#This Row],[InvoiceNo]],1)&lt;&gt;"C",OnlineRetail[[#This Row],[CustomerID]]&lt;&gt;""),"Yes","No")</f>
        <v>Yes</v>
      </c>
      <c r="J5154" s="4">
        <f>EOMONTH(OnlineRetail[[#This Row],[InvoiceDate]],-1)+1</f>
        <v>40634</v>
      </c>
      <c r="K5154" s="6">
        <f>OnlineRetail[[#This Row],[Quantity]]*OnlineRetail[[#This Row],[UnitPrice]]</f>
        <v>44.07</v>
      </c>
      <c r="L5154" t="str">
        <f t="shared" si="80"/>
        <v>14108|Apr-2011</v>
      </c>
    </row>
    <row r="5155" spans="1:12">
      <c r="A5155">
        <v>544471</v>
      </c>
      <c r="B5155" t="s">
        <v>262</v>
      </c>
      <c r="C5155" t="s">
        <v>16</v>
      </c>
      <c r="D5155">
        <v>14</v>
      </c>
      <c r="E5155" s="1">
        <v>40660.333333333343</v>
      </c>
      <c r="F5155">
        <v>7.95</v>
      </c>
      <c r="G5155">
        <v>14107</v>
      </c>
      <c r="H5155" t="s">
        <v>10</v>
      </c>
      <c r="I5155" t="str">
        <f>IF(AND(LEFT(OnlineRetail[[#This Row],[InvoiceNo]],1)&lt;&gt;"C",OnlineRetail[[#This Row],[CustomerID]]&lt;&gt;""),"Yes","No")</f>
        <v>Yes</v>
      </c>
      <c r="J5155" s="4">
        <f>EOMONTH(OnlineRetail[[#This Row],[InvoiceDate]],-1)+1</f>
        <v>40634</v>
      </c>
      <c r="K5155" s="6">
        <f>OnlineRetail[[#This Row],[Quantity]]*OnlineRetail[[#This Row],[UnitPrice]]</f>
        <v>111.3</v>
      </c>
      <c r="L5155" t="str">
        <f t="shared" si="80"/>
        <v>14107|Apr-2011</v>
      </c>
    </row>
    <row r="5156" spans="1:12">
      <c r="A5156">
        <v>554104</v>
      </c>
      <c r="B5156" t="s">
        <v>61</v>
      </c>
      <c r="C5156" t="s">
        <v>21</v>
      </c>
      <c r="D5156">
        <v>19</v>
      </c>
      <c r="E5156" s="1">
        <v>40660.347916666673</v>
      </c>
      <c r="F5156">
        <v>1.65</v>
      </c>
      <c r="G5156">
        <v>12398</v>
      </c>
      <c r="H5156" t="s">
        <v>31</v>
      </c>
      <c r="I5156" t="str">
        <f>IF(AND(LEFT(OnlineRetail[[#This Row],[InvoiceNo]],1)&lt;&gt;"C",OnlineRetail[[#This Row],[CustomerID]]&lt;&gt;""),"Yes","No")</f>
        <v>Yes</v>
      </c>
      <c r="J5156" s="4">
        <f>EOMONTH(OnlineRetail[[#This Row],[InvoiceDate]],-1)+1</f>
        <v>40634</v>
      </c>
      <c r="K5156" s="6">
        <f>OnlineRetail[[#This Row],[Quantity]]*OnlineRetail[[#This Row],[UnitPrice]]</f>
        <v>31.349999999999998</v>
      </c>
      <c r="L5156" t="str">
        <f t="shared" si="80"/>
        <v>12398|Apr-2011</v>
      </c>
    </row>
    <row r="5157" spans="1:12">
      <c r="A5157">
        <v>538526</v>
      </c>
      <c r="B5157" t="s">
        <v>258</v>
      </c>
      <c r="C5157" t="s">
        <v>29</v>
      </c>
      <c r="D5157">
        <v>10</v>
      </c>
      <c r="E5157" s="1">
        <v>40660.361111111109</v>
      </c>
      <c r="F5157">
        <v>1.65</v>
      </c>
      <c r="G5157">
        <v>12556</v>
      </c>
      <c r="H5157" t="s">
        <v>10</v>
      </c>
      <c r="I5157" t="str">
        <f>IF(AND(LEFT(OnlineRetail[[#This Row],[InvoiceNo]],1)&lt;&gt;"C",OnlineRetail[[#This Row],[CustomerID]]&lt;&gt;""),"Yes","No")</f>
        <v>Yes</v>
      </c>
      <c r="J5157" s="4">
        <f>EOMONTH(OnlineRetail[[#This Row],[InvoiceDate]],-1)+1</f>
        <v>40634</v>
      </c>
      <c r="K5157" s="6">
        <f>OnlineRetail[[#This Row],[Quantity]]*OnlineRetail[[#This Row],[UnitPrice]]</f>
        <v>16.5</v>
      </c>
      <c r="L5157" t="str">
        <f t="shared" si="80"/>
        <v>12556|Apr-2011</v>
      </c>
    </row>
    <row r="5158" spans="1:12">
      <c r="A5158">
        <v>549021</v>
      </c>
      <c r="B5158" t="s">
        <v>142</v>
      </c>
      <c r="C5158" t="s">
        <v>16</v>
      </c>
      <c r="D5158">
        <v>6</v>
      </c>
      <c r="E5158" s="1">
        <v>40660.362500000003</v>
      </c>
      <c r="F5158">
        <v>0.85</v>
      </c>
      <c r="G5158">
        <v>13444</v>
      </c>
      <c r="H5158" t="s">
        <v>10</v>
      </c>
      <c r="I5158" t="str">
        <f>IF(AND(LEFT(OnlineRetail[[#This Row],[InvoiceNo]],1)&lt;&gt;"C",OnlineRetail[[#This Row],[CustomerID]]&lt;&gt;""),"Yes","No")</f>
        <v>Yes</v>
      </c>
      <c r="J5158" s="4">
        <f>EOMONTH(OnlineRetail[[#This Row],[InvoiceDate]],-1)+1</f>
        <v>40634</v>
      </c>
      <c r="K5158" s="6">
        <f>OnlineRetail[[#This Row],[Quantity]]*OnlineRetail[[#This Row],[UnitPrice]]</f>
        <v>5.0999999999999996</v>
      </c>
      <c r="L5158" t="str">
        <f t="shared" si="80"/>
        <v>13444|Apr-2011</v>
      </c>
    </row>
    <row r="5159" spans="1:12">
      <c r="A5159">
        <v>551295</v>
      </c>
      <c r="B5159" t="s">
        <v>183</v>
      </c>
      <c r="C5159" t="s">
        <v>14</v>
      </c>
      <c r="D5159">
        <v>21</v>
      </c>
      <c r="E5159" s="1">
        <v>40660.363888888889</v>
      </c>
      <c r="F5159">
        <v>4.25</v>
      </c>
      <c r="G5159">
        <v>12566</v>
      </c>
      <c r="H5159" t="s">
        <v>10</v>
      </c>
      <c r="I5159" t="str">
        <f>IF(AND(LEFT(OnlineRetail[[#This Row],[InvoiceNo]],1)&lt;&gt;"C",OnlineRetail[[#This Row],[CustomerID]]&lt;&gt;""),"Yes","No")</f>
        <v>Yes</v>
      </c>
      <c r="J5159" s="4">
        <f>EOMONTH(OnlineRetail[[#This Row],[InvoiceDate]],-1)+1</f>
        <v>40634</v>
      </c>
      <c r="K5159" s="6">
        <f>OnlineRetail[[#This Row],[Quantity]]*OnlineRetail[[#This Row],[UnitPrice]]</f>
        <v>89.25</v>
      </c>
      <c r="L5159" t="str">
        <f t="shared" si="80"/>
        <v>12566|Apr-2011</v>
      </c>
    </row>
    <row r="5160" spans="1:12">
      <c r="A5160">
        <v>539881</v>
      </c>
      <c r="B5160" t="s">
        <v>98</v>
      </c>
      <c r="C5160" t="s">
        <v>27</v>
      </c>
      <c r="D5160">
        <v>11</v>
      </c>
      <c r="E5160" s="1">
        <v>40660.386805555558</v>
      </c>
      <c r="F5160">
        <v>9.9499999999999993</v>
      </c>
      <c r="G5160">
        <v>14033</v>
      </c>
      <c r="H5160" t="s">
        <v>10</v>
      </c>
      <c r="I5160" t="str">
        <f>IF(AND(LEFT(OnlineRetail[[#This Row],[InvoiceNo]],1)&lt;&gt;"C",OnlineRetail[[#This Row],[CustomerID]]&lt;&gt;""),"Yes","No")</f>
        <v>Yes</v>
      </c>
      <c r="J5160" s="4">
        <f>EOMONTH(OnlineRetail[[#This Row],[InvoiceDate]],-1)+1</f>
        <v>40634</v>
      </c>
      <c r="K5160" s="6">
        <f>OnlineRetail[[#This Row],[Quantity]]*OnlineRetail[[#This Row],[UnitPrice]]</f>
        <v>109.44999999999999</v>
      </c>
      <c r="L5160" t="str">
        <f t="shared" si="80"/>
        <v>14033|Apr-2011</v>
      </c>
    </row>
    <row r="5161" spans="1:12">
      <c r="A5161">
        <v>553028</v>
      </c>
      <c r="B5161" t="s">
        <v>299</v>
      </c>
      <c r="C5161" t="s">
        <v>21</v>
      </c>
      <c r="D5161">
        <v>11</v>
      </c>
      <c r="E5161" s="1">
        <v>40660.388888888891</v>
      </c>
      <c r="F5161">
        <v>4.25</v>
      </c>
      <c r="G5161">
        <v>14108</v>
      </c>
      <c r="H5161" t="s">
        <v>10</v>
      </c>
      <c r="I5161" t="str">
        <f>IF(AND(LEFT(OnlineRetail[[#This Row],[InvoiceNo]],1)&lt;&gt;"C",OnlineRetail[[#This Row],[CustomerID]]&lt;&gt;""),"Yes","No")</f>
        <v>Yes</v>
      </c>
      <c r="J5161" s="4">
        <f>EOMONTH(OnlineRetail[[#This Row],[InvoiceDate]],-1)+1</f>
        <v>40634</v>
      </c>
      <c r="K5161" s="6">
        <f>OnlineRetail[[#This Row],[Quantity]]*OnlineRetail[[#This Row],[UnitPrice]]</f>
        <v>46.75</v>
      </c>
      <c r="L5161" t="str">
        <f t="shared" si="80"/>
        <v>14108|Apr-2011</v>
      </c>
    </row>
    <row r="5162" spans="1:12">
      <c r="A5162">
        <v>538610</v>
      </c>
      <c r="B5162" t="s">
        <v>273</v>
      </c>
      <c r="C5162" t="s">
        <v>12</v>
      </c>
      <c r="D5162">
        <v>12</v>
      </c>
      <c r="E5162" s="1">
        <v>40660.400000000001</v>
      </c>
      <c r="F5162">
        <v>2.5499999999999998</v>
      </c>
      <c r="G5162">
        <v>13946</v>
      </c>
      <c r="H5162" t="s">
        <v>25</v>
      </c>
      <c r="I5162" t="str">
        <f>IF(AND(LEFT(OnlineRetail[[#This Row],[InvoiceNo]],1)&lt;&gt;"C",OnlineRetail[[#This Row],[CustomerID]]&lt;&gt;""),"Yes","No")</f>
        <v>Yes</v>
      </c>
      <c r="J5162" s="4">
        <f>EOMONTH(OnlineRetail[[#This Row],[InvoiceDate]],-1)+1</f>
        <v>40634</v>
      </c>
      <c r="K5162" s="6">
        <f>OnlineRetail[[#This Row],[Quantity]]*OnlineRetail[[#This Row],[UnitPrice]]</f>
        <v>30.599999999999998</v>
      </c>
      <c r="L5162" t="str">
        <f t="shared" si="80"/>
        <v>13946|Apr-2011</v>
      </c>
    </row>
    <row r="5163" spans="1:12">
      <c r="A5163">
        <v>536883</v>
      </c>
      <c r="B5163" t="s">
        <v>77</v>
      </c>
      <c r="C5163" t="s">
        <v>46</v>
      </c>
      <c r="D5163">
        <v>3</v>
      </c>
      <c r="E5163" s="1">
        <v>40660.419444444437</v>
      </c>
      <c r="F5163">
        <v>9.9499999999999993</v>
      </c>
      <c r="G5163">
        <v>13833</v>
      </c>
      <c r="H5163" t="s">
        <v>17</v>
      </c>
      <c r="I5163" t="str">
        <f>IF(AND(LEFT(OnlineRetail[[#This Row],[InvoiceNo]],1)&lt;&gt;"C",OnlineRetail[[#This Row],[CustomerID]]&lt;&gt;""),"Yes","No")</f>
        <v>Yes</v>
      </c>
      <c r="J5163" s="4">
        <f>EOMONTH(OnlineRetail[[#This Row],[InvoiceDate]],-1)+1</f>
        <v>40634</v>
      </c>
      <c r="K5163" s="6">
        <f>OnlineRetail[[#This Row],[Quantity]]*OnlineRetail[[#This Row],[UnitPrice]]</f>
        <v>29.849999999999998</v>
      </c>
      <c r="L5163" t="str">
        <f t="shared" si="80"/>
        <v>13833|Apr-2011</v>
      </c>
    </row>
    <row r="5164" spans="1:12">
      <c r="A5164">
        <v>539584</v>
      </c>
      <c r="B5164" t="s">
        <v>177</v>
      </c>
      <c r="C5164" t="s">
        <v>12</v>
      </c>
      <c r="D5164">
        <v>3</v>
      </c>
      <c r="E5164" s="1">
        <v>40660.426388888889</v>
      </c>
      <c r="F5164">
        <v>4.95</v>
      </c>
      <c r="G5164">
        <v>12644</v>
      </c>
      <c r="H5164" t="s">
        <v>17</v>
      </c>
      <c r="I5164" t="str">
        <f>IF(AND(LEFT(OnlineRetail[[#This Row],[InvoiceNo]],1)&lt;&gt;"C",OnlineRetail[[#This Row],[CustomerID]]&lt;&gt;""),"Yes","No")</f>
        <v>Yes</v>
      </c>
      <c r="J5164" s="4">
        <f>EOMONTH(OnlineRetail[[#This Row],[InvoiceDate]],-1)+1</f>
        <v>40634</v>
      </c>
      <c r="K5164" s="6">
        <f>OnlineRetail[[#This Row],[Quantity]]*OnlineRetail[[#This Row],[UnitPrice]]</f>
        <v>14.850000000000001</v>
      </c>
      <c r="L5164" t="str">
        <f t="shared" si="80"/>
        <v>12644|Apr-2011</v>
      </c>
    </row>
    <row r="5165" spans="1:12">
      <c r="A5165">
        <v>552091</v>
      </c>
      <c r="B5165" t="s">
        <v>147</v>
      </c>
      <c r="C5165" t="s">
        <v>29</v>
      </c>
      <c r="D5165">
        <v>15</v>
      </c>
      <c r="E5165" s="1">
        <v>40660.438888888893</v>
      </c>
      <c r="F5165">
        <v>4.95</v>
      </c>
      <c r="G5165">
        <v>12843</v>
      </c>
      <c r="H5165" t="s">
        <v>10</v>
      </c>
      <c r="I5165" t="str">
        <f>IF(AND(LEFT(OnlineRetail[[#This Row],[InvoiceNo]],1)&lt;&gt;"C",OnlineRetail[[#This Row],[CustomerID]]&lt;&gt;""),"Yes","No")</f>
        <v>Yes</v>
      </c>
      <c r="J5165" s="4">
        <f>EOMONTH(OnlineRetail[[#This Row],[InvoiceDate]],-1)+1</f>
        <v>40634</v>
      </c>
      <c r="K5165" s="6">
        <f>OnlineRetail[[#This Row],[Quantity]]*OnlineRetail[[#This Row],[UnitPrice]]</f>
        <v>74.25</v>
      </c>
      <c r="L5165" t="str">
        <f t="shared" si="80"/>
        <v>12843|Apr-2011</v>
      </c>
    </row>
    <row r="5166" spans="1:12">
      <c r="A5166">
        <v>539602</v>
      </c>
      <c r="B5166" t="s">
        <v>208</v>
      </c>
      <c r="C5166" t="s">
        <v>29</v>
      </c>
      <c r="D5166">
        <v>13</v>
      </c>
      <c r="E5166" s="1">
        <v>40660.440972222219</v>
      </c>
      <c r="F5166">
        <v>9.9499999999999993</v>
      </c>
      <c r="G5166">
        <v>13184</v>
      </c>
      <c r="H5166" t="s">
        <v>10</v>
      </c>
      <c r="I5166" t="str">
        <f>IF(AND(LEFT(OnlineRetail[[#This Row],[InvoiceNo]],1)&lt;&gt;"C",OnlineRetail[[#This Row],[CustomerID]]&lt;&gt;""),"Yes","No")</f>
        <v>Yes</v>
      </c>
      <c r="J5166" s="4">
        <f>EOMONTH(OnlineRetail[[#This Row],[InvoiceDate]],-1)+1</f>
        <v>40634</v>
      </c>
      <c r="K5166" s="6">
        <f>OnlineRetail[[#This Row],[Quantity]]*OnlineRetail[[#This Row],[UnitPrice]]</f>
        <v>129.35</v>
      </c>
      <c r="L5166" t="str">
        <f t="shared" si="80"/>
        <v>13184|Apr-2011</v>
      </c>
    </row>
    <row r="5167" spans="1:12">
      <c r="A5167">
        <v>552718</v>
      </c>
      <c r="B5167" t="s">
        <v>154</v>
      </c>
      <c r="C5167" t="s">
        <v>39</v>
      </c>
      <c r="D5167">
        <v>5</v>
      </c>
      <c r="E5167" s="1">
        <v>40660.446527777778</v>
      </c>
      <c r="F5167">
        <v>5.95</v>
      </c>
      <c r="G5167">
        <v>13307</v>
      </c>
      <c r="H5167" t="s">
        <v>10</v>
      </c>
      <c r="I5167" t="str">
        <f>IF(AND(LEFT(OnlineRetail[[#This Row],[InvoiceNo]],1)&lt;&gt;"C",OnlineRetail[[#This Row],[CustomerID]]&lt;&gt;""),"Yes","No")</f>
        <v>Yes</v>
      </c>
      <c r="J5167" s="4">
        <f>EOMONTH(OnlineRetail[[#This Row],[InvoiceDate]],-1)+1</f>
        <v>40634</v>
      </c>
      <c r="K5167" s="6">
        <f>OnlineRetail[[#This Row],[Quantity]]*OnlineRetail[[#This Row],[UnitPrice]]</f>
        <v>29.75</v>
      </c>
      <c r="L5167" t="str">
        <f t="shared" si="80"/>
        <v>13307|Apr-2011</v>
      </c>
    </row>
    <row r="5168" spans="1:12">
      <c r="A5168">
        <v>554135</v>
      </c>
      <c r="B5168" t="s">
        <v>86</v>
      </c>
      <c r="C5168" t="s">
        <v>72</v>
      </c>
      <c r="D5168">
        <v>20</v>
      </c>
      <c r="E5168" s="1">
        <v>40660.447222222218</v>
      </c>
      <c r="F5168">
        <v>4.95</v>
      </c>
      <c r="G5168">
        <v>13819</v>
      </c>
      <c r="H5168" t="s">
        <v>10</v>
      </c>
      <c r="I5168" t="str">
        <f>IF(AND(LEFT(OnlineRetail[[#This Row],[InvoiceNo]],1)&lt;&gt;"C",OnlineRetail[[#This Row],[CustomerID]]&lt;&gt;""),"Yes","No")</f>
        <v>Yes</v>
      </c>
      <c r="J5168" s="4">
        <f>EOMONTH(OnlineRetail[[#This Row],[InvoiceDate]],-1)+1</f>
        <v>40634</v>
      </c>
      <c r="K5168" s="6">
        <f>OnlineRetail[[#This Row],[Quantity]]*OnlineRetail[[#This Row],[UnitPrice]]</f>
        <v>99</v>
      </c>
      <c r="L5168" t="str">
        <f t="shared" si="80"/>
        <v>13819|Apr-2011</v>
      </c>
    </row>
    <row r="5169" spans="1:12">
      <c r="A5169">
        <v>553043</v>
      </c>
      <c r="B5169" t="s">
        <v>236</v>
      </c>
      <c r="C5169" t="s">
        <v>40</v>
      </c>
      <c r="D5169">
        <v>4</v>
      </c>
      <c r="E5169" s="1">
        <v>40660.449999999997</v>
      </c>
      <c r="F5169">
        <v>4.25</v>
      </c>
      <c r="G5169">
        <v>13468</v>
      </c>
      <c r="H5169" t="s">
        <v>10</v>
      </c>
      <c r="I5169" t="str">
        <f>IF(AND(LEFT(OnlineRetail[[#This Row],[InvoiceNo]],1)&lt;&gt;"C",OnlineRetail[[#This Row],[CustomerID]]&lt;&gt;""),"Yes","No")</f>
        <v>Yes</v>
      </c>
      <c r="J5169" s="4">
        <f>EOMONTH(OnlineRetail[[#This Row],[InvoiceDate]],-1)+1</f>
        <v>40634</v>
      </c>
      <c r="K5169" s="6">
        <f>OnlineRetail[[#This Row],[Quantity]]*OnlineRetail[[#This Row],[UnitPrice]]</f>
        <v>17</v>
      </c>
      <c r="L5169" t="str">
        <f t="shared" si="80"/>
        <v>13468|Apr-2011</v>
      </c>
    </row>
    <row r="5170" spans="1:12">
      <c r="A5170">
        <v>536431</v>
      </c>
      <c r="B5170" t="s">
        <v>100</v>
      </c>
      <c r="C5170" t="s">
        <v>19</v>
      </c>
      <c r="D5170">
        <v>13</v>
      </c>
      <c r="E5170" s="1">
        <v>40660.459722222222</v>
      </c>
      <c r="F5170">
        <v>4.95</v>
      </c>
      <c r="G5170">
        <v>13502</v>
      </c>
      <c r="H5170" t="s">
        <v>10</v>
      </c>
      <c r="I5170" t="str">
        <f>IF(AND(LEFT(OnlineRetail[[#This Row],[InvoiceNo]],1)&lt;&gt;"C",OnlineRetail[[#This Row],[CustomerID]]&lt;&gt;""),"Yes","No")</f>
        <v>Yes</v>
      </c>
      <c r="J5170" s="4">
        <f>EOMONTH(OnlineRetail[[#This Row],[InvoiceDate]],-1)+1</f>
        <v>40634</v>
      </c>
      <c r="K5170" s="6">
        <f>OnlineRetail[[#This Row],[Quantity]]*OnlineRetail[[#This Row],[UnitPrice]]</f>
        <v>64.350000000000009</v>
      </c>
      <c r="L5170" t="str">
        <f t="shared" si="80"/>
        <v>13502|Apr-2011</v>
      </c>
    </row>
    <row r="5171" spans="1:12">
      <c r="A5171">
        <v>546640</v>
      </c>
      <c r="B5171" t="s">
        <v>289</v>
      </c>
      <c r="C5171" t="s">
        <v>46</v>
      </c>
      <c r="D5171">
        <v>13</v>
      </c>
      <c r="E5171" s="1">
        <v>40660.464583333327</v>
      </c>
      <c r="F5171">
        <v>3.39</v>
      </c>
      <c r="G5171">
        <v>13019</v>
      </c>
      <c r="H5171" t="s">
        <v>10</v>
      </c>
      <c r="I5171" t="str">
        <f>IF(AND(LEFT(OnlineRetail[[#This Row],[InvoiceNo]],1)&lt;&gt;"C",OnlineRetail[[#This Row],[CustomerID]]&lt;&gt;""),"Yes","No")</f>
        <v>Yes</v>
      </c>
      <c r="J5171" s="4">
        <f>EOMONTH(OnlineRetail[[#This Row],[InvoiceDate]],-1)+1</f>
        <v>40634</v>
      </c>
      <c r="K5171" s="6">
        <f>OnlineRetail[[#This Row],[Quantity]]*OnlineRetail[[#This Row],[UnitPrice]]</f>
        <v>44.07</v>
      </c>
      <c r="L5171" t="str">
        <f t="shared" si="80"/>
        <v>13019|Apr-2011</v>
      </c>
    </row>
    <row r="5172" spans="1:12">
      <c r="A5172">
        <v>541668</v>
      </c>
      <c r="B5172" t="s">
        <v>85</v>
      </c>
      <c r="C5172" t="s">
        <v>53</v>
      </c>
      <c r="D5172">
        <v>22</v>
      </c>
      <c r="E5172" s="1">
        <v>40660.467361111107</v>
      </c>
      <c r="F5172">
        <v>2.1</v>
      </c>
      <c r="G5172">
        <v>13359</v>
      </c>
      <c r="H5172" t="s">
        <v>10</v>
      </c>
      <c r="I5172" t="str">
        <f>IF(AND(LEFT(OnlineRetail[[#This Row],[InvoiceNo]],1)&lt;&gt;"C",OnlineRetail[[#This Row],[CustomerID]]&lt;&gt;""),"Yes","No")</f>
        <v>Yes</v>
      </c>
      <c r="J5172" s="4">
        <f>EOMONTH(OnlineRetail[[#This Row],[InvoiceDate]],-1)+1</f>
        <v>40634</v>
      </c>
      <c r="K5172" s="6">
        <f>OnlineRetail[[#This Row],[Quantity]]*OnlineRetail[[#This Row],[UnitPrice]]</f>
        <v>46.2</v>
      </c>
      <c r="L5172" t="str">
        <f t="shared" si="80"/>
        <v>13359|Apr-2011</v>
      </c>
    </row>
    <row r="5173" spans="1:12">
      <c r="A5173">
        <v>537724</v>
      </c>
      <c r="B5173" t="s">
        <v>265</v>
      </c>
      <c r="C5173" t="s">
        <v>83</v>
      </c>
      <c r="D5173">
        <v>12</v>
      </c>
      <c r="E5173" s="1">
        <v>40660.470138888893</v>
      </c>
      <c r="F5173">
        <v>3.39</v>
      </c>
      <c r="G5173">
        <v>14202</v>
      </c>
      <c r="H5173" t="s">
        <v>22</v>
      </c>
      <c r="I5173" t="str">
        <f>IF(AND(LEFT(OnlineRetail[[#This Row],[InvoiceNo]],1)&lt;&gt;"C",OnlineRetail[[#This Row],[CustomerID]]&lt;&gt;""),"Yes","No")</f>
        <v>Yes</v>
      </c>
      <c r="J5173" s="4">
        <f>EOMONTH(OnlineRetail[[#This Row],[InvoiceDate]],-1)+1</f>
        <v>40634</v>
      </c>
      <c r="K5173" s="6">
        <f>OnlineRetail[[#This Row],[Quantity]]*OnlineRetail[[#This Row],[UnitPrice]]</f>
        <v>40.68</v>
      </c>
      <c r="L5173" t="str">
        <f t="shared" si="80"/>
        <v>14202|Apr-2011</v>
      </c>
    </row>
    <row r="5174" spans="1:12">
      <c r="A5174">
        <v>538089</v>
      </c>
      <c r="B5174" t="s">
        <v>192</v>
      </c>
      <c r="C5174" t="s">
        <v>33</v>
      </c>
      <c r="D5174">
        <v>23</v>
      </c>
      <c r="E5174" s="1">
        <v>40660.479166666657</v>
      </c>
      <c r="F5174">
        <v>4.25</v>
      </c>
      <c r="G5174">
        <v>12546</v>
      </c>
      <c r="H5174" t="s">
        <v>10</v>
      </c>
      <c r="I5174" t="str">
        <f>IF(AND(LEFT(OnlineRetail[[#This Row],[InvoiceNo]],1)&lt;&gt;"C",OnlineRetail[[#This Row],[CustomerID]]&lt;&gt;""),"Yes","No")</f>
        <v>Yes</v>
      </c>
      <c r="J5174" s="4">
        <f>EOMONTH(OnlineRetail[[#This Row],[InvoiceDate]],-1)+1</f>
        <v>40634</v>
      </c>
      <c r="K5174" s="6">
        <f>OnlineRetail[[#This Row],[Quantity]]*OnlineRetail[[#This Row],[UnitPrice]]</f>
        <v>97.75</v>
      </c>
      <c r="L5174" t="str">
        <f t="shared" si="80"/>
        <v>12546|Apr-2011</v>
      </c>
    </row>
    <row r="5175" spans="1:12">
      <c r="A5175">
        <v>556333</v>
      </c>
      <c r="B5175" t="s">
        <v>256</v>
      </c>
      <c r="C5175" t="s">
        <v>24</v>
      </c>
      <c r="D5175">
        <v>2</v>
      </c>
      <c r="E5175" s="1">
        <v>40660.503472222219</v>
      </c>
      <c r="F5175">
        <v>5.95</v>
      </c>
      <c r="G5175">
        <v>14139</v>
      </c>
      <c r="H5175" t="s">
        <v>10</v>
      </c>
      <c r="I5175" t="str">
        <f>IF(AND(LEFT(OnlineRetail[[#This Row],[InvoiceNo]],1)&lt;&gt;"C",OnlineRetail[[#This Row],[CustomerID]]&lt;&gt;""),"Yes","No")</f>
        <v>Yes</v>
      </c>
      <c r="J5175" s="4">
        <f>EOMONTH(OnlineRetail[[#This Row],[InvoiceDate]],-1)+1</f>
        <v>40634</v>
      </c>
      <c r="K5175" s="6">
        <f>OnlineRetail[[#This Row],[Quantity]]*OnlineRetail[[#This Row],[UnitPrice]]</f>
        <v>11.9</v>
      </c>
      <c r="L5175" t="str">
        <f t="shared" si="80"/>
        <v>14139|Apr-2011</v>
      </c>
    </row>
    <row r="5176" spans="1:12">
      <c r="A5176">
        <v>540338</v>
      </c>
      <c r="B5176" t="s">
        <v>38</v>
      </c>
      <c r="C5176" t="s">
        <v>14</v>
      </c>
      <c r="D5176">
        <v>8</v>
      </c>
      <c r="E5176" s="1">
        <v>40660.509027777778</v>
      </c>
      <c r="F5176">
        <v>0.85</v>
      </c>
      <c r="G5176">
        <v>13982</v>
      </c>
      <c r="H5176" t="s">
        <v>10</v>
      </c>
      <c r="I5176" t="str">
        <f>IF(AND(LEFT(OnlineRetail[[#This Row],[InvoiceNo]],1)&lt;&gt;"C",OnlineRetail[[#This Row],[CustomerID]]&lt;&gt;""),"Yes","No")</f>
        <v>Yes</v>
      </c>
      <c r="J5176" s="4">
        <f>EOMONTH(OnlineRetail[[#This Row],[InvoiceDate]],-1)+1</f>
        <v>40634</v>
      </c>
      <c r="K5176" s="6">
        <f>OnlineRetail[[#This Row],[Quantity]]*OnlineRetail[[#This Row],[UnitPrice]]</f>
        <v>6.8</v>
      </c>
      <c r="L5176" t="str">
        <f t="shared" si="80"/>
        <v>13982|Apr-2011</v>
      </c>
    </row>
    <row r="5177" spans="1:12">
      <c r="A5177">
        <v>541572</v>
      </c>
      <c r="B5177" t="s">
        <v>259</v>
      </c>
      <c r="C5177" t="s">
        <v>14</v>
      </c>
      <c r="D5177">
        <v>17</v>
      </c>
      <c r="E5177" s="1">
        <v>40660.513194444437</v>
      </c>
      <c r="F5177">
        <v>3.39</v>
      </c>
      <c r="G5177">
        <v>13647</v>
      </c>
      <c r="H5177" t="s">
        <v>25</v>
      </c>
      <c r="I5177" t="str">
        <f>IF(AND(LEFT(OnlineRetail[[#This Row],[InvoiceNo]],1)&lt;&gt;"C",OnlineRetail[[#This Row],[CustomerID]]&lt;&gt;""),"Yes","No")</f>
        <v>Yes</v>
      </c>
      <c r="J5177" s="4">
        <f>EOMONTH(OnlineRetail[[#This Row],[InvoiceDate]],-1)+1</f>
        <v>40634</v>
      </c>
      <c r="K5177" s="6">
        <f>OnlineRetail[[#This Row],[Quantity]]*OnlineRetail[[#This Row],[UnitPrice]]</f>
        <v>57.63</v>
      </c>
      <c r="L5177" t="str">
        <f t="shared" si="80"/>
        <v>13647|Apr-2011</v>
      </c>
    </row>
    <row r="5178" spans="1:12">
      <c r="A5178">
        <v>544938</v>
      </c>
      <c r="B5178" t="s">
        <v>227</v>
      </c>
      <c r="C5178" t="s">
        <v>48</v>
      </c>
      <c r="D5178">
        <v>18</v>
      </c>
      <c r="E5178" s="1">
        <v>40660.515277777777</v>
      </c>
      <c r="F5178">
        <v>2.5499999999999998</v>
      </c>
      <c r="G5178">
        <v>13302</v>
      </c>
      <c r="H5178" t="s">
        <v>10</v>
      </c>
      <c r="I5178" t="str">
        <f>IF(AND(LEFT(OnlineRetail[[#This Row],[InvoiceNo]],1)&lt;&gt;"C",OnlineRetail[[#This Row],[CustomerID]]&lt;&gt;""),"Yes","No")</f>
        <v>Yes</v>
      </c>
      <c r="J5178" s="4">
        <f>EOMONTH(OnlineRetail[[#This Row],[InvoiceDate]],-1)+1</f>
        <v>40634</v>
      </c>
      <c r="K5178" s="6">
        <f>OnlineRetail[[#This Row],[Quantity]]*OnlineRetail[[#This Row],[UnitPrice]]</f>
        <v>45.9</v>
      </c>
      <c r="L5178" t="str">
        <f t="shared" si="80"/>
        <v>13302|Apr-2011</v>
      </c>
    </row>
    <row r="5179" spans="1:12">
      <c r="A5179">
        <v>554895</v>
      </c>
      <c r="B5179" t="s">
        <v>257</v>
      </c>
      <c r="C5179" t="s">
        <v>72</v>
      </c>
      <c r="D5179">
        <v>12</v>
      </c>
      <c r="E5179" s="1">
        <v>40660.518055555563</v>
      </c>
      <c r="F5179">
        <v>0.85</v>
      </c>
      <c r="G5179">
        <v>13044</v>
      </c>
      <c r="H5179" t="s">
        <v>36</v>
      </c>
      <c r="I5179" t="str">
        <f>IF(AND(LEFT(OnlineRetail[[#This Row],[InvoiceNo]],1)&lt;&gt;"C",OnlineRetail[[#This Row],[CustomerID]]&lt;&gt;""),"Yes","No")</f>
        <v>Yes</v>
      </c>
      <c r="J5179" s="4">
        <f>EOMONTH(OnlineRetail[[#This Row],[InvoiceDate]],-1)+1</f>
        <v>40634</v>
      </c>
      <c r="K5179" s="6">
        <f>OnlineRetail[[#This Row],[Quantity]]*OnlineRetail[[#This Row],[UnitPrice]]</f>
        <v>10.199999999999999</v>
      </c>
      <c r="L5179" t="str">
        <f t="shared" si="80"/>
        <v>13044|Apr-2011</v>
      </c>
    </row>
    <row r="5180" spans="1:12">
      <c r="A5180">
        <v>538860</v>
      </c>
      <c r="B5180" t="s">
        <v>23</v>
      </c>
      <c r="C5180" t="s">
        <v>12</v>
      </c>
      <c r="D5180">
        <v>20</v>
      </c>
      <c r="E5180" s="1">
        <v>40660.518055555563</v>
      </c>
      <c r="F5180">
        <v>2.1</v>
      </c>
      <c r="G5180">
        <v>14226</v>
      </c>
      <c r="H5180" t="s">
        <v>10</v>
      </c>
      <c r="I5180" t="str">
        <f>IF(AND(LEFT(OnlineRetail[[#This Row],[InvoiceNo]],1)&lt;&gt;"C",OnlineRetail[[#This Row],[CustomerID]]&lt;&gt;""),"Yes","No")</f>
        <v>Yes</v>
      </c>
      <c r="J5180" s="4">
        <f>EOMONTH(OnlineRetail[[#This Row],[InvoiceDate]],-1)+1</f>
        <v>40634</v>
      </c>
      <c r="K5180" s="6">
        <f>OnlineRetail[[#This Row],[Quantity]]*OnlineRetail[[#This Row],[UnitPrice]]</f>
        <v>42</v>
      </c>
      <c r="L5180" t="str">
        <f t="shared" si="80"/>
        <v>14226|Apr-2011</v>
      </c>
    </row>
    <row r="5181" spans="1:12">
      <c r="A5181">
        <v>540224</v>
      </c>
      <c r="B5181" t="s">
        <v>96</v>
      </c>
      <c r="C5181" t="s">
        <v>14</v>
      </c>
      <c r="D5181">
        <v>21</v>
      </c>
      <c r="E5181" s="1">
        <v>40660.520833333343</v>
      </c>
      <c r="F5181">
        <v>4.95</v>
      </c>
      <c r="G5181">
        <v>14063</v>
      </c>
      <c r="H5181" t="s">
        <v>10</v>
      </c>
      <c r="I5181" t="str">
        <f>IF(AND(LEFT(OnlineRetail[[#This Row],[InvoiceNo]],1)&lt;&gt;"C",OnlineRetail[[#This Row],[CustomerID]]&lt;&gt;""),"Yes","No")</f>
        <v>Yes</v>
      </c>
      <c r="J5181" s="4">
        <f>EOMONTH(OnlineRetail[[#This Row],[InvoiceDate]],-1)+1</f>
        <v>40634</v>
      </c>
      <c r="K5181" s="6">
        <f>OnlineRetail[[#This Row],[Quantity]]*OnlineRetail[[#This Row],[UnitPrice]]</f>
        <v>103.95</v>
      </c>
      <c r="L5181" t="str">
        <f t="shared" si="80"/>
        <v>14063|Apr-2011</v>
      </c>
    </row>
    <row r="5182" spans="1:12">
      <c r="A5182">
        <v>547718</v>
      </c>
      <c r="B5182" t="s">
        <v>235</v>
      </c>
      <c r="C5182" t="s">
        <v>42</v>
      </c>
      <c r="D5182">
        <v>23</v>
      </c>
      <c r="E5182" s="1">
        <v>40660.522222222222</v>
      </c>
      <c r="F5182">
        <v>2.5499999999999998</v>
      </c>
      <c r="G5182">
        <v>12484</v>
      </c>
      <c r="H5182" t="s">
        <v>10</v>
      </c>
      <c r="I5182" t="str">
        <f>IF(AND(LEFT(OnlineRetail[[#This Row],[InvoiceNo]],1)&lt;&gt;"C",OnlineRetail[[#This Row],[CustomerID]]&lt;&gt;""),"Yes","No")</f>
        <v>Yes</v>
      </c>
      <c r="J5182" s="4">
        <f>EOMONTH(OnlineRetail[[#This Row],[InvoiceDate]],-1)+1</f>
        <v>40634</v>
      </c>
      <c r="K5182" s="6">
        <f>OnlineRetail[[#This Row],[Quantity]]*OnlineRetail[[#This Row],[UnitPrice]]</f>
        <v>58.65</v>
      </c>
      <c r="L5182" t="str">
        <f t="shared" si="80"/>
        <v>12484|Apr-2011</v>
      </c>
    </row>
    <row r="5183" spans="1:12">
      <c r="A5183">
        <v>555987</v>
      </c>
      <c r="B5183" t="s">
        <v>63</v>
      </c>
      <c r="C5183" t="s">
        <v>46</v>
      </c>
      <c r="D5183">
        <v>19</v>
      </c>
      <c r="E5183" s="1">
        <v>40660.570833333331</v>
      </c>
      <c r="F5183">
        <v>1.25</v>
      </c>
      <c r="G5183">
        <v>12398</v>
      </c>
      <c r="H5183" t="s">
        <v>10</v>
      </c>
      <c r="I5183" t="str">
        <f>IF(AND(LEFT(OnlineRetail[[#This Row],[InvoiceNo]],1)&lt;&gt;"C",OnlineRetail[[#This Row],[CustomerID]]&lt;&gt;""),"Yes","No")</f>
        <v>Yes</v>
      </c>
      <c r="J5183" s="4">
        <f>EOMONTH(OnlineRetail[[#This Row],[InvoiceDate]],-1)+1</f>
        <v>40634</v>
      </c>
      <c r="K5183" s="6">
        <f>OnlineRetail[[#This Row],[Quantity]]*OnlineRetail[[#This Row],[UnitPrice]]</f>
        <v>23.75</v>
      </c>
      <c r="L5183" t="str">
        <f t="shared" si="80"/>
        <v>12398|Apr-2011</v>
      </c>
    </row>
    <row r="5184" spans="1:12">
      <c r="A5184">
        <v>554668</v>
      </c>
      <c r="B5184" t="s">
        <v>106</v>
      </c>
      <c r="C5184" t="s">
        <v>27</v>
      </c>
      <c r="D5184">
        <v>13</v>
      </c>
      <c r="E5184" s="1">
        <v>40660.581250000003</v>
      </c>
      <c r="F5184">
        <v>5.95</v>
      </c>
      <c r="G5184">
        <v>13144</v>
      </c>
      <c r="H5184" t="s">
        <v>10</v>
      </c>
      <c r="I5184" t="str">
        <f>IF(AND(LEFT(OnlineRetail[[#This Row],[InvoiceNo]],1)&lt;&gt;"C",OnlineRetail[[#This Row],[CustomerID]]&lt;&gt;""),"Yes","No")</f>
        <v>Yes</v>
      </c>
      <c r="J5184" s="4">
        <f>EOMONTH(OnlineRetail[[#This Row],[InvoiceDate]],-1)+1</f>
        <v>40634</v>
      </c>
      <c r="K5184" s="6">
        <f>OnlineRetail[[#This Row],[Quantity]]*OnlineRetail[[#This Row],[UnitPrice]]</f>
        <v>77.350000000000009</v>
      </c>
      <c r="L5184" t="str">
        <f t="shared" si="80"/>
        <v>13144|Apr-2011</v>
      </c>
    </row>
    <row r="5185" spans="1:12">
      <c r="A5185">
        <v>542896</v>
      </c>
      <c r="B5185" t="s">
        <v>43</v>
      </c>
      <c r="C5185" t="s">
        <v>19</v>
      </c>
      <c r="D5185">
        <v>10</v>
      </c>
      <c r="E5185" s="1">
        <v>40660.585416666669</v>
      </c>
      <c r="F5185">
        <v>9.9499999999999993</v>
      </c>
      <c r="G5185">
        <v>14290</v>
      </c>
      <c r="H5185" t="s">
        <v>22</v>
      </c>
      <c r="I5185" t="str">
        <f>IF(AND(LEFT(OnlineRetail[[#This Row],[InvoiceNo]],1)&lt;&gt;"C",OnlineRetail[[#This Row],[CustomerID]]&lt;&gt;""),"Yes","No")</f>
        <v>Yes</v>
      </c>
      <c r="J5185" s="4">
        <f>EOMONTH(OnlineRetail[[#This Row],[InvoiceDate]],-1)+1</f>
        <v>40634</v>
      </c>
      <c r="K5185" s="6">
        <f>OnlineRetail[[#This Row],[Quantity]]*OnlineRetail[[#This Row],[UnitPrice]]</f>
        <v>99.5</v>
      </c>
      <c r="L5185" t="str">
        <f t="shared" si="80"/>
        <v>14290|Apr-2011</v>
      </c>
    </row>
    <row r="5186" spans="1:12">
      <c r="A5186">
        <v>542220</v>
      </c>
      <c r="B5186" t="s">
        <v>137</v>
      </c>
      <c r="C5186" t="s">
        <v>42</v>
      </c>
      <c r="D5186">
        <v>1</v>
      </c>
      <c r="E5186" s="1">
        <v>40660.595138888893</v>
      </c>
      <c r="F5186">
        <v>3.39</v>
      </c>
      <c r="G5186">
        <v>13147</v>
      </c>
      <c r="H5186" t="s">
        <v>10</v>
      </c>
      <c r="I5186" t="str">
        <f>IF(AND(LEFT(OnlineRetail[[#This Row],[InvoiceNo]],1)&lt;&gt;"C",OnlineRetail[[#This Row],[CustomerID]]&lt;&gt;""),"Yes","No")</f>
        <v>Yes</v>
      </c>
      <c r="J5186" s="4">
        <f>EOMONTH(OnlineRetail[[#This Row],[InvoiceDate]],-1)+1</f>
        <v>40634</v>
      </c>
      <c r="K5186" s="6">
        <f>OnlineRetail[[#This Row],[Quantity]]*OnlineRetail[[#This Row],[UnitPrice]]</f>
        <v>3.39</v>
      </c>
      <c r="L5186" t="str">
        <f t="shared" ref="L5186:L5249" si="81">IF(I5186="Yes",G5186&amp;"|"&amp;TEXT(J5186,"mmm-yyyy"),"")</f>
        <v>13147|Apr-2011</v>
      </c>
    </row>
    <row r="5187" spans="1:12">
      <c r="A5187">
        <v>551890</v>
      </c>
      <c r="B5187" t="s">
        <v>187</v>
      </c>
      <c r="C5187" t="s">
        <v>19</v>
      </c>
      <c r="D5187">
        <v>6</v>
      </c>
      <c r="E5187" s="1">
        <v>40660.600694444453</v>
      </c>
      <c r="F5187">
        <v>1.25</v>
      </c>
      <c r="G5187">
        <v>13997</v>
      </c>
      <c r="H5187" t="s">
        <v>10</v>
      </c>
      <c r="I5187" t="str">
        <f>IF(AND(LEFT(OnlineRetail[[#This Row],[InvoiceNo]],1)&lt;&gt;"C",OnlineRetail[[#This Row],[CustomerID]]&lt;&gt;""),"Yes","No")</f>
        <v>Yes</v>
      </c>
      <c r="J5187" s="4">
        <f>EOMONTH(OnlineRetail[[#This Row],[InvoiceDate]],-1)+1</f>
        <v>40634</v>
      </c>
      <c r="K5187" s="6">
        <f>OnlineRetail[[#This Row],[Quantity]]*OnlineRetail[[#This Row],[UnitPrice]]</f>
        <v>7.5</v>
      </c>
      <c r="L5187" t="str">
        <f t="shared" si="81"/>
        <v>13997|Apr-2011</v>
      </c>
    </row>
    <row r="5188" spans="1:12">
      <c r="A5188">
        <v>545671</v>
      </c>
      <c r="B5188" t="s">
        <v>177</v>
      </c>
      <c r="C5188" t="s">
        <v>16</v>
      </c>
      <c r="D5188">
        <v>11</v>
      </c>
      <c r="E5188" s="1">
        <v>40660.611111111109</v>
      </c>
      <c r="F5188">
        <v>3.39</v>
      </c>
      <c r="G5188">
        <v>13115</v>
      </c>
      <c r="H5188" t="s">
        <v>10</v>
      </c>
      <c r="I5188" t="str">
        <f>IF(AND(LEFT(OnlineRetail[[#This Row],[InvoiceNo]],1)&lt;&gt;"C",OnlineRetail[[#This Row],[CustomerID]]&lt;&gt;""),"Yes","No")</f>
        <v>Yes</v>
      </c>
      <c r="J5188" s="4">
        <f>EOMONTH(OnlineRetail[[#This Row],[InvoiceDate]],-1)+1</f>
        <v>40634</v>
      </c>
      <c r="K5188" s="6">
        <f>OnlineRetail[[#This Row],[Quantity]]*OnlineRetail[[#This Row],[UnitPrice]]</f>
        <v>37.29</v>
      </c>
      <c r="L5188" t="str">
        <f t="shared" si="81"/>
        <v>13115|Apr-2011</v>
      </c>
    </row>
    <row r="5189" spans="1:12">
      <c r="A5189">
        <v>543264</v>
      </c>
      <c r="B5189" t="s">
        <v>34</v>
      </c>
      <c r="C5189" t="s">
        <v>16</v>
      </c>
      <c r="D5189">
        <v>1</v>
      </c>
      <c r="E5189" s="1">
        <v>40660.612500000003</v>
      </c>
      <c r="F5189">
        <v>9.9499999999999993</v>
      </c>
      <c r="G5189">
        <v>14164</v>
      </c>
      <c r="H5189" t="s">
        <v>10</v>
      </c>
      <c r="I5189" t="str">
        <f>IF(AND(LEFT(OnlineRetail[[#This Row],[InvoiceNo]],1)&lt;&gt;"C",OnlineRetail[[#This Row],[CustomerID]]&lt;&gt;""),"Yes","No")</f>
        <v>Yes</v>
      </c>
      <c r="J5189" s="4">
        <f>EOMONTH(OnlineRetail[[#This Row],[InvoiceDate]],-1)+1</f>
        <v>40634</v>
      </c>
      <c r="K5189" s="6">
        <f>OnlineRetail[[#This Row],[Quantity]]*OnlineRetail[[#This Row],[UnitPrice]]</f>
        <v>9.9499999999999993</v>
      </c>
      <c r="L5189" t="str">
        <f t="shared" si="81"/>
        <v>14164|Apr-2011</v>
      </c>
    </row>
    <row r="5190" spans="1:12">
      <c r="A5190">
        <v>546695</v>
      </c>
      <c r="B5190" t="s">
        <v>174</v>
      </c>
      <c r="C5190" t="s">
        <v>50</v>
      </c>
      <c r="D5190">
        <v>15</v>
      </c>
      <c r="E5190" s="1">
        <v>40660.617361111108</v>
      </c>
      <c r="F5190">
        <v>1.65</v>
      </c>
      <c r="G5190">
        <v>13882</v>
      </c>
      <c r="H5190" t="s">
        <v>10</v>
      </c>
      <c r="I5190" t="str">
        <f>IF(AND(LEFT(OnlineRetail[[#This Row],[InvoiceNo]],1)&lt;&gt;"C",OnlineRetail[[#This Row],[CustomerID]]&lt;&gt;""),"Yes","No")</f>
        <v>Yes</v>
      </c>
      <c r="J5190" s="4">
        <f>EOMONTH(OnlineRetail[[#This Row],[InvoiceDate]],-1)+1</f>
        <v>40634</v>
      </c>
      <c r="K5190" s="6">
        <f>OnlineRetail[[#This Row],[Quantity]]*OnlineRetail[[#This Row],[UnitPrice]]</f>
        <v>24.75</v>
      </c>
      <c r="L5190" t="str">
        <f t="shared" si="81"/>
        <v>13882|Apr-2011</v>
      </c>
    </row>
    <row r="5191" spans="1:12">
      <c r="A5191">
        <v>541165</v>
      </c>
      <c r="B5191" t="s">
        <v>213</v>
      </c>
      <c r="C5191" t="s">
        <v>9</v>
      </c>
      <c r="D5191">
        <v>4</v>
      </c>
      <c r="E5191" s="1">
        <v>40660.618750000001</v>
      </c>
      <c r="F5191">
        <v>2.5499999999999998</v>
      </c>
      <c r="G5191">
        <v>14033</v>
      </c>
      <c r="H5191" t="s">
        <v>10</v>
      </c>
      <c r="I5191" t="str">
        <f>IF(AND(LEFT(OnlineRetail[[#This Row],[InvoiceNo]],1)&lt;&gt;"C",OnlineRetail[[#This Row],[CustomerID]]&lt;&gt;""),"Yes","No")</f>
        <v>Yes</v>
      </c>
      <c r="J5191" s="4">
        <f>EOMONTH(OnlineRetail[[#This Row],[InvoiceDate]],-1)+1</f>
        <v>40634</v>
      </c>
      <c r="K5191" s="6">
        <f>OnlineRetail[[#This Row],[Quantity]]*OnlineRetail[[#This Row],[UnitPrice]]</f>
        <v>10.199999999999999</v>
      </c>
      <c r="L5191" t="str">
        <f t="shared" si="81"/>
        <v>14033|Apr-2011</v>
      </c>
    </row>
    <row r="5192" spans="1:12">
      <c r="A5192">
        <v>543044</v>
      </c>
      <c r="B5192" t="s">
        <v>37</v>
      </c>
      <c r="C5192" t="s">
        <v>29</v>
      </c>
      <c r="D5192">
        <v>1</v>
      </c>
      <c r="E5192" s="1">
        <v>40660.623611111107</v>
      </c>
      <c r="F5192">
        <v>4.25</v>
      </c>
      <c r="G5192">
        <v>14286</v>
      </c>
      <c r="H5192" t="s">
        <v>36</v>
      </c>
      <c r="I5192" t="str">
        <f>IF(AND(LEFT(OnlineRetail[[#This Row],[InvoiceNo]],1)&lt;&gt;"C",OnlineRetail[[#This Row],[CustomerID]]&lt;&gt;""),"Yes","No")</f>
        <v>Yes</v>
      </c>
      <c r="J5192" s="4">
        <f>EOMONTH(OnlineRetail[[#This Row],[InvoiceDate]],-1)+1</f>
        <v>40634</v>
      </c>
      <c r="K5192" s="6">
        <f>OnlineRetail[[#This Row],[Quantity]]*OnlineRetail[[#This Row],[UnitPrice]]</f>
        <v>4.25</v>
      </c>
      <c r="L5192" t="str">
        <f t="shared" si="81"/>
        <v>14286|Apr-2011</v>
      </c>
    </row>
    <row r="5193" spans="1:12">
      <c r="A5193">
        <v>552022</v>
      </c>
      <c r="B5193" t="s">
        <v>123</v>
      </c>
      <c r="C5193" t="s">
        <v>12</v>
      </c>
      <c r="D5193">
        <v>22</v>
      </c>
      <c r="E5193" s="1">
        <v>40660.630555555559</v>
      </c>
      <c r="F5193">
        <v>2.5499999999999998</v>
      </c>
      <c r="G5193">
        <v>12608</v>
      </c>
      <c r="H5193" t="s">
        <v>10</v>
      </c>
      <c r="I5193" t="str">
        <f>IF(AND(LEFT(OnlineRetail[[#This Row],[InvoiceNo]],1)&lt;&gt;"C",OnlineRetail[[#This Row],[CustomerID]]&lt;&gt;""),"Yes","No")</f>
        <v>Yes</v>
      </c>
      <c r="J5193" s="4">
        <f>EOMONTH(OnlineRetail[[#This Row],[InvoiceDate]],-1)+1</f>
        <v>40634</v>
      </c>
      <c r="K5193" s="6">
        <f>OnlineRetail[[#This Row],[Quantity]]*OnlineRetail[[#This Row],[UnitPrice]]</f>
        <v>56.099999999999994</v>
      </c>
      <c r="L5193" t="str">
        <f t="shared" si="81"/>
        <v>12608|Apr-2011</v>
      </c>
    </row>
    <row r="5194" spans="1:12">
      <c r="A5194">
        <v>545453</v>
      </c>
      <c r="B5194" t="s">
        <v>275</v>
      </c>
      <c r="C5194" t="s">
        <v>72</v>
      </c>
      <c r="D5194">
        <v>23</v>
      </c>
      <c r="E5194" s="1">
        <v>40660.679861111108</v>
      </c>
      <c r="F5194">
        <v>5.95</v>
      </c>
      <c r="G5194">
        <v>13258</v>
      </c>
      <c r="H5194" t="s">
        <v>10</v>
      </c>
      <c r="I5194" t="str">
        <f>IF(AND(LEFT(OnlineRetail[[#This Row],[InvoiceNo]],1)&lt;&gt;"C",OnlineRetail[[#This Row],[CustomerID]]&lt;&gt;""),"Yes","No")</f>
        <v>Yes</v>
      </c>
      <c r="J5194" s="4">
        <f>EOMONTH(OnlineRetail[[#This Row],[InvoiceDate]],-1)+1</f>
        <v>40634</v>
      </c>
      <c r="K5194" s="6">
        <f>OnlineRetail[[#This Row],[Quantity]]*OnlineRetail[[#This Row],[UnitPrice]]</f>
        <v>136.85</v>
      </c>
      <c r="L5194" t="str">
        <f t="shared" si="81"/>
        <v>13258|Apr-2011</v>
      </c>
    </row>
    <row r="5195" spans="1:12">
      <c r="A5195">
        <v>552897</v>
      </c>
      <c r="B5195" t="s">
        <v>124</v>
      </c>
      <c r="C5195" t="s">
        <v>27</v>
      </c>
      <c r="D5195">
        <v>4</v>
      </c>
      <c r="E5195" s="1">
        <v>40660.694444444453</v>
      </c>
      <c r="F5195">
        <v>3.39</v>
      </c>
      <c r="G5195">
        <v>12683</v>
      </c>
      <c r="H5195" t="s">
        <v>17</v>
      </c>
      <c r="I5195" t="str">
        <f>IF(AND(LEFT(OnlineRetail[[#This Row],[InvoiceNo]],1)&lt;&gt;"C",OnlineRetail[[#This Row],[CustomerID]]&lt;&gt;""),"Yes","No")</f>
        <v>Yes</v>
      </c>
      <c r="J5195" s="4">
        <f>EOMONTH(OnlineRetail[[#This Row],[InvoiceDate]],-1)+1</f>
        <v>40634</v>
      </c>
      <c r="K5195" s="6">
        <f>OnlineRetail[[#This Row],[Quantity]]*OnlineRetail[[#This Row],[UnitPrice]]</f>
        <v>13.56</v>
      </c>
      <c r="L5195" t="str">
        <f t="shared" si="81"/>
        <v>12683|Apr-2011</v>
      </c>
    </row>
    <row r="5196" spans="1:12">
      <c r="A5196">
        <v>544699</v>
      </c>
      <c r="B5196" t="s">
        <v>115</v>
      </c>
      <c r="C5196" t="s">
        <v>53</v>
      </c>
      <c r="D5196">
        <v>10</v>
      </c>
      <c r="E5196" s="1">
        <v>40660.698611111111</v>
      </c>
      <c r="F5196">
        <v>1.25</v>
      </c>
      <c r="G5196">
        <v>12575</v>
      </c>
      <c r="H5196" t="s">
        <v>10</v>
      </c>
      <c r="I5196" t="str">
        <f>IF(AND(LEFT(OnlineRetail[[#This Row],[InvoiceNo]],1)&lt;&gt;"C",OnlineRetail[[#This Row],[CustomerID]]&lt;&gt;""),"Yes","No")</f>
        <v>Yes</v>
      </c>
      <c r="J5196" s="4">
        <f>EOMONTH(OnlineRetail[[#This Row],[InvoiceDate]],-1)+1</f>
        <v>40634</v>
      </c>
      <c r="K5196" s="6">
        <f>OnlineRetail[[#This Row],[Quantity]]*OnlineRetail[[#This Row],[UnitPrice]]</f>
        <v>12.5</v>
      </c>
      <c r="L5196" t="str">
        <f t="shared" si="81"/>
        <v>12575|Apr-2011</v>
      </c>
    </row>
    <row r="5197" spans="1:12">
      <c r="A5197">
        <v>554825</v>
      </c>
      <c r="B5197" t="s">
        <v>200</v>
      </c>
      <c r="C5197" t="s">
        <v>19</v>
      </c>
      <c r="D5197">
        <v>22</v>
      </c>
      <c r="E5197" s="1">
        <v>40660.699305555558</v>
      </c>
      <c r="F5197">
        <v>7.95</v>
      </c>
      <c r="G5197">
        <v>13610</v>
      </c>
      <c r="H5197" t="s">
        <v>10</v>
      </c>
      <c r="I5197" t="str">
        <f>IF(AND(LEFT(OnlineRetail[[#This Row],[InvoiceNo]],1)&lt;&gt;"C",OnlineRetail[[#This Row],[CustomerID]]&lt;&gt;""),"Yes","No")</f>
        <v>Yes</v>
      </c>
      <c r="J5197" s="4">
        <f>EOMONTH(OnlineRetail[[#This Row],[InvoiceDate]],-1)+1</f>
        <v>40634</v>
      </c>
      <c r="K5197" s="6">
        <f>OnlineRetail[[#This Row],[Quantity]]*OnlineRetail[[#This Row],[UnitPrice]]</f>
        <v>174.9</v>
      </c>
      <c r="L5197" t="str">
        <f t="shared" si="81"/>
        <v>13610|Apr-2011</v>
      </c>
    </row>
    <row r="5198" spans="1:12">
      <c r="A5198">
        <v>554900</v>
      </c>
      <c r="B5198" t="s">
        <v>243</v>
      </c>
      <c r="C5198" t="s">
        <v>9</v>
      </c>
      <c r="D5198">
        <v>15</v>
      </c>
      <c r="E5198" s="1">
        <v>40660.709027777782</v>
      </c>
      <c r="F5198">
        <v>1.65</v>
      </c>
      <c r="G5198">
        <v>14132</v>
      </c>
      <c r="H5198" t="s">
        <v>10</v>
      </c>
      <c r="I5198" t="str">
        <f>IF(AND(LEFT(OnlineRetail[[#This Row],[InvoiceNo]],1)&lt;&gt;"C",OnlineRetail[[#This Row],[CustomerID]]&lt;&gt;""),"Yes","No")</f>
        <v>Yes</v>
      </c>
      <c r="J5198" s="4">
        <f>EOMONTH(OnlineRetail[[#This Row],[InvoiceDate]],-1)+1</f>
        <v>40634</v>
      </c>
      <c r="K5198" s="6">
        <f>OnlineRetail[[#This Row],[Quantity]]*OnlineRetail[[#This Row],[UnitPrice]]</f>
        <v>24.75</v>
      </c>
      <c r="L5198" t="str">
        <f t="shared" si="81"/>
        <v>14132|Apr-2011</v>
      </c>
    </row>
    <row r="5199" spans="1:12">
      <c r="A5199">
        <v>542582</v>
      </c>
      <c r="B5199" t="s">
        <v>269</v>
      </c>
      <c r="C5199" t="s">
        <v>33</v>
      </c>
      <c r="D5199">
        <v>22</v>
      </c>
      <c r="E5199" s="1">
        <v>40660.709722222222</v>
      </c>
      <c r="F5199">
        <v>9.9499999999999993</v>
      </c>
      <c r="G5199">
        <v>13829</v>
      </c>
      <c r="H5199" t="s">
        <v>10</v>
      </c>
      <c r="I5199" t="str">
        <f>IF(AND(LEFT(OnlineRetail[[#This Row],[InvoiceNo]],1)&lt;&gt;"C",OnlineRetail[[#This Row],[CustomerID]]&lt;&gt;""),"Yes","No")</f>
        <v>Yes</v>
      </c>
      <c r="J5199" s="4">
        <f>EOMONTH(OnlineRetail[[#This Row],[InvoiceDate]],-1)+1</f>
        <v>40634</v>
      </c>
      <c r="K5199" s="6">
        <f>OnlineRetail[[#This Row],[Quantity]]*OnlineRetail[[#This Row],[UnitPrice]]</f>
        <v>218.89999999999998</v>
      </c>
      <c r="L5199" t="str">
        <f t="shared" si="81"/>
        <v>13829|Apr-2011</v>
      </c>
    </row>
    <row r="5200" spans="1:12">
      <c r="A5200">
        <v>553697</v>
      </c>
      <c r="B5200" t="s">
        <v>99</v>
      </c>
      <c r="C5200" t="s">
        <v>24</v>
      </c>
      <c r="D5200">
        <v>18</v>
      </c>
      <c r="E5200" s="1">
        <v>40660.720833333333</v>
      </c>
      <c r="F5200">
        <v>2.5499999999999998</v>
      </c>
      <c r="G5200">
        <v>14253</v>
      </c>
      <c r="H5200" t="s">
        <v>10</v>
      </c>
      <c r="I5200" t="str">
        <f>IF(AND(LEFT(OnlineRetail[[#This Row],[InvoiceNo]],1)&lt;&gt;"C",OnlineRetail[[#This Row],[CustomerID]]&lt;&gt;""),"Yes","No")</f>
        <v>Yes</v>
      </c>
      <c r="J5200" s="4">
        <f>EOMONTH(OnlineRetail[[#This Row],[InvoiceDate]],-1)+1</f>
        <v>40634</v>
      </c>
      <c r="K5200" s="6">
        <f>OnlineRetail[[#This Row],[Quantity]]*OnlineRetail[[#This Row],[UnitPrice]]</f>
        <v>45.9</v>
      </c>
      <c r="L5200" t="str">
        <f t="shared" si="81"/>
        <v>14253|Apr-2011</v>
      </c>
    </row>
    <row r="5201" spans="1:12">
      <c r="A5201">
        <v>545865</v>
      </c>
      <c r="B5201" t="s">
        <v>142</v>
      </c>
      <c r="C5201" t="s">
        <v>27</v>
      </c>
      <c r="D5201">
        <v>13</v>
      </c>
      <c r="E5201" s="1">
        <v>40660.729166666657</v>
      </c>
      <c r="F5201">
        <v>4.95</v>
      </c>
      <c r="G5201">
        <v>12556</v>
      </c>
      <c r="H5201" t="s">
        <v>10</v>
      </c>
      <c r="I5201" t="str">
        <f>IF(AND(LEFT(OnlineRetail[[#This Row],[InvoiceNo]],1)&lt;&gt;"C",OnlineRetail[[#This Row],[CustomerID]]&lt;&gt;""),"Yes","No")</f>
        <v>Yes</v>
      </c>
      <c r="J5201" s="4">
        <f>EOMONTH(OnlineRetail[[#This Row],[InvoiceDate]],-1)+1</f>
        <v>40634</v>
      </c>
      <c r="K5201" s="6">
        <f>OnlineRetail[[#This Row],[Quantity]]*OnlineRetail[[#This Row],[UnitPrice]]</f>
        <v>64.350000000000009</v>
      </c>
      <c r="L5201" t="str">
        <f t="shared" si="81"/>
        <v>12556|Apr-2011</v>
      </c>
    </row>
    <row r="5202" spans="1:12">
      <c r="A5202">
        <v>551638</v>
      </c>
      <c r="B5202" t="s">
        <v>219</v>
      </c>
      <c r="C5202" t="s">
        <v>24</v>
      </c>
      <c r="D5202">
        <v>24</v>
      </c>
      <c r="E5202" s="1">
        <v>40660.775694444441</v>
      </c>
      <c r="F5202">
        <v>4.25</v>
      </c>
      <c r="G5202">
        <v>12673</v>
      </c>
      <c r="H5202" t="s">
        <v>10</v>
      </c>
      <c r="I5202" t="str">
        <f>IF(AND(LEFT(OnlineRetail[[#This Row],[InvoiceNo]],1)&lt;&gt;"C",OnlineRetail[[#This Row],[CustomerID]]&lt;&gt;""),"Yes","No")</f>
        <v>Yes</v>
      </c>
      <c r="J5202" s="4">
        <f>EOMONTH(OnlineRetail[[#This Row],[InvoiceDate]],-1)+1</f>
        <v>40634</v>
      </c>
      <c r="K5202" s="6">
        <f>OnlineRetail[[#This Row],[Quantity]]*OnlineRetail[[#This Row],[UnitPrice]]</f>
        <v>102</v>
      </c>
      <c r="L5202" t="str">
        <f t="shared" si="81"/>
        <v>12673|Apr-2011</v>
      </c>
    </row>
    <row r="5203" spans="1:12">
      <c r="A5203">
        <v>539556</v>
      </c>
      <c r="B5203" t="s">
        <v>116</v>
      </c>
      <c r="C5203" t="s">
        <v>40</v>
      </c>
      <c r="D5203">
        <v>16</v>
      </c>
      <c r="E5203" s="1">
        <v>40660.827777777777</v>
      </c>
      <c r="F5203">
        <v>5.95</v>
      </c>
      <c r="G5203">
        <v>12368</v>
      </c>
      <c r="H5203" t="s">
        <v>10</v>
      </c>
      <c r="I5203" t="str">
        <f>IF(AND(LEFT(OnlineRetail[[#This Row],[InvoiceNo]],1)&lt;&gt;"C",OnlineRetail[[#This Row],[CustomerID]]&lt;&gt;""),"Yes","No")</f>
        <v>Yes</v>
      </c>
      <c r="J5203" s="4">
        <f>EOMONTH(OnlineRetail[[#This Row],[InvoiceDate]],-1)+1</f>
        <v>40634</v>
      </c>
      <c r="K5203" s="6">
        <f>OnlineRetail[[#This Row],[Quantity]]*OnlineRetail[[#This Row],[UnitPrice]]</f>
        <v>95.2</v>
      </c>
      <c r="L5203" t="str">
        <f t="shared" si="81"/>
        <v>12368|Apr-2011</v>
      </c>
    </row>
    <row r="5204" spans="1:12">
      <c r="A5204">
        <v>545677</v>
      </c>
      <c r="B5204" t="s">
        <v>238</v>
      </c>
      <c r="C5204" t="s">
        <v>9</v>
      </c>
      <c r="D5204">
        <v>13</v>
      </c>
      <c r="E5204" s="1">
        <v>40661.334027777782</v>
      </c>
      <c r="F5204">
        <v>1.25</v>
      </c>
      <c r="G5204">
        <v>14116</v>
      </c>
      <c r="H5204" t="s">
        <v>10</v>
      </c>
      <c r="I5204" t="str">
        <f>IF(AND(LEFT(OnlineRetail[[#This Row],[InvoiceNo]],1)&lt;&gt;"C",OnlineRetail[[#This Row],[CustomerID]]&lt;&gt;""),"Yes","No")</f>
        <v>Yes</v>
      </c>
      <c r="J5204" s="4">
        <f>EOMONTH(OnlineRetail[[#This Row],[InvoiceDate]],-1)+1</f>
        <v>40634</v>
      </c>
      <c r="K5204" s="6">
        <f>OnlineRetail[[#This Row],[Quantity]]*OnlineRetail[[#This Row],[UnitPrice]]</f>
        <v>16.25</v>
      </c>
      <c r="L5204" t="str">
        <f t="shared" si="81"/>
        <v>14116|Apr-2011</v>
      </c>
    </row>
    <row r="5205" spans="1:12">
      <c r="A5205">
        <v>539939</v>
      </c>
      <c r="B5205" t="s">
        <v>139</v>
      </c>
      <c r="C5205" t="s">
        <v>19</v>
      </c>
      <c r="D5205">
        <v>22</v>
      </c>
      <c r="E5205" s="1">
        <v>40661.338194444441</v>
      </c>
      <c r="F5205">
        <v>3.39</v>
      </c>
      <c r="G5205">
        <v>12544</v>
      </c>
      <c r="H5205" t="s">
        <v>10</v>
      </c>
      <c r="I5205" t="str">
        <f>IF(AND(LEFT(OnlineRetail[[#This Row],[InvoiceNo]],1)&lt;&gt;"C",OnlineRetail[[#This Row],[CustomerID]]&lt;&gt;""),"Yes","No")</f>
        <v>Yes</v>
      </c>
      <c r="J5205" s="4">
        <f>EOMONTH(OnlineRetail[[#This Row],[InvoiceDate]],-1)+1</f>
        <v>40634</v>
      </c>
      <c r="K5205" s="6">
        <f>OnlineRetail[[#This Row],[Quantity]]*OnlineRetail[[#This Row],[UnitPrice]]</f>
        <v>74.58</v>
      </c>
      <c r="L5205" t="str">
        <f t="shared" si="81"/>
        <v>12544|Apr-2011</v>
      </c>
    </row>
    <row r="5206" spans="1:12">
      <c r="A5206">
        <v>549106</v>
      </c>
      <c r="B5206" t="s">
        <v>93</v>
      </c>
      <c r="C5206" t="s">
        <v>46</v>
      </c>
      <c r="D5206">
        <v>12</v>
      </c>
      <c r="E5206" s="1">
        <v>40661.338888888888</v>
      </c>
      <c r="F5206">
        <v>1.25</v>
      </c>
      <c r="G5206">
        <v>13950</v>
      </c>
      <c r="H5206" t="s">
        <v>25</v>
      </c>
      <c r="I5206" t="str">
        <f>IF(AND(LEFT(OnlineRetail[[#This Row],[InvoiceNo]],1)&lt;&gt;"C",OnlineRetail[[#This Row],[CustomerID]]&lt;&gt;""),"Yes","No")</f>
        <v>Yes</v>
      </c>
      <c r="J5206" s="4">
        <f>EOMONTH(OnlineRetail[[#This Row],[InvoiceDate]],-1)+1</f>
        <v>40634</v>
      </c>
      <c r="K5206" s="6">
        <f>OnlineRetail[[#This Row],[Quantity]]*OnlineRetail[[#This Row],[UnitPrice]]</f>
        <v>15</v>
      </c>
      <c r="L5206" t="str">
        <f t="shared" si="81"/>
        <v>13950|Apr-2011</v>
      </c>
    </row>
    <row r="5207" spans="1:12">
      <c r="A5207">
        <v>542727</v>
      </c>
      <c r="B5207" t="s">
        <v>111</v>
      </c>
      <c r="C5207" t="s">
        <v>46</v>
      </c>
      <c r="D5207">
        <v>10</v>
      </c>
      <c r="E5207" s="1">
        <v>40661.354861111111</v>
      </c>
      <c r="F5207">
        <v>3.39</v>
      </c>
      <c r="G5207">
        <v>13819</v>
      </c>
      <c r="H5207" t="s">
        <v>70</v>
      </c>
      <c r="I5207" t="str">
        <f>IF(AND(LEFT(OnlineRetail[[#This Row],[InvoiceNo]],1)&lt;&gt;"C",OnlineRetail[[#This Row],[CustomerID]]&lt;&gt;""),"Yes","No")</f>
        <v>Yes</v>
      </c>
      <c r="J5207" s="4">
        <f>EOMONTH(OnlineRetail[[#This Row],[InvoiceDate]],-1)+1</f>
        <v>40634</v>
      </c>
      <c r="K5207" s="6">
        <f>OnlineRetail[[#This Row],[Quantity]]*OnlineRetail[[#This Row],[UnitPrice]]</f>
        <v>33.9</v>
      </c>
      <c r="L5207" t="str">
        <f t="shared" si="81"/>
        <v>13819|Apr-2011</v>
      </c>
    </row>
    <row r="5208" spans="1:12" hidden="1">
      <c r="A5208" t="s">
        <v>329</v>
      </c>
      <c r="B5208" t="s">
        <v>299</v>
      </c>
      <c r="C5208" t="s">
        <v>50</v>
      </c>
      <c r="D5208">
        <v>24</v>
      </c>
      <c r="E5208" s="1">
        <v>40661.359027777777</v>
      </c>
      <c r="F5208">
        <v>4.95</v>
      </c>
      <c r="G5208">
        <v>13683</v>
      </c>
      <c r="H5208" t="s">
        <v>10</v>
      </c>
      <c r="I5208" t="str">
        <f>IF(AND(LEFT(OnlineRetail[[#This Row],[InvoiceNo]],1)&lt;&gt;"C",OnlineRetail[[#This Row],[CustomerID]]&lt;&gt;""),"Yes","No")</f>
        <v>No</v>
      </c>
      <c r="J5208" s="4">
        <f>EOMONTH(OnlineRetail[[#This Row],[InvoiceDate]],-1)+1</f>
        <v>40634</v>
      </c>
      <c r="K5208" s="6">
        <f>OnlineRetail[[#This Row],[Quantity]]*OnlineRetail[[#This Row],[UnitPrice]]</f>
        <v>118.80000000000001</v>
      </c>
      <c r="L5208" t="str">
        <f t="shared" si="81"/>
        <v/>
      </c>
    </row>
    <row r="5209" spans="1:12">
      <c r="A5209">
        <v>546613</v>
      </c>
      <c r="B5209" t="s">
        <v>272</v>
      </c>
      <c r="C5209" t="s">
        <v>12</v>
      </c>
      <c r="D5209">
        <v>13</v>
      </c>
      <c r="E5209" s="1">
        <v>40661.382638888892</v>
      </c>
      <c r="F5209">
        <v>4.95</v>
      </c>
      <c r="G5209">
        <v>13954</v>
      </c>
      <c r="H5209" t="s">
        <v>70</v>
      </c>
      <c r="I5209" t="str">
        <f>IF(AND(LEFT(OnlineRetail[[#This Row],[InvoiceNo]],1)&lt;&gt;"C",OnlineRetail[[#This Row],[CustomerID]]&lt;&gt;""),"Yes","No")</f>
        <v>Yes</v>
      </c>
      <c r="J5209" s="4">
        <f>EOMONTH(OnlineRetail[[#This Row],[InvoiceDate]],-1)+1</f>
        <v>40634</v>
      </c>
      <c r="K5209" s="6">
        <f>OnlineRetail[[#This Row],[Quantity]]*OnlineRetail[[#This Row],[UnitPrice]]</f>
        <v>64.350000000000009</v>
      </c>
      <c r="L5209" t="str">
        <f t="shared" si="81"/>
        <v>13954|Apr-2011</v>
      </c>
    </row>
    <row r="5210" spans="1:12">
      <c r="A5210">
        <v>552390</v>
      </c>
      <c r="B5210" t="s">
        <v>280</v>
      </c>
      <c r="C5210" t="s">
        <v>48</v>
      </c>
      <c r="D5210">
        <v>16</v>
      </c>
      <c r="E5210" s="1">
        <v>40661.390972222223</v>
      </c>
      <c r="F5210">
        <v>2.1</v>
      </c>
      <c r="G5210">
        <v>12517</v>
      </c>
      <c r="H5210" t="s">
        <v>10</v>
      </c>
      <c r="I5210" t="str">
        <f>IF(AND(LEFT(OnlineRetail[[#This Row],[InvoiceNo]],1)&lt;&gt;"C",OnlineRetail[[#This Row],[CustomerID]]&lt;&gt;""),"Yes","No")</f>
        <v>Yes</v>
      </c>
      <c r="J5210" s="4">
        <f>EOMONTH(OnlineRetail[[#This Row],[InvoiceDate]],-1)+1</f>
        <v>40634</v>
      </c>
      <c r="K5210" s="6">
        <f>OnlineRetail[[#This Row],[Quantity]]*OnlineRetail[[#This Row],[UnitPrice]]</f>
        <v>33.6</v>
      </c>
      <c r="L5210" t="str">
        <f t="shared" si="81"/>
        <v>12517|Apr-2011</v>
      </c>
    </row>
    <row r="5211" spans="1:12">
      <c r="A5211">
        <v>552299</v>
      </c>
      <c r="B5211" t="s">
        <v>92</v>
      </c>
      <c r="C5211" t="s">
        <v>39</v>
      </c>
      <c r="D5211">
        <v>23</v>
      </c>
      <c r="E5211" s="1">
        <v>40661.42083333333</v>
      </c>
      <c r="F5211">
        <v>7.95</v>
      </c>
      <c r="G5211">
        <v>12495</v>
      </c>
      <c r="H5211" t="s">
        <v>10</v>
      </c>
      <c r="I5211" t="str">
        <f>IF(AND(LEFT(OnlineRetail[[#This Row],[InvoiceNo]],1)&lt;&gt;"C",OnlineRetail[[#This Row],[CustomerID]]&lt;&gt;""),"Yes","No")</f>
        <v>Yes</v>
      </c>
      <c r="J5211" s="4">
        <f>EOMONTH(OnlineRetail[[#This Row],[InvoiceDate]],-1)+1</f>
        <v>40634</v>
      </c>
      <c r="K5211" s="6">
        <f>OnlineRetail[[#This Row],[Quantity]]*OnlineRetail[[#This Row],[UnitPrice]]</f>
        <v>182.85</v>
      </c>
      <c r="L5211" t="str">
        <f t="shared" si="81"/>
        <v>12495|Apr-2011</v>
      </c>
    </row>
    <row r="5212" spans="1:12">
      <c r="A5212">
        <v>542847</v>
      </c>
      <c r="B5212" t="s">
        <v>172</v>
      </c>
      <c r="C5212" t="s">
        <v>83</v>
      </c>
      <c r="D5212">
        <v>9</v>
      </c>
      <c r="E5212" s="1">
        <v>40661.424305555563</v>
      </c>
      <c r="F5212">
        <v>1.65</v>
      </c>
      <c r="G5212">
        <v>14344</v>
      </c>
      <c r="H5212" t="s">
        <v>10</v>
      </c>
      <c r="I5212" t="str">
        <f>IF(AND(LEFT(OnlineRetail[[#This Row],[InvoiceNo]],1)&lt;&gt;"C",OnlineRetail[[#This Row],[CustomerID]]&lt;&gt;""),"Yes","No")</f>
        <v>Yes</v>
      </c>
      <c r="J5212" s="4">
        <f>EOMONTH(OnlineRetail[[#This Row],[InvoiceDate]],-1)+1</f>
        <v>40634</v>
      </c>
      <c r="K5212" s="6">
        <f>OnlineRetail[[#This Row],[Quantity]]*OnlineRetail[[#This Row],[UnitPrice]]</f>
        <v>14.85</v>
      </c>
      <c r="L5212" t="str">
        <f t="shared" si="81"/>
        <v>14344|Apr-2011</v>
      </c>
    </row>
    <row r="5213" spans="1:12">
      <c r="A5213">
        <v>541100</v>
      </c>
      <c r="B5213" t="s">
        <v>244</v>
      </c>
      <c r="C5213" t="s">
        <v>24</v>
      </c>
      <c r="D5213">
        <v>20</v>
      </c>
      <c r="E5213" s="1">
        <v>40661.489583333343</v>
      </c>
      <c r="F5213">
        <v>4.95</v>
      </c>
      <c r="G5213">
        <v>13829</v>
      </c>
      <c r="H5213" t="s">
        <v>10</v>
      </c>
      <c r="I5213" t="str">
        <f>IF(AND(LEFT(OnlineRetail[[#This Row],[InvoiceNo]],1)&lt;&gt;"C",OnlineRetail[[#This Row],[CustomerID]]&lt;&gt;""),"Yes","No")</f>
        <v>Yes</v>
      </c>
      <c r="J5213" s="4">
        <f>EOMONTH(OnlineRetail[[#This Row],[InvoiceDate]],-1)+1</f>
        <v>40634</v>
      </c>
      <c r="K5213" s="6">
        <f>OnlineRetail[[#This Row],[Quantity]]*OnlineRetail[[#This Row],[UnitPrice]]</f>
        <v>99</v>
      </c>
      <c r="L5213" t="str">
        <f t="shared" si="81"/>
        <v>13829|Apr-2011</v>
      </c>
    </row>
    <row r="5214" spans="1:12">
      <c r="A5214">
        <v>545717</v>
      </c>
      <c r="B5214" t="s">
        <v>67</v>
      </c>
      <c r="C5214" t="s">
        <v>24</v>
      </c>
      <c r="D5214">
        <v>14</v>
      </c>
      <c r="E5214" s="1">
        <v>40661.497916666667</v>
      </c>
      <c r="F5214">
        <v>9.9499999999999993</v>
      </c>
      <c r="G5214">
        <v>13283</v>
      </c>
      <c r="H5214" t="s">
        <v>10</v>
      </c>
      <c r="I5214" t="str">
        <f>IF(AND(LEFT(OnlineRetail[[#This Row],[InvoiceNo]],1)&lt;&gt;"C",OnlineRetail[[#This Row],[CustomerID]]&lt;&gt;""),"Yes","No")</f>
        <v>Yes</v>
      </c>
      <c r="J5214" s="4">
        <f>EOMONTH(OnlineRetail[[#This Row],[InvoiceDate]],-1)+1</f>
        <v>40634</v>
      </c>
      <c r="K5214" s="6">
        <f>OnlineRetail[[#This Row],[Quantity]]*OnlineRetail[[#This Row],[UnitPrice]]</f>
        <v>139.29999999999998</v>
      </c>
      <c r="L5214" t="str">
        <f t="shared" si="81"/>
        <v>13283|Apr-2011</v>
      </c>
    </row>
    <row r="5215" spans="1:12">
      <c r="A5215">
        <v>542834</v>
      </c>
      <c r="B5215" t="s">
        <v>268</v>
      </c>
      <c r="C5215" t="s">
        <v>50</v>
      </c>
      <c r="D5215">
        <v>17</v>
      </c>
      <c r="E5215" s="1">
        <v>40661.498611111107</v>
      </c>
      <c r="F5215">
        <v>4.95</v>
      </c>
      <c r="G5215">
        <v>14192</v>
      </c>
      <c r="H5215" t="s">
        <v>10</v>
      </c>
      <c r="I5215" t="str">
        <f>IF(AND(LEFT(OnlineRetail[[#This Row],[InvoiceNo]],1)&lt;&gt;"C",OnlineRetail[[#This Row],[CustomerID]]&lt;&gt;""),"Yes","No")</f>
        <v>Yes</v>
      </c>
      <c r="J5215" s="4">
        <f>EOMONTH(OnlineRetail[[#This Row],[InvoiceDate]],-1)+1</f>
        <v>40634</v>
      </c>
      <c r="K5215" s="6">
        <f>OnlineRetail[[#This Row],[Quantity]]*OnlineRetail[[#This Row],[UnitPrice]]</f>
        <v>84.15</v>
      </c>
      <c r="L5215" t="str">
        <f t="shared" si="81"/>
        <v>14192|Apr-2011</v>
      </c>
    </row>
    <row r="5216" spans="1:12">
      <c r="A5216">
        <v>542770</v>
      </c>
      <c r="B5216" t="s">
        <v>202</v>
      </c>
      <c r="C5216" t="s">
        <v>53</v>
      </c>
      <c r="D5216">
        <v>17</v>
      </c>
      <c r="E5216" s="1">
        <v>40661.500694444447</v>
      </c>
      <c r="F5216">
        <v>3.39</v>
      </c>
      <c r="G5216">
        <v>14018</v>
      </c>
      <c r="H5216" t="s">
        <v>10</v>
      </c>
      <c r="I5216" t="str">
        <f>IF(AND(LEFT(OnlineRetail[[#This Row],[InvoiceNo]],1)&lt;&gt;"C",OnlineRetail[[#This Row],[CustomerID]]&lt;&gt;""),"Yes","No")</f>
        <v>Yes</v>
      </c>
      <c r="J5216" s="4">
        <f>EOMONTH(OnlineRetail[[#This Row],[InvoiceDate]],-1)+1</f>
        <v>40634</v>
      </c>
      <c r="K5216" s="6">
        <f>OnlineRetail[[#This Row],[Quantity]]*OnlineRetail[[#This Row],[UnitPrice]]</f>
        <v>57.63</v>
      </c>
      <c r="L5216" t="str">
        <f t="shared" si="81"/>
        <v>14018|Apr-2011</v>
      </c>
    </row>
    <row r="5217" spans="1:12">
      <c r="A5217">
        <v>540956</v>
      </c>
      <c r="B5217" t="s">
        <v>210</v>
      </c>
      <c r="C5217" t="s">
        <v>46</v>
      </c>
      <c r="D5217">
        <v>5</v>
      </c>
      <c r="E5217" s="1">
        <v>40661.506249999999</v>
      </c>
      <c r="F5217">
        <v>2.1</v>
      </c>
      <c r="G5217">
        <v>12659</v>
      </c>
      <c r="H5217" t="s">
        <v>10</v>
      </c>
      <c r="I5217" t="str">
        <f>IF(AND(LEFT(OnlineRetail[[#This Row],[InvoiceNo]],1)&lt;&gt;"C",OnlineRetail[[#This Row],[CustomerID]]&lt;&gt;""),"Yes","No")</f>
        <v>Yes</v>
      </c>
      <c r="J5217" s="4">
        <f>EOMONTH(OnlineRetail[[#This Row],[InvoiceDate]],-1)+1</f>
        <v>40634</v>
      </c>
      <c r="K5217" s="6">
        <f>OnlineRetail[[#This Row],[Quantity]]*OnlineRetail[[#This Row],[UnitPrice]]</f>
        <v>10.5</v>
      </c>
      <c r="L5217" t="str">
        <f t="shared" si="81"/>
        <v>12659|Apr-2011</v>
      </c>
    </row>
    <row r="5218" spans="1:12">
      <c r="A5218">
        <v>544679</v>
      </c>
      <c r="B5218" t="s">
        <v>187</v>
      </c>
      <c r="C5218" t="s">
        <v>16</v>
      </c>
      <c r="D5218">
        <v>17</v>
      </c>
      <c r="E5218" s="1">
        <v>40661.509722222218</v>
      </c>
      <c r="F5218">
        <v>4.25</v>
      </c>
      <c r="G5218">
        <v>12586</v>
      </c>
      <c r="H5218" t="s">
        <v>10</v>
      </c>
      <c r="I5218" t="str">
        <f>IF(AND(LEFT(OnlineRetail[[#This Row],[InvoiceNo]],1)&lt;&gt;"C",OnlineRetail[[#This Row],[CustomerID]]&lt;&gt;""),"Yes","No")</f>
        <v>Yes</v>
      </c>
      <c r="J5218" s="4">
        <f>EOMONTH(OnlineRetail[[#This Row],[InvoiceDate]],-1)+1</f>
        <v>40634</v>
      </c>
      <c r="K5218" s="6">
        <f>OnlineRetail[[#This Row],[Quantity]]*OnlineRetail[[#This Row],[UnitPrice]]</f>
        <v>72.25</v>
      </c>
      <c r="L5218" t="str">
        <f t="shared" si="81"/>
        <v>12586|Apr-2011</v>
      </c>
    </row>
    <row r="5219" spans="1:12">
      <c r="A5219">
        <v>549324</v>
      </c>
      <c r="B5219" t="s">
        <v>43</v>
      </c>
      <c r="C5219" t="s">
        <v>27</v>
      </c>
      <c r="D5219">
        <v>5</v>
      </c>
      <c r="E5219" s="1">
        <v>40661.51458333333</v>
      </c>
      <c r="F5219">
        <v>4.25</v>
      </c>
      <c r="G5219">
        <v>13315</v>
      </c>
      <c r="H5219" t="s">
        <v>31</v>
      </c>
      <c r="I5219" t="str">
        <f>IF(AND(LEFT(OnlineRetail[[#This Row],[InvoiceNo]],1)&lt;&gt;"C",OnlineRetail[[#This Row],[CustomerID]]&lt;&gt;""),"Yes","No")</f>
        <v>Yes</v>
      </c>
      <c r="J5219" s="4">
        <f>EOMONTH(OnlineRetail[[#This Row],[InvoiceDate]],-1)+1</f>
        <v>40634</v>
      </c>
      <c r="K5219" s="6">
        <f>OnlineRetail[[#This Row],[Quantity]]*OnlineRetail[[#This Row],[UnitPrice]]</f>
        <v>21.25</v>
      </c>
      <c r="L5219" t="str">
        <f t="shared" si="81"/>
        <v>13315|Apr-2011</v>
      </c>
    </row>
    <row r="5220" spans="1:12">
      <c r="A5220">
        <v>539792</v>
      </c>
      <c r="B5220" t="s">
        <v>228</v>
      </c>
      <c r="C5220" t="s">
        <v>24</v>
      </c>
      <c r="D5220">
        <v>20</v>
      </c>
      <c r="E5220" s="1">
        <v>40661.519444444442</v>
      </c>
      <c r="F5220">
        <v>9.9499999999999993</v>
      </c>
      <c r="G5220">
        <v>12352</v>
      </c>
      <c r="H5220" t="s">
        <v>10</v>
      </c>
      <c r="I5220" t="str">
        <f>IF(AND(LEFT(OnlineRetail[[#This Row],[InvoiceNo]],1)&lt;&gt;"C",OnlineRetail[[#This Row],[CustomerID]]&lt;&gt;""),"Yes","No")</f>
        <v>Yes</v>
      </c>
      <c r="J5220" s="4">
        <f>EOMONTH(OnlineRetail[[#This Row],[InvoiceDate]],-1)+1</f>
        <v>40634</v>
      </c>
      <c r="K5220" s="6">
        <f>OnlineRetail[[#This Row],[Quantity]]*OnlineRetail[[#This Row],[UnitPrice]]</f>
        <v>199</v>
      </c>
      <c r="L5220" t="str">
        <f t="shared" si="81"/>
        <v>12352|Apr-2011</v>
      </c>
    </row>
    <row r="5221" spans="1:12">
      <c r="A5221">
        <v>537827</v>
      </c>
      <c r="B5221" t="s">
        <v>165</v>
      </c>
      <c r="C5221" t="s">
        <v>33</v>
      </c>
      <c r="D5221">
        <v>16</v>
      </c>
      <c r="E5221" s="1">
        <v>40661.521527777782</v>
      </c>
      <c r="F5221">
        <v>0.85</v>
      </c>
      <c r="G5221">
        <v>14163</v>
      </c>
      <c r="H5221" t="s">
        <v>10</v>
      </c>
      <c r="I5221" t="str">
        <f>IF(AND(LEFT(OnlineRetail[[#This Row],[InvoiceNo]],1)&lt;&gt;"C",OnlineRetail[[#This Row],[CustomerID]]&lt;&gt;""),"Yes","No")</f>
        <v>Yes</v>
      </c>
      <c r="J5221" s="4">
        <f>EOMONTH(OnlineRetail[[#This Row],[InvoiceDate]],-1)+1</f>
        <v>40634</v>
      </c>
      <c r="K5221" s="6">
        <f>OnlineRetail[[#This Row],[Quantity]]*OnlineRetail[[#This Row],[UnitPrice]]</f>
        <v>13.6</v>
      </c>
      <c r="L5221" t="str">
        <f t="shared" si="81"/>
        <v>14163|Apr-2011</v>
      </c>
    </row>
    <row r="5222" spans="1:12">
      <c r="A5222">
        <v>541243</v>
      </c>
      <c r="B5222" t="s">
        <v>56</v>
      </c>
      <c r="C5222" t="s">
        <v>9</v>
      </c>
      <c r="D5222">
        <v>3</v>
      </c>
      <c r="E5222" s="1">
        <v>40661.531944444447</v>
      </c>
      <c r="F5222">
        <v>2.1</v>
      </c>
      <c r="G5222">
        <v>13186</v>
      </c>
      <c r="H5222" t="s">
        <v>10</v>
      </c>
      <c r="I5222" t="str">
        <f>IF(AND(LEFT(OnlineRetail[[#This Row],[InvoiceNo]],1)&lt;&gt;"C",OnlineRetail[[#This Row],[CustomerID]]&lt;&gt;""),"Yes","No")</f>
        <v>Yes</v>
      </c>
      <c r="J5222" s="4">
        <f>EOMONTH(OnlineRetail[[#This Row],[InvoiceDate]],-1)+1</f>
        <v>40634</v>
      </c>
      <c r="K5222" s="6">
        <f>OnlineRetail[[#This Row],[Quantity]]*OnlineRetail[[#This Row],[UnitPrice]]</f>
        <v>6.3000000000000007</v>
      </c>
      <c r="L5222" t="str">
        <f t="shared" si="81"/>
        <v>13186|Apr-2011</v>
      </c>
    </row>
    <row r="5223" spans="1:12">
      <c r="A5223">
        <v>545262</v>
      </c>
      <c r="B5223" t="s">
        <v>52</v>
      </c>
      <c r="C5223" t="s">
        <v>19</v>
      </c>
      <c r="D5223">
        <v>1</v>
      </c>
      <c r="E5223" s="1">
        <v>40661.531944444447</v>
      </c>
      <c r="F5223">
        <v>3.39</v>
      </c>
      <c r="G5223">
        <v>13946</v>
      </c>
      <c r="H5223" t="s">
        <v>10</v>
      </c>
      <c r="I5223" t="str">
        <f>IF(AND(LEFT(OnlineRetail[[#This Row],[InvoiceNo]],1)&lt;&gt;"C",OnlineRetail[[#This Row],[CustomerID]]&lt;&gt;""),"Yes","No")</f>
        <v>Yes</v>
      </c>
      <c r="J5223" s="4">
        <f>EOMONTH(OnlineRetail[[#This Row],[InvoiceDate]],-1)+1</f>
        <v>40634</v>
      </c>
      <c r="K5223" s="6">
        <f>OnlineRetail[[#This Row],[Quantity]]*OnlineRetail[[#This Row],[UnitPrice]]</f>
        <v>3.39</v>
      </c>
      <c r="L5223" t="str">
        <f t="shared" si="81"/>
        <v>13946|Apr-2011</v>
      </c>
    </row>
    <row r="5224" spans="1:12">
      <c r="A5224">
        <v>543567</v>
      </c>
      <c r="B5224" t="s">
        <v>233</v>
      </c>
      <c r="C5224" t="s">
        <v>40</v>
      </c>
      <c r="D5224">
        <v>3</v>
      </c>
      <c r="E5224" s="1">
        <v>40661.540277777778</v>
      </c>
      <c r="F5224">
        <v>3.39</v>
      </c>
      <c r="G5224">
        <v>13683</v>
      </c>
      <c r="H5224" t="s">
        <v>25</v>
      </c>
      <c r="I5224" t="str">
        <f>IF(AND(LEFT(OnlineRetail[[#This Row],[InvoiceNo]],1)&lt;&gt;"C",OnlineRetail[[#This Row],[CustomerID]]&lt;&gt;""),"Yes","No")</f>
        <v>Yes</v>
      </c>
      <c r="J5224" s="4">
        <f>EOMONTH(OnlineRetail[[#This Row],[InvoiceDate]],-1)+1</f>
        <v>40634</v>
      </c>
      <c r="K5224" s="6">
        <f>OnlineRetail[[#This Row],[Quantity]]*OnlineRetail[[#This Row],[UnitPrice]]</f>
        <v>10.17</v>
      </c>
      <c r="L5224" t="str">
        <f t="shared" si="81"/>
        <v>13683|Apr-2011</v>
      </c>
    </row>
    <row r="5225" spans="1:12">
      <c r="A5225">
        <v>546849</v>
      </c>
      <c r="B5225" t="s">
        <v>179</v>
      </c>
      <c r="C5225" t="s">
        <v>29</v>
      </c>
      <c r="D5225">
        <v>18</v>
      </c>
      <c r="E5225" s="1">
        <v>40661.543055555558</v>
      </c>
      <c r="F5225">
        <v>1.25</v>
      </c>
      <c r="G5225">
        <v>13502</v>
      </c>
      <c r="H5225" t="s">
        <v>10</v>
      </c>
      <c r="I5225" t="str">
        <f>IF(AND(LEFT(OnlineRetail[[#This Row],[InvoiceNo]],1)&lt;&gt;"C",OnlineRetail[[#This Row],[CustomerID]]&lt;&gt;""),"Yes","No")</f>
        <v>Yes</v>
      </c>
      <c r="J5225" s="4">
        <f>EOMONTH(OnlineRetail[[#This Row],[InvoiceDate]],-1)+1</f>
        <v>40634</v>
      </c>
      <c r="K5225" s="6">
        <f>OnlineRetail[[#This Row],[Quantity]]*OnlineRetail[[#This Row],[UnitPrice]]</f>
        <v>22.5</v>
      </c>
      <c r="L5225" t="str">
        <f t="shared" si="81"/>
        <v>13502|Apr-2011</v>
      </c>
    </row>
    <row r="5226" spans="1:12">
      <c r="A5226">
        <v>551664</v>
      </c>
      <c r="B5226" t="s">
        <v>184</v>
      </c>
      <c r="C5226" t="s">
        <v>27</v>
      </c>
      <c r="D5226">
        <v>6</v>
      </c>
      <c r="E5226" s="1">
        <v>40661.545138888891</v>
      </c>
      <c r="F5226">
        <v>1.25</v>
      </c>
      <c r="G5226">
        <v>12660</v>
      </c>
      <c r="H5226" t="s">
        <v>10</v>
      </c>
      <c r="I5226" t="str">
        <f>IF(AND(LEFT(OnlineRetail[[#This Row],[InvoiceNo]],1)&lt;&gt;"C",OnlineRetail[[#This Row],[CustomerID]]&lt;&gt;""),"Yes","No")</f>
        <v>Yes</v>
      </c>
      <c r="J5226" s="4">
        <f>EOMONTH(OnlineRetail[[#This Row],[InvoiceDate]],-1)+1</f>
        <v>40634</v>
      </c>
      <c r="K5226" s="6">
        <f>OnlineRetail[[#This Row],[Quantity]]*OnlineRetail[[#This Row],[UnitPrice]]</f>
        <v>7.5</v>
      </c>
      <c r="L5226" t="str">
        <f t="shared" si="81"/>
        <v>12660|Apr-2011</v>
      </c>
    </row>
    <row r="5227" spans="1:12">
      <c r="A5227">
        <v>542988</v>
      </c>
      <c r="B5227" t="s">
        <v>101</v>
      </c>
      <c r="C5227" t="s">
        <v>46</v>
      </c>
      <c r="D5227">
        <v>13</v>
      </c>
      <c r="E5227" s="1">
        <v>40661.5625</v>
      </c>
      <c r="F5227">
        <v>5.95</v>
      </c>
      <c r="G5227">
        <v>12368</v>
      </c>
      <c r="H5227" t="s">
        <v>10</v>
      </c>
      <c r="I5227" t="str">
        <f>IF(AND(LEFT(OnlineRetail[[#This Row],[InvoiceNo]],1)&lt;&gt;"C",OnlineRetail[[#This Row],[CustomerID]]&lt;&gt;""),"Yes","No")</f>
        <v>Yes</v>
      </c>
      <c r="J5227" s="4">
        <f>EOMONTH(OnlineRetail[[#This Row],[InvoiceDate]],-1)+1</f>
        <v>40634</v>
      </c>
      <c r="K5227" s="6">
        <f>OnlineRetail[[#This Row],[Quantity]]*OnlineRetail[[#This Row],[UnitPrice]]</f>
        <v>77.350000000000009</v>
      </c>
      <c r="L5227" t="str">
        <f t="shared" si="81"/>
        <v>12368|Apr-2011</v>
      </c>
    </row>
    <row r="5228" spans="1:12">
      <c r="A5228">
        <v>553313</v>
      </c>
      <c r="B5228" t="s">
        <v>231</v>
      </c>
      <c r="C5228" t="s">
        <v>62</v>
      </c>
      <c r="D5228">
        <v>13</v>
      </c>
      <c r="E5228" s="1">
        <v>40661.568749999999</v>
      </c>
      <c r="F5228">
        <v>3.39</v>
      </c>
      <c r="G5228">
        <v>13459</v>
      </c>
      <c r="H5228" t="s">
        <v>70</v>
      </c>
      <c r="I5228" t="str">
        <f>IF(AND(LEFT(OnlineRetail[[#This Row],[InvoiceNo]],1)&lt;&gt;"C",OnlineRetail[[#This Row],[CustomerID]]&lt;&gt;""),"Yes","No")</f>
        <v>Yes</v>
      </c>
      <c r="J5228" s="4">
        <f>EOMONTH(OnlineRetail[[#This Row],[InvoiceDate]],-1)+1</f>
        <v>40634</v>
      </c>
      <c r="K5228" s="6">
        <f>OnlineRetail[[#This Row],[Quantity]]*OnlineRetail[[#This Row],[UnitPrice]]</f>
        <v>44.07</v>
      </c>
      <c r="L5228" t="str">
        <f t="shared" si="81"/>
        <v>13459|Apr-2011</v>
      </c>
    </row>
    <row r="5229" spans="1:12">
      <c r="A5229">
        <v>542801</v>
      </c>
      <c r="B5229" t="s">
        <v>127</v>
      </c>
      <c r="C5229" t="s">
        <v>14</v>
      </c>
      <c r="D5229">
        <v>8</v>
      </c>
      <c r="E5229" s="1">
        <v>40661.570138888892</v>
      </c>
      <c r="F5229">
        <v>5.95</v>
      </c>
      <c r="G5229">
        <v>13186</v>
      </c>
      <c r="H5229" t="s">
        <v>10</v>
      </c>
      <c r="I5229" t="str">
        <f>IF(AND(LEFT(OnlineRetail[[#This Row],[InvoiceNo]],1)&lt;&gt;"C",OnlineRetail[[#This Row],[CustomerID]]&lt;&gt;""),"Yes","No")</f>
        <v>Yes</v>
      </c>
      <c r="J5229" s="4">
        <f>EOMONTH(OnlineRetail[[#This Row],[InvoiceDate]],-1)+1</f>
        <v>40634</v>
      </c>
      <c r="K5229" s="6">
        <f>OnlineRetail[[#This Row],[Quantity]]*OnlineRetail[[#This Row],[UnitPrice]]</f>
        <v>47.6</v>
      </c>
      <c r="L5229" t="str">
        <f t="shared" si="81"/>
        <v>13186|Apr-2011</v>
      </c>
    </row>
    <row r="5230" spans="1:12">
      <c r="A5230">
        <v>545322</v>
      </c>
      <c r="B5230" t="s">
        <v>233</v>
      </c>
      <c r="C5230" t="s">
        <v>39</v>
      </c>
      <c r="D5230">
        <v>21</v>
      </c>
      <c r="E5230" s="1">
        <v>40661.572222222218</v>
      </c>
      <c r="F5230">
        <v>9.9499999999999993</v>
      </c>
      <c r="G5230">
        <v>13813</v>
      </c>
      <c r="H5230" t="s">
        <v>17</v>
      </c>
      <c r="I5230" t="str">
        <f>IF(AND(LEFT(OnlineRetail[[#This Row],[InvoiceNo]],1)&lt;&gt;"C",OnlineRetail[[#This Row],[CustomerID]]&lt;&gt;""),"Yes","No")</f>
        <v>Yes</v>
      </c>
      <c r="J5230" s="4">
        <f>EOMONTH(OnlineRetail[[#This Row],[InvoiceDate]],-1)+1</f>
        <v>40634</v>
      </c>
      <c r="K5230" s="6">
        <f>OnlineRetail[[#This Row],[Quantity]]*OnlineRetail[[#This Row],[UnitPrice]]</f>
        <v>208.95</v>
      </c>
      <c r="L5230" t="str">
        <f t="shared" si="81"/>
        <v>13813|Apr-2011</v>
      </c>
    </row>
    <row r="5231" spans="1:12">
      <c r="A5231">
        <v>553968</v>
      </c>
      <c r="B5231" t="s">
        <v>108</v>
      </c>
      <c r="C5231" t="s">
        <v>62</v>
      </c>
      <c r="D5231">
        <v>9</v>
      </c>
      <c r="E5231" s="1">
        <v>40661.580555555563</v>
      </c>
      <c r="F5231">
        <v>2.1</v>
      </c>
      <c r="G5231">
        <v>14141</v>
      </c>
      <c r="H5231" t="s">
        <v>10</v>
      </c>
      <c r="I5231" t="str">
        <f>IF(AND(LEFT(OnlineRetail[[#This Row],[InvoiceNo]],1)&lt;&gt;"C",OnlineRetail[[#This Row],[CustomerID]]&lt;&gt;""),"Yes","No")</f>
        <v>Yes</v>
      </c>
      <c r="J5231" s="4">
        <f>EOMONTH(OnlineRetail[[#This Row],[InvoiceDate]],-1)+1</f>
        <v>40634</v>
      </c>
      <c r="K5231" s="6">
        <f>OnlineRetail[[#This Row],[Quantity]]*OnlineRetail[[#This Row],[UnitPrice]]</f>
        <v>18.900000000000002</v>
      </c>
      <c r="L5231" t="str">
        <f t="shared" si="81"/>
        <v>14141|Apr-2011</v>
      </c>
    </row>
    <row r="5232" spans="1:12">
      <c r="A5232">
        <v>536806</v>
      </c>
      <c r="B5232" t="s">
        <v>195</v>
      </c>
      <c r="C5232" t="s">
        <v>33</v>
      </c>
      <c r="D5232">
        <v>20</v>
      </c>
      <c r="E5232" s="1">
        <v>40661.588194444441</v>
      </c>
      <c r="F5232">
        <v>3.39</v>
      </c>
      <c r="G5232">
        <v>13159</v>
      </c>
      <c r="H5232" t="s">
        <v>10</v>
      </c>
      <c r="I5232" t="str">
        <f>IF(AND(LEFT(OnlineRetail[[#This Row],[InvoiceNo]],1)&lt;&gt;"C",OnlineRetail[[#This Row],[CustomerID]]&lt;&gt;""),"Yes","No")</f>
        <v>Yes</v>
      </c>
      <c r="J5232" s="4">
        <f>EOMONTH(OnlineRetail[[#This Row],[InvoiceDate]],-1)+1</f>
        <v>40634</v>
      </c>
      <c r="K5232" s="6">
        <f>OnlineRetail[[#This Row],[Quantity]]*OnlineRetail[[#This Row],[UnitPrice]]</f>
        <v>67.8</v>
      </c>
      <c r="L5232" t="str">
        <f t="shared" si="81"/>
        <v>13159|Apr-2011</v>
      </c>
    </row>
    <row r="5233" spans="1:12">
      <c r="A5233">
        <v>541603</v>
      </c>
      <c r="B5233" t="s">
        <v>60</v>
      </c>
      <c r="C5233" t="s">
        <v>48</v>
      </c>
      <c r="D5233">
        <v>6</v>
      </c>
      <c r="E5233" s="1">
        <v>40661.611111111109</v>
      </c>
      <c r="F5233">
        <v>9.9499999999999993</v>
      </c>
      <c r="G5233">
        <v>14252</v>
      </c>
      <c r="H5233" t="s">
        <v>10</v>
      </c>
      <c r="I5233" t="str">
        <f>IF(AND(LEFT(OnlineRetail[[#This Row],[InvoiceNo]],1)&lt;&gt;"C",OnlineRetail[[#This Row],[CustomerID]]&lt;&gt;""),"Yes","No")</f>
        <v>Yes</v>
      </c>
      <c r="J5233" s="4">
        <f>EOMONTH(OnlineRetail[[#This Row],[InvoiceDate]],-1)+1</f>
        <v>40634</v>
      </c>
      <c r="K5233" s="6">
        <f>OnlineRetail[[#This Row],[Quantity]]*OnlineRetail[[#This Row],[UnitPrice]]</f>
        <v>59.699999999999996</v>
      </c>
      <c r="L5233" t="str">
        <f t="shared" si="81"/>
        <v>14252|Apr-2011</v>
      </c>
    </row>
    <row r="5234" spans="1:12">
      <c r="A5234">
        <v>541301</v>
      </c>
      <c r="B5234" t="s">
        <v>178</v>
      </c>
      <c r="C5234" t="s">
        <v>29</v>
      </c>
      <c r="D5234">
        <v>2</v>
      </c>
      <c r="E5234" s="1">
        <v>40661.616666666669</v>
      </c>
      <c r="F5234">
        <v>4.95</v>
      </c>
      <c r="G5234">
        <v>13830</v>
      </c>
      <c r="H5234" t="s">
        <v>17</v>
      </c>
      <c r="I5234" t="str">
        <f>IF(AND(LEFT(OnlineRetail[[#This Row],[InvoiceNo]],1)&lt;&gt;"C",OnlineRetail[[#This Row],[CustomerID]]&lt;&gt;""),"Yes","No")</f>
        <v>Yes</v>
      </c>
      <c r="J5234" s="4">
        <f>EOMONTH(OnlineRetail[[#This Row],[InvoiceDate]],-1)+1</f>
        <v>40634</v>
      </c>
      <c r="K5234" s="6">
        <f>OnlineRetail[[#This Row],[Quantity]]*OnlineRetail[[#This Row],[UnitPrice]]</f>
        <v>9.9</v>
      </c>
      <c r="L5234" t="str">
        <f t="shared" si="81"/>
        <v>13830|Apr-2011</v>
      </c>
    </row>
    <row r="5235" spans="1:12">
      <c r="A5235">
        <v>536857</v>
      </c>
      <c r="B5235" t="s">
        <v>99</v>
      </c>
      <c r="C5235" t="s">
        <v>24</v>
      </c>
      <c r="D5235">
        <v>14</v>
      </c>
      <c r="E5235" s="1">
        <v>40661.617361111108</v>
      </c>
      <c r="F5235">
        <v>5.95</v>
      </c>
      <c r="G5235">
        <v>12608</v>
      </c>
      <c r="H5235" t="s">
        <v>10</v>
      </c>
      <c r="I5235" t="str">
        <f>IF(AND(LEFT(OnlineRetail[[#This Row],[InvoiceNo]],1)&lt;&gt;"C",OnlineRetail[[#This Row],[CustomerID]]&lt;&gt;""),"Yes","No")</f>
        <v>Yes</v>
      </c>
      <c r="J5235" s="4">
        <f>EOMONTH(OnlineRetail[[#This Row],[InvoiceDate]],-1)+1</f>
        <v>40634</v>
      </c>
      <c r="K5235" s="6">
        <f>OnlineRetail[[#This Row],[Quantity]]*OnlineRetail[[#This Row],[UnitPrice]]</f>
        <v>83.3</v>
      </c>
      <c r="L5235" t="str">
        <f t="shared" si="81"/>
        <v>12608|Apr-2011</v>
      </c>
    </row>
    <row r="5236" spans="1:12">
      <c r="A5236">
        <v>539962</v>
      </c>
      <c r="B5236" t="s">
        <v>255</v>
      </c>
      <c r="C5236" t="s">
        <v>29</v>
      </c>
      <c r="D5236">
        <v>9</v>
      </c>
      <c r="E5236" s="1">
        <v>40661.635416666657</v>
      </c>
      <c r="F5236">
        <v>9.9499999999999993</v>
      </c>
      <c r="G5236">
        <v>13414</v>
      </c>
      <c r="H5236" t="s">
        <v>31</v>
      </c>
      <c r="I5236" t="str">
        <f>IF(AND(LEFT(OnlineRetail[[#This Row],[InvoiceNo]],1)&lt;&gt;"C",OnlineRetail[[#This Row],[CustomerID]]&lt;&gt;""),"Yes","No")</f>
        <v>Yes</v>
      </c>
      <c r="J5236" s="4">
        <f>EOMONTH(OnlineRetail[[#This Row],[InvoiceDate]],-1)+1</f>
        <v>40634</v>
      </c>
      <c r="K5236" s="6">
        <f>OnlineRetail[[#This Row],[Quantity]]*OnlineRetail[[#This Row],[UnitPrice]]</f>
        <v>89.55</v>
      </c>
      <c r="L5236" t="str">
        <f t="shared" si="81"/>
        <v>13414|Apr-2011</v>
      </c>
    </row>
    <row r="5237" spans="1:12">
      <c r="A5237">
        <v>550648</v>
      </c>
      <c r="B5237" t="s">
        <v>120</v>
      </c>
      <c r="C5237" t="s">
        <v>72</v>
      </c>
      <c r="D5237">
        <v>1</v>
      </c>
      <c r="E5237" s="1">
        <v>40661.638888888891</v>
      </c>
      <c r="F5237">
        <v>7.95</v>
      </c>
      <c r="G5237">
        <v>14305</v>
      </c>
      <c r="H5237" t="s">
        <v>17</v>
      </c>
      <c r="I5237" t="str">
        <f>IF(AND(LEFT(OnlineRetail[[#This Row],[InvoiceNo]],1)&lt;&gt;"C",OnlineRetail[[#This Row],[CustomerID]]&lt;&gt;""),"Yes","No")</f>
        <v>Yes</v>
      </c>
      <c r="J5237" s="4">
        <f>EOMONTH(OnlineRetail[[#This Row],[InvoiceDate]],-1)+1</f>
        <v>40634</v>
      </c>
      <c r="K5237" s="6">
        <f>OnlineRetail[[#This Row],[Quantity]]*OnlineRetail[[#This Row],[UnitPrice]]</f>
        <v>7.95</v>
      </c>
      <c r="L5237" t="str">
        <f t="shared" si="81"/>
        <v>14305|Apr-2011</v>
      </c>
    </row>
    <row r="5238" spans="1:12">
      <c r="A5238">
        <v>543508</v>
      </c>
      <c r="B5238" t="s">
        <v>165</v>
      </c>
      <c r="C5238" t="s">
        <v>83</v>
      </c>
      <c r="D5238">
        <v>3</v>
      </c>
      <c r="E5238" s="1">
        <v>40661.645833333343</v>
      </c>
      <c r="F5238">
        <v>2.1</v>
      </c>
      <c r="G5238">
        <v>14245</v>
      </c>
      <c r="H5238" t="s">
        <v>70</v>
      </c>
      <c r="I5238" t="str">
        <f>IF(AND(LEFT(OnlineRetail[[#This Row],[InvoiceNo]],1)&lt;&gt;"C",OnlineRetail[[#This Row],[CustomerID]]&lt;&gt;""),"Yes","No")</f>
        <v>Yes</v>
      </c>
      <c r="J5238" s="4">
        <f>EOMONTH(OnlineRetail[[#This Row],[InvoiceDate]],-1)+1</f>
        <v>40634</v>
      </c>
      <c r="K5238" s="6">
        <f>OnlineRetail[[#This Row],[Quantity]]*OnlineRetail[[#This Row],[UnitPrice]]</f>
        <v>6.3000000000000007</v>
      </c>
      <c r="L5238" t="str">
        <f t="shared" si="81"/>
        <v>14245|Apr-2011</v>
      </c>
    </row>
    <row r="5239" spans="1:12">
      <c r="A5239">
        <v>539085</v>
      </c>
      <c r="B5239" t="s">
        <v>268</v>
      </c>
      <c r="C5239" t="s">
        <v>14</v>
      </c>
      <c r="D5239">
        <v>19</v>
      </c>
      <c r="E5239" s="1">
        <v>40661.65625</v>
      </c>
      <c r="F5239">
        <v>1.65</v>
      </c>
      <c r="G5239">
        <v>13136</v>
      </c>
      <c r="H5239" t="s">
        <v>10</v>
      </c>
      <c r="I5239" t="str">
        <f>IF(AND(LEFT(OnlineRetail[[#This Row],[InvoiceNo]],1)&lt;&gt;"C",OnlineRetail[[#This Row],[CustomerID]]&lt;&gt;""),"Yes","No")</f>
        <v>Yes</v>
      </c>
      <c r="J5239" s="4">
        <f>EOMONTH(OnlineRetail[[#This Row],[InvoiceDate]],-1)+1</f>
        <v>40634</v>
      </c>
      <c r="K5239" s="6">
        <f>OnlineRetail[[#This Row],[Quantity]]*OnlineRetail[[#This Row],[UnitPrice]]</f>
        <v>31.349999999999998</v>
      </c>
      <c r="L5239" t="str">
        <f t="shared" si="81"/>
        <v>13136|Apr-2011</v>
      </c>
    </row>
    <row r="5240" spans="1:12">
      <c r="A5240">
        <v>554844</v>
      </c>
      <c r="B5240" t="s">
        <v>175</v>
      </c>
      <c r="C5240" t="s">
        <v>48</v>
      </c>
      <c r="D5240">
        <v>24</v>
      </c>
      <c r="E5240" s="1">
        <v>40661.675000000003</v>
      </c>
      <c r="F5240">
        <v>4.95</v>
      </c>
      <c r="G5240">
        <v>13731</v>
      </c>
      <c r="H5240" t="s">
        <v>10</v>
      </c>
      <c r="I5240" t="str">
        <f>IF(AND(LEFT(OnlineRetail[[#This Row],[InvoiceNo]],1)&lt;&gt;"C",OnlineRetail[[#This Row],[CustomerID]]&lt;&gt;""),"Yes","No")</f>
        <v>Yes</v>
      </c>
      <c r="J5240" s="4">
        <f>EOMONTH(OnlineRetail[[#This Row],[InvoiceDate]],-1)+1</f>
        <v>40634</v>
      </c>
      <c r="K5240" s="6">
        <f>OnlineRetail[[#This Row],[Quantity]]*OnlineRetail[[#This Row],[UnitPrice]]</f>
        <v>118.80000000000001</v>
      </c>
      <c r="L5240" t="str">
        <f t="shared" si="81"/>
        <v>13731|Apr-2011</v>
      </c>
    </row>
    <row r="5241" spans="1:12">
      <c r="A5241">
        <v>545278</v>
      </c>
      <c r="B5241" t="s">
        <v>154</v>
      </c>
      <c r="C5241" t="s">
        <v>27</v>
      </c>
      <c r="D5241">
        <v>8</v>
      </c>
      <c r="E5241" s="1">
        <v>40661.680555555547</v>
      </c>
      <c r="F5241">
        <v>1.25</v>
      </c>
      <c r="G5241">
        <v>12731</v>
      </c>
      <c r="H5241" t="s">
        <v>10</v>
      </c>
      <c r="I5241" t="str">
        <f>IF(AND(LEFT(OnlineRetail[[#This Row],[InvoiceNo]],1)&lt;&gt;"C",OnlineRetail[[#This Row],[CustomerID]]&lt;&gt;""),"Yes","No")</f>
        <v>Yes</v>
      </c>
      <c r="J5241" s="4">
        <f>EOMONTH(OnlineRetail[[#This Row],[InvoiceDate]],-1)+1</f>
        <v>40634</v>
      </c>
      <c r="K5241" s="6">
        <f>OnlineRetail[[#This Row],[Quantity]]*OnlineRetail[[#This Row],[UnitPrice]]</f>
        <v>10</v>
      </c>
      <c r="L5241" t="str">
        <f t="shared" si="81"/>
        <v>12731|Apr-2011</v>
      </c>
    </row>
    <row r="5242" spans="1:12">
      <c r="A5242">
        <v>540329</v>
      </c>
      <c r="B5242" t="s">
        <v>127</v>
      </c>
      <c r="C5242" t="s">
        <v>48</v>
      </c>
      <c r="D5242">
        <v>16</v>
      </c>
      <c r="E5242" s="1">
        <v>40661.686111111107</v>
      </c>
      <c r="F5242">
        <v>7.95</v>
      </c>
      <c r="G5242">
        <v>13613</v>
      </c>
      <c r="H5242" t="s">
        <v>22</v>
      </c>
      <c r="I5242" t="str">
        <f>IF(AND(LEFT(OnlineRetail[[#This Row],[InvoiceNo]],1)&lt;&gt;"C",OnlineRetail[[#This Row],[CustomerID]]&lt;&gt;""),"Yes","No")</f>
        <v>Yes</v>
      </c>
      <c r="J5242" s="4">
        <f>EOMONTH(OnlineRetail[[#This Row],[InvoiceDate]],-1)+1</f>
        <v>40634</v>
      </c>
      <c r="K5242" s="6">
        <f>OnlineRetail[[#This Row],[Quantity]]*OnlineRetail[[#This Row],[UnitPrice]]</f>
        <v>127.2</v>
      </c>
      <c r="L5242" t="str">
        <f t="shared" si="81"/>
        <v>13613|Apr-2011</v>
      </c>
    </row>
    <row r="5243" spans="1:12" hidden="1">
      <c r="A5243" t="s">
        <v>330</v>
      </c>
      <c r="B5243" t="s">
        <v>259</v>
      </c>
      <c r="C5243" t="s">
        <v>72</v>
      </c>
      <c r="D5243">
        <v>8</v>
      </c>
      <c r="E5243" s="1">
        <v>40661.725694444453</v>
      </c>
      <c r="F5243">
        <v>9.9499999999999993</v>
      </c>
      <c r="G5243">
        <v>14039</v>
      </c>
      <c r="H5243" t="s">
        <v>10</v>
      </c>
      <c r="I5243" t="str">
        <f>IF(AND(LEFT(OnlineRetail[[#This Row],[InvoiceNo]],1)&lt;&gt;"C",OnlineRetail[[#This Row],[CustomerID]]&lt;&gt;""),"Yes","No")</f>
        <v>No</v>
      </c>
      <c r="J5243" s="4">
        <f>EOMONTH(OnlineRetail[[#This Row],[InvoiceDate]],-1)+1</f>
        <v>40634</v>
      </c>
      <c r="K5243" s="6">
        <f>OnlineRetail[[#This Row],[Quantity]]*OnlineRetail[[#This Row],[UnitPrice]]</f>
        <v>79.599999999999994</v>
      </c>
      <c r="L5243" t="str">
        <f t="shared" si="81"/>
        <v/>
      </c>
    </row>
    <row r="5244" spans="1:12">
      <c r="A5244">
        <v>537040</v>
      </c>
      <c r="B5244" t="s">
        <v>243</v>
      </c>
      <c r="C5244" t="s">
        <v>19</v>
      </c>
      <c r="D5244">
        <v>17</v>
      </c>
      <c r="E5244" s="1">
        <v>40661.729166666657</v>
      </c>
      <c r="F5244">
        <v>7.95</v>
      </c>
      <c r="G5244">
        <v>13302</v>
      </c>
      <c r="H5244" t="s">
        <v>31</v>
      </c>
      <c r="I5244" t="str">
        <f>IF(AND(LEFT(OnlineRetail[[#This Row],[InvoiceNo]],1)&lt;&gt;"C",OnlineRetail[[#This Row],[CustomerID]]&lt;&gt;""),"Yes","No")</f>
        <v>Yes</v>
      </c>
      <c r="J5244" s="4">
        <f>EOMONTH(OnlineRetail[[#This Row],[InvoiceDate]],-1)+1</f>
        <v>40634</v>
      </c>
      <c r="K5244" s="6">
        <f>OnlineRetail[[#This Row],[Quantity]]*OnlineRetail[[#This Row],[UnitPrice]]</f>
        <v>135.15</v>
      </c>
      <c r="L5244" t="str">
        <f t="shared" si="81"/>
        <v>13302|Apr-2011</v>
      </c>
    </row>
    <row r="5245" spans="1:12">
      <c r="A5245">
        <v>545860</v>
      </c>
      <c r="B5245" t="s">
        <v>34</v>
      </c>
      <c r="C5245" t="s">
        <v>12</v>
      </c>
      <c r="D5245">
        <v>6</v>
      </c>
      <c r="E5245" s="1">
        <v>40661.736111111109</v>
      </c>
      <c r="F5245">
        <v>5.95</v>
      </c>
      <c r="G5245">
        <v>13929</v>
      </c>
      <c r="H5245" t="s">
        <v>10</v>
      </c>
      <c r="I5245" t="str">
        <f>IF(AND(LEFT(OnlineRetail[[#This Row],[InvoiceNo]],1)&lt;&gt;"C",OnlineRetail[[#This Row],[CustomerID]]&lt;&gt;""),"Yes","No")</f>
        <v>Yes</v>
      </c>
      <c r="J5245" s="4">
        <f>EOMONTH(OnlineRetail[[#This Row],[InvoiceDate]],-1)+1</f>
        <v>40634</v>
      </c>
      <c r="K5245" s="6">
        <f>OnlineRetail[[#This Row],[Quantity]]*OnlineRetail[[#This Row],[UnitPrice]]</f>
        <v>35.700000000000003</v>
      </c>
      <c r="L5245" t="str">
        <f t="shared" si="81"/>
        <v>13929|Apr-2011</v>
      </c>
    </row>
    <row r="5246" spans="1:12">
      <c r="A5246">
        <v>555945</v>
      </c>
      <c r="B5246" t="s">
        <v>34</v>
      </c>
      <c r="C5246" t="s">
        <v>24</v>
      </c>
      <c r="D5246">
        <v>2</v>
      </c>
      <c r="E5246" s="1">
        <v>40661.741666666669</v>
      </c>
      <c r="F5246">
        <v>0.85</v>
      </c>
      <c r="G5246">
        <v>13856</v>
      </c>
      <c r="H5246" t="s">
        <v>10</v>
      </c>
      <c r="I5246" t="str">
        <f>IF(AND(LEFT(OnlineRetail[[#This Row],[InvoiceNo]],1)&lt;&gt;"C",OnlineRetail[[#This Row],[CustomerID]]&lt;&gt;""),"Yes","No")</f>
        <v>Yes</v>
      </c>
      <c r="J5246" s="4">
        <f>EOMONTH(OnlineRetail[[#This Row],[InvoiceDate]],-1)+1</f>
        <v>40634</v>
      </c>
      <c r="K5246" s="6">
        <f>OnlineRetail[[#This Row],[Quantity]]*OnlineRetail[[#This Row],[UnitPrice]]</f>
        <v>1.7</v>
      </c>
      <c r="L5246" t="str">
        <f t="shared" si="81"/>
        <v>13856|Apr-2011</v>
      </c>
    </row>
    <row r="5247" spans="1:12">
      <c r="A5247">
        <v>542443</v>
      </c>
      <c r="B5247" t="s">
        <v>81</v>
      </c>
      <c r="C5247" t="s">
        <v>14</v>
      </c>
      <c r="D5247">
        <v>13</v>
      </c>
      <c r="E5247" s="1">
        <v>40661.751388888893</v>
      </c>
      <c r="F5247">
        <v>4.25</v>
      </c>
      <c r="G5247">
        <v>12744</v>
      </c>
      <c r="H5247" t="s">
        <v>10</v>
      </c>
      <c r="I5247" t="str">
        <f>IF(AND(LEFT(OnlineRetail[[#This Row],[InvoiceNo]],1)&lt;&gt;"C",OnlineRetail[[#This Row],[CustomerID]]&lt;&gt;""),"Yes","No")</f>
        <v>Yes</v>
      </c>
      <c r="J5247" s="4">
        <f>EOMONTH(OnlineRetail[[#This Row],[InvoiceDate]],-1)+1</f>
        <v>40634</v>
      </c>
      <c r="K5247" s="6">
        <f>OnlineRetail[[#This Row],[Quantity]]*OnlineRetail[[#This Row],[UnitPrice]]</f>
        <v>55.25</v>
      </c>
      <c r="L5247" t="str">
        <f t="shared" si="81"/>
        <v>12744|Apr-2011</v>
      </c>
    </row>
    <row r="5248" spans="1:12">
      <c r="A5248">
        <v>545490</v>
      </c>
      <c r="B5248" t="s">
        <v>66</v>
      </c>
      <c r="C5248" t="s">
        <v>53</v>
      </c>
      <c r="D5248">
        <v>12</v>
      </c>
      <c r="E5248" s="1">
        <v>40661.753472222219</v>
      </c>
      <c r="F5248">
        <v>2.5499999999999998</v>
      </c>
      <c r="G5248">
        <v>13421</v>
      </c>
      <c r="H5248" t="s">
        <v>10</v>
      </c>
      <c r="I5248" t="str">
        <f>IF(AND(LEFT(OnlineRetail[[#This Row],[InvoiceNo]],1)&lt;&gt;"C",OnlineRetail[[#This Row],[CustomerID]]&lt;&gt;""),"Yes","No")</f>
        <v>Yes</v>
      </c>
      <c r="J5248" s="4">
        <f>EOMONTH(OnlineRetail[[#This Row],[InvoiceDate]],-1)+1</f>
        <v>40634</v>
      </c>
      <c r="K5248" s="6">
        <f>OnlineRetail[[#This Row],[Quantity]]*OnlineRetail[[#This Row],[UnitPrice]]</f>
        <v>30.599999999999998</v>
      </c>
      <c r="L5248" t="str">
        <f t="shared" si="81"/>
        <v>13421|Apr-2011</v>
      </c>
    </row>
    <row r="5249" spans="1:12">
      <c r="A5249">
        <v>553499</v>
      </c>
      <c r="B5249" t="s">
        <v>102</v>
      </c>
      <c r="C5249" t="s">
        <v>29</v>
      </c>
      <c r="D5249">
        <v>20</v>
      </c>
      <c r="E5249" s="1">
        <v>40661.758333333331</v>
      </c>
      <c r="F5249">
        <v>3.39</v>
      </c>
      <c r="G5249">
        <v>14202</v>
      </c>
      <c r="H5249" t="s">
        <v>10</v>
      </c>
      <c r="I5249" t="str">
        <f>IF(AND(LEFT(OnlineRetail[[#This Row],[InvoiceNo]],1)&lt;&gt;"C",OnlineRetail[[#This Row],[CustomerID]]&lt;&gt;""),"Yes","No")</f>
        <v>Yes</v>
      </c>
      <c r="J5249" s="4">
        <f>EOMONTH(OnlineRetail[[#This Row],[InvoiceDate]],-1)+1</f>
        <v>40634</v>
      </c>
      <c r="K5249" s="6">
        <f>OnlineRetail[[#This Row],[Quantity]]*OnlineRetail[[#This Row],[UnitPrice]]</f>
        <v>67.8</v>
      </c>
      <c r="L5249" t="str">
        <f t="shared" si="81"/>
        <v>14202|Apr-2011</v>
      </c>
    </row>
    <row r="5250" spans="1:12">
      <c r="A5250">
        <v>547665</v>
      </c>
      <c r="B5250" t="s">
        <v>8</v>
      </c>
      <c r="C5250" t="s">
        <v>21</v>
      </c>
      <c r="D5250">
        <v>14</v>
      </c>
      <c r="E5250" s="1">
        <v>40661.777777777781</v>
      </c>
      <c r="F5250">
        <v>1.65</v>
      </c>
      <c r="G5250">
        <v>14046</v>
      </c>
      <c r="H5250" t="s">
        <v>10</v>
      </c>
      <c r="I5250" t="str">
        <f>IF(AND(LEFT(OnlineRetail[[#This Row],[InvoiceNo]],1)&lt;&gt;"C",OnlineRetail[[#This Row],[CustomerID]]&lt;&gt;""),"Yes","No")</f>
        <v>Yes</v>
      </c>
      <c r="J5250" s="4">
        <f>EOMONTH(OnlineRetail[[#This Row],[InvoiceDate]],-1)+1</f>
        <v>40634</v>
      </c>
      <c r="K5250" s="6">
        <f>OnlineRetail[[#This Row],[Quantity]]*OnlineRetail[[#This Row],[UnitPrice]]</f>
        <v>23.099999999999998</v>
      </c>
      <c r="L5250" t="str">
        <f t="shared" ref="L5250:L5313" si="82">IF(I5250="Yes",G5250&amp;"|"&amp;TEXT(J5250,"mmm-yyyy"),"")</f>
        <v>14046|Apr-2011</v>
      </c>
    </row>
    <row r="5251" spans="1:12">
      <c r="A5251">
        <v>546747</v>
      </c>
      <c r="B5251" t="s">
        <v>170</v>
      </c>
      <c r="C5251" t="s">
        <v>62</v>
      </c>
      <c r="D5251">
        <v>4</v>
      </c>
      <c r="E5251" s="1">
        <v>40661.777777777781</v>
      </c>
      <c r="F5251">
        <v>1.25</v>
      </c>
      <c r="G5251">
        <v>13745</v>
      </c>
      <c r="H5251" t="s">
        <v>17</v>
      </c>
      <c r="I5251" t="str">
        <f>IF(AND(LEFT(OnlineRetail[[#This Row],[InvoiceNo]],1)&lt;&gt;"C",OnlineRetail[[#This Row],[CustomerID]]&lt;&gt;""),"Yes","No")</f>
        <v>Yes</v>
      </c>
      <c r="J5251" s="4">
        <f>EOMONTH(OnlineRetail[[#This Row],[InvoiceDate]],-1)+1</f>
        <v>40634</v>
      </c>
      <c r="K5251" s="6">
        <f>OnlineRetail[[#This Row],[Quantity]]*OnlineRetail[[#This Row],[UnitPrice]]</f>
        <v>5</v>
      </c>
      <c r="L5251" t="str">
        <f t="shared" si="82"/>
        <v>13745|Apr-2011</v>
      </c>
    </row>
    <row r="5252" spans="1:12">
      <c r="A5252">
        <v>555500</v>
      </c>
      <c r="B5252" t="s">
        <v>136</v>
      </c>
      <c r="C5252" t="s">
        <v>48</v>
      </c>
      <c r="D5252">
        <v>18</v>
      </c>
      <c r="E5252" s="1">
        <v>40661.77847222222</v>
      </c>
      <c r="F5252">
        <v>4.95</v>
      </c>
      <c r="G5252">
        <v>14291</v>
      </c>
      <c r="H5252" t="s">
        <v>121</v>
      </c>
      <c r="I5252" t="str">
        <f>IF(AND(LEFT(OnlineRetail[[#This Row],[InvoiceNo]],1)&lt;&gt;"C",OnlineRetail[[#This Row],[CustomerID]]&lt;&gt;""),"Yes","No")</f>
        <v>Yes</v>
      </c>
      <c r="J5252" s="4">
        <f>EOMONTH(OnlineRetail[[#This Row],[InvoiceDate]],-1)+1</f>
        <v>40634</v>
      </c>
      <c r="K5252" s="6">
        <f>OnlineRetail[[#This Row],[Quantity]]*OnlineRetail[[#This Row],[UnitPrice]]</f>
        <v>89.100000000000009</v>
      </c>
      <c r="L5252" t="str">
        <f t="shared" si="82"/>
        <v>14291|Apr-2011</v>
      </c>
    </row>
    <row r="5253" spans="1:12">
      <c r="A5253">
        <v>542465</v>
      </c>
      <c r="B5253" t="s">
        <v>235</v>
      </c>
      <c r="C5253" t="s">
        <v>14</v>
      </c>
      <c r="D5253">
        <v>23</v>
      </c>
      <c r="E5253" s="1">
        <v>40664.338888888888</v>
      </c>
      <c r="F5253">
        <v>5.95</v>
      </c>
      <c r="G5253">
        <v>13638</v>
      </c>
      <c r="H5253" t="s">
        <v>10</v>
      </c>
      <c r="I5253" t="str">
        <f>IF(AND(LEFT(OnlineRetail[[#This Row],[InvoiceNo]],1)&lt;&gt;"C",OnlineRetail[[#This Row],[CustomerID]]&lt;&gt;""),"Yes","No")</f>
        <v>Yes</v>
      </c>
      <c r="J5253" s="4">
        <f>EOMONTH(OnlineRetail[[#This Row],[InvoiceDate]],-1)+1</f>
        <v>40664</v>
      </c>
      <c r="K5253" s="6">
        <f>OnlineRetail[[#This Row],[Quantity]]*OnlineRetail[[#This Row],[UnitPrice]]</f>
        <v>136.85</v>
      </c>
      <c r="L5253" t="str">
        <f t="shared" si="82"/>
        <v>13638|May-2011</v>
      </c>
    </row>
    <row r="5254" spans="1:12">
      <c r="A5254">
        <v>544011</v>
      </c>
      <c r="B5254" t="s">
        <v>47</v>
      </c>
      <c r="C5254" t="s">
        <v>72</v>
      </c>
      <c r="D5254">
        <v>6</v>
      </c>
      <c r="E5254" s="1">
        <v>40664.34097222222</v>
      </c>
      <c r="F5254">
        <v>2.1</v>
      </c>
      <c r="G5254">
        <v>12982</v>
      </c>
      <c r="H5254" t="s">
        <v>31</v>
      </c>
      <c r="I5254" t="str">
        <f>IF(AND(LEFT(OnlineRetail[[#This Row],[InvoiceNo]],1)&lt;&gt;"C",OnlineRetail[[#This Row],[CustomerID]]&lt;&gt;""),"Yes","No")</f>
        <v>Yes</v>
      </c>
      <c r="J5254" s="4">
        <f>EOMONTH(OnlineRetail[[#This Row],[InvoiceDate]],-1)+1</f>
        <v>40664</v>
      </c>
      <c r="K5254" s="6">
        <f>OnlineRetail[[#This Row],[Quantity]]*OnlineRetail[[#This Row],[UnitPrice]]</f>
        <v>12.600000000000001</v>
      </c>
      <c r="L5254" t="str">
        <f t="shared" si="82"/>
        <v>12982|May-2011</v>
      </c>
    </row>
    <row r="5255" spans="1:12">
      <c r="A5255">
        <v>556148</v>
      </c>
      <c r="B5255" t="s">
        <v>85</v>
      </c>
      <c r="C5255" t="s">
        <v>48</v>
      </c>
      <c r="D5255">
        <v>23</v>
      </c>
      <c r="E5255" s="1">
        <v>40664.341666666667</v>
      </c>
      <c r="F5255">
        <v>4.95</v>
      </c>
      <c r="G5255">
        <v>14333</v>
      </c>
      <c r="H5255" t="s">
        <v>10</v>
      </c>
      <c r="I5255" t="str">
        <f>IF(AND(LEFT(OnlineRetail[[#This Row],[InvoiceNo]],1)&lt;&gt;"C",OnlineRetail[[#This Row],[CustomerID]]&lt;&gt;""),"Yes","No")</f>
        <v>Yes</v>
      </c>
      <c r="J5255" s="4">
        <f>EOMONTH(OnlineRetail[[#This Row],[InvoiceDate]],-1)+1</f>
        <v>40664</v>
      </c>
      <c r="K5255" s="6">
        <f>OnlineRetail[[#This Row],[Quantity]]*OnlineRetail[[#This Row],[UnitPrice]]</f>
        <v>113.85000000000001</v>
      </c>
      <c r="L5255" t="str">
        <f t="shared" si="82"/>
        <v>14333|May-2011</v>
      </c>
    </row>
    <row r="5256" spans="1:12">
      <c r="A5256">
        <v>553909</v>
      </c>
      <c r="B5256" t="s">
        <v>196</v>
      </c>
      <c r="C5256" t="s">
        <v>27</v>
      </c>
      <c r="D5256">
        <v>5</v>
      </c>
      <c r="E5256" s="1">
        <v>40664.374305555553</v>
      </c>
      <c r="F5256">
        <v>4.25</v>
      </c>
      <c r="G5256">
        <v>13074</v>
      </c>
      <c r="H5256" t="s">
        <v>10</v>
      </c>
      <c r="I5256" t="str">
        <f>IF(AND(LEFT(OnlineRetail[[#This Row],[InvoiceNo]],1)&lt;&gt;"C",OnlineRetail[[#This Row],[CustomerID]]&lt;&gt;""),"Yes","No")</f>
        <v>Yes</v>
      </c>
      <c r="J5256" s="4">
        <f>EOMONTH(OnlineRetail[[#This Row],[InvoiceDate]],-1)+1</f>
        <v>40664</v>
      </c>
      <c r="K5256" s="6">
        <f>OnlineRetail[[#This Row],[Quantity]]*OnlineRetail[[#This Row],[UnitPrice]]</f>
        <v>21.25</v>
      </c>
      <c r="L5256" t="str">
        <f t="shared" si="82"/>
        <v>13074|May-2011</v>
      </c>
    </row>
    <row r="5257" spans="1:12">
      <c r="A5257">
        <v>552367</v>
      </c>
      <c r="B5257" t="s">
        <v>199</v>
      </c>
      <c r="C5257" t="s">
        <v>14</v>
      </c>
      <c r="D5257">
        <v>16</v>
      </c>
      <c r="E5257" s="1">
        <v>40664.374305555553</v>
      </c>
      <c r="F5257">
        <v>2.1</v>
      </c>
      <c r="G5257">
        <v>14286</v>
      </c>
      <c r="H5257" t="s">
        <v>10</v>
      </c>
      <c r="I5257" t="str">
        <f>IF(AND(LEFT(OnlineRetail[[#This Row],[InvoiceNo]],1)&lt;&gt;"C",OnlineRetail[[#This Row],[CustomerID]]&lt;&gt;""),"Yes","No")</f>
        <v>Yes</v>
      </c>
      <c r="J5257" s="4">
        <f>EOMONTH(OnlineRetail[[#This Row],[InvoiceDate]],-1)+1</f>
        <v>40664</v>
      </c>
      <c r="K5257" s="6">
        <f>OnlineRetail[[#This Row],[Quantity]]*OnlineRetail[[#This Row],[UnitPrice]]</f>
        <v>33.6</v>
      </c>
      <c r="L5257" t="str">
        <f t="shared" si="82"/>
        <v>14286|May-2011</v>
      </c>
    </row>
    <row r="5258" spans="1:12">
      <c r="A5258">
        <v>552114</v>
      </c>
      <c r="B5258" t="s">
        <v>297</v>
      </c>
      <c r="C5258" t="s">
        <v>12</v>
      </c>
      <c r="D5258">
        <v>23</v>
      </c>
      <c r="E5258" s="1">
        <v>40664.390972222223</v>
      </c>
      <c r="F5258">
        <v>9.9499999999999993</v>
      </c>
      <c r="G5258">
        <v>13823</v>
      </c>
      <c r="H5258" t="s">
        <v>10</v>
      </c>
      <c r="I5258" t="str">
        <f>IF(AND(LEFT(OnlineRetail[[#This Row],[InvoiceNo]],1)&lt;&gt;"C",OnlineRetail[[#This Row],[CustomerID]]&lt;&gt;""),"Yes","No")</f>
        <v>Yes</v>
      </c>
      <c r="J5258" s="4">
        <f>EOMONTH(OnlineRetail[[#This Row],[InvoiceDate]],-1)+1</f>
        <v>40664</v>
      </c>
      <c r="K5258" s="6">
        <f>OnlineRetail[[#This Row],[Quantity]]*OnlineRetail[[#This Row],[UnitPrice]]</f>
        <v>228.85</v>
      </c>
      <c r="L5258" t="str">
        <f t="shared" si="82"/>
        <v>13823|May-2011</v>
      </c>
    </row>
    <row r="5259" spans="1:12">
      <c r="A5259">
        <v>544955</v>
      </c>
      <c r="B5259" t="s">
        <v>51</v>
      </c>
      <c r="C5259" t="s">
        <v>16</v>
      </c>
      <c r="D5259">
        <v>15</v>
      </c>
      <c r="E5259" s="1">
        <v>40664.393055555563</v>
      </c>
      <c r="F5259">
        <v>7.95</v>
      </c>
      <c r="G5259">
        <v>12418</v>
      </c>
      <c r="H5259" t="s">
        <v>10</v>
      </c>
      <c r="I5259" t="str">
        <f>IF(AND(LEFT(OnlineRetail[[#This Row],[InvoiceNo]],1)&lt;&gt;"C",OnlineRetail[[#This Row],[CustomerID]]&lt;&gt;""),"Yes","No")</f>
        <v>Yes</v>
      </c>
      <c r="J5259" s="4">
        <f>EOMONTH(OnlineRetail[[#This Row],[InvoiceDate]],-1)+1</f>
        <v>40664</v>
      </c>
      <c r="K5259" s="6">
        <f>OnlineRetail[[#This Row],[Quantity]]*OnlineRetail[[#This Row],[UnitPrice]]</f>
        <v>119.25</v>
      </c>
      <c r="L5259" t="str">
        <f t="shared" si="82"/>
        <v>12418|May-2011</v>
      </c>
    </row>
    <row r="5260" spans="1:12">
      <c r="A5260">
        <v>536927</v>
      </c>
      <c r="B5260" t="s">
        <v>44</v>
      </c>
      <c r="C5260" t="s">
        <v>14</v>
      </c>
      <c r="D5260">
        <v>13</v>
      </c>
      <c r="E5260" s="1">
        <v>40664.435416666667</v>
      </c>
      <c r="F5260">
        <v>4.25</v>
      </c>
      <c r="G5260">
        <v>12423</v>
      </c>
      <c r="H5260" t="s">
        <v>10</v>
      </c>
      <c r="I5260" t="str">
        <f>IF(AND(LEFT(OnlineRetail[[#This Row],[InvoiceNo]],1)&lt;&gt;"C",OnlineRetail[[#This Row],[CustomerID]]&lt;&gt;""),"Yes","No")</f>
        <v>Yes</v>
      </c>
      <c r="J5260" s="4">
        <f>EOMONTH(OnlineRetail[[#This Row],[InvoiceDate]],-1)+1</f>
        <v>40664</v>
      </c>
      <c r="K5260" s="6">
        <f>OnlineRetail[[#This Row],[Quantity]]*OnlineRetail[[#This Row],[UnitPrice]]</f>
        <v>55.25</v>
      </c>
      <c r="L5260" t="str">
        <f t="shared" si="82"/>
        <v>12423|May-2011</v>
      </c>
    </row>
    <row r="5261" spans="1:12">
      <c r="A5261">
        <v>546789</v>
      </c>
      <c r="B5261" t="s">
        <v>28</v>
      </c>
      <c r="C5261" t="s">
        <v>29</v>
      </c>
      <c r="D5261">
        <v>23</v>
      </c>
      <c r="E5261" s="1">
        <v>40664.435416666667</v>
      </c>
      <c r="F5261">
        <v>4.25</v>
      </c>
      <c r="G5261">
        <v>14187</v>
      </c>
      <c r="H5261" t="s">
        <v>10</v>
      </c>
      <c r="I5261" t="str">
        <f>IF(AND(LEFT(OnlineRetail[[#This Row],[InvoiceNo]],1)&lt;&gt;"C",OnlineRetail[[#This Row],[CustomerID]]&lt;&gt;""),"Yes","No")</f>
        <v>Yes</v>
      </c>
      <c r="J5261" s="4">
        <f>EOMONTH(OnlineRetail[[#This Row],[InvoiceDate]],-1)+1</f>
        <v>40664</v>
      </c>
      <c r="K5261" s="6">
        <f>OnlineRetail[[#This Row],[Quantity]]*OnlineRetail[[#This Row],[UnitPrice]]</f>
        <v>97.75</v>
      </c>
      <c r="L5261" t="str">
        <f t="shared" si="82"/>
        <v>14187|May-2011</v>
      </c>
    </row>
    <row r="5262" spans="1:12">
      <c r="A5262">
        <v>537237</v>
      </c>
      <c r="B5262" t="s">
        <v>99</v>
      </c>
      <c r="C5262" t="s">
        <v>72</v>
      </c>
      <c r="D5262">
        <v>3</v>
      </c>
      <c r="E5262" s="1">
        <v>40664.436111111107</v>
      </c>
      <c r="F5262">
        <v>0.85</v>
      </c>
      <c r="G5262">
        <v>14200</v>
      </c>
      <c r="H5262" t="s">
        <v>10</v>
      </c>
      <c r="I5262" t="str">
        <f>IF(AND(LEFT(OnlineRetail[[#This Row],[InvoiceNo]],1)&lt;&gt;"C",OnlineRetail[[#This Row],[CustomerID]]&lt;&gt;""),"Yes","No")</f>
        <v>Yes</v>
      </c>
      <c r="J5262" s="4">
        <f>EOMONTH(OnlineRetail[[#This Row],[InvoiceDate]],-1)+1</f>
        <v>40664</v>
      </c>
      <c r="K5262" s="6">
        <f>OnlineRetail[[#This Row],[Quantity]]*OnlineRetail[[#This Row],[UnitPrice]]</f>
        <v>2.5499999999999998</v>
      </c>
      <c r="L5262" t="str">
        <f t="shared" si="82"/>
        <v>14200|May-2011</v>
      </c>
    </row>
    <row r="5263" spans="1:12">
      <c r="A5263">
        <v>555399</v>
      </c>
      <c r="B5263" t="s">
        <v>45</v>
      </c>
      <c r="C5263" t="s">
        <v>83</v>
      </c>
      <c r="D5263">
        <v>15</v>
      </c>
      <c r="E5263" s="1">
        <v>40664.449999999997</v>
      </c>
      <c r="F5263">
        <v>1.25</v>
      </c>
      <c r="G5263">
        <v>13254</v>
      </c>
      <c r="H5263" t="s">
        <v>10</v>
      </c>
      <c r="I5263" t="str">
        <f>IF(AND(LEFT(OnlineRetail[[#This Row],[InvoiceNo]],1)&lt;&gt;"C",OnlineRetail[[#This Row],[CustomerID]]&lt;&gt;""),"Yes","No")</f>
        <v>Yes</v>
      </c>
      <c r="J5263" s="4">
        <f>EOMONTH(OnlineRetail[[#This Row],[InvoiceDate]],-1)+1</f>
        <v>40664</v>
      </c>
      <c r="K5263" s="6">
        <f>OnlineRetail[[#This Row],[Quantity]]*OnlineRetail[[#This Row],[UnitPrice]]</f>
        <v>18.75</v>
      </c>
      <c r="L5263" t="str">
        <f t="shared" si="82"/>
        <v>13254|May-2011</v>
      </c>
    </row>
    <row r="5264" spans="1:12">
      <c r="A5264">
        <v>555199</v>
      </c>
      <c r="B5264" t="s">
        <v>115</v>
      </c>
      <c r="C5264" t="s">
        <v>14</v>
      </c>
      <c r="D5264">
        <v>19</v>
      </c>
      <c r="E5264" s="1">
        <v>40664.452777777777</v>
      </c>
      <c r="F5264">
        <v>1.25</v>
      </c>
      <c r="G5264">
        <v>13140</v>
      </c>
      <c r="H5264" t="s">
        <v>10</v>
      </c>
      <c r="I5264" t="str">
        <f>IF(AND(LEFT(OnlineRetail[[#This Row],[InvoiceNo]],1)&lt;&gt;"C",OnlineRetail[[#This Row],[CustomerID]]&lt;&gt;""),"Yes","No")</f>
        <v>Yes</v>
      </c>
      <c r="J5264" s="4">
        <f>EOMONTH(OnlineRetail[[#This Row],[InvoiceDate]],-1)+1</f>
        <v>40664</v>
      </c>
      <c r="K5264" s="6">
        <f>OnlineRetail[[#This Row],[Quantity]]*OnlineRetail[[#This Row],[UnitPrice]]</f>
        <v>23.75</v>
      </c>
      <c r="L5264" t="str">
        <f t="shared" si="82"/>
        <v>13140|May-2011</v>
      </c>
    </row>
    <row r="5265" spans="1:12">
      <c r="A5265">
        <v>545966</v>
      </c>
      <c r="B5265" t="s">
        <v>169</v>
      </c>
      <c r="C5265" t="s">
        <v>40</v>
      </c>
      <c r="D5265">
        <v>13</v>
      </c>
      <c r="E5265" s="1">
        <v>40664.458333333343</v>
      </c>
      <c r="F5265">
        <v>3.39</v>
      </c>
      <c r="G5265">
        <v>12604</v>
      </c>
      <c r="H5265" t="s">
        <v>10</v>
      </c>
      <c r="I5265" t="str">
        <f>IF(AND(LEFT(OnlineRetail[[#This Row],[InvoiceNo]],1)&lt;&gt;"C",OnlineRetail[[#This Row],[CustomerID]]&lt;&gt;""),"Yes","No")</f>
        <v>Yes</v>
      </c>
      <c r="J5265" s="4">
        <f>EOMONTH(OnlineRetail[[#This Row],[InvoiceDate]],-1)+1</f>
        <v>40664</v>
      </c>
      <c r="K5265" s="6">
        <f>OnlineRetail[[#This Row],[Quantity]]*OnlineRetail[[#This Row],[UnitPrice]]</f>
        <v>44.07</v>
      </c>
      <c r="L5265" t="str">
        <f t="shared" si="82"/>
        <v>12604|May-2011</v>
      </c>
    </row>
    <row r="5266" spans="1:12">
      <c r="A5266">
        <v>550750</v>
      </c>
      <c r="B5266" t="s">
        <v>163</v>
      </c>
      <c r="C5266" t="s">
        <v>33</v>
      </c>
      <c r="D5266">
        <v>14</v>
      </c>
      <c r="E5266" s="1">
        <v>40664.472222222219</v>
      </c>
      <c r="F5266">
        <v>4.25</v>
      </c>
      <c r="G5266">
        <v>14301</v>
      </c>
      <c r="H5266" t="s">
        <v>31</v>
      </c>
      <c r="I5266" t="str">
        <f>IF(AND(LEFT(OnlineRetail[[#This Row],[InvoiceNo]],1)&lt;&gt;"C",OnlineRetail[[#This Row],[CustomerID]]&lt;&gt;""),"Yes","No")</f>
        <v>Yes</v>
      </c>
      <c r="J5266" s="4">
        <f>EOMONTH(OnlineRetail[[#This Row],[InvoiceDate]],-1)+1</f>
        <v>40664</v>
      </c>
      <c r="K5266" s="6">
        <f>OnlineRetail[[#This Row],[Quantity]]*OnlineRetail[[#This Row],[UnitPrice]]</f>
        <v>59.5</v>
      </c>
      <c r="L5266" t="str">
        <f t="shared" si="82"/>
        <v>14301|May-2011</v>
      </c>
    </row>
    <row r="5267" spans="1:12">
      <c r="A5267">
        <v>547785</v>
      </c>
      <c r="B5267" t="s">
        <v>141</v>
      </c>
      <c r="C5267" t="s">
        <v>14</v>
      </c>
      <c r="D5267">
        <v>18</v>
      </c>
      <c r="E5267" s="1">
        <v>40664.473611111112</v>
      </c>
      <c r="F5267">
        <v>4.95</v>
      </c>
      <c r="G5267">
        <v>13232</v>
      </c>
      <c r="H5267" t="s">
        <v>10</v>
      </c>
      <c r="I5267" t="str">
        <f>IF(AND(LEFT(OnlineRetail[[#This Row],[InvoiceNo]],1)&lt;&gt;"C",OnlineRetail[[#This Row],[CustomerID]]&lt;&gt;""),"Yes","No")</f>
        <v>Yes</v>
      </c>
      <c r="J5267" s="4">
        <f>EOMONTH(OnlineRetail[[#This Row],[InvoiceDate]],-1)+1</f>
        <v>40664</v>
      </c>
      <c r="K5267" s="6">
        <f>OnlineRetail[[#This Row],[Quantity]]*OnlineRetail[[#This Row],[UnitPrice]]</f>
        <v>89.100000000000009</v>
      </c>
      <c r="L5267" t="str">
        <f t="shared" si="82"/>
        <v>13232|May-2011</v>
      </c>
    </row>
    <row r="5268" spans="1:12">
      <c r="A5268">
        <v>539256</v>
      </c>
      <c r="B5268" t="s">
        <v>274</v>
      </c>
      <c r="C5268" t="s">
        <v>83</v>
      </c>
      <c r="D5268">
        <v>9</v>
      </c>
      <c r="E5268" s="1">
        <v>40664.481249999997</v>
      </c>
      <c r="F5268">
        <v>4.95</v>
      </c>
      <c r="G5268">
        <v>12375</v>
      </c>
      <c r="H5268" t="s">
        <v>10</v>
      </c>
      <c r="I5268" t="str">
        <f>IF(AND(LEFT(OnlineRetail[[#This Row],[InvoiceNo]],1)&lt;&gt;"C",OnlineRetail[[#This Row],[CustomerID]]&lt;&gt;""),"Yes","No")</f>
        <v>Yes</v>
      </c>
      <c r="J5268" s="4">
        <f>EOMONTH(OnlineRetail[[#This Row],[InvoiceDate]],-1)+1</f>
        <v>40664</v>
      </c>
      <c r="K5268" s="6">
        <f>OnlineRetail[[#This Row],[Quantity]]*OnlineRetail[[#This Row],[UnitPrice]]</f>
        <v>44.550000000000004</v>
      </c>
      <c r="L5268" t="str">
        <f t="shared" si="82"/>
        <v>12375|May-2011</v>
      </c>
    </row>
    <row r="5269" spans="1:12">
      <c r="A5269">
        <v>540065</v>
      </c>
      <c r="B5269" t="s">
        <v>283</v>
      </c>
      <c r="C5269" t="s">
        <v>48</v>
      </c>
      <c r="D5269">
        <v>7</v>
      </c>
      <c r="E5269" s="1">
        <v>40664.488888888889</v>
      </c>
      <c r="F5269">
        <v>0.85</v>
      </c>
      <c r="G5269">
        <v>12562</v>
      </c>
      <c r="H5269" t="s">
        <v>22</v>
      </c>
      <c r="I5269" t="str">
        <f>IF(AND(LEFT(OnlineRetail[[#This Row],[InvoiceNo]],1)&lt;&gt;"C",OnlineRetail[[#This Row],[CustomerID]]&lt;&gt;""),"Yes","No")</f>
        <v>Yes</v>
      </c>
      <c r="J5269" s="4">
        <f>EOMONTH(OnlineRetail[[#This Row],[InvoiceDate]],-1)+1</f>
        <v>40664</v>
      </c>
      <c r="K5269" s="6">
        <f>OnlineRetail[[#This Row],[Quantity]]*OnlineRetail[[#This Row],[UnitPrice]]</f>
        <v>5.95</v>
      </c>
      <c r="L5269" t="str">
        <f t="shared" si="82"/>
        <v>12562|May-2011</v>
      </c>
    </row>
    <row r="5270" spans="1:12">
      <c r="A5270">
        <v>555509</v>
      </c>
      <c r="B5270" t="s">
        <v>256</v>
      </c>
      <c r="C5270" t="s">
        <v>16</v>
      </c>
      <c r="D5270">
        <v>15</v>
      </c>
      <c r="E5270" s="1">
        <v>40664.494444444441</v>
      </c>
      <c r="F5270">
        <v>2.5499999999999998</v>
      </c>
      <c r="G5270">
        <v>13287</v>
      </c>
      <c r="H5270" t="s">
        <v>22</v>
      </c>
      <c r="I5270" t="str">
        <f>IF(AND(LEFT(OnlineRetail[[#This Row],[InvoiceNo]],1)&lt;&gt;"C",OnlineRetail[[#This Row],[CustomerID]]&lt;&gt;""),"Yes","No")</f>
        <v>Yes</v>
      </c>
      <c r="J5270" s="4">
        <f>EOMONTH(OnlineRetail[[#This Row],[InvoiceDate]],-1)+1</f>
        <v>40664</v>
      </c>
      <c r="K5270" s="6">
        <f>OnlineRetail[[#This Row],[Quantity]]*OnlineRetail[[#This Row],[UnitPrice]]</f>
        <v>38.25</v>
      </c>
      <c r="L5270" t="str">
        <f t="shared" si="82"/>
        <v>13287|May-2011</v>
      </c>
    </row>
    <row r="5271" spans="1:12">
      <c r="A5271">
        <v>542302</v>
      </c>
      <c r="B5271" t="s">
        <v>49</v>
      </c>
      <c r="C5271" t="s">
        <v>83</v>
      </c>
      <c r="D5271">
        <v>24</v>
      </c>
      <c r="E5271" s="1">
        <v>40664.496527777781</v>
      </c>
      <c r="F5271">
        <v>2.1</v>
      </c>
      <c r="G5271">
        <v>12534</v>
      </c>
      <c r="H5271" t="s">
        <v>10</v>
      </c>
      <c r="I5271" t="str">
        <f>IF(AND(LEFT(OnlineRetail[[#This Row],[InvoiceNo]],1)&lt;&gt;"C",OnlineRetail[[#This Row],[CustomerID]]&lt;&gt;""),"Yes","No")</f>
        <v>Yes</v>
      </c>
      <c r="J5271" s="4">
        <f>EOMONTH(OnlineRetail[[#This Row],[InvoiceDate]],-1)+1</f>
        <v>40664</v>
      </c>
      <c r="K5271" s="6">
        <f>OnlineRetail[[#This Row],[Quantity]]*OnlineRetail[[#This Row],[UnitPrice]]</f>
        <v>50.400000000000006</v>
      </c>
      <c r="L5271" t="str">
        <f t="shared" si="82"/>
        <v>12534|May-2011</v>
      </c>
    </row>
    <row r="5272" spans="1:12">
      <c r="A5272">
        <v>545593</v>
      </c>
      <c r="B5272" t="s">
        <v>32</v>
      </c>
      <c r="C5272" t="s">
        <v>48</v>
      </c>
      <c r="D5272">
        <v>21</v>
      </c>
      <c r="E5272" s="1">
        <v>40664.51666666667</v>
      </c>
      <c r="F5272">
        <v>7.95</v>
      </c>
      <c r="G5272">
        <v>13252</v>
      </c>
      <c r="H5272" t="s">
        <v>10</v>
      </c>
      <c r="I5272" t="str">
        <f>IF(AND(LEFT(OnlineRetail[[#This Row],[InvoiceNo]],1)&lt;&gt;"C",OnlineRetail[[#This Row],[CustomerID]]&lt;&gt;""),"Yes","No")</f>
        <v>Yes</v>
      </c>
      <c r="J5272" s="4">
        <f>EOMONTH(OnlineRetail[[#This Row],[InvoiceDate]],-1)+1</f>
        <v>40664</v>
      </c>
      <c r="K5272" s="6">
        <f>OnlineRetail[[#This Row],[Quantity]]*OnlineRetail[[#This Row],[UnitPrice]]</f>
        <v>166.95000000000002</v>
      </c>
      <c r="L5272" t="str">
        <f t="shared" si="82"/>
        <v>13252|May-2011</v>
      </c>
    </row>
    <row r="5273" spans="1:12" hidden="1">
      <c r="A5273">
        <v>544032</v>
      </c>
      <c r="B5273" t="s">
        <v>286</v>
      </c>
      <c r="C5273" t="s">
        <v>72</v>
      </c>
      <c r="D5273">
        <v>20</v>
      </c>
      <c r="E5273" s="1">
        <v>40664.522222222222</v>
      </c>
      <c r="F5273">
        <v>2.1</v>
      </c>
      <c r="H5273" t="s">
        <v>10</v>
      </c>
      <c r="I5273" t="str">
        <f>IF(AND(LEFT(OnlineRetail[[#This Row],[InvoiceNo]],1)&lt;&gt;"C",OnlineRetail[[#This Row],[CustomerID]]&lt;&gt;""),"Yes","No")</f>
        <v>No</v>
      </c>
      <c r="J5273" s="4">
        <f>EOMONTH(OnlineRetail[[#This Row],[InvoiceDate]],-1)+1</f>
        <v>40664</v>
      </c>
      <c r="K5273" s="6">
        <f>OnlineRetail[[#This Row],[Quantity]]*OnlineRetail[[#This Row],[UnitPrice]]</f>
        <v>42</v>
      </c>
      <c r="L5273" t="str">
        <f t="shared" si="82"/>
        <v/>
      </c>
    </row>
    <row r="5274" spans="1:12">
      <c r="A5274">
        <v>545882</v>
      </c>
      <c r="B5274" t="s">
        <v>110</v>
      </c>
      <c r="C5274" t="s">
        <v>27</v>
      </c>
      <c r="D5274">
        <v>19</v>
      </c>
      <c r="E5274" s="1">
        <v>40664.525000000001</v>
      </c>
      <c r="F5274">
        <v>2.5499999999999998</v>
      </c>
      <c r="G5274">
        <v>13507</v>
      </c>
      <c r="H5274" t="s">
        <v>10</v>
      </c>
      <c r="I5274" t="str">
        <f>IF(AND(LEFT(OnlineRetail[[#This Row],[InvoiceNo]],1)&lt;&gt;"C",OnlineRetail[[#This Row],[CustomerID]]&lt;&gt;""),"Yes","No")</f>
        <v>Yes</v>
      </c>
      <c r="J5274" s="4">
        <f>EOMONTH(OnlineRetail[[#This Row],[InvoiceDate]],-1)+1</f>
        <v>40664</v>
      </c>
      <c r="K5274" s="6">
        <f>OnlineRetail[[#This Row],[Quantity]]*OnlineRetail[[#This Row],[UnitPrice]]</f>
        <v>48.449999999999996</v>
      </c>
      <c r="L5274" t="str">
        <f t="shared" si="82"/>
        <v>13507|May-2011</v>
      </c>
    </row>
    <row r="5275" spans="1:12">
      <c r="A5275">
        <v>549033</v>
      </c>
      <c r="B5275" t="s">
        <v>196</v>
      </c>
      <c r="C5275" t="s">
        <v>46</v>
      </c>
      <c r="D5275">
        <v>7</v>
      </c>
      <c r="E5275" s="1">
        <v>40664.525694444441</v>
      </c>
      <c r="F5275">
        <v>2.5499999999999998</v>
      </c>
      <c r="G5275">
        <v>13507</v>
      </c>
      <c r="H5275" t="s">
        <v>25</v>
      </c>
      <c r="I5275" t="str">
        <f>IF(AND(LEFT(OnlineRetail[[#This Row],[InvoiceNo]],1)&lt;&gt;"C",OnlineRetail[[#This Row],[CustomerID]]&lt;&gt;""),"Yes","No")</f>
        <v>Yes</v>
      </c>
      <c r="J5275" s="4">
        <f>EOMONTH(OnlineRetail[[#This Row],[InvoiceDate]],-1)+1</f>
        <v>40664</v>
      </c>
      <c r="K5275" s="6">
        <f>OnlineRetail[[#This Row],[Quantity]]*OnlineRetail[[#This Row],[UnitPrice]]</f>
        <v>17.849999999999998</v>
      </c>
      <c r="L5275" t="str">
        <f t="shared" si="82"/>
        <v>13507|May-2011</v>
      </c>
    </row>
    <row r="5276" spans="1:12">
      <c r="A5276">
        <v>543995</v>
      </c>
      <c r="B5276" t="s">
        <v>75</v>
      </c>
      <c r="C5276" t="s">
        <v>24</v>
      </c>
      <c r="D5276">
        <v>7</v>
      </c>
      <c r="E5276" s="1">
        <v>40664.527777777781</v>
      </c>
      <c r="F5276">
        <v>4.25</v>
      </c>
      <c r="G5276">
        <v>12851</v>
      </c>
      <c r="H5276" t="s">
        <v>10</v>
      </c>
      <c r="I5276" t="str">
        <f>IF(AND(LEFT(OnlineRetail[[#This Row],[InvoiceNo]],1)&lt;&gt;"C",OnlineRetail[[#This Row],[CustomerID]]&lt;&gt;""),"Yes","No")</f>
        <v>Yes</v>
      </c>
      <c r="J5276" s="4">
        <f>EOMONTH(OnlineRetail[[#This Row],[InvoiceDate]],-1)+1</f>
        <v>40664</v>
      </c>
      <c r="K5276" s="6">
        <f>OnlineRetail[[#This Row],[Quantity]]*OnlineRetail[[#This Row],[UnitPrice]]</f>
        <v>29.75</v>
      </c>
      <c r="L5276" t="str">
        <f t="shared" si="82"/>
        <v>12851|May-2011</v>
      </c>
    </row>
    <row r="5277" spans="1:12">
      <c r="A5277">
        <v>550299</v>
      </c>
      <c r="B5277" t="s">
        <v>205</v>
      </c>
      <c r="C5277" t="s">
        <v>72</v>
      </c>
      <c r="D5277">
        <v>1</v>
      </c>
      <c r="E5277" s="1">
        <v>40664.553472222222</v>
      </c>
      <c r="F5277">
        <v>4.25</v>
      </c>
      <c r="G5277">
        <v>13191</v>
      </c>
      <c r="H5277" t="s">
        <v>10</v>
      </c>
      <c r="I5277" t="str">
        <f>IF(AND(LEFT(OnlineRetail[[#This Row],[InvoiceNo]],1)&lt;&gt;"C",OnlineRetail[[#This Row],[CustomerID]]&lt;&gt;""),"Yes","No")</f>
        <v>Yes</v>
      </c>
      <c r="J5277" s="4">
        <f>EOMONTH(OnlineRetail[[#This Row],[InvoiceDate]],-1)+1</f>
        <v>40664</v>
      </c>
      <c r="K5277" s="6">
        <f>OnlineRetail[[#This Row],[Quantity]]*OnlineRetail[[#This Row],[UnitPrice]]</f>
        <v>4.25</v>
      </c>
      <c r="L5277" t="str">
        <f t="shared" si="82"/>
        <v>13191|May-2011</v>
      </c>
    </row>
    <row r="5278" spans="1:12">
      <c r="A5278">
        <v>544693</v>
      </c>
      <c r="B5278" t="s">
        <v>268</v>
      </c>
      <c r="C5278" t="s">
        <v>50</v>
      </c>
      <c r="D5278">
        <v>2</v>
      </c>
      <c r="E5278" s="1">
        <v>40664.556944444441</v>
      </c>
      <c r="F5278">
        <v>1.25</v>
      </c>
      <c r="G5278">
        <v>14140</v>
      </c>
      <c r="H5278" t="s">
        <v>17</v>
      </c>
      <c r="I5278" t="str">
        <f>IF(AND(LEFT(OnlineRetail[[#This Row],[InvoiceNo]],1)&lt;&gt;"C",OnlineRetail[[#This Row],[CustomerID]]&lt;&gt;""),"Yes","No")</f>
        <v>Yes</v>
      </c>
      <c r="J5278" s="4">
        <f>EOMONTH(OnlineRetail[[#This Row],[InvoiceDate]],-1)+1</f>
        <v>40664</v>
      </c>
      <c r="K5278" s="6">
        <f>OnlineRetail[[#This Row],[Quantity]]*OnlineRetail[[#This Row],[UnitPrice]]</f>
        <v>2.5</v>
      </c>
      <c r="L5278" t="str">
        <f t="shared" si="82"/>
        <v>14140|May-2011</v>
      </c>
    </row>
    <row r="5279" spans="1:12">
      <c r="A5279">
        <v>536623</v>
      </c>
      <c r="B5279" t="s">
        <v>89</v>
      </c>
      <c r="C5279" t="s">
        <v>83</v>
      </c>
      <c r="D5279">
        <v>22</v>
      </c>
      <c r="E5279" s="1">
        <v>40664.560416666667</v>
      </c>
      <c r="F5279">
        <v>9.9499999999999993</v>
      </c>
      <c r="G5279">
        <v>14269</v>
      </c>
      <c r="H5279" t="s">
        <v>10</v>
      </c>
      <c r="I5279" t="str">
        <f>IF(AND(LEFT(OnlineRetail[[#This Row],[InvoiceNo]],1)&lt;&gt;"C",OnlineRetail[[#This Row],[CustomerID]]&lt;&gt;""),"Yes","No")</f>
        <v>Yes</v>
      </c>
      <c r="J5279" s="4">
        <f>EOMONTH(OnlineRetail[[#This Row],[InvoiceDate]],-1)+1</f>
        <v>40664</v>
      </c>
      <c r="K5279" s="6">
        <f>OnlineRetail[[#This Row],[Quantity]]*OnlineRetail[[#This Row],[UnitPrice]]</f>
        <v>218.89999999999998</v>
      </c>
      <c r="L5279" t="str">
        <f t="shared" si="82"/>
        <v>14269|May-2011</v>
      </c>
    </row>
    <row r="5280" spans="1:12">
      <c r="A5280">
        <v>546485</v>
      </c>
      <c r="B5280" t="s">
        <v>47</v>
      </c>
      <c r="C5280" t="s">
        <v>83</v>
      </c>
      <c r="D5280">
        <v>8</v>
      </c>
      <c r="E5280" s="1">
        <v>40664.571527777778</v>
      </c>
      <c r="F5280">
        <v>4.25</v>
      </c>
      <c r="G5280">
        <v>12575</v>
      </c>
      <c r="H5280" t="s">
        <v>10</v>
      </c>
      <c r="I5280" t="str">
        <f>IF(AND(LEFT(OnlineRetail[[#This Row],[InvoiceNo]],1)&lt;&gt;"C",OnlineRetail[[#This Row],[CustomerID]]&lt;&gt;""),"Yes","No")</f>
        <v>Yes</v>
      </c>
      <c r="J5280" s="4">
        <f>EOMONTH(OnlineRetail[[#This Row],[InvoiceDate]],-1)+1</f>
        <v>40664</v>
      </c>
      <c r="K5280" s="6">
        <f>OnlineRetail[[#This Row],[Quantity]]*OnlineRetail[[#This Row],[UnitPrice]]</f>
        <v>34</v>
      </c>
      <c r="L5280" t="str">
        <f t="shared" si="82"/>
        <v>12575|May-2011</v>
      </c>
    </row>
    <row r="5281" spans="1:12">
      <c r="A5281">
        <v>553241</v>
      </c>
      <c r="B5281" t="s">
        <v>235</v>
      </c>
      <c r="C5281" t="s">
        <v>21</v>
      </c>
      <c r="D5281">
        <v>18</v>
      </c>
      <c r="E5281" s="1">
        <v>40664.588194444441</v>
      </c>
      <c r="F5281">
        <v>4.95</v>
      </c>
      <c r="G5281">
        <v>14159</v>
      </c>
      <c r="H5281" t="s">
        <v>22</v>
      </c>
      <c r="I5281" t="str">
        <f>IF(AND(LEFT(OnlineRetail[[#This Row],[InvoiceNo]],1)&lt;&gt;"C",OnlineRetail[[#This Row],[CustomerID]]&lt;&gt;""),"Yes","No")</f>
        <v>Yes</v>
      </c>
      <c r="J5281" s="4">
        <f>EOMONTH(OnlineRetail[[#This Row],[InvoiceDate]],-1)+1</f>
        <v>40664</v>
      </c>
      <c r="K5281" s="6">
        <f>OnlineRetail[[#This Row],[Quantity]]*OnlineRetail[[#This Row],[UnitPrice]]</f>
        <v>89.100000000000009</v>
      </c>
      <c r="L5281" t="str">
        <f t="shared" si="82"/>
        <v>14159|May-2011</v>
      </c>
    </row>
    <row r="5282" spans="1:12">
      <c r="A5282">
        <v>552532</v>
      </c>
      <c r="B5282" t="s">
        <v>98</v>
      </c>
      <c r="C5282" t="s">
        <v>53</v>
      </c>
      <c r="D5282">
        <v>1</v>
      </c>
      <c r="E5282" s="1">
        <v>40664.591666666667</v>
      </c>
      <c r="F5282">
        <v>2.5499999999999998</v>
      </c>
      <c r="G5282">
        <v>13636</v>
      </c>
      <c r="H5282" t="s">
        <v>36</v>
      </c>
      <c r="I5282" t="str">
        <f>IF(AND(LEFT(OnlineRetail[[#This Row],[InvoiceNo]],1)&lt;&gt;"C",OnlineRetail[[#This Row],[CustomerID]]&lt;&gt;""),"Yes","No")</f>
        <v>Yes</v>
      </c>
      <c r="J5282" s="4">
        <f>EOMONTH(OnlineRetail[[#This Row],[InvoiceDate]],-1)+1</f>
        <v>40664</v>
      </c>
      <c r="K5282" s="6">
        <f>OnlineRetail[[#This Row],[Quantity]]*OnlineRetail[[#This Row],[UnitPrice]]</f>
        <v>2.5499999999999998</v>
      </c>
      <c r="L5282" t="str">
        <f t="shared" si="82"/>
        <v>13636|May-2011</v>
      </c>
    </row>
    <row r="5283" spans="1:12">
      <c r="A5283">
        <v>552495</v>
      </c>
      <c r="B5283" t="s">
        <v>247</v>
      </c>
      <c r="C5283" t="s">
        <v>50</v>
      </c>
      <c r="D5283">
        <v>19</v>
      </c>
      <c r="E5283" s="1">
        <v>40664.609027777777</v>
      </c>
      <c r="F5283">
        <v>5.95</v>
      </c>
      <c r="G5283">
        <v>13969</v>
      </c>
      <c r="H5283" t="s">
        <v>10</v>
      </c>
      <c r="I5283" t="str">
        <f>IF(AND(LEFT(OnlineRetail[[#This Row],[InvoiceNo]],1)&lt;&gt;"C",OnlineRetail[[#This Row],[CustomerID]]&lt;&gt;""),"Yes","No")</f>
        <v>Yes</v>
      </c>
      <c r="J5283" s="4">
        <f>EOMONTH(OnlineRetail[[#This Row],[InvoiceDate]],-1)+1</f>
        <v>40664</v>
      </c>
      <c r="K5283" s="6">
        <f>OnlineRetail[[#This Row],[Quantity]]*OnlineRetail[[#This Row],[UnitPrice]]</f>
        <v>113.05</v>
      </c>
      <c r="L5283" t="str">
        <f t="shared" si="82"/>
        <v>13969|May-2011</v>
      </c>
    </row>
    <row r="5284" spans="1:12">
      <c r="A5284">
        <v>543518</v>
      </c>
      <c r="B5284" t="s">
        <v>52</v>
      </c>
      <c r="C5284" t="s">
        <v>19</v>
      </c>
      <c r="D5284">
        <v>13</v>
      </c>
      <c r="E5284" s="1">
        <v>40664.629166666673</v>
      </c>
      <c r="F5284">
        <v>5.95</v>
      </c>
      <c r="G5284">
        <v>13513</v>
      </c>
      <c r="H5284" t="s">
        <v>126</v>
      </c>
      <c r="I5284" t="str">
        <f>IF(AND(LEFT(OnlineRetail[[#This Row],[InvoiceNo]],1)&lt;&gt;"C",OnlineRetail[[#This Row],[CustomerID]]&lt;&gt;""),"Yes","No")</f>
        <v>Yes</v>
      </c>
      <c r="J5284" s="4">
        <f>EOMONTH(OnlineRetail[[#This Row],[InvoiceDate]],-1)+1</f>
        <v>40664</v>
      </c>
      <c r="K5284" s="6">
        <f>OnlineRetail[[#This Row],[Quantity]]*OnlineRetail[[#This Row],[UnitPrice]]</f>
        <v>77.350000000000009</v>
      </c>
      <c r="L5284" t="str">
        <f t="shared" si="82"/>
        <v>13513|May-2011</v>
      </c>
    </row>
    <row r="5285" spans="1:12">
      <c r="A5285">
        <v>551431</v>
      </c>
      <c r="B5285" t="s">
        <v>222</v>
      </c>
      <c r="C5285" t="s">
        <v>39</v>
      </c>
      <c r="D5285">
        <v>7</v>
      </c>
      <c r="E5285" s="1">
        <v>40664.629166666673</v>
      </c>
      <c r="F5285">
        <v>5.95</v>
      </c>
      <c r="G5285">
        <v>13321</v>
      </c>
      <c r="H5285" t="s">
        <v>25</v>
      </c>
      <c r="I5285" t="str">
        <f>IF(AND(LEFT(OnlineRetail[[#This Row],[InvoiceNo]],1)&lt;&gt;"C",OnlineRetail[[#This Row],[CustomerID]]&lt;&gt;""),"Yes","No")</f>
        <v>Yes</v>
      </c>
      <c r="J5285" s="4">
        <f>EOMONTH(OnlineRetail[[#This Row],[InvoiceDate]],-1)+1</f>
        <v>40664</v>
      </c>
      <c r="K5285" s="6">
        <f>OnlineRetail[[#This Row],[Quantity]]*OnlineRetail[[#This Row],[UnitPrice]]</f>
        <v>41.65</v>
      </c>
      <c r="L5285" t="str">
        <f t="shared" si="82"/>
        <v>13321|May-2011</v>
      </c>
    </row>
    <row r="5286" spans="1:12">
      <c r="A5286">
        <v>548281</v>
      </c>
      <c r="B5286" t="s">
        <v>210</v>
      </c>
      <c r="C5286" t="s">
        <v>29</v>
      </c>
      <c r="D5286">
        <v>9</v>
      </c>
      <c r="E5286" s="1">
        <v>40664.634722222218</v>
      </c>
      <c r="F5286">
        <v>1.25</v>
      </c>
      <c r="G5286">
        <v>12512</v>
      </c>
      <c r="H5286" t="s">
        <v>31</v>
      </c>
      <c r="I5286" t="str">
        <f>IF(AND(LEFT(OnlineRetail[[#This Row],[InvoiceNo]],1)&lt;&gt;"C",OnlineRetail[[#This Row],[CustomerID]]&lt;&gt;""),"Yes","No")</f>
        <v>Yes</v>
      </c>
      <c r="J5286" s="4">
        <f>EOMONTH(OnlineRetail[[#This Row],[InvoiceDate]],-1)+1</f>
        <v>40664</v>
      </c>
      <c r="K5286" s="6">
        <f>OnlineRetail[[#This Row],[Quantity]]*OnlineRetail[[#This Row],[UnitPrice]]</f>
        <v>11.25</v>
      </c>
      <c r="L5286" t="str">
        <f t="shared" si="82"/>
        <v>12512|May-2011</v>
      </c>
    </row>
    <row r="5287" spans="1:12">
      <c r="A5287">
        <v>550810</v>
      </c>
      <c r="B5287" t="s">
        <v>127</v>
      </c>
      <c r="C5287" t="s">
        <v>53</v>
      </c>
      <c r="D5287">
        <v>3</v>
      </c>
      <c r="E5287" s="1">
        <v>40664.643055555563</v>
      </c>
      <c r="F5287">
        <v>1.25</v>
      </c>
      <c r="G5287">
        <v>13376</v>
      </c>
      <c r="H5287" t="s">
        <v>10</v>
      </c>
      <c r="I5287" t="str">
        <f>IF(AND(LEFT(OnlineRetail[[#This Row],[InvoiceNo]],1)&lt;&gt;"C",OnlineRetail[[#This Row],[CustomerID]]&lt;&gt;""),"Yes","No")</f>
        <v>Yes</v>
      </c>
      <c r="J5287" s="4">
        <f>EOMONTH(OnlineRetail[[#This Row],[InvoiceDate]],-1)+1</f>
        <v>40664</v>
      </c>
      <c r="K5287" s="6">
        <f>OnlineRetail[[#This Row],[Quantity]]*OnlineRetail[[#This Row],[UnitPrice]]</f>
        <v>3.75</v>
      </c>
      <c r="L5287" t="str">
        <f t="shared" si="82"/>
        <v>13376|May-2011</v>
      </c>
    </row>
    <row r="5288" spans="1:12">
      <c r="A5288">
        <v>547567</v>
      </c>
      <c r="B5288" t="s">
        <v>145</v>
      </c>
      <c r="C5288" t="s">
        <v>50</v>
      </c>
      <c r="D5288">
        <v>24</v>
      </c>
      <c r="E5288" s="1">
        <v>40664.647916666669</v>
      </c>
      <c r="F5288">
        <v>2.1</v>
      </c>
      <c r="G5288">
        <v>13258</v>
      </c>
      <c r="H5288" t="s">
        <v>17</v>
      </c>
      <c r="I5288" t="str">
        <f>IF(AND(LEFT(OnlineRetail[[#This Row],[InvoiceNo]],1)&lt;&gt;"C",OnlineRetail[[#This Row],[CustomerID]]&lt;&gt;""),"Yes","No")</f>
        <v>Yes</v>
      </c>
      <c r="J5288" s="4">
        <f>EOMONTH(OnlineRetail[[#This Row],[InvoiceDate]],-1)+1</f>
        <v>40664</v>
      </c>
      <c r="K5288" s="6">
        <f>OnlineRetail[[#This Row],[Quantity]]*OnlineRetail[[#This Row],[UnitPrice]]</f>
        <v>50.400000000000006</v>
      </c>
      <c r="L5288" t="str">
        <f t="shared" si="82"/>
        <v>13258|May-2011</v>
      </c>
    </row>
    <row r="5289" spans="1:12">
      <c r="A5289">
        <v>547881</v>
      </c>
      <c r="B5289" t="s">
        <v>37</v>
      </c>
      <c r="C5289" t="s">
        <v>19</v>
      </c>
      <c r="D5289">
        <v>13</v>
      </c>
      <c r="E5289" s="1">
        <v>40664.660416666673</v>
      </c>
      <c r="F5289">
        <v>4.95</v>
      </c>
      <c r="G5289">
        <v>12439</v>
      </c>
      <c r="H5289" t="s">
        <v>10</v>
      </c>
      <c r="I5289" t="str">
        <f>IF(AND(LEFT(OnlineRetail[[#This Row],[InvoiceNo]],1)&lt;&gt;"C",OnlineRetail[[#This Row],[CustomerID]]&lt;&gt;""),"Yes","No")</f>
        <v>Yes</v>
      </c>
      <c r="J5289" s="4">
        <f>EOMONTH(OnlineRetail[[#This Row],[InvoiceDate]],-1)+1</f>
        <v>40664</v>
      </c>
      <c r="K5289" s="6">
        <f>OnlineRetail[[#This Row],[Quantity]]*OnlineRetail[[#This Row],[UnitPrice]]</f>
        <v>64.350000000000009</v>
      </c>
      <c r="L5289" t="str">
        <f t="shared" si="82"/>
        <v>12439|May-2011</v>
      </c>
    </row>
    <row r="5290" spans="1:12">
      <c r="A5290">
        <v>542879</v>
      </c>
      <c r="B5290" t="s">
        <v>163</v>
      </c>
      <c r="C5290" t="s">
        <v>9</v>
      </c>
      <c r="D5290">
        <v>10</v>
      </c>
      <c r="E5290" s="1">
        <v>40664.661805555559</v>
      </c>
      <c r="F5290">
        <v>1.65</v>
      </c>
      <c r="G5290">
        <v>12349</v>
      </c>
      <c r="H5290" t="s">
        <v>70</v>
      </c>
      <c r="I5290" t="str">
        <f>IF(AND(LEFT(OnlineRetail[[#This Row],[InvoiceNo]],1)&lt;&gt;"C",OnlineRetail[[#This Row],[CustomerID]]&lt;&gt;""),"Yes","No")</f>
        <v>Yes</v>
      </c>
      <c r="J5290" s="4">
        <f>EOMONTH(OnlineRetail[[#This Row],[InvoiceDate]],-1)+1</f>
        <v>40664</v>
      </c>
      <c r="K5290" s="6">
        <f>OnlineRetail[[#This Row],[Quantity]]*OnlineRetail[[#This Row],[UnitPrice]]</f>
        <v>16.5</v>
      </c>
      <c r="L5290" t="str">
        <f t="shared" si="82"/>
        <v>12349|May-2011</v>
      </c>
    </row>
    <row r="5291" spans="1:12" hidden="1">
      <c r="A5291" t="s">
        <v>331</v>
      </c>
      <c r="B5291" t="s">
        <v>164</v>
      </c>
      <c r="C5291" t="s">
        <v>16</v>
      </c>
      <c r="D5291">
        <v>19</v>
      </c>
      <c r="E5291" s="1">
        <v>40664.663194444453</v>
      </c>
      <c r="F5291">
        <v>9.9499999999999993</v>
      </c>
      <c r="G5291">
        <v>12737</v>
      </c>
      <c r="H5291" t="s">
        <v>10</v>
      </c>
      <c r="I5291" t="str">
        <f>IF(AND(LEFT(OnlineRetail[[#This Row],[InvoiceNo]],1)&lt;&gt;"C",OnlineRetail[[#This Row],[CustomerID]]&lt;&gt;""),"Yes","No")</f>
        <v>No</v>
      </c>
      <c r="J5291" s="4">
        <f>EOMONTH(OnlineRetail[[#This Row],[InvoiceDate]],-1)+1</f>
        <v>40664</v>
      </c>
      <c r="K5291" s="6">
        <f>OnlineRetail[[#This Row],[Quantity]]*OnlineRetail[[#This Row],[UnitPrice]]</f>
        <v>189.04999999999998</v>
      </c>
      <c r="L5291" t="str">
        <f t="shared" si="82"/>
        <v/>
      </c>
    </row>
    <row r="5292" spans="1:12">
      <c r="A5292">
        <v>555353</v>
      </c>
      <c r="B5292" t="s">
        <v>82</v>
      </c>
      <c r="C5292" t="s">
        <v>33</v>
      </c>
      <c r="D5292">
        <v>23</v>
      </c>
      <c r="E5292" s="1">
        <v>40664.663888888892</v>
      </c>
      <c r="F5292">
        <v>2.5499999999999998</v>
      </c>
      <c r="G5292">
        <v>13297</v>
      </c>
      <c r="H5292" t="s">
        <v>25</v>
      </c>
      <c r="I5292" t="str">
        <f>IF(AND(LEFT(OnlineRetail[[#This Row],[InvoiceNo]],1)&lt;&gt;"C",OnlineRetail[[#This Row],[CustomerID]]&lt;&gt;""),"Yes","No")</f>
        <v>Yes</v>
      </c>
      <c r="J5292" s="4">
        <f>EOMONTH(OnlineRetail[[#This Row],[InvoiceDate]],-1)+1</f>
        <v>40664</v>
      </c>
      <c r="K5292" s="6">
        <f>OnlineRetail[[#This Row],[Quantity]]*OnlineRetail[[#This Row],[UnitPrice]]</f>
        <v>58.65</v>
      </c>
      <c r="L5292" t="str">
        <f t="shared" si="82"/>
        <v>13297|May-2011</v>
      </c>
    </row>
    <row r="5293" spans="1:12" hidden="1">
      <c r="A5293" t="s">
        <v>332</v>
      </c>
      <c r="B5293" t="s">
        <v>270</v>
      </c>
      <c r="C5293" t="s">
        <v>48</v>
      </c>
      <c r="D5293">
        <v>11</v>
      </c>
      <c r="E5293" s="1">
        <v>40664.664583333331</v>
      </c>
      <c r="F5293">
        <v>0.85</v>
      </c>
      <c r="G5293">
        <v>13128</v>
      </c>
      <c r="H5293" t="s">
        <v>10</v>
      </c>
      <c r="I5293" t="str">
        <f>IF(AND(LEFT(OnlineRetail[[#This Row],[InvoiceNo]],1)&lt;&gt;"C",OnlineRetail[[#This Row],[CustomerID]]&lt;&gt;""),"Yes","No")</f>
        <v>No</v>
      </c>
      <c r="J5293" s="4">
        <f>EOMONTH(OnlineRetail[[#This Row],[InvoiceDate]],-1)+1</f>
        <v>40664</v>
      </c>
      <c r="K5293" s="6">
        <f>OnlineRetail[[#This Row],[Quantity]]*OnlineRetail[[#This Row],[UnitPrice]]</f>
        <v>9.35</v>
      </c>
      <c r="L5293" t="str">
        <f t="shared" si="82"/>
        <v/>
      </c>
    </row>
    <row r="5294" spans="1:12">
      <c r="A5294">
        <v>544386</v>
      </c>
      <c r="B5294" t="s">
        <v>257</v>
      </c>
      <c r="C5294" t="s">
        <v>9</v>
      </c>
      <c r="D5294">
        <v>1</v>
      </c>
      <c r="E5294" s="1">
        <v>40664.668749999997</v>
      </c>
      <c r="F5294">
        <v>0.85</v>
      </c>
      <c r="G5294">
        <v>13975</v>
      </c>
      <c r="H5294" t="s">
        <v>25</v>
      </c>
      <c r="I5294" t="str">
        <f>IF(AND(LEFT(OnlineRetail[[#This Row],[InvoiceNo]],1)&lt;&gt;"C",OnlineRetail[[#This Row],[CustomerID]]&lt;&gt;""),"Yes","No")</f>
        <v>Yes</v>
      </c>
      <c r="J5294" s="4">
        <f>EOMONTH(OnlineRetail[[#This Row],[InvoiceDate]],-1)+1</f>
        <v>40664</v>
      </c>
      <c r="K5294" s="6">
        <f>OnlineRetail[[#This Row],[Quantity]]*OnlineRetail[[#This Row],[UnitPrice]]</f>
        <v>0.85</v>
      </c>
      <c r="L5294" t="str">
        <f t="shared" si="82"/>
        <v>13975|May-2011</v>
      </c>
    </row>
    <row r="5295" spans="1:12">
      <c r="A5295">
        <v>540646</v>
      </c>
      <c r="B5295" t="s">
        <v>136</v>
      </c>
      <c r="C5295" t="s">
        <v>9</v>
      </c>
      <c r="D5295">
        <v>9</v>
      </c>
      <c r="E5295" s="1">
        <v>40664.669444444437</v>
      </c>
      <c r="F5295">
        <v>5.95</v>
      </c>
      <c r="G5295">
        <v>13518</v>
      </c>
      <c r="H5295" t="s">
        <v>17</v>
      </c>
      <c r="I5295" t="str">
        <f>IF(AND(LEFT(OnlineRetail[[#This Row],[InvoiceNo]],1)&lt;&gt;"C",OnlineRetail[[#This Row],[CustomerID]]&lt;&gt;""),"Yes","No")</f>
        <v>Yes</v>
      </c>
      <c r="J5295" s="4">
        <f>EOMONTH(OnlineRetail[[#This Row],[InvoiceDate]],-1)+1</f>
        <v>40664</v>
      </c>
      <c r="K5295" s="6">
        <f>OnlineRetail[[#This Row],[Quantity]]*OnlineRetail[[#This Row],[UnitPrice]]</f>
        <v>53.550000000000004</v>
      </c>
      <c r="L5295" t="str">
        <f t="shared" si="82"/>
        <v>13518|May-2011</v>
      </c>
    </row>
    <row r="5296" spans="1:12">
      <c r="A5296">
        <v>553943</v>
      </c>
      <c r="B5296" t="s">
        <v>169</v>
      </c>
      <c r="C5296" t="s">
        <v>40</v>
      </c>
      <c r="D5296">
        <v>1</v>
      </c>
      <c r="E5296" s="1">
        <v>40664.681944444441</v>
      </c>
      <c r="F5296">
        <v>5.95</v>
      </c>
      <c r="G5296">
        <v>13678</v>
      </c>
      <c r="H5296" t="s">
        <v>10</v>
      </c>
      <c r="I5296" t="str">
        <f>IF(AND(LEFT(OnlineRetail[[#This Row],[InvoiceNo]],1)&lt;&gt;"C",OnlineRetail[[#This Row],[CustomerID]]&lt;&gt;""),"Yes","No")</f>
        <v>Yes</v>
      </c>
      <c r="J5296" s="4">
        <f>EOMONTH(OnlineRetail[[#This Row],[InvoiceDate]],-1)+1</f>
        <v>40664</v>
      </c>
      <c r="K5296" s="6">
        <f>OnlineRetail[[#This Row],[Quantity]]*OnlineRetail[[#This Row],[UnitPrice]]</f>
        <v>5.95</v>
      </c>
      <c r="L5296" t="str">
        <f t="shared" si="82"/>
        <v>13678|May-2011</v>
      </c>
    </row>
    <row r="5297" spans="1:12">
      <c r="A5297">
        <v>554306</v>
      </c>
      <c r="B5297" t="s">
        <v>41</v>
      </c>
      <c r="C5297" t="s">
        <v>62</v>
      </c>
      <c r="D5297">
        <v>19</v>
      </c>
      <c r="E5297" s="1">
        <v>40664.692361111112</v>
      </c>
      <c r="F5297">
        <v>1.65</v>
      </c>
      <c r="G5297">
        <v>13377</v>
      </c>
      <c r="H5297" t="s">
        <v>10</v>
      </c>
      <c r="I5297" t="str">
        <f>IF(AND(LEFT(OnlineRetail[[#This Row],[InvoiceNo]],1)&lt;&gt;"C",OnlineRetail[[#This Row],[CustomerID]]&lt;&gt;""),"Yes","No")</f>
        <v>Yes</v>
      </c>
      <c r="J5297" s="4">
        <f>EOMONTH(OnlineRetail[[#This Row],[InvoiceDate]],-1)+1</f>
        <v>40664</v>
      </c>
      <c r="K5297" s="6">
        <f>OnlineRetail[[#This Row],[Quantity]]*OnlineRetail[[#This Row],[UnitPrice]]</f>
        <v>31.349999999999998</v>
      </c>
      <c r="L5297" t="str">
        <f t="shared" si="82"/>
        <v>13377|May-2011</v>
      </c>
    </row>
    <row r="5298" spans="1:12">
      <c r="A5298">
        <v>547595</v>
      </c>
      <c r="B5298" t="s">
        <v>240</v>
      </c>
      <c r="C5298" t="s">
        <v>42</v>
      </c>
      <c r="D5298">
        <v>21</v>
      </c>
      <c r="E5298" s="1">
        <v>40664.727777777778</v>
      </c>
      <c r="F5298">
        <v>9.9499999999999993</v>
      </c>
      <c r="G5298">
        <v>14107</v>
      </c>
      <c r="H5298" t="s">
        <v>10</v>
      </c>
      <c r="I5298" t="str">
        <f>IF(AND(LEFT(OnlineRetail[[#This Row],[InvoiceNo]],1)&lt;&gt;"C",OnlineRetail[[#This Row],[CustomerID]]&lt;&gt;""),"Yes","No")</f>
        <v>Yes</v>
      </c>
      <c r="J5298" s="4">
        <f>EOMONTH(OnlineRetail[[#This Row],[InvoiceDate]],-1)+1</f>
        <v>40664</v>
      </c>
      <c r="K5298" s="6">
        <f>OnlineRetail[[#This Row],[Quantity]]*OnlineRetail[[#This Row],[UnitPrice]]</f>
        <v>208.95</v>
      </c>
      <c r="L5298" t="str">
        <f t="shared" si="82"/>
        <v>14107|May-2011</v>
      </c>
    </row>
    <row r="5299" spans="1:12">
      <c r="A5299">
        <v>556119</v>
      </c>
      <c r="B5299" t="s">
        <v>55</v>
      </c>
      <c r="C5299" t="s">
        <v>29</v>
      </c>
      <c r="D5299">
        <v>20</v>
      </c>
      <c r="E5299" s="1">
        <v>40664.734722222223</v>
      </c>
      <c r="F5299">
        <v>1.25</v>
      </c>
      <c r="G5299">
        <v>13379</v>
      </c>
      <c r="H5299" t="s">
        <v>10</v>
      </c>
      <c r="I5299" t="str">
        <f>IF(AND(LEFT(OnlineRetail[[#This Row],[InvoiceNo]],1)&lt;&gt;"C",OnlineRetail[[#This Row],[CustomerID]]&lt;&gt;""),"Yes","No")</f>
        <v>Yes</v>
      </c>
      <c r="J5299" s="4">
        <f>EOMONTH(OnlineRetail[[#This Row],[InvoiceDate]],-1)+1</f>
        <v>40664</v>
      </c>
      <c r="K5299" s="6">
        <f>OnlineRetail[[#This Row],[Quantity]]*OnlineRetail[[#This Row],[UnitPrice]]</f>
        <v>25</v>
      </c>
      <c r="L5299" t="str">
        <f t="shared" si="82"/>
        <v>13379|May-2011</v>
      </c>
    </row>
    <row r="5300" spans="1:12">
      <c r="A5300">
        <v>547535</v>
      </c>
      <c r="B5300" t="s">
        <v>68</v>
      </c>
      <c r="C5300" t="s">
        <v>12</v>
      </c>
      <c r="D5300">
        <v>2</v>
      </c>
      <c r="E5300" s="1">
        <v>40664.740277777782</v>
      </c>
      <c r="F5300">
        <v>2.1</v>
      </c>
      <c r="G5300">
        <v>12983</v>
      </c>
      <c r="H5300" t="s">
        <v>10</v>
      </c>
      <c r="I5300" t="str">
        <f>IF(AND(LEFT(OnlineRetail[[#This Row],[InvoiceNo]],1)&lt;&gt;"C",OnlineRetail[[#This Row],[CustomerID]]&lt;&gt;""),"Yes","No")</f>
        <v>Yes</v>
      </c>
      <c r="J5300" s="4">
        <f>EOMONTH(OnlineRetail[[#This Row],[InvoiceDate]],-1)+1</f>
        <v>40664</v>
      </c>
      <c r="K5300" s="6">
        <f>OnlineRetail[[#This Row],[Quantity]]*OnlineRetail[[#This Row],[UnitPrice]]</f>
        <v>4.2</v>
      </c>
      <c r="L5300" t="str">
        <f t="shared" si="82"/>
        <v>12983|May-2011</v>
      </c>
    </row>
    <row r="5301" spans="1:12">
      <c r="A5301">
        <v>542641</v>
      </c>
      <c r="B5301" t="s">
        <v>232</v>
      </c>
      <c r="C5301" t="s">
        <v>42</v>
      </c>
      <c r="D5301">
        <v>2</v>
      </c>
      <c r="E5301" s="1">
        <v>40664.758333333331</v>
      </c>
      <c r="F5301">
        <v>7.95</v>
      </c>
      <c r="G5301">
        <v>13862</v>
      </c>
      <c r="H5301" t="s">
        <v>22</v>
      </c>
      <c r="I5301" t="str">
        <f>IF(AND(LEFT(OnlineRetail[[#This Row],[InvoiceNo]],1)&lt;&gt;"C",OnlineRetail[[#This Row],[CustomerID]]&lt;&gt;""),"Yes","No")</f>
        <v>Yes</v>
      </c>
      <c r="J5301" s="4">
        <f>EOMONTH(OnlineRetail[[#This Row],[InvoiceDate]],-1)+1</f>
        <v>40664</v>
      </c>
      <c r="K5301" s="6">
        <f>OnlineRetail[[#This Row],[Quantity]]*OnlineRetail[[#This Row],[UnitPrice]]</f>
        <v>15.9</v>
      </c>
      <c r="L5301" t="str">
        <f t="shared" si="82"/>
        <v>13862|May-2011</v>
      </c>
    </row>
    <row r="5302" spans="1:12">
      <c r="A5302">
        <v>553945</v>
      </c>
      <c r="B5302" t="s">
        <v>69</v>
      </c>
      <c r="C5302" t="s">
        <v>9</v>
      </c>
      <c r="D5302">
        <v>8</v>
      </c>
      <c r="E5302" s="1">
        <v>40664.771527777782</v>
      </c>
      <c r="F5302">
        <v>0.85</v>
      </c>
      <c r="G5302">
        <v>13113</v>
      </c>
      <c r="H5302" t="s">
        <v>10</v>
      </c>
      <c r="I5302" t="str">
        <f>IF(AND(LEFT(OnlineRetail[[#This Row],[InvoiceNo]],1)&lt;&gt;"C",OnlineRetail[[#This Row],[CustomerID]]&lt;&gt;""),"Yes","No")</f>
        <v>Yes</v>
      </c>
      <c r="J5302" s="4">
        <f>EOMONTH(OnlineRetail[[#This Row],[InvoiceDate]],-1)+1</f>
        <v>40664</v>
      </c>
      <c r="K5302" s="6">
        <f>OnlineRetail[[#This Row],[Quantity]]*OnlineRetail[[#This Row],[UnitPrice]]</f>
        <v>6.8</v>
      </c>
      <c r="L5302" t="str">
        <f t="shared" si="82"/>
        <v>13113|May-2011</v>
      </c>
    </row>
    <row r="5303" spans="1:12">
      <c r="A5303">
        <v>551288</v>
      </c>
      <c r="B5303" t="s">
        <v>205</v>
      </c>
      <c r="C5303" t="s">
        <v>29</v>
      </c>
      <c r="D5303">
        <v>12</v>
      </c>
      <c r="E5303" s="1">
        <v>40664.775000000001</v>
      </c>
      <c r="F5303">
        <v>4.25</v>
      </c>
      <c r="G5303">
        <v>12612</v>
      </c>
      <c r="H5303" t="s">
        <v>10</v>
      </c>
      <c r="I5303" t="str">
        <f>IF(AND(LEFT(OnlineRetail[[#This Row],[InvoiceNo]],1)&lt;&gt;"C",OnlineRetail[[#This Row],[CustomerID]]&lt;&gt;""),"Yes","No")</f>
        <v>Yes</v>
      </c>
      <c r="J5303" s="4">
        <f>EOMONTH(OnlineRetail[[#This Row],[InvoiceDate]],-1)+1</f>
        <v>40664</v>
      </c>
      <c r="K5303" s="6">
        <f>OnlineRetail[[#This Row],[Quantity]]*OnlineRetail[[#This Row],[UnitPrice]]</f>
        <v>51</v>
      </c>
      <c r="L5303" t="str">
        <f t="shared" si="82"/>
        <v>12612|May-2011</v>
      </c>
    </row>
    <row r="5304" spans="1:12">
      <c r="A5304">
        <v>543793</v>
      </c>
      <c r="B5304" t="s">
        <v>54</v>
      </c>
      <c r="C5304" t="s">
        <v>83</v>
      </c>
      <c r="D5304">
        <v>1</v>
      </c>
      <c r="E5304" s="1">
        <v>40664.779166666667</v>
      </c>
      <c r="F5304">
        <v>3.39</v>
      </c>
      <c r="G5304">
        <v>13731</v>
      </c>
      <c r="H5304" t="s">
        <v>10</v>
      </c>
      <c r="I5304" t="str">
        <f>IF(AND(LEFT(OnlineRetail[[#This Row],[InvoiceNo]],1)&lt;&gt;"C",OnlineRetail[[#This Row],[CustomerID]]&lt;&gt;""),"Yes","No")</f>
        <v>Yes</v>
      </c>
      <c r="J5304" s="4">
        <f>EOMONTH(OnlineRetail[[#This Row],[InvoiceDate]],-1)+1</f>
        <v>40664</v>
      </c>
      <c r="K5304" s="6">
        <f>OnlineRetail[[#This Row],[Quantity]]*OnlineRetail[[#This Row],[UnitPrice]]</f>
        <v>3.39</v>
      </c>
      <c r="L5304" t="str">
        <f t="shared" si="82"/>
        <v>13731|May-2011</v>
      </c>
    </row>
    <row r="5305" spans="1:12">
      <c r="A5305">
        <v>537749</v>
      </c>
      <c r="B5305" t="s">
        <v>203</v>
      </c>
      <c r="C5305" t="s">
        <v>48</v>
      </c>
      <c r="D5305">
        <v>22</v>
      </c>
      <c r="E5305" s="1">
        <v>40664.787499999999</v>
      </c>
      <c r="F5305">
        <v>1.25</v>
      </c>
      <c r="G5305">
        <v>13408</v>
      </c>
      <c r="H5305" t="s">
        <v>10</v>
      </c>
      <c r="I5305" t="str">
        <f>IF(AND(LEFT(OnlineRetail[[#This Row],[InvoiceNo]],1)&lt;&gt;"C",OnlineRetail[[#This Row],[CustomerID]]&lt;&gt;""),"Yes","No")</f>
        <v>Yes</v>
      </c>
      <c r="J5305" s="4">
        <f>EOMONTH(OnlineRetail[[#This Row],[InvoiceDate]],-1)+1</f>
        <v>40664</v>
      </c>
      <c r="K5305" s="6">
        <f>OnlineRetail[[#This Row],[Quantity]]*OnlineRetail[[#This Row],[UnitPrice]]</f>
        <v>27.5</v>
      </c>
      <c r="L5305" t="str">
        <f t="shared" si="82"/>
        <v>13408|May-2011</v>
      </c>
    </row>
    <row r="5306" spans="1:12">
      <c r="A5306">
        <v>555920</v>
      </c>
      <c r="B5306" t="s">
        <v>187</v>
      </c>
      <c r="C5306" t="s">
        <v>27</v>
      </c>
      <c r="D5306">
        <v>7</v>
      </c>
      <c r="E5306" s="1">
        <v>40664.788194444453</v>
      </c>
      <c r="F5306">
        <v>5.95</v>
      </c>
      <c r="G5306">
        <v>13388</v>
      </c>
      <c r="H5306" t="s">
        <v>10</v>
      </c>
      <c r="I5306" t="str">
        <f>IF(AND(LEFT(OnlineRetail[[#This Row],[InvoiceNo]],1)&lt;&gt;"C",OnlineRetail[[#This Row],[CustomerID]]&lt;&gt;""),"Yes","No")</f>
        <v>Yes</v>
      </c>
      <c r="J5306" s="4">
        <f>EOMONTH(OnlineRetail[[#This Row],[InvoiceDate]],-1)+1</f>
        <v>40664</v>
      </c>
      <c r="K5306" s="6">
        <f>OnlineRetail[[#This Row],[Quantity]]*OnlineRetail[[#This Row],[UnitPrice]]</f>
        <v>41.65</v>
      </c>
      <c r="L5306" t="str">
        <f t="shared" si="82"/>
        <v>13388|May-2011</v>
      </c>
    </row>
    <row r="5307" spans="1:12">
      <c r="A5307">
        <v>537180</v>
      </c>
      <c r="B5307" t="s">
        <v>114</v>
      </c>
      <c r="C5307" t="s">
        <v>46</v>
      </c>
      <c r="D5307">
        <v>2</v>
      </c>
      <c r="E5307" s="1">
        <v>40664.793749999997</v>
      </c>
      <c r="F5307">
        <v>2.5499999999999998</v>
      </c>
      <c r="G5307">
        <v>13451</v>
      </c>
      <c r="H5307" t="s">
        <v>10</v>
      </c>
      <c r="I5307" t="str">
        <f>IF(AND(LEFT(OnlineRetail[[#This Row],[InvoiceNo]],1)&lt;&gt;"C",OnlineRetail[[#This Row],[CustomerID]]&lt;&gt;""),"Yes","No")</f>
        <v>Yes</v>
      </c>
      <c r="J5307" s="4">
        <f>EOMONTH(OnlineRetail[[#This Row],[InvoiceDate]],-1)+1</f>
        <v>40664</v>
      </c>
      <c r="K5307" s="6">
        <f>OnlineRetail[[#This Row],[Quantity]]*OnlineRetail[[#This Row],[UnitPrice]]</f>
        <v>5.0999999999999996</v>
      </c>
      <c r="L5307" t="str">
        <f t="shared" si="82"/>
        <v>13451|May-2011</v>
      </c>
    </row>
    <row r="5308" spans="1:12">
      <c r="A5308">
        <v>549657</v>
      </c>
      <c r="B5308" t="s">
        <v>136</v>
      </c>
      <c r="C5308" t="s">
        <v>14</v>
      </c>
      <c r="D5308">
        <v>7</v>
      </c>
      <c r="E5308" s="1">
        <v>40664.813888888893</v>
      </c>
      <c r="F5308">
        <v>0.85</v>
      </c>
      <c r="G5308">
        <v>13701</v>
      </c>
      <c r="H5308" t="s">
        <v>10</v>
      </c>
      <c r="I5308" t="str">
        <f>IF(AND(LEFT(OnlineRetail[[#This Row],[InvoiceNo]],1)&lt;&gt;"C",OnlineRetail[[#This Row],[CustomerID]]&lt;&gt;""),"Yes","No")</f>
        <v>Yes</v>
      </c>
      <c r="J5308" s="4">
        <f>EOMONTH(OnlineRetail[[#This Row],[InvoiceDate]],-1)+1</f>
        <v>40664</v>
      </c>
      <c r="K5308" s="6">
        <f>OnlineRetail[[#This Row],[Quantity]]*OnlineRetail[[#This Row],[UnitPrice]]</f>
        <v>5.95</v>
      </c>
      <c r="L5308" t="str">
        <f t="shared" si="82"/>
        <v>13701|May-2011</v>
      </c>
    </row>
    <row r="5309" spans="1:12">
      <c r="A5309">
        <v>546572</v>
      </c>
      <c r="B5309" t="s">
        <v>76</v>
      </c>
      <c r="C5309" t="s">
        <v>27</v>
      </c>
      <c r="D5309">
        <v>7</v>
      </c>
      <c r="E5309" s="1">
        <v>40664.820833333331</v>
      </c>
      <c r="F5309">
        <v>1.65</v>
      </c>
      <c r="G5309">
        <v>13938</v>
      </c>
      <c r="H5309" t="s">
        <v>10</v>
      </c>
      <c r="I5309" t="str">
        <f>IF(AND(LEFT(OnlineRetail[[#This Row],[InvoiceNo]],1)&lt;&gt;"C",OnlineRetail[[#This Row],[CustomerID]]&lt;&gt;""),"Yes","No")</f>
        <v>Yes</v>
      </c>
      <c r="J5309" s="4">
        <f>EOMONTH(OnlineRetail[[#This Row],[InvoiceDate]],-1)+1</f>
        <v>40664</v>
      </c>
      <c r="K5309" s="6">
        <f>OnlineRetail[[#This Row],[Quantity]]*OnlineRetail[[#This Row],[UnitPrice]]</f>
        <v>11.549999999999999</v>
      </c>
      <c r="L5309" t="str">
        <f t="shared" si="82"/>
        <v>13938|May-2011</v>
      </c>
    </row>
    <row r="5310" spans="1:12">
      <c r="A5310">
        <v>540537</v>
      </c>
      <c r="B5310" t="s">
        <v>26</v>
      </c>
      <c r="C5310" t="s">
        <v>9</v>
      </c>
      <c r="D5310">
        <v>8</v>
      </c>
      <c r="E5310" s="1">
        <v>40665.348611111112</v>
      </c>
      <c r="F5310">
        <v>1.25</v>
      </c>
      <c r="G5310">
        <v>12831</v>
      </c>
      <c r="H5310" t="s">
        <v>10</v>
      </c>
      <c r="I5310" t="str">
        <f>IF(AND(LEFT(OnlineRetail[[#This Row],[InvoiceNo]],1)&lt;&gt;"C",OnlineRetail[[#This Row],[CustomerID]]&lt;&gt;""),"Yes","No")</f>
        <v>Yes</v>
      </c>
      <c r="J5310" s="4">
        <f>EOMONTH(OnlineRetail[[#This Row],[InvoiceDate]],-1)+1</f>
        <v>40664</v>
      </c>
      <c r="K5310" s="6">
        <f>OnlineRetail[[#This Row],[Quantity]]*OnlineRetail[[#This Row],[UnitPrice]]</f>
        <v>10</v>
      </c>
      <c r="L5310" t="str">
        <f t="shared" si="82"/>
        <v>12831|May-2011</v>
      </c>
    </row>
    <row r="5311" spans="1:12">
      <c r="A5311">
        <v>555766</v>
      </c>
      <c r="B5311" t="s">
        <v>146</v>
      </c>
      <c r="C5311" t="s">
        <v>12</v>
      </c>
      <c r="D5311">
        <v>12</v>
      </c>
      <c r="E5311" s="1">
        <v>40665.355555555558</v>
      </c>
      <c r="F5311">
        <v>1.25</v>
      </c>
      <c r="G5311">
        <v>13113</v>
      </c>
      <c r="H5311" t="s">
        <v>10</v>
      </c>
      <c r="I5311" t="str">
        <f>IF(AND(LEFT(OnlineRetail[[#This Row],[InvoiceNo]],1)&lt;&gt;"C",OnlineRetail[[#This Row],[CustomerID]]&lt;&gt;""),"Yes","No")</f>
        <v>Yes</v>
      </c>
      <c r="J5311" s="4">
        <f>EOMONTH(OnlineRetail[[#This Row],[InvoiceDate]],-1)+1</f>
        <v>40664</v>
      </c>
      <c r="K5311" s="6">
        <f>OnlineRetail[[#This Row],[Quantity]]*OnlineRetail[[#This Row],[UnitPrice]]</f>
        <v>15</v>
      </c>
      <c r="L5311" t="str">
        <f t="shared" si="82"/>
        <v>13113|May-2011</v>
      </c>
    </row>
    <row r="5312" spans="1:12">
      <c r="A5312">
        <v>539341</v>
      </c>
      <c r="B5312" t="s">
        <v>80</v>
      </c>
      <c r="C5312" t="s">
        <v>53</v>
      </c>
      <c r="D5312">
        <v>9</v>
      </c>
      <c r="E5312" s="1">
        <v>40665.376388888893</v>
      </c>
      <c r="F5312">
        <v>0.85</v>
      </c>
      <c r="G5312">
        <v>12593</v>
      </c>
      <c r="H5312" t="s">
        <v>10</v>
      </c>
      <c r="I5312" t="str">
        <f>IF(AND(LEFT(OnlineRetail[[#This Row],[InvoiceNo]],1)&lt;&gt;"C",OnlineRetail[[#This Row],[CustomerID]]&lt;&gt;""),"Yes","No")</f>
        <v>Yes</v>
      </c>
      <c r="J5312" s="4">
        <f>EOMONTH(OnlineRetail[[#This Row],[InvoiceDate]],-1)+1</f>
        <v>40664</v>
      </c>
      <c r="K5312" s="6">
        <f>OnlineRetail[[#This Row],[Quantity]]*OnlineRetail[[#This Row],[UnitPrice]]</f>
        <v>7.6499999999999995</v>
      </c>
      <c r="L5312" t="str">
        <f t="shared" si="82"/>
        <v>12593|May-2011</v>
      </c>
    </row>
    <row r="5313" spans="1:12">
      <c r="A5313">
        <v>551360</v>
      </c>
      <c r="B5313" t="s">
        <v>208</v>
      </c>
      <c r="C5313" t="s">
        <v>16</v>
      </c>
      <c r="D5313">
        <v>14</v>
      </c>
      <c r="E5313" s="1">
        <v>40665.393750000003</v>
      </c>
      <c r="F5313">
        <v>4.95</v>
      </c>
      <c r="G5313">
        <v>12809</v>
      </c>
      <c r="H5313" t="s">
        <v>25</v>
      </c>
      <c r="I5313" t="str">
        <f>IF(AND(LEFT(OnlineRetail[[#This Row],[InvoiceNo]],1)&lt;&gt;"C",OnlineRetail[[#This Row],[CustomerID]]&lt;&gt;""),"Yes","No")</f>
        <v>Yes</v>
      </c>
      <c r="J5313" s="4">
        <f>EOMONTH(OnlineRetail[[#This Row],[InvoiceDate]],-1)+1</f>
        <v>40664</v>
      </c>
      <c r="K5313" s="6">
        <f>OnlineRetail[[#This Row],[Quantity]]*OnlineRetail[[#This Row],[UnitPrice]]</f>
        <v>69.3</v>
      </c>
      <c r="L5313" t="str">
        <f t="shared" si="82"/>
        <v>12809|May-2011</v>
      </c>
    </row>
    <row r="5314" spans="1:12">
      <c r="A5314">
        <v>548952</v>
      </c>
      <c r="B5314" t="s">
        <v>163</v>
      </c>
      <c r="C5314" t="s">
        <v>83</v>
      </c>
      <c r="D5314">
        <v>7</v>
      </c>
      <c r="E5314" s="1">
        <v>40665.4</v>
      </c>
      <c r="F5314">
        <v>5.95</v>
      </c>
      <c r="G5314">
        <v>12484</v>
      </c>
      <c r="H5314" t="s">
        <v>22</v>
      </c>
      <c r="I5314" t="str">
        <f>IF(AND(LEFT(OnlineRetail[[#This Row],[InvoiceNo]],1)&lt;&gt;"C",OnlineRetail[[#This Row],[CustomerID]]&lt;&gt;""),"Yes","No")</f>
        <v>Yes</v>
      </c>
      <c r="J5314" s="4">
        <f>EOMONTH(OnlineRetail[[#This Row],[InvoiceDate]],-1)+1</f>
        <v>40664</v>
      </c>
      <c r="K5314" s="6">
        <f>OnlineRetail[[#This Row],[Quantity]]*OnlineRetail[[#This Row],[UnitPrice]]</f>
        <v>41.65</v>
      </c>
      <c r="L5314" t="str">
        <f t="shared" ref="L5314:L5377" si="83">IF(I5314="Yes",G5314&amp;"|"&amp;TEXT(J5314,"mmm-yyyy"),"")</f>
        <v>12484|May-2011</v>
      </c>
    </row>
    <row r="5315" spans="1:12">
      <c r="A5315">
        <v>551971</v>
      </c>
      <c r="B5315" t="s">
        <v>117</v>
      </c>
      <c r="C5315" t="s">
        <v>24</v>
      </c>
      <c r="D5315">
        <v>20</v>
      </c>
      <c r="E5315" s="1">
        <v>40665.412499999999</v>
      </c>
      <c r="F5315">
        <v>2.5499999999999998</v>
      </c>
      <c r="G5315">
        <v>12892</v>
      </c>
      <c r="H5315" t="s">
        <v>10</v>
      </c>
      <c r="I5315" t="str">
        <f>IF(AND(LEFT(OnlineRetail[[#This Row],[InvoiceNo]],1)&lt;&gt;"C",OnlineRetail[[#This Row],[CustomerID]]&lt;&gt;""),"Yes","No")</f>
        <v>Yes</v>
      </c>
      <c r="J5315" s="4">
        <f>EOMONTH(OnlineRetail[[#This Row],[InvoiceDate]],-1)+1</f>
        <v>40664</v>
      </c>
      <c r="K5315" s="6">
        <f>OnlineRetail[[#This Row],[Quantity]]*OnlineRetail[[#This Row],[UnitPrice]]</f>
        <v>51</v>
      </c>
      <c r="L5315" t="str">
        <f t="shared" si="83"/>
        <v>12892|May-2011</v>
      </c>
    </row>
    <row r="5316" spans="1:12">
      <c r="A5316">
        <v>545041</v>
      </c>
      <c r="B5316" t="s">
        <v>258</v>
      </c>
      <c r="C5316" t="s">
        <v>12</v>
      </c>
      <c r="D5316">
        <v>5</v>
      </c>
      <c r="E5316" s="1">
        <v>40665.416666666657</v>
      </c>
      <c r="F5316">
        <v>4.25</v>
      </c>
      <c r="G5316">
        <v>13171</v>
      </c>
      <c r="H5316" t="s">
        <v>10</v>
      </c>
      <c r="I5316" t="str">
        <f>IF(AND(LEFT(OnlineRetail[[#This Row],[InvoiceNo]],1)&lt;&gt;"C",OnlineRetail[[#This Row],[CustomerID]]&lt;&gt;""),"Yes","No")</f>
        <v>Yes</v>
      </c>
      <c r="J5316" s="4">
        <f>EOMONTH(OnlineRetail[[#This Row],[InvoiceDate]],-1)+1</f>
        <v>40664</v>
      </c>
      <c r="K5316" s="6">
        <f>OnlineRetail[[#This Row],[Quantity]]*OnlineRetail[[#This Row],[UnitPrice]]</f>
        <v>21.25</v>
      </c>
      <c r="L5316" t="str">
        <f t="shared" si="83"/>
        <v>13171|May-2011</v>
      </c>
    </row>
    <row r="5317" spans="1:12">
      <c r="A5317">
        <v>548510</v>
      </c>
      <c r="B5317" t="s">
        <v>150</v>
      </c>
      <c r="C5317" t="s">
        <v>19</v>
      </c>
      <c r="D5317">
        <v>21</v>
      </c>
      <c r="E5317" s="1">
        <v>40665.4375</v>
      </c>
      <c r="F5317">
        <v>0.85</v>
      </c>
      <c r="G5317">
        <v>13750</v>
      </c>
      <c r="H5317" t="s">
        <v>121</v>
      </c>
      <c r="I5317" t="str">
        <f>IF(AND(LEFT(OnlineRetail[[#This Row],[InvoiceNo]],1)&lt;&gt;"C",OnlineRetail[[#This Row],[CustomerID]]&lt;&gt;""),"Yes","No")</f>
        <v>Yes</v>
      </c>
      <c r="J5317" s="4">
        <f>EOMONTH(OnlineRetail[[#This Row],[InvoiceDate]],-1)+1</f>
        <v>40664</v>
      </c>
      <c r="K5317" s="6">
        <f>OnlineRetail[[#This Row],[Quantity]]*OnlineRetail[[#This Row],[UnitPrice]]</f>
        <v>17.849999999999998</v>
      </c>
      <c r="L5317" t="str">
        <f t="shared" si="83"/>
        <v>13750|May-2011</v>
      </c>
    </row>
    <row r="5318" spans="1:12">
      <c r="A5318">
        <v>543656</v>
      </c>
      <c r="B5318" t="s">
        <v>132</v>
      </c>
      <c r="C5318" t="s">
        <v>40</v>
      </c>
      <c r="D5318">
        <v>14</v>
      </c>
      <c r="E5318" s="1">
        <v>40665.446527777778</v>
      </c>
      <c r="F5318">
        <v>1.25</v>
      </c>
      <c r="G5318">
        <v>14233</v>
      </c>
      <c r="H5318" t="s">
        <v>10</v>
      </c>
      <c r="I5318" t="str">
        <f>IF(AND(LEFT(OnlineRetail[[#This Row],[InvoiceNo]],1)&lt;&gt;"C",OnlineRetail[[#This Row],[CustomerID]]&lt;&gt;""),"Yes","No")</f>
        <v>Yes</v>
      </c>
      <c r="J5318" s="4">
        <f>EOMONTH(OnlineRetail[[#This Row],[InvoiceDate]],-1)+1</f>
        <v>40664</v>
      </c>
      <c r="K5318" s="6">
        <f>OnlineRetail[[#This Row],[Quantity]]*OnlineRetail[[#This Row],[UnitPrice]]</f>
        <v>17.5</v>
      </c>
      <c r="L5318" t="str">
        <f t="shared" si="83"/>
        <v>14233|May-2011</v>
      </c>
    </row>
    <row r="5319" spans="1:12">
      <c r="A5319">
        <v>537003</v>
      </c>
      <c r="B5319" t="s">
        <v>159</v>
      </c>
      <c r="C5319" t="s">
        <v>39</v>
      </c>
      <c r="D5319">
        <v>7</v>
      </c>
      <c r="E5319" s="1">
        <v>40665.447916666657</v>
      </c>
      <c r="F5319">
        <v>0.85</v>
      </c>
      <c r="G5319">
        <v>13049</v>
      </c>
      <c r="H5319" t="s">
        <v>10</v>
      </c>
      <c r="I5319" t="str">
        <f>IF(AND(LEFT(OnlineRetail[[#This Row],[InvoiceNo]],1)&lt;&gt;"C",OnlineRetail[[#This Row],[CustomerID]]&lt;&gt;""),"Yes","No")</f>
        <v>Yes</v>
      </c>
      <c r="J5319" s="4">
        <f>EOMONTH(OnlineRetail[[#This Row],[InvoiceDate]],-1)+1</f>
        <v>40664</v>
      </c>
      <c r="K5319" s="6">
        <f>OnlineRetail[[#This Row],[Quantity]]*OnlineRetail[[#This Row],[UnitPrice]]</f>
        <v>5.95</v>
      </c>
      <c r="L5319" t="str">
        <f t="shared" si="83"/>
        <v>13049|May-2011</v>
      </c>
    </row>
    <row r="5320" spans="1:12">
      <c r="A5320">
        <v>555754</v>
      </c>
      <c r="B5320" t="s">
        <v>138</v>
      </c>
      <c r="C5320" t="s">
        <v>83</v>
      </c>
      <c r="D5320">
        <v>17</v>
      </c>
      <c r="E5320" s="1">
        <v>40665.451388888891</v>
      </c>
      <c r="F5320">
        <v>4.25</v>
      </c>
      <c r="G5320">
        <v>12400</v>
      </c>
      <c r="H5320" t="s">
        <v>10</v>
      </c>
      <c r="I5320" t="str">
        <f>IF(AND(LEFT(OnlineRetail[[#This Row],[InvoiceNo]],1)&lt;&gt;"C",OnlineRetail[[#This Row],[CustomerID]]&lt;&gt;""),"Yes","No")</f>
        <v>Yes</v>
      </c>
      <c r="J5320" s="4">
        <f>EOMONTH(OnlineRetail[[#This Row],[InvoiceDate]],-1)+1</f>
        <v>40664</v>
      </c>
      <c r="K5320" s="6">
        <f>OnlineRetail[[#This Row],[Quantity]]*OnlineRetail[[#This Row],[UnitPrice]]</f>
        <v>72.25</v>
      </c>
      <c r="L5320" t="str">
        <f t="shared" si="83"/>
        <v>12400|May-2011</v>
      </c>
    </row>
    <row r="5321" spans="1:12">
      <c r="A5321">
        <v>555466</v>
      </c>
      <c r="B5321" t="s">
        <v>131</v>
      </c>
      <c r="C5321" t="s">
        <v>24</v>
      </c>
      <c r="D5321">
        <v>22</v>
      </c>
      <c r="E5321" s="1">
        <v>40665.46875</v>
      </c>
      <c r="F5321">
        <v>9.9499999999999993</v>
      </c>
      <c r="G5321">
        <v>14121</v>
      </c>
      <c r="H5321" t="s">
        <v>10</v>
      </c>
      <c r="I5321" t="str">
        <f>IF(AND(LEFT(OnlineRetail[[#This Row],[InvoiceNo]],1)&lt;&gt;"C",OnlineRetail[[#This Row],[CustomerID]]&lt;&gt;""),"Yes","No")</f>
        <v>Yes</v>
      </c>
      <c r="J5321" s="4">
        <f>EOMONTH(OnlineRetail[[#This Row],[InvoiceDate]],-1)+1</f>
        <v>40664</v>
      </c>
      <c r="K5321" s="6">
        <f>OnlineRetail[[#This Row],[Quantity]]*OnlineRetail[[#This Row],[UnitPrice]]</f>
        <v>218.89999999999998</v>
      </c>
      <c r="L5321" t="str">
        <f t="shared" si="83"/>
        <v>14121|May-2011</v>
      </c>
    </row>
    <row r="5322" spans="1:12">
      <c r="A5322">
        <v>551782</v>
      </c>
      <c r="B5322" t="s">
        <v>155</v>
      </c>
      <c r="C5322" t="s">
        <v>27</v>
      </c>
      <c r="D5322">
        <v>17</v>
      </c>
      <c r="E5322" s="1">
        <v>40665.498611111107</v>
      </c>
      <c r="F5322">
        <v>4.95</v>
      </c>
      <c r="G5322">
        <v>12878</v>
      </c>
      <c r="H5322" t="s">
        <v>10</v>
      </c>
      <c r="I5322" t="str">
        <f>IF(AND(LEFT(OnlineRetail[[#This Row],[InvoiceNo]],1)&lt;&gt;"C",OnlineRetail[[#This Row],[CustomerID]]&lt;&gt;""),"Yes","No")</f>
        <v>Yes</v>
      </c>
      <c r="J5322" s="4">
        <f>EOMONTH(OnlineRetail[[#This Row],[InvoiceDate]],-1)+1</f>
        <v>40664</v>
      </c>
      <c r="K5322" s="6">
        <f>OnlineRetail[[#This Row],[Quantity]]*OnlineRetail[[#This Row],[UnitPrice]]</f>
        <v>84.15</v>
      </c>
      <c r="L5322" t="str">
        <f t="shared" si="83"/>
        <v>12878|May-2011</v>
      </c>
    </row>
    <row r="5323" spans="1:12">
      <c r="A5323">
        <v>554752</v>
      </c>
      <c r="B5323" t="s">
        <v>97</v>
      </c>
      <c r="C5323" t="s">
        <v>16</v>
      </c>
      <c r="D5323">
        <v>20</v>
      </c>
      <c r="E5323" s="1">
        <v>40665.503472222219</v>
      </c>
      <c r="F5323">
        <v>3.39</v>
      </c>
      <c r="G5323">
        <v>13450</v>
      </c>
      <c r="H5323" t="s">
        <v>25</v>
      </c>
      <c r="I5323" t="str">
        <f>IF(AND(LEFT(OnlineRetail[[#This Row],[InvoiceNo]],1)&lt;&gt;"C",OnlineRetail[[#This Row],[CustomerID]]&lt;&gt;""),"Yes","No")</f>
        <v>Yes</v>
      </c>
      <c r="J5323" s="4">
        <f>EOMONTH(OnlineRetail[[#This Row],[InvoiceDate]],-1)+1</f>
        <v>40664</v>
      </c>
      <c r="K5323" s="6">
        <f>OnlineRetail[[#This Row],[Quantity]]*OnlineRetail[[#This Row],[UnitPrice]]</f>
        <v>67.8</v>
      </c>
      <c r="L5323" t="str">
        <f t="shared" si="83"/>
        <v>13450|May-2011</v>
      </c>
    </row>
    <row r="5324" spans="1:12">
      <c r="A5324">
        <v>546925</v>
      </c>
      <c r="B5324" t="s">
        <v>220</v>
      </c>
      <c r="C5324" t="s">
        <v>50</v>
      </c>
      <c r="D5324">
        <v>4</v>
      </c>
      <c r="E5324" s="1">
        <v>40665.507638888892</v>
      </c>
      <c r="F5324">
        <v>9.9499999999999993</v>
      </c>
      <c r="G5324">
        <v>12882</v>
      </c>
      <c r="H5324" t="s">
        <v>10</v>
      </c>
      <c r="I5324" t="str">
        <f>IF(AND(LEFT(OnlineRetail[[#This Row],[InvoiceNo]],1)&lt;&gt;"C",OnlineRetail[[#This Row],[CustomerID]]&lt;&gt;""),"Yes","No")</f>
        <v>Yes</v>
      </c>
      <c r="J5324" s="4">
        <f>EOMONTH(OnlineRetail[[#This Row],[InvoiceDate]],-1)+1</f>
        <v>40664</v>
      </c>
      <c r="K5324" s="6">
        <f>OnlineRetail[[#This Row],[Quantity]]*OnlineRetail[[#This Row],[UnitPrice]]</f>
        <v>39.799999999999997</v>
      </c>
      <c r="L5324" t="str">
        <f t="shared" si="83"/>
        <v>12882|May-2011</v>
      </c>
    </row>
    <row r="5325" spans="1:12">
      <c r="A5325">
        <v>543952</v>
      </c>
      <c r="B5325" t="s">
        <v>37</v>
      </c>
      <c r="C5325" t="s">
        <v>27</v>
      </c>
      <c r="D5325">
        <v>5</v>
      </c>
      <c r="E5325" s="1">
        <v>40665.526388888888</v>
      </c>
      <c r="F5325">
        <v>2.1</v>
      </c>
      <c r="G5325">
        <v>12699</v>
      </c>
      <c r="H5325" t="s">
        <v>10</v>
      </c>
      <c r="I5325" t="str">
        <f>IF(AND(LEFT(OnlineRetail[[#This Row],[InvoiceNo]],1)&lt;&gt;"C",OnlineRetail[[#This Row],[CustomerID]]&lt;&gt;""),"Yes","No")</f>
        <v>Yes</v>
      </c>
      <c r="J5325" s="4">
        <f>EOMONTH(OnlineRetail[[#This Row],[InvoiceDate]],-1)+1</f>
        <v>40664</v>
      </c>
      <c r="K5325" s="6">
        <f>OnlineRetail[[#This Row],[Quantity]]*OnlineRetail[[#This Row],[UnitPrice]]</f>
        <v>10.5</v>
      </c>
      <c r="L5325" t="str">
        <f t="shared" si="83"/>
        <v>12699|May-2011</v>
      </c>
    </row>
    <row r="5326" spans="1:12">
      <c r="A5326">
        <v>544558</v>
      </c>
      <c r="B5326" t="s">
        <v>106</v>
      </c>
      <c r="C5326" t="s">
        <v>83</v>
      </c>
      <c r="D5326">
        <v>1</v>
      </c>
      <c r="E5326" s="1">
        <v>40665.535416666673</v>
      </c>
      <c r="F5326">
        <v>9.9499999999999993</v>
      </c>
      <c r="G5326">
        <v>13747</v>
      </c>
      <c r="H5326" t="s">
        <v>10</v>
      </c>
      <c r="I5326" t="str">
        <f>IF(AND(LEFT(OnlineRetail[[#This Row],[InvoiceNo]],1)&lt;&gt;"C",OnlineRetail[[#This Row],[CustomerID]]&lt;&gt;""),"Yes","No")</f>
        <v>Yes</v>
      </c>
      <c r="J5326" s="4">
        <f>EOMONTH(OnlineRetail[[#This Row],[InvoiceDate]],-1)+1</f>
        <v>40664</v>
      </c>
      <c r="K5326" s="6">
        <f>OnlineRetail[[#This Row],[Quantity]]*OnlineRetail[[#This Row],[UnitPrice]]</f>
        <v>9.9499999999999993</v>
      </c>
      <c r="L5326" t="str">
        <f t="shared" si="83"/>
        <v>13747|May-2011</v>
      </c>
    </row>
    <row r="5327" spans="1:12">
      <c r="A5327">
        <v>550144</v>
      </c>
      <c r="B5327" t="s">
        <v>105</v>
      </c>
      <c r="C5327" t="s">
        <v>16</v>
      </c>
      <c r="D5327">
        <v>5</v>
      </c>
      <c r="E5327" s="1">
        <v>40665.555555555547</v>
      </c>
      <c r="F5327">
        <v>1.25</v>
      </c>
      <c r="G5327">
        <v>13828</v>
      </c>
      <c r="H5327" t="s">
        <v>10</v>
      </c>
      <c r="I5327" t="str">
        <f>IF(AND(LEFT(OnlineRetail[[#This Row],[InvoiceNo]],1)&lt;&gt;"C",OnlineRetail[[#This Row],[CustomerID]]&lt;&gt;""),"Yes","No")</f>
        <v>Yes</v>
      </c>
      <c r="J5327" s="4">
        <f>EOMONTH(OnlineRetail[[#This Row],[InvoiceDate]],-1)+1</f>
        <v>40664</v>
      </c>
      <c r="K5327" s="6">
        <f>OnlineRetail[[#This Row],[Quantity]]*OnlineRetail[[#This Row],[UnitPrice]]</f>
        <v>6.25</v>
      </c>
      <c r="L5327" t="str">
        <f t="shared" si="83"/>
        <v>13828|May-2011</v>
      </c>
    </row>
    <row r="5328" spans="1:12">
      <c r="A5328">
        <v>542283</v>
      </c>
      <c r="B5328" t="s">
        <v>11</v>
      </c>
      <c r="C5328" t="s">
        <v>12</v>
      </c>
      <c r="D5328">
        <v>16</v>
      </c>
      <c r="E5328" s="1">
        <v>40665.572916666657</v>
      </c>
      <c r="F5328">
        <v>9.9499999999999993</v>
      </c>
      <c r="G5328">
        <v>13589</v>
      </c>
      <c r="H5328" t="s">
        <v>10</v>
      </c>
      <c r="I5328" t="str">
        <f>IF(AND(LEFT(OnlineRetail[[#This Row],[InvoiceNo]],1)&lt;&gt;"C",OnlineRetail[[#This Row],[CustomerID]]&lt;&gt;""),"Yes","No")</f>
        <v>Yes</v>
      </c>
      <c r="J5328" s="4">
        <f>EOMONTH(OnlineRetail[[#This Row],[InvoiceDate]],-1)+1</f>
        <v>40664</v>
      </c>
      <c r="K5328" s="6">
        <f>OnlineRetail[[#This Row],[Quantity]]*OnlineRetail[[#This Row],[UnitPrice]]</f>
        <v>159.19999999999999</v>
      </c>
      <c r="L5328" t="str">
        <f t="shared" si="83"/>
        <v>13589|May-2011</v>
      </c>
    </row>
    <row r="5329" spans="1:12">
      <c r="A5329">
        <v>544862</v>
      </c>
      <c r="B5329" t="s">
        <v>84</v>
      </c>
      <c r="C5329" t="s">
        <v>46</v>
      </c>
      <c r="D5329">
        <v>24</v>
      </c>
      <c r="E5329" s="1">
        <v>40665.581944444442</v>
      </c>
      <c r="F5329">
        <v>4.25</v>
      </c>
      <c r="G5329">
        <v>12436</v>
      </c>
      <c r="H5329" t="s">
        <v>10</v>
      </c>
      <c r="I5329" t="str">
        <f>IF(AND(LEFT(OnlineRetail[[#This Row],[InvoiceNo]],1)&lt;&gt;"C",OnlineRetail[[#This Row],[CustomerID]]&lt;&gt;""),"Yes","No")</f>
        <v>Yes</v>
      </c>
      <c r="J5329" s="4">
        <f>EOMONTH(OnlineRetail[[#This Row],[InvoiceDate]],-1)+1</f>
        <v>40664</v>
      </c>
      <c r="K5329" s="6">
        <f>OnlineRetail[[#This Row],[Quantity]]*OnlineRetail[[#This Row],[UnitPrice]]</f>
        <v>102</v>
      </c>
      <c r="L5329" t="str">
        <f t="shared" si="83"/>
        <v>12436|May-2011</v>
      </c>
    </row>
    <row r="5330" spans="1:12">
      <c r="A5330">
        <v>556146</v>
      </c>
      <c r="B5330" t="s">
        <v>49</v>
      </c>
      <c r="C5330" t="s">
        <v>16</v>
      </c>
      <c r="D5330">
        <v>13</v>
      </c>
      <c r="E5330" s="1">
        <v>40665.586111111108</v>
      </c>
      <c r="F5330">
        <v>1.25</v>
      </c>
      <c r="G5330">
        <v>13420</v>
      </c>
      <c r="H5330" t="s">
        <v>10</v>
      </c>
      <c r="I5330" t="str">
        <f>IF(AND(LEFT(OnlineRetail[[#This Row],[InvoiceNo]],1)&lt;&gt;"C",OnlineRetail[[#This Row],[CustomerID]]&lt;&gt;""),"Yes","No")</f>
        <v>Yes</v>
      </c>
      <c r="J5330" s="4">
        <f>EOMONTH(OnlineRetail[[#This Row],[InvoiceDate]],-1)+1</f>
        <v>40664</v>
      </c>
      <c r="K5330" s="6">
        <f>OnlineRetail[[#This Row],[Quantity]]*OnlineRetail[[#This Row],[UnitPrice]]</f>
        <v>16.25</v>
      </c>
      <c r="L5330" t="str">
        <f t="shared" si="83"/>
        <v>13420|May-2011</v>
      </c>
    </row>
    <row r="5331" spans="1:12">
      <c r="A5331">
        <v>549945</v>
      </c>
      <c r="B5331" t="s">
        <v>20</v>
      </c>
      <c r="C5331" t="s">
        <v>53</v>
      </c>
      <c r="D5331">
        <v>11</v>
      </c>
      <c r="E5331" s="1">
        <v>40665.593055555553</v>
      </c>
      <c r="F5331">
        <v>4.95</v>
      </c>
      <c r="G5331">
        <v>13748</v>
      </c>
      <c r="H5331" t="s">
        <v>10</v>
      </c>
      <c r="I5331" t="str">
        <f>IF(AND(LEFT(OnlineRetail[[#This Row],[InvoiceNo]],1)&lt;&gt;"C",OnlineRetail[[#This Row],[CustomerID]]&lt;&gt;""),"Yes","No")</f>
        <v>Yes</v>
      </c>
      <c r="J5331" s="4">
        <f>EOMONTH(OnlineRetail[[#This Row],[InvoiceDate]],-1)+1</f>
        <v>40664</v>
      </c>
      <c r="K5331" s="6">
        <f>OnlineRetail[[#This Row],[Quantity]]*OnlineRetail[[#This Row],[UnitPrice]]</f>
        <v>54.45</v>
      </c>
      <c r="L5331" t="str">
        <f t="shared" si="83"/>
        <v>13748|May-2011</v>
      </c>
    </row>
    <row r="5332" spans="1:12">
      <c r="A5332">
        <v>551769</v>
      </c>
      <c r="B5332" t="s">
        <v>167</v>
      </c>
      <c r="C5332" t="s">
        <v>19</v>
      </c>
      <c r="D5332">
        <v>16</v>
      </c>
      <c r="E5332" s="1">
        <v>40665.594444444447</v>
      </c>
      <c r="F5332">
        <v>2.1</v>
      </c>
      <c r="G5332">
        <v>14124</v>
      </c>
      <c r="H5332" t="s">
        <v>36</v>
      </c>
      <c r="I5332" t="str">
        <f>IF(AND(LEFT(OnlineRetail[[#This Row],[InvoiceNo]],1)&lt;&gt;"C",OnlineRetail[[#This Row],[CustomerID]]&lt;&gt;""),"Yes","No")</f>
        <v>Yes</v>
      </c>
      <c r="J5332" s="4">
        <f>EOMONTH(OnlineRetail[[#This Row],[InvoiceDate]],-1)+1</f>
        <v>40664</v>
      </c>
      <c r="K5332" s="6">
        <f>OnlineRetail[[#This Row],[Quantity]]*OnlineRetail[[#This Row],[UnitPrice]]</f>
        <v>33.6</v>
      </c>
      <c r="L5332" t="str">
        <f t="shared" si="83"/>
        <v>14124|May-2011</v>
      </c>
    </row>
    <row r="5333" spans="1:12">
      <c r="A5333">
        <v>541933</v>
      </c>
      <c r="B5333" t="s">
        <v>171</v>
      </c>
      <c r="C5333" t="s">
        <v>50</v>
      </c>
      <c r="D5333">
        <v>22</v>
      </c>
      <c r="E5333" s="1">
        <v>40665.617361111108</v>
      </c>
      <c r="F5333">
        <v>3.39</v>
      </c>
      <c r="G5333">
        <v>13054</v>
      </c>
      <c r="H5333" t="s">
        <v>10</v>
      </c>
      <c r="I5333" t="str">
        <f>IF(AND(LEFT(OnlineRetail[[#This Row],[InvoiceNo]],1)&lt;&gt;"C",OnlineRetail[[#This Row],[CustomerID]]&lt;&gt;""),"Yes","No")</f>
        <v>Yes</v>
      </c>
      <c r="J5333" s="4">
        <f>EOMONTH(OnlineRetail[[#This Row],[InvoiceDate]],-1)+1</f>
        <v>40664</v>
      </c>
      <c r="K5333" s="6">
        <f>OnlineRetail[[#This Row],[Quantity]]*OnlineRetail[[#This Row],[UnitPrice]]</f>
        <v>74.58</v>
      </c>
      <c r="L5333" t="str">
        <f t="shared" si="83"/>
        <v>13054|May-2011</v>
      </c>
    </row>
    <row r="5334" spans="1:12">
      <c r="A5334">
        <v>538636</v>
      </c>
      <c r="B5334" t="s">
        <v>32</v>
      </c>
      <c r="C5334" t="s">
        <v>53</v>
      </c>
      <c r="D5334">
        <v>1</v>
      </c>
      <c r="E5334" s="1">
        <v>40665.636111111111</v>
      </c>
      <c r="F5334">
        <v>7.95</v>
      </c>
      <c r="G5334">
        <v>13638</v>
      </c>
      <c r="H5334" t="s">
        <v>25</v>
      </c>
      <c r="I5334" t="str">
        <f>IF(AND(LEFT(OnlineRetail[[#This Row],[InvoiceNo]],1)&lt;&gt;"C",OnlineRetail[[#This Row],[CustomerID]]&lt;&gt;""),"Yes","No")</f>
        <v>Yes</v>
      </c>
      <c r="J5334" s="4">
        <f>EOMONTH(OnlineRetail[[#This Row],[InvoiceDate]],-1)+1</f>
        <v>40664</v>
      </c>
      <c r="K5334" s="6">
        <f>OnlineRetail[[#This Row],[Quantity]]*OnlineRetail[[#This Row],[UnitPrice]]</f>
        <v>7.95</v>
      </c>
      <c r="L5334" t="str">
        <f t="shared" si="83"/>
        <v>13638|May-2011</v>
      </c>
    </row>
    <row r="5335" spans="1:12">
      <c r="A5335">
        <v>542561</v>
      </c>
      <c r="B5335" t="s">
        <v>270</v>
      </c>
      <c r="C5335" t="s">
        <v>83</v>
      </c>
      <c r="D5335">
        <v>1</v>
      </c>
      <c r="E5335" s="1">
        <v>40665.642361111109</v>
      </c>
      <c r="F5335">
        <v>2.1</v>
      </c>
      <c r="G5335">
        <v>12487</v>
      </c>
      <c r="H5335" t="s">
        <v>10</v>
      </c>
      <c r="I5335" t="str">
        <f>IF(AND(LEFT(OnlineRetail[[#This Row],[InvoiceNo]],1)&lt;&gt;"C",OnlineRetail[[#This Row],[CustomerID]]&lt;&gt;""),"Yes","No")</f>
        <v>Yes</v>
      </c>
      <c r="J5335" s="4">
        <f>EOMONTH(OnlineRetail[[#This Row],[InvoiceDate]],-1)+1</f>
        <v>40664</v>
      </c>
      <c r="K5335" s="6">
        <f>OnlineRetail[[#This Row],[Quantity]]*OnlineRetail[[#This Row],[UnitPrice]]</f>
        <v>2.1</v>
      </c>
      <c r="L5335" t="str">
        <f t="shared" si="83"/>
        <v>12487|May-2011</v>
      </c>
    </row>
    <row r="5336" spans="1:12">
      <c r="A5336">
        <v>552266</v>
      </c>
      <c r="B5336" t="s">
        <v>209</v>
      </c>
      <c r="C5336" t="s">
        <v>40</v>
      </c>
      <c r="D5336">
        <v>12</v>
      </c>
      <c r="E5336" s="1">
        <v>40665.645833333343</v>
      </c>
      <c r="F5336">
        <v>2.1</v>
      </c>
      <c r="G5336">
        <v>12980</v>
      </c>
      <c r="H5336" t="s">
        <v>10</v>
      </c>
      <c r="I5336" t="str">
        <f>IF(AND(LEFT(OnlineRetail[[#This Row],[InvoiceNo]],1)&lt;&gt;"C",OnlineRetail[[#This Row],[CustomerID]]&lt;&gt;""),"Yes","No")</f>
        <v>Yes</v>
      </c>
      <c r="J5336" s="4">
        <f>EOMONTH(OnlineRetail[[#This Row],[InvoiceDate]],-1)+1</f>
        <v>40664</v>
      </c>
      <c r="K5336" s="6">
        <f>OnlineRetail[[#This Row],[Quantity]]*OnlineRetail[[#This Row],[UnitPrice]]</f>
        <v>25.200000000000003</v>
      </c>
      <c r="L5336" t="str">
        <f t="shared" si="83"/>
        <v>12980|May-2011</v>
      </c>
    </row>
    <row r="5337" spans="1:12">
      <c r="A5337">
        <v>540585</v>
      </c>
      <c r="B5337" t="s">
        <v>82</v>
      </c>
      <c r="C5337" t="s">
        <v>19</v>
      </c>
      <c r="D5337">
        <v>7</v>
      </c>
      <c r="E5337" s="1">
        <v>40665.647222222222</v>
      </c>
      <c r="F5337">
        <v>9.9499999999999993</v>
      </c>
      <c r="G5337">
        <v>13703</v>
      </c>
      <c r="H5337" t="s">
        <v>31</v>
      </c>
      <c r="I5337" t="str">
        <f>IF(AND(LEFT(OnlineRetail[[#This Row],[InvoiceNo]],1)&lt;&gt;"C",OnlineRetail[[#This Row],[CustomerID]]&lt;&gt;""),"Yes","No")</f>
        <v>Yes</v>
      </c>
      <c r="J5337" s="4">
        <f>EOMONTH(OnlineRetail[[#This Row],[InvoiceDate]],-1)+1</f>
        <v>40664</v>
      </c>
      <c r="K5337" s="6">
        <f>OnlineRetail[[#This Row],[Quantity]]*OnlineRetail[[#This Row],[UnitPrice]]</f>
        <v>69.649999999999991</v>
      </c>
      <c r="L5337" t="str">
        <f t="shared" si="83"/>
        <v>13703|May-2011</v>
      </c>
    </row>
    <row r="5338" spans="1:12">
      <c r="A5338">
        <v>537601</v>
      </c>
      <c r="B5338" t="s">
        <v>137</v>
      </c>
      <c r="C5338" t="s">
        <v>46</v>
      </c>
      <c r="D5338">
        <v>13</v>
      </c>
      <c r="E5338" s="1">
        <v>40665.660416666673</v>
      </c>
      <c r="F5338">
        <v>0.85</v>
      </c>
      <c r="G5338">
        <v>13665</v>
      </c>
      <c r="H5338" t="s">
        <v>10</v>
      </c>
      <c r="I5338" t="str">
        <f>IF(AND(LEFT(OnlineRetail[[#This Row],[InvoiceNo]],1)&lt;&gt;"C",OnlineRetail[[#This Row],[CustomerID]]&lt;&gt;""),"Yes","No")</f>
        <v>Yes</v>
      </c>
      <c r="J5338" s="4">
        <f>EOMONTH(OnlineRetail[[#This Row],[InvoiceDate]],-1)+1</f>
        <v>40664</v>
      </c>
      <c r="K5338" s="6">
        <f>OnlineRetail[[#This Row],[Quantity]]*OnlineRetail[[#This Row],[UnitPrice]]</f>
        <v>11.049999999999999</v>
      </c>
      <c r="L5338" t="str">
        <f t="shared" si="83"/>
        <v>13665|May-2011</v>
      </c>
    </row>
    <row r="5339" spans="1:12">
      <c r="A5339">
        <v>543654</v>
      </c>
      <c r="B5339" t="s">
        <v>113</v>
      </c>
      <c r="C5339" t="s">
        <v>12</v>
      </c>
      <c r="D5339">
        <v>22</v>
      </c>
      <c r="E5339" s="1">
        <v>40665.664583333331</v>
      </c>
      <c r="F5339">
        <v>3.39</v>
      </c>
      <c r="G5339">
        <v>12919</v>
      </c>
      <c r="H5339" t="s">
        <v>25</v>
      </c>
      <c r="I5339" t="str">
        <f>IF(AND(LEFT(OnlineRetail[[#This Row],[InvoiceNo]],1)&lt;&gt;"C",OnlineRetail[[#This Row],[CustomerID]]&lt;&gt;""),"Yes","No")</f>
        <v>Yes</v>
      </c>
      <c r="J5339" s="4">
        <f>EOMONTH(OnlineRetail[[#This Row],[InvoiceDate]],-1)+1</f>
        <v>40664</v>
      </c>
      <c r="K5339" s="6">
        <f>OnlineRetail[[#This Row],[Quantity]]*OnlineRetail[[#This Row],[UnitPrice]]</f>
        <v>74.58</v>
      </c>
      <c r="L5339" t="str">
        <f t="shared" si="83"/>
        <v>12919|May-2011</v>
      </c>
    </row>
    <row r="5340" spans="1:12">
      <c r="A5340">
        <v>541607</v>
      </c>
      <c r="B5340" t="s">
        <v>77</v>
      </c>
      <c r="C5340" t="s">
        <v>48</v>
      </c>
      <c r="D5340">
        <v>16</v>
      </c>
      <c r="E5340" s="1">
        <v>40665.703472222223</v>
      </c>
      <c r="F5340">
        <v>7.95</v>
      </c>
      <c r="G5340">
        <v>13371</v>
      </c>
      <c r="H5340" t="s">
        <v>10</v>
      </c>
      <c r="I5340" t="str">
        <f>IF(AND(LEFT(OnlineRetail[[#This Row],[InvoiceNo]],1)&lt;&gt;"C",OnlineRetail[[#This Row],[CustomerID]]&lt;&gt;""),"Yes","No")</f>
        <v>Yes</v>
      </c>
      <c r="J5340" s="4">
        <f>EOMONTH(OnlineRetail[[#This Row],[InvoiceDate]],-1)+1</f>
        <v>40664</v>
      </c>
      <c r="K5340" s="6">
        <f>OnlineRetail[[#This Row],[Quantity]]*OnlineRetail[[#This Row],[UnitPrice]]</f>
        <v>127.2</v>
      </c>
      <c r="L5340" t="str">
        <f t="shared" si="83"/>
        <v>13371|May-2011</v>
      </c>
    </row>
    <row r="5341" spans="1:12">
      <c r="A5341">
        <v>542699</v>
      </c>
      <c r="B5341" t="s">
        <v>171</v>
      </c>
      <c r="C5341" t="s">
        <v>12</v>
      </c>
      <c r="D5341">
        <v>24</v>
      </c>
      <c r="E5341" s="1">
        <v>40665.706944444442</v>
      </c>
      <c r="F5341">
        <v>9.9499999999999993</v>
      </c>
      <c r="G5341">
        <v>12603</v>
      </c>
      <c r="H5341" t="s">
        <v>10</v>
      </c>
      <c r="I5341" t="str">
        <f>IF(AND(LEFT(OnlineRetail[[#This Row],[InvoiceNo]],1)&lt;&gt;"C",OnlineRetail[[#This Row],[CustomerID]]&lt;&gt;""),"Yes","No")</f>
        <v>Yes</v>
      </c>
      <c r="J5341" s="4">
        <f>EOMONTH(OnlineRetail[[#This Row],[InvoiceDate]],-1)+1</f>
        <v>40664</v>
      </c>
      <c r="K5341" s="6">
        <f>OnlineRetail[[#This Row],[Quantity]]*OnlineRetail[[#This Row],[UnitPrice]]</f>
        <v>238.79999999999998</v>
      </c>
      <c r="L5341" t="str">
        <f t="shared" si="83"/>
        <v>12603|May-2011</v>
      </c>
    </row>
    <row r="5342" spans="1:12" hidden="1">
      <c r="A5342" t="s">
        <v>333</v>
      </c>
      <c r="B5342" t="s">
        <v>127</v>
      </c>
      <c r="C5342" t="s">
        <v>48</v>
      </c>
      <c r="D5342">
        <v>11</v>
      </c>
      <c r="E5342" s="1">
        <v>40665.716666666667</v>
      </c>
      <c r="F5342">
        <v>1.65</v>
      </c>
      <c r="G5342">
        <v>12853</v>
      </c>
      <c r="H5342" t="s">
        <v>10</v>
      </c>
      <c r="I5342" t="str">
        <f>IF(AND(LEFT(OnlineRetail[[#This Row],[InvoiceNo]],1)&lt;&gt;"C",OnlineRetail[[#This Row],[CustomerID]]&lt;&gt;""),"Yes","No")</f>
        <v>No</v>
      </c>
      <c r="J5342" s="4">
        <f>EOMONTH(OnlineRetail[[#This Row],[InvoiceDate]],-1)+1</f>
        <v>40664</v>
      </c>
      <c r="K5342" s="6">
        <f>OnlineRetail[[#This Row],[Quantity]]*OnlineRetail[[#This Row],[UnitPrice]]</f>
        <v>18.149999999999999</v>
      </c>
      <c r="L5342" t="str">
        <f t="shared" si="83"/>
        <v/>
      </c>
    </row>
    <row r="5343" spans="1:12">
      <c r="A5343">
        <v>541551</v>
      </c>
      <c r="B5343" t="s">
        <v>267</v>
      </c>
      <c r="C5343" t="s">
        <v>72</v>
      </c>
      <c r="D5343">
        <v>14</v>
      </c>
      <c r="E5343" s="1">
        <v>40665.729166666657</v>
      </c>
      <c r="F5343">
        <v>1.65</v>
      </c>
      <c r="G5343">
        <v>12562</v>
      </c>
      <c r="H5343" t="s">
        <v>10</v>
      </c>
      <c r="I5343" t="str">
        <f>IF(AND(LEFT(OnlineRetail[[#This Row],[InvoiceNo]],1)&lt;&gt;"C",OnlineRetail[[#This Row],[CustomerID]]&lt;&gt;""),"Yes","No")</f>
        <v>Yes</v>
      </c>
      <c r="J5343" s="4">
        <f>EOMONTH(OnlineRetail[[#This Row],[InvoiceDate]],-1)+1</f>
        <v>40664</v>
      </c>
      <c r="K5343" s="6">
        <f>OnlineRetail[[#This Row],[Quantity]]*OnlineRetail[[#This Row],[UnitPrice]]</f>
        <v>23.099999999999998</v>
      </c>
      <c r="L5343" t="str">
        <f t="shared" si="83"/>
        <v>12562|May-2011</v>
      </c>
    </row>
    <row r="5344" spans="1:12">
      <c r="A5344">
        <v>542744</v>
      </c>
      <c r="B5344" t="s">
        <v>164</v>
      </c>
      <c r="C5344" t="s">
        <v>39</v>
      </c>
      <c r="D5344">
        <v>13</v>
      </c>
      <c r="E5344" s="1">
        <v>40665.732638888891</v>
      </c>
      <c r="F5344">
        <v>0.85</v>
      </c>
      <c r="G5344">
        <v>13379</v>
      </c>
      <c r="H5344" t="s">
        <v>10</v>
      </c>
      <c r="I5344" t="str">
        <f>IF(AND(LEFT(OnlineRetail[[#This Row],[InvoiceNo]],1)&lt;&gt;"C",OnlineRetail[[#This Row],[CustomerID]]&lt;&gt;""),"Yes","No")</f>
        <v>Yes</v>
      </c>
      <c r="J5344" s="4">
        <f>EOMONTH(OnlineRetail[[#This Row],[InvoiceDate]],-1)+1</f>
        <v>40664</v>
      </c>
      <c r="K5344" s="6">
        <f>OnlineRetail[[#This Row],[Quantity]]*OnlineRetail[[#This Row],[UnitPrice]]</f>
        <v>11.049999999999999</v>
      </c>
      <c r="L5344" t="str">
        <f t="shared" si="83"/>
        <v>13379|May-2011</v>
      </c>
    </row>
    <row r="5345" spans="1:12">
      <c r="A5345">
        <v>538458</v>
      </c>
      <c r="B5345" t="s">
        <v>161</v>
      </c>
      <c r="C5345" t="s">
        <v>12</v>
      </c>
      <c r="D5345">
        <v>9</v>
      </c>
      <c r="E5345" s="1">
        <v>40665.736805555563</v>
      </c>
      <c r="F5345">
        <v>2.1</v>
      </c>
      <c r="G5345">
        <v>12559</v>
      </c>
      <c r="H5345" t="s">
        <v>10</v>
      </c>
      <c r="I5345" t="str">
        <f>IF(AND(LEFT(OnlineRetail[[#This Row],[InvoiceNo]],1)&lt;&gt;"C",OnlineRetail[[#This Row],[CustomerID]]&lt;&gt;""),"Yes","No")</f>
        <v>Yes</v>
      </c>
      <c r="J5345" s="4">
        <f>EOMONTH(OnlineRetail[[#This Row],[InvoiceDate]],-1)+1</f>
        <v>40664</v>
      </c>
      <c r="K5345" s="6">
        <f>OnlineRetail[[#This Row],[Quantity]]*OnlineRetail[[#This Row],[UnitPrice]]</f>
        <v>18.900000000000002</v>
      </c>
      <c r="L5345" t="str">
        <f t="shared" si="83"/>
        <v>12559|May-2011</v>
      </c>
    </row>
    <row r="5346" spans="1:12">
      <c r="A5346">
        <v>538116</v>
      </c>
      <c r="B5346" t="s">
        <v>200</v>
      </c>
      <c r="C5346" t="s">
        <v>46</v>
      </c>
      <c r="D5346">
        <v>16</v>
      </c>
      <c r="E5346" s="1">
        <v>40665.738194444442</v>
      </c>
      <c r="F5346">
        <v>9.9499999999999993</v>
      </c>
      <c r="G5346">
        <v>13638</v>
      </c>
      <c r="H5346" t="s">
        <v>10</v>
      </c>
      <c r="I5346" t="str">
        <f>IF(AND(LEFT(OnlineRetail[[#This Row],[InvoiceNo]],1)&lt;&gt;"C",OnlineRetail[[#This Row],[CustomerID]]&lt;&gt;""),"Yes","No")</f>
        <v>Yes</v>
      </c>
      <c r="J5346" s="4">
        <f>EOMONTH(OnlineRetail[[#This Row],[InvoiceDate]],-1)+1</f>
        <v>40664</v>
      </c>
      <c r="K5346" s="6">
        <f>OnlineRetail[[#This Row],[Quantity]]*OnlineRetail[[#This Row],[UnitPrice]]</f>
        <v>159.19999999999999</v>
      </c>
      <c r="L5346" t="str">
        <f t="shared" si="83"/>
        <v>13638|May-2011</v>
      </c>
    </row>
    <row r="5347" spans="1:12">
      <c r="A5347">
        <v>536477</v>
      </c>
      <c r="B5347" t="s">
        <v>240</v>
      </c>
      <c r="C5347" t="s">
        <v>12</v>
      </c>
      <c r="D5347">
        <v>23</v>
      </c>
      <c r="E5347" s="1">
        <v>40665.747916666667</v>
      </c>
      <c r="F5347">
        <v>5.95</v>
      </c>
      <c r="G5347">
        <v>13177</v>
      </c>
      <c r="H5347" t="s">
        <v>10</v>
      </c>
      <c r="I5347" t="str">
        <f>IF(AND(LEFT(OnlineRetail[[#This Row],[InvoiceNo]],1)&lt;&gt;"C",OnlineRetail[[#This Row],[CustomerID]]&lt;&gt;""),"Yes","No")</f>
        <v>Yes</v>
      </c>
      <c r="J5347" s="4">
        <f>EOMONTH(OnlineRetail[[#This Row],[InvoiceDate]],-1)+1</f>
        <v>40664</v>
      </c>
      <c r="K5347" s="6">
        <f>OnlineRetail[[#This Row],[Quantity]]*OnlineRetail[[#This Row],[UnitPrice]]</f>
        <v>136.85</v>
      </c>
      <c r="L5347" t="str">
        <f t="shared" si="83"/>
        <v>13177|May-2011</v>
      </c>
    </row>
    <row r="5348" spans="1:12">
      <c r="A5348">
        <v>540741</v>
      </c>
      <c r="B5348" t="s">
        <v>95</v>
      </c>
      <c r="C5348" t="s">
        <v>42</v>
      </c>
      <c r="D5348">
        <v>14</v>
      </c>
      <c r="E5348" s="1">
        <v>40665.75277777778</v>
      </c>
      <c r="F5348">
        <v>2.1</v>
      </c>
      <c r="G5348">
        <v>14057</v>
      </c>
      <c r="H5348" t="s">
        <v>25</v>
      </c>
      <c r="I5348" t="str">
        <f>IF(AND(LEFT(OnlineRetail[[#This Row],[InvoiceNo]],1)&lt;&gt;"C",OnlineRetail[[#This Row],[CustomerID]]&lt;&gt;""),"Yes","No")</f>
        <v>Yes</v>
      </c>
      <c r="J5348" s="4">
        <f>EOMONTH(OnlineRetail[[#This Row],[InvoiceDate]],-1)+1</f>
        <v>40664</v>
      </c>
      <c r="K5348" s="6">
        <f>OnlineRetail[[#This Row],[Quantity]]*OnlineRetail[[#This Row],[UnitPrice]]</f>
        <v>29.400000000000002</v>
      </c>
      <c r="L5348" t="str">
        <f t="shared" si="83"/>
        <v>14057|May-2011</v>
      </c>
    </row>
    <row r="5349" spans="1:12">
      <c r="A5349">
        <v>543141</v>
      </c>
      <c r="B5349" t="s">
        <v>170</v>
      </c>
      <c r="C5349" t="s">
        <v>14</v>
      </c>
      <c r="D5349">
        <v>7</v>
      </c>
      <c r="E5349" s="1">
        <v>40665.759027777778</v>
      </c>
      <c r="F5349">
        <v>5.95</v>
      </c>
      <c r="G5349">
        <v>14270</v>
      </c>
      <c r="H5349" t="s">
        <v>10</v>
      </c>
      <c r="I5349" t="str">
        <f>IF(AND(LEFT(OnlineRetail[[#This Row],[InvoiceNo]],1)&lt;&gt;"C",OnlineRetail[[#This Row],[CustomerID]]&lt;&gt;""),"Yes","No")</f>
        <v>Yes</v>
      </c>
      <c r="J5349" s="4">
        <f>EOMONTH(OnlineRetail[[#This Row],[InvoiceDate]],-1)+1</f>
        <v>40664</v>
      </c>
      <c r="K5349" s="6">
        <f>OnlineRetail[[#This Row],[Quantity]]*OnlineRetail[[#This Row],[UnitPrice]]</f>
        <v>41.65</v>
      </c>
      <c r="L5349" t="str">
        <f t="shared" si="83"/>
        <v>14270|May-2011</v>
      </c>
    </row>
    <row r="5350" spans="1:12">
      <c r="A5350">
        <v>542021</v>
      </c>
      <c r="B5350" t="s">
        <v>281</v>
      </c>
      <c r="C5350" t="s">
        <v>53</v>
      </c>
      <c r="D5350">
        <v>3</v>
      </c>
      <c r="E5350" s="1">
        <v>40665.768055555563</v>
      </c>
      <c r="F5350">
        <v>1.65</v>
      </c>
      <c r="G5350">
        <v>12530</v>
      </c>
      <c r="H5350" t="s">
        <v>17</v>
      </c>
      <c r="I5350" t="str">
        <f>IF(AND(LEFT(OnlineRetail[[#This Row],[InvoiceNo]],1)&lt;&gt;"C",OnlineRetail[[#This Row],[CustomerID]]&lt;&gt;""),"Yes","No")</f>
        <v>Yes</v>
      </c>
      <c r="J5350" s="4">
        <f>EOMONTH(OnlineRetail[[#This Row],[InvoiceDate]],-1)+1</f>
        <v>40664</v>
      </c>
      <c r="K5350" s="6">
        <f>OnlineRetail[[#This Row],[Quantity]]*OnlineRetail[[#This Row],[UnitPrice]]</f>
        <v>4.9499999999999993</v>
      </c>
      <c r="L5350" t="str">
        <f t="shared" si="83"/>
        <v>12530|May-2011</v>
      </c>
    </row>
    <row r="5351" spans="1:12">
      <c r="A5351">
        <v>547774</v>
      </c>
      <c r="B5351" t="s">
        <v>195</v>
      </c>
      <c r="C5351" t="s">
        <v>19</v>
      </c>
      <c r="D5351">
        <v>3</v>
      </c>
      <c r="E5351" s="1">
        <v>40665.775000000001</v>
      </c>
      <c r="F5351">
        <v>4.25</v>
      </c>
      <c r="G5351">
        <v>13339</v>
      </c>
      <c r="H5351" t="s">
        <v>10</v>
      </c>
      <c r="I5351" t="str">
        <f>IF(AND(LEFT(OnlineRetail[[#This Row],[InvoiceNo]],1)&lt;&gt;"C",OnlineRetail[[#This Row],[CustomerID]]&lt;&gt;""),"Yes","No")</f>
        <v>Yes</v>
      </c>
      <c r="J5351" s="4">
        <f>EOMONTH(OnlineRetail[[#This Row],[InvoiceDate]],-1)+1</f>
        <v>40664</v>
      </c>
      <c r="K5351" s="6">
        <f>OnlineRetail[[#This Row],[Quantity]]*OnlineRetail[[#This Row],[UnitPrice]]</f>
        <v>12.75</v>
      </c>
      <c r="L5351" t="str">
        <f t="shared" si="83"/>
        <v>13339|May-2011</v>
      </c>
    </row>
    <row r="5352" spans="1:12">
      <c r="A5352">
        <v>540692</v>
      </c>
      <c r="B5352" t="s">
        <v>158</v>
      </c>
      <c r="C5352" t="s">
        <v>53</v>
      </c>
      <c r="D5352">
        <v>2</v>
      </c>
      <c r="E5352" s="1">
        <v>40665.78402777778</v>
      </c>
      <c r="F5352">
        <v>4.95</v>
      </c>
      <c r="G5352">
        <v>13894</v>
      </c>
      <c r="H5352" t="s">
        <v>31</v>
      </c>
      <c r="I5352" t="str">
        <f>IF(AND(LEFT(OnlineRetail[[#This Row],[InvoiceNo]],1)&lt;&gt;"C",OnlineRetail[[#This Row],[CustomerID]]&lt;&gt;""),"Yes","No")</f>
        <v>Yes</v>
      </c>
      <c r="J5352" s="4">
        <f>EOMONTH(OnlineRetail[[#This Row],[InvoiceDate]],-1)+1</f>
        <v>40664</v>
      </c>
      <c r="K5352" s="6">
        <f>OnlineRetail[[#This Row],[Quantity]]*OnlineRetail[[#This Row],[UnitPrice]]</f>
        <v>9.9</v>
      </c>
      <c r="L5352" t="str">
        <f t="shared" si="83"/>
        <v>13894|May-2011</v>
      </c>
    </row>
    <row r="5353" spans="1:12">
      <c r="A5353">
        <v>548089</v>
      </c>
      <c r="B5353" t="s">
        <v>32</v>
      </c>
      <c r="C5353" t="s">
        <v>16</v>
      </c>
      <c r="D5353">
        <v>17</v>
      </c>
      <c r="E5353" s="1">
        <v>40665.787499999999</v>
      </c>
      <c r="F5353">
        <v>9.9499999999999993</v>
      </c>
      <c r="G5353">
        <v>13611</v>
      </c>
      <c r="H5353" t="s">
        <v>10</v>
      </c>
      <c r="I5353" t="str">
        <f>IF(AND(LEFT(OnlineRetail[[#This Row],[InvoiceNo]],1)&lt;&gt;"C",OnlineRetail[[#This Row],[CustomerID]]&lt;&gt;""),"Yes","No")</f>
        <v>Yes</v>
      </c>
      <c r="J5353" s="4">
        <f>EOMONTH(OnlineRetail[[#This Row],[InvoiceDate]],-1)+1</f>
        <v>40664</v>
      </c>
      <c r="K5353" s="6">
        <f>OnlineRetail[[#This Row],[Quantity]]*OnlineRetail[[#This Row],[UnitPrice]]</f>
        <v>169.14999999999998</v>
      </c>
      <c r="L5353" t="str">
        <f t="shared" si="83"/>
        <v>13611|May-2011</v>
      </c>
    </row>
    <row r="5354" spans="1:12">
      <c r="A5354">
        <v>546393</v>
      </c>
      <c r="B5354" t="s">
        <v>165</v>
      </c>
      <c r="C5354" t="s">
        <v>42</v>
      </c>
      <c r="D5354">
        <v>9</v>
      </c>
      <c r="E5354" s="1">
        <v>40665.789583333331</v>
      </c>
      <c r="F5354">
        <v>2.1</v>
      </c>
      <c r="G5354">
        <v>12724</v>
      </c>
      <c r="H5354" t="s">
        <v>10</v>
      </c>
      <c r="I5354" t="str">
        <f>IF(AND(LEFT(OnlineRetail[[#This Row],[InvoiceNo]],1)&lt;&gt;"C",OnlineRetail[[#This Row],[CustomerID]]&lt;&gt;""),"Yes","No")</f>
        <v>Yes</v>
      </c>
      <c r="J5354" s="4">
        <f>EOMONTH(OnlineRetail[[#This Row],[InvoiceDate]],-1)+1</f>
        <v>40664</v>
      </c>
      <c r="K5354" s="6">
        <f>OnlineRetail[[#This Row],[Quantity]]*OnlineRetail[[#This Row],[UnitPrice]]</f>
        <v>18.900000000000002</v>
      </c>
      <c r="L5354" t="str">
        <f t="shared" si="83"/>
        <v>12724|May-2011</v>
      </c>
    </row>
    <row r="5355" spans="1:12">
      <c r="A5355">
        <v>548881</v>
      </c>
      <c r="B5355" t="s">
        <v>232</v>
      </c>
      <c r="C5355" t="s">
        <v>53</v>
      </c>
      <c r="D5355">
        <v>11</v>
      </c>
      <c r="E5355" s="1">
        <v>40665.790277777778</v>
      </c>
      <c r="F5355">
        <v>3.39</v>
      </c>
      <c r="G5355">
        <v>12853</v>
      </c>
      <c r="H5355" t="s">
        <v>121</v>
      </c>
      <c r="I5355" t="str">
        <f>IF(AND(LEFT(OnlineRetail[[#This Row],[InvoiceNo]],1)&lt;&gt;"C",OnlineRetail[[#This Row],[CustomerID]]&lt;&gt;""),"Yes","No")</f>
        <v>Yes</v>
      </c>
      <c r="J5355" s="4">
        <f>EOMONTH(OnlineRetail[[#This Row],[InvoiceDate]],-1)+1</f>
        <v>40664</v>
      </c>
      <c r="K5355" s="6">
        <f>OnlineRetail[[#This Row],[Quantity]]*OnlineRetail[[#This Row],[UnitPrice]]</f>
        <v>37.29</v>
      </c>
      <c r="L5355" t="str">
        <f t="shared" si="83"/>
        <v>12853|May-2011</v>
      </c>
    </row>
    <row r="5356" spans="1:12">
      <c r="A5356">
        <v>536538</v>
      </c>
      <c r="B5356" t="s">
        <v>185</v>
      </c>
      <c r="C5356" t="s">
        <v>42</v>
      </c>
      <c r="D5356">
        <v>12</v>
      </c>
      <c r="E5356" s="1">
        <v>40665.794444444437</v>
      </c>
      <c r="F5356">
        <v>1.65</v>
      </c>
      <c r="G5356">
        <v>13491</v>
      </c>
      <c r="H5356" t="s">
        <v>36</v>
      </c>
      <c r="I5356" t="str">
        <f>IF(AND(LEFT(OnlineRetail[[#This Row],[InvoiceNo]],1)&lt;&gt;"C",OnlineRetail[[#This Row],[CustomerID]]&lt;&gt;""),"Yes","No")</f>
        <v>Yes</v>
      </c>
      <c r="J5356" s="4">
        <f>EOMONTH(OnlineRetail[[#This Row],[InvoiceDate]],-1)+1</f>
        <v>40664</v>
      </c>
      <c r="K5356" s="6">
        <f>OnlineRetail[[#This Row],[Quantity]]*OnlineRetail[[#This Row],[UnitPrice]]</f>
        <v>19.799999999999997</v>
      </c>
      <c r="L5356" t="str">
        <f t="shared" si="83"/>
        <v>13491|May-2011</v>
      </c>
    </row>
    <row r="5357" spans="1:12">
      <c r="A5357">
        <v>537154</v>
      </c>
      <c r="B5357" t="s">
        <v>135</v>
      </c>
      <c r="C5357" t="s">
        <v>42</v>
      </c>
      <c r="D5357">
        <v>16</v>
      </c>
      <c r="E5357" s="1">
        <v>40665.800000000003</v>
      </c>
      <c r="F5357">
        <v>2.5499999999999998</v>
      </c>
      <c r="G5357">
        <v>13074</v>
      </c>
      <c r="H5357" t="s">
        <v>17</v>
      </c>
      <c r="I5357" t="str">
        <f>IF(AND(LEFT(OnlineRetail[[#This Row],[InvoiceNo]],1)&lt;&gt;"C",OnlineRetail[[#This Row],[CustomerID]]&lt;&gt;""),"Yes","No")</f>
        <v>Yes</v>
      </c>
      <c r="J5357" s="4">
        <f>EOMONTH(OnlineRetail[[#This Row],[InvoiceDate]],-1)+1</f>
        <v>40664</v>
      </c>
      <c r="K5357" s="6">
        <f>OnlineRetail[[#This Row],[Quantity]]*OnlineRetail[[#This Row],[UnitPrice]]</f>
        <v>40.799999999999997</v>
      </c>
      <c r="L5357" t="str">
        <f t="shared" si="83"/>
        <v>13074|May-2011</v>
      </c>
    </row>
    <row r="5358" spans="1:12">
      <c r="A5358">
        <v>538571</v>
      </c>
      <c r="B5358" t="s">
        <v>233</v>
      </c>
      <c r="C5358" t="s">
        <v>14</v>
      </c>
      <c r="D5358">
        <v>10</v>
      </c>
      <c r="E5358" s="1">
        <v>40665.800000000003</v>
      </c>
      <c r="F5358">
        <v>5.95</v>
      </c>
      <c r="G5358">
        <v>12578</v>
      </c>
      <c r="H5358" t="s">
        <v>10</v>
      </c>
      <c r="I5358" t="str">
        <f>IF(AND(LEFT(OnlineRetail[[#This Row],[InvoiceNo]],1)&lt;&gt;"C",OnlineRetail[[#This Row],[CustomerID]]&lt;&gt;""),"Yes","No")</f>
        <v>Yes</v>
      </c>
      <c r="J5358" s="4">
        <f>EOMONTH(OnlineRetail[[#This Row],[InvoiceDate]],-1)+1</f>
        <v>40664</v>
      </c>
      <c r="K5358" s="6">
        <f>OnlineRetail[[#This Row],[Quantity]]*OnlineRetail[[#This Row],[UnitPrice]]</f>
        <v>59.5</v>
      </c>
      <c r="L5358" t="str">
        <f t="shared" si="83"/>
        <v>12578|May-2011</v>
      </c>
    </row>
    <row r="5359" spans="1:12">
      <c r="A5359">
        <v>547387</v>
      </c>
      <c r="B5359" t="s">
        <v>272</v>
      </c>
      <c r="C5359" t="s">
        <v>72</v>
      </c>
      <c r="D5359">
        <v>7</v>
      </c>
      <c r="E5359" s="1">
        <v>40665.813888888893</v>
      </c>
      <c r="F5359">
        <v>7.95</v>
      </c>
      <c r="G5359">
        <v>13460</v>
      </c>
      <c r="H5359" t="s">
        <v>10</v>
      </c>
      <c r="I5359" t="str">
        <f>IF(AND(LEFT(OnlineRetail[[#This Row],[InvoiceNo]],1)&lt;&gt;"C",OnlineRetail[[#This Row],[CustomerID]]&lt;&gt;""),"Yes","No")</f>
        <v>Yes</v>
      </c>
      <c r="J5359" s="4">
        <f>EOMONTH(OnlineRetail[[#This Row],[InvoiceDate]],-1)+1</f>
        <v>40664</v>
      </c>
      <c r="K5359" s="6">
        <f>OnlineRetail[[#This Row],[Quantity]]*OnlineRetail[[#This Row],[UnitPrice]]</f>
        <v>55.65</v>
      </c>
      <c r="L5359" t="str">
        <f t="shared" si="83"/>
        <v>13460|May-2011</v>
      </c>
    </row>
    <row r="5360" spans="1:12">
      <c r="A5360">
        <v>542297</v>
      </c>
      <c r="B5360" t="s">
        <v>60</v>
      </c>
      <c r="C5360" t="s">
        <v>12</v>
      </c>
      <c r="D5360">
        <v>13</v>
      </c>
      <c r="E5360" s="1">
        <v>40665.821527777778</v>
      </c>
      <c r="F5360">
        <v>9.9499999999999993</v>
      </c>
      <c r="G5360">
        <v>13519</v>
      </c>
      <c r="H5360" t="s">
        <v>10</v>
      </c>
      <c r="I5360" t="str">
        <f>IF(AND(LEFT(OnlineRetail[[#This Row],[InvoiceNo]],1)&lt;&gt;"C",OnlineRetail[[#This Row],[CustomerID]]&lt;&gt;""),"Yes","No")</f>
        <v>Yes</v>
      </c>
      <c r="J5360" s="4">
        <f>EOMONTH(OnlineRetail[[#This Row],[InvoiceDate]],-1)+1</f>
        <v>40664</v>
      </c>
      <c r="K5360" s="6">
        <f>OnlineRetail[[#This Row],[Quantity]]*OnlineRetail[[#This Row],[UnitPrice]]</f>
        <v>129.35</v>
      </c>
      <c r="L5360" t="str">
        <f t="shared" si="83"/>
        <v>13519|May-2011</v>
      </c>
    </row>
    <row r="5361" spans="1:12">
      <c r="A5361">
        <v>552771</v>
      </c>
      <c r="B5361" t="s">
        <v>240</v>
      </c>
      <c r="C5361" t="s">
        <v>83</v>
      </c>
      <c r="D5361">
        <v>12</v>
      </c>
      <c r="E5361" s="1">
        <v>40666.34097222222</v>
      </c>
      <c r="F5361">
        <v>4.25</v>
      </c>
      <c r="G5361">
        <v>12597</v>
      </c>
      <c r="H5361" t="s">
        <v>31</v>
      </c>
      <c r="I5361" t="str">
        <f>IF(AND(LEFT(OnlineRetail[[#This Row],[InvoiceNo]],1)&lt;&gt;"C",OnlineRetail[[#This Row],[CustomerID]]&lt;&gt;""),"Yes","No")</f>
        <v>Yes</v>
      </c>
      <c r="J5361" s="4">
        <f>EOMONTH(OnlineRetail[[#This Row],[InvoiceDate]],-1)+1</f>
        <v>40664</v>
      </c>
      <c r="K5361" s="6">
        <f>OnlineRetail[[#This Row],[Quantity]]*OnlineRetail[[#This Row],[UnitPrice]]</f>
        <v>51</v>
      </c>
      <c r="L5361" t="str">
        <f t="shared" si="83"/>
        <v>12597|May-2011</v>
      </c>
    </row>
    <row r="5362" spans="1:12">
      <c r="A5362">
        <v>544701</v>
      </c>
      <c r="B5362" t="s">
        <v>96</v>
      </c>
      <c r="C5362" t="s">
        <v>83</v>
      </c>
      <c r="D5362">
        <v>18</v>
      </c>
      <c r="E5362" s="1">
        <v>40666.347916666673</v>
      </c>
      <c r="F5362">
        <v>2.1</v>
      </c>
      <c r="G5362">
        <v>12421</v>
      </c>
      <c r="H5362" t="s">
        <v>10</v>
      </c>
      <c r="I5362" t="str">
        <f>IF(AND(LEFT(OnlineRetail[[#This Row],[InvoiceNo]],1)&lt;&gt;"C",OnlineRetail[[#This Row],[CustomerID]]&lt;&gt;""),"Yes","No")</f>
        <v>Yes</v>
      </c>
      <c r="J5362" s="4">
        <f>EOMONTH(OnlineRetail[[#This Row],[InvoiceDate]],-1)+1</f>
        <v>40664</v>
      </c>
      <c r="K5362" s="6">
        <f>OnlineRetail[[#This Row],[Quantity]]*OnlineRetail[[#This Row],[UnitPrice]]</f>
        <v>37.800000000000004</v>
      </c>
      <c r="L5362" t="str">
        <f t="shared" si="83"/>
        <v>12421|May-2011</v>
      </c>
    </row>
    <row r="5363" spans="1:12">
      <c r="A5363">
        <v>536753</v>
      </c>
      <c r="B5363" t="s">
        <v>204</v>
      </c>
      <c r="C5363" t="s">
        <v>19</v>
      </c>
      <c r="D5363">
        <v>5</v>
      </c>
      <c r="E5363" s="1">
        <v>40666.352777777778</v>
      </c>
      <c r="F5363">
        <v>3.39</v>
      </c>
      <c r="G5363">
        <v>13848</v>
      </c>
      <c r="H5363" t="s">
        <v>31</v>
      </c>
      <c r="I5363" t="str">
        <f>IF(AND(LEFT(OnlineRetail[[#This Row],[InvoiceNo]],1)&lt;&gt;"C",OnlineRetail[[#This Row],[CustomerID]]&lt;&gt;""),"Yes","No")</f>
        <v>Yes</v>
      </c>
      <c r="J5363" s="4">
        <f>EOMONTH(OnlineRetail[[#This Row],[InvoiceDate]],-1)+1</f>
        <v>40664</v>
      </c>
      <c r="K5363" s="6">
        <f>OnlineRetail[[#This Row],[Quantity]]*OnlineRetail[[#This Row],[UnitPrice]]</f>
        <v>16.95</v>
      </c>
      <c r="L5363" t="str">
        <f t="shared" si="83"/>
        <v>13848|May-2011</v>
      </c>
    </row>
    <row r="5364" spans="1:12">
      <c r="A5364">
        <v>545132</v>
      </c>
      <c r="B5364" t="s">
        <v>34</v>
      </c>
      <c r="C5364" t="s">
        <v>46</v>
      </c>
      <c r="D5364">
        <v>7</v>
      </c>
      <c r="E5364" s="1">
        <v>40666.368750000001</v>
      </c>
      <c r="F5364">
        <v>1.65</v>
      </c>
      <c r="G5364">
        <v>14197</v>
      </c>
      <c r="H5364" t="s">
        <v>10</v>
      </c>
      <c r="I5364" t="str">
        <f>IF(AND(LEFT(OnlineRetail[[#This Row],[InvoiceNo]],1)&lt;&gt;"C",OnlineRetail[[#This Row],[CustomerID]]&lt;&gt;""),"Yes","No")</f>
        <v>Yes</v>
      </c>
      <c r="J5364" s="4">
        <f>EOMONTH(OnlineRetail[[#This Row],[InvoiceDate]],-1)+1</f>
        <v>40664</v>
      </c>
      <c r="K5364" s="6">
        <f>OnlineRetail[[#This Row],[Quantity]]*OnlineRetail[[#This Row],[UnitPrice]]</f>
        <v>11.549999999999999</v>
      </c>
      <c r="L5364" t="str">
        <f t="shared" si="83"/>
        <v>14197|May-2011</v>
      </c>
    </row>
    <row r="5365" spans="1:12">
      <c r="A5365">
        <v>550629</v>
      </c>
      <c r="B5365" t="s">
        <v>184</v>
      </c>
      <c r="C5365" t="s">
        <v>53</v>
      </c>
      <c r="D5365">
        <v>20</v>
      </c>
      <c r="E5365" s="1">
        <v>40666.369444444441</v>
      </c>
      <c r="F5365">
        <v>4.25</v>
      </c>
      <c r="G5365">
        <v>13032</v>
      </c>
      <c r="H5365" t="s">
        <v>10</v>
      </c>
      <c r="I5365" t="str">
        <f>IF(AND(LEFT(OnlineRetail[[#This Row],[InvoiceNo]],1)&lt;&gt;"C",OnlineRetail[[#This Row],[CustomerID]]&lt;&gt;""),"Yes","No")</f>
        <v>Yes</v>
      </c>
      <c r="J5365" s="4">
        <f>EOMONTH(OnlineRetail[[#This Row],[InvoiceDate]],-1)+1</f>
        <v>40664</v>
      </c>
      <c r="K5365" s="6">
        <f>OnlineRetail[[#This Row],[Quantity]]*OnlineRetail[[#This Row],[UnitPrice]]</f>
        <v>85</v>
      </c>
      <c r="L5365" t="str">
        <f t="shared" si="83"/>
        <v>13032|May-2011</v>
      </c>
    </row>
    <row r="5366" spans="1:12">
      <c r="A5366">
        <v>548832</v>
      </c>
      <c r="B5366" t="s">
        <v>118</v>
      </c>
      <c r="C5366" t="s">
        <v>29</v>
      </c>
      <c r="D5366">
        <v>11</v>
      </c>
      <c r="E5366" s="1">
        <v>40666.370138888888</v>
      </c>
      <c r="F5366">
        <v>3.39</v>
      </c>
      <c r="G5366">
        <v>12764</v>
      </c>
      <c r="H5366" t="s">
        <v>10</v>
      </c>
      <c r="I5366" t="str">
        <f>IF(AND(LEFT(OnlineRetail[[#This Row],[InvoiceNo]],1)&lt;&gt;"C",OnlineRetail[[#This Row],[CustomerID]]&lt;&gt;""),"Yes","No")</f>
        <v>Yes</v>
      </c>
      <c r="J5366" s="4">
        <f>EOMONTH(OnlineRetail[[#This Row],[InvoiceDate]],-1)+1</f>
        <v>40664</v>
      </c>
      <c r="K5366" s="6">
        <f>OnlineRetail[[#This Row],[Quantity]]*OnlineRetail[[#This Row],[UnitPrice]]</f>
        <v>37.29</v>
      </c>
      <c r="L5366" t="str">
        <f t="shared" si="83"/>
        <v>12764|May-2011</v>
      </c>
    </row>
    <row r="5367" spans="1:12">
      <c r="A5367">
        <v>537603</v>
      </c>
      <c r="B5367" t="s">
        <v>268</v>
      </c>
      <c r="C5367" t="s">
        <v>21</v>
      </c>
      <c r="D5367">
        <v>4</v>
      </c>
      <c r="E5367" s="1">
        <v>40666.371527777781</v>
      </c>
      <c r="F5367">
        <v>0.85</v>
      </c>
      <c r="G5367">
        <v>13254</v>
      </c>
      <c r="H5367" t="s">
        <v>10</v>
      </c>
      <c r="I5367" t="str">
        <f>IF(AND(LEFT(OnlineRetail[[#This Row],[InvoiceNo]],1)&lt;&gt;"C",OnlineRetail[[#This Row],[CustomerID]]&lt;&gt;""),"Yes","No")</f>
        <v>Yes</v>
      </c>
      <c r="J5367" s="4">
        <f>EOMONTH(OnlineRetail[[#This Row],[InvoiceDate]],-1)+1</f>
        <v>40664</v>
      </c>
      <c r="K5367" s="6">
        <f>OnlineRetail[[#This Row],[Quantity]]*OnlineRetail[[#This Row],[UnitPrice]]</f>
        <v>3.4</v>
      </c>
      <c r="L5367" t="str">
        <f t="shared" si="83"/>
        <v>13254|May-2011</v>
      </c>
    </row>
    <row r="5368" spans="1:12">
      <c r="A5368">
        <v>556228</v>
      </c>
      <c r="B5368" t="s">
        <v>96</v>
      </c>
      <c r="C5368" t="s">
        <v>27</v>
      </c>
      <c r="D5368">
        <v>3</v>
      </c>
      <c r="E5368" s="1">
        <v>40666.381249999999</v>
      </c>
      <c r="F5368">
        <v>2.5499999999999998</v>
      </c>
      <c r="G5368">
        <v>13234</v>
      </c>
      <c r="H5368" t="s">
        <v>10</v>
      </c>
      <c r="I5368" t="str">
        <f>IF(AND(LEFT(OnlineRetail[[#This Row],[InvoiceNo]],1)&lt;&gt;"C",OnlineRetail[[#This Row],[CustomerID]]&lt;&gt;""),"Yes","No")</f>
        <v>Yes</v>
      </c>
      <c r="J5368" s="4">
        <f>EOMONTH(OnlineRetail[[#This Row],[InvoiceDate]],-1)+1</f>
        <v>40664</v>
      </c>
      <c r="K5368" s="6">
        <f>OnlineRetail[[#This Row],[Quantity]]*OnlineRetail[[#This Row],[UnitPrice]]</f>
        <v>7.6499999999999995</v>
      </c>
      <c r="L5368" t="str">
        <f t="shared" si="83"/>
        <v>13234|May-2011</v>
      </c>
    </row>
    <row r="5369" spans="1:12">
      <c r="A5369">
        <v>545716</v>
      </c>
      <c r="B5369" t="s">
        <v>208</v>
      </c>
      <c r="C5369" t="s">
        <v>14</v>
      </c>
      <c r="D5369">
        <v>19</v>
      </c>
      <c r="E5369" s="1">
        <v>40666.397916666669</v>
      </c>
      <c r="F5369">
        <v>2.5499999999999998</v>
      </c>
      <c r="G5369">
        <v>14144</v>
      </c>
      <c r="H5369" t="s">
        <v>10</v>
      </c>
      <c r="I5369" t="str">
        <f>IF(AND(LEFT(OnlineRetail[[#This Row],[InvoiceNo]],1)&lt;&gt;"C",OnlineRetail[[#This Row],[CustomerID]]&lt;&gt;""),"Yes","No")</f>
        <v>Yes</v>
      </c>
      <c r="J5369" s="4">
        <f>EOMONTH(OnlineRetail[[#This Row],[InvoiceDate]],-1)+1</f>
        <v>40664</v>
      </c>
      <c r="K5369" s="6">
        <f>OnlineRetail[[#This Row],[Quantity]]*OnlineRetail[[#This Row],[UnitPrice]]</f>
        <v>48.449999999999996</v>
      </c>
      <c r="L5369" t="str">
        <f t="shared" si="83"/>
        <v>14144|May-2011</v>
      </c>
    </row>
    <row r="5370" spans="1:12">
      <c r="A5370">
        <v>555914</v>
      </c>
      <c r="B5370" t="s">
        <v>49</v>
      </c>
      <c r="C5370" t="s">
        <v>21</v>
      </c>
      <c r="D5370">
        <v>3</v>
      </c>
      <c r="E5370" s="1">
        <v>40666.411111111112</v>
      </c>
      <c r="F5370">
        <v>1.65</v>
      </c>
      <c r="G5370">
        <v>12456</v>
      </c>
      <c r="H5370" t="s">
        <v>10</v>
      </c>
      <c r="I5370" t="str">
        <f>IF(AND(LEFT(OnlineRetail[[#This Row],[InvoiceNo]],1)&lt;&gt;"C",OnlineRetail[[#This Row],[CustomerID]]&lt;&gt;""),"Yes","No")</f>
        <v>Yes</v>
      </c>
      <c r="J5370" s="4">
        <f>EOMONTH(OnlineRetail[[#This Row],[InvoiceDate]],-1)+1</f>
        <v>40664</v>
      </c>
      <c r="K5370" s="6">
        <f>OnlineRetail[[#This Row],[Quantity]]*OnlineRetail[[#This Row],[UnitPrice]]</f>
        <v>4.9499999999999993</v>
      </c>
      <c r="L5370" t="str">
        <f t="shared" si="83"/>
        <v>12456|May-2011</v>
      </c>
    </row>
    <row r="5371" spans="1:12">
      <c r="A5371">
        <v>554078</v>
      </c>
      <c r="B5371" t="s">
        <v>79</v>
      </c>
      <c r="C5371" t="s">
        <v>16</v>
      </c>
      <c r="D5371">
        <v>17</v>
      </c>
      <c r="E5371" s="1">
        <v>40666.412499999999</v>
      </c>
      <c r="F5371">
        <v>9.9499999999999993</v>
      </c>
      <c r="G5371">
        <v>14200</v>
      </c>
      <c r="H5371" t="s">
        <v>10</v>
      </c>
      <c r="I5371" t="str">
        <f>IF(AND(LEFT(OnlineRetail[[#This Row],[InvoiceNo]],1)&lt;&gt;"C",OnlineRetail[[#This Row],[CustomerID]]&lt;&gt;""),"Yes","No")</f>
        <v>Yes</v>
      </c>
      <c r="J5371" s="4">
        <f>EOMONTH(OnlineRetail[[#This Row],[InvoiceDate]],-1)+1</f>
        <v>40664</v>
      </c>
      <c r="K5371" s="6">
        <f>OnlineRetail[[#This Row],[Quantity]]*OnlineRetail[[#This Row],[UnitPrice]]</f>
        <v>169.14999999999998</v>
      </c>
      <c r="L5371" t="str">
        <f t="shared" si="83"/>
        <v>14200|May-2011</v>
      </c>
    </row>
    <row r="5372" spans="1:12">
      <c r="A5372">
        <v>551127</v>
      </c>
      <c r="B5372" t="s">
        <v>172</v>
      </c>
      <c r="C5372" t="s">
        <v>53</v>
      </c>
      <c r="D5372">
        <v>16</v>
      </c>
      <c r="E5372" s="1">
        <v>40666.429861111108</v>
      </c>
      <c r="F5372">
        <v>5.95</v>
      </c>
      <c r="G5372">
        <v>12774</v>
      </c>
      <c r="H5372" t="s">
        <v>10</v>
      </c>
      <c r="I5372" t="str">
        <f>IF(AND(LEFT(OnlineRetail[[#This Row],[InvoiceNo]],1)&lt;&gt;"C",OnlineRetail[[#This Row],[CustomerID]]&lt;&gt;""),"Yes","No")</f>
        <v>Yes</v>
      </c>
      <c r="J5372" s="4">
        <f>EOMONTH(OnlineRetail[[#This Row],[InvoiceDate]],-1)+1</f>
        <v>40664</v>
      </c>
      <c r="K5372" s="6">
        <f>OnlineRetail[[#This Row],[Quantity]]*OnlineRetail[[#This Row],[UnitPrice]]</f>
        <v>95.2</v>
      </c>
      <c r="L5372" t="str">
        <f t="shared" si="83"/>
        <v>12774|May-2011</v>
      </c>
    </row>
    <row r="5373" spans="1:12">
      <c r="A5373">
        <v>547705</v>
      </c>
      <c r="B5373" t="s">
        <v>150</v>
      </c>
      <c r="C5373" t="s">
        <v>40</v>
      </c>
      <c r="D5373">
        <v>19</v>
      </c>
      <c r="E5373" s="1">
        <v>40666.43472222222</v>
      </c>
      <c r="F5373">
        <v>1.65</v>
      </c>
      <c r="G5373">
        <v>13755</v>
      </c>
      <c r="H5373" t="s">
        <v>10</v>
      </c>
      <c r="I5373" t="str">
        <f>IF(AND(LEFT(OnlineRetail[[#This Row],[InvoiceNo]],1)&lt;&gt;"C",OnlineRetail[[#This Row],[CustomerID]]&lt;&gt;""),"Yes","No")</f>
        <v>Yes</v>
      </c>
      <c r="J5373" s="4">
        <f>EOMONTH(OnlineRetail[[#This Row],[InvoiceDate]],-1)+1</f>
        <v>40664</v>
      </c>
      <c r="K5373" s="6">
        <f>OnlineRetail[[#This Row],[Quantity]]*OnlineRetail[[#This Row],[UnitPrice]]</f>
        <v>31.349999999999998</v>
      </c>
      <c r="L5373" t="str">
        <f t="shared" si="83"/>
        <v>13755|May-2011</v>
      </c>
    </row>
    <row r="5374" spans="1:12">
      <c r="A5374">
        <v>551577</v>
      </c>
      <c r="B5374" t="s">
        <v>153</v>
      </c>
      <c r="C5374" t="s">
        <v>29</v>
      </c>
      <c r="D5374">
        <v>3</v>
      </c>
      <c r="E5374" s="1">
        <v>40666.44027777778</v>
      </c>
      <c r="F5374">
        <v>2.1</v>
      </c>
      <c r="G5374">
        <v>12983</v>
      </c>
      <c r="H5374" t="s">
        <v>10</v>
      </c>
      <c r="I5374" t="str">
        <f>IF(AND(LEFT(OnlineRetail[[#This Row],[InvoiceNo]],1)&lt;&gt;"C",OnlineRetail[[#This Row],[CustomerID]]&lt;&gt;""),"Yes","No")</f>
        <v>Yes</v>
      </c>
      <c r="J5374" s="4">
        <f>EOMONTH(OnlineRetail[[#This Row],[InvoiceDate]],-1)+1</f>
        <v>40664</v>
      </c>
      <c r="K5374" s="6">
        <f>OnlineRetail[[#This Row],[Quantity]]*OnlineRetail[[#This Row],[UnitPrice]]</f>
        <v>6.3000000000000007</v>
      </c>
      <c r="L5374" t="str">
        <f t="shared" si="83"/>
        <v>12983|May-2011</v>
      </c>
    </row>
    <row r="5375" spans="1:12">
      <c r="A5375">
        <v>547303</v>
      </c>
      <c r="B5375" t="s">
        <v>51</v>
      </c>
      <c r="C5375" t="s">
        <v>62</v>
      </c>
      <c r="D5375">
        <v>7</v>
      </c>
      <c r="E5375" s="1">
        <v>40666.464583333327</v>
      </c>
      <c r="F5375">
        <v>4.95</v>
      </c>
      <c r="G5375">
        <v>14301</v>
      </c>
      <c r="H5375" t="s">
        <v>10</v>
      </c>
      <c r="I5375" t="str">
        <f>IF(AND(LEFT(OnlineRetail[[#This Row],[InvoiceNo]],1)&lt;&gt;"C",OnlineRetail[[#This Row],[CustomerID]]&lt;&gt;""),"Yes","No")</f>
        <v>Yes</v>
      </c>
      <c r="J5375" s="4">
        <f>EOMONTH(OnlineRetail[[#This Row],[InvoiceDate]],-1)+1</f>
        <v>40664</v>
      </c>
      <c r="K5375" s="6">
        <f>OnlineRetail[[#This Row],[Quantity]]*OnlineRetail[[#This Row],[UnitPrice]]</f>
        <v>34.65</v>
      </c>
      <c r="L5375" t="str">
        <f t="shared" si="83"/>
        <v>14301|May-2011</v>
      </c>
    </row>
    <row r="5376" spans="1:12">
      <c r="A5376">
        <v>551804</v>
      </c>
      <c r="B5376" t="s">
        <v>224</v>
      </c>
      <c r="C5376" t="s">
        <v>33</v>
      </c>
      <c r="D5376">
        <v>11</v>
      </c>
      <c r="E5376" s="1">
        <v>40666.47152777778</v>
      </c>
      <c r="F5376">
        <v>1.25</v>
      </c>
      <c r="G5376">
        <v>12378</v>
      </c>
      <c r="H5376" t="s">
        <v>10</v>
      </c>
      <c r="I5376" t="str">
        <f>IF(AND(LEFT(OnlineRetail[[#This Row],[InvoiceNo]],1)&lt;&gt;"C",OnlineRetail[[#This Row],[CustomerID]]&lt;&gt;""),"Yes","No")</f>
        <v>Yes</v>
      </c>
      <c r="J5376" s="4">
        <f>EOMONTH(OnlineRetail[[#This Row],[InvoiceDate]],-1)+1</f>
        <v>40664</v>
      </c>
      <c r="K5376" s="6">
        <f>OnlineRetail[[#This Row],[Quantity]]*OnlineRetail[[#This Row],[UnitPrice]]</f>
        <v>13.75</v>
      </c>
      <c r="L5376" t="str">
        <f t="shared" si="83"/>
        <v>12378|May-2011</v>
      </c>
    </row>
    <row r="5377" spans="1:12">
      <c r="A5377">
        <v>550045</v>
      </c>
      <c r="B5377" t="s">
        <v>265</v>
      </c>
      <c r="C5377" t="s">
        <v>62</v>
      </c>
      <c r="D5377">
        <v>19</v>
      </c>
      <c r="E5377" s="1">
        <v>40666.481944444437</v>
      </c>
      <c r="F5377">
        <v>7.95</v>
      </c>
      <c r="G5377">
        <v>13906</v>
      </c>
      <c r="H5377" t="s">
        <v>17</v>
      </c>
      <c r="I5377" t="str">
        <f>IF(AND(LEFT(OnlineRetail[[#This Row],[InvoiceNo]],1)&lt;&gt;"C",OnlineRetail[[#This Row],[CustomerID]]&lt;&gt;""),"Yes","No")</f>
        <v>Yes</v>
      </c>
      <c r="J5377" s="4">
        <f>EOMONTH(OnlineRetail[[#This Row],[InvoiceDate]],-1)+1</f>
        <v>40664</v>
      </c>
      <c r="K5377" s="6">
        <f>OnlineRetail[[#This Row],[Quantity]]*OnlineRetail[[#This Row],[UnitPrice]]</f>
        <v>151.05000000000001</v>
      </c>
      <c r="L5377" t="str">
        <f t="shared" si="83"/>
        <v>13906|May-2011</v>
      </c>
    </row>
    <row r="5378" spans="1:12">
      <c r="A5378">
        <v>539261</v>
      </c>
      <c r="B5378" t="s">
        <v>105</v>
      </c>
      <c r="C5378" t="s">
        <v>42</v>
      </c>
      <c r="D5378">
        <v>11</v>
      </c>
      <c r="E5378" s="1">
        <v>40666.502083333333</v>
      </c>
      <c r="F5378">
        <v>1.65</v>
      </c>
      <c r="G5378">
        <v>13295</v>
      </c>
      <c r="H5378" t="s">
        <v>10</v>
      </c>
      <c r="I5378" t="str">
        <f>IF(AND(LEFT(OnlineRetail[[#This Row],[InvoiceNo]],1)&lt;&gt;"C",OnlineRetail[[#This Row],[CustomerID]]&lt;&gt;""),"Yes","No")</f>
        <v>Yes</v>
      </c>
      <c r="J5378" s="4">
        <f>EOMONTH(OnlineRetail[[#This Row],[InvoiceDate]],-1)+1</f>
        <v>40664</v>
      </c>
      <c r="K5378" s="6">
        <f>OnlineRetail[[#This Row],[Quantity]]*OnlineRetail[[#This Row],[UnitPrice]]</f>
        <v>18.149999999999999</v>
      </c>
      <c r="L5378" t="str">
        <f t="shared" ref="L5378:L5441" si="84">IF(I5378="Yes",G5378&amp;"|"&amp;TEXT(J5378,"mmm-yyyy"),"")</f>
        <v>13295|May-2011</v>
      </c>
    </row>
    <row r="5379" spans="1:12">
      <c r="A5379">
        <v>551415</v>
      </c>
      <c r="B5379" t="s">
        <v>151</v>
      </c>
      <c r="C5379" t="s">
        <v>42</v>
      </c>
      <c r="D5379">
        <v>20</v>
      </c>
      <c r="E5379" s="1">
        <v>40666.509027777778</v>
      </c>
      <c r="F5379">
        <v>9.9499999999999993</v>
      </c>
      <c r="G5379">
        <v>12812</v>
      </c>
      <c r="H5379" t="s">
        <v>10</v>
      </c>
      <c r="I5379" t="str">
        <f>IF(AND(LEFT(OnlineRetail[[#This Row],[InvoiceNo]],1)&lt;&gt;"C",OnlineRetail[[#This Row],[CustomerID]]&lt;&gt;""),"Yes","No")</f>
        <v>Yes</v>
      </c>
      <c r="J5379" s="4">
        <f>EOMONTH(OnlineRetail[[#This Row],[InvoiceDate]],-1)+1</f>
        <v>40664</v>
      </c>
      <c r="K5379" s="6">
        <f>OnlineRetail[[#This Row],[Quantity]]*OnlineRetail[[#This Row],[UnitPrice]]</f>
        <v>199</v>
      </c>
      <c r="L5379" t="str">
        <f t="shared" si="84"/>
        <v>12812|May-2011</v>
      </c>
    </row>
    <row r="5380" spans="1:12">
      <c r="A5380">
        <v>542615</v>
      </c>
      <c r="B5380" t="s">
        <v>268</v>
      </c>
      <c r="C5380" t="s">
        <v>16</v>
      </c>
      <c r="D5380">
        <v>20</v>
      </c>
      <c r="E5380" s="1">
        <v>40666.522916666669</v>
      </c>
      <c r="F5380">
        <v>3.39</v>
      </c>
      <c r="G5380">
        <v>13452</v>
      </c>
      <c r="H5380" t="s">
        <v>10</v>
      </c>
      <c r="I5380" t="str">
        <f>IF(AND(LEFT(OnlineRetail[[#This Row],[InvoiceNo]],1)&lt;&gt;"C",OnlineRetail[[#This Row],[CustomerID]]&lt;&gt;""),"Yes","No")</f>
        <v>Yes</v>
      </c>
      <c r="J5380" s="4">
        <f>EOMONTH(OnlineRetail[[#This Row],[InvoiceDate]],-1)+1</f>
        <v>40664</v>
      </c>
      <c r="K5380" s="6">
        <f>OnlineRetail[[#This Row],[Quantity]]*OnlineRetail[[#This Row],[UnitPrice]]</f>
        <v>67.8</v>
      </c>
      <c r="L5380" t="str">
        <f t="shared" si="84"/>
        <v>13452|May-2011</v>
      </c>
    </row>
    <row r="5381" spans="1:12">
      <c r="A5381">
        <v>543643</v>
      </c>
      <c r="B5381" t="s">
        <v>60</v>
      </c>
      <c r="C5381" t="s">
        <v>27</v>
      </c>
      <c r="D5381">
        <v>19</v>
      </c>
      <c r="E5381" s="1">
        <v>40666.539583333331</v>
      </c>
      <c r="F5381">
        <v>1.65</v>
      </c>
      <c r="G5381">
        <v>14319</v>
      </c>
      <c r="H5381" t="s">
        <v>25</v>
      </c>
      <c r="I5381" t="str">
        <f>IF(AND(LEFT(OnlineRetail[[#This Row],[InvoiceNo]],1)&lt;&gt;"C",OnlineRetail[[#This Row],[CustomerID]]&lt;&gt;""),"Yes","No")</f>
        <v>Yes</v>
      </c>
      <c r="J5381" s="4">
        <f>EOMONTH(OnlineRetail[[#This Row],[InvoiceDate]],-1)+1</f>
        <v>40664</v>
      </c>
      <c r="K5381" s="6">
        <f>OnlineRetail[[#This Row],[Quantity]]*OnlineRetail[[#This Row],[UnitPrice]]</f>
        <v>31.349999999999998</v>
      </c>
      <c r="L5381" t="str">
        <f t="shared" si="84"/>
        <v>14319|May-2011</v>
      </c>
    </row>
    <row r="5382" spans="1:12">
      <c r="A5382">
        <v>552834</v>
      </c>
      <c r="B5382" t="s">
        <v>114</v>
      </c>
      <c r="C5382" t="s">
        <v>9</v>
      </c>
      <c r="D5382">
        <v>22</v>
      </c>
      <c r="E5382" s="1">
        <v>40666.556250000001</v>
      </c>
      <c r="F5382">
        <v>1.25</v>
      </c>
      <c r="G5382">
        <v>13678</v>
      </c>
      <c r="H5382" t="s">
        <v>10</v>
      </c>
      <c r="I5382" t="str">
        <f>IF(AND(LEFT(OnlineRetail[[#This Row],[InvoiceNo]],1)&lt;&gt;"C",OnlineRetail[[#This Row],[CustomerID]]&lt;&gt;""),"Yes","No")</f>
        <v>Yes</v>
      </c>
      <c r="J5382" s="4">
        <f>EOMONTH(OnlineRetail[[#This Row],[InvoiceDate]],-1)+1</f>
        <v>40664</v>
      </c>
      <c r="K5382" s="6">
        <f>OnlineRetail[[#This Row],[Quantity]]*OnlineRetail[[#This Row],[UnitPrice]]</f>
        <v>27.5</v>
      </c>
      <c r="L5382" t="str">
        <f t="shared" si="84"/>
        <v>13678|May-2011</v>
      </c>
    </row>
    <row r="5383" spans="1:12">
      <c r="A5383">
        <v>548184</v>
      </c>
      <c r="B5383" t="s">
        <v>58</v>
      </c>
      <c r="C5383" t="s">
        <v>62</v>
      </c>
      <c r="D5383">
        <v>18</v>
      </c>
      <c r="E5383" s="1">
        <v>40666.561805555553</v>
      </c>
      <c r="F5383">
        <v>4.25</v>
      </c>
      <c r="G5383">
        <v>14057</v>
      </c>
      <c r="H5383" t="s">
        <v>10</v>
      </c>
      <c r="I5383" t="str">
        <f>IF(AND(LEFT(OnlineRetail[[#This Row],[InvoiceNo]],1)&lt;&gt;"C",OnlineRetail[[#This Row],[CustomerID]]&lt;&gt;""),"Yes","No")</f>
        <v>Yes</v>
      </c>
      <c r="J5383" s="4">
        <f>EOMONTH(OnlineRetail[[#This Row],[InvoiceDate]],-1)+1</f>
        <v>40664</v>
      </c>
      <c r="K5383" s="6">
        <f>OnlineRetail[[#This Row],[Quantity]]*OnlineRetail[[#This Row],[UnitPrice]]</f>
        <v>76.5</v>
      </c>
      <c r="L5383" t="str">
        <f t="shared" si="84"/>
        <v>14057|May-2011</v>
      </c>
    </row>
    <row r="5384" spans="1:12">
      <c r="A5384">
        <v>538291</v>
      </c>
      <c r="B5384" t="s">
        <v>175</v>
      </c>
      <c r="C5384" t="s">
        <v>19</v>
      </c>
      <c r="D5384">
        <v>3</v>
      </c>
      <c r="E5384" s="1">
        <v>40666.56527777778</v>
      </c>
      <c r="F5384">
        <v>7.95</v>
      </c>
      <c r="G5384">
        <v>13505</v>
      </c>
      <c r="H5384" t="s">
        <v>10</v>
      </c>
      <c r="I5384" t="str">
        <f>IF(AND(LEFT(OnlineRetail[[#This Row],[InvoiceNo]],1)&lt;&gt;"C",OnlineRetail[[#This Row],[CustomerID]]&lt;&gt;""),"Yes","No")</f>
        <v>Yes</v>
      </c>
      <c r="J5384" s="4">
        <f>EOMONTH(OnlineRetail[[#This Row],[InvoiceDate]],-1)+1</f>
        <v>40664</v>
      </c>
      <c r="K5384" s="6">
        <f>OnlineRetail[[#This Row],[Quantity]]*OnlineRetail[[#This Row],[UnitPrice]]</f>
        <v>23.85</v>
      </c>
      <c r="L5384" t="str">
        <f t="shared" si="84"/>
        <v>13505|May-2011</v>
      </c>
    </row>
    <row r="5385" spans="1:12">
      <c r="A5385">
        <v>546245</v>
      </c>
      <c r="B5385" t="s">
        <v>257</v>
      </c>
      <c r="C5385" t="s">
        <v>12</v>
      </c>
      <c r="D5385">
        <v>3</v>
      </c>
      <c r="E5385" s="1">
        <v>40666.570138888892</v>
      </c>
      <c r="F5385">
        <v>2.5499999999999998</v>
      </c>
      <c r="G5385">
        <v>13377</v>
      </c>
      <c r="H5385" t="s">
        <v>25</v>
      </c>
      <c r="I5385" t="str">
        <f>IF(AND(LEFT(OnlineRetail[[#This Row],[InvoiceNo]],1)&lt;&gt;"C",OnlineRetail[[#This Row],[CustomerID]]&lt;&gt;""),"Yes","No")</f>
        <v>Yes</v>
      </c>
      <c r="J5385" s="4">
        <f>EOMONTH(OnlineRetail[[#This Row],[InvoiceDate]],-1)+1</f>
        <v>40664</v>
      </c>
      <c r="K5385" s="6">
        <f>OnlineRetail[[#This Row],[Quantity]]*OnlineRetail[[#This Row],[UnitPrice]]</f>
        <v>7.6499999999999995</v>
      </c>
      <c r="L5385" t="str">
        <f t="shared" si="84"/>
        <v>13377|May-2011</v>
      </c>
    </row>
    <row r="5386" spans="1:12">
      <c r="A5386">
        <v>551407</v>
      </c>
      <c r="B5386" t="s">
        <v>299</v>
      </c>
      <c r="C5386" t="s">
        <v>50</v>
      </c>
      <c r="D5386">
        <v>18</v>
      </c>
      <c r="E5386" s="1">
        <v>40666.570833333331</v>
      </c>
      <c r="F5386">
        <v>7.95</v>
      </c>
      <c r="G5386">
        <v>12971</v>
      </c>
      <c r="H5386" t="s">
        <v>10</v>
      </c>
      <c r="I5386" t="str">
        <f>IF(AND(LEFT(OnlineRetail[[#This Row],[InvoiceNo]],1)&lt;&gt;"C",OnlineRetail[[#This Row],[CustomerID]]&lt;&gt;""),"Yes","No")</f>
        <v>Yes</v>
      </c>
      <c r="J5386" s="4">
        <f>EOMONTH(OnlineRetail[[#This Row],[InvoiceDate]],-1)+1</f>
        <v>40664</v>
      </c>
      <c r="K5386" s="6">
        <f>OnlineRetail[[#This Row],[Quantity]]*OnlineRetail[[#This Row],[UnitPrice]]</f>
        <v>143.1</v>
      </c>
      <c r="L5386" t="str">
        <f t="shared" si="84"/>
        <v>12971|May-2011</v>
      </c>
    </row>
    <row r="5387" spans="1:12">
      <c r="A5387">
        <v>541877</v>
      </c>
      <c r="B5387" t="s">
        <v>45</v>
      </c>
      <c r="C5387" t="s">
        <v>33</v>
      </c>
      <c r="D5387">
        <v>14</v>
      </c>
      <c r="E5387" s="1">
        <v>40666.572916666657</v>
      </c>
      <c r="F5387">
        <v>1.25</v>
      </c>
      <c r="G5387">
        <v>14088</v>
      </c>
      <c r="H5387" t="s">
        <v>36</v>
      </c>
      <c r="I5387" t="str">
        <f>IF(AND(LEFT(OnlineRetail[[#This Row],[InvoiceNo]],1)&lt;&gt;"C",OnlineRetail[[#This Row],[CustomerID]]&lt;&gt;""),"Yes","No")</f>
        <v>Yes</v>
      </c>
      <c r="J5387" s="4">
        <f>EOMONTH(OnlineRetail[[#This Row],[InvoiceDate]],-1)+1</f>
        <v>40664</v>
      </c>
      <c r="K5387" s="6">
        <f>OnlineRetail[[#This Row],[Quantity]]*OnlineRetail[[#This Row],[UnitPrice]]</f>
        <v>17.5</v>
      </c>
      <c r="L5387" t="str">
        <f t="shared" si="84"/>
        <v>14088|May-2011</v>
      </c>
    </row>
    <row r="5388" spans="1:12">
      <c r="A5388">
        <v>545371</v>
      </c>
      <c r="B5388" t="s">
        <v>206</v>
      </c>
      <c r="C5388" t="s">
        <v>53</v>
      </c>
      <c r="D5388">
        <v>14</v>
      </c>
      <c r="E5388" s="1">
        <v>40666.574999999997</v>
      </c>
      <c r="F5388">
        <v>0.85</v>
      </c>
      <c r="G5388">
        <v>14165</v>
      </c>
      <c r="H5388" t="s">
        <v>10</v>
      </c>
      <c r="I5388" t="str">
        <f>IF(AND(LEFT(OnlineRetail[[#This Row],[InvoiceNo]],1)&lt;&gt;"C",OnlineRetail[[#This Row],[CustomerID]]&lt;&gt;""),"Yes","No")</f>
        <v>Yes</v>
      </c>
      <c r="J5388" s="4">
        <f>EOMONTH(OnlineRetail[[#This Row],[InvoiceDate]],-1)+1</f>
        <v>40664</v>
      </c>
      <c r="K5388" s="6">
        <f>OnlineRetail[[#This Row],[Quantity]]*OnlineRetail[[#This Row],[UnitPrice]]</f>
        <v>11.9</v>
      </c>
      <c r="L5388" t="str">
        <f t="shared" si="84"/>
        <v>14165|May-2011</v>
      </c>
    </row>
    <row r="5389" spans="1:12">
      <c r="A5389">
        <v>545153</v>
      </c>
      <c r="B5389" t="s">
        <v>192</v>
      </c>
      <c r="C5389" t="s">
        <v>83</v>
      </c>
      <c r="D5389">
        <v>17</v>
      </c>
      <c r="E5389" s="1">
        <v>40666.57916666667</v>
      </c>
      <c r="F5389">
        <v>1.65</v>
      </c>
      <c r="G5389">
        <v>12831</v>
      </c>
      <c r="H5389" t="s">
        <v>10</v>
      </c>
      <c r="I5389" t="str">
        <f>IF(AND(LEFT(OnlineRetail[[#This Row],[InvoiceNo]],1)&lt;&gt;"C",OnlineRetail[[#This Row],[CustomerID]]&lt;&gt;""),"Yes","No")</f>
        <v>Yes</v>
      </c>
      <c r="J5389" s="4">
        <f>EOMONTH(OnlineRetail[[#This Row],[InvoiceDate]],-1)+1</f>
        <v>40664</v>
      </c>
      <c r="K5389" s="6">
        <f>OnlineRetail[[#This Row],[Quantity]]*OnlineRetail[[#This Row],[UnitPrice]]</f>
        <v>28.049999999999997</v>
      </c>
      <c r="L5389" t="str">
        <f t="shared" si="84"/>
        <v>12831|May-2011</v>
      </c>
    </row>
    <row r="5390" spans="1:12">
      <c r="A5390">
        <v>545095</v>
      </c>
      <c r="B5390" t="s">
        <v>65</v>
      </c>
      <c r="C5390" t="s">
        <v>39</v>
      </c>
      <c r="D5390">
        <v>12</v>
      </c>
      <c r="E5390" s="1">
        <v>40666.57916666667</v>
      </c>
      <c r="F5390">
        <v>1.25</v>
      </c>
      <c r="G5390">
        <v>12855</v>
      </c>
      <c r="H5390" t="s">
        <v>70</v>
      </c>
      <c r="I5390" t="str">
        <f>IF(AND(LEFT(OnlineRetail[[#This Row],[InvoiceNo]],1)&lt;&gt;"C",OnlineRetail[[#This Row],[CustomerID]]&lt;&gt;""),"Yes","No")</f>
        <v>Yes</v>
      </c>
      <c r="J5390" s="4">
        <f>EOMONTH(OnlineRetail[[#This Row],[InvoiceDate]],-1)+1</f>
        <v>40664</v>
      </c>
      <c r="K5390" s="6">
        <f>OnlineRetail[[#This Row],[Quantity]]*OnlineRetail[[#This Row],[UnitPrice]]</f>
        <v>15</v>
      </c>
      <c r="L5390" t="str">
        <f t="shared" si="84"/>
        <v>12855|May-2011</v>
      </c>
    </row>
    <row r="5391" spans="1:12">
      <c r="A5391">
        <v>542716</v>
      </c>
      <c r="B5391" t="s">
        <v>47</v>
      </c>
      <c r="C5391" t="s">
        <v>27</v>
      </c>
      <c r="D5391">
        <v>8</v>
      </c>
      <c r="E5391" s="1">
        <v>40666.602083333331</v>
      </c>
      <c r="F5391">
        <v>5.95</v>
      </c>
      <c r="G5391">
        <v>13278</v>
      </c>
      <c r="H5391" t="s">
        <v>10</v>
      </c>
      <c r="I5391" t="str">
        <f>IF(AND(LEFT(OnlineRetail[[#This Row],[InvoiceNo]],1)&lt;&gt;"C",OnlineRetail[[#This Row],[CustomerID]]&lt;&gt;""),"Yes","No")</f>
        <v>Yes</v>
      </c>
      <c r="J5391" s="4">
        <f>EOMONTH(OnlineRetail[[#This Row],[InvoiceDate]],-1)+1</f>
        <v>40664</v>
      </c>
      <c r="K5391" s="6">
        <f>OnlineRetail[[#This Row],[Quantity]]*OnlineRetail[[#This Row],[UnitPrice]]</f>
        <v>47.6</v>
      </c>
      <c r="L5391" t="str">
        <f t="shared" si="84"/>
        <v>13278|May-2011</v>
      </c>
    </row>
    <row r="5392" spans="1:12">
      <c r="A5392">
        <v>538355</v>
      </c>
      <c r="B5392" t="s">
        <v>228</v>
      </c>
      <c r="C5392" t="s">
        <v>9</v>
      </c>
      <c r="D5392">
        <v>10</v>
      </c>
      <c r="E5392" s="1">
        <v>40666.634027777778</v>
      </c>
      <c r="F5392">
        <v>3.39</v>
      </c>
      <c r="G5392">
        <v>14312</v>
      </c>
      <c r="H5392" t="s">
        <v>10</v>
      </c>
      <c r="I5392" t="str">
        <f>IF(AND(LEFT(OnlineRetail[[#This Row],[InvoiceNo]],1)&lt;&gt;"C",OnlineRetail[[#This Row],[CustomerID]]&lt;&gt;""),"Yes","No")</f>
        <v>Yes</v>
      </c>
      <c r="J5392" s="4">
        <f>EOMONTH(OnlineRetail[[#This Row],[InvoiceDate]],-1)+1</f>
        <v>40664</v>
      </c>
      <c r="K5392" s="6">
        <f>OnlineRetail[[#This Row],[Quantity]]*OnlineRetail[[#This Row],[UnitPrice]]</f>
        <v>33.9</v>
      </c>
      <c r="L5392" t="str">
        <f t="shared" si="84"/>
        <v>14312|May-2011</v>
      </c>
    </row>
    <row r="5393" spans="1:12">
      <c r="A5393">
        <v>543554</v>
      </c>
      <c r="B5393" t="s">
        <v>236</v>
      </c>
      <c r="C5393" t="s">
        <v>46</v>
      </c>
      <c r="D5393">
        <v>13</v>
      </c>
      <c r="E5393" s="1">
        <v>40666.647222222222</v>
      </c>
      <c r="F5393">
        <v>9.9499999999999993</v>
      </c>
      <c r="G5393">
        <v>12531</v>
      </c>
      <c r="H5393" t="s">
        <v>10</v>
      </c>
      <c r="I5393" t="str">
        <f>IF(AND(LEFT(OnlineRetail[[#This Row],[InvoiceNo]],1)&lt;&gt;"C",OnlineRetail[[#This Row],[CustomerID]]&lt;&gt;""),"Yes","No")</f>
        <v>Yes</v>
      </c>
      <c r="J5393" s="4">
        <f>EOMONTH(OnlineRetail[[#This Row],[InvoiceDate]],-1)+1</f>
        <v>40664</v>
      </c>
      <c r="K5393" s="6">
        <f>OnlineRetail[[#This Row],[Quantity]]*OnlineRetail[[#This Row],[UnitPrice]]</f>
        <v>129.35</v>
      </c>
      <c r="L5393" t="str">
        <f t="shared" si="84"/>
        <v>12531|May-2011</v>
      </c>
    </row>
    <row r="5394" spans="1:12">
      <c r="A5394">
        <v>545206</v>
      </c>
      <c r="B5394" t="s">
        <v>158</v>
      </c>
      <c r="C5394" t="s">
        <v>12</v>
      </c>
      <c r="D5394">
        <v>18</v>
      </c>
      <c r="E5394" s="1">
        <v>40666.648611111108</v>
      </c>
      <c r="F5394">
        <v>2.5499999999999998</v>
      </c>
      <c r="G5394">
        <v>13404</v>
      </c>
      <c r="H5394" t="s">
        <v>31</v>
      </c>
      <c r="I5394" t="str">
        <f>IF(AND(LEFT(OnlineRetail[[#This Row],[InvoiceNo]],1)&lt;&gt;"C",OnlineRetail[[#This Row],[CustomerID]]&lt;&gt;""),"Yes","No")</f>
        <v>Yes</v>
      </c>
      <c r="J5394" s="4">
        <f>EOMONTH(OnlineRetail[[#This Row],[InvoiceDate]],-1)+1</f>
        <v>40664</v>
      </c>
      <c r="K5394" s="6">
        <f>OnlineRetail[[#This Row],[Quantity]]*OnlineRetail[[#This Row],[UnitPrice]]</f>
        <v>45.9</v>
      </c>
      <c r="L5394" t="str">
        <f t="shared" si="84"/>
        <v>13404|May-2011</v>
      </c>
    </row>
    <row r="5395" spans="1:12">
      <c r="A5395">
        <v>553652</v>
      </c>
      <c r="B5395" t="s">
        <v>110</v>
      </c>
      <c r="C5395" t="s">
        <v>83</v>
      </c>
      <c r="D5395">
        <v>10</v>
      </c>
      <c r="E5395" s="1">
        <v>40666.650694444441</v>
      </c>
      <c r="F5395">
        <v>2.1</v>
      </c>
      <c r="G5395">
        <v>12744</v>
      </c>
      <c r="H5395" t="s">
        <v>10</v>
      </c>
      <c r="I5395" t="str">
        <f>IF(AND(LEFT(OnlineRetail[[#This Row],[InvoiceNo]],1)&lt;&gt;"C",OnlineRetail[[#This Row],[CustomerID]]&lt;&gt;""),"Yes","No")</f>
        <v>Yes</v>
      </c>
      <c r="J5395" s="4">
        <f>EOMONTH(OnlineRetail[[#This Row],[InvoiceDate]],-1)+1</f>
        <v>40664</v>
      </c>
      <c r="K5395" s="6">
        <f>OnlineRetail[[#This Row],[Quantity]]*OnlineRetail[[#This Row],[UnitPrice]]</f>
        <v>21</v>
      </c>
      <c r="L5395" t="str">
        <f t="shared" si="84"/>
        <v>12744|May-2011</v>
      </c>
    </row>
    <row r="5396" spans="1:12">
      <c r="A5396">
        <v>553243</v>
      </c>
      <c r="B5396" t="s">
        <v>219</v>
      </c>
      <c r="C5396" t="s">
        <v>29</v>
      </c>
      <c r="D5396">
        <v>11</v>
      </c>
      <c r="E5396" s="1">
        <v>40666.664583333331</v>
      </c>
      <c r="F5396">
        <v>2.5499999999999998</v>
      </c>
      <c r="G5396">
        <v>12483</v>
      </c>
      <c r="H5396" t="s">
        <v>17</v>
      </c>
      <c r="I5396" t="str">
        <f>IF(AND(LEFT(OnlineRetail[[#This Row],[InvoiceNo]],1)&lt;&gt;"C",OnlineRetail[[#This Row],[CustomerID]]&lt;&gt;""),"Yes","No")</f>
        <v>Yes</v>
      </c>
      <c r="J5396" s="4">
        <f>EOMONTH(OnlineRetail[[#This Row],[InvoiceDate]],-1)+1</f>
        <v>40664</v>
      </c>
      <c r="K5396" s="6">
        <f>OnlineRetail[[#This Row],[Quantity]]*OnlineRetail[[#This Row],[UnitPrice]]</f>
        <v>28.049999999999997</v>
      </c>
      <c r="L5396" t="str">
        <f t="shared" si="84"/>
        <v>12483|May-2011</v>
      </c>
    </row>
    <row r="5397" spans="1:12">
      <c r="A5397">
        <v>554520</v>
      </c>
      <c r="B5397" t="s">
        <v>213</v>
      </c>
      <c r="C5397" t="s">
        <v>40</v>
      </c>
      <c r="D5397">
        <v>20</v>
      </c>
      <c r="E5397" s="1">
        <v>40666.665972222218</v>
      </c>
      <c r="F5397">
        <v>4.95</v>
      </c>
      <c r="G5397">
        <v>12459</v>
      </c>
      <c r="H5397" t="s">
        <v>10</v>
      </c>
      <c r="I5397" t="str">
        <f>IF(AND(LEFT(OnlineRetail[[#This Row],[InvoiceNo]],1)&lt;&gt;"C",OnlineRetail[[#This Row],[CustomerID]]&lt;&gt;""),"Yes","No")</f>
        <v>Yes</v>
      </c>
      <c r="J5397" s="4">
        <f>EOMONTH(OnlineRetail[[#This Row],[InvoiceDate]],-1)+1</f>
        <v>40664</v>
      </c>
      <c r="K5397" s="6">
        <f>OnlineRetail[[#This Row],[Quantity]]*OnlineRetail[[#This Row],[UnitPrice]]</f>
        <v>99</v>
      </c>
      <c r="L5397" t="str">
        <f t="shared" si="84"/>
        <v>12459|May-2011</v>
      </c>
    </row>
    <row r="5398" spans="1:12">
      <c r="A5398">
        <v>554429</v>
      </c>
      <c r="B5398" t="s">
        <v>52</v>
      </c>
      <c r="C5398" t="s">
        <v>16</v>
      </c>
      <c r="D5398">
        <v>14</v>
      </c>
      <c r="E5398" s="1">
        <v>40666.686805555553</v>
      </c>
      <c r="F5398">
        <v>0.85</v>
      </c>
      <c r="G5398">
        <v>13795</v>
      </c>
      <c r="H5398" t="s">
        <v>10</v>
      </c>
      <c r="I5398" t="str">
        <f>IF(AND(LEFT(OnlineRetail[[#This Row],[InvoiceNo]],1)&lt;&gt;"C",OnlineRetail[[#This Row],[CustomerID]]&lt;&gt;""),"Yes","No")</f>
        <v>Yes</v>
      </c>
      <c r="J5398" s="4">
        <f>EOMONTH(OnlineRetail[[#This Row],[InvoiceDate]],-1)+1</f>
        <v>40664</v>
      </c>
      <c r="K5398" s="6">
        <f>OnlineRetail[[#This Row],[Quantity]]*OnlineRetail[[#This Row],[UnitPrice]]</f>
        <v>11.9</v>
      </c>
      <c r="L5398" t="str">
        <f t="shared" si="84"/>
        <v>13795|May-2011</v>
      </c>
    </row>
    <row r="5399" spans="1:12">
      <c r="A5399">
        <v>545840</v>
      </c>
      <c r="B5399" t="s">
        <v>74</v>
      </c>
      <c r="C5399" t="s">
        <v>42</v>
      </c>
      <c r="D5399">
        <v>7</v>
      </c>
      <c r="E5399" s="1">
        <v>40666.686805555553</v>
      </c>
      <c r="F5399">
        <v>2.5499999999999998</v>
      </c>
      <c r="G5399">
        <v>12578</v>
      </c>
      <c r="H5399" t="s">
        <v>10</v>
      </c>
      <c r="I5399" t="str">
        <f>IF(AND(LEFT(OnlineRetail[[#This Row],[InvoiceNo]],1)&lt;&gt;"C",OnlineRetail[[#This Row],[CustomerID]]&lt;&gt;""),"Yes","No")</f>
        <v>Yes</v>
      </c>
      <c r="J5399" s="4">
        <f>EOMONTH(OnlineRetail[[#This Row],[InvoiceDate]],-1)+1</f>
        <v>40664</v>
      </c>
      <c r="K5399" s="6">
        <f>OnlineRetail[[#This Row],[Quantity]]*OnlineRetail[[#This Row],[UnitPrice]]</f>
        <v>17.849999999999998</v>
      </c>
      <c r="L5399" t="str">
        <f t="shared" si="84"/>
        <v>12578|May-2011</v>
      </c>
    </row>
    <row r="5400" spans="1:12">
      <c r="A5400">
        <v>538910</v>
      </c>
      <c r="B5400" t="s">
        <v>220</v>
      </c>
      <c r="C5400" t="s">
        <v>9</v>
      </c>
      <c r="D5400">
        <v>1</v>
      </c>
      <c r="E5400" s="1">
        <v>40666.705555555563</v>
      </c>
      <c r="F5400">
        <v>2.5499999999999998</v>
      </c>
      <c r="G5400">
        <v>14119</v>
      </c>
      <c r="H5400" t="s">
        <v>10</v>
      </c>
      <c r="I5400" t="str">
        <f>IF(AND(LEFT(OnlineRetail[[#This Row],[InvoiceNo]],1)&lt;&gt;"C",OnlineRetail[[#This Row],[CustomerID]]&lt;&gt;""),"Yes","No")</f>
        <v>Yes</v>
      </c>
      <c r="J5400" s="4">
        <f>EOMONTH(OnlineRetail[[#This Row],[InvoiceDate]],-1)+1</f>
        <v>40664</v>
      </c>
      <c r="K5400" s="6">
        <f>OnlineRetail[[#This Row],[Quantity]]*OnlineRetail[[#This Row],[UnitPrice]]</f>
        <v>2.5499999999999998</v>
      </c>
      <c r="L5400" t="str">
        <f t="shared" si="84"/>
        <v>14119|May-2011</v>
      </c>
    </row>
    <row r="5401" spans="1:12">
      <c r="A5401">
        <v>543431</v>
      </c>
      <c r="B5401" t="s">
        <v>257</v>
      </c>
      <c r="C5401" t="s">
        <v>72</v>
      </c>
      <c r="D5401">
        <v>22</v>
      </c>
      <c r="E5401" s="1">
        <v>40666.707638888889</v>
      </c>
      <c r="F5401">
        <v>9.9499999999999993</v>
      </c>
      <c r="G5401">
        <v>12748</v>
      </c>
      <c r="H5401" t="s">
        <v>10</v>
      </c>
      <c r="I5401" t="str">
        <f>IF(AND(LEFT(OnlineRetail[[#This Row],[InvoiceNo]],1)&lt;&gt;"C",OnlineRetail[[#This Row],[CustomerID]]&lt;&gt;""),"Yes","No")</f>
        <v>Yes</v>
      </c>
      <c r="J5401" s="4">
        <f>EOMONTH(OnlineRetail[[#This Row],[InvoiceDate]],-1)+1</f>
        <v>40664</v>
      </c>
      <c r="K5401" s="6">
        <f>OnlineRetail[[#This Row],[Quantity]]*OnlineRetail[[#This Row],[UnitPrice]]</f>
        <v>218.89999999999998</v>
      </c>
      <c r="L5401" t="str">
        <f t="shared" si="84"/>
        <v>12748|May-2011</v>
      </c>
    </row>
    <row r="5402" spans="1:12">
      <c r="A5402">
        <v>543980</v>
      </c>
      <c r="B5402" t="s">
        <v>182</v>
      </c>
      <c r="C5402" t="s">
        <v>48</v>
      </c>
      <c r="D5402">
        <v>18</v>
      </c>
      <c r="E5402" s="1">
        <v>40666.715277777781</v>
      </c>
      <c r="F5402">
        <v>4.95</v>
      </c>
      <c r="G5402">
        <v>13421</v>
      </c>
      <c r="H5402" t="s">
        <v>10</v>
      </c>
      <c r="I5402" t="str">
        <f>IF(AND(LEFT(OnlineRetail[[#This Row],[InvoiceNo]],1)&lt;&gt;"C",OnlineRetail[[#This Row],[CustomerID]]&lt;&gt;""),"Yes","No")</f>
        <v>Yes</v>
      </c>
      <c r="J5402" s="4">
        <f>EOMONTH(OnlineRetail[[#This Row],[InvoiceDate]],-1)+1</f>
        <v>40664</v>
      </c>
      <c r="K5402" s="6">
        <f>OnlineRetail[[#This Row],[Quantity]]*OnlineRetail[[#This Row],[UnitPrice]]</f>
        <v>89.100000000000009</v>
      </c>
      <c r="L5402" t="str">
        <f t="shared" si="84"/>
        <v>13421|May-2011</v>
      </c>
    </row>
    <row r="5403" spans="1:12">
      <c r="A5403">
        <v>548134</v>
      </c>
      <c r="B5403" t="s">
        <v>239</v>
      </c>
      <c r="C5403" t="s">
        <v>39</v>
      </c>
      <c r="D5403">
        <v>15</v>
      </c>
      <c r="E5403" s="1">
        <v>40666.722916666673</v>
      </c>
      <c r="F5403">
        <v>1.65</v>
      </c>
      <c r="G5403">
        <v>13908</v>
      </c>
      <c r="H5403" t="s">
        <v>121</v>
      </c>
      <c r="I5403" t="str">
        <f>IF(AND(LEFT(OnlineRetail[[#This Row],[InvoiceNo]],1)&lt;&gt;"C",OnlineRetail[[#This Row],[CustomerID]]&lt;&gt;""),"Yes","No")</f>
        <v>Yes</v>
      </c>
      <c r="J5403" s="4">
        <f>EOMONTH(OnlineRetail[[#This Row],[InvoiceDate]],-1)+1</f>
        <v>40664</v>
      </c>
      <c r="K5403" s="6">
        <f>OnlineRetail[[#This Row],[Quantity]]*OnlineRetail[[#This Row],[UnitPrice]]</f>
        <v>24.75</v>
      </c>
      <c r="L5403" t="str">
        <f t="shared" si="84"/>
        <v>13908|May-2011</v>
      </c>
    </row>
    <row r="5404" spans="1:12">
      <c r="A5404">
        <v>549508</v>
      </c>
      <c r="B5404" t="s">
        <v>79</v>
      </c>
      <c r="C5404" t="s">
        <v>53</v>
      </c>
      <c r="D5404">
        <v>16</v>
      </c>
      <c r="E5404" s="1">
        <v>40666.724305555559</v>
      </c>
      <c r="F5404">
        <v>7.95</v>
      </c>
      <c r="G5404">
        <v>13705</v>
      </c>
      <c r="H5404" t="s">
        <v>10</v>
      </c>
      <c r="I5404" t="str">
        <f>IF(AND(LEFT(OnlineRetail[[#This Row],[InvoiceNo]],1)&lt;&gt;"C",OnlineRetail[[#This Row],[CustomerID]]&lt;&gt;""),"Yes","No")</f>
        <v>Yes</v>
      </c>
      <c r="J5404" s="4">
        <f>EOMONTH(OnlineRetail[[#This Row],[InvoiceDate]],-1)+1</f>
        <v>40664</v>
      </c>
      <c r="K5404" s="6">
        <f>OnlineRetail[[#This Row],[Quantity]]*OnlineRetail[[#This Row],[UnitPrice]]</f>
        <v>127.2</v>
      </c>
      <c r="L5404" t="str">
        <f t="shared" si="84"/>
        <v>13705|May-2011</v>
      </c>
    </row>
    <row r="5405" spans="1:12">
      <c r="A5405">
        <v>538009</v>
      </c>
      <c r="B5405" t="s">
        <v>279</v>
      </c>
      <c r="C5405" t="s">
        <v>83</v>
      </c>
      <c r="D5405">
        <v>22</v>
      </c>
      <c r="E5405" s="1">
        <v>40666.725694444453</v>
      </c>
      <c r="F5405">
        <v>0.85</v>
      </c>
      <c r="G5405">
        <v>12439</v>
      </c>
      <c r="H5405" t="s">
        <v>10</v>
      </c>
      <c r="I5405" t="str">
        <f>IF(AND(LEFT(OnlineRetail[[#This Row],[InvoiceNo]],1)&lt;&gt;"C",OnlineRetail[[#This Row],[CustomerID]]&lt;&gt;""),"Yes","No")</f>
        <v>Yes</v>
      </c>
      <c r="J5405" s="4">
        <f>EOMONTH(OnlineRetail[[#This Row],[InvoiceDate]],-1)+1</f>
        <v>40664</v>
      </c>
      <c r="K5405" s="6">
        <f>OnlineRetail[[#This Row],[Quantity]]*OnlineRetail[[#This Row],[UnitPrice]]</f>
        <v>18.7</v>
      </c>
      <c r="L5405" t="str">
        <f t="shared" si="84"/>
        <v>12439|May-2011</v>
      </c>
    </row>
    <row r="5406" spans="1:12">
      <c r="A5406">
        <v>538907</v>
      </c>
      <c r="B5406" t="s">
        <v>26</v>
      </c>
      <c r="C5406" t="s">
        <v>12</v>
      </c>
      <c r="D5406">
        <v>3</v>
      </c>
      <c r="E5406" s="1">
        <v>40666.739583333343</v>
      </c>
      <c r="F5406">
        <v>7.95</v>
      </c>
      <c r="G5406">
        <v>12622</v>
      </c>
      <c r="H5406" t="s">
        <v>10</v>
      </c>
      <c r="I5406" t="str">
        <f>IF(AND(LEFT(OnlineRetail[[#This Row],[InvoiceNo]],1)&lt;&gt;"C",OnlineRetail[[#This Row],[CustomerID]]&lt;&gt;""),"Yes","No")</f>
        <v>Yes</v>
      </c>
      <c r="J5406" s="4">
        <f>EOMONTH(OnlineRetail[[#This Row],[InvoiceDate]],-1)+1</f>
        <v>40664</v>
      </c>
      <c r="K5406" s="6">
        <f>OnlineRetail[[#This Row],[Quantity]]*OnlineRetail[[#This Row],[UnitPrice]]</f>
        <v>23.85</v>
      </c>
      <c r="L5406" t="str">
        <f t="shared" si="84"/>
        <v>12622|May-2011</v>
      </c>
    </row>
    <row r="5407" spans="1:12">
      <c r="A5407">
        <v>554817</v>
      </c>
      <c r="B5407" t="s">
        <v>119</v>
      </c>
      <c r="C5407" t="s">
        <v>83</v>
      </c>
      <c r="D5407">
        <v>4</v>
      </c>
      <c r="E5407" s="1">
        <v>40666.753472222219</v>
      </c>
      <c r="F5407">
        <v>1.65</v>
      </c>
      <c r="G5407">
        <v>12818</v>
      </c>
      <c r="H5407" t="s">
        <v>10</v>
      </c>
      <c r="I5407" t="str">
        <f>IF(AND(LEFT(OnlineRetail[[#This Row],[InvoiceNo]],1)&lt;&gt;"C",OnlineRetail[[#This Row],[CustomerID]]&lt;&gt;""),"Yes","No")</f>
        <v>Yes</v>
      </c>
      <c r="J5407" s="4">
        <f>EOMONTH(OnlineRetail[[#This Row],[InvoiceDate]],-1)+1</f>
        <v>40664</v>
      </c>
      <c r="K5407" s="6">
        <f>OnlineRetail[[#This Row],[Quantity]]*OnlineRetail[[#This Row],[UnitPrice]]</f>
        <v>6.6</v>
      </c>
      <c r="L5407" t="str">
        <f t="shared" si="84"/>
        <v>12818|May-2011</v>
      </c>
    </row>
    <row r="5408" spans="1:12">
      <c r="A5408">
        <v>543034</v>
      </c>
      <c r="B5408" t="s">
        <v>160</v>
      </c>
      <c r="C5408" t="s">
        <v>27</v>
      </c>
      <c r="D5408">
        <v>16</v>
      </c>
      <c r="E5408" s="1">
        <v>40666.765972222223</v>
      </c>
      <c r="F5408">
        <v>9.9499999999999993</v>
      </c>
      <c r="G5408">
        <v>13140</v>
      </c>
      <c r="H5408" t="s">
        <v>10</v>
      </c>
      <c r="I5408" t="str">
        <f>IF(AND(LEFT(OnlineRetail[[#This Row],[InvoiceNo]],1)&lt;&gt;"C",OnlineRetail[[#This Row],[CustomerID]]&lt;&gt;""),"Yes","No")</f>
        <v>Yes</v>
      </c>
      <c r="J5408" s="4">
        <f>EOMONTH(OnlineRetail[[#This Row],[InvoiceDate]],-1)+1</f>
        <v>40664</v>
      </c>
      <c r="K5408" s="6">
        <f>OnlineRetail[[#This Row],[Quantity]]*OnlineRetail[[#This Row],[UnitPrice]]</f>
        <v>159.19999999999999</v>
      </c>
      <c r="L5408" t="str">
        <f t="shared" si="84"/>
        <v>13140|May-2011</v>
      </c>
    </row>
    <row r="5409" spans="1:12">
      <c r="A5409">
        <v>546710</v>
      </c>
      <c r="B5409" t="s">
        <v>205</v>
      </c>
      <c r="C5409" t="s">
        <v>24</v>
      </c>
      <c r="D5409">
        <v>12</v>
      </c>
      <c r="E5409" s="1">
        <v>40666.776388888888</v>
      </c>
      <c r="F5409">
        <v>2.5499999999999998</v>
      </c>
      <c r="G5409">
        <v>13966</v>
      </c>
      <c r="H5409" t="s">
        <v>10</v>
      </c>
      <c r="I5409" t="str">
        <f>IF(AND(LEFT(OnlineRetail[[#This Row],[InvoiceNo]],1)&lt;&gt;"C",OnlineRetail[[#This Row],[CustomerID]]&lt;&gt;""),"Yes","No")</f>
        <v>Yes</v>
      </c>
      <c r="J5409" s="4">
        <f>EOMONTH(OnlineRetail[[#This Row],[InvoiceDate]],-1)+1</f>
        <v>40664</v>
      </c>
      <c r="K5409" s="6">
        <f>OnlineRetail[[#This Row],[Quantity]]*OnlineRetail[[#This Row],[UnitPrice]]</f>
        <v>30.599999999999998</v>
      </c>
      <c r="L5409" t="str">
        <f t="shared" si="84"/>
        <v>13966|May-2011</v>
      </c>
    </row>
    <row r="5410" spans="1:12">
      <c r="A5410">
        <v>555659</v>
      </c>
      <c r="B5410" t="s">
        <v>67</v>
      </c>
      <c r="C5410" t="s">
        <v>27</v>
      </c>
      <c r="D5410">
        <v>11</v>
      </c>
      <c r="E5410" s="1">
        <v>40666.782638888893</v>
      </c>
      <c r="F5410">
        <v>4.25</v>
      </c>
      <c r="G5410">
        <v>13467</v>
      </c>
      <c r="H5410" t="s">
        <v>10</v>
      </c>
      <c r="I5410" t="str">
        <f>IF(AND(LEFT(OnlineRetail[[#This Row],[InvoiceNo]],1)&lt;&gt;"C",OnlineRetail[[#This Row],[CustomerID]]&lt;&gt;""),"Yes","No")</f>
        <v>Yes</v>
      </c>
      <c r="J5410" s="4">
        <f>EOMONTH(OnlineRetail[[#This Row],[InvoiceDate]],-1)+1</f>
        <v>40664</v>
      </c>
      <c r="K5410" s="6">
        <f>OnlineRetail[[#This Row],[Quantity]]*OnlineRetail[[#This Row],[UnitPrice]]</f>
        <v>46.75</v>
      </c>
      <c r="L5410" t="str">
        <f t="shared" si="84"/>
        <v>13467|May-2011</v>
      </c>
    </row>
    <row r="5411" spans="1:12">
      <c r="A5411">
        <v>537598</v>
      </c>
      <c r="B5411" t="s">
        <v>286</v>
      </c>
      <c r="C5411" t="s">
        <v>48</v>
      </c>
      <c r="D5411">
        <v>5</v>
      </c>
      <c r="E5411" s="1">
        <v>40666.786805555559</v>
      </c>
      <c r="F5411">
        <v>2.1</v>
      </c>
      <c r="G5411">
        <v>14108</v>
      </c>
      <c r="H5411" t="s">
        <v>10</v>
      </c>
      <c r="I5411" t="str">
        <f>IF(AND(LEFT(OnlineRetail[[#This Row],[InvoiceNo]],1)&lt;&gt;"C",OnlineRetail[[#This Row],[CustomerID]]&lt;&gt;""),"Yes","No")</f>
        <v>Yes</v>
      </c>
      <c r="J5411" s="4">
        <f>EOMONTH(OnlineRetail[[#This Row],[InvoiceDate]],-1)+1</f>
        <v>40664</v>
      </c>
      <c r="K5411" s="6">
        <f>OnlineRetail[[#This Row],[Quantity]]*OnlineRetail[[#This Row],[UnitPrice]]</f>
        <v>10.5</v>
      </c>
      <c r="L5411" t="str">
        <f t="shared" si="84"/>
        <v>14108|May-2011</v>
      </c>
    </row>
    <row r="5412" spans="1:12">
      <c r="A5412">
        <v>542858</v>
      </c>
      <c r="B5412" t="s">
        <v>282</v>
      </c>
      <c r="C5412" t="s">
        <v>50</v>
      </c>
      <c r="D5412">
        <v>22</v>
      </c>
      <c r="E5412" s="1">
        <v>40666.790277777778</v>
      </c>
      <c r="F5412">
        <v>9.9499999999999993</v>
      </c>
      <c r="G5412">
        <v>12483</v>
      </c>
      <c r="H5412" t="s">
        <v>10</v>
      </c>
      <c r="I5412" t="str">
        <f>IF(AND(LEFT(OnlineRetail[[#This Row],[InvoiceNo]],1)&lt;&gt;"C",OnlineRetail[[#This Row],[CustomerID]]&lt;&gt;""),"Yes","No")</f>
        <v>Yes</v>
      </c>
      <c r="J5412" s="4">
        <f>EOMONTH(OnlineRetail[[#This Row],[InvoiceDate]],-1)+1</f>
        <v>40664</v>
      </c>
      <c r="K5412" s="6">
        <f>OnlineRetail[[#This Row],[Quantity]]*OnlineRetail[[#This Row],[UnitPrice]]</f>
        <v>218.89999999999998</v>
      </c>
      <c r="L5412" t="str">
        <f t="shared" si="84"/>
        <v>12483|May-2011</v>
      </c>
    </row>
    <row r="5413" spans="1:12">
      <c r="A5413">
        <v>549524</v>
      </c>
      <c r="B5413" t="s">
        <v>218</v>
      </c>
      <c r="C5413" t="s">
        <v>24</v>
      </c>
      <c r="D5413">
        <v>16</v>
      </c>
      <c r="E5413" s="1">
        <v>40666.791666666657</v>
      </c>
      <c r="F5413">
        <v>4.25</v>
      </c>
      <c r="G5413">
        <v>14032</v>
      </c>
      <c r="H5413" t="s">
        <v>10</v>
      </c>
      <c r="I5413" t="str">
        <f>IF(AND(LEFT(OnlineRetail[[#This Row],[InvoiceNo]],1)&lt;&gt;"C",OnlineRetail[[#This Row],[CustomerID]]&lt;&gt;""),"Yes","No")</f>
        <v>Yes</v>
      </c>
      <c r="J5413" s="4">
        <f>EOMONTH(OnlineRetail[[#This Row],[InvoiceDate]],-1)+1</f>
        <v>40664</v>
      </c>
      <c r="K5413" s="6">
        <f>OnlineRetail[[#This Row],[Quantity]]*OnlineRetail[[#This Row],[UnitPrice]]</f>
        <v>68</v>
      </c>
      <c r="L5413" t="str">
        <f t="shared" si="84"/>
        <v>14032|May-2011</v>
      </c>
    </row>
    <row r="5414" spans="1:12">
      <c r="A5414">
        <v>541742</v>
      </c>
      <c r="B5414" t="s">
        <v>140</v>
      </c>
      <c r="C5414" t="s">
        <v>21</v>
      </c>
      <c r="D5414">
        <v>9</v>
      </c>
      <c r="E5414" s="1">
        <v>40666.800694444442</v>
      </c>
      <c r="F5414">
        <v>7.95</v>
      </c>
      <c r="G5414">
        <v>12928</v>
      </c>
      <c r="H5414" t="s">
        <v>36</v>
      </c>
      <c r="I5414" t="str">
        <f>IF(AND(LEFT(OnlineRetail[[#This Row],[InvoiceNo]],1)&lt;&gt;"C",OnlineRetail[[#This Row],[CustomerID]]&lt;&gt;""),"Yes","No")</f>
        <v>Yes</v>
      </c>
      <c r="J5414" s="4">
        <f>EOMONTH(OnlineRetail[[#This Row],[InvoiceDate]],-1)+1</f>
        <v>40664</v>
      </c>
      <c r="K5414" s="6">
        <f>OnlineRetail[[#This Row],[Quantity]]*OnlineRetail[[#This Row],[UnitPrice]]</f>
        <v>71.55</v>
      </c>
      <c r="L5414" t="str">
        <f t="shared" si="84"/>
        <v>12928|May-2011</v>
      </c>
    </row>
    <row r="5415" spans="1:12">
      <c r="A5415">
        <v>541525</v>
      </c>
      <c r="B5415" t="s">
        <v>119</v>
      </c>
      <c r="C5415" t="s">
        <v>48</v>
      </c>
      <c r="D5415">
        <v>12</v>
      </c>
      <c r="E5415" s="1">
        <v>40666.826388888891</v>
      </c>
      <c r="F5415">
        <v>0.85</v>
      </c>
      <c r="G5415">
        <v>14305</v>
      </c>
      <c r="H5415" t="s">
        <v>10</v>
      </c>
      <c r="I5415" t="str">
        <f>IF(AND(LEFT(OnlineRetail[[#This Row],[InvoiceNo]],1)&lt;&gt;"C",OnlineRetail[[#This Row],[CustomerID]]&lt;&gt;""),"Yes","No")</f>
        <v>Yes</v>
      </c>
      <c r="J5415" s="4">
        <f>EOMONTH(OnlineRetail[[#This Row],[InvoiceDate]],-1)+1</f>
        <v>40664</v>
      </c>
      <c r="K5415" s="6">
        <f>OnlineRetail[[#This Row],[Quantity]]*OnlineRetail[[#This Row],[UnitPrice]]</f>
        <v>10.199999999999999</v>
      </c>
      <c r="L5415" t="str">
        <f t="shared" si="84"/>
        <v>14305|May-2011</v>
      </c>
    </row>
    <row r="5416" spans="1:12">
      <c r="A5416">
        <v>544138</v>
      </c>
      <c r="B5416" t="s">
        <v>199</v>
      </c>
      <c r="C5416" t="s">
        <v>12</v>
      </c>
      <c r="D5416">
        <v>11</v>
      </c>
      <c r="E5416" s="1">
        <v>40666.82708333333</v>
      </c>
      <c r="F5416">
        <v>4.25</v>
      </c>
      <c r="G5416">
        <v>12861</v>
      </c>
      <c r="H5416" t="s">
        <v>10</v>
      </c>
      <c r="I5416" t="str">
        <f>IF(AND(LEFT(OnlineRetail[[#This Row],[InvoiceNo]],1)&lt;&gt;"C",OnlineRetail[[#This Row],[CustomerID]]&lt;&gt;""),"Yes","No")</f>
        <v>Yes</v>
      </c>
      <c r="J5416" s="4">
        <f>EOMONTH(OnlineRetail[[#This Row],[InvoiceDate]],-1)+1</f>
        <v>40664</v>
      </c>
      <c r="K5416" s="6">
        <f>OnlineRetail[[#This Row],[Quantity]]*OnlineRetail[[#This Row],[UnitPrice]]</f>
        <v>46.75</v>
      </c>
      <c r="L5416" t="str">
        <f t="shared" si="84"/>
        <v>12861|May-2011</v>
      </c>
    </row>
    <row r="5417" spans="1:12">
      <c r="A5417">
        <v>550560</v>
      </c>
      <c r="B5417" t="s">
        <v>139</v>
      </c>
      <c r="C5417" t="s">
        <v>27</v>
      </c>
      <c r="D5417">
        <v>7</v>
      </c>
      <c r="E5417" s="1">
        <v>40667.356944444437</v>
      </c>
      <c r="F5417">
        <v>9.9499999999999993</v>
      </c>
      <c r="G5417">
        <v>13776</v>
      </c>
      <c r="H5417" t="s">
        <v>17</v>
      </c>
      <c r="I5417" t="str">
        <f>IF(AND(LEFT(OnlineRetail[[#This Row],[InvoiceNo]],1)&lt;&gt;"C",OnlineRetail[[#This Row],[CustomerID]]&lt;&gt;""),"Yes","No")</f>
        <v>Yes</v>
      </c>
      <c r="J5417" s="4">
        <f>EOMONTH(OnlineRetail[[#This Row],[InvoiceDate]],-1)+1</f>
        <v>40664</v>
      </c>
      <c r="K5417" s="6">
        <f>OnlineRetail[[#This Row],[Quantity]]*OnlineRetail[[#This Row],[UnitPrice]]</f>
        <v>69.649999999999991</v>
      </c>
      <c r="L5417" t="str">
        <f t="shared" si="84"/>
        <v>13776|May-2011</v>
      </c>
    </row>
    <row r="5418" spans="1:12">
      <c r="A5418">
        <v>553181</v>
      </c>
      <c r="B5418" t="s">
        <v>143</v>
      </c>
      <c r="C5418" t="s">
        <v>12</v>
      </c>
      <c r="D5418">
        <v>12</v>
      </c>
      <c r="E5418" s="1">
        <v>40667.361111111109</v>
      </c>
      <c r="F5418">
        <v>4.95</v>
      </c>
      <c r="G5418">
        <v>14144</v>
      </c>
      <c r="H5418" t="s">
        <v>10</v>
      </c>
      <c r="I5418" t="str">
        <f>IF(AND(LEFT(OnlineRetail[[#This Row],[InvoiceNo]],1)&lt;&gt;"C",OnlineRetail[[#This Row],[CustomerID]]&lt;&gt;""),"Yes","No")</f>
        <v>Yes</v>
      </c>
      <c r="J5418" s="4">
        <f>EOMONTH(OnlineRetail[[#This Row],[InvoiceDate]],-1)+1</f>
        <v>40664</v>
      </c>
      <c r="K5418" s="6">
        <f>OnlineRetail[[#This Row],[Quantity]]*OnlineRetail[[#This Row],[UnitPrice]]</f>
        <v>59.400000000000006</v>
      </c>
      <c r="L5418" t="str">
        <f t="shared" si="84"/>
        <v>14144|May-2011</v>
      </c>
    </row>
    <row r="5419" spans="1:12">
      <c r="A5419">
        <v>536704</v>
      </c>
      <c r="B5419" t="s">
        <v>159</v>
      </c>
      <c r="C5419" t="s">
        <v>40</v>
      </c>
      <c r="D5419">
        <v>23</v>
      </c>
      <c r="E5419" s="1">
        <v>40667.366666666669</v>
      </c>
      <c r="F5419">
        <v>2.5499999999999998</v>
      </c>
      <c r="G5419">
        <v>13864</v>
      </c>
      <c r="H5419" t="s">
        <v>10</v>
      </c>
      <c r="I5419" t="str">
        <f>IF(AND(LEFT(OnlineRetail[[#This Row],[InvoiceNo]],1)&lt;&gt;"C",OnlineRetail[[#This Row],[CustomerID]]&lt;&gt;""),"Yes","No")</f>
        <v>Yes</v>
      </c>
      <c r="J5419" s="4">
        <f>EOMONTH(OnlineRetail[[#This Row],[InvoiceDate]],-1)+1</f>
        <v>40664</v>
      </c>
      <c r="K5419" s="6">
        <f>OnlineRetail[[#This Row],[Quantity]]*OnlineRetail[[#This Row],[UnitPrice]]</f>
        <v>58.65</v>
      </c>
      <c r="L5419" t="str">
        <f t="shared" si="84"/>
        <v>13864|May-2011</v>
      </c>
    </row>
    <row r="5420" spans="1:12">
      <c r="A5420">
        <v>554859</v>
      </c>
      <c r="B5420" t="s">
        <v>134</v>
      </c>
      <c r="C5420" t="s">
        <v>24</v>
      </c>
      <c r="D5420">
        <v>13</v>
      </c>
      <c r="E5420" s="1">
        <v>40667.373611111107</v>
      </c>
      <c r="F5420">
        <v>7.95</v>
      </c>
      <c r="G5420">
        <v>13376</v>
      </c>
      <c r="H5420" t="s">
        <v>10</v>
      </c>
      <c r="I5420" t="str">
        <f>IF(AND(LEFT(OnlineRetail[[#This Row],[InvoiceNo]],1)&lt;&gt;"C",OnlineRetail[[#This Row],[CustomerID]]&lt;&gt;""),"Yes","No")</f>
        <v>Yes</v>
      </c>
      <c r="J5420" s="4">
        <f>EOMONTH(OnlineRetail[[#This Row],[InvoiceDate]],-1)+1</f>
        <v>40664</v>
      </c>
      <c r="K5420" s="6">
        <f>OnlineRetail[[#This Row],[Quantity]]*OnlineRetail[[#This Row],[UnitPrice]]</f>
        <v>103.35000000000001</v>
      </c>
      <c r="L5420" t="str">
        <f t="shared" si="84"/>
        <v>13376|May-2011</v>
      </c>
    </row>
    <row r="5421" spans="1:12">
      <c r="A5421">
        <v>538061</v>
      </c>
      <c r="B5421" t="s">
        <v>174</v>
      </c>
      <c r="C5421" t="s">
        <v>50</v>
      </c>
      <c r="D5421">
        <v>23</v>
      </c>
      <c r="E5421" s="1">
        <v>40667.397222222222</v>
      </c>
      <c r="F5421">
        <v>2.1</v>
      </c>
      <c r="G5421">
        <v>12439</v>
      </c>
      <c r="H5421" t="s">
        <v>10</v>
      </c>
      <c r="I5421" t="str">
        <f>IF(AND(LEFT(OnlineRetail[[#This Row],[InvoiceNo]],1)&lt;&gt;"C",OnlineRetail[[#This Row],[CustomerID]]&lt;&gt;""),"Yes","No")</f>
        <v>Yes</v>
      </c>
      <c r="J5421" s="4">
        <f>EOMONTH(OnlineRetail[[#This Row],[InvoiceDate]],-1)+1</f>
        <v>40664</v>
      </c>
      <c r="K5421" s="6">
        <f>OnlineRetail[[#This Row],[Quantity]]*OnlineRetail[[#This Row],[UnitPrice]]</f>
        <v>48.300000000000004</v>
      </c>
      <c r="L5421" t="str">
        <f t="shared" si="84"/>
        <v>12439|May-2011</v>
      </c>
    </row>
    <row r="5422" spans="1:12">
      <c r="A5422">
        <v>553229</v>
      </c>
      <c r="B5422" t="s">
        <v>288</v>
      </c>
      <c r="C5422" t="s">
        <v>16</v>
      </c>
      <c r="D5422">
        <v>18</v>
      </c>
      <c r="E5422" s="1">
        <v>40667.397916666669</v>
      </c>
      <c r="F5422">
        <v>7.95</v>
      </c>
      <c r="G5422">
        <v>12873</v>
      </c>
      <c r="H5422" t="s">
        <v>10</v>
      </c>
      <c r="I5422" t="str">
        <f>IF(AND(LEFT(OnlineRetail[[#This Row],[InvoiceNo]],1)&lt;&gt;"C",OnlineRetail[[#This Row],[CustomerID]]&lt;&gt;""),"Yes","No")</f>
        <v>Yes</v>
      </c>
      <c r="J5422" s="4">
        <f>EOMONTH(OnlineRetail[[#This Row],[InvoiceDate]],-1)+1</f>
        <v>40664</v>
      </c>
      <c r="K5422" s="6">
        <f>OnlineRetail[[#This Row],[Quantity]]*OnlineRetail[[#This Row],[UnitPrice]]</f>
        <v>143.1</v>
      </c>
      <c r="L5422" t="str">
        <f t="shared" si="84"/>
        <v>12873|May-2011</v>
      </c>
    </row>
    <row r="5423" spans="1:12">
      <c r="A5423">
        <v>553899</v>
      </c>
      <c r="B5423" t="s">
        <v>266</v>
      </c>
      <c r="C5423" t="s">
        <v>40</v>
      </c>
      <c r="D5423">
        <v>15</v>
      </c>
      <c r="E5423" s="1">
        <v>40667.40625</v>
      </c>
      <c r="F5423">
        <v>2.5499999999999998</v>
      </c>
      <c r="G5423">
        <v>14323</v>
      </c>
      <c r="H5423" t="s">
        <v>10</v>
      </c>
      <c r="I5423" t="str">
        <f>IF(AND(LEFT(OnlineRetail[[#This Row],[InvoiceNo]],1)&lt;&gt;"C",OnlineRetail[[#This Row],[CustomerID]]&lt;&gt;""),"Yes","No")</f>
        <v>Yes</v>
      </c>
      <c r="J5423" s="4">
        <f>EOMONTH(OnlineRetail[[#This Row],[InvoiceDate]],-1)+1</f>
        <v>40664</v>
      </c>
      <c r="K5423" s="6">
        <f>OnlineRetail[[#This Row],[Quantity]]*OnlineRetail[[#This Row],[UnitPrice]]</f>
        <v>38.25</v>
      </c>
      <c r="L5423" t="str">
        <f t="shared" si="84"/>
        <v>14323|May-2011</v>
      </c>
    </row>
    <row r="5424" spans="1:12">
      <c r="A5424">
        <v>549702</v>
      </c>
      <c r="B5424" t="s">
        <v>209</v>
      </c>
      <c r="C5424" t="s">
        <v>72</v>
      </c>
      <c r="D5424">
        <v>17</v>
      </c>
      <c r="E5424" s="1">
        <v>40667.406944444447</v>
      </c>
      <c r="F5424">
        <v>5.95</v>
      </c>
      <c r="G5424">
        <v>13363</v>
      </c>
      <c r="H5424" t="s">
        <v>17</v>
      </c>
      <c r="I5424" t="str">
        <f>IF(AND(LEFT(OnlineRetail[[#This Row],[InvoiceNo]],1)&lt;&gt;"C",OnlineRetail[[#This Row],[CustomerID]]&lt;&gt;""),"Yes","No")</f>
        <v>Yes</v>
      </c>
      <c r="J5424" s="4">
        <f>EOMONTH(OnlineRetail[[#This Row],[InvoiceDate]],-1)+1</f>
        <v>40664</v>
      </c>
      <c r="K5424" s="6">
        <f>OnlineRetail[[#This Row],[Quantity]]*OnlineRetail[[#This Row],[UnitPrice]]</f>
        <v>101.15</v>
      </c>
      <c r="L5424" t="str">
        <f t="shared" si="84"/>
        <v>13363|May-2011</v>
      </c>
    </row>
    <row r="5425" spans="1:12">
      <c r="A5425">
        <v>556068</v>
      </c>
      <c r="B5425" t="s">
        <v>67</v>
      </c>
      <c r="C5425" t="s">
        <v>83</v>
      </c>
      <c r="D5425">
        <v>15</v>
      </c>
      <c r="E5425" s="1">
        <v>40667.406944444447</v>
      </c>
      <c r="F5425">
        <v>5.95</v>
      </c>
      <c r="G5425">
        <v>13813</v>
      </c>
      <c r="H5425" t="s">
        <v>10</v>
      </c>
      <c r="I5425" t="str">
        <f>IF(AND(LEFT(OnlineRetail[[#This Row],[InvoiceNo]],1)&lt;&gt;"C",OnlineRetail[[#This Row],[CustomerID]]&lt;&gt;""),"Yes","No")</f>
        <v>Yes</v>
      </c>
      <c r="J5425" s="4">
        <f>EOMONTH(OnlineRetail[[#This Row],[InvoiceDate]],-1)+1</f>
        <v>40664</v>
      </c>
      <c r="K5425" s="6">
        <f>OnlineRetail[[#This Row],[Quantity]]*OnlineRetail[[#This Row],[UnitPrice]]</f>
        <v>89.25</v>
      </c>
      <c r="L5425" t="str">
        <f t="shared" si="84"/>
        <v>13813|May-2011</v>
      </c>
    </row>
    <row r="5426" spans="1:12">
      <c r="A5426">
        <v>541208</v>
      </c>
      <c r="B5426" t="s">
        <v>66</v>
      </c>
      <c r="C5426" t="s">
        <v>12</v>
      </c>
      <c r="D5426">
        <v>9</v>
      </c>
      <c r="E5426" s="1">
        <v>40667.411111111112</v>
      </c>
      <c r="F5426">
        <v>2.1</v>
      </c>
      <c r="G5426">
        <v>12873</v>
      </c>
      <c r="H5426" t="s">
        <v>10</v>
      </c>
      <c r="I5426" t="str">
        <f>IF(AND(LEFT(OnlineRetail[[#This Row],[InvoiceNo]],1)&lt;&gt;"C",OnlineRetail[[#This Row],[CustomerID]]&lt;&gt;""),"Yes","No")</f>
        <v>Yes</v>
      </c>
      <c r="J5426" s="4">
        <f>EOMONTH(OnlineRetail[[#This Row],[InvoiceDate]],-1)+1</f>
        <v>40664</v>
      </c>
      <c r="K5426" s="6">
        <f>OnlineRetail[[#This Row],[Quantity]]*OnlineRetail[[#This Row],[UnitPrice]]</f>
        <v>18.900000000000002</v>
      </c>
      <c r="L5426" t="str">
        <f t="shared" si="84"/>
        <v>12873|May-2011</v>
      </c>
    </row>
    <row r="5427" spans="1:12">
      <c r="A5427">
        <v>547486</v>
      </c>
      <c r="B5427" t="s">
        <v>150</v>
      </c>
      <c r="C5427" t="s">
        <v>48</v>
      </c>
      <c r="D5427">
        <v>14</v>
      </c>
      <c r="E5427" s="1">
        <v>40667.46875</v>
      </c>
      <c r="F5427">
        <v>1.25</v>
      </c>
      <c r="G5427">
        <v>13926</v>
      </c>
      <c r="H5427" t="s">
        <v>22</v>
      </c>
      <c r="I5427" t="str">
        <f>IF(AND(LEFT(OnlineRetail[[#This Row],[InvoiceNo]],1)&lt;&gt;"C",OnlineRetail[[#This Row],[CustomerID]]&lt;&gt;""),"Yes","No")</f>
        <v>Yes</v>
      </c>
      <c r="J5427" s="4">
        <f>EOMONTH(OnlineRetail[[#This Row],[InvoiceDate]],-1)+1</f>
        <v>40664</v>
      </c>
      <c r="K5427" s="6">
        <f>OnlineRetail[[#This Row],[Quantity]]*OnlineRetail[[#This Row],[UnitPrice]]</f>
        <v>17.5</v>
      </c>
      <c r="L5427" t="str">
        <f t="shared" si="84"/>
        <v>13926|May-2011</v>
      </c>
    </row>
    <row r="5428" spans="1:12">
      <c r="A5428">
        <v>540901</v>
      </c>
      <c r="B5428" t="s">
        <v>103</v>
      </c>
      <c r="C5428" t="s">
        <v>14</v>
      </c>
      <c r="D5428">
        <v>18</v>
      </c>
      <c r="E5428" s="1">
        <v>40667.470138888893</v>
      </c>
      <c r="F5428">
        <v>2.1</v>
      </c>
      <c r="G5428">
        <v>14211</v>
      </c>
      <c r="H5428" t="s">
        <v>10</v>
      </c>
      <c r="I5428" t="str">
        <f>IF(AND(LEFT(OnlineRetail[[#This Row],[InvoiceNo]],1)&lt;&gt;"C",OnlineRetail[[#This Row],[CustomerID]]&lt;&gt;""),"Yes","No")</f>
        <v>Yes</v>
      </c>
      <c r="J5428" s="4">
        <f>EOMONTH(OnlineRetail[[#This Row],[InvoiceDate]],-1)+1</f>
        <v>40664</v>
      </c>
      <c r="K5428" s="6">
        <f>OnlineRetail[[#This Row],[Quantity]]*OnlineRetail[[#This Row],[UnitPrice]]</f>
        <v>37.800000000000004</v>
      </c>
      <c r="L5428" t="str">
        <f t="shared" si="84"/>
        <v>14211|May-2011</v>
      </c>
    </row>
    <row r="5429" spans="1:12">
      <c r="A5429">
        <v>546304</v>
      </c>
      <c r="B5429" t="s">
        <v>204</v>
      </c>
      <c r="C5429" t="s">
        <v>12</v>
      </c>
      <c r="D5429">
        <v>10</v>
      </c>
      <c r="E5429" s="1">
        <v>40667.470833333333</v>
      </c>
      <c r="F5429">
        <v>4.25</v>
      </c>
      <c r="G5429">
        <v>12983</v>
      </c>
      <c r="H5429" t="s">
        <v>10</v>
      </c>
      <c r="I5429" t="str">
        <f>IF(AND(LEFT(OnlineRetail[[#This Row],[InvoiceNo]],1)&lt;&gt;"C",OnlineRetail[[#This Row],[CustomerID]]&lt;&gt;""),"Yes","No")</f>
        <v>Yes</v>
      </c>
      <c r="J5429" s="4">
        <f>EOMONTH(OnlineRetail[[#This Row],[InvoiceDate]],-1)+1</f>
        <v>40664</v>
      </c>
      <c r="K5429" s="6">
        <f>OnlineRetail[[#This Row],[Quantity]]*OnlineRetail[[#This Row],[UnitPrice]]</f>
        <v>42.5</v>
      </c>
      <c r="L5429" t="str">
        <f t="shared" si="84"/>
        <v>12983|May-2011</v>
      </c>
    </row>
    <row r="5430" spans="1:12">
      <c r="A5430">
        <v>542631</v>
      </c>
      <c r="B5430" t="s">
        <v>153</v>
      </c>
      <c r="C5430" t="s">
        <v>29</v>
      </c>
      <c r="D5430">
        <v>22</v>
      </c>
      <c r="E5430" s="1">
        <v>40667.47152777778</v>
      </c>
      <c r="F5430">
        <v>3.39</v>
      </c>
      <c r="G5430">
        <v>12627</v>
      </c>
      <c r="H5430" t="s">
        <v>10</v>
      </c>
      <c r="I5430" t="str">
        <f>IF(AND(LEFT(OnlineRetail[[#This Row],[InvoiceNo]],1)&lt;&gt;"C",OnlineRetail[[#This Row],[CustomerID]]&lt;&gt;""),"Yes","No")</f>
        <v>Yes</v>
      </c>
      <c r="J5430" s="4">
        <f>EOMONTH(OnlineRetail[[#This Row],[InvoiceDate]],-1)+1</f>
        <v>40664</v>
      </c>
      <c r="K5430" s="6">
        <f>OnlineRetail[[#This Row],[Quantity]]*OnlineRetail[[#This Row],[UnitPrice]]</f>
        <v>74.58</v>
      </c>
      <c r="L5430" t="str">
        <f t="shared" si="84"/>
        <v>12627|May-2011</v>
      </c>
    </row>
    <row r="5431" spans="1:12">
      <c r="A5431">
        <v>549921</v>
      </c>
      <c r="B5431" t="s">
        <v>278</v>
      </c>
      <c r="C5431" t="s">
        <v>72</v>
      </c>
      <c r="D5431">
        <v>2</v>
      </c>
      <c r="E5431" s="1">
        <v>40667.480555555558</v>
      </c>
      <c r="F5431">
        <v>2.5499999999999998</v>
      </c>
      <c r="G5431">
        <v>14319</v>
      </c>
      <c r="H5431" t="s">
        <v>10</v>
      </c>
      <c r="I5431" t="str">
        <f>IF(AND(LEFT(OnlineRetail[[#This Row],[InvoiceNo]],1)&lt;&gt;"C",OnlineRetail[[#This Row],[CustomerID]]&lt;&gt;""),"Yes","No")</f>
        <v>Yes</v>
      </c>
      <c r="J5431" s="4">
        <f>EOMONTH(OnlineRetail[[#This Row],[InvoiceDate]],-1)+1</f>
        <v>40664</v>
      </c>
      <c r="K5431" s="6">
        <f>OnlineRetail[[#This Row],[Quantity]]*OnlineRetail[[#This Row],[UnitPrice]]</f>
        <v>5.0999999999999996</v>
      </c>
      <c r="L5431" t="str">
        <f t="shared" si="84"/>
        <v>14319|May-2011</v>
      </c>
    </row>
    <row r="5432" spans="1:12">
      <c r="A5432">
        <v>553853</v>
      </c>
      <c r="B5432" t="s">
        <v>226</v>
      </c>
      <c r="C5432" t="s">
        <v>29</v>
      </c>
      <c r="D5432">
        <v>20</v>
      </c>
      <c r="E5432" s="1">
        <v>40667.505555555559</v>
      </c>
      <c r="F5432">
        <v>4.95</v>
      </c>
      <c r="G5432">
        <v>12735</v>
      </c>
      <c r="H5432" t="s">
        <v>10</v>
      </c>
      <c r="I5432" t="str">
        <f>IF(AND(LEFT(OnlineRetail[[#This Row],[InvoiceNo]],1)&lt;&gt;"C",OnlineRetail[[#This Row],[CustomerID]]&lt;&gt;""),"Yes","No")</f>
        <v>Yes</v>
      </c>
      <c r="J5432" s="4">
        <f>EOMONTH(OnlineRetail[[#This Row],[InvoiceDate]],-1)+1</f>
        <v>40664</v>
      </c>
      <c r="K5432" s="6">
        <f>OnlineRetail[[#This Row],[Quantity]]*OnlineRetail[[#This Row],[UnitPrice]]</f>
        <v>99</v>
      </c>
      <c r="L5432" t="str">
        <f t="shared" si="84"/>
        <v>12735|May-2011</v>
      </c>
    </row>
    <row r="5433" spans="1:12">
      <c r="A5433">
        <v>542848</v>
      </c>
      <c r="B5433" t="s">
        <v>264</v>
      </c>
      <c r="C5433" t="s">
        <v>9</v>
      </c>
      <c r="D5433">
        <v>19</v>
      </c>
      <c r="E5433" s="1">
        <v>40667.513194444437</v>
      </c>
      <c r="F5433">
        <v>3.39</v>
      </c>
      <c r="G5433">
        <v>14153</v>
      </c>
      <c r="H5433" t="s">
        <v>10</v>
      </c>
      <c r="I5433" t="str">
        <f>IF(AND(LEFT(OnlineRetail[[#This Row],[InvoiceNo]],1)&lt;&gt;"C",OnlineRetail[[#This Row],[CustomerID]]&lt;&gt;""),"Yes","No")</f>
        <v>Yes</v>
      </c>
      <c r="J5433" s="4">
        <f>EOMONTH(OnlineRetail[[#This Row],[InvoiceDate]],-1)+1</f>
        <v>40664</v>
      </c>
      <c r="K5433" s="6">
        <f>OnlineRetail[[#This Row],[Quantity]]*OnlineRetail[[#This Row],[UnitPrice]]</f>
        <v>64.41</v>
      </c>
      <c r="L5433" t="str">
        <f t="shared" si="84"/>
        <v>14153|May-2011</v>
      </c>
    </row>
    <row r="5434" spans="1:12">
      <c r="A5434">
        <v>552588</v>
      </c>
      <c r="B5434" t="s">
        <v>65</v>
      </c>
      <c r="C5434" t="s">
        <v>16</v>
      </c>
      <c r="D5434">
        <v>18</v>
      </c>
      <c r="E5434" s="1">
        <v>40667.53125</v>
      </c>
      <c r="F5434">
        <v>5.95</v>
      </c>
      <c r="G5434">
        <v>12864</v>
      </c>
      <c r="H5434" t="s">
        <v>25</v>
      </c>
      <c r="I5434" t="str">
        <f>IF(AND(LEFT(OnlineRetail[[#This Row],[InvoiceNo]],1)&lt;&gt;"C",OnlineRetail[[#This Row],[CustomerID]]&lt;&gt;""),"Yes","No")</f>
        <v>Yes</v>
      </c>
      <c r="J5434" s="4">
        <f>EOMONTH(OnlineRetail[[#This Row],[InvoiceDate]],-1)+1</f>
        <v>40664</v>
      </c>
      <c r="K5434" s="6">
        <f>OnlineRetail[[#This Row],[Quantity]]*OnlineRetail[[#This Row],[UnitPrice]]</f>
        <v>107.10000000000001</v>
      </c>
      <c r="L5434" t="str">
        <f t="shared" si="84"/>
        <v>12864|May-2011</v>
      </c>
    </row>
    <row r="5435" spans="1:12">
      <c r="A5435">
        <v>542973</v>
      </c>
      <c r="B5435" t="s">
        <v>189</v>
      </c>
      <c r="C5435" t="s">
        <v>83</v>
      </c>
      <c r="D5435">
        <v>11</v>
      </c>
      <c r="E5435" s="1">
        <v>40667.554166666669</v>
      </c>
      <c r="F5435">
        <v>9.9499999999999993</v>
      </c>
      <c r="G5435">
        <v>14295</v>
      </c>
      <c r="H5435" t="s">
        <v>10</v>
      </c>
      <c r="I5435" t="str">
        <f>IF(AND(LEFT(OnlineRetail[[#This Row],[InvoiceNo]],1)&lt;&gt;"C",OnlineRetail[[#This Row],[CustomerID]]&lt;&gt;""),"Yes","No")</f>
        <v>Yes</v>
      </c>
      <c r="J5435" s="4">
        <f>EOMONTH(OnlineRetail[[#This Row],[InvoiceDate]],-1)+1</f>
        <v>40664</v>
      </c>
      <c r="K5435" s="6">
        <f>OnlineRetail[[#This Row],[Quantity]]*OnlineRetail[[#This Row],[UnitPrice]]</f>
        <v>109.44999999999999</v>
      </c>
      <c r="L5435" t="str">
        <f t="shared" si="84"/>
        <v>14295|May-2011</v>
      </c>
    </row>
    <row r="5436" spans="1:12">
      <c r="A5436">
        <v>548567</v>
      </c>
      <c r="B5436" t="s">
        <v>13</v>
      </c>
      <c r="C5436" t="s">
        <v>12</v>
      </c>
      <c r="D5436">
        <v>22</v>
      </c>
      <c r="E5436" s="1">
        <v>40667.563194444447</v>
      </c>
      <c r="F5436">
        <v>0.85</v>
      </c>
      <c r="G5436">
        <v>14148</v>
      </c>
      <c r="H5436" t="s">
        <v>22</v>
      </c>
      <c r="I5436" t="str">
        <f>IF(AND(LEFT(OnlineRetail[[#This Row],[InvoiceNo]],1)&lt;&gt;"C",OnlineRetail[[#This Row],[CustomerID]]&lt;&gt;""),"Yes","No")</f>
        <v>Yes</v>
      </c>
      <c r="J5436" s="4">
        <f>EOMONTH(OnlineRetail[[#This Row],[InvoiceDate]],-1)+1</f>
        <v>40664</v>
      </c>
      <c r="K5436" s="6">
        <f>OnlineRetail[[#This Row],[Quantity]]*OnlineRetail[[#This Row],[UnitPrice]]</f>
        <v>18.7</v>
      </c>
      <c r="L5436" t="str">
        <f t="shared" si="84"/>
        <v>14148|May-2011</v>
      </c>
    </row>
    <row r="5437" spans="1:12">
      <c r="A5437">
        <v>555132</v>
      </c>
      <c r="B5437" t="s">
        <v>108</v>
      </c>
      <c r="C5437" t="s">
        <v>24</v>
      </c>
      <c r="D5437">
        <v>21</v>
      </c>
      <c r="E5437" s="1">
        <v>40667.570833333331</v>
      </c>
      <c r="F5437">
        <v>5.95</v>
      </c>
      <c r="G5437">
        <v>12738</v>
      </c>
      <c r="H5437" t="s">
        <v>70</v>
      </c>
      <c r="I5437" t="str">
        <f>IF(AND(LEFT(OnlineRetail[[#This Row],[InvoiceNo]],1)&lt;&gt;"C",OnlineRetail[[#This Row],[CustomerID]]&lt;&gt;""),"Yes","No")</f>
        <v>Yes</v>
      </c>
      <c r="J5437" s="4">
        <f>EOMONTH(OnlineRetail[[#This Row],[InvoiceDate]],-1)+1</f>
        <v>40664</v>
      </c>
      <c r="K5437" s="6">
        <f>OnlineRetail[[#This Row],[Quantity]]*OnlineRetail[[#This Row],[UnitPrice]]</f>
        <v>124.95</v>
      </c>
      <c r="L5437" t="str">
        <f t="shared" si="84"/>
        <v>12738|May-2011</v>
      </c>
    </row>
    <row r="5438" spans="1:12">
      <c r="A5438">
        <v>542767</v>
      </c>
      <c r="B5438" t="s">
        <v>45</v>
      </c>
      <c r="C5438" t="s">
        <v>9</v>
      </c>
      <c r="D5438">
        <v>9</v>
      </c>
      <c r="E5438" s="1">
        <v>40667.578472222223</v>
      </c>
      <c r="F5438">
        <v>2.1</v>
      </c>
      <c r="G5438">
        <v>12389</v>
      </c>
      <c r="H5438" t="s">
        <v>10</v>
      </c>
      <c r="I5438" t="str">
        <f>IF(AND(LEFT(OnlineRetail[[#This Row],[InvoiceNo]],1)&lt;&gt;"C",OnlineRetail[[#This Row],[CustomerID]]&lt;&gt;""),"Yes","No")</f>
        <v>Yes</v>
      </c>
      <c r="J5438" s="4">
        <f>EOMONTH(OnlineRetail[[#This Row],[InvoiceDate]],-1)+1</f>
        <v>40664</v>
      </c>
      <c r="K5438" s="6">
        <f>OnlineRetail[[#This Row],[Quantity]]*OnlineRetail[[#This Row],[UnitPrice]]</f>
        <v>18.900000000000002</v>
      </c>
      <c r="L5438" t="str">
        <f t="shared" si="84"/>
        <v>12389|May-2011</v>
      </c>
    </row>
    <row r="5439" spans="1:12">
      <c r="A5439">
        <v>539392</v>
      </c>
      <c r="B5439" t="s">
        <v>113</v>
      </c>
      <c r="C5439" t="s">
        <v>40</v>
      </c>
      <c r="D5439">
        <v>17</v>
      </c>
      <c r="E5439" s="1">
        <v>40667.59097222222</v>
      </c>
      <c r="F5439">
        <v>1.25</v>
      </c>
      <c r="G5439">
        <v>13439</v>
      </c>
      <c r="H5439" t="s">
        <v>10</v>
      </c>
      <c r="I5439" t="str">
        <f>IF(AND(LEFT(OnlineRetail[[#This Row],[InvoiceNo]],1)&lt;&gt;"C",OnlineRetail[[#This Row],[CustomerID]]&lt;&gt;""),"Yes","No")</f>
        <v>Yes</v>
      </c>
      <c r="J5439" s="4">
        <f>EOMONTH(OnlineRetail[[#This Row],[InvoiceDate]],-1)+1</f>
        <v>40664</v>
      </c>
      <c r="K5439" s="6">
        <f>OnlineRetail[[#This Row],[Quantity]]*OnlineRetail[[#This Row],[UnitPrice]]</f>
        <v>21.25</v>
      </c>
      <c r="L5439" t="str">
        <f t="shared" si="84"/>
        <v>13439|May-2011</v>
      </c>
    </row>
    <row r="5440" spans="1:12">
      <c r="A5440">
        <v>537803</v>
      </c>
      <c r="B5440" t="s">
        <v>223</v>
      </c>
      <c r="C5440" t="s">
        <v>62</v>
      </c>
      <c r="D5440">
        <v>1</v>
      </c>
      <c r="E5440" s="1">
        <v>40667.602777777778</v>
      </c>
      <c r="F5440">
        <v>4.25</v>
      </c>
      <c r="G5440">
        <v>13836</v>
      </c>
      <c r="H5440" t="s">
        <v>10</v>
      </c>
      <c r="I5440" t="str">
        <f>IF(AND(LEFT(OnlineRetail[[#This Row],[InvoiceNo]],1)&lt;&gt;"C",OnlineRetail[[#This Row],[CustomerID]]&lt;&gt;""),"Yes","No")</f>
        <v>Yes</v>
      </c>
      <c r="J5440" s="4">
        <f>EOMONTH(OnlineRetail[[#This Row],[InvoiceDate]],-1)+1</f>
        <v>40664</v>
      </c>
      <c r="K5440" s="6">
        <f>OnlineRetail[[#This Row],[Quantity]]*OnlineRetail[[#This Row],[UnitPrice]]</f>
        <v>4.25</v>
      </c>
      <c r="L5440" t="str">
        <f t="shared" si="84"/>
        <v>13836|May-2011</v>
      </c>
    </row>
    <row r="5441" spans="1:12">
      <c r="A5441">
        <v>536751</v>
      </c>
      <c r="B5441" t="s">
        <v>247</v>
      </c>
      <c r="C5441" t="s">
        <v>14</v>
      </c>
      <c r="D5441">
        <v>9</v>
      </c>
      <c r="E5441" s="1">
        <v>40667.613888888889</v>
      </c>
      <c r="F5441">
        <v>9.9499999999999993</v>
      </c>
      <c r="G5441">
        <v>13707</v>
      </c>
      <c r="H5441" t="s">
        <v>31</v>
      </c>
      <c r="I5441" t="str">
        <f>IF(AND(LEFT(OnlineRetail[[#This Row],[InvoiceNo]],1)&lt;&gt;"C",OnlineRetail[[#This Row],[CustomerID]]&lt;&gt;""),"Yes","No")</f>
        <v>Yes</v>
      </c>
      <c r="J5441" s="4">
        <f>EOMONTH(OnlineRetail[[#This Row],[InvoiceDate]],-1)+1</f>
        <v>40664</v>
      </c>
      <c r="K5441" s="6">
        <f>OnlineRetail[[#This Row],[Quantity]]*OnlineRetail[[#This Row],[UnitPrice]]</f>
        <v>89.55</v>
      </c>
      <c r="L5441" t="str">
        <f t="shared" si="84"/>
        <v>13707|May-2011</v>
      </c>
    </row>
    <row r="5442" spans="1:12">
      <c r="A5442">
        <v>553731</v>
      </c>
      <c r="B5442" t="s">
        <v>123</v>
      </c>
      <c r="C5442" t="s">
        <v>83</v>
      </c>
      <c r="D5442">
        <v>16</v>
      </c>
      <c r="E5442" s="1">
        <v>40667.613888888889</v>
      </c>
      <c r="F5442">
        <v>9.9499999999999993</v>
      </c>
      <c r="G5442">
        <v>13402</v>
      </c>
      <c r="H5442" t="s">
        <v>10</v>
      </c>
      <c r="I5442" t="str">
        <f>IF(AND(LEFT(OnlineRetail[[#This Row],[InvoiceNo]],1)&lt;&gt;"C",OnlineRetail[[#This Row],[CustomerID]]&lt;&gt;""),"Yes","No")</f>
        <v>Yes</v>
      </c>
      <c r="J5442" s="4">
        <f>EOMONTH(OnlineRetail[[#This Row],[InvoiceDate]],-1)+1</f>
        <v>40664</v>
      </c>
      <c r="K5442" s="6">
        <f>OnlineRetail[[#This Row],[Quantity]]*OnlineRetail[[#This Row],[UnitPrice]]</f>
        <v>159.19999999999999</v>
      </c>
      <c r="L5442" t="str">
        <f t="shared" ref="L5442:L5505" si="85">IF(I5442="Yes",G5442&amp;"|"&amp;TEXT(J5442,"mmm-yyyy"),"")</f>
        <v>13402|May-2011</v>
      </c>
    </row>
    <row r="5443" spans="1:12">
      <c r="A5443">
        <v>540133</v>
      </c>
      <c r="B5443" t="s">
        <v>91</v>
      </c>
      <c r="C5443" t="s">
        <v>16</v>
      </c>
      <c r="D5443">
        <v>22</v>
      </c>
      <c r="E5443" s="1">
        <v>40667.616666666669</v>
      </c>
      <c r="F5443">
        <v>7.95</v>
      </c>
      <c r="G5443">
        <v>13505</v>
      </c>
      <c r="H5443" t="s">
        <v>10</v>
      </c>
      <c r="I5443" t="str">
        <f>IF(AND(LEFT(OnlineRetail[[#This Row],[InvoiceNo]],1)&lt;&gt;"C",OnlineRetail[[#This Row],[CustomerID]]&lt;&gt;""),"Yes","No")</f>
        <v>Yes</v>
      </c>
      <c r="J5443" s="4">
        <f>EOMONTH(OnlineRetail[[#This Row],[InvoiceDate]],-1)+1</f>
        <v>40664</v>
      </c>
      <c r="K5443" s="6">
        <f>OnlineRetail[[#This Row],[Quantity]]*OnlineRetail[[#This Row],[UnitPrice]]</f>
        <v>174.9</v>
      </c>
      <c r="L5443" t="str">
        <f t="shared" si="85"/>
        <v>13505|May-2011</v>
      </c>
    </row>
    <row r="5444" spans="1:12">
      <c r="A5444">
        <v>555444</v>
      </c>
      <c r="B5444" t="s">
        <v>80</v>
      </c>
      <c r="C5444" t="s">
        <v>29</v>
      </c>
      <c r="D5444">
        <v>5</v>
      </c>
      <c r="E5444" s="1">
        <v>40667.621527777781</v>
      </c>
      <c r="F5444">
        <v>0.85</v>
      </c>
      <c r="G5444">
        <v>13336</v>
      </c>
      <c r="H5444" t="s">
        <v>121</v>
      </c>
      <c r="I5444" t="str">
        <f>IF(AND(LEFT(OnlineRetail[[#This Row],[InvoiceNo]],1)&lt;&gt;"C",OnlineRetail[[#This Row],[CustomerID]]&lt;&gt;""),"Yes","No")</f>
        <v>Yes</v>
      </c>
      <c r="J5444" s="4">
        <f>EOMONTH(OnlineRetail[[#This Row],[InvoiceDate]],-1)+1</f>
        <v>40664</v>
      </c>
      <c r="K5444" s="6">
        <f>OnlineRetail[[#This Row],[Quantity]]*OnlineRetail[[#This Row],[UnitPrice]]</f>
        <v>4.25</v>
      </c>
      <c r="L5444" t="str">
        <f t="shared" si="85"/>
        <v>13336|May-2011</v>
      </c>
    </row>
    <row r="5445" spans="1:12">
      <c r="A5445">
        <v>542500</v>
      </c>
      <c r="B5445" t="s">
        <v>173</v>
      </c>
      <c r="C5445" t="s">
        <v>46</v>
      </c>
      <c r="D5445">
        <v>4</v>
      </c>
      <c r="E5445" s="1">
        <v>40667.623611111107</v>
      </c>
      <c r="F5445">
        <v>5.95</v>
      </c>
      <c r="G5445">
        <v>12423</v>
      </c>
      <c r="H5445" t="s">
        <v>10</v>
      </c>
      <c r="I5445" t="str">
        <f>IF(AND(LEFT(OnlineRetail[[#This Row],[InvoiceNo]],1)&lt;&gt;"C",OnlineRetail[[#This Row],[CustomerID]]&lt;&gt;""),"Yes","No")</f>
        <v>Yes</v>
      </c>
      <c r="J5445" s="4">
        <f>EOMONTH(OnlineRetail[[#This Row],[InvoiceDate]],-1)+1</f>
        <v>40664</v>
      </c>
      <c r="K5445" s="6">
        <f>OnlineRetail[[#This Row],[Quantity]]*OnlineRetail[[#This Row],[UnitPrice]]</f>
        <v>23.8</v>
      </c>
      <c r="L5445" t="str">
        <f t="shared" si="85"/>
        <v>12423|May-2011</v>
      </c>
    </row>
    <row r="5446" spans="1:12">
      <c r="A5446">
        <v>545415</v>
      </c>
      <c r="B5446" t="s">
        <v>213</v>
      </c>
      <c r="C5446" t="s">
        <v>50</v>
      </c>
      <c r="D5446">
        <v>21</v>
      </c>
      <c r="E5446" s="1">
        <v>40667.627083333333</v>
      </c>
      <c r="F5446">
        <v>4.95</v>
      </c>
      <c r="G5446">
        <v>14184</v>
      </c>
      <c r="H5446" t="s">
        <v>10</v>
      </c>
      <c r="I5446" t="str">
        <f>IF(AND(LEFT(OnlineRetail[[#This Row],[InvoiceNo]],1)&lt;&gt;"C",OnlineRetail[[#This Row],[CustomerID]]&lt;&gt;""),"Yes","No")</f>
        <v>Yes</v>
      </c>
      <c r="J5446" s="4">
        <f>EOMONTH(OnlineRetail[[#This Row],[InvoiceDate]],-1)+1</f>
        <v>40664</v>
      </c>
      <c r="K5446" s="6">
        <f>OnlineRetail[[#This Row],[Quantity]]*OnlineRetail[[#This Row],[UnitPrice]]</f>
        <v>103.95</v>
      </c>
      <c r="L5446" t="str">
        <f t="shared" si="85"/>
        <v>14184|May-2011</v>
      </c>
    </row>
    <row r="5447" spans="1:12">
      <c r="A5447">
        <v>538967</v>
      </c>
      <c r="B5447" t="s">
        <v>85</v>
      </c>
      <c r="C5447" t="s">
        <v>16</v>
      </c>
      <c r="D5447">
        <v>24</v>
      </c>
      <c r="E5447" s="1">
        <v>40667.646527777782</v>
      </c>
      <c r="F5447">
        <v>0.85</v>
      </c>
      <c r="G5447">
        <v>12484</v>
      </c>
      <c r="H5447" t="s">
        <v>10</v>
      </c>
      <c r="I5447" t="str">
        <f>IF(AND(LEFT(OnlineRetail[[#This Row],[InvoiceNo]],1)&lt;&gt;"C",OnlineRetail[[#This Row],[CustomerID]]&lt;&gt;""),"Yes","No")</f>
        <v>Yes</v>
      </c>
      <c r="J5447" s="4">
        <f>EOMONTH(OnlineRetail[[#This Row],[InvoiceDate]],-1)+1</f>
        <v>40664</v>
      </c>
      <c r="K5447" s="6">
        <f>OnlineRetail[[#This Row],[Quantity]]*OnlineRetail[[#This Row],[UnitPrice]]</f>
        <v>20.399999999999999</v>
      </c>
      <c r="L5447" t="str">
        <f t="shared" si="85"/>
        <v>12484|May-2011</v>
      </c>
    </row>
    <row r="5448" spans="1:12">
      <c r="A5448">
        <v>549104</v>
      </c>
      <c r="B5448" t="s">
        <v>151</v>
      </c>
      <c r="C5448" t="s">
        <v>40</v>
      </c>
      <c r="D5448">
        <v>3</v>
      </c>
      <c r="E5448" s="1">
        <v>40667.652777777781</v>
      </c>
      <c r="F5448">
        <v>7.95</v>
      </c>
      <c r="G5448">
        <v>12764</v>
      </c>
      <c r="H5448" t="s">
        <v>10</v>
      </c>
      <c r="I5448" t="str">
        <f>IF(AND(LEFT(OnlineRetail[[#This Row],[InvoiceNo]],1)&lt;&gt;"C",OnlineRetail[[#This Row],[CustomerID]]&lt;&gt;""),"Yes","No")</f>
        <v>Yes</v>
      </c>
      <c r="J5448" s="4">
        <f>EOMONTH(OnlineRetail[[#This Row],[InvoiceDate]],-1)+1</f>
        <v>40664</v>
      </c>
      <c r="K5448" s="6">
        <f>OnlineRetail[[#This Row],[Quantity]]*OnlineRetail[[#This Row],[UnitPrice]]</f>
        <v>23.85</v>
      </c>
      <c r="L5448" t="str">
        <f t="shared" si="85"/>
        <v>12764|May-2011</v>
      </c>
    </row>
    <row r="5449" spans="1:12">
      <c r="A5449">
        <v>552893</v>
      </c>
      <c r="B5449" t="s">
        <v>186</v>
      </c>
      <c r="C5449" t="s">
        <v>9</v>
      </c>
      <c r="D5449">
        <v>9</v>
      </c>
      <c r="E5449" s="1">
        <v>40667.667361111111</v>
      </c>
      <c r="F5449">
        <v>9.9499999999999993</v>
      </c>
      <c r="G5449">
        <v>12559</v>
      </c>
      <c r="H5449" t="s">
        <v>10</v>
      </c>
      <c r="I5449" t="str">
        <f>IF(AND(LEFT(OnlineRetail[[#This Row],[InvoiceNo]],1)&lt;&gt;"C",OnlineRetail[[#This Row],[CustomerID]]&lt;&gt;""),"Yes","No")</f>
        <v>Yes</v>
      </c>
      <c r="J5449" s="4">
        <f>EOMONTH(OnlineRetail[[#This Row],[InvoiceDate]],-1)+1</f>
        <v>40664</v>
      </c>
      <c r="K5449" s="6">
        <f>OnlineRetail[[#This Row],[Quantity]]*OnlineRetail[[#This Row],[UnitPrice]]</f>
        <v>89.55</v>
      </c>
      <c r="L5449" t="str">
        <f t="shared" si="85"/>
        <v>12559|May-2011</v>
      </c>
    </row>
    <row r="5450" spans="1:12">
      <c r="A5450">
        <v>539634</v>
      </c>
      <c r="B5450" t="s">
        <v>172</v>
      </c>
      <c r="C5450" t="s">
        <v>33</v>
      </c>
      <c r="D5450">
        <v>3</v>
      </c>
      <c r="E5450" s="1">
        <v>40667.671527777777</v>
      </c>
      <c r="F5450">
        <v>0.85</v>
      </c>
      <c r="G5450">
        <v>13297</v>
      </c>
      <c r="H5450" t="s">
        <v>10</v>
      </c>
      <c r="I5450" t="str">
        <f>IF(AND(LEFT(OnlineRetail[[#This Row],[InvoiceNo]],1)&lt;&gt;"C",OnlineRetail[[#This Row],[CustomerID]]&lt;&gt;""),"Yes","No")</f>
        <v>Yes</v>
      </c>
      <c r="J5450" s="4">
        <f>EOMONTH(OnlineRetail[[#This Row],[InvoiceDate]],-1)+1</f>
        <v>40664</v>
      </c>
      <c r="K5450" s="6">
        <f>OnlineRetail[[#This Row],[Quantity]]*OnlineRetail[[#This Row],[UnitPrice]]</f>
        <v>2.5499999999999998</v>
      </c>
      <c r="L5450" t="str">
        <f t="shared" si="85"/>
        <v>13297|May-2011</v>
      </c>
    </row>
    <row r="5451" spans="1:12">
      <c r="A5451">
        <v>544051</v>
      </c>
      <c r="B5451" t="s">
        <v>156</v>
      </c>
      <c r="C5451" t="s">
        <v>53</v>
      </c>
      <c r="D5451">
        <v>3</v>
      </c>
      <c r="E5451" s="1">
        <v>40667.673611111109</v>
      </c>
      <c r="F5451">
        <v>0.85</v>
      </c>
      <c r="G5451">
        <v>13529</v>
      </c>
      <c r="H5451" t="s">
        <v>10</v>
      </c>
      <c r="I5451" t="str">
        <f>IF(AND(LEFT(OnlineRetail[[#This Row],[InvoiceNo]],1)&lt;&gt;"C",OnlineRetail[[#This Row],[CustomerID]]&lt;&gt;""),"Yes","No")</f>
        <v>Yes</v>
      </c>
      <c r="J5451" s="4">
        <f>EOMONTH(OnlineRetail[[#This Row],[InvoiceDate]],-1)+1</f>
        <v>40664</v>
      </c>
      <c r="K5451" s="6">
        <f>OnlineRetail[[#This Row],[Quantity]]*OnlineRetail[[#This Row],[UnitPrice]]</f>
        <v>2.5499999999999998</v>
      </c>
      <c r="L5451" t="str">
        <f t="shared" si="85"/>
        <v>13529|May-2011</v>
      </c>
    </row>
    <row r="5452" spans="1:12">
      <c r="A5452">
        <v>551588</v>
      </c>
      <c r="B5452" t="s">
        <v>186</v>
      </c>
      <c r="C5452" t="s">
        <v>19</v>
      </c>
      <c r="D5452">
        <v>23</v>
      </c>
      <c r="E5452" s="1">
        <v>40667.703472222223</v>
      </c>
      <c r="F5452">
        <v>2.1</v>
      </c>
      <c r="G5452">
        <v>13115</v>
      </c>
      <c r="H5452" t="s">
        <v>10</v>
      </c>
      <c r="I5452" t="str">
        <f>IF(AND(LEFT(OnlineRetail[[#This Row],[InvoiceNo]],1)&lt;&gt;"C",OnlineRetail[[#This Row],[CustomerID]]&lt;&gt;""),"Yes","No")</f>
        <v>Yes</v>
      </c>
      <c r="J5452" s="4">
        <f>EOMONTH(OnlineRetail[[#This Row],[InvoiceDate]],-1)+1</f>
        <v>40664</v>
      </c>
      <c r="K5452" s="6">
        <f>OnlineRetail[[#This Row],[Quantity]]*OnlineRetail[[#This Row],[UnitPrice]]</f>
        <v>48.300000000000004</v>
      </c>
      <c r="L5452" t="str">
        <f t="shared" si="85"/>
        <v>13115|May-2011</v>
      </c>
    </row>
    <row r="5453" spans="1:12">
      <c r="A5453">
        <v>546264</v>
      </c>
      <c r="B5453" t="s">
        <v>258</v>
      </c>
      <c r="C5453" t="s">
        <v>39</v>
      </c>
      <c r="D5453">
        <v>1</v>
      </c>
      <c r="E5453" s="1">
        <v>40667.71597222222</v>
      </c>
      <c r="F5453">
        <v>5.95</v>
      </c>
      <c r="G5453">
        <v>14216</v>
      </c>
      <c r="H5453" t="s">
        <v>10</v>
      </c>
      <c r="I5453" t="str">
        <f>IF(AND(LEFT(OnlineRetail[[#This Row],[InvoiceNo]],1)&lt;&gt;"C",OnlineRetail[[#This Row],[CustomerID]]&lt;&gt;""),"Yes","No")</f>
        <v>Yes</v>
      </c>
      <c r="J5453" s="4">
        <f>EOMONTH(OnlineRetail[[#This Row],[InvoiceDate]],-1)+1</f>
        <v>40664</v>
      </c>
      <c r="K5453" s="6">
        <f>OnlineRetail[[#This Row],[Quantity]]*OnlineRetail[[#This Row],[UnitPrice]]</f>
        <v>5.95</v>
      </c>
      <c r="L5453" t="str">
        <f t="shared" si="85"/>
        <v>14216|May-2011</v>
      </c>
    </row>
    <row r="5454" spans="1:12">
      <c r="A5454">
        <v>551174</v>
      </c>
      <c r="B5454" t="s">
        <v>150</v>
      </c>
      <c r="C5454" t="s">
        <v>48</v>
      </c>
      <c r="D5454">
        <v>19</v>
      </c>
      <c r="E5454" s="1">
        <v>40667.719444444447</v>
      </c>
      <c r="F5454">
        <v>2.1</v>
      </c>
      <c r="G5454">
        <v>13103</v>
      </c>
      <c r="H5454" t="s">
        <v>10</v>
      </c>
      <c r="I5454" t="str">
        <f>IF(AND(LEFT(OnlineRetail[[#This Row],[InvoiceNo]],1)&lt;&gt;"C",OnlineRetail[[#This Row],[CustomerID]]&lt;&gt;""),"Yes","No")</f>
        <v>Yes</v>
      </c>
      <c r="J5454" s="4">
        <f>EOMONTH(OnlineRetail[[#This Row],[InvoiceDate]],-1)+1</f>
        <v>40664</v>
      </c>
      <c r="K5454" s="6">
        <f>OnlineRetail[[#This Row],[Quantity]]*OnlineRetail[[#This Row],[UnitPrice]]</f>
        <v>39.9</v>
      </c>
      <c r="L5454" t="str">
        <f t="shared" si="85"/>
        <v>13103|May-2011</v>
      </c>
    </row>
    <row r="5455" spans="1:12">
      <c r="A5455">
        <v>542787</v>
      </c>
      <c r="B5455" t="s">
        <v>228</v>
      </c>
      <c r="C5455" t="s">
        <v>39</v>
      </c>
      <c r="D5455">
        <v>3</v>
      </c>
      <c r="E5455" s="1">
        <v>40667.720833333333</v>
      </c>
      <c r="F5455">
        <v>1.65</v>
      </c>
      <c r="G5455">
        <v>13894</v>
      </c>
      <c r="H5455" t="s">
        <v>10</v>
      </c>
      <c r="I5455" t="str">
        <f>IF(AND(LEFT(OnlineRetail[[#This Row],[InvoiceNo]],1)&lt;&gt;"C",OnlineRetail[[#This Row],[CustomerID]]&lt;&gt;""),"Yes","No")</f>
        <v>Yes</v>
      </c>
      <c r="J5455" s="4">
        <f>EOMONTH(OnlineRetail[[#This Row],[InvoiceDate]],-1)+1</f>
        <v>40664</v>
      </c>
      <c r="K5455" s="6">
        <f>OnlineRetail[[#This Row],[Quantity]]*OnlineRetail[[#This Row],[UnitPrice]]</f>
        <v>4.9499999999999993</v>
      </c>
      <c r="L5455" t="str">
        <f t="shared" si="85"/>
        <v>13894|May-2011</v>
      </c>
    </row>
    <row r="5456" spans="1:12">
      <c r="A5456">
        <v>541325</v>
      </c>
      <c r="B5456" t="s">
        <v>205</v>
      </c>
      <c r="C5456" t="s">
        <v>21</v>
      </c>
      <c r="D5456">
        <v>10</v>
      </c>
      <c r="E5456" s="1">
        <v>40667.724305555559</v>
      </c>
      <c r="F5456">
        <v>4.25</v>
      </c>
      <c r="G5456">
        <v>12561</v>
      </c>
      <c r="H5456" t="s">
        <v>10</v>
      </c>
      <c r="I5456" t="str">
        <f>IF(AND(LEFT(OnlineRetail[[#This Row],[InvoiceNo]],1)&lt;&gt;"C",OnlineRetail[[#This Row],[CustomerID]]&lt;&gt;""),"Yes","No")</f>
        <v>Yes</v>
      </c>
      <c r="J5456" s="4">
        <f>EOMONTH(OnlineRetail[[#This Row],[InvoiceDate]],-1)+1</f>
        <v>40664</v>
      </c>
      <c r="K5456" s="6">
        <f>OnlineRetail[[#This Row],[Quantity]]*OnlineRetail[[#This Row],[UnitPrice]]</f>
        <v>42.5</v>
      </c>
      <c r="L5456" t="str">
        <f t="shared" si="85"/>
        <v>12561|May-2011</v>
      </c>
    </row>
    <row r="5457" spans="1:12">
      <c r="A5457">
        <v>539539</v>
      </c>
      <c r="B5457" t="s">
        <v>173</v>
      </c>
      <c r="C5457" t="s">
        <v>40</v>
      </c>
      <c r="D5457">
        <v>10</v>
      </c>
      <c r="E5457" s="1">
        <v>40667.725694444453</v>
      </c>
      <c r="F5457">
        <v>3.39</v>
      </c>
      <c r="G5457">
        <v>13162</v>
      </c>
      <c r="H5457" t="s">
        <v>10</v>
      </c>
      <c r="I5457" t="str">
        <f>IF(AND(LEFT(OnlineRetail[[#This Row],[InvoiceNo]],1)&lt;&gt;"C",OnlineRetail[[#This Row],[CustomerID]]&lt;&gt;""),"Yes","No")</f>
        <v>Yes</v>
      </c>
      <c r="J5457" s="4">
        <f>EOMONTH(OnlineRetail[[#This Row],[InvoiceDate]],-1)+1</f>
        <v>40664</v>
      </c>
      <c r="K5457" s="6">
        <f>OnlineRetail[[#This Row],[Quantity]]*OnlineRetail[[#This Row],[UnitPrice]]</f>
        <v>33.9</v>
      </c>
      <c r="L5457" t="str">
        <f t="shared" si="85"/>
        <v>13162|May-2011</v>
      </c>
    </row>
    <row r="5458" spans="1:12">
      <c r="A5458">
        <v>538247</v>
      </c>
      <c r="B5458" t="s">
        <v>77</v>
      </c>
      <c r="C5458" t="s">
        <v>21</v>
      </c>
      <c r="D5458">
        <v>5</v>
      </c>
      <c r="E5458" s="1">
        <v>40667.734027777777</v>
      </c>
      <c r="F5458">
        <v>2.5499999999999998</v>
      </c>
      <c r="G5458">
        <v>13638</v>
      </c>
      <c r="H5458" t="s">
        <v>10</v>
      </c>
      <c r="I5458" t="str">
        <f>IF(AND(LEFT(OnlineRetail[[#This Row],[InvoiceNo]],1)&lt;&gt;"C",OnlineRetail[[#This Row],[CustomerID]]&lt;&gt;""),"Yes","No")</f>
        <v>Yes</v>
      </c>
      <c r="J5458" s="4">
        <f>EOMONTH(OnlineRetail[[#This Row],[InvoiceDate]],-1)+1</f>
        <v>40664</v>
      </c>
      <c r="K5458" s="6">
        <f>OnlineRetail[[#This Row],[Quantity]]*OnlineRetail[[#This Row],[UnitPrice]]</f>
        <v>12.75</v>
      </c>
      <c r="L5458" t="str">
        <f t="shared" si="85"/>
        <v>13638|May-2011</v>
      </c>
    </row>
    <row r="5459" spans="1:12">
      <c r="A5459">
        <v>550664</v>
      </c>
      <c r="B5459" t="s">
        <v>222</v>
      </c>
      <c r="C5459" t="s">
        <v>72</v>
      </c>
      <c r="D5459">
        <v>17</v>
      </c>
      <c r="E5459" s="1">
        <v>40667.73541666667</v>
      </c>
      <c r="F5459">
        <v>5.95</v>
      </c>
      <c r="G5459">
        <v>13765</v>
      </c>
      <c r="H5459" t="s">
        <v>10</v>
      </c>
      <c r="I5459" t="str">
        <f>IF(AND(LEFT(OnlineRetail[[#This Row],[InvoiceNo]],1)&lt;&gt;"C",OnlineRetail[[#This Row],[CustomerID]]&lt;&gt;""),"Yes","No")</f>
        <v>Yes</v>
      </c>
      <c r="J5459" s="4">
        <f>EOMONTH(OnlineRetail[[#This Row],[InvoiceDate]],-1)+1</f>
        <v>40664</v>
      </c>
      <c r="K5459" s="6">
        <f>OnlineRetail[[#This Row],[Quantity]]*OnlineRetail[[#This Row],[UnitPrice]]</f>
        <v>101.15</v>
      </c>
      <c r="L5459" t="str">
        <f t="shared" si="85"/>
        <v>13765|May-2011</v>
      </c>
    </row>
    <row r="5460" spans="1:12">
      <c r="A5460">
        <v>543151</v>
      </c>
      <c r="B5460" t="s">
        <v>173</v>
      </c>
      <c r="C5460" t="s">
        <v>21</v>
      </c>
      <c r="D5460">
        <v>12</v>
      </c>
      <c r="E5460" s="1">
        <v>40667.739583333343</v>
      </c>
      <c r="F5460">
        <v>0.85</v>
      </c>
      <c r="G5460">
        <v>13163</v>
      </c>
      <c r="H5460" t="s">
        <v>10</v>
      </c>
      <c r="I5460" t="str">
        <f>IF(AND(LEFT(OnlineRetail[[#This Row],[InvoiceNo]],1)&lt;&gt;"C",OnlineRetail[[#This Row],[CustomerID]]&lt;&gt;""),"Yes","No")</f>
        <v>Yes</v>
      </c>
      <c r="J5460" s="4">
        <f>EOMONTH(OnlineRetail[[#This Row],[InvoiceDate]],-1)+1</f>
        <v>40664</v>
      </c>
      <c r="K5460" s="6">
        <f>OnlineRetail[[#This Row],[Quantity]]*OnlineRetail[[#This Row],[UnitPrice]]</f>
        <v>10.199999999999999</v>
      </c>
      <c r="L5460" t="str">
        <f t="shared" si="85"/>
        <v>13163|May-2011</v>
      </c>
    </row>
    <row r="5461" spans="1:12">
      <c r="A5461">
        <v>546095</v>
      </c>
      <c r="B5461" t="s">
        <v>138</v>
      </c>
      <c r="C5461" t="s">
        <v>83</v>
      </c>
      <c r="D5461">
        <v>23</v>
      </c>
      <c r="E5461" s="1">
        <v>40667.762499999997</v>
      </c>
      <c r="F5461">
        <v>3.39</v>
      </c>
      <c r="G5461">
        <v>14121</v>
      </c>
      <c r="H5461" t="s">
        <v>10</v>
      </c>
      <c r="I5461" t="str">
        <f>IF(AND(LEFT(OnlineRetail[[#This Row],[InvoiceNo]],1)&lt;&gt;"C",OnlineRetail[[#This Row],[CustomerID]]&lt;&gt;""),"Yes","No")</f>
        <v>Yes</v>
      </c>
      <c r="J5461" s="4">
        <f>EOMONTH(OnlineRetail[[#This Row],[InvoiceDate]],-1)+1</f>
        <v>40664</v>
      </c>
      <c r="K5461" s="6">
        <f>OnlineRetail[[#This Row],[Quantity]]*OnlineRetail[[#This Row],[UnitPrice]]</f>
        <v>77.97</v>
      </c>
      <c r="L5461" t="str">
        <f t="shared" si="85"/>
        <v>14121|May-2011</v>
      </c>
    </row>
    <row r="5462" spans="1:12">
      <c r="A5462">
        <v>549354</v>
      </c>
      <c r="B5462" t="s">
        <v>64</v>
      </c>
      <c r="C5462" t="s">
        <v>19</v>
      </c>
      <c r="D5462">
        <v>4</v>
      </c>
      <c r="E5462" s="1">
        <v>40667.763194444437</v>
      </c>
      <c r="F5462">
        <v>2.5499999999999998</v>
      </c>
      <c r="G5462">
        <v>13290</v>
      </c>
      <c r="H5462" t="s">
        <v>10</v>
      </c>
      <c r="I5462" t="str">
        <f>IF(AND(LEFT(OnlineRetail[[#This Row],[InvoiceNo]],1)&lt;&gt;"C",OnlineRetail[[#This Row],[CustomerID]]&lt;&gt;""),"Yes","No")</f>
        <v>Yes</v>
      </c>
      <c r="J5462" s="4">
        <f>EOMONTH(OnlineRetail[[#This Row],[InvoiceDate]],-1)+1</f>
        <v>40664</v>
      </c>
      <c r="K5462" s="6">
        <f>OnlineRetail[[#This Row],[Quantity]]*OnlineRetail[[#This Row],[UnitPrice]]</f>
        <v>10.199999999999999</v>
      </c>
      <c r="L5462" t="str">
        <f t="shared" si="85"/>
        <v>13290|May-2011</v>
      </c>
    </row>
    <row r="5463" spans="1:12">
      <c r="A5463">
        <v>539471</v>
      </c>
      <c r="B5463" t="s">
        <v>258</v>
      </c>
      <c r="C5463" t="s">
        <v>40</v>
      </c>
      <c r="D5463">
        <v>13</v>
      </c>
      <c r="E5463" s="1">
        <v>40667.788888888892</v>
      </c>
      <c r="F5463">
        <v>5.95</v>
      </c>
      <c r="G5463">
        <v>12959</v>
      </c>
      <c r="H5463" t="s">
        <v>10</v>
      </c>
      <c r="I5463" t="str">
        <f>IF(AND(LEFT(OnlineRetail[[#This Row],[InvoiceNo]],1)&lt;&gt;"C",OnlineRetail[[#This Row],[CustomerID]]&lt;&gt;""),"Yes","No")</f>
        <v>Yes</v>
      </c>
      <c r="J5463" s="4">
        <f>EOMONTH(OnlineRetail[[#This Row],[InvoiceDate]],-1)+1</f>
        <v>40664</v>
      </c>
      <c r="K5463" s="6">
        <f>OnlineRetail[[#This Row],[Quantity]]*OnlineRetail[[#This Row],[UnitPrice]]</f>
        <v>77.350000000000009</v>
      </c>
      <c r="L5463" t="str">
        <f t="shared" si="85"/>
        <v>12959|May-2011</v>
      </c>
    </row>
    <row r="5464" spans="1:12">
      <c r="A5464">
        <v>550903</v>
      </c>
      <c r="B5464" t="s">
        <v>261</v>
      </c>
      <c r="C5464" t="s">
        <v>21</v>
      </c>
      <c r="D5464">
        <v>9</v>
      </c>
      <c r="E5464" s="1">
        <v>40667.791666666657</v>
      </c>
      <c r="F5464">
        <v>2.5499999999999998</v>
      </c>
      <c r="G5464">
        <v>14150</v>
      </c>
      <c r="H5464" t="s">
        <v>10</v>
      </c>
      <c r="I5464" t="str">
        <f>IF(AND(LEFT(OnlineRetail[[#This Row],[InvoiceNo]],1)&lt;&gt;"C",OnlineRetail[[#This Row],[CustomerID]]&lt;&gt;""),"Yes","No")</f>
        <v>Yes</v>
      </c>
      <c r="J5464" s="4">
        <f>EOMONTH(OnlineRetail[[#This Row],[InvoiceDate]],-1)+1</f>
        <v>40664</v>
      </c>
      <c r="K5464" s="6">
        <f>OnlineRetail[[#This Row],[Quantity]]*OnlineRetail[[#This Row],[UnitPrice]]</f>
        <v>22.95</v>
      </c>
      <c r="L5464" t="str">
        <f t="shared" si="85"/>
        <v>14150|May-2011</v>
      </c>
    </row>
    <row r="5465" spans="1:12">
      <c r="A5465">
        <v>554878</v>
      </c>
      <c r="B5465" t="s">
        <v>297</v>
      </c>
      <c r="C5465" t="s">
        <v>46</v>
      </c>
      <c r="D5465">
        <v>7</v>
      </c>
      <c r="E5465" s="1">
        <v>40667.795138888891</v>
      </c>
      <c r="F5465">
        <v>1.25</v>
      </c>
      <c r="G5465">
        <v>13848</v>
      </c>
      <c r="H5465" t="s">
        <v>126</v>
      </c>
      <c r="I5465" t="str">
        <f>IF(AND(LEFT(OnlineRetail[[#This Row],[InvoiceNo]],1)&lt;&gt;"C",OnlineRetail[[#This Row],[CustomerID]]&lt;&gt;""),"Yes","No")</f>
        <v>Yes</v>
      </c>
      <c r="J5465" s="4">
        <f>EOMONTH(OnlineRetail[[#This Row],[InvoiceDate]],-1)+1</f>
        <v>40664</v>
      </c>
      <c r="K5465" s="6">
        <f>OnlineRetail[[#This Row],[Quantity]]*OnlineRetail[[#This Row],[UnitPrice]]</f>
        <v>8.75</v>
      </c>
      <c r="L5465" t="str">
        <f t="shared" si="85"/>
        <v>13848|May-2011</v>
      </c>
    </row>
    <row r="5466" spans="1:12">
      <c r="A5466">
        <v>555389</v>
      </c>
      <c r="B5466" t="s">
        <v>210</v>
      </c>
      <c r="C5466" t="s">
        <v>62</v>
      </c>
      <c r="D5466">
        <v>8</v>
      </c>
      <c r="E5466" s="1">
        <v>40667.805555555547</v>
      </c>
      <c r="F5466">
        <v>2.1</v>
      </c>
      <c r="G5466">
        <v>13439</v>
      </c>
      <c r="H5466" t="s">
        <v>10</v>
      </c>
      <c r="I5466" t="str">
        <f>IF(AND(LEFT(OnlineRetail[[#This Row],[InvoiceNo]],1)&lt;&gt;"C",OnlineRetail[[#This Row],[CustomerID]]&lt;&gt;""),"Yes","No")</f>
        <v>Yes</v>
      </c>
      <c r="J5466" s="4">
        <f>EOMONTH(OnlineRetail[[#This Row],[InvoiceDate]],-1)+1</f>
        <v>40664</v>
      </c>
      <c r="K5466" s="6">
        <f>OnlineRetail[[#This Row],[Quantity]]*OnlineRetail[[#This Row],[UnitPrice]]</f>
        <v>16.8</v>
      </c>
      <c r="L5466" t="str">
        <f t="shared" si="85"/>
        <v>13439|May-2011</v>
      </c>
    </row>
    <row r="5467" spans="1:12">
      <c r="A5467">
        <v>543135</v>
      </c>
      <c r="B5467" t="s">
        <v>69</v>
      </c>
      <c r="C5467" t="s">
        <v>16</v>
      </c>
      <c r="D5467">
        <v>1</v>
      </c>
      <c r="E5467" s="1">
        <v>40667.806250000001</v>
      </c>
      <c r="F5467">
        <v>4.95</v>
      </c>
      <c r="G5467">
        <v>13574</v>
      </c>
      <c r="H5467" t="s">
        <v>10</v>
      </c>
      <c r="I5467" t="str">
        <f>IF(AND(LEFT(OnlineRetail[[#This Row],[InvoiceNo]],1)&lt;&gt;"C",OnlineRetail[[#This Row],[CustomerID]]&lt;&gt;""),"Yes","No")</f>
        <v>Yes</v>
      </c>
      <c r="J5467" s="4">
        <f>EOMONTH(OnlineRetail[[#This Row],[InvoiceDate]],-1)+1</f>
        <v>40664</v>
      </c>
      <c r="K5467" s="6">
        <f>OnlineRetail[[#This Row],[Quantity]]*OnlineRetail[[#This Row],[UnitPrice]]</f>
        <v>4.95</v>
      </c>
      <c r="L5467" t="str">
        <f t="shared" si="85"/>
        <v>13574|May-2011</v>
      </c>
    </row>
    <row r="5468" spans="1:12">
      <c r="A5468">
        <v>548127</v>
      </c>
      <c r="B5468" t="s">
        <v>203</v>
      </c>
      <c r="C5468" t="s">
        <v>21</v>
      </c>
      <c r="D5468">
        <v>13</v>
      </c>
      <c r="E5468" s="1">
        <v>40667.809027777781</v>
      </c>
      <c r="F5468">
        <v>5.95</v>
      </c>
      <c r="G5468">
        <v>13179</v>
      </c>
      <c r="H5468" t="s">
        <v>17</v>
      </c>
      <c r="I5468" t="str">
        <f>IF(AND(LEFT(OnlineRetail[[#This Row],[InvoiceNo]],1)&lt;&gt;"C",OnlineRetail[[#This Row],[CustomerID]]&lt;&gt;""),"Yes","No")</f>
        <v>Yes</v>
      </c>
      <c r="J5468" s="4">
        <f>EOMONTH(OnlineRetail[[#This Row],[InvoiceDate]],-1)+1</f>
        <v>40664</v>
      </c>
      <c r="K5468" s="6">
        <f>OnlineRetail[[#This Row],[Quantity]]*OnlineRetail[[#This Row],[UnitPrice]]</f>
        <v>77.350000000000009</v>
      </c>
      <c r="L5468" t="str">
        <f t="shared" si="85"/>
        <v>13179|May-2011</v>
      </c>
    </row>
    <row r="5469" spans="1:12">
      <c r="A5469">
        <v>554118</v>
      </c>
      <c r="B5469" t="s">
        <v>261</v>
      </c>
      <c r="C5469" t="s">
        <v>42</v>
      </c>
      <c r="D5469">
        <v>16</v>
      </c>
      <c r="E5469" s="1">
        <v>40667.810416666667</v>
      </c>
      <c r="F5469">
        <v>2.5499999999999998</v>
      </c>
      <c r="G5469">
        <v>12989</v>
      </c>
      <c r="H5469" t="s">
        <v>10</v>
      </c>
      <c r="I5469" t="str">
        <f>IF(AND(LEFT(OnlineRetail[[#This Row],[InvoiceNo]],1)&lt;&gt;"C",OnlineRetail[[#This Row],[CustomerID]]&lt;&gt;""),"Yes","No")</f>
        <v>Yes</v>
      </c>
      <c r="J5469" s="4">
        <f>EOMONTH(OnlineRetail[[#This Row],[InvoiceDate]],-1)+1</f>
        <v>40664</v>
      </c>
      <c r="K5469" s="6">
        <f>OnlineRetail[[#This Row],[Quantity]]*OnlineRetail[[#This Row],[UnitPrice]]</f>
        <v>40.799999999999997</v>
      </c>
      <c r="L5469" t="str">
        <f t="shared" si="85"/>
        <v>12989|May-2011</v>
      </c>
    </row>
    <row r="5470" spans="1:12">
      <c r="A5470">
        <v>547417</v>
      </c>
      <c r="B5470" t="s">
        <v>163</v>
      </c>
      <c r="C5470" t="s">
        <v>12</v>
      </c>
      <c r="D5470">
        <v>16</v>
      </c>
      <c r="E5470" s="1">
        <v>40668.335416666669</v>
      </c>
      <c r="F5470">
        <v>2.1</v>
      </c>
      <c r="G5470">
        <v>13803</v>
      </c>
      <c r="H5470" t="s">
        <v>10</v>
      </c>
      <c r="I5470" t="str">
        <f>IF(AND(LEFT(OnlineRetail[[#This Row],[InvoiceNo]],1)&lt;&gt;"C",OnlineRetail[[#This Row],[CustomerID]]&lt;&gt;""),"Yes","No")</f>
        <v>Yes</v>
      </c>
      <c r="J5470" s="4">
        <f>EOMONTH(OnlineRetail[[#This Row],[InvoiceDate]],-1)+1</f>
        <v>40664</v>
      </c>
      <c r="K5470" s="6">
        <f>OnlineRetail[[#This Row],[Quantity]]*OnlineRetail[[#This Row],[UnitPrice]]</f>
        <v>33.6</v>
      </c>
      <c r="L5470" t="str">
        <f t="shared" si="85"/>
        <v>13803|May-2011</v>
      </c>
    </row>
    <row r="5471" spans="1:12">
      <c r="A5471">
        <v>555118</v>
      </c>
      <c r="B5471" t="s">
        <v>130</v>
      </c>
      <c r="C5471" t="s">
        <v>83</v>
      </c>
      <c r="D5471">
        <v>18</v>
      </c>
      <c r="E5471" s="1">
        <v>40668.340277777781</v>
      </c>
      <c r="F5471">
        <v>7.95</v>
      </c>
      <c r="G5471">
        <v>14334</v>
      </c>
      <c r="H5471" t="s">
        <v>31</v>
      </c>
      <c r="I5471" t="str">
        <f>IF(AND(LEFT(OnlineRetail[[#This Row],[InvoiceNo]],1)&lt;&gt;"C",OnlineRetail[[#This Row],[CustomerID]]&lt;&gt;""),"Yes","No")</f>
        <v>Yes</v>
      </c>
      <c r="J5471" s="4">
        <f>EOMONTH(OnlineRetail[[#This Row],[InvoiceDate]],-1)+1</f>
        <v>40664</v>
      </c>
      <c r="K5471" s="6">
        <f>OnlineRetail[[#This Row],[Quantity]]*OnlineRetail[[#This Row],[UnitPrice]]</f>
        <v>143.1</v>
      </c>
      <c r="L5471" t="str">
        <f t="shared" si="85"/>
        <v>14334|May-2011</v>
      </c>
    </row>
    <row r="5472" spans="1:12">
      <c r="A5472">
        <v>552172</v>
      </c>
      <c r="B5472" t="s">
        <v>96</v>
      </c>
      <c r="C5472" t="s">
        <v>27</v>
      </c>
      <c r="D5472">
        <v>15</v>
      </c>
      <c r="E5472" s="1">
        <v>40668.347222222219</v>
      </c>
      <c r="F5472">
        <v>4.95</v>
      </c>
      <c r="G5472">
        <v>13906</v>
      </c>
      <c r="H5472" t="s">
        <v>17</v>
      </c>
      <c r="I5472" t="str">
        <f>IF(AND(LEFT(OnlineRetail[[#This Row],[InvoiceNo]],1)&lt;&gt;"C",OnlineRetail[[#This Row],[CustomerID]]&lt;&gt;""),"Yes","No")</f>
        <v>Yes</v>
      </c>
      <c r="J5472" s="4">
        <f>EOMONTH(OnlineRetail[[#This Row],[InvoiceDate]],-1)+1</f>
        <v>40664</v>
      </c>
      <c r="K5472" s="6">
        <f>OnlineRetail[[#This Row],[Quantity]]*OnlineRetail[[#This Row],[UnitPrice]]</f>
        <v>74.25</v>
      </c>
      <c r="L5472" t="str">
        <f t="shared" si="85"/>
        <v>13906|May-2011</v>
      </c>
    </row>
    <row r="5473" spans="1:12">
      <c r="A5473">
        <v>537418</v>
      </c>
      <c r="B5473" t="s">
        <v>43</v>
      </c>
      <c r="C5473" t="s">
        <v>14</v>
      </c>
      <c r="D5473">
        <v>11</v>
      </c>
      <c r="E5473" s="1">
        <v>40668.364583333343</v>
      </c>
      <c r="F5473">
        <v>1.25</v>
      </c>
      <c r="G5473">
        <v>14056</v>
      </c>
      <c r="H5473" t="s">
        <v>10</v>
      </c>
      <c r="I5473" t="str">
        <f>IF(AND(LEFT(OnlineRetail[[#This Row],[InvoiceNo]],1)&lt;&gt;"C",OnlineRetail[[#This Row],[CustomerID]]&lt;&gt;""),"Yes","No")</f>
        <v>Yes</v>
      </c>
      <c r="J5473" s="4">
        <f>EOMONTH(OnlineRetail[[#This Row],[InvoiceDate]],-1)+1</f>
        <v>40664</v>
      </c>
      <c r="K5473" s="6">
        <f>OnlineRetail[[#This Row],[Quantity]]*OnlineRetail[[#This Row],[UnitPrice]]</f>
        <v>13.75</v>
      </c>
      <c r="L5473" t="str">
        <f t="shared" si="85"/>
        <v>14056|May-2011</v>
      </c>
    </row>
    <row r="5474" spans="1:12">
      <c r="A5474">
        <v>545511</v>
      </c>
      <c r="B5474" t="s">
        <v>115</v>
      </c>
      <c r="C5474" t="s">
        <v>42</v>
      </c>
      <c r="D5474">
        <v>14</v>
      </c>
      <c r="E5474" s="1">
        <v>40668.368750000001</v>
      </c>
      <c r="F5474">
        <v>3.39</v>
      </c>
      <c r="G5474">
        <v>12627</v>
      </c>
      <c r="H5474" t="s">
        <v>10</v>
      </c>
      <c r="I5474" t="str">
        <f>IF(AND(LEFT(OnlineRetail[[#This Row],[InvoiceNo]],1)&lt;&gt;"C",OnlineRetail[[#This Row],[CustomerID]]&lt;&gt;""),"Yes","No")</f>
        <v>Yes</v>
      </c>
      <c r="J5474" s="4">
        <f>EOMONTH(OnlineRetail[[#This Row],[InvoiceDate]],-1)+1</f>
        <v>40664</v>
      </c>
      <c r="K5474" s="6">
        <f>OnlineRetail[[#This Row],[Quantity]]*OnlineRetail[[#This Row],[UnitPrice]]</f>
        <v>47.46</v>
      </c>
      <c r="L5474" t="str">
        <f t="shared" si="85"/>
        <v>12627|May-2011</v>
      </c>
    </row>
    <row r="5475" spans="1:12">
      <c r="A5475">
        <v>550737</v>
      </c>
      <c r="B5475" t="s">
        <v>283</v>
      </c>
      <c r="C5475" t="s">
        <v>40</v>
      </c>
      <c r="D5475">
        <v>11</v>
      </c>
      <c r="E5475" s="1">
        <v>40668.386805555558</v>
      </c>
      <c r="F5475">
        <v>5.95</v>
      </c>
      <c r="G5475">
        <v>13145</v>
      </c>
      <c r="H5475" t="s">
        <v>17</v>
      </c>
      <c r="I5475" t="str">
        <f>IF(AND(LEFT(OnlineRetail[[#This Row],[InvoiceNo]],1)&lt;&gt;"C",OnlineRetail[[#This Row],[CustomerID]]&lt;&gt;""),"Yes","No")</f>
        <v>Yes</v>
      </c>
      <c r="J5475" s="4">
        <f>EOMONTH(OnlineRetail[[#This Row],[InvoiceDate]],-1)+1</f>
        <v>40664</v>
      </c>
      <c r="K5475" s="6">
        <f>OnlineRetail[[#This Row],[Quantity]]*OnlineRetail[[#This Row],[UnitPrice]]</f>
        <v>65.45</v>
      </c>
      <c r="L5475" t="str">
        <f t="shared" si="85"/>
        <v>13145|May-2011</v>
      </c>
    </row>
    <row r="5476" spans="1:12">
      <c r="A5476">
        <v>555622</v>
      </c>
      <c r="B5476" t="s">
        <v>112</v>
      </c>
      <c r="C5476" t="s">
        <v>14</v>
      </c>
      <c r="D5476">
        <v>9</v>
      </c>
      <c r="E5476" s="1">
        <v>40668.388888888891</v>
      </c>
      <c r="F5476">
        <v>3.39</v>
      </c>
      <c r="G5476">
        <v>13101</v>
      </c>
      <c r="H5476" t="s">
        <v>10</v>
      </c>
      <c r="I5476" t="str">
        <f>IF(AND(LEFT(OnlineRetail[[#This Row],[InvoiceNo]],1)&lt;&gt;"C",OnlineRetail[[#This Row],[CustomerID]]&lt;&gt;""),"Yes","No")</f>
        <v>Yes</v>
      </c>
      <c r="J5476" s="4">
        <f>EOMONTH(OnlineRetail[[#This Row],[InvoiceDate]],-1)+1</f>
        <v>40664</v>
      </c>
      <c r="K5476" s="6">
        <f>OnlineRetail[[#This Row],[Quantity]]*OnlineRetail[[#This Row],[UnitPrice]]</f>
        <v>30.51</v>
      </c>
      <c r="L5476" t="str">
        <f t="shared" si="85"/>
        <v>13101|May-2011</v>
      </c>
    </row>
    <row r="5477" spans="1:12">
      <c r="A5477">
        <v>554767</v>
      </c>
      <c r="B5477" t="s">
        <v>185</v>
      </c>
      <c r="C5477" t="s">
        <v>72</v>
      </c>
      <c r="D5477">
        <v>16</v>
      </c>
      <c r="E5477" s="1">
        <v>40668.408333333333</v>
      </c>
      <c r="F5477">
        <v>3.39</v>
      </c>
      <c r="G5477">
        <v>13597</v>
      </c>
      <c r="H5477" t="s">
        <v>10</v>
      </c>
      <c r="I5477" t="str">
        <f>IF(AND(LEFT(OnlineRetail[[#This Row],[InvoiceNo]],1)&lt;&gt;"C",OnlineRetail[[#This Row],[CustomerID]]&lt;&gt;""),"Yes","No")</f>
        <v>Yes</v>
      </c>
      <c r="J5477" s="4">
        <f>EOMONTH(OnlineRetail[[#This Row],[InvoiceDate]],-1)+1</f>
        <v>40664</v>
      </c>
      <c r="K5477" s="6">
        <f>OnlineRetail[[#This Row],[Quantity]]*OnlineRetail[[#This Row],[UnitPrice]]</f>
        <v>54.24</v>
      </c>
      <c r="L5477" t="str">
        <f t="shared" si="85"/>
        <v>13597|May-2011</v>
      </c>
    </row>
    <row r="5478" spans="1:12">
      <c r="A5478">
        <v>552303</v>
      </c>
      <c r="B5478" t="s">
        <v>74</v>
      </c>
      <c r="C5478" t="s">
        <v>39</v>
      </c>
      <c r="D5478">
        <v>5</v>
      </c>
      <c r="E5478" s="1">
        <v>40668.434027777781</v>
      </c>
      <c r="F5478">
        <v>9.9499999999999993</v>
      </c>
      <c r="G5478">
        <v>13291</v>
      </c>
      <c r="H5478" t="s">
        <v>10</v>
      </c>
      <c r="I5478" t="str">
        <f>IF(AND(LEFT(OnlineRetail[[#This Row],[InvoiceNo]],1)&lt;&gt;"C",OnlineRetail[[#This Row],[CustomerID]]&lt;&gt;""),"Yes","No")</f>
        <v>Yes</v>
      </c>
      <c r="J5478" s="4">
        <f>EOMONTH(OnlineRetail[[#This Row],[InvoiceDate]],-1)+1</f>
        <v>40664</v>
      </c>
      <c r="K5478" s="6">
        <f>OnlineRetail[[#This Row],[Quantity]]*OnlineRetail[[#This Row],[UnitPrice]]</f>
        <v>49.75</v>
      </c>
      <c r="L5478" t="str">
        <f t="shared" si="85"/>
        <v>13291|May-2011</v>
      </c>
    </row>
    <row r="5479" spans="1:12">
      <c r="A5479">
        <v>544569</v>
      </c>
      <c r="B5479" t="s">
        <v>125</v>
      </c>
      <c r="C5479" t="s">
        <v>14</v>
      </c>
      <c r="D5479">
        <v>12</v>
      </c>
      <c r="E5479" s="1">
        <v>40668.43472222222</v>
      </c>
      <c r="F5479">
        <v>4.25</v>
      </c>
      <c r="G5479">
        <v>13114</v>
      </c>
      <c r="H5479" t="s">
        <v>10</v>
      </c>
      <c r="I5479" t="str">
        <f>IF(AND(LEFT(OnlineRetail[[#This Row],[InvoiceNo]],1)&lt;&gt;"C",OnlineRetail[[#This Row],[CustomerID]]&lt;&gt;""),"Yes","No")</f>
        <v>Yes</v>
      </c>
      <c r="J5479" s="4">
        <f>EOMONTH(OnlineRetail[[#This Row],[InvoiceDate]],-1)+1</f>
        <v>40664</v>
      </c>
      <c r="K5479" s="6">
        <f>OnlineRetail[[#This Row],[Quantity]]*OnlineRetail[[#This Row],[UnitPrice]]</f>
        <v>51</v>
      </c>
      <c r="L5479" t="str">
        <f t="shared" si="85"/>
        <v>13114|May-2011</v>
      </c>
    </row>
    <row r="5480" spans="1:12">
      <c r="A5480">
        <v>548824</v>
      </c>
      <c r="B5480" t="s">
        <v>132</v>
      </c>
      <c r="C5480" t="s">
        <v>53</v>
      </c>
      <c r="D5480">
        <v>1</v>
      </c>
      <c r="E5480" s="1">
        <v>40668.436111111107</v>
      </c>
      <c r="F5480">
        <v>2.1</v>
      </c>
      <c r="G5480">
        <v>13666</v>
      </c>
      <c r="H5480" t="s">
        <v>10</v>
      </c>
      <c r="I5480" t="str">
        <f>IF(AND(LEFT(OnlineRetail[[#This Row],[InvoiceNo]],1)&lt;&gt;"C",OnlineRetail[[#This Row],[CustomerID]]&lt;&gt;""),"Yes","No")</f>
        <v>Yes</v>
      </c>
      <c r="J5480" s="4">
        <f>EOMONTH(OnlineRetail[[#This Row],[InvoiceDate]],-1)+1</f>
        <v>40664</v>
      </c>
      <c r="K5480" s="6">
        <f>OnlineRetail[[#This Row],[Quantity]]*OnlineRetail[[#This Row],[UnitPrice]]</f>
        <v>2.1</v>
      </c>
      <c r="L5480" t="str">
        <f t="shared" si="85"/>
        <v>13666|May-2011</v>
      </c>
    </row>
    <row r="5481" spans="1:12">
      <c r="A5481">
        <v>539796</v>
      </c>
      <c r="B5481" t="s">
        <v>172</v>
      </c>
      <c r="C5481" t="s">
        <v>42</v>
      </c>
      <c r="D5481">
        <v>13</v>
      </c>
      <c r="E5481" s="1">
        <v>40668.436805555553</v>
      </c>
      <c r="F5481">
        <v>4.25</v>
      </c>
      <c r="G5481">
        <v>13825</v>
      </c>
      <c r="H5481" t="s">
        <v>10</v>
      </c>
      <c r="I5481" t="str">
        <f>IF(AND(LEFT(OnlineRetail[[#This Row],[InvoiceNo]],1)&lt;&gt;"C",OnlineRetail[[#This Row],[CustomerID]]&lt;&gt;""),"Yes","No")</f>
        <v>Yes</v>
      </c>
      <c r="J5481" s="4">
        <f>EOMONTH(OnlineRetail[[#This Row],[InvoiceDate]],-1)+1</f>
        <v>40664</v>
      </c>
      <c r="K5481" s="6">
        <f>OnlineRetail[[#This Row],[Quantity]]*OnlineRetail[[#This Row],[UnitPrice]]</f>
        <v>55.25</v>
      </c>
      <c r="L5481" t="str">
        <f t="shared" si="85"/>
        <v>13825|May-2011</v>
      </c>
    </row>
    <row r="5482" spans="1:12">
      <c r="A5482">
        <v>547433</v>
      </c>
      <c r="B5482" t="s">
        <v>283</v>
      </c>
      <c r="C5482" t="s">
        <v>9</v>
      </c>
      <c r="D5482">
        <v>12</v>
      </c>
      <c r="E5482" s="1">
        <v>40668.438888888893</v>
      </c>
      <c r="F5482">
        <v>2.5499999999999998</v>
      </c>
      <c r="G5482">
        <v>12887</v>
      </c>
      <c r="H5482" t="s">
        <v>10</v>
      </c>
      <c r="I5482" t="str">
        <f>IF(AND(LEFT(OnlineRetail[[#This Row],[InvoiceNo]],1)&lt;&gt;"C",OnlineRetail[[#This Row],[CustomerID]]&lt;&gt;""),"Yes","No")</f>
        <v>Yes</v>
      </c>
      <c r="J5482" s="4">
        <f>EOMONTH(OnlineRetail[[#This Row],[InvoiceDate]],-1)+1</f>
        <v>40664</v>
      </c>
      <c r="K5482" s="6">
        <f>OnlineRetail[[#This Row],[Quantity]]*OnlineRetail[[#This Row],[UnitPrice]]</f>
        <v>30.599999999999998</v>
      </c>
      <c r="L5482" t="str">
        <f t="shared" si="85"/>
        <v>12887|May-2011</v>
      </c>
    </row>
    <row r="5483" spans="1:12">
      <c r="A5483">
        <v>554426</v>
      </c>
      <c r="B5483" t="s">
        <v>94</v>
      </c>
      <c r="C5483" t="s">
        <v>46</v>
      </c>
      <c r="D5483">
        <v>15</v>
      </c>
      <c r="E5483" s="1">
        <v>40668.457638888889</v>
      </c>
      <c r="F5483">
        <v>4.25</v>
      </c>
      <c r="G5483">
        <v>14227</v>
      </c>
      <c r="H5483" t="s">
        <v>31</v>
      </c>
      <c r="I5483" t="str">
        <f>IF(AND(LEFT(OnlineRetail[[#This Row],[InvoiceNo]],1)&lt;&gt;"C",OnlineRetail[[#This Row],[CustomerID]]&lt;&gt;""),"Yes","No")</f>
        <v>Yes</v>
      </c>
      <c r="J5483" s="4">
        <f>EOMONTH(OnlineRetail[[#This Row],[InvoiceDate]],-1)+1</f>
        <v>40664</v>
      </c>
      <c r="K5483" s="6">
        <f>OnlineRetail[[#This Row],[Quantity]]*OnlineRetail[[#This Row],[UnitPrice]]</f>
        <v>63.75</v>
      </c>
      <c r="L5483" t="str">
        <f t="shared" si="85"/>
        <v>14227|May-2011</v>
      </c>
    </row>
    <row r="5484" spans="1:12">
      <c r="A5484">
        <v>553103</v>
      </c>
      <c r="B5484" t="s">
        <v>101</v>
      </c>
      <c r="C5484" t="s">
        <v>9</v>
      </c>
      <c r="D5484">
        <v>14</v>
      </c>
      <c r="E5484" s="1">
        <v>40668.46875</v>
      </c>
      <c r="F5484">
        <v>9.9499999999999993</v>
      </c>
      <c r="G5484">
        <v>12469</v>
      </c>
      <c r="H5484" t="s">
        <v>10</v>
      </c>
      <c r="I5484" t="str">
        <f>IF(AND(LEFT(OnlineRetail[[#This Row],[InvoiceNo]],1)&lt;&gt;"C",OnlineRetail[[#This Row],[CustomerID]]&lt;&gt;""),"Yes","No")</f>
        <v>Yes</v>
      </c>
      <c r="J5484" s="4">
        <f>EOMONTH(OnlineRetail[[#This Row],[InvoiceDate]],-1)+1</f>
        <v>40664</v>
      </c>
      <c r="K5484" s="6">
        <f>OnlineRetail[[#This Row],[Quantity]]*OnlineRetail[[#This Row],[UnitPrice]]</f>
        <v>139.29999999999998</v>
      </c>
      <c r="L5484" t="str">
        <f t="shared" si="85"/>
        <v>12469|May-2011</v>
      </c>
    </row>
    <row r="5485" spans="1:12">
      <c r="A5485">
        <v>539988</v>
      </c>
      <c r="B5485" t="s">
        <v>67</v>
      </c>
      <c r="C5485" t="s">
        <v>39</v>
      </c>
      <c r="D5485">
        <v>8</v>
      </c>
      <c r="E5485" s="1">
        <v>40668.470138888893</v>
      </c>
      <c r="F5485">
        <v>5.95</v>
      </c>
      <c r="G5485">
        <v>12965</v>
      </c>
      <c r="H5485" t="s">
        <v>10</v>
      </c>
      <c r="I5485" t="str">
        <f>IF(AND(LEFT(OnlineRetail[[#This Row],[InvoiceNo]],1)&lt;&gt;"C",OnlineRetail[[#This Row],[CustomerID]]&lt;&gt;""),"Yes","No")</f>
        <v>Yes</v>
      </c>
      <c r="J5485" s="4">
        <f>EOMONTH(OnlineRetail[[#This Row],[InvoiceDate]],-1)+1</f>
        <v>40664</v>
      </c>
      <c r="K5485" s="6">
        <f>OnlineRetail[[#This Row],[Quantity]]*OnlineRetail[[#This Row],[UnitPrice]]</f>
        <v>47.6</v>
      </c>
      <c r="L5485" t="str">
        <f t="shared" si="85"/>
        <v>12965|May-2011</v>
      </c>
    </row>
    <row r="5486" spans="1:12">
      <c r="A5486">
        <v>549640</v>
      </c>
      <c r="B5486" t="s">
        <v>210</v>
      </c>
      <c r="C5486" t="s">
        <v>48</v>
      </c>
      <c r="D5486">
        <v>3</v>
      </c>
      <c r="E5486" s="1">
        <v>40668.476388888892</v>
      </c>
      <c r="F5486">
        <v>1.25</v>
      </c>
      <c r="G5486">
        <v>13236</v>
      </c>
      <c r="H5486" t="s">
        <v>10</v>
      </c>
      <c r="I5486" t="str">
        <f>IF(AND(LEFT(OnlineRetail[[#This Row],[InvoiceNo]],1)&lt;&gt;"C",OnlineRetail[[#This Row],[CustomerID]]&lt;&gt;""),"Yes","No")</f>
        <v>Yes</v>
      </c>
      <c r="J5486" s="4">
        <f>EOMONTH(OnlineRetail[[#This Row],[InvoiceDate]],-1)+1</f>
        <v>40664</v>
      </c>
      <c r="K5486" s="6">
        <f>OnlineRetail[[#This Row],[Quantity]]*OnlineRetail[[#This Row],[UnitPrice]]</f>
        <v>3.75</v>
      </c>
      <c r="L5486" t="str">
        <f t="shared" si="85"/>
        <v>13236|May-2011</v>
      </c>
    </row>
    <row r="5487" spans="1:12">
      <c r="A5487">
        <v>540012</v>
      </c>
      <c r="B5487" t="s">
        <v>133</v>
      </c>
      <c r="C5487" t="s">
        <v>40</v>
      </c>
      <c r="D5487">
        <v>11</v>
      </c>
      <c r="E5487" s="1">
        <v>40668.49722222222</v>
      </c>
      <c r="F5487">
        <v>2.1</v>
      </c>
      <c r="G5487">
        <v>13713</v>
      </c>
      <c r="H5487" t="s">
        <v>25</v>
      </c>
      <c r="I5487" t="str">
        <f>IF(AND(LEFT(OnlineRetail[[#This Row],[InvoiceNo]],1)&lt;&gt;"C",OnlineRetail[[#This Row],[CustomerID]]&lt;&gt;""),"Yes","No")</f>
        <v>Yes</v>
      </c>
      <c r="J5487" s="4">
        <f>EOMONTH(OnlineRetail[[#This Row],[InvoiceDate]],-1)+1</f>
        <v>40664</v>
      </c>
      <c r="K5487" s="6">
        <f>OnlineRetail[[#This Row],[Quantity]]*OnlineRetail[[#This Row],[UnitPrice]]</f>
        <v>23.1</v>
      </c>
      <c r="L5487" t="str">
        <f t="shared" si="85"/>
        <v>13713|May-2011</v>
      </c>
    </row>
    <row r="5488" spans="1:12">
      <c r="A5488">
        <v>551391</v>
      </c>
      <c r="B5488" t="s">
        <v>270</v>
      </c>
      <c r="C5488" t="s">
        <v>16</v>
      </c>
      <c r="D5488">
        <v>23</v>
      </c>
      <c r="E5488" s="1">
        <v>40668.498611111107</v>
      </c>
      <c r="F5488">
        <v>4.95</v>
      </c>
      <c r="G5488">
        <v>13825</v>
      </c>
      <c r="H5488" t="s">
        <v>10</v>
      </c>
      <c r="I5488" t="str">
        <f>IF(AND(LEFT(OnlineRetail[[#This Row],[InvoiceNo]],1)&lt;&gt;"C",OnlineRetail[[#This Row],[CustomerID]]&lt;&gt;""),"Yes","No")</f>
        <v>Yes</v>
      </c>
      <c r="J5488" s="4">
        <f>EOMONTH(OnlineRetail[[#This Row],[InvoiceDate]],-1)+1</f>
        <v>40664</v>
      </c>
      <c r="K5488" s="6">
        <f>OnlineRetail[[#This Row],[Quantity]]*OnlineRetail[[#This Row],[UnitPrice]]</f>
        <v>113.85000000000001</v>
      </c>
      <c r="L5488" t="str">
        <f t="shared" si="85"/>
        <v>13825|May-2011</v>
      </c>
    </row>
    <row r="5489" spans="1:12">
      <c r="A5489">
        <v>545410</v>
      </c>
      <c r="B5489" t="s">
        <v>245</v>
      </c>
      <c r="C5489" t="s">
        <v>50</v>
      </c>
      <c r="D5489">
        <v>5</v>
      </c>
      <c r="E5489" s="1">
        <v>40668.503472222219</v>
      </c>
      <c r="F5489">
        <v>7.95</v>
      </c>
      <c r="G5489">
        <v>13041</v>
      </c>
      <c r="H5489" t="s">
        <v>10</v>
      </c>
      <c r="I5489" t="str">
        <f>IF(AND(LEFT(OnlineRetail[[#This Row],[InvoiceNo]],1)&lt;&gt;"C",OnlineRetail[[#This Row],[CustomerID]]&lt;&gt;""),"Yes","No")</f>
        <v>Yes</v>
      </c>
      <c r="J5489" s="4">
        <f>EOMONTH(OnlineRetail[[#This Row],[InvoiceDate]],-1)+1</f>
        <v>40664</v>
      </c>
      <c r="K5489" s="6">
        <f>OnlineRetail[[#This Row],[Quantity]]*OnlineRetail[[#This Row],[UnitPrice]]</f>
        <v>39.75</v>
      </c>
      <c r="L5489" t="str">
        <f t="shared" si="85"/>
        <v>13041|May-2011</v>
      </c>
    </row>
    <row r="5490" spans="1:12">
      <c r="A5490">
        <v>549089</v>
      </c>
      <c r="B5490" t="s">
        <v>194</v>
      </c>
      <c r="C5490" t="s">
        <v>40</v>
      </c>
      <c r="D5490">
        <v>3</v>
      </c>
      <c r="E5490" s="1">
        <v>40668.512499999997</v>
      </c>
      <c r="F5490">
        <v>9.9499999999999993</v>
      </c>
      <c r="G5490">
        <v>13701</v>
      </c>
      <c r="H5490" t="s">
        <v>10</v>
      </c>
      <c r="I5490" t="str">
        <f>IF(AND(LEFT(OnlineRetail[[#This Row],[InvoiceNo]],1)&lt;&gt;"C",OnlineRetail[[#This Row],[CustomerID]]&lt;&gt;""),"Yes","No")</f>
        <v>Yes</v>
      </c>
      <c r="J5490" s="4">
        <f>EOMONTH(OnlineRetail[[#This Row],[InvoiceDate]],-1)+1</f>
        <v>40664</v>
      </c>
      <c r="K5490" s="6">
        <f>OnlineRetail[[#This Row],[Quantity]]*OnlineRetail[[#This Row],[UnitPrice]]</f>
        <v>29.849999999999998</v>
      </c>
      <c r="L5490" t="str">
        <f t="shared" si="85"/>
        <v>13701|May-2011</v>
      </c>
    </row>
    <row r="5491" spans="1:12">
      <c r="A5491">
        <v>554026</v>
      </c>
      <c r="B5491" t="s">
        <v>201</v>
      </c>
      <c r="C5491" t="s">
        <v>53</v>
      </c>
      <c r="D5491">
        <v>11</v>
      </c>
      <c r="E5491" s="1">
        <v>40668.518750000003</v>
      </c>
      <c r="F5491">
        <v>5.95</v>
      </c>
      <c r="G5491">
        <v>13333</v>
      </c>
      <c r="H5491" t="s">
        <v>10</v>
      </c>
      <c r="I5491" t="str">
        <f>IF(AND(LEFT(OnlineRetail[[#This Row],[InvoiceNo]],1)&lt;&gt;"C",OnlineRetail[[#This Row],[CustomerID]]&lt;&gt;""),"Yes","No")</f>
        <v>Yes</v>
      </c>
      <c r="J5491" s="4">
        <f>EOMONTH(OnlineRetail[[#This Row],[InvoiceDate]],-1)+1</f>
        <v>40664</v>
      </c>
      <c r="K5491" s="6">
        <f>OnlineRetail[[#This Row],[Quantity]]*OnlineRetail[[#This Row],[UnitPrice]]</f>
        <v>65.45</v>
      </c>
      <c r="L5491" t="str">
        <f t="shared" si="85"/>
        <v>13333|May-2011</v>
      </c>
    </row>
    <row r="5492" spans="1:12">
      <c r="A5492">
        <v>537107</v>
      </c>
      <c r="B5492" t="s">
        <v>248</v>
      </c>
      <c r="C5492" t="s">
        <v>9</v>
      </c>
      <c r="D5492">
        <v>1</v>
      </c>
      <c r="E5492" s="1">
        <v>40668.525000000001</v>
      </c>
      <c r="F5492">
        <v>7.95</v>
      </c>
      <c r="G5492">
        <v>13233</v>
      </c>
      <c r="H5492" t="s">
        <v>10</v>
      </c>
      <c r="I5492" t="str">
        <f>IF(AND(LEFT(OnlineRetail[[#This Row],[InvoiceNo]],1)&lt;&gt;"C",OnlineRetail[[#This Row],[CustomerID]]&lt;&gt;""),"Yes","No")</f>
        <v>Yes</v>
      </c>
      <c r="J5492" s="4">
        <f>EOMONTH(OnlineRetail[[#This Row],[InvoiceDate]],-1)+1</f>
        <v>40664</v>
      </c>
      <c r="K5492" s="6">
        <f>OnlineRetail[[#This Row],[Quantity]]*OnlineRetail[[#This Row],[UnitPrice]]</f>
        <v>7.95</v>
      </c>
      <c r="L5492" t="str">
        <f t="shared" si="85"/>
        <v>13233|May-2011</v>
      </c>
    </row>
    <row r="5493" spans="1:12">
      <c r="A5493">
        <v>548804</v>
      </c>
      <c r="B5493" t="s">
        <v>81</v>
      </c>
      <c r="C5493" t="s">
        <v>40</v>
      </c>
      <c r="D5493">
        <v>17</v>
      </c>
      <c r="E5493" s="1">
        <v>40668.526388888888</v>
      </c>
      <c r="F5493">
        <v>3.39</v>
      </c>
      <c r="G5493">
        <v>12851</v>
      </c>
      <c r="H5493" t="s">
        <v>10</v>
      </c>
      <c r="I5493" t="str">
        <f>IF(AND(LEFT(OnlineRetail[[#This Row],[InvoiceNo]],1)&lt;&gt;"C",OnlineRetail[[#This Row],[CustomerID]]&lt;&gt;""),"Yes","No")</f>
        <v>Yes</v>
      </c>
      <c r="J5493" s="4">
        <f>EOMONTH(OnlineRetail[[#This Row],[InvoiceDate]],-1)+1</f>
        <v>40664</v>
      </c>
      <c r="K5493" s="6">
        <f>OnlineRetail[[#This Row],[Quantity]]*OnlineRetail[[#This Row],[UnitPrice]]</f>
        <v>57.63</v>
      </c>
      <c r="L5493" t="str">
        <f t="shared" si="85"/>
        <v>12851|May-2011</v>
      </c>
    </row>
    <row r="5494" spans="1:12">
      <c r="A5494">
        <v>553952</v>
      </c>
      <c r="B5494" t="s">
        <v>268</v>
      </c>
      <c r="C5494" t="s">
        <v>48</v>
      </c>
      <c r="D5494">
        <v>5</v>
      </c>
      <c r="E5494" s="1">
        <v>40668.552083333343</v>
      </c>
      <c r="F5494">
        <v>4.25</v>
      </c>
      <c r="G5494">
        <v>13498</v>
      </c>
      <c r="H5494" t="s">
        <v>10</v>
      </c>
      <c r="I5494" t="str">
        <f>IF(AND(LEFT(OnlineRetail[[#This Row],[InvoiceNo]],1)&lt;&gt;"C",OnlineRetail[[#This Row],[CustomerID]]&lt;&gt;""),"Yes","No")</f>
        <v>Yes</v>
      </c>
      <c r="J5494" s="4">
        <f>EOMONTH(OnlineRetail[[#This Row],[InvoiceDate]],-1)+1</f>
        <v>40664</v>
      </c>
      <c r="K5494" s="6">
        <f>OnlineRetail[[#This Row],[Quantity]]*OnlineRetail[[#This Row],[UnitPrice]]</f>
        <v>21.25</v>
      </c>
      <c r="L5494" t="str">
        <f t="shared" si="85"/>
        <v>13498|May-2011</v>
      </c>
    </row>
    <row r="5495" spans="1:12">
      <c r="A5495">
        <v>540324</v>
      </c>
      <c r="B5495" t="s">
        <v>268</v>
      </c>
      <c r="C5495" t="s">
        <v>72</v>
      </c>
      <c r="D5495">
        <v>7</v>
      </c>
      <c r="E5495" s="1">
        <v>40668.565972222219</v>
      </c>
      <c r="F5495">
        <v>5.95</v>
      </c>
      <c r="G5495">
        <v>13391</v>
      </c>
      <c r="H5495" t="s">
        <v>17</v>
      </c>
      <c r="I5495" t="str">
        <f>IF(AND(LEFT(OnlineRetail[[#This Row],[InvoiceNo]],1)&lt;&gt;"C",OnlineRetail[[#This Row],[CustomerID]]&lt;&gt;""),"Yes","No")</f>
        <v>Yes</v>
      </c>
      <c r="J5495" s="4">
        <f>EOMONTH(OnlineRetail[[#This Row],[InvoiceDate]],-1)+1</f>
        <v>40664</v>
      </c>
      <c r="K5495" s="6">
        <f>OnlineRetail[[#This Row],[Quantity]]*OnlineRetail[[#This Row],[UnitPrice]]</f>
        <v>41.65</v>
      </c>
      <c r="L5495" t="str">
        <f t="shared" si="85"/>
        <v>13391|May-2011</v>
      </c>
    </row>
    <row r="5496" spans="1:12">
      <c r="A5496">
        <v>546915</v>
      </c>
      <c r="B5496" t="s">
        <v>247</v>
      </c>
      <c r="C5496" t="s">
        <v>16</v>
      </c>
      <c r="D5496">
        <v>18</v>
      </c>
      <c r="E5496" s="1">
        <v>40668.570833333331</v>
      </c>
      <c r="F5496">
        <v>4.25</v>
      </c>
      <c r="G5496">
        <v>13122</v>
      </c>
      <c r="H5496" t="s">
        <v>10</v>
      </c>
      <c r="I5496" t="str">
        <f>IF(AND(LEFT(OnlineRetail[[#This Row],[InvoiceNo]],1)&lt;&gt;"C",OnlineRetail[[#This Row],[CustomerID]]&lt;&gt;""),"Yes","No")</f>
        <v>Yes</v>
      </c>
      <c r="J5496" s="4">
        <f>EOMONTH(OnlineRetail[[#This Row],[InvoiceDate]],-1)+1</f>
        <v>40664</v>
      </c>
      <c r="K5496" s="6">
        <f>OnlineRetail[[#This Row],[Quantity]]*OnlineRetail[[#This Row],[UnitPrice]]</f>
        <v>76.5</v>
      </c>
      <c r="L5496" t="str">
        <f t="shared" si="85"/>
        <v>13122|May-2011</v>
      </c>
    </row>
    <row r="5497" spans="1:12">
      <c r="A5497">
        <v>551282</v>
      </c>
      <c r="B5497" t="s">
        <v>200</v>
      </c>
      <c r="C5497" t="s">
        <v>72</v>
      </c>
      <c r="D5497">
        <v>1</v>
      </c>
      <c r="E5497" s="1">
        <v>40668.573611111111</v>
      </c>
      <c r="F5497">
        <v>2.1</v>
      </c>
      <c r="G5497">
        <v>13801</v>
      </c>
      <c r="H5497" t="s">
        <v>10</v>
      </c>
      <c r="I5497" t="str">
        <f>IF(AND(LEFT(OnlineRetail[[#This Row],[InvoiceNo]],1)&lt;&gt;"C",OnlineRetail[[#This Row],[CustomerID]]&lt;&gt;""),"Yes","No")</f>
        <v>Yes</v>
      </c>
      <c r="J5497" s="4">
        <f>EOMONTH(OnlineRetail[[#This Row],[InvoiceDate]],-1)+1</f>
        <v>40664</v>
      </c>
      <c r="K5497" s="6">
        <f>OnlineRetail[[#This Row],[Quantity]]*OnlineRetail[[#This Row],[UnitPrice]]</f>
        <v>2.1</v>
      </c>
      <c r="L5497" t="str">
        <f t="shared" si="85"/>
        <v>13801|May-2011</v>
      </c>
    </row>
    <row r="5498" spans="1:12">
      <c r="A5498">
        <v>547782</v>
      </c>
      <c r="B5498" t="s">
        <v>68</v>
      </c>
      <c r="C5498" t="s">
        <v>29</v>
      </c>
      <c r="D5498">
        <v>17</v>
      </c>
      <c r="E5498" s="1">
        <v>40668.595833333333</v>
      </c>
      <c r="F5498">
        <v>1.25</v>
      </c>
      <c r="G5498">
        <v>13911</v>
      </c>
      <c r="H5498" t="s">
        <v>10</v>
      </c>
      <c r="I5498" t="str">
        <f>IF(AND(LEFT(OnlineRetail[[#This Row],[InvoiceNo]],1)&lt;&gt;"C",OnlineRetail[[#This Row],[CustomerID]]&lt;&gt;""),"Yes","No")</f>
        <v>Yes</v>
      </c>
      <c r="J5498" s="4">
        <f>EOMONTH(OnlineRetail[[#This Row],[InvoiceDate]],-1)+1</f>
        <v>40664</v>
      </c>
      <c r="K5498" s="6">
        <f>OnlineRetail[[#This Row],[Quantity]]*OnlineRetail[[#This Row],[UnitPrice]]</f>
        <v>21.25</v>
      </c>
      <c r="L5498" t="str">
        <f t="shared" si="85"/>
        <v>13911|May-2011</v>
      </c>
    </row>
    <row r="5499" spans="1:12">
      <c r="A5499">
        <v>539805</v>
      </c>
      <c r="B5499" t="s">
        <v>228</v>
      </c>
      <c r="C5499" t="s">
        <v>27</v>
      </c>
      <c r="D5499">
        <v>4</v>
      </c>
      <c r="E5499" s="1">
        <v>40668.611111111109</v>
      </c>
      <c r="F5499">
        <v>0.85</v>
      </c>
      <c r="G5499">
        <v>12735</v>
      </c>
      <c r="H5499" t="s">
        <v>10</v>
      </c>
      <c r="I5499" t="str">
        <f>IF(AND(LEFT(OnlineRetail[[#This Row],[InvoiceNo]],1)&lt;&gt;"C",OnlineRetail[[#This Row],[CustomerID]]&lt;&gt;""),"Yes","No")</f>
        <v>Yes</v>
      </c>
      <c r="J5499" s="4">
        <f>EOMONTH(OnlineRetail[[#This Row],[InvoiceDate]],-1)+1</f>
        <v>40664</v>
      </c>
      <c r="K5499" s="6">
        <f>OnlineRetail[[#This Row],[Quantity]]*OnlineRetail[[#This Row],[UnitPrice]]</f>
        <v>3.4</v>
      </c>
      <c r="L5499" t="str">
        <f t="shared" si="85"/>
        <v>12735|May-2011</v>
      </c>
    </row>
    <row r="5500" spans="1:12">
      <c r="A5500">
        <v>547122</v>
      </c>
      <c r="B5500" t="s">
        <v>66</v>
      </c>
      <c r="C5500" t="s">
        <v>33</v>
      </c>
      <c r="D5500">
        <v>4</v>
      </c>
      <c r="E5500" s="1">
        <v>40668.618750000001</v>
      </c>
      <c r="F5500">
        <v>4.25</v>
      </c>
      <c r="G5500">
        <v>13404</v>
      </c>
      <c r="H5500" t="s">
        <v>10</v>
      </c>
      <c r="I5500" t="str">
        <f>IF(AND(LEFT(OnlineRetail[[#This Row],[InvoiceNo]],1)&lt;&gt;"C",OnlineRetail[[#This Row],[CustomerID]]&lt;&gt;""),"Yes","No")</f>
        <v>Yes</v>
      </c>
      <c r="J5500" s="4">
        <f>EOMONTH(OnlineRetail[[#This Row],[InvoiceDate]],-1)+1</f>
        <v>40664</v>
      </c>
      <c r="K5500" s="6">
        <f>OnlineRetail[[#This Row],[Quantity]]*OnlineRetail[[#This Row],[UnitPrice]]</f>
        <v>17</v>
      </c>
      <c r="L5500" t="str">
        <f t="shared" si="85"/>
        <v>13404|May-2011</v>
      </c>
    </row>
    <row r="5501" spans="1:12">
      <c r="A5501">
        <v>545413</v>
      </c>
      <c r="B5501" t="s">
        <v>82</v>
      </c>
      <c r="C5501" t="s">
        <v>40</v>
      </c>
      <c r="D5501">
        <v>5</v>
      </c>
      <c r="E5501" s="1">
        <v>40668.624305555553</v>
      </c>
      <c r="F5501">
        <v>2.1</v>
      </c>
      <c r="G5501">
        <v>13525</v>
      </c>
      <c r="H5501" t="s">
        <v>10</v>
      </c>
      <c r="I5501" t="str">
        <f>IF(AND(LEFT(OnlineRetail[[#This Row],[InvoiceNo]],1)&lt;&gt;"C",OnlineRetail[[#This Row],[CustomerID]]&lt;&gt;""),"Yes","No")</f>
        <v>Yes</v>
      </c>
      <c r="J5501" s="4">
        <f>EOMONTH(OnlineRetail[[#This Row],[InvoiceDate]],-1)+1</f>
        <v>40664</v>
      </c>
      <c r="K5501" s="6">
        <f>OnlineRetail[[#This Row],[Quantity]]*OnlineRetail[[#This Row],[UnitPrice]]</f>
        <v>10.5</v>
      </c>
      <c r="L5501" t="str">
        <f t="shared" si="85"/>
        <v>13525|May-2011</v>
      </c>
    </row>
    <row r="5502" spans="1:12">
      <c r="A5502">
        <v>542119</v>
      </c>
      <c r="B5502" t="s">
        <v>218</v>
      </c>
      <c r="C5502" t="s">
        <v>62</v>
      </c>
      <c r="D5502">
        <v>20</v>
      </c>
      <c r="E5502" s="1">
        <v>40668.625694444447</v>
      </c>
      <c r="F5502">
        <v>9.9499999999999993</v>
      </c>
      <c r="G5502">
        <v>12439</v>
      </c>
      <c r="H5502" t="s">
        <v>10</v>
      </c>
      <c r="I5502" t="str">
        <f>IF(AND(LEFT(OnlineRetail[[#This Row],[InvoiceNo]],1)&lt;&gt;"C",OnlineRetail[[#This Row],[CustomerID]]&lt;&gt;""),"Yes","No")</f>
        <v>Yes</v>
      </c>
      <c r="J5502" s="4">
        <f>EOMONTH(OnlineRetail[[#This Row],[InvoiceDate]],-1)+1</f>
        <v>40664</v>
      </c>
      <c r="K5502" s="6">
        <f>OnlineRetail[[#This Row],[Quantity]]*OnlineRetail[[#This Row],[UnitPrice]]</f>
        <v>199</v>
      </c>
      <c r="L5502" t="str">
        <f t="shared" si="85"/>
        <v>12439|May-2011</v>
      </c>
    </row>
    <row r="5503" spans="1:12">
      <c r="A5503">
        <v>547131</v>
      </c>
      <c r="B5503" t="s">
        <v>69</v>
      </c>
      <c r="C5503" t="s">
        <v>50</v>
      </c>
      <c r="D5503">
        <v>17</v>
      </c>
      <c r="E5503" s="1">
        <v>40668.629166666673</v>
      </c>
      <c r="F5503">
        <v>1.25</v>
      </c>
      <c r="G5503">
        <v>13636</v>
      </c>
      <c r="H5503" t="s">
        <v>70</v>
      </c>
      <c r="I5503" t="str">
        <f>IF(AND(LEFT(OnlineRetail[[#This Row],[InvoiceNo]],1)&lt;&gt;"C",OnlineRetail[[#This Row],[CustomerID]]&lt;&gt;""),"Yes","No")</f>
        <v>Yes</v>
      </c>
      <c r="J5503" s="4">
        <f>EOMONTH(OnlineRetail[[#This Row],[InvoiceDate]],-1)+1</f>
        <v>40664</v>
      </c>
      <c r="K5503" s="6">
        <f>OnlineRetail[[#This Row],[Quantity]]*OnlineRetail[[#This Row],[UnitPrice]]</f>
        <v>21.25</v>
      </c>
      <c r="L5503" t="str">
        <f t="shared" si="85"/>
        <v>13636|May-2011</v>
      </c>
    </row>
    <row r="5504" spans="1:12">
      <c r="A5504">
        <v>545720</v>
      </c>
      <c r="B5504" t="s">
        <v>111</v>
      </c>
      <c r="C5504" t="s">
        <v>48</v>
      </c>
      <c r="D5504">
        <v>12</v>
      </c>
      <c r="E5504" s="1">
        <v>40668.644444444442</v>
      </c>
      <c r="F5504">
        <v>1.25</v>
      </c>
      <c r="G5504">
        <v>14209</v>
      </c>
      <c r="H5504" t="s">
        <v>10</v>
      </c>
      <c r="I5504" t="str">
        <f>IF(AND(LEFT(OnlineRetail[[#This Row],[InvoiceNo]],1)&lt;&gt;"C",OnlineRetail[[#This Row],[CustomerID]]&lt;&gt;""),"Yes","No")</f>
        <v>Yes</v>
      </c>
      <c r="J5504" s="4">
        <f>EOMONTH(OnlineRetail[[#This Row],[InvoiceDate]],-1)+1</f>
        <v>40664</v>
      </c>
      <c r="K5504" s="6">
        <f>OnlineRetail[[#This Row],[Quantity]]*OnlineRetail[[#This Row],[UnitPrice]]</f>
        <v>15</v>
      </c>
      <c r="L5504" t="str">
        <f t="shared" si="85"/>
        <v>14209|May-2011</v>
      </c>
    </row>
    <row r="5505" spans="1:12">
      <c r="A5505">
        <v>541425</v>
      </c>
      <c r="B5505" t="s">
        <v>302</v>
      </c>
      <c r="C5505" t="s">
        <v>62</v>
      </c>
      <c r="D5505">
        <v>20</v>
      </c>
      <c r="E5505" s="1">
        <v>40668.664583333331</v>
      </c>
      <c r="F5505">
        <v>9.9499999999999993</v>
      </c>
      <c r="G5505">
        <v>14269</v>
      </c>
      <c r="H5505" t="s">
        <v>70</v>
      </c>
      <c r="I5505" t="str">
        <f>IF(AND(LEFT(OnlineRetail[[#This Row],[InvoiceNo]],1)&lt;&gt;"C",OnlineRetail[[#This Row],[CustomerID]]&lt;&gt;""),"Yes","No")</f>
        <v>Yes</v>
      </c>
      <c r="J5505" s="4">
        <f>EOMONTH(OnlineRetail[[#This Row],[InvoiceDate]],-1)+1</f>
        <v>40664</v>
      </c>
      <c r="K5505" s="6">
        <f>OnlineRetail[[#This Row],[Quantity]]*OnlineRetail[[#This Row],[UnitPrice]]</f>
        <v>199</v>
      </c>
      <c r="L5505" t="str">
        <f t="shared" si="85"/>
        <v>14269|May-2011</v>
      </c>
    </row>
    <row r="5506" spans="1:12">
      <c r="A5506">
        <v>552025</v>
      </c>
      <c r="B5506" t="s">
        <v>189</v>
      </c>
      <c r="C5506" t="s">
        <v>14</v>
      </c>
      <c r="D5506">
        <v>15</v>
      </c>
      <c r="E5506" s="1">
        <v>40668.667361111111</v>
      </c>
      <c r="F5506">
        <v>7.95</v>
      </c>
      <c r="G5506">
        <v>12996</v>
      </c>
      <c r="H5506" t="s">
        <v>10</v>
      </c>
      <c r="I5506" t="str">
        <f>IF(AND(LEFT(OnlineRetail[[#This Row],[InvoiceNo]],1)&lt;&gt;"C",OnlineRetail[[#This Row],[CustomerID]]&lt;&gt;""),"Yes","No")</f>
        <v>Yes</v>
      </c>
      <c r="J5506" s="4">
        <f>EOMONTH(OnlineRetail[[#This Row],[InvoiceDate]],-1)+1</f>
        <v>40664</v>
      </c>
      <c r="K5506" s="6">
        <f>OnlineRetail[[#This Row],[Quantity]]*OnlineRetail[[#This Row],[UnitPrice]]</f>
        <v>119.25</v>
      </c>
      <c r="L5506" t="str">
        <f t="shared" ref="L5506:L5569" si="86">IF(I5506="Yes",G5506&amp;"|"&amp;TEXT(J5506,"mmm-yyyy"),"")</f>
        <v>12996|May-2011</v>
      </c>
    </row>
    <row r="5507" spans="1:12">
      <c r="A5507">
        <v>544722</v>
      </c>
      <c r="B5507" t="s">
        <v>116</v>
      </c>
      <c r="C5507" t="s">
        <v>53</v>
      </c>
      <c r="D5507">
        <v>14</v>
      </c>
      <c r="E5507" s="1">
        <v>40668.685416666667</v>
      </c>
      <c r="F5507">
        <v>5.95</v>
      </c>
      <c r="G5507">
        <v>13809</v>
      </c>
      <c r="H5507" t="s">
        <v>10</v>
      </c>
      <c r="I5507" t="str">
        <f>IF(AND(LEFT(OnlineRetail[[#This Row],[InvoiceNo]],1)&lt;&gt;"C",OnlineRetail[[#This Row],[CustomerID]]&lt;&gt;""),"Yes","No")</f>
        <v>Yes</v>
      </c>
      <c r="J5507" s="4">
        <f>EOMONTH(OnlineRetail[[#This Row],[InvoiceDate]],-1)+1</f>
        <v>40664</v>
      </c>
      <c r="K5507" s="6">
        <f>OnlineRetail[[#This Row],[Quantity]]*OnlineRetail[[#This Row],[UnitPrice]]</f>
        <v>83.3</v>
      </c>
      <c r="L5507" t="str">
        <f t="shared" si="86"/>
        <v>13809|May-2011</v>
      </c>
    </row>
    <row r="5508" spans="1:12">
      <c r="A5508">
        <v>541804</v>
      </c>
      <c r="B5508" t="s">
        <v>134</v>
      </c>
      <c r="C5508" t="s">
        <v>27</v>
      </c>
      <c r="D5508">
        <v>1</v>
      </c>
      <c r="E5508" s="1">
        <v>40668.686805555553</v>
      </c>
      <c r="F5508">
        <v>4.25</v>
      </c>
      <c r="G5508">
        <v>13628</v>
      </c>
      <c r="H5508" t="s">
        <v>10</v>
      </c>
      <c r="I5508" t="str">
        <f>IF(AND(LEFT(OnlineRetail[[#This Row],[InvoiceNo]],1)&lt;&gt;"C",OnlineRetail[[#This Row],[CustomerID]]&lt;&gt;""),"Yes","No")</f>
        <v>Yes</v>
      </c>
      <c r="J5508" s="4">
        <f>EOMONTH(OnlineRetail[[#This Row],[InvoiceDate]],-1)+1</f>
        <v>40664</v>
      </c>
      <c r="K5508" s="6">
        <f>OnlineRetail[[#This Row],[Quantity]]*OnlineRetail[[#This Row],[UnitPrice]]</f>
        <v>4.25</v>
      </c>
      <c r="L5508" t="str">
        <f t="shared" si="86"/>
        <v>13628|May-2011</v>
      </c>
    </row>
    <row r="5509" spans="1:12">
      <c r="A5509">
        <v>546970</v>
      </c>
      <c r="B5509" t="s">
        <v>111</v>
      </c>
      <c r="C5509" t="s">
        <v>53</v>
      </c>
      <c r="D5509">
        <v>21</v>
      </c>
      <c r="E5509" s="1">
        <v>40668.706250000003</v>
      </c>
      <c r="F5509">
        <v>7.95</v>
      </c>
      <c r="G5509">
        <v>12463</v>
      </c>
      <c r="H5509" t="s">
        <v>121</v>
      </c>
      <c r="I5509" t="str">
        <f>IF(AND(LEFT(OnlineRetail[[#This Row],[InvoiceNo]],1)&lt;&gt;"C",OnlineRetail[[#This Row],[CustomerID]]&lt;&gt;""),"Yes","No")</f>
        <v>Yes</v>
      </c>
      <c r="J5509" s="4">
        <f>EOMONTH(OnlineRetail[[#This Row],[InvoiceDate]],-1)+1</f>
        <v>40664</v>
      </c>
      <c r="K5509" s="6">
        <f>OnlineRetail[[#This Row],[Quantity]]*OnlineRetail[[#This Row],[UnitPrice]]</f>
        <v>166.95000000000002</v>
      </c>
      <c r="L5509" t="str">
        <f t="shared" si="86"/>
        <v>12463|May-2011</v>
      </c>
    </row>
    <row r="5510" spans="1:12">
      <c r="A5510">
        <v>543106</v>
      </c>
      <c r="B5510" t="s">
        <v>56</v>
      </c>
      <c r="C5510" t="s">
        <v>16</v>
      </c>
      <c r="D5510">
        <v>11</v>
      </c>
      <c r="E5510" s="1">
        <v>40668.719444444447</v>
      </c>
      <c r="F5510">
        <v>5.95</v>
      </c>
      <c r="G5510">
        <v>14018</v>
      </c>
      <c r="H5510" t="s">
        <v>10</v>
      </c>
      <c r="I5510" t="str">
        <f>IF(AND(LEFT(OnlineRetail[[#This Row],[InvoiceNo]],1)&lt;&gt;"C",OnlineRetail[[#This Row],[CustomerID]]&lt;&gt;""),"Yes","No")</f>
        <v>Yes</v>
      </c>
      <c r="J5510" s="4">
        <f>EOMONTH(OnlineRetail[[#This Row],[InvoiceDate]],-1)+1</f>
        <v>40664</v>
      </c>
      <c r="K5510" s="6">
        <f>OnlineRetail[[#This Row],[Quantity]]*OnlineRetail[[#This Row],[UnitPrice]]</f>
        <v>65.45</v>
      </c>
      <c r="L5510" t="str">
        <f t="shared" si="86"/>
        <v>14018|May-2011</v>
      </c>
    </row>
    <row r="5511" spans="1:12">
      <c r="A5511">
        <v>551606</v>
      </c>
      <c r="B5511" t="s">
        <v>229</v>
      </c>
      <c r="C5511" t="s">
        <v>24</v>
      </c>
      <c r="D5511">
        <v>2</v>
      </c>
      <c r="E5511" s="1">
        <v>40668.738194444442</v>
      </c>
      <c r="F5511">
        <v>1.25</v>
      </c>
      <c r="G5511">
        <v>13611</v>
      </c>
      <c r="H5511" t="s">
        <v>10</v>
      </c>
      <c r="I5511" t="str">
        <f>IF(AND(LEFT(OnlineRetail[[#This Row],[InvoiceNo]],1)&lt;&gt;"C",OnlineRetail[[#This Row],[CustomerID]]&lt;&gt;""),"Yes","No")</f>
        <v>Yes</v>
      </c>
      <c r="J5511" s="4">
        <f>EOMONTH(OnlineRetail[[#This Row],[InvoiceDate]],-1)+1</f>
        <v>40664</v>
      </c>
      <c r="K5511" s="6">
        <f>OnlineRetail[[#This Row],[Quantity]]*OnlineRetail[[#This Row],[UnitPrice]]</f>
        <v>2.5</v>
      </c>
      <c r="L5511" t="str">
        <f t="shared" si="86"/>
        <v>13611|May-2011</v>
      </c>
    </row>
    <row r="5512" spans="1:12">
      <c r="A5512">
        <v>543231</v>
      </c>
      <c r="B5512" t="s">
        <v>60</v>
      </c>
      <c r="C5512" t="s">
        <v>16</v>
      </c>
      <c r="D5512">
        <v>19</v>
      </c>
      <c r="E5512" s="1">
        <v>40668.739583333343</v>
      </c>
      <c r="F5512">
        <v>5.95</v>
      </c>
      <c r="G5512">
        <v>13268</v>
      </c>
      <c r="H5512" t="s">
        <v>10</v>
      </c>
      <c r="I5512" t="str">
        <f>IF(AND(LEFT(OnlineRetail[[#This Row],[InvoiceNo]],1)&lt;&gt;"C",OnlineRetail[[#This Row],[CustomerID]]&lt;&gt;""),"Yes","No")</f>
        <v>Yes</v>
      </c>
      <c r="J5512" s="4">
        <f>EOMONTH(OnlineRetail[[#This Row],[InvoiceDate]],-1)+1</f>
        <v>40664</v>
      </c>
      <c r="K5512" s="6">
        <f>OnlineRetail[[#This Row],[Quantity]]*OnlineRetail[[#This Row],[UnitPrice]]</f>
        <v>113.05</v>
      </c>
      <c r="L5512" t="str">
        <f t="shared" si="86"/>
        <v>13268|May-2011</v>
      </c>
    </row>
    <row r="5513" spans="1:12">
      <c r="A5513">
        <v>541481</v>
      </c>
      <c r="B5513" t="s">
        <v>112</v>
      </c>
      <c r="C5513" t="s">
        <v>46</v>
      </c>
      <c r="D5513">
        <v>23</v>
      </c>
      <c r="E5513" s="1">
        <v>40668.744444444441</v>
      </c>
      <c r="F5513">
        <v>9.9499999999999993</v>
      </c>
      <c r="G5513">
        <v>13751</v>
      </c>
      <c r="H5513" t="s">
        <v>10</v>
      </c>
      <c r="I5513" t="str">
        <f>IF(AND(LEFT(OnlineRetail[[#This Row],[InvoiceNo]],1)&lt;&gt;"C",OnlineRetail[[#This Row],[CustomerID]]&lt;&gt;""),"Yes","No")</f>
        <v>Yes</v>
      </c>
      <c r="J5513" s="4">
        <f>EOMONTH(OnlineRetail[[#This Row],[InvoiceDate]],-1)+1</f>
        <v>40664</v>
      </c>
      <c r="K5513" s="6">
        <f>OnlineRetail[[#This Row],[Quantity]]*OnlineRetail[[#This Row],[UnitPrice]]</f>
        <v>228.85</v>
      </c>
      <c r="L5513" t="str">
        <f t="shared" si="86"/>
        <v>13751|May-2011</v>
      </c>
    </row>
    <row r="5514" spans="1:12">
      <c r="A5514">
        <v>554499</v>
      </c>
      <c r="B5514" t="s">
        <v>299</v>
      </c>
      <c r="C5514" t="s">
        <v>12</v>
      </c>
      <c r="D5514">
        <v>4</v>
      </c>
      <c r="E5514" s="1">
        <v>40668.747916666667</v>
      </c>
      <c r="F5514">
        <v>1.65</v>
      </c>
      <c r="G5514">
        <v>14272</v>
      </c>
      <c r="H5514" t="s">
        <v>10</v>
      </c>
      <c r="I5514" t="str">
        <f>IF(AND(LEFT(OnlineRetail[[#This Row],[InvoiceNo]],1)&lt;&gt;"C",OnlineRetail[[#This Row],[CustomerID]]&lt;&gt;""),"Yes","No")</f>
        <v>Yes</v>
      </c>
      <c r="J5514" s="4">
        <f>EOMONTH(OnlineRetail[[#This Row],[InvoiceDate]],-1)+1</f>
        <v>40664</v>
      </c>
      <c r="K5514" s="6">
        <f>OnlineRetail[[#This Row],[Quantity]]*OnlineRetail[[#This Row],[UnitPrice]]</f>
        <v>6.6</v>
      </c>
      <c r="L5514" t="str">
        <f t="shared" si="86"/>
        <v>14272|May-2011</v>
      </c>
    </row>
    <row r="5515" spans="1:12">
      <c r="A5515">
        <v>549642</v>
      </c>
      <c r="B5515" t="s">
        <v>34</v>
      </c>
      <c r="C5515" t="s">
        <v>21</v>
      </c>
      <c r="D5515">
        <v>20</v>
      </c>
      <c r="E5515" s="1">
        <v>40668.757638888892</v>
      </c>
      <c r="F5515">
        <v>0.85</v>
      </c>
      <c r="G5515">
        <v>13894</v>
      </c>
      <c r="H5515" t="s">
        <v>10</v>
      </c>
      <c r="I5515" t="str">
        <f>IF(AND(LEFT(OnlineRetail[[#This Row],[InvoiceNo]],1)&lt;&gt;"C",OnlineRetail[[#This Row],[CustomerID]]&lt;&gt;""),"Yes","No")</f>
        <v>Yes</v>
      </c>
      <c r="J5515" s="4">
        <f>EOMONTH(OnlineRetail[[#This Row],[InvoiceDate]],-1)+1</f>
        <v>40664</v>
      </c>
      <c r="K5515" s="6">
        <f>OnlineRetail[[#This Row],[Quantity]]*OnlineRetail[[#This Row],[UnitPrice]]</f>
        <v>17</v>
      </c>
      <c r="L5515" t="str">
        <f t="shared" si="86"/>
        <v>13894|May-2011</v>
      </c>
    </row>
    <row r="5516" spans="1:12">
      <c r="A5516">
        <v>546288</v>
      </c>
      <c r="B5516" t="s">
        <v>71</v>
      </c>
      <c r="C5516" t="s">
        <v>29</v>
      </c>
      <c r="D5516">
        <v>2</v>
      </c>
      <c r="E5516" s="1">
        <v>40668.769444444442</v>
      </c>
      <c r="F5516">
        <v>9.9499999999999993</v>
      </c>
      <c r="G5516">
        <v>12497</v>
      </c>
      <c r="H5516" t="s">
        <v>10</v>
      </c>
      <c r="I5516" t="str">
        <f>IF(AND(LEFT(OnlineRetail[[#This Row],[InvoiceNo]],1)&lt;&gt;"C",OnlineRetail[[#This Row],[CustomerID]]&lt;&gt;""),"Yes","No")</f>
        <v>Yes</v>
      </c>
      <c r="J5516" s="4">
        <f>EOMONTH(OnlineRetail[[#This Row],[InvoiceDate]],-1)+1</f>
        <v>40664</v>
      </c>
      <c r="K5516" s="6">
        <f>OnlineRetail[[#This Row],[Quantity]]*OnlineRetail[[#This Row],[UnitPrice]]</f>
        <v>19.899999999999999</v>
      </c>
      <c r="L5516" t="str">
        <f t="shared" si="86"/>
        <v>12497|May-2011</v>
      </c>
    </row>
    <row r="5517" spans="1:12">
      <c r="A5517">
        <v>548600</v>
      </c>
      <c r="B5517" t="s">
        <v>43</v>
      </c>
      <c r="C5517" t="s">
        <v>53</v>
      </c>
      <c r="D5517">
        <v>20</v>
      </c>
      <c r="E5517" s="1">
        <v>40668.770138888889</v>
      </c>
      <c r="F5517">
        <v>4.25</v>
      </c>
      <c r="G5517">
        <v>14032</v>
      </c>
      <c r="H5517" t="s">
        <v>25</v>
      </c>
      <c r="I5517" t="str">
        <f>IF(AND(LEFT(OnlineRetail[[#This Row],[InvoiceNo]],1)&lt;&gt;"C",OnlineRetail[[#This Row],[CustomerID]]&lt;&gt;""),"Yes","No")</f>
        <v>Yes</v>
      </c>
      <c r="J5517" s="4">
        <f>EOMONTH(OnlineRetail[[#This Row],[InvoiceDate]],-1)+1</f>
        <v>40664</v>
      </c>
      <c r="K5517" s="6">
        <f>OnlineRetail[[#This Row],[Quantity]]*OnlineRetail[[#This Row],[UnitPrice]]</f>
        <v>85</v>
      </c>
      <c r="L5517" t="str">
        <f t="shared" si="86"/>
        <v>14032|May-2011</v>
      </c>
    </row>
    <row r="5518" spans="1:12">
      <c r="A5518">
        <v>554100</v>
      </c>
      <c r="B5518" t="s">
        <v>56</v>
      </c>
      <c r="C5518" t="s">
        <v>39</v>
      </c>
      <c r="D5518">
        <v>5</v>
      </c>
      <c r="E5518" s="1">
        <v>40668.773611111108</v>
      </c>
      <c r="F5518">
        <v>5.95</v>
      </c>
      <c r="G5518">
        <v>14044</v>
      </c>
      <c r="H5518" t="s">
        <v>10</v>
      </c>
      <c r="I5518" t="str">
        <f>IF(AND(LEFT(OnlineRetail[[#This Row],[InvoiceNo]],1)&lt;&gt;"C",OnlineRetail[[#This Row],[CustomerID]]&lt;&gt;""),"Yes","No")</f>
        <v>Yes</v>
      </c>
      <c r="J5518" s="4">
        <f>EOMONTH(OnlineRetail[[#This Row],[InvoiceDate]],-1)+1</f>
        <v>40664</v>
      </c>
      <c r="K5518" s="6">
        <f>OnlineRetail[[#This Row],[Quantity]]*OnlineRetail[[#This Row],[UnitPrice]]</f>
        <v>29.75</v>
      </c>
      <c r="L5518" t="str">
        <f t="shared" si="86"/>
        <v>14044|May-2011</v>
      </c>
    </row>
    <row r="5519" spans="1:12">
      <c r="A5519">
        <v>551521</v>
      </c>
      <c r="B5519" t="s">
        <v>220</v>
      </c>
      <c r="C5519" t="s">
        <v>19</v>
      </c>
      <c r="D5519">
        <v>3</v>
      </c>
      <c r="E5519" s="1">
        <v>40668.787499999999</v>
      </c>
      <c r="F5519">
        <v>3.39</v>
      </c>
      <c r="G5519">
        <v>13481</v>
      </c>
      <c r="H5519" t="s">
        <v>10</v>
      </c>
      <c r="I5519" t="str">
        <f>IF(AND(LEFT(OnlineRetail[[#This Row],[InvoiceNo]],1)&lt;&gt;"C",OnlineRetail[[#This Row],[CustomerID]]&lt;&gt;""),"Yes","No")</f>
        <v>Yes</v>
      </c>
      <c r="J5519" s="4">
        <f>EOMONTH(OnlineRetail[[#This Row],[InvoiceDate]],-1)+1</f>
        <v>40664</v>
      </c>
      <c r="K5519" s="6">
        <f>OnlineRetail[[#This Row],[Quantity]]*OnlineRetail[[#This Row],[UnitPrice]]</f>
        <v>10.17</v>
      </c>
      <c r="L5519" t="str">
        <f t="shared" si="86"/>
        <v>13481|May-2011</v>
      </c>
    </row>
    <row r="5520" spans="1:12">
      <c r="A5520">
        <v>543541</v>
      </c>
      <c r="B5520" t="s">
        <v>181</v>
      </c>
      <c r="C5520" t="s">
        <v>46</v>
      </c>
      <c r="D5520">
        <v>21</v>
      </c>
      <c r="E5520" s="1">
        <v>40668.793055555558</v>
      </c>
      <c r="F5520">
        <v>0.85</v>
      </c>
      <c r="G5520">
        <v>14114</v>
      </c>
      <c r="H5520" t="s">
        <v>17</v>
      </c>
      <c r="I5520" t="str">
        <f>IF(AND(LEFT(OnlineRetail[[#This Row],[InvoiceNo]],1)&lt;&gt;"C",OnlineRetail[[#This Row],[CustomerID]]&lt;&gt;""),"Yes","No")</f>
        <v>Yes</v>
      </c>
      <c r="J5520" s="4">
        <f>EOMONTH(OnlineRetail[[#This Row],[InvoiceDate]],-1)+1</f>
        <v>40664</v>
      </c>
      <c r="K5520" s="6">
        <f>OnlineRetail[[#This Row],[Quantity]]*OnlineRetail[[#This Row],[UnitPrice]]</f>
        <v>17.849999999999998</v>
      </c>
      <c r="L5520" t="str">
        <f t="shared" si="86"/>
        <v>14114|May-2011</v>
      </c>
    </row>
    <row r="5521" spans="1:12">
      <c r="A5521">
        <v>538713</v>
      </c>
      <c r="B5521" t="s">
        <v>292</v>
      </c>
      <c r="C5521" t="s">
        <v>62</v>
      </c>
      <c r="D5521">
        <v>10</v>
      </c>
      <c r="E5521" s="1">
        <v>40668.796527777777</v>
      </c>
      <c r="F5521">
        <v>3.39</v>
      </c>
      <c r="G5521">
        <v>12695</v>
      </c>
      <c r="H5521" t="s">
        <v>10</v>
      </c>
      <c r="I5521" t="str">
        <f>IF(AND(LEFT(OnlineRetail[[#This Row],[InvoiceNo]],1)&lt;&gt;"C",OnlineRetail[[#This Row],[CustomerID]]&lt;&gt;""),"Yes","No")</f>
        <v>Yes</v>
      </c>
      <c r="J5521" s="4">
        <f>EOMONTH(OnlineRetail[[#This Row],[InvoiceDate]],-1)+1</f>
        <v>40664</v>
      </c>
      <c r="K5521" s="6">
        <f>OnlineRetail[[#This Row],[Quantity]]*OnlineRetail[[#This Row],[UnitPrice]]</f>
        <v>33.9</v>
      </c>
      <c r="L5521" t="str">
        <f t="shared" si="86"/>
        <v>12695|May-2011</v>
      </c>
    </row>
    <row r="5522" spans="1:12">
      <c r="A5522">
        <v>555426</v>
      </c>
      <c r="B5522" t="s">
        <v>149</v>
      </c>
      <c r="C5522" t="s">
        <v>42</v>
      </c>
      <c r="D5522">
        <v>11</v>
      </c>
      <c r="E5522" s="1">
        <v>40668.797222222223</v>
      </c>
      <c r="F5522">
        <v>0.85</v>
      </c>
      <c r="G5522">
        <v>12854</v>
      </c>
      <c r="H5522" t="s">
        <v>70</v>
      </c>
      <c r="I5522" t="str">
        <f>IF(AND(LEFT(OnlineRetail[[#This Row],[InvoiceNo]],1)&lt;&gt;"C",OnlineRetail[[#This Row],[CustomerID]]&lt;&gt;""),"Yes","No")</f>
        <v>Yes</v>
      </c>
      <c r="J5522" s="4">
        <f>EOMONTH(OnlineRetail[[#This Row],[InvoiceDate]],-1)+1</f>
        <v>40664</v>
      </c>
      <c r="K5522" s="6">
        <f>OnlineRetail[[#This Row],[Quantity]]*OnlineRetail[[#This Row],[UnitPrice]]</f>
        <v>9.35</v>
      </c>
      <c r="L5522" t="str">
        <f t="shared" si="86"/>
        <v>12854|May-2011</v>
      </c>
    </row>
    <row r="5523" spans="1:12">
      <c r="A5523">
        <v>550597</v>
      </c>
      <c r="B5523" t="s">
        <v>129</v>
      </c>
      <c r="C5523" t="s">
        <v>40</v>
      </c>
      <c r="D5523">
        <v>10</v>
      </c>
      <c r="E5523" s="1">
        <v>40668.798611111109</v>
      </c>
      <c r="F5523">
        <v>1.25</v>
      </c>
      <c r="G5523">
        <v>13826</v>
      </c>
      <c r="H5523" t="s">
        <v>10</v>
      </c>
      <c r="I5523" t="str">
        <f>IF(AND(LEFT(OnlineRetail[[#This Row],[InvoiceNo]],1)&lt;&gt;"C",OnlineRetail[[#This Row],[CustomerID]]&lt;&gt;""),"Yes","No")</f>
        <v>Yes</v>
      </c>
      <c r="J5523" s="4">
        <f>EOMONTH(OnlineRetail[[#This Row],[InvoiceDate]],-1)+1</f>
        <v>40664</v>
      </c>
      <c r="K5523" s="6">
        <f>OnlineRetail[[#This Row],[Quantity]]*OnlineRetail[[#This Row],[UnitPrice]]</f>
        <v>12.5</v>
      </c>
      <c r="L5523" t="str">
        <f t="shared" si="86"/>
        <v>13826|May-2011</v>
      </c>
    </row>
    <row r="5524" spans="1:12">
      <c r="A5524">
        <v>537796</v>
      </c>
      <c r="B5524" t="s">
        <v>144</v>
      </c>
      <c r="C5524" t="s">
        <v>46</v>
      </c>
      <c r="D5524">
        <v>8</v>
      </c>
      <c r="E5524" s="1">
        <v>40668.813888888893</v>
      </c>
      <c r="F5524">
        <v>1.25</v>
      </c>
      <c r="G5524">
        <v>13321</v>
      </c>
      <c r="H5524" t="s">
        <v>10</v>
      </c>
      <c r="I5524" t="str">
        <f>IF(AND(LEFT(OnlineRetail[[#This Row],[InvoiceNo]],1)&lt;&gt;"C",OnlineRetail[[#This Row],[CustomerID]]&lt;&gt;""),"Yes","No")</f>
        <v>Yes</v>
      </c>
      <c r="J5524" s="4">
        <f>EOMONTH(OnlineRetail[[#This Row],[InvoiceDate]],-1)+1</f>
        <v>40664</v>
      </c>
      <c r="K5524" s="6">
        <f>OnlineRetail[[#This Row],[Quantity]]*OnlineRetail[[#This Row],[UnitPrice]]</f>
        <v>10</v>
      </c>
      <c r="L5524" t="str">
        <f t="shared" si="86"/>
        <v>13321|May-2011</v>
      </c>
    </row>
    <row r="5525" spans="1:12">
      <c r="A5525">
        <v>551172</v>
      </c>
      <c r="B5525" t="s">
        <v>226</v>
      </c>
      <c r="C5525" t="s">
        <v>16</v>
      </c>
      <c r="D5525">
        <v>18</v>
      </c>
      <c r="E5525" s="1">
        <v>40668.818749999999</v>
      </c>
      <c r="F5525">
        <v>4.25</v>
      </c>
      <c r="G5525">
        <v>12654</v>
      </c>
      <c r="H5525" t="s">
        <v>10</v>
      </c>
      <c r="I5525" t="str">
        <f>IF(AND(LEFT(OnlineRetail[[#This Row],[InvoiceNo]],1)&lt;&gt;"C",OnlineRetail[[#This Row],[CustomerID]]&lt;&gt;""),"Yes","No")</f>
        <v>Yes</v>
      </c>
      <c r="J5525" s="4">
        <f>EOMONTH(OnlineRetail[[#This Row],[InvoiceDate]],-1)+1</f>
        <v>40664</v>
      </c>
      <c r="K5525" s="6">
        <f>OnlineRetail[[#This Row],[Quantity]]*OnlineRetail[[#This Row],[UnitPrice]]</f>
        <v>76.5</v>
      </c>
      <c r="L5525" t="str">
        <f t="shared" si="86"/>
        <v>12654|May-2011</v>
      </c>
    </row>
    <row r="5526" spans="1:12">
      <c r="A5526">
        <v>549154</v>
      </c>
      <c r="B5526" t="s">
        <v>90</v>
      </c>
      <c r="C5526" t="s">
        <v>40</v>
      </c>
      <c r="D5526">
        <v>9</v>
      </c>
      <c r="E5526" s="1">
        <v>40668.827777777777</v>
      </c>
      <c r="F5526">
        <v>5.95</v>
      </c>
      <c r="G5526">
        <v>13466</v>
      </c>
      <c r="H5526" t="s">
        <v>10</v>
      </c>
      <c r="I5526" t="str">
        <f>IF(AND(LEFT(OnlineRetail[[#This Row],[InvoiceNo]],1)&lt;&gt;"C",OnlineRetail[[#This Row],[CustomerID]]&lt;&gt;""),"Yes","No")</f>
        <v>Yes</v>
      </c>
      <c r="J5526" s="4">
        <f>EOMONTH(OnlineRetail[[#This Row],[InvoiceDate]],-1)+1</f>
        <v>40664</v>
      </c>
      <c r="K5526" s="6">
        <f>OnlineRetail[[#This Row],[Quantity]]*OnlineRetail[[#This Row],[UnitPrice]]</f>
        <v>53.550000000000004</v>
      </c>
      <c r="L5526" t="str">
        <f t="shared" si="86"/>
        <v>13466|May-2011</v>
      </c>
    </row>
    <row r="5527" spans="1:12">
      <c r="A5527">
        <v>552996</v>
      </c>
      <c r="B5527" t="s">
        <v>216</v>
      </c>
      <c r="C5527" t="s">
        <v>14</v>
      </c>
      <c r="D5527">
        <v>18</v>
      </c>
      <c r="E5527" s="1">
        <v>40669.34375</v>
      </c>
      <c r="F5527">
        <v>0.85</v>
      </c>
      <c r="G5527">
        <v>13707</v>
      </c>
      <c r="H5527" t="s">
        <v>10</v>
      </c>
      <c r="I5527" t="str">
        <f>IF(AND(LEFT(OnlineRetail[[#This Row],[InvoiceNo]],1)&lt;&gt;"C",OnlineRetail[[#This Row],[CustomerID]]&lt;&gt;""),"Yes","No")</f>
        <v>Yes</v>
      </c>
      <c r="J5527" s="4">
        <f>EOMONTH(OnlineRetail[[#This Row],[InvoiceDate]],-1)+1</f>
        <v>40664</v>
      </c>
      <c r="K5527" s="6">
        <f>OnlineRetail[[#This Row],[Quantity]]*OnlineRetail[[#This Row],[UnitPrice]]</f>
        <v>15.299999999999999</v>
      </c>
      <c r="L5527" t="str">
        <f t="shared" si="86"/>
        <v>13707|May-2011</v>
      </c>
    </row>
    <row r="5528" spans="1:12">
      <c r="A5528">
        <v>552398</v>
      </c>
      <c r="B5528" t="s">
        <v>172</v>
      </c>
      <c r="C5528" t="s">
        <v>27</v>
      </c>
      <c r="D5528">
        <v>3</v>
      </c>
      <c r="E5528" s="1">
        <v>40669.375</v>
      </c>
      <c r="F5528">
        <v>1.65</v>
      </c>
      <c r="G5528">
        <v>13293</v>
      </c>
      <c r="H5528" t="s">
        <v>10</v>
      </c>
      <c r="I5528" t="str">
        <f>IF(AND(LEFT(OnlineRetail[[#This Row],[InvoiceNo]],1)&lt;&gt;"C",OnlineRetail[[#This Row],[CustomerID]]&lt;&gt;""),"Yes","No")</f>
        <v>Yes</v>
      </c>
      <c r="J5528" s="4">
        <f>EOMONTH(OnlineRetail[[#This Row],[InvoiceDate]],-1)+1</f>
        <v>40664</v>
      </c>
      <c r="K5528" s="6">
        <f>OnlineRetail[[#This Row],[Quantity]]*OnlineRetail[[#This Row],[UnitPrice]]</f>
        <v>4.9499999999999993</v>
      </c>
      <c r="L5528" t="str">
        <f t="shared" si="86"/>
        <v>13293|May-2011</v>
      </c>
    </row>
    <row r="5529" spans="1:12">
      <c r="A5529">
        <v>550077</v>
      </c>
      <c r="B5529" t="s">
        <v>250</v>
      </c>
      <c r="C5529" t="s">
        <v>14</v>
      </c>
      <c r="D5529">
        <v>12</v>
      </c>
      <c r="E5529" s="1">
        <v>40669.386805555558</v>
      </c>
      <c r="F5529">
        <v>4.25</v>
      </c>
      <c r="G5529">
        <v>14028</v>
      </c>
      <c r="H5529" t="s">
        <v>10</v>
      </c>
      <c r="I5529" t="str">
        <f>IF(AND(LEFT(OnlineRetail[[#This Row],[InvoiceNo]],1)&lt;&gt;"C",OnlineRetail[[#This Row],[CustomerID]]&lt;&gt;""),"Yes","No")</f>
        <v>Yes</v>
      </c>
      <c r="J5529" s="4">
        <f>EOMONTH(OnlineRetail[[#This Row],[InvoiceDate]],-1)+1</f>
        <v>40664</v>
      </c>
      <c r="K5529" s="6">
        <f>OnlineRetail[[#This Row],[Quantity]]*OnlineRetail[[#This Row],[UnitPrice]]</f>
        <v>51</v>
      </c>
      <c r="L5529" t="str">
        <f t="shared" si="86"/>
        <v>14028|May-2011</v>
      </c>
    </row>
    <row r="5530" spans="1:12">
      <c r="A5530">
        <v>551253</v>
      </c>
      <c r="B5530" t="s">
        <v>255</v>
      </c>
      <c r="C5530" t="s">
        <v>72</v>
      </c>
      <c r="D5530">
        <v>24</v>
      </c>
      <c r="E5530" s="1">
        <v>40669.395833333343</v>
      </c>
      <c r="F5530">
        <v>7.95</v>
      </c>
      <c r="G5530">
        <v>12419</v>
      </c>
      <c r="H5530" t="s">
        <v>10</v>
      </c>
      <c r="I5530" t="str">
        <f>IF(AND(LEFT(OnlineRetail[[#This Row],[InvoiceNo]],1)&lt;&gt;"C",OnlineRetail[[#This Row],[CustomerID]]&lt;&gt;""),"Yes","No")</f>
        <v>Yes</v>
      </c>
      <c r="J5530" s="4">
        <f>EOMONTH(OnlineRetail[[#This Row],[InvoiceDate]],-1)+1</f>
        <v>40664</v>
      </c>
      <c r="K5530" s="6">
        <f>OnlineRetail[[#This Row],[Quantity]]*OnlineRetail[[#This Row],[UnitPrice]]</f>
        <v>190.8</v>
      </c>
      <c r="L5530" t="str">
        <f t="shared" si="86"/>
        <v>12419|May-2011</v>
      </c>
    </row>
    <row r="5531" spans="1:12">
      <c r="A5531">
        <v>545808</v>
      </c>
      <c r="B5531" t="s">
        <v>132</v>
      </c>
      <c r="C5531" t="s">
        <v>83</v>
      </c>
      <c r="D5531">
        <v>13</v>
      </c>
      <c r="E5531" s="1">
        <v>40669.411111111112</v>
      </c>
      <c r="F5531">
        <v>2.1</v>
      </c>
      <c r="G5531">
        <v>12957</v>
      </c>
      <c r="H5531" t="s">
        <v>25</v>
      </c>
      <c r="I5531" t="str">
        <f>IF(AND(LEFT(OnlineRetail[[#This Row],[InvoiceNo]],1)&lt;&gt;"C",OnlineRetail[[#This Row],[CustomerID]]&lt;&gt;""),"Yes","No")</f>
        <v>Yes</v>
      </c>
      <c r="J5531" s="4">
        <f>EOMONTH(OnlineRetail[[#This Row],[InvoiceDate]],-1)+1</f>
        <v>40664</v>
      </c>
      <c r="K5531" s="6">
        <f>OnlineRetail[[#This Row],[Quantity]]*OnlineRetail[[#This Row],[UnitPrice]]</f>
        <v>27.3</v>
      </c>
      <c r="L5531" t="str">
        <f t="shared" si="86"/>
        <v>12957|May-2011</v>
      </c>
    </row>
    <row r="5532" spans="1:12">
      <c r="A5532">
        <v>551438</v>
      </c>
      <c r="B5532" t="s">
        <v>100</v>
      </c>
      <c r="C5532" t="s">
        <v>12</v>
      </c>
      <c r="D5532">
        <v>24</v>
      </c>
      <c r="E5532" s="1">
        <v>40669.412499999999</v>
      </c>
      <c r="F5532">
        <v>1.65</v>
      </c>
      <c r="G5532">
        <v>13460</v>
      </c>
      <c r="H5532" t="s">
        <v>31</v>
      </c>
      <c r="I5532" t="str">
        <f>IF(AND(LEFT(OnlineRetail[[#This Row],[InvoiceNo]],1)&lt;&gt;"C",OnlineRetail[[#This Row],[CustomerID]]&lt;&gt;""),"Yes","No")</f>
        <v>Yes</v>
      </c>
      <c r="J5532" s="4">
        <f>EOMONTH(OnlineRetail[[#This Row],[InvoiceDate]],-1)+1</f>
        <v>40664</v>
      </c>
      <c r="K5532" s="6">
        <f>OnlineRetail[[#This Row],[Quantity]]*OnlineRetail[[#This Row],[UnitPrice]]</f>
        <v>39.599999999999994</v>
      </c>
      <c r="L5532" t="str">
        <f t="shared" si="86"/>
        <v>13460|May-2011</v>
      </c>
    </row>
    <row r="5533" spans="1:12">
      <c r="A5533">
        <v>542585</v>
      </c>
      <c r="B5533" t="s">
        <v>167</v>
      </c>
      <c r="C5533" t="s">
        <v>53</v>
      </c>
      <c r="D5533">
        <v>13</v>
      </c>
      <c r="E5533" s="1">
        <v>40669.424305555563</v>
      </c>
      <c r="F5533">
        <v>4.95</v>
      </c>
      <c r="G5533">
        <v>13926</v>
      </c>
      <c r="H5533" t="s">
        <v>10</v>
      </c>
      <c r="I5533" t="str">
        <f>IF(AND(LEFT(OnlineRetail[[#This Row],[InvoiceNo]],1)&lt;&gt;"C",OnlineRetail[[#This Row],[CustomerID]]&lt;&gt;""),"Yes","No")</f>
        <v>Yes</v>
      </c>
      <c r="J5533" s="4">
        <f>EOMONTH(OnlineRetail[[#This Row],[InvoiceDate]],-1)+1</f>
        <v>40664</v>
      </c>
      <c r="K5533" s="6">
        <f>OnlineRetail[[#This Row],[Quantity]]*OnlineRetail[[#This Row],[UnitPrice]]</f>
        <v>64.350000000000009</v>
      </c>
      <c r="L5533" t="str">
        <f t="shared" si="86"/>
        <v>13926|May-2011</v>
      </c>
    </row>
    <row r="5534" spans="1:12">
      <c r="A5534">
        <v>537709</v>
      </c>
      <c r="B5534" t="s">
        <v>216</v>
      </c>
      <c r="C5534" t="s">
        <v>33</v>
      </c>
      <c r="D5534">
        <v>11</v>
      </c>
      <c r="E5534" s="1">
        <v>40669.429166666669</v>
      </c>
      <c r="F5534">
        <v>2.5499999999999998</v>
      </c>
      <c r="G5534">
        <v>13264</v>
      </c>
      <c r="H5534" t="s">
        <v>10</v>
      </c>
      <c r="I5534" t="str">
        <f>IF(AND(LEFT(OnlineRetail[[#This Row],[InvoiceNo]],1)&lt;&gt;"C",OnlineRetail[[#This Row],[CustomerID]]&lt;&gt;""),"Yes","No")</f>
        <v>Yes</v>
      </c>
      <c r="J5534" s="4">
        <f>EOMONTH(OnlineRetail[[#This Row],[InvoiceDate]],-1)+1</f>
        <v>40664</v>
      </c>
      <c r="K5534" s="6">
        <f>OnlineRetail[[#This Row],[Quantity]]*OnlineRetail[[#This Row],[UnitPrice]]</f>
        <v>28.049999999999997</v>
      </c>
      <c r="L5534" t="str">
        <f t="shared" si="86"/>
        <v>13264|May-2011</v>
      </c>
    </row>
    <row r="5535" spans="1:12">
      <c r="A5535">
        <v>553287</v>
      </c>
      <c r="B5535" t="s">
        <v>183</v>
      </c>
      <c r="C5535" t="s">
        <v>19</v>
      </c>
      <c r="D5535">
        <v>7</v>
      </c>
      <c r="E5535" s="1">
        <v>40669.435416666667</v>
      </c>
      <c r="F5535">
        <v>2.5499999999999998</v>
      </c>
      <c r="G5535">
        <v>12492</v>
      </c>
      <c r="H5535" t="s">
        <v>10</v>
      </c>
      <c r="I5535" t="str">
        <f>IF(AND(LEFT(OnlineRetail[[#This Row],[InvoiceNo]],1)&lt;&gt;"C",OnlineRetail[[#This Row],[CustomerID]]&lt;&gt;""),"Yes","No")</f>
        <v>Yes</v>
      </c>
      <c r="J5535" s="4">
        <f>EOMONTH(OnlineRetail[[#This Row],[InvoiceDate]],-1)+1</f>
        <v>40664</v>
      </c>
      <c r="K5535" s="6">
        <f>OnlineRetail[[#This Row],[Quantity]]*OnlineRetail[[#This Row],[UnitPrice]]</f>
        <v>17.849999999999998</v>
      </c>
      <c r="L5535" t="str">
        <f t="shared" si="86"/>
        <v>12492|May-2011</v>
      </c>
    </row>
    <row r="5536" spans="1:12">
      <c r="A5536">
        <v>551395</v>
      </c>
      <c r="B5536" t="s">
        <v>122</v>
      </c>
      <c r="C5536" t="s">
        <v>24</v>
      </c>
      <c r="D5536">
        <v>15</v>
      </c>
      <c r="E5536" s="1">
        <v>40669.45208333333</v>
      </c>
      <c r="F5536">
        <v>2.5499999999999998</v>
      </c>
      <c r="G5536">
        <v>12878</v>
      </c>
      <c r="H5536" t="s">
        <v>25</v>
      </c>
      <c r="I5536" t="str">
        <f>IF(AND(LEFT(OnlineRetail[[#This Row],[InvoiceNo]],1)&lt;&gt;"C",OnlineRetail[[#This Row],[CustomerID]]&lt;&gt;""),"Yes","No")</f>
        <v>Yes</v>
      </c>
      <c r="J5536" s="4">
        <f>EOMONTH(OnlineRetail[[#This Row],[InvoiceDate]],-1)+1</f>
        <v>40664</v>
      </c>
      <c r="K5536" s="6">
        <f>OnlineRetail[[#This Row],[Quantity]]*OnlineRetail[[#This Row],[UnitPrice]]</f>
        <v>38.25</v>
      </c>
      <c r="L5536" t="str">
        <f t="shared" si="86"/>
        <v>12878|May-2011</v>
      </c>
    </row>
    <row r="5537" spans="1:12">
      <c r="A5537">
        <v>553107</v>
      </c>
      <c r="B5537" t="s">
        <v>207</v>
      </c>
      <c r="C5537" t="s">
        <v>24</v>
      </c>
      <c r="D5537">
        <v>7</v>
      </c>
      <c r="E5537" s="1">
        <v>40669.461805555547</v>
      </c>
      <c r="F5537">
        <v>3.39</v>
      </c>
      <c r="G5537">
        <v>13290</v>
      </c>
      <c r="H5537" t="s">
        <v>10</v>
      </c>
      <c r="I5537" t="str">
        <f>IF(AND(LEFT(OnlineRetail[[#This Row],[InvoiceNo]],1)&lt;&gt;"C",OnlineRetail[[#This Row],[CustomerID]]&lt;&gt;""),"Yes","No")</f>
        <v>Yes</v>
      </c>
      <c r="J5537" s="4">
        <f>EOMONTH(OnlineRetail[[#This Row],[InvoiceDate]],-1)+1</f>
        <v>40664</v>
      </c>
      <c r="K5537" s="6">
        <f>OnlineRetail[[#This Row],[Quantity]]*OnlineRetail[[#This Row],[UnitPrice]]</f>
        <v>23.73</v>
      </c>
      <c r="L5537" t="str">
        <f t="shared" si="86"/>
        <v>13290|May-2011</v>
      </c>
    </row>
    <row r="5538" spans="1:12">
      <c r="A5538">
        <v>543798</v>
      </c>
      <c r="B5538" t="s">
        <v>188</v>
      </c>
      <c r="C5538" t="s">
        <v>46</v>
      </c>
      <c r="D5538">
        <v>23</v>
      </c>
      <c r="E5538" s="1">
        <v>40669.469444444447</v>
      </c>
      <c r="F5538">
        <v>4.25</v>
      </c>
      <c r="G5538">
        <v>13869</v>
      </c>
      <c r="H5538" t="s">
        <v>31</v>
      </c>
      <c r="I5538" t="str">
        <f>IF(AND(LEFT(OnlineRetail[[#This Row],[InvoiceNo]],1)&lt;&gt;"C",OnlineRetail[[#This Row],[CustomerID]]&lt;&gt;""),"Yes","No")</f>
        <v>Yes</v>
      </c>
      <c r="J5538" s="4">
        <f>EOMONTH(OnlineRetail[[#This Row],[InvoiceDate]],-1)+1</f>
        <v>40664</v>
      </c>
      <c r="K5538" s="6">
        <f>OnlineRetail[[#This Row],[Quantity]]*OnlineRetail[[#This Row],[UnitPrice]]</f>
        <v>97.75</v>
      </c>
      <c r="L5538" t="str">
        <f t="shared" si="86"/>
        <v>13869|May-2011</v>
      </c>
    </row>
    <row r="5539" spans="1:12">
      <c r="A5539">
        <v>551708</v>
      </c>
      <c r="B5539" t="s">
        <v>232</v>
      </c>
      <c r="C5539" t="s">
        <v>39</v>
      </c>
      <c r="D5539">
        <v>5</v>
      </c>
      <c r="E5539" s="1">
        <v>40669.482638888891</v>
      </c>
      <c r="F5539">
        <v>4.25</v>
      </c>
      <c r="G5539">
        <v>13299</v>
      </c>
      <c r="H5539" t="s">
        <v>10</v>
      </c>
      <c r="I5539" t="str">
        <f>IF(AND(LEFT(OnlineRetail[[#This Row],[InvoiceNo]],1)&lt;&gt;"C",OnlineRetail[[#This Row],[CustomerID]]&lt;&gt;""),"Yes","No")</f>
        <v>Yes</v>
      </c>
      <c r="J5539" s="4">
        <f>EOMONTH(OnlineRetail[[#This Row],[InvoiceDate]],-1)+1</f>
        <v>40664</v>
      </c>
      <c r="K5539" s="6">
        <f>OnlineRetail[[#This Row],[Quantity]]*OnlineRetail[[#This Row],[UnitPrice]]</f>
        <v>21.25</v>
      </c>
      <c r="L5539" t="str">
        <f t="shared" si="86"/>
        <v>13299|May-2011</v>
      </c>
    </row>
    <row r="5540" spans="1:12">
      <c r="A5540">
        <v>537933</v>
      </c>
      <c r="B5540" t="s">
        <v>99</v>
      </c>
      <c r="C5540" t="s">
        <v>27</v>
      </c>
      <c r="D5540">
        <v>20</v>
      </c>
      <c r="E5540" s="1">
        <v>40669.484722222223</v>
      </c>
      <c r="F5540">
        <v>9.9499999999999993</v>
      </c>
      <c r="G5540">
        <v>12919</v>
      </c>
      <c r="H5540" t="s">
        <v>36</v>
      </c>
      <c r="I5540" t="str">
        <f>IF(AND(LEFT(OnlineRetail[[#This Row],[InvoiceNo]],1)&lt;&gt;"C",OnlineRetail[[#This Row],[CustomerID]]&lt;&gt;""),"Yes","No")</f>
        <v>Yes</v>
      </c>
      <c r="J5540" s="4">
        <f>EOMONTH(OnlineRetail[[#This Row],[InvoiceDate]],-1)+1</f>
        <v>40664</v>
      </c>
      <c r="K5540" s="6">
        <f>OnlineRetail[[#This Row],[Quantity]]*OnlineRetail[[#This Row],[UnitPrice]]</f>
        <v>199</v>
      </c>
      <c r="L5540" t="str">
        <f t="shared" si="86"/>
        <v>12919|May-2011</v>
      </c>
    </row>
    <row r="5541" spans="1:12">
      <c r="A5541">
        <v>540214</v>
      </c>
      <c r="B5541" t="s">
        <v>215</v>
      </c>
      <c r="C5541" t="s">
        <v>27</v>
      </c>
      <c r="D5541">
        <v>2</v>
      </c>
      <c r="E5541" s="1">
        <v>40669.486111111109</v>
      </c>
      <c r="F5541">
        <v>9.9499999999999993</v>
      </c>
      <c r="G5541">
        <v>13733</v>
      </c>
      <c r="H5541" t="s">
        <v>10</v>
      </c>
      <c r="I5541" t="str">
        <f>IF(AND(LEFT(OnlineRetail[[#This Row],[InvoiceNo]],1)&lt;&gt;"C",OnlineRetail[[#This Row],[CustomerID]]&lt;&gt;""),"Yes","No")</f>
        <v>Yes</v>
      </c>
      <c r="J5541" s="4">
        <f>EOMONTH(OnlineRetail[[#This Row],[InvoiceDate]],-1)+1</f>
        <v>40664</v>
      </c>
      <c r="K5541" s="6">
        <f>OnlineRetail[[#This Row],[Quantity]]*OnlineRetail[[#This Row],[UnitPrice]]</f>
        <v>19.899999999999999</v>
      </c>
      <c r="L5541" t="str">
        <f t="shared" si="86"/>
        <v>13733|May-2011</v>
      </c>
    </row>
    <row r="5542" spans="1:12">
      <c r="A5542">
        <v>550172</v>
      </c>
      <c r="B5542" t="s">
        <v>96</v>
      </c>
      <c r="C5542" t="s">
        <v>62</v>
      </c>
      <c r="D5542">
        <v>11</v>
      </c>
      <c r="E5542" s="1">
        <v>40669.488194444442</v>
      </c>
      <c r="F5542">
        <v>4.95</v>
      </c>
      <c r="G5542">
        <v>13089</v>
      </c>
      <c r="H5542" t="s">
        <v>10</v>
      </c>
      <c r="I5542" t="str">
        <f>IF(AND(LEFT(OnlineRetail[[#This Row],[InvoiceNo]],1)&lt;&gt;"C",OnlineRetail[[#This Row],[CustomerID]]&lt;&gt;""),"Yes","No")</f>
        <v>Yes</v>
      </c>
      <c r="J5542" s="4">
        <f>EOMONTH(OnlineRetail[[#This Row],[InvoiceDate]],-1)+1</f>
        <v>40664</v>
      </c>
      <c r="K5542" s="6">
        <f>OnlineRetail[[#This Row],[Quantity]]*OnlineRetail[[#This Row],[UnitPrice]]</f>
        <v>54.45</v>
      </c>
      <c r="L5542" t="str">
        <f t="shared" si="86"/>
        <v>13089|May-2011</v>
      </c>
    </row>
    <row r="5543" spans="1:12">
      <c r="A5543">
        <v>549268</v>
      </c>
      <c r="B5543" t="s">
        <v>235</v>
      </c>
      <c r="C5543" t="s">
        <v>39</v>
      </c>
      <c r="D5543">
        <v>12</v>
      </c>
      <c r="E5543" s="1">
        <v>40669.495833333327</v>
      </c>
      <c r="F5543">
        <v>2.5499999999999998</v>
      </c>
      <c r="G5543">
        <v>13074</v>
      </c>
      <c r="H5543" t="s">
        <v>10</v>
      </c>
      <c r="I5543" t="str">
        <f>IF(AND(LEFT(OnlineRetail[[#This Row],[InvoiceNo]],1)&lt;&gt;"C",OnlineRetail[[#This Row],[CustomerID]]&lt;&gt;""),"Yes","No")</f>
        <v>Yes</v>
      </c>
      <c r="J5543" s="4">
        <f>EOMONTH(OnlineRetail[[#This Row],[InvoiceDate]],-1)+1</f>
        <v>40664</v>
      </c>
      <c r="K5543" s="6">
        <f>OnlineRetail[[#This Row],[Quantity]]*OnlineRetail[[#This Row],[UnitPrice]]</f>
        <v>30.599999999999998</v>
      </c>
      <c r="L5543" t="str">
        <f t="shared" si="86"/>
        <v>13074|May-2011</v>
      </c>
    </row>
    <row r="5544" spans="1:12">
      <c r="A5544">
        <v>555485</v>
      </c>
      <c r="B5544" t="s">
        <v>299</v>
      </c>
      <c r="C5544" t="s">
        <v>48</v>
      </c>
      <c r="D5544">
        <v>18</v>
      </c>
      <c r="E5544" s="1">
        <v>40669.51458333333</v>
      </c>
      <c r="F5544">
        <v>9.9499999999999993</v>
      </c>
      <c r="G5544">
        <v>12737</v>
      </c>
      <c r="H5544" t="s">
        <v>10</v>
      </c>
      <c r="I5544" t="str">
        <f>IF(AND(LEFT(OnlineRetail[[#This Row],[InvoiceNo]],1)&lt;&gt;"C",OnlineRetail[[#This Row],[CustomerID]]&lt;&gt;""),"Yes","No")</f>
        <v>Yes</v>
      </c>
      <c r="J5544" s="4">
        <f>EOMONTH(OnlineRetail[[#This Row],[InvoiceDate]],-1)+1</f>
        <v>40664</v>
      </c>
      <c r="K5544" s="6">
        <f>OnlineRetail[[#This Row],[Quantity]]*OnlineRetail[[#This Row],[UnitPrice]]</f>
        <v>179.1</v>
      </c>
      <c r="L5544" t="str">
        <f t="shared" si="86"/>
        <v>12737|May-2011</v>
      </c>
    </row>
    <row r="5545" spans="1:12">
      <c r="A5545">
        <v>556310</v>
      </c>
      <c r="B5545" t="s">
        <v>26</v>
      </c>
      <c r="C5545" t="s">
        <v>24</v>
      </c>
      <c r="D5545">
        <v>17</v>
      </c>
      <c r="E5545" s="1">
        <v>40669.537499999999</v>
      </c>
      <c r="F5545">
        <v>4.95</v>
      </c>
      <c r="G5545">
        <v>14032</v>
      </c>
      <c r="H5545" t="s">
        <v>22</v>
      </c>
      <c r="I5545" t="str">
        <f>IF(AND(LEFT(OnlineRetail[[#This Row],[InvoiceNo]],1)&lt;&gt;"C",OnlineRetail[[#This Row],[CustomerID]]&lt;&gt;""),"Yes","No")</f>
        <v>Yes</v>
      </c>
      <c r="J5545" s="4">
        <f>EOMONTH(OnlineRetail[[#This Row],[InvoiceDate]],-1)+1</f>
        <v>40664</v>
      </c>
      <c r="K5545" s="6">
        <f>OnlineRetail[[#This Row],[Quantity]]*OnlineRetail[[#This Row],[UnitPrice]]</f>
        <v>84.15</v>
      </c>
      <c r="L5545" t="str">
        <f t="shared" si="86"/>
        <v>14032|May-2011</v>
      </c>
    </row>
    <row r="5546" spans="1:12">
      <c r="A5546">
        <v>537954</v>
      </c>
      <c r="B5546" t="s">
        <v>189</v>
      </c>
      <c r="C5546" t="s">
        <v>83</v>
      </c>
      <c r="D5546">
        <v>1</v>
      </c>
      <c r="E5546" s="1">
        <v>40669.539583333331</v>
      </c>
      <c r="F5546">
        <v>3.39</v>
      </c>
      <c r="G5546">
        <v>13839</v>
      </c>
      <c r="H5546" t="s">
        <v>31</v>
      </c>
      <c r="I5546" t="str">
        <f>IF(AND(LEFT(OnlineRetail[[#This Row],[InvoiceNo]],1)&lt;&gt;"C",OnlineRetail[[#This Row],[CustomerID]]&lt;&gt;""),"Yes","No")</f>
        <v>Yes</v>
      </c>
      <c r="J5546" s="4">
        <f>EOMONTH(OnlineRetail[[#This Row],[InvoiceDate]],-1)+1</f>
        <v>40664</v>
      </c>
      <c r="K5546" s="6">
        <f>OnlineRetail[[#This Row],[Quantity]]*OnlineRetail[[#This Row],[UnitPrice]]</f>
        <v>3.39</v>
      </c>
      <c r="L5546" t="str">
        <f t="shared" si="86"/>
        <v>13839|May-2011</v>
      </c>
    </row>
    <row r="5547" spans="1:12">
      <c r="A5547">
        <v>536529</v>
      </c>
      <c r="B5547" t="s">
        <v>238</v>
      </c>
      <c r="C5547" t="s">
        <v>14</v>
      </c>
      <c r="D5547">
        <v>6</v>
      </c>
      <c r="E5547" s="1">
        <v>40669.564583333333</v>
      </c>
      <c r="F5547">
        <v>7.95</v>
      </c>
      <c r="G5547">
        <v>14001</v>
      </c>
      <c r="H5547" t="s">
        <v>10</v>
      </c>
      <c r="I5547" t="str">
        <f>IF(AND(LEFT(OnlineRetail[[#This Row],[InvoiceNo]],1)&lt;&gt;"C",OnlineRetail[[#This Row],[CustomerID]]&lt;&gt;""),"Yes","No")</f>
        <v>Yes</v>
      </c>
      <c r="J5547" s="4">
        <f>EOMONTH(OnlineRetail[[#This Row],[InvoiceDate]],-1)+1</f>
        <v>40664</v>
      </c>
      <c r="K5547" s="6">
        <f>OnlineRetail[[#This Row],[Quantity]]*OnlineRetail[[#This Row],[UnitPrice]]</f>
        <v>47.7</v>
      </c>
      <c r="L5547" t="str">
        <f t="shared" si="86"/>
        <v>14001|May-2011</v>
      </c>
    </row>
    <row r="5548" spans="1:12">
      <c r="A5548">
        <v>541612</v>
      </c>
      <c r="B5548" t="s">
        <v>248</v>
      </c>
      <c r="C5548" t="s">
        <v>27</v>
      </c>
      <c r="D5548">
        <v>16</v>
      </c>
      <c r="E5548" s="1">
        <v>40669.565972222219</v>
      </c>
      <c r="F5548">
        <v>2.1</v>
      </c>
      <c r="G5548">
        <v>13228</v>
      </c>
      <c r="H5548" t="s">
        <v>10</v>
      </c>
      <c r="I5548" t="str">
        <f>IF(AND(LEFT(OnlineRetail[[#This Row],[InvoiceNo]],1)&lt;&gt;"C",OnlineRetail[[#This Row],[CustomerID]]&lt;&gt;""),"Yes","No")</f>
        <v>Yes</v>
      </c>
      <c r="J5548" s="4">
        <f>EOMONTH(OnlineRetail[[#This Row],[InvoiceDate]],-1)+1</f>
        <v>40664</v>
      </c>
      <c r="K5548" s="6">
        <f>OnlineRetail[[#This Row],[Quantity]]*OnlineRetail[[#This Row],[UnitPrice]]</f>
        <v>33.6</v>
      </c>
      <c r="L5548" t="str">
        <f t="shared" si="86"/>
        <v>13228|May-2011</v>
      </c>
    </row>
    <row r="5549" spans="1:12">
      <c r="A5549">
        <v>541881</v>
      </c>
      <c r="B5549" t="s">
        <v>23</v>
      </c>
      <c r="C5549" t="s">
        <v>14</v>
      </c>
      <c r="D5549">
        <v>14</v>
      </c>
      <c r="E5549" s="1">
        <v>40669.566666666673</v>
      </c>
      <c r="F5549">
        <v>5.95</v>
      </c>
      <c r="G5549">
        <v>14337</v>
      </c>
      <c r="H5549" t="s">
        <v>10</v>
      </c>
      <c r="I5549" t="str">
        <f>IF(AND(LEFT(OnlineRetail[[#This Row],[InvoiceNo]],1)&lt;&gt;"C",OnlineRetail[[#This Row],[CustomerID]]&lt;&gt;""),"Yes","No")</f>
        <v>Yes</v>
      </c>
      <c r="J5549" s="4">
        <f>EOMONTH(OnlineRetail[[#This Row],[InvoiceDate]],-1)+1</f>
        <v>40664</v>
      </c>
      <c r="K5549" s="6">
        <f>OnlineRetail[[#This Row],[Quantity]]*OnlineRetail[[#This Row],[UnitPrice]]</f>
        <v>83.3</v>
      </c>
      <c r="L5549" t="str">
        <f t="shared" si="86"/>
        <v>14337|May-2011</v>
      </c>
    </row>
    <row r="5550" spans="1:12">
      <c r="A5550">
        <v>545562</v>
      </c>
      <c r="B5550" t="s">
        <v>286</v>
      </c>
      <c r="C5550" t="s">
        <v>29</v>
      </c>
      <c r="D5550">
        <v>15</v>
      </c>
      <c r="E5550" s="1">
        <v>40669.580555555563</v>
      </c>
      <c r="F5550">
        <v>1.25</v>
      </c>
      <c r="G5550">
        <v>12830</v>
      </c>
      <c r="H5550" t="s">
        <v>10</v>
      </c>
      <c r="I5550" t="str">
        <f>IF(AND(LEFT(OnlineRetail[[#This Row],[InvoiceNo]],1)&lt;&gt;"C",OnlineRetail[[#This Row],[CustomerID]]&lt;&gt;""),"Yes","No")</f>
        <v>Yes</v>
      </c>
      <c r="J5550" s="4">
        <f>EOMONTH(OnlineRetail[[#This Row],[InvoiceDate]],-1)+1</f>
        <v>40664</v>
      </c>
      <c r="K5550" s="6">
        <f>OnlineRetail[[#This Row],[Quantity]]*OnlineRetail[[#This Row],[UnitPrice]]</f>
        <v>18.75</v>
      </c>
      <c r="L5550" t="str">
        <f t="shared" si="86"/>
        <v>12830|May-2011</v>
      </c>
    </row>
    <row r="5551" spans="1:12">
      <c r="A5551">
        <v>549339</v>
      </c>
      <c r="B5551" t="s">
        <v>32</v>
      </c>
      <c r="C5551" t="s">
        <v>83</v>
      </c>
      <c r="D5551">
        <v>20</v>
      </c>
      <c r="E5551" s="1">
        <v>40669.588194444441</v>
      </c>
      <c r="F5551">
        <v>3.39</v>
      </c>
      <c r="G5551">
        <v>13748</v>
      </c>
      <c r="H5551" t="s">
        <v>10</v>
      </c>
      <c r="I5551" t="str">
        <f>IF(AND(LEFT(OnlineRetail[[#This Row],[InvoiceNo]],1)&lt;&gt;"C",OnlineRetail[[#This Row],[CustomerID]]&lt;&gt;""),"Yes","No")</f>
        <v>Yes</v>
      </c>
      <c r="J5551" s="4">
        <f>EOMONTH(OnlineRetail[[#This Row],[InvoiceDate]],-1)+1</f>
        <v>40664</v>
      </c>
      <c r="K5551" s="6">
        <f>OnlineRetail[[#This Row],[Quantity]]*OnlineRetail[[#This Row],[UnitPrice]]</f>
        <v>67.8</v>
      </c>
      <c r="L5551" t="str">
        <f t="shared" si="86"/>
        <v>13748|May-2011</v>
      </c>
    </row>
    <row r="5552" spans="1:12" hidden="1">
      <c r="A5552" t="s">
        <v>334</v>
      </c>
      <c r="B5552" t="s">
        <v>188</v>
      </c>
      <c r="C5552" t="s">
        <v>42</v>
      </c>
      <c r="D5552">
        <v>20</v>
      </c>
      <c r="E5552" s="1">
        <v>40669.589583333327</v>
      </c>
      <c r="F5552">
        <v>9.9499999999999993</v>
      </c>
      <c r="G5552">
        <v>13536</v>
      </c>
      <c r="H5552" t="s">
        <v>10</v>
      </c>
      <c r="I5552" t="str">
        <f>IF(AND(LEFT(OnlineRetail[[#This Row],[InvoiceNo]],1)&lt;&gt;"C",OnlineRetail[[#This Row],[CustomerID]]&lt;&gt;""),"Yes","No")</f>
        <v>No</v>
      </c>
      <c r="J5552" s="4">
        <f>EOMONTH(OnlineRetail[[#This Row],[InvoiceDate]],-1)+1</f>
        <v>40664</v>
      </c>
      <c r="K5552" s="6">
        <f>OnlineRetail[[#This Row],[Quantity]]*OnlineRetail[[#This Row],[UnitPrice]]</f>
        <v>199</v>
      </c>
      <c r="L5552" t="str">
        <f t="shared" si="86"/>
        <v/>
      </c>
    </row>
    <row r="5553" spans="1:12">
      <c r="A5553">
        <v>544946</v>
      </c>
      <c r="B5553" t="s">
        <v>256</v>
      </c>
      <c r="C5553" t="s">
        <v>62</v>
      </c>
      <c r="D5553">
        <v>14</v>
      </c>
      <c r="E5553" s="1">
        <v>40669.590277777781</v>
      </c>
      <c r="F5553">
        <v>0.85</v>
      </c>
      <c r="G5553">
        <v>12699</v>
      </c>
      <c r="H5553" t="s">
        <v>10</v>
      </c>
      <c r="I5553" t="str">
        <f>IF(AND(LEFT(OnlineRetail[[#This Row],[InvoiceNo]],1)&lt;&gt;"C",OnlineRetail[[#This Row],[CustomerID]]&lt;&gt;""),"Yes","No")</f>
        <v>Yes</v>
      </c>
      <c r="J5553" s="4">
        <f>EOMONTH(OnlineRetail[[#This Row],[InvoiceDate]],-1)+1</f>
        <v>40664</v>
      </c>
      <c r="K5553" s="6">
        <f>OnlineRetail[[#This Row],[Quantity]]*OnlineRetail[[#This Row],[UnitPrice]]</f>
        <v>11.9</v>
      </c>
      <c r="L5553" t="str">
        <f t="shared" si="86"/>
        <v>12699|May-2011</v>
      </c>
    </row>
    <row r="5554" spans="1:12">
      <c r="A5554">
        <v>550603</v>
      </c>
      <c r="B5554" t="s">
        <v>84</v>
      </c>
      <c r="C5554" t="s">
        <v>83</v>
      </c>
      <c r="D5554">
        <v>1</v>
      </c>
      <c r="E5554" s="1">
        <v>40669.59652777778</v>
      </c>
      <c r="F5554">
        <v>1.65</v>
      </c>
      <c r="G5554">
        <v>14116</v>
      </c>
      <c r="H5554" t="s">
        <v>10</v>
      </c>
      <c r="I5554" t="str">
        <f>IF(AND(LEFT(OnlineRetail[[#This Row],[InvoiceNo]],1)&lt;&gt;"C",OnlineRetail[[#This Row],[CustomerID]]&lt;&gt;""),"Yes","No")</f>
        <v>Yes</v>
      </c>
      <c r="J5554" s="4">
        <f>EOMONTH(OnlineRetail[[#This Row],[InvoiceDate]],-1)+1</f>
        <v>40664</v>
      </c>
      <c r="K5554" s="6">
        <f>OnlineRetail[[#This Row],[Quantity]]*OnlineRetail[[#This Row],[UnitPrice]]</f>
        <v>1.65</v>
      </c>
      <c r="L5554" t="str">
        <f t="shared" si="86"/>
        <v>14116|May-2011</v>
      </c>
    </row>
    <row r="5555" spans="1:12">
      <c r="A5555">
        <v>542189</v>
      </c>
      <c r="B5555" t="s">
        <v>233</v>
      </c>
      <c r="C5555" t="s">
        <v>53</v>
      </c>
      <c r="D5555">
        <v>11</v>
      </c>
      <c r="E5555" s="1">
        <v>40669.597916666673</v>
      </c>
      <c r="F5555">
        <v>0.85</v>
      </c>
      <c r="G5555">
        <v>12992</v>
      </c>
      <c r="H5555" t="s">
        <v>10</v>
      </c>
      <c r="I5555" t="str">
        <f>IF(AND(LEFT(OnlineRetail[[#This Row],[InvoiceNo]],1)&lt;&gt;"C",OnlineRetail[[#This Row],[CustomerID]]&lt;&gt;""),"Yes","No")</f>
        <v>Yes</v>
      </c>
      <c r="J5555" s="4">
        <f>EOMONTH(OnlineRetail[[#This Row],[InvoiceDate]],-1)+1</f>
        <v>40664</v>
      </c>
      <c r="K5555" s="6">
        <f>OnlineRetail[[#This Row],[Quantity]]*OnlineRetail[[#This Row],[UnitPrice]]</f>
        <v>9.35</v>
      </c>
      <c r="L5555" t="str">
        <f t="shared" si="86"/>
        <v>12992|May-2011</v>
      </c>
    </row>
    <row r="5556" spans="1:12">
      <c r="A5556">
        <v>546326</v>
      </c>
      <c r="B5556" t="s">
        <v>106</v>
      </c>
      <c r="C5556" t="s">
        <v>9</v>
      </c>
      <c r="D5556">
        <v>9</v>
      </c>
      <c r="E5556" s="1">
        <v>40669.616666666669</v>
      </c>
      <c r="F5556">
        <v>2.1</v>
      </c>
      <c r="G5556">
        <v>12492</v>
      </c>
      <c r="H5556" t="s">
        <v>10</v>
      </c>
      <c r="I5556" t="str">
        <f>IF(AND(LEFT(OnlineRetail[[#This Row],[InvoiceNo]],1)&lt;&gt;"C",OnlineRetail[[#This Row],[CustomerID]]&lt;&gt;""),"Yes","No")</f>
        <v>Yes</v>
      </c>
      <c r="J5556" s="4">
        <f>EOMONTH(OnlineRetail[[#This Row],[InvoiceDate]],-1)+1</f>
        <v>40664</v>
      </c>
      <c r="K5556" s="6">
        <f>OnlineRetail[[#This Row],[Quantity]]*OnlineRetail[[#This Row],[UnitPrice]]</f>
        <v>18.900000000000002</v>
      </c>
      <c r="L5556" t="str">
        <f t="shared" si="86"/>
        <v>12492|May-2011</v>
      </c>
    </row>
    <row r="5557" spans="1:12">
      <c r="A5557">
        <v>545354</v>
      </c>
      <c r="B5557" t="s">
        <v>64</v>
      </c>
      <c r="C5557" t="s">
        <v>42</v>
      </c>
      <c r="D5557">
        <v>23</v>
      </c>
      <c r="E5557" s="1">
        <v>40669.622916666667</v>
      </c>
      <c r="F5557">
        <v>0.85</v>
      </c>
      <c r="G5557">
        <v>14187</v>
      </c>
      <c r="H5557" t="s">
        <v>10</v>
      </c>
      <c r="I5557" t="str">
        <f>IF(AND(LEFT(OnlineRetail[[#This Row],[InvoiceNo]],1)&lt;&gt;"C",OnlineRetail[[#This Row],[CustomerID]]&lt;&gt;""),"Yes","No")</f>
        <v>Yes</v>
      </c>
      <c r="J5557" s="4">
        <f>EOMONTH(OnlineRetail[[#This Row],[InvoiceDate]],-1)+1</f>
        <v>40664</v>
      </c>
      <c r="K5557" s="6">
        <f>OnlineRetail[[#This Row],[Quantity]]*OnlineRetail[[#This Row],[UnitPrice]]</f>
        <v>19.55</v>
      </c>
      <c r="L5557" t="str">
        <f t="shared" si="86"/>
        <v>14187|May-2011</v>
      </c>
    </row>
    <row r="5558" spans="1:12">
      <c r="A5558">
        <v>551566</v>
      </c>
      <c r="B5558" t="s">
        <v>45</v>
      </c>
      <c r="C5558" t="s">
        <v>24</v>
      </c>
      <c r="D5558">
        <v>8</v>
      </c>
      <c r="E5558" s="1">
        <v>40669.632638888892</v>
      </c>
      <c r="F5558">
        <v>7.95</v>
      </c>
      <c r="G5558">
        <v>13705</v>
      </c>
      <c r="H5558" t="s">
        <v>31</v>
      </c>
      <c r="I5558" t="str">
        <f>IF(AND(LEFT(OnlineRetail[[#This Row],[InvoiceNo]],1)&lt;&gt;"C",OnlineRetail[[#This Row],[CustomerID]]&lt;&gt;""),"Yes","No")</f>
        <v>Yes</v>
      </c>
      <c r="J5558" s="4">
        <f>EOMONTH(OnlineRetail[[#This Row],[InvoiceDate]],-1)+1</f>
        <v>40664</v>
      </c>
      <c r="K5558" s="6">
        <f>OnlineRetail[[#This Row],[Quantity]]*OnlineRetail[[#This Row],[UnitPrice]]</f>
        <v>63.6</v>
      </c>
      <c r="L5558" t="str">
        <f t="shared" si="86"/>
        <v>13705|May-2011</v>
      </c>
    </row>
    <row r="5559" spans="1:12">
      <c r="A5559">
        <v>539950</v>
      </c>
      <c r="B5559" t="s">
        <v>212</v>
      </c>
      <c r="C5559" t="s">
        <v>29</v>
      </c>
      <c r="D5559">
        <v>1</v>
      </c>
      <c r="E5559" s="1">
        <v>40669.643750000003</v>
      </c>
      <c r="F5559">
        <v>1.25</v>
      </c>
      <c r="G5559">
        <v>14319</v>
      </c>
      <c r="H5559" t="s">
        <v>22</v>
      </c>
      <c r="I5559" t="str">
        <f>IF(AND(LEFT(OnlineRetail[[#This Row],[InvoiceNo]],1)&lt;&gt;"C",OnlineRetail[[#This Row],[CustomerID]]&lt;&gt;""),"Yes","No")</f>
        <v>Yes</v>
      </c>
      <c r="J5559" s="4">
        <f>EOMONTH(OnlineRetail[[#This Row],[InvoiceDate]],-1)+1</f>
        <v>40664</v>
      </c>
      <c r="K5559" s="6">
        <f>OnlineRetail[[#This Row],[Quantity]]*OnlineRetail[[#This Row],[UnitPrice]]</f>
        <v>1.25</v>
      </c>
      <c r="L5559" t="str">
        <f t="shared" si="86"/>
        <v>14319|May-2011</v>
      </c>
    </row>
    <row r="5560" spans="1:12">
      <c r="A5560">
        <v>540829</v>
      </c>
      <c r="B5560" t="s">
        <v>113</v>
      </c>
      <c r="C5560" t="s">
        <v>42</v>
      </c>
      <c r="D5560">
        <v>15</v>
      </c>
      <c r="E5560" s="1">
        <v>40669.665972222218</v>
      </c>
      <c r="F5560">
        <v>2.5499999999999998</v>
      </c>
      <c r="G5560">
        <v>14195</v>
      </c>
      <c r="H5560" t="s">
        <v>10</v>
      </c>
      <c r="I5560" t="str">
        <f>IF(AND(LEFT(OnlineRetail[[#This Row],[InvoiceNo]],1)&lt;&gt;"C",OnlineRetail[[#This Row],[CustomerID]]&lt;&gt;""),"Yes","No")</f>
        <v>Yes</v>
      </c>
      <c r="J5560" s="4">
        <f>EOMONTH(OnlineRetail[[#This Row],[InvoiceDate]],-1)+1</f>
        <v>40664</v>
      </c>
      <c r="K5560" s="6">
        <f>OnlineRetail[[#This Row],[Quantity]]*OnlineRetail[[#This Row],[UnitPrice]]</f>
        <v>38.25</v>
      </c>
      <c r="L5560" t="str">
        <f t="shared" si="86"/>
        <v>14195|May-2011</v>
      </c>
    </row>
    <row r="5561" spans="1:12">
      <c r="A5561">
        <v>548921</v>
      </c>
      <c r="B5561" t="s">
        <v>180</v>
      </c>
      <c r="C5561" t="s">
        <v>27</v>
      </c>
      <c r="D5561">
        <v>9</v>
      </c>
      <c r="E5561" s="1">
        <v>40669.684027777781</v>
      </c>
      <c r="F5561">
        <v>2.1</v>
      </c>
      <c r="G5561">
        <v>14216</v>
      </c>
      <c r="H5561" t="s">
        <v>10</v>
      </c>
      <c r="I5561" t="str">
        <f>IF(AND(LEFT(OnlineRetail[[#This Row],[InvoiceNo]],1)&lt;&gt;"C",OnlineRetail[[#This Row],[CustomerID]]&lt;&gt;""),"Yes","No")</f>
        <v>Yes</v>
      </c>
      <c r="J5561" s="4">
        <f>EOMONTH(OnlineRetail[[#This Row],[InvoiceDate]],-1)+1</f>
        <v>40664</v>
      </c>
      <c r="K5561" s="6">
        <f>OnlineRetail[[#This Row],[Quantity]]*OnlineRetail[[#This Row],[UnitPrice]]</f>
        <v>18.900000000000002</v>
      </c>
      <c r="L5561" t="str">
        <f t="shared" si="86"/>
        <v>14216|May-2011</v>
      </c>
    </row>
    <row r="5562" spans="1:12">
      <c r="A5562">
        <v>555492</v>
      </c>
      <c r="B5562" t="s">
        <v>140</v>
      </c>
      <c r="C5562" t="s">
        <v>39</v>
      </c>
      <c r="D5562">
        <v>12</v>
      </c>
      <c r="E5562" s="1">
        <v>40669.685416666667</v>
      </c>
      <c r="F5562">
        <v>3.39</v>
      </c>
      <c r="G5562">
        <v>13518</v>
      </c>
      <c r="H5562" t="s">
        <v>10</v>
      </c>
      <c r="I5562" t="str">
        <f>IF(AND(LEFT(OnlineRetail[[#This Row],[InvoiceNo]],1)&lt;&gt;"C",OnlineRetail[[#This Row],[CustomerID]]&lt;&gt;""),"Yes","No")</f>
        <v>Yes</v>
      </c>
      <c r="J5562" s="4">
        <f>EOMONTH(OnlineRetail[[#This Row],[InvoiceDate]],-1)+1</f>
        <v>40664</v>
      </c>
      <c r="K5562" s="6">
        <f>OnlineRetail[[#This Row],[Quantity]]*OnlineRetail[[#This Row],[UnitPrice]]</f>
        <v>40.68</v>
      </c>
      <c r="L5562" t="str">
        <f t="shared" si="86"/>
        <v>13518|May-2011</v>
      </c>
    </row>
    <row r="5563" spans="1:12">
      <c r="A5563">
        <v>546758</v>
      </c>
      <c r="B5563" t="s">
        <v>109</v>
      </c>
      <c r="C5563" t="s">
        <v>40</v>
      </c>
      <c r="D5563">
        <v>4</v>
      </c>
      <c r="E5563" s="1">
        <v>40669.686805555553</v>
      </c>
      <c r="F5563">
        <v>2.5499999999999998</v>
      </c>
      <c r="G5563">
        <v>13137</v>
      </c>
      <c r="H5563" t="s">
        <v>22</v>
      </c>
      <c r="I5563" t="str">
        <f>IF(AND(LEFT(OnlineRetail[[#This Row],[InvoiceNo]],1)&lt;&gt;"C",OnlineRetail[[#This Row],[CustomerID]]&lt;&gt;""),"Yes","No")</f>
        <v>Yes</v>
      </c>
      <c r="J5563" s="4">
        <f>EOMONTH(OnlineRetail[[#This Row],[InvoiceDate]],-1)+1</f>
        <v>40664</v>
      </c>
      <c r="K5563" s="6">
        <f>OnlineRetail[[#This Row],[Quantity]]*OnlineRetail[[#This Row],[UnitPrice]]</f>
        <v>10.199999999999999</v>
      </c>
      <c r="L5563" t="str">
        <f t="shared" si="86"/>
        <v>13137|May-2011</v>
      </c>
    </row>
    <row r="5564" spans="1:12">
      <c r="A5564">
        <v>545033</v>
      </c>
      <c r="B5564" t="s">
        <v>197</v>
      </c>
      <c r="C5564" t="s">
        <v>16</v>
      </c>
      <c r="D5564">
        <v>13</v>
      </c>
      <c r="E5564" s="1">
        <v>40669.694444444453</v>
      </c>
      <c r="F5564">
        <v>0.85</v>
      </c>
      <c r="G5564">
        <v>12729</v>
      </c>
      <c r="H5564" t="s">
        <v>10</v>
      </c>
      <c r="I5564" t="str">
        <f>IF(AND(LEFT(OnlineRetail[[#This Row],[InvoiceNo]],1)&lt;&gt;"C",OnlineRetail[[#This Row],[CustomerID]]&lt;&gt;""),"Yes","No")</f>
        <v>Yes</v>
      </c>
      <c r="J5564" s="4">
        <f>EOMONTH(OnlineRetail[[#This Row],[InvoiceDate]],-1)+1</f>
        <v>40664</v>
      </c>
      <c r="K5564" s="6">
        <f>OnlineRetail[[#This Row],[Quantity]]*OnlineRetail[[#This Row],[UnitPrice]]</f>
        <v>11.049999999999999</v>
      </c>
      <c r="L5564" t="str">
        <f t="shared" si="86"/>
        <v>12729|May-2011</v>
      </c>
    </row>
    <row r="5565" spans="1:12">
      <c r="A5565">
        <v>545696</v>
      </c>
      <c r="B5565" t="s">
        <v>222</v>
      </c>
      <c r="C5565" t="s">
        <v>14</v>
      </c>
      <c r="D5565">
        <v>13</v>
      </c>
      <c r="E5565" s="1">
        <v>40669.696527777778</v>
      </c>
      <c r="F5565">
        <v>5.95</v>
      </c>
      <c r="G5565">
        <v>12957</v>
      </c>
      <c r="H5565" t="s">
        <v>17</v>
      </c>
      <c r="I5565" t="str">
        <f>IF(AND(LEFT(OnlineRetail[[#This Row],[InvoiceNo]],1)&lt;&gt;"C",OnlineRetail[[#This Row],[CustomerID]]&lt;&gt;""),"Yes","No")</f>
        <v>Yes</v>
      </c>
      <c r="J5565" s="4">
        <f>EOMONTH(OnlineRetail[[#This Row],[InvoiceDate]],-1)+1</f>
        <v>40664</v>
      </c>
      <c r="K5565" s="6">
        <f>OnlineRetail[[#This Row],[Quantity]]*OnlineRetail[[#This Row],[UnitPrice]]</f>
        <v>77.350000000000009</v>
      </c>
      <c r="L5565" t="str">
        <f t="shared" si="86"/>
        <v>12957|May-2011</v>
      </c>
    </row>
    <row r="5566" spans="1:12">
      <c r="A5566">
        <v>538073</v>
      </c>
      <c r="B5566" t="s">
        <v>159</v>
      </c>
      <c r="C5566" t="s">
        <v>21</v>
      </c>
      <c r="D5566">
        <v>13</v>
      </c>
      <c r="E5566" s="1">
        <v>40669.716666666667</v>
      </c>
      <c r="F5566">
        <v>4.95</v>
      </c>
      <c r="G5566">
        <v>12885</v>
      </c>
      <c r="H5566" t="s">
        <v>10</v>
      </c>
      <c r="I5566" t="str">
        <f>IF(AND(LEFT(OnlineRetail[[#This Row],[InvoiceNo]],1)&lt;&gt;"C",OnlineRetail[[#This Row],[CustomerID]]&lt;&gt;""),"Yes","No")</f>
        <v>Yes</v>
      </c>
      <c r="J5566" s="4">
        <f>EOMONTH(OnlineRetail[[#This Row],[InvoiceDate]],-1)+1</f>
        <v>40664</v>
      </c>
      <c r="K5566" s="6">
        <f>OnlineRetail[[#This Row],[Quantity]]*OnlineRetail[[#This Row],[UnitPrice]]</f>
        <v>64.350000000000009</v>
      </c>
      <c r="L5566" t="str">
        <f t="shared" si="86"/>
        <v>12885|May-2011</v>
      </c>
    </row>
    <row r="5567" spans="1:12">
      <c r="A5567">
        <v>540972</v>
      </c>
      <c r="B5567" t="s">
        <v>164</v>
      </c>
      <c r="C5567" t="s">
        <v>83</v>
      </c>
      <c r="D5567">
        <v>18</v>
      </c>
      <c r="E5567" s="1">
        <v>40669.720138888893</v>
      </c>
      <c r="F5567">
        <v>4.25</v>
      </c>
      <c r="G5567">
        <v>12966</v>
      </c>
      <c r="H5567" t="s">
        <v>10</v>
      </c>
      <c r="I5567" t="str">
        <f>IF(AND(LEFT(OnlineRetail[[#This Row],[InvoiceNo]],1)&lt;&gt;"C",OnlineRetail[[#This Row],[CustomerID]]&lt;&gt;""),"Yes","No")</f>
        <v>Yes</v>
      </c>
      <c r="J5567" s="4">
        <f>EOMONTH(OnlineRetail[[#This Row],[InvoiceDate]],-1)+1</f>
        <v>40664</v>
      </c>
      <c r="K5567" s="6">
        <f>OnlineRetail[[#This Row],[Quantity]]*OnlineRetail[[#This Row],[UnitPrice]]</f>
        <v>76.5</v>
      </c>
      <c r="L5567" t="str">
        <f t="shared" si="86"/>
        <v>12966|May-2011</v>
      </c>
    </row>
    <row r="5568" spans="1:12">
      <c r="A5568">
        <v>542361</v>
      </c>
      <c r="B5568" t="s">
        <v>185</v>
      </c>
      <c r="C5568" t="s">
        <v>14</v>
      </c>
      <c r="D5568">
        <v>17</v>
      </c>
      <c r="E5568" s="1">
        <v>40669.732638888891</v>
      </c>
      <c r="F5568">
        <v>5.95</v>
      </c>
      <c r="G5568">
        <v>14164</v>
      </c>
      <c r="H5568" t="s">
        <v>10</v>
      </c>
      <c r="I5568" t="str">
        <f>IF(AND(LEFT(OnlineRetail[[#This Row],[InvoiceNo]],1)&lt;&gt;"C",OnlineRetail[[#This Row],[CustomerID]]&lt;&gt;""),"Yes","No")</f>
        <v>Yes</v>
      </c>
      <c r="J5568" s="4">
        <f>EOMONTH(OnlineRetail[[#This Row],[InvoiceDate]],-1)+1</f>
        <v>40664</v>
      </c>
      <c r="K5568" s="6">
        <f>OnlineRetail[[#This Row],[Quantity]]*OnlineRetail[[#This Row],[UnitPrice]]</f>
        <v>101.15</v>
      </c>
      <c r="L5568" t="str">
        <f t="shared" si="86"/>
        <v>14164|May-2011</v>
      </c>
    </row>
    <row r="5569" spans="1:12">
      <c r="A5569">
        <v>547561</v>
      </c>
      <c r="B5569" t="s">
        <v>81</v>
      </c>
      <c r="C5569" t="s">
        <v>21</v>
      </c>
      <c r="D5569">
        <v>20</v>
      </c>
      <c r="E5569" s="1">
        <v>40669.73541666667</v>
      </c>
      <c r="F5569">
        <v>2.5499999999999998</v>
      </c>
      <c r="G5569">
        <v>12531</v>
      </c>
      <c r="H5569" t="s">
        <v>10</v>
      </c>
      <c r="I5569" t="str">
        <f>IF(AND(LEFT(OnlineRetail[[#This Row],[InvoiceNo]],1)&lt;&gt;"C",OnlineRetail[[#This Row],[CustomerID]]&lt;&gt;""),"Yes","No")</f>
        <v>Yes</v>
      </c>
      <c r="J5569" s="4">
        <f>EOMONTH(OnlineRetail[[#This Row],[InvoiceDate]],-1)+1</f>
        <v>40664</v>
      </c>
      <c r="K5569" s="6">
        <f>OnlineRetail[[#This Row],[Quantity]]*OnlineRetail[[#This Row],[UnitPrice]]</f>
        <v>51</v>
      </c>
      <c r="L5569" t="str">
        <f t="shared" si="86"/>
        <v>12531|May-2011</v>
      </c>
    </row>
    <row r="5570" spans="1:12">
      <c r="A5570">
        <v>546969</v>
      </c>
      <c r="B5570" t="s">
        <v>171</v>
      </c>
      <c r="C5570" t="s">
        <v>53</v>
      </c>
      <c r="D5570">
        <v>16</v>
      </c>
      <c r="E5570" s="1">
        <v>40669.744444444441</v>
      </c>
      <c r="F5570">
        <v>0.85</v>
      </c>
      <c r="G5570">
        <v>13801</v>
      </c>
      <c r="H5570" t="s">
        <v>36</v>
      </c>
      <c r="I5570" t="str">
        <f>IF(AND(LEFT(OnlineRetail[[#This Row],[InvoiceNo]],1)&lt;&gt;"C",OnlineRetail[[#This Row],[CustomerID]]&lt;&gt;""),"Yes","No")</f>
        <v>Yes</v>
      </c>
      <c r="J5570" s="4">
        <f>EOMONTH(OnlineRetail[[#This Row],[InvoiceDate]],-1)+1</f>
        <v>40664</v>
      </c>
      <c r="K5570" s="6">
        <f>OnlineRetail[[#This Row],[Quantity]]*OnlineRetail[[#This Row],[UnitPrice]]</f>
        <v>13.6</v>
      </c>
      <c r="L5570" t="str">
        <f t="shared" ref="L5570:L5633" si="87">IF(I5570="Yes",G5570&amp;"|"&amp;TEXT(J5570,"mmm-yyyy"),"")</f>
        <v>13801|May-2011</v>
      </c>
    </row>
    <row r="5571" spans="1:12">
      <c r="A5571">
        <v>554573</v>
      </c>
      <c r="B5571" t="s">
        <v>172</v>
      </c>
      <c r="C5571" t="s">
        <v>29</v>
      </c>
      <c r="D5571">
        <v>20</v>
      </c>
      <c r="E5571" s="1">
        <v>40669.750694444447</v>
      </c>
      <c r="F5571">
        <v>2.5499999999999998</v>
      </c>
      <c r="G5571">
        <v>12673</v>
      </c>
      <c r="H5571" t="s">
        <v>22</v>
      </c>
      <c r="I5571" t="str">
        <f>IF(AND(LEFT(OnlineRetail[[#This Row],[InvoiceNo]],1)&lt;&gt;"C",OnlineRetail[[#This Row],[CustomerID]]&lt;&gt;""),"Yes","No")</f>
        <v>Yes</v>
      </c>
      <c r="J5571" s="4">
        <f>EOMONTH(OnlineRetail[[#This Row],[InvoiceDate]],-1)+1</f>
        <v>40664</v>
      </c>
      <c r="K5571" s="6">
        <f>OnlineRetail[[#This Row],[Quantity]]*OnlineRetail[[#This Row],[UnitPrice]]</f>
        <v>51</v>
      </c>
      <c r="L5571" t="str">
        <f t="shared" si="87"/>
        <v>12673|May-2011</v>
      </c>
    </row>
    <row r="5572" spans="1:12">
      <c r="A5572">
        <v>552164</v>
      </c>
      <c r="B5572" t="s">
        <v>85</v>
      </c>
      <c r="C5572" t="s">
        <v>40</v>
      </c>
      <c r="D5572">
        <v>12</v>
      </c>
      <c r="E5572" s="1">
        <v>40669.754861111112</v>
      </c>
      <c r="F5572">
        <v>5.95</v>
      </c>
      <c r="G5572">
        <v>12578</v>
      </c>
      <c r="H5572" t="s">
        <v>25</v>
      </c>
      <c r="I5572" t="str">
        <f>IF(AND(LEFT(OnlineRetail[[#This Row],[InvoiceNo]],1)&lt;&gt;"C",OnlineRetail[[#This Row],[CustomerID]]&lt;&gt;""),"Yes","No")</f>
        <v>Yes</v>
      </c>
      <c r="J5572" s="4">
        <f>EOMONTH(OnlineRetail[[#This Row],[InvoiceDate]],-1)+1</f>
        <v>40664</v>
      </c>
      <c r="K5572" s="6">
        <f>OnlineRetail[[#This Row],[Quantity]]*OnlineRetail[[#This Row],[UnitPrice]]</f>
        <v>71.400000000000006</v>
      </c>
      <c r="L5572" t="str">
        <f t="shared" si="87"/>
        <v>12578|May-2011</v>
      </c>
    </row>
    <row r="5573" spans="1:12">
      <c r="A5573">
        <v>542182</v>
      </c>
      <c r="B5573" t="s">
        <v>159</v>
      </c>
      <c r="C5573" t="s">
        <v>53</v>
      </c>
      <c r="D5573">
        <v>23</v>
      </c>
      <c r="E5573" s="1">
        <v>40669.759027777778</v>
      </c>
      <c r="F5573">
        <v>9.9499999999999993</v>
      </c>
      <c r="G5573">
        <v>13853</v>
      </c>
      <c r="H5573" t="s">
        <v>10</v>
      </c>
      <c r="I5573" t="str">
        <f>IF(AND(LEFT(OnlineRetail[[#This Row],[InvoiceNo]],1)&lt;&gt;"C",OnlineRetail[[#This Row],[CustomerID]]&lt;&gt;""),"Yes","No")</f>
        <v>Yes</v>
      </c>
      <c r="J5573" s="4">
        <f>EOMONTH(OnlineRetail[[#This Row],[InvoiceDate]],-1)+1</f>
        <v>40664</v>
      </c>
      <c r="K5573" s="6">
        <f>OnlineRetail[[#This Row],[Quantity]]*OnlineRetail[[#This Row],[UnitPrice]]</f>
        <v>228.85</v>
      </c>
      <c r="L5573" t="str">
        <f t="shared" si="87"/>
        <v>13853|May-2011</v>
      </c>
    </row>
    <row r="5574" spans="1:12">
      <c r="A5574">
        <v>549458</v>
      </c>
      <c r="B5574" t="s">
        <v>76</v>
      </c>
      <c r="C5574" t="s">
        <v>53</v>
      </c>
      <c r="D5574">
        <v>22</v>
      </c>
      <c r="E5574" s="1">
        <v>40669.76458333333</v>
      </c>
      <c r="F5574">
        <v>5.95</v>
      </c>
      <c r="G5574">
        <v>13103</v>
      </c>
      <c r="H5574" t="s">
        <v>10</v>
      </c>
      <c r="I5574" t="str">
        <f>IF(AND(LEFT(OnlineRetail[[#This Row],[InvoiceNo]],1)&lt;&gt;"C",OnlineRetail[[#This Row],[CustomerID]]&lt;&gt;""),"Yes","No")</f>
        <v>Yes</v>
      </c>
      <c r="J5574" s="4">
        <f>EOMONTH(OnlineRetail[[#This Row],[InvoiceDate]],-1)+1</f>
        <v>40664</v>
      </c>
      <c r="K5574" s="6">
        <f>OnlineRetail[[#This Row],[Quantity]]*OnlineRetail[[#This Row],[UnitPrice]]</f>
        <v>130.9</v>
      </c>
      <c r="L5574" t="str">
        <f t="shared" si="87"/>
        <v>13103|May-2011</v>
      </c>
    </row>
    <row r="5575" spans="1:12">
      <c r="A5575">
        <v>536432</v>
      </c>
      <c r="B5575" t="s">
        <v>32</v>
      </c>
      <c r="C5575" t="s">
        <v>72</v>
      </c>
      <c r="D5575">
        <v>8</v>
      </c>
      <c r="E5575" s="1">
        <v>40669.770833333343</v>
      </c>
      <c r="F5575">
        <v>3.39</v>
      </c>
      <c r="G5575">
        <v>14156</v>
      </c>
      <c r="H5575" t="s">
        <v>10</v>
      </c>
      <c r="I5575" t="str">
        <f>IF(AND(LEFT(OnlineRetail[[#This Row],[InvoiceNo]],1)&lt;&gt;"C",OnlineRetail[[#This Row],[CustomerID]]&lt;&gt;""),"Yes","No")</f>
        <v>Yes</v>
      </c>
      <c r="J5575" s="4">
        <f>EOMONTH(OnlineRetail[[#This Row],[InvoiceDate]],-1)+1</f>
        <v>40664</v>
      </c>
      <c r="K5575" s="6">
        <f>OnlineRetail[[#This Row],[Quantity]]*OnlineRetail[[#This Row],[UnitPrice]]</f>
        <v>27.12</v>
      </c>
      <c r="L5575" t="str">
        <f t="shared" si="87"/>
        <v>14156|May-2011</v>
      </c>
    </row>
    <row r="5576" spans="1:12">
      <c r="A5576">
        <v>542458</v>
      </c>
      <c r="B5576" t="s">
        <v>289</v>
      </c>
      <c r="C5576" t="s">
        <v>50</v>
      </c>
      <c r="D5576">
        <v>5</v>
      </c>
      <c r="E5576" s="1">
        <v>40669.775000000001</v>
      </c>
      <c r="F5576">
        <v>4.95</v>
      </c>
      <c r="G5576">
        <v>13706</v>
      </c>
      <c r="H5576" t="s">
        <v>10</v>
      </c>
      <c r="I5576" t="str">
        <f>IF(AND(LEFT(OnlineRetail[[#This Row],[InvoiceNo]],1)&lt;&gt;"C",OnlineRetail[[#This Row],[CustomerID]]&lt;&gt;""),"Yes","No")</f>
        <v>Yes</v>
      </c>
      <c r="J5576" s="4">
        <f>EOMONTH(OnlineRetail[[#This Row],[InvoiceDate]],-1)+1</f>
        <v>40664</v>
      </c>
      <c r="K5576" s="6">
        <f>OnlineRetail[[#This Row],[Quantity]]*OnlineRetail[[#This Row],[UnitPrice]]</f>
        <v>24.75</v>
      </c>
      <c r="L5576" t="str">
        <f t="shared" si="87"/>
        <v>13706|May-2011</v>
      </c>
    </row>
    <row r="5577" spans="1:12">
      <c r="A5577">
        <v>540648</v>
      </c>
      <c r="B5577" t="s">
        <v>267</v>
      </c>
      <c r="C5577" t="s">
        <v>9</v>
      </c>
      <c r="D5577">
        <v>19</v>
      </c>
      <c r="E5577" s="1">
        <v>40669.790277777778</v>
      </c>
      <c r="F5577">
        <v>5.95</v>
      </c>
      <c r="G5577">
        <v>14305</v>
      </c>
      <c r="H5577" t="s">
        <v>10</v>
      </c>
      <c r="I5577" t="str">
        <f>IF(AND(LEFT(OnlineRetail[[#This Row],[InvoiceNo]],1)&lt;&gt;"C",OnlineRetail[[#This Row],[CustomerID]]&lt;&gt;""),"Yes","No")</f>
        <v>Yes</v>
      </c>
      <c r="J5577" s="4">
        <f>EOMONTH(OnlineRetail[[#This Row],[InvoiceDate]],-1)+1</f>
        <v>40664</v>
      </c>
      <c r="K5577" s="6">
        <f>OnlineRetail[[#This Row],[Quantity]]*OnlineRetail[[#This Row],[UnitPrice]]</f>
        <v>113.05</v>
      </c>
      <c r="L5577" t="str">
        <f t="shared" si="87"/>
        <v>14305|May-2011</v>
      </c>
    </row>
    <row r="5578" spans="1:12">
      <c r="A5578">
        <v>539081</v>
      </c>
      <c r="B5578" t="s">
        <v>35</v>
      </c>
      <c r="C5578" t="s">
        <v>39</v>
      </c>
      <c r="D5578">
        <v>17</v>
      </c>
      <c r="E5578" s="1">
        <v>40669.803472222222</v>
      </c>
      <c r="F5578">
        <v>1.25</v>
      </c>
      <c r="G5578">
        <v>12798</v>
      </c>
      <c r="H5578" t="s">
        <v>22</v>
      </c>
      <c r="I5578" t="str">
        <f>IF(AND(LEFT(OnlineRetail[[#This Row],[InvoiceNo]],1)&lt;&gt;"C",OnlineRetail[[#This Row],[CustomerID]]&lt;&gt;""),"Yes","No")</f>
        <v>Yes</v>
      </c>
      <c r="J5578" s="4">
        <f>EOMONTH(OnlineRetail[[#This Row],[InvoiceDate]],-1)+1</f>
        <v>40664</v>
      </c>
      <c r="K5578" s="6">
        <f>OnlineRetail[[#This Row],[Quantity]]*OnlineRetail[[#This Row],[UnitPrice]]</f>
        <v>21.25</v>
      </c>
      <c r="L5578" t="str">
        <f t="shared" si="87"/>
        <v>12798|May-2011</v>
      </c>
    </row>
    <row r="5579" spans="1:12">
      <c r="A5579">
        <v>543066</v>
      </c>
      <c r="B5579" t="s">
        <v>281</v>
      </c>
      <c r="C5579" t="s">
        <v>46</v>
      </c>
      <c r="D5579">
        <v>22</v>
      </c>
      <c r="E5579" s="1">
        <v>40669.806944444441</v>
      </c>
      <c r="F5579">
        <v>0.85</v>
      </c>
      <c r="G5579">
        <v>13297</v>
      </c>
      <c r="H5579" t="s">
        <v>31</v>
      </c>
      <c r="I5579" t="str">
        <f>IF(AND(LEFT(OnlineRetail[[#This Row],[InvoiceNo]],1)&lt;&gt;"C",OnlineRetail[[#This Row],[CustomerID]]&lt;&gt;""),"Yes","No")</f>
        <v>Yes</v>
      </c>
      <c r="J5579" s="4">
        <f>EOMONTH(OnlineRetail[[#This Row],[InvoiceDate]],-1)+1</f>
        <v>40664</v>
      </c>
      <c r="K5579" s="6">
        <f>OnlineRetail[[#This Row],[Quantity]]*OnlineRetail[[#This Row],[UnitPrice]]</f>
        <v>18.7</v>
      </c>
      <c r="L5579" t="str">
        <f t="shared" si="87"/>
        <v>13297|May-2011</v>
      </c>
    </row>
    <row r="5580" spans="1:12">
      <c r="A5580">
        <v>551121</v>
      </c>
      <c r="B5580" t="s">
        <v>205</v>
      </c>
      <c r="C5580" t="s">
        <v>19</v>
      </c>
      <c r="D5580">
        <v>24</v>
      </c>
      <c r="E5580" s="1">
        <v>40670.333333333343</v>
      </c>
      <c r="F5580">
        <v>1.25</v>
      </c>
      <c r="G5580">
        <v>14128</v>
      </c>
      <c r="H5580" t="s">
        <v>10</v>
      </c>
      <c r="I5580" t="str">
        <f>IF(AND(LEFT(OnlineRetail[[#This Row],[InvoiceNo]],1)&lt;&gt;"C",OnlineRetail[[#This Row],[CustomerID]]&lt;&gt;""),"Yes","No")</f>
        <v>Yes</v>
      </c>
      <c r="J5580" s="4">
        <f>EOMONTH(OnlineRetail[[#This Row],[InvoiceDate]],-1)+1</f>
        <v>40664</v>
      </c>
      <c r="K5580" s="6">
        <f>OnlineRetail[[#This Row],[Quantity]]*OnlineRetail[[#This Row],[UnitPrice]]</f>
        <v>30</v>
      </c>
      <c r="L5580" t="str">
        <f t="shared" si="87"/>
        <v>14128|May-2011</v>
      </c>
    </row>
    <row r="5581" spans="1:12">
      <c r="A5581">
        <v>541324</v>
      </c>
      <c r="B5581" t="s">
        <v>142</v>
      </c>
      <c r="C5581" t="s">
        <v>21</v>
      </c>
      <c r="D5581">
        <v>24</v>
      </c>
      <c r="E5581" s="1">
        <v>40670.334027777782</v>
      </c>
      <c r="F5581">
        <v>7.95</v>
      </c>
      <c r="G5581">
        <v>14338</v>
      </c>
      <c r="H5581" t="s">
        <v>10</v>
      </c>
      <c r="I5581" t="str">
        <f>IF(AND(LEFT(OnlineRetail[[#This Row],[InvoiceNo]],1)&lt;&gt;"C",OnlineRetail[[#This Row],[CustomerID]]&lt;&gt;""),"Yes","No")</f>
        <v>Yes</v>
      </c>
      <c r="J5581" s="4">
        <f>EOMONTH(OnlineRetail[[#This Row],[InvoiceDate]],-1)+1</f>
        <v>40664</v>
      </c>
      <c r="K5581" s="6">
        <f>OnlineRetail[[#This Row],[Quantity]]*OnlineRetail[[#This Row],[UnitPrice]]</f>
        <v>190.8</v>
      </c>
      <c r="L5581" t="str">
        <f t="shared" si="87"/>
        <v>14338|May-2011</v>
      </c>
    </row>
    <row r="5582" spans="1:12">
      <c r="A5582">
        <v>537963</v>
      </c>
      <c r="B5582" t="s">
        <v>281</v>
      </c>
      <c r="C5582" t="s">
        <v>29</v>
      </c>
      <c r="D5582">
        <v>4</v>
      </c>
      <c r="E5582" s="1">
        <v>40670.334722222222</v>
      </c>
      <c r="F5582">
        <v>0.85</v>
      </c>
      <c r="G5582">
        <v>12603</v>
      </c>
      <c r="H5582" t="s">
        <v>10</v>
      </c>
      <c r="I5582" t="str">
        <f>IF(AND(LEFT(OnlineRetail[[#This Row],[InvoiceNo]],1)&lt;&gt;"C",OnlineRetail[[#This Row],[CustomerID]]&lt;&gt;""),"Yes","No")</f>
        <v>Yes</v>
      </c>
      <c r="J5582" s="4">
        <f>EOMONTH(OnlineRetail[[#This Row],[InvoiceDate]],-1)+1</f>
        <v>40664</v>
      </c>
      <c r="K5582" s="6">
        <f>OnlineRetail[[#This Row],[Quantity]]*OnlineRetail[[#This Row],[UnitPrice]]</f>
        <v>3.4</v>
      </c>
      <c r="L5582" t="str">
        <f t="shared" si="87"/>
        <v>12603|May-2011</v>
      </c>
    </row>
    <row r="5583" spans="1:12">
      <c r="A5583">
        <v>556255</v>
      </c>
      <c r="B5583" t="s">
        <v>129</v>
      </c>
      <c r="C5583" t="s">
        <v>40</v>
      </c>
      <c r="D5583">
        <v>9</v>
      </c>
      <c r="E5583" s="1">
        <v>40670.345138888893</v>
      </c>
      <c r="F5583">
        <v>2.1</v>
      </c>
      <c r="G5583">
        <v>14211</v>
      </c>
      <c r="H5583" t="s">
        <v>10</v>
      </c>
      <c r="I5583" t="str">
        <f>IF(AND(LEFT(OnlineRetail[[#This Row],[InvoiceNo]],1)&lt;&gt;"C",OnlineRetail[[#This Row],[CustomerID]]&lt;&gt;""),"Yes","No")</f>
        <v>Yes</v>
      </c>
      <c r="J5583" s="4">
        <f>EOMONTH(OnlineRetail[[#This Row],[InvoiceDate]],-1)+1</f>
        <v>40664</v>
      </c>
      <c r="K5583" s="6">
        <f>OnlineRetail[[#This Row],[Quantity]]*OnlineRetail[[#This Row],[UnitPrice]]</f>
        <v>18.900000000000002</v>
      </c>
      <c r="L5583" t="str">
        <f t="shared" si="87"/>
        <v>14211|May-2011</v>
      </c>
    </row>
    <row r="5584" spans="1:12">
      <c r="A5584">
        <v>548574</v>
      </c>
      <c r="B5584" t="s">
        <v>32</v>
      </c>
      <c r="C5584" t="s">
        <v>27</v>
      </c>
      <c r="D5584">
        <v>19</v>
      </c>
      <c r="E5584" s="1">
        <v>40670.373611111107</v>
      </c>
      <c r="F5584">
        <v>3.39</v>
      </c>
      <c r="G5584">
        <v>13274</v>
      </c>
      <c r="H5584" t="s">
        <v>10</v>
      </c>
      <c r="I5584" t="str">
        <f>IF(AND(LEFT(OnlineRetail[[#This Row],[InvoiceNo]],1)&lt;&gt;"C",OnlineRetail[[#This Row],[CustomerID]]&lt;&gt;""),"Yes","No")</f>
        <v>Yes</v>
      </c>
      <c r="J5584" s="4">
        <f>EOMONTH(OnlineRetail[[#This Row],[InvoiceDate]],-1)+1</f>
        <v>40664</v>
      </c>
      <c r="K5584" s="6">
        <f>OnlineRetail[[#This Row],[Quantity]]*OnlineRetail[[#This Row],[UnitPrice]]</f>
        <v>64.41</v>
      </c>
      <c r="L5584" t="str">
        <f t="shared" si="87"/>
        <v>13274|May-2011</v>
      </c>
    </row>
    <row r="5585" spans="1:12">
      <c r="A5585">
        <v>537318</v>
      </c>
      <c r="B5585" t="s">
        <v>161</v>
      </c>
      <c r="C5585" t="s">
        <v>19</v>
      </c>
      <c r="D5585">
        <v>2</v>
      </c>
      <c r="E5585" s="1">
        <v>40670.383333333331</v>
      </c>
      <c r="F5585">
        <v>5.95</v>
      </c>
      <c r="G5585">
        <v>13333</v>
      </c>
      <c r="H5585" t="s">
        <v>31</v>
      </c>
      <c r="I5585" t="str">
        <f>IF(AND(LEFT(OnlineRetail[[#This Row],[InvoiceNo]],1)&lt;&gt;"C",OnlineRetail[[#This Row],[CustomerID]]&lt;&gt;""),"Yes","No")</f>
        <v>Yes</v>
      </c>
      <c r="J5585" s="4">
        <f>EOMONTH(OnlineRetail[[#This Row],[InvoiceDate]],-1)+1</f>
        <v>40664</v>
      </c>
      <c r="K5585" s="6">
        <f>OnlineRetail[[#This Row],[Quantity]]*OnlineRetail[[#This Row],[UnitPrice]]</f>
        <v>11.9</v>
      </c>
      <c r="L5585" t="str">
        <f t="shared" si="87"/>
        <v>13333|May-2011</v>
      </c>
    </row>
    <row r="5586" spans="1:12">
      <c r="A5586">
        <v>546706</v>
      </c>
      <c r="B5586" t="s">
        <v>113</v>
      </c>
      <c r="C5586" t="s">
        <v>50</v>
      </c>
      <c r="D5586">
        <v>15</v>
      </c>
      <c r="E5586" s="1">
        <v>40670.408333333333</v>
      </c>
      <c r="F5586">
        <v>3.39</v>
      </c>
      <c r="G5586">
        <v>13862</v>
      </c>
      <c r="H5586" t="s">
        <v>10</v>
      </c>
      <c r="I5586" t="str">
        <f>IF(AND(LEFT(OnlineRetail[[#This Row],[InvoiceNo]],1)&lt;&gt;"C",OnlineRetail[[#This Row],[CustomerID]]&lt;&gt;""),"Yes","No")</f>
        <v>Yes</v>
      </c>
      <c r="J5586" s="4">
        <f>EOMONTH(OnlineRetail[[#This Row],[InvoiceDate]],-1)+1</f>
        <v>40664</v>
      </c>
      <c r="K5586" s="6">
        <f>OnlineRetail[[#This Row],[Quantity]]*OnlineRetail[[#This Row],[UnitPrice]]</f>
        <v>50.85</v>
      </c>
      <c r="L5586" t="str">
        <f t="shared" si="87"/>
        <v>13862|May-2011</v>
      </c>
    </row>
    <row r="5587" spans="1:12">
      <c r="A5587">
        <v>547909</v>
      </c>
      <c r="B5587" t="s">
        <v>283</v>
      </c>
      <c r="C5587" t="s">
        <v>48</v>
      </c>
      <c r="D5587">
        <v>7</v>
      </c>
      <c r="E5587" s="1">
        <v>40670.408333333333</v>
      </c>
      <c r="F5587">
        <v>1.25</v>
      </c>
      <c r="G5587">
        <v>13504</v>
      </c>
      <c r="H5587" t="s">
        <v>10</v>
      </c>
      <c r="I5587" t="str">
        <f>IF(AND(LEFT(OnlineRetail[[#This Row],[InvoiceNo]],1)&lt;&gt;"C",OnlineRetail[[#This Row],[CustomerID]]&lt;&gt;""),"Yes","No")</f>
        <v>Yes</v>
      </c>
      <c r="J5587" s="4">
        <f>EOMONTH(OnlineRetail[[#This Row],[InvoiceDate]],-1)+1</f>
        <v>40664</v>
      </c>
      <c r="K5587" s="6">
        <f>OnlineRetail[[#This Row],[Quantity]]*OnlineRetail[[#This Row],[UnitPrice]]</f>
        <v>8.75</v>
      </c>
      <c r="L5587" t="str">
        <f t="shared" si="87"/>
        <v>13504|May-2011</v>
      </c>
    </row>
    <row r="5588" spans="1:12">
      <c r="A5588">
        <v>539413</v>
      </c>
      <c r="B5588" t="s">
        <v>262</v>
      </c>
      <c r="C5588" t="s">
        <v>12</v>
      </c>
      <c r="D5588">
        <v>1</v>
      </c>
      <c r="E5588" s="1">
        <v>40670.412499999999</v>
      </c>
      <c r="F5588">
        <v>2.1</v>
      </c>
      <c r="G5588">
        <v>13379</v>
      </c>
      <c r="H5588" t="s">
        <v>31</v>
      </c>
      <c r="I5588" t="str">
        <f>IF(AND(LEFT(OnlineRetail[[#This Row],[InvoiceNo]],1)&lt;&gt;"C",OnlineRetail[[#This Row],[CustomerID]]&lt;&gt;""),"Yes","No")</f>
        <v>Yes</v>
      </c>
      <c r="J5588" s="4">
        <f>EOMONTH(OnlineRetail[[#This Row],[InvoiceDate]],-1)+1</f>
        <v>40664</v>
      </c>
      <c r="K5588" s="6">
        <f>OnlineRetail[[#This Row],[Quantity]]*OnlineRetail[[#This Row],[UnitPrice]]</f>
        <v>2.1</v>
      </c>
      <c r="L5588" t="str">
        <f t="shared" si="87"/>
        <v>13379|May-2011</v>
      </c>
    </row>
    <row r="5589" spans="1:12">
      <c r="A5589">
        <v>550770</v>
      </c>
      <c r="B5589" t="s">
        <v>56</v>
      </c>
      <c r="C5589" t="s">
        <v>62</v>
      </c>
      <c r="D5589">
        <v>15</v>
      </c>
      <c r="E5589" s="1">
        <v>40670.413888888892</v>
      </c>
      <c r="F5589">
        <v>3.39</v>
      </c>
      <c r="G5589">
        <v>13667</v>
      </c>
      <c r="H5589" t="s">
        <v>10</v>
      </c>
      <c r="I5589" t="str">
        <f>IF(AND(LEFT(OnlineRetail[[#This Row],[InvoiceNo]],1)&lt;&gt;"C",OnlineRetail[[#This Row],[CustomerID]]&lt;&gt;""),"Yes","No")</f>
        <v>Yes</v>
      </c>
      <c r="J5589" s="4">
        <f>EOMONTH(OnlineRetail[[#This Row],[InvoiceDate]],-1)+1</f>
        <v>40664</v>
      </c>
      <c r="K5589" s="6">
        <f>OnlineRetail[[#This Row],[Quantity]]*OnlineRetail[[#This Row],[UnitPrice]]</f>
        <v>50.85</v>
      </c>
      <c r="L5589" t="str">
        <f t="shared" si="87"/>
        <v>13667|May-2011</v>
      </c>
    </row>
    <row r="5590" spans="1:12">
      <c r="A5590">
        <v>538562</v>
      </c>
      <c r="B5590" t="s">
        <v>207</v>
      </c>
      <c r="C5590" t="s">
        <v>29</v>
      </c>
      <c r="D5590">
        <v>18</v>
      </c>
      <c r="E5590" s="1">
        <v>40670.414583333331</v>
      </c>
      <c r="F5590">
        <v>2.1</v>
      </c>
      <c r="G5590">
        <v>12887</v>
      </c>
      <c r="H5590" t="s">
        <v>10</v>
      </c>
      <c r="I5590" t="str">
        <f>IF(AND(LEFT(OnlineRetail[[#This Row],[InvoiceNo]],1)&lt;&gt;"C",OnlineRetail[[#This Row],[CustomerID]]&lt;&gt;""),"Yes","No")</f>
        <v>Yes</v>
      </c>
      <c r="J5590" s="4">
        <f>EOMONTH(OnlineRetail[[#This Row],[InvoiceDate]],-1)+1</f>
        <v>40664</v>
      </c>
      <c r="K5590" s="6">
        <f>OnlineRetail[[#This Row],[Quantity]]*OnlineRetail[[#This Row],[UnitPrice]]</f>
        <v>37.800000000000004</v>
      </c>
      <c r="L5590" t="str">
        <f t="shared" si="87"/>
        <v>12887|May-2011</v>
      </c>
    </row>
    <row r="5591" spans="1:12">
      <c r="A5591">
        <v>549256</v>
      </c>
      <c r="B5591" t="s">
        <v>296</v>
      </c>
      <c r="C5591" t="s">
        <v>27</v>
      </c>
      <c r="D5591">
        <v>13</v>
      </c>
      <c r="E5591" s="1">
        <v>40670.427083333343</v>
      </c>
      <c r="F5591">
        <v>3.39</v>
      </c>
      <c r="G5591">
        <v>13114</v>
      </c>
      <c r="H5591" t="s">
        <v>121</v>
      </c>
      <c r="I5591" t="str">
        <f>IF(AND(LEFT(OnlineRetail[[#This Row],[InvoiceNo]],1)&lt;&gt;"C",OnlineRetail[[#This Row],[CustomerID]]&lt;&gt;""),"Yes","No")</f>
        <v>Yes</v>
      </c>
      <c r="J5591" s="4">
        <f>EOMONTH(OnlineRetail[[#This Row],[InvoiceDate]],-1)+1</f>
        <v>40664</v>
      </c>
      <c r="K5591" s="6">
        <f>OnlineRetail[[#This Row],[Quantity]]*OnlineRetail[[#This Row],[UnitPrice]]</f>
        <v>44.07</v>
      </c>
      <c r="L5591" t="str">
        <f t="shared" si="87"/>
        <v>13114|May-2011</v>
      </c>
    </row>
    <row r="5592" spans="1:12">
      <c r="A5592">
        <v>553500</v>
      </c>
      <c r="B5592" t="s">
        <v>133</v>
      </c>
      <c r="C5592" t="s">
        <v>16</v>
      </c>
      <c r="D5592">
        <v>8</v>
      </c>
      <c r="E5592" s="1">
        <v>40670.436111111107</v>
      </c>
      <c r="F5592">
        <v>5.95</v>
      </c>
      <c r="G5592">
        <v>13678</v>
      </c>
      <c r="H5592" t="s">
        <v>121</v>
      </c>
      <c r="I5592" t="str">
        <f>IF(AND(LEFT(OnlineRetail[[#This Row],[InvoiceNo]],1)&lt;&gt;"C",OnlineRetail[[#This Row],[CustomerID]]&lt;&gt;""),"Yes","No")</f>
        <v>Yes</v>
      </c>
      <c r="J5592" s="4">
        <f>EOMONTH(OnlineRetail[[#This Row],[InvoiceDate]],-1)+1</f>
        <v>40664</v>
      </c>
      <c r="K5592" s="6">
        <f>OnlineRetail[[#This Row],[Quantity]]*OnlineRetail[[#This Row],[UnitPrice]]</f>
        <v>47.6</v>
      </c>
      <c r="L5592" t="str">
        <f t="shared" si="87"/>
        <v>13678|May-2011</v>
      </c>
    </row>
    <row r="5593" spans="1:12">
      <c r="A5593">
        <v>555599</v>
      </c>
      <c r="B5593" t="s">
        <v>18</v>
      </c>
      <c r="C5593" t="s">
        <v>9</v>
      </c>
      <c r="D5593">
        <v>4</v>
      </c>
      <c r="E5593" s="1">
        <v>40670.456944444442</v>
      </c>
      <c r="F5593">
        <v>0.85</v>
      </c>
      <c r="G5593">
        <v>13162</v>
      </c>
      <c r="H5593" t="s">
        <v>10</v>
      </c>
      <c r="I5593" t="str">
        <f>IF(AND(LEFT(OnlineRetail[[#This Row],[InvoiceNo]],1)&lt;&gt;"C",OnlineRetail[[#This Row],[CustomerID]]&lt;&gt;""),"Yes","No")</f>
        <v>Yes</v>
      </c>
      <c r="J5593" s="4">
        <f>EOMONTH(OnlineRetail[[#This Row],[InvoiceDate]],-1)+1</f>
        <v>40664</v>
      </c>
      <c r="K5593" s="6">
        <f>OnlineRetail[[#This Row],[Quantity]]*OnlineRetail[[#This Row],[UnitPrice]]</f>
        <v>3.4</v>
      </c>
      <c r="L5593" t="str">
        <f t="shared" si="87"/>
        <v>13162|May-2011</v>
      </c>
    </row>
    <row r="5594" spans="1:12">
      <c r="A5594">
        <v>541241</v>
      </c>
      <c r="B5594" t="s">
        <v>165</v>
      </c>
      <c r="C5594" t="s">
        <v>27</v>
      </c>
      <c r="D5594">
        <v>4</v>
      </c>
      <c r="E5594" s="1">
        <v>40670.461805555547</v>
      </c>
      <c r="F5594">
        <v>2.1</v>
      </c>
      <c r="G5594">
        <v>12855</v>
      </c>
      <c r="H5594" t="s">
        <v>10</v>
      </c>
      <c r="I5594" t="str">
        <f>IF(AND(LEFT(OnlineRetail[[#This Row],[InvoiceNo]],1)&lt;&gt;"C",OnlineRetail[[#This Row],[CustomerID]]&lt;&gt;""),"Yes","No")</f>
        <v>Yes</v>
      </c>
      <c r="J5594" s="4">
        <f>EOMONTH(OnlineRetail[[#This Row],[InvoiceDate]],-1)+1</f>
        <v>40664</v>
      </c>
      <c r="K5594" s="6">
        <f>OnlineRetail[[#This Row],[Quantity]]*OnlineRetail[[#This Row],[UnitPrice]]</f>
        <v>8.4</v>
      </c>
      <c r="L5594" t="str">
        <f t="shared" si="87"/>
        <v>12855|May-2011</v>
      </c>
    </row>
    <row r="5595" spans="1:12">
      <c r="A5595">
        <v>546472</v>
      </c>
      <c r="B5595" t="s">
        <v>225</v>
      </c>
      <c r="C5595" t="s">
        <v>39</v>
      </c>
      <c r="D5595">
        <v>6</v>
      </c>
      <c r="E5595" s="1">
        <v>40670.479861111111</v>
      </c>
      <c r="F5595">
        <v>0.85</v>
      </c>
      <c r="G5595">
        <v>13849</v>
      </c>
      <c r="H5595" t="s">
        <v>31</v>
      </c>
      <c r="I5595" t="str">
        <f>IF(AND(LEFT(OnlineRetail[[#This Row],[InvoiceNo]],1)&lt;&gt;"C",OnlineRetail[[#This Row],[CustomerID]]&lt;&gt;""),"Yes","No")</f>
        <v>Yes</v>
      </c>
      <c r="J5595" s="4">
        <f>EOMONTH(OnlineRetail[[#This Row],[InvoiceDate]],-1)+1</f>
        <v>40664</v>
      </c>
      <c r="K5595" s="6">
        <f>OnlineRetail[[#This Row],[Quantity]]*OnlineRetail[[#This Row],[UnitPrice]]</f>
        <v>5.0999999999999996</v>
      </c>
      <c r="L5595" t="str">
        <f t="shared" si="87"/>
        <v>13849|May-2011</v>
      </c>
    </row>
    <row r="5596" spans="1:12">
      <c r="A5596">
        <v>539176</v>
      </c>
      <c r="B5596" t="s">
        <v>63</v>
      </c>
      <c r="C5596" t="s">
        <v>39</v>
      </c>
      <c r="D5596">
        <v>3</v>
      </c>
      <c r="E5596" s="1">
        <v>40670.481249999997</v>
      </c>
      <c r="F5596">
        <v>4.95</v>
      </c>
      <c r="G5596">
        <v>14124</v>
      </c>
      <c r="H5596" t="s">
        <v>31</v>
      </c>
      <c r="I5596" t="str">
        <f>IF(AND(LEFT(OnlineRetail[[#This Row],[InvoiceNo]],1)&lt;&gt;"C",OnlineRetail[[#This Row],[CustomerID]]&lt;&gt;""),"Yes","No")</f>
        <v>Yes</v>
      </c>
      <c r="J5596" s="4">
        <f>EOMONTH(OnlineRetail[[#This Row],[InvoiceDate]],-1)+1</f>
        <v>40664</v>
      </c>
      <c r="K5596" s="6">
        <f>OnlineRetail[[#This Row],[Quantity]]*OnlineRetail[[#This Row],[UnitPrice]]</f>
        <v>14.850000000000001</v>
      </c>
      <c r="L5596" t="str">
        <f t="shared" si="87"/>
        <v>14124|May-2011</v>
      </c>
    </row>
    <row r="5597" spans="1:12">
      <c r="A5597">
        <v>540702</v>
      </c>
      <c r="B5597" t="s">
        <v>147</v>
      </c>
      <c r="C5597" t="s">
        <v>16</v>
      </c>
      <c r="D5597">
        <v>2</v>
      </c>
      <c r="E5597" s="1">
        <v>40670.494444444441</v>
      </c>
      <c r="F5597">
        <v>1.25</v>
      </c>
      <c r="G5597">
        <v>12879</v>
      </c>
      <c r="H5597" t="s">
        <v>10</v>
      </c>
      <c r="I5597" t="str">
        <f>IF(AND(LEFT(OnlineRetail[[#This Row],[InvoiceNo]],1)&lt;&gt;"C",OnlineRetail[[#This Row],[CustomerID]]&lt;&gt;""),"Yes","No")</f>
        <v>Yes</v>
      </c>
      <c r="J5597" s="4">
        <f>EOMONTH(OnlineRetail[[#This Row],[InvoiceDate]],-1)+1</f>
        <v>40664</v>
      </c>
      <c r="K5597" s="6">
        <f>OnlineRetail[[#This Row],[Quantity]]*OnlineRetail[[#This Row],[UnitPrice]]</f>
        <v>2.5</v>
      </c>
      <c r="L5597" t="str">
        <f t="shared" si="87"/>
        <v>12879|May-2011</v>
      </c>
    </row>
    <row r="5598" spans="1:12">
      <c r="A5598">
        <v>554887</v>
      </c>
      <c r="B5598" t="s">
        <v>245</v>
      </c>
      <c r="C5598" t="s">
        <v>21</v>
      </c>
      <c r="D5598">
        <v>24</v>
      </c>
      <c r="E5598" s="1">
        <v>40670.49722222222</v>
      </c>
      <c r="F5598">
        <v>2.5499999999999998</v>
      </c>
      <c r="G5598">
        <v>13491</v>
      </c>
      <c r="H5598" t="s">
        <v>126</v>
      </c>
      <c r="I5598" t="str">
        <f>IF(AND(LEFT(OnlineRetail[[#This Row],[InvoiceNo]],1)&lt;&gt;"C",OnlineRetail[[#This Row],[CustomerID]]&lt;&gt;""),"Yes","No")</f>
        <v>Yes</v>
      </c>
      <c r="J5598" s="4">
        <f>EOMONTH(OnlineRetail[[#This Row],[InvoiceDate]],-1)+1</f>
        <v>40664</v>
      </c>
      <c r="K5598" s="6">
        <f>OnlineRetail[[#This Row],[Quantity]]*OnlineRetail[[#This Row],[UnitPrice]]</f>
        <v>61.199999999999996</v>
      </c>
      <c r="L5598" t="str">
        <f t="shared" si="87"/>
        <v>13491|May-2011</v>
      </c>
    </row>
    <row r="5599" spans="1:12">
      <c r="A5599">
        <v>551536</v>
      </c>
      <c r="B5599" t="s">
        <v>214</v>
      </c>
      <c r="C5599" t="s">
        <v>29</v>
      </c>
      <c r="D5599">
        <v>23</v>
      </c>
      <c r="E5599" s="1">
        <v>40670.503472222219</v>
      </c>
      <c r="F5599">
        <v>9.9499999999999993</v>
      </c>
      <c r="G5599">
        <v>13287</v>
      </c>
      <c r="H5599" t="s">
        <v>31</v>
      </c>
      <c r="I5599" t="str">
        <f>IF(AND(LEFT(OnlineRetail[[#This Row],[InvoiceNo]],1)&lt;&gt;"C",OnlineRetail[[#This Row],[CustomerID]]&lt;&gt;""),"Yes","No")</f>
        <v>Yes</v>
      </c>
      <c r="J5599" s="4">
        <f>EOMONTH(OnlineRetail[[#This Row],[InvoiceDate]],-1)+1</f>
        <v>40664</v>
      </c>
      <c r="K5599" s="6">
        <f>OnlineRetail[[#This Row],[Quantity]]*OnlineRetail[[#This Row],[UnitPrice]]</f>
        <v>228.85</v>
      </c>
      <c r="L5599" t="str">
        <f t="shared" si="87"/>
        <v>13287|May-2011</v>
      </c>
    </row>
    <row r="5600" spans="1:12">
      <c r="A5600">
        <v>544270</v>
      </c>
      <c r="B5600" t="s">
        <v>20</v>
      </c>
      <c r="C5600" t="s">
        <v>16</v>
      </c>
      <c r="D5600">
        <v>3</v>
      </c>
      <c r="E5600" s="1">
        <v>40670.512499999997</v>
      </c>
      <c r="F5600">
        <v>2.5499999999999998</v>
      </c>
      <c r="G5600">
        <v>14056</v>
      </c>
      <c r="H5600" t="s">
        <v>10</v>
      </c>
      <c r="I5600" t="str">
        <f>IF(AND(LEFT(OnlineRetail[[#This Row],[InvoiceNo]],1)&lt;&gt;"C",OnlineRetail[[#This Row],[CustomerID]]&lt;&gt;""),"Yes","No")</f>
        <v>Yes</v>
      </c>
      <c r="J5600" s="4">
        <f>EOMONTH(OnlineRetail[[#This Row],[InvoiceDate]],-1)+1</f>
        <v>40664</v>
      </c>
      <c r="K5600" s="6">
        <f>OnlineRetail[[#This Row],[Quantity]]*OnlineRetail[[#This Row],[UnitPrice]]</f>
        <v>7.6499999999999995</v>
      </c>
      <c r="L5600" t="str">
        <f t="shared" si="87"/>
        <v>14056|May-2011</v>
      </c>
    </row>
    <row r="5601" spans="1:12">
      <c r="A5601">
        <v>553426</v>
      </c>
      <c r="B5601" t="s">
        <v>13</v>
      </c>
      <c r="C5601" t="s">
        <v>48</v>
      </c>
      <c r="D5601">
        <v>2</v>
      </c>
      <c r="E5601" s="1">
        <v>40670.522916666669</v>
      </c>
      <c r="F5601">
        <v>4.95</v>
      </c>
      <c r="G5601">
        <v>14198</v>
      </c>
      <c r="H5601" t="s">
        <v>25</v>
      </c>
      <c r="I5601" t="str">
        <f>IF(AND(LEFT(OnlineRetail[[#This Row],[InvoiceNo]],1)&lt;&gt;"C",OnlineRetail[[#This Row],[CustomerID]]&lt;&gt;""),"Yes","No")</f>
        <v>Yes</v>
      </c>
      <c r="J5601" s="4">
        <f>EOMONTH(OnlineRetail[[#This Row],[InvoiceDate]],-1)+1</f>
        <v>40664</v>
      </c>
      <c r="K5601" s="6">
        <f>OnlineRetail[[#This Row],[Quantity]]*OnlineRetail[[#This Row],[UnitPrice]]</f>
        <v>9.9</v>
      </c>
      <c r="L5601" t="str">
        <f t="shared" si="87"/>
        <v>14198|May-2011</v>
      </c>
    </row>
    <row r="5602" spans="1:12">
      <c r="A5602">
        <v>542966</v>
      </c>
      <c r="B5602" t="s">
        <v>133</v>
      </c>
      <c r="C5602" t="s">
        <v>33</v>
      </c>
      <c r="D5602">
        <v>16</v>
      </c>
      <c r="E5602" s="1">
        <v>40670.543055555558</v>
      </c>
      <c r="F5602">
        <v>2.5499999999999998</v>
      </c>
      <c r="G5602">
        <v>13258</v>
      </c>
      <c r="H5602" t="s">
        <v>10</v>
      </c>
      <c r="I5602" t="str">
        <f>IF(AND(LEFT(OnlineRetail[[#This Row],[InvoiceNo]],1)&lt;&gt;"C",OnlineRetail[[#This Row],[CustomerID]]&lt;&gt;""),"Yes","No")</f>
        <v>Yes</v>
      </c>
      <c r="J5602" s="4">
        <f>EOMONTH(OnlineRetail[[#This Row],[InvoiceDate]],-1)+1</f>
        <v>40664</v>
      </c>
      <c r="K5602" s="6">
        <f>OnlineRetail[[#This Row],[Quantity]]*OnlineRetail[[#This Row],[UnitPrice]]</f>
        <v>40.799999999999997</v>
      </c>
      <c r="L5602" t="str">
        <f t="shared" si="87"/>
        <v>13258|May-2011</v>
      </c>
    </row>
    <row r="5603" spans="1:12">
      <c r="A5603">
        <v>548712</v>
      </c>
      <c r="B5603" t="s">
        <v>165</v>
      </c>
      <c r="C5603" t="s">
        <v>40</v>
      </c>
      <c r="D5603">
        <v>15</v>
      </c>
      <c r="E5603" s="1">
        <v>40670.561111111107</v>
      </c>
      <c r="F5603">
        <v>2.1</v>
      </c>
      <c r="G5603">
        <v>13931</v>
      </c>
      <c r="H5603" t="s">
        <v>10</v>
      </c>
      <c r="I5603" t="str">
        <f>IF(AND(LEFT(OnlineRetail[[#This Row],[InvoiceNo]],1)&lt;&gt;"C",OnlineRetail[[#This Row],[CustomerID]]&lt;&gt;""),"Yes","No")</f>
        <v>Yes</v>
      </c>
      <c r="J5603" s="4">
        <f>EOMONTH(OnlineRetail[[#This Row],[InvoiceDate]],-1)+1</f>
        <v>40664</v>
      </c>
      <c r="K5603" s="6">
        <f>OnlineRetail[[#This Row],[Quantity]]*OnlineRetail[[#This Row],[UnitPrice]]</f>
        <v>31.5</v>
      </c>
      <c r="L5603" t="str">
        <f t="shared" si="87"/>
        <v>13931|May-2011</v>
      </c>
    </row>
    <row r="5604" spans="1:12">
      <c r="A5604">
        <v>547985</v>
      </c>
      <c r="B5604" t="s">
        <v>252</v>
      </c>
      <c r="C5604" t="s">
        <v>40</v>
      </c>
      <c r="D5604">
        <v>23</v>
      </c>
      <c r="E5604" s="1">
        <v>40670.561111111107</v>
      </c>
      <c r="F5604">
        <v>1.65</v>
      </c>
      <c r="G5604">
        <v>13023</v>
      </c>
      <c r="H5604" t="s">
        <v>10</v>
      </c>
      <c r="I5604" t="str">
        <f>IF(AND(LEFT(OnlineRetail[[#This Row],[InvoiceNo]],1)&lt;&gt;"C",OnlineRetail[[#This Row],[CustomerID]]&lt;&gt;""),"Yes","No")</f>
        <v>Yes</v>
      </c>
      <c r="J5604" s="4">
        <f>EOMONTH(OnlineRetail[[#This Row],[InvoiceDate]],-1)+1</f>
        <v>40664</v>
      </c>
      <c r="K5604" s="6">
        <f>OnlineRetail[[#This Row],[Quantity]]*OnlineRetail[[#This Row],[UnitPrice]]</f>
        <v>37.949999999999996</v>
      </c>
      <c r="L5604" t="str">
        <f t="shared" si="87"/>
        <v>13023|May-2011</v>
      </c>
    </row>
    <row r="5605" spans="1:12">
      <c r="A5605">
        <v>549320</v>
      </c>
      <c r="B5605" t="s">
        <v>276</v>
      </c>
      <c r="C5605" t="s">
        <v>42</v>
      </c>
      <c r="D5605">
        <v>13</v>
      </c>
      <c r="E5605" s="1">
        <v>40670.5625</v>
      </c>
      <c r="F5605">
        <v>5.95</v>
      </c>
      <c r="G5605">
        <v>12349</v>
      </c>
      <c r="H5605" t="s">
        <v>10</v>
      </c>
      <c r="I5605" t="str">
        <f>IF(AND(LEFT(OnlineRetail[[#This Row],[InvoiceNo]],1)&lt;&gt;"C",OnlineRetail[[#This Row],[CustomerID]]&lt;&gt;""),"Yes","No")</f>
        <v>Yes</v>
      </c>
      <c r="J5605" s="4">
        <f>EOMONTH(OnlineRetail[[#This Row],[InvoiceDate]],-1)+1</f>
        <v>40664</v>
      </c>
      <c r="K5605" s="6">
        <f>OnlineRetail[[#This Row],[Quantity]]*OnlineRetail[[#This Row],[UnitPrice]]</f>
        <v>77.350000000000009</v>
      </c>
      <c r="L5605" t="str">
        <f t="shared" si="87"/>
        <v>12349|May-2011</v>
      </c>
    </row>
    <row r="5606" spans="1:12">
      <c r="A5606">
        <v>548349</v>
      </c>
      <c r="B5606" t="s">
        <v>234</v>
      </c>
      <c r="C5606" t="s">
        <v>19</v>
      </c>
      <c r="D5606">
        <v>17</v>
      </c>
      <c r="E5606" s="1">
        <v>40670.563194444447</v>
      </c>
      <c r="F5606">
        <v>2.5499999999999998</v>
      </c>
      <c r="G5606">
        <v>13089</v>
      </c>
      <c r="H5606" t="s">
        <v>10</v>
      </c>
      <c r="I5606" t="str">
        <f>IF(AND(LEFT(OnlineRetail[[#This Row],[InvoiceNo]],1)&lt;&gt;"C",OnlineRetail[[#This Row],[CustomerID]]&lt;&gt;""),"Yes","No")</f>
        <v>Yes</v>
      </c>
      <c r="J5606" s="4">
        <f>EOMONTH(OnlineRetail[[#This Row],[InvoiceDate]],-1)+1</f>
        <v>40664</v>
      </c>
      <c r="K5606" s="6">
        <f>OnlineRetail[[#This Row],[Quantity]]*OnlineRetail[[#This Row],[UnitPrice]]</f>
        <v>43.349999999999994</v>
      </c>
      <c r="L5606" t="str">
        <f t="shared" si="87"/>
        <v>13089|May-2011</v>
      </c>
    </row>
    <row r="5607" spans="1:12">
      <c r="A5607">
        <v>545768</v>
      </c>
      <c r="B5607" t="s">
        <v>265</v>
      </c>
      <c r="C5607" t="s">
        <v>21</v>
      </c>
      <c r="D5607">
        <v>5</v>
      </c>
      <c r="E5607" s="1">
        <v>40670.570138888892</v>
      </c>
      <c r="F5607">
        <v>4.25</v>
      </c>
      <c r="G5607">
        <v>12718</v>
      </c>
      <c r="H5607" t="s">
        <v>10</v>
      </c>
      <c r="I5607" t="str">
        <f>IF(AND(LEFT(OnlineRetail[[#This Row],[InvoiceNo]],1)&lt;&gt;"C",OnlineRetail[[#This Row],[CustomerID]]&lt;&gt;""),"Yes","No")</f>
        <v>Yes</v>
      </c>
      <c r="J5607" s="4">
        <f>EOMONTH(OnlineRetail[[#This Row],[InvoiceDate]],-1)+1</f>
        <v>40664</v>
      </c>
      <c r="K5607" s="6">
        <f>OnlineRetail[[#This Row],[Quantity]]*OnlineRetail[[#This Row],[UnitPrice]]</f>
        <v>21.25</v>
      </c>
      <c r="L5607" t="str">
        <f t="shared" si="87"/>
        <v>12718|May-2011</v>
      </c>
    </row>
    <row r="5608" spans="1:12">
      <c r="A5608">
        <v>552952</v>
      </c>
      <c r="B5608" t="s">
        <v>64</v>
      </c>
      <c r="C5608" t="s">
        <v>27</v>
      </c>
      <c r="D5608">
        <v>12</v>
      </c>
      <c r="E5608" s="1">
        <v>40670.573611111111</v>
      </c>
      <c r="F5608">
        <v>7.95</v>
      </c>
      <c r="G5608">
        <v>13896</v>
      </c>
      <c r="H5608" t="s">
        <v>10</v>
      </c>
      <c r="I5608" t="str">
        <f>IF(AND(LEFT(OnlineRetail[[#This Row],[InvoiceNo]],1)&lt;&gt;"C",OnlineRetail[[#This Row],[CustomerID]]&lt;&gt;""),"Yes","No")</f>
        <v>Yes</v>
      </c>
      <c r="J5608" s="4">
        <f>EOMONTH(OnlineRetail[[#This Row],[InvoiceDate]],-1)+1</f>
        <v>40664</v>
      </c>
      <c r="K5608" s="6">
        <f>OnlineRetail[[#This Row],[Quantity]]*OnlineRetail[[#This Row],[UnitPrice]]</f>
        <v>95.4</v>
      </c>
      <c r="L5608" t="str">
        <f t="shared" si="87"/>
        <v>13896|May-2011</v>
      </c>
    </row>
    <row r="5609" spans="1:12">
      <c r="A5609">
        <v>556053</v>
      </c>
      <c r="B5609" t="s">
        <v>227</v>
      </c>
      <c r="C5609" t="s">
        <v>72</v>
      </c>
      <c r="D5609">
        <v>20</v>
      </c>
      <c r="E5609" s="1">
        <v>40670.588888888888</v>
      </c>
      <c r="F5609">
        <v>1.25</v>
      </c>
      <c r="G5609">
        <v>14334</v>
      </c>
      <c r="H5609" t="s">
        <v>10</v>
      </c>
      <c r="I5609" t="str">
        <f>IF(AND(LEFT(OnlineRetail[[#This Row],[InvoiceNo]],1)&lt;&gt;"C",OnlineRetail[[#This Row],[CustomerID]]&lt;&gt;""),"Yes","No")</f>
        <v>Yes</v>
      </c>
      <c r="J5609" s="4">
        <f>EOMONTH(OnlineRetail[[#This Row],[InvoiceDate]],-1)+1</f>
        <v>40664</v>
      </c>
      <c r="K5609" s="6">
        <f>OnlineRetail[[#This Row],[Quantity]]*OnlineRetail[[#This Row],[UnitPrice]]</f>
        <v>25</v>
      </c>
      <c r="L5609" t="str">
        <f t="shared" si="87"/>
        <v>14334|May-2011</v>
      </c>
    </row>
    <row r="5610" spans="1:12">
      <c r="A5610">
        <v>554218</v>
      </c>
      <c r="B5610" t="s">
        <v>135</v>
      </c>
      <c r="C5610" t="s">
        <v>72</v>
      </c>
      <c r="D5610">
        <v>1</v>
      </c>
      <c r="E5610" s="1">
        <v>40670.611111111109</v>
      </c>
      <c r="F5610">
        <v>1.25</v>
      </c>
      <c r="G5610">
        <v>14093</v>
      </c>
      <c r="H5610" t="s">
        <v>31</v>
      </c>
      <c r="I5610" t="str">
        <f>IF(AND(LEFT(OnlineRetail[[#This Row],[InvoiceNo]],1)&lt;&gt;"C",OnlineRetail[[#This Row],[CustomerID]]&lt;&gt;""),"Yes","No")</f>
        <v>Yes</v>
      </c>
      <c r="J5610" s="4">
        <f>EOMONTH(OnlineRetail[[#This Row],[InvoiceDate]],-1)+1</f>
        <v>40664</v>
      </c>
      <c r="K5610" s="6">
        <f>OnlineRetail[[#This Row],[Quantity]]*OnlineRetail[[#This Row],[UnitPrice]]</f>
        <v>1.25</v>
      </c>
      <c r="L5610" t="str">
        <f t="shared" si="87"/>
        <v>14093|May-2011</v>
      </c>
    </row>
    <row r="5611" spans="1:12">
      <c r="A5611">
        <v>545722</v>
      </c>
      <c r="B5611" t="s">
        <v>142</v>
      </c>
      <c r="C5611" t="s">
        <v>12</v>
      </c>
      <c r="D5611">
        <v>22</v>
      </c>
      <c r="E5611" s="1">
        <v>40670.643055555563</v>
      </c>
      <c r="F5611">
        <v>4.25</v>
      </c>
      <c r="G5611">
        <v>13137</v>
      </c>
      <c r="H5611" t="s">
        <v>10</v>
      </c>
      <c r="I5611" t="str">
        <f>IF(AND(LEFT(OnlineRetail[[#This Row],[InvoiceNo]],1)&lt;&gt;"C",OnlineRetail[[#This Row],[CustomerID]]&lt;&gt;""),"Yes","No")</f>
        <v>Yes</v>
      </c>
      <c r="J5611" s="4">
        <f>EOMONTH(OnlineRetail[[#This Row],[InvoiceDate]],-1)+1</f>
        <v>40664</v>
      </c>
      <c r="K5611" s="6">
        <f>OnlineRetail[[#This Row],[Quantity]]*OnlineRetail[[#This Row],[UnitPrice]]</f>
        <v>93.5</v>
      </c>
      <c r="L5611" t="str">
        <f t="shared" si="87"/>
        <v>13137|May-2011</v>
      </c>
    </row>
    <row r="5612" spans="1:12">
      <c r="A5612">
        <v>537351</v>
      </c>
      <c r="B5612" t="s">
        <v>142</v>
      </c>
      <c r="C5612" t="s">
        <v>48</v>
      </c>
      <c r="D5612">
        <v>14</v>
      </c>
      <c r="E5612" s="1">
        <v>40670.649305555547</v>
      </c>
      <c r="F5612">
        <v>2.1</v>
      </c>
      <c r="G5612">
        <v>12627</v>
      </c>
      <c r="H5612" t="s">
        <v>10</v>
      </c>
      <c r="I5612" t="str">
        <f>IF(AND(LEFT(OnlineRetail[[#This Row],[InvoiceNo]],1)&lt;&gt;"C",OnlineRetail[[#This Row],[CustomerID]]&lt;&gt;""),"Yes","No")</f>
        <v>Yes</v>
      </c>
      <c r="J5612" s="4">
        <f>EOMONTH(OnlineRetail[[#This Row],[InvoiceDate]],-1)+1</f>
        <v>40664</v>
      </c>
      <c r="K5612" s="6">
        <f>OnlineRetail[[#This Row],[Quantity]]*OnlineRetail[[#This Row],[UnitPrice]]</f>
        <v>29.400000000000002</v>
      </c>
      <c r="L5612" t="str">
        <f t="shared" si="87"/>
        <v>12627|May-2011</v>
      </c>
    </row>
    <row r="5613" spans="1:12">
      <c r="A5613">
        <v>548098</v>
      </c>
      <c r="B5613" t="s">
        <v>52</v>
      </c>
      <c r="C5613" t="s">
        <v>33</v>
      </c>
      <c r="D5613">
        <v>4</v>
      </c>
      <c r="E5613" s="1">
        <v>40670.659722222219</v>
      </c>
      <c r="F5613">
        <v>1.25</v>
      </c>
      <c r="G5613">
        <v>14192</v>
      </c>
      <c r="H5613" t="s">
        <v>10</v>
      </c>
      <c r="I5613" t="str">
        <f>IF(AND(LEFT(OnlineRetail[[#This Row],[InvoiceNo]],1)&lt;&gt;"C",OnlineRetail[[#This Row],[CustomerID]]&lt;&gt;""),"Yes","No")</f>
        <v>Yes</v>
      </c>
      <c r="J5613" s="4">
        <f>EOMONTH(OnlineRetail[[#This Row],[InvoiceDate]],-1)+1</f>
        <v>40664</v>
      </c>
      <c r="K5613" s="6">
        <f>OnlineRetail[[#This Row],[Quantity]]*OnlineRetail[[#This Row],[UnitPrice]]</f>
        <v>5</v>
      </c>
      <c r="L5613" t="str">
        <f t="shared" si="87"/>
        <v>14192|May-2011</v>
      </c>
    </row>
    <row r="5614" spans="1:12">
      <c r="A5614">
        <v>555729</v>
      </c>
      <c r="B5614" t="s">
        <v>223</v>
      </c>
      <c r="C5614" t="s">
        <v>53</v>
      </c>
      <c r="D5614">
        <v>9</v>
      </c>
      <c r="E5614" s="1">
        <v>40670.665972222218</v>
      </c>
      <c r="F5614">
        <v>1.25</v>
      </c>
      <c r="G5614">
        <v>12423</v>
      </c>
      <c r="H5614" t="s">
        <v>17</v>
      </c>
      <c r="I5614" t="str">
        <f>IF(AND(LEFT(OnlineRetail[[#This Row],[InvoiceNo]],1)&lt;&gt;"C",OnlineRetail[[#This Row],[CustomerID]]&lt;&gt;""),"Yes","No")</f>
        <v>Yes</v>
      </c>
      <c r="J5614" s="4">
        <f>EOMONTH(OnlineRetail[[#This Row],[InvoiceDate]],-1)+1</f>
        <v>40664</v>
      </c>
      <c r="K5614" s="6">
        <f>OnlineRetail[[#This Row],[Quantity]]*OnlineRetail[[#This Row],[UnitPrice]]</f>
        <v>11.25</v>
      </c>
      <c r="L5614" t="str">
        <f t="shared" si="87"/>
        <v>12423|May-2011</v>
      </c>
    </row>
    <row r="5615" spans="1:12">
      <c r="A5615">
        <v>551225</v>
      </c>
      <c r="B5615" t="s">
        <v>302</v>
      </c>
      <c r="C5615" t="s">
        <v>27</v>
      </c>
      <c r="D5615">
        <v>22</v>
      </c>
      <c r="E5615" s="1">
        <v>40670.667361111111</v>
      </c>
      <c r="F5615">
        <v>9.9499999999999993</v>
      </c>
      <c r="G5615">
        <v>13192</v>
      </c>
      <c r="H5615" t="s">
        <v>10</v>
      </c>
      <c r="I5615" t="str">
        <f>IF(AND(LEFT(OnlineRetail[[#This Row],[InvoiceNo]],1)&lt;&gt;"C",OnlineRetail[[#This Row],[CustomerID]]&lt;&gt;""),"Yes","No")</f>
        <v>Yes</v>
      </c>
      <c r="J5615" s="4">
        <f>EOMONTH(OnlineRetail[[#This Row],[InvoiceDate]],-1)+1</f>
        <v>40664</v>
      </c>
      <c r="K5615" s="6">
        <f>OnlineRetail[[#This Row],[Quantity]]*OnlineRetail[[#This Row],[UnitPrice]]</f>
        <v>218.89999999999998</v>
      </c>
      <c r="L5615" t="str">
        <f t="shared" si="87"/>
        <v>13192|May-2011</v>
      </c>
    </row>
    <row r="5616" spans="1:12">
      <c r="A5616">
        <v>539726</v>
      </c>
      <c r="B5616" t="s">
        <v>199</v>
      </c>
      <c r="C5616" t="s">
        <v>16</v>
      </c>
      <c r="D5616">
        <v>17</v>
      </c>
      <c r="E5616" s="1">
        <v>40670.668055555558</v>
      </c>
      <c r="F5616">
        <v>0.85</v>
      </c>
      <c r="G5616">
        <v>13799</v>
      </c>
      <c r="H5616" t="s">
        <v>31</v>
      </c>
      <c r="I5616" t="str">
        <f>IF(AND(LEFT(OnlineRetail[[#This Row],[InvoiceNo]],1)&lt;&gt;"C",OnlineRetail[[#This Row],[CustomerID]]&lt;&gt;""),"Yes","No")</f>
        <v>Yes</v>
      </c>
      <c r="J5616" s="4">
        <f>EOMONTH(OnlineRetail[[#This Row],[InvoiceDate]],-1)+1</f>
        <v>40664</v>
      </c>
      <c r="K5616" s="6">
        <f>OnlineRetail[[#This Row],[Quantity]]*OnlineRetail[[#This Row],[UnitPrice]]</f>
        <v>14.45</v>
      </c>
      <c r="L5616" t="str">
        <f t="shared" si="87"/>
        <v>13799|May-2011</v>
      </c>
    </row>
    <row r="5617" spans="1:12">
      <c r="A5617">
        <v>555851</v>
      </c>
      <c r="B5617" t="s">
        <v>144</v>
      </c>
      <c r="C5617" t="s">
        <v>33</v>
      </c>
      <c r="D5617">
        <v>9</v>
      </c>
      <c r="E5617" s="1">
        <v>40670.67291666667</v>
      </c>
      <c r="F5617">
        <v>9.9499999999999993</v>
      </c>
      <c r="G5617">
        <v>12774</v>
      </c>
      <c r="H5617" t="s">
        <v>10</v>
      </c>
      <c r="I5617" t="str">
        <f>IF(AND(LEFT(OnlineRetail[[#This Row],[InvoiceNo]],1)&lt;&gt;"C",OnlineRetail[[#This Row],[CustomerID]]&lt;&gt;""),"Yes","No")</f>
        <v>Yes</v>
      </c>
      <c r="J5617" s="4">
        <f>EOMONTH(OnlineRetail[[#This Row],[InvoiceDate]],-1)+1</f>
        <v>40664</v>
      </c>
      <c r="K5617" s="6">
        <f>OnlineRetail[[#This Row],[Quantity]]*OnlineRetail[[#This Row],[UnitPrice]]</f>
        <v>89.55</v>
      </c>
      <c r="L5617" t="str">
        <f t="shared" si="87"/>
        <v>12774|May-2011</v>
      </c>
    </row>
    <row r="5618" spans="1:12">
      <c r="A5618">
        <v>546385</v>
      </c>
      <c r="B5618" t="s">
        <v>195</v>
      </c>
      <c r="C5618" t="s">
        <v>24</v>
      </c>
      <c r="D5618">
        <v>2</v>
      </c>
      <c r="E5618" s="1">
        <v>40670.676388888889</v>
      </c>
      <c r="F5618">
        <v>3.39</v>
      </c>
      <c r="G5618">
        <v>12495</v>
      </c>
      <c r="H5618" t="s">
        <v>10</v>
      </c>
      <c r="I5618" t="str">
        <f>IF(AND(LEFT(OnlineRetail[[#This Row],[InvoiceNo]],1)&lt;&gt;"C",OnlineRetail[[#This Row],[CustomerID]]&lt;&gt;""),"Yes","No")</f>
        <v>Yes</v>
      </c>
      <c r="J5618" s="4">
        <f>EOMONTH(OnlineRetail[[#This Row],[InvoiceDate]],-1)+1</f>
        <v>40664</v>
      </c>
      <c r="K5618" s="6">
        <f>OnlineRetail[[#This Row],[Quantity]]*OnlineRetail[[#This Row],[UnitPrice]]</f>
        <v>6.78</v>
      </c>
      <c r="L5618" t="str">
        <f t="shared" si="87"/>
        <v>12495|May-2011</v>
      </c>
    </row>
    <row r="5619" spans="1:12">
      <c r="A5619">
        <v>536421</v>
      </c>
      <c r="B5619" t="s">
        <v>35</v>
      </c>
      <c r="C5619" t="s">
        <v>14</v>
      </c>
      <c r="D5619">
        <v>12</v>
      </c>
      <c r="E5619" s="1">
        <v>40670.679166666669</v>
      </c>
      <c r="F5619">
        <v>4.25</v>
      </c>
      <c r="G5619">
        <v>12980</v>
      </c>
      <c r="H5619" t="s">
        <v>17</v>
      </c>
      <c r="I5619" t="str">
        <f>IF(AND(LEFT(OnlineRetail[[#This Row],[InvoiceNo]],1)&lt;&gt;"C",OnlineRetail[[#This Row],[CustomerID]]&lt;&gt;""),"Yes","No")</f>
        <v>Yes</v>
      </c>
      <c r="J5619" s="4">
        <f>EOMONTH(OnlineRetail[[#This Row],[InvoiceDate]],-1)+1</f>
        <v>40664</v>
      </c>
      <c r="K5619" s="6">
        <f>OnlineRetail[[#This Row],[Quantity]]*OnlineRetail[[#This Row],[UnitPrice]]</f>
        <v>51</v>
      </c>
      <c r="L5619" t="str">
        <f t="shared" si="87"/>
        <v>12980|May-2011</v>
      </c>
    </row>
    <row r="5620" spans="1:12">
      <c r="A5620">
        <v>543122</v>
      </c>
      <c r="B5620" t="s">
        <v>193</v>
      </c>
      <c r="C5620" t="s">
        <v>21</v>
      </c>
      <c r="D5620">
        <v>11</v>
      </c>
      <c r="E5620" s="1">
        <v>40670.686111111107</v>
      </c>
      <c r="F5620">
        <v>4.95</v>
      </c>
      <c r="G5620">
        <v>13318</v>
      </c>
      <c r="H5620" t="s">
        <v>17</v>
      </c>
      <c r="I5620" t="str">
        <f>IF(AND(LEFT(OnlineRetail[[#This Row],[InvoiceNo]],1)&lt;&gt;"C",OnlineRetail[[#This Row],[CustomerID]]&lt;&gt;""),"Yes","No")</f>
        <v>Yes</v>
      </c>
      <c r="J5620" s="4">
        <f>EOMONTH(OnlineRetail[[#This Row],[InvoiceDate]],-1)+1</f>
        <v>40664</v>
      </c>
      <c r="K5620" s="6">
        <f>OnlineRetail[[#This Row],[Quantity]]*OnlineRetail[[#This Row],[UnitPrice]]</f>
        <v>54.45</v>
      </c>
      <c r="L5620" t="str">
        <f t="shared" si="87"/>
        <v>13318|May-2011</v>
      </c>
    </row>
    <row r="5621" spans="1:12">
      <c r="A5621">
        <v>548108</v>
      </c>
      <c r="B5621" t="s">
        <v>251</v>
      </c>
      <c r="C5621" t="s">
        <v>72</v>
      </c>
      <c r="D5621">
        <v>20</v>
      </c>
      <c r="E5621" s="1">
        <v>40670.686805555553</v>
      </c>
      <c r="F5621">
        <v>2.5499999999999998</v>
      </c>
      <c r="G5621">
        <v>13130</v>
      </c>
      <c r="H5621" t="s">
        <v>10</v>
      </c>
      <c r="I5621" t="str">
        <f>IF(AND(LEFT(OnlineRetail[[#This Row],[InvoiceNo]],1)&lt;&gt;"C",OnlineRetail[[#This Row],[CustomerID]]&lt;&gt;""),"Yes","No")</f>
        <v>Yes</v>
      </c>
      <c r="J5621" s="4">
        <f>EOMONTH(OnlineRetail[[#This Row],[InvoiceDate]],-1)+1</f>
        <v>40664</v>
      </c>
      <c r="K5621" s="6">
        <f>OnlineRetail[[#This Row],[Quantity]]*OnlineRetail[[#This Row],[UnitPrice]]</f>
        <v>51</v>
      </c>
      <c r="L5621" t="str">
        <f t="shared" si="87"/>
        <v>13130|May-2011</v>
      </c>
    </row>
    <row r="5622" spans="1:12">
      <c r="A5622">
        <v>545104</v>
      </c>
      <c r="B5622" t="s">
        <v>115</v>
      </c>
      <c r="C5622" t="s">
        <v>19</v>
      </c>
      <c r="D5622">
        <v>12</v>
      </c>
      <c r="E5622" s="1">
        <v>40670.690972222219</v>
      </c>
      <c r="F5622">
        <v>2.1</v>
      </c>
      <c r="G5622">
        <v>14022</v>
      </c>
      <c r="H5622" t="s">
        <v>10</v>
      </c>
      <c r="I5622" t="str">
        <f>IF(AND(LEFT(OnlineRetail[[#This Row],[InvoiceNo]],1)&lt;&gt;"C",OnlineRetail[[#This Row],[CustomerID]]&lt;&gt;""),"Yes","No")</f>
        <v>Yes</v>
      </c>
      <c r="J5622" s="4">
        <f>EOMONTH(OnlineRetail[[#This Row],[InvoiceDate]],-1)+1</f>
        <v>40664</v>
      </c>
      <c r="K5622" s="6">
        <f>OnlineRetail[[#This Row],[Quantity]]*OnlineRetail[[#This Row],[UnitPrice]]</f>
        <v>25.200000000000003</v>
      </c>
      <c r="L5622" t="str">
        <f t="shared" si="87"/>
        <v>14022|May-2011</v>
      </c>
    </row>
    <row r="5623" spans="1:12">
      <c r="A5623">
        <v>551657</v>
      </c>
      <c r="B5623" t="s">
        <v>219</v>
      </c>
      <c r="C5623" t="s">
        <v>29</v>
      </c>
      <c r="D5623">
        <v>2</v>
      </c>
      <c r="E5623" s="1">
        <v>40670.698611111111</v>
      </c>
      <c r="F5623">
        <v>1.65</v>
      </c>
      <c r="G5623">
        <v>12421</v>
      </c>
      <c r="H5623" t="s">
        <v>10</v>
      </c>
      <c r="I5623" t="str">
        <f>IF(AND(LEFT(OnlineRetail[[#This Row],[InvoiceNo]],1)&lt;&gt;"C",OnlineRetail[[#This Row],[CustomerID]]&lt;&gt;""),"Yes","No")</f>
        <v>Yes</v>
      </c>
      <c r="J5623" s="4">
        <f>EOMONTH(OnlineRetail[[#This Row],[InvoiceDate]],-1)+1</f>
        <v>40664</v>
      </c>
      <c r="K5623" s="6">
        <f>OnlineRetail[[#This Row],[Quantity]]*OnlineRetail[[#This Row],[UnitPrice]]</f>
        <v>3.3</v>
      </c>
      <c r="L5623" t="str">
        <f t="shared" si="87"/>
        <v>12421|May-2011</v>
      </c>
    </row>
    <row r="5624" spans="1:12">
      <c r="A5624">
        <v>546499</v>
      </c>
      <c r="B5624" t="s">
        <v>182</v>
      </c>
      <c r="C5624" t="s">
        <v>33</v>
      </c>
      <c r="D5624">
        <v>7</v>
      </c>
      <c r="E5624" s="1">
        <v>40670.722916666673</v>
      </c>
      <c r="F5624">
        <v>3.39</v>
      </c>
      <c r="G5624">
        <v>12959</v>
      </c>
      <c r="H5624" t="s">
        <v>31</v>
      </c>
      <c r="I5624" t="str">
        <f>IF(AND(LEFT(OnlineRetail[[#This Row],[InvoiceNo]],1)&lt;&gt;"C",OnlineRetail[[#This Row],[CustomerID]]&lt;&gt;""),"Yes","No")</f>
        <v>Yes</v>
      </c>
      <c r="J5624" s="4">
        <f>EOMONTH(OnlineRetail[[#This Row],[InvoiceDate]],-1)+1</f>
        <v>40664</v>
      </c>
      <c r="K5624" s="6">
        <f>OnlineRetail[[#This Row],[Quantity]]*OnlineRetail[[#This Row],[UnitPrice]]</f>
        <v>23.73</v>
      </c>
      <c r="L5624" t="str">
        <f t="shared" si="87"/>
        <v>12959|May-2011</v>
      </c>
    </row>
    <row r="5625" spans="1:12">
      <c r="A5625">
        <v>540523</v>
      </c>
      <c r="B5625" t="s">
        <v>191</v>
      </c>
      <c r="C5625" t="s">
        <v>48</v>
      </c>
      <c r="D5625">
        <v>16</v>
      </c>
      <c r="E5625" s="1">
        <v>40670.736805555563</v>
      </c>
      <c r="F5625">
        <v>4.95</v>
      </c>
      <c r="G5625">
        <v>14159</v>
      </c>
      <c r="H5625" t="s">
        <v>10</v>
      </c>
      <c r="I5625" t="str">
        <f>IF(AND(LEFT(OnlineRetail[[#This Row],[InvoiceNo]],1)&lt;&gt;"C",OnlineRetail[[#This Row],[CustomerID]]&lt;&gt;""),"Yes","No")</f>
        <v>Yes</v>
      </c>
      <c r="J5625" s="4">
        <f>EOMONTH(OnlineRetail[[#This Row],[InvoiceDate]],-1)+1</f>
        <v>40664</v>
      </c>
      <c r="K5625" s="6">
        <f>OnlineRetail[[#This Row],[Quantity]]*OnlineRetail[[#This Row],[UnitPrice]]</f>
        <v>79.2</v>
      </c>
      <c r="L5625" t="str">
        <f t="shared" si="87"/>
        <v>14159|May-2011</v>
      </c>
    </row>
    <row r="5626" spans="1:12">
      <c r="A5626">
        <v>554976</v>
      </c>
      <c r="B5626" t="s">
        <v>266</v>
      </c>
      <c r="C5626" t="s">
        <v>53</v>
      </c>
      <c r="D5626">
        <v>15</v>
      </c>
      <c r="E5626" s="1">
        <v>40670.745138888888</v>
      </c>
      <c r="F5626">
        <v>4.95</v>
      </c>
      <c r="G5626">
        <v>13890</v>
      </c>
      <c r="H5626" t="s">
        <v>10</v>
      </c>
      <c r="I5626" t="str">
        <f>IF(AND(LEFT(OnlineRetail[[#This Row],[InvoiceNo]],1)&lt;&gt;"C",OnlineRetail[[#This Row],[CustomerID]]&lt;&gt;""),"Yes","No")</f>
        <v>Yes</v>
      </c>
      <c r="J5626" s="4">
        <f>EOMONTH(OnlineRetail[[#This Row],[InvoiceDate]],-1)+1</f>
        <v>40664</v>
      </c>
      <c r="K5626" s="6">
        <f>OnlineRetail[[#This Row],[Quantity]]*OnlineRetail[[#This Row],[UnitPrice]]</f>
        <v>74.25</v>
      </c>
      <c r="L5626" t="str">
        <f t="shared" si="87"/>
        <v>13890|May-2011</v>
      </c>
    </row>
    <row r="5627" spans="1:12">
      <c r="A5627">
        <v>556266</v>
      </c>
      <c r="B5627" t="s">
        <v>51</v>
      </c>
      <c r="C5627" t="s">
        <v>40</v>
      </c>
      <c r="D5627">
        <v>7</v>
      </c>
      <c r="E5627" s="1">
        <v>40670.75277777778</v>
      </c>
      <c r="F5627">
        <v>1.65</v>
      </c>
      <c r="G5627">
        <v>14042</v>
      </c>
      <c r="H5627" t="s">
        <v>10</v>
      </c>
      <c r="I5627" t="str">
        <f>IF(AND(LEFT(OnlineRetail[[#This Row],[InvoiceNo]],1)&lt;&gt;"C",OnlineRetail[[#This Row],[CustomerID]]&lt;&gt;""),"Yes","No")</f>
        <v>Yes</v>
      </c>
      <c r="J5627" s="4">
        <f>EOMONTH(OnlineRetail[[#This Row],[InvoiceDate]],-1)+1</f>
        <v>40664</v>
      </c>
      <c r="K5627" s="6">
        <f>OnlineRetail[[#This Row],[Quantity]]*OnlineRetail[[#This Row],[UnitPrice]]</f>
        <v>11.549999999999999</v>
      </c>
      <c r="L5627" t="str">
        <f t="shared" si="87"/>
        <v>14042|May-2011</v>
      </c>
    </row>
    <row r="5628" spans="1:12">
      <c r="A5628">
        <v>550934</v>
      </c>
      <c r="B5628" t="s">
        <v>199</v>
      </c>
      <c r="C5628" t="s">
        <v>9</v>
      </c>
      <c r="D5628">
        <v>15</v>
      </c>
      <c r="E5628" s="1">
        <v>40670.756249999999</v>
      </c>
      <c r="F5628">
        <v>9.9499999999999993</v>
      </c>
      <c r="G5628">
        <v>12735</v>
      </c>
      <c r="H5628" t="s">
        <v>10</v>
      </c>
      <c r="I5628" t="str">
        <f>IF(AND(LEFT(OnlineRetail[[#This Row],[InvoiceNo]],1)&lt;&gt;"C",OnlineRetail[[#This Row],[CustomerID]]&lt;&gt;""),"Yes","No")</f>
        <v>Yes</v>
      </c>
      <c r="J5628" s="4">
        <f>EOMONTH(OnlineRetail[[#This Row],[InvoiceDate]],-1)+1</f>
        <v>40664</v>
      </c>
      <c r="K5628" s="6">
        <f>OnlineRetail[[#This Row],[Quantity]]*OnlineRetail[[#This Row],[UnitPrice]]</f>
        <v>149.25</v>
      </c>
      <c r="L5628" t="str">
        <f t="shared" si="87"/>
        <v>12735|May-2011</v>
      </c>
    </row>
    <row r="5629" spans="1:12">
      <c r="A5629">
        <v>541418</v>
      </c>
      <c r="B5629" t="s">
        <v>244</v>
      </c>
      <c r="C5629" t="s">
        <v>50</v>
      </c>
      <c r="D5629">
        <v>18</v>
      </c>
      <c r="E5629" s="1">
        <v>40670.760416666657</v>
      </c>
      <c r="F5629">
        <v>4.25</v>
      </c>
      <c r="G5629">
        <v>12919</v>
      </c>
      <c r="H5629" t="s">
        <v>10</v>
      </c>
      <c r="I5629" t="str">
        <f>IF(AND(LEFT(OnlineRetail[[#This Row],[InvoiceNo]],1)&lt;&gt;"C",OnlineRetail[[#This Row],[CustomerID]]&lt;&gt;""),"Yes","No")</f>
        <v>Yes</v>
      </c>
      <c r="J5629" s="4">
        <f>EOMONTH(OnlineRetail[[#This Row],[InvoiceDate]],-1)+1</f>
        <v>40664</v>
      </c>
      <c r="K5629" s="6">
        <f>OnlineRetail[[#This Row],[Quantity]]*OnlineRetail[[#This Row],[UnitPrice]]</f>
        <v>76.5</v>
      </c>
      <c r="L5629" t="str">
        <f t="shared" si="87"/>
        <v>12919|May-2011</v>
      </c>
    </row>
    <row r="5630" spans="1:12">
      <c r="A5630">
        <v>546384</v>
      </c>
      <c r="B5630" t="s">
        <v>63</v>
      </c>
      <c r="C5630" t="s">
        <v>42</v>
      </c>
      <c r="D5630">
        <v>7</v>
      </c>
      <c r="E5630" s="1">
        <v>40670.762499999997</v>
      </c>
      <c r="F5630">
        <v>1.65</v>
      </c>
      <c r="G5630">
        <v>12616</v>
      </c>
      <c r="H5630" t="s">
        <v>10</v>
      </c>
      <c r="I5630" t="str">
        <f>IF(AND(LEFT(OnlineRetail[[#This Row],[InvoiceNo]],1)&lt;&gt;"C",OnlineRetail[[#This Row],[CustomerID]]&lt;&gt;""),"Yes","No")</f>
        <v>Yes</v>
      </c>
      <c r="J5630" s="4">
        <f>EOMONTH(OnlineRetail[[#This Row],[InvoiceDate]],-1)+1</f>
        <v>40664</v>
      </c>
      <c r="K5630" s="6">
        <f>OnlineRetail[[#This Row],[Quantity]]*OnlineRetail[[#This Row],[UnitPrice]]</f>
        <v>11.549999999999999</v>
      </c>
      <c r="L5630" t="str">
        <f t="shared" si="87"/>
        <v>12616|May-2011</v>
      </c>
    </row>
    <row r="5631" spans="1:12">
      <c r="A5631">
        <v>552030</v>
      </c>
      <c r="B5631" t="s">
        <v>251</v>
      </c>
      <c r="C5631" t="s">
        <v>29</v>
      </c>
      <c r="D5631">
        <v>6</v>
      </c>
      <c r="E5631" s="1">
        <v>40670.763194444437</v>
      </c>
      <c r="F5631">
        <v>3.39</v>
      </c>
      <c r="G5631">
        <v>13984</v>
      </c>
      <c r="H5631" t="s">
        <v>10</v>
      </c>
      <c r="I5631" t="str">
        <f>IF(AND(LEFT(OnlineRetail[[#This Row],[InvoiceNo]],1)&lt;&gt;"C",OnlineRetail[[#This Row],[CustomerID]]&lt;&gt;""),"Yes","No")</f>
        <v>Yes</v>
      </c>
      <c r="J5631" s="4">
        <f>EOMONTH(OnlineRetail[[#This Row],[InvoiceDate]],-1)+1</f>
        <v>40664</v>
      </c>
      <c r="K5631" s="6">
        <f>OnlineRetail[[#This Row],[Quantity]]*OnlineRetail[[#This Row],[UnitPrice]]</f>
        <v>20.34</v>
      </c>
      <c r="L5631" t="str">
        <f t="shared" si="87"/>
        <v>13984|May-2011</v>
      </c>
    </row>
    <row r="5632" spans="1:12">
      <c r="A5632">
        <v>537527</v>
      </c>
      <c r="B5632" t="s">
        <v>79</v>
      </c>
      <c r="C5632" t="s">
        <v>21</v>
      </c>
      <c r="D5632">
        <v>13</v>
      </c>
      <c r="E5632" s="1">
        <v>40670.770833333343</v>
      </c>
      <c r="F5632">
        <v>1.65</v>
      </c>
      <c r="G5632">
        <v>13467</v>
      </c>
      <c r="H5632" t="s">
        <v>10</v>
      </c>
      <c r="I5632" t="str">
        <f>IF(AND(LEFT(OnlineRetail[[#This Row],[InvoiceNo]],1)&lt;&gt;"C",OnlineRetail[[#This Row],[CustomerID]]&lt;&gt;""),"Yes","No")</f>
        <v>Yes</v>
      </c>
      <c r="J5632" s="4">
        <f>EOMONTH(OnlineRetail[[#This Row],[InvoiceDate]],-1)+1</f>
        <v>40664</v>
      </c>
      <c r="K5632" s="6">
        <f>OnlineRetail[[#This Row],[Quantity]]*OnlineRetail[[#This Row],[UnitPrice]]</f>
        <v>21.45</v>
      </c>
      <c r="L5632" t="str">
        <f t="shared" si="87"/>
        <v>13467|May-2011</v>
      </c>
    </row>
    <row r="5633" spans="1:12">
      <c r="A5633">
        <v>555813</v>
      </c>
      <c r="B5633" t="s">
        <v>120</v>
      </c>
      <c r="C5633" t="s">
        <v>39</v>
      </c>
      <c r="D5633">
        <v>16</v>
      </c>
      <c r="E5633" s="1">
        <v>40670.772916666669</v>
      </c>
      <c r="F5633">
        <v>0.85</v>
      </c>
      <c r="G5633">
        <v>13813</v>
      </c>
      <c r="H5633" t="s">
        <v>10</v>
      </c>
      <c r="I5633" t="str">
        <f>IF(AND(LEFT(OnlineRetail[[#This Row],[InvoiceNo]],1)&lt;&gt;"C",OnlineRetail[[#This Row],[CustomerID]]&lt;&gt;""),"Yes","No")</f>
        <v>Yes</v>
      </c>
      <c r="J5633" s="4">
        <f>EOMONTH(OnlineRetail[[#This Row],[InvoiceDate]],-1)+1</f>
        <v>40664</v>
      </c>
      <c r="K5633" s="6">
        <f>OnlineRetail[[#This Row],[Quantity]]*OnlineRetail[[#This Row],[UnitPrice]]</f>
        <v>13.6</v>
      </c>
      <c r="L5633" t="str">
        <f t="shared" si="87"/>
        <v>13813|May-2011</v>
      </c>
    </row>
    <row r="5634" spans="1:12">
      <c r="A5634">
        <v>546722</v>
      </c>
      <c r="B5634" t="s">
        <v>106</v>
      </c>
      <c r="C5634" t="s">
        <v>83</v>
      </c>
      <c r="D5634">
        <v>19</v>
      </c>
      <c r="E5634" s="1">
        <v>40670.779166666667</v>
      </c>
      <c r="F5634">
        <v>1.65</v>
      </c>
      <c r="G5634">
        <v>12853</v>
      </c>
      <c r="H5634" t="s">
        <v>10</v>
      </c>
      <c r="I5634" t="str">
        <f>IF(AND(LEFT(OnlineRetail[[#This Row],[InvoiceNo]],1)&lt;&gt;"C",OnlineRetail[[#This Row],[CustomerID]]&lt;&gt;""),"Yes","No")</f>
        <v>Yes</v>
      </c>
      <c r="J5634" s="4">
        <f>EOMONTH(OnlineRetail[[#This Row],[InvoiceDate]],-1)+1</f>
        <v>40664</v>
      </c>
      <c r="K5634" s="6">
        <f>OnlineRetail[[#This Row],[Quantity]]*OnlineRetail[[#This Row],[UnitPrice]]</f>
        <v>31.349999999999998</v>
      </c>
      <c r="L5634" t="str">
        <f t="shared" ref="L5634:L5697" si="88">IF(I5634="Yes",G5634&amp;"|"&amp;TEXT(J5634,"mmm-yyyy"),"")</f>
        <v>12853|May-2011</v>
      </c>
    </row>
    <row r="5635" spans="1:12">
      <c r="A5635">
        <v>544711</v>
      </c>
      <c r="B5635" t="s">
        <v>154</v>
      </c>
      <c r="C5635" t="s">
        <v>39</v>
      </c>
      <c r="D5635">
        <v>18</v>
      </c>
      <c r="E5635" s="1">
        <v>40670.794444444437</v>
      </c>
      <c r="F5635">
        <v>2.1</v>
      </c>
      <c r="G5635">
        <v>13234</v>
      </c>
      <c r="H5635" t="s">
        <v>10</v>
      </c>
      <c r="I5635" t="str">
        <f>IF(AND(LEFT(OnlineRetail[[#This Row],[InvoiceNo]],1)&lt;&gt;"C",OnlineRetail[[#This Row],[CustomerID]]&lt;&gt;""),"Yes","No")</f>
        <v>Yes</v>
      </c>
      <c r="J5635" s="4">
        <f>EOMONTH(OnlineRetail[[#This Row],[InvoiceDate]],-1)+1</f>
        <v>40664</v>
      </c>
      <c r="K5635" s="6">
        <f>OnlineRetail[[#This Row],[Quantity]]*OnlineRetail[[#This Row],[UnitPrice]]</f>
        <v>37.800000000000004</v>
      </c>
      <c r="L5635" t="str">
        <f t="shared" si="88"/>
        <v>13234|May-2011</v>
      </c>
    </row>
    <row r="5636" spans="1:12">
      <c r="A5636">
        <v>540283</v>
      </c>
      <c r="B5636" t="s">
        <v>231</v>
      </c>
      <c r="C5636" t="s">
        <v>83</v>
      </c>
      <c r="D5636">
        <v>19</v>
      </c>
      <c r="E5636" s="1">
        <v>40670.808333333327</v>
      </c>
      <c r="F5636">
        <v>4.25</v>
      </c>
      <c r="G5636">
        <v>13874</v>
      </c>
      <c r="H5636" t="s">
        <v>22</v>
      </c>
      <c r="I5636" t="str">
        <f>IF(AND(LEFT(OnlineRetail[[#This Row],[InvoiceNo]],1)&lt;&gt;"C",OnlineRetail[[#This Row],[CustomerID]]&lt;&gt;""),"Yes","No")</f>
        <v>Yes</v>
      </c>
      <c r="J5636" s="4">
        <f>EOMONTH(OnlineRetail[[#This Row],[InvoiceDate]],-1)+1</f>
        <v>40664</v>
      </c>
      <c r="K5636" s="6">
        <f>OnlineRetail[[#This Row],[Quantity]]*OnlineRetail[[#This Row],[UnitPrice]]</f>
        <v>80.75</v>
      </c>
      <c r="L5636" t="str">
        <f t="shared" si="88"/>
        <v>13874|May-2011</v>
      </c>
    </row>
    <row r="5637" spans="1:12">
      <c r="A5637">
        <v>537116</v>
      </c>
      <c r="B5637" t="s">
        <v>45</v>
      </c>
      <c r="C5637" t="s">
        <v>48</v>
      </c>
      <c r="D5637">
        <v>23</v>
      </c>
      <c r="E5637" s="1">
        <v>40670.811111111107</v>
      </c>
      <c r="F5637">
        <v>4.95</v>
      </c>
      <c r="G5637">
        <v>13718</v>
      </c>
      <c r="H5637" t="s">
        <v>10</v>
      </c>
      <c r="I5637" t="str">
        <f>IF(AND(LEFT(OnlineRetail[[#This Row],[InvoiceNo]],1)&lt;&gt;"C",OnlineRetail[[#This Row],[CustomerID]]&lt;&gt;""),"Yes","No")</f>
        <v>Yes</v>
      </c>
      <c r="J5637" s="4">
        <f>EOMONTH(OnlineRetail[[#This Row],[InvoiceDate]],-1)+1</f>
        <v>40664</v>
      </c>
      <c r="K5637" s="6">
        <f>OnlineRetail[[#This Row],[Quantity]]*OnlineRetail[[#This Row],[UnitPrice]]</f>
        <v>113.85000000000001</v>
      </c>
      <c r="L5637" t="str">
        <f t="shared" si="88"/>
        <v>13718|May-2011</v>
      </c>
    </row>
    <row r="5638" spans="1:12">
      <c r="A5638">
        <v>547456</v>
      </c>
      <c r="B5638" t="s">
        <v>69</v>
      </c>
      <c r="C5638" t="s">
        <v>46</v>
      </c>
      <c r="D5638">
        <v>13</v>
      </c>
      <c r="E5638" s="1">
        <v>40670.8125</v>
      </c>
      <c r="F5638">
        <v>7.95</v>
      </c>
      <c r="G5638">
        <v>13143</v>
      </c>
      <c r="H5638" t="s">
        <v>10</v>
      </c>
      <c r="I5638" t="str">
        <f>IF(AND(LEFT(OnlineRetail[[#This Row],[InvoiceNo]],1)&lt;&gt;"C",OnlineRetail[[#This Row],[CustomerID]]&lt;&gt;""),"Yes","No")</f>
        <v>Yes</v>
      </c>
      <c r="J5638" s="4">
        <f>EOMONTH(OnlineRetail[[#This Row],[InvoiceDate]],-1)+1</f>
        <v>40664</v>
      </c>
      <c r="K5638" s="6">
        <f>OnlineRetail[[#This Row],[Quantity]]*OnlineRetail[[#This Row],[UnitPrice]]</f>
        <v>103.35000000000001</v>
      </c>
      <c r="L5638" t="str">
        <f t="shared" si="88"/>
        <v>13143|May-2011</v>
      </c>
    </row>
    <row r="5639" spans="1:12">
      <c r="A5639">
        <v>550982</v>
      </c>
      <c r="B5639" t="s">
        <v>223</v>
      </c>
      <c r="C5639" t="s">
        <v>29</v>
      </c>
      <c r="D5639">
        <v>24</v>
      </c>
      <c r="E5639" s="1">
        <v>40670.82708333333</v>
      </c>
      <c r="F5639">
        <v>0.85</v>
      </c>
      <c r="G5639">
        <v>13848</v>
      </c>
      <c r="H5639" t="s">
        <v>10</v>
      </c>
      <c r="I5639" t="str">
        <f>IF(AND(LEFT(OnlineRetail[[#This Row],[InvoiceNo]],1)&lt;&gt;"C",OnlineRetail[[#This Row],[CustomerID]]&lt;&gt;""),"Yes","No")</f>
        <v>Yes</v>
      </c>
      <c r="J5639" s="4">
        <f>EOMONTH(OnlineRetail[[#This Row],[InvoiceDate]],-1)+1</f>
        <v>40664</v>
      </c>
      <c r="K5639" s="6">
        <f>OnlineRetail[[#This Row],[Quantity]]*OnlineRetail[[#This Row],[UnitPrice]]</f>
        <v>20.399999999999999</v>
      </c>
      <c r="L5639" t="str">
        <f t="shared" si="88"/>
        <v>13848|May-2011</v>
      </c>
    </row>
    <row r="5640" spans="1:12">
      <c r="A5640">
        <v>536661</v>
      </c>
      <c r="B5640" t="s">
        <v>95</v>
      </c>
      <c r="C5640" t="s">
        <v>48</v>
      </c>
      <c r="D5640">
        <v>9</v>
      </c>
      <c r="E5640" s="1">
        <v>40670.829861111109</v>
      </c>
      <c r="F5640">
        <v>2.5499999999999998</v>
      </c>
      <c r="G5640">
        <v>14163</v>
      </c>
      <c r="H5640" t="s">
        <v>36</v>
      </c>
      <c r="I5640" t="str">
        <f>IF(AND(LEFT(OnlineRetail[[#This Row],[InvoiceNo]],1)&lt;&gt;"C",OnlineRetail[[#This Row],[CustomerID]]&lt;&gt;""),"Yes","No")</f>
        <v>Yes</v>
      </c>
      <c r="J5640" s="4">
        <f>EOMONTH(OnlineRetail[[#This Row],[InvoiceDate]],-1)+1</f>
        <v>40664</v>
      </c>
      <c r="K5640" s="6">
        <f>OnlineRetail[[#This Row],[Quantity]]*OnlineRetail[[#This Row],[UnitPrice]]</f>
        <v>22.95</v>
      </c>
      <c r="L5640" t="str">
        <f t="shared" si="88"/>
        <v>14163|May-2011</v>
      </c>
    </row>
    <row r="5641" spans="1:12">
      <c r="A5641">
        <v>552038</v>
      </c>
      <c r="B5641" t="s">
        <v>114</v>
      </c>
      <c r="C5641" t="s">
        <v>39</v>
      </c>
      <c r="D5641">
        <v>4</v>
      </c>
      <c r="E5641" s="1">
        <v>40670.831944444442</v>
      </c>
      <c r="F5641">
        <v>2.1</v>
      </c>
      <c r="G5641">
        <v>12744</v>
      </c>
      <c r="H5641" t="s">
        <v>10</v>
      </c>
      <c r="I5641" t="str">
        <f>IF(AND(LEFT(OnlineRetail[[#This Row],[InvoiceNo]],1)&lt;&gt;"C",OnlineRetail[[#This Row],[CustomerID]]&lt;&gt;""),"Yes","No")</f>
        <v>Yes</v>
      </c>
      <c r="J5641" s="4">
        <f>EOMONTH(OnlineRetail[[#This Row],[InvoiceDate]],-1)+1</f>
        <v>40664</v>
      </c>
      <c r="K5641" s="6">
        <f>OnlineRetail[[#This Row],[Quantity]]*OnlineRetail[[#This Row],[UnitPrice]]</f>
        <v>8.4</v>
      </c>
      <c r="L5641" t="str">
        <f t="shared" si="88"/>
        <v>12744|May-2011</v>
      </c>
    </row>
    <row r="5642" spans="1:12">
      <c r="A5642">
        <v>551864</v>
      </c>
      <c r="B5642" t="s">
        <v>67</v>
      </c>
      <c r="C5642" t="s">
        <v>42</v>
      </c>
      <c r="D5642">
        <v>2</v>
      </c>
      <c r="E5642" s="1">
        <v>40671.336111111108</v>
      </c>
      <c r="F5642">
        <v>9.9499999999999993</v>
      </c>
      <c r="G5642">
        <v>12983</v>
      </c>
      <c r="H5642" t="s">
        <v>31</v>
      </c>
      <c r="I5642" t="str">
        <f>IF(AND(LEFT(OnlineRetail[[#This Row],[InvoiceNo]],1)&lt;&gt;"C",OnlineRetail[[#This Row],[CustomerID]]&lt;&gt;""),"Yes","No")</f>
        <v>Yes</v>
      </c>
      <c r="J5642" s="4">
        <f>EOMONTH(OnlineRetail[[#This Row],[InvoiceDate]],-1)+1</f>
        <v>40664</v>
      </c>
      <c r="K5642" s="6">
        <f>OnlineRetail[[#This Row],[Quantity]]*OnlineRetail[[#This Row],[UnitPrice]]</f>
        <v>19.899999999999999</v>
      </c>
      <c r="L5642" t="str">
        <f t="shared" si="88"/>
        <v>12983|May-2011</v>
      </c>
    </row>
    <row r="5643" spans="1:12">
      <c r="A5643">
        <v>552782</v>
      </c>
      <c r="B5643" t="s">
        <v>67</v>
      </c>
      <c r="C5643" t="s">
        <v>40</v>
      </c>
      <c r="D5643">
        <v>7</v>
      </c>
      <c r="E5643" s="1">
        <v>40671.36041666667</v>
      </c>
      <c r="F5643">
        <v>2.5499999999999998</v>
      </c>
      <c r="G5643">
        <v>13929</v>
      </c>
      <c r="H5643" t="s">
        <v>10</v>
      </c>
      <c r="I5643" t="str">
        <f>IF(AND(LEFT(OnlineRetail[[#This Row],[InvoiceNo]],1)&lt;&gt;"C",OnlineRetail[[#This Row],[CustomerID]]&lt;&gt;""),"Yes","No")</f>
        <v>Yes</v>
      </c>
      <c r="J5643" s="4">
        <f>EOMONTH(OnlineRetail[[#This Row],[InvoiceDate]],-1)+1</f>
        <v>40664</v>
      </c>
      <c r="K5643" s="6">
        <f>OnlineRetail[[#This Row],[Quantity]]*OnlineRetail[[#This Row],[UnitPrice]]</f>
        <v>17.849999999999998</v>
      </c>
      <c r="L5643" t="str">
        <f t="shared" si="88"/>
        <v>13929|May-2011</v>
      </c>
    </row>
    <row r="5644" spans="1:12">
      <c r="A5644">
        <v>555334</v>
      </c>
      <c r="B5644" t="s">
        <v>103</v>
      </c>
      <c r="C5644" t="s">
        <v>48</v>
      </c>
      <c r="D5644">
        <v>5</v>
      </c>
      <c r="E5644" s="1">
        <v>40671.364583333343</v>
      </c>
      <c r="F5644">
        <v>2.1</v>
      </c>
      <c r="G5644">
        <v>12744</v>
      </c>
      <c r="H5644" t="s">
        <v>10</v>
      </c>
      <c r="I5644" t="str">
        <f>IF(AND(LEFT(OnlineRetail[[#This Row],[InvoiceNo]],1)&lt;&gt;"C",OnlineRetail[[#This Row],[CustomerID]]&lt;&gt;""),"Yes","No")</f>
        <v>Yes</v>
      </c>
      <c r="J5644" s="4">
        <f>EOMONTH(OnlineRetail[[#This Row],[InvoiceDate]],-1)+1</f>
        <v>40664</v>
      </c>
      <c r="K5644" s="6">
        <f>OnlineRetail[[#This Row],[Quantity]]*OnlineRetail[[#This Row],[UnitPrice]]</f>
        <v>10.5</v>
      </c>
      <c r="L5644" t="str">
        <f t="shared" si="88"/>
        <v>12744|May-2011</v>
      </c>
    </row>
    <row r="5645" spans="1:12">
      <c r="A5645">
        <v>536483</v>
      </c>
      <c r="B5645" t="s">
        <v>32</v>
      </c>
      <c r="C5645" t="s">
        <v>27</v>
      </c>
      <c r="D5645">
        <v>20</v>
      </c>
      <c r="E5645" s="1">
        <v>40671.364583333343</v>
      </c>
      <c r="F5645">
        <v>1.25</v>
      </c>
      <c r="G5645">
        <v>12843</v>
      </c>
      <c r="H5645" t="s">
        <v>10</v>
      </c>
      <c r="I5645" t="str">
        <f>IF(AND(LEFT(OnlineRetail[[#This Row],[InvoiceNo]],1)&lt;&gt;"C",OnlineRetail[[#This Row],[CustomerID]]&lt;&gt;""),"Yes","No")</f>
        <v>Yes</v>
      </c>
      <c r="J5645" s="4">
        <f>EOMONTH(OnlineRetail[[#This Row],[InvoiceDate]],-1)+1</f>
        <v>40664</v>
      </c>
      <c r="K5645" s="6">
        <f>OnlineRetail[[#This Row],[Quantity]]*OnlineRetail[[#This Row],[UnitPrice]]</f>
        <v>25</v>
      </c>
      <c r="L5645" t="str">
        <f t="shared" si="88"/>
        <v>12843|May-2011</v>
      </c>
    </row>
    <row r="5646" spans="1:12">
      <c r="A5646">
        <v>536949</v>
      </c>
      <c r="B5646" t="s">
        <v>286</v>
      </c>
      <c r="C5646" t="s">
        <v>46</v>
      </c>
      <c r="D5646">
        <v>4</v>
      </c>
      <c r="E5646" s="1">
        <v>40671.374305555553</v>
      </c>
      <c r="F5646">
        <v>1.65</v>
      </c>
      <c r="G5646">
        <v>12632</v>
      </c>
      <c r="H5646" t="s">
        <v>36</v>
      </c>
      <c r="I5646" t="str">
        <f>IF(AND(LEFT(OnlineRetail[[#This Row],[InvoiceNo]],1)&lt;&gt;"C",OnlineRetail[[#This Row],[CustomerID]]&lt;&gt;""),"Yes","No")</f>
        <v>Yes</v>
      </c>
      <c r="J5646" s="4">
        <f>EOMONTH(OnlineRetail[[#This Row],[InvoiceDate]],-1)+1</f>
        <v>40664</v>
      </c>
      <c r="K5646" s="6">
        <f>OnlineRetail[[#This Row],[Quantity]]*OnlineRetail[[#This Row],[UnitPrice]]</f>
        <v>6.6</v>
      </c>
      <c r="L5646" t="str">
        <f t="shared" si="88"/>
        <v>12632|May-2011</v>
      </c>
    </row>
    <row r="5647" spans="1:12">
      <c r="A5647">
        <v>539513</v>
      </c>
      <c r="B5647" t="s">
        <v>57</v>
      </c>
      <c r="C5647" t="s">
        <v>50</v>
      </c>
      <c r="D5647">
        <v>20</v>
      </c>
      <c r="E5647" s="1">
        <v>40671.378472222219</v>
      </c>
      <c r="F5647">
        <v>3.39</v>
      </c>
      <c r="G5647">
        <v>14269</v>
      </c>
      <c r="H5647" t="s">
        <v>10</v>
      </c>
      <c r="I5647" t="str">
        <f>IF(AND(LEFT(OnlineRetail[[#This Row],[InvoiceNo]],1)&lt;&gt;"C",OnlineRetail[[#This Row],[CustomerID]]&lt;&gt;""),"Yes","No")</f>
        <v>Yes</v>
      </c>
      <c r="J5647" s="4">
        <f>EOMONTH(OnlineRetail[[#This Row],[InvoiceDate]],-1)+1</f>
        <v>40664</v>
      </c>
      <c r="K5647" s="6">
        <f>OnlineRetail[[#This Row],[Quantity]]*OnlineRetail[[#This Row],[UnitPrice]]</f>
        <v>67.8</v>
      </c>
      <c r="L5647" t="str">
        <f t="shared" si="88"/>
        <v>14269|May-2011</v>
      </c>
    </row>
    <row r="5648" spans="1:12">
      <c r="A5648">
        <v>549815</v>
      </c>
      <c r="B5648" t="s">
        <v>279</v>
      </c>
      <c r="C5648" t="s">
        <v>50</v>
      </c>
      <c r="D5648">
        <v>18</v>
      </c>
      <c r="E5648" s="1">
        <v>40671.393750000003</v>
      </c>
      <c r="F5648">
        <v>5.95</v>
      </c>
      <c r="G5648">
        <v>12436</v>
      </c>
      <c r="H5648" t="s">
        <v>10</v>
      </c>
      <c r="I5648" t="str">
        <f>IF(AND(LEFT(OnlineRetail[[#This Row],[InvoiceNo]],1)&lt;&gt;"C",OnlineRetail[[#This Row],[CustomerID]]&lt;&gt;""),"Yes","No")</f>
        <v>Yes</v>
      </c>
      <c r="J5648" s="4">
        <f>EOMONTH(OnlineRetail[[#This Row],[InvoiceDate]],-1)+1</f>
        <v>40664</v>
      </c>
      <c r="K5648" s="6">
        <f>OnlineRetail[[#This Row],[Quantity]]*OnlineRetail[[#This Row],[UnitPrice]]</f>
        <v>107.10000000000001</v>
      </c>
      <c r="L5648" t="str">
        <f t="shared" si="88"/>
        <v>12436|May-2011</v>
      </c>
    </row>
    <row r="5649" spans="1:12">
      <c r="A5649">
        <v>541722</v>
      </c>
      <c r="B5649" t="s">
        <v>93</v>
      </c>
      <c r="C5649" t="s">
        <v>50</v>
      </c>
      <c r="D5649">
        <v>9</v>
      </c>
      <c r="E5649" s="1">
        <v>40671.399305555547</v>
      </c>
      <c r="F5649">
        <v>3.39</v>
      </c>
      <c r="G5649">
        <v>14116</v>
      </c>
      <c r="H5649" t="s">
        <v>10</v>
      </c>
      <c r="I5649" t="str">
        <f>IF(AND(LEFT(OnlineRetail[[#This Row],[InvoiceNo]],1)&lt;&gt;"C",OnlineRetail[[#This Row],[CustomerID]]&lt;&gt;""),"Yes","No")</f>
        <v>Yes</v>
      </c>
      <c r="J5649" s="4">
        <f>EOMONTH(OnlineRetail[[#This Row],[InvoiceDate]],-1)+1</f>
        <v>40664</v>
      </c>
      <c r="K5649" s="6">
        <f>OnlineRetail[[#This Row],[Quantity]]*OnlineRetail[[#This Row],[UnitPrice]]</f>
        <v>30.51</v>
      </c>
      <c r="L5649" t="str">
        <f t="shared" si="88"/>
        <v>14116|May-2011</v>
      </c>
    </row>
    <row r="5650" spans="1:12">
      <c r="A5650">
        <v>539082</v>
      </c>
      <c r="B5650" t="s">
        <v>18</v>
      </c>
      <c r="C5650" t="s">
        <v>72</v>
      </c>
      <c r="D5650">
        <v>6</v>
      </c>
      <c r="E5650" s="1">
        <v>40671.400694444441</v>
      </c>
      <c r="F5650">
        <v>2.1</v>
      </c>
      <c r="G5650">
        <v>14226</v>
      </c>
      <c r="H5650" t="s">
        <v>10</v>
      </c>
      <c r="I5650" t="str">
        <f>IF(AND(LEFT(OnlineRetail[[#This Row],[InvoiceNo]],1)&lt;&gt;"C",OnlineRetail[[#This Row],[CustomerID]]&lt;&gt;""),"Yes","No")</f>
        <v>Yes</v>
      </c>
      <c r="J5650" s="4">
        <f>EOMONTH(OnlineRetail[[#This Row],[InvoiceDate]],-1)+1</f>
        <v>40664</v>
      </c>
      <c r="K5650" s="6">
        <f>OnlineRetail[[#This Row],[Quantity]]*OnlineRetail[[#This Row],[UnitPrice]]</f>
        <v>12.600000000000001</v>
      </c>
      <c r="L5650" t="str">
        <f t="shared" si="88"/>
        <v>14226|May-2011</v>
      </c>
    </row>
    <row r="5651" spans="1:12">
      <c r="A5651">
        <v>551454</v>
      </c>
      <c r="B5651" t="s">
        <v>198</v>
      </c>
      <c r="C5651" t="s">
        <v>48</v>
      </c>
      <c r="D5651">
        <v>16</v>
      </c>
      <c r="E5651" s="1">
        <v>40671.406944444447</v>
      </c>
      <c r="F5651">
        <v>3.39</v>
      </c>
      <c r="G5651">
        <v>12878</v>
      </c>
      <c r="H5651" t="s">
        <v>25</v>
      </c>
      <c r="I5651" t="str">
        <f>IF(AND(LEFT(OnlineRetail[[#This Row],[InvoiceNo]],1)&lt;&gt;"C",OnlineRetail[[#This Row],[CustomerID]]&lt;&gt;""),"Yes","No")</f>
        <v>Yes</v>
      </c>
      <c r="J5651" s="4">
        <f>EOMONTH(OnlineRetail[[#This Row],[InvoiceDate]],-1)+1</f>
        <v>40664</v>
      </c>
      <c r="K5651" s="6">
        <f>OnlineRetail[[#This Row],[Quantity]]*OnlineRetail[[#This Row],[UnitPrice]]</f>
        <v>54.24</v>
      </c>
      <c r="L5651" t="str">
        <f t="shared" si="88"/>
        <v>12878|May-2011</v>
      </c>
    </row>
    <row r="5652" spans="1:12">
      <c r="A5652">
        <v>548473</v>
      </c>
      <c r="B5652" t="s">
        <v>200</v>
      </c>
      <c r="C5652" t="s">
        <v>62</v>
      </c>
      <c r="D5652">
        <v>18</v>
      </c>
      <c r="E5652" s="1">
        <v>40671.414583333331</v>
      </c>
      <c r="F5652">
        <v>4.95</v>
      </c>
      <c r="G5652">
        <v>14198</v>
      </c>
      <c r="H5652" t="s">
        <v>10</v>
      </c>
      <c r="I5652" t="str">
        <f>IF(AND(LEFT(OnlineRetail[[#This Row],[InvoiceNo]],1)&lt;&gt;"C",OnlineRetail[[#This Row],[CustomerID]]&lt;&gt;""),"Yes","No")</f>
        <v>Yes</v>
      </c>
      <c r="J5652" s="4">
        <f>EOMONTH(OnlineRetail[[#This Row],[InvoiceDate]],-1)+1</f>
        <v>40664</v>
      </c>
      <c r="K5652" s="6">
        <f>OnlineRetail[[#This Row],[Quantity]]*OnlineRetail[[#This Row],[UnitPrice]]</f>
        <v>89.100000000000009</v>
      </c>
      <c r="L5652" t="str">
        <f t="shared" si="88"/>
        <v>14198|May-2011</v>
      </c>
    </row>
    <row r="5653" spans="1:12">
      <c r="A5653">
        <v>549014</v>
      </c>
      <c r="B5653" t="s">
        <v>205</v>
      </c>
      <c r="C5653" t="s">
        <v>39</v>
      </c>
      <c r="D5653">
        <v>7</v>
      </c>
      <c r="E5653" s="1">
        <v>40671.416666666657</v>
      </c>
      <c r="F5653">
        <v>5.95</v>
      </c>
      <c r="G5653">
        <v>14264</v>
      </c>
      <c r="H5653" t="s">
        <v>10</v>
      </c>
      <c r="I5653" t="str">
        <f>IF(AND(LEFT(OnlineRetail[[#This Row],[InvoiceNo]],1)&lt;&gt;"C",OnlineRetail[[#This Row],[CustomerID]]&lt;&gt;""),"Yes","No")</f>
        <v>Yes</v>
      </c>
      <c r="J5653" s="4">
        <f>EOMONTH(OnlineRetail[[#This Row],[InvoiceDate]],-1)+1</f>
        <v>40664</v>
      </c>
      <c r="K5653" s="6">
        <f>OnlineRetail[[#This Row],[Quantity]]*OnlineRetail[[#This Row],[UnitPrice]]</f>
        <v>41.65</v>
      </c>
      <c r="L5653" t="str">
        <f t="shared" si="88"/>
        <v>14264|May-2011</v>
      </c>
    </row>
    <row r="5654" spans="1:12">
      <c r="A5654">
        <v>549208</v>
      </c>
      <c r="B5654" t="s">
        <v>74</v>
      </c>
      <c r="C5654" t="s">
        <v>19</v>
      </c>
      <c r="D5654">
        <v>7</v>
      </c>
      <c r="E5654" s="1">
        <v>40671.417361111111</v>
      </c>
      <c r="F5654">
        <v>4.95</v>
      </c>
      <c r="G5654">
        <v>14337</v>
      </c>
      <c r="H5654" t="s">
        <v>10</v>
      </c>
      <c r="I5654" t="str">
        <f>IF(AND(LEFT(OnlineRetail[[#This Row],[InvoiceNo]],1)&lt;&gt;"C",OnlineRetail[[#This Row],[CustomerID]]&lt;&gt;""),"Yes","No")</f>
        <v>Yes</v>
      </c>
      <c r="J5654" s="4">
        <f>EOMONTH(OnlineRetail[[#This Row],[InvoiceDate]],-1)+1</f>
        <v>40664</v>
      </c>
      <c r="K5654" s="6">
        <f>OnlineRetail[[#This Row],[Quantity]]*OnlineRetail[[#This Row],[UnitPrice]]</f>
        <v>34.65</v>
      </c>
      <c r="L5654" t="str">
        <f t="shared" si="88"/>
        <v>14337|May-2011</v>
      </c>
    </row>
    <row r="5655" spans="1:12">
      <c r="A5655">
        <v>555660</v>
      </c>
      <c r="B5655" t="s">
        <v>149</v>
      </c>
      <c r="C5655" t="s">
        <v>29</v>
      </c>
      <c r="D5655">
        <v>8</v>
      </c>
      <c r="E5655" s="1">
        <v>40671.431944444441</v>
      </c>
      <c r="F5655">
        <v>4.95</v>
      </c>
      <c r="G5655">
        <v>13825</v>
      </c>
      <c r="H5655" t="s">
        <v>10</v>
      </c>
      <c r="I5655" t="str">
        <f>IF(AND(LEFT(OnlineRetail[[#This Row],[InvoiceNo]],1)&lt;&gt;"C",OnlineRetail[[#This Row],[CustomerID]]&lt;&gt;""),"Yes","No")</f>
        <v>Yes</v>
      </c>
      <c r="J5655" s="4">
        <f>EOMONTH(OnlineRetail[[#This Row],[InvoiceDate]],-1)+1</f>
        <v>40664</v>
      </c>
      <c r="K5655" s="6">
        <f>OnlineRetail[[#This Row],[Quantity]]*OnlineRetail[[#This Row],[UnitPrice]]</f>
        <v>39.6</v>
      </c>
      <c r="L5655" t="str">
        <f t="shared" si="88"/>
        <v>13825|May-2011</v>
      </c>
    </row>
    <row r="5656" spans="1:12">
      <c r="A5656">
        <v>545423</v>
      </c>
      <c r="B5656" t="s">
        <v>183</v>
      </c>
      <c r="C5656" t="s">
        <v>46</v>
      </c>
      <c r="D5656">
        <v>6</v>
      </c>
      <c r="E5656" s="1">
        <v>40671.433333333327</v>
      </c>
      <c r="F5656">
        <v>3.39</v>
      </c>
      <c r="G5656">
        <v>13984</v>
      </c>
      <c r="H5656" t="s">
        <v>10</v>
      </c>
      <c r="I5656" t="str">
        <f>IF(AND(LEFT(OnlineRetail[[#This Row],[InvoiceNo]],1)&lt;&gt;"C",OnlineRetail[[#This Row],[CustomerID]]&lt;&gt;""),"Yes","No")</f>
        <v>Yes</v>
      </c>
      <c r="J5656" s="4">
        <f>EOMONTH(OnlineRetail[[#This Row],[InvoiceDate]],-1)+1</f>
        <v>40664</v>
      </c>
      <c r="K5656" s="6">
        <f>OnlineRetail[[#This Row],[Quantity]]*OnlineRetail[[#This Row],[UnitPrice]]</f>
        <v>20.34</v>
      </c>
      <c r="L5656" t="str">
        <f t="shared" si="88"/>
        <v>13984|May-2011</v>
      </c>
    </row>
    <row r="5657" spans="1:12">
      <c r="A5657">
        <v>539955</v>
      </c>
      <c r="B5657" t="s">
        <v>199</v>
      </c>
      <c r="C5657" t="s">
        <v>9</v>
      </c>
      <c r="D5657">
        <v>15</v>
      </c>
      <c r="E5657" s="1">
        <v>40671.441666666673</v>
      </c>
      <c r="F5657">
        <v>9.9499999999999993</v>
      </c>
      <c r="G5657">
        <v>13440</v>
      </c>
      <c r="H5657" t="s">
        <v>10</v>
      </c>
      <c r="I5657" t="str">
        <f>IF(AND(LEFT(OnlineRetail[[#This Row],[InvoiceNo]],1)&lt;&gt;"C",OnlineRetail[[#This Row],[CustomerID]]&lt;&gt;""),"Yes","No")</f>
        <v>Yes</v>
      </c>
      <c r="J5657" s="4">
        <f>EOMONTH(OnlineRetail[[#This Row],[InvoiceDate]],-1)+1</f>
        <v>40664</v>
      </c>
      <c r="K5657" s="6">
        <f>OnlineRetail[[#This Row],[Quantity]]*OnlineRetail[[#This Row],[UnitPrice]]</f>
        <v>149.25</v>
      </c>
      <c r="L5657" t="str">
        <f t="shared" si="88"/>
        <v>13440|May-2011</v>
      </c>
    </row>
    <row r="5658" spans="1:12">
      <c r="A5658">
        <v>543920</v>
      </c>
      <c r="B5658" t="s">
        <v>204</v>
      </c>
      <c r="C5658" t="s">
        <v>29</v>
      </c>
      <c r="D5658">
        <v>4</v>
      </c>
      <c r="E5658" s="1">
        <v>40671.446527777778</v>
      </c>
      <c r="F5658">
        <v>1.65</v>
      </c>
      <c r="G5658">
        <v>14281</v>
      </c>
      <c r="H5658" t="s">
        <v>10</v>
      </c>
      <c r="I5658" t="str">
        <f>IF(AND(LEFT(OnlineRetail[[#This Row],[InvoiceNo]],1)&lt;&gt;"C",OnlineRetail[[#This Row],[CustomerID]]&lt;&gt;""),"Yes","No")</f>
        <v>Yes</v>
      </c>
      <c r="J5658" s="4">
        <f>EOMONTH(OnlineRetail[[#This Row],[InvoiceDate]],-1)+1</f>
        <v>40664</v>
      </c>
      <c r="K5658" s="6">
        <f>OnlineRetail[[#This Row],[Quantity]]*OnlineRetail[[#This Row],[UnitPrice]]</f>
        <v>6.6</v>
      </c>
      <c r="L5658" t="str">
        <f t="shared" si="88"/>
        <v>14281|May-2011</v>
      </c>
    </row>
    <row r="5659" spans="1:12">
      <c r="A5659">
        <v>544924</v>
      </c>
      <c r="B5659" t="s">
        <v>194</v>
      </c>
      <c r="C5659" t="s">
        <v>9</v>
      </c>
      <c r="D5659">
        <v>9</v>
      </c>
      <c r="E5659" s="1">
        <v>40671.475694444453</v>
      </c>
      <c r="F5659">
        <v>4.25</v>
      </c>
      <c r="G5659">
        <v>12909</v>
      </c>
      <c r="H5659" t="s">
        <v>10</v>
      </c>
      <c r="I5659" t="str">
        <f>IF(AND(LEFT(OnlineRetail[[#This Row],[InvoiceNo]],1)&lt;&gt;"C",OnlineRetail[[#This Row],[CustomerID]]&lt;&gt;""),"Yes","No")</f>
        <v>Yes</v>
      </c>
      <c r="J5659" s="4">
        <f>EOMONTH(OnlineRetail[[#This Row],[InvoiceDate]],-1)+1</f>
        <v>40664</v>
      </c>
      <c r="K5659" s="6">
        <f>OnlineRetail[[#This Row],[Quantity]]*OnlineRetail[[#This Row],[UnitPrice]]</f>
        <v>38.25</v>
      </c>
      <c r="L5659" t="str">
        <f t="shared" si="88"/>
        <v>12909|May-2011</v>
      </c>
    </row>
    <row r="5660" spans="1:12">
      <c r="A5660">
        <v>547121</v>
      </c>
      <c r="B5660" t="s">
        <v>143</v>
      </c>
      <c r="C5660" t="s">
        <v>24</v>
      </c>
      <c r="D5660">
        <v>6</v>
      </c>
      <c r="E5660" s="1">
        <v>40671.484722222223</v>
      </c>
      <c r="F5660">
        <v>3.39</v>
      </c>
      <c r="G5660">
        <v>13808</v>
      </c>
      <c r="H5660" t="s">
        <v>17</v>
      </c>
      <c r="I5660" t="str">
        <f>IF(AND(LEFT(OnlineRetail[[#This Row],[InvoiceNo]],1)&lt;&gt;"C",OnlineRetail[[#This Row],[CustomerID]]&lt;&gt;""),"Yes","No")</f>
        <v>Yes</v>
      </c>
      <c r="J5660" s="4">
        <f>EOMONTH(OnlineRetail[[#This Row],[InvoiceDate]],-1)+1</f>
        <v>40664</v>
      </c>
      <c r="K5660" s="6">
        <f>OnlineRetail[[#This Row],[Quantity]]*OnlineRetail[[#This Row],[UnitPrice]]</f>
        <v>20.34</v>
      </c>
      <c r="L5660" t="str">
        <f t="shared" si="88"/>
        <v>13808|May-2011</v>
      </c>
    </row>
    <row r="5661" spans="1:12">
      <c r="A5661">
        <v>546542</v>
      </c>
      <c r="B5661" t="s">
        <v>253</v>
      </c>
      <c r="C5661" t="s">
        <v>27</v>
      </c>
      <c r="D5661">
        <v>1</v>
      </c>
      <c r="E5661" s="1">
        <v>40671.494444444441</v>
      </c>
      <c r="F5661">
        <v>5.95</v>
      </c>
      <c r="G5661">
        <v>12799</v>
      </c>
      <c r="H5661" t="s">
        <v>10</v>
      </c>
      <c r="I5661" t="str">
        <f>IF(AND(LEFT(OnlineRetail[[#This Row],[InvoiceNo]],1)&lt;&gt;"C",OnlineRetail[[#This Row],[CustomerID]]&lt;&gt;""),"Yes","No")</f>
        <v>Yes</v>
      </c>
      <c r="J5661" s="4">
        <f>EOMONTH(OnlineRetail[[#This Row],[InvoiceDate]],-1)+1</f>
        <v>40664</v>
      </c>
      <c r="K5661" s="6">
        <f>OnlineRetail[[#This Row],[Quantity]]*OnlineRetail[[#This Row],[UnitPrice]]</f>
        <v>5.95</v>
      </c>
      <c r="L5661" t="str">
        <f t="shared" si="88"/>
        <v>12799|May-2011</v>
      </c>
    </row>
    <row r="5662" spans="1:12" hidden="1">
      <c r="A5662" t="s">
        <v>335</v>
      </c>
      <c r="B5662" t="s">
        <v>254</v>
      </c>
      <c r="C5662" t="s">
        <v>19</v>
      </c>
      <c r="D5662">
        <v>12</v>
      </c>
      <c r="E5662" s="1">
        <v>40671.496527777781</v>
      </c>
      <c r="F5662">
        <v>1.65</v>
      </c>
      <c r="G5662">
        <v>12591</v>
      </c>
      <c r="H5662" t="s">
        <v>25</v>
      </c>
      <c r="I5662" t="str">
        <f>IF(AND(LEFT(OnlineRetail[[#This Row],[InvoiceNo]],1)&lt;&gt;"C",OnlineRetail[[#This Row],[CustomerID]]&lt;&gt;""),"Yes","No")</f>
        <v>No</v>
      </c>
      <c r="J5662" s="4">
        <f>EOMONTH(OnlineRetail[[#This Row],[InvoiceDate]],-1)+1</f>
        <v>40664</v>
      </c>
      <c r="K5662" s="6">
        <f>OnlineRetail[[#This Row],[Quantity]]*OnlineRetail[[#This Row],[UnitPrice]]</f>
        <v>19.799999999999997</v>
      </c>
      <c r="L5662" t="str">
        <f t="shared" si="88"/>
        <v/>
      </c>
    </row>
    <row r="5663" spans="1:12">
      <c r="A5663">
        <v>537539</v>
      </c>
      <c r="B5663" t="s">
        <v>255</v>
      </c>
      <c r="C5663" t="s">
        <v>83</v>
      </c>
      <c r="D5663">
        <v>17</v>
      </c>
      <c r="E5663" s="1">
        <v>40671.505555555559</v>
      </c>
      <c r="F5663">
        <v>3.39</v>
      </c>
      <c r="G5663">
        <v>13828</v>
      </c>
      <c r="H5663" t="s">
        <v>10</v>
      </c>
      <c r="I5663" t="str">
        <f>IF(AND(LEFT(OnlineRetail[[#This Row],[InvoiceNo]],1)&lt;&gt;"C",OnlineRetail[[#This Row],[CustomerID]]&lt;&gt;""),"Yes","No")</f>
        <v>Yes</v>
      </c>
      <c r="J5663" s="4">
        <f>EOMONTH(OnlineRetail[[#This Row],[InvoiceDate]],-1)+1</f>
        <v>40664</v>
      </c>
      <c r="K5663" s="6">
        <f>OnlineRetail[[#This Row],[Quantity]]*OnlineRetail[[#This Row],[UnitPrice]]</f>
        <v>57.63</v>
      </c>
      <c r="L5663" t="str">
        <f t="shared" si="88"/>
        <v>13828|May-2011</v>
      </c>
    </row>
    <row r="5664" spans="1:12">
      <c r="A5664">
        <v>537063</v>
      </c>
      <c r="B5664" t="s">
        <v>146</v>
      </c>
      <c r="C5664" t="s">
        <v>14</v>
      </c>
      <c r="D5664">
        <v>19</v>
      </c>
      <c r="E5664" s="1">
        <v>40671.51666666667</v>
      </c>
      <c r="F5664">
        <v>4.95</v>
      </c>
      <c r="G5664">
        <v>14123</v>
      </c>
      <c r="H5664" t="s">
        <v>10</v>
      </c>
      <c r="I5664" t="str">
        <f>IF(AND(LEFT(OnlineRetail[[#This Row],[InvoiceNo]],1)&lt;&gt;"C",OnlineRetail[[#This Row],[CustomerID]]&lt;&gt;""),"Yes","No")</f>
        <v>Yes</v>
      </c>
      <c r="J5664" s="4">
        <f>EOMONTH(OnlineRetail[[#This Row],[InvoiceDate]],-1)+1</f>
        <v>40664</v>
      </c>
      <c r="K5664" s="6">
        <f>OnlineRetail[[#This Row],[Quantity]]*OnlineRetail[[#This Row],[UnitPrice]]</f>
        <v>94.05</v>
      </c>
      <c r="L5664" t="str">
        <f t="shared" si="88"/>
        <v>14123|May-2011</v>
      </c>
    </row>
    <row r="5665" spans="1:12">
      <c r="A5665">
        <v>538055</v>
      </c>
      <c r="B5665" t="s">
        <v>18</v>
      </c>
      <c r="C5665" t="s">
        <v>46</v>
      </c>
      <c r="D5665">
        <v>14</v>
      </c>
      <c r="E5665" s="1">
        <v>40671.518750000003</v>
      </c>
      <c r="F5665">
        <v>3.39</v>
      </c>
      <c r="G5665">
        <v>14277</v>
      </c>
      <c r="H5665" t="s">
        <v>10</v>
      </c>
      <c r="I5665" t="str">
        <f>IF(AND(LEFT(OnlineRetail[[#This Row],[InvoiceNo]],1)&lt;&gt;"C",OnlineRetail[[#This Row],[CustomerID]]&lt;&gt;""),"Yes","No")</f>
        <v>Yes</v>
      </c>
      <c r="J5665" s="4">
        <f>EOMONTH(OnlineRetail[[#This Row],[InvoiceDate]],-1)+1</f>
        <v>40664</v>
      </c>
      <c r="K5665" s="6">
        <f>OnlineRetail[[#This Row],[Quantity]]*OnlineRetail[[#This Row],[UnitPrice]]</f>
        <v>47.46</v>
      </c>
      <c r="L5665" t="str">
        <f t="shared" si="88"/>
        <v>14277|May-2011</v>
      </c>
    </row>
    <row r="5666" spans="1:12">
      <c r="A5666">
        <v>547183</v>
      </c>
      <c r="B5666" t="s">
        <v>199</v>
      </c>
      <c r="C5666" t="s">
        <v>48</v>
      </c>
      <c r="D5666">
        <v>20</v>
      </c>
      <c r="E5666" s="1">
        <v>40671.523611111108</v>
      </c>
      <c r="F5666">
        <v>4.25</v>
      </c>
      <c r="G5666">
        <v>14093</v>
      </c>
      <c r="H5666" t="s">
        <v>10</v>
      </c>
      <c r="I5666" t="str">
        <f>IF(AND(LEFT(OnlineRetail[[#This Row],[InvoiceNo]],1)&lt;&gt;"C",OnlineRetail[[#This Row],[CustomerID]]&lt;&gt;""),"Yes","No")</f>
        <v>Yes</v>
      </c>
      <c r="J5666" s="4">
        <f>EOMONTH(OnlineRetail[[#This Row],[InvoiceDate]],-1)+1</f>
        <v>40664</v>
      </c>
      <c r="K5666" s="6">
        <f>OnlineRetail[[#This Row],[Quantity]]*OnlineRetail[[#This Row],[UnitPrice]]</f>
        <v>85</v>
      </c>
      <c r="L5666" t="str">
        <f t="shared" si="88"/>
        <v>14093|May-2011</v>
      </c>
    </row>
    <row r="5667" spans="1:12">
      <c r="A5667">
        <v>552308</v>
      </c>
      <c r="B5667" t="s">
        <v>51</v>
      </c>
      <c r="C5667" t="s">
        <v>46</v>
      </c>
      <c r="D5667">
        <v>18</v>
      </c>
      <c r="E5667" s="1">
        <v>40671.538194444453</v>
      </c>
      <c r="F5667">
        <v>1.65</v>
      </c>
      <c r="G5667">
        <v>13228</v>
      </c>
      <c r="H5667" t="s">
        <v>10</v>
      </c>
      <c r="I5667" t="str">
        <f>IF(AND(LEFT(OnlineRetail[[#This Row],[InvoiceNo]],1)&lt;&gt;"C",OnlineRetail[[#This Row],[CustomerID]]&lt;&gt;""),"Yes","No")</f>
        <v>Yes</v>
      </c>
      <c r="J5667" s="4">
        <f>EOMONTH(OnlineRetail[[#This Row],[InvoiceDate]],-1)+1</f>
        <v>40664</v>
      </c>
      <c r="K5667" s="6">
        <f>OnlineRetail[[#This Row],[Quantity]]*OnlineRetail[[#This Row],[UnitPrice]]</f>
        <v>29.7</v>
      </c>
      <c r="L5667" t="str">
        <f t="shared" si="88"/>
        <v>13228|May-2011</v>
      </c>
    </row>
    <row r="5668" spans="1:12">
      <c r="A5668">
        <v>536371</v>
      </c>
      <c r="B5668" t="s">
        <v>249</v>
      </c>
      <c r="C5668" t="s">
        <v>46</v>
      </c>
      <c r="D5668">
        <v>10</v>
      </c>
      <c r="E5668" s="1">
        <v>40671.545138888891</v>
      </c>
      <c r="F5668">
        <v>7.95</v>
      </c>
      <c r="G5668">
        <v>12576</v>
      </c>
      <c r="H5668" t="s">
        <v>36</v>
      </c>
      <c r="I5668" t="str">
        <f>IF(AND(LEFT(OnlineRetail[[#This Row],[InvoiceNo]],1)&lt;&gt;"C",OnlineRetail[[#This Row],[CustomerID]]&lt;&gt;""),"Yes","No")</f>
        <v>Yes</v>
      </c>
      <c r="J5668" s="4">
        <f>EOMONTH(OnlineRetail[[#This Row],[InvoiceDate]],-1)+1</f>
        <v>40664</v>
      </c>
      <c r="K5668" s="6">
        <f>OnlineRetail[[#This Row],[Quantity]]*OnlineRetail[[#This Row],[UnitPrice]]</f>
        <v>79.5</v>
      </c>
      <c r="L5668" t="str">
        <f t="shared" si="88"/>
        <v>12576|May-2011</v>
      </c>
    </row>
    <row r="5669" spans="1:12">
      <c r="A5669">
        <v>542332</v>
      </c>
      <c r="B5669" t="s">
        <v>262</v>
      </c>
      <c r="C5669" t="s">
        <v>33</v>
      </c>
      <c r="D5669">
        <v>7</v>
      </c>
      <c r="E5669" s="1">
        <v>40671.563888888893</v>
      </c>
      <c r="F5669">
        <v>9.9499999999999993</v>
      </c>
      <c r="G5669">
        <v>14140</v>
      </c>
      <c r="H5669" t="s">
        <v>10</v>
      </c>
      <c r="I5669" t="str">
        <f>IF(AND(LEFT(OnlineRetail[[#This Row],[InvoiceNo]],1)&lt;&gt;"C",OnlineRetail[[#This Row],[CustomerID]]&lt;&gt;""),"Yes","No")</f>
        <v>Yes</v>
      </c>
      <c r="J5669" s="4">
        <f>EOMONTH(OnlineRetail[[#This Row],[InvoiceDate]],-1)+1</f>
        <v>40664</v>
      </c>
      <c r="K5669" s="6">
        <f>OnlineRetail[[#This Row],[Quantity]]*OnlineRetail[[#This Row],[UnitPrice]]</f>
        <v>69.649999999999991</v>
      </c>
      <c r="L5669" t="str">
        <f t="shared" si="88"/>
        <v>14140|May-2011</v>
      </c>
    </row>
    <row r="5670" spans="1:12">
      <c r="A5670">
        <v>551778</v>
      </c>
      <c r="B5670" t="s">
        <v>208</v>
      </c>
      <c r="C5670" t="s">
        <v>39</v>
      </c>
      <c r="D5670">
        <v>7</v>
      </c>
      <c r="E5670" s="1">
        <v>40671.570138888892</v>
      </c>
      <c r="F5670">
        <v>3.39</v>
      </c>
      <c r="G5670">
        <v>14240</v>
      </c>
      <c r="H5670" t="s">
        <v>10</v>
      </c>
      <c r="I5670" t="str">
        <f>IF(AND(LEFT(OnlineRetail[[#This Row],[InvoiceNo]],1)&lt;&gt;"C",OnlineRetail[[#This Row],[CustomerID]]&lt;&gt;""),"Yes","No")</f>
        <v>Yes</v>
      </c>
      <c r="J5670" s="4">
        <f>EOMONTH(OnlineRetail[[#This Row],[InvoiceDate]],-1)+1</f>
        <v>40664</v>
      </c>
      <c r="K5670" s="6">
        <f>OnlineRetail[[#This Row],[Quantity]]*OnlineRetail[[#This Row],[UnitPrice]]</f>
        <v>23.73</v>
      </c>
      <c r="L5670" t="str">
        <f t="shared" si="88"/>
        <v>14240|May-2011</v>
      </c>
    </row>
    <row r="5671" spans="1:12">
      <c r="A5671">
        <v>543198</v>
      </c>
      <c r="B5671" t="s">
        <v>206</v>
      </c>
      <c r="C5671" t="s">
        <v>50</v>
      </c>
      <c r="D5671">
        <v>22</v>
      </c>
      <c r="E5671" s="1">
        <v>40671.573611111111</v>
      </c>
      <c r="F5671">
        <v>1.25</v>
      </c>
      <c r="G5671">
        <v>13034</v>
      </c>
      <c r="H5671" t="s">
        <v>10</v>
      </c>
      <c r="I5671" t="str">
        <f>IF(AND(LEFT(OnlineRetail[[#This Row],[InvoiceNo]],1)&lt;&gt;"C",OnlineRetail[[#This Row],[CustomerID]]&lt;&gt;""),"Yes","No")</f>
        <v>Yes</v>
      </c>
      <c r="J5671" s="4">
        <f>EOMONTH(OnlineRetail[[#This Row],[InvoiceDate]],-1)+1</f>
        <v>40664</v>
      </c>
      <c r="K5671" s="6">
        <f>OnlineRetail[[#This Row],[Quantity]]*OnlineRetail[[#This Row],[UnitPrice]]</f>
        <v>27.5</v>
      </c>
      <c r="L5671" t="str">
        <f t="shared" si="88"/>
        <v>13034|May-2011</v>
      </c>
    </row>
    <row r="5672" spans="1:12">
      <c r="A5672">
        <v>537445</v>
      </c>
      <c r="B5672" t="s">
        <v>302</v>
      </c>
      <c r="C5672" t="s">
        <v>24</v>
      </c>
      <c r="D5672">
        <v>10</v>
      </c>
      <c r="E5672" s="1">
        <v>40671.604861111111</v>
      </c>
      <c r="F5672">
        <v>5.95</v>
      </c>
      <c r="G5672">
        <v>13110</v>
      </c>
      <c r="H5672" t="s">
        <v>10</v>
      </c>
      <c r="I5672" t="str">
        <f>IF(AND(LEFT(OnlineRetail[[#This Row],[InvoiceNo]],1)&lt;&gt;"C",OnlineRetail[[#This Row],[CustomerID]]&lt;&gt;""),"Yes","No")</f>
        <v>Yes</v>
      </c>
      <c r="J5672" s="4">
        <f>EOMONTH(OnlineRetail[[#This Row],[InvoiceDate]],-1)+1</f>
        <v>40664</v>
      </c>
      <c r="K5672" s="6">
        <f>OnlineRetail[[#This Row],[Quantity]]*OnlineRetail[[#This Row],[UnitPrice]]</f>
        <v>59.5</v>
      </c>
      <c r="L5672" t="str">
        <f t="shared" si="88"/>
        <v>13110|May-2011</v>
      </c>
    </row>
    <row r="5673" spans="1:12">
      <c r="A5673">
        <v>550711</v>
      </c>
      <c r="B5673" t="s">
        <v>206</v>
      </c>
      <c r="C5673" t="s">
        <v>24</v>
      </c>
      <c r="D5673">
        <v>15</v>
      </c>
      <c r="E5673" s="1">
        <v>40671.606944444437</v>
      </c>
      <c r="F5673">
        <v>0.85</v>
      </c>
      <c r="G5673">
        <v>14253</v>
      </c>
      <c r="H5673" t="s">
        <v>126</v>
      </c>
      <c r="I5673" t="str">
        <f>IF(AND(LEFT(OnlineRetail[[#This Row],[InvoiceNo]],1)&lt;&gt;"C",OnlineRetail[[#This Row],[CustomerID]]&lt;&gt;""),"Yes","No")</f>
        <v>Yes</v>
      </c>
      <c r="J5673" s="4">
        <f>EOMONTH(OnlineRetail[[#This Row],[InvoiceDate]],-1)+1</f>
        <v>40664</v>
      </c>
      <c r="K5673" s="6">
        <f>OnlineRetail[[#This Row],[Quantity]]*OnlineRetail[[#This Row],[UnitPrice]]</f>
        <v>12.75</v>
      </c>
      <c r="L5673" t="str">
        <f t="shared" si="88"/>
        <v>14253|May-2011</v>
      </c>
    </row>
    <row r="5674" spans="1:12">
      <c r="A5674">
        <v>555286</v>
      </c>
      <c r="B5674" t="s">
        <v>100</v>
      </c>
      <c r="C5674" t="s">
        <v>33</v>
      </c>
      <c r="D5674">
        <v>13</v>
      </c>
      <c r="E5674" s="1">
        <v>40671.607638888891</v>
      </c>
      <c r="F5674">
        <v>4.25</v>
      </c>
      <c r="G5674">
        <v>13080</v>
      </c>
      <c r="H5674" t="s">
        <v>10</v>
      </c>
      <c r="I5674" t="str">
        <f>IF(AND(LEFT(OnlineRetail[[#This Row],[InvoiceNo]],1)&lt;&gt;"C",OnlineRetail[[#This Row],[CustomerID]]&lt;&gt;""),"Yes","No")</f>
        <v>Yes</v>
      </c>
      <c r="J5674" s="4">
        <f>EOMONTH(OnlineRetail[[#This Row],[InvoiceDate]],-1)+1</f>
        <v>40664</v>
      </c>
      <c r="K5674" s="6">
        <f>OnlineRetail[[#This Row],[Quantity]]*OnlineRetail[[#This Row],[UnitPrice]]</f>
        <v>55.25</v>
      </c>
      <c r="L5674" t="str">
        <f t="shared" si="88"/>
        <v>13080|May-2011</v>
      </c>
    </row>
    <row r="5675" spans="1:12">
      <c r="A5675">
        <v>548150</v>
      </c>
      <c r="B5675" t="s">
        <v>268</v>
      </c>
      <c r="C5675" t="s">
        <v>53</v>
      </c>
      <c r="D5675">
        <v>13</v>
      </c>
      <c r="E5675" s="1">
        <v>40671.615277777782</v>
      </c>
      <c r="F5675">
        <v>3.39</v>
      </c>
      <c r="G5675">
        <v>12578</v>
      </c>
      <c r="H5675" t="s">
        <v>10</v>
      </c>
      <c r="I5675" t="str">
        <f>IF(AND(LEFT(OnlineRetail[[#This Row],[InvoiceNo]],1)&lt;&gt;"C",OnlineRetail[[#This Row],[CustomerID]]&lt;&gt;""),"Yes","No")</f>
        <v>Yes</v>
      </c>
      <c r="J5675" s="4">
        <f>EOMONTH(OnlineRetail[[#This Row],[InvoiceDate]],-1)+1</f>
        <v>40664</v>
      </c>
      <c r="K5675" s="6">
        <f>OnlineRetail[[#This Row],[Quantity]]*OnlineRetail[[#This Row],[UnitPrice]]</f>
        <v>44.07</v>
      </c>
      <c r="L5675" t="str">
        <f t="shared" si="88"/>
        <v>12578|May-2011</v>
      </c>
    </row>
    <row r="5676" spans="1:12">
      <c r="A5676">
        <v>547408</v>
      </c>
      <c r="B5676" t="s">
        <v>194</v>
      </c>
      <c r="C5676" t="s">
        <v>72</v>
      </c>
      <c r="D5676">
        <v>12</v>
      </c>
      <c r="E5676" s="1">
        <v>40671.62222222222</v>
      </c>
      <c r="F5676">
        <v>5.95</v>
      </c>
      <c r="G5676">
        <v>12819</v>
      </c>
      <c r="H5676" t="s">
        <v>10</v>
      </c>
      <c r="I5676" t="str">
        <f>IF(AND(LEFT(OnlineRetail[[#This Row],[InvoiceNo]],1)&lt;&gt;"C",OnlineRetail[[#This Row],[CustomerID]]&lt;&gt;""),"Yes","No")</f>
        <v>Yes</v>
      </c>
      <c r="J5676" s="4">
        <f>EOMONTH(OnlineRetail[[#This Row],[InvoiceDate]],-1)+1</f>
        <v>40664</v>
      </c>
      <c r="K5676" s="6">
        <f>OnlineRetail[[#This Row],[Quantity]]*OnlineRetail[[#This Row],[UnitPrice]]</f>
        <v>71.400000000000006</v>
      </c>
      <c r="L5676" t="str">
        <f t="shared" si="88"/>
        <v>12819|May-2011</v>
      </c>
    </row>
    <row r="5677" spans="1:12">
      <c r="A5677">
        <v>544541</v>
      </c>
      <c r="B5677" t="s">
        <v>297</v>
      </c>
      <c r="C5677" t="s">
        <v>83</v>
      </c>
      <c r="D5677">
        <v>10</v>
      </c>
      <c r="E5677" s="1">
        <v>40671.627083333333</v>
      </c>
      <c r="F5677">
        <v>2.1</v>
      </c>
      <c r="G5677">
        <v>13749</v>
      </c>
      <c r="H5677" t="s">
        <v>17</v>
      </c>
      <c r="I5677" t="str">
        <f>IF(AND(LEFT(OnlineRetail[[#This Row],[InvoiceNo]],1)&lt;&gt;"C",OnlineRetail[[#This Row],[CustomerID]]&lt;&gt;""),"Yes","No")</f>
        <v>Yes</v>
      </c>
      <c r="J5677" s="4">
        <f>EOMONTH(OnlineRetail[[#This Row],[InvoiceDate]],-1)+1</f>
        <v>40664</v>
      </c>
      <c r="K5677" s="6">
        <f>OnlineRetail[[#This Row],[Quantity]]*OnlineRetail[[#This Row],[UnitPrice]]</f>
        <v>21</v>
      </c>
      <c r="L5677" t="str">
        <f t="shared" si="88"/>
        <v>13749|May-2011</v>
      </c>
    </row>
    <row r="5678" spans="1:12">
      <c r="A5678">
        <v>545573</v>
      </c>
      <c r="B5678" t="s">
        <v>111</v>
      </c>
      <c r="C5678" t="s">
        <v>21</v>
      </c>
      <c r="D5678">
        <v>21</v>
      </c>
      <c r="E5678" s="1">
        <v>40671.63958333333</v>
      </c>
      <c r="F5678">
        <v>2.1</v>
      </c>
      <c r="G5678">
        <v>14321</v>
      </c>
      <c r="H5678" t="s">
        <v>121</v>
      </c>
      <c r="I5678" t="str">
        <f>IF(AND(LEFT(OnlineRetail[[#This Row],[InvoiceNo]],1)&lt;&gt;"C",OnlineRetail[[#This Row],[CustomerID]]&lt;&gt;""),"Yes","No")</f>
        <v>Yes</v>
      </c>
      <c r="J5678" s="4">
        <f>EOMONTH(OnlineRetail[[#This Row],[InvoiceDate]],-1)+1</f>
        <v>40664</v>
      </c>
      <c r="K5678" s="6">
        <f>OnlineRetail[[#This Row],[Quantity]]*OnlineRetail[[#This Row],[UnitPrice]]</f>
        <v>44.1</v>
      </c>
      <c r="L5678" t="str">
        <f t="shared" si="88"/>
        <v>14321|May-2011</v>
      </c>
    </row>
    <row r="5679" spans="1:12">
      <c r="A5679">
        <v>537739</v>
      </c>
      <c r="B5679" t="s">
        <v>57</v>
      </c>
      <c r="C5679" t="s">
        <v>33</v>
      </c>
      <c r="D5679">
        <v>2</v>
      </c>
      <c r="E5679" s="1">
        <v>40671.649305555547</v>
      </c>
      <c r="F5679">
        <v>0.85</v>
      </c>
      <c r="G5679">
        <v>13424</v>
      </c>
      <c r="H5679" t="s">
        <v>10</v>
      </c>
      <c r="I5679" t="str">
        <f>IF(AND(LEFT(OnlineRetail[[#This Row],[InvoiceNo]],1)&lt;&gt;"C",OnlineRetail[[#This Row],[CustomerID]]&lt;&gt;""),"Yes","No")</f>
        <v>Yes</v>
      </c>
      <c r="J5679" s="4">
        <f>EOMONTH(OnlineRetail[[#This Row],[InvoiceDate]],-1)+1</f>
        <v>40664</v>
      </c>
      <c r="K5679" s="6">
        <f>OnlineRetail[[#This Row],[Quantity]]*OnlineRetail[[#This Row],[UnitPrice]]</f>
        <v>1.7</v>
      </c>
      <c r="L5679" t="str">
        <f t="shared" si="88"/>
        <v>13424|May-2011</v>
      </c>
    </row>
    <row r="5680" spans="1:12">
      <c r="A5680">
        <v>544897</v>
      </c>
      <c r="B5680" t="s">
        <v>230</v>
      </c>
      <c r="C5680" t="s">
        <v>40</v>
      </c>
      <c r="D5680">
        <v>17</v>
      </c>
      <c r="E5680" s="1">
        <v>40671.651388888888</v>
      </c>
      <c r="F5680">
        <v>2.1</v>
      </c>
      <c r="G5680">
        <v>14046</v>
      </c>
      <c r="H5680" t="s">
        <v>10</v>
      </c>
      <c r="I5680" t="str">
        <f>IF(AND(LEFT(OnlineRetail[[#This Row],[InvoiceNo]],1)&lt;&gt;"C",OnlineRetail[[#This Row],[CustomerID]]&lt;&gt;""),"Yes","No")</f>
        <v>Yes</v>
      </c>
      <c r="J5680" s="4">
        <f>EOMONTH(OnlineRetail[[#This Row],[InvoiceDate]],-1)+1</f>
        <v>40664</v>
      </c>
      <c r="K5680" s="6">
        <f>OnlineRetail[[#This Row],[Quantity]]*OnlineRetail[[#This Row],[UnitPrice]]</f>
        <v>35.700000000000003</v>
      </c>
      <c r="L5680" t="str">
        <f t="shared" si="88"/>
        <v>14046|May-2011</v>
      </c>
    </row>
    <row r="5681" spans="1:12">
      <c r="A5681">
        <v>542954</v>
      </c>
      <c r="B5681" t="s">
        <v>192</v>
      </c>
      <c r="C5681" t="s">
        <v>16</v>
      </c>
      <c r="D5681">
        <v>18</v>
      </c>
      <c r="E5681" s="1">
        <v>40671.659722222219</v>
      </c>
      <c r="F5681">
        <v>2.1</v>
      </c>
      <c r="G5681">
        <v>13911</v>
      </c>
      <c r="H5681" t="s">
        <v>10</v>
      </c>
      <c r="I5681" t="str">
        <f>IF(AND(LEFT(OnlineRetail[[#This Row],[InvoiceNo]],1)&lt;&gt;"C",OnlineRetail[[#This Row],[CustomerID]]&lt;&gt;""),"Yes","No")</f>
        <v>Yes</v>
      </c>
      <c r="J5681" s="4">
        <f>EOMONTH(OnlineRetail[[#This Row],[InvoiceDate]],-1)+1</f>
        <v>40664</v>
      </c>
      <c r="K5681" s="6">
        <f>OnlineRetail[[#This Row],[Quantity]]*OnlineRetail[[#This Row],[UnitPrice]]</f>
        <v>37.800000000000004</v>
      </c>
      <c r="L5681" t="str">
        <f t="shared" si="88"/>
        <v>13911|May-2011</v>
      </c>
    </row>
    <row r="5682" spans="1:12">
      <c r="A5682">
        <v>545636</v>
      </c>
      <c r="B5682" t="s">
        <v>190</v>
      </c>
      <c r="C5682" t="s">
        <v>27</v>
      </c>
      <c r="D5682">
        <v>11</v>
      </c>
      <c r="E5682" s="1">
        <v>40671.661111111112</v>
      </c>
      <c r="F5682">
        <v>2.1</v>
      </c>
      <c r="G5682">
        <v>13297</v>
      </c>
      <c r="H5682" t="s">
        <v>126</v>
      </c>
      <c r="I5682" t="str">
        <f>IF(AND(LEFT(OnlineRetail[[#This Row],[InvoiceNo]],1)&lt;&gt;"C",OnlineRetail[[#This Row],[CustomerID]]&lt;&gt;""),"Yes","No")</f>
        <v>Yes</v>
      </c>
      <c r="J5682" s="4">
        <f>EOMONTH(OnlineRetail[[#This Row],[InvoiceDate]],-1)+1</f>
        <v>40664</v>
      </c>
      <c r="K5682" s="6">
        <f>OnlineRetail[[#This Row],[Quantity]]*OnlineRetail[[#This Row],[UnitPrice]]</f>
        <v>23.1</v>
      </c>
      <c r="L5682" t="str">
        <f t="shared" si="88"/>
        <v>13297|May-2011</v>
      </c>
    </row>
    <row r="5683" spans="1:12">
      <c r="A5683">
        <v>551106</v>
      </c>
      <c r="B5683" t="s">
        <v>91</v>
      </c>
      <c r="C5683" t="s">
        <v>50</v>
      </c>
      <c r="D5683">
        <v>10</v>
      </c>
      <c r="E5683" s="1">
        <v>40671.668055555558</v>
      </c>
      <c r="F5683">
        <v>3.39</v>
      </c>
      <c r="G5683">
        <v>12576</v>
      </c>
      <c r="H5683" t="s">
        <v>22</v>
      </c>
      <c r="I5683" t="str">
        <f>IF(AND(LEFT(OnlineRetail[[#This Row],[InvoiceNo]],1)&lt;&gt;"C",OnlineRetail[[#This Row],[CustomerID]]&lt;&gt;""),"Yes","No")</f>
        <v>Yes</v>
      </c>
      <c r="J5683" s="4">
        <f>EOMONTH(OnlineRetail[[#This Row],[InvoiceDate]],-1)+1</f>
        <v>40664</v>
      </c>
      <c r="K5683" s="6">
        <f>OnlineRetail[[#This Row],[Quantity]]*OnlineRetail[[#This Row],[UnitPrice]]</f>
        <v>33.9</v>
      </c>
      <c r="L5683" t="str">
        <f t="shared" si="88"/>
        <v>12576|May-2011</v>
      </c>
    </row>
    <row r="5684" spans="1:12">
      <c r="A5684">
        <v>545017</v>
      </c>
      <c r="B5684" t="s">
        <v>156</v>
      </c>
      <c r="C5684" t="s">
        <v>46</v>
      </c>
      <c r="D5684">
        <v>16</v>
      </c>
      <c r="E5684" s="1">
        <v>40671.668055555558</v>
      </c>
      <c r="F5684">
        <v>0.85</v>
      </c>
      <c r="G5684">
        <v>13676</v>
      </c>
      <c r="H5684" t="s">
        <v>10</v>
      </c>
      <c r="I5684" t="str">
        <f>IF(AND(LEFT(OnlineRetail[[#This Row],[InvoiceNo]],1)&lt;&gt;"C",OnlineRetail[[#This Row],[CustomerID]]&lt;&gt;""),"Yes","No")</f>
        <v>Yes</v>
      </c>
      <c r="J5684" s="4">
        <f>EOMONTH(OnlineRetail[[#This Row],[InvoiceDate]],-1)+1</f>
        <v>40664</v>
      </c>
      <c r="K5684" s="6">
        <f>OnlineRetail[[#This Row],[Quantity]]*OnlineRetail[[#This Row],[UnitPrice]]</f>
        <v>13.6</v>
      </c>
      <c r="L5684" t="str">
        <f t="shared" si="88"/>
        <v>13676|May-2011</v>
      </c>
    </row>
    <row r="5685" spans="1:12">
      <c r="A5685">
        <v>541781</v>
      </c>
      <c r="B5685" t="s">
        <v>130</v>
      </c>
      <c r="C5685" t="s">
        <v>19</v>
      </c>
      <c r="D5685">
        <v>23</v>
      </c>
      <c r="E5685" s="1">
        <v>40671.674305555563</v>
      </c>
      <c r="F5685">
        <v>4.25</v>
      </c>
      <c r="G5685">
        <v>13908</v>
      </c>
      <c r="H5685" t="s">
        <v>10</v>
      </c>
      <c r="I5685" t="str">
        <f>IF(AND(LEFT(OnlineRetail[[#This Row],[InvoiceNo]],1)&lt;&gt;"C",OnlineRetail[[#This Row],[CustomerID]]&lt;&gt;""),"Yes","No")</f>
        <v>Yes</v>
      </c>
      <c r="J5685" s="4">
        <f>EOMONTH(OnlineRetail[[#This Row],[InvoiceDate]],-1)+1</f>
        <v>40664</v>
      </c>
      <c r="K5685" s="6">
        <f>OnlineRetail[[#This Row],[Quantity]]*OnlineRetail[[#This Row],[UnitPrice]]</f>
        <v>97.75</v>
      </c>
      <c r="L5685" t="str">
        <f t="shared" si="88"/>
        <v>13908|May-2011</v>
      </c>
    </row>
    <row r="5686" spans="1:12">
      <c r="A5686">
        <v>547068</v>
      </c>
      <c r="B5686" t="s">
        <v>166</v>
      </c>
      <c r="C5686" t="s">
        <v>9</v>
      </c>
      <c r="D5686">
        <v>12</v>
      </c>
      <c r="E5686" s="1">
        <v>40671.676388888889</v>
      </c>
      <c r="F5686">
        <v>4.25</v>
      </c>
      <c r="G5686">
        <v>13128</v>
      </c>
      <c r="H5686" t="s">
        <v>10</v>
      </c>
      <c r="I5686" t="str">
        <f>IF(AND(LEFT(OnlineRetail[[#This Row],[InvoiceNo]],1)&lt;&gt;"C",OnlineRetail[[#This Row],[CustomerID]]&lt;&gt;""),"Yes","No")</f>
        <v>Yes</v>
      </c>
      <c r="J5686" s="4">
        <f>EOMONTH(OnlineRetail[[#This Row],[InvoiceDate]],-1)+1</f>
        <v>40664</v>
      </c>
      <c r="K5686" s="6">
        <f>OnlineRetail[[#This Row],[Quantity]]*OnlineRetail[[#This Row],[UnitPrice]]</f>
        <v>51</v>
      </c>
      <c r="L5686" t="str">
        <f t="shared" si="88"/>
        <v>13128|May-2011</v>
      </c>
    </row>
    <row r="5687" spans="1:12">
      <c r="A5687">
        <v>554040</v>
      </c>
      <c r="B5687" t="s">
        <v>250</v>
      </c>
      <c r="C5687" t="s">
        <v>29</v>
      </c>
      <c r="D5687">
        <v>20</v>
      </c>
      <c r="E5687" s="1">
        <v>40671.686111111107</v>
      </c>
      <c r="F5687">
        <v>2.1</v>
      </c>
      <c r="G5687">
        <v>13336</v>
      </c>
      <c r="H5687" t="s">
        <v>10</v>
      </c>
      <c r="I5687" t="str">
        <f>IF(AND(LEFT(OnlineRetail[[#This Row],[InvoiceNo]],1)&lt;&gt;"C",OnlineRetail[[#This Row],[CustomerID]]&lt;&gt;""),"Yes","No")</f>
        <v>Yes</v>
      </c>
      <c r="J5687" s="4">
        <f>EOMONTH(OnlineRetail[[#This Row],[InvoiceDate]],-1)+1</f>
        <v>40664</v>
      </c>
      <c r="K5687" s="6">
        <f>OnlineRetail[[#This Row],[Quantity]]*OnlineRetail[[#This Row],[UnitPrice]]</f>
        <v>42</v>
      </c>
      <c r="L5687" t="str">
        <f t="shared" si="88"/>
        <v>13336|May-2011</v>
      </c>
    </row>
    <row r="5688" spans="1:12">
      <c r="A5688">
        <v>551181</v>
      </c>
      <c r="B5688" t="s">
        <v>274</v>
      </c>
      <c r="C5688" t="s">
        <v>27</v>
      </c>
      <c r="D5688">
        <v>3</v>
      </c>
      <c r="E5688" s="1">
        <v>40671.688888888893</v>
      </c>
      <c r="F5688">
        <v>5.95</v>
      </c>
      <c r="G5688">
        <v>13233</v>
      </c>
      <c r="H5688" t="s">
        <v>10</v>
      </c>
      <c r="I5688" t="str">
        <f>IF(AND(LEFT(OnlineRetail[[#This Row],[InvoiceNo]],1)&lt;&gt;"C",OnlineRetail[[#This Row],[CustomerID]]&lt;&gt;""),"Yes","No")</f>
        <v>Yes</v>
      </c>
      <c r="J5688" s="4">
        <f>EOMONTH(OnlineRetail[[#This Row],[InvoiceDate]],-1)+1</f>
        <v>40664</v>
      </c>
      <c r="K5688" s="6">
        <f>OnlineRetail[[#This Row],[Quantity]]*OnlineRetail[[#This Row],[UnitPrice]]</f>
        <v>17.850000000000001</v>
      </c>
      <c r="L5688" t="str">
        <f t="shared" si="88"/>
        <v>13233|May-2011</v>
      </c>
    </row>
    <row r="5689" spans="1:12">
      <c r="A5689">
        <v>550020</v>
      </c>
      <c r="B5689" t="s">
        <v>154</v>
      </c>
      <c r="C5689" t="s">
        <v>9</v>
      </c>
      <c r="D5689">
        <v>4</v>
      </c>
      <c r="E5689" s="1">
        <v>40671.701388888891</v>
      </c>
      <c r="F5689">
        <v>1.25</v>
      </c>
      <c r="G5689">
        <v>12618</v>
      </c>
      <c r="H5689" t="s">
        <v>10</v>
      </c>
      <c r="I5689" t="str">
        <f>IF(AND(LEFT(OnlineRetail[[#This Row],[InvoiceNo]],1)&lt;&gt;"C",OnlineRetail[[#This Row],[CustomerID]]&lt;&gt;""),"Yes","No")</f>
        <v>Yes</v>
      </c>
      <c r="J5689" s="4">
        <f>EOMONTH(OnlineRetail[[#This Row],[InvoiceDate]],-1)+1</f>
        <v>40664</v>
      </c>
      <c r="K5689" s="6">
        <f>OnlineRetail[[#This Row],[Quantity]]*OnlineRetail[[#This Row],[UnitPrice]]</f>
        <v>5</v>
      </c>
      <c r="L5689" t="str">
        <f t="shared" si="88"/>
        <v>12618|May-2011</v>
      </c>
    </row>
    <row r="5690" spans="1:12">
      <c r="A5690">
        <v>554912</v>
      </c>
      <c r="B5690" t="s">
        <v>183</v>
      </c>
      <c r="C5690" t="s">
        <v>12</v>
      </c>
      <c r="D5690">
        <v>18</v>
      </c>
      <c r="E5690" s="1">
        <v>40671.722222222219</v>
      </c>
      <c r="F5690">
        <v>1.65</v>
      </c>
      <c r="G5690">
        <v>12930</v>
      </c>
      <c r="H5690" t="s">
        <v>10</v>
      </c>
      <c r="I5690" t="str">
        <f>IF(AND(LEFT(OnlineRetail[[#This Row],[InvoiceNo]],1)&lt;&gt;"C",OnlineRetail[[#This Row],[CustomerID]]&lt;&gt;""),"Yes","No")</f>
        <v>Yes</v>
      </c>
      <c r="J5690" s="4">
        <f>EOMONTH(OnlineRetail[[#This Row],[InvoiceDate]],-1)+1</f>
        <v>40664</v>
      </c>
      <c r="K5690" s="6">
        <f>OnlineRetail[[#This Row],[Quantity]]*OnlineRetail[[#This Row],[UnitPrice]]</f>
        <v>29.7</v>
      </c>
      <c r="L5690" t="str">
        <f t="shared" si="88"/>
        <v>12930|May-2011</v>
      </c>
    </row>
    <row r="5691" spans="1:12">
      <c r="A5691">
        <v>552498</v>
      </c>
      <c r="B5691" t="s">
        <v>239</v>
      </c>
      <c r="C5691" t="s">
        <v>16</v>
      </c>
      <c r="D5691">
        <v>17</v>
      </c>
      <c r="E5691" s="1">
        <v>40671.724999999999</v>
      </c>
      <c r="F5691">
        <v>5.95</v>
      </c>
      <c r="G5691">
        <v>12417</v>
      </c>
      <c r="H5691" t="s">
        <v>10</v>
      </c>
      <c r="I5691" t="str">
        <f>IF(AND(LEFT(OnlineRetail[[#This Row],[InvoiceNo]],1)&lt;&gt;"C",OnlineRetail[[#This Row],[CustomerID]]&lt;&gt;""),"Yes","No")</f>
        <v>Yes</v>
      </c>
      <c r="J5691" s="4">
        <f>EOMONTH(OnlineRetail[[#This Row],[InvoiceDate]],-1)+1</f>
        <v>40664</v>
      </c>
      <c r="K5691" s="6">
        <f>OnlineRetail[[#This Row],[Quantity]]*OnlineRetail[[#This Row],[UnitPrice]]</f>
        <v>101.15</v>
      </c>
      <c r="L5691" t="str">
        <f t="shared" si="88"/>
        <v>12417|May-2011</v>
      </c>
    </row>
    <row r="5692" spans="1:12">
      <c r="A5692">
        <v>540454</v>
      </c>
      <c r="B5692" t="s">
        <v>286</v>
      </c>
      <c r="C5692" t="s">
        <v>14</v>
      </c>
      <c r="D5692">
        <v>24</v>
      </c>
      <c r="E5692" s="1">
        <v>40671.727083333331</v>
      </c>
      <c r="F5692">
        <v>5.95</v>
      </c>
      <c r="G5692">
        <v>14001</v>
      </c>
      <c r="H5692" t="s">
        <v>10</v>
      </c>
      <c r="I5692" t="str">
        <f>IF(AND(LEFT(OnlineRetail[[#This Row],[InvoiceNo]],1)&lt;&gt;"C",OnlineRetail[[#This Row],[CustomerID]]&lt;&gt;""),"Yes","No")</f>
        <v>Yes</v>
      </c>
      <c r="J5692" s="4">
        <f>EOMONTH(OnlineRetail[[#This Row],[InvoiceDate]],-1)+1</f>
        <v>40664</v>
      </c>
      <c r="K5692" s="6">
        <f>OnlineRetail[[#This Row],[Quantity]]*OnlineRetail[[#This Row],[UnitPrice]]</f>
        <v>142.80000000000001</v>
      </c>
      <c r="L5692" t="str">
        <f t="shared" si="88"/>
        <v>14001|May-2011</v>
      </c>
    </row>
    <row r="5693" spans="1:12">
      <c r="A5693">
        <v>539145</v>
      </c>
      <c r="B5693" t="s">
        <v>149</v>
      </c>
      <c r="C5693" t="s">
        <v>39</v>
      </c>
      <c r="D5693">
        <v>16</v>
      </c>
      <c r="E5693" s="1">
        <v>40671.736111111109</v>
      </c>
      <c r="F5693">
        <v>2.1</v>
      </c>
      <c r="G5693">
        <v>13049</v>
      </c>
      <c r="H5693" t="s">
        <v>10</v>
      </c>
      <c r="I5693" t="str">
        <f>IF(AND(LEFT(OnlineRetail[[#This Row],[InvoiceNo]],1)&lt;&gt;"C",OnlineRetail[[#This Row],[CustomerID]]&lt;&gt;""),"Yes","No")</f>
        <v>Yes</v>
      </c>
      <c r="J5693" s="4">
        <f>EOMONTH(OnlineRetail[[#This Row],[InvoiceDate]],-1)+1</f>
        <v>40664</v>
      </c>
      <c r="K5693" s="6">
        <f>OnlineRetail[[#This Row],[Quantity]]*OnlineRetail[[#This Row],[UnitPrice]]</f>
        <v>33.6</v>
      </c>
      <c r="L5693" t="str">
        <f t="shared" si="88"/>
        <v>13049|May-2011</v>
      </c>
    </row>
    <row r="5694" spans="1:12">
      <c r="A5694">
        <v>552899</v>
      </c>
      <c r="B5694" t="s">
        <v>112</v>
      </c>
      <c r="C5694" t="s">
        <v>19</v>
      </c>
      <c r="D5694">
        <v>5</v>
      </c>
      <c r="E5694" s="1">
        <v>40671.750694444447</v>
      </c>
      <c r="F5694">
        <v>5.95</v>
      </c>
      <c r="G5694">
        <v>13597</v>
      </c>
      <c r="H5694" t="s">
        <v>10</v>
      </c>
      <c r="I5694" t="str">
        <f>IF(AND(LEFT(OnlineRetail[[#This Row],[InvoiceNo]],1)&lt;&gt;"C",OnlineRetail[[#This Row],[CustomerID]]&lt;&gt;""),"Yes","No")</f>
        <v>Yes</v>
      </c>
      <c r="J5694" s="4">
        <f>EOMONTH(OnlineRetail[[#This Row],[InvoiceDate]],-1)+1</f>
        <v>40664</v>
      </c>
      <c r="K5694" s="6">
        <f>OnlineRetail[[#This Row],[Quantity]]*OnlineRetail[[#This Row],[UnitPrice]]</f>
        <v>29.75</v>
      </c>
      <c r="L5694" t="str">
        <f t="shared" si="88"/>
        <v>13597|May-2011</v>
      </c>
    </row>
    <row r="5695" spans="1:12">
      <c r="A5695">
        <v>539661</v>
      </c>
      <c r="B5695" t="s">
        <v>285</v>
      </c>
      <c r="C5695" t="s">
        <v>46</v>
      </c>
      <c r="D5695">
        <v>7</v>
      </c>
      <c r="E5695" s="1">
        <v>40671.751388888893</v>
      </c>
      <c r="F5695">
        <v>7.95</v>
      </c>
      <c r="G5695">
        <v>14147</v>
      </c>
      <c r="H5695" t="s">
        <v>10</v>
      </c>
      <c r="I5695" t="str">
        <f>IF(AND(LEFT(OnlineRetail[[#This Row],[InvoiceNo]],1)&lt;&gt;"C",OnlineRetail[[#This Row],[CustomerID]]&lt;&gt;""),"Yes","No")</f>
        <v>Yes</v>
      </c>
      <c r="J5695" s="4">
        <f>EOMONTH(OnlineRetail[[#This Row],[InvoiceDate]],-1)+1</f>
        <v>40664</v>
      </c>
      <c r="K5695" s="6">
        <f>OnlineRetail[[#This Row],[Quantity]]*OnlineRetail[[#This Row],[UnitPrice]]</f>
        <v>55.65</v>
      </c>
      <c r="L5695" t="str">
        <f t="shared" si="88"/>
        <v>14147|May-2011</v>
      </c>
    </row>
    <row r="5696" spans="1:12">
      <c r="A5696">
        <v>554253</v>
      </c>
      <c r="B5696" t="s">
        <v>122</v>
      </c>
      <c r="C5696" t="s">
        <v>33</v>
      </c>
      <c r="D5696">
        <v>4</v>
      </c>
      <c r="E5696" s="1">
        <v>40671.754166666673</v>
      </c>
      <c r="F5696">
        <v>0.85</v>
      </c>
      <c r="G5696">
        <v>14147</v>
      </c>
      <c r="H5696" t="s">
        <v>10</v>
      </c>
      <c r="I5696" t="str">
        <f>IF(AND(LEFT(OnlineRetail[[#This Row],[InvoiceNo]],1)&lt;&gt;"C",OnlineRetail[[#This Row],[CustomerID]]&lt;&gt;""),"Yes","No")</f>
        <v>Yes</v>
      </c>
      <c r="J5696" s="4">
        <f>EOMONTH(OnlineRetail[[#This Row],[InvoiceDate]],-1)+1</f>
        <v>40664</v>
      </c>
      <c r="K5696" s="6">
        <f>OnlineRetail[[#This Row],[Quantity]]*OnlineRetail[[#This Row],[UnitPrice]]</f>
        <v>3.4</v>
      </c>
      <c r="L5696" t="str">
        <f t="shared" si="88"/>
        <v>14147|May-2011</v>
      </c>
    </row>
    <row r="5697" spans="1:12">
      <c r="A5697">
        <v>545760</v>
      </c>
      <c r="B5697" t="s">
        <v>34</v>
      </c>
      <c r="C5697" t="s">
        <v>24</v>
      </c>
      <c r="D5697">
        <v>24</v>
      </c>
      <c r="E5697" s="1">
        <v>40671.759027777778</v>
      </c>
      <c r="F5697">
        <v>1.25</v>
      </c>
      <c r="G5697">
        <v>13896</v>
      </c>
      <c r="H5697" t="s">
        <v>10</v>
      </c>
      <c r="I5697" t="str">
        <f>IF(AND(LEFT(OnlineRetail[[#This Row],[InvoiceNo]],1)&lt;&gt;"C",OnlineRetail[[#This Row],[CustomerID]]&lt;&gt;""),"Yes","No")</f>
        <v>Yes</v>
      </c>
      <c r="J5697" s="4">
        <f>EOMONTH(OnlineRetail[[#This Row],[InvoiceDate]],-1)+1</f>
        <v>40664</v>
      </c>
      <c r="K5697" s="6">
        <f>OnlineRetail[[#This Row],[Quantity]]*OnlineRetail[[#This Row],[UnitPrice]]</f>
        <v>30</v>
      </c>
      <c r="L5697" t="str">
        <f t="shared" si="88"/>
        <v>13896|May-2011</v>
      </c>
    </row>
    <row r="5698" spans="1:12">
      <c r="A5698">
        <v>554034</v>
      </c>
      <c r="B5698" t="s">
        <v>276</v>
      </c>
      <c r="C5698" t="s">
        <v>83</v>
      </c>
      <c r="D5698">
        <v>9</v>
      </c>
      <c r="E5698" s="1">
        <v>40671.76458333333</v>
      </c>
      <c r="F5698">
        <v>4.25</v>
      </c>
      <c r="G5698">
        <v>14274</v>
      </c>
      <c r="H5698" t="s">
        <v>10</v>
      </c>
      <c r="I5698" t="str">
        <f>IF(AND(LEFT(OnlineRetail[[#This Row],[InvoiceNo]],1)&lt;&gt;"C",OnlineRetail[[#This Row],[CustomerID]]&lt;&gt;""),"Yes","No")</f>
        <v>Yes</v>
      </c>
      <c r="J5698" s="4">
        <f>EOMONTH(OnlineRetail[[#This Row],[InvoiceDate]],-1)+1</f>
        <v>40664</v>
      </c>
      <c r="K5698" s="6">
        <f>OnlineRetail[[#This Row],[Quantity]]*OnlineRetail[[#This Row],[UnitPrice]]</f>
        <v>38.25</v>
      </c>
      <c r="L5698" t="str">
        <f t="shared" ref="L5698:L5761" si="89">IF(I5698="Yes",G5698&amp;"|"&amp;TEXT(J5698,"mmm-yyyy"),"")</f>
        <v>14274|May-2011</v>
      </c>
    </row>
    <row r="5699" spans="1:12">
      <c r="A5699">
        <v>536996</v>
      </c>
      <c r="B5699" t="s">
        <v>190</v>
      </c>
      <c r="C5699" t="s">
        <v>62</v>
      </c>
      <c r="D5699">
        <v>19</v>
      </c>
      <c r="E5699" s="1">
        <v>40671.771527777782</v>
      </c>
      <c r="F5699">
        <v>5.95</v>
      </c>
      <c r="G5699">
        <v>13523</v>
      </c>
      <c r="H5699" t="s">
        <v>10</v>
      </c>
      <c r="I5699" t="str">
        <f>IF(AND(LEFT(OnlineRetail[[#This Row],[InvoiceNo]],1)&lt;&gt;"C",OnlineRetail[[#This Row],[CustomerID]]&lt;&gt;""),"Yes","No")</f>
        <v>Yes</v>
      </c>
      <c r="J5699" s="4">
        <f>EOMONTH(OnlineRetail[[#This Row],[InvoiceDate]],-1)+1</f>
        <v>40664</v>
      </c>
      <c r="K5699" s="6">
        <f>OnlineRetail[[#This Row],[Quantity]]*OnlineRetail[[#This Row],[UnitPrice]]</f>
        <v>113.05</v>
      </c>
      <c r="L5699" t="str">
        <f t="shared" si="89"/>
        <v>13523|May-2011</v>
      </c>
    </row>
    <row r="5700" spans="1:12">
      <c r="A5700">
        <v>538173</v>
      </c>
      <c r="B5700" t="s">
        <v>249</v>
      </c>
      <c r="C5700" t="s">
        <v>24</v>
      </c>
      <c r="D5700">
        <v>18</v>
      </c>
      <c r="E5700" s="1">
        <v>40671.773611111108</v>
      </c>
      <c r="F5700">
        <v>2.1</v>
      </c>
      <c r="G5700">
        <v>13894</v>
      </c>
      <c r="H5700" t="s">
        <v>10</v>
      </c>
      <c r="I5700" t="str">
        <f>IF(AND(LEFT(OnlineRetail[[#This Row],[InvoiceNo]],1)&lt;&gt;"C",OnlineRetail[[#This Row],[CustomerID]]&lt;&gt;""),"Yes","No")</f>
        <v>Yes</v>
      </c>
      <c r="J5700" s="4">
        <f>EOMONTH(OnlineRetail[[#This Row],[InvoiceDate]],-1)+1</f>
        <v>40664</v>
      </c>
      <c r="K5700" s="6">
        <f>OnlineRetail[[#This Row],[Quantity]]*OnlineRetail[[#This Row],[UnitPrice]]</f>
        <v>37.800000000000004</v>
      </c>
      <c r="L5700" t="str">
        <f t="shared" si="89"/>
        <v>13894|May-2011</v>
      </c>
    </row>
    <row r="5701" spans="1:12">
      <c r="A5701">
        <v>552843</v>
      </c>
      <c r="B5701" t="s">
        <v>192</v>
      </c>
      <c r="C5701" t="s">
        <v>39</v>
      </c>
      <c r="D5701">
        <v>14</v>
      </c>
      <c r="E5701" s="1">
        <v>40671.779166666667</v>
      </c>
      <c r="F5701">
        <v>5.95</v>
      </c>
      <c r="G5701">
        <v>13530</v>
      </c>
      <c r="H5701" t="s">
        <v>10</v>
      </c>
      <c r="I5701" t="str">
        <f>IF(AND(LEFT(OnlineRetail[[#This Row],[InvoiceNo]],1)&lt;&gt;"C",OnlineRetail[[#This Row],[CustomerID]]&lt;&gt;""),"Yes","No")</f>
        <v>Yes</v>
      </c>
      <c r="J5701" s="4">
        <f>EOMONTH(OnlineRetail[[#This Row],[InvoiceDate]],-1)+1</f>
        <v>40664</v>
      </c>
      <c r="K5701" s="6">
        <f>OnlineRetail[[#This Row],[Quantity]]*OnlineRetail[[#This Row],[UnitPrice]]</f>
        <v>83.3</v>
      </c>
      <c r="L5701" t="str">
        <f t="shared" si="89"/>
        <v>13530|May-2011</v>
      </c>
    </row>
    <row r="5702" spans="1:12">
      <c r="A5702">
        <v>546846</v>
      </c>
      <c r="B5702" t="s">
        <v>109</v>
      </c>
      <c r="C5702" t="s">
        <v>14</v>
      </c>
      <c r="D5702">
        <v>22</v>
      </c>
      <c r="E5702" s="1">
        <v>40671.781944444447</v>
      </c>
      <c r="F5702">
        <v>3.39</v>
      </c>
      <c r="G5702">
        <v>13177</v>
      </c>
      <c r="H5702" t="s">
        <v>10</v>
      </c>
      <c r="I5702" t="str">
        <f>IF(AND(LEFT(OnlineRetail[[#This Row],[InvoiceNo]],1)&lt;&gt;"C",OnlineRetail[[#This Row],[CustomerID]]&lt;&gt;""),"Yes","No")</f>
        <v>Yes</v>
      </c>
      <c r="J5702" s="4">
        <f>EOMONTH(OnlineRetail[[#This Row],[InvoiceDate]],-1)+1</f>
        <v>40664</v>
      </c>
      <c r="K5702" s="6">
        <f>OnlineRetail[[#This Row],[Quantity]]*OnlineRetail[[#This Row],[UnitPrice]]</f>
        <v>74.58</v>
      </c>
      <c r="L5702" t="str">
        <f t="shared" si="89"/>
        <v>13177|May-2011</v>
      </c>
    </row>
    <row r="5703" spans="1:12">
      <c r="A5703">
        <v>547983</v>
      </c>
      <c r="B5703" t="s">
        <v>218</v>
      </c>
      <c r="C5703" t="s">
        <v>53</v>
      </c>
      <c r="D5703">
        <v>7</v>
      </c>
      <c r="E5703" s="1">
        <v>40671.793749999997</v>
      </c>
      <c r="F5703">
        <v>3.39</v>
      </c>
      <c r="G5703">
        <v>13881</v>
      </c>
      <c r="H5703" t="s">
        <v>10</v>
      </c>
      <c r="I5703" t="str">
        <f>IF(AND(LEFT(OnlineRetail[[#This Row],[InvoiceNo]],1)&lt;&gt;"C",OnlineRetail[[#This Row],[CustomerID]]&lt;&gt;""),"Yes","No")</f>
        <v>Yes</v>
      </c>
      <c r="J5703" s="4">
        <f>EOMONTH(OnlineRetail[[#This Row],[InvoiceDate]],-1)+1</f>
        <v>40664</v>
      </c>
      <c r="K5703" s="6">
        <f>OnlineRetail[[#This Row],[Quantity]]*OnlineRetail[[#This Row],[UnitPrice]]</f>
        <v>23.73</v>
      </c>
      <c r="L5703" t="str">
        <f t="shared" si="89"/>
        <v>13881|May-2011</v>
      </c>
    </row>
    <row r="5704" spans="1:12">
      <c r="A5704">
        <v>553825</v>
      </c>
      <c r="B5704" t="s">
        <v>82</v>
      </c>
      <c r="C5704" t="s">
        <v>24</v>
      </c>
      <c r="D5704">
        <v>22</v>
      </c>
      <c r="E5704" s="1">
        <v>40671.798611111109</v>
      </c>
      <c r="F5704">
        <v>4.25</v>
      </c>
      <c r="G5704">
        <v>13447</v>
      </c>
      <c r="H5704" t="s">
        <v>10</v>
      </c>
      <c r="I5704" t="str">
        <f>IF(AND(LEFT(OnlineRetail[[#This Row],[InvoiceNo]],1)&lt;&gt;"C",OnlineRetail[[#This Row],[CustomerID]]&lt;&gt;""),"Yes","No")</f>
        <v>Yes</v>
      </c>
      <c r="J5704" s="4">
        <f>EOMONTH(OnlineRetail[[#This Row],[InvoiceDate]],-1)+1</f>
        <v>40664</v>
      </c>
      <c r="K5704" s="6">
        <f>OnlineRetail[[#This Row],[Quantity]]*OnlineRetail[[#This Row],[UnitPrice]]</f>
        <v>93.5</v>
      </c>
      <c r="L5704" t="str">
        <f t="shared" si="89"/>
        <v>13447|May-2011</v>
      </c>
    </row>
    <row r="5705" spans="1:12">
      <c r="A5705">
        <v>555035</v>
      </c>
      <c r="B5705" t="s">
        <v>170</v>
      </c>
      <c r="C5705" t="s">
        <v>19</v>
      </c>
      <c r="D5705">
        <v>18</v>
      </c>
      <c r="E5705" s="1">
        <v>40671.807638888888</v>
      </c>
      <c r="F5705">
        <v>0.85</v>
      </c>
      <c r="G5705">
        <v>12952</v>
      </c>
      <c r="H5705" t="s">
        <v>25</v>
      </c>
      <c r="I5705" t="str">
        <f>IF(AND(LEFT(OnlineRetail[[#This Row],[InvoiceNo]],1)&lt;&gt;"C",OnlineRetail[[#This Row],[CustomerID]]&lt;&gt;""),"Yes","No")</f>
        <v>Yes</v>
      </c>
      <c r="J5705" s="4">
        <f>EOMONTH(OnlineRetail[[#This Row],[InvoiceDate]],-1)+1</f>
        <v>40664</v>
      </c>
      <c r="K5705" s="6">
        <f>OnlineRetail[[#This Row],[Quantity]]*OnlineRetail[[#This Row],[UnitPrice]]</f>
        <v>15.299999999999999</v>
      </c>
      <c r="L5705" t="str">
        <f t="shared" si="89"/>
        <v>12952|May-2011</v>
      </c>
    </row>
    <row r="5706" spans="1:12">
      <c r="A5706">
        <v>546645</v>
      </c>
      <c r="B5706" t="s">
        <v>123</v>
      </c>
      <c r="C5706" t="s">
        <v>46</v>
      </c>
      <c r="D5706">
        <v>13</v>
      </c>
      <c r="E5706" s="1">
        <v>40671.811111111107</v>
      </c>
      <c r="F5706">
        <v>3.39</v>
      </c>
      <c r="G5706">
        <v>12882</v>
      </c>
      <c r="H5706" t="s">
        <v>10</v>
      </c>
      <c r="I5706" t="str">
        <f>IF(AND(LEFT(OnlineRetail[[#This Row],[InvoiceNo]],1)&lt;&gt;"C",OnlineRetail[[#This Row],[CustomerID]]&lt;&gt;""),"Yes","No")</f>
        <v>Yes</v>
      </c>
      <c r="J5706" s="4">
        <f>EOMONTH(OnlineRetail[[#This Row],[InvoiceDate]],-1)+1</f>
        <v>40664</v>
      </c>
      <c r="K5706" s="6">
        <f>OnlineRetail[[#This Row],[Quantity]]*OnlineRetail[[#This Row],[UnitPrice]]</f>
        <v>44.07</v>
      </c>
      <c r="L5706" t="str">
        <f t="shared" si="89"/>
        <v>12882|May-2011</v>
      </c>
    </row>
    <row r="5707" spans="1:12">
      <c r="A5707">
        <v>536384</v>
      </c>
      <c r="B5707" t="s">
        <v>105</v>
      </c>
      <c r="C5707" t="s">
        <v>21</v>
      </c>
      <c r="D5707">
        <v>2</v>
      </c>
      <c r="E5707" s="1">
        <v>40671.813888888893</v>
      </c>
      <c r="F5707">
        <v>5.95</v>
      </c>
      <c r="G5707">
        <v>13234</v>
      </c>
      <c r="H5707" t="s">
        <v>10</v>
      </c>
      <c r="I5707" t="str">
        <f>IF(AND(LEFT(OnlineRetail[[#This Row],[InvoiceNo]],1)&lt;&gt;"C",OnlineRetail[[#This Row],[CustomerID]]&lt;&gt;""),"Yes","No")</f>
        <v>Yes</v>
      </c>
      <c r="J5707" s="4">
        <f>EOMONTH(OnlineRetail[[#This Row],[InvoiceDate]],-1)+1</f>
        <v>40664</v>
      </c>
      <c r="K5707" s="6">
        <f>OnlineRetail[[#This Row],[Quantity]]*OnlineRetail[[#This Row],[UnitPrice]]</f>
        <v>11.9</v>
      </c>
      <c r="L5707" t="str">
        <f t="shared" si="89"/>
        <v>13234|May-2011</v>
      </c>
    </row>
    <row r="5708" spans="1:12">
      <c r="A5708">
        <v>551261</v>
      </c>
      <c r="B5708" t="s">
        <v>191</v>
      </c>
      <c r="C5708" t="s">
        <v>50</v>
      </c>
      <c r="D5708">
        <v>24</v>
      </c>
      <c r="E5708" s="1">
        <v>40671.820138888892</v>
      </c>
      <c r="F5708">
        <v>7.95</v>
      </c>
      <c r="G5708">
        <v>14159</v>
      </c>
      <c r="H5708" t="s">
        <v>10</v>
      </c>
      <c r="I5708" t="str">
        <f>IF(AND(LEFT(OnlineRetail[[#This Row],[InvoiceNo]],1)&lt;&gt;"C",OnlineRetail[[#This Row],[CustomerID]]&lt;&gt;""),"Yes","No")</f>
        <v>Yes</v>
      </c>
      <c r="J5708" s="4">
        <f>EOMONTH(OnlineRetail[[#This Row],[InvoiceDate]],-1)+1</f>
        <v>40664</v>
      </c>
      <c r="K5708" s="6">
        <f>OnlineRetail[[#This Row],[Quantity]]*OnlineRetail[[#This Row],[UnitPrice]]</f>
        <v>190.8</v>
      </c>
      <c r="L5708" t="str">
        <f t="shared" si="89"/>
        <v>14159|May-2011</v>
      </c>
    </row>
    <row r="5709" spans="1:12">
      <c r="A5709">
        <v>541945</v>
      </c>
      <c r="B5709" t="s">
        <v>203</v>
      </c>
      <c r="C5709" t="s">
        <v>14</v>
      </c>
      <c r="D5709">
        <v>1</v>
      </c>
      <c r="E5709" s="1">
        <v>40671.82916666667</v>
      </c>
      <c r="F5709">
        <v>2.1</v>
      </c>
      <c r="G5709">
        <v>12892</v>
      </c>
      <c r="H5709" t="s">
        <v>10</v>
      </c>
      <c r="I5709" t="str">
        <f>IF(AND(LEFT(OnlineRetail[[#This Row],[InvoiceNo]],1)&lt;&gt;"C",OnlineRetail[[#This Row],[CustomerID]]&lt;&gt;""),"Yes","No")</f>
        <v>Yes</v>
      </c>
      <c r="J5709" s="4">
        <f>EOMONTH(OnlineRetail[[#This Row],[InvoiceDate]],-1)+1</f>
        <v>40664</v>
      </c>
      <c r="K5709" s="6">
        <f>OnlineRetail[[#This Row],[Quantity]]*OnlineRetail[[#This Row],[UnitPrice]]</f>
        <v>2.1</v>
      </c>
      <c r="L5709" t="str">
        <f t="shared" si="89"/>
        <v>12892|May-2011</v>
      </c>
    </row>
    <row r="5710" spans="1:12">
      <c r="A5710">
        <v>548636</v>
      </c>
      <c r="B5710" t="s">
        <v>112</v>
      </c>
      <c r="C5710" t="s">
        <v>12</v>
      </c>
      <c r="D5710">
        <v>24</v>
      </c>
      <c r="E5710" s="1">
        <v>40671.831250000003</v>
      </c>
      <c r="F5710">
        <v>3.39</v>
      </c>
      <c r="G5710">
        <v>12980</v>
      </c>
      <c r="H5710" t="s">
        <v>10</v>
      </c>
      <c r="I5710" t="str">
        <f>IF(AND(LEFT(OnlineRetail[[#This Row],[InvoiceNo]],1)&lt;&gt;"C",OnlineRetail[[#This Row],[CustomerID]]&lt;&gt;""),"Yes","No")</f>
        <v>Yes</v>
      </c>
      <c r="J5710" s="4">
        <f>EOMONTH(OnlineRetail[[#This Row],[InvoiceDate]],-1)+1</f>
        <v>40664</v>
      </c>
      <c r="K5710" s="6">
        <f>OnlineRetail[[#This Row],[Quantity]]*OnlineRetail[[#This Row],[UnitPrice]]</f>
        <v>81.36</v>
      </c>
      <c r="L5710" t="str">
        <f t="shared" si="89"/>
        <v>12980|May-2011</v>
      </c>
    </row>
    <row r="5711" spans="1:12">
      <c r="A5711">
        <v>546437</v>
      </c>
      <c r="B5711" t="s">
        <v>123</v>
      </c>
      <c r="C5711" t="s">
        <v>46</v>
      </c>
      <c r="D5711">
        <v>9</v>
      </c>
      <c r="E5711" s="1">
        <v>40671.832638888889</v>
      </c>
      <c r="F5711">
        <v>2.1</v>
      </c>
      <c r="G5711">
        <v>12789</v>
      </c>
      <c r="H5711" t="s">
        <v>10</v>
      </c>
      <c r="I5711" t="str">
        <f>IF(AND(LEFT(OnlineRetail[[#This Row],[InvoiceNo]],1)&lt;&gt;"C",OnlineRetail[[#This Row],[CustomerID]]&lt;&gt;""),"Yes","No")</f>
        <v>Yes</v>
      </c>
      <c r="J5711" s="4">
        <f>EOMONTH(OnlineRetail[[#This Row],[InvoiceDate]],-1)+1</f>
        <v>40664</v>
      </c>
      <c r="K5711" s="6">
        <f>OnlineRetail[[#This Row],[Quantity]]*OnlineRetail[[#This Row],[UnitPrice]]</f>
        <v>18.900000000000002</v>
      </c>
      <c r="L5711" t="str">
        <f t="shared" si="89"/>
        <v>12789|May-2011</v>
      </c>
    </row>
    <row r="5712" spans="1:12">
      <c r="A5712">
        <v>536591</v>
      </c>
      <c r="B5712" t="s">
        <v>210</v>
      </c>
      <c r="C5712" t="s">
        <v>33</v>
      </c>
      <c r="D5712">
        <v>6</v>
      </c>
      <c r="E5712" s="1">
        <v>40672.356249999997</v>
      </c>
      <c r="F5712">
        <v>7.95</v>
      </c>
      <c r="G5712">
        <v>13719</v>
      </c>
      <c r="H5712" t="s">
        <v>70</v>
      </c>
      <c r="I5712" t="str">
        <f>IF(AND(LEFT(OnlineRetail[[#This Row],[InvoiceNo]],1)&lt;&gt;"C",OnlineRetail[[#This Row],[CustomerID]]&lt;&gt;""),"Yes","No")</f>
        <v>Yes</v>
      </c>
      <c r="J5712" s="4">
        <f>EOMONTH(OnlineRetail[[#This Row],[InvoiceDate]],-1)+1</f>
        <v>40664</v>
      </c>
      <c r="K5712" s="6">
        <f>OnlineRetail[[#This Row],[Quantity]]*OnlineRetail[[#This Row],[UnitPrice]]</f>
        <v>47.7</v>
      </c>
      <c r="L5712" t="str">
        <f t="shared" si="89"/>
        <v>13719|May-2011</v>
      </c>
    </row>
    <row r="5713" spans="1:12">
      <c r="A5713">
        <v>550911</v>
      </c>
      <c r="B5713" t="s">
        <v>161</v>
      </c>
      <c r="C5713" t="s">
        <v>33</v>
      </c>
      <c r="D5713">
        <v>11</v>
      </c>
      <c r="E5713" s="1">
        <v>40672.356944444437</v>
      </c>
      <c r="F5713">
        <v>1.65</v>
      </c>
      <c r="G5713">
        <v>13299</v>
      </c>
      <c r="H5713" t="s">
        <v>121</v>
      </c>
      <c r="I5713" t="str">
        <f>IF(AND(LEFT(OnlineRetail[[#This Row],[InvoiceNo]],1)&lt;&gt;"C",OnlineRetail[[#This Row],[CustomerID]]&lt;&gt;""),"Yes","No")</f>
        <v>Yes</v>
      </c>
      <c r="J5713" s="4">
        <f>EOMONTH(OnlineRetail[[#This Row],[InvoiceDate]],-1)+1</f>
        <v>40664</v>
      </c>
      <c r="K5713" s="6">
        <f>OnlineRetail[[#This Row],[Quantity]]*OnlineRetail[[#This Row],[UnitPrice]]</f>
        <v>18.149999999999999</v>
      </c>
      <c r="L5713" t="str">
        <f t="shared" si="89"/>
        <v>13299|May-2011</v>
      </c>
    </row>
    <row r="5714" spans="1:12">
      <c r="A5714">
        <v>553822</v>
      </c>
      <c r="B5714" t="s">
        <v>248</v>
      </c>
      <c r="C5714" t="s">
        <v>48</v>
      </c>
      <c r="D5714">
        <v>15</v>
      </c>
      <c r="E5714" s="1">
        <v>40672.363194444442</v>
      </c>
      <c r="F5714">
        <v>4.25</v>
      </c>
      <c r="G5714">
        <v>12484</v>
      </c>
      <c r="H5714" t="s">
        <v>17</v>
      </c>
      <c r="I5714" t="str">
        <f>IF(AND(LEFT(OnlineRetail[[#This Row],[InvoiceNo]],1)&lt;&gt;"C",OnlineRetail[[#This Row],[CustomerID]]&lt;&gt;""),"Yes","No")</f>
        <v>Yes</v>
      </c>
      <c r="J5714" s="4">
        <f>EOMONTH(OnlineRetail[[#This Row],[InvoiceDate]],-1)+1</f>
        <v>40664</v>
      </c>
      <c r="K5714" s="6">
        <f>OnlineRetail[[#This Row],[Quantity]]*OnlineRetail[[#This Row],[UnitPrice]]</f>
        <v>63.75</v>
      </c>
      <c r="L5714" t="str">
        <f t="shared" si="89"/>
        <v>12484|May-2011</v>
      </c>
    </row>
    <row r="5715" spans="1:12">
      <c r="A5715">
        <v>542020</v>
      </c>
      <c r="B5715" t="s">
        <v>214</v>
      </c>
      <c r="C5715" t="s">
        <v>24</v>
      </c>
      <c r="D5715">
        <v>20</v>
      </c>
      <c r="E5715" s="1">
        <v>40672.378472222219</v>
      </c>
      <c r="F5715">
        <v>7.95</v>
      </c>
      <c r="G5715">
        <v>13318</v>
      </c>
      <c r="H5715" t="s">
        <v>17</v>
      </c>
      <c r="I5715" t="str">
        <f>IF(AND(LEFT(OnlineRetail[[#This Row],[InvoiceNo]],1)&lt;&gt;"C",OnlineRetail[[#This Row],[CustomerID]]&lt;&gt;""),"Yes","No")</f>
        <v>Yes</v>
      </c>
      <c r="J5715" s="4">
        <f>EOMONTH(OnlineRetail[[#This Row],[InvoiceDate]],-1)+1</f>
        <v>40664</v>
      </c>
      <c r="K5715" s="6">
        <f>OnlineRetail[[#This Row],[Quantity]]*OnlineRetail[[#This Row],[UnitPrice]]</f>
        <v>159</v>
      </c>
      <c r="L5715" t="str">
        <f t="shared" si="89"/>
        <v>13318|May-2011</v>
      </c>
    </row>
    <row r="5716" spans="1:12">
      <c r="A5716">
        <v>541390</v>
      </c>
      <c r="B5716" t="s">
        <v>69</v>
      </c>
      <c r="C5716" t="s">
        <v>40</v>
      </c>
      <c r="D5716">
        <v>12</v>
      </c>
      <c r="E5716" s="1">
        <v>40672.393750000003</v>
      </c>
      <c r="F5716">
        <v>2.1</v>
      </c>
      <c r="G5716">
        <v>12559</v>
      </c>
      <c r="H5716" t="s">
        <v>10</v>
      </c>
      <c r="I5716" t="str">
        <f>IF(AND(LEFT(OnlineRetail[[#This Row],[InvoiceNo]],1)&lt;&gt;"C",OnlineRetail[[#This Row],[CustomerID]]&lt;&gt;""),"Yes","No")</f>
        <v>Yes</v>
      </c>
      <c r="J5716" s="4">
        <f>EOMONTH(OnlineRetail[[#This Row],[InvoiceDate]],-1)+1</f>
        <v>40664</v>
      </c>
      <c r="K5716" s="6">
        <f>OnlineRetail[[#This Row],[Quantity]]*OnlineRetail[[#This Row],[UnitPrice]]</f>
        <v>25.200000000000003</v>
      </c>
      <c r="L5716" t="str">
        <f t="shared" si="89"/>
        <v>12559|May-2011</v>
      </c>
    </row>
    <row r="5717" spans="1:12">
      <c r="A5717">
        <v>536665</v>
      </c>
      <c r="B5717" t="s">
        <v>285</v>
      </c>
      <c r="C5717" t="s">
        <v>33</v>
      </c>
      <c r="D5717">
        <v>18</v>
      </c>
      <c r="E5717" s="1">
        <v>40672.394444444442</v>
      </c>
      <c r="F5717">
        <v>9.9499999999999993</v>
      </c>
      <c r="G5717">
        <v>13191</v>
      </c>
      <c r="H5717" t="s">
        <v>10</v>
      </c>
      <c r="I5717" t="str">
        <f>IF(AND(LEFT(OnlineRetail[[#This Row],[InvoiceNo]],1)&lt;&gt;"C",OnlineRetail[[#This Row],[CustomerID]]&lt;&gt;""),"Yes","No")</f>
        <v>Yes</v>
      </c>
      <c r="J5717" s="4">
        <f>EOMONTH(OnlineRetail[[#This Row],[InvoiceDate]],-1)+1</f>
        <v>40664</v>
      </c>
      <c r="K5717" s="6">
        <f>OnlineRetail[[#This Row],[Quantity]]*OnlineRetail[[#This Row],[UnitPrice]]</f>
        <v>179.1</v>
      </c>
      <c r="L5717" t="str">
        <f t="shared" si="89"/>
        <v>13191|May-2011</v>
      </c>
    </row>
    <row r="5718" spans="1:12">
      <c r="A5718">
        <v>549438</v>
      </c>
      <c r="B5718" t="s">
        <v>192</v>
      </c>
      <c r="C5718" t="s">
        <v>9</v>
      </c>
      <c r="D5718">
        <v>1</v>
      </c>
      <c r="E5718" s="1">
        <v>40672.399305555547</v>
      </c>
      <c r="F5718">
        <v>4.95</v>
      </c>
      <c r="G5718">
        <v>12930</v>
      </c>
      <c r="H5718" t="s">
        <v>10</v>
      </c>
      <c r="I5718" t="str">
        <f>IF(AND(LEFT(OnlineRetail[[#This Row],[InvoiceNo]],1)&lt;&gt;"C",OnlineRetail[[#This Row],[CustomerID]]&lt;&gt;""),"Yes","No")</f>
        <v>Yes</v>
      </c>
      <c r="J5718" s="4">
        <f>EOMONTH(OnlineRetail[[#This Row],[InvoiceDate]],-1)+1</f>
        <v>40664</v>
      </c>
      <c r="K5718" s="6">
        <f>OnlineRetail[[#This Row],[Quantity]]*OnlineRetail[[#This Row],[UnitPrice]]</f>
        <v>4.95</v>
      </c>
      <c r="L5718" t="str">
        <f t="shared" si="89"/>
        <v>12930|May-2011</v>
      </c>
    </row>
    <row r="5719" spans="1:12">
      <c r="A5719">
        <v>553950</v>
      </c>
      <c r="B5719" t="s">
        <v>229</v>
      </c>
      <c r="C5719" t="s">
        <v>14</v>
      </c>
      <c r="D5719">
        <v>4</v>
      </c>
      <c r="E5719" s="1">
        <v>40672.404166666667</v>
      </c>
      <c r="F5719">
        <v>0.85</v>
      </c>
      <c r="G5719">
        <v>13363</v>
      </c>
      <c r="H5719" t="s">
        <v>10</v>
      </c>
      <c r="I5719" t="str">
        <f>IF(AND(LEFT(OnlineRetail[[#This Row],[InvoiceNo]],1)&lt;&gt;"C",OnlineRetail[[#This Row],[CustomerID]]&lt;&gt;""),"Yes","No")</f>
        <v>Yes</v>
      </c>
      <c r="J5719" s="4">
        <f>EOMONTH(OnlineRetail[[#This Row],[InvoiceDate]],-1)+1</f>
        <v>40664</v>
      </c>
      <c r="K5719" s="6">
        <f>OnlineRetail[[#This Row],[Quantity]]*OnlineRetail[[#This Row],[UnitPrice]]</f>
        <v>3.4</v>
      </c>
      <c r="L5719" t="str">
        <f t="shared" si="89"/>
        <v>13363|May-2011</v>
      </c>
    </row>
    <row r="5720" spans="1:12">
      <c r="A5720">
        <v>544696</v>
      </c>
      <c r="B5720" t="s">
        <v>100</v>
      </c>
      <c r="C5720" t="s">
        <v>62</v>
      </c>
      <c r="D5720">
        <v>14</v>
      </c>
      <c r="E5720" s="1">
        <v>40672.409722222219</v>
      </c>
      <c r="F5720">
        <v>3.39</v>
      </c>
      <c r="G5720">
        <v>14042</v>
      </c>
      <c r="H5720" t="s">
        <v>22</v>
      </c>
      <c r="I5720" t="str">
        <f>IF(AND(LEFT(OnlineRetail[[#This Row],[InvoiceNo]],1)&lt;&gt;"C",OnlineRetail[[#This Row],[CustomerID]]&lt;&gt;""),"Yes","No")</f>
        <v>Yes</v>
      </c>
      <c r="J5720" s="4">
        <f>EOMONTH(OnlineRetail[[#This Row],[InvoiceDate]],-1)+1</f>
        <v>40664</v>
      </c>
      <c r="K5720" s="6">
        <f>OnlineRetail[[#This Row],[Quantity]]*OnlineRetail[[#This Row],[UnitPrice]]</f>
        <v>47.46</v>
      </c>
      <c r="L5720" t="str">
        <f t="shared" si="89"/>
        <v>14042|May-2011</v>
      </c>
    </row>
    <row r="5721" spans="1:12">
      <c r="A5721">
        <v>538975</v>
      </c>
      <c r="B5721" t="s">
        <v>226</v>
      </c>
      <c r="C5721" t="s">
        <v>9</v>
      </c>
      <c r="D5721">
        <v>8</v>
      </c>
      <c r="E5721" s="1">
        <v>40672.425694444442</v>
      </c>
      <c r="F5721">
        <v>2.5499999999999998</v>
      </c>
      <c r="G5721">
        <v>14055</v>
      </c>
      <c r="H5721" t="s">
        <v>10</v>
      </c>
      <c r="I5721" t="str">
        <f>IF(AND(LEFT(OnlineRetail[[#This Row],[InvoiceNo]],1)&lt;&gt;"C",OnlineRetail[[#This Row],[CustomerID]]&lt;&gt;""),"Yes","No")</f>
        <v>Yes</v>
      </c>
      <c r="J5721" s="4">
        <f>EOMONTH(OnlineRetail[[#This Row],[InvoiceDate]],-1)+1</f>
        <v>40664</v>
      </c>
      <c r="K5721" s="6">
        <f>OnlineRetail[[#This Row],[Quantity]]*OnlineRetail[[#This Row],[UnitPrice]]</f>
        <v>20.399999999999999</v>
      </c>
      <c r="L5721" t="str">
        <f t="shared" si="89"/>
        <v>14055|May-2011</v>
      </c>
    </row>
    <row r="5722" spans="1:12">
      <c r="A5722">
        <v>552942</v>
      </c>
      <c r="B5722" t="s">
        <v>82</v>
      </c>
      <c r="C5722" t="s">
        <v>39</v>
      </c>
      <c r="D5722">
        <v>11</v>
      </c>
      <c r="E5722" s="1">
        <v>40672.431250000001</v>
      </c>
      <c r="F5722">
        <v>9.9499999999999993</v>
      </c>
      <c r="G5722">
        <v>13879</v>
      </c>
      <c r="H5722" t="s">
        <v>10</v>
      </c>
      <c r="I5722" t="str">
        <f>IF(AND(LEFT(OnlineRetail[[#This Row],[InvoiceNo]],1)&lt;&gt;"C",OnlineRetail[[#This Row],[CustomerID]]&lt;&gt;""),"Yes","No")</f>
        <v>Yes</v>
      </c>
      <c r="J5722" s="4">
        <f>EOMONTH(OnlineRetail[[#This Row],[InvoiceDate]],-1)+1</f>
        <v>40664</v>
      </c>
      <c r="K5722" s="6">
        <f>OnlineRetail[[#This Row],[Quantity]]*OnlineRetail[[#This Row],[UnitPrice]]</f>
        <v>109.44999999999999</v>
      </c>
      <c r="L5722" t="str">
        <f t="shared" si="89"/>
        <v>13879|May-2011</v>
      </c>
    </row>
    <row r="5723" spans="1:12">
      <c r="A5723">
        <v>540506</v>
      </c>
      <c r="B5723" t="s">
        <v>133</v>
      </c>
      <c r="C5723" t="s">
        <v>72</v>
      </c>
      <c r="D5723">
        <v>2</v>
      </c>
      <c r="E5723" s="1">
        <v>40672.445138888892</v>
      </c>
      <c r="F5723">
        <v>0.85</v>
      </c>
      <c r="G5723">
        <v>13536</v>
      </c>
      <c r="H5723" t="s">
        <v>17</v>
      </c>
      <c r="I5723" t="str">
        <f>IF(AND(LEFT(OnlineRetail[[#This Row],[InvoiceNo]],1)&lt;&gt;"C",OnlineRetail[[#This Row],[CustomerID]]&lt;&gt;""),"Yes","No")</f>
        <v>Yes</v>
      </c>
      <c r="J5723" s="4">
        <f>EOMONTH(OnlineRetail[[#This Row],[InvoiceDate]],-1)+1</f>
        <v>40664</v>
      </c>
      <c r="K5723" s="6">
        <f>OnlineRetail[[#This Row],[Quantity]]*OnlineRetail[[#This Row],[UnitPrice]]</f>
        <v>1.7</v>
      </c>
      <c r="L5723" t="str">
        <f t="shared" si="89"/>
        <v>13536|May-2011</v>
      </c>
    </row>
    <row r="5724" spans="1:12">
      <c r="A5724">
        <v>554403</v>
      </c>
      <c r="B5724" t="s">
        <v>269</v>
      </c>
      <c r="C5724" t="s">
        <v>72</v>
      </c>
      <c r="D5724">
        <v>3</v>
      </c>
      <c r="E5724" s="1">
        <v>40672.449305555558</v>
      </c>
      <c r="F5724">
        <v>0.85</v>
      </c>
      <c r="G5724">
        <v>13421</v>
      </c>
      <c r="H5724" t="s">
        <v>31</v>
      </c>
      <c r="I5724" t="str">
        <f>IF(AND(LEFT(OnlineRetail[[#This Row],[InvoiceNo]],1)&lt;&gt;"C",OnlineRetail[[#This Row],[CustomerID]]&lt;&gt;""),"Yes","No")</f>
        <v>Yes</v>
      </c>
      <c r="J5724" s="4">
        <f>EOMONTH(OnlineRetail[[#This Row],[InvoiceDate]],-1)+1</f>
        <v>40664</v>
      </c>
      <c r="K5724" s="6">
        <f>OnlineRetail[[#This Row],[Quantity]]*OnlineRetail[[#This Row],[UnitPrice]]</f>
        <v>2.5499999999999998</v>
      </c>
      <c r="L5724" t="str">
        <f t="shared" si="89"/>
        <v>13421|May-2011</v>
      </c>
    </row>
    <row r="5725" spans="1:12">
      <c r="A5725">
        <v>537493</v>
      </c>
      <c r="B5725" t="s">
        <v>289</v>
      </c>
      <c r="C5725" t="s">
        <v>29</v>
      </c>
      <c r="D5725">
        <v>2</v>
      </c>
      <c r="E5725" s="1">
        <v>40672.449999999997</v>
      </c>
      <c r="F5725">
        <v>5.95</v>
      </c>
      <c r="G5725">
        <v>12799</v>
      </c>
      <c r="H5725" t="s">
        <v>10</v>
      </c>
      <c r="I5725" t="str">
        <f>IF(AND(LEFT(OnlineRetail[[#This Row],[InvoiceNo]],1)&lt;&gt;"C",OnlineRetail[[#This Row],[CustomerID]]&lt;&gt;""),"Yes","No")</f>
        <v>Yes</v>
      </c>
      <c r="J5725" s="4">
        <f>EOMONTH(OnlineRetail[[#This Row],[InvoiceDate]],-1)+1</f>
        <v>40664</v>
      </c>
      <c r="K5725" s="6">
        <f>OnlineRetail[[#This Row],[Quantity]]*OnlineRetail[[#This Row],[UnitPrice]]</f>
        <v>11.9</v>
      </c>
      <c r="L5725" t="str">
        <f t="shared" si="89"/>
        <v>12799|May-2011</v>
      </c>
    </row>
    <row r="5726" spans="1:12">
      <c r="A5726">
        <v>549668</v>
      </c>
      <c r="B5726" t="s">
        <v>190</v>
      </c>
      <c r="C5726" t="s">
        <v>21</v>
      </c>
      <c r="D5726">
        <v>24</v>
      </c>
      <c r="E5726" s="1">
        <v>40672.45208333333</v>
      </c>
      <c r="F5726">
        <v>4.95</v>
      </c>
      <c r="G5726">
        <v>12737</v>
      </c>
      <c r="H5726" t="s">
        <v>10</v>
      </c>
      <c r="I5726" t="str">
        <f>IF(AND(LEFT(OnlineRetail[[#This Row],[InvoiceNo]],1)&lt;&gt;"C",OnlineRetail[[#This Row],[CustomerID]]&lt;&gt;""),"Yes","No")</f>
        <v>Yes</v>
      </c>
      <c r="J5726" s="4">
        <f>EOMONTH(OnlineRetail[[#This Row],[InvoiceDate]],-1)+1</f>
        <v>40664</v>
      </c>
      <c r="K5726" s="6">
        <f>OnlineRetail[[#This Row],[Quantity]]*OnlineRetail[[#This Row],[UnitPrice]]</f>
        <v>118.80000000000001</v>
      </c>
      <c r="L5726" t="str">
        <f t="shared" si="89"/>
        <v>12737|May-2011</v>
      </c>
    </row>
    <row r="5727" spans="1:12">
      <c r="A5727">
        <v>553421</v>
      </c>
      <c r="B5727" t="s">
        <v>32</v>
      </c>
      <c r="C5727" t="s">
        <v>24</v>
      </c>
      <c r="D5727">
        <v>3</v>
      </c>
      <c r="E5727" s="1">
        <v>40672.458333333343</v>
      </c>
      <c r="F5727">
        <v>1.65</v>
      </c>
      <c r="G5727">
        <v>13447</v>
      </c>
      <c r="H5727" t="s">
        <v>126</v>
      </c>
      <c r="I5727" t="str">
        <f>IF(AND(LEFT(OnlineRetail[[#This Row],[InvoiceNo]],1)&lt;&gt;"C",OnlineRetail[[#This Row],[CustomerID]]&lt;&gt;""),"Yes","No")</f>
        <v>Yes</v>
      </c>
      <c r="J5727" s="4">
        <f>EOMONTH(OnlineRetail[[#This Row],[InvoiceDate]],-1)+1</f>
        <v>40664</v>
      </c>
      <c r="K5727" s="6">
        <f>OnlineRetail[[#This Row],[Quantity]]*OnlineRetail[[#This Row],[UnitPrice]]</f>
        <v>4.9499999999999993</v>
      </c>
      <c r="L5727" t="str">
        <f t="shared" si="89"/>
        <v>13447|May-2011</v>
      </c>
    </row>
    <row r="5728" spans="1:12">
      <c r="A5728">
        <v>546665</v>
      </c>
      <c r="B5728" t="s">
        <v>103</v>
      </c>
      <c r="C5728" t="s">
        <v>72</v>
      </c>
      <c r="D5728">
        <v>16</v>
      </c>
      <c r="E5728" s="1">
        <v>40672.465277777781</v>
      </c>
      <c r="F5728">
        <v>4.25</v>
      </c>
      <c r="G5728">
        <v>12350</v>
      </c>
      <c r="H5728" t="s">
        <v>10</v>
      </c>
      <c r="I5728" t="str">
        <f>IF(AND(LEFT(OnlineRetail[[#This Row],[InvoiceNo]],1)&lt;&gt;"C",OnlineRetail[[#This Row],[CustomerID]]&lt;&gt;""),"Yes","No")</f>
        <v>Yes</v>
      </c>
      <c r="J5728" s="4">
        <f>EOMONTH(OnlineRetail[[#This Row],[InvoiceDate]],-1)+1</f>
        <v>40664</v>
      </c>
      <c r="K5728" s="6">
        <f>OnlineRetail[[#This Row],[Quantity]]*OnlineRetail[[#This Row],[UnitPrice]]</f>
        <v>68</v>
      </c>
      <c r="L5728" t="str">
        <f t="shared" si="89"/>
        <v>12350|May-2011</v>
      </c>
    </row>
    <row r="5729" spans="1:12">
      <c r="A5729">
        <v>543842</v>
      </c>
      <c r="B5729" t="s">
        <v>220</v>
      </c>
      <c r="C5729" t="s">
        <v>42</v>
      </c>
      <c r="D5729">
        <v>5</v>
      </c>
      <c r="E5729" s="1">
        <v>40672.469444444447</v>
      </c>
      <c r="F5729">
        <v>0.85</v>
      </c>
      <c r="G5729">
        <v>12564</v>
      </c>
      <c r="H5729" t="s">
        <v>10</v>
      </c>
      <c r="I5729" t="str">
        <f>IF(AND(LEFT(OnlineRetail[[#This Row],[InvoiceNo]],1)&lt;&gt;"C",OnlineRetail[[#This Row],[CustomerID]]&lt;&gt;""),"Yes","No")</f>
        <v>Yes</v>
      </c>
      <c r="J5729" s="4">
        <f>EOMONTH(OnlineRetail[[#This Row],[InvoiceDate]],-1)+1</f>
        <v>40664</v>
      </c>
      <c r="K5729" s="6">
        <f>OnlineRetail[[#This Row],[Quantity]]*OnlineRetail[[#This Row],[UnitPrice]]</f>
        <v>4.25</v>
      </c>
      <c r="L5729" t="str">
        <f t="shared" si="89"/>
        <v>12564|May-2011</v>
      </c>
    </row>
    <row r="5730" spans="1:12">
      <c r="A5730">
        <v>543065</v>
      </c>
      <c r="B5730" t="s">
        <v>176</v>
      </c>
      <c r="C5730" t="s">
        <v>83</v>
      </c>
      <c r="D5730">
        <v>21</v>
      </c>
      <c r="E5730" s="1">
        <v>40672.475694444453</v>
      </c>
      <c r="F5730">
        <v>4.95</v>
      </c>
      <c r="G5730">
        <v>12378</v>
      </c>
      <c r="H5730" t="s">
        <v>10</v>
      </c>
      <c r="I5730" t="str">
        <f>IF(AND(LEFT(OnlineRetail[[#This Row],[InvoiceNo]],1)&lt;&gt;"C",OnlineRetail[[#This Row],[CustomerID]]&lt;&gt;""),"Yes","No")</f>
        <v>Yes</v>
      </c>
      <c r="J5730" s="4">
        <f>EOMONTH(OnlineRetail[[#This Row],[InvoiceDate]],-1)+1</f>
        <v>40664</v>
      </c>
      <c r="K5730" s="6">
        <f>OnlineRetail[[#This Row],[Quantity]]*OnlineRetail[[#This Row],[UnitPrice]]</f>
        <v>103.95</v>
      </c>
      <c r="L5730" t="str">
        <f t="shared" si="89"/>
        <v>12378|May-2011</v>
      </c>
    </row>
    <row r="5731" spans="1:12">
      <c r="A5731">
        <v>551795</v>
      </c>
      <c r="B5731" t="s">
        <v>134</v>
      </c>
      <c r="C5731" t="s">
        <v>83</v>
      </c>
      <c r="D5731">
        <v>19</v>
      </c>
      <c r="E5731" s="1">
        <v>40672.475694444453</v>
      </c>
      <c r="F5731">
        <v>4.25</v>
      </c>
      <c r="G5731">
        <v>13676</v>
      </c>
      <c r="H5731" t="s">
        <v>31</v>
      </c>
      <c r="I5731" t="str">
        <f>IF(AND(LEFT(OnlineRetail[[#This Row],[InvoiceNo]],1)&lt;&gt;"C",OnlineRetail[[#This Row],[CustomerID]]&lt;&gt;""),"Yes","No")</f>
        <v>Yes</v>
      </c>
      <c r="J5731" s="4">
        <f>EOMONTH(OnlineRetail[[#This Row],[InvoiceDate]],-1)+1</f>
        <v>40664</v>
      </c>
      <c r="K5731" s="6">
        <f>OnlineRetail[[#This Row],[Quantity]]*OnlineRetail[[#This Row],[UnitPrice]]</f>
        <v>80.75</v>
      </c>
      <c r="L5731" t="str">
        <f t="shared" si="89"/>
        <v>13676|May-2011</v>
      </c>
    </row>
    <row r="5732" spans="1:12">
      <c r="A5732">
        <v>542826</v>
      </c>
      <c r="B5732" t="s">
        <v>228</v>
      </c>
      <c r="C5732" t="s">
        <v>14</v>
      </c>
      <c r="D5732">
        <v>9</v>
      </c>
      <c r="E5732" s="1">
        <v>40672.5</v>
      </c>
      <c r="F5732">
        <v>2.5499999999999998</v>
      </c>
      <c r="G5732">
        <v>13440</v>
      </c>
      <c r="H5732" t="s">
        <v>10</v>
      </c>
      <c r="I5732" t="str">
        <f>IF(AND(LEFT(OnlineRetail[[#This Row],[InvoiceNo]],1)&lt;&gt;"C",OnlineRetail[[#This Row],[CustomerID]]&lt;&gt;""),"Yes","No")</f>
        <v>Yes</v>
      </c>
      <c r="J5732" s="4">
        <f>EOMONTH(OnlineRetail[[#This Row],[InvoiceDate]],-1)+1</f>
        <v>40664</v>
      </c>
      <c r="K5732" s="6">
        <f>OnlineRetail[[#This Row],[Quantity]]*OnlineRetail[[#This Row],[UnitPrice]]</f>
        <v>22.95</v>
      </c>
      <c r="L5732" t="str">
        <f t="shared" si="89"/>
        <v>13440|May-2011</v>
      </c>
    </row>
    <row r="5733" spans="1:12">
      <c r="A5733">
        <v>540006</v>
      </c>
      <c r="B5733" t="s">
        <v>282</v>
      </c>
      <c r="C5733" t="s">
        <v>33</v>
      </c>
      <c r="D5733">
        <v>5</v>
      </c>
      <c r="E5733" s="1">
        <v>40672.509722222218</v>
      </c>
      <c r="F5733">
        <v>3.39</v>
      </c>
      <c r="G5733">
        <v>12759</v>
      </c>
      <c r="H5733" t="s">
        <v>70</v>
      </c>
      <c r="I5733" t="str">
        <f>IF(AND(LEFT(OnlineRetail[[#This Row],[InvoiceNo]],1)&lt;&gt;"C",OnlineRetail[[#This Row],[CustomerID]]&lt;&gt;""),"Yes","No")</f>
        <v>Yes</v>
      </c>
      <c r="J5733" s="4">
        <f>EOMONTH(OnlineRetail[[#This Row],[InvoiceDate]],-1)+1</f>
        <v>40664</v>
      </c>
      <c r="K5733" s="6">
        <f>OnlineRetail[[#This Row],[Quantity]]*OnlineRetail[[#This Row],[UnitPrice]]</f>
        <v>16.95</v>
      </c>
      <c r="L5733" t="str">
        <f t="shared" si="89"/>
        <v>12759|May-2011</v>
      </c>
    </row>
    <row r="5734" spans="1:12">
      <c r="A5734">
        <v>542419</v>
      </c>
      <c r="B5734" t="s">
        <v>220</v>
      </c>
      <c r="C5734" t="s">
        <v>50</v>
      </c>
      <c r="D5734">
        <v>17</v>
      </c>
      <c r="E5734" s="1">
        <v>40672.510416666657</v>
      </c>
      <c r="F5734">
        <v>0.85</v>
      </c>
      <c r="G5734">
        <v>12908</v>
      </c>
      <c r="H5734" t="s">
        <v>10</v>
      </c>
      <c r="I5734" t="str">
        <f>IF(AND(LEFT(OnlineRetail[[#This Row],[InvoiceNo]],1)&lt;&gt;"C",OnlineRetail[[#This Row],[CustomerID]]&lt;&gt;""),"Yes","No")</f>
        <v>Yes</v>
      </c>
      <c r="J5734" s="4">
        <f>EOMONTH(OnlineRetail[[#This Row],[InvoiceDate]],-1)+1</f>
        <v>40664</v>
      </c>
      <c r="K5734" s="6">
        <f>OnlineRetail[[#This Row],[Quantity]]*OnlineRetail[[#This Row],[UnitPrice]]</f>
        <v>14.45</v>
      </c>
      <c r="L5734" t="str">
        <f t="shared" si="89"/>
        <v>12908|May-2011</v>
      </c>
    </row>
    <row r="5735" spans="1:12">
      <c r="A5735">
        <v>539384</v>
      </c>
      <c r="B5735" t="s">
        <v>125</v>
      </c>
      <c r="C5735" t="s">
        <v>83</v>
      </c>
      <c r="D5735">
        <v>9</v>
      </c>
      <c r="E5735" s="1">
        <v>40672.529166666667</v>
      </c>
      <c r="F5735">
        <v>2.1</v>
      </c>
      <c r="G5735">
        <v>12354</v>
      </c>
      <c r="H5735" t="s">
        <v>10</v>
      </c>
      <c r="I5735" t="str">
        <f>IF(AND(LEFT(OnlineRetail[[#This Row],[InvoiceNo]],1)&lt;&gt;"C",OnlineRetail[[#This Row],[CustomerID]]&lt;&gt;""),"Yes","No")</f>
        <v>Yes</v>
      </c>
      <c r="J5735" s="4">
        <f>EOMONTH(OnlineRetail[[#This Row],[InvoiceDate]],-1)+1</f>
        <v>40664</v>
      </c>
      <c r="K5735" s="6">
        <f>OnlineRetail[[#This Row],[Quantity]]*OnlineRetail[[#This Row],[UnitPrice]]</f>
        <v>18.900000000000002</v>
      </c>
      <c r="L5735" t="str">
        <f t="shared" si="89"/>
        <v>12354|May-2011</v>
      </c>
    </row>
    <row r="5736" spans="1:12">
      <c r="A5736">
        <v>555198</v>
      </c>
      <c r="B5736" t="s">
        <v>181</v>
      </c>
      <c r="C5736" t="s">
        <v>9</v>
      </c>
      <c r="D5736">
        <v>23</v>
      </c>
      <c r="E5736" s="1">
        <v>40672.537499999999</v>
      </c>
      <c r="F5736">
        <v>1.65</v>
      </c>
      <c r="G5736">
        <v>12885</v>
      </c>
      <c r="H5736" t="s">
        <v>10</v>
      </c>
      <c r="I5736" t="str">
        <f>IF(AND(LEFT(OnlineRetail[[#This Row],[InvoiceNo]],1)&lt;&gt;"C",OnlineRetail[[#This Row],[CustomerID]]&lt;&gt;""),"Yes","No")</f>
        <v>Yes</v>
      </c>
      <c r="J5736" s="4">
        <f>EOMONTH(OnlineRetail[[#This Row],[InvoiceDate]],-1)+1</f>
        <v>40664</v>
      </c>
      <c r="K5736" s="6">
        <f>OnlineRetail[[#This Row],[Quantity]]*OnlineRetail[[#This Row],[UnitPrice]]</f>
        <v>37.949999999999996</v>
      </c>
      <c r="L5736" t="str">
        <f t="shared" si="89"/>
        <v>12885|May-2011</v>
      </c>
    </row>
    <row r="5737" spans="1:12">
      <c r="A5737">
        <v>544795</v>
      </c>
      <c r="B5737" t="s">
        <v>8</v>
      </c>
      <c r="C5737" t="s">
        <v>21</v>
      </c>
      <c r="D5737">
        <v>15</v>
      </c>
      <c r="E5737" s="1">
        <v>40672.539583333331</v>
      </c>
      <c r="F5737">
        <v>1.25</v>
      </c>
      <c r="G5737">
        <v>12878</v>
      </c>
      <c r="H5737" t="s">
        <v>10</v>
      </c>
      <c r="I5737" t="str">
        <f>IF(AND(LEFT(OnlineRetail[[#This Row],[InvoiceNo]],1)&lt;&gt;"C",OnlineRetail[[#This Row],[CustomerID]]&lt;&gt;""),"Yes","No")</f>
        <v>Yes</v>
      </c>
      <c r="J5737" s="4">
        <f>EOMONTH(OnlineRetail[[#This Row],[InvoiceDate]],-1)+1</f>
        <v>40664</v>
      </c>
      <c r="K5737" s="6">
        <f>OnlineRetail[[#This Row],[Quantity]]*OnlineRetail[[#This Row],[UnitPrice]]</f>
        <v>18.75</v>
      </c>
      <c r="L5737" t="str">
        <f t="shared" si="89"/>
        <v>12878|May-2011</v>
      </c>
    </row>
    <row r="5738" spans="1:12">
      <c r="A5738">
        <v>542831</v>
      </c>
      <c r="B5738" t="s">
        <v>216</v>
      </c>
      <c r="C5738" t="s">
        <v>48</v>
      </c>
      <c r="D5738">
        <v>23</v>
      </c>
      <c r="E5738" s="1">
        <v>40672.544444444437</v>
      </c>
      <c r="F5738">
        <v>1.25</v>
      </c>
      <c r="G5738">
        <v>13879</v>
      </c>
      <c r="H5738" t="s">
        <v>10</v>
      </c>
      <c r="I5738" t="str">
        <f>IF(AND(LEFT(OnlineRetail[[#This Row],[InvoiceNo]],1)&lt;&gt;"C",OnlineRetail[[#This Row],[CustomerID]]&lt;&gt;""),"Yes","No")</f>
        <v>Yes</v>
      </c>
      <c r="J5738" s="4">
        <f>EOMONTH(OnlineRetail[[#This Row],[InvoiceDate]],-1)+1</f>
        <v>40664</v>
      </c>
      <c r="K5738" s="6">
        <f>OnlineRetail[[#This Row],[Quantity]]*OnlineRetail[[#This Row],[UnitPrice]]</f>
        <v>28.75</v>
      </c>
      <c r="L5738" t="str">
        <f t="shared" si="89"/>
        <v>13879|May-2011</v>
      </c>
    </row>
    <row r="5739" spans="1:12">
      <c r="A5739">
        <v>554958</v>
      </c>
      <c r="B5739" t="s">
        <v>155</v>
      </c>
      <c r="C5739" t="s">
        <v>62</v>
      </c>
      <c r="D5739">
        <v>14</v>
      </c>
      <c r="E5739" s="1">
        <v>40672.551388888889</v>
      </c>
      <c r="F5739">
        <v>3.39</v>
      </c>
      <c r="G5739">
        <v>14264</v>
      </c>
      <c r="H5739" t="s">
        <v>10</v>
      </c>
      <c r="I5739" t="str">
        <f>IF(AND(LEFT(OnlineRetail[[#This Row],[InvoiceNo]],1)&lt;&gt;"C",OnlineRetail[[#This Row],[CustomerID]]&lt;&gt;""),"Yes","No")</f>
        <v>Yes</v>
      </c>
      <c r="J5739" s="4">
        <f>EOMONTH(OnlineRetail[[#This Row],[InvoiceDate]],-1)+1</f>
        <v>40664</v>
      </c>
      <c r="K5739" s="6">
        <f>OnlineRetail[[#This Row],[Quantity]]*OnlineRetail[[#This Row],[UnitPrice]]</f>
        <v>47.46</v>
      </c>
      <c r="L5739" t="str">
        <f t="shared" si="89"/>
        <v>14264|May-2011</v>
      </c>
    </row>
    <row r="5740" spans="1:12">
      <c r="A5740">
        <v>546487</v>
      </c>
      <c r="B5740" t="s">
        <v>262</v>
      </c>
      <c r="C5740" t="s">
        <v>24</v>
      </c>
      <c r="D5740">
        <v>21</v>
      </c>
      <c r="E5740" s="1">
        <v>40672.551388888889</v>
      </c>
      <c r="F5740">
        <v>4.25</v>
      </c>
      <c r="G5740">
        <v>12463</v>
      </c>
      <c r="H5740" t="s">
        <v>10</v>
      </c>
      <c r="I5740" t="str">
        <f>IF(AND(LEFT(OnlineRetail[[#This Row],[InvoiceNo]],1)&lt;&gt;"C",OnlineRetail[[#This Row],[CustomerID]]&lt;&gt;""),"Yes","No")</f>
        <v>Yes</v>
      </c>
      <c r="J5740" s="4">
        <f>EOMONTH(OnlineRetail[[#This Row],[InvoiceDate]],-1)+1</f>
        <v>40664</v>
      </c>
      <c r="K5740" s="6">
        <f>OnlineRetail[[#This Row],[Quantity]]*OnlineRetail[[#This Row],[UnitPrice]]</f>
        <v>89.25</v>
      </c>
      <c r="L5740" t="str">
        <f t="shared" si="89"/>
        <v>12463|May-2011</v>
      </c>
    </row>
    <row r="5741" spans="1:12">
      <c r="A5741">
        <v>545046</v>
      </c>
      <c r="B5741" t="s">
        <v>30</v>
      </c>
      <c r="C5741" t="s">
        <v>72</v>
      </c>
      <c r="D5741">
        <v>17</v>
      </c>
      <c r="E5741" s="1">
        <v>40672.556944444441</v>
      </c>
      <c r="F5741">
        <v>2.5499999999999998</v>
      </c>
      <c r="G5741">
        <v>13414</v>
      </c>
      <c r="H5741" t="s">
        <v>31</v>
      </c>
      <c r="I5741" t="str">
        <f>IF(AND(LEFT(OnlineRetail[[#This Row],[InvoiceNo]],1)&lt;&gt;"C",OnlineRetail[[#This Row],[CustomerID]]&lt;&gt;""),"Yes","No")</f>
        <v>Yes</v>
      </c>
      <c r="J5741" s="4">
        <f>EOMONTH(OnlineRetail[[#This Row],[InvoiceDate]],-1)+1</f>
        <v>40664</v>
      </c>
      <c r="K5741" s="6">
        <f>OnlineRetail[[#This Row],[Quantity]]*OnlineRetail[[#This Row],[UnitPrice]]</f>
        <v>43.349999999999994</v>
      </c>
      <c r="L5741" t="str">
        <f t="shared" si="89"/>
        <v>13414|May-2011</v>
      </c>
    </row>
    <row r="5742" spans="1:12">
      <c r="A5742">
        <v>543132</v>
      </c>
      <c r="B5742" t="s">
        <v>125</v>
      </c>
      <c r="C5742" t="s">
        <v>21</v>
      </c>
      <c r="D5742">
        <v>22</v>
      </c>
      <c r="E5742" s="1">
        <v>40672.559027777781</v>
      </c>
      <c r="F5742">
        <v>1.65</v>
      </c>
      <c r="G5742">
        <v>14341</v>
      </c>
      <c r="H5742" t="s">
        <v>17</v>
      </c>
      <c r="I5742" t="str">
        <f>IF(AND(LEFT(OnlineRetail[[#This Row],[InvoiceNo]],1)&lt;&gt;"C",OnlineRetail[[#This Row],[CustomerID]]&lt;&gt;""),"Yes","No")</f>
        <v>Yes</v>
      </c>
      <c r="J5742" s="4">
        <f>EOMONTH(OnlineRetail[[#This Row],[InvoiceDate]],-1)+1</f>
        <v>40664</v>
      </c>
      <c r="K5742" s="6">
        <f>OnlineRetail[[#This Row],[Quantity]]*OnlineRetail[[#This Row],[UnitPrice]]</f>
        <v>36.299999999999997</v>
      </c>
      <c r="L5742" t="str">
        <f t="shared" si="89"/>
        <v>14341|May-2011</v>
      </c>
    </row>
    <row r="5743" spans="1:12">
      <c r="A5743">
        <v>550866</v>
      </c>
      <c r="B5743" t="s">
        <v>280</v>
      </c>
      <c r="C5743" t="s">
        <v>33</v>
      </c>
      <c r="D5743">
        <v>7</v>
      </c>
      <c r="E5743" s="1">
        <v>40672.577777777777</v>
      </c>
      <c r="F5743">
        <v>1.25</v>
      </c>
      <c r="G5743">
        <v>12485</v>
      </c>
      <c r="H5743" t="s">
        <v>10</v>
      </c>
      <c r="I5743" t="str">
        <f>IF(AND(LEFT(OnlineRetail[[#This Row],[InvoiceNo]],1)&lt;&gt;"C",OnlineRetail[[#This Row],[CustomerID]]&lt;&gt;""),"Yes","No")</f>
        <v>Yes</v>
      </c>
      <c r="J5743" s="4">
        <f>EOMONTH(OnlineRetail[[#This Row],[InvoiceDate]],-1)+1</f>
        <v>40664</v>
      </c>
      <c r="K5743" s="6">
        <f>OnlineRetail[[#This Row],[Quantity]]*OnlineRetail[[#This Row],[UnitPrice]]</f>
        <v>8.75</v>
      </c>
      <c r="L5743" t="str">
        <f t="shared" si="89"/>
        <v>12485|May-2011</v>
      </c>
    </row>
    <row r="5744" spans="1:12">
      <c r="A5744">
        <v>555246</v>
      </c>
      <c r="B5744" t="s">
        <v>140</v>
      </c>
      <c r="C5744" t="s">
        <v>14</v>
      </c>
      <c r="D5744">
        <v>18</v>
      </c>
      <c r="E5744" s="1">
        <v>40672.593055555553</v>
      </c>
      <c r="F5744">
        <v>2.5499999999999998</v>
      </c>
      <c r="G5744">
        <v>12352</v>
      </c>
      <c r="H5744" t="s">
        <v>10</v>
      </c>
      <c r="I5744" t="str">
        <f>IF(AND(LEFT(OnlineRetail[[#This Row],[InvoiceNo]],1)&lt;&gt;"C",OnlineRetail[[#This Row],[CustomerID]]&lt;&gt;""),"Yes","No")</f>
        <v>Yes</v>
      </c>
      <c r="J5744" s="4">
        <f>EOMONTH(OnlineRetail[[#This Row],[InvoiceDate]],-1)+1</f>
        <v>40664</v>
      </c>
      <c r="K5744" s="6">
        <f>OnlineRetail[[#This Row],[Quantity]]*OnlineRetail[[#This Row],[UnitPrice]]</f>
        <v>45.9</v>
      </c>
      <c r="L5744" t="str">
        <f t="shared" si="89"/>
        <v>12352|May-2011</v>
      </c>
    </row>
    <row r="5745" spans="1:12">
      <c r="A5745">
        <v>540790</v>
      </c>
      <c r="B5745" t="s">
        <v>190</v>
      </c>
      <c r="C5745" t="s">
        <v>53</v>
      </c>
      <c r="D5745">
        <v>17</v>
      </c>
      <c r="E5745" s="1">
        <v>40672.607638888891</v>
      </c>
      <c r="F5745">
        <v>2.1</v>
      </c>
      <c r="G5745">
        <v>14093</v>
      </c>
      <c r="H5745" t="s">
        <v>10</v>
      </c>
      <c r="I5745" t="str">
        <f>IF(AND(LEFT(OnlineRetail[[#This Row],[InvoiceNo]],1)&lt;&gt;"C",OnlineRetail[[#This Row],[CustomerID]]&lt;&gt;""),"Yes","No")</f>
        <v>Yes</v>
      </c>
      <c r="J5745" s="4">
        <f>EOMONTH(OnlineRetail[[#This Row],[InvoiceDate]],-1)+1</f>
        <v>40664</v>
      </c>
      <c r="K5745" s="6">
        <f>OnlineRetail[[#This Row],[Quantity]]*OnlineRetail[[#This Row],[UnitPrice]]</f>
        <v>35.700000000000003</v>
      </c>
      <c r="L5745" t="str">
        <f t="shared" si="89"/>
        <v>14093|May-2011</v>
      </c>
    </row>
    <row r="5746" spans="1:12">
      <c r="A5746">
        <v>548769</v>
      </c>
      <c r="B5746" t="s">
        <v>288</v>
      </c>
      <c r="C5746" t="s">
        <v>21</v>
      </c>
      <c r="D5746">
        <v>9</v>
      </c>
      <c r="E5746" s="1">
        <v>40672.609027777777</v>
      </c>
      <c r="F5746">
        <v>2.5499999999999998</v>
      </c>
      <c r="G5746">
        <v>13391</v>
      </c>
      <c r="H5746" t="s">
        <v>17</v>
      </c>
      <c r="I5746" t="str">
        <f>IF(AND(LEFT(OnlineRetail[[#This Row],[InvoiceNo]],1)&lt;&gt;"C",OnlineRetail[[#This Row],[CustomerID]]&lt;&gt;""),"Yes","No")</f>
        <v>Yes</v>
      </c>
      <c r="J5746" s="4">
        <f>EOMONTH(OnlineRetail[[#This Row],[InvoiceDate]],-1)+1</f>
        <v>40664</v>
      </c>
      <c r="K5746" s="6">
        <f>OnlineRetail[[#This Row],[Quantity]]*OnlineRetail[[#This Row],[UnitPrice]]</f>
        <v>22.95</v>
      </c>
      <c r="L5746" t="str">
        <f t="shared" si="89"/>
        <v>13391|May-2011</v>
      </c>
    </row>
    <row r="5747" spans="1:12">
      <c r="A5747">
        <v>540844</v>
      </c>
      <c r="B5747" t="s">
        <v>233</v>
      </c>
      <c r="C5747" t="s">
        <v>42</v>
      </c>
      <c r="D5747">
        <v>13</v>
      </c>
      <c r="E5747" s="1">
        <v>40672.632638888892</v>
      </c>
      <c r="F5747">
        <v>4.25</v>
      </c>
      <c r="G5747">
        <v>14312</v>
      </c>
      <c r="H5747" t="s">
        <v>121</v>
      </c>
      <c r="I5747" t="str">
        <f>IF(AND(LEFT(OnlineRetail[[#This Row],[InvoiceNo]],1)&lt;&gt;"C",OnlineRetail[[#This Row],[CustomerID]]&lt;&gt;""),"Yes","No")</f>
        <v>Yes</v>
      </c>
      <c r="J5747" s="4">
        <f>EOMONTH(OnlineRetail[[#This Row],[InvoiceDate]],-1)+1</f>
        <v>40664</v>
      </c>
      <c r="K5747" s="6">
        <f>OnlineRetail[[#This Row],[Quantity]]*OnlineRetail[[#This Row],[UnitPrice]]</f>
        <v>55.25</v>
      </c>
      <c r="L5747" t="str">
        <f t="shared" si="89"/>
        <v>14312|May-2011</v>
      </c>
    </row>
    <row r="5748" spans="1:12">
      <c r="A5748">
        <v>542049</v>
      </c>
      <c r="B5748" t="s">
        <v>229</v>
      </c>
      <c r="C5748" t="s">
        <v>21</v>
      </c>
      <c r="D5748">
        <v>16</v>
      </c>
      <c r="E5748" s="1">
        <v>40672.635416666657</v>
      </c>
      <c r="F5748">
        <v>5.95</v>
      </c>
      <c r="G5748">
        <v>13519</v>
      </c>
      <c r="H5748" t="s">
        <v>31</v>
      </c>
      <c r="I5748" t="str">
        <f>IF(AND(LEFT(OnlineRetail[[#This Row],[InvoiceNo]],1)&lt;&gt;"C",OnlineRetail[[#This Row],[CustomerID]]&lt;&gt;""),"Yes","No")</f>
        <v>Yes</v>
      </c>
      <c r="J5748" s="4">
        <f>EOMONTH(OnlineRetail[[#This Row],[InvoiceDate]],-1)+1</f>
        <v>40664</v>
      </c>
      <c r="K5748" s="6">
        <f>OnlineRetail[[#This Row],[Quantity]]*OnlineRetail[[#This Row],[UnitPrice]]</f>
        <v>95.2</v>
      </c>
      <c r="L5748" t="str">
        <f t="shared" si="89"/>
        <v>13519|May-2011</v>
      </c>
    </row>
    <row r="5749" spans="1:12">
      <c r="A5749">
        <v>538314</v>
      </c>
      <c r="B5749" t="s">
        <v>84</v>
      </c>
      <c r="C5749" t="s">
        <v>48</v>
      </c>
      <c r="D5749">
        <v>15</v>
      </c>
      <c r="E5749" s="1">
        <v>40672.643055555563</v>
      </c>
      <c r="F5749">
        <v>5.95</v>
      </c>
      <c r="G5749">
        <v>12957</v>
      </c>
      <c r="H5749" t="s">
        <v>10</v>
      </c>
      <c r="I5749" t="str">
        <f>IF(AND(LEFT(OnlineRetail[[#This Row],[InvoiceNo]],1)&lt;&gt;"C",OnlineRetail[[#This Row],[CustomerID]]&lt;&gt;""),"Yes","No")</f>
        <v>Yes</v>
      </c>
      <c r="J5749" s="4">
        <f>EOMONTH(OnlineRetail[[#This Row],[InvoiceDate]],-1)+1</f>
        <v>40664</v>
      </c>
      <c r="K5749" s="6">
        <f>OnlineRetail[[#This Row],[Quantity]]*OnlineRetail[[#This Row],[UnitPrice]]</f>
        <v>89.25</v>
      </c>
      <c r="L5749" t="str">
        <f t="shared" si="89"/>
        <v>12957|May-2011</v>
      </c>
    </row>
    <row r="5750" spans="1:12">
      <c r="A5750">
        <v>547144</v>
      </c>
      <c r="B5750" t="s">
        <v>255</v>
      </c>
      <c r="C5750" t="s">
        <v>29</v>
      </c>
      <c r="D5750">
        <v>24</v>
      </c>
      <c r="E5750" s="1">
        <v>40672.643750000003</v>
      </c>
      <c r="F5750">
        <v>7.95</v>
      </c>
      <c r="G5750">
        <v>13713</v>
      </c>
      <c r="H5750" t="s">
        <v>10</v>
      </c>
      <c r="I5750" t="str">
        <f>IF(AND(LEFT(OnlineRetail[[#This Row],[InvoiceNo]],1)&lt;&gt;"C",OnlineRetail[[#This Row],[CustomerID]]&lt;&gt;""),"Yes","No")</f>
        <v>Yes</v>
      </c>
      <c r="J5750" s="4">
        <f>EOMONTH(OnlineRetail[[#This Row],[InvoiceDate]],-1)+1</f>
        <v>40664</v>
      </c>
      <c r="K5750" s="6">
        <f>OnlineRetail[[#This Row],[Quantity]]*OnlineRetail[[#This Row],[UnitPrice]]</f>
        <v>190.8</v>
      </c>
      <c r="L5750" t="str">
        <f t="shared" si="89"/>
        <v>13713|May-2011</v>
      </c>
    </row>
    <row r="5751" spans="1:12">
      <c r="A5751">
        <v>550647</v>
      </c>
      <c r="B5751" t="s">
        <v>218</v>
      </c>
      <c r="C5751" t="s">
        <v>62</v>
      </c>
      <c r="D5751">
        <v>20</v>
      </c>
      <c r="E5751" s="1">
        <v>40672.668055555558</v>
      </c>
      <c r="F5751">
        <v>5.95</v>
      </c>
      <c r="G5751">
        <v>12483</v>
      </c>
      <c r="H5751" t="s">
        <v>10</v>
      </c>
      <c r="I5751" t="str">
        <f>IF(AND(LEFT(OnlineRetail[[#This Row],[InvoiceNo]],1)&lt;&gt;"C",OnlineRetail[[#This Row],[CustomerID]]&lt;&gt;""),"Yes","No")</f>
        <v>Yes</v>
      </c>
      <c r="J5751" s="4">
        <f>EOMONTH(OnlineRetail[[#This Row],[InvoiceDate]],-1)+1</f>
        <v>40664</v>
      </c>
      <c r="K5751" s="6">
        <f>OnlineRetail[[#This Row],[Quantity]]*OnlineRetail[[#This Row],[UnitPrice]]</f>
        <v>119</v>
      </c>
      <c r="L5751" t="str">
        <f t="shared" si="89"/>
        <v>12483|May-2011</v>
      </c>
    </row>
    <row r="5752" spans="1:12">
      <c r="A5752">
        <v>536404</v>
      </c>
      <c r="B5752" t="s">
        <v>261</v>
      </c>
      <c r="C5752" t="s">
        <v>46</v>
      </c>
      <c r="D5752">
        <v>18</v>
      </c>
      <c r="E5752" s="1">
        <v>40672.681250000001</v>
      </c>
      <c r="F5752">
        <v>9.9499999999999993</v>
      </c>
      <c r="G5752">
        <v>13321</v>
      </c>
      <c r="H5752" t="s">
        <v>10</v>
      </c>
      <c r="I5752" t="str">
        <f>IF(AND(LEFT(OnlineRetail[[#This Row],[InvoiceNo]],1)&lt;&gt;"C",OnlineRetail[[#This Row],[CustomerID]]&lt;&gt;""),"Yes","No")</f>
        <v>Yes</v>
      </c>
      <c r="J5752" s="4">
        <f>EOMONTH(OnlineRetail[[#This Row],[InvoiceDate]],-1)+1</f>
        <v>40664</v>
      </c>
      <c r="K5752" s="6">
        <f>OnlineRetail[[#This Row],[Quantity]]*OnlineRetail[[#This Row],[UnitPrice]]</f>
        <v>179.1</v>
      </c>
      <c r="L5752" t="str">
        <f t="shared" si="89"/>
        <v>13321|May-2011</v>
      </c>
    </row>
    <row r="5753" spans="1:12">
      <c r="A5753">
        <v>556312</v>
      </c>
      <c r="B5753" t="s">
        <v>32</v>
      </c>
      <c r="C5753" t="s">
        <v>14</v>
      </c>
      <c r="D5753">
        <v>7</v>
      </c>
      <c r="E5753" s="1">
        <v>40672.689583333333</v>
      </c>
      <c r="F5753">
        <v>9.9499999999999993</v>
      </c>
      <c r="G5753">
        <v>13137</v>
      </c>
      <c r="H5753" t="s">
        <v>36</v>
      </c>
      <c r="I5753" t="str">
        <f>IF(AND(LEFT(OnlineRetail[[#This Row],[InvoiceNo]],1)&lt;&gt;"C",OnlineRetail[[#This Row],[CustomerID]]&lt;&gt;""),"Yes","No")</f>
        <v>Yes</v>
      </c>
      <c r="J5753" s="4">
        <f>EOMONTH(OnlineRetail[[#This Row],[InvoiceDate]],-1)+1</f>
        <v>40664</v>
      </c>
      <c r="K5753" s="6">
        <f>OnlineRetail[[#This Row],[Quantity]]*OnlineRetail[[#This Row],[UnitPrice]]</f>
        <v>69.649999999999991</v>
      </c>
      <c r="L5753" t="str">
        <f t="shared" si="89"/>
        <v>13137|May-2011</v>
      </c>
    </row>
    <row r="5754" spans="1:12">
      <c r="A5754">
        <v>546829</v>
      </c>
      <c r="B5754" t="s">
        <v>229</v>
      </c>
      <c r="C5754" t="s">
        <v>16</v>
      </c>
      <c r="D5754">
        <v>2</v>
      </c>
      <c r="E5754" s="1">
        <v>40672.699999999997</v>
      </c>
      <c r="F5754">
        <v>9.9499999999999993</v>
      </c>
      <c r="G5754">
        <v>13617</v>
      </c>
      <c r="H5754" t="s">
        <v>10</v>
      </c>
      <c r="I5754" t="str">
        <f>IF(AND(LEFT(OnlineRetail[[#This Row],[InvoiceNo]],1)&lt;&gt;"C",OnlineRetail[[#This Row],[CustomerID]]&lt;&gt;""),"Yes","No")</f>
        <v>Yes</v>
      </c>
      <c r="J5754" s="4">
        <f>EOMONTH(OnlineRetail[[#This Row],[InvoiceDate]],-1)+1</f>
        <v>40664</v>
      </c>
      <c r="K5754" s="6">
        <f>OnlineRetail[[#This Row],[Quantity]]*OnlineRetail[[#This Row],[UnitPrice]]</f>
        <v>19.899999999999999</v>
      </c>
      <c r="L5754" t="str">
        <f t="shared" si="89"/>
        <v>13617|May-2011</v>
      </c>
    </row>
    <row r="5755" spans="1:12">
      <c r="A5755">
        <v>546527</v>
      </c>
      <c r="B5755" t="s">
        <v>78</v>
      </c>
      <c r="C5755" t="s">
        <v>39</v>
      </c>
      <c r="D5755">
        <v>12</v>
      </c>
      <c r="E5755" s="1">
        <v>40672.702777777777</v>
      </c>
      <c r="F5755">
        <v>2.5499999999999998</v>
      </c>
      <c r="G5755">
        <v>12851</v>
      </c>
      <c r="H5755" t="s">
        <v>10</v>
      </c>
      <c r="I5755" t="str">
        <f>IF(AND(LEFT(OnlineRetail[[#This Row],[InvoiceNo]],1)&lt;&gt;"C",OnlineRetail[[#This Row],[CustomerID]]&lt;&gt;""),"Yes","No")</f>
        <v>Yes</v>
      </c>
      <c r="J5755" s="4">
        <f>EOMONTH(OnlineRetail[[#This Row],[InvoiceDate]],-1)+1</f>
        <v>40664</v>
      </c>
      <c r="K5755" s="6">
        <f>OnlineRetail[[#This Row],[Quantity]]*OnlineRetail[[#This Row],[UnitPrice]]</f>
        <v>30.599999999999998</v>
      </c>
      <c r="L5755" t="str">
        <f t="shared" si="89"/>
        <v>12851|May-2011</v>
      </c>
    </row>
    <row r="5756" spans="1:12">
      <c r="A5756">
        <v>539209</v>
      </c>
      <c r="B5756" t="s">
        <v>208</v>
      </c>
      <c r="C5756" t="s">
        <v>39</v>
      </c>
      <c r="D5756">
        <v>17</v>
      </c>
      <c r="E5756" s="1">
        <v>40672.705555555563</v>
      </c>
      <c r="F5756">
        <v>0.85</v>
      </c>
      <c r="G5756">
        <v>14044</v>
      </c>
      <c r="H5756" t="s">
        <v>10</v>
      </c>
      <c r="I5756" t="str">
        <f>IF(AND(LEFT(OnlineRetail[[#This Row],[InvoiceNo]],1)&lt;&gt;"C",OnlineRetail[[#This Row],[CustomerID]]&lt;&gt;""),"Yes","No")</f>
        <v>Yes</v>
      </c>
      <c r="J5756" s="4">
        <f>EOMONTH(OnlineRetail[[#This Row],[InvoiceDate]],-1)+1</f>
        <v>40664</v>
      </c>
      <c r="K5756" s="6">
        <f>OnlineRetail[[#This Row],[Quantity]]*OnlineRetail[[#This Row],[UnitPrice]]</f>
        <v>14.45</v>
      </c>
      <c r="L5756" t="str">
        <f t="shared" si="89"/>
        <v>14044|May-2011</v>
      </c>
    </row>
    <row r="5757" spans="1:12">
      <c r="A5757">
        <v>537555</v>
      </c>
      <c r="B5757" t="s">
        <v>81</v>
      </c>
      <c r="C5757" t="s">
        <v>53</v>
      </c>
      <c r="D5757">
        <v>4</v>
      </c>
      <c r="E5757" s="1">
        <v>40672.705555555563</v>
      </c>
      <c r="F5757">
        <v>2.5499999999999998</v>
      </c>
      <c r="G5757">
        <v>14250</v>
      </c>
      <c r="H5757" t="s">
        <v>10</v>
      </c>
      <c r="I5757" t="str">
        <f>IF(AND(LEFT(OnlineRetail[[#This Row],[InvoiceNo]],1)&lt;&gt;"C",OnlineRetail[[#This Row],[CustomerID]]&lt;&gt;""),"Yes","No")</f>
        <v>Yes</v>
      </c>
      <c r="J5757" s="4">
        <f>EOMONTH(OnlineRetail[[#This Row],[InvoiceDate]],-1)+1</f>
        <v>40664</v>
      </c>
      <c r="K5757" s="6">
        <f>OnlineRetail[[#This Row],[Quantity]]*OnlineRetail[[#This Row],[UnitPrice]]</f>
        <v>10.199999999999999</v>
      </c>
      <c r="L5757" t="str">
        <f t="shared" si="89"/>
        <v>14250|May-2011</v>
      </c>
    </row>
    <row r="5758" spans="1:12">
      <c r="A5758">
        <v>551058</v>
      </c>
      <c r="B5758" t="s">
        <v>114</v>
      </c>
      <c r="C5758" t="s">
        <v>24</v>
      </c>
      <c r="D5758">
        <v>3</v>
      </c>
      <c r="E5758" s="1">
        <v>40672.711805555547</v>
      </c>
      <c r="F5758">
        <v>4.95</v>
      </c>
      <c r="G5758">
        <v>13392</v>
      </c>
      <c r="H5758" t="s">
        <v>10</v>
      </c>
      <c r="I5758" t="str">
        <f>IF(AND(LEFT(OnlineRetail[[#This Row],[InvoiceNo]],1)&lt;&gt;"C",OnlineRetail[[#This Row],[CustomerID]]&lt;&gt;""),"Yes","No")</f>
        <v>Yes</v>
      </c>
      <c r="J5758" s="4">
        <f>EOMONTH(OnlineRetail[[#This Row],[InvoiceDate]],-1)+1</f>
        <v>40664</v>
      </c>
      <c r="K5758" s="6">
        <f>OnlineRetail[[#This Row],[Quantity]]*OnlineRetail[[#This Row],[UnitPrice]]</f>
        <v>14.850000000000001</v>
      </c>
      <c r="L5758" t="str">
        <f t="shared" si="89"/>
        <v>13392|May-2011</v>
      </c>
    </row>
    <row r="5759" spans="1:12">
      <c r="A5759">
        <v>552995</v>
      </c>
      <c r="B5759" t="s">
        <v>224</v>
      </c>
      <c r="C5759" t="s">
        <v>14</v>
      </c>
      <c r="D5759">
        <v>9</v>
      </c>
      <c r="E5759" s="1">
        <v>40672.711805555547</v>
      </c>
      <c r="F5759">
        <v>4.25</v>
      </c>
      <c r="G5759">
        <v>13063</v>
      </c>
      <c r="H5759" t="s">
        <v>10</v>
      </c>
      <c r="I5759" t="str">
        <f>IF(AND(LEFT(OnlineRetail[[#This Row],[InvoiceNo]],1)&lt;&gt;"C",OnlineRetail[[#This Row],[CustomerID]]&lt;&gt;""),"Yes","No")</f>
        <v>Yes</v>
      </c>
      <c r="J5759" s="4">
        <f>EOMONTH(OnlineRetail[[#This Row],[InvoiceDate]],-1)+1</f>
        <v>40664</v>
      </c>
      <c r="K5759" s="6">
        <f>OnlineRetail[[#This Row],[Quantity]]*OnlineRetail[[#This Row],[UnitPrice]]</f>
        <v>38.25</v>
      </c>
      <c r="L5759" t="str">
        <f t="shared" si="89"/>
        <v>13063|May-2011</v>
      </c>
    </row>
    <row r="5760" spans="1:12">
      <c r="A5760">
        <v>539079</v>
      </c>
      <c r="B5760" t="s">
        <v>269</v>
      </c>
      <c r="C5760" t="s">
        <v>12</v>
      </c>
      <c r="D5760">
        <v>10</v>
      </c>
      <c r="E5760" s="1">
        <v>40672.72152777778</v>
      </c>
      <c r="F5760">
        <v>1.65</v>
      </c>
      <c r="G5760">
        <v>12854</v>
      </c>
      <c r="H5760" t="s">
        <v>10</v>
      </c>
      <c r="I5760" t="str">
        <f>IF(AND(LEFT(OnlineRetail[[#This Row],[InvoiceNo]],1)&lt;&gt;"C",OnlineRetail[[#This Row],[CustomerID]]&lt;&gt;""),"Yes","No")</f>
        <v>Yes</v>
      </c>
      <c r="J5760" s="4">
        <f>EOMONTH(OnlineRetail[[#This Row],[InvoiceDate]],-1)+1</f>
        <v>40664</v>
      </c>
      <c r="K5760" s="6">
        <f>OnlineRetail[[#This Row],[Quantity]]*OnlineRetail[[#This Row],[UnitPrice]]</f>
        <v>16.5</v>
      </c>
      <c r="L5760" t="str">
        <f t="shared" si="89"/>
        <v>12854|May-2011</v>
      </c>
    </row>
    <row r="5761" spans="1:12">
      <c r="A5761">
        <v>553704</v>
      </c>
      <c r="B5761" t="s">
        <v>222</v>
      </c>
      <c r="C5761" t="s">
        <v>46</v>
      </c>
      <c r="D5761">
        <v>16</v>
      </c>
      <c r="E5761" s="1">
        <v>40672.722916666673</v>
      </c>
      <c r="F5761">
        <v>9.9499999999999993</v>
      </c>
      <c r="G5761">
        <v>12928</v>
      </c>
      <c r="H5761" t="s">
        <v>31</v>
      </c>
      <c r="I5761" t="str">
        <f>IF(AND(LEFT(OnlineRetail[[#This Row],[InvoiceNo]],1)&lt;&gt;"C",OnlineRetail[[#This Row],[CustomerID]]&lt;&gt;""),"Yes","No")</f>
        <v>Yes</v>
      </c>
      <c r="J5761" s="4">
        <f>EOMONTH(OnlineRetail[[#This Row],[InvoiceDate]],-1)+1</f>
        <v>40664</v>
      </c>
      <c r="K5761" s="6">
        <f>OnlineRetail[[#This Row],[Quantity]]*OnlineRetail[[#This Row],[UnitPrice]]</f>
        <v>159.19999999999999</v>
      </c>
      <c r="L5761" t="str">
        <f t="shared" si="89"/>
        <v>12928|May-2011</v>
      </c>
    </row>
    <row r="5762" spans="1:12">
      <c r="A5762">
        <v>551094</v>
      </c>
      <c r="B5762" t="s">
        <v>180</v>
      </c>
      <c r="C5762" t="s">
        <v>19</v>
      </c>
      <c r="D5762">
        <v>1</v>
      </c>
      <c r="E5762" s="1">
        <v>40672.727777777778</v>
      </c>
      <c r="F5762">
        <v>7.95</v>
      </c>
      <c r="G5762">
        <v>12738</v>
      </c>
      <c r="H5762" t="s">
        <v>10</v>
      </c>
      <c r="I5762" t="str">
        <f>IF(AND(LEFT(OnlineRetail[[#This Row],[InvoiceNo]],1)&lt;&gt;"C",OnlineRetail[[#This Row],[CustomerID]]&lt;&gt;""),"Yes","No")</f>
        <v>Yes</v>
      </c>
      <c r="J5762" s="4">
        <f>EOMONTH(OnlineRetail[[#This Row],[InvoiceDate]],-1)+1</f>
        <v>40664</v>
      </c>
      <c r="K5762" s="6">
        <f>OnlineRetail[[#This Row],[Quantity]]*OnlineRetail[[#This Row],[UnitPrice]]</f>
        <v>7.95</v>
      </c>
      <c r="L5762" t="str">
        <f t="shared" ref="L5762:L5825" si="90">IF(I5762="Yes",G5762&amp;"|"&amp;TEXT(J5762,"mmm-yyyy"),"")</f>
        <v>12738|May-2011</v>
      </c>
    </row>
    <row r="5763" spans="1:12">
      <c r="A5763">
        <v>538609</v>
      </c>
      <c r="B5763" t="s">
        <v>205</v>
      </c>
      <c r="C5763" t="s">
        <v>46</v>
      </c>
      <c r="D5763">
        <v>23</v>
      </c>
      <c r="E5763" s="1">
        <v>40672.727777777778</v>
      </c>
      <c r="F5763">
        <v>2.1</v>
      </c>
      <c r="G5763">
        <v>14313</v>
      </c>
      <c r="H5763" t="s">
        <v>10</v>
      </c>
      <c r="I5763" t="str">
        <f>IF(AND(LEFT(OnlineRetail[[#This Row],[InvoiceNo]],1)&lt;&gt;"C",OnlineRetail[[#This Row],[CustomerID]]&lt;&gt;""),"Yes","No")</f>
        <v>Yes</v>
      </c>
      <c r="J5763" s="4">
        <f>EOMONTH(OnlineRetail[[#This Row],[InvoiceDate]],-1)+1</f>
        <v>40664</v>
      </c>
      <c r="K5763" s="6">
        <f>OnlineRetail[[#This Row],[Quantity]]*OnlineRetail[[#This Row],[UnitPrice]]</f>
        <v>48.300000000000004</v>
      </c>
      <c r="L5763" t="str">
        <f t="shared" si="90"/>
        <v>14313|May-2011</v>
      </c>
    </row>
    <row r="5764" spans="1:12">
      <c r="A5764">
        <v>553080</v>
      </c>
      <c r="B5764" t="s">
        <v>149</v>
      </c>
      <c r="C5764" t="s">
        <v>33</v>
      </c>
      <c r="D5764">
        <v>5</v>
      </c>
      <c r="E5764" s="1">
        <v>40672.756944444453</v>
      </c>
      <c r="F5764">
        <v>0.85</v>
      </c>
      <c r="G5764">
        <v>13869</v>
      </c>
      <c r="H5764" t="s">
        <v>10</v>
      </c>
      <c r="I5764" t="str">
        <f>IF(AND(LEFT(OnlineRetail[[#This Row],[InvoiceNo]],1)&lt;&gt;"C",OnlineRetail[[#This Row],[CustomerID]]&lt;&gt;""),"Yes","No")</f>
        <v>Yes</v>
      </c>
      <c r="J5764" s="4">
        <f>EOMONTH(OnlineRetail[[#This Row],[InvoiceDate]],-1)+1</f>
        <v>40664</v>
      </c>
      <c r="K5764" s="6">
        <f>OnlineRetail[[#This Row],[Quantity]]*OnlineRetail[[#This Row],[UnitPrice]]</f>
        <v>4.25</v>
      </c>
      <c r="L5764" t="str">
        <f t="shared" si="90"/>
        <v>13869|May-2011</v>
      </c>
    </row>
    <row r="5765" spans="1:12">
      <c r="A5765">
        <v>541951</v>
      </c>
      <c r="B5765" t="s">
        <v>134</v>
      </c>
      <c r="C5765" t="s">
        <v>19</v>
      </c>
      <c r="D5765">
        <v>7</v>
      </c>
      <c r="E5765" s="1">
        <v>40672.780555555553</v>
      </c>
      <c r="F5765">
        <v>4.25</v>
      </c>
      <c r="G5765">
        <v>12687</v>
      </c>
      <c r="H5765" t="s">
        <v>10</v>
      </c>
      <c r="I5765" t="str">
        <f>IF(AND(LEFT(OnlineRetail[[#This Row],[InvoiceNo]],1)&lt;&gt;"C",OnlineRetail[[#This Row],[CustomerID]]&lt;&gt;""),"Yes","No")</f>
        <v>Yes</v>
      </c>
      <c r="J5765" s="4">
        <f>EOMONTH(OnlineRetail[[#This Row],[InvoiceDate]],-1)+1</f>
        <v>40664</v>
      </c>
      <c r="K5765" s="6">
        <f>OnlineRetail[[#This Row],[Quantity]]*OnlineRetail[[#This Row],[UnitPrice]]</f>
        <v>29.75</v>
      </c>
      <c r="L5765" t="str">
        <f t="shared" si="90"/>
        <v>12687|May-2011</v>
      </c>
    </row>
    <row r="5766" spans="1:12">
      <c r="A5766">
        <v>537938</v>
      </c>
      <c r="B5766" t="s">
        <v>227</v>
      </c>
      <c r="C5766" t="s">
        <v>46</v>
      </c>
      <c r="D5766">
        <v>20</v>
      </c>
      <c r="E5766" s="1">
        <v>40672.786805555559</v>
      </c>
      <c r="F5766">
        <v>1.65</v>
      </c>
      <c r="G5766">
        <v>14055</v>
      </c>
      <c r="H5766" t="s">
        <v>10</v>
      </c>
      <c r="I5766" t="str">
        <f>IF(AND(LEFT(OnlineRetail[[#This Row],[InvoiceNo]],1)&lt;&gt;"C",OnlineRetail[[#This Row],[CustomerID]]&lt;&gt;""),"Yes","No")</f>
        <v>Yes</v>
      </c>
      <c r="J5766" s="4">
        <f>EOMONTH(OnlineRetail[[#This Row],[InvoiceDate]],-1)+1</f>
        <v>40664</v>
      </c>
      <c r="K5766" s="6">
        <f>OnlineRetail[[#This Row],[Quantity]]*OnlineRetail[[#This Row],[UnitPrice]]</f>
        <v>33</v>
      </c>
      <c r="L5766" t="str">
        <f t="shared" si="90"/>
        <v>14055|May-2011</v>
      </c>
    </row>
    <row r="5767" spans="1:12">
      <c r="A5767">
        <v>550871</v>
      </c>
      <c r="B5767" t="s">
        <v>60</v>
      </c>
      <c r="C5767" t="s">
        <v>14</v>
      </c>
      <c r="D5767">
        <v>18</v>
      </c>
      <c r="E5767" s="1">
        <v>40672.790972222218</v>
      </c>
      <c r="F5767">
        <v>0.85</v>
      </c>
      <c r="G5767">
        <v>13451</v>
      </c>
      <c r="H5767" t="s">
        <v>10</v>
      </c>
      <c r="I5767" t="str">
        <f>IF(AND(LEFT(OnlineRetail[[#This Row],[InvoiceNo]],1)&lt;&gt;"C",OnlineRetail[[#This Row],[CustomerID]]&lt;&gt;""),"Yes","No")</f>
        <v>Yes</v>
      </c>
      <c r="J5767" s="4">
        <f>EOMONTH(OnlineRetail[[#This Row],[InvoiceDate]],-1)+1</f>
        <v>40664</v>
      </c>
      <c r="K5767" s="6">
        <f>OnlineRetail[[#This Row],[Quantity]]*OnlineRetail[[#This Row],[UnitPrice]]</f>
        <v>15.299999999999999</v>
      </c>
      <c r="L5767" t="str">
        <f t="shared" si="90"/>
        <v>13451|May-2011</v>
      </c>
    </row>
    <row r="5768" spans="1:12">
      <c r="A5768">
        <v>542286</v>
      </c>
      <c r="B5768" t="s">
        <v>136</v>
      </c>
      <c r="C5768" t="s">
        <v>62</v>
      </c>
      <c r="D5768">
        <v>12</v>
      </c>
      <c r="E5768" s="1">
        <v>40672.799305555563</v>
      </c>
      <c r="F5768">
        <v>4.25</v>
      </c>
      <c r="G5768">
        <v>13911</v>
      </c>
      <c r="H5768" t="s">
        <v>10</v>
      </c>
      <c r="I5768" t="str">
        <f>IF(AND(LEFT(OnlineRetail[[#This Row],[InvoiceNo]],1)&lt;&gt;"C",OnlineRetail[[#This Row],[CustomerID]]&lt;&gt;""),"Yes","No")</f>
        <v>Yes</v>
      </c>
      <c r="J5768" s="4">
        <f>EOMONTH(OnlineRetail[[#This Row],[InvoiceDate]],-1)+1</f>
        <v>40664</v>
      </c>
      <c r="K5768" s="6">
        <f>OnlineRetail[[#This Row],[Quantity]]*OnlineRetail[[#This Row],[UnitPrice]]</f>
        <v>51</v>
      </c>
      <c r="L5768" t="str">
        <f t="shared" si="90"/>
        <v>13911|May-2011</v>
      </c>
    </row>
    <row r="5769" spans="1:12">
      <c r="A5769">
        <v>554448</v>
      </c>
      <c r="B5769" t="s">
        <v>259</v>
      </c>
      <c r="C5769" t="s">
        <v>72</v>
      </c>
      <c r="D5769">
        <v>4</v>
      </c>
      <c r="E5769" s="1">
        <v>40672.800000000003</v>
      </c>
      <c r="F5769">
        <v>4.25</v>
      </c>
      <c r="G5769">
        <v>13258</v>
      </c>
      <c r="H5769" t="s">
        <v>10</v>
      </c>
      <c r="I5769" t="str">
        <f>IF(AND(LEFT(OnlineRetail[[#This Row],[InvoiceNo]],1)&lt;&gt;"C",OnlineRetail[[#This Row],[CustomerID]]&lt;&gt;""),"Yes","No")</f>
        <v>Yes</v>
      </c>
      <c r="J5769" s="4">
        <f>EOMONTH(OnlineRetail[[#This Row],[InvoiceDate]],-1)+1</f>
        <v>40664</v>
      </c>
      <c r="K5769" s="6">
        <f>OnlineRetail[[#This Row],[Quantity]]*OnlineRetail[[#This Row],[UnitPrice]]</f>
        <v>17</v>
      </c>
      <c r="L5769" t="str">
        <f t="shared" si="90"/>
        <v>13258|May-2011</v>
      </c>
    </row>
    <row r="5770" spans="1:12">
      <c r="A5770">
        <v>554270</v>
      </c>
      <c r="B5770" t="s">
        <v>99</v>
      </c>
      <c r="C5770" t="s">
        <v>21</v>
      </c>
      <c r="D5770">
        <v>10</v>
      </c>
      <c r="E5770" s="1">
        <v>40672.807638888888</v>
      </c>
      <c r="F5770">
        <v>2.1</v>
      </c>
      <c r="G5770">
        <v>13274</v>
      </c>
      <c r="H5770" t="s">
        <v>10</v>
      </c>
      <c r="I5770" t="str">
        <f>IF(AND(LEFT(OnlineRetail[[#This Row],[InvoiceNo]],1)&lt;&gt;"C",OnlineRetail[[#This Row],[CustomerID]]&lt;&gt;""),"Yes","No")</f>
        <v>Yes</v>
      </c>
      <c r="J5770" s="4">
        <f>EOMONTH(OnlineRetail[[#This Row],[InvoiceDate]],-1)+1</f>
        <v>40664</v>
      </c>
      <c r="K5770" s="6">
        <f>OnlineRetail[[#This Row],[Quantity]]*OnlineRetail[[#This Row],[UnitPrice]]</f>
        <v>21</v>
      </c>
      <c r="L5770" t="str">
        <f t="shared" si="90"/>
        <v>13274|May-2011</v>
      </c>
    </row>
    <row r="5771" spans="1:12">
      <c r="A5771">
        <v>540235</v>
      </c>
      <c r="B5771" t="s">
        <v>252</v>
      </c>
      <c r="C5771" t="s">
        <v>83</v>
      </c>
      <c r="D5771">
        <v>15</v>
      </c>
      <c r="E5771" s="1">
        <v>40672.813888888893</v>
      </c>
      <c r="F5771">
        <v>5.95</v>
      </c>
      <c r="G5771">
        <v>12604</v>
      </c>
      <c r="H5771" t="s">
        <v>22</v>
      </c>
      <c r="I5771" t="str">
        <f>IF(AND(LEFT(OnlineRetail[[#This Row],[InvoiceNo]],1)&lt;&gt;"C",OnlineRetail[[#This Row],[CustomerID]]&lt;&gt;""),"Yes","No")</f>
        <v>Yes</v>
      </c>
      <c r="J5771" s="4">
        <f>EOMONTH(OnlineRetail[[#This Row],[InvoiceDate]],-1)+1</f>
        <v>40664</v>
      </c>
      <c r="K5771" s="6">
        <f>OnlineRetail[[#This Row],[Quantity]]*OnlineRetail[[#This Row],[UnitPrice]]</f>
        <v>89.25</v>
      </c>
      <c r="L5771" t="str">
        <f t="shared" si="90"/>
        <v>12604|May-2011</v>
      </c>
    </row>
    <row r="5772" spans="1:12">
      <c r="A5772">
        <v>554165</v>
      </c>
      <c r="B5772" t="s">
        <v>233</v>
      </c>
      <c r="C5772" t="s">
        <v>24</v>
      </c>
      <c r="D5772">
        <v>8</v>
      </c>
      <c r="E5772" s="1">
        <v>40672.813888888893</v>
      </c>
      <c r="F5772">
        <v>7.95</v>
      </c>
      <c r="G5772">
        <v>13297</v>
      </c>
      <c r="H5772" t="s">
        <v>10</v>
      </c>
      <c r="I5772" t="str">
        <f>IF(AND(LEFT(OnlineRetail[[#This Row],[InvoiceNo]],1)&lt;&gt;"C",OnlineRetail[[#This Row],[CustomerID]]&lt;&gt;""),"Yes","No")</f>
        <v>Yes</v>
      </c>
      <c r="J5772" s="4">
        <f>EOMONTH(OnlineRetail[[#This Row],[InvoiceDate]],-1)+1</f>
        <v>40664</v>
      </c>
      <c r="K5772" s="6">
        <f>OnlineRetail[[#This Row],[Quantity]]*OnlineRetail[[#This Row],[UnitPrice]]</f>
        <v>63.6</v>
      </c>
      <c r="L5772" t="str">
        <f t="shared" si="90"/>
        <v>13297|May-2011</v>
      </c>
    </row>
    <row r="5773" spans="1:12">
      <c r="A5773">
        <v>554131</v>
      </c>
      <c r="B5773" t="s">
        <v>146</v>
      </c>
      <c r="C5773" t="s">
        <v>19</v>
      </c>
      <c r="D5773">
        <v>22</v>
      </c>
      <c r="E5773" s="1">
        <v>40672.819444444453</v>
      </c>
      <c r="F5773">
        <v>1.25</v>
      </c>
      <c r="G5773">
        <v>12882</v>
      </c>
      <c r="H5773" t="s">
        <v>10</v>
      </c>
      <c r="I5773" t="str">
        <f>IF(AND(LEFT(OnlineRetail[[#This Row],[InvoiceNo]],1)&lt;&gt;"C",OnlineRetail[[#This Row],[CustomerID]]&lt;&gt;""),"Yes","No")</f>
        <v>Yes</v>
      </c>
      <c r="J5773" s="4">
        <f>EOMONTH(OnlineRetail[[#This Row],[InvoiceDate]],-1)+1</f>
        <v>40664</v>
      </c>
      <c r="K5773" s="6">
        <f>OnlineRetail[[#This Row],[Quantity]]*OnlineRetail[[#This Row],[UnitPrice]]</f>
        <v>27.5</v>
      </c>
      <c r="L5773" t="str">
        <f t="shared" si="90"/>
        <v>12882|May-2011</v>
      </c>
    </row>
    <row r="5774" spans="1:12">
      <c r="A5774">
        <v>539653</v>
      </c>
      <c r="B5774" t="s">
        <v>112</v>
      </c>
      <c r="C5774" t="s">
        <v>40</v>
      </c>
      <c r="D5774">
        <v>19</v>
      </c>
      <c r="E5774" s="1">
        <v>40672.820138888892</v>
      </c>
      <c r="F5774">
        <v>2.1</v>
      </c>
      <c r="G5774">
        <v>13391</v>
      </c>
      <c r="H5774" t="s">
        <v>17</v>
      </c>
      <c r="I5774" t="str">
        <f>IF(AND(LEFT(OnlineRetail[[#This Row],[InvoiceNo]],1)&lt;&gt;"C",OnlineRetail[[#This Row],[CustomerID]]&lt;&gt;""),"Yes","No")</f>
        <v>Yes</v>
      </c>
      <c r="J5774" s="4">
        <f>EOMONTH(OnlineRetail[[#This Row],[InvoiceDate]],-1)+1</f>
        <v>40664</v>
      </c>
      <c r="K5774" s="6">
        <f>OnlineRetail[[#This Row],[Quantity]]*OnlineRetail[[#This Row],[UnitPrice]]</f>
        <v>39.9</v>
      </c>
      <c r="L5774" t="str">
        <f t="shared" si="90"/>
        <v>13391|May-2011</v>
      </c>
    </row>
    <row r="5775" spans="1:12" hidden="1">
      <c r="A5775" t="s">
        <v>336</v>
      </c>
      <c r="B5775" t="s">
        <v>202</v>
      </c>
      <c r="C5775" t="s">
        <v>62</v>
      </c>
      <c r="D5775">
        <v>18</v>
      </c>
      <c r="E5775" s="1">
        <v>40672.822222222218</v>
      </c>
      <c r="F5775">
        <v>4.95</v>
      </c>
      <c r="G5775">
        <v>12578</v>
      </c>
      <c r="H5775" t="s">
        <v>10</v>
      </c>
      <c r="I5775" t="str">
        <f>IF(AND(LEFT(OnlineRetail[[#This Row],[InvoiceNo]],1)&lt;&gt;"C",OnlineRetail[[#This Row],[CustomerID]]&lt;&gt;""),"Yes","No")</f>
        <v>No</v>
      </c>
      <c r="J5775" s="4">
        <f>EOMONTH(OnlineRetail[[#This Row],[InvoiceDate]],-1)+1</f>
        <v>40664</v>
      </c>
      <c r="K5775" s="6">
        <f>OnlineRetail[[#This Row],[Quantity]]*OnlineRetail[[#This Row],[UnitPrice]]</f>
        <v>89.100000000000009</v>
      </c>
      <c r="L5775" t="str">
        <f t="shared" si="90"/>
        <v/>
      </c>
    </row>
    <row r="5776" spans="1:12">
      <c r="A5776">
        <v>555526</v>
      </c>
      <c r="B5776" t="s">
        <v>285</v>
      </c>
      <c r="C5776" t="s">
        <v>21</v>
      </c>
      <c r="D5776">
        <v>5</v>
      </c>
      <c r="E5776" s="1">
        <v>40672.82916666667</v>
      </c>
      <c r="F5776">
        <v>4.95</v>
      </c>
      <c r="G5776">
        <v>12819</v>
      </c>
      <c r="H5776" t="s">
        <v>10</v>
      </c>
      <c r="I5776" t="str">
        <f>IF(AND(LEFT(OnlineRetail[[#This Row],[InvoiceNo]],1)&lt;&gt;"C",OnlineRetail[[#This Row],[CustomerID]]&lt;&gt;""),"Yes","No")</f>
        <v>Yes</v>
      </c>
      <c r="J5776" s="4">
        <f>EOMONTH(OnlineRetail[[#This Row],[InvoiceDate]],-1)+1</f>
        <v>40664</v>
      </c>
      <c r="K5776" s="6">
        <f>OnlineRetail[[#This Row],[Quantity]]*OnlineRetail[[#This Row],[UnitPrice]]</f>
        <v>24.75</v>
      </c>
      <c r="L5776" t="str">
        <f t="shared" si="90"/>
        <v>12819|May-2011</v>
      </c>
    </row>
    <row r="5777" spans="1:12">
      <c r="A5777">
        <v>543285</v>
      </c>
      <c r="B5777" t="s">
        <v>196</v>
      </c>
      <c r="C5777" t="s">
        <v>14</v>
      </c>
      <c r="D5777">
        <v>14</v>
      </c>
      <c r="E5777" s="1">
        <v>40673.34097222222</v>
      </c>
      <c r="F5777">
        <v>1.65</v>
      </c>
      <c r="G5777">
        <v>12810</v>
      </c>
      <c r="H5777" t="s">
        <v>10</v>
      </c>
      <c r="I5777" t="str">
        <f>IF(AND(LEFT(OnlineRetail[[#This Row],[InvoiceNo]],1)&lt;&gt;"C",OnlineRetail[[#This Row],[CustomerID]]&lt;&gt;""),"Yes","No")</f>
        <v>Yes</v>
      </c>
      <c r="J5777" s="4">
        <f>EOMONTH(OnlineRetail[[#This Row],[InvoiceDate]],-1)+1</f>
        <v>40664</v>
      </c>
      <c r="K5777" s="6">
        <f>OnlineRetail[[#This Row],[Quantity]]*OnlineRetail[[#This Row],[UnitPrice]]</f>
        <v>23.099999999999998</v>
      </c>
      <c r="L5777" t="str">
        <f t="shared" si="90"/>
        <v>12810|May-2011</v>
      </c>
    </row>
    <row r="5778" spans="1:12">
      <c r="A5778">
        <v>553166</v>
      </c>
      <c r="B5778" t="s">
        <v>266</v>
      </c>
      <c r="C5778" t="s">
        <v>16</v>
      </c>
      <c r="D5778">
        <v>8</v>
      </c>
      <c r="E5778" s="1">
        <v>40673.347916666673</v>
      </c>
      <c r="F5778">
        <v>3.39</v>
      </c>
      <c r="G5778">
        <v>13137</v>
      </c>
      <c r="H5778" t="s">
        <v>70</v>
      </c>
      <c r="I5778" t="str">
        <f>IF(AND(LEFT(OnlineRetail[[#This Row],[InvoiceNo]],1)&lt;&gt;"C",OnlineRetail[[#This Row],[CustomerID]]&lt;&gt;""),"Yes","No")</f>
        <v>Yes</v>
      </c>
      <c r="J5778" s="4">
        <f>EOMONTH(OnlineRetail[[#This Row],[InvoiceDate]],-1)+1</f>
        <v>40664</v>
      </c>
      <c r="K5778" s="6">
        <f>OnlineRetail[[#This Row],[Quantity]]*OnlineRetail[[#This Row],[UnitPrice]]</f>
        <v>27.12</v>
      </c>
      <c r="L5778" t="str">
        <f t="shared" si="90"/>
        <v>13137|May-2011</v>
      </c>
    </row>
    <row r="5779" spans="1:12">
      <c r="A5779">
        <v>540654</v>
      </c>
      <c r="B5779" t="s">
        <v>174</v>
      </c>
      <c r="C5779" t="s">
        <v>62</v>
      </c>
      <c r="D5779">
        <v>11</v>
      </c>
      <c r="E5779" s="1">
        <v>40673.357638888891</v>
      </c>
      <c r="F5779">
        <v>9.9499999999999993</v>
      </c>
      <c r="G5779">
        <v>13713</v>
      </c>
      <c r="H5779" t="s">
        <v>10</v>
      </c>
      <c r="I5779" t="str">
        <f>IF(AND(LEFT(OnlineRetail[[#This Row],[InvoiceNo]],1)&lt;&gt;"C",OnlineRetail[[#This Row],[CustomerID]]&lt;&gt;""),"Yes","No")</f>
        <v>Yes</v>
      </c>
      <c r="J5779" s="4">
        <f>EOMONTH(OnlineRetail[[#This Row],[InvoiceDate]],-1)+1</f>
        <v>40664</v>
      </c>
      <c r="K5779" s="6">
        <f>OnlineRetail[[#This Row],[Quantity]]*OnlineRetail[[#This Row],[UnitPrice]]</f>
        <v>109.44999999999999</v>
      </c>
      <c r="L5779" t="str">
        <f t="shared" si="90"/>
        <v>13713|May-2011</v>
      </c>
    </row>
    <row r="5780" spans="1:12">
      <c r="A5780">
        <v>549581</v>
      </c>
      <c r="B5780" t="s">
        <v>281</v>
      </c>
      <c r="C5780" t="s">
        <v>14</v>
      </c>
      <c r="D5780">
        <v>22</v>
      </c>
      <c r="E5780" s="1">
        <v>40673.357638888891</v>
      </c>
      <c r="F5780">
        <v>3.39</v>
      </c>
      <c r="G5780">
        <v>13299</v>
      </c>
      <c r="H5780" t="s">
        <v>10</v>
      </c>
      <c r="I5780" t="str">
        <f>IF(AND(LEFT(OnlineRetail[[#This Row],[InvoiceNo]],1)&lt;&gt;"C",OnlineRetail[[#This Row],[CustomerID]]&lt;&gt;""),"Yes","No")</f>
        <v>Yes</v>
      </c>
      <c r="J5780" s="4">
        <f>EOMONTH(OnlineRetail[[#This Row],[InvoiceDate]],-1)+1</f>
        <v>40664</v>
      </c>
      <c r="K5780" s="6">
        <f>OnlineRetail[[#This Row],[Quantity]]*OnlineRetail[[#This Row],[UnitPrice]]</f>
        <v>74.58</v>
      </c>
      <c r="L5780" t="str">
        <f t="shared" si="90"/>
        <v>13299|May-2011</v>
      </c>
    </row>
    <row r="5781" spans="1:12">
      <c r="A5781">
        <v>553013</v>
      </c>
      <c r="B5781" t="s">
        <v>244</v>
      </c>
      <c r="C5781" t="s">
        <v>83</v>
      </c>
      <c r="D5781">
        <v>24</v>
      </c>
      <c r="E5781" s="1">
        <v>40673.365972222222</v>
      </c>
      <c r="F5781">
        <v>1.65</v>
      </c>
      <c r="G5781">
        <v>12959</v>
      </c>
      <c r="H5781" t="s">
        <v>36</v>
      </c>
      <c r="I5781" t="str">
        <f>IF(AND(LEFT(OnlineRetail[[#This Row],[InvoiceNo]],1)&lt;&gt;"C",OnlineRetail[[#This Row],[CustomerID]]&lt;&gt;""),"Yes","No")</f>
        <v>Yes</v>
      </c>
      <c r="J5781" s="4">
        <f>EOMONTH(OnlineRetail[[#This Row],[InvoiceDate]],-1)+1</f>
        <v>40664</v>
      </c>
      <c r="K5781" s="6">
        <f>OnlineRetail[[#This Row],[Quantity]]*OnlineRetail[[#This Row],[UnitPrice]]</f>
        <v>39.599999999999994</v>
      </c>
      <c r="L5781" t="str">
        <f t="shared" si="90"/>
        <v>12959|May-2011</v>
      </c>
    </row>
    <row r="5782" spans="1:12">
      <c r="A5782">
        <v>551859</v>
      </c>
      <c r="B5782" t="s">
        <v>141</v>
      </c>
      <c r="C5782" t="s">
        <v>24</v>
      </c>
      <c r="D5782">
        <v>5</v>
      </c>
      <c r="E5782" s="1">
        <v>40673.370833333327</v>
      </c>
      <c r="F5782">
        <v>0.85</v>
      </c>
      <c r="G5782">
        <v>13879</v>
      </c>
      <c r="H5782" t="s">
        <v>10</v>
      </c>
      <c r="I5782" t="str">
        <f>IF(AND(LEFT(OnlineRetail[[#This Row],[InvoiceNo]],1)&lt;&gt;"C",OnlineRetail[[#This Row],[CustomerID]]&lt;&gt;""),"Yes","No")</f>
        <v>Yes</v>
      </c>
      <c r="J5782" s="4">
        <f>EOMONTH(OnlineRetail[[#This Row],[InvoiceDate]],-1)+1</f>
        <v>40664</v>
      </c>
      <c r="K5782" s="6">
        <f>OnlineRetail[[#This Row],[Quantity]]*OnlineRetail[[#This Row],[UnitPrice]]</f>
        <v>4.25</v>
      </c>
      <c r="L5782" t="str">
        <f t="shared" si="90"/>
        <v>13879|May-2011</v>
      </c>
    </row>
    <row r="5783" spans="1:12">
      <c r="A5783">
        <v>546740</v>
      </c>
      <c r="B5783" t="s">
        <v>186</v>
      </c>
      <c r="C5783" t="s">
        <v>53</v>
      </c>
      <c r="D5783">
        <v>20</v>
      </c>
      <c r="E5783" s="1">
        <v>40673.373611111107</v>
      </c>
      <c r="F5783">
        <v>4.95</v>
      </c>
      <c r="G5783">
        <v>13530</v>
      </c>
      <c r="H5783" t="s">
        <v>17</v>
      </c>
      <c r="I5783" t="str">
        <f>IF(AND(LEFT(OnlineRetail[[#This Row],[InvoiceNo]],1)&lt;&gt;"C",OnlineRetail[[#This Row],[CustomerID]]&lt;&gt;""),"Yes","No")</f>
        <v>Yes</v>
      </c>
      <c r="J5783" s="4">
        <f>EOMONTH(OnlineRetail[[#This Row],[InvoiceDate]],-1)+1</f>
        <v>40664</v>
      </c>
      <c r="K5783" s="6">
        <f>OnlineRetail[[#This Row],[Quantity]]*OnlineRetail[[#This Row],[UnitPrice]]</f>
        <v>99</v>
      </c>
      <c r="L5783" t="str">
        <f t="shared" si="90"/>
        <v>13530|May-2011</v>
      </c>
    </row>
    <row r="5784" spans="1:12">
      <c r="A5784">
        <v>553715</v>
      </c>
      <c r="B5784" t="s">
        <v>18</v>
      </c>
      <c r="C5784" t="s">
        <v>39</v>
      </c>
      <c r="D5784">
        <v>18</v>
      </c>
      <c r="E5784" s="1">
        <v>40673.409722222219</v>
      </c>
      <c r="F5784">
        <v>2.5499999999999998</v>
      </c>
      <c r="G5784">
        <v>13967</v>
      </c>
      <c r="H5784" t="s">
        <v>10</v>
      </c>
      <c r="I5784" t="str">
        <f>IF(AND(LEFT(OnlineRetail[[#This Row],[InvoiceNo]],1)&lt;&gt;"C",OnlineRetail[[#This Row],[CustomerID]]&lt;&gt;""),"Yes","No")</f>
        <v>Yes</v>
      </c>
      <c r="J5784" s="4">
        <f>EOMONTH(OnlineRetail[[#This Row],[InvoiceDate]],-1)+1</f>
        <v>40664</v>
      </c>
      <c r="K5784" s="6">
        <f>OnlineRetail[[#This Row],[Quantity]]*OnlineRetail[[#This Row],[UnitPrice]]</f>
        <v>45.9</v>
      </c>
      <c r="L5784" t="str">
        <f t="shared" si="90"/>
        <v>13967|May-2011</v>
      </c>
    </row>
    <row r="5785" spans="1:12">
      <c r="A5785">
        <v>554262</v>
      </c>
      <c r="B5785" t="s">
        <v>270</v>
      </c>
      <c r="C5785" t="s">
        <v>33</v>
      </c>
      <c r="D5785">
        <v>11</v>
      </c>
      <c r="E5785" s="1">
        <v>40673.414583333331</v>
      </c>
      <c r="F5785">
        <v>2.1</v>
      </c>
      <c r="G5785">
        <v>13077</v>
      </c>
      <c r="H5785" t="s">
        <v>31</v>
      </c>
      <c r="I5785" t="str">
        <f>IF(AND(LEFT(OnlineRetail[[#This Row],[InvoiceNo]],1)&lt;&gt;"C",OnlineRetail[[#This Row],[CustomerID]]&lt;&gt;""),"Yes","No")</f>
        <v>Yes</v>
      </c>
      <c r="J5785" s="4">
        <f>EOMONTH(OnlineRetail[[#This Row],[InvoiceDate]],-1)+1</f>
        <v>40664</v>
      </c>
      <c r="K5785" s="6">
        <f>OnlineRetail[[#This Row],[Quantity]]*OnlineRetail[[#This Row],[UnitPrice]]</f>
        <v>23.1</v>
      </c>
      <c r="L5785" t="str">
        <f t="shared" si="90"/>
        <v>13077|May-2011</v>
      </c>
    </row>
    <row r="5786" spans="1:12">
      <c r="A5786">
        <v>537222</v>
      </c>
      <c r="B5786" t="s">
        <v>106</v>
      </c>
      <c r="C5786" t="s">
        <v>12</v>
      </c>
      <c r="D5786">
        <v>19</v>
      </c>
      <c r="E5786" s="1">
        <v>40673.418749999997</v>
      </c>
      <c r="F5786">
        <v>4.25</v>
      </c>
      <c r="G5786">
        <v>14107</v>
      </c>
      <c r="H5786" t="s">
        <v>10</v>
      </c>
      <c r="I5786" t="str">
        <f>IF(AND(LEFT(OnlineRetail[[#This Row],[InvoiceNo]],1)&lt;&gt;"C",OnlineRetail[[#This Row],[CustomerID]]&lt;&gt;""),"Yes","No")</f>
        <v>Yes</v>
      </c>
      <c r="J5786" s="4">
        <f>EOMONTH(OnlineRetail[[#This Row],[InvoiceDate]],-1)+1</f>
        <v>40664</v>
      </c>
      <c r="K5786" s="6">
        <f>OnlineRetail[[#This Row],[Quantity]]*OnlineRetail[[#This Row],[UnitPrice]]</f>
        <v>80.75</v>
      </c>
      <c r="L5786" t="str">
        <f t="shared" si="90"/>
        <v>14107|May-2011</v>
      </c>
    </row>
    <row r="5787" spans="1:12">
      <c r="A5787">
        <v>539767</v>
      </c>
      <c r="B5787" t="s">
        <v>43</v>
      </c>
      <c r="C5787" t="s">
        <v>40</v>
      </c>
      <c r="D5787">
        <v>18</v>
      </c>
      <c r="E5787" s="1">
        <v>40673.436111111107</v>
      </c>
      <c r="F5787">
        <v>1.25</v>
      </c>
      <c r="G5787">
        <v>14165</v>
      </c>
      <c r="H5787" t="s">
        <v>10</v>
      </c>
      <c r="I5787" t="str">
        <f>IF(AND(LEFT(OnlineRetail[[#This Row],[InvoiceNo]],1)&lt;&gt;"C",OnlineRetail[[#This Row],[CustomerID]]&lt;&gt;""),"Yes","No")</f>
        <v>Yes</v>
      </c>
      <c r="J5787" s="4">
        <f>EOMONTH(OnlineRetail[[#This Row],[InvoiceDate]],-1)+1</f>
        <v>40664</v>
      </c>
      <c r="K5787" s="6">
        <f>OnlineRetail[[#This Row],[Quantity]]*OnlineRetail[[#This Row],[UnitPrice]]</f>
        <v>22.5</v>
      </c>
      <c r="L5787" t="str">
        <f t="shared" si="90"/>
        <v>14165|May-2011</v>
      </c>
    </row>
    <row r="5788" spans="1:12">
      <c r="A5788">
        <v>547317</v>
      </c>
      <c r="B5788" t="s">
        <v>175</v>
      </c>
      <c r="C5788" t="s">
        <v>14</v>
      </c>
      <c r="D5788">
        <v>1</v>
      </c>
      <c r="E5788" s="1">
        <v>40673.44027777778</v>
      </c>
      <c r="F5788">
        <v>2.5499999999999998</v>
      </c>
      <c r="G5788">
        <v>12464</v>
      </c>
      <c r="H5788" t="s">
        <v>10</v>
      </c>
      <c r="I5788" t="str">
        <f>IF(AND(LEFT(OnlineRetail[[#This Row],[InvoiceNo]],1)&lt;&gt;"C",OnlineRetail[[#This Row],[CustomerID]]&lt;&gt;""),"Yes","No")</f>
        <v>Yes</v>
      </c>
      <c r="J5788" s="4">
        <f>EOMONTH(OnlineRetail[[#This Row],[InvoiceDate]],-1)+1</f>
        <v>40664</v>
      </c>
      <c r="K5788" s="6">
        <f>OnlineRetail[[#This Row],[Quantity]]*OnlineRetail[[#This Row],[UnitPrice]]</f>
        <v>2.5499999999999998</v>
      </c>
      <c r="L5788" t="str">
        <f t="shared" si="90"/>
        <v>12464|May-2011</v>
      </c>
    </row>
    <row r="5789" spans="1:12">
      <c r="A5789">
        <v>542687</v>
      </c>
      <c r="B5789" t="s">
        <v>96</v>
      </c>
      <c r="C5789" t="s">
        <v>24</v>
      </c>
      <c r="D5789">
        <v>20</v>
      </c>
      <c r="E5789" s="1">
        <v>40673.447222222218</v>
      </c>
      <c r="F5789">
        <v>7.95</v>
      </c>
      <c r="G5789">
        <v>14116</v>
      </c>
      <c r="H5789" t="s">
        <v>10</v>
      </c>
      <c r="I5789" t="str">
        <f>IF(AND(LEFT(OnlineRetail[[#This Row],[InvoiceNo]],1)&lt;&gt;"C",OnlineRetail[[#This Row],[CustomerID]]&lt;&gt;""),"Yes","No")</f>
        <v>Yes</v>
      </c>
      <c r="J5789" s="4">
        <f>EOMONTH(OnlineRetail[[#This Row],[InvoiceDate]],-1)+1</f>
        <v>40664</v>
      </c>
      <c r="K5789" s="6">
        <f>OnlineRetail[[#This Row],[Quantity]]*OnlineRetail[[#This Row],[UnitPrice]]</f>
        <v>159</v>
      </c>
      <c r="L5789" t="str">
        <f t="shared" si="90"/>
        <v>14116|May-2011</v>
      </c>
    </row>
    <row r="5790" spans="1:12">
      <c r="A5790">
        <v>546762</v>
      </c>
      <c r="B5790" t="s">
        <v>78</v>
      </c>
      <c r="C5790" t="s">
        <v>46</v>
      </c>
      <c r="D5790">
        <v>12</v>
      </c>
      <c r="E5790" s="1">
        <v>40673.477777777778</v>
      </c>
      <c r="F5790">
        <v>2.1</v>
      </c>
      <c r="G5790">
        <v>13864</v>
      </c>
      <c r="H5790" t="s">
        <v>17</v>
      </c>
      <c r="I5790" t="str">
        <f>IF(AND(LEFT(OnlineRetail[[#This Row],[InvoiceNo]],1)&lt;&gt;"C",OnlineRetail[[#This Row],[CustomerID]]&lt;&gt;""),"Yes","No")</f>
        <v>Yes</v>
      </c>
      <c r="J5790" s="4">
        <f>EOMONTH(OnlineRetail[[#This Row],[InvoiceDate]],-1)+1</f>
        <v>40664</v>
      </c>
      <c r="K5790" s="6">
        <f>OnlineRetail[[#This Row],[Quantity]]*OnlineRetail[[#This Row],[UnitPrice]]</f>
        <v>25.200000000000003</v>
      </c>
      <c r="L5790" t="str">
        <f t="shared" si="90"/>
        <v>13864|May-2011</v>
      </c>
    </row>
    <row r="5791" spans="1:12">
      <c r="A5791">
        <v>543600</v>
      </c>
      <c r="B5791" t="s">
        <v>261</v>
      </c>
      <c r="C5791" t="s">
        <v>12</v>
      </c>
      <c r="D5791">
        <v>15</v>
      </c>
      <c r="E5791" s="1">
        <v>40673.489583333343</v>
      </c>
      <c r="F5791">
        <v>3.39</v>
      </c>
      <c r="G5791">
        <v>13939</v>
      </c>
      <c r="H5791" t="s">
        <v>31</v>
      </c>
      <c r="I5791" t="str">
        <f>IF(AND(LEFT(OnlineRetail[[#This Row],[InvoiceNo]],1)&lt;&gt;"C",OnlineRetail[[#This Row],[CustomerID]]&lt;&gt;""),"Yes","No")</f>
        <v>Yes</v>
      </c>
      <c r="J5791" s="4">
        <f>EOMONTH(OnlineRetail[[#This Row],[InvoiceDate]],-1)+1</f>
        <v>40664</v>
      </c>
      <c r="K5791" s="6">
        <f>OnlineRetail[[#This Row],[Quantity]]*OnlineRetail[[#This Row],[UnitPrice]]</f>
        <v>50.85</v>
      </c>
      <c r="L5791" t="str">
        <f t="shared" si="90"/>
        <v>13939|May-2011</v>
      </c>
    </row>
    <row r="5792" spans="1:12">
      <c r="A5792">
        <v>550738</v>
      </c>
      <c r="B5792" t="s">
        <v>44</v>
      </c>
      <c r="C5792" t="s">
        <v>40</v>
      </c>
      <c r="D5792">
        <v>1</v>
      </c>
      <c r="E5792" s="1">
        <v>40673.5</v>
      </c>
      <c r="F5792">
        <v>0.85</v>
      </c>
      <c r="G5792">
        <v>13894</v>
      </c>
      <c r="H5792" t="s">
        <v>36</v>
      </c>
      <c r="I5792" t="str">
        <f>IF(AND(LEFT(OnlineRetail[[#This Row],[InvoiceNo]],1)&lt;&gt;"C",OnlineRetail[[#This Row],[CustomerID]]&lt;&gt;""),"Yes","No")</f>
        <v>Yes</v>
      </c>
      <c r="J5792" s="4">
        <f>EOMONTH(OnlineRetail[[#This Row],[InvoiceDate]],-1)+1</f>
        <v>40664</v>
      </c>
      <c r="K5792" s="6">
        <f>OnlineRetail[[#This Row],[Quantity]]*OnlineRetail[[#This Row],[UnitPrice]]</f>
        <v>0.85</v>
      </c>
      <c r="L5792" t="str">
        <f t="shared" si="90"/>
        <v>13894|May-2011</v>
      </c>
    </row>
    <row r="5793" spans="1:12">
      <c r="A5793">
        <v>542094</v>
      </c>
      <c r="B5793" t="s">
        <v>215</v>
      </c>
      <c r="C5793" t="s">
        <v>53</v>
      </c>
      <c r="D5793">
        <v>5</v>
      </c>
      <c r="E5793" s="1">
        <v>40673.506944444453</v>
      </c>
      <c r="F5793">
        <v>1.65</v>
      </c>
      <c r="G5793">
        <v>13908</v>
      </c>
      <c r="H5793" t="s">
        <v>10</v>
      </c>
      <c r="I5793" t="str">
        <f>IF(AND(LEFT(OnlineRetail[[#This Row],[InvoiceNo]],1)&lt;&gt;"C",OnlineRetail[[#This Row],[CustomerID]]&lt;&gt;""),"Yes","No")</f>
        <v>Yes</v>
      </c>
      <c r="J5793" s="4">
        <f>EOMONTH(OnlineRetail[[#This Row],[InvoiceDate]],-1)+1</f>
        <v>40664</v>
      </c>
      <c r="K5793" s="6">
        <f>OnlineRetail[[#This Row],[Quantity]]*OnlineRetail[[#This Row],[UnitPrice]]</f>
        <v>8.25</v>
      </c>
      <c r="L5793" t="str">
        <f t="shared" si="90"/>
        <v>13908|May-2011</v>
      </c>
    </row>
    <row r="5794" spans="1:12">
      <c r="A5794">
        <v>537754</v>
      </c>
      <c r="B5794" t="s">
        <v>93</v>
      </c>
      <c r="C5794" t="s">
        <v>46</v>
      </c>
      <c r="D5794">
        <v>1</v>
      </c>
      <c r="E5794" s="1">
        <v>40673.531944444447</v>
      </c>
      <c r="F5794">
        <v>0.85</v>
      </c>
      <c r="G5794">
        <v>12512</v>
      </c>
      <c r="H5794" t="s">
        <v>10</v>
      </c>
      <c r="I5794" t="str">
        <f>IF(AND(LEFT(OnlineRetail[[#This Row],[InvoiceNo]],1)&lt;&gt;"C",OnlineRetail[[#This Row],[CustomerID]]&lt;&gt;""),"Yes","No")</f>
        <v>Yes</v>
      </c>
      <c r="J5794" s="4">
        <f>EOMONTH(OnlineRetail[[#This Row],[InvoiceDate]],-1)+1</f>
        <v>40664</v>
      </c>
      <c r="K5794" s="6">
        <f>OnlineRetail[[#This Row],[Quantity]]*OnlineRetail[[#This Row],[UnitPrice]]</f>
        <v>0.85</v>
      </c>
      <c r="L5794" t="str">
        <f t="shared" si="90"/>
        <v>12512|May-2011</v>
      </c>
    </row>
    <row r="5795" spans="1:12">
      <c r="A5795">
        <v>543185</v>
      </c>
      <c r="B5795" t="s">
        <v>259</v>
      </c>
      <c r="C5795" t="s">
        <v>12</v>
      </c>
      <c r="D5795">
        <v>15</v>
      </c>
      <c r="E5795" s="1">
        <v>40673.536111111112</v>
      </c>
      <c r="F5795">
        <v>4.95</v>
      </c>
      <c r="G5795">
        <v>13813</v>
      </c>
      <c r="H5795" t="s">
        <v>10</v>
      </c>
      <c r="I5795" t="str">
        <f>IF(AND(LEFT(OnlineRetail[[#This Row],[InvoiceNo]],1)&lt;&gt;"C",OnlineRetail[[#This Row],[CustomerID]]&lt;&gt;""),"Yes","No")</f>
        <v>Yes</v>
      </c>
      <c r="J5795" s="4">
        <f>EOMONTH(OnlineRetail[[#This Row],[InvoiceDate]],-1)+1</f>
        <v>40664</v>
      </c>
      <c r="K5795" s="6">
        <f>OnlineRetail[[#This Row],[Quantity]]*OnlineRetail[[#This Row],[UnitPrice]]</f>
        <v>74.25</v>
      </c>
      <c r="L5795" t="str">
        <f t="shared" si="90"/>
        <v>13813|May-2011</v>
      </c>
    </row>
    <row r="5796" spans="1:12">
      <c r="A5796">
        <v>547522</v>
      </c>
      <c r="B5796" t="s">
        <v>196</v>
      </c>
      <c r="C5796" t="s">
        <v>24</v>
      </c>
      <c r="D5796">
        <v>5</v>
      </c>
      <c r="E5796" s="1">
        <v>40673.546527777777</v>
      </c>
      <c r="F5796">
        <v>1.25</v>
      </c>
      <c r="G5796">
        <v>12349</v>
      </c>
      <c r="H5796" t="s">
        <v>10</v>
      </c>
      <c r="I5796" t="str">
        <f>IF(AND(LEFT(OnlineRetail[[#This Row],[InvoiceNo]],1)&lt;&gt;"C",OnlineRetail[[#This Row],[CustomerID]]&lt;&gt;""),"Yes","No")</f>
        <v>Yes</v>
      </c>
      <c r="J5796" s="4">
        <f>EOMONTH(OnlineRetail[[#This Row],[InvoiceDate]],-1)+1</f>
        <v>40664</v>
      </c>
      <c r="K5796" s="6">
        <f>OnlineRetail[[#This Row],[Quantity]]*OnlineRetail[[#This Row],[UnitPrice]]</f>
        <v>6.25</v>
      </c>
      <c r="L5796" t="str">
        <f t="shared" si="90"/>
        <v>12349|May-2011</v>
      </c>
    </row>
    <row r="5797" spans="1:12">
      <c r="A5797">
        <v>551440</v>
      </c>
      <c r="B5797" t="s">
        <v>196</v>
      </c>
      <c r="C5797" t="s">
        <v>46</v>
      </c>
      <c r="D5797">
        <v>1</v>
      </c>
      <c r="E5797" s="1">
        <v>40673.548611111109</v>
      </c>
      <c r="F5797">
        <v>3.39</v>
      </c>
      <c r="G5797">
        <v>13849</v>
      </c>
      <c r="H5797" t="s">
        <v>10</v>
      </c>
      <c r="I5797" t="str">
        <f>IF(AND(LEFT(OnlineRetail[[#This Row],[InvoiceNo]],1)&lt;&gt;"C",OnlineRetail[[#This Row],[CustomerID]]&lt;&gt;""),"Yes","No")</f>
        <v>Yes</v>
      </c>
      <c r="J5797" s="4">
        <f>EOMONTH(OnlineRetail[[#This Row],[InvoiceDate]],-1)+1</f>
        <v>40664</v>
      </c>
      <c r="K5797" s="6">
        <f>OnlineRetail[[#This Row],[Quantity]]*OnlineRetail[[#This Row],[UnitPrice]]</f>
        <v>3.39</v>
      </c>
      <c r="L5797" t="str">
        <f t="shared" si="90"/>
        <v>13849|May-2011</v>
      </c>
    </row>
    <row r="5798" spans="1:12">
      <c r="A5798">
        <v>537781</v>
      </c>
      <c r="B5798" t="s">
        <v>229</v>
      </c>
      <c r="C5798" t="s">
        <v>12</v>
      </c>
      <c r="D5798">
        <v>11</v>
      </c>
      <c r="E5798" s="1">
        <v>40673.550000000003</v>
      </c>
      <c r="F5798">
        <v>1.25</v>
      </c>
      <c r="G5798">
        <v>14146</v>
      </c>
      <c r="H5798" t="s">
        <v>70</v>
      </c>
      <c r="I5798" t="str">
        <f>IF(AND(LEFT(OnlineRetail[[#This Row],[InvoiceNo]],1)&lt;&gt;"C",OnlineRetail[[#This Row],[CustomerID]]&lt;&gt;""),"Yes","No")</f>
        <v>Yes</v>
      </c>
      <c r="J5798" s="4">
        <f>EOMONTH(OnlineRetail[[#This Row],[InvoiceDate]],-1)+1</f>
        <v>40664</v>
      </c>
      <c r="K5798" s="6">
        <f>OnlineRetail[[#This Row],[Quantity]]*OnlineRetail[[#This Row],[UnitPrice]]</f>
        <v>13.75</v>
      </c>
      <c r="L5798" t="str">
        <f t="shared" si="90"/>
        <v>14146|May-2011</v>
      </c>
    </row>
    <row r="5799" spans="1:12">
      <c r="A5799">
        <v>544669</v>
      </c>
      <c r="B5799" t="s">
        <v>163</v>
      </c>
      <c r="C5799" t="s">
        <v>83</v>
      </c>
      <c r="D5799">
        <v>10</v>
      </c>
      <c r="E5799" s="1">
        <v>40673.567361111112</v>
      </c>
      <c r="F5799">
        <v>4.95</v>
      </c>
      <c r="G5799">
        <v>13570</v>
      </c>
      <c r="H5799" t="s">
        <v>10</v>
      </c>
      <c r="I5799" t="str">
        <f>IF(AND(LEFT(OnlineRetail[[#This Row],[InvoiceNo]],1)&lt;&gt;"C",OnlineRetail[[#This Row],[CustomerID]]&lt;&gt;""),"Yes","No")</f>
        <v>Yes</v>
      </c>
      <c r="J5799" s="4">
        <f>EOMONTH(OnlineRetail[[#This Row],[InvoiceDate]],-1)+1</f>
        <v>40664</v>
      </c>
      <c r="K5799" s="6">
        <f>OnlineRetail[[#This Row],[Quantity]]*OnlineRetail[[#This Row],[UnitPrice]]</f>
        <v>49.5</v>
      </c>
      <c r="L5799" t="str">
        <f t="shared" si="90"/>
        <v>13570|May-2011</v>
      </c>
    </row>
    <row r="5800" spans="1:12">
      <c r="A5800">
        <v>540229</v>
      </c>
      <c r="B5800" t="s">
        <v>60</v>
      </c>
      <c r="C5800" t="s">
        <v>19</v>
      </c>
      <c r="D5800">
        <v>1</v>
      </c>
      <c r="E5800" s="1">
        <v>40673.568055555559</v>
      </c>
      <c r="F5800">
        <v>5.95</v>
      </c>
      <c r="G5800">
        <v>13379</v>
      </c>
      <c r="H5800" t="s">
        <v>70</v>
      </c>
      <c r="I5800" t="str">
        <f>IF(AND(LEFT(OnlineRetail[[#This Row],[InvoiceNo]],1)&lt;&gt;"C",OnlineRetail[[#This Row],[CustomerID]]&lt;&gt;""),"Yes","No")</f>
        <v>Yes</v>
      </c>
      <c r="J5800" s="4">
        <f>EOMONTH(OnlineRetail[[#This Row],[InvoiceDate]],-1)+1</f>
        <v>40664</v>
      </c>
      <c r="K5800" s="6">
        <f>OnlineRetail[[#This Row],[Quantity]]*OnlineRetail[[#This Row],[UnitPrice]]</f>
        <v>5.95</v>
      </c>
      <c r="L5800" t="str">
        <f t="shared" si="90"/>
        <v>13379|May-2011</v>
      </c>
    </row>
    <row r="5801" spans="1:12">
      <c r="A5801">
        <v>551319</v>
      </c>
      <c r="B5801" t="s">
        <v>292</v>
      </c>
      <c r="C5801" t="s">
        <v>33</v>
      </c>
      <c r="D5801">
        <v>18</v>
      </c>
      <c r="E5801" s="1">
        <v>40673.577777777777</v>
      </c>
      <c r="F5801">
        <v>4.95</v>
      </c>
      <c r="G5801">
        <v>13828</v>
      </c>
      <c r="H5801" t="s">
        <v>10</v>
      </c>
      <c r="I5801" t="str">
        <f>IF(AND(LEFT(OnlineRetail[[#This Row],[InvoiceNo]],1)&lt;&gt;"C",OnlineRetail[[#This Row],[CustomerID]]&lt;&gt;""),"Yes","No")</f>
        <v>Yes</v>
      </c>
      <c r="J5801" s="4">
        <f>EOMONTH(OnlineRetail[[#This Row],[InvoiceDate]],-1)+1</f>
        <v>40664</v>
      </c>
      <c r="K5801" s="6">
        <f>OnlineRetail[[#This Row],[Quantity]]*OnlineRetail[[#This Row],[UnitPrice]]</f>
        <v>89.100000000000009</v>
      </c>
      <c r="L5801" t="str">
        <f t="shared" si="90"/>
        <v>13828|May-2011</v>
      </c>
    </row>
    <row r="5802" spans="1:12">
      <c r="A5802">
        <v>536655</v>
      </c>
      <c r="B5802" t="s">
        <v>218</v>
      </c>
      <c r="C5802" t="s">
        <v>27</v>
      </c>
      <c r="D5802">
        <v>12</v>
      </c>
      <c r="E5802" s="1">
        <v>40673.578472222223</v>
      </c>
      <c r="F5802">
        <v>0.85</v>
      </c>
      <c r="G5802">
        <v>12352</v>
      </c>
      <c r="H5802" t="s">
        <v>10</v>
      </c>
      <c r="I5802" t="str">
        <f>IF(AND(LEFT(OnlineRetail[[#This Row],[InvoiceNo]],1)&lt;&gt;"C",OnlineRetail[[#This Row],[CustomerID]]&lt;&gt;""),"Yes","No")</f>
        <v>Yes</v>
      </c>
      <c r="J5802" s="4">
        <f>EOMONTH(OnlineRetail[[#This Row],[InvoiceDate]],-1)+1</f>
        <v>40664</v>
      </c>
      <c r="K5802" s="6">
        <f>OnlineRetail[[#This Row],[Quantity]]*OnlineRetail[[#This Row],[UnitPrice]]</f>
        <v>10.199999999999999</v>
      </c>
      <c r="L5802" t="str">
        <f t="shared" si="90"/>
        <v>12352|May-2011</v>
      </c>
    </row>
    <row r="5803" spans="1:12">
      <c r="A5803">
        <v>545434</v>
      </c>
      <c r="B5803" t="s">
        <v>132</v>
      </c>
      <c r="C5803" t="s">
        <v>40</v>
      </c>
      <c r="D5803">
        <v>6</v>
      </c>
      <c r="E5803" s="1">
        <v>40673.581250000003</v>
      </c>
      <c r="F5803">
        <v>4.25</v>
      </c>
      <c r="G5803">
        <v>12780</v>
      </c>
      <c r="H5803" t="s">
        <v>10</v>
      </c>
      <c r="I5803" t="str">
        <f>IF(AND(LEFT(OnlineRetail[[#This Row],[InvoiceNo]],1)&lt;&gt;"C",OnlineRetail[[#This Row],[CustomerID]]&lt;&gt;""),"Yes","No")</f>
        <v>Yes</v>
      </c>
      <c r="J5803" s="4">
        <f>EOMONTH(OnlineRetail[[#This Row],[InvoiceDate]],-1)+1</f>
        <v>40664</v>
      </c>
      <c r="K5803" s="6">
        <f>OnlineRetail[[#This Row],[Quantity]]*OnlineRetail[[#This Row],[UnitPrice]]</f>
        <v>25.5</v>
      </c>
      <c r="L5803" t="str">
        <f t="shared" si="90"/>
        <v>12780|May-2011</v>
      </c>
    </row>
    <row r="5804" spans="1:12">
      <c r="A5804">
        <v>550103</v>
      </c>
      <c r="B5804" t="s">
        <v>173</v>
      </c>
      <c r="C5804" t="s">
        <v>83</v>
      </c>
      <c r="D5804">
        <v>18</v>
      </c>
      <c r="E5804" s="1">
        <v>40673.587500000001</v>
      </c>
      <c r="F5804">
        <v>3.39</v>
      </c>
      <c r="G5804">
        <v>12433</v>
      </c>
      <c r="H5804" t="s">
        <v>10</v>
      </c>
      <c r="I5804" t="str">
        <f>IF(AND(LEFT(OnlineRetail[[#This Row],[InvoiceNo]],1)&lt;&gt;"C",OnlineRetail[[#This Row],[CustomerID]]&lt;&gt;""),"Yes","No")</f>
        <v>Yes</v>
      </c>
      <c r="J5804" s="4">
        <f>EOMONTH(OnlineRetail[[#This Row],[InvoiceDate]],-1)+1</f>
        <v>40664</v>
      </c>
      <c r="K5804" s="6">
        <f>OnlineRetail[[#This Row],[Quantity]]*OnlineRetail[[#This Row],[UnitPrice]]</f>
        <v>61.02</v>
      </c>
      <c r="L5804" t="str">
        <f t="shared" si="90"/>
        <v>12433|May-2011</v>
      </c>
    </row>
    <row r="5805" spans="1:12">
      <c r="A5805">
        <v>544931</v>
      </c>
      <c r="B5805" t="s">
        <v>143</v>
      </c>
      <c r="C5805" t="s">
        <v>48</v>
      </c>
      <c r="D5805">
        <v>10</v>
      </c>
      <c r="E5805" s="1">
        <v>40673.589583333327</v>
      </c>
      <c r="F5805">
        <v>3.39</v>
      </c>
      <c r="G5805">
        <v>13402</v>
      </c>
      <c r="H5805" t="s">
        <v>10</v>
      </c>
      <c r="I5805" t="str">
        <f>IF(AND(LEFT(OnlineRetail[[#This Row],[InvoiceNo]],1)&lt;&gt;"C",OnlineRetail[[#This Row],[CustomerID]]&lt;&gt;""),"Yes","No")</f>
        <v>Yes</v>
      </c>
      <c r="J5805" s="4">
        <f>EOMONTH(OnlineRetail[[#This Row],[InvoiceDate]],-1)+1</f>
        <v>40664</v>
      </c>
      <c r="K5805" s="6">
        <f>OnlineRetail[[#This Row],[Quantity]]*OnlineRetail[[#This Row],[UnitPrice]]</f>
        <v>33.9</v>
      </c>
      <c r="L5805" t="str">
        <f t="shared" si="90"/>
        <v>13402|May-2011</v>
      </c>
    </row>
    <row r="5806" spans="1:12">
      <c r="A5806">
        <v>543386</v>
      </c>
      <c r="B5806" t="s">
        <v>129</v>
      </c>
      <c r="C5806" t="s">
        <v>24</v>
      </c>
      <c r="D5806">
        <v>10</v>
      </c>
      <c r="E5806" s="1">
        <v>40673.618750000001</v>
      </c>
      <c r="F5806">
        <v>2.1</v>
      </c>
      <c r="G5806">
        <v>13339</v>
      </c>
      <c r="H5806" t="s">
        <v>10</v>
      </c>
      <c r="I5806" t="str">
        <f>IF(AND(LEFT(OnlineRetail[[#This Row],[InvoiceNo]],1)&lt;&gt;"C",OnlineRetail[[#This Row],[CustomerID]]&lt;&gt;""),"Yes","No")</f>
        <v>Yes</v>
      </c>
      <c r="J5806" s="4">
        <f>EOMONTH(OnlineRetail[[#This Row],[InvoiceDate]],-1)+1</f>
        <v>40664</v>
      </c>
      <c r="K5806" s="6">
        <f>OnlineRetail[[#This Row],[Quantity]]*OnlineRetail[[#This Row],[UnitPrice]]</f>
        <v>21</v>
      </c>
      <c r="L5806" t="str">
        <f t="shared" si="90"/>
        <v>13339|May-2011</v>
      </c>
    </row>
    <row r="5807" spans="1:12" hidden="1">
      <c r="A5807" t="s">
        <v>337</v>
      </c>
      <c r="B5807" t="s">
        <v>270</v>
      </c>
      <c r="C5807" t="s">
        <v>53</v>
      </c>
      <c r="D5807">
        <v>21</v>
      </c>
      <c r="E5807" s="1">
        <v>40673.620138888888</v>
      </c>
      <c r="F5807">
        <v>7.95</v>
      </c>
      <c r="G5807">
        <v>13707</v>
      </c>
      <c r="H5807" t="s">
        <v>70</v>
      </c>
      <c r="I5807" t="str">
        <f>IF(AND(LEFT(OnlineRetail[[#This Row],[InvoiceNo]],1)&lt;&gt;"C",OnlineRetail[[#This Row],[CustomerID]]&lt;&gt;""),"Yes","No")</f>
        <v>No</v>
      </c>
      <c r="J5807" s="4">
        <f>EOMONTH(OnlineRetail[[#This Row],[InvoiceDate]],-1)+1</f>
        <v>40664</v>
      </c>
      <c r="K5807" s="6">
        <f>OnlineRetail[[#This Row],[Quantity]]*OnlineRetail[[#This Row],[UnitPrice]]</f>
        <v>166.95000000000002</v>
      </c>
      <c r="L5807" t="str">
        <f t="shared" si="90"/>
        <v/>
      </c>
    </row>
    <row r="5808" spans="1:12">
      <c r="A5808">
        <v>546000</v>
      </c>
      <c r="B5808" t="s">
        <v>111</v>
      </c>
      <c r="C5808" t="s">
        <v>24</v>
      </c>
      <c r="D5808">
        <v>24</v>
      </c>
      <c r="E5808" s="1">
        <v>40673.620833333327</v>
      </c>
      <c r="F5808">
        <v>4.25</v>
      </c>
      <c r="G5808">
        <v>13522</v>
      </c>
      <c r="H5808" t="s">
        <v>10</v>
      </c>
      <c r="I5808" t="str">
        <f>IF(AND(LEFT(OnlineRetail[[#This Row],[InvoiceNo]],1)&lt;&gt;"C",OnlineRetail[[#This Row],[CustomerID]]&lt;&gt;""),"Yes","No")</f>
        <v>Yes</v>
      </c>
      <c r="J5808" s="4">
        <f>EOMONTH(OnlineRetail[[#This Row],[InvoiceDate]],-1)+1</f>
        <v>40664</v>
      </c>
      <c r="K5808" s="6">
        <f>OnlineRetail[[#This Row],[Quantity]]*OnlineRetail[[#This Row],[UnitPrice]]</f>
        <v>102</v>
      </c>
      <c r="L5808" t="str">
        <f t="shared" si="90"/>
        <v>13522|May-2011</v>
      </c>
    </row>
    <row r="5809" spans="1:12">
      <c r="A5809">
        <v>545510</v>
      </c>
      <c r="B5809" t="s">
        <v>98</v>
      </c>
      <c r="C5809" t="s">
        <v>16</v>
      </c>
      <c r="D5809">
        <v>6</v>
      </c>
      <c r="E5809" s="1">
        <v>40673.631944444453</v>
      </c>
      <c r="F5809">
        <v>9.9499999999999993</v>
      </c>
      <c r="G5809">
        <v>12745</v>
      </c>
      <c r="H5809" t="s">
        <v>10</v>
      </c>
      <c r="I5809" t="str">
        <f>IF(AND(LEFT(OnlineRetail[[#This Row],[InvoiceNo]],1)&lt;&gt;"C",OnlineRetail[[#This Row],[CustomerID]]&lt;&gt;""),"Yes","No")</f>
        <v>Yes</v>
      </c>
      <c r="J5809" s="4">
        <f>EOMONTH(OnlineRetail[[#This Row],[InvoiceDate]],-1)+1</f>
        <v>40664</v>
      </c>
      <c r="K5809" s="6">
        <f>OnlineRetail[[#This Row],[Quantity]]*OnlineRetail[[#This Row],[UnitPrice]]</f>
        <v>59.699999999999996</v>
      </c>
      <c r="L5809" t="str">
        <f t="shared" si="90"/>
        <v>12745|May-2011</v>
      </c>
    </row>
    <row r="5810" spans="1:12">
      <c r="A5810">
        <v>538335</v>
      </c>
      <c r="B5810" t="s">
        <v>282</v>
      </c>
      <c r="C5810" t="s">
        <v>53</v>
      </c>
      <c r="D5810">
        <v>1</v>
      </c>
      <c r="E5810" s="1">
        <v>40673.640972222223</v>
      </c>
      <c r="F5810">
        <v>4.25</v>
      </c>
      <c r="G5810">
        <v>12968</v>
      </c>
      <c r="H5810" t="s">
        <v>10</v>
      </c>
      <c r="I5810" t="str">
        <f>IF(AND(LEFT(OnlineRetail[[#This Row],[InvoiceNo]],1)&lt;&gt;"C",OnlineRetail[[#This Row],[CustomerID]]&lt;&gt;""),"Yes","No")</f>
        <v>Yes</v>
      </c>
      <c r="J5810" s="4">
        <f>EOMONTH(OnlineRetail[[#This Row],[InvoiceDate]],-1)+1</f>
        <v>40664</v>
      </c>
      <c r="K5810" s="6">
        <f>OnlineRetail[[#This Row],[Quantity]]*OnlineRetail[[#This Row],[UnitPrice]]</f>
        <v>4.25</v>
      </c>
      <c r="L5810" t="str">
        <f t="shared" si="90"/>
        <v>12968|May-2011</v>
      </c>
    </row>
    <row r="5811" spans="1:12">
      <c r="A5811">
        <v>547828</v>
      </c>
      <c r="B5811" t="s">
        <v>43</v>
      </c>
      <c r="C5811" t="s">
        <v>48</v>
      </c>
      <c r="D5811">
        <v>6</v>
      </c>
      <c r="E5811" s="1">
        <v>40673.643055555563</v>
      </c>
      <c r="F5811">
        <v>1.65</v>
      </c>
      <c r="G5811">
        <v>13140</v>
      </c>
      <c r="H5811" t="s">
        <v>31</v>
      </c>
      <c r="I5811" t="str">
        <f>IF(AND(LEFT(OnlineRetail[[#This Row],[InvoiceNo]],1)&lt;&gt;"C",OnlineRetail[[#This Row],[CustomerID]]&lt;&gt;""),"Yes","No")</f>
        <v>Yes</v>
      </c>
      <c r="J5811" s="4">
        <f>EOMONTH(OnlineRetail[[#This Row],[InvoiceDate]],-1)+1</f>
        <v>40664</v>
      </c>
      <c r="K5811" s="6">
        <f>OnlineRetail[[#This Row],[Quantity]]*OnlineRetail[[#This Row],[UnitPrice]]</f>
        <v>9.8999999999999986</v>
      </c>
      <c r="L5811" t="str">
        <f t="shared" si="90"/>
        <v>13140|May-2011</v>
      </c>
    </row>
    <row r="5812" spans="1:12">
      <c r="A5812">
        <v>539165</v>
      </c>
      <c r="B5812" t="s">
        <v>229</v>
      </c>
      <c r="C5812" t="s">
        <v>83</v>
      </c>
      <c r="D5812">
        <v>9</v>
      </c>
      <c r="E5812" s="1">
        <v>40673.666666666657</v>
      </c>
      <c r="F5812">
        <v>2.1</v>
      </c>
      <c r="G5812">
        <v>13269</v>
      </c>
      <c r="H5812" t="s">
        <v>10</v>
      </c>
      <c r="I5812" t="str">
        <f>IF(AND(LEFT(OnlineRetail[[#This Row],[InvoiceNo]],1)&lt;&gt;"C",OnlineRetail[[#This Row],[CustomerID]]&lt;&gt;""),"Yes","No")</f>
        <v>Yes</v>
      </c>
      <c r="J5812" s="4">
        <f>EOMONTH(OnlineRetail[[#This Row],[InvoiceDate]],-1)+1</f>
        <v>40664</v>
      </c>
      <c r="K5812" s="6">
        <f>OnlineRetail[[#This Row],[Quantity]]*OnlineRetail[[#This Row],[UnitPrice]]</f>
        <v>18.900000000000002</v>
      </c>
      <c r="L5812" t="str">
        <f t="shared" si="90"/>
        <v>13269|May-2011</v>
      </c>
    </row>
    <row r="5813" spans="1:12">
      <c r="A5813">
        <v>537163</v>
      </c>
      <c r="B5813" t="s">
        <v>99</v>
      </c>
      <c r="C5813" t="s">
        <v>33</v>
      </c>
      <c r="D5813">
        <v>18</v>
      </c>
      <c r="E5813" s="1">
        <v>40673.688194444447</v>
      </c>
      <c r="F5813">
        <v>3.39</v>
      </c>
      <c r="G5813">
        <v>12454</v>
      </c>
      <c r="H5813" t="s">
        <v>10</v>
      </c>
      <c r="I5813" t="str">
        <f>IF(AND(LEFT(OnlineRetail[[#This Row],[InvoiceNo]],1)&lt;&gt;"C",OnlineRetail[[#This Row],[CustomerID]]&lt;&gt;""),"Yes","No")</f>
        <v>Yes</v>
      </c>
      <c r="J5813" s="4">
        <f>EOMONTH(OnlineRetail[[#This Row],[InvoiceDate]],-1)+1</f>
        <v>40664</v>
      </c>
      <c r="K5813" s="6">
        <f>OnlineRetail[[#This Row],[Quantity]]*OnlineRetail[[#This Row],[UnitPrice]]</f>
        <v>61.02</v>
      </c>
      <c r="L5813" t="str">
        <f t="shared" si="90"/>
        <v>12454|May-2011</v>
      </c>
    </row>
    <row r="5814" spans="1:12">
      <c r="A5814">
        <v>538515</v>
      </c>
      <c r="B5814" t="s">
        <v>191</v>
      </c>
      <c r="C5814" t="s">
        <v>42</v>
      </c>
      <c r="D5814">
        <v>2</v>
      </c>
      <c r="E5814" s="1">
        <v>40673.694444444453</v>
      </c>
      <c r="F5814">
        <v>2.1</v>
      </c>
      <c r="G5814">
        <v>14055</v>
      </c>
      <c r="H5814" t="s">
        <v>10</v>
      </c>
      <c r="I5814" t="str">
        <f>IF(AND(LEFT(OnlineRetail[[#This Row],[InvoiceNo]],1)&lt;&gt;"C",OnlineRetail[[#This Row],[CustomerID]]&lt;&gt;""),"Yes","No")</f>
        <v>Yes</v>
      </c>
      <c r="J5814" s="4">
        <f>EOMONTH(OnlineRetail[[#This Row],[InvoiceDate]],-1)+1</f>
        <v>40664</v>
      </c>
      <c r="K5814" s="6">
        <f>OnlineRetail[[#This Row],[Quantity]]*OnlineRetail[[#This Row],[UnitPrice]]</f>
        <v>4.2</v>
      </c>
      <c r="L5814" t="str">
        <f t="shared" si="90"/>
        <v>14055|May-2011</v>
      </c>
    </row>
    <row r="5815" spans="1:12">
      <c r="A5815">
        <v>552285</v>
      </c>
      <c r="B5815" t="s">
        <v>212</v>
      </c>
      <c r="C5815" t="s">
        <v>14</v>
      </c>
      <c r="D5815">
        <v>22</v>
      </c>
      <c r="E5815" s="1">
        <v>40673.696527777778</v>
      </c>
      <c r="F5815">
        <v>7.95</v>
      </c>
      <c r="G5815">
        <v>13900</v>
      </c>
      <c r="H5815" t="s">
        <v>10</v>
      </c>
      <c r="I5815" t="str">
        <f>IF(AND(LEFT(OnlineRetail[[#This Row],[InvoiceNo]],1)&lt;&gt;"C",OnlineRetail[[#This Row],[CustomerID]]&lt;&gt;""),"Yes","No")</f>
        <v>Yes</v>
      </c>
      <c r="J5815" s="4">
        <f>EOMONTH(OnlineRetail[[#This Row],[InvoiceDate]],-1)+1</f>
        <v>40664</v>
      </c>
      <c r="K5815" s="6">
        <f>OnlineRetail[[#This Row],[Quantity]]*OnlineRetail[[#This Row],[UnitPrice]]</f>
        <v>174.9</v>
      </c>
      <c r="L5815" t="str">
        <f t="shared" si="90"/>
        <v>13900|May-2011</v>
      </c>
    </row>
    <row r="5816" spans="1:12">
      <c r="A5816">
        <v>549651</v>
      </c>
      <c r="B5816" t="s">
        <v>96</v>
      </c>
      <c r="C5816" t="s">
        <v>27</v>
      </c>
      <c r="D5816">
        <v>3</v>
      </c>
      <c r="E5816" s="1">
        <v>40673.701388888891</v>
      </c>
      <c r="F5816">
        <v>1.65</v>
      </c>
      <c r="G5816">
        <v>14184</v>
      </c>
      <c r="H5816" t="s">
        <v>10</v>
      </c>
      <c r="I5816" t="str">
        <f>IF(AND(LEFT(OnlineRetail[[#This Row],[InvoiceNo]],1)&lt;&gt;"C",OnlineRetail[[#This Row],[CustomerID]]&lt;&gt;""),"Yes","No")</f>
        <v>Yes</v>
      </c>
      <c r="J5816" s="4">
        <f>EOMONTH(OnlineRetail[[#This Row],[InvoiceDate]],-1)+1</f>
        <v>40664</v>
      </c>
      <c r="K5816" s="6">
        <f>OnlineRetail[[#This Row],[Quantity]]*OnlineRetail[[#This Row],[UnitPrice]]</f>
        <v>4.9499999999999993</v>
      </c>
      <c r="L5816" t="str">
        <f t="shared" si="90"/>
        <v>14184|May-2011</v>
      </c>
    </row>
    <row r="5817" spans="1:12">
      <c r="A5817">
        <v>546574</v>
      </c>
      <c r="B5817" t="s">
        <v>211</v>
      </c>
      <c r="C5817" t="s">
        <v>12</v>
      </c>
      <c r="D5817">
        <v>17</v>
      </c>
      <c r="E5817" s="1">
        <v>40673.702777777777</v>
      </c>
      <c r="F5817">
        <v>7.95</v>
      </c>
      <c r="G5817">
        <v>13969</v>
      </c>
      <c r="H5817" t="s">
        <v>10</v>
      </c>
      <c r="I5817" t="str">
        <f>IF(AND(LEFT(OnlineRetail[[#This Row],[InvoiceNo]],1)&lt;&gt;"C",OnlineRetail[[#This Row],[CustomerID]]&lt;&gt;""),"Yes","No")</f>
        <v>Yes</v>
      </c>
      <c r="J5817" s="4">
        <f>EOMONTH(OnlineRetail[[#This Row],[InvoiceDate]],-1)+1</f>
        <v>40664</v>
      </c>
      <c r="K5817" s="6">
        <f>OnlineRetail[[#This Row],[Quantity]]*OnlineRetail[[#This Row],[UnitPrice]]</f>
        <v>135.15</v>
      </c>
      <c r="L5817" t="str">
        <f t="shared" si="90"/>
        <v>13969|May-2011</v>
      </c>
    </row>
    <row r="5818" spans="1:12">
      <c r="A5818">
        <v>548996</v>
      </c>
      <c r="B5818" t="s">
        <v>254</v>
      </c>
      <c r="C5818" t="s">
        <v>46</v>
      </c>
      <c r="D5818">
        <v>16</v>
      </c>
      <c r="E5818" s="1">
        <v>40673.707638888889</v>
      </c>
      <c r="F5818">
        <v>1.65</v>
      </c>
      <c r="G5818">
        <v>12674</v>
      </c>
      <c r="H5818" t="s">
        <v>10</v>
      </c>
      <c r="I5818" t="str">
        <f>IF(AND(LEFT(OnlineRetail[[#This Row],[InvoiceNo]],1)&lt;&gt;"C",OnlineRetail[[#This Row],[CustomerID]]&lt;&gt;""),"Yes","No")</f>
        <v>Yes</v>
      </c>
      <c r="J5818" s="4">
        <f>EOMONTH(OnlineRetail[[#This Row],[InvoiceDate]],-1)+1</f>
        <v>40664</v>
      </c>
      <c r="K5818" s="6">
        <f>OnlineRetail[[#This Row],[Quantity]]*OnlineRetail[[#This Row],[UnitPrice]]</f>
        <v>26.4</v>
      </c>
      <c r="L5818" t="str">
        <f t="shared" si="90"/>
        <v>12674|May-2011</v>
      </c>
    </row>
    <row r="5819" spans="1:12">
      <c r="A5819">
        <v>553381</v>
      </c>
      <c r="B5819" t="s">
        <v>123</v>
      </c>
      <c r="C5819" t="s">
        <v>53</v>
      </c>
      <c r="D5819">
        <v>12</v>
      </c>
      <c r="E5819" s="1">
        <v>40673.720138888893</v>
      </c>
      <c r="F5819">
        <v>4.25</v>
      </c>
      <c r="G5819">
        <v>14032</v>
      </c>
      <c r="H5819" t="s">
        <v>17</v>
      </c>
      <c r="I5819" t="str">
        <f>IF(AND(LEFT(OnlineRetail[[#This Row],[InvoiceNo]],1)&lt;&gt;"C",OnlineRetail[[#This Row],[CustomerID]]&lt;&gt;""),"Yes","No")</f>
        <v>Yes</v>
      </c>
      <c r="J5819" s="4">
        <f>EOMONTH(OnlineRetail[[#This Row],[InvoiceDate]],-1)+1</f>
        <v>40664</v>
      </c>
      <c r="K5819" s="6">
        <f>OnlineRetail[[#This Row],[Quantity]]*OnlineRetail[[#This Row],[UnitPrice]]</f>
        <v>51</v>
      </c>
      <c r="L5819" t="str">
        <f t="shared" si="90"/>
        <v>14032|May-2011</v>
      </c>
    </row>
    <row r="5820" spans="1:12">
      <c r="A5820">
        <v>553878</v>
      </c>
      <c r="B5820" t="s">
        <v>54</v>
      </c>
      <c r="C5820" t="s">
        <v>46</v>
      </c>
      <c r="D5820">
        <v>16</v>
      </c>
      <c r="E5820" s="1">
        <v>40673.720138888893</v>
      </c>
      <c r="F5820">
        <v>4.25</v>
      </c>
      <c r="G5820">
        <v>13836</v>
      </c>
      <c r="H5820" t="s">
        <v>10</v>
      </c>
      <c r="I5820" t="str">
        <f>IF(AND(LEFT(OnlineRetail[[#This Row],[InvoiceNo]],1)&lt;&gt;"C",OnlineRetail[[#This Row],[CustomerID]]&lt;&gt;""),"Yes","No")</f>
        <v>Yes</v>
      </c>
      <c r="J5820" s="4">
        <f>EOMONTH(OnlineRetail[[#This Row],[InvoiceDate]],-1)+1</f>
        <v>40664</v>
      </c>
      <c r="K5820" s="6">
        <f>OnlineRetail[[#This Row],[Quantity]]*OnlineRetail[[#This Row],[UnitPrice]]</f>
        <v>68</v>
      </c>
      <c r="L5820" t="str">
        <f t="shared" si="90"/>
        <v>13836|May-2011</v>
      </c>
    </row>
    <row r="5821" spans="1:12">
      <c r="A5821">
        <v>556032</v>
      </c>
      <c r="B5821" t="s">
        <v>244</v>
      </c>
      <c r="C5821" t="s">
        <v>83</v>
      </c>
      <c r="D5821">
        <v>9</v>
      </c>
      <c r="E5821" s="1">
        <v>40673.722916666673</v>
      </c>
      <c r="F5821">
        <v>4.25</v>
      </c>
      <c r="G5821">
        <v>14153</v>
      </c>
      <c r="H5821" t="s">
        <v>10</v>
      </c>
      <c r="I5821" t="str">
        <f>IF(AND(LEFT(OnlineRetail[[#This Row],[InvoiceNo]],1)&lt;&gt;"C",OnlineRetail[[#This Row],[CustomerID]]&lt;&gt;""),"Yes","No")</f>
        <v>Yes</v>
      </c>
      <c r="J5821" s="4">
        <f>EOMONTH(OnlineRetail[[#This Row],[InvoiceDate]],-1)+1</f>
        <v>40664</v>
      </c>
      <c r="K5821" s="6">
        <f>OnlineRetail[[#This Row],[Quantity]]*OnlineRetail[[#This Row],[UnitPrice]]</f>
        <v>38.25</v>
      </c>
      <c r="L5821" t="str">
        <f t="shared" si="90"/>
        <v>14153|May-2011</v>
      </c>
    </row>
    <row r="5822" spans="1:12">
      <c r="A5822">
        <v>540745</v>
      </c>
      <c r="B5822" t="s">
        <v>82</v>
      </c>
      <c r="C5822" t="s">
        <v>53</v>
      </c>
      <c r="D5822">
        <v>2</v>
      </c>
      <c r="E5822" s="1">
        <v>40673.727777777778</v>
      </c>
      <c r="F5822">
        <v>4.95</v>
      </c>
      <c r="G5822">
        <v>12788</v>
      </c>
      <c r="H5822" t="s">
        <v>10</v>
      </c>
      <c r="I5822" t="str">
        <f>IF(AND(LEFT(OnlineRetail[[#This Row],[InvoiceNo]],1)&lt;&gt;"C",OnlineRetail[[#This Row],[CustomerID]]&lt;&gt;""),"Yes","No")</f>
        <v>Yes</v>
      </c>
      <c r="J5822" s="4">
        <f>EOMONTH(OnlineRetail[[#This Row],[InvoiceDate]],-1)+1</f>
        <v>40664</v>
      </c>
      <c r="K5822" s="6">
        <f>OnlineRetail[[#This Row],[Quantity]]*OnlineRetail[[#This Row],[UnitPrice]]</f>
        <v>9.9</v>
      </c>
      <c r="L5822" t="str">
        <f t="shared" si="90"/>
        <v>12788|May-2011</v>
      </c>
    </row>
    <row r="5823" spans="1:12">
      <c r="A5823">
        <v>543687</v>
      </c>
      <c r="B5823" t="s">
        <v>145</v>
      </c>
      <c r="C5823" t="s">
        <v>83</v>
      </c>
      <c r="D5823">
        <v>14</v>
      </c>
      <c r="E5823" s="1">
        <v>40673.736805555563</v>
      </c>
      <c r="F5823">
        <v>4.25</v>
      </c>
      <c r="G5823">
        <v>12972</v>
      </c>
      <c r="H5823" t="s">
        <v>10</v>
      </c>
      <c r="I5823" t="str">
        <f>IF(AND(LEFT(OnlineRetail[[#This Row],[InvoiceNo]],1)&lt;&gt;"C",OnlineRetail[[#This Row],[CustomerID]]&lt;&gt;""),"Yes","No")</f>
        <v>Yes</v>
      </c>
      <c r="J5823" s="4">
        <f>EOMONTH(OnlineRetail[[#This Row],[InvoiceDate]],-1)+1</f>
        <v>40664</v>
      </c>
      <c r="K5823" s="6">
        <f>OnlineRetail[[#This Row],[Quantity]]*OnlineRetail[[#This Row],[UnitPrice]]</f>
        <v>59.5</v>
      </c>
      <c r="L5823" t="str">
        <f t="shared" si="90"/>
        <v>12972|May-2011</v>
      </c>
    </row>
    <row r="5824" spans="1:12">
      <c r="A5824">
        <v>543740</v>
      </c>
      <c r="B5824" t="s">
        <v>99</v>
      </c>
      <c r="C5824" t="s">
        <v>29</v>
      </c>
      <c r="D5824">
        <v>13</v>
      </c>
      <c r="E5824" s="1">
        <v>40673.741666666669</v>
      </c>
      <c r="F5824">
        <v>2.5499999999999998</v>
      </c>
      <c r="G5824">
        <v>12744</v>
      </c>
      <c r="H5824" t="s">
        <v>10</v>
      </c>
      <c r="I5824" t="str">
        <f>IF(AND(LEFT(OnlineRetail[[#This Row],[InvoiceNo]],1)&lt;&gt;"C",OnlineRetail[[#This Row],[CustomerID]]&lt;&gt;""),"Yes","No")</f>
        <v>Yes</v>
      </c>
      <c r="J5824" s="4">
        <f>EOMONTH(OnlineRetail[[#This Row],[InvoiceDate]],-1)+1</f>
        <v>40664</v>
      </c>
      <c r="K5824" s="6">
        <f>OnlineRetail[[#This Row],[Quantity]]*OnlineRetail[[#This Row],[UnitPrice]]</f>
        <v>33.15</v>
      </c>
      <c r="L5824" t="str">
        <f t="shared" si="90"/>
        <v>12744|May-2011</v>
      </c>
    </row>
    <row r="5825" spans="1:12">
      <c r="A5825">
        <v>537752</v>
      </c>
      <c r="B5825" t="s">
        <v>90</v>
      </c>
      <c r="C5825" t="s">
        <v>16</v>
      </c>
      <c r="D5825">
        <v>23</v>
      </c>
      <c r="E5825" s="1">
        <v>40673.746527777781</v>
      </c>
      <c r="F5825">
        <v>5.95</v>
      </c>
      <c r="G5825">
        <v>12726</v>
      </c>
      <c r="H5825" t="s">
        <v>10</v>
      </c>
      <c r="I5825" t="str">
        <f>IF(AND(LEFT(OnlineRetail[[#This Row],[InvoiceNo]],1)&lt;&gt;"C",OnlineRetail[[#This Row],[CustomerID]]&lt;&gt;""),"Yes","No")</f>
        <v>Yes</v>
      </c>
      <c r="J5825" s="4">
        <f>EOMONTH(OnlineRetail[[#This Row],[InvoiceDate]],-1)+1</f>
        <v>40664</v>
      </c>
      <c r="K5825" s="6">
        <f>OnlineRetail[[#This Row],[Quantity]]*OnlineRetail[[#This Row],[UnitPrice]]</f>
        <v>136.85</v>
      </c>
      <c r="L5825" t="str">
        <f t="shared" si="90"/>
        <v>12726|May-2011</v>
      </c>
    </row>
    <row r="5826" spans="1:12">
      <c r="A5826">
        <v>548823</v>
      </c>
      <c r="B5826" t="s">
        <v>55</v>
      </c>
      <c r="C5826" t="s">
        <v>27</v>
      </c>
      <c r="D5826">
        <v>13</v>
      </c>
      <c r="E5826" s="1">
        <v>40673.754166666673</v>
      </c>
      <c r="F5826">
        <v>1.25</v>
      </c>
      <c r="G5826">
        <v>12580</v>
      </c>
      <c r="H5826" t="s">
        <v>10</v>
      </c>
      <c r="I5826" t="str">
        <f>IF(AND(LEFT(OnlineRetail[[#This Row],[InvoiceNo]],1)&lt;&gt;"C",OnlineRetail[[#This Row],[CustomerID]]&lt;&gt;""),"Yes","No")</f>
        <v>Yes</v>
      </c>
      <c r="J5826" s="4">
        <f>EOMONTH(OnlineRetail[[#This Row],[InvoiceDate]],-1)+1</f>
        <v>40664</v>
      </c>
      <c r="K5826" s="6">
        <f>OnlineRetail[[#This Row],[Quantity]]*OnlineRetail[[#This Row],[UnitPrice]]</f>
        <v>16.25</v>
      </c>
      <c r="L5826" t="str">
        <f t="shared" ref="L5826:L5889" si="91">IF(I5826="Yes",G5826&amp;"|"&amp;TEXT(J5826,"mmm-yyyy"),"")</f>
        <v>12580|May-2011</v>
      </c>
    </row>
    <row r="5827" spans="1:12">
      <c r="A5827">
        <v>539947</v>
      </c>
      <c r="B5827" t="s">
        <v>241</v>
      </c>
      <c r="C5827" t="s">
        <v>42</v>
      </c>
      <c r="D5827">
        <v>9</v>
      </c>
      <c r="E5827" s="1">
        <v>40673.758333333331</v>
      </c>
      <c r="F5827">
        <v>2.5499999999999998</v>
      </c>
      <c r="G5827">
        <v>13789</v>
      </c>
      <c r="H5827" t="s">
        <v>31</v>
      </c>
      <c r="I5827" t="str">
        <f>IF(AND(LEFT(OnlineRetail[[#This Row],[InvoiceNo]],1)&lt;&gt;"C",OnlineRetail[[#This Row],[CustomerID]]&lt;&gt;""),"Yes","No")</f>
        <v>Yes</v>
      </c>
      <c r="J5827" s="4">
        <f>EOMONTH(OnlineRetail[[#This Row],[InvoiceDate]],-1)+1</f>
        <v>40664</v>
      </c>
      <c r="K5827" s="6">
        <f>OnlineRetail[[#This Row],[Quantity]]*OnlineRetail[[#This Row],[UnitPrice]]</f>
        <v>22.95</v>
      </c>
      <c r="L5827" t="str">
        <f t="shared" si="91"/>
        <v>13789|May-2011</v>
      </c>
    </row>
    <row r="5828" spans="1:12">
      <c r="A5828">
        <v>536875</v>
      </c>
      <c r="B5828" t="s">
        <v>43</v>
      </c>
      <c r="C5828" t="s">
        <v>29</v>
      </c>
      <c r="D5828">
        <v>19</v>
      </c>
      <c r="E5828" s="1">
        <v>40673.779861111107</v>
      </c>
      <c r="F5828">
        <v>2.1</v>
      </c>
      <c r="G5828">
        <v>13460</v>
      </c>
      <c r="H5828" t="s">
        <v>10</v>
      </c>
      <c r="I5828" t="str">
        <f>IF(AND(LEFT(OnlineRetail[[#This Row],[InvoiceNo]],1)&lt;&gt;"C",OnlineRetail[[#This Row],[CustomerID]]&lt;&gt;""),"Yes","No")</f>
        <v>Yes</v>
      </c>
      <c r="J5828" s="4">
        <f>EOMONTH(OnlineRetail[[#This Row],[InvoiceDate]],-1)+1</f>
        <v>40664</v>
      </c>
      <c r="K5828" s="6">
        <f>OnlineRetail[[#This Row],[Quantity]]*OnlineRetail[[#This Row],[UnitPrice]]</f>
        <v>39.9</v>
      </c>
      <c r="L5828" t="str">
        <f t="shared" si="91"/>
        <v>13460|May-2011</v>
      </c>
    </row>
    <row r="5829" spans="1:12">
      <c r="A5829">
        <v>553958</v>
      </c>
      <c r="B5829" t="s">
        <v>232</v>
      </c>
      <c r="C5829" t="s">
        <v>42</v>
      </c>
      <c r="D5829">
        <v>11</v>
      </c>
      <c r="E5829" s="1">
        <v>40673.785416666673</v>
      </c>
      <c r="F5829">
        <v>7.95</v>
      </c>
      <c r="G5829">
        <v>12421</v>
      </c>
      <c r="H5829" t="s">
        <v>36</v>
      </c>
      <c r="I5829" t="str">
        <f>IF(AND(LEFT(OnlineRetail[[#This Row],[InvoiceNo]],1)&lt;&gt;"C",OnlineRetail[[#This Row],[CustomerID]]&lt;&gt;""),"Yes","No")</f>
        <v>Yes</v>
      </c>
      <c r="J5829" s="4">
        <f>EOMONTH(OnlineRetail[[#This Row],[InvoiceDate]],-1)+1</f>
        <v>40664</v>
      </c>
      <c r="K5829" s="6">
        <f>OnlineRetail[[#This Row],[Quantity]]*OnlineRetail[[#This Row],[UnitPrice]]</f>
        <v>87.45</v>
      </c>
      <c r="L5829" t="str">
        <f t="shared" si="91"/>
        <v>12421|May-2011</v>
      </c>
    </row>
    <row r="5830" spans="1:12">
      <c r="A5830">
        <v>556208</v>
      </c>
      <c r="B5830" t="s">
        <v>147</v>
      </c>
      <c r="C5830" t="s">
        <v>16</v>
      </c>
      <c r="D5830">
        <v>14</v>
      </c>
      <c r="E5830" s="1">
        <v>40673.79791666667</v>
      </c>
      <c r="F5830">
        <v>1.65</v>
      </c>
      <c r="G5830">
        <v>12748</v>
      </c>
      <c r="H5830" t="s">
        <v>10</v>
      </c>
      <c r="I5830" t="str">
        <f>IF(AND(LEFT(OnlineRetail[[#This Row],[InvoiceNo]],1)&lt;&gt;"C",OnlineRetail[[#This Row],[CustomerID]]&lt;&gt;""),"Yes","No")</f>
        <v>Yes</v>
      </c>
      <c r="J5830" s="4">
        <f>EOMONTH(OnlineRetail[[#This Row],[InvoiceDate]],-1)+1</f>
        <v>40664</v>
      </c>
      <c r="K5830" s="6">
        <f>OnlineRetail[[#This Row],[Quantity]]*OnlineRetail[[#This Row],[UnitPrice]]</f>
        <v>23.099999999999998</v>
      </c>
      <c r="L5830" t="str">
        <f t="shared" si="91"/>
        <v>12748|May-2011</v>
      </c>
    </row>
    <row r="5831" spans="1:12">
      <c r="A5831">
        <v>541859</v>
      </c>
      <c r="B5831" t="s">
        <v>199</v>
      </c>
      <c r="C5831" t="s">
        <v>24</v>
      </c>
      <c r="D5831">
        <v>1</v>
      </c>
      <c r="E5831" s="1">
        <v>40673.811111111107</v>
      </c>
      <c r="F5831">
        <v>2.5499999999999998</v>
      </c>
      <c r="G5831">
        <v>14128</v>
      </c>
      <c r="H5831" t="s">
        <v>10</v>
      </c>
      <c r="I5831" t="str">
        <f>IF(AND(LEFT(OnlineRetail[[#This Row],[InvoiceNo]],1)&lt;&gt;"C",OnlineRetail[[#This Row],[CustomerID]]&lt;&gt;""),"Yes","No")</f>
        <v>Yes</v>
      </c>
      <c r="J5831" s="4">
        <f>EOMONTH(OnlineRetail[[#This Row],[InvoiceDate]],-1)+1</f>
        <v>40664</v>
      </c>
      <c r="K5831" s="6">
        <f>OnlineRetail[[#This Row],[Quantity]]*OnlineRetail[[#This Row],[UnitPrice]]</f>
        <v>2.5499999999999998</v>
      </c>
      <c r="L5831" t="str">
        <f t="shared" si="91"/>
        <v>14128|May-2011</v>
      </c>
    </row>
    <row r="5832" spans="1:12">
      <c r="A5832">
        <v>549123</v>
      </c>
      <c r="B5832" t="s">
        <v>38</v>
      </c>
      <c r="C5832" t="s">
        <v>48</v>
      </c>
      <c r="D5832">
        <v>12</v>
      </c>
      <c r="E5832" s="1">
        <v>40673.818749999999</v>
      </c>
      <c r="F5832">
        <v>1.65</v>
      </c>
      <c r="G5832">
        <v>13529</v>
      </c>
      <c r="H5832" t="s">
        <v>10</v>
      </c>
      <c r="I5832" t="str">
        <f>IF(AND(LEFT(OnlineRetail[[#This Row],[InvoiceNo]],1)&lt;&gt;"C",OnlineRetail[[#This Row],[CustomerID]]&lt;&gt;""),"Yes","No")</f>
        <v>Yes</v>
      </c>
      <c r="J5832" s="4">
        <f>EOMONTH(OnlineRetail[[#This Row],[InvoiceDate]],-1)+1</f>
        <v>40664</v>
      </c>
      <c r="K5832" s="6">
        <f>OnlineRetail[[#This Row],[Quantity]]*OnlineRetail[[#This Row],[UnitPrice]]</f>
        <v>19.799999999999997</v>
      </c>
      <c r="L5832" t="str">
        <f t="shared" si="91"/>
        <v>13529|May-2011</v>
      </c>
    </row>
    <row r="5833" spans="1:12">
      <c r="A5833">
        <v>540736</v>
      </c>
      <c r="B5833" t="s">
        <v>141</v>
      </c>
      <c r="C5833" t="s">
        <v>16</v>
      </c>
      <c r="D5833">
        <v>2</v>
      </c>
      <c r="E5833" s="1">
        <v>40673.831250000003</v>
      </c>
      <c r="F5833">
        <v>1.25</v>
      </c>
      <c r="G5833">
        <v>13377</v>
      </c>
      <c r="H5833" t="s">
        <v>10</v>
      </c>
      <c r="I5833" t="str">
        <f>IF(AND(LEFT(OnlineRetail[[#This Row],[InvoiceNo]],1)&lt;&gt;"C",OnlineRetail[[#This Row],[CustomerID]]&lt;&gt;""),"Yes","No")</f>
        <v>Yes</v>
      </c>
      <c r="J5833" s="4">
        <f>EOMONTH(OnlineRetail[[#This Row],[InvoiceDate]],-1)+1</f>
        <v>40664</v>
      </c>
      <c r="K5833" s="6">
        <f>OnlineRetail[[#This Row],[Quantity]]*OnlineRetail[[#This Row],[UnitPrice]]</f>
        <v>2.5</v>
      </c>
      <c r="L5833" t="str">
        <f t="shared" si="91"/>
        <v>13377|May-2011</v>
      </c>
    </row>
    <row r="5834" spans="1:12">
      <c r="A5834">
        <v>543883</v>
      </c>
      <c r="B5834" t="s">
        <v>148</v>
      </c>
      <c r="C5834" t="s">
        <v>40</v>
      </c>
      <c r="D5834">
        <v>10</v>
      </c>
      <c r="E5834" s="1">
        <v>40673.831944444442</v>
      </c>
      <c r="F5834">
        <v>7.95</v>
      </c>
      <c r="G5834">
        <v>12845</v>
      </c>
      <c r="H5834" t="s">
        <v>10</v>
      </c>
      <c r="I5834" t="str">
        <f>IF(AND(LEFT(OnlineRetail[[#This Row],[InvoiceNo]],1)&lt;&gt;"C",OnlineRetail[[#This Row],[CustomerID]]&lt;&gt;""),"Yes","No")</f>
        <v>Yes</v>
      </c>
      <c r="J5834" s="4">
        <f>EOMONTH(OnlineRetail[[#This Row],[InvoiceDate]],-1)+1</f>
        <v>40664</v>
      </c>
      <c r="K5834" s="6">
        <f>OnlineRetail[[#This Row],[Quantity]]*OnlineRetail[[#This Row],[UnitPrice]]</f>
        <v>79.5</v>
      </c>
      <c r="L5834" t="str">
        <f t="shared" si="91"/>
        <v>12845|May-2011</v>
      </c>
    </row>
    <row r="5835" spans="1:12">
      <c r="A5835">
        <v>551481</v>
      </c>
      <c r="B5835" t="s">
        <v>230</v>
      </c>
      <c r="C5835" t="s">
        <v>12</v>
      </c>
      <c r="D5835">
        <v>24</v>
      </c>
      <c r="E5835" s="1">
        <v>40674.338194444441</v>
      </c>
      <c r="F5835">
        <v>1.65</v>
      </c>
      <c r="G5835">
        <v>12735</v>
      </c>
      <c r="H5835" t="s">
        <v>10</v>
      </c>
      <c r="I5835" t="str">
        <f>IF(AND(LEFT(OnlineRetail[[#This Row],[InvoiceNo]],1)&lt;&gt;"C",OnlineRetail[[#This Row],[CustomerID]]&lt;&gt;""),"Yes","No")</f>
        <v>Yes</v>
      </c>
      <c r="J5835" s="4">
        <f>EOMONTH(OnlineRetail[[#This Row],[InvoiceDate]],-1)+1</f>
        <v>40664</v>
      </c>
      <c r="K5835" s="6">
        <f>OnlineRetail[[#This Row],[Quantity]]*OnlineRetail[[#This Row],[UnitPrice]]</f>
        <v>39.599999999999994</v>
      </c>
      <c r="L5835" t="str">
        <f t="shared" si="91"/>
        <v>12735|May-2011</v>
      </c>
    </row>
    <row r="5836" spans="1:12">
      <c r="A5836">
        <v>551435</v>
      </c>
      <c r="B5836" t="s">
        <v>278</v>
      </c>
      <c r="C5836" t="s">
        <v>9</v>
      </c>
      <c r="D5836">
        <v>22</v>
      </c>
      <c r="E5836" s="1">
        <v>40674.355555555558</v>
      </c>
      <c r="F5836">
        <v>2.5499999999999998</v>
      </c>
      <c r="G5836">
        <v>14301</v>
      </c>
      <c r="H5836" t="s">
        <v>10</v>
      </c>
      <c r="I5836" t="str">
        <f>IF(AND(LEFT(OnlineRetail[[#This Row],[InvoiceNo]],1)&lt;&gt;"C",OnlineRetail[[#This Row],[CustomerID]]&lt;&gt;""),"Yes","No")</f>
        <v>Yes</v>
      </c>
      <c r="J5836" s="4">
        <f>EOMONTH(OnlineRetail[[#This Row],[InvoiceDate]],-1)+1</f>
        <v>40664</v>
      </c>
      <c r="K5836" s="6">
        <f>OnlineRetail[[#This Row],[Quantity]]*OnlineRetail[[#This Row],[UnitPrice]]</f>
        <v>56.099999999999994</v>
      </c>
      <c r="L5836" t="str">
        <f t="shared" si="91"/>
        <v>14301|May-2011</v>
      </c>
    </row>
    <row r="5837" spans="1:12">
      <c r="A5837">
        <v>548989</v>
      </c>
      <c r="B5837" t="s">
        <v>203</v>
      </c>
      <c r="C5837" t="s">
        <v>21</v>
      </c>
      <c r="D5837">
        <v>12</v>
      </c>
      <c r="E5837" s="1">
        <v>40674.36041666667</v>
      </c>
      <c r="F5837">
        <v>5.95</v>
      </c>
      <c r="G5837">
        <v>12413</v>
      </c>
      <c r="H5837" t="s">
        <v>10</v>
      </c>
      <c r="I5837" t="str">
        <f>IF(AND(LEFT(OnlineRetail[[#This Row],[InvoiceNo]],1)&lt;&gt;"C",OnlineRetail[[#This Row],[CustomerID]]&lt;&gt;""),"Yes","No")</f>
        <v>Yes</v>
      </c>
      <c r="J5837" s="4">
        <f>EOMONTH(OnlineRetail[[#This Row],[InvoiceDate]],-1)+1</f>
        <v>40664</v>
      </c>
      <c r="K5837" s="6">
        <f>OnlineRetail[[#This Row],[Quantity]]*OnlineRetail[[#This Row],[UnitPrice]]</f>
        <v>71.400000000000006</v>
      </c>
      <c r="L5837" t="str">
        <f t="shared" si="91"/>
        <v>12413|May-2011</v>
      </c>
    </row>
    <row r="5838" spans="1:12">
      <c r="A5838">
        <v>538023</v>
      </c>
      <c r="B5838" t="s">
        <v>45</v>
      </c>
      <c r="C5838" t="s">
        <v>16</v>
      </c>
      <c r="D5838">
        <v>16</v>
      </c>
      <c r="E5838" s="1">
        <v>40674.388194444437</v>
      </c>
      <c r="F5838">
        <v>3.39</v>
      </c>
      <c r="G5838">
        <v>14225</v>
      </c>
      <c r="H5838" t="s">
        <v>10</v>
      </c>
      <c r="I5838" t="str">
        <f>IF(AND(LEFT(OnlineRetail[[#This Row],[InvoiceNo]],1)&lt;&gt;"C",OnlineRetail[[#This Row],[CustomerID]]&lt;&gt;""),"Yes","No")</f>
        <v>Yes</v>
      </c>
      <c r="J5838" s="4">
        <f>EOMONTH(OnlineRetail[[#This Row],[InvoiceDate]],-1)+1</f>
        <v>40664</v>
      </c>
      <c r="K5838" s="6">
        <f>OnlineRetail[[#This Row],[Quantity]]*OnlineRetail[[#This Row],[UnitPrice]]</f>
        <v>54.24</v>
      </c>
      <c r="L5838" t="str">
        <f t="shared" si="91"/>
        <v>14225|May-2011</v>
      </c>
    </row>
    <row r="5839" spans="1:12">
      <c r="A5839">
        <v>544418</v>
      </c>
      <c r="B5839" t="s">
        <v>74</v>
      </c>
      <c r="C5839" t="s">
        <v>12</v>
      </c>
      <c r="D5839">
        <v>6</v>
      </c>
      <c r="E5839" s="1">
        <v>40674.390277777777</v>
      </c>
      <c r="F5839">
        <v>7.95</v>
      </c>
      <c r="G5839">
        <v>14028</v>
      </c>
      <c r="H5839" t="s">
        <v>10</v>
      </c>
      <c r="I5839" t="str">
        <f>IF(AND(LEFT(OnlineRetail[[#This Row],[InvoiceNo]],1)&lt;&gt;"C",OnlineRetail[[#This Row],[CustomerID]]&lt;&gt;""),"Yes","No")</f>
        <v>Yes</v>
      </c>
      <c r="J5839" s="4">
        <f>EOMONTH(OnlineRetail[[#This Row],[InvoiceDate]],-1)+1</f>
        <v>40664</v>
      </c>
      <c r="K5839" s="6">
        <f>OnlineRetail[[#This Row],[Quantity]]*OnlineRetail[[#This Row],[UnitPrice]]</f>
        <v>47.7</v>
      </c>
      <c r="L5839" t="str">
        <f t="shared" si="91"/>
        <v>14028|May-2011</v>
      </c>
    </row>
    <row r="5840" spans="1:12">
      <c r="A5840">
        <v>547440</v>
      </c>
      <c r="B5840" t="s">
        <v>296</v>
      </c>
      <c r="C5840" t="s">
        <v>27</v>
      </c>
      <c r="D5840">
        <v>2</v>
      </c>
      <c r="E5840" s="1">
        <v>40674.395138888889</v>
      </c>
      <c r="F5840">
        <v>9.9499999999999993</v>
      </c>
      <c r="G5840">
        <v>13339</v>
      </c>
      <c r="H5840" t="s">
        <v>22</v>
      </c>
      <c r="I5840" t="str">
        <f>IF(AND(LEFT(OnlineRetail[[#This Row],[InvoiceNo]],1)&lt;&gt;"C",OnlineRetail[[#This Row],[CustomerID]]&lt;&gt;""),"Yes","No")</f>
        <v>Yes</v>
      </c>
      <c r="J5840" s="4">
        <f>EOMONTH(OnlineRetail[[#This Row],[InvoiceDate]],-1)+1</f>
        <v>40664</v>
      </c>
      <c r="K5840" s="6">
        <f>OnlineRetail[[#This Row],[Quantity]]*OnlineRetail[[#This Row],[UnitPrice]]</f>
        <v>19.899999999999999</v>
      </c>
      <c r="L5840" t="str">
        <f t="shared" si="91"/>
        <v>13339|May-2011</v>
      </c>
    </row>
    <row r="5841" spans="1:12">
      <c r="A5841">
        <v>555980</v>
      </c>
      <c r="B5841" t="s">
        <v>133</v>
      </c>
      <c r="C5841" t="s">
        <v>72</v>
      </c>
      <c r="D5841">
        <v>22</v>
      </c>
      <c r="E5841" s="1">
        <v>40674.399305555547</v>
      </c>
      <c r="F5841">
        <v>2.1</v>
      </c>
      <c r="G5841">
        <v>13321</v>
      </c>
      <c r="H5841" t="s">
        <v>10</v>
      </c>
      <c r="I5841" t="str">
        <f>IF(AND(LEFT(OnlineRetail[[#This Row],[InvoiceNo]],1)&lt;&gt;"C",OnlineRetail[[#This Row],[CustomerID]]&lt;&gt;""),"Yes","No")</f>
        <v>Yes</v>
      </c>
      <c r="J5841" s="4">
        <f>EOMONTH(OnlineRetail[[#This Row],[InvoiceDate]],-1)+1</f>
        <v>40664</v>
      </c>
      <c r="K5841" s="6">
        <f>OnlineRetail[[#This Row],[Quantity]]*OnlineRetail[[#This Row],[UnitPrice]]</f>
        <v>46.2</v>
      </c>
      <c r="L5841" t="str">
        <f t="shared" si="91"/>
        <v>13321|May-2011</v>
      </c>
    </row>
    <row r="5842" spans="1:12">
      <c r="A5842">
        <v>551799</v>
      </c>
      <c r="B5842" t="s">
        <v>218</v>
      </c>
      <c r="C5842" t="s">
        <v>72</v>
      </c>
      <c r="D5842">
        <v>12</v>
      </c>
      <c r="E5842" s="1">
        <v>40674.400694444441</v>
      </c>
      <c r="F5842">
        <v>5.95</v>
      </c>
      <c r="G5842">
        <v>13234</v>
      </c>
      <c r="H5842" t="s">
        <v>22</v>
      </c>
      <c r="I5842" t="str">
        <f>IF(AND(LEFT(OnlineRetail[[#This Row],[InvoiceNo]],1)&lt;&gt;"C",OnlineRetail[[#This Row],[CustomerID]]&lt;&gt;""),"Yes","No")</f>
        <v>Yes</v>
      </c>
      <c r="J5842" s="4">
        <f>EOMONTH(OnlineRetail[[#This Row],[InvoiceDate]],-1)+1</f>
        <v>40664</v>
      </c>
      <c r="K5842" s="6">
        <f>OnlineRetail[[#This Row],[Quantity]]*OnlineRetail[[#This Row],[UnitPrice]]</f>
        <v>71.400000000000006</v>
      </c>
      <c r="L5842" t="str">
        <f t="shared" si="91"/>
        <v>13234|May-2011</v>
      </c>
    </row>
    <row r="5843" spans="1:12">
      <c r="A5843">
        <v>556158</v>
      </c>
      <c r="B5843" t="s">
        <v>18</v>
      </c>
      <c r="C5843" t="s">
        <v>19</v>
      </c>
      <c r="D5843">
        <v>2</v>
      </c>
      <c r="E5843" s="1">
        <v>40674.406944444447</v>
      </c>
      <c r="F5843">
        <v>5.95</v>
      </c>
      <c r="G5843">
        <v>13822</v>
      </c>
      <c r="H5843" t="s">
        <v>10</v>
      </c>
      <c r="I5843" t="str">
        <f>IF(AND(LEFT(OnlineRetail[[#This Row],[InvoiceNo]],1)&lt;&gt;"C",OnlineRetail[[#This Row],[CustomerID]]&lt;&gt;""),"Yes","No")</f>
        <v>Yes</v>
      </c>
      <c r="J5843" s="4">
        <f>EOMONTH(OnlineRetail[[#This Row],[InvoiceDate]],-1)+1</f>
        <v>40664</v>
      </c>
      <c r="K5843" s="6">
        <f>OnlineRetail[[#This Row],[Quantity]]*OnlineRetail[[#This Row],[UnitPrice]]</f>
        <v>11.9</v>
      </c>
      <c r="L5843" t="str">
        <f t="shared" si="91"/>
        <v>13822|May-2011</v>
      </c>
    </row>
    <row r="5844" spans="1:12">
      <c r="A5844">
        <v>536423</v>
      </c>
      <c r="B5844" t="s">
        <v>268</v>
      </c>
      <c r="C5844" t="s">
        <v>62</v>
      </c>
      <c r="D5844">
        <v>19</v>
      </c>
      <c r="E5844" s="1">
        <v>40674.432638888888</v>
      </c>
      <c r="F5844">
        <v>2.5499999999999998</v>
      </c>
      <c r="G5844">
        <v>13316</v>
      </c>
      <c r="H5844" t="s">
        <v>10</v>
      </c>
      <c r="I5844" t="str">
        <f>IF(AND(LEFT(OnlineRetail[[#This Row],[InvoiceNo]],1)&lt;&gt;"C",OnlineRetail[[#This Row],[CustomerID]]&lt;&gt;""),"Yes","No")</f>
        <v>Yes</v>
      </c>
      <c r="J5844" s="4">
        <f>EOMONTH(OnlineRetail[[#This Row],[InvoiceDate]],-1)+1</f>
        <v>40664</v>
      </c>
      <c r="K5844" s="6">
        <f>OnlineRetail[[#This Row],[Quantity]]*OnlineRetail[[#This Row],[UnitPrice]]</f>
        <v>48.449999999999996</v>
      </c>
      <c r="L5844" t="str">
        <f t="shared" si="91"/>
        <v>13316|May-2011</v>
      </c>
    </row>
    <row r="5845" spans="1:12">
      <c r="A5845">
        <v>552140</v>
      </c>
      <c r="B5845" t="s">
        <v>169</v>
      </c>
      <c r="C5845" t="s">
        <v>33</v>
      </c>
      <c r="D5845">
        <v>9</v>
      </c>
      <c r="E5845" s="1">
        <v>40674.458333333343</v>
      </c>
      <c r="F5845">
        <v>5.95</v>
      </c>
      <c r="G5845">
        <v>14271</v>
      </c>
      <c r="H5845" t="s">
        <v>10</v>
      </c>
      <c r="I5845" t="str">
        <f>IF(AND(LEFT(OnlineRetail[[#This Row],[InvoiceNo]],1)&lt;&gt;"C",OnlineRetail[[#This Row],[CustomerID]]&lt;&gt;""),"Yes","No")</f>
        <v>Yes</v>
      </c>
      <c r="J5845" s="4">
        <f>EOMONTH(OnlineRetail[[#This Row],[InvoiceDate]],-1)+1</f>
        <v>40664</v>
      </c>
      <c r="K5845" s="6">
        <f>OnlineRetail[[#This Row],[Quantity]]*OnlineRetail[[#This Row],[UnitPrice]]</f>
        <v>53.550000000000004</v>
      </c>
      <c r="L5845" t="str">
        <f t="shared" si="91"/>
        <v>14271|May-2011</v>
      </c>
    </row>
    <row r="5846" spans="1:12">
      <c r="A5846">
        <v>540386</v>
      </c>
      <c r="B5846" t="s">
        <v>267</v>
      </c>
      <c r="C5846" t="s">
        <v>27</v>
      </c>
      <c r="D5846">
        <v>3</v>
      </c>
      <c r="E5846" s="1">
        <v>40674.482638888891</v>
      </c>
      <c r="F5846">
        <v>1.25</v>
      </c>
      <c r="G5846">
        <v>13865</v>
      </c>
      <c r="H5846" t="s">
        <v>10</v>
      </c>
      <c r="I5846" t="str">
        <f>IF(AND(LEFT(OnlineRetail[[#This Row],[InvoiceNo]],1)&lt;&gt;"C",OnlineRetail[[#This Row],[CustomerID]]&lt;&gt;""),"Yes","No")</f>
        <v>Yes</v>
      </c>
      <c r="J5846" s="4">
        <f>EOMONTH(OnlineRetail[[#This Row],[InvoiceDate]],-1)+1</f>
        <v>40664</v>
      </c>
      <c r="K5846" s="6">
        <f>OnlineRetail[[#This Row],[Quantity]]*OnlineRetail[[#This Row],[UnitPrice]]</f>
        <v>3.75</v>
      </c>
      <c r="L5846" t="str">
        <f t="shared" si="91"/>
        <v>13865|May-2011</v>
      </c>
    </row>
    <row r="5847" spans="1:12">
      <c r="A5847">
        <v>544056</v>
      </c>
      <c r="B5847" t="s">
        <v>158</v>
      </c>
      <c r="C5847" t="s">
        <v>9</v>
      </c>
      <c r="D5847">
        <v>18</v>
      </c>
      <c r="E5847" s="1">
        <v>40674.490277777782</v>
      </c>
      <c r="F5847">
        <v>4.95</v>
      </c>
      <c r="G5847">
        <v>13755</v>
      </c>
      <c r="H5847" t="s">
        <v>10</v>
      </c>
      <c r="I5847" t="str">
        <f>IF(AND(LEFT(OnlineRetail[[#This Row],[InvoiceNo]],1)&lt;&gt;"C",OnlineRetail[[#This Row],[CustomerID]]&lt;&gt;""),"Yes","No")</f>
        <v>Yes</v>
      </c>
      <c r="J5847" s="4">
        <f>EOMONTH(OnlineRetail[[#This Row],[InvoiceDate]],-1)+1</f>
        <v>40664</v>
      </c>
      <c r="K5847" s="6">
        <f>OnlineRetail[[#This Row],[Quantity]]*OnlineRetail[[#This Row],[UnitPrice]]</f>
        <v>89.100000000000009</v>
      </c>
      <c r="L5847" t="str">
        <f t="shared" si="91"/>
        <v>13755|May-2011</v>
      </c>
    </row>
    <row r="5848" spans="1:12">
      <c r="A5848">
        <v>548514</v>
      </c>
      <c r="B5848" t="s">
        <v>68</v>
      </c>
      <c r="C5848" t="s">
        <v>33</v>
      </c>
      <c r="D5848">
        <v>8</v>
      </c>
      <c r="E5848" s="1">
        <v>40674.496527777781</v>
      </c>
      <c r="F5848">
        <v>4.25</v>
      </c>
      <c r="G5848">
        <v>12531</v>
      </c>
      <c r="H5848" t="s">
        <v>10</v>
      </c>
      <c r="I5848" t="str">
        <f>IF(AND(LEFT(OnlineRetail[[#This Row],[InvoiceNo]],1)&lt;&gt;"C",OnlineRetail[[#This Row],[CustomerID]]&lt;&gt;""),"Yes","No")</f>
        <v>Yes</v>
      </c>
      <c r="J5848" s="4">
        <f>EOMONTH(OnlineRetail[[#This Row],[InvoiceDate]],-1)+1</f>
        <v>40664</v>
      </c>
      <c r="K5848" s="6">
        <f>OnlineRetail[[#This Row],[Quantity]]*OnlineRetail[[#This Row],[UnitPrice]]</f>
        <v>34</v>
      </c>
      <c r="L5848" t="str">
        <f t="shared" si="91"/>
        <v>12531|May-2011</v>
      </c>
    </row>
    <row r="5849" spans="1:12">
      <c r="A5849">
        <v>547132</v>
      </c>
      <c r="B5849" t="s">
        <v>147</v>
      </c>
      <c r="C5849" t="s">
        <v>33</v>
      </c>
      <c r="D5849">
        <v>19</v>
      </c>
      <c r="E5849" s="1">
        <v>40674.49722222222</v>
      </c>
      <c r="F5849">
        <v>0.85</v>
      </c>
      <c r="G5849">
        <v>13371</v>
      </c>
      <c r="H5849" t="s">
        <v>10</v>
      </c>
      <c r="I5849" t="str">
        <f>IF(AND(LEFT(OnlineRetail[[#This Row],[InvoiceNo]],1)&lt;&gt;"C",OnlineRetail[[#This Row],[CustomerID]]&lt;&gt;""),"Yes","No")</f>
        <v>Yes</v>
      </c>
      <c r="J5849" s="4">
        <f>EOMONTH(OnlineRetail[[#This Row],[InvoiceDate]],-1)+1</f>
        <v>40664</v>
      </c>
      <c r="K5849" s="6">
        <f>OnlineRetail[[#This Row],[Quantity]]*OnlineRetail[[#This Row],[UnitPrice]]</f>
        <v>16.149999999999999</v>
      </c>
      <c r="L5849" t="str">
        <f t="shared" si="91"/>
        <v>13371|May-2011</v>
      </c>
    </row>
    <row r="5850" spans="1:12">
      <c r="A5850">
        <v>543087</v>
      </c>
      <c r="B5850" t="s">
        <v>268</v>
      </c>
      <c r="C5850" t="s">
        <v>50</v>
      </c>
      <c r="D5850">
        <v>24</v>
      </c>
      <c r="E5850" s="1">
        <v>40674.520833333343</v>
      </c>
      <c r="F5850">
        <v>2.1</v>
      </c>
      <c r="G5850">
        <v>13027</v>
      </c>
      <c r="H5850" t="s">
        <v>10</v>
      </c>
      <c r="I5850" t="str">
        <f>IF(AND(LEFT(OnlineRetail[[#This Row],[InvoiceNo]],1)&lt;&gt;"C",OnlineRetail[[#This Row],[CustomerID]]&lt;&gt;""),"Yes","No")</f>
        <v>Yes</v>
      </c>
      <c r="J5850" s="4">
        <f>EOMONTH(OnlineRetail[[#This Row],[InvoiceDate]],-1)+1</f>
        <v>40664</v>
      </c>
      <c r="K5850" s="6">
        <f>OnlineRetail[[#This Row],[Quantity]]*OnlineRetail[[#This Row],[UnitPrice]]</f>
        <v>50.400000000000006</v>
      </c>
      <c r="L5850" t="str">
        <f t="shared" si="91"/>
        <v>13027|May-2011</v>
      </c>
    </row>
    <row r="5851" spans="1:12">
      <c r="A5851">
        <v>542617</v>
      </c>
      <c r="B5851" t="s">
        <v>98</v>
      </c>
      <c r="C5851" t="s">
        <v>42</v>
      </c>
      <c r="D5851">
        <v>11</v>
      </c>
      <c r="E5851" s="1">
        <v>40674.524305555547</v>
      </c>
      <c r="F5851">
        <v>5.95</v>
      </c>
      <c r="G5851">
        <v>13518</v>
      </c>
      <c r="H5851" t="s">
        <v>10</v>
      </c>
      <c r="I5851" t="str">
        <f>IF(AND(LEFT(OnlineRetail[[#This Row],[InvoiceNo]],1)&lt;&gt;"C",OnlineRetail[[#This Row],[CustomerID]]&lt;&gt;""),"Yes","No")</f>
        <v>Yes</v>
      </c>
      <c r="J5851" s="4">
        <f>EOMONTH(OnlineRetail[[#This Row],[InvoiceDate]],-1)+1</f>
        <v>40664</v>
      </c>
      <c r="K5851" s="6">
        <f>OnlineRetail[[#This Row],[Quantity]]*OnlineRetail[[#This Row],[UnitPrice]]</f>
        <v>65.45</v>
      </c>
      <c r="L5851" t="str">
        <f t="shared" si="91"/>
        <v>13518|May-2011</v>
      </c>
    </row>
    <row r="5852" spans="1:12">
      <c r="A5852">
        <v>545851</v>
      </c>
      <c r="B5852" t="s">
        <v>186</v>
      </c>
      <c r="C5852" t="s">
        <v>24</v>
      </c>
      <c r="D5852">
        <v>9</v>
      </c>
      <c r="E5852" s="1">
        <v>40674.52847222222</v>
      </c>
      <c r="F5852">
        <v>1.25</v>
      </c>
      <c r="G5852">
        <v>12439</v>
      </c>
      <c r="H5852" t="s">
        <v>10</v>
      </c>
      <c r="I5852" t="str">
        <f>IF(AND(LEFT(OnlineRetail[[#This Row],[InvoiceNo]],1)&lt;&gt;"C",OnlineRetail[[#This Row],[CustomerID]]&lt;&gt;""),"Yes","No")</f>
        <v>Yes</v>
      </c>
      <c r="J5852" s="4">
        <f>EOMONTH(OnlineRetail[[#This Row],[InvoiceDate]],-1)+1</f>
        <v>40664</v>
      </c>
      <c r="K5852" s="6">
        <f>OnlineRetail[[#This Row],[Quantity]]*OnlineRetail[[#This Row],[UnitPrice]]</f>
        <v>11.25</v>
      </c>
      <c r="L5852" t="str">
        <f t="shared" si="91"/>
        <v>12439|May-2011</v>
      </c>
    </row>
    <row r="5853" spans="1:12">
      <c r="A5853">
        <v>539281</v>
      </c>
      <c r="B5853" t="s">
        <v>215</v>
      </c>
      <c r="C5853" t="s">
        <v>33</v>
      </c>
      <c r="D5853">
        <v>21</v>
      </c>
      <c r="E5853" s="1">
        <v>40674.533333333333</v>
      </c>
      <c r="F5853">
        <v>1.25</v>
      </c>
      <c r="G5853">
        <v>12561</v>
      </c>
      <c r="H5853" t="s">
        <v>10</v>
      </c>
      <c r="I5853" t="str">
        <f>IF(AND(LEFT(OnlineRetail[[#This Row],[InvoiceNo]],1)&lt;&gt;"C",OnlineRetail[[#This Row],[CustomerID]]&lt;&gt;""),"Yes","No")</f>
        <v>Yes</v>
      </c>
      <c r="J5853" s="4">
        <f>EOMONTH(OnlineRetail[[#This Row],[InvoiceDate]],-1)+1</f>
        <v>40664</v>
      </c>
      <c r="K5853" s="6">
        <f>OnlineRetail[[#This Row],[Quantity]]*OnlineRetail[[#This Row],[UnitPrice]]</f>
        <v>26.25</v>
      </c>
      <c r="L5853" t="str">
        <f t="shared" si="91"/>
        <v>12561|May-2011</v>
      </c>
    </row>
    <row r="5854" spans="1:12">
      <c r="A5854">
        <v>554456</v>
      </c>
      <c r="B5854" t="s">
        <v>114</v>
      </c>
      <c r="C5854" t="s">
        <v>27</v>
      </c>
      <c r="D5854">
        <v>12</v>
      </c>
      <c r="E5854" s="1">
        <v>40674.540277777778</v>
      </c>
      <c r="F5854">
        <v>5.95</v>
      </c>
      <c r="G5854">
        <v>13512</v>
      </c>
      <c r="H5854" t="s">
        <v>10</v>
      </c>
      <c r="I5854" t="str">
        <f>IF(AND(LEFT(OnlineRetail[[#This Row],[InvoiceNo]],1)&lt;&gt;"C",OnlineRetail[[#This Row],[CustomerID]]&lt;&gt;""),"Yes","No")</f>
        <v>Yes</v>
      </c>
      <c r="J5854" s="4">
        <f>EOMONTH(OnlineRetail[[#This Row],[InvoiceDate]],-1)+1</f>
        <v>40664</v>
      </c>
      <c r="K5854" s="6">
        <f>OnlineRetail[[#This Row],[Quantity]]*OnlineRetail[[#This Row],[UnitPrice]]</f>
        <v>71.400000000000006</v>
      </c>
      <c r="L5854" t="str">
        <f t="shared" si="91"/>
        <v>13512|May-2011</v>
      </c>
    </row>
    <row r="5855" spans="1:12">
      <c r="A5855">
        <v>542230</v>
      </c>
      <c r="B5855" t="s">
        <v>233</v>
      </c>
      <c r="C5855" t="s">
        <v>42</v>
      </c>
      <c r="D5855">
        <v>17</v>
      </c>
      <c r="E5855" s="1">
        <v>40674.543749999997</v>
      </c>
      <c r="F5855">
        <v>2.1</v>
      </c>
      <c r="G5855">
        <v>12485</v>
      </c>
      <c r="H5855" t="s">
        <v>10</v>
      </c>
      <c r="I5855" t="str">
        <f>IF(AND(LEFT(OnlineRetail[[#This Row],[InvoiceNo]],1)&lt;&gt;"C",OnlineRetail[[#This Row],[CustomerID]]&lt;&gt;""),"Yes","No")</f>
        <v>Yes</v>
      </c>
      <c r="J5855" s="4">
        <f>EOMONTH(OnlineRetail[[#This Row],[InvoiceDate]],-1)+1</f>
        <v>40664</v>
      </c>
      <c r="K5855" s="6">
        <f>OnlineRetail[[#This Row],[Quantity]]*OnlineRetail[[#This Row],[UnitPrice]]</f>
        <v>35.700000000000003</v>
      </c>
      <c r="L5855" t="str">
        <f t="shared" si="91"/>
        <v>12485|May-2011</v>
      </c>
    </row>
    <row r="5856" spans="1:12">
      <c r="A5856">
        <v>553725</v>
      </c>
      <c r="B5856" t="s">
        <v>133</v>
      </c>
      <c r="C5856" t="s">
        <v>29</v>
      </c>
      <c r="D5856">
        <v>13</v>
      </c>
      <c r="E5856" s="1">
        <v>40674.544444444437</v>
      </c>
      <c r="F5856">
        <v>5.95</v>
      </c>
      <c r="G5856">
        <v>12788</v>
      </c>
      <c r="H5856" t="s">
        <v>10</v>
      </c>
      <c r="I5856" t="str">
        <f>IF(AND(LEFT(OnlineRetail[[#This Row],[InvoiceNo]],1)&lt;&gt;"C",OnlineRetail[[#This Row],[CustomerID]]&lt;&gt;""),"Yes","No")</f>
        <v>Yes</v>
      </c>
      <c r="J5856" s="4">
        <f>EOMONTH(OnlineRetail[[#This Row],[InvoiceDate]],-1)+1</f>
        <v>40664</v>
      </c>
      <c r="K5856" s="6">
        <f>OnlineRetail[[#This Row],[Quantity]]*OnlineRetail[[#This Row],[UnitPrice]]</f>
        <v>77.350000000000009</v>
      </c>
      <c r="L5856" t="str">
        <f t="shared" si="91"/>
        <v>12788|May-2011</v>
      </c>
    </row>
    <row r="5857" spans="1:12">
      <c r="A5857">
        <v>541615</v>
      </c>
      <c r="B5857" t="s">
        <v>180</v>
      </c>
      <c r="C5857" t="s">
        <v>12</v>
      </c>
      <c r="D5857">
        <v>21</v>
      </c>
      <c r="E5857" s="1">
        <v>40674.545138888891</v>
      </c>
      <c r="F5857">
        <v>3.39</v>
      </c>
      <c r="G5857">
        <v>13868</v>
      </c>
      <c r="H5857" t="s">
        <v>10</v>
      </c>
      <c r="I5857" t="str">
        <f>IF(AND(LEFT(OnlineRetail[[#This Row],[InvoiceNo]],1)&lt;&gt;"C",OnlineRetail[[#This Row],[CustomerID]]&lt;&gt;""),"Yes","No")</f>
        <v>Yes</v>
      </c>
      <c r="J5857" s="4">
        <f>EOMONTH(OnlineRetail[[#This Row],[InvoiceDate]],-1)+1</f>
        <v>40664</v>
      </c>
      <c r="K5857" s="6">
        <f>OnlineRetail[[#This Row],[Quantity]]*OnlineRetail[[#This Row],[UnitPrice]]</f>
        <v>71.19</v>
      </c>
      <c r="L5857" t="str">
        <f t="shared" si="91"/>
        <v>13868|May-2011</v>
      </c>
    </row>
    <row r="5858" spans="1:12">
      <c r="A5858">
        <v>545321</v>
      </c>
      <c r="B5858" t="s">
        <v>82</v>
      </c>
      <c r="C5858" t="s">
        <v>27</v>
      </c>
      <c r="D5858">
        <v>18</v>
      </c>
      <c r="E5858" s="1">
        <v>40674.547222222223</v>
      </c>
      <c r="F5858">
        <v>7.95</v>
      </c>
      <c r="G5858">
        <v>14272</v>
      </c>
      <c r="H5858" t="s">
        <v>10</v>
      </c>
      <c r="I5858" t="str">
        <f>IF(AND(LEFT(OnlineRetail[[#This Row],[InvoiceNo]],1)&lt;&gt;"C",OnlineRetail[[#This Row],[CustomerID]]&lt;&gt;""),"Yes","No")</f>
        <v>Yes</v>
      </c>
      <c r="J5858" s="4">
        <f>EOMONTH(OnlineRetail[[#This Row],[InvoiceDate]],-1)+1</f>
        <v>40664</v>
      </c>
      <c r="K5858" s="6">
        <f>OnlineRetail[[#This Row],[Quantity]]*OnlineRetail[[#This Row],[UnitPrice]]</f>
        <v>143.1</v>
      </c>
      <c r="L5858" t="str">
        <f t="shared" si="91"/>
        <v>14272|May-2011</v>
      </c>
    </row>
    <row r="5859" spans="1:12">
      <c r="A5859">
        <v>555241</v>
      </c>
      <c r="B5859" t="s">
        <v>164</v>
      </c>
      <c r="C5859" t="s">
        <v>19</v>
      </c>
      <c r="D5859">
        <v>4</v>
      </c>
      <c r="E5859" s="1">
        <v>40674.554166666669</v>
      </c>
      <c r="F5859">
        <v>4.25</v>
      </c>
      <c r="G5859">
        <v>12521</v>
      </c>
      <c r="H5859" t="s">
        <v>10</v>
      </c>
      <c r="I5859" t="str">
        <f>IF(AND(LEFT(OnlineRetail[[#This Row],[InvoiceNo]],1)&lt;&gt;"C",OnlineRetail[[#This Row],[CustomerID]]&lt;&gt;""),"Yes","No")</f>
        <v>Yes</v>
      </c>
      <c r="J5859" s="4">
        <f>EOMONTH(OnlineRetail[[#This Row],[InvoiceDate]],-1)+1</f>
        <v>40664</v>
      </c>
      <c r="K5859" s="6">
        <f>OnlineRetail[[#This Row],[Quantity]]*OnlineRetail[[#This Row],[UnitPrice]]</f>
        <v>17</v>
      </c>
      <c r="L5859" t="str">
        <f t="shared" si="91"/>
        <v>12521|May-2011</v>
      </c>
    </row>
    <row r="5860" spans="1:12">
      <c r="A5860">
        <v>556004</v>
      </c>
      <c r="B5860" t="s">
        <v>164</v>
      </c>
      <c r="C5860" t="s">
        <v>24</v>
      </c>
      <c r="D5860">
        <v>18</v>
      </c>
      <c r="E5860" s="1">
        <v>40674.561111111107</v>
      </c>
      <c r="F5860">
        <v>2.5499999999999998</v>
      </c>
      <c r="G5860">
        <v>13642</v>
      </c>
      <c r="H5860" t="s">
        <v>10</v>
      </c>
      <c r="I5860" t="str">
        <f>IF(AND(LEFT(OnlineRetail[[#This Row],[InvoiceNo]],1)&lt;&gt;"C",OnlineRetail[[#This Row],[CustomerID]]&lt;&gt;""),"Yes","No")</f>
        <v>Yes</v>
      </c>
      <c r="J5860" s="4">
        <f>EOMONTH(OnlineRetail[[#This Row],[InvoiceDate]],-1)+1</f>
        <v>40664</v>
      </c>
      <c r="K5860" s="6">
        <f>OnlineRetail[[#This Row],[Quantity]]*OnlineRetail[[#This Row],[UnitPrice]]</f>
        <v>45.9</v>
      </c>
      <c r="L5860" t="str">
        <f t="shared" si="91"/>
        <v>13642|May-2011</v>
      </c>
    </row>
    <row r="5861" spans="1:12">
      <c r="A5861">
        <v>547111</v>
      </c>
      <c r="B5861" t="s">
        <v>225</v>
      </c>
      <c r="C5861" t="s">
        <v>16</v>
      </c>
      <c r="D5861">
        <v>24</v>
      </c>
      <c r="E5861" s="1">
        <v>40674.570138888892</v>
      </c>
      <c r="F5861">
        <v>2.1</v>
      </c>
      <c r="G5861">
        <v>14286</v>
      </c>
      <c r="H5861" t="s">
        <v>10</v>
      </c>
      <c r="I5861" t="str">
        <f>IF(AND(LEFT(OnlineRetail[[#This Row],[InvoiceNo]],1)&lt;&gt;"C",OnlineRetail[[#This Row],[CustomerID]]&lt;&gt;""),"Yes","No")</f>
        <v>Yes</v>
      </c>
      <c r="J5861" s="4">
        <f>EOMONTH(OnlineRetail[[#This Row],[InvoiceDate]],-1)+1</f>
        <v>40664</v>
      </c>
      <c r="K5861" s="6">
        <f>OnlineRetail[[#This Row],[Quantity]]*OnlineRetail[[#This Row],[UnitPrice]]</f>
        <v>50.400000000000006</v>
      </c>
      <c r="L5861" t="str">
        <f t="shared" si="91"/>
        <v>14286|May-2011</v>
      </c>
    </row>
    <row r="5862" spans="1:12">
      <c r="A5862">
        <v>546019</v>
      </c>
      <c r="B5862" t="s">
        <v>130</v>
      </c>
      <c r="C5862" t="s">
        <v>33</v>
      </c>
      <c r="D5862">
        <v>7</v>
      </c>
      <c r="E5862" s="1">
        <v>40674.584027777782</v>
      </c>
      <c r="F5862">
        <v>0.85</v>
      </c>
      <c r="G5862">
        <v>14305</v>
      </c>
      <c r="H5862" t="s">
        <v>10</v>
      </c>
      <c r="I5862" t="str">
        <f>IF(AND(LEFT(OnlineRetail[[#This Row],[InvoiceNo]],1)&lt;&gt;"C",OnlineRetail[[#This Row],[CustomerID]]&lt;&gt;""),"Yes","No")</f>
        <v>Yes</v>
      </c>
      <c r="J5862" s="4">
        <f>EOMONTH(OnlineRetail[[#This Row],[InvoiceDate]],-1)+1</f>
        <v>40664</v>
      </c>
      <c r="K5862" s="6">
        <f>OnlineRetail[[#This Row],[Quantity]]*OnlineRetail[[#This Row],[UnitPrice]]</f>
        <v>5.95</v>
      </c>
      <c r="L5862" t="str">
        <f t="shared" si="91"/>
        <v>14305|May-2011</v>
      </c>
    </row>
    <row r="5863" spans="1:12">
      <c r="A5863">
        <v>548637</v>
      </c>
      <c r="B5863" t="s">
        <v>244</v>
      </c>
      <c r="C5863" t="s">
        <v>9</v>
      </c>
      <c r="D5863">
        <v>21</v>
      </c>
      <c r="E5863" s="1">
        <v>40674.597916666673</v>
      </c>
      <c r="F5863">
        <v>7.95</v>
      </c>
      <c r="G5863">
        <v>12421</v>
      </c>
      <c r="H5863" t="s">
        <v>10</v>
      </c>
      <c r="I5863" t="str">
        <f>IF(AND(LEFT(OnlineRetail[[#This Row],[InvoiceNo]],1)&lt;&gt;"C",OnlineRetail[[#This Row],[CustomerID]]&lt;&gt;""),"Yes","No")</f>
        <v>Yes</v>
      </c>
      <c r="J5863" s="4">
        <f>EOMONTH(OnlineRetail[[#This Row],[InvoiceDate]],-1)+1</f>
        <v>40664</v>
      </c>
      <c r="K5863" s="6">
        <f>OnlineRetail[[#This Row],[Quantity]]*OnlineRetail[[#This Row],[UnitPrice]]</f>
        <v>166.95000000000002</v>
      </c>
      <c r="L5863" t="str">
        <f t="shared" si="91"/>
        <v>12421|May-2011</v>
      </c>
    </row>
    <row r="5864" spans="1:12">
      <c r="A5864">
        <v>549337</v>
      </c>
      <c r="B5864" t="s">
        <v>241</v>
      </c>
      <c r="C5864" t="s">
        <v>9</v>
      </c>
      <c r="D5864">
        <v>8</v>
      </c>
      <c r="E5864" s="1">
        <v>40674.60833333333</v>
      </c>
      <c r="F5864">
        <v>5.95</v>
      </c>
      <c r="G5864">
        <v>13513</v>
      </c>
      <c r="H5864" t="s">
        <v>10</v>
      </c>
      <c r="I5864" t="str">
        <f>IF(AND(LEFT(OnlineRetail[[#This Row],[InvoiceNo]],1)&lt;&gt;"C",OnlineRetail[[#This Row],[CustomerID]]&lt;&gt;""),"Yes","No")</f>
        <v>Yes</v>
      </c>
      <c r="J5864" s="4">
        <f>EOMONTH(OnlineRetail[[#This Row],[InvoiceDate]],-1)+1</f>
        <v>40664</v>
      </c>
      <c r="K5864" s="6">
        <f>OnlineRetail[[#This Row],[Quantity]]*OnlineRetail[[#This Row],[UnitPrice]]</f>
        <v>47.6</v>
      </c>
      <c r="L5864" t="str">
        <f t="shared" si="91"/>
        <v>13513|May-2011</v>
      </c>
    </row>
    <row r="5865" spans="1:12">
      <c r="A5865">
        <v>547553</v>
      </c>
      <c r="B5865" t="s">
        <v>228</v>
      </c>
      <c r="C5865" t="s">
        <v>16</v>
      </c>
      <c r="D5865">
        <v>1</v>
      </c>
      <c r="E5865" s="1">
        <v>40674.614583333343</v>
      </c>
      <c r="F5865">
        <v>9.9499999999999993</v>
      </c>
      <c r="G5865">
        <v>13980</v>
      </c>
      <c r="H5865" t="s">
        <v>10</v>
      </c>
      <c r="I5865" t="str">
        <f>IF(AND(LEFT(OnlineRetail[[#This Row],[InvoiceNo]],1)&lt;&gt;"C",OnlineRetail[[#This Row],[CustomerID]]&lt;&gt;""),"Yes","No")</f>
        <v>Yes</v>
      </c>
      <c r="J5865" s="4">
        <f>EOMONTH(OnlineRetail[[#This Row],[InvoiceDate]],-1)+1</f>
        <v>40664</v>
      </c>
      <c r="K5865" s="6">
        <f>OnlineRetail[[#This Row],[Quantity]]*OnlineRetail[[#This Row],[UnitPrice]]</f>
        <v>9.9499999999999993</v>
      </c>
      <c r="L5865" t="str">
        <f t="shared" si="91"/>
        <v>13980|May-2011</v>
      </c>
    </row>
    <row r="5866" spans="1:12">
      <c r="A5866">
        <v>545049</v>
      </c>
      <c r="B5866" t="s">
        <v>184</v>
      </c>
      <c r="C5866" t="s">
        <v>16</v>
      </c>
      <c r="D5866">
        <v>23</v>
      </c>
      <c r="E5866" s="1">
        <v>40674.623611111107</v>
      </c>
      <c r="F5866">
        <v>9.9499999999999993</v>
      </c>
      <c r="G5866">
        <v>14047</v>
      </c>
      <c r="H5866" t="s">
        <v>10</v>
      </c>
      <c r="I5866" t="str">
        <f>IF(AND(LEFT(OnlineRetail[[#This Row],[InvoiceNo]],1)&lt;&gt;"C",OnlineRetail[[#This Row],[CustomerID]]&lt;&gt;""),"Yes","No")</f>
        <v>Yes</v>
      </c>
      <c r="J5866" s="4">
        <f>EOMONTH(OnlineRetail[[#This Row],[InvoiceDate]],-1)+1</f>
        <v>40664</v>
      </c>
      <c r="K5866" s="6">
        <f>OnlineRetail[[#This Row],[Quantity]]*OnlineRetail[[#This Row],[UnitPrice]]</f>
        <v>228.85</v>
      </c>
      <c r="L5866" t="str">
        <f t="shared" si="91"/>
        <v>14047|May-2011</v>
      </c>
    </row>
    <row r="5867" spans="1:12">
      <c r="A5867">
        <v>540311</v>
      </c>
      <c r="B5867" t="s">
        <v>105</v>
      </c>
      <c r="C5867" t="s">
        <v>46</v>
      </c>
      <c r="D5867">
        <v>10</v>
      </c>
      <c r="E5867" s="1">
        <v>40674.625</v>
      </c>
      <c r="F5867">
        <v>1.25</v>
      </c>
      <c r="G5867">
        <v>13512</v>
      </c>
      <c r="H5867" t="s">
        <v>10</v>
      </c>
      <c r="I5867" t="str">
        <f>IF(AND(LEFT(OnlineRetail[[#This Row],[InvoiceNo]],1)&lt;&gt;"C",OnlineRetail[[#This Row],[CustomerID]]&lt;&gt;""),"Yes","No")</f>
        <v>Yes</v>
      </c>
      <c r="J5867" s="4">
        <f>EOMONTH(OnlineRetail[[#This Row],[InvoiceDate]],-1)+1</f>
        <v>40664</v>
      </c>
      <c r="K5867" s="6">
        <f>OnlineRetail[[#This Row],[Quantity]]*OnlineRetail[[#This Row],[UnitPrice]]</f>
        <v>12.5</v>
      </c>
      <c r="L5867" t="str">
        <f t="shared" si="91"/>
        <v>13512|May-2011</v>
      </c>
    </row>
    <row r="5868" spans="1:12">
      <c r="A5868">
        <v>536554</v>
      </c>
      <c r="B5868" t="s">
        <v>131</v>
      </c>
      <c r="C5868" t="s">
        <v>21</v>
      </c>
      <c r="D5868">
        <v>23</v>
      </c>
      <c r="E5868" s="1">
        <v>40674.625</v>
      </c>
      <c r="F5868">
        <v>4.95</v>
      </c>
      <c r="G5868">
        <v>13828</v>
      </c>
      <c r="H5868" t="s">
        <v>10</v>
      </c>
      <c r="I5868" t="str">
        <f>IF(AND(LEFT(OnlineRetail[[#This Row],[InvoiceNo]],1)&lt;&gt;"C",OnlineRetail[[#This Row],[CustomerID]]&lt;&gt;""),"Yes","No")</f>
        <v>Yes</v>
      </c>
      <c r="J5868" s="4">
        <f>EOMONTH(OnlineRetail[[#This Row],[InvoiceDate]],-1)+1</f>
        <v>40664</v>
      </c>
      <c r="K5868" s="6">
        <f>OnlineRetail[[#This Row],[Quantity]]*OnlineRetail[[#This Row],[UnitPrice]]</f>
        <v>113.85000000000001</v>
      </c>
      <c r="L5868" t="str">
        <f t="shared" si="91"/>
        <v>13828|May-2011</v>
      </c>
    </row>
    <row r="5869" spans="1:12">
      <c r="A5869">
        <v>548165</v>
      </c>
      <c r="B5869" t="s">
        <v>68</v>
      </c>
      <c r="C5869" t="s">
        <v>24</v>
      </c>
      <c r="D5869">
        <v>18</v>
      </c>
      <c r="E5869" s="1">
        <v>40674.626388888893</v>
      </c>
      <c r="F5869">
        <v>4.25</v>
      </c>
      <c r="G5869">
        <v>12596</v>
      </c>
      <c r="H5869" t="s">
        <v>10</v>
      </c>
      <c r="I5869" t="str">
        <f>IF(AND(LEFT(OnlineRetail[[#This Row],[InvoiceNo]],1)&lt;&gt;"C",OnlineRetail[[#This Row],[CustomerID]]&lt;&gt;""),"Yes","No")</f>
        <v>Yes</v>
      </c>
      <c r="J5869" s="4">
        <f>EOMONTH(OnlineRetail[[#This Row],[InvoiceDate]],-1)+1</f>
        <v>40664</v>
      </c>
      <c r="K5869" s="6">
        <f>OnlineRetail[[#This Row],[Quantity]]*OnlineRetail[[#This Row],[UnitPrice]]</f>
        <v>76.5</v>
      </c>
      <c r="L5869" t="str">
        <f t="shared" si="91"/>
        <v>12596|May-2011</v>
      </c>
    </row>
    <row r="5870" spans="1:12">
      <c r="A5870">
        <v>539023</v>
      </c>
      <c r="B5870" t="s">
        <v>296</v>
      </c>
      <c r="C5870" t="s">
        <v>29</v>
      </c>
      <c r="D5870">
        <v>22</v>
      </c>
      <c r="E5870" s="1">
        <v>40674.634722222218</v>
      </c>
      <c r="F5870">
        <v>7.95</v>
      </c>
      <c r="G5870">
        <v>13634</v>
      </c>
      <c r="H5870" t="s">
        <v>25</v>
      </c>
      <c r="I5870" t="str">
        <f>IF(AND(LEFT(OnlineRetail[[#This Row],[InvoiceNo]],1)&lt;&gt;"C",OnlineRetail[[#This Row],[CustomerID]]&lt;&gt;""),"Yes","No")</f>
        <v>Yes</v>
      </c>
      <c r="J5870" s="4">
        <f>EOMONTH(OnlineRetail[[#This Row],[InvoiceDate]],-1)+1</f>
        <v>40664</v>
      </c>
      <c r="K5870" s="6">
        <f>OnlineRetail[[#This Row],[Quantity]]*OnlineRetail[[#This Row],[UnitPrice]]</f>
        <v>174.9</v>
      </c>
      <c r="L5870" t="str">
        <f t="shared" si="91"/>
        <v>13634|May-2011</v>
      </c>
    </row>
    <row r="5871" spans="1:12">
      <c r="A5871">
        <v>553658</v>
      </c>
      <c r="B5871" t="s">
        <v>11</v>
      </c>
      <c r="C5871" t="s">
        <v>16</v>
      </c>
      <c r="D5871">
        <v>19</v>
      </c>
      <c r="E5871" s="1">
        <v>40674.635416666657</v>
      </c>
      <c r="F5871">
        <v>4.25</v>
      </c>
      <c r="G5871">
        <v>13379</v>
      </c>
      <c r="H5871" t="s">
        <v>10</v>
      </c>
      <c r="I5871" t="str">
        <f>IF(AND(LEFT(OnlineRetail[[#This Row],[InvoiceNo]],1)&lt;&gt;"C",OnlineRetail[[#This Row],[CustomerID]]&lt;&gt;""),"Yes","No")</f>
        <v>Yes</v>
      </c>
      <c r="J5871" s="4">
        <f>EOMONTH(OnlineRetail[[#This Row],[InvoiceDate]],-1)+1</f>
        <v>40664</v>
      </c>
      <c r="K5871" s="6">
        <f>OnlineRetail[[#This Row],[Quantity]]*OnlineRetail[[#This Row],[UnitPrice]]</f>
        <v>80.75</v>
      </c>
      <c r="L5871" t="str">
        <f t="shared" si="91"/>
        <v>13379|May-2011</v>
      </c>
    </row>
    <row r="5872" spans="1:12">
      <c r="A5872">
        <v>556235</v>
      </c>
      <c r="B5872" t="s">
        <v>233</v>
      </c>
      <c r="C5872" t="s">
        <v>29</v>
      </c>
      <c r="D5872">
        <v>22</v>
      </c>
      <c r="E5872" s="1">
        <v>40674.662499999999</v>
      </c>
      <c r="F5872">
        <v>2.5499999999999998</v>
      </c>
      <c r="G5872">
        <v>14121</v>
      </c>
      <c r="H5872" t="s">
        <v>10</v>
      </c>
      <c r="I5872" t="str">
        <f>IF(AND(LEFT(OnlineRetail[[#This Row],[InvoiceNo]],1)&lt;&gt;"C",OnlineRetail[[#This Row],[CustomerID]]&lt;&gt;""),"Yes","No")</f>
        <v>Yes</v>
      </c>
      <c r="J5872" s="4">
        <f>EOMONTH(OnlineRetail[[#This Row],[InvoiceDate]],-1)+1</f>
        <v>40664</v>
      </c>
      <c r="K5872" s="6">
        <f>OnlineRetail[[#This Row],[Quantity]]*OnlineRetail[[#This Row],[UnitPrice]]</f>
        <v>56.099999999999994</v>
      </c>
      <c r="L5872" t="str">
        <f t="shared" si="91"/>
        <v>14121|May-2011</v>
      </c>
    </row>
    <row r="5873" spans="1:12">
      <c r="A5873">
        <v>543840</v>
      </c>
      <c r="B5873" t="s">
        <v>28</v>
      </c>
      <c r="C5873" t="s">
        <v>48</v>
      </c>
      <c r="D5873">
        <v>24</v>
      </c>
      <c r="E5873" s="1">
        <v>40674.688194444447</v>
      </c>
      <c r="F5873">
        <v>3.39</v>
      </c>
      <c r="G5873">
        <v>13665</v>
      </c>
      <c r="H5873" t="s">
        <v>10</v>
      </c>
      <c r="I5873" t="str">
        <f>IF(AND(LEFT(OnlineRetail[[#This Row],[InvoiceNo]],1)&lt;&gt;"C",OnlineRetail[[#This Row],[CustomerID]]&lt;&gt;""),"Yes","No")</f>
        <v>Yes</v>
      </c>
      <c r="J5873" s="4">
        <f>EOMONTH(OnlineRetail[[#This Row],[InvoiceDate]],-1)+1</f>
        <v>40664</v>
      </c>
      <c r="K5873" s="6">
        <f>OnlineRetail[[#This Row],[Quantity]]*OnlineRetail[[#This Row],[UnitPrice]]</f>
        <v>81.36</v>
      </c>
      <c r="L5873" t="str">
        <f t="shared" si="91"/>
        <v>13665|May-2011</v>
      </c>
    </row>
    <row r="5874" spans="1:12">
      <c r="A5874">
        <v>547323</v>
      </c>
      <c r="B5874" t="s">
        <v>35</v>
      </c>
      <c r="C5874" t="s">
        <v>29</v>
      </c>
      <c r="D5874">
        <v>13</v>
      </c>
      <c r="E5874" s="1">
        <v>40674.691666666673</v>
      </c>
      <c r="F5874">
        <v>0.85</v>
      </c>
      <c r="G5874">
        <v>13707</v>
      </c>
      <c r="H5874" t="s">
        <v>10</v>
      </c>
      <c r="I5874" t="str">
        <f>IF(AND(LEFT(OnlineRetail[[#This Row],[InvoiceNo]],1)&lt;&gt;"C",OnlineRetail[[#This Row],[CustomerID]]&lt;&gt;""),"Yes","No")</f>
        <v>Yes</v>
      </c>
      <c r="J5874" s="4">
        <f>EOMONTH(OnlineRetail[[#This Row],[InvoiceDate]],-1)+1</f>
        <v>40664</v>
      </c>
      <c r="K5874" s="6">
        <f>OnlineRetail[[#This Row],[Quantity]]*OnlineRetail[[#This Row],[UnitPrice]]</f>
        <v>11.049999999999999</v>
      </c>
      <c r="L5874" t="str">
        <f t="shared" si="91"/>
        <v>13707|May-2011</v>
      </c>
    </row>
    <row r="5875" spans="1:12">
      <c r="A5875">
        <v>545086</v>
      </c>
      <c r="B5875" t="s">
        <v>246</v>
      </c>
      <c r="C5875" t="s">
        <v>9</v>
      </c>
      <c r="D5875">
        <v>11</v>
      </c>
      <c r="E5875" s="1">
        <v>40674.700694444437</v>
      </c>
      <c r="F5875">
        <v>4.25</v>
      </c>
      <c r="G5875">
        <v>12912</v>
      </c>
      <c r="H5875" t="s">
        <v>10</v>
      </c>
      <c r="I5875" t="str">
        <f>IF(AND(LEFT(OnlineRetail[[#This Row],[InvoiceNo]],1)&lt;&gt;"C",OnlineRetail[[#This Row],[CustomerID]]&lt;&gt;""),"Yes","No")</f>
        <v>Yes</v>
      </c>
      <c r="J5875" s="4">
        <f>EOMONTH(OnlineRetail[[#This Row],[InvoiceDate]],-1)+1</f>
        <v>40664</v>
      </c>
      <c r="K5875" s="6">
        <f>OnlineRetail[[#This Row],[Quantity]]*OnlineRetail[[#This Row],[UnitPrice]]</f>
        <v>46.75</v>
      </c>
      <c r="L5875" t="str">
        <f t="shared" si="91"/>
        <v>12912|May-2011</v>
      </c>
    </row>
    <row r="5876" spans="1:12">
      <c r="A5876">
        <v>555592</v>
      </c>
      <c r="B5876" t="s">
        <v>153</v>
      </c>
      <c r="C5876" t="s">
        <v>50</v>
      </c>
      <c r="D5876">
        <v>15</v>
      </c>
      <c r="E5876" s="1">
        <v>40674.709027777782</v>
      </c>
      <c r="F5876">
        <v>5.95</v>
      </c>
      <c r="G5876">
        <v>13708</v>
      </c>
      <c r="H5876" t="s">
        <v>10</v>
      </c>
      <c r="I5876" t="str">
        <f>IF(AND(LEFT(OnlineRetail[[#This Row],[InvoiceNo]],1)&lt;&gt;"C",OnlineRetail[[#This Row],[CustomerID]]&lt;&gt;""),"Yes","No")</f>
        <v>Yes</v>
      </c>
      <c r="J5876" s="4">
        <f>EOMONTH(OnlineRetail[[#This Row],[InvoiceDate]],-1)+1</f>
        <v>40664</v>
      </c>
      <c r="K5876" s="6">
        <f>OnlineRetail[[#This Row],[Quantity]]*OnlineRetail[[#This Row],[UnitPrice]]</f>
        <v>89.25</v>
      </c>
      <c r="L5876" t="str">
        <f t="shared" si="91"/>
        <v>13708|May-2011</v>
      </c>
    </row>
    <row r="5877" spans="1:12">
      <c r="A5877">
        <v>556050</v>
      </c>
      <c r="B5877" t="s">
        <v>18</v>
      </c>
      <c r="C5877" t="s">
        <v>33</v>
      </c>
      <c r="D5877">
        <v>22</v>
      </c>
      <c r="E5877" s="1">
        <v>40674.711805555547</v>
      </c>
      <c r="F5877">
        <v>9.9499999999999993</v>
      </c>
      <c r="G5877">
        <v>14148</v>
      </c>
      <c r="H5877" t="s">
        <v>10</v>
      </c>
      <c r="I5877" t="str">
        <f>IF(AND(LEFT(OnlineRetail[[#This Row],[InvoiceNo]],1)&lt;&gt;"C",OnlineRetail[[#This Row],[CustomerID]]&lt;&gt;""),"Yes","No")</f>
        <v>Yes</v>
      </c>
      <c r="J5877" s="4">
        <f>EOMONTH(OnlineRetail[[#This Row],[InvoiceDate]],-1)+1</f>
        <v>40664</v>
      </c>
      <c r="K5877" s="6">
        <f>OnlineRetail[[#This Row],[Quantity]]*OnlineRetail[[#This Row],[UnitPrice]]</f>
        <v>218.89999999999998</v>
      </c>
      <c r="L5877" t="str">
        <f t="shared" si="91"/>
        <v>14148|May-2011</v>
      </c>
    </row>
    <row r="5878" spans="1:12">
      <c r="A5878">
        <v>544608</v>
      </c>
      <c r="B5878" t="s">
        <v>148</v>
      </c>
      <c r="C5878" t="s">
        <v>72</v>
      </c>
      <c r="D5878">
        <v>12</v>
      </c>
      <c r="E5878" s="1">
        <v>40674.71875</v>
      </c>
      <c r="F5878">
        <v>1.65</v>
      </c>
      <c r="G5878">
        <v>12855</v>
      </c>
      <c r="H5878" t="s">
        <v>10</v>
      </c>
      <c r="I5878" t="str">
        <f>IF(AND(LEFT(OnlineRetail[[#This Row],[InvoiceNo]],1)&lt;&gt;"C",OnlineRetail[[#This Row],[CustomerID]]&lt;&gt;""),"Yes","No")</f>
        <v>Yes</v>
      </c>
      <c r="J5878" s="4">
        <f>EOMONTH(OnlineRetail[[#This Row],[InvoiceDate]],-1)+1</f>
        <v>40664</v>
      </c>
      <c r="K5878" s="6">
        <f>OnlineRetail[[#This Row],[Quantity]]*OnlineRetail[[#This Row],[UnitPrice]]</f>
        <v>19.799999999999997</v>
      </c>
      <c r="L5878" t="str">
        <f t="shared" si="91"/>
        <v>12855|May-2011</v>
      </c>
    </row>
    <row r="5879" spans="1:12">
      <c r="A5879">
        <v>554123</v>
      </c>
      <c r="B5879" t="s">
        <v>276</v>
      </c>
      <c r="C5879" t="s">
        <v>24</v>
      </c>
      <c r="D5879">
        <v>9</v>
      </c>
      <c r="E5879" s="1">
        <v>40674.72152777778</v>
      </c>
      <c r="F5879">
        <v>2.5499999999999998</v>
      </c>
      <c r="G5879">
        <v>12695</v>
      </c>
      <c r="H5879" t="s">
        <v>10</v>
      </c>
      <c r="I5879" t="str">
        <f>IF(AND(LEFT(OnlineRetail[[#This Row],[InvoiceNo]],1)&lt;&gt;"C",OnlineRetail[[#This Row],[CustomerID]]&lt;&gt;""),"Yes","No")</f>
        <v>Yes</v>
      </c>
      <c r="J5879" s="4">
        <f>EOMONTH(OnlineRetail[[#This Row],[InvoiceDate]],-1)+1</f>
        <v>40664</v>
      </c>
      <c r="K5879" s="6">
        <f>OnlineRetail[[#This Row],[Quantity]]*OnlineRetail[[#This Row],[UnitPrice]]</f>
        <v>22.95</v>
      </c>
      <c r="L5879" t="str">
        <f t="shared" si="91"/>
        <v>12695|May-2011</v>
      </c>
    </row>
    <row r="5880" spans="1:12">
      <c r="A5880">
        <v>538420</v>
      </c>
      <c r="B5880" t="s">
        <v>238</v>
      </c>
      <c r="C5880" t="s">
        <v>12</v>
      </c>
      <c r="D5880">
        <v>13</v>
      </c>
      <c r="E5880" s="1">
        <v>40674.731249999997</v>
      </c>
      <c r="F5880">
        <v>1.65</v>
      </c>
      <c r="G5880">
        <v>14022</v>
      </c>
      <c r="H5880" t="s">
        <v>22</v>
      </c>
      <c r="I5880" t="str">
        <f>IF(AND(LEFT(OnlineRetail[[#This Row],[InvoiceNo]],1)&lt;&gt;"C",OnlineRetail[[#This Row],[CustomerID]]&lt;&gt;""),"Yes","No")</f>
        <v>Yes</v>
      </c>
      <c r="J5880" s="4">
        <f>EOMONTH(OnlineRetail[[#This Row],[InvoiceDate]],-1)+1</f>
        <v>40664</v>
      </c>
      <c r="K5880" s="6">
        <f>OnlineRetail[[#This Row],[Quantity]]*OnlineRetail[[#This Row],[UnitPrice]]</f>
        <v>21.45</v>
      </c>
      <c r="L5880" t="str">
        <f t="shared" si="91"/>
        <v>14022|May-2011</v>
      </c>
    </row>
    <row r="5881" spans="1:12">
      <c r="A5881">
        <v>551025</v>
      </c>
      <c r="B5881" t="s">
        <v>67</v>
      </c>
      <c r="C5881" t="s">
        <v>27</v>
      </c>
      <c r="D5881">
        <v>23</v>
      </c>
      <c r="E5881" s="1">
        <v>40674.731249999997</v>
      </c>
      <c r="F5881">
        <v>5.95</v>
      </c>
      <c r="G5881">
        <v>14235</v>
      </c>
      <c r="H5881" t="s">
        <v>121</v>
      </c>
      <c r="I5881" t="str">
        <f>IF(AND(LEFT(OnlineRetail[[#This Row],[InvoiceNo]],1)&lt;&gt;"C",OnlineRetail[[#This Row],[CustomerID]]&lt;&gt;""),"Yes","No")</f>
        <v>Yes</v>
      </c>
      <c r="J5881" s="4">
        <f>EOMONTH(OnlineRetail[[#This Row],[InvoiceDate]],-1)+1</f>
        <v>40664</v>
      </c>
      <c r="K5881" s="6">
        <f>OnlineRetail[[#This Row],[Quantity]]*OnlineRetail[[#This Row],[UnitPrice]]</f>
        <v>136.85</v>
      </c>
      <c r="L5881" t="str">
        <f t="shared" si="91"/>
        <v>14235|May-2011</v>
      </c>
    </row>
    <row r="5882" spans="1:12">
      <c r="A5882">
        <v>537423</v>
      </c>
      <c r="B5882" t="s">
        <v>80</v>
      </c>
      <c r="C5882" t="s">
        <v>83</v>
      </c>
      <c r="D5882">
        <v>2</v>
      </c>
      <c r="E5882" s="1">
        <v>40674.736805555563</v>
      </c>
      <c r="F5882">
        <v>4.25</v>
      </c>
      <c r="G5882">
        <v>13234</v>
      </c>
      <c r="H5882" t="s">
        <v>10</v>
      </c>
      <c r="I5882" t="str">
        <f>IF(AND(LEFT(OnlineRetail[[#This Row],[InvoiceNo]],1)&lt;&gt;"C",OnlineRetail[[#This Row],[CustomerID]]&lt;&gt;""),"Yes","No")</f>
        <v>Yes</v>
      </c>
      <c r="J5882" s="4">
        <f>EOMONTH(OnlineRetail[[#This Row],[InvoiceDate]],-1)+1</f>
        <v>40664</v>
      </c>
      <c r="K5882" s="6">
        <f>OnlineRetail[[#This Row],[Quantity]]*OnlineRetail[[#This Row],[UnitPrice]]</f>
        <v>8.5</v>
      </c>
      <c r="L5882" t="str">
        <f t="shared" si="91"/>
        <v>13234|May-2011</v>
      </c>
    </row>
    <row r="5883" spans="1:12">
      <c r="A5883">
        <v>545032</v>
      </c>
      <c r="B5883" t="s">
        <v>94</v>
      </c>
      <c r="C5883" t="s">
        <v>29</v>
      </c>
      <c r="D5883">
        <v>13</v>
      </c>
      <c r="E5883" s="1">
        <v>40674.739583333343</v>
      </c>
      <c r="F5883">
        <v>2.1</v>
      </c>
      <c r="G5883">
        <v>13823</v>
      </c>
      <c r="H5883" t="s">
        <v>10</v>
      </c>
      <c r="I5883" t="str">
        <f>IF(AND(LEFT(OnlineRetail[[#This Row],[InvoiceNo]],1)&lt;&gt;"C",OnlineRetail[[#This Row],[CustomerID]]&lt;&gt;""),"Yes","No")</f>
        <v>Yes</v>
      </c>
      <c r="J5883" s="4">
        <f>EOMONTH(OnlineRetail[[#This Row],[InvoiceDate]],-1)+1</f>
        <v>40664</v>
      </c>
      <c r="K5883" s="6">
        <f>OnlineRetail[[#This Row],[Quantity]]*OnlineRetail[[#This Row],[UnitPrice]]</f>
        <v>27.3</v>
      </c>
      <c r="L5883" t="str">
        <f t="shared" si="91"/>
        <v>13823|May-2011</v>
      </c>
    </row>
    <row r="5884" spans="1:12">
      <c r="A5884">
        <v>543273</v>
      </c>
      <c r="B5884" t="s">
        <v>206</v>
      </c>
      <c r="C5884" t="s">
        <v>42</v>
      </c>
      <c r="D5884">
        <v>23</v>
      </c>
      <c r="E5884" s="1">
        <v>40674.743055555547</v>
      </c>
      <c r="F5884">
        <v>0.85</v>
      </c>
      <c r="G5884">
        <v>13321</v>
      </c>
      <c r="H5884" t="s">
        <v>10</v>
      </c>
      <c r="I5884" t="str">
        <f>IF(AND(LEFT(OnlineRetail[[#This Row],[InvoiceNo]],1)&lt;&gt;"C",OnlineRetail[[#This Row],[CustomerID]]&lt;&gt;""),"Yes","No")</f>
        <v>Yes</v>
      </c>
      <c r="J5884" s="4">
        <f>EOMONTH(OnlineRetail[[#This Row],[InvoiceDate]],-1)+1</f>
        <v>40664</v>
      </c>
      <c r="K5884" s="6">
        <f>OnlineRetail[[#This Row],[Quantity]]*OnlineRetail[[#This Row],[UnitPrice]]</f>
        <v>19.55</v>
      </c>
      <c r="L5884" t="str">
        <f t="shared" si="91"/>
        <v>13321|May-2011</v>
      </c>
    </row>
    <row r="5885" spans="1:12">
      <c r="A5885">
        <v>536999</v>
      </c>
      <c r="B5885" t="s">
        <v>165</v>
      </c>
      <c r="C5885" t="s">
        <v>48</v>
      </c>
      <c r="D5885">
        <v>9</v>
      </c>
      <c r="E5885" s="1">
        <v>40674.759027777778</v>
      </c>
      <c r="F5885">
        <v>9.9499999999999993</v>
      </c>
      <c r="G5885">
        <v>12643</v>
      </c>
      <c r="H5885" t="s">
        <v>17</v>
      </c>
      <c r="I5885" t="str">
        <f>IF(AND(LEFT(OnlineRetail[[#This Row],[InvoiceNo]],1)&lt;&gt;"C",OnlineRetail[[#This Row],[CustomerID]]&lt;&gt;""),"Yes","No")</f>
        <v>Yes</v>
      </c>
      <c r="J5885" s="4">
        <f>EOMONTH(OnlineRetail[[#This Row],[InvoiceDate]],-1)+1</f>
        <v>40664</v>
      </c>
      <c r="K5885" s="6">
        <f>OnlineRetail[[#This Row],[Quantity]]*OnlineRetail[[#This Row],[UnitPrice]]</f>
        <v>89.55</v>
      </c>
      <c r="L5885" t="str">
        <f t="shared" si="91"/>
        <v>12643|May-2011</v>
      </c>
    </row>
    <row r="5886" spans="1:12">
      <c r="A5886">
        <v>554619</v>
      </c>
      <c r="B5886" t="s">
        <v>296</v>
      </c>
      <c r="C5886" t="s">
        <v>21</v>
      </c>
      <c r="D5886">
        <v>23</v>
      </c>
      <c r="E5886" s="1">
        <v>40674.768055555563</v>
      </c>
      <c r="F5886">
        <v>9.9499999999999993</v>
      </c>
      <c r="G5886">
        <v>12864</v>
      </c>
      <c r="H5886" t="s">
        <v>10</v>
      </c>
      <c r="I5886" t="str">
        <f>IF(AND(LEFT(OnlineRetail[[#This Row],[InvoiceNo]],1)&lt;&gt;"C",OnlineRetail[[#This Row],[CustomerID]]&lt;&gt;""),"Yes","No")</f>
        <v>Yes</v>
      </c>
      <c r="J5886" s="4">
        <f>EOMONTH(OnlineRetail[[#This Row],[InvoiceDate]],-1)+1</f>
        <v>40664</v>
      </c>
      <c r="K5886" s="6">
        <f>OnlineRetail[[#This Row],[Quantity]]*OnlineRetail[[#This Row],[UnitPrice]]</f>
        <v>228.85</v>
      </c>
      <c r="L5886" t="str">
        <f t="shared" si="91"/>
        <v>12864|May-2011</v>
      </c>
    </row>
    <row r="5887" spans="1:12">
      <c r="A5887">
        <v>538101</v>
      </c>
      <c r="B5887" t="s">
        <v>198</v>
      </c>
      <c r="C5887" t="s">
        <v>48</v>
      </c>
      <c r="D5887">
        <v>15</v>
      </c>
      <c r="E5887" s="1">
        <v>40674.768750000003</v>
      </c>
      <c r="F5887">
        <v>4.25</v>
      </c>
      <c r="G5887">
        <v>13907</v>
      </c>
      <c r="H5887" t="s">
        <v>10</v>
      </c>
      <c r="I5887" t="str">
        <f>IF(AND(LEFT(OnlineRetail[[#This Row],[InvoiceNo]],1)&lt;&gt;"C",OnlineRetail[[#This Row],[CustomerID]]&lt;&gt;""),"Yes","No")</f>
        <v>Yes</v>
      </c>
      <c r="J5887" s="4">
        <f>EOMONTH(OnlineRetail[[#This Row],[InvoiceDate]],-1)+1</f>
        <v>40664</v>
      </c>
      <c r="K5887" s="6">
        <f>OnlineRetail[[#This Row],[Quantity]]*OnlineRetail[[#This Row],[UnitPrice]]</f>
        <v>63.75</v>
      </c>
      <c r="L5887" t="str">
        <f t="shared" si="91"/>
        <v>13907|May-2011</v>
      </c>
    </row>
    <row r="5888" spans="1:12">
      <c r="A5888">
        <v>537639</v>
      </c>
      <c r="B5888" t="s">
        <v>274</v>
      </c>
      <c r="C5888" t="s">
        <v>12</v>
      </c>
      <c r="D5888">
        <v>4</v>
      </c>
      <c r="E5888" s="1">
        <v>40674.772222222222</v>
      </c>
      <c r="F5888">
        <v>1.65</v>
      </c>
      <c r="G5888">
        <v>13080</v>
      </c>
      <c r="H5888" t="s">
        <v>10</v>
      </c>
      <c r="I5888" t="str">
        <f>IF(AND(LEFT(OnlineRetail[[#This Row],[InvoiceNo]],1)&lt;&gt;"C",OnlineRetail[[#This Row],[CustomerID]]&lt;&gt;""),"Yes","No")</f>
        <v>Yes</v>
      </c>
      <c r="J5888" s="4">
        <f>EOMONTH(OnlineRetail[[#This Row],[InvoiceDate]],-1)+1</f>
        <v>40664</v>
      </c>
      <c r="K5888" s="6">
        <f>OnlineRetail[[#This Row],[Quantity]]*OnlineRetail[[#This Row],[UnitPrice]]</f>
        <v>6.6</v>
      </c>
      <c r="L5888" t="str">
        <f t="shared" si="91"/>
        <v>13080|May-2011</v>
      </c>
    </row>
    <row r="5889" spans="1:12">
      <c r="A5889">
        <v>538831</v>
      </c>
      <c r="B5889" t="s">
        <v>225</v>
      </c>
      <c r="C5889" t="s">
        <v>83</v>
      </c>
      <c r="D5889">
        <v>12</v>
      </c>
      <c r="E5889" s="1">
        <v>40674.776388888888</v>
      </c>
      <c r="F5889">
        <v>0.85</v>
      </c>
      <c r="G5889">
        <v>12864</v>
      </c>
      <c r="H5889" t="s">
        <v>10</v>
      </c>
      <c r="I5889" t="str">
        <f>IF(AND(LEFT(OnlineRetail[[#This Row],[InvoiceNo]],1)&lt;&gt;"C",OnlineRetail[[#This Row],[CustomerID]]&lt;&gt;""),"Yes","No")</f>
        <v>Yes</v>
      </c>
      <c r="J5889" s="4">
        <f>EOMONTH(OnlineRetail[[#This Row],[InvoiceDate]],-1)+1</f>
        <v>40664</v>
      </c>
      <c r="K5889" s="6">
        <f>OnlineRetail[[#This Row],[Quantity]]*OnlineRetail[[#This Row],[UnitPrice]]</f>
        <v>10.199999999999999</v>
      </c>
      <c r="L5889" t="str">
        <f t="shared" si="91"/>
        <v>12864|May-2011</v>
      </c>
    </row>
    <row r="5890" spans="1:12">
      <c r="A5890">
        <v>538325</v>
      </c>
      <c r="B5890" t="s">
        <v>249</v>
      </c>
      <c r="C5890" t="s">
        <v>48</v>
      </c>
      <c r="D5890">
        <v>10</v>
      </c>
      <c r="E5890" s="1">
        <v>40674.780555555553</v>
      </c>
      <c r="F5890">
        <v>5.95</v>
      </c>
      <c r="G5890">
        <v>14168</v>
      </c>
      <c r="H5890" t="s">
        <v>31</v>
      </c>
      <c r="I5890" t="str">
        <f>IF(AND(LEFT(OnlineRetail[[#This Row],[InvoiceNo]],1)&lt;&gt;"C",OnlineRetail[[#This Row],[CustomerID]]&lt;&gt;""),"Yes","No")</f>
        <v>Yes</v>
      </c>
      <c r="J5890" s="4">
        <f>EOMONTH(OnlineRetail[[#This Row],[InvoiceDate]],-1)+1</f>
        <v>40664</v>
      </c>
      <c r="K5890" s="6">
        <f>OnlineRetail[[#This Row],[Quantity]]*OnlineRetail[[#This Row],[UnitPrice]]</f>
        <v>59.5</v>
      </c>
      <c r="L5890" t="str">
        <f t="shared" ref="L5890:L5953" si="92">IF(I5890="Yes",G5890&amp;"|"&amp;TEXT(J5890,"mmm-yyyy"),"")</f>
        <v>14168|May-2011</v>
      </c>
    </row>
    <row r="5891" spans="1:12">
      <c r="A5891">
        <v>552211</v>
      </c>
      <c r="B5891" t="s">
        <v>171</v>
      </c>
      <c r="C5891" t="s">
        <v>83</v>
      </c>
      <c r="D5891">
        <v>21</v>
      </c>
      <c r="E5891" s="1">
        <v>40674.79791666667</v>
      </c>
      <c r="F5891">
        <v>1.65</v>
      </c>
      <c r="G5891">
        <v>13617</v>
      </c>
      <c r="H5891" t="s">
        <v>10</v>
      </c>
      <c r="I5891" t="str">
        <f>IF(AND(LEFT(OnlineRetail[[#This Row],[InvoiceNo]],1)&lt;&gt;"C",OnlineRetail[[#This Row],[CustomerID]]&lt;&gt;""),"Yes","No")</f>
        <v>Yes</v>
      </c>
      <c r="J5891" s="4">
        <f>EOMONTH(OnlineRetail[[#This Row],[InvoiceDate]],-1)+1</f>
        <v>40664</v>
      </c>
      <c r="K5891" s="6">
        <f>OnlineRetail[[#This Row],[Quantity]]*OnlineRetail[[#This Row],[UnitPrice]]</f>
        <v>34.65</v>
      </c>
      <c r="L5891" t="str">
        <f t="shared" si="92"/>
        <v>13617|May-2011</v>
      </c>
    </row>
    <row r="5892" spans="1:12">
      <c r="A5892">
        <v>553746</v>
      </c>
      <c r="B5892" t="s">
        <v>103</v>
      </c>
      <c r="C5892" t="s">
        <v>72</v>
      </c>
      <c r="D5892">
        <v>18</v>
      </c>
      <c r="E5892" s="1">
        <v>40674.810416666667</v>
      </c>
      <c r="F5892">
        <v>3.39</v>
      </c>
      <c r="G5892">
        <v>13828</v>
      </c>
      <c r="H5892" t="s">
        <v>22</v>
      </c>
      <c r="I5892" t="str">
        <f>IF(AND(LEFT(OnlineRetail[[#This Row],[InvoiceNo]],1)&lt;&gt;"C",OnlineRetail[[#This Row],[CustomerID]]&lt;&gt;""),"Yes","No")</f>
        <v>Yes</v>
      </c>
      <c r="J5892" s="4">
        <f>EOMONTH(OnlineRetail[[#This Row],[InvoiceDate]],-1)+1</f>
        <v>40664</v>
      </c>
      <c r="K5892" s="6">
        <f>OnlineRetail[[#This Row],[Quantity]]*OnlineRetail[[#This Row],[UnitPrice]]</f>
        <v>61.02</v>
      </c>
      <c r="L5892" t="str">
        <f t="shared" si="92"/>
        <v>13828|May-2011</v>
      </c>
    </row>
    <row r="5893" spans="1:12">
      <c r="A5893">
        <v>551805</v>
      </c>
      <c r="B5893" t="s">
        <v>75</v>
      </c>
      <c r="C5893" t="s">
        <v>40</v>
      </c>
      <c r="D5893">
        <v>22</v>
      </c>
      <c r="E5893" s="1">
        <v>40674.820833333331</v>
      </c>
      <c r="F5893">
        <v>2.1</v>
      </c>
      <c r="G5893">
        <v>13293</v>
      </c>
      <c r="H5893" t="s">
        <v>10</v>
      </c>
      <c r="I5893" t="str">
        <f>IF(AND(LEFT(OnlineRetail[[#This Row],[InvoiceNo]],1)&lt;&gt;"C",OnlineRetail[[#This Row],[CustomerID]]&lt;&gt;""),"Yes","No")</f>
        <v>Yes</v>
      </c>
      <c r="J5893" s="4">
        <f>EOMONTH(OnlineRetail[[#This Row],[InvoiceDate]],-1)+1</f>
        <v>40664</v>
      </c>
      <c r="K5893" s="6">
        <f>OnlineRetail[[#This Row],[Quantity]]*OnlineRetail[[#This Row],[UnitPrice]]</f>
        <v>46.2</v>
      </c>
      <c r="L5893" t="str">
        <f t="shared" si="92"/>
        <v>13293|May-2011</v>
      </c>
    </row>
    <row r="5894" spans="1:12">
      <c r="A5894">
        <v>543254</v>
      </c>
      <c r="B5894" t="s">
        <v>203</v>
      </c>
      <c r="C5894" t="s">
        <v>16</v>
      </c>
      <c r="D5894">
        <v>3</v>
      </c>
      <c r="E5894" s="1">
        <v>40674.821527777778</v>
      </c>
      <c r="F5894">
        <v>4.95</v>
      </c>
      <c r="G5894">
        <v>13617</v>
      </c>
      <c r="H5894" t="s">
        <v>10</v>
      </c>
      <c r="I5894" t="str">
        <f>IF(AND(LEFT(OnlineRetail[[#This Row],[InvoiceNo]],1)&lt;&gt;"C",OnlineRetail[[#This Row],[CustomerID]]&lt;&gt;""),"Yes","No")</f>
        <v>Yes</v>
      </c>
      <c r="J5894" s="4">
        <f>EOMONTH(OnlineRetail[[#This Row],[InvoiceDate]],-1)+1</f>
        <v>40664</v>
      </c>
      <c r="K5894" s="6">
        <f>OnlineRetail[[#This Row],[Quantity]]*OnlineRetail[[#This Row],[UnitPrice]]</f>
        <v>14.850000000000001</v>
      </c>
      <c r="L5894" t="str">
        <f t="shared" si="92"/>
        <v>13617|May-2011</v>
      </c>
    </row>
    <row r="5895" spans="1:12">
      <c r="A5895">
        <v>551419</v>
      </c>
      <c r="B5895" t="s">
        <v>182</v>
      </c>
      <c r="C5895" t="s">
        <v>12</v>
      </c>
      <c r="D5895">
        <v>1</v>
      </c>
      <c r="E5895" s="1">
        <v>40674.824305555558</v>
      </c>
      <c r="F5895">
        <v>4.25</v>
      </c>
      <c r="G5895">
        <v>13900</v>
      </c>
      <c r="H5895" t="s">
        <v>10</v>
      </c>
      <c r="I5895" t="str">
        <f>IF(AND(LEFT(OnlineRetail[[#This Row],[InvoiceNo]],1)&lt;&gt;"C",OnlineRetail[[#This Row],[CustomerID]]&lt;&gt;""),"Yes","No")</f>
        <v>Yes</v>
      </c>
      <c r="J5895" s="4">
        <f>EOMONTH(OnlineRetail[[#This Row],[InvoiceDate]],-1)+1</f>
        <v>40664</v>
      </c>
      <c r="K5895" s="6">
        <f>OnlineRetail[[#This Row],[Quantity]]*OnlineRetail[[#This Row],[UnitPrice]]</f>
        <v>4.25</v>
      </c>
      <c r="L5895" t="str">
        <f t="shared" si="92"/>
        <v>13900|May-2011</v>
      </c>
    </row>
    <row r="5896" spans="1:12">
      <c r="A5896">
        <v>539986</v>
      </c>
      <c r="B5896" t="s">
        <v>65</v>
      </c>
      <c r="C5896" t="s">
        <v>19</v>
      </c>
      <c r="D5896">
        <v>19</v>
      </c>
      <c r="E5896" s="1">
        <v>40674.829861111109</v>
      </c>
      <c r="F5896">
        <v>4.25</v>
      </c>
      <c r="G5896">
        <v>12879</v>
      </c>
      <c r="H5896" t="s">
        <v>10</v>
      </c>
      <c r="I5896" t="str">
        <f>IF(AND(LEFT(OnlineRetail[[#This Row],[InvoiceNo]],1)&lt;&gt;"C",OnlineRetail[[#This Row],[CustomerID]]&lt;&gt;""),"Yes","No")</f>
        <v>Yes</v>
      </c>
      <c r="J5896" s="4">
        <f>EOMONTH(OnlineRetail[[#This Row],[InvoiceDate]],-1)+1</f>
        <v>40664</v>
      </c>
      <c r="K5896" s="6">
        <f>OnlineRetail[[#This Row],[Quantity]]*OnlineRetail[[#This Row],[UnitPrice]]</f>
        <v>80.75</v>
      </c>
      <c r="L5896" t="str">
        <f t="shared" si="92"/>
        <v>12879|May-2011</v>
      </c>
    </row>
    <row r="5897" spans="1:12">
      <c r="A5897">
        <v>537328</v>
      </c>
      <c r="B5897" t="s">
        <v>68</v>
      </c>
      <c r="C5897" t="s">
        <v>27</v>
      </c>
      <c r="D5897">
        <v>18</v>
      </c>
      <c r="E5897" s="1">
        <v>40675.334027777782</v>
      </c>
      <c r="F5897">
        <v>2.5499999999999998</v>
      </c>
      <c r="G5897">
        <v>13414</v>
      </c>
      <c r="H5897" t="s">
        <v>10</v>
      </c>
      <c r="I5897" t="str">
        <f>IF(AND(LEFT(OnlineRetail[[#This Row],[InvoiceNo]],1)&lt;&gt;"C",OnlineRetail[[#This Row],[CustomerID]]&lt;&gt;""),"Yes","No")</f>
        <v>Yes</v>
      </c>
      <c r="J5897" s="4">
        <f>EOMONTH(OnlineRetail[[#This Row],[InvoiceDate]],-1)+1</f>
        <v>40664</v>
      </c>
      <c r="K5897" s="6">
        <f>OnlineRetail[[#This Row],[Quantity]]*OnlineRetail[[#This Row],[UnitPrice]]</f>
        <v>45.9</v>
      </c>
      <c r="L5897" t="str">
        <f t="shared" si="92"/>
        <v>13414|May-2011</v>
      </c>
    </row>
    <row r="5898" spans="1:12">
      <c r="A5898">
        <v>552224</v>
      </c>
      <c r="B5898" t="s">
        <v>170</v>
      </c>
      <c r="C5898" t="s">
        <v>46</v>
      </c>
      <c r="D5898">
        <v>14</v>
      </c>
      <c r="E5898" s="1">
        <v>40675.335416666669</v>
      </c>
      <c r="F5898">
        <v>2.1</v>
      </c>
      <c r="G5898">
        <v>14251</v>
      </c>
      <c r="H5898" t="s">
        <v>31</v>
      </c>
      <c r="I5898" t="str">
        <f>IF(AND(LEFT(OnlineRetail[[#This Row],[InvoiceNo]],1)&lt;&gt;"C",OnlineRetail[[#This Row],[CustomerID]]&lt;&gt;""),"Yes","No")</f>
        <v>Yes</v>
      </c>
      <c r="J5898" s="4">
        <f>EOMONTH(OnlineRetail[[#This Row],[InvoiceDate]],-1)+1</f>
        <v>40664</v>
      </c>
      <c r="K5898" s="6">
        <f>OnlineRetail[[#This Row],[Quantity]]*OnlineRetail[[#This Row],[UnitPrice]]</f>
        <v>29.400000000000002</v>
      </c>
      <c r="L5898" t="str">
        <f t="shared" si="92"/>
        <v>14251|May-2011</v>
      </c>
    </row>
    <row r="5899" spans="1:12">
      <c r="A5899">
        <v>548580</v>
      </c>
      <c r="B5899" t="s">
        <v>51</v>
      </c>
      <c r="C5899" t="s">
        <v>62</v>
      </c>
      <c r="D5899">
        <v>24</v>
      </c>
      <c r="E5899" s="1">
        <v>40675.336805555547</v>
      </c>
      <c r="F5899">
        <v>4.25</v>
      </c>
      <c r="G5899">
        <v>13523</v>
      </c>
      <c r="H5899" t="s">
        <v>10</v>
      </c>
      <c r="I5899" t="str">
        <f>IF(AND(LEFT(OnlineRetail[[#This Row],[InvoiceNo]],1)&lt;&gt;"C",OnlineRetail[[#This Row],[CustomerID]]&lt;&gt;""),"Yes","No")</f>
        <v>Yes</v>
      </c>
      <c r="J5899" s="4">
        <f>EOMONTH(OnlineRetail[[#This Row],[InvoiceDate]],-1)+1</f>
        <v>40664</v>
      </c>
      <c r="K5899" s="6">
        <f>OnlineRetail[[#This Row],[Quantity]]*OnlineRetail[[#This Row],[UnitPrice]]</f>
        <v>102</v>
      </c>
      <c r="L5899" t="str">
        <f t="shared" si="92"/>
        <v>13523|May-2011</v>
      </c>
    </row>
    <row r="5900" spans="1:12">
      <c r="A5900">
        <v>544905</v>
      </c>
      <c r="B5900" t="s">
        <v>49</v>
      </c>
      <c r="C5900" t="s">
        <v>19</v>
      </c>
      <c r="D5900">
        <v>18</v>
      </c>
      <c r="E5900" s="1">
        <v>40675.353472222218</v>
      </c>
      <c r="F5900">
        <v>2.5499999999999998</v>
      </c>
      <c r="G5900">
        <v>13299</v>
      </c>
      <c r="H5900" t="s">
        <v>10</v>
      </c>
      <c r="I5900" t="str">
        <f>IF(AND(LEFT(OnlineRetail[[#This Row],[InvoiceNo]],1)&lt;&gt;"C",OnlineRetail[[#This Row],[CustomerID]]&lt;&gt;""),"Yes","No")</f>
        <v>Yes</v>
      </c>
      <c r="J5900" s="4">
        <f>EOMONTH(OnlineRetail[[#This Row],[InvoiceDate]],-1)+1</f>
        <v>40664</v>
      </c>
      <c r="K5900" s="6">
        <f>OnlineRetail[[#This Row],[Quantity]]*OnlineRetail[[#This Row],[UnitPrice]]</f>
        <v>45.9</v>
      </c>
      <c r="L5900" t="str">
        <f t="shared" si="92"/>
        <v>13299|May-2011</v>
      </c>
    </row>
    <row r="5901" spans="1:12">
      <c r="A5901">
        <v>550493</v>
      </c>
      <c r="B5901" t="s">
        <v>236</v>
      </c>
      <c r="C5901" t="s">
        <v>46</v>
      </c>
      <c r="D5901">
        <v>23</v>
      </c>
      <c r="E5901" s="1">
        <v>40675.368750000001</v>
      </c>
      <c r="F5901">
        <v>5.95</v>
      </c>
      <c r="G5901">
        <v>13628</v>
      </c>
      <c r="H5901" t="s">
        <v>22</v>
      </c>
      <c r="I5901" t="str">
        <f>IF(AND(LEFT(OnlineRetail[[#This Row],[InvoiceNo]],1)&lt;&gt;"C",OnlineRetail[[#This Row],[CustomerID]]&lt;&gt;""),"Yes","No")</f>
        <v>Yes</v>
      </c>
      <c r="J5901" s="4">
        <f>EOMONTH(OnlineRetail[[#This Row],[InvoiceDate]],-1)+1</f>
        <v>40664</v>
      </c>
      <c r="K5901" s="6">
        <f>OnlineRetail[[#This Row],[Quantity]]*OnlineRetail[[#This Row],[UnitPrice]]</f>
        <v>136.85</v>
      </c>
      <c r="L5901" t="str">
        <f t="shared" si="92"/>
        <v>13628|May-2011</v>
      </c>
    </row>
    <row r="5902" spans="1:12">
      <c r="A5902">
        <v>542402</v>
      </c>
      <c r="B5902" t="s">
        <v>47</v>
      </c>
      <c r="C5902" t="s">
        <v>53</v>
      </c>
      <c r="D5902">
        <v>20</v>
      </c>
      <c r="E5902" s="1">
        <v>40675.369444444441</v>
      </c>
      <c r="F5902">
        <v>5.95</v>
      </c>
      <c r="G5902">
        <v>13597</v>
      </c>
      <c r="H5902" t="s">
        <v>10</v>
      </c>
      <c r="I5902" t="str">
        <f>IF(AND(LEFT(OnlineRetail[[#This Row],[InvoiceNo]],1)&lt;&gt;"C",OnlineRetail[[#This Row],[CustomerID]]&lt;&gt;""),"Yes","No")</f>
        <v>Yes</v>
      </c>
      <c r="J5902" s="4">
        <f>EOMONTH(OnlineRetail[[#This Row],[InvoiceDate]],-1)+1</f>
        <v>40664</v>
      </c>
      <c r="K5902" s="6">
        <f>OnlineRetail[[#This Row],[Quantity]]*OnlineRetail[[#This Row],[UnitPrice]]</f>
        <v>119</v>
      </c>
      <c r="L5902" t="str">
        <f t="shared" si="92"/>
        <v>13597|May-2011</v>
      </c>
    </row>
    <row r="5903" spans="1:12">
      <c r="A5903">
        <v>536633</v>
      </c>
      <c r="B5903" t="s">
        <v>299</v>
      </c>
      <c r="C5903" t="s">
        <v>53</v>
      </c>
      <c r="D5903">
        <v>17</v>
      </c>
      <c r="E5903" s="1">
        <v>40675.392361111109</v>
      </c>
      <c r="F5903">
        <v>4.95</v>
      </c>
      <c r="G5903">
        <v>12888</v>
      </c>
      <c r="H5903" t="s">
        <v>31</v>
      </c>
      <c r="I5903" t="str">
        <f>IF(AND(LEFT(OnlineRetail[[#This Row],[InvoiceNo]],1)&lt;&gt;"C",OnlineRetail[[#This Row],[CustomerID]]&lt;&gt;""),"Yes","No")</f>
        <v>Yes</v>
      </c>
      <c r="J5903" s="4">
        <f>EOMONTH(OnlineRetail[[#This Row],[InvoiceDate]],-1)+1</f>
        <v>40664</v>
      </c>
      <c r="K5903" s="6">
        <f>OnlineRetail[[#This Row],[Quantity]]*OnlineRetail[[#This Row],[UnitPrice]]</f>
        <v>84.15</v>
      </c>
      <c r="L5903" t="str">
        <f t="shared" si="92"/>
        <v>12888|May-2011</v>
      </c>
    </row>
    <row r="5904" spans="1:12">
      <c r="A5904">
        <v>549714</v>
      </c>
      <c r="B5904" t="s">
        <v>292</v>
      </c>
      <c r="C5904" t="s">
        <v>29</v>
      </c>
      <c r="D5904">
        <v>5</v>
      </c>
      <c r="E5904" s="1">
        <v>40675.4</v>
      </c>
      <c r="F5904">
        <v>2.1</v>
      </c>
      <c r="G5904">
        <v>12413</v>
      </c>
      <c r="H5904" t="s">
        <v>10</v>
      </c>
      <c r="I5904" t="str">
        <f>IF(AND(LEFT(OnlineRetail[[#This Row],[InvoiceNo]],1)&lt;&gt;"C",OnlineRetail[[#This Row],[CustomerID]]&lt;&gt;""),"Yes","No")</f>
        <v>Yes</v>
      </c>
      <c r="J5904" s="4">
        <f>EOMONTH(OnlineRetail[[#This Row],[InvoiceDate]],-1)+1</f>
        <v>40664</v>
      </c>
      <c r="K5904" s="6">
        <f>OnlineRetail[[#This Row],[Quantity]]*OnlineRetail[[#This Row],[UnitPrice]]</f>
        <v>10.5</v>
      </c>
      <c r="L5904" t="str">
        <f t="shared" si="92"/>
        <v>12413|May-2011</v>
      </c>
    </row>
    <row r="5905" spans="1:12">
      <c r="A5905">
        <v>549455</v>
      </c>
      <c r="B5905" t="s">
        <v>139</v>
      </c>
      <c r="C5905" t="s">
        <v>12</v>
      </c>
      <c r="D5905">
        <v>15</v>
      </c>
      <c r="E5905" s="1">
        <v>40675.400694444441</v>
      </c>
      <c r="F5905">
        <v>0.85</v>
      </c>
      <c r="G5905">
        <v>12818</v>
      </c>
      <c r="H5905" t="s">
        <v>10</v>
      </c>
      <c r="I5905" t="str">
        <f>IF(AND(LEFT(OnlineRetail[[#This Row],[InvoiceNo]],1)&lt;&gt;"C",OnlineRetail[[#This Row],[CustomerID]]&lt;&gt;""),"Yes","No")</f>
        <v>Yes</v>
      </c>
      <c r="J5905" s="4">
        <f>EOMONTH(OnlineRetail[[#This Row],[InvoiceDate]],-1)+1</f>
        <v>40664</v>
      </c>
      <c r="K5905" s="6">
        <f>OnlineRetail[[#This Row],[Quantity]]*OnlineRetail[[#This Row],[UnitPrice]]</f>
        <v>12.75</v>
      </c>
      <c r="L5905" t="str">
        <f t="shared" si="92"/>
        <v>12818|May-2011</v>
      </c>
    </row>
    <row r="5906" spans="1:12">
      <c r="A5906">
        <v>540806</v>
      </c>
      <c r="B5906" t="s">
        <v>174</v>
      </c>
      <c r="C5906" t="s">
        <v>46</v>
      </c>
      <c r="D5906">
        <v>2</v>
      </c>
      <c r="E5906" s="1">
        <v>40675.404166666667</v>
      </c>
      <c r="F5906">
        <v>1.65</v>
      </c>
      <c r="G5906">
        <v>12752</v>
      </c>
      <c r="H5906" t="s">
        <v>10</v>
      </c>
      <c r="I5906" t="str">
        <f>IF(AND(LEFT(OnlineRetail[[#This Row],[InvoiceNo]],1)&lt;&gt;"C",OnlineRetail[[#This Row],[CustomerID]]&lt;&gt;""),"Yes","No")</f>
        <v>Yes</v>
      </c>
      <c r="J5906" s="4">
        <f>EOMONTH(OnlineRetail[[#This Row],[InvoiceDate]],-1)+1</f>
        <v>40664</v>
      </c>
      <c r="K5906" s="6">
        <f>OnlineRetail[[#This Row],[Quantity]]*OnlineRetail[[#This Row],[UnitPrice]]</f>
        <v>3.3</v>
      </c>
      <c r="L5906" t="str">
        <f t="shared" si="92"/>
        <v>12752|May-2011</v>
      </c>
    </row>
    <row r="5907" spans="1:12">
      <c r="A5907">
        <v>548828</v>
      </c>
      <c r="B5907" t="s">
        <v>117</v>
      </c>
      <c r="C5907" t="s">
        <v>33</v>
      </c>
      <c r="D5907">
        <v>11</v>
      </c>
      <c r="E5907" s="1">
        <v>40675.404861111107</v>
      </c>
      <c r="F5907">
        <v>2.1</v>
      </c>
      <c r="G5907">
        <v>13420</v>
      </c>
      <c r="H5907" t="s">
        <v>31</v>
      </c>
      <c r="I5907" t="str">
        <f>IF(AND(LEFT(OnlineRetail[[#This Row],[InvoiceNo]],1)&lt;&gt;"C",OnlineRetail[[#This Row],[CustomerID]]&lt;&gt;""),"Yes","No")</f>
        <v>Yes</v>
      </c>
      <c r="J5907" s="4">
        <f>EOMONTH(OnlineRetail[[#This Row],[InvoiceDate]],-1)+1</f>
        <v>40664</v>
      </c>
      <c r="K5907" s="6">
        <f>OnlineRetail[[#This Row],[Quantity]]*OnlineRetail[[#This Row],[UnitPrice]]</f>
        <v>23.1</v>
      </c>
      <c r="L5907" t="str">
        <f t="shared" si="92"/>
        <v>13420|May-2011</v>
      </c>
    </row>
    <row r="5908" spans="1:12">
      <c r="A5908">
        <v>543706</v>
      </c>
      <c r="B5908" t="s">
        <v>203</v>
      </c>
      <c r="C5908" t="s">
        <v>39</v>
      </c>
      <c r="D5908">
        <v>22</v>
      </c>
      <c r="E5908" s="1">
        <v>40675.410416666673</v>
      </c>
      <c r="F5908">
        <v>5.95</v>
      </c>
      <c r="G5908">
        <v>12485</v>
      </c>
      <c r="H5908" t="s">
        <v>10</v>
      </c>
      <c r="I5908" t="str">
        <f>IF(AND(LEFT(OnlineRetail[[#This Row],[InvoiceNo]],1)&lt;&gt;"C",OnlineRetail[[#This Row],[CustomerID]]&lt;&gt;""),"Yes","No")</f>
        <v>Yes</v>
      </c>
      <c r="J5908" s="4">
        <f>EOMONTH(OnlineRetail[[#This Row],[InvoiceDate]],-1)+1</f>
        <v>40664</v>
      </c>
      <c r="K5908" s="6">
        <f>OnlineRetail[[#This Row],[Quantity]]*OnlineRetail[[#This Row],[UnitPrice]]</f>
        <v>130.9</v>
      </c>
      <c r="L5908" t="str">
        <f t="shared" si="92"/>
        <v>12485|May-2011</v>
      </c>
    </row>
    <row r="5909" spans="1:12">
      <c r="A5909">
        <v>554245</v>
      </c>
      <c r="B5909" t="s">
        <v>125</v>
      </c>
      <c r="C5909" t="s">
        <v>50</v>
      </c>
      <c r="D5909">
        <v>14</v>
      </c>
      <c r="E5909" s="1">
        <v>40675.411805555559</v>
      </c>
      <c r="F5909">
        <v>4.25</v>
      </c>
      <c r="G5909">
        <v>12760</v>
      </c>
      <c r="H5909" t="s">
        <v>10</v>
      </c>
      <c r="I5909" t="str">
        <f>IF(AND(LEFT(OnlineRetail[[#This Row],[InvoiceNo]],1)&lt;&gt;"C",OnlineRetail[[#This Row],[CustomerID]]&lt;&gt;""),"Yes","No")</f>
        <v>Yes</v>
      </c>
      <c r="J5909" s="4">
        <f>EOMONTH(OnlineRetail[[#This Row],[InvoiceDate]],-1)+1</f>
        <v>40664</v>
      </c>
      <c r="K5909" s="6">
        <f>OnlineRetail[[#This Row],[Quantity]]*OnlineRetail[[#This Row],[UnitPrice]]</f>
        <v>59.5</v>
      </c>
      <c r="L5909" t="str">
        <f t="shared" si="92"/>
        <v>12760|May-2011</v>
      </c>
    </row>
    <row r="5910" spans="1:12">
      <c r="A5910">
        <v>540067</v>
      </c>
      <c r="B5910" t="s">
        <v>250</v>
      </c>
      <c r="C5910" t="s">
        <v>29</v>
      </c>
      <c r="D5910">
        <v>10</v>
      </c>
      <c r="E5910" s="1">
        <v>40675.413888888892</v>
      </c>
      <c r="F5910">
        <v>7.95</v>
      </c>
      <c r="G5910">
        <v>13030</v>
      </c>
      <c r="H5910" t="s">
        <v>36</v>
      </c>
      <c r="I5910" t="str">
        <f>IF(AND(LEFT(OnlineRetail[[#This Row],[InvoiceNo]],1)&lt;&gt;"C",OnlineRetail[[#This Row],[CustomerID]]&lt;&gt;""),"Yes","No")</f>
        <v>Yes</v>
      </c>
      <c r="J5910" s="4">
        <f>EOMONTH(OnlineRetail[[#This Row],[InvoiceDate]],-1)+1</f>
        <v>40664</v>
      </c>
      <c r="K5910" s="6">
        <f>OnlineRetail[[#This Row],[Quantity]]*OnlineRetail[[#This Row],[UnitPrice]]</f>
        <v>79.5</v>
      </c>
      <c r="L5910" t="str">
        <f t="shared" si="92"/>
        <v>13030|May-2011</v>
      </c>
    </row>
    <row r="5911" spans="1:12">
      <c r="A5911">
        <v>547262</v>
      </c>
      <c r="B5911" t="s">
        <v>54</v>
      </c>
      <c r="C5911" t="s">
        <v>19</v>
      </c>
      <c r="D5911">
        <v>16</v>
      </c>
      <c r="E5911" s="1">
        <v>40675.413888888892</v>
      </c>
      <c r="F5911">
        <v>2.5499999999999998</v>
      </c>
      <c r="G5911">
        <v>14124</v>
      </c>
      <c r="H5911" t="s">
        <v>70</v>
      </c>
      <c r="I5911" t="str">
        <f>IF(AND(LEFT(OnlineRetail[[#This Row],[InvoiceNo]],1)&lt;&gt;"C",OnlineRetail[[#This Row],[CustomerID]]&lt;&gt;""),"Yes","No")</f>
        <v>Yes</v>
      </c>
      <c r="J5911" s="4">
        <f>EOMONTH(OnlineRetail[[#This Row],[InvoiceDate]],-1)+1</f>
        <v>40664</v>
      </c>
      <c r="K5911" s="6">
        <f>OnlineRetail[[#This Row],[Quantity]]*OnlineRetail[[#This Row],[UnitPrice]]</f>
        <v>40.799999999999997</v>
      </c>
      <c r="L5911" t="str">
        <f t="shared" si="92"/>
        <v>14124|May-2011</v>
      </c>
    </row>
    <row r="5912" spans="1:12">
      <c r="A5912">
        <v>544522</v>
      </c>
      <c r="B5912" t="s">
        <v>34</v>
      </c>
      <c r="C5912" t="s">
        <v>72</v>
      </c>
      <c r="D5912">
        <v>17</v>
      </c>
      <c r="E5912" s="1">
        <v>40675.425694444442</v>
      </c>
      <c r="F5912">
        <v>4.25</v>
      </c>
      <c r="G5912">
        <v>12428</v>
      </c>
      <c r="H5912" t="s">
        <v>10</v>
      </c>
      <c r="I5912" t="str">
        <f>IF(AND(LEFT(OnlineRetail[[#This Row],[InvoiceNo]],1)&lt;&gt;"C",OnlineRetail[[#This Row],[CustomerID]]&lt;&gt;""),"Yes","No")</f>
        <v>Yes</v>
      </c>
      <c r="J5912" s="4">
        <f>EOMONTH(OnlineRetail[[#This Row],[InvoiceDate]],-1)+1</f>
        <v>40664</v>
      </c>
      <c r="K5912" s="6">
        <f>OnlineRetail[[#This Row],[Quantity]]*OnlineRetail[[#This Row],[UnitPrice]]</f>
        <v>72.25</v>
      </c>
      <c r="L5912" t="str">
        <f t="shared" si="92"/>
        <v>12428|May-2011</v>
      </c>
    </row>
    <row r="5913" spans="1:12">
      <c r="A5913">
        <v>555351</v>
      </c>
      <c r="B5913" t="s">
        <v>85</v>
      </c>
      <c r="C5913" t="s">
        <v>21</v>
      </c>
      <c r="D5913">
        <v>16</v>
      </c>
      <c r="E5913" s="1">
        <v>40675.445138888892</v>
      </c>
      <c r="F5913">
        <v>7.95</v>
      </c>
      <c r="G5913">
        <v>13268</v>
      </c>
      <c r="H5913" t="s">
        <v>10</v>
      </c>
      <c r="I5913" t="str">
        <f>IF(AND(LEFT(OnlineRetail[[#This Row],[InvoiceNo]],1)&lt;&gt;"C",OnlineRetail[[#This Row],[CustomerID]]&lt;&gt;""),"Yes","No")</f>
        <v>Yes</v>
      </c>
      <c r="J5913" s="4">
        <f>EOMONTH(OnlineRetail[[#This Row],[InvoiceDate]],-1)+1</f>
        <v>40664</v>
      </c>
      <c r="K5913" s="6">
        <f>OnlineRetail[[#This Row],[Quantity]]*OnlineRetail[[#This Row],[UnitPrice]]</f>
        <v>127.2</v>
      </c>
      <c r="L5913" t="str">
        <f t="shared" si="92"/>
        <v>13268|May-2011</v>
      </c>
    </row>
    <row r="5914" spans="1:12">
      <c r="A5914">
        <v>554841</v>
      </c>
      <c r="B5914" t="s">
        <v>223</v>
      </c>
      <c r="C5914" t="s">
        <v>9</v>
      </c>
      <c r="D5914">
        <v>23</v>
      </c>
      <c r="E5914" s="1">
        <v>40675.447916666657</v>
      </c>
      <c r="F5914">
        <v>1.25</v>
      </c>
      <c r="G5914">
        <v>13388</v>
      </c>
      <c r="H5914" t="s">
        <v>10</v>
      </c>
      <c r="I5914" t="str">
        <f>IF(AND(LEFT(OnlineRetail[[#This Row],[InvoiceNo]],1)&lt;&gt;"C",OnlineRetail[[#This Row],[CustomerID]]&lt;&gt;""),"Yes","No")</f>
        <v>Yes</v>
      </c>
      <c r="J5914" s="4">
        <f>EOMONTH(OnlineRetail[[#This Row],[InvoiceDate]],-1)+1</f>
        <v>40664</v>
      </c>
      <c r="K5914" s="6">
        <f>OnlineRetail[[#This Row],[Quantity]]*OnlineRetail[[#This Row],[UnitPrice]]</f>
        <v>28.75</v>
      </c>
      <c r="L5914" t="str">
        <f t="shared" si="92"/>
        <v>13388|May-2011</v>
      </c>
    </row>
    <row r="5915" spans="1:12">
      <c r="A5915">
        <v>546892</v>
      </c>
      <c r="B5915" t="s">
        <v>282</v>
      </c>
      <c r="C5915" t="s">
        <v>83</v>
      </c>
      <c r="D5915">
        <v>23</v>
      </c>
      <c r="E5915" s="1">
        <v>40675.459027777782</v>
      </c>
      <c r="F5915">
        <v>4.95</v>
      </c>
      <c r="G5915">
        <v>12352</v>
      </c>
      <c r="H5915" t="s">
        <v>10</v>
      </c>
      <c r="I5915" t="str">
        <f>IF(AND(LEFT(OnlineRetail[[#This Row],[InvoiceNo]],1)&lt;&gt;"C",OnlineRetail[[#This Row],[CustomerID]]&lt;&gt;""),"Yes","No")</f>
        <v>Yes</v>
      </c>
      <c r="J5915" s="4">
        <f>EOMONTH(OnlineRetail[[#This Row],[InvoiceDate]],-1)+1</f>
        <v>40664</v>
      </c>
      <c r="K5915" s="6">
        <f>OnlineRetail[[#This Row],[Quantity]]*OnlineRetail[[#This Row],[UnitPrice]]</f>
        <v>113.85000000000001</v>
      </c>
      <c r="L5915" t="str">
        <f t="shared" si="92"/>
        <v>12352|May-2011</v>
      </c>
    </row>
    <row r="5916" spans="1:12">
      <c r="A5916">
        <v>544265</v>
      </c>
      <c r="B5916" t="s">
        <v>101</v>
      </c>
      <c r="C5916" t="s">
        <v>27</v>
      </c>
      <c r="D5916">
        <v>16</v>
      </c>
      <c r="E5916" s="1">
        <v>40675.474999999999</v>
      </c>
      <c r="F5916">
        <v>2.1</v>
      </c>
      <c r="G5916">
        <v>13776</v>
      </c>
      <c r="H5916" t="s">
        <v>10</v>
      </c>
      <c r="I5916" t="str">
        <f>IF(AND(LEFT(OnlineRetail[[#This Row],[InvoiceNo]],1)&lt;&gt;"C",OnlineRetail[[#This Row],[CustomerID]]&lt;&gt;""),"Yes","No")</f>
        <v>Yes</v>
      </c>
      <c r="J5916" s="4">
        <f>EOMONTH(OnlineRetail[[#This Row],[InvoiceDate]],-1)+1</f>
        <v>40664</v>
      </c>
      <c r="K5916" s="6">
        <f>OnlineRetail[[#This Row],[Quantity]]*OnlineRetail[[#This Row],[UnitPrice]]</f>
        <v>33.6</v>
      </c>
      <c r="L5916" t="str">
        <f t="shared" si="92"/>
        <v>13776|May-2011</v>
      </c>
    </row>
    <row r="5917" spans="1:12">
      <c r="A5917">
        <v>549885</v>
      </c>
      <c r="B5917" t="s">
        <v>256</v>
      </c>
      <c r="C5917" t="s">
        <v>12</v>
      </c>
      <c r="D5917">
        <v>7</v>
      </c>
      <c r="E5917" s="1">
        <v>40675.488194444442</v>
      </c>
      <c r="F5917">
        <v>2.1</v>
      </c>
      <c r="G5917">
        <v>13452</v>
      </c>
      <c r="H5917" t="s">
        <v>10</v>
      </c>
      <c r="I5917" t="str">
        <f>IF(AND(LEFT(OnlineRetail[[#This Row],[InvoiceNo]],1)&lt;&gt;"C",OnlineRetail[[#This Row],[CustomerID]]&lt;&gt;""),"Yes","No")</f>
        <v>Yes</v>
      </c>
      <c r="J5917" s="4">
        <f>EOMONTH(OnlineRetail[[#This Row],[InvoiceDate]],-1)+1</f>
        <v>40664</v>
      </c>
      <c r="K5917" s="6">
        <f>OnlineRetail[[#This Row],[Quantity]]*OnlineRetail[[#This Row],[UnitPrice]]</f>
        <v>14.700000000000001</v>
      </c>
      <c r="L5917" t="str">
        <f t="shared" si="92"/>
        <v>13452|May-2011</v>
      </c>
    </row>
    <row r="5918" spans="1:12">
      <c r="A5918">
        <v>544073</v>
      </c>
      <c r="B5918" t="s">
        <v>149</v>
      </c>
      <c r="C5918" t="s">
        <v>19</v>
      </c>
      <c r="D5918">
        <v>7</v>
      </c>
      <c r="E5918" s="1">
        <v>40675.493750000001</v>
      </c>
      <c r="F5918">
        <v>2.5499999999999998</v>
      </c>
      <c r="G5918">
        <v>12809</v>
      </c>
      <c r="H5918" t="s">
        <v>10</v>
      </c>
      <c r="I5918" t="str">
        <f>IF(AND(LEFT(OnlineRetail[[#This Row],[InvoiceNo]],1)&lt;&gt;"C",OnlineRetail[[#This Row],[CustomerID]]&lt;&gt;""),"Yes","No")</f>
        <v>Yes</v>
      </c>
      <c r="J5918" s="4">
        <f>EOMONTH(OnlineRetail[[#This Row],[InvoiceDate]],-1)+1</f>
        <v>40664</v>
      </c>
      <c r="K5918" s="6">
        <f>OnlineRetail[[#This Row],[Quantity]]*OnlineRetail[[#This Row],[UnitPrice]]</f>
        <v>17.849999999999998</v>
      </c>
      <c r="L5918" t="str">
        <f t="shared" si="92"/>
        <v>12809|May-2011</v>
      </c>
    </row>
    <row r="5919" spans="1:12">
      <c r="A5919">
        <v>554854</v>
      </c>
      <c r="B5919" t="s">
        <v>151</v>
      </c>
      <c r="C5919" t="s">
        <v>9</v>
      </c>
      <c r="D5919">
        <v>3</v>
      </c>
      <c r="E5919" s="1">
        <v>40675.495833333327</v>
      </c>
      <c r="F5919">
        <v>9.9499999999999993</v>
      </c>
      <c r="G5919">
        <v>12770</v>
      </c>
      <c r="H5919" t="s">
        <v>10</v>
      </c>
      <c r="I5919" t="str">
        <f>IF(AND(LEFT(OnlineRetail[[#This Row],[InvoiceNo]],1)&lt;&gt;"C",OnlineRetail[[#This Row],[CustomerID]]&lt;&gt;""),"Yes","No")</f>
        <v>Yes</v>
      </c>
      <c r="J5919" s="4">
        <f>EOMONTH(OnlineRetail[[#This Row],[InvoiceDate]],-1)+1</f>
        <v>40664</v>
      </c>
      <c r="K5919" s="6">
        <f>OnlineRetail[[#This Row],[Quantity]]*OnlineRetail[[#This Row],[UnitPrice]]</f>
        <v>29.849999999999998</v>
      </c>
      <c r="L5919" t="str">
        <f t="shared" si="92"/>
        <v>12770|May-2011</v>
      </c>
    </row>
    <row r="5920" spans="1:12">
      <c r="A5920">
        <v>555954</v>
      </c>
      <c r="B5920" t="s">
        <v>251</v>
      </c>
      <c r="C5920" t="s">
        <v>46</v>
      </c>
      <c r="D5920">
        <v>5</v>
      </c>
      <c r="E5920" s="1">
        <v>40675.504861111112</v>
      </c>
      <c r="F5920">
        <v>5.95</v>
      </c>
      <c r="G5920">
        <v>13823</v>
      </c>
      <c r="H5920" t="s">
        <v>10</v>
      </c>
      <c r="I5920" t="str">
        <f>IF(AND(LEFT(OnlineRetail[[#This Row],[InvoiceNo]],1)&lt;&gt;"C",OnlineRetail[[#This Row],[CustomerID]]&lt;&gt;""),"Yes","No")</f>
        <v>Yes</v>
      </c>
      <c r="J5920" s="4">
        <f>EOMONTH(OnlineRetail[[#This Row],[InvoiceDate]],-1)+1</f>
        <v>40664</v>
      </c>
      <c r="K5920" s="6">
        <f>OnlineRetail[[#This Row],[Quantity]]*OnlineRetail[[#This Row],[UnitPrice]]</f>
        <v>29.75</v>
      </c>
      <c r="L5920" t="str">
        <f t="shared" si="92"/>
        <v>13823|May-2011</v>
      </c>
    </row>
    <row r="5921" spans="1:12">
      <c r="A5921">
        <v>555631</v>
      </c>
      <c r="B5921" t="s">
        <v>280</v>
      </c>
      <c r="C5921" t="s">
        <v>62</v>
      </c>
      <c r="D5921">
        <v>8</v>
      </c>
      <c r="E5921" s="1">
        <v>40675.512499999997</v>
      </c>
      <c r="F5921">
        <v>2.1</v>
      </c>
      <c r="G5921">
        <v>13911</v>
      </c>
      <c r="H5921" t="s">
        <v>10</v>
      </c>
      <c r="I5921" t="str">
        <f>IF(AND(LEFT(OnlineRetail[[#This Row],[InvoiceNo]],1)&lt;&gt;"C",OnlineRetail[[#This Row],[CustomerID]]&lt;&gt;""),"Yes","No")</f>
        <v>Yes</v>
      </c>
      <c r="J5921" s="4">
        <f>EOMONTH(OnlineRetail[[#This Row],[InvoiceDate]],-1)+1</f>
        <v>40664</v>
      </c>
      <c r="K5921" s="6">
        <f>OnlineRetail[[#This Row],[Quantity]]*OnlineRetail[[#This Row],[UnitPrice]]</f>
        <v>16.8</v>
      </c>
      <c r="L5921" t="str">
        <f t="shared" si="92"/>
        <v>13911|May-2011</v>
      </c>
    </row>
    <row r="5922" spans="1:12">
      <c r="A5922">
        <v>556064</v>
      </c>
      <c r="B5922" t="s">
        <v>223</v>
      </c>
      <c r="C5922" t="s">
        <v>24</v>
      </c>
      <c r="D5922">
        <v>6</v>
      </c>
      <c r="E5922" s="1">
        <v>40675.51458333333</v>
      </c>
      <c r="F5922">
        <v>4.95</v>
      </c>
      <c r="G5922">
        <v>13191</v>
      </c>
      <c r="H5922" t="s">
        <v>10</v>
      </c>
      <c r="I5922" t="str">
        <f>IF(AND(LEFT(OnlineRetail[[#This Row],[InvoiceNo]],1)&lt;&gt;"C",OnlineRetail[[#This Row],[CustomerID]]&lt;&gt;""),"Yes","No")</f>
        <v>Yes</v>
      </c>
      <c r="J5922" s="4">
        <f>EOMONTH(OnlineRetail[[#This Row],[InvoiceDate]],-1)+1</f>
        <v>40664</v>
      </c>
      <c r="K5922" s="6">
        <f>OnlineRetail[[#This Row],[Quantity]]*OnlineRetail[[#This Row],[UnitPrice]]</f>
        <v>29.700000000000003</v>
      </c>
      <c r="L5922" t="str">
        <f t="shared" si="92"/>
        <v>13191|May-2011</v>
      </c>
    </row>
    <row r="5923" spans="1:12">
      <c r="A5923">
        <v>550206</v>
      </c>
      <c r="B5923" t="s">
        <v>174</v>
      </c>
      <c r="C5923" t="s">
        <v>19</v>
      </c>
      <c r="D5923">
        <v>11</v>
      </c>
      <c r="E5923" s="1">
        <v>40675.522916666669</v>
      </c>
      <c r="F5923">
        <v>5.95</v>
      </c>
      <c r="G5923">
        <v>13926</v>
      </c>
      <c r="H5923" t="s">
        <v>10</v>
      </c>
      <c r="I5923" t="str">
        <f>IF(AND(LEFT(OnlineRetail[[#This Row],[InvoiceNo]],1)&lt;&gt;"C",OnlineRetail[[#This Row],[CustomerID]]&lt;&gt;""),"Yes","No")</f>
        <v>Yes</v>
      </c>
      <c r="J5923" s="4">
        <f>EOMONTH(OnlineRetail[[#This Row],[InvoiceDate]],-1)+1</f>
        <v>40664</v>
      </c>
      <c r="K5923" s="6">
        <f>OnlineRetail[[#This Row],[Quantity]]*OnlineRetail[[#This Row],[UnitPrice]]</f>
        <v>65.45</v>
      </c>
      <c r="L5923" t="str">
        <f t="shared" si="92"/>
        <v>13926|May-2011</v>
      </c>
    </row>
    <row r="5924" spans="1:12">
      <c r="A5924">
        <v>551036</v>
      </c>
      <c r="B5924" t="s">
        <v>49</v>
      </c>
      <c r="C5924" t="s">
        <v>16</v>
      </c>
      <c r="D5924">
        <v>23</v>
      </c>
      <c r="E5924" s="1">
        <v>40675.554861111108</v>
      </c>
      <c r="F5924">
        <v>7.95</v>
      </c>
      <c r="G5924">
        <v>14264</v>
      </c>
      <c r="H5924" t="s">
        <v>10</v>
      </c>
      <c r="I5924" t="str">
        <f>IF(AND(LEFT(OnlineRetail[[#This Row],[InvoiceNo]],1)&lt;&gt;"C",OnlineRetail[[#This Row],[CustomerID]]&lt;&gt;""),"Yes","No")</f>
        <v>Yes</v>
      </c>
      <c r="J5924" s="4">
        <f>EOMONTH(OnlineRetail[[#This Row],[InvoiceDate]],-1)+1</f>
        <v>40664</v>
      </c>
      <c r="K5924" s="6">
        <f>OnlineRetail[[#This Row],[Quantity]]*OnlineRetail[[#This Row],[UnitPrice]]</f>
        <v>182.85</v>
      </c>
      <c r="L5924" t="str">
        <f t="shared" si="92"/>
        <v>14264|May-2011</v>
      </c>
    </row>
    <row r="5925" spans="1:12">
      <c r="A5925">
        <v>537695</v>
      </c>
      <c r="B5925" t="s">
        <v>113</v>
      </c>
      <c r="C5925" t="s">
        <v>46</v>
      </c>
      <c r="D5925">
        <v>4</v>
      </c>
      <c r="E5925" s="1">
        <v>40675.564583333333</v>
      </c>
      <c r="F5925">
        <v>7.95</v>
      </c>
      <c r="G5925">
        <v>12375</v>
      </c>
      <c r="H5925" t="s">
        <v>10</v>
      </c>
      <c r="I5925" t="str">
        <f>IF(AND(LEFT(OnlineRetail[[#This Row],[InvoiceNo]],1)&lt;&gt;"C",OnlineRetail[[#This Row],[CustomerID]]&lt;&gt;""),"Yes","No")</f>
        <v>Yes</v>
      </c>
      <c r="J5925" s="4">
        <f>EOMONTH(OnlineRetail[[#This Row],[InvoiceDate]],-1)+1</f>
        <v>40664</v>
      </c>
      <c r="K5925" s="6">
        <f>OnlineRetail[[#This Row],[Quantity]]*OnlineRetail[[#This Row],[UnitPrice]]</f>
        <v>31.8</v>
      </c>
      <c r="L5925" t="str">
        <f t="shared" si="92"/>
        <v>12375|May-2011</v>
      </c>
    </row>
    <row r="5926" spans="1:12">
      <c r="A5926">
        <v>544886</v>
      </c>
      <c r="B5926" t="s">
        <v>98</v>
      </c>
      <c r="C5926" t="s">
        <v>29</v>
      </c>
      <c r="D5926">
        <v>17</v>
      </c>
      <c r="E5926" s="1">
        <v>40675.568055555559</v>
      </c>
      <c r="F5926">
        <v>3.39</v>
      </c>
      <c r="G5926">
        <v>12534</v>
      </c>
      <c r="H5926" t="s">
        <v>10</v>
      </c>
      <c r="I5926" t="str">
        <f>IF(AND(LEFT(OnlineRetail[[#This Row],[InvoiceNo]],1)&lt;&gt;"C",OnlineRetail[[#This Row],[CustomerID]]&lt;&gt;""),"Yes","No")</f>
        <v>Yes</v>
      </c>
      <c r="J5926" s="4">
        <f>EOMONTH(OnlineRetail[[#This Row],[InvoiceDate]],-1)+1</f>
        <v>40664</v>
      </c>
      <c r="K5926" s="6">
        <f>OnlineRetail[[#This Row],[Quantity]]*OnlineRetail[[#This Row],[UnitPrice]]</f>
        <v>57.63</v>
      </c>
      <c r="L5926" t="str">
        <f t="shared" si="92"/>
        <v>12534|May-2011</v>
      </c>
    </row>
    <row r="5927" spans="1:12">
      <c r="A5927">
        <v>547155</v>
      </c>
      <c r="B5927" t="s">
        <v>282</v>
      </c>
      <c r="C5927" t="s">
        <v>24</v>
      </c>
      <c r="D5927">
        <v>4</v>
      </c>
      <c r="E5927" s="1">
        <v>40675.571527777778</v>
      </c>
      <c r="F5927">
        <v>1.65</v>
      </c>
      <c r="G5927">
        <v>13782</v>
      </c>
      <c r="H5927" t="s">
        <v>10</v>
      </c>
      <c r="I5927" t="str">
        <f>IF(AND(LEFT(OnlineRetail[[#This Row],[InvoiceNo]],1)&lt;&gt;"C",OnlineRetail[[#This Row],[CustomerID]]&lt;&gt;""),"Yes","No")</f>
        <v>Yes</v>
      </c>
      <c r="J5927" s="4">
        <f>EOMONTH(OnlineRetail[[#This Row],[InvoiceDate]],-1)+1</f>
        <v>40664</v>
      </c>
      <c r="K5927" s="6">
        <f>OnlineRetail[[#This Row],[Quantity]]*OnlineRetail[[#This Row],[UnitPrice]]</f>
        <v>6.6</v>
      </c>
      <c r="L5927" t="str">
        <f t="shared" si="92"/>
        <v>13782|May-2011</v>
      </c>
    </row>
    <row r="5928" spans="1:12">
      <c r="A5928">
        <v>550914</v>
      </c>
      <c r="B5928" t="s">
        <v>158</v>
      </c>
      <c r="C5928" t="s">
        <v>33</v>
      </c>
      <c r="D5928">
        <v>4</v>
      </c>
      <c r="E5928" s="1">
        <v>40675.572222222218</v>
      </c>
      <c r="F5928">
        <v>4.95</v>
      </c>
      <c r="G5928">
        <v>13103</v>
      </c>
      <c r="H5928" t="s">
        <v>70</v>
      </c>
      <c r="I5928" t="str">
        <f>IF(AND(LEFT(OnlineRetail[[#This Row],[InvoiceNo]],1)&lt;&gt;"C",OnlineRetail[[#This Row],[CustomerID]]&lt;&gt;""),"Yes","No")</f>
        <v>Yes</v>
      </c>
      <c r="J5928" s="4">
        <f>EOMONTH(OnlineRetail[[#This Row],[InvoiceDate]],-1)+1</f>
        <v>40664</v>
      </c>
      <c r="K5928" s="6">
        <f>OnlineRetail[[#This Row],[Quantity]]*OnlineRetail[[#This Row],[UnitPrice]]</f>
        <v>19.8</v>
      </c>
      <c r="L5928" t="str">
        <f t="shared" si="92"/>
        <v>13103|May-2011</v>
      </c>
    </row>
    <row r="5929" spans="1:12">
      <c r="A5929">
        <v>547467</v>
      </c>
      <c r="B5929" t="s">
        <v>143</v>
      </c>
      <c r="C5929" t="s">
        <v>48</v>
      </c>
      <c r="D5929">
        <v>15</v>
      </c>
      <c r="E5929" s="1">
        <v>40675.572222222218</v>
      </c>
      <c r="F5929">
        <v>1.65</v>
      </c>
      <c r="G5929">
        <v>12919</v>
      </c>
      <c r="H5929" t="s">
        <v>10</v>
      </c>
      <c r="I5929" t="str">
        <f>IF(AND(LEFT(OnlineRetail[[#This Row],[InvoiceNo]],1)&lt;&gt;"C",OnlineRetail[[#This Row],[CustomerID]]&lt;&gt;""),"Yes","No")</f>
        <v>Yes</v>
      </c>
      <c r="J5929" s="4">
        <f>EOMONTH(OnlineRetail[[#This Row],[InvoiceDate]],-1)+1</f>
        <v>40664</v>
      </c>
      <c r="K5929" s="6">
        <f>OnlineRetail[[#This Row],[Quantity]]*OnlineRetail[[#This Row],[UnitPrice]]</f>
        <v>24.75</v>
      </c>
      <c r="L5929" t="str">
        <f t="shared" si="92"/>
        <v>12919|May-2011</v>
      </c>
    </row>
    <row r="5930" spans="1:12">
      <c r="A5930">
        <v>550499</v>
      </c>
      <c r="B5930" t="s">
        <v>26</v>
      </c>
      <c r="C5930" t="s">
        <v>53</v>
      </c>
      <c r="D5930">
        <v>21</v>
      </c>
      <c r="E5930" s="1">
        <v>40675.57916666667</v>
      </c>
      <c r="F5930">
        <v>0.85</v>
      </c>
      <c r="G5930">
        <v>12899</v>
      </c>
      <c r="H5930" t="s">
        <v>10</v>
      </c>
      <c r="I5930" t="str">
        <f>IF(AND(LEFT(OnlineRetail[[#This Row],[InvoiceNo]],1)&lt;&gt;"C",OnlineRetail[[#This Row],[CustomerID]]&lt;&gt;""),"Yes","No")</f>
        <v>Yes</v>
      </c>
      <c r="J5930" s="4">
        <f>EOMONTH(OnlineRetail[[#This Row],[InvoiceDate]],-1)+1</f>
        <v>40664</v>
      </c>
      <c r="K5930" s="6">
        <f>OnlineRetail[[#This Row],[Quantity]]*OnlineRetail[[#This Row],[UnitPrice]]</f>
        <v>17.849999999999998</v>
      </c>
      <c r="L5930" t="str">
        <f t="shared" si="92"/>
        <v>12899|May-2011</v>
      </c>
    </row>
    <row r="5931" spans="1:12">
      <c r="A5931">
        <v>548910</v>
      </c>
      <c r="B5931" t="s">
        <v>135</v>
      </c>
      <c r="C5931" t="s">
        <v>72</v>
      </c>
      <c r="D5931">
        <v>20</v>
      </c>
      <c r="E5931" s="1">
        <v>40675.592361111107</v>
      </c>
      <c r="F5931">
        <v>2.5499999999999998</v>
      </c>
      <c r="G5931">
        <v>12879</v>
      </c>
      <c r="H5931" t="s">
        <v>10</v>
      </c>
      <c r="I5931" t="str">
        <f>IF(AND(LEFT(OnlineRetail[[#This Row],[InvoiceNo]],1)&lt;&gt;"C",OnlineRetail[[#This Row],[CustomerID]]&lt;&gt;""),"Yes","No")</f>
        <v>Yes</v>
      </c>
      <c r="J5931" s="4">
        <f>EOMONTH(OnlineRetail[[#This Row],[InvoiceDate]],-1)+1</f>
        <v>40664</v>
      </c>
      <c r="K5931" s="6">
        <f>OnlineRetail[[#This Row],[Quantity]]*OnlineRetail[[#This Row],[UnitPrice]]</f>
        <v>51</v>
      </c>
      <c r="L5931" t="str">
        <f t="shared" si="92"/>
        <v>12879|May-2011</v>
      </c>
    </row>
    <row r="5932" spans="1:12">
      <c r="A5932">
        <v>547393</v>
      </c>
      <c r="B5932" t="s">
        <v>254</v>
      </c>
      <c r="C5932" t="s">
        <v>33</v>
      </c>
      <c r="D5932">
        <v>19</v>
      </c>
      <c r="E5932" s="1">
        <v>40675.599999999999</v>
      </c>
      <c r="F5932">
        <v>1.25</v>
      </c>
      <c r="G5932">
        <v>13278</v>
      </c>
      <c r="H5932" t="s">
        <v>10</v>
      </c>
      <c r="I5932" t="str">
        <f>IF(AND(LEFT(OnlineRetail[[#This Row],[InvoiceNo]],1)&lt;&gt;"C",OnlineRetail[[#This Row],[CustomerID]]&lt;&gt;""),"Yes","No")</f>
        <v>Yes</v>
      </c>
      <c r="J5932" s="4">
        <f>EOMONTH(OnlineRetail[[#This Row],[InvoiceDate]],-1)+1</f>
        <v>40664</v>
      </c>
      <c r="K5932" s="6">
        <f>OnlineRetail[[#This Row],[Quantity]]*OnlineRetail[[#This Row],[UnitPrice]]</f>
        <v>23.75</v>
      </c>
      <c r="L5932" t="str">
        <f t="shared" si="92"/>
        <v>13278|May-2011</v>
      </c>
    </row>
    <row r="5933" spans="1:12">
      <c r="A5933">
        <v>539057</v>
      </c>
      <c r="B5933" t="s">
        <v>299</v>
      </c>
      <c r="C5933" t="s">
        <v>62</v>
      </c>
      <c r="D5933">
        <v>7</v>
      </c>
      <c r="E5933" s="1">
        <v>40675.602083333331</v>
      </c>
      <c r="F5933">
        <v>2.1</v>
      </c>
      <c r="G5933">
        <v>13162</v>
      </c>
      <c r="H5933" t="s">
        <v>25</v>
      </c>
      <c r="I5933" t="str">
        <f>IF(AND(LEFT(OnlineRetail[[#This Row],[InvoiceNo]],1)&lt;&gt;"C",OnlineRetail[[#This Row],[CustomerID]]&lt;&gt;""),"Yes","No")</f>
        <v>Yes</v>
      </c>
      <c r="J5933" s="4">
        <f>EOMONTH(OnlineRetail[[#This Row],[InvoiceDate]],-1)+1</f>
        <v>40664</v>
      </c>
      <c r="K5933" s="6">
        <f>OnlineRetail[[#This Row],[Quantity]]*OnlineRetail[[#This Row],[UnitPrice]]</f>
        <v>14.700000000000001</v>
      </c>
      <c r="L5933" t="str">
        <f t="shared" si="92"/>
        <v>13162|May-2011</v>
      </c>
    </row>
    <row r="5934" spans="1:12">
      <c r="A5934">
        <v>543384</v>
      </c>
      <c r="B5934" t="s">
        <v>143</v>
      </c>
      <c r="C5934" t="s">
        <v>53</v>
      </c>
      <c r="D5934">
        <v>16</v>
      </c>
      <c r="E5934" s="1">
        <v>40675.613888888889</v>
      </c>
      <c r="F5934">
        <v>5.95</v>
      </c>
      <c r="G5934">
        <v>12774</v>
      </c>
      <c r="H5934" t="s">
        <v>31</v>
      </c>
      <c r="I5934" t="str">
        <f>IF(AND(LEFT(OnlineRetail[[#This Row],[InvoiceNo]],1)&lt;&gt;"C",OnlineRetail[[#This Row],[CustomerID]]&lt;&gt;""),"Yes","No")</f>
        <v>Yes</v>
      </c>
      <c r="J5934" s="4">
        <f>EOMONTH(OnlineRetail[[#This Row],[InvoiceDate]],-1)+1</f>
        <v>40664</v>
      </c>
      <c r="K5934" s="6">
        <f>OnlineRetail[[#This Row],[Quantity]]*OnlineRetail[[#This Row],[UnitPrice]]</f>
        <v>95.2</v>
      </c>
      <c r="L5934" t="str">
        <f t="shared" si="92"/>
        <v>12774|May-2011</v>
      </c>
    </row>
    <row r="5935" spans="1:12">
      <c r="A5935">
        <v>551476</v>
      </c>
      <c r="B5935" t="s">
        <v>132</v>
      </c>
      <c r="C5935" t="s">
        <v>29</v>
      </c>
      <c r="D5935">
        <v>19</v>
      </c>
      <c r="E5935" s="1">
        <v>40675.613888888889</v>
      </c>
      <c r="F5935">
        <v>2.5499999999999998</v>
      </c>
      <c r="G5935">
        <v>12531</v>
      </c>
      <c r="H5935" t="s">
        <v>121</v>
      </c>
      <c r="I5935" t="str">
        <f>IF(AND(LEFT(OnlineRetail[[#This Row],[InvoiceNo]],1)&lt;&gt;"C",OnlineRetail[[#This Row],[CustomerID]]&lt;&gt;""),"Yes","No")</f>
        <v>Yes</v>
      </c>
      <c r="J5935" s="4">
        <f>EOMONTH(OnlineRetail[[#This Row],[InvoiceDate]],-1)+1</f>
        <v>40664</v>
      </c>
      <c r="K5935" s="6">
        <f>OnlineRetail[[#This Row],[Quantity]]*OnlineRetail[[#This Row],[UnitPrice]]</f>
        <v>48.449999999999996</v>
      </c>
      <c r="L5935" t="str">
        <f t="shared" si="92"/>
        <v>12531|May-2011</v>
      </c>
    </row>
    <row r="5936" spans="1:12">
      <c r="A5936">
        <v>536607</v>
      </c>
      <c r="B5936" t="s">
        <v>165</v>
      </c>
      <c r="C5936" t="s">
        <v>42</v>
      </c>
      <c r="D5936">
        <v>12</v>
      </c>
      <c r="E5936" s="1">
        <v>40675.620833333327</v>
      </c>
      <c r="F5936">
        <v>7.95</v>
      </c>
      <c r="G5936">
        <v>12764</v>
      </c>
      <c r="H5936" t="s">
        <v>25</v>
      </c>
      <c r="I5936" t="str">
        <f>IF(AND(LEFT(OnlineRetail[[#This Row],[InvoiceNo]],1)&lt;&gt;"C",OnlineRetail[[#This Row],[CustomerID]]&lt;&gt;""),"Yes","No")</f>
        <v>Yes</v>
      </c>
      <c r="J5936" s="4">
        <f>EOMONTH(OnlineRetail[[#This Row],[InvoiceDate]],-1)+1</f>
        <v>40664</v>
      </c>
      <c r="K5936" s="6">
        <f>OnlineRetail[[#This Row],[Quantity]]*OnlineRetail[[#This Row],[UnitPrice]]</f>
        <v>95.4</v>
      </c>
      <c r="L5936" t="str">
        <f t="shared" si="92"/>
        <v>12764|May-2011</v>
      </c>
    </row>
    <row r="5937" spans="1:12">
      <c r="A5937">
        <v>542863</v>
      </c>
      <c r="B5937" t="s">
        <v>38</v>
      </c>
      <c r="C5937" t="s">
        <v>40</v>
      </c>
      <c r="D5937">
        <v>18</v>
      </c>
      <c r="E5937" s="1">
        <v>40675.623611111107</v>
      </c>
      <c r="F5937">
        <v>4.25</v>
      </c>
      <c r="G5937">
        <v>13175</v>
      </c>
      <c r="H5937" t="s">
        <v>10</v>
      </c>
      <c r="I5937" t="str">
        <f>IF(AND(LEFT(OnlineRetail[[#This Row],[InvoiceNo]],1)&lt;&gt;"C",OnlineRetail[[#This Row],[CustomerID]]&lt;&gt;""),"Yes","No")</f>
        <v>Yes</v>
      </c>
      <c r="J5937" s="4">
        <f>EOMONTH(OnlineRetail[[#This Row],[InvoiceDate]],-1)+1</f>
        <v>40664</v>
      </c>
      <c r="K5937" s="6">
        <f>OnlineRetail[[#This Row],[Quantity]]*OnlineRetail[[#This Row],[UnitPrice]]</f>
        <v>76.5</v>
      </c>
      <c r="L5937" t="str">
        <f t="shared" si="92"/>
        <v>13175|May-2011</v>
      </c>
    </row>
    <row r="5938" spans="1:12">
      <c r="A5938">
        <v>553592</v>
      </c>
      <c r="B5938" t="s">
        <v>78</v>
      </c>
      <c r="C5938" t="s">
        <v>19</v>
      </c>
      <c r="D5938">
        <v>7</v>
      </c>
      <c r="E5938" s="1">
        <v>40675.62777777778</v>
      </c>
      <c r="F5938">
        <v>4.25</v>
      </c>
      <c r="G5938">
        <v>13498</v>
      </c>
      <c r="H5938" t="s">
        <v>10</v>
      </c>
      <c r="I5938" t="str">
        <f>IF(AND(LEFT(OnlineRetail[[#This Row],[InvoiceNo]],1)&lt;&gt;"C",OnlineRetail[[#This Row],[CustomerID]]&lt;&gt;""),"Yes","No")</f>
        <v>Yes</v>
      </c>
      <c r="J5938" s="4">
        <f>EOMONTH(OnlineRetail[[#This Row],[InvoiceDate]],-1)+1</f>
        <v>40664</v>
      </c>
      <c r="K5938" s="6">
        <f>OnlineRetail[[#This Row],[Quantity]]*OnlineRetail[[#This Row],[UnitPrice]]</f>
        <v>29.75</v>
      </c>
      <c r="L5938" t="str">
        <f t="shared" si="92"/>
        <v>13498|May-2011</v>
      </c>
    </row>
    <row r="5939" spans="1:12">
      <c r="A5939">
        <v>554567</v>
      </c>
      <c r="B5939" t="s">
        <v>188</v>
      </c>
      <c r="C5939" t="s">
        <v>48</v>
      </c>
      <c r="D5939">
        <v>5</v>
      </c>
      <c r="E5939" s="1">
        <v>40675.636805555558</v>
      </c>
      <c r="F5939">
        <v>0.85</v>
      </c>
      <c r="G5939">
        <v>14049</v>
      </c>
      <c r="H5939" t="s">
        <v>25</v>
      </c>
      <c r="I5939" t="str">
        <f>IF(AND(LEFT(OnlineRetail[[#This Row],[InvoiceNo]],1)&lt;&gt;"C",OnlineRetail[[#This Row],[CustomerID]]&lt;&gt;""),"Yes","No")</f>
        <v>Yes</v>
      </c>
      <c r="J5939" s="4">
        <f>EOMONTH(OnlineRetail[[#This Row],[InvoiceDate]],-1)+1</f>
        <v>40664</v>
      </c>
      <c r="K5939" s="6">
        <f>OnlineRetail[[#This Row],[Quantity]]*OnlineRetail[[#This Row],[UnitPrice]]</f>
        <v>4.25</v>
      </c>
      <c r="L5939" t="str">
        <f t="shared" si="92"/>
        <v>14049|May-2011</v>
      </c>
    </row>
    <row r="5940" spans="1:12">
      <c r="A5940">
        <v>551086</v>
      </c>
      <c r="B5940" t="s">
        <v>204</v>
      </c>
      <c r="C5940" t="s">
        <v>29</v>
      </c>
      <c r="D5940">
        <v>13</v>
      </c>
      <c r="E5940" s="1">
        <v>40675.652083333327</v>
      </c>
      <c r="F5940">
        <v>4.25</v>
      </c>
      <c r="G5940">
        <v>12831</v>
      </c>
      <c r="H5940" t="s">
        <v>10</v>
      </c>
      <c r="I5940" t="str">
        <f>IF(AND(LEFT(OnlineRetail[[#This Row],[InvoiceNo]],1)&lt;&gt;"C",OnlineRetail[[#This Row],[CustomerID]]&lt;&gt;""),"Yes","No")</f>
        <v>Yes</v>
      </c>
      <c r="J5940" s="4">
        <f>EOMONTH(OnlineRetail[[#This Row],[InvoiceDate]],-1)+1</f>
        <v>40664</v>
      </c>
      <c r="K5940" s="6">
        <f>OnlineRetail[[#This Row],[Quantity]]*OnlineRetail[[#This Row],[UnitPrice]]</f>
        <v>55.25</v>
      </c>
      <c r="L5940" t="str">
        <f t="shared" si="92"/>
        <v>12831|May-2011</v>
      </c>
    </row>
    <row r="5941" spans="1:12">
      <c r="A5941">
        <v>542044</v>
      </c>
      <c r="B5941" t="s">
        <v>179</v>
      </c>
      <c r="C5941" t="s">
        <v>16</v>
      </c>
      <c r="D5941">
        <v>1</v>
      </c>
      <c r="E5941" s="1">
        <v>40675.65625</v>
      </c>
      <c r="F5941">
        <v>0.85</v>
      </c>
      <c r="G5941">
        <v>12635</v>
      </c>
      <c r="H5941" t="s">
        <v>10</v>
      </c>
      <c r="I5941" t="str">
        <f>IF(AND(LEFT(OnlineRetail[[#This Row],[InvoiceNo]],1)&lt;&gt;"C",OnlineRetail[[#This Row],[CustomerID]]&lt;&gt;""),"Yes","No")</f>
        <v>Yes</v>
      </c>
      <c r="J5941" s="4">
        <f>EOMONTH(OnlineRetail[[#This Row],[InvoiceDate]],-1)+1</f>
        <v>40664</v>
      </c>
      <c r="K5941" s="6">
        <f>OnlineRetail[[#This Row],[Quantity]]*OnlineRetail[[#This Row],[UnitPrice]]</f>
        <v>0.85</v>
      </c>
      <c r="L5941" t="str">
        <f t="shared" si="92"/>
        <v>12635|May-2011</v>
      </c>
    </row>
    <row r="5942" spans="1:12">
      <c r="A5942">
        <v>551788</v>
      </c>
      <c r="B5942" t="s">
        <v>279</v>
      </c>
      <c r="C5942" t="s">
        <v>40</v>
      </c>
      <c r="D5942">
        <v>7</v>
      </c>
      <c r="E5942" s="1">
        <v>40675.661111111112</v>
      </c>
      <c r="F5942">
        <v>2.5499999999999998</v>
      </c>
      <c r="G5942">
        <v>13421</v>
      </c>
      <c r="H5942" t="s">
        <v>10</v>
      </c>
      <c r="I5942" t="str">
        <f>IF(AND(LEFT(OnlineRetail[[#This Row],[InvoiceNo]],1)&lt;&gt;"C",OnlineRetail[[#This Row],[CustomerID]]&lt;&gt;""),"Yes","No")</f>
        <v>Yes</v>
      </c>
      <c r="J5942" s="4">
        <f>EOMONTH(OnlineRetail[[#This Row],[InvoiceDate]],-1)+1</f>
        <v>40664</v>
      </c>
      <c r="K5942" s="6">
        <f>OnlineRetail[[#This Row],[Quantity]]*OnlineRetail[[#This Row],[UnitPrice]]</f>
        <v>17.849999999999998</v>
      </c>
      <c r="L5942" t="str">
        <f t="shared" si="92"/>
        <v>13421|May-2011</v>
      </c>
    </row>
    <row r="5943" spans="1:12">
      <c r="A5943">
        <v>550076</v>
      </c>
      <c r="B5943" t="s">
        <v>257</v>
      </c>
      <c r="C5943" t="s">
        <v>14</v>
      </c>
      <c r="D5943">
        <v>4</v>
      </c>
      <c r="E5943" s="1">
        <v>40675.669444444437</v>
      </c>
      <c r="F5943">
        <v>0.85</v>
      </c>
      <c r="G5943">
        <v>13465</v>
      </c>
      <c r="H5943" t="s">
        <v>10</v>
      </c>
      <c r="I5943" t="str">
        <f>IF(AND(LEFT(OnlineRetail[[#This Row],[InvoiceNo]],1)&lt;&gt;"C",OnlineRetail[[#This Row],[CustomerID]]&lt;&gt;""),"Yes","No")</f>
        <v>Yes</v>
      </c>
      <c r="J5943" s="4">
        <f>EOMONTH(OnlineRetail[[#This Row],[InvoiceDate]],-1)+1</f>
        <v>40664</v>
      </c>
      <c r="K5943" s="6">
        <f>OnlineRetail[[#This Row],[Quantity]]*OnlineRetail[[#This Row],[UnitPrice]]</f>
        <v>3.4</v>
      </c>
      <c r="L5943" t="str">
        <f t="shared" si="92"/>
        <v>13465|May-2011</v>
      </c>
    </row>
    <row r="5944" spans="1:12">
      <c r="A5944">
        <v>540861</v>
      </c>
      <c r="B5944" t="s">
        <v>102</v>
      </c>
      <c r="C5944" t="s">
        <v>53</v>
      </c>
      <c r="D5944">
        <v>11</v>
      </c>
      <c r="E5944" s="1">
        <v>40675.680555555547</v>
      </c>
      <c r="F5944">
        <v>5.95</v>
      </c>
      <c r="G5944">
        <v>14150</v>
      </c>
      <c r="H5944" t="s">
        <v>10</v>
      </c>
      <c r="I5944" t="str">
        <f>IF(AND(LEFT(OnlineRetail[[#This Row],[InvoiceNo]],1)&lt;&gt;"C",OnlineRetail[[#This Row],[CustomerID]]&lt;&gt;""),"Yes","No")</f>
        <v>Yes</v>
      </c>
      <c r="J5944" s="4">
        <f>EOMONTH(OnlineRetail[[#This Row],[InvoiceDate]],-1)+1</f>
        <v>40664</v>
      </c>
      <c r="K5944" s="6">
        <f>OnlineRetail[[#This Row],[Quantity]]*OnlineRetail[[#This Row],[UnitPrice]]</f>
        <v>65.45</v>
      </c>
      <c r="L5944" t="str">
        <f t="shared" si="92"/>
        <v>14150|May-2011</v>
      </c>
    </row>
    <row r="5945" spans="1:12">
      <c r="A5945">
        <v>547030</v>
      </c>
      <c r="B5945" t="s">
        <v>110</v>
      </c>
      <c r="C5945" t="s">
        <v>48</v>
      </c>
      <c r="D5945">
        <v>16</v>
      </c>
      <c r="E5945" s="1">
        <v>40675.688194444447</v>
      </c>
      <c r="F5945">
        <v>4.95</v>
      </c>
      <c r="G5945">
        <v>13839</v>
      </c>
      <c r="H5945" t="s">
        <v>10</v>
      </c>
      <c r="I5945" t="str">
        <f>IF(AND(LEFT(OnlineRetail[[#This Row],[InvoiceNo]],1)&lt;&gt;"C",OnlineRetail[[#This Row],[CustomerID]]&lt;&gt;""),"Yes","No")</f>
        <v>Yes</v>
      </c>
      <c r="J5945" s="4">
        <f>EOMONTH(OnlineRetail[[#This Row],[InvoiceDate]],-1)+1</f>
        <v>40664</v>
      </c>
      <c r="K5945" s="6">
        <f>OnlineRetail[[#This Row],[Quantity]]*OnlineRetail[[#This Row],[UnitPrice]]</f>
        <v>79.2</v>
      </c>
      <c r="L5945" t="str">
        <f t="shared" si="92"/>
        <v>13839|May-2011</v>
      </c>
    </row>
    <row r="5946" spans="1:12">
      <c r="A5946">
        <v>553255</v>
      </c>
      <c r="B5946" t="s">
        <v>302</v>
      </c>
      <c r="C5946" t="s">
        <v>29</v>
      </c>
      <c r="D5946">
        <v>10</v>
      </c>
      <c r="E5946" s="1">
        <v>40675.688888888893</v>
      </c>
      <c r="F5946">
        <v>4.95</v>
      </c>
      <c r="G5946">
        <v>14149</v>
      </c>
      <c r="H5946" t="s">
        <v>10</v>
      </c>
      <c r="I5946" t="str">
        <f>IF(AND(LEFT(OnlineRetail[[#This Row],[InvoiceNo]],1)&lt;&gt;"C",OnlineRetail[[#This Row],[CustomerID]]&lt;&gt;""),"Yes","No")</f>
        <v>Yes</v>
      </c>
      <c r="J5946" s="4">
        <f>EOMONTH(OnlineRetail[[#This Row],[InvoiceDate]],-1)+1</f>
        <v>40664</v>
      </c>
      <c r="K5946" s="6">
        <f>OnlineRetail[[#This Row],[Quantity]]*OnlineRetail[[#This Row],[UnitPrice]]</f>
        <v>49.5</v>
      </c>
      <c r="L5946" t="str">
        <f t="shared" si="92"/>
        <v>14149|May-2011</v>
      </c>
    </row>
    <row r="5947" spans="1:12">
      <c r="A5947">
        <v>538165</v>
      </c>
      <c r="B5947" t="s">
        <v>108</v>
      </c>
      <c r="C5947" t="s">
        <v>48</v>
      </c>
      <c r="D5947">
        <v>19</v>
      </c>
      <c r="E5947" s="1">
        <v>40675.693749999999</v>
      </c>
      <c r="F5947">
        <v>5.95</v>
      </c>
      <c r="G5947">
        <v>13818</v>
      </c>
      <c r="H5947" t="s">
        <v>10</v>
      </c>
      <c r="I5947" t="str">
        <f>IF(AND(LEFT(OnlineRetail[[#This Row],[InvoiceNo]],1)&lt;&gt;"C",OnlineRetail[[#This Row],[CustomerID]]&lt;&gt;""),"Yes","No")</f>
        <v>Yes</v>
      </c>
      <c r="J5947" s="4">
        <f>EOMONTH(OnlineRetail[[#This Row],[InvoiceDate]],-1)+1</f>
        <v>40664</v>
      </c>
      <c r="K5947" s="6">
        <f>OnlineRetail[[#This Row],[Quantity]]*OnlineRetail[[#This Row],[UnitPrice]]</f>
        <v>113.05</v>
      </c>
      <c r="L5947" t="str">
        <f t="shared" si="92"/>
        <v>13818|May-2011</v>
      </c>
    </row>
    <row r="5948" spans="1:12">
      <c r="A5948">
        <v>541662</v>
      </c>
      <c r="B5948" t="s">
        <v>68</v>
      </c>
      <c r="C5948" t="s">
        <v>14</v>
      </c>
      <c r="D5948">
        <v>7</v>
      </c>
      <c r="E5948" s="1">
        <v>40675.711805555547</v>
      </c>
      <c r="F5948">
        <v>7.95</v>
      </c>
      <c r="G5948">
        <v>13233</v>
      </c>
      <c r="H5948" t="s">
        <v>10</v>
      </c>
      <c r="I5948" t="str">
        <f>IF(AND(LEFT(OnlineRetail[[#This Row],[InvoiceNo]],1)&lt;&gt;"C",OnlineRetail[[#This Row],[CustomerID]]&lt;&gt;""),"Yes","No")</f>
        <v>Yes</v>
      </c>
      <c r="J5948" s="4">
        <f>EOMONTH(OnlineRetail[[#This Row],[InvoiceDate]],-1)+1</f>
        <v>40664</v>
      </c>
      <c r="K5948" s="6">
        <f>OnlineRetail[[#This Row],[Quantity]]*OnlineRetail[[#This Row],[UnitPrice]]</f>
        <v>55.65</v>
      </c>
      <c r="L5948" t="str">
        <f t="shared" si="92"/>
        <v>13233|May-2011</v>
      </c>
    </row>
    <row r="5949" spans="1:12">
      <c r="A5949">
        <v>545439</v>
      </c>
      <c r="B5949" t="s">
        <v>44</v>
      </c>
      <c r="C5949" t="s">
        <v>24</v>
      </c>
      <c r="D5949">
        <v>9</v>
      </c>
      <c r="E5949" s="1">
        <v>40675.745138888888</v>
      </c>
      <c r="F5949">
        <v>4.25</v>
      </c>
      <c r="G5949">
        <v>14319</v>
      </c>
      <c r="H5949" t="s">
        <v>10</v>
      </c>
      <c r="I5949" t="str">
        <f>IF(AND(LEFT(OnlineRetail[[#This Row],[InvoiceNo]],1)&lt;&gt;"C",OnlineRetail[[#This Row],[CustomerID]]&lt;&gt;""),"Yes","No")</f>
        <v>Yes</v>
      </c>
      <c r="J5949" s="4">
        <f>EOMONTH(OnlineRetail[[#This Row],[InvoiceDate]],-1)+1</f>
        <v>40664</v>
      </c>
      <c r="K5949" s="6">
        <f>OnlineRetail[[#This Row],[Quantity]]*OnlineRetail[[#This Row],[UnitPrice]]</f>
        <v>38.25</v>
      </c>
      <c r="L5949" t="str">
        <f t="shared" si="92"/>
        <v>14319|May-2011</v>
      </c>
    </row>
    <row r="5950" spans="1:12">
      <c r="A5950">
        <v>548177</v>
      </c>
      <c r="B5950" t="s">
        <v>273</v>
      </c>
      <c r="C5950" t="s">
        <v>62</v>
      </c>
      <c r="D5950">
        <v>2</v>
      </c>
      <c r="E5950" s="1">
        <v>40675.777083333327</v>
      </c>
      <c r="F5950">
        <v>1.65</v>
      </c>
      <c r="G5950">
        <v>14153</v>
      </c>
      <c r="H5950" t="s">
        <v>10</v>
      </c>
      <c r="I5950" t="str">
        <f>IF(AND(LEFT(OnlineRetail[[#This Row],[InvoiceNo]],1)&lt;&gt;"C",OnlineRetail[[#This Row],[CustomerID]]&lt;&gt;""),"Yes","No")</f>
        <v>Yes</v>
      </c>
      <c r="J5950" s="4">
        <f>EOMONTH(OnlineRetail[[#This Row],[InvoiceDate]],-1)+1</f>
        <v>40664</v>
      </c>
      <c r="K5950" s="6">
        <f>OnlineRetail[[#This Row],[Quantity]]*OnlineRetail[[#This Row],[UnitPrice]]</f>
        <v>3.3</v>
      </c>
      <c r="L5950" t="str">
        <f t="shared" si="92"/>
        <v>14153|May-2011</v>
      </c>
    </row>
    <row r="5951" spans="1:12">
      <c r="A5951">
        <v>541672</v>
      </c>
      <c r="B5951" t="s">
        <v>239</v>
      </c>
      <c r="C5951" t="s">
        <v>48</v>
      </c>
      <c r="D5951">
        <v>15</v>
      </c>
      <c r="E5951" s="1">
        <v>40675.783333333333</v>
      </c>
      <c r="F5951">
        <v>3.39</v>
      </c>
      <c r="G5951">
        <v>12798</v>
      </c>
      <c r="H5951" t="s">
        <v>10</v>
      </c>
      <c r="I5951" t="str">
        <f>IF(AND(LEFT(OnlineRetail[[#This Row],[InvoiceNo]],1)&lt;&gt;"C",OnlineRetail[[#This Row],[CustomerID]]&lt;&gt;""),"Yes","No")</f>
        <v>Yes</v>
      </c>
      <c r="J5951" s="4">
        <f>EOMONTH(OnlineRetail[[#This Row],[InvoiceDate]],-1)+1</f>
        <v>40664</v>
      </c>
      <c r="K5951" s="6">
        <f>OnlineRetail[[#This Row],[Quantity]]*OnlineRetail[[#This Row],[UnitPrice]]</f>
        <v>50.85</v>
      </c>
      <c r="L5951" t="str">
        <f t="shared" si="92"/>
        <v>12798|May-2011</v>
      </c>
    </row>
    <row r="5952" spans="1:12">
      <c r="A5952">
        <v>540787</v>
      </c>
      <c r="B5952" t="s">
        <v>190</v>
      </c>
      <c r="C5952" t="s">
        <v>12</v>
      </c>
      <c r="D5952">
        <v>20</v>
      </c>
      <c r="E5952" s="1">
        <v>40675.784722222219</v>
      </c>
      <c r="F5952">
        <v>5.95</v>
      </c>
      <c r="G5952">
        <v>12855</v>
      </c>
      <c r="H5952" t="s">
        <v>10</v>
      </c>
      <c r="I5952" t="str">
        <f>IF(AND(LEFT(OnlineRetail[[#This Row],[InvoiceNo]],1)&lt;&gt;"C",OnlineRetail[[#This Row],[CustomerID]]&lt;&gt;""),"Yes","No")</f>
        <v>Yes</v>
      </c>
      <c r="J5952" s="4">
        <f>EOMONTH(OnlineRetail[[#This Row],[InvoiceDate]],-1)+1</f>
        <v>40664</v>
      </c>
      <c r="K5952" s="6">
        <f>OnlineRetail[[#This Row],[Quantity]]*OnlineRetail[[#This Row],[UnitPrice]]</f>
        <v>119</v>
      </c>
      <c r="L5952" t="str">
        <f t="shared" si="92"/>
        <v>12855|May-2011</v>
      </c>
    </row>
    <row r="5953" spans="1:12">
      <c r="A5953">
        <v>549101</v>
      </c>
      <c r="B5953" t="s">
        <v>274</v>
      </c>
      <c r="C5953" t="s">
        <v>21</v>
      </c>
      <c r="D5953">
        <v>14</v>
      </c>
      <c r="E5953" s="1">
        <v>40675.787499999999</v>
      </c>
      <c r="F5953">
        <v>4.95</v>
      </c>
      <c r="G5953">
        <v>14140</v>
      </c>
      <c r="H5953" t="s">
        <v>10</v>
      </c>
      <c r="I5953" t="str">
        <f>IF(AND(LEFT(OnlineRetail[[#This Row],[InvoiceNo]],1)&lt;&gt;"C",OnlineRetail[[#This Row],[CustomerID]]&lt;&gt;""),"Yes","No")</f>
        <v>Yes</v>
      </c>
      <c r="J5953" s="4">
        <f>EOMONTH(OnlineRetail[[#This Row],[InvoiceDate]],-1)+1</f>
        <v>40664</v>
      </c>
      <c r="K5953" s="6">
        <f>OnlineRetail[[#This Row],[Quantity]]*OnlineRetail[[#This Row],[UnitPrice]]</f>
        <v>69.3</v>
      </c>
      <c r="L5953" t="str">
        <f t="shared" si="92"/>
        <v>14140|May-2011</v>
      </c>
    </row>
    <row r="5954" spans="1:12">
      <c r="A5954">
        <v>543108</v>
      </c>
      <c r="B5954" t="s">
        <v>79</v>
      </c>
      <c r="C5954" t="s">
        <v>39</v>
      </c>
      <c r="D5954">
        <v>11</v>
      </c>
      <c r="E5954" s="1">
        <v>40675.797222222223</v>
      </c>
      <c r="F5954">
        <v>0.85</v>
      </c>
      <c r="G5954">
        <v>14001</v>
      </c>
      <c r="H5954" t="s">
        <v>10</v>
      </c>
      <c r="I5954" t="str">
        <f>IF(AND(LEFT(OnlineRetail[[#This Row],[InvoiceNo]],1)&lt;&gt;"C",OnlineRetail[[#This Row],[CustomerID]]&lt;&gt;""),"Yes","No")</f>
        <v>Yes</v>
      </c>
      <c r="J5954" s="4">
        <f>EOMONTH(OnlineRetail[[#This Row],[InvoiceDate]],-1)+1</f>
        <v>40664</v>
      </c>
      <c r="K5954" s="6">
        <f>OnlineRetail[[#This Row],[Quantity]]*OnlineRetail[[#This Row],[UnitPrice]]</f>
        <v>9.35</v>
      </c>
      <c r="L5954" t="str">
        <f t="shared" ref="L5954:L6017" si="93">IF(I5954="Yes",G5954&amp;"|"&amp;TEXT(J5954,"mmm-yyyy"),"")</f>
        <v>14001|May-2011</v>
      </c>
    </row>
    <row r="5955" spans="1:12">
      <c r="A5955">
        <v>547017</v>
      </c>
      <c r="B5955" t="s">
        <v>282</v>
      </c>
      <c r="C5955" t="s">
        <v>29</v>
      </c>
      <c r="D5955">
        <v>16</v>
      </c>
      <c r="E5955" s="1">
        <v>40675.806250000001</v>
      </c>
      <c r="F5955">
        <v>5.95</v>
      </c>
      <c r="G5955">
        <v>12853</v>
      </c>
      <c r="H5955" t="s">
        <v>10</v>
      </c>
      <c r="I5955" t="str">
        <f>IF(AND(LEFT(OnlineRetail[[#This Row],[InvoiceNo]],1)&lt;&gt;"C",OnlineRetail[[#This Row],[CustomerID]]&lt;&gt;""),"Yes","No")</f>
        <v>Yes</v>
      </c>
      <c r="J5955" s="4">
        <f>EOMONTH(OnlineRetail[[#This Row],[InvoiceDate]],-1)+1</f>
        <v>40664</v>
      </c>
      <c r="K5955" s="6">
        <f>OnlineRetail[[#This Row],[Quantity]]*OnlineRetail[[#This Row],[UnitPrice]]</f>
        <v>95.2</v>
      </c>
      <c r="L5955" t="str">
        <f t="shared" si="93"/>
        <v>12853|May-2011</v>
      </c>
    </row>
    <row r="5956" spans="1:12">
      <c r="A5956">
        <v>546352</v>
      </c>
      <c r="B5956" t="s">
        <v>99</v>
      </c>
      <c r="C5956" t="s">
        <v>83</v>
      </c>
      <c r="D5956">
        <v>4</v>
      </c>
      <c r="E5956" s="1">
        <v>40675.810416666667</v>
      </c>
      <c r="F5956">
        <v>5.95</v>
      </c>
      <c r="G5956">
        <v>12971</v>
      </c>
      <c r="H5956" t="s">
        <v>10</v>
      </c>
      <c r="I5956" t="str">
        <f>IF(AND(LEFT(OnlineRetail[[#This Row],[InvoiceNo]],1)&lt;&gt;"C",OnlineRetail[[#This Row],[CustomerID]]&lt;&gt;""),"Yes","No")</f>
        <v>Yes</v>
      </c>
      <c r="J5956" s="4">
        <f>EOMONTH(OnlineRetail[[#This Row],[InvoiceDate]],-1)+1</f>
        <v>40664</v>
      </c>
      <c r="K5956" s="6">
        <f>OnlineRetail[[#This Row],[Quantity]]*OnlineRetail[[#This Row],[UnitPrice]]</f>
        <v>23.8</v>
      </c>
      <c r="L5956" t="str">
        <f t="shared" si="93"/>
        <v>12971|May-2011</v>
      </c>
    </row>
    <row r="5957" spans="1:12">
      <c r="A5957">
        <v>552975</v>
      </c>
      <c r="B5957" t="s">
        <v>43</v>
      </c>
      <c r="C5957" t="s">
        <v>27</v>
      </c>
      <c r="D5957">
        <v>11</v>
      </c>
      <c r="E5957" s="1">
        <v>40675.814583333333</v>
      </c>
      <c r="F5957">
        <v>7.95</v>
      </c>
      <c r="G5957">
        <v>12603</v>
      </c>
      <c r="H5957" t="s">
        <v>10</v>
      </c>
      <c r="I5957" t="str">
        <f>IF(AND(LEFT(OnlineRetail[[#This Row],[InvoiceNo]],1)&lt;&gt;"C",OnlineRetail[[#This Row],[CustomerID]]&lt;&gt;""),"Yes","No")</f>
        <v>Yes</v>
      </c>
      <c r="J5957" s="4">
        <f>EOMONTH(OnlineRetail[[#This Row],[InvoiceDate]],-1)+1</f>
        <v>40664</v>
      </c>
      <c r="K5957" s="6">
        <f>OnlineRetail[[#This Row],[Quantity]]*OnlineRetail[[#This Row],[UnitPrice]]</f>
        <v>87.45</v>
      </c>
      <c r="L5957" t="str">
        <f t="shared" si="93"/>
        <v>12603|May-2011</v>
      </c>
    </row>
    <row r="5958" spans="1:12">
      <c r="A5958">
        <v>536923</v>
      </c>
      <c r="B5958" t="s">
        <v>68</v>
      </c>
      <c r="C5958" t="s">
        <v>42</v>
      </c>
      <c r="D5958">
        <v>9</v>
      </c>
      <c r="E5958" s="1">
        <v>40675.816666666673</v>
      </c>
      <c r="F5958">
        <v>4.95</v>
      </c>
      <c r="G5958">
        <v>12908</v>
      </c>
      <c r="H5958" t="s">
        <v>70</v>
      </c>
      <c r="I5958" t="str">
        <f>IF(AND(LEFT(OnlineRetail[[#This Row],[InvoiceNo]],1)&lt;&gt;"C",OnlineRetail[[#This Row],[CustomerID]]&lt;&gt;""),"Yes","No")</f>
        <v>Yes</v>
      </c>
      <c r="J5958" s="4">
        <f>EOMONTH(OnlineRetail[[#This Row],[InvoiceDate]],-1)+1</f>
        <v>40664</v>
      </c>
      <c r="K5958" s="6">
        <f>OnlineRetail[[#This Row],[Quantity]]*OnlineRetail[[#This Row],[UnitPrice]]</f>
        <v>44.550000000000004</v>
      </c>
      <c r="L5958" t="str">
        <f t="shared" si="93"/>
        <v>12908|May-2011</v>
      </c>
    </row>
    <row r="5959" spans="1:12">
      <c r="A5959">
        <v>542864</v>
      </c>
      <c r="B5959" t="s">
        <v>37</v>
      </c>
      <c r="C5959" t="s">
        <v>19</v>
      </c>
      <c r="D5959">
        <v>3</v>
      </c>
      <c r="E5959" s="1">
        <v>40675.828472222223</v>
      </c>
      <c r="F5959">
        <v>1.25</v>
      </c>
      <c r="G5959">
        <v>14107</v>
      </c>
      <c r="H5959" t="s">
        <v>36</v>
      </c>
      <c r="I5959" t="str">
        <f>IF(AND(LEFT(OnlineRetail[[#This Row],[InvoiceNo]],1)&lt;&gt;"C",OnlineRetail[[#This Row],[CustomerID]]&lt;&gt;""),"Yes","No")</f>
        <v>Yes</v>
      </c>
      <c r="J5959" s="4">
        <f>EOMONTH(OnlineRetail[[#This Row],[InvoiceDate]],-1)+1</f>
        <v>40664</v>
      </c>
      <c r="K5959" s="6">
        <f>OnlineRetail[[#This Row],[Quantity]]*OnlineRetail[[#This Row],[UnitPrice]]</f>
        <v>3.75</v>
      </c>
      <c r="L5959" t="str">
        <f t="shared" si="93"/>
        <v>14107|May-2011</v>
      </c>
    </row>
    <row r="5960" spans="1:12">
      <c r="A5960">
        <v>541814</v>
      </c>
      <c r="B5960" t="s">
        <v>149</v>
      </c>
      <c r="C5960" t="s">
        <v>16</v>
      </c>
      <c r="D5960">
        <v>2</v>
      </c>
      <c r="E5960" s="1">
        <v>40675.82916666667</v>
      </c>
      <c r="F5960">
        <v>9.9499999999999993</v>
      </c>
      <c r="G5960">
        <v>14281</v>
      </c>
      <c r="H5960" t="s">
        <v>10</v>
      </c>
      <c r="I5960" t="str">
        <f>IF(AND(LEFT(OnlineRetail[[#This Row],[InvoiceNo]],1)&lt;&gt;"C",OnlineRetail[[#This Row],[CustomerID]]&lt;&gt;""),"Yes","No")</f>
        <v>Yes</v>
      </c>
      <c r="J5960" s="4">
        <f>EOMONTH(OnlineRetail[[#This Row],[InvoiceDate]],-1)+1</f>
        <v>40664</v>
      </c>
      <c r="K5960" s="6">
        <f>OnlineRetail[[#This Row],[Quantity]]*OnlineRetail[[#This Row],[UnitPrice]]</f>
        <v>19.899999999999999</v>
      </c>
      <c r="L5960" t="str">
        <f t="shared" si="93"/>
        <v>14281|May-2011</v>
      </c>
    </row>
    <row r="5961" spans="1:12">
      <c r="A5961">
        <v>549809</v>
      </c>
      <c r="B5961" t="s">
        <v>206</v>
      </c>
      <c r="C5961" t="s">
        <v>16</v>
      </c>
      <c r="D5961">
        <v>14</v>
      </c>
      <c r="E5961" s="1">
        <v>40675.82916666667</v>
      </c>
      <c r="F5961">
        <v>0.85</v>
      </c>
      <c r="G5961">
        <v>13830</v>
      </c>
      <c r="H5961" t="s">
        <v>121</v>
      </c>
      <c r="I5961" t="str">
        <f>IF(AND(LEFT(OnlineRetail[[#This Row],[InvoiceNo]],1)&lt;&gt;"C",OnlineRetail[[#This Row],[CustomerID]]&lt;&gt;""),"Yes","No")</f>
        <v>Yes</v>
      </c>
      <c r="J5961" s="4">
        <f>EOMONTH(OnlineRetail[[#This Row],[InvoiceDate]],-1)+1</f>
        <v>40664</v>
      </c>
      <c r="K5961" s="6">
        <f>OnlineRetail[[#This Row],[Quantity]]*OnlineRetail[[#This Row],[UnitPrice]]</f>
        <v>11.9</v>
      </c>
      <c r="L5961" t="str">
        <f t="shared" si="93"/>
        <v>13830|May-2011</v>
      </c>
    </row>
    <row r="5962" spans="1:12">
      <c r="A5962">
        <v>553633</v>
      </c>
      <c r="B5962" t="s">
        <v>188</v>
      </c>
      <c r="C5962" t="s">
        <v>42</v>
      </c>
      <c r="D5962">
        <v>3</v>
      </c>
      <c r="E5962" s="1">
        <v>40675.832638888889</v>
      </c>
      <c r="F5962">
        <v>5.95</v>
      </c>
      <c r="G5962">
        <v>12586</v>
      </c>
      <c r="H5962" t="s">
        <v>10</v>
      </c>
      <c r="I5962" t="str">
        <f>IF(AND(LEFT(OnlineRetail[[#This Row],[InvoiceNo]],1)&lt;&gt;"C",OnlineRetail[[#This Row],[CustomerID]]&lt;&gt;""),"Yes","No")</f>
        <v>Yes</v>
      </c>
      <c r="J5962" s="4">
        <f>EOMONTH(OnlineRetail[[#This Row],[InvoiceDate]],-1)+1</f>
        <v>40664</v>
      </c>
      <c r="K5962" s="6">
        <f>OnlineRetail[[#This Row],[Quantity]]*OnlineRetail[[#This Row],[UnitPrice]]</f>
        <v>17.850000000000001</v>
      </c>
      <c r="L5962" t="str">
        <f t="shared" si="93"/>
        <v>12586|May-2011</v>
      </c>
    </row>
    <row r="5963" spans="1:12">
      <c r="A5963">
        <v>552544</v>
      </c>
      <c r="B5963" t="s">
        <v>85</v>
      </c>
      <c r="C5963" t="s">
        <v>48</v>
      </c>
      <c r="D5963">
        <v>8</v>
      </c>
      <c r="E5963" s="1">
        <v>40676.333333333343</v>
      </c>
      <c r="F5963">
        <v>0.85</v>
      </c>
      <c r="G5963">
        <v>12433</v>
      </c>
      <c r="H5963" t="s">
        <v>10</v>
      </c>
      <c r="I5963" t="str">
        <f>IF(AND(LEFT(OnlineRetail[[#This Row],[InvoiceNo]],1)&lt;&gt;"C",OnlineRetail[[#This Row],[CustomerID]]&lt;&gt;""),"Yes","No")</f>
        <v>Yes</v>
      </c>
      <c r="J5963" s="4">
        <f>EOMONTH(OnlineRetail[[#This Row],[InvoiceDate]],-1)+1</f>
        <v>40664</v>
      </c>
      <c r="K5963" s="6">
        <f>OnlineRetail[[#This Row],[Quantity]]*OnlineRetail[[#This Row],[UnitPrice]]</f>
        <v>6.8</v>
      </c>
      <c r="L5963" t="str">
        <f t="shared" si="93"/>
        <v>12433|May-2011</v>
      </c>
    </row>
    <row r="5964" spans="1:12">
      <c r="A5964">
        <v>554565</v>
      </c>
      <c r="B5964" t="s">
        <v>221</v>
      </c>
      <c r="C5964" t="s">
        <v>72</v>
      </c>
      <c r="D5964">
        <v>9</v>
      </c>
      <c r="E5964" s="1">
        <v>40676.374305555553</v>
      </c>
      <c r="F5964">
        <v>3.39</v>
      </c>
      <c r="G5964">
        <v>14147</v>
      </c>
      <c r="H5964" t="s">
        <v>10</v>
      </c>
      <c r="I5964" t="str">
        <f>IF(AND(LEFT(OnlineRetail[[#This Row],[InvoiceNo]],1)&lt;&gt;"C",OnlineRetail[[#This Row],[CustomerID]]&lt;&gt;""),"Yes","No")</f>
        <v>Yes</v>
      </c>
      <c r="J5964" s="4">
        <f>EOMONTH(OnlineRetail[[#This Row],[InvoiceDate]],-1)+1</f>
        <v>40664</v>
      </c>
      <c r="K5964" s="6">
        <f>OnlineRetail[[#This Row],[Quantity]]*OnlineRetail[[#This Row],[UnitPrice]]</f>
        <v>30.51</v>
      </c>
      <c r="L5964" t="str">
        <f t="shared" si="93"/>
        <v>14147|May-2011</v>
      </c>
    </row>
    <row r="5965" spans="1:12">
      <c r="A5965">
        <v>541319</v>
      </c>
      <c r="B5965" t="s">
        <v>113</v>
      </c>
      <c r="C5965" t="s">
        <v>16</v>
      </c>
      <c r="D5965">
        <v>5</v>
      </c>
      <c r="E5965" s="1">
        <v>40676.379861111112</v>
      </c>
      <c r="F5965">
        <v>7.95</v>
      </c>
      <c r="G5965">
        <v>13840</v>
      </c>
      <c r="H5965" t="s">
        <v>10</v>
      </c>
      <c r="I5965" t="str">
        <f>IF(AND(LEFT(OnlineRetail[[#This Row],[InvoiceNo]],1)&lt;&gt;"C",OnlineRetail[[#This Row],[CustomerID]]&lt;&gt;""),"Yes","No")</f>
        <v>Yes</v>
      </c>
      <c r="J5965" s="4">
        <f>EOMONTH(OnlineRetail[[#This Row],[InvoiceDate]],-1)+1</f>
        <v>40664</v>
      </c>
      <c r="K5965" s="6">
        <f>OnlineRetail[[#This Row],[Quantity]]*OnlineRetail[[#This Row],[UnitPrice]]</f>
        <v>39.75</v>
      </c>
      <c r="L5965" t="str">
        <f t="shared" si="93"/>
        <v>13840|May-2011</v>
      </c>
    </row>
    <row r="5966" spans="1:12">
      <c r="A5966">
        <v>543190</v>
      </c>
      <c r="B5966" t="s">
        <v>99</v>
      </c>
      <c r="C5966" t="s">
        <v>14</v>
      </c>
      <c r="D5966">
        <v>10</v>
      </c>
      <c r="E5966" s="1">
        <v>40676.384027777778</v>
      </c>
      <c r="F5966">
        <v>9.9499999999999993</v>
      </c>
      <c r="G5966">
        <v>13882</v>
      </c>
      <c r="H5966" t="s">
        <v>10</v>
      </c>
      <c r="I5966" t="str">
        <f>IF(AND(LEFT(OnlineRetail[[#This Row],[InvoiceNo]],1)&lt;&gt;"C",OnlineRetail[[#This Row],[CustomerID]]&lt;&gt;""),"Yes","No")</f>
        <v>Yes</v>
      </c>
      <c r="J5966" s="4">
        <f>EOMONTH(OnlineRetail[[#This Row],[InvoiceDate]],-1)+1</f>
        <v>40664</v>
      </c>
      <c r="K5966" s="6">
        <f>OnlineRetail[[#This Row],[Quantity]]*OnlineRetail[[#This Row],[UnitPrice]]</f>
        <v>99.5</v>
      </c>
      <c r="L5966" t="str">
        <f t="shared" si="93"/>
        <v>13882|May-2011</v>
      </c>
    </row>
    <row r="5967" spans="1:12">
      <c r="A5967">
        <v>555043</v>
      </c>
      <c r="B5967" t="s">
        <v>195</v>
      </c>
      <c r="C5967" t="s">
        <v>40</v>
      </c>
      <c r="D5967">
        <v>15</v>
      </c>
      <c r="E5967" s="1">
        <v>40676.384722222218</v>
      </c>
      <c r="F5967">
        <v>2.5499999999999998</v>
      </c>
      <c r="G5967">
        <v>13763</v>
      </c>
      <c r="H5967" t="s">
        <v>70</v>
      </c>
      <c r="I5967" t="str">
        <f>IF(AND(LEFT(OnlineRetail[[#This Row],[InvoiceNo]],1)&lt;&gt;"C",OnlineRetail[[#This Row],[CustomerID]]&lt;&gt;""),"Yes","No")</f>
        <v>Yes</v>
      </c>
      <c r="J5967" s="4">
        <f>EOMONTH(OnlineRetail[[#This Row],[InvoiceDate]],-1)+1</f>
        <v>40664</v>
      </c>
      <c r="K5967" s="6">
        <f>OnlineRetail[[#This Row],[Quantity]]*OnlineRetail[[#This Row],[UnitPrice]]</f>
        <v>38.25</v>
      </c>
      <c r="L5967" t="str">
        <f t="shared" si="93"/>
        <v>13763|May-2011</v>
      </c>
    </row>
    <row r="5968" spans="1:12">
      <c r="A5968">
        <v>536567</v>
      </c>
      <c r="B5968" t="s">
        <v>38</v>
      </c>
      <c r="C5968" t="s">
        <v>16</v>
      </c>
      <c r="D5968">
        <v>16</v>
      </c>
      <c r="E5968" s="1">
        <v>40676.384722222218</v>
      </c>
      <c r="F5968">
        <v>4.95</v>
      </c>
      <c r="G5968">
        <v>13191</v>
      </c>
      <c r="H5968" t="s">
        <v>10</v>
      </c>
      <c r="I5968" t="str">
        <f>IF(AND(LEFT(OnlineRetail[[#This Row],[InvoiceNo]],1)&lt;&gt;"C",OnlineRetail[[#This Row],[CustomerID]]&lt;&gt;""),"Yes","No")</f>
        <v>Yes</v>
      </c>
      <c r="J5968" s="4">
        <f>EOMONTH(OnlineRetail[[#This Row],[InvoiceDate]],-1)+1</f>
        <v>40664</v>
      </c>
      <c r="K5968" s="6">
        <f>OnlineRetail[[#This Row],[Quantity]]*OnlineRetail[[#This Row],[UnitPrice]]</f>
        <v>79.2</v>
      </c>
      <c r="L5968" t="str">
        <f t="shared" si="93"/>
        <v>13191|May-2011</v>
      </c>
    </row>
    <row r="5969" spans="1:12">
      <c r="A5969">
        <v>536892</v>
      </c>
      <c r="B5969" t="s">
        <v>52</v>
      </c>
      <c r="C5969" t="s">
        <v>39</v>
      </c>
      <c r="D5969">
        <v>7</v>
      </c>
      <c r="E5969" s="1">
        <v>40676.388194444437</v>
      </c>
      <c r="F5969">
        <v>4.95</v>
      </c>
      <c r="G5969">
        <v>13780</v>
      </c>
      <c r="H5969" t="s">
        <v>10</v>
      </c>
      <c r="I5969" t="str">
        <f>IF(AND(LEFT(OnlineRetail[[#This Row],[InvoiceNo]],1)&lt;&gt;"C",OnlineRetail[[#This Row],[CustomerID]]&lt;&gt;""),"Yes","No")</f>
        <v>Yes</v>
      </c>
      <c r="J5969" s="4">
        <f>EOMONTH(OnlineRetail[[#This Row],[InvoiceDate]],-1)+1</f>
        <v>40664</v>
      </c>
      <c r="K5969" s="6">
        <f>OnlineRetail[[#This Row],[Quantity]]*OnlineRetail[[#This Row],[UnitPrice]]</f>
        <v>34.65</v>
      </c>
      <c r="L5969" t="str">
        <f t="shared" si="93"/>
        <v>13780|May-2011</v>
      </c>
    </row>
    <row r="5970" spans="1:12">
      <c r="A5970">
        <v>551893</v>
      </c>
      <c r="B5970" t="s">
        <v>299</v>
      </c>
      <c r="C5970" t="s">
        <v>16</v>
      </c>
      <c r="D5970">
        <v>19</v>
      </c>
      <c r="E5970" s="1">
        <v>40676.396527777782</v>
      </c>
      <c r="F5970">
        <v>4.25</v>
      </c>
      <c r="G5970">
        <v>12399</v>
      </c>
      <c r="H5970" t="s">
        <v>10</v>
      </c>
      <c r="I5970" t="str">
        <f>IF(AND(LEFT(OnlineRetail[[#This Row],[InvoiceNo]],1)&lt;&gt;"C",OnlineRetail[[#This Row],[CustomerID]]&lt;&gt;""),"Yes","No")</f>
        <v>Yes</v>
      </c>
      <c r="J5970" s="4">
        <f>EOMONTH(OnlineRetail[[#This Row],[InvoiceDate]],-1)+1</f>
        <v>40664</v>
      </c>
      <c r="K5970" s="6">
        <f>OnlineRetail[[#This Row],[Quantity]]*OnlineRetail[[#This Row],[UnitPrice]]</f>
        <v>80.75</v>
      </c>
      <c r="L5970" t="str">
        <f t="shared" si="93"/>
        <v>12399|May-2011</v>
      </c>
    </row>
    <row r="5971" spans="1:12">
      <c r="A5971">
        <v>539158</v>
      </c>
      <c r="B5971" t="s">
        <v>241</v>
      </c>
      <c r="C5971" t="s">
        <v>62</v>
      </c>
      <c r="D5971">
        <v>13</v>
      </c>
      <c r="E5971" s="1">
        <v>40676.399305555547</v>
      </c>
      <c r="F5971">
        <v>4.95</v>
      </c>
      <c r="G5971">
        <v>12866</v>
      </c>
      <c r="H5971" t="s">
        <v>10</v>
      </c>
      <c r="I5971" t="str">
        <f>IF(AND(LEFT(OnlineRetail[[#This Row],[InvoiceNo]],1)&lt;&gt;"C",OnlineRetail[[#This Row],[CustomerID]]&lt;&gt;""),"Yes","No")</f>
        <v>Yes</v>
      </c>
      <c r="J5971" s="4">
        <f>EOMONTH(OnlineRetail[[#This Row],[InvoiceDate]],-1)+1</f>
        <v>40664</v>
      </c>
      <c r="K5971" s="6">
        <f>OnlineRetail[[#This Row],[Quantity]]*OnlineRetail[[#This Row],[UnitPrice]]</f>
        <v>64.350000000000009</v>
      </c>
      <c r="L5971" t="str">
        <f t="shared" si="93"/>
        <v>12866|May-2011</v>
      </c>
    </row>
    <row r="5972" spans="1:12">
      <c r="A5972">
        <v>551655</v>
      </c>
      <c r="B5972" t="s">
        <v>125</v>
      </c>
      <c r="C5972" t="s">
        <v>27</v>
      </c>
      <c r="D5972">
        <v>18</v>
      </c>
      <c r="E5972" s="1">
        <v>40676.410416666673</v>
      </c>
      <c r="F5972">
        <v>4.25</v>
      </c>
      <c r="G5972">
        <v>13938</v>
      </c>
      <c r="H5972" t="s">
        <v>10</v>
      </c>
      <c r="I5972" t="str">
        <f>IF(AND(LEFT(OnlineRetail[[#This Row],[InvoiceNo]],1)&lt;&gt;"C",OnlineRetail[[#This Row],[CustomerID]]&lt;&gt;""),"Yes","No")</f>
        <v>Yes</v>
      </c>
      <c r="J5972" s="4">
        <f>EOMONTH(OnlineRetail[[#This Row],[InvoiceDate]],-1)+1</f>
        <v>40664</v>
      </c>
      <c r="K5972" s="6">
        <f>OnlineRetail[[#This Row],[Quantity]]*OnlineRetail[[#This Row],[UnitPrice]]</f>
        <v>76.5</v>
      </c>
      <c r="L5972" t="str">
        <f t="shared" si="93"/>
        <v>13938|May-2011</v>
      </c>
    </row>
    <row r="5973" spans="1:12">
      <c r="A5973">
        <v>540187</v>
      </c>
      <c r="B5973" t="s">
        <v>255</v>
      </c>
      <c r="C5973" t="s">
        <v>19</v>
      </c>
      <c r="D5973">
        <v>3</v>
      </c>
      <c r="E5973" s="1">
        <v>40676.419444444437</v>
      </c>
      <c r="F5973">
        <v>3.39</v>
      </c>
      <c r="G5973">
        <v>13856</v>
      </c>
      <c r="H5973" t="s">
        <v>10</v>
      </c>
      <c r="I5973" t="str">
        <f>IF(AND(LEFT(OnlineRetail[[#This Row],[InvoiceNo]],1)&lt;&gt;"C",OnlineRetail[[#This Row],[CustomerID]]&lt;&gt;""),"Yes","No")</f>
        <v>Yes</v>
      </c>
      <c r="J5973" s="4">
        <f>EOMONTH(OnlineRetail[[#This Row],[InvoiceDate]],-1)+1</f>
        <v>40664</v>
      </c>
      <c r="K5973" s="6">
        <f>OnlineRetail[[#This Row],[Quantity]]*OnlineRetail[[#This Row],[UnitPrice]]</f>
        <v>10.17</v>
      </c>
      <c r="L5973" t="str">
        <f t="shared" si="93"/>
        <v>13856|May-2011</v>
      </c>
    </row>
    <row r="5974" spans="1:12">
      <c r="A5974">
        <v>539569</v>
      </c>
      <c r="B5974" t="s">
        <v>241</v>
      </c>
      <c r="C5974" t="s">
        <v>12</v>
      </c>
      <c r="D5974">
        <v>21</v>
      </c>
      <c r="E5974" s="1">
        <v>40676.435416666667</v>
      </c>
      <c r="F5974">
        <v>4.95</v>
      </c>
      <c r="G5974">
        <v>13496</v>
      </c>
      <c r="H5974" t="s">
        <v>10</v>
      </c>
      <c r="I5974" t="str">
        <f>IF(AND(LEFT(OnlineRetail[[#This Row],[InvoiceNo]],1)&lt;&gt;"C",OnlineRetail[[#This Row],[CustomerID]]&lt;&gt;""),"Yes","No")</f>
        <v>Yes</v>
      </c>
      <c r="J5974" s="4">
        <f>EOMONTH(OnlineRetail[[#This Row],[InvoiceDate]],-1)+1</f>
        <v>40664</v>
      </c>
      <c r="K5974" s="6">
        <f>OnlineRetail[[#This Row],[Quantity]]*OnlineRetail[[#This Row],[UnitPrice]]</f>
        <v>103.95</v>
      </c>
      <c r="L5974" t="str">
        <f t="shared" si="93"/>
        <v>13496|May-2011</v>
      </c>
    </row>
    <row r="5975" spans="1:12">
      <c r="A5975">
        <v>556154</v>
      </c>
      <c r="B5975" t="s">
        <v>111</v>
      </c>
      <c r="C5975" t="s">
        <v>62</v>
      </c>
      <c r="D5975">
        <v>9</v>
      </c>
      <c r="E5975" s="1">
        <v>40676.438888888893</v>
      </c>
      <c r="F5975">
        <v>5.95</v>
      </c>
      <c r="G5975">
        <v>13218</v>
      </c>
      <c r="H5975" t="s">
        <v>10</v>
      </c>
      <c r="I5975" t="str">
        <f>IF(AND(LEFT(OnlineRetail[[#This Row],[InvoiceNo]],1)&lt;&gt;"C",OnlineRetail[[#This Row],[CustomerID]]&lt;&gt;""),"Yes","No")</f>
        <v>Yes</v>
      </c>
      <c r="J5975" s="4">
        <f>EOMONTH(OnlineRetail[[#This Row],[InvoiceDate]],-1)+1</f>
        <v>40664</v>
      </c>
      <c r="K5975" s="6">
        <f>OnlineRetail[[#This Row],[Quantity]]*OnlineRetail[[#This Row],[UnitPrice]]</f>
        <v>53.550000000000004</v>
      </c>
      <c r="L5975" t="str">
        <f t="shared" si="93"/>
        <v>13218|May-2011</v>
      </c>
    </row>
    <row r="5976" spans="1:12">
      <c r="A5976">
        <v>554428</v>
      </c>
      <c r="B5976" t="s">
        <v>245</v>
      </c>
      <c r="C5976" t="s">
        <v>48</v>
      </c>
      <c r="D5976">
        <v>19</v>
      </c>
      <c r="E5976" s="1">
        <v>40676.445138888892</v>
      </c>
      <c r="F5976">
        <v>0.85</v>
      </c>
      <c r="G5976">
        <v>13400</v>
      </c>
      <c r="H5976" t="s">
        <v>36</v>
      </c>
      <c r="I5976" t="str">
        <f>IF(AND(LEFT(OnlineRetail[[#This Row],[InvoiceNo]],1)&lt;&gt;"C",OnlineRetail[[#This Row],[CustomerID]]&lt;&gt;""),"Yes","No")</f>
        <v>Yes</v>
      </c>
      <c r="J5976" s="4">
        <f>EOMONTH(OnlineRetail[[#This Row],[InvoiceDate]],-1)+1</f>
        <v>40664</v>
      </c>
      <c r="K5976" s="6">
        <f>OnlineRetail[[#This Row],[Quantity]]*OnlineRetail[[#This Row],[UnitPrice]]</f>
        <v>16.149999999999999</v>
      </c>
      <c r="L5976" t="str">
        <f t="shared" si="93"/>
        <v>13400|May-2011</v>
      </c>
    </row>
    <row r="5977" spans="1:12">
      <c r="A5977">
        <v>550681</v>
      </c>
      <c r="B5977" t="s">
        <v>132</v>
      </c>
      <c r="C5977" t="s">
        <v>12</v>
      </c>
      <c r="D5977">
        <v>7</v>
      </c>
      <c r="E5977" s="1">
        <v>40676.447222222218</v>
      </c>
      <c r="F5977">
        <v>1.25</v>
      </c>
      <c r="G5977">
        <v>12680</v>
      </c>
      <c r="H5977" t="s">
        <v>10</v>
      </c>
      <c r="I5977" t="str">
        <f>IF(AND(LEFT(OnlineRetail[[#This Row],[InvoiceNo]],1)&lt;&gt;"C",OnlineRetail[[#This Row],[CustomerID]]&lt;&gt;""),"Yes","No")</f>
        <v>Yes</v>
      </c>
      <c r="J5977" s="4">
        <f>EOMONTH(OnlineRetail[[#This Row],[InvoiceDate]],-1)+1</f>
        <v>40664</v>
      </c>
      <c r="K5977" s="6">
        <f>OnlineRetail[[#This Row],[Quantity]]*OnlineRetail[[#This Row],[UnitPrice]]</f>
        <v>8.75</v>
      </c>
      <c r="L5977" t="str">
        <f t="shared" si="93"/>
        <v>12680|May-2011</v>
      </c>
    </row>
    <row r="5978" spans="1:12">
      <c r="A5978">
        <v>538124</v>
      </c>
      <c r="B5978" t="s">
        <v>32</v>
      </c>
      <c r="C5978" t="s">
        <v>24</v>
      </c>
      <c r="D5978">
        <v>14</v>
      </c>
      <c r="E5978" s="1">
        <v>40676.472916666673</v>
      </c>
      <c r="F5978">
        <v>0.85</v>
      </c>
      <c r="G5978">
        <v>12441</v>
      </c>
      <c r="H5978" t="s">
        <v>10</v>
      </c>
      <c r="I5978" t="str">
        <f>IF(AND(LEFT(OnlineRetail[[#This Row],[InvoiceNo]],1)&lt;&gt;"C",OnlineRetail[[#This Row],[CustomerID]]&lt;&gt;""),"Yes","No")</f>
        <v>Yes</v>
      </c>
      <c r="J5978" s="4">
        <f>EOMONTH(OnlineRetail[[#This Row],[InvoiceDate]],-1)+1</f>
        <v>40664</v>
      </c>
      <c r="K5978" s="6">
        <f>OnlineRetail[[#This Row],[Quantity]]*OnlineRetail[[#This Row],[UnitPrice]]</f>
        <v>11.9</v>
      </c>
      <c r="L5978" t="str">
        <f t="shared" si="93"/>
        <v>12441|May-2011</v>
      </c>
    </row>
    <row r="5979" spans="1:12">
      <c r="A5979">
        <v>553212</v>
      </c>
      <c r="B5979" t="s">
        <v>92</v>
      </c>
      <c r="C5979" t="s">
        <v>14</v>
      </c>
      <c r="D5979">
        <v>21</v>
      </c>
      <c r="E5979" s="1">
        <v>40676.525000000001</v>
      </c>
      <c r="F5979">
        <v>2.5499999999999998</v>
      </c>
      <c r="G5979">
        <v>13611</v>
      </c>
      <c r="H5979" t="s">
        <v>126</v>
      </c>
      <c r="I5979" t="str">
        <f>IF(AND(LEFT(OnlineRetail[[#This Row],[InvoiceNo]],1)&lt;&gt;"C",OnlineRetail[[#This Row],[CustomerID]]&lt;&gt;""),"Yes","No")</f>
        <v>Yes</v>
      </c>
      <c r="J5979" s="4">
        <f>EOMONTH(OnlineRetail[[#This Row],[InvoiceDate]],-1)+1</f>
        <v>40664</v>
      </c>
      <c r="K5979" s="6">
        <f>OnlineRetail[[#This Row],[Quantity]]*OnlineRetail[[#This Row],[UnitPrice]]</f>
        <v>53.55</v>
      </c>
      <c r="L5979" t="str">
        <f t="shared" si="93"/>
        <v>13611|May-2011</v>
      </c>
    </row>
    <row r="5980" spans="1:12">
      <c r="A5980">
        <v>547537</v>
      </c>
      <c r="B5980" t="s">
        <v>166</v>
      </c>
      <c r="C5980" t="s">
        <v>19</v>
      </c>
      <c r="D5980">
        <v>21</v>
      </c>
      <c r="E5980" s="1">
        <v>40676.539583333331</v>
      </c>
      <c r="F5980">
        <v>4.95</v>
      </c>
      <c r="G5980">
        <v>13877</v>
      </c>
      <c r="H5980" t="s">
        <v>10</v>
      </c>
      <c r="I5980" t="str">
        <f>IF(AND(LEFT(OnlineRetail[[#This Row],[InvoiceNo]],1)&lt;&gt;"C",OnlineRetail[[#This Row],[CustomerID]]&lt;&gt;""),"Yes","No")</f>
        <v>Yes</v>
      </c>
      <c r="J5980" s="4">
        <f>EOMONTH(OnlineRetail[[#This Row],[InvoiceDate]],-1)+1</f>
        <v>40664</v>
      </c>
      <c r="K5980" s="6">
        <f>OnlineRetail[[#This Row],[Quantity]]*OnlineRetail[[#This Row],[UnitPrice]]</f>
        <v>103.95</v>
      </c>
      <c r="L5980" t="str">
        <f t="shared" si="93"/>
        <v>13877|May-2011</v>
      </c>
    </row>
    <row r="5981" spans="1:12">
      <c r="A5981">
        <v>555681</v>
      </c>
      <c r="B5981" t="s">
        <v>64</v>
      </c>
      <c r="C5981" t="s">
        <v>24</v>
      </c>
      <c r="D5981">
        <v>18</v>
      </c>
      <c r="E5981" s="1">
        <v>40676.541666666657</v>
      </c>
      <c r="F5981">
        <v>9.9499999999999993</v>
      </c>
      <c r="G5981">
        <v>13536</v>
      </c>
      <c r="H5981" t="s">
        <v>10</v>
      </c>
      <c r="I5981" t="str">
        <f>IF(AND(LEFT(OnlineRetail[[#This Row],[InvoiceNo]],1)&lt;&gt;"C",OnlineRetail[[#This Row],[CustomerID]]&lt;&gt;""),"Yes","No")</f>
        <v>Yes</v>
      </c>
      <c r="J5981" s="4">
        <f>EOMONTH(OnlineRetail[[#This Row],[InvoiceDate]],-1)+1</f>
        <v>40664</v>
      </c>
      <c r="K5981" s="6">
        <f>OnlineRetail[[#This Row],[Quantity]]*OnlineRetail[[#This Row],[UnitPrice]]</f>
        <v>179.1</v>
      </c>
      <c r="L5981" t="str">
        <f t="shared" si="93"/>
        <v>13536|May-2011</v>
      </c>
    </row>
    <row r="5982" spans="1:12">
      <c r="A5982">
        <v>547315</v>
      </c>
      <c r="B5982" t="s">
        <v>49</v>
      </c>
      <c r="C5982" t="s">
        <v>27</v>
      </c>
      <c r="D5982">
        <v>15</v>
      </c>
      <c r="E5982" s="1">
        <v>40676.554861111108</v>
      </c>
      <c r="F5982">
        <v>3.39</v>
      </c>
      <c r="G5982">
        <v>13077</v>
      </c>
      <c r="H5982" t="s">
        <v>10</v>
      </c>
      <c r="I5982" t="str">
        <f>IF(AND(LEFT(OnlineRetail[[#This Row],[InvoiceNo]],1)&lt;&gt;"C",OnlineRetail[[#This Row],[CustomerID]]&lt;&gt;""),"Yes","No")</f>
        <v>Yes</v>
      </c>
      <c r="J5982" s="4">
        <f>EOMONTH(OnlineRetail[[#This Row],[InvoiceDate]],-1)+1</f>
        <v>40664</v>
      </c>
      <c r="K5982" s="6">
        <f>OnlineRetail[[#This Row],[Quantity]]*OnlineRetail[[#This Row],[UnitPrice]]</f>
        <v>50.85</v>
      </c>
      <c r="L5982" t="str">
        <f t="shared" si="93"/>
        <v>13077|May-2011</v>
      </c>
    </row>
    <row r="5983" spans="1:12">
      <c r="A5983">
        <v>544989</v>
      </c>
      <c r="B5983" t="s">
        <v>44</v>
      </c>
      <c r="C5983" t="s">
        <v>24</v>
      </c>
      <c r="D5983">
        <v>16</v>
      </c>
      <c r="E5983" s="1">
        <v>40676.557638888888</v>
      </c>
      <c r="F5983">
        <v>0.85</v>
      </c>
      <c r="G5983">
        <v>12591</v>
      </c>
      <c r="H5983" t="s">
        <v>10</v>
      </c>
      <c r="I5983" t="str">
        <f>IF(AND(LEFT(OnlineRetail[[#This Row],[InvoiceNo]],1)&lt;&gt;"C",OnlineRetail[[#This Row],[CustomerID]]&lt;&gt;""),"Yes","No")</f>
        <v>Yes</v>
      </c>
      <c r="J5983" s="4">
        <f>EOMONTH(OnlineRetail[[#This Row],[InvoiceDate]],-1)+1</f>
        <v>40664</v>
      </c>
      <c r="K5983" s="6">
        <f>OnlineRetail[[#This Row],[Quantity]]*OnlineRetail[[#This Row],[UnitPrice]]</f>
        <v>13.6</v>
      </c>
      <c r="L5983" t="str">
        <f t="shared" si="93"/>
        <v>12591|May-2011</v>
      </c>
    </row>
    <row r="5984" spans="1:12">
      <c r="A5984">
        <v>552879</v>
      </c>
      <c r="B5984" t="s">
        <v>92</v>
      </c>
      <c r="C5984" t="s">
        <v>21</v>
      </c>
      <c r="D5984">
        <v>3</v>
      </c>
      <c r="E5984" s="1">
        <v>40676.576388888891</v>
      </c>
      <c r="F5984">
        <v>9.9499999999999993</v>
      </c>
      <c r="G5984">
        <v>13582</v>
      </c>
      <c r="H5984" t="s">
        <v>10</v>
      </c>
      <c r="I5984" t="str">
        <f>IF(AND(LEFT(OnlineRetail[[#This Row],[InvoiceNo]],1)&lt;&gt;"C",OnlineRetail[[#This Row],[CustomerID]]&lt;&gt;""),"Yes","No")</f>
        <v>Yes</v>
      </c>
      <c r="J5984" s="4">
        <f>EOMONTH(OnlineRetail[[#This Row],[InvoiceDate]],-1)+1</f>
        <v>40664</v>
      </c>
      <c r="K5984" s="6">
        <f>OnlineRetail[[#This Row],[Quantity]]*OnlineRetail[[#This Row],[UnitPrice]]</f>
        <v>29.849999999999998</v>
      </c>
      <c r="L5984" t="str">
        <f t="shared" si="93"/>
        <v>13582|May-2011</v>
      </c>
    </row>
    <row r="5985" spans="1:12">
      <c r="A5985">
        <v>538935</v>
      </c>
      <c r="B5985" t="s">
        <v>18</v>
      </c>
      <c r="C5985" t="s">
        <v>27</v>
      </c>
      <c r="D5985">
        <v>18</v>
      </c>
      <c r="E5985" s="1">
        <v>40676.57708333333</v>
      </c>
      <c r="F5985">
        <v>9.9499999999999993</v>
      </c>
      <c r="G5985">
        <v>14022</v>
      </c>
      <c r="H5985" t="s">
        <v>10</v>
      </c>
      <c r="I5985" t="str">
        <f>IF(AND(LEFT(OnlineRetail[[#This Row],[InvoiceNo]],1)&lt;&gt;"C",OnlineRetail[[#This Row],[CustomerID]]&lt;&gt;""),"Yes","No")</f>
        <v>Yes</v>
      </c>
      <c r="J5985" s="4">
        <f>EOMONTH(OnlineRetail[[#This Row],[InvoiceDate]],-1)+1</f>
        <v>40664</v>
      </c>
      <c r="K5985" s="6">
        <f>OnlineRetail[[#This Row],[Quantity]]*OnlineRetail[[#This Row],[UnitPrice]]</f>
        <v>179.1</v>
      </c>
      <c r="L5985" t="str">
        <f t="shared" si="93"/>
        <v>14022|May-2011</v>
      </c>
    </row>
    <row r="5986" spans="1:12">
      <c r="A5986">
        <v>538468</v>
      </c>
      <c r="B5986" t="s">
        <v>171</v>
      </c>
      <c r="C5986" t="s">
        <v>62</v>
      </c>
      <c r="D5986">
        <v>3</v>
      </c>
      <c r="E5986" s="1">
        <v>40676.578472222223</v>
      </c>
      <c r="F5986">
        <v>2.1</v>
      </c>
      <c r="G5986">
        <v>12378</v>
      </c>
      <c r="H5986" t="s">
        <v>10</v>
      </c>
      <c r="I5986" t="str">
        <f>IF(AND(LEFT(OnlineRetail[[#This Row],[InvoiceNo]],1)&lt;&gt;"C",OnlineRetail[[#This Row],[CustomerID]]&lt;&gt;""),"Yes","No")</f>
        <v>Yes</v>
      </c>
      <c r="J5986" s="4">
        <f>EOMONTH(OnlineRetail[[#This Row],[InvoiceDate]],-1)+1</f>
        <v>40664</v>
      </c>
      <c r="K5986" s="6">
        <f>OnlineRetail[[#This Row],[Quantity]]*OnlineRetail[[#This Row],[UnitPrice]]</f>
        <v>6.3000000000000007</v>
      </c>
      <c r="L5986" t="str">
        <f t="shared" si="93"/>
        <v>12378|May-2011</v>
      </c>
    </row>
    <row r="5987" spans="1:12">
      <c r="A5987">
        <v>551698</v>
      </c>
      <c r="B5987" t="s">
        <v>268</v>
      </c>
      <c r="C5987" t="s">
        <v>62</v>
      </c>
      <c r="D5987">
        <v>19</v>
      </c>
      <c r="E5987" s="1">
        <v>40676.578472222223</v>
      </c>
      <c r="F5987">
        <v>0.85</v>
      </c>
      <c r="G5987">
        <v>12911</v>
      </c>
      <c r="H5987" t="s">
        <v>10</v>
      </c>
      <c r="I5987" t="str">
        <f>IF(AND(LEFT(OnlineRetail[[#This Row],[InvoiceNo]],1)&lt;&gt;"C",OnlineRetail[[#This Row],[CustomerID]]&lt;&gt;""),"Yes","No")</f>
        <v>Yes</v>
      </c>
      <c r="J5987" s="4">
        <f>EOMONTH(OnlineRetail[[#This Row],[InvoiceDate]],-1)+1</f>
        <v>40664</v>
      </c>
      <c r="K5987" s="6">
        <f>OnlineRetail[[#This Row],[Quantity]]*OnlineRetail[[#This Row],[UnitPrice]]</f>
        <v>16.149999999999999</v>
      </c>
      <c r="L5987" t="str">
        <f t="shared" si="93"/>
        <v>12911|May-2011</v>
      </c>
    </row>
    <row r="5988" spans="1:12">
      <c r="A5988">
        <v>548891</v>
      </c>
      <c r="B5988" t="s">
        <v>236</v>
      </c>
      <c r="C5988" t="s">
        <v>24</v>
      </c>
      <c r="D5988">
        <v>4</v>
      </c>
      <c r="E5988" s="1">
        <v>40676.580555555563</v>
      </c>
      <c r="F5988">
        <v>3.39</v>
      </c>
      <c r="G5988">
        <v>13253</v>
      </c>
      <c r="H5988" t="s">
        <v>10</v>
      </c>
      <c r="I5988" t="str">
        <f>IF(AND(LEFT(OnlineRetail[[#This Row],[InvoiceNo]],1)&lt;&gt;"C",OnlineRetail[[#This Row],[CustomerID]]&lt;&gt;""),"Yes","No")</f>
        <v>Yes</v>
      </c>
      <c r="J5988" s="4">
        <f>EOMONTH(OnlineRetail[[#This Row],[InvoiceDate]],-1)+1</f>
        <v>40664</v>
      </c>
      <c r="K5988" s="6">
        <f>OnlineRetail[[#This Row],[Quantity]]*OnlineRetail[[#This Row],[UnitPrice]]</f>
        <v>13.56</v>
      </c>
      <c r="L5988" t="str">
        <f t="shared" si="93"/>
        <v>13253|May-2011</v>
      </c>
    </row>
    <row r="5989" spans="1:12">
      <c r="A5989">
        <v>547745</v>
      </c>
      <c r="B5989" t="s">
        <v>113</v>
      </c>
      <c r="C5989" t="s">
        <v>12</v>
      </c>
      <c r="D5989">
        <v>19</v>
      </c>
      <c r="E5989" s="1">
        <v>40676.587500000001</v>
      </c>
      <c r="F5989">
        <v>1.25</v>
      </c>
      <c r="G5989">
        <v>13287</v>
      </c>
      <c r="H5989" t="s">
        <v>10</v>
      </c>
      <c r="I5989" t="str">
        <f>IF(AND(LEFT(OnlineRetail[[#This Row],[InvoiceNo]],1)&lt;&gt;"C",OnlineRetail[[#This Row],[CustomerID]]&lt;&gt;""),"Yes","No")</f>
        <v>Yes</v>
      </c>
      <c r="J5989" s="4">
        <f>EOMONTH(OnlineRetail[[#This Row],[InvoiceDate]],-1)+1</f>
        <v>40664</v>
      </c>
      <c r="K5989" s="6">
        <f>OnlineRetail[[#This Row],[Quantity]]*OnlineRetail[[#This Row],[UnitPrice]]</f>
        <v>23.75</v>
      </c>
      <c r="L5989" t="str">
        <f t="shared" si="93"/>
        <v>13287|May-2011</v>
      </c>
    </row>
    <row r="5990" spans="1:12">
      <c r="A5990">
        <v>548379</v>
      </c>
      <c r="B5990" t="s">
        <v>266</v>
      </c>
      <c r="C5990" t="s">
        <v>62</v>
      </c>
      <c r="D5990">
        <v>13</v>
      </c>
      <c r="E5990" s="1">
        <v>40676.590277777781</v>
      </c>
      <c r="F5990">
        <v>9.9499999999999993</v>
      </c>
      <c r="G5990">
        <v>12464</v>
      </c>
      <c r="H5990" t="s">
        <v>10</v>
      </c>
      <c r="I5990" t="str">
        <f>IF(AND(LEFT(OnlineRetail[[#This Row],[InvoiceNo]],1)&lt;&gt;"C",OnlineRetail[[#This Row],[CustomerID]]&lt;&gt;""),"Yes","No")</f>
        <v>Yes</v>
      </c>
      <c r="J5990" s="4">
        <f>EOMONTH(OnlineRetail[[#This Row],[InvoiceDate]],-1)+1</f>
        <v>40664</v>
      </c>
      <c r="K5990" s="6">
        <f>OnlineRetail[[#This Row],[Quantity]]*OnlineRetail[[#This Row],[UnitPrice]]</f>
        <v>129.35</v>
      </c>
      <c r="L5990" t="str">
        <f t="shared" si="93"/>
        <v>12464|May-2011</v>
      </c>
    </row>
    <row r="5991" spans="1:12">
      <c r="A5991">
        <v>552751</v>
      </c>
      <c r="B5991" t="s">
        <v>111</v>
      </c>
      <c r="C5991" t="s">
        <v>62</v>
      </c>
      <c r="D5991">
        <v>8</v>
      </c>
      <c r="E5991" s="1">
        <v>40676.599305555559</v>
      </c>
      <c r="F5991">
        <v>4.25</v>
      </c>
      <c r="G5991">
        <v>13137</v>
      </c>
      <c r="H5991" t="s">
        <v>10</v>
      </c>
      <c r="I5991" t="str">
        <f>IF(AND(LEFT(OnlineRetail[[#This Row],[InvoiceNo]],1)&lt;&gt;"C",OnlineRetail[[#This Row],[CustomerID]]&lt;&gt;""),"Yes","No")</f>
        <v>Yes</v>
      </c>
      <c r="J5991" s="4">
        <f>EOMONTH(OnlineRetail[[#This Row],[InvoiceDate]],-1)+1</f>
        <v>40664</v>
      </c>
      <c r="K5991" s="6">
        <f>OnlineRetail[[#This Row],[Quantity]]*OnlineRetail[[#This Row],[UnitPrice]]</f>
        <v>34</v>
      </c>
      <c r="L5991" t="str">
        <f t="shared" si="93"/>
        <v>13137|May-2011</v>
      </c>
    </row>
    <row r="5992" spans="1:12">
      <c r="A5992">
        <v>554931</v>
      </c>
      <c r="B5992" t="s">
        <v>187</v>
      </c>
      <c r="C5992" t="s">
        <v>50</v>
      </c>
      <c r="D5992">
        <v>19</v>
      </c>
      <c r="E5992" s="1">
        <v>40676.609027777777</v>
      </c>
      <c r="F5992">
        <v>2.1</v>
      </c>
      <c r="G5992">
        <v>12591</v>
      </c>
      <c r="H5992" t="s">
        <v>10</v>
      </c>
      <c r="I5992" t="str">
        <f>IF(AND(LEFT(OnlineRetail[[#This Row],[InvoiceNo]],1)&lt;&gt;"C",OnlineRetail[[#This Row],[CustomerID]]&lt;&gt;""),"Yes","No")</f>
        <v>Yes</v>
      </c>
      <c r="J5992" s="4">
        <f>EOMONTH(OnlineRetail[[#This Row],[InvoiceDate]],-1)+1</f>
        <v>40664</v>
      </c>
      <c r="K5992" s="6">
        <f>OnlineRetail[[#This Row],[Quantity]]*OnlineRetail[[#This Row],[UnitPrice]]</f>
        <v>39.9</v>
      </c>
      <c r="L5992" t="str">
        <f t="shared" si="93"/>
        <v>12591|May-2011</v>
      </c>
    </row>
    <row r="5993" spans="1:12">
      <c r="A5993">
        <v>544405</v>
      </c>
      <c r="B5993" t="s">
        <v>26</v>
      </c>
      <c r="C5993" t="s">
        <v>9</v>
      </c>
      <c r="D5993">
        <v>16</v>
      </c>
      <c r="E5993" s="1">
        <v>40676.614583333343</v>
      </c>
      <c r="F5993">
        <v>9.9499999999999993</v>
      </c>
      <c r="G5993">
        <v>13719</v>
      </c>
      <c r="H5993" t="s">
        <v>10</v>
      </c>
      <c r="I5993" t="str">
        <f>IF(AND(LEFT(OnlineRetail[[#This Row],[InvoiceNo]],1)&lt;&gt;"C",OnlineRetail[[#This Row],[CustomerID]]&lt;&gt;""),"Yes","No")</f>
        <v>Yes</v>
      </c>
      <c r="J5993" s="4">
        <f>EOMONTH(OnlineRetail[[#This Row],[InvoiceDate]],-1)+1</f>
        <v>40664</v>
      </c>
      <c r="K5993" s="6">
        <f>OnlineRetail[[#This Row],[Quantity]]*OnlineRetail[[#This Row],[UnitPrice]]</f>
        <v>159.19999999999999</v>
      </c>
      <c r="L5993" t="str">
        <f t="shared" si="93"/>
        <v>13719|May-2011</v>
      </c>
    </row>
    <row r="5994" spans="1:12">
      <c r="A5994">
        <v>555481</v>
      </c>
      <c r="B5994" t="s">
        <v>56</v>
      </c>
      <c r="C5994" t="s">
        <v>53</v>
      </c>
      <c r="D5994">
        <v>18</v>
      </c>
      <c r="E5994" s="1">
        <v>40676.615972222222</v>
      </c>
      <c r="F5994">
        <v>9.9499999999999993</v>
      </c>
      <c r="G5994">
        <v>13137</v>
      </c>
      <c r="H5994" t="s">
        <v>10</v>
      </c>
      <c r="I5994" t="str">
        <f>IF(AND(LEFT(OnlineRetail[[#This Row],[InvoiceNo]],1)&lt;&gt;"C",OnlineRetail[[#This Row],[CustomerID]]&lt;&gt;""),"Yes","No")</f>
        <v>Yes</v>
      </c>
      <c r="J5994" s="4">
        <f>EOMONTH(OnlineRetail[[#This Row],[InvoiceDate]],-1)+1</f>
        <v>40664</v>
      </c>
      <c r="K5994" s="6">
        <f>OnlineRetail[[#This Row],[Quantity]]*OnlineRetail[[#This Row],[UnitPrice]]</f>
        <v>179.1</v>
      </c>
      <c r="L5994" t="str">
        <f t="shared" si="93"/>
        <v>13137|May-2011</v>
      </c>
    </row>
    <row r="5995" spans="1:12">
      <c r="A5995">
        <v>552494</v>
      </c>
      <c r="B5995" t="s">
        <v>252</v>
      </c>
      <c r="C5995" t="s">
        <v>42</v>
      </c>
      <c r="D5995">
        <v>23</v>
      </c>
      <c r="E5995" s="1">
        <v>40676.620138888888</v>
      </c>
      <c r="F5995">
        <v>4.25</v>
      </c>
      <c r="G5995">
        <v>13636</v>
      </c>
      <c r="H5995" t="s">
        <v>10</v>
      </c>
      <c r="I5995" t="str">
        <f>IF(AND(LEFT(OnlineRetail[[#This Row],[InvoiceNo]],1)&lt;&gt;"C",OnlineRetail[[#This Row],[CustomerID]]&lt;&gt;""),"Yes","No")</f>
        <v>Yes</v>
      </c>
      <c r="J5995" s="4">
        <f>EOMONTH(OnlineRetail[[#This Row],[InvoiceDate]],-1)+1</f>
        <v>40664</v>
      </c>
      <c r="K5995" s="6">
        <f>OnlineRetail[[#This Row],[Quantity]]*OnlineRetail[[#This Row],[UnitPrice]]</f>
        <v>97.75</v>
      </c>
      <c r="L5995" t="str">
        <f t="shared" si="93"/>
        <v>13636|May-2011</v>
      </c>
    </row>
    <row r="5996" spans="1:12">
      <c r="A5996">
        <v>538077</v>
      </c>
      <c r="B5996" t="s">
        <v>226</v>
      </c>
      <c r="C5996" t="s">
        <v>12</v>
      </c>
      <c r="D5996">
        <v>8</v>
      </c>
      <c r="E5996" s="1">
        <v>40676.640972222223</v>
      </c>
      <c r="F5996">
        <v>1.65</v>
      </c>
      <c r="G5996">
        <v>13248</v>
      </c>
      <c r="H5996" t="s">
        <v>31</v>
      </c>
      <c r="I5996" t="str">
        <f>IF(AND(LEFT(OnlineRetail[[#This Row],[InvoiceNo]],1)&lt;&gt;"C",OnlineRetail[[#This Row],[CustomerID]]&lt;&gt;""),"Yes","No")</f>
        <v>Yes</v>
      </c>
      <c r="J5996" s="4">
        <f>EOMONTH(OnlineRetail[[#This Row],[InvoiceDate]],-1)+1</f>
        <v>40664</v>
      </c>
      <c r="K5996" s="6">
        <f>OnlineRetail[[#This Row],[Quantity]]*OnlineRetail[[#This Row],[UnitPrice]]</f>
        <v>13.2</v>
      </c>
      <c r="L5996" t="str">
        <f t="shared" si="93"/>
        <v>13248|May-2011</v>
      </c>
    </row>
    <row r="5997" spans="1:12">
      <c r="A5997">
        <v>552988</v>
      </c>
      <c r="B5997" t="s">
        <v>207</v>
      </c>
      <c r="C5997" t="s">
        <v>24</v>
      </c>
      <c r="D5997">
        <v>13</v>
      </c>
      <c r="E5997" s="1">
        <v>40676.642361111109</v>
      </c>
      <c r="F5997">
        <v>1.65</v>
      </c>
      <c r="G5997">
        <v>14266</v>
      </c>
      <c r="H5997" t="s">
        <v>10</v>
      </c>
      <c r="I5997" t="str">
        <f>IF(AND(LEFT(OnlineRetail[[#This Row],[InvoiceNo]],1)&lt;&gt;"C",OnlineRetail[[#This Row],[CustomerID]]&lt;&gt;""),"Yes","No")</f>
        <v>Yes</v>
      </c>
      <c r="J5997" s="4">
        <f>EOMONTH(OnlineRetail[[#This Row],[InvoiceDate]],-1)+1</f>
        <v>40664</v>
      </c>
      <c r="K5997" s="6">
        <f>OnlineRetail[[#This Row],[Quantity]]*OnlineRetail[[#This Row],[UnitPrice]]</f>
        <v>21.45</v>
      </c>
      <c r="L5997" t="str">
        <f t="shared" si="93"/>
        <v>14266|May-2011</v>
      </c>
    </row>
    <row r="5998" spans="1:12">
      <c r="A5998">
        <v>541397</v>
      </c>
      <c r="B5998" t="s">
        <v>153</v>
      </c>
      <c r="C5998" t="s">
        <v>29</v>
      </c>
      <c r="D5998">
        <v>17</v>
      </c>
      <c r="E5998" s="1">
        <v>40676.643055555563</v>
      </c>
      <c r="F5998">
        <v>4.25</v>
      </c>
      <c r="G5998">
        <v>12882</v>
      </c>
      <c r="H5998" t="s">
        <v>10</v>
      </c>
      <c r="I5998" t="str">
        <f>IF(AND(LEFT(OnlineRetail[[#This Row],[InvoiceNo]],1)&lt;&gt;"C",OnlineRetail[[#This Row],[CustomerID]]&lt;&gt;""),"Yes","No")</f>
        <v>Yes</v>
      </c>
      <c r="J5998" s="4">
        <f>EOMONTH(OnlineRetail[[#This Row],[InvoiceDate]],-1)+1</f>
        <v>40664</v>
      </c>
      <c r="K5998" s="6">
        <f>OnlineRetail[[#This Row],[Quantity]]*OnlineRetail[[#This Row],[UnitPrice]]</f>
        <v>72.25</v>
      </c>
      <c r="L5998" t="str">
        <f t="shared" si="93"/>
        <v>12882|May-2011</v>
      </c>
    </row>
    <row r="5999" spans="1:12">
      <c r="A5999">
        <v>546130</v>
      </c>
      <c r="B5999" t="s">
        <v>61</v>
      </c>
      <c r="C5999" t="s">
        <v>39</v>
      </c>
      <c r="D5999">
        <v>5</v>
      </c>
      <c r="E5999" s="1">
        <v>40676.647916666669</v>
      </c>
      <c r="F5999">
        <v>4.25</v>
      </c>
      <c r="G5999">
        <v>13982</v>
      </c>
      <c r="H5999" t="s">
        <v>22</v>
      </c>
      <c r="I5999" t="str">
        <f>IF(AND(LEFT(OnlineRetail[[#This Row],[InvoiceNo]],1)&lt;&gt;"C",OnlineRetail[[#This Row],[CustomerID]]&lt;&gt;""),"Yes","No")</f>
        <v>Yes</v>
      </c>
      <c r="J5999" s="4">
        <f>EOMONTH(OnlineRetail[[#This Row],[InvoiceDate]],-1)+1</f>
        <v>40664</v>
      </c>
      <c r="K5999" s="6">
        <f>OnlineRetail[[#This Row],[Quantity]]*OnlineRetail[[#This Row],[UnitPrice]]</f>
        <v>21.25</v>
      </c>
      <c r="L5999" t="str">
        <f t="shared" si="93"/>
        <v>13982|May-2011</v>
      </c>
    </row>
    <row r="6000" spans="1:12">
      <c r="A6000">
        <v>550438</v>
      </c>
      <c r="B6000" t="s">
        <v>151</v>
      </c>
      <c r="C6000" t="s">
        <v>29</v>
      </c>
      <c r="D6000">
        <v>21</v>
      </c>
      <c r="E6000" s="1">
        <v>40676.665277777778</v>
      </c>
      <c r="F6000">
        <v>2.1</v>
      </c>
      <c r="G6000">
        <v>13853</v>
      </c>
      <c r="H6000" t="s">
        <v>25</v>
      </c>
      <c r="I6000" t="str">
        <f>IF(AND(LEFT(OnlineRetail[[#This Row],[InvoiceNo]],1)&lt;&gt;"C",OnlineRetail[[#This Row],[CustomerID]]&lt;&gt;""),"Yes","No")</f>
        <v>Yes</v>
      </c>
      <c r="J6000" s="4">
        <f>EOMONTH(OnlineRetail[[#This Row],[InvoiceDate]],-1)+1</f>
        <v>40664</v>
      </c>
      <c r="K6000" s="6">
        <f>OnlineRetail[[#This Row],[Quantity]]*OnlineRetail[[#This Row],[UnitPrice]]</f>
        <v>44.1</v>
      </c>
      <c r="L6000" t="str">
        <f t="shared" si="93"/>
        <v>13853|May-2011</v>
      </c>
    </row>
    <row r="6001" spans="1:12">
      <c r="A6001">
        <v>545350</v>
      </c>
      <c r="B6001" t="s">
        <v>169</v>
      </c>
      <c r="C6001" t="s">
        <v>9</v>
      </c>
      <c r="D6001">
        <v>18</v>
      </c>
      <c r="E6001" s="1">
        <v>40676.668749999997</v>
      </c>
      <c r="F6001">
        <v>4.25</v>
      </c>
      <c r="G6001">
        <v>12831</v>
      </c>
      <c r="H6001" t="s">
        <v>10</v>
      </c>
      <c r="I6001" t="str">
        <f>IF(AND(LEFT(OnlineRetail[[#This Row],[InvoiceNo]],1)&lt;&gt;"C",OnlineRetail[[#This Row],[CustomerID]]&lt;&gt;""),"Yes","No")</f>
        <v>Yes</v>
      </c>
      <c r="J6001" s="4">
        <f>EOMONTH(OnlineRetail[[#This Row],[InvoiceDate]],-1)+1</f>
        <v>40664</v>
      </c>
      <c r="K6001" s="6">
        <f>OnlineRetail[[#This Row],[Quantity]]*OnlineRetail[[#This Row],[UnitPrice]]</f>
        <v>76.5</v>
      </c>
      <c r="L6001" t="str">
        <f t="shared" si="93"/>
        <v>12831|May-2011</v>
      </c>
    </row>
    <row r="6002" spans="1:12" hidden="1">
      <c r="A6002" t="s">
        <v>338</v>
      </c>
      <c r="B6002" t="s">
        <v>179</v>
      </c>
      <c r="C6002" t="s">
        <v>21</v>
      </c>
      <c r="D6002">
        <v>19</v>
      </c>
      <c r="E6002" s="1">
        <v>40676.681944444441</v>
      </c>
      <c r="F6002">
        <v>0.85</v>
      </c>
      <c r="G6002">
        <v>12463</v>
      </c>
      <c r="H6002" t="s">
        <v>10</v>
      </c>
      <c r="I6002" t="str">
        <f>IF(AND(LEFT(OnlineRetail[[#This Row],[InvoiceNo]],1)&lt;&gt;"C",OnlineRetail[[#This Row],[CustomerID]]&lt;&gt;""),"Yes","No")</f>
        <v>No</v>
      </c>
      <c r="J6002" s="4">
        <f>EOMONTH(OnlineRetail[[#This Row],[InvoiceDate]],-1)+1</f>
        <v>40664</v>
      </c>
      <c r="K6002" s="6">
        <f>OnlineRetail[[#This Row],[Quantity]]*OnlineRetail[[#This Row],[UnitPrice]]</f>
        <v>16.149999999999999</v>
      </c>
      <c r="L6002" t="str">
        <f t="shared" si="93"/>
        <v/>
      </c>
    </row>
    <row r="6003" spans="1:12">
      <c r="A6003">
        <v>545387</v>
      </c>
      <c r="B6003" t="s">
        <v>296</v>
      </c>
      <c r="C6003" t="s">
        <v>40</v>
      </c>
      <c r="D6003">
        <v>17</v>
      </c>
      <c r="E6003" s="1">
        <v>40676.689583333333</v>
      </c>
      <c r="F6003">
        <v>7.95</v>
      </c>
      <c r="G6003">
        <v>12497</v>
      </c>
      <c r="H6003" t="s">
        <v>25</v>
      </c>
      <c r="I6003" t="str">
        <f>IF(AND(LEFT(OnlineRetail[[#This Row],[InvoiceNo]],1)&lt;&gt;"C",OnlineRetail[[#This Row],[CustomerID]]&lt;&gt;""),"Yes","No")</f>
        <v>Yes</v>
      </c>
      <c r="J6003" s="4">
        <f>EOMONTH(OnlineRetail[[#This Row],[InvoiceDate]],-1)+1</f>
        <v>40664</v>
      </c>
      <c r="K6003" s="6">
        <f>OnlineRetail[[#This Row],[Quantity]]*OnlineRetail[[#This Row],[UnitPrice]]</f>
        <v>135.15</v>
      </c>
      <c r="L6003" t="str">
        <f t="shared" si="93"/>
        <v>12497|May-2011</v>
      </c>
    </row>
    <row r="6004" spans="1:12">
      <c r="A6004">
        <v>553359</v>
      </c>
      <c r="B6004" t="s">
        <v>220</v>
      </c>
      <c r="C6004" t="s">
        <v>40</v>
      </c>
      <c r="D6004">
        <v>20</v>
      </c>
      <c r="E6004" s="1">
        <v>40676.697222222218</v>
      </c>
      <c r="F6004">
        <v>5.95</v>
      </c>
      <c r="G6004">
        <v>13074</v>
      </c>
      <c r="H6004" t="s">
        <v>10</v>
      </c>
      <c r="I6004" t="str">
        <f>IF(AND(LEFT(OnlineRetail[[#This Row],[InvoiceNo]],1)&lt;&gt;"C",OnlineRetail[[#This Row],[CustomerID]]&lt;&gt;""),"Yes","No")</f>
        <v>Yes</v>
      </c>
      <c r="J6004" s="4">
        <f>EOMONTH(OnlineRetail[[#This Row],[InvoiceDate]],-1)+1</f>
        <v>40664</v>
      </c>
      <c r="K6004" s="6">
        <f>OnlineRetail[[#This Row],[Quantity]]*OnlineRetail[[#This Row],[UnitPrice]]</f>
        <v>119</v>
      </c>
      <c r="L6004" t="str">
        <f t="shared" si="93"/>
        <v>13074|May-2011</v>
      </c>
    </row>
    <row r="6005" spans="1:12">
      <c r="A6005">
        <v>553348</v>
      </c>
      <c r="B6005" t="s">
        <v>92</v>
      </c>
      <c r="C6005" t="s">
        <v>14</v>
      </c>
      <c r="D6005">
        <v>10</v>
      </c>
      <c r="E6005" s="1">
        <v>40676.710416666669</v>
      </c>
      <c r="F6005">
        <v>7.95</v>
      </c>
      <c r="G6005">
        <v>13967</v>
      </c>
      <c r="H6005" t="s">
        <v>10</v>
      </c>
      <c r="I6005" t="str">
        <f>IF(AND(LEFT(OnlineRetail[[#This Row],[InvoiceNo]],1)&lt;&gt;"C",OnlineRetail[[#This Row],[CustomerID]]&lt;&gt;""),"Yes","No")</f>
        <v>Yes</v>
      </c>
      <c r="J6005" s="4">
        <f>EOMONTH(OnlineRetail[[#This Row],[InvoiceDate]],-1)+1</f>
        <v>40664</v>
      </c>
      <c r="K6005" s="6">
        <f>OnlineRetail[[#This Row],[Quantity]]*OnlineRetail[[#This Row],[UnitPrice]]</f>
        <v>79.5</v>
      </c>
      <c r="L6005" t="str">
        <f t="shared" si="93"/>
        <v>13967|May-2011</v>
      </c>
    </row>
    <row r="6006" spans="1:12">
      <c r="A6006">
        <v>538412</v>
      </c>
      <c r="B6006" t="s">
        <v>174</v>
      </c>
      <c r="C6006" t="s">
        <v>24</v>
      </c>
      <c r="D6006">
        <v>6</v>
      </c>
      <c r="E6006" s="1">
        <v>40676.736805555563</v>
      </c>
      <c r="F6006">
        <v>2.1</v>
      </c>
      <c r="G6006">
        <v>12887</v>
      </c>
      <c r="H6006" t="s">
        <v>126</v>
      </c>
      <c r="I6006" t="str">
        <f>IF(AND(LEFT(OnlineRetail[[#This Row],[InvoiceNo]],1)&lt;&gt;"C",OnlineRetail[[#This Row],[CustomerID]]&lt;&gt;""),"Yes","No")</f>
        <v>Yes</v>
      </c>
      <c r="J6006" s="4">
        <f>EOMONTH(OnlineRetail[[#This Row],[InvoiceDate]],-1)+1</f>
        <v>40664</v>
      </c>
      <c r="K6006" s="6">
        <f>OnlineRetail[[#This Row],[Quantity]]*OnlineRetail[[#This Row],[UnitPrice]]</f>
        <v>12.600000000000001</v>
      </c>
      <c r="L6006" t="str">
        <f t="shared" si="93"/>
        <v>12887|May-2011</v>
      </c>
    </row>
    <row r="6007" spans="1:12">
      <c r="A6007">
        <v>544466</v>
      </c>
      <c r="B6007" t="s">
        <v>200</v>
      </c>
      <c r="C6007" t="s">
        <v>9</v>
      </c>
      <c r="D6007">
        <v>2</v>
      </c>
      <c r="E6007" s="1">
        <v>40676.749305555553</v>
      </c>
      <c r="F6007">
        <v>1.65</v>
      </c>
      <c r="G6007">
        <v>13887</v>
      </c>
      <c r="H6007" t="s">
        <v>10</v>
      </c>
      <c r="I6007" t="str">
        <f>IF(AND(LEFT(OnlineRetail[[#This Row],[InvoiceNo]],1)&lt;&gt;"C",OnlineRetail[[#This Row],[CustomerID]]&lt;&gt;""),"Yes","No")</f>
        <v>Yes</v>
      </c>
      <c r="J6007" s="4">
        <f>EOMONTH(OnlineRetail[[#This Row],[InvoiceDate]],-1)+1</f>
        <v>40664</v>
      </c>
      <c r="K6007" s="6">
        <f>OnlineRetail[[#This Row],[Quantity]]*OnlineRetail[[#This Row],[UnitPrice]]</f>
        <v>3.3</v>
      </c>
      <c r="L6007" t="str">
        <f t="shared" si="93"/>
        <v>13887|May-2011</v>
      </c>
    </row>
    <row r="6008" spans="1:12">
      <c r="A6008">
        <v>550550</v>
      </c>
      <c r="B6008" t="s">
        <v>161</v>
      </c>
      <c r="C6008" t="s">
        <v>33</v>
      </c>
      <c r="D6008">
        <v>22</v>
      </c>
      <c r="E6008" s="1">
        <v>40676.754166666673</v>
      </c>
      <c r="F6008">
        <v>1.25</v>
      </c>
      <c r="G6008">
        <v>13813</v>
      </c>
      <c r="H6008" t="s">
        <v>10</v>
      </c>
      <c r="I6008" t="str">
        <f>IF(AND(LEFT(OnlineRetail[[#This Row],[InvoiceNo]],1)&lt;&gt;"C",OnlineRetail[[#This Row],[CustomerID]]&lt;&gt;""),"Yes","No")</f>
        <v>Yes</v>
      </c>
      <c r="J6008" s="4">
        <f>EOMONTH(OnlineRetail[[#This Row],[InvoiceDate]],-1)+1</f>
        <v>40664</v>
      </c>
      <c r="K6008" s="6">
        <f>OnlineRetail[[#This Row],[Quantity]]*OnlineRetail[[#This Row],[UnitPrice]]</f>
        <v>27.5</v>
      </c>
      <c r="L6008" t="str">
        <f t="shared" si="93"/>
        <v>13813|May-2011</v>
      </c>
    </row>
    <row r="6009" spans="1:12">
      <c r="A6009">
        <v>544063</v>
      </c>
      <c r="B6009" t="s">
        <v>178</v>
      </c>
      <c r="C6009" t="s">
        <v>53</v>
      </c>
      <c r="D6009">
        <v>14</v>
      </c>
      <c r="E6009" s="1">
        <v>40676.773611111108</v>
      </c>
      <c r="F6009">
        <v>7.95</v>
      </c>
      <c r="G6009">
        <v>12788</v>
      </c>
      <c r="H6009" t="s">
        <v>10</v>
      </c>
      <c r="I6009" t="str">
        <f>IF(AND(LEFT(OnlineRetail[[#This Row],[InvoiceNo]],1)&lt;&gt;"C",OnlineRetail[[#This Row],[CustomerID]]&lt;&gt;""),"Yes","No")</f>
        <v>Yes</v>
      </c>
      <c r="J6009" s="4">
        <f>EOMONTH(OnlineRetail[[#This Row],[InvoiceDate]],-1)+1</f>
        <v>40664</v>
      </c>
      <c r="K6009" s="6">
        <f>OnlineRetail[[#This Row],[Quantity]]*OnlineRetail[[#This Row],[UnitPrice]]</f>
        <v>111.3</v>
      </c>
      <c r="L6009" t="str">
        <f t="shared" si="93"/>
        <v>12788|May-2011</v>
      </c>
    </row>
    <row r="6010" spans="1:12">
      <c r="A6010">
        <v>553478</v>
      </c>
      <c r="B6010" t="s">
        <v>238</v>
      </c>
      <c r="C6010" t="s">
        <v>16</v>
      </c>
      <c r="D6010">
        <v>3</v>
      </c>
      <c r="E6010" s="1">
        <v>40676.787499999999</v>
      </c>
      <c r="F6010">
        <v>2.5499999999999998</v>
      </c>
      <c r="G6010">
        <v>14107</v>
      </c>
      <c r="H6010" t="s">
        <v>10</v>
      </c>
      <c r="I6010" t="str">
        <f>IF(AND(LEFT(OnlineRetail[[#This Row],[InvoiceNo]],1)&lt;&gt;"C",OnlineRetail[[#This Row],[CustomerID]]&lt;&gt;""),"Yes","No")</f>
        <v>Yes</v>
      </c>
      <c r="J6010" s="4">
        <f>EOMONTH(OnlineRetail[[#This Row],[InvoiceDate]],-1)+1</f>
        <v>40664</v>
      </c>
      <c r="K6010" s="6">
        <f>OnlineRetail[[#This Row],[Quantity]]*OnlineRetail[[#This Row],[UnitPrice]]</f>
        <v>7.6499999999999995</v>
      </c>
      <c r="L6010" t="str">
        <f t="shared" si="93"/>
        <v>14107|May-2011</v>
      </c>
    </row>
    <row r="6011" spans="1:12">
      <c r="A6011">
        <v>540642</v>
      </c>
      <c r="B6011" t="s">
        <v>173</v>
      </c>
      <c r="C6011" t="s">
        <v>72</v>
      </c>
      <c r="D6011">
        <v>16</v>
      </c>
      <c r="E6011" s="1">
        <v>40676.788194444453</v>
      </c>
      <c r="F6011">
        <v>1.25</v>
      </c>
      <c r="G6011">
        <v>14186</v>
      </c>
      <c r="H6011" t="s">
        <v>10</v>
      </c>
      <c r="I6011" t="str">
        <f>IF(AND(LEFT(OnlineRetail[[#This Row],[InvoiceNo]],1)&lt;&gt;"C",OnlineRetail[[#This Row],[CustomerID]]&lt;&gt;""),"Yes","No")</f>
        <v>Yes</v>
      </c>
      <c r="J6011" s="4">
        <f>EOMONTH(OnlineRetail[[#This Row],[InvoiceDate]],-1)+1</f>
        <v>40664</v>
      </c>
      <c r="K6011" s="6">
        <f>OnlineRetail[[#This Row],[Quantity]]*OnlineRetail[[#This Row],[UnitPrice]]</f>
        <v>20</v>
      </c>
      <c r="L6011" t="str">
        <f t="shared" si="93"/>
        <v>14186|May-2011</v>
      </c>
    </row>
    <row r="6012" spans="1:12">
      <c r="A6012">
        <v>555933</v>
      </c>
      <c r="B6012" t="s">
        <v>160</v>
      </c>
      <c r="C6012" t="s">
        <v>46</v>
      </c>
      <c r="D6012">
        <v>17</v>
      </c>
      <c r="E6012" s="1">
        <v>40676.788888888892</v>
      </c>
      <c r="F6012">
        <v>7.95</v>
      </c>
      <c r="G6012">
        <v>13179</v>
      </c>
      <c r="H6012" t="s">
        <v>121</v>
      </c>
      <c r="I6012" t="str">
        <f>IF(AND(LEFT(OnlineRetail[[#This Row],[InvoiceNo]],1)&lt;&gt;"C",OnlineRetail[[#This Row],[CustomerID]]&lt;&gt;""),"Yes","No")</f>
        <v>Yes</v>
      </c>
      <c r="J6012" s="4">
        <f>EOMONTH(OnlineRetail[[#This Row],[InvoiceDate]],-1)+1</f>
        <v>40664</v>
      </c>
      <c r="K6012" s="6">
        <f>OnlineRetail[[#This Row],[Quantity]]*OnlineRetail[[#This Row],[UnitPrice]]</f>
        <v>135.15</v>
      </c>
      <c r="L6012" t="str">
        <f t="shared" si="93"/>
        <v>13179|May-2011</v>
      </c>
    </row>
    <row r="6013" spans="1:12">
      <c r="A6013">
        <v>541094</v>
      </c>
      <c r="B6013" t="s">
        <v>166</v>
      </c>
      <c r="C6013" t="s">
        <v>9</v>
      </c>
      <c r="D6013">
        <v>18</v>
      </c>
      <c r="E6013" s="1">
        <v>40676.788888888892</v>
      </c>
      <c r="F6013">
        <v>4.95</v>
      </c>
      <c r="G6013">
        <v>13673</v>
      </c>
      <c r="H6013" t="s">
        <v>10</v>
      </c>
      <c r="I6013" t="str">
        <f>IF(AND(LEFT(OnlineRetail[[#This Row],[InvoiceNo]],1)&lt;&gt;"C",OnlineRetail[[#This Row],[CustomerID]]&lt;&gt;""),"Yes","No")</f>
        <v>Yes</v>
      </c>
      <c r="J6013" s="4">
        <f>EOMONTH(OnlineRetail[[#This Row],[InvoiceDate]],-1)+1</f>
        <v>40664</v>
      </c>
      <c r="K6013" s="6">
        <f>OnlineRetail[[#This Row],[Quantity]]*OnlineRetail[[#This Row],[UnitPrice]]</f>
        <v>89.100000000000009</v>
      </c>
      <c r="L6013" t="str">
        <f t="shared" si="93"/>
        <v>13673|May-2011</v>
      </c>
    </row>
    <row r="6014" spans="1:12">
      <c r="A6014">
        <v>540630</v>
      </c>
      <c r="B6014" t="s">
        <v>181</v>
      </c>
      <c r="C6014" t="s">
        <v>27</v>
      </c>
      <c r="D6014">
        <v>9</v>
      </c>
      <c r="E6014" s="1">
        <v>40676.808333333327</v>
      </c>
      <c r="F6014">
        <v>1.25</v>
      </c>
      <c r="G6014">
        <v>14271</v>
      </c>
      <c r="H6014" t="s">
        <v>10</v>
      </c>
      <c r="I6014" t="str">
        <f>IF(AND(LEFT(OnlineRetail[[#This Row],[InvoiceNo]],1)&lt;&gt;"C",OnlineRetail[[#This Row],[CustomerID]]&lt;&gt;""),"Yes","No")</f>
        <v>Yes</v>
      </c>
      <c r="J6014" s="4">
        <f>EOMONTH(OnlineRetail[[#This Row],[InvoiceDate]],-1)+1</f>
        <v>40664</v>
      </c>
      <c r="K6014" s="6">
        <f>OnlineRetail[[#This Row],[Quantity]]*OnlineRetail[[#This Row],[UnitPrice]]</f>
        <v>11.25</v>
      </c>
      <c r="L6014" t="str">
        <f t="shared" si="93"/>
        <v>14271|May-2011</v>
      </c>
    </row>
    <row r="6015" spans="1:12">
      <c r="A6015">
        <v>537044</v>
      </c>
      <c r="B6015" t="s">
        <v>164</v>
      </c>
      <c r="C6015" t="s">
        <v>27</v>
      </c>
      <c r="D6015">
        <v>23</v>
      </c>
      <c r="E6015" s="1">
        <v>40676.814583333333</v>
      </c>
      <c r="F6015">
        <v>4.25</v>
      </c>
      <c r="G6015">
        <v>14273</v>
      </c>
      <c r="H6015" t="s">
        <v>10</v>
      </c>
      <c r="I6015" t="str">
        <f>IF(AND(LEFT(OnlineRetail[[#This Row],[InvoiceNo]],1)&lt;&gt;"C",OnlineRetail[[#This Row],[CustomerID]]&lt;&gt;""),"Yes","No")</f>
        <v>Yes</v>
      </c>
      <c r="J6015" s="4">
        <f>EOMONTH(OnlineRetail[[#This Row],[InvoiceDate]],-1)+1</f>
        <v>40664</v>
      </c>
      <c r="K6015" s="6">
        <f>OnlineRetail[[#This Row],[Quantity]]*OnlineRetail[[#This Row],[UnitPrice]]</f>
        <v>97.75</v>
      </c>
      <c r="L6015" t="str">
        <f t="shared" si="93"/>
        <v>14273|May-2011</v>
      </c>
    </row>
    <row r="6016" spans="1:12">
      <c r="A6016">
        <v>542486</v>
      </c>
      <c r="B6016" t="s">
        <v>124</v>
      </c>
      <c r="C6016" t="s">
        <v>21</v>
      </c>
      <c r="D6016">
        <v>19</v>
      </c>
      <c r="E6016" s="1">
        <v>40676.81527777778</v>
      </c>
      <c r="F6016">
        <v>7.95</v>
      </c>
      <c r="G6016">
        <v>13907</v>
      </c>
      <c r="H6016" t="s">
        <v>10</v>
      </c>
      <c r="I6016" t="str">
        <f>IF(AND(LEFT(OnlineRetail[[#This Row],[InvoiceNo]],1)&lt;&gt;"C",OnlineRetail[[#This Row],[CustomerID]]&lt;&gt;""),"Yes","No")</f>
        <v>Yes</v>
      </c>
      <c r="J6016" s="4">
        <f>EOMONTH(OnlineRetail[[#This Row],[InvoiceDate]],-1)+1</f>
        <v>40664</v>
      </c>
      <c r="K6016" s="6">
        <f>OnlineRetail[[#This Row],[Quantity]]*OnlineRetail[[#This Row],[UnitPrice]]</f>
        <v>151.05000000000001</v>
      </c>
      <c r="L6016" t="str">
        <f t="shared" si="93"/>
        <v>13907|May-2011</v>
      </c>
    </row>
    <row r="6017" spans="1:12">
      <c r="A6017">
        <v>547472</v>
      </c>
      <c r="B6017" t="s">
        <v>233</v>
      </c>
      <c r="C6017" t="s">
        <v>16</v>
      </c>
      <c r="D6017">
        <v>19</v>
      </c>
      <c r="E6017" s="1">
        <v>40676.820833333331</v>
      </c>
      <c r="F6017">
        <v>4.25</v>
      </c>
      <c r="G6017">
        <v>12484</v>
      </c>
      <c r="H6017" t="s">
        <v>31</v>
      </c>
      <c r="I6017" t="str">
        <f>IF(AND(LEFT(OnlineRetail[[#This Row],[InvoiceNo]],1)&lt;&gt;"C",OnlineRetail[[#This Row],[CustomerID]]&lt;&gt;""),"Yes","No")</f>
        <v>Yes</v>
      </c>
      <c r="J6017" s="4">
        <f>EOMONTH(OnlineRetail[[#This Row],[InvoiceDate]],-1)+1</f>
        <v>40664</v>
      </c>
      <c r="K6017" s="6">
        <f>OnlineRetail[[#This Row],[Quantity]]*OnlineRetail[[#This Row],[UnitPrice]]</f>
        <v>80.75</v>
      </c>
      <c r="L6017" t="str">
        <f t="shared" si="93"/>
        <v>12484|May-2011</v>
      </c>
    </row>
    <row r="6018" spans="1:12">
      <c r="A6018">
        <v>540865</v>
      </c>
      <c r="B6018" t="s">
        <v>257</v>
      </c>
      <c r="C6018" t="s">
        <v>21</v>
      </c>
      <c r="D6018">
        <v>18</v>
      </c>
      <c r="E6018" s="1">
        <v>40677.364583333343</v>
      </c>
      <c r="F6018">
        <v>9.9499999999999993</v>
      </c>
      <c r="G6018">
        <v>12365</v>
      </c>
      <c r="H6018" t="s">
        <v>10</v>
      </c>
      <c r="I6018" t="str">
        <f>IF(AND(LEFT(OnlineRetail[[#This Row],[InvoiceNo]],1)&lt;&gt;"C",OnlineRetail[[#This Row],[CustomerID]]&lt;&gt;""),"Yes","No")</f>
        <v>Yes</v>
      </c>
      <c r="J6018" s="4">
        <f>EOMONTH(OnlineRetail[[#This Row],[InvoiceDate]],-1)+1</f>
        <v>40664</v>
      </c>
      <c r="K6018" s="6">
        <f>OnlineRetail[[#This Row],[Quantity]]*OnlineRetail[[#This Row],[UnitPrice]]</f>
        <v>179.1</v>
      </c>
      <c r="L6018" t="str">
        <f t="shared" ref="L6018:L6081" si="94">IF(I6018="Yes",G6018&amp;"|"&amp;TEXT(J6018,"mmm-yyyy"),"")</f>
        <v>12365|May-2011</v>
      </c>
    </row>
    <row r="6019" spans="1:12">
      <c r="A6019">
        <v>541764</v>
      </c>
      <c r="B6019" t="s">
        <v>99</v>
      </c>
      <c r="C6019" t="s">
        <v>14</v>
      </c>
      <c r="D6019">
        <v>12</v>
      </c>
      <c r="E6019" s="1">
        <v>40677.369444444441</v>
      </c>
      <c r="F6019">
        <v>4.25</v>
      </c>
      <c r="G6019">
        <v>12439</v>
      </c>
      <c r="H6019" t="s">
        <v>70</v>
      </c>
      <c r="I6019" t="str">
        <f>IF(AND(LEFT(OnlineRetail[[#This Row],[InvoiceNo]],1)&lt;&gt;"C",OnlineRetail[[#This Row],[CustomerID]]&lt;&gt;""),"Yes","No")</f>
        <v>Yes</v>
      </c>
      <c r="J6019" s="4">
        <f>EOMONTH(OnlineRetail[[#This Row],[InvoiceDate]],-1)+1</f>
        <v>40664</v>
      </c>
      <c r="K6019" s="6">
        <f>OnlineRetail[[#This Row],[Quantity]]*OnlineRetail[[#This Row],[UnitPrice]]</f>
        <v>51</v>
      </c>
      <c r="L6019" t="str">
        <f t="shared" si="94"/>
        <v>12439|May-2011</v>
      </c>
    </row>
    <row r="6020" spans="1:12">
      <c r="A6020">
        <v>541163</v>
      </c>
      <c r="B6020" t="s">
        <v>129</v>
      </c>
      <c r="C6020" t="s">
        <v>50</v>
      </c>
      <c r="D6020">
        <v>16</v>
      </c>
      <c r="E6020" s="1">
        <v>40677.370138888888</v>
      </c>
      <c r="F6020">
        <v>0.85</v>
      </c>
      <c r="G6020">
        <v>13874</v>
      </c>
      <c r="H6020" t="s">
        <v>10</v>
      </c>
      <c r="I6020" t="str">
        <f>IF(AND(LEFT(OnlineRetail[[#This Row],[InvoiceNo]],1)&lt;&gt;"C",OnlineRetail[[#This Row],[CustomerID]]&lt;&gt;""),"Yes","No")</f>
        <v>Yes</v>
      </c>
      <c r="J6020" s="4">
        <f>EOMONTH(OnlineRetail[[#This Row],[InvoiceDate]],-1)+1</f>
        <v>40664</v>
      </c>
      <c r="K6020" s="6">
        <f>OnlineRetail[[#This Row],[Quantity]]*OnlineRetail[[#This Row],[UnitPrice]]</f>
        <v>13.6</v>
      </c>
      <c r="L6020" t="str">
        <f t="shared" si="94"/>
        <v>13874|May-2011</v>
      </c>
    </row>
    <row r="6021" spans="1:12">
      <c r="A6021">
        <v>545444</v>
      </c>
      <c r="B6021" t="s">
        <v>95</v>
      </c>
      <c r="C6021" t="s">
        <v>42</v>
      </c>
      <c r="D6021">
        <v>1</v>
      </c>
      <c r="E6021" s="1">
        <v>40677.388194444437</v>
      </c>
      <c r="F6021">
        <v>5.95</v>
      </c>
      <c r="G6021">
        <v>12729</v>
      </c>
      <c r="H6021" t="s">
        <v>10</v>
      </c>
      <c r="I6021" t="str">
        <f>IF(AND(LEFT(OnlineRetail[[#This Row],[InvoiceNo]],1)&lt;&gt;"C",OnlineRetail[[#This Row],[CustomerID]]&lt;&gt;""),"Yes","No")</f>
        <v>Yes</v>
      </c>
      <c r="J6021" s="4">
        <f>EOMONTH(OnlineRetail[[#This Row],[InvoiceDate]],-1)+1</f>
        <v>40664</v>
      </c>
      <c r="K6021" s="6">
        <f>OnlineRetail[[#This Row],[Quantity]]*OnlineRetail[[#This Row],[UnitPrice]]</f>
        <v>5.95</v>
      </c>
      <c r="L6021" t="str">
        <f t="shared" si="94"/>
        <v>12729|May-2011</v>
      </c>
    </row>
    <row r="6022" spans="1:12">
      <c r="A6022">
        <v>551732</v>
      </c>
      <c r="B6022" t="s">
        <v>280</v>
      </c>
      <c r="C6022" t="s">
        <v>46</v>
      </c>
      <c r="D6022">
        <v>11</v>
      </c>
      <c r="E6022" s="1">
        <v>40677.402083333327</v>
      </c>
      <c r="F6022">
        <v>7.95</v>
      </c>
      <c r="G6022">
        <v>14305</v>
      </c>
      <c r="H6022" t="s">
        <v>10</v>
      </c>
      <c r="I6022" t="str">
        <f>IF(AND(LEFT(OnlineRetail[[#This Row],[InvoiceNo]],1)&lt;&gt;"C",OnlineRetail[[#This Row],[CustomerID]]&lt;&gt;""),"Yes","No")</f>
        <v>Yes</v>
      </c>
      <c r="J6022" s="4">
        <f>EOMONTH(OnlineRetail[[#This Row],[InvoiceDate]],-1)+1</f>
        <v>40664</v>
      </c>
      <c r="K6022" s="6">
        <f>OnlineRetail[[#This Row],[Quantity]]*OnlineRetail[[#This Row],[UnitPrice]]</f>
        <v>87.45</v>
      </c>
      <c r="L6022" t="str">
        <f t="shared" si="94"/>
        <v>14305|May-2011</v>
      </c>
    </row>
    <row r="6023" spans="1:12">
      <c r="A6023">
        <v>544019</v>
      </c>
      <c r="B6023" t="s">
        <v>244</v>
      </c>
      <c r="C6023" t="s">
        <v>9</v>
      </c>
      <c r="D6023">
        <v>4</v>
      </c>
      <c r="E6023" s="1">
        <v>40677.425694444442</v>
      </c>
      <c r="F6023">
        <v>1.65</v>
      </c>
      <c r="G6023">
        <v>13451</v>
      </c>
      <c r="H6023" t="s">
        <v>10</v>
      </c>
      <c r="I6023" t="str">
        <f>IF(AND(LEFT(OnlineRetail[[#This Row],[InvoiceNo]],1)&lt;&gt;"C",OnlineRetail[[#This Row],[CustomerID]]&lt;&gt;""),"Yes","No")</f>
        <v>Yes</v>
      </c>
      <c r="J6023" s="4">
        <f>EOMONTH(OnlineRetail[[#This Row],[InvoiceDate]],-1)+1</f>
        <v>40664</v>
      </c>
      <c r="K6023" s="6">
        <f>OnlineRetail[[#This Row],[Quantity]]*OnlineRetail[[#This Row],[UnitPrice]]</f>
        <v>6.6</v>
      </c>
      <c r="L6023" t="str">
        <f t="shared" si="94"/>
        <v>13451|May-2011</v>
      </c>
    </row>
    <row r="6024" spans="1:12">
      <c r="A6024">
        <v>552283</v>
      </c>
      <c r="B6024" t="s">
        <v>66</v>
      </c>
      <c r="C6024" t="s">
        <v>19</v>
      </c>
      <c r="D6024">
        <v>13</v>
      </c>
      <c r="E6024" s="1">
        <v>40677.438888888893</v>
      </c>
      <c r="F6024">
        <v>2.5499999999999998</v>
      </c>
      <c r="G6024">
        <v>13653</v>
      </c>
      <c r="H6024" t="s">
        <v>10</v>
      </c>
      <c r="I6024" t="str">
        <f>IF(AND(LEFT(OnlineRetail[[#This Row],[InvoiceNo]],1)&lt;&gt;"C",OnlineRetail[[#This Row],[CustomerID]]&lt;&gt;""),"Yes","No")</f>
        <v>Yes</v>
      </c>
      <c r="J6024" s="4">
        <f>EOMONTH(OnlineRetail[[#This Row],[InvoiceDate]],-1)+1</f>
        <v>40664</v>
      </c>
      <c r="K6024" s="6">
        <f>OnlineRetail[[#This Row],[Quantity]]*OnlineRetail[[#This Row],[UnitPrice]]</f>
        <v>33.15</v>
      </c>
      <c r="L6024" t="str">
        <f t="shared" si="94"/>
        <v>13653|May-2011</v>
      </c>
    </row>
    <row r="6025" spans="1:12">
      <c r="A6025">
        <v>556179</v>
      </c>
      <c r="B6025" t="s">
        <v>98</v>
      </c>
      <c r="C6025" t="s">
        <v>83</v>
      </c>
      <c r="D6025">
        <v>8</v>
      </c>
      <c r="E6025" s="1">
        <v>40677.459722222222</v>
      </c>
      <c r="F6025">
        <v>4.95</v>
      </c>
      <c r="G6025">
        <v>14301</v>
      </c>
      <c r="H6025" t="s">
        <v>10</v>
      </c>
      <c r="I6025" t="str">
        <f>IF(AND(LEFT(OnlineRetail[[#This Row],[InvoiceNo]],1)&lt;&gt;"C",OnlineRetail[[#This Row],[CustomerID]]&lt;&gt;""),"Yes","No")</f>
        <v>Yes</v>
      </c>
      <c r="J6025" s="4">
        <f>EOMONTH(OnlineRetail[[#This Row],[InvoiceDate]],-1)+1</f>
        <v>40664</v>
      </c>
      <c r="K6025" s="6">
        <f>OnlineRetail[[#This Row],[Quantity]]*OnlineRetail[[#This Row],[UnitPrice]]</f>
        <v>39.6</v>
      </c>
      <c r="L6025" t="str">
        <f t="shared" si="94"/>
        <v>14301|May-2011</v>
      </c>
    </row>
    <row r="6026" spans="1:12">
      <c r="A6026">
        <v>542120</v>
      </c>
      <c r="B6026" t="s">
        <v>119</v>
      </c>
      <c r="C6026" t="s">
        <v>39</v>
      </c>
      <c r="D6026">
        <v>18</v>
      </c>
      <c r="E6026" s="1">
        <v>40677.46597222222</v>
      </c>
      <c r="F6026">
        <v>1.65</v>
      </c>
      <c r="G6026">
        <v>13402</v>
      </c>
      <c r="H6026" t="s">
        <v>10</v>
      </c>
      <c r="I6026" t="str">
        <f>IF(AND(LEFT(OnlineRetail[[#This Row],[InvoiceNo]],1)&lt;&gt;"C",OnlineRetail[[#This Row],[CustomerID]]&lt;&gt;""),"Yes","No")</f>
        <v>Yes</v>
      </c>
      <c r="J6026" s="4">
        <f>EOMONTH(OnlineRetail[[#This Row],[InvoiceDate]],-1)+1</f>
        <v>40664</v>
      </c>
      <c r="K6026" s="6">
        <f>OnlineRetail[[#This Row],[Quantity]]*OnlineRetail[[#This Row],[UnitPrice]]</f>
        <v>29.7</v>
      </c>
      <c r="L6026" t="str">
        <f t="shared" si="94"/>
        <v>13402|May-2011</v>
      </c>
    </row>
    <row r="6027" spans="1:12">
      <c r="A6027">
        <v>536844</v>
      </c>
      <c r="B6027" t="s">
        <v>138</v>
      </c>
      <c r="C6027" t="s">
        <v>14</v>
      </c>
      <c r="D6027">
        <v>11</v>
      </c>
      <c r="E6027" s="1">
        <v>40677.482638888891</v>
      </c>
      <c r="F6027">
        <v>9.9499999999999993</v>
      </c>
      <c r="G6027">
        <v>12819</v>
      </c>
      <c r="H6027" t="s">
        <v>10</v>
      </c>
      <c r="I6027" t="str">
        <f>IF(AND(LEFT(OnlineRetail[[#This Row],[InvoiceNo]],1)&lt;&gt;"C",OnlineRetail[[#This Row],[CustomerID]]&lt;&gt;""),"Yes","No")</f>
        <v>Yes</v>
      </c>
      <c r="J6027" s="4">
        <f>EOMONTH(OnlineRetail[[#This Row],[InvoiceDate]],-1)+1</f>
        <v>40664</v>
      </c>
      <c r="K6027" s="6">
        <f>OnlineRetail[[#This Row],[Quantity]]*OnlineRetail[[#This Row],[UnitPrice]]</f>
        <v>109.44999999999999</v>
      </c>
      <c r="L6027" t="str">
        <f t="shared" si="94"/>
        <v>12819|May-2011</v>
      </c>
    </row>
    <row r="6028" spans="1:12">
      <c r="A6028">
        <v>536772</v>
      </c>
      <c r="B6028" t="s">
        <v>23</v>
      </c>
      <c r="C6028" t="s">
        <v>53</v>
      </c>
      <c r="D6028">
        <v>20</v>
      </c>
      <c r="E6028" s="1">
        <v>40677.508333333331</v>
      </c>
      <c r="F6028">
        <v>9.9499999999999993</v>
      </c>
      <c r="G6028">
        <v>13091</v>
      </c>
      <c r="H6028" t="s">
        <v>10</v>
      </c>
      <c r="I6028" t="str">
        <f>IF(AND(LEFT(OnlineRetail[[#This Row],[InvoiceNo]],1)&lt;&gt;"C",OnlineRetail[[#This Row],[CustomerID]]&lt;&gt;""),"Yes","No")</f>
        <v>Yes</v>
      </c>
      <c r="J6028" s="4">
        <f>EOMONTH(OnlineRetail[[#This Row],[InvoiceDate]],-1)+1</f>
        <v>40664</v>
      </c>
      <c r="K6028" s="6">
        <f>OnlineRetail[[#This Row],[Quantity]]*OnlineRetail[[#This Row],[UnitPrice]]</f>
        <v>199</v>
      </c>
      <c r="L6028" t="str">
        <f t="shared" si="94"/>
        <v>13091|May-2011</v>
      </c>
    </row>
    <row r="6029" spans="1:12">
      <c r="A6029">
        <v>552144</v>
      </c>
      <c r="B6029" t="s">
        <v>229</v>
      </c>
      <c r="C6029" t="s">
        <v>19</v>
      </c>
      <c r="D6029">
        <v>1</v>
      </c>
      <c r="E6029" s="1">
        <v>40677.509722222218</v>
      </c>
      <c r="F6029">
        <v>2.5499999999999998</v>
      </c>
      <c r="G6029">
        <v>13705</v>
      </c>
      <c r="H6029" t="s">
        <v>17</v>
      </c>
      <c r="I6029" t="str">
        <f>IF(AND(LEFT(OnlineRetail[[#This Row],[InvoiceNo]],1)&lt;&gt;"C",OnlineRetail[[#This Row],[CustomerID]]&lt;&gt;""),"Yes","No")</f>
        <v>Yes</v>
      </c>
      <c r="J6029" s="4">
        <f>EOMONTH(OnlineRetail[[#This Row],[InvoiceDate]],-1)+1</f>
        <v>40664</v>
      </c>
      <c r="K6029" s="6">
        <f>OnlineRetail[[#This Row],[Quantity]]*OnlineRetail[[#This Row],[UnitPrice]]</f>
        <v>2.5499999999999998</v>
      </c>
      <c r="L6029" t="str">
        <f t="shared" si="94"/>
        <v>13705|May-2011</v>
      </c>
    </row>
    <row r="6030" spans="1:12">
      <c r="A6030">
        <v>541192</v>
      </c>
      <c r="B6030" t="s">
        <v>181</v>
      </c>
      <c r="C6030" t="s">
        <v>9</v>
      </c>
      <c r="D6030">
        <v>17</v>
      </c>
      <c r="E6030" s="1">
        <v>40677.515277777777</v>
      </c>
      <c r="F6030">
        <v>1.25</v>
      </c>
      <c r="G6030">
        <v>12674</v>
      </c>
      <c r="H6030" t="s">
        <v>10</v>
      </c>
      <c r="I6030" t="str">
        <f>IF(AND(LEFT(OnlineRetail[[#This Row],[InvoiceNo]],1)&lt;&gt;"C",OnlineRetail[[#This Row],[CustomerID]]&lt;&gt;""),"Yes","No")</f>
        <v>Yes</v>
      </c>
      <c r="J6030" s="4">
        <f>EOMONTH(OnlineRetail[[#This Row],[InvoiceDate]],-1)+1</f>
        <v>40664</v>
      </c>
      <c r="K6030" s="6">
        <f>OnlineRetail[[#This Row],[Quantity]]*OnlineRetail[[#This Row],[UnitPrice]]</f>
        <v>21.25</v>
      </c>
      <c r="L6030" t="str">
        <f t="shared" si="94"/>
        <v>12674|May-2011</v>
      </c>
    </row>
    <row r="6031" spans="1:12">
      <c r="A6031">
        <v>541160</v>
      </c>
      <c r="B6031" t="s">
        <v>122</v>
      </c>
      <c r="C6031" t="s">
        <v>46</v>
      </c>
      <c r="D6031">
        <v>11</v>
      </c>
      <c r="E6031" s="1">
        <v>40677.515972222223</v>
      </c>
      <c r="F6031">
        <v>0.85</v>
      </c>
      <c r="G6031">
        <v>13451</v>
      </c>
      <c r="H6031" t="s">
        <v>17</v>
      </c>
      <c r="I6031" t="str">
        <f>IF(AND(LEFT(OnlineRetail[[#This Row],[InvoiceNo]],1)&lt;&gt;"C",OnlineRetail[[#This Row],[CustomerID]]&lt;&gt;""),"Yes","No")</f>
        <v>Yes</v>
      </c>
      <c r="J6031" s="4">
        <f>EOMONTH(OnlineRetail[[#This Row],[InvoiceDate]],-1)+1</f>
        <v>40664</v>
      </c>
      <c r="K6031" s="6">
        <f>OnlineRetail[[#This Row],[Quantity]]*OnlineRetail[[#This Row],[UnitPrice]]</f>
        <v>9.35</v>
      </c>
      <c r="L6031" t="str">
        <f t="shared" si="94"/>
        <v>13451|May-2011</v>
      </c>
    </row>
    <row r="6032" spans="1:12">
      <c r="A6032">
        <v>544951</v>
      </c>
      <c r="B6032" t="s">
        <v>245</v>
      </c>
      <c r="C6032" t="s">
        <v>27</v>
      </c>
      <c r="D6032">
        <v>7</v>
      </c>
      <c r="E6032" s="1">
        <v>40677.526388888888</v>
      </c>
      <c r="F6032">
        <v>4.95</v>
      </c>
      <c r="G6032">
        <v>12423</v>
      </c>
      <c r="H6032" t="s">
        <v>10</v>
      </c>
      <c r="I6032" t="str">
        <f>IF(AND(LEFT(OnlineRetail[[#This Row],[InvoiceNo]],1)&lt;&gt;"C",OnlineRetail[[#This Row],[CustomerID]]&lt;&gt;""),"Yes","No")</f>
        <v>Yes</v>
      </c>
      <c r="J6032" s="4">
        <f>EOMONTH(OnlineRetail[[#This Row],[InvoiceDate]],-1)+1</f>
        <v>40664</v>
      </c>
      <c r="K6032" s="6">
        <f>OnlineRetail[[#This Row],[Quantity]]*OnlineRetail[[#This Row],[UnitPrice]]</f>
        <v>34.65</v>
      </c>
      <c r="L6032" t="str">
        <f t="shared" si="94"/>
        <v>12423|May-2011</v>
      </c>
    </row>
    <row r="6033" spans="1:12">
      <c r="A6033">
        <v>555407</v>
      </c>
      <c r="B6033" t="s">
        <v>233</v>
      </c>
      <c r="C6033" t="s">
        <v>62</v>
      </c>
      <c r="D6033">
        <v>23</v>
      </c>
      <c r="E6033" s="1">
        <v>40677.541666666657</v>
      </c>
      <c r="F6033">
        <v>2.1</v>
      </c>
      <c r="G6033">
        <v>13718</v>
      </c>
      <c r="H6033" t="s">
        <v>10</v>
      </c>
      <c r="I6033" t="str">
        <f>IF(AND(LEFT(OnlineRetail[[#This Row],[InvoiceNo]],1)&lt;&gt;"C",OnlineRetail[[#This Row],[CustomerID]]&lt;&gt;""),"Yes","No")</f>
        <v>Yes</v>
      </c>
      <c r="J6033" s="4">
        <f>EOMONTH(OnlineRetail[[#This Row],[InvoiceDate]],-1)+1</f>
        <v>40664</v>
      </c>
      <c r="K6033" s="6">
        <f>OnlineRetail[[#This Row],[Quantity]]*OnlineRetail[[#This Row],[UnitPrice]]</f>
        <v>48.300000000000004</v>
      </c>
      <c r="L6033" t="str">
        <f t="shared" si="94"/>
        <v>13718|May-2011</v>
      </c>
    </row>
    <row r="6034" spans="1:12">
      <c r="A6034">
        <v>551567</v>
      </c>
      <c r="B6034" t="s">
        <v>242</v>
      </c>
      <c r="C6034" t="s">
        <v>16</v>
      </c>
      <c r="D6034">
        <v>12</v>
      </c>
      <c r="E6034" s="1">
        <v>40677.544444444437</v>
      </c>
      <c r="F6034">
        <v>3.39</v>
      </c>
      <c r="G6034">
        <v>13270</v>
      </c>
      <c r="H6034" t="s">
        <v>10</v>
      </c>
      <c r="I6034" t="str">
        <f>IF(AND(LEFT(OnlineRetail[[#This Row],[InvoiceNo]],1)&lt;&gt;"C",OnlineRetail[[#This Row],[CustomerID]]&lt;&gt;""),"Yes","No")</f>
        <v>Yes</v>
      </c>
      <c r="J6034" s="4">
        <f>EOMONTH(OnlineRetail[[#This Row],[InvoiceDate]],-1)+1</f>
        <v>40664</v>
      </c>
      <c r="K6034" s="6">
        <f>OnlineRetail[[#This Row],[Quantity]]*OnlineRetail[[#This Row],[UnitPrice]]</f>
        <v>40.68</v>
      </c>
      <c r="L6034" t="str">
        <f t="shared" si="94"/>
        <v>13270|May-2011</v>
      </c>
    </row>
    <row r="6035" spans="1:12">
      <c r="A6035">
        <v>550339</v>
      </c>
      <c r="B6035" t="s">
        <v>164</v>
      </c>
      <c r="C6035" t="s">
        <v>9</v>
      </c>
      <c r="D6035">
        <v>20</v>
      </c>
      <c r="E6035" s="1">
        <v>40677.546527777777</v>
      </c>
      <c r="F6035">
        <v>2.1</v>
      </c>
      <c r="G6035">
        <v>14086</v>
      </c>
      <c r="H6035" t="s">
        <v>10</v>
      </c>
      <c r="I6035" t="str">
        <f>IF(AND(LEFT(OnlineRetail[[#This Row],[InvoiceNo]],1)&lt;&gt;"C",OnlineRetail[[#This Row],[CustomerID]]&lt;&gt;""),"Yes","No")</f>
        <v>Yes</v>
      </c>
      <c r="J6035" s="4">
        <f>EOMONTH(OnlineRetail[[#This Row],[InvoiceDate]],-1)+1</f>
        <v>40664</v>
      </c>
      <c r="K6035" s="6">
        <f>OnlineRetail[[#This Row],[Quantity]]*OnlineRetail[[#This Row],[UnitPrice]]</f>
        <v>42</v>
      </c>
      <c r="L6035" t="str">
        <f t="shared" si="94"/>
        <v>14086|May-2011</v>
      </c>
    </row>
    <row r="6036" spans="1:12">
      <c r="A6036">
        <v>547622</v>
      </c>
      <c r="B6036" t="s">
        <v>138</v>
      </c>
      <c r="C6036" t="s">
        <v>39</v>
      </c>
      <c r="D6036">
        <v>22</v>
      </c>
      <c r="E6036" s="1">
        <v>40677.552777777782</v>
      </c>
      <c r="F6036">
        <v>2.1</v>
      </c>
      <c r="G6036">
        <v>13400</v>
      </c>
      <c r="H6036" t="s">
        <v>10</v>
      </c>
      <c r="I6036" t="str">
        <f>IF(AND(LEFT(OnlineRetail[[#This Row],[InvoiceNo]],1)&lt;&gt;"C",OnlineRetail[[#This Row],[CustomerID]]&lt;&gt;""),"Yes","No")</f>
        <v>Yes</v>
      </c>
      <c r="J6036" s="4">
        <f>EOMONTH(OnlineRetail[[#This Row],[InvoiceDate]],-1)+1</f>
        <v>40664</v>
      </c>
      <c r="K6036" s="6">
        <f>OnlineRetail[[#This Row],[Quantity]]*OnlineRetail[[#This Row],[UnitPrice]]</f>
        <v>46.2</v>
      </c>
      <c r="L6036" t="str">
        <f t="shared" si="94"/>
        <v>13400|May-2011</v>
      </c>
    </row>
    <row r="6037" spans="1:12">
      <c r="A6037">
        <v>556025</v>
      </c>
      <c r="B6037" t="s">
        <v>45</v>
      </c>
      <c r="C6037" t="s">
        <v>12</v>
      </c>
      <c r="D6037">
        <v>3</v>
      </c>
      <c r="E6037" s="1">
        <v>40677.563888888893</v>
      </c>
      <c r="F6037">
        <v>7.95</v>
      </c>
      <c r="G6037">
        <v>13929</v>
      </c>
      <c r="H6037" t="s">
        <v>17</v>
      </c>
      <c r="I6037" t="str">
        <f>IF(AND(LEFT(OnlineRetail[[#This Row],[InvoiceNo]],1)&lt;&gt;"C",OnlineRetail[[#This Row],[CustomerID]]&lt;&gt;""),"Yes","No")</f>
        <v>Yes</v>
      </c>
      <c r="J6037" s="4">
        <f>EOMONTH(OnlineRetail[[#This Row],[InvoiceDate]],-1)+1</f>
        <v>40664</v>
      </c>
      <c r="K6037" s="6">
        <f>OnlineRetail[[#This Row],[Quantity]]*OnlineRetail[[#This Row],[UnitPrice]]</f>
        <v>23.85</v>
      </c>
      <c r="L6037" t="str">
        <f t="shared" si="94"/>
        <v>13929|May-2011</v>
      </c>
    </row>
    <row r="6038" spans="1:12">
      <c r="A6038">
        <v>537478</v>
      </c>
      <c r="B6038" t="s">
        <v>241</v>
      </c>
      <c r="C6038" t="s">
        <v>12</v>
      </c>
      <c r="D6038">
        <v>11</v>
      </c>
      <c r="E6038" s="1">
        <v>40677.573611111111</v>
      </c>
      <c r="F6038">
        <v>7.95</v>
      </c>
      <c r="G6038">
        <v>13538</v>
      </c>
      <c r="H6038" t="s">
        <v>31</v>
      </c>
      <c r="I6038" t="str">
        <f>IF(AND(LEFT(OnlineRetail[[#This Row],[InvoiceNo]],1)&lt;&gt;"C",OnlineRetail[[#This Row],[CustomerID]]&lt;&gt;""),"Yes","No")</f>
        <v>Yes</v>
      </c>
      <c r="J6038" s="4">
        <f>EOMONTH(OnlineRetail[[#This Row],[InvoiceDate]],-1)+1</f>
        <v>40664</v>
      </c>
      <c r="K6038" s="6">
        <f>OnlineRetail[[#This Row],[Quantity]]*OnlineRetail[[#This Row],[UnitPrice]]</f>
        <v>87.45</v>
      </c>
      <c r="L6038" t="str">
        <f t="shared" si="94"/>
        <v>13538|May-2011</v>
      </c>
    </row>
    <row r="6039" spans="1:12">
      <c r="A6039">
        <v>545874</v>
      </c>
      <c r="B6039" t="s">
        <v>88</v>
      </c>
      <c r="C6039" t="s">
        <v>46</v>
      </c>
      <c r="D6039">
        <v>3</v>
      </c>
      <c r="E6039" s="1">
        <v>40677.576388888891</v>
      </c>
      <c r="F6039">
        <v>4.25</v>
      </c>
      <c r="G6039">
        <v>13248</v>
      </c>
      <c r="H6039" t="s">
        <v>10</v>
      </c>
      <c r="I6039" t="str">
        <f>IF(AND(LEFT(OnlineRetail[[#This Row],[InvoiceNo]],1)&lt;&gt;"C",OnlineRetail[[#This Row],[CustomerID]]&lt;&gt;""),"Yes","No")</f>
        <v>Yes</v>
      </c>
      <c r="J6039" s="4">
        <f>EOMONTH(OnlineRetail[[#This Row],[InvoiceDate]],-1)+1</f>
        <v>40664</v>
      </c>
      <c r="K6039" s="6">
        <f>OnlineRetail[[#This Row],[Quantity]]*OnlineRetail[[#This Row],[UnitPrice]]</f>
        <v>12.75</v>
      </c>
      <c r="L6039" t="str">
        <f t="shared" si="94"/>
        <v>13248|May-2011</v>
      </c>
    </row>
    <row r="6040" spans="1:12">
      <c r="A6040">
        <v>551991</v>
      </c>
      <c r="B6040" t="s">
        <v>130</v>
      </c>
      <c r="C6040" t="s">
        <v>27</v>
      </c>
      <c r="D6040">
        <v>14</v>
      </c>
      <c r="E6040" s="1">
        <v>40677.576388888891</v>
      </c>
      <c r="F6040">
        <v>4.25</v>
      </c>
      <c r="G6040">
        <v>13333</v>
      </c>
      <c r="H6040" t="s">
        <v>10</v>
      </c>
      <c r="I6040" t="str">
        <f>IF(AND(LEFT(OnlineRetail[[#This Row],[InvoiceNo]],1)&lt;&gt;"C",OnlineRetail[[#This Row],[CustomerID]]&lt;&gt;""),"Yes","No")</f>
        <v>Yes</v>
      </c>
      <c r="J6040" s="4">
        <f>EOMONTH(OnlineRetail[[#This Row],[InvoiceDate]],-1)+1</f>
        <v>40664</v>
      </c>
      <c r="K6040" s="6">
        <f>OnlineRetail[[#This Row],[Quantity]]*OnlineRetail[[#This Row],[UnitPrice]]</f>
        <v>59.5</v>
      </c>
      <c r="L6040" t="str">
        <f t="shared" si="94"/>
        <v>13333|May-2011</v>
      </c>
    </row>
    <row r="6041" spans="1:12">
      <c r="A6041">
        <v>552092</v>
      </c>
      <c r="B6041" t="s">
        <v>114</v>
      </c>
      <c r="C6041" t="s">
        <v>21</v>
      </c>
      <c r="D6041">
        <v>17</v>
      </c>
      <c r="E6041" s="1">
        <v>40677.578472222223</v>
      </c>
      <c r="F6041">
        <v>1.25</v>
      </c>
      <c r="G6041">
        <v>14312</v>
      </c>
      <c r="H6041" t="s">
        <v>10</v>
      </c>
      <c r="I6041" t="str">
        <f>IF(AND(LEFT(OnlineRetail[[#This Row],[InvoiceNo]],1)&lt;&gt;"C",OnlineRetail[[#This Row],[CustomerID]]&lt;&gt;""),"Yes","No")</f>
        <v>Yes</v>
      </c>
      <c r="J6041" s="4">
        <f>EOMONTH(OnlineRetail[[#This Row],[InvoiceDate]],-1)+1</f>
        <v>40664</v>
      </c>
      <c r="K6041" s="6">
        <f>OnlineRetail[[#This Row],[Quantity]]*OnlineRetail[[#This Row],[UnitPrice]]</f>
        <v>21.25</v>
      </c>
      <c r="L6041" t="str">
        <f t="shared" si="94"/>
        <v>14312|May-2011</v>
      </c>
    </row>
    <row r="6042" spans="1:12">
      <c r="A6042">
        <v>543724</v>
      </c>
      <c r="B6042" t="s">
        <v>80</v>
      </c>
      <c r="C6042" t="s">
        <v>9</v>
      </c>
      <c r="D6042">
        <v>22</v>
      </c>
      <c r="E6042" s="1">
        <v>40677.586111111108</v>
      </c>
      <c r="F6042">
        <v>2.5499999999999998</v>
      </c>
      <c r="G6042">
        <v>13177</v>
      </c>
      <c r="H6042" t="s">
        <v>70</v>
      </c>
      <c r="I6042" t="str">
        <f>IF(AND(LEFT(OnlineRetail[[#This Row],[InvoiceNo]],1)&lt;&gt;"C",OnlineRetail[[#This Row],[CustomerID]]&lt;&gt;""),"Yes","No")</f>
        <v>Yes</v>
      </c>
      <c r="J6042" s="4">
        <f>EOMONTH(OnlineRetail[[#This Row],[InvoiceDate]],-1)+1</f>
        <v>40664</v>
      </c>
      <c r="K6042" s="6">
        <f>OnlineRetail[[#This Row],[Quantity]]*OnlineRetail[[#This Row],[UnitPrice]]</f>
        <v>56.099999999999994</v>
      </c>
      <c r="L6042" t="str">
        <f t="shared" si="94"/>
        <v>13177|May-2011</v>
      </c>
    </row>
    <row r="6043" spans="1:12">
      <c r="A6043">
        <v>546901</v>
      </c>
      <c r="B6043" t="s">
        <v>211</v>
      </c>
      <c r="C6043" t="s">
        <v>16</v>
      </c>
      <c r="D6043">
        <v>15</v>
      </c>
      <c r="E6043" s="1">
        <v>40677.592361111107</v>
      </c>
      <c r="F6043">
        <v>1.65</v>
      </c>
      <c r="G6043">
        <v>13929</v>
      </c>
      <c r="H6043" t="s">
        <v>10</v>
      </c>
      <c r="I6043" t="str">
        <f>IF(AND(LEFT(OnlineRetail[[#This Row],[InvoiceNo]],1)&lt;&gt;"C",OnlineRetail[[#This Row],[CustomerID]]&lt;&gt;""),"Yes","No")</f>
        <v>Yes</v>
      </c>
      <c r="J6043" s="4">
        <f>EOMONTH(OnlineRetail[[#This Row],[InvoiceDate]],-1)+1</f>
        <v>40664</v>
      </c>
      <c r="K6043" s="6">
        <f>OnlineRetail[[#This Row],[Quantity]]*OnlineRetail[[#This Row],[UnitPrice]]</f>
        <v>24.75</v>
      </c>
      <c r="L6043" t="str">
        <f t="shared" si="94"/>
        <v>13929|May-2011</v>
      </c>
    </row>
    <row r="6044" spans="1:12">
      <c r="A6044">
        <v>545824</v>
      </c>
      <c r="B6044" t="s">
        <v>269</v>
      </c>
      <c r="C6044" t="s">
        <v>72</v>
      </c>
      <c r="D6044">
        <v>24</v>
      </c>
      <c r="E6044" s="1">
        <v>40677.61041666667</v>
      </c>
      <c r="F6044">
        <v>1.65</v>
      </c>
      <c r="G6044">
        <v>14235</v>
      </c>
      <c r="H6044" t="s">
        <v>17</v>
      </c>
      <c r="I6044" t="str">
        <f>IF(AND(LEFT(OnlineRetail[[#This Row],[InvoiceNo]],1)&lt;&gt;"C",OnlineRetail[[#This Row],[CustomerID]]&lt;&gt;""),"Yes","No")</f>
        <v>Yes</v>
      </c>
      <c r="J6044" s="4">
        <f>EOMONTH(OnlineRetail[[#This Row],[InvoiceDate]],-1)+1</f>
        <v>40664</v>
      </c>
      <c r="K6044" s="6">
        <f>OnlineRetail[[#This Row],[Quantity]]*OnlineRetail[[#This Row],[UnitPrice]]</f>
        <v>39.599999999999994</v>
      </c>
      <c r="L6044" t="str">
        <f t="shared" si="94"/>
        <v>14235|May-2011</v>
      </c>
    </row>
    <row r="6045" spans="1:12">
      <c r="A6045">
        <v>554670</v>
      </c>
      <c r="B6045" t="s">
        <v>204</v>
      </c>
      <c r="C6045" t="s">
        <v>48</v>
      </c>
      <c r="D6045">
        <v>9</v>
      </c>
      <c r="E6045" s="1">
        <v>40677.611805555563</v>
      </c>
      <c r="F6045">
        <v>4.25</v>
      </c>
      <c r="G6045">
        <v>14165</v>
      </c>
      <c r="H6045" t="s">
        <v>10</v>
      </c>
      <c r="I6045" t="str">
        <f>IF(AND(LEFT(OnlineRetail[[#This Row],[InvoiceNo]],1)&lt;&gt;"C",OnlineRetail[[#This Row],[CustomerID]]&lt;&gt;""),"Yes","No")</f>
        <v>Yes</v>
      </c>
      <c r="J6045" s="4">
        <f>EOMONTH(OnlineRetail[[#This Row],[InvoiceDate]],-1)+1</f>
        <v>40664</v>
      </c>
      <c r="K6045" s="6">
        <f>OnlineRetail[[#This Row],[Quantity]]*OnlineRetail[[#This Row],[UnitPrice]]</f>
        <v>38.25</v>
      </c>
      <c r="L6045" t="str">
        <f t="shared" si="94"/>
        <v>14165|May-2011</v>
      </c>
    </row>
    <row r="6046" spans="1:12">
      <c r="A6046">
        <v>544976</v>
      </c>
      <c r="B6046" t="s">
        <v>214</v>
      </c>
      <c r="C6046" t="s">
        <v>40</v>
      </c>
      <c r="D6046">
        <v>16</v>
      </c>
      <c r="E6046" s="1">
        <v>40677.613194444442</v>
      </c>
      <c r="F6046">
        <v>1.65</v>
      </c>
      <c r="G6046">
        <v>13801</v>
      </c>
      <c r="H6046" t="s">
        <v>10</v>
      </c>
      <c r="I6046" t="str">
        <f>IF(AND(LEFT(OnlineRetail[[#This Row],[InvoiceNo]],1)&lt;&gt;"C",OnlineRetail[[#This Row],[CustomerID]]&lt;&gt;""),"Yes","No")</f>
        <v>Yes</v>
      </c>
      <c r="J6046" s="4">
        <f>EOMONTH(OnlineRetail[[#This Row],[InvoiceDate]],-1)+1</f>
        <v>40664</v>
      </c>
      <c r="K6046" s="6">
        <f>OnlineRetail[[#This Row],[Quantity]]*OnlineRetail[[#This Row],[UnitPrice]]</f>
        <v>26.4</v>
      </c>
      <c r="L6046" t="str">
        <f t="shared" si="94"/>
        <v>13801|May-2011</v>
      </c>
    </row>
    <row r="6047" spans="1:12">
      <c r="A6047">
        <v>556277</v>
      </c>
      <c r="B6047" t="s">
        <v>67</v>
      </c>
      <c r="C6047" t="s">
        <v>46</v>
      </c>
      <c r="D6047">
        <v>22</v>
      </c>
      <c r="E6047" s="1">
        <v>40677.614583333343</v>
      </c>
      <c r="F6047">
        <v>9.9499999999999993</v>
      </c>
      <c r="G6047">
        <v>13290</v>
      </c>
      <c r="H6047" t="s">
        <v>10</v>
      </c>
      <c r="I6047" t="str">
        <f>IF(AND(LEFT(OnlineRetail[[#This Row],[InvoiceNo]],1)&lt;&gt;"C",OnlineRetail[[#This Row],[CustomerID]]&lt;&gt;""),"Yes","No")</f>
        <v>Yes</v>
      </c>
      <c r="J6047" s="4">
        <f>EOMONTH(OnlineRetail[[#This Row],[InvoiceDate]],-1)+1</f>
        <v>40664</v>
      </c>
      <c r="K6047" s="6">
        <f>OnlineRetail[[#This Row],[Quantity]]*OnlineRetail[[#This Row],[UnitPrice]]</f>
        <v>218.89999999999998</v>
      </c>
      <c r="L6047" t="str">
        <f t="shared" si="94"/>
        <v>13290|May-2011</v>
      </c>
    </row>
    <row r="6048" spans="1:12">
      <c r="A6048">
        <v>555911</v>
      </c>
      <c r="B6048" t="s">
        <v>148</v>
      </c>
      <c r="C6048" t="s">
        <v>14</v>
      </c>
      <c r="D6048">
        <v>15</v>
      </c>
      <c r="E6048" s="1">
        <v>40677.615972222222</v>
      </c>
      <c r="F6048">
        <v>1.65</v>
      </c>
      <c r="G6048">
        <v>13379</v>
      </c>
      <c r="H6048" t="s">
        <v>10</v>
      </c>
      <c r="I6048" t="str">
        <f>IF(AND(LEFT(OnlineRetail[[#This Row],[InvoiceNo]],1)&lt;&gt;"C",OnlineRetail[[#This Row],[CustomerID]]&lt;&gt;""),"Yes","No")</f>
        <v>Yes</v>
      </c>
      <c r="J6048" s="4">
        <f>EOMONTH(OnlineRetail[[#This Row],[InvoiceDate]],-1)+1</f>
        <v>40664</v>
      </c>
      <c r="K6048" s="6">
        <f>OnlineRetail[[#This Row],[Quantity]]*OnlineRetail[[#This Row],[UnitPrice]]</f>
        <v>24.75</v>
      </c>
      <c r="L6048" t="str">
        <f t="shared" si="94"/>
        <v>13379|May-2011</v>
      </c>
    </row>
    <row r="6049" spans="1:12">
      <c r="A6049">
        <v>553419</v>
      </c>
      <c r="B6049" t="s">
        <v>26</v>
      </c>
      <c r="C6049" t="s">
        <v>14</v>
      </c>
      <c r="D6049">
        <v>22</v>
      </c>
      <c r="E6049" s="1">
        <v>40677.617361111108</v>
      </c>
      <c r="F6049">
        <v>1.25</v>
      </c>
      <c r="G6049">
        <v>12654</v>
      </c>
      <c r="H6049" t="s">
        <v>10</v>
      </c>
      <c r="I6049" t="str">
        <f>IF(AND(LEFT(OnlineRetail[[#This Row],[InvoiceNo]],1)&lt;&gt;"C",OnlineRetail[[#This Row],[CustomerID]]&lt;&gt;""),"Yes","No")</f>
        <v>Yes</v>
      </c>
      <c r="J6049" s="4">
        <f>EOMONTH(OnlineRetail[[#This Row],[InvoiceDate]],-1)+1</f>
        <v>40664</v>
      </c>
      <c r="K6049" s="6">
        <f>OnlineRetail[[#This Row],[Quantity]]*OnlineRetail[[#This Row],[UnitPrice]]</f>
        <v>27.5</v>
      </c>
      <c r="L6049" t="str">
        <f t="shared" si="94"/>
        <v>12654|May-2011</v>
      </c>
    </row>
    <row r="6050" spans="1:12">
      <c r="A6050">
        <v>541449</v>
      </c>
      <c r="B6050" t="s">
        <v>69</v>
      </c>
      <c r="C6050" t="s">
        <v>33</v>
      </c>
      <c r="D6050">
        <v>13</v>
      </c>
      <c r="E6050" s="1">
        <v>40677.625694444447</v>
      </c>
      <c r="F6050">
        <v>9.9499999999999993</v>
      </c>
      <c r="G6050">
        <v>13877</v>
      </c>
      <c r="H6050" t="s">
        <v>10</v>
      </c>
      <c r="I6050" t="str">
        <f>IF(AND(LEFT(OnlineRetail[[#This Row],[InvoiceNo]],1)&lt;&gt;"C",OnlineRetail[[#This Row],[CustomerID]]&lt;&gt;""),"Yes","No")</f>
        <v>Yes</v>
      </c>
      <c r="J6050" s="4">
        <f>EOMONTH(OnlineRetail[[#This Row],[InvoiceDate]],-1)+1</f>
        <v>40664</v>
      </c>
      <c r="K6050" s="6">
        <f>OnlineRetail[[#This Row],[Quantity]]*OnlineRetail[[#This Row],[UnitPrice]]</f>
        <v>129.35</v>
      </c>
      <c r="L6050" t="str">
        <f t="shared" si="94"/>
        <v>13877|May-2011</v>
      </c>
    </row>
    <row r="6051" spans="1:12">
      <c r="A6051">
        <v>554279</v>
      </c>
      <c r="B6051" t="s">
        <v>130</v>
      </c>
      <c r="C6051" t="s">
        <v>39</v>
      </c>
      <c r="D6051">
        <v>6</v>
      </c>
      <c r="E6051" s="1">
        <v>40677.634027777778</v>
      </c>
      <c r="F6051">
        <v>9.9499999999999993</v>
      </c>
      <c r="G6051">
        <v>13877</v>
      </c>
      <c r="H6051" t="s">
        <v>36</v>
      </c>
      <c r="I6051" t="str">
        <f>IF(AND(LEFT(OnlineRetail[[#This Row],[InvoiceNo]],1)&lt;&gt;"C",OnlineRetail[[#This Row],[CustomerID]]&lt;&gt;""),"Yes","No")</f>
        <v>Yes</v>
      </c>
      <c r="J6051" s="4">
        <f>EOMONTH(OnlineRetail[[#This Row],[InvoiceDate]],-1)+1</f>
        <v>40664</v>
      </c>
      <c r="K6051" s="6">
        <f>OnlineRetail[[#This Row],[Quantity]]*OnlineRetail[[#This Row],[UnitPrice]]</f>
        <v>59.699999999999996</v>
      </c>
      <c r="L6051" t="str">
        <f t="shared" si="94"/>
        <v>13877|May-2011</v>
      </c>
    </row>
    <row r="6052" spans="1:12">
      <c r="A6052">
        <v>553339</v>
      </c>
      <c r="B6052" t="s">
        <v>268</v>
      </c>
      <c r="C6052" t="s">
        <v>27</v>
      </c>
      <c r="D6052">
        <v>15</v>
      </c>
      <c r="E6052" s="1">
        <v>40677.637499999997</v>
      </c>
      <c r="F6052">
        <v>1.25</v>
      </c>
      <c r="G6052">
        <v>13063</v>
      </c>
      <c r="H6052" t="s">
        <v>10</v>
      </c>
      <c r="I6052" t="str">
        <f>IF(AND(LEFT(OnlineRetail[[#This Row],[InvoiceNo]],1)&lt;&gt;"C",OnlineRetail[[#This Row],[CustomerID]]&lt;&gt;""),"Yes","No")</f>
        <v>Yes</v>
      </c>
      <c r="J6052" s="4">
        <f>EOMONTH(OnlineRetail[[#This Row],[InvoiceDate]],-1)+1</f>
        <v>40664</v>
      </c>
      <c r="K6052" s="6">
        <f>OnlineRetail[[#This Row],[Quantity]]*OnlineRetail[[#This Row],[UnitPrice]]</f>
        <v>18.75</v>
      </c>
      <c r="L6052" t="str">
        <f t="shared" si="94"/>
        <v>13063|May-2011</v>
      </c>
    </row>
    <row r="6053" spans="1:12">
      <c r="A6053">
        <v>538349</v>
      </c>
      <c r="B6053" t="s">
        <v>251</v>
      </c>
      <c r="C6053" t="s">
        <v>48</v>
      </c>
      <c r="D6053">
        <v>16</v>
      </c>
      <c r="E6053" s="1">
        <v>40677.65347222222</v>
      </c>
      <c r="F6053">
        <v>0.85</v>
      </c>
      <c r="G6053">
        <v>14164</v>
      </c>
      <c r="H6053" t="s">
        <v>121</v>
      </c>
      <c r="I6053" t="str">
        <f>IF(AND(LEFT(OnlineRetail[[#This Row],[InvoiceNo]],1)&lt;&gt;"C",OnlineRetail[[#This Row],[CustomerID]]&lt;&gt;""),"Yes","No")</f>
        <v>Yes</v>
      </c>
      <c r="J6053" s="4">
        <f>EOMONTH(OnlineRetail[[#This Row],[InvoiceDate]],-1)+1</f>
        <v>40664</v>
      </c>
      <c r="K6053" s="6">
        <f>OnlineRetail[[#This Row],[Quantity]]*OnlineRetail[[#This Row],[UnitPrice]]</f>
        <v>13.6</v>
      </c>
      <c r="L6053" t="str">
        <f t="shared" si="94"/>
        <v>14164|May-2011</v>
      </c>
    </row>
    <row r="6054" spans="1:12">
      <c r="A6054">
        <v>550282</v>
      </c>
      <c r="B6054" t="s">
        <v>108</v>
      </c>
      <c r="C6054" t="s">
        <v>48</v>
      </c>
      <c r="D6054">
        <v>14</v>
      </c>
      <c r="E6054" s="1">
        <v>40677.662499999999</v>
      </c>
      <c r="F6054">
        <v>3.39</v>
      </c>
      <c r="G6054">
        <v>12855</v>
      </c>
      <c r="H6054" t="s">
        <v>31</v>
      </c>
      <c r="I6054" t="str">
        <f>IF(AND(LEFT(OnlineRetail[[#This Row],[InvoiceNo]],1)&lt;&gt;"C",OnlineRetail[[#This Row],[CustomerID]]&lt;&gt;""),"Yes","No")</f>
        <v>Yes</v>
      </c>
      <c r="J6054" s="4">
        <f>EOMONTH(OnlineRetail[[#This Row],[InvoiceDate]],-1)+1</f>
        <v>40664</v>
      </c>
      <c r="K6054" s="6">
        <f>OnlineRetail[[#This Row],[Quantity]]*OnlineRetail[[#This Row],[UnitPrice]]</f>
        <v>47.46</v>
      </c>
      <c r="L6054" t="str">
        <f t="shared" si="94"/>
        <v>12855|May-2011</v>
      </c>
    </row>
    <row r="6055" spans="1:12">
      <c r="A6055">
        <v>556044</v>
      </c>
      <c r="B6055" t="s">
        <v>79</v>
      </c>
      <c r="C6055" t="s">
        <v>53</v>
      </c>
      <c r="D6055">
        <v>18</v>
      </c>
      <c r="E6055" s="1">
        <v>40677.69027777778</v>
      </c>
      <c r="F6055">
        <v>3.39</v>
      </c>
      <c r="G6055">
        <v>13896</v>
      </c>
      <c r="H6055" t="s">
        <v>10</v>
      </c>
      <c r="I6055" t="str">
        <f>IF(AND(LEFT(OnlineRetail[[#This Row],[InvoiceNo]],1)&lt;&gt;"C",OnlineRetail[[#This Row],[CustomerID]]&lt;&gt;""),"Yes","No")</f>
        <v>Yes</v>
      </c>
      <c r="J6055" s="4">
        <f>EOMONTH(OnlineRetail[[#This Row],[InvoiceDate]],-1)+1</f>
        <v>40664</v>
      </c>
      <c r="K6055" s="6">
        <f>OnlineRetail[[#This Row],[Quantity]]*OnlineRetail[[#This Row],[UnitPrice]]</f>
        <v>61.02</v>
      </c>
      <c r="L6055" t="str">
        <f t="shared" si="94"/>
        <v>13896|May-2011</v>
      </c>
    </row>
    <row r="6056" spans="1:12">
      <c r="A6056">
        <v>546105</v>
      </c>
      <c r="B6056" t="s">
        <v>167</v>
      </c>
      <c r="C6056" t="s">
        <v>9</v>
      </c>
      <c r="D6056">
        <v>24</v>
      </c>
      <c r="E6056" s="1">
        <v>40677.695138888892</v>
      </c>
      <c r="F6056">
        <v>4.95</v>
      </c>
      <c r="G6056">
        <v>12408</v>
      </c>
      <c r="H6056" t="s">
        <v>10</v>
      </c>
      <c r="I6056" t="str">
        <f>IF(AND(LEFT(OnlineRetail[[#This Row],[InvoiceNo]],1)&lt;&gt;"C",OnlineRetail[[#This Row],[CustomerID]]&lt;&gt;""),"Yes","No")</f>
        <v>Yes</v>
      </c>
      <c r="J6056" s="4">
        <f>EOMONTH(OnlineRetail[[#This Row],[InvoiceDate]],-1)+1</f>
        <v>40664</v>
      </c>
      <c r="K6056" s="6">
        <f>OnlineRetail[[#This Row],[Quantity]]*OnlineRetail[[#This Row],[UnitPrice]]</f>
        <v>118.80000000000001</v>
      </c>
      <c r="L6056" t="str">
        <f t="shared" si="94"/>
        <v>12408|May-2011</v>
      </c>
    </row>
    <row r="6057" spans="1:12">
      <c r="A6057">
        <v>546693</v>
      </c>
      <c r="B6057" t="s">
        <v>223</v>
      </c>
      <c r="C6057" t="s">
        <v>16</v>
      </c>
      <c r="D6057">
        <v>20</v>
      </c>
      <c r="E6057" s="1">
        <v>40677.696527777778</v>
      </c>
      <c r="F6057">
        <v>4.95</v>
      </c>
      <c r="G6057">
        <v>13776</v>
      </c>
      <c r="H6057" t="s">
        <v>25</v>
      </c>
      <c r="I6057" t="str">
        <f>IF(AND(LEFT(OnlineRetail[[#This Row],[InvoiceNo]],1)&lt;&gt;"C",OnlineRetail[[#This Row],[CustomerID]]&lt;&gt;""),"Yes","No")</f>
        <v>Yes</v>
      </c>
      <c r="J6057" s="4">
        <f>EOMONTH(OnlineRetail[[#This Row],[InvoiceDate]],-1)+1</f>
        <v>40664</v>
      </c>
      <c r="K6057" s="6">
        <f>OnlineRetail[[#This Row],[Quantity]]*OnlineRetail[[#This Row],[UnitPrice]]</f>
        <v>99</v>
      </c>
      <c r="L6057" t="str">
        <f t="shared" si="94"/>
        <v>13776|May-2011</v>
      </c>
    </row>
    <row r="6058" spans="1:12">
      <c r="A6058">
        <v>537647</v>
      </c>
      <c r="B6058" t="s">
        <v>178</v>
      </c>
      <c r="C6058" t="s">
        <v>46</v>
      </c>
      <c r="D6058">
        <v>8</v>
      </c>
      <c r="E6058" s="1">
        <v>40677.711805555547</v>
      </c>
      <c r="F6058">
        <v>9.9499999999999993</v>
      </c>
      <c r="G6058">
        <v>13900</v>
      </c>
      <c r="H6058" t="s">
        <v>31</v>
      </c>
      <c r="I6058" t="str">
        <f>IF(AND(LEFT(OnlineRetail[[#This Row],[InvoiceNo]],1)&lt;&gt;"C",OnlineRetail[[#This Row],[CustomerID]]&lt;&gt;""),"Yes","No")</f>
        <v>Yes</v>
      </c>
      <c r="J6058" s="4">
        <f>EOMONTH(OnlineRetail[[#This Row],[InvoiceDate]],-1)+1</f>
        <v>40664</v>
      </c>
      <c r="K6058" s="6">
        <f>OnlineRetail[[#This Row],[Quantity]]*OnlineRetail[[#This Row],[UnitPrice]]</f>
        <v>79.599999999999994</v>
      </c>
      <c r="L6058" t="str">
        <f t="shared" si="94"/>
        <v>13900|May-2011</v>
      </c>
    </row>
    <row r="6059" spans="1:12">
      <c r="A6059">
        <v>545803</v>
      </c>
      <c r="B6059" t="s">
        <v>145</v>
      </c>
      <c r="C6059" t="s">
        <v>14</v>
      </c>
      <c r="D6059">
        <v>12</v>
      </c>
      <c r="E6059" s="1">
        <v>40677.712500000001</v>
      </c>
      <c r="F6059">
        <v>5.95</v>
      </c>
      <c r="G6059">
        <v>12978</v>
      </c>
      <c r="H6059" t="s">
        <v>10</v>
      </c>
      <c r="I6059" t="str">
        <f>IF(AND(LEFT(OnlineRetail[[#This Row],[InvoiceNo]],1)&lt;&gt;"C",OnlineRetail[[#This Row],[CustomerID]]&lt;&gt;""),"Yes","No")</f>
        <v>Yes</v>
      </c>
      <c r="J6059" s="4">
        <f>EOMONTH(OnlineRetail[[#This Row],[InvoiceDate]],-1)+1</f>
        <v>40664</v>
      </c>
      <c r="K6059" s="6">
        <f>OnlineRetail[[#This Row],[Quantity]]*OnlineRetail[[#This Row],[UnitPrice]]</f>
        <v>71.400000000000006</v>
      </c>
      <c r="L6059" t="str">
        <f t="shared" si="94"/>
        <v>12978|May-2011</v>
      </c>
    </row>
    <row r="6060" spans="1:12">
      <c r="A6060">
        <v>549363</v>
      </c>
      <c r="B6060" t="s">
        <v>52</v>
      </c>
      <c r="C6060" t="s">
        <v>27</v>
      </c>
      <c r="D6060">
        <v>16</v>
      </c>
      <c r="E6060" s="1">
        <v>40677.730555555558</v>
      </c>
      <c r="F6060">
        <v>5.95</v>
      </c>
      <c r="G6060">
        <v>13522</v>
      </c>
      <c r="H6060" t="s">
        <v>10</v>
      </c>
      <c r="I6060" t="str">
        <f>IF(AND(LEFT(OnlineRetail[[#This Row],[InvoiceNo]],1)&lt;&gt;"C",OnlineRetail[[#This Row],[CustomerID]]&lt;&gt;""),"Yes","No")</f>
        <v>Yes</v>
      </c>
      <c r="J6060" s="4">
        <f>EOMONTH(OnlineRetail[[#This Row],[InvoiceDate]],-1)+1</f>
        <v>40664</v>
      </c>
      <c r="K6060" s="6">
        <f>OnlineRetail[[#This Row],[Quantity]]*OnlineRetail[[#This Row],[UnitPrice]]</f>
        <v>95.2</v>
      </c>
      <c r="L6060" t="str">
        <f t="shared" si="94"/>
        <v>13522|May-2011</v>
      </c>
    </row>
    <row r="6061" spans="1:12">
      <c r="A6061">
        <v>546142</v>
      </c>
      <c r="B6061" t="s">
        <v>276</v>
      </c>
      <c r="C6061" t="s">
        <v>24</v>
      </c>
      <c r="D6061">
        <v>20</v>
      </c>
      <c r="E6061" s="1">
        <v>40677.734722222223</v>
      </c>
      <c r="F6061">
        <v>5.95</v>
      </c>
      <c r="G6061">
        <v>13505</v>
      </c>
      <c r="H6061" t="s">
        <v>10</v>
      </c>
      <c r="I6061" t="str">
        <f>IF(AND(LEFT(OnlineRetail[[#This Row],[InvoiceNo]],1)&lt;&gt;"C",OnlineRetail[[#This Row],[CustomerID]]&lt;&gt;""),"Yes","No")</f>
        <v>Yes</v>
      </c>
      <c r="J6061" s="4">
        <f>EOMONTH(OnlineRetail[[#This Row],[InvoiceDate]],-1)+1</f>
        <v>40664</v>
      </c>
      <c r="K6061" s="6">
        <f>OnlineRetail[[#This Row],[Quantity]]*OnlineRetail[[#This Row],[UnitPrice]]</f>
        <v>119</v>
      </c>
      <c r="L6061" t="str">
        <f t="shared" si="94"/>
        <v>13505|May-2011</v>
      </c>
    </row>
    <row r="6062" spans="1:12">
      <c r="A6062">
        <v>536981</v>
      </c>
      <c r="B6062" t="s">
        <v>225</v>
      </c>
      <c r="C6062" t="s">
        <v>14</v>
      </c>
      <c r="D6062">
        <v>12</v>
      </c>
      <c r="E6062" s="1">
        <v>40677.74722222222</v>
      </c>
      <c r="F6062">
        <v>4.25</v>
      </c>
      <c r="G6062">
        <v>13229</v>
      </c>
      <c r="H6062" t="s">
        <v>10</v>
      </c>
      <c r="I6062" t="str">
        <f>IF(AND(LEFT(OnlineRetail[[#This Row],[InvoiceNo]],1)&lt;&gt;"C",OnlineRetail[[#This Row],[CustomerID]]&lt;&gt;""),"Yes","No")</f>
        <v>Yes</v>
      </c>
      <c r="J6062" s="4">
        <f>EOMONTH(OnlineRetail[[#This Row],[InvoiceDate]],-1)+1</f>
        <v>40664</v>
      </c>
      <c r="K6062" s="6">
        <f>OnlineRetail[[#This Row],[Quantity]]*OnlineRetail[[#This Row],[UnitPrice]]</f>
        <v>51</v>
      </c>
      <c r="L6062" t="str">
        <f t="shared" si="94"/>
        <v>13229|May-2011</v>
      </c>
    </row>
    <row r="6063" spans="1:12">
      <c r="A6063">
        <v>547584</v>
      </c>
      <c r="B6063" t="s">
        <v>184</v>
      </c>
      <c r="C6063" t="s">
        <v>50</v>
      </c>
      <c r="D6063">
        <v>14</v>
      </c>
      <c r="E6063" s="1">
        <v>40677.747916666667</v>
      </c>
      <c r="F6063">
        <v>2.5499999999999998</v>
      </c>
      <c r="G6063">
        <v>13162</v>
      </c>
      <c r="H6063" t="s">
        <v>10</v>
      </c>
      <c r="I6063" t="str">
        <f>IF(AND(LEFT(OnlineRetail[[#This Row],[InvoiceNo]],1)&lt;&gt;"C",OnlineRetail[[#This Row],[CustomerID]]&lt;&gt;""),"Yes","No")</f>
        <v>Yes</v>
      </c>
      <c r="J6063" s="4">
        <f>EOMONTH(OnlineRetail[[#This Row],[InvoiceDate]],-1)+1</f>
        <v>40664</v>
      </c>
      <c r="K6063" s="6">
        <f>OnlineRetail[[#This Row],[Quantity]]*OnlineRetail[[#This Row],[UnitPrice]]</f>
        <v>35.699999999999996</v>
      </c>
      <c r="L6063" t="str">
        <f t="shared" si="94"/>
        <v>13162|May-2011</v>
      </c>
    </row>
    <row r="6064" spans="1:12">
      <c r="A6064">
        <v>549641</v>
      </c>
      <c r="B6064" t="s">
        <v>142</v>
      </c>
      <c r="C6064" t="s">
        <v>12</v>
      </c>
      <c r="D6064">
        <v>15</v>
      </c>
      <c r="E6064" s="1">
        <v>40677.757638888892</v>
      </c>
      <c r="F6064">
        <v>9.9499999999999993</v>
      </c>
      <c r="G6064">
        <v>12726</v>
      </c>
      <c r="H6064" t="s">
        <v>10</v>
      </c>
      <c r="I6064" t="str">
        <f>IF(AND(LEFT(OnlineRetail[[#This Row],[InvoiceNo]],1)&lt;&gt;"C",OnlineRetail[[#This Row],[CustomerID]]&lt;&gt;""),"Yes","No")</f>
        <v>Yes</v>
      </c>
      <c r="J6064" s="4">
        <f>EOMONTH(OnlineRetail[[#This Row],[InvoiceDate]],-1)+1</f>
        <v>40664</v>
      </c>
      <c r="K6064" s="6">
        <f>OnlineRetail[[#This Row],[Quantity]]*OnlineRetail[[#This Row],[UnitPrice]]</f>
        <v>149.25</v>
      </c>
      <c r="L6064" t="str">
        <f t="shared" si="94"/>
        <v>12726|May-2011</v>
      </c>
    </row>
    <row r="6065" spans="1:12">
      <c r="A6065">
        <v>555784</v>
      </c>
      <c r="B6065" t="s">
        <v>280</v>
      </c>
      <c r="C6065" t="s">
        <v>16</v>
      </c>
      <c r="D6065">
        <v>1</v>
      </c>
      <c r="E6065" s="1">
        <v>40677.763194444437</v>
      </c>
      <c r="F6065">
        <v>7.95</v>
      </c>
      <c r="G6065">
        <v>14321</v>
      </c>
      <c r="H6065" t="s">
        <v>10</v>
      </c>
      <c r="I6065" t="str">
        <f>IF(AND(LEFT(OnlineRetail[[#This Row],[InvoiceNo]],1)&lt;&gt;"C",OnlineRetail[[#This Row],[CustomerID]]&lt;&gt;""),"Yes","No")</f>
        <v>Yes</v>
      </c>
      <c r="J6065" s="4">
        <f>EOMONTH(OnlineRetail[[#This Row],[InvoiceDate]],-1)+1</f>
        <v>40664</v>
      </c>
      <c r="K6065" s="6">
        <f>OnlineRetail[[#This Row],[Quantity]]*OnlineRetail[[#This Row],[UnitPrice]]</f>
        <v>7.95</v>
      </c>
      <c r="L6065" t="str">
        <f t="shared" si="94"/>
        <v>14321|May-2011</v>
      </c>
    </row>
    <row r="6066" spans="1:12">
      <c r="A6066">
        <v>550960</v>
      </c>
      <c r="B6066" t="s">
        <v>49</v>
      </c>
      <c r="C6066" t="s">
        <v>42</v>
      </c>
      <c r="D6066">
        <v>1</v>
      </c>
      <c r="E6066" s="1">
        <v>40677.795138888891</v>
      </c>
      <c r="F6066">
        <v>3.39</v>
      </c>
      <c r="G6066">
        <v>12744</v>
      </c>
      <c r="H6066" t="s">
        <v>10</v>
      </c>
      <c r="I6066" t="str">
        <f>IF(AND(LEFT(OnlineRetail[[#This Row],[InvoiceNo]],1)&lt;&gt;"C",OnlineRetail[[#This Row],[CustomerID]]&lt;&gt;""),"Yes","No")</f>
        <v>Yes</v>
      </c>
      <c r="J6066" s="4">
        <f>EOMONTH(OnlineRetail[[#This Row],[InvoiceDate]],-1)+1</f>
        <v>40664</v>
      </c>
      <c r="K6066" s="6">
        <f>OnlineRetail[[#This Row],[Quantity]]*OnlineRetail[[#This Row],[UnitPrice]]</f>
        <v>3.39</v>
      </c>
      <c r="L6066" t="str">
        <f t="shared" si="94"/>
        <v>12744|May-2011</v>
      </c>
    </row>
    <row r="6067" spans="1:12" hidden="1">
      <c r="A6067" t="s">
        <v>339</v>
      </c>
      <c r="B6067" t="s">
        <v>173</v>
      </c>
      <c r="C6067" t="s">
        <v>40</v>
      </c>
      <c r="D6067">
        <v>22</v>
      </c>
      <c r="E6067" s="1">
        <v>40677.822222222218</v>
      </c>
      <c r="F6067">
        <v>5.95</v>
      </c>
      <c r="G6067">
        <v>13391</v>
      </c>
      <c r="H6067" t="s">
        <v>10</v>
      </c>
      <c r="I6067" t="str">
        <f>IF(AND(LEFT(OnlineRetail[[#This Row],[InvoiceNo]],1)&lt;&gt;"C",OnlineRetail[[#This Row],[CustomerID]]&lt;&gt;""),"Yes","No")</f>
        <v>No</v>
      </c>
      <c r="J6067" s="4">
        <f>EOMONTH(OnlineRetail[[#This Row],[InvoiceDate]],-1)+1</f>
        <v>40664</v>
      </c>
      <c r="K6067" s="6">
        <f>OnlineRetail[[#This Row],[Quantity]]*OnlineRetail[[#This Row],[UnitPrice]]</f>
        <v>130.9</v>
      </c>
      <c r="L6067" t="str">
        <f t="shared" si="94"/>
        <v/>
      </c>
    </row>
    <row r="6068" spans="1:12">
      <c r="A6068">
        <v>536374</v>
      </c>
      <c r="B6068" t="s">
        <v>204</v>
      </c>
      <c r="C6068" t="s">
        <v>72</v>
      </c>
      <c r="D6068">
        <v>13</v>
      </c>
      <c r="E6068" s="1">
        <v>40678.334027777782</v>
      </c>
      <c r="F6068">
        <v>4.95</v>
      </c>
      <c r="G6068">
        <v>14156</v>
      </c>
      <c r="H6068" t="s">
        <v>10</v>
      </c>
      <c r="I6068" t="str">
        <f>IF(AND(LEFT(OnlineRetail[[#This Row],[InvoiceNo]],1)&lt;&gt;"C",OnlineRetail[[#This Row],[CustomerID]]&lt;&gt;""),"Yes","No")</f>
        <v>Yes</v>
      </c>
      <c r="J6068" s="4">
        <f>EOMONTH(OnlineRetail[[#This Row],[InvoiceDate]],-1)+1</f>
        <v>40664</v>
      </c>
      <c r="K6068" s="6">
        <f>OnlineRetail[[#This Row],[Quantity]]*OnlineRetail[[#This Row],[UnitPrice]]</f>
        <v>64.350000000000009</v>
      </c>
      <c r="L6068" t="str">
        <f t="shared" si="94"/>
        <v>14156|May-2011</v>
      </c>
    </row>
    <row r="6069" spans="1:12">
      <c r="A6069">
        <v>553785</v>
      </c>
      <c r="B6069" t="s">
        <v>177</v>
      </c>
      <c r="C6069" t="s">
        <v>83</v>
      </c>
      <c r="D6069">
        <v>10</v>
      </c>
      <c r="E6069" s="1">
        <v>40678.340277777781</v>
      </c>
      <c r="F6069">
        <v>4.25</v>
      </c>
      <c r="G6069">
        <v>13417</v>
      </c>
      <c r="H6069" t="s">
        <v>10</v>
      </c>
      <c r="I6069" t="str">
        <f>IF(AND(LEFT(OnlineRetail[[#This Row],[InvoiceNo]],1)&lt;&gt;"C",OnlineRetail[[#This Row],[CustomerID]]&lt;&gt;""),"Yes","No")</f>
        <v>Yes</v>
      </c>
      <c r="J6069" s="4">
        <f>EOMONTH(OnlineRetail[[#This Row],[InvoiceDate]],-1)+1</f>
        <v>40664</v>
      </c>
      <c r="K6069" s="6">
        <f>OnlineRetail[[#This Row],[Quantity]]*OnlineRetail[[#This Row],[UnitPrice]]</f>
        <v>42.5</v>
      </c>
      <c r="L6069" t="str">
        <f t="shared" si="94"/>
        <v>13417|May-2011</v>
      </c>
    </row>
    <row r="6070" spans="1:12">
      <c r="A6070">
        <v>551243</v>
      </c>
      <c r="B6070" t="s">
        <v>161</v>
      </c>
      <c r="C6070" t="s">
        <v>53</v>
      </c>
      <c r="D6070">
        <v>16</v>
      </c>
      <c r="E6070" s="1">
        <v>40678.34375</v>
      </c>
      <c r="F6070">
        <v>1.25</v>
      </c>
      <c r="G6070">
        <v>12980</v>
      </c>
      <c r="H6070" t="s">
        <v>10</v>
      </c>
      <c r="I6070" t="str">
        <f>IF(AND(LEFT(OnlineRetail[[#This Row],[InvoiceNo]],1)&lt;&gt;"C",OnlineRetail[[#This Row],[CustomerID]]&lt;&gt;""),"Yes","No")</f>
        <v>Yes</v>
      </c>
      <c r="J6070" s="4">
        <f>EOMONTH(OnlineRetail[[#This Row],[InvoiceDate]],-1)+1</f>
        <v>40664</v>
      </c>
      <c r="K6070" s="6">
        <f>OnlineRetail[[#This Row],[Quantity]]*OnlineRetail[[#This Row],[UnitPrice]]</f>
        <v>20</v>
      </c>
      <c r="L6070" t="str">
        <f t="shared" si="94"/>
        <v>12980|May-2011</v>
      </c>
    </row>
    <row r="6071" spans="1:12">
      <c r="A6071">
        <v>544044</v>
      </c>
      <c r="B6071" t="s">
        <v>115</v>
      </c>
      <c r="C6071" t="s">
        <v>27</v>
      </c>
      <c r="D6071">
        <v>14</v>
      </c>
      <c r="E6071" s="1">
        <v>40678.354166666657</v>
      </c>
      <c r="F6071">
        <v>4.25</v>
      </c>
      <c r="G6071">
        <v>12349</v>
      </c>
      <c r="H6071" t="s">
        <v>10</v>
      </c>
      <c r="I6071" t="str">
        <f>IF(AND(LEFT(OnlineRetail[[#This Row],[InvoiceNo]],1)&lt;&gt;"C",OnlineRetail[[#This Row],[CustomerID]]&lt;&gt;""),"Yes","No")</f>
        <v>Yes</v>
      </c>
      <c r="J6071" s="4">
        <f>EOMONTH(OnlineRetail[[#This Row],[InvoiceDate]],-1)+1</f>
        <v>40664</v>
      </c>
      <c r="K6071" s="6">
        <f>OnlineRetail[[#This Row],[Quantity]]*OnlineRetail[[#This Row],[UnitPrice]]</f>
        <v>59.5</v>
      </c>
      <c r="L6071" t="str">
        <f t="shared" si="94"/>
        <v>12349|May-2011</v>
      </c>
    </row>
    <row r="6072" spans="1:12">
      <c r="A6072">
        <v>547386</v>
      </c>
      <c r="B6072" t="s">
        <v>236</v>
      </c>
      <c r="C6072" t="s">
        <v>46</v>
      </c>
      <c r="D6072">
        <v>17</v>
      </c>
      <c r="E6072" s="1">
        <v>40678.359027777777</v>
      </c>
      <c r="F6072">
        <v>4.25</v>
      </c>
      <c r="G6072">
        <v>14159</v>
      </c>
      <c r="H6072" t="s">
        <v>10</v>
      </c>
      <c r="I6072" t="str">
        <f>IF(AND(LEFT(OnlineRetail[[#This Row],[InvoiceNo]],1)&lt;&gt;"C",OnlineRetail[[#This Row],[CustomerID]]&lt;&gt;""),"Yes","No")</f>
        <v>Yes</v>
      </c>
      <c r="J6072" s="4">
        <f>EOMONTH(OnlineRetail[[#This Row],[InvoiceDate]],-1)+1</f>
        <v>40664</v>
      </c>
      <c r="K6072" s="6">
        <f>OnlineRetail[[#This Row],[Quantity]]*OnlineRetail[[#This Row],[UnitPrice]]</f>
        <v>72.25</v>
      </c>
      <c r="L6072" t="str">
        <f t="shared" si="94"/>
        <v>14159|May-2011</v>
      </c>
    </row>
    <row r="6073" spans="1:12">
      <c r="A6073">
        <v>553371</v>
      </c>
      <c r="B6073" t="s">
        <v>211</v>
      </c>
      <c r="C6073" t="s">
        <v>33</v>
      </c>
      <c r="D6073">
        <v>3</v>
      </c>
      <c r="E6073" s="1">
        <v>40678.363888888889</v>
      </c>
      <c r="F6073">
        <v>3.39</v>
      </c>
      <c r="G6073">
        <v>13317</v>
      </c>
      <c r="H6073" t="s">
        <v>10</v>
      </c>
      <c r="I6073" t="str">
        <f>IF(AND(LEFT(OnlineRetail[[#This Row],[InvoiceNo]],1)&lt;&gt;"C",OnlineRetail[[#This Row],[CustomerID]]&lt;&gt;""),"Yes","No")</f>
        <v>Yes</v>
      </c>
      <c r="J6073" s="4">
        <f>EOMONTH(OnlineRetail[[#This Row],[InvoiceDate]],-1)+1</f>
        <v>40664</v>
      </c>
      <c r="K6073" s="6">
        <f>OnlineRetail[[#This Row],[Quantity]]*OnlineRetail[[#This Row],[UnitPrice]]</f>
        <v>10.17</v>
      </c>
      <c r="L6073" t="str">
        <f t="shared" si="94"/>
        <v>13317|May-2011</v>
      </c>
    </row>
    <row r="6074" spans="1:12">
      <c r="A6074">
        <v>537622</v>
      </c>
      <c r="B6074" t="s">
        <v>133</v>
      </c>
      <c r="C6074" t="s">
        <v>27</v>
      </c>
      <c r="D6074">
        <v>16</v>
      </c>
      <c r="E6074" s="1">
        <v>40678.368750000001</v>
      </c>
      <c r="F6074">
        <v>2.5499999999999998</v>
      </c>
      <c r="G6074">
        <v>12350</v>
      </c>
      <c r="H6074" t="s">
        <v>10</v>
      </c>
      <c r="I6074" t="str">
        <f>IF(AND(LEFT(OnlineRetail[[#This Row],[InvoiceNo]],1)&lt;&gt;"C",OnlineRetail[[#This Row],[CustomerID]]&lt;&gt;""),"Yes","No")</f>
        <v>Yes</v>
      </c>
      <c r="J6074" s="4">
        <f>EOMONTH(OnlineRetail[[#This Row],[InvoiceDate]],-1)+1</f>
        <v>40664</v>
      </c>
      <c r="K6074" s="6">
        <f>OnlineRetail[[#This Row],[Quantity]]*OnlineRetail[[#This Row],[UnitPrice]]</f>
        <v>40.799999999999997</v>
      </c>
      <c r="L6074" t="str">
        <f t="shared" si="94"/>
        <v>12350|May-2011</v>
      </c>
    </row>
    <row r="6075" spans="1:12">
      <c r="A6075">
        <v>550217</v>
      </c>
      <c r="B6075" t="s">
        <v>283</v>
      </c>
      <c r="C6075" t="s">
        <v>27</v>
      </c>
      <c r="D6075">
        <v>20</v>
      </c>
      <c r="E6075" s="1">
        <v>40678.369444444441</v>
      </c>
      <c r="F6075">
        <v>7.95</v>
      </c>
      <c r="G6075">
        <v>12439</v>
      </c>
      <c r="H6075" t="s">
        <v>10</v>
      </c>
      <c r="I6075" t="str">
        <f>IF(AND(LEFT(OnlineRetail[[#This Row],[InvoiceNo]],1)&lt;&gt;"C",OnlineRetail[[#This Row],[CustomerID]]&lt;&gt;""),"Yes","No")</f>
        <v>Yes</v>
      </c>
      <c r="J6075" s="4">
        <f>EOMONTH(OnlineRetail[[#This Row],[InvoiceDate]],-1)+1</f>
        <v>40664</v>
      </c>
      <c r="K6075" s="6">
        <f>OnlineRetail[[#This Row],[Quantity]]*OnlineRetail[[#This Row],[UnitPrice]]</f>
        <v>159</v>
      </c>
      <c r="L6075" t="str">
        <f t="shared" si="94"/>
        <v>12439|May-2011</v>
      </c>
    </row>
    <row r="6076" spans="1:12">
      <c r="A6076">
        <v>551508</v>
      </c>
      <c r="B6076" t="s">
        <v>193</v>
      </c>
      <c r="C6076" t="s">
        <v>39</v>
      </c>
      <c r="D6076">
        <v>21</v>
      </c>
      <c r="E6076" s="1">
        <v>40678.381249999999</v>
      </c>
      <c r="F6076">
        <v>1.65</v>
      </c>
      <c r="G6076">
        <v>14057</v>
      </c>
      <c r="H6076" t="s">
        <v>10</v>
      </c>
      <c r="I6076" t="str">
        <f>IF(AND(LEFT(OnlineRetail[[#This Row],[InvoiceNo]],1)&lt;&gt;"C",OnlineRetail[[#This Row],[CustomerID]]&lt;&gt;""),"Yes","No")</f>
        <v>Yes</v>
      </c>
      <c r="J6076" s="4">
        <f>EOMONTH(OnlineRetail[[#This Row],[InvoiceDate]],-1)+1</f>
        <v>40664</v>
      </c>
      <c r="K6076" s="6">
        <f>OnlineRetail[[#This Row],[Quantity]]*OnlineRetail[[#This Row],[UnitPrice]]</f>
        <v>34.65</v>
      </c>
      <c r="L6076" t="str">
        <f t="shared" si="94"/>
        <v>14057|May-2011</v>
      </c>
    </row>
    <row r="6077" spans="1:12">
      <c r="A6077">
        <v>541520</v>
      </c>
      <c r="B6077" t="s">
        <v>153</v>
      </c>
      <c r="C6077" t="s">
        <v>62</v>
      </c>
      <c r="D6077">
        <v>6</v>
      </c>
      <c r="E6077" s="1">
        <v>40678.385416666657</v>
      </c>
      <c r="F6077">
        <v>2.5499999999999998</v>
      </c>
      <c r="G6077">
        <v>13122</v>
      </c>
      <c r="H6077" t="s">
        <v>25</v>
      </c>
      <c r="I6077" t="str">
        <f>IF(AND(LEFT(OnlineRetail[[#This Row],[InvoiceNo]],1)&lt;&gt;"C",OnlineRetail[[#This Row],[CustomerID]]&lt;&gt;""),"Yes","No")</f>
        <v>Yes</v>
      </c>
      <c r="J6077" s="4">
        <f>EOMONTH(OnlineRetail[[#This Row],[InvoiceDate]],-1)+1</f>
        <v>40664</v>
      </c>
      <c r="K6077" s="6">
        <f>OnlineRetail[[#This Row],[Quantity]]*OnlineRetail[[#This Row],[UnitPrice]]</f>
        <v>15.299999999999999</v>
      </c>
      <c r="L6077" t="str">
        <f t="shared" si="94"/>
        <v>13122|May-2011</v>
      </c>
    </row>
    <row r="6078" spans="1:12">
      <c r="A6078">
        <v>545575</v>
      </c>
      <c r="B6078" t="s">
        <v>181</v>
      </c>
      <c r="C6078" t="s">
        <v>48</v>
      </c>
      <c r="D6078">
        <v>7</v>
      </c>
      <c r="E6078" s="1">
        <v>40678.393750000003</v>
      </c>
      <c r="F6078">
        <v>3.39</v>
      </c>
      <c r="G6078">
        <v>13268</v>
      </c>
      <c r="H6078" t="s">
        <v>10</v>
      </c>
      <c r="I6078" t="str">
        <f>IF(AND(LEFT(OnlineRetail[[#This Row],[InvoiceNo]],1)&lt;&gt;"C",OnlineRetail[[#This Row],[CustomerID]]&lt;&gt;""),"Yes","No")</f>
        <v>Yes</v>
      </c>
      <c r="J6078" s="4">
        <f>EOMONTH(OnlineRetail[[#This Row],[InvoiceDate]],-1)+1</f>
        <v>40664</v>
      </c>
      <c r="K6078" s="6">
        <f>OnlineRetail[[#This Row],[Quantity]]*OnlineRetail[[#This Row],[UnitPrice]]</f>
        <v>23.73</v>
      </c>
      <c r="L6078" t="str">
        <f t="shared" si="94"/>
        <v>13268|May-2011</v>
      </c>
    </row>
    <row r="6079" spans="1:12">
      <c r="A6079">
        <v>550025</v>
      </c>
      <c r="B6079" t="s">
        <v>76</v>
      </c>
      <c r="C6079" t="s">
        <v>14</v>
      </c>
      <c r="D6079">
        <v>18</v>
      </c>
      <c r="E6079" s="1">
        <v>40678.395138888889</v>
      </c>
      <c r="F6079">
        <v>9.9499999999999993</v>
      </c>
      <c r="G6079">
        <v>13377</v>
      </c>
      <c r="H6079" t="s">
        <v>10</v>
      </c>
      <c r="I6079" t="str">
        <f>IF(AND(LEFT(OnlineRetail[[#This Row],[InvoiceNo]],1)&lt;&gt;"C",OnlineRetail[[#This Row],[CustomerID]]&lt;&gt;""),"Yes","No")</f>
        <v>Yes</v>
      </c>
      <c r="J6079" s="4">
        <f>EOMONTH(OnlineRetail[[#This Row],[InvoiceDate]],-1)+1</f>
        <v>40664</v>
      </c>
      <c r="K6079" s="6">
        <f>OnlineRetail[[#This Row],[Quantity]]*OnlineRetail[[#This Row],[UnitPrice]]</f>
        <v>179.1</v>
      </c>
      <c r="L6079" t="str">
        <f t="shared" si="94"/>
        <v>13377|May-2011</v>
      </c>
    </row>
    <row r="6080" spans="1:12">
      <c r="A6080">
        <v>536453</v>
      </c>
      <c r="B6080" t="s">
        <v>119</v>
      </c>
      <c r="C6080" t="s">
        <v>14</v>
      </c>
      <c r="D6080">
        <v>14</v>
      </c>
      <c r="E6080" s="1">
        <v>40678.397916666669</v>
      </c>
      <c r="F6080">
        <v>5.95</v>
      </c>
      <c r="G6080">
        <v>12738</v>
      </c>
      <c r="H6080" t="s">
        <v>10</v>
      </c>
      <c r="I6080" t="str">
        <f>IF(AND(LEFT(OnlineRetail[[#This Row],[InvoiceNo]],1)&lt;&gt;"C",OnlineRetail[[#This Row],[CustomerID]]&lt;&gt;""),"Yes","No")</f>
        <v>Yes</v>
      </c>
      <c r="J6080" s="4">
        <f>EOMONTH(OnlineRetail[[#This Row],[InvoiceDate]],-1)+1</f>
        <v>40664</v>
      </c>
      <c r="K6080" s="6">
        <f>OnlineRetail[[#This Row],[Quantity]]*OnlineRetail[[#This Row],[UnitPrice]]</f>
        <v>83.3</v>
      </c>
      <c r="L6080" t="str">
        <f t="shared" si="94"/>
        <v>12738|May-2011</v>
      </c>
    </row>
    <row r="6081" spans="1:12">
      <c r="A6081">
        <v>538385</v>
      </c>
      <c r="B6081" t="s">
        <v>273</v>
      </c>
      <c r="C6081" t="s">
        <v>48</v>
      </c>
      <c r="D6081">
        <v>8</v>
      </c>
      <c r="E6081" s="1">
        <v>40678.404861111107</v>
      </c>
      <c r="F6081">
        <v>2.5499999999999998</v>
      </c>
      <c r="G6081">
        <v>13130</v>
      </c>
      <c r="H6081" t="s">
        <v>10</v>
      </c>
      <c r="I6081" t="str">
        <f>IF(AND(LEFT(OnlineRetail[[#This Row],[InvoiceNo]],1)&lt;&gt;"C",OnlineRetail[[#This Row],[CustomerID]]&lt;&gt;""),"Yes","No")</f>
        <v>Yes</v>
      </c>
      <c r="J6081" s="4">
        <f>EOMONTH(OnlineRetail[[#This Row],[InvoiceDate]],-1)+1</f>
        <v>40664</v>
      </c>
      <c r="K6081" s="6">
        <f>OnlineRetail[[#This Row],[Quantity]]*OnlineRetail[[#This Row],[UnitPrice]]</f>
        <v>20.399999999999999</v>
      </c>
      <c r="L6081" t="str">
        <f t="shared" si="94"/>
        <v>13130|May-2011</v>
      </c>
    </row>
    <row r="6082" spans="1:12">
      <c r="A6082">
        <v>543127</v>
      </c>
      <c r="B6082" t="s">
        <v>249</v>
      </c>
      <c r="C6082" t="s">
        <v>19</v>
      </c>
      <c r="D6082">
        <v>23</v>
      </c>
      <c r="E6082" s="1">
        <v>40678.434027777781</v>
      </c>
      <c r="F6082">
        <v>7.95</v>
      </c>
      <c r="G6082">
        <v>14299</v>
      </c>
      <c r="H6082" t="s">
        <v>36</v>
      </c>
      <c r="I6082" t="str">
        <f>IF(AND(LEFT(OnlineRetail[[#This Row],[InvoiceNo]],1)&lt;&gt;"C",OnlineRetail[[#This Row],[CustomerID]]&lt;&gt;""),"Yes","No")</f>
        <v>Yes</v>
      </c>
      <c r="J6082" s="4">
        <f>EOMONTH(OnlineRetail[[#This Row],[InvoiceDate]],-1)+1</f>
        <v>40664</v>
      </c>
      <c r="K6082" s="6">
        <f>OnlineRetail[[#This Row],[Quantity]]*OnlineRetail[[#This Row],[UnitPrice]]</f>
        <v>182.85</v>
      </c>
      <c r="L6082" t="str">
        <f t="shared" ref="L6082:L6145" si="95">IF(I6082="Yes",G6082&amp;"|"&amp;TEXT(J6082,"mmm-yyyy"),"")</f>
        <v>14299|May-2011</v>
      </c>
    </row>
    <row r="6083" spans="1:12">
      <c r="A6083">
        <v>541565</v>
      </c>
      <c r="B6083" t="s">
        <v>252</v>
      </c>
      <c r="C6083" t="s">
        <v>62</v>
      </c>
      <c r="D6083">
        <v>17</v>
      </c>
      <c r="E6083" s="1">
        <v>40678.443749999999</v>
      </c>
      <c r="F6083">
        <v>9.9499999999999993</v>
      </c>
      <c r="G6083">
        <v>12419</v>
      </c>
      <c r="H6083" t="s">
        <v>10</v>
      </c>
      <c r="I6083" t="str">
        <f>IF(AND(LEFT(OnlineRetail[[#This Row],[InvoiceNo]],1)&lt;&gt;"C",OnlineRetail[[#This Row],[CustomerID]]&lt;&gt;""),"Yes","No")</f>
        <v>Yes</v>
      </c>
      <c r="J6083" s="4">
        <f>EOMONTH(OnlineRetail[[#This Row],[InvoiceDate]],-1)+1</f>
        <v>40664</v>
      </c>
      <c r="K6083" s="6">
        <f>OnlineRetail[[#This Row],[Quantity]]*OnlineRetail[[#This Row],[UnitPrice]]</f>
        <v>169.14999999999998</v>
      </c>
      <c r="L6083" t="str">
        <f t="shared" si="95"/>
        <v>12419|May-2011</v>
      </c>
    </row>
    <row r="6084" spans="1:12">
      <c r="A6084">
        <v>540834</v>
      </c>
      <c r="B6084" t="s">
        <v>288</v>
      </c>
      <c r="C6084" t="s">
        <v>12</v>
      </c>
      <c r="D6084">
        <v>16</v>
      </c>
      <c r="E6084" s="1">
        <v>40678.45416666667</v>
      </c>
      <c r="F6084">
        <v>4.25</v>
      </c>
      <c r="G6084">
        <v>13264</v>
      </c>
      <c r="H6084" t="s">
        <v>10</v>
      </c>
      <c r="I6084" t="str">
        <f>IF(AND(LEFT(OnlineRetail[[#This Row],[InvoiceNo]],1)&lt;&gt;"C",OnlineRetail[[#This Row],[CustomerID]]&lt;&gt;""),"Yes","No")</f>
        <v>Yes</v>
      </c>
      <c r="J6084" s="4">
        <f>EOMONTH(OnlineRetail[[#This Row],[InvoiceDate]],-1)+1</f>
        <v>40664</v>
      </c>
      <c r="K6084" s="6">
        <f>OnlineRetail[[#This Row],[Quantity]]*OnlineRetail[[#This Row],[UnitPrice]]</f>
        <v>68</v>
      </c>
      <c r="L6084" t="str">
        <f t="shared" si="95"/>
        <v>13264|May-2011</v>
      </c>
    </row>
    <row r="6085" spans="1:12">
      <c r="A6085">
        <v>538766</v>
      </c>
      <c r="B6085" t="s">
        <v>273</v>
      </c>
      <c r="C6085" t="s">
        <v>19</v>
      </c>
      <c r="D6085">
        <v>8</v>
      </c>
      <c r="E6085" s="1">
        <v>40678.47152777778</v>
      </c>
      <c r="F6085">
        <v>0.85</v>
      </c>
      <c r="G6085">
        <v>12965</v>
      </c>
      <c r="H6085" t="s">
        <v>121</v>
      </c>
      <c r="I6085" t="str">
        <f>IF(AND(LEFT(OnlineRetail[[#This Row],[InvoiceNo]],1)&lt;&gt;"C",OnlineRetail[[#This Row],[CustomerID]]&lt;&gt;""),"Yes","No")</f>
        <v>Yes</v>
      </c>
      <c r="J6085" s="4">
        <f>EOMONTH(OnlineRetail[[#This Row],[InvoiceDate]],-1)+1</f>
        <v>40664</v>
      </c>
      <c r="K6085" s="6">
        <f>OnlineRetail[[#This Row],[Quantity]]*OnlineRetail[[#This Row],[UnitPrice]]</f>
        <v>6.8</v>
      </c>
      <c r="L6085" t="str">
        <f t="shared" si="95"/>
        <v>12965|May-2011</v>
      </c>
    </row>
    <row r="6086" spans="1:12">
      <c r="A6086">
        <v>551484</v>
      </c>
      <c r="B6086" t="s">
        <v>262</v>
      </c>
      <c r="C6086" t="s">
        <v>46</v>
      </c>
      <c r="D6086">
        <v>4</v>
      </c>
      <c r="E6086" s="1">
        <v>40678.479861111111</v>
      </c>
      <c r="F6086">
        <v>1.25</v>
      </c>
      <c r="G6086">
        <v>12454</v>
      </c>
      <c r="H6086" t="s">
        <v>17</v>
      </c>
      <c r="I6086" t="str">
        <f>IF(AND(LEFT(OnlineRetail[[#This Row],[InvoiceNo]],1)&lt;&gt;"C",OnlineRetail[[#This Row],[CustomerID]]&lt;&gt;""),"Yes","No")</f>
        <v>Yes</v>
      </c>
      <c r="J6086" s="4">
        <f>EOMONTH(OnlineRetail[[#This Row],[InvoiceDate]],-1)+1</f>
        <v>40664</v>
      </c>
      <c r="K6086" s="6">
        <f>OnlineRetail[[#This Row],[Quantity]]*OnlineRetail[[#This Row],[UnitPrice]]</f>
        <v>5</v>
      </c>
      <c r="L6086" t="str">
        <f t="shared" si="95"/>
        <v>12454|May-2011</v>
      </c>
    </row>
    <row r="6087" spans="1:12">
      <c r="A6087">
        <v>553719</v>
      </c>
      <c r="B6087" t="s">
        <v>195</v>
      </c>
      <c r="C6087" t="s">
        <v>50</v>
      </c>
      <c r="D6087">
        <v>7</v>
      </c>
      <c r="E6087" s="1">
        <v>40678.504166666673</v>
      </c>
      <c r="F6087">
        <v>2.5499999999999998</v>
      </c>
      <c r="G6087">
        <v>13570</v>
      </c>
      <c r="H6087" t="s">
        <v>10</v>
      </c>
      <c r="I6087" t="str">
        <f>IF(AND(LEFT(OnlineRetail[[#This Row],[InvoiceNo]],1)&lt;&gt;"C",OnlineRetail[[#This Row],[CustomerID]]&lt;&gt;""),"Yes","No")</f>
        <v>Yes</v>
      </c>
      <c r="J6087" s="4">
        <f>EOMONTH(OnlineRetail[[#This Row],[InvoiceDate]],-1)+1</f>
        <v>40664</v>
      </c>
      <c r="K6087" s="6">
        <f>OnlineRetail[[#This Row],[Quantity]]*OnlineRetail[[#This Row],[UnitPrice]]</f>
        <v>17.849999999999998</v>
      </c>
      <c r="L6087" t="str">
        <f t="shared" si="95"/>
        <v>13570|May-2011</v>
      </c>
    </row>
    <row r="6088" spans="1:12">
      <c r="A6088">
        <v>556073</v>
      </c>
      <c r="B6088" t="s">
        <v>91</v>
      </c>
      <c r="C6088" t="s">
        <v>9</v>
      </c>
      <c r="D6088">
        <v>13</v>
      </c>
      <c r="E6088" s="1">
        <v>40678.51458333333</v>
      </c>
      <c r="F6088">
        <v>9.9499999999999993</v>
      </c>
      <c r="G6088">
        <v>12899</v>
      </c>
      <c r="H6088" t="s">
        <v>31</v>
      </c>
      <c r="I6088" t="str">
        <f>IF(AND(LEFT(OnlineRetail[[#This Row],[InvoiceNo]],1)&lt;&gt;"C",OnlineRetail[[#This Row],[CustomerID]]&lt;&gt;""),"Yes","No")</f>
        <v>Yes</v>
      </c>
      <c r="J6088" s="4">
        <f>EOMONTH(OnlineRetail[[#This Row],[InvoiceDate]],-1)+1</f>
        <v>40664</v>
      </c>
      <c r="K6088" s="6">
        <f>OnlineRetail[[#This Row],[Quantity]]*OnlineRetail[[#This Row],[UnitPrice]]</f>
        <v>129.35</v>
      </c>
      <c r="L6088" t="str">
        <f t="shared" si="95"/>
        <v>12899|May-2011</v>
      </c>
    </row>
    <row r="6089" spans="1:12">
      <c r="A6089">
        <v>537126</v>
      </c>
      <c r="B6089" t="s">
        <v>168</v>
      </c>
      <c r="C6089" t="s">
        <v>42</v>
      </c>
      <c r="D6089">
        <v>19</v>
      </c>
      <c r="E6089" s="1">
        <v>40678.529861111107</v>
      </c>
      <c r="F6089">
        <v>9.9499999999999993</v>
      </c>
      <c r="G6089">
        <v>12687</v>
      </c>
      <c r="H6089" t="s">
        <v>31</v>
      </c>
      <c r="I6089" t="str">
        <f>IF(AND(LEFT(OnlineRetail[[#This Row],[InvoiceNo]],1)&lt;&gt;"C",OnlineRetail[[#This Row],[CustomerID]]&lt;&gt;""),"Yes","No")</f>
        <v>Yes</v>
      </c>
      <c r="J6089" s="4">
        <f>EOMONTH(OnlineRetail[[#This Row],[InvoiceDate]],-1)+1</f>
        <v>40664</v>
      </c>
      <c r="K6089" s="6">
        <f>OnlineRetail[[#This Row],[Quantity]]*OnlineRetail[[#This Row],[UnitPrice]]</f>
        <v>189.04999999999998</v>
      </c>
      <c r="L6089" t="str">
        <f t="shared" si="95"/>
        <v>12687|May-2011</v>
      </c>
    </row>
    <row r="6090" spans="1:12">
      <c r="A6090">
        <v>546244</v>
      </c>
      <c r="B6090" t="s">
        <v>201</v>
      </c>
      <c r="C6090" t="s">
        <v>33</v>
      </c>
      <c r="D6090">
        <v>4</v>
      </c>
      <c r="E6090" s="1">
        <v>40678.552083333343</v>
      </c>
      <c r="F6090">
        <v>2.5499999999999998</v>
      </c>
      <c r="G6090">
        <v>12531</v>
      </c>
      <c r="H6090" t="s">
        <v>10</v>
      </c>
      <c r="I6090" t="str">
        <f>IF(AND(LEFT(OnlineRetail[[#This Row],[InvoiceNo]],1)&lt;&gt;"C",OnlineRetail[[#This Row],[CustomerID]]&lt;&gt;""),"Yes","No")</f>
        <v>Yes</v>
      </c>
      <c r="J6090" s="4">
        <f>EOMONTH(OnlineRetail[[#This Row],[InvoiceDate]],-1)+1</f>
        <v>40664</v>
      </c>
      <c r="K6090" s="6">
        <f>OnlineRetail[[#This Row],[Quantity]]*OnlineRetail[[#This Row],[UnitPrice]]</f>
        <v>10.199999999999999</v>
      </c>
      <c r="L6090" t="str">
        <f t="shared" si="95"/>
        <v>12531|May-2011</v>
      </c>
    </row>
    <row r="6091" spans="1:12">
      <c r="A6091">
        <v>546452</v>
      </c>
      <c r="B6091" t="s">
        <v>130</v>
      </c>
      <c r="C6091" t="s">
        <v>62</v>
      </c>
      <c r="D6091">
        <v>8</v>
      </c>
      <c r="E6091" s="1">
        <v>40678.558333333327</v>
      </c>
      <c r="F6091">
        <v>1.25</v>
      </c>
      <c r="G6091">
        <v>13869</v>
      </c>
      <c r="H6091" t="s">
        <v>126</v>
      </c>
      <c r="I6091" t="str">
        <f>IF(AND(LEFT(OnlineRetail[[#This Row],[InvoiceNo]],1)&lt;&gt;"C",OnlineRetail[[#This Row],[CustomerID]]&lt;&gt;""),"Yes","No")</f>
        <v>Yes</v>
      </c>
      <c r="J6091" s="4">
        <f>EOMONTH(OnlineRetail[[#This Row],[InvoiceDate]],-1)+1</f>
        <v>40664</v>
      </c>
      <c r="K6091" s="6">
        <f>OnlineRetail[[#This Row],[Quantity]]*OnlineRetail[[#This Row],[UnitPrice]]</f>
        <v>10</v>
      </c>
      <c r="L6091" t="str">
        <f t="shared" si="95"/>
        <v>13869|May-2011</v>
      </c>
    </row>
    <row r="6092" spans="1:12">
      <c r="A6092">
        <v>540263</v>
      </c>
      <c r="B6092" t="s">
        <v>201</v>
      </c>
      <c r="C6092" t="s">
        <v>14</v>
      </c>
      <c r="D6092">
        <v>18</v>
      </c>
      <c r="E6092" s="1">
        <v>40678.573611111111</v>
      </c>
      <c r="F6092">
        <v>0.85</v>
      </c>
      <c r="G6092">
        <v>13638</v>
      </c>
      <c r="H6092" t="s">
        <v>10</v>
      </c>
      <c r="I6092" t="str">
        <f>IF(AND(LEFT(OnlineRetail[[#This Row],[InvoiceNo]],1)&lt;&gt;"C",OnlineRetail[[#This Row],[CustomerID]]&lt;&gt;""),"Yes","No")</f>
        <v>Yes</v>
      </c>
      <c r="J6092" s="4">
        <f>EOMONTH(OnlineRetail[[#This Row],[InvoiceDate]],-1)+1</f>
        <v>40664</v>
      </c>
      <c r="K6092" s="6">
        <f>OnlineRetail[[#This Row],[Quantity]]*OnlineRetail[[#This Row],[UnitPrice]]</f>
        <v>15.299999999999999</v>
      </c>
      <c r="L6092" t="str">
        <f t="shared" si="95"/>
        <v>13638|May-2011</v>
      </c>
    </row>
    <row r="6093" spans="1:12">
      <c r="A6093">
        <v>549853</v>
      </c>
      <c r="B6093" t="s">
        <v>278</v>
      </c>
      <c r="C6093" t="s">
        <v>83</v>
      </c>
      <c r="D6093">
        <v>1</v>
      </c>
      <c r="E6093" s="1">
        <v>40678.581250000003</v>
      </c>
      <c r="F6093">
        <v>1.65</v>
      </c>
      <c r="G6093">
        <v>12853</v>
      </c>
      <c r="H6093" t="s">
        <v>10</v>
      </c>
      <c r="I6093" t="str">
        <f>IF(AND(LEFT(OnlineRetail[[#This Row],[InvoiceNo]],1)&lt;&gt;"C",OnlineRetail[[#This Row],[CustomerID]]&lt;&gt;""),"Yes","No")</f>
        <v>Yes</v>
      </c>
      <c r="J6093" s="4">
        <f>EOMONTH(OnlineRetail[[#This Row],[InvoiceDate]],-1)+1</f>
        <v>40664</v>
      </c>
      <c r="K6093" s="6">
        <f>OnlineRetail[[#This Row],[Quantity]]*OnlineRetail[[#This Row],[UnitPrice]]</f>
        <v>1.65</v>
      </c>
      <c r="L6093" t="str">
        <f t="shared" si="95"/>
        <v>12853|May-2011</v>
      </c>
    </row>
    <row r="6094" spans="1:12">
      <c r="A6094">
        <v>546850</v>
      </c>
      <c r="B6094" t="s">
        <v>149</v>
      </c>
      <c r="C6094" t="s">
        <v>72</v>
      </c>
      <c r="D6094">
        <v>11</v>
      </c>
      <c r="E6094" s="1">
        <v>40678.59375</v>
      </c>
      <c r="F6094">
        <v>1.25</v>
      </c>
      <c r="G6094">
        <v>12851</v>
      </c>
      <c r="H6094" t="s">
        <v>121</v>
      </c>
      <c r="I6094" t="str">
        <f>IF(AND(LEFT(OnlineRetail[[#This Row],[InvoiceNo]],1)&lt;&gt;"C",OnlineRetail[[#This Row],[CustomerID]]&lt;&gt;""),"Yes","No")</f>
        <v>Yes</v>
      </c>
      <c r="J6094" s="4">
        <f>EOMONTH(OnlineRetail[[#This Row],[InvoiceDate]],-1)+1</f>
        <v>40664</v>
      </c>
      <c r="K6094" s="6">
        <f>OnlineRetail[[#This Row],[Quantity]]*OnlineRetail[[#This Row],[UnitPrice]]</f>
        <v>13.75</v>
      </c>
      <c r="L6094" t="str">
        <f t="shared" si="95"/>
        <v>12851|May-2011</v>
      </c>
    </row>
    <row r="6095" spans="1:12">
      <c r="A6095">
        <v>539926</v>
      </c>
      <c r="B6095" t="s">
        <v>49</v>
      </c>
      <c r="C6095" t="s">
        <v>21</v>
      </c>
      <c r="D6095">
        <v>24</v>
      </c>
      <c r="E6095" s="1">
        <v>40678.597916666673</v>
      </c>
      <c r="F6095">
        <v>1.65</v>
      </c>
      <c r="G6095">
        <v>12873</v>
      </c>
      <c r="H6095" t="s">
        <v>10</v>
      </c>
      <c r="I6095" t="str">
        <f>IF(AND(LEFT(OnlineRetail[[#This Row],[InvoiceNo]],1)&lt;&gt;"C",OnlineRetail[[#This Row],[CustomerID]]&lt;&gt;""),"Yes","No")</f>
        <v>Yes</v>
      </c>
      <c r="J6095" s="4">
        <f>EOMONTH(OnlineRetail[[#This Row],[InvoiceDate]],-1)+1</f>
        <v>40664</v>
      </c>
      <c r="K6095" s="6">
        <f>OnlineRetail[[#This Row],[Quantity]]*OnlineRetail[[#This Row],[UnitPrice]]</f>
        <v>39.599999999999994</v>
      </c>
      <c r="L6095" t="str">
        <f t="shared" si="95"/>
        <v>12873|May-2011</v>
      </c>
    </row>
    <row r="6096" spans="1:12">
      <c r="A6096">
        <v>551989</v>
      </c>
      <c r="B6096" t="s">
        <v>275</v>
      </c>
      <c r="C6096" t="s">
        <v>83</v>
      </c>
      <c r="D6096">
        <v>22</v>
      </c>
      <c r="E6096" s="1">
        <v>40678.621527777781</v>
      </c>
      <c r="F6096">
        <v>9.9499999999999993</v>
      </c>
      <c r="G6096">
        <v>12911</v>
      </c>
      <c r="H6096" t="s">
        <v>31</v>
      </c>
      <c r="I6096" t="str">
        <f>IF(AND(LEFT(OnlineRetail[[#This Row],[InvoiceNo]],1)&lt;&gt;"C",OnlineRetail[[#This Row],[CustomerID]]&lt;&gt;""),"Yes","No")</f>
        <v>Yes</v>
      </c>
      <c r="J6096" s="4">
        <f>EOMONTH(OnlineRetail[[#This Row],[InvoiceDate]],-1)+1</f>
        <v>40664</v>
      </c>
      <c r="K6096" s="6">
        <f>OnlineRetail[[#This Row],[Quantity]]*OnlineRetail[[#This Row],[UnitPrice]]</f>
        <v>218.89999999999998</v>
      </c>
      <c r="L6096" t="str">
        <f t="shared" si="95"/>
        <v>12911|May-2011</v>
      </c>
    </row>
    <row r="6097" spans="1:12">
      <c r="A6097">
        <v>550254</v>
      </c>
      <c r="B6097" t="s">
        <v>267</v>
      </c>
      <c r="C6097" t="s">
        <v>83</v>
      </c>
      <c r="D6097">
        <v>12</v>
      </c>
      <c r="E6097" s="1">
        <v>40678.624305555553</v>
      </c>
      <c r="F6097">
        <v>2.1</v>
      </c>
      <c r="G6097">
        <v>12831</v>
      </c>
      <c r="H6097" t="s">
        <v>10</v>
      </c>
      <c r="I6097" t="str">
        <f>IF(AND(LEFT(OnlineRetail[[#This Row],[InvoiceNo]],1)&lt;&gt;"C",OnlineRetail[[#This Row],[CustomerID]]&lt;&gt;""),"Yes","No")</f>
        <v>Yes</v>
      </c>
      <c r="J6097" s="4">
        <f>EOMONTH(OnlineRetail[[#This Row],[InvoiceDate]],-1)+1</f>
        <v>40664</v>
      </c>
      <c r="K6097" s="6">
        <f>OnlineRetail[[#This Row],[Quantity]]*OnlineRetail[[#This Row],[UnitPrice]]</f>
        <v>25.200000000000003</v>
      </c>
      <c r="L6097" t="str">
        <f t="shared" si="95"/>
        <v>12831|May-2011</v>
      </c>
    </row>
    <row r="6098" spans="1:12">
      <c r="A6098">
        <v>547473</v>
      </c>
      <c r="B6098" t="s">
        <v>186</v>
      </c>
      <c r="C6098" t="s">
        <v>53</v>
      </c>
      <c r="D6098">
        <v>22</v>
      </c>
      <c r="E6098" s="1">
        <v>40678.629166666673</v>
      </c>
      <c r="F6098">
        <v>1.25</v>
      </c>
      <c r="G6098">
        <v>14032</v>
      </c>
      <c r="H6098" t="s">
        <v>10</v>
      </c>
      <c r="I6098" t="str">
        <f>IF(AND(LEFT(OnlineRetail[[#This Row],[InvoiceNo]],1)&lt;&gt;"C",OnlineRetail[[#This Row],[CustomerID]]&lt;&gt;""),"Yes","No")</f>
        <v>Yes</v>
      </c>
      <c r="J6098" s="4">
        <f>EOMONTH(OnlineRetail[[#This Row],[InvoiceDate]],-1)+1</f>
        <v>40664</v>
      </c>
      <c r="K6098" s="6">
        <f>OnlineRetail[[#This Row],[Quantity]]*OnlineRetail[[#This Row],[UnitPrice]]</f>
        <v>27.5</v>
      </c>
      <c r="L6098" t="str">
        <f t="shared" si="95"/>
        <v>14032|May-2011</v>
      </c>
    </row>
    <row r="6099" spans="1:12">
      <c r="A6099">
        <v>541289</v>
      </c>
      <c r="B6099" t="s">
        <v>129</v>
      </c>
      <c r="C6099" t="s">
        <v>83</v>
      </c>
      <c r="D6099">
        <v>15</v>
      </c>
      <c r="E6099" s="1">
        <v>40678.632638888892</v>
      </c>
      <c r="F6099">
        <v>1.65</v>
      </c>
      <c r="G6099">
        <v>14285</v>
      </c>
      <c r="H6099" t="s">
        <v>10</v>
      </c>
      <c r="I6099" t="str">
        <f>IF(AND(LEFT(OnlineRetail[[#This Row],[InvoiceNo]],1)&lt;&gt;"C",OnlineRetail[[#This Row],[CustomerID]]&lt;&gt;""),"Yes","No")</f>
        <v>Yes</v>
      </c>
      <c r="J6099" s="4">
        <f>EOMONTH(OnlineRetail[[#This Row],[InvoiceDate]],-1)+1</f>
        <v>40664</v>
      </c>
      <c r="K6099" s="6">
        <f>OnlineRetail[[#This Row],[Quantity]]*OnlineRetail[[#This Row],[UnitPrice]]</f>
        <v>24.75</v>
      </c>
      <c r="L6099" t="str">
        <f t="shared" si="95"/>
        <v>14285|May-2011</v>
      </c>
    </row>
    <row r="6100" spans="1:12">
      <c r="A6100">
        <v>550687</v>
      </c>
      <c r="B6100" t="s">
        <v>292</v>
      </c>
      <c r="C6100" t="s">
        <v>39</v>
      </c>
      <c r="D6100">
        <v>10</v>
      </c>
      <c r="E6100" s="1">
        <v>40678.640972222223</v>
      </c>
      <c r="F6100">
        <v>2.1</v>
      </c>
      <c r="G6100">
        <v>13179</v>
      </c>
      <c r="H6100" t="s">
        <v>10</v>
      </c>
      <c r="I6100" t="str">
        <f>IF(AND(LEFT(OnlineRetail[[#This Row],[InvoiceNo]],1)&lt;&gt;"C",OnlineRetail[[#This Row],[CustomerID]]&lt;&gt;""),"Yes","No")</f>
        <v>Yes</v>
      </c>
      <c r="J6100" s="4">
        <f>EOMONTH(OnlineRetail[[#This Row],[InvoiceDate]],-1)+1</f>
        <v>40664</v>
      </c>
      <c r="K6100" s="6">
        <f>OnlineRetail[[#This Row],[Quantity]]*OnlineRetail[[#This Row],[UnitPrice]]</f>
        <v>21</v>
      </c>
      <c r="L6100" t="str">
        <f t="shared" si="95"/>
        <v>13179|May-2011</v>
      </c>
    </row>
    <row r="6101" spans="1:12">
      <c r="A6101">
        <v>546174</v>
      </c>
      <c r="B6101" t="s">
        <v>235</v>
      </c>
      <c r="C6101" t="s">
        <v>48</v>
      </c>
      <c r="D6101">
        <v>13</v>
      </c>
      <c r="E6101" s="1">
        <v>40678.647916666669</v>
      </c>
      <c r="F6101">
        <v>4.25</v>
      </c>
      <c r="G6101">
        <v>13828</v>
      </c>
      <c r="H6101" t="s">
        <v>10</v>
      </c>
      <c r="I6101" t="str">
        <f>IF(AND(LEFT(OnlineRetail[[#This Row],[InvoiceNo]],1)&lt;&gt;"C",OnlineRetail[[#This Row],[CustomerID]]&lt;&gt;""),"Yes","No")</f>
        <v>Yes</v>
      </c>
      <c r="J6101" s="4">
        <f>EOMONTH(OnlineRetail[[#This Row],[InvoiceDate]],-1)+1</f>
        <v>40664</v>
      </c>
      <c r="K6101" s="6">
        <f>OnlineRetail[[#This Row],[Quantity]]*OnlineRetail[[#This Row],[UnitPrice]]</f>
        <v>55.25</v>
      </c>
      <c r="L6101" t="str">
        <f t="shared" si="95"/>
        <v>13828|May-2011</v>
      </c>
    </row>
    <row r="6102" spans="1:12">
      <c r="A6102">
        <v>536792</v>
      </c>
      <c r="B6102" t="s">
        <v>49</v>
      </c>
      <c r="C6102" t="s">
        <v>39</v>
      </c>
      <c r="D6102">
        <v>17</v>
      </c>
      <c r="E6102" s="1">
        <v>40678.651388888888</v>
      </c>
      <c r="F6102">
        <v>5.95</v>
      </c>
      <c r="G6102">
        <v>13408</v>
      </c>
      <c r="H6102" t="s">
        <v>10</v>
      </c>
      <c r="I6102" t="str">
        <f>IF(AND(LEFT(OnlineRetail[[#This Row],[InvoiceNo]],1)&lt;&gt;"C",OnlineRetail[[#This Row],[CustomerID]]&lt;&gt;""),"Yes","No")</f>
        <v>Yes</v>
      </c>
      <c r="J6102" s="4">
        <f>EOMONTH(OnlineRetail[[#This Row],[InvoiceDate]],-1)+1</f>
        <v>40664</v>
      </c>
      <c r="K6102" s="6">
        <f>OnlineRetail[[#This Row],[Quantity]]*OnlineRetail[[#This Row],[UnitPrice]]</f>
        <v>101.15</v>
      </c>
      <c r="L6102" t="str">
        <f t="shared" si="95"/>
        <v>13408|May-2011</v>
      </c>
    </row>
    <row r="6103" spans="1:12">
      <c r="A6103">
        <v>540227</v>
      </c>
      <c r="B6103" t="s">
        <v>179</v>
      </c>
      <c r="C6103" t="s">
        <v>29</v>
      </c>
      <c r="D6103">
        <v>2</v>
      </c>
      <c r="E6103" s="1">
        <v>40678.672222222223</v>
      </c>
      <c r="F6103">
        <v>2.5499999999999998</v>
      </c>
      <c r="G6103">
        <v>12843</v>
      </c>
      <c r="H6103" t="s">
        <v>121</v>
      </c>
      <c r="I6103" t="str">
        <f>IF(AND(LEFT(OnlineRetail[[#This Row],[InvoiceNo]],1)&lt;&gt;"C",OnlineRetail[[#This Row],[CustomerID]]&lt;&gt;""),"Yes","No")</f>
        <v>Yes</v>
      </c>
      <c r="J6103" s="4">
        <f>EOMONTH(OnlineRetail[[#This Row],[InvoiceDate]],-1)+1</f>
        <v>40664</v>
      </c>
      <c r="K6103" s="6">
        <f>OnlineRetail[[#This Row],[Quantity]]*OnlineRetail[[#This Row],[UnitPrice]]</f>
        <v>5.0999999999999996</v>
      </c>
      <c r="L6103" t="str">
        <f t="shared" si="95"/>
        <v>12843|May-2011</v>
      </c>
    </row>
    <row r="6104" spans="1:12">
      <c r="A6104">
        <v>551375</v>
      </c>
      <c r="B6104" t="s">
        <v>177</v>
      </c>
      <c r="C6104" t="s">
        <v>62</v>
      </c>
      <c r="D6104">
        <v>11</v>
      </c>
      <c r="E6104" s="1">
        <v>40678.692361111112</v>
      </c>
      <c r="F6104">
        <v>4.25</v>
      </c>
      <c r="G6104">
        <v>12398</v>
      </c>
      <c r="H6104" t="s">
        <v>10</v>
      </c>
      <c r="I6104" t="str">
        <f>IF(AND(LEFT(OnlineRetail[[#This Row],[InvoiceNo]],1)&lt;&gt;"C",OnlineRetail[[#This Row],[CustomerID]]&lt;&gt;""),"Yes","No")</f>
        <v>Yes</v>
      </c>
      <c r="J6104" s="4">
        <f>EOMONTH(OnlineRetail[[#This Row],[InvoiceDate]],-1)+1</f>
        <v>40664</v>
      </c>
      <c r="K6104" s="6">
        <f>OnlineRetail[[#This Row],[Quantity]]*OnlineRetail[[#This Row],[UnitPrice]]</f>
        <v>46.75</v>
      </c>
      <c r="L6104" t="str">
        <f t="shared" si="95"/>
        <v>12398|May-2011</v>
      </c>
    </row>
    <row r="6105" spans="1:12">
      <c r="A6105">
        <v>551985</v>
      </c>
      <c r="B6105" t="s">
        <v>15</v>
      </c>
      <c r="C6105" t="s">
        <v>12</v>
      </c>
      <c r="D6105">
        <v>11</v>
      </c>
      <c r="E6105" s="1">
        <v>40678.693055555559</v>
      </c>
      <c r="F6105">
        <v>7.95</v>
      </c>
      <c r="G6105">
        <v>13638</v>
      </c>
      <c r="H6105" t="s">
        <v>10</v>
      </c>
      <c r="I6105" t="str">
        <f>IF(AND(LEFT(OnlineRetail[[#This Row],[InvoiceNo]],1)&lt;&gt;"C",OnlineRetail[[#This Row],[CustomerID]]&lt;&gt;""),"Yes","No")</f>
        <v>Yes</v>
      </c>
      <c r="J6105" s="4">
        <f>EOMONTH(OnlineRetail[[#This Row],[InvoiceDate]],-1)+1</f>
        <v>40664</v>
      </c>
      <c r="K6105" s="6">
        <f>OnlineRetail[[#This Row],[Quantity]]*OnlineRetail[[#This Row],[UnitPrice]]</f>
        <v>87.45</v>
      </c>
      <c r="L6105" t="str">
        <f t="shared" si="95"/>
        <v>13638|May-2011</v>
      </c>
    </row>
    <row r="6106" spans="1:12">
      <c r="A6106">
        <v>555797</v>
      </c>
      <c r="B6106" t="s">
        <v>59</v>
      </c>
      <c r="C6106" t="s">
        <v>40</v>
      </c>
      <c r="D6106">
        <v>8</v>
      </c>
      <c r="E6106" s="1">
        <v>40678.698611111111</v>
      </c>
      <c r="F6106">
        <v>5.95</v>
      </c>
      <c r="G6106">
        <v>13115</v>
      </c>
      <c r="H6106" t="s">
        <v>10</v>
      </c>
      <c r="I6106" t="str">
        <f>IF(AND(LEFT(OnlineRetail[[#This Row],[InvoiceNo]],1)&lt;&gt;"C",OnlineRetail[[#This Row],[CustomerID]]&lt;&gt;""),"Yes","No")</f>
        <v>Yes</v>
      </c>
      <c r="J6106" s="4">
        <f>EOMONTH(OnlineRetail[[#This Row],[InvoiceDate]],-1)+1</f>
        <v>40664</v>
      </c>
      <c r="K6106" s="6">
        <f>OnlineRetail[[#This Row],[Quantity]]*OnlineRetail[[#This Row],[UnitPrice]]</f>
        <v>47.6</v>
      </c>
      <c r="L6106" t="str">
        <f t="shared" si="95"/>
        <v>13115|May-2011</v>
      </c>
    </row>
    <row r="6107" spans="1:12">
      <c r="A6107">
        <v>540729</v>
      </c>
      <c r="B6107" t="s">
        <v>242</v>
      </c>
      <c r="C6107" t="s">
        <v>21</v>
      </c>
      <c r="D6107">
        <v>2</v>
      </c>
      <c r="E6107" s="1">
        <v>40678.700694444437</v>
      </c>
      <c r="F6107">
        <v>1.25</v>
      </c>
      <c r="G6107">
        <v>12601</v>
      </c>
      <c r="H6107" t="s">
        <v>10</v>
      </c>
      <c r="I6107" t="str">
        <f>IF(AND(LEFT(OnlineRetail[[#This Row],[InvoiceNo]],1)&lt;&gt;"C",OnlineRetail[[#This Row],[CustomerID]]&lt;&gt;""),"Yes","No")</f>
        <v>Yes</v>
      </c>
      <c r="J6107" s="4">
        <f>EOMONTH(OnlineRetail[[#This Row],[InvoiceDate]],-1)+1</f>
        <v>40664</v>
      </c>
      <c r="K6107" s="6">
        <f>OnlineRetail[[#This Row],[Quantity]]*OnlineRetail[[#This Row],[UnitPrice]]</f>
        <v>2.5</v>
      </c>
      <c r="L6107" t="str">
        <f t="shared" si="95"/>
        <v>12601|May-2011</v>
      </c>
    </row>
    <row r="6108" spans="1:12">
      <c r="A6108">
        <v>538576</v>
      </c>
      <c r="B6108" t="s">
        <v>44</v>
      </c>
      <c r="C6108" t="s">
        <v>46</v>
      </c>
      <c r="D6108">
        <v>8</v>
      </c>
      <c r="E6108" s="1">
        <v>40678.712500000001</v>
      </c>
      <c r="F6108">
        <v>1.65</v>
      </c>
      <c r="G6108">
        <v>12528</v>
      </c>
      <c r="H6108" t="s">
        <v>10</v>
      </c>
      <c r="I6108" t="str">
        <f>IF(AND(LEFT(OnlineRetail[[#This Row],[InvoiceNo]],1)&lt;&gt;"C",OnlineRetail[[#This Row],[CustomerID]]&lt;&gt;""),"Yes","No")</f>
        <v>Yes</v>
      </c>
      <c r="J6108" s="4">
        <f>EOMONTH(OnlineRetail[[#This Row],[InvoiceDate]],-1)+1</f>
        <v>40664</v>
      </c>
      <c r="K6108" s="6">
        <f>OnlineRetail[[#This Row],[Quantity]]*OnlineRetail[[#This Row],[UnitPrice]]</f>
        <v>13.2</v>
      </c>
      <c r="L6108" t="str">
        <f t="shared" si="95"/>
        <v>12528|May-2011</v>
      </c>
    </row>
    <row r="6109" spans="1:12">
      <c r="A6109">
        <v>538712</v>
      </c>
      <c r="B6109" t="s">
        <v>282</v>
      </c>
      <c r="C6109" t="s">
        <v>40</v>
      </c>
      <c r="D6109">
        <v>12</v>
      </c>
      <c r="E6109" s="1">
        <v>40678.713888888888</v>
      </c>
      <c r="F6109">
        <v>2.5499999999999998</v>
      </c>
      <c r="G6109">
        <v>12487</v>
      </c>
      <c r="H6109" t="s">
        <v>17</v>
      </c>
      <c r="I6109" t="str">
        <f>IF(AND(LEFT(OnlineRetail[[#This Row],[InvoiceNo]],1)&lt;&gt;"C",OnlineRetail[[#This Row],[CustomerID]]&lt;&gt;""),"Yes","No")</f>
        <v>Yes</v>
      </c>
      <c r="J6109" s="4">
        <f>EOMONTH(OnlineRetail[[#This Row],[InvoiceDate]],-1)+1</f>
        <v>40664</v>
      </c>
      <c r="K6109" s="6">
        <f>OnlineRetail[[#This Row],[Quantity]]*OnlineRetail[[#This Row],[UnitPrice]]</f>
        <v>30.599999999999998</v>
      </c>
      <c r="L6109" t="str">
        <f t="shared" si="95"/>
        <v>12487|May-2011</v>
      </c>
    </row>
    <row r="6110" spans="1:12">
      <c r="A6110">
        <v>556222</v>
      </c>
      <c r="B6110" t="s">
        <v>113</v>
      </c>
      <c r="C6110" t="s">
        <v>9</v>
      </c>
      <c r="D6110">
        <v>13</v>
      </c>
      <c r="E6110" s="1">
        <v>40678.726388888892</v>
      </c>
      <c r="F6110">
        <v>9.9499999999999993</v>
      </c>
      <c r="G6110">
        <v>13137</v>
      </c>
      <c r="H6110" t="s">
        <v>22</v>
      </c>
      <c r="I6110" t="str">
        <f>IF(AND(LEFT(OnlineRetail[[#This Row],[InvoiceNo]],1)&lt;&gt;"C",OnlineRetail[[#This Row],[CustomerID]]&lt;&gt;""),"Yes","No")</f>
        <v>Yes</v>
      </c>
      <c r="J6110" s="4">
        <f>EOMONTH(OnlineRetail[[#This Row],[InvoiceDate]],-1)+1</f>
        <v>40664</v>
      </c>
      <c r="K6110" s="6">
        <f>OnlineRetail[[#This Row],[Quantity]]*OnlineRetail[[#This Row],[UnitPrice]]</f>
        <v>129.35</v>
      </c>
      <c r="L6110" t="str">
        <f t="shared" si="95"/>
        <v>13137|May-2011</v>
      </c>
    </row>
    <row r="6111" spans="1:12">
      <c r="A6111">
        <v>536798</v>
      </c>
      <c r="B6111" t="s">
        <v>148</v>
      </c>
      <c r="C6111" t="s">
        <v>14</v>
      </c>
      <c r="D6111">
        <v>22</v>
      </c>
      <c r="E6111" s="1">
        <v>40678.727083333331</v>
      </c>
      <c r="F6111">
        <v>9.9499999999999993</v>
      </c>
      <c r="G6111">
        <v>13593</v>
      </c>
      <c r="H6111" t="s">
        <v>10</v>
      </c>
      <c r="I6111" t="str">
        <f>IF(AND(LEFT(OnlineRetail[[#This Row],[InvoiceNo]],1)&lt;&gt;"C",OnlineRetail[[#This Row],[CustomerID]]&lt;&gt;""),"Yes","No")</f>
        <v>Yes</v>
      </c>
      <c r="J6111" s="4">
        <f>EOMONTH(OnlineRetail[[#This Row],[InvoiceDate]],-1)+1</f>
        <v>40664</v>
      </c>
      <c r="K6111" s="6">
        <f>OnlineRetail[[#This Row],[Quantity]]*OnlineRetail[[#This Row],[UnitPrice]]</f>
        <v>218.89999999999998</v>
      </c>
      <c r="L6111" t="str">
        <f t="shared" si="95"/>
        <v>13593|May-2011</v>
      </c>
    </row>
    <row r="6112" spans="1:12">
      <c r="A6112">
        <v>546192</v>
      </c>
      <c r="B6112" t="s">
        <v>156</v>
      </c>
      <c r="C6112" t="s">
        <v>50</v>
      </c>
      <c r="D6112">
        <v>15</v>
      </c>
      <c r="E6112" s="1">
        <v>40678.751388888893</v>
      </c>
      <c r="F6112">
        <v>4.95</v>
      </c>
      <c r="G6112">
        <v>14186</v>
      </c>
      <c r="H6112" t="s">
        <v>10</v>
      </c>
      <c r="I6112" t="str">
        <f>IF(AND(LEFT(OnlineRetail[[#This Row],[InvoiceNo]],1)&lt;&gt;"C",OnlineRetail[[#This Row],[CustomerID]]&lt;&gt;""),"Yes","No")</f>
        <v>Yes</v>
      </c>
      <c r="J6112" s="4">
        <f>EOMONTH(OnlineRetail[[#This Row],[InvoiceDate]],-1)+1</f>
        <v>40664</v>
      </c>
      <c r="K6112" s="6">
        <f>OnlineRetail[[#This Row],[Quantity]]*OnlineRetail[[#This Row],[UnitPrice]]</f>
        <v>74.25</v>
      </c>
      <c r="L6112" t="str">
        <f t="shared" si="95"/>
        <v>14186|May-2011</v>
      </c>
    </row>
    <row r="6113" spans="1:12">
      <c r="A6113">
        <v>552167</v>
      </c>
      <c r="B6113" t="s">
        <v>51</v>
      </c>
      <c r="C6113" t="s">
        <v>46</v>
      </c>
      <c r="D6113">
        <v>14</v>
      </c>
      <c r="E6113" s="1">
        <v>40678.759027777778</v>
      </c>
      <c r="F6113">
        <v>1.25</v>
      </c>
      <c r="G6113">
        <v>12601</v>
      </c>
      <c r="H6113" t="s">
        <v>10</v>
      </c>
      <c r="I6113" t="str">
        <f>IF(AND(LEFT(OnlineRetail[[#This Row],[InvoiceNo]],1)&lt;&gt;"C",OnlineRetail[[#This Row],[CustomerID]]&lt;&gt;""),"Yes","No")</f>
        <v>Yes</v>
      </c>
      <c r="J6113" s="4">
        <f>EOMONTH(OnlineRetail[[#This Row],[InvoiceDate]],-1)+1</f>
        <v>40664</v>
      </c>
      <c r="K6113" s="6">
        <f>OnlineRetail[[#This Row],[Quantity]]*OnlineRetail[[#This Row],[UnitPrice]]</f>
        <v>17.5</v>
      </c>
      <c r="L6113" t="str">
        <f t="shared" si="95"/>
        <v>12601|May-2011</v>
      </c>
    </row>
    <row r="6114" spans="1:12">
      <c r="A6114">
        <v>540756</v>
      </c>
      <c r="B6114" t="s">
        <v>18</v>
      </c>
      <c r="C6114" t="s">
        <v>33</v>
      </c>
      <c r="D6114">
        <v>14</v>
      </c>
      <c r="E6114" s="1">
        <v>40678.770833333343</v>
      </c>
      <c r="F6114">
        <v>4.25</v>
      </c>
      <c r="G6114">
        <v>14140</v>
      </c>
      <c r="H6114" t="s">
        <v>17</v>
      </c>
      <c r="I6114" t="str">
        <f>IF(AND(LEFT(OnlineRetail[[#This Row],[InvoiceNo]],1)&lt;&gt;"C",OnlineRetail[[#This Row],[CustomerID]]&lt;&gt;""),"Yes","No")</f>
        <v>Yes</v>
      </c>
      <c r="J6114" s="4">
        <f>EOMONTH(OnlineRetail[[#This Row],[InvoiceDate]],-1)+1</f>
        <v>40664</v>
      </c>
      <c r="K6114" s="6">
        <f>OnlineRetail[[#This Row],[Quantity]]*OnlineRetail[[#This Row],[UnitPrice]]</f>
        <v>59.5</v>
      </c>
      <c r="L6114" t="str">
        <f t="shared" si="95"/>
        <v>14140|May-2011</v>
      </c>
    </row>
    <row r="6115" spans="1:12">
      <c r="A6115">
        <v>547964</v>
      </c>
      <c r="B6115" t="s">
        <v>201</v>
      </c>
      <c r="C6115" t="s">
        <v>27</v>
      </c>
      <c r="D6115">
        <v>2</v>
      </c>
      <c r="E6115" s="1">
        <v>40678.774305555547</v>
      </c>
      <c r="F6115">
        <v>4.25</v>
      </c>
      <c r="G6115">
        <v>13130</v>
      </c>
      <c r="H6115" t="s">
        <v>10</v>
      </c>
      <c r="I6115" t="str">
        <f>IF(AND(LEFT(OnlineRetail[[#This Row],[InvoiceNo]],1)&lt;&gt;"C",OnlineRetail[[#This Row],[CustomerID]]&lt;&gt;""),"Yes","No")</f>
        <v>Yes</v>
      </c>
      <c r="J6115" s="4">
        <f>EOMONTH(OnlineRetail[[#This Row],[InvoiceDate]],-1)+1</f>
        <v>40664</v>
      </c>
      <c r="K6115" s="6">
        <f>OnlineRetail[[#This Row],[Quantity]]*OnlineRetail[[#This Row],[UnitPrice]]</f>
        <v>8.5</v>
      </c>
      <c r="L6115" t="str">
        <f t="shared" si="95"/>
        <v>13130|May-2011</v>
      </c>
    </row>
    <row r="6116" spans="1:12">
      <c r="A6116">
        <v>540127</v>
      </c>
      <c r="B6116" t="s">
        <v>252</v>
      </c>
      <c r="C6116" t="s">
        <v>14</v>
      </c>
      <c r="D6116">
        <v>1</v>
      </c>
      <c r="E6116" s="1">
        <v>40678.790972222218</v>
      </c>
      <c r="F6116">
        <v>7.95</v>
      </c>
      <c r="G6116">
        <v>13523</v>
      </c>
      <c r="H6116" t="s">
        <v>10</v>
      </c>
      <c r="I6116" t="str">
        <f>IF(AND(LEFT(OnlineRetail[[#This Row],[InvoiceNo]],1)&lt;&gt;"C",OnlineRetail[[#This Row],[CustomerID]]&lt;&gt;""),"Yes","No")</f>
        <v>Yes</v>
      </c>
      <c r="J6116" s="4">
        <f>EOMONTH(OnlineRetail[[#This Row],[InvoiceDate]],-1)+1</f>
        <v>40664</v>
      </c>
      <c r="K6116" s="6">
        <f>OnlineRetail[[#This Row],[Quantity]]*OnlineRetail[[#This Row],[UnitPrice]]</f>
        <v>7.95</v>
      </c>
      <c r="L6116" t="str">
        <f t="shared" si="95"/>
        <v>13523|May-2011</v>
      </c>
    </row>
    <row r="6117" spans="1:12">
      <c r="A6117">
        <v>542107</v>
      </c>
      <c r="B6117" t="s">
        <v>172</v>
      </c>
      <c r="C6117" t="s">
        <v>72</v>
      </c>
      <c r="D6117">
        <v>11</v>
      </c>
      <c r="E6117" s="1">
        <v>40678.811805555553</v>
      </c>
      <c r="F6117">
        <v>9.9499999999999993</v>
      </c>
      <c r="G6117">
        <v>12630</v>
      </c>
      <c r="H6117" t="s">
        <v>10</v>
      </c>
      <c r="I6117" t="str">
        <f>IF(AND(LEFT(OnlineRetail[[#This Row],[InvoiceNo]],1)&lt;&gt;"C",OnlineRetail[[#This Row],[CustomerID]]&lt;&gt;""),"Yes","No")</f>
        <v>Yes</v>
      </c>
      <c r="J6117" s="4">
        <f>EOMONTH(OnlineRetail[[#This Row],[InvoiceDate]],-1)+1</f>
        <v>40664</v>
      </c>
      <c r="K6117" s="6">
        <f>OnlineRetail[[#This Row],[Quantity]]*OnlineRetail[[#This Row],[UnitPrice]]</f>
        <v>109.44999999999999</v>
      </c>
      <c r="L6117" t="str">
        <f t="shared" si="95"/>
        <v>12630|May-2011</v>
      </c>
    </row>
    <row r="6118" spans="1:12">
      <c r="A6118">
        <v>545190</v>
      </c>
      <c r="B6118" t="s">
        <v>190</v>
      </c>
      <c r="C6118" t="s">
        <v>19</v>
      </c>
      <c r="D6118">
        <v>7</v>
      </c>
      <c r="E6118" s="1">
        <v>40678.8125</v>
      </c>
      <c r="F6118">
        <v>9.9499999999999993</v>
      </c>
      <c r="G6118">
        <v>13215</v>
      </c>
      <c r="H6118" t="s">
        <v>10</v>
      </c>
      <c r="I6118" t="str">
        <f>IF(AND(LEFT(OnlineRetail[[#This Row],[InvoiceNo]],1)&lt;&gt;"C",OnlineRetail[[#This Row],[CustomerID]]&lt;&gt;""),"Yes","No")</f>
        <v>Yes</v>
      </c>
      <c r="J6118" s="4">
        <f>EOMONTH(OnlineRetail[[#This Row],[InvoiceDate]],-1)+1</f>
        <v>40664</v>
      </c>
      <c r="K6118" s="6">
        <f>OnlineRetail[[#This Row],[Quantity]]*OnlineRetail[[#This Row],[UnitPrice]]</f>
        <v>69.649999999999991</v>
      </c>
      <c r="L6118" t="str">
        <f t="shared" si="95"/>
        <v>13215|May-2011</v>
      </c>
    </row>
    <row r="6119" spans="1:12">
      <c r="A6119">
        <v>552442</v>
      </c>
      <c r="B6119" t="s">
        <v>259</v>
      </c>
      <c r="C6119" t="s">
        <v>50</v>
      </c>
      <c r="D6119">
        <v>16</v>
      </c>
      <c r="E6119" s="1">
        <v>40678.814583333333</v>
      </c>
      <c r="F6119">
        <v>4.25</v>
      </c>
      <c r="G6119">
        <v>13140</v>
      </c>
      <c r="H6119" t="s">
        <v>70</v>
      </c>
      <c r="I6119" t="str">
        <f>IF(AND(LEFT(OnlineRetail[[#This Row],[InvoiceNo]],1)&lt;&gt;"C",OnlineRetail[[#This Row],[CustomerID]]&lt;&gt;""),"Yes","No")</f>
        <v>Yes</v>
      </c>
      <c r="J6119" s="4">
        <f>EOMONTH(OnlineRetail[[#This Row],[InvoiceDate]],-1)+1</f>
        <v>40664</v>
      </c>
      <c r="K6119" s="6">
        <f>OnlineRetail[[#This Row],[Quantity]]*OnlineRetail[[#This Row],[UnitPrice]]</f>
        <v>68</v>
      </c>
      <c r="L6119" t="str">
        <f t="shared" si="95"/>
        <v>13140|May-2011</v>
      </c>
    </row>
    <row r="6120" spans="1:12">
      <c r="A6120">
        <v>550434</v>
      </c>
      <c r="B6120" t="s">
        <v>206</v>
      </c>
      <c r="C6120" t="s">
        <v>62</v>
      </c>
      <c r="D6120">
        <v>22</v>
      </c>
      <c r="E6120" s="1">
        <v>40678.814583333333</v>
      </c>
      <c r="F6120">
        <v>4.25</v>
      </c>
      <c r="G6120">
        <v>12855</v>
      </c>
      <c r="H6120" t="s">
        <v>10</v>
      </c>
      <c r="I6120" t="str">
        <f>IF(AND(LEFT(OnlineRetail[[#This Row],[InvoiceNo]],1)&lt;&gt;"C",OnlineRetail[[#This Row],[CustomerID]]&lt;&gt;""),"Yes","No")</f>
        <v>Yes</v>
      </c>
      <c r="J6120" s="4">
        <f>EOMONTH(OnlineRetail[[#This Row],[InvoiceDate]],-1)+1</f>
        <v>40664</v>
      </c>
      <c r="K6120" s="6">
        <f>OnlineRetail[[#This Row],[Quantity]]*OnlineRetail[[#This Row],[UnitPrice]]</f>
        <v>93.5</v>
      </c>
      <c r="L6120" t="str">
        <f t="shared" si="95"/>
        <v>12855|May-2011</v>
      </c>
    </row>
    <row r="6121" spans="1:12">
      <c r="A6121">
        <v>544687</v>
      </c>
      <c r="B6121" t="s">
        <v>233</v>
      </c>
      <c r="C6121" t="s">
        <v>40</v>
      </c>
      <c r="D6121">
        <v>10</v>
      </c>
      <c r="E6121" s="1">
        <v>40678.815972222219</v>
      </c>
      <c r="F6121">
        <v>0.85</v>
      </c>
      <c r="G6121">
        <v>13980</v>
      </c>
      <c r="H6121" t="s">
        <v>36</v>
      </c>
      <c r="I6121" t="str">
        <f>IF(AND(LEFT(OnlineRetail[[#This Row],[InvoiceNo]],1)&lt;&gt;"C",OnlineRetail[[#This Row],[CustomerID]]&lt;&gt;""),"Yes","No")</f>
        <v>Yes</v>
      </c>
      <c r="J6121" s="4">
        <f>EOMONTH(OnlineRetail[[#This Row],[InvoiceDate]],-1)+1</f>
        <v>40664</v>
      </c>
      <c r="K6121" s="6">
        <f>OnlineRetail[[#This Row],[Quantity]]*OnlineRetail[[#This Row],[UnitPrice]]</f>
        <v>8.5</v>
      </c>
      <c r="L6121" t="str">
        <f t="shared" si="95"/>
        <v>13980|May-2011</v>
      </c>
    </row>
    <row r="6122" spans="1:12">
      <c r="A6122">
        <v>541266</v>
      </c>
      <c r="B6122" t="s">
        <v>228</v>
      </c>
      <c r="C6122" t="s">
        <v>14</v>
      </c>
      <c r="D6122">
        <v>5</v>
      </c>
      <c r="E6122" s="1">
        <v>40678.818055555559</v>
      </c>
      <c r="F6122">
        <v>4.95</v>
      </c>
      <c r="G6122">
        <v>13617</v>
      </c>
      <c r="H6122" t="s">
        <v>126</v>
      </c>
      <c r="I6122" t="str">
        <f>IF(AND(LEFT(OnlineRetail[[#This Row],[InvoiceNo]],1)&lt;&gt;"C",OnlineRetail[[#This Row],[CustomerID]]&lt;&gt;""),"Yes","No")</f>
        <v>Yes</v>
      </c>
      <c r="J6122" s="4">
        <f>EOMONTH(OnlineRetail[[#This Row],[InvoiceDate]],-1)+1</f>
        <v>40664</v>
      </c>
      <c r="K6122" s="6">
        <f>OnlineRetail[[#This Row],[Quantity]]*OnlineRetail[[#This Row],[UnitPrice]]</f>
        <v>24.75</v>
      </c>
      <c r="L6122" t="str">
        <f t="shared" si="95"/>
        <v>13617|May-2011</v>
      </c>
    </row>
    <row r="6123" spans="1:12">
      <c r="A6123">
        <v>537422</v>
      </c>
      <c r="B6123" t="s">
        <v>105</v>
      </c>
      <c r="C6123" t="s">
        <v>72</v>
      </c>
      <c r="D6123">
        <v>22</v>
      </c>
      <c r="E6123" s="1">
        <v>40678.820138888892</v>
      </c>
      <c r="F6123">
        <v>1.65</v>
      </c>
      <c r="G6123">
        <v>12635</v>
      </c>
      <c r="H6123" t="s">
        <v>10</v>
      </c>
      <c r="I6123" t="str">
        <f>IF(AND(LEFT(OnlineRetail[[#This Row],[InvoiceNo]],1)&lt;&gt;"C",OnlineRetail[[#This Row],[CustomerID]]&lt;&gt;""),"Yes","No")</f>
        <v>Yes</v>
      </c>
      <c r="J6123" s="4">
        <f>EOMONTH(OnlineRetail[[#This Row],[InvoiceDate]],-1)+1</f>
        <v>40664</v>
      </c>
      <c r="K6123" s="6">
        <f>OnlineRetail[[#This Row],[Quantity]]*OnlineRetail[[#This Row],[UnitPrice]]</f>
        <v>36.299999999999997</v>
      </c>
      <c r="L6123" t="str">
        <f t="shared" si="95"/>
        <v>12635|May-2011</v>
      </c>
    </row>
    <row r="6124" spans="1:12">
      <c r="A6124">
        <v>549494</v>
      </c>
      <c r="B6124" t="s">
        <v>226</v>
      </c>
      <c r="C6124" t="s">
        <v>72</v>
      </c>
      <c r="D6124">
        <v>7</v>
      </c>
      <c r="E6124" s="1">
        <v>40678.820833333331</v>
      </c>
      <c r="F6124">
        <v>1.65</v>
      </c>
      <c r="G6124">
        <v>13911</v>
      </c>
      <c r="H6124" t="s">
        <v>10</v>
      </c>
      <c r="I6124" t="str">
        <f>IF(AND(LEFT(OnlineRetail[[#This Row],[InvoiceNo]],1)&lt;&gt;"C",OnlineRetail[[#This Row],[CustomerID]]&lt;&gt;""),"Yes","No")</f>
        <v>Yes</v>
      </c>
      <c r="J6124" s="4">
        <f>EOMONTH(OnlineRetail[[#This Row],[InvoiceDate]],-1)+1</f>
        <v>40664</v>
      </c>
      <c r="K6124" s="6">
        <f>OnlineRetail[[#This Row],[Quantity]]*OnlineRetail[[#This Row],[UnitPrice]]</f>
        <v>11.549999999999999</v>
      </c>
      <c r="L6124" t="str">
        <f t="shared" si="95"/>
        <v>13911|May-2011</v>
      </c>
    </row>
    <row r="6125" spans="1:12">
      <c r="A6125">
        <v>555871</v>
      </c>
      <c r="B6125" t="s">
        <v>296</v>
      </c>
      <c r="C6125" t="s">
        <v>29</v>
      </c>
      <c r="D6125">
        <v>5</v>
      </c>
      <c r="E6125" s="1">
        <v>40678.825694444437</v>
      </c>
      <c r="F6125">
        <v>0.85</v>
      </c>
      <c r="G6125">
        <v>13144</v>
      </c>
      <c r="H6125" t="s">
        <v>10</v>
      </c>
      <c r="I6125" t="str">
        <f>IF(AND(LEFT(OnlineRetail[[#This Row],[InvoiceNo]],1)&lt;&gt;"C",OnlineRetail[[#This Row],[CustomerID]]&lt;&gt;""),"Yes","No")</f>
        <v>Yes</v>
      </c>
      <c r="J6125" s="4">
        <f>EOMONTH(OnlineRetail[[#This Row],[InvoiceDate]],-1)+1</f>
        <v>40664</v>
      </c>
      <c r="K6125" s="6">
        <f>OnlineRetail[[#This Row],[Quantity]]*OnlineRetail[[#This Row],[UnitPrice]]</f>
        <v>4.25</v>
      </c>
      <c r="L6125" t="str">
        <f t="shared" si="95"/>
        <v>13144|May-2011</v>
      </c>
    </row>
    <row r="6126" spans="1:12">
      <c r="A6126">
        <v>554276</v>
      </c>
      <c r="B6126" t="s">
        <v>92</v>
      </c>
      <c r="C6126" t="s">
        <v>46</v>
      </c>
      <c r="D6126">
        <v>7</v>
      </c>
      <c r="E6126" s="1">
        <v>40679.339583333327</v>
      </c>
      <c r="F6126">
        <v>3.39</v>
      </c>
      <c r="G6126">
        <v>12809</v>
      </c>
      <c r="H6126" t="s">
        <v>10</v>
      </c>
      <c r="I6126" t="str">
        <f>IF(AND(LEFT(OnlineRetail[[#This Row],[InvoiceNo]],1)&lt;&gt;"C",OnlineRetail[[#This Row],[CustomerID]]&lt;&gt;""),"Yes","No")</f>
        <v>Yes</v>
      </c>
      <c r="J6126" s="4">
        <f>EOMONTH(OnlineRetail[[#This Row],[InvoiceDate]],-1)+1</f>
        <v>40664</v>
      </c>
      <c r="K6126" s="6">
        <f>OnlineRetail[[#This Row],[Quantity]]*OnlineRetail[[#This Row],[UnitPrice]]</f>
        <v>23.73</v>
      </c>
      <c r="L6126" t="str">
        <f t="shared" si="95"/>
        <v>12809|May-2011</v>
      </c>
    </row>
    <row r="6127" spans="1:12">
      <c r="A6127">
        <v>555479</v>
      </c>
      <c r="B6127" t="s">
        <v>157</v>
      </c>
      <c r="C6127" t="s">
        <v>33</v>
      </c>
      <c r="D6127">
        <v>4</v>
      </c>
      <c r="E6127" s="1">
        <v>40679.345138888893</v>
      </c>
      <c r="F6127">
        <v>7.95</v>
      </c>
      <c r="G6127">
        <v>13110</v>
      </c>
      <c r="H6127" t="s">
        <v>10</v>
      </c>
      <c r="I6127" t="str">
        <f>IF(AND(LEFT(OnlineRetail[[#This Row],[InvoiceNo]],1)&lt;&gt;"C",OnlineRetail[[#This Row],[CustomerID]]&lt;&gt;""),"Yes","No")</f>
        <v>Yes</v>
      </c>
      <c r="J6127" s="4">
        <f>EOMONTH(OnlineRetail[[#This Row],[InvoiceDate]],-1)+1</f>
        <v>40664</v>
      </c>
      <c r="K6127" s="6">
        <f>OnlineRetail[[#This Row],[Quantity]]*OnlineRetail[[#This Row],[UnitPrice]]</f>
        <v>31.8</v>
      </c>
      <c r="L6127" t="str">
        <f t="shared" si="95"/>
        <v>13110|May-2011</v>
      </c>
    </row>
    <row r="6128" spans="1:12">
      <c r="A6128">
        <v>554489</v>
      </c>
      <c r="B6128" t="s">
        <v>78</v>
      </c>
      <c r="C6128" t="s">
        <v>83</v>
      </c>
      <c r="D6128">
        <v>10</v>
      </c>
      <c r="E6128" s="1">
        <v>40679.34652777778</v>
      </c>
      <c r="F6128">
        <v>4.95</v>
      </c>
      <c r="G6128">
        <v>12559</v>
      </c>
      <c r="H6128" t="s">
        <v>10</v>
      </c>
      <c r="I6128" t="str">
        <f>IF(AND(LEFT(OnlineRetail[[#This Row],[InvoiceNo]],1)&lt;&gt;"C",OnlineRetail[[#This Row],[CustomerID]]&lt;&gt;""),"Yes","No")</f>
        <v>Yes</v>
      </c>
      <c r="J6128" s="4">
        <f>EOMONTH(OnlineRetail[[#This Row],[InvoiceDate]],-1)+1</f>
        <v>40664</v>
      </c>
      <c r="K6128" s="6">
        <f>OnlineRetail[[#This Row],[Quantity]]*OnlineRetail[[#This Row],[UnitPrice]]</f>
        <v>49.5</v>
      </c>
      <c r="L6128" t="str">
        <f t="shared" si="95"/>
        <v>12559|May-2011</v>
      </c>
    </row>
    <row r="6129" spans="1:12">
      <c r="A6129">
        <v>537251</v>
      </c>
      <c r="B6129" t="s">
        <v>270</v>
      </c>
      <c r="C6129" t="s">
        <v>46</v>
      </c>
      <c r="D6129">
        <v>8</v>
      </c>
      <c r="E6129" s="1">
        <v>40679.351388888892</v>
      </c>
      <c r="F6129">
        <v>4.95</v>
      </c>
      <c r="G6129">
        <v>13321</v>
      </c>
      <c r="H6129" t="s">
        <v>25</v>
      </c>
      <c r="I6129" t="str">
        <f>IF(AND(LEFT(OnlineRetail[[#This Row],[InvoiceNo]],1)&lt;&gt;"C",OnlineRetail[[#This Row],[CustomerID]]&lt;&gt;""),"Yes","No")</f>
        <v>Yes</v>
      </c>
      <c r="J6129" s="4">
        <f>EOMONTH(OnlineRetail[[#This Row],[InvoiceDate]],-1)+1</f>
        <v>40664</v>
      </c>
      <c r="K6129" s="6">
        <f>OnlineRetail[[#This Row],[Quantity]]*OnlineRetail[[#This Row],[UnitPrice]]</f>
        <v>39.6</v>
      </c>
      <c r="L6129" t="str">
        <f t="shared" si="95"/>
        <v>13321|May-2011</v>
      </c>
    </row>
    <row r="6130" spans="1:12">
      <c r="A6130">
        <v>551065</v>
      </c>
      <c r="B6130" t="s">
        <v>174</v>
      </c>
      <c r="C6130" t="s">
        <v>42</v>
      </c>
      <c r="D6130">
        <v>2</v>
      </c>
      <c r="E6130" s="1">
        <v>40679.352083333331</v>
      </c>
      <c r="F6130">
        <v>4.95</v>
      </c>
      <c r="G6130">
        <v>12433</v>
      </c>
      <c r="H6130" t="s">
        <v>10</v>
      </c>
      <c r="I6130" t="str">
        <f>IF(AND(LEFT(OnlineRetail[[#This Row],[InvoiceNo]],1)&lt;&gt;"C",OnlineRetail[[#This Row],[CustomerID]]&lt;&gt;""),"Yes","No")</f>
        <v>Yes</v>
      </c>
      <c r="J6130" s="4">
        <f>EOMONTH(OnlineRetail[[#This Row],[InvoiceDate]],-1)+1</f>
        <v>40664</v>
      </c>
      <c r="K6130" s="6">
        <f>OnlineRetail[[#This Row],[Quantity]]*OnlineRetail[[#This Row],[UnitPrice]]</f>
        <v>9.9</v>
      </c>
      <c r="L6130" t="str">
        <f t="shared" si="95"/>
        <v>12433|May-2011</v>
      </c>
    </row>
    <row r="6131" spans="1:12">
      <c r="A6131">
        <v>554361</v>
      </c>
      <c r="B6131" t="s">
        <v>228</v>
      </c>
      <c r="C6131" t="s">
        <v>46</v>
      </c>
      <c r="D6131">
        <v>9</v>
      </c>
      <c r="E6131" s="1">
        <v>40679.352083333331</v>
      </c>
      <c r="F6131">
        <v>0.85</v>
      </c>
      <c r="G6131">
        <v>13957</v>
      </c>
      <c r="H6131" t="s">
        <v>22</v>
      </c>
      <c r="I6131" t="str">
        <f>IF(AND(LEFT(OnlineRetail[[#This Row],[InvoiceNo]],1)&lt;&gt;"C",OnlineRetail[[#This Row],[CustomerID]]&lt;&gt;""),"Yes","No")</f>
        <v>Yes</v>
      </c>
      <c r="J6131" s="4">
        <f>EOMONTH(OnlineRetail[[#This Row],[InvoiceDate]],-1)+1</f>
        <v>40664</v>
      </c>
      <c r="K6131" s="6">
        <f>OnlineRetail[[#This Row],[Quantity]]*OnlineRetail[[#This Row],[UnitPrice]]</f>
        <v>7.6499999999999995</v>
      </c>
      <c r="L6131" t="str">
        <f t="shared" si="95"/>
        <v>13957|May-2011</v>
      </c>
    </row>
    <row r="6132" spans="1:12">
      <c r="A6132">
        <v>553910</v>
      </c>
      <c r="B6132" t="s">
        <v>249</v>
      </c>
      <c r="C6132" t="s">
        <v>50</v>
      </c>
      <c r="D6132">
        <v>19</v>
      </c>
      <c r="E6132" s="1">
        <v>40679.352777777778</v>
      </c>
      <c r="F6132">
        <v>7.95</v>
      </c>
      <c r="G6132">
        <v>13254</v>
      </c>
      <c r="H6132" t="s">
        <v>10</v>
      </c>
      <c r="I6132" t="str">
        <f>IF(AND(LEFT(OnlineRetail[[#This Row],[InvoiceNo]],1)&lt;&gt;"C",OnlineRetail[[#This Row],[CustomerID]]&lt;&gt;""),"Yes","No")</f>
        <v>Yes</v>
      </c>
      <c r="J6132" s="4">
        <f>EOMONTH(OnlineRetail[[#This Row],[InvoiceDate]],-1)+1</f>
        <v>40664</v>
      </c>
      <c r="K6132" s="6">
        <f>OnlineRetail[[#This Row],[Quantity]]*OnlineRetail[[#This Row],[UnitPrice]]</f>
        <v>151.05000000000001</v>
      </c>
      <c r="L6132" t="str">
        <f t="shared" si="95"/>
        <v>13254|May-2011</v>
      </c>
    </row>
    <row r="6133" spans="1:12">
      <c r="A6133">
        <v>553925</v>
      </c>
      <c r="B6133" t="s">
        <v>183</v>
      </c>
      <c r="C6133" t="s">
        <v>21</v>
      </c>
      <c r="D6133">
        <v>19</v>
      </c>
      <c r="E6133" s="1">
        <v>40679.375</v>
      </c>
      <c r="F6133">
        <v>4.95</v>
      </c>
      <c r="G6133">
        <v>12928</v>
      </c>
      <c r="H6133" t="s">
        <v>10</v>
      </c>
      <c r="I6133" t="str">
        <f>IF(AND(LEFT(OnlineRetail[[#This Row],[InvoiceNo]],1)&lt;&gt;"C",OnlineRetail[[#This Row],[CustomerID]]&lt;&gt;""),"Yes","No")</f>
        <v>Yes</v>
      </c>
      <c r="J6133" s="4">
        <f>EOMONTH(OnlineRetail[[#This Row],[InvoiceDate]],-1)+1</f>
        <v>40664</v>
      </c>
      <c r="K6133" s="6">
        <f>OnlineRetail[[#This Row],[Quantity]]*OnlineRetail[[#This Row],[UnitPrice]]</f>
        <v>94.05</v>
      </c>
      <c r="L6133" t="str">
        <f t="shared" si="95"/>
        <v>12928|May-2011</v>
      </c>
    </row>
    <row r="6134" spans="1:12" hidden="1">
      <c r="A6134" t="s">
        <v>340</v>
      </c>
      <c r="B6134" t="s">
        <v>157</v>
      </c>
      <c r="C6134" t="s">
        <v>48</v>
      </c>
      <c r="D6134">
        <v>2</v>
      </c>
      <c r="E6134" s="1">
        <v>40679.401388888888</v>
      </c>
      <c r="F6134">
        <v>1.25</v>
      </c>
      <c r="G6134">
        <v>13098</v>
      </c>
      <c r="H6134" t="s">
        <v>10</v>
      </c>
      <c r="I6134" t="str">
        <f>IF(AND(LEFT(OnlineRetail[[#This Row],[InvoiceNo]],1)&lt;&gt;"C",OnlineRetail[[#This Row],[CustomerID]]&lt;&gt;""),"Yes","No")</f>
        <v>No</v>
      </c>
      <c r="J6134" s="4">
        <f>EOMONTH(OnlineRetail[[#This Row],[InvoiceDate]],-1)+1</f>
        <v>40664</v>
      </c>
      <c r="K6134" s="6">
        <f>OnlineRetail[[#This Row],[Quantity]]*OnlineRetail[[#This Row],[UnitPrice]]</f>
        <v>2.5</v>
      </c>
      <c r="L6134" t="str">
        <f t="shared" si="95"/>
        <v/>
      </c>
    </row>
    <row r="6135" spans="1:12">
      <c r="A6135">
        <v>549789</v>
      </c>
      <c r="B6135" t="s">
        <v>191</v>
      </c>
      <c r="C6135" t="s">
        <v>62</v>
      </c>
      <c r="D6135">
        <v>14</v>
      </c>
      <c r="E6135" s="1">
        <v>40679.40625</v>
      </c>
      <c r="F6135">
        <v>2.5499999999999998</v>
      </c>
      <c r="G6135">
        <v>14032</v>
      </c>
      <c r="H6135" t="s">
        <v>10</v>
      </c>
      <c r="I6135" t="str">
        <f>IF(AND(LEFT(OnlineRetail[[#This Row],[InvoiceNo]],1)&lt;&gt;"C",OnlineRetail[[#This Row],[CustomerID]]&lt;&gt;""),"Yes","No")</f>
        <v>Yes</v>
      </c>
      <c r="J6135" s="4">
        <f>EOMONTH(OnlineRetail[[#This Row],[InvoiceDate]],-1)+1</f>
        <v>40664</v>
      </c>
      <c r="K6135" s="6">
        <f>OnlineRetail[[#This Row],[Quantity]]*OnlineRetail[[#This Row],[UnitPrice]]</f>
        <v>35.699999999999996</v>
      </c>
      <c r="L6135" t="str">
        <f t="shared" si="95"/>
        <v>14032|May-2011</v>
      </c>
    </row>
    <row r="6136" spans="1:12">
      <c r="A6136">
        <v>555721</v>
      </c>
      <c r="B6136" t="s">
        <v>174</v>
      </c>
      <c r="C6136" t="s">
        <v>48</v>
      </c>
      <c r="D6136">
        <v>18</v>
      </c>
      <c r="E6136" s="1">
        <v>40679.40625</v>
      </c>
      <c r="F6136">
        <v>2.1</v>
      </c>
      <c r="G6136">
        <v>12878</v>
      </c>
      <c r="H6136" t="s">
        <v>10</v>
      </c>
      <c r="I6136" t="str">
        <f>IF(AND(LEFT(OnlineRetail[[#This Row],[InvoiceNo]],1)&lt;&gt;"C",OnlineRetail[[#This Row],[CustomerID]]&lt;&gt;""),"Yes","No")</f>
        <v>Yes</v>
      </c>
      <c r="J6136" s="4">
        <f>EOMONTH(OnlineRetail[[#This Row],[InvoiceDate]],-1)+1</f>
        <v>40664</v>
      </c>
      <c r="K6136" s="6">
        <f>OnlineRetail[[#This Row],[Quantity]]*OnlineRetail[[#This Row],[UnitPrice]]</f>
        <v>37.800000000000004</v>
      </c>
      <c r="L6136" t="str">
        <f t="shared" si="95"/>
        <v>12878|May-2011</v>
      </c>
    </row>
    <row r="6137" spans="1:12">
      <c r="A6137">
        <v>541926</v>
      </c>
      <c r="B6137" t="s">
        <v>199</v>
      </c>
      <c r="C6137" t="s">
        <v>24</v>
      </c>
      <c r="D6137">
        <v>12</v>
      </c>
      <c r="E6137" s="1">
        <v>40679.417361111111</v>
      </c>
      <c r="F6137">
        <v>7.95</v>
      </c>
      <c r="G6137">
        <v>13491</v>
      </c>
      <c r="H6137" t="s">
        <v>70</v>
      </c>
      <c r="I6137" t="str">
        <f>IF(AND(LEFT(OnlineRetail[[#This Row],[InvoiceNo]],1)&lt;&gt;"C",OnlineRetail[[#This Row],[CustomerID]]&lt;&gt;""),"Yes","No")</f>
        <v>Yes</v>
      </c>
      <c r="J6137" s="4">
        <f>EOMONTH(OnlineRetail[[#This Row],[InvoiceDate]],-1)+1</f>
        <v>40664</v>
      </c>
      <c r="K6137" s="6">
        <f>OnlineRetail[[#This Row],[Quantity]]*OnlineRetail[[#This Row],[UnitPrice]]</f>
        <v>95.4</v>
      </c>
      <c r="L6137" t="str">
        <f t="shared" si="95"/>
        <v>13491|May-2011</v>
      </c>
    </row>
    <row r="6138" spans="1:12">
      <c r="A6138">
        <v>546257</v>
      </c>
      <c r="B6138" t="s">
        <v>172</v>
      </c>
      <c r="C6138" t="s">
        <v>33</v>
      </c>
      <c r="D6138">
        <v>7</v>
      </c>
      <c r="E6138" s="1">
        <v>40679.420138888891</v>
      </c>
      <c r="F6138">
        <v>2.1</v>
      </c>
      <c r="G6138">
        <v>14226</v>
      </c>
      <c r="H6138" t="s">
        <v>10</v>
      </c>
      <c r="I6138" t="str">
        <f>IF(AND(LEFT(OnlineRetail[[#This Row],[InvoiceNo]],1)&lt;&gt;"C",OnlineRetail[[#This Row],[CustomerID]]&lt;&gt;""),"Yes","No")</f>
        <v>Yes</v>
      </c>
      <c r="J6138" s="4">
        <f>EOMONTH(OnlineRetail[[#This Row],[InvoiceDate]],-1)+1</f>
        <v>40664</v>
      </c>
      <c r="K6138" s="6">
        <f>OnlineRetail[[#This Row],[Quantity]]*OnlineRetail[[#This Row],[UnitPrice]]</f>
        <v>14.700000000000001</v>
      </c>
      <c r="L6138" t="str">
        <f t="shared" si="95"/>
        <v>14226|May-2011</v>
      </c>
    </row>
    <row r="6139" spans="1:12">
      <c r="A6139">
        <v>551169</v>
      </c>
      <c r="B6139" t="s">
        <v>151</v>
      </c>
      <c r="C6139" t="s">
        <v>40</v>
      </c>
      <c r="D6139">
        <v>11</v>
      </c>
      <c r="E6139" s="1">
        <v>40679.430555555547</v>
      </c>
      <c r="F6139">
        <v>7.95</v>
      </c>
      <c r="G6139">
        <v>14046</v>
      </c>
      <c r="H6139" t="s">
        <v>10</v>
      </c>
      <c r="I6139" t="str">
        <f>IF(AND(LEFT(OnlineRetail[[#This Row],[InvoiceNo]],1)&lt;&gt;"C",OnlineRetail[[#This Row],[CustomerID]]&lt;&gt;""),"Yes","No")</f>
        <v>Yes</v>
      </c>
      <c r="J6139" s="4">
        <f>EOMONTH(OnlineRetail[[#This Row],[InvoiceDate]],-1)+1</f>
        <v>40664</v>
      </c>
      <c r="K6139" s="6">
        <f>OnlineRetail[[#This Row],[Quantity]]*OnlineRetail[[#This Row],[UnitPrice]]</f>
        <v>87.45</v>
      </c>
      <c r="L6139" t="str">
        <f t="shared" si="95"/>
        <v>14046|May-2011</v>
      </c>
    </row>
    <row r="6140" spans="1:12">
      <c r="A6140">
        <v>546424</v>
      </c>
      <c r="B6140" t="s">
        <v>147</v>
      </c>
      <c r="C6140" t="s">
        <v>83</v>
      </c>
      <c r="D6140">
        <v>24</v>
      </c>
      <c r="E6140" s="1">
        <v>40679.452777777777</v>
      </c>
      <c r="F6140">
        <v>3.39</v>
      </c>
      <c r="G6140">
        <v>14108</v>
      </c>
      <c r="H6140" t="s">
        <v>10</v>
      </c>
      <c r="I6140" t="str">
        <f>IF(AND(LEFT(OnlineRetail[[#This Row],[InvoiceNo]],1)&lt;&gt;"C",OnlineRetail[[#This Row],[CustomerID]]&lt;&gt;""),"Yes","No")</f>
        <v>Yes</v>
      </c>
      <c r="J6140" s="4">
        <f>EOMONTH(OnlineRetail[[#This Row],[InvoiceDate]],-1)+1</f>
        <v>40664</v>
      </c>
      <c r="K6140" s="6">
        <f>OnlineRetail[[#This Row],[Quantity]]*OnlineRetail[[#This Row],[UnitPrice]]</f>
        <v>81.36</v>
      </c>
      <c r="L6140" t="str">
        <f t="shared" si="95"/>
        <v>14108|May-2011</v>
      </c>
    </row>
    <row r="6141" spans="1:12">
      <c r="A6141">
        <v>552667</v>
      </c>
      <c r="B6141" t="s">
        <v>167</v>
      </c>
      <c r="C6141" t="s">
        <v>50</v>
      </c>
      <c r="D6141">
        <v>6</v>
      </c>
      <c r="E6141" s="1">
        <v>40679.460416666669</v>
      </c>
      <c r="F6141">
        <v>2.5499999999999998</v>
      </c>
      <c r="G6141">
        <v>14301</v>
      </c>
      <c r="H6141" t="s">
        <v>10</v>
      </c>
      <c r="I6141" t="str">
        <f>IF(AND(LEFT(OnlineRetail[[#This Row],[InvoiceNo]],1)&lt;&gt;"C",OnlineRetail[[#This Row],[CustomerID]]&lt;&gt;""),"Yes","No")</f>
        <v>Yes</v>
      </c>
      <c r="J6141" s="4">
        <f>EOMONTH(OnlineRetail[[#This Row],[InvoiceDate]],-1)+1</f>
        <v>40664</v>
      </c>
      <c r="K6141" s="6">
        <f>OnlineRetail[[#This Row],[Quantity]]*OnlineRetail[[#This Row],[UnitPrice]]</f>
        <v>15.299999999999999</v>
      </c>
      <c r="L6141" t="str">
        <f t="shared" si="95"/>
        <v>14301|May-2011</v>
      </c>
    </row>
    <row r="6142" spans="1:12">
      <c r="A6142">
        <v>552561</v>
      </c>
      <c r="B6142" t="s">
        <v>227</v>
      </c>
      <c r="C6142" t="s">
        <v>53</v>
      </c>
      <c r="D6142">
        <v>16</v>
      </c>
      <c r="E6142" s="1">
        <v>40679.479166666657</v>
      </c>
      <c r="F6142">
        <v>2.5499999999999998</v>
      </c>
      <c r="G6142">
        <v>13980</v>
      </c>
      <c r="H6142" t="s">
        <v>10</v>
      </c>
      <c r="I6142" t="str">
        <f>IF(AND(LEFT(OnlineRetail[[#This Row],[InvoiceNo]],1)&lt;&gt;"C",OnlineRetail[[#This Row],[CustomerID]]&lt;&gt;""),"Yes","No")</f>
        <v>Yes</v>
      </c>
      <c r="J6142" s="4">
        <f>EOMONTH(OnlineRetail[[#This Row],[InvoiceDate]],-1)+1</f>
        <v>40664</v>
      </c>
      <c r="K6142" s="6">
        <f>OnlineRetail[[#This Row],[Quantity]]*OnlineRetail[[#This Row],[UnitPrice]]</f>
        <v>40.799999999999997</v>
      </c>
      <c r="L6142" t="str">
        <f t="shared" si="95"/>
        <v>13980|May-2011</v>
      </c>
    </row>
    <row r="6143" spans="1:12">
      <c r="A6143">
        <v>555343</v>
      </c>
      <c r="B6143" t="s">
        <v>67</v>
      </c>
      <c r="C6143" t="s">
        <v>21</v>
      </c>
      <c r="D6143">
        <v>5</v>
      </c>
      <c r="E6143" s="1">
        <v>40679.479861111111</v>
      </c>
      <c r="F6143">
        <v>3.39</v>
      </c>
      <c r="G6143">
        <v>13921</v>
      </c>
      <c r="H6143" t="s">
        <v>36</v>
      </c>
      <c r="I6143" t="str">
        <f>IF(AND(LEFT(OnlineRetail[[#This Row],[InvoiceNo]],1)&lt;&gt;"C",OnlineRetail[[#This Row],[CustomerID]]&lt;&gt;""),"Yes","No")</f>
        <v>Yes</v>
      </c>
      <c r="J6143" s="4">
        <f>EOMONTH(OnlineRetail[[#This Row],[InvoiceDate]],-1)+1</f>
        <v>40664</v>
      </c>
      <c r="K6143" s="6">
        <f>OnlineRetail[[#This Row],[Quantity]]*OnlineRetail[[#This Row],[UnitPrice]]</f>
        <v>16.95</v>
      </c>
      <c r="L6143" t="str">
        <f t="shared" si="95"/>
        <v>13921|May-2011</v>
      </c>
    </row>
    <row r="6144" spans="1:12">
      <c r="A6144">
        <v>552946</v>
      </c>
      <c r="B6144" t="s">
        <v>64</v>
      </c>
      <c r="C6144" t="s">
        <v>72</v>
      </c>
      <c r="D6144">
        <v>10</v>
      </c>
      <c r="E6144" s="1">
        <v>40679.480555555558</v>
      </c>
      <c r="F6144">
        <v>2.5499999999999998</v>
      </c>
      <c r="G6144">
        <v>12928</v>
      </c>
      <c r="H6144" t="s">
        <v>10</v>
      </c>
      <c r="I6144" t="str">
        <f>IF(AND(LEFT(OnlineRetail[[#This Row],[InvoiceNo]],1)&lt;&gt;"C",OnlineRetail[[#This Row],[CustomerID]]&lt;&gt;""),"Yes","No")</f>
        <v>Yes</v>
      </c>
      <c r="J6144" s="4">
        <f>EOMONTH(OnlineRetail[[#This Row],[InvoiceDate]],-1)+1</f>
        <v>40664</v>
      </c>
      <c r="K6144" s="6">
        <f>OnlineRetail[[#This Row],[Quantity]]*OnlineRetail[[#This Row],[UnitPrice]]</f>
        <v>25.5</v>
      </c>
      <c r="L6144" t="str">
        <f t="shared" si="95"/>
        <v>12928|May-2011</v>
      </c>
    </row>
    <row r="6145" spans="1:12">
      <c r="A6145">
        <v>547910</v>
      </c>
      <c r="B6145" t="s">
        <v>207</v>
      </c>
      <c r="C6145" t="s">
        <v>46</v>
      </c>
      <c r="D6145">
        <v>11</v>
      </c>
      <c r="E6145" s="1">
        <v>40679.486805555563</v>
      </c>
      <c r="F6145">
        <v>1.25</v>
      </c>
      <c r="G6145">
        <v>13392</v>
      </c>
      <c r="H6145" t="s">
        <v>31</v>
      </c>
      <c r="I6145" t="str">
        <f>IF(AND(LEFT(OnlineRetail[[#This Row],[InvoiceNo]],1)&lt;&gt;"C",OnlineRetail[[#This Row],[CustomerID]]&lt;&gt;""),"Yes","No")</f>
        <v>Yes</v>
      </c>
      <c r="J6145" s="4">
        <f>EOMONTH(OnlineRetail[[#This Row],[InvoiceDate]],-1)+1</f>
        <v>40664</v>
      </c>
      <c r="K6145" s="6">
        <f>OnlineRetail[[#This Row],[Quantity]]*OnlineRetail[[#This Row],[UnitPrice]]</f>
        <v>13.75</v>
      </c>
      <c r="L6145" t="str">
        <f t="shared" si="95"/>
        <v>13392|May-2011</v>
      </c>
    </row>
    <row r="6146" spans="1:12">
      <c r="A6146">
        <v>553431</v>
      </c>
      <c r="B6146" t="s">
        <v>155</v>
      </c>
      <c r="C6146" t="s">
        <v>29</v>
      </c>
      <c r="D6146">
        <v>14</v>
      </c>
      <c r="E6146" s="1">
        <v>40679.49722222222</v>
      </c>
      <c r="F6146">
        <v>2.1</v>
      </c>
      <c r="G6146">
        <v>13261</v>
      </c>
      <c r="H6146" t="s">
        <v>10</v>
      </c>
      <c r="I6146" t="str">
        <f>IF(AND(LEFT(OnlineRetail[[#This Row],[InvoiceNo]],1)&lt;&gt;"C",OnlineRetail[[#This Row],[CustomerID]]&lt;&gt;""),"Yes","No")</f>
        <v>Yes</v>
      </c>
      <c r="J6146" s="4">
        <f>EOMONTH(OnlineRetail[[#This Row],[InvoiceDate]],-1)+1</f>
        <v>40664</v>
      </c>
      <c r="K6146" s="6">
        <f>OnlineRetail[[#This Row],[Quantity]]*OnlineRetail[[#This Row],[UnitPrice]]</f>
        <v>29.400000000000002</v>
      </c>
      <c r="L6146" t="str">
        <f t="shared" ref="L6146:L6209" si="96">IF(I6146="Yes",G6146&amp;"|"&amp;TEXT(J6146,"mmm-yyyy"),"")</f>
        <v>13261|May-2011</v>
      </c>
    </row>
    <row r="6147" spans="1:12">
      <c r="A6147">
        <v>545481</v>
      </c>
      <c r="B6147" t="s">
        <v>51</v>
      </c>
      <c r="C6147" t="s">
        <v>14</v>
      </c>
      <c r="D6147">
        <v>8</v>
      </c>
      <c r="E6147" s="1">
        <v>40679.512499999997</v>
      </c>
      <c r="F6147">
        <v>5.95</v>
      </c>
      <c r="G6147">
        <v>14022</v>
      </c>
      <c r="H6147" t="s">
        <v>36</v>
      </c>
      <c r="I6147" t="str">
        <f>IF(AND(LEFT(OnlineRetail[[#This Row],[InvoiceNo]],1)&lt;&gt;"C",OnlineRetail[[#This Row],[CustomerID]]&lt;&gt;""),"Yes","No")</f>
        <v>Yes</v>
      </c>
      <c r="J6147" s="4">
        <f>EOMONTH(OnlineRetail[[#This Row],[InvoiceDate]],-1)+1</f>
        <v>40664</v>
      </c>
      <c r="K6147" s="6">
        <f>OnlineRetail[[#This Row],[Quantity]]*OnlineRetail[[#This Row],[UnitPrice]]</f>
        <v>47.6</v>
      </c>
      <c r="L6147" t="str">
        <f t="shared" si="96"/>
        <v>14022|May-2011</v>
      </c>
    </row>
    <row r="6148" spans="1:12">
      <c r="A6148">
        <v>553065</v>
      </c>
      <c r="B6148" t="s">
        <v>232</v>
      </c>
      <c r="C6148" t="s">
        <v>83</v>
      </c>
      <c r="D6148">
        <v>8</v>
      </c>
      <c r="E6148" s="1">
        <v>40679.515972222223</v>
      </c>
      <c r="F6148">
        <v>2.5499999999999998</v>
      </c>
      <c r="G6148">
        <v>14166</v>
      </c>
      <c r="H6148" t="s">
        <v>36</v>
      </c>
      <c r="I6148" t="str">
        <f>IF(AND(LEFT(OnlineRetail[[#This Row],[InvoiceNo]],1)&lt;&gt;"C",OnlineRetail[[#This Row],[CustomerID]]&lt;&gt;""),"Yes","No")</f>
        <v>Yes</v>
      </c>
      <c r="J6148" s="4">
        <f>EOMONTH(OnlineRetail[[#This Row],[InvoiceDate]],-1)+1</f>
        <v>40664</v>
      </c>
      <c r="K6148" s="6">
        <f>OnlineRetail[[#This Row],[Quantity]]*OnlineRetail[[#This Row],[UnitPrice]]</f>
        <v>20.399999999999999</v>
      </c>
      <c r="L6148" t="str">
        <f t="shared" si="96"/>
        <v>14166|May-2011</v>
      </c>
    </row>
    <row r="6149" spans="1:12">
      <c r="A6149">
        <v>554392</v>
      </c>
      <c r="B6149" t="s">
        <v>107</v>
      </c>
      <c r="C6149" t="s">
        <v>24</v>
      </c>
      <c r="D6149">
        <v>2</v>
      </c>
      <c r="E6149" s="1">
        <v>40679.531944444447</v>
      </c>
      <c r="F6149">
        <v>1.65</v>
      </c>
      <c r="G6149">
        <v>12971</v>
      </c>
      <c r="H6149" t="s">
        <v>10</v>
      </c>
      <c r="I6149" t="str">
        <f>IF(AND(LEFT(OnlineRetail[[#This Row],[InvoiceNo]],1)&lt;&gt;"C",OnlineRetail[[#This Row],[CustomerID]]&lt;&gt;""),"Yes","No")</f>
        <v>Yes</v>
      </c>
      <c r="J6149" s="4">
        <f>EOMONTH(OnlineRetail[[#This Row],[InvoiceDate]],-1)+1</f>
        <v>40664</v>
      </c>
      <c r="K6149" s="6">
        <f>OnlineRetail[[#This Row],[Quantity]]*OnlineRetail[[#This Row],[UnitPrice]]</f>
        <v>3.3</v>
      </c>
      <c r="L6149" t="str">
        <f t="shared" si="96"/>
        <v>12971|May-2011</v>
      </c>
    </row>
    <row r="6150" spans="1:12">
      <c r="A6150">
        <v>539597</v>
      </c>
      <c r="B6150" t="s">
        <v>157</v>
      </c>
      <c r="C6150" t="s">
        <v>72</v>
      </c>
      <c r="D6150">
        <v>9</v>
      </c>
      <c r="E6150" s="1">
        <v>40679.534722222219</v>
      </c>
      <c r="F6150">
        <v>2.1</v>
      </c>
      <c r="G6150">
        <v>13911</v>
      </c>
      <c r="H6150" t="s">
        <v>10</v>
      </c>
      <c r="I6150" t="str">
        <f>IF(AND(LEFT(OnlineRetail[[#This Row],[InvoiceNo]],1)&lt;&gt;"C",OnlineRetail[[#This Row],[CustomerID]]&lt;&gt;""),"Yes","No")</f>
        <v>Yes</v>
      </c>
      <c r="J6150" s="4">
        <f>EOMONTH(OnlineRetail[[#This Row],[InvoiceDate]],-1)+1</f>
        <v>40664</v>
      </c>
      <c r="K6150" s="6">
        <f>OnlineRetail[[#This Row],[Quantity]]*OnlineRetail[[#This Row],[UnitPrice]]</f>
        <v>18.900000000000002</v>
      </c>
      <c r="L6150" t="str">
        <f t="shared" si="96"/>
        <v>13911|May-2011</v>
      </c>
    </row>
    <row r="6151" spans="1:12">
      <c r="A6151">
        <v>552853</v>
      </c>
      <c r="B6151" t="s">
        <v>69</v>
      </c>
      <c r="C6151" t="s">
        <v>21</v>
      </c>
      <c r="D6151">
        <v>2</v>
      </c>
      <c r="E6151" s="1">
        <v>40679.543055555558</v>
      </c>
      <c r="F6151">
        <v>4.25</v>
      </c>
      <c r="G6151">
        <v>12421</v>
      </c>
      <c r="H6151" t="s">
        <v>10</v>
      </c>
      <c r="I6151" t="str">
        <f>IF(AND(LEFT(OnlineRetail[[#This Row],[InvoiceNo]],1)&lt;&gt;"C",OnlineRetail[[#This Row],[CustomerID]]&lt;&gt;""),"Yes","No")</f>
        <v>Yes</v>
      </c>
      <c r="J6151" s="4">
        <f>EOMONTH(OnlineRetail[[#This Row],[InvoiceDate]],-1)+1</f>
        <v>40664</v>
      </c>
      <c r="K6151" s="6">
        <f>OnlineRetail[[#This Row],[Quantity]]*OnlineRetail[[#This Row],[UnitPrice]]</f>
        <v>8.5</v>
      </c>
      <c r="L6151" t="str">
        <f t="shared" si="96"/>
        <v>12421|May-2011</v>
      </c>
    </row>
    <row r="6152" spans="1:12">
      <c r="A6152">
        <v>537670</v>
      </c>
      <c r="B6152" t="s">
        <v>292</v>
      </c>
      <c r="C6152" t="s">
        <v>27</v>
      </c>
      <c r="D6152">
        <v>3</v>
      </c>
      <c r="E6152" s="1">
        <v>40679.552777777782</v>
      </c>
      <c r="F6152">
        <v>0.85</v>
      </c>
      <c r="G6152">
        <v>12485</v>
      </c>
      <c r="H6152" t="s">
        <v>10</v>
      </c>
      <c r="I6152" t="str">
        <f>IF(AND(LEFT(OnlineRetail[[#This Row],[InvoiceNo]],1)&lt;&gt;"C",OnlineRetail[[#This Row],[CustomerID]]&lt;&gt;""),"Yes","No")</f>
        <v>Yes</v>
      </c>
      <c r="J6152" s="4">
        <f>EOMONTH(OnlineRetail[[#This Row],[InvoiceDate]],-1)+1</f>
        <v>40664</v>
      </c>
      <c r="K6152" s="6">
        <f>OnlineRetail[[#This Row],[Quantity]]*OnlineRetail[[#This Row],[UnitPrice]]</f>
        <v>2.5499999999999998</v>
      </c>
      <c r="L6152" t="str">
        <f t="shared" si="96"/>
        <v>12485|May-2011</v>
      </c>
    </row>
    <row r="6153" spans="1:12">
      <c r="A6153">
        <v>554340</v>
      </c>
      <c r="B6153" t="s">
        <v>197</v>
      </c>
      <c r="C6153" t="s">
        <v>72</v>
      </c>
      <c r="D6153">
        <v>1</v>
      </c>
      <c r="E6153" s="1">
        <v>40679.5625</v>
      </c>
      <c r="F6153">
        <v>3.39</v>
      </c>
      <c r="G6153">
        <v>12454</v>
      </c>
      <c r="H6153" t="s">
        <v>17</v>
      </c>
      <c r="I6153" t="str">
        <f>IF(AND(LEFT(OnlineRetail[[#This Row],[InvoiceNo]],1)&lt;&gt;"C",OnlineRetail[[#This Row],[CustomerID]]&lt;&gt;""),"Yes","No")</f>
        <v>Yes</v>
      </c>
      <c r="J6153" s="4">
        <f>EOMONTH(OnlineRetail[[#This Row],[InvoiceDate]],-1)+1</f>
        <v>40664</v>
      </c>
      <c r="K6153" s="6">
        <f>OnlineRetail[[#This Row],[Quantity]]*OnlineRetail[[#This Row],[UnitPrice]]</f>
        <v>3.39</v>
      </c>
      <c r="L6153" t="str">
        <f t="shared" si="96"/>
        <v>12454|May-2011</v>
      </c>
    </row>
    <row r="6154" spans="1:12">
      <c r="A6154">
        <v>552424</v>
      </c>
      <c r="B6154" t="s">
        <v>210</v>
      </c>
      <c r="C6154" t="s">
        <v>48</v>
      </c>
      <c r="D6154">
        <v>19</v>
      </c>
      <c r="E6154" s="1">
        <v>40679.578472222223</v>
      </c>
      <c r="F6154">
        <v>2.1</v>
      </c>
      <c r="G6154">
        <v>13705</v>
      </c>
      <c r="H6154" t="s">
        <v>10</v>
      </c>
      <c r="I6154" t="str">
        <f>IF(AND(LEFT(OnlineRetail[[#This Row],[InvoiceNo]],1)&lt;&gt;"C",OnlineRetail[[#This Row],[CustomerID]]&lt;&gt;""),"Yes","No")</f>
        <v>Yes</v>
      </c>
      <c r="J6154" s="4">
        <f>EOMONTH(OnlineRetail[[#This Row],[InvoiceDate]],-1)+1</f>
        <v>40664</v>
      </c>
      <c r="K6154" s="6">
        <f>OnlineRetail[[#This Row],[Quantity]]*OnlineRetail[[#This Row],[UnitPrice]]</f>
        <v>39.9</v>
      </c>
      <c r="L6154" t="str">
        <f t="shared" si="96"/>
        <v>13705|May-2011</v>
      </c>
    </row>
    <row r="6155" spans="1:12">
      <c r="A6155">
        <v>551204</v>
      </c>
      <c r="B6155" t="s">
        <v>127</v>
      </c>
      <c r="C6155" t="s">
        <v>21</v>
      </c>
      <c r="D6155">
        <v>14</v>
      </c>
      <c r="E6155" s="1">
        <v>40679.579861111109</v>
      </c>
      <c r="F6155">
        <v>3.39</v>
      </c>
      <c r="G6155">
        <v>12831</v>
      </c>
      <c r="H6155" t="s">
        <v>10</v>
      </c>
      <c r="I6155" t="str">
        <f>IF(AND(LEFT(OnlineRetail[[#This Row],[InvoiceNo]],1)&lt;&gt;"C",OnlineRetail[[#This Row],[CustomerID]]&lt;&gt;""),"Yes","No")</f>
        <v>Yes</v>
      </c>
      <c r="J6155" s="4">
        <f>EOMONTH(OnlineRetail[[#This Row],[InvoiceDate]],-1)+1</f>
        <v>40664</v>
      </c>
      <c r="K6155" s="6">
        <f>OnlineRetail[[#This Row],[Quantity]]*OnlineRetail[[#This Row],[UnitPrice]]</f>
        <v>47.46</v>
      </c>
      <c r="L6155" t="str">
        <f t="shared" si="96"/>
        <v>12831|May-2011</v>
      </c>
    </row>
    <row r="6156" spans="1:12">
      <c r="A6156">
        <v>544988</v>
      </c>
      <c r="B6156" t="s">
        <v>258</v>
      </c>
      <c r="C6156" t="s">
        <v>72</v>
      </c>
      <c r="D6156">
        <v>24</v>
      </c>
      <c r="E6156" s="1">
        <v>40679.581944444442</v>
      </c>
      <c r="F6156">
        <v>5.95</v>
      </c>
      <c r="G6156">
        <v>12635</v>
      </c>
      <c r="H6156" t="s">
        <v>10</v>
      </c>
      <c r="I6156" t="str">
        <f>IF(AND(LEFT(OnlineRetail[[#This Row],[InvoiceNo]],1)&lt;&gt;"C",OnlineRetail[[#This Row],[CustomerID]]&lt;&gt;""),"Yes","No")</f>
        <v>Yes</v>
      </c>
      <c r="J6156" s="4">
        <f>EOMONTH(OnlineRetail[[#This Row],[InvoiceDate]],-1)+1</f>
        <v>40664</v>
      </c>
      <c r="K6156" s="6">
        <f>OnlineRetail[[#This Row],[Quantity]]*OnlineRetail[[#This Row],[UnitPrice]]</f>
        <v>142.80000000000001</v>
      </c>
      <c r="L6156" t="str">
        <f t="shared" si="96"/>
        <v>12635|May-2011</v>
      </c>
    </row>
    <row r="6157" spans="1:12">
      <c r="A6157">
        <v>551475</v>
      </c>
      <c r="B6157" t="s">
        <v>226</v>
      </c>
      <c r="C6157" t="s">
        <v>24</v>
      </c>
      <c r="D6157">
        <v>7</v>
      </c>
      <c r="E6157" s="1">
        <v>40679.606249999997</v>
      </c>
      <c r="F6157">
        <v>4.25</v>
      </c>
      <c r="G6157">
        <v>13920</v>
      </c>
      <c r="H6157" t="s">
        <v>10</v>
      </c>
      <c r="I6157" t="str">
        <f>IF(AND(LEFT(OnlineRetail[[#This Row],[InvoiceNo]],1)&lt;&gt;"C",OnlineRetail[[#This Row],[CustomerID]]&lt;&gt;""),"Yes","No")</f>
        <v>Yes</v>
      </c>
      <c r="J6157" s="4">
        <f>EOMONTH(OnlineRetail[[#This Row],[InvoiceDate]],-1)+1</f>
        <v>40664</v>
      </c>
      <c r="K6157" s="6">
        <f>OnlineRetail[[#This Row],[Quantity]]*OnlineRetail[[#This Row],[UnitPrice]]</f>
        <v>29.75</v>
      </c>
      <c r="L6157" t="str">
        <f t="shared" si="96"/>
        <v>13920|May-2011</v>
      </c>
    </row>
    <row r="6158" spans="1:12">
      <c r="A6158">
        <v>549952</v>
      </c>
      <c r="B6158" t="s">
        <v>243</v>
      </c>
      <c r="C6158" t="s">
        <v>21</v>
      </c>
      <c r="D6158">
        <v>10</v>
      </c>
      <c r="E6158" s="1">
        <v>40679.60833333333</v>
      </c>
      <c r="F6158">
        <v>9.9499999999999993</v>
      </c>
      <c r="G6158">
        <v>12612</v>
      </c>
      <c r="H6158" t="s">
        <v>121</v>
      </c>
      <c r="I6158" t="str">
        <f>IF(AND(LEFT(OnlineRetail[[#This Row],[InvoiceNo]],1)&lt;&gt;"C",OnlineRetail[[#This Row],[CustomerID]]&lt;&gt;""),"Yes","No")</f>
        <v>Yes</v>
      </c>
      <c r="J6158" s="4">
        <f>EOMONTH(OnlineRetail[[#This Row],[InvoiceDate]],-1)+1</f>
        <v>40664</v>
      </c>
      <c r="K6158" s="6">
        <f>OnlineRetail[[#This Row],[Quantity]]*OnlineRetail[[#This Row],[UnitPrice]]</f>
        <v>99.5</v>
      </c>
      <c r="L6158" t="str">
        <f t="shared" si="96"/>
        <v>12612|May-2011</v>
      </c>
    </row>
    <row r="6159" spans="1:12">
      <c r="A6159">
        <v>548160</v>
      </c>
      <c r="B6159" t="s">
        <v>242</v>
      </c>
      <c r="C6159" t="s">
        <v>27</v>
      </c>
      <c r="D6159">
        <v>6</v>
      </c>
      <c r="E6159" s="1">
        <v>40679.616666666669</v>
      </c>
      <c r="F6159">
        <v>5.95</v>
      </c>
      <c r="G6159">
        <v>13083</v>
      </c>
      <c r="H6159" t="s">
        <v>10</v>
      </c>
      <c r="I6159" t="str">
        <f>IF(AND(LEFT(OnlineRetail[[#This Row],[InvoiceNo]],1)&lt;&gt;"C",OnlineRetail[[#This Row],[CustomerID]]&lt;&gt;""),"Yes","No")</f>
        <v>Yes</v>
      </c>
      <c r="J6159" s="4">
        <f>EOMONTH(OnlineRetail[[#This Row],[InvoiceDate]],-1)+1</f>
        <v>40664</v>
      </c>
      <c r="K6159" s="6">
        <f>OnlineRetail[[#This Row],[Quantity]]*OnlineRetail[[#This Row],[UnitPrice]]</f>
        <v>35.700000000000003</v>
      </c>
      <c r="L6159" t="str">
        <f t="shared" si="96"/>
        <v>13083|May-2011</v>
      </c>
    </row>
    <row r="6160" spans="1:12">
      <c r="A6160">
        <v>542074</v>
      </c>
      <c r="B6160" t="s">
        <v>296</v>
      </c>
      <c r="C6160" t="s">
        <v>9</v>
      </c>
      <c r="D6160">
        <v>7</v>
      </c>
      <c r="E6160" s="1">
        <v>40679.618055555547</v>
      </c>
      <c r="F6160">
        <v>7.95</v>
      </c>
      <c r="G6160">
        <v>14319</v>
      </c>
      <c r="H6160" t="s">
        <v>10</v>
      </c>
      <c r="I6160" t="str">
        <f>IF(AND(LEFT(OnlineRetail[[#This Row],[InvoiceNo]],1)&lt;&gt;"C",OnlineRetail[[#This Row],[CustomerID]]&lt;&gt;""),"Yes","No")</f>
        <v>Yes</v>
      </c>
      <c r="J6160" s="4">
        <f>EOMONTH(OnlineRetail[[#This Row],[InvoiceDate]],-1)+1</f>
        <v>40664</v>
      </c>
      <c r="K6160" s="6">
        <f>OnlineRetail[[#This Row],[Quantity]]*OnlineRetail[[#This Row],[UnitPrice]]</f>
        <v>55.65</v>
      </c>
      <c r="L6160" t="str">
        <f t="shared" si="96"/>
        <v>14319|May-2011</v>
      </c>
    </row>
    <row r="6161" spans="1:12">
      <c r="A6161">
        <v>540479</v>
      </c>
      <c r="B6161" t="s">
        <v>276</v>
      </c>
      <c r="C6161" t="s">
        <v>40</v>
      </c>
      <c r="D6161">
        <v>10</v>
      </c>
      <c r="E6161" s="1">
        <v>40679.635416666657</v>
      </c>
      <c r="F6161">
        <v>1.25</v>
      </c>
      <c r="G6161">
        <v>12887</v>
      </c>
      <c r="H6161" t="s">
        <v>25</v>
      </c>
      <c r="I6161" t="str">
        <f>IF(AND(LEFT(OnlineRetail[[#This Row],[InvoiceNo]],1)&lt;&gt;"C",OnlineRetail[[#This Row],[CustomerID]]&lt;&gt;""),"Yes","No")</f>
        <v>Yes</v>
      </c>
      <c r="J6161" s="4">
        <f>EOMONTH(OnlineRetail[[#This Row],[InvoiceDate]],-1)+1</f>
        <v>40664</v>
      </c>
      <c r="K6161" s="6">
        <f>OnlineRetail[[#This Row],[Quantity]]*OnlineRetail[[#This Row],[UnitPrice]]</f>
        <v>12.5</v>
      </c>
      <c r="L6161" t="str">
        <f t="shared" si="96"/>
        <v>12887|May-2011</v>
      </c>
    </row>
    <row r="6162" spans="1:12">
      <c r="A6162">
        <v>537723</v>
      </c>
      <c r="B6162" t="s">
        <v>81</v>
      </c>
      <c r="C6162" t="s">
        <v>24</v>
      </c>
      <c r="D6162">
        <v>19</v>
      </c>
      <c r="E6162" s="1">
        <v>40679.638194444437</v>
      </c>
      <c r="F6162">
        <v>4.25</v>
      </c>
      <c r="G6162">
        <v>13780</v>
      </c>
      <c r="H6162" t="s">
        <v>10</v>
      </c>
      <c r="I6162" t="str">
        <f>IF(AND(LEFT(OnlineRetail[[#This Row],[InvoiceNo]],1)&lt;&gt;"C",OnlineRetail[[#This Row],[CustomerID]]&lt;&gt;""),"Yes","No")</f>
        <v>Yes</v>
      </c>
      <c r="J6162" s="4">
        <f>EOMONTH(OnlineRetail[[#This Row],[InvoiceDate]],-1)+1</f>
        <v>40664</v>
      </c>
      <c r="K6162" s="6">
        <f>OnlineRetail[[#This Row],[Quantity]]*OnlineRetail[[#This Row],[UnitPrice]]</f>
        <v>80.75</v>
      </c>
      <c r="L6162" t="str">
        <f t="shared" si="96"/>
        <v>13780|May-2011</v>
      </c>
    </row>
    <row r="6163" spans="1:12">
      <c r="A6163">
        <v>543230</v>
      </c>
      <c r="B6163" t="s">
        <v>108</v>
      </c>
      <c r="C6163" t="s">
        <v>12</v>
      </c>
      <c r="D6163">
        <v>2</v>
      </c>
      <c r="E6163" s="1">
        <v>40679.638888888891</v>
      </c>
      <c r="F6163">
        <v>1.25</v>
      </c>
      <c r="G6163">
        <v>12513</v>
      </c>
      <c r="H6163" t="s">
        <v>121</v>
      </c>
      <c r="I6163" t="str">
        <f>IF(AND(LEFT(OnlineRetail[[#This Row],[InvoiceNo]],1)&lt;&gt;"C",OnlineRetail[[#This Row],[CustomerID]]&lt;&gt;""),"Yes","No")</f>
        <v>Yes</v>
      </c>
      <c r="J6163" s="4">
        <f>EOMONTH(OnlineRetail[[#This Row],[InvoiceDate]],-1)+1</f>
        <v>40664</v>
      </c>
      <c r="K6163" s="6">
        <f>OnlineRetail[[#This Row],[Quantity]]*OnlineRetail[[#This Row],[UnitPrice]]</f>
        <v>2.5</v>
      </c>
      <c r="L6163" t="str">
        <f t="shared" si="96"/>
        <v>12513|May-2011</v>
      </c>
    </row>
    <row r="6164" spans="1:12">
      <c r="A6164">
        <v>543735</v>
      </c>
      <c r="B6164" t="s">
        <v>95</v>
      </c>
      <c r="C6164" t="s">
        <v>29</v>
      </c>
      <c r="D6164">
        <v>19</v>
      </c>
      <c r="E6164" s="1">
        <v>40679.643750000003</v>
      </c>
      <c r="F6164">
        <v>3.39</v>
      </c>
      <c r="G6164">
        <v>12604</v>
      </c>
      <c r="H6164" t="s">
        <v>10</v>
      </c>
      <c r="I6164" t="str">
        <f>IF(AND(LEFT(OnlineRetail[[#This Row],[InvoiceNo]],1)&lt;&gt;"C",OnlineRetail[[#This Row],[CustomerID]]&lt;&gt;""),"Yes","No")</f>
        <v>Yes</v>
      </c>
      <c r="J6164" s="4">
        <f>EOMONTH(OnlineRetail[[#This Row],[InvoiceDate]],-1)+1</f>
        <v>40664</v>
      </c>
      <c r="K6164" s="6">
        <f>OnlineRetail[[#This Row],[Quantity]]*OnlineRetail[[#This Row],[UnitPrice]]</f>
        <v>64.41</v>
      </c>
      <c r="L6164" t="str">
        <f t="shared" si="96"/>
        <v>12604|May-2011</v>
      </c>
    </row>
    <row r="6165" spans="1:12">
      <c r="A6165">
        <v>550152</v>
      </c>
      <c r="B6165" t="s">
        <v>82</v>
      </c>
      <c r="C6165" t="s">
        <v>72</v>
      </c>
      <c r="D6165">
        <v>14</v>
      </c>
      <c r="E6165" s="1">
        <v>40679.654861111107</v>
      </c>
      <c r="F6165">
        <v>1.65</v>
      </c>
      <c r="G6165">
        <v>13447</v>
      </c>
      <c r="H6165" t="s">
        <v>22</v>
      </c>
      <c r="I6165" t="str">
        <f>IF(AND(LEFT(OnlineRetail[[#This Row],[InvoiceNo]],1)&lt;&gt;"C",OnlineRetail[[#This Row],[CustomerID]]&lt;&gt;""),"Yes","No")</f>
        <v>Yes</v>
      </c>
      <c r="J6165" s="4">
        <f>EOMONTH(OnlineRetail[[#This Row],[InvoiceDate]],-1)+1</f>
        <v>40664</v>
      </c>
      <c r="K6165" s="6">
        <f>OnlineRetail[[#This Row],[Quantity]]*OnlineRetail[[#This Row],[UnitPrice]]</f>
        <v>23.099999999999998</v>
      </c>
      <c r="L6165" t="str">
        <f t="shared" si="96"/>
        <v>13447|May-2011</v>
      </c>
    </row>
    <row r="6166" spans="1:12">
      <c r="A6166">
        <v>553673</v>
      </c>
      <c r="B6166" t="s">
        <v>129</v>
      </c>
      <c r="C6166" t="s">
        <v>21</v>
      </c>
      <c r="D6166">
        <v>1</v>
      </c>
      <c r="E6166" s="1">
        <v>40679.681944444441</v>
      </c>
      <c r="F6166">
        <v>1.65</v>
      </c>
      <c r="G6166">
        <v>14305</v>
      </c>
      <c r="H6166" t="s">
        <v>31</v>
      </c>
      <c r="I6166" t="str">
        <f>IF(AND(LEFT(OnlineRetail[[#This Row],[InvoiceNo]],1)&lt;&gt;"C",OnlineRetail[[#This Row],[CustomerID]]&lt;&gt;""),"Yes","No")</f>
        <v>Yes</v>
      </c>
      <c r="J6166" s="4">
        <f>EOMONTH(OnlineRetail[[#This Row],[InvoiceDate]],-1)+1</f>
        <v>40664</v>
      </c>
      <c r="K6166" s="6">
        <f>OnlineRetail[[#This Row],[Quantity]]*OnlineRetail[[#This Row],[UnitPrice]]</f>
        <v>1.65</v>
      </c>
      <c r="L6166" t="str">
        <f t="shared" si="96"/>
        <v>14305|May-2011</v>
      </c>
    </row>
    <row r="6167" spans="1:12">
      <c r="A6167">
        <v>537626</v>
      </c>
      <c r="B6167" t="s">
        <v>188</v>
      </c>
      <c r="C6167" t="s">
        <v>29</v>
      </c>
      <c r="D6167">
        <v>22</v>
      </c>
      <c r="E6167" s="1">
        <v>40679.683333333327</v>
      </c>
      <c r="F6167">
        <v>2.5499999999999998</v>
      </c>
      <c r="G6167">
        <v>13703</v>
      </c>
      <c r="H6167" t="s">
        <v>10</v>
      </c>
      <c r="I6167" t="str">
        <f>IF(AND(LEFT(OnlineRetail[[#This Row],[InvoiceNo]],1)&lt;&gt;"C",OnlineRetail[[#This Row],[CustomerID]]&lt;&gt;""),"Yes","No")</f>
        <v>Yes</v>
      </c>
      <c r="J6167" s="4">
        <f>EOMONTH(OnlineRetail[[#This Row],[InvoiceDate]],-1)+1</f>
        <v>40664</v>
      </c>
      <c r="K6167" s="6">
        <f>OnlineRetail[[#This Row],[Quantity]]*OnlineRetail[[#This Row],[UnitPrice]]</f>
        <v>56.099999999999994</v>
      </c>
      <c r="L6167" t="str">
        <f t="shared" si="96"/>
        <v>13703|May-2011</v>
      </c>
    </row>
    <row r="6168" spans="1:12">
      <c r="A6168">
        <v>553851</v>
      </c>
      <c r="B6168" t="s">
        <v>154</v>
      </c>
      <c r="C6168" t="s">
        <v>24</v>
      </c>
      <c r="D6168">
        <v>9</v>
      </c>
      <c r="E6168" s="1">
        <v>40679.70208333333</v>
      </c>
      <c r="F6168">
        <v>2.5499999999999998</v>
      </c>
      <c r="G6168">
        <v>13297</v>
      </c>
      <c r="H6168" t="s">
        <v>10</v>
      </c>
      <c r="I6168" t="str">
        <f>IF(AND(LEFT(OnlineRetail[[#This Row],[InvoiceNo]],1)&lt;&gt;"C",OnlineRetail[[#This Row],[CustomerID]]&lt;&gt;""),"Yes","No")</f>
        <v>Yes</v>
      </c>
      <c r="J6168" s="4">
        <f>EOMONTH(OnlineRetail[[#This Row],[InvoiceDate]],-1)+1</f>
        <v>40664</v>
      </c>
      <c r="K6168" s="6">
        <f>OnlineRetail[[#This Row],[Quantity]]*OnlineRetail[[#This Row],[UnitPrice]]</f>
        <v>22.95</v>
      </c>
      <c r="L6168" t="str">
        <f t="shared" si="96"/>
        <v>13297|May-2011</v>
      </c>
    </row>
    <row r="6169" spans="1:12">
      <c r="A6169">
        <v>544031</v>
      </c>
      <c r="B6169" t="s">
        <v>152</v>
      </c>
      <c r="C6169" t="s">
        <v>14</v>
      </c>
      <c r="D6169">
        <v>11</v>
      </c>
      <c r="E6169" s="1">
        <v>40679.71597222222</v>
      </c>
      <c r="F6169">
        <v>1.65</v>
      </c>
      <c r="G6169">
        <v>14028</v>
      </c>
      <c r="H6169" t="s">
        <v>10</v>
      </c>
      <c r="I6169" t="str">
        <f>IF(AND(LEFT(OnlineRetail[[#This Row],[InvoiceNo]],1)&lt;&gt;"C",OnlineRetail[[#This Row],[CustomerID]]&lt;&gt;""),"Yes","No")</f>
        <v>Yes</v>
      </c>
      <c r="J6169" s="4">
        <f>EOMONTH(OnlineRetail[[#This Row],[InvoiceDate]],-1)+1</f>
        <v>40664</v>
      </c>
      <c r="K6169" s="6">
        <f>OnlineRetail[[#This Row],[Quantity]]*OnlineRetail[[#This Row],[UnitPrice]]</f>
        <v>18.149999999999999</v>
      </c>
      <c r="L6169" t="str">
        <f t="shared" si="96"/>
        <v>14028|May-2011</v>
      </c>
    </row>
    <row r="6170" spans="1:12">
      <c r="A6170">
        <v>537406</v>
      </c>
      <c r="B6170" t="s">
        <v>30</v>
      </c>
      <c r="C6170" t="s">
        <v>9</v>
      </c>
      <c r="D6170">
        <v>23</v>
      </c>
      <c r="E6170" s="1">
        <v>40679.72152777778</v>
      </c>
      <c r="F6170">
        <v>1.65</v>
      </c>
      <c r="G6170">
        <v>13424</v>
      </c>
      <c r="H6170" t="s">
        <v>10</v>
      </c>
      <c r="I6170" t="str">
        <f>IF(AND(LEFT(OnlineRetail[[#This Row],[InvoiceNo]],1)&lt;&gt;"C",OnlineRetail[[#This Row],[CustomerID]]&lt;&gt;""),"Yes","No")</f>
        <v>Yes</v>
      </c>
      <c r="J6170" s="4">
        <f>EOMONTH(OnlineRetail[[#This Row],[InvoiceDate]],-1)+1</f>
        <v>40664</v>
      </c>
      <c r="K6170" s="6">
        <f>OnlineRetail[[#This Row],[Quantity]]*OnlineRetail[[#This Row],[UnitPrice]]</f>
        <v>37.949999999999996</v>
      </c>
      <c r="L6170" t="str">
        <f t="shared" si="96"/>
        <v>13424|May-2011</v>
      </c>
    </row>
    <row r="6171" spans="1:12">
      <c r="A6171">
        <v>537685</v>
      </c>
      <c r="B6171" t="s">
        <v>116</v>
      </c>
      <c r="C6171" t="s">
        <v>83</v>
      </c>
      <c r="D6171">
        <v>3</v>
      </c>
      <c r="E6171" s="1">
        <v>40679.724999999999</v>
      </c>
      <c r="F6171">
        <v>9.9499999999999993</v>
      </c>
      <c r="G6171">
        <v>13218</v>
      </c>
      <c r="H6171" t="s">
        <v>10</v>
      </c>
      <c r="I6171" t="str">
        <f>IF(AND(LEFT(OnlineRetail[[#This Row],[InvoiceNo]],1)&lt;&gt;"C",OnlineRetail[[#This Row],[CustomerID]]&lt;&gt;""),"Yes","No")</f>
        <v>Yes</v>
      </c>
      <c r="J6171" s="4">
        <f>EOMONTH(OnlineRetail[[#This Row],[InvoiceDate]],-1)+1</f>
        <v>40664</v>
      </c>
      <c r="K6171" s="6">
        <f>OnlineRetail[[#This Row],[Quantity]]*OnlineRetail[[#This Row],[UnitPrice]]</f>
        <v>29.849999999999998</v>
      </c>
      <c r="L6171" t="str">
        <f t="shared" si="96"/>
        <v>13218|May-2011</v>
      </c>
    </row>
    <row r="6172" spans="1:12">
      <c r="A6172">
        <v>555968</v>
      </c>
      <c r="B6172" t="s">
        <v>141</v>
      </c>
      <c r="C6172" t="s">
        <v>42</v>
      </c>
      <c r="D6172">
        <v>17</v>
      </c>
      <c r="E6172" s="1">
        <v>40679.728472222218</v>
      </c>
      <c r="F6172">
        <v>2.5499999999999998</v>
      </c>
      <c r="G6172">
        <v>13707</v>
      </c>
      <c r="H6172" t="s">
        <v>10</v>
      </c>
      <c r="I6172" t="str">
        <f>IF(AND(LEFT(OnlineRetail[[#This Row],[InvoiceNo]],1)&lt;&gt;"C",OnlineRetail[[#This Row],[CustomerID]]&lt;&gt;""),"Yes","No")</f>
        <v>Yes</v>
      </c>
      <c r="J6172" s="4">
        <f>EOMONTH(OnlineRetail[[#This Row],[InvoiceDate]],-1)+1</f>
        <v>40664</v>
      </c>
      <c r="K6172" s="6">
        <f>OnlineRetail[[#This Row],[Quantity]]*OnlineRetail[[#This Row],[UnitPrice]]</f>
        <v>43.349999999999994</v>
      </c>
      <c r="L6172" t="str">
        <f t="shared" si="96"/>
        <v>13707|May-2011</v>
      </c>
    </row>
    <row r="6173" spans="1:12">
      <c r="A6173">
        <v>536701</v>
      </c>
      <c r="B6173" t="s">
        <v>251</v>
      </c>
      <c r="C6173" t="s">
        <v>29</v>
      </c>
      <c r="D6173">
        <v>20</v>
      </c>
      <c r="E6173" s="1">
        <v>40679.730555555558</v>
      </c>
      <c r="F6173">
        <v>0.85</v>
      </c>
      <c r="G6173">
        <v>13825</v>
      </c>
      <c r="H6173" t="s">
        <v>10</v>
      </c>
      <c r="I6173" t="str">
        <f>IF(AND(LEFT(OnlineRetail[[#This Row],[InvoiceNo]],1)&lt;&gt;"C",OnlineRetail[[#This Row],[CustomerID]]&lt;&gt;""),"Yes","No")</f>
        <v>Yes</v>
      </c>
      <c r="J6173" s="4">
        <f>EOMONTH(OnlineRetail[[#This Row],[InvoiceDate]],-1)+1</f>
        <v>40664</v>
      </c>
      <c r="K6173" s="6">
        <f>OnlineRetail[[#This Row],[Quantity]]*OnlineRetail[[#This Row],[UnitPrice]]</f>
        <v>17</v>
      </c>
      <c r="L6173" t="str">
        <f t="shared" si="96"/>
        <v>13825|May-2011</v>
      </c>
    </row>
    <row r="6174" spans="1:12">
      <c r="A6174">
        <v>545920</v>
      </c>
      <c r="B6174" t="s">
        <v>177</v>
      </c>
      <c r="C6174" t="s">
        <v>29</v>
      </c>
      <c r="D6174">
        <v>18</v>
      </c>
      <c r="E6174" s="1">
        <v>40679.736805555563</v>
      </c>
      <c r="F6174">
        <v>4.25</v>
      </c>
      <c r="G6174">
        <v>12978</v>
      </c>
      <c r="H6174" t="s">
        <v>10</v>
      </c>
      <c r="I6174" t="str">
        <f>IF(AND(LEFT(OnlineRetail[[#This Row],[InvoiceNo]],1)&lt;&gt;"C",OnlineRetail[[#This Row],[CustomerID]]&lt;&gt;""),"Yes","No")</f>
        <v>Yes</v>
      </c>
      <c r="J6174" s="4">
        <f>EOMONTH(OnlineRetail[[#This Row],[InvoiceDate]],-1)+1</f>
        <v>40664</v>
      </c>
      <c r="K6174" s="6">
        <f>OnlineRetail[[#This Row],[Quantity]]*OnlineRetail[[#This Row],[UnitPrice]]</f>
        <v>76.5</v>
      </c>
      <c r="L6174" t="str">
        <f t="shared" si="96"/>
        <v>12978|May-2011</v>
      </c>
    </row>
    <row r="6175" spans="1:12">
      <c r="A6175">
        <v>549551</v>
      </c>
      <c r="B6175" t="s">
        <v>186</v>
      </c>
      <c r="C6175" t="s">
        <v>42</v>
      </c>
      <c r="D6175">
        <v>2</v>
      </c>
      <c r="E6175" s="1">
        <v>40679.736805555563</v>
      </c>
      <c r="F6175">
        <v>4.25</v>
      </c>
      <c r="G6175">
        <v>13879</v>
      </c>
      <c r="H6175" t="s">
        <v>10</v>
      </c>
      <c r="I6175" t="str">
        <f>IF(AND(LEFT(OnlineRetail[[#This Row],[InvoiceNo]],1)&lt;&gt;"C",OnlineRetail[[#This Row],[CustomerID]]&lt;&gt;""),"Yes","No")</f>
        <v>Yes</v>
      </c>
      <c r="J6175" s="4">
        <f>EOMONTH(OnlineRetail[[#This Row],[InvoiceDate]],-1)+1</f>
        <v>40664</v>
      </c>
      <c r="K6175" s="6">
        <f>OnlineRetail[[#This Row],[Quantity]]*OnlineRetail[[#This Row],[UnitPrice]]</f>
        <v>8.5</v>
      </c>
      <c r="L6175" t="str">
        <f t="shared" si="96"/>
        <v>13879|May-2011</v>
      </c>
    </row>
    <row r="6176" spans="1:12">
      <c r="A6176">
        <v>545659</v>
      </c>
      <c r="B6176" t="s">
        <v>157</v>
      </c>
      <c r="C6176" t="s">
        <v>9</v>
      </c>
      <c r="D6176">
        <v>11</v>
      </c>
      <c r="E6176" s="1">
        <v>40679.742361111108</v>
      </c>
      <c r="F6176">
        <v>0.85</v>
      </c>
      <c r="G6176">
        <v>14165</v>
      </c>
      <c r="H6176" t="s">
        <v>10</v>
      </c>
      <c r="I6176" t="str">
        <f>IF(AND(LEFT(OnlineRetail[[#This Row],[InvoiceNo]],1)&lt;&gt;"C",OnlineRetail[[#This Row],[CustomerID]]&lt;&gt;""),"Yes","No")</f>
        <v>Yes</v>
      </c>
      <c r="J6176" s="4">
        <f>EOMONTH(OnlineRetail[[#This Row],[InvoiceDate]],-1)+1</f>
        <v>40664</v>
      </c>
      <c r="K6176" s="6">
        <f>OnlineRetail[[#This Row],[Quantity]]*OnlineRetail[[#This Row],[UnitPrice]]</f>
        <v>9.35</v>
      </c>
      <c r="L6176" t="str">
        <f t="shared" si="96"/>
        <v>14165|May-2011</v>
      </c>
    </row>
    <row r="6177" spans="1:12">
      <c r="A6177">
        <v>537417</v>
      </c>
      <c r="B6177" t="s">
        <v>297</v>
      </c>
      <c r="C6177" t="s">
        <v>12</v>
      </c>
      <c r="D6177">
        <v>24</v>
      </c>
      <c r="E6177" s="1">
        <v>40679.743055555547</v>
      </c>
      <c r="F6177">
        <v>2.1</v>
      </c>
      <c r="G6177">
        <v>13647</v>
      </c>
      <c r="H6177" t="s">
        <v>10</v>
      </c>
      <c r="I6177" t="str">
        <f>IF(AND(LEFT(OnlineRetail[[#This Row],[InvoiceNo]],1)&lt;&gt;"C",OnlineRetail[[#This Row],[CustomerID]]&lt;&gt;""),"Yes","No")</f>
        <v>Yes</v>
      </c>
      <c r="J6177" s="4">
        <f>EOMONTH(OnlineRetail[[#This Row],[InvoiceDate]],-1)+1</f>
        <v>40664</v>
      </c>
      <c r="K6177" s="6">
        <f>OnlineRetail[[#This Row],[Quantity]]*OnlineRetail[[#This Row],[UnitPrice]]</f>
        <v>50.400000000000006</v>
      </c>
      <c r="L6177" t="str">
        <f t="shared" si="96"/>
        <v>13647|May-2011</v>
      </c>
    </row>
    <row r="6178" spans="1:12">
      <c r="A6178">
        <v>542306</v>
      </c>
      <c r="B6178" t="s">
        <v>11</v>
      </c>
      <c r="C6178" t="s">
        <v>29</v>
      </c>
      <c r="D6178">
        <v>1</v>
      </c>
      <c r="E6178" s="1">
        <v>40679.760416666657</v>
      </c>
      <c r="F6178">
        <v>2.5499999999999998</v>
      </c>
      <c r="G6178">
        <v>13177</v>
      </c>
      <c r="H6178" t="s">
        <v>10</v>
      </c>
      <c r="I6178" t="str">
        <f>IF(AND(LEFT(OnlineRetail[[#This Row],[InvoiceNo]],1)&lt;&gt;"C",OnlineRetail[[#This Row],[CustomerID]]&lt;&gt;""),"Yes","No")</f>
        <v>Yes</v>
      </c>
      <c r="J6178" s="4">
        <f>EOMONTH(OnlineRetail[[#This Row],[InvoiceDate]],-1)+1</f>
        <v>40664</v>
      </c>
      <c r="K6178" s="6">
        <f>OnlineRetail[[#This Row],[Quantity]]*OnlineRetail[[#This Row],[UnitPrice]]</f>
        <v>2.5499999999999998</v>
      </c>
      <c r="L6178" t="str">
        <f t="shared" si="96"/>
        <v>13177|May-2011</v>
      </c>
    </row>
    <row r="6179" spans="1:12">
      <c r="A6179">
        <v>541890</v>
      </c>
      <c r="B6179" t="s">
        <v>169</v>
      </c>
      <c r="C6179" t="s">
        <v>46</v>
      </c>
      <c r="D6179">
        <v>3</v>
      </c>
      <c r="E6179" s="1">
        <v>40679.787499999999</v>
      </c>
      <c r="F6179">
        <v>5.95</v>
      </c>
      <c r="G6179">
        <v>13865</v>
      </c>
      <c r="H6179" t="s">
        <v>70</v>
      </c>
      <c r="I6179" t="str">
        <f>IF(AND(LEFT(OnlineRetail[[#This Row],[InvoiceNo]],1)&lt;&gt;"C",OnlineRetail[[#This Row],[CustomerID]]&lt;&gt;""),"Yes","No")</f>
        <v>Yes</v>
      </c>
      <c r="J6179" s="4">
        <f>EOMONTH(OnlineRetail[[#This Row],[InvoiceDate]],-1)+1</f>
        <v>40664</v>
      </c>
      <c r="K6179" s="6">
        <f>OnlineRetail[[#This Row],[Quantity]]*OnlineRetail[[#This Row],[UnitPrice]]</f>
        <v>17.850000000000001</v>
      </c>
      <c r="L6179" t="str">
        <f t="shared" si="96"/>
        <v>13865|May-2011</v>
      </c>
    </row>
    <row r="6180" spans="1:12">
      <c r="A6180">
        <v>545731</v>
      </c>
      <c r="B6180" t="s">
        <v>125</v>
      </c>
      <c r="C6180" t="s">
        <v>48</v>
      </c>
      <c r="D6180">
        <v>12</v>
      </c>
      <c r="E6180" s="1">
        <v>40679.806250000001</v>
      </c>
      <c r="F6180">
        <v>7.95</v>
      </c>
      <c r="G6180">
        <v>13215</v>
      </c>
      <c r="H6180" t="s">
        <v>31</v>
      </c>
      <c r="I6180" t="str">
        <f>IF(AND(LEFT(OnlineRetail[[#This Row],[InvoiceNo]],1)&lt;&gt;"C",OnlineRetail[[#This Row],[CustomerID]]&lt;&gt;""),"Yes","No")</f>
        <v>Yes</v>
      </c>
      <c r="J6180" s="4">
        <f>EOMONTH(OnlineRetail[[#This Row],[InvoiceDate]],-1)+1</f>
        <v>40664</v>
      </c>
      <c r="K6180" s="6">
        <f>OnlineRetail[[#This Row],[Quantity]]*OnlineRetail[[#This Row],[UnitPrice]]</f>
        <v>95.4</v>
      </c>
      <c r="L6180" t="str">
        <f t="shared" si="96"/>
        <v>13215|May-2011</v>
      </c>
    </row>
    <row r="6181" spans="1:12">
      <c r="A6181">
        <v>537587</v>
      </c>
      <c r="B6181" t="s">
        <v>88</v>
      </c>
      <c r="C6181" t="s">
        <v>29</v>
      </c>
      <c r="D6181">
        <v>20</v>
      </c>
      <c r="E6181" s="1">
        <v>40679.818749999999</v>
      </c>
      <c r="F6181">
        <v>1.65</v>
      </c>
      <c r="G6181">
        <v>13268</v>
      </c>
      <c r="H6181" t="s">
        <v>10</v>
      </c>
      <c r="I6181" t="str">
        <f>IF(AND(LEFT(OnlineRetail[[#This Row],[InvoiceNo]],1)&lt;&gt;"C",OnlineRetail[[#This Row],[CustomerID]]&lt;&gt;""),"Yes","No")</f>
        <v>Yes</v>
      </c>
      <c r="J6181" s="4">
        <f>EOMONTH(OnlineRetail[[#This Row],[InvoiceDate]],-1)+1</f>
        <v>40664</v>
      </c>
      <c r="K6181" s="6">
        <f>OnlineRetail[[#This Row],[Quantity]]*OnlineRetail[[#This Row],[UnitPrice]]</f>
        <v>33</v>
      </c>
      <c r="L6181" t="str">
        <f t="shared" si="96"/>
        <v>13268|May-2011</v>
      </c>
    </row>
    <row r="6182" spans="1:12">
      <c r="A6182">
        <v>550760</v>
      </c>
      <c r="B6182" t="s">
        <v>79</v>
      </c>
      <c r="C6182" t="s">
        <v>83</v>
      </c>
      <c r="D6182">
        <v>20</v>
      </c>
      <c r="E6182" s="1">
        <v>40679.823611111111</v>
      </c>
      <c r="F6182">
        <v>0.85</v>
      </c>
      <c r="G6182">
        <v>12855</v>
      </c>
      <c r="H6182" t="s">
        <v>10</v>
      </c>
      <c r="I6182" t="str">
        <f>IF(AND(LEFT(OnlineRetail[[#This Row],[InvoiceNo]],1)&lt;&gt;"C",OnlineRetail[[#This Row],[CustomerID]]&lt;&gt;""),"Yes","No")</f>
        <v>Yes</v>
      </c>
      <c r="J6182" s="4">
        <f>EOMONTH(OnlineRetail[[#This Row],[InvoiceDate]],-1)+1</f>
        <v>40664</v>
      </c>
      <c r="K6182" s="6">
        <f>OnlineRetail[[#This Row],[Quantity]]*OnlineRetail[[#This Row],[UnitPrice]]</f>
        <v>17</v>
      </c>
      <c r="L6182" t="str">
        <f t="shared" si="96"/>
        <v>12855|May-2011</v>
      </c>
    </row>
    <row r="6183" spans="1:12">
      <c r="A6183">
        <v>541196</v>
      </c>
      <c r="B6183" t="s">
        <v>13</v>
      </c>
      <c r="C6183" t="s">
        <v>19</v>
      </c>
      <c r="D6183">
        <v>5</v>
      </c>
      <c r="E6183" s="1">
        <v>40680.334722222222</v>
      </c>
      <c r="F6183">
        <v>9.9499999999999993</v>
      </c>
      <c r="G6183">
        <v>12930</v>
      </c>
      <c r="H6183" t="s">
        <v>10</v>
      </c>
      <c r="I6183" t="str">
        <f>IF(AND(LEFT(OnlineRetail[[#This Row],[InvoiceNo]],1)&lt;&gt;"C",OnlineRetail[[#This Row],[CustomerID]]&lt;&gt;""),"Yes","No")</f>
        <v>Yes</v>
      </c>
      <c r="J6183" s="4">
        <f>EOMONTH(OnlineRetail[[#This Row],[InvoiceDate]],-1)+1</f>
        <v>40664</v>
      </c>
      <c r="K6183" s="6">
        <f>OnlineRetail[[#This Row],[Quantity]]*OnlineRetail[[#This Row],[UnitPrice]]</f>
        <v>49.75</v>
      </c>
      <c r="L6183" t="str">
        <f t="shared" si="96"/>
        <v>12930|May-2011</v>
      </c>
    </row>
    <row r="6184" spans="1:12">
      <c r="A6184">
        <v>545548</v>
      </c>
      <c r="B6184" t="s">
        <v>106</v>
      </c>
      <c r="C6184" t="s">
        <v>50</v>
      </c>
      <c r="D6184">
        <v>12</v>
      </c>
      <c r="E6184" s="1">
        <v>40680.335416666669</v>
      </c>
      <c r="F6184">
        <v>9.9499999999999993</v>
      </c>
      <c r="G6184">
        <v>12729</v>
      </c>
      <c r="H6184" t="s">
        <v>10</v>
      </c>
      <c r="I6184" t="str">
        <f>IF(AND(LEFT(OnlineRetail[[#This Row],[InvoiceNo]],1)&lt;&gt;"C",OnlineRetail[[#This Row],[CustomerID]]&lt;&gt;""),"Yes","No")</f>
        <v>Yes</v>
      </c>
      <c r="J6184" s="4">
        <f>EOMONTH(OnlineRetail[[#This Row],[InvoiceDate]],-1)+1</f>
        <v>40664</v>
      </c>
      <c r="K6184" s="6">
        <f>OnlineRetail[[#This Row],[Quantity]]*OnlineRetail[[#This Row],[UnitPrice]]</f>
        <v>119.39999999999999</v>
      </c>
      <c r="L6184" t="str">
        <f t="shared" si="96"/>
        <v>12729|May-2011</v>
      </c>
    </row>
    <row r="6185" spans="1:12">
      <c r="A6185">
        <v>546625</v>
      </c>
      <c r="B6185" t="s">
        <v>140</v>
      </c>
      <c r="C6185" t="s">
        <v>19</v>
      </c>
      <c r="D6185">
        <v>13</v>
      </c>
      <c r="E6185" s="1">
        <v>40680.338194444441</v>
      </c>
      <c r="F6185">
        <v>4.95</v>
      </c>
      <c r="G6185">
        <v>13747</v>
      </c>
      <c r="H6185" t="s">
        <v>10</v>
      </c>
      <c r="I6185" t="str">
        <f>IF(AND(LEFT(OnlineRetail[[#This Row],[InvoiceNo]],1)&lt;&gt;"C",OnlineRetail[[#This Row],[CustomerID]]&lt;&gt;""),"Yes","No")</f>
        <v>Yes</v>
      </c>
      <c r="J6185" s="4">
        <f>EOMONTH(OnlineRetail[[#This Row],[InvoiceDate]],-1)+1</f>
        <v>40664</v>
      </c>
      <c r="K6185" s="6">
        <f>OnlineRetail[[#This Row],[Quantity]]*OnlineRetail[[#This Row],[UnitPrice]]</f>
        <v>64.350000000000009</v>
      </c>
      <c r="L6185" t="str">
        <f t="shared" si="96"/>
        <v>13747|May-2011</v>
      </c>
    </row>
    <row r="6186" spans="1:12">
      <c r="A6186">
        <v>550625</v>
      </c>
      <c r="B6186" t="s">
        <v>123</v>
      </c>
      <c r="C6186" t="s">
        <v>62</v>
      </c>
      <c r="D6186">
        <v>17</v>
      </c>
      <c r="E6186" s="1">
        <v>40680.342361111107</v>
      </c>
      <c r="F6186">
        <v>3.39</v>
      </c>
      <c r="G6186">
        <v>13289</v>
      </c>
      <c r="H6186" t="s">
        <v>10</v>
      </c>
      <c r="I6186" t="str">
        <f>IF(AND(LEFT(OnlineRetail[[#This Row],[InvoiceNo]],1)&lt;&gt;"C",OnlineRetail[[#This Row],[CustomerID]]&lt;&gt;""),"Yes","No")</f>
        <v>Yes</v>
      </c>
      <c r="J6186" s="4">
        <f>EOMONTH(OnlineRetail[[#This Row],[InvoiceDate]],-1)+1</f>
        <v>40664</v>
      </c>
      <c r="K6186" s="6">
        <f>OnlineRetail[[#This Row],[Quantity]]*OnlineRetail[[#This Row],[UnitPrice]]</f>
        <v>57.63</v>
      </c>
      <c r="L6186" t="str">
        <f t="shared" si="96"/>
        <v>13289|May-2011</v>
      </c>
    </row>
    <row r="6187" spans="1:12">
      <c r="A6187">
        <v>536474</v>
      </c>
      <c r="B6187" t="s">
        <v>175</v>
      </c>
      <c r="C6187" t="s">
        <v>24</v>
      </c>
      <c r="D6187">
        <v>24</v>
      </c>
      <c r="E6187" s="1">
        <v>40680.354166666657</v>
      </c>
      <c r="F6187">
        <v>1.25</v>
      </c>
      <c r="G6187">
        <v>12580</v>
      </c>
      <c r="H6187" t="s">
        <v>10</v>
      </c>
      <c r="I6187" t="str">
        <f>IF(AND(LEFT(OnlineRetail[[#This Row],[InvoiceNo]],1)&lt;&gt;"C",OnlineRetail[[#This Row],[CustomerID]]&lt;&gt;""),"Yes","No")</f>
        <v>Yes</v>
      </c>
      <c r="J6187" s="4">
        <f>EOMONTH(OnlineRetail[[#This Row],[InvoiceDate]],-1)+1</f>
        <v>40664</v>
      </c>
      <c r="K6187" s="6">
        <f>OnlineRetail[[#This Row],[Quantity]]*OnlineRetail[[#This Row],[UnitPrice]]</f>
        <v>30</v>
      </c>
      <c r="L6187" t="str">
        <f t="shared" si="96"/>
        <v>12580|May-2011</v>
      </c>
    </row>
    <row r="6188" spans="1:12">
      <c r="A6188">
        <v>541461</v>
      </c>
      <c r="B6188" t="s">
        <v>91</v>
      </c>
      <c r="C6188" t="s">
        <v>16</v>
      </c>
      <c r="D6188">
        <v>18</v>
      </c>
      <c r="E6188" s="1">
        <v>40680.35833333333</v>
      </c>
      <c r="F6188">
        <v>3.39</v>
      </c>
      <c r="G6188">
        <v>12677</v>
      </c>
      <c r="H6188" t="s">
        <v>10</v>
      </c>
      <c r="I6188" t="str">
        <f>IF(AND(LEFT(OnlineRetail[[#This Row],[InvoiceNo]],1)&lt;&gt;"C",OnlineRetail[[#This Row],[CustomerID]]&lt;&gt;""),"Yes","No")</f>
        <v>Yes</v>
      </c>
      <c r="J6188" s="4">
        <f>EOMONTH(OnlineRetail[[#This Row],[InvoiceDate]],-1)+1</f>
        <v>40664</v>
      </c>
      <c r="K6188" s="6">
        <f>OnlineRetail[[#This Row],[Quantity]]*OnlineRetail[[#This Row],[UnitPrice]]</f>
        <v>61.02</v>
      </c>
      <c r="L6188" t="str">
        <f t="shared" si="96"/>
        <v>12677|May-2011</v>
      </c>
    </row>
    <row r="6189" spans="1:12">
      <c r="A6189">
        <v>547235</v>
      </c>
      <c r="B6189" t="s">
        <v>67</v>
      </c>
      <c r="C6189" t="s">
        <v>16</v>
      </c>
      <c r="D6189">
        <v>2</v>
      </c>
      <c r="E6189" s="1">
        <v>40680.365972222222</v>
      </c>
      <c r="F6189">
        <v>5.95</v>
      </c>
      <c r="G6189">
        <v>13278</v>
      </c>
      <c r="H6189" t="s">
        <v>36</v>
      </c>
      <c r="I6189" t="str">
        <f>IF(AND(LEFT(OnlineRetail[[#This Row],[InvoiceNo]],1)&lt;&gt;"C",OnlineRetail[[#This Row],[CustomerID]]&lt;&gt;""),"Yes","No")</f>
        <v>Yes</v>
      </c>
      <c r="J6189" s="4">
        <f>EOMONTH(OnlineRetail[[#This Row],[InvoiceDate]],-1)+1</f>
        <v>40664</v>
      </c>
      <c r="K6189" s="6">
        <f>OnlineRetail[[#This Row],[Quantity]]*OnlineRetail[[#This Row],[UnitPrice]]</f>
        <v>11.9</v>
      </c>
      <c r="L6189" t="str">
        <f t="shared" si="96"/>
        <v>13278|May-2011</v>
      </c>
    </row>
    <row r="6190" spans="1:12">
      <c r="A6190">
        <v>550791</v>
      </c>
      <c r="B6190" t="s">
        <v>195</v>
      </c>
      <c r="C6190" t="s">
        <v>21</v>
      </c>
      <c r="D6190">
        <v>21</v>
      </c>
      <c r="E6190" s="1">
        <v>40680.381249999999</v>
      </c>
      <c r="F6190">
        <v>2.5499999999999998</v>
      </c>
      <c r="G6190">
        <v>13392</v>
      </c>
      <c r="H6190" t="s">
        <v>10</v>
      </c>
      <c r="I6190" t="str">
        <f>IF(AND(LEFT(OnlineRetail[[#This Row],[InvoiceNo]],1)&lt;&gt;"C",OnlineRetail[[#This Row],[CustomerID]]&lt;&gt;""),"Yes","No")</f>
        <v>Yes</v>
      </c>
      <c r="J6190" s="4">
        <f>EOMONTH(OnlineRetail[[#This Row],[InvoiceDate]],-1)+1</f>
        <v>40664</v>
      </c>
      <c r="K6190" s="6">
        <f>OnlineRetail[[#This Row],[Quantity]]*OnlineRetail[[#This Row],[UnitPrice]]</f>
        <v>53.55</v>
      </c>
      <c r="L6190" t="str">
        <f t="shared" si="96"/>
        <v>13392|May-2011</v>
      </c>
    </row>
    <row r="6191" spans="1:12">
      <c r="A6191">
        <v>545088</v>
      </c>
      <c r="B6191" t="s">
        <v>195</v>
      </c>
      <c r="C6191" t="s">
        <v>12</v>
      </c>
      <c r="D6191">
        <v>16</v>
      </c>
      <c r="E6191" s="1">
        <v>40680.382638888892</v>
      </c>
      <c r="F6191">
        <v>3.39</v>
      </c>
      <c r="G6191">
        <v>14266</v>
      </c>
      <c r="H6191" t="s">
        <v>10</v>
      </c>
      <c r="I6191" t="str">
        <f>IF(AND(LEFT(OnlineRetail[[#This Row],[InvoiceNo]],1)&lt;&gt;"C",OnlineRetail[[#This Row],[CustomerID]]&lt;&gt;""),"Yes","No")</f>
        <v>Yes</v>
      </c>
      <c r="J6191" s="4">
        <f>EOMONTH(OnlineRetail[[#This Row],[InvoiceDate]],-1)+1</f>
        <v>40664</v>
      </c>
      <c r="K6191" s="6">
        <f>OnlineRetail[[#This Row],[Quantity]]*OnlineRetail[[#This Row],[UnitPrice]]</f>
        <v>54.24</v>
      </c>
      <c r="L6191" t="str">
        <f t="shared" si="96"/>
        <v>14266|May-2011</v>
      </c>
    </row>
    <row r="6192" spans="1:12">
      <c r="A6192">
        <v>538552</v>
      </c>
      <c r="B6192" t="s">
        <v>106</v>
      </c>
      <c r="C6192" t="s">
        <v>24</v>
      </c>
      <c r="D6192">
        <v>14</v>
      </c>
      <c r="E6192" s="1">
        <v>40680.385416666657</v>
      </c>
      <c r="F6192">
        <v>2.1</v>
      </c>
      <c r="G6192">
        <v>14209</v>
      </c>
      <c r="H6192" t="s">
        <v>10</v>
      </c>
      <c r="I6192" t="str">
        <f>IF(AND(LEFT(OnlineRetail[[#This Row],[InvoiceNo]],1)&lt;&gt;"C",OnlineRetail[[#This Row],[CustomerID]]&lt;&gt;""),"Yes","No")</f>
        <v>Yes</v>
      </c>
      <c r="J6192" s="4">
        <f>EOMONTH(OnlineRetail[[#This Row],[InvoiceDate]],-1)+1</f>
        <v>40664</v>
      </c>
      <c r="K6192" s="6">
        <f>OnlineRetail[[#This Row],[Quantity]]*OnlineRetail[[#This Row],[UnitPrice]]</f>
        <v>29.400000000000002</v>
      </c>
      <c r="L6192" t="str">
        <f t="shared" si="96"/>
        <v>14209|May-2011</v>
      </c>
    </row>
    <row r="6193" spans="1:12">
      <c r="A6193">
        <v>537727</v>
      </c>
      <c r="B6193" t="s">
        <v>285</v>
      </c>
      <c r="C6193" t="s">
        <v>27</v>
      </c>
      <c r="D6193">
        <v>14</v>
      </c>
      <c r="E6193" s="1">
        <v>40680.400694444441</v>
      </c>
      <c r="F6193">
        <v>0.85</v>
      </c>
      <c r="G6193">
        <v>13074</v>
      </c>
      <c r="H6193" t="s">
        <v>10</v>
      </c>
      <c r="I6193" t="str">
        <f>IF(AND(LEFT(OnlineRetail[[#This Row],[InvoiceNo]],1)&lt;&gt;"C",OnlineRetail[[#This Row],[CustomerID]]&lt;&gt;""),"Yes","No")</f>
        <v>Yes</v>
      </c>
      <c r="J6193" s="4">
        <f>EOMONTH(OnlineRetail[[#This Row],[InvoiceDate]],-1)+1</f>
        <v>40664</v>
      </c>
      <c r="K6193" s="6">
        <f>OnlineRetail[[#This Row],[Quantity]]*OnlineRetail[[#This Row],[UnitPrice]]</f>
        <v>11.9</v>
      </c>
      <c r="L6193" t="str">
        <f t="shared" si="96"/>
        <v>13074|May-2011</v>
      </c>
    </row>
    <row r="6194" spans="1:12">
      <c r="A6194">
        <v>553777</v>
      </c>
      <c r="B6194" t="s">
        <v>68</v>
      </c>
      <c r="C6194" t="s">
        <v>14</v>
      </c>
      <c r="D6194">
        <v>11</v>
      </c>
      <c r="E6194" s="1">
        <v>40680.402083333327</v>
      </c>
      <c r="F6194">
        <v>3.39</v>
      </c>
      <c r="G6194">
        <v>13929</v>
      </c>
      <c r="H6194" t="s">
        <v>10</v>
      </c>
      <c r="I6194" t="str">
        <f>IF(AND(LEFT(OnlineRetail[[#This Row],[InvoiceNo]],1)&lt;&gt;"C",OnlineRetail[[#This Row],[CustomerID]]&lt;&gt;""),"Yes","No")</f>
        <v>Yes</v>
      </c>
      <c r="J6194" s="4">
        <f>EOMONTH(OnlineRetail[[#This Row],[InvoiceDate]],-1)+1</f>
        <v>40664</v>
      </c>
      <c r="K6194" s="6">
        <f>OnlineRetail[[#This Row],[Quantity]]*OnlineRetail[[#This Row],[UnitPrice]]</f>
        <v>37.29</v>
      </c>
      <c r="L6194" t="str">
        <f t="shared" si="96"/>
        <v>13929|May-2011</v>
      </c>
    </row>
    <row r="6195" spans="1:12">
      <c r="A6195">
        <v>536786</v>
      </c>
      <c r="B6195" t="s">
        <v>135</v>
      </c>
      <c r="C6195" t="s">
        <v>29</v>
      </c>
      <c r="D6195">
        <v>10</v>
      </c>
      <c r="E6195" s="1">
        <v>40680.404861111107</v>
      </c>
      <c r="F6195">
        <v>2.5499999999999998</v>
      </c>
      <c r="G6195">
        <v>13529</v>
      </c>
      <c r="H6195" t="s">
        <v>22</v>
      </c>
      <c r="I6195" t="str">
        <f>IF(AND(LEFT(OnlineRetail[[#This Row],[InvoiceNo]],1)&lt;&gt;"C",OnlineRetail[[#This Row],[CustomerID]]&lt;&gt;""),"Yes","No")</f>
        <v>Yes</v>
      </c>
      <c r="J6195" s="4">
        <f>EOMONTH(OnlineRetail[[#This Row],[InvoiceDate]],-1)+1</f>
        <v>40664</v>
      </c>
      <c r="K6195" s="6">
        <f>OnlineRetail[[#This Row],[Quantity]]*OnlineRetail[[#This Row],[UnitPrice]]</f>
        <v>25.5</v>
      </c>
      <c r="L6195" t="str">
        <f t="shared" si="96"/>
        <v>13529|May-2011</v>
      </c>
    </row>
    <row r="6196" spans="1:12">
      <c r="A6196">
        <v>537206</v>
      </c>
      <c r="B6196" t="s">
        <v>76</v>
      </c>
      <c r="C6196" t="s">
        <v>29</v>
      </c>
      <c r="D6196">
        <v>4</v>
      </c>
      <c r="E6196" s="1">
        <v>40680.413888888892</v>
      </c>
      <c r="F6196">
        <v>2.5499999999999998</v>
      </c>
      <c r="G6196">
        <v>12879</v>
      </c>
      <c r="H6196" t="s">
        <v>10</v>
      </c>
      <c r="I6196" t="str">
        <f>IF(AND(LEFT(OnlineRetail[[#This Row],[InvoiceNo]],1)&lt;&gt;"C",OnlineRetail[[#This Row],[CustomerID]]&lt;&gt;""),"Yes","No")</f>
        <v>Yes</v>
      </c>
      <c r="J6196" s="4">
        <f>EOMONTH(OnlineRetail[[#This Row],[InvoiceDate]],-1)+1</f>
        <v>40664</v>
      </c>
      <c r="K6196" s="6">
        <f>OnlineRetail[[#This Row],[Quantity]]*OnlineRetail[[#This Row],[UnitPrice]]</f>
        <v>10.199999999999999</v>
      </c>
      <c r="L6196" t="str">
        <f t="shared" si="96"/>
        <v>12879|May-2011</v>
      </c>
    </row>
    <row r="6197" spans="1:12">
      <c r="A6197">
        <v>547075</v>
      </c>
      <c r="B6197" t="s">
        <v>140</v>
      </c>
      <c r="C6197" t="s">
        <v>53</v>
      </c>
      <c r="D6197">
        <v>15</v>
      </c>
      <c r="E6197" s="1">
        <v>40680.416666666657</v>
      </c>
      <c r="F6197">
        <v>4.95</v>
      </c>
      <c r="G6197">
        <v>12632</v>
      </c>
      <c r="H6197" t="s">
        <v>10</v>
      </c>
      <c r="I6197" t="str">
        <f>IF(AND(LEFT(OnlineRetail[[#This Row],[InvoiceNo]],1)&lt;&gt;"C",OnlineRetail[[#This Row],[CustomerID]]&lt;&gt;""),"Yes","No")</f>
        <v>Yes</v>
      </c>
      <c r="J6197" s="4">
        <f>EOMONTH(OnlineRetail[[#This Row],[InvoiceDate]],-1)+1</f>
        <v>40664</v>
      </c>
      <c r="K6197" s="6">
        <f>OnlineRetail[[#This Row],[Quantity]]*OnlineRetail[[#This Row],[UnitPrice]]</f>
        <v>74.25</v>
      </c>
      <c r="L6197" t="str">
        <f t="shared" si="96"/>
        <v>12632|May-2011</v>
      </c>
    </row>
    <row r="6198" spans="1:12">
      <c r="A6198">
        <v>548467</v>
      </c>
      <c r="B6198" t="s">
        <v>172</v>
      </c>
      <c r="C6198" t="s">
        <v>33</v>
      </c>
      <c r="D6198">
        <v>10</v>
      </c>
      <c r="E6198" s="1">
        <v>40680.431250000001</v>
      </c>
      <c r="F6198">
        <v>4.25</v>
      </c>
      <c r="G6198">
        <v>12433</v>
      </c>
      <c r="H6198" t="s">
        <v>10</v>
      </c>
      <c r="I6198" t="str">
        <f>IF(AND(LEFT(OnlineRetail[[#This Row],[InvoiceNo]],1)&lt;&gt;"C",OnlineRetail[[#This Row],[CustomerID]]&lt;&gt;""),"Yes","No")</f>
        <v>Yes</v>
      </c>
      <c r="J6198" s="4">
        <f>EOMONTH(OnlineRetail[[#This Row],[InvoiceDate]],-1)+1</f>
        <v>40664</v>
      </c>
      <c r="K6198" s="6">
        <f>OnlineRetail[[#This Row],[Quantity]]*OnlineRetail[[#This Row],[UnitPrice]]</f>
        <v>42.5</v>
      </c>
      <c r="L6198" t="str">
        <f t="shared" si="96"/>
        <v>12433|May-2011</v>
      </c>
    </row>
    <row r="6199" spans="1:12">
      <c r="A6199">
        <v>540190</v>
      </c>
      <c r="B6199" t="s">
        <v>212</v>
      </c>
      <c r="C6199" t="s">
        <v>9</v>
      </c>
      <c r="D6199">
        <v>5</v>
      </c>
      <c r="E6199" s="1">
        <v>40680.436805555553</v>
      </c>
      <c r="F6199">
        <v>0.85</v>
      </c>
      <c r="G6199">
        <v>12724</v>
      </c>
      <c r="H6199" t="s">
        <v>31</v>
      </c>
      <c r="I6199" t="str">
        <f>IF(AND(LEFT(OnlineRetail[[#This Row],[InvoiceNo]],1)&lt;&gt;"C",OnlineRetail[[#This Row],[CustomerID]]&lt;&gt;""),"Yes","No")</f>
        <v>Yes</v>
      </c>
      <c r="J6199" s="4">
        <f>EOMONTH(OnlineRetail[[#This Row],[InvoiceDate]],-1)+1</f>
        <v>40664</v>
      </c>
      <c r="K6199" s="6">
        <f>OnlineRetail[[#This Row],[Quantity]]*OnlineRetail[[#This Row],[UnitPrice]]</f>
        <v>4.25</v>
      </c>
      <c r="L6199" t="str">
        <f t="shared" si="96"/>
        <v>12724|May-2011</v>
      </c>
    </row>
    <row r="6200" spans="1:12">
      <c r="A6200">
        <v>556204</v>
      </c>
      <c r="B6200" t="s">
        <v>82</v>
      </c>
      <c r="C6200" t="s">
        <v>29</v>
      </c>
      <c r="D6200">
        <v>24</v>
      </c>
      <c r="E6200" s="1">
        <v>40680.441666666673</v>
      </c>
      <c r="F6200">
        <v>4.95</v>
      </c>
      <c r="G6200">
        <v>13751</v>
      </c>
      <c r="H6200" t="s">
        <v>10</v>
      </c>
      <c r="I6200" t="str">
        <f>IF(AND(LEFT(OnlineRetail[[#This Row],[InvoiceNo]],1)&lt;&gt;"C",OnlineRetail[[#This Row],[CustomerID]]&lt;&gt;""),"Yes","No")</f>
        <v>Yes</v>
      </c>
      <c r="J6200" s="4">
        <f>EOMONTH(OnlineRetail[[#This Row],[InvoiceDate]],-1)+1</f>
        <v>40664</v>
      </c>
      <c r="K6200" s="6">
        <f>OnlineRetail[[#This Row],[Quantity]]*OnlineRetail[[#This Row],[UnitPrice]]</f>
        <v>118.80000000000001</v>
      </c>
      <c r="L6200" t="str">
        <f t="shared" si="96"/>
        <v>13751|May-2011</v>
      </c>
    </row>
    <row r="6201" spans="1:12">
      <c r="A6201">
        <v>554698</v>
      </c>
      <c r="B6201" t="s">
        <v>189</v>
      </c>
      <c r="C6201" t="s">
        <v>62</v>
      </c>
      <c r="D6201">
        <v>14</v>
      </c>
      <c r="E6201" s="1">
        <v>40680.456944444442</v>
      </c>
      <c r="F6201">
        <v>2.5499999999999998</v>
      </c>
      <c r="G6201">
        <v>13719</v>
      </c>
      <c r="H6201" t="s">
        <v>10</v>
      </c>
      <c r="I6201" t="str">
        <f>IF(AND(LEFT(OnlineRetail[[#This Row],[InvoiceNo]],1)&lt;&gt;"C",OnlineRetail[[#This Row],[CustomerID]]&lt;&gt;""),"Yes","No")</f>
        <v>Yes</v>
      </c>
      <c r="J6201" s="4">
        <f>EOMONTH(OnlineRetail[[#This Row],[InvoiceDate]],-1)+1</f>
        <v>40664</v>
      </c>
      <c r="K6201" s="6">
        <f>OnlineRetail[[#This Row],[Quantity]]*OnlineRetail[[#This Row],[UnitPrice]]</f>
        <v>35.699999999999996</v>
      </c>
      <c r="L6201" t="str">
        <f t="shared" si="96"/>
        <v>13719|May-2011</v>
      </c>
    </row>
    <row r="6202" spans="1:12">
      <c r="A6202">
        <v>554553</v>
      </c>
      <c r="B6202" t="s">
        <v>255</v>
      </c>
      <c r="C6202" t="s">
        <v>14</v>
      </c>
      <c r="D6202">
        <v>17</v>
      </c>
      <c r="E6202" s="1">
        <v>40680.46875</v>
      </c>
      <c r="F6202">
        <v>4.25</v>
      </c>
      <c r="G6202">
        <v>13414</v>
      </c>
      <c r="H6202" t="s">
        <v>10</v>
      </c>
      <c r="I6202" t="str">
        <f>IF(AND(LEFT(OnlineRetail[[#This Row],[InvoiceNo]],1)&lt;&gt;"C",OnlineRetail[[#This Row],[CustomerID]]&lt;&gt;""),"Yes","No")</f>
        <v>Yes</v>
      </c>
      <c r="J6202" s="4">
        <f>EOMONTH(OnlineRetail[[#This Row],[InvoiceDate]],-1)+1</f>
        <v>40664</v>
      </c>
      <c r="K6202" s="6">
        <f>OnlineRetail[[#This Row],[Quantity]]*OnlineRetail[[#This Row],[UnitPrice]]</f>
        <v>72.25</v>
      </c>
      <c r="L6202" t="str">
        <f t="shared" si="96"/>
        <v>13414|May-2011</v>
      </c>
    </row>
    <row r="6203" spans="1:12">
      <c r="A6203">
        <v>545667</v>
      </c>
      <c r="B6203" t="s">
        <v>175</v>
      </c>
      <c r="C6203" t="s">
        <v>72</v>
      </c>
      <c r="D6203">
        <v>13</v>
      </c>
      <c r="E6203" s="1">
        <v>40680.502083333333</v>
      </c>
      <c r="F6203">
        <v>1.25</v>
      </c>
      <c r="G6203">
        <v>13392</v>
      </c>
      <c r="H6203" t="s">
        <v>31</v>
      </c>
      <c r="I6203" t="str">
        <f>IF(AND(LEFT(OnlineRetail[[#This Row],[InvoiceNo]],1)&lt;&gt;"C",OnlineRetail[[#This Row],[CustomerID]]&lt;&gt;""),"Yes","No")</f>
        <v>Yes</v>
      </c>
      <c r="J6203" s="4">
        <f>EOMONTH(OnlineRetail[[#This Row],[InvoiceDate]],-1)+1</f>
        <v>40664</v>
      </c>
      <c r="K6203" s="6">
        <f>OnlineRetail[[#This Row],[Quantity]]*OnlineRetail[[#This Row],[UnitPrice]]</f>
        <v>16.25</v>
      </c>
      <c r="L6203" t="str">
        <f t="shared" si="96"/>
        <v>13392|May-2011</v>
      </c>
    </row>
    <row r="6204" spans="1:12">
      <c r="A6204">
        <v>545472</v>
      </c>
      <c r="B6204" t="s">
        <v>66</v>
      </c>
      <c r="C6204" t="s">
        <v>53</v>
      </c>
      <c r="D6204">
        <v>17</v>
      </c>
      <c r="E6204" s="1">
        <v>40680.505555555559</v>
      </c>
      <c r="F6204">
        <v>2.1</v>
      </c>
      <c r="G6204">
        <v>12454</v>
      </c>
      <c r="H6204" t="s">
        <v>10</v>
      </c>
      <c r="I6204" t="str">
        <f>IF(AND(LEFT(OnlineRetail[[#This Row],[InvoiceNo]],1)&lt;&gt;"C",OnlineRetail[[#This Row],[CustomerID]]&lt;&gt;""),"Yes","No")</f>
        <v>Yes</v>
      </c>
      <c r="J6204" s="4">
        <f>EOMONTH(OnlineRetail[[#This Row],[InvoiceDate]],-1)+1</f>
        <v>40664</v>
      </c>
      <c r="K6204" s="6">
        <f>OnlineRetail[[#This Row],[Quantity]]*OnlineRetail[[#This Row],[UnitPrice]]</f>
        <v>35.700000000000003</v>
      </c>
      <c r="L6204" t="str">
        <f t="shared" si="96"/>
        <v>12454|May-2011</v>
      </c>
    </row>
    <row r="6205" spans="1:12">
      <c r="A6205">
        <v>539361</v>
      </c>
      <c r="B6205" t="s">
        <v>181</v>
      </c>
      <c r="C6205" t="s">
        <v>72</v>
      </c>
      <c r="D6205">
        <v>9</v>
      </c>
      <c r="E6205" s="1">
        <v>40680.506944444453</v>
      </c>
      <c r="F6205">
        <v>3.39</v>
      </c>
      <c r="G6205">
        <v>12882</v>
      </c>
      <c r="H6205" t="s">
        <v>10</v>
      </c>
      <c r="I6205" t="str">
        <f>IF(AND(LEFT(OnlineRetail[[#This Row],[InvoiceNo]],1)&lt;&gt;"C",OnlineRetail[[#This Row],[CustomerID]]&lt;&gt;""),"Yes","No")</f>
        <v>Yes</v>
      </c>
      <c r="J6205" s="4">
        <f>EOMONTH(OnlineRetail[[#This Row],[InvoiceDate]],-1)+1</f>
        <v>40664</v>
      </c>
      <c r="K6205" s="6">
        <f>OnlineRetail[[#This Row],[Quantity]]*OnlineRetail[[#This Row],[UnitPrice]]</f>
        <v>30.51</v>
      </c>
      <c r="L6205" t="str">
        <f t="shared" si="96"/>
        <v>12882|May-2011</v>
      </c>
    </row>
    <row r="6206" spans="1:12">
      <c r="A6206">
        <v>541030</v>
      </c>
      <c r="B6206" t="s">
        <v>99</v>
      </c>
      <c r="C6206" t="s">
        <v>14</v>
      </c>
      <c r="D6206">
        <v>1</v>
      </c>
      <c r="E6206" s="1">
        <v>40680.508333333331</v>
      </c>
      <c r="F6206">
        <v>4.95</v>
      </c>
      <c r="G6206">
        <v>13887</v>
      </c>
      <c r="H6206" t="s">
        <v>121</v>
      </c>
      <c r="I6206" t="str">
        <f>IF(AND(LEFT(OnlineRetail[[#This Row],[InvoiceNo]],1)&lt;&gt;"C",OnlineRetail[[#This Row],[CustomerID]]&lt;&gt;""),"Yes","No")</f>
        <v>Yes</v>
      </c>
      <c r="J6206" s="4">
        <f>EOMONTH(OnlineRetail[[#This Row],[InvoiceDate]],-1)+1</f>
        <v>40664</v>
      </c>
      <c r="K6206" s="6">
        <f>OnlineRetail[[#This Row],[Quantity]]*OnlineRetail[[#This Row],[UnitPrice]]</f>
        <v>4.95</v>
      </c>
      <c r="L6206" t="str">
        <f t="shared" si="96"/>
        <v>13887|May-2011</v>
      </c>
    </row>
    <row r="6207" spans="1:12">
      <c r="A6207">
        <v>550909</v>
      </c>
      <c r="B6207" t="s">
        <v>15</v>
      </c>
      <c r="C6207" t="s">
        <v>27</v>
      </c>
      <c r="D6207">
        <v>5</v>
      </c>
      <c r="E6207" s="1">
        <v>40680.522916666669</v>
      </c>
      <c r="F6207">
        <v>2.1</v>
      </c>
      <c r="G6207">
        <v>14163</v>
      </c>
      <c r="H6207" t="s">
        <v>10</v>
      </c>
      <c r="I6207" t="str">
        <f>IF(AND(LEFT(OnlineRetail[[#This Row],[InvoiceNo]],1)&lt;&gt;"C",OnlineRetail[[#This Row],[CustomerID]]&lt;&gt;""),"Yes","No")</f>
        <v>Yes</v>
      </c>
      <c r="J6207" s="4">
        <f>EOMONTH(OnlineRetail[[#This Row],[InvoiceDate]],-1)+1</f>
        <v>40664</v>
      </c>
      <c r="K6207" s="6">
        <f>OnlineRetail[[#This Row],[Quantity]]*OnlineRetail[[#This Row],[UnitPrice]]</f>
        <v>10.5</v>
      </c>
      <c r="L6207" t="str">
        <f t="shared" si="96"/>
        <v>14163|May-2011</v>
      </c>
    </row>
    <row r="6208" spans="1:12">
      <c r="A6208">
        <v>540570</v>
      </c>
      <c r="B6208" t="s">
        <v>163</v>
      </c>
      <c r="C6208" t="s">
        <v>62</v>
      </c>
      <c r="D6208">
        <v>13</v>
      </c>
      <c r="E6208" s="1">
        <v>40680.525694444441</v>
      </c>
      <c r="F6208">
        <v>5.95</v>
      </c>
      <c r="G6208">
        <v>12561</v>
      </c>
      <c r="H6208" t="s">
        <v>10</v>
      </c>
      <c r="I6208" t="str">
        <f>IF(AND(LEFT(OnlineRetail[[#This Row],[InvoiceNo]],1)&lt;&gt;"C",OnlineRetail[[#This Row],[CustomerID]]&lt;&gt;""),"Yes","No")</f>
        <v>Yes</v>
      </c>
      <c r="J6208" s="4">
        <f>EOMONTH(OnlineRetail[[#This Row],[InvoiceDate]],-1)+1</f>
        <v>40664</v>
      </c>
      <c r="K6208" s="6">
        <f>OnlineRetail[[#This Row],[Quantity]]*OnlineRetail[[#This Row],[UnitPrice]]</f>
        <v>77.350000000000009</v>
      </c>
      <c r="L6208" t="str">
        <f t="shared" si="96"/>
        <v>12561|May-2011</v>
      </c>
    </row>
    <row r="6209" spans="1:12">
      <c r="A6209">
        <v>541121</v>
      </c>
      <c r="B6209" t="s">
        <v>181</v>
      </c>
      <c r="C6209" t="s">
        <v>46</v>
      </c>
      <c r="D6209">
        <v>13</v>
      </c>
      <c r="E6209" s="1">
        <v>40680.564583333333</v>
      </c>
      <c r="F6209">
        <v>4.95</v>
      </c>
      <c r="G6209">
        <v>13887</v>
      </c>
      <c r="H6209" t="s">
        <v>10</v>
      </c>
      <c r="I6209" t="str">
        <f>IF(AND(LEFT(OnlineRetail[[#This Row],[InvoiceNo]],1)&lt;&gt;"C",OnlineRetail[[#This Row],[CustomerID]]&lt;&gt;""),"Yes","No")</f>
        <v>Yes</v>
      </c>
      <c r="J6209" s="4">
        <f>EOMONTH(OnlineRetail[[#This Row],[InvoiceDate]],-1)+1</f>
        <v>40664</v>
      </c>
      <c r="K6209" s="6">
        <f>OnlineRetail[[#This Row],[Quantity]]*OnlineRetail[[#This Row],[UnitPrice]]</f>
        <v>64.350000000000009</v>
      </c>
      <c r="L6209" t="str">
        <f t="shared" si="96"/>
        <v>13887|May-2011</v>
      </c>
    </row>
    <row r="6210" spans="1:12">
      <c r="A6210">
        <v>539389</v>
      </c>
      <c r="B6210" t="s">
        <v>119</v>
      </c>
      <c r="C6210" t="s">
        <v>9</v>
      </c>
      <c r="D6210">
        <v>12</v>
      </c>
      <c r="E6210" s="1">
        <v>40680.56527777778</v>
      </c>
      <c r="F6210">
        <v>2.5499999999999998</v>
      </c>
      <c r="G6210">
        <v>12883</v>
      </c>
      <c r="H6210" t="s">
        <v>10</v>
      </c>
      <c r="I6210" t="str">
        <f>IF(AND(LEFT(OnlineRetail[[#This Row],[InvoiceNo]],1)&lt;&gt;"C",OnlineRetail[[#This Row],[CustomerID]]&lt;&gt;""),"Yes","No")</f>
        <v>Yes</v>
      </c>
      <c r="J6210" s="4">
        <f>EOMONTH(OnlineRetail[[#This Row],[InvoiceDate]],-1)+1</f>
        <v>40664</v>
      </c>
      <c r="K6210" s="6">
        <f>OnlineRetail[[#This Row],[Quantity]]*OnlineRetail[[#This Row],[UnitPrice]]</f>
        <v>30.599999999999998</v>
      </c>
      <c r="L6210" t="str">
        <f t="shared" ref="L6210:L6273" si="97">IF(I6210="Yes",G6210&amp;"|"&amp;TEXT(J6210,"mmm-yyyy"),"")</f>
        <v>12883|May-2011</v>
      </c>
    </row>
    <row r="6211" spans="1:12">
      <c r="A6211">
        <v>549531</v>
      </c>
      <c r="B6211" t="s">
        <v>207</v>
      </c>
      <c r="C6211" t="s">
        <v>9</v>
      </c>
      <c r="D6211">
        <v>3</v>
      </c>
      <c r="E6211" s="1">
        <v>40680.570138888892</v>
      </c>
      <c r="F6211">
        <v>5.95</v>
      </c>
      <c r="G6211">
        <v>13261</v>
      </c>
      <c r="H6211" t="s">
        <v>10</v>
      </c>
      <c r="I6211" t="str">
        <f>IF(AND(LEFT(OnlineRetail[[#This Row],[InvoiceNo]],1)&lt;&gt;"C",OnlineRetail[[#This Row],[CustomerID]]&lt;&gt;""),"Yes","No")</f>
        <v>Yes</v>
      </c>
      <c r="J6211" s="4">
        <f>EOMONTH(OnlineRetail[[#This Row],[InvoiceDate]],-1)+1</f>
        <v>40664</v>
      </c>
      <c r="K6211" s="6">
        <f>OnlineRetail[[#This Row],[Quantity]]*OnlineRetail[[#This Row],[UnitPrice]]</f>
        <v>17.850000000000001</v>
      </c>
      <c r="L6211" t="str">
        <f t="shared" si="97"/>
        <v>13261|May-2011</v>
      </c>
    </row>
    <row r="6212" spans="1:12">
      <c r="A6212">
        <v>547060</v>
      </c>
      <c r="B6212" t="s">
        <v>132</v>
      </c>
      <c r="C6212" t="s">
        <v>33</v>
      </c>
      <c r="D6212">
        <v>22</v>
      </c>
      <c r="E6212" s="1">
        <v>40680.571527777778</v>
      </c>
      <c r="F6212">
        <v>5.95</v>
      </c>
      <c r="G6212">
        <v>12879</v>
      </c>
      <c r="H6212" t="s">
        <v>10</v>
      </c>
      <c r="I6212" t="str">
        <f>IF(AND(LEFT(OnlineRetail[[#This Row],[InvoiceNo]],1)&lt;&gt;"C",OnlineRetail[[#This Row],[CustomerID]]&lt;&gt;""),"Yes","No")</f>
        <v>Yes</v>
      </c>
      <c r="J6212" s="4">
        <f>EOMONTH(OnlineRetail[[#This Row],[InvoiceDate]],-1)+1</f>
        <v>40664</v>
      </c>
      <c r="K6212" s="6">
        <f>OnlineRetail[[#This Row],[Quantity]]*OnlineRetail[[#This Row],[UnitPrice]]</f>
        <v>130.9</v>
      </c>
      <c r="L6212" t="str">
        <f t="shared" si="97"/>
        <v>12879|May-2011</v>
      </c>
    </row>
    <row r="6213" spans="1:12">
      <c r="A6213">
        <v>538206</v>
      </c>
      <c r="B6213" t="s">
        <v>157</v>
      </c>
      <c r="C6213" t="s">
        <v>72</v>
      </c>
      <c r="D6213">
        <v>9</v>
      </c>
      <c r="E6213" s="1">
        <v>40680.586805555547</v>
      </c>
      <c r="F6213">
        <v>1.25</v>
      </c>
      <c r="G6213">
        <v>14231</v>
      </c>
      <c r="H6213" t="s">
        <v>10</v>
      </c>
      <c r="I6213" t="str">
        <f>IF(AND(LEFT(OnlineRetail[[#This Row],[InvoiceNo]],1)&lt;&gt;"C",OnlineRetail[[#This Row],[CustomerID]]&lt;&gt;""),"Yes","No")</f>
        <v>Yes</v>
      </c>
      <c r="J6213" s="4">
        <f>EOMONTH(OnlineRetail[[#This Row],[InvoiceDate]],-1)+1</f>
        <v>40664</v>
      </c>
      <c r="K6213" s="6">
        <f>OnlineRetail[[#This Row],[Quantity]]*OnlineRetail[[#This Row],[UnitPrice]]</f>
        <v>11.25</v>
      </c>
      <c r="L6213" t="str">
        <f t="shared" si="97"/>
        <v>14231|May-2011</v>
      </c>
    </row>
    <row r="6214" spans="1:12">
      <c r="A6214">
        <v>538985</v>
      </c>
      <c r="B6214" t="s">
        <v>136</v>
      </c>
      <c r="C6214" t="s">
        <v>83</v>
      </c>
      <c r="D6214">
        <v>20</v>
      </c>
      <c r="E6214" s="1">
        <v>40680.599305555559</v>
      </c>
      <c r="F6214">
        <v>7.95</v>
      </c>
      <c r="G6214">
        <v>12483</v>
      </c>
      <c r="H6214" t="s">
        <v>10</v>
      </c>
      <c r="I6214" t="str">
        <f>IF(AND(LEFT(OnlineRetail[[#This Row],[InvoiceNo]],1)&lt;&gt;"C",OnlineRetail[[#This Row],[CustomerID]]&lt;&gt;""),"Yes","No")</f>
        <v>Yes</v>
      </c>
      <c r="J6214" s="4">
        <f>EOMONTH(OnlineRetail[[#This Row],[InvoiceDate]],-1)+1</f>
        <v>40664</v>
      </c>
      <c r="K6214" s="6">
        <f>OnlineRetail[[#This Row],[Quantity]]*OnlineRetail[[#This Row],[UnitPrice]]</f>
        <v>159</v>
      </c>
      <c r="L6214" t="str">
        <f t="shared" si="97"/>
        <v>12483|May-2011</v>
      </c>
    </row>
    <row r="6215" spans="1:12">
      <c r="A6215">
        <v>545913</v>
      </c>
      <c r="B6215" t="s">
        <v>113</v>
      </c>
      <c r="C6215" t="s">
        <v>9</v>
      </c>
      <c r="D6215">
        <v>23</v>
      </c>
      <c r="E6215" s="1">
        <v>40680.611805555563</v>
      </c>
      <c r="F6215">
        <v>0.85</v>
      </c>
      <c r="G6215">
        <v>13558</v>
      </c>
      <c r="H6215" t="s">
        <v>17</v>
      </c>
      <c r="I6215" t="str">
        <f>IF(AND(LEFT(OnlineRetail[[#This Row],[InvoiceNo]],1)&lt;&gt;"C",OnlineRetail[[#This Row],[CustomerID]]&lt;&gt;""),"Yes","No")</f>
        <v>Yes</v>
      </c>
      <c r="J6215" s="4">
        <f>EOMONTH(OnlineRetail[[#This Row],[InvoiceDate]],-1)+1</f>
        <v>40664</v>
      </c>
      <c r="K6215" s="6">
        <f>OnlineRetail[[#This Row],[Quantity]]*OnlineRetail[[#This Row],[UnitPrice]]</f>
        <v>19.55</v>
      </c>
      <c r="L6215" t="str">
        <f t="shared" si="97"/>
        <v>13558|May-2011</v>
      </c>
    </row>
    <row r="6216" spans="1:12">
      <c r="A6216">
        <v>546839</v>
      </c>
      <c r="B6216" t="s">
        <v>206</v>
      </c>
      <c r="C6216" t="s">
        <v>24</v>
      </c>
      <c r="D6216">
        <v>21</v>
      </c>
      <c r="E6216" s="1">
        <v>40680.618055555547</v>
      </c>
      <c r="F6216">
        <v>5.95</v>
      </c>
      <c r="G6216">
        <v>13145</v>
      </c>
      <c r="H6216" t="s">
        <v>126</v>
      </c>
      <c r="I6216" t="str">
        <f>IF(AND(LEFT(OnlineRetail[[#This Row],[InvoiceNo]],1)&lt;&gt;"C",OnlineRetail[[#This Row],[CustomerID]]&lt;&gt;""),"Yes","No")</f>
        <v>Yes</v>
      </c>
      <c r="J6216" s="4">
        <f>EOMONTH(OnlineRetail[[#This Row],[InvoiceDate]],-1)+1</f>
        <v>40664</v>
      </c>
      <c r="K6216" s="6">
        <f>OnlineRetail[[#This Row],[Quantity]]*OnlineRetail[[#This Row],[UnitPrice]]</f>
        <v>124.95</v>
      </c>
      <c r="L6216" t="str">
        <f t="shared" si="97"/>
        <v>13145|May-2011</v>
      </c>
    </row>
    <row r="6217" spans="1:12">
      <c r="A6217">
        <v>538060</v>
      </c>
      <c r="B6217" t="s">
        <v>140</v>
      </c>
      <c r="C6217" t="s">
        <v>42</v>
      </c>
      <c r="D6217">
        <v>9</v>
      </c>
      <c r="E6217" s="1">
        <v>40680.624305555553</v>
      </c>
      <c r="F6217">
        <v>0.85</v>
      </c>
      <c r="G6217">
        <v>12413</v>
      </c>
      <c r="H6217" t="s">
        <v>17</v>
      </c>
      <c r="I6217" t="str">
        <f>IF(AND(LEFT(OnlineRetail[[#This Row],[InvoiceNo]],1)&lt;&gt;"C",OnlineRetail[[#This Row],[CustomerID]]&lt;&gt;""),"Yes","No")</f>
        <v>Yes</v>
      </c>
      <c r="J6217" s="4">
        <f>EOMONTH(OnlineRetail[[#This Row],[InvoiceDate]],-1)+1</f>
        <v>40664</v>
      </c>
      <c r="K6217" s="6">
        <f>OnlineRetail[[#This Row],[Quantity]]*OnlineRetail[[#This Row],[UnitPrice]]</f>
        <v>7.6499999999999995</v>
      </c>
      <c r="L6217" t="str">
        <f t="shared" si="97"/>
        <v>12413|May-2011</v>
      </c>
    </row>
    <row r="6218" spans="1:12">
      <c r="A6218">
        <v>539174</v>
      </c>
      <c r="B6218" t="s">
        <v>134</v>
      </c>
      <c r="C6218" t="s">
        <v>9</v>
      </c>
      <c r="D6218">
        <v>17</v>
      </c>
      <c r="E6218" s="1">
        <v>40680.630555555559</v>
      </c>
      <c r="F6218">
        <v>1.65</v>
      </c>
      <c r="G6218">
        <v>12774</v>
      </c>
      <c r="H6218" t="s">
        <v>22</v>
      </c>
      <c r="I6218" t="str">
        <f>IF(AND(LEFT(OnlineRetail[[#This Row],[InvoiceNo]],1)&lt;&gt;"C",OnlineRetail[[#This Row],[CustomerID]]&lt;&gt;""),"Yes","No")</f>
        <v>Yes</v>
      </c>
      <c r="J6218" s="4">
        <f>EOMONTH(OnlineRetail[[#This Row],[InvoiceDate]],-1)+1</f>
        <v>40664</v>
      </c>
      <c r="K6218" s="6">
        <f>OnlineRetail[[#This Row],[Quantity]]*OnlineRetail[[#This Row],[UnitPrice]]</f>
        <v>28.049999999999997</v>
      </c>
      <c r="L6218" t="str">
        <f t="shared" si="97"/>
        <v>12774|May-2011</v>
      </c>
    </row>
    <row r="6219" spans="1:12">
      <c r="A6219">
        <v>541328</v>
      </c>
      <c r="B6219" t="s">
        <v>88</v>
      </c>
      <c r="C6219" t="s">
        <v>62</v>
      </c>
      <c r="D6219">
        <v>21</v>
      </c>
      <c r="E6219" s="1">
        <v>40680.632638888892</v>
      </c>
      <c r="F6219">
        <v>2.1</v>
      </c>
      <c r="G6219">
        <v>13408</v>
      </c>
      <c r="H6219" t="s">
        <v>10</v>
      </c>
      <c r="I6219" t="str">
        <f>IF(AND(LEFT(OnlineRetail[[#This Row],[InvoiceNo]],1)&lt;&gt;"C",OnlineRetail[[#This Row],[CustomerID]]&lt;&gt;""),"Yes","No")</f>
        <v>Yes</v>
      </c>
      <c r="J6219" s="4">
        <f>EOMONTH(OnlineRetail[[#This Row],[InvoiceDate]],-1)+1</f>
        <v>40664</v>
      </c>
      <c r="K6219" s="6">
        <f>OnlineRetail[[#This Row],[Quantity]]*OnlineRetail[[#This Row],[UnitPrice]]</f>
        <v>44.1</v>
      </c>
      <c r="L6219" t="str">
        <f t="shared" si="97"/>
        <v>13408|May-2011</v>
      </c>
    </row>
    <row r="6220" spans="1:12">
      <c r="A6220">
        <v>553202</v>
      </c>
      <c r="B6220" t="s">
        <v>105</v>
      </c>
      <c r="C6220" t="s">
        <v>19</v>
      </c>
      <c r="D6220">
        <v>3</v>
      </c>
      <c r="E6220" s="1">
        <v>40680.642361111109</v>
      </c>
      <c r="F6220">
        <v>1.65</v>
      </c>
      <c r="G6220">
        <v>13908</v>
      </c>
      <c r="H6220" t="s">
        <v>10</v>
      </c>
      <c r="I6220" t="str">
        <f>IF(AND(LEFT(OnlineRetail[[#This Row],[InvoiceNo]],1)&lt;&gt;"C",OnlineRetail[[#This Row],[CustomerID]]&lt;&gt;""),"Yes","No")</f>
        <v>Yes</v>
      </c>
      <c r="J6220" s="4">
        <f>EOMONTH(OnlineRetail[[#This Row],[InvoiceDate]],-1)+1</f>
        <v>40664</v>
      </c>
      <c r="K6220" s="6">
        <f>OnlineRetail[[#This Row],[Quantity]]*OnlineRetail[[#This Row],[UnitPrice]]</f>
        <v>4.9499999999999993</v>
      </c>
      <c r="L6220" t="str">
        <f t="shared" si="97"/>
        <v>13908|May-2011</v>
      </c>
    </row>
    <row r="6221" spans="1:12">
      <c r="A6221">
        <v>542972</v>
      </c>
      <c r="B6221" t="s">
        <v>253</v>
      </c>
      <c r="C6221" t="s">
        <v>62</v>
      </c>
      <c r="D6221">
        <v>15</v>
      </c>
      <c r="E6221" s="1">
        <v>40680.65625</v>
      </c>
      <c r="F6221">
        <v>4.95</v>
      </c>
      <c r="G6221">
        <v>14049</v>
      </c>
      <c r="H6221" t="s">
        <v>10</v>
      </c>
      <c r="I6221" t="str">
        <f>IF(AND(LEFT(OnlineRetail[[#This Row],[InvoiceNo]],1)&lt;&gt;"C",OnlineRetail[[#This Row],[CustomerID]]&lt;&gt;""),"Yes","No")</f>
        <v>Yes</v>
      </c>
      <c r="J6221" s="4">
        <f>EOMONTH(OnlineRetail[[#This Row],[InvoiceDate]],-1)+1</f>
        <v>40664</v>
      </c>
      <c r="K6221" s="6">
        <f>OnlineRetail[[#This Row],[Quantity]]*OnlineRetail[[#This Row],[UnitPrice]]</f>
        <v>74.25</v>
      </c>
      <c r="L6221" t="str">
        <f t="shared" si="97"/>
        <v>14049|May-2011</v>
      </c>
    </row>
    <row r="6222" spans="1:12">
      <c r="A6222">
        <v>541766</v>
      </c>
      <c r="B6222" t="s">
        <v>20</v>
      </c>
      <c r="C6222" t="s">
        <v>62</v>
      </c>
      <c r="D6222">
        <v>11</v>
      </c>
      <c r="E6222" s="1">
        <v>40680.663194444453</v>
      </c>
      <c r="F6222">
        <v>7.95</v>
      </c>
      <c r="G6222">
        <v>12352</v>
      </c>
      <c r="H6222" t="s">
        <v>10</v>
      </c>
      <c r="I6222" t="str">
        <f>IF(AND(LEFT(OnlineRetail[[#This Row],[InvoiceNo]],1)&lt;&gt;"C",OnlineRetail[[#This Row],[CustomerID]]&lt;&gt;""),"Yes","No")</f>
        <v>Yes</v>
      </c>
      <c r="J6222" s="4">
        <f>EOMONTH(OnlineRetail[[#This Row],[InvoiceDate]],-1)+1</f>
        <v>40664</v>
      </c>
      <c r="K6222" s="6">
        <f>OnlineRetail[[#This Row],[Quantity]]*OnlineRetail[[#This Row],[UnitPrice]]</f>
        <v>87.45</v>
      </c>
      <c r="L6222" t="str">
        <f t="shared" si="97"/>
        <v>12352|May-2011</v>
      </c>
    </row>
    <row r="6223" spans="1:12">
      <c r="A6223">
        <v>544356</v>
      </c>
      <c r="B6223" t="s">
        <v>211</v>
      </c>
      <c r="C6223" t="s">
        <v>9</v>
      </c>
      <c r="D6223">
        <v>24</v>
      </c>
      <c r="E6223" s="1">
        <v>40680.670138888891</v>
      </c>
      <c r="F6223">
        <v>4.25</v>
      </c>
      <c r="G6223">
        <v>13749</v>
      </c>
      <c r="H6223" t="s">
        <v>10</v>
      </c>
      <c r="I6223" t="str">
        <f>IF(AND(LEFT(OnlineRetail[[#This Row],[InvoiceNo]],1)&lt;&gt;"C",OnlineRetail[[#This Row],[CustomerID]]&lt;&gt;""),"Yes","No")</f>
        <v>Yes</v>
      </c>
      <c r="J6223" s="4">
        <f>EOMONTH(OnlineRetail[[#This Row],[InvoiceDate]],-1)+1</f>
        <v>40664</v>
      </c>
      <c r="K6223" s="6">
        <f>OnlineRetail[[#This Row],[Quantity]]*OnlineRetail[[#This Row],[UnitPrice]]</f>
        <v>102</v>
      </c>
      <c r="L6223" t="str">
        <f t="shared" si="97"/>
        <v>13749|May-2011</v>
      </c>
    </row>
    <row r="6224" spans="1:12">
      <c r="A6224">
        <v>545372</v>
      </c>
      <c r="B6224" t="s">
        <v>191</v>
      </c>
      <c r="C6224" t="s">
        <v>12</v>
      </c>
      <c r="D6224">
        <v>9</v>
      </c>
      <c r="E6224" s="1">
        <v>40680.674305555563</v>
      </c>
      <c r="F6224">
        <v>2.1</v>
      </c>
      <c r="G6224">
        <v>12627</v>
      </c>
      <c r="H6224" t="s">
        <v>10</v>
      </c>
      <c r="I6224" t="str">
        <f>IF(AND(LEFT(OnlineRetail[[#This Row],[InvoiceNo]],1)&lt;&gt;"C",OnlineRetail[[#This Row],[CustomerID]]&lt;&gt;""),"Yes","No")</f>
        <v>Yes</v>
      </c>
      <c r="J6224" s="4">
        <f>EOMONTH(OnlineRetail[[#This Row],[InvoiceDate]],-1)+1</f>
        <v>40664</v>
      </c>
      <c r="K6224" s="6">
        <f>OnlineRetail[[#This Row],[Quantity]]*OnlineRetail[[#This Row],[UnitPrice]]</f>
        <v>18.900000000000002</v>
      </c>
      <c r="L6224" t="str">
        <f t="shared" si="97"/>
        <v>12627|May-2011</v>
      </c>
    </row>
    <row r="6225" spans="1:12">
      <c r="A6225">
        <v>548535</v>
      </c>
      <c r="B6225" t="s">
        <v>242</v>
      </c>
      <c r="C6225" t="s">
        <v>40</v>
      </c>
      <c r="D6225">
        <v>14</v>
      </c>
      <c r="E6225" s="1">
        <v>40680.677777777782</v>
      </c>
      <c r="F6225">
        <v>1.65</v>
      </c>
      <c r="G6225">
        <v>14140</v>
      </c>
      <c r="H6225" t="s">
        <v>10</v>
      </c>
      <c r="I6225" t="str">
        <f>IF(AND(LEFT(OnlineRetail[[#This Row],[InvoiceNo]],1)&lt;&gt;"C",OnlineRetail[[#This Row],[CustomerID]]&lt;&gt;""),"Yes","No")</f>
        <v>Yes</v>
      </c>
      <c r="J6225" s="4">
        <f>EOMONTH(OnlineRetail[[#This Row],[InvoiceDate]],-1)+1</f>
        <v>40664</v>
      </c>
      <c r="K6225" s="6">
        <f>OnlineRetail[[#This Row],[Quantity]]*OnlineRetail[[#This Row],[UnitPrice]]</f>
        <v>23.099999999999998</v>
      </c>
      <c r="L6225" t="str">
        <f t="shared" si="97"/>
        <v>14140|May-2011</v>
      </c>
    </row>
    <row r="6226" spans="1:12">
      <c r="A6226">
        <v>538705</v>
      </c>
      <c r="B6226" t="s">
        <v>86</v>
      </c>
      <c r="C6226" t="s">
        <v>21</v>
      </c>
      <c r="D6226">
        <v>16</v>
      </c>
      <c r="E6226" s="1">
        <v>40680.678472222222</v>
      </c>
      <c r="F6226">
        <v>4.25</v>
      </c>
      <c r="G6226">
        <v>12687</v>
      </c>
      <c r="H6226" t="s">
        <v>10</v>
      </c>
      <c r="I6226" t="str">
        <f>IF(AND(LEFT(OnlineRetail[[#This Row],[InvoiceNo]],1)&lt;&gt;"C",OnlineRetail[[#This Row],[CustomerID]]&lt;&gt;""),"Yes","No")</f>
        <v>Yes</v>
      </c>
      <c r="J6226" s="4">
        <f>EOMONTH(OnlineRetail[[#This Row],[InvoiceDate]],-1)+1</f>
        <v>40664</v>
      </c>
      <c r="K6226" s="6">
        <f>OnlineRetail[[#This Row],[Quantity]]*OnlineRetail[[#This Row],[UnitPrice]]</f>
        <v>68</v>
      </c>
      <c r="L6226" t="str">
        <f t="shared" si="97"/>
        <v>12687|May-2011</v>
      </c>
    </row>
    <row r="6227" spans="1:12">
      <c r="A6227">
        <v>553839</v>
      </c>
      <c r="B6227" t="s">
        <v>169</v>
      </c>
      <c r="C6227" t="s">
        <v>42</v>
      </c>
      <c r="D6227">
        <v>20</v>
      </c>
      <c r="E6227" s="1">
        <v>40680.680555555547</v>
      </c>
      <c r="F6227">
        <v>0.85</v>
      </c>
      <c r="G6227">
        <v>13804</v>
      </c>
      <c r="H6227" t="s">
        <v>10</v>
      </c>
      <c r="I6227" t="str">
        <f>IF(AND(LEFT(OnlineRetail[[#This Row],[InvoiceNo]],1)&lt;&gt;"C",OnlineRetail[[#This Row],[CustomerID]]&lt;&gt;""),"Yes","No")</f>
        <v>Yes</v>
      </c>
      <c r="J6227" s="4">
        <f>EOMONTH(OnlineRetail[[#This Row],[InvoiceDate]],-1)+1</f>
        <v>40664</v>
      </c>
      <c r="K6227" s="6">
        <f>OnlineRetail[[#This Row],[Quantity]]*OnlineRetail[[#This Row],[UnitPrice]]</f>
        <v>17</v>
      </c>
      <c r="L6227" t="str">
        <f t="shared" si="97"/>
        <v>13804|May-2011</v>
      </c>
    </row>
    <row r="6228" spans="1:12">
      <c r="A6228">
        <v>548361</v>
      </c>
      <c r="B6228" t="s">
        <v>38</v>
      </c>
      <c r="C6228" t="s">
        <v>33</v>
      </c>
      <c r="D6228">
        <v>15</v>
      </c>
      <c r="E6228" s="1">
        <v>40680.711111111108</v>
      </c>
      <c r="F6228">
        <v>7.95</v>
      </c>
      <c r="G6228">
        <v>13234</v>
      </c>
      <c r="H6228" t="s">
        <v>10</v>
      </c>
      <c r="I6228" t="str">
        <f>IF(AND(LEFT(OnlineRetail[[#This Row],[InvoiceNo]],1)&lt;&gt;"C",OnlineRetail[[#This Row],[CustomerID]]&lt;&gt;""),"Yes","No")</f>
        <v>Yes</v>
      </c>
      <c r="J6228" s="4">
        <f>EOMONTH(OnlineRetail[[#This Row],[InvoiceDate]],-1)+1</f>
        <v>40664</v>
      </c>
      <c r="K6228" s="6">
        <f>OnlineRetail[[#This Row],[Quantity]]*OnlineRetail[[#This Row],[UnitPrice]]</f>
        <v>119.25</v>
      </c>
      <c r="L6228" t="str">
        <f t="shared" si="97"/>
        <v>13234|May-2011</v>
      </c>
    </row>
    <row r="6229" spans="1:12">
      <c r="A6229">
        <v>552806</v>
      </c>
      <c r="B6229" t="s">
        <v>81</v>
      </c>
      <c r="C6229" t="s">
        <v>42</v>
      </c>
      <c r="D6229">
        <v>13</v>
      </c>
      <c r="E6229" s="1">
        <v>40680.714583333327</v>
      </c>
      <c r="F6229">
        <v>2.5499999999999998</v>
      </c>
      <c r="G6229">
        <v>13316</v>
      </c>
      <c r="H6229" t="s">
        <v>10</v>
      </c>
      <c r="I6229" t="str">
        <f>IF(AND(LEFT(OnlineRetail[[#This Row],[InvoiceNo]],1)&lt;&gt;"C",OnlineRetail[[#This Row],[CustomerID]]&lt;&gt;""),"Yes","No")</f>
        <v>Yes</v>
      </c>
      <c r="J6229" s="4">
        <f>EOMONTH(OnlineRetail[[#This Row],[InvoiceDate]],-1)+1</f>
        <v>40664</v>
      </c>
      <c r="K6229" s="6">
        <f>OnlineRetail[[#This Row],[Quantity]]*OnlineRetail[[#This Row],[UnitPrice]]</f>
        <v>33.15</v>
      </c>
      <c r="L6229" t="str">
        <f t="shared" si="97"/>
        <v>13316|May-2011</v>
      </c>
    </row>
    <row r="6230" spans="1:12">
      <c r="A6230">
        <v>553508</v>
      </c>
      <c r="B6230" t="s">
        <v>60</v>
      </c>
      <c r="C6230" t="s">
        <v>83</v>
      </c>
      <c r="D6230">
        <v>5</v>
      </c>
      <c r="E6230" s="1">
        <v>40680.715277777781</v>
      </c>
      <c r="F6230">
        <v>0.85</v>
      </c>
      <c r="G6230">
        <v>13252</v>
      </c>
      <c r="H6230" t="s">
        <v>10</v>
      </c>
      <c r="I6230" t="str">
        <f>IF(AND(LEFT(OnlineRetail[[#This Row],[InvoiceNo]],1)&lt;&gt;"C",OnlineRetail[[#This Row],[CustomerID]]&lt;&gt;""),"Yes","No")</f>
        <v>Yes</v>
      </c>
      <c r="J6230" s="4">
        <f>EOMONTH(OnlineRetail[[#This Row],[InvoiceDate]],-1)+1</f>
        <v>40664</v>
      </c>
      <c r="K6230" s="6">
        <f>OnlineRetail[[#This Row],[Quantity]]*OnlineRetail[[#This Row],[UnitPrice]]</f>
        <v>4.25</v>
      </c>
      <c r="L6230" t="str">
        <f t="shared" si="97"/>
        <v>13252|May-2011</v>
      </c>
    </row>
    <row r="6231" spans="1:12">
      <c r="A6231">
        <v>539776</v>
      </c>
      <c r="B6231" t="s">
        <v>138</v>
      </c>
      <c r="C6231" t="s">
        <v>29</v>
      </c>
      <c r="D6231">
        <v>10</v>
      </c>
      <c r="E6231" s="1">
        <v>40680.725694444453</v>
      </c>
      <c r="F6231">
        <v>3.39</v>
      </c>
      <c r="G6231">
        <v>13874</v>
      </c>
      <c r="H6231" t="s">
        <v>121</v>
      </c>
      <c r="I6231" t="str">
        <f>IF(AND(LEFT(OnlineRetail[[#This Row],[InvoiceNo]],1)&lt;&gt;"C",OnlineRetail[[#This Row],[CustomerID]]&lt;&gt;""),"Yes","No")</f>
        <v>Yes</v>
      </c>
      <c r="J6231" s="4">
        <f>EOMONTH(OnlineRetail[[#This Row],[InvoiceDate]],-1)+1</f>
        <v>40664</v>
      </c>
      <c r="K6231" s="6">
        <f>OnlineRetail[[#This Row],[Quantity]]*OnlineRetail[[#This Row],[UnitPrice]]</f>
        <v>33.9</v>
      </c>
      <c r="L6231" t="str">
        <f t="shared" si="97"/>
        <v>13874|May-2011</v>
      </c>
    </row>
    <row r="6232" spans="1:12">
      <c r="A6232">
        <v>546838</v>
      </c>
      <c r="B6232" t="s">
        <v>217</v>
      </c>
      <c r="C6232" t="s">
        <v>16</v>
      </c>
      <c r="D6232">
        <v>15</v>
      </c>
      <c r="E6232" s="1">
        <v>40680.731249999997</v>
      </c>
      <c r="F6232">
        <v>0.85</v>
      </c>
      <c r="G6232">
        <v>13465</v>
      </c>
      <c r="H6232" t="s">
        <v>10</v>
      </c>
      <c r="I6232" t="str">
        <f>IF(AND(LEFT(OnlineRetail[[#This Row],[InvoiceNo]],1)&lt;&gt;"C",OnlineRetail[[#This Row],[CustomerID]]&lt;&gt;""),"Yes","No")</f>
        <v>Yes</v>
      </c>
      <c r="J6232" s="4">
        <f>EOMONTH(OnlineRetail[[#This Row],[InvoiceDate]],-1)+1</f>
        <v>40664</v>
      </c>
      <c r="K6232" s="6">
        <f>OnlineRetail[[#This Row],[Quantity]]*OnlineRetail[[#This Row],[UnitPrice]]</f>
        <v>12.75</v>
      </c>
      <c r="L6232" t="str">
        <f t="shared" si="97"/>
        <v>13465|May-2011</v>
      </c>
    </row>
    <row r="6233" spans="1:12">
      <c r="A6233">
        <v>550977</v>
      </c>
      <c r="B6233" t="s">
        <v>215</v>
      </c>
      <c r="C6233" t="s">
        <v>21</v>
      </c>
      <c r="D6233">
        <v>8</v>
      </c>
      <c r="E6233" s="1">
        <v>40680.743750000001</v>
      </c>
      <c r="F6233">
        <v>1.65</v>
      </c>
      <c r="G6233">
        <v>13140</v>
      </c>
      <c r="H6233" t="s">
        <v>31</v>
      </c>
      <c r="I6233" t="str">
        <f>IF(AND(LEFT(OnlineRetail[[#This Row],[InvoiceNo]],1)&lt;&gt;"C",OnlineRetail[[#This Row],[CustomerID]]&lt;&gt;""),"Yes","No")</f>
        <v>Yes</v>
      </c>
      <c r="J6233" s="4">
        <f>EOMONTH(OnlineRetail[[#This Row],[InvoiceDate]],-1)+1</f>
        <v>40664</v>
      </c>
      <c r="K6233" s="6">
        <f>OnlineRetail[[#This Row],[Quantity]]*OnlineRetail[[#This Row],[UnitPrice]]</f>
        <v>13.2</v>
      </c>
      <c r="L6233" t="str">
        <f t="shared" si="97"/>
        <v>13140|May-2011</v>
      </c>
    </row>
    <row r="6234" spans="1:12">
      <c r="A6234">
        <v>549010</v>
      </c>
      <c r="B6234" t="s">
        <v>256</v>
      </c>
      <c r="C6234" t="s">
        <v>27</v>
      </c>
      <c r="D6234">
        <v>1</v>
      </c>
      <c r="E6234" s="1">
        <v>40680.748611111107</v>
      </c>
      <c r="F6234">
        <v>4.25</v>
      </c>
      <c r="G6234">
        <v>13673</v>
      </c>
      <c r="H6234" t="s">
        <v>10</v>
      </c>
      <c r="I6234" t="str">
        <f>IF(AND(LEFT(OnlineRetail[[#This Row],[InvoiceNo]],1)&lt;&gt;"C",OnlineRetail[[#This Row],[CustomerID]]&lt;&gt;""),"Yes","No")</f>
        <v>Yes</v>
      </c>
      <c r="J6234" s="4">
        <f>EOMONTH(OnlineRetail[[#This Row],[InvoiceDate]],-1)+1</f>
        <v>40664</v>
      </c>
      <c r="K6234" s="6">
        <f>OnlineRetail[[#This Row],[Quantity]]*OnlineRetail[[#This Row],[UnitPrice]]</f>
        <v>4.25</v>
      </c>
      <c r="L6234" t="str">
        <f t="shared" si="97"/>
        <v>13673|May-2011</v>
      </c>
    </row>
    <row r="6235" spans="1:12">
      <c r="A6235">
        <v>554936</v>
      </c>
      <c r="B6235" t="s">
        <v>124</v>
      </c>
      <c r="C6235" t="s">
        <v>53</v>
      </c>
      <c r="D6235">
        <v>2</v>
      </c>
      <c r="E6235" s="1">
        <v>40680.761111111111</v>
      </c>
      <c r="F6235">
        <v>0.85</v>
      </c>
      <c r="G6235">
        <v>13864</v>
      </c>
      <c r="H6235" t="s">
        <v>10</v>
      </c>
      <c r="I6235" t="str">
        <f>IF(AND(LEFT(OnlineRetail[[#This Row],[InvoiceNo]],1)&lt;&gt;"C",OnlineRetail[[#This Row],[CustomerID]]&lt;&gt;""),"Yes","No")</f>
        <v>Yes</v>
      </c>
      <c r="J6235" s="4">
        <f>EOMONTH(OnlineRetail[[#This Row],[InvoiceDate]],-1)+1</f>
        <v>40664</v>
      </c>
      <c r="K6235" s="6">
        <f>OnlineRetail[[#This Row],[Quantity]]*OnlineRetail[[#This Row],[UnitPrice]]</f>
        <v>1.7</v>
      </c>
      <c r="L6235" t="str">
        <f t="shared" si="97"/>
        <v>13864|May-2011</v>
      </c>
    </row>
    <row r="6236" spans="1:12">
      <c r="A6236">
        <v>543864</v>
      </c>
      <c r="B6236" t="s">
        <v>60</v>
      </c>
      <c r="C6236" t="s">
        <v>83</v>
      </c>
      <c r="D6236">
        <v>10</v>
      </c>
      <c r="E6236" s="1">
        <v>40680.761111111111</v>
      </c>
      <c r="F6236">
        <v>1.25</v>
      </c>
      <c r="G6236">
        <v>13529</v>
      </c>
      <c r="H6236" t="s">
        <v>10</v>
      </c>
      <c r="I6236" t="str">
        <f>IF(AND(LEFT(OnlineRetail[[#This Row],[InvoiceNo]],1)&lt;&gt;"C",OnlineRetail[[#This Row],[CustomerID]]&lt;&gt;""),"Yes","No")</f>
        <v>Yes</v>
      </c>
      <c r="J6236" s="4">
        <f>EOMONTH(OnlineRetail[[#This Row],[InvoiceDate]],-1)+1</f>
        <v>40664</v>
      </c>
      <c r="K6236" s="6">
        <f>OnlineRetail[[#This Row],[Quantity]]*OnlineRetail[[#This Row],[UnitPrice]]</f>
        <v>12.5</v>
      </c>
      <c r="L6236" t="str">
        <f t="shared" si="97"/>
        <v>13529|May-2011</v>
      </c>
    </row>
    <row r="6237" spans="1:12">
      <c r="A6237">
        <v>549490</v>
      </c>
      <c r="B6237" t="s">
        <v>160</v>
      </c>
      <c r="C6237" t="s">
        <v>39</v>
      </c>
      <c r="D6237">
        <v>21</v>
      </c>
      <c r="E6237" s="1">
        <v>40680.768055555563</v>
      </c>
      <c r="F6237">
        <v>4.95</v>
      </c>
      <c r="G6237">
        <v>13071</v>
      </c>
      <c r="H6237" t="s">
        <v>10</v>
      </c>
      <c r="I6237" t="str">
        <f>IF(AND(LEFT(OnlineRetail[[#This Row],[InvoiceNo]],1)&lt;&gt;"C",OnlineRetail[[#This Row],[CustomerID]]&lt;&gt;""),"Yes","No")</f>
        <v>Yes</v>
      </c>
      <c r="J6237" s="4">
        <f>EOMONTH(OnlineRetail[[#This Row],[InvoiceDate]],-1)+1</f>
        <v>40664</v>
      </c>
      <c r="K6237" s="6">
        <f>OnlineRetail[[#This Row],[Quantity]]*OnlineRetail[[#This Row],[UnitPrice]]</f>
        <v>103.95</v>
      </c>
      <c r="L6237" t="str">
        <f t="shared" si="97"/>
        <v>13071|May-2011</v>
      </c>
    </row>
    <row r="6238" spans="1:12">
      <c r="A6238">
        <v>549163</v>
      </c>
      <c r="B6238" t="s">
        <v>252</v>
      </c>
      <c r="C6238" t="s">
        <v>72</v>
      </c>
      <c r="D6238">
        <v>7</v>
      </c>
      <c r="E6238" s="1">
        <v>40680.770138888889</v>
      </c>
      <c r="F6238">
        <v>0.85</v>
      </c>
      <c r="G6238">
        <v>13921</v>
      </c>
      <c r="H6238" t="s">
        <v>10</v>
      </c>
      <c r="I6238" t="str">
        <f>IF(AND(LEFT(OnlineRetail[[#This Row],[InvoiceNo]],1)&lt;&gt;"C",OnlineRetail[[#This Row],[CustomerID]]&lt;&gt;""),"Yes","No")</f>
        <v>Yes</v>
      </c>
      <c r="J6238" s="4">
        <f>EOMONTH(OnlineRetail[[#This Row],[InvoiceDate]],-1)+1</f>
        <v>40664</v>
      </c>
      <c r="K6238" s="6">
        <f>OnlineRetail[[#This Row],[Quantity]]*OnlineRetail[[#This Row],[UnitPrice]]</f>
        <v>5.95</v>
      </c>
      <c r="L6238" t="str">
        <f t="shared" si="97"/>
        <v>13921|May-2011</v>
      </c>
    </row>
    <row r="6239" spans="1:12">
      <c r="A6239">
        <v>544667</v>
      </c>
      <c r="B6239" t="s">
        <v>32</v>
      </c>
      <c r="C6239" t="s">
        <v>50</v>
      </c>
      <c r="D6239">
        <v>24</v>
      </c>
      <c r="E6239" s="1">
        <v>40680.775000000001</v>
      </c>
      <c r="F6239">
        <v>7.95</v>
      </c>
      <c r="G6239">
        <v>13765</v>
      </c>
      <c r="H6239" t="s">
        <v>10</v>
      </c>
      <c r="I6239" t="str">
        <f>IF(AND(LEFT(OnlineRetail[[#This Row],[InvoiceNo]],1)&lt;&gt;"C",OnlineRetail[[#This Row],[CustomerID]]&lt;&gt;""),"Yes","No")</f>
        <v>Yes</v>
      </c>
      <c r="J6239" s="4">
        <f>EOMONTH(OnlineRetail[[#This Row],[InvoiceDate]],-1)+1</f>
        <v>40664</v>
      </c>
      <c r="K6239" s="6">
        <f>OnlineRetail[[#This Row],[Quantity]]*OnlineRetail[[#This Row],[UnitPrice]]</f>
        <v>190.8</v>
      </c>
      <c r="L6239" t="str">
        <f t="shared" si="97"/>
        <v>13765|May-2011</v>
      </c>
    </row>
    <row r="6240" spans="1:12">
      <c r="A6240">
        <v>543918</v>
      </c>
      <c r="B6240" t="s">
        <v>282</v>
      </c>
      <c r="C6240" t="s">
        <v>9</v>
      </c>
      <c r="D6240">
        <v>15</v>
      </c>
      <c r="E6240" s="1">
        <v>40680.783333333333</v>
      </c>
      <c r="F6240">
        <v>1.65</v>
      </c>
      <c r="G6240">
        <v>12580</v>
      </c>
      <c r="H6240" t="s">
        <v>10</v>
      </c>
      <c r="I6240" t="str">
        <f>IF(AND(LEFT(OnlineRetail[[#This Row],[InvoiceNo]],1)&lt;&gt;"C",OnlineRetail[[#This Row],[CustomerID]]&lt;&gt;""),"Yes","No")</f>
        <v>Yes</v>
      </c>
      <c r="J6240" s="4">
        <f>EOMONTH(OnlineRetail[[#This Row],[InvoiceDate]],-1)+1</f>
        <v>40664</v>
      </c>
      <c r="K6240" s="6">
        <f>OnlineRetail[[#This Row],[Quantity]]*OnlineRetail[[#This Row],[UnitPrice]]</f>
        <v>24.75</v>
      </c>
      <c r="L6240" t="str">
        <f t="shared" si="97"/>
        <v>12580|May-2011</v>
      </c>
    </row>
    <row r="6241" spans="1:12">
      <c r="A6241">
        <v>555063</v>
      </c>
      <c r="B6241" t="s">
        <v>144</v>
      </c>
      <c r="C6241" t="s">
        <v>39</v>
      </c>
      <c r="D6241">
        <v>7</v>
      </c>
      <c r="E6241" s="1">
        <v>40680.815972222219</v>
      </c>
      <c r="F6241">
        <v>3.39</v>
      </c>
      <c r="G6241">
        <v>12595</v>
      </c>
      <c r="H6241" t="s">
        <v>10</v>
      </c>
      <c r="I6241" t="str">
        <f>IF(AND(LEFT(OnlineRetail[[#This Row],[InvoiceNo]],1)&lt;&gt;"C",OnlineRetail[[#This Row],[CustomerID]]&lt;&gt;""),"Yes","No")</f>
        <v>Yes</v>
      </c>
      <c r="J6241" s="4">
        <f>EOMONTH(OnlineRetail[[#This Row],[InvoiceDate]],-1)+1</f>
        <v>40664</v>
      </c>
      <c r="K6241" s="6">
        <f>OnlineRetail[[#This Row],[Quantity]]*OnlineRetail[[#This Row],[UnitPrice]]</f>
        <v>23.73</v>
      </c>
      <c r="L6241" t="str">
        <f t="shared" si="97"/>
        <v>12595|May-2011</v>
      </c>
    </row>
    <row r="6242" spans="1:12">
      <c r="A6242">
        <v>550933</v>
      </c>
      <c r="B6242" t="s">
        <v>237</v>
      </c>
      <c r="C6242" t="s">
        <v>33</v>
      </c>
      <c r="D6242">
        <v>18</v>
      </c>
      <c r="E6242" s="1">
        <v>40680.832638888889</v>
      </c>
      <c r="F6242">
        <v>2.5499999999999998</v>
      </c>
      <c r="G6242">
        <v>12680</v>
      </c>
      <c r="H6242" t="s">
        <v>10</v>
      </c>
      <c r="I6242" t="str">
        <f>IF(AND(LEFT(OnlineRetail[[#This Row],[InvoiceNo]],1)&lt;&gt;"C",OnlineRetail[[#This Row],[CustomerID]]&lt;&gt;""),"Yes","No")</f>
        <v>Yes</v>
      </c>
      <c r="J6242" s="4">
        <f>EOMONTH(OnlineRetail[[#This Row],[InvoiceDate]],-1)+1</f>
        <v>40664</v>
      </c>
      <c r="K6242" s="6">
        <f>OnlineRetail[[#This Row],[Quantity]]*OnlineRetail[[#This Row],[UnitPrice]]</f>
        <v>45.9</v>
      </c>
      <c r="L6242" t="str">
        <f t="shared" si="97"/>
        <v>12680|May-2011</v>
      </c>
    </row>
    <row r="6243" spans="1:12">
      <c r="A6243">
        <v>550240</v>
      </c>
      <c r="B6243" t="s">
        <v>246</v>
      </c>
      <c r="C6243" t="s">
        <v>24</v>
      </c>
      <c r="D6243">
        <v>13</v>
      </c>
      <c r="E6243" s="1">
        <v>40681.338888888888</v>
      </c>
      <c r="F6243">
        <v>2.1</v>
      </c>
      <c r="G6243">
        <v>13841</v>
      </c>
      <c r="H6243" t="s">
        <v>10</v>
      </c>
      <c r="I6243" t="str">
        <f>IF(AND(LEFT(OnlineRetail[[#This Row],[InvoiceNo]],1)&lt;&gt;"C",OnlineRetail[[#This Row],[CustomerID]]&lt;&gt;""),"Yes","No")</f>
        <v>Yes</v>
      </c>
      <c r="J6243" s="4">
        <f>EOMONTH(OnlineRetail[[#This Row],[InvoiceDate]],-1)+1</f>
        <v>40664</v>
      </c>
      <c r="K6243" s="6">
        <f>OnlineRetail[[#This Row],[Quantity]]*OnlineRetail[[#This Row],[UnitPrice]]</f>
        <v>27.3</v>
      </c>
      <c r="L6243" t="str">
        <f t="shared" si="97"/>
        <v>13841|May-2011</v>
      </c>
    </row>
    <row r="6244" spans="1:12">
      <c r="A6244">
        <v>540237</v>
      </c>
      <c r="B6244" t="s">
        <v>215</v>
      </c>
      <c r="C6244" t="s">
        <v>33</v>
      </c>
      <c r="D6244">
        <v>19</v>
      </c>
      <c r="E6244" s="1">
        <v>40681.34097222222</v>
      </c>
      <c r="F6244">
        <v>2.1</v>
      </c>
      <c r="G6244">
        <v>12721</v>
      </c>
      <c r="H6244" t="s">
        <v>10</v>
      </c>
      <c r="I6244" t="str">
        <f>IF(AND(LEFT(OnlineRetail[[#This Row],[InvoiceNo]],1)&lt;&gt;"C",OnlineRetail[[#This Row],[CustomerID]]&lt;&gt;""),"Yes","No")</f>
        <v>Yes</v>
      </c>
      <c r="J6244" s="4">
        <f>EOMONTH(OnlineRetail[[#This Row],[InvoiceDate]],-1)+1</f>
        <v>40664</v>
      </c>
      <c r="K6244" s="6">
        <f>OnlineRetail[[#This Row],[Quantity]]*OnlineRetail[[#This Row],[UnitPrice]]</f>
        <v>39.9</v>
      </c>
      <c r="L6244" t="str">
        <f t="shared" si="97"/>
        <v>12721|May-2011</v>
      </c>
    </row>
    <row r="6245" spans="1:12">
      <c r="A6245">
        <v>545544</v>
      </c>
      <c r="B6245" t="s">
        <v>230</v>
      </c>
      <c r="C6245" t="s">
        <v>21</v>
      </c>
      <c r="D6245">
        <v>3</v>
      </c>
      <c r="E6245" s="1">
        <v>40681.383333333331</v>
      </c>
      <c r="F6245">
        <v>0.85</v>
      </c>
      <c r="G6245">
        <v>12982</v>
      </c>
      <c r="H6245" t="s">
        <v>10</v>
      </c>
      <c r="I6245" t="str">
        <f>IF(AND(LEFT(OnlineRetail[[#This Row],[InvoiceNo]],1)&lt;&gt;"C",OnlineRetail[[#This Row],[CustomerID]]&lt;&gt;""),"Yes","No")</f>
        <v>Yes</v>
      </c>
      <c r="J6245" s="4">
        <f>EOMONTH(OnlineRetail[[#This Row],[InvoiceDate]],-1)+1</f>
        <v>40664</v>
      </c>
      <c r="K6245" s="6">
        <f>OnlineRetail[[#This Row],[Quantity]]*OnlineRetail[[#This Row],[UnitPrice]]</f>
        <v>2.5499999999999998</v>
      </c>
      <c r="L6245" t="str">
        <f t="shared" si="97"/>
        <v>12982|May-2011</v>
      </c>
    </row>
    <row r="6246" spans="1:12">
      <c r="A6246">
        <v>548918</v>
      </c>
      <c r="B6246" t="s">
        <v>118</v>
      </c>
      <c r="C6246" t="s">
        <v>46</v>
      </c>
      <c r="D6246">
        <v>19</v>
      </c>
      <c r="E6246" s="1">
        <v>40681.384722222218</v>
      </c>
      <c r="F6246">
        <v>1.25</v>
      </c>
      <c r="G6246">
        <v>13519</v>
      </c>
      <c r="H6246" t="s">
        <v>10</v>
      </c>
      <c r="I6246" t="str">
        <f>IF(AND(LEFT(OnlineRetail[[#This Row],[InvoiceNo]],1)&lt;&gt;"C",OnlineRetail[[#This Row],[CustomerID]]&lt;&gt;""),"Yes","No")</f>
        <v>Yes</v>
      </c>
      <c r="J6246" s="4">
        <f>EOMONTH(OnlineRetail[[#This Row],[InvoiceDate]],-1)+1</f>
        <v>40664</v>
      </c>
      <c r="K6246" s="6">
        <f>OnlineRetail[[#This Row],[Quantity]]*OnlineRetail[[#This Row],[UnitPrice]]</f>
        <v>23.75</v>
      </c>
      <c r="L6246" t="str">
        <f t="shared" si="97"/>
        <v>13519|May-2011</v>
      </c>
    </row>
    <row r="6247" spans="1:12">
      <c r="A6247">
        <v>540279</v>
      </c>
      <c r="B6247" t="s">
        <v>200</v>
      </c>
      <c r="C6247" t="s">
        <v>39</v>
      </c>
      <c r="D6247">
        <v>9</v>
      </c>
      <c r="E6247" s="1">
        <v>40681.384722222218</v>
      </c>
      <c r="F6247">
        <v>0.85</v>
      </c>
      <c r="G6247">
        <v>13653</v>
      </c>
      <c r="H6247" t="s">
        <v>10</v>
      </c>
      <c r="I6247" t="str">
        <f>IF(AND(LEFT(OnlineRetail[[#This Row],[InvoiceNo]],1)&lt;&gt;"C",OnlineRetail[[#This Row],[CustomerID]]&lt;&gt;""),"Yes","No")</f>
        <v>Yes</v>
      </c>
      <c r="J6247" s="4">
        <f>EOMONTH(OnlineRetail[[#This Row],[InvoiceDate]],-1)+1</f>
        <v>40664</v>
      </c>
      <c r="K6247" s="6">
        <f>OnlineRetail[[#This Row],[Quantity]]*OnlineRetail[[#This Row],[UnitPrice]]</f>
        <v>7.6499999999999995</v>
      </c>
      <c r="L6247" t="str">
        <f t="shared" si="97"/>
        <v>13653|May-2011</v>
      </c>
    </row>
    <row r="6248" spans="1:12">
      <c r="A6248">
        <v>549002</v>
      </c>
      <c r="B6248" t="s">
        <v>20</v>
      </c>
      <c r="C6248" t="s">
        <v>16</v>
      </c>
      <c r="D6248">
        <v>17</v>
      </c>
      <c r="E6248" s="1">
        <v>40681.39166666667</v>
      </c>
      <c r="F6248">
        <v>4.95</v>
      </c>
      <c r="G6248">
        <v>14214</v>
      </c>
      <c r="H6248" t="s">
        <v>10</v>
      </c>
      <c r="I6248" t="str">
        <f>IF(AND(LEFT(OnlineRetail[[#This Row],[InvoiceNo]],1)&lt;&gt;"C",OnlineRetail[[#This Row],[CustomerID]]&lt;&gt;""),"Yes","No")</f>
        <v>Yes</v>
      </c>
      <c r="J6248" s="4">
        <f>EOMONTH(OnlineRetail[[#This Row],[InvoiceDate]],-1)+1</f>
        <v>40664</v>
      </c>
      <c r="K6248" s="6">
        <f>OnlineRetail[[#This Row],[Quantity]]*OnlineRetail[[#This Row],[UnitPrice]]</f>
        <v>84.15</v>
      </c>
      <c r="L6248" t="str">
        <f t="shared" si="97"/>
        <v>14214|May-2011</v>
      </c>
    </row>
    <row r="6249" spans="1:12">
      <c r="A6249">
        <v>543768</v>
      </c>
      <c r="B6249" t="s">
        <v>235</v>
      </c>
      <c r="C6249" t="s">
        <v>42</v>
      </c>
      <c r="D6249">
        <v>8</v>
      </c>
      <c r="E6249" s="1">
        <v>40681.409722222219</v>
      </c>
      <c r="F6249">
        <v>5.95</v>
      </c>
      <c r="G6249">
        <v>13496</v>
      </c>
      <c r="H6249" t="s">
        <v>10</v>
      </c>
      <c r="I6249" t="str">
        <f>IF(AND(LEFT(OnlineRetail[[#This Row],[InvoiceNo]],1)&lt;&gt;"C",OnlineRetail[[#This Row],[CustomerID]]&lt;&gt;""),"Yes","No")</f>
        <v>Yes</v>
      </c>
      <c r="J6249" s="4">
        <f>EOMONTH(OnlineRetail[[#This Row],[InvoiceDate]],-1)+1</f>
        <v>40664</v>
      </c>
      <c r="K6249" s="6">
        <f>OnlineRetail[[#This Row],[Quantity]]*OnlineRetail[[#This Row],[UnitPrice]]</f>
        <v>47.6</v>
      </c>
      <c r="L6249" t="str">
        <f t="shared" si="97"/>
        <v>13496|May-2011</v>
      </c>
    </row>
    <row r="6250" spans="1:12">
      <c r="A6250">
        <v>543006</v>
      </c>
      <c r="B6250" t="s">
        <v>98</v>
      </c>
      <c r="C6250" t="s">
        <v>12</v>
      </c>
      <c r="D6250">
        <v>5</v>
      </c>
      <c r="E6250" s="1">
        <v>40681.418055555558</v>
      </c>
      <c r="F6250">
        <v>2.5499999999999998</v>
      </c>
      <c r="G6250">
        <v>13379</v>
      </c>
      <c r="H6250" t="s">
        <v>10</v>
      </c>
      <c r="I6250" t="str">
        <f>IF(AND(LEFT(OnlineRetail[[#This Row],[InvoiceNo]],1)&lt;&gt;"C",OnlineRetail[[#This Row],[CustomerID]]&lt;&gt;""),"Yes","No")</f>
        <v>Yes</v>
      </c>
      <c r="J6250" s="4">
        <f>EOMONTH(OnlineRetail[[#This Row],[InvoiceDate]],-1)+1</f>
        <v>40664</v>
      </c>
      <c r="K6250" s="6">
        <f>OnlineRetail[[#This Row],[Quantity]]*OnlineRetail[[#This Row],[UnitPrice]]</f>
        <v>12.75</v>
      </c>
      <c r="L6250" t="str">
        <f t="shared" si="97"/>
        <v>13379|May-2011</v>
      </c>
    </row>
    <row r="6251" spans="1:12">
      <c r="A6251">
        <v>545012</v>
      </c>
      <c r="B6251" t="s">
        <v>214</v>
      </c>
      <c r="C6251" t="s">
        <v>72</v>
      </c>
      <c r="D6251">
        <v>2</v>
      </c>
      <c r="E6251" s="1">
        <v>40681.419444444437</v>
      </c>
      <c r="F6251">
        <v>2.5499999999999998</v>
      </c>
      <c r="G6251">
        <v>14282</v>
      </c>
      <c r="H6251" t="s">
        <v>10</v>
      </c>
      <c r="I6251" t="str">
        <f>IF(AND(LEFT(OnlineRetail[[#This Row],[InvoiceNo]],1)&lt;&gt;"C",OnlineRetail[[#This Row],[CustomerID]]&lt;&gt;""),"Yes","No")</f>
        <v>Yes</v>
      </c>
      <c r="J6251" s="4">
        <f>EOMONTH(OnlineRetail[[#This Row],[InvoiceDate]],-1)+1</f>
        <v>40664</v>
      </c>
      <c r="K6251" s="6">
        <f>OnlineRetail[[#This Row],[Quantity]]*OnlineRetail[[#This Row],[UnitPrice]]</f>
        <v>5.0999999999999996</v>
      </c>
      <c r="L6251" t="str">
        <f t="shared" si="97"/>
        <v>14282|May-2011</v>
      </c>
    </row>
    <row r="6252" spans="1:12">
      <c r="A6252">
        <v>539544</v>
      </c>
      <c r="B6252" t="s">
        <v>143</v>
      </c>
      <c r="C6252" t="s">
        <v>14</v>
      </c>
      <c r="D6252">
        <v>8</v>
      </c>
      <c r="E6252" s="1">
        <v>40681.446527777778</v>
      </c>
      <c r="F6252">
        <v>2.1</v>
      </c>
      <c r="G6252">
        <v>13140</v>
      </c>
      <c r="H6252" t="s">
        <v>10</v>
      </c>
      <c r="I6252" t="str">
        <f>IF(AND(LEFT(OnlineRetail[[#This Row],[InvoiceNo]],1)&lt;&gt;"C",OnlineRetail[[#This Row],[CustomerID]]&lt;&gt;""),"Yes","No")</f>
        <v>Yes</v>
      </c>
      <c r="J6252" s="4">
        <f>EOMONTH(OnlineRetail[[#This Row],[InvoiceDate]],-1)+1</f>
        <v>40664</v>
      </c>
      <c r="K6252" s="6">
        <f>OnlineRetail[[#This Row],[Quantity]]*OnlineRetail[[#This Row],[UnitPrice]]</f>
        <v>16.8</v>
      </c>
      <c r="L6252" t="str">
        <f t="shared" si="97"/>
        <v>13140|May-2011</v>
      </c>
    </row>
    <row r="6253" spans="1:12">
      <c r="A6253">
        <v>539133</v>
      </c>
      <c r="B6253" t="s">
        <v>68</v>
      </c>
      <c r="C6253" t="s">
        <v>33</v>
      </c>
      <c r="D6253">
        <v>4</v>
      </c>
      <c r="E6253" s="1">
        <v>40681.453472222223</v>
      </c>
      <c r="F6253">
        <v>2.1</v>
      </c>
      <c r="G6253">
        <v>12737</v>
      </c>
      <c r="H6253" t="s">
        <v>10</v>
      </c>
      <c r="I6253" t="str">
        <f>IF(AND(LEFT(OnlineRetail[[#This Row],[InvoiceNo]],1)&lt;&gt;"C",OnlineRetail[[#This Row],[CustomerID]]&lt;&gt;""),"Yes","No")</f>
        <v>Yes</v>
      </c>
      <c r="J6253" s="4">
        <f>EOMONTH(OnlineRetail[[#This Row],[InvoiceDate]],-1)+1</f>
        <v>40664</v>
      </c>
      <c r="K6253" s="6">
        <f>OnlineRetail[[#This Row],[Quantity]]*OnlineRetail[[#This Row],[UnitPrice]]</f>
        <v>8.4</v>
      </c>
      <c r="L6253" t="str">
        <f t="shared" si="97"/>
        <v>12737|May-2011</v>
      </c>
    </row>
    <row r="6254" spans="1:12">
      <c r="A6254">
        <v>543542</v>
      </c>
      <c r="B6254" t="s">
        <v>26</v>
      </c>
      <c r="C6254" t="s">
        <v>29</v>
      </c>
      <c r="D6254">
        <v>11</v>
      </c>
      <c r="E6254" s="1">
        <v>40681.47152777778</v>
      </c>
      <c r="F6254">
        <v>9.9499999999999993</v>
      </c>
      <c r="G6254">
        <v>14312</v>
      </c>
      <c r="H6254" t="s">
        <v>31</v>
      </c>
      <c r="I6254" t="str">
        <f>IF(AND(LEFT(OnlineRetail[[#This Row],[InvoiceNo]],1)&lt;&gt;"C",OnlineRetail[[#This Row],[CustomerID]]&lt;&gt;""),"Yes","No")</f>
        <v>Yes</v>
      </c>
      <c r="J6254" s="4">
        <f>EOMONTH(OnlineRetail[[#This Row],[InvoiceDate]],-1)+1</f>
        <v>40664</v>
      </c>
      <c r="K6254" s="6">
        <f>OnlineRetail[[#This Row],[Quantity]]*OnlineRetail[[#This Row],[UnitPrice]]</f>
        <v>109.44999999999999</v>
      </c>
      <c r="L6254" t="str">
        <f t="shared" si="97"/>
        <v>14312|May-2011</v>
      </c>
    </row>
    <row r="6255" spans="1:12">
      <c r="A6255">
        <v>552842</v>
      </c>
      <c r="B6255" t="s">
        <v>146</v>
      </c>
      <c r="C6255" t="s">
        <v>83</v>
      </c>
      <c r="D6255">
        <v>23</v>
      </c>
      <c r="E6255" s="1">
        <v>40681.479861111111</v>
      </c>
      <c r="F6255">
        <v>2.5499999999999998</v>
      </c>
      <c r="G6255">
        <v>14046</v>
      </c>
      <c r="H6255" t="s">
        <v>10</v>
      </c>
      <c r="I6255" t="str">
        <f>IF(AND(LEFT(OnlineRetail[[#This Row],[InvoiceNo]],1)&lt;&gt;"C",OnlineRetail[[#This Row],[CustomerID]]&lt;&gt;""),"Yes","No")</f>
        <v>Yes</v>
      </c>
      <c r="J6255" s="4">
        <f>EOMONTH(OnlineRetail[[#This Row],[InvoiceDate]],-1)+1</f>
        <v>40664</v>
      </c>
      <c r="K6255" s="6">
        <f>OnlineRetail[[#This Row],[Quantity]]*OnlineRetail[[#This Row],[UnitPrice]]</f>
        <v>58.65</v>
      </c>
      <c r="L6255" t="str">
        <f t="shared" si="97"/>
        <v>14046|May-2011</v>
      </c>
    </row>
    <row r="6256" spans="1:12">
      <c r="A6256">
        <v>555374</v>
      </c>
      <c r="B6256" t="s">
        <v>92</v>
      </c>
      <c r="C6256" t="s">
        <v>16</v>
      </c>
      <c r="D6256">
        <v>22</v>
      </c>
      <c r="E6256" s="1">
        <v>40681.484027777777</v>
      </c>
      <c r="F6256">
        <v>1.25</v>
      </c>
      <c r="G6256">
        <v>13763</v>
      </c>
      <c r="H6256" t="s">
        <v>10</v>
      </c>
      <c r="I6256" t="str">
        <f>IF(AND(LEFT(OnlineRetail[[#This Row],[InvoiceNo]],1)&lt;&gt;"C",OnlineRetail[[#This Row],[CustomerID]]&lt;&gt;""),"Yes","No")</f>
        <v>Yes</v>
      </c>
      <c r="J6256" s="4">
        <f>EOMONTH(OnlineRetail[[#This Row],[InvoiceDate]],-1)+1</f>
        <v>40664</v>
      </c>
      <c r="K6256" s="6">
        <f>OnlineRetail[[#This Row],[Quantity]]*OnlineRetail[[#This Row],[UnitPrice]]</f>
        <v>27.5</v>
      </c>
      <c r="L6256" t="str">
        <f t="shared" si="97"/>
        <v>13763|May-2011</v>
      </c>
    </row>
    <row r="6257" spans="1:12">
      <c r="A6257">
        <v>545068</v>
      </c>
      <c r="B6257" t="s">
        <v>302</v>
      </c>
      <c r="C6257" t="s">
        <v>29</v>
      </c>
      <c r="D6257">
        <v>10</v>
      </c>
      <c r="E6257" s="1">
        <v>40681.488194444442</v>
      </c>
      <c r="F6257">
        <v>2.5499999999999998</v>
      </c>
      <c r="G6257">
        <v>13049</v>
      </c>
      <c r="H6257" t="s">
        <v>10</v>
      </c>
      <c r="I6257" t="str">
        <f>IF(AND(LEFT(OnlineRetail[[#This Row],[InvoiceNo]],1)&lt;&gt;"C",OnlineRetail[[#This Row],[CustomerID]]&lt;&gt;""),"Yes","No")</f>
        <v>Yes</v>
      </c>
      <c r="J6257" s="4">
        <f>EOMONTH(OnlineRetail[[#This Row],[InvoiceDate]],-1)+1</f>
        <v>40664</v>
      </c>
      <c r="K6257" s="6">
        <f>OnlineRetail[[#This Row],[Quantity]]*OnlineRetail[[#This Row],[UnitPrice]]</f>
        <v>25.5</v>
      </c>
      <c r="L6257" t="str">
        <f t="shared" si="97"/>
        <v>13049|May-2011</v>
      </c>
    </row>
    <row r="6258" spans="1:12">
      <c r="A6258">
        <v>548401</v>
      </c>
      <c r="B6258" t="s">
        <v>8</v>
      </c>
      <c r="C6258" t="s">
        <v>42</v>
      </c>
      <c r="D6258">
        <v>18</v>
      </c>
      <c r="E6258" s="1">
        <v>40681.499305555553</v>
      </c>
      <c r="F6258">
        <v>2.5499999999999998</v>
      </c>
      <c r="G6258">
        <v>13270</v>
      </c>
      <c r="H6258" t="s">
        <v>10</v>
      </c>
      <c r="I6258" t="str">
        <f>IF(AND(LEFT(OnlineRetail[[#This Row],[InvoiceNo]],1)&lt;&gt;"C",OnlineRetail[[#This Row],[CustomerID]]&lt;&gt;""),"Yes","No")</f>
        <v>Yes</v>
      </c>
      <c r="J6258" s="4">
        <f>EOMONTH(OnlineRetail[[#This Row],[InvoiceDate]],-1)+1</f>
        <v>40664</v>
      </c>
      <c r="K6258" s="6">
        <f>OnlineRetail[[#This Row],[Quantity]]*OnlineRetail[[#This Row],[UnitPrice]]</f>
        <v>45.9</v>
      </c>
      <c r="L6258" t="str">
        <f t="shared" si="97"/>
        <v>13270|May-2011</v>
      </c>
    </row>
    <row r="6259" spans="1:12">
      <c r="A6259">
        <v>538072</v>
      </c>
      <c r="B6259" t="s">
        <v>276</v>
      </c>
      <c r="C6259" t="s">
        <v>46</v>
      </c>
      <c r="D6259">
        <v>6</v>
      </c>
      <c r="E6259" s="1">
        <v>40681.504861111112</v>
      </c>
      <c r="F6259">
        <v>3.39</v>
      </c>
      <c r="G6259">
        <v>14108</v>
      </c>
      <c r="H6259" t="s">
        <v>36</v>
      </c>
      <c r="I6259" t="str">
        <f>IF(AND(LEFT(OnlineRetail[[#This Row],[InvoiceNo]],1)&lt;&gt;"C",OnlineRetail[[#This Row],[CustomerID]]&lt;&gt;""),"Yes","No")</f>
        <v>Yes</v>
      </c>
      <c r="J6259" s="4">
        <f>EOMONTH(OnlineRetail[[#This Row],[InvoiceDate]],-1)+1</f>
        <v>40664</v>
      </c>
      <c r="K6259" s="6">
        <f>OnlineRetail[[#This Row],[Quantity]]*OnlineRetail[[#This Row],[UnitPrice]]</f>
        <v>20.34</v>
      </c>
      <c r="L6259" t="str">
        <f t="shared" si="97"/>
        <v>14108|May-2011</v>
      </c>
    </row>
    <row r="6260" spans="1:12">
      <c r="A6260">
        <v>542172</v>
      </c>
      <c r="B6260" t="s">
        <v>82</v>
      </c>
      <c r="C6260" t="s">
        <v>48</v>
      </c>
      <c r="D6260">
        <v>23</v>
      </c>
      <c r="E6260" s="1">
        <v>40681.512499999997</v>
      </c>
      <c r="F6260">
        <v>1.25</v>
      </c>
      <c r="G6260">
        <v>14240</v>
      </c>
      <c r="H6260" t="s">
        <v>10</v>
      </c>
      <c r="I6260" t="str">
        <f>IF(AND(LEFT(OnlineRetail[[#This Row],[InvoiceNo]],1)&lt;&gt;"C",OnlineRetail[[#This Row],[CustomerID]]&lt;&gt;""),"Yes","No")</f>
        <v>Yes</v>
      </c>
      <c r="J6260" s="4">
        <f>EOMONTH(OnlineRetail[[#This Row],[InvoiceDate]],-1)+1</f>
        <v>40664</v>
      </c>
      <c r="K6260" s="6">
        <f>OnlineRetail[[#This Row],[Quantity]]*OnlineRetail[[#This Row],[UnitPrice]]</f>
        <v>28.75</v>
      </c>
      <c r="L6260" t="str">
        <f t="shared" si="97"/>
        <v>14240|May-2011</v>
      </c>
    </row>
    <row r="6261" spans="1:12">
      <c r="A6261">
        <v>556057</v>
      </c>
      <c r="B6261" t="s">
        <v>237</v>
      </c>
      <c r="C6261" t="s">
        <v>46</v>
      </c>
      <c r="D6261">
        <v>24</v>
      </c>
      <c r="E6261" s="1">
        <v>40681.515277777777</v>
      </c>
      <c r="F6261">
        <v>1.25</v>
      </c>
      <c r="G6261">
        <v>14231</v>
      </c>
      <c r="H6261" t="s">
        <v>10</v>
      </c>
      <c r="I6261" t="str">
        <f>IF(AND(LEFT(OnlineRetail[[#This Row],[InvoiceNo]],1)&lt;&gt;"C",OnlineRetail[[#This Row],[CustomerID]]&lt;&gt;""),"Yes","No")</f>
        <v>Yes</v>
      </c>
      <c r="J6261" s="4">
        <f>EOMONTH(OnlineRetail[[#This Row],[InvoiceDate]],-1)+1</f>
        <v>40664</v>
      </c>
      <c r="K6261" s="6">
        <f>OnlineRetail[[#This Row],[Quantity]]*OnlineRetail[[#This Row],[UnitPrice]]</f>
        <v>30</v>
      </c>
      <c r="L6261" t="str">
        <f t="shared" si="97"/>
        <v>14231|May-2011</v>
      </c>
    </row>
    <row r="6262" spans="1:12">
      <c r="A6262">
        <v>552469</v>
      </c>
      <c r="B6262" t="s">
        <v>232</v>
      </c>
      <c r="C6262" t="s">
        <v>21</v>
      </c>
      <c r="D6262">
        <v>12</v>
      </c>
      <c r="E6262" s="1">
        <v>40681.518750000003</v>
      </c>
      <c r="F6262">
        <v>5.95</v>
      </c>
      <c r="G6262">
        <v>12908</v>
      </c>
      <c r="H6262" t="s">
        <v>10</v>
      </c>
      <c r="I6262" t="str">
        <f>IF(AND(LEFT(OnlineRetail[[#This Row],[InvoiceNo]],1)&lt;&gt;"C",OnlineRetail[[#This Row],[CustomerID]]&lt;&gt;""),"Yes","No")</f>
        <v>Yes</v>
      </c>
      <c r="J6262" s="4">
        <f>EOMONTH(OnlineRetail[[#This Row],[InvoiceDate]],-1)+1</f>
        <v>40664</v>
      </c>
      <c r="K6262" s="6">
        <f>OnlineRetail[[#This Row],[Quantity]]*OnlineRetail[[#This Row],[UnitPrice]]</f>
        <v>71.400000000000006</v>
      </c>
      <c r="L6262" t="str">
        <f t="shared" si="97"/>
        <v>12908|May-2011</v>
      </c>
    </row>
    <row r="6263" spans="1:12">
      <c r="A6263">
        <v>548959</v>
      </c>
      <c r="B6263" t="s">
        <v>11</v>
      </c>
      <c r="C6263" t="s">
        <v>33</v>
      </c>
      <c r="D6263">
        <v>1</v>
      </c>
      <c r="E6263" s="1">
        <v>40681.540277777778</v>
      </c>
      <c r="F6263">
        <v>2.1</v>
      </c>
      <c r="G6263">
        <v>12855</v>
      </c>
      <c r="H6263" t="s">
        <v>31</v>
      </c>
      <c r="I6263" t="str">
        <f>IF(AND(LEFT(OnlineRetail[[#This Row],[InvoiceNo]],1)&lt;&gt;"C",OnlineRetail[[#This Row],[CustomerID]]&lt;&gt;""),"Yes","No")</f>
        <v>Yes</v>
      </c>
      <c r="J6263" s="4">
        <f>EOMONTH(OnlineRetail[[#This Row],[InvoiceDate]],-1)+1</f>
        <v>40664</v>
      </c>
      <c r="K6263" s="6">
        <f>OnlineRetail[[#This Row],[Quantity]]*OnlineRetail[[#This Row],[UnitPrice]]</f>
        <v>2.1</v>
      </c>
      <c r="L6263" t="str">
        <f t="shared" si="97"/>
        <v>12855|May-2011</v>
      </c>
    </row>
    <row r="6264" spans="1:12">
      <c r="A6264">
        <v>555595</v>
      </c>
      <c r="B6264" t="s">
        <v>267</v>
      </c>
      <c r="C6264" t="s">
        <v>21</v>
      </c>
      <c r="D6264">
        <v>16</v>
      </c>
      <c r="E6264" s="1">
        <v>40681.543055555558</v>
      </c>
      <c r="F6264">
        <v>4.25</v>
      </c>
      <c r="G6264">
        <v>12899</v>
      </c>
      <c r="H6264" t="s">
        <v>10</v>
      </c>
      <c r="I6264" t="str">
        <f>IF(AND(LEFT(OnlineRetail[[#This Row],[InvoiceNo]],1)&lt;&gt;"C",OnlineRetail[[#This Row],[CustomerID]]&lt;&gt;""),"Yes","No")</f>
        <v>Yes</v>
      </c>
      <c r="J6264" s="4">
        <f>EOMONTH(OnlineRetail[[#This Row],[InvoiceDate]],-1)+1</f>
        <v>40664</v>
      </c>
      <c r="K6264" s="6">
        <f>OnlineRetail[[#This Row],[Quantity]]*OnlineRetail[[#This Row],[UnitPrice]]</f>
        <v>68</v>
      </c>
      <c r="L6264" t="str">
        <f t="shared" si="97"/>
        <v>12899|May-2011</v>
      </c>
    </row>
    <row r="6265" spans="1:12">
      <c r="A6265">
        <v>542807</v>
      </c>
      <c r="B6265" t="s">
        <v>13</v>
      </c>
      <c r="C6265" t="s">
        <v>46</v>
      </c>
      <c r="D6265">
        <v>4</v>
      </c>
      <c r="E6265" s="1">
        <v>40681.565972222219</v>
      </c>
      <c r="F6265">
        <v>3.39</v>
      </c>
      <c r="G6265">
        <v>13803</v>
      </c>
      <c r="H6265" t="s">
        <v>10</v>
      </c>
      <c r="I6265" t="str">
        <f>IF(AND(LEFT(OnlineRetail[[#This Row],[InvoiceNo]],1)&lt;&gt;"C",OnlineRetail[[#This Row],[CustomerID]]&lt;&gt;""),"Yes","No")</f>
        <v>Yes</v>
      </c>
      <c r="J6265" s="4">
        <f>EOMONTH(OnlineRetail[[#This Row],[InvoiceDate]],-1)+1</f>
        <v>40664</v>
      </c>
      <c r="K6265" s="6">
        <f>OnlineRetail[[#This Row],[Quantity]]*OnlineRetail[[#This Row],[UnitPrice]]</f>
        <v>13.56</v>
      </c>
      <c r="L6265" t="str">
        <f t="shared" si="97"/>
        <v>13803|May-2011</v>
      </c>
    </row>
    <row r="6266" spans="1:12">
      <c r="A6266">
        <v>537424</v>
      </c>
      <c r="B6266" t="s">
        <v>199</v>
      </c>
      <c r="C6266" t="s">
        <v>19</v>
      </c>
      <c r="D6266">
        <v>24</v>
      </c>
      <c r="E6266" s="1">
        <v>40681.567361111112</v>
      </c>
      <c r="F6266">
        <v>1.65</v>
      </c>
      <c r="G6266">
        <v>13153</v>
      </c>
      <c r="H6266" t="s">
        <v>10</v>
      </c>
      <c r="I6266" t="str">
        <f>IF(AND(LEFT(OnlineRetail[[#This Row],[InvoiceNo]],1)&lt;&gt;"C",OnlineRetail[[#This Row],[CustomerID]]&lt;&gt;""),"Yes","No")</f>
        <v>Yes</v>
      </c>
      <c r="J6266" s="4">
        <f>EOMONTH(OnlineRetail[[#This Row],[InvoiceDate]],-1)+1</f>
        <v>40664</v>
      </c>
      <c r="K6266" s="6">
        <f>OnlineRetail[[#This Row],[Quantity]]*OnlineRetail[[#This Row],[UnitPrice]]</f>
        <v>39.599999999999994</v>
      </c>
      <c r="L6266" t="str">
        <f t="shared" si="97"/>
        <v>13153|May-2011</v>
      </c>
    </row>
    <row r="6267" spans="1:12">
      <c r="A6267">
        <v>551838</v>
      </c>
      <c r="B6267" t="s">
        <v>44</v>
      </c>
      <c r="C6267" t="s">
        <v>14</v>
      </c>
      <c r="D6267">
        <v>6</v>
      </c>
      <c r="E6267" s="1">
        <v>40681.572222222218</v>
      </c>
      <c r="F6267">
        <v>1.25</v>
      </c>
      <c r="G6267">
        <v>12966</v>
      </c>
      <c r="H6267" t="s">
        <v>10</v>
      </c>
      <c r="I6267" t="str">
        <f>IF(AND(LEFT(OnlineRetail[[#This Row],[InvoiceNo]],1)&lt;&gt;"C",OnlineRetail[[#This Row],[CustomerID]]&lt;&gt;""),"Yes","No")</f>
        <v>Yes</v>
      </c>
      <c r="J6267" s="4">
        <f>EOMONTH(OnlineRetail[[#This Row],[InvoiceDate]],-1)+1</f>
        <v>40664</v>
      </c>
      <c r="K6267" s="6">
        <f>OnlineRetail[[#This Row],[Quantity]]*OnlineRetail[[#This Row],[UnitPrice]]</f>
        <v>7.5</v>
      </c>
      <c r="L6267" t="str">
        <f t="shared" si="97"/>
        <v>12966|May-2011</v>
      </c>
    </row>
    <row r="6268" spans="1:12">
      <c r="A6268">
        <v>549874</v>
      </c>
      <c r="B6268" t="s">
        <v>147</v>
      </c>
      <c r="C6268" t="s">
        <v>27</v>
      </c>
      <c r="D6268">
        <v>17</v>
      </c>
      <c r="E6268" s="1">
        <v>40681.581944444442</v>
      </c>
      <c r="F6268">
        <v>2.1</v>
      </c>
      <c r="G6268">
        <v>12531</v>
      </c>
      <c r="H6268" t="s">
        <v>10</v>
      </c>
      <c r="I6268" t="str">
        <f>IF(AND(LEFT(OnlineRetail[[#This Row],[InvoiceNo]],1)&lt;&gt;"C",OnlineRetail[[#This Row],[CustomerID]]&lt;&gt;""),"Yes","No")</f>
        <v>Yes</v>
      </c>
      <c r="J6268" s="4">
        <f>EOMONTH(OnlineRetail[[#This Row],[InvoiceDate]],-1)+1</f>
        <v>40664</v>
      </c>
      <c r="K6268" s="6">
        <f>OnlineRetail[[#This Row],[Quantity]]*OnlineRetail[[#This Row],[UnitPrice]]</f>
        <v>35.700000000000003</v>
      </c>
      <c r="L6268" t="str">
        <f t="shared" si="97"/>
        <v>12531|May-2011</v>
      </c>
    </row>
    <row r="6269" spans="1:12">
      <c r="A6269">
        <v>544133</v>
      </c>
      <c r="B6269" t="s">
        <v>278</v>
      </c>
      <c r="C6269" t="s">
        <v>16</v>
      </c>
      <c r="D6269">
        <v>18</v>
      </c>
      <c r="E6269" s="1">
        <v>40681.587500000001</v>
      </c>
      <c r="F6269">
        <v>7.95</v>
      </c>
      <c r="G6269">
        <v>13179</v>
      </c>
      <c r="H6269" t="s">
        <v>10</v>
      </c>
      <c r="I6269" t="str">
        <f>IF(AND(LEFT(OnlineRetail[[#This Row],[InvoiceNo]],1)&lt;&gt;"C",OnlineRetail[[#This Row],[CustomerID]]&lt;&gt;""),"Yes","No")</f>
        <v>Yes</v>
      </c>
      <c r="J6269" s="4">
        <f>EOMONTH(OnlineRetail[[#This Row],[InvoiceDate]],-1)+1</f>
        <v>40664</v>
      </c>
      <c r="K6269" s="6">
        <f>OnlineRetail[[#This Row],[Quantity]]*OnlineRetail[[#This Row],[UnitPrice]]</f>
        <v>143.1</v>
      </c>
      <c r="L6269" t="str">
        <f t="shared" si="97"/>
        <v>13179|May-2011</v>
      </c>
    </row>
    <row r="6270" spans="1:12">
      <c r="A6270">
        <v>538001</v>
      </c>
      <c r="B6270" t="s">
        <v>91</v>
      </c>
      <c r="C6270" t="s">
        <v>14</v>
      </c>
      <c r="D6270">
        <v>10</v>
      </c>
      <c r="E6270" s="1">
        <v>40681.587500000001</v>
      </c>
      <c r="F6270">
        <v>3.39</v>
      </c>
      <c r="G6270">
        <v>12799</v>
      </c>
      <c r="H6270" t="s">
        <v>10</v>
      </c>
      <c r="I6270" t="str">
        <f>IF(AND(LEFT(OnlineRetail[[#This Row],[InvoiceNo]],1)&lt;&gt;"C",OnlineRetail[[#This Row],[CustomerID]]&lt;&gt;""),"Yes","No")</f>
        <v>Yes</v>
      </c>
      <c r="J6270" s="4">
        <f>EOMONTH(OnlineRetail[[#This Row],[InvoiceDate]],-1)+1</f>
        <v>40664</v>
      </c>
      <c r="K6270" s="6">
        <f>OnlineRetail[[#This Row],[Quantity]]*OnlineRetail[[#This Row],[UnitPrice]]</f>
        <v>33.9</v>
      </c>
      <c r="L6270" t="str">
        <f t="shared" si="97"/>
        <v>12799|May-2011</v>
      </c>
    </row>
    <row r="6271" spans="1:12">
      <c r="A6271">
        <v>541892</v>
      </c>
      <c r="B6271" t="s">
        <v>234</v>
      </c>
      <c r="C6271" t="s">
        <v>83</v>
      </c>
      <c r="D6271">
        <v>3</v>
      </c>
      <c r="E6271" s="1">
        <v>40681.595833333333</v>
      </c>
      <c r="F6271">
        <v>5.95</v>
      </c>
      <c r="G6271">
        <v>14245</v>
      </c>
      <c r="H6271" t="s">
        <v>10</v>
      </c>
      <c r="I6271" t="str">
        <f>IF(AND(LEFT(OnlineRetail[[#This Row],[InvoiceNo]],1)&lt;&gt;"C",OnlineRetail[[#This Row],[CustomerID]]&lt;&gt;""),"Yes","No")</f>
        <v>Yes</v>
      </c>
      <c r="J6271" s="4">
        <f>EOMONTH(OnlineRetail[[#This Row],[InvoiceDate]],-1)+1</f>
        <v>40664</v>
      </c>
      <c r="K6271" s="6">
        <f>OnlineRetail[[#This Row],[Quantity]]*OnlineRetail[[#This Row],[UnitPrice]]</f>
        <v>17.850000000000001</v>
      </c>
      <c r="L6271" t="str">
        <f t="shared" si="97"/>
        <v>14245|May-2011</v>
      </c>
    </row>
    <row r="6272" spans="1:12">
      <c r="A6272">
        <v>539110</v>
      </c>
      <c r="B6272" t="s">
        <v>34</v>
      </c>
      <c r="C6272" t="s">
        <v>46</v>
      </c>
      <c r="D6272">
        <v>2</v>
      </c>
      <c r="E6272" s="1">
        <v>40681.605555555558</v>
      </c>
      <c r="F6272">
        <v>7.95</v>
      </c>
      <c r="G6272">
        <v>14197</v>
      </c>
      <c r="H6272" t="s">
        <v>25</v>
      </c>
      <c r="I6272" t="str">
        <f>IF(AND(LEFT(OnlineRetail[[#This Row],[InvoiceNo]],1)&lt;&gt;"C",OnlineRetail[[#This Row],[CustomerID]]&lt;&gt;""),"Yes","No")</f>
        <v>Yes</v>
      </c>
      <c r="J6272" s="4">
        <f>EOMONTH(OnlineRetail[[#This Row],[InvoiceDate]],-1)+1</f>
        <v>40664</v>
      </c>
      <c r="K6272" s="6">
        <f>OnlineRetail[[#This Row],[Quantity]]*OnlineRetail[[#This Row],[UnitPrice]]</f>
        <v>15.9</v>
      </c>
      <c r="L6272" t="str">
        <f t="shared" si="97"/>
        <v>14197|May-2011</v>
      </c>
    </row>
    <row r="6273" spans="1:12">
      <c r="A6273">
        <v>542836</v>
      </c>
      <c r="B6273" t="s">
        <v>122</v>
      </c>
      <c r="C6273" t="s">
        <v>46</v>
      </c>
      <c r="D6273">
        <v>8</v>
      </c>
      <c r="E6273" s="1">
        <v>40681.606944444437</v>
      </c>
      <c r="F6273">
        <v>7.95</v>
      </c>
      <c r="G6273">
        <v>13316</v>
      </c>
      <c r="H6273" t="s">
        <v>10</v>
      </c>
      <c r="I6273" t="str">
        <f>IF(AND(LEFT(OnlineRetail[[#This Row],[InvoiceNo]],1)&lt;&gt;"C",OnlineRetail[[#This Row],[CustomerID]]&lt;&gt;""),"Yes","No")</f>
        <v>Yes</v>
      </c>
      <c r="J6273" s="4">
        <f>EOMONTH(OnlineRetail[[#This Row],[InvoiceDate]],-1)+1</f>
        <v>40664</v>
      </c>
      <c r="K6273" s="6">
        <f>OnlineRetail[[#This Row],[Quantity]]*OnlineRetail[[#This Row],[UnitPrice]]</f>
        <v>63.6</v>
      </c>
      <c r="L6273" t="str">
        <f t="shared" si="97"/>
        <v>13316|May-2011</v>
      </c>
    </row>
    <row r="6274" spans="1:12">
      <c r="A6274">
        <v>544708</v>
      </c>
      <c r="B6274" t="s">
        <v>132</v>
      </c>
      <c r="C6274" t="s">
        <v>33</v>
      </c>
      <c r="D6274">
        <v>8</v>
      </c>
      <c r="E6274" s="1">
        <v>40681.614583333343</v>
      </c>
      <c r="F6274">
        <v>1.65</v>
      </c>
      <c r="G6274">
        <v>12983</v>
      </c>
      <c r="H6274" t="s">
        <v>10</v>
      </c>
      <c r="I6274" t="str">
        <f>IF(AND(LEFT(OnlineRetail[[#This Row],[InvoiceNo]],1)&lt;&gt;"C",OnlineRetail[[#This Row],[CustomerID]]&lt;&gt;""),"Yes","No")</f>
        <v>Yes</v>
      </c>
      <c r="J6274" s="4">
        <f>EOMONTH(OnlineRetail[[#This Row],[InvoiceDate]],-1)+1</f>
        <v>40664</v>
      </c>
      <c r="K6274" s="6">
        <f>OnlineRetail[[#This Row],[Quantity]]*OnlineRetail[[#This Row],[UnitPrice]]</f>
        <v>13.2</v>
      </c>
      <c r="L6274" t="str">
        <f t="shared" ref="L6274:L6337" si="98">IF(I6274="Yes",G6274&amp;"|"&amp;TEXT(J6274,"mmm-yyyy"),"")</f>
        <v>12983|May-2011</v>
      </c>
    </row>
    <row r="6275" spans="1:12">
      <c r="A6275">
        <v>537901</v>
      </c>
      <c r="B6275" t="s">
        <v>28</v>
      </c>
      <c r="C6275" t="s">
        <v>46</v>
      </c>
      <c r="D6275">
        <v>7</v>
      </c>
      <c r="E6275" s="1">
        <v>40681.616666666669</v>
      </c>
      <c r="F6275">
        <v>7.95</v>
      </c>
      <c r="G6275">
        <v>13290</v>
      </c>
      <c r="H6275" t="s">
        <v>36</v>
      </c>
      <c r="I6275" t="str">
        <f>IF(AND(LEFT(OnlineRetail[[#This Row],[InvoiceNo]],1)&lt;&gt;"C",OnlineRetail[[#This Row],[CustomerID]]&lt;&gt;""),"Yes","No")</f>
        <v>Yes</v>
      </c>
      <c r="J6275" s="4">
        <f>EOMONTH(OnlineRetail[[#This Row],[InvoiceDate]],-1)+1</f>
        <v>40664</v>
      </c>
      <c r="K6275" s="6">
        <f>OnlineRetail[[#This Row],[Quantity]]*OnlineRetail[[#This Row],[UnitPrice]]</f>
        <v>55.65</v>
      </c>
      <c r="L6275" t="str">
        <f t="shared" si="98"/>
        <v>13290|May-2011</v>
      </c>
    </row>
    <row r="6276" spans="1:12">
      <c r="A6276">
        <v>550587</v>
      </c>
      <c r="B6276" t="s">
        <v>225</v>
      </c>
      <c r="C6276" t="s">
        <v>33</v>
      </c>
      <c r="D6276">
        <v>16</v>
      </c>
      <c r="E6276" s="1">
        <v>40681.619444444441</v>
      </c>
      <c r="F6276">
        <v>9.9499999999999993</v>
      </c>
      <c r="G6276">
        <v>13408</v>
      </c>
      <c r="H6276" t="s">
        <v>10</v>
      </c>
      <c r="I6276" t="str">
        <f>IF(AND(LEFT(OnlineRetail[[#This Row],[InvoiceNo]],1)&lt;&gt;"C",OnlineRetail[[#This Row],[CustomerID]]&lt;&gt;""),"Yes","No")</f>
        <v>Yes</v>
      </c>
      <c r="J6276" s="4">
        <f>EOMONTH(OnlineRetail[[#This Row],[InvoiceDate]],-1)+1</f>
        <v>40664</v>
      </c>
      <c r="K6276" s="6">
        <f>OnlineRetail[[#This Row],[Quantity]]*OnlineRetail[[#This Row],[UnitPrice]]</f>
        <v>159.19999999999999</v>
      </c>
      <c r="L6276" t="str">
        <f t="shared" si="98"/>
        <v>13408|May-2011</v>
      </c>
    </row>
    <row r="6277" spans="1:12">
      <c r="A6277">
        <v>550698</v>
      </c>
      <c r="B6277" t="s">
        <v>61</v>
      </c>
      <c r="C6277" t="s">
        <v>12</v>
      </c>
      <c r="D6277">
        <v>2</v>
      </c>
      <c r="E6277" s="1">
        <v>40681.632638888892</v>
      </c>
      <c r="F6277">
        <v>4.25</v>
      </c>
      <c r="G6277">
        <v>13145</v>
      </c>
      <c r="H6277" t="s">
        <v>10</v>
      </c>
      <c r="I6277" t="str">
        <f>IF(AND(LEFT(OnlineRetail[[#This Row],[InvoiceNo]],1)&lt;&gt;"C",OnlineRetail[[#This Row],[CustomerID]]&lt;&gt;""),"Yes","No")</f>
        <v>Yes</v>
      </c>
      <c r="J6277" s="4">
        <f>EOMONTH(OnlineRetail[[#This Row],[InvoiceDate]],-1)+1</f>
        <v>40664</v>
      </c>
      <c r="K6277" s="6">
        <f>OnlineRetail[[#This Row],[Quantity]]*OnlineRetail[[#This Row],[UnitPrice]]</f>
        <v>8.5</v>
      </c>
      <c r="L6277" t="str">
        <f t="shared" si="98"/>
        <v>13145|May-2011</v>
      </c>
    </row>
    <row r="6278" spans="1:12">
      <c r="A6278">
        <v>547349</v>
      </c>
      <c r="B6278" t="s">
        <v>221</v>
      </c>
      <c r="C6278" t="s">
        <v>46</v>
      </c>
      <c r="D6278">
        <v>3</v>
      </c>
      <c r="E6278" s="1">
        <v>40681.647222222222</v>
      </c>
      <c r="F6278">
        <v>3.39</v>
      </c>
      <c r="G6278">
        <v>13708</v>
      </c>
      <c r="H6278" t="s">
        <v>17</v>
      </c>
      <c r="I6278" t="str">
        <f>IF(AND(LEFT(OnlineRetail[[#This Row],[InvoiceNo]],1)&lt;&gt;"C",OnlineRetail[[#This Row],[CustomerID]]&lt;&gt;""),"Yes","No")</f>
        <v>Yes</v>
      </c>
      <c r="J6278" s="4">
        <f>EOMONTH(OnlineRetail[[#This Row],[InvoiceDate]],-1)+1</f>
        <v>40664</v>
      </c>
      <c r="K6278" s="6">
        <f>OnlineRetail[[#This Row],[Quantity]]*OnlineRetail[[#This Row],[UnitPrice]]</f>
        <v>10.17</v>
      </c>
      <c r="L6278" t="str">
        <f t="shared" si="98"/>
        <v>13708|May-2011</v>
      </c>
    </row>
    <row r="6279" spans="1:12">
      <c r="A6279">
        <v>540243</v>
      </c>
      <c r="B6279" t="s">
        <v>272</v>
      </c>
      <c r="C6279" t="s">
        <v>40</v>
      </c>
      <c r="D6279">
        <v>19</v>
      </c>
      <c r="E6279" s="1">
        <v>40681.65625</v>
      </c>
      <c r="F6279">
        <v>4.25</v>
      </c>
      <c r="G6279">
        <v>13530</v>
      </c>
      <c r="H6279" t="s">
        <v>10</v>
      </c>
      <c r="I6279" t="str">
        <f>IF(AND(LEFT(OnlineRetail[[#This Row],[InvoiceNo]],1)&lt;&gt;"C",OnlineRetail[[#This Row],[CustomerID]]&lt;&gt;""),"Yes","No")</f>
        <v>Yes</v>
      </c>
      <c r="J6279" s="4">
        <f>EOMONTH(OnlineRetail[[#This Row],[InvoiceDate]],-1)+1</f>
        <v>40664</v>
      </c>
      <c r="K6279" s="6">
        <f>OnlineRetail[[#This Row],[Quantity]]*OnlineRetail[[#This Row],[UnitPrice]]</f>
        <v>80.75</v>
      </c>
      <c r="L6279" t="str">
        <f t="shared" si="98"/>
        <v>13530|May-2011</v>
      </c>
    </row>
    <row r="6280" spans="1:12">
      <c r="A6280">
        <v>549967</v>
      </c>
      <c r="B6280" t="s">
        <v>224</v>
      </c>
      <c r="C6280" t="s">
        <v>27</v>
      </c>
      <c r="D6280">
        <v>17</v>
      </c>
      <c r="E6280" s="1">
        <v>40681.664583333331</v>
      </c>
      <c r="F6280">
        <v>1.65</v>
      </c>
      <c r="G6280">
        <v>12919</v>
      </c>
      <c r="H6280" t="s">
        <v>10</v>
      </c>
      <c r="I6280" t="str">
        <f>IF(AND(LEFT(OnlineRetail[[#This Row],[InvoiceNo]],1)&lt;&gt;"C",OnlineRetail[[#This Row],[CustomerID]]&lt;&gt;""),"Yes","No")</f>
        <v>Yes</v>
      </c>
      <c r="J6280" s="4">
        <f>EOMONTH(OnlineRetail[[#This Row],[InvoiceDate]],-1)+1</f>
        <v>40664</v>
      </c>
      <c r="K6280" s="6">
        <f>OnlineRetail[[#This Row],[Quantity]]*OnlineRetail[[#This Row],[UnitPrice]]</f>
        <v>28.049999999999997</v>
      </c>
      <c r="L6280" t="str">
        <f t="shared" si="98"/>
        <v>12919|May-2011</v>
      </c>
    </row>
    <row r="6281" spans="1:12">
      <c r="A6281">
        <v>547827</v>
      </c>
      <c r="B6281" t="s">
        <v>84</v>
      </c>
      <c r="C6281" t="s">
        <v>9</v>
      </c>
      <c r="D6281">
        <v>21</v>
      </c>
      <c r="E6281" s="1">
        <v>40681.668055555558</v>
      </c>
      <c r="F6281">
        <v>9.9499999999999993</v>
      </c>
      <c r="G6281">
        <v>13365</v>
      </c>
      <c r="H6281" t="s">
        <v>10</v>
      </c>
      <c r="I6281" t="str">
        <f>IF(AND(LEFT(OnlineRetail[[#This Row],[InvoiceNo]],1)&lt;&gt;"C",OnlineRetail[[#This Row],[CustomerID]]&lt;&gt;""),"Yes","No")</f>
        <v>Yes</v>
      </c>
      <c r="J6281" s="4">
        <f>EOMONTH(OnlineRetail[[#This Row],[InvoiceDate]],-1)+1</f>
        <v>40664</v>
      </c>
      <c r="K6281" s="6">
        <f>OnlineRetail[[#This Row],[Quantity]]*OnlineRetail[[#This Row],[UnitPrice]]</f>
        <v>208.95</v>
      </c>
      <c r="L6281" t="str">
        <f t="shared" si="98"/>
        <v>13365|May-2011</v>
      </c>
    </row>
    <row r="6282" spans="1:12">
      <c r="A6282">
        <v>552028</v>
      </c>
      <c r="B6282" t="s">
        <v>43</v>
      </c>
      <c r="C6282" t="s">
        <v>24</v>
      </c>
      <c r="D6282">
        <v>23</v>
      </c>
      <c r="E6282" s="1">
        <v>40681.669444444437</v>
      </c>
      <c r="F6282">
        <v>0.85</v>
      </c>
      <c r="G6282">
        <v>13984</v>
      </c>
      <c r="H6282" t="s">
        <v>10</v>
      </c>
      <c r="I6282" t="str">
        <f>IF(AND(LEFT(OnlineRetail[[#This Row],[InvoiceNo]],1)&lt;&gt;"C",OnlineRetail[[#This Row],[CustomerID]]&lt;&gt;""),"Yes","No")</f>
        <v>Yes</v>
      </c>
      <c r="J6282" s="4">
        <f>EOMONTH(OnlineRetail[[#This Row],[InvoiceDate]],-1)+1</f>
        <v>40664</v>
      </c>
      <c r="K6282" s="6">
        <f>OnlineRetail[[#This Row],[Quantity]]*OnlineRetail[[#This Row],[UnitPrice]]</f>
        <v>19.55</v>
      </c>
      <c r="L6282" t="str">
        <f t="shared" si="98"/>
        <v>13984|May-2011</v>
      </c>
    </row>
    <row r="6283" spans="1:12">
      <c r="A6283">
        <v>548557</v>
      </c>
      <c r="B6283" t="s">
        <v>115</v>
      </c>
      <c r="C6283" t="s">
        <v>50</v>
      </c>
      <c r="D6283">
        <v>22</v>
      </c>
      <c r="E6283" s="1">
        <v>40681.67083333333</v>
      </c>
      <c r="F6283">
        <v>4.95</v>
      </c>
      <c r="G6283">
        <v>12882</v>
      </c>
      <c r="H6283" t="s">
        <v>10</v>
      </c>
      <c r="I6283" t="str">
        <f>IF(AND(LEFT(OnlineRetail[[#This Row],[InvoiceNo]],1)&lt;&gt;"C",OnlineRetail[[#This Row],[CustomerID]]&lt;&gt;""),"Yes","No")</f>
        <v>Yes</v>
      </c>
      <c r="J6283" s="4">
        <f>EOMONTH(OnlineRetail[[#This Row],[InvoiceDate]],-1)+1</f>
        <v>40664</v>
      </c>
      <c r="K6283" s="6">
        <f>OnlineRetail[[#This Row],[Quantity]]*OnlineRetail[[#This Row],[UnitPrice]]</f>
        <v>108.9</v>
      </c>
      <c r="L6283" t="str">
        <f t="shared" si="98"/>
        <v>12882|May-2011</v>
      </c>
    </row>
    <row r="6284" spans="1:12">
      <c r="A6284">
        <v>546708</v>
      </c>
      <c r="B6284" t="s">
        <v>61</v>
      </c>
      <c r="C6284" t="s">
        <v>39</v>
      </c>
      <c r="D6284">
        <v>5</v>
      </c>
      <c r="E6284" s="1">
        <v>40681.674305555563</v>
      </c>
      <c r="F6284">
        <v>0.85</v>
      </c>
      <c r="G6284">
        <v>12377</v>
      </c>
      <c r="H6284" t="s">
        <v>17</v>
      </c>
      <c r="I6284" t="str">
        <f>IF(AND(LEFT(OnlineRetail[[#This Row],[InvoiceNo]],1)&lt;&gt;"C",OnlineRetail[[#This Row],[CustomerID]]&lt;&gt;""),"Yes","No")</f>
        <v>Yes</v>
      </c>
      <c r="J6284" s="4">
        <f>EOMONTH(OnlineRetail[[#This Row],[InvoiceDate]],-1)+1</f>
        <v>40664</v>
      </c>
      <c r="K6284" s="6">
        <f>OnlineRetail[[#This Row],[Quantity]]*OnlineRetail[[#This Row],[UnitPrice]]</f>
        <v>4.25</v>
      </c>
      <c r="L6284" t="str">
        <f t="shared" si="98"/>
        <v>12377|May-2011</v>
      </c>
    </row>
    <row r="6285" spans="1:12">
      <c r="A6285">
        <v>551105</v>
      </c>
      <c r="B6285" t="s">
        <v>166</v>
      </c>
      <c r="C6285" t="s">
        <v>72</v>
      </c>
      <c r="D6285">
        <v>16</v>
      </c>
      <c r="E6285" s="1">
        <v>40681.686805555553</v>
      </c>
      <c r="F6285">
        <v>2.5499999999999998</v>
      </c>
      <c r="G6285">
        <v>14250</v>
      </c>
      <c r="H6285" t="s">
        <v>10</v>
      </c>
      <c r="I6285" t="str">
        <f>IF(AND(LEFT(OnlineRetail[[#This Row],[InvoiceNo]],1)&lt;&gt;"C",OnlineRetail[[#This Row],[CustomerID]]&lt;&gt;""),"Yes","No")</f>
        <v>Yes</v>
      </c>
      <c r="J6285" s="4">
        <f>EOMONTH(OnlineRetail[[#This Row],[InvoiceDate]],-1)+1</f>
        <v>40664</v>
      </c>
      <c r="K6285" s="6">
        <f>OnlineRetail[[#This Row],[Quantity]]*OnlineRetail[[#This Row],[UnitPrice]]</f>
        <v>40.799999999999997</v>
      </c>
      <c r="L6285" t="str">
        <f t="shared" si="98"/>
        <v>14250|May-2011</v>
      </c>
    </row>
    <row r="6286" spans="1:12">
      <c r="A6286">
        <v>553817</v>
      </c>
      <c r="B6286" t="s">
        <v>71</v>
      </c>
      <c r="C6286" t="s">
        <v>24</v>
      </c>
      <c r="D6286">
        <v>16</v>
      </c>
      <c r="E6286" s="1">
        <v>40681.713888888888</v>
      </c>
      <c r="F6286">
        <v>1.65</v>
      </c>
      <c r="G6286">
        <v>14140</v>
      </c>
      <c r="H6286" t="s">
        <v>10</v>
      </c>
      <c r="I6286" t="str">
        <f>IF(AND(LEFT(OnlineRetail[[#This Row],[InvoiceNo]],1)&lt;&gt;"C",OnlineRetail[[#This Row],[CustomerID]]&lt;&gt;""),"Yes","No")</f>
        <v>Yes</v>
      </c>
      <c r="J6286" s="4">
        <f>EOMONTH(OnlineRetail[[#This Row],[InvoiceDate]],-1)+1</f>
        <v>40664</v>
      </c>
      <c r="K6286" s="6">
        <f>OnlineRetail[[#This Row],[Quantity]]*OnlineRetail[[#This Row],[UnitPrice]]</f>
        <v>26.4</v>
      </c>
      <c r="L6286" t="str">
        <f t="shared" si="98"/>
        <v>14140|May-2011</v>
      </c>
    </row>
    <row r="6287" spans="1:12">
      <c r="A6287">
        <v>542343</v>
      </c>
      <c r="B6287" t="s">
        <v>228</v>
      </c>
      <c r="C6287" t="s">
        <v>83</v>
      </c>
      <c r="D6287">
        <v>24</v>
      </c>
      <c r="E6287" s="1">
        <v>40681.740277777782</v>
      </c>
      <c r="F6287">
        <v>2.5499999999999998</v>
      </c>
      <c r="G6287">
        <v>14089</v>
      </c>
      <c r="H6287" t="s">
        <v>10</v>
      </c>
      <c r="I6287" t="str">
        <f>IF(AND(LEFT(OnlineRetail[[#This Row],[InvoiceNo]],1)&lt;&gt;"C",OnlineRetail[[#This Row],[CustomerID]]&lt;&gt;""),"Yes","No")</f>
        <v>Yes</v>
      </c>
      <c r="J6287" s="4">
        <f>EOMONTH(OnlineRetail[[#This Row],[InvoiceDate]],-1)+1</f>
        <v>40664</v>
      </c>
      <c r="K6287" s="6">
        <f>OnlineRetail[[#This Row],[Quantity]]*OnlineRetail[[#This Row],[UnitPrice]]</f>
        <v>61.199999999999996</v>
      </c>
      <c r="L6287" t="str">
        <f t="shared" si="98"/>
        <v>14089|May-2011</v>
      </c>
    </row>
    <row r="6288" spans="1:12">
      <c r="A6288">
        <v>554563</v>
      </c>
      <c r="B6288" t="s">
        <v>139</v>
      </c>
      <c r="C6288" t="s">
        <v>48</v>
      </c>
      <c r="D6288">
        <v>6</v>
      </c>
      <c r="E6288" s="1">
        <v>40681.740277777782</v>
      </c>
      <c r="F6288">
        <v>2.5499999999999998</v>
      </c>
      <c r="G6288">
        <v>12888</v>
      </c>
      <c r="H6288" t="s">
        <v>10</v>
      </c>
      <c r="I6288" t="str">
        <f>IF(AND(LEFT(OnlineRetail[[#This Row],[InvoiceNo]],1)&lt;&gt;"C",OnlineRetail[[#This Row],[CustomerID]]&lt;&gt;""),"Yes","No")</f>
        <v>Yes</v>
      </c>
      <c r="J6288" s="4">
        <f>EOMONTH(OnlineRetail[[#This Row],[InvoiceDate]],-1)+1</f>
        <v>40664</v>
      </c>
      <c r="K6288" s="6">
        <f>OnlineRetail[[#This Row],[Quantity]]*OnlineRetail[[#This Row],[UnitPrice]]</f>
        <v>15.299999999999999</v>
      </c>
      <c r="L6288" t="str">
        <f t="shared" si="98"/>
        <v>12888|May-2011</v>
      </c>
    </row>
    <row r="6289" spans="1:12">
      <c r="A6289">
        <v>556145</v>
      </c>
      <c r="B6289" t="s">
        <v>141</v>
      </c>
      <c r="C6289" t="s">
        <v>42</v>
      </c>
      <c r="D6289">
        <v>2</v>
      </c>
      <c r="E6289" s="1">
        <v>40681.757638888892</v>
      </c>
      <c r="F6289">
        <v>1.25</v>
      </c>
      <c r="G6289">
        <v>13813</v>
      </c>
      <c r="H6289" t="s">
        <v>36</v>
      </c>
      <c r="I6289" t="str">
        <f>IF(AND(LEFT(OnlineRetail[[#This Row],[InvoiceNo]],1)&lt;&gt;"C",OnlineRetail[[#This Row],[CustomerID]]&lt;&gt;""),"Yes","No")</f>
        <v>Yes</v>
      </c>
      <c r="J6289" s="4">
        <f>EOMONTH(OnlineRetail[[#This Row],[InvoiceDate]],-1)+1</f>
        <v>40664</v>
      </c>
      <c r="K6289" s="6">
        <f>OnlineRetail[[#This Row],[Quantity]]*OnlineRetail[[#This Row],[UnitPrice]]</f>
        <v>2.5</v>
      </c>
      <c r="L6289" t="str">
        <f t="shared" si="98"/>
        <v>13813|May-2011</v>
      </c>
    </row>
    <row r="6290" spans="1:12">
      <c r="A6290">
        <v>554879</v>
      </c>
      <c r="B6290" t="s">
        <v>296</v>
      </c>
      <c r="C6290" t="s">
        <v>72</v>
      </c>
      <c r="D6290">
        <v>18</v>
      </c>
      <c r="E6290" s="1">
        <v>40681.759027777778</v>
      </c>
      <c r="F6290">
        <v>3.39</v>
      </c>
      <c r="G6290">
        <v>12469</v>
      </c>
      <c r="H6290" t="s">
        <v>10</v>
      </c>
      <c r="I6290" t="str">
        <f>IF(AND(LEFT(OnlineRetail[[#This Row],[InvoiceNo]],1)&lt;&gt;"C",OnlineRetail[[#This Row],[CustomerID]]&lt;&gt;""),"Yes","No")</f>
        <v>Yes</v>
      </c>
      <c r="J6290" s="4">
        <f>EOMONTH(OnlineRetail[[#This Row],[InvoiceDate]],-1)+1</f>
        <v>40664</v>
      </c>
      <c r="K6290" s="6">
        <f>OnlineRetail[[#This Row],[Quantity]]*OnlineRetail[[#This Row],[UnitPrice]]</f>
        <v>61.02</v>
      </c>
      <c r="L6290" t="str">
        <f t="shared" si="98"/>
        <v>12469|May-2011</v>
      </c>
    </row>
    <row r="6291" spans="1:12">
      <c r="A6291">
        <v>548584</v>
      </c>
      <c r="B6291" t="s">
        <v>134</v>
      </c>
      <c r="C6291" t="s">
        <v>14</v>
      </c>
      <c r="D6291">
        <v>10</v>
      </c>
      <c r="E6291" s="1">
        <v>40681.759722222218</v>
      </c>
      <c r="F6291">
        <v>3.39</v>
      </c>
      <c r="G6291">
        <v>12866</v>
      </c>
      <c r="H6291" t="s">
        <v>10</v>
      </c>
      <c r="I6291" t="str">
        <f>IF(AND(LEFT(OnlineRetail[[#This Row],[InvoiceNo]],1)&lt;&gt;"C",OnlineRetail[[#This Row],[CustomerID]]&lt;&gt;""),"Yes","No")</f>
        <v>Yes</v>
      </c>
      <c r="J6291" s="4">
        <f>EOMONTH(OnlineRetail[[#This Row],[InvoiceDate]],-1)+1</f>
        <v>40664</v>
      </c>
      <c r="K6291" s="6">
        <f>OnlineRetail[[#This Row],[Quantity]]*OnlineRetail[[#This Row],[UnitPrice]]</f>
        <v>33.9</v>
      </c>
      <c r="L6291" t="str">
        <f t="shared" si="98"/>
        <v>12866|May-2011</v>
      </c>
    </row>
    <row r="6292" spans="1:12">
      <c r="A6292">
        <v>538341</v>
      </c>
      <c r="B6292" t="s">
        <v>161</v>
      </c>
      <c r="C6292" t="s">
        <v>50</v>
      </c>
      <c r="D6292">
        <v>2</v>
      </c>
      <c r="E6292" s="1">
        <v>40681.763888888891</v>
      </c>
      <c r="F6292">
        <v>4.25</v>
      </c>
      <c r="G6292">
        <v>12439</v>
      </c>
      <c r="H6292" t="s">
        <v>10</v>
      </c>
      <c r="I6292" t="str">
        <f>IF(AND(LEFT(OnlineRetail[[#This Row],[InvoiceNo]],1)&lt;&gt;"C",OnlineRetail[[#This Row],[CustomerID]]&lt;&gt;""),"Yes","No")</f>
        <v>Yes</v>
      </c>
      <c r="J6292" s="4">
        <f>EOMONTH(OnlineRetail[[#This Row],[InvoiceDate]],-1)+1</f>
        <v>40664</v>
      </c>
      <c r="K6292" s="6">
        <f>OnlineRetail[[#This Row],[Quantity]]*OnlineRetail[[#This Row],[UnitPrice]]</f>
        <v>8.5</v>
      </c>
      <c r="L6292" t="str">
        <f t="shared" si="98"/>
        <v>12439|May-2011</v>
      </c>
    </row>
    <row r="6293" spans="1:12">
      <c r="A6293">
        <v>548279</v>
      </c>
      <c r="B6293" t="s">
        <v>274</v>
      </c>
      <c r="C6293" t="s">
        <v>9</v>
      </c>
      <c r="D6293">
        <v>8</v>
      </c>
      <c r="E6293" s="1">
        <v>40681.777083333327</v>
      </c>
      <c r="F6293">
        <v>1.65</v>
      </c>
      <c r="G6293">
        <v>12629</v>
      </c>
      <c r="H6293" t="s">
        <v>31</v>
      </c>
      <c r="I6293" t="str">
        <f>IF(AND(LEFT(OnlineRetail[[#This Row],[InvoiceNo]],1)&lt;&gt;"C",OnlineRetail[[#This Row],[CustomerID]]&lt;&gt;""),"Yes","No")</f>
        <v>Yes</v>
      </c>
      <c r="J6293" s="4">
        <f>EOMONTH(OnlineRetail[[#This Row],[InvoiceDate]],-1)+1</f>
        <v>40664</v>
      </c>
      <c r="K6293" s="6">
        <f>OnlineRetail[[#This Row],[Quantity]]*OnlineRetail[[#This Row],[UnitPrice]]</f>
        <v>13.2</v>
      </c>
      <c r="L6293" t="str">
        <f t="shared" si="98"/>
        <v>12629|May-2011</v>
      </c>
    </row>
    <row r="6294" spans="1:12">
      <c r="A6294">
        <v>537229</v>
      </c>
      <c r="B6294" t="s">
        <v>268</v>
      </c>
      <c r="C6294" t="s">
        <v>16</v>
      </c>
      <c r="D6294">
        <v>16</v>
      </c>
      <c r="E6294" s="1">
        <v>40681.777083333327</v>
      </c>
      <c r="F6294">
        <v>1.25</v>
      </c>
      <c r="G6294">
        <v>13966</v>
      </c>
      <c r="H6294" t="s">
        <v>10</v>
      </c>
      <c r="I6294" t="str">
        <f>IF(AND(LEFT(OnlineRetail[[#This Row],[InvoiceNo]],1)&lt;&gt;"C",OnlineRetail[[#This Row],[CustomerID]]&lt;&gt;""),"Yes","No")</f>
        <v>Yes</v>
      </c>
      <c r="J6294" s="4">
        <f>EOMONTH(OnlineRetail[[#This Row],[InvoiceDate]],-1)+1</f>
        <v>40664</v>
      </c>
      <c r="K6294" s="6">
        <f>OnlineRetail[[#This Row],[Quantity]]*OnlineRetail[[#This Row],[UnitPrice]]</f>
        <v>20</v>
      </c>
      <c r="L6294" t="str">
        <f t="shared" si="98"/>
        <v>13966|May-2011</v>
      </c>
    </row>
    <row r="6295" spans="1:12">
      <c r="A6295">
        <v>551720</v>
      </c>
      <c r="B6295" t="s">
        <v>226</v>
      </c>
      <c r="C6295" t="s">
        <v>39</v>
      </c>
      <c r="D6295">
        <v>24</v>
      </c>
      <c r="E6295" s="1">
        <v>40681.77847222222</v>
      </c>
      <c r="F6295">
        <v>1.65</v>
      </c>
      <c r="G6295">
        <v>12350</v>
      </c>
      <c r="H6295" t="s">
        <v>10</v>
      </c>
      <c r="I6295" t="str">
        <f>IF(AND(LEFT(OnlineRetail[[#This Row],[InvoiceNo]],1)&lt;&gt;"C",OnlineRetail[[#This Row],[CustomerID]]&lt;&gt;""),"Yes","No")</f>
        <v>Yes</v>
      </c>
      <c r="J6295" s="4">
        <f>EOMONTH(OnlineRetail[[#This Row],[InvoiceDate]],-1)+1</f>
        <v>40664</v>
      </c>
      <c r="K6295" s="6">
        <f>OnlineRetail[[#This Row],[Quantity]]*OnlineRetail[[#This Row],[UnitPrice]]</f>
        <v>39.599999999999994</v>
      </c>
      <c r="L6295" t="str">
        <f t="shared" si="98"/>
        <v>12350|May-2011</v>
      </c>
    </row>
    <row r="6296" spans="1:12">
      <c r="A6296">
        <v>550443</v>
      </c>
      <c r="B6296" t="s">
        <v>91</v>
      </c>
      <c r="C6296" t="s">
        <v>19</v>
      </c>
      <c r="D6296">
        <v>20</v>
      </c>
      <c r="E6296" s="1">
        <v>40681.77847222222</v>
      </c>
      <c r="F6296">
        <v>9.9499999999999993</v>
      </c>
      <c r="G6296">
        <v>13967</v>
      </c>
      <c r="H6296" t="s">
        <v>10</v>
      </c>
      <c r="I6296" t="str">
        <f>IF(AND(LEFT(OnlineRetail[[#This Row],[InvoiceNo]],1)&lt;&gt;"C",OnlineRetail[[#This Row],[CustomerID]]&lt;&gt;""),"Yes","No")</f>
        <v>Yes</v>
      </c>
      <c r="J6296" s="4">
        <f>EOMONTH(OnlineRetail[[#This Row],[InvoiceDate]],-1)+1</f>
        <v>40664</v>
      </c>
      <c r="K6296" s="6">
        <f>OnlineRetail[[#This Row],[Quantity]]*OnlineRetail[[#This Row],[UnitPrice]]</f>
        <v>199</v>
      </c>
      <c r="L6296" t="str">
        <f t="shared" si="98"/>
        <v>13967|May-2011</v>
      </c>
    </row>
    <row r="6297" spans="1:12">
      <c r="A6297">
        <v>543678</v>
      </c>
      <c r="B6297" t="s">
        <v>114</v>
      </c>
      <c r="C6297" t="s">
        <v>46</v>
      </c>
      <c r="D6297">
        <v>7</v>
      </c>
      <c r="E6297" s="1">
        <v>40681.78125</v>
      </c>
      <c r="F6297">
        <v>4.25</v>
      </c>
      <c r="G6297">
        <v>12992</v>
      </c>
      <c r="H6297" t="s">
        <v>10</v>
      </c>
      <c r="I6297" t="str">
        <f>IF(AND(LEFT(OnlineRetail[[#This Row],[InvoiceNo]],1)&lt;&gt;"C",OnlineRetail[[#This Row],[CustomerID]]&lt;&gt;""),"Yes","No")</f>
        <v>Yes</v>
      </c>
      <c r="J6297" s="4">
        <f>EOMONTH(OnlineRetail[[#This Row],[InvoiceDate]],-1)+1</f>
        <v>40664</v>
      </c>
      <c r="K6297" s="6">
        <f>OnlineRetail[[#This Row],[Quantity]]*OnlineRetail[[#This Row],[UnitPrice]]</f>
        <v>29.75</v>
      </c>
      <c r="L6297" t="str">
        <f t="shared" si="98"/>
        <v>12992|May-2011</v>
      </c>
    </row>
    <row r="6298" spans="1:12" hidden="1">
      <c r="A6298" t="s">
        <v>341</v>
      </c>
      <c r="B6298" t="s">
        <v>181</v>
      </c>
      <c r="C6298" t="s">
        <v>19</v>
      </c>
      <c r="D6298">
        <v>21</v>
      </c>
      <c r="E6298" s="1">
        <v>40681.787499999999</v>
      </c>
      <c r="F6298">
        <v>5.95</v>
      </c>
      <c r="G6298">
        <v>12464</v>
      </c>
      <c r="H6298" t="s">
        <v>10</v>
      </c>
      <c r="I6298" t="str">
        <f>IF(AND(LEFT(OnlineRetail[[#This Row],[InvoiceNo]],1)&lt;&gt;"C",OnlineRetail[[#This Row],[CustomerID]]&lt;&gt;""),"Yes","No")</f>
        <v>No</v>
      </c>
      <c r="J6298" s="4">
        <f>EOMONTH(OnlineRetail[[#This Row],[InvoiceDate]],-1)+1</f>
        <v>40664</v>
      </c>
      <c r="K6298" s="6">
        <f>OnlineRetail[[#This Row],[Quantity]]*OnlineRetail[[#This Row],[UnitPrice]]</f>
        <v>124.95</v>
      </c>
      <c r="L6298" t="str">
        <f t="shared" si="98"/>
        <v/>
      </c>
    </row>
    <row r="6299" spans="1:12">
      <c r="A6299">
        <v>539386</v>
      </c>
      <c r="B6299" t="s">
        <v>192</v>
      </c>
      <c r="C6299" t="s">
        <v>12</v>
      </c>
      <c r="D6299">
        <v>5</v>
      </c>
      <c r="E6299" s="1">
        <v>40681.791666666657</v>
      </c>
      <c r="F6299">
        <v>5.95</v>
      </c>
      <c r="G6299">
        <v>13803</v>
      </c>
      <c r="H6299" t="s">
        <v>10</v>
      </c>
      <c r="I6299" t="str">
        <f>IF(AND(LEFT(OnlineRetail[[#This Row],[InvoiceNo]],1)&lt;&gt;"C",OnlineRetail[[#This Row],[CustomerID]]&lt;&gt;""),"Yes","No")</f>
        <v>Yes</v>
      </c>
      <c r="J6299" s="4">
        <f>EOMONTH(OnlineRetail[[#This Row],[InvoiceDate]],-1)+1</f>
        <v>40664</v>
      </c>
      <c r="K6299" s="6">
        <f>OnlineRetail[[#This Row],[Quantity]]*OnlineRetail[[#This Row],[UnitPrice]]</f>
        <v>29.75</v>
      </c>
      <c r="L6299" t="str">
        <f t="shared" si="98"/>
        <v>13803|May-2011</v>
      </c>
    </row>
    <row r="6300" spans="1:12">
      <c r="A6300">
        <v>538084</v>
      </c>
      <c r="B6300" t="s">
        <v>166</v>
      </c>
      <c r="C6300" t="s">
        <v>39</v>
      </c>
      <c r="D6300">
        <v>6</v>
      </c>
      <c r="E6300" s="1">
        <v>40681.803472222222</v>
      </c>
      <c r="F6300">
        <v>5.95</v>
      </c>
      <c r="G6300">
        <v>13911</v>
      </c>
      <c r="H6300" t="s">
        <v>10</v>
      </c>
      <c r="I6300" t="str">
        <f>IF(AND(LEFT(OnlineRetail[[#This Row],[InvoiceNo]],1)&lt;&gt;"C",OnlineRetail[[#This Row],[CustomerID]]&lt;&gt;""),"Yes","No")</f>
        <v>Yes</v>
      </c>
      <c r="J6300" s="4">
        <f>EOMONTH(OnlineRetail[[#This Row],[InvoiceDate]],-1)+1</f>
        <v>40664</v>
      </c>
      <c r="K6300" s="6">
        <f>OnlineRetail[[#This Row],[Quantity]]*OnlineRetail[[#This Row],[UnitPrice]]</f>
        <v>35.700000000000003</v>
      </c>
      <c r="L6300" t="str">
        <f t="shared" si="98"/>
        <v>13911|May-2011</v>
      </c>
    </row>
    <row r="6301" spans="1:12">
      <c r="A6301">
        <v>545750</v>
      </c>
      <c r="B6301" t="s">
        <v>23</v>
      </c>
      <c r="C6301" t="s">
        <v>42</v>
      </c>
      <c r="D6301">
        <v>19</v>
      </c>
      <c r="E6301" s="1">
        <v>40681.816666666673</v>
      </c>
      <c r="F6301">
        <v>3.39</v>
      </c>
      <c r="G6301">
        <v>14198</v>
      </c>
      <c r="H6301" t="s">
        <v>10</v>
      </c>
      <c r="I6301" t="str">
        <f>IF(AND(LEFT(OnlineRetail[[#This Row],[InvoiceNo]],1)&lt;&gt;"C",OnlineRetail[[#This Row],[CustomerID]]&lt;&gt;""),"Yes","No")</f>
        <v>Yes</v>
      </c>
      <c r="J6301" s="4">
        <f>EOMONTH(OnlineRetail[[#This Row],[InvoiceDate]],-1)+1</f>
        <v>40664</v>
      </c>
      <c r="K6301" s="6">
        <f>OnlineRetail[[#This Row],[Quantity]]*OnlineRetail[[#This Row],[UnitPrice]]</f>
        <v>64.41</v>
      </c>
      <c r="L6301" t="str">
        <f t="shared" si="98"/>
        <v>14198|May-2011</v>
      </c>
    </row>
    <row r="6302" spans="1:12">
      <c r="A6302">
        <v>539865</v>
      </c>
      <c r="B6302" t="s">
        <v>282</v>
      </c>
      <c r="C6302" t="s">
        <v>46</v>
      </c>
      <c r="D6302">
        <v>13</v>
      </c>
      <c r="E6302" s="1">
        <v>40681.818749999999</v>
      </c>
      <c r="F6302">
        <v>4.25</v>
      </c>
      <c r="G6302">
        <v>12659</v>
      </c>
      <c r="H6302" t="s">
        <v>10</v>
      </c>
      <c r="I6302" t="str">
        <f>IF(AND(LEFT(OnlineRetail[[#This Row],[InvoiceNo]],1)&lt;&gt;"C",OnlineRetail[[#This Row],[CustomerID]]&lt;&gt;""),"Yes","No")</f>
        <v>Yes</v>
      </c>
      <c r="J6302" s="4">
        <f>EOMONTH(OnlineRetail[[#This Row],[InvoiceDate]],-1)+1</f>
        <v>40664</v>
      </c>
      <c r="K6302" s="6">
        <f>OnlineRetail[[#This Row],[Quantity]]*OnlineRetail[[#This Row],[UnitPrice]]</f>
        <v>55.25</v>
      </c>
      <c r="L6302" t="str">
        <f t="shared" si="98"/>
        <v>12659|May-2011</v>
      </c>
    </row>
    <row r="6303" spans="1:12">
      <c r="A6303">
        <v>544914</v>
      </c>
      <c r="B6303" t="s">
        <v>257</v>
      </c>
      <c r="C6303" t="s">
        <v>46</v>
      </c>
      <c r="D6303">
        <v>3</v>
      </c>
      <c r="E6303" s="1">
        <v>40682.334722222222</v>
      </c>
      <c r="F6303">
        <v>2.5499999999999998</v>
      </c>
      <c r="G6303">
        <v>12598</v>
      </c>
      <c r="H6303" t="s">
        <v>10</v>
      </c>
      <c r="I6303" t="str">
        <f>IF(AND(LEFT(OnlineRetail[[#This Row],[InvoiceNo]],1)&lt;&gt;"C",OnlineRetail[[#This Row],[CustomerID]]&lt;&gt;""),"Yes","No")</f>
        <v>Yes</v>
      </c>
      <c r="J6303" s="4">
        <f>EOMONTH(OnlineRetail[[#This Row],[InvoiceDate]],-1)+1</f>
        <v>40664</v>
      </c>
      <c r="K6303" s="6">
        <f>OnlineRetail[[#This Row],[Quantity]]*OnlineRetail[[#This Row],[UnitPrice]]</f>
        <v>7.6499999999999995</v>
      </c>
      <c r="L6303" t="str">
        <f t="shared" si="98"/>
        <v>12598|May-2011</v>
      </c>
    </row>
    <row r="6304" spans="1:12">
      <c r="A6304">
        <v>549775</v>
      </c>
      <c r="B6304" t="s">
        <v>262</v>
      </c>
      <c r="C6304" t="s">
        <v>48</v>
      </c>
      <c r="D6304">
        <v>16</v>
      </c>
      <c r="E6304" s="1">
        <v>40682.335416666669</v>
      </c>
      <c r="F6304">
        <v>1.25</v>
      </c>
      <c r="G6304">
        <v>13877</v>
      </c>
      <c r="H6304" t="s">
        <v>10</v>
      </c>
      <c r="I6304" t="str">
        <f>IF(AND(LEFT(OnlineRetail[[#This Row],[InvoiceNo]],1)&lt;&gt;"C",OnlineRetail[[#This Row],[CustomerID]]&lt;&gt;""),"Yes","No")</f>
        <v>Yes</v>
      </c>
      <c r="J6304" s="4">
        <f>EOMONTH(OnlineRetail[[#This Row],[InvoiceDate]],-1)+1</f>
        <v>40664</v>
      </c>
      <c r="K6304" s="6">
        <f>OnlineRetail[[#This Row],[Quantity]]*OnlineRetail[[#This Row],[UnitPrice]]</f>
        <v>20</v>
      </c>
      <c r="L6304" t="str">
        <f t="shared" si="98"/>
        <v>13877|May-2011</v>
      </c>
    </row>
    <row r="6305" spans="1:12">
      <c r="A6305">
        <v>549721</v>
      </c>
      <c r="B6305" t="s">
        <v>240</v>
      </c>
      <c r="C6305" t="s">
        <v>42</v>
      </c>
      <c r="D6305">
        <v>4</v>
      </c>
      <c r="E6305" s="1">
        <v>40682.342361111107</v>
      </c>
      <c r="F6305">
        <v>3.39</v>
      </c>
      <c r="G6305">
        <v>13236</v>
      </c>
      <c r="H6305" t="s">
        <v>22</v>
      </c>
      <c r="I6305" t="str">
        <f>IF(AND(LEFT(OnlineRetail[[#This Row],[InvoiceNo]],1)&lt;&gt;"C",OnlineRetail[[#This Row],[CustomerID]]&lt;&gt;""),"Yes","No")</f>
        <v>Yes</v>
      </c>
      <c r="J6305" s="4">
        <f>EOMONTH(OnlineRetail[[#This Row],[InvoiceDate]],-1)+1</f>
        <v>40664</v>
      </c>
      <c r="K6305" s="6">
        <f>OnlineRetail[[#This Row],[Quantity]]*OnlineRetail[[#This Row],[UnitPrice]]</f>
        <v>13.56</v>
      </c>
      <c r="L6305" t="str">
        <f t="shared" si="98"/>
        <v>13236|May-2011</v>
      </c>
    </row>
    <row r="6306" spans="1:12">
      <c r="A6306">
        <v>549739</v>
      </c>
      <c r="B6306" t="s">
        <v>181</v>
      </c>
      <c r="C6306" t="s">
        <v>24</v>
      </c>
      <c r="D6306">
        <v>23</v>
      </c>
      <c r="E6306" s="1">
        <v>40682.342361111107</v>
      </c>
      <c r="F6306">
        <v>0.85</v>
      </c>
      <c r="G6306">
        <v>14217</v>
      </c>
      <c r="H6306" t="s">
        <v>22</v>
      </c>
      <c r="I6306" t="str">
        <f>IF(AND(LEFT(OnlineRetail[[#This Row],[InvoiceNo]],1)&lt;&gt;"C",OnlineRetail[[#This Row],[CustomerID]]&lt;&gt;""),"Yes","No")</f>
        <v>Yes</v>
      </c>
      <c r="J6306" s="4">
        <f>EOMONTH(OnlineRetail[[#This Row],[InvoiceDate]],-1)+1</f>
        <v>40664</v>
      </c>
      <c r="K6306" s="6">
        <f>OnlineRetail[[#This Row],[Quantity]]*OnlineRetail[[#This Row],[UnitPrice]]</f>
        <v>19.55</v>
      </c>
      <c r="L6306" t="str">
        <f t="shared" si="98"/>
        <v>14217|May-2011</v>
      </c>
    </row>
    <row r="6307" spans="1:12">
      <c r="A6307">
        <v>550458</v>
      </c>
      <c r="B6307" t="s">
        <v>276</v>
      </c>
      <c r="C6307" t="s">
        <v>16</v>
      </c>
      <c r="D6307">
        <v>16</v>
      </c>
      <c r="E6307" s="1">
        <v>40682.347222222219</v>
      </c>
      <c r="F6307">
        <v>0.85</v>
      </c>
      <c r="G6307">
        <v>14032</v>
      </c>
      <c r="H6307" t="s">
        <v>10</v>
      </c>
      <c r="I6307" t="str">
        <f>IF(AND(LEFT(OnlineRetail[[#This Row],[InvoiceNo]],1)&lt;&gt;"C",OnlineRetail[[#This Row],[CustomerID]]&lt;&gt;""),"Yes","No")</f>
        <v>Yes</v>
      </c>
      <c r="J6307" s="4">
        <f>EOMONTH(OnlineRetail[[#This Row],[InvoiceDate]],-1)+1</f>
        <v>40664</v>
      </c>
      <c r="K6307" s="6">
        <f>OnlineRetail[[#This Row],[Quantity]]*OnlineRetail[[#This Row],[UnitPrice]]</f>
        <v>13.6</v>
      </c>
      <c r="L6307" t="str">
        <f t="shared" si="98"/>
        <v>14032|May-2011</v>
      </c>
    </row>
    <row r="6308" spans="1:12">
      <c r="A6308">
        <v>555838</v>
      </c>
      <c r="B6308" t="s">
        <v>118</v>
      </c>
      <c r="C6308" t="s">
        <v>50</v>
      </c>
      <c r="D6308">
        <v>24</v>
      </c>
      <c r="E6308" s="1">
        <v>40682.352083333331</v>
      </c>
      <c r="F6308">
        <v>5.95</v>
      </c>
      <c r="G6308">
        <v>14214</v>
      </c>
      <c r="H6308" t="s">
        <v>10</v>
      </c>
      <c r="I6308" t="str">
        <f>IF(AND(LEFT(OnlineRetail[[#This Row],[InvoiceNo]],1)&lt;&gt;"C",OnlineRetail[[#This Row],[CustomerID]]&lt;&gt;""),"Yes","No")</f>
        <v>Yes</v>
      </c>
      <c r="J6308" s="4">
        <f>EOMONTH(OnlineRetail[[#This Row],[InvoiceDate]],-1)+1</f>
        <v>40664</v>
      </c>
      <c r="K6308" s="6">
        <f>OnlineRetail[[#This Row],[Quantity]]*OnlineRetail[[#This Row],[UnitPrice]]</f>
        <v>142.80000000000001</v>
      </c>
      <c r="L6308" t="str">
        <f t="shared" si="98"/>
        <v>14214|May-2011</v>
      </c>
    </row>
    <row r="6309" spans="1:12">
      <c r="A6309">
        <v>539780</v>
      </c>
      <c r="B6309" t="s">
        <v>272</v>
      </c>
      <c r="C6309" t="s">
        <v>42</v>
      </c>
      <c r="D6309">
        <v>16</v>
      </c>
      <c r="E6309" s="1">
        <v>40682.363194444442</v>
      </c>
      <c r="F6309">
        <v>0.85</v>
      </c>
      <c r="G6309">
        <v>13371</v>
      </c>
      <c r="H6309" t="s">
        <v>10</v>
      </c>
      <c r="I6309" t="str">
        <f>IF(AND(LEFT(OnlineRetail[[#This Row],[InvoiceNo]],1)&lt;&gt;"C",OnlineRetail[[#This Row],[CustomerID]]&lt;&gt;""),"Yes","No")</f>
        <v>Yes</v>
      </c>
      <c r="J6309" s="4">
        <f>EOMONTH(OnlineRetail[[#This Row],[InvoiceDate]],-1)+1</f>
        <v>40664</v>
      </c>
      <c r="K6309" s="6">
        <f>OnlineRetail[[#This Row],[Quantity]]*OnlineRetail[[#This Row],[UnitPrice]]</f>
        <v>13.6</v>
      </c>
      <c r="L6309" t="str">
        <f t="shared" si="98"/>
        <v>13371|May-2011</v>
      </c>
    </row>
    <row r="6310" spans="1:12">
      <c r="A6310">
        <v>542011</v>
      </c>
      <c r="B6310" t="s">
        <v>285</v>
      </c>
      <c r="C6310" t="s">
        <v>48</v>
      </c>
      <c r="D6310">
        <v>19</v>
      </c>
      <c r="E6310" s="1">
        <v>40682.366666666669</v>
      </c>
      <c r="F6310">
        <v>0.85</v>
      </c>
      <c r="G6310">
        <v>13027</v>
      </c>
      <c r="H6310" t="s">
        <v>10</v>
      </c>
      <c r="I6310" t="str">
        <f>IF(AND(LEFT(OnlineRetail[[#This Row],[InvoiceNo]],1)&lt;&gt;"C",OnlineRetail[[#This Row],[CustomerID]]&lt;&gt;""),"Yes","No")</f>
        <v>Yes</v>
      </c>
      <c r="J6310" s="4">
        <f>EOMONTH(OnlineRetail[[#This Row],[InvoiceDate]],-1)+1</f>
        <v>40664</v>
      </c>
      <c r="K6310" s="6">
        <f>OnlineRetail[[#This Row],[Quantity]]*OnlineRetail[[#This Row],[UnitPrice]]</f>
        <v>16.149999999999999</v>
      </c>
      <c r="L6310" t="str">
        <f t="shared" si="98"/>
        <v>13027|May-2011</v>
      </c>
    </row>
    <row r="6311" spans="1:12">
      <c r="A6311">
        <v>547498</v>
      </c>
      <c r="B6311" t="s">
        <v>265</v>
      </c>
      <c r="C6311" t="s">
        <v>46</v>
      </c>
      <c r="D6311">
        <v>10</v>
      </c>
      <c r="E6311" s="1">
        <v>40682.37777777778</v>
      </c>
      <c r="F6311">
        <v>7.95</v>
      </c>
      <c r="G6311">
        <v>13140</v>
      </c>
      <c r="H6311" t="s">
        <v>10</v>
      </c>
      <c r="I6311" t="str">
        <f>IF(AND(LEFT(OnlineRetail[[#This Row],[InvoiceNo]],1)&lt;&gt;"C",OnlineRetail[[#This Row],[CustomerID]]&lt;&gt;""),"Yes","No")</f>
        <v>Yes</v>
      </c>
      <c r="J6311" s="4">
        <f>EOMONTH(OnlineRetail[[#This Row],[InvoiceDate]],-1)+1</f>
        <v>40664</v>
      </c>
      <c r="K6311" s="6">
        <f>OnlineRetail[[#This Row],[Quantity]]*OnlineRetail[[#This Row],[UnitPrice]]</f>
        <v>79.5</v>
      </c>
      <c r="L6311" t="str">
        <f t="shared" si="98"/>
        <v>13140|May-2011</v>
      </c>
    </row>
    <row r="6312" spans="1:12">
      <c r="A6312">
        <v>538395</v>
      </c>
      <c r="B6312" t="s">
        <v>209</v>
      </c>
      <c r="C6312" t="s">
        <v>50</v>
      </c>
      <c r="D6312">
        <v>13</v>
      </c>
      <c r="E6312" s="1">
        <v>40682.386111111111</v>
      </c>
      <c r="F6312">
        <v>0.85</v>
      </c>
      <c r="G6312">
        <v>13763</v>
      </c>
      <c r="H6312" t="s">
        <v>10</v>
      </c>
      <c r="I6312" t="str">
        <f>IF(AND(LEFT(OnlineRetail[[#This Row],[InvoiceNo]],1)&lt;&gt;"C",OnlineRetail[[#This Row],[CustomerID]]&lt;&gt;""),"Yes","No")</f>
        <v>Yes</v>
      </c>
      <c r="J6312" s="4">
        <f>EOMONTH(OnlineRetail[[#This Row],[InvoiceDate]],-1)+1</f>
        <v>40664</v>
      </c>
      <c r="K6312" s="6">
        <f>OnlineRetail[[#This Row],[Quantity]]*OnlineRetail[[#This Row],[UnitPrice]]</f>
        <v>11.049999999999999</v>
      </c>
      <c r="L6312" t="str">
        <f t="shared" si="98"/>
        <v>13763|May-2011</v>
      </c>
    </row>
    <row r="6313" spans="1:12">
      <c r="A6313">
        <v>554588</v>
      </c>
      <c r="B6313" t="s">
        <v>93</v>
      </c>
      <c r="C6313" t="s">
        <v>24</v>
      </c>
      <c r="D6313">
        <v>22</v>
      </c>
      <c r="E6313" s="1">
        <v>40682.388888888891</v>
      </c>
      <c r="F6313">
        <v>9.9499999999999993</v>
      </c>
      <c r="G6313">
        <v>13080</v>
      </c>
      <c r="H6313" t="s">
        <v>10</v>
      </c>
      <c r="I6313" t="str">
        <f>IF(AND(LEFT(OnlineRetail[[#This Row],[InvoiceNo]],1)&lt;&gt;"C",OnlineRetail[[#This Row],[CustomerID]]&lt;&gt;""),"Yes","No")</f>
        <v>Yes</v>
      </c>
      <c r="J6313" s="4">
        <f>EOMONTH(OnlineRetail[[#This Row],[InvoiceDate]],-1)+1</f>
        <v>40664</v>
      </c>
      <c r="K6313" s="6">
        <f>OnlineRetail[[#This Row],[Quantity]]*OnlineRetail[[#This Row],[UnitPrice]]</f>
        <v>218.89999999999998</v>
      </c>
      <c r="L6313" t="str">
        <f t="shared" si="98"/>
        <v>13080|May-2011</v>
      </c>
    </row>
    <row r="6314" spans="1:12">
      <c r="A6314">
        <v>541940</v>
      </c>
      <c r="B6314" t="s">
        <v>64</v>
      </c>
      <c r="C6314" t="s">
        <v>21</v>
      </c>
      <c r="D6314">
        <v>10</v>
      </c>
      <c r="E6314" s="1">
        <v>40682.413888888892</v>
      </c>
      <c r="F6314">
        <v>2.5499999999999998</v>
      </c>
      <c r="G6314">
        <v>14197</v>
      </c>
      <c r="H6314" t="s">
        <v>10</v>
      </c>
      <c r="I6314" t="str">
        <f>IF(AND(LEFT(OnlineRetail[[#This Row],[InvoiceNo]],1)&lt;&gt;"C",OnlineRetail[[#This Row],[CustomerID]]&lt;&gt;""),"Yes","No")</f>
        <v>Yes</v>
      </c>
      <c r="J6314" s="4">
        <f>EOMONTH(OnlineRetail[[#This Row],[InvoiceDate]],-1)+1</f>
        <v>40664</v>
      </c>
      <c r="K6314" s="6">
        <f>OnlineRetail[[#This Row],[Quantity]]*OnlineRetail[[#This Row],[UnitPrice]]</f>
        <v>25.5</v>
      </c>
      <c r="L6314" t="str">
        <f t="shared" si="98"/>
        <v>14197|May-2011</v>
      </c>
    </row>
    <row r="6315" spans="1:12">
      <c r="A6315">
        <v>546253</v>
      </c>
      <c r="B6315" t="s">
        <v>194</v>
      </c>
      <c r="C6315" t="s">
        <v>83</v>
      </c>
      <c r="D6315">
        <v>15</v>
      </c>
      <c r="E6315" s="1">
        <v>40682.427083333343</v>
      </c>
      <c r="F6315">
        <v>2.1</v>
      </c>
      <c r="G6315">
        <v>13469</v>
      </c>
      <c r="H6315" t="s">
        <v>10</v>
      </c>
      <c r="I6315" t="str">
        <f>IF(AND(LEFT(OnlineRetail[[#This Row],[InvoiceNo]],1)&lt;&gt;"C",OnlineRetail[[#This Row],[CustomerID]]&lt;&gt;""),"Yes","No")</f>
        <v>Yes</v>
      </c>
      <c r="J6315" s="4">
        <f>EOMONTH(OnlineRetail[[#This Row],[InvoiceDate]],-1)+1</f>
        <v>40664</v>
      </c>
      <c r="K6315" s="6">
        <f>OnlineRetail[[#This Row],[Quantity]]*OnlineRetail[[#This Row],[UnitPrice]]</f>
        <v>31.5</v>
      </c>
      <c r="L6315" t="str">
        <f t="shared" si="98"/>
        <v>13469|May-2011</v>
      </c>
    </row>
    <row r="6316" spans="1:12">
      <c r="A6316">
        <v>552142</v>
      </c>
      <c r="B6316" t="s">
        <v>134</v>
      </c>
      <c r="C6316" t="s">
        <v>42</v>
      </c>
      <c r="D6316">
        <v>3</v>
      </c>
      <c r="E6316" s="1">
        <v>40682.428472222222</v>
      </c>
      <c r="F6316">
        <v>3.39</v>
      </c>
      <c r="G6316">
        <v>14274</v>
      </c>
      <c r="H6316" t="s">
        <v>70</v>
      </c>
      <c r="I6316" t="str">
        <f>IF(AND(LEFT(OnlineRetail[[#This Row],[InvoiceNo]],1)&lt;&gt;"C",OnlineRetail[[#This Row],[CustomerID]]&lt;&gt;""),"Yes","No")</f>
        <v>Yes</v>
      </c>
      <c r="J6316" s="4">
        <f>EOMONTH(OnlineRetail[[#This Row],[InvoiceDate]],-1)+1</f>
        <v>40664</v>
      </c>
      <c r="K6316" s="6">
        <f>OnlineRetail[[#This Row],[Quantity]]*OnlineRetail[[#This Row],[UnitPrice]]</f>
        <v>10.17</v>
      </c>
      <c r="L6316" t="str">
        <f t="shared" si="98"/>
        <v>14274|May-2011</v>
      </c>
    </row>
    <row r="6317" spans="1:12">
      <c r="A6317">
        <v>549862</v>
      </c>
      <c r="B6317" t="s">
        <v>137</v>
      </c>
      <c r="C6317" t="s">
        <v>12</v>
      </c>
      <c r="D6317">
        <v>17</v>
      </c>
      <c r="E6317" s="1">
        <v>40682.44027777778</v>
      </c>
      <c r="F6317">
        <v>7.95</v>
      </c>
      <c r="G6317">
        <v>13030</v>
      </c>
      <c r="H6317" t="s">
        <v>126</v>
      </c>
      <c r="I6317" t="str">
        <f>IF(AND(LEFT(OnlineRetail[[#This Row],[InvoiceNo]],1)&lt;&gt;"C",OnlineRetail[[#This Row],[CustomerID]]&lt;&gt;""),"Yes","No")</f>
        <v>Yes</v>
      </c>
      <c r="J6317" s="4">
        <f>EOMONTH(OnlineRetail[[#This Row],[InvoiceDate]],-1)+1</f>
        <v>40664</v>
      </c>
      <c r="K6317" s="6">
        <f>OnlineRetail[[#This Row],[Quantity]]*OnlineRetail[[#This Row],[UnitPrice]]</f>
        <v>135.15</v>
      </c>
      <c r="L6317" t="str">
        <f t="shared" si="98"/>
        <v>13030|May-2011</v>
      </c>
    </row>
    <row r="6318" spans="1:12">
      <c r="A6318">
        <v>554282</v>
      </c>
      <c r="B6318" t="s">
        <v>13</v>
      </c>
      <c r="C6318" t="s">
        <v>12</v>
      </c>
      <c r="D6318">
        <v>21</v>
      </c>
      <c r="E6318" s="1">
        <v>40682.44027777778</v>
      </c>
      <c r="F6318">
        <v>7.95</v>
      </c>
      <c r="G6318">
        <v>14312</v>
      </c>
      <c r="H6318" t="s">
        <v>10</v>
      </c>
      <c r="I6318" t="str">
        <f>IF(AND(LEFT(OnlineRetail[[#This Row],[InvoiceNo]],1)&lt;&gt;"C",OnlineRetail[[#This Row],[CustomerID]]&lt;&gt;""),"Yes","No")</f>
        <v>Yes</v>
      </c>
      <c r="J6318" s="4">
        <f>EOMONTH(OnlineRetail[[#This Row],[InvoiceDate]],-1)+1</f>
        <v>40664</v>
      </c>
      <c r="K6318" s="6">
        <f>OnlineRetail[[#This Row],[Quantity]]*OnlineRetail[[#This Row],[UnitPrice]]</f>
        <v>166.95000000000002</v>
      </c>
      <c r="L6318" t="str">
        <f t="shared" si="98"/>
        <v>14312|May-2011</v>
      </c>
    </row>
    <row r="6319" spans="1:12">
      <c r="A6319">
        <v>547409</v>
      </c>
      <c r="B6319" t="s">
        <v>242</v>
      </c>
      <c r="C6319" t="s">
        <v>40</v>
      </c>
      <c r="D6319">
        <v>19</v>
      </c>
      <c r="E6319" s="1">
        <v>40682.451388888891</v>
      </c>
      <c r="F6319">
        <v>2.5499999999999998</v>
      </c>
      <c r="G6319">
        <v>12774</v>
      </c>
      <c r="H6319" t="s">
        <v>10</v>
      </c>
      <c r="I6319" t="str">
        <f>IF(AND(LEFT(OnlineRetail[[#This Row],[InvoiceNo]],1)&lt;&gt;"C",OnlineRetail[[#This Row],[CustomerID]]&lt;&gt;""),"Yes","No")</f>
        <v>Yes</v>
      </c>
      <c r="J6319" s="4">
        <f>EOMONTH(OnlineRetail[[#This Row],[InvoiceDate]],-1)+1</f>
        <v>40664</v>
      </c>
      <c r="K6319" s="6">
        <f>OnlineRetail[[#This Row],[Quantity]]*OnlineRetail[[#This Row],[UnitPrice]]</f>
        <v>48.449999999999996</v>
      </c>
      <c r="L6319" t="str">
        <f t="shared" si="98"/>
        <v>12774|May-2011</v>
      </c>
    </row>
    <row r="6320" spans="1:12">
      <c r="A6320">
        <v>552522</v>
      </c>
      <c r="B6320" t="s">
        <v>41</v>
      </c>
      <c r="C6320" t="s">
        <v>72</v>
      </c>
      <c r="D6320">
        <v>16</v>
      </c>
      <c r="E6320" s="1">
        <v>40682.45208333333</v>
      </c>
      <c r="F6320">
        <v>1.65</v>
      </c>
      <c r="G6320">
        <v>12378</v>
      </c>
      <c r="H6320" t="s">
        <v>10</v>
      </c>
      <c r="I6320" t="str">
        <f>IF(AND(LEFT(OnlineRetail[[#This Row],[InvoiceNo]],1)&lt;&gt;"C",OnlineRetail[[#This Row],[CustomerID]]&lt;&gt;""),"Yes","No")</f>
        <v>Yes</v>
      </c>
      <c r="J6320" s="4">
        <f>EOMONTH(OnlineRetail[[#This Row],[InvoiceDate]],-1)+1</f>
        <v>40664</v>
      </c>
      <c r="K6320" s="6">
        <f>OnlineRetail[[#This Row],[Quantity]]*OnlineRetail[[#This Row],[UnitPrice]]</f>
        <v>26.4</v>
      </c>
      <c r="L6320" t="str">
        <f t="shared" si="98"/>
        <v>12378|May-2011</v>
      </c>
    </row>
    <row r="6321" spans="1:12">
      <c r="A6321">
        <v>549828</v>
      </c>
      <c r="B6321" t="s">
        <v>98</v>
      </c>
      <c r="C6321" t="s">
        <v>16</v>
      </c>
      <c r="D6321">
        <v>13</v>
      </c>
      <c r="E6321" s="1">
        <v>40682.461111111108</v>
      </c>
      <c r="F6321">
        <v>2.5499999999999998</v>
      </c>
      <c r="G6321">
        <v>13389</v>
      </c>
      <c r="H6321" t="s">
        <v>36</v>
      </c>
      <c r="I6321" t="str">
        <f>IF(AND(LEFT(OnlineRetail[[#This Row],[InvoiceNo]],1)&lt;&gt;"C",OnlineRetail[[#This Row],[CustomerID]]&lt;&gt;""),"Yes","No")</f>
        <v>Yes</v>
      </c>
      <c r="J6321" s="4">
        <f>EOMONTH(OnlineRetail[[#This Row],[InvoiceDate]],-1)+1</f>
        <v>40664</v>
      </c>
      <c r="K6321" s="6">
        <f>OnlineRetail[[#This Row],[Quantity]]*OnlineRetail[[#This Row],[UnitPrice]]</f>
        <v>33.15</v>
      </c>
      <c r="L6321" t="str">
        <f t="shared" si="98"/>
        <v>13389|May-2011</v>
      </c>
    </row>
    <row r="6322" spans="1:12">
      <c r="A6322">
        <v>540163</v>
      </c>
      <c r="B6322" t="s">
        <v>145</v>
      </c>
      <c r="C6322" t="s">
        <v>29</v>
      </c>
      <c r="D6322">
        <v>21</v>
      </c>
      <c r="E6322" s="1">
        <v>40682.464583333327</v>
      </c>
      <c r="F6322">
        <v>9.9499999999999993</v>
      </c>
      <c r="G6322">
        <v>14088</v>
      </c>
      <c r="H6322" t="s">
        <v>36</v>
      </c>
      <c r="I6322" t="str">
        <f>IF(AND(LEFT(OnlineRetail[[#This Row],[InvoiceNo]],1)&lt;&gt;"C",OnlineRetail[[#This Row],[CustomerID]]&lt;&gt;""),"Yes","No")</f>
        <v>Yes</v>
      </c>
      <c r="J6322" s="4">
        <f>EOMONTH(OnlineRetail[[#This Row],[InvoiceDate]],-1)+1</f>
        <v>40664</v>
      </c>
      <c r="K6322" s="6">
        <f>OnlineRetail[[#This Row],[Quantity]]*OnlineRetail[[#This Row],[UnitPrice]]</f>
        <v>208.95</v>
      </c>
      <c r="L6322" t="str">
        <f t="shared" si="98"/>
        <v>14088|May-2011</v>
      </c>
    </row>
    <row r="6323" spans="1:12">
      <c r="A6323">
        <v>554526</v>
      </c>
      <c r="B6323" t="s">
        <v>274</v>
      </c>
      <c r="C6323" t="s">
        <v>39</v>
      </c>
      <c r="D6323">
        <v>3</v>
      </c>
      <c r="E6323" s="1">
        <v>40682.468055555553</v>
      </c>
      <c r="F6323">
        <v>1.65</v>
      </c>
      <c r="G6323">
        <v>13975</v>
      </c>
      <c r="H6323" t="s">
        <v>70</v>
      </c>
      <c r="I6323" t="str">
        <f>IF(AND(LEFT(OnlineRetail[[#This Row],[InvoiceNo]],1)&lt;&gt;"C",OnlineRetail[[#This Row],[CustomerID]]&lt;&gt;""),"Yes","No")</f>
        <v>Yes</v>
      </c>
      <c r="J6323" s="4">
        <f>EOMONTH(OnlineRetail[[#This Row],[InvoiceDate]],-1)+1</f>
        <v>40664</v>
      </c>
      <c r="K6323" s="6">
        <f>OnlineRetail[[#This Row],[Quantity]]*OnlineRetail[[#This Row],[UnitPrice]]</f>
        <v>4.9499999999999993</v>
      </c>
      <c r="L6323" t="str">
        <f t="shared" si="98"/>
        <v>13975|May-2011</v>
      </c>
    </row>
    <row r="6324" spans="1:12">
      <c r="A6324">
        <v>551032</v>
      </c>
      <c r="B6324" t="s">
        <v>166</v>
      </c>
      <c r="C6324" t="s">
        <v>46</v>
      </c>
      <c r="D6324">
        <v>1</v>
      </c>
      <c r="E6324" s="1">
        <v>40682.472916666673</v>
      </c>
      <c r="F6324">
        <v>7.95</v>
      </c>
      <c r="G6324">
        <v>12654</v>
      </c>
      <c r="H6324" t="s">
        <v>70</v>
      </c>
      <c r="I6324" t="str">
        <f>IF(AND(LEFT(OnlineRetail[[#This Row],[InvoiceNo]],1)&lt;&gt;"C",OnlineRetail[[#This Row],[CustomerID]]&lt;&gt;""),"Yes","No")</f>
        <v>Yes</v>
      </c>
      <c r="J6324" s="4">
        <f>EOMONTH(OnlineRetail[[#This Row],[InvoiceDate]],-1)+1</f>
        <v>40664</v>
      </c>
      <c r="K6324" s="6">
        <f>OnlineRetail[[#This Row],[Quantity]]*OnlineRetail[[#This Row],[UnitPrice]]</f>
        <v>7.95</v>
      </c>
      <c r="L6324" t="str">
        <f t="shared" si="98"/>
        <v>12654|May-2011</v>
      </c>
    </row>
    <row r="6325" spans="1:12">
      <c r="A6325">
        <v>553355</v>
      </c>
      <c r="B6325" t="s">
        <v>193</v>
      </c>
      <c r="C6325" t="s">
        <v>50</v>
      </c>
      <c r="D6325">
        <v>22</v>
      </c>
      <c r="E6325" s="1">
        <v>40682.474305555559</v>
      </c>
      <c r="F6325">
        <v>1.25</v>
      </c>
      <c r="G6325">
        <v>14251</v>
      </c>
      <c r="H6325" t="s">
        <v>126</v>
      </c>
      <c r="I6325" t="str">
        <f>IF(AND(LEFT(OnlineRetail[[#This Row],[InvoiceNo]],1)&lt;&gt;"C",OnlineRetail[[#This Row],[CustomerID]]&lt;&gt;""),"Yes","No")</f>
        <v>Yes</v>
      </c>
      <c r="J6325" s="4">
        <f>EOMONTH(OnlineRetail[[#This Row],[InvoiceDate]],-1)+1</f>
        <v>40664</v>
      </c>
      <c r="K6325" s="6">
        <f>OnlineRetail[[#This Row],[Quantity]]*OnlineRetail[[#This Row],[UnitPrice]]</f>
        <v>27.5</v>
      </c>
      <c r="L6325" t="str">
        <f t="shared" si="98"/>
        <v>14251|May-2011</v>
      </c>
    </row>
    <row r="6326" spans="1:12">
      <c r="A6326">
        <v>554739</v>
      </c>
      <c r="B6326" t="s">
        <v>117</v>
      </c>
      <c r="C6326" t="s">
        <v>33</v>
      </c>
      <c r="D6326">
        <v>2</v>
      </c>
      <c r="E6326" s="1">
        <v>40682.488888888889</v>
      </c>
      <c r="F6326">
        <v>1.25</v>
      </c>
      <c r="G6326">
        <v>12413</v>
      </c>
      <c r="H6326" t="s">
        <v>10</v>
      </c>
      <c r="I6326" t="str">
        <f>IF(AND(LEFT(OnlineRetail[[#This Row],[InvoiceNo]],1)&lt;&gt;"C",OnlineRetail[[#This Row],[CustomerID]]&lt;&gt;""),"Yes","No")</f>
        <v>Yes</v>
      </c>
      <c r="J6326" s="4">
        <f>EOMONTH(OnlineRetail[[#This Row],[InvoiceDate]],-1)+1</f>
        <v>40664</v>
      </c>
      <c r="K6326" s="6">
        <f>OnlineRetail[[#This Row],[Quantity]]*OnlineRetail[[#This Row],[UnitPrice]]</f>
        <v>2.5</v>
      </c>
      <c r="L6326" t="str">
        <f t="shared" si="98"/>
        <v>12413|May-2011</v>
      </c>
    </row>
    <row r="6327" spans="1:12">
      <c r="A6327">
        <v>536760</v>
      </c>
      <c r="B6327" t="s">
        <v>162</v>
      </c>
      <c r="C6327" t="s">
        <v>9</v>
      </c>
      <c r="D6327">
        <v>20</v>
      </c>
      <c r="E6327" s="1">
        <v>40682.490277777782</v>
      </c>
      <c r="F6327">
        <v>9.9499999999999993</v>
      </c>
      <c r="G6327">
        <v>13638</v>
      </c>
      <c r="H6327" t="s">
        <v>31</v>
      </c>
      <c r="I6327" t="str">
        <f>IF(AND(LEFT(OnlineRetail[[#This Row],[InvoiceNo]],1)&lt;&gt;"C",OnlineRetail[[#This Row],[CustomerID]]&lt;&gt;""),"Yes","No")</f>
        <v>Yes</v>
      </c>
      <c r="J6327" s="4">
        <f>EOMONTH(OnlineRetail[[#This Row],[InvoiceDate]],-1)+1</f>
        <v>40664</v>
      </c>
      <c r="K6327" s="6">
        <f>OnlineRetail[[#This Row],[Quantity]]*OnlineRetail[[#This Row],[UnitPrice]]</f>
        <v>199</v>
      </c>
      <c r="L6327" t="str">
        <f t="shared" si="98"/>
        <v>13638|May-2011</v>
      </c>
    </row>
    <row r="6328" spans="1:12">
      <c r="A6328">
        <v>555872</v>
      </c>
      <c r="B6328" t="s">
        <v>288</v>
      </c>
      <c r="C6328" t="s">
        <v>16</v>
      </c>
      <c r="D6328">
        <v>6</v>
      </c>
      <c r="E6328" s="1">
        <v>40682.506249999999</v>
      </c>
      <c r="F6328">
        <v>1.25</v>
      </c>
      <c r="G6328">
        <v>12967</v>
      </c>
      <c r="H6328" t="s">
        <v>10</v>
      </c>
      <c r="I6328" t="str">
        <f>IF(AND(LEFT(OnlineRetail[[#This Row],[InvoiceNo]],1)&lt;&gt;"C",OnlineRetail[[#This Row],[CustomerID]]&lt;&gt;""),"Yes","No")</f>
        <v>Yes</v>
      </c>
      <c r="J6328" s="4">
        <f>EOMONTH(OnlineRetail[[#This Row],[InvoiceDate]],-1)+1</f>
        <v>40664</v>
      </c>
      <c r="K6328" s="6">
        <f>OnlineRetail[[#This Row],[Quantity]]*OnlineRetail[[#This Row],[UnitPrice]]</f>
        <v>7.5</v>
      </c>
      <c r="L6328" t="str">
        <f t="shared" si="98"/>
        <v>12967|May-2011</v>
      </c>
    </row>
    <row r="6329" spans="1:12">
      <c r="A6329">
        <v>548766</v>
      </c>
      <c r="B6329" t="s">
        <v>112</v>
      </c>
      <c r="C6329" t="s">
        <v>9</v>
      </c>
      <c r="D6329">
        <v>10</v>
      </c>
      <c r="E6329" s="1">
        <v>40682.508333333331</v>
      </c>
      <c r="F6329">
        <v>4.95</v>
      </c>
      <c r="G6329">
        <v>13101</v>
      </c>
      <c r="H6329" t="s">
        <v>10</v>
      </c>
      <c r="I6329" t="str">
        <f>IF(AND(LEFT(OnlineRetail[[#This Row],[InvoiceNo]],1)&lt;&gt;"C",OnlineRetail[[#This Row],[CustomerID]]&lt;&gt;""),"Yes","No")</f>
        <v>Yes</v>
      </c>
      <c r="J6329" s="4">
        <f>EOMONTH(OnlineRetail[[#This Row],[InvoiceDate]],-1)+1</f>
        <v>40664</v>
      </c>
      <c r="K6329" s="6">
        <f>OnlineRetail[[#This Row],[Quantity]]*OnlineRetail[[#This Row],[UnitPrice]]</f>
        <v>49.5</v>
      </c>
      <c r="L6329" t="str">
        <f t="shared" si="98"/>
        <v>13101|May-2011</v>
      </c>
    </row>
    <row r="6330" spans="1:12">
      <c r="A6330">
        <v>545019</v>
      </c>
      <c r="B6330" t="s">
        <v>234</v>
      </c>
      <c r="C6330" t="s">
        <v>29</v>
      </c>
      <c r="D6330">
        <v>5</v>
      </c>
      <c r="E6330" s="1">
        <v>40682.509027777778</v>
      </c>
      <c r="F6330">
        <v>9.9499999999999993</v>
      </c>
      <c r="G6330">
        <v>13321</v>
      </c>
      <c r="H6330" t="s">
        <v>10</v>
      </c>
      <c r="I6330" t="str">
        <f>IF(AND(LEFT(OnlineRetail[[#This Row],[InvoiceNo]],1)&lt;&gt;"C",OnlineRetail[[#This Row],[CustomerID]]&lt;&gt;""),"Yes","No")</f>
        <v>Yes</v>
      </c>
      <c r="J6330" s="4">
        <f>EOMONTH(OnlineRetail[[#This Row],[InvoiceDate]],-1)+1</f>
        <v>40664</v>
      </c>
      <c r="K6330" s="6">
        <f>OnlineRetail[[#This Row],[Quantity]]*OnlineRetail[[#This Row],[UnitPrice]]</f>
        <v>49.75</v>
      </c>
      <c r="L6330" t="str">
        <f t="shared" si="98"/>
        <v>13321|May-2011</v>
      </c>
    </row>
    <row r="6331" spans="1:12">
      <c r="A6331">
        <v>541694</v>
      </c>
      <c r="B6331" t="s">
        <v>79</v>
      </c>
      <c r="C6331" t="s">
        <v>29</v>
      </c>
      <c r="D6331">
        <v>16</v>
      </c>
      <c r="E6331" s="1">
        <v>40682.513888888891</v>
      </c>
      <c r="F6331">
        <v>4.25</v>
      </c>
      <c r="G6331">
        <v>13041</v>
      </c>
      <c r="H6331" t="s">
        <v>10</v>
      </c>
      <c r="I6331" t="str">
        <f>IF(AND(LEFT(OnlineRetail[[#This Row],[InvoiceNo]],1)&lt;&gt;"C",OnlineRetail[[#This Row],[CustomerID]]&lt;&gt;""),"Yes","No")</f>
        <v>Yes</v>
      </c>
      <c r="J6331" s="4">
        <f>EOMONTH(OnlineRetail[[#This Row],[InvoiceDate]],-1)+1</f>
        <v>40664</v>
      </c>
      <c r="K6331" s="6">
        <f>OnlineRetail[[#This Row],[Quantity]]*OnlineRetail[[#This Row],[UnitPrice]]</f>
        <v>68</v>
      </c>
      <c r="L6331" t="str">
        <f t="shared" si="98"/>
        <v>13041|May-2011</v>
      </c>
    </row>
    <row r="6332" spans="1:12">
      <c r="A6332">
        <v>548079</v>
      </c>
      <c r="B6332" t="s">
        <v>32</v>
      </c>
      <c r="C6332" t="s">
        <v>27</v>
      </c>
      <c r="D6332">
        <v>1</v>
      </c>
      <c r="E6332" s="1">
        <v>40682.515277777777</v>
      </c>
      <c r="F6332">
        <v>0.85</v>
      </c>
      <c r="G6332">
        <v>13688</v>
      </c>
      <c r="H6332" t="s">
        <v>10</v>
      </c>
      <c r="I6332" t="str">
        <f>IF(AND(LEFT(OnlineRetail[[#This Row],[InvoiceNo]],1)&lt;&gt;"C",OnlineRetail[[#This Row],[CustomerID]]&lt;&gt;""),"Yes","No")</f>
        <v>Yes</v>
      </c>
      <c r="J6332" s="4">
        <f>EOMONTH(OnlineRetail[[#This Row],[InvoiceDate]],-1)+1</f>
        <v>40664</v>
      </c>
      <c r="K6332" s="6">
        <f>OnlineRetail[[#This Row],[Quantity]]*OnlineRetail[[#This Row],[UnitPrice]]</f>
        <v>0.85</v>
      </c>
      <c r="L6332" t="str">
        <f t="shared" si="98"/>
        <v>13688|May-2011</v>
      </c>
    </row>
    <row r="6333" spans="1:12">
      <c r="A6333">
        <v>546313</v>
      </c>
      <c r="B6333" t="s">
        <v>84</v>
      </c>
      <c r="C6333" t="s">
        <v>46</v>
      </c>
      <c r="D6333">
        <v>22</v>
      </c>
      <c r="E6333" s="1">
        <v>40682.515277777777</v>
      </c>
      <c r="F6333">
        <v>7.95</v>
      </c>
      <c r="G6333">
        <v>13089</v>
      </c>
      <c r="H6333" t="s">
        <v>10</v>
      </c>
      <c r="I6333" t="str">
        <f>IF(AND(LEFT(OnlineRetail[[#This Row],[InvoiceNo]],1)&lt;&gt;"C",OnlineRetail[[#This Row],[CustomerID]]&lt;&gt;""),"Yes","No")</f>
        <v>Yes</v>
      </c>
      <c r="J6333" s="4">
        <f>EOMONTH(OnlineRetail[[#This Row],[InvoiceDate]],-1)+1</f>
        <v>40664</v>
      </c>
      <c r="K6333" s="6">
        <f>OnlineRetail[[#This Row],[Quantity]]*OnlineRetail[[#This Row],[UnitPrice]]</f>
        <v>174.9</v>
      </c>
      <c r="L6333" t="str">
        <f t="shared" si="98"/>
        <v>13089|May-2011</v>
      </c>
    </row>
    <row r="6334" spans="1:12">
      <c r="A6334">
        <v>537864</v>
      </c>
      <c r="B6334" t="s">
        <v>142</v>
      </c>
      <c r="C6334" t="s">
        <v>48</v>
      </c>
      <c r="D6334">
        <v>21</v>
      </c>
      <c r="E6334" s="1">
        <v>40682.520833333343</v>
      </c>
      <c r="F6334">
        <v>2.5499999999999998</v>
      </c>
      <c r="G6334">
        <v>14235</v>
      </c>
      <c r="H6334" t="s">
        <v>10</v>
      </c>
      <c r="I6334" t="str">
        <f>IF(AND(LEFT(OnlineRetail[[#This Row],[InvoiceNo]],1)&lt;&gt;"C",OnlineRetail[[#This Row],[CustomerID]]&lt;&gt;""),"Yes","No")</f>
        <v>Yes</v>
      </c>
      <c r="J6334" s="4">
        <f>EOMONTH(OnlineRetail[[#This Row],[InvoiceDate]],-1)+1</f>
        <v>40664</v>
      </c>
      <c r="K6334" s="6">
        <f>OnlineRetail[[#This Row],[Quantity]]*OnlineRetail[[#This Row],[UnitPrice]]</f>
        <v>53.55</v>
      </c>
      <c r="L6334" t="str">
        <f t="shared" si="98"/>
        <v>14235|May-2011</v>
      </c>
    </row>
    <row r="6335" spans="1:12">
      <c r="A6335">
        <v>536700</v>
      </c>
      <c r="B6335" t="s">
        <v>155</v>
      </c>
      <c r="C6335" t="s">
        <v>12</v>
      </c>
      <c r="D6335">
        <v>8</v>
      </c>
      <c r="E6335" s="1">
        <v>40682.521527777782</v>
      </c>
      <c r="F6335">
        <v>7.95</v>
      </c>
      <c r="G6335">
        <v>13077</v>
      </c>
      <c r="H6335" t="s">
        <v>10</v>
      </c>
      <c r="I6335" t="str">
        <f>IF(AND(LEFT(OnlineRetail[[#This Row],[InvoiceNo]],1)&lt;&gt;"C",OnlineRetail[[#This Row],[CustomerID]]&lt;&gt;""),"Yes","No")</f>
        <v>Yes</v>
      </c>
      <c r="J6335" s="4">
        <f>EOMONTH(OnlineRetail[[#This Row],[InvoiceDate]],-1)+1</f>
        <v>40664</v>
      </c>
      <c r="K6335" s="6">
        <f>OnlineRetail[[#This Row],[Quantity]]*OnlineRetail[[#This Row],[UnitPrice]]</f>
        <v>63.6</v>
      </c>
      <c r="L6335" t="str">
        <f t="shared" si="98"/>
        <v>13077|May-2011</v>
      </c>
    </row>
    <row r="6336" spans="1:12">
      <c r="A6336">
        <v>538776</v>
      </c>
      <c r="B6336" t="s">
        <v>66</v>
      </c>
      <c r="C6336" t="s">
        <v>33</v>
      </c>
      <c r="D6336">
        <v>21</v>
      </c>
      <c r="E6336" s="1">
        <v>40682.526388888888</v>
      </c>
      <c r="F6336">
        <v>2.5499999999999998</v>
      </c>
      <c r="G6336">
        <v>12882</v>
      </c>
      <c r="H6336" t="s">
        <v>10</v>
      </c>
      <c r="I6336" t="str">
        <f>IF(AND(LEFT(OnlineRetail[[#This Row],[InvoiceNo]],1)&lt;&gt;"C",OnlineRetail[[#This Row],[CustomerID]]&lt;&gt;""),"Yes","No")</f>
        <v>Yes</v>
      </c>
      <c r="J6336" s="4">
        <f>EOMONTH(OnlineRetail[[#This Row],[InvoiceDate]],-1)+1</f>
        <v>40664</v>
      </c>
      <c r="K6336" s="6">
        <f>OnlineRetail[[#This Row],[Quantity]]*OnlineRetail[[#This Row],[UnitPrice]]</f>
        <v>53.55</v>
      </c>
      <c r="L6336" t="str">
        <f t="shared" si="98"/>
        <v>12882|May-2011</v>
      </c>
    </row>
    <row r="6337" spans="1:12">
      <c r="A6337">
        <v>547990</v>
      </c>
      <c r="B6337" t="s">
        <v>77</v>
      </c>
      <c r="C6337" t="s">
        <v>62</v>
      </c>
      <c r="D6337">
        <v>9</v>
      </c>
      <c r="E6337" s="1">
        <v>40682.535416666673</v>
      </c>
      <c r="F6337">
        <v>4.95</v>
      </c>
      <c r="G6337">
        <v>13647</v>
      </c>
      <c r="H6337" t="s">
        <v>10</v>
      </c>
      <c r="I6337" t="str">
        <f>IF(AND(LEFT(OnlineRetail[[#This Row],[InvoiceNo]],1)&lt;&gt;"C",OnlineRetail[[#This Row],[CustomerID]]&lt;&gt;""),"Yes","No")</f>
        <v>Yes</v>
      </c>
      <c r="J6337" s="4">
        <f>EOMONTH(OnlineRetail[[#This Row],[InvoiceDate]],-1)+1</f>
        <v>40664</v>
      </c>
      <c r="K6337" s="6">
        <f>OnlineRetail[[#This Row],[Quantity]]*OnlineRetail[[#This Row],[UnitPrice]]</f>
        <v>44.550000000000004</v>
      </c>
      <c r="L6337" t="str">
        <f t="shared" si="98"/>
        <v>13647|May-2011</v>
      </c>
    </row>
    <row r="6338" spans="1:12">
      <c r="A6338">
        <v>549308</v>
      </c>
      <c r="B6338" t="s">
        <v>136</v>
      </c>
      <c r="C6338" t="s">
        <v>19</v>
      </c>
      <c r="D6338">
        <v>22</v>
      </c>
      <c r="E6338" s="1">
        <v>40682.551388888889</v>
      </c>
      <c r="F6338">
        <v>3.39</v>
      </c>
      <c r="G6338">
        <v>12439</v>
      </c>
      <c r="H6338" t="s">
        <v>25</v>
      </c>
      <c r="I6338" t="str">
        <f>IF(AND(LEFT(OnlineRetail[[#This Row],[InvoiceNo]],1)&lt;&gt;"C",OnlineRetail[[#This Row],[CustomerID]]&lt;&gt;""),"Yes","No")</f>
        <v>Yes</v>
      </c>
      <c r="J6338" s="4">
        <f>EOMONTH(OnlineRetail[[#This Row],[InvoiceDate]],-1)+1</f>
        <v>40664</v>
      </c>
      <c r="K6338" s="6">
        <f>OnlineRetail[[#This Row],[Quantity]]*OnlineRetail[[#This Row],[UnitPrice]]</f>
        <v>74.58</v>
      </c>
      <c r="L6338" t="str">
        <f t="shared" ref="L6338:L6401" si="99">IF(I6338="Yes",G6338&amp;"|"&amp;TEXT(J6338,"mmm-yyyy"),"")</f>
        <v>12439|May-2011</v>
      </c>
    </row>
    <row r="6339" spans="1:12">
      <c r="A6339">
        <v>539729</v>
      </c>
      <c r="B6339" t="s">
        <v>276</v>
      </c>
      <c r="C6339" t="s">
        <v>46</v>
      </c>
      <c r="D6339">
        <v>2</v>
      </c>
      <c r="E6339" s="1">
        <v>40682.554166666669</v>
      </c>
      <c r="F6339">
        <v>1.65</v>
      </c>
      <c r="G6339">
        <v>13233</v>
      </c>
      <c r="H6339" t="s">
        <v>10</v>
      </c>
      <c r="I6339" t="str">
        <f>IF(AND(LEFT(OnlineRetail[[#This Row],[InvoiceNo]],1)&lt;&gt;"C",OnlineRetail[[#This Row],[CustomerID]]&lt;&gt;""),"Yes","No")</f>
        <v>Yes</v>
      </c>
      <c r="J6339" s="4">
        <f>EOMONTH(OnlineRetail[[#This Row],[InvoiceDate]],-1)+1</f>
        <v>40664</v>
      </c>
      <c r="K6339" s="6">
        <f>OnlineRetail[[#This Row],[Quantity]]*OnlineRetail[[#This Row],[UnitPrice]]</f>
        <v>3.3</v>
      </c>
      <c r="L6339" t="str">
        <f t="shared" si="99"/>
        <v>13233|May-2011</v>
      </c>
    </row>
    <row r="6340" spans="1:12">
      <c r="A6340">
        <v>552741</v>
      </c>
      <c r="B6340" t="s">
        <v>229</v>
      </c>
      <c r="C6340" t="s">
        <v>48</v>
      </c>
      <c r="D6340">
        <v>1</v>
      </c>
      <c r="E6340" s="1">
        <v>40682.560416666667</v>
      </c>
      <c r="F6340">
        <v>4.95</v>
      </c>
      <c r="G6340">
        <v>13077</v>
      </c>
      <c r="H6340" t="s">
        <v>10</v>
      </c>
      <c r="I6340" t="str">
        <f>IF(AND(LEFT(OnlineRetail[[#This Row],[InvoiceNo]],1)&lt;&gt;"C",OnlineRetail[[#This Row],[CustomerID]]&lt;&gt;""),"Yes","No")</f>
        <v>Yes</v>
      </c>
      <c r="J6340" s="4">
        <f>EOMONTH(OnlineRetail[[#This Row],[InvoiceDate]],-1)+1</f>
        <v>40664</v>
      </c>
      <c r="K6340" s="6">
        <f>OnlineRetail[[#This Row],[Quantity]]*OnlineRetail[[#This Row],[UnitPrice]]</f>
        <v>4.95</v>
      </c>
      <c r="L6340" t="str">
        <f t="shared" si="99"/>
        <v>13077|May-2011</v>
      </c>
    </row>
    <row r="6341" spans="1:12">
      <c r="A6341">
        <v>536842</v>
      </c>
      <c r="B6341" t="s">
        <v>119</v>
      </c>
      <c r="C6341" t="s">
        <v>62</v>
      </c>
      <c r="D6341">
        <v>17</v>
      </c>
      <c r="E6341" s="1">
        <v>40682.560416666667</v>
      </c>
      <c r="F6341">
        <v>2.5499999999999998</v>
      </c>
      <c r="G6341">
        <v>13440</v>
      </c>
      <c r="H6341" t="s">
        <v>10</v>
      </c>
      <c r="I6341" t="str">
        <f>IF(AND(LEFT(OnlineRetail[[#This Row],[InvoiceNo]],1)&lt;&gt;"C",OnlineRetail[[#This Row],[CustomerID]]&lt;&gt;""),"Yes","No")</f>
        <v>Yes</v>
      </c>
      <c r="J6341" s="4">
        <f>EOMONTH(OnlineRetail[[#This Row],[InvoiceDate]],-1)+1</f>
        <v>40664</v>
      </c>
      <c r="K6341" s="6">
        <f>OnlineRetail[[#This Row],[Quantity]]*OnlineRetail[[#This Row],[UnitPrice]]</f>
        <v>43.349999999999994</v>
      </c>
      <c r="L6341" t="str">
        <f t="shared" si="99"/>
        <v>13440|May-2011</v>
      </c>
    </row>
    <row r="6342" spans="1:12">
      <c r="A6342">
        <v>536852</v>
      </c>
      <c r="B6342" t="s">
        <v>217</v>
      </c>
      <c r="C6342" t="s">
        <v>16</v>
      </c>
      <c r="D6342">
        <v>18</v>
      </c>
      <c r="E6342" s="1">
        <v>40682.563888888893</v>
      </c>
      <c r="F6342">
        <v>1.65</v>
      </c>
      <c r="G6342">
        <v>13365</v>
      </c>
      <c r="H6342" t="s">
        <v>10</v>
      </c>
      <c r="I6342" t="str">
        <f>IF(AND(LEFT(OnlineRetail[[#This Row],[InvoiceNo]],1)&lt;&gt;"C",OnlineRetail[[#This Row],[CustomerID]]&lt;&gt;""),"Yes","No")</f>
        <v>Yes</v>
      </c>
      <c r="J6342" s="4">
        <f>EOMONTH(OnlineRetail[[#This Row],[InvoiceDate]],-1)+1</f>
        <v>40664</v>
      </c>
      <c r="K6342" s="6">
        <f>OnlineRetail[[#This Row],[Quantity]]*OnlineRetail[[#This Row],[UnitPrice]]</f>
        <v>29.7</v>
      </c>
      <c r="L6342" t="str">
        <f t="shared" si="99"/>
        <v>13365|May-2011</v>
      </c>
    </row>
    <row r="6343" spans="1:12">
      <c r="A6343">
        <v>553666</v>
      </c>
      <c r="B6343" t="s">
        <v>69</v>
      </c>
      <c r="C6343" t="s">
        <v>24</v>
      </c>
      <c r="D6343">
        <v>17</v>
      </c>
      <c r="E6343" s="1">
        <v>40682.582638888889</v>
      </c>
      <c r="F6343">
        <v>4.95</v>
      </c>
      <c r="G6343">
        <v>14035</v>
      </c>
      <c r="H6343" t="s">
        <v>10</v>
      </c>
      <c r="I6343" t="str">
        <f>IF(AND(LEFT(OnlineRetail[[#This Row],[InvoiceNo]],1)&lt;&gt;"C",OnlineRetail[[#This Row],[CustomerID]]&lt;&gt;""),"Yes","No")</f>
        <v>Yes</v>
      </c>
      <c r="J6343" s="4">
        <f>EOMONTH(OnlineRetail[[#This Row],[InvoiceDate]],-1)+1</f>
        <v>40664</v>
      </c>
      <c r="K6343" s="6">
        <f>OnlineRetail[[#This Row],[Quantity]]*OnlineRetail[[#This Row],[UnitPrice]]</f>
        <v>84.15</v>
      </c>
      <c r="L6343" t="str">
        <f t="shared" si="99"/>
        <v>14035|May-2011</v>
      </c>
    </row>
    <row r="6344" spans="1:12">
      <c r="A6344">
        <v>545070</v>
      </c>
      <c r="B6344" t="s">
        <v>236</v>
      </c>
      <c r="C6344" t="s">
        <v>16</v>
      </c>
      <c r="D6344">
        <v>14</v>
      </c>
      <c r="E6344" s="1">
        <v>40682.583333333343</v>
      </c>
      <c r="F6344">
        <v>2.1</v>
      </c>
      <c r="G6344">
        <v>13890</v>
      </c>
      <c r="H6344" t="s">
        <v>10</v>
      </c>
      <c r="I6344" t="str">
        <f>IF(AND(LEFT(OnlineRetail[[#This Row],[InvoiceNo]],1)&lt;&gt;"C",OnlineRetail[[#This Row],[CustomerID]]&lt;&gt;""),"Yes","No")</f>
        <v>Yes</v>
      </c>
      <c r="J6344" s="4">
        <f>EOMONTH(OnlineRetail[[#This Row],[InvoiceDate]],-1)+1</f>
        <v>40664</v>
      </c>
      <c r="K6344" s="6">
        <f>OnlineRetail[[#This Row],[Quantity]]*OnlineRetail[[#This Row],[UnitPrice]]</f>
        <v>29.400000000000002</v>
      </c>
      <c r="L6344" t="str">
        <f t="shared" si="99"/>
        <v>13890|May-2011</v>
      </c>
    </row>
    <row r="6345" spans="1:12">
      <c r="A6345">
        <v>545087</v>
      </c>
      <c r="B6345" t="s">
        <v>203</v>
      </c>
      <c r="C6345" t="s">
        <v>9</v>
      </c>
      <c r="D6345">
        <v>22</v>
      </c>
      <c r="E6345" s="1">
        <v>40682.584722222222</v>
      </c>
      <c r="F6345">
        <v>3.39</v>
      </c>
      <c r="G6345">
        <v>13666</v>
      </c>
      <c r="H6345" t="s">
        <v>10</v>
      </c>
      <c r="I6345" t="str">
        <f>IF(AND(LEFT(OnlineRetail[[#This Row],[InvoiceNo]],1)&lt;&gt;"C",OnlineRetail[[#This Row],[CustomerID]]&lt;&gt;""),"Yes","No")</f>
        <v>Yes</v>
      </c>
      <c r="J6345" s="4">
        <f>EOMONTH(OnlineRetail[[#This Row],[InvoiceDate]],-1)+1</f>
        <v>40664</v>
      </c>
      <c r="K6345" s="6">
        <f>OnlineRetail[[#This Row],[Quantity]]*OnlineRetail[[#This Row],[UnitPrice]]</f>
        <v>74.58</v>
      </c>
      <c r="L6345" t="str">
        <f t="shared" si="99"/>
        <v>13666|May-2011</v>
      </c>
    </row>
    <row r="6346" spans="1:12">
      <c r="A6346">
        <v>550865</v>
      </c>
      <c r="B6346" t="s">
        <v>283</v>
      </c>
      <c r="C6346" t="s">
        <v>42</v>
      </c>
      <c r="D6346">
        <v>22</v>
      </c>
      <c r="E6346" s="1">
        <v>40682.586111111108</v>
      </c>
      <c r="F6346">
        <v>0.85</v>
      </c>
      <c r="G6346">
        <v>13163</v>
      </c>
      <c r="H6346" t="s">
        <v>10</v>
      </c>
      <c r="I6346" t="str">
        <f>IF(AND(LEFT(OnlineRetail[[#This Row],[InvoiceNo]],1)&lt;&gt;"C",OnlineRetail[[#This Row],[CustomerID]]&lt;&gt;""),"Yes","No")</f>
        <v>Yes</v>
      </c>
      <c r="J6346" s="4">
        <f>EOMONTH(OnlineRetail[[#This Row],[InvoiceDate]],-1)+1</f>
        <v>40664</v>
      </c>
      <c r="K6346" s="6">
        <f>OnlineRetail[[#This Row],[Quantity]]*OnlineRetail[[#This Row],[UnitPrice]]</f>
        <v>18.7</v>
      </c>
      <c r="L6346" t="str">
        <f t="shared" si="99"/>
        <v>13163|May-2011</v>
      </c>
    </row>
    <row r="6347" spans="1:12">
      <c r="A6347">
        <v>555557</v>
      </c>
      <c r="B6347" t="s">
        <v>302</v>
      </c>
      <c r="C6347" t="s">
        <v>29</v>
      </c>
      <c r="D6347">
        <v>21</v>
      </c>
      <c r="E6347" s="1">
        <v>40682.588888888888</v>
      </c>
      <c r="F6347">
        <v>1.65</v>
      </c>
      <c r="G6347">
        <v>13280</v>
      </c>
      <c r="H6347" t="s">
        <v>10</v>
      </c>
      <c r="I6347" t="str">
        <f>IF(AND(LEFT(OnlineRetail[[#This Row],[InvoiceNo]],1)&lt;&gt;"C",OnlineRetail[[#This Row],[CustomerID]]&lt;&gt;""),"Yes","No")</f>
        <v>Yes</v>
      </c>
      <c r="J6347" s="4">
        <f>EOMONTH(OnlineRetail[[#This Row],[InvoiceDate]],-1)+1</f>
        <v>40664</v>
      </c>
      <c r="K6347" s="6">
        <f>OnlineRetail[[#This Row],[Quantity]]*OnlineRetail[[#This Row],[UnitPrice]]</f>
        <v>34.65</v>
      </c>
      <c r="L6347" t="str">
        <f t="shared" si="99"/>
        <v>13280|May-2011</v>
      </c>
    </row>
    <row r="6348" spans="1:12">
      <c r="A6348">
        <v>539104</v>
      </c>
      <c r="B6348" t="s">
        <v>215</v>
      </c>
      <c r="C6348" t="s">
        <v>27</v>
      </c>
      <c r="D6348">
        <v>23</v>
      </c>
      <c r="E6348" s="1">
        <v>40682.593055555553</v>
      </c>
      <c r="F6348">
        <v>0.85</v>
      </c>
      <c r="G6348">
        <v>12575</v>
      </c>
      <c r="H6348" t="s">
        <v>10</v>
      </c>
      <c r="I6348" t="str">
        <f>IF(AND(LEFT(OnlineRetail[[#This Row],[InvoiceNo]],1)&lt;&gt;"C",OnlineRetail[[#This Row],[CustomerID]]&lt;&gt;""),"Yes","No")</f>
        <v>Yes</v>
      </c>
      <c r="J6348" s="4">
        <f>EOMONTH(OnlineRetail[[#This Row],[InvoiceDate]],-1)+1</f>
        <v>40664</v>
      </c>
      <c r="K6348" s="6">
        <f>OnlineRetail[[#This Row],[Quantity]]*OnlineRetail[[#This Row],[UnitPrice]]</f>
        <v>19.55</v>
      </c>
      <c r="L6348" t="str">
        <f t="shared" si="99"/>
        <v>12575|May-2011</v>
      </c>
    </row>
    <row r="6349" spans="1:12">
      <c r="A6349">
        <v>537296</v>
      </c>
      <c r="B6349" t="s">
        <v>63</v>
      </c>
      <c r="C6349" t="s">
        <v>9</v>
      </c>
      <c r="D6349">
        <v>14</v>
      </c>
      <c r="E6349" s="1">
        <v>40682.612500000003</v>
      </c>
      <c r="F6349">
        <v>3.39</v>
      </c>
      <c r="G6349">
        <v>13232</v>
      </c>
      <c r="H6349" t="s">
        <v>70</v>
      </c>
      <c r="I6349" t="str">
        <f>IF(AND(LEFT(OnlineRetail[[#This Row],[InvoiceNo]],1)&lt;&gt;"C",OnlineRetail[[#This Row],[CustomerID]]&lt;&gt;""),"Yes","No")</f>
        <v>Yes</v>
      </c>
      <c r="J6349" s="4">
        <f>EOMONTH(OnlineRetail[[#This Row],[InvoiceDate]],-1)+1</f>
        <v>40664</v>
      </c>
      <c r="K6349" s="6">
        <f>OnlineRetail[[#This Row],[Quantity]]*OnlineRetail[[#This Row],[UnitPrice]]</f>
        <v>47.46</v>
      </c>
      <c r="L6349" t="str">
        <f t="shared" si="99"/>
        <v>13232|May-2011</v>
      </c>
    </row>
    <row r="6350" spans="1:12">
      <c r="A6350">
        <v>547012</v>
      </c>
      <c r="B6350" t="s">
        <v>80</v>
      </c>
      <c r="C6350" t="s">
        <v>83</v>
      </c>
      <c r="D6350">
        <v>10</v>
      </c>
      <c r="E6350" s="1">
        <v>40682.621527777781</v>
      </c>
      <c r="F6350">
        <v>1.25</v>
      </c>
      <c r="G6350">
        <v>14113</v>
      </c>
      <c r="H6350" t="s">
        <v>10</v>
      </c>
      <c r="I6350" t="str">
        <f>IF(AND(LEFT(OnlineRetail[[#This Row],[InvoiceNo]],1)&lt;&gt;"C",OnlineRetail[[#This Row],[CustomerID]]&lt;&gt;""),"Yes","No")</f>
        <v>Yes</v>
      </c>
      <c r="J6350" s="4">
        <f>EOMONTH(OnlineRetail[[#This Row],[InvoiceDate]],-1)+1</f>
        <v>40664</v>
      </c>
      <c r="K6350" s="6">
        <f>OnlineRetail[[#This Row],[Quantity]]*OnlineRetail[[#This Row],[UnitPrice]]</f>
        <v>12.5</v>
      </c>
      <c r="L6350" t="str">
        <f t="shared" si="99"/>
        <v>14113|May-2011</v>
      </c>
    </row>
    <row r="6351" spans="1:12">
      <c r="A6351">
        <v>536475</v>
      </c>
      <c r="B6351" t="s">
        <v>167</v>
      </c>
      <c r="C6351" t="s">
        <v>14</v>
      </c>
      <c r="D6351">
        <v>12</v>
      </c>
      <c r="E6351" s="1">
        <v>40682.629861111112</v>
      </c>
      <c r="F6351">
        <v>4.25</v>
      </c>
      <c r="G6351">
        <v>12774</v>
      </c>
      <c r="H6351" t="s">
        <v>10</v>
      </c>
      <c r="I6351" t="str">
        <f>IF(AND(LEFT(OnlineRetail[[#This Row],[InvoiceNo]],1)&lt;&gt;"C",OnlineRetail[[#This Row],[CustomerID]]&lt;&gt;""),"Yes","No")</f>
        <v>Yes</v>
      </c>
      <c r="J6351" s="4">
        <f>EOMONTH(OnlineRetail[[#This Row],[InvoiceDate]],-1)+1</f>
        <v>40664</v>
      </c>
      <c r="K6351" s="6">
        <f>OnlineRetail[[#This Row],[Quantity]]*OnlineRetail[[#This Row],[UnitPrice]]</f>
        <v>51</v>
      </c>
      <c r="L6351" t="str">
        <f t="shared" si="99"/>
        <v>12774|May-2011</v>
      </c>
    </row>
    <row r="6352" spans="1:12">
      <c r="A6352">
        <v>548776</v>
      </c>
      <c r="B6352" t="s">
        <v>216</v>
      </c>
      <c r="C6352" t="s">
        <v>40</v>
      </c>
      <c r="D6352">
        <v>22</v>
      </c>
      <c r="E6352" s="1">
        <v>40682.631249999999</v>
      </c>
      <c r="F6352">
        <v>5.95</v>
      </c>
      <c r="G6352">
        <v>13297</v>
      </c>
      <c r="H6352" t="s">
        <v>10</v>
      </c>
      <c r="I6352" t="str">
        <f>IF(AND(LEFT(OnlineRetail[[#This Row],[InvoiceNo]],1)&lt;&gt;"C",OnlineRetail[[#This Row],[CustomerID]]&lt;&gt;""),"Yes","No")</f>
        <v>Yes</v>
      </c>
      <c r="J6352" s="4">
        <f>EOMONTH(OnlineRetail[[#This Row],[InvoiceDate]],-1)+1</f>
        <v>40664</v>
      </c>
      <c r="K6352" s="6">
        <f>OnlineRetail[[#This Row],[Quantity]]*OnlineRetail[[#This Row],[UnitPrice]]</f>
        <v>130.9</v>
      </c>
      <c r="L6352" t="str">
        <f t="shared" si="99"/>
        <v>13297|May-2011</v>
      </c>
    </row>
    <row r="6353" spans="1:12">
      <c r="A6353">
        <v>554020</v>
      </c>
      <c r="B6353" t="s">
        <v>125</v>
      </c>
      <c r="C6353" t="s">
        <v>24</v>
      </c>
      <c r="D6353">
        <v>11</v>
      </c>
      <c r="E6353" s="1">
        <v>40682.638194444437</v>
      </c>
      <c r="F6353">
        <v>5.95</v>
      </c>
      <c r="G6353">
        <v>14134</v>
      </c>
      <c r="H6353" t="s">
        <v>25</v>
      </c>
      <c r="I6353" t="str">
        <f>IF(AND(LEFT(OnlineRetail[[#This Row],[InvoiceNo]],1)&lt;&gt;"C",OnlineRetail[[#This Row],[CustomerID]]&lt;&gt;""),"Yes","No")</f>
        <v>Yes</v>
      </c>
      <c r="J6353" s="4">
        <f>EOMONTH(OnlineRetail[[#This Row],[InvoiceDate]],-1)+1</f>
        <v>40664</v>
      </c>
      <c r="K6353" s="6">
        <f>OnlineRetail[[#This Row],[Quantity]]*OnlineRetail[[#This Row],[UnitPrice]]</f>
        <v>65.45</v>
      </c>
      <c r="L6353" t="str">
        <f t="shared" si="99"/>
        <v>14134|May-2011</v>
      </c>
    </row>
    <row r="6354" spans="1:12">
      <c r="A6354">
        <v>548035</v>
      </c>
      <c r="B6354" t="s">
        <v>166</v>
      </c>
      <c r="C6354" t="s">
        <v>46</v>
      </c>
      <c r="D6354">
        <v>12</v>
      </c>
      <c r="E6354" s="1">
        <v>40682.640277777777</v>
      </c>
      <c r="F6354">
        <v>1.25</v>
      </c>
      <c r="G6354">
        <v>12533</v>
      </c>
      <c r="H6354" t="s">
        <v>10</v>
      </c>
      <c r="I6354" t="str">
        <f>IF(AND(LEFT(OnlineRetail[[#This Row],[InvoiceNo]],1)&lt;&gt;"C",OnlineRetail[[#This Row],[CustomerID]]&lt;&gt;""),"Yes","No")</f>
        <v>Yes</v>
      </c>
      <c r="J6354" s="4">
        <f>EOMONTH(OnlineRetail[[#This Row],[InvoiceDate]],-1)+1</f>
        <v>40664</v>
      </c>
      <c r="K6354" s="6">
        <f>OnlineRetail[[#This Row],[Quantity]]*OnlineRetail[[#This Row],[UnitPrice]]</f>
        <v>15</v>
      </c>
      <c r="L6354" t="str">
        <f t="shared" si="99"/>
        <v>12533|May-2011</v>
      </c>
    </row>
    <row r="6355" spans="1:12">
      <c r="A6355">
        <v>546448</v>
      </c>
      <c r="B6355" t="s">
        <v>230</v>
      </c>
      <c r="C6355" t="s">
        <v>14</v>
      </c>
      <c r="D6355">
        <v>17</v>
      </c>
      <c r="E6355" s="1">
        <v>40682.655555555553</v>
      </c>
      <c r="F6355">
        <v>2.1</v>
      </c>
      <c r="G6355">
        <v>13624</v>
      </c>
      <c r="H6355" t="s">
        <v>121</v>
      </c>
      <c r="I6355" t="str">
        <f>IF(AND(LEFT(OnlineRetail[[#This Row],[InvoiceNo]],1)&lt;&gt;"C",OnlineRetail[[#This Row],[CustomerID]]&lt;&gt;""),"Yes","No")</f>
        <v>Yes</v>
      </c>
      <c r="J6355" s="4">
        <f>EOMONTH(OnlineRetail[[#This Row],[InvoiceDate]],-1)+1</f>
        <v>40664</v>
      </c>
      <c r="K6355" s="6">
        <f>OnlineRetail[[#This Row],[Quantity]]*OnlineRetail[[#This Row],[UnitPrice]]</f>
        <v>35.700000000000003</v>
      </c>
      <c r="L6355" t="str">
        <f t="shared" si="99"/>
        <v>13624|May-2011</v>
      </c>
    </row>
    <row r="6356" spans="1:12">
      <c r="A6356">
        <v>550722</v>
      </c>
      <c r="B6356" t="s">
        <v>245</v>
      </c>
      <c r="C6356" t="s">
        <v>27</v>
      </c>
      <c r="D6356">
        <v>5</v>
      </c>
      <c r="E6356" s="1">
        <v>40682.681250000001</v>
      </c>
      <c r="F6356">
        <v>4.95</v>
      </c>
      <c r="G6356">
        <v>12882</v>
      </c>
      <c r="H6356" t="s">
        <v>10</v>
      </c>
      <c r="I6356" t="str">
        <f>IF(AND(LEFT(OnlineRetail[[#This Row],[InvoiceNo]],1)&lt;&gt;"C",OnlineRetail[[#This Row],[CustomerID]]&lt;&gt;""),"Yes","No")</f>
        <v>Yes</v>
      </c>
      <c r="J6356" s="4">
        <f>EOMONTH(OnlineRetail[[#This Row],[InvoiceDate]],-1)+1</f>
        <v>40664</v>
      </c>
      <c r="K6356" s="6">
        <f>OnlineRetail[[#This Row],[Quantity]]*OnlineRetail[[#This Row],[UnitPrice]]</f>
        <v>24.75</v>
      </c>
      <c r="L6356" t="str">
        <f t="shared" si="99"/>
        <v>12882|May-2011</v>
      </c>
    </row>
    <row r="6357" spans="1:12">
      <c r="A6357">
        <v>548893</v>
      </c>
      <c r="B6357" t="s">
        <v>118</v>
      </c>
      <c r="C6357" t="s">
        <v>14</v>
      </c>
      <c r="D6357">
        <v>6</v>
      </c>
      <c r="E6357" s="1">
        <v>40682.682638888888</v>
      </c>
      <c r="F6357">
        <v>1.25</v>
      </c>
      <c r="G6357">
        <v>12909</v>
      </c>
      <c r="H6357" t="s">
        <v>10</v>
      </c>
      <c r="I6357" t="str">
        <f>IF(AND(LEFT(OnlineRetail[[#This Row],[InvoiceNo]],1)&lt;&gt;"C",OnlineRetail[[#This Row],[CustomerID]]&lt;&gt;""),"Yes","No")</f>
        <v>Yes</v>
      </c>
      <c r="J6357" s="4">
        <f>EOMONTH(OnlineRetail[[#This Row],[InvoiceDate]],-1)+1</f>
        <v>40664</v>
      </c>
      <c r="K6357" s="6">
        <f>OnlineRetail[[#This Row],[Quantity]]*OnlineRetail[[#This Row],[UnitPrice]]</f>
        <v>7.5</v>
      </c>
      <c r="L6357" t="str">
        <f t="shared" si="99"/>
        <v>12909|May-2011</v>
      </c>
    </row>
    <row r="6358" spans="1:12">
      <c r="A6358">
        <v>536375</v>
      </c>
      <c r="B6358" t="s">
        <v>107</v>
      </c>
      <c r="C6358" t="s">
        <v>27</v>
      </c>
      <c r="D6358">
        <v>16</v>
      </c>
      <c r="E6358" s="1">
        <v>40682.684027777781</v>
      </c>
      <c r="F6358">
        <v>1.65</v>
      </c>
      <c r="G6358">
        <v>12378</v>
      </c>
      <c r="H6358" t="s">
        <v>10</v>
      </c>
      <c r="I6358" t="str">
        <f>IF(AND(LEFT(OnlineRetail[[#This Row],[InvoiceNo]],1)&lt;&gt;"C",OnlineRetail[[#This Row],[CustomerID]]&lt;&gt;""),"Yes","No")</f>
        <v>Yes</v>
      </c>
      <c r="J6358" s="4">
        <f>EOMONTH(OnlineRetail[[#This Row],[InvoiceDate]],-1)+1</f>
        <v>40664</v>
      </c>
      <c r="K6358" s="6">
        <f>OnlineRetail[[#This Row],[Quantity]]*OnlineRetail[[#This Row],[UnitPrice]]</f>
        <v>26.4</v>
      </c>
      <c r="L6358" t="str">
        <f t="shared" si="99"/>
        <v>12378|May-2011</v>
      </c>
    </row>
    <row r="6359" spans="1:12">
      <c r="A6359">
        <v>547200</v>
      </c>
      <c r="B6359" t="s">
        <v>85</v>
      </c>
      <c r="C6359" t="s">
        <v>42</v>
      </c>
      <c r="D6359">
        <v>21</v>
      </c>
      <c r="E6359" s="1">
        <v>40682.699305555558</v>
      </c>
      <c r="F6359">
        <v>2.5499999999999998</v>
      </c>
      <c r="G6359">
        <v>13704</v>
      </c>
      <c r="H6359" t="s">
        <v>10</v>
      </c>
      <c r="I6359" t="str">
        <f>IF(AND(LEFT(OnlineRetail[[#This Row],[InvoiceNo]],1)&lt;&gt;"C",OnlineRetail[[#This Row],[CustomerID]]&lt;&gt;""),"Yes","No")</f>
        <v>Yes</v>
      </c>
      <c r="J6359" s="4">
        <f>EOMONTH(OnlineRetail[[#This Row],[InvoiceDate]],-1)+1</f>
        <v>40664</v>
      </c>
      <c r="K6359" s="6">
        <f>OnlineRetail[[#This Row],[Quantity]]*OnlineRetail[[#This Row],[UnitPrice]]</f>
        <v>53.55</v>
      </c>
      <c r="L6359" t="str">
        <f t="shared" si="99"/>
        <v>13704|May-2011</v>
      </c>
    </row>
    <row r="6360" spans="1:12">
      <c r="A6360">
        <v>545964</v>
      </c>
      <c r="B6360" t="s">
        <v>170</v>
      </c>
      <c r="C6360" t="s">
        <v>83</v>
      </c>
      <c r="D6360">
        <v>18</v>
      </c>
      <c r="E6360" s="1">
        <v>40682.720833333333</v>
      </c>
      <c r="F6360">
        <v>1.25</v>
      </c>
      <c r="G6360">
        <v>13522</v>
      </c>
      <c r="H6360" t="s">
        <v>10</v>
      </c>
      <c r="I6360" t="str">
        <f>IF(AND(LEFT(OnlineRetail[[#This Row],[InvoiceNo]],1)&lt;&gt;"C",OnlineRetail[[#This Row],[CustomerID]]&lt;&gt;""),"Yes","No")</f>
        <v>Yes</v>
      </c>
      <c r="J6360" s="4">
        <f>EOMONTH(OnlineRetail[[#This Row],[InvoiceDate]],-1)+1</f>
        <v>40664</v>
      </c>
      <c r="K6360" s="6">
        <f>OnlineRetail[[#This Row],[Quantity]]*OnlineRetail[[#This Row],[UnitPrice]]</f>
        <v>22.5</v>
      </c>
      <c r="L6360" t="str">
        <f t="shared" si="99"/>
        <v>13522|May-2011</v>
      </c>
    </row>
    <row r="6361" spans="1:12">
      <c r="A6361">
        <v>542152</v>
      </c>
      <c r="B6361" t="s">
        <v>212</v>
      </c>
      <c r="C6361" t="s">
        <v>33</v>
      </c>
      <c r="D6361">
        <v>10</v>
      </c>
      <c r="E6361" s="1">
        <v>40682.761111111111</v>
      </c>
      <c r="F6361">
        <v>3.39</v>
      </c>
      <c r="G6361">
        <v>12593</v>
      </c>
      <c r="H6361" t="s">
        <v>10</v>
      </c>
      <c r="I6361" t="str">
        <f>IF(AND(LEFT(OnlineRetail[[#This Row],[InvoiceNo]],1)&lt;&gt;"C",OnlineRetail[[#This Row],[CustomerID]]&lt;&gt;""),"Yes","No")</f>
        <v>Yes</v>
      </c>
      <c r="J6361" s="4">
        <f>EOMONTH(OnlineRetail[[#This Row],[InvoiceDate]],-1)+1</f>
        <v>40664</v>
      </c>
      <c r="K6361" s="6">
        <f>OnlineRetail[[#This Row],[Quantity]]*OnlineRetail[[#This Row],[UnitPrice]]</f>
        <v>33.9</v>
      </c>
      <c r="L6361" t="str">
        <f t="shared" si="99"/>
        <v>12593|May-2011</v>
      </c>
    </row>
    <row r="6362" spans="1:12">
      <c r="A6362">
        <v>544620</v>
      </c>
      <c r="B6362" t="s">
        <v>266</v>
      </c>
      <c r="C6362" t="s">
        <v>53</v>
      </c>
      <c r="D6362">
        <v>24</v>
      </c>
      <c r="E6362" s="1">
        <v>40682.775000000001</v>
      </c>
      <c r="F6362">
        <v>7.95</v>
      </c>
      <c r="G6362">
        <v>14198</v>
      </c>
      <c r="H6362" t="s">
        <v>10</v>
      </c>
      <c r="I6362" t="str">
        <f>IF(AND(LEFT(OnlineRetail[[#This Row],[InvoiceNo]],1)&lt;&gt;"C",OnlineRetail[[#This Row],[CustomerID]]&lt;&gt;""),"Yes","No")</f>
        <v>Yes</v>
      </c>
      <c r="J6362" s="4">
        <f>EOMONTH(OnlineRetail[[#This Row],[InvoiceDate]],-1)+1</f>
        <v>40664</v>
      </c>
      <c r="K6362" s="6">
        <f>OnlineRetail[[#This Row],[Quantity]]*OnlineRetail[[#This Row],[UnitPrice]]</f>
        <v>190.8</v>
      </c>
      <c r="L6362" t="str">
        <f t="shared" si="99"/>
        <v>14198|May-2011</v>
      </c>
    </row>
    <row r="6363" spans="1:12">
      <c r="A6363">
        <v>537845</v>
      </c>
      <c r="B6363" t="s">
        <v>249</v>
      </c>
      <c r="C6363" t="s">
        <v>40</v>
      </c>
      <c r="D6363">
        <v>18</v>
      </c>
      <c r="E6363" s="1">
        <v>40682.779166666667</v>
      </c>
      <c r="F6363">
        <v>9.9499999999999993</v>
      </c>
      <c r="G6363">
        <v>13420</v>
      </c>
      <c r="H6363" t="s">
        <v>10</v>
      </c>
      <c r="I6363" t="str">
        <f>IF(AND(LEFT(OnlineRetail[[#This Row],[InvoiceNo]],1)&lt;&gt;"C",OnlineRetail[[#This Row],[CustomerID]]&lt;&gt;""),"Yes","No")</f>
        <v>Yes</v>
      </c>
      <c r="J6363" s="4">
        <f>EOMONTH(OnlineRetail[[#This Row],[InvoiceDate]],-1)+1</f>
        <v>40664</v>
      </c>
      <c r="K6363" s="6">
        <f>OnlineRetail[[#This Row],[Quantity]]*OnlineRetail[[#This Row],[UnitPrice]]</f>
        <v>179.1</v>
      </c>
      <c r="L6363" t="str">
        <f t="shared" si="99"/>
        <v>13420|May-2011</v>
      </c>
    </row>
    <row r="6364" spans="1:12">
      <c r="A6364">
        <v>548381</v>
      </c>
      <c r="B6364" t="s">
        <v>71</v>
      </c>
      <c r="C6364" t="s">
        <v>12</v>
      </c>
      <c r="D6364">
        <v>21</v>
      </c>
      <c r="E6364" s="1">
        <v>40682.797222222223</v>
      </c>
      <c r="F6364">
        <v>7.95</v>
      </c>
      <c r="G6364">
        <v>12413</v>
      </c>
      <c r="H6364" t="s">
        <v>17</v>
      </c>
      <c r="I6364" t="str">
        <f>IF(AND(LEFT(OnlineRetail[[#This Row],[InvoiceNo]],1)&lt;&gt;"C",OnlineRetail[[#This Row],[CustomerID]]&lt;&gt;""),"Yes","No")</f>
        <v>Yes</v>
      </c>
      <c r="J6364" s="4">
        <f>EOMONTH(OnlineRetail[[#This Row],[InvoiceDate]],-1)+1</f>
        <v>40664</v>
      </c>
      <c r="K6364" s="6">
        <f>OnlineRetail[[#This Row],[Quantity]]*OnlineRetail[[#This Row],[UnitPrice]]</f>
        <v>166.95000000000002</v>
      </c>
      <c r="L6364" t="str">
        <f t="shared" si="99"/>
        <v>12413|May-2011</v>
      </c>
    </row>
    <row r="6365" spans="1:12">
      <c r="A6365">
        <v>542642</v>
      </c>
      <c r="B6365" t="s">
        <v>120</v>
      </c>
      <c r="C6365" t="s">
        <v>14</v>
      </c>
      <c r="D6365">
        <v>6</v>
      </c>
      <c r="E6365" s="1">
        <v>40682.799305555563</v>
      </c>
      <c r="F6365">
        <v>1.65</v>
      </c>
      <c r="G6365">
        <v>14285</v>
      </c>
      <c r="H6365" t="s">
        <v>17</v>
      </c>
      <c r="I6365" t="str">
        <f>IF(AND(LEFT(OnlineRetail[[#This Row],[InvoiceNo]],1)&lt;&gt;"C",OnlineRetail[[#This Row],[CustomerID]]&lt;&gt;""),"Yes","No")</f>
        <v>Yes</v>
      </c>
      <c r="J6365" s="4">
        <f>EOMONTH(OnlineRetail[[#This Row],[InvoiceDate]],-1)+1</f>
        <v>40664</v>
      </c>
      <c r="K6365" s="6">
        <f>OnlineRetail[[#This Row],[Quantity]]*OnlineRetail[[#This Row],[UnitPrice]]</f>
        <v>9.8999999999999986</v>
      </c>
      <c r="L6365" t="str">
        <f t="shared" si="99"/>
        <v>14285|May-2011</v>
      </c>
    </row>
    <row r="6366" spans="1:12">
      <c r="A6366">
        <v>537158</v>
      </c>
      <c r="B6366" t="s">
        <v>207</v>
      </c>
      <c r="C6366" t="s">
        <v>24</v>
      </c>
      <c r="D6366">
        <v>17</v>
      </c>
      <c r="E6366" s="1">
        <v>40682.800000000003</v>
      </c>
      <c r="F6366">
        <v>1.65</v>
      </c>
      <c r="G6366">
        <v>12831</v>
      </c>
      <c r="H6366" t="s">
        <v>31</v>
      </c>
      <c r="I6366" t="str">
        <f>IF(AND(LEFT(OnlineRetail[[#This Row],[InvoiceNo]],1)&lt;&gt;"C",OnlineRetail[[#This Row],[CustomerID]]&lt;&gt;""),"Yes","No")</f>
        <v>Yes</v>
      </c>
      <c r="J6366" s="4">
        <f>EOMONTH(OnlineRetail[[#This Row],[InvoiceDate]],-1)+1</f>
        <v>40664</v>
      </c>
      <c r="K6366" s="6">
        <f>OnlineRetail[[#This Row],[Quantity]]*OnlineRetail[[#This Row],[UnitPrice]]</f>
        <v>28.049999999999997</v>
      </c>
      <c r="L6366" t="str">
        <f t="shared" si="99"/>
        <v>12831|May-2011</v>
      </c>
    </row>
    <row r="6367" spans="1:12">
      <c r="A6367">
        <v>545239</v>
      </c>
      <c r="B6367" t="s">
        <v>292</v>
      </c>
      <c r="C6367" t="s">
        <v>62</v>
      </c>
      <c r="D6367">
        <v>6</v>
      </c>
      <c r="E6367" s="1">
        <v>40682.813888888893</v>
      </c>
      <c r="F6367">
        <v>1.25</v>
      </c>
      <c r="G6367">
        <v>13234</v>
      </c>
      <c r="H6367" t="s">
        <v>10</v>
      </c>
      <c r="I6367" t="str">
        <f>IF(AND(LEFT(OnlineRetail[[#This Row],[InvoiceNo]],1)&lt;&gt;"C",OnlineRetail[[#This Row],[CustomerID]]&lt;&gt;""),"Yes","No")</f>
        <v>Yes</v>
      </c>
      <c r="J6367" s="4">
        <f>EOMONTH(OnlineRetail[[#This Row],[InvoiceDate]],-1)+1</f>
        <v>40664</v>
      </c>
      <c r="K6367" s="6">
        <f>OnlineRetail[[#This Row],[Quantity]]*OnlineRetail[[#This Row],[UnitPrice]]</f>
        <v>7.5</v>
      </c>
      <c r="L6367" t="str">
        <f t="shared" si="99"/>
        <v>13234|May-2011</v>
      </c>
    </row>
    <row r="6368" spans="1:12">
      <c r="A6368">
        <v>554596</v>
      </c>
      <c r="B6368" t="s">
        <v>137</v>
      </c>
      <c r="C6368" t="s">
        <v>62</v>
      </c>
      <c r="D6368">
        <v>1</v>
      </c>
      <c r="E6368" s="1">
        <v>40683.335416666669</v>
      </c>
      <c r="F6368">
        <v>3.39</v>
      </c>
      <c r="G6368">
        <v>13920</v>
      </c>
      <c r="H6368" t="s">
        <v>31</v>
      </c>
      <c r="I6368" t="str">
        <f>IF(AND(LEFT(OnlineRetail[[#This Row],[InvoiceNo]],1)&lt;&gt;"C",OnlineRetail[[#This Row],[CustomerID]]&lt;&gt;""),"Yes","No")</f>
        <v>Yes</v>
      </c>
      <c r="J6368" s="4">
        <f>EOMONTH(OnlineRetail[[#This Row],[InvoiceDate]],-1)+1</f>
        <v>40664</v>
      </c>
      <c r="K6368" s="6">
        <f>OnlineRetail[[#This Row],[Quantity]]*OnlineRetail[[#This Row],[UnitPrice]]</f>
        <v>3.39</v>
      </c>
      <c r="L6368" t="str">
        <f t="shared" si="99"/>
        <v>13920|May-2011</v>
      </c>
    </row>
    <row r="6369" spans="1:12">
      <c r="A6369">
        <v>539908</v>
      </c>
      <c r="B6369" t="s">
        <v>160</v>
      </c>
      <c r="C6369" t="s">
        <v>16</v>
      </c>
      <c r="D6369">
        <v>15</v>
      </c>
      <c r="E6369" s="1">
        <v>40683.338194444441</v>
      </c>
      <c r="F6369">
        <v>5.95</v>
      </c>
      <c r="G6369">
        <v>13411</v>
      </c>
      <c r="H6369" t="s">
        <v>10</v>
      </c>
      <c r="I6369" t="str">
        <f>IF(AND(LEFT(OnlineRetail[[#This Row],[InvoiceNo]],1)&lt;&gt;"C",OnlineRetail[[#This Row],[CustomerID]]&lt;&gt;""),"Yes","No")</f>
        <v>Yes</v>
      </c>
      <c r="J6369" s="4">
        <f>EOMONTH(OnlineRetail[[#This Row],[InvoiceDate]],-1)+1</f>
        <v>40664</v>
      </c>
      <c r="K6369" s="6">
        <f>OnlineRetail[[#This Row],[Quantity]]*OnlineRetail[[#This Row],[UnitPrice]]</f>
        <v>89.25</v>
      </c>
      <c r="L6369" t="str">
        <f t="shared" si="99"/>
        <v>13411|May-2011</v>
      </c>
    </row>
    <row r="6370" spans="1:12">
      <c r="A6370">
        <v>544578</v>
      </c>
      <c r="B6370" t="s">
        <v>297</v>
      </c>
      <c r="C6370" t="s">
        <v>42</v>
      </c>
      <c r="D6370">
        <v>9</v>
      </c>
      <c r="E6370" s="1">
        <v>40683.338888888888</v>
      </c>
      <c r="F6370">
        <v>1.65</v>
      </c>
      <c r="G6370">
        <v>14093</v>
      </c>
      <c r="H6370" t="s">
        <v>25</v>
      </c>
      <c r="I6370" t="str">
        <f>IF(AND(LEFT(OnlineRetail[[#This Row],[InvoiceNo]],1)&lt;&gt;"C",OnlineRetail[[#This Row],[CustomerID]]&lt;&gt;""),"Yes","No")</f>
        <v>Yes</v>
      </c>
      <c r="J6370" s="4">
        <f>EOMONTH(OnlineRetail[[#This Row],[InvoiceDate]],-1)+1</f>
        <v>40664</v>
      </c>
      <c r="K6370" s="6">
        <f>OnlineRetail[[#This Row],[Quantity]]*OnlineRetail[[#This Row],[UnitPrice]]</f>
        <v>14.85</v>
      </c>
      <c r="L6370" t="str">
        <f t="shared" si="99"/>
        <v>14093|May-2011</v>
      </c>
    </row>
    <row r="6371" spans="1:12">
      <c r="A6371">
        <v>546884</v>
      </c>
      <c r="B6371" t="s">
        <v>259</v>
      </c>
      <c r="C6371" t="s">
        <v>42</v>
      </c>
      <c r="D6371">
        <v>12</v>
      </c>
      <c r="E6371" s="1">
        <v>40683.344444444447</v>
      </c>
      <c r="F6371">
        <v>0.85</v>
      </c>
      <c r="G6371">
        <v>12354</v>
      </c>
      <c r="H6371" t="s">
        <v>10</v>
      </c>
      <c r="I6371" t="str">
        <f>IF(AND(LEFT(OnlineRetail[[#This Row],[InvoiceNo]],1)&lt;&gt;"C",OnlineRetail[[#This Row],[CustomerID]]&lt;&gt;""),"Yes","No")</f>
        <v>Yes</v>
      </c>
      <c r="J6371" s="4">
        <f>EOMONTH(OnlineRetail[[#This Row],[InvoiceDate]],-1)+1</f>
        <v>40664</v>
      </c>
      <c r="K6371" s="6">
        <f>OnlineRetail[[#This Row],[Quantity]]*OnlineRetail[[#This Row],[UnitPrice]]</f>
        <v>10.199999999999999</v>
      </c>
      <c r="L6371" t="str">
        <f t="shared" si="99"/>
        <v>12354|May-2011</v>
      </c>
    </row>
    <row r="6372" spans="1:12">
      <c r="A6372">
        <v>536944</v>
      </c>
      <c r="B6372" t="s">
        <v>194</v>
      </c>
      <c r="C6372" t="s">
        <v>27</v>
      </c>
      <c r="D6372">
        <v>22</v>
      </c>
      <c r="E6372" s="1">
        <v>40683.352083333331</v>
      </c>
      <c r="F6372">
        <v>7.95</v>
      </c>
      <c r="G6372">
        <v>13801</v>
      </c>
      <c r="H6372" t="s">
        <v>10</v>
      </c>
      <c r="I6372" t="str">
        <f>IF(AND(LEFT(OnlineRetail[[#This Row],[InvoiceNo]],1)&lt;&gt;"C",OnlineRetail[[#This Row],[CustomerID]]&lt;&gt;""),"Yes","No")</f>
        <v>Yes</v>
      </c>
      <c r="J6372" s="4">
        <f>EOMONTH(OnlineRetail[[#This Row],[InvoiceDate]],-1)+1</f>
        <v>40664</v>
      </c>
      <c r="K6372" s="6">
        <f>OnlineRetail[[#This Row],[Quantity]]*OnlineRetail[[#This Row],[UnitPrice]]</f>
        <v>174.9</v>
      </c>
      <c r="L6372" t="str">
        <f t="shared" si="99"/>
        <v>13801|May-2011</v>
      </c>
    </row>
    <row r="6373" spans="1:12">
      <c r="A6373">
        <v>550987</v>
      </c>
      <c r="B6373" t="s">
        <v>214</v>
      </c>
      <c r="C6373" t="s">
        <v>9</v>
      </c>
      <c r="D6373">
        <v>16</v>
      </c>
      <c r="E6373" s="1">
        <v>40683.356944444437</v>
      </c>
      <c r="F6373">
        <v>0.85</v>
      </c>
      <c r="G6373">
        <v>13803</v>
      </c>
      <c r="H6373" t="s">
        <v>10</v>
      </c>
      <c r="I6373" t="str">
        <f>IF(AND(LEFT(OnlineRetail[[#This Row],[InvoiceNo]],1)&lt;&gt;"C",OnlineRetail[[#This Row],[CustomerID]]&lt;&gt;""),"Yes","No")</f>
        <v>Yes</v>
      </c>
      <c r="J6373" s="4">
        <f>EOMONTH(OnlineRetail[[#This Row],[InvoiceDate]],-1)+1</f>
        <v>40664</v>
      </c>
      <c r="K6373" s="6">
        <f>OnlineRetail[[#This Row],[Quantity]]*OnlineRetail[[#This Row],[UnitPrice]]</f>
        <v>13.6</v>
      </c>
      <c r="L6373" t="str">
        <f t="shared" si="99"/>
        <v>13803|May-2011</v>
      </c>
    </row>
    <row r="6374" spans="1:12">
      <c r="A6374">
        <v>539113</v>
      </c>
      <c r="B6374" t="s">
        <v>159</v>
      </c>
      <c r="C6374" t="s">
        <v>19</v>
      </c>
      <c r="D6374">
        <v>7</v>
      </c>
      <c r="E6374" s="1">
        <v>40683.359722222223</v>
      </c>
      <c r="F6374">
        <v>4.95</v>
      </c>
      <c r="G6374">
        <v>13228</v>
      </c>
      <c r="H6374" t="s">
        <v>10</v>
      </c>
      <c r="I6374" t="str">
        <f>IF(AND(LEFT(OnlineRetail[[#This Row],[InvoiceNo]],1)&lt;&gt;"C",OnlineRetail[[#This Row],[CustomerID]]&lt;&gt;""),"Yes","No")</f>
        <v>Yes</v>
      </c>
      <c r="J6374" s="4">
        <f>EOMONTH(OnlineRetail[[#This Row],[InvoiceDate]],-1)+1</f>
        <v>40664</v>
      </c>
      <c r="K6374" s="6">
        <f>OnlineRetail[[#This Row],[Quantity]]*OnlineRetail[[#This Row],[UnitPrice]]</f>
        <v>34.65</v>
      </c>
      <c r="L6374" t="str">
        <f t="shared" si="99"/>
        <v>13228|May-2011</v>
      </c>
    </row>
    <row r="6375" spans="1:12">
      <c r="A6375">
        <v>539483</v>
      </c>
      <c r="B6375" t="s">
        <v>28</v>
      </c>
      <c r="C6375" t="s">
        <v>21</v>
      </c>
      <c r="D6375">
        <v>20</v>
      </c>
      <c r="E6375" s="1">
        <v>40683.363888888889</v>
      </c>
      <c r="F6375">
        <v>7.95</v>
      </c>
      <c r="G6375">
        <v>13938</v>
      </c>
      <c r="H6375" t="s">
        <v>10</v>
      </c>
      <c r="I6375" t="str">
        <f>IF(AND(LEFT(OnlineRetail[[#This Row],[InvoiceNo]],1)&lt;&gt;"C",OnlineRetail[[#This Row],[CustomerID]]&lt;&gt;""),"Yes","No")</f>
        <v>Yes</v>
      </c>
      <c r="J6375" s="4">
        <f>EOMONTH(OnlineRetail[[#This Row],[InvoiceDate]],-1)+1</f>
        <v>40664</v>
      </c>
      <c r="K6375" s="6">
        <f>OnlineRetail[[#This Row],[Quantity]]*OnlineRetail[[#This Row],[UnitPrice]]</f>
        <v>159</v>
      </c>
      <c r="L6375" t="str">
        <f t="shared" si="99"/>
        <v>13938|May-2011</v>
      </c>
    </row>
    <row r="6376" spans="1:12">
      <c r="A6376">
        <v>545363</v>
      </c>
      <c r="B6376" t="s">
        <v>167</v>
      </c>
      <c r="C6376" t="s">
        <v>40</v>
      </c>
      <c r="D6376">
        <v>12</v>
      </c>
      <c r="E6376" s="1">
        <v>40683.367361111108</v>
      </c>
      <c r="F6376">
        <v>4.95</v>
      </c>
      <c r="G6376">
        <v>12928</v>
      </c>
      <c r="H6376" t="s">
        <v>10</v>
      </c>
      <c r="I6376" t="str">
        <f>IF(AND(LEFT(OnlineRetail[[#This Row],[InvoiceNo]],1)&lt;&gt;"C",OnlineRetail[[#This Row],[CustomerID]]&lt;&gt;""),"Yes","No")</f>
        <v>Yes</v>
      </c>
      <c r="J6376" s="4">
        <f>EOMONTH(OnlineRetail[[#This Row],[InvoiceDate]],-1)+1</f>
        <v>40664</v>
      </c>
      <c r="K6376" s="6">
        <f>OnlineRetail[[#This Row],[Quantity]]*OnlineRetail[[#This Row],[UnitPrice]]</f>
        <v>59.400000000000006</v>
      </c>
      <c r="L6376" t="str">
        <f t="shared" si="99"/>
        <v>12928|May-2011</v>
      </c>
    </row>
    <row r="6377" spans="1:12">
      <c r="A6377">
        <v>540419</v>
      </c>
      <c r="B6377" t="s">
        <v>11</v>
      </c>
      <c r="C6377" t="s">
        <v>16</v>
      </c>
      <c r="D6377">
        <v>21</v>
      </c>
      <c r="E6377" s="1">
        <v>40683.37222222222</v>
      </c>
      <c r="F6377">
        <v>0.85</v>
      </c>
      <c r="G6377">
        <v>12517</v>
      </c>
      <c r="H6377" t="s">
        <v>31</v>
      </c>
      <c r="I6377" t="str">
        <f>IF(AND(LEFT(OnlineRetail[[#This Row],[InvoiceNo]],1)&lt;&gt;"C",OnlineRetail[[#This Row],[CustomerID]]&lt;&gt;""),"Yes","No")</f>
        <v>Yes</v>
      </c>
      <c r="J6377" s="4">
        <f>EOMONTH(OnlineRetail[[#This Row],[InvoiceDate]],-1)+1</f>
        <v>40664</v>
      </c>
      <c r="K6377" s="6">
        <f>OnlineRetail[[#This Row],[Quantity]]*OnlineRetail[[#This Row],[UnitPrice]]</f>
        <v>17.849999999999998</v>
      </c>
      <c r="L6377" t="str">
        <f t="shared" si="99"/>
        <v>12517|May-2011</v>
      </c>
    </row>
    <row r="6378" spans="1:12">
      <c r="A6378">
        <v>538011</v>
      </c>
      <c r="B6378" t="s">
        <v>191</v>
      </c>
      <c r="C6378" t="s">
        <v>29</v>
      </c>
      <c r="D6378">
        <v>14</v>
      </c>
      <c r="E6378" s="1">
        <v>40683.374305555553</v>
      </c>
      <c r="F6378">
        <v>1.25</v>
      </c>
      <c r="G6378">
        <v>13268</v>
      </c>
      <c r="H6378" t="s">
        <v>10</v>
      </c>
      <c r="I6378" t="str">
        <f>IF(AND(LEFT(OnlineRetail[[#This Row],[InvoiceNo]],1)&lt;&gt;"C",OnlineRetail[[#This Row],[CustomerID]]&lt;&gt;""),"Yes","No")</f>
        <v>Yes</v>
      </c>
      <c r="J6378" s="4">
        <f>EOMONTH(OnlineRetail[[#This Row],[InvoiceDate]],-1)+1</f>
        <v>40664</v>
      </c>
      <c r="K6378" s="6">
        <f>OnlineRetail[[#This Row],[Quantity]]*OnlineRetail[[#This Row],[UnitPrice]]</f>
        <v>17.5</v>
      </c>
      <c r="L6378" t="str">
        <f t="shared" si="99"/>
        <v>13268|May-2011</v>
      </c>
    </row>
    <row r="6379" spans="1:12">
      <c r="A6379">
        <v>536987</v>
      </c>
      <c r="B6379" t="s">
        <v>112</v>
      </c>
      <c r="C6379" t="s">
        <v>46</v>
      </c>
      <c r="D6379">
        <v>5</v>
      </c>
      <c r="E6379" s="1">
        <v>40683.385416666657</v>
      </c>
      <c r="F6379">
        <v>0.85</v>
      </c>
      <c r="G6379">
        <v>14269</v>
      </c>
      <c r="H6379" t="s">
        <v>10</v>
      </c>
      <c r="I6379" t="str">
        <f>IF(AND(LEFT(OnlineRetail[[#This Row],[InvoiceNo]],1)&lt;&gt;"C",OnlineRetail[[#This Row],[CustomerID]]&lt;&gt;""),"Yes","No")</f>
        <v>Yes</v>
      </c>
      <c r="J6379" s="4">
        <f>EOMONTH(OnlineRetail[[#This Row],[InvoiceDate]],-1)+1</f>
        <v>40664</v>
      </c>
      <c r="K6379" s="6">
        <f>OnlineRetail[[#This Row],[Quantity]]*OnlineRetail[[#This Row],[UnitPrice]]</f>
        <v>4.25</v>
      </c>
      <c r="L6379" t="str">
        <f t="shared" si="99"/>
        <v>14269|May-2011</v>
      </c>
    </row>
    <row r="6380" spans="1:12">
      <c r="A6380">
        <v>541107</v>
      </c>
      <c r="B6380" t="s">
        <v>171</v>
      </c>
      <c r="C6380" t="s">
        <v>53</v>
      </c>
      <c r="D6380">
        <v>10</v>
      </c>
      <c r="E6380" s="1">
        <v>40683.390972222223</v>
      </c>
      <c r="F6380">
        <v>0.85</v>
      </c>
      <c r="G6380">
        <v>13290</v>
      </c>
      <c r="H6380" t="s">
        <v>121</v>
      </c>
      <c r="I6380" t="str">
        <f>IF(AND(LEFT(OnlineRetail[[#This Row],[InvoiceNo]],1)&lt;&gt;"C",OnlineRetail[[#This Row],[CustomerID]]&lt;&gt;""),"Yes","No")</f>
        <v>Yes</v>
      </c>
      <c r="J6380" s="4">
        <f>EOMONTH(OnlineRetail[[#This Row],[InvoiceDate]],-1)+1</f>
        <v>40664</v>
      </c>
      <c r="K6380" s="6">
        <f>OnlineRetail[[#This Row],[Quantity]]*OnlineRetail[[#This Row],[UnitPrice]]</f>
        <v>8.5</v>
      </c>
      <c r="L6380" t="str">
        <f t="shared" si="99"/>
        <v>13290|May-2011</v>
      </c>
    </row>
    <row r="6381" spans="1:12">
      <c r="A6381">
        <v>555845</v>
      </c>
      <c r="B6381" t="s">
        <v>200</v>
      </c>
      <c r="C6381" t="s">
        <v>42</v>
      </c>
      <c r="D6381">
        <v>12</v>
      </c>
      <c r="E6381" s="1">
        <v>40683.399305555547</v>
      </c>
      <c r="F6381">
        <v>5.95</v>
      </c>
      <c r="G6381">
        <v>12521</v>
      </c>
      <c r="H6381" t="s">
        <v>25</v>
      </c>
      <c r="I6381" t="str">
        <f>IF(AND(LEFT(OnlineRetail[[#This Row],[InvoiceNo]],1)&lt;&gt;"C",OnlineRetail[[#This Row],[CustomerID]]&lt;&gt;""),"Yes","No")</f>
        <v>Yes</v>
      </c>
      <c r="J6381" s="4">
        <f>EOMONTH(OnlineRetail[[#This Row],[InvoiceDate]],-1)+1</f>
        <v>40664</v>
      </c>
      <c r="K6381" s="6">
        <f>OnlineRetail[[#This Row],[Quantity]]*OnlineRetail[[#This Row],[UnitPrice]]</f>
        <v>71.400000000000006</v>
      </c>
      <c r="L6381" t="str">
        <f t="shared" si="99"/>
        <v>12521|May-2011</v>
      </c>
    </row>
    <row r="6382" spans="1:12">
      <c r="A6382">
        <v>550665</v>
      </c>
      <c r="B6382" t="s">
        <v>239</v>
      </c>
      <c r="C6382" t="s">
        <v>72</v>
      </c>
      <c r="D6382">
        <v>6</v>
      </c>
      <c r="E6382" s="1">
        <v>40683.404166666667</v>
      </c>
      <c r="F6382">
        <v>3.39</v>
      </c>
      <c r="G6382">
        <v>13365</v>
      </c>
      <c r="H6382" t="s">
        <v>10</v>
      </c>
      <c r="I6382" t="str">
        <f>IF(AND(LEFT(OnlineRetail[[#This Row],[InvoiceNo]],1)&lt;&gt;"C",OnlineRetail[[#This Row],[CustomerID]]&lt;&gt;""),"Yes","No")</f>
        <v>Yes</v>
      </c>
      <c r="J6382" s="4">
        <f>EOMONTH(OnlineRetail[[#This Row],[InvoiceDate]],-1)+1</f>
        <v>40664</v>
      </c>
      <c r="K6382" s="6">
        <f>OnlineRetail[[#This Row],[Quantity]]*OnlineRetail[[#This Row],[UnitPrice]]</f>
        <v>20.34</v>
      </c>
      <c r="L6382" t="str">
        <f t="shared" si="99"/>
        <v>13365|May-2011</v>
      </c>
    </row>
    <row r="6383" spans="1:12">
      <c r="A6383">
        <v>551793</v>
      </c>
      <c r="B6383" t="s">
        <v>166</v>
      </c>
      <c r="C6383" t="s">
        <v>19</v>
      </c>
      <c r="D6383">
        <v>17</v>
      </c>
      <c r="E6383" s="1">
        <v>40683.40625</v>
      </c>
      <c r="F6383">
        <v>3.39</v>
      </c>
      <c r="G6383">
        <v>12710</v>
      </c>
      <c r="H6383" t="s">
        <v>10</v>
      </c>
      <c r="I6383" t="str">
        <f>IF(AND(LEFT(OnlineRetail[[#This Row],[InvoiceNo]],1)&lt;&gt;"C",OnlineRetail[[#This Row],[CustomerID]]&lt;&gt;""),"Yes","No")</f>
        <v>Yes</v>
      </c>
      <c r="J6383" s="4">
        <f>EOMONTH(OnlineRetail[[#This Row],[InvoiceDate]],-1)+1</f>
        <v>40664</v>
      </c>
      <c r="K6383" s="6">
        <f>OnlineRetail[[#This Row],[Quantity]]*OnlineRetail[[#This Row],[UnitPrice]]</f>
        <v>57.63</v>
      </c>
      <c r="L6383" t="str">
        <f t="shared" si="99"/>
        <v>12710|May-2011</v>
      </c>
    </row>
    <row r="6384" spans="1:12">
      <c r="A6384">
        <v>544688</v>
      </c>
      <c r="B6384" t="s">
        <v>172</v>
      </c>
      <c r="C6384" t="s">
        <v>16</v>
      </c>
      <c r="D6384">
        <v>13</v>
      </c>
      <c r="E6384" s="1">
        <v>40683.409722222219</v>
      </c>
      <c r="F6384">
        <v>5.95</v>
      </c>
      <c r="G6384">
        <v>14319</v>
      </c>
      <c r="H6384" t="s">
        <v>10</v>
      </c>
      <c r="I6384" t="str">
        <f>IF(AND(LEFT(OnlineRetail[[#This Row],[InvoiceNo]],1)&lt;&gt;"C",OnlineRetail[[#This Row],[CustomerID]]&lt;&gt;""),"Yes","No")</f>
        <v>Yes</v>
      </c>
      <c r="J6384" s="4">
        <f>EOMONTH(OnlineRetail[[#This Row],[InvoiceDate]],-1)+1</f>
        <v>40664</v>
      </c>
      <c r="K6384" s="6">
        <f>OnlineRetail[[#This Row],[Quantity]]*OnlineRetail[[#This Row],[UnitPrice]]</f>
        <v>77.350000000000009</v>
      </c>
      <c r="L6384" t="str">
        <f t="shared" si="99"/>
        <v>14319|May-2011</v>
      </c>
    </row>
    <row r="6385" spans="1:12">
      <c r="A6385">
        <v>542671</v>
      </c>
      <c r="B6385" t="s">
        <v>253</v>
      </c>
      <c r="C6385" t="s">
        <v>16</v>
      </c>
      <c r="D6385">
        <v>20</v>
      </c>
      <c r="E6385" s="1">
        <v>40683.412499999999</v>
      </c>
      <c r="F6385">
        <v>9.9499999999999993</v>
      </c>
      <c r="G6385">
        <v>13264</v>
      </c>
      <c r="H6385" t="s">
        <v>25</v>
      </c>
      <c r="I6385" t="str">
        <f>IF(AND(LEFT(OnlineRetail[[#This Row],[InvoiceNo]],1)&lt;&gt;"C",OnlineRetail[[#This Row],[CustomerID]]&lt;&gt;""),"Yes","No")</f>
        <v>Yes</v>
      </c>
      <c r="J6385" s="4">
        <f>EOMONTH(OnlineRetail[[#This Row],[InvoiceDate]],-1)+1</f>
        <v>40664</v>
      </c>
      <c r="K6385" s="6">
        <f>OnlineRetail[[#This Row],[Quantity]]*OnlineRetail[[#This Row],[UnitPrice]]</f>
        <v>199</v>
      </c>
      <c r="L6385" t="str">
        <f t="shared" si="99"/>
        <v>13264|May-2011</v>
      </c>
    </row>
    <row r="6386" spans="1:12">
      <c r="A6386">
        <v>536696</v>
      </c>
      <c r="B6386" t="s">
        <v>234</v>
      </c>
      <c r="C6386" t="s">
        <v>29</v>
      </c>
      <c r="D6386">
        <v>16</v>
      </c>
      <c r="E6386" s="1">
        <v>40683.417361111111</v>
      </c>
      <c r="F6386">
        <v>1.65</v>
      </c>
      <c r="G6386">
        <v>14113</v>
      </c>
      <c r="H6386" t="s">
        <v>10</v>
      </c>
      <c r="I6386" t="str">
        <f>IF(AND(LEFT(OnlineRetail[[#This Row],[InvoiceNo]],1)&lt;&gt;"C",OnlineRetail[[#This Row],[CustomerID]]&lt;&gt;""),"Yes","No")</f>
        <v>Yes</v>
      </c>
      <c r="J6386" s="4">
        <f>EOMONTH(OnlineRetail[[#This Row],[InvoiceDate]],-1)+1</f>
        <v>40664</v>
      </c>
      <c r="K6386" s="6">
        <f>OnlineRetail[[#This Row],[Quantity]]*OnlineRetail[[#This Row],[UnitPrice]]</f>
        <v>26.4</v>
      </c>
      <c r="L6386" t="str">
        <f t="shared" si="99"/>
        <v>14113|May-2011</v>
      </c>
    </row>
    <row r="6387" spans="1:12">
      <c r="A6387">
        <v>537011</v>
      </c>
      <c r="B6387" t="s">
        <v>155</v>
      </c>
      <c r="C6387" t="s">
        <v>14</v>
      </c>
      <c r="D6387">
        <v>6</v>
      </c>
      <c r="E6387" s="1">
        <v>40683.420138888891</v>
      </c>
      <c r="F6387">
        <v>2.5499999999999998</v>
      </c>
      <c r="G6387">
        <v>12502</v>
      </c>
      <c r="H6387" t="s">
        <v>10</v>
      </c>
      <c r="I6387" t="str">
        <f>IF(AND(LEFT(OnlineRetail[[#This Row],[InvoiceNo]],1)&lt;&gt;"C",OnlineRetail[[#This Row],[CustomerID]]&lt;&gt;""),"Yes","No")</f>
        <v>Yes</v>
      </c>
      <c r="J6387" s="4">
        <f>EOMONTH(OnlineRetail[[#This Row],[InvoiceDate]],-1)+1</f>
        <v>40664</v>
      </c>
      <c r="K6387" s="6">
        <f>OnlineRetail[[#This Row],[Quantity]]*OnlineRetail[[#This Row],[UnitPrice]]</f>
        <v>15.299999999999999</v>
      </c>
      <c r="L6387" t="str">
        <f t="shared" si="99"/>
        <v>12502|May-2011</v>
      </c>
    </row>
    <row r="6388" spans="1:12">
      <c r="A6388">
        <v>546197</v>
      </c>
      <c r="B6388" t="s">
        <v>130</v>
      </c>
      <c r="C6388" t="s">
        <v>42</v>
      </c>
      <c r="D6388">
        <v>23</v>
      </c>
      <c r="E6388" s="1">
        <v>40683.42083333333</v>
      </c>
      <c r="F6388">
        <v>2.1</v>
      </c>
      <c r="G6388">
        <v>12510</v>
      </c>
      <c r="H6388" t="s">
        <v>10</v>
      </c>
      <c r="I6388" t="str">
        <f>IF(AND(LEFT(OnlineRetail[[#This Row],[InvoiceNo]],1)&lt;&gt;"C",OnlineRetail[[#This Row],[CustomerID]]&lt;&gt;""),"Yes","No")</f>
        <v>Yes</v>
      </c>
      <c r="J6388" s="4">
        <f>EOMONTH(OnlineRetail[[#This Row],[InvoiceDate]],-1)+1</f>
        <v>40664</v>
      </c>
      <c r="K6388" s="6">
        <f>OnlineRetail[[#This Row],[Quantity]]*OnlineRetail[[#This Row],[UnitPrice]]</f>
        <v>48.300000000000004</v>
      </c>
      <c r="L6388" t="str">
        <f t="shared" si="99"/>
        <v>12510|May-2011</v>
      </c>
    </row>
    <row r="6389" spans="1:12">
      <c r="A6389">
        <v>544642</v>
      </c>
      <c r="B6389" t="s">
        <v>247</v>
      </c>
      <c r="C6389" t="s">
        <v>53</v>
      </c>
      <c r="D6389">
        <v>23</v>
      </c>
      <c r="E6389" s="1">
        <v>40683.447222222218</v>
      </c>
      <c r="F6389">
        <v>3.39</v>
      </c>
      <c r="G6389">
        <v>12879</v>
      </c>
      <c r="H6389" t="s">
        <v>31</v>
      </c>
      <c r="I6389" t="str">
        <f>IF(AND(LEFT(OnlineRetail[[#This Row],[InvoiceNo]],1)&lt;&gt;"C",OnlineRetail[[#This Row],[CustomerID]]&lt;&gt;""),"Yes","No")</f>
        <v>Yes</v>
      </c>
      <c r="J6389" s="4">
        <f>EOMONTH(OnlineRetail[[#This Row],[InvoiceDate]],-1)+1</f>
        <v>40664</v>
      </c>
      <c r="K6389" s="6">
        <f>OnlineRetail[[#This Row],[Quantity]]*OnlineRetail[[#This Row],[UnitPrice]]</f>
        <v>77.97</v>
      </c>
      <c r="L6389" t="str">
        <f t="shared" si="99"/>
        <v>12879|May-2011</v>
      </c>
    </row>
    <row r="6390" spans="1:12">
      <c r="A6390">
        <v>538622</v>
      </c>
      <c r="B6390" t="s">
        <v>240</v>
      </c>
      <c r="C6390" t="s">
        <v>27</v>
      </c>
      <c r="D6390">
        <v>8</v>
      </c>
      <c r="E6390" s="1">
        <v>40683.45208333333</v>
      </c>
      <c r="F6390">
        <v>4.25</v>
      </c>
      <c r="G6390">
        <v>12919</v>
      </c>
      <c r="H6390" t="s">
        <v>31</v>
      </c>
      <c r="I6390" t="str">
        <f>IF(AND(LEFT(OnlineRetail[[#This Row],[InvoiceNo]],1)&lt;&gt;"C",OnlineRetail[[#This Row],[CustomerID]]&lt;&gt;""),"Yes","No")</f>
        <v>Yes</v>
      </c>
      <c r="J6390" s="4">
        <f>EOMONTH(OnlineRetail[[#This Row],[InvoiceDate]],-1)+1</f>
        <v>40664</v>
      </c>
      <c r="K6390" s="6">
        <f>OnlineRetail[[#This Row],[Quantity]]*OnlineRetail[[#This Row],[UnitPrice]]</f>
        <v>34</v>
      </c>
      <c r="L6390" t="str">
        <f t="shared" si="99"/>
        <v>12919|May-2011</v>
      </c>
    </row>
    <row r="6391" spans="1:12">
      <c r="A6391">
        <v>544527</v>
      </c>
      <c r="B6391" t="s">
        <v>193</v>
      </c>
      <c r="C6391" t="s">
        <v>50</v>
      </c>
      <c r="D6391">
        <v>4</v>
      </c>
      <c r="E6391" s="1">
        <v>40683.462500000001</v>
      </c>
      <c r="F6391">
        <v>5.95</v>
      </c>
      <c r="G6391">
        <v>12421</v>
      </c>
      <c r="H6391" t="s">
        <v>10</v>
      </c>
      <c r="I6391" t="str">
        <f>IF(AND(LEFT(OnlineRetail[[#This Row],[InvoiceNo]],1)&lt;&gt;"C",OnlineRetail[[#This Row],[CustomerID]]&lt;&gt;""),"Yes","No")</f>
        <v>Yes</v>
      </c>
      <c r="J6391" s="4">
        <f>EOMONTH(OnlineRetail[[#This Row],[InvoiceDate]],-1)+1</f>
        <v>40664</v>
      </c>
      <c r="K6391" s="6">
        <f>OnlineRetail[[#This Row],[Quantity]]*OnlineRetail[[#This Row],[UnitPrice]]</f>
        <v>23.8</v>
      </c>
      <c r="L6391" t="str">
        <f t="shared" si="99"/>
        <v>12421|May-2011</v>
      </c>
    </row>
    <row r="6392" spans="1:12">
      <c r="A6392">
        <v>549839</v>
      </c>
      <c r="B6392" t="s">
        <v>127</v>
      </c>
      <c r="C6392" t="s">
        <v>83</v>
      </c>
      <c r="D6392">
        <v>22</v>
      </c>
      <c r="E6392" s="1">
        <v>40683.463194444441</v>
      </c>
      <c r="F6392">
        <v>7.95</v>
      </c>
      <c r="G6392">
        <v>12630</v>
      </c>
      <c r="H6392" t="s">
        <v>10</v>
      </c>
      <c r="I6392" t="str">
        <f>IF(AND(LEFT(OnlineRetail[[#This Row],[InvoiceNo]],1)&lt;&gt;"C",OnlineRetail[[#This Row],[CustomerID]]&lt;&gt;""),"Yes","No")</f>
        <v>Yes</v>
      </c>
      <c r="J6392" s="4">
        <f>EOMONTH(OnlineRetail[[#This Row],[InvoiceDate]],-1)+1</f>
        <v>40664</v>
      </c>
      <c r="K6392" s="6">
        <f>OnlineRetail[[#This Row],[Quantity]]*OnlineRetail[[#This Row],[UnitPrice]]</f>
        <v>174.9</v>
      </c>
      <c r="L6392" t="str">
        <f t="shared" si="99"/>
        <v>12630|May-2011</v>
      </c>
    </row>
    <row r="6393" spans="1:12">
      <c r="A6393">
        <v>553345</v>
      </c>
      <c r="B6393" t="s">
        <v>204</v>
      </c>
      <c r="C6393" t="s">
        <v>9</v>
      </c>
      <c r="D6393">
        <v>18</v>
      </c>
      <c r="E6393" s="1">
        <v>40683.46875</v>
      </c>
      <c r="F6393">
        <v>2.5499999999999998</v>
      </c>
      <c r="G6393">
        <v>14187</v>
      </c>
      <c r="H6393" t="s">
        <v>10</v>
      </c>
      <c r="I6393" t="str">
        <f>IF(AND(LEFT(OnlineRetail[[#This Row],[InvoiceNo]],1)&lt;&gt;"C",OnlineRetail[[#This Row],[CustomerID]]&lt;&gt;""),"Yes","No")</f>
        <v>Yes</v>
      </c>
      <c r="J6393" s="4">
        <f>EOMONTH(OnlineRetail[[#This Row],[InvoiceDate]],-1)+1</f>
        <v>40664</v>
      </c>
      <c r="K6393" s="6">
        <f>OnlineRetail[[#This Row],[Quantity]]*OnlineRetail[[#This Row],[UnitPrice]]</f>
        <v>45.9</v>
      </c>
      <c r="L6393" t="str">
        <f t="shared" si="99"/>
        <v>14187|May-2011</v>
      </c>
    </row>
    <row r="6394" spans="1:12" hidden="1">
      <c r="A6394">
        <v>553383</v>
      </c>
      <c r="B6394" t="s">
        <v>60</v>
      </c>
      <c r="C6394" t="s">
        <v>29</v>
      </c>
      <c r="D6394">
        <v>23</v>
      </c>
      <c r="E6394" s="1">
        <v>40683.480555555558</v>
      </c>
      <c r="F6394">
        <v>2.1</v>
      </c>
      <c r="H6394" t="s">
        <v>10</v>
      </c>
      <c r="I6394" t="str">
        <f>IF(AND(LEFT(OnlineRetail[[#This Row],[InvoiceNo]],1)&lt;&gt;"C",OnlineRetail[[#This Row],[CustomerID]]&lt;&gt;""),"Yes","No")</f>
        <v>No</v>
      </c>
      <c r="J6394" s="4">
        <f>EOMONTH(OnlineRetail[[#This Row],[InvoiceDate]],-1)+1</f>
        <v>40664</v>
      </c>
      <c r="K6394" s="6">
        <f>OnlineRetail[[#This Row],[Quantity]]*OnlineRetail[[#This Row],[UnitPrice]]</f>
        <v>48.300000000000004</v>
      </c>
      <c r="L6394" t="str">
        <f t="shared" si="99"/>
        <v/>
      </c>
    </row>
    <row r="6395" spans="1:12">
      <c r="A6395">
        <v>538008</v>
      </c>
      <c r="B6395" t="s">
        <v>99</v>
      </c>
      <c r="C6395" t="s">
        <v>40</v>
      </c>
      <c r="D6395">
        <v>17</v>
      </c>
      <c r="E6395" s="1">
        <v>40683.489583333343</v>
      </c>
      <c r="F6395">
        <v>1.65</v>
      </c>
      <c r="G6395">
        <v>14023</v>
      </c>
      <c r="H6395" t="s">
        <v>10</v>
      </c>
      <c r="I6395" t="str">
        <f>IF(AND(LEFT(OnlineRetail[[#This Row],[InvoiceNo]],1)&lt;&gt;"C",OnlineRetail[[#This Row],[CustomerID]]&lt;&gt;""),"Yes","No")</f>
        <v>Yes</v>
      </c>
      <c r="J6395" s="4">
        <f>EOMONTH(OnlineRetail[[#This Row],[InvoiceDate]],-1)+1</f>
        <v>40664</v>
      </c>
      <c r="K6395" s="6">
        <f>OnlineRetail[[#This Row],[Quantity]]*OnlineRetail[[#This Row],[UnitPrice]]</f>
        <v>28.049999999999997</v>
      </c>
      <c r="L6395" t="str">
        <f t="shared" si="99"/>
        <v>14023|May-2011</v>
      </c>
    </row>
    <row r="6396" spans="1:12">
      <c r="A6396">
        <v>545075</v>
      </c>
      <c r="B6396" t="s">
        <v>93</v>
      </c>
      <c r="C6396" t="s">
        <v>40</v>
      </c>
      <c r="D6396">
        <v>5</v>
      </c>
      <c r="E6396" s="1">
        <v>40683.494444444441</v>
      </c>
      <c r="F6396">
        <v>3.39</v>
      </c>
      <c r="G6396">
        <v>12787</v>
      </c>
      <c r="H6396" t="s">
        <v>121</v>
      </c>
      <c r="I6396" t="str">
        <f>IF(AND(LEFT(OnlineRetail[[#This Row],[InvoiceNo]],1)&lt;&gt;"C",OnlineRetail[[#This Row],[CustomerID]]&lt;&gt;""),"Yes","No")</f>
        <v>Yes</v>
      </c>
      <c r="J6396" s="4">
        <f>EOMONTH(OnlineRetail[[#This Row],[InvoiceDate]],-1)+1</f>
        <v>40664</v>
      </c>
      <c r="K6396" s="6">
        <f>OnlineRetail[[#This Row],[Quantity]]*OnlineRetail[[#This Row],[UnitPrice]]</f>
        <v>16.95</v>
      </c>
      <c r="L6396" t="str">
        <f t="shared" si="99"/>
        <v>12787|May-2011</v>
      </c>
    </row>
    <row r="6397" spans="1:12">
      <c r="A6397">
        <v>540003</v>
      </c>
      <c r="B6397" t="s">
        <v>181</v>
      </c>
      <c r="C6397" t="s">
        <v>48</v>
      </c>
      <c r="D6397">
        <v>3</v>
      </c>
      <c r="E6397" s="1">
        <v>40683.497916666667</v>
      </c>
      <c r="F6397">
        <v>4.95</v>
      </c>
      <c r="G6397">
        <v>13980</v>
      </c>
      <c r="H6397" t="s">
        <v>10</v>
      </c>
      <c r="I6397" t="str">
        <f>IF(AND(LEFT(OnlineRetail[[#This Row],[InvoiceNo]],1)&lt;&gt;"C",OnlineRetail[[#This Row],[CustomerID]]&lt;&gt;""),"Yes","No")</f>
        <v>Yes</v>
      </c>
      <c r="J6397" s="4">
        <f>EOMONTH(OnlineRetail[[#This Row],[InvoiceDate]],-1)+1</f>
        <v>40664</v>
      </c>
      <c r="K6397" s="6">
        <f>OnlineRetail[[#This Row],[Quantity]]*OnlineRetail[[#This Row],[UnitPrice]]</f>
        <v>14.850000000000001</v>
      </c>
      <c r="L6397" t="str">
        <f t="shared" si="99"/>
        <v>13980|May-2011</v>
      </c>
    </row>
    <row r="6398" spans="1:12">
      <c r="A6398">
        <v>543939</v>
      </c>
      <c r="B6398" t="s">
        <v>259</v>
      </c>
      <c r="C6398" t="s">
        <v>16</v>
      </c>
      <c r="D6398">
        <v>15</v>
      </c>
      <c r="E6398" s="1">
        <v>40683.498611111107</v>
      </c>
      <c r="F6398">
        <v>9.9499999999999993</v>
      </c>
      <c r="G6398">
        <v>12427</v>
      </c>
      <c r="H6398" t="s">
        <v>10</v>
      </c>
      <c r="I6398" t="str">
        <f>IF(AND(LEFT(OnlineRetail[[#This Row],[InvoiceNo]],1)&lt;&gt;"C",OnlineRetail[[#This Row],[CustomerID]]&lt;&gt;""),"Yes","No")</f>
        <v>Yes</v>
      </c>
      <c r="J6398" s="4">
        <f>EOMONTH(OnlineRetail[[#This Row],[InvoiceDate]],-1)+1</f>
        <v>40664</v>
      </c>
      <c r="K6398" s="6">
        <f>OnlineRetail[[#This Row],[Quantity]]*OnlineRetail[[#This Row],[UnitPrice]]</f>
        <v>149.25</v>
      </c>
      <c r="L6398" t="str">
        <f t="shared" si="99"/>
        <v>12427|May-2011</v>
      </c>
    </row>
    <row r="6399" spans="1:12">
      <c r="A6399">
        <v>546565</v>
      </c>
      <c r="B6399" t="s">
        <v>18</v>
      </c>
      <c r="C6399" t="s">
        <v>50</v>
      </c>
      <c r="D6399">
        <v>10</v>
      </c>
      <c r="E6399" s="1">
        <v>40683.50277777778</v>
      </c>
      <c r="F6399">
        <v>5.95</v>
      </c>
      <c r="G6399">
        <v>13748</v>
      </c>
      <c r="H6399" t="s">
        <v>10</v>
      </c>
      <c r="I6399" t="str">
        <f>IF(AND(LEFT(OnlineRetail[[#This Row],[InvoiceNo]],1)&lt;&gt;"C",OnlineRetail[[#This Row],[CustomerID]]&lt;&gt;""),"Yes","No")</f>
        <v>Yes</v>
      </c>
      <c r="J6399" s="4">
        <f>EOMONTH(OnlineRetail[[#This Row],[InvoiceDate]],-1)+1</f>
        <v>40664</v>
      </c>
      <c r="K6399" s="6">
        <f>OnlineRetail[[#This Row],[Quantity]]*OnlineRetail[[#This Row],[UnitPrice]]</f>
        <v>59.5</v>
      </c>
      <c r="L6399" t="str">
        <f t="shared" si="99"/>
        <v>13748|May-2011</v>
      </c>
    </row>
    <row r="6400" spans="1:12">
      <c r="A6400">
        <v>545694</v>
      </c>
      <c r="B6400" t="s">
        <v>41</v>
      </c>
      <c r="C6400" t="s">
        <v>21</v>
      </c>
      <c r="D6400">
        <v>21</v>
      </c>
      <c r="E6400" s="1">
        <v>40683.537499999999</v>
      </c>
      <c r="F6400">
        <v>2.1</v>
      </c>
      <c r="G6400">
        <v>13083</v>
      </c>
      <c r="H6400" t="s">
        <v>10</v>
      </c>
      <c r="I6400" t="str">
        <f>IF(AND(LEFT(OnlineRetail[[#This Row],[InvoiceNo]],1)&lt;&gt;"C",OnlineRetail[[#This Row],[CustomerID]]&lt;&gt;""),"Yes","No")</f>
        <v>Yes</v>
      </c>
      <c r="J6400" s="4">
        <f>EOMONTH(OnlineRetail[[#This Row],[InvoiceDate]],-1)+1</f>
        <v>40664</v>
      </c>
      <c r="K6400" s="6">
        <f>OnlineRetail[[#This Row],[Quantity]]*OnlineRetail[[#This Row],[UnitPrice]]</f>
        <v>44.1</v>
      </c>
      <c r="L6400" t="str">
        <f t="shared" si="99"/>
        <v>13083|May-2011</v>
      </c>
    </row>
    <row r="6401" spans="1:12">
      <c r="A6401">
        <v>539679</v>
      </c>
      <c r="B6401" t="s">
        <v>268</v>
      </c>
      <c r="C6401" t="s">
        <v>42</v>
      </c>
      <c r="D6401">
        <v>9</v>
      </c>
      <c r="E6401" s="1">
        <v>40683.540972222218</v>
      </c>
      <c r="F6401">
        <v>4.95</v>
      </c>
      <c r="G6401">
        <v>14273</v>
      </c>
      <c r="H6401" t="s">
        <v>31</v>
      </c>
      <c r="I6401" t="str">
        <f>IF(AND(LEFT(OnlineRetail[[#This Row],[InvoiceNo]],1)&lt;&gt;"C",OnlineRetail[[#This Row],[CustomerID]]&lt;&gt;""),"Yes","No")</f>
        <v>Yes</v>
      </c>
      <c r="J6401" s="4">
        <f>EOMONTH(OnlineRetail[[#This Row],[InvoiceDate]],-1)+1</f>
        <v>40664</v>
      </c>
      <c r="K6401" s="6">
        <f>OnlineRetail[[#This Row],[Quantity]]*OnlineRetail[[#This Row],[UnitPrice]]</f>
        <v>44.550000000000004</v>
      </c>
      <c r="L6401" t="str">
        <f t="shared" si="99"/>
        <v>14273|May-2011</v>
      </c>
    </row>
    <row r="6402" spans="1:12">
      <c r="A6402">
        <v>546050</v>
      </c>
      <c r="B6402" t="s">
        <v>270</v>
      </c>
      <c r="C6402" t="s">
        <v>16</v>
      </c>
      <c r="D6402">
        <v>18</v>
      </c>
      <c r="E6402" s="1">
        <v>40683.545138888891</v>
      </c>
      <c r="F6402">
        <v>4.25</v>
      </c>
      <c r="G6402">
        <v>12593</v>
      </c>
      <c r="H6402" t="s">
        <v>10</v>
      </c>
      <c r="I6402" t="str">
        <f>IF(AND(LEFT(OnlineRetail[[#This Row],[InvoiceNo]],1)&lt;&gt;"C",OnlineRetail[[#This Row],[CustomerID]]&lt;&gt;""),"Yes","No")</f>
        <v>Yes</v>
      </c>
      <c r="J6402" s="4">
        <f>EOMONTH(OnlineRetail[[#This Row],[InvoiceDate]],-1)+1</f>
        <v>40664</v>
      </c>
      <c r="K6402" s="6">
        <f>OnlineRetail[[#This Row],[Quantity]]*OnlineRetail[[#This Row],[UnitPrice]]</f>
        <v>76.5</v>
      </c>
      <c r="L6402" t="str">
        <f t="shared" ref="L6402:L6465" si="100">IF(I6402="Yes",G6402&amp;"|"&amp;TEXT(J6402,"mmm-yyyy"),"")</f>
        <v>12593|May-2011</v>
      </c>
    </row>
    <row r="6403" spans="1:12">
      <c r="A6403">
        <v>539872</v>
      </c>
      <c r="B6403" t="s">
        <v>187</v>
      </c>
      <c r="C6403" t="s">
        <v>42</v>
      </c>
      <c r="D6403">
        <v>16</v>
      </c>
      <c r="E6403" s="1">
        <v>40683.546527777777</v>
      </c>
      <c r="F6403">
        <v>1.65</v>
      </c>
      <c r="G6403">
        <v>12495</v>
      </c>
      <c r="H6403" t="s">
        <v>10</v>
      </c>
      <c r="I6403" t="str">
        <f>IF(AND(LEFT(OnlineRetail[[#This Row],[InvoiceNo]],1)&lt;&gt;"C",OnlineRetail[[#This Row],[CustomerID]]&lt;&gt;""),"Yes","No")</f>
        <v>Yes</v>
      </c>
      <c r="J6403" s="4">
        <f>EOMONTH(OnlineRetail[[#This Row],[InvoiceDate]],-1)+1</f>
        <v>40664</v>
      </c>
      <c r="K6403" s="6">
        <f>OnlineRetail[[#This Row],[Quantity]]*OnlineRetail[[#This Row],[UnitPrice]]</f>
        <v>26.4</v>
      </c>
      <c r="L6403" t="str">
        <f t="shared" si="100"/>
        <v>12495|May-2011</v>
      </c>
    </row>
    <row r="6404" spans="1:12">
      <c r="A6404">
        <v>540836</v>
      </c>
      <c r="B6404" t="s">
        <v>172</v>
      </c>
      <c r="C6404" t="s">
        <v>14</v>
      </c>
      <c r="D6404">
        <v>10</v>
      </c>
      <c r="E6404" s="1">
        <v>40683.549305555563</v>
      </c>
      <c r="F6404">
        <v>0.85</v>
      </c>
      <c r="G6404">
        <v>12843</v>
      </c>
      <c r="H6404" t="s">
        <v>31</v>
      </c>
      <c r="I6404" t="str">
        <f>IF(AND(LEFT(OnlineRetail[[#This Row],[InvoiceNo]],1)&lt;&gt;"C",OnlineRetail[[#This Row],[CustomerID]]&lt;&gt;""),"Yes","No")</f>
        <v>Yes</v>
      </c>
      <c r="J6404" s="4">
        <f>EOMONTH(OnlineRetail[[#This Row],[InvoiceDate]],-1)+1</f>
        <v>40664</v>
      </c>
      <c r="K6404" s="6">
        <f>OnlineRetail[[#This Row],[Quantity]]*OnlineRetail[[#This Row],[UnitPrice]]</f>
        <v>8.5</v>
      </c>
      <c r="L6404" t="str">
        <f t="shared" si="100"/>
        <v>12843|May-2011</v>
      </c>
    </row>
    <row r="6405" spans="1:12">
      <c r="A6405">
        <v>550639</v>
      </c>
      <c r="B6405" t="s">
        <v>228</v>
      </c>
      <c r="C6405" t="s">
        <v>83</v>
      </c>
      <c r="D6405">
        <v>2</v>
      </c>
      <c r="E6405" s="1">
        <v>40683.554861111108</v>
      </c>
      <c r="F6405">
        <v>4.25</v>
      </c>
      <c r="G6405">
        <v>13776</v>
      </c>
      <c r="H6405" t="s">
        <v>10</v>
      </c>
      <c r="I6405" t="str">
        <f>IF(AND(LEFT(OnlineRetail[[#This Row],[InvoiceNo]],1)&lt;&gt;"C",OnlineRetail[[#This Row],[CustomerID]]&lt;&gt;""),"Yes","No")</f>
        <v>Yes</v>
      </c>
      <c r="J6405" s="4">
        <f>EOMONTH(OnlineRetail[[#This Row],[InvoiceDate]],-1)+1</f>
        <v>40664</v>
      </c>
      <c r="K6405" s="6">
        <f>OnlineRetail[[#This Row],[Quantity]]*OnlineRetail[[#This Row],[UnitPrice]]</f>
        <v>8.5</v>
      </c>
      <c r="L6405" t="str">
        <f t="shared" si="100"/>
        <v>13776|May-2011</v>
      </c>
    </row>
    <row r="6406" spans="1:12">
      <c r="A6406">
        <v>552551</v>
      </c>
      <c r="B6406" t="s">
        <v>279</v>
      </c>
      <c r="C6406" t="s">
        <v>24</v>
      </c>
      <c r="D6406">
        <v>3</v>
      </c>
      <c r="E6406" s="1">
        <v>40683.558333333327</v>
      </c>
      <c r="F6406">
        <v>7.95</v>
      </c>
      <c r="G6406">
        <v>13841</v>
      </c>
      <c r="H6406" t="s">
        <v>126</v>
      </c>
      <c r="I6406" t="str">
        <f>IF(AND(LEFT(OnlineRetail[[#This Row],[InvoiceNo]],1)&lt;&gt;"C",OnlineRetail[[#This Row],[CustomerID]]&lt;&gt;""),"Yes","No")</f>
        <v>Yes</v>
      </c>
      <c r="J6406" s="4">
        <f>EOMONTH(OnlineRetail[[#This Row],[InvoiceDate]],-1)+1</f>
        <v>40664</v>
      </c>
      <c r="K6406" s="6">
        <f>OnlineRetail[[#This Row],[Quantity]]*OnlineRetail[[#This Row],[UnitPrice]]</f>
        <v>23.85</v>
      </c>
      <c r="L6406" t="str">
        <f t="shared" si="100"/>
        <v>13841|May-2011</v>
      </c>
    </row>
    <row r="6407" spans="1:12">
      <c r="A6407">
        <v>537059</v>
      </c>
      <c r="B6407" t="s">
        <v>252</v>
      </c>
      <c r="C6407" t="s">
        <v>83</v>
      </c>
      <c r="D6407">
        <v>23</v>
      </c>
      <c r="E6407" s="1">
        <v>40683.5625</v>
      </c>
      <c r="F6407">
        <v>1.25</v>
      </c>
      <c r="G6407">
        <v>13228</v>
      </c>
      <c r="H6407" t="s">
        <v>10</v>
      </c>
      <c r="I6407" t="str">
        <f>IF(AND(LEFT(OnlineRetail[[#This Row],[InvoiceNo]],1)&lt;&gt;"C",OnlineRetail[[#This Row],[CustomerID]]&lt;&gt;""),"Yes","No")</f>
        <v>Yes</v>
      </c>
      <c r="J6407" s="4">
        <f>EOMONTH(OnlineRetail[[#This Row],[InvoiceDate]],-1)+1</f>
        <v>40664</v>
      </c>
      <c r="K6407" s="6">
        <f>OnlineRetail[[#This Row],[Quantity]]*OnlineRetail[[#This Row],[UnitPrice]]</f>
        <v>28.75</v>
      </c>
      <c r="L6407" t="str">
        <f t="shared" si="100"/>
        <v>13228|May-2011</v>
      </c>
    </row>
    <row r="6408" spans="1:12">
      <c r="A6408">
        <v>538446</v>
      </c>
      <c r="B6408" t="s">
        <v>228</v>
      </c>
      <c r="C6408" t="s">
        <v>29</v>
      </c>
      <c r="D6408">
        <v>19</v>
      </c>
      <c r="E6408" s="1">
        <v>40683.573611111111</v>
      </c>
      <c r="F6408">
        <v>1.65</v>
      </c>
      <c r="G6408">
        <v>12559</v>
      </c>
      <c r="H6408" t="s">
        <v>10</v>
      </c>
      <c r="I6408" t="str">
        <f>IF(AND(LEFT(OnlineRetail[[#This Row],[InvoiceNo]],1)&lt;&gt;"C",OnlineRetail[[#This Row],[CustomerID]]&lt;&gt;""),"Yes","No")</f>
        <v>Yes</v>
      </c>
      <c r="J6408" s="4">
        <f>EOMONTH(OnlineRetail[[#This Row],[InvoiceDate]],-1)+1</f>
        <v>40664</v>
      </c>
      <c r="K6408" s="6">
        <f>OnlineRetail[[#This Row],[Quantity]]*OnlineRetail[[#This Row],[UnitPrice]]</f>
        <v>31.349999999999998</v>
      </c>
      <c r="L6408" t="str">
        <f t="shared" si="100"/>
        <v>12559|May-2011</v>
      </c>
    </row>
    <row r="6409" spans="1:12">
      <c r="A6409">
        <v>547232</v>
      </c>
      <c r="B6409" t="s">
        <v>192</v>
      </c>
      <c r="C6409" t="s">
        <v>48</v>
      </c>
      <c r="D6409">
        <v>8</v>
      </c>
      <c r="E6409" s="1">
        <v>40683.587500000001</v>
      </c>
      <c r="F6409">
        <v>1.65</v>
      </c>
      <c r="G6409">
        <v>12423</v>
      </c>
      <c r="H6409" t="s">
        <v>70</v>
      </c>
      <c r="I6409" t="str">
        <f>IF(AND(LEFT(OnlineRetail[[#This Row],[InvoiceNo]],1)&lt;&gt;"C",OnlineRetail[[#This Row],[CustomerID]]&lt;&gt;""),"Yes","No")</f>
        <v>Yes</v>
      </c>
      <c r="J6409" s="4">
        <f>EOMONTH(OnlineRetail[[#This Row],[InvoiceDate]],-1)+1</f>
        <v>40664</v>
      </c>
      <c r="K6409" s="6">
        <f>OnlineRetail[[#This Row],[Quantity]]*OnlineRetail[[#This Row],[UnitPrice]]</f>
        <v>13.2</v>
      </c>
      <c r="L6409" t="str">
        <f t="shared" si="100"/>
        <v>12423|May-2011</v>
      </c>
    </row>
    <row r="6410" spans="1:12">
      <c r="A6410">
        <v>551188</v>
      </c>
      <c r="B6410" t="s">
        <v>132</v>
      </c>
      <c r="C6410" t="s">
        <v>48</v>
      </c>
      <c r="D6410">
        <v>2</v>
      </c>
      <c r="E6410" s="1">
        <v>40683.587500000001</v>
      </c>
      <c r="F6410">
        <v>4.25</v>
      </c>
      <c r="G6410">
        <v>12441</v>
      </c>
      <c r="H6410" t="s">
        <v>22</v>
      </c>
      <c r="I6410" t="str">
        <f>IF(AND(LEFT(OnlineRetail[[#This Row],[InvoiceNo]],1)&lt;&gt;"C",OnlineRetail[[#This Row],[CustomerID]]&lt;&gt;""),"Yes","No")</f>
        <v>Yes</v>
      </c>
      <c r="J6410" s="4">
        <f>EOMONTH(OnlineRetail[[#This Row],[InvoiceDate]],-1)+1</f>
        <v>40664</v>
      </c>
      <c r="K6410" s="6">
        <f>OnlineRetail[[#This Row],[Quantity]]*OnlineRetail[[#This Row],[UnitPrice]]</f>
        <v>8.5</v>
      </c>
      <c r="L6410" t="str">
        <f t="shared" si="100"/>
        <v>12441|May-2011</v>
      </c>
    </row>
    <row r="6411" spans="1:12">
      <c r="A6411">
        <v>545293</v>
      </c>
      <c r="B6411" t="s">
        <v>134</v>
      </c>
      <c r="C6411" t="s">
        <v>83</v>
      </c>
      <c r="D6411">
        <v>1</v>
      </c>
      <c r="E6411" s="1">
        <v>40683.59652777778</v>
      </c>
      <c r="F6411">
        <v>1.25</v>
      </c>
      <c r="G6411">
        <v>13704</v>
      </c>
      <c r="H6411" t="s">
        <v>10</v>
      </c>
      <c r="I6411" t="str">
        <f>IF(AND(LEFT(OnlineRetail[[#This Row],[InvoiceNo]],1)&lt;&gt;"C",OnlineRetail[[#This Row],[CustomerID]]&lt;&gt;""),"Yes","No")</f>
        <v>Yes</v>
      </c>
      <c r="J6411" s="4">
        <f>EOMONTH(OnlineRetail[[#This Row],[InvoiceDate]],-1)+1</f>
        <v>40664</v>
      </c>
      <c r="K6411" s="6">
        <f>OnlineRetail[[#This Row],[Quantity]]*OnlineRetail[[#This Row],[UnitPrice]]</f>
        <v>1.25</v>
      </c>
      <c r="L6411" t="str">
        <f t="shared" si="100"/>
        <v>13704|May-2011</v>
      </c>
    </row>
    <row r="6412" spans="1:12">
      <c r="A6412">
        <v>540355</v>
      </c>
      <c r="B6412" t="s">
        <v>119</v>
      </c>
      <c r="C6412" t="s">
        <v>16</v>
      </c>
      <c r="D6412">
        <v>6</v>
      </c>
      <c r="E6412" s="1">
        <v>40683.606249999997</v>
      </c>
      <c r="F6412">
        <v>4.95</v>
      </c>
      <c r="G6412">
        <v>13707</v>
      </c>
      <c r="H6412" t="s">
        <v>10</v>
      </c>
      <c r="I6412" t="str">
        <f>IF(AND(LEFT(OnlineRetail[[#This Row],[InvoiceNo]],1)&lt;&gt;"C",OnlineRetail[[#This Row],[CustomerID]]&lt;&gt;""),"Yes","No")</f>
        <v>Yes</v>
      </c>
      <c r="J6412" s="4">
        <f>EOMONTH(OnlineRetail[[#This Row],[InvoiceDate]],-1)+1</f>
        <v>40664</v>
      </c>
      <c r="K6412" s="6">
        <f>OnlineRetail[[#This Row],[Quantity]]*OnlineRetail[[#This Row],[UnitPrice]]</f>
        <v>29.700000000000003</v>
      </c>
      <c r="L6412" t="str">
        <f t="shared" si="100"/>
        <v>13707|May-2011</v>
      </c>
    </row>
    <row r="6413" spans="1:12">
      <c r="A6413">
        <v>551580</v>
      </c>
      <c r="B6413" t="s">
        <v>263</v>
      </c>
      <c r="C6413" t="s">
        <v>53</v>
      </c>
      <c r="D6413">
        <v>8</v>
      </c>
      <c r="E6413" s="1">
        <v>40683.620138888888</v>
      </c>
      <c r="F6413">
        <v>4.95</v>
      </c>
      <c r="G6413">
        <v>12885</v>
      </c>
      <c r="H6413" t="s">
        <v>10</v>
      </c>
      <c r="I6413" t="str">
        <f>IF(AND(LEFT(OnlineRetail[[#This Row],[InvoiceNo]],1)&lt;&gt;"C",OnlineRetail[[#This Row],[CustomerID]]&lt;&gt;""),"Yes","No")</f>
        <v>Yes</v>
      </c>
      <c r="J6413" s="4">
        <f>EOMONTH(OnlineRetail[[#This Row],[InvoiceDate]],-1)+1</f>
        <v>40664</v>
      </c>
      <c r="K6413" s="6">
        <f>OnlineRetail[[#This Row],[Quantity]]*OnlineRetail[[#This Row],[UnitPrice]]</f>
        <v>39.6</v>
      </c>
      <c r="L6413" t="str">
        <f t="shared" si="100"/>
        <v>12885|May-2011</v>
      </c>
    </row>
    <row r="6414" spans="1:12">
      <c r="A6414">
        <v>555234</v>
      </c>
      <c r="B6414" t="s">
        <v>15</v>
      </c>
      <c r="C6414" t="s">
        <v>50</v>
      </c>
      <c r="D6414">
        <v>15</v>
      </c>
      <c r="E6414" s="1">
        <v>40683.627083333333</v>
      </c>
      <c r="F6414">
        <v>7.95</v>
      </c>
      <c r="G6414">
        <v>12752</v>
      </c>
      <c r="H6414" t="s">
        <v>10</v>
      </c>
      <c r="I6414" t="str">
        <f>IF(AND(LEFT(OnlineRetail[[#This Row],[InvoiceNo]],1)&lt;&gt;"C",OnlineRetail[[#This Row],[CustomerID]]&lt;&gt;""),"Yes","No")</f>
        <v>Yes</v>
      </c>
      <c r="J6414" s="4">
        <f>EOMONTH(OnlineRetail[[#This Row],[InvoiceDate]],-1)+1</f>
        <v>40664</v>
      </c>
      <c r="K6414" s="6">
        <f>OnlineRetail[[#This Row],[Quantity]]*OnlineRetail[[#This Row],[UnitPrice]]</f>
        <v>119.25</v>
      </c>
      <c r="L6414" t="str">
        <f t="shared" si="100"/>
        <v>12752|May-2011</v>
      </c>
    </row>
    <row r="6415" spans="1:12">
      <c r="A6415">
        <v>541386</v>
      </c>
      <c r="B6415" t="s">
        <v>296</v>
      </c>
      <c r="C6415" t="s">
        <v>9</v>
      </c>
      <c r="D6415">
        <v>5</v>
      </c>
      <c r="E6415" s="1">
        <v>40683.631249999999</v>
      </c>
      <c r="F6415">
        <v>4.25</v>
      </c>
      <c r="G6415">
        <v>13921</v>
      </c>
      <c r="H6415" t="s">
        <v>10</v>
      </c>
      <c r="I6415" t="str">
        <f>IF(AND(LEFT(OnlineRetail[[#This Row],[InvoiceNo]],1)&lt;&gt;"C",OnlineRetail[[#This Row],[CustomerID]]&lt;&gt;""),"Yes","No")</f>
        <v>Yes</v>
      </c>
      <c r="J6415" s="4">
        <f>EOMONTH(OnlineRetail[[#This Row],[InvoiceDate]],-1)+1</f>
        <v>40664</v>
      </c>
      <c r="K6415" s="6">
        <f>OnlineRetail[[#This Row],[Quantity]]*OnlineRetail[[#This Row],[UnitPrice]]</f>
        <v>21.25</v>
      </c>
      <c r="L6415" t="str">
        <f t="shared" si="100"/>
        <v>13921|May-2011</v>
      </c>
    </row>
    <row r="6416" spans="1:12">
      <c r="A6416">
        <v>540935</v>
      </c>
      <c r="B6416" t="s">
        <v>233</v>
      </c>
      <c r="C6416" t="s">
        <v>14</v>
      </c>
      <c r="D6416">
        <v>20</v>
      </c>
      <c r="E6416" s="1">
        <v>40683.63958333333</v>
      </c>
      <c r="F6416">
        <v>2.1</v>
      </c>
      <c r="G6416">
        <v>13538</v>
      </c>
      <c r="H6416" t="s">
        <v>10</v>
      </c>
      <c r="I6416" t="str">
        <f>IF(AND(LEFT(OnlineRetail[[#This Row],[InvoiceNo]],1)&lt;&gt;"C",OnlineRetail[[#This Row],[CustomerID]]&lt;&gt;""),"Yes","No")</f>
        <v>Yes</v>
      </c>
      <c r="J6416" s="4">
        <f>EOMONTH(OnlineRetail[[#This Row],[InvoiceDate]],-1)+1</f>
        <v>40664</v>
      </c>
      <c r="K6416" s="6">
        <f>OnlineRetail[[#This Row],[Quantity]]*OnlineRetail[[#This Row],[UnitPrice]]</f>
        <v>42</v>
      </c>
      <c r="L6416" t="str">
        <f t="shared" si="100"/>
        <v>13538|May-2011</v>
      </c>
    </row>
    <row r="6417" spans="1:12">
      <c r="A6417">
        <v>547566</v>
      </c>
      <c r="B6417" t="s">
        <v>148</v>
      </c>
      <c r="C6417" t="s">
        <v>72</v>
      </c>
      <c r="D6417">
        <v>18</v>
      </c>
      <c r="E6417" s="1">
        <v>40683.647222222222</v>
      </c>
      <c r="F6417">
        <v>4.25</v>
      </c>
      <c r="G6417">
        <v>13163</v>
      </c>
      <c r="H6417" t="s">
        <v>10</v>
      </c>
      <c r="I6417" t="str">
        <f>IF(AND(LEFT(OnlineRetail[[#This Row],[InvoiceNo]],1)&lt;&gt;"C",OnlineRetail[[#This Row],[CustomerID]]&lt;&gt;""),"Yes","No")</f>
        <v>Yes</v>
      </c>
      <c r="J6417" s="4">
        <f>EOMONTH(OnlineRetail[[#This Row],[InvoiceDate]],-1)+1</f>
        <v>40664</v>
      </c>
      <c r="K6417" s="6">
        <f>OnlineRetail[[#This Row],[Quantity]]*OnlineRetail[[#This Row],[UnitPrice]]</f>
        <v>76.5</v>
      </c>
      <c r="L6417" t="str">
        <f t="shared" si="100"/>
        <v>13163|May-2011</v>
      </c>
    </row>
    <row r="6418" spans="1:12">
      <c r="A6418">
        <v>553757</v>
      </c>
      <c r="B6418" t="s">
        <v>156</v>
      </c>
      <c r="C6418" t="s">
        <v>83</v>
      </c>
      <c r="D6418">
        <v>7</v>
      </c>
      <c r="E6418" s="1">
        <v>40683.647916666669</v>
      </c>
      <c r="F6418">
        <v>9.9499999999999993</v>
      </c>
      <c r="G6418">
        <v>13215</v>
      </c>
      <c r="H6418" t="s">
        <v>36</v>
      </c>
      <c r="I6418" t="str">
        <f>IF(AND(LEFT(OnlineRetail[[#This Row],[InvoiceNo]],1)&lt;&gt;"C",OnlineRetail[[#This Row],[CustomerID]]&lt;&gt;""),"Yes","No")</f>
        <v>Yes</v>
      </c>
      <c r="J6418" s="4">
        <f>EOMONTH(OnlineRetail[[#This Row],[InvoiceDate]],-1)+1</f>
        <v>40664</v>
      </c>
      <c r="K6418" s="6">
        <f>OnlineRetail[[#This Row],[Quantity]]*OnlineRetail[[#This Row],[UnitPrice]]</f>
        <v>69.649999999999991</v>
      </c>
      <c r="L6418" t="str">
        <f t="shared" si="100"/>
        <v>13215|May-2011</v>
      </c>
    </row>
    <row r="6419" spans="1:12">
      <c r="A6419">
        <v>547324</v>
      </c>
      <c r="B6419" t="s">
        <v>276</v>
      </c>
      <c r="C6419" t="s">
        <v>21</v>
      </c>
      <c r="D6419">
        <v>14</v>
      </c>
      <c r="E6419" s="1">
        <v>40683.654166666667</v>
      </c>
      <c r="F6419">
        <v>4.25</v>
      </c>
      <c r="G6419">
        <v>14116</v>
      </c>
      <c r="H6419" t="s">
        <v>31</v>
      </c>
      <c r="I6419" t="str">
        <f>IF(AND(LEFT(OnlineRetail[[#This Row],[InvoiceNo]],1)&lt;&gt;"C",OnlineRetail[[#This Row],[CustomerID]]&lt;&gt;""),"Yes","No")</f>
        <v>Yes</v>
      </c>
      <c r="J6419" s="4">
        <f>EOMONTH(OnlineRetail[[#This Row],[InvoiceDate]],-1)+1</f>
        <v>40664</v>
      </c>
      <c r="K6419" s="6">
        <f>OnlineRetail[[#This Row],[Quantity]]*OnlineRetail[[#This Row],[UnitPrice]]</f>
        <v>59.5</v>
      </c>
      <c r="L6419" t="str">
        <f t="shared" si="100"/>
        <v>14116|May-2011</v>
      </c>
    </row>
    <row r="6420" spans="1:12">
      <c r="A6420">
        <v>540447</v>
      </c>
      <c r="B6420" t="s">
        <v>84</v>
      </c>
      <c r="C6420" t="s">
        <v>29</v>
      </c>
      <c r="D6420">
        <v>10</v>
      </c>
      <c r="E6420" s="1">
        <v>40683.665972222218</v>
      </c>
      <c r="F6420">
        <v>2.5499999999999998</v>
      </c>
      <c r="G6420">
        <v>14022</v>
      </c>
      <c r="H6420" t="s">
        <v>121</v>
      </c>
      <c r="I6420" t="str">
        <f>IF(AND(LEFT(OnlineRetail[[#This Row],[InvoiceNo]],1)&lt;&gt;"C",OnlineRetail[[#This Row],[CustomerID]]&lt;&gt;""),"Yes","No")</f>
        <v>Yes</v>
      </c>
      <c r="J6420" s="4">
        <f>EOMONTH(OnlineRetail[[#This Row],[InvoiceDate]],-1)+1</f>
        <v>40664</v>
      </c>
      <c r="K6420" s="6">
        <f>OnlineRetail[[#This Row],[Quantity]]*OnlineRetail[[#This Row],[UnitPrice]]</f>
        <v>25.5</v>
      </c>
      <c r="L6420" t="str">
        <f t="shared" si="100"/>
        <v>14022|May-2011</v>
      </c>
    </row>
    <row r="6421" spans="1:12">
      <c r="A6421">
        <v>553258</v>
      </c>
      <c r="B6421" t="s">
        <v>123</v>
      </c>
      <c r="C6421" t="s">
        <v>53</v>
      </c>
      <c r="D6421">
        <v>16</v>
      </c>
      <c r="E6421" s="1">
        <v>40683.666666666657</v>
      </c>
      <c r="F6421">
        <v>2.5499999999999998</v>
      </c>
      <c r="G6421">
        <v>13481</v>
      </c>
      <c r="H6421" t="s">
        <v>10</v>
      </c>
      <c r="I6421" t="str">
        <f>IF(AND(LEFT(OnlineRetail[[#This Row],[InvoiceNo]],1)&lt;&gt;"C",OnlineRetail[[#This Row],[CustomerID]]&lt;&gt;""),"Yes","No")</f>
        <v>Yes</v>
      </c>
      <c r="J6421" s="4">
        <f>EOMONTH(OnlineRetail[[#This Row],[InvoiceDate]],-1)+1</f>
        <v>40664</v>
      </c>
      <c r="K6421" s="6">
        <f>OnlineRetail[[#This Row],[Quantity]]*OnlineRetail[[#This Row],[UnitPrice]]</f>
        <v>40.799999999999997</v>
      </c>
      <c r="L6421" t="str">
        <f t="shared" si="100"/>
        <v>13481|May-2011</v>
      </c>
    </row>
    <row r="6422" spans="1:12">
      <c r="A6422">
        <v>549532</v>
      </c>
      <c r="B6422" t="s">
        <v>38</v>
      </c>
      <c r="C6422" t="s">
        <v>72</v>
      </c>
      <c r="D6422">
        <v>11</v>
      </c>
      <c r="E6422" s="1">
        <v>40683.668749999997</v>
      </c>
      <c r="F6422">
        <v>2.5499999999999998</v>
      </c>
      <c r="G6422">
        <v>12567</v>
      </c>
      <c r="H6422" t="s">
        <v>10</v>
      </c>
      <c r="I6422" t="str">
        <f>IF(AND(LEFT(OnlineRetail[[#This Row],[InvoiceNo]],1)&lt;&gt;"C",OnlineRetail[[#This Row],[CustomerID]]&lt;&gt;""),"Yes","No")</f>
        <v>Yes</v>
      </c>
      <c r="J6422" s="4">
        <f>EOMONTH(OnlineRetail[[#This Row],[InvoiceDate]],-1)+1</f>
        <v>40664</v>
      </c>
      <c r="K6422" s="6">
        <f>OnlineRetail[[#This Row],[Quantity]]*OnlineRetail[[#This Row],[UnitPrice]]</f>
        <v>28.049999999999997</v>
      </c>
      <c r="L6422" t="str">
        <f t="shared" si="100"/>
        <v>12567|May-2011</v>
      </c>
    </row>
    <row r="6423" spans="1:12">
      <c r="A6423">
        <v>551083</v>
      </c>
      <c r="B6423" t="s">
        <v>110</v>
      </c>
      <c r="C6423" t="s">
        <v>21</v>
      </c>
      <c r="D6423">
        <v>15</v>
      </c>
      <c r="E6423" s="1">
        <v>40683.678472222222</v>
      </c>
      <c r="F6423">
        <v>1.25</v>
      </c>
      <c r="G6423">
        <v>13424</v>
      </c>
      <c r="H6423" t="s">
        <v>10</v>
      </c>
      <c r="I6423" t="str">
        <f>IF(AND(LEFT(OnlineRetail[[#This Row],[InvoiceNo]],1)&lt;&gt;"C",OnlineRetail[[#This Row],[CustomerID]]&lt;&gt;""),"Yes","No")</f>
        <v>Yes</v>
      </c>
      <c r="J6423" s="4">
        <f>EOMONTH(OnlineRetail[[#This Row],[InvoiceDate]],-1)+1</f>
        <v>40664</v>
      </c>
      <c r="K6423" s="6">
        <f>OnlineRetail[[#This Row],[Quantity]]*OnlineRetail[[#This Row],[UnitPrice]]</f>
        <v>18.75</v>
      </c>
      <c r="L6423" t="str">
        <f t="shared" si="100"/>
        <v>13424|May-2011</v>
      </c>
    </row>
    <row r="6424" spans="1:12">
      <c r="A6424">
        <v>553246</v>
      </c>
      <c r="B6424" t="s">
        <v>38</v>
      </c>
      <c r="C6424" t="s">
        <v>50</v>
      </c>
      <c r="D6424">
        <v>2</v>
      </c>
      <c r="E6424" s="1">
        <v>40683.682638888888</v>
      </c>
      <c r="F6424">
        <v>3.39</v>
      </c>
      <c r="G6424">
        <v>14116</v>
      </c>
      <c r="H6424" t="s">
        <v>10</v>
      </c>
      <c r="I6424" t="str">
        <f>IF(AND(LEFT(OnlineRetail[[#This Row],[InvoiceNo]],1)&lt;&gt;"C",OnlineRetail[[#This Row],[CustomerID]]&lt;&gt;""),"Yes","No")</f>
        <v>Yes</v>
      </c>
      <c r="J6424" s="4">
        <f>EOMONTH(OnlineRetail[[#This Row],[InvoiceDate]],-1)+1</f>
        <v>40664</v>
      </c>
      <c r="K6424" s="6">
        <f>OnlineRetail[[#This Row],[Quantity]]*OnlineRetail[[#This Row],[UnitPrice]]</f>
        <v>6.78</v>
      </c>
      <c r="L6424" t="str">
        <f t="shared" si="100"/>
        <v>14116|May-2011</v>
      </c>
    </row>
    <row r="6425" spans="1:12">
      <c r="A6425">
        <v>542468</v>
      </c>
      <c r="B6425" t="s">
        <v>192</v>
      </c>
      <c r="C6425" t="s">
        <v>29</v>
      </c>
      <c r="D6425">
        <v>11</v>
      </c>
      <c r="E6425" s="1">
        <v>40683.686111111107</v>
      </c>
      <c r="F6425">
        <v>7.95</v>
      </c>
      <c r="G6425">
        <v>14231</v>
      </c>
      <c r="H6425" t="s">
        <v>10</v>
      </c>
      <c r="I6425" t="str">
        <f>IF(AND(LEFT(OnlineRetail[[#This Row],[InvoiceNo]],1)&lt;&gt;"C",OnlineRetail[[#This Row],[CustomerID]]&lt;&gt;""),"Yes","No")</f>
        <v>Yes</v>
      </c>
      <c r="J6425" s="4">
        <f>EOMONTH(OnlineRetail[[#This Row],[InvoiceDate]],-1)+1</f>
        <v>40664</v>
      </c>
      <c r="K6425" s="6">
        <f>OnlineRetail[[#This Row],[Quantity]]*OnlineRetail[[#This Row],[UnitPrice]]</f>
        <v>87.45</v>
      </c>
      <c r="L6425" t="str">
        <f t="shared" si="100"/>
        <v>14231|May-2011</v>
      </c>
    </row>
    <row r="6426" spans="1:12">
      <c r="A6426">
        <v>542936</v>
      </c>
      <c r="B6426" t="s">
        <v>44</v>
      </c>
      <c r="C6426" t="s">
        <v>33</v>
      </c>
      <c r="D6426">
        <v>8</v>
      </c>
      <c r="E6426" s="1">
        <v>40683.698611111111</v>
      </c>
      <c r="F6426">
        <v>1.25</v>
      </c>
      <c r="G6426">
        <v>13869</v>
      </c>
      <c r="H6426" t="s">
        <v>36</v>
      </c>
      <c r="I6426" t="str">
        <f>IF(AND(LEFT(OnlineRetail[[#This Row],[InvoiceNo]],1)&lt;&gt;"C",OnlineRetail[[#This Row],[CustomerID]]&lt;&gt;""),"Yes","No")</f>
        <v>Yes</v>
      </c>
      <c r="J6426" s="4">
        <f>EOMONTH(OnlineRetail[[#This Row],[InvoiceDate]],-1)+1</f>
        <v>40664</v>
      </c>
      <c r="K6426" s="6">
        <f>OnlineRetail[[#This Row],[Quantity]]*OnlineRetail[[#This Row],[UnitPrice]]</f>
        <v>10</v>
      </c>
      <c r="L6426" t="str">
        <f t="shared" si="100"/>
        <v>13869|May-2011</v>
      </c>
    </row>
    <row r="6427" spans="1:12">
      <c r="A6427">
        <v>542797</v>
      </c>
      <c r="B6427" t="s">
        <v>90</v>
      </c>
      <c r="C6427" t="s">
        <v>21</v>
      </c>
      <c r="D6427">
        <v>5</v>
      </c>
      <c r="E6427" s="1">
        <v>40683.710416666669</v>
      </c>
      <c r="F6427">
        <v>9.9499999999999993</v>
      </c>
      <c r="G6427">
        <v>13901</v>
      </c>
      <c r="H6427" t="s">
        <v>22</v>
      </c>
      <c r="I6427" t="str">
        <f>IF(AND(LEFT(OnlineRetail[[#This Row],[InvoiceNo]],1)&lt;&gt;"C",OnlineRetail[[#This Row],[CustomerID]]&lt;&gt;""),"Yes","No")</f>
        <v>Yes</v>
      </c>
      <c r="J6427" s="4">
        <f>EOMONTH(OnlineRetail[[#This Row],[InvoiceDate]],-1)+1</f>
        <v>40664</v>
      </c>
      <c r="K6427" s="6">
        <f>OnlineRetail[[#This Row],[Quantity]]*OnlineRetail[[#This Row],[UnitPrice]]</f>
        <v>49.75</v>
      </c>
      <c r="L6427" t="str">
        <f t="shared" si="100"/>
        <v>13901|May-2011</v>
      </c>
    </row>
    <row r="6428" spans="1:12">
      <c r="A6428">
        <v>544934</v>
      </c>
      <c r="B6428" t="s">
        <v>114</v>
      </c>
      <c r="C6428" t="s">
        <v>50</v>
      </c>
      <c r="D6428">
        <v>22</v>
      </c>
      <c r="E6428" s="1">
        <v>40683.712500000001</v>
      </c>
      <c r="F6428">
        <v>1.25</v>
      </c>
      <c r="G6428">
        <v>14049</v>
      </c>
      <c r="H6428" t="s">
        <v>10</v>
      </c>
      <c r="I6428" t="str">
        <f>IF(AND(LEFT(OnlineRetail[[#This Row],[InvoiceNo]],1)&lt;&gt;"C",OnlineRetail[[#This Row],[CustomerID]]&lt;&gt;""),"Yes","No")</f>
        <v>Yes</v>
      </c>
      <c r="J6428" s="4">
        <f>EOMONTH(OnlineRetail[[#This Row],[InvoiceDate]],-1)+1</f>
        <v>40664</v>
      </c>
      <c r="K6428" s="6">
        <f>OnlineRetail[[#This Row],[Quantity]]*OnlineRetail[[#This Row],[UnitPrice]]</f>
        <v>27.5</v>
      </c>
      <c r="L6428" t="str">
        <f t="shared" si="100"/>
        <v>14049|May-2011</v>
      </c>
    </row>
    <row r="6429" spans="1:12">
      <c r="A6429">
        <v>553249</v>
      </c>
      <c r="B6429" t="s">
        <v>52</v>
      </c>
      <c r="C6429" t="s">
        <v>21</v>
      </c>
      <c r="D6429">
        <v>1</v>
      </c>
      <c r="E6429" s="1">
        <v>40683.715277777781</v>
      </c>
      <c r="F6429">
        <v>2.5499999999999998</v>
      </c>
      <c r="G6429">
        <v>13886</v>
      </c>
      <c r="H6429" t="s">
        <v>10</v>
      </c>
      <c r="I6429" t="str">
        <f>IF(AND(LEFT(OnlineRetail[[#This Row],[InvoiceNo]],1)&lt;&gt;"C",OnlineRetail[[#This Row],[CustomerID]]&lt;&gt;""),"Yes","No")</f>
        <v>Yes</v>
      </c>
      <c r="J6429" s="4">
        <f>EOMONTH(OnlineRetail[[#This Row],[InvoiceDate]],-1)+1</f>
        <v>40664</v>
      </c>
      <c r="K6429" s="6">
        <f>OnlineRetail[[#This Row],[Quantity]]*OnlineRetail[[#This Row],[UnitPrice]]</f>
        <v>2.5499999999999998</v>
      </c>
      <c r="L6429" t="str">
        <f t="shared" si="100"/>
        <v>13886|May-2011</v>
      </c>
    </row>
    <row r="6430" spans="1:12">
      <c r="A6430">
        <v>554806</v>
      </c>
      <c r="B6430" t="s">
        <v>179</v>
      </c>
      <c r="C6430" t="s">
        <v>21</v>
      </c>
      <c r="D6430">
        <v>12</v>
      </c>
      <c r="E6430" s="1">
        <v>40683.71875</v>
      </c>
      <c r="F6430">
        <v>4.25</v>
      </c>
      <c r="G6430">
        <v>12562</v>
      </c>
      <c r="H6430" t="s">
        <v>10</v>
      </c>
      <c r="I6430" t="str">
        <f>IF(AND(LEFT(OnlineRetail[[#This Row],[InvoiceNo]],1)&lt;&gt;"C",OnlineRetail[[#This Row],[CustomerID]]&lt;&gt;""),"Yes","No")</f>
        <v>Yes</v>
      </c>
      <c r="J6430" s="4">
        <f>EOMONTH(OnlineRetail[[#This Row],[InvoiceDate]],-1)+1</f>
        <v>40664</v>
      </c>
      <c r="K6430" s="6">
        <f>OnlineRetail[[#This Row],[Quantity]]*OnlineRetail[[#This Row],[UnitPrice]]</f>
        <v>51</v>
      </c>
      <c r="L6430" t="str">
        <f t="shared" si="100"/>
        <v>12562|May-2011</v>
      </c>
    </row>
    <row r="6431" spans="1:12">
      <c r="A6431">
        <v>538367</v>
      </c>
      <c r="B6431" t="s">
        <v>248</v>
      </c>
      <c r="C6431" t="s">
        <v>27</v>
      </c>
      <c r="D6431">
        <v>12</v>
      </c>
      <c r="E6431" s="1">
        <v>40683.724999999999</v>
      </c>
      <c r="F6431">
        <v>0.85</v>
      </c>
      <c r="G6431">
        <v>13200</v>
      </c>
      <c r="H6431" t="s">
        <v>10</v>
      </c>
      <c r="I6431" t="str">
        <f>IF(AND(LEFT(OnlineRetail[[#This Row],[InvoiceNo]],1)&lt;&gt;"C",OnlineRetail[[#This Row],[CustomerID]]&lt;&gt;""),"Yes","No")</f>
        <v>Yes</v>
      </c>
      <c r="J6431" s="4">
        <f>EOMONTH(OnlineRetail[[#This Row],[InvoiceDate]],-1)+1</f>
        <v>40664</v>
      </c>
      <c r="K6431" s="6">
        <f>OnlineRetail[[#This Row],[Quantity]]*OnlineRetail[[#This Row],[UnitPrice]]</f>
        <v>10.199999999999999</v>
      </c>
      <c r="L6431" t="str">
        <f t="shared" si="100"/>
        <v>13200|May-2011</v>
      </c>
    </row>
    <row r="6432" spans="1:12">
      <c r="A6432">
        <v>542829</v>
      </c>
      <c r="B6432" t="s">
        <v>41</v>
      </c>
      <c r="C6432" t="s">
        <v>62</v>
      </c>
      <c r="D6432">
        <v>20</v>
      </c>
      <c r="E6432" s="1">
        <v>40683.726388888892</v>
      </c>
      <c r="F6432">
        <v>2.5499999999999998</v>
      </c>
      <c r="G6432">
        <v>13931</v>
      </c>
      <c r="H6432" t="s">
        <v>10</v>
      </c>
      <c r="I6432" t="str">
        <f>IF(AND(LEFT(OnlineRetail[[#This Row],[InvoiceNo]],1)&lt;&gt;"C",OnlineRetail[[#This Row],[CustomerID]]&lt;&gt;""),"Yes","No")</f>
        <v>Yes</v>
      </c>
      <c r="J6432" s="4">
        <f>EOMONTH(OnlineRetail[[#This Row],[InvoiceDate]],-1)+1</f>
        <v>40664</v>
      </c>
      <c r="K6432" s="6">
        <f>OnlineRetail[[#This Row],[Quantity]]*OnlineRetail[[#This Row],[UnitPrice]]</f>
        <v>51</v>
      </c>
      <c r="L6432" t="str">
        <f t="shared" si="100"/>
        <v>13931|May-2011</v>
      </c>
    </row>
    <row r="6433" spans="1:12">
      <c r="A6433">
        <v>538829</v>
      </c>
      <c r="B6433" t="s">
        <v>34</v>
      </c>
      <c r="C6433" t="s">
        <v>33</v>
      </c>
      <c r="D6433">
        <v>3</v>
      </c>
      <c r="E6433" s="1">
        <v>40683.741666666669</v>
      </c>
      <c r="F6433">
        <v>3.39</v>
      </c>
      <c r="G6433">
        <v>13316</v>
      </c>
      <c r="H6433" t="s">
        <v>10</v>
      </c>
      <c r="I6433" t="str">
        <f>IF(AND(LEFT(OnlineRetail[[#This Row],[InvoiceNo]],1)&lt;&gt;"C",OnlineRetail[[#This Row],[CustomerID]]&lt;&gt;""),"Yes","No")</f>
        <v>Yes</v>
      </c>
      <c r="J6433" s="4">
        <f>EOMONTH(OnlineRetail[[#This Row],[InvoiceDate]],-1)+1</f>
        <v>40664</v>
      </c>
      <c r="K6433" s="6">
        <f>OnlineRetail[[#This Row],[Quantity]]*OnlineRetail[[#This Row],[UnitPrice]]</f>
        <v>10.17</v>
      </c>
      <c r="L6433" t="str">
        <f t="shared" si="100"/>
        <v>13316|May-2011</v>
      </c>
    </row>
    <row r="6434" spans="1:12">
      <c r="A6434">
        <v>538477</v>
      </c>
      <c r="B6434" t="s">
        <v>234</v>
      </c>
      <c r="C6434" t="s">
        <v>19</v>
      </c>
      <c r="D6434">
        <v>17</v>
      </c>
      <c r="E6434" s="1">
        <v>40683.743750000001</v>
      </c>
      <c r="F6434">
        <v>4.25</v>
      </c>
      <c r="G6434">
        <v>13077</v>
      </c>
      <c r="H6434" t="s">
        <v>10</v>
      </c>
      <c r="I6434" t="str">
        <f>IF(AND(LEFT(OnlineRetail[[#This Row],[InvoiceNo]],1)&lt;&gt;"C",OnlineRetail[[#This Row],[CustomerID]]&lt;&gt;""),"Yes","No")</f>
        <v>Yes</v>
      </c>
      <c r="J6434" s="4">
        <f>EOMONTH(OnlineRetail[[#This Row],[InvoiceDate]],-1)+1</f>
        <v>40664</v>
      </c>
      <c r="K6434" s="6">
        <f>OnlineRetail[[#This Row],[Quantity]]*OnlineRetail[[#This Row],[UnitPrice]]</f>
        <v>72.25</v>
      </c>
      <c r="L6434" t="str">
        <f t="shared" si="100"/>
        <v>13077|May-2011</v>
      </c>
    </row>
    <row r="6435" spans="1:12">
      <c r="A6435">
        <v>546493</v>
      </c>
      <c r="B6435" t="s">
        <v>94</v>
      </c>
      <c r="C6435" t="s">
        <v>62</v>
      </c>
      <c r="D6435">
        <v>2</v>
      </c>
      <c r="E6435" s="1">
        <v>40683.745138888888</v>
      </c>
      <c r="F6435">
        <v>3.39</v>
      </c>
      <c r="G6435">
        <v>14001</v>
      </c>
      <c r="H6435" t="s">
        <v>10</v>
      </c>
      <c r="I6435" t="str">
        <f>IF(AND(LEFT(OnlineRetail[[#This Row],[InvoiceNo]],1)&lt;&gt;"C",OnlineRetail[[#This Row],[CustomerID]]&lt;&gt;""),"Yes","No")</f>
        <v>Yes</v>
      </c>
      <c r="J6435" s="4">
        <f>EOMONTH(OnlineRetail[[#This Row],[InvoiceDate]],-1)+1</f>
        <v>40664</v>
      </c>
      <c r="K6435" s="6">
        <f>OnlineRetail[[#This Row],[Quantity]]*OnlineRetail[[#This Row],[UnitPrice]]</f>
        <v>6.78</v>
      </c>
      <c r="L6435" t="str">
        <f t="shared" si="100"/>
        <v>14001|May-2011</v>
      </c>
    </row>
    <row r="6436" spans="1:12">
      <c r="A6436">
        <v>549772</v>
      </c>
      <c r="B6436" t="s">
        <v>267</v>
      </c>
      <c r="C6436" t="s">
        <v>33</v>
      </c>
      <c r="D6436">
        <v>12</v>
      </c>
      <c r="E6436" s="1">
        <v>40683.747916666667</v>
      </c>
      <c r="F6436">
        <v>2.1</v>
      </c>
      <c r="G6436">
        <v>13848</v>
      </c>
      <c r="H6436" t="s">
        <v>10</v>
      </c>
      <c r="I6436" t="str">
        <f>IF(AND(LEFT(OnlineRetail[[#This Row],[InvoiceNo]],1)&lt;&gt;"C",OnlineRetail[[#This Row],[CustomerID]]&lt;&gt;""),"Yes","No")</f>
        <v>Yes</v>
      </c>
      <c r="J6436" s="4">
        <f>EOMONTH(OnlineRetail[[#This Row],[InvoiceDate]],-1)+1</f>
        <v>40664</v>
      </c>
      <c r="K6436" s="6">
        <f>OnlineRetail[[#This Row],[Quantity]]*OnlineRetail[[#This Row],[UnitPrice]]</f>
        <v>25.200000000000003</v>
      </c>
      <c r="L6436" t="str">
        <f t="shared" si="100"/>
        <v>13848|May-2011</v>
      </c>
    </row>
    <row r="6437" spans="1:12">
      <c r="A6437">
        <v>539761</v>
      </c>
      <c r="B6437" t="s">
        <v>250</v>
      </c>
      <c r="C6437" t="s">
        <v>42</v>
      </c>
      <c r="D6437">
        <v>4</v>
      </c>
      <c r="E6437" s="1">
        <v>40683.754166666673</v>
      </c>
      <c r="F6437">
        <v>2.1</v>
      </c>
      <c r="G6437">
        <v>13269</v>
      </c>
      <c r="H6437" t="s">
        <v>36</v>
      </c>
      <c r="I6437" t="str">
        <f>IF(AND(LEFT(OnlineRetail[[#This Row],[InvoiceNo]],1)&lt;&gt;"C",OnlineRetail[[#This Row],[CustomerID]]&lt;&gt;""),"Yes","No")</f>
        <v>Yes</v>
      </c>
      <c r="J6437" s="4">
        <f>EOMONTH(OnlineRetail[[#This Row],[InvoiceDate]],-1)+1</f>
        <v>40664</v>
      </c>
      <c r="K6437" s="6">
        <f>OnlineRetail[[#This Row],[Quantity]]*OnlineRetail[[#This Row],[UnitPrice]]</f>
        <v>8.4</v>
      </c>
      <c r="L6437" t="str">
        <f t="shared" si="100"/>
        <v>13269|May-2011</v>
      </c>
    </row>
    <row r="6438" spans="1:12">
      <c r="A6438">
        <v>538924</v>
      </c>
      <c r="B6438" t="s">
        <v>116</v>
      </c>
      <c r="C6438" t="s">
        <v>50</v>
      </c>
      <c r="D6438">
        <v>5</v>
      </c>
      <c r="E6438" s="1">
        <v>40683.759027777778</v>
      </c>
      <c r="F6438">
        <v>0.85</v>
      </c>
      <c r="G6438">
        <v>12497</v>
      </c>
      <c r="H6438" t="s">
        <v>17</v>
      </c>
      <c r="I6438" t="str">
        <f>IF(AND(LEFT(OnlineRetail[[#This Row],[InvoiceNo]],1)&lt;&gt;"C",OnlineRetail[[#This Row],[CustomerID]]&lt;&gt;""),"Yes","No")</f>
        <v>Yes</v>
      </c>
      <c r="J6438" s="4">
        <f>EOMONTH(OnlineRetail[[#This Row],[InvoiceDate]],-1)+1</f>
        <v>40664</v>
      </c>
      <c r="K6438" s="6">
        <f>OnlineRetail[[#This Row],[Quantity]]*OnlineRetail[[#This Row],[UnitPrice]]</f>
        <v>4.25</v>
      </c>
      <c r="L6438" t="str">
        <f t="shared" si="100"/>
        <v>12497|May-2011</v>
      </c>
    </row>
    <row r="6439" spans="1:12">
      <c r="A6439">
        <v>544426</v>
      </c>
      <c r="B6439" t="s">
        <v>274</v>
      </c>
      <c r="C6439" t="s">
        <v>42</v>
      </c>
      <c r="D6439">
        <v>19</v>
      </c>
      <c r="E6439" s="1">
        <v>40683.772222222222</v>
      </c>
      <c r="F6439">
        <v>1.65</v>
      </c>
      <c r="G6439">
        <v>12680</v>
      </c>
      <c r="H6439" t="s">
        <v>10</v>
      </c>
      <c r="I6439" t="str">
        <f>IF(AND(LEFT(OnlineRetail[[#This Row],[InvoiceNo]],1)&lt;&gt;"C",OnlineRetail[[#This Row],[CustomerID]]&lt;&gt;""),"Yes","No")</f>
        <v>Yes</v>
      </c>
      <c r="J6439" s="4">
        <f>EOMONTH(OnlineRetail[[#This Row],[InvoiceDate]],-1)+1</f>
        <v>40664</v>
      </c>
      <c r="K6439" s="6">
        <f>OnlineRetail[[#This Row],[Quantity]]*OnlineRetail[[#This Row],[UnitPrice]]</f>
        <v>31.349999999999998</v>
      </c>
      <c r="L6439" t="str">
        <f t="shared" si="100"/>
        <v>12680|May-2011</v>
      </c>
    </row>
    <row r="6440" spans="1:12">
      <c r="A6440">
        <v>551119</v>
      </c>
      <c r="B6440" t="s">
        <v>297</v>
      </c>
      <c r="C6440" t="s">
        <v>12</v>
      </c>
      <c r="D6440">
        <v>9</v>
      </c>
      <c r="E6440" s="1">
        <v>40683.774305555547</v>
      </c>
      <c r="F6440">
        <v>7.95</v>
      </c>
      <c r="G6440">
        <v>13839</v>
      </c>
      <c r="H6440" t="s">
        <v>22</v>
      </c>
      <c r="I6440" t="str">
        <f>IF(AND(LEFT(OnlineRetail[[#This Row],[InvoiceNo]],1)&lt;&gt;"C",OnlineRetail[[#This Row],[CustomerID]]&lt;&gt;""),"Yes","No")</f>
        <v>Yes</v>
      </c>
      <c r="J6440" s="4">
        <f>EOMONTH(OnlineRetail[[#This Row],[InvoiceDate]],-1)+1</f>
        <v>40664</v>
      </c>
      <c r="K6440" s="6">
        <f>OnlineRetail[[#This Row],[Quantity]]*OnlineRetail[[#This Row],[UnitPrice]]</f>
        <v>71.55</v>
      </c>
      <c r="L6440" t="str">
        <f t="shared" si="100"/>
        <v>13839|May-2011</v>
      </c>
    </row>
    <row r="6441" spans="1:12">
      <c r="A6441">
        <v>543527</v>
      </c>
      <c r="B6441" t="s">
        <v>78</v>
      </c>
      <c r="C6441" t="s">
        <v>48</v>
      </c>
      <c r="D6441">
        <v>14</v>
      </c>
      <c r="E6441" s="1">
        <v>40683.781944444447</v>
      </c>
      <c r="F6441">
        <v>4.25</v>
      </c>
      <c r="G6441">
        <v>13704</v>
      </c>
      <c r="H6441" t="s">
        <v>10</v>
      </c>
      <c r="I6441" t="str">
        <f>IF(AND(LEFT(OnlineRetail[[#This Row],[InvoiceNo]],1)&lt;&gt;"C",OnlineRetail[[#This Row],[CustomerID]]&lt;&gt;""),"Yes","No")</f>
        <v>Yes</v>
      </c>
      <c r="J6441" s="4">
        <f>EOMONTH(OnlineRetail[[#This Row],[InvoiceDate]],-1)+1</f>
        <v>40664</v>
      </c>
      <c r="K6441" s="6">
        <f>OnlineRetail[[#This Row],[Quantity]]*OnlineRetail[[#This Row],[UnitPrice]]</f>
        <v>59.5</v>
      </c>
      <c r="L6441" t="str">
        <f t="shared" si="100"/>
        <v>13704|May-2011</v>
      </c>
    </row>
    <row r="6442" spans="1:12">
      <c r="A6442">
        <v>549505</v>
      </c>
      <c r="B6442" t="s">
        <v>282</v>
      </c>
      <c r="C6442" t="s">
        <v>33</v>
      </c>
      <c r="D6442">
        <v>8</v>
      </c>
      <c r="E6442" s="1">
        <v>40683.786111111112</v>
      </c>
      <c r="F6442">
        <v>5.95</v>
      </c>
      <c r="G6442">
        <v>12866</v>
      </c>
      <c r="H6442" t="s">
        <v>31</v>
      </c>
      <c r="I6442" t="str">
        <f>IF(AND(LEFT(OnlineRetail[[#This Row],[InvoiceNo]],1)&lt;&gt;"C",OnlineRetail[[#This Row],[CustomerID]]&lt;&gt;""),"Yes","No")</f>
        <v>Yes</v>
      </c>
      <c r="J6442" s="4">
        <f>EOMONTH(OnlineRetail[[#This Row],[InvoiceDate]],-1)+1</f>
        <v>40664</v>
      </c>
      <c r="K6442" s="6">
        <f>OnlineRetail[[#This Row],[Quantity]]*OnlineRetail[[#This Row],[UnitPrice]]</f>
        <v>47.6</v>
      </c>
      <c r="L6442" t="str">
        <f t="shared" si="100"/>
        <v>12866|May-2011</v>
      </c>
    </row>
    <row r="6443" spans="1:12">
      <c r="A6443">
        <v>545474</v>
      </c>
      <c r="B6443" t="s">
        <v>147</v>
      </c>
      <c r="C6443" t="s">
        <v>46</v>
      </c>
      <c r="D6443">
        <v>6</v>
      </c>
      <c r="E6443" s="1">
        <v>40683.792361111111</v>
      </c>
      <c r="F6443">
        <v>0.85</v>
      </c>
      <c r="G6443">
        <v>13339</v>
      </c>
      <c r="H6443" t="s">
        <v>10</v>
      </c>
      <c r="I6443" t="str">
        <f>IF(AND(LEFT(OnlineRetail[[#This Row],[InvoiceNo]],1)&lt;&gt;"C",OnlineRetail[[#This Row],[CustomerID]]&lt;&gt;""),"Yes","No")</f>
        <v>Yes</v>
      </c>
      <c r="J6443" s="4">
        <f>EOMONTH(OnlineRetail[[#This Row],[InvoiceDate]],-1)+1</f>
        <v>40664</v>
      </c>
      <c r="K6443" s="6">
        <f>OnlineRetail[[#This Row],[Quantity]]*OnlineRetail[[#This Row],[UnitPrice]]</f>
        <v>5.0999999999999996</v>
      </c>
      <c r="L6443" t="str">
        <f t="shared" si="100"/>
        <v>13339|May-2011</v>
      </c>
    </row>
    <row r="6444" spans="1:12">
      <c r="A6444">
        <v>555558</v>
      </c>
      <c r="B6444" t="s">
        <v>204</v>
      </c>
      <c r="C6444" t="s">
        <v>62</v>
      </c>
      <c r="D6444">
        <v>17</v>
      </c>
      <c r="E6444" s="1">
        <v>40683.799305555563</v>
      </c>
      <c r="F6444">
        <v>4.25</v>
      </c>
      <c r="G6444">
        <v>14099</v>
      </c>
      <c r="H6444" t="s">
        <v>10</v>
      </c>
      <c r="I6444" t="str">
        <f>IF(AND(LEFT(OnlineRetail[[#This Row],[InvoiceNo]],1)&lt;&gt;"C",OnlineRetail[[#This Row],[CustomerID]]&lt;&gt;""),"Yes","No")</f>
        <v>Yes</v>
      </c>
      <c r="J6444" s="4">
        <f>EOMONTH(OnlineRetail[[#This Row],[InvoiceDate]],-1)+1</f>
        <v>40664</v>
      </c>
      <c r="K6444" s="6">
        <f>OnlineRetail[[#This Row],[Quantity]]*OnlineRetail[[#This Row],[UnitPrice]]</f>
        <v>72.25</v>
      </c>
      <c r="L6444" t="str">
        <f t="shared" si="100"/>
        <v>14099|May-2011</v>
      </c>
    </row>
    <row r="6445" spans="1:12">
      <c r="A6445">
        <v>541455</v>
      </c>
      <c r="B6445" t="s">
        <v>285</v>
      </c>
      <c r="C6445" t="s">
        <v>72</v>
      </c>
      <c r="D6445">
        <v>10</v>
      </c>
      <c r="E6445" s="1">
        <v>40683.805555555547</v>
      </c>
      <c r="F6445">
        <v>2.1</v>
      </c>
      <c r="G6445">
        <v>14305</v>
      </c>
      <c r="H6445" t="s">
        <v>10</v>
      </c>
      <c r="I6445" t="str">
        <f>IF(AND(LEFT(OnlineRetail[[#This Row],[InvoiceNo]],1)&lt;&gt;"C",OnlineRetail[[#This Row],[CustomerID]]&lt;&gt;""),"Yes","No")</f>
        <v>Yes</v>
      </c>
      <c r="J6445" s="4">
        <f>EOMONTH(OnlineRetail[[#This Row],[InvoiceDate]],-1)+1</f>
        <v>40664</v>
      </c>
      <c r="K6445" s="6">
        <f>OnlineRetail[[#This Row],[Quantity]]*OnlineRetail[[#This Row],[UnitPrice]]</f>
        <v>21</v>
      </c>
      <c r="L6445" t="str">
        <f t="shared" si="100"/>
        <v>14305|May-2011</v>
      </c>
    </row>
    <row r="6446" spans="1:12">
      <c r="A6446">
        <v>540178</v>
      </c>
      <c r="B6446" t="s">
        <v>179</v>
      </c>
      <c r="C6446" t="s">
        <v>19</v>
      </c>
      <c r="D6446">
        <v>12</v>
      </c>
      <c r="E6446" s="1">
        <v>40683.806250000001</v>
      </c>
      <c r="F6446">
        <v>4.25</v>
      </c>
      <c r="G6446">
        <v>13513</v>
      </c>
      <c r="H6446" t="s">
        <v>10</v>
      </c>
      <c r="I6446" t="str">
        <f>IF(AND(LEFT(OnlineRetail[[#This Row],[InvoiceNo]],1)&lt;&gt;"C",OnlineRetail[[#This Row],[CustomerID]]&lt;&gt;""),"Yes","No")</f>
        <v>Yes</v>
      </c>
      <c r="J6446" s="4">
        <f>EOMONTH(OnlineRetail[[#This Row],[InvoiceDate]],-1)+1</f>
        <v>40664</v>
      </c>
      <c r="K6446" s="6">
        <f>OnlineRetail[[#This Row],[Quantity]]*OnlineRetail[[#This Row],[UnitPrice]]</f>
        <v>51</v>
      </c>
      <c r="L6446" t="str">
        <f t="shared" si="100"/>
        <v>13513|May-2011</v>
      </c>
    </row>
    <row r="6447" spans="1:12">
      <c r="A6447">
        <v>540209</v>
      </c>
      <c r="B6447" t="s">
        <v>77</v>
      </c>
      <c r="C6447" t="s">
        <v>27</v>
      </c>
      <c r="D6447">
        <v>5</v>
      </c>
      <c r="E6447" s="1">
        <v>40683.816666666673</v>
      </c>
      <c r="F6447">
        <v>1.25</v>
      </c>
      <c r="G6447">
        <v>12400</v>
      </c>
      <c r="H6447" t="s">
        <v>10</v>
      </c>
      <c r="I6447" t="str">
        <f>IF(AND(LEFT(OnlineRetail[[#This Row],[InvoiceNo]],1)&lt;&gt;"C",OnlineRetail[[#This Row],[CustomerID]]&lt;&gt;""),"Yes","No")</f>
        <v>Yes</v>
      </c>
      <c r="J6447" s="4">
        <f>EOMONTH(OnlineRetail[[#This Row],[InvoiceDate]],-1)+1</f>
        <v>40664</v>
      </c>
      <c r="K6447" s="6">
        <f>OnlineRetail[[#This Row],[Quantity]]*OnlineRetail[[#This Row],[UnitPrice]]</f>
        <v>6.25</v>
      </c>
      <c r="L6447" t="str">
        <f t="shared" si="100"/>
        <v>12400|May-2011</v>
      </c>
    </row>
    <row r="6448" spans="1:12">
      <c r="A6448">
        <v>546285</v>
      </c>
      <c r="B6448" t="s">
        <v>205</v>
      </c>
      <c r="C6448" t="s">
        <v>48</v>
      </c>
      <c r="D6448">
        <v>17</v>
      </c>
      <c r="E6448" s="1">
        <v>40683.816666666673</v>
      </c>
      <c r="F6448">
        <v>4.95</v>
      </c>
      <c r="G6448">
        <v>12971</v>
      </c>
      <c r="H6448" t="s">
        <v>10</v>
      </c>
      <c r="I6448" t="str">
        <f>IF(AND(LEFT(OnlineRetail[[#This Row],[InvoiceNo]],1)&lt;&gt;"C",OnlineRetail[[#This Row],[CustomerID]]&lt;&gt;""),"Yes","No")</f>
        <v>Yes</v>
      </c>
      <c r="J6448" s="4">
        <f>EOMONTH(OnlineRetail[[#This Row],[InvoiceDate]],-1)+1</f>
        <v>40664</v>
      </c>
      <c r="K6448" s="6">
        <f>OnlineRetail[[#This Row],[Quantity]]*OnlineRetail[[#This Row],[UnitPrice]]</f>
        <v>84.15</v>
      </c>
      <c r="L6448" t="str">
        <f t="shared" si="100"/>
        <v>12971|May-2011</v>
      </c>
    </row>
    <row r="6449" spans="1:12">
      <c r="A6449">
        <v>552043</v>
      </c>
      <c r="B6449" t="s">
        <v>185</v>
      </c>
      <c r="C6449" t="s">
        <v>9</v>
      </c>
      <c r="D6449">
        <v>11</v>
      </c>
      <c r="E6449" s="1">
        <v>40683.820833333331</v>
      </c>
      <c r="F6449">
        <v>4.95</v>
      </c>
      <c r="G6449">
        <v>13450</v>
      </c>
      <c r="H6449" t="s">
        <v>10</v>
      </c>
      <c r="I6449" t="str">
        <f>IF(AND(LEFT(OnlineRetail[[#This Row],[InvoiceNo]],1)&lt;&gt;"C",OnlineRetail[[#This Row],[CustomerID]]&lt;&gt;""),"Yes","No")</f>
        <v>Yes</v>
      </c>
      <c r="J6449" s="4">
        <f>EOMONTH(OnlineRetail[[#This Row],[InvoiceDate]],-1)+1</f>
        <v>40664</v>
      </c>
      <c r="K6449" s="6">
        <f>OnlineRetail[[#This Row],[Quantity]]*OnlineRetail[[#This Row],[UnitPrice]]</f>
        <v>54.45</v>
      </c>
      <c r="L6449" t="str">
        <f t="shared" si="100"/>
        <v>13450|May-2011</v>
      </c>
    </row>
    <row r="6450" spans="1:12">
      <c r="A6450">
        <v>542273</v>
      </c>
      <c r="B6450" t="s">
        <v>150</v>
      </c>
      <c r="C6450" t="s">
        <v>62</v>
      </c>
      <c r="D6450">
        <v>21</v>
      </c>
      <c r="E6450" s="1">
        <v>40684.334722222222</v>
      </c>
      <c r="F6450">
        <v>1.25</v>
      </c>
      <c r="G6450">
        <v>14231</v>
      </c>
      <c r="H6450" t="s">
        <v>10</v>
      </c>
      <c r="I6450" t="str">
        <f>IF(AND(LEFT(OnlineRetail[[#This Row],[InvoiceNo]],1)&lt;&gt;"C",OnlineRetail[[#This Row],[CustomerID]]&lt;&gt;""),"Yes","No")</f>
        <v>Yes</v>
      </c>
      <c r="J6450" s="4">
        <f>EOMONTH(OnlineRetail[[#This Row],[InvoiceDate]],-1)+1</f>
        <v>40664</v>
      </c>
      <c r="K6450" s="6">
        <f>OnlineRetail[[#This Row],[Quantity]]*OnlineRetail[[#This Row],[UnitPrice]]</f>
        <v>26.25</v>
      </c>
      <c r="L6450" t="str">
        <f t="shared" si="100"/>
        <v>14231|May-2011</v>
      </c>
    </row>
    <row r="6451" spans="1:12">
      <c r="A6451">
        <v>538869</v>
      </c>
      <c r="B6451" t="s">
        <v>201</v>
      </c>
      <c r="C6451" t="s">
        <v>50</v>
      </c>
      <c r="D6451">
        <v>24</v>
      </c>
      <c r="E6451" s="1">
        <v>40684.341666666667</v>
      </c>
      <c r="F6451">
        <v>2.1</v>
      </c>
      <c r="G6451">
        <v>12699</v>
      </c>
      <c r="H6451" t="s">
        <v>10</v>
      </c>
      <c r="I6451" t="str">
        <f>IF(AND(LEFT(OnlineRetail[[#This Row],[InvoiceNo]],1)&lt;&gt;"C",OnlineRetail[[#This Row],[CustomerID]]&lt;&gt;""),"Yes","No")</f>
        <v>Yes</v>
      </c>
      <c r="J6451" s="4">
        <f>EOMONTH(OnlineRetail[[#This Row],[InvoiceDate]],-1)+1</f>
        <v>40664</v>
      </c>
      <c r="K6451" s="6">
        <f>OnlineRetail[[#This Row],[Quantity]]*OnlineRetail[[#This Row],[UnitPrice]]</f>
        <v>50.400000000000006</v>
      </c>
      <c r="L6451" t="str">
        <f t="shared" si="100"/>
        <v>12699|May-2011</v>
      </c>
    </row>
    <row r="6452" spans="1:12">
      <c r="A6452">
        <v>553117</v>
      </c>
      <c r="B6452" t="s">
        <v>64</v>
      </c>
      <c r="C6452" t="s">
        <v>12</v>
      </c>
      <c r="D6452">
        <v>19</v>
      </c>
      <c r="E6452" s="1">
        <v>40684.350694444453</v>
      </c>
      <c r="F6452">
        <v>2.1</v>
      </c>
      <c r="G6452">
        <v>12928</v>
      </c>
      <c r="H6452" t="s">
        <v>10</v>
      </c>
      <c r="I6452" t="str">
        <f>IF(AND(LEFT(OnlineRetail[[#This Row],[InvoiceNo]],1)&lt;&gt;"C",OnlineRetail[[#This Row],[CustomerID]]&lt;&gt;""),"Yes","No")</f>
        <v>Yes</v>
      </c>
      <c r="J6452" s="4">
        <f>EOMONTH(OnlineRetail[[#This Row],[InvoiceDate]],-1)+1</f>
        <v>40664</v>
      </c>
      <c r="K6452" s="6">
        <f>OnlineRetail[[#This Row],[Quantity]]*OnlineRetail[[#This Row],[UnitPrice]]</f>
        <v>39.9</v>
      </c>
      <c r="L6452" t="str">
        <f t="shared" si="100"/>
        <v>12928|May-2011</v>
      </c>
    </row>
    <row r="6453" spans="1:12">
      <c r="A6453">
        <v>548590</v>
      </c>
      <c r="B6453" t="s">
        <v>59</v>
      </c>
      <c r="C6453" t="s">
        <v>83</v>
      </c>
      <c r="D6453">
        <v>8</v>
      </c>
      <c r="E6453" s="1">
        <v>40684.357638888891</v>
      </c>
      <c r="F6453">
        <v>1.25</v>
      </c>
      <c r="G6453">
        <v>12630</v>
      </c>
      <c r="H6453" t="s">
        <v>10</v>
      </c>
      <c r="I6453" t="str">
        <f>IF(AND(LEFT(OnlineRetail[[#This Row],[InvoiceNo]],1)&lt;&gt;"C",OnlineRetail[[#This Row],[CustomerID]]&lt;&gt;""),"Yes","No")</f>
        <v>Yes</v>
      </c>
      <c r="J6453" s="4">
        <f>EOMONTH(OnlineRetail[[#This Row],[InvoiceDate]],-1)+1</f>
        <v>40664</v>
      </c>
      <c r="K6453" s="6">
        <f>OnlineRetail[[#This Row],[Quantity]]*OnlineRetail[[#This Row],[UnitPrice]]</f>
        <v>10</v>
      </c>
      <c r="L6453" t="str">
        <f t="shared" si="100"/>
        <v>12630|May-2011</v>
      </c>
    </row>
    <row r="6454" spans="1:12">
      <c r="A6454">
        <v>554673</v>
      </c>
      <c r="B6454" t="s">
        <v>270</v>
      </c>
      <c r="C6454" t="s">
        <v>21</v>
      </c>
      <c r="D6454">
        <v>3</v>
      </c>
      <c r="E6454" s="1">
        <v>40684.363194444442</v>
      </c>
      <c r="F6454">
        <v>1.65</v>
      </c>
      <c r="G6454">
        <v>13755</v>
      </c>
      <c r="H6454" t="s">
        <v>121</v>
      </c>
      <c r="I6454" t="str">
        <f>IF(AND(LEFT(OnlineRetail[[#This Row],[InvoiceNo]],1)&lt;&gt;"C",OnlineRetail[[#This Row],[CustomerID]]&lt;&gt;""),"Yes","No")</f>
        <v>Yes</v>
      </c>
      <c r="J6454" s="4">
        <f>EOMONTH(OnlineRetail[[#This Row],[InvoiceDate]],-1)+1</f>
        <v>40664</v>
      </c>
      <c r="K6454" s="6">
        <f>OnlineRetail[[#This Row],[Quantity]]*OnlineRetail[[#This Row],[UnitPrice]]</f>
        <v>4.9499999999999993</v>
      </c>
      <c r="L6454" t="str">
        <f t="shared" si="100"/>
        <v>13755|May-2011</v>
      </c>
    </row>
    <row r="6455" spans="1:12">
      <c r="A6455">
        <v>549558</v>
      </c>
      <c r="B6455" t="s">
        <v>54</v>
      </c>
      <c r="C6455" t="s">
        <v>9</v>
      </c>
      <c r="D6455">
        <v>7</v>
      </c>
      <c r="E6455" s="1">
        <v>40684.375694444447</v>
      </c>
      <c r="F6455">
        <v>4.95</v>
      </c>
      <c r="G6455">
        <v>13597</v>
      </c>
      <c r="H6455" t="s">
        <v>121</v>
      </c>
      <c r="I6455" t="str">
        <f>IF(AND(LEFT(OnlineRetail[[#This Row],[InvoiceNo]],1)&lt;&gt;"C",OnlineRetail[[#This Row],[CustomerID]]&lt;&gt;""),"Yes","No")</f>
        <v>Yes</v>
      </c>
      <c r="J6455" s="4">
        <f>EOMONTH(OnlineRetail[[#This Row],[InvoiceDate]],-1)+1</f>
        <v>40664</v>
      </c>
      <c r="K6455" s="6">
        <f>OnlineRetail[[#This Row],[Quantity]]*OnlineRetail[[#This Row],[UnitPrice]]</f>
        <v>34.65</v>
      </c>
      <c r="L6455" t="str">
        <f t="shared" si="100"/>
        <v>13597|May-2011</v>
      </c>
    </row>
    <row r="6456" spans="1:12">
      <c r="A6456">
        <v>548125</v>
      </c>
      <c r="B6456" t="s">
        <v>237</v>
      </c>
      <c r="C6456" t="s">
        <v>21</v>
      </c>
      <c r="D6456">
        <v>22</v>
      </c>
      <c r="E6456" s="1">
        <v>40684.390277777777</v>
      </c>
      <c r="F6456">
        <v>1.25</v>
      </c>
      <c r="G6456">
        <v>13080</v>
      </c>
      <c r="H6456" t="s">
        <v>22</v>
      </c>
      <c r="I6456" t="str">
        <f>IF(AND(LEFT(OnlineRetail[[#This Row],[InvoiceNo]],1)&lt;&gt;"C",OnlineRetail[[#This Row],[CustomerID]]&lt;&gt;""),"Yes","No")</f>
        <v>Yes</v>
      </c>
      <c r="J6456" s="4">
        <f>EOMONTH(OnlineRetail[[#This Row],[InvoiceDate]],-1)+1</f>
        <v>40664</v>
      </c>
      <c r="K6456" s="6">
        <f>OnlineRetail[[#This Row],[Quantity]]*OnlineRetail[[#This Row],[UnitPrice]]</f>
        <v>27.5</v>
      </c>
      <c r="L6456" t="str">
        <f t="shared" si="100"/>
        <v>13080|May-2011</v>
      </c>
    </row>
    <row r="6457" spans="1:12">
      <c r="A6457">
        <v>541375</v>
      </c>
      <c r="B6457" t="s">
        <v>201</v>
      </c>
      <c r="C6457" t="s">
        <v>42</v>
      </c>
      <c r="D6457">
        <v>23</v>
      </c>
      <c r="E6457" s="1">
        <v>40684.395833333343</v>
      </c>
      <c r="F6457">
        <v>2.5499999999999998</v>
      </c>
      <c r="G6457">
        <v>12968</v>
      </c>
      <c r="H6457" t="s">
        <v>10</v>
      </c>
      <c r="I6457" t="str">
        <f>IF(AND(LEFT(OnlineRetail[[#This Row],[InvoiceNo]],1)&lt;&gt;"C",OnlineRetail[[#This Row],[CustomerID]]&lt;&gt;""),"Yes","No")</f>
        <v>Yes</v>
      </c>
      <c r="J6457" s="4">
        <f>EOMONTH(OnlineRetail[[#This Row],[InvoiceDate]],-1)+1</f>
        <v>40664</v>
      </c>
      <c r="K6457" s="6">
        <f>OnlineRetail[[#This Row],[Quantity]]*OnlineRetail[[#This Row],[UnitPrice]]</f>
        <v>58.65</v>
      </c>
      <c r="L6457" t="str">
        <f t="shared" si="100"/>
        <v>12968|May-2011</v>
      </c>
    </row>
    <row r="6458" spans="1:12">
      <c r="A6458">
        <v>539619</v>
      </c>
      <c r="B6458" t="s">
        <v>38</v>
      </c>
      <c r="C6458" t="s">
        <v>53</v>
      </c>
      <c r="D6458">
        <v>22</v>
      </c>
      <c r="E6458" s="1">
        <v>40684.395833333343</v>
      </c>
      <c r="F6458">
        <v>7.95</v>
      </c>
      <c r="G6458">
        <v>14116</v>
      </c>
      <c r="H6458" t="s">
        <v>10</v>
      </c>
      <c r="I6458" t="str">
        <f>IF(AND(LEFT(OnlineRetail[[#This Row],[InvoiceNo]],1)&lt;&gt;"C",OnlineRetail[[#This Row],[CustomerID]]&lt;&gt;""),"Yes","No")</f>
        <v>Yes</v>
      </c>
      <c r="J6458" s="4">
        <f>EOMONTH(OnlineRetail[[#This Row],[InvoiceDate]],-1)+1</f>
        <v>40664</v>
      </c>
      <c r="K6458" s="6">
        <f>OnlineRetail[[#This Row],[Quantity]]*OnlineRetail[[#This Row],[UnitPrice]]</f>
        <v>174.9</v>
      </c>
      <c r="L6458" t="str">
        <f t="shared" si="100"/>
        <v>14116|May-2011</v>
      </c>
    </row>
    <row r="6459" spans="1:12">
      <c r="A6459">
        <v>547644</v>
      </c>
      <c r="B6459" t="s">
        <v>272</v>
      </c>
      <c r="C6459" t="s">
        <v>19</v>
      </c>
      <c r="D6459">
        <v>4</v>
      </c>
      <c r="E6459" s="1">
        <v>40684.422222222223</v>
      </c>
      <c r="F6459">
        <v>0.85</v>
      </c>
      <c r="G6459">
        <v>12419</v>
      </c>
      <c r="H6459" t="s">
        <v>10</v>
      </c>
      <c r="I6459" t="str">
        <f>IF(AND(LEFT(OnlineRetail[[#This Row],[InvoiceNo]],1)&lt;&gt;"C",OnlineRetail[[#This Row],[CustomerID]]&lt;&gt;""),"Yes","No")</f>
        <v>Yes</v>
      </c>
      <c r="J6459" s="4">
        <f>EOMONTH(OnlineRetail[[#This Row],[InvoiceDate]],-1)+1</f>
        <v>40664</v>
      </c>
      <c r="K6459" s="6">
        <f>OnlineRetail[[#This Row],[Quantity]]*OnlineRetail[[#This Row],[UnitPrice]]</f>
        <v>3.4</v>
      </c>
      <c r="L6459" t="str">
        <f t="shared" si="100"/>
        <v>12419|May-2011</v>
      </c>
    </row>
    <row r="6460" spans="1:12">
      <c r="A6460">
        <v>548195</v>
      </c>
      <c r="B6460" t="s">
        <v>81</v>
      </c>
      <c r="C6460" t="s">
        <v>9</v>
      </c>
      <c r="D6460">
        <v>12</v>
      </c>
      <c r="E6460" s="1">
        <v>40684.428472222222</v>
      </c>
      <c r="F6460">
        <v>1.25</v>
      </c>
      <c r="G6460">
        <v>12603</v>
      </c>
      <c r="H6460" t="s">
        <v>10</v>
      </c>
      <c r="I6460" t="str">
        <f>IF(AND(LEFT(OnlineRetail[[#This Row],[InvoiceNo]],1)&lt;&gt;"C",OnlineRetail[[#This Row],[CustomerID]]&lt;&gt;""),"Yes","No")</f>
        <v>Yes</v>
      </c>
      <c r="J6460" s="4">
        <f>EOMONTH(OnlineRetail[[#This Row],[InvoiceDate]],-1)+1</f>
        <v>40664</v>
      </c>
      <c r="K6460" s="6">
        <f>OnlineRetail[[#This Row],[Quantity]]*OnlineRetail[[#This Row],[UnitPrice]]</f>
        <v>15</v>
      </c>
      <c r="L6460" t="str">
        <f t="shared" si="100"/>
        <v>12603|May-2011</v>
      </c>
    </row>
    <row r="6461" spans="1:12">
      <c r="A6461">
        <v>556007</v>
      </c>
      <c r="B6461" t="s">
        <v>159</v>
      </c>
      <c r="C6461" t="s">
        <v>21</v>
      </c>
      <c r="D6461">
        <v>17</v>
      </c>
      <c r="E6461" s="1">
        <v>40684.438888888893</v>
      </c>
      <c r="F6461">
        <v>1.25</v>
      </c>
      <c r="G6461">
        <v>13282</v>
      </c>
      <c r="H6461" t="s">
        <v>10</v>
      </c>
      <c r="I6461" t="str">
        <f>IF(AND(LEFT(OnlineRetail[[#This Row],[InvoiceNo]],1)&lt;&gt;"C",OnlineRetail[[#This Row],[CustomerID]]&lt;&gt;""),"Yes","No")</f>
        <v>Yes</v>
      </c>
      <c r="J6461" s="4">
        <f>EOMONTH(OnlineRetail[[#This Row],[InvoiceDate]],-1)+1</f>
        <v>40664</v>
      </c>
      <c r="K6461" s="6">
        <f>OnlineRetail[[#This Row],[Quantity]]*OnlineRetail[[#This Row],[UnitPrice]]</f>
        <v>21.25</v>
      </c>
      <c r="L6461" t="str">
        <f t="shared" si="100"/>
        <v>13282|May-2011</v>
      </c>
    </row>
    <row r="6462" spans="1:12">
      <c r="A6462">
        <v>548621</v>
      </c>
      <c r="B6462" t="s">
        <v>187</v>
      </c>
      <c r="C6462" t="s">
        <v>24</v>
      </c>
      <c r="D6462">
        <v>3</v>
      </c>
      <c r="E6462" s="1">
        <v>40684.456944444442</v>
      </c>
      <c r="F6462">
        <v>2.1</v>
      </c>
      <c r="G6462">
        <v>13440</v>
      </c>
      <c r="H6462" t="s">
        <v>10</v>
      </c>
      <c r="I6462" t="str">
        <f>IF(AND(LEFT(OnlineRetail[[#This Row],[InvoiceNo]],1)&lt;&gt;"C",OnlineRetail[[#This Row],[CustomerID]]&lt;&gt;""),"Yes","No")</f>
        <v>Yes</v>
      </c>
      <c r="J6462" s="4">
        <f>EOMONTH(OnlineRetail[[#This Row],[InvoiceDate]],-1)+1</f>
        <v>40664</v>
      </c>
      <c r="K6462" s="6">
        <f>OnlineRetail[[#This Row],[Quantity]]*OnlineRetail[[#This Row],[UnitPrice]]</f>
        <v>6.3000000000000007</v>
      </c>
      <c r="L6462" t="str">
        <f t="shared" si="100"/>
        <v>13440|May-2011</v>
      </c>
    </row>
    <row r="6463" spans="1:12">
      <c r="A6463">
        <v>554657</v>
      </c>
      <c r="B6463" t="s">
        <v>110</v>
      </c>
      <c r="C6463" t="s">
        <v>53</v>
      </c>
      <c r="D6463">
        <v>15</v>
      </c>
      <c r="E6463" s="1">
        <v>40684.472916666673</v>
      </c>
      <c r="F6463">
        <v>5.95</v>
      </c>
      <c r="G6463">
        <v>13055</v>
      </c>
      <c r="H6463" t="s">
        <v>10</v>
      </c>
      <c r="I6463" t="str">
        <f>IF(AND(LEFT(OnlineRetail[[#This Row],[InvoiceNo]],1)&lt;&gt;"C",OnlineRetail[[#This Row],[CustomerID]]&lt;&gt;""),"Yes","No")</f>
        <v>Yes</v>
      </c>
      <c r="J6463" s="4">
        <f>EOMONTH(OnlineRetail[[#This Row],[InvoiceDate]],-1)+1</f>
        <v>40664</v>
      </c>
      <c r="K6463" s="6">
        <f>OnlineRetail[[#This Row],[Quantity]]*OnlineRetail[[#This Row],[UnitPrice]]</f>
        <v>89.25</v>
      </c>
      <c r="L6463" t="str">
        <f t="shared" si="100"/>
        <v>13055|May-2011</v>
      </c>
    </row>
    <row r="6464" spans="1:12">
      <c r="A6464">
        <v>540593</v>
      </c>
      <c r="B6464" t="s">
        <v>109</v>
      </c>
      <c r="C6464" t="s">
        <v>9</v>
      </c>
      <c r="D6464">
        <v>5</v>
      </c>
      <c r="E6464" s="1">
        <v>40684.474305555559</v>
      </c>
      <c r="F6464">
        <v>0.85</v>
      </c>
      <c r="G6464">
        <v>13639</v>
      </c>
      <c r="H6464" t="s">
        <v>126</v>
      </c>
      <c r="I6464" t="str">
        <f>IF(AND(LEFT(OnlineRetail[[#This Row],[InvoiceNo]],1)&lt;&gt;"C",OnlineRetail[[#This Row],[CustomerID]]&lt;&gt;""),"Yes","No")</f>
        <v>Yes</v>
      </c>
      <c r="J6464" s="4">
        <f>EOMONTH(OnlineRetail[[#This Row],[InvoiceDate]],-1)+1</f>
        <v>40664</v>
      </c>
      <c r="K6464" s="6">
        <f>OnlineRetail[[#This Row],[Quantity]]*OnlineRetail[[#This Row],[UnitPrice]]</f>
        <v>4.25</v>
      </c>
      <c r="L6464" t="str">
        <f t="shared" si="100"/>
        <v>13639|May-2011</v>
      </c>
    </row>
    <row r="6465" spans="1:12">
      <c r="A6465">
        <v>544902</v>
      </c>
      <c r="B6465" t="s">
        <v>116</v>
      </c>
      <c r="C6465" t="s">
        <v>29</v>
      </c>
      <c r="D6465">
        <v>17</v>
      </c>
      <c r="E6465" s="1">
        <v>40684.475694444453</v>
      </c>
      <c r="F6465">
        <v>2.5499999999999998</v>
      </c>
      <c r="G6465">
        <v>12583</v>
      </c>
      <c r="H6465" t="s">
        <v>10</v>
      </c>
      <c r="I6465" t="str">
        <f>IF(AND(LEFT(OnlineRetail[[#This Row],[InvoiceNo]],1)&lt;&gt;"C",OnlineRetail[[#This Row],[CustomerID]]&lt;&gt;""),"Yes","No")</f>
        <v>Yes</v>
      </c>
      <c r="J6465" s="4">
        <f>EOMONTH(OnlineRetail[[#This Row],[InvoiceDate]],-1)+1</f>
        <v>40664</v>
      </c>
      <c r="K6465" s="6">
        <f>OnlineRetail[[#This Row],[Quantity]]*OnlineRetail[[#This Row],[UnitPrice]]</f>
        <v>43.349999999999994</v>
      </c>
      <c r="L6465" t="str">
        <f t="shared" si="100"/>
        <v>12583|May-2011</v>
      </c>
    </row>
    <row r="6466" spans="1:12">
      <c r="A6466">
        <v>538193</v>
      </c>
      <c r="B6466" t="s">
        <v>279</v>
      </c>
      <c r="C6466" t="s">
        <v>72</v>
      </c>
      <c r="D6466">
        <v>3</v>
      </c>
      <c r="E6466" s="1">
        <v>40684.481249999997</v>
      </c>
      <c r="F6466">
        <v>9.9499999999999993</v>
      </c>
      <c r="G6466">
        <v>12845</v>
      </c>
      <c r="H6466" t="s">
        <v>10</v>
      </c>
      <c r="I6466" t="str">
        <f>IF(AND(LEFT(OnlineRetail[[#This Row],[InvoiceNo]],1)&lt;&gt;"C",OnlineRetail[[#This Row],[CustomerID]]&lt;&gt;""),"Yes","No")</f>
        <v>Yes</v>
      </c>
      <c r="J6466" s="4">
        <f>EOMONTH(OnlineRetail[[#This Row],[InvoiceDate]],-1)+1</f>
        <v>40664</v>
      </c>
      <c r="K6466" s="6">
        <f>OnlineRetail[[#This Row],[Quantity]]*OnlineRetail[[#This Row],[UnitPrice]]</f>
        <v>29.849999999999998</v>
      </c>
      <c r="L6466" t="str">
        <f t="shared" ref="L6466:L6529" si="101">IF(I6466="Yes",G6466&amp;"|"&amp;TEXT(J6466,"mmm-yyyy"),"")</f>
        <v>12845|May-2011</v>
      </c>
    </row>
    <row r="6467" spans="1:12">
      <c r="A6467">
        <v>553523</v>
      </c>
      <c r="B6467" t="s">
        <v>292</v>
      </c>
      <c r="C6467" t="s">
        <v>50</v>
      </c>
      <c r="D6467">
        <v>12</v>
      </c>
      <c r="E6467" s="1">
        <v>40684.48333333333</v>
      </c>
      <c r="F6467">
        <v>7.95</v>
      </c>
      <c r="G6467">
        <v>13749</v>
      </c>
      <c r="H6467" t="s">
        <v>10</v>
      </c>
      <c r="I6467" t="str">
        <f>IF(AND(LEFT(OnlineRetail[[#This Row],[InvoiceNo]],1)&lt;&gt;"C",OnlineRetail[[#This Row],[CustomerID]]&lt;&gt;""),"Yes","No")</f>
        <v>Yes</v>
      </c>
      <c r="J6467" s="4">
        <f>EOMONTH(OnlineRetail[[#This Row],[InvoiceDate]],-1)+1</f>
        <v>40664</v>
      </c>
      <c r="K6467" s="6">
        <f>OnlineRetail[[#This Row],[Quantity]]*OnlineRetail[[#This Row],[UnitPrice]]</f>
        <v>95.4</v>
      </c>
      <c r="L6467" t="str">
        <f t="shared" si="101"/>
        <v>13749|May-2011</v>
      </c>
    </row>
    <row r="6468" spans="1:12">
      <c r="A6468">
        <v>542997</v>
      </c>
      <c r="B6468" t="s">
        <v>199</v>
      </c>
      <c r="C6468" t="s">
        <v>83</v>
      </c>
      <c r="D6468">
        <v>15</v>
      </c>
      <c r="E6468" s="1">
        <v>40684.498611111107</v>
      </c>
      <c r="F6468">
        <v>2.5499999999999998</v>
      </c>
      <c r="G6468">
        <v>13268</v>
      </c>
      <c r="H6468" t="s">
        <v>10</v>
      </c>
      <c r="I6468" t="str">
        <f>IF(AND(LEFT(OnlineRetail[[#This Row],[InvoiceNo]],1)&lt;&gt;"C",OnlineRetail[[#This Row],[CustomerID]]&lt;&gt;""),"Yes","No")</f>
        <v>Yes</v>
      </c>
      <c r="J6468" s="4">
        <f>EOMONTH(OnlineRetail[[#This Row],[InvoiceDate]],-1)+1</f>
        <v>40664</v>
      </c>
      <c r="K6468" s="6">
        <f>OnlineRetail[[#This Row],[Quantity]]*OnlineRetail[[#This Row],[UnitPrice]]</f>
        <v>38.25</v>
      </c>
      <c r="L6468" t="str">
        <f t="shared" si="101"/>
        <v>13268|May-2011</v>
      </c>
    </row>
    <row r="6469" spans="1:12">
      <c r="A6469">
        <v>537215</v>
      </c>
      <c r="B6469" t="s">
        <v>88</v>
      </c>
      <c r="C6469" t="s">
        <v>83</v>
      </c>
      <c r="D6469">
        <v>13</v>
      </c>
      <c r="E6469" s="1">
        <v>40684.513888888891</v>
      </c>
      <c r="F6469">
        <v>7.95</v>
      </c>
      <c r="G6469">
        <v>13801</v>
      </c>
      <c r="H6469" t="s">
        <v>31</v>
      </c>
      <c r="I6469" t="str">
        <f>IF(AND(LEFT(OnlineRetail[[#This Row],[InvoiceNo]],1)&lt;&gt;"C",OnlineRetail[[#This Row],[CustomerID]]&lt;&gt;""),"Yes","No")</f>
        <v>Yes</v>
      </c>
      <c r="J6469" s="4">
        <f>EOMONTH(OnlineRetail[[#This Row],[InvoiceDate]],-1)+1</f>
        <v>40664</v>
      </c>
      <c r="K6469" s="6">
        <f>OnlineRetail[[#This Row],[Quantity]]*OnlineRetail[[#This Row],[UnitPrice]]</f>
        <v>103.35000000000001</v>
      </c>
      <c r="L6469" t="str">
        <f t="shared" si="101"/>
        <v>13801|May-2011</v>
      </c>
    </row>
    <row r="6470" spans="1:12">
      <c r="A6470">
        <v>551607</v>
      </c>
      <c r="B6470" t="s">
        <v>254</v>
      </c>
      <c r="C6470" t="s">
        <v>27</v>
      </c>
      <c r="D6470">
        <v>2</v>
      </c>
      <c r="E6470" s="1">
        <v>40684.51666666667</v>
      </c>
      <c r="F6470">
        <v>1.25</v>
      </c>
      <c r="G6470">
        <v>13376</v>
      </c>
      <c r="H6470" t="s">
        <v>10</v>
      </c>
      <c r="I6470" t="str">
        <f>IF(AND(LEFT(OnlineRetail[[#This Row],[InvoiceNo]],1)&lt;&gt;"C",OnlineRetail[[#This Row],[CustomerID]]&lt;&gt;""),"Yes","No")</f>
        <v>Yes</v>
      </c>
      <c r="J6470" s="4">
        <f>EOMONTH(OnlineRetail[[#This Row],[InvoiceDate]],-1)+1</f>
        <v>40664</v>
      </c>
      <c r="K6470" s="6">
        <f>OnlineRetail[[#This Row],[Quantity]]*OnlineRetail[[#This Row],[UnitPrice]]</f>
        <v>2.5</v>
      </c>
      <c r="L6470" t="str">
        <f t="shared" si="101"/>
        <v>13376|May-2011</v>
      </c>
    </row>
    <row r="6471" spans="1:12">
      <c r="A6471">
        <v>552852</v>
      </c>
      <c r="B6471" t="s">
        <v>231</v>
      </c>
      <c r="C6471" t="s">
        <v>42</v>
      </c>
      <c r="D6471">
        <v>20</v>
      </c>
      <c r="E6471" s="1">
        <v>40684.522916666669</v>
      </c>
      <c r="F6471">
        <v>0.85</v>
      </c>
      <c r="G6471">
        <v>13171</v>
      </c>
      <c r="H6471" t="s">
        <v>10</v>
      </c>
      <c r="I6471" t="str">
        <f>IF(AND(LEFT(OnlineRetail[[#This Row],[InvoiceNo]],1)&lt;&gt;"C",OnlineRetail[[#This Row],[CustomerID]]&lt;&gt;""),"Yes","No")</f>
        <v>Yes</v>
      </c>
      <c r="J6471" s="4">
        <f>EOMONTH(OnlineRetail[[#This Row],[InvoiceDate]],-1)+1</f>
        <v>40664</v>
      </c>
      <c r="K6471" s="6">
        <f>OnlineRetail[[#This Row],[Quantity]]*OnlineRetail[[#This Row],[UnitPrice]]</f>
        <v>17</v>
      </c>
      <c r="L6471" t="str">
        <f t="shared" si="101"/>
        <v>13171|May-2011</v>
      </c>
    </row>
    <row r="6472" spans="1:12" hidden="1">
      <c r="A6472">
        <v>542224</v>
      </c>
      <c r="B6472" t="s">
        <v>274</v>
      </c>
      <c r="C6472" t="s">
        <v>24</v>
      </c>
      <c r="D6472">
        <v>22</v>
      </c>
      <c r="E6472" s="1">
        <v>40684.53125</v>
      </c>
      <c r="F6472">
        <v>1.65</v>
      </c>
      <c r="H6472" t="s">
        <v>10</v>
      </c>
      <c r="I6472" t="str">
        <f>IF(AND(LEFT(OnlineRetail[[#This Row],[InvoiceNo]],1)&lt;&gt;"C",OnlineRetail[[#This Row],[CustomerID]]&lt;&gt;""),"Yes","No")</f>
        <v>No</v>
      </c>
      <c r="J6472" s="4">
        <f>EOMONTH(OnlineRetail[[#This Row],[InvoiceDate]],-1)+1</f>
        <v>40664</v>
      </c>
      <c r="K6472" s="6">
        <f>OnlineRetail[[#This Row],[Quantity]]*OnlineRetail[[#This Row],[UnitPrice]]</f>
        <v>36.299999999999997</v>
      </c>
      <c r="L6472" t="str">
        <f t="shared" si="101"/>
        <v/>
      </c>
    </row>
    <row r="6473" spans="1:12">
      <c r="A6473">
        <v>549334</v>
      </c>
      <c r="B6473" t="s">
        <v>285</v>
      </c>
      <c r="C6473" t="s">
        <v>24</v>
      </c>
      <c r="D6473">
        <v>7</v>
      </c>
      <c r="E6473" s="1">
        <v>40684.546527777777</v>
      </c>
      <c r="F6473">
        <v>1.65</v>
      </c>
      <c r="G6473">
        <v>12908</v>
      </c>
      <c r="H6473" t="s">
        <v>10</v>
      </c>
      <c r="I6473" t="str">
        <f>IF(AND(LEFT(OnlineRetail[[#This Row],[InvoiceNo]],1)&lt;&gt;"C",OnlineRetail[[#This Row],[CustomerID]]&lt;&gt;""),"Yes","No")</f>
        <v>Yes</v>
      </c>
      <c r="J6473" s="4">
        <f>EOMONTH(OnlineRetail[[#This Row],[InvoiceDate]],-1)+1</f>
        <v>40664</v>
      </c>
      <c r="K6473" s="6">
        <f>OnlineRetail[[#This Row],[Quantity]]*OnlineRetail[[#This Row],[UnitPrice]]</f>
        <v>11.549999999999999</v>
      </c>
      <c r="L6473" t="str">
        <f t="shared" si="101"/>
        <v>12908|May-2011</v>
      </c>
    </row>
    <row r="6474" spans="1:12">
      <c r="A6474">
        <v>539476</v>
      </c>
      <c r="B6474" t="s">
        <v>58</v>
      </c>
      <c r="C6474" t="s">
        <v>46</v>
      </c>
      <c r="D6474">
        <v>4</v>
      </c>
      <c r="E6474" s="1">
        <v>40684.550000000003</v>
      </c>
      <c r="F6474">
        <v>7.95</v>
      </c>
      <c r="G6474">
        <v>13713</v>
      </c>
      <c r="H6474" t="s">
        <v>10</v>
      </c>
      <c r="I6474" t="str">
        <f>IF(AND(LEFT(OnlineRetail[[#This Row],[InvoiceNo]],1)&lt;&gt;"C",OnlineRetail[[#This Row],[CustomerID]]&lt;&gt;""),"Yes","No")</f>
        <v>Yes</v>
      </c>
      <c r="J6474" s="4">
        <f>EOMONTH(OnlineRetail[[#This Row],[InvoiceDate]],-1)+1</f>
        <v>40664</v>
      </c>
      <c r="K6474" s="6">
        <f>OnlineRetail[[#This Row],[Quantity]]*OnlineRetail[[#This Row],[UnitPrice]]</f>
        <v>31.8</v>
      </c>
      <c r="L6474" t="str">
        <f t="shared" si="101"/>
        <v>13713|May-2011</v>
      </c>
    </row>
    <row r="6475" spans="1:12">
      <c r="A6475">
        <v>547259</v>
      </c>
      <c r="B6475" t="s">
        <v>78</v>
      </c>
      <c r="C6475" t="s">
        <v>21</v>
      </c>
      <c r="D6475">
        <v>7</v>
      </c>
      <c r="E6475" s="1">
        <v>40684.609027777777</v>
      </c>
      <c r="F6475">
        <v>2.1</v>
      </c>
      <c r="G6475">
        <v>13128</v>
      </c>
      <c r="H6475" t="s">
        <v>31</v>
      </c>
      <c r="I6475" t="str">
        <f>IF(AND(LEFT(OnlineRetail[[#This Row],[InvoiceNo]],1)&lt;&gt;"C",OnlineRetail[[#This Row],[CustomerID]]&lt;&gt;""),"Yes","No")</f>
        <v>Yes</v>
      </c>
      <c r="J6475" s="4">
        <f>EOMONTH(OnlineRetail[[#This Row],[InvoiceDate]],-1)+1</f>
        <v>40664</v>
      </c>
      <c r="K6475" s="6">
        <f>OnlineRetail[[#This Row],[Quantity]]*OnlineRetail[[#This Row],[UnitPrice]]</f>
        <v>14.700000000000001</v>
      </c>
      <c r="L6475" t="str">
        <f t="shared" si="101"/>
        <v>13128|May-2011</v>
      </c>
    </row>
    <row r="6476" spans="1:12">
      <c r="A6476">
        <v>552261</v>
      </c>
      <c r="B6476" t="s">
        <v>208</v>
      </c>
      <c r="C6476" t="s">
        <v>24</v>
      </c>
      <c r="D6476">
        <v>10</v>
      </c>
      <c r="E6476" s="1">
        <v>40684.621527777781</v>
      </c>
      <c r="F6476">
        <v>4.95</v>
      </c>
      <c r="G6476">
        <v>12433</v>
      </c>
      <c r="H6476" t="s">
        <v>10</v>
      </c>
      <c r="I6476" t="str">
        <f>IF(AND(LEFT(OnlineRetail[[#This Row],[InvoiceNo]],1)&lt;&gt;"C",OnlineRetail[[#This Row],[CustomerID]]&lt;&gt;""),"Yes","No")</f>
        <v>Yes</v>
      </c>
      <c r="J6476" s="4">
        <f>EOMONTH(OnlineRetail[[#This Row],[InvoiceDate]],-1)+1</f>
        <v>40664</v>
      </c>
      <c r="K6476" s="6">
        <f>OnlineRetail[[#This Row],[Quantity]]*OnlineRetail[[#This Row],[UnitPrice]]</f>
        <v>49.5</v>
      </c>
      <c r="L6476" t="str">
        <f t="shared" si="101"/>
        <v>12433|May-2011</v>
      </c>
    </row>
    <row r="6477" spans="1:12">
      <c r="A6477">
        <v>538816</v>
      </c>
      <c r="B6477" t="s">
        <v>47</v>
      </c>
      <c r="C6477" t="s">
        <v>24</v>
      </c>
      <c r="D6477">
        <v>10</v>
      </c>
      <c r="E6477" s="1">
        <v>40684.625694444447</v>
      </c>
      <c r="F6477">
        <v>4.95</v>
      </c>
      <c r="G6477">
        <v>12433</v>
      </c>
      <c r="H6477" t="s">
        <v>10</v>
      </c>
      <c r="I6477" t="str">
        <f>IF(AND(LEFT(OnlineRetail[[#This Row],[InvoiceNo]],1)&lt;&gt;"C",OnlineRetail[[#This Row],[CustomerID]]&lt;&gt;""),"Yes","No")</f>
        <v>Yes</v>
      </c>
      <c r="J6477" s="4">
        <f>EOMONTH(OnlineRetail[[#This Row],[InvoiceDate]],-1)+1</f>
        <v>40664</v>
      </c>
      <c r="K6477" s="6">
        <f>OnlineRetail[[#This Row],[Quantity]]*OnlineRetail[[#This Row],[UnitPrice]]</f>
        <v>49.5</v>
      </c>
      <c r="L6477" t="str">
        <f t="shared" si="101"/>
        <v>12433|May-2011</v>
      </c>
    </row>
    <row r="6478" spans="1:12">
      <c r="A6478">
        <v>552190</v>
      </c>
      <c r="B6478" t="s">
        <v>76</v>
      </c>
      <c r="C6478" t="s">
        <v>16</v>
      </c>
      <c r="D6478">
        <v>18</v>
      </c>
      <c r="E6478" s="1">
        <v>40684.626388888893</v>
      </c>
      <c r="F6478">
        <v>9.9499999999999993</v>
      </c>
      <c r="G6478">
        <v>12666</v>
      </c>
      <c r="H6478" t="s">
        <v>10</v>
      </c>
      <c r="I6478" t="str">
        <f>IF(AND(LEFT(OnlineRetail[[#This Row],[InvoiceNo]],1)&lt;&gt;"C",OnlineRetail[[#This Row],[CustomerID]]&lt;&gt;""),"Yes","No")</f>
        <v>Yes</v>
      </c>
      <c r="J6478" s="4">
        <f>EOMONTH(OnlineRetail[[#This Row],[InvoiceDate]],-1)+1</f>
        <v>40664</v>
      </c>
      <c r="K6478" s="6">
        <f>OnlineRetail[[#This Row],[Quantity]]*OnlineRetail[[#This Row],[UnitPrice]]</f>
        <v>179.1</v>
      </c>
      <c r="L6478" t="str">
        <f t="shared" si="101"/>
        <v>12666|May-2011</v>
      </c>
    </row>
    <row r="6479" spans="1:12">
      <c r="A6479">
        <v>544247</v>
      </c>
      <c r="B6479" t="s">
        <v>140</v>
      </c>
      <c r="C6479" t="s">
        <v>50</v>
      </c>
      <c r="D6479">
        <v>9</v>
      </c>
      <c r="E6479" s="1">
        <v>40684.626388888893</v>
      </c>
      <c r="F6479">
        <v>1.65</v>
      </c>
      <c r="G6479">
        <v>13597</v>
      </c>
      <c r="H6479" t="s">
        <v>25</v>
      </c>
      <c r="I6479" t="str">
        <f>IF(AND(LEFT(OnlineRetail[[#This Row],[InvoiceNo]],1)&lt;&gt;"C",OnlineRetail[[#This Row],[CustomerID]]&lt;&gt;""),"Yes","No")</f>
        <v>Yes</v>
      </c>
      <c r="J6479" s="4">
        <f>EOMONTH(OnlineRetail[[#This Row],[InvoiceDate]],-1)+1</f>
        <v>40664</v>
      </c>
      <c r="K6479" s="6">
        <f>OnlineRetail[[#This Row],[Quantity]]*OnlineRetail[[#This Row],[UnitPrice]]</f>
        <v>14.85</v>
      </c>
      <c r="L6479" t="str">
        <f t="shared" si="101"/>
        <v>13597|May-2011</v>
      </c>
    </row>
    <row r="6480" spans="1:12">
      <c r="A6480">
        <v>537286</v>
      </c>
      <c r="B6480" t="s">
        <v>255</v>
      </c>
      <c r="C6480" t="s">
        <v>27</v>
      </c>
      <c r="D6480">
        <v>2</v>
      </c>
      <c r="E6480" s="1">
        <v>40684.628472222219</v>
      </c>
      <c r="F6480">
        <v>2.1</v>
      </c>
      <c r="G6480">
        <v>13163</v>
      </c>
      <c r="H6480" t="s">
        <v>10</v>
      </c>
      <c r="I6480" t="str">
        <f>IF(AND(LEFT(OnlineRetail[[#This Row],[InvoiceNo]],1)&lt;&gt;"C",OnlineRetail[[#This Row],[CustomerID]]&lt;&gt;""),"Yes","No")</f>
        <v>Yes</v>
      </c>
      <c r="J6480" s="4">
        <f>EOMONTH(OnlineRetail[[#This Row],[InvoiceDate]],-1)+1</f>
        <v>40664</v>
      </c>
      <c r="K6480" s="6">
        <f>OnlineRetail[[#This Row],[Quantity]]*OnlineRetail[[#This Row],[UnitPrice]]</f>
        <v>4.2</v>
      </c>
      <c r="L6480" t="str">
        <f t="shared" si="101"/>
        <v>13163|May-2011</v>
      </c>
    </row>
    <row r="6481" spans="1:12">
      <c r="A6481">
        <v>545094</v>
      </c>
      <c r="B6481" t="s">
        <v>266</v>
      </c>
      <c r="C6481" t="s">
        <v>50</v>
      </c>
      <c r="D6481">
        <v>20</v>
      </c>
      <c r="E6481" s="1">
        <v>40684.64166666667</v>
      </c>
      <c r="F6481">
        <v>0.85</v>
      </c>
      <c r="G6481">
        <v>14056</v>
      </c>
      <c r="H6481" t="s">
        <v>10</v>
      </c>
      <c r="I6481" t="str">
        <f>IF(AND(LEFT(OnlineRetail[[#This Row],[InvoiceNo]],1)&lt;&gt;"C",OnlineRetail[[#This Row],[CustomerID]]&lt;&gt;""),"Yes","No")</f>
        <v>Yes</v>
      </c>
      <c r="J6481" s="4">
        <f>EOMONTH(OnlineRetail[[#This Row],[InvoiceDate]],-1)+1</f>
        <v>40664</v>
      </c>
      <c r="K6481" s="6">
        <f>OnlineRetail[[#This Row],[Quantity]]*OnlineRetail[[#This Row],[UnitPrice]]</f>
        <v>17</v>
      </c>
      <c r="L6481" t="str">
        <f t="shared" si="101"/>
        <v>14056|May-2011</v>
      </c>
    </row>
    <row r="6482" spans="1:12">
      <c r="A6482">
        <v>538447</v>
      </c>
      <c r="B6482" t="s">
        <v>275</v>
      </c>
      <c r="C6482" t="s">
        <v>83</v>
      </c>
      <c r="D6482">
        <v>2</v>
      </c>
      <c r="E6482" s="1">
        <v>40684.670138888891</v>
      </c>
      <c r="F6482">
        <v>1.65</v>
      </c>
      <c r="G6482">
        <v>14253</v>
      </c>
      <c r="H6482" t="s">
        <v>10</v>
      </c>
      <c r="I6482" t="str">
        <f>IF(AND(LEFT(OnlineRetail[[#This Row],[InvoiceNo]],1)&lt;&gt;"C",OnlineRetail[[#This Row],[CustomerID]]&lt;&gt;""),"Yes","No")</f>
        <v>Yes</v>
      </c>
      <c r="J6482" s="4">
        <f>EOMONTH(OnlineRetail[[#This Row],[InvoiceDate]],-1)+1</f>
        <v>40664</v>
      </c>
      <c r="K6482" s="6">
        <f>OnlineRetail[[#This Row],[Quantity]]*OnlineRetail[[#This Row],[UnitPrice]]</f>
        <v>3.3</v>
      </c>
      <c r="L6482" t="str">
        <f t="shared" si="101"/>
        <v>14253|May-2011</v>
      </c>
    </row>
    <row r="6483" spans="1:12">
      <c r="A6483">
        <v>543639</v>
      </c>
      <c r="B6483" t="s">
        <v>159</v>
      </c>
      <c r="C6483" t="s">
        <v>50</v>
      </c>
      <c r="D6483">
        <v>2</v>
      </c>
      <c r="E6483" s="1">
        <v>40684.672222222223</v>
      </c>
      <c r="F6483">
        <v>4.25</v>
      </c>
      <c r="G6483">
        <v>13297</v>
      </c>
      <c r="H6483" t="s">
        <v>31</v>
      </c>
      <c r="I6483" t="str">
        <f>IF(AND(LEFT(OnlineRetail[[#This Row],[InvoiceNo]],1)&lt;&gt;"C",OnlineRetail[[#This Row],[CustomerID]]&lt;&gt;""),"Yes","No")</f>
        <v>Yes</v>
      </c>
      <c r="J6483" s="4">
        <f>EOMONTH(OnlineRetail[[#This Row],[InvoiceDate]],-1)+1</f>
        <v>40664</v>
      </c>
      <c r="K6483" s="6">
        <f>OnlineRetail[[#This Row],[Quantity]]*OnlineRetail[[#This Row],[UnitPrice]]</f>
        <v>8.5</v>
      </c>
      <c r="L6483" t="str">
        <f t="shared" si="101"/>
        <v>13297|May-2011</v>
      </c>
    </row>
    <row r="6484" spans="1:12">
      <c r="A6484">
        <v>543496</v>
      </c>
      <c r="B6484" t="s">
        <v>90</v>
      </c>
      <c r="C6484" t="s">
        <v>14</v>
      </c>
      <c r="D6484">
        <v>20</v>
      </c>
      <c r="E6484" s="1">
        <v>40684.675000000003</v>
      </c>
      <c r="F6484">
        <v>0.85</v>
      </c>
      <c r="G6484">
        <v>13460</v>
      </c>
      <c r="H6484" t="s">
        <v>10</v>
      </c>
      <c r="I6484" t="str">
        <f>IF(AND(LEFT(OnlineRetail[[#This Row],[InvoiceNo]],1)&lt;&gt;"C",OnlineRetail[[#This Row],[CustomerID]]&lt;&gt;""),"Yes","No")</f>
        <v>Yes</v>
      </c>
      <c r="J6484" s="4">
        <f>EOMONTH(OnlineRetail[[#This Row],[InvoiceDate]],-1)+1</f>
        <v>40664</v>
      </c>
      <c r="K6484" s="6">
        <f>OnlineRetail[[#This Row],[Quantity]]*OnlineRetail[[#This Row],[UnitPrice]]</f>
        <v>17</v>
      </c>
      <c r="L6484" t="str">
        <f t="shared" si="101"/>
        <v>13460|May-2011</v>
      </c>
    </row>
    <row r="6485" spans="1:12">
      <c r="A6485">
        <v>539411</v>
      </c>
      <c r="B6485" t="s">
        <v>175</v>
      </c>
      <c r="C6485" t="s">
        <v>21</v>
      </c>
      <c r="D6485">
        <v>2</v>
      </c>
      <c r="E6485" s="1">
        <v>40684.675694444442</v>
      </c>
      <c r="F6485">
        <v>2.1</v>
      </c>
      <c r="G6485">
        <v>14211</v>
      </c>
      <c r="H6485" t="s">
        <v>10</v>
      </c>
      <c r="I6485" t="str">
        <f>IF(AND(LEFT(OnlineRetail[[#This Row],[InvoiceNo]],1)&lt;&gt;"C",OnlineRetail[[#This Row],[CustomerID]]&lt;&gt;""),"Yes","No")</f>
        <v>Yes</v>
      </c>
      <c r="J6485" s="4">
        <f>EOMONTH(OnlineRetail[[#This Row],[InvoiceDate]],-1)+1</f>
        <v>40664</v>
      </c>
      <c r="K6485" s="6">
        <f>OnlineRetail[[#This Row],[Quantity]]*OnlineRetail[[#This Row],[UnitPrice]]</f>
        <v>4.2</v>
      </c>
      <c r="L6485" t="str">
        <f t="shared" si="101"/>
        <v>14211|May-2011</v>
      </c>
    </row>
    <row r="6486" spans="1:12">
      <c r="A6486">
        <v>538587</v>
      </c>
      <c r="B6486" t="s">
        <v>283</v>
      </c>
      <c r="C6486" t="s">
        <v>14</v>
      </c>
      <c r="D6486">
        <v>22</v>
      </c>
      <c r="E6486" s="1">
        <v>40684.676388888889</v>
      </c>
      <c r="F6486">
        <v>7.95</v>
      </c>
      <c r="G6486">
        <v>12882</v>
      </c>
      <c r="H6486" t="s">
        <v>10</v>
      </c>
      <c r="I6486" t="str">
        <f>IF(AND(LEFT(OnlineRetail[[#This Row],[InvoiceNo]],1)&lt;&gt;"C",OnlineRetail[[#This Row],[CustomerID]]&lt;&gt;""),"Yes","No")</f>
        <v>Yes</v>
      </c>
      <c r="J6486" s="4">
        <f>EOMONTH(OnlineRetail[[#This Row],[InvoiceDate]],-1)+1</f>
        <v>40664</v>
      </c>
      <c r="K6486" s="6">
        <f>OnlineRetail[[#This Row],[Quantity]]*OnlineRetail[[#This Row],[UnitPrice]]</f>
        <v>174.9</v>
      </c>
      <c r="L6486" t="str">
        <f t="shared" si="101"/>
        <v>12882|May-2011</v>
      </c>
    </row>
    <row r="6487" spans="1:12">
      <c r="A6487">
        <v>553404</v>
      </c>
      <c r="B6487" t="s">
        <v>136</v>
      </c>
      <c r="C6487" t="s">
        <v>62</v>
      </c>
      <c r="D6487">
        <v>19</v>
      </c>
      <c r="E6487" s="1">
        <v>40684.69027777778</v>
      </c>
      <c r="F6487">
        <v>4.25</v>
      </c>
      <c r="G6487">
        <v>13234</v>
      </c>
      <c r="H6487" t="s">
        <v>10</v>
      </c>
      <c r="I6487" t="str">
        <f>IF(AND(LEFT(OnlineRetail[[#This Row],[InvoiceNo]],1)&lt;&gt;"C",OnlineRetail[[#This Row],[CustomerID]]&lt;&gt;""),"Yes","No")</f>
        <v>Yes</v>
      </c>
      <c r="J6487" s="4">
        <f>EOMONTH(OnlineRetail[[#This Row],[InvoiceDate]],-1)+1</f>
        <v>40664</v>
      </c>
      <c r="K6487" s="6">
        <f>OnlineRetail[[#This Row],[Quantity]]*OnlineRetail[[#This Row],[UnitPrice]]</f>
        <v>80.75</v>
      </c>
      <c r="L6487" t="str">
        <f t="shared" si="101"/>
        <v>13234|May-2011</v>
      </c>
    </row>
    <row r="6488" spans="1:12">
      <c r="A6488">
        <v>539433</v>
      </c>
      <c r="B6488" t="s">
        <v>204</v>
      </c>
      <c r="C6488" t="s">
        <v>33</v>
      </c>
      <c r="D6488">
        <v>2</v>
      </c>
      <c r="E6488" s="1">
        <v>40684.711111111108</v>
      </c>
      <c r="F6488">
        <v>1.65</v>
      </c>
      <c r="G6488">
        <v>12957</v>
      </c>
      <c r="H6488" t="s">
        <v>36</v>
      </c>
      <c r="I6488" t="str">
        <f>IF(AND(LEFT(OnlineRetail[[#This Row],[InvoiceNo]],1)&lt;&gt;"C",OnlineRetail[[#This Row],[CustomerID]]&lt;&gt;""),"Yes","No")</f>
        <v>Yes</v>
      </c>
      <c r="J6488" s="4">
        <f>EOMONTH(OnlineRetail[[#This Row],[InvoiceDate]],-1)+1</f>
        <v>40664</v>
      </c>
      <c r="K6488" s="6">
        <f>OnlineRetail[[#This Row],[Quantity]]*OnlineRetail[[#This Row],[UnitPrice]]</f>
        <v>3.3</v>
      </c>
      <c r="L6488" t="str">
        <f t="shared" si="101"/>
        <v>12957|May-2011</v>
      </c>
    </row>
    <row r="6489" spans="1:12">
      <c r="A6489">
        <v>552013</v>
      </c>
      <c r="B6489" t="s">
        <v>15</v>
      </c>
      <c r="C6489" t="s">
        <v>46</v>
      </c>
      <c r="D6489">
        <v>21</v>
      </c>
      <c r="E6489" s="1">
        <v>40684.71875</v>
      </c>
      <c r="F6489">
        <v>9.9499999999999993</v>
      </c>
      <c r="G6489">
        <v>12774</v>
      </c>
      <c r="H6489" t="s">
        <v>10</v>
      </c>
      <c r="I6489" t="str">
        <f>IF(AND(LEFT(OnlineRetail[[#This Row],[InvoiceNo]],1)&lt;&gt;"C",OnlineRetail[[#This Row],[CustomerID]]&lt;&gt;""),"Yes","No")</f>
        <v>Yes</v>
      </c>
      <c r="J6489" s="4">
        <f>EOMONTH(OnlineRetail[[#This Row],[InvoiceDate]],-1)+1</f>
        <v>40664</v>
      </c>
      <c r="K6489" s="6">
        <f>OnlineRetail[[#This Row],[Quantity]]*OnlineRetail[[#This Row],[UnitPrice]]</f>
        <v>208.95</v>
      </c>
      <c r="L6489" t="str">
        <f t="shared" si="101"/>
        <v>12774|May-2011</v>
      </c>
    </row>
    <row r="6490" spans="1:12">
      <c r="A6490">
        <v>551397</v>
      </c>
      <c r="B6490" t="s">
        <v>244</v>
      </c>
      <c r="C6490" t="s">
        <v>14</v>
      </c>
      <c r="D6490">
        <v>16</v>
      </c>
      <c r="E6490" s="1">
        <v>40684.719444444447</v>
      </c>
      <c r="F6490">
        <v>0.85</v>
      </c>
      <c r="G6490">
        <v>12972</v>
      </c>
      <c r="H6490" t="s">
        <v>10</v>
      </c>
      <c r="I6490" t="str">
        <f>IF(AND(LEFT(OnlineRetail[[#This Row],[InvoiceNo]],1)&lt;&gt;"C",OnlineRetail[[#This Row],[CustomerID]]&lt;&gt;""),"Yes","No")</f>
        <v>Yes</v>
      </c>
      <c r="J6490" s="4">
        <f>EOMONTH(OnlineRetail[[#This Row],[InvoiceDate]],-1)+1</f>
        <v>40664</v>
      </c>
      <c r="K6490" s="6">
        <f>OnlineRetail[[#This Row],[Quantity]]*OnlineRetail[[#This Row],[UnitPrice]]</f>
        <v>13.6</v>
      </c>
      <c r="L6490" t="str">
        <f t="shared" si="101"/>
        <v>12972|May-2011</v>
      </c>
    </row>
    <row r="6491" spans="1:12">
      <c r="A6491">
        <v>551051</v>
      </c>
      <c r="B6491" t="s">
        <v>115</v>
      </c>
      <c r="C6491" t="s">
        <v>19</v>
      </c>
      <c r="D6491">
        <v>18</v>
      </c>
      <c r="E6491" s="1">
        <v>40684.72152777778</v>
      </c>
      <c r="F6491">
        <v>9.9499999999999993</v>
      </c>
      <c r="G6491">
        <v>14285</v>
      </c>
      <c r="H6491" t="s">
        <v>10</v>
      </c>
      <c r="I6491" t="str">
        <f>IF(AND(LEFT(OnlineRetail[[#This Row],[InvoiceNo]],1)&lt;&gt;"C",OnlineRetail[[#This Row],[CustomerID]]&lt;&gt;""),"Yes","No")</f>
        <v>Yes</v>
      </c>
      <c r="J6491" s="4">
        <f>EOMONTH(OnlineRetail[[#This Row],[InvoiceDate]],-1)+1</f>
        <v>40664</v>
      </c>
      <c r="K6491" s="6">
        <f>OnlineRetail[[#This Row],[Quantity]]*OnlineRetail[[#This Row],[UnitPrice]]</f>
        <v>179.1</v>
      </c>
      <c r="L6491" t="str">
        <f t="shared" si="101"/>
        <v>14285|May-2011</v>
      </c>
    </row>
    <row r="6492" spans="1:12">
      <c r="A6492">
        <v>543804</v>
      </c>
      <c r="B6492" t="s">
        <v>20</v>
      </c>
      <c r="C6492" t="s">
        <v>83</v>
      </c>
      <c r="D6492">
        <v>4</v>
      </c>
      <c r="E6492" s="1">
        <v>40684.725694444453</v>
      </c>
      <c r="F6492">
        <v>0.85</v>
      </c>
      <c r="G6492">
        <v>13809</v>
      </c>
      <c r="H6492" t="s">
        <v>10</v>
      </c>
      <c r="I6492" t="str">
        <f>IF(AND(LEFT(OnlineRetail[[#This Row],[InvoiceNo]],1)&lt;&gt;"C",OnlineRetail[[#This Row],[CustomerID]]&lt;&gt;""),"Yes","No")</f>
        <v>Yes</v>
      </c>
      <c r="J6492" s="4">
        <f>EOMONTH(OnlineRetail[[#This Row],[InvoiceDate]],-1)+1</f>
        <v>40664</v>
      </c>
      <c r="K6492" s="6">
        <f>OnlineRetail[[#This Row],[Quantity]]*OnlineRetail[[#This Row],[UnitPrice]]</f>
        <v>3.4</v>
      </c>
      <c r="L6492" t="str">
        <f t="shared" si="101"/>
        <v>13809|May-2011</v>
      </c>
    </row>
    <row r="6493" spans="1:12">
      <c r="A6493">
        <v>550137</v>
      </c>
      <c r="B6493" t="s">
        <v>137</v>
      </c>
      <c r="C6493" t="s">
        <v>48</v>
      </c>
      <c r="D6493">
        <v>3</v>
      </c>
      <c r="E6493" s="1">
        <v>40684.737500000003</v>
      </c>
      <c r="F6493">
        <v>2.1</v>
      </c>
      <c r="G6493">
        <v>13748</v>
      </c>
      <c r="H6493" t="s">
        <v>10</v>
      </c>
      <c r="I6493" t="str">
        <f>IF(AND(LEFT(OnlineRetail[[#This Row],[InvoiceNo]],1)&lt;&gt;"C",OnlineRetail[[#This Row],[CustomerID]]&lt;&gt;""),"Yes","No")</f>
        <v>Yes</v>
      </c>
      <c r="J6493" s="4">
        <f>EOMONTH(OnlineRetail[[#This Row],[InvoiceDate]],-1)+1</f>
        <v>40664</v>
      </c>
      <c r="K6493" s="6">
        <f>OnlineRetail[[#This Row],[Quantity]]*OnlineRetail[[#This Row],[UnitPrice]]</f>
        <v>6.3000000000000007</v>
      </c>
      <c r="L6493" t="str">
        <f t="shared" si="101"/>
        <v>13748|May-2011</v>
      </c>
    </row>
    <row r="6494" spans="1:12">
      <c r="A6494">
        <v>556152</v>
      </c>
      <c r="B6494" t="s">
        <v>177</v>
      </c>
      <c r="C6494" t="s">
        <v>46</v>
      </c>
      <c r="D6494">
        <v>14</v>
      </c>
      <c r="E6494" s="1">
        <v>40684.745833333327</v>
      </c>
      <c r="F6494">
        <v>1.25</v>
      </c>
      <c r="G6494">
        <v>13839</v>
      </c>
      <c r="H6494" t="s">
        <v>10</v>
      </c>
      <c r="I6494" t="str">
        <f>IF(AND(LEFT(OnlineRetail[[#This Row],[InvoiceNo]],1)&lt;&gt;"C",OnlineRetail[[#This Row],[CustomerID]]&lt;&gt;""),"Yes","No")</f>
        <v>Yes</v>
      </c>
      <c r="J6494" s="4">
        <f>EOMONTH(OnlineRetail[[#This Row],[InvoiceDate]],-1)+1</f>
        <v>40664</v>
      </c>
      <c r="K6494" s="6">
        <f>OnlineRetail[[#This Row],[Quantity]]*OnlineRetail[[#This Row],[UnitPrice]]</f>
        <v>17.5</v>
      </c>
      <c r="L6494" t="str">
        <f t="shared" si="101"/>
        <v>13839|May-2011</v>
      </c>
    </row>
    <row r="6495" spans="1:12">
      <c r="A6495">
        <v>545485</v>
      </c>
      <c r="B6495" t="s">
        <v>174</v>
      </c>
      <c r="C6495" t="s">
        <v>16</v>
      </c>
      <c r="D6495">
        <v>9</v>
      </c>
      <c r="E6495" s="1">
        <v>40684.751388888893</v>
      </c>
      <c r="F6495">
        <v>7.95</v>
      </c>
      <c r="G6495">
        <v>14256</v>
      </c>
      <c r="H6495" t="s">
        <v>70</v>
      </c>
      <c r="I6495" t="str">
        <f>IF(AND(LEFT(OnlineRetail[[#This Row],[InvoiceNo]],1)&lt;&gt;"C",OnlineRetail[[#This Row],[CustomerID]]&lt;&gt;""),"Yes","No")</f>
        <v>Yes</v>
      </c>
      <c r="J6495" s="4">
        <f>EOMONTH(OnlineRetail[[#This Row],[InvoiceDate]],-1)+1</f>
        <v>40664</v>
      </c>
      <c r="K6495" s="6">
        <f>OnlineRetail[[#This Row],[Quantity]]*OnlineRetail[[#This Row],[UnitPrice]]</f>
        <v>71.55</v>
      </c>
      <c r="L6495" t="str">
        <f t="shared" si="101"/>
        <v>14256|May-2011</v>
      </c>
    </row>
    <row r="6496" spans="1:12">
      <c r="A6496">
        <v>539535</v>
      </c>
      <c r="B6496" t="s">
        <v>282</v>
      </c>
      <c r="C6496" t="s">
        <v>72</v>
      </c>
      <c r="D6496">
        <v>17</v>
      </c>
      <c r="E6496" s="1">
        <v>40684.759722222218</v>
      </c>
      <c r="F6496">
        <v>2.5499999999999998</v>
      </c>
      <c r="G6496">
        <v>13518</v>
      </c>
      <c r="H6496" t="s">
        <v>10</v>
      </c>
      <c r="I6496" t="str">
        <f>IF(AND(LEFT(OnlineRetail[[#This Row],[InvoiceNo]],1)&lt;&gt;"C",OnlineRetail[[#This Row],[CustomerID]]&lt;&gt;""),"Yes","No")</f>
        <v>Yes</v>
      </c>
      <c r="J6496" s="4">
        <f>EOMONTH(OnlineRetail[[#This Row],[InvoiceDate]],-1)+1</f>
        <v>40664</v>
      </c>
      <c r="K6496" s="6">
        <f>OnlineRetail[[#This Row],[Quantity]]*OnlineRetail[[#This Row],[UnitPrice]]</f>
        <v>43.349999999999994</v>
      </c>
      <c r="L6496" t="str">
        <f t="shared" si="101"/>
        <v>13518|May-2011</v>
      </c>
    </row>
    <row r="6497" spans="1:12">
      <c r="A6497">
        <v>537966</v>
      </c>
      <c r="B6497" t="s">
        <v>113</v>
      </c>
      <c r="C6497" t="s">
        <v>42</v>
      </c>
      <c r="D6497">
        <v>2</v>
      </c>
      <c r="E6497" s="1">
        <v>40684.761111111111</v>
      </c>
      <c r="F6497">
        <v>2.5499999999999998</v>
      </c>
      <c r="G6497">
        <v>14321</v>
      </c>
      <c r="H6497" t="s">
        <v>10</v>
      </c>
      <c r="I6497" t="str">
        <f>IF(AND(LEFT(OnlineRetail[[#This Row],[InvoiceNo]],1)&lt;&gt;"C",OnlineRetail[[#This Row],[CustomerID]]&lt;&gt;""),"Yes","No")</f>
        <v>Yes</v>
      </c>
      <c r="J6497" s="4">
        <f>EOMONTH(OnlineRetail[[#This Row],[InvoiceDate]],-1)+1</f>
        <v>40664</v>
      </c>
      <c r="K6497" s="6">
        <f>OnlineRetail[[#This Row],[Quantity]]*OnlineRetail[[#This Row],[UnitPrice]]</f>
        <v>5.0999999999999996</v>
      </c>
      <c r="L6497" t="str">
        <f t="shared" si="101"/>
        <v>14321|May-2011</v>
      </c>
    </row>
    <row r="6498" spans="1:12">
      <c r="A6498">
        <v>544392</v>
      </c>
      <c r="B6498" t="s">
        <v>44</v>
      </c>
      <c r="C6498" t="s">
        <v>40</v>
      </c>
      <c r="D6498">
        <v>7</v>
      </c>
      <c r="E6498" s="1">
        <v>40684.77847222222</v>
      </c>
      <c r="F6498">
        <v>9.9499999999999993</v>
      </c>
      <c r="G6498">
        <v>13638</v>
      </c>
      <c r="H6498" t="s">
        <v>10</v>
      </c>
      <c r="I6498" t="str">
        <f>IF(AND(LEFT(OnlineRetail[[#This Row],[InvoiceNo]],1)&lt;&gt;"C",OnlineRetail[[#This Row],[CustomerID]]&lt;&gt;""),"Yes","No")</f>
        <v>Yes</v>
      </c>
      <c r="J6498" s="4">
        <f>EOMONTH(OnlineRetail[[#This Row],[InvoiceDate]],-1)+1</f>
        <v>40664</v>
      </c>
      <c r="K6498" s="6">
        <f>OnlineRetail[[#This Row],[Quantity]]*OnlineRetail[[#This Row],[UnitPrice]]</f>
        <v>69.649999999999991</v>
      </c>
      <c r="L6498" t="str">
        <f t="shared" si="101"/>
        <v>13638|May-2011</v>
      </c>
    </row>
    <row r="6499" spans="1:12">
      <c r="A6499">
        <v>539153</v>
      </c>
      <c r="B6499" t="s">
        <v>54</v>
      </c>
      <c r="C6499" t="s">
        <v>21</v>
      </c>
      <c r="D6499">
        <v>2</v>
      </c>
      <c r="E6499" s="1">
        <v>40684.77847222222</v>
      </c>
      <c r="F6499">
        <v>4.95</v>
      </c>
      <c r="G6499">
        <v>12977</v>
      </c>
      <c r="H6499" t="s">
        <v>10</v>
      </c>
      <c r="I6499" t="str">
        <f>IF(AND(LEFT(OnlineRetail[[#This Row],[InvoiceNo]],1)&lt;&gt;"C",OnlineRetail[[#This Row],[CustomerID]]&lt;&gt;""),"Yes","No")</f>
        <v>Yes</v>
      </c>
      <c r="J6499" s="4">
        <f>EOMONTH(OnlineRetail[[#This Row],[InvoiceDate]],-1)+1</f>
        <v>40664</v>
      </c>
      <c r="K6499" s="6">
        <f>OnlineRetail[[#This Row],[Quantity]]*OnlineRetail[[#This Row],[UnitPrice]]</f>
        <v>9.9</v>
      </c>
      <c r="L6499" t="str">
        <f t="shared" si="101"/>
        <v>12977|May-2011</v>
      </c>
    </row>
    <row r="6500" spans="1:12">
      <c r="A6500">
        <v>547897</v>
      </c>
      <c r="B6500" t="s">
        <v>230</v>
      </c>
      <c r="C6500" t="s">
        <v>9</v>
      </c>
      <c r="D6500">
        <v>14</v>
      </c>
      <c r="E6500" s="1">
        <v>40684.795138888891</v>
      </c>
      <c r="F6500">
        <v>1.65</v>
      </c>
      <c r="G6500">
        <v>13849</v>
      </c>
      <c r="H6500" t="s">
        <v>10</v>
      </c>
      <c r="I6500" t="str">
        <f>IF(AND(LEFT(OnlineRetail[[#This Row],[InvoiceNo]],1)&lt;&gt;"C",OnlineRetail[[#This Row],[CustomerID]]&lt;&gt;""),"Yes","No")</f>
        <v>Yes</v>
      </c>
      <c r="J6500" s="4">
        <f>EOMONTH(OnlineRetail[[#This Row],[InvoiceDate]],-1)+1</f>
        <v>40664</v>
      </c>
      <c r="K6500" s="6">
        <f>OnlineRetail[[#This Row],[Quantity]]*OnlineRetail[[#This Row],[UnitPrice]]</f>
        <v>23.099999999999998</v>
      </c>
      <c r="L6500" t="str">
        <f t="shared" si="101"/>
        <v>13849|May-2011</v>
      </c>
    </row>
    <row r="6501" spans="1:12">
      <c r="A6501">
        <v>545775</v>
      </c>
      <c r="B6501" t="s">
        <v>222</v>
      </c>
      <c r="C6501" t="s">
        <v>24</v>
      </c>
      <c r="D6501">
        <v>1</v>
      </c>
      <c r="E6501" s="1">
        <v>40684.800694444442</v>
      </c>
      <c r="F6501">
        <v>5.95</v>
      </c>
      <c r="G6501">
        <v>13864</v>
      </c>
      <c r="H6501" t="s">
        <v>10</v>
      </c>
      <c r="I6501" t="str">
        <f>IF(AND(LEFT(OnlineRetail[[#This Row],[InvoiceNo]],1)&lt;&gt;"C",OnlineRetail[[#This Row],[CustomerID]]&lt;&gt;""),"Yes","No")</f>
        <v>Yes</v>
      </c>
      <c r="J6501" s="4">
        <f>EOMONTH(OnlineRetail[[#This Row],[InvoiceDate]],-1)+1</f>
        <v>40664</v>
      </c>
      <c r="K6501" s="6">
        <f>OnlineRetail[[#This Row],[Quantity]]*OnlineRetail[[#This Row],[UnitPrice]]</f>
        <v>5.95</v>
      </c>
      <c r="L6501" t="str">
        <f t="shared" si="101"/>
        <v>13864|May-2011</v>
      </c>
    </row>
    <row r="6502" spans="1:12">
      <c r="A6502">
        <v>546101</v>
      </c>
      <c r="B6502" t="s">
        <v>257</v>
      </c>
      <c r="C6502" t="s">
        <v>46</v>
      </c>
      <c r="D6502">
        <v>8</v>
      </c>
      <c r="E6502" s="1">
        <v>40684.809027777781</v>
      </c>
      <c r="F6502">
        <v>2.1</v>
      </c>
      <c r="G6502">
        <v>13975</v>
      </c>
      <c r="H6502" t="s">
        <v>10</v>
      </c>
      <c r="I6502" t="str">
        <f>IF(AND(LEFT(OnlineRetail[[#This Row],[InvoiceNo]],1)&lt;&gt;"C",OnlineRetail[[#This Row],[CustomerID]]&lt;&gt;""),"Yes","No")</f>
        <v>Yes</v>
      </c>
      <c r="J6502" s="4">
        <f>EOMONTH(OnlineRetail[[#This Row],[InvoiceDate]],-1)+1</f>
        <v>40664</v>
      </c>
      <c r="K6502" s="6">
        <f>OnlineRetail[[#This Row],[Quantity]]*OnlineRetail[[#This Row],[UnitPrice]]</f>
        <v>16.8</v>
      </c>
      <c r="L6502" t="str">
        <f t="shared" si="101"/>
        <v>13975|May-2011</v>
      </c>
    </row>
    <row r="6503" spans="1:12">
      <c r="A6503">
        <v>539795</v>
      </c>
      <c r="B6503" t="s">
        <v>257</v>
      </c>
      <c r="C6503" t="s">
        <v>29</v>
      </c>
      <c r="D6503">
        <v>17</v>
      </c>
      <c r="E6503" s="1">
        <v>40684.80972222222</v>
      </c>
      <c r="F6503">
        <v>4.95</v>
      </c>
      <c r="G6503">
        <v>13297</v>
      </c>
      <c r="H6503" t="s">
        <v>126</v>
      </c>
      <c r="I6503" t="str">
        <f>IF(AND(LEFT(OnlineRetail[[#This Row],[InvoiceNo]],1)&lt;&gt;"C",OnlineRetail[[#This Row],[CustomerID]]&lt;&gt;""),"Yes","No")</f>
        <v>Yes</v>
      </c>
      <c r="J6503" s="4">
        <f>EOMONTH(OnlineRetail[[#This Row],[InvoiceDate]],-1)+1</f>
        <v>40664</v>
      </c>
      <c r="K6503" s="6">
        <f>OnlineRetail[[#This Row],[Quantity]]*OnlineRetail[[#This Row],[UnitPrice]]</f>
        <v>84.15</v>
      </c>
      <c r="L6503" t="str">
        <f t="shared" si="101"/>
        <v>13297|May-2011</v>
      </c>
    </row>
    <row r="6504" spans="1:12">
      <c r="A6504">
        <v>546486</v>
      </c>
      <c r="B6504" t="s">
        <v>75</v>
      </c>
      <c r="C6504" t="s">
        <v>83</v>
      </c>
      <c r="D6504">
        <v>13</v>
      </c>
      <c r="E6504" s="1">
        <v>40684.810416666667</v>
      </c>
      <c r="F6504">
        <v>3.39</v>
      </c>
      <c r="G6504">
        <v>12744</v>
      </c>
      <c r="H6504" t="s">
        <v>10</v>
      </c>
      <c r="I6504" t="str">
        <f>IF(AND(LEFT(OnlineRetail[[#This Row],[InvoiceNo]],1)&lt;&gt;"C",OnlineRetail[[#This Row],[CustomerID]]&lt;&gt;""),"Yes","No")</f>
        <v>Yes</v>
      </c>
      <c r="J6504" s="4">
        <f>EOMONTH(OnlineRetail[[#This Row],[InvoiceDate]],-1)+1</f>
        <v>40664</v>
      </c>
      <c r="K6504" s="6">
        <f>OnlineRetail[[#This Row],[Quantity]]*OnlineRetail[[#This Row],[UnitPrice]]</f>
        <v>44.07</v>
      </c>
      <c r="L6504" t="str">
        <f t="shared" si="101"/>
        <v>12744|May-2011</v>
      </c>
    </row>
    <row r="6505" spans="1:12">
      <c r="A6505">
        <v>540010</v>
      </c>
      <c r="B6505" t="s">
        <v>119</v>
      </c>
      <c r="C6505" t="s">
        <v>72</v>
      </c>
      <c r="D6505">
        <v>13</v>
      </c>
      <c r="E6505" s="1">
        <v>40684.811111111107</v>
      </c>
      <c r="F6505">
        <v>9.9499999999999993</v>
      </c>
      <c r="G6505">
        <v>14116</v>
      </c>
      <c r="H6505" t="s">
        <v>10</v>
      </c>
      <c r="I6505" t="str">
        <f>IF(AND(LEFT(OnlineRetail[[#This Row],[InvoiceNo]],1)&lt;&gt;"C",OnlineRetail[[#This Row],[CustomerID]]&lt;&gt;""),"Yes","No")</f>
        <v>Yes</v>
      </c>
      <c r="J6505" s="4">
        <f>EOMONTH(OnlineRetail[[#This Row],[InvoiceDate]],-1)+1</f>
        <v>40664</v>
      </c>
      <c r="K6505" s="6">
        <f>OnlineRetail[[#This Row],[Quantity]]*OnlineRetail[[#This Row],[UnitPrice]]</f>
        <v>129.35</v>
      </c>
      <c r="L6505" t="str">
        <f t="shared" si="101"/>
        <v>14116|May-2011</v>
      </c>
    </row>
    <row r="6506" spans="1:12">
      <c r="A6506">
        <v>554162</v>
      </c>
      <c r="B6506" t="s">
        <v>153</v>
      </c>
      <c r="C6506" t="s">
        <v>12</v>
      </c>
      <c r="D6506">
        <v>11</v>
      </c>
      <c r="E6506" s="1">
        <v>40685.334722222222</v>
      </c>
      <c r="F6506">
        <v>1.65</v>
      </c>
      <c r="G6506">
        <v>13299</v>
      </c>
      <c r="H6506" t="s">
        <v>10</v>
      </c>
      <c r="I6506" t="str">
        <f>IF(AND(LEFT(OnlineRetail[[#This Row],[InvoiceNo]],1)&lt;&gt;"C",OnlineRetail[[#This Row],[CustomerID]]&lt;&gt;""),"Yes","No")</f>
        <v>Yes</v>
      </c>
      <c r="J6506" s="4">
        <f>EOMONTH(OnlineRetail[[#This Row],[InvoiceDate]],-1)+1</f>
        <v>40664</v>
      </c>
      <c r="K6506" s="6">
        <f>OnlineRetail[[#This Row],[Quantity]]*OnlineRetail[[#This Row],[UnitPrice]]</f>
        <v>18.149999999999999</v>
      </c>
      <c r="L6506" t="str">
        <f t="shared" si="101"/>
        <v>13299|May-2011</v>
      </c>
    </row>
    <row r="6507" spans="1:12">
      <c r="A6507">
        <v>548374</v>
      </c>
      <c r="B6507" t="s">
        <v>226</v>
      </c>
      <c r="C6507" t="s">
        <v>14</v>
      </c>
      <c r="D6507">
        <v>20</v>
      </c>
      <c r="E6507" s="1">
        <v>40685.339583333327</v>
      </c>
      <c r="F6507">
        <v>1.65</v>
      </c>
      <c r="G6507">
        <v>14270</v>
      </c>
      <c r="H6507" t="s">
        <v>10</v>
      </c>
      <c r="I6507" t="str">
        <f>IF(AND(LEFT(OnlineRetail[[#This Row],[InvoiceNo]],1)&lt;&gt;"C",OnlineRetail[[#This Row],[CustomerID]]&lt;&gt;""),"Yes","No")</f>
        <v>Yes</v>
      </c>
      <c r="J6507" s="4">
        <f>EOMONTH(OnlineRetail[[#This Row],[InvoiceDate]],-1)+1</f>
        <v>40664</v>
      </c>
      <c r="K6507" s="6">
        <f>OnlineRetail[[#This Row],[Quantity]]*OnlineRetail[[#This Row],[UnitPrice]]</f>
        <v>33</v>
      </c>
      <c r="L6507" t="str">
        <f t="shared" si="101"/>
        <v>14270|May-2011</v>
      </c>
    </row>
    <row r="6508" spans="1:12">
      <c r="A6508">
        <v>539550</v>
      </c>
      <c r="B6508" t="s">
        <v>220</v>
      </c>
      <c r="C6508" t="s">
        <v>9</v>
      </c>
      <c r="D6508">
        <v>8</v>
      </c>
      <c r="E6508" s="1">
        <v>40685.347916666673</v>
      </c>
      <c r="F6508">
        <v>2.5499999999999998</v>
      </c>
      <c r="G6508">
        <v>13707</v>
      </c>
      <c r="H6508" t="s">
        <v>36</v>
      </c>
      <c r="I6508" t="str">
        <f>IF(AND(LEFT(OnlineRetail[[#This Row],[InvoiceNo]],1)&lt;&gt;"C",OnlineRetail[[#This Row],[CustomerID]]&lt;&gt;""),"Yes","No")</f>
        <v>Yes</v>
      </c>
      <c r="J6508" s="4">
        <f>EOMONTH(OnlineRetail[[#This Row],[InvoiceDate]],-1)+1</f>
        <v>40664</v>
      </c>
      <c r="K6508" s="6">
        <f>OnlineRetail[[#This Row],[Quantity]]*OnlineRetail[[#This Row],[UnitPrice]]</f>
        <v>20.399999999999999</v>
      </c>
      <c r="L6508" t="str">
        <f t="shared" si="101"/>
        <v>13707|May-2011</v>
      </c>
    </row>
    <row r="6509" spans="1:12">
      <c r="A6509">
        <v>536473</v>
      </c>
      <c r="B6509" t="s">
        <v>222</v>
      </c>
      <c r="C6509" t="s">
        <v>19</v>
      </c>
      <c r="D6509">
        <v>16</v>
      </c>
      <c r="E6509" s="1">
        <v>40685.362500000003</v>
      </c>
      <c r="F6509">
        <v>4.95</v>
      </c>
      <c r="G6509">
        <v>12463</v>
      </c>
      <c r="H6509" t="s">
        <v>10</v>
      </c>
      <c r="I6509" t="str">
        <f>IF(AND(LEFT(OnlineRetail[[#This Row],[InvoiceNo]],1)&lt;&gt;"C",OnlineRetail[[#This Row],[CustomerID]]&lt;&gt;""),"Yes","No")</f>
        <v>Yes</v>
      </c>
      <c r="J6509" s="4">
        <f>EOMONTH(OnlineRetail[[#This Row],[InvoiceDate]],-1)+1</f>
        <v>40664</v>
      </c>
      <c r="K6509" s="6">
        <f>OnlineRetail[[#This Row],[Quantity]]*OnlineRetail[[#This Row],[UnitPrice]]</f>
        <v>79.2</v>
      </c>
      <c r="L6509" t="str">
        <f t="shared" si="101"/>
        <v>12463|May-2011</v>
      </c>
    </row>
    <row r="6510" spans="1:12">
      <c r="A6510">
        <v>546183</v>
      </c>
      <c r="B6510" t="s">
        <v>282</v>
      </c>
      <c r="C6510" t="s">
        <v>29</v>
      </c>
      <c r="D6510">
        <v>9</v>
      </c>
      <c r="E6510" s="1">
        <v>40685.365972222222</v>
      </c>
      <c r="F6510">
        <v>4.95</v>
      </c>
      <c r="G6510">
        <v>13234</v>
      </c>
      <c r="H6510" t="s">
        <v>10</v>
      </c>
      <c r="I6510" t="str">
        <f>IF(AND(LEFT(OnlineRetail[[#This Row],[InvoiceNo]],1)&lt;&gt;"C",OnlineRetail[[#This Row],[CustomerID]]&lt;&gt;""),"Yes","No")</f>
        <v>Yes</v>
      </c>
      <c r="J6510" s="4">
        <f>EOMONTH(OnlineRetail[[#This Row],[InvoiceDate]],-1)+1</f>
        <v>40664</v>
      </c>
      <c r="K6510" s="6">
        <f>OnlineRetail[[#This Row],[Quantity]]*OnlineRetail[[#This Row],[UnitPrice]]</f>
        <v>44.550000000000004</v>
      </c>
      <c r="L6510" t="str">
        <f t="shared" si="101"/>
        <v>13234|May-2011</v>
      </c>
    </row>
    <row r="6511" spans="1:12">
      <c r="A6511">
        <v>539007</v>
      </c>
      <c r="B6511" t="s">
        <v>59</v>
      </c>
      <c r="C6511" t="s">
        <v>50</v>
      </c>
      <c r="D6511">
        <v>15</v>
      </c>
      <c r="E6511" s="1">
        <v>40685.370138888888</v>
      </c>
      <c r="F6511">
        <v>4.95</v>
      </c>
      <c r="G6511">
        <v>12531</v>
      </c>
      <c r="H6511" t="s">
        <v>10</v>
      </c>
      <c r="I6511" t="str">
        <f>IF(AND(LEFT(OnlineRetail[[#This Row],[InvoiceNo]],1)&lt;&gt;"C",OnlineRetail[[#This Row],[CustomerID]]&lt;&gt;""),"Yes","No")</f>
        <v>Yes</v>
      </c>
      <c r="J6511" s="4">
        <f>EOMONTH(OnlineRetail[[#This Row],[InvoiceDate]],-1)+1</f>
        <v>40664</v>
      </c>
      <c r="K6511" s="6">
        <f>OnlineRetail[[#This Row],[Quantity]]*OnlineRetail[[#This Row],[UnitPrice]]</f>
        <v>74.25</v>
      </c>
      <c r="L6511" t="str">
        <f t="shared" si="101"/>
        <v>12531|May-2011</v>
      </c>
    </row>
    <row r="6512" spans="1:12">
      <c r="A6512">
        <v>539883</v>
      </c>
      <c r="B6512" t="s">
        <v>102</v>
      </c>
      <c r="C6512" t="s">
        <v>40</v>
      </c>
      <c r="D6512">
        <v>2</v>
      </c>
      <c r="E6512" s="1">
        <v>40685.373611111107</v>
      </c>
      <c r="F6512">
        <v>1.25</v>
      </c>
      <c r="G6512">
        <v>13634</v>
      </c>
      <c r="H6512" t="s">
        <v>10</v>
      </c>
      <c r="I6512" t="str">
        <f>IF(AND(LEFT(OnlineRetail[[#This Row],[InvoiceNo]],1)&lt;&gt;"C",OnlineRetail[[#This Row],[CustomerID]]&lt;&gt;""),"Yes","No")</f>
        <v>Yes</v>
      </c>
      <c r="J6512" s="4">
        <f>EOMONTH(OnlineRetail[[#This Row],[InvoiceDate]],-1)+1</f>
        <v>40664</v>
      </c>
      <c r="K6512" s="6">
        <f>OnlineRetail[[#This Row],[Quantity]]*OnlineRetail[[#This Row],[UnitPrice]]</f>
        <v>2.5</v>
      </c>
      <c r="L6512" t="str">
        <f t="shared" si="101"/>
        <v>13634|May-2011</v>
      </c>
    </row>
    <row r="6513" spans="1:12">
      <c r="A6513">
        <v>555138</v>
      </c>
      <c r="B6513" t="s">
        <v>63</v>
      </c>
      <c r="C6513" t="s">
        <v>48</v>
      </c>
      <c r="D6513">
        <v>18</v>
      </c>
      <c r="E6513" s="1">
        <v>40685.381944444453</v>
      </c>
      <c r="F6513">
        <v>7.95</v>
      </c>
      <c r="G6513">
        <v>12485</v>
      </c>
      <c r="H6513" t="s">
        <v>70</v>
      </c>
      <c r="I6513" t="str">
        <f>IF(AND(LEFT(OnlineRetail[[#This Row],[InvoiceNo]],1)&lt;&gt;"C",OnlineRetail[[#This Row],[CustomerID]]&lt;&gt;""),"Yes","No")</f>
        <v>Yes</v>
      </c>
      <c r="J6513" s="4">
        <f>EOMONTH(OnlineRetail[[#This Row],[InvoiceDate]],-1)+1</f>
        <v>40664</v>
      </c>
      <c r="K6513" s="6">
        <f>OnlineRetail[[#This Row],[Quantity]]*OnlineRetail[[#This Row],[UnitPrice]]</f>
        <v>143.1</v>
      </c>
      <c r="L6513" t="str">
        <f t="shared" si="101"/>
        <v>12485|May-2011</v>
      </c>
    </row>
    <row r="6514" spans="1:12">
      <c r="A6514">
        <v>539308</v>
      </c>
      <c r="B6514" t="s">
        <v>215</v>
      </c>
      <c r="C6514" t="s">
        <v>12</v>
      </c>
      <c r="D6514">
        <v>22</v>
      </c>
      <c r="E6514" s="1">
        <v>40685.384027777778</v>
      </c>
      <c r="F6514">
        <v>7.95</v>
      </c>
      <c r="G6514">
        <v>13402</v>
      </c>
      <c r="H6514" t="s">
        <v>10</v>
      </c>
      <c r="I6514" t="str">
        <f>IF(AND(LEFT(OnlineRetail[[#This Row],[InvoiceNo]],1)&lt;&gt;"C",OnlineRetail[[#This Row],[CustomerID]]&lt;&gt;""),"Yes","No")</f>
        <v>Yes</v>
      </c>
      <c r="J6514" s="4">
        <f>EOMONTH(OnlineRetail[[#This Row],[InvoiceDate]],-1)+1</f>
        <v>40664</v>
      </c>
      <c r="K6514" s="6">
        <f>OnlineRetail[[#This Row],[Quantity]]*OnlineRetail[[#This Row],[UnitPrice]]</f>
        <v>174.9</v>
      </c>
      <c r="L6514" t="str">
        <f t="shared" si="101"/>
        <v>13402|May-2011</v>
      </c>
    </row>
    <row r="6515" spans="1:12">
      <c r="A6515">
        <v>539214</v>
      </c>
      <c r="B6515" t="s">
        <v>216</v>
      </c>
      <c r="C6515" t="s">
        <v>83</v>
      </c>
      <c r="D6515">
        <v>17</v>
      </c>
      <c r="E6515" s="1">
        <v>40685.390277777777</v>
      </c>
      <c r="F6515">
        <v>1.65</v>
      </c>
      <c r="G6515">
        <v>13749</v>
      </c>
      <c r="H6515" t="s">
        <v>10</v>
      </c>
      <c r="I6515" t="str">
        <f>IF(AND(LEFT(OnlineRetail[[#This Row],[InvoiceNo]],1)&lt;&gt;"C",OnlineRetail[[#This Row],[CustomerID]]&lt;&gt;""),"Yes","No")</f>
        <v>Yes</v>
      </c>
      <c r="J6515" s="4">
        <f>EOMONTH(OnlineRetail[[#This Row],[InvoiceDate]],-1)+1</f>
        <v>40664</v>
      </c>
      <c r="K6515" s="6">
        <f>OnlineRetail[[#This Row],[Quantity]]*OnlineRetail[[#This Row],[UnitPrice]]</f>
        <v>28.049999999999997</v>
      </c>
      <c r="L6515" t="str">
        <f t="shared" si="101"/>
        <v>13749|May-2011</v>
      </c>
    </row>
    <row r="6516" spans="1:12">
      <c r="A6516">
        <v>550732</v>
      </c>
      <c r="B6516" t="s">
        <v>278</v>
      </c>
      <c r="C6516" t="s">
        <v>83</v>
      </c>
      <c r="D6516">
        <v>10</v>
      </c>
      <c r="E6516" s="1">
        <v>40685.415277777778</v>
      </c>
      <c r="F6516">
        <v>1.65</v>
      </c>
      <c r="G6516">
        <v>13719</v>
      </c>
      <c r="H6516" t="s">
        <v>10</v>
      </c>
      <c r="I6516" t="str">
        <f>IF(AND(LEFT(OnlineRetail[[#This Row],[InvoiceNo]],1)&lt;&gt;"C",OnlineRetail[[#This Row],[CustomerID]]&lt;&gt;""),"Yes","No")</f>
        <v>Yes</v>
      </c>
      <c r="J6516" s="4">
        <f>EOMONTH(OnlineRetail[[#This Row],[InvoiceDate]],-1)+1</f>
        <v>40664</v>
      </c>
      <c r="K6516" s="6">
        <f>OnlineRetail[[#This Row],[Quantity]]*OnlineRetail[[#This Row],[UnitPrice]]</f>
        <v>16.5</v>
      </c>
      <c r="L6516" t="str">
        <f t="shared" si="101"/>
        <v>13719|May-2011</v>
      </c>
    </row>
    <row r="6517" spans="1:12">
      <c r="A6517">
        <v>553152</v>
      </c>
      <c r="B6517" t="s">
        <v>120</v>
      </c>
      <c r="C6517" t="s">
        <v>72</v>
      </c>
      <c r="D6517">
        <v>5</v>
      </c>
      <c r="E6517" s="1">
        <v>40685.423611111109</v>
      </c>
      <c r="F6517">
        <v>3.39</v>
      </c>
      <c r="G6517">
        <v>14035</v>
      </c>
      <c r="H6517" t="s">
        <v>36</v>
      </c>
      <c r="I6517" t="str">
        <f>IF(AND(LEFT(OnlineRetail[[#This Row],[InvoiceNo]],1)&lt;&gt;"C",OnlineRetail[[#This Row],[CustomerID]]&lt;&gt;""),"Yes","No")</f>
        <v>Yes</v>
      </c>
      <c r="J6517" s="4">
        <f>EOMONTH(OnlineRetail[[#This Row],[InvoiceDate]],-1)+1</f>
        <v>40664</v>
      </c>
      <c r="K6517" s="6">
        <f>OnlineRetail[[#This Row],[Quantity]]*OnlineRetail[[#This Row],[UnitPrice]]</f>
        <v>16.95</v>
      </c>
      <c r="L6517" t="str">
        <f t="shared" si="101"/>
        <v>14035|May-2011</v>
      </c>
    </row>
    <row r="6518" spans="1:12">
      <c r="A6518">
        <v>549881</v>
      </c>
      <c r="B6518" t="s">
        <v>185</v>
      </c>
      <c r="C6518" t="s">
        <v>16</v>
      </c>
      <c r="D6518">
        <v>14</v>
      </c>
      <c r="E6518" s="1">
        <v>40685.44027777778</v>
      </c>
      <c r="F6518">
        <v>5.95</v>
      </c>
      <c r="G6518">
        <v>12454</v>
      </c>
      <c r="H6518" t="s">
        <v>121</v>
      </c>
      <c r="I6518" t="str">
        <f>IF(AND(LEFT(OnlineRetail[[#This Row],[InvoiceNo]],1)&lt;&gt;"C",OnlineRetail[[#This Row],[CustomerID]]&lt;&gt;""),"Yes","No")</f>
        <v>Yes</v>
      </c>
      <c r="J6518" s="4">
        <f>EOMONTH(OnlineRetail[[#This Row],[InvoiceDate]],-1)+1</f>
        <v>40664</v>
      </c>
      <c r="K6518" s="6">
        <f>OnlineRetail[[#This Row],[Quantity]]*OnlineRetail[[#This Row],[UnitPrice]]</f>
        <v>83.3</v>
      </c>
      <c r="L6518" t="str">
        <f t="shared" si="101"/>
        <v>12454|May-2011</v>
      </c>
    </row>
    <row r="6519" spans="1:12">
      <c r="A6519">
        <v>553062</v>
      </c>
      <c r="B6519" t="s">
        <v>180</v>
      </c>
      <c r="C6519" t="s">
        <v>16</v>
      </c>
      <c r="D6519">
        <v>7</v>
      </c>
      <c r="E6519" s="1">
        <v>40685.44027777778</v>
      </c>
      <c r="F6519">
        <v>4.25</v>
      </c>
      <c r="G6519">
        <v>14299</v>
      </c>
      <c r="H6519" t="s">
        <v>10</v>
      </c>
      <c r="I6519" t="str">
        <f>IF(AND(LEFT(OnlineRetail[[#This Row],[InvoiceNo]],1)&lt;&gt;"C",OnlineRetail[[#This Row],[CustomerID]]&lt;&gt;""),"Yes","No")</f>
        <v>Yes</v>
      </c>
      <c r="J6519" s="4">
        <f>EOMONTH(OnlineRetail[[#This Row],[InvoiceDate]],-1)+1</f>
        <v>40664</v>
      </c>
      <c r="K6519" s="6">
        <f>OnlineRetail[[#This Row],[Quantity]]*OnlineRetail[[#This Row],[UnitPrice]]</f>
        <v>29.75</v>
      </c>
      <c r="L6519" t="str">
        <f t="shared" si="101"/>
        <v>14299|May-2011</v>
      </c>
    </row>
    <row r="6520" spans="1:12">
      <c r="A6520">
        <v>543570</v>
      </c>
      <c r="B6520" t="s">
        <v>280</v>
      </c>
      <c r="C6520" t="s">
        <v>19</v>
      </c>
      <c r="D6520">
        <v>1</v>
      </c>
      <c r="E6520" s="1">
        <v>40685.448611111111</v>
      </c>
      <c r="F6520">
        <v>2.5499999999999998</v>
      </c>
      <c r="G6520">
        <v>13821</v>
      </c>
      <c r="H6520" t="s">
        <v>10</v>
      </c>
      <c r="I6520" t="str">
        <f>IF(AND(LEFT(OnlineRetail[[#This Row],[InvoiceNo]],1)&lt;&gt;"C",OnlineRetail[[#This Row],[CustomerID]]&lt;&gt;""),"Yes","No")</f>
        <v>Yes</v>
      </c>
      <c r="J6520" s="4">
        <f>EOMONTH(OnlineRetail[[#This Row],[InvoiceDate]],-1)+1</f>
        <v>40664</v>
      </c>
      <c r="K6520" s="6">
        <f>OnlineRetail[[#This Row],[Quantity]]*OnlineRetail[[#This Row],[UnitPrice]]</f>
        <v>2.5499999999999998</v>
      </c>
      <c r="L6520" t="str">
        <f t="shared" si="101"/>
        <v>13821|May-2011</v>
      </c>
    </row>
    <row r="6521" spans="1:12">
      <c r="A6521">
        <v>548356</v>
      </c>
      <c r="B6521" t="s">
        <v>217</v>
      </c>
      <c r="C6521" t="s">
        <v>24</v>
      </c>
      <c r="D6521">
        <v>4</v>
      </c>
      <c r="E6521" s="1">
        <v>40685.450694444437</v>
      </c>
      <c r="F6521">
        <v>7.95</v>
      </c>
      <c r="G6521">
        <v>13518</v>
      </c>
      <c r="H6521" t="s">
        <v>10</v>
      </c>
      <c r="I6521" t="str">
        <f>IF(AND(LEFT(OnlineRetail[[#This Row],[InvoiceNo]],1)&lt;&gt;"C",OnlineRetail[[#This Row],[CustomerID]]&lt;&gt;""),"Yes","No")</f>
        <v>Yes</v>
      </c>
      <c r="J6521" s="4">
        <f>EOMONTH(OnlineRetail[[#This Row],[InvoiceDate]],-1)+1</f>
        <v>40664</v>
      </c>
      <c r="K6521" s="6">
        <f>OnlineRetail[[#This Row],[Quantity]]*OnlineRetail[[#This Row],[UnitPrice]]</f>
        <v>31.8</v>
      </c>
      <c r="L6521" t="str">
        <f t="shared" si="101"/>
        <v>13518|May-2011</v>
      </c>
    </row>
    <row r="6522" spans="1:12">
      <c r="A6522">
        <v>542313</v>
      </c>
      <c r="B6522" t="s">
        <v>165</v>
      </c>
      <c r="C6522" t="s">
        <v>21</v>
      </c>
      <c r="D6522">
        <v>17</v>
      </c>
      <c r="E6522" s="1">
        <v>40685.457638888889</v>
      </c>
      <c r="F6522">
        <v>1.65</v>
      </c>
      <c r="G6522">
        <v>14235</v>
      </c>
      <c r="H6522" t="s">
        <v>10</v>
      </c>
      <c r="I6522" t="str">
        <f>IF(AND(LEFT(OnlineRetail[[#This Row],[InvoiceNo]],1)&lt;&gt;"C",OnlineRetail[[#This Row],[CustomerID]]&lt;&gt;""),"Yes","No")</f>
        <v>Yes</v>
      </c>
      <c r="J6522" s="4">
        <f>EOMONTH(OnlineRetail[[#This Row],[InvoiceDate]],-1)+1</f>
        <v>40664</v>
      </c>
      <c r="K6522" s="6">
        <f>OnlineRetail[[#This Row],[Quantity]]*OnlineRetail[[#This Row],[UnitPrice]]</f>
        <v>28.049999999999997</v>
      </c>
      <c r="L6522" t="str">
        <f t="shared" si="101"/>
        <v>14235|May-2011</v>
      </c>
    </row>
    <row r="6523" spans="1:12">
      <c r="A6523">
        <v>550655</v>
      </c>
      <c r="B6523" t="s">
        <v>150</v>
      </c>
      <c r="C6523" t="s">
        <v>53</v>
      </c>
      <c r="D6523">
        <v>21</v>
      </c>
      <c r="E6523" s="1">
        <v>40685.470138888893</v>
      </c>
      <c r="F6523">
        <v>4.95</v>
      </c>
      <c r="G6523">
        <v>13317</v>
      </c>
      <c r="H6523" t="s">
        <v>17</v>
      </c>
      <c r="I6523" t="str">
        <f>IF(AND(LEFT(OnlineRetail[[#This Row],[InvoiceNo]],1)&lt;&gt;"C",OnlineRetail[[#This Row],[CustomerID]]&lt;&gt;""),"Yes","No")</f>
        <v>Yes</v>
      </c>
      <c r="J6523" s="4">
        <f>EOMONTH(OnlineRetail[[#This Row],[InvoiceDate]],-1)+1</f>
        <v>40664</v>
      </c>
      <c r="K6523" s="6">
        <f>OnlineRetail[[#This Row],[Quantity]]*OnlineRetail[[#This Row],[UnitPrice]]</f>
        <v>103.95</v>
      </c>
      <c r="L6523" t="str">
        <f t="shared" si="101"/>
        <v>13317|May-2011</v>
      </c>
    </row>
    <row r="6524" spans="1:12">
      <c r="A6524">
        <v>543281</v>
      </c>
      <c r="B6524" t="s">
        <v>224</v>
      </c>
      <c r="C6524" t="s">
        <v>33</v>
      </c>
      <c r="D6524">
        <v>21</v>
      </c>
      <c r="E6524" s="1">
        <v>40685.476388888892</v>
      </c>
      <c r="F6524">
        <v>9.9499999999999993</v>
      </c>
      <c r="G6524">
        <v>13153</v>
      </c>
      <c r="H6524" t="s">
        <v>10</v>
      </c>
      <c r="I6524" t="str">
        <f>IF(AND(LEFT(OnlineRetail[[#This Row],[InvoiceNo]],1)&lt;&gt;"C",OnlineRetail[[#This Row],[CustomerID]]&lt;&gt;""),"Yes","No")</f>
        <v>Yes</v>
      </c>
      <c r="J6524" s="4">
        <f>EOMONTH(OnlineRetail[[#This Row],[InvoiceDate]],-1)+1</f>
        <v>40664</v>
      </c>
      <c r="K6524" s="6">
        <f>OnlineRetail[[#This Row],[Quantity]]*OnlineRetail[[#This Row],[UnitPrice]]</f>
        <v>208.95</v>
      </c>
      <c r="L6524" t="str">
        <f t="shared" si="101"/>
        <v>13153|May-2011</v>
      </c>
    </row>
    <row r="6525" spans="1:12">
      <c r="A6525">
        <v>555472</v>
      </c>
      <c r="B6525" t="s">
        <v>205</v>
      </c>
      <c r="C6525" t="s">
        <v>53</v>
      </c>
      <c r="D6525">
        <v>9</v>
      </c>
      <c r="E6525" s="1">
        <v>40685.500694444447</v>
      </c>
      <c r="F6525">
        <v>7.95</v>
      </c>
      <c r="G6525">
        <v>13236</v>
      </c>
      <c r="H6525" t="s">
        <v>10</v>
      </c>
      <c r="I6525" t="str">
        <f>IF(AND(LEFT(OnlineRetail[[#This Row],[InvoiceNo]],1)&lt;&gt;"C",OnlineRetail[[#This Row],[CustomerID]]&lt;&gt;""),"Yes","No")</f>
        <v>Yes</v>
      </c>
      <c r="J6525" s="4">
        <f>EOMONTH(OnlineRetail[[#This Row],[InvoiceDate]],-1)+1</f>
        <v>40664</v>
      </c>
      <c r="K6525" s="6">
        <f>OnlineRetail[[#This Row],[Quantity]]*OnlineRetail[[#This Row],[UnitPrice]]</f>
        <v>71.55</v>
      </c>
      <c r="L6525" t="str">
        <f t="shared" si="101"/>
        <v>13236|May-2011</v>
      </c>
    </row>
    <row r="6526" spans="1:12">
      <c r="A6526">
        <v>551211</v>
      </c>
      <c r="B6526" t="s">
        <v>219</v>
      </c>
      <c r="C6526" t="s">
        <v>27</v>
      </c>
      <c r="D6526">
        <v>9</v>
      </c>
      <c r="E6526" s="1">
        <v>40685.50277777778</v>
      </c>
      <c r="F6526">
        <v>2.5499999999999998</v>
      </c>
      <c r="G6526">
        <v>13236</v>
      </c>
      <c r="H6526" t="s">
        <v>10</v>
      </c>
      <c r="I6526" t="str">
        <f>IF(AND(LEFT(OnlineRetail[[#This Row],[InvoiceNo]],1)&lt;&gt;"C",OnlineRetail[[#This Row],[CustomerID]]&lt;&gt;""),"Yes","No")</f>
        <v>Yes</v>
      </c>
      <c r="J6526" s="4">
        <f>EOMONTH(OnlineRetail[[#This Row],[InvoiceDate]],-1)+1</f>
        <v>40664</v>
      </c>
      <c r="K6526" s="6">
        <f>OnlineRetail[[#This Row],[Quantity]]*OnlineRetail[[#This Row],[UnitPrice]]</f>
        <v>22.95</v>
      </c>
      <c r="L6526" t="str">
        <f t="shared" si="101"/>
        <v>13236|May-2011</v>
      </c>
    </row>
    <row r="6527" spans="1:12">
      <c r="A6527">
        <v>537253</v>
      </c>
      <c r="B6527" t="s">
        <v>150</v>
      </c>
      <c r="C6527" t="s">
        <v>50</v>
      </c>
      <c r="D6527">
        <v>19</v>
      </c>
      <c r="E6527" s="1">
        <v>40685.525694444441</v>
      </c>
      <c r="F6527">
        <v>7.95</v>
      </c>
      <c r="G6527">
        <v>12578</v>
      </c>
      <c r="H6527" t="s">
        <v>10</v>
      </c>
      <c r="I6527" t="str">
        <f>IF(AND(LEFT(OnlineRetail[[#This Row],[InvoiceNo]],1)&lt;&gt;"C",OnlineRetail[[#This Row],[CustomerID]]&lt;&gt;""),"Yes","No")</f>
        <v>Yes</v>
      </c>
      <c r="J6527" s="4">
        <f>EOMONTH(OnlineRetail[[#This Row],[InvoiceDate]],-1)+1</f>
        <v>40664</v>
      </c>
      <c r="K6527" s="6">
        <f>OnlineRetail[[#This Row],[Quantity]]*OnlineRetail[[#This Row],[UnitPrice]]</f>
        <v>151.05000000000001</v>
      </c>
      <c r="L6527" t="str">
        <f t="shared" si="101"/>
        <v>12578|May-2011</v>
      </c>
    </row>
    <row r="6528" spans="1:12">
      <c r="A6528">
        <v>552607</v>
      </c>
      <c r="B6528" t="s">
        <v>225</v>
      </c>
      <c r="C6528" t="s">
        <v>33</v>
      </c>
      <c r="D6528">
        <v>13</v>
      </c>
      <c r="E6528" s="1">
        <v>40685.53402777778</v>
      </c>
      <c r="F6528">
        <v>3.39</v>
      </c>
      <c r="G6528">
        <v>13849</v>
      </c>
      <c r="H6528" t="s">
        <v>17</v>
      </c>
      <c r="I6528" t="str">
        <f>IF(AND(LEFT(OnlineRetail[[#This Row],[InvoiceNo]],1)&lt;&gt;"C",OnlineRetail[[#This Row],[CustomerID]]&lt;&gt;""),"Yes","No")</f>
        <v>Yes</v>
      </c>
      <c r="J6528" s="4">
        <f>EOMONTH(OnlineRetail[[#This Row],[InvoiceDate]],-1)+1</f>
        <v>40664</v>
      </c>
      <c r="K6528" s="6">
        <f>OnlineRetail[[#This Row],[Quantity]]*OnlineRetail[[#This Row],[UnitPrice]]</f>
        <v>44.07</v>
      </c>
      <c r="L6528" t="str">
        <f t="shared" si="101"/>
        <v>13849|May-2011</v>
      </c>
    </row>
    <row r="6529" spans="1:12">
      <c r="A6529">
        <v>547477</v>
      </c>
      <c r="B6529" t="s">
        <v>227</v>
      </c>
      <c r="C6529" t="s">
        <v>50</v>
      </c>
      <c r="D6529">
        <v>21</v>
      </c>
      <c r="E6529" s="1">
        <v>40685.538888888892</v>
      </c>
      <c r="F6529">
        <v>9.9499999999999993</v>
      </c>
      <c r="G6529">
        <v>14211</v>
      </c>
      <c r="H6529" t="s">
        <v>10</v>
      </c>
      <c r="I6529" t="str">
        <f>IF(AND(LEFT(OnlineRetail[[#This Row],[InvoiceNo]],1)&lt;&gt;"C",OnlineRetail[[#This Row],[CustomerID]]&lt;&gt;""),"Yes","No")</f>
        <v>Yes</v>
      </c>
      <c r="J6529" s="4">
        <f>EOMONTH(OnlineRetail[[#This Row],[InvoiceDate]],-1)+1</f>
        <v>40664</v>
      </c>
      <c r="K6529" s="6">
        <f>OnlineRetail[[#This Row],[Quantity]]*OnlineRetail[[#This Row],[UnitPrice]]</f>
        <v>208.95</v>
      </c>
      <c r="L6529" t="str">
        <f t="shared" si="101"/>
        <v>14211|May-2011</v>
      </c>
    </row>
    <row r="6530" spans="1:12">
      <c r="A6530">
        <v>550095</v>
      </c>
      <c r="B6530" t="s">
        <v>151</v>
      </c>
      <c r="C6530" t="s">
        <v>72</v>
      </c>
      <c r="D6530">
        <v>13</v>
      </c>
      <c r="E6530" s="1">
        <v>40685.568749999999</v>
      </c>
      <c r="F6530">
        <v>4.25</v>
      </c>
      <c r="G6530">
        <v>13707</v>
      </c>
      <c r="H6530" t="s">
        <v>17</v>
      </c>
      <c r="I6530" t="str">
        <f>IF(AND(LEFT(OnlineRetail[[#This Row],[InvoiceNo]],1)&lt;&gt;"C",OnlineRetail[[#This Row],[CustomerID]]&lt;&gt;""),"Yes","No")</f>
        <v>Yes</v>
      </c>
      <c r="J6530" s="4">
        <f>EOMONTH(OnlineRetail[[#This Row],[InvoiceDate]],-1)+1</f>
        <v>40664</v>
      </c>
      <c r="K6530" s="6">
        <f>OnlineRetail[[#This Row],[Quantity]]*OnlineRetail[[#This Row],[UnitPrice]]</f>
        <v>55.25</v>
      </c>
      <c r="L6530" t="str">
        <f t="shared" ref="L6530:L6593" si="102">IF(I6530="Yes",G6530&amp;"|"&amp;TEXT(J6530,"mmm-yyyy"),"")</f>
        <v>13707|May-2011</v>
      </c>
    </row>
    <row r="6531" spans="1:12">
      <c r="A6531">
        <v>548616</v>
      </c>
      <c r="B6531" t="s">
        <v>209</v>
      </c>
      <c r="C6531" t="s">
        <v>24</v>
      </c>
      <c r="D6531">
        <v>21</v>
      </c>
      <c r="E6531" s="1">
        <v>40685.572222222218</v>
      </c>
      <c r="F6531">
        <v>1.25</v>
      </c>
      <c r="G6531">
        <v>13822</v>
      </c>
      <c r="H6531" t="s">
        <v>10</v>
      </c>
      <c r="I6531" t="str">
        <f>IF(AND(LEFT(OnlineRetail[[#This Row],[InvoiceNo]],1)&lt;&gt;"C",OnlineRetail[[#This Row],[CustomerID]]&lt;&gt;""),"Yes","No")</f>
        <v>Yes</v>
      </c>
      <c r="J6531" s="4">
        <f>EOMONTH(OnlineRetail[[#This Row],[InvoiceDate]],-1)+1</f>
        <v>40664</v>
      </c>
      <c r="K6531" s="6">
        <f>OnlineRetail[[#This Row],[Quantity]]*OnlineRetail[[#This Row],[UnitPrice]]</f>
        <v>26.25</v>
      </c>
      <c r="L6531" t="str">
        <f t="shared" si="102"/>
        <v>13822|May-2011</v>
      </c>
    </row>
    <row r="6532" spans="1:12">
      <c r="A6532">
        <v>554907</v>
      </c>
      <c r="B6532" t="s">
        <v>265</v>
      </c>
      <c r="C6532" t="s">
        <v>19</v>
      </c>
      <c r="D6532">
        <v>4</v>
      </c>
      <c r="E6532" s="1">
        <v>40685.574999999997</v>
      </c>
      <c r="F6532">
        <v>9.9499999999999993</v>
      </c>
      <c r="G6532">
        <v>14116</v>
      </c>
      <c r="H6532" t="s">
        <v>10</v>
      </c>
      <c r="I6532" t="str">
        <f>IF(AND(LEFT(OnlineRetail[[#This Row],[InvoiceNo]],1)&lt;&gt;"C",OnlineRetail[[#This Row],[CustomerID]]&lt;&gt;""),"Yes","No")</f>
        <v>Yes</v>
      </c>
      <c r="J6532" s="4">
        <f>EOMONTH(OnlineRetail[[#This Row],[InvoiceDate]],-1)+1</f>
        <v>40664</v>
      </c>
      <c r="K6532" s="6">
        <f>OnlineRetail[[#This Row],[Quantity]]*OnlineRetail[[#This Row],[UnitPrice]]</f>
        <v>39.799999999999997</v>
      </c>
      <c r="L6532" t="str">
        <f t="shared" si="102"/>
        <v>14116|May-2011</v>
      </c>
    </row>
    <row r="6533" spans="1:12">
      <c r="A6533">
        <v>544257</v>
      </c>
      <c r="B6533" t="s">
        <v>181</v>
      </c>
      <c r="C6533" t="s">
        <v>14</v>
      </c>
      <c r="D6533">
        <v>14</v>
      </c>
      <c r="E6533" s="1">
        <v>40685.577777777777</v>
      </c>
      <c r="F6533">
        <v>9.9499999999999993</v>
      </c>
      <c r="G6533">
        <v>12789</v>
      </c>
      <c r="H6533" t="s">
        <v>10</v>
      </c>
      <c r="I6533" t="str">
        <f>IF(AND(LEFT(OnlineRetail[[#This Row],[InvoiceNo]],1)&lt;&gt;"C",OnlineRetail[[#This Row],[CustomerID]]&lt;&gt;""),"Yes","No")</f>
        <v>Yes</v>
      </c>
      <c r="J6533" s="4">
        <f>EOMONTH(OnlineRetail[[#This Row],[InvoiceDate]],-1)+1</f>
        <v>40664</v>
      </c>
      <c r="K6533" s="6">
        <f>OnlineRetail[[#This Row],[Quantity]]*OnlineRetail[[#This Row],[UnitPrice]]</f>
        <v>139.29999999999998</v>
      </c>
      <c r="L6533" t="str">
        <f t="shared" si="102"/>
        <v>12789|May-2011</v>
      </c>
    </row>
    <row r="6534" spans="1:12">
      <c r="A6534">
        <v>544645</v>
      </c>
      <c r="B6534" t="s">
        <v>237</v>
      </c>
      <c r="C6534" t="s">
        <v>62</v>
      </c>
      <c r="D6534">
        <v>5</v>
      </c>
      <c r="E6534" s="1">
        <v>40685.585416666669</v>
      </c>
      <c r="F6534">
        <v>7.95</v>
      </c>
      <c r="G6534">
        <v>12724</v>
      </c>
      <c r="H6534" t="s">
        <v>10</v>
      </c>
      <c r="I6534" t="str">
        <f>IF(AND(LEFT(OnlineRetail[[#This Row],[InvoiceNo]],1)&lt;&gt;"C",OnlineRetail[[#This Row],[CustomerID]]&lt;&gt;""),"Yes","No")</f>
        <v>Yes</v>
      </c>
      <c r="J6534" s="4">
        <f>EOMONTH(OnlineRetail[[#This Row],[InvoiceDate]],-1)+1</f>
        <v>40664</v>
      </c>
      <c r="K6534" s="6">
        <f>OnlineRetail[[#This Row],[Quantity]]*OnlineRetail[[#This Row],[UnitPrice]]</f>
        <v>39.75</v>
      </c>
      <c r="L6534" t="str">
        <f t="shared" si="102"/>
        <v>12724|May-2011</v>
      </c>
    </row>
    <row r="6535" spans="1:12">
      <c r="A6535">
        <v>552903</v>
      </c>
      <c r="B6535" t="s">
        <v>129</v>
      </c>
      <c r="C6535" t="s">
        <v>21</v>
      </c>
      <c r="D6535">
        <v>24</v>
      </c>
      <c r="E6535" s="1">
        <v>40685.595833333333</v>
      </c>
      <c r="F6535">
        <v>1.25</v>
      </c>
      <c r="G6535">
        <v>13713</v>
      </c>
      <c r="H6535" t="s">
        <v>10</v>
      </c>
      <c r="I6535" t="str">
        <f>IF(AND(LEFT(OnlineRetail[[#This Row],[InvoiceNo]],1)&lt;&gt;"C",OnlineRetail[[#This Row],[CustomerID]]&lt;&gt;""),"Yes","No")</f>
        <v>Yes</v>
      </c>
      <c r="J6535" s="4">
        <f>EOMONTH(OnlineRetail[[#This Row],[InvoiceDate]],-1)+1</f>
        <v>40664</v>
      </c>
      <c r="K6535" s="6">
        <f>OnlineRetail[[#This Row],[Quantity]]*OnlineRetail[[#This Row],[UnitPrice]]</f>
        <v>30</v>
      </c>
      <c r="L6535" t="str">
        <f t="shared" si="102"/>
        <v>13713|May-2011</v>
      </c>
    </row>
    <row r="6536" spans="1:12">
      <c r="A6536">
        <v>545097</v>
      </c>
      <c r="B6536" t="s">
        <v>110</v>
      </c>
      <c r="C6536" t="s">
        <v>48</v>
      </c>
      <c r="D6536">
        <v>5</v>
      </c>
      <c r="E6536" s="1">
        <v>40685.598611111112</v>
      </c>
      <c r="F6536">
        <v>1.65</v>
      </c>
      <c r="G6536">
        <v>14251</v>
      </c>
      <c r="H6536" t="s">
        <v>10</v>
      </c>
      <c r="I6536" t="str">
        <f>IF(AND(LEFT(OnlineRetail[[#This Row],[InvoiceNo]],1)&lt;&gt;"C",OnlineRetail[[#This Row],[CustomerID]]&lt;&gt;""),"Yes","No")</f>
        <v>Yes</v>
      </c>
      <c r="J6536" s="4">
        <f>EOMONTH(OnlineRetail[[#This Row],[InvoiceDate]],-1)+1</f>
        <v>40664</v>
      </c>
      <c r="K6536" s="6">
        <f>OnlineRetail[[#This Row],[Quantity]]*OnlineRetail[[#This Row],[UnitPrice]]</f>
        <v>8.25</v>
      </c>
      <c r="L6536" t="str">
        <f t="shared" si="102"/>
        <v>14251|May-2011</v>
      </c>
    </row>
    <row r="6537" spans="1:12">
      <c r="A6537">
        <v>542518</v>
      </c>
      <c r="B6537" t="s">
        <v>279</v>
      </c>
      <c r="C6537" t="s">
        <v>53</v>
      </c>
      <c r="D6537">
        <v>19</v>
      </c>
      <c r="E6537" s="1">
        <v>40685.602083333331</v>
      </c>
      <c r="F6537">
        <v>1.25</v>
      </c>
      <c r="G6537">
        <v>13103</v>
      </c>
      <c r="H6537" t="s">
        <v>10</v>
      </c>
      <c r="I6537" t="str">
        <f>IF(AND(LEFT(OnlineRetail[[#This Row],[InvoiceNo]],1)&lt;&gt;"C",OnlineRetail[[#This Row],[CustomerID]]&lt;&gt;""),"Yes","No")</f>
        <v>Yes</v>
      </c>
      <c r="J6537" s="4">
        <f>EOMONTH(OnlineRetail[[#This Row],[InvoiceDate]],-1)+1</f>
        <v>40664</v>
      </c>
      <c r="K6537" s="6">
        <f>OnlineRetail[[#This Row],[Quantity]]*OnlineRetail[[#This Row],[UnitPrice]]</f>
        <v>23.75</v>
      </c>
      <c r="L6537" t="str">
        <f t="shared" si="102"/>
        <v>13103|May-2011</v>
      </c>
    </row>
    <row r="6538" spans="1:12">
      <c r="A6538">
        <v>546134</v>
      </c>
      <c r="B6538" t="s">
        <v>174</v>
      </c>
      <c r="C6538" t="s">
        <v>12</v>
      </c>
      <c r="D6538">
        <v>4</v>
      </c>
      <c r="E6538" s="1">
        <v>40685.602777777778</v>
      </c>
      <c r="F6538">
        <v>7.95</v>
      </c>
      <c r="G6538">
        <v>12544</v>
      </c>
      <c r="H6538" t="s">
        <v>22</v>
      </c>
      <c r="I6538" t="str">
        <f>IF(AND(LEFT(OnlineRetail[[#This Row],[InvoiceNo]],1)&lt;&gt;"C",OnlineRetail[[#This Row],[CustomerID]]&lt;&gt;""),"Yes","No")</f>
        <v>Yes</v>
      </c>
      <c r="J6538" s="4">
        <f>EOMONTH(OnlineRetail[[#This Row],[InvoiceDate]],-1)+1</f>
        <v>40664</v>
      </c>
      <c r="K6538" s="6">
        <f>OnlineRetail[[#This Row],[Quantity]]*OnlineRetail[[#This Row],[UnitPrice]]</f>
        <v>31.8</v>
      </c>
      <c r="L6538" t="str">
        <f t="shared" si="102"/>
        <v>12544|May-2011</v>
      </c>
    </row>
    <row r="6539" spans="1:12">
      <c r="A6539">
        <v>544484</v>
      </c>
      <c r="B6539" t="s">
        <v>166</v>
      </c>
      <c r="C6539" t="s">
        <v>48</v>
      </c>
      <c r="D6539">
        <v>10</v>
      </c>
      <c r="E6539" s="1">
        <v>40685.60833333333</v>
      </c>
      <c r="F6539">
        <v>2.1</v>
      </c>
      <c r="G6539">
        <v>13525</v>
      </c>
      <c r="H6539" t="s">
        <v>10</v>
      </c>
      <c r="I6539" t="str">
        <f>IF(AND(LEFT(OnlineRetail[[#This Row],[InvoiceNo]],1)&lt;&gt;"C",OnlineRetail[[#This Row],[CustomerID]]&lt;&gt;""),"Yes","No")</f>
        <v>Yes</v>
      </c>
      <c r="J6539" s="4">
        <f>EOMONTH(OnlineRetail[[#This Row],[InvoiceDate]],-1)+1</f>
        <v>40664</v>
      </c>
      <c r="K6539" s="6">
        <f>OnlineRetail[[#This Row],[Quantity]]*OnlineRetail[[#This Row],[UnitPrice]]</f>
        <v>21</v>
      </c>
      <c r="L6539" t="str">
        <f t="shared" si="102"/>
        <v>13525|May-2011</v>
      </c>
    </row>
    <row r="6540" spans="1:12">
      <c r="A6540">
        <v>539287</v>
      </c>
      <c r="B6540" t="s">
        <v>122</v>
      </c>
      <c r="C6540" t="s">
        <v>42</v>
      </c>
      <c r="D6540">
        <v>15</v>
      </c>
      <c r="E6540" s="1">
        <v>40685.611111111109</v>
      </c>
      <c r="F6540">
        <v>5.95</v>
      </c>
      <c r="G6540">
        <v>12513</v>
      </c>
      <c r="H6540" t="s">
        <v>70</v>
      </c>
      <c r="I6540" t="str">
        <f>IF(AND(LEFT(OnlineRetail[[#This Row],[InvoiceNo]],1)&lt;&gt;"C",OnlineRetail[[#This Row],[CustomerID]]&lt;&gt;""),"Yes","No")</f>
        <v>Yes</v>
      </c>
      <c r="J6540" s="4">
        <f>EOMONTH(OnlineRetail[[#This Row],[InvoiceDate]],-1)+1</f>
        <v>40664</v>
      </c>
      <c r="K6540" s="6">
        <f>OnlineRetail[[#This Row],[Quantity]]*OnlineRetail[[#This Row],[UnitPrice]]</f>
        <v>89.25</v>
      </c>
      <c r="L6540" t="str">
        <f t="shared" si="102"/>
        <v>12513|May-2011</v>
      </c>
    </row>
    <row r="6541" spans="1:12">
      <c r="A6541">
        <v>543030</v>
      </c>
      <c r="B6541" t="s">
        <v>289</v>
      </c>
      <c r="C6541" t="s">
        <v>21</v>
      </c>
      <c r="D6541">
        <v>1</v>
      </c>
      <c r="E6541" s="1">
        <v>40685.614583333343</v>
      </c>
      <c r="F6541">
        <v>1.65</v>
      </c>
      <c r="G6541">
        <v>13688</v>
      </c>
      <c r="H6541" t="s">
        <v>10</v>
      </c>
      <c r="I6541" t="str">
        <f>IF(AND(LEFT(OnlineRetail[[#This Row],[InvoiceNo]],1)&lt;&gt;"C",OnlineRetail[[#This Row],[CustomerID]]&lt;&gt;""),"Yes","No")</f>
        <v>Yes</v>
      </c>
      <c r="J6541" s="4">
        <f>EOMONTH(OnlineRetail[[#This Row],[InvoiceDate]],-1)+1</f>
        <v>40664</v>
      </c>
      <c r="K6541" s="6">
        <f>OnlineRetail[[#This Row],[Quantity]]*OnlineRetail[[#This Row],[UnitPrice]]</f>
        <v>1.65</v>
      </c>
      <c r="L6541" t="str">
        <f t="shared" si="102"/>
        <v>13688|May-2011</v>
      </c>
    </row>
    <row r="6542" spans="1:12">
      <c r="A6542">
        <v>554445</v>
      </c>
      <c r="B6542" t="s">
        <v>106</v>
      </c>
      <c r="C6542" t="s">
        <v>42</v>
      </c>
      <c r="D6542">
        <v>10</v>
      </c>
      <c r="E6542" s="1">
        <v>40685.626388888893</v>
      </c>
      <c r="F6542">
        <v>7.95</v>
      </c>
      <c r="G6542">
        <v>13451</v>
      </c>
      <c r="H6542" t="s">
        <v>10</v>
      </c>
      <c r="I6542" t="str">
        <f>IF(AND(LEFT(OnlineRetail[[#This Row],[InvoiceNo]],1)&lt;&gt;"C",OnlineRetail[[#This Row],[CustomerID]]&lt;&gt;""),"Yes","No")</f>
        <v>Yes</v>
      </c>
      <c r="J6542" s="4">
        <f>EOMONTH(OnlineRetail[[#This Row],[InvoiceDate]],-1)+1</f>
        <v>40664</v>
      </c>
      <c r="K6542" s="6">
        <f>OnlineRetail[[#This Row],[Quantity]]*OnlineRetail[[#This Row],[UnitPrice]]</f>
        <v>79.5</v>
      </c>
      <c r="L6542" t="str">
        <f t="shared" si="102"/>
        <v>13451|May-2011</v>
      </c>
    </row>
    <row r="6543" spans="1:12">
      <c r="A6543">
        <v>542252</v>
      </c>
      <c r="B6543" t="s">
        <v>142</v>
      </c>
      <c r="C6543" t="s">
        <v>19</v>
      </c>
      <c r="D6543">
        <v>19</v>
      </c>
      <c r="E6543" s="1">
        <v>40685.636111111111</v>
      </c>
      <c r="F6543">
        <v>4.95</v>
      </c>
      <c r="G6543">
        <v>13538</v>
      </c>
      <c r="H6543" t="s">
        <v>22</v>
      </c>
      <c r="I6543" t="str">
        <f>IF(AND(LEFT(OnlineRetail[[#This Row],[InvoiceNo]],1)&lt;&gt;"C",OnlineRetail[[#This Row],[CustomerID]]&lt;&gt;""),"Yes","No")</f>
        <v>Yes</v>
      </c>
      <c r="J6543" s="4">
        <f>EOMONTH(OnlineRetail[[#This Row],[InvoiceDate]],-1)+1</f>
        <v>40664</v>
      </c>
      <c r="K6543" s="6">
        <f>OnlineRetail[[#This Row],[Quantity]]*OnlineRetail[[#This Row],[UnitPrice]]</f>
        <v>94.05</v>
      </c>
      <c r="L6543" t="str">
        <f t="shared" si="102"/>
        <v>13538|May-2011</v>
      </c>
    </row>
    <row r="6544" spans="1:12">
      <c r="A6544">
        <v>545749</v>
      </c>
      <c r="B6544" t="s">
        <v>247</v>
      </c>
      <c r="C6544" t="s">
        <v>40</v>
      </c>
      <c r="D6544">
        <v>17</v>
      </c>
      <c r="E6544" s="1">
        <v>40685.638194444437</v>
      </c>
      <c r="F6544">
        <v>0.85</v>
      </c>
      <c r="G6544">
        <v>14113</v>
      </c>
      <c r="H6544" t="s">
        <v>10</v>
      </c>
      <c r="I6544" t="str">
        <f>IF(AND(LEFT(OnlineRetail[[#This Row],[InvoiceNo]],1)&lt;&gt;"C",OnlineRetail[[#This Row],[CustomerID]]&lt;&gt;""),"Yes","No")</f>
        <v>Yes</v>
      </c>
      <c r="J6544" s="4">
        <f>EOMONTH(OnlineRetail[[#This Row],[InvoiceDate]],-1)+1</f>
        <v>40664</v>
      </c>
      <c r="K6544" s="6">
        <f>OnlineRetail[[#This Row],[Quantity]]*OnlineRetail[[#This Row],[UnitPrice]]</f>
        <v>14.45</v>
      </c>
      <c r="L6544" t="str">
        <f t="shared" si="102"/>
        <v>14113|May-2011</v>
      </c>
    </row>
    <row r="6545" spans="1:12">
      <c r="A6545">
        <v>552329</v>
      </c>
      <c r="B6545" t="s">
        <v>151</v>
      </c>
      <c r="C6545" t="s">
        <v>21</v>
      </c>
      <c r="D6545">
        <v>14</v>
      </c>
      <c r="E6545" s="1">
        <v>40685.661805555559</v>
      </c>
      <c r="F6545">
        <v>7.95</v>
      </c>
      <c r="G6545">
        <v>13921</v>
      </c>
      <c r="H6545" t="s">
        <v>10</v>
      </c>
      <c r="I6545" t="str">
        <f>IF(AND(LEFT(OnlineRetail[[#This Row],[InvoiceNo]],1)&lt;&gt;"C",OnlineRetail[[#This Row],[CustomerID]]&lt;&gt;""),"Yes","No")</f>
        <v>Yes</v>
      </c>
      <c r="J6545" s="4">
        <f>EOMONTH(OnlineRetail[[#This Row],[InvoiceDate]],-1)+1</f>
        <v>40664</v>
      </c>
      <c r="K6545" s="6">
        <f>OnlineRetail[[#This Row],[Quantity]]*OnlineRetail[[#This Row],[UnitPrice]]</f>
        <v>111.3</v>
      </c>
      <c r="L6545" t="str">
        <f t="shared" si="102"/>
        <v>13921|May-2011</v>
      </c>
    </row>
    <row r="6546" spans="1:12">
      <c r="A6546">
        <v>544080</v>
      </c>
      <c r="B6546" t="s">
        <v>52</v>
      </c>
      <c r="C6546" t="s">
        <v>72</v>
      </c>
      <c r="D6546">
        <v>18</v>
      </c>
      <c r="E6546" s="1">
        <v>40685.663888888892</v>
      </c>
      <c r="F6546">
        <v>4.25</v>
      </c>
      <c r="G6546">
        <v>13171</v>
      </c>
      <c r="H6546" t="s">
        <v>10</v>
      </c>
      <c r="I6546" t="str">
        <f>IF(AND(LEFT(OnlineRetail[[#This Row],[InvoiceNo]],1)&lt;&gt;"C",OnlineRetail[[#This Row],[CustomerID]]&lt;&gt;""),"Yes","No")</f>
        <v>Yes</v>
      </c>
      <c r="J6546" s="4">
        <f>EOMONTH(OnlineRetail[[#This Row],[InvoiceDate]],-1)+1</f>
        <v>40664</v>
      </c>
      <c r="K6546" s="6">
        <f>OnlineRetail[[#This Row],[Quantity]]*OnlineRetail[[#This Row],[UnitPrice]]</f>
        <v>76.5</v>
      </c>
      <c r="L6546" t="str">
        <f t="shared" si="102"/>
        <v>13171|May-2011</v>
      </c>
    </row>
    <row r="6547" spans="1:12">
      <c r="A6547">
        <v>549342</v>
      </c>
      <c r="B6547" t="s">
        <v>44</v>
      </c>
      <c r="C6547" t="s">
        <v>19</v>
      </c>
      <c r="D6547">
        <v>14</v>
      </c>
      <c r="E6547" s="1">
        <v>40685.672222222223</v>
      </c>
      <c r="F6547">
        <v>4.95</v>
      </c>
      <c r="G6547">
        <v>12349</v>
      </c>
      <c r="H6547" t="s">
        <v>10</v>
      </c>
      <c r="I6547" t="str">
        <f>IF(AND(LEFT(OnlineRetail[[#This Row],[InvoiceNo]],1)&lt;&gt;"C",OnlineRetail[[#This Row],[CustomerID]]&lt;&gt;""),"Yes","No")</f>
        <v>Yes</v>
      </c>
      <c r="J6547" s="4">
        <f>EOMONTH(OnlineRetail[[#This Row],[InvoiceDate]],-1)+1</f>
        <v>40664</v>
      </c>
      <c r="K6547" s="6">
        <f>OnlineRetail[[#This Row],[Quantity]]*OnlineRetail[[#This Row],[UnitPrice]]</f>
        <v>69.3</v>
      </c>
      <c r="L6547" t="str">
        <f t="shared" si="102"/>
        <v>12349|May-2011</v>
      </c>
    </row>
    <row r="6548" spans="1:12">
      <c r="A6548">
        <v>540333</v>
      </c>
      <c r="B6548" t="s">
        <v>119</v>
      </c>
      <c r="C6548" t="s">
        <v>24</v>
      </c>
      <c r="D6548">
        <v>8</v>
      </c>
      <c r="E6548" s="1">
        <v>40685.683333333327</v>
      </c>
      <c r="F6548">
        <v>0.85</v>
      </c>
      <c r="G6548">
        <v>13293</v>
      </c>
      <c r="H6548" t="s">
        <v>10</v>
      </c>
      <c r="I6548" t="str">
        <f>IF(AND(LEFT(OnlineRetail[[#This Row],[InvoiceNo]],1)&lt;&gt;"C",OnlineRetail[[#This Row],[CustomerID]]&lt;&gt;""),"Yes","No")</f>
        <v>Yes</v>
      </c>
      <c r="J6548" s="4">
        <f>EOMONTH(OnlineRetail[[#This Row],[InvoiceDate]],-1)+1</f>
        <v>40664</v>
      </c>
      <c r="K6548" s="6">
        <f>OnlineRetail[[#This Row],[Quantity]]*OnlineRetail[[#This Row],[UnitPrice]]</f>
        <v>6.8</v>
      </c>
      <c r="L6548" t="str">
        <f t="shared" si="102"/>
        <v>13293|May-2011</v>
      </c>
    </row>
    <row r="6549" spans="1:12">
      <c r="A6549">
        <v>554682</v>
      </c>
      <c r="B6549" t="s">
        <v>135</v>
      </c>
      <c r="C6549" t="s">
        <v>48</v>
      </c>
      <c r="D6549">
        <v>11</v>
      </c>
      <c r="E6549" s="1">
        <v>40685.68472222222</v>
      </c>
      <c r="F6549">
        <v>4.95</v>
      </c>
      <c r="G6549">
        <v>13825</v>
      </c>
      <c r="H6549" t="s">
        <v>10</v>
      </c>
      <c r="I6549" t="str">
        <f>IF(AND(LEFT(OnlineRetail[[#This Row],[InvoiceNo]],1)&lt;&gt;"C",OnlineRetail[[#This Row],[CustomerID]]&lt;&gt;""),"Yes","No")</f>
        <v>Yes</v>
      </c>
      <c r="J6549" s="4">
        <f>EOMONTH(OnlineRetail[[#This Row],[InvoiceDate]],-1)+1</f>
        <v>40664</v>
      </c>
      <c r="K6549" s="6">
        <f>OnlineRetail[[#This Row],[Quantity]]*OnlineRetail[[#This Row],[UnitPrice]]</f>
        <v>54.45</v>
      </c>
      <c r="L6549" t="str">
        <f t="shared" si="102"/>
        <v>13825|May-2011</v>
      </c>
    </row>
    <row r="6550" spans="1:12">
      <c r="A6550">
        <v>552338</v>
      </c>
      <c r="B6550" t="s">
        <v>227</v>
      </c>
      <c r="C6550" t="s">
        <v>9</v>
      </c>
      <c r="D6550">
        <v>24</v>
      </c>
      <c r="E6550" s="1">
        <v>40685.704861111109</v>
      </c>
      <c r="F6550">
        <v>9.9499999999999993</v>
      </c>
      <c r="G6550">
        <v>13336</v>
      </c>
      <c r="H6550" t="s">
        <v>10</v>
      </c>
      <c r="I6550" t="str">
        <f>IF(AND(LEFT(OnlineRetail[[#This Row],[InvoiceNo]],1)&lt;&gt;"C",OnlineRetail[[#This Row],[CustomerID]]&lt;&gt;""),"Yes","No")</f>
        <v>Yes</v>
      </c>
      <c r="J6550" s="4">
        <f>EOMONTH(OnlineRetail[[#This Row],[InvoiceDate]],-1)+1</f>
        <v>40664</v>
      </c>
      <c r="K6550" s="6">
        <f>OnlineRetail[[#This Row],[Quantity]]*OnlineRetail[[#This Row],[UnitPrice]]</f>
        <v>238.79999999999998</v>
      </c>
      <c r="L6550" t="str">
        <f t="shared" si="102"/>
        <v>13336|May-2011</v>
      </c>
    </row>
    <row r="6551" spans="1:12">
      <c r="A6551">
        <v>544997</v>
      </c>
      <c r="B6551" t="s">
        <v>190</v>
      </c>
      <c r="C6551" t="s">
        <v>24</v>
      </c>
      <c r="D6551">
        <v>17</v>
      </c>
      <c r="E6551" s="1">
        <v>40685.719444444447</v>
      </c>
      <c r="F6551">
        <v>9.9499999999999993</v>
      </c>
      <c r="G6551">
        <v>13460</v>
      </c>
      <c r="H6551" t="s">
        <v>10</v>
      </c>
      <c r="I6551" t="str">
        <f>IF(AND(LEFT(OnlineRetail[[#This Row],[InvoiceNo]],1)&lt;&gt;"C",OnlineRetail[[#This Row],[CustomerID]]&lt;&gt;""),"Yes","No")</f>
        <v>Yes</v>
      </c>
      <c r="J6551" s="4">
        <f>EOMONTH(OnlineRetail[[#This Row],[InvoiceDate]],-1)+1</f>
        <v>40664</v>
      </c>
      <c r="K6551" s="6">
        <f>OnlineRetail[[#This Row],[Quantity]]*OnlineRetail[[#This Row],[UnitPrice]]</f>
        <v>169.14999999999998</v>
      </c>
      <c r="L6551" t="str">
        <f t="shared" si="102"/>
        <v>13460|May-2011</v>
      </c>
    </row>
    <row r="6552" spans="1:12">
      <c r="A6552">
        <v>552654</v>
      </c>
      <c r="B6552" t="s">
        <v>266</v>
      </c>
      <c r="C6552" t="s">
        <v>48</v>
      </c>
      <c r="D6552">
        <v>23</v>
      </c>
      <c r="E6552" s="1">
        <v>40685.722222222219</v>
      </c>
      <c r="F6552">
        <v>5.95</v>
      </c>
      <c r="G6552">
        <v>13447</v>
      </c>
      <c r="H6552" t="s">
        <v>10</v>
      </c>
      <c r="I6552" t="str">
        <f>IF(AND(LEFT(OnlineRetail[[#This Row],[InvoiceNo]],1)&lt;&gt;"C",OnlineRetail[[#This Row],[CustomerID]]&lt;&gt;""),"Yes","No")</f>
        <v>Yes</v>
      </c>
      <c r="J6552" s="4">
        <f>EOMONTH(OnlineRetail[[#This Row],[InvoiceDate]],-1)+1</f>
        <v>40664</v>
      </c>
      <c r="K6552" s="6">
        <f>OnlineRetail[[#This Row],[Quantity]]*OnlineRetail[[#This Row],[UnitPrice]]</f>
        <v>136.85</v>
      </c>
      <c r="L6552" t="str">
        <f t="shared" si="102"/>
        <v>13447|May-2011</v>
      </c>
    </row>
    <row r="6553" spans="1:12">
      <c r="A6553">
        <v>549228</v>
      </c>
      <c r="B6553" t="s">
        <v>237</v>
      </c>
      <c r="C6553" t="s">
        <v>12</v>
      </c>
      <c r="D6553">
        <v>20</v>
      </c>
      <c r="E6553" s="1">
        <v>40685.722222222219</v>
      </c>
      <c r="F6553">
        <v>4.95</v>
      </c>
      <c r="G6553">
        <v>12349</v>
      </c>
      <c r="H6553" t="s">
        <v>10</v>
      </c>
      <c r="I6553" t="str">
        <f>IF(AND(LEFT(OnlineRetail[[#This Row],[InvoiceNo]],1)&lt;&gt;"C",OnlineRetail[[#This Row],[CustomerID]]&lt;&gt;""),"Yes","No")</f>
        <v>Yes</v>
      </c>
      <c r="J6553" s="4">
        <f>EOMONTH(OnlineRetail[[#This Row],[InvoiceDate]],-1)+1</f>
        <v>40664</v>
      </c>
      <c r="K6553" s="6">
        <f>OnlineRetail[[#This Row],[Quantity]]*OnlineRetail[[#This Row],[UnitPrice]]</f>
        <v>99</v>
      </c>
      <c r="L6553" t="str">
        <f t="shared" si="102"/>
        <v>12349|May-2011</v>
      </c>
    </row>
    <row r="6554" spans="1:12">
      <c r="A6554">
        <v>554889</v>
      </c>
      <c r="B6554" t="s">
        <v>168</v>
      </c>
      <c r="C6554" t="s">
        <v>72</v>
      </c>
      <c r="D6554">
        <v>12</v>
      </c>
      <c r="E6554" s="1">
        <v>40685.722916666673</v>
      </c>
      <c r="F6554">
        <v>1.25</v>
      </c>
      <c r="G6554">
        <v>12495</v>
      </c>
      <c r="H6554" t="s">
        <v>10</v>
      </c>
      <c r="I6554" t="str">
        <f>IF(AND(LEFT(OnlineRetail[[#This Row],[InvoiceNo]],1)&lt;&gt;"C",OnlineRetail[[#This Row],[CustomerID]]&lt;&gt;""),"Yes","No")</f>
        <v>Yes</v>
      </c>
      <c r="J6554" s="4">
        <f>EOMONTH(OnlineRetail[[#This Row],[InvoiceDate]],-1)+1</f>
        <v>40664</v>
      </c>
      <c r="K6554" s="6">
        <f>OnlineRetail[[#This Row],[Quantity]]*OnlineRetail[[#This Row],[UnitPrice]]</f>
        <v>15</v>
      </c>
      <c r="L6554" t="str">
        <f t="shared" si="102"/>
        <v>12495|May-2011</v>
      </c>
    </row>
    <row r="6555" spans="1:12">
      <c r="A6555">
        <v>550852</v>
      </c>
      <c r="B6555" t="s">
        <v>113</v>
      </c>
      <c r="C6555" t="s">
        <v>19</v>
      </c>
      <c r="D6555">
        <v>19</v>
      </c>
      <c r="E6555" s="1">
        <v>40685.725694444453</v>
      </c>
      <c r="F6555">
        <v>3.39</v>
      </c>
      <c r="G6555">
        <v>12882</v>
      </c>
      <c r="H6555" t="s">
        <v>10</v>
      </c>
      <c r="I6555" t="str">
        <f>IF(AND(LEFT(OnlineRetail[[#This Row],[InvoiceNo]],1)&lt;&gt;"C",OnlineRetail[[#This Row],[CustomerID]]&lt;&gt;""),"Yes","No")</f>
        <v>Yes</v>
      </c>
      <c r="J6555" s="4">
        <f>EOMONTH(OnlineRetail[[#This Row],[InvoiceDate]],-1)+1</f>
        <v>40664</v>
      </c>
      <c r="K6555" s="6">
        <f>OnlineRetail[[#This Row],[Quantity]]*OnlineRetail[[#This Row],[UnitPrice]]</f>
        <v>64.41</v>
      </c>
      <c r="L6555" t="str">
        <f t="shared" si="102"/>
        <v>12882|May-2011</v>
      </c>
    </row>
    <row r="6556" spans="1:12">
      <c r="A6556">
        <v>545938</v>
      </c>
      <c r="B6556" t="s">
        <v>221</v>
      </c>
      <c r="C6556" t="s">
        <v>72</v>
      </c>
      <c r="D6556">
        <v>15</v>
      </c>
      <c r="E6556" s="1">
        <v>40685.728472222218</v>
      </c>
      <c r="F6556">
        <v>3.39</v>
      </c>
      <c r="G6556">
        <v>13420</v>
      </c>
      <c r="H6556" t="s">
        <v>10</v>
      </c>
      <c r="I6556" t="str">
        <f>IF(AND(LEFT(OnlineRetail[[#This Row],[InvoiceNo]],1)&lt;&gt;"C",OnlineRetail[[#This Row],[CustomerID]]&lt;&gt;""),"Yes","No")</f>
        <v>Yes</v>
      </c>
      <c r="J6556" s="4">
        <f>EOMONTH(OnlineRetail[[#This Row],[InvoiceDate]],-1)+1</f>
        <v>40664</v>
      </c>
      <c r="K6556" s="6">
        <f>OnlineRetail[[#This Row],[Quantity]]*OnlineRetail[[#This Row],[UnitPrice]]</f>
        <v>50.85</v>
      </c>
      <c r="L6556" t="str">
        <f t="shared" si="102"/>
        <v>13420|May-2011</v>
      </c>
    </row>
    <row r="6557" spans="1:12">
      <c r="A6557">
        <v>548076</v>
      </c>
      <c r="B6557" t="s">
        <v>195</v>
      </c>
      <c r="C6557" t="s">
        <v>62</v>
      </c>
      <c r="D6557">
        <v>23</v>
      </c>
      <c r="E6557" s="1">
        <v>40685.730555555558</v>
      </c>
      <c r="F6557">
        <v>9.9499999999999993</v>
      </c>
      <c r="G6557">
        <v>14134</v>
      </c>
      <c r="H6557" t="s">
        <v>121</v>
      </c>
      <c r="I6557" t="str">
        <f>IF(AND(LEFT(OnlineRetail[[#This Row],[InvoiceNo]],1)&lt;&gt;"C",OnlineRetail[[#This Row],[CustomerID]]&lt;&gt;""),"Yes","No")</f>
        <v>Yes</v>
      </c>
      <c r="J6557" s="4">
        <f>EOMONTH(OnlineRetail[[#This Row],[InvoiceDate]],-1)+1</f>
        <v>40664</v>
      </c>
      <c r="K6557" s="6">
        <f>OnlineRetail[[#This Row],[Quantity]]*OnlineRetail[[#This Row],[UnitPrice]]</f>
        <v>228.85</v>
      </c>
      <c r="L6557" t="str">
        <f t="shared" si="102"/>
        <v>14134|May-2011</v>
      </c>
    </row>
    <row r="6558" spans="1:12">
      <c r="A6558">
        <v>539397</v>
      </c>
      <c r="B6558" t="s">
        <v>283</v>
      </c>
      <c r="C6558" t="s">
        <v>33</v>
      </c>
      <c r="D6558">
        <v>11</v>
      </c>
      <c r="E6558" s="1">
        <v>40685.740972222222</v>
      </c>
      <c r="F6558">
        <v>2.1</v>
      </c>
      <c r="G6558">
        <v>12376</v>
      </c>
      <c r="H6558" t="s">
        <v>36</v>
      </c>
      <c r="I6558" t="str">
        <f>IF(AND(LEFT(OnlineRetail[[#This Row],[InvoiceNo]],1)&lt;&gt;"C",OnlineRetail[[#This Row],[CustomerID]]&lt;&gt;""),"Yes","No")</f>
        <v>Yes</v>
      </c>
      <c r="J6558" s="4">
        <f>EOMONTH(OnlineRetail[[#This Row],[InvoiceDate]],-1)+1</f>
        <v>40664</v>
      </c>
      <c r="K6558" s="6">
        <f>OnlineRetail[[#This Row],[Quantity]]*OnlineRetail[[#This Row],[UnitPrice]]</f>
        <v>23.1</v>
      </c>
      <c r="L6558" t="str">
        <f t="shared" si="102"/>
        <v>12376|May-2011</v>
      </c>
    </row>
    <row r="6559" spans="1:12">
      <c r="A6559">
        <v>536841</v>
      </c>
      <c r="B6559" t="s">
        <v>147</v>
      </c>
      <c r="C6559" t="s">
        <v>40</v>
      </c>
      <c r="D6559">
        <v>10</v>
      </c>
      <c r="E6559" s="1">
        <v>40685.752083333333</v>
      </c>
      <c r="F6559">
        <v>9.9499999999999993</v>
      </c>
      <c r="G6559">
        <v>14319</v>
      </c>
      <c r="H6559" t="s">
        <v>10</v>
      </c>
      <c r="I6559" t="str">
        <f>IF(AND(LEFT(OnlineRetail[[#This Row],[InvoiceNo]],1)&lt;&gt;"C",OnlineRetail[[#This Row],[CustomerID]]&lt;&gt;""),"Yes","No")</f>
        <v>Yes</v>
      </c>
      <c r="J6559" s="4">
        <f>EOMONTH(OnlineRetail[[#This Row],[InvoiceDate]],-1)+1</f>
        <v>40664</v>
      </c>
      <c r="K6559" s="6">
        <f>OnlineRetail[[#This Row],[Quantity]]*OnlineRetail[[#This Row],[UnitPrice]]</f>
        <v>99.5</v>
      </c>
      <c r="L6559" t="str">
        <f t="shared" si="102"/>
        <v>14319|May-2011</v>
      </c>
    </row>
    <row r="6560" spans="1:12">
      <c r="A6560">
        <v>553045</v>
      </c>
      <c r="B6560" t="s">
        <v>226</v>
      </c>
      <c r="C6560" t="s">
        <v>9</v>
      </c>
      <c r="D6560">
        <v>23</v>
      </c>
      <c r="E6560" s="1">
        <v>40685.757638888892</v>
      </c>
      <c r="F6560">
        <v>9.9499999999999993</v>
      </c>
      <c r="G6560">
        <v>13365</v>
      </c>
      <c r="H6560" t="s">
        <v>10</v>
      </c>
      <c r="I6560" t="str">
        <f>IF(AND(LEFT(OnlineRetail[[#This Row],[InvoiceNo]],1)&lt;&gt;"C",OnlineRetail[[#This Row],[CustomerID]]&lt;&gt;""),"Yes","No")</f>
        <v>Yes</v>
      </c>
      <c r="J6560" s="4">
        <f>EOMONTH(OnlineRetail[[#This Row],[InvoiceDate]],-1)+1</f>
        <v>40664</v>
      </c>
      <c r="K6560" s="6">
        <f>OnlineRetail[[#This Row],[Quantity]]*OnlineRetail[[#This Row],[UnitPrice]]</f>
        <v>228.85</v>
      </c>
      <c r="L6560" t="str">
        <f t="shared" si="102"/>
        <v>13365|May-2011</v>
      </c>
    </row>
    <row r="6561" spans="1:12">
      <c r="A6561">
        <v>553279</v>
      </c>
      <c r="B6561" t="s">
        <v>110</v>
      </c>
      <c r="C6561" t="s">
        <v>39</v>
      </c>
      <c r="D6561">
        <v>5</v>
      </c>
      <c r="E6561" s="1">
        <v>40685.763194444437</v>
      </c>
      <c r="F6561">
        <v>4.25</v>
      </c>
      <c r="G6561">
        <v>12659</v>
      </c>
      <c r="H6561" t="s">
        <v>10</v>
      </c>
      <c r="I6561" t="str">
        <f>IF(AND(LEFT(OnlineRetail[[#This Row],[InvoiceNo]],1)&lt;&gt;"C",OnlineRetail[[#This Row],[CustomerID]]&lt;&gt;""),"Yes","No")</f>
        <v>Yes</v>
      </c>
      <c r="J6561" s="4">
        <f>EOMONTH(OnlineRetail[[#This Row],[InvoiceDate]],-1)+1</f>
        <v>40664</v>
      </c>
      <c r="K6561" s="6">
        <f>OnlineRetail[[#This Row],[Quantity]]*OnlineRetail[[#This Row],[UnitPrice]]</f>
        <v>21.25</v>
      </c>
      <c r="L6561" t="str">
        <f t="shared" si="102"/>
        <v>12659|May-2011</v>
      </c>
    </row>
    <row r="6562" spans="1:12">
      <c r="A6562">
        <v>545565</v>
      </c>
      <c r="B6562" t="s">
        <v>85</v>
      </c>
      <c r="C6562" t="s">
        <v>21</v>
      </c>
      <c r="D6562">
        <v>12</v>
      </c>
      <c r="E6562" s="1">
        <v>40685.770833333343</v>
      </c>
      <c r="F6562">
        <v>4.25</v>
      </c>
      <c r="G6562">
        <v>13558</v>
      </c>
      <c r="H6562" t="s">
        <v>10</v>
      </c>
      <c r="I6562" t="str">
        <f>IF(AND(LEFT(OnlineRetail[[#This Row],[InvoiceNo]],1)&lt;&gt;"C",OnlineRetail[[#This Row],[CustomerID]]&lt;&gt;""),"Yes","No")</f>
        <v>Yes</v>
      </c>
      <c r="J6562" s="4">
        <f>EOMONTH(OnlineRetail[[#This Row],[InvoiceDate]],-1)+1</f>
        <v>40664</v>
      </c>
      <c r="K6562" s="6">
        <f>OnlineRetail[[#This Row],[Quantity]]*OnlineRetail[[#This Row],[UnitPrice]]</f>
        <v>51</v>
      </c>
      <c r="L6562" t="str">
        <f t="shared" si="102"/>
        <v>13558|May-2011</v>
      </c>
    </row>
    <row r="6563" spans="1:12">
      <c r="A6563">
        <v>553571</v>
      </c>
      <c r="B6563" t="s">
        <v>209</v>
      </c>
      <c r="C6563" t="s">
        <v>72</v>
      </c>
      <c r="D6563">
        <v>22</v>
      </c>
      <c r="E6563" s="1">
        <v>40685.777777777781</v>
      </c>
      <c r="F6563">
        <v>7.95</v>
      </c>
      <c r="G6563">
        <v>14156</v>
      </c>
      <c r="H6563" t="s">
        <v>31</v>
      </c>
      <c r="I6563" t="str">
        <f>IF(AND(LEFT(OnlineRetail[[#This Row],[InvoiceNo]],1)&lt;&gt;"C",OnlineRetail[[#This Row],[CustomerID]]&lt;&gt;""),"Yes","No")</f>
        <v>Yes</v>
      </c>
      <c r="J6563" s="4">
        <f>EOMONTH(OnlineRetail[[#This Row],[InvoiceDate]],-1)+1</f>
        <v>40664</v>
      </c>
      <c r="K6563" s="6">
        <f>OnlineRetail[[#This Row],[Quantity]]*OnlineRetail[[#This Row],[UnitPrice]]</f>
        <v>174.9</v>
      </c>
      <c r="L6563" t="str">
        <f t="shared" si="102"/>
        <v>14156|May-2011</v>
      </c>
    </row>
    <row r="6564" spans="1:12" hidden="1">
      <c r="A6564" t="s">
        <v>342</v>
      </c>
      <c r="B6564" t="s">
        <v>280</v>
      </c>
      <c r="C6564" t="s">
        <v>14</v>
      </c>
      <c r="D6564">
        <v>22</v>
      </c>
      <c r="E6564" s="1">
        <v>40685.782638888893</v>
      </c>
      <c r="F6564">
        <v>3.39</v>
      </c>
      <c r="G6564">
        <v>13063</v>
      </c>
      <c r="H6564" t="s">
        <v>10</v>
      </c>
      <c r="I6564" t="str">
        <f>IF(AND(LEFT(OnlineRetail[[#This Row],[InvoiceNo]],1)&lt;&gt;"C",OnlineRetail[[#This Row],[CustomerID]]&lt;&gt;""),"Yes","No")</f>
        <v>No</v>
      </c>
      <c r="J6564" s="4">
        <f>EOMONTH(OnlineRetail[[#This Row],[InvoiceDate]],-1)+1</f>
        <v>40664</v>
      </c>
      <c r="K6564" s="6">
        <f>OnlineRetail[[#This Row],[Quantity]]*OnlineRetail[[#This Row],[UnitPrice]]</f>
        <v>74.58</v>
      </c>
      <c r="L6564" t="str">
        <f t="shared" si="102"/>
        <v/>
      </c>
    </row>
    <row r="6565" spans="1:12">
      <c r="A6565">
        <v>538654</v>
      </c>
      <c r="B6565" t="s">
        <v>69</v>
      </c>
      <c r="C6565" t="s">
        <v>39</v>
      </c>
      <c r="D6565">
        <v>1</v>
      </c>
      <c r="E6565" s="1">
        <v>40685.784722222219</v>
      </c>
      <c r="F6565">
        <v>2.5499999999999998</v>
      </c>
      <c r="G6565">
        <v>13856</v>
      </c>
      <c r="H6565" t="s">
        <v>10</v>
      </c>
      <c r="I6565" t="str">
        <f>IF(AND(LEFT(OnlineRetail[[#This Row],[InvoiceNo]],1)&lt;&gt;"C",OnlineRetail[[#This Row],[CustomerID]]&lt;&gt;""),"Yes","No")</f>
        <v>Yes</v>
      </c>
      <c r="J6565" s="4">
        <f>EOMONTH(OnlineRetail[[#This Row],[InvoiceDate]],-1)+1</f>
        <v>40664</v>
      </c>
      <c r="K6565" s="6">
        <f>OnlineRetail[[#This Row],[Quantity]]*OnlineRetail[[#This Row],[UnitPrice]]</f>
        <v>2.5499999999999998</v>
      </c>
      <c r="L6565" t="str">
        <f t="shared" si="102"/>
        <v>13856|May-2011</v>
      </c>
    </row>
    <row r="6566" spans="1:12">
      <c r="A6566">
        <v>539684</v>
      </c>
      <c r="B6566" t="s">
        <v>49</v>
      </c>
      <c r="C6566" t="s">
        <v>19</v>
      </c>
      <c r="D6566">
        <v>12</v>
      </c>
      <c r="E6566" s="1">
        <v>40685.795138888891</v>
      </c>
      <c r="F6566">
        <v>2.1</v>
      </c>
      <c r="G6566">
        <v>13278</v>
      </c>
      <c r="H6566" t="s">
        <v>10</v>
      </c>
      <c r="I6566" t="str">
        <f>IF(AND(LEFT(OnlineRetail[[#This Row],[InvoiceNo]],1)&lt;&gt;"C",OnlineRetail[[#This Row],[CustomerID]]&lt;&gt;""),"Yes","No")</f>
        <v>Yes</v>
      </c>
      <c r="J6566" s="4">
        <f>EOMONTH(OnlineRetail[[#This Row],[InvoiceDate]],-1)+1</f>
        <v>40664</v>
      </c>
      <c r="K6566" s="6">
        <f>OnlineRetail[[#This Row],[Quantity]]*OnlineRetail[[#This Row],[UnitPrice]]</f>
        <v>25.200000000000003</v>
      </c>
      <c r="L6566" t="str">
        <f t="shared" si="102"/>
        <v>13278|May-2011</v>
      </c>
    </row>
    <row r="6567" spans="1:12">
      <c r="A6567">
        <v>543137</v>
      </c>
      <c r="B6567" t="s">
        <v>181</v>
      </c>
      <c r="C6567" t="s">
        <v>14</v>
      </c>
      <c r="D6567">
        <v>21</v>
      </c>
      <c r="E6567" s="1">
        <v>40685.819444444453</v>
      </c>
      <c r="F6567">
        <v>2.1</v>
      </c>
      <c r="G6567">
        <v>12399</v>
      </c>
      <c r="H6567" t="s">
        <v>10</v>
      </c>
      <c r="I6567" t="str">
        <f>IF(AND(LEFT(OnlineRetail[[#This Row],[InvoiceNo]],1)&lt;&gt;"C",OnlineRetail[[#This Row],[CustomerID]]&lt;&gt;""),"Yes","No")</f>
        <v>Yes</v>
      </c>
      <c r="J6567" s="4">
        <f>EOMONTH(OnlineRetail[[#This Row],[InvoiceDate]],-1)+1</f>
        <v>40664</v>
      </c>
      <c r="K6567" s="6">
        <f>OnlineRetail[[#This Row],[Quantity]]*OnlineRetail[[#This Row],[UnitPrice]]</f>
        <v>44.1</v>
      </c>
      <c r="L6567" t="str">
        <f t="shared" si="102"/>
        <v>12399|May-2011</v>
      </c>
    </row>
    <row r="6568" spans="1:12">
      <c r="A6568">
        <v>541644</v>
      </c>
      <c r="B6568" t="s">
        <v>218</v>
      </c>
      <c r="C6568" t="s">
        <v>39</v>
      </c>
      <c r="D6568">
        <v>21</v>
      </c>
      <c r="E6568" s="1">
        <v>40685.821527777778</v>
      </c>
      <c r="F6568">
        <v>4.95</v>
      </c>
      <c r="G6568">
        <v>14337</v>
      </c>
      <c r="H6568" t="s">
        <v>22</v>
      </c>
      <c r="I6568" t="str">
        <f>IF(AND(LEFT(OnlineRetail[[#This Row],[InvoiceNo]],1)&lt;&gt;"C",OnlineRetail[[#This Row],[CustomerID]]&lt;&gt;""),"Yes","No")</f>
        <v>Yes</v>
      </c>
      <c r="J6568" s="4">
        <f>EOMONTH(OnlineRetail[[#This Row],[InvoiceDate]],-1)+1</f>
        <v>40664</v>
      </c>
      <c r="K6568" s="6">
        <f>OnlineRetail[[#This Row],[Quantity]]*OnlineRetail[[#This Row],[UnitPrice]]</f>
        <v>103.95</v>
      </c>
      <c r="L6568" t="str">
        <f t="shared" si="102"/>
        <v>14337|May-2011</v>
      </c>
    </row>
    <row r="6569" spans="1:12">
      <c r="A6569">
        <v>555480</v>
      </c>
      <c r="B6569" t="s">
        <v>131</v>
      </c>
      <c r="C6569" t="s">
        <v>27</v>
      </c>
      <c r="D6569">
        <v>4</v>
      </c>
      <c r="E6569" s="1">
        <v>40685.82708333333</v>
      </c>
      <c r="F6569">
        <v>4.25</v>
      </c>
      <c r="G6569">
        <v>14319</v>
      </c>
      <c r="H6569" t="s">
        <v>10</v>
      </c>
      <c r="I6569" t="str">
        <f>IF(AND(LEFT(OnlineRetail[[#This Row],[InvoiceNo]],1)&lt;&gt;"C",OnlineRetail[[#This Row],[CustomerID]]&lt;&gt;""),"Yes","No")</f>
        <v>Yes</v>
      </c>
      <c r="J6569" s="4">
        <f>EOMONTH(OnlineRetail[[#This Row],[InvoiceDate]],-1)+1</f>
        <v>40664</v>
      </c>
      <c r="K6569" s="6">
        <f>OnlineRetail[[#This Row],[Quantity]]*OnlineRetail[[#This Row],[UnitPrice]]</f>
        <v>17</v>
      </c>
      <c r="L6569" t="str">
        <f t="shared" si="102"/>
        <v>14319|May-2011</v>
      </c>
    </row>
    <row r="6570" spans="1:12">
      <c r="A6570">
        <v>536622</v>
      </c>
      <c r="B6570" t="s">
        <v>56</v>
      </c>
      <c r="C6570" t="s">
        <v>9</v>
      </c>
      <c r="D6570">
        <v>3</v>
      </c>
      <c r="E6570" s="1">
        <v>40686.338888888888</v>
      </c>
      <c r="F6570">
        <v>3.39</v>
      </c>
      <c r="G6570">
        <v>13828</v>
      </c>
      <c r="H6570" t="s">
        <v>10</v>
      </c>
      <c r="I6570" t="str">
        <f>IF(AND(LEFT(OnlineRetail[[#This Row],[InvoiceNo]],1)&lt;&gt;"C",OnlineRetail[[#This Row],[CustomerID]]&lt;&gt;""),"Yes","No")</f>
        <v>Yes</v>
      </c>
      <c r="J6570" s="4">
        <f>EOMONTH(OnlineRetail[[#This Row],[InvoiceDate]],-1)+1</f>
        <v>40664</v>
      </c>
      <c r="K6570" s="6">
        <f>OnlineRetail[[#This Row],[Quantity]]*OnlineRetail[[#This Row],[UnitPrice]]</f>
        <v>10.17</v>
      </c>
      <c r="L6570" t="str">
        <f t="shared" si="102"/>
        <v>13828|May-2011</v>
      </c>
    </row>
    <row r="6571" spans="1:12">
      <c r="A6571">
        <v>550690</v>
      </c>
      <c r="B6571" t="s">
        <v>30</v>
      </c>
      <c r="C6571" t="s">
        <v>39</v>
      </c>
      <c r="D6571">
        <v>22</v>
      </c>
      <c r="E6571" s="1">
        <v>40686.344444444447</v>
      </c>
      <c r="F6571">
        <v>2.1</v>
      </c>
      <c r="G6571">
        <v>13865</v>
      </c>
      <c r="H6571" t="s">
        <v>17</v>
      </c>
      <c r="I6571" t="str">
        <f>IF(AND(LEFT(OnlineRetail[[#This Row],[InvoiceNo]],1)&lt;&gt;"C",OnlineRetail[[#This Row],[CustomerID]]&lt;&gt;""),"Yes","No")</f>
        <v>Yes</v>
      </c>
      <c r="J6571" s="4">
        <f>EOMONTH(OnlineRetail[[#This Row],[InvoiceDate]],-1)+1</f>
        <v>40664</v>
      </c>
      <c r="K6571" s="6">
        <f>OnlineRetail[[#This Row],[Quantity]]*OnlineRetail[[#This Row],[UnitPrice]]</f>
        <v>46.2</v>
      </c>
      <c r="L6571" t="str">
        <f t="shared" si="102"/>
        <v>13865|May-2011</v>
      </c>
    </row>
    <row r="6572" spans="1:12">
      <c r="A6572">
        <v>536942</v>
      </c>
      <c r="B6572" t="s">
        <v>51</v>
      </c>
      <c r="C6572" t="s">
        <v>42</v>
      </c>
      <c r="D6572">
        <v>15</v>
      </c>
      <c r="E6572" s="1">
        <v>40686.345833333333</v>
      </c>
      <c r="F6572">
        <v>1.25</v>
      </c>
      <c r="G6572">
        <v>12459</v>
      </c>
      <c r="H6572" t="s">
        <v>10</v>
      </c>
      <c r="I6572" t="str">
        <f>IF(AND(LEFT(OnlineRetail[[#This Row],[InvoiceNo]],1)&lt;&gt;"C",OnlineRetail[[#This Row],[CustomerID]]&lt;&gt;""),"Yes","No")</f>
        <v>Yes</v>
      </c>
      <c r="J6572" s="4">
        <f>EOMONTH(OnlineRetail[[#This Row],[InvoiceDate]],-1)+1</f>
        <v>40664</v>
      </c>
      <c r="K6572" s="6">
        <f>OnlineRetail[[#This Row],[Quantity]]*OnlineRetail[[#This Row],[UnitPrice]]</f>
        <v>18.75</v>
      </c>
      <c r="L6572" t="str">
        <f t="shared" si="102"/>
        <v>12459|May-2011</v>
      </c>
    </row>
    <row r="6573" spans="1:12">
      <c r="A6573">
        <v>549296</v>
      </c>
      <c r="B6573" t="s">
        <v>157</v>
      </c>
      <c r="C6573" t="s">
        <v>72</v>
      </c>
      <c r="D6573">
        <v>12</v>
      </c>
      <c r="E6573" s="1">
        <v>40686.361111111109</v>
      </c>
      <c r="F6573">
        <v>9.9499999999999993</v>
      </c>
      <c r="G6573">
        <v>13233</v>
      </c>
      <c r="H6573" t="s">
        <v>10</v>
      </c>
      <c r="I6573" t="str">
        <f>IF(AND(LEFT(OnlineRetail[[#This Row],[InvoiceNo]],1)&lt;&gt;"C",OnlineRetail[[#This Row],[CustomerID]]&lt;&gt;""),"Yes","No")</f>
        <v>Yes</v>
      </c>
      <c r="J6573" s="4">
        <f>EOMONTH(OnlineRetail[[#This Row],[InvoiceDate]],-1)+1</f>
        <v>40664</v>
      </c>
      <c r="K6573" s="6">
        <f>OnlineRetail[[#This Row],[Quantity]]*OnlineRetail[[#This Row],[UnitPrice]]</f>
        <v>119.39999999999999</v>
      </c>
      <c r="L6573" t="str">
        <f t="shared" si="102"/>
        <v>13233|May-2011</v>
      </c>
    </row>
    <row r="6574" spans="1:12">
      <c r="A6574">
        <v>545986</v>
      </c>
      <c r="B6574" t="s">
        <v>45</v>
      </c>
      <c r="C6574" t="s">
        <v>9</v>
      </c>
      <c r="D6574">
        <v>15</v>
      </c>
      <c r="E6574" s="1">
        <v>40686.361805555563</v>
      </c>
      <c r="F6574">
        <v>1.25</v>
      </c>
      <c r="G6574">
        <v>14163</v>
      </c>
      <c r="H6574" t="s">
        <v>10</v>
      </c>
      <c r="I6574" t="str">
        <f>IF(AND(LEFT(OnlineRetail[[#This Row],[InvoiceNo]],1)&lt;&gt;"C",OnlineRetail[[#This Row],[CustomerID]]&lt;&gt;""),"Yes","No")</f>
        <v>Yes</v>
      </c>
      <c r="J6574" s="4">
        <f>EOMONTH(OnlineRetail[[#This Row],[InvoiceDate]],-1)+1</f>
        <v>40664</v>
      </c>
      <c r="K6574" s="6">
        <f>OnlineRetail[[#This Row],[Quantity]]*OnlineRetail[[#This Row],[UnitPrice]]</f>
        <v>18.75</v>
      </c>
      <c r="L6574" t="str">
        <f t="shared" si="102"/>
        <v>14163|May-2011</v>
      </c>
    </row>
    <row r="6575" spans="1:12">
      <c r="A6575">
        <v>543276</v>
      </c>
      <c r="B6575" t="s">
        <v>74</v>
      </c>
      <c r="C6575" t="s">
        <v>33</v>
      </c>
      <c r="D6575">
        <v>22</v>
      </c>
      <c r="E6575" s="1">
        <v>40686.363194444442</v>
      </c>
      <c r="F6575">
        <v>1.25</v>
      </c>
      <c r="G6575">
        <v>14197</v>
      </c>
      <c r="H6575" t="s">
        <v>10</v>
      </c>
      <c r="I6575" t="str">
        <f>IF(AND(LEFT(OnlineRetail[[#This Row],[InvoiceNo]],1)&lt;&gt;"C",OnlineRetail[[#This Row],[CustomerID]]&lt;&gt;""),"Yes","No")</f>
        <v>Yes</v>
      </c>
      <c r="J6575" s="4">
        <f>EOMONTH(OnlineRetail[[#This Row],[InvoiceDate]],-1)+1</f>
        <v>40664</v>
      </c>
      <c r="K6575" s="6">
        <f>OnlineRetail[[#This Row],[Quantity]]*OnlineRetail[[#This Row],[UnitPrice]]</f>
        <v>27.5</v>
      </c>
      <c r="L6575" t="str">
        <f t="shared" si="102"/>
        <v>14197|May-2011</v>
      </c>
    </row>
    <row r="6576" spans="1:12">
      <c r="A6576">
        <v>549191</v>
      </c>
      <c r="B6576" t="s">
        <v>100</v>
      </c>
      <c r="C6576" t="s">
        <v>83</v>
      </c>
      <c r="D6576">
        <v>20</v>
      </c>
      <c r="E6576" s="1">
        <v>40686.363194444442</v>
      </c>
      <c r="F6576">
        <v>3.39</v>
      </c>
      <c r="G6576">
        <v>13460</v>
      </c>
      <c r="H6576" t="s">
        <v>10</v>
      </c>
      <c r="I6576" t="str">
        <f>IF(AND(LEFT(OnlineRetail[[#This Row],[InvoiceNo]],1)&lt;&gt;"C",OnlineRetail[[#This Row],[CustomerID]]&lt;&gt;""),"Yes","No")</f>
        <v>Yes</v>
      </c>
      <c r="J6576" s="4">
        <f>EOMONTH(OnlineRetail[[#This Row],[InvoiceDate]],-1)+1</f>
        <v>40664</v>
      </c>
      <c r="K6576" s="6">
        <f>OnlineRetail[[#This Row],[Quantity]]*OnlineRetail[[#This Row],[UnitPrice]]</f>
        <v>67.8</v>
      </c>
      <c r="L6576" t="str">
        <f t="shared" si="102"/>
        <v>13460|May-2011</v>
      </c>
    </row>
    <row r="6577" spans="1:12">
      <c r="A6577">
        <v>537435</v>
      </c>
      <c r="B6577" t="s">
        <v>243</v>
      </c>
      <c r="C6577" t="s">
        <v>62</v>
      </c>
      <c r="D6577">
        <v>11</v>
      </c>
      <c r="E6577" s="1">
        <v>40686.382638888892</v>
      </c>
      <c r="F6577">
        <v>4.95</v>
      </c>
      <c r="G6577">
        <v>12622</v>
      </c>
      <c r="H6577" t="s">
        <v>22</v>
      </c>
      <c r="I6577" t="str">
        <f>IF(AND(LEFT(OnlineRetail[[#This Row],[InvoiceNo]],1)&lt;&gt;"C",OnlineRetail[[#This Row],[CustomerID]]&lt;&gt;""),"Yes","No")</f>
        <v>Yes</v>
      </c>
      <c r="J6577" s="4">
        <f>EOMONTH(OnlineRetail[[#This Row],[InvoiceDate]],-1)+1</f>
        <v>40664</v>
      </c>
      <c r="K6577" s="6">
        <f>OnlineRetail[[#This Row],[Quantity]]*OnlineRetail[[#This Row],[UnitPrice]]</f>
        <v>54.45</v>
      </c>
      <c r="L6577" t="str">
        <f t="shared" si="102"/>
        <v>12622|May-2011</v>
      </c>
    </row>
    <row r="6578" spans="1:12">
      <c r="A6578">
        <v>547307</v>
      </c>
      <c r="B6578" t="s">
        <v>222</v>
      </c>
      <c r="C6578" t="s">
        <v>9</v>
      </c>
      <c r="D6578">
        <v>14</v>
      </c>
      <c r="E6578" s="1">
        <v>40686.383333333331</v>
      </c>
      <c r="F6578">
        <v>3.39</v>
      </c>
      <c r="G6578">
        <v>14114</v>
      </c>
      <c r="H6578" t="s">
        <v>10</v>
      </c>
      <c r="I6578" t="str">
        <f>IF(AND(LEFT(OnlineRetail[[#This Row],[InvoiceNo]],1)&lt;&gt;"C",OnlineRetail[[#This Row],[CustomerID]]&lt;&gt;""),"Yes","No")</f>
        <v>Yes</v>
      </c>
      <c r="J6578" s="4">
        <f>EOMONTH(OnlineRetail[[#This Row],[InvoiceDate]],-1)+1</f>
        <v>40664</v>
      </c>
      <c r="K6578" s="6">
        <f>OnlineRetail[[#This Row],[Quantity]]*OnlineRetail[[#This Row],[UnitPrice]]</f>
        <v>47.46</v>
      </c>
      <c r="L6578" t="str">
        <f t="shared" si="102"/>
        <v>14114|May-2011</v>
      </c>
    </row>
    <row r="6579" spans="1:12">
      <c r="A6579">
        <v>542108</v>
      </c>
      <c r="B6579" t="s">
        <v>77</v>
      </c>
      <c r="C6579" t="s">
        <v>19</v>
      </c>
      <c r="D6579">
        <v>18</v>
      </c>
      <c r="E6579" s="1">
        <v>40686.392361111109</v>
      </c>
      <c r="F6579">
        <v>2.1</v>
      </c>
      <c r="G6579">
        <v>13582</v>
      </c>
      <c r="H6579" t="s">
        <v>10</v>
      </c>
      <c r="I6579" t="str">
        <f>IF(AND(LEFT(OnlineRetail[[#This Row],[InvoiceNo]],1)&lt;&gt;"C",OnlineRetail[[#This Row],[CustomerID]]&lt;&gt;""),"Yes","No")</f>
        <v>Yes</v>
      </c>
      <c r="J6579" s="4">
        <f>EOMONTH(OnlineRetail[[#This Row],[InvoiceDate]],-1)+1</f>
        <v>40664</v>
      </c>
      <c r="K6579" s="6">
        <f>OnlineRetail[[#This Row],[Quantity]]*OnlineRetail[[#This Row],[UnitPrice]]</f>
        <v>37.800000000000004</v>
      </c>
      <c r="L6579" t="str">
        <f t="shared" si="102"/>
        <v>13582|May-2011</v>
      </c>
    </row>
    <row r="6580" spans="1:12">
      <c r="A6580">
        <v>538987</v>
      </c>
      <c r="B6580" t="s">
        <v>18</v>
      </c>
      <c r="C6580" t="s">
        <v>12</v>
      </c>
      <c r="D6580">
        <v>24</v>
      </c>
      <c r="E6580" s="1">
        <v>40686.395833333343</v>
      </c>
      <c r="F6580">
        <v>4.95</v>
      </c>
      <c r="G6580">
        <v>14028</v>
      </c>
      <c r="H6580" t="s">
        <v>25</v>
      </c>
      <c r="I6580" t="str">
        <f>IF(AND(LEFT(OnlineRetail[[#This Row],[InvoiceNo]],1)&lt;&gt;"C",OnlineRetail[[#This Row],[CustomerID]]&lt;&gt;""),"Yes","No")</f>
        <v>Yes</v>
      </c>
      <c r="J6580" s="4">
        <f>EOMONTH(OnlineRetail[[#This Row],[InvoiceDate]],-1)+1</f>
        <v>40664</v>
      </c>
      <c r="K6580" s="6">
        <f>OnlineRetail[[#This Row],[Quantity]]*OnlineRetail[[#This Row],[UnitPrice]]</f>
        <v>118.80000000000001</v>
      </c>
      <c r="L6580" t="str">
        <f t="shared" si="102"/>
        <v>14028|May-2011</v>
      </c>
    </row>
    <row r="6581" spans="1:12">
      <c r="A6581">
        <v>553288</v>
      </c>
      <c r="B6581" t="s">
        <v>151</v>
      </c>
      <c r="C6581" t="s">
        <v>53</v>
      </c>
      <c r="D6581">
        <v>7</v>
      </c>
      <c r="E6581" s="1">
        <v>40686.408333333333</v>
      </c>
      <c r="F6581">
        <v>7.95</v>
      </c>
      <c r="G6581">
        <v>14123</v>
      </c>
      <c r="H6581" t="s">
        <v>31</v>
      </c>
      <c r="I6581" t="str">
        <f>IF(AND(LEFT(OnlineRetail[[#This Row],[InvoiceNo]],1)&lt;&gt;"C",OnlineRetail[[#This Row],[CustomerID]]&lt;&gt;""),"Yes","No")</f>
        <v>Yes</v>
      </c>
      <c r="J6581" s="4">
        <f>EOMONTH(OnlineRetail[[#This Row],[InvoiceDate]],-1)+1</f>
        <v>40664</v>
      </c>
      <c r="K6581" s="6">
        <f>OnlineRetail[[#This Row],[Quantity]]*OnlineRetail[[#This Row],[UnitPrice]]</f>
        <v>55.65</v>
      </c>
      <c r="L6581" t="str">
        <f t="shared" si="102"/>
        <v>14123|May-2011</v>
      </c>
    </row>
    <row r="6582" spans="1:12">
      <c r="A6582">
        <v>547627</v>
      </c>
      <c r="B6582" t="s">
        <v>67</v>
      </c>
      <c r="C6582" t="s">
        <v>48</v>
      </c>
      <c r="D6582">
        <v>11</v>
      </c>
      <c r="E6582" s="1">
        <v>40686.409722222219</v>
      </c>
      <c r="F6582">
        <v>5.95</v>
      </c>
      <c r="G6582">
        <v>13705</v>
      </c>
      <c r="H6582" t="s">
        <v>25</v>
      </c>
      <c r="I6582" t="str">
        <f>IF(AND(LEFT(OnlineRetail[[#This Row],[InvoiceNo]],1)&lt;&gt;"C",OnlineRetail[[#This Row],[CustomerID]]&lt;&gt;""),"Yes","No")</f>
        <v>Yes</v>
      </c>
      <c r="J6582" s="4">
        <f>EOMONTH(OnlineRetail[[#This Row],[InvoiceDate]],-1)+1</f>
        <v>40664</v>
      </c>
      <c r="K6582" s="6">
        <f>OnlineRetail[[#This Row],[Quantity]]*OnlineRetail[[#This Row],[UnitPrice]]</f>
        <v>65.45</v>
      </c>
      <c r="L6582" t="str">
        <f t="shared" si="102"/>
        <v>13705|May-2011</v>
      </c>
    </row>
    <row r="6583" spans="1:12">
      <c r="A6583">
        <v>539573</v>
      </c>
      <c r="B6583" t="s">
        <v>256</v>
      </c>
      <c r="C6583" t="s">
        <v>27</v>
      </c>
      <c r="D6583">
        <v>16</v>
      </c>
      <c r="E6583" s="1">
        <v>40686.410416666673</v>
      </c>
      <c r="F6583">
        <v>1.65</v>
      </c>
      <c r="G6583">
        <v>14225</v>
      </c>
      <c r="H6583" t="s">
        <v>10</v>
      </c>
      <c r="I6583" t="str">
        <f>IF(AND(LEFT(OnlineRetail[[#This Row],[InvoiceNo]],1)&lt;&gt;"C",OnlineRetail[[#This Row],[CustomerID]]&lt;&gt;""),"Yes","No")</f>
        <v>Yes</v>
      </c>
      <c r="J6583" s="4">
        <f>EOMONTH(OnlineRetail[[#This Row],[InvoiceDate]],-1)+1</f>
        <v>40664</v>
      </c>
      <c r="K6583" s="6">
        <f>OnlineRetail[[#This Row],[Quantity]]*OnlineRetail[[#This Row],[UnitPrice]]</f>
        <v>26.4</v>
      </c>
      <c r="L6583" t="str">
        <f t="shared" si="102"/>
        <v>14225|May-2011</v>
      </c>
    </row>
    <row r="6584" spans="1:12">
      <c r="A6584">
        <v>555494</v>
      </c>
      <c r="B6584" t="s">
        <v>285</v>
      </c>
      <c r="C6584" t="s">
        <v>16</v>
      </c>
      <c r="D6584">
        <v>11</v>
      </c>
      <c r="E6584" s="1">
        <v>40686.412499999999</v>
      </c>
      <c r="F6584">
        <v>7.95</v>
      </c>
      <c r="G6584">
        <v>13523</v>
      </c>
      <c r="H6584" t="s">
        <v>10</v>
      </c>
      <c r="I6584" t="str">
        <f>IF(AND(LEFT(OnlineRetail[[#This Row],[InvoiceNo]],1)&lt;&gt;"C",OnlineRetail[[#This Row],[CustomerID]]&lt;&gt;""),"Yes","No")</f>
        <v>Yes</v>
      </c>
      <c r="J6584" s="4">
        <f>EOMONTH(OnlineRetail[[#This Row],[InvoiceDate]],-1)+1</f>
        <v>40664</v>
      </c>
      <c r="K6584" s="6">
        <f>OnlineRetail[[#This Row],[Quantity]]*OnlineRetail[[#This Row],[UnitPrice]]</f>
        <v>87.45</v>
      </c>
      <c r="L6584" t="str">
        <f t="shared" si="102"/>
        <v>13523|May-2011</v>
      </c>
    </row>
    <row r="6585" spans="1:12">
      <c r="A6585">
        <v>552892</v>
      </c>
      <c r="B6585" t="s">
        <v>89</v>
      </c>
      <c r="C6585" t="s">
        <v>48</v>
      </c>
      <c r="D6585">
        <v>11</v>
      </c>
      <c r="E6585" s="1">
        <v>40686.427777777782</v>
      </c>
      <c r="F6585">
        <v>4.95</v>
      </c>
      <c r="G6585">
        <v>12413</v>
      </c>
      <c r="H6585" t="s">
        <v>17</v>
      </c>
      <c r="I6585" t="str">
        <f>IF(AND(LEFT(OnlineRetail[[#This Row],[InvoiceNo]],1)&lt;&gt;"C",OnlineRetail[[#This Row],[CustomerID]]&lt;&gt;""),"Yes","No")</f>
        <v>Yes</v>
      </c>
      <c r="J6585" s="4">
        <f>EOMONTH(OnlineRetail[[#This Row],[InvoiceDate]],-1)+1</f>
        <v>40664</v>
      </c>
      <c r="K6585" s="6">
        <f>OnlineRetail[[#This Row],[Quantity]]*OnlineRetail[[#This Row],[UnitPrice]]</f>
        <v>54.45</v>
      </c>
      <c r="L6585" t="str">
        <f t="shared" si="102"/>
        <v>12413|May-2011</v>
      </c>
    </row>
    <row r="6586" spans="1:12">
      <c r="A6586">
        <v>549749</v>
      </c>
      <c r="B6586" t="s">
        <v>81</v>
      </c>
      <c r="C6586" t="s">
        <v>16</v>
      </c>
      <c r="D6586">
        <v>10</v>
      </c>
      <c r="E6586" s="1">
        <v>40686.449999999997</v>
      </c>
      <c r="F6586">
        <v>5.95</v>
      </c>
      <c r="G6586">
        <v>12439</v>
      </c>
      <c r="H6586" t="s">
        <v>10</v>
      </c>
      <c r="I6586" t="str">
        <f>IF(AND(LEFT(OnlineRetail[[#This Row],[InvoiceNo]],1)&lt;&gt;"C",OnlineRetail[[#This Row],[CustomerID]]&lt;&gt;""),"Yes","No")</f>
        <v>Yes</v>
      </c>
      <c r="J6586" s="4">
        <f>EOMONTH(OnlineRetail[[#This Row],[InvoiceDate]],-1)+1</f>
        <v>40664</v>
      </c>
      <c r="K6586" s="6">
        <f>OnlineRetail[[#This Row],[Quantity]]*OnlineRetail[[#This Row],[UnitPrice]]</f>
        <v>59.5</v>
      </c>
      <c r="L6586" t="str">
        <f t="shared" si="102"/>
        <v>12439|May-2011</v>
      </c>
    </row>
    <row r="6587" spans="1:12">
      <c r="A6587">
        <v>551736</v>
      </c>
      <c r="B6587" t="s">
        <v>155</v>
      </c>
      <c r="C6587" t="s">
        <v>9</v>
      </c>
      <c r="D6587">
        <v>9</v>
      </c>
      <c r="E6587" s="1">
        <v>40686.456944444442</v>
      </c>
      <c r="F6587">
        <v>2.1</v>
      </c>
      <c r="G6587">
        <v>13055</v>
      </c>
      <c r="H6587" t="s">
        <v>10</v>
      </c>
      <c r="I6587" t="str">
        <f>IF(AND(LEFT(OnlineRetail[[#This Row],[InvoiceNo]],1)&lt;&gt;"C",OnlineRetail[[#This Row],[CustomerID]]&lt;&gt;""),"Yes","No")</f>
        <v>Yes</v>
      </c>
      <c r="J6587" s="4">
        <f>EOMONTH(OnlineRetail[[#This Row],[InvoiceDate]],-1)+1</f>
        <v>40664</v>
      </c>
      <c r="K6587" s="6">
        <f>OnlineRetail[[#This Row],[Quantity]]*OnlineRetail[[#This Row],[UnitPrice]]</f>
        <v>18.900000000000002</v>
      </c>
      <c r="L6587" t="str">
        <f t="shared" si="102"/>
        <v>13055|May-2011</v>
      </c>
    </row>
    <row r="6588" spans="1:12">
      <c r="A6588">
        <v>555742</v>
      </c>
      <c r="B6588" t="s">
        <v>199</v>
      </c>
      <c r="C6588" t="s">
        <v>53</v>
      </c>
      <c r="D6588">
        <v>8</v>
      </c>
      <c r="E6588" s="1">
        <v>40686.459722222222</v>
      </c>
      <c r="F6588">
        <v>4.95</v>
      </c>
      <c r="G6588">
        <v>13522</v>
      </c>
      <c r="H6588" t="s">
        <v>10</v>
      </c>
      <c r="I6588" t="str">
        <f>IF(AND(LEFT(OnlineRetail[[#This Row],[InvoiceNo]],1)&lt;&gt;"C",OnlineRetail[[#This Row],[CustomerID]]&lt;&gt;""),"Yes","No")</f>
        <v>Yes</v>
      </c>
      <c r="J6588" s="4">
        <f>EOMONTH(OnlineRetail[[#This Row],[InvoiceDate]],-1)+1</f>
        <v>40664</v>
      </c>
      <c r="K6588" s="6">
        <f>OnlineRetail[[#This Row],[Quantity]]*OnlineRetail[[#This Row],[UnitPrice]]</f>
        <v>39.6</v>
      </c>
      <c r="L6588" t="str">
        <f t="shared" si="102"/>
        <v>13522|May-2011</v>
      </c>
    </row>
    <row r="6589" spans="1:12">
      <c r="A6589">
        <v>537305</v>
      </c>
      <c r="B6589" t="s">
        <v>172</v>
      </c>
      <c r="C6589" t="s">
        <v>14</v>
      </c>
      <c r="D6589">
        <v>17</v>
      </c>
      <c r="E6589" s="1">
        <v>40686.470138888893</v>
      </c>
      <c r="F6589">
        <v>1.25</v>
      </c>
      <c r="G6589">
        <v>12978</v>
      </c>
      <c r="H6589" t="s">
        <v>10</v>
      </c>
      <c r="I6589" t="str">
        <f>IF(AND(LEFT(OnlineRetail[[#This Row],[InvoiceNo]],1)&lt;&gt;"C",OnlineRetail[[#This Row],[CustomerID]]&lt;&gt;""),"Yes","No")</f>
        <v>Yes</v>
      </c>
      <c r="J6589" s="4">
        <f>EOMONTH(OnlineRetail[[#This Row],[InvoiceDate]],-1)+1</f>
        <v>40664</v>
      </c>
      <c r="K6589" s="6">
        <f>OnlineRetail[[#This Row],[Quantity]]*OnlineRetail[[#This Row],[UnitPrice]]</f>
        <v>21.25</v>
      </c>
      <c r="L6589" t="str">
        <f t="shared" si="102"/>
        <v>12978|May-2011</v>
      </c>
    </row>
    <row r="6590" spans="1:12">
      <c r="A6590">
        <v>551565</v>
      </c>
      <c r="B6590" t="s">
        <v>155</v>
      </c>
      <c r="C6590" t="s">
        <v>27</v>
      </c>
      <c r="D6590">
        <v>12</v>
      </c>
      <c r="E6590" s="1">
        <v>40686.495833333327</v>
      </c>
      <c r="F6590">
        <v>1.65</v>
      </c>
      <c r="G6590">
        <v>14086</v>
      </c>
      <c r="H6590" t="s">
        <v>70</v>
      </c>
      <c r="I6590" t="str">
        <f>IF(AND(LEFT(OnlineRetail[[#This Row],[InvoiceNo]],1)&lt;&gt;"C",OnlineRetail[[#This Row],[CustomerID]]&lt;&gt;""),"Yes","No")</f>
        <v>Yes</v>
      </c>
      <c r="J6590" s="4">
        <f>EOMONTH(OnlineRetail[[#This Row],[InvoiceDate]],-1)+1</f>
        <v>40664</v>
      </c>
      <c r="K6590" s="6">
        <f>OnlineRetail[[#This Row],[Quantity]]*OnlineRetail[[#This Row],[UnitPrice]]</f>
        <v>19.799999999999997</v>
      </c>
      <c r="L6590" t="str">
        <f t="shared" si="102"/>
        <v>14086|May-2011</v>
      </c>
    </row>
    <row r="6591" spans="1:12">
      <c r="A6591">
        <v>551405</v>
      </c>
      <c r="B6591" t="s">
        <v>34</v>
      </c>
      <c r="C6591" t="s">
        <v>62</v>
      </c>
      <c r="D6591">
        <v>19</v>
      </c>
      <c r="E6591" s="1">
        <v>40686.502083333333</v>
      </c>
      <c r="F6591">
        <v>2.5499999999999998</v>
      </c>
      <c r="G6591">
        <v>14240</v>
      </c>
      <c r="H6591" t="s">
        <v>10</v>
      </c>
      <c r="I6591" t="str">
        <f>IF(AND(LEFT(OnlineRetail[[#This Row],[InvoiceNo]],1)&lt;&gt;"C",OnlineRetail[[#This Row],[CustomerID]]&lt;&gt;""),"Yes","No")</f>
        <v>Yes</v>
      </c>
      <c r="J6591" s="4">
        <f>EOMONTH(OnlineRetail[[#This Row],[InvoiceDate]],-1)+1</f>
        <v>40664</v>
      </c>
      <c r="K6591" s="6">
        <f>OnlineRetail[[#This Row],[Quantity]]*OnlineRetail[[#This Row],[UnitPrice]]</f>
        <v>48.449999999999996</v>
      </c>
      <c r="L6591" t="str">
        <f t="shared" si="102"/>
        <v>14240|May-2011</v>
      </c>
    </row>
    <row r="6592" spans="1:12">
      <c r="A6592">
        <v>545936</v>
      </c>
      <c r="B6592" t="s">
        <v>211</v>
      </c>
      <c r="C6592" t="s">
        <v>27</v>
      </c>
      <c r="D6592">
        <v>10</v>
      </c>
      <c r="E6592" s="1">
        <v>40686.531944444447</v>
      </c>
      <c r="F6592">
        <v>9.9499999999999993</v>
      </c>
      <c r="G6592">
        <v>12377</v>
      </c>
      <c r="H6592" t="s">
        <v>10</v>
      </c>
      <c r="I6592" t="str">
        <f>IF(AND(LEFT(OnlineRetail[[#This Row],[InvoiceNo]],1)&lt;&gt;"C",OnlineRetail[[#This Row],[CustomerID]]&lt;&gt;""),"Yes","No")</f>
        <v>Yes</v>
      </c>
      <c r="J6592" s="4">
        <f>EOMONTH(OnlineRetail[[#This Row],[InvoiceDate]],-1)+1</f>
        <v>40664</v>
      </c>
      <c r="K6592" s="6">
        <f>OnlineRetail[[#This Row],[Quantity]]*OnlineRetail[[#This Row],[UnitPrice]]</f>
        <v>99.5</v>
      </c>
      <c r="L6592" t="str">
        <f t="shared" si="102"/>
        <v>12377|May-2011</v>
      </c>
    </row>
    <row r="6593" spans="1:12">
      <c r="A6593">
        <v>543694</v>
      </c>
      <c r="B6593" t="s">
        <v>191</v>
      </c>
      <c r="C6593" t="s">
        <v>42</v>
      </c>
      <c r="D6593">
        <v>20</v>
      </c>
      <c r="E6593" s="1">
        <v>40686.542361111111</v>
      </c>
      <c r="F6593">
        <v>3.39</v>
      </c>
      <c r="G6593">
        <v>13851</v>
      </c>
      <c r="H6593" t="s">
        <v>10</v>
      </c>
      <c r="I6593" t="str">
        <f>IF(AND(LEFT(OnlineRetail[[#This Row],[InvoiceNo]],1)&lt;&gt;"C",OnlineRetail[[#This Row],[CustomerID]]&lt;&gt;""),"Yes","No")</f>
        <v>Yes</v>
      </c>
      <c r="J6593" s="4">
        <f>EOMONTH(OnlineRetail[[#This Row],[InvoiceDate]],-1)+1</f>
        <v>40664</v>
      </c>
      <c r="K6593" s="6">
        <f>OnlineRetail[[#This Row],[Quantity]]*OnlineRetail[[#This Row],[UnitPrice]]</f>
        <v>67.8</v>
      </c>
      <c r="L6593" t="str">
        <f t="shared" si="102"/>
        <v>13851|May-2011</v>
      </c>
    </row>
    <row r="6594" spans="1:12">
      <c r="A6594">
        <v>539751</v>
      </c>
      <c r="B6594" t="s">
        <v>216</v>
      </c>
      <c r="C6594" t="s">
        <v>24</v>
      </c>
      <c r="D6594">
        <v>24</v>
      </c>
      <c r="E6594" s="1">
        <v>40686.54583333333</v>
      </c>
      <c r="F6594">
        <v>2.5499999999999998</v>
      </c>
      <c r="G6594">
        <v>14049</v>
      </c>
      <c r="H6594" t="s">
        <v>10</v>
      </c>
      <c r="I6594" t="str">
        <f>IF(AND(LEFT(OnlineRetail[[#This Row],[InvoiceNo]],1)&lt;&gt;"C",OnlineRetail[[#This Row],[CustomerID]]&lt;&gt;""),"Yes","No")</f>
        <v>Yes</v>
      </c>
      <c r="J6594" s="4">
        <f>EOMONTH(OnlineRetail[[#This Row],[InvoiceDate]],-1)+1</f>
        <v>40664</v>
      </c>
      <c r="K6594" s="6">
        <f>OnlineRetail[[#This Row],[Quantity]]*OnlineRetail[[#This Row],[UnitPrice]]</f>
        <v>61.199999999999996</v>
      </c>
      <c r="L6594" t="str">
        <f t="shared" ref="L6594:L6657" si="103">IF(I6594="Yes",G6594&amp;"|"&amp;TEXT(J6594,"mmm-yyyy"),"")</f>
        <v>14049|May-2011</v>
      </c>
    </row>
    <row r="6595" spans="1:12">
      <c r="A6595">
        <v>543269</v>
      </c>
      <c r="B6595" t="s">
        <v>196</v>
      </c>
      <c r="C6595" t="s">
        <v>39</v>
      </c>
      <c r="D6595">
        <v>23</v>
      </c>
      <c r="E6595" s="1">
        <v>40686.553472222222</v>
      </c>
      <c r="F6595">
        <v>9.9499999999999993</v>
      </c>
      <c r="G6595">
        <v>12509</v>
      </c>
      <c r="H6595" t="s">
        <v>25</v>
      </c>
      <c r="I6595" t="str">
        <f>IF(AND(LEFT(OnlineRetail[[#This Row],[InvoiceNo]],1)&lt;&gt;"C",OnlineRetail[[#This Row],[CustomerID]]&lt;&gt;""),"Yes","No")</f>
        <v>Yes</v>
      </c>
      <c r="J6595" s="4">
        <f>EOMONTH(OnlineRetail[[#This Row],[InvoiceDate]],-1)+1</f>
        <v>40664</v>
      </c>
      <c r="K6595" s="6">
        <f>OnlineRetail[[#This Row],[Quantity]]*OnlineRetail[[#This Row],[UnitPrice]]</f>
        <v>228.85</v>
      </c>
      <c r="L6595" t="str">
        <f t="shared" si="103"/>
        <v>12509|May-2011</v>
      </c>
    </row>
    <row r="6596" spans="1:12">
      <c r="A6596">
        <v>537546</v>
      </c>
      <c r="B6596" t="s">
        <v>15</v>
      </c>
      <c r="C6596" t="s">
        <v>14</v>
      </c>
      <c r="D6596">
        <v>22</v>
      </c>
      <c r="E6596" s="1">
        <v>40686.555555555547</v>
      </c>
      <c r="F6596">
        <v>2.5499999999999998</v>
      </c>
      <c r="G6596">
        <v>12530</v>
      </c>
      <c r="H6596" t="s">
        <v>10</v>
      </c>
      <c r="I6596" t="str">
        <f>IF(AND(LEFT(OnlineRetail[[#This Row],[InvoiceNo]],1)&lt;&gt;"C",OnlineRetail[[#This Row],[CustomerID]]&lt;&gt;""),"Yes","No")</f>
        <v>Yes</v>
      </c>
      <c r="J6596" s="4">
        <f>EOMONTH(OnlineRetail[[#This Row],[InvoiceDate]],-1)+1</f>
        <v>40664</v>
      </c>
      <c r="K6596" s="6">
        <f>OnlineRetail[[#This Row],[Quantity]]*OnlineRetail[[#This Row],[UnitPrice]]</f>
        <v>56.099999999999994</v>
      </c>
      <c r="L6596" t="str">
        <f t="shared" si="103"/>
        <v>12530|May-2011</v>
      </c>
    </row>
    <row r="6597" spans="1:12">
      <c r="A6597">
        <v>536366</v>
      </c>
      <c r="B6597" t="s">
        <v>141</v>
      </c>
      <c r="C6597" t="s">
        <v>62</v>
      </c>
      <c r="D6597">
        <v>16</v>
      </c>
      <c r="E6597" s="1">
        <v>40686.558333333327</v>
      </c>
      <c r="F6597">
        <v>4.25</v>
      </c>
      <c r="G6597">
        <v>12760</v>
      </c>
      <c r="H6597" t="s">
        <v>10</v>
      </c>
      <c r="I6597" t="str">
        <f>IF(AND(LEFT(OnlineRetail[[#This Row],[InvoiceNo]],1)&lt;&gt;"C",OnlineRetail[[#This Row],[CustomerID]]&lt;&gt;""),"Yes","No")</f>
        <v>Yes</v>
      </c>
      <c r="J6597" s="4">
        <f>EOMONTH(OnlineRetail[[#This Row],[InvoiceDate]],-1)+1</f>
        <v>40664</v>
      </c>
      <c r="K6597" s="6">
        <f>OnlineRetail[[#This Row],[Quantity]]*OnlineRetail[[#This Row],[UnitPrice]]</f>
        <v>68</v>
      </c>
      <c r="L6597" t="str">
        <f t="shared" si="103"/>
        <v>12760|May-2011</v>
      </c>
    </row>
    <row r="6598" spans="1:12">
      <c r="A6598">
        <v>545089</v>
      </c>
      <c r="B6598" t="s">
        <v>99</v>
      </c>
      <c r="C6598" t="s">
        <v>21</v>
      </c>
      <c r="D6598">
        <v>1</v>
      </c>
      <c r="E6598" s="1">
        <v>40686.565972222219</v>
      </c>
      <c r="F6598">
        <v>9.9499999999999993</v>
      </c>
      <c r="G6598">
        <v>13098</v>
      </c>
      <c r="H6598" t="s">
        <v>121</v>
      </c>
      <c r="I6598" t="str">
        <f>IF(AND(LEFT(OnlineRetail[[#This Row],[InvoiceNo]],1)&lt;&gt;"C",OnlineRetail[[#This Row],[CustomerID]]&lt;&gt;""),"Yes","No")</f>
        <v>Yes</v>
      </c>
      <c r="J6598" s="4">
        <f>EOMONTH(OnlineRetail[[#This Row],[InvoiceDate]],-1)+1</f>
        <v>40664</v>
      </c>
      <c r="K6598" s="6">
        <f>OnlineRetail[[#This Row],[Quantity]]*OnlineRetail[[#This Row],[UnitPrice]]</f>
        <v>9.9499999999999993</v>
      </c>
      <c r="L6598" t="str">
        <f t="shared" si="103"/>
        <v>13098|May-2011</v>
      </c>
    </row>
    <row r="6599" spans="1:12">
      <c r="A6599">
        <v>537833</v>
      </c>
      <c r="B6599" t="s">
        <v>148</v>
      </c>
      <c r="C6599" t="s">
        <v>42</v>
      </c>
      <c r="D6599">
        <v>2</v>
      </c>
      <c r="E6599" s="1">
        <v>40686.568749999999</v>
      </c>
      <c r="F6599">
        <v>1.65</v>
      </c>
      <c r="G6599">
        <v>13840</v>
      </c>
      <c r="H6599" t="s">
        <v>36</v>
      </c>
      <c r="I6599" t="str">
        <f>IF(AND(LEFT(OnlineRetail[[#This Row],[InvoiceNo]],1)&lt;&gt;"C",OnlineRetail[[#This Row],[CustomerID]]&lt;&gt;""),"Yes","No")</f>
        <v>Yes</v>
      </c>
      <c r="J6599" s="4">
        <f>EOMONTH(OnlineRetail[[#This Row],[InvoiceDate]],-1)+1</f>
        <v>40664</v>
      </c>
      <c r="K6599" s="6">
        <f>OnlineRetail[[#This Row],[Quantity]]*OnlineRetail[[#This Row],[UnitPrice]]</f>
        <v>3.3</v>
      </c>
      <c r="L6599" t="str">
        <f t="shared" si="103"/>
        <v>13840|May-2011</v>
      </c>
    </row>
    <row r="6600" spans="1:12">
      <c r="A6600">
        <v>542681</v>
      </c>
      <c r="B6600" t="s">
        <v>89</v>
      </c>
      <c r="C6600" t="s">
        <v>16</v>
      </c>
      <c r="D6600">
        <v>6</v>
      </c>
      <c r="E6600" s="1">
        <v>40686.577777777777</v>
      </c>
      <c r="F6600">
        <v>4.95</v>
      </c>
      <c r="G6600">
        <v>13809</v>
      </c>
      <c r="H6600" t="s">
        <v>10</v>
      </c>
      <c r="I6600" t="str">
        <f>IF(AND(LEFT(OnlineRetail[[#This Row],[InvoiceNo]],1)&lt;&gt;"C",OnlineRetail[[#This Row],[CustomerID]]&lt;&gt;""),"Yes","No")</f>
        <v>Yes</v>
      </c>
      <c r="J6600" s="4">
        <f>EOMONTH(OnlineRetail[[#This Row],[InvoiceDate]],-1)+1</f>
        <v>40664</v>
      </c>
      <c r="K6600" s="6">
        <f>OnlineRetail[[#This Row],[Quantity]]*OnlineRetail[[#This Row],[UnitPrice]]</f>
        <v>29.700000000000003</v>
      </c>
      <c r="L6600" t="str">
        <f t="shared" si="103"/>
        <v>13809|May-2011</v>
      </c>
    </row>
    <row r="6601" spans="1:12">
      <c r="A6601">
        <v>542804</v>
      </c>
      <c r="B6601" t="s">
        <v>115</v>
      </c>
      <c r="C6601" t="s">
        <v>53</v>
      </c>
      <c r="D6601">
        <v>17</v>
      </c>
      <c r="E6601" s="1">
        <v>40686.59652777778</v>
      </c>
      <c r="F6601">
        <v>3.39</v>
      </c>
      <c r="G6601">
        <v>13299</v>
      </c>
      <c r="H6601" t="s">
        <v>10</v>
      </c>
      <c r="I6601" t="str">
        <f>IF(AND(LEFT(OnlineRetail[[#This Row],[InvoiceNo]],1)&lt;&gt;"C",OnlineRetail[[#This Row],[CustomerID]]&lt;&gt;""),"Yes","No")</f>
        <v>Yes</v>
      </c>
      <c r="J6601" s="4">
        <f>EOMONTH(OnlineRetail[[#This Row],[InvoiceDate]],-1)+1</f>
        <v>40664</v>
      </c>
      <c r="K6601" s="6">
        <f>OnlineRetail[[#This Row],[Quantity]]*OnlineRetail[[#This Row],[UnitPrice]]</f>
        <v>57.63</v>
      </c>
      <c r="L6601" t="str">
        <f t="shared" si="103"/>
        <v>13299|May-2011</v>
      </c>
    </row>
    <row r="6602" spans="1:12">
      <c r="A6602">
        <v>555533</v>
      </c>
      <c r="B6602" t="s">
        <v>176</v>
      </c>
      <c r="C6602" t="s">
        <v>9</v>
      </c>
      <c r="D6602">
        <v>18</v>
      </c>
      <c r="E6602" s="1">
        <v>40686.599305555559</v>
      </c>
      <c r="F6602">
        <v>4.95</v>
      </c>
      <c r="G6602">
        <v>13984</v>
      </c>
      <c r="H6602" t="s">
        <v>10</v>
      </c>
      <c r="I6602" t="str">
        <f>IF(AND(LEFT(OnlineRetail[[#This Row],[InvoiceNo]],1)&lt;&gt;"C",OnlineRetail[[#This Row],[CustomerID]]&lt;&gt;""),"Yes","No")</f>
        <v>Yes</v>
      </c>
      <c r="J6602" s="4">
        <f>EOMONTH(OnlineRetail[[#This Row],[InvoiceDate]],-1)+1</f>
        <v>40664</v>
      </c>
      <c r="K6602" s="6">
        <f>OnlineRetail[[#This Row],[Quantity]]*OnlineRetail[[#This Row],[UnitPrice]]</f>
        <v>89.100000000000009</v>
      </c>
      <c r="L6602" t="str">
        <f t="shared" si="103"/>
        <v>13984|May-2011</v>
      </c>
    </row>
    <row r="6603" spans="1:12">
      <c r="A6603">
        <v>554241</v>
      </c>
      <c r="B6603" t="s">
        <v>175</v>
      </c>
      <c r="C6603" t="s">
        <v>9</v>
      </c>
      <c r="D6603">
        <v>17</v>
      </c>
      <c r="E6603" s="1">
        <v>40686.6</v>
      </c>
      <c r="F6603">
        <v>1.65</v>
      </c>
      <c r="G6603">
        <v>13063</v>
      </c>
      <c r="H6603" t="s">
        <v>10</v>
      </c>
      <c r="I6603" t="str">
        <f>IF(AND(LEFT(OnlineRetail[[#This Row],[InvoiceNo]],1)&lt;&gt;"C",OnlineRetail[[#This Row],[CustomerID]]&lt;&gt;""),"Yes","No")</f>
        <v>Yes</v>
      </c>
      <c r="J6603" s="4">
        <f>EOMONTH(OnlineRetail[[#This Row],[InvoiceDate]],-1)+1</f>
        <v>40664</v>
      </c>
      <c r="K6603" s="6">
        <f>OnlineRetail[[#This Row],[Quantity]]*OnlineRetail[[#This Row],[UnitPrice]]</f>
        <v>28.049999999999997</v>
      </c>
      <c r="L6603" t="str">
        <f t="shared" si="103"/>
        <v>13063|May-2011</v>
      </c>
    </row>
    <row r="6604" spans="1:12">
      <c r="A6604">
        <v>555318</v>
      </c>
      <c r="B6604" t="s">
        <v>110</v>
      </c>
      <c r="C6604" t="s">
        <v>33</v>
      </c>
      <c r="D6604">
        <v>22</v>
      </c>
      <c r="E6604" s="1">
        <v>40686.602777777778</v>
      </c>
      <c r="F6604">
        <v>0.85</v>
      </c>
      <c r="G6604">
        <v>13054</v>
      </c>
      <c r="H6604" t="s">
        <v>10</v>
      </c>
      <c r="I6604" t="str">
        <f>IF(AND(LEFT(OnlineRetail[[#This Row],[InvoiceNo]],1)&lt;&gt;"C",OnlineRetail[[#This Row],[CustomerID]]&lt;&gt;""),"Yes","No")</f>
        <v>Yes</v>
      </c>
      <c r="J6604" s="4">
        <f>EOMONTH(OnlineRetail[[#This Row],[InvoiceDate]],-1)+1</f>
        <v>40664</v>
      </c>
      <c r="K6604" s="6">
        <f>OnlineRetail[[#This Row],[Quantity]]*OnlineRetail[[#This Row],[UnitPrice]]</f>
        <v>18.7</v>
      </c>
      <c r="L6604" t="str">
        <f t="shared" si="103"/>
        <v>13054|May-2011</v>
      </c>
    </row>
    <row r="6605" spans="1:12">
      <c r="A6605">
        <v>545831</v>
      </c>
      <c r="B6605" t="s">
        <v>117</v>
      </c>
      <c r="C6605" t="s">
        <v>9</v>
      </c>
      <c r="D6605">
        <v>16</v>
      </c>
      <c r="E6605" s="1">
        <v>40686.619444444441</v>
      </c>
      <c r="F6605">
        <v>4.25</v>
      </c>
      <c r="G6605">
        <v>12530</v>
      </c>
      <c r="H6605" t="s">
        <v>10</v>
      </c>
      <c r="I6605" t="str">
        <f>IF(AND(LEFT(OnlineRetail[[#This Row],[InvoiceNo]],1)&lt;&gt;"C",OnlineRetail[[#This Row],[CustomerID]]&lt;&gt;""),"Yes","No")</f>
        <v>Yes</v>
      </c>
      <c r="J6605" s="4">
        <f>EOMONTH(OnlineRetail[[#This Row],[InvoiceDate]],-1)+1</f>
        <v>40664</v>
      </c>
      <c r="K6605" s="6">
        <f>OnlineRetail[[#This Row],[Quantity]]*OnlineRetail[[#This Row],[UnitPrice]]</f>
        <v>68</v>
      </c>
      <c r="L6605" t="str">
        <f t="shared" si="103"/>
        <v>12530|May-2011</v>
      </c>
    </row>
    <row r="6606" spans="1:12">
      <c r="A6606">
        <v>543239</v>
      </c>
      <c r="B6606" t="s">
        <v>89</v>
      </c>
      <c r="C6606" t="s">
        <v>40</v>
      </c>
      <c r="D6606">
        <v>1</v>
      </c>
      <c r="E6606" s="1">
        <v>40686.62777777778</v>
      </c>
      <c r="F6606">
        <v>1.25</v>
      </c>
      <c r="G6606">
        <v>12853</v>
      </c>
      <c r="H6606" t="s">
        <v>10</v>
      </c>
      <c r="I6606" t="str">
        <f>IF(AND(LEFT(OnlineRetail[[#This Row],[InvoiceNo]],1)&lt;&gt;"C",OnlineRetail[[#This Row],[CustomerID]]&lt;&gt;""),"Yes","No")</f>
        <v>Yes</v>
      </c>
      <c r="J6606" s="4">
        <f>EOMONTH(OnlineRetail[[#This Row],[InvoiceDate]],-1)+1</f>
        <v>40664</v>
      </c>
      <c r="K6606" s="6">
        <f>OnlineRetail[[#This Row],[Quantity]]*OnlineRetail[[#This Row],[UnitPrice]]</f>
        <v>1.25</v>
      </c>
      <c r="L6606" t="str">
        <f t="shared" si="103"/>
        <v>12853|May-2011</v>
      </c>
    </row>
    <row r="6607" spans="1:12">
      <c r="A6607">
        <v>547917</v>
      </c>
      <c r="B6607" t="s">
        <v>230</v>
      </c>
      <c r="C6607" t="s">
        <v>29</v>
      </c>
      <c r="D6607">
        <v>12</v>
      </c>
      <c r="E6607" s="1">
        <v>40686.630555555559</v>
      </c>
      <c r="F6607">
        <v>1.65</v>
      </c>
      <c r="G6607">
        <v>12928</v>
      </c>
      <c r="H6607" t="s">
        <v>22</v>
      </c>
      <c r="I6607" t="str">
        <f>IF(AND(LEFT(OnlineRetail[[#This Row],[InvoiceNo]],1)&lt;&gt;"C",OnlineRetail[[#This Row],[CustomerID]]&lt;&gt;""),"Yes","No")</f>
        <v>Yes</v>
      </c>
      <c r="J6607" s="4">
        <f>EOMONTH(OnlineRetail[[#This Row],[InvoiceDate]],-1)+1</f>
        <v>40664</v>
      </c>
      <c r="K6607" s="6">
        <f>OnlineRetail[[#This Row],[Quantity]]*OnlineRetail[[#This Row],[UnitPrice]]</f>
        <v>19.799999999999997</v>
      </c>
      <c r="L6607" t="str">
        <f t="shared" si="103"/>
        <v>12928|May-2011</v>
      </c>
    </row>
    <row r="6608" spans="1:12">
      <c r="A6608">
        <v>546919</v>
      </c>
      <c r="B6608" t="s">
        <v>178</v>
      </c>
      <c r="C6608" t="s">
        <v>21</v>
      </c>
      <c r="D6608">
        <v>8</v>
      </c>
      <c r="E6608" s="1">
        <v>40686.632638888892</v>
      </c>
      <c r="F6608">
        <v>4.25</v>
      </c>
      <c r="G6608">
        <v>12888</v>
      </c>
      <c r="H6608" t="s">
        <v>10</v>
      </c>
      <c r="I6608" t="str">
        <f>IF(AND(LEFT(OnlineRetail[[#This Row],[InvoiceNo]],1)&lt;&gt;"C",OnlineRetail[[#This Row],[CustomerID]]&lt;&gt;""),"Yes","No")</f>
        <v>Yes</v>
      </c>
      <c r="J6608" s="4">
        <f>EOMONTH(OnlineRetail[[#This Row],[InvoiceDate]],-1)+1</f>
        <v>40664</v>
      </c>
      <c r="K6608" s="6">
        <f>OnlineRetail[[#This Row],[Quantity]]*OnlineRetail[[#This Row],[UnitPrice]]</f>
        <v>34</v>
      </c>
      <c r="L6608" t="str">
        <f t="shared" si="103"/>
        <v>12888|May-2011</v>
      </c>
    </row>
    <row r="6609" spans="1:12">
      <c r="A6609">
        <v>538168</v>
      </c>
      <c r="B6609" t="s">
        <v>127</v>
      </c>
      <c r="C6609" t="s">
        <v>19</v>
      </c>
      <c r="D6609">
        <v>6</v>
      </c>
      <c r="E6609" s="1">
        <v>40686.632638888892</v>
      </c>
      <c r="F6609">
        <v>2.1</v>
      </c>
      <c r="G6609">
        <v>13270</v>
      </c>
      <c r="H6609" t="s">
        <v>10</v>
      </c>
      <c r="I6609" t="str">
        <f>IF(AND(LEFT(OnlineRetail[[#This Row],[InvoiceNo]],1)&lt;&gt;"C",OnlineRetail[[#This Row],[CustomerID]]&lt;&gt;""),"Yes","No")</f>
        <v>Yes</v>
      </c>
      <c r="J6609" s="4">
        <f>EOMONTH(OnlineRetail[[#This Row],[InvoiceDate]],-1)+1</f>
        <v>40664</v>
      </c>
      <c r="K6609" s="6">
        <f>OnlineRetail[[#This Row],[Quantity]]*OnlineRetail[[#This Row],[UnitPrice]]</f>
        <v>12.600000000000001</v>
      </c>
      <c r="L6609" t="str">
        <f t="shared" si="103"/>
        <v>13270|May-2011</v>
      </c>
    </row>
    <row r="6610" spans="1:12">
      <c r="A6610">
        <v>554738</v>
      </c>
      <c r="B6610" t="s">
        <v>30</v>
      </c>
      <c r="C6610" t="s">
        <v>48</v>
      </c>
      <c r="D6610">
        <v>10</v>
      </c>
      <c r="E6610" s="1">
        <v>40686.638194444437</v>
      </c>
      <c r="F6610">
        <v>5.95</v>
      </c>
      <c r="G6610">
        <v>13030</v>
      </c>
      <c r="H6610" t="s">
        <v>10</v>
      </c>
      <c r="I6610" t="str">
        <f>IF(AND(LEFT(OnlineRetail[[#This Row],[InvoiceNo]],1)&lt;&gt;"C",OnlineRetail[[#This Row],[CustomerID]]&lt;&gt;""),"Yes","No")</f>
        <v>Yes</v>
      </c>
      <c r="J6610" s="4">
        <f>EOMONTH(OnlineRetail[[#This Row],[InvoiceDate]],-1)+1</f>
        <v>40664</v>
      </c>
      <c r="K6610" s="6">
        <f>OnlineRetail[[#This Row],[Quantity]]*OnlineRetail[[#This Row],[UnitPrice]]</f>
        <v>59.5</v>
      </c>
      <c r="L6610" t="str">
        <f t="shared" si="103"/>
        <v>13030|May-2011</v>
      </c>
    </row>
    <row r="6611" spans="1:12">
      <c r="A6611">
        <v>550642</v>
      </c>
      <c r="B6611" t="s">
        <v>219</v>
      </c>
      <c r="C6611" t="s">
        <v>9</v>
      </c>
      <c r="D6611">
        <v>4</v>
      </c>
      <c r="E6611" s="1">
        <v>40686.647222222222</v>
      </c>
      <c r="F6611">
        <v>0.85</v>
      </c>
      <c r="G6611">
        <v>13707</v>
      </c>
      <c r="H6611" t="s">
        <v>10</v>
      </c>
      <c r="I6611" t="str">
        <f>IF(AND(LEFT(OnlineRetail[[#This Row],[InvoiceNo]],1)&lt;&gt;"C",OnlineRetail[[#This Row],[CustomerID]]&lt;&gt;""),"Yes","No")</f>
        <v>Yes</v>
      </c>
      <c r="J6611" s="4">
        <f>EOMONTH(OnlineRetail[[#This Row],[InvoiceDate]],-1)+1</f>
        <v>40664</v>
      </c>
      <c r="K6611" s="6">
        <f>OnlineRetail[[#This Row],[Quantity]]*OnlineRetail[[#This Row],[UnitPrice]]</f>
        <v>3.4</v>
      </c>
      <c r="L6611" t="str">
        <f t="shared" si="103"/>
        <v>13707|May-2011</v>
      </c>
    </row>
    <row r="6612" spans="1:12">
      <c r="A6612">
        <v>540129</v>
      </c>
      <c r="B6612" t="s">
        <v>118</v>
      </c>
      <c r="C6612" t="s">
        <v>24</v>
      </c>
      <c r="D6612">
        <v>1</v>
      </c>
      <c r="E6612" s="1">
        <v>40686.681250000001</v>
      </c>
      <c r="F6612">
        <v>4.95</v>
      </c>
      <c r="G6612">
        <v>12798</v>
      </c>
      <c r="H6612" t="s">
        <v>10</v>
      </c>
      <c r="I6612" t="str">
        <f>IF(AND(LEFT(OnlineRetail[[#This Row],[InvoiceNo]],1)&lt;&gt;"C",OnlineRetail[[#This Row],[CustomerID]]&lt;&gt;""),"Yes","No")</f>
        <v>Yes</v>
      </c>
      <c r="J6612" s="4">
        <f>EOMONTH(OnlineRetail[[#This Row],[InvoiceDate]],-1)+1</f>
        <v>40664</v>
      </c>
      <c r="K6612" s="6">
        <f>OnlineRetail[[#This Row],[Quantity]]*OnlineRetail[[#This Row],[UnitPrice]]</f>
        <v>4.95</v>
      </c>
      <c r="L6612" t="str">
        <f t="shared" si="103"/>
        <v>12798|May-2011</v>
      </c>
    </row>
    <row r="6613" spans="1:12">
      <c r="A6613">
        <v>548998</v>
      </c>
      <c r="B6613" t="s">
        <v>224</v>
      </c>
      <c r="C6613" t="s">
        <v>14</v>
      </c>
      <c r="D6613">
        <v>8</v>
      </c>
      <c r="E6613" s="1">
        <v>40686.691666666673</v>
      </c>
      <c r="F6613">
        <v>7.95</v>
      </c>
      <c r="G6613">
        <v>12738</v>
      </c>
      <c r="H6613" t="s">
        <v>10</v>
      </c>
      <c r="I6613" t="str">
        <f>IF(AND(LEFT(OnlineRetail[[#This Row],[InvoiceNo]],1)&lt;&gt;"C",OnlineRetail[[#This Row],[CustomerID]]&lt;&gt;""),"Yes","No")</f>
        <v>Yes</v>
      </c>
      <c r="J6613" s="4">
        <f>EOMONTH(OnlineRetail[[#This Row],[InvoiceDate]],-1)+1</f>
        <v>40664</v>
      </c>
      <c r="K6613" s="6">
        <f>OnlineRetail[[#This Row],[Quantity]]*OnlineRetail[[#This Row],[UnitPrice]]</f>
        <v>63.6</v>
      </c>
      <c r="L6613" t="str">
        <f t="shared" si="103"/>
        <v>12738|May-2011</v>
      </c>
    </row>
    <row r="6614" spans="1:12">
      <c r="A6614">
        <v>543696</v>
      </c>
      <c r="B6614" t="s">
        <v>132</v>
      </c>
      <c r="C6614" t="s">
        <v>33</v>
      </c>
      <c r="D6614">
        <v>7</v>
      </c>
      <c r="E6614" s="1">
        <v>40686.702777777777</v>
      </c>
      <c r="F6614">
        <v>1.25</v>
      </c>
      <c r="G6614">
        <v>13461</v>
      </c>
      <c r="H6614" t="s">
        <v>10</v>
      </c>
      <c r="I6614" t="str">
        <f>IF(AND(LEFT(OnlineRetail[[#This Row],[InvoiceNo]],1)&lt;&gt;"C",OnlineRetail[[#This Row],[CustomerID]]&lt;&gt;""),"Yes","No")</f>
        <v>Yes</v>
      </c>
      <c r="J6614" s="4">
        <f>EOMONTH(OnlineRetail[[#This Row],[InvoiceDate]],-1)+1</f>
        <v>40664</v>
      </c>
      <c r="K6614" s="6">
        <f>OnlineRetail[[#This Row],[Quantity]]*OnlineRetail[[#This Row],[UnitPrice]]</f>
        <v>8.75</v>
      </c>
      <c r="L6614" t="str">
        <f t="shared" si="103"/>
        <v>13461|May-2011</v>
      </c>
    </row>
    <row r="6615" spans="1:12">
      <c r="A6615">
        <v>550567</v>
      </c>
      <c r="B6615" t="s">
        <v>239</v>
      </c>
      <c r="C6615" t="s">
        <v>53</v>
      </c>
      <c r="D6615">
        <v>11</v>
      </c>
      <c r="E6615" s="1">
        <v>40686.709722222222</v>
      </c>
      <c r="F6615">
        <v>2.1</v>
      </c>
      <c r="G6615">
        <v>14269</v>
      </c>
      <c r="H6615" t="s">
        <v>10</v>
      </c>
      <c r="I6615" t="str">
        <f>IF(AND(LEFT(OnlineRetail[[#This Row],[InvoiceNo]],1)&lt;&gt;"C",OnlineRetail[[#This Row],[CustomerID]]&lt;&gt;""),"Yes","No")</f>
        <v>Yes</v>
      </c>
      <c r="J6615" s="4">
        <f>EOMONTH(OnlineRetail[[#This Row],[InvoiceDate]],-1)+1</f>
        <v>40664</v>
      </c>
      <c r="K6615" s="6">
        <f>OnlineRetail[[#This Row],[Quantity]]*OnlineRetail[[#This Row],[UnitPrice]]</f>
        <v>23.1</v>
      </c>
      <c r="L6615" t="str">
        <f t="shared" si="103"/>
        <v>14269|May-2011</v>
      </c>
    </row>
    <row r="6616" spans="1:12">
      <c r="A6616">
        <v>555739</v>
      </c>
      <c r="B6616" t="s">
        <v>124</v>
      </c>
      <c r="C6616" t="s">
        <v>46</v>
      </c>
      <c r="D6616">
        <v>14</v>
      </c>
      <c r="E6616" s="1">
        <v>40686.709722222222</v>
      </c>
      <c r="F6616">
        <v>2.1</v>
      </c>
      <c r="G6616">
        <v>13719</v>
      </c>
      <c r="H6616" t="s">
        <v>10</v>
      </c>
      <c r="I6616" t="str">
        <f>IF(AND(LEFT(OnlineRetail[[#This Row],[InvoiceNo]],1)&lt;&gt;"C",OnlineRetail[[#This Row],[CustomerID]]&lt;&gt;""),"Yes","No")</f>
        <v>Yes</v>
      </c>
      <c r="J6616" s="4">
        <f>EOMONTH(OnlineRetail[[#This Row],[InvoiceDate]],-1)+1</f>
        <v>40664</v>
      </c>
      <c r="K6616" s="6">
        <f>OnlineRetail[[#This Row],[Quantity]]*OnlineRetail[[#This Row],[UnitPrice]]</f>
        <v>29.400000000000002</v>
      </c>
      <c r="L6616" t="str">
        <f t="shared" si="103"/>
        <v>13719|May-2011</v>
      </c>
    </row>
    <row r="6617" spans="1:12">
      <c r="A6617">
        <v>536717</v>
      </c>
      <c r="B6617" t="s">
        <v>57</v>
      </c>
      <c r="C6617" t="s">
        <v>19</v>
      </c>
      <c r="D6617">
        <v>2</v>
      </c>
      <c r="E6617" s="1">
        <v>40686.717361111107</v>
      </c>
      <c r="F6617">
        <v>2.5499999999999998</v>
      </c>
      <c r="G6617">
        <v>13512</v>
      </c>
      <c r="H6617" t="s">
        <v>10</v>
      </c>
      <c r="I6617" t="str">
        <f>IF(AND(LEFT(OnlineRetail[[#This Row],[InvoiceNo]],1)&lt;&gt;"C",OnlineRetail[[#This Row],[CustomerID]]&lt;&gt;""),"Yes","No")</f>
        <v>Yes</v>
      </c>
      <c r="J6617" s="4">
        <f>EOMONTH(OnlineRetail[[#This Row],[InvoiceDate]],-1)+1</f>
        <v>40664</v>
      </c>
      <c r="K6617" s="6">
        <f>OnlineRetail[[#This Row],[Quantity]]*OnlineRetail[[#This Row],[UnitPrice]]</f>
        <v>5.0999999999999996</v>
      </c>
      <c r="L6617" t="str">
        <f t="shared" si="103"/>
        <v>13512|May-2011</v>
      </c>
    </row>
    <row r="6618" spans="1:12">
      <c r="A6618">
        <v>554233</v>
      </c>
      <c r="B6618" t="s">
        <v>61</v>
      </c>
      <c r="C6618" t="s">
        <v>33</v>
      </c>
      <c r="D6618">
        <v>18</v>
      </c>
      <c r="E6618" s="1">
        <v>40686.724305555559</v>
      </c>
      <c r="F6618">
        <v>4.25</v>
      </c>
      <c r="G6618">
        <v>12531</v>
      </c>
      <c r="H6618" t="s">
        <v>17</v>
      </c>
      <c r="I6618" t="str">
        <f>IF(AND(LEFT(OnlineRetail[[#This Row],[InvoiceNo]],1)&lt;&gt;"C",OnlineRetail[[#This Row],[CustomerID]]&lt;&gt;""),"Yes","No")</f>
        <v>Yes</v>
      </c>
      <c r="J6618" s="4">
        <f>EOMONTH(OnlineRetail[[#This Row],[InvoiceDate]],-1)+1</f>
        <v>40664</v>
      </c>
      <c r="K6618" s="6">
        <f>OnlineRetail[[#This Row],[Quantity]]*OnlineRetail[[#This Row],[UnitPrice]]</f>
        <v>76.5</v>
      </c>
      <c r="L6618" t="str">
        <f t="shared" si="103"/>
        <v>12531|May-2011</v>
      </c>
    </row>
    <row r="6619" spans="1:12">
      <c r="A6619">
        <v>547184</v>
      </c>
      <c r="B6619" t="s">
        <v>97</v>
      </c>
      <c r="C6619" t="s">
        <v>42</v>
      </c>
      <c r="D6619">
        <v>23</v>
      </c>
      <c r="E6619" s="1">
        <v>40686.739583333343</v>
      </c>
      <c r="F6619">
        <v>9.9499999999999993</v>
      </c>
      <c r="G6619">
        <v>12528</v>
      </c>
      <c r="H6619" t="s">
        <v>10</v>
      </c>
      <c r="I6619" t="str">
        <f>IF(AND(LEFT(OnlineRetail[[#This Row],[InvoiceNo]],1)&lt;&gt;"C",OnlineRetail[[#This Row],[CustomerID]]&lt;&gt;""),"Yes","No")</f>
        <v>Yes</v>
      </c>
      <c r="J6619" s="4">
        <f>EOMONTH(OnlineRetail[[#This Row],[InvoiceDate]],-1)+1</f>
        <v>40664</v>
      </c>
      <c r="K6619" s="6">
        <f>OnlineRetail[[#This Row],[Quantity]]*OnlineRetail[[#This Row],[UnitPrice]]</f>
        <v>228.85</v>
      </c>
      <c r="L6619" t="str">
        <f t="shared" si="103"/>
        <v>12528|May-2011</v>
      </c>
    </row>
    <row r="6620" spans="1:12">
      <c r="A6620">
        <v>547640</v>
      </c>
      <c r="B6620" t="s">
        <v>174</v>
      </c>
      <c r="C6620" t="s">
        <v>9</v>
      </c>
      <c r="D6620">
        <v>17</v>
      </c>
      <c r="E6620" s="1">
        <v>40686.746527777781</v>
      </c>
      <c r="F6620">
        <v>2.1</v>
      </c>
      <c r="G6620">
        <v>13808</v>
      </c>
      <c r="H6620" t="s">
        <v>10</v>
      </c>
      <c r="I6620" t="str">
        <f>IF(AND(LEFT(OnlineRetail[[#This Row],[InvoiceNo]],1)&lt;&gt;"C",OnlineRetail[[#This Row],[CustomerID]]&lt;&gt;""),"Yes","No")</f>
        <v>Yes</v>
      </c>
      <c r="J6620" s="4">
        <f>EOMONTH(OnlineRetail[[#This Row],[InvoiceDate]],-1)+1</f>
        <v>40664</v>
      </c>
      <c r="K6620" s="6">
        <f>OnlineRetail[[#This Row],[Quantity]]*OnlineRetail[[#This Row],[UnitPrice]]</f>
        <v>35.700000000000003</v>
      </c>
      <c r="L6620" t="str">
        <f t="shared" si="103"/>
        <v>13808|May-2011</v>
      </c>
    </row>
    <row r="6621" spans="1:12" hidden="1">
      <c r="A6621">
        <v>548645</v>
      </c>
      <c r="B6621" t="s">
        <v>266</v>
      </c>
      <c r="C6621" t="s">
        <v>62</v>
      </c>
      <c r="D6621">
        <v>5</v>
      </c>
      <c r="E6621" s="1">
        <v>40686.758333333331</v>
      </c>
      <c r="F6621">
        <v>3.39</v>
      </c>
      <c r="H6621" t="s">
        <v>10</v>
      </c>
      <c r="I6621" t="str">
        <f>IF(AND(LEFT(OnlineRetail[[#This Row],[InvoiceNo]],1)&lt;&gt;"C",OnlineRetail[[#This Row],[CustomerID]]&lt;&gt;""),"Yes","No")</f>
        <v>No</v>
      </c>
      <c r="J6621" s="4">
        <f>EOMONTH(OnlineRetail[[#This Row],[InvoiceDate]],-1)+1</f>
        <v>40664</v>
      </c>
      <c r="K6621" s="6">
        <f>OnlineRetail[[#This Row],[Quantity]]*OnlineRetail[[#This Row],[UnitPrice]]</f>
        <v>16.95</v>
      </c>
      <c r="L6621" t="str">
        <f t="shared" si="103"/>
        <v/>
      </c>
    </row>
    <row r="6622" spans="1:12">
      <c r="A6622">
        <v>543394</v>
      </c>
      <c r="B6622" t="s">
        <v>248</v>
      </c>
      <c r="C6622" t="s">
        <v>83</v>
      </c>
      <c r="D6622">
        <v>15</v>
      </c>
      <c r="E6622" s="1">
        <v>40686.781944444447</v>
      </c>
      <c r="F6622">
        <v>4.95</v>
      </c>
      <c r="G6622">
        <v>14148</v>
      </c>
      <c r="H6622" t="s">
        <v>10</v>
      </c>
      <c r="I6622" t="str">
        <f>IF(AND(LEFT(OnlineRetail[[#This Row],[InvoiceNo]],1)&lt;&gt;"C",OnlineRetail[[#This Row],[CustomerID]]&lt;&gt;""),"Yes","No")</f>
        <v>Yes</v>
      </c>
      <c r="J6622" s="4">
        <f>EOMONTH(OnlineRetail[[#This Row],[InvoiceDate]],-1)+1</f>
        <v>40664</v>
      </c>
      <c r="K6622" s="6">
        <f>OnlineRetail[[#This Row],[Quantity]]*OnlineRetail[[#This Row],[UnitPrice]]</f>
        <v>74.25</v>
      </c>
      <c r="L6622" t="str">
        <f t="shared" si="103"/>
        <v>14148|May-2011</v>
      </c>
    </row>
    <row r="6623" spans="1:12">
      <c r="A6623">
        <v>541693</v>
      </c>
      <c r="B6623" t="s">
        <v>125</v>
      </c>
      <c r="C6623" t="s">
        <v>53</v>
      </c>
      <c r="D6623">
        <v>12</v>
      </c>
      <c r="E6623" s="1">
        <v>40686.809027777781</v>
      </c>
      <c r="F6623">
        <v>4.25</v>
      </c>
      <c r="G6623">
        <v>12968</v>
      </c>
      <c r="H6623" t="s">
        <v>70</v>
      </c>
      <c r="I6623" t="str">
        <f>IF(AND(LEFT(OnlineRetail[[#This Row],[InvoiceNo]],1)&lt;&gt;"C",OnlineRetail[[#This Row],[CustomerID]]&lt;&gt;""),"Yes","No")</f>
        <v>Yes</v>
      </c>
      <c r="J6623" s="4">
        <f>EOMONTH(OnlineRetail[[#This Row],[InvoiceDate]],-1)+1</f>
        <v>40664</v>
      </c>
      <c r="K6623" s="6">
        <f>OnlineRetail[[#This Row],[Quantity]]*OnlineRetail[[#This Row],[UnitPrice]]</f>
        <v>51</v>
      </c>
      <c r="L6623" t="str">
        <f t="shared" si="103"/>
        <v>12968|May-2011</v>
      </c>
    </row>
    <row r="6624" spans="1:12">
      <c r="A6624">
        <v>547811</v>
      </c>
      <c r="B6624" t="s">
        <v>63</v>
      </c>
      <c r="C6624" t="s">
        <v>14</v>
      </c>
      <c r="D6624">
        <v>7</v>
      </c>
      <c r="E6624" s="1">
        <v>40686.810416666667</v>
      </c>
      <c r="F6624">
        <v>5.95</v>
      </c>
      <c r="G6624">
        <v>14046</v>
      </c>
      <c r="H6624" t="s">
        <v>17</v>
      </c>
      <c r="I6624" t="str">
        <f>IF(AND(LEFT(OnlineRetail[[#This Row],[InvoiceNo]],1)&lt;&gt;"C",OnlineRetail[[#This Row],[CustomerID]]&lt;&gt;""),"Yes","No")</f>
        <v>Yes</v>
      </c>
      <c r="J6624" s="4">
        <f>EOMONTH(OnlineRetail[[#This Row],[InvoiceDate]],-1)+1</f>
        <v>40664</v>
      </c>
      <c r="K6624" s="6">
        <f>OnlineRetail[[#This Row],[Quantity]]*OnlineRetail[[#This Row],[UnitPrice]]</f>
        <v>41.65</v>
      </c>
      <c r="L6624" t="str">
        <f t="shared" si="103"/>
        <v>14046|May-2011</v>
      </c>
    </row>
    <row r="6625" spans="1:12">
      <c r="A6625">
        <v>538683</v>
      </c>
      <c r="B6625" t="s">
        <v>140</v>
      </c>
      <c r="C6625" t="s">
        <v>16</v>
      </c>
      <c r="D6625">
        <v>8</v>
      </c>
      <c r="E6625" s="1">
        <v>40686.811111111107</v>
      </c>
      <c r="F6625">
        <v>3.39</v>
      </c>
      <c r="G6625">
        <v>13713</v>
      </c>
      <c r="H6625" t="s">
        <v>10</v>
      </c>
      <c r="I6625" t="str">
        <f>IF(AND(LEFT(OnlineRetail[[#This Row],[InvoiceNo]],1)&lt;&gt;"C",OnlineRetail[[#This Row],[CustomerID]]&lt;&gt;""),"Yes","No")</f>
        <v>Yes</v>
      </c>
      <c r="J6625" s="4">
        <f>EOMONTH(OnlineRetail[[#This Row],[InvoiceDate]],-1)+1</f>
        <v>40664</v>
      </c>
      <c r="K6625" s="6">
        <f>OnlineRetail[[#This Row],[Quantity]]*OnlineRetail[[#This Row],[UnitPrice]]</f>
        <v>27.12</v>
      </c>
      <c r="L6625" t="str">
        <f t="shared" si="103"/>
        <v>13713|May-2011</v>
      </c>
    </row>
    <row r="6626" spans="1:12">
      <c r="A6626">
        <v>554107</v>
      </c>
      <c r="B6626" t="s">
        <v>274</v>
      </c>
      <c r="C6626" t="s">
        <v>62</v>
      </c>
      <c r="D6626">
        <v>16</v>
      </c>
      <c r="E6626" s="1">
        <v>40686.815972222219</v>
      </c>
      <c r="F6626">
        <v>5.95</v>
      </c>
      <c r="G6626">
        <v>12926</v>
      </c>
      <c r="H6626" t="s">
        <v>10</v>
      </c>
      <c r="I6626" t="str">
        <f>IF(AND(LEFT(OnlineRetail[[#This Row],[InvoiceNo]],1)&lt;&gt;"C",OnlineRetail[[#This Row],[CustomerID]]&lt;&gt;""),"Yes","No")</f>
        <v>Yes</v>
      </c>
      <c r="J6626" s="4">
        <f>EOMONTH(OnlineRetail[[#This Row],[InvoiceDate]],-1)+1</f>
        <v>40664</v>
      </c>
      <c r="K6626" s="6">
        <f>OnlineRetail[[#This Row],[Quantity]]*OnlineRetail[[#This Row],[UnitPrice]]</f>
        <v>95.2</v>
      </c>
      <c r="L6626" t="str">
        <f t="shared" si="103"/>
        <v>12926|May-2011</v>
      </c>
    </row>
    <row r="6627" spans="1:12">
      <c r="A6627">
        <v>539084</v>
      </c>
      <c r="B6627" t="s">
        <v>206</v>
      </c>
      <c r="C6627" t="s">
        <v>50</v>
      </c>
      <c r="D6627">
        <v>16</v>
      </c>
      <c r="E6627" s="1">
        <v>40686.820833333331</v>
      </c>
      <c r="F6627">
        <v>3.39</v>
      </c>
      <c r="G6627">
        <v>13939</v>
      </c>
      <c r="H6627" t="s">
        <v>10</v>
      </c>
      <c r="I6627" t="str">
        <f>IF(AND(LEFT(OnlineRetail[[#This Row],[InvoiceNo]],1)&lt;&gt;"C",OnlineRetail[[#This Row],[CustomerID]]&lt;&gt;""),"Yes","No")</f>
        <v>Yes</v>
      </c>
      <c r="J6627" s="4">
        <f>EOMONTH(OnlineRetail[[#This Row],[InvoiceDate]],-1)+1</f>
        <v>40664</v>
      </c>
      <c r="K6627" s="6">
        <f>OnlineRetail[[#This Row],[Quantity]]*OnlineRetail[[#This Row],[UnitPrice]]</f>
        <v>54.24</v>
      </c>
      <c r="L6627" t="str">
        <f t="shared" si="103"/>
        <v>13939|May-2011</v>
      </c>
    </row>
    <row r="6628" spans="1:12">
      <c r="A6628">
        <v>554441</v>
      </c>
      <c r="B6628" t="s">
        <v>123</v>
      </c>
      <c r="C6628" t="s">
        <v>19</v>
      </c>
      <c r="D6628">
        <v>1</v>
      </c>
      <c r="E6628" s="1">
        <v>40686.822222222218</v>
      </c>
      <c r="F6628">
        <v>5.95</v>
      </c>
      <c r="G6628">
        <v>13218</v>
      </c>
      <c r="H6628" t="s">
        <v>10</v>
      </c>
      <c r="I6628" t="str">
        <f>IF(AND(LEFT(OnlineRetail[[#This Row],[InvoiceNo]],1)&lt;&gt;"C",OnlineRetail[[#This Row],[CustomerID]]&lt;&gt;""),"Yes","No")</f>
        <v>Yes</v>
      </c>
      <c r="J6628" s="4">
        <f>EOMONTH(OnlineRetail[[#This Row],[InvoiceDate]],-1)+1</f>
        <v>40664</v>
      </c>
      <c r="K6628" s="6">
        <f>OnlineRetail[[#This Row],[Quantity]]*OnlineRetail[[#This Row],[UnitPrice]]</f>
        <v>5.95</v>
      </c>
      <c r="L6628" t="str">
        <f t="shared" si="103"/>
        <v>13218|May-2011</v>
      </c>
    </row>
    <row r="6629" spans="1:12">
      <c r="A6629">
        <v>547207</v>
      </c>
      <c r="B6629" t="s">
        <v>149</v>
      </c>
      <c r="C6629" t="s">
        <v>53</v>
      </c>
      <c r="D6629">
        <v>4</v>
      </c>
      <c r="E6629" s="1">
        <v>40686.829861111109</v>
      </c>
      <c r="F6629">
        <v>4.25</v>
      </c>
      <c r="G6629">
        <v>13445</v>
      </c>
      <c r="H6629" t="s">
        <v>10</v>
      </c>
      <c r="I6629" t="str">
        <f>IF(AND(LEFT(OnlineRetail[[#This Row],[InvoiceNo]],1)&lt;&gt;"C",OnlineRetail[[#This Row],[CustomerID]]&lt;&gt;""),"Yes","No")</f>
        <v>Yes</v>
      </c>
      <c r="J6629" s="4">
        <f>EOMONTH(OnlineRetail[[#This Row],[InvoiceDate]],-1)+1</f>
        <v>40664</v>
      </c>
      <c r="K6629" s="6">
        <f>OnlineRetail[[#This Row],[Quantity]]*OnlineRetail[[#This Row],[UnitPrice]]</f>
        <v>17</v>
      </c>
      <c r="L6629" t="str">
        <f t="shared" si="103"/>
        <v>13445|May-2011</v>
      </c>
    </row>
    <row r="6630" spans="1:12">
      <c r="A6630">
        <v>548762</v>
      </c>
      <c r="B6630" t="s">
        <v>133</v>
      </c>
      <c r="C6630" t="s">
        <v>40</v>
      </c>
      <c r="D6630">
        <v>12</v>
      </c>
      <c r="E6630" s="1">
        <v>40686.832638888889</v>
      </c>
      <c r="F6630">
        <v>2.1</v>
      </c>
      <c r="G6630">
        <v>12928</v>
      </c>
      <c r="H6630" t="s">
        <v>25</v>
      </c>
      <c r="I6630" t="str">
        <f>IF(AND(LEFT(OnlineRetail[[#This Row],[InvoiceNo]],1)&lt;&gt;"C",OnlineRetail[[#This Row],[CustomerID]]&lt;&gt;""),"Yes","No")</f>
        <v>Yes</v>
      </c>
      <c r="J6630" s="4">
        <f>EOMONTH(OnlineRetail[[#This Row],[InvoiceDate]],-1)+1</f>
        <v>40664</v>
      </c>
      <c r="K6630" s="6">
        <f>OnlineRetail[[#This Row],[Quantity]]*OnlineRetail[[#This Row],[UnitPrice]]</f>
        <v>25.200000000000003</v>
      </c>
      <c r="L6630" t="str">
        <f t="shared" si="103"/>
        <v>12928|May-2011</v>
      </c>
    </row>
    <row r="6631" spans="1:12">
      <c r="A6631">
        <v>537972</v>
      </c>
      <c r="B6631" t="s">
        <v>98</v>
      </c>
      <c r="C6631" t="s">
        <v>16</v>
      </c>
      <c r="D6631">
        <v>2</v>
      </c>
      <c r="E6631" s="1">
        <v>40687.338888888888</v>
      </c>
      <c r="F6631">
        <v>4.95</v>
      </c>
      <c r="G6631">
        <v>12377</v>
      </c>
      <c r="H6631" t="s">
        <v>10</v>
      </c>
      <c r="I6631" t="str">
        <f>IF(AND(LEFT(OnlineRetail[[#This Row],[InvoiceNo]],1)&lt;&gt;"C",OnlineRetail[[#This Row],[CustomerID]]&lt;&gt;""),"Yes","No")</f>
        <v>Yes</v>
      </c>
      <c r="J6631" s="4">
        <f>EOMONTH(OnlineRetail[[#This Row],[InvoiceDate]],-1)+1</f>
        <v>40664</v>
      </c>
      <c r="K6631" s="6">
        <f>OnlineRetail[[#This Row],[Quantity]]*OnlineRetail[[#This Row],[UnitPrice]]</f>
        <v>9.9</v>
      </c>
      <c r="L6631" t="str">
        <f t="shared" si="103"/>
        <v>12377|May-2011</v>
      </c>
    </row>
    <row r="6632" spans="1:12">
      <c r="A6632">
        <v>554628</v>
      </c>
      <c r="B6632" t="s">
        <v>257</v>
      </c>
      <c r="C6632" t="s">
        <v>42</v>
      </c>
      <c r="D6632">
        <v>3</v>
      </c>
      <c r="E6632" s="1">
        <v>40687.340277777781</v>
      </c>
      <c r="F6632">
        <v>5.95</v>
      </c>
      <c r="G6632">
        <v>13939</v>
      </c>
      <c r="H6632" t="s">
        <v>10</v>
      </c>
      <c r="I6632" t="str">
        <f>IF(AND(LEFT(OnlineRetail[[#This Row],[InvoiceNo]],1)&lt;&gt;"C",OnlineRetail[[#This Row],[CustomerID]]&lt;&gt;""),"Yes","No")</f>
        <v>Yes</v>
      </c>
      <c r="J6632" s="4">
        <f>EOMONTH(OnlineRetail[[#This Row],[InvoiceDate]],-1)+1</f>
        <v>40664</v>
      </c>
      <c r="K6632" s="6">
        <f>OnlineRetail[[#This Row],[Quantity]]*OnlineRetail[[#This Row],[UnitPrice]]</f>
        <v>17.850000000000001</v>
      </c>
      <c r="L6632" t="str">
        <f t="shared" si="103"/>
        <v>13939|May-2011</v>
      </c>
    </row>
    <row r="6633" spans="1:12">
      <c r="A6633">
        <v>553792</v>
      </c>
      <c r="B6633" t="s">
        <v>289</v>
      </c>
      <c r="C6633" t="s">
        <v>83</v>
      </c>
      <c r="D6633">
        <v>10</v>
      </c>
      <c r="E6633" s="1">
        <v>40687.347222222219</v>
      </c>
      <c r="F6633">
        <v>3.39</v>
      </c>
      <c r="G6633">
        <v>13077</v>
      </c>
      <c r="H6633" t="s">
        <v>10</v>
      </c>
      <c r="I6633" t="str">
        <f>IF(AND(LEFT(OnlineRetail[[#This Row],[InvoiceNo]],1)&lt;&gt;"C",OnlineRetail[[#This Row],[CustomerID]]&lt;&gt;""),"Yes","No")</f>
        <v>Yes</v>
      </c>
      <c r="J6633" s="4">
        <f>EOMONTH(OnlineRetail[[#This Row],[InvoiceDate]],-1)+1</f>
        <v>40664</v>
      </c>
      <c r="K6633" s="6">
        <f>OnlineRetail[[#This Row],[Quantity]]*OnlineRetail[[#This Row],[UnitPrice]]</f>
        <v>33.9</v>
      </c>
      <c r="L6633" t="str">
        <f t="shared" si="103"/>
        <v>13077|May-2011</v>
      </c>
    </row>
    <row r="6634" spans="1:12">
      <c r="A6634">
        <v>543507</v>
      </c>
      <c r="B6634" t="s">
        <v>289</v>
      </c>
      <c r="C6634" t="s">
        <v>39</v>
      </c>
      <c r="D6634">
        <v>8</v>
      </c>
      <c r="E6634" s="1">
        <v>40687.356249999997</v>
      </c>
      <c r="F6634">
        <v>3.39</v>
      </c>
      <c r="G6634">
        <v>13642</v>
      </c>
      <c r="H6634" t="s">
        <v>10</v>
      </c>
      <c r="I6634" t="str">
        <f>IF(AND(LEFT(OnlineRetail[[#This Row],[InvoiceNo]],1)&lt;&gt;"C",OnlineRetail[[#This Row],[CustomerID]]&lt;&gt;""),"Yes","No")</f>
        <v>Yes</v>
      </c>
      <c r="J6634" s="4">
        <f>EOMONTH(OnlineRetail[[#This Row],[InvoiceDate]],-1)+1</f>
        <v>40664</v>
      </c>
      <c r="K6634" s="6">
        <f>OnlineRetail[[#This Row],[Quantity]]*OnlineRetail[[#This Row],[UnitPrice]]</f>
        <v>27.12</v>
      </c>
      <c r="L6634" t="str">
        <f t="shared" si="103"/>
        <v>13642|May-2011</v>
      </c>
    </row>
    <row r="6635" spans="1:12">
      <c r="A6635">
        <v>556351</v>
      </c>
      <c r="B6635" t="s">
        <v>193</v>
      </c>
      <c r="C6635" t="s">
        <v>19</v>
      </c>
      <c r="D6635">
        <v>7</v>
      </c>
      <c r="E6635" s="1">
        <v>40687.368055555547</v>
      </c>
      <c r="F6635">
        <v>3.39</v>
      </c>
      <c r="G6635">
        <v>12854</v>
      </c>
      <c r="H6635" t="s">
        <v>10</v>
      </c>
      <c r="I6635" t="str">
        <f>IF(AND(LEFT(OnlineRetail[[#This Row],[InvoiceNo]],1)&lt;&gt;"C",OnlineRetail[[#This Row],[CustomerID]]&lt;&gt;""),"Yes","No")</f>
        <v>Yes</v>
      </c>
      <c r="J6635" s="4">
        <f>EOMONTH(OnlineRetail[[#This Row],[InvoiceDate]],-1)+1</f>
        <v>40664</v>
      </c>
      <c r="K6635" s="6">
        <f>OnlineRetail[[#This Row],[Quantity]]*OnlineRetail[[#This Row],[UnitPrice]]</f>
        <v>23.73</v>
      </c>
      <c r="L6635" t="str">
        <f t="shared" si="103"/>
        <v>12854|May-2011</v>
      </c>
    </row>
    <row r="6636" spans="1:12">
      <c r="A6636">
        <v>549459</v>
      </c>
      <c r="B6636" t="s">
        <v>137</v>
      </c>
      <c r="C6636" t="s">
        <v>21</v>
      </c>
      <c r="D6636">
        <v>16</v>
      </c>
      <c r="E6636" s="1">
        <v>40687.371527777781</v>
      </c>
      <c r="F6636">
        <v>2.1</v>
      </c>
      <c r="G6636">
        <v>13529</v>
      </c>
      <c r="H6636" t="s">
        <v>10</v>
      </c>
      <c r="I6636" t="str">
        <f>IF(AND(LEFT(OnlineRetail[[#This Row],[InvoiceNo]],1)&lt;&gt;"C",OnlineRetail[[#This Row],[CustomerID]]&lt;&gt;""),"Yes","No")</f>
        <v>Yes</v>
      </c>
      <c r="J6636" s="4">
        <f>EOMONTH(OnlineRetail[[#This Row],[InvoiceDate]],-1)+1</f>
        <v>40664</v>
      </c>
      <c r="K6636" s="6">
        <f>OnlineRetail[[#This Row],[Quantity]]*OnlineRetail[[#This Row],[UnitPrice]]</f>
        <v>33.6</v>
      </c>
      <c r="L6636" t="str">
        <f t="shared" si="103"/>
        <v>13529|May-2011</v>
      </c>
    </row>
    <row r="6637" spans="1:12">
      <c r="A6637">
        <v>543985</v>
      </c>
      <c r="B6637" t="s">
        <v>84</v>
      </c>
      <c r="C6637" t="s">
        <v>46</v>
      </c>
      <c r="D6637">
        <v>20</v>
      </c>
      <c r="E6637" s="1">
        <v>40687.394444444442</v>
      </c>
      <c r="F6637">
        <v>5.95</v>
      </c>
      <c r="G6637">
        <v>14226</v>
      </c>
      <c r="H6637" t="s">
        <v>22</v>
      </c>
      <c r="I6637" t="str">
        <f>IF(AND(LEFT(OnlineRetail[[#This Row],[InvoiceNo]],1)&lt;&gt;"C",OnlineRetail[[#This Row],[CustomerID]]&lt;&gt;""),"Yes","No")</f>
        <v>Yes</v>
      </c>
      <c r="J6637" s="4">
        <f>EOMONTH(OnlineRetail[[#This Row],[InvoiceDate]],-1)+1</f>
        <v>40664</v>
      </c>
      <c r="K6637" s="6">
        <f>OnlineRetail[[#This Row],[Quantity]]*OnlineRetail[[#This Row],[UnitPrice]]</f>
        <v>119</v>
      </c>
      <c r="L6637" t="str">
        <f t="shared" si="103"/>
        <v>14226|May-2011</v>
      </c>
    </row>
    <row r="6638" spans="1:12">
      <c r="A6638">
        <v>545695</v>
      </c>
      <c r="B6638" t="s">
        <v>239</v>
      </c>
      <c r="C6638" t="s">
        <v>12</v>
      </c>
      <c r="D6638">
        <v>10</v>
      </c>
      <c r="E6638" s="1">
        <v>40687.397916666669</v>
      </c>
      <c r="F6638">
        <v>1.25</v>
      </c>
      <c r="G6638">
        <v>13877</v>
      </c>
      <c r="H6638" t="s">
        <v>10</v>
      </c>
      <c r="I6638" t="str">
        <f>IF(AND(LEFT(OnlineRetail[[#This Row],[InvoiceNo]],1)&lt;&gt;"C",OnlineRetail[[#This Row],[CustomerID]]&lt;&gt;""),"Yes","No")</f>
        <v>Yes</v>
      </c>
      <c r="J6638" s="4">
        <f>EOMONTH(OnlineRetail[[#This Row],[InvoiceDate]],-1)+1</f>
        <v>40664</v>
      </c>
      <c r="K6638" s="6">
        <f>OnlineRetail[[#This Row],[Quantity]]*OnlineRetail[[#This Row],[UnitPrice]]</f>
        <v>12.5</v>
      </c>
      <c r="L6638" t="str">
        <f t="shared" si="103"/>
        <v>13877|May-2011</v>
      </c>
    </row>
    <row r="6639" spans="1:12">
      <c r="A6639">
        <v>549871</v>
      </c>
      <c r="B6639" t="s">
        <v>184</v>
      </c>
      <c r="C6639" t="s">
        <v>29</v>
      </c>
      <c r="D6639">
        <v>9</v>
      </c>
      <c r="E6639" s="1">
        <v>40687.414583333331</v>
      </c>
      <c r="F6639">
        <v>1.65</v>
      </c>
      <c r="G6639">
        <v>14044</v>
      </c>
      <c r="H6639" t="s">
        <v>10</v>
      </c>
      <c r="I6639" t="str">
        <f>IF(AND(LEFT(OnlineRetail[[#This Row],[InvoiceNo]],1)&lt;&gt;"C",OnlineRetail[[#This Row],[CustomerID]]&lt;&gt;""),"Yes","No")</f>
        <v>Yes</v>
      </c>
      <c r="J6639" s="4">
        <f>EOMONTH(OnlineRetail[[#This Row],[InvoiceDate]],-1)+1</f>
        <v>40664</v>
      </c>
      <c r="K6639" s="6">
        <f>OnlineRetail[[#This Row],[Quantity]]*OnlineRetail[[#This Row],[UnitPrice]]</f>
        <v>14.85</v>
      </c>
      <c r="L6639" t="str">
        <f t="shared" si="103"/>
        <v>14044|May-2011</v>
      </c>
    </row>
    <row r="6640" spans="1:12">
      <c r="A6640">
        <v>549328</v>
      </c>
      <c r="B6640" t="s">
        <v>84</v>
      </c>
      <c r="C6640" t="s">
        <v>62</v>
      </c>
      <c r="D6640">
        <v>10</v>
      </c>
      <c r="E6640" s="1">
        <v>40687.414583333331</v>
      </c>
      <c r="F6640">
        <v>2.5499999999999998</v>
      </c>
      <c r="G6640">
        <v>14134</v>
      </c>
      <c r="H6640" t="s">
        <v>10</v>
      </c>
      <c r="I6640" t="str">
        <f>IF(AND(LEFT(OnlineRetail[[#This Row],[InvoiceNo]],1)&lt;&gt;"C",OnlineRetail[[#This Row],[CustomerID]]&lt;&gt;""),"Yes","No")</f>
        <v>Yes</v>
      </c>
      <c r="J6640" s="4">
        <f>EOMONTH(OnlineRetail[[#This Row],[InvoiceDate]],-1)+1</f>
        <v>40664</v>
      </c>
      <c r="K6640" s="6">
        <f>OnlineRetail[[#This Row],[Quantity]]*OnlineRetail[[#This Row],[UnitPrice]]</f>
        <v>25.5</v>
      </c>
      <c r="L6640" t="str">
        <f t="shared" si="103"/>
        <v>14134|May-2011</v>
      </c>
    </row>
    <row r="6641" spans="1:12">
      <c r="A6641">
        <v>554145</v>
      </c>
      <c r="B6641" t="s">
        <v>47</v>
      </c>
      <c r="C6641" t="s">
        <v>16</v>
      </c>
      <c r="D6641">
        <v>4</v>
      </c>
      <c r="E6641" s="1">
        <v>40687.42083333333</v>
      </c>
      <c r="F6641">
        <v>4.95</v>
      </c>
      <c r="G6641">
        <v>12855</v>
      </c>
      <c r="H6641" t="s">
        <v>10</v>
      </c>
      <c r="I6641" t="str">
        <f>IF(AND(LEFT(OnlineRetail[[#This Row],[InvoiceNo]],1)&lt;&gt;"C",OnlineRetail[[#This Row],[CustomerID]]&lt;&gt;""),"Yes","No")</f>
        <v>Yes</v>
      </c>
      <c r="J6641" s="4">
        <f>EOMONTH(OnlineRetail[[#This Row],[InvoiceDate]],-1)+1</f>
        <v>40664</v>
      </c>
      <c r="K6641" s="6">
        <f>OnlineRetail[[#This Row],[Quantity]]*OnlineRetail[[#This Row],[UnitPrice]]</f>
        <v>19.8</v>
      </c>
      <c r="L6641" t="str">
        <f t="shared" si="103"/>
        <v>12855|May-2011</v>
      </c>
    </row>
    <row r="6642" spans="1:12">
      <c r="A6642">
        <v>550595</v>
      </c>
      <c r="B6642" t="s">
        <v>23</v>
      </c>
      <c r="C6642" t="s">
        <v>27</v>
      </c>
      <c r="D6642">
        <v>10</v>
      </c>
      <c r="E6642" s="1">
        <v>40687.427083333343</v>
      </c>
      <c r="F6642">
        <v>0.85</v>
      </c>
      <c r="G6642">
        <v>14292</v>
      </c>
      <c r="H6642" t="s">
        <v>17</v>
      </c>
      <c r="I6642" t="str">
        <f>IF(AND(LEFT(OnlineRetail[[#This Row],[InvoiceNo]],1)&lt;&gt;"C",OnlineRetail[[#This Row],[CustomerID]]&lt;&gt;""),"Yes","No")</f>
        <v>Yes</v>
      </c>
      <c r="J6642" s="4">
        <f>EOMONTH(OnlineRetail[[#This Row],[InvoiceDate]],-1)+1</f>
        <v>40664</v>
      </c>
      <c r="K6642" s="6">
        <f>OnlineRetail[[#This Row],[Quantity]]*OnlineRetail[[#This Row],[UnitPrice]]</f>
        <v>8.5</v>
      </c>
      <c r="L6642" t="str">
        <f t="shared" si="103"/>
        <v>14292|May-2011</v>
      </c>
    </row>
    <row r="6643" spans="1:12">
      <c r="A6643">
        <v>546051</v>
      </c>
      <c r="B6643" t="s">
        <v>86</v>
      </c>
      <c r="C6643" t="s">
        <v>46</v>
      </c>
      <c r="D6643">
        <v>22</v>
      </c>
      <c r="E6643" s="1">
        <v>40687.431944444441</v>
      </c>
      <c r="F6643">
        <v>2.5499999999999998</v>
      </c>
      <c r="G6643">
        <v>12575</v>
      </c>
      <c r="H6643" t="s">
        <v>10</v>
      </c>
      <c r="I6643" t="str">
        <f>IF(AND(LEFT(OnlineRetail[[#This Row],[InvoiceNo]],1)&lt;&gt;"C",OnlineRetail[[#This Row],[CustomerID]]&lt;&gt;""),"Yes","No")</f>
        <v>Yes</v>
      </c>
      <c r="J6643" s="4">
        <f>EOMONTH(OnlineRetail[[#This Row],[InvoiceDate]],-1)+1</f>
        <v>40664</v>
      </c>
      <c r="K6643" s="6">
        <f>OnlineRetail[[#This Row],[Quantity]]*OnlineRetail[[#This Row],[UnitPrice]]</f>
        <v>56.099999999999994</v>
      </c>
      <c r="L6643" t="str">
        <f t="shared" si="103"/>
        <v>12575|May-2011</v>
      </c>
    </row>
    <row r="6644" spans="1:12">
      <c r="A6644">
        <v>553776</v>
      </c>
      <c r="B6644" t="s">
        <v>228</v>
      </c>
      <c r="C6644" t="s">
        <v>46</v>
      </c>
      <c r="D6644">
        <v>19</v>
      </c>
      <c r="E6644" s="1">
        <v>40687.431944444441</v>
      </c>
      <c r="F6644">
        <v>2.1</v>
      </c>
      <c r="G6644">
        <v>13980</v>
      </c>
      <c r="H6644" t="s">
        <v>10</v>
      </c>
      <c r="I6644" t="str">
        <f>IF(AND(LEFT(OnlineRetail[[#This Row],[InvoiceNo]],1)&lt;&gt;"C",OnlineRetail[[#This Row],[CustomerID]]&lt;&gt;""),"Yes","No")</f>
        <v>Yes</v>
      </c>
      <c r="J6644" s="4">
        <f>EOMONTH(OnlineRetail[[#This Row],[InvoiceDate]],-1)+1</f>
        <v>40664</v>
      </c>
      <c r="K6644" s="6">
        <f>OnlineRetail[[#This Row],[Quantity]]*OnlineRetail[[#This Row],[UnitPrice]]</f>
        <v>39.9</v>
      </c>
      <c r="L6644" t="str">
        <f t="shared" si="103"/>
        <v>13980|May-2011</v>
      </c>
    </row>
    <row r="6645" spans="1:12">
      <c r="A6645">
        <v>548613</v>
      </c>
      <c r="B6645" t="s">
        <v>239</v>
      </c>
      <c r="C6645" t="s">
        <v>27</v>
      </c>
      <c r="D6645">
        <v>8</v>
      </c>
      <c r="E6645" s="1">
        <v>40687.436805555553</v>
      </c>
      <c r="F6645">
        <v>7.95</v>
      </c>
      <c r="G6645">
        <v>13869</v>
      </c>
      <c r="H6645" t="s">
        <v>10</v>
      </c>
      <c r="I6645" t="str">
        <f>IF(AND(LEFT(OnlineRetail[[#This Row],[InvoiceNo]],1)&lt;&gt;"C",OnlineRetail[[#This Row],[CustomerID]]&lt;&gt;""),"Yes","No")</f>
        <v>Yes</v>
      </c>
      <c r="J6645" s="4">
        <f>EOMONTH(OnlineRetail[[#This Row],[InvoiceDate]],-1)+1</f>
        <v>40664</v>
      </c>
      <c r="K6645" s="6">
        <f>OnlineRetail[[#This Row],[Quantity]]*OnlineRetail[[#This Row],[UnitPrice]]</f>
        <v>63.6</v>
      </c>
      <c r="L6645" t="str">
        <f t="shared" si="103"/>
        <v>13869|May-2011</v>
      </c>
    </row>
    <row r="6646" spans="1:12">
      <c r="A6646">
        <v>539316</v>
      </c>
      <c r="B6646" t="s">
        <v>280</v>
      </c>
      <c r="C6646" t="s">
        <v>24</v>
      </c>
      <c r="D6646">
        <v>14</v>
      </c>
      <c r="E6646" s="1">
        <v>40687.470833333333</v>
      </c>
      <c r="F6646">
        <v>1.25</v>
      </c>
      <c r="G6646">
        <v>13384</v>
      </c>
      <c r="H6646" t="s">
        <v>10</v>
      </c>
      <c r="I6646" t="str">
        <f>IF(AND(LEFT(OnlineRetail[[#This Row],[InvoiceNo]],1)&lt;&gt;"C",OnlineRetail[[#This Row],[CustomerID]]&lt;&gt;""),"Yes","No")</f>
        <v>Yes</v>
      </c>
      <c r="J6646" s="4">
        <f>EOMONTH(OnlineRetail[[#This Row],[InvoiceDate]],-1)+1</f>
        <v>40664</v>
      </c>
      <c r="K6646" s="6">
        <f>OnlineRetail[[#This Row],[Quantity]]*OnlineRetail[[#This Row],[UnitPrice]]</f>
        <v>17.5</v>
      </c>
      <c r="L6646" t="str">
        <f t="shared" si="103"/>
        <v>13384|May-2011</v>
      </c>
    </row>
    <row r="6647" spans="1:12">
      <c r="A6647">
        <v>554791</v>
      </c>
      <c r="B6647" t="s">
        <v>69</v>
      </c>
      <c r="C6647" t="s">
        <v>46</v>
      </c>
      <c r="D6647">
        <v>4</v>
      </c>
      <c r="E6647" s="1">
        <v>40687.474999999999</v>
      </c>
      <c r="F6647">
        <v>1.25</v>
      </c>
      <c r="G6647">
        <v>13293</v>
      </c>
      <c r="H6647" t="s">
        <v>10</v>
      </c>
      <c r="I6647" t="str">
        <f>IF(AND(LEFT(OnlineRetail[[#This Row],[InvoiceNo]],1)&lt;&gt;"C",OnlineRetail[[#This Row],[CustomerID]]&lt;&gt;""),"Yes","No")</f>
        <v>Yes</v>
      </c>
      <c r="J6647" s="4">
        <f>EOMONTH(OnlineRetail[[#This Row],[InvoiceDate]],-1)+1</f>
        <v>40664</v>
      </c>
      <c r="K6647" s="6">
        <f>OnlineRetail[[#This Row],[Quantity]]*OnlineRetail[[#This Row],[UnitPrice]]</f>
        <v>5</v>
      </c>
      <c r="L6647" t="str">
        <f t="shared" si="103"/>
        <v>13293|May-2011</v>
      </c>
    </row>
    <row r="6648" spans="1:12">
      <c r="A6648">
        <v>547352</v>
      </c>
      <c r="B6648" t="s">
        <v>205</v>
      </c>
      <c r="C6648" t="s">
        <v>9</v>
      </c>
      <c r="D6648">
        <v>15</v>
      </c>
      <c r="E6648" s="1">
        <v>40687.477083333331</v>
      </c>
      <c r="F6648">
        <v>2.1</v>
      </c>
      <c r="G6648">
        <v>13122</v>
      </c>
      <c r="H6648" t="s">
        <v>25</v>
      </c>
      <c r="I6648" t="str">
        <f>IF(AND(LEFT(OnlineRetail[[#This Row],[InvoiceNo]],1)&lt;&gt;"C",OnlineRetail[[#This Row],[CustomerID]]&lt;&gt;""),"Yes","No")</f>
        <v>Yes</v>
      </c>
      <c r="J6648" s="4">
        <f>EOMONTH(OnlineRetail[[#This Row],[InvoiceDate]],-1)+1</f>
        <v>40664</v>
      </c>
      <c r="K6648" s="6">
        <f>OnlineRetail[[#This Row],[Quantity]]*OnlineRetail[[#This Row],[UnitPrice]]</f>
        <v>31.5</v>
      </c>
      <c r="L6648" t="str">
        <f t="shared" si="103"/>
        <v>13122|May-2011</v>
      </c>
    </row>
    <row r="6649" spans="1:12">
      <c r="A6649">
        <v>545763</v>
      </c>
      <c r="B6649" t="s">
        <v>269</v>
      </c>
      <c r="C6649" t="s">
        <v>62</v>
      </c>
      <c r="D6649">
        <v>14</v>
      </c>
      <c r="E6649" s="1">
        <v>40687.479166666657</v>
      </c>
      <c r="F6649">
        <v>7.95</v>
      </c>
      <c r="G6649">
        <v>13638</v>
      </c>
      <c r="H6649" t="s">
        <v>10</v>
      </c>
      <c r="I6649" t="str">
        <f>IF(AND(LEFT(OnlineRetail[[#This Row],[InvoiceNo]],1)&lt;&gt;"C",OnlineRetail[[#This Row],[CustomerID]]&lt;&gt;""),"Yes","No")</f>
        <v>Yes</v>
      </c>
      <c r="J6649" s="4">
        <f>EOMONTH(OnlineRetail[[#This Row],[InvoiceDate]],-1)+1</f>
        <v>40664</v>
      </c>
      <c r="K6649" s="6">
        <f>OnlineRetail[[#This Row],[Quantity]]*OnlineRetail[[#This Row],[UnitPrice]]</f>
        <v>111.3</v>
      </c>
      <c r="L6649" t="str">
        <f t="shared" si="103"/>
        <v>13638|May-2011</v>
      </c>
    </row>
    <row r="6650" spans="1:12">
      <c r="A6650">
        <v>542938</v>
      </c>
      <c r="B6650" t="s">
        <v>151</v>
      </c>
      <c r="C6650" t="s">
        <v>62</v>
      </c>
      <c r="D6650">
        <v>2</v>
      </c>
      <c r="E6650" s="1">
        <v>40687.480555555558</v>
      </c>
      <c r="F6650">
        <v>0.85</v>
      </c>
      <c r="G6650">
        <v>13408</v>
      </c>
      <c r="H6650" t="s">
        <v>10</v>
      </c>
      <c r="I6650" t="str">
        <f>IF(AND(LEFT(OnlineRetail[[#This Row],[InvoiceNo]],1)&lt;&gt;"C",OnlineRetail[[#This Row],[CustomerID]]&lt;&gt;""),"Yes","No")</f>
        <v>Yes</v>
      </c>
      <c r="J6650" s="4">
        <f>EOMONTH(OnlineRetail[[#This Row],[InvoiceDate]],-1)+1</f>
        <v>40664</v>
      </c>
      <c r="K6650" s="6">
        <f>OnlineRetail[[#This Row],[Quantity]]*OnlineRetail[[#This Row],[UnitPrice]]</f>
        <v>1.7</v>
      </c>
      <c r="L6650" t="str">
        <f t="shared" si="103"/>
        <v>13408|May-2011</v>
      </c>
    </row>
    <row r="6651" spans="1:12">
      <c r="A6651">
        <v>556080</v>
      </c>
      <c r="B6651" t="s">
        <v>100</v>
      </c>
      <c r="C6651" t="s">
        <v>46</v>
      </c>
      <c r="D6651">
        <v>11</v>
      </c>
      <c r="E6651" s="1">
        <v>40687.482638888891</v>
      </c>
      <c r="F6651">
        <v>2.5499999999999998</v>
      </c>
      <c r="G6651">
        <v>13505</v>
      </c>
      <c r="H6651" t="s">
        <v>10</v>
      </c>
      <c r="I6651" t="str">
        <f>IF(AND(LEFT(OnlineRetail[[#This Row],[InvoiceNo]],1)&lt;&gt;"C",OnlineRetail[[#This Row],[CustomerID]]&lt;&gt;""),"Yes","No")</f>
        <v>Yes</v>
      </c>
      <c r="J6651" s="4">
        <f>EOMONTH(OnlineRetail[[#This Row],[InvoiceDate]],-1)+1</f>
        <v>40664</v>
      </c>
      <c r="K6651" s="6">
        <f>OnlineRetail[[#This Row],[Quantity]]*OnlineRetail[[#This Row],[UnitPrice]]</f>
        <v>28.049999999999997</v>
      </c>
      <c r="L6651" t="str">
        <f t="shared" si="103"/>
        <v>13505|May-2011</v>
      </c>
    </row>
    <row r="6652" spans="1:12">
      <c r="A6652">
        <v>544694</v>
      </c>
      <c r="B6652" t="s">
        <v>181</v>
      </c>
      <c r="C6652" t="s">
        <v>16</v>
      </c>
      <c r="D6652">
        <v>22</v>
      </c>
      <c r="E6652" s="1">
        <v>40687.497916666667</v>
      </c>
      <c r="F6652">
        <v>1.25</v>
      </c>
      <c r="G6652">
        <v>13218</v>
      </c>
      <c r="H6652" t="s">
        <v>10</v>
      </c>
      <c r="I6652" t="str">
        <f>IF(AND(LEFT(OnlineRetail[[#This Row],[InvoiceNo]],1)&lt;&gt;"C",OnlineRetail[[#This Row],[CustomerID]]&lt;&gt;""),"Yes","No")</f>
        <v>Yes</v>
      </c>
      <c r="J6652" s="4">
        <f>EOMONTH(OnlineRetail[[#This Row],[InvoiceDate]],-1)+1</f>
        <v>40664</v>
      </c>
      <c r="K6652" s="6">
        <f>OnlineRetail[[#This Row],[Quantity]]*OnlineRetail[[#This Row],[UnitPrice]]</f>
        <v>27.5</v>
      </c>
      <c r="L6652" t="str">
        <f t="shared" si="103"/>
        <v>13218|May-2011</v>
      </c>
    </row>
    <row r="6653" spans="1:12">
      <c r="A6653">
        <v>552699</v>
      </c>
      <c r="B6653" t="s">
        <v>138</v>
      </c>
      <c r="C6653" t="s">
        <v>46</v>
      </c>
      <c r="D6653">
        <v>21</v>
      </c>
      <c r="E6653" s="1">
        <v>40687.501388888893</v>
      </c>
      <c r="F6653">
        <v>2.5499999999999998</v>
      </c>
      <c r="G6653">
        <v>13896</v>
      </c>
      <c r="H6653" t="s">
        <v>10</v>
      </c>
      <c r="I6653" t="str">
        <f>IF(AND(LEFT(OnlineRetail[[#This Row],[InvoiceNo]],1)&lt;&gt;"C",OnlineRetail[[#This Row],[CustomerID]]&lt;&gt;""),"Yes","No")</f>
        <v>Yes</v>
      </c>
      <c r="J6653" s="4">
        <f>EOMONTH(OnlineRetail[[#This Row],[InvoiceDate]],-1)+1</f>
        <v>40664</v>
      </c>
      <c r="K6653" s="6">
        <f>OnlineRetail[[#This Row],[Quantity]]*OnlineRetail[[#This Row],[UnitPrice]]</f>
        <v>53.55</v>
      </c>
      <c r="L6653" t="str">
        <f t="shared" si="103"/>
        <v>13896|May-2011</v>
      </c>
    </row>
    <row r="6654" spans="1:12">
      <c r="A6654">
        <v>549682</v>
      </c>
      <c r="B6654" t="s">
        <v>162</v>
      </c>
      <c r="C6654" t="s">
        <v>48</v>
      </c>
      <c r="D6654">
        <v>22</v>
      </c>
      <c r="E6654" s="1">
        <v>40687.502083333333</v>
      </c>
      <c r="F6654">
        <v>1.65</v>
      </c>
      <c r="G6654">
        <v>14235</v>
      </c>
      <c r="H6654" t="s">
        <v>31</v>
      </c>
      <c r="I6654" t="str">
        <f>IF(AND(LEFT(OnlineRetail[[#This Row],[InvoiceNo]],1)&lt;&gt;"C",OnlineRetail[[#This Row],[CustomerID]]&lt;&gt;""),"Yes","No")</f>
        <v>Yes</v>
      </c>
      <c r="J6654" s="4">
        <f>EOMONTH(OnlineRetail[[#This Row],[InvoiceDate]],-1)+1</f>
        <v>40664</v>
      </c>
      <c r="K6654" s="6">
        <f>OnlineRetail[[#This Row],[Quantity]]*OnlineRetail[[#This Row],[UnitPrice]]</f>
        <v>36.299999999999997</v>
      </c>
      <c r="L6654" t="str">
        <f t="shared" si="103"/>
        <v>14235|May-2011</v>
      </c>
    </row>
    <row r="6655" spans="1:12">
      <c r="A6655">
        <v>538748</v>
      </c>
      <c r="B6655" t="s">
        <v>157</v>
      </c>
      <c r="C6655" t="s">
        <v>42</v>
      </c>
      <c r="D6655">
        <v>22</v>
      </c>
      <c r="E6655" s="1">
        <v>40687.525000000001</v>
      </c>
      <c r="F6655">
        <v>4.25</v>
      </c>
      <c r="G6655">
        <v>13748</v>
      </c>
      <c r="H6655" t="s">
        <v>10</v>
      </c>
      <c r="I6655" t="str">
        <f>IF(AND(LEFT(OnlineRetail[[#This Row],[InvoiceNo]],1)&lt;&gt;"C",OnlineRetail[[#This Row],[CustomerID]]&lt;&gt;""),"Yes","No")</f>
        <v>Yes</v>
      </c>
      <c r="J6655" s="4">
        <f>EOMONTH(OnlineRetail[[#This Row],[InvoiceDate]],-1)+1</f>
        <v>40664</v>
      </c>
      <c r="K6655" s="6">
        <f>OnlineRetail[[#This Row],[Quantity]]*OnlineRetail[[#This Row],[UnitPrice]]</f>
        <v>93.5</v>
      </c>
      <c r="L6655" t="str">
        <f t="shared" si="103"/>
        <v>13748|May-2011</v>
      </c>
    </row>
    <row r="6656" spans="1:12">
      <c r="A6656">
        <v>553492</v>
      </c>
      <c r="B6656" t="s">
        <v>190</v>
      </c>
      <c r="C6656" t="s">
        <v>42</v>
      </c>
      <c r="D6656">
        <v>8</v>
      </c>
      <c r="E6656" s="1">
        <v>40687.531944444447</v>
      </c>
      <c r="F6656">
        <v>4.95</v>
      </c>
      <c r="G6656">
        <v>12439</v>
      </c>
      <c r="H6656" t="s">
        <v>25</v>
      </c>
      <c r="I6656" t="str">
        <f>IF(AND(LEFT(OnlineRetail[[#This Row],[InvoiceNo]],1)&lt;&gt;"C",OnlineRetail[[#This Row],[CustomerID]]&lt;&gt;""),"Yes","No")</f>
        <v>Yes</v>
      </c>
      <c r="J6656" s="4">
        <f>EOMONTH(OnlineRetail[[#This Row],[InvoiceDate]],-1)+1</f>
        <v>40664</v>
      </c>
      <c r="K6656" s="6">
        <f>OnlineRetail[[#This Row],[Quantity]]*OnlineRetail[[#This Row],[UnitPrice]]</f>
        <v>39.6</v>
      </c>
      <c r="L6656" t="str">
        <f t="shared" si="103"/>
        <v>12439|May-2011</v>
      </c>
    </row>
    <row r="6657" spans="1:12">
      <c r="A6657">
        <v>538122</v>
      </c>
      <c r="B6657" t="s">
        <v>15</v>
      </c>
      <c r="C6657" t="s">
        <v>29</v>
      </c>
      <c r="D6657">
        <v>7</v>
      </c>
      <c r="E6657" s="1">
        <v>40687.538194444453</v>
      </c>
      <c r="F6657">
        <v>7.95</v>
      </c>
      <c r="G6657">
        <v>13234</v>
      </c>
      <c r="H6657" t="s">
        <v>10</v>
      </c>
      <c r="I6657" t="str">
        <f>IF(AND(LEFT(OnlineRetail[[#This Row],[InvoiceNo]],1)&lt;&gt;"C",OnlineRetail[[#This Row],[CustomerID]]&lt;&gt;""),"Yes","No")</f>
        <v>Yes</v>
      </c>
      <c r="J6657" s="4">
        <f>EOMONTH(OnlineRetail[[#This Row],[InvoiceDate]],-1)+1</f>
        <v>40664</v>
      </c>
      <c r="K6657" s="6">
        <f>OnlineRetail[[#This Row],[Quantity]]*OnlineRetail[[#This Row],[UnitPrice]]</f>
        <v>55.65</v>
      </c>
      <c r="L6657" t="str">
        <f t="shared" si="103"/>
        <v>13234|May-2011</v>
      </c>
    </row>
    <row r="6658" spans="1:12">
      <c r="A6658">
        <v>545954</v>
      </c>
      <c r="B6658" t="s">
        <v>216</v>
      </c>
      <c r="C6658" t="s">
        <v>72</v>
      </c>
      <c r="D6658">
        <v>14</v>
      </c>
      <c r="E6658" s="1">
        <v>40687.540972222218</v>
      </c>
      <c r="F6658">
        <v>4.25</v>
      </c>
      <c r="G6658">
        <v>12349</v>
      </c>
      <c r="H6658" t="s">
        <v>121</v>
      </c>
      <c r="I6658" t="str">
        <f>IF(AND(LEFT(OnlineRetail[[#This Row],[InvoiceNo]],1)&lt;&gt;"C",OnlineRetail[[#This Row],[CustomerID]]&lt;&gt;""),"Yes","No")</f>
        <v>Yes</v>
      </c>
      <c r="J6658" s="4">
        <f>EOMONTH(OnlineRetail[[#This Row],[InvoiceDate]],-1)+1</f>
        <v>40664</v>
      </c>
      <c r="K6658" s="6">
        <f>OnlineRetail[[#This Row],[Quantity]]*OnlineRetail[[#This Row],[UnitPrice]]</f>
        <v>59.5</v>
      </c>
      <c r="L6658" t="str">
        <f t="shared" ref="L6658:L6721" si="104">IF(I6658="Yes",G6658&amp;"|"&amp;TEXT(J6658,"mmm-yyyy"),"")</f>
        <v>12349|May-2011</v>
      </c>
    </row>
    <row r="6659" spans="1:12">
      <c r="A6659">
        <v>541564</v>
      </c>
      <c r="B6659" t="s">
        <v>98</v>
      </c>
      <c r="C6659" t="s">
        <v>62</v>
      </c>
      <c r="D6659">
        <v>5</v>
      </c>
      <c r="E6659" s="1">
        <v>40687.54791666667</v>
      </c>
      <c r="F6659">
        <v>5.95</v>
      </c>
      <c r="G6659">
        <v>12712</v>
      </c>
      <c r="H6659" t="s">
        <v>10</v>
      </c>
      <c r="I6659" t="str">
        <f>IF(AND(LEFT(OnlineRetail[[#This Row],[InvoiceNo]],1)&lt;&gt;"C",OnlineRetail[[#This Row],[CustomerID]]&lt;&gt;""),"Yes","No")</f>
        <v>Yes</v>
      </c>
      <c r="J6659" s="4">
        <f>EOMONTH(OnlineRetail[[#This Row],[InvoiceDate]],-1)+1</f>
        <v>40664</v>
      </c>
      <c r="K6659" s="6">
        <f>OnlineRetail[[#This Row],[Quantity]]*OnlineRetail[[#This Row],[UnitPrice]]</f>
        <v>29.75</v>
      </c>
      <c r="L6659" t="str">
        <f t="shared" si="104"/>
        <v>12712|May-2011</v>
      </c>
    </row>
    <row r="6660" spans="1:12">
      <c r="A6660">
        <v>556273</v>
      </c>
      <c r="B6660" t="s">
        <v>275</v>
      </c>
      <c r="C6660" t="s">
        <v>83</v>
      </c>
      <c r="D6660">
        <v>1</v>
      </c>
      <c r="E6660" s="1">
        <v>40687.54791666667</v>
      </c>
      <c r="F6660">
        <v>1.25</v>
      </c>
      <c r="G6660">
        <v>14231</v>
      </c>
      <c r="H6660" t="s">
        <v>10</v>
      </c>
      <c r="I6660" t="str">
        <f>IF(AND(LEFT(OnlineRetail[[#This Row],[InvoiceNo]],1)&lt;&gt;"C",OnlineRetail[[#This Row],[CustomerID]]&lt;&gt;""),"Yes","No")</f>
        <v>Yes</v>
      </c>
      <c r="J6660" s="4">
        <f>EOMONTH(OnlineRetail[[#This Row],[InvoiceDate]],-1)+1</f>
        <v>40664</v>
      </c>
      <c r="K6660" s="6">
        <f>OnlineRetail[[#This Row],[Quantity]]*OnlineRetail[[#This Row],[UnitPrice]]</f>
        <v>1.25</v>
      </c>
      <c r="L6660" t="str">
        <f t="shared" si="104"/>
        <v>14231|May-2011</v>
      </c>
    </row>
    <row r="6661" spans="1:12">
      <c r="A6661">
        <v>543271</v>
      </c>
      <c r="B6661" t="s">
        <v>103</v>
      </c>
      <c r="C6661" t="s">
        <v>14</v>
      </c>
      <c r="D6661">
        <v>14</v>
      </c>
      <c r="E6661" s="1">
        <v>40687.568055555559</v>
      </c>
      <c r="F6661">
        <v>0.85</v>
      </c>
      <c r="G6661">
        <v>13667</v>
      </c>
      <c r="H6661" t="s">
        <v>10</v>
      </c>
      <c r="I6661" t="str">
        <f>IF(AND(LEFT(OnlineRetail[[#This Row],[InvoiceNo]],1)&lt;&gt;"C",OnlineRetail[[#This Row],[CustomerID]]&lt;&gt;""),"Yes","No")</f>
        <v>Yes</v>
      </c>
      <c r="J6661" s="4">
        <f>EOMONTH(OnlineRetail[[#This Row],[InvoiceDate]],-1)+1</f>
        <v>40664</v>
      </c>
      <c r="K6661" s="6">
        <f>OnlineRetail[[#This Row],[Quantity]]*OnlineRetail[[#This Row],[UnitPrice]]</f>
        <v>11.9</v>
      </c>
      <c r="L6661" t="str">
        <f t="shared" si="104"/>
        <v>13667|May-2011</v>
      </c>
    </row>
    <row r="6662" spans="1:12">
      <c r="A6662">
        <v>539451</v>
      </c>
      <c r="B6662" t="s">
        <v>28</v>
      </c>
      <c r="C6662" t="s">
        <v>33</v>
      </c>
      <c r="D6662">
        <v>2</v>
      </c>
      <c r="E6662" s="1">
        <v>40687.57916666667</v>
      </c>
      <c r="F6662">
        <v>1.25</v>
      </c>
      <c r="G6662">
        <v>13128</v>
      </c>
      <c r="H6662" t="s">
        <v>10</v>
      </c>
      <c r="I6662" t="str">
        <f>IF(AND(LEFT(OnlineRetail[[#This Row],[InvoiceNo]],1)&lt;&gt;"C",OnlineRetail[[#This Row],[CustomerID]]&lt;&gt;""),"Yes","No")</f>
        <v>Yes</v>
      </c>
      <c r="J6662" s="4">
        <f>EOMONTH(OnlineRetail[[#This Row],[InvoiceDate]],-1)+1</f>
        <v>40664</v>
      </c>
      <c r="K6662" s="6">
        <f>OnlineRetail[[#This Row],[Quantity]]*OnlineRetail[[#This Row],[UnitPrice]]</f>
        <v>2.5</v>
      </c>
      <c r="L6662" t="str">
        <f t="shared" si="104"/>
        <v>13128|May-2011</v>
      </c>
    </row>
    <row r="6663" spans="1:12">
      <c r="A6663">
        <v>537043</v>
      </c>
      <c r="B6663" t="s">
        <v>209</v>
      </c>
      <c r="C6663" t="s">
        <v>83</v>
      </c>
      <c r="D6663">
        <v>16</v>
      </c>
      <c r="E6663" s="1">
        <v>40687.606249999997</v>
      </c>
      <c r="F6663">
        <v>7.95</v>
      </c>
      <c r="G6663">
        <v>14143</v>
      </c>
      <c r="H6663" t="s">
        <v>17</v>
      </c>
      <c r="I6663" t="str">
        <f>IF(AND(LEFT(OnlineRetail[[#This Row],[InvoiceNo]],1)&lt;&gt;"C",OnlineRetail[[#This Row],[CustomerID]]&lt;&gt;""),"Yes","No")</f>
        <v>Yes</v>
      </c>
      <c r="J6663" s="4">
        <f>EOMONTH(OnlineRetail[[#This Row],[InvoiceDate]],-1)+1</f>
        <v>40664</v>
      </c>
      <c r="K6663" s="6">
        <f>OnlineRetail[[#This Row],[Quantity]]*OnlineRetail[[#This Row],[UnitPrice]]</f>
        <v>127.2</v>
      </c>
      <c r="L6663" t="str">
        <f t="shared" si="104"/>
        <v>14143|May-2011</v>
      </c>
    </row>
    <row r="6664" spans="1:12">
      <c r="A6664">
        <v>550841</v>
      </c>
      <c r="B6664" t="s">
        <v>47</v>
      </c>
      <c r="C6664" t="s">
        <v>27</v>
      </c>
      <c r="D6664">
        <v>18</v>
      </c>
      <c r="E6664" s="1">
        <v>40687.615277777782</v>
      </c>
      <c r="F6664">
        <v>3.39</v>
      </c>
      <c r="G6664">
        <v>12376</v>
      </c>
      <c r="H6664" t="s">
        <v>36</v>
      </c>
      <c r="I6664" t="str">
        <f>IF(AND(LEFT(OnlineRetail[[#This Row],[InvoiceNo]],1)&lt;&gt;"C",OnlineRetail[[#This Row],[CustomerID]]&lt;&gt;""),"Yes","No")</f>
        <v>Yes</v>
      </c>
      <c r="J6664" s="4">
        <f>EOMONTH(OnlineRetail[[#This Row],[InvoiceDate]],-1)+1</f>
        <v>40664</v>
      </c>
      <c r="K6664" s="6">
        <f>OnlineRetail[[#This Row],[Quantity]]*OnlineRetail[[#This Row],[UnitPrice]]</f>
        <v>61.02</v>
      </c>
      <c r="L6664" t="str">
        <f t="shared" si="104"/>
        <v>12376|May-2011</v>
      </c>
    </row>
    <row r="6665" spans="1:12">
      <c r="A6665">
        <v>543847</v>
      </c>
      <c r="B6665" t="s">
        <v>144</v>
      </c>
      <c r="C6665" t="s">
        <v>42</v>
      </c>
      <c r="D6665">
        <v>9</v>
      </c>
      <c r="E6665" s="1">
        <v>40687.617361111108</v>
      </c>
      <c r="F6665">
        <v>2.1</v>
      </c>
      <c r="G6665">
        <v>14113</v>
      </c>
      <c r="H6665" t="s">
        <v>10</v>
      </c>
      <c r="I6665" t="str">
        <f>IF(AND(LEFT(OnlineRetail[[#This Row],[InvoiceNo]],1)&lt;&gt;"C",OnlineRetail[[#This Row],[CustomerID]]&lt;&gt;""),"Yes","No")</f>
        <v>Yes</v>
      </c>
      <c r="J6665" s="4">
        <f>EOMONTH(OnlineRetail[[#This Row],[InvoiceDate]],-1)+1</f>
        <v>40664</v>
      </c>
      <c r="K6665" s="6">
        <f>OnlineRetail[[#This Row],[Quantity]]*OnlineRetail[[#This Row],[UnitPrice]]</f>
        <v>18.900000000000002</v>
      </c>
      <c r="L6665" t="str">
        <f t="shared" si="104"/>
        <v>14113|May-2011</v>
      </c>
    </row>
    <row r="6666" spans="1:12">
      <c r="A6666">
        <v>555529</v>
      </c>
      <c r="B6666" t="s">
        <v>146</v>
      </c>
      <c r="C6666" t="s">
        <v>72</v>
      </c>
      <c r="D6666">
        <v>24</v>
      </c>
      <c r="E6666" s="1">
        <v>40687.620833333327</v>
      </c>
      <c r="F6666">
        <v>0.85</v>
      </c>
      <c r="G6666">
        <v>13451</v>
      </c>
      <c r="H6666" t="s">
        <v>10</v>
      </c>
      <c r="I6666" t="str">
        <f>IF(AND(LEFT(OnlineRetail[[#This Row],[InvoiceNo]],1)&lt;&gt;"C",OnlineRetail[[#This Row],[CustomerID]]&lt;&gt;""),"Yes","No")</f>
        <v>Yes</v>
      </c>
      <c r="J6666" s="4">
        <f>EOMONTH(OnlineRetail[[#This Row],[InvoiceDate]],-1)+1</f>
        <v>40664</v>
      </c>
      <c r="K6666" s="6">
        <f>OnlineRetail[[#This Row],[Quantity]]*OnlineRetail[[#This Row],[UnitPrice]]</f>
        <v>20.399999999999999</v>
      </c>
      <c r="L6666" t="str">
        <f t="shared" si="104"/>
        <v>13451|May-2011</v>
      </c>
    </row>
    <row r="6667" spans="1:12">
      <c r="A6667">
        <v>543240</v>
      </c>
      <c r="B6667" t="s">
        <v>165</v>
      </c>
      <c r="C6667" t="s">
        <v>12</v>
      </c>
      <c r="D6667">
        <v>15</v>
      </c>
      <c r="E6667" s="1">
        <v>40687.624305555553</v>
      </c>
      <c r="F6667">
        <v>4.95</v>
      </c>
      <c r="G6667">
        <v>12978</v>
      </c>
      <c r="H6667" t="s">
        <v>10</v>
      </c>
      <c r="I6667" t="str">
        <f>IF(AND(LEFT(OnlineRetail[[#This Row],[InvoiceNo]],1)&lt;&gt;"C",OnlineRetail[[#This Row],[CustomerID]]&lt;&gt;""),"Yes","No")</f>
        <v>Yes</v>
      </c>
      <c r="J6667" s="4">
        <f>EOMONTH(OnlineRetail[[#This Row],[InvoiceDate]],-1)+1</f>
        <v>40664</v>
      </c>
      <c r="K6667" s="6">
        <f>OnlineRetail[[#This Row],[Quantity]]*OnlineRetail[[#This Row],[UnitPrice]]</f>
        <v>74.25</v>
      </c>
      <c r="L6667" t="str">
        <f t="shared" si="104"/>
        <v>12978|May-2011</v>
      </c>
    </row>
    <row r="6668" spans="1:12">
      <c r="A6668">
        <v>553203</v>
      </c>
      <c r="B6668" t="s">
        <v>205</v>
      </c>
      <c r="C6668" t="s">
        <v>21</v>
      </c>
      <c r="D6668">
        <v>6</v>
      </c>
      <c r="E6668" s="1">
        <v>40687.625694444447</v>
      </c>
      <c r="F6668">
        <v>2.5499999999999998</v>
      </c>
      <c r="G6668">
        <v>13177</v>
      </c>
      <c r="H6668" t="s">
        <v>10</v>
      </c>
      <c r="I6668" t="str">
        <f>IF(AND(LEFT(OnlineRetail[[#This Row],[InvoiceNo]],1)&lt;&gt;"C",OnlineRetail[[#This Row],[CustomerID]]&lt;&gt;""),"Yes","No")</f>
        <v>Yes</v>
      </c>
      <c r="J6668" s="4">
        <f>EOMONTH(OnlineRetail[[#This Row],[InvoiceDate]],-1)+1</f>
        <v>40664</v>
      </c>
      <c r="K6668" s="6">
        <f>OnlineRetail[[#This Row],[Quantity]]*OnlineRetail[[#This Row],[UnitPrice]]</f>
        <v>15.299999999999999</v>
      </c>
      <c r="L6668" t="str">
        <f t="shared" si="104"/>
        <v>13177|May-2011</v>
      </c>
    </row>
    <row r="6669" spans="1:12">
      <c r="A6669">
        <v>551232</v>
      </c>
      <c r="B6669" t="s">
        <v>156</v>
      </c>
      <c r="C6669" t="s">
        <v>72</v>
      </c>
      <c r="D6669">
        <v>9</v>
      </c>
      <c r="E6669" s="1">
        <v>40687.634027777778</v>
      </c>
      <c r="F6669">
        <v>1.65</v>
      </c>
      <c r="G6669">
        <v>13611</v>
      </c>
      <c r="H6669" t="s">
        <v>10</v>
      </c>
      <c r="I6669" t="str">
        <f>IF(AND(LEFT(OnlineRetail[[#This Row],[InvoiceNo]],1)&lt;&gt;"C",OnlineRetail[[#This Row],[CustomerID]]&lt;&gt;""),"Yes","No")</f>
        <v>Yes</v>
      </c>
      <c r="J6669" s="4">
        <f>EOMONTH(OnlineRetail[[#This Row],[InvoiceDate]],-1)+1</f>
        <v>40664</v>
      </c>
      <c r="K6669" s="6">
        <f>OnlineRetail[[#This Row],[Quantity]]*OnlineRetail[[#This Row],[UnitPrice]]</f>
        <v>14.85</v>
      </c>
      <c r="L6669" t="str">
        <f t="shared" si="104"/>
        <v>13611|May-2011</v>
      </c>
    </row>
    <row r="6670" spans="1:12">
      <c r="A6670">
        <v>552525</v>
      </c>
      <c r="B6670" t="s">
        <v>185</v>
      </c>
      <c r="C6670" t="s">
        <v>46</v>
      </c>
      <c r="D6670">
        <v>16</v>
      </c>
      <c r="E6670" s="1">
        <v>40687.637499999997</v>
      </c>
      <c r="F6670">
        <v>9.9499999999999993</v>
      </c>
      <c r="G6670">
        <v>13228</v>
      </c>
      <c r="H6670" t="s">
        <v>25</v>
      </c>
      <c r="I6670" t="str">
        <f>IF(AND(LEFT(OnlineRetail[[#This Row],[InvoiceNo]],1)&lt;&gt;"C",OnlineRetail[[#This Row],[CustomerID]]&lt;&gt;""),"Yes","No")</f>
        <v>Yes</v>
      </c>
      <c r="J6670" s="4">
        <f>EOMONTH(OnlineRetail[[#This Row],[InvoiceDate]],-1)+1</f>
        <v>40664</v>
      </c>
      <c r="K6670" s="6">
        <f>OnlineRetail[[#This Row],[Quantity]]*OnlineRetail[[#This Row],[UnitPrice]]</f>
        <v>159.19999999999999</v>
      </c>
      <c r="L6670" t="str">
        <f t="shared" si="104"/>
        <v>13228|May-2011</v>
      </c>
    </row>
    <row r="6671" spans="1:12">
      <c r="A6671">
        <v>552280</v>
      </c>
      <c r="B6671" t="s">
        <v>155</v>
      </c>
      <c r="C6671" t="s">
        <v>14</v>
      </c>
      <c r="D6671">
        <v>24</v>
      </c>
      <c r="E6671" s="1">
        <v>40687.660416666673</v>
      </c>
      <c r="F6671">
        <v>4.95</v>
      </c>
      <c r="G6671">
        <v>12484</v>
      </c>
      <c r="H6671" t="s">
        <v>10</v>
      </c>
      <c r="I6671" t="str">
        <f>IF(AND(LEFT(OnlineRetail[[#This Row],[InvoiceNo]],1)&lt;&gt;"C",OnlineRetail[[#This Row],[CustomerID]]&lt;&gt;""),"Yes","No")</f>
        <v>Yes</v>
      </c>
      <c r="J6671" s="4">
        <f>EOMONTH(OnlineRetail[[#This Row],[InvoiceDate]],-1)+1</f>
        <v>40664</v>
      </c>
      <c r="K6671" s="6">
        <f>OnlineRetail[[#This Row],[Quantity]]*OnlineRetail[[#This Row],[UnitPrice]]</f>
        <v>118.80000000000001</v>
      </c>
      <c r="L6671" t="str">
        <f t="shared" si="104"/>
        <v>12484|May-2011</v>
      </c>
    </row>
    <row r="6672" spans="1:12">
      <c r="A6672">
        <v>548295</v>
      </c>
      <c r="B6672" t="s">
        <v>11</v>
      </c>
      <c r="C6672" t="s">
        <v>83</v>
      </c>
      <c r="D6672">
        <v>16</v>
      </c>
      <c r="E6672" s="1">
        <v>40687.67291666667</v>
      </c>
      <c r="F6672">
        <v>2.5499999999999998</v>
      </c>
      <c r="G6672">
        <v>12695</v>
      </c>
      <c r="H6672" t="s">
        <v>17</v>
      </c>
      <c r="I6672" t="str">
        <f>IF(AND(LEFT(OnlineRetail[[#This Row],[InvoiceNo]],1)&lt;&gt;"C",OnlineRetail[[#This Row],[CustomerID]]&lt;&gt;""),"Yes","No")</f>
        <v>Yes</v>
      </c>
      <c r="J6672" s="4">
        <f>EOMONTH(OnlineRetail[[#This Row],[InvoiceDate]],-1)+1</f>
        <v>40664</v>
      </c>
      <c r="K6672" s="6">
        <f>OnlineRetail[[#This Row],[Quantity]]*OnlineRetail[[#This Row],[UnitPrice]]</f>
        <v>40.799999999999997</v>
      </c>
      <c r="L6672" t="str">
        <f t="shared" si="104"/>
        <v>12695|May-2011</v>
      </c>
    </row>
    <row r="6673" spans="1:12">
      <c r="A6673">
        <v>542268</v>
      </c>
      <c r="B6673" t="s">
        <v>234</v>
      </c>
      <c r="C6673" t="s">
        <v>24</v>
      </c>
      <c r="D6673">
        <v>20</v>
      </c>
      <c r="E6673" s="1">
        <v>40687.688194444447</v>
      </c>
      <c r="F6673">
        <v>7.95</v>
      </c>
      <c r="G6673">
        <v>13114</v>
      </c>
      <c r="H6673" t="s">
        <v>126</v>
      </c>
      <c r="I6673" t="str">
        <f>IF(AND(LEFT(OnlineRetail[[#This Row],[InvoiceNo]],1)&lt;&gt;"C",OnlineRetail[[#This Row],[CustomerID]]&lt;&gt;""),"Yes","No")</f>
        <v>Yes</v>
      </c>
      <c r="J6673" s="4">
        <f>EOMONTH(OnlineRetail[[#This Row],[InvoiceDate]],-1)+1</f>
        <v>40664</v>
      </c>
      <c r="K6673" s="6">
        <f>OnlineRetail[[#This Row],[Quantity]]*OnlineRetail[[#This Row],[UnitPrice]]</f>
        <v>159</v>
      </c>
      <c r="L6673" t="str">
        <f t="shared" si="104"/>
        <v>13114|May-2011</v>
      </c>
    </row>
    <row r="6674" spans="1:12">
      <c r="A6674">
        <v>538075</v>
      </c>
      <c r="B6674" t="s">
        <v>171</v>
      </c>
      <c r="C6674" t="s">
        <v>24</v>
      </c>
      <c r="D6674">
        <v>23</v>
      </c>
      <c r="E6674" s="1">
        <v>40687.693055555559</v>
      </c>
      <c r="F6674">
        <v>0.85</v>
      </c>
      <c r="G6674">
        <v>12868</v>
      </c>
      <c r="H6674" t="s">
        <v>10</v>
      </c>
      <c r="I6674" t="str">
        <f>IF(AND(LEFT(OnlineRetail[[#This Row],[InvoiceNo]],1)&lt;&gt;"C",OnlineRetail[[#This Row],[CustomerID]]&lt;&gt;""),"Yes","No")</f>
        <v>Yes</v>
      </c>
      <c r="J6674" s="4">
        <f>EOMONTH(OnlineRetail[[#This Row],[InvoiceDate]],-1)+1</f>
        <v>40664</v>
      </c>
      <c r="K6674" s="6">
        <f>OnlineRetail[[#This Row],[Quantity]]*OnlineRetail[[#This Row],[UnitPrice]]</f>
        <v>19.55</v>
      </c>
      <c r="L6674" t="str">
        <f t="shared" si="104"/>
        <v>12868|May-2011</v>
      </c>
    </row>
    <row r="6675" spans="1:12">
      <c r="A6675">
        <v>547659</v>
      </c>
      <c r="B6675" t="s">
        <v>119</v>
      </c>
      <c r="C6675" t="s">
        <v>24</v>
      </c>
      <c r="D6675">
        <v>17</v>
      </c>
      <c r="E6675" s="1">
        <v>40687.698611111111</v>
      </c>
      <c r="F6675">
        <v>1.25</v>
      </c>
      <c r="G6675">
        <v>13083</v>
      </c>
      <c r="H6675" t="s">
        <v>10</v>
      </c>
      <c r="I6675" t="str">
        <f>IF(AND(LEFT(OnlineRetail[[#This Row],[InvoiceNo]],1)&lt;&gt;"C",OnlineRetail[[#This Row],[CustomerID]]&lt;&gt;""),"Yes","No")</f>
        <v>Yes</v>
      </c>
      <c r="J6675" s="4">
        <f>EOMONTH(OnlineRetail[[#This Row],[InvoiceDate]],-1)+1</f>
        <v>40664</v>
      </c>
      <c r="K6675" s="6">
        <f>OnlineRetail[[#This Row],[Quantity]]*OnlineRetail[[#This Row],[UnitPrice]]</f>
        <v>21.25</v>
      </c>
      <c r="L6675" t="str">
        <f t="shared" si="104"/>
        <v>13083|May-2011</v>
      </c>
    </row>
    <row r="6676" spans="1:12">
      <c r="A6676">
        <v>552623</v>
      </c>
      <c r="B6676" t="s">
        <v>145</v>
      </c>
      <c r="C6676" t="s">
        <v>16</v>
      </c>
      <c r="D6676">
        <v>4</v>
      </c>
      <c r="E6676" s="1">
        <v>40687.70208333333</v>
      </c>
      <c r="F6676">
        <v>7.95</v>
      </c>
      <c r="G6676">
        <v>12851</v>
      </c>
      <c r="H6676" t="s">
        <v>70</v>
      </c>
      <c r="I6676" t="str">
        <f>IF(AND(LEFT(OnlineRetail[[#This Row],[InvoiceNo]],1)&lt;&gt;"C",OnlineRetail[[#This Row],[CustomerID]]&lt;&gt;""),"Yes","No")</f>
        <v>Yes</v>
      </c>
      <c r="J6676" s="4">
        <f>EOMONTH(OnlineRetail[[#This Row],[InvoiceDate]],-1)+1</f>
        <v>40664</v>
      </c>
      <c r="K6676" s="6">
        <f>OnlineRetail[[#This Row],[Quantity]]*OnlineRetail[[#This Row],[UnitPrice]]</f>
        <v>31.8</v>
      </c>
      <c r="L6676" t="str">
        <f t="shared" si="104"/>
        <v>12851|May-2011</v>
      </c>
    </row>
    <row r="6677" spans="1:12">
      <c r="A6677">
        <v>549378</v>
      </c>
      <c r="B6677" t="s">
        <v>224</v>
      </c>
      <c r="C6677" t="s">
        <v>48</v>
      </c>
      <c r="D6677">
        <v>11</v>
      </c>
      <c r="E6677" s="1">
        <v>40687.704861111109</v>
      </c>
      <c r="F6677">
        <v>1.25</v>
      </c>
      <c r="G6677">
        <v>12892</v>
      </c>
      <c r="H6677" t="s">
        <v>10</v>
      </c>
      <c r="I6677" t="str">
        <f>IF(AND(LEFT(OnlineRetail[[#This Row],[InvoiceNo]],1)&lt;&gt;"C",OnlineRetail[[#This Row],[CustomerID]]&lt;&gt;""),"Yes","No")</f>
        <v>Yes</v>
      </c>
      <c r="J6677" s="4">
        <f>EOMONTH(OnlineRetail[[#This Row],[InvoiceDate]],-1)+1</f>
        <v>40664</v>
      </c>
      <c r="K6677" s="6">
        <f>OnlineRetail[[#This Row],[Quantity]]*OnlineRetail[[#This Row],[UnitPrice]]</f>
        <v>13.75</v>
      </c>
      <c r="L6677" t="str">
        <f t="shared" si="104"/>
        <v>12892|May-2011</v>
      </c>
    </row>
    <row r="6678" spans="1:12">
      <c r="A6678">
        <v>556067</v>
      </c>
      <c r="B6678" t="s">
        <v>145</v>
      </c>
      <c r="C6678" t="s">
        <v>29</v>
      </c>
      <c r="D6678">
        <v>15</v>
      </c>
      <c r="E6678" s="1">
        <v>40687.707638888889</v>
      </c>
      <c r="F6678">
        <v>9.9499999999999993</v>
      </c>
      <c r="G6678">
        <v>14049</v>
      </c>
      <c r="H6678" t="s">
        <v>31</v>
      </c>
      <c r="I6678" t="str">
        <f>IF(AND(LEFT(OnlineRetail[[#This Row],[InvoiceNo]],1)&lt;&gt;"C",OnlineRetail[[#This Row],[CustomerID]]&lt;&gt;""),"Yes","No")</f>
        <v>Yes</v>
      </c>
      <c r="J6678" s="4">
        <f>EOMONTH(OnlineRetail[[#This Row],[InvoiceDate]],-1)+1</f>
        <v>40664</v>
      </c>
      <c r="K6678" s="6">
        <f>OnlineRetail[[#This Row],[Quantity]]*OnlineRetail[[#This Row],[UnitPrice]]</f>
        <v>149.25</v>
      </c>
      <c r="L6678" t="str">
        <f t="shared" si="104"/>
        <v>14049|May-2011</v>
      </c>
    </row>
    <row r="6679" spans="1:12">
      <c r="A6679">
        <v>542946</v>
      </c>
      <c r="B6679" t="s">
        <v>148</v>
      </c>
      <c r="C6679" t="s">
        <v>24</v>
      </c>
      <c r="D6679">
        <v>9</v>
      </c>
      <c r="E6679" s="1">
        <v>40687.711111111108</v>
      </c>
      <c r="F6679">
        <v>4.95</v>
      </c>
      <c r="G6679">
        <v>14231</v>
      </c>
      <c r="H6679" t="s">
        <v>10</v>
      </c>
      <c r="I6679" t="str">
        <f>IF(AND(LEFT(OnlineRetail[[#This Row],[InvoiceNo]],1)&lt;&gt;"C",OnlineRetail[[#This Row],[CustomerID]]&lt;&gt;""),"Yes","No")</f>
        <v>Yes</v>
      </c>
      <c r="J6679" s="4">
        <f>EOMONTH(OnlineRetail[[#This Row],[InvoiceDate]],-1)+1</f>
        <v>40664</v>
      </c>
      <c r="K6679" s="6">
        <f>OnlineRetail[[#This Row],[Quantity]]*OnlineRetail[[#This Row],[UnitPrice]]</f>
        <v>44.550000000000004</v>
      </c>
      <c r="L6679" t="str">
        <f t="shared" si="104"/>
        <v>14231|May-2011</v>
      </c>
    </row>
    <row r="6680" spans="1:12">
      <c r="A6680">
        <v>539660</v>
      </c>
      <c r="B6680" t="s">
        <v>75</v>
      </c>
      <c r="C6680" t="s">
        <v>39</v>
      </c>
      <c r="D6680">
        <v>20</v>
      </c>
      <c r="E6680" s="1">
        <v>40687.75277777778</v>
      </c>
      <c r="F6680">
        <v>2.1</v>
      </c>
      <c r="G6680">
        <v>13713</v>
      </c>
      <c r="H6680" t="s">
        <v>17</v>
      </c>
      <c r="I6680" t="str">
        <f>IF(AND(LEFT(OnlineRetail[[#This Row],[InvoiceNo]],1)&lt;&gt;"C",OnlineRetail[[#This Row],[CustomerID]]&lt;&gt;""),"Yes","No")</f>
        <v>Yes</v>
      </c>
      <c r="J6680" s="4">
        <f>EOMONTH(OnlineRetail[[#This Row],[InvoiceDate]],-1)+1</f>
        <v>40664</v>
      </c>
      <c r="K6680" s="6">
        <f>OnlineRetail[[#This Row],[Quantity]]*OnlineRetail[[#This Row],[UnitPrice]]</f>
        <v>42</v>
      </c>
      <c r="L6680" t="str">
        <f t="shared" si="104"/>
        <v>13713|May-2011</v>
      </c>
    </row>
    <row r="6681" spans="1:12">
      <c r="A6681">
        <v>543640</v>
      </c>
      <c r="B6681" t="s">
        <v>115</v>
      </c>
      <c r="C6681" t="s">
        <v>48</v>
      </c>
      <c r="D6681">
        <v>22</v>
      </c>
      <c r="E6681" s="1">
        <v>40687.755555555559</v>
      </c>
      <c r="F6681">
        <v>7.95</v>
      </c>
      <c r="G6681">
        <v>12868</v>
      </c>
      <c r="H6681" t="s">
        <v>121</v>
      </c>
      <c r="I6681" t="str">
        <f>IF(AND(LEFT(OnlineRetail[[#This Row],[InvoiceNo]],1)&lt;&gt;"C",OnlineRetail[[#This Row],[CustomerID]]&lt;&gt;""),"Yes","No")</f>
        <v>Yes</v>
      </c>
      <c r="J6681" s="4">
        <f>EOMONTH(OnlineRetail[[#This Row],[InvoiceDate]],-1)+1</f>
        <v>40664</v>
      </c>
      <c r="K6681" s="6">
        <f>OnlineRetail[[#This Row],[Quantity]]*OnlineRetail[[#This Row],[UnitPrice]]</f>
        <v>174.9</v>
      </c>
      <c r="L6681" t="str">
        <f t="shared" si="104"/>
        <v>12868|May-2011</v>
      </c>
    </row>
    <row r="6682" spans="1:12">
      <c r="A6682">
        <v>545806</v>
      </c>
      <c r="B6682" t="s">
        <v>45</v>
      </c>
      <c r="C6682" t="s">
        <v>33</v>
      </c>
      <c r="D6682">
        <v>4</v>
      </c>
      <c r="E6682" s="1">
        <v>40687.756249999999</v>
      </c>
      <c r="F6682">
        <v>0.85</v>
      </c>
      <c r="G6682">
        <v>14023</v>
      </c>
      <c r="H6682" t="s">
        <v>10</v>
      </c>
      <c r="I6682" t="str">
        <f>IF(AND(LEFT(OnlineRetail[[#This Row],[InvoiceNo]],1)&lt;&gt;"C",OnlineRetail[[#This Row],[CustomerID]]&lt;&gt;""),"Yes","No")</f>
        <v>Yes</v>
      </c>
      <c r="J6682" s="4">
        <f>EOMONTH(OnlineRetail[[#This Row],[InvoiceDate]],-1)+1</f>
        <v>40664</v>
      </c>
      <c r="K6682" s="6">
        <f>OnlineRetail[[#This Row],[Quantity]]*OnlineRetail[[#This Row],[UnitPrice]]</f>
        <v>3.4</v>
      </c>
      <c r="L6682" t="str">
        <f t="shared" si="104"/>
        <v>14023|May-2011</v>
      </c>
    </row>
    <row r="6683" spans="1:12">
      <c r="A6683">
        <v>549471</v>
      </c>
      <c r="B6683" t="s">
        <v>195</v>
      </c>
      <c r="C6683" t="s">
        <v>14</v>
      </c>
      <c r="D6683">
        <v>14</v>
      </c>
      <c r="E6683" s="1">
        <v>40687.759027777778</v>
      </c>
      <c r="F6683">
        <v>4.25</v>
      </c>
      <c r="G6683">
        <v>13701</v>
      </c>
      <c r="H6683" t="s">
        <v>17</v>
      </c>
      <c r="I6683" t="str">
        <f>IF(AND(LEFT(OnlineRetail[[#This Row],[InvoiceNo]],1)&lt;&gt;"C",OnlineRetail[[#This Row],[CustomerID]]&lt;&gt;""),"Yes","No")</f>
        <v>Yes</v>
      </c>
      <c r="J6683" s="4">
        <f>EOMONTH(OnlineRetail[[#This Row],[InvoiceDate]],-1)+1</f>
        <v>40664</v>
      </c>
      <c r="K6683" s="6">
        <f>OnlineRetail[[#This Row],[Quantity]]*OnlineRetail[[#This Row],[UnitPrice]]</f>
        <v>59.5</v>
      </c>
      <c r="L6683" t="str">
        <f t="shared" si="104"/>
        <v>13701|May-2011</v>
      </c>
    </row>
    <row r="6684" spans="1:12">
      <c r="A6684">
        <v>538506</v>
      </c>
      <c r="B6684" t="s">
        <v>90</v>
      </c>
      <c r="C6684" t="s">
        <v>19</v>
      </c>
      <c r="D6684">
        <v>18</v>
      </c>
      <c r="E6684" s="1">
        <v>40687.761111111111</v>
      </c>
      <c r="F6684">
        <v>4.95</v>
      </c>
      <c r="G6684">
        <v>13439</v>
      </c>
      <c r="H6684" t="s">
        <v>25</v>
      </c>
      <c r="I6684" t="str">
        <f>IF(AND(LEFT(OnlineRetail[[#This Row],[InvoiceNo]],1)&lt;&gt;"C",OnlineRetail[[#This Row],[CustomerID]]&lt;&gt;""),"Yes","No")</f>
        <v>Yes</v>
      </c>
      <c r="J6684" s="4">
        <f>EOMONTH(OnlineRetail[[#This Row],[InvoiceDate]],-1)+1</f>
        <v>40664</v>
      </c>
      <c r="K6684" s="6">
        <f>OnlineRetail[[#This Row],[Quantity]]*OnlineRetail[[#This Row],[UnitPrice]]</f>
        <v>89.100000000000009</v>
      </c>
      <c r="L6684" t="str">
        <f t="shared" si="104"/>
        <v>13439|May-2011</v>
      </c>
    </row>
    <row r="6685" spans="1:12">
      <c r="A6685">
        <v>538161</v>
      </c>
      <c r="B6685" t="s">
        <v>59</v>
      </c>
      <c r="C6685" t="s">
        <v>83</v>
      </c>
      <c r="D6685">
        <v>17</v>
      </c>
      <c r="E6685" s="1">
        <v>40687.78125</v>
      </c>
      <c r="F6685">
        <v>1.65</v>
      </c>
      <c r="G6685">
        <v>13498</v>
      </c>
      <c r="H6685" t="s">
        <v>10</v>
      </c>
      <c r="I6685" t="str">
        <f>IF(AND(LEFT(OnlineRetail[[#This Row],[InvoiceNo]],1)&lt;&gt;"C",OnlineRetail[[#This Row],[CustomerID]]&lt;&gt;""),"Yes","No")</f>
        <v>Yes</v>
      </c>
      <c r="J6685" s="4">
        <f>EOMONTH(OnlineRetail[[#This Row],[InvoiceDate]],-1)+1</f>
        <v>40664</v>
      </c>
      <c r="K6685" s="6">
        <f>OnlineRetail[[#This Row],[Quantity]]*OnlineRetail[[#This Row],[UnitPrice]]</f>
        <v>28.049999999999997</v>
      </c>
      <c r="L6685" t="str">
        <f t="shared" si="104"/>
        <v>13498|May-2011</v>
      </c>
    </row>
    <row r="6686" spans="1:12">
      <c r="A6686">
        <v>538284</v>
      </c>
      <c r="B6686" t="s">
        <v>226</v>
      </c>
      <c r="C6686" t="s">
        <v>53</v>
      </c>
      <c r="D6686">
        <v>16</v>
      </c>
      <c r="E6686" s="1">
        <v>40687.804861111108</v>
      </c>
      <c r="F6686">
        <v>2.5499999999999998</v>
      </c>
      <c r="G6686">
        <v>13554</v>
      </c>
      <c r="H6686" t="s">
        <v>10</v>
      </c>
      <c r="I6686" t="str">
        <f>IF(AND(LEFT(OnlineRetail[[#This Row],[InvoiceNo]],1)&lt;&gt;"C",OnlineRetail[[#This Row],[CustomerID]]&lt;&gt;""),"Yes","No")</f>
        <v>Yes</v>
      </c>
      <c r="J6686" s="4">
        <f>EOMONTH(OnlineRetail[[#This Row],[InvoiceDate]],-1)+1</f>
        <v>40664</v>
      </c>
      <c r="K6686" s="6">
        <f>OnlineRetail[[#This Row],[Quantity]]*OnlineRetail[[#This Row],[UnitPrice]]</f>
        <v>40.799999999999997</v>
      </c>
      <c r="L6686" t="str">
        <f t="shared" si="104"/>
        <v>13554|May-2011</v>
      </c>
    </row>
    <row r="6687" spans="1:12">
      <c r="A6687">
        <v>546664</v>
      </c>
      <c r="B6687" t="s">
        <v>202</v>
      </c>
      <c r="C6687" t="s">
        <v>62</v>
      </c>
      <c r="D6687">
        <v>17</v>
      </c>
      <c r="E6687" s="1">
        <v>40687.80972222222</v>
      </c>
      <c r="F6687">
        <v>4.95</v>
      </c>
      <c r="G6687">
        <v>14264</v>
      </c>
      <c r="H6687" t="s">
        <v>36</v>
      </c>
      <c r="I6687" t="str">
        <f>IF(AND(LEFT(OnlineRetail[[#This Row],[InvoiceNo]],1)&lt;&gt;"C",OnlineRetail[[#This Row],[CustomerID]]&lt;&gt;""),"Yes","No")</f>
        <v>Yes</v>
      </c>
      <c r="J6687" s="4">
        <f>EOMONTH(OnlineRetail[[#This Row],[InvoiceDate]],-1)+1</f>
        <v>40664</v>
      </c>
      <c r="K6687" s="6">
        <f>OnlineRetail[[#This Row],[Quantity]]*OnlineRetail[[#This Row],[UnitPrice]]</f>
        <v>84.15</v>
      </c>
      <c r="L6687" t="str">
        <f t="shared" si="104"/>
        <v>14264|May-2011</v>
      </c>
    </row>
    <row r="6688" spans="1:12">
      <c r="A6688">
        <v>542411</v>
      </c>
      <c r="B6688" t="s">
        <v>272</v>
      </c>
      <c r="C6688" t="s">
        <v>42</v>
      </c>
      <c r="D6688">
        <v>22</v>
      </c>
      <c r="E6688" s="1">
        <v>40687.820138888892</v>
      </c>
      <c r="F6688">
        <v>1.25</v>
      </c>
      <c r="G6688">
        <v>13839</v>
      </c>
      <c r="H6688" t="s">
        <v>36</v>
      </c>
      <c r="I6688" t="str">
        <f>IF(AND(LEFT(OnlineRetail[[#This Row],[InvoiceNo]],1)&lt;&gt;"C",OnlineRetail[[#This Row],[CustomerID]]&lt;&gt;""),"Yes","No")</f>
        <v>Yes</v>
      </c>
      <c r="J6688" s="4">
        <f>EOMONTH(OnlineRetail[[#This Row],[InvoiceDate]],-1)+1</f>
        <v>40664</v>
      </c>
      <c r="K6688" s="6">
        <f>OnlineRetail[[#This Row],[Quantity]]*OnlineRetail[[#This Row],[UnitPrice]]</f>
        <v>27.5</v>
      </c>
      <c r="L6688" t="str">
        <f t="shared" si="104"/>
        <v>13839|May-2011</v>
      </c>
    </row>
    <row r="6689" spans="1:12">
      <c r="A6689">
        <v>548526</v>
      </c>
      <c r="B6689" t="s">
        <v>165</v>
      </c>
      <c r="C6689" t="s">
        <v>72</v>
      </c>
      <c r="D6689">
        <v>14</v>
      </c>
      <c r="E6689" s="1">
        <v>40687.820833333331</v>
      </c>
      <c r="F6689">
        <v>4.25</v>
      </c>
      <c r="G6689">
        <v>14305</v>
      </c>
      <c r="H6689" t="s">
        <v>10</v>
      </c>
      <c r="I6689" t="str">
        <f>IF(AND(LEFT(OnlineRetail[[#This Row],[InvoiceNo]],1)&lt;&gt;"C",OnlineRetail[[#This Row],[CustomerID]]&lt;&gt;""),"Yes","No")</f>
        <v>Yes</v>
      </c>
      <c r="J6689" s="4">
        <f>EOMONTH(OnlineRetail[[#This Row],[InvoiceDate]],-1)+1</f>
        <v>40664</v>
      </c>
      <c r="K6689" s="6">
        <f>OnlineRetail[[#This Row],[Quantity]]*OnlineRetail[[#This Row],[UnitPrice]]</f>
        <v>59.5</v>
      </c>
      <c r="L6689" t="str">
        <f t="shared" si="104"/>
        <v>14305|May-2011</v>
      </c>
    </row>
    <row r="6690" spans="1:12">
      <c r="A6690">
        <v>536523</v>
      </c>
      <c r="B6690" t="s">
        <v>109</v>
      </c>
      <c r="C6690" t="s">
        <v>50</v>
      </c>
      <c r="D6690">
        <v>12</v>
      </c>
      <c r="E6690" s="1">
        <v>40687.822222222218</v>
      </c>
      <c r="F6690">
        <v>0.85</v>
      </c>
      <c r="G6690">
        <v>13823</v>
      </c>
      <c r="H6690" t="s">
        <v>10</v>
      </c>
      <c r="I6690" t="str">
        <f>IF(AND(LEFT(OnlineRetail[[#This Row],[InvoiceNo]],1)&lt;&gt;"C",OnlineRetail[[#This Row],[CustomerID]]&lt;&gt;""),"Yes","No")</f>
        <v>Yes</v>
      </c>
      <c r="J6690" s="4">
        <f>EOMONTH(OnlineRetail[[#This Row],[InvoiceDate]],-1)+1</f>
        <v>40664</v>
      </c>
      <c r="K6690" s="6">
        <f>OnlineRetail[[#This Row],[Quantity]]*OnlineRetail[[#This Row],[UnitPrice]]</f>
        <v>10.199999999999999</v>
      </c>
      <c r="L6690" t="str">
        <f t="shared" si="104"/>
        <v>13823|May-2011</v>
      </c>
    </row>
    <row r="6691" spans="1:12">
      <c r="A6691">
        <v>540557</v>
      </c>
      <c r="B6691" t="s">
        <v>226</v>
      </c>
      <c r="C6691" t="s">
        <v>72</v>
      </c>
      <c r="D6691">
        <v>9</v>
      </c>
      <c r="E6691" s="1">
        <v>40687.826388888891</v>
      </c>
      <c r="F6691">
        <v>0.85</v>
      </c>
      <c r="G6691">
        <v>14093</v>
      </c>
      <c r="H6691" t="s">
        <v>10</v>
      </c>
      <c r="I6691" t="str">
        <f>IF(AND(LEFT(OnlineRetail[[#This Row],[InvoiceNo]],1)&lt;&gt;"C",OnlineRetail[[#This Row],[CustomerID]]&lt;&gt;""),"Yes","No")</f>
        <v>Yes</v>
      </c>
      <c r="J6691" s="4">
        <f>EOMONTH(OnlineRetail[[#This Row],[InvoiceDate]],-1)+1</f>
        <v>40664</v>
      </c>
      <c r="K6691" s="6">
        <f>OnlineRetail[[#This Row],[Quantity]]*OnlineRetail[[#This Row],[UnitPrice]]</f>
        <v>7.6499999999999995</v>
      </c>
      <c r="L6691" t="str">
        <f t="shared" si="104"/>
        <v>14093|May-2011</v>
      </c>
    </row>
    <row r="6692" spans="1:12">
      <c r="A6692">
        <v>538274</v>
      </c>
      <c r="B6692" t="s">
        <v>208</v>
      </c>
      <c r="C6692" t="s">
        <v>21</v>
      </c>
      <c r="D6692">
        <v>15</v>
      </c>
      <c r="E6692" s="1">
        <v>40688.338888888888</v>
      </c>
      <c r="F6692">
        <v>7.95</v>
      </c>
      <c r="G6692">
        <v>12392</v>
      </c>
      <c r="H6692" t="s">
        <v>10</v>
      </c>
      <c r="I6692" t="str">
        <f>IF(AND(LEFT(OnlineRetail[[#This Row],[InvoiceNo]],1)&lt;&gt;"C",OnlineRetail[[#This Row],[CustomerID]]&lt;&gt;""),"Yes","No")</f>
        <v>Yes</v>
      </c>
      <c r="J6692" s="4">
        <f>EOMONTH(OnlineRetail[[#This Row],[InvoiceDate]],-1)+1</f>
        <v>40664</v>
      </c>
      <c r="K6692" s="6">
        <f>OnlineRetail[[#This Row],[Quantity]]*OnlineRetail[[#This Row],[UnitPrice]]</f>
        <v>119.25</v>
      </c>
      <c r="L6692" t="str">
        <f t="shared" si="104"/>
        <v>12392|May-2011</v>
      </c>
    </row>
    <row r="6693" spans="1:12">
      <c r="A6693">
        <v>550332</v>
      </c>
      <c r="B6693" t="s">
        <v>63</v>
      </c>
      <c r="C6693" t="s">
        <v>27</v>
      </c>
      <c r="D6693">
        <v>10</v>
      </c>
      <c r="E6693" s="1">
        <v>40688.345833333333</v>
      </c>
      <c r="F6693">
        <v>9.9499999999999993</v>
      </c>
      <c r="G6693">
        <v>13216</v>
      </c>
      <c r="H6693" t="s">
        <v>10</v>
      </c>
      <c r="I6693" t="str">
        <f>IF(AND(LEFT(OnlineRetail[[#This Row],[InvoiceNo]],1)&lt;&gt;"C",OnlineRetail[[#This Row],[CustomerID]]&lt;&gt;""),"Yes","No")</f>
        <v>Yes</v>
      </c>
      <c r="J6693" s="4">
        <f>EOMONTH(OnlineRetail[[#This Row],[InvoiceDate]],-1)+1</f>
        <v>40664</v>
      </c>
      <c r="K6693" s="6">
        <f>OnlineRetail[[#This Row],[Quantity]]*OnlineRetail[[#This Row],[UnitPrice]]</f>
        <v>99.5</v>
      </c>
      <c r="L6693" t="str">
        <f t="shared" si="104"/>
        <v>13216|May-2011</v>
      </c>
    </row>
    <row r="6694" spans="1:12">
      <c r="A6694">
        <v>555722</v>
      </c>
      <c r="B6694" t="s">
        <v>264</v>
      </c>
      <c r="C6694" t="s">
        <v>62</v>
      </c>
      <c r="D6694">
        <v>9</v>
      </c>
      <c r="E6694" s="1">
        <v>40688.361111111109</v>
      </c>
      <c r="F6694">
        <v>7.95</v>
      </c>
      <c r="G6694">
        <v>14253</v>
      </c>
      <c r="H6694" t="s">
        <v>10</v>
      </c>
      <c r="I6694" t="str">
        <f>IF(AND(LEFT(OnlineRetail[[#This Row],[InvoiceNo]],1)&lt;&gt;"C",OnlineRetail[[#This Row],[CustomerID]]&lt;&gt;""),"Yes","No")</f>
        <v>Yes</v>
      </c>
      <c r="J6694" s="4">
        <f>EOMONTH(OnlineRetail[[#This Row],[InvoiceDate]],-1)+1</f>
        <v>40664</v>
      </c>
      <c r="K6694" s="6">
        <f>OnlineRetail[[#This Row],[Quantity]]*OnlineRetail[[#This Row],[UnitPrice]]</f>
        <v>71.55</v>
      </c>
      <c r="L6694" t="str">
        <f t="shared" si="104"/>
        <v>14253|May-2011</v>
      </c>
    </row>
    <row r="6695" spans="1:12">
      <c r="A6695">
        <v>545642</v>
      </c>
      <c r="B6695" t="s">
        <v>296</v>
      </c>
      <c r="C6695" t="s">
        <v>29</v>
      </c>
      <c r="D6695">
        <v>15</v>
      </c>
      <c r="E6695" s="1">
        <v>40688.363194444442</v>
      </c>
      <c r="F6695">
        <v>4.95</v>
      </c>
      <c r="G6695">
        <v>13321</v>
      </c>
      <c r="H6695" t="s">
        <v>36</v>
      </c>
      <c r="I6695" t="str">
        <f>IF(AND(LEFT(OnlineRetail[[#This Row],[InvoiceNo]],1)&lt;&gt;"C",OnlineRetail[[#This Row],[CustomerID]]&lt;&gt;""),"Yes","No")</f>
        <v>Yes</v>
      </c>
      <c r="J6695" s="4">
        <f>EOMONTH(OnlineRetail[[#This Row],[InvoiceDate]],-1)+1</f>
        <v>40664</v>
      </c>
      <c r="K6695" s="6">
        <f>OnlineRetail[[#This Row],[Quantity]]*OnlineRetail[[#This Row],[UnitPrice]]</f>
        <v>74.25</v>
      </c>
      <c r="L6695" t="str">
        <f t="shared" si="104"/>
        <v>13321|May-2011</v>
      </c>
    </row>
    <row r="6696" spans="1:12">
      <c r="A6696">
        <v>544977</v>
      </c>
      <c r="B6696" t="s">
        <v>107</v>
      </c>
      <c r="C6696" t="s">
        <v>62</v>
      </c>
      <c r="D6696">
        <v>19</v>
      </c>
      <c r="E6696" s="1">
        <v>40688.368750000001</v>
      </c>
      <c r="F6696">
        <v>3.39</v>
      </c>
      <c r="G6696">
        <v>13799</v>
      </c>
      <c r="H6696" t="s">
        <v>31</v>
      </c>
      <c r="I6696" t="str">
        <f>IF(AND(LEFT(OnlineRetail[[#This Row],[InvoiceNo]],1)&lt;&gt;"C",OnlineRetail[[#This Row],[CustomerID]]&lt;&gt;""),"Yes","No")</f>
        <v>Yes</v>
      </c>
      <c r="J6696" s="4">
        <f>EOMONTH(OnlineRetail[[#This Row],[InvoiceDate]],-1)+1</f>
        <v>40664</v>
      </c>
      <c r="K6696" s="6">
        <f>OnlineRetail[[#This Row],[Quantity]]*OnlineRetail[[#This Row],[UnitPrice]]</f>
        <v>64.41</v>
      </c>
      <c r="L6696" t="str">
        <f t="shared" si="104"/>
        <v>13799|May-2011</v>
      </c>
    </row>
    <row r="6697" spans="1:12">
      <c r="A6697">
        <v>553053</v>
      </c>
      <c r="B6697" t="s">
        <v>279</v>
      </c>
      <c r="C6697" t="s">
        <v>9</v>
      </c>
      <c r="D6697">
        <v>2</v>
      </c>
      <c r="E6697" s="1">
        <v>40688.37222222222</v>
      </c>
      <c r="F6697">
        <v>9.9499999999999993</v>
      </c>
      <c r="G6697">
        <v>13318</v>
      </c>
      <c r="H6697" t="s">
        <v>10</v>
      </c>
      <c r="I6697" t="str">
        <f>IF(AND(LEFT(OnlineRetail[[#This Row],[InvoiceNo]],1)&lt;&gt;"C",OnlineRetail[[#This Row],[CustomerID]]&lt;&gt;""),"Yes","No")</f>
        <v>Yes</v>
      </c>
      <c r="J6697" s="4">
        <f>EOMONTH(OnlineRetail[[#This Row],[InvoiceDate]],-1)+1</f>
        <v>40664</v>
      </c>
      <c r="K6697" s="6">
        <f>OnlineRetail[[#This Row],[Quantity]]*OnlineRetail[[#This Row],[UnitPrice]]</f>
        <v>19.899999999999999</v>
      </c>
      <c r="L6697" t="str">
        <f t="shared" si="104"/>
        <v>13318|May-2011</v>
      </c>
    </row>
    <row r="6698" spans="1:12">
      <c r="A6698">
        <v>550872</v>
      </c>
      <c r="B6698" t="s">
        <v>88</v>
      </c>
      <c r="C6698" t="s">
        <v>62</v>
      </c>
      <c r="D6698">
        <v>2</v>
      </c>
      <c r="E6698" s="1">
        <v>40688.379166666673</v>
      </c>
      <c r="F6698">
        <v>2.5499999999999998</v>
      </c>
      <c r="G6698">
        <v>13299</v>
      </c>
      <c r="H6698" t="s">
        <v>10</v>
      </c>
      <c r="I6698" t="str">
        <f>IF(AND(LEFT(OnlineRetail[[#This Row],[InvoiceNo]],1)&lt;&gt;"C",OnlineRetail[[#This Row],[CustomerID]]&lt;&gt;""),"Yes","No")</f>
        <v>Yes</v>
      </c>
      <c r="J6698" s="4">
        <f>EOMONTH(OnlineRetail[[#This Row],[InvoiceDate]],-1)+1</f>
        <v>40664</v>
      </c>
      <c r="K6698" s="6">
        <f>OnlineRetail[[#This Row],[Quantity]]*OnlineRetail[[#This Row],[UnitPrice]]</f>
        <v>5.0999999999999996</v>
      </c>
      <c r="L6698" t="str">
        <f t="shared" si="104"/>
        <v>13299|May-2011</v>
      </c>
    </row>
    <row r="6699" spans="1:12">
      <c r="A6699">
        <v>544253</v>
      </c>
      <c r="B6699" t="s">
        <v>292</v>
      </c>
      <c r="C6699" t="s">
        <v>14</v>
      </c>
      <c r="D6699">
        <v>24</v>
      </c>
      <c r="E6699" s="1">
        <v>40688.42083333333</v>
      </c>
      <c r="F6699">
        <v>3.39</v>
      </c>
      <c r="G6699">
        <v>13290</v>
      </c>
      <c r="H6699" t="s">
        <v>10</v>
      </c>
      <c r="I6699" t="str">
        <f>IF(AND(LEFT(OnlineRetail[[#This Row],[InvoiceNo]],1)&lt;&gt;"C",OnlineRetail[[#This Row],[CustomerID]]&lt;&gt;""),"Yes","No")</f>
        <v>Yes</v>
      </c>
      <c r="J6699" s="4">
        <f>EOMONTH(OnlineRetail[[#This Row],[InvoiceDate]],-1)+1</f>
        <v>40664</v>
      </c>
      <c r="K6699" s="6">
        <f>OnlineRetail[[#This Row],[Quantity]]*OnlineRetail[[#This Row],[UnitPrice]]</f>
        <v>81.36</v>
      </c>
      <c r="L6699" t="str">
        <f t="shared" si="104"/>
        <v>13290|May-2011</v>
      </c>
    </row>
    <row r="6700" spans="1:12">
      <c r="A6700">
        <v>536619</v>
      </c>
      <c r="B6700" t="s">
        <v>117</v>
      </c>
      <c r="C6700" t="s">
        <v>53</v>
      </c>
      <c r="D6700">
        <v>7</v>
      </c>
      <c r="E6700" s="1">
        <v>40688.428472222222</v>
      </c>
      <c r="F6700">
        <v>3.39</v>
      </c>
      <c r="G6700">
        <v>13701</v>
      </c>
      <c r="H6700" t="s">
        <v>10</v>
      </c>
      <c r="I6700" t="str">
        <f>IF(AND(LEFT(OnlineRetail[[#This Row],[InvoiceNo]],1)&lt;&gt;"C",OnlineRetail[[#This Row],[CustomerID]]&lt;&gt;""),"Yes","No")</f>
        <v>Yes</v>
      </c>
      <c r="J6700" s="4">
        <f>EOMONTH(OnlineRetail[[#This Row],[InvoiceDate]],-1)+1</f>
        <v>40664</v>
      </c>
      <c r="K6700" s="6">
        <f>OnlineRetail[[#This Row],[Quantity]]*OnlineRetail[[#This Row],[UnitPrice]]</f>
        <v>23.73</v>
      </c>
      <c r="L6700" t="str">
        <f t="shared" si="104"/>
        <v>13701|May-2011</v>
      </c>
    </row>
    <row r="6701" spans="1:12">
      <c r="A6701">
        <v>546036</v>
      </c>
      <c r="B6701" t="s">
        <v>92</v>
      </c>
      <c r="C6701" t="s">
        <v>72</v>
      </c>
      <c r="D6701">
        <v>9</v>
      </c>
      <c r="E6701" s="1">
        <v>40688.488194444442</v>
      </c>
      <c r="F6701">
        <v>4.25</v>
      </c>
      <c r="G6701">
        <v>12630</v>
      </c>
      <c r="H6701" t="s">
        <v>10</v>
      </c>
      <c r="I6701" t="str">
        <f>IF(AND(LEFT(OnlineRetail[[#This Row],[InvoiceNo]],1)&lt;&gt;"C",OnlineRetail[[#This Row],[CustomerID]]&lt;&gt;""),"Yes","No")</f>
        <v>Yes</v>
      </c>
      <c r="J6701" s="4">
        <f>EOMONTH(OnlineRetail[[#This Row],[InvoiceDate]],-1)+1</f>
        <v>40664</v>
      </c>
      <c r="K6701" s="6">
        <f>OnlineRetail[[#This Row],[Quantity]]*OnlineRetail[[#This Row],[UnitPrice]]</f>
        <v>38.25</v>
      </c>
      <c r="L6701" t="str">
        <f t="shared" si="104"/>
        <v>12630|May-2011</v>
      </c>
    </row>
    <row r="6702" spans="1:12">
      <c r="A6702">
        <v>541451</v>
      </c>
      <c r="B6702" t="s">
        <v>297</v>
      </c>
      <c r="C6702" t="s">
        <v>46</v>
      </c>
      <c r="D6702">
        <v>13</v>
      </c>
      <c r="E6702" s="1">
        <v>40688.495138888888</v>
      </c>
      <c r="F6702">
        <v>9.9499999999999993</v>
      </c>
      <c r="G6702">
        <v>13258</v>
      </c>
      <c r="H6702" t="s">
        <v>10</v>
      </c>
      <c r="I6702" t="str">
        <f>IF(AND(LEFT(OnlineRetail[[#This Row],[InvoiceNo]],1)&lt;&gt;"C",OnlineRetail[[#This Row],[CustomerID]]&lt;&gt;""),"Yes","No")</f>
        <v>Yes</v>
      </c>
      <c r="J6702" s="4">
        <f>EOMONTH(OnlineRetail[[#This Row],[InvoiceDate]],-1)+1</f>
        <v>40664</v>
      </c>
      <c r="K6702" s="6">
        <f>OnlineRetail[[#This Row],[Quantity]]*OnlineRetail[[#This Row],[UnitPrice]]</f>
        <v>129.35</v>
      </c>
      <c r="L6702" t="str">
        <f t="shared" si="104"/>
        <v>13258|May-2011</v>
      </c>
    </row>
    <row r="6703" spans="1:12">
      <c r="A6703">
        <v>544742</v>
      </c>
      <c r="B6703" t="s">
        <v>51</v>
      </c>
      <c r="C6703" t="s">
        <v>40</v>
      </c>
      <c r="D6703">
        <v>4</v>
      </c>
      <c r="E6703" s="1">
        <v>40688.508333333331</v>
      </c>
      <c r="F6703">
        <v>7.95</v>
      </c>
      <c r="G6703">
        <v>12580</v>
      </c>
      <c r="H6703" t="s">
        <v>10</v>
      </c>
      <c r="I6703" t="str">
        <f>IF(AND(LEFT(OnlineRetail[[#This Row],[InvoiceNo]],1)&lt;&gt;"C",OnlineRetail[[#This Row],[CustomerID]]&lt;&gt;""),"Yes","No")</f>
        <v>Yes</v>
      </c>
      <c r="J6703" s="4">
        <f>EOMONTH(OnlineRetail[[#This Row],[InvoiceDate]],-1)+1</f>
        <v>40664</v>
      </c>
      <c r="K6703" s="6">
        <f>OnlineRetail[[#This Row],[Quantity]]*OnlineRetail[[#This Row],[UnitPrice]]</f>
        <v>31.8</v>
      </c>
      <c r="L6703" t="str">
        <f t="shared" si="104"/>
        <v>12580|May-2011</v>
      </c>
    </row>
    <row r="6704" spans="1:12">
      <c r="A6704">
        <v>545245</v>
      </c>
      <c r="B6704" t="s">
        <v>141</v>
      </c>
      <c r="C6704" t="s">
        <v>27</v>
      </c>
      <c r="D6704">
        <v>22</v>
      </c>
      <c r="E6704" s="1">
        <v>40688.561805555553</v>
      </c>
      <c r="F6704">
        <v>2.1</v>
      </c>
      <c r="G6704">
        <v>12561</v>
      </c>
      <c r="H6704" t="s">
        <v>22</v>
      </c>
      <c r="I6704" t="str">
        <f>IF(AND(LEFT(OnlineRetail[[#This Row],[InvoiceNo]],1)&lt;&gt;"C",OnlineRetail[[#This Row],[CustomerID]]&lt;&gt;""),"Yes","No")</f>
        <v>Yes</v>
      </c>
      <c r="J6704" s="4">
        <f>EOMONTH(OnlineRetail[[#This Row],[InvoiceDate]],-1)+1</f>
        <v>40664</v>
      </c>
      <c r="K6704" s="6">
        <f>OnlineRetail[[#This Row],[Quantity]]*OnlineRetail[[#This Row],[UnitPrice]]</f>
        <v>46.2</v>
      </c>
      <c r="L6704" t="str">
        <f t="shared" si="104"/>
        <v>12561|May-2011</v>
      </c>
    </row>
    <row r="6705" spans="1:12">
      <c r="A6705">
        <v>539923</v>
      </c>
      <c r="B6705" t="s">
        <v>90</v>
      </c>
      <c r="C6705" t="s">
        <v>62</v>
      </c>
      <c r="D6705">
        <v>4</v>
      </c>
      <c r="E6705" s="1">
        <v>40688.563888888893</v>
      </c>
      <c r="F6705">
        <v>3.39</v>
      </c>
      <c r="G6705">
        <v>13371</v>
      </c>
      <c r="H6705" t="s">
        <v>10</v>
      </c>
      <c r="I6705" t="str">
        <f>IF(AND(LEFT(OnlineRetail[[#This Row],[InvoiceNo]],1)&lt;&gt;"C",OnlineRetail[[#This Row],[CustomerID]]&lt;&gt;""),"Yes","No")</f>
        <v>Yes</v>
      </c>
      <c r="J6705" s="4">
        <f>EOMONTH(OnlineRetail[[#This Row],[InvoiceDate]],-1)+1</f>
        <v>40664</v>
      </c>
      <c r="K6705" s="6">
        <f>OnlineRetail[[#This Row],[Quantity]]*OnlineRetail[[#This Row],[UnitPrice]]</f>
        <v>13.56</v>
      </c>
      <c r="L6705" t="str">
        <f t="shared" si="104"/>
        <v>13371|May-2011</v>
      </c>
    </row>
    <row r="6706" spans="1:12">
      <c r="A6706">
        <v>549589</v>
      </c>
      <c r="B6706" t="s">
        <v>196</v>
      </c>
      <c r="C6706" t="s">
        <v>62</v>
      </c>
      <c r="D6706">
        <v>23</v>
      </c>
      <c r="E6706" s="1">
        <v>40688.574305555558</v>
      </c>
      <c r="F6706">
        <v>4.25</v>
      </c>
      <c r="G6706">
        <v>12418</v>
      </c>
      <c r="H6706" t="s">
        <v>25</v>
      </c>
      <c r="I6706" t="str">
        <f>IF(AND(LEFT(OnlineRetail[[#This Row],[InvoiceNo]],1)&lt;&gt;"C",OnlineRetail[[#This Row],[CustomerID]]&lt;&gt;""),"Yes","No")</f>
        <v>Yes</v>
      </c>
      <c r="J6706" s="4">
        <f>EOMONTH(OnlineRetail[[#This Row],[InvoiceDate]],-1)+1</f>
        <v>40664</v>
      </c>
      <c r="K6706" s="6">
        <f>OnlineRetail[[#This Row],[Quantity]]*OnlineRetail[[#This Row],[UnitPrice]]</f>
        <v>97.75</v>
      </c>
      <c r="L6706" t="str">
        <f t="shared" si="104"/>
        <v>12418|May-2011</v>
      </c>
    </row>
    <row r="6707" spans="1:12">
      <c r="A6707">
        <v>539735</v>
      </c>
      <c r="B6707" t="s">
        <v>211</v>
      </c>
      <c r="C6707" t="s">
        <v>27</v>
      </c>
      <c r="D6707">
        <v>8</v>
      </c>
      <c r="E6707" s="1">
        <v>40688.578472222223</v>
      </c>
      <c r="F6707">
        <v>1.65</v>
      </c>
      <c r="G6707">
        <v>12427</v>
      </c>
      <c r="H6707" t="s">
        <v>10</v>
      </c>
      <c r="I6707" t="str">
        <f>IF(AND(LEFT(OnlineRetail[[#This Row],[InvoiceNo]],1)&lt;&gt;"C",OnlineRetail[[#This Row],[CustomerID]]&lt;&gt;""),"Yes","No")</f>
        <v>Yes</v>
      </c>
      <c r="J6707" s="4">
        <f>EOMONTH(OnlineRetail[[#This Row],[InvoiceDate]],-1)+1</f>
        <v>40664</v>
      </c>
      <c r="K6707" s="6">
        <f>OnlineRetail[[#This Row],[Quantity]]*OnlineRetail[[#This Row],[UnitPrice]]</f>
        <v>13.2</v>
      </c>
      <c r="L6707" t="str">
        <f t="shared" si="104"/>
        <v>12427|May-2011</v>
      </c>
    </row>
    <row r="6708" spans="1:12">
      <c r="A6708">
        <v>548049</v>
      </c>
      <c r="B6708" t="s">
        <v>122</v>
      </c>
      <c r="C6708" t="s">
        <v>19</v>
      </c>
      <c r="D6708">
        <v>18</v>
      </c>
      <c r="E6708" s="1">
        <v>40688.594444444447</v>
      </c>
      <c r="F6708">
        <v>7.95</v>
      </c>
      <c r="G6708">
        <v>14127</v>
      </c>
      <c r="H6708" t="s">
        <v>10</v>
      </c>
      <c r="I6708" t="str">
        <f>IF(AND(LEFT(OnlineRetail[[#This Row],[InvoiceNo]],1)&lt;&gt;"C",OnlineRetail[[#This Row],[CustomerID]]&lt;&gt;""),"Yes","No")</f>
        <v>Yes</v>
      </c>
      <c r="J6708" s="4">
        <f>EOMONTH(OnlineRetail[[#This Row],[InvoiceDate]],-1)+1</f>
        <v>40664</v>
      </c>
      <c r="K6708" s="6">
        <f>OnlineRetail[[#This Row],[Quantity]]*OnlineRetail[[#This Row],[UnitPrice]]</f>
        <v>143.1</v>
      </c>
      <c r="L6708" t="str">
        <f t="shared" si="104"/>
        <v>14127|May-2011</v>
      </c>
    </row>
    <row r="6709" spans="1:12">
      <c r="A6709">
        <v>537651</v>
      </c>
      <c r="B6709" t="s">
        <v>222</v>
      </c>
      <c r="C6709" t="s">
        <v>12</v>
      </c>
      <c r="D6709">
        <v>12</v>
      </c>
      <c r="E6709" s="1">
        <v>40688.597916666673</v>
      </c>
      <c r="F6709">
        <v>2.5499999999999998</v>
      </c>
      <c r="G6709">
        <v>13617</v>
      </c>
      <c r="H6709" t="s">
        <v>10</v>
      </c>
      <c r="I6709" t="str">
        <f>IF(AND(LEFT(OnlineRetail[[#This Row],[InvoiceNo]],1)&lt;&gt;"C",OnlineRetail[[#This Row],[CustomerID]]&lt;&gt;""),"Yes","No")</f>
        <v>Yes</v>
      </c>
      <c r="J6709" s="4">
        <f>EOMONTH(OnlineRetail[[#This Row],[InvoiceDate]],-1)+1</f>
        <v>40664</v>
      </c>
      <c r="K6709" s="6">
        <f>OnlineRetail[[#This Row],[Quantity]]*OnlineRetail[[#This Row],[UnitPrice]]</f>
        <v>30.599999999999998</v>
      </c>
      <c r="L6709" t="str">
        <f t="shared" si="104"/>
        <v>13617|May-2011</v>
      </c>
    </row>
    <row r="6710" spans="1:12">
      <c r="A6710">
        <v>548284</v>
      </c>
      <c r="B6710" t="s">
        <v>208</v>
      </c>
      <c r="C6710" t="s">
        <v>39</v>
      </c>
      <c r="D6710">
        <v>1</v>
      </c>
      <c r="E6710" s="1">
        <v>40688.598611111112</v>
      </c>
      <c r="F6710">
        <v>5.95</v>
      </c>
      <c r="G6710">
        <v>12854</v>
      </c>
      <c r="H6710" t="s">
        <v>10</v>
      </c>
      <c r="I6710" t="str">
        <f>IF(AND(LEFT(OnlineRetail[[#This Row],[InvoiceNo]],1)&lt;&gt;"C",OnlineRetail[[#This Row],[CustomerID]]&lt;&gt;""),"Yes","No")</f>
        <v>Yes</v>
      </c>
      <c r="J6710" s="4">
        <f>EOMONTH(OnlineRetail[[#This Row],[InvoiceDate]],-1)+1</f>
        <v>40664</v>
      </c>
      <c r="K6710" s="6">
        <f>OnlineRetail[[#This Row],[Quantity]]*OnlineRetail[[#This Row],[UnitPrice]]</f>
        <v>5.95</v>
      </c>
      <c r="L6710" t="str">
        <f t="shared" si="104"/>
        <v>12854|May-2011</v>
      </c>
    </row>
    <row r="6711" spans="1:12">
      <c r="A6711">
        <v>556314</v>
      </c>
      <c r="B6711" t="s">
        <v>182</v>
      </c>
      <c r="C6711" t="s">
        <v>46</v>
      </c>
      <c r="D6711">
        <v>6</v>
      </c>
      <c r="E6711" s="1">
        <v>40688.603472222218</v>
      </c>
      <c r="F6711">
        <v>3.39</v>
      </c>
      <c r="G6711">
        <v>13498</v>
      </c>
      <c r="H6711" t="s">
        <v>10</v>
      </c>
      <c r="I6711" t="str">
        <f>IF(AND(LEFT(OnlineRetail[[#This Row],[InvoiceNo]],1)&lt;&gt;"C",OnlineRetail[[#This Row],[CustomerID]]&lt;&gt;""),"Yes","No")</f>
        <v>Yes</v>
      </c>
      <c r="J6711" s="4">
        <f>EOMONTH(OnlineRetail[[#This Row],[InvoiceDate]],-1)+1</f>
        <v>40664</v>
      </c>
      <c r="K6711" s="6">
        <f>OnlineRetail[[#This Row],[Quantity]]*OnlineRetail[[#This Row],[UnitPrice]]</f>
        <v>20.34</v>
      </c>
      <c r="L6711" t="str">
        <f t="shared" si="104"/>
        <v>13498|May-2011</v>
      </c>
    </row>
    <row r="6712" spans="1:12">
      <c r="A6712">
        <v>547276</v>
      </c>
      <c r="B6712" t="s">
        <v>20</v>
      </c>
      <c r="C6712" t="s">
        <v>27</v>
      </c>
      <c r="D6712">
        <v>11</v>
      </c>
      <c r="E6712" s="1">
        <v>40688.612500000003</v>
      </c>
      <c r="F6712">
        <v>1.65</v>
      </c>
      <c r="G6712">
        <v>13293</v>
      </c>
      <c r="H6712" t="s">
        <v>22</v>
      </c>
      <c r="I6712" t="str">
        <f>IF(AND(LEFT(OnlineRetail[[#This Row],[InvoiceNo]],1)&lt;&gt;"C",OnlineRetail[[#This Row],[CustomerID]]&lt;&gt;""),"Yes","No")</f>
        <v>Yes</v>
      </c>
      <c r="J6712" s="4">
        <f>EOMONTH(OnlineRetail[[#This Row],[InvoiceDate]],-1)+1</f>
        <v>40664</v>
      </c>
      <c r="K6712" s="6">
        <f>OnlineRetail[[#This Row],[Quantity]]*OnlineRetail[[#This Row],[UnitPrice]]</f>
        <v>18.149999999999999</v>
      </c>
      <c r="L6712" t="str">
        <f t="shared" si="104"/>
        <v>13293|May-2011</v>
      </c>
    </row>
    <row r="6713" spans="1:12">
      <c r="A6713">
        <v>542979</v>
      </c>
      <c r="B6713" t="s">
        <v>212</v>
      </c>
      <c r="C6713" t="s">
        <v>21</v>
      </c>
      <c r="D6713">
        <v>4</v>
      </c>
      <c r="E6713" s="1">
        <v>40688.628472222219</v>
      </c>
      <c r="F6713">
        <v>1.65</v>
      </c>
      <c r="G6713">
        <v>13268</v>
      </c>
      <c r="H6713" t="s">
        <v>31</v>
      </c>
      <c r="I6713" t="str">
        <f>IF(AND(LEFT(OnlineRetail[[#This Row],[InvoiceNo]],1)&lt;&gt;"C",OnlineRetail[[#This Row],[CustomerID]]&lt;&gt;""),"Yes","No")</f>
        <v>Yes</v>
      </c>
      <c r="J6713" s="4">
        <f>EOMONTH(OnlineRetail[[#This Row],[InvoiceDate]],-1)+1</f>
        <v>40664</v>
      </c>
      <c r="K6713" s="6">
        <f>OnlineRetail[[#This Row],[Quantity]]*OnlineRetail[[#This Row],[UnitPrice]]</f>
        <v>6.6</v>
      </c>
      <c r="L6713" t="str">
        <f t="shared" si="104"/>
        <v>13268|May-2011</v>
      </c>
    </row>
    <row r="6714" spans="1:12">
      <c r="A6714">
        <v>540378</v>
      </c>
      <c r="B6714" t="s">
        <v>77</v>
      </c>
      <c r="C6714" t="s">
        <v>72</v>
      </c>
      <c r="D6714">
        <v>12</v>
      </c>
      <c r="E6714" s="1">
        <v>40688.631944444453</v>
      </c>
      <c r="F6714">
        <v>4.95</v>
      </c>
      <c r="G6714">
        <v>14114</v>
      </c>
      <c r="H6714" t="s">
        <v>10</v>
      </c>
      <c r="I6714" t="str">
        <f>IF(AND(LEFT(OnlineRetail[[#This Row],[InvoiceNo]],1)&lt;&gt;"C",OnlineRetail[[#This Row],[CustomerID]]&lt;&gt;""),"Yes","No")</f>
        <v>Yes</v>
      </c>
      <c r="J6714" s="4">
        <f>EOMONTH(OnlineRetail[[#This Row],[InvoiceDate]],-1)+1</f>
        <v>40664</v>
      </c>
      <c r="K6714" s="6">
        <f>OnlineRetail[[#This Row],[Quantity]]*OnlineRetail[[#This Row],[UnitPrice]]</f>
        <v>59.400000000000006</v>
      </c>
      <c r="L6714" t="str">
        <f t="shared" si="104"/>
        <v>14114|May-2011</v>
      </c>
    </row>
    <row r="6715" spans="1:12">
      <c r="A6715">
        <v>554111</v>
      </c>
      <c r="B6715" t="s">
        <v>233</v>
      </c>
      <c r="C6715" t="s">
        <v>33</v>
      </c>
      <c r="D6715">
        <v>3</v>
      </c>
      <c r="E6715" s="1">
        <v>40688.632638888892</v>
      </c>
      <c r="F6715">
        <v>4.95</v>
      </c>
      <c r="G6715">
        <v>13848</v>
      </c>
      <c r="H6715" t="s">
        <v>10</v>
      </c>
      <c r="I6715" t="str">
        <f>IF(AND(LEFT(OnlineRetail[[#This Row],[InvoiceNo]],1)&lt;&gt;"C",OnlineRetail[[#This Row],[CustomerID]]&lt;&gt;""),"Yes","No")</f>
        <v>Yes</v>
      </c>
      <c r="J6715" s="4">
        <f>EOMONTH(OnlineRetail[[#This Row],[InvoiceDate]],-1)+1</f>
        <v>40664</v>
      </c>
      <c r="K6715" s="6">
        <f>OnlineRetail[[#This Row],[Quantity]]*OnlineRetail[[#This Row],[UnitPrice]]</f>
        <v>14.850000000000001</v>
      </c>
      <c r="L6715" t="str">
        <f t="shared" si="104"/>
        <v>13848|May-2011</v>
      </c>
    </row>
    <row r="6716" spans="1:12">
      <c r="A6716">
        <v>539990</v>
      </c>
      <c r="B6716" t="s">
        <v>47</v>
      </c>
      <c r="C6716" t="s">
        <v>29</v>
      </c>
      <c r="D6716">
        <v>3</v>
      </c>
      <c r="E6716" s="1">
        <v>40688.635416666657</v>
      </c>
      <c r="F6716">
        <v>9.9499999999999993</v>
      </c>
      <c r="G6716">
        <v>14150</v>
      </c>
      <c r="H6716" t="s">
        <v>25</v>
      </c>
      <c r="I6716" t="str">
        <f>IF(AND(LEFT(OnlineRetail[[#This Row],[InvoiceNo]],1)&lt;&gt;"C",OnlineRetail[[#This Row],[CustomerID]]&lt;&gt;""),"Yes","No")</f>
        <v>Yes</v>
      </c>
      <c r="J6716" s="4">
        <f>EOMONTH(OnlineRetail[[#This Row],[InvoiceDate]],-1)+1</f>
        <v>40664</v>
      </c>
      <c r="K6716" s="6">
        <f>OnlineRetail[[#This Row],[Quantity]]*OnlineRetail[[#This Row],[UnitPrice]]</f>
        <v>29.849999999999998</v>
      </c>
      <c r="L6716" t="str">
        <f t="shared" si="104"/>
        <v>14150|May-2011</v>
      </c>
    </row>
    <row r="6717" spans="1:12">
      <c r="A6717">
        <v>544172</v>
      </c>
      <c r="B6717" t="s">
        <v>214</v>
      </c>
      <c r="C6717" t="s">
        <v>14</v>
      </c>
      <c r="D6717">
        <v>19</v>
      </c>
      <c r="E6717" s="1">
        <v>40688.643055555563</v>
      </c>
      <c r="F6717">
        <v>1.25</v>
      </c>
      <c r="G6717">
        <v>13229</v>
      </c>
      <c r="H6717" t="s">
        <v>10</v>
      </c>
      <c r="I6717" t="str">
        <f>IF(AND(LEFT(OnlineRetail[[#This Row],[InvoiceNo]],1)&lt;&gt;"C",OnlineRetail[[#This Row],[CustomerID]]&lt;&gt;""),"Yes","No")</f>
        <v>Yes</v>
      </c>
      <c r="J6717" s="4">
        <f>EOMONTH(OnlineRetail[[#This Row],[InvoiceDate]],-1)+1</f>
        <v>40664</v>
      </c>
      <c r="K6717" s="6">
        <f>OnlineRetail[[#This Row],[Quantity]]*OnlineRetail[[#This Row],[UnitPrice]]</f>
        <v>23.75</v>
      </c>
      <c r="L6717" t="str">
        <f t="shared" si="104"/>
        <v>13229|May-2011</v>
      </c>
    </row>
    <row r="6718" spans="1:12">
      <c r="A6718">
        <v>552096</v>
      </c>
      <c r="B6718" t="s">
        <v>190</v>
      </c>
      <c r="C6718" t="s">
        <v>39</v>
      </c>
      <c r="D6718">
        <v>7</v>
      </c>
      <c r="E6718" s="1">
        <v>40688.644444444442</v>
      </c>
      <c r="F6718">
        <v>4.95</v>
      </c>
      <c r="G6718">
        <v>13754</v>
      </c>
      <c r="H6718" t="s">
        <v>10</v>
      </c>
      <c r="I6718" t="str">
        <f>IF(AND(LEFT(OnlineRetail[[#This Row],[InvoiceNo]],1)&lt;&gt;"C",OnlineRetail[[#This Row],[CustomerID]]&lt;&gt;""),"Yes","No")</f>
        <v>Yes</v>
      </c>
      <c r="J6718" s="4">
        <f>EOMONTH(OnlineRetail[[#This Row],[InvoiceDate]],-1)+1</f>
        <v>40664</v>
      </c>
      <c r="K6718" s="6">
        <f>OnlineRetail[[#This Row],[Quantity]]*OnlineRetail[[#This Row],[UnitPrice]]</f>
        <v>34.65</v>
      </c>
      <c r="L6718" t="str">
        <f t="shared" si="104"/>
        <v>13754|May-2011</v>
      </c>
    </row>
    <row r="6719" spans="1:12">
      <c r="A6719">
        <v>548257</v>
      </c>
      <c r="B6719" t="s">
        <v>133</v>
      </c>
      <c r="C6719" t="s">
        <v>19</v>
      </c>
      <c r="D6719">
        <v>2</v>
      </c>
      <c r="E6719" s="1">
        <v>40688.65</v>
      </c>
      <c r="F6719">
        <v>2.1</v>
      </c>
      <c r="G6719">
        <v>13440</v>
      </c>
      <c r="H6719" t="s">
        <v>10</v>
      </c>
      <c r="I6719" t="str">
        <f>IF(AND(LEFT(OnlineRetail[[#This Row],[InvoiceNo]],1)&lt;&gt;"C",OnlineRetail[[#This Row],[CustomerID]]&lt;&gt;""),"Yes","No")</f>
        <v>Yes</v>
      </c>
      <c r="J6719" s="4">
        <f>EOMONTH(OnlineRetail[[#This Row],[InvoiceDate]],-1)+1</f>
        <v>40664</v>
      </c>
      <c r="K6719" s="6">
        <f>OnlineRetail[[#This Row],[Quantity]]*OnlineRetail[[#This Row],[UnitPrice]]</f>
        <v>4.2</v>
      </c>
      <c r="L6719" t="str">
        <f t="shared" si="104"/>
        <v>13440|May-2011</v>
      </c>
    </row>
    <row r="6720" spans="1:12">
      <c r="A6720">
        <v>543806</v>
      </c>
      <c r="B6720" t="s">
        <v>180</v>
      </c>
      <c r="C6720" t="s">
        <v>72</v>
      </c>
      <c r="D6720">
        <v>14</v>
      </c>
      <c r="E6720" s="1">
        <v>40688.664583333331</v>
      </c>
      <c r="F6720">
        <v>0.85</v>
      </c>
      <c r="G6720">
        <v>12928</v>
      </c>
      <c r="H6720" t="s">
        <v>10</v>
      </c>
      <c r="I6720" t="str">
        <f>IF(AND(LEFT(OnlineRetail[[#This Row],[InvoiceNo]],1)&lt;&gt;"C",OnlineRetail[[#This Row],[CustomerID]]&lt;&gt;""),"Yes","No")</f>
        <v>Yes</v>
      </c>
      <c r="J6720" s="4">
        <f>EOMONTH(OnlineRetail[[#This Row],[InvoiceDate]],-1)+1</f>
        <v>40664</v>
      </c>
      <c r="K6720" s="6">
        <f>OnlineRetail[[#This Row],[Quantity]]*OnlineRetail[[#This Row],[UnitPrice]]</f>
        <v>11.9</v>
      </c>
      <c r="L6720" t="str">
        <f t="shared" si="104"/>
        <v>12928|May-2011</v>
      </c>
    </row>
    <row r="6721" spans="1:12">
      <c r="A6721">
        <v>547891</v>
      </c>
      <c r="B6721" t="s">
        <v>154</v>
      </c>
      <c r="C6721" t="s">
        <v>9</v>
      </c>
      <c r="D6721">
        <v>12</v>
      </c>
      <c r="E6721" s="1">
        <v>40688.665972222218</v>
      </c>
      <c r="F6721">
        <v>1.65</v>
      </c>
      <c r="G6721">
        <v>13437</v>
      </c>
      <c r="H6721" t="s">
        <v>10</v>
      </c>
      <c r="I6721" t="str">
        <f>IF(AND(LEFT(OnlineRetail[[#This Row],[InvoiceNo]],1)&lt;&gt;"C",OnlineRetail[[#This Row],[CustomerID]]&lt;&gt;""),"Yes","No")</f>
        <v>Yes</v>
      </c>
      <c r="J6721" s="4">
        <f>EOMONTH(OnlineRetail[[#This Row],[InvoiceDate]],-1)+1</f>
        <v>40664</v>
      </c>
      <c r="K6721" s="6">
        <f>OnlineRetail[[#This Row],[Quantity]]*OnlineRetail[[#This Row],[UnitPrice]]</f>
        <v>19.799999999999997</v>
      </c>
      <c r="L6721" t="str">
        <f t="shared" si="104"/>
        <v>13437|May-2011</v>
      </c>
    </row>
    <row r="6722" spans="1:12">
      <c r="A6722">
        <v>549974</v>
      </c>
      <c r="B6722" t="s">
        <v>141</v>
      </c>
      <c r="C6722" t="s">
        <v>9</v>
      </c>
      <c r="D6722">
        <v>13</v>
      </c>
      <c r="E6722" s="1">
        <v>40688.665972222218</v>
      </c>
      <c r="F6722">
        <v>9.9499999999999993</v>
      </c>
      <c r="G6722">
        <v>14251</v>
      </c>
      <c r="H6722" t="s">
        <v>10</v>
      </c>
      <c r="I6722" t="str">
        <f>IF(AND(LEFT(OnlineRetail[[#This Row],[InvoiceNo]],1)&lt;&gt;"C",OnlineRetail[[#This Row],[CustomerID]]&lt;&gt;""),"Yes","No")</f>
        <v>Yes</v>
      </c>
      <c r="J6722" s="4">
        <f>EOMONTH(OnlineRetail[[#This Row],[InvoiceDate]],-1)+1</f>
        <v>40664</v>
      </c>
      <c r="K6722" s="6">
        <f>OnlineRetail[[#This Row],[Quantity]]*OnlineRetail[[#This Row],[UnitPrice]]</f>
        <v>129.35</v>
      </c>
      <c r="L6722" t="str">
        <f t="shared" ref="L6722:L6785" si="105">IF(I6722="Yes",G6722&amp;"|"&amp;TEXT(J6722,"mmm-yyyy"),"")</f>
        <v>14251|May-2011</v>
      </c>
    </row>
    <row r="6723" spans="1:12">
      <c r="A6723">
        <v>555514</v>
      </c>
      <c r="B6723" t="s">
        <v>93</v>
      </c>
      <c r="C6723" t="s">
        <v>62</v>
      </c>
      <c r="D6723">
        <v>7</v>
      </c>
      <c r="E6723" s="1">
        <v>40688.667361111111</v>
      </c>
      <c r="F6723">
        <v>4.95</v>
      </c>
      <c r="G6723">
        <v>13469</v>
      </c>
      <c r="H6723" t="s">
        <v>10</v>
      </c>
      <c r="I6723" t="str">
        <f>IF(AND(LEFT(OnlineRetail[[#This Row],[InvoiceNo]],1)&lt;&gt;"C",OnlineRetail[[#This Row],[CustomerID]]&lt;&gt;""),"Yes","No")</f>
        <v>Yes</v>
      </c>
      <c r="J6723" s="4">
        <f>EOMONTH(OnlineRetail[[#This Row],[InvoiceDate]],-1)+1</f>
        <v>40664</v>
      </c>
      <c r="K6723" s="6">
        <f>OnlineRetail[[#This Row],[Quantity]]*OnlineRetail[[#This Row],[UnitPrice]]</f>
        <v>34.65</v>
      </c>
      <c r="L6723" t="str">
        <f t="shared" si="105"/>
        <v>13469|May-2011</v>
      </c>
    </row>
    <row r="6724" spans="1:12">
      <c r="A6724">
        <v>551142</v>
      </c>
      <c r="B6724" t="s">
        <v>179</v>
      </c>
      <c r="C6724" t="s">
        <v>48</v>
      </c>
      <c r="D6724">
        <v>5</v>
      </c>
      <c r="E6724" s="1">
        <v>40688.679166666669</v>
      </c>
      <c r="F6724">
        <v>2.1</v>
      </c>
      <c r="G6724">
        <v>12845</v>
      </c>
      <c r="H6724" t="s">
        <v>10</v>
      </c>
      <c r="I6724" t="str">
        <f>IF(AND(LEFT(OnlineRetail[[#This Row],[InvoiceNo]],1)&lt;&gt;"C",OnlineRetail[[#This Row],[CustomerID]]&lt;&gt;""),"Yes","No")</f>
        <v>Yes</v>
      </c>
      <c r="J6724" s="4">
        <f>EOMONTH(OnlineRetail[[#This Row],[InvoiceDate]],-1)+1</f>
        <v>40664</v>
      </c>
      <c r="K6724" s="6">
        <f>OnlineRetail[[#This Row],[Quantity]]*OnlineRetail[[#This Row],[UnitPrice]]</f>
        <v>10.5</v>
      </c>
      <c r="L6724" t="str">
        <f t="shared" si="105"/>
        <v>12845|May-2011</v>
      </c>
    </row>
    <row r="6725" spans="1:12">
      <c r="A6725">
        <v>540633</v>
      </c>
      <c r="B6725" t="s">
        <v>230</v>
      </c>
      <c r="C6725" t="s">
        <v>21</v>
      </c>
      <c r="D6725">
        <v>6</v>
      </c>
      <c r="E6725" s="1">
        <v>40688.692361111112</v>
      </c>
      <c r="F6725">
        <v>3.39</v>
      </c>
      <c r="G6725">
        <v>12971</v>
      </c>
      <c r="H6725" t="s">
        <v>10</v>
      </c>
      <c r="I6725" t="str">
        <f>IF(AND(LEFT(OnlineRetail[[#This Row],[InvoiceNo]],1)&lt;&gt;"C",OnlineRetail[[#This Row],[CustomerID]]&lt;&gt;""),"Yes","No")</f>
        <v>Yes</v>
      </c>
      <c r="J6725" s="4">
        <f>EOMONTH(OnlineRetail[[#This Row],[InvoiceDate]],-1)+1</f>
        <v>40664</v>
      </c>
      <c r="K6725" s="6">
        <f>OnlineRetail[[#This Row],[Quantity]]*OnlineRetail[[#This Row],[UnitPrice]]</f>
        <v>20.34</v>
      </c>
      <c r="L6725" t="str">
        <f t="shared" si="105"/>
        <v>12971|May-2011</v>
      </c>
    </row>
    <row r="6726" spans="1:12">
      <c r="A6726">
        <v>541422</v>
      </c>
      <c r="B6726" t="s">
        <v>147</v>
      </c>
      <c r="C6726" t="s">
        <v>33</v>
      </c>
      <c r="D6726">
        <v>18</v>
      </c>
      <c r="E6726" s="1">
        <v>40688.694444444453</v>
      </c>
      <c r="F6726">
        <v>1.65</v>
      </c>
      <c r="G6726">
        <v>13440</v>
      </c>
      <c r="H6726" t="s">
        <v>22</v>
      </c>
      <c r="I6726" t="str">
        <f>IF(AND(LEFT(OnlineRetail[[#This Row],[InvoiceNo]],1)&lt;&gt;"C",OnlineRetail[[#This Row],[CustomerID]]&lt;&gt;""),"Yes","No")</f>
        <v>Yes</v>
      </c>
      <c r="J6726" s="4">
        <f>EOMONTH(OnlineRetail[[#This Row],[InvoiceDate]],-1)+1</f>
        <v>40664</v>
      </c>
      <c r="K6726" s="6">
        <f>OnlineRetail[[#This Row],[Quantity]]*OnlineRetail[[#This Row],[UnitPrice]]</f>
        <v>29.7</v>
      </c>
      <c r="L6726" t="str">
        <f t="shared" si="105"/>
        <v>13440|May-2011</v>
      </c>
    </row>
    <row r="6727" spans="1:12">
      <c r="A6727">
        <v>551824</v>
      </c>
      <c r="B6727" t="s">
        <v>221</v>
      </c>
      <c r="C6727" t="s">
        <v>21</v>
      </c>
      <c r="D6727">
        <v>18</v>
      </c>
      <c r="E6727" s="1">
        <v>40688.732638888891</v>
      </c>
      <c r="F6727">
        <v>1.25</v>
      </c>
      <c r="G6727">
        <v>12354</v>
      </c>
      <c r="H6727" t="s">
        <v>25</v>
      </c>
      <c r="I6727" t="str">
        <f>IF(AND(LEFT(OnlineRetail[[#This Row],[InvoiceNo]],1)&lt;&gt;"C",OnlineRetail[[#This Row],[CustomerID]]&lt;&gt;""),"Yes","No")</f>
        <v>Yes</v>
      </c>
      <c r="J6727" s="4">
        <f>EOMONTH(OnlineRetail[[#This Row],[InvoiceDate]],-1)+1</f>
        <v>40664</v>
      </c>
      <c r="K6727" s="6">
        <f>OnlineRetail[[#This Row],[Quantity]]*OnlineRetail[[#This Row],[UnitPrice]]</f>
        <v>22.5</v>
      </c>
      <c r="L6727" t="str">
        <f t="shared" si="105"/>
        <v>12354|May-2011</v>
      </c>
    </row>
    <row r="6728" spans="1:12">
      <c r="A6728">
        <v>546942</v>
      </c>
      <c r="B6728" t="s">
        <v>244</v>
      </c>
      <c r="C6728" t="s">
        <v>9</v>
      </c>
      <c r="D6728">
        <v>13</v>
      </c>
      <c r="E6728" s="1">
        <v>40688.741666666669</v>
      </c>
      <c r="F6728">
        <v>0.85</v>
      </c>
      <c r="G6728">
        <v>13967</v>
      </c>
      <c r="H6728" t="s">
        <v>10</v>
      </c>
      <c r="I6728" t="str">
        <f>IF(AND(LEFT(OnlineRetail[[#This Row],[InvoiceNo]],1)&lt;&gt;"C",OnlineRetail[[#This Row],[CustomerID]]&lt;&gt;""),"Yes","No")</f>
        <v>Yes</v>
      </c>
      <c r="J6728" s="4">
        <f>EOMONTH(OnlineRetail[[#This Row],[InvoiceDate]],-1)+1</f>
        <v>40664</v>
      </c>
      <c r="K6728" s="6">
        <f>OnlineRetail[[#This Row],[Quantity]]*OnlineRetail[[#This Row],[UnitPrice]]</f>
        <v>11.049999999999999</v>
      </c>
      <c r="L6728" t="str">
        <f t="shared" si="105"/>
        <v>13967|May-2011</v>
      </c>
    </row>
    <row r="6729" spans="1:12">
      <c r="A6729">
        <v>544994</v>
      </c>
      <c r="B6729" t="s">
        <v>44</v>
      </c>
      <c r="C6729" t="s">
        <v>9</v>
      </c>
      <c r="D6729">
        <v>5</v>
      </c>
      <c r="E6729" s="1">
        <v>40688.743750000001</v>
      </c>
      <c r="F6729">
        <v>5.95</v>
      </c>
      <c r="G6729">
        <v>13966</v>
      </c>
      <c r="H6729" t="s">
        <v>10</v>
      </c>
      <c r="I6729" t="str">
        <f>IF(AND(LEFT(OnlineRetail[[#This Row],[InvoiceNo]],1)&lt;&gt;"C",OnlineRetail[[#This Row],[CustomerID]]&lt;&gt;""),"Yes","No")</f>
        <v>Yes</v>
      </c>
      <c r="J6729" s="4">
        <f>EOMONTH(OnlineRetail[[#This Row],[InvoiceDate]],-1)+1</f>
        <v>40664</v>
      </c>
      <c r="K6729" s="6">
        <f>OnlineRetail[[#This Row],[Quantity]]*OnlineRetail[[#This Row],[UnitPrice]]</f>
        <v>29.75</v>
      </c>
      <c r="L6729" t="str">
        <f t="shared" si="105"/>
        <v>13966|May-2011</v>
      </c>
    </row>
    <row r="6730" spans="1:12">
      <c r="A6730">
        <v>539688</v>
      </c>
      <c r="B6730" t="s">
        <v>96</v>
      </c>
      <c r="C6730" t="s">
        <v>19</v>
      </c>
      <c r="D6730">
        <v>1</v>
      </c>
      <c r="E6730" s="1">
        <v>40688.757638888892</v>
      </c>
      <c r="F6730">
        <v>9.9499999999999993</v>
      </c>
      <c r="G6730">
        <v>13377</v>
      </c>
      <c r="H6730" t="s">
        <v>121</v>
      </c>
      <c r="I6730" t="str">
        <f>IF(AND(LEFT(OnlineRetail[[#This Row],[InvoiceNo]],1)&lt;&gt;"C",OnlineRetail[[#This Row],[CustomerID]]&lt;&gt;""),"Yes","No")</f>
        <v>Yes</v>
      </c>
      <c r="J6730" s="4">
        <f>EOMONTH(OnlineRetail[[#This Row],[InvoiceDate]],-1)+1</f>
        <v>40664</v>
      </c>
      <c r="K6730" s="6">
        <f>OnlineRetail[[#This Row],[Quantity]]*OnlineRetail[[#This Row],[UnitPrice]]</f>
        <v>9.9499999999999993</v>
      </c>
      <c r="L6730" t="str">
        <f t="shared" si="105"/>
        <v>13377|May-2011</v>
      </c>
    </row>
    <row r="6731" spans="1:12">
      <c r="A6731">
        <v>538036</v>
      </c>
      <c r="B6731" t="s">
        <v>176</v>
      </c>
      <c r="C6731" t="s">
        <v>19</v>
      </c>
      <c r="D6731">
        <v>3</v>
      </c>
      <c r="E6731" s="1">
        <v>40688.794444444437</v>
      </c>
      <c r="F6731">
        <v>0.85</v>
      </c>
      <c r="G6731">
        <v>12483</v>
      </c>
      <c r="H6731" t="s">
        <v>10</v>
      </c>
      <c r="I6731" t="str">
        <f>IF(AND(LEFT(OnlineRetail[[#This Row],[InvoiceNo]],1)&lt;&gt;"C",OnlineRetail[[#This Row],[CustomerID]]&lt;&gt;""),"Yes","No")</f>
        <v>Yes</v>
      </c>
      <c r="J6731" s="4">
        <f>EOMONTH(OnlineRetail[[#This Row],[InvoiceDate]],-1)+1</f>
        <v>40664</v>
      </c>
      <c r="K6731" s="6">
        <f>OnlineRetail[[#This Row],[Quantity]]*OnlineRetail[[#This Row],[UnitPrice]]</f>
        <v>2.5499999999999998</v>
      </c>
      <c r="L6731" t="str">
        <f t="shared" si="105"/>
        <v>12483|May-2011</v>
      </c>
    </row>
    <row r="6732" spans="1:12">
      <c r="A6732">
        <v>555410</v>
      </c>
      <c r="B6732" t="s">
        <v>267</v>
      </c>
      <c r="C6732" t="s">
        <v>29</v>
      </c>
      <c r="D6732">
        <v>2</v>
      </c>
      <c r="E6732" s="1">
        <v>40688.798611111109</v>
      </c>
      <c r="F6732">
        <v>4.95</v>
      </c>
      <c r="G6732">
        <v>12842</v>
      </c>
      <c r="H6732" t="s">
        <v>10</v>
      </c>
      <c r="I6732" t="str">
        <f>IF(AND(LEFT(OnlineRetail[[#This Row],[InvoiceNo]],1)&lt;&gt;"C",OnlineRetail[[#This Row],[CustomerID]]&lt;&gt;""),"Yes","No")</f>
        <v>Yes</v>
      </c>
      <c r="J6732" s="4">
        <f>EOMONTH(OnlineRetail[[#This Row],[InvoiceDate]],-1)+1</f>
        <v>40664</v>
      </c>
      <c r="K6732" s="6">
        <f>OnlineRetail[[#This Row],[Quantity]]*OnlineRetail[[#This Row],[UnitPrice]]</f>
        <v>9.9</v>
      </c>
      <c r="L6732" t="str">
        <f t="shared" si="105"/>
        <v>12842|May-2011</v>
      </c>
    </row>
    <row r="6733" spans="1:12">
      <c r="A6733">
        <v>554801</v>
      </c>
      <c r="B6733" t="s">
        <v>97</v>
      </c>
      <c r="C6733" t="s">
        <v>29</v>
      </c>
      <c r="D6733">
        <v>8</v>
      </c>
      <c r="E6733" s="1">
        <v>40688.800000000003</v>
      </c>
      <c r="F6733">
        <v>3.39</v>
      </c>
      <c r="G6733">
        <v>13589</v>
      </c>
      <c r="H6733" t="s">
        <v>10</v>
      </c>
      <c r="I6733" t="str">
        <f>IF(AND(LEFT(OnlineRetail[[#This Row],[InvoiceNo]],1)&lt;&gt;"C",OnlineRetail[[#This Row],[CustomerID]]&lt;&gt;""),"Yes","No")</f>
        <v>Yes</v>
      </c>
      <c r="J6733" s="4">
        <f>EOMONTH(OnlineRetail[[#This Row],[InvoiceDate]],-1)+1</f>
        <v>40664</v>
      </c>
      <c r="K6733" s="6">
        <f>OnlineRetail[[#This Row],[Quantity]]*OnlineRetail[[#This Row],[UnitPrice]]</f>
        <v>27.12</v>
      </c>
      <c r="L6733" t="str">
        <f t="shared" si="105"/>
        <v>13589|May-2011</v>
      </c>
    </row>
    <row r="6734" spans="1:12">
      <c r="A6734">
        <v>536442</v>
      </c>
      <c r="B6734" t="s">
        <v>239</v>
      </c>
      <c r="C6734" t="s">
        <v>12</v>
      </c>
      <c r="D6734">
        <v>22</v>
      </c>
      <c r="E6734" s="1">
        <v>40688.80972222222</v>
      </c>
      <c r="F6734">
        <v>9.9499999999999993</v>
      </c>
      <c r="G6734">
        <v>14049</v>
      </c>
      <c r="H6734" t="s">
        <v>10</v>
      </c>
      <c r="I6734" t="str">
        <f>IF(AND(LEFT(OnlineRetail[[#This Row],[InvoiceNo]],1)&lt;&gt;"C",OnlineRetail[[#This Row],[CustomerID]]&lt;&gt;""),"Yes","No")</f>
        <v>Yes</v>
      </c>
      <c r="J6734" s="4">
        <f>EOMONTH(OnlineRetail[[#This Row],[InvoiceDate]],-1)+1</f>
        <v>40664</v>
      </c>
      <c r="K6734" s="6">
        <f>OnlineRetail[[#This Row],[Quantity]]*OnlineRetail[[#This Row],[UnitPrice]]</f>
        <v>218.89999999999998</v>
      </c>
      <c r="L6734" t="str">
        <f t="shared" si="105"/>
        <v>14049|May-2011</v>
      </c>
    </row>
    <row r="6735" spans="1:12">
      <c r="A6735">
        <v>553760</v>
      </c>
      <c r="B6735" t="s">
        <v>242</v>
      </c>
      <c r="C6735" t="s">
        <v>62</v>
      </c>
      <c r="D6735">
        <v>23</v>
      </c>
      <c r="E6735" s="1">
        <v>40688.813888888893</v>
      </c>
      <c r="F6735">
        <v>0.85</v>
      </c>
      <c r="G6735">
        <v>13299</v>
      </c>
      <c r="H6735" t="s">
        <v>10</v>
      </c>
      <c r="I6735" t="str">
        <f>IF(AND(LEFT(OnlineRetail[[#This Row],[InvoiceNo]],1)&lt;&gt;"C",OnlineRetail[[#This Row],[CustomerID]]&lt;&gt;""),"Yes","No")</f>
        <v>Yes</v>
      </c>
      <c r="J6735" s="4">
        <f>EOMONTH(OnlineRetail[[#This Row],[InvoiceDate]],-1)+1</f>
        <v>40664</v>
      </c>
      <c r="K6735" s="6">
        <f>OnlineRetail[[#This Row],[Quantity]]*OnlineRetail[[#This Row],[UnitPrice]]</f>
        <v>19.55</v>
      </c>
      <c r="L6735" t="str">
        <f t="shared" si="105"/>
        <v>13299|May-2011</v>
      </c>
    </row>
    <row r="6736" spans="1:12">
      <c r="A6736">
        <v>539614</v>
      </c>
      <c r="B6736" t="s">
        <v>211</v>
      </c>
      <c r="C6736" t="s">
        <v>62</v>
      </c>
      <c r="D6736">
        <v>13</v>
      </c>
      <c r="E6736" s="1">
        <v>40689.366666666669</v>
      </c>
      <c r="F6736">
        <v>0.85</v>
      </c>
      <c r="G6736">
        <v>12495</v>
      </c>
      <c r="H6736" t="s">
        <v>10</v>
      </c>
      <c r="I6736" t="str">
        <f>IF(AND(LEFT(OnlineRetail[[#This Row],[InvoiceNo]],1)&lt;&gt;"C",OnlineRetail[[#This Row],[CustomerID]]&lt;&gt;""),"Yes","No")</f>
        <v>Yes</v>
      </c>
      <c r="J6736" s="4">
        <f>EOMONTH(OnlineRetail[[#This Row],[InvoiceDate]],-1)+1</f>
        <v>40664</v>
      </c>
      <c r="K6736" s="6">
        <f>OnlineRetail[[#This Row],[Quantity]]*OnlineRetail[[#This Row],[UnitPrice]]</f>
        <v>11.049999999999999</v>
      </c>
      <c r="L6736" t="str">
        <f t="shared" si="105"/>
        <v>12495|May-2011</v>
      </c>
    </row>
    <row r="6737" spans="1:12">
      <c r="A6737">
        <v>551229</v>
      </c>
      <c r="B6737" t="s">
        <v>38</v>
      </c>
      <c r="C6737" t="s">
        <v>53</v>
      </c>
      <c r="D6737">
        <v>15</v>
      </c>
      <c r="E6737" s="1">
        <v>40689.375</v>
      </c>
      <c r="F6737">
        <v>7.95</v>
      </c>
      <c r="G6737">
        <v>12702</v>
      </c>
      <c r="H6737" t="s">
        <v>17</v>
      </c>
      <c r="I6737" t="str">
        <f>IF(AND(LEFT(OnlineRetail[[#This Row],[InvoiceNo]],1)&lt;&gt;"C",OnlineRetail[[#This Row],[CustomerID]]&lt;&gt;""),"Yes","No")</f>
        <v>Yes</v>
      </c>
      <c r="J6737" s="4">
        <f>EOMONTH(OnlineRetail[[#This Row],[InvoiceDate]],-1)+1</f>
        <v>40664</v>
      </c>
      <c r="K6737" s="6">
        <f>OnlineRetail[[#This Row],[Quantity]]*OnlineRetail[[#This Row],[UnitPrice]]</f>
        <v>119.25</v>
      </c>
      <c r="L6737" t="str">
        <f t="shared" si="105"/>
        <v>12702|May-2011</v>
      </c>
    </row>
    <row r="6738" spans="1:12">
      <c r="A6738">
        <v>546773</v>
      </c>
      <c r="B6738" t="s">
        <v>77</v>
      </c>
      <c r="C6738" t="s">
        <v>27</v>
      </c>
      <c r="D6738">
        <v>11</v>
      </c>
      <c r="E6738" s="1">
        <v>40689.404166666667</v>
      </c>
      <c r="F6738">
        <v>2.1</v>
      </c>
      <c r="G6738">
        <v>12799</v>
      </c>
      <c r="H6738" t="s">
        <v>22</v>
      </c>
      <c r="I6738" t="str">
        <f>IF(AND(LEFT(OnlineRetail[[#This Row],[InvoiceNo]],1)&lt;&gt;"C",OnlineRetail[[#This Row],[CustomerID]]&lt;&gt;""),"Yes","No")</f>
        <v>Yes</v>
      </c>
      <c r="J6738" s="4">
        <f>EOMONTH(OnlineRetail[[#This Row],[InvoiceDate]],-1)+1</f>
        <v>40664</v>
      </c>
      <c r="K6738" s="6">
        <f>OnlineRetail[[#This Row],[Quantity]]*OnlineRetail[[#This Row],[UnitPrice]]</f>
        <v>23.1</v>
      </c>
      <c r="L6738" t="str">
        <f t="shared" si="105"/>
        <v>12799|May-2011</v>
      </c>
    </row>
    <row r="6739" spans="1:12">
      <c r="A6739">
        <v>539196</v>
      </c>
      <c r="B6739" t="s">
        <v>106</v>
      </c>
      <c r="C6739" t="s">
        <v>21</v>
      </c>
      <c r="D6739">
        <v>12</v>
      </c>
      <c r="E6739" s="1">
        <v>40689.415277777778</v>
      </c>
      <c r="F6739">
        <v>5.95</v>
      </c>
      <c r="G6739">
        <v>12888</v>
      </c>
      <c r="H6739" t="s">
        <v>10</v>
      </c>
      <c r="I6739" t="str">
        <f>IF(AND(LEFT(OnlineRetail[[#This Row],[InvoiceNo]],1)&lt;&gt;"C",OnlineRetail[[#This Row],[CustomerID]]&lt;&gt;""),"Yes","No")</f>
        <v>Yes</v>
      </c>
      <c r="J6739" s="4">
        <f>EOMONTH(OnlineRetail[[#This Row],[InvoiceDate]],-1)+1</f>
        <v>40664</v>
      </c>
      <c r="K6739" s="6">
        <f>OnlineRetail[[#This Row],[Quantity]]*OnlineRetail[[#This Row],[UnitPrice]]</f>
        <v>71.400000000000006</v>
      </c>
      <c r="L6739" t="str">
        <f t="shared" si="105"/>
        <v>12888|May-2011</v>
      </c>
    </row>
    <row r="6740" spans="1:12">
      <c r="A6740">
        <v>539678</v>
      </c>
      <c r="B6740" t="s">
        <v>122</v>
      </c>
      <c r="C6740" t="s">
        <v>50</v>
      </c>
      <c r="D6740">
        <v>20</v>
      </c>
      <c r="E6740" s="1">
        <v>40689.431944444441</v>
      </c>
      <c r="F6740">
        <v>5.95</v>
      </c>
      <c r="G6740">
        <v>12718</v>
      </c>
      <c r="H6740" t="s">
        <v>10</v>
      </c>
      <c r="I6740" t="str">
        <f>IF(AND(LEFT(OnlineRetail[[#This Row],[InvoiceNo]],1)&lt;&gt;"C",OnlineRetail[[#This Row],[CustomerID]]&lt;&gt;""),"Yes","No")</f>
        <v>Yes</v>
      </c>
      <c r="J6740" s="4">
        <f>EOMONTH(OnlineRetail[[#This Row],[InvoiceDate]],-1)+1</f>
        <v>40664</v>
      </c>
      <c r="K6740" s="6">
        <f>OnlineRetail[[#This Row],[Quantity]]*OnlineRetail[[#This Row],[UnitPrice]]</f>
        <v>119</v>
      </c>
      <c r="L6740" t="str">
        <f t="shared" si="105"/>
        <v>12718|May-2011</v>
      </c>
    </row>
    <row r="6741" spans="1:12">
      <c r="A6741">
        <v>553118</v>
      </c>
      <c r="B6741" t="s">
        <v>216</v>
      </c>
      <c r="C6741" t="s">
        <v>40</v>
      </c>
      <c r="D6741">
        <v>11</v>
      </c>
      <c r="E6741" s="1">
        <v>40689.432638888888</v>
      </c>
      <c r="F6741">
        <v>5.95</v>
      </c>
      <c r="G6741">
        <v>13841</v>
      </c>
      <c r="H6741" t="s">
        <v>10</v>
      </c>
      <c r="I6741" t="str">
        <f>IF(AND(LEFT(OnlineRetail[[#This Row],[InvoiceNo]],1)&lt;&gt;"C",OnlineRetail[[#This Row],[CustomerID]]&lt;&gt;""),"Yes","No")</f>
        <v>Yes</v>
      </c>
      <c r="J6741" s="4">
        <f>EOMONTH(OnlineRetail[[#This Row],[InvoiceDate]],-1)+1</f>
        <v>40664</v>
      </c>
      <c r="K6741" s="6">
        <f>OnlineRetail[[#This Row],[Quantity]]*OnlineRetail[[#This Row],[UnitPrice]]</f>
        <v>65.45</v>
      </c>
      <c r="L6741" t="str">
        <f t="shared" si="105"/>
        <v>13841|May-2011</v>
      </c>
    </row>
    <row r="6742" spans="1:12">
      <c r="A6742">
        <v>554294</v>
      </c>
      <c r="B6742" t="s">
        <v>119</v>
      </c>
      <c r="C6742" t="s">
        <v>12</v>
      </c>
      <c r="D6742">
        <v>16</v>
      </c>
      <c r="E6742" s="1">
        <v>40689.439583333333</v>
      </c>
      <c r="F6742">
        <v>1.65</v>
      </c>
      <c r="G6742">
        <v>12528</v>
      </c>
      <c r="H6742" t="s">
        <v>10</v>
      </c>
      <c r="I6742" t="str">
        <f>IF(AND(LEFT(OnlineRetail[[#This Row],[InvoiceNo]],1)&lt;&gt;"C",OnlineRetail[[#This Row],[CustomerID]]&lt;&gt;""),"Yes","No")</f>
        <v>Yes</v>
      </c>
      <c r="J6742" s="4">
        <f>EOMONTH(OnlineRetail[[#This Row],[InvoiceDate]],-1)+1</f>
        <v>40664</v>
      </c>
      <c r="K6742" s="6">
        <f>OnlineRetail[[#This Row],[Quantity]]*OnlineRetail[[#This Row],[UnitPrice]]</f>
        <v>26.4</v>
      </c>
      <c r="L6742" t="str">
        <f t="shared" si="105"/>
        <v>12528|May-2011</v>
      </c>
    </row>
    <row r="6743" spans="1:12">
      <c r="A6743">
        <v>545813</v>
      </c>
      <c r="B6743" t="s">
        <v>262</v>
      </c>
      <c r="C6743" t="s">
        <v>24</v>
      </c>
      <c r="D6743">
        <v>11</v>
      </c>
      <c r="E6743" s="1">
        <v>40689.453472222223</v>
      </c>
      <c r="F6743">
        <v>2.5499999999999998</v>
      </c>
      <c r="G6743">
        <v>13921</v>
      </c>
      <c r="H6743" t="s">
        <v>10</v>
      </c>
      <c r="I6743" t="str">
        <f>IF(AND(LEFT(OnlineRetail[[#This Row],[InvoiceNo]],1)&lt;&gt;"C",OnlineRetail[[#This Row],[CustomerID]]&lt;&gt;""),"Yes","No")</f>
        <v>Yes</v>
      </c>
      <c r="J6743" s="4">
        <f>EOMONTH(OnlineRetail[[#This Row],[InvoiceDate]],-1)+1</f>
        <v>40664</v>
      </c>
      <c r="K6743" s="6">
        <f>OnlineRetail[[#This Row],[Quantity]]*OnlineRetail[[#This Row],[UnitPrice]]</f>
        <v>28.049999999999997</v>
      </c>
      <c r="L6743" t="str">
        <f t="shared" si="105"/>
        <v>13921|May-2011</v>
      </c>
    </row>
    <row r="6744" spans="1:12">
      <c r="A6744">
        <v>538899</v>
      </c>
      <c r="B6744" t="s">
        <v>102</v>
      </c>
      <c r="C6744" t="s">
        <v>62</v>
      </c>
      <c r="D6744">
        <v>22</v>
      </c>
      <c r="E6744" s="1">
        <v>40689.469444444447</v>
      </c>
      <c r="F6744">
        <v>2.5499999999999998</v>
      </c>
      <c r="G6744">
        <v>13498</v>
      </c>
      <c r="H6744" t="s">
        <v>10</v>
      </c>
      <c r="I6744" t="str">
        <f>IF(AND(LEFT(OnlineRetail[[#This Row],[InvoiceNo]],1)&lt;&gt;"C",OnlineRetail[[#This Row],[CustomerID]]&lt;&gt;""),"Yes","No")</f>
        <v>Yes</v>
      </c>
      <c r="J6744" s="4">
        <f>EOMONTH(OnlineRetail[[#This Row],[InvoiceDate]],-1)+1</f>
        <v>40664</v>
      </c>
      <c r="K6744" s="6">
        <f>OnlineRetail[[#This Row],[Quantity]]*OnlineRetail[[#This Row],[UnitPrice]]</f>
        <v>56.099999999999994</v>
      </c>
      <c r="L6744" t="str">
        <f t="shared" si="105"/>
        <v>13498|May-2011</v>
      </c>
    </row>
    <row r="6745" spans="1:12">
      <c r="A6745">
        <v>548445</v>
      </c>
      <c r="B6745" t="s">
        <v>276</v>
      </c>
      <c r="C6745" t="s">
        <v>12</v>
      </c>
      <c r="D6745">
        <v>13</v>
      </c>
      <c r="E6745" s="1">
        <v>40689.470833333333</v>
      </c>
      <c r="F6745">
        <v>2.1</v>
      </c>
      <c r="G6745">
        <v>13318</v>
      </c>
      <c r="H6745" t="s">
        <v>10</v>
      </c>
      <c r="I6745" t="str">
        <f>IF(AND(LEFT(OnlineRetail[[#This Row],[InvoiceNo]],1)&lt;&gt;"C",OnlineRetail[[#This Row],[CustomerID]]&lt;&gt;""),"Yes","No")</f>
        <v>Yes</v>
      </c>
      <c r="J6745" s="4">
        <f>EOMONTH(OnlineRetail[[#This Row],[InvoiceDate]],-1)+1</f>
        <v>40664</v>
      </c>
      <c r="K6745" s="6">
        <f>OnlineRetail[[#This Row],[Quantity]]*OnlineRetail[[#This Row],[UnitPrice]]</f>
        <v>27.3</v>
      </c>
      <c r="L6745" t="str">
        <f t="shared" si="105"/>
        <v>13318|May-2011</v>
      </c>
    </row>
    <row r="6746" spans="1:12">
      <c r="A6746">
        <v>555089</v>
      </c>
      <c r="B6746" t="s">
        <v>130</v>
      </c>
      <c r="C6746" t="s">
        <v>62</v>
      </c>
      <c r="D6746">
        <v>5</v>
      </c>
      <c r="E6746" s="1">
        <v>40689.482638888891</v>
      </c>
      <c r="F6746">
        <v>3.39</v>
      </c>
      <c r="G6746">
        <v>12983</v>
      </c>
      <c r="H6746" t="s">
        <v>10</v>
      </c>
      <c r="I6746" t="str">
        <f>IF(AND(LEFT(OnlineRetail[[#This Row],[InvoiceNo]],1)&lt;&gt;"C",OnlineRetail[[#This Row],[CustomerID]]&lt;&gt;""),"Yes","No")</f>
        <v>Yes</v>
      </c>
      <c r="J6746" s="4">
        <f>EOMONTH(OnlineRetail[[#This Row],[InvoiceDate]],-1)+1</f>
        <v>40664</v>
      </c>
      <c r="K6746" s="6">
        <f>OnlineRetail[[#This Row],[Quantity]]*OnlineRetail[[#This Row],[UnitPrice]]</f>
        <v>16.95</v>
      </c>
      <c r="L6746" t="str">
        <f t="shared" si="105"/>
        <v>12983|May-2011</v>
      </c>
    </row>
    <row r="6747" spans="1:12">
      <c r="A6747">
        <v>541056</v>
      </c>
      <c r="B6747" t="s">
        <v>95</v>
      </c>
      <c r="C6747" t="s">
        <v>53</v>
      </c>
      <c r="D6747">
        <v>2</v>
      </c>
      <c r="E6747" s="1">
        <v>40689.486805555563</v>
      </c>
      <c r="F6747">
        <v>2.1</v>
      </c>
      <c r="G6747">
        <v>13988</v>
      </c>
      <c r="H6747" t="s">
        <v>10</v>
      </c>
      <c r="I6747" t="str">
        <f>IF(AND(LEFT(OnlineRetail[[#This Row],[InvoiceNo]],1)&lt;&gt;"C",OnlineRetail[[#This Row],[CustomerID]]&lt;&gt;""),"Yes","No")</f>
        <v>Yes</v>
      </c>
      <c r="J6747" s="4">
        <f>EOMONTH(OnlineRetail[[#This Row],[InvoiceDate]],-1)+1</f>
        <v>40664</v>
      </c>
      <c r="K6747" s="6">
        <f>OnlineRetail[[#This Row],[Quantity]]*OnlineRetail[[#This Row],[UnitPrice]]</f>
        <v>4.2</v>
      </c>
      <c r="L6747" t="str">
        <f t="shared" si="105"/>
        <v>13988|May-2011</v>
      </c>
    </row>
    <row r="6748" spans="1:12">
      <c r="A6748">
        <v>546728</v>
      </c>
      <c r="B6748" t="s">
        <v>206</v>
      </c>
      <c r="C6748" t="s">
        <v>40</v>
      </c>
      <c r="D6748">
        <v>23</v>
      </c>
      <c r="E6748" s="1">
        <v>40689.492361111108</v>
      </c>
      <c r="F6748">
        <v>2.5499999999999998</v>
      </c>
      <c r="G6748">
        <v>12888</v>
      </c>
      <c r="H6748" t="s">
        <v>36</v>
      </c>
      <c r="I6748" t="str">
        <f>IF(AND(LEFT(OnlineRetail[[#This Row],[InvoiceNo]],1)&lt;&gt;"C",OnlineRetail[[#This Row],[CustomerID]]&lt;&gt;""),"Yes","No")</f>
        <v>Yes</v>
      </c>
      <c r="J6748" s="4">
        <f>EOMONTH(OnlineRetail[[#This Row],[InvoiceDate]],-1)+1</f>
        <v>40664</v>
      </c>
      <c r="K6748" s="6">
        <f>OnlineRetail[[#This Row],[Quantity]]*OnlineRetail[[#This Row],[UnitPrice]]</f>
        <v>58.65</v>
      </c>
      <c r="L6748" t="str">
        <f t="shared" si="105"/>
        <v>12888|May-2011</v>
      </c>
    </row>
    <row r="6749" spans="1:12">
      <c r="A6749">
        <v>550605</v>
      </c>
      <c r="B6749" t="s">
        <v>200</v>
      </c>
      <c r="C6749" t="s">
        <v>72</v>
      </c>
      <c r="D6749">
        <v>9</v>
      </c>
      <c r="E6749" s="1">
        <v>40689.493750000001</v>
      </c>
      <c r="F6749">
        <v>7.95</v>
      </c>
      <c r="G6749">
        <v>13316</v>
      </c>
      <c r="H6749" t="s">
        <v>10</v>
      </c>
      <c r="I6749" t="str">
        <f>IF(AND(LEFT(OnlineRetail[[#This Row],[InvoiceNo]],1)&lt;&gt;"C",OnlineRetail[[#This Row],[CustomerID]]&lt;&gt;""),"Yes","No")</f>
        <v>Yes</v>
      </c>
      <c r="J6749" s="4">
        <f>EOMONTH(OnlineRetail[[#This Row],[InvoiceDate]],-1)+1</f>
        <v>40664</v>
      </c>
      <c r="K6749" s="6">
        <f>OnlineRetail[[#This Row],[Quantity]]*OnlineRetail[[#This Row],[UnitPrice]]</f>
        <v>71.55</v>
      </c>
      <c r="L6749" t="str">
        <f t="shared" si="105"/>
        <v>13316|May-2011</v>
      </c>
    </row>
    <row r="6750" spans="1:12">
      <c r="A6750">
        <v>542754</v>
      </c>
      <c r="B6750" t="s">
        <v>102</v>
      </c>
      <c r="C6750" t="s">
        <v>16</v>
      </c>
      <c r="D6750">
        <v>24</v>
      </c>
      <c r="E6750" s="1">
        <v>40689.496527777781</v>
      </c>
      <c r="F6750">
        <v>2.1</v>
      </c>
      <c r="G6750">
        <v>12439</v>
      </c>
      <c r="H6750" t="s">
        <v>10</v>
      </c>
      <c r="I6750" t="str">
        <f>IF(AND(LEFT(OnlineRetail[[#This Row],[InvoiceNo]],1)&lt;&gt;"C",OnlineRetail[[#This Row],[CustomerID]]&lt;&gt;""),"Yes","No")</f>
        <v>Yes</v>
      </c>
      <c r="J6750" s="4">
        <f>EOMONTH(OnlineRetail[[#This Row],[InvoiceDate]],-1)+1</f>
        <v>40664</v>
      </c>
      <c r="K6750" s="6">
        <f>OnlineRetail[[#This Row],[Quantity]]*OnlineRetail[[#This Row],[UnitPrice]]</f>
        <v>50.400000000000006</v>
      </c>
      <c r="L6750" t="str">
        <f t="shared" si="105"/>
        <v>12439|May-2011</v>
      </c>
    </row>
    <row r="6751" spans="1:12">
      <c r="A6751">
        <v>552542</v>
      </c>
      <c r="B6751" t="s">
        <v>159</v>
      </c>
      <c r="C6751" t="s">
        <v>16</v>
      </c>
      <c r="D6751">
        <v>5</v>
      </c>
      <c r="E6751" s="1">
        <v>40689.497916666667</v>
      </c>
      <c r="F6751">
        <v>1.65</v>
      </c>
      <c r="G6751">
        <v>12492</v>
      </c>
      <c r="H6751" t="s">
        <v>10</v>
      </c>
      <c r="I6751" t="str">
        <f>IF(AND(LEFT(OnlineRetail[[#This Row],[InvoiceNo]],1)&lt;&gt;"C",OnlineRetail[[#This Row],[CustomerID]]&lt;&gt;""),"Yes","No")</f>
        <v>Yes</v>
      </c>
      <c r="J6751" s="4">
        <f>EOMONTH(OnlineRetail[[#This Row],[InvoiceDate]],-1)+1</f>
        <v>40664</v>
      </c>
      <c r="K6751" s="6">
        <f>OnlineRetail[[#This Row],[Quantity]]*OnlineRetail[[#This Row],[UnitPrice]]</f>
        <v>8.25</v>
      </c>
      <c r="L6751" t="str">
        <f t="shared" si="105"/>
        <v>12492|May-2011</v>
      </c>
    </row>
    <row r="6752" spans="1:12">
      <c r="A6752">
        <v>541480</v>
      </c>
      <c r="B6752" t="s">
        <v>169</v>
      </c>
      <c r="C6752" t="s">
        <v>83</v>
      </c>
      <c r="D6752">
        <v>5</v>
      </c>
      <c r="E6752" s="1">
        <v>40689.503472222219</v>
      </c>
      <c r="F6752">
        <v>4.95</v>
      </c>
      <c r="G6752">
        <v>14226</v>
      </c>
      <c r="H6752" t="s">
        <v>10</v>
      </c>
      <c r="I6752" t="str">
        <f>IF(AND(LEFT(OnlineRetail[[#This Row],[InvoiceNo]],1)&lt;&gt;"C",OnlineRetail[[#This Row],[CustomerID]]&lt;&gt;""),"Yes","No")</f>
        <v>Yes</v>
      </c>
      <c r="J6752" s="4">
        <f>EOMONTH(OnlineRetail[[#This Row],[InvoiceDate]],-1)+1</f>
        <v>40664</v>
      </c>
      <c r="K6752" s="6">
        <f>OnlineRetail[[#This Row],[Quantity]]*OnlineRetail[[#This Row],[UnitPrice]]</f>
        <v>24.75</v>
      </c>
      <c r="L6752" t="str">
        <f t="shared" si="105"/>
        <v>14226|May-2011</v>
      </c>
    </row>
    <row r="6753" spans="1:12">
      <c r="A6753">
        <v>546656</v>
      </c>
      <c r="B6753" t="s">
        <v>269</v>
      </c>
      <c r="C6753" t="s">
        <v>40</v>
      </c>
      <c r="D6753">
        <v>3</v>
      </c>
      <c r="E6753" s="1">
        <v>40689.506249999999</v>
      </c>
      <c r="F6753">
        <v>1.65</v>
      </c>
      <c r="G6753">
        <v>13975</v>
      </c>
      <c r="H6753" t="s">
        <v>10</v>
      </c>
      <c r="I6753" t="str">
        <f>IF(AND(LEFT(OnlineRetail[[#This Row],[InvoiceNo]],1)&lt;&gt;"C",OnlineRetail[[#This Row],[CustomerID]]&lt;&gt;""),"Yes","No")</f>
        <v>Yes</v>
      </c>
      <c r="J6753" s="4">
        <f>EOMONTH(OnlineRetail[[#This Row],[InvoiceDate]],-1)+1</f>
        <v>40664</v>
      </c>
      <c r="K6753" s="6">
        <f>OnlineRetail[[#This Row],[Quantity]]*OnlineRetail[[#This Row],[UnitPrice]]</f>
        <v>4.9499999999999993</v>
      </c>
      <c r="L6753" t="str">
        <f t="shared" si="105"/>
        <v>13975|May-2011</v>
      </c>
    </row>
    <row r="6754" spans="1:12">
      <c r="A6754">
        <v>551346</v>
      </c>
      <c r="B6754" t="s">
        <v>127</v>
      </c>
      <c r="C6754" t="s">
        <v>16</v>
      </c>
      <c r="D6754">
        <v>17</v>
      </c>
      <c r="E6754" s="1">
        <v>40689.508333333331</v>
      </c>
      <c r="F6754">
        <v>1.65</v>
      </c>
      <c r="G6754">
        <v>12563</v>
      </c>
      <c r="H6754" t="s">
        <v>10</v>
      </c>
      <c r="I6754" t="str">
        <f>IF(AND(LEFT(OnlineRetail[[#This Row],[InvoiceNo]],1)&lt;&gt;"C",OnlineRetail[[#This Row],[CustomerID]]&lt;&gt;""),"Yes","No")</f>
        <v>Yes</v>
      </c>
      <c r="J6754" s="4">
        <f>EOMONTH(OnlineRetail[[#This Row],[InvoiceDate]],-1)+1</f>
        <v>40664</v>
      </c>
      <c r="K6754" s="6">
        <f>OnlineRetail[[#This Row],[Quantity]]*OnlineRetail[[#This Row],[UnitPrice]]</f>
        <v>28.049999999999997</v>
      </c>
      <c r="L6754" t="str">
        <f t="shared" si="105"/>
        <v>12563|May-2011</v>
      </c>
    </row>
    <row r="6755" spans="1:12">
      <c r="A6755">
        <v>537832</v>
      </c>
      <c r="B6755" t="s">
        <v>292</v>
      </c>
      <c r="C6755" t="s">
        <v>19</v>
      </c>
      <c r="D6755">
        <v>11</v>
      </c>
      <c r="E6755" s="1">
        <v>40689.509722222218</v>
      </c>
      <c r="F6755">
        <v>4.95</v>
      </c>
      <c r="G6755">
        <v>12604</v>
      </c>
      <c r="H6755" t="s">
        <v>10</v>
      </c>
      <c r="I6755" t="str">
        <f>IF(AND(LEFT(OnlineRetail[[#This Row],[InvoiceNo]],1)&lt;&gt;"C",OnlineRetail[[#This Row],[CustomerID]]&lt;&gt;""),"Yes","No")</f>
        <v>Yes</v>
      </c>
      <c r="J6755" s="4">
        <f>EOMONTH(OnlineRetail[[#This Row],[InvoiceDate]],-1)+1</f>
        <v>40664</v>
      </c>
      <c r="K6755" s="6">
        <f>OnlineRetail[[#This Row],[Quantity]]*OnlineRetail[[#This Row],[UnitPrice]]</f>
        <v>54.45</v>
      </c>
      <c r="L6755" t="str">
        <f t="shared" si="105"/>
        <v>12604|May-2011</v>
      </c>
    </row>
    <row r="6756" spans="1:12">
      <c r="A6756">
        <v>556036</v>
      </c>
      <c r="B6756" t="s">
        <v>302</v>
      </c>
      <c r="C6756" t="s">
        <v>12</v>
      </c>
      <c r="D6756">
        <v>24</v>
      </c>
      <c r="E6756" s="1">
        <v>40689.511111111111</v>
      </c>
      <c r="F6756">
        <v>4.25</v>
      </c>
      <c r="G6756">
        <v>13452</v>
      </c>
      <c r="H6756" t="s">
        <v>17</v>
      </c>
      <c r="I6756" t="str">
        <f>IF(AND(LEFT(OnlineRetail[[#This Row],[InvoiceNo]],1)&lt;&gt;"C",OnlineRetail[[#This Row],[CustomerID]]&lt;&gt;""),"Yes","No")</f>
        <v>Yes</v>
      </c>
      <c r="J6756" s="4">
        <f>EOMONTH(OnlineRetail[[#This Row],[InvoiceDate]],-1)+1</f>
        <v>40664</v>
      </c>
      <c r="K6756" s="6">
        <f>OnlineRetail[[#This Row],[Quantity]]*OnlineRetail[[#This Row],[UnitPrice]]</f>
        <v>102</v>
      </c>
      <c r="L6756" t="str">
        <f t="shared" si="105"/>
        <v>13452|May-2011</v>
      </c>
    </row>
    <row r="6757" spans="1:12">
      <c r="A6757">
        <v>553827</v>
      </c>
      <c r="B6757" t="s">
        <v>61</v>
      </c>
      <c r="C6757" t="s">
        <v>24</v>
      </c>
      <c r="D6757">
        <v>15</v>
      </c>
      <c r="E6757" s="1">
        <v>40689.513888888891</v>
      </c>
      <c r="F6757">
        <v>2.1</v>
      </c>
      <c r="G6757">
        <v>13469</v>
      </c>
      <c r="H6757" t="s">
        <v>10</v>
      </c>
      <c r="I6757" t="str">
        <f>IF(AND(LEFT(OnlineRetail[[#This Row],[InvoiceNo]],1)&lt;&gt;"C",OnlineRetail[[#This Row],[CustomerID]]&lt;&gt;""),"Yes","No")</f>
        <v>Yes</v>
      </c>
      <c r="J6757" s="4">
        <f>EOMONTH(OnlineRetail[[#This Row],[InvoiceDate]],-1)+1</f>
        <v>40664</v>
      </c>
      <c r="K6757" s="6">
        <f>OnlineRetail[[#This Row],[Quantity]]*OnlineRetail[[#This Row],[UnitPrice]]</f>
        <v>31.5</v>
      </c>
      <c r="L6757" t="str">
        <f t="shared" si="105"/>
        <v>13469|May-2011</v>
      </c>
    </row>
    <row r="6758" spans="1:12">
      <c r="A6758">
        <v>544436</v>
      </c>
      <c r="B6758" t="s">
        <v>88</v>
      </c>
      <c r="C6758" t="s">
        <v>40</v>
      </c>
      <c r="D6758">
        <v>17</v>
      </c>
      <c r="E6758" s="1">
        <v>40689.532638888893</v>
      </c>
      <c r="F6758">
        <v>2.1</v>
      </c>
      <c r="G6758">
        <v>12969</v>
      </c>
      <c r="H6758" t="s">
        <v>22</v>
      </c>
      <c r="I6758" t="str">
        <f>IF(AND(LEFT(OnlineRetail[[#This Row],[InvoiceNo]],1)&lt;&gt;"C",OnlineRetail[[#This Row],[CustomerID]]&lt;&gt;""),"Yes","No")</f>
        <v>Yes</v>
      </c>
      <c r="J6758" s="4">
        <f>EOMONTH(OnlineRetail[[#This Row],[InvoiceDate]],-1)+1</f>
        <v>40664</v>
      </c>
      <c r="K6758" s="6">
        <f>OnlineRetail[[#This Row],[Quantity]]*OnlineRetail[[#This Row],[UnitPrice]]</f>
        <v>35.700000000000003</v>
      </c>
      <c r="L6758" t="str">
        <f t="shared" si="105"/>
        <v>12969|May-2011</v>
      </c>
    </row>
    <row r="6759" spans="1:12">
      <c r="A6759">
        <v>538105</v>
      </c>
      <c r="B6759" t="s">
        <v>141</v>
      </c>
      <c r="C6759" t="s">
        <v>83</v>
      </c>
      <c r="D6759">
        <v>6</v>
      </c>
      <c r="E6759" s="1">
        <v>40689.567361111112</v>
      </c>
      <c r="F6759">
        <v>5.95</v>
      </c>
      <c r="G6759">
        <v>12421</v>
      </c>
      <c r="H6759" t="s">
        <v>36</v>
      </c>
      <c r="I6759" t="str">
        <f>IF(AND(LEFT(OnlineRetail[[#This Row],[InvoiceNo]],1)&lt;&gt;"C",OnlineRetail[[#This Row],[CustomerID]]&lt;&gt;""),"Yes","No")</f>
        <v>Yes</v>
      </c>
      <c r="J6759" s="4">
        <f>EOMONTH(OnlineRetail[[#This Row],[InvoiceDate]],-1)+1</f>
        <v>40664</v>
      </c>
      <c r="K6759" s="6">
        <f>OnlineRetail[[#This Row],[Quantity]]*OnlineRetail[[#This Row],[UnitPrice]]</f>
        <v>35.700000000000003</v>
      </c>
      <c r="L6759" t="str">
        <f t="shared" si="105"/>
        <v>12421|May-2011</v>
      </c>
    </row>
    <row r="6760" spans="1:12">
      <c r="A6760">
        <v>550060</v>
      </c>
      <c r="B6760" t="s">
        <v>117</v>
      </c>
      <c r="C6760" t="s">
        <v>12</v>
      </c>
      <c r="D6760">
        <v>15</v>
      </c>
      <c r="E6760" s="1">
        <v>40689.574999999997</v>
      </c>
      <c r="F6760">
        <v>9.9499999999999993</v>
      </c>
      <c r="G6760">
        <v>12819</v>
      </c>
      <c r="H6760" t="s">
        <v>10</v>
      </c>
      <c r="I6760" t="str">
        <f>IF(AND(LEFT(OnlineRetail[[#This Row],[InvoiceNo]],1)&lt;&gt;"C",OnlineRetail[[#This Row],[CustomerID]]&lt;&gt;""),"Yes","No")</f>
        <v>Yes</v>
      </c>
      <c r="J6760" s="4">
        <f>EOMONTH(OnlineRetail[[#This Row],[InvoiceDate]],-1)+1</f>
        <v>40664</v>
      </c>
      <c r="K6760" s="6">
        <f>OnlineRetail[[#This Row],[Quantity]]*OnlineRetail[[#This Row],[UnitPrice]]</f>
        <v>149.25</v>
      </c>
      <c r="L6760" t="str">
        <f t="shared" si="105"/>
        <v>12819|May-2011</v>
      </c>
    </row>
    <row r="6761" spans="1:12">
      <c r="A6761">
        <v>544529</v>
      </c>
      <c r="B6761" t="s">
        <v>122</v>
      </c>
      <c r="C6761" t="s">
        <v>46</v>
      </c>
      <c r="D6761">
        <v>15</v>
      </c>
      <c r="E6761" s="1">
        <v>40689.576388888891</v>
      </c>
      <c r="F6761">
        <v>5.95</v>
      </c>
      <c r="G6761">
        <v>13809</v>
      </c>
      <c r="H6761" t="s">
        <v>10</v>
      </c>
      <c r="I6761" t="str">
        <f>IF(AND(LEFT(OnlineRetail[[#This Row],[InvoiceNo]],1)&lt;&gt;"C",OnlineRetail[[#This Row],[CustomerID]]&lt;&gt;""),"Yes","No")</f>
        <v>Yes</v>
      </c>
      <c r="J6761" s="4">
        <f>EOMONTH(OnlineRetail[[#This Row],[InvoiceDate]],-1)+1</f>
        <v>40664</v>
      </c>
      <c r="K6761" s="6">
        <f>OnlineRetail[[#This Row],[Quantity]]*OnlineRetail[[#This Row],[UnitPrice]]</f>
        <v>89.25</v>
      </c>
      <c r="L6761" t="str">
        <f t="shared" si="105"/>
        <v>13809|May-2011</v>
      </c>
    </row>
    <row r="6762" spans="1:12">
      <c r="A6762">
        <v>545219</v>
      </c>
      <c r="B6762" t="s">
        <v>141</v>
      </c>
      <c r="C6762" t="s">
        <v>42</v>
      </c>
      <c r="D6762">
        <v>15</v>
      </c>
      <c r="E6762" s="1">
        <v>40689.581250000003</v>
      </c>
      <c r="F6762">
        <v>0.85</v>
      </c>
      <c r="G6762">
        <v>12674</v>
      </c>
      <c r="H6762" t="s">
        <v>126</v>
      </c>
      <c r="I6762" t="str">
        <f>IF(AND(LEFT(OnlineRetail[[#This Row],[InvoiceNo]],1)&lt;&gt;"C",OnlineRetail[[#This Row],[CustomerID]]&lt;&gt;""),"Yes","No")</f>
        <v>Yes</v>
      </c>
      <c r="J6762" s="4">
        <f>EOMONTH(OnlineRetail[[#This Row],[InvoiceDate]],-1)+1</f>
        <v>40664</v>
      </c>
      <c r="K6762" s="6">
        <f>OnlineRetail[[#This Row],[Quantity]]*OnlineRetail[[#This Row],[UnitPrice]]</f>
        <v>12.75</v>
      </c>
      <c r="L6762" t="str">
        <f t="shared" si="105"/>
        <v>12674|May-2011</v>
      </c>
    </row>
    <row r="6763" spans="1:12">
      <c r="A6763">
        <v>537094</v>
      </c>
      <c r="B6763" t="s">
        <v>178</v>
      </c>
      <c r="C6763" t="s">
        <v>16</v>
      </c>
      <c r="D6763">
        <v>13</v>
      </c>
      <c r="E6763" s="1">
        <v>40689.587500000001</v>
      </c>
      <c r="F6763">
        <v>1.65</v>
      </c>
      <c r="G6763">
        <v>12780</v>
      </c>
      <c r="H6763" t="s">
        <v>25</v>
      </c>
      <c r="I6763" t="str">
        <f>IF(AND(LEFT(OnlineRetail[[#This Row],[InvoiceNo]],1)&lt;&gt;"C",OnlineRetail[[#This Row],[CustomerID]]&lt;&gt;""),"Yes","No")</f>
        <v>Yes</v>
      </c>
      <c r="J6763" s="4">
        <f>EOMONTH(OnlineRetail[[#This Row],[InvoiceDate]],-1)+1</f>
        <v>40664</v>
      </c>
      <c r="K6763" s="6">
        <f>OnlineRetail[[#This Row],[Quantity]]*OnlineRetail[[#This Row],[UnitPrice]]</f>
        <v>21.45</v>
      </c>
      <c r="L6763" t="str">
        <f t="shared" si="105"/>
        <v>12780|May-2011</v>
      </c>
    </row>
    <row r="6764" spans="1:12" hidden="1">
      <c r="A6764">
        <v>543727</v>
      </c>
      <c r="B6764" t="s">
        <v>280</v>
      </c>
      <c r="C6764" t="s">
        <v>19</v>
      </c>
      <c r="D6764">
        <v>10</v>
      </c>
      <c r="E6764" s="1">
        <v>40689.59652777778</v>
      </c>
      <c r="F6764">
        <v>2.5499999999999998</v>
      </c>
      <c r="H6764" t="s">
        <v>10</v>
      </c>
      <c r="I6764" t="str">
        <f>IF(AND(LEFT(OnlineRetail[[#This Row],[InvoiceNo]],1)&lt;&gt;"C",OnlineRetail[[#This Row],[CustomerID]]&lt;&gt;""),"Yes","No")</f>
        <v>No</v>
      </c>
      <c r="J6764" s="4">
        <f>EOMONTH(OnlineRetail[[#This Row],[InvoiceDate]],-1)+1</f>
        <v>40664</v>
      </c>
      <c r="K6764" s="6">
        <f>OnlineRetail[[#This Row],[Quantity]]*OnlineRetail[[#This Row],[UnitPrice]]</f>
        <v>25.5</v>
      </c>
      <c r="L6764" t="str">
        <f t="shared" si="105"/>
        <v/>
      </c>
    </row>
    <row r="6765" spans="1:12">
      <c r="A6765">
        <v>546905</v>
      </c>
      <c r="B6765" t="s">
        <v>94</v>
      </c>
      <c r="C6765" t="s">
        <v>83</v>
      </c>
      <c r="D6765">
        <v>15</v>
      </c>
      <c r="E6765" s="1">
        <v>40689.599305555559</v>
      </c>
      <c r="F6765">
        <v>2.5499999999999998</v>
      </c>
      <c r="G6765">
        <v>12871</v>
      </c>
      <c r="H6765" t="s">
        <v>10</v>
      </c>
      <c r="I6765" t="str">
        <f>IF(AND(LEFT(OnlineRetail[[#This Row],[InvoiceNo]],1)&lt;&gt;"C",OnlineRetail[[#This Row],[CustomerID]]&lt;&gt;""),"Yes","No")</f>
        <v>Yes</v>
      </c>
      <c r="J6765" s="4">
        <f>EOMONTH(OnlineRetail[[#This Row],[InvoiceDate]],-1)+1</f>
        <v>40664</v>
      </c>
      <c r="K6765" s="6">
        <f>OnlineRetail[[#This Row],[Quantity]]*OnlineRetail[[#This Row],[UnitPrice]]</f>
        <v>38.25</v>
      </c>
      <c r="L6765" t="str">
        <f t="shared" si="105"/>
        <v>12871|May-2011</v>
      </c>
    </row>
    <row r="6766" spans="1:12">
      <c r="A6766">
        <v>551222</v>
      </c>
      <c r="B6766" t="s">
        <v>210</v>
      </c>
      <c r="C6766" t="s">
        <v>16</v>
      </c>
      <c r="D6766">
        <v>14</v>
      </c>
      <c r="E6766" s="1">
        <v>40689.604166666657</v>
      </c>
      <c r="F6766">
        <v>4.25</v>
      </c>
      <c r="G6766">
        <v>13926</v>
      </c>
      <c r="H6766" t="s">
        <v>10</v>
      </c>
      <c r="I6766" t="str">
        <f>IF(AND(LEFT(OnlineRetail[[#This Row],[InvoiceNo]],1)&lt;&gt;"C",OnlineRetail[[#This Row],[CustomerID]]&lt;&gt;""),"Yes","No")</f>
        <v>Yes</v>
      </c>
      <c r="J6766" s="4">
        <f>EOMONTH(OnlineRetail[[#This Row],[InvoiceDate]],-1)+1</f>
        <v>40664</v>
      </c>
      <c r="K6766" s="6">
        <f>OnlineRetail[[#This Row],[Quantity]]*OnlineRetail[[#This Row],[UnitPrice]]</f>
        <v>59.5</v>
      </c>
      <c r="L6766" t="str">
        <f t="shared" si="105"/>
        <v>13926|May-2011</v>
      </c>
    </row>
    <row r="6767" spans="1:12">
      <c r="A6767">
        <v>555288</v>
      </c>
      <c r="B6767" t="s">
        <v>18</v>
      </c>
      <c r="C6767" t="s">
        <v>48</v>
      </c>
      <c r="D6767">
        <v>22</v>
      </c>
      <c r="E6767" s="1">
        <v>40689.609722222223</v>
      </c>
      <c r="F6767">
        <v>5.95</v>
      </c>
      <c r="G6767">
        <v>13929</v>
      </c>
      <c r="H6767" t="s">
        <v>22</v>
      </c>
      <c r="I6767" t="str">
        <f>IF(AND(LEFT(OnlineRetail[[#This Row],[InvoiceNo]],1)&lt;&gt;"C",OnlineRetail[[#This Row],[CustomerID]]&lt;&gt;""),"Yes","No")</f>
        <v>Yes</v>
      </c>
      <c r="J6767" s="4">
        <f>EOMONTH(OnlineRetail[[#This Row],[InvoiceDate]],-1)+1</f>
        <v>40664</v>
      </c>
      <c r="K6767" s="6">
        <f>OnlineRetail[[#This Row],[Quantity]]*OnlineRetail[[#This Row],[UnitPrice]]</f>
        <v>130.9</v>
      </c>
      <c r="L6767" t="str">
        <f t="shared" si="105"/>
        <v>13929|May-2011</v>
      </c>
    </row>
    <row r="6768" spans="1:12">
      <c r="A6768">
        <v>544622</v>
      </c>
      <c r="B6768" t="s">
        <v>261</v>
      </c>
      <c r="C6768" t="s">
        <v>9</v>
      </c>
      <c r="D6768">
        <v>10</v>
      </c>
      <c r="E6768" s="1">
        <v>40689.612500000003</v>
      </c>
      <c r="F6768">
        <v>0.85</v>
      </c>
      <c r="G6768">
        <v>12687</v>
      </c>
      <c r="H6768" t="s">
        <v>10</v>
      </c>
      <c r="I6768" t="str">
        <f>IF(AND(LEFT(OnlineRetail[[#This Row],[InvoiceNo]],1)&lt;&gt;"C",OnlineRetail[[#This Row],[CustomerID]]&lt;&gt;""),"Yes","No")</f>
        <v>Yes</v>
      </c>
      <c r="J6768" s="4">
        <f>EOMONTH(OnlineRetail[[#This Row],[InvoiceDate]],-1)+1</f>
        <v>40664</v>
      </c>
      <c r="K6768" s="6">
        <f>OnlineRetail[[#This Row],[Quantity]]*OnlineRetail[[#This Row],[UnitPrice]]</f>
        <v>8.5</v>
      </c>
      <c r="L6768" t="str">
        <f t="shared" si="105"/>
        <v>12687|May-2011</v>
      </c>
    </row>
    <row r="6769" spans="1:12">
      <c r="A6769">
        <v>537812</v>
      </c>
      <c r="B6769" t="s">
        <v>278</v>
      </c>
      <c r="C6769" t="s">
        <v>40</v>
      </c>
      <c r="D6769">
        <v>14</v>
      </c>
      <c r="E6769" s="1">
        <v>40689.629861111112</v>
      </c>
      <c r="F6769">
        <v>5.95</v>
      </c>
      <c r="G6769">
        <v>12674</v>
      </c>
      <c r="H6769" t="s">
        <v>10</v>
      </c>
      <c r="I6769" t="str">
        <f>IF(AND(LEFT(OnlineRetail[[#This Row],[InvoiceNo]],1)&lt;&gt;"C",OnlineRetail[[#This Row],[CustomerID]]&lt;&gt;""),"Yes","No")</f>
        <v>Yes</v>
      </c>
      <c r="J6769" s="4">
        <f>EOMONTH(OnlineRetail[[#This Row],[InvoiceDate]],-1)+1</f>
        <v>40664</v>
      </c>
      <c r="K6769" s="6">
        <f>OnlineRetail[[#This Row],[Quantity]]*OnlineRetail[[#This Row],[UnitPrice]]</f>
        <v>83.3</v>
      </c>
      <c r="L6769" t="str">
        <f t="shared" si="105"/>
        <v>12674|May-2011</v>
      </c>
    </row>
    <row r="6770" spans="1:12">
      <c r="A6770">
        <v>541767</v>
      </c>
      <c r="B6770" t="s">
        <v>79</v>
      </c>
      <c r="C6770" t="s">
        <v>16</v>
      </c>
      <c r="D6770">
        <v>17</v>
      </c>
      <c r="E6770" s="1">
        <v>40689.634722222218</v>
      </c>
      <c r="F6770">
        <v>9.9499999999999993</v>
      </c>
      <c r="G6770">
        <v>14108</v>
      </c>
      <c r="H6770" t="s">
        <v>31</v>
      </c>
      <c r="I6770" t="str">
        <f>IF(AND(LEFT(OnlineRetail[[#This Row],[InvoiceNo]],1)&lt;&gt;"C",OnlineRetail[[#This Row],[CustomerID]]&lt;&gt;""),"Yes","No")</f>
        <v>Yes</v>
      </c>
      <c r="J6770" s="4">
        <f>EOMONTH(OnlineRetail[[#This Row],[InvoiceDate]],-1)+1</f>
        <v>40664</v>
      </c>
      <c r="K6770" s="6">
        <f>OnlineRetail[[#This Row],[Quantity]]*OnlineRetail[[#This Row],[UnitPrice]]</f>
        <v>169.14999999999998</v>
      </c>
      <c r="L6770" t="str">
        <f t="shared" si="105"/>
        <v>14108|May-2011</v>
      </c>
    </row>
    <row r="6771" spans="1:12">
      <c r="A6771">
        <v>536552</v>
      </c>
      <c r="B6771" t="s">
        <v>144</v>
      </c>
      <c r="C6771" t="s">
        <v>48</v>
      </c>
      <c r="D6771">
        <v>8</v>
      </c>
      <c r="E6771" s="1">
        <v>40689.645833333343</v>
      </c>
      <c r="F6771">
        <v>1.25</v>
      </c>
      <c r="G6771">
        <v>14195</v>
      </c>
      <c r="H6771" t="s">
        <v>36</v>
      </c>
      <c r="I6771" t="str">
        <f>IF(AND(LEFT(OnlineRetail[[#This Row],[InvoiceNo]],1)&lt;&gt;"C",OnlineRetail[[#This Row],[CustomerID]]&lt;&gt;""),"Yes","No")</f>
        <v>Yes</v>
      </c>
      <c r="J6771" s="4">
        <f>EOMONTH(OnlineRetail[[#This Row],[InvoiceDate]],-1)+1</f>
        <v>40664</v>
      </c>
      <c r="K6771" s="6">
        <f>OnlineRetail[[#This Row],[Quantity]]*OnlineRetail[[#This Row],[UnitPrice]]</f>
        <v>10</v>
      </c>
      <c r="L6771" t="str">
        <f t="shared" si="105"/>
        <v>14195|May-2011</v>
      </c>
    </row>
    <row r="6772" spans="1:12">
      <c r="A6772">
        <v>550686</v>
      </c>
      <c r="B6772" t="s">
        <v>266</v>
      </c>
      <c r="C6772" t="s">
        <v>46</v>
      </c>
      <c r="D6772">
        <v>9</v>
      </c>
      <c r="E6772" s="1">
        <v>40689.646527777782</v>
      </c>
      <c r="F6772">
        <v>2.5499999999999998</v>
      </c>
      <c r="G6772">
        <v>14030</v>
      </c>
      <c r="H6772" t="s">
        <v>10</v>
      </c>
      <c r="I6772" t="str">
        <f>IF(AND(LEFT(OnlineRetail[[#This Row],[InvoiceNo]],1)&lt;&gt;"C",OnlineRetail[[#This Row],[CustomerID]]&lt;&gt;""),"Yes","No")</f>
        <v>Yes</v>
      </c>
      <c r="J6772" s="4">
        <f>EOMONTH(OnlineRetail[[#This Row],[InvoiceDate]],-1)+1</f>
        <v>40664</v>
      </c>
      <c r="K6772" s="6">
        <f>OnlineRetail[[#This Row],[Quantity]]*OnlineRetail[[#This Row],[UnitPrice]]</f>
        <v>22.95</v>
      </c>
      <c r="L6772" t="str">
        <f t="shared" si="105"/>
        <v>14030|May-2011</v>
      </c>
    </row>
    <row r="6773" spans="1:12">
      <c r="A6773">
        <v>547451</v>
      </c>
      <c r="B6773" t="s">
        <v>247</v>
      </c>
      <c r="C6773" t="s">
        <v>46</v>
      </c>
      <c r="D6773">
        <v>1</v>
      </c>
      <c r="E6773" s="1">
        <v>40689.678472222222</v>
      </c>
      <c r="F6773">
        <v>0.85</v>
      </c>
      <c r="G6773">
        <v>13291</v>
      </c>
      <c r="H6773" t="s">
        <v>10</v>
      </c>
      <c r="I6773" t="str">
        <f>IF(AND(LEFT(OnlineRetail[[#This Row],[InvoiceNo]],1)&lt;&gt;"C",OnlineRetail[[#This Row],[CustomerID]]&lt;&gt;""),"Yes","No")</f>
        <v>Yes</v>
      </c>
      <c r="J6773" s="4">
        <f>EOMONTH(OnlineRetail[[#This Row],[InvoiceDate]],-1)+1</f>
        <v>40664</v>
      </c>
      <c r="K6773" s="6">
        <f>OnlineRetail[[#This Row],[Quantity]]*OnlineRetail[[#This Row],[UnitPrice]]</f>
        <v>0.85</v>
      </c>
      <c r="L6773" t="str">
        <f t="shared" si="105"/>
        <v>13291|May-2011</v>
      </c>
    </row>
    <row r="6774" spans="1:12">
      <c r="A6774">
        <v>538133</v>
      </c>
      <c r="B6774" t="s">
        <v>187</v>
      </c>
      <c r="C6774" t="s">
        <v>12</v>
      </c>
      <c r="D6774">
        <v>1</v>
      </c>
      <c r="E6774" s="1">
        <v>40689.696527777778</v>
      </c>
      <c r="F6774">
        <v>2.1</v>
      </c>
      <c r="G6774">
        <v>12436</v>
      </c>
      <c r="H6774" t="s">
        <v>31</v>
      </c>
      <c r="I6774" t="str">
        <f>IF(AND(LEFT(OnlineRetail[[#This Row],[InvoiceNo]],1)&lt;&gt;"C",OnlineRetail[[#This Row],[CustomerID]]&lt;&gt;""),"Yes","No")</f>
        <v>Yes</v>
      </c>
      <c r="J6774" s="4">
        <f>EOMONTH(OnlineRetail[[#This Row],[InvoiceDate]],-1)+1</f>
        <v>40664</v>
      </c>
      <c r="K6774" s="6">
        <f>OnlineRetail[[#This Row],[Quantity]]*OnlineRetail[[#This Row],[UnitPrice]]</f>
        <v>2.1</v>
      </c>
      <c r="L6774" t="str">
        <f t="shared" si="105"/>
        <v>12436|May-2011</v>
      </c>
    </row>
    <row r="6775" spans="1:12">
      <c r="A6775">
        <v>548066</v>
      </c>
      <c r="B6775" t="s">
        <v>134</v>
      </c>
      <c r="C6775" t="s">
        <v>48</v>
      </c>
      <c r="D6775">
        <v>5</v>
      </c>
      <c r="E6775" s="1">
        <v>40689.702777777777</v>
      </c>
      <c r="F6775">
        <v>4.95</v>
      </c>
      <c r="G6775">
        <v>13404</v>
      </c>
      <c r="H6775" t="s">
        <v>10</v>
      </c>
      <c r="I6775" t="str">
        <f>IF(AND(LEFT(OnlineRetail[[#This Row],[InvoiceNo]],1)&lt;&gt;"C",OnlineRetail[[#This Row],[CustomerID]]&lt;&gt;""),"Yes","No")</f>
        <v>Yes</v>
      </c>
      <c r="J6775" s="4">
        <f>EOMONTH(OnlineRetail[[#This Row],[InvoiceDate]],-1)+1</f>
        <v>40664</v>
      </c>
      <c r="K6775" s="6">
        <f>OnlineRetail[[#This Row],[Quantity]]*OnlineRetail[[#This Row],[UnitPrice]]</f>
        <v>24.75</v>
      </c>
      <c r="L6775" t="str">
        <f t="shared" si="105"/>
        <v>13404|May-2011</v>
      </c>
    </row>
    <row r="6776" spans="1:12">
      <c r="A6776">
        <v>543361</v>
      </c>
      <c r="B6776" t="s">
        <v>13</v>
      </c>
      <c r="C6776" t="s">
        <v>21</v>
      </c>
      <c r="D6776">
        <v>17</v>
      </c>
      <c r="E6776" s="1">
        <v>40689.708333333343</v>
      </c>
      <c r="F6776">
        <v>5.95</v>
      </c>
      <c r="G6776">
        <v>14198</v>
      </c>
      <c r="H6776" t="s">
        <v>10</v>
      </c>
      <c r="I6776" t="str">
        <f>IF(AND(LEFT(OnlineRetail[[#This Row],[InvoiceNo]],1)&lt;&gt;"C",OnlineRetail[[#This Row],[CustomerID]]&lt;&gt;""),"Yes","No")</f>
        <v>Yes</v>
      </c>
      <c r="J6776" s="4">
        <f>EOMONTH(OnlineRetail[[#This Row],[InvoiceDate]],-1)+1</f>
        <v>40664</v>
      </c>
      <c r="K6776" s="6">
        <f>OnlineRetail[[#This Row],[Quantity]]*OnlineRetail[[#This Row],[UnitPrice]]</f>
        <v>101.15</v>
      </c>
      <c r="L6776" t="str">
        <f t="shared" si="105"/>
        <v>14198|May-2011</v>
      </c>
    </row>
    <row r="6777" spans="1:12">
      <c r="A6777">
        <v>552841</v>
      </c>
      <c r="B6777" t="s">
        <v>102</v>
      </c>
      <c r="C6777" t="s">
        <v>27</v>
      </c>
      <c r="D6777">
        <v>14</v>
      </c>
      <c r="E6777" s="1">
        <v>40689.708333333343</v>
      </c>
      <c r="F6777">
        <v>1.65</v>
      </c>
      <c r="G6777">
        <v>12809</v>
      </c>
      <c r="H6777" t="s">
        <v>10</v>
      </c>
      <c r="I6777" t="str">
        <f>IF(AND(LEFT(OnlineRetail[[#This Row],[InvoiceNo]],1)&lt;&gt;"C",OnlineRetail[[#This Row],[CustomerID]]&lt;&gt;""),"Yes","No")</f>
        <v>Yes</v>
      </c>
      <c r="J6777" s="4">
        <f>EOMONTH(OnlineRetail[[#This Row],[InvoiceDate]],-1)+1</f>
        <v>40664</v>
      </c>
      <c r="K6777" s="6">
        <f>OnlineRetail[[#This Row],[Quantity]]*OnlineRetail[[#This Row],[UnitPrice]]</f>
        <v>23.099999999999998</v>
      </c>
      <c r="L6777" t="str">
        <f t="shared" si="105"/>
        <v>12809|May-2011</v>
      </c>
    </row>
    <row r="6778" spans="1:12">
      <c r="A6778">
        <v>554647</v>
      </c>
      <c r="B6778" t="s">
        <v>96</v>
      </c>
      <c r="C6778" t="s">
        <v>14</v>
      </c>
      <c r="D6778">
        <v>14</v>
      </c>
      <c r="E6778" s="1">
        <v>40689.71597222222</v>
      </c>
      <c r="F6778">
        <v>2.1</v>
      </c>
      <c r="G6778">
        <v>13299</v>
      </c>
      <c r="H6778" t="s">
        <v>10</v>
      </c>
      <c r="I6778" t="str">
        <f>IF(AND(LEFT(OnlineRetail[[#This Row],[InvoiceNo]],1)&lt;&gt;"C",OnlineRetail[[#This Row],[CustomerID]]&lt;&gt;""),"Yes","No")</f>
        <v>Yes</v>
      </c>
      <c r="J6778" s="4">
        <f>EOMONTH(OnlineRetail[[#This Row],[InvoiceDate]],-1)+1</f>
        <v>40664</v>
      </c>
      <c r="K6778" s="6">
        <f>OnlineRetail[[#This Row],[Quantity]]*OnlineRetail[[#This Row],[UnitPrice]]</f>
        <v>29.400000000000002</v>
      </c>
      <c r="L6778" t="str">
        <f t="shared" si="105"/>
        <v>13299|May-2011</v>
      </c>
    </row>
    <row r="6779" spans="1:12">
      <c r="A6779">
        <v>555559</v>
      </c>
      <c r="B6779" t="s">
        <v>75</v>
      </c>
      <c r="C6779" t="s">
        <v>16</v>
      </c>
      <c r="D6779">
        <v>22</v>
      </c>
      <c r="E6779" s="1">
        <v>40689.728472222218</v>
      </c>
      <c r="F6779">
        <v>5.95</v>
      </c>
      <c r="G6779">
        <v>12735</v>
      </c>
      <c r="H6779" t="s">
        <v>22</v>
      </c>
      <c r="I6779" t="str">
        <f>IF(AND(LEFT(OnlineRetail[[#This Row],[InvoiceNo]],1)&lt;&gt;"C",OnlineRetail[[#This Row],[CustomerID]]&lt;&gt;""),"Yes","No")</f>
        <v>Yes</v>
      </c>
      <c r="J6779" s="4">
        <f>EOMONTH(OnlineRetail[[#This Row],[InvoiceDate]],-1)+1</f>
        <v>40664</v>
      </c>
      <c r="K6779" s="6">
        <f>OnlineRetail[[#This Row],[Quantity]]*OnlineRetail[[#This Row],[UnitPrice]]</f>
        <v>130.9</v>
      </c>
      <c r="L6779" t="str">
        <f t="shared" si="105"/>
        <v>12735|May-2011</v>
      </c>
    </row>
    <row r="6780" spans="1:12">
      <c r="A6780">
        <v>551085</v>
      </c>
      <c r="B6780" t="s">
        <v>261</v>
      </c>
      <c r="C6780" t="s">
        <v>50</v>
      </c>
      <c r="D6780">
        <v>15</v>
      </c>
      <c r="E6780" s="1">
        <v>40689.750694444447</v>
      </c>
      <c r="F6780">
        <v>0.85</v>
      </c>
      <c r="G6780">
        <v>12674</v>
      </c>
      <c r="H6780" t="s">
        <v>10</v>
      </c>
      <c r="I6780" t="str">
        <f>IF(AND(LEFT(OnlineRetail[[#This Row],[InvoiceNo]],1)&lt;&gt;"C",OnlineRetail[[#This Row],[CustomerID]]&lt;&gt;""),"Yes","No")</f>
        <v>Yes</v>
      </c>
      <c r="J6780" s="4">
        <f>EOMONTH(OnlineRetail[[#This Row],[InvoiceDate]],-1)+1</f>
        <v>40664</v>
      </c>
      <c r="K6780" s="6">
        <f>OnlineRetail[[#This Row],[Quantity]]*OnlineRetail[[#This Row],[UnitPrice]]</f>
        <v>12.75</v>
      </c>
      <c r="L6780" t="str">
        <f t="shared" si="105"/>
        <v>12674|May-2011</v>
      </c>
    </row>
    <row r="6781" spans="1:12">
      <c r="A6781">
        <v>541863</v>
      </c>
      <c r="B6781" t="s">
        <v>156</v>
      </c>
      <c r="C6781" t="s">
        <v>46</v>
      </c>
      <c r="D6781">
        <v>7</v>
      </c>
      <c r="E6781" s="1">
        <v>40689.756944444453</v>
      </c>
      <c r="F6781">
        <v>2.1</v>
      </c>
      <c r="G6781">
        <v>14159</v>
      </c>
      <c r="H6781" t="s">
        <v>10</v>
      </c>
      <c r="I6781" t="str">
        <f>IF(AND(LEFT(OnlineRetail[[#This Row],[InvoiceNo]],1)&lt;&gt;"C",OnlineRetail[[#This Row],[CustomerID]]&lt;&gt;""),"Yes","No")</f>
        <v>Yes</v>
      </c>
      <c r="J6781" s="4">
        <f>EOMONTH(OnlineRetail[[#This Row],[InvoiceDate]],-1)+1</f>
        <v>40664</v>
      </c>
      <c r="K6781" s="6">
        <f>OnlineRetail[[#This Row],[Quantity]]*OnlineRetail[[#This Row],[UnitPrice]]</f>
        <v>14.700000000000001</v>
      </c>
      <c r="L6781" t="str">
        <f t="shared" si="105"/>
        <v>14159|May-2011</v>
      </c>
    </row>
    <row r="6782" spans="1:12" hidden="1">
      <c r="A6782">
        <v>549462</v>
      </c>
      <c r="B6782" t="s">
        <v>120</v>
      </c>
      <c r="C6782" t="s">
        <v>19</v>
      </c>
      <c r="D6782">
        <v>22</v>
      </c>
      <c r="E6782" s="1">
        <v>40689.772916666669</v>
      </c>
      <c r="F6782">
        <v>1.65</v>
      </c>
      <c r="H6782" t="s">
        <v>10</v>
      </c>
      <c r="I6782" t="str">
        <f>IF(AND(LEFT(OnlineRetail[[#This Row],[InvoiceNo]],1)&lt;&gt;"C",OnlineRetail[[#This Row],[CustomerID]]&lt;&gt;""),"Yes","No")</f>
        <v>No</v>
      </c>
      <c r="J6782" s="4">
        <f>EOMONTH(OnlineRetail[[#This Row],[InvoiceDate]],-1)+1</f>
        <v>40664</v>
      </c>
      <c r="K6782" s="6">
        <f>OnlineRetail[[#This Row],[Quantity]]*OnlineRetail[[#This Row],[UnitPrice]]</f>
        <v>36.299999999999997</v>
      </c>
      <c r="L6782" t="str">
        <f t="shared" si="105"/>
        <v/>
      </c>
    </row>
    <row r="6783" spans="1:12">
      <c r="A6783">
        <v>548175</v>
      </c>
      <c r="B6783" t="s">
        <v>8</v>
      </c>
      <c r="C6783" t="s">
        <v>24</v>
      </c>
      <c r="D6783">
        <v>17</v>
      </c>
      <c r="E6783" s="1">
        <v>40689.77847222222</v>
      </c>
      <c r="F6783">
        <v>4.25</v>
      </c>
      <c r="G6783">
        <v>12853</v>
      </c>
      <c r="H6783" t="s">
        <v>10</v>
      </c>
      <c r="I6783" t="str">
        <f>IF(AND(LEFT(OnlineRetail[[#This Row],[InvoiceNo]],1)&lt;&gt;"C",OnlineRetail[[#This Row],[CustomerID]]&lt;&gt;""),"Yes","No")</f>
        <v>Yes</v>
      </c>
      <c r="J6783" s="4">
        <f>EOMONTH(OnlineRetail[[#This Row],[InvoiceDate]],-1)+1</f>
        <v>40664</v>
      </c>
      <c r="K6783" s="6">
        <f>OnlineRetail[[#This Row],[Quantity]]*OnlineRetail[[#This Row],[UnitPrice]]</f>
        <v>72.25</v>
      </c>
      <c r="L6783" t="str">
        <f t="shared" si="105"/>
        <v>12853|May-2011</v>
      </c>
    </row>
    <row r="6784" spans="1:12">
      <c r="A6784">
        <v>556006</v>
      </c>
      <c r="B6784" t="s">
        <v>168</v>
      </c>
      <c r="C6784" t="s">
        <v>14</v>
      </c>
      <c r="D6784">
        <v>22</v>
      </c>
      <c r="E6784" s="1">
        <v>40689.783333333333</v>
      </c>
      <c r="F6784">
        <v>4.25</v>
      </c>
      <c r="G6784">
        <v>13776</v>
      </c>
      <c r="H6784" t="s">
        <v>10</v>
      </c>
      <c r="I6784" t="str">
        <f>IF(AND(LEFT(OnlineRetail[[#This Row],[InvoiceNo]],1)&lt;&gt;"C",OnlineRetail[[#This Row],[CustomerID]]&lt;&gt;""),"Yes","No")</f>
        <v>Yes</v>
      </c>
      <c r="J6784" s="4">
        <f>EOMONTH(OnlineRetail[[#This Row],[InvoiceDate]],-1)+1</f>
        <v>40664</v>
      </c>
      <c r="K6784" s="6">
        <f>OnlineRetail[[#This Row],[Quantity]]*OnlineRetail[[#This Row],[UnitPrice]]</f>
        <v>93.5</v>
      </c>
      <c r="L6784" t="str">
        <f t="shared" si="105"/>
        <v>13776|May-2011</v>
      </c>
    </row>
    <row r="6785" spans="1:12">
      <c r="A6785">
        <v>550697</v>
      </c>
      <c r="B6785" t="s">
        <v>94</v>
      </c>
      <c r="C6785" t="s">
        <v>46</v>
      </c>
      <c r="D6785">
        <v>24</v>
      </c>
      <c r="E6785" s="1">
        <v>40689.797222222223</v>
      </c>
      <c r="F6785">
        <v>9.9499999999999993</v>
      </c>
      <c r="G6785">
        <v>12349</v>
      </c>
      <c r="H6785" t="s">
        <v>10</v>
      </c>
      <c r="I6785" t="str">
        <f>IF(AND(LEFT(OnlineRetail[[#This Row],[InvoiceNo]],1)&lt;&gt;"C",OnlineRetail[[#This Row],[CustomerID]]&lt;&gt;""),"Yes","No")</f>
        <v>Yes</v>
      </c>
      <c r="J6785" s="4">
        <f>EOMONTH(OnlineRetail[[#This Row],[InvoiceDate]],-1)+1</f>
        <v>40664</v>
      </c>
      <c r="K6785" s="6">
        <f>OnlineRetail[[#This Row],[Quantity]]*OnlineRetail[[#This Row],[UnitPrice]]</f>
        <v>238.79999999999998</v>
      </c>
      <c r="L6785" t="str">
        <f t="shared" si="105"/>
        <v>12349|May-2011</v>
      </c>
    </row>
    <row r="6786" spans="1:12">
      <c r="A6786">
        <v>541377</v>
      </c>
      <c r="B6786" t="s">
        <v>258</v>
      </c>
      <c r="C6786" t="s">
        <v>62</v>
      </c>
      <c r="D6786">
        <v>5</v>
      </c>
      <c r="E6786" s="1">
        <v>40689.803472222222</v>
      </c>
      <c r="F6786">
        <v>4.25</v>
      </c>
      <c r="G6786">
        <v>12593</v>
      </c>
      <c r="H6786" t="s">
        <v>10</v>
      </c>
      <c r="I6786" t="str">
        <f>IF(AND(LEFT(OnlineRetail[[#This Row],[InvoiceNo]],1)&lt;&gt;"C",OnlineRetail[[#This Row],[CustomerID]]&lt;&gt;""),"Yes","No")</f>
        <v>Yes</v>
      </c>
      <c r="J6786" s="4">
        <f>EOMONTH(OnlineRetail[[#This Row],[InvoiceDate]],-1)+1</f>
        <v>40664</v>
      </c>
      <c r="K6786" s="6">
        <f>OnlineRetail[[#This Row],[Quantity]]*OnlineRetail[[#This Row],[UnitPrice]]</f>
        <v>21.25</v>
      </c>
      <c r="L6786" t="str">
        <f t="shared" ref="L6786:L6849" si="106">IF(I6786="Yes",G6786&amp;"|"&amp;TEXT(J6786,"mmm-yyyy"),"")</f>
        <v>12593|May-2011</v>
      </c>
    </row>
    <row r="6787" spans="1:12">
      <c r="A6787">
        <v>551061</v>
      </c>
      <c r="B6787" t="s">
        <v>141</v>
      </c>
      <c r="C6787" t="s">
        <v>62</v>
      </c>
      <c r="D6787">
        <v>15</v>
      </c>
      <c r="E6787" s="1">
        <v>40689.81527777778</v>
      </c>
      <c r="F6787">
        <v>7.95</v>
      </c>
      <c r="G6787">
        <v>13530</v>
      </c>
      <c r="H6787" t="s">
        <v>10</v>
      </c>
      <c r="I6787" t="str">
        <f>IF(AND(LEFT(OnlineRetail[[#This Row],[InvoiceNo]],1)&lt;&gt;"C",OnlineRetail[[#This Row],[CustomerID]]&lt;&gt;""),"Yes","No")</f>
        <v>Yes</v>
      </c>
      <c r="J6787" s="4">
        <f>EOMONTH(OnlineRetail[[#This Row],[InvoiceDate]],-1)+1</f>
        <v>40664</v>
      </c>
      <c r="K6787" s="6">
        <f>OnlineRetail[[#This Row],[Quantity]]*OnlineRetail[[#This Row],[UnitPrice]]</f>
        <v>119.25</v>
      </c>
      <c r="L6787" t="str">
        <f t="shared" si="106"/>
        <v>13530|May-2011</v>
      </c>
    </row>
    <row r="6788" spans="1:12">
      <c r="A6788">
        <v>546483</v>
      </c>
      <c r="B6788" t="s">
        <v>37</v>
      </c>
      <c r="C6788" t="s">
        <v>62</v>
      </c>
      <c r="D6788">
        <v>16</v>
      </c>
      <c r="E6788" s="1">
        <v>40689.815972222219</v>
      </c>
      <c r="F6788">
        <v>7.95</v>
      </c>
      <c r="G6788">
        <v>12421</v>
      </c>
      <c r="H6788" t="s">
        <v>10</v>
      </c>
      <c r="I6788" t="str">
        <f>IF(AND(LEFT(OnlineRetail[[#This Row],[InvoiceNo]],1)&lt;&gt;"C",OnlineRetail[[#This Row],[CustomerID]]&lt;&gt;""),"Yes","No")</f>
        <v>Yes</v>
      </c>
      <c r="J6788" s="4">
        <f>EOMONTH(OnlineRetail[[#This Row],[InvoiceDate]],-1)+1</f>
        <v>40664</v>
      </c>
      <c r="K6788" s="6">
        <f>OnlineRetail[[#This Row],[Quantity]]*OnlineRetail[[#This Row],[UnitPrice]]</f>
        <v>127.2</v>
      </c>
      <c r="L6788" t="str">
        <f t="shared" si="106"/>
        <v>12421|May-2011</v>
      </c>
    </row>
    <row r="6789" spans="1:12">
      <c r="A6789">
        <v>536566</v>
      </c>
      <c r="B6789" t="s">
        <v>199</v>
      </c>
      <c r="C6789" t="s">
        <v>27</v>
      </c>
      <c r="D6789">
        <v>4</v>
      </c>
      <c r="E6789" s="1">
        <v>40689.819444444453</v>
      </c>
      <c r="F6789">
        <v>5.95</v>
      </c>
      <c r="G6789">
        <v>14256</v>
      </c>
      <c r="H6789" t="s">
        <v>10</v>
      </c>
      <c r="I6789" t="str">
        <f>IF(AND(LEFT(OnlineRetail[[#This Row],[InvoiceNo]],1)&lt;&gt;"C",OnlineRetail[[#This Row],[CustomerID]]&lt;&gt;""),"Yes","No")</f>
        <v>Yes</v>
      </c>
      <c r="J6789" s="4">
        <f>EOMONTH(OnlineRetail[[#This Row],[InvoiceDate]],-1)+1</f>
        <v>40664</v>
      </c>
      <c r="K6789" s="6">
        <f>OnlineRetail[[#This Row],[Quantity]]*OnlineRetail[[#This Row],[UnitPrice]]</f>
        <v>23.8</v>
      </c>
      <c r="L6789" t="str">
        <f t="shared" si="106"/>
        <v>14256|May-2011</v>
      </c>
    </row>
    <row r="6790" spans="1:12">
      <c r="A6790">
        <v>542953</v>
      </c>
      <c r="B6790" t="s">
        <v>273</v>
      </c>
      <c r="C6790" t="s">
        <v>9</v>
      </c>
      <c r="D6790">
        <v>1</v>
      </c>
      <c r="E6790" s="1">
        <v>40690.340277777781</v>
      </c>
      <c r="F6790">
        <v>2.5499999999999998</v>
      </c>
      <c r="G6790">
        <v>14299</v>
      </c>
      <c r="H6790" t="s">
        <v>10</v>
      </c>
      <c r="I6790" t="str">
        <f>IF(AND(LEFT(OnlineRetail[[#This Row],[InvoiceNo]],1)&lt;&gt;"C",OnlineRetail[[#This Row],[CustomerID]]&lt;&gt;""),"Yes","No")</f>
        <v>Yes</v>
      </c>
      <c r="J6790" s="4">
        <f>EOMONTH(OnlineRetail[[#This Row],[InvoiceDate]],-1)+1</f>
        <v>40664</v>
      </c>
      <c r="K6790" s="6">
        <f>OnlineRetail[[#This Row],[Quantity]]*OnlineRetail[[#This Row],[UnitPrice]]</f>
        <v>2.5499999999999998</v>
      </c>
      <c r="L6790" t="str">
        <f t="shared" si="106"/>
        <v>14299|May-2011</v>
      </c>
    </row>
    <row r="6791" spans="1:12">
      <c r="A6791">
        <v>538743</v>
      </c>
      <c r="B6791" t="s">
        <v>248</v>
      </c>
      <c r="C6791" t="s">
        <v>53</v>
      </c>
      <c r="D6791">
        <v>8</v>
      </c>
      <c r="E6791" s="1">
        <v>40690.342361111107</v>
      </c>
      <c r="F6791">
        <v>7.95</v>
      </c>
      <c r="G6791">
        <v>12695</v>
      </c>
      <c r="H6791" t="s">
        <v>10</v>
      </c>
      <c r="I6791" t="str">
        <f>IF(AND(LEFT(OnlineRetail[[#This Row],[InvoiceNo]],1)&lt;&gt;"C",OnlineRetail[[#This Row],[CustomerID]]&lt;&gt;""),"Yes","No")</f>
        <v>Yes</v>
      </c>
      <c r="J6791" s="4">
        <f>EOMONTH(OnlineRetail[[#This Row],[InvoiceDate]],-1)+1</f>
        <v>40664</v>
      </c>
      <c r="K6791" s="6">
        <f>OnlineRetail[[#This Row],[Quantity]]*OnlineRetail[[#This Row],[UnitPrice]]</f>
        <v>63.6</v>
      </c>
      <c r="L6791" t="str">
        <f t="shared" si="106"/>
        <v>12695|May-2011</v>
      </c>
    </row>
    <row r="6792" spans="1:12">
      <c r="A6792">
        <v>549153</v>
      </c>
      <c r="B6792" t="s">
        <v>146</v>
      </c>
      <c r="C6792" t="s">
        <v>16</v>
      </c>
      <c r="D6792">
        <v>4</v>
      </c>
      <c r="E6792" s="1">
        <v>40690.351388888892</v>
      </c>
      <c r="F6792">
        <v>2.5499999999999998</v>
      </c>
      <c r="G6792">
        <v>14341</v>
      </c>
      <c r="H6792" t="s">
        <v>10</v>
      </c>
      <c r="I6792" t="str">
        <f>IF(AND(LEFT(OnlineRetail[[#This Row],[InvoiceNo]],1)&lt;&gt;"C",OnlineRetail[[#This Row],[CustomerID]]&lt;&gt;""),"Yes","No")</f>
        <v>Yes</v>
      </c>
      <c r="J6792" s="4">
        <f>EOMONTH(OnlineRetail[[#This Row],[InvoiceDate]],-1)+1</f>
        <v>40664</v>
      </c>
      <c r="K6792" s="6">
        <f>OnlineRetail[[#This Row],[Quantity]]*OnlineRetail[[#This Row],[UnitPrice]]</f>
        <v>10.199999999999999</v>
      </c>
      <c r="L6792" t="str">
        <f t="shared" si="106"/>
        <v>14341|May-2011</v>
      </c>
    </row>
    <row r="6793" spans="1:12">
      <c r="A6793">
        <v>555179</v>
      </c>
      <c r="B6793" t="s">
        <v>202</v>
      </c>
      <c r="C6793" t="s">
        <v>83</v>
      </c>
      <c r="D6793">
        <v>6</v>
      </c>
      <c r="E6793" s="1">
        <v>40690.351388888892</v>
      </c>
      <c r="F6793">
        <v>2.1</v>
      </c>
      <c r="G6793">
        <v>13676</v>
      </c>
      <c r="H6793" t="s">
        <v>10</v>
      </c>
      <c r="I6793" t="str">
        <f>IF(AND(LEFT(OnlineRetail[[#This Row],[InvoiceNo]],1)&lt;&gt;"C",OnlineRetail[[#This Row],[CustomerID]]&lt;&gt;""),"Yes","No")</f>
        <v>Yes</v>
      </c>
      <c r="J6793" s="4">
        <f>EOMONTH(OnlineRetail[[#This Row],[InvoiceDate]],-1)+1</f>
        <v>40664</v>
      </c>
      <c r="K6793" s="6">
        <f>OnlineRetail[[#This Row],[Quantity]]*OnlineRetail[[#This Row],[UnitPrice]]</f>
        <v>12.600000000000001</v>
      </c>
      <c r="L6793" t="str">
        <f t="shared" si="106"/>
        <v>13676|May-2011</v>
      </c>
    </row>
    <row r="6794" spans="1:12">
      <c r="A6794">
        <v>555364</v>
      </c>
      <c r="B6794" t="s">
        <v>133</v>
      </c>
      <c r="C6794" t="s">
        <v>53</v>
      </c>
      <c r="D6794">
        <v>10</v>
      </c>
      <c r="E6794" s="1">
        <v>40690.365277777782</v>
      </c>
      <c r="F6794">
        <v>1.65</v>
      </c>
      <c r="G6794">
        <v>14074</v>
      </c>
      <c r="H6794" t="s">
        <v>17</v>
      </c>
      <c r="I6794" t="str">
        <f>IF(AND(LEFT(OnlineRetail[[#This Row],[InvoiceNo]],1)&lt;&gt;"C",OnlineRetail[[#This Row],[CustomerID]]&lt;&gt;""),"Yes","No")</f>
        <v>Yes</v>
      </c>
      <c r="J6794" s="4">
        <f>EOMONTH(OnlineRetail[[#This Row],[InvoiceDate]],-1)+1</f>
        <v>40664</v>
      </c>
      <c r="K6794" s="6">
        <f>OnlineRetail[[#This Row],[Quantity]]*OnlineRetail[[#This Row],[UnitPrice]]</f>
        <v>16.5</v>
      </c>
      <c r="L6794" t="str">
        <f t="shared" si="106"/>
        <v>14074|May-2011</v>
      </c>
    </row>
    <row r="6795" spans="1:12">
      <c r="A6795">
        <v>548161</v>
      </c>
      <c r="B6795" t="s">
        <v>150</v>
      </c>
      <c r="C6795" t="s">
        <v>83</v>
      </c>
      <c r="D6795">
        <v>23</v>
      </c>
      <c r="E6795" s="1">
        <v>40690.365972222222</v>
      </c>
      <c r="F6795">
        <v>7.95</v>
      </c>
      <c r="G6795">
        <v>13163</v>
      </c>
      <c r="H6795" t="s">
        <v>10</v>
      </c>
      <c r="I6795" t="str">
        <f>IF(AND(LEFT(OnlineRetail[[#This Row],[InvoiceNo]],1)&lt;&gt;"C",OnlineRetail[[#This Row],[CustomerID]]&lt;&gt;""),"Yes","No")</f>
        <v>Yes</v>
      </c>
      <c r="J6795" s="4">
        <f>EOMONTH(OnlineRetail[[#This Row],[InvoiceDate]],-1)+1</f>
        <v>40664</v>
      </c>
      <c r="K6795" s="6">
        <f>OnlineRetail[[#This Row],[Quantity]]*OnlineRetail[[#This Row],[UnitPrice]]</f>
        <v>182.85</v>
      </c>
      <c r="L6795" t="str">
        <f t="shared" si="106"/>
        <v>13163|May-2011</v>
      </c>
    </row>
    <row r="6796" spans="1:12">
      <c r="A6796">
        <v>550192</v>
      </c>
      <c r="B6796" t="s">
        <v>256</v>
      </c>
      <c r="C6796" t="s">
        <v>27</v>
      </c>
      <c r="D6796">
        <v>10</v>
      </c>
      <c r="E6796" s="1">
        <v>40690.371527777781</v>
      </c>
      <c r="F6796">
        <v>9.9499999999999993</v>
      </c>
      <c r="G6796">
        <v>13789</v>
      </c>
      <c r="H6796" t="s">
        <v>10</v>
      </c>
      <c r="I6796" t="str">
        <f>IF(AND(LEFT(OnlineRetail[[#This Row],[InvoiceNo]],1)&lt;&gt;"C",OnlineRetail[[#This Row],[CustomerID]]&lt;&gt;""),"Yes","No")</f>
        <v>Yes</v>
      </c>
      <c r="J6796" s="4">
        <f>EOMONTH(OnlineRetail[[#This Row],[InvoiceDate]],-1)+1</f>
        <v>40664</v>
      </c>
      <c r="K6796" s="6">
        <f>OnlineRetail[[#This Row],[Quantity]]*OnlineRetail[[#This Row],[UnitPrice]]</f>
        <v>99.5</v>
      </c>
      <c r="L6796" t="str">
        <f t="shared" si="106"/>
        <v>13789|May-2011</v>
      </c>
    </row>
    <row r="6797" spans="1:12">
      <c r="A6797">
        <v>551818</v>
      </c>
      <c r="B6797" t="s">
        <v>172</v>
      </c>
      <c r="C6797" t="s">
        <v>33</v>
      </c>
      <c r="D6797">
        <v>5</v>
      </c>
      <c r="E6797" s="1">
        <v>40690.381944444453</v>
      </c>
      <c r="F6797">
        <v>5.95</v>
      </c>
      <c r="G6797">
        <v>12774</v>
      </c>
      <c r="H6797" t="s">
        <v>22</v>
      </c>
      <c r="I6797" t="str">
        <f>IF(AND(LEFT(OnlineRetail[[#This Row],[InvoiceNo]],1)&lt;&gt;"C",OnlineRetail[[#This Row],[CustomerID]]&lt;&gt;""),"Yes","No")</f>
        <v>Yes</v>
      </c>
      <c r="J6797" s="4">
        <f>EOMONTH(OnlineRetail[[#This Row],[InvoiceDate]],-1)+1</f>
        <v>40664</v>
      </c>
      <c r="K6797" s="6">
        <f>OnlineRetail[[#This Row],[Quantity]]*OnlineRetail[[#This Row],[UnitPrice]]</f>
        <v>29.75</v>
      </c>
      <c r="L6797" t="str">
        <f t="shared" si="106"/>
        <v>12774|May-2011</v>
      </c>
    </row>
    <row r="6798" spans="1:12">
      <c r="A6798">
        <v>537823</v>
      </c>
      <c r="B6798" t="s">
        <v>23</v>
      </c>
      <c r="C6798" t="s">
        <v>48</v>
      </c>
      <c r="D6798">
        <v>23</v>
      </c>
      <c r="E6798" s="1">
        <v>40690.386805555558</v>
      </c>
      <c r="F6798">
        <v>0.85</v>
      </c>
      <c r="G6798">
        <v>12861</v>
      </c>
      <c r="H6798" t="s">
        <v>10</v>
      </c>
      <c r="I6798" t="str">
        <f>IF(AND(LEFT(OnlineRetail[[#This Row],[InvoiceNo]],1)&lt;&gt;"C",OnlineRetail[[#This Row],[CustomerID]]&lt;&gt;""),"Yes","No")</f>
        <v>Yes</v>
      </c>
      <c r="J6798" s="4">
        <f>EOMONTH(OnlineRetail[[#This Row],[InvoiceDate]],-1)+1</f>
        <v>40664</v>
      </c>
      <c r="K6798" s="6">
        <f>OnlineRetail[[#This Row],[Quantity]]*OnlineRetail[[#This Row],[UnitPrice]]</f>
        <v>19.55</v>
      </c>
      <c r="L6798" t="str">
        <f t="shared" si="106"/>
        <v>12861|May-2011</v>
      </c>
    </row>
    <row r="6799" spans="1:12">
      <c r="A6799">
        <v>538749</v>
      </c>
      <c r="B6799" t="s">
        <v>225</v>
      </c>
      <c r="C6799" t="s">
        <v>21</v>
      </c>
      <c r="D6799">
        <v>6</v>
      </c>
      <c r="E6799" s="1">
        <v>40690.393055555563</v>
      </c>
      <c r="F6799">
        <v>9.9499999999999993</v>
      </c>
      <c r="G6799">
        <v>12378</v>
      </c>
      <c r="H6799" t="s">
        <v>10</v>
      </c>
      <c r="I6799" t="str">
        <f>IF(AND(LEFT(OnlineRetail[[#This Row],[InvoiceNo]],1)&lt;&gt;"C",OnlineRetail[[#This Row],[CustomerID]]&lt;&gt;""),"Yes","No")</f>
        <v>Yes</v>
      </c>
      <c r="J6799" s="4">
        <f>EOMONTH(OnlineRetail[[#This Row],[InvoiceDate]],-1)+1</f>
        <v>40664</v>
      </c>
      <c r="K6799" s="6">
        <f>OnlineRetail[[#This Row],[Quantity]]*OnlineRetail[[#This Row],[UnitPrice]]</f>
        <v>59.699999999999996</v>
      </c>
      <c r="L6799" t="str">
        <f t="shared" si="106"/>
        <v>12378|May-2011</v>
      </c>
    </row>
    <row r="6800" spans="1:12">
      <c r="A6800">
        <v>538442</v>
      </c>
      <c r="B6800" t="s">
        <v>45</v>
      </c>
      <c r="C6800" t="s">
        <v>19</v>
      </c>
      <c r="D6800">
        <v>14</v>
      </c>
      <c r="E6800" s="1">
        <v>40690.414583333331</v>
      </c>
      <c r="F6800">
        <v>1.65</v>
      </c>
      <c r="G6800">
        <v>13844</v>
      </c>
      <c r="H6800" t="s">
        <v>10</v>
      </c>
      <c r="I6800" t="str">
        <f>IF(AND(LEFT(OnlineRetail[[#This Row],[InvoiceNo]],1)&lt;&gt;"C",OnlineRetail[[#This Row],[CustomerID]]&lt;&gt;""),"Yes","No")</f>
        <v>Yes</v>
      </c>
      <c r="J6800" s="4">
        <f>EOMONTH(OnlineRetail[[#This Row],[InvoiceDate]],-1)+1</f>
        <v>40664</v>
      </c>
      <c r="K6800" s="6">
        <f>OnlineRetail[[#This Row],[Quantity]]*OnlineRetail[[#This Row],[UnitPrice]]</f>
        <v>23.099999999999998</v>
      </c>
      <c r="L6800" t="str">
        <f t="shared" si="106"/>
        <v>13844|May-2011</v>
      </c>
    </row>
    <row r="6801" spans="1:12">
      <c r="A6801">
        <v>546220</v>
      </c>
      <c r="B6801" t="s">
        <v>59</v>
      </c>
      <c r="C6801" t="s">
        <v>9</v>
      </c>
      <c r="D6801">
        <v>13</v>
      </c>
      <c r="E6801" s="1">
        <v>40690.420138888891</v>
      </c>
      <c r="F6801">
        <v>4.25</v>
      </c>
      <c r="G6801">
        <v>14108</v>
      </c>
      <c r="H6801" t="s">
        <v>10</v>
      </c>
      <c r="I6801" t="str">
        <f>IF(AND(LEFT(OnlineRetail[[#This Row],[InvoiceNo]],1)&lt;&gt;"C",OnlineRetail[[#This Row],[CustomerID]]&lt;&gt;""),"Yes","No")</f>
        <v>Yes</v>
      </c>
      <c r="J6801" s="4">
        <f>EOMONTH(OnlineRetail[[#This Row],[InvoiceDate]],-1)+1</f>
        <v>40664</v>
      </c>
      <c r="K6801" s="6">
        <f>OnlineRetail[[#This Row],[Quantity]]*OnlineRetail[[#This Row],[UnitPrice]]</f>
        <v>55.25</v>
      </c>
      <c r="L6801" t="str">
        <f t="shared" si="106"/>
        <v>14108|May-2011</v>
      </c>
    </row>
    <row r="6802" spans="1:12">
      <c r="A6802">
        <v>543490</v>
      </c>
      <c r="B6802" t="s">
        <v>75</v>
      </c>
      <c r="C6802" t="s">
        <v>39</v>
      </c>
      <c r="D6802">
        <v>23</v>
      </c>
      <c r="E6802" s="1">
        <v>40690.421527777777</v>
      </c>
      <c r="F6802">
        <v>7.95</v>
      </c>
      <c r="G6802">
        <v>13616</v>
      </c>
      <c r="H6802" t="s">
        <v>10</v>
      </c>
      <c r="I6802" t="str">
        <f>IF(AND(LEFT(OnlineRetail[[#This Row],[InvoiceNo]],1)&lt;&gt;"C",OnlineRetail[[#This Row],[CustomerID]]&lt;&gt;""),"Yes","No")</f>
        <v>Yes</v>
      </c>
      <c r="J6802" s="4">
        <f>EOMONTH(OnlineRetail[[#This Row],[InvoiceDate]],-1)+1</f>
        <v>40664</v>
      </c>
      <c r="K6802" s="6">
        <f>OnlineRetail[[#This Row],[Quantity]]*OnlineRetail[[#This Row],[UnitPrice]]</f>
        <v>182.85</v>
      </c>
      <c r="L6802" t="str">
        <f t="shared" si="106"/>
        <v>13616|May-2011</v>
      </c>
    </row>
    <row r="6803" spans="1:12">
      <c r="A6803">
        <v>543957</v>
      </c>
      <c r="B6803" t="s">
        <v>56</v>
      </c>
      <c r="C6803" t="s">
        <v>46</v>
      </c>
      <c r="D6803">
        <v>8</v>
      </c>
      <c r="E6803" s="1">
        <v>40690.447916666657</v>
      </c>
      <c r="F6803">
        <v>7.95</v>
      </c>
      <c r="G6803">
        <v>13274</v>
      </c>
      <c r="H6803" t="s">
        <v>25</v>
      </c>
      <c r="I6803" t="str">
        <f>IF(AND(LEFT(OnlineRetail[[#This Row],[InvoiceNo]],1)&lt;&gt;"C",OnlineRetail[[#This Row],[CustomerID]]&lt;&gt;""),"Yes","No")</f>
        <v>Yes</v>
      </c>
      <c r="J6803" s="4">
        <f>EOMONTH(OnlineRetail[[#This Row],[InvoiceDate]],-1)+1</f>
        <v>40664</v>
      </c>
      <c r="K6803" s="6">
        <f>OnlineRetail[[#This Row],[Quantity]]*OnlineRetail[[#This Row],[UnitPrice]]</f>
        <v>63.6</v>
      </c>
      <c r="L6803" t="str">
        <f t="shared" si="106"/>
        <v>13274|May-2011</v>
      </c>
    </row>
    <row r="6804" spans="1:12">
      <c r="A6804">
        <v>551380</v>
      </c>
      <c r="B6804" t="s">
        <v>180</v>
      </c>
      <c r="C6804" t="s">
        <v>24</v>
      </c>
      <c r="D6804">
        <v>16</v>
      </c>
      <c r="E6804" s="1">
        <v>40690.459722222222</v>
      </c>
      <c r="F6804">
        <v>3.39</v>
      </c>
      <c r="G6804">
        <v>12887</v>
      </c>
      <c r="H6804" t="s">
        <v>17</v>
      </c>
      <c r="I6804" t="str">
        <f>IF(AND(LEFT(OnlineRetail[[#This Row],[InvoiceNo]],1)&lt;&gt;"C",OnlineRetail[[#This Row],[CustomerID]]&lt;&gt;""),"Yes","No")</f>
        <v>Yes</v>
      </c>
      <c r="J6804" s="4">
        <f>EOMONTH(OnlineRetail[[#This Row],[InvoiceDate]],-1)+1</f>
        <v>40664</v>
      </c>
      <c r="K6804" s="6">
        <f>OnlineRetail[[#This Row],[Quantity]]*OnlineRetail[[#This Row],[UnitPrice]]</f>
        <v>54.24</v>
      </c>
      <c r="L6804" t="str">
        <f t="shared" si="106"/>
        <v>12887|May-2011</v>
      </c>
    </row>
    <row r="6805" spans="1:12">
      <c r="A6805">
        <v>541149</v>
      </c>
      <c r="B6805" t="s">
        <v>199</v>
      </c>
      <c r="C6805" t="s">
        <v>62</v>
      </c>
      <c r="D6805">
        <v>16</v>
      </c>
      <c r="E6805" s="1">
        <v>40690.464583333327</v>
      </c>
      <c r="F6805">
        <v>7.95</v>
      </c>
      <c r="G6805">
        <v>14253</v>
      </c>
      <c r="H6805" t="s">
        <v>10</v>
      </c>
      <c r="I6805" t="str">
        <f>IF(AND(LEFT(OnlineRetail[[#This Row],[InvoiceNo]],1)&lt;&gt;"C",OnlineRetail[[#This Row],[CustomerID]]&lt;&gt;""),"Yes","No")</f>
        <v>Yes</v>
      </c>
      <c r="J6805" s="4">
        <f>EOMONTH(OnlineRetail[[#This Row],[InvoiceDate]],-1)+1</f>
        <v>40664</v>
      </c>
      <c r="K6805" s="6">
        <f>OnlineRetail[[#This Row],[Quantity]]*OnlineRetail[[#This Row],[UnitPrice]]</f>
        <v>127.2</v>
      </c>
      <c r="L6805" t="str">
        <f t="shared" si="106"/>
        <v>14253|May-2011</v>
      </c>
    </row>
    <row r="6806" spans="1:12">
      <c r="A6806">
        <v>554106</v>
      </c>
      <c r="B6806" t="s">
        <v>171</v>
      </c>
      <c r="C6806" t="s">
        <v>83</v>
      </c>
      <c r="D6806">
        <v>9</v>
      </c>
      <c r="E6806" s="1">
        <v>40690.46597222222</v>
      </c>
      <c r="F6806">
        <v>4.25</v>
      </c>
      <c r="G6806">
        <v>13447</v>
      </c>
      <c r="H6806" t="s">
        <v>25</v>
      </c>
      <c r="I6806" t="str">
        <f>IF(AND(LEFT(OnlineRetail[[#This Row],[InvoiceNo]],1)&lt;&gt;"C",OnlineRetail[[#This Row],[CustomerID]]&lt;&gt;""),"Yes","No")</f>
        <v>Yes</v>
      </c>
      <c r="J6806" s="4">
        <f>EOMONTH(OnlineRetail[[#This Row],[InvoiceDate]],-1)+1</f>
        <v>40664</v>
      </c>
      <c r="K6806" s="6">
        <f>OnlineRetail[[#This Row],[Quantity]]*OnlineRetail[[#This Row],[UnitPrice]]</f>
        <v>38.25</v>
      </c>
      <c r="L6806" t="str">
        <f t="shared" si="106"/>
        <v>13447|May-2011</v>
      </c>
    </row>
    <row r="6807" spans="1:12">
      <c r="A6807">
        <v>552470</v>
      </c>
      <c r="B6807" t="s">
        <v>157</v>
      </c>
      <c r="C6807" t="s">
        <v>29</v>
      </c>
      <c r="D6807">
        <v>19</v>
      </c>
      <c r="E6807" s="1">
        <v>40690.470833333333</v>
      </c>
      <c r="F6807">
        <v>9.9499999999999993</v>
      </c>
      <c r="G6807">
        <v>14028</v>
      </c>
      <c r="H6807" t="s">
        <v>10</v>
      </c>
      <c r="I6807" t="str">
        <f>IF(AND(LEFT(OnlineRetail[[#This Row],[InvoiceNo]],1)&lt;&gt;"C",OnlineRetail[[#This Row],[CustomerID]]&lt;&gt;""),"Yes","No")</f>
        <v>Yes</v>
      </c>
      <c r="J6807" s="4">
        <f>EOMONTH(OnlineRetail[[#This Row],[InvoiceDate]],-1)+1</f>
        <v>40664</v>
      </c>
      <c r="K6807" s="6">
        <f>OnlineRetail[[#This Row],[Quantity]]*OnlineRetail[[#This Row],[UnitPrice]]</f>
        <v>189.04999999999998</v>
      </c>
      <c r="L6807" t="str">
        <f t="shared" si="106"/>
        <v>14028|May-2011</v>
      </c>
    </row>
    <row r="6808" spans="1:12">
      <c r="A6808">
        <v>553879</v>
      </c>
      <c r="B6808" t="s">
        <v>8</v>
      </c>
      <c r="C6808" t="s">
        <v>33</v>
      </c>
      <c r="D6808">
        <v>7</v>
      </c>
      <c r="E6808" s="1">
        <v>40690.490277777782</v>
      </c>
      <c r="F6808">
        <v>1.25</v>
      </c>
      <c r="G6808">
        <v>12721</v>
      </c>
      <c r="H6808" t="s">
        <v>10</v>
      </c>
      <c r="I6808" t="str">
        <f>IF(AND(LEFT(OnlineRetail[[#This Row],[InvoiceNo]],1)&lt;&gt;"C",OnlineRetail[[#This Row],[CustomerID]]&lt;&gt;""),"Yes","No")</f>
        <v>Yes</v>
      </c>
      <c r="J6808" s="4">
        <f>EOMONTH(OnlineRetail[[#This Row],[InvoiceDate]],-1)+1</f>
        <v>40664</v>
      </c>
      <c r="K6808" s="6">
        <f>OnlineRetail[[#This Row],[Quantity]]*OnlineRetail[[#This Row],[UnitPrice]]</f>
        <v>8.75</v>
      </c>
      <c r="L6808" t="str">
        <f t="shared" si="106"/>
        <v>12721|May-2011</v>
      </c>
    </row>
    <row r="6809" spans="1:12">
      <c r="A6809">
        <v>544882</v>
      </c>
      <c r="B6809" t="s">
        <v>93</v>
      </c>
      <c r="C6809" t="s">
        <v>14</v>
      </c>
      <c r="D6809">
        <v>17</v>
      </c>
      <c r="E6809" s="1">
        <v>40690.5</v>
      </c>
      <c r="F6809">
        <v>1.65</v>
      </c>
      <c r="G6809">
        <v>13901</v>
      </c>
      <c r="H6809" t="s">
        <v>10</v>
      </c>
      <c r="I6809" t="str">
        <f>IF(AND(LEFT(OnlineRetail[[#This Row],[InvoiceNo]],1)&lt;&gt;"C",OnlineRetail[[#This Row],[CustomerID]]&lt;&gt;""),"Yes","No")</f>
        <v>Yes</v>
      </c>
      <c r="J6809" s="4">
        <f>EOMONTH(OnlineRetail[[#This Row],[InvoiceDate]],-1)+1</f>
        <v>40664</v>
      </c>
      <c r="K6809" s="6">
        <f>OnlineRetail[[#This Row],[Quantity]]*OnlineRetail[[#This Row],[UnitPrice]]</f>
        <v>28.049999999999997</v>
      </c>
      <c r="L6809" t="str">
        <f t="shared" si="106"/>
        <v>13901|May-2011</v>
      </c>
    </row>
    <row r="6810" spans="1:12">
      <c r="A6810">
        <v>542470</v>
      </c>
      <c r="B6810" t="s">
        <v>267</v>
      </c>
      <c r="C6810" t="s">
        <v>19</v>
      </c>
      <c r="D6810">
        <v>4</v>
      </c>
      <c r="E6810" s="1">
        <v>40690.500694444447</v>
      </c>
      <c r="F6810">
        <v>4.25</v>
      </c>
      <c r="G6810">
        <v>12843</v>
      </c>
      <c r="H6810" t="s">
        <v>10</v>
      </c>
      <c r="I6810" t="str">
        <f>IF(AND(LEFT(OnlineRetail[[#This Row],[InvoiceNo]],1)&lt;&gt;"C",OnlineRetail[[#This Row],[CustomerID]]&lt;&gt;""),"Yes","No")</f>
        <v>Yes</v>
      </c>
      <c r="J6810" s="4">
        <f>EOMONTH(OnlineRetail[[#This Row],[InvoiceDate]],-1)+1</f>
        <v>40664</v>
      </c>
      <c r="K6810" s="6">
        <f>OnlineRetail[[#This Row],[Quantity]]*OnlineRetail[[#This Row],[UnitPrice]]</f>
        <v>17</v>
      </c>
      <c r="L6810" t="str">
        <f t="shared" si="106"/>
        <v>12843|May-2011</v>
      </c>
    </row>
    <row r="6811" spans="1:12">
      <c r="A6811">
        <v>539125</v>
      </c>
      <c r="B6811" t="s">
        <v>112</v>
      </c>
      <c r="C6811" t="s">
        <v>12</v>
      </c>
      <c r="D6811">
        <v>18</v>
      </c>
      <c r="E6811" s="1">
        <v>40690.511805555558</v>
      </c>
      <c r="F6811">
        <v>7.95</v>
      </c>
      <c r="G6811">
        <v>13926</v>
      </c>
      <c r="H6811" t="s">
        <v>10</v>
      </c>
      <c r="I6811" t="str">
        <f>IF(AND(LEFT(OnlineRetail[[#This Row],[InvoiceNo]],1)&lt;&gt;"C",OnlineRetail[[#This Row],[CustomerID]]&lt;&gt;""),"Yes","No")</f>
        <v>Yes</v>
      </c>
      <c r="J6811" s="4">
        <f>EOMONTH(OnlineRetail[[#This Row],[InvoiceDate]],-1)+1</f>
        <v>40664</v>
      </c>
      <c r="K6811" s="6">
        <f>OnlineRetail[[#This Row],[Quantity]]*OnlineRetail[[#This Row],[UnitPrice]]</f>
        <v>143.1</v>
      </c>
      <c r="L6811" t="str">
        <f t="shared" si="106"/>
        <v>13926|May-2011</v>
      </c>
    </row>
    <row r="6812" spans="1:12">
      <c r="A6812">
        <v>549315</v>
      </c>
      <c r="B6812" t="s">
        <v>100</v>
      </c>
      <c r="C6812" t="s">
        <v>21</v>
      </c>
      <c r="D6812">
        <v>12</v>
      </c>
      <c r="E6812" s="1">
        <v>40690.513194444437</v>
      </c>
      <c r="F6812">
        <v>7.95</v>
      </c>
      <c r="G6812">
        <v>12911</v>
      </c>
      <c r="H6812" t="s">
        <v>10</v>
      </c>
      <c r="I6812" t="str">
        <f>IF(AND(LEFT(OnlineRetail[[#This Row],[InvoiceNo]],1)&lt;&gt;"C",OnlineRetail[[#This Row],[CustomerID]]&lt;&gt;""),"Yes","No")</f>
        <v>Yes</v>
      </c>
      <c r="J6812" s="4">
        <f>EOMONTH(OnlineRetail[[#This Row],[InvoiceDate]],-1)+1</f>
        <v>40664</v>
      </c>
      <c r="K6812" s="6">
        <f>OnlineRetail[[#This Row],[Quantity]]*OnlineRetail[[#This Row],[UnitPrice]]</f>
        <v>95.4</v>
      </c>
      <c r="L6812" t="str">
        <f t="shared" si="106"/>
        <v>12911|May-2011</v>
      </c>
    </row>
    <row r="6813" spans="1:12">
      <c r="A6813">
        <v>556358</v>
      </c>
      <c r="B6813" t="s">
        <v>245</v>
      </c>
      <c r="C6813" t="s">
        <v>21</v>
      </c>
      <c r="D6813">
        <v>20</v>
      </c>
      <c r="E6813" s="1">
        <v>40690.522916666669</v>
      </c>
      <c r="F6813">
        <v>1.65</v>
      </c>
      <c r="G6813">
        <v>12759</v>
      </c>
      <c r="H6813" t="s">
        <v>10</v>
      </c>
      <c r="I6813" t="str">
        <f>IF(AND(LEFT(OnlineRetail[[#This Row],[InvoiceNo]],1)&lt;&gt;"C",OnlineRetail[[#This Row],[CustomerID]]&lt;&gt;""),"Yes","No")</f>
        <v>Yes</v>
      </c>
      <c r="J6813" s="4">
        <f>EOMONTH(OnlineRetail[[#This Row],[InvoiceDate]],-1)+1</f>
        <v>40664</v>
      </c>
      <c r="K6813" s="6">
        <f>OnlineRetail[[#This Row],[Quantity]]*OnlineRetail[[#This Row],[UnitPrice]]</f>
        <v>33</v>
      </c>
      <c r="L6813" t="str">
        <f t="shared" si="106"/>
        <v>12759|May-2011</v>
      </c>
    </row>
    <row r="6814" spans="1:12">
      <c r="A6814">
        <v>538886</v>
      </c>
      <c r="B6814" t="s">
        <v>64</v>
      </c>
      <c r="C6814" t="s">
        <v>27</v>
      </c>
      <c r="D6814">
        <v>24</v>
      </c>
      <c r="E6814" s="1">
        <v>40690.527083333327</v>
      </c>
      <c r="F6814">
        <v>9.9499999999999993</v>
      </c>
      <c r="G6814">
        <v>12377</v>
      </c>
      <c r="H6814" t="s">
        <v>10</v>
      </c>
      <c r="I6814" t="str">
        <f>IF(AND(LEFT(OnlineRetail[[#This Row],[InvoiceNo]],1)&lt;&gt;"C",OnlineRetail[[#This Row],[CustomerID]]&lt;&gt;""),"Yes","No")</f>
        <v>Yes</v>
      </c>
      <c r="J6814" s="4">
        <f>EOMONTH(OnlineRetail[[#This Row],[InvoiceDate]],-1)+1</f>
        <v>40664</v>
      </c>
      <c r="K6814" s="6">
        <f>OnlineRetail[[#This Row],[Quantity]]*OnlineRetail[[#This Row],[UnitPrice]]</f>
        <v>238.79999999999998</v>
      </c>
      <c r="L6814" t="str">
        <f t="shared" si="106"/>
        <v>12377|May-2011</v>
      </c>
    </row>
    <row r="6815" spans="1:12">
      <c r="A6815">
        <v>540042</v>
      </c>
      <c r="B6815" t="s">
        <v>203</v>
      </c>
      <c r="C6815" t="s">
        <v>39</v>
      </c>
      <c r="D6815">
        <v>17</v>
      </c>
      <c r="E6815" s="1">
        <v>40690.542361111111</v>
      </c>
      <c r="F6815">
        <v>2.1</v>
      </c>
      <c r="G6815">
        <v>13848</v>
      </c>
      <c r="H6815" t="s">
        <v>10</v>
      </c>
      <c r="I6815" t="str">
        <f>IF(AND(LEFT(OnlineRetail[[#This Row],[InvoiceNo]],1)&lt;&gt;"C",OnlineRetail[[#This Row],[CustomerID]]&lt;&gt;""),"Yes","No")</f>
        <v>Yes</v>
      </c>
      <c r="J6815" s="4">
        <f>EOMONTH(OnlineRetail[[#This Row],[InvoiceDate]],-1)+1</f>
        <v>40664</v>
      </c>
      <c r="K6815" s="6">
        <f>OnlineRetail[[#This Row],[Quantity]]*OnlineRetail[[#This Row],[UnitPrice]]</f>
        <v>35.700000000000003</v>
      </c>
      <c r="L6815" t="str">
        <f t="shared" si="106"/>
        <v>13848|May-2011</v>
      </c>
    </row>
    <row r="6816" spans="1:12">
      <c r="A6816">
        <v>547823</v>
      </c>
      <c r="B6816" t="s">
        <v>75</v>
      </c>
      <c r="C6816" t="s">
        <v>42</v>
      </c>
      <c r="D6816">
        <v>24</v>
      </c>
      <c r="E6816" s="1">
        <v>40690.563194444447</v>
      </c>
      <c r="F6816">
        <v>4.25</v>
      </c>
      <c r="G6816">
        <v>13529</v>
      </c>
      <c r="H6816" t="s">
        <v>10</v>
      </c>
      <c r="I6816" t="str">
        <f>IF(AND(LEFT(OnlineRetail[[#This Row],[InvoiceNo]],1)&lt;&gt;"C",OnlineRetail[[#This Row],[CustomerID]]&lt;&gt;""),"Yes","No")</f>
        <v>Yes</v>
      </c>
      <c r="J6816" s="4">
        <f>EOMONTH(OnlineRetail[[#This Row],[InvoiceDate]],-1)+1</f>
        <v>40664</v>
      </c>
      <c r="K6816" s="6">
        <f>OnlineRetail[[#This Row],[Quantity]]*OnlineRetail[[#This Row],[UnitPrice]]</f>
        <v>102</v>
      </c>
      <c r="L6816" t="str">
        <f t="shared" si="106"/>
        <v>13529|May-2011</v>
      </c>
    </row>
    <row r="6817" spans="1:12">
      <c r="A6817">
        <v>548423</v>
      </c>
      <c r="B6817" t="s">
        <v>163</v>
      </c>
      <c r="C6817" t="s">
        <v>40</v>
      </c>
      <c r="D6817">
        <v>6</v>
      </c>
      <c r="E6817" s="1">
        <v>40690.566666666673</v>
      </c>
      <c r="F6817">
        <v>3.39</v>
      </c>
      <c r="G6817">
        <v>13708</v>
      </c>
      <c r="H6817" t="s">
        <v>10</v>
      </c>
      <c r="I6817" t="str">
        <f>IF(AND(LEFT(OnlineRetail[[#This Row],[InvoiceNo]],1)&lt;&gt;"C",OnlineRetail[[#This Row],[CustomerID]]&lt;&gt;""),"Yes","No")</f>
        <v>Yes</v>
      </c>
      <c r="J6817" s="4">
        <f>EOMONTH(OnlineRetail[[#This Row],[InvoiceDate]],-1)+1</f>
        <v>40664</v>
      </c>
      <c r="K6817" s="6">
        <f>OnlineRetail[[#This Row],[Quantity]]*OnlineRetail[[#This Row],[UnitPrice]]</f>
        <v>20.34</v>
      </c>
      <c r="L6817" t="str">
        <f t="shared" si="106"/>
        <v>13708|May-2011</v>
      </c>
    </row>
    <row r="6818" spans="1:12">
      <c r="A6818">
        <v>551845</v>
      </c>
      <c r="B6818" t="s">
        <v>137</v>
      </c>
      <c r="C6818" t="s">
        <v>83</v>
      </c>
      <c r="D6818">
        <v>7</v>
      </c>
      <c r="E6818" s="1">
        <v>40690.571527777778</v>
      </c>
      <c r="F6818">
        <v>0.85</v>
      </c>
      <c r="G6818">
        <v>12433</v>
      </c>
      <c r="H6818" t="s">
        <v>22</v>
      </c>
      <c r="I6818" t="str">
        <f>IF(AND(LEFT(OnlineRetail[[#This Row],[InvoiceNo]],1)&lt;&gt;"C",OnlineRetail[[#This Row],[CustomerID]]&lt;&gt;""),"Yes","No")</f>
        <v>Yes</v>
      </c>
      <c r="J6818" s="4">
        <f>EOMONTH(OnlineRetail[[#This Row],[InvoiceDate]],-1)+1</f>
        <v>40664</v>
      </c>
      <c r="K6818" s="6">
        <f>OnlineRetail[[#This Row],[Quantity]]*OnlineRetail[[#This Row],[UnitPrice]]</f>
        <v>5.95</v>
      </c>
      <c r="L6818" t="str">
        <f t="shared" si="106"/>
        <v>12433|May-2011</v>
      </c>
    </row>
    <row r="6819" spans="1:12">
      <c r="A6819">
        <v>539491</v>
      </c>
      <c r="B6819" t="s">
        <v>238</v>
      </c>
      <c r="C6819" t="s">
        <v>14</v>
      </c>
      <c r="D6819">
        <v>22</v>
      </c>
      <c r="E6819" s="1">
        <v>40690.573611111111</v>
      </c>
      <c r="F6819">
        <v>4.95</v>
      </c>
      <c r="G6819">
        <v>13049</v>
      </c>
      <c r="H6819" t="s">
        <v>10</v>
      </c>
      <c r="I6819" t="str">
        <f>IF(AND(LEFT(OnlineRetail[[#This Row],[InvoiceNo]],1)&lt;&gt;"C",OnlineRetail[[#This Row],[CustomerID]]&lt;&gt;""),"Yes","No")</f>
        <v>Yes</v>
      </c>
      <c r="J6819" s="4">
        <f>EOMONTH(OnlineRetail[[#This Row],[InvoiceDate]],-1)+1</f>
        <v>40664</v>
      </c>
      <c r="K6819" s="6">
        <f>OnlineRetail[[#This Row],[Quantity]]*OnlineRetail[[#This Row],[UnitPrice]]</f>
        <v>108.9</v>
      </c>
      <c r="L6819" t="str">
        <f t="shared" si="106"/>
        <v>13049|May-2011</v>
      </c>
    </row>
    <row r="6820" spans="1:12">
      <c r="A6820">
        <v>539090</v>
      </c>
      <c r="B6820" t="s">
        <v>245</v>
      </c>
      <c r="C6820" t="s">
        <v>42</v>
      </c>
      <c r="D6820">
        <v>2</v>
      </c>
      <c r="E6820" s="1">
        <v>40690.582638888889</v>
      </c>
      <c r="F6820">
        <v>2.5499999999999998</v>
      </c>
      <c r="G6820">
        <v>12544</v>
      </c>
      <c r="H6820" t="s">
        <v>10</v>
      </c>
      <c r="I6820" t="str">
        <f>IF(AND(LEFT(OnlineRetail[[#This Row],[InvoiceNo]],1)&lt;&gt;"C",OnlineRetail[[#This Row],[CustomerID]]&lt;&gt;""),"Yes","No")</f>
        <v>Yes</v>
      </c>
      <c r="J6820" s="4">
        <f>EOMONTH(OnlineRetail[[#This Row],[InvoiceDate]],-1)+1</f>
        <v>40664</v>
      </c>
      <c r="K6820" s="6">
        <f>OnlineRetail[[#This Row],[Quantity]]*OnlineRetail[[#This Row],[UnitPrice]]</f>
        <v>5.0999999999999996</v>
      </c>
      <c r="L6820" t="str">
        <f t="shared" si="106"/>
        <v>12544|May-2011</v>
      </c>
    </row>
    <row r="6821" spans="1:12">
      <c r="A6821">
        <v>543650</v>
      </c>
      <c r="B6821" t="s">
        <v>229</v>
      </c>
      <c r="C6821" t="s">
        <v>42</v>
      </c>
      <c r="D6821">
        <v>7</v>
      </c>
      <c r="E6821" s="1">
        <v>40690.597916666673</v>
      </c>
      <c r="F6821">
        <v>2.5499999999999998</v>
      </c>
      <c r="G6821">
        <v>13836</v>
      </c>
      <c r="H6821" t="s">
        <v>17</v>
      </c>
      <c r="I6821" t="str">
        <f>IF(AND(LEFT(OnlineRetail[[#This Row],[InvoiceNo]],1)&lt;&gt;"C",OnlineRetail[[#This Row],[CustomerID]]&lt;&gt;""),"Yes","No")</f>
        <v>Yes</v>
      </c>
      <c r="J6821" s="4">
        <f>EOMONTH(OnlineRetail[[#This Row],[InvoiceDate]],-1)+1</f>
        <v>40664</v>
      </c>
      <c r="K6821" s="6">
        <f>OnlineRetail[[#This Row],[Quantity]]*OnlineRetail[[#This Row],[UnitPrice]]</f>
        <v>17.849999999999998</v>
      </c>
      <c r="L6821" t="str">
        <f t="shared" si="106"/>
        <v>13836|May-2011</v>
      </c>
    </row>
    <row r="6822" spans="1:12">
      <c r="A6822">
        <v>550433</v>
      </c>
      <c r="B6822" t="s">
        <v>147</v>
      </c>
      <c r="C6822" t="s">
        <v>14</v>
      </c>
      <c r="D6822">
        <v>11</v>
      </c>
      <c r="E6822" s="1">
        <v>40690.601388888892</v>
      </c>
      <c r="F6822">
        <v>2.1</v>
      </c>
      <c r="G6822">
        <v>13452</v>
      </c>
      <c r="H6822" t="s">
        <v>10</v>
      </c>
      <c r="I6822" t="str">
        <f>IF(AND(LEFT(OnlineRetail[[#This Row],[InvoiceNo]],1)&lt;&gt;"C",OnlineRetail[[#This Row],[CustomerID]]&lt;&gt;""),"Yes","No")</f>
        <v>Yes</v>
      </c>
      <c r="J6822" s="4">
        <f>EOMONTH(OnlineRetail[[#This Row],[InvoiceDate]],-1)+1</f>
        <v>40664</v>
      </c>
      <c r="K6822" s="6">
        <f>OnlineRetail[[#This Row],[Quantity]]*OnlineRetail[[#This Row],[UnitPrice]]</f>
        <v>23.1</v>
      </c>
      <c r="L6822" t="str">
        <f t="shared" si="106"/>
        <v>13452|May-2011</v>
      </c>
    </row>
    <row r="6823" spans="1:12">
      <c r="A6823">
        <v>548761</v>
      </c>
      <c r="B6823" t="s">
        <v>230</v>
      </c>
      <c r="C6823" t="s">
        <v>62</v>
      </c>
      <c r="D6823">
        <v>13</v>
      </c>
      <c r="E6823" s="1">
        <v>40690.620833333327</v>
      </c>
      <c r="F6823">
        <v>4.25</v>
      </c>
      <c r="G6823">
        <v>14263</v>
      </c>
      <c r="H6823" t="s">
        <v>17</v>
      </c>
      <c r="I6823" t="str">
        <f>IF(AND(LEFT(OnlineRetail[[#This Row],[InvoiceNo]],1)&lt;&gt;"C",OnlineRetail[[#This Row],[CustomerID]]&lt;&gt;""),"Yes","No")</f>
        <v>Yes</v>
      </c>
      <c r="J6823" s="4">
        <f>EOMONTH(OnlineRetail[[#This Row],[InvoiceDate]],-1)+1</f>
        <v>40664</v>
      </c>
      <c r="K6823" s="6">
        <f>OnlineRetail[[#This Row],[Quantity]]*OnlineRetail[[#This Row],[UnitPrice]]</f>
        <v>55.25</v>
      </c>
      <c r="L6823" t="str">
        <f t="shared" si="106"/>
        <v>14263|May-2011</v>
      </c>
    </row>
    <row r="6824" spans="1:12">
      <c r="A6824">
        <v>546958</v>
      </c>
      <c r="B6824" t="s">
        <v>149</v>
      </c>
      <c r="C6824" t="s">
        <v>21</v>
      </c>
      <c r="D6824">
        <v>22</v>
      </c>
      <c r="E6824" s="1">
        <v>40690.621527777781</v>
      </c>
      <c r="F6824">
        <v>1.25</v>
      </c>
      <c r="G6824">
        <v>13389</v>
      </c>
      <c r="H6824" t="s">
        <v>10</v>
      </c>
      <c r="I6824" t="str">
        <f>IF(AND(LEFT(OnlineRetail[[#This Row],[InvoiceNo]],1)&lt;&gt;"C",OnlineRetail[[#This Row],[CustomerID]]&lt;&gt;""),"Yes","No")</f>
        <v>Yes</v>
      </c>
      <c r="J6824" s="4">
        <f>EOMONTH(OnlineRetail[[#This Row],[InvoiceDate]],-1)+1</f>
        <v>40664</v>
      </c>
      <c r="K6824" s="6">
        <f>OnlineRetail[[#This Row],[Quantity]]*OnlineRetail[[#This Row],[UnitPrice]]</f>
        <v>27.5</v>
      </c>
      <c r="L6824" t="str">
        <f t="shared" si="106"/>
        <v>13389|May-2011</v>
      </c>
    </row>
    <row r="6825" spans="1:12">
      <c r="A6825">
        <v>555302</v>
      </c>
      <c r="B6825" t="s">
        <v>110</v>
      </c>
      <c r="C6825" t="s">
        <v>9</v>
      </c>
      <c r="D6825">
        <v>9</v>
      </c>
      <c r="E6825" s="1">
        <v>40690.624305555553</v>
      </c>
      <c r="F6825">
        <v>0.85</v>
      </c>
      <c r="G6825">
        <v>13617</v>
      </c>
      <c r="H6825" t="s">
        <v>31</v>
      </c>
      <c r="I6825" t="str">
        <f>IF(AND(LEFT(OnlineRetail[[#This Row],[InvoiceNo]],1)&lt;&gt;"C",OnlineRetail[[#This Row],[CustomerID]]&lt;&gt;""),"Yes","No")</f>
        <v>Yes</v>
      </c>
      <c r="J6825" s="4">
        <f>EOMONTH(OnlineRetail[[#This Row],[InvoiceDate]],-1)+1</f>
        <v>40664</v>
      </c>
      <c r="K6825" s="6">
        <f>OnlineRetail[[#This Row],[Quantity]]*OnlineRetail[[#This Row],[UnitPrice]]</f>
        <v>7.6499999999999995</v>
      </c>
      <c r="L6825" t="str">
        <f t="shared" si="106"/>
        <v>13617|May-2011</v>
      </c>
    </row>
    <row r="6826" spans="1:12">
      <c r="A6826">
        <v>543289</v>
      </c>
      <c r="B6826" t="s">
        <v>64</v>
      </c>
      <c r="C6826" t="s">
        <v>16</v>
      </c>
      <c r="D6826">
        <v>6</v>
      </c>
      <c r="E6826" s="1">
        <v>40690.626388888893</v>
      </c>
      <c r="F6826">
        <v>0.85</v>
      </c>
      <c r="G6826">
        <v>13319</v>
      </c>
      <c r="H6826" t="s">
        <v>10</v>
      </c>
      <c r="I6826" t="str">
        <f>IF(AND(LEFT(OnlineRetail[[#This Row],[InvoiceNo]],1)&lt;&gt;"C",OnlineRetail[[#This Row],[CustomerID]]&lt;&gt;""),"Yes","No")</f>
        <v>Yes</v>
      </c>
      <c r="J6826" s="4">
        <f>EOMONTH(OnlineRetail[[#This Row],[InvoiceDate]],-1)+1</f>
        <v>40664</v>
      </c>
      <c r="K6826" s="6">
        <f>OnlineRetail[[#This Row],[Quantity]]*OnlineRetail[[#This Row],[UnitPrice]]</f>
        <v>5.0999999999999996</v>
      </c>
      <c r="L6826" t="str">
        <f t="shared" si="106"/>
        <v>13319|May-2011</v>
      </c>
    </row>
    <row r="6827" spans="1:12">
      <c r="A6827">
        <v>538641</v>
      </c>
      <c r="B6827" t="s">
        <v>79</v>
      </c>
      <c r="C6827" t="s">
        <v>72</v>
      </c>
      <c r="D6827">
        <v>18</v>
      </c>
      <c r="E6827" s="1">
        <v>40690.62777777778</v>
      </c>
      <c r="F6827">
        <v>4.25</v>
      </c>
      <c r="G6827">
        <v>12959</v>
      </c>
      <c r="H6827" t="s">
        <v>10</v>
      </c>
      <c r="I6827" t="str">
        <f>IF(AND(LEFT(OnlineRetail[[#This Row],[InvoiceNo]],1)&lt;&gt;"C",OnlineRetail[[#This Row],[CustomerID]]&lt;&gt;""),"Yes","No")</f>
        <v>Yes</v>
      </c>
      <c r="J6827" s="4">
        <f>EOMONTH(OnlineRetail[[#This Row],[InvoiceDate]],-1)+1</f>
        <v>40664</v>
      </c>
      <c r="K6827" s="6">
        <f>OnlineRetail[[#This Row],[Quantity]]*OnlineRetail[[#This Row],[UnitPrice]]</f>
        <v>76.5</v>
      </c>
      <c r="L6827" t="str">
        <f t="shared" si="106"/>
        <v>12959|May-2011</v>
      </c>
    </row>
    <row r="6828" spans="1:12">
      <c r="A6828">
        <v>539963</v>
      </c>
      <c r="B6828" t="s">
        <v>254</v>
      </c>
      <c r="C6828" t="s">
        <v>83</v>
      </c>
      <c r="D6828">
        <v>8</v>
      </c>
      <c r="E6828" s="1">
        <v>40690.645138888889</v>
      </c>
      <c r="F6828">
        <v>2.5499999999999998</v>
      </c>
      <c r="G6828">
        <v>12967</v>
      </c>
      <c r="H6828" t="s">
        <v>10</v>
      </c>
      <c r="I6828" t="str">
        <f>IF(AND(LEFT(OnlineRetail[[#This Row],[InvoiceNo]],1)&lt;&gt;"C",OnlineRetail[[#This Row],[CustomerID]]&lt;&gt;""),"Yes","No")</f>
        <v>Yes</v>
      </c>
      <c r="J6828" s="4">
        <f>EOMONTH(OnlineRetail[[#This Row],[InvoiceDate]],-1)+1</f>
        <v>40664</v>
      </c>
      <c r="K6828" s="6">
        <f>OnlineRetail[[#This Row],[Quantity]]*OnlineRetail[[#This Row],[UnitPrice]]</f>
        <v>20.399999999999999</v>
      </c>
      <c r="L6828" t="str">
        <f t="shared" si="106"/>
        <v>12967|May-2011</v>
      </c>
    </row>
    <row r="6829" spans="1:12">
      <c r="A6829">
        <v>540325</v>
      </c>
      <c r="B6829" t="s">
        <v>82</v>
      </c>
      <c r="C6829" t="s">
        <v>53</v>
      </c>
      <c r="D6829">
        <v>24</v>
      </c>
      <c r="E6829" s="1">
        <v>40690.647222222222</v>
      </c>
      <c r="F6829">
        <v>4.95</v>
      </c>
      <c r="G6829">
        <v>12799</v>
      </c>
      <c r="H6829" t="s">
        <v>17</v>
      </c>
      <c r="I6829" t="str">
        <f>IF(AND(LEFT(OnlineRetail[[#This Row],[InvoiceNo]],1)&lt;&gt;"C",OnlineRetail[[#This Row],[CustomerID]]&lt;&gt;""),"Yes","No")</f>
        <v>Yes</v>
      </c>
      <c r="J6829" s="4">
        <f>EOMONTH(OnlineRetail[[#This Row],[InvoiceDate]],-1)+1</f>
        <v>40664</v>
      </c>
      <c r="K6829" s="6">
        <f>OnlineRetail[[#This Row],[Quantity]]*OnlineRetail[[#This Row],[UnitPrice]]</f>
        <v>118.80000000000001</v>
      </c>
      <c r="L6829" t="str">
        <f t="shared" si="106"/>
        <v>12799|May-2011</v>
      </c>
    </row>
    <row r="6830" spans="1:12">
      <c r="A6830">
        <v>548286</v>
      </c>
      <c r="B6830" t="s">
        <v>257</v>
      </c>
      <c r="C6830" t="s">
        <v>12</v>
      </c>
      <c r="D6830">
        <v>5</v>
      </c>
      <c r="E6830" s="1">
        <v>40690.665277777778</v>
      </c>
      <c r="F6830">
        <v>2.1</v>
      </c>
      <c r="G6830">
        <v>12428</v>
      </c>
      <c r="H6830" t="s">
        <v>10</v>
      </c>
      <c r="I6830" t="str">
        <f>IF(AND(LEFT(OnlineRetail[[#This Row],[InvoiceNo]],1)&lt;&gt;"C",OnlineRetail[[#This Row],[CustomerID]]&lt;&gt;""),"Yes","No")</f>
        <v>Yes</v>
      </c>
      <c r="J6830" s="4">
        <f>EOMONTH(OnlineRetail[[#This Row],[InvoiceDate]],-1)+1</f>
        <v>40664</v>
      </c>
      <c r="K6830" s="6">
        <f>OnlineRetail[[#This Row],[Quantity]]*OnlineRetail[[#This Row],[UnitPrice]]</f>
        <v>10.5</v>
      </c>
      <c r="L6830" t="str">
        <f t="shared" si="106"/>
        <v>12428|May-2011</v>
      </c>
    </row>
    <row r="6831" spans="1:12">
      <c r="A6831">
        <v>552139</v>
      </c>
      <c r="B6831" t="s">
        <v>285</v>
      </c>
      <c r="C6831" t="s">
        <v>40</v>
      </c>
      <c r="D6831">
        <v>3</v>
      </c>
      <c r="E6831" s="1">
        <v>40690.679166666669</v>
      </c>
      <c r="F6831">
        <v>5.95</v>
      </c>
      <c r="G6831">
        <v>13748</v>
      </c>
      <c r="H6831" t="s">
        <v>10</v>
      </c>
      <c r="I6831" t="str">
        <f>IF(AND(LEFT(OnlineRetail[[#This Row],[InvoiceNo]],1)&lt;&gt;"C",OnlineRetail[[#This Row],[CustomerID]]&lt;&gt;""),"Yes","No")</f>
        <v>Yes</v>
      </c>
      <c r="J6831" s="4">
        <f>EOMONTH(OnlineRetail[[#This Row],[InvoiceDate]],-1)+1</f>
        <v>40664</v>
      </c>
      <c r="K6831" s="6">
        <f>OnlineRetail[[#This Row],[Quantity]]*OnlineRetail[[#This Row],[UnitPrice]]</f>
        <v>17.850000000000001</v>
      </c>
      <c r="L6831" t="str">
        <f t="shared" si="106"/>
        <v>13748|May-2011</v>
      </c>
    </row>
    <row r="6832" spans="1:12">
      <c r="A6832">
        <v>550262</v>
      </c>
      <c r="B6832" t="s">
        <v>90</v>
      </c>
      <c r="C6832" t="s">
        <v>42</v>
      </c>
      <c r="D6832">
        <v>2</v>
      </c>
      <c r="E6832" s="1">
        <v>40690.694444444453</v>
      </c>
      <c r="F6832">
        <v>4.95</v>
      </c>
      <c r="G6832">
        <v>13827</v>
      </c>
      <c r="H6832" t="s">
        <v>10</v>
      </c>
      <c r="I6832" t="str">
        <f>IF(AND(LEFT(OnlineRetail[[#This Row],[InvoiceNo]],1)&lt;&gt;"C",OnlineRetail[[#This Row],[CustomerID]]&lt;&gt;""),"Yes","No")</f>
        <v>Yes</v>
      </c>
      <c r="J6832" s="4">
        <f>EOMONTH(OnlineRetail[[#This Row],[InvoiceDate]],-1)+1</f>
        <v>40664</v>
      </c>
      <c r="K6832" s="6">
        <f>OnlineRetail[[#This Row],[Quantity]]*OnlineRetail[[#This Row],[UnitPrice]]</f>
        <v>9.9</v>
      </c>
      <c r="L6832" t="str">
        <f t="shared" si="106"/>
        <v>13827|May-2011</v>
      </c>
    </row>
    <row r="6833" spans="1:12">
      <c r="A6833">
        <v>544787</v>
      </c>
      <c r="B6833" t="s">
        <v>189</v>
      </c>
      <c r="C6833" t="s">
        <v>50</v>
      </c>
      <c r="D6833">
        <v>19</v>
      </c>
      <c r="E6833" s="1">
        <v>40690.696527777778</v>
      </c>
      <c r="F6833">
        <v>5.95</v>
      </c>
      <c r="G6833">
        <v>13713</v>
      </c>
      <c r="H6833" t="s">
        <v>10</v>
      </c>
      <c r="I6833" t="str">
        <f>IF(AND(LEFT(OnlineRetail[[#This Row],[InvoiceNo]],1)&lt;&gt;"C",OnlineRetail[[#This Row],[CustomerID]]&lt;&gt;""),"Yes","No")</f>
        <v>Yes</v>
      </c>
      <c r="J6833" s="4">
        <f>EOMONTH(OnlineRetail[[#This Row],[InvoiceDate]],-1)+1</f>
        <v>40664</v>
      </c>
      <c r="K6833" s="6">
        <f>OnlineRetail[[#This Row],[Quantity]]*OnlineRetail[[#This Row],[UnitPrice]]</f>
        <v>113.05</v>
      </c>
      <c r="L6833" t="str">
        <f t="shared" si="106"/>
        <v>13713|May-2011</v>
      </c>
    </row>
    <row r="6834" spans="1:12">
      <c r="A6834">
        <v>549746</v>
      </c>
      <c r="B6834" t="s">
        <v>174</v>
      </c>
      <c r="C6834" t="s">
        <v>29</v>
      </c>
      <c r="D6834">
        <v>9</v>
      </c>
      <c r="E6834" s="1">
        <v>40690.699999999997</v>
      </c>
      <c r="F6834">
        <v>2.5499999999999998</v>
      </c>
      <c r="G6834">
        <v>13268</v>
      </c>
      <c r="H6834" t="s">
        <v>25</v>
      </c>
      <c r="I6834" t="str">
        <f>IF(AND(LEFT(OnlineRetail[[#This Row],[InvoiceNo]],1)&lt;&gt;"C",OnlineRetail[[#This Row],[CustomerID]]&lt;&gt;""),"Yes","No")</f>
        <v>Yes</v>
      </c>
      <c r="J6834" s="4">
        <f>EOMONTH(OnlineRetail[[#This Row],[InvoiceDate]],-1)+1</f>
        <v>40664</v>
      </c>
      <c r="K6834" s="6">
        <f>OnlineRetail[[#This Row],[Quantity]]*OnlineRetail[[#This Row],[UnitPrice]]</f>
        <v>22.95</v>
      </c>
      <c r="L6834" t="str">
        <f t="shared" si="106"/>
        <v>13268|May-2011</v>
      </c>
    </row>
    <row r="6835" spans="1:12" hidden="1">
      <c r="A6835">
        <v>552065</v>
      </c>
      <c r="B6835" t="s">
        <v>162</v>
      </c>
      <c r="C6835" t="s">
        <v>19</v>
      </c>
      <c r="D6835">
        <v>14</v>
      </c>
      <c r="E6835" s="1">
        <v>40690.70416666667</v>
      </c>
      <c r="F6835">
        <v>2.1</v>
      </c>
      <c r="H6835" t="s">
        <v>10</v>
      </c>
      <c r="I6835" t="str">
        <f>IF(AND(LEFT(OnlineRetail[[#This Row],[InvoiceNo]],1)&lt;&gt;"C",OnlineRetail[[#This Row],[CustomerID]]&lt;&gt;""),"Yes","No")</f>
        <v>No</v>
      </c>
      <c r="J6835" s="4">
        <f>EOMONTH(OnlineRetail[[#This Row],[InvoiceDate]],-1)+1</f>
        <v>40664</v>
      </c>
      <c r="K6835" s="6">
        <f>OnlineRetail[[#This Row],[Quantity]]*OnlineRetail[[#This Row],[UnitPrice]]</f>
        <v>29.400000000000002</v>
      </c>
      <c r="L6835" t="str">
        <f t="shared" si="106"/>
        <v/>
      </c>
    </row>
    <row r="6836" spans="1:12">
      <c r="A6836">
        <v>552862</v>
      </c>
      <c r="B6836" t="s">
        <v>47</v>
      </c>
      <c r="C6836" t="s">
        <v>46</v>
      </c>
      <c r="D6836">
        <v>1</v>
      </c>
      <c r="E6836" s="1">
        <v>40690.705555555563</v>
      </c>
      <c r="F6836">
        <v>5.95</v>
      </c>
      <c r="G6836">
        <v>13931</v>
      </c>
      <c r="H6836" t="s">
        <v>10</v>
      </c>
      <c r="I6836" t="str">
        <f>IF(AND(LEFT(OnlineRetail[[#This Row],[InvoiceNo]],1)&lt;&gt;"C",OnlineRetail[[#This Row],[CustomerID]]&lt;&gt;""),"Yes","No")</f>
        <v>Yes</v>
      </c>
      <c r="J6836" s="4">
        <f>EOMONTH(OnlineRetail[[#This Row],[InvoiceDate]],-1)+1</f>
        <v>40664</v>
      </c>
      <c r="K6836" s="6">
        <f>OnlineRetail[[#This Row],[Quantity]]*OnlineRetail[[#This Row],[UnitPrice]]</f>
        <v>5.95</v>
      </c>
      <c r="L6836" t="str">
        <f t="shared" si="106"/>
        <v>13931|May-2011</v>
      </c>
    </row>
    <row r="6837" spans="1:12">
      <c r="A6837">
        <v>537377</v>
      </c>
      <c r="B6837" t="s">
        <v>199</v>
      </c>
      <c r="C6837" t="s">
        <v>83</v>
      </c>
      <c r="D6837">
        <v>24</v>
      </c>
      <c r="E6837" s="1">
        <v>40690.714583333327</v>
      </c>
      <c r="F6837">
        <v>1.25</v>
      </c>
      <c r="G6837">
        <v>12463</v>
      </c>
      <c r="H6837" t="s">
        <v>10</v>
      </c>
      <c r="I6837" t="str">
        <f>IF(AND(LEFT(OnlineRetail[[#This Row],[InvoiceNo]],1)&lt;&gt;"C",OnlineRetail[[#This Row],[CustomerID]]&lt;&gt;""),"Yes","No")</f>
        <v>Yes</v>
      </c>
      <c r="J6837" s="4">
        <f>EOMONTH(OnlineRetail[[#This Row],[InvoiceDate]],-1)+1</f>
        <v>40664</v>
      </c>
      <c r="K6837" s="6">
        <f>OnlineRetail[[#This Row],[Quantity]]*OnlineRetail[[#This Row],[UnitPrice]]</f>
        <v>30</v>
      </c>
      <c r="L6837" t="str">
        <f t="shared" si="106"/>
        <v>12463|May-2011</v>
      </c>
    </row>
    <row r="6838" spans="1:12">
      <c r="A6838">
        <v>554053</v>
      </c>
      <c r="B6838" t="s">
        <v>209</v>
      </c>
      <c r="C6838" t="s">
        <v>62</v>
      </c>
      <c r="D6838">
        <v>1</v>
      </c>
      <c r="E6838" s="1">
        <v>40690.736111111109</v>
      </c>
      <c r="F6838">
        <v>1.65</v>
      </c>
      <c r="G6838">
        <v>12764</v>
      </c>
      <c r="H6838" t="s">
        <v>10</v>
      </c>
      <c r="I6838" t="str">
        <f>IF(AND(LEFT(OnlineRetail[[#This Row],[InvoiceNo]],1)&lt;&gt;"C",OnlineRetail[[#This Row],[CustomerID]]&lt;&gt;""),"Yes","No")</f>
        <v>Yes</v>
      </c>
      <c r="J6838" s="4">
        <f>EOMONTH(OnlineRetail[[#This Row],[InvoiceDate]],-1)+1</f>
        <v>40664</v>
      </c>
      <c r="K6838" s="6">
        <f>OnlineRetail[[#This Row],[Quantity]]*OnlineRetail[[#This Row],[UnitPrice]]</f>
        <v>1.65</v>
      </c>
      <c r="L6838" t="str">
        <f t="shared" si="106"/>
        <v>12764|May-2011</v>
      </c>
    </row>
    <row r="6839" spans="1:12">
      <c r="A6839">
        <v>540487</v>
      </c>
      <c r="B6839" t="s">
        <v>265</v>
      </c>
      <c r="C6839" t="s">
        <v>27</v>
      </c>
      <c r="D6839">
        <v>19</v>
      </c>
      <c r="E6839" s="1">
        <v>40690.740972222222</v>
      </c>
      <c r="F6839">
        <v>2.5499999999999998</v>
      </c>
      <c r="G6839">
        <v>13461</v>
      </c>
      <c r="H6839" t="s">
        <v>10</v>
      </c>
      <c r="I6839" t="str">
        <f>IF(AND(LEFT(OnlineRetail[[#This Row],[InvoiceNo]],1)&lt;&gt;"C",OnlineRetail[[#This Row],[CustomerID]]&lt;&gt;""),"Yes","No")</f>
        <v>Yes</v>
      </c>
      <c r="J6839" s="4">
        <f>EOMONTH(OnlineRetail[[#This Row],[InvoiceDate]],-1)+1</f>
        <v>40664</v>
      </c>
      <c r="K6839" s="6">
        <f>OnlineRetail[[#This Row],[Quantity]]*OnlineRetail[[#This Row],[UnitPrice]]</f>
        <v>48.449999999999996</v>
      </c>
      <c r="L6839" t="str">
        <f t="shared" si="106"/>
        <v>13461|May-2011</v>
      </c>
    </row>
    <row r="6840" spans="1:12">
      <c r="A6840">
        <v>555157</v>
      </c>
      <c r="B6840" t="s">
        <v>192</v>
      </c>
      <c r="C6840" t="s">
        <v>40</v>
      </c>
      <c r="D6840">
        <v>9</v>
      </c>
      <c r="E6840" s="1">
        <v>40690.768750000003</v>
      </c>
      <c r="F6840">
        <v>1.25</v>
      </c>
      <c r="G6840">
        <v>13229</v>
      </c>
      <c r="H6840" t="s">
        <v>10</v>
      </c>
      <c r="I6840" t="str">
        <f>IF(AND(LEFT(OnlineRetail[[#This Row],[InvoiceNo]],1)&lt;&gt;"C",OnlineRetail[[#This Row],[CustomerID]]&lt;&gt;""),"Yes","No")</f>
        <v>Yes</v>
      </c>
      <c r="J6840" s="4">
        <f>EOMONTH(OnlineRetail[[#This Row],[InvoiceDate]],-1)+1</f>
        <v>40664</v>
      </c>
      <c r="K6840" s="6">
        <f>OnlineRetail[[#This Row],[Quantity]]*OnlineRetail[[#This Row],[UnitPrice]]</f>
        <v>11.25</v>
      </c>
      <c r="L6840" t="str">
        <f t="shared" si="106"/>
        <v>13229|May-2011</v>
      </c>
    </row>
    <row r="6841" spans="1:12">
      <c r="A6841">
        <v>537547</v>
      </c>
      <c r="B6841" t="s">
        <v>251</v>
      </c>
      <c r="C6841" t="s">
        <v>40</v>
      </c>
      <c r="D6841">
        <v>5</v>
      </c>
      <c r="E6841" s="1">
        <v>40690.774305555547</v>
      </c>
      <c r="F6841">
        <v>9.9499999999999993</v>
      </c>
      <c r="G6841">
        <v>12809</v>
      </c>
      <c r="H6841" t="s">
        <v>10</v>
      </c>
      <c r="I6841" t="str">
        <f>IF(AND(LEFT(OnlineRetail[[#This Row],[InvoiceNo]],1)&lt;&gt;"C",OnlineRetail[[#This Row],[CustomerID]]&lt;&gt;""),"Yes","No")</f>
        <v>Yes</v>
      </c>
      <c r="J6841" s="4">
        <f>EOMONTH(OnlineRetail[[#This Row],[InvoiceDate]],-1)+1</f>
        <v>40664</v>
      </c>
      <c r="K6841" s="6">
        <f>OnlineRetail[[#This Row],[Quantity]]*OnlineRetail[[#This Row],[UnitPrice]]</f>
        <v>49.75</v>
      </c>
      <c r="L6841" t="str">
        <f t="shared" si="106"/>
        <v>12809|May-2011</v>
      </c>
    </row>
    <row r="6842" spans="1:12">
      <c r="A6842">
        <v>548147</v>
      </c>
      <c r="B6842" t="s">
        <v>138</v>
      </c>
      <c r="C6842" t="s">
        <v>62</v>
      </c>
      <c r="D6842">
        <v>3</v>
      </c>
      <c r="E6842" s="1">
        <v>40690.774305555547</v>
      </c>
      <c r="F6842">
        <v>2.5499999999999998</v>
      </c>
      <c r="G6842">
        <v>14280</v>
      </c>
      <c r="H6842" t="s">
        <v>10</v>
      </c>
      <c r="I6842" t="str">
        <f>IF(AND(LEFT(OnlineRetail[[#This Row],[InvoiceNo]],1)&lt;&gt;"C",OnlineRetail[[#This Row],[CustomerID]]&lt;&gt;""),"Yes","No")</f>
        <v>Yes</v>
      </c>
      <c r="J6842" s="4">
        <f>EOMONTH(OnlineRetail[[#This Row],[InvoiceDate]],-1)+1</f>
        <v>40664</v>
      </c>
      <c r="K6842" s="6">
        <f>OnlineRetail[[#This Row],[Quantity]]*OnlineRetail[[#This Row],[UnitPrice]]</f>
        <v>7.6499999999999995</v>
      </c>
      <c r="L6842" t="str">
        <f t="shared" si="106"/>
        <v>14280|May-2011</v>
      </c>
    </row>
    <row r="6843" spans="1:12">
      <c r="A6843">
        <v>551821</v>
      </c>
      <c r="B6843" t="s">
        <v>81</v>
      </c>
      <c r="C6843" t="s">
        <v>21</v>
      </c>
      <c r="D6843">
        <v>9</v>
      </c>
      <c r="E6843" s="1">
        <v>40690.826388888891</v>
      </c>
      <c r="F6843">
        <v>3.39</v>
      </c>
      <c r="G6843">
        <v>13911</v>
      </c>
      <c r="H6843" t="s">
        <v>10</v>
      </c>
      <c r="I6843" t="str">
        <f>IF(AND(LEFT(OnlineRetail[[#This Row],[InvoiceNo]],1)&lt;&gt;"C",OnlineRetail[[#This Row],[CustomerID]]&lt;&gt;""),"Yes","No")</f>
        <v>Yes</v>
      </c>
      <c r="J6843" s="4">
        <f>EOMONTH(OnlineRetail[[#This Row],[InvoiceDate]],-1)+1</f>
        <v>40664</v>
      </c>
      <c r="K6843" s="6">
        <f>OnlineRetail[[#This Row],[Quantity]]*OnlineRetail[[#This Row],[UnitPrice]]</f>
        <v>30.51</v>
      </c>
      <c r="L6843" t="str">
        <f t="shared" si="106"/>
        <v>13911|May-2011</v>
      </c>
    </row>
    <row r="6844" spans="1:12">
      <c r="A6844">
        <v>555903</v>
      </c>
      <c r="B6844" t="s">
        <v>281</v>
      </c>
      <c r="C6844" t="s">
        <v>14</v>
      </c>
      <c r="D6844">
        <v>5</v>
      </c>
      <c r="E6844" s="1">
        <v>40690.827777777777</v>
      </c>
      <c r="F6844">
        <v>9.9499999999999993</v>
      </c>
      <c r="G6844">
        <v>13513</v>
      </c>
      <c r="H6844" t="s">
        <v>10</v>
      </c>
      <c r="I6844" t="str">
        <f>IF(AND(LEFT(OnlineRetail[[#This Row],[InvoiceNo]],1)&lt;&gt;"C",OnlineRetail[[#This Row],[CustomerID]]&lt;&gt;""),"Yes","No")</f>
        <v>Yes</v>
      </c>
      <c r="J6844" s="4">
        <f>EOMONTH(OnlineRetail[[#This Row],[InvoiceDate]],-1)+1</f>
        <v>40664</v>
      </c>
      <c r="K6844" s="6">
        <f>OnlineRetail[[#This Row],[Quantity]]*OnlineRetail[[#This Row],[UnitPrice]]</f>
        <v>49.75</v>
      </c>
      <c r="L6844" t="str">
        <f t="shared" si="106"/>
        <v>13513|May-2011</v>
      </c>
    </row>
    <row r="6845" spans="1:12">
      <c r="A6845">
        <v>536440</v>
      </c>
      <c r="B6845" t="s">
        <v>221</v>
      </c>
      <c r="C6845" t="s">
        <v>9</v>
      </c>
      <c r="D6845">
        <v>10</v>
      </c>
      <c r="E6845" s="1">
        <v>40691.336111111108</v>
      </c>
      <c r="F6845">
        <v>2.1</v>
      </c>
      <c r="G6845">
        <v>12567</v>
      </c>
      <c r="H6845" t="s">
        <v>10</v>
      </c>
      <c r="I6845" t="str">
        <f>IF(AND(LEFT(OnlineRetail[[#This Row],[InvoiceNo]],1)&lt;&gt;"C",OnlineRetail[[#This Row],[CustomerID]]&lt;&gt;""),"Yes","No")</f>
        <v>Yes</v>
      </c>
      <c r="J6845" s="4">
        <f>EOMONTH(OnlineRetail[[#This Row],[InvoiceDate]],-1)+1</f>
        <v>40664</v>
      </c>
      <c r="K6845" s="6">
        <f>OnlineRetail[[#This Row],[Quantity]]*OnlineRetail[[#This Row],[UnitPrice]]</f>
        <v>21</v>
      </c>
      <c r="L6845" t="str">
        <f t="shared" si="106"/>
        <v>12567|May-2011</v>
      </c>
    </row>
    <row r="6846" spans="1:12">
      <c r="A6846">
        <v>548926</v>
      </c>
      <c r="B6846" t="s">
        <v>222</v>
      </c>
      <c r="C6846" t="s">
        <v>46</v>
      </c>
      <c r="D6846">
        <v>18</v>
      </c>
      <c r="E6846" s="1">
        <v>40691.352777777778</v>
      </c>
      <c r="F6846">
        <v>5.95</v>
      </c>
      <c r="G6846">
        <v>14270</v>
      </c>
      <c r="H6846" t="s">
        <v>10</v>
      </c>
      <c r="I6846" t="str">
        <f>IF(AND(LEFT(OnlineRetail[[#This Row],[InvoiceNo]],1)&lt;&gt;"C",OnlineRetail[[#This Row],[CustomerID]]&lt;&gt;""),"Yes","No")</f>
        <v>Yes</v>
      </c>
      <c r="J6846" s="4">
        <f>EOMONTH(OnlineRetail[[#This Row],[InvoiceDate]],-1)+1</f>
        <v>40664</v>
      </c>
      <c r="K6846" s="6">
        <f>OnlineRetail[[#This Row],[Quantity]]*OnlineRetail[[#This Row],[UnitPrice]]</f>
        <v>107.10000000000001</v>
      </c>
      <c r="L6846" t="str">
        <f t="shared" si="106"/>
        <v>14270|May-2011</v>
      </c>
    </row>
    <row r="6847" spans="1:12">
      <c r="A6847">
        <v>554996</v>
      </c>
      <c r="B6847" t="s">
        <v>149</v>
      </c>
      <c r="C6847" t="s">
        <v>40</v>
      </c>
      <c r="D6847">
        <v>16</v>
      </c>
      <c r="E6847" s="1">
        <v>40691.359027777777</v>
      </c>
      <c r="F6847">
        <v>3.39</v>
      </c>
      <c r="G6847">
        <v>13841</v>
      </c>
      <c r="H6847" t="s">
        <v>10</v>
      </c>
      <c r="I6847" t="str">
        <f>IF(AND(LEFT(OnlineRetail[[#This Row],[InvoiceNo]],1)&lt;&gt;"C",OnlineRetail[[#This Row],[CustomerID]]&lt;&gt;""),"Yes","No")</f>
        <v>Yes</v>
      </c>
      <c r="J6847" s="4">
        <f>EOMONTH(OnlineRetail[[#This Row],[InvoiceDate]],-1)+1</f>
        <v>40664</v>
      </c>
      <c r="K6847" s="6">
        <f>OnlineRetail[[#This Row],[Quantity]]*OnlineRetail[[#This Row],[UnitPrice]]</f>
        <v>54.24</v>
      </c>
      <c r="L6847" t="str">
        <f t="shared" si="106"/>
        <v>13841|May-2011</v>
      </c>
    </row>
    <row r="6848" spans="1:12">
      <c r="A6848">
        <v>549118</v>
      </c>
      <c r="B6848" t="s">
        <v>134</v>
      </c>
      <c r="C6848" t="s">
        <v>48</v>
      </c>
      <c r="D6848">
        <v>24</v>
      </c>
      <c r="E6848" s="1">
        <v>40691.361805555563</v>
      </c>
      <c r="F6848">
        <v>7.95</v>
      </c>
      <c r="G6848">
        <v>12485</v>
      </c>
      <c r="H6848" t="s">
        <v>10</v>
      </c>
      <c r="I6848" t="str">
        <f>IF(AND(LEFT(OnlineRetail[[#This Row],[InvoiceNo]],1)&lt;&gt;"C",OnlineRetail[[#This Row],[CustomerID]]&lt;&gt;""),"Yes","No")</f>
        <v>Yes</v>
      </c>
      <c r="J6848" s="4">
        <f>EOMONTH(OnlineRetail[[#This Row],[InvoiceDate]],-1)+1</f>
        <v>40664</v>
      </c>
      <c r="K6848" s="6">
        <f>OnlineRetail[[#This Row],[Quantity]]*OnlineRetail[[#This Row],[UnitPrice]]</f>
        <v>190.8</v>
      </c>
      <c r="L6848" t="str">
        <f t="shared" si="106"/>
        <v>12485|May-2011</v>
      </c>
    </row>
    <row r="6849" spans="1:12">
      <c r="A6849">
        <v>546169</v>
      </c>
      <c r="B6849" t="s">
        <v>285</v>
      </c>
      <c r="C6849" t="s">
        <v>33</v>
      </c>
      <c r="D6849">
        <v>16</v>
      </c>
      <c r="E6849" s="1">
        <v>40691.376388888893</v>
      </c>
      <c r="F6849">
        <v>4.25</v>
      </c>
      <c r="G6849">
        <v>12882</v>
      </c>
      <c r="H6849" t="s">
        <v>10</v>
      </c>
      <c r="I6849" t="str">
        <f>IF(AND(LEFT(OnlineRetail[[#This Row],[InvoiceNo]],1)&lt;&gt;"C",OnlineRetail[[#This Row],[CustomerID]]&lt;&gt;""),"Yes","No")</f>
        <v>Yes</v>
      </c>
      <c r="J6849" s="4">
        <f>EOMONTH(OnlineRetail[[#This Row],[InvoiceDate]],-1)+1</f>
        <v>40664</v>
      </c>
      <c r="K6849" s="6">
        <f>OnlineRetail[[#This Row],[Quantity]]*OnlineRetail[[#This Row],[UnitPrice]]</f>
        <v>68</v>
      </c>
      <c r="L6849" t="str">
        <f t="shared" si="106"/>
        <v>12882|May-2011</v>
      </c>
    </row>
    <row r="6850" spans="1:12">
      <c r="A6850">
        <v>537733</v>
      </c>
      <c r="B6850" t="s">
        <v>101</v>
      </c>
      <c r="C6850" t="s">
        <v>42</v>
      </c>
      <c r="D6850">
        <v>21</v>
      </c>
      <c r="E6850" s="1">
        <v>40691.376388888893</v>
      </c>
      <c r="F6850">
        <v>5.95</v>
      </c>
      <c r="G6850">
        <v>13317</v>
      </c>
      <c r="H6850" t="s">
        <v>10</v>
      </c>
      <c r="I6850" t="str">
        <f>IF(AND(LEFT(OnlineRetail[[#This Row],[InvoiceNo]],1)&lt;&gt;"C",OnlineRetail[[#This Row],[CustomerID]]&lt;&gt;""),"Yes","No")</f>
        <v>Yes</v>
      </c>
      <c r="J6850" s="4">
        <f>EOMONTH(OnlineRetail[[#This Row],[InvoiceDate]],-1)+1</f>
        <v>40664</v>
      </c>
      <c r="K6850" s="6">
        <f>OnlineRetail[[#This Row],[Quantity]]*OnlineRetail[[#This Row],[UnitPrice]]</f>
        <v>124.95</v>
      </c>
      <c r="L6850" t="str">
        <f t="shared" ref="L6850:L6913" si="107">IF(I6850="Yes",G6850&amp;"|"&amp;TEXT(J6850,"mmm-yyyy"),"")</f>
        <v>13317|May-2011</v>
      </c>
    </row>
    <row r="6851" spans="1:12">
      <c r="A6851">
        <v>545590</v>
      </c>
      <c r="B6851" t="s">
        <v>218</v>
      </c>
      <c r="C6851" t="s">
        <v>48</v>
      </c>
      <c r="D6851">
        <v>9</v>
      </c>
      <c r="E6851" s="1">
        <v>40691.393055555563</v>
      </c>
      <c r="F6851">
        <v>4.25</v>
      </c>
      <c r="G6851">
        <v>13988</v>
      </c>
      <c r="H6851" t="s">
        <v>10</v>
      </c>
      <c r="I6851" t="str">
        <f>IF(AND(LEFT(OnlineRetail[[#This Row],[InvoiceNo]],1)&lt;&gt;"C",OnlineRetail[[#This Row],[CustomerID]]&lt;&gt;""),"Yes","No")</f>
        <v>Yes</v>
      </c>
      <c r="J6851" s="4">
        <f>EOMONTH(OnlineRetail[[#This Row],[InvoiceDate]],-1)+1</f>
        <v>40664</v>
      </c>
      <c r="K6851" s="6">
        <f>OnlineRetail[[#This Row],[Quantity]]*OnlineRetail[[#This Row],[UnitPrice]]</f>
        <v>38.25</v>
      </c>
      <c r="L6851" t="str">
        <f t="shared" si="107"/>
        <v>13988|May-2011</v>
      </c>
    </row>
    <row r="6852" spans="1:12">
      <c r="A6852">
        <v>538625</v>
      </c>
      <c r="B6852" t="s">
        <v>100</v>
      </c>
      <c r="C6852" t="s">
        <v>72</v>
      </c>
      <c r="D6852">
        <v>13</v>
      </c>
      <c r="E6852" s="1">
        <v>40691.40625</v>
      </c>
      <c r="F6852">
        <v>4.25</v>
      </c>
      <c r="G6852">
        <v>12919</v>
      </c>
      <c r="H6852" t="s">
        <v>10</v>
      </c>
      <c r="I6852" t="str">
        <f>IF(AND(LEFT(OnlineRetail[[#This Row],[InvoiceNo]],1)&lt;&gt;"C",OnlineRetail[[#This Row],[CustomerID]]&lt;&gt;""),"Yes","No")</f>
        <v>Yes</v>
      </c>
      <c r="J6852" s="4">
        <f>EOMONTH(OnlineRetail[[#This Row],[InvoiceDate]],-1)+1</f>
        <v>40664</v>
      </c>
      <c r="K6852" s="6">
        <f>OnlineRetail[[#This Row],[Quantity]]*OnlineRetail[[#This Row],[UnitPrice]]</f>
        <v>55.25</v>
      </c>
      <c r="L6852" t="str">
        <f t="shared" si="107"/>
        <v>12919|May-2011</v>
      </c>
    </row>
    <row r="6853" spans="1:12">
      <c r="A6853">
        <v>553603</v>
      </c>
      <c r="B6853" t="s">
        <v>192</v>
      </c>
      <c r="C6853" t="s">
        <v>12</v>
      </c>
      <c r="D6853">
        <v>7</v>
      </c>
      <c r="E6853" s="1">
        <v>40691.40902777778</v>
      </c>
      <c r="F6853">
        <v>1.65</v>
      </c>
      <c r="G6853">
        <v>13191</v>
      </c>
      <c r="H6853" t="s">
        <v>10</v>
      </c>
      <c r="I6853" t="str">
        <f>IF(AND(LEFT(OnlineRetail[[#This Row],[InvoiceNo]],1)&lt;&gt;"C",OnlineRetail[[#This Row],[CustomerID]]&lt;&gt;""),"Yes","No")</f>
        <v>Yes</v>
      </c>
      <c r="J6853" s="4">
        <f>EOMONTH(OnlineRetail[[#This Row],[InvoiceDate]],-1)+1</f>
        <v>40664</v>
      </c>
      <c r="K6853" s="6">
        <f>OnlineRetail[[#This Row],[Quantity]]*OnlineRetail[[#This Row],[UnitPrice]]</f>
        <v>11.549999999999999</v>
      </c>
      <c r="L6853" t="str">
        <f t="shared" si="107"/>
        <v>13191|May-2011</v>
      </c>
    </row>
    <row r="6854" spans="1:12">
      <c r="A6854">
        <v>556092</v>
      </c>
      <c r="B6854" t="s">
        <v>223</v>
      </c>
      <c r="C6854" t="s">
        <v>50</v>
      </c>
      <c r="D6854">
        <v>21</v>
      </c>
      <c r="E6854" s="1">
        <v>40691.420138888891</v>
      </c>
      <c r="F6854">
        <v>2.1</v>
      </c>
      <c r="G6854">
        <v>12550</v>
      </c>
      <c r="H6854" t="s">
        <v>10</v>
      </c>
      <c r="I6854" t="str">
        <f>IF(AND(LEFT(OnlineRetail[[#This Row],[InvoiceNo]],1)&lt;&gt;"C",OnlineRetail[[#This Row],[CustomerID]]&lt;&gt;""),"Yes","No")</f>
        <v>Yes</v>
      </c>
      <c r="J6854" s="4">
        <f>EOMONTH(OnlineRetail[[#This Row],[InvoiceDate]],-1)+1</f>
        <v>40664</v>
      </c>
      <c r="K6854" s="6">
        <f>OnlineRetail[[#This Row],[Quantity]]*OnlineRetail[[#This Row],[UnitPrice]]</f>
        <v>44.1</v>
      </c>
      <c r="L6854" t="str">
        <f t="shared" si="107"/>
        <v>12550|May-2011</v>
      </c>
    </row>
    <row r="6855" spans="1:12">
      <c r="A6855">
        <v>551707</v>
      </c>
      <c r="B6855" t="s">
        <v>131</v>
      </c>
      <c r="C6855" t="s">
        <v>16</v>
      </c>
      <c r="D6855">
        <v>19</v>
      </c>
      <c r="E6855" s="1">
        <v>40691.430555555547</v>
      </c>
      <c r="F6855">
        <v>3.39</v>
      </c>
      <c r="G6855">
        <v>12883</v>
      </c>
      <c r="H6855" t="s">
        <v>10</v>
      </c>
      <c r="I6855" t="str">
        <f>IF(AND(LEFT(OnlineRetail[[#This Row],[InvoiceNo]],1)&lt;&gt;"C",OnlineRetail[[#This Row],[CustomerID]]&lt;&gt;""),"Yes","No")</f>
        <v>Yes</v>
      </c>
      <c r="J6855" s="4">
        <f>EOMONTH(OnlineRetail[[#This Row],[InvoiceDate]],-1)+1</f>
        <v>40664</v>
      </c>
      <c r="K6855" s="6">
        <f>OnlineRetail[[#This Row],[Quantity]]*OnlineRetail[[#This Row],[UnitPrice]]</f>
        <v>64.41</v>
      </c>
      <c r="L6855" t="str">
        <f t="shared" si="107"/>
        <v>12883|May-2011</v>
      </c>
    </row>
    <row r="6856" spans="1:12">
      <c r="A6856">
        <v>543850</v>
      </c>
      <c r="B6856" t="s">
        <v>265</v>
      </c>
      <c r="C6856" t="s">
        <v>42</v>
      </c>
      <c r="D6856">
        <v>2</v>
      </c>
      <c r="E6856" s="1">
        <v>40691.431944444441</v>
      </c>
      <c r="F6856">
        <v>1.65</v>
      </c>
      <c r="G6856">
        <v>13791</v>
      </c>
      <c r="H6856" t="s">
        <v>10</v>
      </c>
      <c r="I6856" t="str">
        <f>IF(AND(LEFT(OnlineRetail[[#This Row],[InvoiceNo]],1)&lt;&gt;"C",OnlineRetail[[#This Row],[CustomerID]]&lt;&gt;""),"Yes","No")</f>
        <v>Yes</v>
      </c>
      <c r="J6856" s="4">
        <f>EOMONTH(OnlineRetail[[#This Row],[InvoiceDate]],-1)+1</f>
        <v>40664</v>
      </c>
      <c r="K6856" s="6">
        <f>OnlineRetail[[#This Row],[Quantity]]*OnlineRetail[[#This Row],[UnitPrice]]</f>
        <v>3.3</v>
      </c>
      <c r="L6856" t="str">
        <f t="shared" si="107"/>
        <v>13791|May-2011</v>
      </c>
    </row>
    <row r="6857" spans="1:12">
      <c r="A6857">
        <v>553538</v>
      </c>
      <c r="B6857" t="s">
        <v>181</v>
      </c>
      <c r="C6857" t="s">
        <v>19</v>
      </c>
      <c r="D6857">
        <v>20</v>
      </c>
      <c r="E6857" s="1">
        <v>40691.443055555559</v>
      </c>
      <c r="F6857">
        <v>2.5499999999999998</v>
      </c>
      <c r="G6857">
        <v>12673</v>
      </c>
      <c r="H6857" t="s">
        <v>10</v>
      </c>
      <c r="I6857" t="str">
        <f>IF(AND(LEFT(OnlineRetail[[#This Row],[InvoiceNo]],1)&lt;&gt;"C",OnlineRetail[[#This Row],[CustomerID]]&lt;&gt;""),"Yes","No")</f>
        <v>Yes</v>
      </c>
      <c r="J6857" s="4">
        <f>EOMONTH(OnlineRetail[[#This Row],[InvoiceDate]],-1)+1</f>
        <v>40664</v>
      </c>
      <c r="K6857" s="6">
        <f>OnlineRetail[[#This Row],[Quantity]]*OnlineRetail[[#This Row],[UnitPrice]]</f>
        <v>51</v>
      </c>
      <c r="L6857" t="str">
        <f t="shared" si="107"/>
        <v>12673|May-2011</v>
      </c>
    </row>
    <row r="6858" spans="1:12">
      <c r="A6858">
        <v>549616</v>
      </c>
      <c r="B6858" t="s">
        <v>219</v>
      </c>
      <c r="C6858" t="s">
        <v>53</v>
      </c>
      <c r="D6858">
        <v>21</v>
      </c>
      <c r="E6858" s="1">
        <v>40691.443749999999</v>
      </c>
      <c r="F6858">
        <v>5.95</v>
      </c>
      <c r="G6858">
        <v>12799</v>
      </c>
      <c r="H6858" t="s">
        <v>10</v>
      </c>
      <c r="I6858" t="str">
        <f>IF(AND(LEFT(OnlineRetail[[#This Row],[InvoiceNo]],1)&lt;&gt;"C",OnlineRetail[[#This Row],[CustomerID]]&lt;&gt;""),"Yes","No")</f>
        <v>Yes</v>
      </c>
      <c r="J6858" s="4">
        <f>EOMONTH(OnlineRetail[[#This Row],[InvoiceDate]],-1)+1</f>
        <v>40664</v>
      </c>
      <c r="K6858" s="6">
        <f>OnlineRetail[[#This Row],[Quantity]]*OnlineRetail[[#This Row],[UnitPrice]]</f>
        <v>124.95</v>
      </c>
      <c r="L6858" t="str">
        <f t="shared" si="107"/>
        <v>12799|May-2011</v>
      </c>
    </row>
    <row r="6859" spans="1:12">
      <c r="A6859">
        <v>554922</v>
      </c>
      <c r="B6859" t="s">
        <v>52</v>
      </c>
      <c r="C6859" t="s">
        <v>83</v>
      </c>
      <c r="D6859">
        <v>9</v>
      </c>
      <c r="E6859" s="1">
        <v>40691.443749999999</v>
      </c>
      <c r="F6859">
        <v>0.85</v>
      </c>
      <c r="G6859">
        <v>13705</v>
      </c>
      <c r="H6859" t="s">
        <v>10</v>
      </c>
      <c r="I6859" t="str">
        <f>IF(AND(LEFT(OnlineRetail[[#This Row],[InvoiceNo]],1)&lt;&gt;"C",OnlineRetail[[#This Row],[CustomerID]]&lt;&gt;""),"Yes","No")</f>
        <v>Yes</v>
      </c>
      <c r="J6859" s="4">
        <f>EOMONTH(OnlineRetail[[#This Row],[InvoiceDate]],-1)+1</f>
        <v>40664</v>
      </c>
      <c r="K6859" s="6">
        <f>OnlineRetail[[#This Row],[Quantity]]*OnlineRetail[[#This Row],[UnitPrice]]</f>
        <v>7.6499999999999995</v>
      </c>
      <c r="L6859" t="str">
        <f t="shared" si="107"/>
        <v>13705|May-2011</v>
      </c>
    </row>
    <row r="6860" spans="1:12">
      <c r="A6860">
        <v>548727</v>
      </c>
      <c r="B6860" t="s">
        <v>44</v>
      </c>
      <c r="C6860" t="s">
        <v>83</v>
      </c>
      <c r="D6860">
        <v>5</v>
      </c>
      <c r="E6860" s="1">
        <v>40691.449305555558</v>
      </c>
      <c r="F6860">
        <v>3.39</v>
      </c>
      <c r="G6860">
        <v>12830</v>
      </c>
      <c r="H6860" t="s">
        <v>10</v>
      </c>
      <c r="I6860" t="str">
        <f>IF(AND(LEFT(OnlineRetail[[#This Row],[InvoiceNo]],1)&lt;&gt;"C",OnlineRetail[[#This Row],[CustomerID]]&lt;&gt;""),"Yes","No")</f>
        <v>Yes</v>
      </c>
      <c r="J6860" s="4">
        <f>EOMONTH(OnlineRetail[[#This Row],[InvoiceDate]],-1)+1</f>
        <v>40664</v>
      </c>
      <c r="K6860" s="6">
        <f>OnlineRetail[[#This Row],[Quantity]]*OnlineRetail[[#This Row],[UnitPrice]]</f>
        <v>16.95</v>
      </c>
      <c r="L6860" t="str">
        <f t="shared" si="107"/>
        <v>12830|May-2011</v>
      </c>
    </row>
    <row r="6861" spans="1:12">
      <c r="A6861">
        <v>554681</v>
      </c>
      <c r="B6861" t="s">
        <v>99</v>
      </c>
      <c r="C6861" t="s">
        <v>83</v>
      </c>
      <c r="D6861">
        <v>8</v>
      </c>
      <c r="E6861" s="1">
        <v>40691.455555555563</v>
      </c>
      <c r="F6861">
        <v>4.95</v>
      </c>
      <c r="G6861">
        <v>13232</v>
      </c>
      <c r="H6861" t="s">
        <v>10</v>
      </c>
      <c r="I6861" t="str">
        <f>IF(AND(LEFT(OnlineRetail[[#This Row],[InvoiceNo]],1)&lt;&gt;"C",OnlineRetail[[#This Row],[CustomerID]]&lt;&gt;""),"Yes","No")</f>
        <v>Yes</v>
      </c>
      <c r="J6861" s="4">
        <f>EOMONTH(OnlineRetail[[#This Row],[InvoiceDate]],-1)+1</f>
        <v>40664</v>
      </c>
      <c r="K6861" s="6">
        <f>OnlineRetail[[#This Row],[Quantity]]*OnlineRetail[[#This Row],[UnitPrice]]</f>
        <v>39.6</v>
      </c>
      <c r="L6861" t="str">
        <f t="shared" si="107"/>
        <v>13232|May-2011</v>
      </c>
    </row>
    <row r="6862" spans="1:12">
      <c r="A6862">
        <v>551201</v>
      </c>
      <c r="B6862" t="s">
        <v>163</v>
      </c>
      <c r="C6862" t="s">
        <v>33</v>
      </c>
      <c r="D6862">
        <v>8</v>
      </c>
      <c r="E6862" s="1">
        <v>40691.466666666667</v>
      </c>
      <c r="F6862">
        <v>0.85</v>
      </c>
      <c r="G6862">
        <v>13066</v>
      </c>
      <c r="H6862" t="s">
        <v>36</v>
      </c>
      <c r="I6862" t="str">
        <f>IF(AND(LEFT(OnlineRetail[[#This Row],[InvoiceNo]],1)&lt;&gt;"C",OnlineRetail[[#This Row],[CustomerID]]&lt;&gt;""),"Yes","No")</f>
        <v>Yes</v>
      </c>
      <c r="J6862" s="4">
        <f>EOMONTH(OnlineRetail[[#This Row],[InvoiceDate]],-1)+1</f>
        <v>40664</v>
      </c>
      <c r="K6862" s="6">
        <f>OnlineRetail[[#This Row],[Quantity]]*OnlineRetail[[#This Row],[UnitPrice]]</f>
        <v>6.8</v>
      </c>
      <c r="L6862" t="str">
        <f t="shared" si="107"/>
        <v>13066|May-2011</v>
      </c>
    </row>
    <row r="6863" spans="1:12">
      <c r="A6863">
        <v>554609</v>
      </c>
      <c r="B6863" t="s">
        <v>124</v>
      </c>
      <c r="C6863" t="s">
        <v>19</v>
      </c>
      <c r="D6863">
        <v>24</v>
      </c>
      <c r="E6863" s="1">
        <v>40691.46875</v>
      </c>
      <c r="F6863">
        <v>2.5499999999999998</v>
      </c>
      <c r="G6863">
        <v>13101</v>
      </c>
      <c r="H6863" t="s">
        <v>10</v>
      </c>
      <c r="I6863" t="str">
        <f>IF(AND(LEFT(OnlineRetail[[#This Row],[InvoiceNo]],1)&lt;&gt;"C",OnlineRetail[[#This Row],[CustomerID]]&lt;&gt;""),"Yes","No")</f>
        <v>Yes</v>
      </c>
      <c r="J6863" s="4">
        <f>EOMONTH(OnlineRetail[[#This Row],[InvoiceDate]],-1)+1</f>
        <v>40664</v>
      </c>
      <c r="K6863" s="6">
        <f>OnlineRetail[[#This Row],[Quantity]]*OnlineRetail[[#This Row],[UnitPrice]]</f>
        <v>61.199999999999996</v>
      </c>
      <c r="L6863" t="str">
        <f t="shared" si="107"/>
        <v>13101|May-2011</v>
      </c>
    </row>
    <row r="6864" spans="1:12">
      <c r="A6864">
        <v>544928</v>
      </c>
      <c r="B6864" t="s">
        <v>181</v>
      </c>
      <c r="C6864" t="s">
        <v>39</v>
      </c>
      <c r="D6864">
        <v>8</v>
      </c>
      <c r="E6864" s="1">
        <v>40691.48541666667</v>
      </c>
      <c r="F6864">
        <v>7.95</v>
      </c>
      <c r="G6864">
        <v>13228</v>
      </c>
      <c r="H6864" t="s">
        <v>10</v>
      </c>
      <c r="I6864" t="str">
        <f>IF(AND(LEFT(OnlineRetail[[#This Row],[InvoiceNo]],1)&lt;&gt;"C",OnlineRetail[[#This Row],[CustomerID]]&lt;&gt;""),"Yes","No")</f>
        <v>Yes</v>
      </c>
      <c r="J6864" s="4">
        <f>EOMONTH(OnlineRetail[[#This Row],[InvoiceDate]],-1)+1</f>
        <v>40664</v>
      </c>
      <c r="K6864" s="6">
        <f>OnlineRetail[[#This Row],[Quantity]]*OnlineRetail[[#This Row],[UnitPrice]]</f>
        <v>63.6</v>
      </c>
      <c r="L6864" t="str">
        <f t="shared" si="107"/>
        <v>13228|May-2011</v>
      </c>
    </row>
    <row r="6865" spans="1:12">
      <c r="A6865">
        <v>553967</v>
      </c>
      <c r="B6865" t="s">
        <v>182</v>
      </c>
      <c r="C6865" t="s">
        <v>83</v>
      </c>
      <c r="D6865">
        <v>18</v>
      </c>
      <c r="E6865" s="1">
        <v>40691.522916666669</v>
      </c>
      <c r="F6865">
        <v>3.39</v>
      </c>
      <c r="G6865">
        <v>13678</v>
      </c>
      <c r="H6865" t="s">
        <v>10</v>
      </c>
      <c r="I6865" t="str">
        <f>IF(AND(LEFT(OnlineRetail[[#This Row],[InvoiceNo]],1)&lt;&gt;"C",OnlineRetail[[#This Row],[CustomerID]]&lt;&gt;""),"Yes","No")</f>
        <v>Yes</v>
      </c>
      <c r="J6865" s="4">
        <f>EOMONTH(OnlineRetail[[#This Row],[InvoiceDate]],-1)+1</f>
        <v>40664</v>
      </c>
      <c r="K6865" s="6">
        <f>OnlineRetail[[#This Row],[Quantity]]*OnlineRetail[[#This Row],[UnitPrice]]</f>
        <v>61.02</v>
      </c>
      <c r="L6865" t="str">
        <f t="shared" si="107"/>
        <v>13678|May-2011</v>
      </c>
    </row>
    <row r="6866" spans="1:12">
      <c r="A6866">
        <v>552422</v>
      </c>
      <c r="B6866" t="s">
        <v>228</v>
      </c>
      <c r="C6866" t="s">
        <v>83</v>
      </c>
      <c r="D6866">
        <v>12</v>
      </c>
      <c r="E6866" s="1">
        <v>40691.532638888893</v>
      </c>
      <c r="F6866">
        <v>2.5499999999999998</v>
      </c>
      <c r="G6866">
        <v>13840</v>
      </c>
      <c r="H6866" t="s">
        <v>10</v>
      </c>
      <c r="I6866" t="str">
        <f>IF(AND(LEFT(OnlineRetail[[#This Row],[InvoiceNo]],1)&lt;&gt;"C",OnlineRetail[[#This Row],[CustomerID]]&lt;&gt;""),"Yes","No")</f>
        <v>Yes</v>
      </c>
      <c r="J6866" s="4">
        <f>EOMONTH(OnlineRetail[[#This Row],[InvoiceDate]],-1)+1</f>
        <v>40664</v>
      </c>
      <c r="K6866" s="6">
        <f>OnlineRetail[[#This Row],[Quantity]]*OnlineRetail[[#This Row],[UnitPrice]]</f>
        <v>30.599999999999998</v>
      </c>
      <c r="L6866" t="str">
        <f t="shared" si="107"/>
        <v>13840|May-2011</v>
      </c>
    </row>
    <row r="6867" spans="1:12">
      <c r="A6867">
        <v>549496</v>
      </c>
      <c r="B6867" t="s">
        <v>297</v>
      </c>
      <c r="C6867" t="s">
        <v>50</v>
      </c>
      <c r="D6867">
        <v>23</v>
      </c>
      <c r="E6867" s="1">
        <v>40691.536111111112</v>
      </c>
      <c r="F6867">
        <v>7.95</v>
      </c>
      <c r="G6867">
        <v>14156</v>
      </c>
      <c r="H6867" t="s">
        <v>17</v>
      </c>
      <c r="I6867" t="str">
        <f>IF(AND(LEFT(OnlineRetail[[#This Row],[InvoiceNo]],1)&lt;&gt;"C",OnlineRetail[[#This Row],[CustomerID]]&lt;&gt;""),"Yes","No")</f>
        <v>Yes</v>
      </c>
      <c r="J6867" s="4">
        <f>EOMONTH(OnlineRetail[[#This Row],[InvoiceDate]],-1)+1</f>
        <v>40664</v>
      </c>
      <c r="K6867" s="6">
        <f>OnlineRetail[[#This Row],[Quantity]]*OnlineRetail[[#This Row],[UnitPrice]]</f>
        <v>182.85</v>
      </c>
      <c r="L6867" t="str">
        <f t="shared" si="107"/>
        <v>14156|May-2011</v>
      </c>
    </row>
    <row r="6868" spans="1:12">
      <c r="A6868">
        <v>539886</v>
      </c>
      <c r="B6868" t="s">
        <v>226</v>
      </c>
      <c r="C6868" t="s">
        <v>39</v>
      </c>
      <c r="D6868">
        <v>12</v>
      </c>
      <c r="E6868" s="1">
        <v>40691.538194444453</v>
      </c>
      <c r="F6868">
        <v>4.25</v>
      </c>
      <c r="G6868">
        <v>14312</v>
      </c>
      <c r="H6868" t="s">
        <v>10</v>
      </c>
      <c r="I6868" t="str">
        <f>IF(AND(LEFT(OnlineRetail[[#This Row],[InvoiceNo]],1)&lt;&gt;"C",OnlineRetail[[#This Row],[CustomerID]]&lt;&gt;""),"Yes","No")</f>
        <v>Yes</v>
      </c>
      <c r="J6868" s="4">
        <f>EOMONTH(OnlineRetail[[#This Row],[InvoiceDate]],-1)+1</f>
        <v>40664</v>
      </c>
      <c r="K6868" s="6">
        <f>OnlineRetail[[#This Row],[Quantity]]*OnlineRetail[[#This Row],[UnitPrice]]</f>
        <v>51</v>
      </c>
      <c r="L6868" t="str">
        <f t="shared" si="107"/>
        <v>14312|May-2011</v>
      </c>
    </row>
    <row r="6869" spans="1:12">
      <c r="A6869">
        <v>555147</v>
      </c>
      <c r="B6869" t="s">
        <v>249</v>
      </c>
      <c r="C6869" t="s">
        <v>83</v>
      </c>
      <c r="D6869">
        <v>13</v>
      </c>
      <c r="E6869" s="1">
        <v>40691.553472222222</v>
      </c>
      <c r="F6869">
        <v>5.95</v>
      </c>
      <c r="G6869">
        <v>12965</v>
      </c>
      <c r="H6869" t="s">
        <v>10</v>
      </c>
      <c r="I6869" t="str">
        <f>IF(AND(LEFT(OnlineRetail[[#This Row],[InvoiceNo]],1)&lt;&gt;"C",OnlineRetail[[#This Row],[CustomerID]]&lt;&gt;""),"Yes","No")</f>
        <v>Yes</v>
      </c>
      <c r="J6869" s="4">
        <f>EOMONTH(OnlineRetail[[#This Row],[InvoiceDate]],-1)+1</f>
        <v>40664</v>
      </c>
      <c r="K6869" s="6">
        <f>OnlineRetail[[#This Row],[Quantity]]*OnlineRetail[[#This Row],[UnitPrice]]</f>
        <v>77.350000000000009</v>
      </c>
      <c r="L6869" t="str">
        <f t="shared" si="107"/>
        <v>12965|May-2011</v>
      </c>
    </row>
    <row r="6870" spans="1:12">
      <c r="A6870">
        <v>537113</v>
      </c>
      <c r="B6870" t="s">
        <v>249</v>
      </c>
      <c r="C6870" t="s">
        <v>53</v>
      </c>
      <c r="D6870">
        <v>19</v>
      </c>
      <c r="E6870" s="1">
        <v>40691.563194444447</v>
      </c>
      <c r="F6870">
        <v>1.25</v>
      </c>
      <c r="G6870">
        <v>12674</v>
      </c>
      <c r="H6870" t="s">
        <v>10</v>
      </c>
      <c r="I6870" t="str">
        <f>IF(AND(LEFT(OnlineRetail[[#This Row],[InvoiceNo]],1)&lt;&gt;"C",OnlineRetail[[#This Row],[CustomerID]]&lt;&gt;""),"Yes","No")</f>
        <v>Yes</v>
      </c>
      <c r="J6870" s="4">
        <f>EOMONTH(OnlineRetail[[#This Row],[InvoiceDate]],-1)+1</f>
        <v>40664</v>
      </c>
      <c r="K6870" s="6">
        <f>OnlineRetail[[#This Row],[Quantity]]*OnlineRetail[[#This Row],[UnitPrice]]</f>
        <v>23.75</v>
      </c>
      <c r="L6870" t="str">
        <f t="shared" si="107"/>
        <v>12674|May-2011</v>
      </c>
    </row>
    <row r="6871" spans="1:12">
      <c r="A6871">
        <v>550003</v>
      </c>
      <c r="B6871" t="s">
        <v>183</v>
      </c>
      <c r="C6871" t="s">
        <v>50</v>
      </c>
      <c r="D6871">
        <v>18</v>
      </c>
      <c r="E6871" s="1">
        <v>40691.572222222218</v>
      </c>
      <c r="F6871">
        <v>7.95</v>
      </c>
      <c r="G6871">
        <v>13975</v>
      </c>
      <c r="H6871" t="s">
        <v>10</v>
      </c>
      <c r="I6871" t="str">
        <f>IF(AND(LEFT(OnlineRetail[[#This Row],[InvoiceNo]],1)&lt;&gt;"C",OnlineRetail[[#This Row],[CustomerID]]&lt;&gt;""),"Yes","No")</f>
        <v>Yes</v>
      </c>
      <c r="J6871" s="4">
        <f>EOMONTH(OnlineRetail[[#This Row],[InvoiceDate]],-1)+1</f>
        <v>40664</v>
      </c>
      <c r="K6871" s="6">
        <f>OnlineRetail[[#This Row],[Quantity]]*OnlineRetail[[#This Row],[UnitPrice]]</f>
        <v>143.1</v>
      </c>
      <c r="L6871" t="str">
        <f t="shared" si="107"/>
        <v>13975|May-2011</v>
      </c>
    </row>
    <row r="6872" spans="1:12">
      <c r="A6872">
        <v>554714</v>
      </c>
      <c r="B6872" t="s">
        <v>119</v>
      </c>
      <c r="C6872" t="s">
        <v>14</v>
      </c>
      <c r="D6872">
        <v>23</v>
      </c>
      <c r="E6872" s="1">
        <v>40691.586111111108</v>
      </c>
      <c r="F6872">
        <v>2.1</v>
      </c>
      <c r="G6872">
        <v>14163</v>
      </c>
      <c r="H6872" t="s">
        <v>10</v>
      </c>
      <c r="I6872" t="str">
        <f>IF(AND(LEFT(OnlineRetail[[#This Row],[InvoiceNo]],1)&lt;&gt;"C",OnlineRetail[[#This Row],[CustomerID]]&lt;&gt;""),"Yes","No")</f>
        <v>Yes</v>
      </c>
      <c r="J6872" s="4">
        <f>EOMONTH(OnlineRetail[[#This Row],[InvoiceDate]],-1)+1</f>
        <v>40664</v>
      </c>
      <c r="K6872" s="6">
        <f>OnlineRetail[[#This Row],[Quantity]]*OnlineRetail[[#This Row],[UnitPrice]]</f>
        <v>48.300000000000004</v>
      </c>
      <c r="L6872" t="str">
        <f t="shared" si="107"/>
        <v>14163|May-2011</v>
      </c>
    </row>
    <row r="6873" spans="1:12">
      <c r="A6873">
        <v>548326</v>
      </c>
      <c r="B6873" t="s">
        <v>256</v>
      </c>
      <c r="C6873" t="s">
        <v>24</v>
      </c>
      <c r="D6873">
        <v>21</v>
      </c>
      <c r="E6873" s="1">
        <v>40691.586805555547</v>
      </c>
      <c r="F6873">
        <v>4.25</v>
      </c>
      <c r="G6873">
        <v>13840</v>
      </c>
      <c r="H6873" t="s">
        <v>10</v>
      </c>
      <c r="I6873" t="str">
        <f>IF(AND(LEFT(OnlineRetail[[#This Row],[InvoiceNo]],1)&lt;&gt;"C",OnlineRetail[[#This Row],[CustomerID]]&lt;&gt;""),"Yes","No")</f>
        <v>Yes</v>
      </c>
      <c r="J6873" s="4">
        <f>EOMONTH(OnlineRetail[[#This Row],[InvoiceDate]],-1)+1</f>
        <v>40664</v>
      </c>
      <c r="K6873" s="6">
        <f>OnlineRetail[[#This Row],[Quantity]]*OnlineRetail[[#This Row],[UnitPrice]]</f>
        <v>89.25</v>
      </c>
      <c r="L6873" t="str">
        <f t="shared" si="107"/>
        <v>13840|May-2011</v>
      </c>
    </row>
    <row r="6874" spans="1:12">
      <c r="A6874">
        <v>550716</v>
      </c>
      <c r="B6874" t="s">
        <v>202</v>
      </c>
      <c r="C6874" t="s">
        <v>48</v>
      </c>
      <c r="D6874">
        <v>14</v>
      </c>
      <c r="E6874" s="1">
        <v>40691.607638888891</v>
      </c>
      <c r="F6874">
        <v>1.65</v>
      </c>
      <c r="G6874">
        <v>13280</v>
      </c>
      <c r="H6874" t="s">
        <v>10</v>
      </c>
      <c r="I6874" t="str">
        <f>IF(AND(LEFT(OnlineRetail[[#This Row],[InvoiceNo]],1)&lt;&gt;"C",OnlineRetail[[#This Row],[CustomerID]]&lt;&gt;""),"Yes","No")</f>
        <v>Yes</v>
      </c>
      <c r="J6874" s="4">
        <f>EOMONTH(OnlineRetail[[#This Row],[InvoiceDate]],-1)+1</f>
        <v>40664</v>
      </c>
      <c r="K6874" s="6">
        <f>OnlineRetail[[#This Row],[Quantity]]*OnlineRetail[[#This Row],[UnitPrice]]</f>
        <v>23.099999999999998</v>
      </c>
      <c r="L6874" t="str">
        <f t="shared" si="107"/>
        <v>13280|May-2011</v>
      </c>
    </row>
    <row r="6875" spans="1:12">
      <c r="A6875">
        <v>539495</v>
      </c>
      <c r="B6875" t="s">
        <v>292</v>
      </c>
      <c r="C6875" t="s">
        <v>9</v>
      </c>
      <c r="D6875">
        <v>17</v>
      </c>
      <c r="E6875" s="1">
        <v>40691.607638888891</v>
      </c>
      <c r="F6875">
        <v>7.95</v>
      </c>
      <c r="G6875">
        <v>12439</v>
      </c>
      <c r="H6875" t="s">
        <v>10</v>
      </c>
      <c r="I6875" t="str">
        <f>IF(AND(LEFT(OnlineRetail[[#This Row],[InvoiceNo]],1)&lt;&gt;"C",OnlineRetail[[#This Row],[CustomerID]]&lt;&gt;""),"Yes","No")</f>
        <v>Yes</v>
      </c>
      <c r="J6875" s="4">
        <f>EOMONTH(OnlineRetail[[#This Row],[InvoiceDate]],-1)+1</f>
        <v>40664</v>
      </c>
      <c r="K6875" s="6">
        <f>OnlineRetail[[#This Row],[Quantity]]*OnlineRetail[[#This Row],[UnitPrice]]</f>
        <v>135.15</v>
      </c>
      <c r="L6875" t="str">
        <f t="shared" si="107"/>
        <v>12439|May-2011</v>
      </c>
    </row>
    <row r="6876" spans="1:12">
      <c r="A6876">
        <v>545519</v>
      </c>
      <c r="B6876" t="s">
        <v>207</v>
      </c>
      <c r="C6876" t="s">
        <v>19</v>
      </c>
      <c r="D6876">
        <v>24</v>
      </c>
      <c r="E6876" s="1">
        <v>40691.609722222223</v>
      </c>
      <c r="F6876">
        <v>4.25</v>
      </c>
      <c r="G6876">
        <v>13530</v>
      </c>
      <c r="H6876" t="s">
        <v>10</v>
      </c>
      <c r="I6876" t="str">
        <f>IF(AND(LEFT(OnlineRetail[[#This Row],[InvoiceNo]],1)&lt;&gt;"C",OnlineRetail[[#This Row],[CustomerID]]&lt;&gt;""),"Yes","No")</f>
        <v>Yes</v>
      </c>
      <c r="J6876" s="4">
        <f>EOMONTH(OnlineRetail[[#This Row],[InvoiceDate]],-1)+1</f>
        <v>40664</v>
      </c>
      <c r="K6876" s="6">
        <f>OnlineRetail[[#This Row],[Quantity]]*OnlineRetail[[#This Row],[UnitPrice]]</f>
        <v>102</v>
      </c>
      <c r="L6876" t="str">
        <f t="shared" si="107"/>
        <v>13530|May-2011</v>
      </c>
    </row>
    <row r="6877" spans="1:12">
      <c r="A6877">
        <v>552814</v>
      </c>
      <c r="B6877" t="s">
        <v>233</v>
      </c>
      <c r="C6877" t="s">
        <v>16</v>
      </c>
      <c r="D6877">
        <v>9</v>
      </c>
      <c r="E6877" s="1">
        <v>40691.642361111109</v>
      </c>
      <c r="F6877">
        <v>1.65</v>
      </c>
      <c r="G6877">
        <v>12352</v>
      </c>
      <c r="H6877" t="s">
        <v>10</v>
      </c>
      <c r="I6877" t="str">
        <f>IF(AND(LEFT(OnlineRetail[[#This Row],[InvoiceNo]],1)&lt;&gt;"C",OnlineRetail[[#This Row],[CustomerID]]&lt;&gt;""),"Yes","No")</f>
        <v>Yes</v>
      </c>
      <c r="J6877" s="4">
        <f>EOMONTH(OnlineRetail[[#This Row],[InvoiceDate]],-1)+1</f>
        <v>40664</v>
      </c>
      <c r="K6877" s="6">
        <f>OnlineRetail[[#This Row],[Quantity]]*OnlineRetail[[#This Row],[UnitPrice]]</f>
        <v>14.85</v>
      </c>
      <c r="L6877" t="str">
        <f t="shared" si="107"/>
        <v>12352|May-2011</v>
      </c>
    </row>
    <row r="6878" spans="1:12">
      <c r="A6878">
        <v>548992</v>
      </c>
      <c r="B6878" t="s">
        <v>268</v>
      </c>
      <c r="C6878" t="s">
        <v>14</v>
      </c>
      <c r="D6878">
        <v>17</v>
      </c>
      <c r="E6878" s="1">
        <v>40691.642361111109</v>
      </c>
      <c r="F6878">
        <v>9.9499999999999993</v>
      </c>
      <c r="G6878">
        <v>13703</v>
      </c>
      <c r="H6878" t="s">
        <v>10</v>
      </c>
      <c r="I6878" t="str">
        <f>IF(AND(LEFT(OnlineRetail[[#This Row],[InvoiceNo]],1)&lt;&gt;"C",OnlineRetail[[#This Row],[CustomerID]]&lt;&gt;""),"Yes","No")</f>
        <v>Yes</v>
      </c>
      <c r="J6878" s="4">
        <f>EOMONTH(OnlineRetail[[#This Row],[InvoiceDate]],-1)+1</f>
        <v>40664</v>
      </c>
      <c r="K6878" s="6">
        <f>OnlineRetail[[#This Row],[Quantity]]*OnlineRetail[[#This Row],[UnitPrice]]</f>
        <v>169.14999999999998</v>
      </c>
      <c r="L6878" t="str">
        <f t="shared" si="107"/>
        <v>13703|May-2011</v>
      </c>
    </row>
    <row r="6879" spans="1:12">
      <c r="A6879">
        <v>542282</v>
      </c>
      <c r="B6879" t="s">
        <v>263</v>
      </c>
      <c r="C6879" t="s">
        <v>39</v>
      </c>
      <c r="D6879">
        <v>15</v>
      </c>
      <c r="E6879" s="1">
        <v>40691.644444444442</v>
      </c>
      <c r="F6879">
        <v>9.9499999999999993</v>
      </c>
      <c r="G6879">
        <v>12885</v>
      </c>
      <c r="H6879" t="s">
        <v>10</v>
      </c>
      <c r="I6879" t="str">
        <f>IF(AND(LEFT(OnlineRetail[[#This Row],[InvoiceNo]],1)&lt;&gt;"C",OnlineRetail[[#This Row],[CustomerID]]&lt;&gt;""),"Yes","No")</f>
        <v>Yes</v>
      </c>
      <c r="J6879" s="4">
        <f>EOMONTH(OnlineRetail[[#This Row],[InvoiceDate]],-1)+1</f>
        <v>40664</v>
      </c>
      <c r="K6879" s="6">
        <f>OnlineRetail[[#This Row],[Quantity]]*OnlineRetail[[#This Row],[UnitPrice]]</f>
        <v>149.25</v>
      </c>
      <c r="L6879" t="str">
        <f t="shared" si="107"/>
        <v>12885|May-2011</v>
      </c>
    </row>
    <row r="6880" spans="1:12">
      <c r="A6880">
        <v>547531</v>
      </c>
      <c r="B6880" t="s">
        <v>254</v>
      </c>
      <c r="C6880" t="s">
        <v>27</v>
      </c>
      <c r="D6880">
        <v>21</v>
      </c>
      <c r="E6880" s="1">
        <v>40691.652777777781</v>
      </c>
      <c r="F6880">
        <v>4.25</v>
      </c>
      <c r="G6880">
        <v>13365</v>
      </c>
      <c r="H6880" t="s">
        <v>70</v>
      </c>
      <c r="I6880" t="str">
        <f>IF(AND(LEFT(OnlineRetail[[#This Row],[InvoiceNo]],1)&lt;&gt;"C",OnlineRetail[[#This Row],[CustomerID]]&lt;&gt;""),"Yes","No")</f>
        <v>Yes</v>
      </c>
      <c r="J6880" s="4">
        <f>EOMONTH(OnlineRetail[[#This Row],[InvoiceDate]],-1)+1</f>
        <v>40664</v>
      </c>
      <c r="K6880" s="6">
        <f>OnlineRetail[[#This Row],[Quantity]]*OnlineRetail[[#This Row],[UnitPrice]]</f>
        <v>89.25</v>
      </c>
      <c r="L6880" t="str">
        <f t="shared" si="107"/>
        <v>13365|May-2011</v>
      </c>
    </row>
    <row r="6881" spans="1:12">
      <c r="A6881">
        <v>536863</v>
      </c>
      <c r="B6881" t="s">
        <v>129</v>
      </c>
      <c r="C6881" t="s">
        <v>33</v>
      </c>
      <c r="D6881">
        <v>16</v>
      </c>
      <c r="E6881" s="1">
        <v>40691.655555555553</v>
      </c>
      <c r="F6881">
        <v>5.95</v>
      </c>
      <c r="G6881">
        <v>12415</v>
      </c>
      <c r="H6881" t="s">
        <v>10</v>
      </c>
      <c r="I6881" t="str">
        <f>IF(AND(LEFT(OnlineRetail[[#This Row],[InvoiceNo]],1)&lt;&gt;"C",OnlineRetail[[#This Row],[CustomerID]]&lt;&gt;""),"Yes","No")</f>
        <v>Yes</v>
      </c>
      <c r="J6881" s="4">
        <f>EOMONTH(OnlineRetail[[#This Row],[InvoiceDate]],-1)+1</f>
        <v>40664</v>
      </c>
      <c r="K6881" s="6">
        <f>OnlineRetail[[#This Row],[Quantity]]*OnlineRetail[[#This Row],[UnitPrice]]</f>
        <v>95.2</v>
      </c>
      <c r="L6881" t="str">
        <f t="shared" si="107"/>
        <v>12415|May-2011</v>
      </c>
    </row>
    <row r="6882" spans="1:12">
      <c r="A6882">
        <v>545459</v>
      </c>
      <c r="B6882" t="s">
        <v>177</v>
      </c>
      <c r="C6882" t="s">
        <v>24</v>
      </c>
      <c r="D6882">
        <v>2</v>
      </c>
      <c r="E6882" s="1">
        <v>40691.658333333333</v>
      </c>
      <c r="F6882">
        <v>9.9499999999999993</v>
      </c>
      <c r="G6882">
        <v>14150</v>
      </c>
      <c r="H6882" t="s">
        <v>36</v>
      </c>
      <c r="I6882" t="str">
        <f>IF(AND(LEFT(OnlineRetail[[#This Row],[InvoiceNo]],1)&lt;&gt;"C",OnlineRetail[[#This Row],[CustomerID]]&lt;&gt;""),"Yes","No")</f>
        <v>Yes</v>
      </c>
      <c r="J6882" s="4">
        <f>EOMONTH(OnlineRetail[[#This Row],[InvoiceDate]],-1)+1</f>
        <v>40664</v>
      </c>
      <c r="K6882" s="6">
        <f>OnlineRetail[[#This Row],[Quantity]]*OnlineRetail[[#This Row],[UnitPrice]]</f>
        <v>19.899999999999999</v>
      </c>
      <c r="L6882" t="str">
        <f t="shared" si="107"/>
        <v>14150|May-2011</v>
      </c>
    </row>
    <row r="6883" spans="1:12">
      <c r="A6883">
        <v>547424</v>
      </c>
      <c r="B6883" t="s">
        <v>180</v>
      </c>
      <c r="C6883" t="s">
        <v>46</v>
      </c>
      <c r="D6883">
        <v>20</v>
      </c>
      <c r="E6883" s="1">
        <v>40691.659722222219</v>
      </c>
      <c r="F6883">
        <v>4.25</v>
      </c>
      <c r="G6883">
        <v>12563</v>
      </c>
      <c r="H6883" t="s">
        <v>10</v>
      </c>
      <c r="I6883" t="str">
        <f>IF(AND(LEFT(OnlineRetail[[#This Row],[InvoiceNo]],1)&lt;&gt;"C",OnlineRetail[[#This Row],[CustomerID]]&lt;&gt;""),"Yes","No")</f>
        <v>Yes</v>
      </c>
      <c r="J6883" s="4">
        <f>EOMONTH(OnlineRetail[[#This Row],[InvoiceDate]],-1)+1</f>
        <v>40664</v>
      </c>
      <c r="K6883" s="6">
        <f>OnlineRetail[[#This Row],[Quantity]]*OnlineRetail[[#This Row],[UnitPrice]]</f>
        <v>85</v>
      </c>
      <c r="L6883" t="str">
        <f t="shared" si="107"/>
        <v>12563|May-2011</v>
      </c>
    </row>
    <row r="6884" spans="1:12">
      <c r="A6884">
        <v>556120</v>
      </c>
      <c r="B6884" t="s">
        <v>254</v>
      </c>
      <c r="C6884" t="s">
        <v>62</v>
      </c>
      <c r="D6884">
        <v>5</v>
      </c>
      <c r="E6884" s="1">
        <v>40691.661111111112</v>
      </c>
      <c r="F6884">
        <v>3.39</v>
      </c>
      <c r="G6884">
        <v>12952</v>
      </c>
      <c r="H6884" t="s">
        <v>17</v>
      </c>
      <c r="I6884" t="str">
        <f>IF(AND(LEFT(OnlineRetail[[#This Row],[InvoiceNo]],1)&lt;&gt;"C",OnlineRetail[[#This Row],[CustomerID]]&lt;&gt;""),"Yes","No")</f>
        <v>Yes</v>
      </c>
      <c r="J6884" s="4">
        <f>EOMONTH(OnlineRetail[[#This Row],[InvoiceDate]],-1)+1</f>
        <v>40664</v>
      </c>
      <c r="K6884" s="6">
        <f>OnlineRetail[[#This Row],[Quantity]]*OnlineRetail[[#This Row],[UnitPrice]]</f>
        <v>16.95</v>
      </c>
      <c r="L6884" t="str">
        <f t="shared" si="107"/>
        <v>12952|May-2011</v>
      </c>
    </row>
    <row r="6885" spans="1:12">
      <c r="A6885">
        <v>538732</v>
      </c>
      <c r="B6885" t="s">
        <v>215</v>
      </c>
      <c r="C6885" t="s">
        <v>46</v>
      </c>
      <c r="D6885">
        <v>12</v>
      </c>
      <c r="E6885" s="1">
        <v>40691.672222222223</v>
      </c>
      <c r="F6885">
        <v>3.39</v>
      </c>
      <c r="G6885">
        <v>13638</v>
      </c>
      <c r="H6885" t="s">
        <v>10</v>
      </c>
      <c r="I6885" t="str">
        <f>IF(AND(LEFT(OnlineRetail[[#This Row],[InvoiceNo]],1)&lt;&gt;"C",OnlineRetail[[#This Row],[CustomerID]]&lt;&gt;""),"Yes","No")</f>
        <v>Yes</v>
      </c>
      <c r="J6885" s="4">
        <f>EOMONTH(OnlineRetail[[#This Row],[InvoiceDate]],-1)+1</f>
        <v>40664</v>
      </c>
      <c r="K6885" s="6">
        <f>OnlineRetail[[#This Row],[Quantity]]*OnlineRetail[[#This Row],[UnitPrice]]</f>
        <v>40.68</v>
      </c>
      <c r="L6885" t="str">
        <f t="shared" si="107"/>
        <v>13638|May-2011</v>
      </c>
    </row>
    <row r="6886" spans="1:12">
      <c r="A6886">
        <v>546170</v>
      </c>
      <c r="B6886" t="s">
        <v>137</v>
      </c>
      <c r="C6886" t="s">
        <v>72</v>
      </c>
      <c r="D6886">
        <v>24</v>
      </c>
      <c r="E6886" s="1">
        <v>40691.682638888888</v>
      </c>
      <c r="F6886">
        <v>2.1</v>
      </c>
      <c r="G6886">
        <v>13683</v>
      </c>
      <c r="H6886" t="s">
        <v>10</v>
      </c>
      <c r="I6886" t="str">
        <f>IF(AND(LEFT(OnlineRetail[[#This Row],[InvoiceNo]],1)&lt;&gt;"C",OnlineRetail[[#This Row],[CustomerID]]&lt;&gt;""),"Yes","No")</f>
        <v>Yes</v>
      </c>
      <c r="J6886" s="4">
        <f>EOMONTH(OnlineRetail[[#This Row],[InvoiceDate]],-1)+1</f>
        <v>40664</v>
      </c>
      <c r="K6886" s="6">
        <f>OnlineRetail[[#This Row],[Quantity]]*OnlineRetail[[#This Row],[UnitPrice]]</f>
        <v>50.400000000000006</v>
      </c>
      <c r="L6886" t="str">
        <f t="shared" si="107"/>
        <v>13683|May-2011</v>
      </c>
    </row>
    <row r="6887" spans="1:12">
      <c r="A6887">
        <v>537243</v>
      </c>
      <c r="B6887" t="s">
        <v>238</v>
      </c>
      <c r="C6887" t="s">
        <v>83</v>
      </c>
      <c r="D6887">
        <v>13</v>
      </c>
      <c r="E6887" s="1">
        <v>40691.682638888888</v>
      </c>
      <c r="F6887">
        <v>5.95</v>
      </c>
      <c r="G6887">
        <v>13513</v>
      </c>
      <c r="H6887" t="s">
        <v>10</v>
      </c>
      <c r="I6887" t="str">
        <f>IF(AND(LEFT(OnlineRetail[[#This Row],[InvoiceNo]],1)&lt;&gt;"C",OnlineRetail[[#This Row],[CustomerID]]&lt;&gt;""),"Yes","No")</f>
        <v>Yes</v>
      </c>
      <c r="J6887" s="4">
        <f>EOMONTH(OnlineRetail[[#This Row],[InvoiceDate]],-1)+1</f>
        <v>40664</v>
      </c>
      <c r="K6887" s="6">
        <f>OnlineRetail[[#This Row],[Quantity]]*OnlineRetail[[#This Row],[UnitPrice]]</f>
        <v>77.350000000000009</v>
      </c>
      <c r="L6887" t="str">
        <f t="shared" si="107"/>
        <v>13513|May-2011</v>
      </c>
    </row>
    <row r="6888" spans="1:12">
      <c r="A6888">
        <v>548030</v>
      </c>
      <c r="B6888" t="s">
        <v>258</v>
      </c>
      <c r="C6888" t="s">
        <v>83</v>
      </c>
      <c r="D6888">
        <v>17</v>
      </c>
      <c r="E6888" s="1">
        <v>40691.686111111107</v>
      </c>
      <c r="F6888">
        <v>1.65</v>
      </c>
      <c r="G6888">
        <v>12989</v>
      </c>
      <c r="H6888" t="s">
        <v>10</v>
      </c>
      <c r="I6888" t="str">
        <f>IF(AND(LEFT(OnlineRetail[[#This Row],[InvoiceNo]],1)&lt;&gt;"C",OnlineRetail[[#This Row],[CustomerID]]&lt;&gt;""),"Yes","No")</f>
        <v>Yes</v>
      </c>
      <c r="J6888" s="4">
        <f>EOMONTH(OnlineRetail[[#This Row],[InvoiceDate]],-1)+1</f>
        <v>40664</v>
      </c>
      <c r="K6888" s="6">
        <f>OnlineRetail[[#This Row],[Quantity]]*OnlineRetail[[#This Row],[UnitPrice]]</f>
        <v>28.049999999999997</v>
      </c>
      <c r="L6888" t="str">
        <f t="shared" si="107"/>
        <v>12989|May-2011</v>
      </c>
    </row>
    <row r="6889" spans="1:12">
      <c r="A6889">
        <v>555166</v>
      </c>
      <c r="B6889" t="s">
        <v>231</v>
      </c>
      <c r="C6889" t="s">
        <v>12</v>
      </c>
      <c r="D6889">
        <v>10</v>
      </c>
      <c r="E6889" s="1">
        <v>40691.689583333333</v>
      </c>
      <c r="F6889">
        <v>7.95</v>
      </c>
      <c r="G6889">
        <v>14116</v>
      </c>
      <c r="H6889" t="s">
        <v>31</v>
      </c>
      <c r="I6889" t="str">
        <f>IF(AND(LEFT(OnlineRetail[[#This Row],[InvoiceNo]],1)&lt;&gt;"C",OnlineRetail[[#This Row],[CustomerID]]&lt;&gt;""),"Yes","No")</f>
        <v>Yes</v>
      </c>
      <c r="J6889" s="4">
        <f>EOMONTH(OnlineRetail[[#This Row],[InvoiceDate]],-1)+1</f>
        <v>40664</v>
      </c>
      <c r="K6889" s="6">
        <f>OnlineRetail[[#This Row],[Quantity]]*OnlineRetail[[#This Row],[UnitPrice]]</f>
        <v>79.5</v>
      </c>
      <c r="L6889" t="str">
        <f t="shared" si="107"/>
        <v>14116|May-2011</v>
      </c>
    </row>
    <row r="6890" spans="1:12">
      <c r="A6890">
        <v>555837</v>
      </c>
      <c r="B6890" t="s">
        <v>182</v>
      </c>
      <c r="C6890" t="s">
        <v>16</v>
      </c>
      <c r="D6890">
        <v>23</v>
      </c>
      <c r="E6890" s="1">
        <v>40691.713194444441</v>
      </c>
      <c r="F6890">
        <v>0.85</v>
      </c>
      <c r="G6890">
        <v>13032</v>
      </c>
      <c r="H6890" t="s">
        <v>10</v>
      </c>
      <c r="I6890" t="str">
        <f>IF(AND(LEFT(OnlineRetail[[#This Row],[InvoiceNo]],1)&lt;&gt;"C",OnlineRetail[[#This Row],[CustomerID]]&lt;&gt;""),"Yes","No")</f>
        <v>Yes</v>
      </c>
      <c r="J6890" s="4">
        <f>EOMONTH(OnlineRetail[[#This Row],[InvoiceDate]],-1)+1</f>
        <v>40664</v>
      </c>
      <c r="K6890" s="6">
        <f>OnlineRetail[[#This Row],[Quantity]]*OnlineRetail[[#This Row],[UnitPrice]]</f>
        <v>19.55</v>
      </c>
      <c r="L6890" t="str">
        <f t="shared" si="107"/>
        <v>13032|May-2011</v>
      </c>
    </row>
    <row r="6891" spans="1:12">
      <c r="A6891">
        <v>539633</v>
      </c>
      <c r="B6891" t="s">
        <v>151</v>
      </c>
      <c r="C6891" t="s">
        <v>9</v>
      </c>
      <c r="D6891">
        <v>3</v>
      </c>
      <c r="E6891" s="1">
        <v>40691.713888888888</v>
      </c>
      <c r="F6891">
        <v>4.95</v>
      </c>
      <c r="G6891">
        <v>12381</v>
      </c>
      <c r="H6891" t="s">
        <v>10</v>
      </c>
      <c r="I6891" t="str">
        <f>IF(AND(LEFT(OnlineRetail[[#This Row],[InvoiceNo]],1)&lt;&gt;"C",OnlineRetail[[#This Row],[CustomerID]]&lt;&gt;""),"Yes","No")</f>
        <v>Yes</v>
      </c>
      <c r="J6891" s="4">
        <f>EOMONTH(OnlineRetail[[#This Row],[InvoiceDate]],-1)+1</f>
        <v>40664</v>
      </c>
      <c r="K6891" s="6">
        <f>OnlineRetail[[#This Row],[Quantity]]*OnlineRetail[[#This Row],[UnitPrice]]</f>
        <v>14.850000000000001</v>
      </c>
      <c r="L6891" t="str">
        <f t="shared" si="107"/>
        <v>12381|May-2011</v>
      </c>
    </row>
    <row r="6892" spans="1:12">
      <c r="A6892">
        <v>554891</v>
      </c>
      <c r="B6892" t="s">
        <v>179</v>
      </c>
      <c r="C6892" t="s">
        <v>39</v>
      </c>
      <c r="D6892">
        <v>8</v>
      </c>
      <c r="E6892" s="1">
        <v>40691.719444444447</v>
      </c>
      <c r="F6892">
        <v>2.1</v>
      </c>
      <c r="G6892">
        <v>13683</v>
      </c>
      <c r="H6892" t="s">
        <v>10</v>
      </c>
      <c r="I6892" t="str">
        <f>IF(AND(LEFT(OnlineRetail[[#This Row],[InvoiceNo]],1)&lt;&gt;"C",OnlineRetail[[#This Row],[CustomerID]]&lt;&gt;""),"Yes","No")</f>
        <v>Yes</v>
      </c>
      <c r="J6892" s="4">
        <f>EOMONTH(OnlineRetail[[#This Row],[InvoiceDate]],-1)+1</f>
        <v>40664</v>
      </c>
      <c r="K6892" s="6">
        <f>OnlineRetail[[#This Row],[Quantity]]*OnlineRetail[[#This Row],[UnitPrice]]</f>
        <v>16.8</v>
      </c>
      <c r="L6892" t="str">
        <f t="shared" si="107"/>
        <v>13683|May-2011</v>
      </c>
    </row>
    <row r="6893" spans="1:12">
      <c r="A6893">
        <v>550460</v>
      </c>
      <c r="B6893" t="s">
        <v>204</v>
      </c>
      <c r="C6893" t="s">
        <v>9</v>
      </c>
      <c r="D6893">
        <v>3</v>
      </c>
      <c r="E6893" s="1">
        <v>40691.726388888892</v>
      </c>
      <c r="F6893">
        <v>4.25</v>
      </c>
      <c r="G6893">
        <v>14113</v>
      </c>
      <c r="H6893" t="s">
        <v>17</v>
      </c>
      <c r="I6893" t="str">
        <f>IF(AND(LEFT(OnlineRetail[[#This Row],[InvoiceNo]],1)&lt;&gt;"C",OnlineRetail[[#This Row],[CustomerID]]&lt;&gt;""),"Yes","No")</f>
        <v>Yes</v>
      </c>
      <c r="J6893" s="4">
        <f>EOMONTH(OnlineRetail[[#This Row],[InvoiceDate]],-1)+1</f>
        <v>40664</v>
      </c>
      <c r="K6893" s="6">
        <f>OnlineRetail[[#This Row],[Quantity]]*OnlineRetail[[#This Row],[UnitPrice]]</f>
        <v>12.75</v>
      </c>
      <c r="L6893" t="str">
        <f t="shared" si="107"/>
        <v>14113|May-2011</v>
      </c>
    </row>
    <row r="6894" spans="1:12">
      <c r="A6894">
        <v>548975</v>
      </c>
      <c r="B6894" t="s">
        <v>96</v>
      </c>
      <c r="C6894" t="s">
        <v>62</v>
      </c>
      <c r="D6894">
        <v>10</v>
      </c>
      <c r="E6894" s="1">
        <v>40691.741666666669</v>
      </c>
      <c r="F6894">
        <v>1.25</v>
      </c>
      <c r="G6894">
        <v>12350</v>
      </c>
      <c r="H6894" t="s">
        <v>31</v>
      </c>
      <c r="I6894" t="str">
        <f>IF(AND(LEFT(OnlineRetail[[#This Row],[InvoiceNo]],1)&lt;&gt;"C",OnlineRetail[[#This Row],[CustomerID]]&lt;&gt;""),"Yes","No")</f>
        <v>Yes</v>
      </c>
      <c r="J6894" s="4">
        <f>EOMONTH(OnlineRetail[[#This Row],[InvoiceDate]],-1)+1</f>
        <v>40664</v>
      </c>
      <c r="K6894" s="6">
        <f>OnlineRetail[[#This Row],[Quantity]]*OnlineRetail[[#This Row],[UnitPrice]]</f>
        <v>12.5</v>
      </c>
      <c r="L6894" t="str">
        <f t="shared" si="107"/>
        <v>12350|May-2011</v>
      </c>
    </row>
    <row r="6895" spans="1:12">
      <c r="A6895">
        <v>536707</v>
      </c>
      <c r="B6895" t="s">
        <v>111</v>
      </c>
      <c r="C6895" t="s">
        <v>62</v>
      </c>
      <c r="D6895">
        <v>10</v>
      </c>
      <c r="E6895" s="1">
        <v>40691.75277777778</v>
      </c>
      <c r="F6895">
        <v>4.95</v>
      </c>
      <c r="G6895">
        <v>13439</v>
      </c>
      <c r="H6895" t="s">
        <v>10</v>
      </c>
      <c r="I6895" t="str">
        <f>IF(AND(LEFT(OnlineRetail[[#This Row],[InvoiceNo]],1)&lt;&gt;"C",OnlineRetail[[#This Row],[CustomerID]]&lt;&gt;""),"Yes","No")</f>
        <v>Yes</v>
      </c>
      <c r="J6895" s="4">
        <f>EOMONTH(OnlineRetail[[#This Row],[InvoiceDate]],-1)+1</f>
        <v>40664</v>
      </c>
      <c r="K6895" s="6">
        <f>OnlineRetail[[#This Row],[Quantity]]*OnlineRetail[[#This Row],[UnitPrice]]</f>
        <v>49.5</v>
      </c>
      <c r="L6895" t="str">
        <f t="shared" si="107"/>
        <v>13439|May-2011</v>
      </c>
    </row>
    <row r="6896" spans="1:12">
      <c r="A6896">
        <v>550676</v>
      </c>
      <c r="B6896" t="s">
        <v>175</v>
      </c>
      <c r="C6896" t="s">
        <v>21</v>
      </c>
      <c r="D6896">
        <v>16</v>
      </c>
      <c r="E6896" s="1">
        <v>40691.756944444453</v>
      </c>
      <c r="F6896">
        <v>7.95</v>
      </c>
      <c r="G6896">
        <v>13678</v>
      </c>
      <c r="H6896" t="s">
        <v>10</v>
      </c>
      <c r="I6896" t="str">
        <f>IF(AND(LEFT(OnlineRetail[[#This Row],[InvoiceNo]],1)&lt;&gt;"C",OnlineRetail[[#This Row],[CustomerID]]&lt;&gt;""),"Yes","No")</f>
        <v>Yes</v>
      </c>
      <c r="J6896" s="4">
        <f>EOMONTH(OnlineRetail[[#This Row],[InvoiceDate]],-1)+1</f>
        <v>40664</v>
      </c>
      <c r="K6896" s="6">
        <f>OnlineRetail[[#This Row],[Quantity]]*OnlineRetail[[#This Row],[UnitPrice]]</f>
        <v>127.2</v>
      </c>
      <c r="L6896" t="str">
        <f t="shared" si="107"/>
        <v>13678|May-2011</v>
      </c>
    </row>
    <row r="6897" spans="1:12">
      <c r="A6897">
        <v>555214</v>
      </c>
      <c r="B6897" t="s">
        <v>142</v>
      </c>
      <c r="C6897" t="s">
        <v>12</v>
      </c>
      <c r="D6897">
        <v>8</v>
      </c>
      <c r="E6897" s="1">
        <v>40691.759722222218</v>
      </c>
      <c r="F6897">
        <v>7.95</v>
      </c>
      <c r="G6897">
        <v>12417</v>
      </c>
      <c r="H6897" t="s">
        <v>10</v>
      </c>
      <c r="I6897" t="str">
        <f>IF(AND(LEFT(OnlineRetail[[#This Row],[InvoiceNo]],1)&lt;&gt;"C",OnlineRetail[[#This Row],[CustomerID]]&lt;&gt;""),"Yes","No")</f>
        <v>Yes</v>
      </c>
      <c r="J6897" s="4">
        <f>EOMONTH(OnlineRetail[[#This Row],[InvoiceDate]],-1)+1</f>
        <v>40664</v>
      </c>
      <c r="K6897" s="6">
        <f>OnlineRetail[[#This Row],[Quantity]]*OnlineRetail[[#This Row],[UnitPrice]]</f>
        <v>63.6</v>
      </c>
      <c r="L6897" t="str">
        <f t="shared" si="107"/>
        <v>12417|May-2011</v>
      </c>
    </row>
    <row r="6898" spans="1:12">
      <c r="A6898">
        <v>546049</v>
      </c>
      <c r="B6898" t="s">
        <v>252</v>
      </c>
      <c r="C6898" t="s">
        <v>48</v>
      </c>
      <c r="D6898">
        <v>11</v>
      </c>
      <c r="E6898" s="1">
        <v>40691.773611111108</v>
      </c>
      <c r="F6898">
        <v>7.95</v>
      </c>
      <c r="G6898">
        <v>13921</v>
      </c>
      <c r="H6898" t="s">
        <v>10</v>
      </c>
      <c r="I6898" t="str">
        <f>IF(AND(LEFT(OnlineRetail[[#This Row],[InvoiceNo]],1)&lt;&gt;"C",OnlineRetail[[#This Row],[CustomerID]]&lt;&gt;""),"Yes","No")</f>
        <v>Yes</v>
      </c>
      <c r="J6898" s="4">
        <f>EOMONTH(OnlineRetail[[#This Row],[InvoiceDate]],-1)+1</f>
        <v>40664</v>
      </c>
      <c r="K6898" s="6">
        <f>OnlineRetail[[#This Row],[Quantity]]*OnlineRetail[[#This Row],[UnitPrice]]</f>
        <v>87.45</v>
      </c>
      <c r="L6898" t="str">
        <f t="shared" si="107"/>
        <v>13921|May-2011</v>
      </c>
    </row>
    <row r="6899" spans="1:12">
      <c r="A6899">
        <v>538297</v>
      </c>
      <c r="B6899" t="s">
        <v>192</v>
      </c>
      <c r="C6899" t="s">
        <v>53</v>
      </c>
      <c r="D6899">
        <v>9</v>
      </c>
      <c r="E6899" s="1">
        <v>40691.775000000001</v>
      </c>
      <c r="F6899">
        <v>1.65</v>
      </c>
      <c r="G6899">
        <v>13519</v>
      </c>
      <c r="H6899" t="s">
        <v>10</v>
      </c>
      <c r="I6899" t="str">
        <f>IF(AND(LEFT(OnlineRetail[[#This Row],[InvoiceNo]],1)&lt;&gt;"C",OnlineRetail[[#This Row],[CustomerID]]&lt;&gt;""),"Yes","No")</f>
        <v>Yes</v>
      </c>
      <c r="J6899" s="4">
        <f>EOMONTH(OnlineRetail[[#This Row],[InvoiceDate]],-1)+1</f>
        <v>40664</v>
      </c>
      <c r="K6899" s="6">
        <f>OnlineRetail[[#This Row],[Quantity]]*OnlineRetail[[#This Row],[UnitPrice]]</f>
        <v>14.85</v>
      </c>
      <c r="L6899" t="str">
        <f t="shared" si="107"/>
        <v>13519|May-2011</v>
      </c>
    </row>
    <row r="6900" spans="1:12">
      <c r="A6900">
        <v>555269</v>
      </c>
      <c r="B6900" t="s">
        <v>130</v>
      </c>
      <c r="C6900" t="s">
        <v>12</v>
      </c>
      <c r="D6900">
        <v>9</v>
      </c>
      <c r="E6900" s="1">
        <v>40691.780555555553</v>
      </c>
      <c r="F6900">
        <v>4.25</v>
      </c>
      <c r="G6900">
        <v>12699</v>
      </c>
      <c r="H6900" t="s">
        <v>10</v>
      </c>
      <c r="I6900" t="str">
        <f>IF(AND(LEFT(OnlineRetail[[#This Row],[InvoiceNo]],1)&lt;&gt;"C",OnlineRetail[[#This Row],[CustomerID]]&lt;&gt;""),"Yes","No")</f>
        <v>Yes</v>
      </c>
      <c r="J6900" s="4">
        <f>EOMONTH(OnlineRetail[[#This Row],[InvoiceDate]],-1)+1</f>
        <v>40664</v>
      </c>
      <c r="K6900" s="6">
        <f>OnlineRetail[[#This Row],[Quantity]]*OnlineRetail[[#This Row],[UnitPrice]]</f>
        <v>38.25</v>
      </c>
      <c r="L6900" t="str">
        <f t="shared" si="107"/>
        <v>12699|May-2011</v>
      </c>
    </row>
    <row r="6901" spans="1:12">
      <c r="A6901">
        <v>553977</v>
      </c>
      <c r="B6901" t="s">
        <v>155</v>
      </c>
      <c r="C6901" t="s">
        <v>27</v>
      </c>
      <c r="D6901">
        <v>24</v>
      </c>
      <c r="E6901" s="1">
        <v>40691.790277777778</v>
      </c>
      <c r="F6901">
        <v>4.25</v>
      </c>
      <c r="G6901">
        <v>12603</v>
      </c>
      <c r="H6901" t="s">
        <v>17</v>
      </c>
      <c r="I6901" t="str">
        <f>IF(AND(LEFT(OnlineRetail[[#This Row],[InvoiceNo]],1)&lt;&gt;"C",OnlineRetail[[#This Row],[CustomerID]]&lt;&gt;""),"Yes","No")</f>
        <v>Yes</v>
      </c>
      <c r="J6901" s="4">
        <f>EOMONTH(OnlineRetail[[#This Row],[InvoiceDate]],-1)+1</f>
        <v>40664</v>
      </c>
      <c r="K6901" s="6">
        <f>OnlineRetail[[#This Row],[Quantity]]*OnlineRetail[[#This Row],[UnitPrice]]</f>
        <v>102</v>
      </c>
      <c r="L6901" t="str">
        <f t="shared" si="107"/>
        <v>12603|May-2011</v>
      </c>
    </row>
    <row r="6902" spans="1:12">
      <c r="A6902">
        <v>546274</v>
      </c>
      <c r="B6902" t="s">
        <v>37</v>
      </c>
      <c r="C6902" t="s">
        <v>46</v>
      </c>
      <c r="D6902">
        <v>24</v>
      </c>
      <c r="E6902" s="1">
        <v>40691.791666666657</v>
      </c>
      <c r="F6902">
        <v>0.85</v>
      </c>
      <c r="G6902">
        <v>14023</v>
      </c>
      <c r="H6902" t="s">
        <v>10</v>
      </c>
      <c r="I6902" t="str">
        <f>IF(AND(LEFT(OnlineRetail[[#This Row],[InvoiceNo]],1)&lt;&gt;"C",OnlineRetail[[#This Row],[CustomerID]]&lt;&gt;""),"Yes","No")</f>
        <v>Yes</v>
      </c>
      <c r="J6902" s="4">
        <f>EOMONTH(OnlineRetail[[#This Row],[InvoiceDate]],-1)+1</f>
        <v>40664</v>
      </c>
      <c r="K6902" s="6">
        <f>OnlineRetail[[#This Row],[Quantity]]*OnlineRetail[[#This Row],[UnitPrice]]</f>
        <v>20.399999999999999</v>
      </c>
      <c r="L6902" t="str">
        <f t="shared" si="107"/>
        <v>14023|May-2011</v>
      </c>
    </row>
    <row r="6903" spans="1:12" hidden="1">
      <c r="A6903">
        <v>542612</v>
      </c>
      <c r="B6903" t="s">
        <v>210</v>
      </c>
      <c r="C6903" t="s">
        <v>9</v>
      </c>
      <c r="D6903">
        <v>5</v>
      </c>
      <c r="E6903" s="1">
        <v>40691.796527777777</v>
      </c>
      <c r="F6903">
        <v>4.25</v>
      </c>
      <c r="H6903" t="s">
        <v>10</v>
      </c>
      <c r="I6903" t="str">
        <f>IF(AND(LEFT(OnlineRetail[[#This Row],[InvoiceNo]],1)&lt;&gt;"C",OnlineRetail[[#This Row],[CustomerID]]&lt;&gt;""),"Yes","No")</f>
        <v>No</v>
      </c>
      <c r="J6903" s="4">
        <f>EOMONTH(OnlineRetail[[#This Row],[InvoiceDate]],-1)+1</f>
        <v>40664</v>
      </c>
      <c r="K6903" s="6">
        <f>OnlineRetail[[#This Row],[Quantity]]*OnlineRetail[[#This Row],[UnitPrice]]</f>
        <v>21.25</v>
      </c>
      <c r="L6903" t="str">
        <f t="shared" si="107"/>
        <v/>
      </c>
    </row>
    <row r="6904" spans="1:12">
      <c r="A6904">
        <v>553678</v>
      </c>
      <c r="B6904" t="s">
        <v>102</v>
      </c>
      <c r="C6904" t="s">
        <v>33</v>
      </c>
      <c r="D6904">
        <v>1</v>
      </c>
      <c r="E6904" s="1">
        <v>40691.813888888893</v>
      </c>
      <c r="F6904">
        <v>0.85</v>
      </c>
      <c r="G6904">
        <v>13289</v>
      </c>
      <c r="H6904" t="s">
        <v>17</v>
      </c>
      <c r="I6904" t="str">
        <f>IF(AND(LEFT(OnlineRetail[[#This Row],[InvoiceNo]],1)&lt;&gt;"C",OnlineRetail[[#This Row],[CustomerID]]&lt;&gt;""),"Yes","No")</f>
        <v>Yes</v>
      </c>
      <c r="J6904" s="4">
        <f>EOMONTH(OnlineRetail[[#This Row],[InvoiceDate]],-1)+1</f>
        <v>40664</v>
      </c>
      <c r="K6904" s="6">
        <f>OnlineRetail[[#This Row],[Quantity]]*OnlineRetail[[#This Row],[UnitPrice]]</f>
        <v>0.85</v>
      </c>
      <c r="L6904" t="str">
        <f t="shared" si="107"/>
        <v>13289|May-2011</v>
      </c>
    </row>
    <row r="6905" spans="1:12">
      <c r="A6905">
        <v>555570</v>
      </c>
      <c r="B6905" t="s">
        <v>55</v>
      </c>
      <c r="C6905" t="s">
        <v>48</v>
      </c>
      <c r="D6905">
        <v>15</v>
      </c>
      <c r="E6905" s="1">
        <v>40691.819444444453</v>
      </c>
      <c r="F6905">
        <v>7.95</v>
      </c>
      <c r="G6905">
        <v>13666</v>
      </c>
      <c r="H6905" t="s">
        <v>10</v>
      </c>
      <c r="I6905" t="str">
        <f>IF(AND(LEFT(OnlineRetail[[#This Row],[InvoiceNo]],1)&lt;&gt;"C",OnlineRetail[[#This Row],[CustomerID]]&lt;&gt;""),"Yes","No")</f>
        <v>Yes</v>
      </c>
      <c r="J6905" s="4">
        <f>EOMONTH(OnlineRetail[[#This Row],[InvoiceDate]],-1)+1</f>
        <v>40664</v>
      </c>
      <c r="K6905" s="6">
        <f>OnlineRetail[[#This Row],[Quantity]]*OnlineRetail[[#This Row],[UnitPrice]]</f>
        <v>119.25</v>
      </c>
      <c r="L6905" t="str">
        <f t="shared" si="107"/>
        <v>13666|May-2011</v>
      </c>
    </row>
    <row r="6906" spans="1:12">
      <c r="A6906">
        <v>556083</v>
      </c>
      <c r="B6906" t="s">
        <v>194</v>
      </c>
      <c r="C6906" t="s">
        <v>39</v>
      </c>
      <c r="D6906">
        <v>19</v>
      </c>
      <c r="E6906" s="1">
        <v>40695.338888888888</v>
      </c>
      <c r="F6906">
        <v>1.25</v>
      </c>
      <c r="G6906">
        <v>13398</v>
      </c>
      <c r="H6906" t="s">
        <v>10</v>
      </c>
      <c r="I6906" t="str">
        <f>IF(AND(LEFT(OnlineRetail[[#This Row],[InvoiceNo]],1)&lt;&gt;"C",OnlineRetail[[#This Row],[CustomerID]]&lt;&gt;""),"Yes","No")</f>
        <v>Yes</v>
      </c>
      <c r="J6906" s="4">
        <f>EOMONTH(OnlineRetail[[#This Row],[InvoiceDate]],-1)+1</f>
        <v>40695</v>
      </c>
      <c r="K6906" s="6">
        <f>OnlineRetail[[#This Row],[Quantity]]*OnlineRetail[[#This Row],[UnitPrice]]</f>
        <v>23.75</v>
      </c>
      <c r="L6906" t="str">
        <f t="shared" si="107"/>
        <v>13398|Jun-2011</v>
      </c>
    </row>
    <row r="6907" spans="1:12">
      <c r="A6907">
        <v>541852</v>
      </c>
      <c r="B6907" t="s">
        <v>156</v>
      </c>
      <c r="C6907" t="s">
        <v>46</v>
      </c>
      <c r="D6907">
        <v>11</v>
      </c>
      <c r="E6907" s="1">
        <v>40695.341666666667</v>
      </c>
      <c r="F6907">
        <v>4.95</v>
      </c>
      <c r="G6907">
        <v>13485</v>
      </c>
      <c r="H6907" t="s">
        <v>10</v>
      </c>
      <c r="I6907" t="str">
        <f>IF(AND(LEFT(OnlineRetail[[#This Row],[InvoiceNo]],1)&lt;&gt;"C",OnlineRetail[[#This Row],[CustomerID]]&lt;&gt;""),"Yes","No")</f>
        <v>Yes</v>
      </c>
      <c r="J6907" s="4">
        <f>EOMONTH(OnlineRetail[[#This Row],[InvoiceDate]],-1)+1</f>
        <v>40695</v>
      </c>
      <c r="K6907" s="6">
        <f>OnlineRetail[[#This Row],[Quantity]]*OnlineRetail[[#This Row],[UnitPrice]]</f>
        <v>54.45</v>
      </c>
      <c r="L6907" t="str">
        <f t="shared" si="107"/>
        <v>13485|Jun-2011</v>
      </c>
    </row>
    <row r="6908" spans="1:12">
      <c r="A6908">
        <v>546798</v>
      </c>
      <c r="B6908" t="s">
        <v>246</v>
      </c>
      <c r="C6908" t="s">
        <v>21</v>
      </c>
      <c r="D6908">
        <v>6</v>
      </c>
      <c r="E6908" s="1">
        <v>40695.343055555553</v>
      </c>
      <c r="F6908">
        <v>4.25</v>
      </c>
      <c r="G6908">
        <v>12352</v>
      </c>
      <c r="H6908" t="s">
        <v>70</v>
      </c>
      <c r="I6908" t="str">
        <f>IF(AND(LEFT(OnlineRetail[[#This Row],[InvoiceNo]],1)&lt;&gt;"C",OnlineRetail[[#This Row],[CustomerID]]&lt;&gt;""),"Yes","No")</f>
        <v>Yes</v>
      </c>
      <c r="J6908" s="4">
        <f>EOMONTH(OnlineRetail[[#This Row],[InvoiceDate]],-1)+1</f>
        <v>40695</v>
      </c>
      <c r="K6908" s="6">
        <f>OnlineRetail[[#This Row],[Quantity]]*OnlineRetail[[#This Row],[UnitPrice]]</f>
        <v>25.5</v>
      </c>
      <c r="L6908" t="str">
        <f t="shared" si="107"/>
        <v>12352|Jun-2011</v>
      </c>
    </row>
    <row r="6909" spans="1:12">
      <c r="A6909">
        <v>546908</v>
      </c>
      <c r="B6909" t="s">
        <v>289</v>
      </c>
      <c r="C6909" t="s">
        <v>9</v>
      </c>
      <c r="D6909">
        <v>20</v>
      </c>
      <c r="E6909" s="1">
        <v>40695.347916666673</v>
      </c>
      <c r="F6909">
        <v>3.39</v>
      </c>
      <c r="G6909">
        <v>12968</v>
      </c>
      <c r="H6909" t="s">
        <v>10</v>
      </c>
      <c r="I6909" t="str">
        <f>IF(AND(LEFT(OnlineRetail[[#This Row],[InvoiceNo]],1)&lt;&gt;"C",OnlineRetail[[#This Row],[CustomerID]]&lt;&gt;""),"Yes","No")</f>
        <v>Yes</v>
      </c>
      <c r="J6909" s="4">
        <f>EOMONTH(OnlineRetail[[#This Row],[InvoiceDate]],-1)+1</f>
        <v>40695</v>
      </c>
      <c r="K6909" s="6">
        <f>OnlineRetail[[#This Row],[Quantity]]*OnlineRetail[[#This Row],[UnitPrice]]</f>
        <v>67.8</v>
      </c>
      <c r="L6909" t="str">
        <f t="shared" si="107"/>
        <v>12968|Jun-2011</v>
      </c>
    </row>
    <row r="6910" spans="1:12">
      <c r="A6910">
        <v>536907</v>
      </c>
      <c r="B6910" t="s">
        <v>100</v>
      </c>
      <c r="C6910" t="s">
        <v>12</v>
      </c>
      <c r="D6910">
        <v>14</v>
      </c>
      <c r="E6910" s="1">
        <v>40695.351388888892</v>
      </c>
      <c r="F6910">
        <v>9.9499999999999993</v>
      </c>
      <c r="G6910">
        <v>13222</v>
      </c>
      <c r="H6910" t="s">
        <v>10</v>
      </c>
      <c r="I6910" t="str">
        <f>IF(AND(LEFT(OnlineRetail[[#This Row],[InvoiceNo]],1)&lt;&gt;"C",OnlineRetail[[#This Row],[CustomerID]]&lt;&gt;""),"Yes","No")</f>
        <v>Yes</v>
      </c>
      <c r="J6910" s="4">
        <f>EOMONTH(OnlineRetail[[#This Row],[InvoiceDate]],-1)+1</f>
        <v>40695</v>
      </c>
      <c r="K6910" s="6">
        <f>OnlineRetail[[#This Row],[Quantity]]*OnlineRetail[[#This Row],[UnitPrice]]</f>
        <v>139.29999999999998</v>
      </c>
      <c r="L6910" t="str">
        <f t="shared" si="107"/>
        <v>13222|Jun-2011</v>
      </c>
    </row>
    <row r="6911" spans="1:12">
      <c r="A6911">
        <v>540677</v>
      </c>
      <c r="B6911" t="s">
        <v>185</v>
      </c>
      <c r="C6911" t="s">
        <v>33</v>
      </c>
      <c r="D6911">
        <v>17</v>
      </c>
      <c r="E6911" s="1">
        <v>40695.352777777778</v>
      </c>
      <c r="F6911">
        <v>2.1</v>
      </c>
      <c r="G6911">
        <v>13707</v>
      </c>
      <c r="H6911" t="s">
        <v>17</v>
      </c>
      <c r="I6911" t="str">
        <f>IF(AND(LEFT(OnlineRetail[[#This Row],[InvoiceNo]],1)&lt;&gt;"C",OnlineRetail[[#This Row],[CustomerID]]&lt;&gt;""),"Yes","No")</f>
        <v>Yes</v>
      </c>
      <c r="J6911" s="4">
        <f>EOMONTH(OnlineRetail[[#This Row],[InvoiceDate]],-1)+1</f>
        <v>40695</v>
      </c>
      <c r="K6911" s="6">
        <f>OnlineRetail[[#This Row],[Quantity]]*OnlineRetail[[#This Row],[UnitPrice]]</f>
        <v>35.700000000000003</v>
      </c>
      <c r="L6911" t="str">
        <f t="shared" si="107"/>
        <v>13707|Jun-2011</v>
      </c>
    </row>
    <row r="6912" spans="1:12">
      <c r="A6912">
        <v>543058</v>
      </c>
      <c r="B6912" t="s">
        <v>110</v>
      </c>
      <c r="C6912" t="s">
        <v>12</v>
      </c>
      <c r="D6912">
        <v>5</v>
      </c>
      <c r="E6912" s="1">
        <v>40695.375694444447</v>
      </c>
      <c r="F6912">
        <v>1.65</v>
      </c>
      <c r="G6912">
        <v>14234</v>
      </c>
      <c r="H6912" t="s">
        <v>10</v>
      </c>
      <c r="I6912" t="str">
        <f>IF(AND(LEFT(OnlineRetail[[#This Row],[InvoiceNo]],1)&lt;&gt;"C",OnlineRetail[[#This Row],[CustomerID]]&lt;&gt;""),"Yes","No")</f>
        <v>Yes</v>
      </c>
      <c r="J6912" s="4">
        <f>EOMONTH(OnlineRetail[[#This Row],[InvoiceDate]],-1)+1</f>
        <v>40695</v>
      </c>
      <c r="K6912" s="6">
        <f>OnlineRetail[[#This Row],[Quantity]]*OnlineRetail[[#This Row],[UnitPrice]]</f>
        <v>8.25</v>
      </c>
      <c r="L6912" t="str">
        <f t="shared" si="107"/>
        <v>14234|Jun-2011</v>
      </c>
    </row>
    <row r="6913" spans="1:12" hidden="1">
      <c r="A6913" t="s">
        <v>343</v>
      </c>
      <c r="B6913" t="s">
        <v>207</v>
      </c>
      <c r="C6913" t="s">
        <v>24</v>
      </c>
      <c r="D6913">
        <v>11</v>
      </c>
      <c r="E6913" s="1">
        <v>40695.380555555559</v>
      </c>
      <c r="F6913">
        <v>4.95</v>
      </c>
      <c r="G6913">
        <v>14110</v>
      </c>
      <c r="H6913" t="s">
        <v>10</v>
      </c>
      <c r="I6913" t="str">
        <f>IF(AND(LEFT(OnlineRetail[[#This Row],[InvoiceNo]],1)&lt;&gt;"C",OnlineRetail[[#This Row],[CustomerID]]&lt;&gt;""),"Yes","No")</f>
        <v>No</v>
      </c>
      <c r="J6913" s="4">
        <f>EOMONTH(OnlineRetail[[#This Row],[InvoiceDate]],-1)+1</f>
        <v>40695</v>
      </c>
      <c r="K6913" s="6">
        <f>OnlineRetail[[#This Row],[Quantity]]*OnlineRetail[[#This Row],[UnitPrice]]</f>
        <v>54.45</v>
      </c>
      <c r="L6913" t="str">
        <f t="shared" si="107"/>
        <v/>
      </c>
    </row>
    <row r="6914" spans="1:12">
      <c r="A6914">
        <v>540849</v>
      </c>
      <c r="B6914" t="s">
        <v>91</v>
      </c>
      <c r="C6914" t="s">
        <v>50</v>
      </c>
      <c r="D6914">
        <v>13</v>
      </c>
      <c r="E6914" s="1">
        <v>40695.382638888892</v>
      </c>
      <c r="F6914">
        <v>3.39</v>
      </c>
      <c r="G6914">
        <v>13894</v>
      </c>
      <c r="H6914" t="s">
        <v>31</v>
      </c>
      <c r="I6914" t="str">
        <f>IF(AND(LEFT(OnlineRetail[[#This Row],[InvoiceNo]],1)&lt;&gt;"C",OnlineRetail[[#This Row],[CustomerID]]&lt;&gt;""),"Yes","No")</f>
        <v>Yes</v>
      </c>
      <c r="J6914" s="4">
        <f>EOMONTH(OnlineRetail[[#This Row],[InvoiceDate]],-1)+1</f>
        <v>40695</v>
      </c>
      <c r="K6914" s="6">
        <f>OnlineRetail[[#This Row],[Quantity]]*OnlineRetail[[#This Row],[UnitPrice]]</f>
        <v>44.07</v>
      </c>
      <c r="L6914" t="str">
        <f t="shared" ref="L6914:L6977" si="108">IF(I6914="Yes",G6914&amp;"|"&amp;TEXT(J6914,"mmm-yyyy"),"")</f>
        <v>13894|Jun-2011</v>
      </c>
    </row>
    <row r="6915" spans="1:12">
      <c r="A6915">
        <v>548734</v>
      </c>
      <c r="B6915" t="s">
        <v>275</v>
      </c>
      <c r="C6915" t="s">
        <v>53</v>
      </c>
      <c r="D6915">
        <v>20</v>
      </c>
      <c r="E6915" s="1">
        <v>40695.383333333331</v>
      </c>
      <c r="F6915">
        <v>2.5499999999999998</v>
      </c>
      <c r="G6915">
        <v>12629</v>
      </c>
      <c r="H6915" t="s">
        <v>10</v>
      </c>
      <c r="I6915" t="str">
        <f>IF(AND(LEFT(OnlineRetail[[#This Row],[InvoiceNo]],1)&lt;&gt;"C",OnlineRetail[[#This Row],[CustomerID]]&lt;&gt;""),"Yes","No")</f>
        <v>Yes</v>
      </c>
      <c r="J6915" s="4">
        <f>EOMONTH(OnlineRetail[[#This Row],[InvoiceDate]],-1)+1</f>
        <v>40695</v>
      </c>
      <c r="K6915" s="6">
        <f>OnlineRetail[[#This Row],[Quantity]]*OnlineRetail[[#This Row],[UnitPrice]]</f>
        <v>51</v>
      </c>
      <c r="L6915" t="str">
        <f t="shared" si="108"/>
        <v>12629|Jun-2011</v>
      </c>
    </row>
    <row r="6916" spans="1:12">
      <c r="A6916">
        <v>541258</v>
      </c>
      <c r="B6916" t="s">
        <v>153</v>
      </c>
      <c r="C6916" t="s">
        <v>27</v>
      </c>
      <c r="D6916">
        <v>9</v>
      </c>
      <c r="E6916" s="1">
        <v>40695.384027777778</v>
      </c>
      <c r="F6916">
        <v>5.95</v>
      </c>
      <c r="G6916">
        <v>12599</v>
      </c>
      <c r="H6916" t="s">
        <v>10</v>
      </c>
      <c r="I6916" t="str">
        <f>IF(AND(LEFT(OnlineRetail[[#This Row],[InvoiceNo]],1)&lt;&gt;"C",OnlineRetail[[#This Row],[CustomerID]]&lt;&gt;""),"Yes","No")</f>
        <v>Yes</v>
      </c>
      <c r="J6916" s="4">
        <f>EOMONTH(OnlineRetail[[#This Row],[InvoiceDate]],-1)+1</f>
        <v>40695</v>
      </c>
      <c r="K6916" s="6">
        <f>OnlineRetail[[#This Row],[Quantity]]*OnlineRetail[[#This Row],[UnitPrice]]</f>
        <v>53.550000000000004</v>
      </c>
      <c r="L6916" t="str">
        <f t="shared" si="108"/>
        <v>12599|Jun-2011</v>
      </c>
    </row>
    <row r="6917" spans="1:12">
      <c r="A6917">
        <v>544317</v>
      </c>
      <c r="B6917" t="s">
        <v>258</v>
      </c>
      <c r="C6917" t="s">
        <v>83</v>
      </c>
      <c r="D6917">
        <v>19</v>
      </c>
      <c r="E6917" s="1">
        <v>40695.386805555558</v>
      </c>
      <c r="F6917">
        <v>1.25</v>
      </c>
      <c r="G6917">
        <v>13457</v>
      </c>
      <c r="H6917" t="s">
        <v>121</v>
      </c>
      <c r="I6917" t="str">
        <f>IF(AND(LEFT(OnlineRetail[[#This Row],[InvoiceNo]],1)&lt;&gt;"C",OnlineRetail[[#This Row],[CustomerID]]&lt;&gt;""),"Yes","No")</f>
        <v>Yes</v>
      </c>
      <c r="J6917" s="4">
        <f>EOMONTH(OnlineRetail[[#This Row],[InvoiceDate]],-1)+1</f>
        <v>40695</v>
      </c>
      <c r="K6917" s="6">
        <f>OnlineRetail[[#This Row],[Quantity]]*OnlineRetail[[#This Row],[UnitPrice]]</f>
        <v>23.75</v>
      </c>
      <c r="L6917" t="str">
        <f t="shared" si="108"/>
        <v>13457|Jun-2011</v>
      </c>
    </row>
    <row r="6918" spans="1:12">
      <c r="A6918">
        <v>552781</v>
      </c>
      <c r="B6918" t="s">
        <v>211</v>
      </c>
      <c r="C6918" t="s">
        <v>19</v>
      </c>
      <c r="D6918">
        <v>9</v>
      </c>
      <c r="E6918" s="1">
        <v>40695.433333333327</v>
      </c>
      <c r="F6918">
        <v>3.39</v>
      </c>
      <c r="G6918">
        <v>14133</v>
      </c>
      <c r="H6918" t="s">
        <v>10</v>
      </c>
      <c r="I6918" t="str">
        <f>IF(AND(LEFT(OnlineRetail[[#This Row],[InvoiceNo]],1)&lt;&gt;"C",OnlineRetail[[#This Row],[CustomerID]]&lt;&gt;""),"Yes","No")</f>
        <v>Yes</v>
      </c>
      <c r="J6918" s="4">
        <f>EOMONTH(OnlineRetail[[#This Row],[InvoiceDate]],-1)+1</f>
        <v>40695</v>
      </c>
      <c r="K6918" s="6">
        <f>OnlineRetail[[#This Row],[Quantity]]*OnlineRetail[[#This Row],[UnitPrice]]</f>
        <v>30.51</v>
      </c>
      <c r="L6918" t="str">
        <f t="shared" si="108"/>
        <v>14133|Jun-2011</v>
      </c>
    </row>
    <row r="6919" spans="1:12">
      <c r="A6919">
        <v>545396</v>
      </c>
      <c r="B6919" t="s">
        <v>186</v>
      </c>
      <c r="C6919" t="s">
        <v>42</v>
      </c>
      <c r="D6919">
        <v>3</v>
      </c>
      <c r="E6919" s="1">
        <v>40695.482638888891</v>
      </c>
      <c r="F6919">
        <v>5.95</v>
      </c>
      <c r="G6919">
        <v>12659</v>
      </c>
      <c r="H6919" t="s">
        <v>10</v>
      </c>
      <c r="I6919" t="str">
        <f>IF(AND(LEFT(OnlineRetail[[#This Row],[InvoiceNo]],1)&lt;&gt;"C",OnlineRetail[[#This Row],[CustomerID]]&lt;&gt;""),"Yes","No")</f>
        <v>Yes</v>
      </c>
      <c r="J6919" s="4">
        <f>EOMONTH(OnlineRetail[[#This Row],[InvoiceDate]],-1)+1</f>
        <v>40695</v>
      </c>
      <c r="K6919" s="6">
        <f>OnlineRetail[[#This Row],[Quantity]]*OnlineRetail[[#This Row],[UnitPrice]]</f>
        <v>17.850000000000001</v>
      </c>
      <c r="L6919" t="str">
        <f t="shared" si="108"/>
        <v>12659|Jun-2011</v>
      </c>
    </row>
    <row r="6920" spans="1:12">
      <c r="A6920">
        <v>549483</v>
      </c>
      <c r="B6920" t="s">
        <v>144</v>
      </c>
      <c r="C6920" t="s">
        <v>29</v>
      </c>
      <c r="D6920">
        <v>16</v>
      </c>
      <c r="E6920" s="1">
        <v>40695.495138888888</v>
      </c>
      <c r="F6920">
        <v>7.95</v>
      </c>
      <c r="G6920">
        <v>13594</v>
      </c>
      <c r="H6920" t="s">
        <v>10</v>
      </c>
      <c r="I6920" t="str">
        <f>IF(AND(LEFT(OnlineRetail[[#This Row],[InvoiceNo]],1)&lt;&gt;"C",OnlineRetail[[#This Row],[CustomerID]]&lt;&gt;""),"Yes","No")</f>
        <v>Yes</v>
      </c>
      <c r="J6920" s="4">
        <f>EOMONTH(OnlineRetail[[#This Row],[InvoiceDate]],-1)+1</f>
        <v>40695</v>
      </c>
      <c r="K6920" s="6">
        <f>OnlineRetail[[#This Row],[Quantity]]*OnlineRetail[[#This Row],[UnitPrice]]</f>
        <v>127.2</v>
      </c>
      <c r="L6920" t="str">
        <f t="shared" si="108"/>
        <v>13594|Jun-2011</v>
      </c>
    </row>
    <row r="6921" spans="1:12">
      <c r="A6921">
        <v>545179</v>
      </c>
      <c r="B6921" t="s">
        <v>97</v>
      </c>
      <c r="C6921" t="s">
        <v>16</v>
      </c>
      <c r="D6921">
        <v>24</v>
      </c>
      <c r="E6921" s="1">
        <v>40695.509722222218</v>
      </c>
      <c r="F6921">
        <v>4.25</v>
      </c>
      <c r="G6921">
        <v>14030</v>
      </c>
      <c r="H6921" t="s">
        <v>25</v>
      </c>
      <c r="I6921" t="str">
        <f>IF(AND(LEFT(OnlineRetail[[#This Row],[InvoiceNo]],1)&lt;&gt;"C",OnlineRetail[[#This Row],[CustomerID]]&lt;&gt;""),"Yes","No")</f>
        <v>Yes</v>
      </c>
      <c r="J6921" s="4">
        <f>EOMONTH(OnlineRetail[[#This Row],[InvoiceDate]],-1)+1</f>
        <v>40695</v>
      </c>
      <c r="K6921" s="6">
        <f>OnlineRetail[[#This Row],[Quantity]]*OnlineRetail[[#This Row],[UnitPrice]]</f>
        <v>102</v>
      </c>
      <c r="L6921" t="str">
        <f t="shared" si="108"/>
        <v>14030|Jun-2011</v>
      </c>
    </row>
    <row r="6922" spans="1:12">
      <c r="A6922">
        <v>550475</v>
      </c>
      <c r="B6922" t="s">
        <v>297</v>
      </c>
      <c r="C6922" t="s">
        <v>21</v>
      </c>
      <c r="D6922">
        <v>21</v>
      </c>
      <c r="E6922" s="1">
        <v>40695.511805555558</v>
      </c>
      <c r="F6922">
        <v>2.1</v>
      </c>
      <c r="G6922">
        <v>13485</v>
      </c>
      <c r="H6922" t="s">
        <v>10</v>
      </c>
      <c r="I6922" t="str">
        <f>IF(AND(LEFT(OnlineRetail[[#This Row],[InvoiceNo]],1)&lt;&gt;"C",OnlineRetail[[#This Row],[CustomerID]]&lt;&gt;""),"Yes","No")</f>
        <v>Yes</v>
      </c>
      <c r="J6922" s="4">
        <f>EOMONTH(OnlineRetail[[#This Row],[InvoiceDate]],-1)+1</f>
        <v>40695</v>
      </c>
      <c r="K6922" s="6">
        <f>OnlineRetail[[#This Row],[Quantity]]*OnlineRetail[[#This Row],[UnitPrice]]</f>
        <v>44.1</v>
      </c>
      <c r="L6922" t="str">
        <f t="shared" si="108"/>
        <v>13485|Jun-2011</v>
      </c>
    </row>
    <row r="6923" spans="1:12">
      <c r="A6923">
        <v>544789</v>
      </c>
      <c r="B6923" t="s">
        <v>184</v>
      </c>
      <c r="C6923" t="s">
        <v>33</v>
      </c>
      <c r="D6923">
        <v>16</v>
      </c>
      <c r="E6923" s="1">
        <v>40695.515972222223</v>
      </c>
      <c r="F6923">
        <v>9.9499999999999993</v>
      </c>
      <c r="G6923">
        <v>14070</v>
      </c>
      <c r="H6923" t="s">
        <v>10</v>
      </c>
      <c r="I6923" t="str">
        <f>IF(AND(LEFT(OnlineRetail[[#This Row],[InvoiceNo]],1)&lt;&gt;"C",OnlineRetail[[#This Row],[CustomerID]]&lt;&gt;""),"Yes","No")</f>
        <v>Yes</v>
      </c>
      <c r="J6923" s="4">
        <f>EOMONTH(OnlineRetail[[#This Row],[InvoiceDate]],-1)+1</f>
        <v>40695</v>
      </c>
      <c r="K6923" s="6">
        <f>OnlineRetail[[#This Row],[Quantity]]*OnlineRetail[[#This Row],[UnitPrice]]</f>
        <v>159.19999999999999</v>
      </c>
      <c r="L6923" t="str">
        <f t="shared" si="108"/>
        <v>14070|Jun-2011</v>
      </c>
    </row>
    <row r="6924" spans="1:12">
      <c r="A6924">
        <v>539071</v>
      </c>
      <c r="B6924" t="s">
        <v>192</v>
      </c>
      <c r="C6924" t="s">
        <v>33</v>
      </c>
      <c r="D6924">
        <v>15</v>
      </c>
      <c r="E6924" s="1">
        <v>40695.532638888893</v>
      </c>
      <c r="F6924">
        <v>2.1</v>
      </c>
      <c r="G6924">
        <v>13176</v>
      </c>
      <c r="H6924" t="s">
        <v>10</v>
      </c>
      <c r="I6924" t="str">
        <f>IF(AND(LEFT(OnlineRetail[[#This Row],[InvoiceNo]],1)&lt;&gt;"C",OnlineRetail[[#This Row],[CustomerID]]&lt;&gt;""),"Yes","No")</f>
        <v>Yes</v>
      </c>
      <c r="J6924" s="4">
        <f>EOMONTH(OnlineRetail[[#This Row],[InvoiceDate]],-1)+1</f>
        <v>40695</v>
      </c>
      <c r="K6924" s="6">
        <f>OnlineRetail[[#This Row],[Quantity]]*OnlineRetail[[#This Row],[UnitPrice]]</f>
        <v>31.5</v>
      </c>
      <c r="L6924" t="str">
        <f t="shared" si="108"/>
        <v>13176|Jun-2011</v>
      </c>
    </row>
    <row r="6925" spans="1:12">
      <c r="A6925">
        <v>554202</v>
      </c>
      <c r="B6925" t="s">
        <v>55</v>
      </c>
      <c r="C6925" t="s">
        <v>24</v>
      </c>
      <c r="D6925">
        <v>15</v>
      </c>
      <c r="E6925" s="1">
        <v>40695.535416666673</v>
      </c>
      <c r="F6925">
        <v>2.5499999999999998</v>
      </c>
      <c r="G6925">
        <v>14064</v>
      </c>
      <c r="H6925" t="s">
        <v>121</v>
      </c>
      <c r="I6925" t="str">
        <f>IF(AND(LEFT(OnlineRetail[[#This Row],[InvoiceNo]],1)&lt;&gt;"C",OnlineRetail[[#This Row],[CustomerID]]&lt;&gt;""),"Yes","No")</f>
        <v>Yes</v>
      </c>
      <c r="J6925" s="4">
        <f>EOMONTH(OnlineRetail[[#This Row],[InvoiceDate]],-1)+1</f>
        <v>40695</v>
      </c>
      <c r="K6925" s="6">
        <f>OnlineRetail[[#This Row],[Quantity]]*OnlineRetail[[#This Row],[UnitPrice]]</f>
        <v>38.25</v>
      </c>
      <c r="L6925" t="str">
        <f t="shared" si="108"/>
        <v>14064|Jun-2011</v>
      </c>
    </row>
    <row r="6926" spans="1:12">
      <c r="A6926">
        <v>541503</v>
      </c>
      <c r="B6926" t="s">
        <v>146</v>
      </c>
      <c r="C6926" t="s">
        <v>21</v>
      </c>
      <c r="D6926">
        <v>18</v>
      </c>
      <c r="E6926" s="1">
        <v>40695.539583333331</v>
      </c>
      <c r="F6926">
        <v>0.85</v>
      </c>
      <c r="G6926">
        <v>12843</v>
      </c>
      <c r="H6926" t="s">
        <v>10</v>
      </c>
      <c r="I6926" t="str">
        <f>IF(AND(LEFT(OnlineRetail[[#This Row],[InvoiceNo]],1)&lt;&gt;"C",OnlineRetail[[#This Row],[CustomerID]]&lt;&gt;""),"Yes","No")</f>
        <v>Yes</v>
      </c>
      <c r="J6926" s="4">
        <f>EOMONTH(OnlineRetail[[#This Row],[InvoiceDate]],-1)+1</f>
        <v>40695</v>
      </c>
      <c r="K6926" s="6">
        <f>OnlineRetail[[#This Row],[Quantity]]*OnlineRetail[[#This Row],[UnitPrice]]</f>
        <v>15.299999999999999</v>
      </c>
      <c r="L6926" t="str">
        <f t="shared" si="108"/>
        <v>12843|Jun-2011</v>
      </c>
    </row>
    <row r="6927" spans="1:12">
      <c r="A6927">
        <v>537738</v>
      </c>
      <c r="B6927" t="s">
        <v>264</v>
      </c>
      <c r="C6927" t="s">
        <v>50</v>
      </c>
      <c r="D6927">
        <v>21</v>
      </c>
      <c r="E6927" s="1">
        <v>40695.547222222223</v>
      </c>
      <c r="F6927">
        <v>4.95</v>
      </c>
      <c r="G6927">
        <v>13606</v>
      </c>
      <c r="H6927" t="s">
        <v>10</v>
      </c>
      <c r="I6927" t="str">
        <f>IF(AND(LEFT(OnlineRetail[[#This Row],[InvoiceNo]],1)&lt;&gt;"C",OnlineRetail[[#This Row],[CustomerID]]&lt;&gt;""),"Yes","No")</f>
        <v>Yes</v>
      </c>
      <c r="J6927" s="4">
        <f>EOMONTH(OnlineRetail[[#This Row],[InvoiceDate]],-1)+1</f>
        <v>40695</v>
      </c>
      <c r="K6927" s="6">
        <f>OnlineRetail[[#This Row],[Quantity]]*OnlineRetail[[#This Row],[UnitPrice]]</f>
        <v>103.95</v>
      </c>
      <c r="L6927" t="str">
        <f t="shared" si="108"/>
        <v>13606|Jun-2011</v>
      </c>
    </row>
    <row r="6928" spans="1:12">
      <c r="A6928">
        <v>536644</v>
      </c>
      <c r="B6928" t="s">
        <v>37</v>
      </c>
      <c r="C6928" t="s">
        <v>19</v>
      </c>
      <c r="D6928">
        <v>13</v>
      </c>
      <c r="E6928" s="1">
        <v>40695.550694444442</v>
      </c>
      <c r="F6928">
        <v>0.85</v>
      </c>
      <c r="G6928">
        <v>14267</v>
      </c>
      <c r="H6928" t="s">
        <v>36</v>
      </c>
      <c r="I6928" t="str">
        <f>IF(AND(LEFT(OnlineRetail[[#This Row],[InvoiceNo]],1)&lt;&gt;"C",OnlineRetail[[#This Row],[CustomerID]]&lt;&gt;""),"Yes","No")</f>
        <v>Yes</v>
      </c>
      <c r="J6928" s="4">
        <f>EOMONTH(OnlineRetail[[#This Row],[InvoiceDate]],-1)+1</f>
        <v>40695</v>
      </c>
      <c r="K6928" s="6">
        <f>OnlineRetail[[#This Row],[Quantity]]*OnlineRetail[[#This Row],[UnitPrice]]</f>
        <v>11.049999999999999</v>
      </c>
      <c r="L6928" t="str">
        <f t="shared" si="108"/>
        <v>14267|Jun-2011</v>
      </c>
    </row>
    <row r="6929" spans="1:12">
      <c r="A6929">
        <v>554713</v>
      </c>
      <c r="B6929" t="s">
        <v>20</v>
      </c>
      <c r="C6929" t="s">
        <v>72</v>
      </c>
      <c r="D6929">
        <v>15</v>
      </c>
      <c r="E6929" s="1">
        <v>40695.554861111108</v>
      </c>
      <c r="F6929">
        <v>5.95</v>
      </c>
      <c r="G6929">
        <v>12548</v>
      </c>
      <c r="H6929" t="s">
        <v>10</v>
      </c>
      <c r="I6929" t="str">
        <f>IF(AND(LEFT(OnlineRetail[[#This Row],[InvoiceNo]],1)&lt;&gt;"C",OnlineRetail[[#This Row],[CustomerID]]&lt;&gt;""),"Yes","No")</f>
        <v>Yes</v>
      </c>
      <c r="J6929" s="4">
        <f>EOMONTH(OnlineRetail[[#This Row],[InvoiceDate]],-1)+1</f>
        <v>40695</v>
      </c>
      <c r="K6929" s="6">
        <f>OnlineRetail[[#This Row],[Quantity]]*OnlineRetail[[#This Row],[UnitPrice]]</f>
        <v>89.25</v>
      </c>
      <c r="L6929" t="str">
        <f t="shared" si="108"/>
        <v>12548|Jun-2011</v>
      </c>
    </row>
    <row r="6930" spans="1:12">
      <c r="A6930">
        <v>547612</v>
      </c>
      <c r="B6930" t="s">
        <v>99</v>
      </c>
      <c r="C6930" t="s">
        <v>50</v>
      </c>
      <c r="D6930">
        <v>18</v>
      </c>
      <c r="E6930" s="1">
        <v>40695.55972222222</v>
      </c>
      <c r="F6930">
        <v>9.9499999999999993</v>
      </c>
      <c r="G6930">
        <v>14146</v>
      </c>
      <c r="H6930" t="s">
        <v>25</v>
      </c>
      <c r="I6930" t="str">
        <f>IF(AND(LEFT(OnlineRetail[[#This Row],[InvoiceNo]],1)&lt;&gt;"C",OnlineRetail[[#This Row],[CustomerID]]&lt;&gt;""),"Yes","No")</f>
        <v>Yes</v>
      </c>
      <c r="J6930" s="4">
        <f>EOMONTH(OnlineRetail[[#This Row],[InvoiceDate]],-1)+1</f>
        <v>40695</v>
      </c>
      <c r="K6930" s="6">
        <f>OnlineRetail[[#This Row],[Quantity]]*OnlineRetail[[#This Row],[UnitPrice]]</f>
        <v>179.1</v>
      </c>
      <c r="L6930" t="str">
        <f t="shared" si="108"/>
        <v>14146|Jun-2011</v>
      </c>
    </row>
    <row r="6931" spans="1:12">
      <c r="A6931">
        <v>545067</v>
      </c>
      <c r="B6931" t="s">
        <v>43</v>
      </c>
      <c r="C6931" t="s">
        <v>62</v>
      </c>
      <c r="D6931">
        <v>21</v>
      </c>
      <c r="E6931" s="1">
        <v>40695.561805555553</v>
      </c>
      <c r="F6931">
        <v>7.95</v>
      </c>
      <c r="G6931">
        <v>13628</v>
      </c>
      <c r="H6931" t="s">
        <v>10</v>
      </c>
      <c r="I6931" t="str">
        <f>IF(AND(LEFT(OnlineRetail[[#This Row],[InvoiceNo]],1)&lt;&gt;"C",OnlineRetail[[#This Row],[CustomerID]]&lt;&gt;""),"Yes","No")</f>
        <v>Yes</v>
      </c>
      <c r="J6931" s="4">
        <f>EOMONTH(OnlineRetail[[#This Row],[InvoiceDate]],-1)+1</f>
        <v>40695</v>
      </c>
      <c r="K6931" s="6">
        <f>OnlineRetail[[#This Row],[Quantity]]*OnlineRetail[[#This Row],[UnitPrice]]</f>
        <v>166.95000000000002</v>
      </c>
      <c r="L6931" t="str">
        <f t="shared" si="108"/>
        <v>13628|Jun-2011</v>
      </c>
    </row>
    <row r="6932" spans="1:12">
      <c r="A6932">
        <v>543716</v>
      </c>
      <c r="B6932" t="s">
        <v>219</v>
      </c>
      <c r="C6932" t="s">
        <v>9</v>
      </c>
      <c r="D6932">
        <v>2</v>
      </c>
      <c r="E6932" s="1">
        <v>40695.568055555559</v>
      </c>
      <c r="F6932">
        <v>4.25</v>
      </c>
      <c r="G6932">
        <v>13853</v>
      </c>
      <c r="H6932" t="s">
        <v>10</v>
      </c>
      <c r="I6932" t="str">
        <f>IF(AND(LEFT(OnlineRetail[[#This Row],[InvoiceNo]],1)&lt;&gt;"C",OnlineRetail[[#This Row],[CustomerID]]&lt;&gt;""),"Yes","No")</f>
        <v>Yes</v>
      </c>
      <c r="J6932" s="4">
        <f>EOMONTH(OnlineRetail[[#This Row],[InvoiceDate]],-1)+1</f>
        <v>40695</v>
      </c>
      <c r="K6932" s="6">
        <f>OnlineRetail[[#This Row],[Quantity]]*OnlineRetail[[#This Row],[UnitPrice]]</f>
        <v>8.5</v>
      </c>
      <c r="L6932" t="str">
        <f t="shared" si="108"/>
        <v>13853|Jun-2011</v>
      </c>
    </row>
    <row r="6933" spans="1:12">
      <c r="A6933">
        <v>549816</v>
      </c>
      <c r="B6933" t="s">
        <v>119</v>
      </c>
      <c r="C6933" t="s">
        <v>46</v>
      </c>
      <c r="D6933">
        <v>20</v>
      </c>
      <c r="E6933" s="1">
        <v>40695.568749999999</v>
      </c>
      <c r="F6933">
        <v>2.5499999999999998</v>
      </c>
      <c r="G6933">
        <v>13883</v>
      </c>
      <c r="H6933" t="s">
        <v>10</v>
      </c>
      <c r="I6933" t="str">
        <f>IF(AND(LEFT(OnlineRetail[[#This Row],[InvoiceNo]],1)&lt;&gt;"C",OnlineRetail[[#This Row],[CustomerID]]&lt;&gt;""),"Yes","No")</f>
        <v>Yes</v>
      </c>
      <c r="J6933" s="4">
        <f>EOMONTH(OnlineRetail[[#This Row],[InvoiceDate]],-1)+1</f>
        <v>40695</v>
      </c>
      <c r="K6933" s="6">
        <f>OnlineRetail[[#This Row],[Quantity]]*OnlineRetail[[#This Row],[UnitPrice]]</f>
        <v>51</v>
      </c>
      <c r="L6933" t="str">
        <f t="shared" si="108"/>
        <v>13883|Jun-2011</v>
      </c>
    </row>
    <row r="6934" spans="1:12">
      <c r="A6934">
        <v>546041</v>
      </c>
      <c r="B6934" t="s">
        <v>123</v>
      </c>
      <c r="C6934" t="s">
        <v>16</v>
      </c>
      <c r="D6934">
        <v>8</v>
      </c>
      <c r="E6934" s="1">
        <v>40695.570833333331</v>
      </c>
      <c r="F6934">
        <v>0.85</v>
      </c>
      <c r="G6934">
        <v>13598</v>
      </c>
      <c r="H6934" t="s">
        <v>10</v>
      </c>
      <c r="I6934" t="str">
        <f>IF(AND(LEFT(OnlineRetail[[#This Row],[InvoiceNo]],1)&lt;&gt;"C",OnlineRetail[[#This Row],[CustomerID]]&lt;&gt;""),"Yes","No")</f>
        <v>Yes</v>
      </c>
      <c r="J6934" s="4">
        <f>EOMONTH(OnlineRetail[[#This Row],[InvoiceDate]],-1)+1</f>
        <v>40695</v>
      </c>
      <c r="K6934" s="6">
        <f>OnlineRetail[[#This Row],[Quantity]]*OnlineRetail[[#This Row],[UnitPrice]]</f>
        <v>6.8</v>
      </c>
      <c r="L6934" t="str">
        <f t="shared" si="108"/>
        <v>13598|Jun-2011</v>
      </c>
    </row>
    <row r="6935" spans="1:12">
      <c r="A6935">
        <v>553593</v>
      </c>
      <c r="B6935" t="s">
        <v>15</v>
      </c>
      <c r="C6935" t="s">
        <v>9</v>
      </c>
      <c r="D6935">
        <v>15</v>
      </c>
      <c r="E6935" s="1">
        <v>40695.574999999997</v>
      </c>
      <c r="F6935">
        <v>7.95</v>
      </c>
      <c r="G6935">
        <v>14186</v>
      </c>
      <c r="H6935" t="s">
        <v>10</v>
      </c>
      <c r="I6935" t="str">
        <f>IF(AND(LEFT(OnlineRetail[[#This Row],[InvoiceNo]],1)&lt;&gt;"C",OnlineRetail[[#This Row],[CustomerID]]&lt;&gt;""),"Yes","No")</f>
        <v>Yes</v>
      </c>
      <c r="J6935" s="4">
        <f>EOMONTH(OnlineRetail[[#This Row],[InvoiceDate]],-1)+1</f>
        <v>40695</v>
      </c>
      <c r="K6935" s="6">
        <f>OnlineRetail[[#This Row],[Quantity]]*OnlineRetail[[#This Row],[UnitPrice]]</f>
        <v>119.25</v>
      </c>
      <c r="L6935" t="str">
        <f t="shared" si="108"/>
        <v>14186|Jun-2011</v>
      </c>
    </row>
    <row r="6936" spans="1:12">
      <c r="A6936">
        <v>551570</v>
      </c>
      <c r="B6936" t="s">
        <v>173</v>
      </c>
      <c r="C6936" t="s">
        <v>14</v>
      </c>
      <c r="D6936">
        <v>24</v>
      </c>
      <c r="E6936" s="1">
        <v>40695.57708333333</v>
      </c>
      <c r="F6936">
        <v>4.25</v>
      </c>
      <c r="G6936">
        <v>13798</v>
      </c>
      <c r="H6936" t="s">
        <v>10</v>
      </c>
      <c r="I6936" t="str">
        <f>IF(AND(LEFT(OnlineRetail[[#This Row],[InvoiceNo]],1)&lt;&gt;"C",OnlineRetail[[#This Row],[CustomerID]]&lt;&gt;""),"Yes","No")</f>
        <v>Yes</v>
      </c>
      <c r="J6936" s="4">
        <f>EOMONTH(OnlineRetail[[#This Row],[InvoiceDate]],-1)+1</f>
        <v>40695</v>
      </c>
      <c r="K6936" s="6">
        <f>OnlineRetail[[#This Row],[Quantity]]*OnlineRetail[[#This Row],[UnitPrice]]</f>
        <v>102</v>
      </c>
      <c r="L6936" t="str">
        <f t="shared" si="108"/>
        <v>13798|Jun-2011</v>
      </c>
    </row>
    <row r="6937" spans="1:12">
      <c r="A6937">
        <v>537725</v>
      </c>
      <c r="B6937" t="s">
        <v>289</v>
      </c>
      <c r="C6937" t="s">
        <v>48</v>
      </c>
      <c r="D6937">
        <v>1</v>
      </c>
      <c r="E6937" s="1">
        <v>40695.586111111108</v>
      </c>
      <c r="F6937">
        <v>5.95</v>
      </c>
      <c r="G6937">
        <v>13678</v>
      </c>
      <c r="H6937" t="s">
        <v>10</v>
      </c>
      <c r="I6937" t="str">
        <f>IF(AND(LEFT(OnlineRetail[[#This Row],[InvoiceNo]],1)&lt;&gt;"C",OnlineRetail[[#This Row],[CustomerID]]&lt;&gt;""),"Yes","No")</f>
        <v>Yes</v>
      </c>
      <c r="J6937" s="4">
        <f>EOMONTH(OnlineRetail[[#This Row],[InvoiceDate]],-1)+1</f>
        <v>40695</v>
      </c>
      <c r="K6937" s="6">
        <f>OnlineRetail[[#This Row],[Quantity]]*OnlineRetail[[#This Row],[UnitPrice]]</f>
        <v>5.95</v>
      </c>
      <c r="L6937" t="str">
        <f t="shared" si="108"/>
        <v>13678|Jun-2011</v>
      </c>
    </row>
    <row r="6938" spans="1:12">
      <c r="A6938">
        <v>556093</v>
      </c>
      <c r="B6938" t="s">
        <v>68</v>
      </c>
      <c r="C6938" t="s">
        <v>9</v>
      </c>
      <c r="D6938">
        <v>4</v>
      </c>
      <c r="E6938" s="1">
        <v>40695.602083333331</v>
      </c>
      <c r="F6938">
        <v>9.9499999999999993</v>
      </c>
      <c r="G6938">
        <v>12622</v>
      </c>
      <c r="H6938" t="s">
        <v>10</v>
      </c>
      <c r="I6938" t="str">
        <f>IF(AND(LEFT(OnlineRetail[[#This Row],[InvoiceNo]],1)&lt;&gt;"C",OnlineRetail[[#This Row],[CustomerID]]&lt;&gt;""),"Yes","No")</f>
        <v>Yes</v>
      </c>
      <c r="J6938" s="4">
        <f>EOMONTH(OnlineRetail[[#This Row],[InvoiceDate]],-1)+1</f>
        <v>40695</v>
      </c>
      <c r="K6938" s="6">
        <f>OnlineRetail[[#This Row],[Quantity]]*OnlineRetail[[#This Row],[UnitPrice]]</f>
        <v>39.799999999999997</v>
      </c>
      <c r="L6938" t="str">
        <f t="shared" si="108"/>
        <v>12622|Jun-2011</v>
      </c>
    </row>
    <row r="6939" spans="1:12">
      <c r="A6939">
        <v>545173</v>
      </c>
      <c r="B6939" t="s">
        <v>209</v>
      </c>
      <c r="C6939" t="s">
        <v>39</v>
      </c>
      <c r="D6939">
        <v>23</v>
      </c>
      <c r="E6939" s="1">
        <v>40695.602777777778</v>
      </c>
      <c r="F6939">
        <v>9.9499999999999993</v>
      </c>
      <c r="G6939">
        <v>13630</v>
      </c>
      <c r="H6939" t="s">
        <v>17</v>
      </c>
      <c r="I6939" t="str">
        <f>IF(AND(LEFT(OnlineRetail[[#This Row],[InvoiceNo]],1)&lt;&gt;"C",OnlineRetail[[#This Row],[CustomerID]]&lt;&gt;""),"Yes","No")</f>
        <v>Yes</v>
      </c>
      <c r="J6939" s="4">
        <f>EOMONTH(OnlineRetail[[#This Row],[InvoiceDate]],-1)+1</f>
        <v>40695</v>
      </c>
      <c r="K6939" s="6">
        <f>OnlineRetail[[#This Row],[Quantity]]*OnlineRetail[[#This Row],[UnitPrice]]</f>
        <v>228.85</v>
      </c>
      <c r="L6939" t="str">
        <f t="shared" si="108"/>
        <v>13630|Jun-2011</v>
      </c>
    </row>
    <row r="6940" spans="1:12" hidden="1">
      <c r="A6940">
        <v>541220</v>
      </c>
      <c r="B6940" t="s">
        <v>78</v>
      </c>
      <c r="C6940" t="s">
        <v>14</v>
      </c>
      <c r="D6940">
        <v>4</v>
      </c>
      <c r="E6940" s="1">
        <v>40695.609027777777</v>
      </c>
      <c r="F6940">
        <v>2.1</v>
      </c>
      <c r="H6940" t="s">
        <v>10</v>
      </c>
      <c r="I6940" t="str">
        <f>IF(AND(LEFT(OnlineRetail[[#This Row],[InvoiceNo]],1)&lt;&gt;"C",OnlineRetail[[#This Row],[CustomerID]]&lt;&gt;""),"Yes","No")</f>
        <v>No</v>
      </c>
      <c r="J6940" s="4">
        <f>EOMONTH(OnlineRetail[[#This Row],[InvoiceDate]],-1)+1</f>
        <v>40695</v>
      </c>
      <c r="K6940" s="6">
        <f>OnlineRetail[[#This Row],[Quantity]]*OnlineRetail[[#This Row],[UnitPrice]]</f>
        <v>8.4</v>
      </c>
      <c r="L6940" t="str">
        <f t="shared" si="108"/>
        <v/>
      </c>
    </row>
    <row r="6941" spans="1:12">
      <c r="A6941">
        <v>538183</v>
      </c>
      <c r="B6941" t="s">
        <v>115</v>
      </c>
      <c r="C6941" t="s">
        <v>46</v>
      </c>
      <c r="D6941">
        <v>9</v>
      </c>
      <c r="E6941" s="1">
        <v>40695.615277777782</v>
      </c>
      <c r="F6941">
        <v>2.1</v>
      </c>
      <c r="G6941">
        <v>12887</v>
      </c>
      <c r="H6941" t="s">
        <v>10</v>
      </c>
      <c r="I6941" t="str">
        <f>IF(AND(LEFT(OnlineRetail[[#This Row],[InvoiceNo]],1)&lt;&gt;"C",OnlineRetail[[#This Row],[CustomerID]]&lt;&gt;""),"Yes","No")</f>
        <v>Yes</v>
      </c>
      <c r="J6941" s="4">
        <f>EOMONTH(OnlineRetail[[#This Row],[InvoiceDate]],-1)+1</f>
        <v>40695</v>
      </c>
      <c r="K6941" s="6">
        <f>OnlineRetail[[#This Row],[Quantity]]*OnlineRetail[[#This Row],[UnitPrice]]</f>
        <v>18.900000000000002</v>
      </c>
      <c r="L6941" t="str">
        <f t="shared" si="108"/>
        <v>12887|Jun-2011</v>
      </c>
    </row>
    <row r="6942" spans="1:12">
      <c r="A6942">
        <v>550483</v>
      </c>
      <c r="B6942" t="s">
        <v>251</v>
      </c>
      <c r="C6942" t="s">
        <v>40</v>
      </c>
      <c r="D6942">
        <v>1</v>
      </c>
      <c r="E6942" s="1">
        <v>40695.616666666669</v>
      </c>
      <c r="F6942">
        <v>1.65</v>
      </c>
      <c r="G6942">
        <v>13603</v>
      </c>
      <c r="H6942" t="s">
        <v>10</v>
      </c>
      <c r="I6942" t="str">
        <f>IF(AND(LEFT(OnlineRetail[[#This Row],[InvoiceNo]],1)&lt;&gt;"C",OnlineRetail[[#This Row],[CustomerID]]&lt;&gt;""),"Yes","No")</f>
        <v>Yes</v>
      </c>
      <c r="J6942" s="4">
        <f>EOMONTH(OnlineRetail[[#This Row],[InvoiceDate]],-1)+1</f>
        <v>40695</v>
      </c>
      <c r="K6942" s="6">
        <f>OnlineRetail[[#This Row],[Quantity]]*OnlineRetail[[#This Row],[UnitPrice]]</f>
        <v>1.65</v>
      </c>
      <c r="L6942" t="str">
        <f t="shared" si="108"/>
        <v>13603|Jun-2011</v>
      </c>
    </row>
    <row r="6943" spans="1:12">
      <c r="A6943">
        <v>551725</v>
      </c>
      <c r="B6943" t="s">
        <v>159</v>
      </c>
      <c r="C6943" t="s">
        <v>27</v>
      </c>
      <c r="D6943">
        <v>8</v>
      </c>
      <c r="E6943" s="1">
        <v>40695.628472222219</v>
      </c>
      <c r="F6943">
        <v>2.5499999999999998</v>
      </c>
      <c r="G6943">
        <v>13034</v>
      </c>
      <c r="H6943" t="s">
        <v>121</v>
      </c>
      <c r="I6943" t="str">
        <f>IF(AND(LEFT(OnlineRetail[[#This Row],[InvoiceNo]],1)&lt;&gt;"C",OnlineRetail[[#This Row],[CustomerID]]&lt;&gt;""),"Yes","No")</f>
        <v>Yes</v>
      </c>
      <c r="J6943" s="4">
        <f>EOMONTH(OnlineRetail[[#This Row],[InvoiceDate]],-1)+1</f>
        <v>40695</v>
      </c>
      <c r="K6943" s="6">
        <f>OnlineRetail[[#This Row],[Quantity]]*OnlineRetail[[#This Row],[UnitPrice]]</f>
        <v>20.399999999999999</v>
      </c>
      <c r="L6943" t="str">
        <f t="shared" si="108"/>
        <v>13034|Jun-2011</v>
      </c>
    </row>
    <row r="6944" spans="1:12">
      <c r="A6944">
        <v>537837</v>
      </c>
      <c r="B6944" t="s">
        <v>285</v>
      </c>
      <c r="C6944" t="s">
        <v>48</v>
      </c>
      <c r="D6944">
        <v>16</v>
      </c>
      <c r="E6944" s="1">
        <v>40695.631249999999</v>
      </c>
      <c r="F6944">
        <v>5.95</v>
      </c>
      <c r="G6944">
        <v>12673</v>
      </c>
      <c r="H6944" t="s">
        <v>10</v>
      </c>
      <c r="I6944" t="str">
        <f>IF(AND(LEFT(OnlineRetail[[#This Row],[InvoiceNo]],1)&lt;&gt;"C",OnlineRetail[[#This Row],[CustomerID]]&lt;&gt;""),"Yes","No")</f>
        <v>Yes</v>
      </c>
      <c r="J6944" s="4">
        <f>EOMONTH(OnlineRetail[[#This Row],[InvoiceDate]],-1)+1</f>
        <v>40695</v>
      </c>
      <c r="K6944" s="6">
        <f>OnlineRetail[[#This Row],[Quantity]]*OnlineRetail[[#This Row],[UnitPrice]]</f>
        <v>95.2</v>
      </c>
      <c r="L6944" t="str">
        <f t="shared" si="108"/>
        <v>12673|Jun-2011</v>
      </c>
    </row>
    <row r="6945" spans="1:12">
      <c r="A6945">
        <v>550473</v>
      </c>
      <c r="B6945" t="s">
        <v>299</v>
      </c>
      <c r="C6945" t="s">
        <v>40</v>
      </c>
      <c r="D6945">
        <v>24</v>
      </c>
      <c r="E6945" s="1">
        <v>40695.645138888889</v>
      </c>
      <c r="F6945">
        <v>7.95</v>
      </c>
      <c r="G6945">
        <v>12502</v>
      </c>
      <c r="H6945" t="s">
        <v>10</v>
      </c>
      <c r="I6945" t="str">
        <f>IF(AND(LEFT(OnlineRetail[[#This Row],[InvoiceNo]],1)&lt;&gt;"C",OnlineRetail[[#This Row],[CustomerID]]&lt;&gt;""),"Yes","No")</f>
        <v>Yes</v>
      </c>
      <c r="J6945" s="4">
        <f>EOMONTH(OnlineRetail[[#This Row],[InvoiceDate]],-1)+1</f>
        <v>40695</v>
      </c>
      <c r="K6945" s="6">
        <f>OnlineRetail[[#This Row],[Quantity]]*OnlineRetail[[#This Row],[UnitPrice]]</f>
        <v>190.8</v>
      </c>
      <c r="L6945" t="str">
        <f t="shared" si="108"/>
        <v>12502|Jun-2011</v>
      </c>
    </row>
    <row r="6946" spans="1:12">
      <c r="A6946">
        <v>554452</v>
      </c>
      <c r="B6946" t="s">
        <v>247</v>
      </c>
      <c r="C6946" t="s">
        <v>42</v>
      </c>
      <c r="D6946">
        <v>10</v>
      </c>
      <c r="E6946" s="1">
        <v>40695.645833333343</v>
      </c>
      <c r="F6946">
        <v>1.65</v>
      </c>
      <c r="G6946">
        <v>13907</v>
      </c>
      <c r="H6946" t="s">
        <v>10</v>
      </c>
      <c r="I6946" t="str">
        <f>IF(AND(LEFT(OnlineRetail[[#This Row],[InvoiceNo]],1)&lt;&gt;"C",OnlineRetail[[#This Row],[CustomerID]]&lt;&gt;""),"Yes","No")</f>
        <v>Yes</v>
      </c>
      <c r="J6946" s="4">
        <f>EOMONTH(OnlineRetail[[#This Row],[InvoiceDate]],-1)+1</f>
        <v>40695</v>
      </c>
      <c r="K6946" s="6">
        <f>OnlineRetail[[#This Row],[Quantity]]*OnlineRetail[[#This Row],[UnitPrice]]</f>
        <v>16.5</v>
      </c>
      <c r="L6946" t="str">
        <f t="shared" si="108"/>
        <v>13907|Jun-2011</v>
      </c>
    </row>
    <row r="6947" spans="1:12">
      <c r="A6947">
        <v>550109</v>
      </c>
      <c r="B6947" t="s">
        <v>278</v>
      </c>
      <c r="C6947" t="s">
        <v>72</v>
      </c>
      <c r="D6947">
        <v>7</v>
      </c>
      <c r="E6947" s="1">
        <v>40695.646527777782</v>
      </c>
      <c r="F6947">
        <v>7.95</v>
      </c>
      <c r="G6947">
        <v>13585</v>
      </c>
      <c r="H6947" t="s">
        <v>10</v>
      </c>
      <c r="I6947" t="str">
        <f>IF(AND(LEFT(OnlineRetail[[#This Row],[InvoiceNo]],1)&lt;&gt;"C",OnlineRetail[[#This Row],[CustomerID]]&lt;&gt;""),"Yes","No")</f>
        <v>Yes</v>
      </c>
      <c r="J6947" s="4">
        <f>EOMONTH(OnlineRetail[[#This Row],[InvoiceDate]],-1)+1</f>
        <v>40695</v>
      </c>
      <c r="K6947" s="6">
        <f>OnlineRetail[[#This Row],[Quantity]]*OnlineRetail[[#This Row],[UnitPrice]]</f>
        <v>55.65</v>
      </c>
      <c r="L6947" t="str">
        <f t="shared" si="108"/>
        <v>13585|Jun-2011</v>
      </c>
    </row>
    <row r="6948" spans="1:12">
      <c r="A6948">
        <v>547887</v>
      </c>
      <c r="B6948" t="s">
        <v>93</v>
      </c>
      <c r="C6948" t="s">
        <v>9</v>
      </c>
      <c r="D6948">
        <v>10</v>
      </c>
      <c r="E6948" s="1">
        <v>40695.660416666673</v>
      </c>
      <c r="F6948">
        <v>5.95</v>
      </c>
      <c r="G6948">
        <v>12698</v>
      </c>
      <c r="H6948" t="s">
        <v>10</v>
      </c>
      <c r="I6948" t="str">
        <f>IF(AND(LEFT(OnlineRetail[[#This Row],[InvoiceNo]],1)&lt;&gt;"C",OnlineRetail[[#This Row],[CustomerID]]&lt;&gt;""),"Yes","No")</f>
        <v>Yes</v>
      </c>
      <c r="J6948" s="4">
        <f>EOMONTH(OnlineRetail[[#This Row],[InvoiceDate]],-1)+1</f>
        <v>40695</v>
      </c>
      <c r="K6948" s="6">
        <f>OnlineRetail[[#This Row],[Quantity]]*OnlineRetail[[#This Row],[UnitPrice]]</f>
        <v>59.5</v>
      </c>
      <c r="L6948" t="str">
        <f t="shared" si="108"/>
        <v>12698|Jun-2011</v>
      </c>
    </row>
    <row r="6949" spans="1:12">
      <c r="A6949">
        <v>539044</v>
      </c>
      <c r="B6949" t="s">
        <v>244</v>
      </c>
      <c r="C6949" t="s">
        <v>29</v>
      </c>
      <c r="D6949">
        <v>17</v>
      </c>
      <c r="E6949" s="1">
        <v>40695.661111111112</v>
      </c>
      <c r="F6949">
        <v>0.85</v>
      </c>
      <c r="G6949">
        <v>13749</v>
      </c>
      <c r="H6949" t="s">
        <v>22</v>
      </c>
      <c r="I6949" t="str">
        <f>IF(AND(LEFT(OnlineRetail[[#This Row],[InvoiceNo]],1)&lt;&gt;"C",OnlineRetail[[#This Row],[CustomerID]]&lt;&gt;""),"Yes","No")</f>
        <v>Yes</v>
      </c>
      <c r="J6949" s="4">
        <f>EOMONTH(OnlineRetail[[#This Row],[InvoiceDate]],-1)+1</f>
        <v>40695</v>
      </c>
      <c r="K6949" s="6">
        <f>OnlineRetail[[#This Row],[Quantity]]*OnlineRetail[[#This Row],[UnitPrice]]</f>
        <v>14.45</v>
      </c>
      <c r="L6949" t="str">
        <f t="shared" si="108"/>
        <v>13749|Jun-2011</v>
      </c>
    </row>
    <row r="6950" spans="1:12">
      <c r="A6950">
        <v>541146</v>
      </c>
      <c r="B6950" t="s">
        <v>97</v>
      </c>
      <c r="C6950" t="s">
        <v>33</v>
      </c>
      <c r="D6950">
        <v>5</v>
      </c>
      <c r="E6950" s="1">
        <v>40695.665972222218</v>
      </c>
      <c r="F6950">
        <v>2.1</v>
      </c>
      <c r="G6950">
        <v>12771</v>
      </c>
      <c r="H6950" t="s">
        <v>10</v>
      </c>
      <c r="I6950" t="str">
        <f>IF(AND(LEFT(OnlineRetail[[#This Row],[InvoiceNo]],1)&lt;&gt;"C",OnlineRetail[[#This Row],[CustomerID]]&lt;&gt;""),"Yes","No")</f>
        <v>Yes</v>
      </c>
      <c r="J6950" s="4">
        <f>EOMONTH(OnlineRetail[[#This Row],[InvoiceDate]],-1)+1</f>
        <v>40695</v>
      </c>
      <c r="K6950" s="6">
        <f>OnlineRetail[[#This Row],[Quantity]]*OnlineRetail[[#This Row],[UnitPrice]]</f>
        <v>10.5</v>
      </c>
      <c r="L6950" t="str">
        <f t="shared" si="108"/>
        <v>12771|Jun-2011</v>
      </c>
    </row>
    <row r="6951" spans="1:12">
      <c r="A6951">
        <v>540793</v>
      </c>
      <c r="B6951" t="s">
        <v>183</v>
      </c>
      <c r="C6951" t="s">
        <v>53</v>
      </c>
      <c r="D6951">
        <v>17</v>
      </c>
      <c r="E6951" s="1">
        <v>40695.675000000003</v>
      </c>
      <c r="F6951">
        <v>2.5499999999999998</v>
      </c>
      <c r="G6951">
        <v>12755</v>
      </c>
      <c r="H6951" t="s">
        <v>17</v>
      </c>
      <c r="I6951" t="str">
        <f>IF(AND(LEFT(OnlineRetail[[#This Row],[InvoiceNo]],1)&lt;&gt;"C",OnlineRetail[[#This Row],[CustomerID]]&lt;&gt;""),"Yes","No")</f>
        <v>Yes</v>
      </c>
      <c r="J6951" s="4">
        <f>EOMONTH(OnlineRetail[[#This Row],[InvoiceDate]],-1)+1</f>
        <v>40695</v>
      </c>
      <c r="K6951" s="6">
        <f>OnlineRetail[[#This Row],[Quantity]]*OnlineRetail[[#This Row],[UnitPrice]]</f>
        <v>43.349999999999994</v>
      </c>
      <c r="L6951" t="str">
        <f t="shared" si="108"/>
        <v>12755|Jun-2011</v>
      </c>
    </row>
    <row r="6952" spans="1:12">
      <c r="A6952">
        <v>544194</v>
      </c>
      <c r="B6952" t="s">
        <v>89</v>
      </c>
      <c r="C6952" t="s">
        <v>24</v>
      </c>
      <c r="D6952">
        <v>16</v>
      </c>
      <c r="E6952" s="1">
        <v>40695.680555555547</v>
      </c>
      <c r="F6952">
        <v>5.95</v>
      </c>
      <c r="G6952">
        <v>12523</v>
      </c>
      <c r="H6952" t="s">
        <v>10</v>
      </c>
      <c r="I6952" t="str">
        <f>IF(AND(LEFT(OnlineRetail[[#This Row],[InvoiceNo]],1)&lt;&gt;"C",OnlineRetail[[#This Row],[CustomerID]]&lt;&gt;""),"Yes","No")</f>
        <v>Yes</v>
      </c>
      <c r="J6952" s="4">
        <f>EOMONTH(OnlineRetail[[#This Row],[InvoiceDate]],-1)+1</f>
        <v>40695</v>
      </c>
      <c r="K6952" s="6">
        <f>OnlineRetail[[#This Row],[Quantity]]*OnlineRetail[[#This Row],[UnitPrice]]</f>
        <v>95.2</v>
      </c>
      <c r="L6952" t="str">
        <f t="shared" si="108"/>
        <v>12523|Jun-2011</v>
      </c>
    </row>
    <row r="6953" spans="1:12">
      <c r="A6953">
        <v>552581</v>
      </c>
      <c r="B6953" t="s">
        <v>240</v>
      </c>
      <c r="C6953" t="s">
        <v>12</v>
      </c>
      <c r="D6953">
        <v>20</v>
      </c>
      <c r="E6953" s="1">
        <v>40695.68472222222</v>
      </c>
      <c r="F6953">
        <v>9.9499999999999993</v>
      </c>
      <c r="G6953">
        <v>12790</v>
      </c>
      <c r="H6953" t="s">
        <v>10</v>
      </c>
      <c r="I6953" t="str">
        <f>IF(AND(LEFT(OnlineRetail[[#This Row],[InvoiceNo]],1)&lt;&gt;"C",OnlineRetail[[#This Row],[CustomerID]]&lt;&gt;""),"Yes","No")</f>
        <v>Yes</v>
      </c>
      <c r="J6953" s="4">
        <f>EOMONTH(OnlineRetail[[#This Row],[InvoiceDate]],-1)+1</f>
        <v>40695</v>
      </c>
      <c r="K6953" s="6">
        <f>OnlineRetail[[#This Row],[Quantity]]*OnlineRetail[[#This Row],[UnitPrice]]</f>
        <v>199</v>
      </c>
      <c r="L6953" t="str">
        <f t="shared" si="108"/>
        <v>12790|Jun-2011</v>
      </c>
    </row>
    <row r="6954" spans="1:12">
      <c r="A6954">
        <v>541733</v>
      </c>
      <c r="B6954" t="s">
        <v>80</v>
      </c>
      <c r="C6954" t="s">
        <v>40</v>
      </c>
      <c r="D6954">
        <v>8</v>
      </c>
      <c r="E6954" s="1">
        <v>40695.694444444453</v>
      </c>
      <c r="F6954">
        <v>1.25</v>
      </c>
      <c r="G6954">
        <v>13822</v>
      </c>
      <c r="H6954" t="s">
        <v>70</v>
      </c>
      <c r="I6954" t="str">
        <f>IF(AND(LEFT(OnlineRetail[[#This Row],[InvoiceNo]],1)&lt;&gt;"C",OnlineRetail[[#This Row],[CustomerID]]&lt;&gt;""),"Yes","No")</f>
        <v>Yes</v>
      </c>
      <c r="J6954" s="4">
        <f>EOMONTH(OnlineRetail[[#This Row],[InvoiceDate]],-1)+1</f>
        <v>40695</v>
      </c>
      <c r="K6954" s="6">
        <f>OnlineRetail[[#This Row],[Quantity]]*OnlineRetail[[#This Row],[UnitPrice]]</f>
        <v>10</v>
      </c>
      <c r="L6954" t="str">
        <f t="shared" si="108"/>
        <v>13822|Jun-2011</v>
      </c>
    </row>
    <row r="6955" spans="1:12">
      <c r="A6955">
        <v>551277</v>
      </c>
      <c r="B6955" t="s">
        <v>220</v>
      </c>
      <c r="C6955" t="s">
        <v>50</v>
      </c>
      <c r="D6955">
        <v>15</v>
      </c>
      <c r="E6955" s="1">
        <v>40695.699305555558</v>
      </c>
      <c r="F6955">
        <v>2.1</v>
      </c>
      <c r="G6955">
        <v>13000</v>
      </c>
      <c r="H6955" t="s">
        <v>121</v>
      </c>
      <c r="I6955" t="str">
        <f>IF(AND(LEFT(OnlineRetail[[#This Row],[InvoiceNo]],1)&lt;&gt;"C",OnlineRetail[[#This Row],[CustomerID]]&lt;&gt;""),"Yes","No")</f>
        <v>Yes</v>
      </c>
      <c r="J6955" s="4">
        <f>EOMONTH(OnlineRetail[[#This Row],[InvoiceDate]],-1)+1</f>
        <v>40695</v>
      </c>
      <c r="K6955" s="6">
        <f>OnlineRetail[[#This Row],[Quantity]]*OnlineRetail[[#This Row],[UnitPrice]]</f>
        <v>31.5</v>
      </c>
      <c r="L6955" t="str">
        <f t="shared" si="108"/>
        <v>13000|Jun-2011</v>
      </c>
    </row>
    <row r="6956" spans="1:12">
      <c r="A6956">
        <v>538334</v>
      </c>
      <c r="B6956" t="s">
        <v>144</v>
      </c>
      <c r="C6956" t="s">
        <v>83</v>
      </c>
      <c r="D6956">
        <v>18</v>
      </c>
      <c r="E6956" s="1">
        <v>40695.703472222223</v>
      </c>
      <c r="F6956">
        <v>4.95</v>
      </c>
      <c r="G6956">
        <v>13665</v>
      </c>
      <c r="H6956" t="s">
        <v>10</v>
      </c>
      <c r="I6956" t="str">
        <f>IF(AND(LEFT(OnlineRetail[[#This Row],[InvoiceNo]],1)&lt;&gt;"C",OnlineRetail[[#This Row],[CustomerID]]&lt;&gt;""),"Yes","No")</f>
        <v>Yes</v>
      </c>
      <c r="J6956" s="4">
        <f>EOMONTH(OnlineRetail[[#This Row],[InvoiceDate]],-1)+1</f>
        <v>40695</v>
      </c>
      <c r="K6956" s="6">
        <f>OnlineRetail[[#This Row],[Quantity]]*OnlineRetail[[#This Row],[UnitPrice]]</f>
        <v>89.100000000000009</v>
      </c>
      <c r="L6956" t="str">
        <f t="shared" si="108"/>
        <v>13665|Jun-2011</v>
      </c>
    </row>
    <row r="6957" spans="1:12">
      <c r="A6957">
        <v>540202</v>
      </c>
      <c r="B6957" t="s">
        <v>259</v>
      </c>
      <c r="C6957" t="s">
        <v>24</v>
      </c>
      <c r="D6957">
        <v>7</v>
      </c>
      <c r="E6957" s="1">
        <v>40695.709027777782</v>
      </c>
      <c r="F6957">
        <v>3.39</v>
      </c>
      <c r="G6957">
        <v>13267</v>
      </c>
      <c r="H6957" t="s">
        <v>10</v>
      </c>
      <c r="I6957" t="str">
        <f>IF(AND(LEFT(OnlineRetail[[#This Row],[InvoiceNo]],1)&lt;&gt;"C",OnlineRetail[[#This Row],[CustomerID]]&lt;&gt;""),"Yes","No")</f>
        <v>Yes</v>
      </c>
      <c r="J6957" s="4">
        <f>EOMONTH(OnlineRetail[[#This Row],[InvoiceDate]],-1)+1</f>
        <v>40695</v>
      </c>
      <c r="K6957" s="6">
        <f>OnlineRetail[[#This Row],[Quantity]]*OnlineRetail[[#This Row],[UnitPrice]]</f>
        <v>23.73</v>
      </c>
      <c r="L6957" t="str">
        <f t="shared" si="108"/>
        <v>13267|Jun-2011</v>
      </c>
    </row>
    <row r="6958" spans="1:12">
      <c r="A6958">
        <v>548133</v>
      </c>
      <c r="B6958" t="s">
        <v>66</v>
      </c>
      <c r="C6958" t="s">
        <v>27</v>
      </c>
      <c r="D6958">
        <v>13</v>
      </c>
      <c r="E6958" s="1">
        <v>40695.71875</v>
      </c>
      <c r="F6958">
        <v>7.95</v>
      </c>
      <c r="G6958">
        <v>12401</v>
      </c>
      <c r="H6958" t="s">
        <v>10</v>
      </c>
      <c r="I6958" t="str">
        <f>IF(AND(LEFT(OnlineRetail[[#This Row],[InvoiceNo]],1)&lt;&gt;"C",OnlineRetail[[#This Row],[CustomerID]]&lt;&gt;""),"Yes","No")</f>
        <v>Yes</v>
      </c>
      <c r="J6958" s="4">
        <f>EOMONTH(OnlineRetail[[#This Row],[InvoiceDate]],-1)+1</f>
        <v>40695</v>
      </c>
      <c r="K6958" s="6">
        <f>OnlineRetail[[#This Row],[Quantity]]*OnlineRetail[[#This Row],[UnitPrice]]</f>
        <v>103.35000000000001</v>
      </c>
      <c r="L6958" t="str">
        <f t="shared" si="108"/>
        <v>12401|Jun-2011</v>
      </c>
    </row>
    <row r="6959" spans="1:12">
      <c r="A6959">
        <v>542029</v>
      </c>
      <c r="B6959" t="s">
        <v>111</v>
      </c>
      <c r="C6959" t="s">
        <v>62</v>
      </c>
      <c r="D6959">
        <v>16</v>
      </c>
      <c r="E6959" s="1">
        <v>40695.72152777778</v>
      </c>
      <c r="F6959">
        <v>4.95</v>
      </c>
      <c r="G6959">
        <v>13319</v>
      </c>
      <c r="H6959" t="s">
        <v>10</v>
      </c>
      <c r="I6959" t="str">
        <f>IF(AND(LEFT(OnlineRetail[[#This Row],[InvoiceNo]],1)&lt;&gt;"C",OnlineRetail[[#This Row],[CustomerID]]&lt;&gt;""),"Yes","No")</f>
        <v>Yes</v>
      </c>
      <c r="J6959" s="4">
        <f>EOMONTH(OnlineRetail[[#This Row],[InvoiceDate]],-1)+1</f>
        <v>40695</v>
      </c>
      <c r="K6959" s="6">
        <f>OnlineRetail[[#This Row],[Quantity]]*OnlineRetail[[#This Row],[UnitPrice]]</f>
        <v>79.2</v>
      </c>
      <c r="L6959" t="str">
        <f t="shared" si="108"/>
        <v>13319|Jun-2011</v>
      </c>
    </row>
    <row r="6960" spans="1:12">
      <c r="A6960">
        <v>541811</v>
      </c>
      <c r="B6960" t="s">
        <v>243</v>
      </c>
      <c r="C6960" t="s">
        <v>19</v>
      </c>
      <c r="D6960">
        <v>13</v>
      </c>
      <c r="E6960" s="1">
        <v>40695.73541666667</v>
      </c>
      <c r="F6960">
        <v>5.95</v>
      </c>
      <c r="G6960">
        <v>13083</v>
      </c>
      <c r="H6960" t="s">
        <v>10</v>
      </c>
      <c r="I6960" t="str">
        <f>IF(AND(LEFT(OnlineRetail[[#This Row],[InvoiceNo]],1)&lt;&gt;"C",OnlineRetail[[#This Row],[CustomerID]]&lt;&gt;""),"Yes","No")</f>
        <v>Yes</v>
      </c>
      <c r="J6960" s="4">
        <f>EOMONTH(OnlineRetail[[#This Row],[InvoiceDate]],-1)+1</f>
        <v>40695</v>
      </c>
      <c r="K6960" s="6">
        <f>OnlineRetail[[#This Row],[Quantity]]*OnlineRetail[[#This Row],[UnitPrice]]</f>
        <v>77.350000000000009</v>
      </c>
      <c r="L6960" t="str">
        <f t="shared" si="108"/>
        <v>13083|Jun-2011</v>
      </c>
    </row>
    <row r="6961" spans="1:12">
      <c r="A6961">
        <v>551763</v>
      </c>
      <c r="B6961" t="s">
        <v>200</v>
      </c>
      <c r="C6961" t="s">
        <v>48</v>
      </c>
      <c r="D6961">
        <v>23</v>
      </c>
      <c r="E6961" s="1">
        <v>40695.738888888889</v>
      </c>
      <c r="F6961">
        <v>2.1</v>
      </c>
      <c r="G6961">
        <v>12487</v>
      </c>
      <c r="H6961" t="s">
        <v>10</v>
      </c>
      <c r="I6961" t="str">
        <f>IF(AND(LEFT(OnlineRetail[[#This Row],[InvoiceNo]],1)&lt;&gt;"C",OnlineRetail[[#This Row],[CustomerID]]&lt;&gt;""),"Yes","No")</f>
        <v>Yes</v>
      </c>
      <c r="J6961" s="4">
        <f>EOMONTH(OnlineRetail[[#This Row],[InvoiceDate]],-1)+1</f>
        <v>40695</v>
      </c>
      <c r="K6961" s="6">
        <f>OnlineRetail[[#This Row],[Quantity]]*OnlineRetail[[#This Row],[UnitPrice]]</f>
        <v>48.300000000000004</v>
      </c>
      <c r="L6961" t="str">
        <f t="shared" si="108"/>
        <v>12487|Jun-2011</v>
      </c>
    </row>
    <row r="6962" spans="1:12">
      <c r="A6962">
        <v>539016</v>
      </c>
      <c r="B6962" t="s">
        <v>233</v>
      </c>
      <c r="C6962" t="s">
        <v>33</v>
      </c>
      <c r="D6962">
        <v>24</v>
      </c>
      <c r="E6962" s="1">
        <v>40695.742361111108</v>
      </c>
      <c r="F6962">
        <v>7.95</v>
      </c>
      <c r="G6962">
        <v>13800</v>
      </c>
      <c r="H6962" t="s">
        <v>10</v>
      </c>
      <c r="I6962" t="str">
        <f>IF(AND(LEFT(OnlineRetail[[#This Row],[InvoiceNo]],1)&lt;&gt;"C",OnlineRetail[[#This Row],[CustomerID]]&lt;&gt;""),"Yes","No")</f>
        <v>Yes</v>
      </c>
      <c r="J6962" s="4">
        <f>EOMONTH(OnlineRetail[[#This Row],[InvoiceDate]],-1)+1</f>
        <v>40695</v>
      </c>
      <c r="K6962" s="6">
        <f>OnlineRetail[[#This Row],[Quantity]]*OnlineRetail[[#This Row],[UnitPrice]]</f>
        <v>190.8</v>
      </c>
      <c r="L6962" t="str">
        <f t="shared" si="108"/>
        <v>13800|Jun-2011</v>
      </c>
    </row>
    <row r="6963" spans="1:12">
      <c r="A6963">
        <v>547029</v>
      </c>
      <c r="B6963" t="s">
        <v>153</v>
      </c>
      <c r="C6963" t="s">
        <v>19</v>
      </c>
      <c r="D6963">
        <v>15</v>
      </c>
      <c r="E6963" s="1">
        <v>40695.761805555558</v>
      </c>
      <c r="F6963">
        <v>4.95</v>
      </c>
      <c r="G6963">
        <v>12750</v>
      </c>
      <c r="H6963" t="s">
        <v>126</v>
      </c>
      <c r="I6963" t="str">
        <f>IF(AND(LEFT(OnlineRetail[[#This Row],[InvoiceNo]],1)&lt;&gt;"C",OnlineRetail[[#This Row],[CustomerID]]&lt;&gt;""),"Yes","No")</f>
        <v>Yes</v>
      </c>
      <c r="J6963" s="4">
        <f>EOMONTH(OnlineRetail[[#This Row],[InvoiceDate]],-1)+1</f>
        <v>40695</v>
      </c>
      <c r="K6963" s="6">
        <f>OnlineRetail[[#This Row],[Quantity]]*OnlineRetail[[#This Row],[UnitPrice]]</f>
        <v>74.25</v>
      </c>
      <c r="L6963" t="str">
        <f t="shared" si="108"/>
        <v>12750|Jun-2011</v>
      </c>
    </row>
    <row r="6964" spans="1:12">
      <c r="A6964">
        <v>541265</v>
      </c>
      <c r="B6964" t="s">
        <v>148</v>
      </c>
      <c r="C6964" t="s">
        <v>9</v>
      </c>
      <c r="D6964">
        <v>5</v>
      </c>
      <c r="E6964" s="1">
        <v>40695.769444444442</v>
      </c>
      <c r="F6964">
        <v>0.85</v>
      </c>
      <c r="G6964">
        <v>14133</v>
      </c>
      <c r="H6964" t="s">
        <v>10</v>
      </c>
      <c r="I6964" t="str">
        <f>IF(AND(LEFT(OnlineRetail[[#This Row],[InvoiceNo]],1)&lt;&gt;"C",OnlineRetail[[#This Row],[CustomerID]]&lt;&gt;""),"Yes","No")</f>
        <v>Yes</v>
      </c>
      <c r="J6964" s="4">
        <f>EOMONTH(OnlineRetail[[#This Row],[InvoiceDate]],-1)+1</f>
        <v>40695</v>
      </c>
      <c r="K6964" s="6">
        <f>OnlineRetail[[#This Row],[Quantity]]*OnlineRetail[[#This Row],[UnitPrice]]</f>
        <v>4.25</v>
      </c>
      <c r="L6964" t="str">
        <f t="shared" si="108"/>
        <v>14133|Jun-2011</v>
      </c>
    </row>
    <row r="6965" spans="1:12">
      <c r="A6965">
        <v>553653</v>
      </c>
      <c r="B6965" t="s">
        <v>55</v>
      </c>
      <c r="C6965" t="s">
        <v>40</v>
      </c>
      <c r="D6965">
        <v>13</v>
      </c>
      <c r="E6965" s="1">
        <v>40695.770138888889</v>
      </c>
      <c r="F6965">
        <v>2.5499999999999998</v>
      </c>
      <c r="G6965">
        <v>13931</v>
      </c>
      <c r="H6965" t="s">
        <v>10</v>
      </c>
      <c r="I6965" t="str">
        <f>IF(AND(LEFT(OnlineRetail[[#This Row],[InvoiceNo]],1)&lt;&gt;"C",OnlineRetail[[#This Row],[CustomerID]]&lt;&gt;""),"Yes","No")</f>
        <v>Yes</v>
      </c>
      <c r="J6965" s="4">
        <f>EOMONTH(OnlineRetail[[#This Row],[InvoiceDate]],-1)+1</f>
        <v>40695</v>
      </c>
      <c r="K6965" s="6">
        <f>OnlineRetail[[#This Row],[Quantity]]*OnlineRetail[[#This Row],[UnitPrice]]</f>
        <v>33.15</v>
      </c>
      <c r="L6965" t="str">
        <f t="shared" si="108"/>
        <v>13931|Jun-2011</v>
      </c>
    </row>
    <row r="6966" spans="1:12">
      <c r="A6966">
        <v>551744</v>
      </c>
      <c r="B6966" t="s">
        <v>119</v>
      </c>
      <c r="C6966" t="s">
        <v>9</v>
      </c>
      <c r="D6966">
        <v>2</v>
      </c>
      <c r="E6966" s="1">
        <v>40695.775694444441</v>
      </c>
      <c r="F6966">
        <v>7.95</v>
      </c>
      <c r="G6966">
        <v>14283</v>
      </c>
      <c r="H6966" t="s">
        <v>10</v>
      </c>
      <c r="I6966" t="str">
        <f>IF(AND(LEFT(OnlineRetail[[#This Row],[InvoiceNo]],1)&lt;&gt;"C",OnlineRetail[[#This Row],[CustomerID]]&lt;&gt;""),"Yes","No")</f>
        <v>Yes</v>
      </c>
      <c r="J6966" s="4">
        <f>EOMONTH(OnlineRetail[[#This Row],[InvoiceDate]],-1)+1</f>
        <v>40695</v>
      </c>
      <c r="K6966" s="6">
        <f>OnlineRetail[[#This Row],[Quantity]]*OnlineRetail[[#This Row],[UnitPrice]]</f>
        <v>15.9</v>
      </c>
      <c r="L6966" t="str">
        <f t="shared" si="108"/>
        <v>14283|Jun-2011</v>
      </c>
    </row>
    <row r="6967" spans="1:12">
      <c r="A6967">
        <v>541453</v>
      </c>
      <c r="B6967" t="s">
        <v>150</v>
      </c>
      <c r="C6967" t="s">
        <v>19</v>
      </c>
      <c r="D6967">
        <v>21</v>
      </c>
      <c r="E6967" s="1">
        <v>40695.776388888888</v>
      </c>
      <c r="F6967">
        <v>5.95</v>
      </c>
      <c r="G6967">
        <v>13338</v>
      </c>
      <c r="H6967" t="s">
        <v>10</v>
      </c>
      <c r="I6967" t="str">
        <f>IF(AND(LEFT(OnlineRetail[[#This Row],[InvoiceNo]],1)&lt;&gt;"C",OnlineRetail[[#This Row],[CustomerID]]&lt;&gt;""),"Yes","No")</f>
        <v>Yes</v>
      </c>
      <c r="J6967" s="4">
        <f>EOMONTH(OnlineRetail[[#This Row],[InvoiceDate]],-1)+1</f>
        <v>40695</v>
      </c>
      <c r="K6967" s="6">
        <f>OnlineRetail[[#This Row],[Quantity]]*OnlineRetail[[#This Row],[UnitPrice]]</f>
        <v>124.95</v>
      </c>
      <c r="L6967" t="str">
        <f t="shared" si="108"/>
        <v>13338|Jun-2011</v>
      </c>
    </row>
    <row r="6968" spans="1:12">
      <c r="A6968">
        <v>552177</v>
      </c>
      <c r="B6968" t="s">
        <v>175</v>
      </c>
      <c r="C6968" t="s">
        <v>33</v>
      </c>
      <c r="D6968">
        <v>17</v>
      </c>
      <c r="E6968" s="1">
        <v>40695.790972222218</v>
      </c>
      <c r="F6968">
        <v>4.25</v>
      </c>
      <c r="G6968">
        <v>14281</v>
      </c>
      <c r="H6968" t="s">
        <v>10</v>
      </c>
      <c r="I6968" t="str">
        <f>IF(AND(LEFT(OnlineRetail[[#This Row],[InvoiceNo]],1)&lt;&gt;"C",OnlineRetail[[#This Row],[CustomerID]]&lt;&gt;""),"Yes","No")</f>
        <v>Yes</v>
      </c>
      <c r="J6968" s="4">
        <f>EOMONTH(OnlineRetail[[#This Row],[InvoiceDate]],-1)+1</f>
        <v>40695</v>
      </c>
      <c r="K6968" s="6">
        <f>OnlineRetail[[#This Row],[Quantity]]*OnlineRetail[[#This Row],[UnitPrice]]</f>
        <v>72.25</v>
      </c>
      <c r="L6968" t="str">
        <f t="shared" si="108"/>
        <v>14281|Jun-2011</v>
      </c>
    </row>
    <row r="6969" spans="1:12">
      <c r="A6969">
        <v>544631</v>
      </c>
      <c r="B6969" t="s">
        <v>84</v>
      </c>
      <c r="C6969" t="s">
        <v>19</v>
      </c>
      <c r="D6969">
        <v>22</v>
      </c>
      <c r="E6969" s="1">
        <v>40695.800000000003</v>
      </c>
      <c r="F6969">
        <v>4.25</v>
      </c>
      <c r="G6969">
        <v>14154</v>
      </c>
      <c r="H6969" t="s">
        <v>10</v>
      </c>
      <c r="I6969" t="str">
        <f>IF(AND(LEFT(OnlineRetail[[#This Row],[InvoiceNo]],1)&lt;&gt;"C",OnlineRetail[[#This Row],[CustomerID]]&lt;&gt;""),"Yes","No")</f>
        <v>Yes</v>
      </c>
      <c r="J6969" s="4">
        <f>EOMONTH(OnlineRetail[[#This Row],[InvoiceDate]],-1)+1</f>
        <v>40695</v>
      </c>
      <c r="K6969" s="6">
        <f>OnlineRetail[[#This Row],[Quantity]]*OnlineRetail[[#This Row],[UnitPrice]]</f>
        <v>93.5</v>
      </c>
      <c r="L6969" t="str">
        <f t="shared" si="108"/>
        <v>14154|Jun-2011</v>
      </c>
    </row>
    <row r="6970" spans="1:12">
      <c r="A6970">
        <v>553700</v>
      </c>
      <c r="B6970" t="s">
        <v>156</v>
      </c>
      <c r="C6970" t="s">
        <v>72</v>
      </c>
      <c r="D6970">
        <v>1</v>
      </c>
      <c r="E6970" s="1">
        <v>40695.811111111107</v>
      </c>
      <c r="F6970">
        <v>1.25</v>
      </c>
      <c r="G6970">
        <v>12399</v>
      </c>
      <c r="H6970" t="s">
        <v>10</v>
      </c>
      <c r="I6970" t="str">
        <f>IF(AND(LEFT(OnlineRetail[[#This Row],[InvoiceNo]],1)&lt;&gt;"C",OnlineRetail[[#This Row],[CustomerID]]&lt;&gt;""),"Yes","No")</f>
        <v>Yes</v>
      </c>
      <c r="J6970" s="4">
        <f>EOMONTH(OnlineRetail[[#This Row],[InvoiceDate]],-1)+1</f>
        <v>40695</v>
      </c>
      <c r="K6970" s="6">
        <f>OnlineRetail[[#This Row],[Quantity]]*OnlineRetail[[#This Row],[UnitPrice]]</f>
        <v>1.25</v>
      </c>
      <c r="L6970" t="str">
        <f t="shared" si="108"/>
        <v>12399|Jun-2011</v>
      </c>
    </row>
    <row r="6971" spans="1:12">
      <c r="A6971">
        <v>541382</v>
      </c>
      <c r="B6971" t="s">
        <v>23</v>
      </c>
      <c r="C6971" t="s">
        <v>16</v>
      </c>
      <c r="D6971">
        <v>5</v>
      </c>
      <c r="E6971" s="1">
        <v>40695.811805555553</v>
      </c>
      <c r="F6971">
        <v>4.95</v>
      </c>
      <c r="G6971">
        <v>13130</v>
      </c>
      <c r="H6971" t="s">
        <v>10</v>
      </c>
      <c r="I6971" t="str">
        <f>IF(AND(LEFT(OnlineRetail[[#This Row],[InvoiceNo]],1)&lt;&gt;"C",OnlineRetail[[#This Row],[CustomerID]]&lt;&gt;""),"Yes","No")</f>
        <v>Yes</v>
      </c>
      <c r="J6971" s="4">
        <f>EOMONTH(OnlineRetail[[#This Row],[InvoiceDate]],-1)+1</f>
        <v>40695</v>
      </c>
      <c r="K6971" s="6">
        <f>OnlineRetail[[#This Row],[Quantity]]*OnlineRetail[[#This Row],[UnitPrice]]</f>
        <v>24.75</v>
      </c>
      <c r="L6971" t="str">
        <f t="shared" si="108"/>
        <v>13130|Jun-2011</v>
      </c>
    </row>
    <row r="6972" spans="1:12">
      <c r="A6972">
        <v>547086</v>
      </c>
      <c r="B6972" t="s">
        <v>196</v>
      </c>
      <c r="C6972" t="s">
        <v>42</v>
      </c>
      <c r="D6972">
        <v>1</v>
      </c>
      <c r="E6972" s="1">
        <v>40695.813194444447</v>
      </c>
      <c r="F6972">
        <v>5.95</v>
      </c>
      <c r="G6972">
        <v>12699</v>
      </c>
      <c r="H6972" t="s">
        <v>10</v>
      </c>
      <c r="I6972" t="str">
        <f>IF(AND(LEFT(OnlineRetail[[#This Row],[InvoiceNo]],1)&lt;&gt;"C",OnlineRetail[[#This Row],[CustomerID]]&lt;&gt;""),"Yes","No")</f>
        <v>Yes</v>
      </c>
      <c r="J6972" s="4">
        <f>EOMONTH(OnlineRetail[[#This Row],[InvoiceDate]],-1)+1</f>
        <v>40695</v>
      </c>
      <c r="K6972" s="6">
        <f>OnlineRetail[[#This Row],[Quantity]]*OnlineRetail[[#This Row],[UnitPrice]]</f>
        <v>5.95</v>
      </c>
      <c r="L6972" t="str">
        <f t="shared" si="108"/>
        <v>12699|Jun-2011</v>
      </c>
    </row>
    <row r="6973" spans="1:12">
      <c r="A6973">
        <v>547353</v>
      </c>
      <c r="B6973" t="s">
        <v>63</v>
      </c>
      <c r="C6973" t="s">
        <v>40</v>
      </c>
      <c r="D6973">
        <v>20</v>
      </c>
      <c r="E6973" s="1">
        <v>40695.814583333333</v>
      </c>
      <c r="F6973">
        <v>1.25</v>
      </c>
      <c r="G6973">
        <v>14261</v>
      </c>
      <c r="H6973" t="s">
        <v>10</v>
      </c>
      <c r="I6973" t="str">
        <f>IF(AND(LEFT(OnlineRetail[[#This Row],[InvoiceNo]],1)&lt;&gt;"C",OnlineRetail[[#This Row],[CustomerID]]&lt;&gt;""),"Yes","No")</f>
        <v>Yes</v>
      </c>
      <c r="J6973" s="4">
        <f>EOMONTH(OnlineRetail[[#This Row],[InvoiceDate]],-1)+1</f>
        <v>40695</v>
      </c>
      <c r="K6973" s="6">
        <f>OnlineRetail[[#This Row],[Quantity]]*OnlineRetail[[#This Row],[UnitPrice]]</f>
        <v>25</v>
      </c>
      <c r="L6973" t="str">
        <f t="shared" si="108"/>
        <v>14261|Jun-2011</v>
      </c>
    </row>
    <row r="6974" spans="1:12">
      <c r="A6974">
        <v>551784</v>
      </c>
      <c r="B6974" t="s">
        <v>43</v>
      </c>
      <c r="C6974" t="s">
        <v>62</v>
      </c>
      <c r="D6974">
        <v>10</v>
      </c>
      <c r="E6974" s="1">
        <v>40696.350694444453</v>
      </c>
      <c r="F6974">
        <v>3.39</v>
      </c>
      <c r="G6974">
        <v>12992</v>
      </c>
      <c r="H6974" t="s">
        <v>10</v>
      </c>
      <c r="I6974" t="str">
        <f>IF(AND(LEFT(OnlineRetail[[#This Row],[InvoiceNo]],1)&lt;&gt;"C",OnlineRetail[[#This Row],[CustomerID]]&lt;&gt;""),"Yes","No")</f>
        <v>Yes</v>
      </c>
      <c r="J6974" s="4">
        <f>EOMONTH(OnlineRetail[[#This Row],[InvoiceDate]],-1)+1</f>
        <v>40695</v>
      </c>
      <c r="K6974" s="6">
        <f>OnlineRetail[[#This Row],[Quantity]]*OnlineRetail[[#This Row],[UnitPrice]]</f>
        <v>33.9</v>
      </c>
      <c r="L6974" t="str">
        <f t="shared" si="108"/>
        <v>12992|Jun-2011</v>
      </c>
    </row>
    <row r="6975" spans="1:12">
      <c r="A6975">
        <v>555961</v>
      </c>
      <c r="B6975" t="s">
        <v>220</v>
      </c>
      <c r="C6975" t="s">
        <v>29</v>
      </c>
      <c r="D6975">
        <v>21</v>
      </c>
      <c r="E6975" s="1">
        <v>40696.351388888892</v>
      </c>
      <c r="F6975">
        <v>2.1</v>
      </c>
      <c r="G6975">
        <v>13686</v>
      </c>
      <c r="H6975" t="s">
        <v>10</v>
      </c>
      <c r="I6975" t="str">
        <f>IF(AND(LEFT(OnlineRetail[[#This Row],[InvoiceNo]],1)&lt;&gt;"C",OnlineRetail[[#This Row],[CustomerID]]&lt;&gt;""),"Yes","No")</f>
        <v>Yes</v>
      </c>
      <c r="J6975" s="4">
        <f>EOMONTH(OnlineRetail[[#This Row],[InvoiceDate]],-1)+1</f>
        <v>40695</v>
      </c>
      <c r="K6975" s="6">
        <f>OnlineRetail[[#This Row],[Quantity]]*OnlineRetail[[#This Row],[UnitPrice]]</f>
        <v>44.1</v>
      </c>
      <c r="L6975" t="str">
        <f t="shared" si="108"/>
        <v>13686|Jun-2011</v>
      </c>
    </row>
    <row r="6976" spans="1:12">
      <c r="A6976">
        <v>555211</v>
      </c>
      <c r="B6976" t="s">
        <v>118</v>
      </c>
      <c r="C6976" t="s">
        <v>72</v>
      </c>
      <c r="D6976">
        <v>14</v>
      </c>
      <c r="E6976" s="1">
        <v>40696.355555555558</v>
      </c>
      <c r="F6976">
        <v>7.95</v>
      </c>
      <c r="G6976">
        <v>13598</v>
      </c>
      <c r="H6976" t="s">
        <v>10</v>
      </c>
      <c r="I6976" t="str">
        <f>IF(AND(LEFT(OnlineRetail[[#This Row],[InvoiceNo]],1)&lt;&gt;"C",OnlineRetail[[#This Row],[CustomerID]]&lt;&gt;""),"Yes","No")</f>
        <v>Yes</v>
      </c>
      <c r="J6976" s="4">
        <f>EOMONTH(OnlineRetail[[#This Row],[InvoiceDate]],-1)+1</f>
        <v>40695</v>
      </c>
      <c r="K6976" s="6">
        <f>OnlineRetail[[#This Row],[Quantity]]*OnlineRetail[[#This Row],[UnitPrice]]</f>
        <v>111.3</v>
      </c>
      <c r="L6976" t="str">
        <f t="shared" si="108"/>
        <v>13598|Jun-2011</v>
      </c>
    </row>
    <row r="6977" spans="1:12">
      <c r="A6977">
        <v>546182</v>
      </c>
      <c r="B6977" t="s">
        <v>266</v>
      </c>
      <c r="C6977" t="s">
        <v>19</v>
      </c>
      <c r="D6977">
        <v>6</v>
      </c>
      <c r="E6977" s="1">
        <v>40696.361805555563</v>
      </c>
      <c r="F6977">
        <v>0.85</v>
      </c>
      <c r="G6977">
        <v>12684</v>
      </c>
      <c r="H6977" t="s">
        <v>10</v>
      </c>
      <c r="I6977" t="str">
        <f>IF(AND(LEFT(OnlineRetail[[#This Row],[InvoiceNo]],1)&lt;&gt;"C",OnlineRetail[[#This Row],[CustomerID]]&lt;&gt;""),"Yes","No")</f>
        <v>Yes</v>
      </c>
      <c r="J6977" s="4">
        <f>EOMONTH(OnlineRetail[[#This Row],[InvoiceDate]],-1)+1</f>
        <v>40695</v>
      </c>
      <c r="K6977" s="6">
        <f>OnlineRetail[[#This Row],[Quantity]]*OnlineRetail[[#This Row],[UnitPrice]]</f>
        <v>5.0999999999999996</v>
      </c>
      <c r="L6977" t="str">
        <f t="shared" si="108"/>
        <v>12684|Jun-2011</v>
      </c>
    </row>
    <row r="6978" spans="1:12">
      <c r="A6978">
        <v>538345</v>
      </c>
      <c r="B6978" t="s">
        <v>55</v>
      </c>
      <c r="C6978" t="s">
        <v>48</v>
      </c>
      <c r="D6978">
        <v>4</v>
      </c>
      <c r="E6978" s="1">
        <v>40696.372916666667</v>
      </c>
      <c r="F6978">
        <v>1.65</v>
      </c>
      <c r="G6978">
        <v>12699</v>
      </c>
      <c r="H6978" t="s">
        <v>10</v>
      </c>
      <c r="I6978" t="str">
        <f>IF(AND(LEFT(OnlineRetail[[#This Row],[InvoiceNo]],1)&lt;&gt;"C",OnlineRetail[[#This Row],[CustomerID]]&lt;&gt;""),"Yes","No")</f>
        <v>Yes</v>
      </c>
      <c r="J6978" s="4">
        <f>EOMONTH(OnlineRetail[[#This Row],[InvoiceDate]],-1)+1</f>
        <v>40695</v>
      </c>
      <c r="K6978" s="6">
        <f>OnlineRetail[[#This Row],[Quantity]]*OnlineRetail[[#This Row],[UnitPrice]]</f>
        <v>6.6</v>
      </c>
      <c r="L6978" t="str">
        <f t="shared" ref="L6978:L7041" si="109">IF(I6978="Yes",G6978&amp;"|"&amp;TEXT(J6978,"mmm-yyyy"),"")</f>
        <v>12699|Jun-2011</v>
      </c>
    </row>
    <row r="6979" spans="1:12">
      <c r="A6979">
        <v>536585</v>
      </c>
      <c r="B6979" t="s">
        <v>237</v>
      </c>
      <c r="C6979" t="s">
        <v>48</v>
      </c>
      <c r="D6979">
        <v>18</v>
      </c>
      <c r="E6979" s="1">
        <v>40696.375694444447</v>
      </c>
      <c r="F6979">
        <v>2.1</v>
      </c>
      <c r="G6979">
        <v>12676</v>
      </c>
      <c r="H6979" t="s">
        <v>10</v>
      </c>
      <c r="I6979" t="str">
        <f>IF(AND(LEFT(OnlineRetail[[#This Row],[InvoiceNo]],1)&lt;&gt;"C",OnlineRetail[[#This Row],[CustomerID]]&lt;&gt;""),"Yes","No")</f>
        <v>Yes</v>
      </c>
      <c r="J6979" s="4">
        <f>EOMONTH(OnlineRetail[[#This Row],[InvoiceDate]],-1)+1</f>
        <v>40695</v>
      </c>
      <c r="K6979" s="6">
        <f>OnlineRetail[[#This Row],[Quantity]]*OnlineRetail[[#This Row],[UnitPrice]]</f>
        <v>37.800000000000004</v>
      </c>
      <c r="L6979" t="str">
        <f t="shared" si="109"/>
        <v>12676|Jun-2011</v>
      </c>
    </row>
    <row r="6980" spans="1:12">
      <c r="A6980">
        <v>538984</v>
      </c>
      <c r="B6980" t="s">
        <v>245</v>
      </c>
      <c r="C6980" t="s">
        <v>40</v>
      </c>
      <c r="D6980">
        <v>1</v>
      </c>
      <c r="E6980" s="1">
        <v>40696.37777777778</v>
      </c>
      <c r="F6980">
        <v>2.5499999999999998</v>
      </c>
      <c r="G6980">
        <v>13686</v>
      </c>
      <c r="H6980" t="s">
        <v>10</v>
      </c>
      <c r="I6980" t="str">
        <f>IF(AND(LEFT(OnlineRetail[[#This Row],[InvoiceNo]],1)&lt;&gt;"C",OnlineRetail[[#This Row],[CustomerID]]&lt;&gt;""),"Yes","No")</f>
        <v>Yes</v>
      </c>
      <c r="J6980" s="4">
        <f>EOMONTH(OnlineRetail[[#This Row],[InvoiceDate]],-1)+1</f>
        <v>40695</v>
      </c>
      <c r="K6980" s="6">
        <f>OnlineRetail[[#This Row],[Quantity]]*OnlineRetail[[#This Row],[UnitPrice]]</f>
        <v>2.5499999999999998</v>
      </c>
      <c r="L6980" t="str">
        <f t="shared" si="109"/>
        <v>13686|Jun-2011</v>
      </c>
    </row>
    <row r="6981" spans="1:12">
      <c r="A6981">
        <v>543103</v>
      </c>
      <c r="B6981" t="s">
        <v>91</v>
      </c>
      <c r="C6981" t="s">
        <v>53</v>
      </c>
      <c r="D6981">
        <v>16</v>
      </c>
      <c r="E6981" s="1">
        <v>40696.384027777778</v>
      </c>
      <c r="F6981">
        <v>3.39</v>
      </c>
      <c r="G6981">
        <v>14031</v>
      </c>
      <c r="H6981" t="s">
        <v>10</v>
      </c>
      <c r="I6981" t="str">
        <f>IF(AND(LEFT(OnlineRetail[[#This Row],[InvoiceNo]],1)&lt;&gt;"C",OnlineRetail[[#This Row],[CustomerID]]&lt;&gt;""),"Yes","No")</f>
        <v>Yes</v>
      </c>
      <c r="J6981" s="4">
        <f>EOMONTH(OnlineRetail[[#This Row],[InvoiceDate]],-1)+1</f>
        <v>40695</v>
      </c>
      <c r="K6981" s="6">
        <f>OnlineRetail[[#This Row],[Quantity]]*OnlineRetail[[#This Row],[UnitPrice]]</f>
        <v>54.24</v>
      </c>
      <c r="L6981" t="str">
        <f t="shared" si="109"/>
        <v>14031|Jun-2011</v>
      </c>
    </row>
    <row r="6982" spans="1:12">
      <c r="A6982">
        <v>538137</v>
      </c>
      <c r="B6982" t="s">
        <v>212</v>
      </c>
      <c r="C6982" t="s">
        <v>39</v>
      </c>
      <c r="D6982">
        <v>17</v>
      </c>
      <c r="E6982" s="1">
        <v>40696.388888888891</v>
      </c>
      <c r="F6982">
        <v>0.85</v>
      </c>
      <c r="G6982">
        <v>13777</v>
      </c>
      <c r="H6982" t="s">
        <v>10</v>
      </c>
      <c r="I6982" t="str">
        <f>IF(AND(LEFT(OnlineRetail[[#This Row],[InvoiceNo]],1)&lt;&gt;"C",OnlineRetail[[#This Row],[CustomerID]]&lt;&gt;""),"Yes","No")</f>
        <v>Yes</v>
      </c>
      <c r="J6982" s="4">
        <f>EOMONTH(OnlineRetail[[#This Row],[InvoiceDate]],-1)+1</f>
        <v>40695</v>
      </c>
      <c r="K6982" s="6">
        <f>OnlineRetail[[#This Row],[Quantity]]*OnlineRetail[[#This Row],[UnitPrice]]</f>
        <v>14.45</v>
      </c>
      <c r="L6982" t="str">
        <f t="shared" si="109"/>
        <v>13777|Jun-2011</v>
      </c>
    </row>
    <row r="6983" spans="1:12">
      <c r="A6983">
        <v>539891</v>
      </c>
      <c r="B6983" t="s">
        <v>144</v>
      </c>
      <c r="C6983" t="s">
        <v>62</v>
      </c>
      <c r="D6983">
        <v>6</v>
      </c>
      <c r="E6983" s="1">
        <v>40696.420138888891</v>
      </c>
      <c r="F6983">
        <v>5.95</v>
      </c>
      <c r="G6983">
        <v>12575</v>
      </c>
      <c r="H6983" t="s">
        <v>10</v>
      </c>
      <c r="I6983" t="str">
        <f>IF(AND(LEFT(OnlineRetail[[#This Row],[InvoiceNo]],1)&lt;&gt;"C",OnlineRetail[[#This Row],[CustomerID]]&lt;&gt;""),"Yes","No")</f>
        <v>Yes</v>
      </c>
      <c r="J6983" s="4">
        <f>EOMONTH(OnlineRetail[[#This Row],[InvoiceDate]],-1)+1</f>
        <v>40695</v>
      </c>
      <c r="K6983" s="6">
        <f>OnlineRetail[[#This Row],[Quantity]]*OnlineRetail[[#This Row],[UnitPrice]]</f>
        <v>35.700000000000003</v>
      </c>
      <c r="L6983" t="str">
        <f t="shared" si="109"/>
        <v>12575|Jun-2011</v>
      </c>
    </row>
    <row r="6984" spans="1:12">
      <c r="A6984">
        <v>551069</v>
      </c>
      <c r="B6984" t="s">
        <v>71</v>
      </c>
      <c r="C6984" t="s">
        <v>19</v>
      </c>
      <c r="D6984">
        <v>17</v>
      </c>
      <c r="E6984" s="1">
        <v>40696.423611111109</v>
      </c>
      <c r="F6984">
        <v>0.85</v>
      </c>
      <c r="G6984">
        <v>12968</v>
      </c>
      <c r="H6984" t="s">
        <v>10</v>
      </c>
      <c r="I6984" t="str">
        <f>IF(AND(LEFT(OnlineRetail[[#This Row],[InvoiceNo]],1)&lt;&gt;"C",OnlineRetail[[#This Row],[CustomerID]]&lt;&gt;""),"Yes","No")</f>
        <v>Yes</v>
      </c>
      <c r="J6984" s="4">
        <f>EOMONTH(OnlineRetail[[#This Row],[InvoiceDate]],-1)+1</f>
        <v>40695</v>
      </c>
      <c r="K6984" s="6">
        <f>OnlineRetail[[#This Row],[Quantity]]*OnlineRetail[[#This Row],[UnitPrice]]</f>
        <v>14.45</v>
      </c>
      <c r="L6984" t="str">
        <f t="shared" si="109"/>
        <v>12968|Jun-2011</v>
      </c>
    </row>
    <row r="6985" spans="1:12">
      <c r="A6985">
        <v>537283</v>
      </c>
      <c r="B6985" t="s">
        <v>196</v>
      </c>
      <c r="C6985" t="s">
        <v>40</v>
      </c>
      <c r="D6985">
        <v>2</v>
      </c>
      <c r="E6985" s="1">
        <v>40696.430555555547</v>
      </c>
      <c r="F6985">
        <v>0.85</v>
      </c>
      <c r="G6985">
        <v>14141</v>
      </c>
      <c r="H6985" t="s">
        <v>10</v>
      </c>
      <c r="I6985" t="str">
        <f>IF(AND(LEFT(OnlineRetail[[#This Row],[InvoiceNo]],1)&lt;&gt;"C",OnlineRetail[[#This Row],[CustomerID]]&lt;&gt;""),"Yes","No")</f>
        <v>Yes</v>
      </c>
      <c r="J6985" s="4">
        <f>EOMONTH(OnlineRetail[[#This Row],[InvoiceDate]],-1)+1</f>
        <v>40695</v>
      </c>
      <c r="K6985" s="6">
        <f>OnlineRetail[[#This Row],[Quantity]]*OnlineRetail[[#This Row],[UnitPrice]]</f>
        <v>1.7</v>
      </c>
      <c r="L6985" t="str">
        <f t="shared" si="109"/>
        <v>14141|Jun-2011</v>
      </c>
    </row>
    <row r="6986" spans="1:12">
      <c r="A6986">
        <v>542475</v>
      </c>
      <c r="B6986" t="s">
        <v>95</v>
      </c>
      <c r="C6986" t="s">
        <v>21</v>
      </c>
      <c r="D6986">
        <v>4</v>
      </c>
      <c r="E6986" s="1">
        <v>40696.431250000001</v>
      </c>
      <c r="F6986">
        <v>9.9499999999999993</v>
      </c>
      <c r="G6986">
        <v>12471</v>
      </c>
      <c r="H6986" t="s">
        <v>10</v>
      </c>
      <c r="I6986" t="str">
        <f>IF(AND(LEFT(OnlineRetail[[#This Row],[InvoiceNo]],1)&lt;&gt;"C",OnlineRetail[[#This Row],[CustomerID]]&lt;&gt;""),"Yes","No")</f>
        <v>Yes</v>
      </c>
      <c r="J6986" s="4">
        <f>EOMONTH(OnlineRetail[[#This Row],[InvoiceDate]],-1)+1</f>
        <v>40695</v>
      </c>
      <c r="K6986" s="6">
        <f>OnlineRetail[[#This Row],[Quantity]]*OnlineRetail[[#This Row],[UnitPrice]]</f>
        <v>39.799999999999997</v>
      </c>
      <c r="L6986" t="str">
        <f t="shared" si="109"/>
        <v>12471|Jun-2011</v>
      </c>
    </row>
    <row r="6987" spans="1:12">
      <c r="A6987">
        <v>551304</v>
      </c>
      <c r="B6987" t="s">
        <v>96</v>
      </c>
      <c r="C6987" t="s">
        <v>29</v>
      </c>
      <c r="D6987">
        <v>12</v>
      </c>
      <c r="E6987" s="1">
        <v>40696.434027777781</v>
      </c>
      <c r="F6987">
        <v>0.85</v>
      </c>
      <c r="G6987">
        <v>12640</v>
      </c>
      <c r="H6987" t="s">
        <v>10</v>
      </c>
      <c r="I6987" t="str">
        <f>IF(AND(LEFT(OnlineRetail[[#This Row],[InvoiceNo]],1)&lt;&gt;"C",OnlineRetail[[#This Row],[CustomerID]]&lt;&gt;""),"Yes","No")</f>
        <v>Yes</v>
      </c>
      <c r="J6987" s="4">
        <f>EOMONTH(OnlineRetail[[#This Row],[InvoiceDate]],-1)+1</f>
        <v>40695</v>
      </c>
      <c r="K6987" s="6">
        <f>OnlineRetail[[#This Row],[Quantity]]*OnlineRetail[[#This Row],[UnitPrice]]</f>
        <v>10.199999999999999</v>
      </c>
      <c r="L6987" t="str">
        <f t="shared" si="109"/>
        <v>12640|Jun-2011</v>
      </c>
    </row>
    <row r="6988" spans="1:12">
      <c r="A6988">
        <v>545103</v>
      </c>
      <c r="B6988" t="s">
        <v>111</v>
      </c>
      <c r="C6988" t="s">
        <v>29</v>
      </c>
      <c r="D6988">
        <v>8</v>
      </c>
      <c r="E6988" s="1">
        <v>40696.447222222218</v>
      </c>
      <c r="F6988">
        <v>0.85</v>
      </c>
      <c r="G6988">
        <v>12513</v>
      </c>
      <c r="H6988" t="s">
        <v>10</v>
      </c>
      <c r="I6988" t="str">
        <f>IF(AND(LEFT(OnlineRetail[[#This Row],[InvoiceNo]],1)&lt;&gt;"C",OnlineRetail[[#This Row],[CustomerID]]&lt;&gt;""),"Yes","No")</f>
        <v>Yes</v>
      </c>
      <c r="J6988" s="4">
        <f>EOMONTH(OnlineRetail[[#This Row],[InvoiceDate]],-1)+1</f>
        <v>40695</v>
      </c>
      <c r="K6988" s="6">
        <f>OnlineRetail[[#This Row],[Quantity]]*OnlineRetail[[#This Row],[UnitPrice]]</f>
        <v>6.8</v>
      </c>
      <c r="L6988" t="str">
        <f t="shared" si="109"/>
        <v>12513|Jun-2011</v>
      </c>
    </row>
    <row r="6989" spans="1:12">
      <c r="A6989">
        <v>548569</v>
      </c>
      <c r="B6989" t="s">
        <v>279</v>
      </c>
      <c r="C6989" t="s">
        <v>14</v>
      </c>
      <c r="D6989">
        <v>15</v>
      </c>
      <c r="E6989" s="1">
        <v>40696.451388888891</v>
      </c>
      <c r="F6989">
        <v>1.25</v>
      </c>
      <c r="G6989">
        <v>13275</v>
      </c>
      <c r="H6989" t="s">
        <v>10</v>
      </c>
      <c r="I6989" t="str">
        <f>IF(AND(LEFT(OnlineRetail[[#This Row],[InvoiceNo]],1)&lt;&gt;"C",OnlineRetail[[#This Row],[CustomerID]]&lt;&gt;""),"Yes","No")</f>
        <v>Yes</v>
      </c>
      <c r="J6989" s="4">
        <f>EOMONTH(OnlineRetail[[#This Row],[InvoiceDate]],-1)+1</f>
        <v>40695</v>
      </c>
      <c r="K6989" s="6">
        <f>OnlineRetail[[#This Row],[Quantity]]*OnlineRetail[[#This Row],[UnitPrice]]</f>
        <v>18.75</v>
      </c>
      <c r="L6989" t="str">
        <f t="shared" si="109"/>
        <v>13275|Jun-2011</v>
      </c>
    </row>
    <row r="6990" spans="1:12">
      <c r="A6990">
        <v>543105</v>
      </c>
      <c r="B6990" t="s">
        <v>279</v>
      </c>
      <c r="C6990" t="s">
        <v>27</v>
      </c>
      <c r="D6990">
        <v>16</v>
      </c>
      <c r="E6990" s="1">
        <v>40696.451388888891</v>
      </c>
      <c r="F6990">
        <v>0.85</v>
      </c>
      <c r="G6990">
        <v>13282</v>
      </c>
      <c r="H6990" t="s">
        <v>17</v>
      </c>
      <c r="I6990" t="str">
        <f>IF(AND(LEFT(OnlineRetail[[#This Row],[InvoiceNo]],1)&lt;&gt;"C",OnlineRetail[[#This Row],[CustomerID]]&lt;&gt;""),"Yes","No")</f>
        <v>Yes</v>
      </c>
      <c r="J6990" s="4">
        <f>EOMONTH(OnlineRetail[[#This Row],[InvoiceDate]],-1)+1</f>
        <v>40695</v>
      </c>
      <c r="K6990" s="6">
        <f>OnlineRetail[[#This Row],[Quantity]]*OnlineRetail[[#This Row],[UnitPrice]]</f>
        <v>13.6</v>
      </c>
      <c r="L6990" t="str">
        <f t="shared" si="109"/>
        <v>13282|Jun-2011</v>
      </c>
    </row>
    <row r="6991" spans="1:12">
      <c r="A6991">
        <v>550763</v>
      </c>
      <c r="B6991" t="s">
        <v>248</v>
      </c>
      <c r="C6991" t="s">
        <v>50</v>
      </c>
      <c r="D6991">
        <v>4</v>
      </c>
      <c r="E6991" s="1">
        <v>40696.458333333343</v>
      </c>
      <c r="F6991">
        <v>1.25</v>
      </c>
      <c r="G6991">
        <v>12871</v>
      </c>
      <c r="H6991" t="s">
        <v>10</v>
      </c>
      <c r="I6991" t="str">
        <f>IF(AND(LEFT(OnlineRetail[[#This Row],[InvoiceNo]],1)&lt;&gt;"C",OnlineRetail[[#This Row],[CustomerID]]&lt;&gt;""),"Yes","No")</f>
        <v>Yes</v>
      </c>
      <c r="J6991" s="4">
        <f>EOMONTH(OnlineRetail[[#This Row],[InvoiceDate]],-1)+1</f>
        <v>40695</v>
      </c>
      <c r="K6991" s="6">
        <f>OnlineRetail[[#This Row],[Quantity]]*OnlineRetail[[#This Row],[UnitPrice]]</f>
        <v>5</v>
      </c>
      <c r="L6991" t="str">
        <f t="shared" si="109"/>
        <v>12871|Jun-2011</v>
      </c>
    </row>
    <row r="6992" spans="1:12">
      <c r="A6992">
        <v>543009</v>
      </c>
      <c r="B6992" t="s">
        <v>228</v>
      </c>
      <c r="C6992" t="s">
        <v>48</v>
      </c>
      <c r="D6992">
        <v>18</v>
      </c>
      <c r="E6992" s="1">
        <v>40696.473611111112</v>
      </c>
      <c r="F6992">
        <v>7.95</v>
      </c>
      <c r="G6992">
        <v>13758</v>
      </c>
      <c r="H6992" t="s">
        <v>10</v>
      </c>
      <c r="I6992" t="str">
        <f>IF(AND(LEFT(OnlineRetail[[#This Row],[InvoiceNo]],1)&lt;&gt;"C",OnlineRetail[[#This Row],[CustomerID]]&lt;&gt;""),"Yes","No")</f>
        <v>Yes</v>
      </c>
      <c r="J6992" s="4">
        <f>EOMONTH(OnlineRetail[[#This Row],[InvoiceDate]],-1)+1</f>
        <v>40695</v>
      </c>
      <c r="K6992" s="6">
        <f>OnlineRetail[[#This Row],[Quantity]]*OnlineRetail[[#This Row],[UnitPrice]]</f>
        <v>143.1</v>
      </c>
      <c r="L6992" t="str">
        <f t="shared" si="109"/>
        <v>13758|Jun-2011</v>
      </c>
    </row>
    <row r="6993" spans="1:12">
      <c r="A6993">
        <v>555433</v>
      </c>
      <c r="B6993" t="s">
        <v>220</v>
      </c>
      <c r="C6993" t="s">
        <v>24</v>
      </c>
      <c r="D6993">
        <v>8</v>
      </c>
      <c r="E6993" s="1">
        <v>40696.477777777778</v>
      </c>
      <c r="F6993">
        <v>0.85</v>
      </c>
      <c r="G6993">
        <v>13000</v>
      </c>
      <c r="H6993" t="s">
        <v>10</v>
      </c>
      <c r="I6993" t="str">
        <f>IF(AND(LEFT(OnlineRetail[[#This Row],[InvoiceNo]],1)&lt;&gt;"C",OnlineRetail[[#This Row],[CustomerID]]&lt;&gt;""),"Yes","No")</f>
        <v>Yes</v>
      </c>
      <c r="J6993" s="4">
        <f>EOMONTH(OnlineRetail[[#This Row],[InvoiceDate]],-1)+1</f>
        <v>40695</v>
      </c>
      <c r="K6993" s="6">
        <f>OnlineRetail[[#This Row],[Quantity]]*OnlineRetail[[#This Row],[UnitPrice]]</f>
        <v>6.8</v>
      </c>
      <c r="L6993" t="str">
        <f t="shared" si="109"/>
        <v>13000|Jun-2011</v>
      </c>
    </row>
    <row r="6994" spans="1:12">
      <c r="A6994">
        <v>541713</v>
      </c>
      <c r="B6994" t="s">
        <v>201</v>
      </c>
      <c r="C6994" t="s">
        <v>62</v>
      </c>
      <c r="D6994">
        <v>9</v>
      </c>
      <c r="E6994" s="1">
        <v>40696.488888888889</v>
      </c>
      <c r="F6994">
        <v>7.95</v>
      </c>
      <c r="G6994">
        <v>13001</v>
      </c>
      <c r="H6994" t="s">
        <v>10</v>
      </c>
      <c r="I6994" t="str">
        <f>IF(AND(LEFT(OnlineRetail[[#This Row],[InvoiceNo]],1)&lt;&gt;"C",OnlineRetail[[#This Row],[CustomerID]]&lt;&gt;""),"Yes","No")</f>
        <v>Yes</v>
      </c>
      <c r="J6994" s="4">
        <f>EOMONTH(OnlineRetail[[#This Row],[InvoiceDate]],-1)+1</f>
        <v>40695</v>
      </c>
      <c r="K6994" s="6">
        <f>OnlineRetail[[#This Row],[Quantity]]*OnlineRetail[[#This Row],[UnitPrice]]</f>
        <v>71.55</v>
      </c>
      <c r="L6994" t="str">
        <f t="shared" si="109"/>
        <v>13001|Jun-2011</v>
      </c>
    </row>
    <row r="6995" spans="1:12">
      <c r="A6995">
        <v>538043</v>
      </c>
      <c r="B6995" t="s">
        <v>109</v>
      </c>
      <c r="C6995" t="s">
        <v>29</v>
      </c>
      <c r="D6995">
        <v>11</v>
      </c>
      <c r="E6995" s="1">
        <v>40696.492361111108</v>
      </c>
      <c r="F6995">
        <v>4.25</v>
      </c>
      <c r="G6995">
        <v>13505</v>
      </c>
      <c r="H6995" t="s">
        <v>70</v>
      </c>
      <c r="I6995" t="str">
        <f>IF(AND(LEFT(OnlineRetail[[#This Row],[InvoiceNo]],1)&lt;&gt;"C",OnlineRetail[[#This Row],[CustomerID]]&lt;&gt;""),"Yes","No")</f>
        <v>Yes</v>
      </c>
      <c r="J6995" s="4">
        <f>EOMONTH(OnlineRetail[[#This Row],[InvoiceDate]],-1)+1</f>
        <v>40695</v>
      </c>
      <c r="K6995" s="6">
        <f>OnlineRetail[[#This Row],[Quantity]]*OnlineRetail[[#This Row],[UnitPrice]]</f>
        <v>46.75</v>
      </c>
      <c r="L6995" t="str">
        <f t="shared" si="109"/>
        <v>13505|Jun-2011</v>
      </c>
    </row>
    <row r="6996" spans="1:12">
      <c r="A6996">
        <v>543216</v>
      </c>
      <c r="B6996" t="s">
        <v>171</v>
      </c>
      <c r="C6996" t="s">
        <v>29</v>
      </c>
      <c r="D6996">
        <v>9</v>
      </c>
      <c r="E6996" s="1">
        <v>40696.497916666667</v>
      </c>
      <c r="F6996">
        <v>1.25</v>
      </c>
      <c r="G6996">
        <v>13004</v>
      </c>
      <c r="H6996" t="s">
        <v>10</v>
      </c>
      <c r="I6996" t="str">
        <f>IF(AND(LEFT(OnlineRetail[[#This Row],[InvoiceNo]],1)&lt;&gt;"C",OnlineRetail[[#This Row],[CustomerID]]&lt;&gt;""),"Yes","No")</f>
        <v>Yes</v>
      </c>
      <c r="J6996" s="4">
        <f>EOMONTH(OnlineRetail[[#This Row],[InvoiceDate]],-1)+1</f>
        <v>40695</v>
      </c>
      <c r="K6996" s="6">
        <f>OnlineRetail[[#This Row],[Quantity]]*OnlineRetail[[#This Row],[UnitPrice]]</f>
        <v>11.25</v>
      </c>
      <c r="L6996" t="str">
        <f t="shared" si="109"/>
        <v>13004|Jun-2011</v>
      </c>
    </row>
    <row r="6997" spans="1:12">
      <c r="A6997">
        <v>539452</v>
      </c>
      <c r="B6997" t="s">
        <v>63</v>
      </c>
      <c r="C6997" t="s">
        <v>72</v>
      </c>
      <c r="D6997">
        <v>13</v>
      </c>
      <c r="E6997" s="1">
        <v>40696.51458333333</v>
      </c>
      <c r="F6997">
        <v>1.65</v>
      </c>
      <c r="G6997">
        <v>13998</v>
      </c>
      <c r="H6997" t="s">
        <v>25</v>
      </c>
      <c r="I6997" t="str">
        <f>IF(AND(LEFT(OnlineRetail[[#This Row],[InvoiceNo]],1)&lt;&gt;"C",OnlineRetail[[#This Row],[CustomerID]]&lt;&gt;""),"Yes","No")</f>
        <v>Yes</v>
      </c>
      <c r="J6997" s="4">
        <f>EOMONTH(OnlineRetail[[#This Row],[InvoiceDate]],-1)+1</f>
        <v>40695</v>
      </c>
      <c r="K6997" s="6">
        <f>OnlineRetail[[#This Row],[Quantity]]*OnlineRetail[[#This Row],[UnitPrice]]</f>
        <v>21.45</v>
      </c>
      <c r="L6997" t="str">
        <f t="shared" si="109"/>
        <v>13998|Jun-2011</v>
      </c>
    </row>
    <row r="6998" spans="1:12">
      <c r="A6998">
        <v>548545</v>
      </c>
      <c r="B6998" t="s">
        <v>98</v>
      </c>
      <c r="C6998" t="s">
        <v>27</v>
      </c>
      <c r="D6998">
        <v>6</v>
      </c>
      <c r="E6998" s="1">
        <v>40696.51666666667</v>
      </c>
      <c r="F6998">
        <v>2.5499999999999998</v>
      </c>
      <c r="G6998">
        <v>13931</v>
      </c>
      <c r="H6998" t="s">
        <v>10</v>
      </c>
      <c r="I6998" t="str">
        <f>IF(AND(LEFT(OnlineRetail[[#This Row],[InvoiceNo]],1)&lt;&gt;"C",OnlineRetail[[#This Row],[CustomerID]]&lt;&gt;""),"Yes","No")</f>
        <v>Yes</v>
      </c>
      <c r="J6998" s="4">
        <f>EOMONTH(OnlineRetail[[#This Row],[InvoiceDate]],-1)+1</f>
        <v>40695</v>
      </c>
      <c r="K6998" s="6">
        <f>OnlineRetail[[#This Row],[Quantity]]*OnlineRetail[[#This Row],[UnitPrice]]</f>
        <v>15.299999999999999</v>
      </c>
      <c r="L6998" t="str">
        <f t="shared" si="109"/>
        <v>13931|Jun-2011</v>
      </c>
    </row>
    <row r="6999" spans="1:12">
      <c r="A6999">
        <v>538490</v>
      </c>
      <c r="B6999" t="s">
        <v>118</v>
      </c>
      <c r="C6999" t="s">
        <v>9</v>
      </c>
      <c r="D6999">
        <v>15</v>
      </c>
      <c r="E6999" s="1">
        <v>40696.521527777782</v>
      </c>
      <c r="F6999">
        <v>4.25</v>
      </c>
      <c r="G6999">
        <v>13690</v>
      </c>
      <c r="H6999" t="s">
        <v>22</v>
      </c>
      <c r="I6999" t="str">
        <f>IF(AND(LEFT(OnlineRetail[[#This Row],[InvoiceNo]],1)&lt;&gt;"C",OnlineRetail[[#This Row],[CustomerID]]&lt;&gt;""),"Yes","No")</f>
        <v>Yes</v>
      </c>
      <c r="J6999" s="4">
        <f>EOMONTH(OnlineRetail[[#This Row],[InvoiceDate]],-1)+1</f>
        <v>40695</v>
      </c>
      <c r="K6999" s="6">
        <f>OnlineRetail[[#This Row],[Quantity]]*OnlineRetail[[#This Row],[UnitPrice]]</f>
        <v>63.75</v>
      </c>
      <c r="L6999" t="str">
        <f t="shared" si="109"/>
        <v>13690|Jun-2011</v>
      </c>
    </row>
    <row r="7000" spans="1:12">
      <c r="A7000">
        <v>538132</v>
      </c>
      <c r="B7000" t="s">
        <v>20</v>
      </c>
      <c r="C7000" t="s">
        <v>53</v>
      </c>
      <c r="D7000">
        <v>20</v>
      </c>
      <c r="E7000" s="1">
        <v>40696.529166666667</v>
      </c>
      <c r="F7000">
        <v>1.25</v>
      </c>
      <c r="G7000">
        <v>13922</v>
      </c>
      <c r="H7000" t="s">
        <v>36</v>
      </c>
      <c r="I7000" t="str">
        <f>IF(AND(LEFT(OnlineRetail[[#This Row],[InvoiceNo]],1)&lt;&gt;"C",OnlineRetail[[#This Row],[CustomerID]]&lt;&gt;""),"Yes","No")</f>
        <v>Yes</v>
      </c>
      <c r="J7000" s="4">
        <f>EOMONTH(OnlineRetail[[#This Row],[InvoiceDate]],-1)+1</f>
        <v>40695</v>
      </c>
      <c r="K7000" s="6">
        <f>OnlineRetail[[#This Row],[Quantity]]*OnlineRetail[[#This Row],[UnitPrice]]</f>
        <v>25</v>
      </c>
      <c r="L7000" t="str">
        <f t="shared" si="109"/>
        <v>13922|Jun-2011</v>
      </c>
    </row>
    <row r="7001" spans="1:12">
      <c r="A7001">
        <v>543073</v>
      </c>
      <c r="B7001" t="s">
        <v>202</v>
      </c>
      <c r="C7001" t="s">
        <v>27</v>
      </c>
      <c r="D7001">
        <v>12</v>
      </c>
      <c r="E7001" s="1">
        <v>40696.538194444453</v>
      </c>
      <c r="F7001">
        <v>2.1</v>
      </c>
      <c r="G7001">
        <v>12854</v>
      </c>
      <c r="H7001" t="s">
        <v>10</v>
      </c>
      <c r="I7001" t="str">
        <f>IF(AND(LEFT(OnlineRetail[[#This Row],[InvoiceNo]],1)&lt;&gt;"C",OnlineRetail[[#This Row],[CustomerID]]&lt;&gt;""),"Yes","No")</f>
        <v>Yes</v>
      </c>
      <c r="J7001" s="4">
        <f>EOMONTH(OnlineRetail[[#This Row],[InvoiceDate]],-1)+1</f>
        <v>40695</v>
      </c>
      <c r="K7001" s="6">
        <f>OnlineRetail[[#This Row],[Quantity]]*OnlineRetail[[#This Row],[UnitPrice]]</f>
        <v>25.200000000000003</v>
      </c>
      <c r="L7001" t="str">
        <f t="shared" si="109"/>
        <v>12854|Jun-2011</v>
      </c>
    </row>
    <row r="7002" spans="1:12">
      <c r="A7002">
        <v>554658</v>
      </c>
      <c r="B7002" t="s">
        <v>58</v>
      </c>
      <c r="C7002" t="s">
        <v>16</v>
      </c>
      <c r="D7002">
        <v>18</v>
      </c>
      <c r="E7002" s="1">
        <v>40696.540277777778</v>
      </c>
      <c r="F7002">
        <v>4.25</v>
      </c>
      <c r="G7002">
        <v>13593</v>
      </c>
      <c r="H7002" t="s">
        <v>10</v>
      </c>
      <c r="I7002" t="str">
        <f>IF(AND(LEFT(OnlineRetail[[#This Row],[InvoiceNo]],1)&lt;&gt;"C",OnlineRetail[[#This Row],[CustomerID]]&lt;&gt;""),"Yes","No")</f>
        <v>Yes</v>
      </c>
      <c r="J7002" s="4">
        <f>EOMONTH(OnlineRetail[[#This Row],[InvoiceDate]],-1)+1</f>
        <v>40695</v>
      </c>
      <c r="K7002" s="6">
        <f>OnlineRetail[[#This Row],[Quantity]]*OnlineRetail[[#This Row],[UnitPrice]]</f>
        <v>76.5</v>
      </c>
      <c r="L7002" t="str">
        <f t="shared" si="109"/>
        <v>13593|Jun-2011</v>
      </c>
    </row>
    <row r="7003" spans="1:12">
      <c r="A7003">
        <v>541219</v>
      </c>
      <c r="B7003" t="s">
        <v>239</v>
      </c>
      <c r="C7003" t="s">
        <v>39</v>
      </c>
      <c r="D7003">
        <v>21</v>
      </c>
      <c r="E7003" s="1">
        <v>40696.54583333333</v>
      </c>
      <c r="F7003">
        <v>4.95</v>
      </c>
      <c r="G7003">
        <v>13520</v>
      </c>
      <c r="H7003" t="s">
        <v>10</v>
      </c>
      <c r="I7003" t="str">
        <f>IF(AND(LEFT(OnlineRetail[[#This Row],[InvoiceNo]],1)&lt;&gt;"C",OnlineRetail[[#This Row],[CustomerID]]&lt;&gt;""),"Yes","No")</f>
        <v>Yes</v>
      </c>
      <c r="J7003" s="4">
        <f>EOMONTH(OnlineRetail[[#This Row],[InvoiceDate]],-1)+1</f>
        <v>40695</v>
      </c>
      <c r="K7003" s="6">
        <f>OnlineRetail[[#This Row],[Quantity]]*OnlineRetail[[#This Row],[UnitPrice]]</f>
        <v>103.95</v>
      </c>
      <c r="L7003" t="str">
        <f t="shared" si="109"/>
        <v>13520|Jun-2011</v>
      </c>
    </row>
    <row r="7004" spans="1:12">
      <c r="A7004">
        <v>544395</v>
      </c>
      <c r="B7004" t="s">
        <v>235</v>
      </c>
      <c r="C7004" t="s">
        <v>48</v>
      </c>
      <c r="D7004">
        <v>3</v>
      </c>
      <c r="E7004" s="1">
        <v>40696.546527777777</v>
      </c>
      <c r="F7004">
        <v>7.95</v>
      </c>
      <c r="G7004">
        <v>12439</v>
      </c>
      <c r="H7004" t="s">
        <v>10</v>
      </c>
      <c r="I7004" t="str">
        <f>IF(AND(LEFT(OnlineRetail[[#This Row],[InvoiceNo]],1)&lt;&gt;"C",OnlineRetail[[#This Row],[CustomerID]]&lt;&gt;""),"Yes","No")</f>
        <v>Yes</v>
      </c>
      <c r="J7004" s="4">
        <f>EOMONTH(OnlineRetail[[#This Row],[InvoiceDate]],-1)+1</f>
        <v>40695</v>
      </c>
      <c r="K7004" s="6">
        <f>OnlineRetail[[#This Row],[Quantity]]*OnlineRetail[[#This Row],[UnitPrice]]</f>
        <v>23.85</v>
      </c>
      <c r="L7004" t="str">
        <f t="shared" si="109"/>
        <v>12439|Jun-2011</v>
      </c>
    </row>
    <row r="7005" spans="1:12">
      <c r="A7005">
        <v>540852</v>
      </c>
      <c r="B7005" t="s">
        <v>231</v>
      </c>
      <c r="C7005" t="s">
        <v>48</v>
      </c>
      <c r="D7005">
        <v>19</v>
      </c>
      <c r="E7005" s="1">
        <v>40696.555555555547</v>
      </c>
      <c r="F7005">
        <v>2.5499999999999998</v>
      </c>
      <c r="G7005">
        <v>13487</v>
      </c>
      <c r="H7005" t="s">
        <v>36</v>
      </c>
      <c r="I7005" t="str">
        <f>IF(AND(LEFT(OnlineRetail[[#This Row],[InvoiceNo]],1)&lt;&gt;"C",OnlineRetail[[#This Row],[CustomerID]]&lt;&gt;""),"Yes","No")</f>
        <v>Yes</v>
      </c>
      <c r="J7005" s="4">
        <f>EOMONTH(OnlineRetail[[#This Row],[InvoiceDate]],-1)+1</f>
        <v>40695</v>
      </c>
      <c r="K7005" s="6">
        <f>OnlineRetail[[#This Row],[Quantity]]*OnlineRetail[[#This Row],[UnitPrice]]</f>
        <v>48.449999999999996</v>
      </c>
      <c r="L7005" t="str">
        <f t="shared" si="109"/>
        <v>13487|Jun-2011</v>
      </c>
    </row>
    <row r="7006" spans="1:12">
      <c r="A7006">
        <v>538859</v>
      </c>
      <c r="B7006" t="s">
        <v>141</v>
      </c>
      <c r="C7006" t="s">
        <v>33</v>
      </c>
      <c r="D7006">
        <v>13</v>
      </c>
      <c r="E7006" s="1">
        <v>40696.568749999999</v>
      </c>
      <c r="F7006">
        <v>5.95</v>
      </c>
      <c r="G7006">
        <v>13636</v>
      </c>
      <c r="H7006" t="s">
        <v>70</v>
      </c>
      <c r="I7006" t="str">
        <f>IF(AND(LEFT(OnlineRetail[[#This Row],[InvoiceNo]],1)&lt;&gt;"C",OnlineRetail[[#This Row],[CustomerID]]&lt;&gt;""),"Yes","No")</f>
        <v>Yes</v>
      </c>
      <c r="J7006" s="4">
        <f>EOMONTH(OnlineRetail[[#This Row],[InvoiceDate]],-1)+1</f>
        <v>40695</v>
      </c>
      <c r="K7006" s="6">
        <f>OnlineRetail[[#This Row],[Quantity]]*OnlineRetail[[#This Row],[UnitPrice]]</f>
        <v>77.350000000000009</v>
      </c>
      <c r="L7006" t="str">
        <f t="shared" si="109"/>
        <v>13636|Jun-2011</v>
      </c>
    </row>
    <row r="7007" spans="1:12">
      <c r="A7007">
        <v>550521</v>
      </c>
      <c r="B7007" t="s">
        <v>282</v>
      </c>
      <c r="C7007" t="s">
        <v>24</v>
      </c>
      <c r="D7007">
        <v>4</v>
      </c>
      <c r="E7007" s="1">
        <v>40696.575694444437</v>
      </c>
      <c r="F7007">
        <v>9.9499999999999993</v>
      </c>
      <c r="G7007">
        <v>13228</v>
      </c>
      <c r="H7007" t="s">
        <v>10</v>
      </c>
      <c r="I7007" t="str">
        <f>IF(AND(LEFT(OnlineRetail[[#This Row],[InvoiceNo]],1)&lt;&gt;"C",OnlineRetail[[#This Row],[CustomerID]]&lt;&gt;""),"Yes","No")</f>
        <v>Yes</v>
      </c>
      <c r="J7007" s="4">
        <f>EOMONTH(OnlineRetail[[#This Row],[InvoiceDate]],-1)+1</f>
        <v>40695</v>
      </c>
      <c r="K7007" s="6">
        <f>OnlineRetail[[#This Row],[Quantity]]*OnlineRetail[[#This Row],[UnitPrice]]</f>
        <v>39.799999999999997</v>
      </c>
      <c r="L7007" t="str">
        <f t="shared" si="109"/>
        <v>13228|Jun-2011</v>
      </c>
    </row>
    <row r="7008" spans="1:12">
      <c r="A7008">
        <v>555023</v>
      </c>
      <c r="B7008" t="s">
        <v>122</v>
      </c>
      <c r="C7008" t="s">
        <v>33</v>
      </c>
      <c r="D7008">
        <v>20</v>
      </c>
      <c r="E7008" s="1">
        <v>40696.579861111109</v>
      </c>
      <c r="F7008">
        <v>1.65</v>
      </c>
      <c r="G7008">
        <v>14209</v>
      </c>
      <c r="H7008" t="s">
        <v>10</v>
      </c>
      <c r="I7008" t="str">
        <f>IF(AND(LEFT(OnlineRetail[[#This Row],[InvoiceNo]],1)&lt;&gt;"C",OnlineRetail[[#This Row],[CustomerID]]&lt;&gt;""),"Yes","No")</f>
        <v>Yes</v>
      </c>
      <c r="J7008" s="4">
        <f>EOMONTH(OnlineRetail[[#This Row],[InvoiceDate]],-1)+1</f>
        <v>40695</v>
      </c>
      <c r="K7008" s="6">
        <f>OnlineRetail[[#This Row],[Quantity]]*OnlineRetail[[#This Row],[UnitPrice]]</f>
        <v>33</v>
      </c>
      <c r="L7008" t="str">
        <f t="shared" si="109"/>
        <v>14209|Jun-2011</v>
      </c>
    </row>
    <row r="7009" spans="1:12">
      <c r="A7009">
        <v>541619</v>
      </c>
      <c r="B7009" t="s">
        <v>52</v>
      </c>
      <c r="C7009" t="s">
        <v>83</v>
      </c>
      <c r="D7009">
        <v>24</v>
      </c>
      <c r="E7009" s="1">
        <v>40696.583333333343</v>
      </c>
      <c r="F7009">
        <v>0.85</v>
      </c>
      <c r="G7009">
        <v>13498</v>
      </c>
      <c r="H7009" t="s">
        <v>10</v>
      </c>
      <c r="I7009" t="str">
        <f>IF(AND(LEFT(OnlineRetail[[#This Row],[InvoiceNo]],1)&lt;&gt;"C",OnlineRetail[[#This Row],[CustomerID]]&lt;&gt;""),"Yes","No")</f>
        <v>Yes</v>
      </c>
      <c r="J7009" s="4">
        <f>EOMONTH(OnlineRetail[[#This Row],[InvoiceDate]],-1)+1</f>
        <v>40695</v>
      </c>
      <c r="K7009" s="6">
        <f>OnlineRetail[[#This Row],[Quantity]]*OnlineRetail[[#This Row],[UnitPrice]]</f>
        <v>20.399999999999999</v>
      </c>
      <c r="L7009" t="str">
        <f t="shared" si="109"/>
        <v>13498|Jun-2011</v>
      </c>
    </row>
    <row r="7010" spans="1:12">
      <c r="A7010">
        <v>546442</v>
      </c>
      <c r="B7010" t="s">
        <v>43</v>
      </c>
      <c r="C7010" t="s">
        <v>50</v>
      </c>
      <c r="D7010">
        <v>3</v>
      </c>
      <c r="E7010" s="1">
        <v>40696.593055555553</v>
      </c>
      <c r="F7010">
        <v>5.95</v>
      </c>
      <c r="G7010">
        <v>13226</v>
      </c>
      <c r="H7010" t="s">
        <v>10</v>
      </c>
      <c r="I7010" t="str">
        <f>IF(AND(LEFT(OnlineRetail[[#This Row],[InvoiceNo]],1)&lt;&gt;"C",OnlineRetail[[#This Row],[CustomerID]]&lt;&gt;""),"Yes","No")</f>
        <v>Yes</v>
      </c>
      <c r="J7010" s="4">
        <f>EOMONTH(OnlineRetail[[#This Row],[InvoiceDate]],-1)+1</f>
        <v>40695</v>
      </c>
      <c r="K7010" s="6">
        <f>OnlineRetail[[#This Row],[Quantity]]*OnlineRetail[[#This Row],[UnitPrice]]</f>
        <v>17.850000000000001</v>
      </c>
      <c r="L7010" t="str">
        <f t="shared" si="109"/>
        <v>13226|Jun-2011</v>
      </c>
    </row>
    <row r="7011" spans="1:12">
      <c r="A7011">
        <v>551977</v>
      </c>
      <c r="B7011" t="s">
        <v>100</v>
      </c>
      <c r="C7011" t="s">
        <v>14</v>
      </c>
      <c r="D7011">
        <v>13</v>
      </c>
      <c r="E7011" s="1">
        <v>40696.600694444453</v>
      </c>
      <c r="F7011">
        <v>2.5499999999999998</v>
      </c>
      <c r="G7011">
        <v>14179</v>
      </c>
      <c r="H7011" t="s">
        <v>10</v>
      </c>
      <c r="I7011" t="str">
        <f>IF(AND(LEFT(OnlineRetail[[#This Row],[InvoiceNo]],1)&lt;&gt;"C",OnlineRetail[[#This Row],[CustomerID]]&lt;&gt;""),"Yes","No")</f>
        <v>Yes</v>
      </c>
      <c r="J7011" s="4">
        <f>EOMONTH(OnlineRetail[[#This Row],[InvoiceDate]],-1)+1</f>
        <v>40695</v>
      </c>
      <c r="K7011" s="6">
        <f>OnlineRetail[[#This Row],[Quantity]]*OnlineRetail[[#This Row],[UnitPrice]]</f>
        <v>33.15</v>
      </c>
      <c r="L7011" t="str">
        <f t="shared" si="109"/>
        <v>14179|Jun-2011</v>
      </c>
    </row>
    <row r="7012" spans="1:12">
      <c r="A7012">
        <v>544442</v>
      </c>
      <c r="B7012" t="s">
        <v>74</v>
      </c>
      <c r="C7012" t="s">
        <v>21</v>
      </c>
      <c r="D7012">
        <v>10</v>
      </c>
      <c r="E7012" s="1">
        <v>40696.601388888892</v>
      </c>
      <c r="F7012">
        <v>2.1</v>
      </c>
      <c r="G7012">
        <v>13485</v>
      </c>
      <c r="H7012" t="s">
        <v>10</v>
      </c>
      <c r="I7012" t="str">
        <f>IF(AND(LEFT(OnlineRetail[[#This Row],[InvoiceNo]],1)&lt;&gt;"C",OnlineRetail[[#This Row],[CustomerID]]&lt;&gt;""),"Yes","No")</f>
        <v>Yes</v>
      </c>
      <c r="J7012" s="4">
        <f>EOMONTH(OnlineRetail[[#This Row],[InvoiceDate]],-1)+1</f>
        <v>40695</v>
      </c>
      <c r="K7012" s="6">
        <f>OnlineRetail[[#This Row],[Quantity]]*OnlineRetail[[#This Row],[UnitPrice]]</f>
        <v>21</v>
      </c>
      <c r="L7012" t="str">
        <f t="shared" si="109"/>
        <v>13485|Jun-2011</v>
      </c>
    </row>
    <row r="7013" spans="1:12">
      <c r="A7013">
        <v>542579</v>
      </c>
      <c r="B7013" t="s">
        <v>129</v>
      </c>
      <c r="C7013" t="s">
        <v>50</v>
      </c>
      <c r="D7013">
        <v>21</v>
      </c>
      <c r="E7013" s="1">
        <v>40696.611805555563</v>
      </c>
      <c r="F7013">
        <v>7.95</v>
      </c>
      <c r="G7013">
        <v>14063</v>
      </c>
      <c r="H7013" t="s">
        <v>10</v>
      </c>
      <c r="I7013" t="str">
        <f>IF(AND(LEFT(OnlineRetail[[#This Row],[InvoiceNo]],1)&lt;&gt;"C",OnlineRetail[[#This Row],[CustomerID]]&lt;&gt;""),"Yes","No")</f>
        <v>Yes</v>
      </c>
      <c r="J7013" s="4">
        <f>EOMONTH(OnlineRetail[[#This Row],[InvoiceDate]],-1)+1</f>
        <v>40695</v>
      </c>
      <c r="K7013" s="6">
        <f>OnlineRetail[[#This Row],[Quantity]]*OnlineRetail[[#This Row],[UnitPrice]]</f>
        <v>166.95000000000002</v>
      </c>
      <c r="L7013" t="str">
        <f t="shared" si="109"/>
        <v>14063|Jun-2011</v>
      </c>
    </row>
    <row r="7014" spans="1:12">
      <c r="A7014">
        <v>545725</v>
      </c>
      <c r="B7014" t="s">
        <v>45</v>
      </c>
      <c r="C7014" t="s">
        <v>21</v>
      </c>
      <c r="D7014">
        <v>11</v>
      </c>
      <c r="E7014" s="1">
        <v>40696.620138888888</v>
      </c>
      <c r="F7014">
        <v>9.9499999999999993</v>
      </c>
      <c r="G7014">
        <v>12871</v>
      </c>
      <c r="H7014" t="s">
        <v>10</v>
      </c>
      <c r="I7014" t="str">
        <f>IF(AND(LEFT(OnlineRetail[[#This Row],[InvoiceNo]],1)&lt;&gt;"C",OnlineRetail[[#This Row],[CustomerID]]&lt;&gt;""),"Yes","No")</f>
        <v>Yes</v>
      </c>
      <c r="J7014" s="4">
        <f>EOMONTH(OnlineRetail[[#This Row],[InvoiceDate]],-1)+1</f>
        <v>40695</v>
      </c>
      <c r="K7014" s="6">
        <f>OnlineRetail[[#This Row],[Quantity]]*OnlineRetail[[#This Row],[UnitPrice]]</f>
        <v>109.44999999999999</v>
      </c>
      <c r="L7014" t="str">
        <f t="shared" si="109"/>
        <v>12871|Jun-2011</v>
      </c>
    </row>
    <row r="7015" spans="1:12">
      <c r="A7015">
        <v>548052</v>
      </c>
      <c r="B7015" t="s">
        <v>146</v>
      </c>
      <c r="C7015" t="s">
        <v>24</v>
      </c>
      <c r="D7015">
        <v>20</v>
      </c>
      <c r="E7015" s="1">
        <v>40696.622916666667</v>
      </c>
      <c r="F7015">
        <v>4.95</v>
      </c>
      <c r="G7015">
        <v>13520</v>
      </c>
      <c r="H7015" t="s">
        <v>10</v>
      </c>
      <c r="I7015" t="str">
        <f>IF(AND(LEFT(OnlineRetail[[#This Row],[InvoiceNo]],1)&lt;&gt;"C",OnlineRetail[[#This Row],[CustomerID]]&lt;&gt;""),"Yes","No")</f>
        <v>Yes</v>
      </c>
      <c r="J7015" s="4">
        <f>EOMONTH(OnlineRetail[[#This Row],[InvoiceDate]],-1)+1</f>
        <v>40695</v>
      </c>
      <c r="K7015" s="6">
        <f>OnlineRetail[[#This Row],[Quantity]]*OnlineRetail[[#This Row],[UnitPrice]]</f>
        <v>99</v>
      </c>
      <c r="L7015" t="str">
        <f t="shared" si="109"/>
        <v>13520|Jun-2011</v>
      </c>
    </row>
    <row r="7016" spans="1:12">
      <c r="A7016">
        <v>554121</v>
      </c>
      <c r="B7016" t="s">
        <v>78</v>
      </c>
      <c r="C7016" t="s">
        <v>14</v>
      </c>
      <c r="D7016">
        <v>20</v>
      </c>
      <c r="E7016" s="1">
        <v>40696.622916666667</v>
      </c>
      <c r="F7016">
        <v>0.85</v>
      </c>
      <c r="G7016">
        <v>13228</v>
      </c>
      <c r="H7016" t="s">
        <v>10</v>
      </c>
      <c r="I7016" t="str">
        <f>IF(AND(LEFT(OnlineRetail[[#This Row],[InvoiceNo]],1)&lt;&gt;"C",OnlineRetail[[#This Row],[CustomerID]]&lt;&gt;""),"Yes","No")</f>
        <v>Yes</v>
      </c>
      <c r="J7016" s="4">
        <f>EOMONTH(OnlineRetail[[#This Row],[InvoiceDate]],-1)+1</f>
        <v>40695</v>
      </c>
      <c r="K7016" s="6">
        <f>OnlineRetail[[#This Row],[Quantity]]*OnlineRetail[[#This Row],[UnitPrice]]</f>
        <v>17</v>
      </c>
      <c r="L7016" t="str">
        <f t="shared" si="109"/>
        <v>13228|Jun-2011</v>
      </c>
    </row>
    <row r="7017" spans="1:12">
      <c r="A7017">
        <v>541269</v>
      </c>
      <c r="B7017" t="s">
        <v>78</v>
      </c>
      <c r="C7017" t="s">
        <v>29</v>
      </c>
      <c r="D7017">
        <v>4</v>
      </c>
      <c r="E7017" s="1">
        <v>40696.636805555558</v>
      </c>
      <c r="F7017">
        <v>3.39</v>
      </c>
      <c r="G7017">
        <v>12521</v>
      </c>
      <c r="H7017" t="s">
        <v>10</v>
      </c>
      <c r="I7017" t="str">
        <f>IF(AND(LEFT(OnlineRetail[[#This Row],[InvoiceNo]],1)&lt;&gt;"C",OnlineRetail[[#This Row],[CustomerID]]&lt;&gt;""),"Yes","No")</f>
        <v>Yes</v>
      </c>
      <c r="J7017" s="4">
        <f>EOMONTH(OnlineRetail[[#This Row],[InvoiceDate]],-1)+1</f>
        <v>40695</v>
      </c>
      <c r="K7017" s="6">
        <f>OnlineRetail[[#This Row],[Quantity]]*OnlineRetail[[#This Row],[UnitPrice]]</f>
        <v>13.56</v>
      </c>
      <c r="L7017" t="str">
        <f t="shared" si="109"/>
        <v>12521|Jun-2011</v>
      </c>
    </row>
    <row r="7018" spans="1:12">
      <c r="A7018">
        <v>546040</v>
      </c>
      <c r="B7018" t="s">
        <v>276</v>
      </c>
      <c r="C7018" t="s">
        <v>42</v>
      </c>
      <c r="D7018">
        <v>9</v>
      </c>
      <c r="E7018" s="1">
        <v>40696.638194444437</v>
      </c>
      <c r="F7018">
        <v>7.95</v>
      </c>
      <c r="G7018">
        <v>13990</v>
      </c>
      <c r="H7018" t="s">
        <v>10</v>
      </c>
      <c r="I7018" t="str">
        <f>IF(AND(LEFT(OnlineRetail[[#This Row],[InvoiceNo]],1)&lt;&gt;"C",OnlineRetail[[#This Row],[CustomerID]]&lt;&gt;""),"Yes","No")</f>
        <v>Yes</v>
      </c>
      <c r="J7018" s="4">
        <f>EOMONTH(OnlineRetail[[#This Row],[InvoiceDate]],-1)+1</f>
        <v>40695</v>
      </c>
      <c r="K7018" s="6">
        <f>OnlineRetail[[#This Row],[Quantity]]*OnlineRetail[[#This Row],[UnitPrice]]</f>
        <v>71.55</v>
      </c>
      <c r="L7018" t="str">
        <f t="shared" si="109"/>
        <v>13990|Jun-2011</v>
      </c>
    </row>
    <row r="7019" spans="1:12">
      <c r="A7019">
        <v>541228</v>
      </c>
      <c r="B7019" t="s">
        <v>198</v>
      </c>
      <c r="C7019" t="s">
        <v>50</v>
      </c>
      <c r="D7019">
        <v>18</v>
      </c>
      <c r="E7019" s="1">
        <v>40696.643055555563</v>
      </c>
      <c r="F7019">
        <v>9.9499999999999993</v>
      </c>
      <c r="G7019">
        <v>12509</v>
      </c>
      <c r="H7019" t="s">
        <v>10</v>
      </c>
      <c r="I7019" t="str">
        <f>IF(AND(LEFT(OnlineRetail[[#This Row],[InvoiceNo]],1)&lt;&gt;"C",OnlineRetail[[#This Row],[CustomerID]]&lt;&gt;""),"Yes","No")</f>
        <v>Yes</v>
      </c>
      <c r="J7019" s="4">
        <f>EOMONTH(OnlineRetail[[#This Row],[InvoiceDate]],-1)+1</f>
        <v>40695</v>
      </c>
      <c r="K7019" s="6">
        <f>OnlineRetail[[#This Row],[Quantity]]*OnlineRetail[[#This Row],[UnitPrice]]</f>
        <v>179.1</v>
      </c>
      <c r="L7019" t="str">
        <f t="shared" si="109"/>
        <v>12509|Jun-2011</v>
      </c>
    </row>
    <row r="7020" spans="1:12">
      <c r="A7020">
        <v>548368</v>
      </c>
      <c r="B7020" t="s">
        <v>93</v>
      </c>
      <c r="C7020" t="s">
        <v>39</v>
      </c>
      <c r="D7020">
        <v>9</v>
      </c>
      <c r="E7020" s="1">
        <v>40696.65</v>
      </c>
      <c r="F7020">
        <v>3.39</v>
      </c>
      <c r="G7020">
        <v>14196</v>
      </c>
      <c r="H7020" t="s">
        <v>10</v>
      </c>
      <c r="I7020" t="str">
        <f>IF(AND(LEFT(OnlineRetail[[#This Row],[InvoiceNo]],1)&lt;&gt;"C",OnlineRetail[[#This Row],[CustomerID]]&lt;&gt;""),"Yes","No")</f>
        <v>Yes</v>
      </c>
      <c r="J7020" s="4">
        <f>EOMONTH(OnlineRetail[[#This Row],[InvoiceDate]],-1)+1</f>
        <v>40695</v>
      </c>
      <c r="K7020" s="6">
        <f>OnlineRetail[[#This Row],[Quantity]]*OnlineRetail[[#This Row],[UnitPrice]]</f>
        <v>30.51</v>
      </c>
      <c r="L7020" t="str">
        <f t="shared" si="109"/>
        <v>14196|Jun-2011</v>
      </c>
    </row>
    <row r="7021" spans="1:12">
      <c r="A7021">
        <v>545221</v>
      </c>
      <c r="B7021" t="s">
        <v>129</v>
      </c>
      <c r="C7021" t="s">
        <v>33</v>
      </c>
      <c r="D7021">
        <v>19</v>
      </c>
      <c r="E7021" s="1">
        <v>40696.651388888888</v>
      </c>
      <c r="F7021">
        <v>2.1</v>
      </c>
      <c r="G7021">
        <v>13752</v>
      </c>
      <c r="H7021" t="s">
        <v>10</v>
      </c>
      <c r="I7021" t="str">
        <f>IF(AND(LEFT(OnlineRetail[[#This Row],[InvoiceNo]],1)&lt;&gt;"C",OnlineRetail[[#This Row],[CustomerID]]&lt;&gt;""),"Yes","No")</f>
        <v>Yes</v>
      </c>
      <c r="J7021" s="4">
        <f>EOMONTH(OnlineRetail[[#This Row],[InvoiceDate]],-1)+1</f>
        <v>40695</v>
      </c>
      <c r="K7021" s="6">
        <f>OnlineRetail[[#This Row],[Quantity]]*OnlineRetail[[#This Row],[UnitPrice]]</f>
        <v>39.9</v>
      </c>
      <c r="L7021" t="str">
        <f t="shared" si="109"/>
        <v>13752|Jun-2011</v>
      </c>
    </row>
    <row r="7022" spans="1:12">
      <c r="A7022">
        <v>551552</v>
      </c>
      <c r="B7022" t="s">
        <v>52</v>
      </c>
      <c r="C7022" t="s">
        <v>24</v>
      </c>
      <c r="D7022">
        <v>23</v>
      </c>
      <c r="E7022" s="1">
        <v>40696.67083333333</v>
      </c>
      <c r="F7022">
        <v>3.39</v>
      </c>
      <c r="G7022">
        <v>13562</v>
      </c>
      <c r="H7022" t="s">
        <v>10</v>
      </c>
      <c r="I7022" t="str">
        <f>IF(AND(LEFT(OnlineRetail[[#This Row],[InvoiceNo]],1)&lt;&gt;"C",OnlineRetail[[#This Row],[CustomerID]]&lt;&gt;""),"Yes","No")</f>
        <v>Yes</v>
      </c>
      <c r="J7022" s="4">
        <f>EOMONTH(OnlineRetail[[#This Row],[InvoiceDate]],-1)+1</f>
        <v>40695</v>
      </c>
      <c r="K7022" s="6">
        <f>OnlineRetail[[#This Row],[Quantity]]*OnlineRetail[[#This Row],[UnitPrice]]</f>
        <v>77.97</v>
      </c>
      <c r="L7022" t="str">
        <f t="shared" si="109"/>
        <v>13562|Jun-2011</v>
      </c>
    </row>
    <row r="7023" spans="1:12">
      <c r="A7023">
        <v>543022</v>
      </c>
      <c r="B7023" t="s">
        <v>56</v>
      </c>
      <c r="C7023" t="s">
        <v>72</v>
      </c>
      <c r="D7023">
        <v>20</v>
      </c>
      <c r="E7023" s="1">
        <v>40696.67291666667</v>
      </c>
      <c r="F7023">
        <v>0.85</v>
      </c>
      <c r="G7023">
        <v>14222</v>
      </c>
      <c r="H7023" t="s">
        <v>17</v>
      </c>
      <c r="I7023" t="str">
        <f>IF(AND(LEFT(OnlineRetail[[#This Row],[InvoiceNo]],1)&lt;&gt;"C",OnlineRetail[[#This Row],[CustomerID]]&lt;&gt;""),"Yes","No")</f>
        <v>Yes</v>
      </c>
      <c r="J7023" s="4">
        <f>EOMONTH(OnlineRetail[[#This Row],[InvoiceDate]],-1)+1</f>
        <v>40695</v>
      </c>
      <c r="K7023" s="6">
        <f>OnlineRetail[[#This Row],[Quantity]]*OnlineRetail[[#This Row],[UnitPrice]]</f>
        <v>17</v>
      </c>
      <c r="L7023" t="str">
        <f t="shared" si="109"/>
        <v>14222|Jun-2011</v>
      </c>
    </row>
    <row r="7024" spans="1:12">
      <c r="A7024">
        <v>553048</v>
      </c>
      <c r="B7024" t="s">
        <v>132</v>
      </c>
      <c r="C7024" t="s">
        <v>72</v>
      </c>
      <c r="D7024">
        <v>5</v>
      </c>
      <c r="E7024" s="1">
        <v>40696.674305555563</v>
      </c>
      <c r="F7024">
        <v>3.39</v>
      </c>
      <c r="G7024">
        <v>12843</v>
      </c>
      <c r="H7024" t="s">
        <v>10</v>
      </c>
      <c r="I7024" t="str">
        <f>IF(AND(LEFT(OnlineRetail[[#This Row],[InvoiceNo]],1)&lt;&gt;"C",OnlineRetail[[#This Row],[CustomerID]]&lt;&gt;""),"Yes","No")</f>
        <v>Yes</v>
      </c>
      <c r="J7024" s="4">
        <f>EOMONTH(OnlineRetail[[#This Row],[InvoiceDate]],-1)+1</f>
        <v>40695</v>
      </c>
      <c r="K7024" s="6">
        <f>OnlineRetail[[#This Row],[Quantity]]*OnlineRetail[[#This Row],[UnitPrice]]</f>
        <v>16.95</v>
      </c>
      <c r="L7024" t="str">
        <f t="shared" si="109"/>
        <v>12843|Jun-2011</v>
      </c>
    </row>
    <row r="7025" spans="1:12">
      <c r="A7025">
        <v>552844</v>
      </c>
      <c r="B7025" t="s">
        <v>230</v>
      </c>
      <c r="C7025" t="s">
        <v>14</v>
      </c>
      <c r="D7025">
        <v>22</v>
      </c>
      <c r="E7025" s="1">
        <v>40696.679861111108</v>
      </c>
      <c r="F7025">
        <v>2.5499999999999998</v>
      </c>
      <c r="G7025">
        <v>12415</v>
      </c>
      <c r="H7025" t="s">
        <v>36</v>
      </c>
      <c r="I7025" t="str">
        <f>IF(AND(LEFT(OnlineRetail[[#This Row],[InvoiceNo]],1)&lt;&gt;"C",OnlineRetail[[#This Row],[CustomerID]]&lt;&gt;""),"Yes","No")</f>
        <v>Yes</v>
      </c>
      <c r="J7025" s="4">
        <f>EOMONTH(OnlineRetail[[#This Row],[InvoiceDate]],-1)+1</f>
        <v>40695</v>
      </c>
      <c r="K7025" s="6">
        <f>OnlineRetail[[#This Row],[Quantity]]*OnlineRetail[[#This Row],[UnitPrice]]</f>
        <v>56.099999999999994</v>
      </c>
      <c r="L7025" t="str">
        <f t="shared" si="109"/>
        <v>12415|Jun-2011</v>
      </c>
    </row>
    <row r="7026" spans="1:12">
      <c r="A7026">
        <v>543707</v>
      </c>
      <c r="B7026" t="s">
        <v>118</v>
      </c>
      <c r="C7026" t="s">
        <v>83</v>
      </c>
      <c r="D7026">
        <v>20</v>
      </c>
      <c r="E7026" s="1">
        <v>40696.680555555547</v>
      </c>
      <c r="F7026">
        <v>2.1</v>
      </c>
      <c r="G7026">
        <v>12346</v>
      </c>
      <c r="H7026" t="s">
        <v>25</v>
      </c>
      <c r="I7026" t="str">
        <f>IF(AND(LEFT(OnlineRetail[[#This Row],[InvoiceNo]],1)&lt;&gt;"C",OnlineRetail[[#This Row],[CustomerID]]&lt;&gt;""),"Yes","No")</f>
        <v>Yes</v>
      </c>
      <c r="J7026" s="4">
        <f>EOMONTH(OnlineRetail[[#This Row],[InvoiceDate]],-1)+1</f>
        <v>40695</v>
      </c>
      <c r="K7026" s="6">
        <f>OnlineRetail[[#This Row],[Quantity]]*OnlineRetail[[#This Row],[UnitPrice]]</f>
        <v>42</v>
      </c>
      <c r="L7026" t="str">
        <f t="shared" si="109"/>
        <v>12346|Jun-2011</v>
      </c>
    </row>
    <row r="7027" spans="1:12">
      <c r="A7027">
        <v>545572</v>
      </c>
      <c r="B7027" t="s">
        <v>11</v>
      </c>
      <c r="C7027" t="s">
        <v>27</v>
      </c>
      <c r="D7027">
        <v>5</v>
      </c>
      <c r="E7027" s="1">
        <v>40696.680555555547</v>
      </c>
      <c r="F7027">
        <v>5.95</v>
      </c>
      <c r="G7027">
        <v>12758</v>
      </c>
      <c r="H7027" t="s">
        <v>10</v>
      </c>
      <c r="I7027" t="str">
        <f>IF(AND(LEFT(OnlineRetail[[#This Row],[InvoiceNo]],1)&lt;&gt;"C",OnlineRetail[[#This Row],[CustomerID]]&lt;&gt;""),"Yes","No")</f>
        <v>Yes</v>
      </c>
      <c r="J7027" s="4">
        <f>EOMONTH(OnlineRetail[[#This Row],[InvoiceDate]],-1)+1</f>
        <v>40695</v>
      </c>
      <c r="K7027" s="6">
        <f>OnlineRetail[[#This Row],[Quantity]]*OnlineRetail[[#This Row],[UnitPrice]]</f>
        <v>29.75</v>
      </c>
      <c r="L7027" t="str">
        <f t="shared" si="109"/>
        <v>12758|Jun-2011</v>
      </c>
    </row>
    <row r="7028" spans="1:12">
      <c r="A7028">
        <v>554333</v>
      </c>
      <c r="B7028" t="s">
        <v>160</v>
      </c>
      <c r="C7028" t="s">
        <v>48</v>
      </c>
      <c r="D7028">
        <v>21</v>
      </c>
      <c r="E7028" s="1">
        <v>40696.683333333327</v>
      </c>
      <c r="F7028">
        <v>4.95</v>
      </c>
      <c r="G7028">
        <v>13467</v>
      </c>
      <c r="H7028" t="s">
        <v>22</v>
      </c>
      <c r="I7028" t="str">
        <f>IF(AND(LEFT(OnlineRetail[[#This Row],[InvoiceNo]],1)&lt;&gt;"C",OnlineRetail[[#This Row],[CustomerID]]&lt;&gt;""),"Yes","No")</f>
        <v>Yes</v>
      </c>
      <c r="J7028" s="4">
        <f>EOMONTH(OnlineRetail[[#This Row],[InvoiceDate]],-1)+1</f>
        <v>40695</v>
      </c>
      <c r="K7028" s="6">
        <f>OnlineRetail[[#This Row],[Quantity]]*OnlineRetail[[#This Row],[UnitPrice]]</f>
        <v>103.95</v>
      </c>
      <c r="L7028" t="str">
        <f t="shared" si="109"/>
        <v>13467|Jun-2011</v>
      </c>
    </row>
    <row r="7029" spans="1:12">
      <c r="A7029">
        <v>548791</v>
      </c>
      <c r="B7029" t="s">
        <v>244</v>
      </c>
      <c r="C7029" t="s">
        <v>50</v>
      </c>
      <c r="D7029">
        <v>7</v>
      </c>
      <c r="E7029" s="1">
        <v>40696.691666666673</v>
      </c>
      <c r="F7029">
        <v>9.9499999999999993</v>
      </c>
      <c r="G7029">
        <v>13833</v>
      </c>
      <c r="H7029" t="s">
        <v>10</v>
      </c>
      <c r="I7029" t="str">
        <f>IF(AND(LEFT(OnlineRetail[[#This Row],[InvoiceNo]],1)&lt;&gt;"C",OnlineRetail[[#This Row],[CustomerID]]&lt;&gt;""),"Yes","No")</f>
        <v>Yes</v>
      </c>
      <c r="J7029" s="4">
        <f>EOMONTH(OnlineRetail[[#This Row],[InvoiceDate]],-1)+1</f>
        <v>40695</v>
      </c>
      <c r="K7029" s="6">
        <f>OnlineRetail[[#This Row],[Quantity]]*OnlineRetail[[#This Row],[UnitPrice]]</f>
        <v>69.649999999999991</v>
      </c>
      <c r="L7029" t="str">
        <f t="shared" si="109"/>
        <v>13833|Jun-2011</v>
      </c>
    </row>
    <row r="7030" spans="1:12" hidden="1">
      <c r="A7030" t="s">
        <v>344</v>
      </c>
      <c r="B7030" t="s">
        <v>264</v>
      </c>
      <c r="C7030" t="s">
        <v>33</v>
      </c>
      <c r="D7030">
        <v>14</v>
      </c>
      <c r="E7030" s="1">
        <v>40696.695138888892</v>
      </c>
      <c r="F7030">
        <v>9.9499999999999993</v>
      </c>
      <c r="G7030">
        <v>12779</v>
      </c>
      <c r="H7030" t="s">
        <v>10</v>
      </c>
      <c r="I7030" t="str">
        <f>IF(AND(LEFT(OnlineRetail[[#This Row],[InvoiceNo]],1)&lt;&gt;"C",OnlineRetail[[#This Row],[CustomerID]]&lt;&gt;""),"Yes","No")</f>
        <v>No</v>
      </c>
      <c r="J7030" s="4">
        <f>EOMONTH(OnlineRetail[[#This Row],[InvoiceDate]],-1)+1</f>
        <v>40695</v>
      </c>
      <c r="K7030" s="6">
        <f>OnlineRetail[[#This Row],[Quantity]]*OnlineRetail[[#This Row],[UnitPrice]]</f>
        <v>139.29999999999998</v>
      </c>
      <c r="L7030" t="str">
        <f t="shared" si="109"/>
        <v/>
      </c>
    </row>
    <row r="7031" spans="1:12">
      <c r="A7031">
        <v>543227</v>
      </c>
      <c r="B7031" t="s">
        <v>267</v>
      </c>
      <c r="C7031" t="s">
        <v>53</v>
      </c>
      <c r="D7031">
        <v>12</v>
      </c>
      <c r="E7031" s="1">
        <v>40696.712500000001</v>
      </c>
      <c r="F7031">
        <v>1.25</v>
      </c>
      <c r="G7031">
        <v>13922</v>
      </c>
      <c r="H7031" t="s">
        <v>10</v>
      </c>
      <c r="I7031" t="str">
        <f>IF(AND(LEFT(OnlineRetail[[#This Row],[InvoiceNo]],1)&lt;&gt;"C",OnlineRetail[[#This Row],[CustomerID]]&lt;&gt;""),"Yes","No")</f>
        <v>Yes</v>
      </c>
      <c r="J7031" s="4">
        <f>EOMONTH(OnlineRetail[[#This Row],[InvoiceDate]],-1)+1</f>
        <v>40695</v>
      </c>
      <c r="K7031" s="6">
        <f>OnlineRetail[[#This Row],[Quantity]]*OnlineRetail[[#This Row],[UnitPrice]]</f>
        <v>15</v>
      </c>
      <c r="L7031" t="str">
        <f t="shared" si="109"/>
        <v>13922|Jun-2011</v>
      </c>
    </row>
    <row r="7032" spans="1:12">
      <c r="A7032">
        <v>555769</v>
      </c>
      <c r="B7032" t="s">
        <v>149</v>
      </c>
      <c r="C7032" t="s">
        <v>39</v>
      </c>
      <c r="D7032">
        <v>4</v>
      </c>
      <c r="E7032" s="1">
        <v>40696.717361111107</v>
      </c>
      <c r="F7032">
        <v>5.95</v>
      </c>
      <c r="G7032">
        <v>13713</v>
      </c>
      <c r="H7032" t="s">
        <v>10</v>
      </c>
      <c r="I7032" t="str">
        <f>IF(AND(LEFT(OnlineRetail[[#This Row],[InvoiceNo]],1)&lt;&gt;"C",OnlineRetail[[#This Row],[CustomerID]]&lt;&gt;""),"Yes","No")</f>
        <v>Yes</v>
      </c>
      <c r="J7032" s="4">
        <f>EOMONTH(OnlineRetail[[#This Row],[InvoiceDate]],-1)+1</f>
        <v>40695</v>
      </c>
      <c r="K7032" s="6">
        <f>OnlineRetail[[#This Row],[Quantity]]*OnlineRetail[[#This Row],[UnitPrice]]</f>
        <v>23.8</v>
      </c>
      <c r="L7032" t="str">
        <f t="shared" si="109"/>
        <v>13713|Jun-2011</v>
      </c>
    </row>
    <row r="7033" spans="1:12">
      <c r="A7033">
        <v>541136</v>
      </c>
      <c r="B7033" t="s">
        <v>264</v>
      </c>
      <c r="C7033" t="s">
        <v>48</v>
      </c>
      <c r="D7033">
        <v>3</v>
      </c>
      <c r="E7033" s="1">
        <v>40696.730555555558</v>
      </c>
      <c r="F7033">
        <v>1.25</v>
      </c>
      <c r="G7033">
        <v>13092</v>
      </c>
      <c r="H7033" t="s">
        <v>10</v>
      </c>
      <c r="I7033" t="str">
        <f>IF(AND(LEFT(OnlineRetail[[#This Row],[InvoiceNo]],1)&lt;&gt;"C",OnlineRetail[[#This Row],[CustomerID]]&lt;&gt;""),"Yes","No")</f>
        <v>Yes</v>
      </c>
      <c r="J7033" s="4">
        <f>EOMONTH(OnlineRetail[[#This Row],[InvoiceDate]],-1)+1</f>
        <v>40695</v>
      </c>
      <c r="K7033" s="6">
        <f>OnlineRetail[[#This Row],[Quantity]]*OnlineRetail[[#This Row],[UnitPrice]]</f>
        <v>3.75</v>
      </c>
      <c r="L7033" t="str">
        <f t="shared" si="109"/>
        <v>13092|Jun-2011</v>
      </c>
    </row>
    <row r="7034" spans="1:12">
      <c r="A7034">
        <v>541587</v>
      </c>
      <c r="B7034" t="s">
        <v>141</v>
      </c>
      <c r="C7034" t="s">
        <v>9</v>
      </c>
      <c r="D7034">
        <v>22</v>
      </c>
      <c r="E7034" s="1">
        <v>40696.73333333333</v>
      </c>
      <c r="F7034">
        <v>2.5499999999999998</v>
      </c>
      <c r="G7034">
        <v>12798</v>
      </c>
      <c r="H7034" t="s">
        <v>10</v>
      </c>
      <c r="I7034" t="str">
        <f>IF(AND(LEFT(OnlineRetail[[#This Row],[InvoiceNo]],1)&lt;&gt;"C",OnlineRetail[[#This Row],[CustomerID]]&lt;&gt;""),"Yes","No")</f>
        <v>Yes</v>
      </c>
      <c r="J7034" s="4">
        <f>EOMONTH(OnlineRetail[[#This Row],[InvoiceDate]],-1)+1</f>
        <v>40695</v>
      </c>
      <c r="K7034" s="6">
        <f>OnlineRetail[[#This Row],[Quantity]]*OnlineRetail[[#This Row],[UnitPrice]]</f>
        <v>56.099999999999994</v>
      </c>
      <c r="L7034" t="str">
        <f t="shared" si="109"/>
        <v>12798|Jun-2011</v>
      </c>
    </row>
    <row r="7035" spans="1:12">
      <c r="A7035">
        <v>536744</v>
      </c>
      <c r="B7035" t="s">
        <v>285</v>
      </c>
      <c r="C7035" t="s">
        <v>53</v>
      </c>
      <c r="D7035">
        <v>6</v>
      </c>
      <c r="E7035" s="1">
        <v>40696.738888888889</v>
      </c>
      <c r="F7035">
        <v>7.95</v>
      </c>
      <c r="G7035">
        <v>12622</v>
      </c>
      <c r="H7035" t="s">
        <v>10</v>
      </c>
      <c r="I7035" t="str">
        <f>IF(AND(LEFT(OnlineRetail[[#This Row],[InvoiceNo]],1)&lt;&gt;"C",OnlineRetail[[#This Row],[CustomerID]]&lt;&gt;""),"Yes","No")</f>
        <v>Yes</v>
      </c>
      <c r="J7035" s="4">
        <f>EOMONTH(OnlineRetail[[#This Row],[InvoiceDate]],-1)+1</f>
        <v>40695</v>
      </c>
      <c r="K7035" s="6">
        <f>OnlineRetail[[#This Row],[Quantity]]*OnlineRetail[[#This Row],[UnitPrice]]</f>
        <v>47.7</v>
      </c>
      <c r="L7035" t="str">
        <f t="shared" si="109"/>
        <v>12622|Jun-2011</v>
      </c>
    </row>
    <row r="7036" spans="1:12">
      <c r="A7036">
        <v>537577</v>
      </c>
      <c r="B7036" t="s">
        <v>194</v>
      </c>
      <c r="C7036" t="s">
        <v>29</v>
      </c>
      <c r="D7036">
        <v>11</v>
      </c>
      <c r="E7036" s="1">
        <v>40696.756944444453</v>
      </c>
      <c r="F7036">
        <v>0.85</v>
      </c>
      <c r="G7036">
        <v>12912</v>
      </c>
      <c r="H7036" t="s">
        <v>10</v>
      </c>
      <c r="I7036" t="str">
        <f>IF(AND(LEFT(OnlineRetail[[#This Row],[InvoiceNo]],1)&lt;&gt;"C",OnlineRetail[[#This Row],[CustomerID]]&lt;&gt;""),"Yes","No")</f>
        <v>Yes</v>
      </c>
      <c r="J7036" s="4">
        <f>EOMONTH(OnlineRetail[[#This Row],[InvoiceDate]],-1)+1</f>
        <v>40695</v>
      </c>
      <c r="K7036" s="6">
        <f>OnlineRetail[[#This Row],[Quantity]]*OnlineRetail[[#This Row],[UnitPrice]]</f>
        <v>9.35</v>
      </c>
      <c r="L7036" t="str">
        <f t="shared" si="109"/>
        <v>12912|Jun-2011</v>
      </c>
    </row>
    <row r="7037" spans="1:12">
      <c r="A7037">
        <v>541589</v>
      </c>
      <c r="B7037" t="s">
        <v>35</v>
      </c>
      <c r="C7037" t="s">
        <v>24</v>
      </c>
      <c r="D7037">
        <v>10</v>
      </c>
      <c r="E7037" s="1">
        <v>40696.817361111112</v>
      </c>
      <c r="F7037">
        <v>2.1</v>
      </c>
      <c r="G7037">
        <v>13337</v>
      </c>
      <c r="H7037" t="s">
        <v>10</v>
      </c>
      <c r="I7037" t="str">
        <f>IF(AND(LEFT(OnlineRetail[[#This Row],[InvoiceNo]],1)&lt;&gt;"C",OnlineRetail[[#This Row],[CustomerID]]&lt;&gt;""),"Yes","No")</f>
        <v>Yes</v>
      </c>
      <c r="J7037" s="4">
        <f>EOMONTH(OnlineRetail[[#This Row],[InvoiceDate]],-1)+1</f>
        <v>40695</v>
      </c>
      <c r="K7037" s="6">
        <f>OnlineRetail[[#This Row],[Quantity]]*OnlineRetail[[#This Row],[UnitPrice]]</f>
        <v>21</v>
      </c>
      <c r="L7037" t="str">
        <f t="shared" si="109"/>
        <v>13337|Jun-2011</v>
      </c>
    </row>
    <row r="7038" spans="1:12">
      <c r="A7038">
        <v>555922</v>
      </c>
      <c r="B7038" t="s">
        <v>237</v>
      </c>
      <c r="C7038" t="s">
        <v>53</v>
      </c>
      <c r="D7038">
        <v>11</v>
      </c>
      <c r="E7038" s="1">
        <v>40697.335416666669</v>
      </c>
      <c r="F7038">
        <v>7.95</v>
      </c>
      <c r="G7038">
        <v>13960</v>
      </c>
      <c r="H7038" t="s">
        <v>10</v>
      </c>
      <c r="I7038" t="str">
        <f>IF(AND(LEFT(OnlineRetail[[#This Row],[InvoiceNo]],1)&lt;&gt;"C",OnlineRetail[[#This Row],[CustomerID]]&lt;&gt;""),"Yes","No")</f>
        <v>Yes</v>
      </c>
      <c r="J7038" s="4">
        <f>EOMONTH(OnlineRetail[[#This Row],[InvoiceDate]],-1)+1</f>
        <v>40695</v>
      </c>
      <c r="K7038" s="6">
        <f>OnlineRetail[[#This Row],[Quantity]]*OnlineRetail[[#This Row],[UnitPrice]]</f>
        <v>87.45</v>
      </c>
      <c r="L7038" t="str">
        <f t="shared" si="109"/>
        <v>13960|Jun-2011</v>
      </c>
    </row>
    <row r="7039" spans="1:12">
      <c r="A7039">
        <v>548233</v>
      </c>
      <c r="B7039" t="s">
        <v>172</v>
      </c>
      <c r="C7039" t="s">
        <v>19</v>
      </c>
      <c r="D7039">
        <v>18</v>
      </c>
      <c r="E7039" s="1">
        <v>40697.34652777778</v>
      </c>
      <c r="F7039">
        <v>4.25</v>
      </c>
      <c r="G7039">
        <v>12894</v>
      </c>
      <c r="H7039" t="s">
        <v>10</v>
      </c>
      <c r="I7039" t="str">
        <f>IF(AND(LEFT(OnlineRetail[[#This Row],[InvoiceNo]],1)&lt;&gt;"C",OnlineRetail[[#This Row],[CustomerID]]&lt;&gt;""),"Yes","No")</f>
        <v>Yes</v>
      </c>
      <c r="J7039" s="4">
        <f>EOMONTH(OnlineRetail[[#This Row],[InvoiceDate]],-1)+1</f>
        <v>40695</v>
      </c>
      <c r="K7039" s="6">
        <f>OnlineRetail[[#This Row],[Quantity]]*OnlineRetail[[#This Row],[UnitPrice]]</f>
        <v>76.5</v>
      </c>
      <c r="L7039" t="str">
        <f t="shared" si="109"/>
        <v>12894|Jun-2011</v>
      </c>
    </row>
    <row r="7040" spans="1:12">
      <c r="A7040">
        <v>544845</v>
      </c>
      <c r="B7040" t="s">
        <v>292</v>
      </c>
      <c r="C7040" t="s">
        <v>46</v>
      </c>
      <c r="D7040">
        <v>15</v>
      </c>
      <c r="E7040" s="1">
        <v>40697.35</v>
      </c>
      <c r="F7040">
        <v>5.95</v>
      </c>
      <c r="G7040">
        <v>12487</v>
      </c>
      <c r="H7040" t="s">
        <v>10</v>
      </c>
      <c r="I7040" t="str">
        <f>IF(AND(LEFT(OnlineRetail[[#This Row],[InvoiceNo]],1)&lt;&gt;"C",OnlineRetail[[#This Row],[CustomerID]]&lt;&gt;""),"Yes","No")</f>
        <v>Yes</v>
      </c>
      <c r="J7040" s="4">
        <f>EOMONTH(OnlineRetail[[#This Row],[InvoiceDate]],-1)+1</f>
        <v>40695</v>
      </c>
      <c r="K7040" s="6">
        <f>OnlineRetail[[#This Row],[Quantity]]*OnlineRetail[[#This Row],[UnitPrice]]</f>
        <v>89.25</v>
      </c>
      <c r="L7040" t="str">
        <f t="shared" si="109"/>
        <v>12487|Jun-2011</v>
      </c>
    </row>
    <row r="7041" spans="1:12">
      <c r="A7041">
        <v>551491</v>
      </c>
      <c r="B7041" t="s">
        <v>34</v>
      </c>
      <c r="C7041" t="s">
        <v>48</v>
      </c>
      <c r="D7041">
        <v>23</v>
      </c>
      <c r="E7041" s="1">
        <v>40697.38958333333</v>
      </c>
      <c r="F7041">
        <v>2.1</v>
      </c>
      <c r="G7041">
        <v>13134</v>
      </c>
      <c r="H7041" t="s">
        <v>17</v>
      </c>
      <c r="I7041" t="str">
        <f>IF(AND(LEFT(OnlineRetail[[#This Row],[InvoiceNo]],1)&lt;&gt;"C",OnlineRetail[[#This Row],[CustomerID]]&lt;&gt;""),"Yes","No")</f>
        <v>Yes</v>
      </c>
      <c r="J7041" s="4">
        <f>EOMONTH(OnlineRetail[[#This Row],[InvoiceDate]],-1)+1</f>
        <v>40695</v>
      </c>
      <c r="K7041" s="6">
        <f>OnlineRetail[[#This Row],[Quantity]]*OnlineRetail[[#This Row],[UnitPrice]]</f>
        <v>48.300000000000004</v>
      </c>
      <c r="L7041" t="str">
        <f t="shared" si="109"/>
        <v>13134|Jun-2011</v>
      </c>
    </row>
    <row r="7042" spans="1:12">
      <c r="A7042">
        <v>554787</v>
      </c>
      <c r="B7042" t="s">
        <v>182</v>
      </c>
      <c r="C7042" t="s">
        <v>46</v>
      </c>
      <c r="D7042">
        <v>4</v>
      </c>
      <c r="E7042" s="1">
        <v>40697.40625</v>
      </c>
      <c r="F7042">
        <v>4.25</v>
      </c>
      <c r="G7042">
        <v>13296</v>
      </c>
      <c r="H7042" t="s">
        <v>10</v>
      </c>
      <c r="I7042" t="str">
        <f>IF(AND(LEFT(OnlineRetail[[#This Row],[InvoiceNo]],1)&lt;&gt;"C",OnlineRetail[[#This Row],[CustomerID]]&lt;&gt;""),"Yes","No")</f>
        <v>Yes</v>
      </c>
      <c r="J7042" s="4">
        <f>EOMONTH(OnlineRetail[[#This Row],[InvoiceDate]],-1)+1</f>
        <v>40695</v>
      </c>
      <c r="K7042" s="6">
        <f>OnlineRetail[[#This Row],[Quantity]]*OnlineRetail[[#This Row],[UnitPrice]]</f>
        <v>17</v>
      </c>
      <c r="L7042" t="str">
        <f t="shared" ref="L7042:L7105" si="110">IF(I7042="Yes",G7042&amp;"|"&amp;TEXT(J7042,"mmm-yyyy"),"")</f>
        <v>13296|Jun-2011</v>
      </c>
    </row>
    <row r="7043" spans="1:12">
      <c r="A7043">
        <v>546133</v>
      </c>
      <c r="B7043" t="s">
        <v>114</v>
      </c>
      <c r="C7043" t="s">
        <v>42</v>
      </c>
      <c r="D7043">
        <v>4</v>
      </c>
      <c r="E7043" s="1">
        <v>40697.407638888893</v>
      </c>
      <c r="F7043">
        <v>0.85</v>
      </c>
      <c r="G7043">
        <v>13022</v>
      </c>
      <c r="H7043" t="s">
        <v>10</v>
      </c>
      <c r="I7043" t="str">
        <f>IF(AND(LEFT(OnlineRetail[[#This Row],[InvoiceNo]],1)&lt;&gt;"C",OnlineRetail[[#This Row],[CustomerID]]&lt;&gt;""),"Yes","No")</f>
        <v>Yes</v>
      </c>
      <c r="J7043" s="4">
        <f>EOMONTH(OnlineRetail[[#This Row],[InvoiceDate]],-1)+1</f>
        <v>40695</v>
      </c>
      <c r="K7043" s="6">
        <f>OnlineRetail[[#This Row],[Quantity]]*OnlineRetail[[#This Row],[UnitPrice]]</f>
        <v>3.4</v>
      </c>
      <c r="L7043" t="str">
        <f t="shared" si="110"/>
        <v>13022|Jun-2011</v>
      </c>
    </row>
    <row r="7044" spans="1:12">
      <c r="A7044">
        <v>538074</v>
      </c>
      <c r="B7044" t="s">
        <v>251</v>
      </c>
      <c r="C7044" t="s">
        <v>42</v>
      </c>
      <c r="D7044">
        <v>14</v>
      </c>
      <c r="E7044" s="1">
        <v>40697.420138888891</v>
      </c>
      <c r="F7044">
        <v>1.65</v>
      </c>
      <c r="G7044">
        <v>13696</v>
      </c>
      <c r="H7044" t="s">
        <v>36</v>
      </c>
      <c r="I7044" t="str">
        <f>IF(AND(LEFT(OnlineRetail[[#This Row],[InvoiceNo]],1)&lt;&gt;"C",OnlineRetail[[#This Row],[CustomerID]]&lt;&gt;""),"Yes","No")</f>
        <v>Yes</v>
      </c>
      <c r="J7044" s="4">
        <f>EOMONTH(OnlineRetail[[#This Row],[InvoiceDate]],-1)+1</f>
        <v>40695</v>
      </c>
      <c r="K7044" s="6">
        <f>OnlineRetail[[#This Row],[Quantity]]*OnlineRetail[[#This Row],[UnitPrice]]</f>
        <v>23.099999999999998</v>
      </c>
      <c r="L7044" t="str">
        <f t="shared" si="110"/>
        <v>13696|Jun-2011</v>
      </c>
    </row>
    <row r="7045" spans="1:12">
      <c r="A7045">
        <v>548182</v>
      </c>
      <c r="B7045" t="s">
        <v>207</v>
      </c>
      <c r="C7045" t="s">
        <v>53</v>
      </c>
      <c r="D7045">
        <v>2</v>
      </c>
      <c r="E7045" s="1">
        <v>40697.420138888891</v>
      </c>
      <c r="F7045">
        <v>4.25</v>
      </c>
      <c r="G7045">
        <v>12375</v>
      </c>
      <c r="H7045" t="s">
        <v>10</v>
      </c>
      <c r="I7045" t="str">
        <f>IF(AND(LEFT(OnlineRetail[[#This Row],[InvoiceNo]],1)&lt;&gt;"C",OnlineRetail[[#This Row],[CustomerID]]&lt;&gt;""),"Yes","No")</f>
        <v>Yes</v>
      </c>
      <c r="J7045" s="4">
        <f>EOMONTH(OnlineRetail[[#This Row],[InvoiceDate]],-1)+1</f>
        <v>40695</v>
      </c>
      <c r="K7045" s="6">
        <f>OnlineRetail[[#This Row],[Quantity]]*OnlineRetail[[#This Row],[UnitPrice]]</f>
        <v>8.5</v>
      </c>
      <c r="L7045" t="str">
        <f t="shared" si="110"/>
        <v>12375|Jun-2011</v>
      </c>
    </row>
    <row r="7046" spans="1:12">
      <c r="A7046">
        <v>553485</v>
      </c>
      <c r="B7046" t="s">
        <v>175</v>
      </c>
      <c r="C7046" t="s">
        <v>33</v>
      </c>
      <c r="D7046">
        <v>18</v>
      </c>
      <c r="E7046" s="1">
        <v>40697.428472222222</v>
      </c>
      <c r="F7046">
        <v>0.85</v>
      </c>
      <c r="G7046">
        <v>14159</v>
      </c>
      <c r="H7046" t="s">
        <v>36</v>
      </c>
      <c r="I7046" t="str">
        <f>IF(AND(LEFT(OnlineRetail[[#This Row],[InvoiceNo]],1)&lt;&gt;"C",OnlineRetail[[#This Row],[CustomerID]]&lt;&gt;""),"Yes","No")</f>
        <v>Yes</v>
      </c>
      <c r="J7046" s="4">
        <f>EOMONTH(OnlineRetail[[#This Row],[InvoiceDate]],-1)+1</f>
        <v>40695</v>
      </c>
      <c r="K7046" s="6">
        <f>OnlineRetail[[#This Row],[Quantity]]*OnlineRetail[[#This Row],[UnitPrice]]</f>
        <v>15.299999999999999</v>
      </c>
      <c r="L7046" t="str">
        <f t="shared" si="110"/>
        <v>14159|Jun-2011</v>
      </c>
    </row>
    <row r="7047" spans="1:12">
      <c r="A7047">
        <v>550559</v>
      </c>
      <c r="B7047" t="s">
        <v>99</v>
      </c>
      <c r="C7047" t="s">
        <v>72</v>
      </c>
      <c r="D7047">
        <v>2</v>
      </c>
      <c r="E7047" s="1">
        <v>40697.428472222222</v>
      </c>
      <c r="F7047">
        <v>5.95</v>
      </c>
      <c r="G7047">
        <v>14057</v>
      </c>
      <c r="H7047" t="s">
        <v>10</v>
      </c>
      <c r="I7047" t="str">
        <f>IF(AND(LEFT(OnlineRetail[[#This Row],[InvoiceNo]],1)&lt;&gt;"C",OnlineRetail[[#This Row],[CustomerID]]&lt;&gt;""),"Yes","No")</f>
        <v>Yes</v>
      </c>
      <c r="J7047" s="4">
        <f>EOMONTH(OnlineRetail[[#This Row],[InvoiceDate]],-1)+1</f>
        <v>40695</v>
      </c>
      <c r="K7047" s="6">
        <f>OnlineRetail[[#This Row],[Quantity]]*OnlineRetail[[#This Row],[UnitPrice]]</f>
        <v>11.9</v>
      </c>
      <c r="L7047" t="str">
        <f t="shared" si="110"/>
        <v>14057|Jun-2011</v>
      </c>
    </row>
    <row r="7048" spans="1:12">
      <c r="A7048">
        <v>539721</v>
      </c>
      <c r="B7048" t="s">
        <v>115</v>
      </c>
      <c r="C7048" t="s">
        <v>53</v>
      </c>
      <c r="D7048">
        <v>3</v>
      </c>
      <c r="E7048" s="1">
        <v>40697.442361111112</v>
      </c>
      <c r="F7048">
        <v>7.95</v>
      </c>
      <c r="G7048">
        <v>14064</v>
      </c>
      <c r="H7048" t="s">
        <v>10</v>
      </c>
      <c r="I7048" t="str">
        <f>IF(AND(LEFT(OnlineRetail[[#This Row],[InvoiceNo]],1)&lt;&gt;"C",OnlineRetail[[#This Row],[CustomerID]]&lt;&gt;""),"Yes","No")</f>
        <v>Yes</v>
      </c>
      <c r="J7048" s="4">
        <f>EOMONTH(OnlineRetail[[#This Row],[InvoiceDate]],-1)+1</f>
        <v>40695</v>
      </c>
      <c r="K7048" s="6">
        <f>OnlineRetail[[#This Row],[Quantity]]*OnlineRetail[[#This Row],[UnitPrice]]</f>
        <v>23.85</v>
      </c>
      <c r="L7048" t="str">
        <f t="shared" si="110"/>
        <v>14064|Jun-2011</v>
      </c>
    </row>
    <row r="7049" spans="1:12">
      <c r="A7049">
        <v>551936</v>
      </c>
      <c r="B7049" t="s">
        <v>26</v>
      </c>
      <c r="C7049" t="s">
        <v>39</v>
      </c>
      <c r="D7049">
        <v>4</v>
      </c>
      <c r="E7049" s="1">
        <v>40697.445138888892</v>
      </c>
      <c r="F7049">
        <v>4.95</v>
      </c>
      <c r="G7049">
        <v>13264</v>
      </c>
      <c r="H7049" t="s">
        <v>10</v>
      </c>
      <c r="I7049" t="str">
        <f>IF(AND(LEFT(OnlineRetail[[#This Row],[InvoiceNo]],1)&lt;&gt;"C",OnlineRetail[[#This Row],[CustomerID]]&lt;&gt;""),"Yes","No")</f>
        <v>Yes</v>
      </c>
      <c r="J7049" s="4">
        <f>EOMONTH(OnlineRetail[[#This Row],[InvoiceDate]],-1)+1</f>
        <v>40695</v>
      </c>
      <c r="K7049" s="6">
        <f>OnlineRetail[[#This Row],[Quantity]]*OnlineRetail[[#This Row],[UnitPrice]]</f>
        <v>19.8</v>
      </c>
      <c r="L7049" t="str">
        <f t="shared" si="110"/>
        <v>13264|Jun-2011</v>
      </c>
    </row>
    <row r="7050" spans="1:12">
      <c r="A7050">
        <v>543257</v>
      </c>
      <c r="B7050" t="s">
        <v>247</v>
      </c>
      <c r="C7050" t="s">
        <v>24</v>
      </c>
      <c r="D7050">
        <v>1</v>
      </c>
      <c r="E7050" s="1">
        <v>40697.454861111109</v>
      </c>
      <c r="F7050">
        <v>2.5499999999999998</v>
      </c>
      <c r="G7050">
        <v>12978</v>
      </c>
      <c r="H7050" t="s">
        <v>10</v>
      </c>
      <c r="I7050" t="str">
        <f>IF(AND(LEFT(OnlineRetail[[#This Row],[InvoiceNo]],1)&lt;&gt;"C",OnlineRetail[[#This Row],[CustomerID]]&lt;&gt;""),"Yes","No")</f>
        <v>Yes</v>
      </c>
      <c r="J7050" s="4">
        <f>EOMONTH(OnlineRetail[[#This Row],[InvoiceDate]],-1)+1</f>
        <v>40695</v>
      </c>
      <c r="K7050" s="6">
        <f>OnlineRetail[[#This Row],[Quantity]]*OnlineRetail[[#This Row],[UnitPrice]]</f>
        <v>2.5499999999999998</v>
      </c>
      <c r="L7050" t="str">
        <f t="shared" si="110"/>
        <v>12978|Jun-2011</v>
      </c>
    </row>
    <row r="7051" spans="1:12">
      <c r="A7051">
        <v>552896</v>
      </c>
      <c r="B7051" t="s">
        <v>68</v>
      </c>
      <c r="C7051" t="s">
        <v>12</v>
      </c>
      <c r="D7051">
        <v>14</v>
      </c>
      <c r="E7051" s="1">
        <v>40697.454861111109</v>
      </c>
      <c r="F7051">
        <v>4.95</v>
      </c>
      <c r="G7051">
        <v>13952</v>
      </c>
      <c r="H7051" t="s">
        <v>10</v>
      </c>
      <c r="I7051" t="str">
        <f>IF(AND(LEFT(OnlineRetail[[#This Row],[InvoiceNo]],1)&lt;&gt;"C",OnlineRetail[[#This Row],[CustomerID]]&lt;&gt;""),"Yes","No")</f>
        <v>Yes</v>
      </c>
      <c r="J7051" s="4">
        <f>EOMONTH(OnlineRetail[[#This Row],[InvoiceDate]],-1)+1</f>
        <v>40695</v>
      </c>
      <c r="K7051" s="6">
        <f>OnlineRetail[[#This Row],[Quantity]]*OnlineRetail[[#This Row],[UnitPrice]]</f>
        <v>69.3</v>
      </c>
      <c r="L7051" t="str">
        <f t="shared" si="110"/>
        <v>13952|Jun-2011</v>
      </c>
    </row>
    <row r="7052" spans="1:12">
      <c r="A7052">
        <v>550981</v>
      </c>
      <c r="B7052" t="s">
        <v>107</v>
      </c>
      <c r="C7052" t="s">
        <v>19</v>
      </c>
      <c r="D7052">
        <v>3</v>
      </c>
      <c r="E7052" s="1">
        <v>40697.454861111109</v>
      </c>
      <c r="F7052">
        <v>0.85</v>
      </c>
      <c r="G7052">
        <v>14323</v>
      </c>
      <c r="H7052" t="s">
        <v>22</v>
      </c>
      <c r="I7052" t="str">
        <f>IF(AND(LEFT(OnlineRetail[[#This Row],[InvoiceNo]],1)&lt;&gt;"C",OnlineRetail[[#This Row],[CustomerID]]&lt;&gt;""),"Yes","No")</f>
        <v>Yes</v>
      </c>
      <c r="J7052" s="4">
        <f>EOMONTH(OnlineRetail[[#This Row],[InvoiceDate]],-1)+1</f>
        <v>40695</v>
      </c>
      <c r="K7052" s="6">
        <f>OnlineRetail[[#This Row],[Quantity]]*OnlineRetail[[#This Row],[UnitPrice]]</f>
        <v>2.5499999999999998</v>
      </c>
      <c r="L7052" t="str">
        <f t="shared" si="110"/>
        <v>14323|Jun-2011</v>
      </c>
    </row>
    <row r="7053" spans="1:12">
      <c r="A7053">
        <v>537770</v>
      </c>
      <c r="B7053" t="s">
        <v>44</v>
      </c>
      <c r="C7053" t="s">
        <v>19</v>
      </c>
      <c r="D7053">
        <v>13</v>
      </c>
      <c r="E7053" s="1">
        <v>40697.47152777778</v>
      </c>
      <c r="F7053">
        <v>9.9499999999999993</v>
      </c>
      <c r="G7053">
        <v>13822</v>
      </c>
      <c r="H7053" t="s">
        <v>10</v>
      </c>
      <c r="I7053" t="str">
        <f>IF(AND(LEFT(OnlineRetail[[#This Row],[InvoiceNo]],1)&lt;&gt;"C",OnlineRetail[[#This Row],[CustomerID]]&lt;&gt;""),"Yes","No")</f>
        <v>Yes</v>
      </c>
      <c r="J7053" s="4">
        <f>EOMONTH(OnlineRetail[[#This Row],[InvoiceDate]],-1)+1</f>
        <v>40695</v>
      </c>
      <c r="K7053" s="6">
        <f>OnlineRetail[[#This Row],[Quantity]]*OnlineRetail[[#This Row],[UnitPrice]]</f>
        <v>129.35</v>
      </c>
      <c r="L7053" t="str">
        <f t="shared" si="110"/>
        <v>13822|Jun-2011</v>
      </c>
    </row>
    <row r="7054" spans="1:12">
      <c r="A7054">
        <v>554594</v>
      </c>
      <c r="B7054" t="s">
        <v>64</v>
      </c>
      <c r="C7054" t="s">
        <v>53</v>
      </c>
      <c r="D7054">
        <v>12</v>
      </c>
      <c r="E7054" s="1">
        <v>40697.50277777778</v>
      </c>
      <c r="F7054">
        <v>4.95</v>
      </c>
      <c r="G7054">
        <v>13664</v>
      </c>
      <c r="H7054" t="s">
        <v>22</v>
      </c>
      <c r="I7054" t="str">
        <f>IF(AND(LEFT(OnlineRetail[[#This Row],[InvoiceNo]],1)&lt;&gt;"C",OnlineRetail[[#This Row],[CustomerID]]&lt;&gt;""),"Yes","No")</f>
        <v>Yes</v>
      </c>
      <c r="J7054" s="4">
        <f>EOMONTH(OnlineRetail[[#This Row],[InvoiceDate]],-1)+1</f>
        <v>40695</v>
      </c>
      <c r="K7054" s="6">
        <f>OnlineRetail[[#This Row],[Quantity]]*OnlineRetail[[#This Row],[UnitPrice]]</f>
        <v>59.400000000000006</v>
      </c>
      <c r="L7054" t="str">
        <f t="shared" si="110"/>
        <v>13664|Jun-2011</v>
      </c>
    </row>
    <row r="7055" spans="1:12">
      <c r="A7055">
        <v>545102</v>
      </c>
      <c r="B7055" t="s">
        <v>288</v>
      </c>
      <c r="C7055" t="s">
        <v>40</v>
      </c>
      <c r="D7055">
        <v>4</v>
      </c>
      <c r="E7055" s="1">
        <v>40697.505555555559</v>
      </c>
      <c r="F7055">
        <v>3.39</v>
      </c>
      <c r="G7055">
        <v>13439</v>
      </c>
      <c r="H7055" t="s">
        <v>10</v>
      </c>
      <c r="I7055" t="str">
        <f>IF(AND(LEFT(OnlineRetail[[#This Row],[InvoiceNo]],1)&lt;&gt;"C",OnlineRetail[[#This Row],[CustomerID]]&lt;&gt;""),"Yes","No")</f>
        <v>Yes</v>
      </c>
      <c r="J7055" s="4">
        <f>EOMONTH(OnlineRetail[[#This Row],[InvoiceDate]],-1)+1</f>
        <v>40695</v>
      </c>
      <c r="K7055" s="6">
        <f>OnlineRetail[[#This Row],[Quantity]]*OnlineRetail[[#This Row],[UnitPrice]]</f>
        <v>13.56</v>
      </c>
      <c r="L7055" t="str">
        <f t="shared" si="110"/>
        <v>13439|Jun-2011</v>
      </c>
    </row>
    <row r="7056" spans="1:12">
      <c r="A7056">
        <v>550677</v>
      </c>
      <c r="B7056" t="s">
        <v>218</v>
      </c>
      <c r="C7056" t="s">
        <v>46</v>
      </c>
      <c r="D7056">
        <v>19</v>
      </c>
      <c r="E7056" s="1">
        <v>40697.508333333331</v>
      </c>
      <c r="F7056">
        <v>0.85</v>
      </c>
      <c r="G7056">
        <v>12798</v>
      </c>
      <c r="H7056" t="s">
        <v>10</v>
      </c>
      <c r="I7056" t="str">
        <f>IF(AND(LEFT(OnlineRetail[[#This Row],[InvoiceNo]],1)&lt;&gt;"C",OnlineRetail[[#This Row],[CustomerID]]&lt;&gt;""),"Yes","No")</f>
        <v>Yes</v>
      </c>
      <c r="J7056" s="4">
        <f>EOMONTH(OnlineRetail[[#This Row],[InvoiceDate]],-1)+1</f>
        <v>40695</v>
      </c>
      <c r="K7056" s="6">
        <f>OnlineRetail[[#This Row],[Quantity]]*OnlineRetail[[#This Row],[UnitPrice]]</f>
        <v>16.149999999999999</v>
      </c>
      <c r="L7056" t="str">
        <f t="shared" si="110"/>
        <v>12798|Jun-2011</v>
      </c>
    </row>
    <row r="7057" spans="1:12">
      <c r="A7057">
        <v>544380</v>
      </c>
      <c r="B7057" t="s">
        <v>54</v>
      </c>
      <c r="C7057" t="s">
        <v>19</v>
      </c>
      <c r="D7057">
        <v>11</v>
      </c>
      <c r="E7057" s="1">
        <v>40697.522916666669</v>
      </c>
      <c r="F7057">
        <v>2.1</v>
      </c>
      <c r="G7057">
        <v>14323</v>
      </c>
      <c r="H7057" t="s">
        <v>10</v>
      </c>
      <c r="I7057" t="str">
        <f>IF(AND(LEFT(OnlineRetail[[#This Row],[InvoiceNo]],1)&lt;&gt;"C",OnlineRetail[[#This Row],[CustomerID]]&lt;&gt;""),"Yes","No")</f>
        <v>Yes</v>
      </c>
      <c r="J7057" s="4">
        <f>EOMONTH(OnlineRetail[[#This Row],[InvoiceDate]],-1)+1</f>
        <v>40695</v>
      </c>
      <c r="K7057" s="6">
        <f>OnlineRetail[[#This Row],[Quantity]]*OnlineRetail[[#This Row],[UnitPrice]]</f>
        <v>23.1</v>
      </c>
      <c r="L7057" t="str">
        <f t="shared" si="110"/>
        <v>14323|Jun-2011</v>
      </c>
    </row>
    <row r="7058" spans="1:12">
      <c r="A7058">
        <v>536611</v>
      </c>
      <c r="B7058" t="s">
        <v>113</v>
      </c>
      <c r="C7058" t="s">
        <v>53</v>
      </c>
      <c r="D7058">
        <v>10</v>
      </c>
      <c r="E7058" s="1">
        <v>40697.523611111108</v>
      </c>
      <c r="F7058">
        <v>7.95</v>
      </c>
      <c r="G7058">
        <v>12930</v>
      </c>
      <c r="H7058" t="s">
        <v>10</v>
      </c>
      <c r="I7058" t="str">
        <f>IF(AND(LEFT(OnlineRetail[[#This Row],[InvoiceNo]],1)&lt;&gt;"C",OnlineRetail[[#This Row],[CustomerID]]&lt;&gt;""),"Yes","No")</f>
        <v>Yes</v>
      </c>
      <c r="J7058" s="4">
        <f>EOMONTH(OnlineRetail[[#This Row],[InvoiceDate]],-1)+1</f>
        <v>40695</v>
      </c>
      <c r="K7058" s="6">
        <f>OnlineRetail[[#This Row],[Quantity]]*OnlineRetail[[#This Row],[UnitPrice]]</f>
        <v>79.5</v>
      </c>
      <c r="L7058" t="str">
        <f t="shared" si="110"/>
        <v>12930|Jun-2011</v>
      </c>
    </row>
    <row r="7059" spans="1:12">
      <c r="A7059">
        <v>539772</v>
      </c>
      <c r="B7059" t="s">
        <v>135</v>
      </c>
      <c r="C7059" t="s">
        <v>9</v>
      </c>
      <c r="D7059">
        <v>22</v>
      </c>
      <c r="E7059" s="1">
        <v>40697.523611111108</v>
      </c>
      <c r="F7059">
        <v>1.65</v>
      </c>
      <c r="G7059">
        <v>13757</v>
      </c>
      <c r="H7059" t="s">
        <v>10</v>
      </c>
      <c r="I7059" t="str">
        <f>IF(AND(LEFT(OnlineRetail[[#This Row],[InvoiceNo]],1)&lt;&gt;"C",OnlineRetail[[#This Row],[CustomerID]]&lt;&gt;""),"Yes","No")</f>
        <v>Yes</v>
      </c>
      <c r="J7059" s="4">
        <f>EOMONTH(OnlineRetail[[#This Row],[InvoiceDate]],-1)+1</f>
        <v>40695</v>
      </c>
      <c r="K7059" s="6">
        <f>OnlineRetail[[#This Row],[Quantity]]*OnlineRetail[[#This Row],[UnitPrice]]</f>
        <v>36.299999999999997</v>
      </c>
      <c r="L7059" t="str">
        <f t="shared" si="110"/>
        <v>13757|Jun-2011</v>
      </c>
    </row>
    <row r="7060" spans="1:12">
      <c r="A7060">
        <v>550490</v>
      </c>
      <c r="B7060" t="s">
        <v>248</v>
      </c>
      <c r="C7060" t="s">
        <v>29</v>
      </c>
      <c r="D7060">
        <v>12</v>
      </c>
      <c r="E7060" s="1">
        <v>40697.546527777777</v>
      </c>
      <c r="F7060">
        <v>2.5499999999999998</v>
      </c>
      <c r="G7060">
        <v>12923</v>
      </c>
      <c r="H7060" t="s">
        <v>25</v>
      </c>
      <c r="I7060" t="str">
        <f>IF(AND(LEFT(OnlineRetail[[#This Row],[InvoiceNo]],1)&lt;&gt;"C",OnlineRetail[[#This Row],[CustomerID]]&lt;&gt;""),"Yes","No")</f>
        <v>Yes</v>
      </c>
      <c r="J7060" s="4">
        <f>EOMONTH(OnlineRetail[[#This Row],[InvoiceDate]],-1)+1</f>
        <v>40695</v>
      </c>
      <c r="K7060" s="6">
        <f>OnlineRetail[[#This Row],[Quantity]]*OnlineRetail[[#This Row],[UnitPrice]]</f>
        <v>30.599999999999998</v>
      </c>
      <c r="L7060" t="str">
        <f t="shared" si="110"/>
        <v>12923|Jun-2011</v>
      </c>
    </row>
    <row r="7061" spans="1:12">
      <c r="A7061">
        <v>537925</v>
      </c>
      <c r="B7061" t="s">
        <v>28</v>
      </c>
      <c r="C7061" t="s">
        <v>12</v>
      </c>
      <c r="D7061">
        <v>6</v>
      </c>
      <c r="E7061" s="1">
        <v>40697.550000000003</v>
      </c>
      <c r="F7061">
        <v>5.95</v>
      </c>
      <c r="G7061">
        <v>12725</v>
      </c>
      <c r="H7061" t="s">
        <v>10</v>
      </c>
      <c r="I7061" t="str">
        <f>IF(AND(LEFT(OnlineRetail[[#This Row],[InvoiceNo]],1)&lt;&gt;"C",OnlineRetail[[#This Row],[CustomerID]]&lt;&gt;""),"Yes","No")</f>
        <v>Yes</v>
      </c>
      <c r="J7061" s="4">
        <f>EOMONTH(OnlineRetail[[#This Row],[InvoiceDate]],-1)+1</f>
        <v>40695</v>
      </c>
      <c r="K7061" s="6">
        <f>OnlineRetail[[#This Row],[Quantity]]*OnlineRetail[[#This Row],[UnitPrice]]</f>
        <v>35.700000000000003</v>
      </c>
      <c r="L7061" t="str">
        <f t="shared" si="110"/>
        <v>12725|Jun-2011</v>
      </c>
    </row>
    <row r="7062" spans="1:12">
      <c r="A7062">
        <v>552351</v>
      </c>
      <c r="B7062" t="s">
        <v>178</v>
      </c>
      <c r="C7062" t="s">
        <v>42</v>
      </c>
      <c r="D7062">
        <v>17</v>
      </c>
      <c r="E7062" s="1">
        <v>40697.574999999997</v>
      </c>
      <c r="F7062">
        <v>1.65</v>
      </c>
      <c r="G7062">
        <v>13842</v>
      </c>
      <c r="H7062" t="s">
        <v>31</v>
      </c>
      <c r="I7062" t="str">
        <f>IF(AND(LEFT(OnlineRetail[[#This Row],[InvoiceNo]],1)&lt;&gt;"C",OnlineRetail[[#This Row],[CustomerID]]&lt;&gt;""),"Yes","No")</f>
        <v>Yes</v>
      </c>
      <c r="J7062" s="4">
        <f>EOMONTH(OnlineRetail[[#This Row],[InvoiceDate]],-1)+1</f>
        <v>40695</v>
      </c>
      <c r="K7062" s="6">
        <f>OnlineRetail[[#This Row],[Quantity]]*OnlineRetail[[#This Row],[UnitPrice]]</f>
        <v>28.049999999999997</v>
      </c>
      <c r="L7062" t="str">
        <f t="shared" si="110"/>
        <v>13842|Jun-2011</v>
      </c>
    </row>
    <row r="7063" spans="1:12">
      <c r="A7063">
        <v>551425</v>
      </c>
      <c r="B7063" t="s">
        <v>44</v>
      </c>
      <c r="C7063" t="s">
        <v>27</v>
      </c>
      <c r="D7063">
        <v>1</v>
      </c>
      <c r="E7063" s="1">
        <v>40697.586805555547</v>
      </c>
      <c r="F7063">
        <v>4.95</v>
      </c>
      <c r="G7063">
        <v>12659</v>
      </c>
      <c r="H7063" t="s">
        <v>10</v>
      </c>
      <c r="I7063" t="str">
        <f>IF(AND(LEFT(OnlineRetail[[#This Row],[InvoiceNo]],1)&lt;&gt;"C",OnlineRetail[[#This Row],[CustomerID]]&lt;&gt;""),"Yes","No")</f>
        <v>Yes</v>
      </c>
      <c r="J7063" s="4">
        <f>EOMONTH(OnlineRetail[[#This Row],[InvoiceDate]],-1)+1</f>
        <v>40695</v>
      </c>
      <c r="K7063" s="6">
        <f>OnlineRetail[[#This Row],[Quantity]]*OnlineRetail[[#This Row],[UnitPrice]]</f>
        <v>4.95</v>
      </c>
      <c r="L7063" t="str">
        <f t="shared" si="110"/>
        <v>12659|Jun-2011</v>
      </c>
    </row>
    <row r="7064" spans="1:12">
      <c r="A7064">
        <v>556317</v>
      </c>
      <c r="B7064" t="s">
        <v>28</v>
      </c>
      <c r="C7064" t="s">
        <v>40</v>
      </c>
      <c r="D7064">
        <v>6</v>
      </c>
      <c r="E7064" s="1">
        <v>40697.588888888888</v>
      </c>
      <c r="F7064">
        <v>1.65</v>
      </c>
      <c r="G7064">
        <v>14031</v>
      </c>
      <c r="H7064" t="s">
        <v>126</v>
      </c>
      <c r="I7064" t="str">
        <f>IF(AND(LEFT(OnlineRetail[[#This Row],[InvoiceNo]],1)&lt;&gt;"C",OnlineRetail[[#This Row],[CustomerID]]&lt;&gt;""),"Yes","No")</f>
        <v>Yes</v>
      </c>
      <c r="J7064" s="4">
        <f>EOMONTH(OnlineRetail[[#This Row],[InvoiceDate]],-1)+1</f>
        <v>40695</v>
      </c>
      <c r="K7064" s="6">
        <f>OnlineRetail[[#This Row],[Quantity]]*OnlineRetail[[#This Row],[UnitPrice]]</f>
        <v>9.8999999999999986</v>
      </c>
      <c r="L7064" t="str">
        <f t="shared" si="110"/>
        <v>14031|Jun-2011</v>
      </c>
    </row>
    <row r="7065" spans="1:12">
      <c r="A7065">
        <v>547905</v>
      </c>
      <c r="B7065" t="s">
        <v>8</v>
      </c>
      <c r="C7065" t="s">
        <v>12</v>
      </c>
      <c r="D7065">
        <v>8</v>
      </c>
      <c r="E7065" s="1">
        <v>40697.592361111107</v>
      </c>
      <c r="F7065">
        <v>4.25</v>
      </c>
      <c r="G7065">
        <v>13690</v>
      </c>
      <c r="H7065" t="s">
        <v>10</v>
      </c>
      <c r="I7065" t="str">
        <f>IF(AND(LEFT(OnlineRetail[[#This Row],[InvoiceNo]],1)&lt;&gt;"C",OnlineRetail[[#This Row],[CustomerID]]&lt;&gt;""),"Yes","No")</f>
        <v>Yes</v>
      </c>
      <c r="J7065" s="4">
        <f>EOMONTH(OnlineRetail[[#This Row],[InvoiceDate]],-1)+1</f>
        <v>40695</v>
      </c>
      <c r="K7065" s="6">
        <f>OnlineRetail[[#This Row],[Quantity]]*OnlineRetail[[#This Row],[UnitPrice]]</f>
        <v>34</v>
      </c>
      <c r="L7065" t="str">
        <f t="shared" si="110"/>
        <v>13690|Jun-2011</v>
      </c>
    </row>
    <row r="7066" spans="1:12">
      <c r="A7066">
        <v>540859</v>
      </c>
      <c r="B7066" t="s">
        <v>191</v>
      </c>
      <c r="C7066" t="s">
        <v>53</v>
      </c>
      <c r="D7066">
        <v>4</v>
      </c>
      <c r="E7066" s="1">
        <v>40697.600694444453</v>
      </c>
      <c r="F7066">
        <v>9.9499999999999993</v>
      </c>
      <c r="G7066">
        <v>13657</v>
      </c>
      <c r="H7066" t="s">
        <v>10</v>
      </c>
      <c r="I7066" t="str">
        <f>IF(AND(LEFT(OnlineRetail[[#This Row],[InvoiceNo]],1)&lt;&gt;"C",OnlineRetail[[#This Row],[CustomerID]]&lt;&gt;""),"Yes","No")</f>
        <v>Yes</v>
      </c>
      <c r="J7066" s="4">
        <f>EOMONTH(OnlineRetail[[#This Row],[InvoiceDate]],-1)+1</f>
        <v>40695</v>
      </c>
      <c r="K7066" s="6">
        <f>OnlineRetail[[#This Row],[Quantity]]*OnlineRetail[[#This Row],[UnitPrice]]</f>
        <v>39.799999999999997</v>
      </c>
      <c r="L7066" t="str">
        <f t="shared" si="110"/>
        <v>13657|Jun-2011</v>
      </c>
    </row>
    <row r="7067" spans="1:12">
      <c r="A7067">
        <v>538623</v>
      </c>
      <c r="B7067" t="s">
        <v>67</v>
      </c>
      <c r="C7067" t="s">
        <v>42</v>
      </c>
      <c r="D7067">
        <v>12</v>
      </c>
      <c r="E7067" s="1">
        <v>40697.604861111111</v>
      </c>
      <c r="F7067">
        <v>7.95</v>
      </c>
      <c r="G7067">
        <v>13398</v>
      </c>
      <c r="H7067" t="s">
        <v>10</v>
      </c>
      <c r="I7067" t="str">
        <f>IF(AND(LEFT(OnlineRetail[[#This Row],[InvoiceNo]],1)&lt;&gt;"C",OnlineRetail[[#This Row],[CustomerID]]&lt;&gt;""),"Yes","No")</f>
        <v>Yes</v>
      </c>
      <c r="J7067" s="4">
        <f>EOMONTH(OnlineRetail[[#This Row],[InvoiceDate]],-1)+1</f>
        <v>40695</v>
      </c>
      <c r="K7067" s="6">
        <f>OnlineRetail[[#This Row],[Quantity]]*OnlineRetail[[#This Row],[UnitPrice]]</f>
        <v>95.4</v>
      </c>
      <c r="L7067" t="str">
        <f t="shared" si="110"/>
        <v>13398|Jun-2011</v>
      </c>
    </row>
    <row r="7068" spans="1:12">
      <c r="A7068">
        <v>553433</v>
      </c>
      <c r="B7068" t="s">
        <v>65</v>
      </c>
      <c r="C7068" t="s">
        <v>27</v>
      </c>
      <c r="D7068">
        <v>3</v>
      </c>
      <c r="E7068" s="1">
        <v>40697.613888888889</v>
      </c>
      <c r="F7068">
        <v>0.85</v>
      </c>
      <c r="G7068">
        <v>12492</v>
      </c>
      <c r="H7068" t="s">
        <v>10</v>
      </c>
      <c r="I7068" t="str">
        <f>IF(AND(LEFT(OnlineRetail[[#This Row],[InvoiceNo]],1)&lt;&gt;"C",OnlineRetail[[#This Row],[CustomerID]]&lt;&gt;""),"Yes","No")</f>
        <v>Yes</v>
      </c>
      <c r="J7068" s="4">
        <f>EOMONTH(OnlineRetail[[#This Row],[InvoiceDate]],-1)+1</f>
        <v>40695</v>
      </c>
      <c r="K7068" s="6">
        <f>OnlineRetail[[#This Row],[Quantity]]*OnlineRetail[[#This Row],[UnitPrice]]</f>
        <v>2.5499999999999998</v>
      </c>
      <c r="L7068" t="str">
        <f t="shared" si="110"/>
        <v>12492|Jun-2011</v>
      </c>
    </row>
    <row r="7069" spans="1:12">
      <c r="A7069">
        <v>554536</v>
      </c>
      <c r="B7069" t="s">
        <v>234</v>
      </c>
      <c r="C7069" t="s">
        <v>24</v>
      </c>
      <c r="D7069">
        <v>12</v>
      </c>
      <c r="E7069" s="1">
        <v>40697.615277777782</v>
      </c>
      <c r="F7069">
        <v>7.95</v>
      </c>
      <c r="G7069">
        <v>13717</v>
      </c>
      <c r="H7069" t="s">
        <v>10</v>
      </c>
      <c r="I7069" t="str">
        <f>IF(AND(LEFT(OnlineRetail[[#This Row],[InvoiceNo]],1)&lt;&gt;"C",OnlineRetail[[#This Row],[CustomerID]]&lt;&gt;""),"Yes","No")</f>
        <v>Yes</v>
      </c>
      <c r="J7069" s="4">
        <f>EOMONTH(OnlineRetail[[#This Row],[InvoiceDate]],-1)+1</f>
        <v>40695</v>
      </c>
      <c r="K7069" s="6">
        <f>OnlineRetail[[#This Row],[Quantity]]*OnlineRetail[[#This Row],[UnitPrice]]</f>
        <v>95.4</v>
      </c>
      <c r="L7069" t="str">
        <f t="shared" si="110"/>
        <v>13717|Jun-2011</v>
      </c>
    </row>
    <row r="7070" spans="1:12">
      <c r="A7070">
        <v>540689</v>
      </c>
      <c r="B7070" t="s">
        <v>52</v>
      </c>
      <c r="C7070" t="s">
        <v>62</v>
      </c>
      <c r="D7070">
        <v>10</v>
      </c>
      <c r="E7070" s="1">
        <v>40697.619444444441</v>
      </c>
      <c r="F7070">
        <v>3.39</v>
      </c>
      <c r="G7070">
        <v>13981</v>
      </c>
      <c r="H7070" t="s">
        <v>17</v>
      </c>
      <c r="I7070" t="str">
        <f>IF(AND(LEFT(OnlineRetail[[#This Row],[InvoiceNo]],1)&lt;&gt;"C",OnlineRetail[[#This Row],[CustomerID]]&lt;&gt;""),"Yes","No")</f>
        <v>Yes</v>
      </c>
      <c r="J7070" s="4">
        <f>EOMONTH(OnlineRetail[[#This Row],[InvoiceDate]],-1)+1</f>
        <v>40695</v>
      </c>
      <c r="K7070" s="6">
        <f>OnlineRetail[[#This Row],[Quantity]]*OnlineRetail[[#This Row],[UnitPrice]]</f>
        <v>33.9</v>
      </c>
      <c r="L7070" t="str">
        <f t="shared" si="110"/>
        <v>13981|Jun-2011</v>
      </c>
    </row>
    <row r="7071" spans="1:12">
      <c r="A7071">
        <v>551037</v>
      </c>
      <c r="B7071" t="s">
        <v>221</v>
      </c>
      <c r="C7071" t="s">
        <v>14</v>
      </c>
      <c r="D7071">
        <v>24</v>
      </c>
      <c r="E7071" s="1">
        <v>40697.628472222219</v>
      </c>
      <c r="F7071">
        <v>4.25</v>
      </c>
      <c r="G7071">
        <v>14163</v>
      </c>
      <c r="H7071" t="s">
        <v>10</v>
      </c>
      <c r="I7071" t="str">
        <f>IF(AND(LEFT(OnlineRetail[[#This Row],[InvoiceNo]],1)&lt;&gt;"C",OnlineRetail[[#This Row],[CustomerID]]&lt;&gt;""),"Yes","No")</f>
        <v>Yes</v>
      </c>
      <c r="J7071" s="4">
        <f>EOMONTH(OnlineRetail[[#This Row],[InvoiceDate]],-1)+1</f>
        <v>40695</v>
      </c>
      <c r="K7071" s="6">
        <f>OnlineRetail[[#This Row],[Quantity]]*OnlineRetail[[#This Row],[UnitPrice]]</f>
        <v>102</v>
      </c>
      <c r="L7071" t="str">
        <f t="shared" si="110"/>
        <v>14163|Jun-2011</v>
      </c>
    </row>
    <row r="7072" spans="1:12">
      <c r="A7072">
        <v>536738</v>
      </c>
      <c r="B7072" t="s">
        <v>79</v>
      </c>
      <c r="C7072" t="s">
        <v>53</v>
      </c>
      <c r="D7072">
        <v>21</v>
      </c>
      <c r="E7072" s="1">
        <v>40697.634722222218</v>
      </c>
      <c r="F7072">
        <v>4.95</v>
      </c>
      <c r="G7072">
        <v>13436</v>
      </c>
      <c r="H7072" t="s">
        <v>70</v>
      </c>
      <c r="I7072" t="str">
        <f>IF(AND(LEFT(OnlineRetail[[#This Row],[InvoiceNo]],1)&lt;&gt;"C",OnlineRetail[[#This Row],[CustomerID]]&lt;&gt;""),"Yes","No")</f>
        <v>Yes</v>
      </c>
      <c r="J7072" s="4">
        <f>EOMONTH(OnlineRetail[[#This Row],[InvoiceDate]],-1)+1</f>
        <v>40695</v>
      </c>
      <c r="K7072" s="6">
        <f>OnlineRetail[[#This Row],[Quantity]]*OnlineRetail[[#This Row],[UnitPrice]]</f>
        <v>103.95</v>
      </c>
      <c r="L7072" t="str">
        <f t="shared" si="110"/>
        <v>13436|Jun-2011</v>
      </c>
    </row>
    <row r="7073" spans="1:12">
      <c r="A7073">
        <v>556261</v>
      </c>
      <c r="B7073" t="s">
        <v>136</v>
      </c>
      <c r="C7073" t="s">
        <v>16</v>
      </c>
      <c r="D7073">
        <v>17</v>
      </c>
      <c r="E7073" s="1">
        <v>40697.643055555563</v>
      </c>
      <c r="F7073">
        <v>1.65</v>
      </c>
      <c r="G7073">
        <v>12969</v>
      </c>
      <c r="H7073" t="s">
        <v>10</v>
      </c>
      <c r="I7073" t="str">
        <f>IF(AND(LEFT(OnlineRetail[[#This Row],[InvoiceNo]],1)&lt;&gt;"C",OnlineRetail[[#This Row],[CustomerID]]&lt;&gt;""),"Yes","No")</f>
        <v>Yes</v>
      </c>
      <c r="J7073" s="4">
        <f>EOMONTH(OnlineRetail[[#This Row],[InvoiceDate]],-1)+1</f>
        <v>40695</v>
      </c>
      <c r="K7073" s="6">
        <f>OnlineRetail[[#This Row],[Quantity]]*OnlineRetail[[#This Row],[UnitPrice]]</f>
        <v>28.049999999999997</v>
      </c>
      <c r="L7073" t="str">
        <f t="shared" si="110"/>
        <v>12969|Jun-2011</v>
      </c>
    </row>
    <row r="7074" spans="1:12">
      <c r="A7074">
        <v>542857</v>
      </c>
      <c r="B7074" t="s">
        <v>178</v>
      </c>
      <c r="C7074" t="s">
        <v>42</v>
      </c>
      <c r="D7074">
        <v>21</v>
      </c>
      <c r="E7074" s="1">
        <v>40697.658333333333</v>
      </c>
      <c r="F7074">
        <v>3.39</v>
      </c>
      <c r="G7074">
        <v>14064</v>
      </c>
      <c r="H7074" t="s">
        <v>31</v>
      </c>
      <c r="I7074" t="str">
        <f>IF(AND(LEFT(OnlineRetail[[#This Row],[InvoiceNo]],1)&lt;&gt;"C",OnlineRetail[[#This Row],[CustomerID]]&lt;&gt;""),"Yes","No")</f>
        <v>Yes</v>
      </c>
      <c r="J7074" s="4">
        <f>EOMONTH(OnlineRetail[[#This Row],[InvoiceDate]],-1)+1</f>
        <v>40695</v>
      </c>
      <c r="K7074" s="6">
        <f>OnlineRetail[[#This Row],[Quantity]]*OnlineRetail[[#This Row],[UnitPrice]]</f>
        <v>71.19</v>
      </c>
      <c r="L7074" t="str">
        <f t="shared" si="110"/>
        <v>14064|Jun-2011</v>
      </c>
    </row>
    <row r="7075" spans="1:12">
      <c r="A7075">
        <v>536909</v>
      </c>
      <c r="B7075" t="s">
        <v>112</v>
      </c>
      <c r="C7075" t="s">
        <v>24</v>
      </c>
      <c r="D7075">
        <v>15</v>
      </c>
      <c r="E7075" s="1">
        <v>40697.668055555558</v>
      </c>
      <c r="F7075">
        <v>2.1</v>
      </c>
      <c r="G7075">
        <v>12758</v>
      </c>
      <c r="H7075" t="s">
        <v>10</v>
      </c>
      <c r="I7075" t="str">
        <f>IF(AND(LEFT(OnlineRetail[[#This Row],[InvoiceNo]],1)&lt;&gt;"C",OnlineRetail[[#This Row],[CustomerID]]&lt;&gt;""),"Yes","No")</f>
        <v>Yes</v>
      </c>
      <c r="J7075" s="4">
        <f>EOMONTH(OnlineRetail[[#This Row],[InvoiceDate]],-1)+1</f>
        <v>40695</v>
      </c>
      <c r="K7075" s="6">
        <f>OnlineRetail[[#This Row],[Quantity]]*OnlineRetail[[#This Row],[UnitPrice]]</f>
        <v>31.5</v>
      </c>
      <c r="L7075" t="str">
        <f t="shared" si="110"/>
        <v>12758|Jun-2011</v>
      </c>
    </row>
    <row r="7076" spans="1:12">
      <c r="A7076">
        <v>549221</v>
      </c>
      <c r="B7076" t="s">
        <v>276</v>
      </c>
      <c r="C7076" t="s">
        <v>50</v>
      </c>
      <c r="D7076">
        <v>14</v>
      </c>
      <c r="E7076" s="1">
        <v>40697.677083333343</v>
      </c>
      <c r="F7076">
        <v>1.65</v>
      </c>
      <c r="G7076">
        <v>13051</v>
      </c>
      <c r="H7076" t="s">
        <v>10</v>
      </c>
      <c r="I7076" t="str">
        <f>IF(AND(LEFT(OnlineRetail[[#This Row],[InvoiceNo]],1)&lt;&gt;"C",OnlineRetail[[#This Row],[CustomerID]]&lt;&gt;""),"Yes","No")</f>
        <v>Yes</v>
      </c>
      <c r="J7076" s="4">
        <f>EOMONTH(OnlineRetail[[#This Row],[InvoiceDate]],-1)+1</f>
        <v>40695</v>
      </c>
      <c r="K7076" s="6">
        <f>OnlineRetail[[#This Row],[Quantity]]*OnlineRetail[[#This Row],[UnitPrice]]</f>
        <v>23.099999999999998</v>
      </c>
      <c r="L7076" t="str">
        <f t="shared" si="110"/>
        <v>13051|Jun-2011</v>
      </c>
    </row>
    <row r="7077" spans="1:12">
      <c r="A7077">
        <v>541740</v>
      </c>
      <c r="B7077" t="s">
        <v>196</v>
      </c>
      <c r="C7077" t="s">
        <v>14</v>
      </c>
      <c r="D7077">
        <v>22</v>
      </c>
      <c r="E7077" s="1">
        <v>40697.706944444442</v>
      </c>
      <c r="F7077">
        <v>3.39</v>
      </c>
      <c r="G7077">
        <v>13613</v>
      </c>
      <c r="H7077" t="s">
        <v>22</v>
      </c>
      <c r="I7077" t="str">
        <f>IF(AND(LEFT(OnlineRetail[[#This Row],[InvoiceNo]],1)&lt;&gt;"C",OnlineRetail[[#This Row],[CustomerID]]&lt;&gt;""),"Yes","No")</f>
        <v>Yes</v>
      </c>
      <c r="J7077" s="4">
        <f>EOMONTH(OnlineRetail[[#This Row],[InvoiceDate]],-1)+1</f>
        <v>40695</v>
      </c>
      <c r="K7077" s="6">
        <f>OnlineRetail[[#This Row],[Quantity]]*OnlineRetail[[#This Row],[UnitPrice]]</f>
        <v>74.58</v>
      </c>
      <c r="L7077" t="str">
        <f t="shared" si="110"/>
        <v>13613|Jun-2011</v>
      </c>
    </row>
    <row r="7078" spans="1:12">
      <c r="A7078">
        <v>541654</v>
      </c>
      <c r="B7078" t="s">
        <v>28</v>
      </c>
      <c r="C7078" t="s">
        <v>19</v>
      </c>
      <c r="D7078">
        <v>10</v>
      </c>
      <c r="E7078" s="1">
        <v>40697.711805555547</v>
      </c>
      <c r="F7078">
        <v>2.5499999999999998</v>
      </c>
      <c r="G7078">
        <v>13631</v>
      </c>
      <c r="H7078" t="s">
        <v>10</v>
      </c>
      <c r="I7078" t="str">
        <f>IF(AND(LEFT(OnlineRetail[[#This Row],[InvoiceNo]],1)&lt;&gt;"C",OnlineRetail[[#This Row],[CustomerID]]&lt;&gt;""),"Yes","No")</f>
        <v>Yes</v>
      </c>
      <c r="J7078" s="4">
        <f>EOMONTH(OnlineRetail[[#This Row],[InvoiceDate]],-1)+1</f>
        <v>40695</v>
      </c>
      <c r="K7078" s="6">
        <f>OnlineRetail[[#This Row],[Quantity]]*OnlineRetail[[#This Row],[UnitPrice]]</f>
        <v>25.5</v>
      </c>
      <c r="L7078" t="str">
        <f t="shared" si="110"/>
        <v>13631|Jun-2011</v>
      </c>
    </row>
    <row r="7079" spans="1:12">
      <c r="A7079">
        <v>542080</v>
      </c>
      <c r="B7079" t="s">
        <v>259</v>
      </c>
      <c r="C7079" t="s">
        <v>33</v>
      </c>
      <c r="D7079">
        <v>15</v>
      </c>
      <c r="E7079" s="1">
        <v>40697.713194444441</v>
      </c>
      <c r="F7079">
        <v>3.39</v>
      </c>
      <c r="G7079">
        <v>14235</v>
      </c>
      <c r="H7079" t="s">
        <v>17</v>
      </c>
      <c r="I7079" t="str">
        <f>IF(AND(LEFT(OnlineRetail[[#This Row],[InvoiceNo]],1)&lt;&gt;"C",OnlineRetail[[#This Row],[CustomerID]]&lt;&gt;""),"Yes","No")</f>
        <v>Yes</v>
      </c>
      <c r="J7079" s="4">
        <f>EOMONTH(OnlineRetail[[#This Row],[InvoiceDate]],-1)+1</f>
        <v>40695</v>
      </c>
      <c r="K7079" s="6">
        <f>OnlineRetail[[#This Row],[Quantity]]*OnlineRetail[[#This Row],[UnitPrice]]</f>
        <v>50.85</v>
      </c>
      <c r="L7079" t="str">
        <f t="shared" si="110"/>
        <v>14235|Jun-2011</v>
      </c>
    </row>
    <row r="7080" spans="1:12">
      <c r="A7080">
        <v>549969</v>
      </c>
      <c r="B7080" t="s">
        <v>79</v>
      </c>
      <c r="C7080" t="s">
        <v>40</v>
      </c>
      <c r="D7080">
        <v>14</v>
      </c>
      <c r="E7080" s="1">
        <v>40697.717361111107</v>
      </c>
      <c r="F7080">
        <v>1.65</v>
      </c>
      <c r="G7080">
        <v>12379</v>
      </c>
      <c r="H7080" t="s">
        <v>31</v>
      </c>
      <c r="I7080" t="str">
        <f>IF(AND(LEFT(OnlineRetail[[#This Row],[InvoiceNo]],1)&lt;&gt;"C",OnlineRetail[[#This Row],[CustomerID]]&lt;&gt;""),"Yes","No")</f>
        <v>Yes</v>
      </c>
      <c r="J7080" s="4">
        <f>EOMONTH(OnlineRetail[[#This Row],[InvoiceDate]],-1)+1</f>
        <v>40695</v>
      </c>
      <c r="K7080" s="6">
        <f>OnlineRetail[[#This Row],[Quantity]]*OnlineRetail[[#This Row],[UnitPrice]]</f>
        <v>23.099999999999998</v>
      </c>
      <c r="L7080" t="str">
        <f t="shared" si="110"/>
        <v>12379|Jun-2011</v>
      </c>
    </row>
    <row r="7081" spans="1:12">
      <c r="A7081">
        <v>538775</v>
      </c>
      <c r="B7081" t="s">
        <v>117</v>
      </c>
      <c r="C7081" t="s">
        <v>48</v>
      </c>
      <c r="D7081">
        <v>24</v>
      </c>
      <c r="E7081" s="1">
        <v>40697.724999999999</v>
      </c>
      <c r="F7081">
        <v>5.95</v>
      </c>
      <c r="G7081">
        <v>14121</v>
      </c>
      <c r="H7081" t="s">
        <v>10</v>
      </c>
      <c r="I7081" t="str">
        <f>IF(AND(LEFT(OnlineRetail[[#This Row],[InvoiceNo]],1)&lt;&gt;"C",OnlineRetail[[#This Row],[CustomerID]]&lt;&gt;""),"Yes","No")</f>
        <v>Yes</v>
      </c>
      <c r="J7081" s="4">
        <f>EOMONTH(OnlineRetail[[#This Row],[InvoiceDate]],-1)+1</f>
        <v>40695</v>
      </c>
      <c r="K7081" s="6">
        <f>OnlineRetail[[#This Row],[Quantity]]*OnlineRetail[[#This Row],[UnitPrice]]</f>
        <v>142.80000000000001</v>
      </c>
      <c r="L7081" t="str">
        <f t="shared" si="110"/>
        <v>14121|Jun-2011</v>
      </c>
    </row>
    <row r="7082" spans="1:12">
      <c r="A7082">
        <v>540452</v>
      </c>
      <c r="B7082" t="s">
        <v>252</v>
      </c>
      <c r="C7082" t="s">
        <v>21</v>
      </c>
      <c r="D7082">
        <v>20</v>
      </c>
      <c r="E7082" s="1">
        <v>40697.726388888892</v>
      </c>
      <c r="F7082">
        <v>5.95</v>
      </c>
      <c r="G7082">
        <v>14055</v>
      </c>
      <c r="H7082" t="s">
        <v>10</v>
      </c>
      <c r="I7082" t="str">
        <f>IF(AND(LEFT(OnlineRetail[[#This Row],[InvoiceNo]],1)&lt;&gt;"C",OnlineRetail[[#This Row],[CustomerID]]&lt;&gt;""),"Yes","No")</f>
        <v>Yes</v>
      </c>
      <c r="J7082" s="4">
        <f>EOMONTH(OnlineRetail[[#This Row],[InvoiceDate]],-1)+1</f>
        <v>40695</v>
      </c>
      <c r="K7082" s="6">
        <f>OnlineRetail[[#This Row],[Quantity]]*OnlineRetail[[#This Row],[UnitPrice]]</f>
        <v>119</v>
      </c>
      <c r="L7082" t="str">
        <f t="shared" si="110"/>
        <v>14055|Jun-2011</v>
      </c>
    </row>
    <row r="7083" spans="1:12">
      <c r="A7083">
        <v>539184</v>
      </c>
      <c r="B7083" t="s">
        <v>108</v>
      </c>
      <c r="C7083" t="s">
        <v>46</v>
      </c>
      <c r="D7083">
        <v>3</v>
      </c>
      <c r="E7083" s="1">
        <v>40697.727777777778</v>
      </c>
      <c r="F7083">
        <v>3.39</v>
      </c>
      <c r="G7083">
        <v>13218</v>
      </c>
      <c r="H7083" t="s">
        <v>17</v>
      </c>
      <c r="I7083" t="str">
        <f>IF(AND(LEFT(OnlineRetail[[#This Row],[InvoiceNo]],1)&lt;&gt;"C",OnlineRetail[[#This Row],[CustomerID]]&lt;&gt;""),"Yes","No")</f>
        <v>Yes</v>
      </c>
      <c r="J7083" s="4">
        <f>EOMONTH(OnlineRetail[[#This Row],[InvoiceDate]],-1)+1</f>
        <v>40695</v>
      </c>
      <c r="K7083" s="6">
        <f>OnlineRetail[[#This Row],[Quantity]]*OnlineRetail[[#This Row],[UnitPrice]]</f>
        <v>10.17</v>
      </c>
      <c r="L7083" t="str">
        <f t="shared" si="110"/>
        <v>13218|Jun-2011</v>
      </c>
    </row>
    <row r="7084" spans="1:12">
      <c r="A7084">
        <v>551090</v>
      </c>
      <c r="B7084" t="s">
        <v>30</v>
      </c>
      <c r="C7084" t="s">
        <v>46</v>
      </c>
      <c r="D7084">
        <v>20</v>
      </c>
      <c r="E7084" s="1">
        <v>40697.729166666657</v>
      </c>
      <c r="F7084">
        <v>2.5499999999999998</v>
      </c>
      <c r="G7084">
        <v>13122</v>
      </c>
      <c r="H7084" t="s">
        <v>10</v>
      </c>
      <c r="I7084" t="str">
        <f>IF(AND(LEFT(OnlineRetail[[#This Row],[InvoiceNo]],1)&lt;&gt;"C",OnlineRetail[[#This Row],[CustomerID]]&lt;&gt;""),"Yes","No")</f>
        <v>Yes</v>
      </c>
      <c r="J7084" s="4">
        <f>EOMONTH(OnlineRetail[[#This Row],[InvoiceDate]],-1)+1</f>
        <v>40695</v>
      </c>
      <c r="K7084" s="6">
        <f>OnlineRetail[[#This Row],[Quantity]]*OnlineRetail[[#This Row],[UnitPrice]]</f>
        <v>51</v>
      </c>
      <c r="L7084" t="str">
        <f t="shared" si="110"/>
        <v>13122|Jun-2011</v>
      </c>
    </row>
    <row r="7085" spans="1:12">
      <c r="A7085">
        <v>544561</v>
      </c>
      <c r="B7085" t="s">
        <v>168</v>
      </c>
      <c r="C7085" t="s">
        <v>72</v>
      </c>
      <c r="D7085">
        <v>19</v>
      </c>
      <c r="E7085" s="1">
        <v>40697.731249999997</v>
      </c>
      <c r="F7085">
        <v>7.95</v>
      </c>
      <c r="G7085">
        <v>13898</v>
      </c>
      <c r="H7085" t="s">
        <v>10</v>
      </c>
      <c r="I7085" t="str">
        <f>IF(AND(LEFT(OnlineRetail[[#This Row],[InvoiceNo]],1)&lt;&gt;"C",OnlineRetail[[#This Row],[CustomerID]]&lt;&gt;""),"Yes","No")</f>
        <v>Yes</v>
      </c>
      <c r="J7085" s="4">
        <f>EOMONTH(OnlineRetail[[#This Row],[InvoiceDate]],-1)+1</f>
        <v>40695</v>
      </c>
      <c r="K7085" s="6">
        <f>OnlineRetail[[#This Row],[Quantity]]*OnlineRetail[[#This Row],[UnitPrice]]</f>
        <v>151.05000000000001</v>
      </c>
      <c r="L7085" t="str">
        <f t="shared" si="110"/>
        <v>13898|Jun-2011</v>
      </c>
    </row>
    <row r="7086" spans="1:12">
      <c r="A7086">
        <v>554608</v>
      </c>
      <c r="B7086" t="s">
        <v>41</v>
      </c>
      <c r="C7086" t="s">
        <v>19</v>
      </c>
      <c r="D7086">
        <v>21</v>
      </c>
      <c r="E7086" s="1">
        <v>40697.736805555563</v>
      </c>
      <c r="F7086">
        <v>1.65</v>
      </c>
      <c r="G7086">
        <v>12908</v>
      </c>
      <c r="H7086" t="s">
        <v>31</v>
      </c>
      <c r="I7086" t="str">
        <f>IF(AND(LEFT(OnlineRetail[[#This Row],[InvoiceNo]],1)&lt;&gt;"C",OnlineRetail[[#This Row],[CustomerID]]&lt;&gt;""),"Yes","No")</f>
        <v>Yes</v>
      </c>
      <c r="J7086" s="4">
        <f>EOMONTH(OnlineRetail[[#This Row],[InvoiceDate]],-1)+1</f>
        <v>40695</v>
      </c>
      <c r="K7086" s="6">
        <f>OnlineRetail[[#This Row],[Quantity]]*OnlineRetail[[#This Row],[UnitPrice]]</f>
        <v>34.65</v>
      </c>
      <c r="L7086" t="str">
        <f t="shared" si="110"/>
        <v>12908|Jun-2011</v>
      </c>
    </row>
    <row r="7087" spans="1:12">
      <c r="A7087">
        <v>548729</v>
      </c>
      <c r="B7087" t="s">
        <v>38</v>
      </c>
      <c r="C7087" t="s">
        <v>72</v>
      </c>
      <c r="D7087">
        <v>19</v>
      </c>
      <c r="E7087" s="1">
        <v>40697.740972222222</v>
      </c>
      <c r="F7087">
        <v>0.85</v>
      </c>
      <c r="G7087">
        <v>13272</v>
      </c>
      <c r="H7087" t="s">
        <v>10</v>
      </c>
      <c r="I7087" t="str">
        <f>IF(AND(LEFT(OnlineRetail[[#This Row],[InvoiceNo]],1)&lt;&gt;"C",OnlineRetail[[#This Row],[CustomerID]]&lt;&gt;""),"Yes","No")</f>
        <v>Yes</v>
      </c>
      <c r="J7087" s="4">
        <f>EOMONTH(OnlineRetail[[#This Row],[InvoiceDate]],-1)+1</f>
        <v>40695</v>
      </c>
      <c r="K7087" s="6">
        <f>OnlineRetail[[#This Row],[Quantity]]*OnlineRetail[[#This Row],[UnitPrice]]</f>
        <v>16.149999999999999</v>
      </c>
      <c r="L7087" t="str">
        <f t="shared" si="110"/>
        <v>13272|Jun-2011</v>
      </c>
    </row>
    <row r="7088" spans="1:12">
      <c r="A7088">
        <v>555316</v>
      </c>
      <c r="B7088" t="s">
        <v>196</v>
      </c>
      <c r="C7088" t="s">
        <v>27</v>
      </c>
      <c r="D7088">
        <v>22</v>
      </c>
      <c r="E7088" s="1">
        <v>40697.743055555547</v>
      </c>
      <c r="F7088">
        <v>4.25</v>
      </c>
      <c r="G7088">
        <v>14105</v>
      </c>
      <c r="H7088" t="s">
        <v>10</v>
      </c>
      <c r="I7088" t="str">
        <f>IF(AND(LEFT(OnlineRetail[[#This Row],[InvoiceNo]],1)&lt;&gt;"C",OnlineRetail[[#This Row],[CustomerID]]&lt;&gt;""),"Yes","No")</f>
        <v>Yes</v>
      </c>
      <c r="J7088" s="4">
        <f>EOMONTH(OnlineRetail[[#This Row],[InvoiceDate]],-1)+1</f>
        <v>40695</v>
      </c>
      <c r="K7088" s="6">
        <f>OnlineRetail[[#This Row],[Quantity]]*OnlineRetail[[#This Row],[UnitPrice]]</f>
        <v>93.5</v>
      </c>
      <c r="L7088" t="str">
        <f t="shared" si="110"/>
        <v>14105|Jun-2011</v>
      </c>
    </row>
    <row r="7089" spans="1:12">
      <c r="A7089">
        <v>547684</v>
      </c>
      <c r="B7089" t="s">
        <v>239</v>
      </c>
      <c r="C7089" t="s">
        <v>40</v>
      </c>
      <c r="D7089">
        <v>4</v>
      </c>
      <c r="E7089" s="1">
        <v>40697.745833333327</v>
      </c>
      <c r="F7089">
        <v>2.1</v>
      </c>
      <c r="G7089">
        <v>13295</v>
      </c>
      <c r="H7089" t="s">
        <v>70</v>
      </c>
      <c r="I7089" t="str">
        <f>IF(AND(LEFT(OnlineRetail[[#This Row],[InvoiceNo]],1)&lt;&gt;"C",OnlineRetail[[#This Row],[CustomerID]]&lt;&gt;""),"Yes","No")</f>
        <v>Yes</v>
      </c>
      <c r="J7089" s="4">
        <f>EOMONTH(OnlineRetail[[#This Row],[InvoiceDate]],-1)+1</f>
        <v>40695</v>
      </c>
      <c r="K7089" s="6">
        <f>OnlineRetail[[#This Row],[Quantity]]*OnlineRetail[[#This Row],[UnitPrice]]</f>
        <v>8.4</v>
      </c>
      <c r="L7089" t="str">
        <f t="shared" si="110"/>
        <v>13295|Jun-2011</v>
      </c>
    </row>
    <row r="7090" spans="1:12">
      <c r="A7090">
        <v>541984</v>
      </c>
      <c r="B7090" t="s">
        <v>77</v>
      </c>
      <c r="C7090" t="s">
        <v>62</v>
      </c>
      <c r="D7090">
        <v>9</v>
      </c>
      <c r="E7090" s="1">
        <v>40697.781944444447</v>
      </c>
      <c r="F7090">
        <v>2.5499999999999998</v>
      </c>
      <c r="G7090">
        <v>14266</v>
      </c>
      <c r="H7090" t="s">
        <v>10</v>
      </c>
      <c r="I7090" t="str">
        <f>IF(AND(LEFT(OnlineRetail[[#This Row],[InvoiceNo]],1)&lt;&gt;"C",OnlineRetail[[#This Row],[CustomerID]]&lt;&gt;""),"Yes","No")</f>
        <v>Yes</v>
      </c>
      <c r="J7090" s="4">
        <f>EOMONTH(OnlineRetail[[#This Row],[InvoiceDate]],-1)+1</f>
        <v>40695</v>
      </c>
      <c r="K7090" s="6">
        <f>OnlineRetail[[#This Row],[Quantity]]*OnlineRetail[[#This Row],[UnitPrice]]</f>
        <v>22.95</v>
      </c>
      <c r="L7090" t="str">
        <f t="shared" si="110"/>
        <v>14266|Jun-2011</v>
      </c>
    </row>
    <row r="7091" spans="1:12">
      <c r="A7091">
        <v>541123</v>
      </c>
      <c r="B7091" t="s">
        <v>119</v>
      </c>
      <c r="C7091" t="s">
        <v>27</v>
      </c>
      <c r="D7091">
        <v>24</v>
      </c>
      <c r="E7091" s="1">
        <v>40697.790972222218</v>
      </c>
      <c r="F7091">
        <v>0.85</v>
      </c>
      <c r="G7091">
        <v>13998</v>
      </c>
      <c r="H7091" t="s">
        <v>10</v>
      </c>
      <c r="I7091" t="str">
        <f>IF(AND(LEFT(OnlineRetail[[#This Row],[InvoiceNo]],1)&lt;&gt;"C",OnlineRetail[[#This Row],[CustomerID]]&lt;&gt;""),"Yes","No")</f>
        <v>Yes</v>
      </c>
      <c r="J7091" s="4">
        <f>EOMONTH(OnlineRetail[[#This Row],[InvoiceDate]],-1)+1</f>
        <v>40695</v>
      </c>
      <c r="K7091" s="6">
        <f>OnlineRetail[[#This Row],[Quantity]]*OnlineRetail[[#This Row],[UnitPrice]]</f>
        <v>20.399999999999999</v>
      </c>
      <c r="L7091" t="str">
        <f t="shared" si="110"/>
        <v>13998|Jun-2011</v>
      </c>
    </row>
    <row r="7092" spans="1:12">
      <c r="A7092">
        <v>543951</v>
      </c>
      <c r="B7092" t="s">
        <v>102</v>
      </c>
      <c r="C7092" t="s">
        <v>14</v>
      </c>
      <c r="D7092">
        <v>20</v>
      </c>
      <c r="E7092" s="1">
        <v>40697.791666666657</v>
      </c>
      <c r="F7092">
        <v>7.95</v>
      </c>
      <c r="G7092">
        <v>13562</v>
      </c>
      <c r="H7092" t="s">
        <v>10</v>
      </c>
      <c r="I7092" t="str">
        <f>IF(AND(LEFT(OnlineRetail[[#This Row],[InvoiceNo]],1)&lt;&gt;"C",OnlineRetail[[#This Row],[CustomerID]]&lt;&gt;""),"Yes","No")</f>
        <v>Yes</v>
      </c>
      <c r="J7092" s="4">
        <f>EOMONTH(OnlineRetail[[#This Row],[InvoiceDate]],-1)+1</f>
        <v>40695</v>
      </c>
      <c r="K7092" s="6">
        <f>OnlineRetail[[#This Row],[Quantity]]*OnlineRetail[[#This Row],[UnitPrice]]</f>
        <v>159</v>
      </c>
      <c r="L7092" t="str">
        <f t="shared" si="110"/>
        <v>13562|Jun-2011</v>
      </c>
    </row>
    <row r="7093" spans="1:12">
      <c r="A7093">
        <v>550186</v>
      </c>
      <c r="B7093" t="s">
        <v>167</v>
      </c>
      <c r="C7093" t="s">
        <v>48</v>
      </c>
      <c r="D7093">
        <v>1</v>
      </c>
      <c r="E7093" s="1">
        <v>40697.82916666667</v>
      </c>
      <c r="F7093">
        <v>9.9499999999999993</v>
      </c>
      <c r="G7093">
        <v>12652</v>
      </c>
      <c r="H7093" t="s">
        <v>25</v>
      </c>
      <c r="I7093" t="str">
        <f>IF(AND(LEFT(OnlineRetail[[#This Row],[InvoiceNo]],1)&lt;&gt;"C",OnlineRetail[[#This Row],[CustomerID]]&lt;&gt;""),"Yes","No")</f>
        <v>Yes</v>
      </c>
      <c r="J7093" s="4">
        <f>EOMONTH(OnlineRetail[[#This Row],[InvoiceDate]],-1)+1</f>
        <v>40695</v>
      </c>
      <c r="K7093" s="6">
        <f>OnlineRetail[[#This Row],[Quantity]]*OnlineRetail[[#This Row],[UnitPrice]]</f>
        <v>9.9499999999999993</v>
      </c>
      <c r="L7093" t="str">
        <f t="shared" si="110"/>
        <v>12652|Jun-2011</v>
      </c>
    </row>
    <row r="7094" spans="1:12">
      <c r="A7094">
        <v>549330</v>
      </c>
      <c r="B7094" t="s">
        <v>215</v>
      </c>
      <c r="C7094" t="s">
        <v>21</v>
      </c>
      <c r="D7094">
        <v>18</v>
      </c>
      <c r="E7094" s="1">
        <v>40698.337500000001</v>
      </c>
      <c r="F7094">
        <v>2.1</v>
      </c>
      <c r="G7094">
        <v>12573</v>
      </c>
      <c r="H7094" t="s">
        <v>10</v>
      </c>
      <c r="I7094" t="str">
        <f>IF(AND(LEFT(OnlineRetail[[#This Row],[InvoiceNo]],1)&lt;&gt;"C",OnlineRetail[[#This Row],[CustomerID]]&lt;&gt;""),"Yes","No")</f>
        <v>Yes</v>
      </c>
      <c r="J7094" s="4">
        <f>EOMONTH(OnlineRetail[[#This Row],[InvoiceDate]],-1)+1</f>
        <v>40695</v>
      </c>
      <c r="K7094" s="6">
        <f>OnlineRetail[[#This Row],[Quantity]]*OnlineRetail[[#This Row],[UnitPrice]]</f>
        <v>37.800000000000004</v>
      </c>
      <c r="L7094" t="str">
        <f t="shared" si="110"/>
        <v>12573|Jun-2011</v>
      </c>
    </row>
    <row r="7095" spans="1:12">
      <c r="A7095">
        <v>551320</v>
      </c>
      <c r="B7095" t="s">
        <v>261</v>
      </c>
      <c r="C7095" t="s">
        <v>14</v>
      </c>
      <c r="D7095">
        <v>14</v>
      </c>
      <c r="E7095" s="1">
        <v>40698.34652777778</v>
      </c>
      <c r="F7095">
        <v>2.5499999999999998</v>
      </c>
      <c r="G7095">
        <v>12840</v>
      </c>
      <c r="H7095" t="s">
        <v>10</v>
      </c>
      <c r="I7095" t="str">
        <f>IF(AND(LEFT(OnlineRetail[[#This Row],[InvoiceNo]],1)&lt;&gt;"C",OnlineRetail[[#This Row],[CustomerID]]&lt;&gt;""),"Yes","No")</f>
        <v>Yes</v>
      </c>
      <c r="J7095" s="4">
        <f>EOMONTH(OnlineRetail[[#This Row],[InvoiceDate]],-1)+1</f>
        <v>40695</v>
      </c>
      <c r="K7095" s="6">
        <f>OnlineRetail[[#This Row],[Quantity]]*OnlineRetail[[#This Row],[UnitPrice]]</f>
        <v>35.699999999999996</v>
      </c>
      <c r="L7095" t="str">
        <f t="shared" si="110"/>
        <v>12840|Jun-2011</v>
      </c>
    </row>
    <row r="7096" spans="1:12">
      <c r="A7096">
        <v>537336</v>
      </c>
      <c r="B7096" t="s">
        <v>218</v>
      </c>
      <c r="C7096" t="s">
        <v>50</v>
      </c>
      <c r="D7096">
        <v>11</v>
      </c>
      <c r="E7096" s="1">
        <v>40698.347222222219</v>
      </c>
      <c r="F7096">
        <v>9.9499999999999993</v>
      </c>
      <c r="G7096">
        <v>12508</v>
      </c>
      <c r="H7096" t="s">
        <v>10</v>
      </c>
      <c r="I7096" t="str">
        <f>IF(AND(LEFT(OnlineRetail[[#This Row],[InvoiceNo]],1)&lt;&gt;"C",OnlineRetail[[#This Row],[CustomerID]]&lt;&gt;""),"Yes","No")</f>
        <v>Yes</v>
      </c>
      <c r="J7096" s="4">
        <f>EOMONTH(OnlineRetail[[#This Row],[InvoiceDate]],-1)+1</f>
        <v>40695</v>
      </c>
      <c r="K7096" s="6">
        <f>OnlineRetail[[#This Row],[Quantity]]*OnlineRetail[[#This Row],[UnitPrice]]</f>
        <v>109.44999999999999</v>
      </c>
      <c r="L7096" t="str">
        <f t="shared" si="110"/>
        <v>12508|Jun-2011</v>
      </c>
    </row>
    <row r="7097" spans="1:12">
      <c r="A7097">
        <v>550704</v>
      </c>
      <c r="B7097" t="s">
        <v>226</v>
      </c>
      <c r="C7097" t="s">
        <v>27</v>
      </c>
      <c r="D7097">
        <v>20</v>
      </c>
      <c r="E7097" s="1">
        <v>40698.352777777778</v>
      </c>
      <c r="F7097">
        <v>4.25</v>
      </c>
      <c r="G7097">
        <v>13134</v>
      </c>
      <c r="H7097" t="s">
        <v>10</v>
      </c>
      <c r="I7097" t="str">
        <f>IF(AND(LEFT(OnlineRetail[[#This Row],[InvoiceNo]],1)&lt;&gt;"C",OnlineRetail[[#This Row],[CustomerID]]&lt;&gt;""),"Yes","No")</f>
        <v>Yes</v>
      </c>
      <c r="J7097" s="4">
        <f>EOMONTH(OnlineRetail[[#This Row],[InvoiceDate]],-1)+1</f>
        <v>40695</v>
      </c>
      <c r="K7097" s="6">
        <f>OnlineRetail[[#This Row],[Quantity]]*OnlineRetail[[#This Row],[UnitPrice]]</f>
        <v>85</v>
      </c>
      <c r="L7097" t="str">
        <f t="shared" si="110"/>
        <v>13134|Jun-2011</v>
      </c>
    </row>
    <row r="7098" spans="1:12">
      <c r="A7098">
        <v>550303</v>
      </c>
      <c r="B7098" t="s">
        <v>161</v>
      </c>
      <c r="C7098" t="s">
        <v>72</v>
      </c>
      <c r="D7098">
        <v>10</v>
      </c>
      <c r="E7098" s="1">
        <v>40698.359722222223</v>
      </c>
      <c r="F7098">
        <v>3.39</v>
      </c>
      <c r="G7098">
        <v>12878</v>
      </c>
      <c r="H7098" t="s">
        <v>10</v>
      </c>
      <c r="I7098" t="str">
        <f>IF(AND(LEFT(OnlineRetail[[#This Row],[InvoiceNo]],1)&lt;&gt;"C",OnlineRetail[[#This Row],[CustomerID]]&lt;&gt;""),"Yes","No")</f>
        <v>Yes</v>
      </c>
      <c r="J7098" s="4">
        <f>EOMONTH(OnlineRetail[[#This Row],[InvoiceDate]],-1)+1</f>
        <v>40695</v>
      </c>
      <c r="K7098" s="6">
        <f>OnlineRetail[[#This Row],[Quantity]]*OnlineRetail[[#This Row],[UnitPrice]]</f>
        <v>33.9</v>
      </c>
      <c r="L7098" t="str">
        <f t="shared" si="110"/>
        <v>12878|Jun-2011</v>
      </c>
    </row>
    <row r="7099" spans="1:12">
      <c r="A7099">
        <v>540846</v>
      </c>
      <c r="B7099" t="s">
        <v>256</v>
      </c>
      <c r="C7099" t="s">
        <v>40</v>
      </c>
      <c r="D7099">
        <v>4</v>
      </c>
      <c r="E7099" s="1">
        <v>40698.362500000003</v>
      </c>
      <c r="F7099">
        <v>1.25</v>
      </c>
      <c r="G7099">
        <v>14337</v>
      </c>
      <c r="H7099" t="s">
        <v>10</v>
      </c>
      <c r="I7099" t="str">
        <f>IF(AND(LEFT(OnlineRetail[[#This Row],[InvoiceNo]],1)&lt;&gt;"C",OnlineRetail[[#This Row],[CustomerID]]&lt;&gt;""),"Yes","No")</f>
        <v>Yes</v>
      </c>
      <c r="J7099" s="4">
        <f>EOMONTH(OnlineRetail[[#This Row],[InvoiceDate]],-1)+1</f>
        <v>40695</v>
      </c>
      <c r="K7099" s="6">
        <f>OnlineRetail[[#This Row],[Quantity]]*OnlineRetail[[#This Row],[UnitPrice]]</f>
        <v>5</v>
      </c>
      <c r="L7099" t="str">
        <f t="shared" si="110"/>
        <v>14337|Jun-2011</v>
      </c>
    </row>
    <row r="7100" spans="1:12">
      <c r="A7100">
        <v>538057</v>
      </c>
      <c r="B7100" t="s">
        <v>88</v>
      </c>
      <c r="C7100" t="s">
        <v>46</v>
      </c>
      <c r="D7100">
        <v>22</v>
      </c>
      <c r="E7100" s="1">
        <v>40698.365972222222</v>
      </c>
      <c r="F7100">
        <v>1.25</v>
      </c>
      <c r="G7100">
        <v>13320</v>
      </c>
      <c r="H7100" t="s">
        <v>10</v>
      </c>
      <c r="I7100" t="str">
        <f>IF(AND(LEFT(OnlineRetail[[#This Row],[InvoiceNo]],1)&lt;&gt;"C",OnlineRetail[[#This Row],[CustomerID]]&lt;&gt;""),"Yes","No")</f>
        <v>Yes</v>
      </c>
      <c r="J7100" s="4">
        <f>EOMONTH(OnlineRetail[[#This Row],[InvoiceDate]],-1)+1</f>
        <v>40695</v>
      </c>
      <c r="K7100" s="6">
        <f>OnlineRetail[[#This Row],[Quantity]]*OnlineRetail[[#This Row],[UnitPrice]]</f>
        <v>27.5</v>
      </c>
      <c r="L7100" t="str">
        <f t="shared" si="110"/>
        <v>13320|Jun-2011</v>
      </c>
    </row>
    <row r="7101" spans="1:12">
      <c r="A7101">
        <v>548558</v>
      </c>
      <c r="B7101" t="s">
        <v>240</v>
      </c>
      <c r="C7101" t="s">
        <v>72</v>
      </c>
      <c r="D7101">
        <v>19</v>
      </c>
      <c r="E7101" s="1">
        <v>40698.37222222222</v>
      </c>
      <c r="F7101">
        <v>5.95</v>
      </c>
      <c r="G7101">
        <v>12680</v>
      </c>
      <c r="H7101" t="s">
        <v>10</v>
      </c>
      <c r="I7101" t="str">
        <f>IF(AND(LEFT(OnlineRetail[[#This Row],[InvoiceNo]],1)&lt;&gt;"C",OnlineRetail[[#This Row],[CustomerID]]&lt;&gt;""),"Yes","No")</f>
        <v>Yes</v>
      </c>
      <c r="J7101" s="4">
        <f>EOMONTH(OnlineRetail[[#This Row],[InvoiceDate]],-1)+1</f>
        <v>40695</v>
      </c>
      <c r="K7101" s="6">
        <f>OnlineRetail[[#This Row],[Quantity]]*OnlineRetail[[#This Row],[UnitPrice]]</f>
        <v>113.05</v>
      </c>
      <c r="L7101" t="str">
        <f t="shared" si="110"/>
        <v>12680|Jun-2011</v>
      </c>
    </row>
    <row r="7102" spans="1:12">
      <c r="A7102">
        <v>555547</v>
      </c>
      <c r="B7102" t="s">
        <v>144</v>
      </c>
      <c r="C7102" t="s">
        <v>48</v>
      </c>
      <c r="D7102">
        <v>12</v>
      </c>
      <c r="E7102" s="1">
        <v>40698.375</v>
      </c>
      <c r="F7102">
        <v>9.9499999999999993</v>
      </c>
      <c r="G7102">
        <v>13323</v>
      </c>
      <c r="H7102" t="s">
        <v>10</v>
      </c>
      <c r="I7102" t="str">
        <f>IF(AND(LEFT(OnlineRetail[[#This Row],[InvoiceNo]],1)&lt;&gt;"C",OnlineRetail[[#This Row],[CustomerID]]&lt;&gt;""),"Yes","No")</f>
        <v>Yes</v>
      </c>
      <c r="J7102" s="4">
        <f>EOMONTH(OnlineRetail[[#This Row],[InvoiceDate]],-1)+1</f>
        <v>40695</v>
      </c>
      <c r="K7102" s="6">
        <f>OnlineRetail[[#This Row],[Quantity]]*OnlineRetail[[#This Row],[UnitPrice]]</f>
        <v>119.39999999999999</v>
      </c>
      <c r="L7102" t="str">
        <f t="shared" si="110"/>
        <v>13323|Jun-2011</v>
      </c>
    </row>
    <row r="7103" spans="1:12">
      <c r="A7103">
        <v>541636</v>
      </c>
      <c r="B7103" t="s">
        <v>78</v>
      </c>
      <c r="C7103" t="s">
        <v>50</v>
      </c>
      <c r="D7103">
        <v>19</v>
      </c>
      <c r="E7103" s="1">
        <v>40698.379861111112</v>
      </c>
      <c r="F7103">
        <v>3.39</v>
      </c>
      <c r="G7103">
        <v>14049</v>
      </c>
      <c r="H7103" t="s">
        <v>10</v>
      </c>
      <c r="I7103" t="str">
        <f>IF(AND(LEFT(OnlineRetail[[#This Row],[InvoiceNo]],1)&lt;&gt;"C",OnlineRetail[[#This Row],[CustomerID]]&lt;&gt;""),"Yes","No")</f>
        <v>Yes</v>
      </c>
      <c r="J7103" s="4">
        <f>EOMONTH(OnlineRetail[[#This Row],[InvoiceDate]],-1)+1</f>
        <v>40695</v>
      </c>
      <c r="K7103" s="6">
        <f>OnlineRetail[[#This Row],[Quantity]]*OnlineRetail[[#This Row],[UnitPrice]]</f>
        <v>64.41</v>
      </c>
      <c r="L7103" t="str">
        <f t="shared" si="110"/>
        <v>14049|Jun-2011</v>
      </c>
    </row>
    <row r="7104" spans="1:12">
      <c r="A7104">
        <v>550257</v>
      </c>
      <c r="B7104" t="s">
        <v>252</v>
      </c>
      <c r="C7104" t="s">
        <v>14</v>
      </c>
      <c r="D7104">
        <v>8</v>
      </c>
      <c r="E7104" s="1">
        <v>40698.384027777778</v>
      </c>
      <c r="F7104">
        <v>9.9499999999999993</v>
      </c>
      <c r="G7104">
        <v>12523</v>
      </c>
      <c r="H7104" t="s">
        <v>10</v>
      </c>
      <c r="I7104" t="str">
        <f>IF(AND(LEFT(OnlineRetail[[#This Row],[InvoiceNo]],1)&lt;&gt;"C",OnlineRetail[[#This Row],[CustomerID]]&lt;&gt;""),"Yes","No")</f>
        <v>Yes</v>
      </c>
      <c r="J7104" s="4">
        <f>EOMONTH(OnlineRetail[[#This Row],[InvoiceDate]],-1)+1</f>
        <v>40695</v>
      </c>
      <c r="K7104" s="6">
        <f>OnlineRetail[[#This Row],[Quantity]]*OnlineRetail[[#This Row],[UnitPrice]]</f>
        <v>79.599999999999994</v>
      </c>
      <c r="L7104" t="str">
        <f t="shared" si="110"/>
        <v>12523|Jun-2011</v>
      </c>
    </row>
    <row r="7105" spans="1:12">
      <c r="A7105">
        <v>556169</v>
      </c>
      <c r="B7105" t="s">
        <v>197</v>
      </c>
      <c r="C7105" t="s">
        <v>53</v>
      </c>
      <c r="D7105">
        <v>10</v>
      </c>
      <c r="E7105" s="1">
        <v>40698.387499999997</v>
      </c>
      <c r="F7105">
        <v>2.5499999999999998</v>
      </c>
      <c r="G7105">
        <v>12966</v>
      </c>
      <c r="H7105" t="s">
        <v>10</v>
      </c>
      <c r="I7105" t="str">
        <f>IF(AND(LEFT(OnlineRetail[[#This Row],[InvoiceNo]],1)&lt;&gt;"C",OnlineRetail[[#This Row],[CustomerID]]&lt;&gt;""),"Yes","No")</f>
        <v>Yes</v>
      </c>
      <c r="J7105" s="4">
        <f>EOMONTH(OnlineRetail[[#This Row],[InvoiceDate]],-1)+1</f>
        <v>40695</v>
      </c>
      <c r="K7105" s="6">
        <f>OnlineRetail[[#This Row],[Quantity]]*OnlineRetail[[#This Row],[UnitPrice]]</f>
        <v>25.5</v>
      </c>
      <c r="L7105" t="str">
        <f t="shared" si="110"/>
        <v>12966|Jun-2011</v>
      </c>
    </row>
    <row r="7106" spans="1:12">
      <c r="A7106">
        <v>548747</v>
      </c>
      <c r="B7106" t="s">
        <v>131</v>
      </c>
      <c r="C7106" t="s">
        <v>42</v>
      </c>
      <c r="D7106">
        <v>9</v>
      </c>
      <c r="E7106" s="1">
        <v>40698.387499999997</v>
      </c>
      <c r="F7106">
        <v>3.39</v>
      </c>
      <c r="G7106">
        <v>13837</v>
      </c>
      <c r="H7106" t="s">
        <v>10</v>
      </c>
      <c r="I7106" t="str">
        <f>IF(AND(LEFT(OnlineRetail[[#This Row],[InvoiceNo]],1)&lt;&gt;"C",OnlineRetail[[#This Row],[CustomerID]]&lt;&gt;""),"Yes","No")</f>
        <v>Yes</v>
      </c>
      <c r="J7106" s="4">
        <f>EOMONTH(OnlineRetail[[#This Row],[InvoiceDate]],-1)+1</f>
        <v>40695</v>
      </c>
      <c r="K7106" s="6">
        <f>OnlineRetail[[#This Row],[Quantity]]*OnlineRetail[[#This Row],[UnitPrice]]</f>
        <v>30.51</v>
      </c>
      <c r="L7106" t="str">
        <f t="shared" ref="L7106:L7169" si="111">IF(I7106="Yes",G7106&amp;"|"&amp;TEXT(J7106,"mmm-yyyy"),"")</f>
        <v>13837|Jun-2011</v>
      </c>
    </row>
    <row r="7107" spans="1:12">
      <c r="A7107">
        <v>544944</v>
      </c>
      <c r="B7107" t="s">
        <v>18</v>
      </c>
      <c r="C7107" t="s">
        <v>12</v>
      </c>
      <c r="D7107">
        <v>22</v>
      </c>
      <c r="E7107" s="1">
        <v>40698.409722222219</v>
      </c>
      <c r="F7107">
        <v>4.95</v>
      </c>
      <c r="G7107">
        <v>13334</v>
      </c>
      <c r="H7107" t="s">
        <v>10</v>
      </c>
      <c r="I7107" t="str">
        <f>IF(AND(LEFT(OnlineRetail[[#This Row],[InvoiceNo]],1)&lt;&gt;"C",OnlineRetail[[#This Row],[CustomerID]]&lt;&gt;""),"Yes","No")</f>
        <v>Yes</v>
      </c>
      <c r="J7107" s="4">
        <f>EOMONTH(OnlineRetail[[#This Row],[InvoiceDate]],-1)+1</f>
        <v>40695</v>
      </c>
      <c r="K7107" s="6">
        <f>OnlineRetail[[#This Row],[Quantity]]*OnlineRetail[[#This Row],[UnitPrice]]</f>
        <v>108.9</v>
      </c>
      <c r="L7107" t="str">
        <f t="shared" si="111"/>
        <v>13334|Jun-2011</v>
      </c>
    </row>
    <row r="7108" spans="1:12">
      <c r="A7108">
        <v>551876</v>
      </c>
      <c r="B7108" t="s">
        <v>207</v>
      </c>
      <c r="C7108" t="s">
        <v>46</v>
      </c>
      <c r="D7108">
        <v>7</v>
      </c>
      <c r="E7108" s="1">
        <v>40698.428472222222</v>
      </c>
      <c r="F7108">
        <v>9.9499999999999993</v>
      </c>
      <c r="G7108">
        <v>13509</v>
      </c>
      <c r="H7108" t="s">
        <v>10</v>
      </c>
      <c r="I7108" t="str">
        <f>IF(AND(LEFT(OnlineRetail[[#This Row],[InvoiceNo]],1)&lt;&gt;"C",OnlineRetail[[#This Row],[CustomerID]]&lt;&gt;""),"Yes","No")</f>
        <v>Yes</v>
      </c>
      <c r="J7108" s="4">
        <f>EOMONTH(OnlineRetail[[#This Row],[InvoiceDate]],-1)+1</f>
        <v>40695</v>
      </c>
      <c r="K7108" s="6">
        <f>OnlineRetail[[#This Row],[Quantity]]*OnlineRetail[[#This Row],[UnitPrice]]</f>
        <v>69.649999999999991</v>
      </c>
      <c r="L7108" t="str">
        <f t="shared" si="111"/>
        <v>13509|Jun-2011</v>
      </c>
    </row>
    <row r="7109" spans="1:12">
      <c r="A7109">
        <v>538977</v>
      </c>
      <c r="B7109" t="s">
        <v>222</v>
      </c>
      <c r="C7109" t="s">
        <v>19</v>
      </c>
      <c r="D7109">
        <v>9</v>
      </c>
      <c r="E7109" s="1">
        <v>40698.438194444447</v>
      </c>
      <c r="F7109">
        <v>7.95</v>
      </c>
      <c r="G7109">
        <v>12906</v>
      </c>
      <c r="H7109" t="s">
        <v>10</v>
      </c>
      <c r="I7109" t="str">
        <f>IF(AND(LEFT(OnlineRetail[[#This Row],[InvoiceNo]],1)&lt;&gt;"C",OnlineRetail[[#This Row],[CustomerID]]&lt;&gt;""),"Yes","No")</f>
        <v>Yes</v>
      </c>
      <c r="J7109" s="4">
        <f>EOMONTH(OnlineRetail[[#This Row],[InvoiceDate]],-1)+1</f>
        <v>40695</v>
      </c>
      <c r="K7109" s="6">
        <f>OnlineRetail[[#This Row],[Quantity]]*OnlineRetail[[#This Row],[UnitPrice]]</f>
        <v>71.55</v>
      </c>
      <c r="L7109" t="str">
        <f t="shared" si="111"/>
        <v>12906|Jun-2011</v>
      </c>
    </row>
    <row r="7110" spans="1:12">
      <c r="A7110">
        <v>549895</v>
      </c>
      <c r="B7110" t="s">
        <v>155</v>
      </c>
      <c r="C7110" t="s">
        <v>40</v>
      </c>
      <c r="D7110">
        <v>4</v>
      </c>
      <c r="E7110" s="1">
        <v>40698.443749999999</v>
      </c>
      <c r="F7110">
        <v>1.65</v>
      </c>
      <c r="G7110">
        <v>12509</v>
      </c>
      <c r="H7110" t="s">
        <v>10</v>
      </c>
      <c r="I7110" t="str">
        <f>IF(AND(LEFT(OnlineRetail[[#This Row],[InvoiceNo]],1)&lt;&gt;"C",OnlineRetail[[#This Row],[CustomerID]]&lt;&gt;""),"Yes","No")</f>
        <v>Yes</v>
      </c>
      <c r="J7110" s="4">
        <f>EOMONTH(OnlineRetail[[#This Row],[InvoiceDate]],-1)+1</f>
        <v>40695</v>
      </c>
      <c r="K7110" s="6">
        <f>OnlineRetail[[#This Row],[Quantity]]*OnlineRetail[[#This Row],[UnitPrice]]</f>
        <v>6.6</v>
      </c>
      <c r="L7110" t="str">
        <f t="shared" si="111"/>
        <v>12509|Jun-2011</v>
      </c>
    </row>
    <row r="7111" spans="1:12">
      <c r="A7111">
        <v>543820</v>
      </c>
      <c r="B7111" t="s">
        <v>193</v>
      </c>
      <c r="C7111" t="s">
        <v>40</v>
      </c>
      <c r="D7111">
        <v>15</v>
      </c>
      <c r="E7111" s="1">
        <v>40698.45208333333</v>
      </c>
      <c r="F7111">
        <v>9.9499999999999993</v>
      </c>
      <c r="G7111">
        <v>13224</v>
      </c>
      <c r="H7111" t="s">
        <v>22</v>
      </c>
      <c r="I7111" t="str">
        <f>IF(AND(LEFT(OnlineRetail[[#This Row],[InvoiceNo]],1)&lt;&gt;"C",OnlineRetail[[#This Row],[CustomerID]]&lt;&gt;""),"Yes","No")</f>
        <v>Yes</v>
      </c>
      <c r="J7111" s="4">
        <f>EOMONTH(OnlineRetail[[#This Row],[InvoiceDate]],-1)+1</f>
        <v>40695</v>
      </c>
      <c r="K7111" s="6">
        <f>OnlineRetail[[#This Row],[Quantity]]*OnlineRetail[[#This Row],[UnitPrice]]</f>
        <v>149.25</v>
      </c>
      <c r="L7111" t="str">
        <f t="shared" si="111"/>
        <v>13224|Jun-2011</v>
      </c>
    </row>
    <row r="7112" spans="1:12">
      <c r="A7112">
        <v>543458</v>
      </c>
      <c r="B7112" t="s">
        <v>214</v>
      </c>
      <c r="C7112" t="s">
        <v>14</v>
      </c>
      <c r="D7112">
        <v>10</v>
      </c>
      <c r="E7112" s="1">
        <v>40698.464583333327</v>
      </c>
      <c r="F7112">
        <v>2.5499999999999998</v>
      </c>
      <c r="G7112">
        <v>12826</v>
      </c>
      <c r="H7112" t="s">
        <v>31</v>
      </c>
      <c r="I7112" t="str">
        <f>IF(AND(LEFT(OnlineRetail[[#This Row],[InvoiceNo]],1)&lt;&gt;"C",OnlineRetail[[#This Row],[CustomerID]]&lt;&gt;""),"Yes","No")</f>
        <v>Yes</v>
      </c>
      <c r="J7112" s="4">
        <f>EOMONTH(OnlineRetail[[#This Row],[InvoiceDate]],-1)+1</f>
        <v>40695</v>
      </c>
      <c r="K7112" s="6">
        <f>OnlineRetail[[#This Row],[Quantity]]*OnlineRetail[[#This Row],[UnitPrice]]</f>
        <v>25.5</v>
      </c>
      <c r="L7112" t="str">
        <f t="shared" si="111"/>
        <v>12826|Jun-2011</v>
      </c>
    </row>
    <row r="7113" spans="1:12">
      <c r="A7113">
        <v>547284</v>
      </c>
      <c r="B7113" t="s">
        <v>135</v>
      </c>
      <c r="C7113" t="s">
        <v>42</v>
      </c>
      <c r="D7113">
        <v>16</v>
      </c>
      <c r="E7113" s="1">
        <v>40698.472222222219</v>
      </c>
      <c r="F7113">
        <v>9.9499999999999993</v>
      </c>
      <c r="G7113">
        <v>13688</v>
      </c>
      <c r="H7113" t="s">
        <v>31</v>
      </c>
      <c r="I7113" t="str">
        <f>IF(AND(LEFT(OnlineRetail[[#This Row],[InvoiceNo]],1)&lt;&gt;"C",OnlineRetail[[#This Row],[CustomerID]]&lt;&gt;""),"Yes","No")</f>
        <v>Yes</v>
      </c>
      <c r="J7113" s="4">
        <f>EOMONTH(OnlineRetail[[#This Row],[InvoiceDate]],-1)+1</f>
        <v>40695</v>
      </c>
      <c r="K7113" s="6">
        <f>OnlineRetail[[#This Row],[Quantity]]*OnlineRetail[[#This Row],[UnitPrice]]</f>
        <v>159.19999999999999</v>
      </c>
      <c r="L7113" t="str">
        <f t="shared" si="111"/>
        <v>13688|Jun-2011</v>
      </c>
    </row>
    <row r="7114" spans="1:12">
      <c r="A7114">
        <v>556319</v>
      </c>
      <c r="B7114" t="s">
        <v>255</v>
      </c>
      <c r="C7114" t="s">
        <v>83</v>
      </c>
      <c r="D7114">
        <v>14</v>
      </c>
      <c r="E7114" s="1">
        <v>40698.479861111111</v>
      </c>
      <c r="F7114">
        <v>5.95</v>
      </c>
      <c r="G7114">
        <v>13996</v>
      </c>
      <c r="H7114" t="s">
        <v>10</v>
      </c>
      <c r="I7114" t="str">
        <f>IF(AND(LEFT(OnlineRetail[[#This Row],[InvoiceNo]],1)&lt;&gt;"C",OnlineRetail[[#This Row],[CustomerID]]&lt;&gt;""),"Yes","No")</f>
        <v>Yes</v>
      </c>
      <c r="J7114" s="4">
        <f>EOMONTH(OnlineRetail[[#This Row],[InvoiceDate]],-1)+1</f>
        <v>40695</v>
      </c>
      <c r="K7114" s="6">
        <f>OnlineRetail[[#This Row],[Quantity]]*OnlineRetail[[#This Row],[UnitPrice]]</f>
        <v>83.3</v>
      </c>
      <c r="L7114" t="str">
        <f t="shared" si="111"/>
        <v>13996|Jun-2011</v>
      </c>
    </row>
    <row r="7115" spans="1:12">
      <c r="A7115">
        <v>540874</v>
      </c>
      <c r="B7115" t="s">
        <v>154</v>
      </c>
      <c r="C7115" t="s">
        <v>19</v>
      </c>
      <c r="D7115">
        <v>9</v>
      </c>
      <c r="E7115" s="1">
        <v>40698.480555555558</v>
      </c>
      <c r="F7115">
        <v>2.5499999999999998</v>
      </c>
      <c r="G7115">
        <v>14121</v>
      </c>
      <c r="H7115" t="s">
        <v>25</v>
      </c>
      <c r="I7115" t="str">
        <f>IF(AND(LEFT(OnlineRetail[[#This Row],[InvoiceNo]],1)&lt;&gt;"C",OnlineRetail[[#This Row],[CustomerID]]&lt;&gt;""),"Yes","No")</f>
        <v>Yes</v>
      </c>
      <c r="J7115" s="4">
        <f>EOMONTH(OnlineRetail[[#This Row],[InvoiceDate]],-1)+1</f>
        <v>40695</v>
      </c>
      <c r="K7115" s="6">
        <f>OnlineRetail[[#This Row],[Quantity]]*OnlineRetail[[#This Row],[UnitPrice]]</f>
        <v>22.95</v>
      </c>
      <c r="L7115" t="str">
        <f t="shared" si="111"/>
        <v>14121|Jun-2011</v>
      </c>
    </row>
    <row r="7116" spans="1:12">
      <c r="A7116">
        <v>545908</v>
      </c>
      <c r="B7116" t="s">
        <v>185</v>
      </c>
      <c r="C7116" t="s">
        <v>40</v>
      </c>
      <c r="D7116">
        <v>21</v>
      </c>
      <c r="E7116" s="1">
        <v>40698.486111111109</v>
      </c>
      <c r="F7116">
        <v>4.25</v>
      </c>
      <c r="G7116">
        <v>12660</v>
      </c>
      <c r="H7116" t="s">
        <v>10</v>
      </c>
      <c r="I7116" t="str">
        <f>IF(AND(LEFT(OnlineRetail[[#This Row],[InvoiceNo]],1)&lt;&gt;"C",OnlineRetail[[#This Row],[CustomerID]]&lt;&gt;""),"Yes","No")</f>
        <v>Yes</v>
      </c>
      <c r="J7116" s="4">
        <f>EOMONTH(OnlineRetail[[#This Row],[InvoiceDate]],-1)+1</f>
        <v>40695</v>
      </c>
      <c r="K7116" s="6">
        <f>OnlineRetail[[#This Row],[Quantity]]*OnlineRetail[[#This Row],[UnitPrice]]</f>
        <v>89.25</v>
      </c>
      <c r="L7116" t="str">
        <f t="shared" si="111"/>
        <v>12660|Jun-2011</v>
      </c>
    </row>
    <row r="7117" spans="1:12">
      <c r="A7117">
        <v>542430</v>
      </c>
      <c r="B7117" t="s">
        <v>255</v>
      </c>
      <c r="C7117" t="s">
        <v>40</v>
      </c>
      <c r="D7117">
        <v>21</v>
      </c>
      <c r="E7117" s="1">
        <v>40698.498611111107</v>
      </c>
      <c r="F7117">
        <v>9.9499999999999993</v>
      </c>
      <c r="G7117">
        <v>14234</v>
      </c>
      <c r="H7117" t="s">
        <v>10</v>
      </c>
      <c r="I7117" t="str">
        <f>IF(AND(LEFT(OnlineRetail[[#This Row],[InvoiceNo]],1)&lt;&gt;"C",OnlineRetail[[#This Row],[CustomerID]]&lt;&gt;""),"Yes","No")</f>
        <v>Yes</v>
      </c>
      <c r="J7117" s="4">
        <f>EOMONTH(OnlineRetail[[#This Row],[InvoiceDate]],-1)+1</f>
        <v>40695</v>
      </c>
      <c r="K7117" s="6">
        <f>OnlineRetail[[#This Row],[Quantity]]*OnlineRetail[[#This Row],[UnitPrice]]</f>
        <v>208.95</v>
      </c>
      <c r="L7117" t="str">
        <f t="shared" si="111"/>
        <v>14234|Jun-2011</v>
      </c>
    </row>
    <row r="7118" spans="1:12">
      <c r="A7118">
        <v>551669</v>
      </c>
      <c r="B7118" t="s">
        <v>195</v>
      </c>
      <c r="C7118" t="s">
        <v>33</v>
      </c>
      <c r="D7118">
        <v>14</v>
      </c>
      <c r="E7118" s="1">
        <v>40698.509722222218</v>
      </c>
      <c r="F7118">
        <v>2.5499999999999998</v>
      </c>
      <c r="G7118">
        <v>13467</v>
      </c>
      <c r="H7118" t="s">
        <v>10</v>
      </c>
      <c r="I7118" t="str">
        <f>IF(AND(LEFT(OnlineRetail[[#This Row],[InvoiceNo]],1)&lt;&gt;"C",OnlineRetail[[#This Row],[CustomerID]]&lt;&gt;""),"Yes","No")</f>
        <v>Yes</v>
      </c>
      <c r="J7118" s="4">
        <f>EOMONTH(OnlineRetail[[#This Row],[InvoiceDate]],-1)+1</f>
        <v>40695</v>
      </c>
      <c r="K7118" s="6">
        <f>OnlineRetail[[#This Row],[Quantity]]*OnlineRetail[[#This Row],[UnitPrice]]</f>
        <v>35.699999999999996</v>
      </c>
      <c r="L7118" t="str">
        <f t="shared" si="111"/>
        <v>13467|Jun-2011</v>
      </c>
    </row>
    <row r="7119" spans="1:12">
      <c r="A7119">
        <v>542376</v>
      </c>
      <c r="B7119" t="s">
        <v>177</v>
      </c>
      <c r="C7119" t="s">
        <v>19</v>
      </c>
      <c r="D7119">
        <v>10</v>
      </c>
      <c r="E7119" s="1">
        <v>40698.521527777782</v>
      </c>
      <c r="F7119">
        <v>7.95</v>
      </c>
      <c r="G7119">
        <v>12458</v>
      </c>
      <c r="H7119" t="s">
        <v>10</v>
      </c>
      <c r="I7119" t="str">
        <f>IF(AND(LEFT(OnlineRetail[[#This Row],[InvoiceNo]],1)&lt;&gt;"C",OnlineRetail[[#This Row],[CustomerID]]&lt;&gt;""),"Yes","No")</f>
        <v>Yes</v>
      </c>
      <c r="J7119" s="4">
        <f>EOMONTH(OnlineRetail[[#This Row],[InvoiceDate]],-1)+1</f>
        <v>40695</v>
      </c>
      <c r="K7119" s="6">
        <f>OnlineRetail[[#This Row],[Quantity]]*OnlineRetail[[#This Row],[UnitPrice]]</f>
        <v>79.5</v>
      </c>
      <c r="L7119" t="str">
        <f t="shared" si="111"/>
        <v>12458|Jun-2011</v>
      </c>
    </row>
    <row r="7120" spans="1:12">
      <c r="A7120">
        <v>546784</v>
      </c>
      <c r="B7120" t="s">
        <v>175</v>
      </c>
      <c r="C7120" t="s">
        <v>33</v>
      </c>
      <c r="D7120">
        <v>4</v>
      </c>
      <c r="E7120" s="1">
        <v>40698.529861111107</v>
      </c>
      <c r="F7120">
        <v>7.95</v>
      </c>
      <c r="G7120">
        <v>13098</v>
      </c>
      <c r="H7120" t="s">
        <v>10</v>
      </c>
      <c r="I7120" t="str">
        <f>IF(AND(LEFT(OnlineRetail[[#This Row],[InvoiceNo]],1)&lt;&gt;"C",OnlineRetail[[#This Row],[CustomerID]]&lt;&gt;""),"Yes","No")</f>
        <v>Yes</v>
      </c>
      <c r="J7120" s="4">
        <f>EOMONTH(OnlineRetail[[#This Row],[InvoiceDate]],-1)+1</f>
        <v>40695</v>
      </c>
      <c r="K7120" s="6">
        <f>OnlineRetail[[#This Row],[Quantity]]*OnlineRetail[[#This Row],[UnitPrice]]</f>
        <v>31.8</v>
      </c>
      <c r="L7120" t="str">
        <f t="shared" si="111"/>
        <v>13098|Jun-2011</v>
      </c>
    </row>
    <row r="7121" spans="1:12">
      <c r="A7121">
        <v>541485</v>
      </c>
      <c r="B7121" t="s">
        <v>38</v>
      </c>
      <c r="C7121" t="s">
        <v>21</v>
      </c>
      <c r="D7121">
        <v>2</v>
      </c>
      <c r="E7121" s="1">
        <v>40698.536805555559</v>
      </c>
      <c r="F7121">
        <v>9.9499999999999993</v>
      </c>
      <c r="G7121">
        <v>13998</v>
      </c>
      <c r="H7121" t="s">
        <v>31</v>
      </c>
      <c r="I7121" t="str">
        <f>IF(AND(LEFT(OnlineRetail[[#This Row],[InvoiceNo]],1)&lt;&gt;"C",OnlineRetail[[#This Row],[CustomerID]]&lt;&gt;""),"Yes","No")</f>
        <v>Yes</v>
      </c>
      <c r="J7121" s="4">
        <f>EOMONTH(OnlineRetail[[#This Row],[InvoiceDate]],-1)+1</f>
        <v>40695</v>
      </c>
      <c r="K7121" s="6">
        <f>OnlineRetail[[#This Row],[Quantity]]*OnlineRetail[[#This Row],[UnitPrice]]</f>
        <v>19.899999999999999</v>
      </c>
      <c r="L7121" t="str">
        <f t="shared" si="111"/>
        <v>13998|Jun-2011</v>
      </c>
    </row>
    <row r="7122" spans="1:12">
      <c r="A7122">
        <v>544036</v>
      </c>
      <c r="B7122" t="s">
        <v>76</v>
      </c>
      <c r="C7122" t="s">
        <v>24</v>
      </c>
      <c r="D7122">
        <v>15</v>
      </c>
      <c r="E7122" s="1">
        <v>40698.543749999997</v>
      </c>
      <c r="F7122">
        <v>2.1</v>
      </c>
      <c r="G7122">
        <v>13969</v>
      </c>
      <c r="H7122" t="s">
        <v>36</v>
      </c>
      <c r="I7122" t="str">
        <f>IF(AND(LEFT(OnlineRetail[[#This Row],[InvoiceNo]],1)&lt;&gt;"C",OnlineRetail[[#This Row],[CustomerID]]&lt;&gt;""),"Yes","No")</f>
        <v>Yes</v>
      </c>
      <c r="J7122" s="4">
        <f>EOMONTH(OnlineRetail[[#This Row],[InvoiceDate]],-1)+1</f>
        <v>40695</v>
      </c>
      <c r="K7122" s="6">
        <f>OnlineRetail[[#This Row],[Quantity]]*OnlineRetail[[#This Row],[UnitPrice]]</f>
        <v>31.5</v>
      </c>
      <c r="L7122" t="str">
        <f t="shared" si="111"/>
        <v>13969|Jun-2011</v>
      </c>
    </row>
    <row r="7123" spans="1:12">
      <c r="A7123">
        <v>543358</v>
      </c>
      <c r="B7123" t="s">
        <v>56</v>
      </c>
      <c r="C7123" t="s">
        <v>29</v>
      </c>
      <c r="D7123">
        <v>14</v>
      </c>
      <c r="E7123" s="1">
        <v>40698.554166666669</v>
      </c>
      <c r="F7123">
        <v>9.9499999999999993</v>
      </c>
      <c r="G7123">
        <v>12634</v>
      </c>
      <c r="H7123" t="s">
        <v>10</v>
      </c>
      <c r="I7123" t="str">
        <f>IF(AND(LEFT(OnlineRetail[[#This Row],[InvoiceNo]],1)&lt;&gt;"C",OnlineRetail[[#This Row],[CustomerID]]&lt;&gt;""),"Yes","No")</f>
        <v>Yes</v>
      </c>
      <c r="J7123" s="4">
        <f>EOMONTH(OnlineRetail[[#This Row],[InvoiceDate]],-1)+1</f>
        <v>40695</v>
      </c>
      <c r="K7123" s="6">
        <f>OnlineRetail[[#This Row],[Quantity]]*OnlineRetail[[#This Row],[UnitPrice]]</f>
        <v>139.29999999999998</v>
      </c>
      <c r="L7123" t="str">
        <f t="shared" si="111"/>
        <v>12634|Jun-2011</v>
      </c>
    </row>
    <row r="7124" spans="1:12">
      <c r="A7124">
        <v>538316</v>
      </c>
      <c r="B7124" t="s">
        <v>270</v>
      </c>
      <c r="C7124" t="s">
        <v>29</v>
      </c>
      <c r="D7124">
        <v>13</v>
      </c>
      <c r="E7124" s="1">
        <v>40698.556250000001</v>
      </c>
      <c r="F7124">
        <v>9.9499999999999993</v>
      </c>
      <c r="G7124">
        <v>13745</v>
      </c>
      <c r="H7124" t="s">
        <v>31</v>
      </c>
      <c r="I7124" t="str">
        <f>IF(AND(LEFT(OnlineRetail[[#This Row],[InvoiceNo]],1)&lt;&gt;"C",OnlineRetail[[#This Row],[CustomerID]]&lt;&gt;""),"Yes","No")</f>
        <v>Yes</v>
      </c>
      <c r="J7124" s="4">
        <f>EOMONTH(OnlineRetail[[#This Row],[InvoiceDate]],-1)+1</f>
        <v>40695</v>
      </c>
      <c r="K7124" s="6">
        <f>OnlineRetail[[#This Row],[Quantity]]*OnlineRetail[[#This Row],[UnitPrice]]</f>
        <v>129.35</v>
      </c>
      <c r="L7124" t="str">
        <f t="shared" si="111"/>
        <v>13745|Jun-2011</v>
      </c>
    </row>
    <row r="7125" spans="1:12">
      <c r="A7125">
        <v>554719</v>
      </c>
      <c r="B7125" t="s">
        <v>119</v>
      </c>
      <c r="C7125" t="s">
        <v>29</v>
      </c>
      <c r="D7125">
        <v>14</v>
      </c>
      <c r="E7125" s="1">
        <v>40698.576388888891</v>
      </c>
      <c r="F7125">
        <v>0.85</v>
      </c>
      <c r="G7125">
        <v>13218</v>
      </c>
      <c r="H7125" t="s">
        <v>10</v>
      </c>
      <c r="I7125" t="str">
        <f>IF(AND(LEFT(OnlineRetail[[#This Row],[InvoiceNo]],1)&lt;&gt;"C",OnlineRetail[[#This Row],[CustomerID]]&lt;&gt;""),"Yes","No")</f>
        <v>Yes</v>
      </c>
      <c r="J7125" s="4">
        <f>EOMONTH(OnlineRetail[[#This Row],[InvoiceDate]],-1)+1</f>
        <v>40695</v>
      </c>
      <c r="K7125" s="6">
        <f>OnlineRetail[[#This Row],[Quantity]]*OnlineRetail[[#This Row],[UnitPrice]]</f>
        <v>11.9</v>
      </c>
      <c r="L7125" t="str">
        <f t="shared" si="111"/>
        <v>13218|Jun-2011</v>
      </c>
    </row>
    <row r="7126" spans="1:12">
      <c r="A7126">
        <v>541359</v>
      </c>
      <c r="B7126" t="s">
        <v>61</v>
      </c>
      <c r="C7126" t="s">
        <v>29</v>
      </c>
      <c r="D7126">
        <v>22</v>
      </c>
      <c r="E7126" s="1">
        <v>40698.582638888889</v>
      </c>
      <c r="F7126">
        <v>2.1</v>
      </c>
      <c r="G7126">
        <v>14163</v>
      </c>
      <c r="H7126" t="s">
        <v>10</v>
      </c>
      <c r="I7126" t="str">
        <f>IF(AND(LEFT(OnlineRetail[[#This Row],[InvoiceNo]],1)&lt;&gt;"C",OnlineRetail[[#This Row],[CustomerID]]&lt;&gt;""),"Yes","No")</f>
        <v>Yes</v>
      </c>
      <c r="J7126" s="4">
        <f>EOMONTH(OnlineRetail[[#This Row],[InvoiceDate]],-1)+1</f>
        <v>40695</v>
      </c>
      <c r="K7126" s="6">
        <f>OnlineRetail[[#This Row],[Quantity]]*OnlineRetail[[#This Row],[UnitPrice]]</f>
        <v>46.2</v>
      </c>
      <c r="L7126" t="str">
        <f t="shared" si="111"/>
        <v>14163|Jun-2011</v>
      </c>
    </row>
    <row r="7127" spans="1:12">
      <c r="A7127">
        <v>542698</v>
      </c>
      <c r="B7127" t="s">
        <v>101</v>
      </c>
      <c r="C7127" t="s">
        <v>33</v>
      </c>
      <c r="D7127">
        <v>23</v>
      </c>
      <c r="E7127" s="1">
        <v>40698.588194444441</v>
      </c>
      <c r="F7127">
        <v>3.39</v>
      </c>
      <c r="G7127">
        <v>13130</v>
      </c>
      <c r="H7127" t="s">
        <v>10</v>
      </c>
      <c r="I7127" t="str">
        <f>IF(AND(LEFT(OnlineRetail[[#This Row],[InvoiceNo]],1)&lt;&gt;"C",OnlineRetail[[#This Row],[CustomerID]]&lt;&gt;""),"Yes","No")</f>
        <v>Yes</v>
      </c>
      <c r="J7127" s="4">
        <f>EOMONTH(OnlineRetail[[#This Row],[InvoiceDate]],-1)+1</f>
        <v>40695</v>
      </c>
      <c r="K7127" s="6">
        <f>OnlineRetail[[#This Row],[Quantity]]*OnlineRetail[[#This Row],[UnitPrice]]</f>
        <v>77.97</v>
      </c>
      <c r="L7127" t="str">
        <f t="shared" si="111"/>
        <v>13130|Jun-2011</v>
      </c>
    </row>
    <row r="7128" spans="1:12">
      <c r="A7128">
        <v>537415</v>
      </c>
      <c r="B7128" t="s">
        <v>107</v>
      </c>
      <c r="C7128" t="s">
        <v>50</v>
      </c>
      <c r="D7128">
        <v>17</v>
      </c>
      <c r="E7128" s="1">
        <v>40698.588194444441</v>
      </c>
      <c r="F7128">
        <v>4.25</v>
      </c>
      <c r="G7128">
        <v>13437</v>
      </c>
      <c r="H7128" t="s">
        <v>10</v>
      </c>
      <c r="I7128" t="str">
        <f>IF(AND(LEFT(OnlineRetail[[#This Row],[InvoiceNo]],1)&lt;&gt;"C",OnlineRetail[[#This Row],[CustomerID]]&lt;&gt;""),"Yes","No")</f>
        <v>Yes</v>
      </c>
      <c r="J7128" s="4">
        <f>EOMONTH(OnlineRetail[[#This Row],[InvoiceDate]],-1)+1</f>
        <v>40695</v>
      </c>
      <c r="K7128" s="6">
        <f>OnlineRetail[[#This Row],[Quantity]]*OnlineRetail[[#This Row],[UnitPrice]]</f>
        <v>72.25</v>
      </c>
      <c r="L7128" t="str">
        <f t="shared" si="111"/>
        <v>13437|Jun-2011</v>
      </c>
    </row>
    <row r="7129" spans="1:12">
      <c r="A7129">
        <v>536472</v>
      </c>
      <c r="B7129" t="s">
        <v>204</v>
      </c>
      <c r="C7129" t="s">
        <v>16</v>
      </c>
      <c r="D7129">
        <v>14</v>
      </c>
      <c r="E7129" s="1">
        <v>40698.59097222222</v>
      </c>
      <c r="F7129">
        <v>4.95</v>
      </c>
      <c r="G7129">
        <v>13228</v>
      </c>
      <c r="H7129" t="s">
        <v>36</v>
      </c>
      <c r="I7129" t="str">
        <f>IF(AND(LEFT(OnlineRetail[[#This Row],[InvoiceNo]],1)&lt;&gt;"C",OnlineRetail[[#This Row],[CustomerID]]&lt;&gt;""),"Yes","No")</f>
        <v>Yes</v>
      </c>
      <c r="J7129" s="4">
        <f>EOMONTH(OnlineRetail[[#This Row],[InvoiceDate]],-1)+1</f>
        <v>40695</v>
      </c>
      <c r="K7129" s="6">
        <f>OnlineRetail[[#This Row],[Quantity]]*OnlineRetail[[#This Row],[UnitPrice]]</f>
        <v>69.3</v>
      </c>
      <c r="L7129" t="str">
        <f t="shared" si="111"/>
        <v>13228|Jun-2011</v>
      </c>
    </row>
    <row r="7130" spans="1:12">
      <c r="A7130">
        <v>545480</v>
      </c>
      <c r="B7130" t="s">
        <v>167</v>
      </c>
      <c r="C7130" t="s">
        <v>19</v>
      </c>
      <c r="D7130">
        <v>10</v>
      </c>
      <c r="E7130" s="1">
        <v>40698.6</v>
      </c>
      <c r="F7130">
        <v>3.39</v>
      </c>
      <c r="G7130">
        <v>14265</v>
      </c>
      <c r="H7130" t="s">
        <v>10</v>
      </c>
      <c r="I7130" t="str">
        <f>IF(AND(LEFT(OnlineRetail[[#This Row],[InvoiceNo]],1)&lt;&gt;"C",OnlineRetail[[#This Row],[CustomerID]]&lt;&gt;""),"Yes","No")</f>
        <v>Yes</v>
      </c>
      <c r="J7130" s="4">
        <f>EOMONTH(OnlineRetail[[#This Row],[InvoiceDate]],-1)+1</f>
        <v>40695</v>
      </c>
      <c r="K7130" s="6">
        <f>OnlineRetail[[#This Row],[Quantity]]*OnlineRetail[[#This Row],[UnitPrice]]</f>
        <v>33.9</v>
      </c>
      <c r="L7130" t="str">
        <f t="shared" si="111"/>
        <v>14265|Jun-2011</v>
      </c>
    </row>
    <row r="7131" spans="1:12">
      <c r="A7131">
        <v>554770</v>
      </c>
      <c r="B7131" t="s">
        <v>240</v>
      </c>
      <c r="C7131" t="s">
        <v>16</v>
      </c>
      <c r="D7131">
        <v>13</v>
      </c>
      <c r="E7131" s="1">
        <v>40698.607638888891</v>
      </c>
      <c r="F7131">
        <v>9.9499999999999993</v>
      </c>
      <c r="G7131">
        <v>13697</v>
      </c>
      <c r="H7131" t="s">
        <v>10</v>
      </c>
      <c r="I7131" t="str">
        <f>IF(AND(LEFT(OnlineRetail[[#This Row],[InvoiceNo]],1)&lt;&gt;"C",OnlineRetail[[#This Row],[CustomerID]]&lt;&gt;""),"Yes","No")</f>
        <v>Yes</v>
      </c>
      <c r="J7131" s="4">
        <f>EOMONTH(OnlineRetail[[#This Row],[InvoiceDate]],-1)+1</f>
        <v>40695</v>
      </c>
      <c r="K7131" s="6">
        <f>OnlineRetail[[#This Row],[Quantity]]*OnlineRetail[[#This Row],[UnitPrice]]</f>
        <v>129.35</v>
      </c>
      <c r="L7131" t="str">
        <f t="shared" si="111"/>
        <v>13697|Jun-2011</v>
      </c>
    </row>
    <row r="7132" spans="1:12">
      <c r="A7132">
        <v>553388</v>
      </c>
      <c r="B7132" t="s">
        <v>218</v>
      </c>
      <c r="C7132" t="s">
        <v>9</v>
      </c>
      <c r="D7132">
        <v>22</v>
      </c>
      <c r="E7132" s="1">
        <v>40698.609722222223</v>
      </c>
      <c r="F7132">
        <v>4.25</v>
      </c>
      <c r="G7132">
        <v>14186</v>
      </c>
      <c r="H7132" t="s">
        <v>31</v>
      </c>
      <c r="I7132" t="str">
        <f>IF(AND(LEFT(OnlineRetail[[#This Row],[InvoiceNo]],1)&lt;&gt;"C",OnlineRetail[[#This Row],[CustomerID]]&lt;&gt;""),"Yes","No")</f>
        <v>Yes</v>
      </c>
      <c r="J7132" s="4">
        <f>EOMONTH(OnlineRetail[[#This Row],[InvoiceDate]],-1)+1</f>
        <v>40695</v>
      </c>
      <c r="K7132" s="6">
        <f>OnlineRetail[[#This Row],[Quantity]]*OnlineRetail[[#This Row],[UnitPrice]]</f>
        <v>93.5</v>
      </c>
      <c r="L7132" t="str">
        <f t="shared" si="111"/>
        <v>14186|Jun-2011</v>
      </c>
    </row>
    <row r="7133" spans="1:12">
      <c r="A7133">
        <v>542276</v>
      </c>
      <c r="B7133" t="s">
        <v>194</v>
      </c>
      <c r="C7133" t="s">
        <v>50</v>
      </c>
      <c r="D7133">
        <v>8</v>
      </c>
      <c r="E7133" s="1">
        <v>40698.611805555563</v>
      </c>
      <c r="F7133">
        <v>4.25</v>
      </c>
      <c r="G7133">
        <v>13540</v>
      </c>
      <c r="H7133" t="s">
        <v>10</v>
      </c>
      <c r="I7133" t="str">
        <f>IF(AND(LEFT(OnlineRetail[[#This Row],[InvoiceNo]],1)&lt;&gt;"C",OnlineRetail[[#This Row],[CustomerID]]&lt;&gt;""),"Yes","No")</f>
        <v>Yes</v>
      </c>
      <c r="J7133" s="4">
        <f>EOMONTH(OnlineRetail[[#This Row],[InvoiceDate]],-1)+1</f>
        <v>40695</v>
      </c>
      <c r="K7133" s="6">
        <f>OnlineRetail[[#This Row],[Quantity]]*OnlineRetail[[#This Row],[UnitPrice]]</f>
        <v>34</v>
      </c>
      <c r="L7133" t="str">
        <f t="shared" si="111"/>
        <v>13540|Jun-2011</v>
      </c>
    </row>
    <row r="7134" spans="1:12">
      <c r="A7134">
        <v>552606</v>
      </c>
      <c r="B7134" t="s">
        <v>153</v>
      </c>
      <c r="C7134" t="s">
        <v>48</v>
      </c>
      <c r="D7134">
        <v>22</v>
      </c>
      <c r="E7134" s="1">
        <v>40698.615972222222</v>
      </c>
      <c r="F7134">
        <v>4.25</v>
      </c>
      <c r="G7134">
        <v>12644</v>
      </c>
      <c r="H7134" t="s">
        <v>10</v>
      </c>
      <c r="I7134" t="str">
        <f>IF(AND(LEFT(OnlineRetail[[#This Row],[InvoiceNo]],1)&lt;&gt;"C",OnlineRetail[[#This Row],[CustomerID]]&lt;&gt;""),"Yes","No")</f>
        <v>Yes</v>
      </c>
      <c r="J7134" s="4">
        <f>EOMONTH(OnlineRetail[[#This Row],[InvoiceDate]],-1)+1</f>
        <v>40695</v>
      </c>
      <c r="K7134" s="6">
        <f>OnlineRetail[[#This Row],[Quantity]]*OnlineRetail[[#This Row],[UnitPrice]]</f>
        <v>93.5</v>
      </c>
      <c r="L7134" t="str">
        <f t="shared" si="111"/>
        <v>12644|Jun-2011</v>
      </c>
    </row>
    <row r="7135" spans="1:12">
      <c r="A7135">
        <v>538663</v>
      </c>
      <c r="B7135" t="s">
        <v>156</v>
      </c>
      <c r="C7135" t="s">
        <v>46</v>
      </c>
      <c r="D7135">
        <v>13</v>
      </c>
      <c r="E7135" s="1">
        <v>40698.618055555547</v>
      </c>
      <c r="F7135">
        <v>1.65</v>
      </c>
      <c r="G7135">
        <v>13328</v>
      </c>
      <c r="H7135" t="s">
        <v>10</v>
      </c>
      <c r="I7135" t="str">
        <f>IF(AND(LEFT(OnlineRetail[[#This Row],[InvoiceNo]],1)&lt;&gt;"C",OnlineRetail[[#This Row],[CustomerID]]&lt;&gt;""),"Yes","No")</f>
        <v>Yes</v>
      </c>
      <c r="J7135" s="4">
        <f>EOMONTH(OnlineRetail[[#This Row],[InvoiceDate]],-1)+1</f>
        <v>40695</v>
      </c>
      <c r="K7135" s="6">
        <f>OnlineRetail[[#This Row],[Quantity]]*OnlineRetail[[#This Row],[UnitPrice]]</f>
        <v>21.45</v>
      </c>
      <c r="L7135" t="str">
        <f t="shared" si="111"/>
        <v>13328|Jun-2011</v>
      </c>
    </row>
    <row r="7136" spans="1:12">
      <c r="A7136">
        <v>545351</v>
      </c>
      <c r="B7136" t="s">
        <v>61</v>
      </c>
      <c r="C7136" t="s">
        <v>16</v>
      </c>
      <c r="D7136">
        <v>23</v>
      </c>
      <c r="E7136" s="1">
        <v>40698.624305555553</v>
      </c>
      <c r="F7136">
        <v>2.1</v>
      </c>
      <c r="G7136">
        <v>12673</v>
      </c>
      <c r="H7136" t="s">
        <v>10</v>
      </c>
      <c r="I7136" t="str">
        <f>IF(AND(LEFT(OnlineRetail[[#This Row],[InvoiceNo]],1)&lt;&gt;"C",OnlineRetail[[#This Row],[CustomerID]]&lt;&gt;""),"Yes","No")</f>
        <v>Yes</v>
      </c>
      <c r="J7136" s="4">
        <f>EOMONTH(OnlineRetail[[#This Row],[InvoiceDate]],-1)+1</f>
        <v>40695</v>
      </c>
      <c r="K7136" s="6">
        <f>OnlineRetail[[#This Row],[Quantity]]*OnlineRetail[[#This Row],[UnitPrice]]</f>
        <v>48.300000000000004</v>
      </c>
      <c r="L7136" t="str">
        <f t="shared" si="111"/>
        <v>12673|Jun-2011</v>
      </c>
    </row>
    <row r="7137" spans="1:12">
      <c r="A7137">
        <v>539943</v>
      </c>
      <c r="B7137" t="s">
        <v>274</v>
      </c>
      <c r="C7137" t="s">
        <v>9</v>
      </c>
      <c r="D7137">
        <v>13</v>
      </c>
      <c r="E7137" s="1">
        <v>40698.630555555559</v>
      </c>
      <c r="F7137">
        <v>0.85</v>
      </c>
      <c r="G7137">
        <v>12633</v>
      </c>
      <c r="H7137" t="s">
        <v>10</v>
      </c>
      <c r="I7137" t="str">
        <f>IF(AND(LEFT(OnlineRetail[[#This Row],[InvoiceNo]],1)&lt;&gt;"C",OnlineRetail[[#This Row],[CustomerID]]&lt;&gt;""),"Yes","No")</f>
        <v>Yes</v>
      </c>
      <c r="J7137" s="4">
        <f>EOMONTH(OnlineRetail[[#This Row],[InvoiceDate]],-1)+1</f>
        <v>40695</v>
      </c>
      <c r="K7137" s="6">
        <f>OnlineRetail[[#This Row],[Quantity]]*OnlineRetail[[#This Row],[UnitPrice]]</f>
        <v>11.049999999999999</v>
      </c>
      <c r="L7137" t="str">
        <f t="shared" si="111"/>
        <v>12633|Jun-2011</v>
      </c>
    </row>
    <row r="7138" spans="1:12">
      <c r="A7138">
        <v>541285</v>
      </c>
      <c r="B7138" t="s">
        <v>92</v>
      </c>
      <c r="C7138" t="s">
        <v>33</v>
      </c>
      <c r="D7138">
        <v>19</v>
      </c>
      <c r="E7138" s="1">
        <v>40698.644444444442</v>
      </c>
      <c r="F7138">
        <v>3.39</v>
      </c>
      <c r="G7138">
        <v>13647</v>
      </c>
      <c r="H7138" t="s">
        <v>10</v>
      </c>
      <c r="I7138" t="str">
        <f>IF(AND(LEFT(OnlineRetail[[#This Row],[InvoiceNo]],1)&lt;&gt;"C",OnlineRetail[[#This Row],[CustomerID]]&lt;&gt;""),"Yes","No")</f>
        <v>Yes</v>
      </c>
      <c r="J7138" s="4">
        <f>EOMONTH(OnlineRetail[[#This Row],[InvoiceDate]],-1)+1</f>
        <v>40695</v>
      </c>
      <c r="K7138" s="6">
        <f>OnlineRetail[[#This Row],[Quantity]]*OnlineRetail[[#This Row],[UnitPrice]]</f>
        <v>64.41</v>
      </c>
      <c r="L7138" t="str">
        <f t="shared" si="111"/>
        <v>13647|Jun-2011</v>
      </c>
    </row>
    <row r="7139" spans="1:12">
      <c r="A7139">
        <v>551176</v>
      </c>
      <c r="B7139" t="s">
        <v>195</v>
      </c>
      <c r="C7139" t="s">
        <v>48</v>
      </c>
      <c r="D7139">
        <v>14</v>
      </c>
      <c r="E7139" s="1">
        <v>40698.652777777781</v>
      </c>
      <c r="F7139">
        <v>2.5499999999999998</v>
      </c>
      <c r="G7139">
        <v>14287</v>
      </c>
      <c r="H7139" t="s">
        <v>10</v>
      </c>
      <c r="I7139" t="str">
        <f>IF(AND(LEFT(OnlineRetail[[#This Row],[InvoiceNo]],1)&lt;&gt;"C",OnlineRetail[[#This Row],[CustomerID]]&lt;&gt;""),"Yes","No")</f>
        <v>Yes</v>
      </c>
      <c r="J7139" s="4">
        <f>EOMONTH(OnlineRetail[[#This Row],[InvoiceDate]],-1)+1</f>
        <v>40695</v>
      </c>
      <c r="K7139" s="6">
        <f>OnlineRetail[[#This Row],[Quantity]]*OnlineRetail[[#This Row],[UnitPrice]]</f>
        <v>35.699999999999996</v>
      </c>
      <c r="L7139" t="str">
        <f t="shared" si="111"/>
        <v>14287|Jun-2011</v>
      </c>
    </row>
    <row r="7140" spans="1:12">
      <c r="A7140">
        <v>554288</v>
      </c>
      <c r="B7140" t="s">
        <v>38</v>
      </c>
      <c r="C7140" t="s">
        <v>33</v>
      </c>
      <c r="D7140">
        <v>16</v>
      </c>
      <c r="E7140" s="1">
        <v>40698.654861111107</v>
      </c>
      <c r="F7140">
        <v>4.25</v>
      </c>
      <c r="G7140">
        <v>12502</v>
      </c>
      <c r="H7140" t="s">
        <v>10</v>
      </c>
      <c r="I7140" t="str">
        <f>IF(AND(LEFT(OnlineRetail[[#This Row],[InvoiceNo]],1)&lt;&gt;"C",OnlineRetail[[#This Row],[CustomerID]]&lt;&gt;""),"Yes","No")</f>
        <v>Yes</v>
      </c>
      <c r="J7140" s="4">
        <f>EOMONTH(OnlineRetail[[#This Row],[InvoiceDate]],-1)+1</f>
        <v>40695</v>
      </c>
      <c r="K7140" s="6">
        <f>OnlineRetail[[#This Row],[Quantity]]*OnlineRetail[[#This Row],[UnitPrice]]</f>
        <v>68</v>
      </c>
      <c r="L7140" t="str">
        <f t="shared" si="111"/>
        <v>12502|Jun-2011</v>
      </c>
    </row>
    <row r="7141" spans="1:12">
      <c r="A7141">
        <v>554293</v>
      </c>
      <c r="B7141" t="s">
        <v>264</v>
      </c>
      <c r="C7141" t="s">
        <v>48</v>
      </c>
      <c r="D7141">
        <v>3</v>
      </c>
      <c r="E7141" s="1">
        <v>40698.655555555553</v>
      </c>
      <c r="F7141">
        <v>0.85</v>
      </c>
      <c r="G7141">
        <v>14108</v>
      </c>
      <c r="H7141" t="s">
        <v>10</v>
      </c>
      <c r="I7141" t="str">
        <f>IF(AND(LEFT(OnlineRetail[[#This Row],[InvoiceNo]],1)&lt;&gt;"C",OnlineRetail[[#This Row],[CustomerID]]&lt;&gt;""),"Yes","No")</f>
        <v>Yes</v>
      </c>
      <c r="J7141" s="4">
        <f>EOMONTH(OnlineRetail[[#This Row],[InvoiceDate]],-1)+1</f>
        <v>40695</v>
      </c>
      <c r="K7141" s="6">
        <f>OnlineRetail[[#This Row],[Quantity]]*OnlineRetail[[#This Row],[UnitPrice]]</f>
        <v>2.5499999999999998</v>
      </c>
      <c r="L7141" t="str">
        <f t="shared" si="111"/>
        <v>14108|Jun-2011</v>
      </c>
    </row>
    <row r="7142" spans="1:12">
      <c r="A7142">
        <v>551931</v>
      </c>
      <c r="B7142" t="s">
        <v>292</v>
      </c>
      <c r="C7142" t="s">
        <v>9</v>
      </c>
      <c r="D7142">
        <v>18</v>
      </c>
      <c r="E7142" s="1">
        <v>40698.660416666673</v>
      </c>
      <c r="F7142">
        <v>4.25</v>
      </c>
      <c r="G7142">
        <v>13992</v>
      </c>
      <c r="H7142" t="s">
        <v>10</v>
      </c>
      <c r="I7142" t="str">
        <f>IF(AND(LEFT(OnlineRetail[[#This Row],[InvoiceNo]],1)&lt;&gt;"C",OnlineRetail[[#This Row],[CustomerID]]&lt;&gt;""),"Yes","No")</f>
        <v>Yes</v>
      </c>
      <c r="J7142" s="4">
        <f>EOMONTH(OnlineRetail[[#This Row],[InvoiceDate]],-1)+1</f>
        <v>40695</v>
      </c>
      <c r="K7142" s="6">
        <f>OnlineRetail[[#This Row],[Quantity]]*OnlineRetail[[#This Row],[UnitPrice]]</f>
        <v>76.5</v>
      </c>
      <c r="L7142" t="str">
        <f t="shared" si="111"/>
        <v>13992|Jun-2011</v>
      </c>
    </row>
    <row r="7143" spans="1:12">
      <c r="A7143">
        <v>544863</v>
      </c>
      <c r="B7143" t="s">
        <v>213</v>
      </c>
      <c r="C7143" t="s">
        <v>12</v>
      </c>
      <c r="D7143">
        <v>23</v>
      </c>
      <c r="E7143" s="1">
        <v>40698.663194444453</v>
      </c>
      <c r="F7143">
        <v>2.5499999999999998</v>
      </c>
      <c r="G7143">
        <v>12993</v>
      </c>
      <c r="H7143" t="s">
        <v>10</v>
      </c>
      <c r="I7143" t="str">
        <f>IF(AND(LEFT(OnlineRetail[[#This Row],[InvoiceNo]],1)&lt;&gt;"C",OnlineRetail[[#This Row],[CustomerID]]&lt;&gt;""),"Yes","No")</f>
        <v>Yes</v>
      </c>
      <c r="J7143" s="4">
        <f>EOMONTH(OnlineRetail[[#This Row],[InvoiceDate]],-1)+1</f>
        <v>40695</v>
      </c>
      <c r="K7143" s="6">
        <f>OnlineRetail[[#This Row],[Quantity]]*OnlineRetail[[#This Row],[UnitPrice]]</f>
        <v>58.65</v>
      </c>
      <c r="L7143" t="str">
        <f t="shared" si="111"/>
        <v>12993|Jun-2011</v>
      </c>
    </row>
    <row r="7144" spans="1:12">
      <c r="A7144">
        <v>537561</v>
      </c>
      <c r="B7144" t="s">
        <v>52</v>
      </c>
      <c r="C7144" t="s">
        <v>83</v>
      </c>
      <c r="D7144">
        <v>12</v>
      </c>
      <c r="E7144" s="1">
        <v>40698.67083333333</v>
      </c>
      <c r="F7144">
        <v>1.65</v>
      </c>
      <c r="G7144">
        <v>12698</v>
      </c>
      <c r="H7144" t="s">
        <v>10</v>
      </c>
      <c r="I7144" t="str">
        <f>IF(AND(LEFT(OnlineRetail[[#This Row],[InvoiceNo]],1)&lt;&gt;"C",OnlineRetail[[#This Row],[CustomerID]]&lt;&gt;""),"Yes","No")</f>
        <v>Yes</v>
      </c>
      <c r="J7144" s="4">
        <f>EOMONTH(OnlineRetail[[#This Row],[InvoiceDate]],-1)+1</f>
        <v>40695</v>
      </c>
      <c r="K7144" s="6">
        <f>OnlineRetail[[#This Row],[Quantity]]*OnlineRetail[[#This Row],[UnitPrice]]</f>
        <v>19.799999999999997</v>
      </c>
      <c r="L7144" t="str">
        <f t="shared" si="111"/>
        <v>12698|Jun-2011</v>
      </c>
    </row>
    <row r="7145" spans="1:12">
      <c r="A7145">
        <v>539370</v>
      </c>
      <c r="B7145" t="s">
        <v>292</v>
      </c>
      <c r="C7145" t="s">
        <v>12</v>
      </c>
      <c r="D7145">
        <v>4</v>
      </c>
      <c r="E7145" s="1">
        <v>40698.706250000003</v>
      </c>
      <c r="F7145">
        <v>7.95</v>
      </c>
      <c r="G7145">
        <v>13910</v>
      </c>
      <c r="H7145" t="s">
        <v>10</v>
      </c>
      <c r="I7145" t="str">
        <f>IF(AND(LEFT(OnlineRetail[[#This Row],[InvoiceNo]],1)&lt;&gt;"C",OnlineRetail[[#This Row],[CustomerID]]&lt;&gt;""),"Yes","No")</f>
        <v>Yes</v>
      </c>
      <c r="J7145" s="4">
        <f>EOMONTH(OnlineRetail[[#This Row],[InvoiceDate]],-1)+1</f>
        <v>40695</v>
      </c>
      <c r="K7145" s="6">
        <f>OnlineRetail[[#This Row],[Quantity]]*OnlineRetail[[#This Row],[UnitPrice]]</f>
        <v>31.8</v>
      </c>
      <c r="L7145" t="str">
        <f t="shared" si="111"/>
        <v>13910|Jun-2011</v>
      </c>
    </row>
    <row r="7146" spans="1:12">
      <c r="A7146">
        <v>546129</v>
      </c>
      <c r="B7146" t="s">
        <v>189</v>
      </c>
      <c r="C7146" t="s">
        <v>83</v>
      </c>
      <c r="D7146">
        <v>7</v>
      </c>
      <c r="E7146" s="1">
        <v>40698.711805555547</v>
      </c>
      <c r="F7146">
        <v>0.85</v>
      </c>
      <c r="G7146">
        <v>13547</v>
      </c>
      <c r="H7146" t="s">
        <v>10</v>
      </c>
      <c r="I7146" t="str">
        <f>IF(AND(LEFT(OnlineRetail[[#This Row],[InvoiceNo]],1)&lt;&gt;"C",OnlineRetail[[#This Row],[CustomerID]]&lt;&gt;""),"Yes","No")</f>
        <v>Yes</v>
      </c>
      <c r="J7146" s="4">
        <f>EOMONTH(OnlineRetail[[#This Row],[InvoiceDate]],-1)+1</f>
        <v>40695</v>
      </c>
      <c r="K7146" s="6">
        <f>OnlineRetail[[#This Row],[Quantity]]*OnlineRetail[[#This Row],[UnitPrice]]</f>
        <v>5.95</v>
      </c>
      <c r="L7146" t="str">
        <f t="shared" si="111"/>
        <v>13547|Jun-2011</v>
      </c>
    </row>
    <row r="7147" spans="1:12">
      <c r="A7147">
        <v>545294</v>
      </c>
      <c r="B7147" t="s">
        <v>216</v>
      </c>
      <c r="C7147" t="s">
        <v>46</v>
      </c>
      <c r="D7147">
        <v>19</v>
      </c>
      <c r="E7147" s="1">
        <v>40698.712500000001</v>
      </c>
      <c r="F7147">
        <v>9.9499999999999993</v>
      </c>
      <c r="G7147">
        <v>12474</v>
      </c>
      <c r="H7147" t="s">
        <v>10</v>
      </c>
      <c r="I7147" t="str">
        <f>IF(AND(LEFT(OnlineRetail[[#This Row],[InvoiceNo]],1)&lt;&gt;"C",OnlineRetail[[#This Row],[CustomerID]]&lt;&gt;""),"Yes","No")</f>
        <v>Yes</v>
      </c>
      <c r="J7147" s="4">
        <f>EOMONTH(OnlineRetail[[#This Row],[InvoiceDate]],-1)+1</f>
        <v>40695</v>
      </c>
      <c r="K7147" s="6">
        <f>OnlineRetail[[#This Row],[Quantity]]*OnlineRetail[[#This Row],[UnitPrice]]</f>
        <v>189.04999999999998</v>
      </c>
      <c r="L7147" t="str">
        <f t="shared" si="111"/>
        <v>12474|Jun-2011</v>
      </c>
    </row>
    <row r="7148" spans="1:12">
      <c r="A7148">
        <v>550243</v>
      </c>
      <c r="B7148" t="s">
        <v>268</v>
      </c>
      <c r="C7148" t="s">
        <v>62</v>
      </c>
      <c r="D7148">
        <v>5</v>
      </c>
      <c r="E7148" s="1">
        <v>40698.737500000003</v>
      </c>
      <c r="F7148">
        <v>2.5499999999999998</v>
      </c>
      <c r="G7148">
        <v>12622</v>
      </c>
      <c r="H7148" t="s">
        <v>10</v>
      </c>
      <c r="I7148" t="str">
        <f>IF(AND(LEFT(OnlineRetail[[#This Row],[InvoiceNo]],1)&lt;&gt;"C",OnlineRetail[[#This Row],[CustomerID]]&lt;&gt;""),"Yes","No")</f>
        <v>Yes</v>
      </c>
      <c r="J7148" s="4">
        <f>EOMONTH(OnlineRetail[[#This Row],[InvoiceDate]],-1)+1</f>
        <v>40695</v>
      </c>
      <c r="K7148" s="6">
        <f>OnlineRetail[[#This Row],[Quantity]]*OnlineRetail[[#This Row],[UnitPrice]]</f>
        <v>12.75</v>
      </c>
      <c r="L7148" t="str">
        <f t="shared" si="111"/>
        <v>12622|Jun-2011</v>
      </c>
    </row>
    <row r="7149" spans="1:12">
      <c r="A7149">
        <v>544457</v>
      </c>
      <c r="B7149" t="s">
        <v>174</v>
      </c>
      <c r="C7149" t="s">
        <v>62</v>
      </c>
      <c r="D7149">
        <v>6</v>
      </c>
      <c r="E7149" s="1">
        <v>40698.762499999997</v>
      </c>
      <c r="F7149">
        <v>7.95</v>
      </c>
      <c r="G7149">
        <v>14022</v>
      </c>
      <c r="H7149" t="s">
        <v>10</v>
      </c>
      <c r="I7149" t="str">
        <f>IF(AND(LEFT(OnlineRetail[[#This Row],[InvoiceNo]],1)&lt;&gt;"C",OnlineRetail[[#This Row],[CustomerID]]&lt;&gt;""),"Yes","No")</f>
        <v>Yes</v>
      </c>
      <c r="J7149" s="4">
        <f>EOMONTH(OnlineRetail[[#This Row],[InvoiceDate]],-1)+1</f>
        <v>40695</v>
      </c>
      <c r="K7149" s="6">
        <f>OnlineRetail[[#This Row],[Quantity]]*OnlineRetail[[#This Row],[UnitPrice]]</f>
        <v>47.7</v>
      </c>
      <c r="L7149" t="str">
        <f t="shared" si="111"/>
        <v>14022|Jun-2011</v>
      </c>
    </row>
    <row r="7150" spans="1:12">
      <c r="A7150">
        <v>543708</v>
      </c>
      <c r="B7150" t="s">
        <v>94</v>
      </c>
      <c r="C7150" t="s">
        <v>12</v>
      </c>
      <c r="D7150">
        <v>8</v>
      </c>
      <c r="E7150" s="1">
        <v>40698.768055555563</v>
      </c>
      <c r="F7150">
        <v>4.95</v>
      </c>
      <c r="G7150">
        <v>13910</v>
      </c>
      <c r="H7150" t="s">
        <v>10</v>
      </c>
      <c r="I7150" t="str">
        <f>IF(AND(LEFT(OnlineRetail[[#This Row],[InvoiceNo]],1)&lt;&gt;"C",OnlineRetail[[#This Row],[CustomerID]]&lt;&gt;""),"Yes","No")</f>
        <v>Yes</v>
      </c>
      <c r="J7150" s="4">
        <f>EOMONTH(OnlineRetail[[#This Row],[InvoiceDate]],-1)+1</f>
        <v>40695</v>
      </c>
      <c r="K7150" s="6">
        <f>OnlineRetail[[#This Row],[Quantity]]*OnlineRetail[[#This Row],[UnitPrice]]</f>
        <v>39.6</v>
      </c>
      <c r="L7150" t="str">
        <f t="shared" si="111"/>
        <v>13910|Jun-2011</v>
      </c>
    </row>
    <row r="7151" spans="1:12">
      <c r="A7151">
        <v>551477</v>
      </c>
      <c r="B7151" t="s">
        <v>229</v>
      </c>
      <c r="C7151" t="s">
        <v>72</v>
      </c>
      <c r="D7151">
        <v>18</v>
      </c>
      <c r="E7151" s="1">
        <v>40698.793749999997</v>
      </c>
      <c r="F7151">
        <v>4.25</v>
      </c>
      <c r="G7151">
        <v>13360</v>
      </c>
      <c r="H7151" t="s">
        <v>10</v>
      </c>
      <c r="I7151" t="str">
        <f>IF(AND(LEFT(OnlineRetail[[#This Row],[InvoiceNo]],1)&lt;&gt;"C",OnlineRetail[[#This Row],[CustomerID]]&lt;&gt;""),"Yes","No")</f>
        <v>Yes</v>
      </c>
      <c r="J7151" s="4">
        <f>EOMONTH(OnlineRetail[[#This Row],[InvoiceDate]],-1)+1</f>
        <v>40695</v>
      </c>
      <c r="K7151" s="6">
        <f>OnlineRetail[[#This Row],[Quantity]]*OnlineRetail[[#This Row],[UnitPrice]]</f>
        <v>76.5</v>
      </c>
      <c r="L7151" t="str">
        <f t="shared" si="111"/>
        <v>13360|Jun-2011</v>
      </c>
    </row>
    <row r="7152" spans="1:12">
      <c r="A7152">
        <v>537388</v>
      </c>
      <c r="B7152" t="s">
        <v>194</v>
      </c>
      <c r="C7152" t="s">
        <v>72</v>
      </c>
      <c r="D7152">
        <v>18</v>
      </c>
      <c r="E7152" s="1">
        <v>40698.822916666657</v>
      </c>
      <c r="F7152">
        <v>2.1</v>
      </c>
      <c r="G7152">
        <v>13562</v>
      </c>
      <c r="H7152" t="s">
        <v>10</v>
      </c>
      <c r="I7152" t="str">
        <f>IF(AND(LEFT(OnlineRetail[[#This Row],[InvoiceNo]],1)&lt;&gt;"C",OnlineRetail[[#This Row],[CustomerID]]&lt;&gt;""),"Yes","No")</f>
        <v>Yes</v>
      </c>
      <c r="J7152" s="4">
        <f>EOMONTH(OnlineRetail[[#This Row],[InvoiceDate]],-1)+1</f>
        <v>40695</v>
      </c>
      <c r="K7152" s="6">
        <f>OnlineRetail[[#This Row],[Quantity]]*OnlineRetail[[#This Row],[UnitPrice]]</f>
        <v>37.800000000000004</v>
      </c>
      <c r="L7152" t="str">
        <f t="shared" si="111"/>
        <v>13562|Jun-2011</v>
      </c>
    </row>
    <row r="7153" spans="1:12">
      <c r="A7153">
        <v>550068</v>
      </c>
      <c r="B7153" t="s">
        <v>233</v>
      </c>
      <c r="C7153" t="s">
        <v>42</v>
      </c>
      <c r="D7153">
        <v>22</v>
      </c>
      <c r="E7153" s="1">
        <v>40698.827777777777</v>
      </c>
      <c r="F7153">
        <v>1.65</v>
      </c>
      <c r="G7153">
        <v>13001</v>
      </c>
      <c r="H7153" t="s">
        <v>17</v>
      </c>
      <c r="I7153" t="str">
        <f>IF(AND(LEFT(OnlineRetail[[#This Row],[InvoiceNo]],1)&lt;&gt;"C",OnlineRetail[[#This Row],[CustomerID]]&lt;&gt;""),"Yes","No")</f>
        <v>Yes</v>
      </c>
      <c r="J7153" s="4">
        <f>EOMONTH(OnlineRetail[[#This Row],[InvoiceDate]],-1)+1</f>
        <v>40695</v>
      </c>
      <c r="K7153" s="6">
        <f>OnlineRetail[[#This Row],[Quantity]]*OnlineRetail[[#This Row],[UnitPrice]]</f>
        <v>36.299999999999997</v>
      </c>
      <c r="L7153" t="str">
        <f t="shared" si="111"/>
        <v>13001|Jun-2011</v>
      </c>
    </row>
    <row r="7154" spans="1:12">
      <c r="A7154">
        <v>545215</v>
      </c>
      <c r="B7154" t="s">
        <v>15</v>
      </c>
      <c r="C7154" t="s">
        <v>42</v>
      </c>
      <c r="D7154">
        <v>17</v>
      </c>
      <c r="E7154" s="1">
        <v>40699.337500000001</v>
      </c>
      <c r="F7154">
        <v>1.25</v>
      </c>
      <c r="G7154">
        <v>13656</v>
      </c>
      <c r="H7154" t="s">
        <v>31</v>
      </c>
      <c r="I7154" t="str">
        <f>IF(AND(LEFT(OnlineRetail[[#This Row],[InvoiceNo]],1)&lt;&gt;"C",OnlineRetail[[#This Row],[CustomerID]]&lt;&gt;""),"Yes","No")</f>
        <v>Yes</v>
      </c>
      <c r="J7154" s="4">
        <f>EOMONTH(OnlineRetail[[#This Row],[InvoiceDate]],-1)+1</f>
        <v>40695</v>
      </c>
      <c r="K7154" s="6">
        <f>OnlineRetail[[#This Row],[Quantity]]*OnlineRetail[[#This Row],[UnitPrice]]</f>
        <v>21.25</v>
      </c>
      <c r="L7154" t="str">
        <f t="shared" si="111"/>
        <v>13656|Jun-2011</v>
      </c>
    </row>
    <row r="7155" spans="1:12">
      <c r="A7155">
        <v>548463</v>
      </c>
      <c r="B7155" t="s">
        <v>264</v>
      </c>
      <c r="C7155" t="s">
        <v>16</v>
      </c>
      <c r="D7155">
        <v>12</v>
      </c>
      <c r="E7155" s="1">
        <v>40699.35</v>
      </c>
      <c r="F7155">
        <v>4.25</v>
      </c>
      <c r="G7155">
        <v>13910</v>
      </c>
      <c r="H7155" t="s">
        <v>70</v>
      </c>
      <c r="I7155" t="str">
        <f>IF(AND(LEFT(OnlineRetail[[#This Row],[InvoiceNo]],1)&lt;&gt;"C",OnlineRetail[[#This Row],[CustomerID]]&lt;&gt;""),"Yes","No")</f>
        <v>Yes</v>
      </c>
      <c r="J7155" s="4">
        <f>EOMONTH(OnlineRetail[[#This Row],[InvoiceDate]],-1)+1</f>
        <v>40695</v>
      </c>
      <c r="K7155" s="6">
        <f>OnlineRetail[[#This Row],[Quantity]]*OnlineRetail[[#This Row],[UnitPrice]]</f>
        <v>51</v>
      </c>
      <c r="L7155" t="str">
        <f t="shared" si="111"/>
        <v>13910|Jun-2011</v>
      </c>
    </row>
    <row r="7156" spans="1:12">
      <c r="A7156">
        <v>539045</v>
      </c>
      <c r="B7156" t="s">
        <v>176</v>
      </c>
      <c r="C7156" t="s">
        <v>16</v>
      </c>
      <c r="D7156">
        <v>14</v>
      </c>
      <c r="E7156" s="1">
        <v>40699.359722222223</v>
      </c>
      <c r="F7156">
        <v>4.25</v>
      </c>
      <c r="G7156">
        <v>14148</v>
      </c>
      <c r="H7156" t="s">
        <v>17</v>
      </c>
      <c r="I7156" t="str">
        <f>IF(AND(LEFT(OnlineRetail[[#This Row],[InvoiceNo]],1)&lt;&gt;"C",OnlineRetail[[#This Row],[CustomerID]]&lt;&gt;""),"Yes","No")</f>
        <v>Yes</v>
      </c>
      <c r="J7156" s="4">
        <f>EOMONTH(OnlineRetail[[#This Row],[InvoiceDate]],-1)+1</f>
        <v>40695</v>
      </c>
      <c r="K7156" s="6">
        <f>OnlineRetail[[#This Row],[Quantity]]*OnlineRetail[[#This Row],[UnitPrice]]</f>
        <v>59.5</v>
      </c>
      <c r="L7156" t="str">
        <f t="shared" si="111"/>
        <v>14148|Jun-2011</v>
      </c>
    </row>
    <row r="7157" spans="1:12">
      <c r="A7157">
        <v>552638</v>
      </c>
      <c r="B7157" t="s">
        <v>264</v>
      </c>
      <c r="C7157" t="s">
        <v>19</v>
      </c>
      <c r="D7157">
        <v>18</v>
      </c>
      <c r="E7157" s="1">
        <v>40699.378472222219</v>
      </c>
      <c r="F7157">
        <v>2.1</v>
      </c>
      <c r="G7157">
        <v>13496</v>
      </c>
      <c r="H7157" t="s">
        <v>10</v>
      </c>
      <c r="I7157" t="str">
        <f>IF(AND(LEFT(OnlineRetail[[#This Row],[InvoiceNo]],1)&lt;&gt;"C",OnlineRetail[[#This Row],[CustomerID]]&lt;&gt;""),"Yes","No")</f>
        <v>Yes</v>
      </c>
      <c r="J7157" s="4">
        <f>EOMONTH(OnlineRetail[[#This Row],[InvoiceDate]],-1)+1</f>
        <v>40695</v>
      </c>
      <c r="K7157" s="6">
        <f>OnlineRetail[[#This Row],[Quantity]]*OnlineRetail[[#This Row],[UnitPrice]]</f>
        <v>37.800000000000004</v>
      </c>
      <c r="L7157" t="str">
        <f t="shared" si="111"/>
        <v>13496|Jun-2011</v>
      </c>
    </row>
    <row r="7158" spans="1:12">
      <c r="A7158">
        <v>554794</v>
      </c>
      <c r="B7158" t="s">
        <v>278</v>
      </c>
      <c r="C7158" t="s">
        <v>42</v>
      </c>
      <c r="D7158">
        <v>16</v>
      </c>
      <c r="E7158" s="1">
        <v>40699.384027777778</v>
      </c>
      <c r="F7158">
        <v>1.65</v>
      </c>
      <c r="G7158">
        <v>13224</v>
      </c>
      <c r="H7158" t="s">
        <v>10</v>
      </c>
      <c r="I7158" t="str">
        <f>IF(AND(LEFT(OnlineRetail[[#This Row],[InvoiceNo]],1)&lt;&gt;"C",OnlineRetail[[#This Row],[CustomerID]]&lt;&gt;""),"Yes","No")</f>
        <v>Yes</v>
      </c>
      <c r="J7158" s="4">
        <f>EOMONTH(OnlineRetail[[#This Row],[InvoiceDate]],-1)+1</f>
        <v>40695</v>
      </c>
      <c r="K7158" s="6">
        <f>OnlineRetail[[#This Row],[Quantity]]*OnlineRetail[[#This Row],[UnitPrice]]</f>
        <v>26.4</v>
      </c>
      <c r="L7158" t="str">
        <f t="shared" si="111"/>
        <v>13224|Jun-2011</v>
      </c>
    </row>
    <row r="7159" spans="1:12">
      <c r="A7159">
        <v>542634</v>
      </c>
      <c r="B7159" t="s">
        <v>67</v>
      </c>
      <c r="C7159" t="s">
        <v>62</v>
      </c>
      <c r="D7159">
        <v>13</v>
      </c>
      <c r="E7159" s="1">
        <v>40699.400694444441</v>
      </c>
      <c r="F7159">
        <v>9.9499999999999993</v>
      </c>
      <c r="G7159">
        <v>14148</v>
      </c>
      <c r="H7159" t="s">
        <v>25</v>
      </c>
      <c r="I7159" t="str">
        <f>IF(AND(LEFT(OnlineRetail[[#This Row],[InvoiceNo]],1)&lt;&gt;"C",OnlineRetail[[#This Row],[CustomerID]]&lt;&gt;""),"Yes","No")</f>
        <v>Yes</v>
      </c>
      <c r="J7159" s="4">
        <f>EOMONTH(OnlineRetail[[#This Row],[InvoiceDate]],-1)+1</f>
        <v>40695</v>
      </c>
      <c r="K7159" s="6">
        <f>OnlineRetail[[#This Row],[Quantity]]*OnlineRetail[[#This Row],[UnitPrice]]</f>
        <v>129.35</v>
      </c>
      <c r="L7159" t="str">
        <f t="shared" si="111"/>
        <v>14148|Jun-2011</v>
      </c>
    </row>
    <row r="7160" spans="1:12">
      <c r="A7160">
        <v>553884</v>
      </c>
      <c r="B7160" t="s">
        <v>37</v>
      </c>
      <c r="C7160" t="s">
        <v>19</v>
      </c>
      <c r="D7160">
        <v>23</v>
      </c>
      <c r="E7160" s="1">
        <v>40699.438194444447</v>
      </c>
      <c r="F7160">
        <v>7.95</v>
      </c>
      <c r="G7160">
        <v>13064</v>
      </c>
      <c r="H7160" t="s">
        <v>10</v>
      </c>
      <c r="I7160" t="str">
        <f>IF(AND(LEFT(OnlineRetail[[#This Row],[InvoiceNo]],1)&lt;&gt;"C",OnlineRetail[[#This Row],[CustomerID]]&lt;&gt;""),"Yes","No")</f>
        <v>Yes</v>
      </c>
      <c r="J7160" s="4">
        <f>EOMONTH(OnlineRetail[[#This Row],[InvoiceDate]],-1)+1</f>
        <v>40695</v>
      </c>
      <c r="K7160" s="6">
        <f>OnlineRetail[[#This Row],[Quantity]]*OnlineRetail[[#This Row],[UnitPrice]]</f>
        <v>182.85</v>
      </c>
      <c r="L7160" t="str">
        <f t="shared" si="111"/>
        <v>13064|Jun-2011</v>
      </c>
    </row>
    <row r="7161" spans="1:12">
      <c r="A7161">
        <v>546913</v>
      </c>
      <c r="B7161" t="s">
        <v>47</v>
      </c>
      <c r="C7161" t="s">
        <v>42</v>
      </c>
      <c r="D7161">
        <v>24</v>
      </c>
      <c r="E7161" s="1">
        <v>40699.457638888889</v>
      </c>
      <c r="F7161">
        <v>2.1</v>
      </c>
      <c r="G7161">
        <v>13631</v>
      </c>
      <c r="H7161" t="s">
        <v>10</v>
      </c>
      <c r="I7161" t="str">
        <f>IF(AND(LEFT(OnlineRetail[[#This Row],[InvoiceNo]],1)&lt;&gt;"C",OnlineRetail[[#This Row],[CustomerID]]&lt;&gt;""),"Yes","No")</f>
        <v>Yes</v>
      </c>
      <c r="J7161" s="4">
        <f>EOMONTH(OnlineRetail[[#This Row],[InvoiceDate]],-1)+1</f>
        <v>40695</v>
      </c>
      <c r="K7161" s="6">
        <f>OnlineRetail[[#This Row],[Quantity]]*OnlineRetail[[#This Row],[UnitPrice]]</f>
        <v>50.400000000000006</v>
      </c>
      <c r="L7161" t="str">
        <f t="shared" si="111"/>
        <v>13631|Jun-2011</v>
      </c>
    </row>
    <row r="7162" spans="1:12">
      <c r="A7162">
        <v>548967</v>
      </c>
      <c r="B7162" t="s">
        <v>156</v>
      </c>
      <c r="C7162" t="s">
        <v>21</v>
      </c>
      <c r="D7162">
        <v>4</v>
      </c>
      <c r="E7162" s="1">
        <v>40699.472222222219</v>
      </c>
      <c r="F7162">
        <v>4.25</v>
      </c>
      <c r="G7162">
        <v>13894</v>
      </c>
      <c r="H7162" t="s">
        <v>10</v>
      </c>
      <c r="I7162" t="str">
        <f>IF(AND(LEFT(OnlineRetail[[#This Row],[InvoiceNo]],1)&lt;&gt;"C",OnlineRetail[[#This Row],[CustomerID]]&lt;&gt;""),"Yes","No")</f>
        <v>Yes</v>
      </c>
      <c r="J7162" s="4">
        <f>EOMONTH(OnlineRetail[[#This Row],[InvoiceDate]],-1)+1</f>
        <v>40695</v>
      </c>
      <c r="K7162" s="6">
        <f>OnlineRetail[[#This Row],[Quantity]]*OnlineRetail[[#This Row],[UnitPrice]]</f>
        <v>17</v>
      </c>
      <c r="L7162" t="str">
        <f t="shared" si="111"/>
        <v>13894|Jun-2011</v>
      </c>
    </row>
    <row r="7163" spans="1:12">
      <c r="A7163">
        <v>546070</v>
      </c>
      <c r="B7163" t="s">
        <v>122</v>
      </c>
      <c r="C7163" t="s">
        <v>33</v>
      </c>
      <c r="D7163">
        <v>7</v>
      </c>
      <c r="E7163" s="1">
        <v>40699.489583333343</v>
      </c>
      <c r="F7163">
        <v>7.95</v>
      </c>
      <c r="G7163">
        <v>12621</v>
      </c>
      <c r="H7163" t="s">
        <v>10</v>
      </c>
      <c r="I7163" t="str">
        <f>IF(AND(LEFT(OnlineRetail[[#This Row],[InvoiceNo]],1)&lt;&gt;"C",OnlineRetail[[#This Row],[CustomerID]]&lt;&gt;""),"Yes","No")</f>
        <v>Yes</v>
      </c>
      <c r="J7163" s="4">
        <f>EOMONTH(OnlineRetail[[#This Row],[InvoiceDate]],-1)+1</f>
        <v>40695</v>
      </c>
      <c r="K7163" s="6">
        <f>OnlineRetail[[#This Row],[Quantity]]*OnlineRetail[[#This Row],[UnitPrice]]</f>
        <v>55.65</v>
      </c>
      <c r="L7163" t="str">
        <f t="shared" si="111"/>
        <v>12621|Jun-2011</v>
      </c>
    </row>
    <row r="7164" spans="1:12">
      <c r="A7164">
        <v>537635</v>
      </c>
      <c r="B7164" t="s">
        <v>275</v>
      </c>
      <c r="C7164" t="s">
        <v>72</v>
      </c>
      <c r="D7164">
        <v>3</v>
      </c>
      <c r="E7164" s="1">
        <v>40699.511111111111</v>
      </c>
      <c r="F7164">
        <v>1.65</v>
      </c>
      <c r="G7164">
        <v>14040</v>
      </c>
      <c r="H7164" t="s">
        <v>10</v>
      </c>
      <c r="I7164" t="str">
        <f>IF(AND(LEFT(OnlineRetail[[#This Row],[InvoiceNo]],1)&lt;&gt;"C",OnlineRetail[[#This Row],[CustomerID]]&lt;&gt;""),"Yes","No")</f>
        <v>Yes</v>
      </c>
      <c r="J7164" s="4">
        <f>EOMONTH(OnlineRetail[[#This Row],[InvoiceDate]],-1)+1</f>
        <v>40695</v>
      </c>
      <c r="K7164" s="6">
        <f>OnlineRetail[[#This Row],[Quantity]]*OnlineRetail[[#This Row],[UnitPrice]]</f>
        <v>4.9499999999999993</v>
      </c>
      <c r="L7164" t="str">
        <f t="shared" si="111"/>
        <v>14040|Jun-2011</v>
      </c>
    </row>
    <row r="7165" spans="1:12">
      <c r="A7165">
        <v>544043</v>
      </c>
      <c r="B7165" t="s">
        <v>26</v>
      </c>
      <c r="C7165" t="s">
        <v>72</v>
      </c>
      <c r="D7165">
        <v>4</v>
      </c>
      <c r="E7165" s="1">
        <v>40699.512499999997</v>
      </c>
      <c r="F7165">
        <v>5.95</v>
      </c>
      <c r="G7165">
        <v>12680</v>
      </c>
      <c r="H7165" t="s">
        <v>10</v>
      </c>
      <c r="I7165" t="str">
        <f>IF(AND(LEFT(OnlineRetail[[#This Row],[InvoiceNo]],1)&lt;&gt;"C",OnlineRetail[[#This Row],[CustomerID]]&lt;&gt;""),"Yes","No")</f>
        <v>Yes</v>
      </c>
      <c r="J7165" s="4">
        <f>EOMONTH(OnlineRetail[[#This Row],[InvoiceDate]],-1)+1</f>
        <v>40695</v>
      </c>
      <c r="K7165" s="6">
        <f>OnlineRetail[[#This Row],[Quantity]]*OnlineRetail[[#This Row],[UnitPrice]]</f>
        <v>23.8</v>
      </c>
      <c r="L7165" t="str">
        <f t="shared" si="111"/>
        <v>12680|Jun-2011</v>
      </c>
    </row>
    <row r="7166" spans="1:12">
      <c r="A7166">
        <v>554033</v>
      </c>
      <c r="B7166" t="s">
        <v>130</v>
      </c>
      <c r="C7166" t="s">
        <v>19</v>
      </c>
      <c r="D7166">
        <v>16</v>
      </c>
      <c r="E7166" s="1">
        <v>40699.518750000003</v>
      </c>
      <c r="F7166">
        <v>1.65</v>
      </c>
      <c r="G7166">
        <v>14226</v>
      </c>
      <c r="H7166" t="s">
        <v>10</v>
      </c>
      <c r="I7166" t="str">
        <f>IF(AND(LEFT(OnlineRetail[[#This Row],[InvoiceNo]],1)&lt;&gt;"C",OnlineRetail[[#This Row],[CustomerID]]&lt;&gt;""),"Yes","No")</f>
        <v>Yes</v>
      </c>
      <c r="J7166" s="4">
        <f>EOMONTH(OnlineRetail[[#This Row],[InvoiceDate]],-1)+1</f>
        <v>40695</v>
      </c>
      <c r="K7166" s="6">
        <f>OnlineRetail[[#This Row],[Quantity]]*OnlineRetail[[#This Row],[UnitPrice]]</f>
        <v>26.4</v>
      </c>
      <c r="L7166" t="str">
        <f t="shared" si="111"/>
        <v>14226|Jun-2011</v>
      </c>
    </row>
    <row r="7167" spans="1:12">
      <c r="A7167">
        <v>540135</v>
      </c>
      <c r="B7167" t="s">
        <v>230</v>
      </c>
      <c r="C7167" t="s">
        <v>19</v>
      </c>
      <c r="D7167">
        <v>6</v>
      </c>
      <c r="E7167" s="1">
        <v>40699.53125</v>
      </c>
      <c r="F7167">
        <v>2.1</v>
      </c>
      <c r="G7167">
        <v>12539</v>
      </c>
      <c r="H7167" t="s">
        <v>10</v>
      </c>
      <c r="I7167" t="str">
        <f>IF(AND(LEFT(OnlineRetail[[#This Row],[InvoiceNo]],1)&lt;&gt;"C",OnlineRetail[[#This Row],[CustomerID]]&lt;&gt;""),"Yes","No")</f>
        <v>Yes</v>
      </c>
      <c r="J7167" s="4">
        <f>EOMONTH(OnlineRetail[[#This Row],[InvoiceDate]],-1)+1</f>
        <v>40695</v>
      </c>
      <c r="K7167" s="6">
        <f>OnlineRetail[[#This Row],[Quantity]]*OnlineRetail[[#This Row],[UnitPrice]]</f>
        <v>12.600000000000001</v>
      </c>
      <c r="L7167" t="str">
        <f t="shared" si="111"/>
        <v>12539|Jun-2011</v>
      </c>
    </row>
    <row r="7168" spans="1:12">
      <c r="A7168">
        <v>545272</v>
      </c>
      <c r="B7168" t="s">
        <v>34</v>
      </c>
      <c r="C7168" t="s">
        <v>9</v>
      </c>
      <c r="D7168">
        <v>19</v>
      </c>
      <c r="E7168" s="1">
        <v>40699.550000000003</v>
      </c>
      <c r="F7168">
        <v>4.25</v>
      </c>
      <c r="G7168">
        <v>14105</v>
      </c>
      <c r="H7168" t="s">
        <v>10</v>
      </c>
      <c r="I7168" t="str">
        <f>IF(AND(LEFT(OnlineRetail[[#This Row],[InvoiceNo]],1)&lt;&gt;"C",OnlineRetail[[#This Row],[CustomerID]]&lt;&gt;""),"Yes","No")</f>
        <v>Yes</v>
      </c>
      <c r="J7168" s="4">
        <f>EOMONTH(OnlineRetail[[#This Row],[InvoiceDate]],-1)+1</f>
        <v>40695</v>
      </c>
      <c r="K7168" s="6">
        <f>OnlineRetail[[#This Row],[Quantity]]*OnlineRetail[[#This Row],[UnitPrice]]</f>
        <v>80.75</v>
      </c>
      <c r="L7168" t="str">
        <f t="shared" si="111"/>
        <v>14105|Jun-2011</v>
      </c>
    </row>
    <row r="7169" spans="1:12">
      <c r="A7169">
        <v>553033</v>
      </c>
      <c r="B7169" t="s">
        <v>165</v>
      </c>
      <c r="C7169" t="s">
        <v>72</v>
      </c>
      <c r="D7169">
        <v>2</v>
      </c>
      <c r="E7169" s="1">
        <v>40699.554166666669</v>
      </c>
      <c r="F7169">
        <v>9.9499999999999993</v>
      </c>
      <c r="G7169">
        <v>13343</v>
      </c>
      <c r="H7169" t="s">
        <v>22</v>
      </c>
      <c r="I7169" t="str">
        <f>IF(AND(LEFT(OnlineRetail[[#This Row],[InvoiceNo]],1)&lt;&gt;"C",OnlineRetail[[#This Row],[CustomerID]]&lt;&gt;""),"Yes","No")</f>
        <v>Yes</v>
      </c>
      <c r="J7169" s="4">
        <f>EOMONTH(OnlineRetail[[#This Row],[InvoiceDate]],-1)+1</f>
        <v>40695</v>
      </c>
      <c r="K7169" s="6">
        <f>OnlineRetail[[#This Row],[Quantity]]*OnlineRetail[[#This Row],[UnitPrice]]</f>
        <v>19.899999999999999</v>
      </c>
      <c r="L7169" t="str">
        <f t="shared" si="111"/>
        <v>13343|Jun-2011</v>
      </c>
    </row>
    <row r="7170" spans="1:12">
      <c r="A7170">
        <v>545692</v>
      </c>
      <c r="B7170" t="s">
        <v>105</v>
      </c>
      <c r="C7170" t="s">
        <v>24</v>
      </c>
      <c r="D7170">
        <v>22</v>
      </c>
      <c r="E7170" s="1">
        <v>40699.563888888893</v>
      </c>
      <c r="F7170">
        <v>3.39</v>
      </c>
      <c r="G7170">
        <v>12725</v>
      </c>
      <c r="H7170" t="s">
        <v>10</v>
      </c>
      <c r="I7170" t="str">
        <f>IF(AND(LEFT(OnlineRetail[[#This Row],[InvoiceNo]],1)&lt;&gt;"C",OnlineRetail[[#This Row],[CustomerID]]&lt;&gt;""),"Yes","No")</f>
        <v>Yes</v>
      </c>
      <c r="J7170" s="4">
        <f>EOMONTH(OnlineRetail[[#This Row],[InvoiceDate]],-1)+1</f>
        <v>40695</v>
      </c>
      <c r="K7170" s="6">
        <f>OnlineRetail[[#This Row],[Quantity]]*OnlineRetail[[#This Row],[UnitPrice]]</f>
        <v>74.58</v>
      </c>
      <c r="L7170" t="str">
        <f t="shared" ref="L7170:L7233" si="112">IF(I7170="Yes",G7170&amp;"|"&amp;TEXT(J7170,"mmm-yyyy"),"")</f>
        <v>12725|Jun-2011</v>
      </c>
    </row>
    <row r="7171" spans="1:12">
      <c r="A7171">
        <v>548880</v>
      </c>
      <c r="B7171" t="s">
        <v>242</v>
      </c>
      <c r="C7171" t="s">
        <v>83</v>
      </c>
      <c r="D7171">
        <v>7</v>
      </c>
      <c r="E7171" s="1">
        <v>40699.564583333333</v>
      </c>
      <c r="F7171">
        <v>9.9499999999999993</v>
      </c>
      <c r="G7171">
        <v>13837</v>
      </c>
      <c r="H7171" t="s">
        <v>121</v>
      </c>
      <c r="I7171" t="str">
        <f>IF(AND(LEFT(OnlineRetail[[#This Row],[InvoiceNo]],1)&lt;&gt;"C",OnlineRetail[[#This Row],[CustomerID]]&lt;&gt;""),"Yes","No")</f>
        <v>Yes</v>
      </c>
      <c r="J7171" s="4">
        <f>EOMONTH(OnlineRetail[[#This Row],[InvoiceDate]],-1)+1</f>
        <v>40695</v>
      </c>
      <c r="K7171" s="6">
        <f>OnlineRetail[[#This Row],[Quantity]]*OnlineRetail[[#This Row],[UnitPrice]]</f>
        <v>69.649999999999991</v>
      </c>
      <c r="L7171" t="str">
        <f t="shared" si="112"/>
        <v>13837|Jun-2011</v>
      </c>
    </row>
    <row r="7172" spans="1:12">
      <c r="A7172">
        <v>549757</v>
      </c>
      <c r="B7172" t="s">
        <v>281</v>
      </c>
      <c r="C7172" t="s">
        <v>50</v>
      </c>
      <c r="D7172">
        <v>6</v>
      </c>
      <c r="E7172" s="1">
        <v>40699.574999999997</v>
      </c>
      <c r="F7172">
        <v>2.1</v>
      </c>
      <c r="G7172">
        <v>13419</v>
      </c>
      <c r="H7172" t="s">
        <v>10</v>
      </c>
      <c r="I7172" t="str">
        <f>IF(AND(LEFT(OnlineRetail[[#This Row],[InvoiceNo]],1)&lt;&gt;"C",OnlineRetail[[#This Row],[CustomerID]]&lt;&gt;""),"Yes","No")</f>
        <v>Yes</v>
      </c>
      <c r="J7172" s="4">
        <f>EOMONTH(OnlineRetail[[#This Row],[InvoiceDate]],-1)+1</f>
        <v>40695</v>
      </c>
      <c r="K7172" s="6">
        <f>OnlineRetail[[#This Row],[Quantity]]*OnlineRetail[[#This Row],[UnitPrice]]</f>
        <v>12.600000000000001</v>
      </c>
      <c r="L7172" t="str">
        <f t="shared" si="112"/>
        <v>13419|Jun-2011</v>
      </c>
    </row>
    <row r="7173" spans="1:12">
      <c r="A7173">
        <v>538719</v>
      </c>
      <c r="B7173" t="s">
        <v>217</v>
      </c>
      <c r="C7173" t="s">
        <v>50</v>
      </c>
      <c r="D7173">
        <v>21</v>
      </c>
      <c r="E7173" s="1">
        <v>40699.577777777777</v>
      </c>
      <c r="F7173">
        <v>3.39</v>
      </c>
      <c r="G7173">
        <v>12402</v>
      </c>
      <c r="H7173" t="s">
        <v>10</v>
      </c>
      <c r="I7173" t="str">
        <f>IF(AND(LEFT(OnlineRetail[[#This Row],[InvoiceNo]],1)&lt;&gt;"C",OnlineRetail[[#This Row],[CustomerID]]&lt;&gt;""),"Yes","No")</f>
        <v>Yes</v>
      </c>
      <c r="J7173" s="4">
        <f>EOMONTH(OnlineRetail[[#This Row],[InvoiceDate]],-1)+1</f>
        <v>40695</v>
      </c>
      <c r="K7173" s="6">
        <f>OnlineRetail[[#This Row],[Quantity]]*OnlineRetail[[#This Row],[UnitPrice]]</f>
        <v>71.19</v>
      </c>
      <c r="L7173" t="str">
        <f t="shared" si="112"/>
        <v>12402|Jun-2011</v>
      </c>
    </row>
    <row r="7174" spans="1:12">
      <c r="A7174">
        <v>540532</v>
      </c>
      <c r="B7174" t="s">
        <v>211</v>
      </c>
      <c r="C7174" t="s">
        <v>62</v>
      </c>
      <c r="D7174">
        <v>8</v>
      </c>
      <c r="E7174" s="1">
        <v>40699.579861111109</v>
      </c>
      <c r="F7174">
        <v>1.65</v>
      </c>
      <c r="G7174">
        <v>13466</v>
      </c>
      <c r="H7174" t="s">
        <v>10</v>
      </c>
      <c r="I7174" t="str">
        <f>IF(AND(LEFT(OnlineRetail[[#This Row],[InvoiceNo]],1)&lt;&gt;"C",OnlineRetail[[#This Row],[CustomerID]]&lt;&gt;""),"Yes","No")</f>
        <v>Yes</v>
      </c>
      <c r="J7174" s="4">
        <f>EOMONTH(OnlineRetail[[#This Row],[InvoiceDate]],-1)+1</f>
        <v>40695</v>
      </c>
      <c r="K7174" s="6">
        <f>OnlineRetail[[#This Row],[Quantity]]*OnlineRetail[[#This Row],[UnitPrice]]</f>
        <v>13.2</v>
      </c>
      <c r="L7174" t="str">
        <f t="shared" si="112"/>
        <v>13466|Jun-2011</v>
      </c>
    </row>
    <row r="7175" spans="1:12">
      <c r="A7175">
        <v>544293</v>
      </c>
      <c r="B7175" t="s">
        <v>255</v>
      </c>
      <c r="C7175" t="s">
        <v>62</v>
      </c>
      <c r="D7175">
        <v>12</v>
      </c>
      <c r="E7175" s="1">
        <v>40699.593055555553</v>
      </c>
      <c r="F7175">
        <v>1.65</v>
      </c>
      <c r="G7175">
        <v>14055</v>
      </c>
      <c r="H7175" t="s">
        <v>31</v>
      </c>
      <c r="I7175" t="str">
        <f>IF(AND(LEFT(OnlineRetail[[#This Row],[InvoiceNo]],1)&lt;&gt;"C",OnlineRetail[[#This Row],[CustomerID]]&lt;&gt;""),"Yes","No")</f>
        <v>Yes</v>
      </c>
      <c r="J7175" s="4">
        <f>EOMONTH(OnlineRetail[[#This Row],[InvoiceDate]],-1)+1</f>
        <v>40695</v>
      </c>
      <c r="K7175" s="6">
        <f>OnlineRetail[[#This Row],[Quantity]]*OnlineRetail[[#This Row],[UnitPrice]]</f>
        <v>19.799999999999997</v>
      </c>
      <c r="L7175" t="str">
        <f t="shared" si="112"/>
        <v>14055|Jun-2011</v>
      </c>
    </row>
    <row r="7176" spans="1:12">
      <c r="A7176">
        <v>536656</v>
      </c>
      <c r="B7176" t="s">
        <v>262</v>
      </c>
      <c r="C7176" t="s">
        <v>27</v>
      </c>
      <c r="D7176">
        <v>22</v>
      </c>
      <c r="E7176" s="1">
        <v>40699.595833333333</v>
      </c>
      <c r="F7176">
        <v>9.9499999999999993</v>
      </c>
      <c r="G7176">
        <v>12826</v>
      </c>
      <c r="H7176" t="s">
        <v>10</v>
      </c>
      <c r="I7176" t="str">
        <f>IF(AND(LEFT(OnlineRetail[[#This Row],[InvoiceNo]],1)&lt;&gt;"C",OnlineRetail[[#This Row],[CustomerID]]&lt;&gt;""),"Yes","No")</f>
        <v>Yes</v>
      </c>
      <c r="J7176" s="4">
        <f>EOMONTH(OnlineRetail[[#This Row],[InvoiceDate]],-1)+1</f>
        <v>40695</v>
      </c>
      <c r="K7176" s="6">
        <f>OnlineRetail[[#This Row],[Quantity]]*OnlineRetail[[#This Row],[UnitPrice]]</f>
        <v>218.89999999999998</v>
      </c>
      <c r="L7176" t="str">
        <f t="shared" si="112"/>
        <v>12826|Jun-2011</v>
      </c>
    </row>
    <row r="7177" spans="1:12">
      <c r="A7177">
        <v>545269</v>
      </c>
      <c r="B7177" t="s">
        <v>18</v>
      </c>
      <c r="C7177" t="s">
        <v>33</v>
      </c>
      <c r="D7177">
        <v>17</v>
      </c>
      <c r="E7177" s="1">
        <v>40699.602777777778</v>
      </c>
      <c r="F7177">
        <v>2.5499999999999998</v>
      </c>
      <c r="G7177">
        <v>13295</v>
      </c>
      <c r="H7177" t="s">
        <v>10</v>
      </c>
      <c r="I7177" t="str">
        <f>IF(AND(LEFT(OnlineRetail[[#This Row],[InvoiceNo]],1)&lt;&gt;"C",OnlineRetail[[#This Row],[CustomerID]]&lt;&gt;""),"Yes","No")</f>
        <v>Yes</v>
      </c>
      <c r="J7177" s="4">
        <f>EOMONTH(OnlineRetail[[#This Row],[InvoiceDate]],-1)+1</f>
        <v>40695</v>
      </c>
      <c r="K7177" s="6">
        <f>OnlineRetail[[#This Row],[Quantity]]*OnlineRetail[[#This Row],[UnitPrice]]</f>
        <v>43.349999999999994</v>
      </c>
      <c r="L7177" t="str">
        <f t="shared" si="112"/>
        <v>13295|Jun-2011</v>
      </c>
    </row>
    <row r="7178" spans="1:12">
      <c r="A7178">
        <v>544163</v>
      </c>
      <c r="B7178" t="s">
        <v>243</v>
      </c>
      <c r="C7178" t="s">
        <v>62</v>
      </c>
      <c r="D7178">
        <v>5</v>
      </c>
      <c r="E7178" s="1">
        <v>40699.621527777781</v>
      </c>
      <c r="F7178">
        <v>5.95</v>
      </c>
      <c r="G7178">
        <v>13325</v>
      </c>
      <c r="H7178" t="s">
        <v>10</v>
      </c>
      <c r="I7178" t="str">
        <f>IF(AND(LEFT(OnlineRetail[[#This Row],[InvoiceNo]],1)&lt;&gt;"C",OnlineRetail[[#This Row],[CustomerID]]&lt;&gt;""),"Yes","No")</f>
        <v>Yes</v>
      </c>
      <c r="J7178" s="4">
        <f>EOMONTH(OnlineRetail[[#This Row],[InvoiceDate]],-1)+1</f>
        <v>40695</v>
      </c>
      <c r="K7178" s="6">
        <f>OnlineRetail[[#This Row],[Quantity]]*OnlineRetail[[#This Row],[UnitPrice]]</f>
        <v>29.75</v>
      </c>
      <c r="L7178" t="str">
        <f t="shared" si="112"/>
        <v>13325|Jun-2011</v>
      </c>
    </row>
    <row r="7179" spans="1:12">
      <c r="A7179">
        <v>537192</v>
      </c>
      <c r="B7179" t="s">
        <v>113</v>
      </c>
      <c r="C7179" t="s">
        <v>72</v>
      </c>
      <c r="D7179">
        <v>18</v>
      </c>
      <c r="E7179" s="1">
        <v>40699.629166666673</v>
      </c>
      <c r="F7179">
        <v>4.95</v>
      </c>
      <c r="G7179">
        <v>12883</v>
      </c>
      <c r="H7179" t="s">
        <v>31</v>
      </c>
      <c r="I7179" t="str">
        <f>IF(AND(LEFT(OnlineRetail[[#This Row],[InvoiceNo]],1)&lt;&gt;"C",OnlineRetail[[#This Row],[CustomerID]]&lt;&gt;""),"Yes","No")</f>
        <v>Yes</v>
      </c>
      <c r="J7179" s="4">
        <f>EOMONTH(OnlineRetail[[#This Row],[InvoiceDate]],-1)+1</f>
        <v>40695</v>
      </c>
      <c r="K7179" s="6">
        <f>OnlineRetail[[#This Row],[Quantity]]*OnlineRetail[[#This Row],[UnitPrice]]</f>
        <v>89.100000000000009</v>
      </c>
      <c r="L7179" t="str">
        <f t="shared" si="112"/>
        <v>12883|Jun-2011</v>
      </c>
    </row>
    <row r="7180" spans="1:12">
      <c r="A7180">
        <v>545242</v>
      </c>
      <c r="B7180" t="s">
        <v>231</v>
      </c>
      <c r="C7180" t="s">
        <v>27</v>
      </c>
      <c r="D7180">
        <v>7</v>
      </c>
      <c r="E7180" s="1">
        <v>40699.633333333331</v>
      </c>
      <c r="F7180">
        <v>9.9499999999999993</v>
      </c>
      <c r="G7180">
        <v>13457</v>
      </c>
      <c r="H7180" t="s">
        <v>22</v>
      </c>
      <c r="I7180" t="str">
        <f>IF(AND(LEFT(OnlineRetail[[#This Row],[InvoiceNo]],1)&lt;&gt;"C",OnlineRetail[[#This Row],[CustomerID]]&lt;&gt;""),"Yes","No")</f>
        <v>Yes</v>
      </c>
      <c r="J7180" s="4">
        <f>EOMONTH(OnlineRetail[[#This Row],[InvoiceDate]],-1)+1</f>
        <v>40695</v>
      </c>
      <c r="K7180" s="6">
        <f>OnlineRetail[[#This Row],[Quantity]]*OnlineRetail[[#This Row],[UnitPrice]]</f>
        <v>69.649999999999991</v>
      </c>
      <c r="L7180" t="str">
        <f t="shared" si="112"/>
        <v>13457|Jun-2011</v>
      </c>
    </row>
    <row r="7181" spans="1:12">
      <c r="A7181">
        <v>544504</v>
      </c>
      <c r="B7181" t="s">
        <v>111</v>
      </c>
      <c r="C7181" t="s">
        <v>21</v>
      </c>
      <c r="D7181">
        <v>11</v>
      </c>
      <c r="E7181" s="1">
        <v>40699.638888888891</v>
      </c>
      <c r="F7181">
        <v>7.95</v>
      </c>
      <c r="G7181">
        <v>14082</v>
      </c>
      <c r="H7181" t="s">
        <v>10</v>
      </c>
      <c r="I7181" t="str">
        <f>IF(AND(LEFT(OnlineRetail[[#This Row],[InvoiceNo]],1)&lt;&gt;"C",OnlineRetail[[#This Row],[CustomerID]]&lt;&gt;""),"Yes","No")</f>
        <v>Yes</v>
      </c>
      <c r="J7181" s="4">
        <f>EOMONTH(OnlineRetail[[#This Row],[InvoiceDate]],-1)+1</f>
        <v>40695</v>
      </c>
      <c r="K7181" s="6">
        <f>OnlineRetail[[#This Row],[Quantity]]*OnlineRetail[[#This Row],[UnitPrice]]</f>
        <v>87.45</v>
      </c>
      <c r="L7181" t="str">
        <f t="shared" si="112"/>
        <v>14082|Jun-2011</v>
      </c>
    </row>
    <row r="7182" spans="1:12">
      <c r="A7182">
        <v>540393</v>
      </c>
      <c r="B7182" t="s">
        <v>54</v>
      </c>
      <c r="C7182" t="s">
        <v>14</v>
      </c>
      <c r="D7182">
        <v>2</v>
      </c>
      <c r="E7182" s="1">
        <v>40699.642361111109</v>
      </c>
      <c r="F7182">
        <v>4.95</v>
      </c>
      <c r="G7182">
        <v>12471</v>
      </c>
      <c r="H7182" t="s">
        <v>10</v>
      </c>
      <c r="I7182" t="str">
        <f>IF(AND(LEFT(OnlineRetail[[#This Row],[InvoiceNo]],1)&lt;&gt;"C",OnlineRetail[[#This Row],[CustomerID]]&lt;&gt;""),"Yes","No")</f>
        <v>Yes</v>
      </c>
      <c r="J7182" s="4">
        <f>EOMONTH(OnlineRetail[[#This Row],[InvoiceDate]],-1)+1</f>
        <v>40695</v>
      </c>
      <c r="K7182" s="6">
        <f>OnlineRetail[[#This Row],[Quantity]]*OnlineRetail[[#This Row],[UnitPrice]]</f>
        <v>9.9</v>
      </c>
      <c r="L7182" t="str">
        <f t="shared" si="112"/>
        <v>12471|Jun-2011</v>
      </c>
    </row>
    <row r="7183" spans="1:12">
      <c r="A7183">
        <v>547197</v>
      </c>
      <c r="B7183" t="s">
        <v>196</v>
      </c>
      <c r="C7183" t="s">
        <v>27</v>
      </c>
      <c r="D7183">
        <v>2</v>
      </c>
      <c r="E7183" s="1">
        <v>40699.644444444442</v>
      </c>
      <c r="F7183">
        <v>1.25</v>
      </c>
      <c r="G7183">
        <v>12421</v>
      </c>
      <c r="H7183" t="s">
        <v>10</v>
      </c>
      <c r="I7183" t="str">
        <f>IF(AND(LEFT(OnlineRetail[[#This Row],[InvoiceNo]],1)&lt;&gt;"C",OnlineRetail[[#This Row],[CustomerID]]&lt;&gt;""),"Yes","No")</f>
        <v>Yes</v>
      </c>
      <c r="J7183" s="4">
        <f>EOMONTH(OnlineRetail[[#This Row],[InvoiceDate]],-1)+1</f>
        <v>40695</v>
      </c>
      <c r="K7183" s="6">
        <f>OnlineRetail[[#This Row],[Quantity]]*OnlineRetail[[#This Row],[UnitPrice]]</f>
        <v>2.5</v>
      </c>
      <c r="L7183" t="str">
        <f t="shared" si="112"/>
        <v>12421|Jun-2011</v>
      </c>
    </row>
    <row r="7184" spans="1:12">
      <c r="A7184">
        <v>548624</v>
      </c>
      <c r="B7184" t="s">
        <v>205</v>
      </c>
      <c r="C7184" t="s">
        <v>21</v>
      </c>
      <c r="D7184">
        <v>7</v>
      </c>
      <c r="E7184" s="1">
        <v>40699.65</v>
      </c>
      <c r="F7184">
        <v>9.9499999999999993</v>
      </c>
      <c r="G7184">
        <v>12949</v>
      </c>
      <c r="H7184" t="s">
        <v>10</v>
      </c>
      <c r="I7184" t="str">
        <f>IF(AND(LEFT(OnlineRetail[[#This Row],[InvoiceNo]],1)&lt;&gt;"C",OnlineRetail[[#This Row],[CustomerID]]&lt;&gt;""),"Yes","No")</f>
        <v>Yes</v>
      </c>
      <c r="J7184" s="4">
        <f>EOMONTH(OnlineRetail[[#This Row],[InvoiceDate]],-1)+1</f>
        <v>40695</v>
      </c>
      <c r="K7184" s="6">
        <f>OnlineRetail[[#This Row],[Quantity]]*OnlineRetail[[#This Row],[UnitPrice]]</f>
        <v>69.649999999999991</v>
      </c>
      <c r="L7184" t="str">
        <f t="shared" si="112"/>
        <v>12949|Jun-2011</v>
      </c>
    </row>
    <row r="7185" spans="1:12">
      <c r="A7185">
        <v>553784</v>
      </c>
      <c r="B7185" t="s">
        <v>67</v>
      </c>
      <c r="C7185" t="s">
        <v>9</v>
      </c>
      <c r="D7185">
        <v>19</v>
      </c>
      <c r="E7185" s="1">
        <v>40699.65</v>
      </c>
      <c r="F7185">
        <v>3.39</v>
      </c>
      <c r="G7185">
        <v>13688</v>
      </c>
      <c r="H7185" t="s">
        <v>10</v>
      </c>
      <c r="I7185" t="str">
        <f>IF(AND(LEFT(OnlineRetail[[#This Row],[InvoiceNo]],1)&lt;&gt;"C",OnlineRetail[[#This Row],[CustomerID]]&lt;&gt;""),"Yes","No")</f>
        <v>Yes</v>
      </c>
      <c r="J7185" s="4">
        <f>EOMONTH(OnlineRetail[[#This Row],[InvoiceDate]],-1)+1</f>
        <v>40695</v>
      </c>
      <c r="K7185" s="6">
        <f>OnlineRetail[[#This Row],[Quantity]]*OnlineRetail[[#This Row],[UnitPrice]]</f>
        <v>64.41</v>
      </c>
      <c r="L7185" t="str">
        <f t="shared" si="112"/>
        <v>13688|Jun-2011</v>
      </c>
    </row>
    <row r="7186" spans="1:12">
      <c r="A7186">
        <v>541432</v>
      </c>
      <c r="B7186" t="s">
        <v>92</v>
      </c>
      <c r="C7186" t="s">
        <v>16</v>
      </c>
      <c r="D7186">
        <v>23</v>
      </c>
      <c r="E7186" s="1">
        <v>40699.654166666667</v>
      </c>
      <c r="F7186">
        <v>2.1</v>
      </c>
      <c r="G7186">
        <v>14025</v>
      </c>
      <c r="H7186" t="s">
        <v>25</v>
      </c>
      <c r="I7186" t="str">
        <f>IF(AND(LEFT(OnlineRetail[[#This Row],[InvoiceNo]],1)&lt;&gt;"C",OnlineRetail[[#This Row],[CustomerID]]&lt;&gt;""),"Yes","No")</f>
        <v>Yes</v>
      </c>
      <c r="J7186" s="4">
        <f>EOMONTH(OnlineRetail[[#This Row],[InvoiceDate]],-1)+1</f>
        <v>40695</v>
      </c>
      <c r="K7186" s="6">
        <f>OnlineRetail[[#This Row],[Quantity]]*OnlineRetail[[#This Row],[UnitPrice]]</f>
        <v>48.300000000000004</v>
      </c>
      <c r="L7186" t="str">
        <f t="shared" si="112"/>
        <v>14025|Jun-2011</v>
      </c>
    </row>
    <row r="7187" spans="1:12">
      <c r="A7187">
        <v>553584</v>
      </c>
      <c r="B7187" t="s">
        <v>125</v>
      </c>
      <c r="C7187" t="s">
        <v>48</v>
      </c>
      <c r="D7187">
        <v>3</v>
      </c>
      <c r="E7187" s="1">
        <v>40699.657638888893</v>
      </c>
      <c r="F7187">
        <v>1.25</v>
      </c>
      <c r="G7187">
        <v>12851</v>
      </c>
      <c r="H7187" t="s">
        <v>10</v>
      </c>
      <c r="I7187" t="str">
        <f>IF(AND(LEFT(OnlineRetail[[#This Row],[InvoiceNo]],1)&lt;&gt;"C",OnlineRetail[[#This Row],[CustomerID]]&lt;&gt;""),"Yes","No")</f>
        <v>Yes</v>
      </c>
      <c r="J7187" s="4">
        <f>EOMONTH(OnlineRetail[[#This Row],[InvoiceDate]],-1)+1</f>
        <v>40695</v>
      </c>
      <c r="K7187" s="6">
        <f>OnlineRetail[[#This Row],[Quantity]]*OnlineRetail[[#This Row],[UnitPrice]]</f>
        <v>3.75</v>
      </c>
      <c r="L7187" t="str">
        <f t="shared" si="112"/>
        <v>12851|Jun-2011</v>
      </c>
    </row>
    <row r="7188" spans="1:12">
      <c r="A7188">
        <v>550713</v>
      </c>
      <c r="B7188" t="s">
        <v>189</v>
      </c>
      <c r="C7188" t="s">
        <v>16</v>
      </c>
      <c r="D7188">
        <v>20</v>
      </c>
      <c r="E7188" s="1">
        <v>40699.657638888893</v>
      </c>
      <c r="F7188">
        <v>1.25</v>
      </c>
      <c r="G7188">
        <v>13228</v>
      </c>
      <c r="H7188" t="s">
        <v>10</v>
      </c>
      <c r="I7188" t="str">
        <f>IF(AND(LEFT(OnlineRetail[[#This Row],[InvoiceNo]],1)&lt;&gt;"C",OnlineRetail[[#This Row],[CustomerID]]&lt;&gt;""),"Yes","No")</f>
        <v>Yes</v>
      </c>
      <c r="J7188" s="4">
        <f>EOMONTH(OnlineRetail[[#This Row],[InvoiceDate]],-1)+1</f>
        <v>40695</v>
      </c>
      <c r="K7188" s="6">
        <f>OnlineRetail[[#This Row],[Quantity]]*OnlineRetail[[#This Row],[UnitPrice]]</f>
        <v>25</v>
      </c>
      <c r="L7188" t="str">
        <f t="shared" si="112"/>
        <v>13228|Jun-2011</v>
      </c>
    </row>
    <row r="7189" spans="1:12">
      <c r="A7189">
        <v>548971</v>
      </c>
      <c r="B7189" t="s">
        <v>74</v>
      </c>
      <c r="C7189" t="s">
        <v>29</v>
      </c>
      <c r="D7189">
        <v>23</v>
      </c>
      <c r="E7189" s="1">
        <v>40699.666666666657</v>
      </c>
      <c r="F7189">
        <v>1.25</v>
      </c>
      <c r="G7189">
        <v>13688</v>
      </c>
      <c r="H7189" t="s">
        <v>22</v>
      </c>
      <c r="I7189" t="str">
        <f>IF(AND(LEFT(OnlineRetail[[#This Row],[InvoiceNo]],1)&lt;&gt;"C",OnlineRetail[[#This Row],[CustomerID]]&lt;&gt;""),"Yes","No")</f>
        <v>Yes</v>
      </c>
      <c r="J7189" s="4">
        <f>EOMONTH(OnlineRetail[[#This Row],[InvoiceDate]],-1)+1</f>
        <v>40695</v>
      </c>
      <c r="K7189" s="6">
        <f>OnlineRetail[[#This Row],[Quantity]]*OnlineRetail[[#This Row],[UnitPrice]]</f>
        <v>28.75</v>
      </c>
      <c r="L7189" t="str">
        <f t="shared" si="112"/>
        <v>13688|Jun-2011</v>
      </c>
    </row>
    <row r="7190" spans="1:12">
      <c r="A7190">
        <v>548844</v>
      </c>
      <c r="B7190" t="s">
        <v>217</v>
      </c>
      <c r="C7190" t="s">
        <v>33</v>
      </c>
      <c r="D7190">
        <v>7</v>
      </c>
      <c r="E7190" s="1">
        <v>40699.667361111111</v>
      </c>
      <c r="F7190">
        <v>0.85</v>
      </c>
      <c r="G7190">
        <v>13657</v>
      </c>
      <c r="H7190" t="s">
        <v>10</v>
      </c>
      <c r="I7190" t="str">
        <f>IF(AND(LEFT(OnlineRetail[[#This Row],[InvoiceNo]],1)&lt;&gt;"C",OnlineRetail[[#This Row],[CustomerID]]&lt;&gt;""),"Yes","No")</f>
        <v>Yes</v>
      </c>
      <c r="J7190" s="4">
        <f>EOMONTH(OnlineRetail[[#This Row],[InvoiceDate]],-1)+1</f>
        <v>40695</v>
      </c>
      <c r="K7190" s="6">
        <f>OnlineRetail[[#This Row],[Quantity]]*OnlineRetail[[#This Row],[UnitPrice]]</f>
        <v>5.95</v>
      </c>
      <c r="L7190" t="str">
        <f t="shared" si="112"/>
        <v>13657|Jun-2011</v>
      </c>
    </row>
    <row r="7191" spans="1:12">
      <c r="A7191">
        <v>537323</v>
      </c>
      <c r="B7191" t="s">
        <v>163</v>
      </c>
      <c r="C7191" t="s">
        <v>9</v>
      </c>
      <c r="D7191">
        <v>8</v>
      </c>
      <c r="E7191" s="1">
        <v>40699.676388888889</v>
      </c>
      <c r="F7191">
        <v>4.95</v>
      </c>
      <c r="G7191">
        <v>12454</v>
      </c>
      <c r="H7191" t="s">
        <v>22</v>
      </c>
      <c r="I7191" t="str">
        <f>IF(AND(LEFT(OnlineRetail[[#This Row],[InvoiceNo]],1)&lt;&gt;"C",OnlineRetail[[#This Row],[CustomerID]]&lt;&gt;""),"Yes","No")</f>
        <v>Yes</v>
      </c>
      <c r="J7191" s="4">
        <f>EOMONTH(OnlineRetail[[#This Row],[InvoiceDate]],-1)+1</f>
        <v>40695</v>
      </c>
      <c r="K7191" s="6">
        <f>OnlineRetail[[#This Row],[Quantity]]*OnlineRetail[[#This Row],[UnitPrice]]</f>
        <v>39.6</v>
      </c>
      <c r="L7191" t="str">
        <f t="shared" si="112"/>
        <v>12454|Jun-2011</v>
      </c>
    </row>
    <row r="7192" spans="1:12">
      <c r="A7192">
        <v>539717</v>
      </c>
      <c r="B7192" t="s">
        <v>213</v>
      </c>
      <c r="C7192" t="s">
        <v>27</v>
      </c>
      <c r="D7192">
        <v>17</v>
      </c>
      <c r="E7192" s="1">
        <v>40699.677777777782</v>
      </c>
      <c r="F7192">
        <v>3.39</v>
      </c>
      <c r="G7192">
        <v>13022</v>
      </c>
      <c r="H7192" t="s">
        <v>10</v>
      </c>
      <c r="I7192" t="str">
        <f>IF(AND(LEFT(OnlineRetail[[#This Row],[InvoiceNo]],1)&lt;&gt;"C",OnlineRetail[[#This Row],[CustomerID]]&lt;&gt;""),"Yes","No")</f>
        <v>Yes</v>
      </c>
      <c r="J7192" s="4">
        <f>EOMONTH(OnlineRetail[[#This Row],[InvoiceDate]],-1)+1</f>
        <v>40695</v>
      </c>
      <c r="K7192" s="6">
        <f>OnlineRetail[[#This Row],[Quantity]]*OnlineRetail[[#This Row],[UnitPrice]]</f>
        <v>57.63</v>
      </c>
      <c r="L7192" t="str">
        <f t="shared" si="112"/>
        <v>13022|Jun-2011</v>
      </c>
    </row>
    <row r="7193" spans="1:12">
      <c r="A7193">
        <v>546817</v>
      </c>
      <c r="B7193" t="s">
        <v>184</v>
      </c>
      <c r="C7193" t="s">
        <v>16</v>
      </c>
      <c r="D7193">
        <v>16</v>
      </c>
      <c r="E7193" s="1">
        <v>40699.680555555547</v>
      </c>
      <c r="F7193">
        <v>4.95</v>
      </c>
      <c r="G7193">
        <v>12546</v>
      </c>
      <c r="H7193" t="s">
        <v>10</v>
      </c>
      <c r="I7193" t="str">
        <f>IF(AND(LEFT(OnlineRetail[[#This Row],[InvoiceNo]],1)&lt;&gt;"C",OnlineRetail[[#This Row],[CustomerID]]&lt;&gt;""),"Yes","No")</f>
        <v>Yes</v>
      </c>
      <c r="J7193" s="4">
        <f>EOMONTH(OnlineRetail[[#This Row],[InvoiceDate]],-1)+1</f>
        <v>40695</v>
      </c>
      <c r="K7193" s="6">
        <f>OnlineRetail[[#This Row],[Quantity]]*OnlineRetail[[#This Row],[UnitPrice]]</f>
        <v>79.2</v>
      </c>
      <c r="L7193" t="str">
        <f t="shared" si="112"/>
        <v>12546|Jun-2011</v>
      </c>
    </row>
    <row r="7194" spans="1:12" hidden="1">
      <c r="A7194">
        <v>546955</v>
      </c>
      <c r="B7194" t="s">
        <v>109</v>
      </c>
      <c r="C7194" t="s">
        <v>42</v>
      </c>
      <c r="D7194">
        <v>10</v>
      </c>
      <c r="E7194" s="1">
        <v>40699.69027777778</v>
      </c>
      <c r="F7194">
        <v>4.25</v>
      </c>
      <c r="H7194" t="s">
        <v>10</v>
      </c>
      <c r="I7194" t="str">
        <f>IF(AND(LEFT(OnlineRetail[[#This Row],[InvoiceNo]],1)&lt;&gt;"C",OnlineRetail[[#This Row],[CustomerID]]&lt;&gt;""),"Yes","No")</f>
        <v>No</v>
      </c>
      <c r="J7194" s="4">
        <f>EOMONTH(OnlineRetail[[#This Row],[InvoiceDate]],-1)+1</f>
        <v>40695</v>
      </c>
      <c r="K7194" s="6">
        <f>OnlineRetail[[#This Row],[Quantity]]*OnlineRetail[[#This Row],[UnitPrice]]</f>
        <v>42.5</v>
      </c>
      <c r="L7194" t="str">
        <f t="shared" si="112"/>
        <v/>
      </c>
    </row>
    <row r="7195" spans="1:12">
      <c r="A7195">
        <v>537568</v>
      </c>
      <c r="B7195" t="s">
        <v>193</v>
      </c>
      <c r="C7195" t="s">
        <v>14</v>
      </c>
      <c r="D7195">
        <v>12</v>
      </c>
      <c r="E7195" s="1">
        <v>40699.695138888892</v>
      </c>
      <c r="F7195">
        <v>2.5499999999999998</v>
      </c>
      <c r="G7195">
        <v>14153</v>
      </c>
      <c r="H7195" t="s">
        <v>10</v>
      </c>
      <c r="I7195" t="str">
        <f>IF(AND(LEFT(OnlineRetail[[#This Row],[InvoiceNo]],1)&lt;&gt;"C",OnlineRetail[[#This Row],[CustomerID]]&lt;&gt;""),"Yes","No")</f>
        <v>Yes</v>
      </c>
      <c r="J7195" s="4">
        <f>EOMONTH(OnlineRetail[[#This Row],[InvoiceDate]],-1)+1</f>
        <v>40695</v>
      </c>
      <c r="K7195" s="6">
        <f>OnlineRetail[[#This Row],[Quantity]]*OnlineRetail[[#This Row],[UnitPrice]]</f>
        <v>30.599999999999998</v>
      </c>
      <c r="L7195" t="str">
        <f t="shared" si="112"/>
        <v>14153|Jun-2011</v>
      </c>
    </row>
    <row r="7196" spans="1:12">
      <c r="A7196">
        <v>545781</v>
      </c>
      <c r="B7196" t="s">
        <v>32</v>
      </c>
      <c r="C7196" t="s">
        <v>62</v>
      </c>
      <c r="D7196">
        <v>20</v>
      </c>
      <c r="E7196" s="1">
        <v>40699.70208333333</v>
      </c>
      <c r="F7196">
        <v>2.1</v>
      </c>
      <c r="G7196">
        <v>13630</v>
      </c>
      <c r="H7196" t="s">
        <v>10</v>
      </c>
      <c r="I7196" t="str">
        <f>IF(AND(LEFT(OnlineRetail[[#This Row],[InvoiceNo]],1)&lt;&gt;"C",OnlineRetail[[#This Row],[CustomerID]]&lt;&gt;""),"Yes","No")</f>
        <v>Yes</v>
      </c>
      <c r="J7196" s="4">
        <f>EOMONTH(OnlineRetail[[#This Row],[InvoiceDate]],-1)+1</f>
        <v>40695</v>
      </c>
      <c r="K7196" s="6">
        <f>OnlineRetail[[#This Row],[Quantity]]*OnlineRetail[[#This Row],[UnitPrice]]</f>
        <v>42</v>
      </c>
      <c r="L7196" t="str">
        <f t="shared" si="112"/>
        <v>13630|Jun-2011</v>
      </c>
    </row>
    <row r="7197" spans="1:12">
      <c r="A7197">
        <v>544098</v>
      </c>
      <c r="B7197" t="s">
        <v>54</v>
      </c>
      <c r="C7197" t="s">
        <v>46</v>
      </c>
      <c r="D7197">
        <v>6</v>
      </c>
      <c r="E7197" s="1">
        <v>40699.714583333327</v>
      </c>
      <c r="F7197">
        <v>5.95</v>
      </c>
      <c r="G7197">
        <v>12415</v>
      </c>
      <c r="H7197" t="s">
        <v>36</v>
      </c>
      <c r="I7197" t="str">
        <f>IF(AND(LEFT(OnlineRetail[[#This Row],[InvoiceNo]],1)&lt;&gt;"C",OnlineRetail[[#This Row],[CustomerID]]&lt;&gt;""),"Yes","No")</f>
        <v>Yes</v>
      </c>
      <c r="J7197" s="4">
        <f>EOMONTH(OnlineRetail[[#This Row],[InvoiceDate]],-1)+1</f>
        <v>40695</v>
      </c>
      <c r="K7197" s="6">
        <f>OnlineRetail[[#This Row],[Quantity]]*OnlineRetail[[#This Row],[UnitPrice]]</f>
        <v>35.700000000000003</v>
      </c>
      <c r="L7197" t="str">
        <f t="shared" si="112"/>
        <v>12415|Jun-2011</v>
      </c>
    </row>
    <row r="7198" spans="1:12">
      <c r="A7198">
        <v>556046</v>
      </c>
      <c r="B7198" t="s">
        <v>243</v>
      </c>
      <c r="C7198" t="s">
        <v>48</v>
      </c>
      <c r="D7198">
        <v>17</v>
      </c>
      <c r="E7198" s="1">
        <v>40699.714583333327</v>
      </c>
      <c r="F7198">
        <v>5.95</v>
      </c>
      <c r="G7198">
        <v>12980</v>
      </c>
      <c r="H7198" t="s">
        <v>10</v>
      </c>
      <c r="I7198" t="str">
        <f>IF(AND(LEFT(OnlineRetail[[#This Row],[InvoiceNo]],1)&lt;&gt;"C",OnlineRetail[[#This Row],[CustomerID]]&lt;&gt;""),"Yes","No")</f>
        <v>Yes</v>
      </c>
      <c r="J7198" s="4">
        <f>EOMONTH(OnlineRetail[[#This Row],[InvoiceDate]],-1)+1</f>
        <v>40695</v>
      </c>
      <c r="K7198" s="6">
        <f>OnlineRetail[[#This Row],[Quantity]]*OnlineRetail[[#This Row],[UnitPrice]]</f>
        <v>101.15</v>
      </c>
      <c r="L7198" t="str">
        <f t="shared" si="112"/>
        <v>12980|Jun-2011</v>
      </c>
    </row>
    <row r="7199" spans="1:12">
      <c r="A7199">
        <v>547601</v>
      </c>
      <c r="B7199" t="s">
        <v>135</v>
      </c>
      <c r="C7199" t="s">
        <v>53</v>
      </c>
      <c r="D7199">
        <v>16</v>
      </c>
      <c r="E7199" s="1">
        <v>40699.72152777778</v>
      </c>
      <c r="F7199">
        <v>5.95</v>
      </c>
      <c r="G7199">
        <v>12966</v>
      </c>
      <c r="H7199" t="s">
        <v>10</v>
      </c>
      <c r="I7199" t="str">
        <f>IF(AND(LEFT(OnlineRetail[[#This Row],[InvoiceNo]],1)&lt;&gt;"C",OnlineRetail[[#This Row],[CustomerID]]&lt;&gt;""),"Yes","No")</f>
        <v>Yes</v>
      </c>
      <c r="J7199" s="4">
        <f>EOMONTH(OnlineRetail[[#This Row],[InvoiceDate]],-1)+1</f>
        <v>40695</v>
      </c>
      <c r="K7199" s="6">
        <f>OnlineRetail[[#This Row],[Quantity]]*OnlineRetail[[#This Row],[UnitPrice]]</f>
        <v>95.2</v>
      </c>
      <c r="L7199" t="str">
        <f t="shared" si="112"/>
        <v>12966|Jun-2011</v>
      </c>
    </row>
    <row r="7200" spans="1:12">
      <c r="A7200">
        <v>546809</v>
      </c>
      <c r="B7200" t="s">
        <v>45</v>
      </c>
      <c r="C7200" t="s">
        <v>48</v>
      </c>
      <c r="D7200">
        <v>14</v>
      </c>
      <c r="E7200" s="1">
        <v>40699.724305555559</v>
      </c>
      <c r="F7200">
        <v>4.25</v>
      </c>
      <c r="G7200">
        <v>13894</v>
      </c>
      <c r="H7200" t="s">
        <v>10</v>
      </c>
      <c r="I7200" t="str">
        <f>IF(AND(LEFT(OnlineRetail[[#This Row],[InvoiceNo]],1)&lt;&gt;"C",OnlineRetail[[#This Row],[CustomerID]]&lt;&gt;""),"Yes","No")</f>
        <v>Yes</v>
      </c>
      <c r="J7200" s="4">
        <f>EOMONTH(OnlineRetail[[#This Row],[InvoiceDate]],-1)+1</f>
        <v>40695</v>
      </c>
      <c r="K7200" s="6">
        <f>OnlineRetail[[#This Row],[Quantity]]*OnlineRetail[[#This Row],[UnitPrice]]</f>
        <v>59.5</v>
      </c>
      <c r="L7200" t="str">
        <f t="shared" si="112"/>
        <v>13894|Jun-2011</v>
      </c>
    </row>
    <row r="7201" spans="1:12">
      <c r="A7201">
        <v>545476</v>
      </c>
      <c r="B7201" t="s">
        <v>216</v>
      </c>
      <c r="C7201" t="s">
        <v>48</v>
      </c>
      <c r="D7201">
        <v>1</v>
      </c>
      <c r="E7201" s="1">
        <v>40699.731944444437</v>
      </c>
      <c r="F7201">
        <v>1.65</v>
      </c>
      <c r="G7201">
        <v>13415</v>
      </c>
      <c r="H7201" t="s">
        <v>10</v>
      </c>
      <c r="I7201" t="str">
        <f>IF(AND(LEFT(OnlineRetail[[#This Row],[InvoiceNo]],1)&lt;&gt;"C",OnlineRetail[[#This Row],[CustomerID]]&lt;&gt;""),"Yes","No")</f>
        <v>Yes</v>
      </c>
      <c r="J7201" s="4">
        <f>EOMONTH(OnlineRetail[[#This Row],[InvoiceDate]],-1)+1</f>
        <v>40695</v>
      </c>
      <c r="K7201" s="6">
        <f>OnlineRetail[[#This Row],[Quantity]]*OnlineRetail[[#This Row],[UnitPrice]]</f>
        <v>1.65</v>
      </c>
      <c r="L7201" t="str">
        <f t="shared" si="112"/>
        <v>13415|Jun-2011</v>
      </c>
    </row>
    <row r="7202" spans="1:12">
      <c r="A7202">
        <v>546696</v>
      </c>
      <c r="B7202" t="s">
        <v>49</v>
      </c>
      <c r="C7202" t="s">
        <v>40</v>
      </c>
      <c r="D7202">
        <v>1</v>
      </c>
      <c r="E7202" s="1">
        <v>40699.732638888891</v>
      </c>
      <c r="F7202">
        <v>1.25</v>
      </c>
      <c r="G7202">
        <v>13521</v>
      </c>
      <c r="H7202" t="s">
        <v>10</v>
      </c>
      <c r="I7202" t="str">
        <f>IF(AND(LEFT(OnlineRetail[[#This Row],[InvoiceNo]],1)&lt;&gt;"C",OnlineRetail[[#This Row],[CustomerID]]&lt;&gt;""),"Yes","No")</f>
        <v>Yes</v>
      </c>
      <c r="J7202" s="4">
        <f>EOMONTH(OnlineRetail[[#This Row],[InvoiceDate]],-1)+1</f>
        <v>40695</v>
      </c>
      <c r="K7202" s="6">
        <f>OnlineRetail[[#This Row],[Quantity]]*OnlineRetail[[#This Row],[UnitPrice]]</f>
        <v>1.25</v>
      </c>
      <c r="L7202" t="str">
        <f t="shared" si="112"/>
        <v>13521|Jun-2011</v>
      </c>
    </row>
    <row r="7203" spans="1:12">
      <c r="A7203">
        <v>546593</v>
      </c>
      <c r="B7203" t="s">
        <v>184</v>
      </c>
      <c r="C7203" t="s">
        <v>50</v>
      </c>
      <c r="D7203">
        <v>23</v>
      </c>
      <c r="E7203" s="1">
        <v>40699.744444444441</v>
      </c>
      <c r="F7203">
        <v>0.85</v>
      </c>
      <c r="G7203">
        <v>13992</v>
      </c>
      <c r="H7203" t="s">
        <v>10</v>
      </c>
      <c r="I7203" t="str">
        <f>IF(AND(LEFT(OnlineRetail[[#This Row],[InvoiceNo]],1)&lt;&gt;"C",OnlineRetail[[#This Row],[CustomerID]]&lt;&gt;""),"Yes","No")</f>
        <v>Yes</v>
      </c>
      <c r="J7203" s="4">
        <f>EOMONTH(OnlineRetail[[#This Row],[InvoiceDate]],-1)+1</f>
        <v>40695</v>
      </c>
      <c r="K7203" s="6">
        <f>OnlineRetail[[#This Row],[Quantity]]*OnlineRetail[[#This Row],[UnitPrice]]</f>
        <v>19.55</v>
      </c>
      <c r="L7203" t="str">
        <f t="shared" si="112"/>
        <v>13992|Jun-2011</v>
      </c>
    </row>
    <row r="7204" spans="1:12">
      <c r="A7204">
        <v>538144</v>
      </c>
      <c r="B7204" t="s">
        <v>264</v>
      </c>
      <c r="C7204" t="s">
        <v>12</v>
      </c>
      <c r="D7204">
        <v>1</v>
      </c>
      <c r="E7204" s="1">
        <v>40699.746527777781</v>
      </c>
      <c r="F7204">
        <v>1.65</v>
      </c>
      <c r="G7204">
        <v>12721</v>
      </c>
      <c r="H7204" t="s">
        <v>10</v>
      </c>
      <c r="I7204" t="str">
        <f>IF(AND(LEFT(OnlineRetail[[#This Row],[InvoiceNo]],1)&lt;&gt;"C",OnlineRetail[[#This Row],[CustomerID]]&lt;&gt;""),"Yes","No")</f>
        <v>Yes</v>
      </c>
      <c r="J7204" s="4">
        <f>EOMONTH(OnlineRetail[[#This Row],[InvoiceDate]],-1)+1</f>
        <v>40695</v>
      </c>
      <c r="K7204" s="6">
        <f>OnlineRetail[[#This Row],[Quantity]]*OnlineRetail[[#This Row],[UnitPrice]]</f>
        <v>1.65</v>
      </c>
      <c r="L7204" t="str">
        <f t="shared" si="112"/>
        <v>12721|Jun-2011</v>
      </c>
    </row>
    <row r="7205" spans="1:12">
      <c r="A7205">
        <v>539166</v>
      </c>
      <c r="B7205" t="s">
        <v>240</v>
      </c>
      <c r="C7205" t="s">
        <v>12</v>
      </c>
      <c r="D7205">
        <v>16</v>
      </c>
      <c r="E7205" s="1">
        <v>40699.74722222222</v>
      </c>
      <c r="F7205">
        <v>7.95</v>
      </c>
      <c r="G7205">
        <v>13833</v>
      </c>
      <c r="H7205" t="s">
        <v>31</v>
      </c>
      <c r="I7205" t="str">
        <f>IF(AND(LEFT(OnlineRetail[[#This Row],[InvoiceNo]],1)&lt;&gt;"C",OnlineRetail[[#This Row],[CustomerID]]&lt;&gt;""),"Yes","No")</f>
        <v>Yes</v>
      </c>
      <c r="J7205" s="4">
        <f>EOMONTH(OnlineRetail[[#This Row],[InvoiceDate]],-1)+1</f>
        <v>40695</v>
      </c>
      <c r="K7205" s="6">
        <f>OnlineRetail[[#This Row],[Quantity]]*OnlineRetail[[#This Row],[UnitPrice]]</f>
        <v>127.2</v>
      </c>
      <c r="L7205" t="str">
        <f t="shared" si="112"/>
        <v>13833|Jun-2011</v>
      </c>
    </row>
    <row r="7206" spans="1:12">
      <c r="A7206">
        <v>541758</v>
      </c>
      <c r="B7206" t="s">
        <v>242</v>
      </c>
      <c r="C7206" t="s">
        <v>21</v>
      </c>
      <c r="D7206">
        <v>16</v>
      </c>
      <c r="E7206" s="1">
        <v>40699.751388888893</v>
      </c>
      <c r="F7206">
        <v>4.95</v>
      </c>
      <c r="G7206">
        <v>13690</v>
      </c>
      <c r="H7206" t="s">
        <v>10</v>
      </c>
      <c r="I7206" t="str">
        <f>IF(AND(LEFT(OnlineRetail[[#This Row],[InvoiceNo]],1)&lt;&gt;"C",OnlineRetail[[#This Row],[CustomerID]]&lt;&gt;""),"Yes","No")</f>
        <v>Yes</v>
      </c>
      <c r="J7206" s="4">
        <f>EOMONTH(OnlineRetail[[#This Row],[InvoiceDate]],-1)+1</f>
        <v>40695</v>
      </c>
      <c r="K7206" s="6">
        <f>OnlineRetail[[#This Row],[Quantity]]*OnlineRetail[[#This Row],[UnitPrice]]</f>
        <v>79.2</v>
      </c>
      <c r="L7206" t="str">
        <f t="shared" si="112"/>
        <v>13690|Jun-2011</v>
      </c>
    </row>
    <row r="7207" spans="1:12">
      <c r="A7207">
        <v>536994</v>
      </c>
      <c r="B7207" t="s">
        <v>169</v>
      </c>
      <c r="C7207" t="s">
        <v>19</v>
      </c>
      <c r="D7207">
        <v>1</v>
      </c>
      <c r="E7207" s="1">
        <v>40699.788888888892</v>
      </c>
      <c r="F7207">
        <v>3.39</v>
      </c>
      <c r="G7207">
        <v>14055</v>
      </c>
      <c r="H7207" t="s">
        <v>22</v>
      </c>
      <c r="I7207" t="str">
        <f>IF(AND(LEFT(OnlineRetail[[#This Row],[InvoiceNo]],1)&lt;&gt;"C",OnlineRetail[[#This Row],[CustomerID]]&lt;&gt;""),"Yes","No")</f>
        <v>Yes</v>
      </c>
      <c r="J7207" s="4">
        <f>EOMONTH(OnlineRetail[[#This Row],[InvoiceDate]],-1)+1</f>
        <v>40695</v>
      </c>
      <c r="K7207" s="6">
        <f>OnlineRetail[[#This Row],[Quantity]]*OnlineRetail[[#This Row],[UnitPrice]]</f>
        <v>3.39</v>
      </c>
      <c r="L7207" t="str">
        <f t="shared" si="112"/>
        <v>14055|Jun-2011</v>
      </c>
    </row>
    <row r="7208" spans="1:12">
      <c r="A7208">
        <v>537927</v>
      </c>
      <c r="B7208" t="s">
        <v>58</v>
      </c>
      <c r="C7208" t="s">
        <v>53</v>
      </c>
      <c r="D7208">
        <v>19</v>
      </c>
      <c r="E7208" s="1">
        <v>40699.798611111109</v>
      </c>
      <c r="F7208">
        <v>2.5499999999999998</v>
      </c>
      <c r="G7208">
        <v>12972</v>
      </c>
      <c r="H7208" t="s">
        <v>10</v>
      </c>
      <c r="I7208" t="str">
        <f>IF(AND(LEFT(OnlineRetail[[#This Row],[InvoiceNo]],1)&lt;&gt;"C",OnlineRetail[[#This Row],[CustomerID]]&lt;&gt;""),"Yes","No")</f>
        <v>Yes</v>
      </c>
      <c r="J7208" s="4">
        <f>EOMONTH(OnlineRetail[[#This Row],[InvoiceDate]],-1)+1</f>
        <v>40695</v>
      </c>
      <c r="K7208" s="6">
        <f>OnlineRetail[[#This Row],[Quantity]]*OnlineRetail[[#This Row],[UnitPrice]]</f>
        <v>48.449999999999996</v>
      </c>
      <c r="L7208" t="str">
        <f t="shared" si="112"/>
        <v>12972|Jun-2011</v>
      </c>
    </row>
    <row r="7209" spans="1:12">
      <c r="A7209">
        <v>548520</v>
      </c>
      <c r="B7209" t="s">
        <v>28</v>
      </c>
      <c r="C7209" t="s">
        <v>72</v>
      </c>
      <c r="D7209">
        <v>17</v>
      </c>
      <c r="E7209" s="1">
        <v>40699.8125</v>
      </c>
      <c r="F7209">
        <v>1.65</v>
      </c>
      <c r="G7209">
        <v>13505</v>
      </c>
      <c r="H7209" t="s">
        <v>10</v>
      </c>
      <c r="I7209" t="str">
        <f>IF(AND(LEFT(OnlineRetail[[#This Row],[InvoiceNo]],1)&lt;&gt;"C",OnlineRetail[[#This Row],[CustomerID]]&lt;&gt;""),"Yes","No")</f>
        <v>Yes</v>
      </c>
      <c r="J7209" s="4">
        <f>EOMONTH(OnlineRetail[[#This Row],[InvoiceDate]],-1)+1</f>
        <v>40695</v>
      </c>
      <c r="K7209" s="6">
        <f>OnlineRetail[[#This Row],[Quantity]]*OnlineRetail[[#This Row],[UnitPrice]]</f>
        <v>28.049999999999997</v>
      </c>
      <c r="L7209" t="str">
        <f t="shared" si="112"/>
        <v>13505|Jun-2011</v>
      </c>
    </row>
    <row r="7210" spans="1:12">
      <c r="A7210">
        <v>555658</v>
      </c>
      <c r="B7210" t="s">
        <v>94</v>
      </c>
      <c r="C7210" t="s">
        <v>39</v>
      </c>
      <c r="D7210">
        <v>24</v>
      </c>
      <c r="E7210" s="1">
        <v>40699.815972222219</v>
      </c>
      <c r="F7210">
        <v>4.25</v>
      </c>
      <c r="G7210">
        <v>13689</v>
      </c>
      <c r="H7210" t="s">
        <v>10</v>
      </c>
      <c r="I7210" t="str">
        <f>IF(AND(LEFT(OnlineRetail[[#This Row],[InvoiceNo]],1)&lt;&gt;"C",OnlineRetail[[#This Row],[CustomerID]]&lt;&gt;""),"Yes","No")</f>
        <v>Yes</v>
      </c>
      <c r="J7210" s="4">
        <f>EOMONTH(OnlineRetail[[#This Row],[InvoiceDate]],-1)+1</f>
        <v>40695</v>
      </c>
      <c r="K7210" s="6">
        <f>OnlineRetail[[#This Row],[Quantity]]*OnlineRetail[[#This Row],[UnitPrice]]</f>
        <v>102</v>
      </c>
      <c r="L7210" t="str">
        <f t="shared" si="112"/>
        <v>13689|Jun-2011</v>
      </c>
    </row>
    <row r="7211" spans="1:12">
      <c r="A7211">
        <v>544371</v>
      </c>
      <c r="B7211" t="s">
        <v>125</v>
      </c>
      <c r="C7211" t="s">
        <v>27</v>
      </c>
      <c r="D7211">
        <v>9</v>
      </c>
      <c r="E7211" s="1">
        <v>40700.334722222222</v>
      </c>
      <c r="F7211">
        <v>4.25</v>
      </c>
      <c r="G7211">
        <v>13062</v>
      </c>
      <c r="H7211" t="s">
        <v>10</v>
      </c>
      <c r="I7211" t="str">
        <f>IF(AND(LEFT(OnlineRetail[[#This Row],[InvoiceNo]],1)&lt;&gt;"C",OnlineRetail[[#This Row],[CustomerID]]&lt;&gt;""),"Yes","No")</f>
        <v>Yes</v>
      </c>
      <c r="J7211" s="4">
        <f>EOMONTH(OnlineRetail[[#This Row],[InvoiceDate]],-1)+1</f>
        <v>40695</v>
      </c>
      <c r="K7211" s="6">
        <f>OnlineRetail[[#This Row],[Quantity]]*OnlineRetail[[#This Row],[UnitPrice]]</f>
        <v>38.25</v>
      </c>
      <c r="L7211" t="str">
        <f t="shared" si="112"/>
        <v>13062|Jun-2011</v>
      </c>
    </row>
    <row r="7212" spans="1:12">
      <c r="A7212">
        <v>543350</v>
      </c>
      <c r="B7212" t="s">
        <v>254</v>
      </c>
      <c r="C7212" t="s">
        <v>19</v>
      </c>
      <c r="D7212">
        <v>9</v>
      </c>
      <c r="E7212" s="1">
        <v>40700.336111111108</v>
      </c>
      <c r="F7212">
        <v>0.85</v>
      </c>
      <c r="G7212">
        <v>13701</v>
      </c>
      <c r="H7212" t="s">
        <v>10</v>
      </c>
      <c r="I7212" t="str">
        <f>IF(AND(LEFT(OnlineRetail[[#This Row],[InvoiceNo]],1)&lt;&gt;"C",OnlineRetail[[#This Row],[CustomerID]]&lt;&gt;""),"Yes","No")</f>
        <v>Yes</v>
      </c>
      <c r="J7212" s="4">
        <f>EOMONTH(OnlineRetail[[#This Row],[InvoiceDate]],-1)+1</f>
        <v>40695</v>
      </c>
      <c r="K7212" s="6">
        <f>OnlineRetail[[#This Row],[Quantity]]*OnlineRetail[[#This Row],[UnitPrice]]</f>
        <v>7.6499999999999995</v>
      </c>
      <c r="L7212" t="str">
        <f t="shared" si="112"/>
        <v>13701|Jun-2011</v>
      </c>
    </row>
    <row r="7213" spans="1:12">
      <c r="A7213">
        <v>543784</v>
      </c>
      <c r="B7213" t="s">
        <v>196</v>
      </c>
      <c r="C7213" t="s">
        <v>50</v>
      </c>
      <c r="D7213">
        <v>8</v>
      </c>
      <c r="E7213" s="1">
        <v>40700.376388888893</v>
      </c>
      <c r="F7213">
        <v>2.1</v>
      </c>
      <c r="G7213">
        <v>12479</v>
      </c>
      <c r="H7213" t="s">
        <v>10</v>
      </c>
      <c r="I7213" t="str">
        <f>IF(AND(LEFT(OnlineRetail[[#This Row],[InvoiceNo]],1)&lt;&gt;"C",OnlineRetail[[#This Row],[CustomerID]]&lt;&gt;""),"Yes","No")</f>
        <v>Yes</v>
      </c>
      <c r="J7213" s="4">
        <f>EOMONTH(OnlineRetail[[#This Row],[InvoiceDate]],-1)+1</f>
        <v>40695</v>
      </c>
      <c r="K7213" s="6">
        <f>OnlineRetail[[#This Row],[Quantity]]*OnlineRetail[[#This Row],[UnitPrice]]</f>
        <v>16.8</v>
      </c>
      <c r="L7213" t="str">
        <f t="shared" si="112"/>
        <v>12479|Jun-2011</v>
      </c>
    </row>
    <row r="7214" spans="1:12">
      <c r="A7214">
        <v>537698</v>
      </c>
      <c r="B7214" t="s">
        <v>134</v>
      </c>
      <c r="C7214" t="s">
        <v>48</v>
      </c>
      <c r="D7214">
        <v>19</v>
      </c>
      <c r="E7214" s="1">
        <v>40700.381249999999</v>
      </c>
      <c r="F7214">
        <v>1.25</v>
      </c>
      <c r="G7214">
        <v>13467</v>
      </c>
      <c r="H7214" t="s">
        <v>10</v>
      </c>
      <c r="I7214" t="str">
        <f>IF(AND(LEFT(OnlineRetail[[#This Row],[InvoiceNo]],1)&lt;&gt;"C",OnlineRetail[[#This Row],[CustomerID]]&lt;&gt;""),"Yes","No")</f>
        <v>Yes</v>
      </c>
      <c r="J7214" s="4">
        <f>EOMONTH(OnlineRetail[[#This Row],[InvoiceDate]],-1)+1</f>
        <v>40695</v>
      </c>
      <c r="K7214" s="6">
        <f>OnlineRetail[[#This Row],[Quantity]]*OnlineRetail[[#This Row],[UnitPrice]]</f>
        <v>23.75</v>
      </c>
      <c r="L7214" t="str">
        <f t="shared" si="112"/>
        <v>13467|Jun-2011</v>
      </c>
    </row>
    <row r="7215" spans="1:12">
      <c r="A7215">
        <v>545216</v>
      </c>
      <c r="B7215" t="s">
        <v>229</v>
      </c>
      <c r="C7215" t="s">
        <v>48</v>
      </c>
      <c r="D7215">
        <v>13</v>
      </c>
      <c r="E7215" s="1">
        <v>40700.38958333333</v>
      </c>
      <c r="F7215">
        <v>5.95</v>
      </c>
      <c r="G7215">
        <v>13267</v>
      </c>
      <c r="H7215" t="s">
        <v>10</v>
      </c>
      <c r="I7215" t="str">
        <f>IF(AND(LEFT(OnlineRetail[[#This Row],[InvoiceNo]],1)&lt;&gt;"C",OnlineRetail[[#This Row],[CustomerID]]&lt;&gt;""),"Yes","No")</f>
        <v>Yes</v>
      </c>
      <c r="J7215" s="4">
        <f>EOMONTH(OnlineRetail[[#This Row],[InvoiceDate]],-1)+1</f>
        <v>40695</v>
      </c>
      <c r="K7215" s="6">
        <f>OnlineRetail[[#This Row],[Quantity]]*OnlineRetail[[#This Row],[UnitPrice]]</f>
        <v>77.350000000000009</v>
      </c>
      <c r="L7215" t="str">
        <f t="shared" si="112"/>
        <v>13267|Jun-2011</v>
      </c>
    </row>
    <row r="7216" spans="1:12">
      <c r="A7216">
        <v>553235</v>
      </c>
      <c r="B7216" t="s">
        <v>193</v>
      </c>
      <c r="C7216" t="s">
        <v>48</v>
      </c>
      <c r="D7216">
        <v>2</v>
      </c>
      <c r="E7216" s="1">
        <v>40700.394444444442</v>
      </c>
      <c r="F7216">
        <v>4.95</v>
      </c>
      <c r="G7216">
        <v>13315</v>
      </c>
      <c r="H7216" t="s">
        <v>10</v>
      </c>
      <c r="I7216" t="str">
        <f>IF(AND(LEFT(OnlineRetail[[#This Row],[InvoiceNo]],1)&lt;&gt;"C",OnlineRetail[[#This Row],[CustomerID]]&lt;&gt;""),"Yes","No")</f>
        <v>Yes</v>
      </c>
      <c r="J7216" s="4">
        <f>EOMONTH(OnlineRetail[[#This Row],[InvoiceDate]],-1)+1</f>
        <v>40695</v>
      </c>
      <c r="K7216" s="6">
        <f>OnlineRetail[[#This Row],[Quantity]]*OnlineRetail[[#This Row],[UnitPrice]]</f>
        <v>9.9</v>
      </c>
      <c r="L7216" t="str">
        <f t="shared" si="112"/>
        <v>13315|Jun-2011</v>
      </c>
    </row>
    <row r="7217" spans="1:12">
      <c r="A7217">
        <v>541800</v>
      </c>
      <c r="B7217" t="s">
        <v>63</v>
      </c>
      <c r="C7217" t="s">
        <v>83</v>
      </c>
      <c r="D7217">
        <v>14</v>
      </c>
      <c r="E7217" s="1">
        <v>40700.395138888889</v>
      </c>
      <c r="F7217">
        <v>5.95</v>
      </c>
      <c r="G7217">
        <v>12484</v>
      </c>
      <c r="H7217" t="s">
        <v>10</v>
      </c>
      <c r="I7217" t="str">
        <f>IF(AND(LEFT(OnlineRetail[[#This Row],[InvoiceNo]],1)&lt;&gt;"C",OnlineRetail[[#This Row],[CustomerID]]&lt;&gt;""),"Yes","No")</f>
        <v>Yes</v>
      </c>
      <c r="J7217" s="4">
        <f>EOMONTH(OnlineRetail[[#This Row],[InvoiceDate]],-1)+1</f>
        <v>40695</v>
      </c>
      <c r="K7217" s="6">
        <f>OnlineRetail[[#This Row],[Quantity]]*OnlineRetail[[#This Row],[UnitPrice]]</f>
        <v>83.3</v>
      </c>
      <c r="L7217" t="str">
        <f t="shared" si="112"/>
        <v>12484|Jun-2011</v>
      </c>
    </row>
    <row r="7218" spans="1:12">
      <c r="A7218">
        <v>555439</v>
      </c>
      <c r="B7218" t="s">
        <v>210</v>
      </c>
      <c r="C7218" t="s">
        <v>21</v>
      </c>
      <c r="D7218">
        <v>7</v>
      </c>
      <c r="E7218" s="1">
        <v>40700.400000000001</v>
      </c>
      <c r="F7218">
        <v>4.25</v>
      </c>
      <c r="G7218">
        <v>13004</v>
      </c>
      <c r="H7218" t="s">
        <v>25</v>
      </c>
      <c r="I7218" t="str">
        <f>IF(AND(LEFT(OnlineRetail[[#This Row],[InvoiceNo]],1)&lt;&gt;"C",OnlineRetail[[#This Row],[CustomerID]]&lt;&gt;""),"Yes","No")</f>
        <v>Yes</v>
      </c>
      <c r="J7218" s="4">
        <f>EOMONTH(OnlineRetail[[#This Row],[InvoiceDate]],-1)+1</f>
        <v>40695</v>
      </c>
      <c r="K7218" s="6">
        <f>OnlineRetail[[#This Row],[Quantity]]*OnlineRetail[[#This Row],[UnitPrice]]</f>
        <v>29.75</v>
      </c>
      <c r="L7218" t="str">
        <f t="shared" si="112"/>
        <v>13004|Jun-2011</v>
      </c>
    </row>
    <row r="7219" spans="1:12">
      <c r="A7219">
        <v>541508</v>
      </c>
      <c r="B7219" t="s">
        <v>203</v>
      </c>
      <c r="C7219" t="s">
        <v>9</v>
      </c>
      <c r="D7219">
        <v>15</v>
      </c>
      <c r="E7219" s="1">
        <v>40700.40625</v>
      </c>
      <c r="F7219">
        <v>5.95</v>
      </c>
      <c r="G7219">
        <v>12621</v>
      </c>
      <c r="H7219" t="s">
        <v>10</v>
      </c>
      <c r="I7219" t="str">
        <f>IF(AND(LEFT(OnlineRetail[[#This Row],[InvoiceNo]],1)&lt;&gt;"C",OnlineRetail[[#This Row],[CustomerID]]&lt;&gt;""),"Yes","No")</f>
        <v>Yes</v>
      </c>
      <c r="J7219" s="4">
        <f>EOMONTH(OnlineRetail[[#This Row],[InvoiceDate]],-1)+1</f>
        <v>40695</v>
      </c>
      <c r="K7219" s="6">
        <f>OnlineRetail[[#This Row],[Quantity]]*OnlineRetail[[#This Row],[UnitPrice]]</f>
        <v>89.25</v>
      </c>
      <c r="L7219" t="str">
        <f t="shared" si="112"/>
        <v>12621|Jun-2011</v>
      </c>
    </row>
    <row r="7220" spans="1:12">
      <c r="A7220">
        <v>544029</v>
      </c>
      <c r="B7220" t="s">
        <v>112</v>
      </c>
      <c r="C7220" t="s">
        <v>19</v>
      </c>
      <c r="D7220">
        <v>19</v>
      </c>
      <c r="E7220" s="1">
        <v>40700.424305555563</v>
      </c>
      <c r="F7220">
        <v>4.95</v>
      </c>
      <c r="G7220">
        <v>12410</v>
      </c>
      <c r="H7220" t="s">
        <v>10</v>
      </c>
      <c r="I7220" t="str">
        <f>IF(AND(LEFT(OnlineRetail[[#This Row],[InvoiceNo]],1)&lt;&gt;"C",OnlineRetail[[#This Row],[CustomerID]]&lt;&gt;""),"Yes","No")</f>
        <v>Yes</v>
      </c>
      <c r="J7220" s="4">
        <f>EOMONTH(OnlineRetail[[#This Row],[InvoiceDate]],-1)+1</f>
        <v>40695</v>
      </c>
      <c r="K7220" s="6">
        <f>OnlineRetail[[#This Row],[Quantity]]*OnlineRetail[[#This Row],[UnitPrice]]</f>
        <v>94.05</v>
      </c>
      <c r="L7220" t="str">
        <f t="shared" si="112"/>
        <v>12410|Jun-2011</v>
      </c>
    </row>
    <row r="7221" spans="1:12">
      <c r="A7221">
        <v>543405</v>
      </c>
      <c r="B7221" t="s">
        <v>283</v>
      </c>
      <c r="C7221" t="s">
        <v>39</v>
      </c>
      <c r="D7221">
        <v>8</v>
      </c>
      <c r="E7221" s="1">
        <v>40700.425694444442</v>
      </c>
      <c r="F7221">
        <v>4.95</v>
      </c>
      <c r="G7221">
        <v>14263</v>
      </c>
      <c r="H7221" t="s">
        <v>10</v>
      </c>
      <c r="I7221" t="str">
        <f>IF(AND(LEFT(OnlineRetail[[#This Row],[InvoiceNo]],1)&lt;&gt;"C",OnlineRetail[[#This Row],[CustomerID]]&lt;&gt;""),"Yes","No")</f>
        <v>Yes</v>
      </c>
      <c r="J7221" s="4">
        <f>EOMONTH(OnlineRetail[[#This Row],[InvoiceDate]],-1)+1</f>
        <v>40695</v>
      </c>
      <c r="K7221" s="6">
        <f>OnlineRetail[[#This Row],[Quantity]]*OnlineRetail[[#This Row],[UnitPrice]]</f>
        <v>39.6</v>
      </c>
      <c r="L7221" t="str">
        <f t="shared" si="112"/>
        <v>14263|Jun-2011</v>
      </c>
    </row>
    <row r="7222" spans="1:12">
      <c r="A7222">
        <v>548543</v>
      </c>
      <c r="B7222" t="s">
        <v>208</v>
      </c>
      <c r="C7222" t="s">
        <v>16</v>
      </c>
      <c r="D7222">
        <v>8</v>
      </c>
      <c r="E7222" s="1">
        <v>40700.426388888889</v>
      </c>
      <c r="F7222">
        <v>7.95</v>
      </c>
      <c r="G7222">
        <v>12471</v>
      </c>
      <c r="H7222" t="s">
        <v>25</v>
      </c>
      <c r="I7222" t="str">
        <f>IF(AND(LEFT(OnlineRetail[[#This Row],[InvoiceNo]],1)&lt;&gt;"C",OnlineRetail[[#This Row],[CustomerID]]&lt;&gt;""),"Yes","No")</f>
        <v>Yes</v>
      </c>
      <c r="J7222" s="4">
        <f>EOMONTH(OnlineRetail[[#This Row],[InvoiceDate]],-1)+1</f>
        <v>40695</v>
      </c>
      <c r="K7222" s="6">
        <f>OnlineRetail[[#This Row],[Quantity]]*OnlineRetail[[#This Row],[UnitPrice]]</f>
        <v>63.6</v>
      </c>
      <c r="L7222" t="str">
        <f t="shared" si="112"/>
        <v>12471|Jun-2011</v>
      </c>
    </row>
    <row r="7223" spans="1:12">
      <c r="A7223">
        <v>544763</v>
      </c>
      <c r="B7223" t="s">
        <v>106</v>
      </c>
      <c r="C7223" t="s">
        <v>50</v>
      </c>
      <c r="D7223">
        <v>16</v>
      </c>
      <c r="E7223" s="1">
        <v>40700.443055555559</v>
      </c>
      <c r="F7223">
        <v>3.39</v>
      </c>
      <c r="G7223">
        <v>14276</v>
      </c>
      <c r="H7223" t="s">
        <v>10</v>
      </c>
      <c r="I7223" t="str">
        <f>IF(AND(LEFT(OnlineRetail[[#This Row],[InvoiceNo]],1)&lt;&gt;"C",OnlineRetail[[#This Row],[CustomerID]]&lt;&gt;""),"Yes","No")</f>
        <v>Yes</v>
      </c>
      <c r="J7223" s="4">
        <f>EOMONTH(OnlineRetail[[#This Row],[InvoiceDate]],-1)+1</f>
        <v>40695</v>
      </c>
      <c r="K7223" s="6">
        <f>OnlineRetail[[#This Row],[Quantity]]*OnlineRetail[[#This Row],[UnitPrice]]</f>
        <v>54.24</v>
      </c>
      <c r="L7223" t="str">
        <f t="shared" si="112"/>
        <v>14276|Jun-2011</v>
      </c>
    </row>
    <row r="7224" spans="1:12">
      <c r="A7224">
        <v>542271</v>
      </c>
      <c r="B7224" t="s">
        <v>197</v>
      </c>
      <c r="C7224" t="s">
        <v>42</v>
      </c>
      <c r="D7224">
        <v>9</v>
      </c>
      <c r="E7224" s="1">
        <v>40700.45416666667</v>
      </c>
      <c r="F7224">
        <v>9.9499999999999993</v>
      </c>
      <c r="G7224">
        <v>14009</v>
      </c>
      <c r="H7224" t="s">
        <v>10</v>
      </c>
      <c r="I7224" t="str">
        <f>IF(AND(LEFT(OnlineRetail[[#This Row],[InvoiceNo]],1)&lt;&gt;"C",OnlineRetail[[#This Row],[CustomerID]]&lt;&gt;""),"Yes","No")</f>
        <v>Yes</v>
      </c>
      <c r="J7224" s="4">
        <f>EOMONTH(OnlineRetail[[#This Row],[InvoiceDate]],-1)+1</f>
        <v>40695</v>
      </c>
      <c r="K7224" s="6">
        <f>OnlineRetail[[#This Row],[Quantity]]*OnlineRetail[[#This Row],[UnitPrice]]</f>
        <v>89.55</v>
      </c>
      <c r="L7224" t="str">
        <f t="shared" si="112"/>
        <v>14009|Jun-2011</v>
      </c>
    </row>
    <row r="7225" spans="1:12">
      <c r="A7225">
        <v>541671</v>
      </c>
      <c r="B7225" t="s">
        <v>94</v>
      </c>
      <c r="C7225" t="s">
        <v>14</v>
      </c>
      <c r="D7225">
        <v>10</v>
      </c>
      <c r="E7225" s="1">
        <v>40700.459722222222</v>
      </c>
      <c r="F7225">
        <v>5.95</v>
      </c>
      <c r="G7225">
        <v>12352</v>
      </c>
      <c r="H7225" t="s">
        <v>10</v>
      </c>
      <c r="I7225" t="str">
        <f>IF(AND(LEFT(OnlineRetail[[#This Row],[InvoiceNo]],1)&lt;&gt;"C",OnlineRetail[[#This Row],[CustomerID]]&lt;&gt;""),"Yes","No")</f>
        <v>Yes</v>
      </c>
      <c r="J7225" s="4">
        <f>EOMONTH(OnlineRetail[[#This Row],[InvoiceDate]],-1)+1</f>
        <v>40695</v>
      </c>
      <c r="K7225" s="6">
        <f>OnlineRetail[[#This Row],[Quantity]]*OnlineRetail[[#This Row],[UnitPrice]]</f>
        <v>59.5</v>
      </c>
      <c r="L7225" t="str">
        <f t="shared" si="112"/>
        <v>12352|Jun-2011</v>
      </c>
    </row>
    <row r="7226" spans="1:12">
      <c r="A7226">
        <v>543379</v>
      </c>
      <c r="B7226" t="s">
        <v>103</v>
      </c>
      <c r="C7226" t="s">
        <v>14</v>
      </c>
      <c r="D7226">
        <v>8</v>
      </c>
      <c r="E7226" s="1">
        <v>40700.463194444441</v>
      </c>
      <c r="F7226">
        <v>0.85</v>
      </c>
      <c r="G7226">
        <v>14124</v>
      </c>
      <c r="H7226" t="s">
        <v>25</v>
      </c>
      <c r="I7226" t="str">
        <f>IF(AND(LEFT(OnlineRetail[[#This Row],[InvoiceNo]],1)&lt;&gt;"C",OnlineRetail[[#This Row],[CustomerID]]&lt;&gt;""),"Yes","No")</f>
        <v>Yes</v>
      </c>
      <c r="J7226" s="4">
        <f>EOMONTH(OnlineRetail[[#This Row],[InvoiceDate]],-1)+1</f>
        <v>40695</v>
      </c>
      <c r="K7226" s="6">
        <f>OnlineRetail[[#This Row],[Quantity]]*OnlineRetail[[#This Row],[UnitPrice]]</f>
        <v>6.8</v>
      </c>
      <c r="L7226" t="str">
        <f t="shared" si="112"/>
        <v>14124|Jun-2011</v>
      </c>
    </row>
    <row r="7227" spans="1:12">
      <c r="A7227">
        <v>549179</v>
      </c>
      <c r="B7227" t="s">
        <v>66</v>
      </c>
      <c r="C7227" t="s">
        <v>83</v>
      </c>
      <c r="D7227">
        <v>17</v>
      </c>
      <c r="E7227" s="1">
        <v>40700.475694444453</v>
      </c>
      <c r="F7227">
        <v>7.95</v>
      </c>
      <c r="G7227">
        <v>13342</v>
      </c>
      <c r="H7227" t="s">
        <v>10</v>
      </c>
      <c r="I7227" t="str">
        <f>IF(AND(LEFT(OnlineRetail[[#This Row],[InvoiceNo]],1)&lt;&gt;"C",OnlineRetail[[#This Row],[CustomerID]]&lt;&gt;""),"Yes","No")</f>
        <v>Yes</v>
      </c>
      <c r="J7227" s="4">
        <f>EOMONTH(OnlineRetail[[#This Row],[InvoiceDate]],-1)+1</f>
        <v>40695</v>
      </c>
      <c r="K7227" s="6">
        <f>OnlineRetail[[#This Row],[Quantity]]*OnlineRetail[[#This Row],[UnitPrice]]</f>
        <v>135.15</v>
      </c>
      <c r="L7227" t="str">
        <f t="shared" si="112"/>
        <v>13342|Jun-2011</v>
      </c>
    </row>
    <row r="7228" spans="1:12">
      <c r="A7228">
        <v>549405</v>
      </c>
      <c r="B7228" t="s">
        <v>34</v>
      </c>
      <c r="C7228" t="s">
        <v>83</v>
      </c>
      <c r="D7228">
        <v>20</v>
      </c>
      <c r="E7228" s="1">
        <v>40700.477777777778</v>
      </c>
      <c r="F7228">
        <v>5.95</v>
      </c>
      <c r="G7228">
        <v>12974</v>
      </c>
      <c r="H7228" t="s">
        <v>10</v>
      </c>
      <c r="I7228" t="str">
        <f>IF(AND(LEFT(OnlineRetail[[#This Row],[InvoiceNo]],1)&lt;&gt;"C",OnlineRetail[[#This Row],[CustomerID]]&lt;&gt;""),"Yes","No")</f>
        <v>Yes</v>
      </c>
      <c r="J7228" s="4">
        <f>EOMONTH(OnlineRetail[[#This Row],[InvoiceDate]],-1)+1</f>
        <v>40695</v>
      </c>
      <c r="K7228" s="6">
        <f>OnlineRetail[[#This Row],[Quantity]]*OnlineRetail[[#This Row],[UnitPrice]]</f>
        <v>119</v>
      </c>
      <c r="L7228" t="str">
        <f t="shared" si="112"/>
        <v>12974|Jun-2011</v>
      </c>
    </row>
    <row r="7229" spans="1:12">
      <c r="A7229">
        <v>551233</v>
      </c>
      <c r="B7229" t="s">
        <v>212</v>
      </c>
      <c r="C7229" t="s">
        <v>27</v>
      </c>
      <c r="D7229">
        <v>20</v>
      </c>
      <c r="E7229" s="1">
        <v>40700.488888888889</v>
      </c>
      <c r="F7229">
        <v>2.1</v>
      </c>
      <c r="G7229">
        <v>13053</v>
      </c>
      <c r="H7229" t="s">
        <v>10</v>
      </c>
      <c r="I7229" t="str">
        <f>IF(AND(LEFT(OnlineRetail[[#This Row],[InvoiceNo]],1)&lt;&gt;"C",OnlineRetail[[#This Row],[CustomerID]]&lt;&gt;""),"Yes","No")</f>
        <v>Yes</v>
      </c>
      <c r="J7229" s="4">
        <f>EOMONTH(OnlineRetail[[#This Row],[InvoiceDate]],-1)+1</f>
        <v>40695</v>
      </c>
      <c r="K7229" s="6">
        <f>OnlineRetail[[#This Row],[Quantity]]*OnlineRetail[[#This Row],[UnitPrice]]</f>
        <v>42</v>
      </c>
      <c r="L7229" t="str">
        <f t="shared" si="112"/>
        <v>13053|Jun-2011</v>
      </c>
    </row>
    <row r="7230" spans="1:12">
      <c r="A7230">
        <v>547701</v>
      </c>
      <c r="B7230" t="s">
        <v>201</v>
      </c>
      <c r="C7230" t="s">
        <v>83</v>
      </c>
      <c r="D7230">
        <v>14</v>
      </c>
      <c r="E7230" s="1">
        <v>40700.515972222223</v>
      </c>
      <c r="F7230">
        <v>7.95</v>
      </c>
      <c r="G7230">
        <v>12714</v>
      </c>
      <c r="H7230" t="s">
        <v>10</v>
      </c>
      <c r="I7230" t="str">
        <f>IF(AND(LEFT(OnlineRetail[[#This Row],[InvoiceNo]],1)&lt;&gt;"C",OnlineRetail[[#This Row],[CustomerID]]&lt;&gt;""),"Yes","No")</f>
        <v>Yes</v>
      </c>
      <c r="J7230" s="4">
        <f>EOMONTH(OnlineRetail[[#This Row],[InvoiceDate]],-1)+1</f>
        <v>40695</v>
      </c>
      <c r="K7230" s="6">
        <f>OnlineRetail[[#This Row],[Quantity]]*OnlineRetail[[#This Row],[UnitPrice]]</f>
        <v>111.3</v>
      </c>
      <c r="L7230" t="str">
        <f t="shared" si="112"/>
        <v>12714|Jun-2011</v>
      </c>
    </row>
    <row r="7231" spans="1:12">
      <c r="A7231">
        <v>549533</v>
      </c>
      <c r="B7231" t="s">
        <v>228</v>
      </c>
      <c r="C7231" t="s">
        <v>48</v>
      </c>
      <c r="D7231">
        <v>7</v>
      </c>
      <c r="E7231" s="1">
        <v>40700.515972222223</v>
      </c>
      <c r="F7231">
        <v>9.9499999999999993</v>
      </c>
      <c r="G7231">
        <v>12779</v>
      </c>
      <c r="H7231" t="s">
        <v>70</v>
      </c>
      <c r="I7231" t="str">
        <f>IF(AND(LEFT(OnlineRetail[[#This Row],[InvoiceNo]],1)&lt;&gt;"C",OnlineRetail[[#This Row],[CustomerID]]&lt;&gt;""),"Yes","No")</f>
        <v>Yes</v>
      </c>
      <c r="J7231" s="4">
        <f>EOMONTH(OnlineRetail[[#This Row],[InvoiceDate]],-1)+1</f>
        <v>40695</v>
      </c>
      <c r="K7231" s="6">
        <f>OnlineRetail[[#This Row],[Quantity]]*OnlineRetail[[#This Row],[UnitPrice]]</f>
        <v>69.649999999999991</v>
      </c>
      <c r="L7231" t="str">
        <f t="shared" si="112"/>
        <v>12779|Jun-2011</v>
      </c>
    </row>
    <row r="7232" spans="1:12">
      <c r="A7232">
        <v>547281</v>
      </c>
      <c r="B7232" t="s">
        <v>215</v>
      </c>
      <c r="C7232" t="s">
        <v>62</v>
      </c>
      <c r="D7232">
        <v>14</v>
      </c>
      <c r="E7232" s="1">
        <v>40700.525000000001</v>
      </c>
      <c r="F7232">
        <v>2.5499999999999998</v>
      </c>
      <c r="G7232">
        <v>12716</v>
      </c>
      <c r="H7232" t="s">
        <v>10</v>
      </c>
      <c r="I7232" t="str">
        <f>IF(AND(LEFT(OnlineRetail[[#This Row],[InvoiceNo]],1)&lt;&gt;"C",OnlineRetail[[#This Row],[CustomerID]]&lt;&gt;""),"Yes","No")</f>
        <v>Yes</v>
      </c>
      <c r="J7232" s="4">
        <f>EOMONTH(OnlineRetail[[#This Row],[InvoiceDate]],-1)+1</f>
        <v>40695</v>
      </c>
      <c r="K7232" s="6">
        <f>OnlineRetail[[#This Row],[Quantity]]*OnlineRetail[[#This Row],[UnitPrice]]</f>
        <v>35.699999999999996</v>
      </c>
      <c r="L7232" t="str">
        <f t="shared" si="112"/>
        <v>12716|Jun-2011</v>
      </c>
    </row>
    <row r="7233" spans="1:12">
      <c r="A7233">
        <v>540303</v>
      </c>
      <c r="B7233" t="s">
        <v>261</v>
      </c>
      <c r="C7233" t="s">
        <v>19</v>
      </c>
      <c r="D7233">
        <v>21</v>
      </c>
      <c r="E7233" s="1">
        <v>40700.530555555553</v>
      </c>
      <c r="F7233">
        <v>2.5499999999999998</v>
      </c>
      <c r="G7233">
        <v>14031</v>
      </c>
      <c r="H7233" t="s">
        <v>10</v>
      </c>
      <c r="I7233" t="str">
        <f>IF(AND(LEFT(OnlineRetail[[#This Row],[InvoiceNo]],1)&lt;&gt;"C",OnlineRetail[[#This Row],[CustomerID]]&lt;&gt;""),"Yes","No")</f>
        <v>Yes</v>
      </c>
      <c r="J7233" s="4">
        <f>EOMONTH(OnlineRetail[[#This Row],[InvoiceDate]],-1)+1</f>
        <v>40695</v>
      </c>
      <c r="K7233" s="6">
        <f>OnlineRetail[[#This Row],[Quantity]]*OnlineRetail[[#This Row],[UnitPrice]]</f>
        <v>53.55</v>
      </c>
      <c r="L7233" t="str">
        <f t="shared" si="112"/>
        <v>14031|Jun-2011</v>
      </c>
    </row>
    <row r="7234" spans="1:12">
      <c r="A7234">
        <v>539921</v>
      </c>
      <c r="B7234" t="s">
        <v>233</v>
      </c>
      <c r="C7234" t="s">
        <v>27</v>
      </c>
      <c r="D7234">
        <v>4</v>
      </c>
      <c r="E7234" s="1">
        <v>40700.535416666673</v>
      </c>
      <c r="F7234">
        <v>1.25</v>
      </c>
      <c r="G7234">
        <v>12794</v>
      </c>
      <c r="H7234" t="s">
        <v>121</v>
      </c>
      <c r="I7234" t="str">
        <f>IF(AND(LEFT(OnlineRetail[[#This Row],[InvoiceNo]],1)&lt;&gt;"C",OnlineRetail[[#This Row],[CustomerID]]&lt;&gt;""),"Yes","No")</f>
        <v>Yes</v>
      </c>
      <c r="J7234" s="4">
        <f>EOMONTH(OnlineRetail[[#This Row],[InvoiceDate]],-1)+1</f>
        <v>40695</v>
      </c>
      <c r="K7234" s="6">
        <f>OnlineRetail[[#This Row],[Quantity]]*OnlineRetail[[#This Row],[UnitPrice]]</f>
        <v>5</v>
      </c>
      <c r="L7234" t="str">
        <f t="shared" ref="L7234:L7297" si="113">IF(I7234="Yes",G7234&amp;"|"&amp;TEXT(J7234,"mmm-yyyy"),"")</f>
        <v>12794|Jun-2011</v>
      </c>
    </row>
    <row r="7235" spans="1:12">
      <c r="A7235">
        <v>551390</v>
      </c>
      <c r="B7235" t="s">
        <v>149</v>
      </c>
      <c r="C7235" t="s">
        <v>39</v>
      </c>
      <c r="D7235">
        <v>13</v>
      </c>
      <c r="E7235" s="1">
        <v>40700.536111111112</v>
      </c>
      <c r="F7235">
        <v>5.95</v>
      </c>
      <c r="G7235">
        <v>14319</v>
      </c>
      <c r="H7235" t="s">
        <v>36</v>
      </c>
      <c r="I7235" t="str">
        <f>IF(AND(LEFT(OnlineRetail[[#This Row],[InvoiceNo]],1)&lt;&gt;"C",OnlineRetail[[#This Row],[CustomerID]]&lt;&gt;""),"Yes","No")</f>
        <v>Yes</v>
      </c>
      <c r="J7235" s="4">
        <f>EOMONTH(OnlineRetail[[#This Row],[InvoiceDate]],-1)+1</f>
        <v>40695</v>
      </c>
      <c r="K7235" s="6">
        <f>OnlineRetail[[#This Row],[Quantity]]*OnlineRetail[[#This Row],[UnitPrice]]</f>
        <v>77.350000000000009</v>
      </c>
      <c r="L7235" t="str">
        <f t="shared" si="113"/>
        <v>14319|Jun-2011</v>
      </c>
    </row>
    <row r="7236" spans="1:12">
      <c r="A7236">
        <v>548226</v>
      </c>
      <c r="B7236" t="s">
        <v>225</v>
      </c>
      <c r="C7236" t="s">
        <v>16</v>
      </c>
      <c r="D7236">
        <v>10</v>
      </c>
      <c r="E7236" s="1">
        <v>40700.54583333333</v>
      </c>
      <c r="F7236">
        <v>7.95</v>
      </c>
      <c r="G7236">
        <v>13938</v>
      </c>
      <c r="H7236" t="s">
        <v>36</v>
      </c>
      <c r="I7236" t="str">
        <f>IF(AND(LEFT(OnlineRetail[[#This Row],[InvoiceNo]],1)&lt;&gt;"C",OnlineRetail[[#This Row],[CustomerID]]&lt;&gt;""),"Yes","No")</f>
        <v>Yes</v>
      </c>
      <c r="J7236" s="4">
        <f>EOMONTH(OnlineRetail[[#This Row],[InvoiceDate]],-1)+1</f>
        <v>40695</v>
      </c>
      <c r="K7236" s="6">
        <f>OnlineRetail[[#This Row],[Quantity]]*OnlineRetail[[#This Row],[UnitPrice]]</f>
        <v>79.5</v>
      </c>
      <c r="L7236" t="str">
        <f t="shared" si="113"/>
        <v>13938|Jun-2011</v>
      </c>
    </row>
    <row r="7237" spans="1:12">
      <c r="A7237">
        <v>545974</v>
      </c>
      <c r="B7237" t="s">
        <v>257</v>
      </c>
      <c r="C7237" t="s">
        <v>42</v>
      </c>
      <c r="D7237">
        <v>20</v>
      </c>
      <c r="E7237" s="1">
        <v>40700.54791666667</v>
      </c>
      <c r="F7237">
        <v>2.5499999999999998</v>
      </c>
      <c r="G7237">
        <v>13636</v>
      </c>
      <c r="H7237" t="s">
        <v>10</v>
      </c>
      <c r="I7237" t="str">
        <f>IF(AND(LEFT(OnlineRetail[[#This Row],[InvoiceNo]],1)&lt;&gt;"C",OnlineRetail[[#This Row],[CustomerID]]&lt;&gt;""),"Yes","No")</f>
        <v>Yes</v>
      </c>
      <c r="J7237" s="4">
        <f>EOMONTH(OnlineRetail[[#This Row],[InvoiceDate]],-1)+1</f>
        <v>40695</v>
      </c>
      <c r="K7237" s="6">
        <f>OnlineRetail[[#This Row],[Quantity]]*OnlineRetail[[#This Row],[UnitPrice]]</f>
        <v>51</v>
      </c>
      <c r="L7237" t="str">
        <f t="shared" si="113"/>
        <v>13636|Jun-2011</v>
      </c>
    </row>
    <row r="7238" spans="1:12">
      <c r="A7238">
        <v>546699</v>
      </c>
      <c r="B7238" t="s">
        <v>256</v>
      </c>
      <c r="C7238" t="s">
        <v>21</v>
      </c>
      <c r="D7238">
        <v>1</v>
      </c>
      <c r="E7238" s="1">
        <v>40700.551388888889</v>
      </c>
      <c r="F7238">
        <v>5.95</v>
      </c>
      <c r="G7238">
        <v>13594</v>
      </c>
      <c r="H7238" t="s">
        <v>10</v>
      </c>
      <c r="I7238" t="str">
        <f>IF(AND(LEFT(OnlineRetail[[#This Row],[InvoiceNo]],1)&lt;&gt;"C",OnlineRetail[[#This Row],[CustomerID]]&lt;&gt;""),"Yes","No")</f>
        <v>Yes</v>
      </c>
      <c r="J7238" s="4">
        <f>EOMONTH(OnlineRetail[[#This Row],[InvoiceDate]],-1)+1</f>
        <v>40695</v>
      </c>
      <c r="K7238" s="6">
        <f>OnlineRetail[[#This Row],[Quantity]]*OnlineRetail[[#This Row],[UnitPrice]]</f>
        <v>5.95</v>
      </c>
      <c r="L7238" t="str">
        <f t="shared" si="113"/>
        <v>13594|Jun-2011</v>
      </c>
    </row>
    <row r="7239" spans="1:12">
      <c r="A7239">
        <v>537721</v>
      </c>
      <c r="B7239" t="s">
        <v>136</v>
      </c>
      <c r="C7239" t="s">
        <v>40</v>
      </c>
      <c r="D7239">
        <v>17</v>
      </c>
      <c r="E7239" s="1">
        <v>40700.557638888888</v>
      </c>
      <c r="F7239">
        <v>4.95</v>
      </c>
      <c r="G7239">
        <v>14226</v>
      </c>
      <c r="H7239" t="s">
        <v>10</v>
      </c>
      <c r="I7239" t="str">
        <f>IF(AND(LEFT(OnlineRetail[[#This Row],[InvoiceNo]],1)&lt;&gt;"C",OnlineRetail[[#This Row],[CustomerID]]&lt;&gt;""),"Yes","No")</f>
        <v>Yes</v>
      </c>
      <c r="J7239" s="4">
        <f>EOMONTH(OnlineRetail[[#This Row],[InvoiceDate]],-1)+1</f>
        <v>40695</v>
      </c>
      <c r="K7239" s="6">
        <f>OnlineRetail[[#This Row],[Quantity]]*OnlineRetail[[#This Row],[UnitPrice]]</f>
        <v>84.15</v>
      </c>
      <c r="L7239" t="str">
        <f t="shared" si="113"/>
        <v>14226|Jun-2011</v>
      </c>
    </row>
    <row r="7240" spans="1:12">
      <c r="A7240">
        <v>540318</v>
      </c>
      <c r="B7240" t="s">
        <v>195</v>
      </c>
      <c r="C7240" t="s">
        <v>62</v>
      </c>
      <c r="D7240">
        <v>5</v>
      </c>
      <c r="E7240" s="1">
        <v>40700.560416666667</v>
      </c>
      <c r="F7240">
        <v>4.95</v>
      </c>
      <c r="G7240">
        <v>14074</v>
      </c>
      <c r="H7240" t="s">
        <v>10</v>
      </c>
      <c r="I7240" t="str">
        <f>IF(AND(LEFT(OnlineRetail[[#This Row],[InvoiceNo]],1)&lt;&gt;"C",OnlineRetail[[#This Row],[CustomerID]]&lt;&gt;""),"Yes","No")</f>
        <v>Yes</v>
      </c>
      <c r="J7240" s="4">
        <f>EOMONTH(OnlineRetail[[#This Row],[InvoiceDate]],-1)+1</f>
        <v>40695</v>
      </c>
      <c r="K7240" s="6">
        <f>OnlineRetail[[#This Row],[Quantity]]*OnlineRetail[[#This Row],[UnitPrice]]</f>
        <v>24.75</v>
      </c>
      <c r="L7240" t="str">
        <f t="shared" si="113"/>
        <v>14074|Jun-2011</v>
      </c>
    </row>
    <row r="7241" spans="1:12">
      <c r="A7241">
        <v>538199</v>
      </c>
      <c r="B7241" t="s">
        <v>109</v>
      </c>
      <c r="C7241" t="s">
        <v>83</v>
      </c>
      <c r="D7241">
        <v>15</v>
      </c>
      <c r="E7241" s="1">
        <v>40700.601388888892</v>
      </c>
      <c r="F7241">
        <v>2.1</v>
      </c>
      <c r="G7241">
        <v>13339</v>
      </c>
      <c r="H7241" t="s">
        <v>10</v>
      </c>
      <c r="I7241" t="str">
        <f>IF(AND(LEFT(OnlineRetail[[#This Row],[InvoiceNo]],1)&lt;&gt;"C",OnlineRetail[[#This Row],[CustomerID]]&lt;&gt;""),"Yes","No")</f>
        <v>Yes</v>
      </c>
      <c r="J7241" s="4">
        <f>EOMONTH(OnlineRetail[[#This Row],[InvoiceDate]],-1)+1</f>
        <v>40695</v>
      </c>
      <c r="K7241" s="6">
        <f>OnlineRetail[[#This Row],[Quantity]]*OnlineRetail[[#This Row],[UnitPrice]]</f>
        <v>31.5</v>
      </c>
      <c r="L7241" t="str">
        <f t="shared" si="113"/>
        <v>13339|Jun-2011</v>
      </c>
    </row>
    <row r="7242" spans="1:12">
      <c r="A7242">
        <v>540824</v>
      </c>
      <c r="B7242" t="s">
        <v>190</v>
      </c>
      <c r="C7242" t="s">
        <v>27</v>
      </c>
      <c r="D7242">
        <v>11</v>
      </c>
      <c r="E7242" s="1">
        <v>40700.602083333331</v>
      </c>
      <c r="F7242">
        <v>0.85</v>
      </c>
      <c r="G7242">
        <v>14344</v>
      </c>
      <c r="H7242" t="s">
        <v>10</v>
      </c>
      <c r="I7242" t="str">
        <f>IF(AND(LEFT(OnlineRetail[[#This Row],[InvoiceNo]],1)&lt;&gt;"C",OnlineRetail[[#This Row],[CustomerID]]&lt;&gt;""),"Yes","No")</f>
        <v>Yes</v>
      </c>
      <c r="J7242" s="4">
        <f>EOMONTH(OnlineRetail[[#This Row],[InvoiceDate]],-1)+1</f>
        <v>40695</v>
      </c>
      <c r="K7242" s="6">
        <f>OnlineRetail[[#This Row],[Quantity]]*OnlineRetail[[#This Row],[UnitPrice]]</f>
        <v>9.35</v>
      </c>
      <c r="L7242" t="str">
        <f t="shared" si="113"/>
        <v>14344|Jun-2011</v>
      </c>
    </row>
    <row r="7243" spans="1:12">
      <c r="A7243">
        <v>538665</v>
      </c>
      <c r="B7243" t="s">
        <v>130</v>
      </c>
      <c r="C7243" t="s">
        <v>21</v>
      </c>
      <c r="D7243">
        <v>7</v>
      </c>
      <c r="E7243" s="1">
        <v>40700.615277777782</v>
      </c>
      <c r="F7243">
        <v>3.39</v>
      </c>
      <c r="G7243">
        <v>12502</v>
      </c>
      <c r="H7243" t="s">
        <v>10</v>
      </c>
      <c r="I7243" t="str">
        <f>IF(AND(LEFT(OnlineRetail[[#This Row],[InvoiceNo]],1)&lt;&gt;"C",OnlineRetail[[#This Row],[CustomerID]]&lt;&gt;""),"Yes","No")</f>
        <v>Yes</v>
      </c>
      <c r="J7243" s="4">
        <f>EOMONTH(OnlineRetail[[#This Row],[InvoiceDate]],-1)+1</f>
        <v>40695</v>
      </c>
      <c r="K7243" s="6">
        <f>OnlineRetail[[#This Row],[Quantity]]*OnlineRetail[[#This Row],[UnitPrice]]</f>
        <v>23.73</v>
      </c>
      <c r="L7243" t="str">
        <f t="shared" si="113"/>
        <v>12502|Jun-2011</v>
      </c>
    </row>
    <row r="7244" spans="1:12">
      <c r="A7244">
        <v>539652</v>
      </c>
      <c r="B7244" t="s">
        <v>204</v>
      </c>
      <c r="C7244" t="s">
        <v>14</v>
      </c>
      <c r="D7244">
        <v>15</v>
      </c>
      <c r="E7244" s="1">
        <v>40700.628472222219</v>
      </c>
      <c r="F7244">
        <v>4.95</v>
      </c>
      <c r="G7244">
        <v>13889</v>
      </c>
      <c r="H7244" t="s">
        <v>10</v>
      </c>
      <c r="I7244" t="str">
        <f>IF(AND(LEFT(OnlineRetail[[#This Row],[InvoiceNo]],1)&lt;&gt;"C",OnlineRetail[[#This Row],[CustomerID]]&lt;&gt;""),"Yes","No")</f>
        <v>Yes</v>
      </c>
      <c r="J7244" s="4">
        <f>EOMONTH(OnlineRetail[[#This Row],[InvoiceDate]],-1)+1</f>
        <v>40695</v>
      </c>
      <c r="K7244" s="6">
        <f>OnlineRetail[[#This Row],[Quantity]]*OnlineRetail[[#This Row],[UnitPrice]]</f>
        <v>74.25</v>
      </c>
      <c r="L7244" t="str">
        <f t="shared" si="113"/>
        <v>13889|Jun-2011</v>
      </c>
    </row>
    <row r="7245" spans="1:12">
      <c r="A7245">
        <v>536820</v>
      </c>
      <c r="B7245" t="s">
        <v>280</v>
      </c>
      <c r="C7245" t="s">
        <v>19</v>
      </c>
      <c r="D7245">
        <v>4</v>
      </c>
      <c r="E7245" s="1">
        <v>40700.634722222218</v>
      </c>
      <c r="F7245">
        <v>0.85</v>
      </c>
      <c r="G7245">
        <v>12650</v>
      </c>
      <c r="H7245" t="s">
        <v>10</v>
      </c>
      <c r="I7245" t="str">
        <f>IF(AND(LEFT(OnlineRetail[[#This Row],[InvoiceNo]],1)&lt;&gt;"C",OnlineRetail[[#This Row],[CustomerID]]&lt;&gt;""),"Yes","No")</f>
        <v>Yes</v>
      </c>
      <c r="J7245" s="4">
        <f>EOMONTH(OnlineRetail[[#This Row],[InvoiceDate]],-1)+1</f>
        <v>40695</v>
      </c>
      <c r="K7245" s="6">
        <f>OnlineRetail[[#This Row],[Quantity]]*OnlineRetail[[#This Row],[UnitPrice]]</f>
        <v>3.4</v>
      </c>
      <c r="L7245" t="str">
        <f t="shared" si="113"/>
        <v>12650|Jun-2011</v>
      </c>
    </row>
    <row r="7246" spans="1:12">
      <c r="A7246">
        <v>550874</v>
      </c>
      <c r="B7246" t="s">
        <v>161</v>
      </c>
      <c r="C7246" t="s">
        <v>62</v>
      </c>
      <c r="D7246">
        <v>14</v>
      </c>
      <c r="E7246" s="1">
        <v>40700.640972222223</v>
      </c>
      <c r="F7246">
        <v>0.85</v>
      </c>
      <c r="G7246">
        <v>13567</v>
      </c>
      <c r="H7246" t="s">
        <v>17</v>
      </c>
      <c r="I7246" t="str">
        <f>IF(AND(LEFT(OnlineRetail[[#This Row],[InvoiceNo]],1)&lt;&gt;"C",OnlineRetail[[#This Row],[CustomerID]]&lt;&gt;""),"Yes","No")</f>
        <v>Yes</v>
      </c>
      <c r="J7246" s="4">
        <f>EOMONTH(OnlineRetail[[#This Row],[InvoiceDate]],-1)+1</f>
        <v>40695</v>
      </c>
      <c r="K7246" s="6">
        <f>OnlineRetail[[#This Row],[Quantity]]*OnlineRetail[[#This Row],[UnitPrice]]</f>
        <v>11.9</v>
      </c>
      <c r="L7246" t="str">
        <f t="shared" si="113"/>
        <v>13567|Jun-2011</v>
      </c>
    </row>
    <row r="7247" spans="1:12">
      <c r="A7247">
        <v>538375</v>
      </c>
      <c r="B7247" t="s">
        <v>102</v>
      </c>
      <c r="C7247" t="s">
        <v>50</v>
      </c>
      <c r="D7247">
        <v>16</v>
      </c>
      <c r="E7247" s="1">
        <v>40700.643055555563</v>
      </c>
      <c r="F7247">
        <v>2.5499999999999998</v>
      </c>
      <c r="G7247">
        <v>13083</v>
      </c>
      <c r="H7247" t="s">
        <v>10</v>
      </c>
      <c r="I7247" t="str">
        <f>IF(AND(LEFT(OnlineRetail[[#This Row],[InvoiceNo]],1)&lt;&gt;"C",OnlineRetail[[#This Row],[CustomerID]]&lt;&gt;""),"Yes","No")</f>
        <v>Yes</v>
      </c>
      <c r="J7247" s="4">
        <f>EOMONTH(OnlineRetail[[#This Row],[InvoiceDate]],-1)+1</f>
        <v>40695</v>
      </c>
      <c r="K7247" s="6">
        <f>OnlineRetail[[#This Row],[Quantity]]*OnlineRetail[[#This Row],[UnitPrice]]</f>
        <v>40.799999999999997</v>
      </c>
      <c r="L7247" t="str">
        <f t="shared" si="113"/>
        <v>13083|Jun-2011</v>
      </c>
    </row>
    <row r="7248" spans="1:12">
      <c r="A7248">
        <v>553456</v>
      </c>
      <c r="B7248" t="s">
        <v>108</v>
      </c>
      <c r="C7248" t="s">
        <v>14</v>
      </c>
      <c r="D7248">
        <v>11</v>
      </c>
      <c r="E7248" s="1">
        <v>40700.659722222219</v>
      </c>
      <c r="F7248">
        <v>4.95</v>
      </c>
      <c r="G7248">
        <v>12755</v>
      </c>
      <c r="H7248" t="s">
        <v>10</v>
      </c>
      <c r="I7248" t="str">
        <f>IF(AND(LEFT(OnlineRetail[[#This Row],[InvoiceNo]],1)&lt;&gt;"C",OnlineRetail[[#This Row],[CustomerID]]&lt;&gt;""),"Yes","No")</f>
        <v>Yes</v>
      </c>
      <c r="J7248" s="4">
        <f>EOMONTH(OnlineRetail[[#This Row],[InvoiceDate]],-1)+1</f>
        <v>40695</v>
      </c>
      <c r="K7248" s="6">
        <f>OnlineRetail[[#This Row],[Quantity]]*OnlineRetail[[#This Row],[UnitPrice]]</f>
        <v>54.45</v>
      </c>
      <c r="L7248" t="str">
        <f t="shared" si="113"/>
        <v>12755|Jun-2011</v>
      </c>
    </row>
    <row r="7249" spans="1:12">
      <c r="A7249">
        <v>554505</v>
      </c>
      <c r="B7249" t="s">
        <v>76</v>
      </c>
      <c r="C7249" t="s">
        <v>48</v>
      </c>
      <c r="D7249">
        <v>15</v>
      </c>
      <c r="E7249" s="1">
        <v>40700.664583333331</v>
      </c>
      <c r="F7249">
        <v>3.39</v>
      </c>
      <c r="G7249">
        <v>12884</v>
      </c>
      <c r="H7249" t="s">
        <v>10</v>
      </c>
      <c r="I7249" t="str">
        <f>IF(AND(LEFT(OnlineRetail[[#This Row],[InvoiceNo]],1)&lt;&gt;"C",OnlineRetail[[#This Row],[CustomerID]]&lt;&gt;""),"Yes","No")</f>
        <v>Yes</v>
      </c>
      <c r="J7249" s="4">
        <f>EOMONTH(OnlineRetail[[#This Row],[InvoiceDate]],-1)+1</f>
        <v>40695</v>
      </c>
      <c r="K7249" s="6">
        <f>OnlineRetail[[#This Row],[Quantity]]*OnlineRetail[[#This Row],[UnitPrice]]</f>
        <v>50.85</v>
      </c>
      <c r="L7249" t="str">
        <f t="shared" si="113"/>
        <v>12884|Jun-2011</v>
      </c>
    </row>
    <row r="7250" spans="1:12">
      <c r="A7250">
        <v>540232</v>
      </c>
      <c r="B7250" t="s">
        <v>68</v>
      </c>
      <c r="C7250" t="s">
        <v>50</v>
      </c>
      <c r="D7250">
        <v>2</v>
      </c>
      <c r="E7250" s="1">
        <v>40700.670138888891</v>
      </c>
      <c r="F7250">
        <v>7.95</v>
      </c>
      <c r="G7250">
        <v>12901</v>
      </c>
      <c r="H7250" t="s">
        <v>31</v>
      </c>
      <c r="I7250" t="str">
        <f>IF(AND(LEFT(OnlineRetail[[#This Row],[InvoiceNo]],1)&lt;&gt;"C",OnlineRetail[[#This Row],[CustomerID]]&lt;&gt;""),"Yes","No")</f>
        <v>Yes</v>
      </c>
      <c r="J7250" s="4">
        <f>EOMONTH(OnlineRetail[[#This Row],[InvoiceDate]],-1)+1</f>
        <v>40695</v>
      </c>
      <c r="K7250" s="6">
        <f>OnlineRetail[[#This Row],[Quantity]]*OnlineRetail[[#This Row],[UnitPrice]]</f>
        <v>15.9</v>
      </c>
      <c r="L7250" t="str">
        <f t="shared" si="113"/>
        <v>12901|Jun-2011</v>
      </c>
    </row>
    <row r="7251" spans="1:12">
      <c r="A7251">
        <v>550788</v>
      </c>
      <c r="B7251" t="s">
        <v>71</v>
      </c>
      <c r="C7251" t="s">
        <v>19</v>
      </c>
      <c r="D7251">
        <v>2</v>
      </c>
      <c r="E7251" s="1">
        <v>40700.677777777782</v>
      </c>
      <c r="F7251">
        <v>9.9499999999999993</v>
      </c>
      <c r="G7251">
        <v>13242</v>
      </c>
      <c r="H7251" t="s">
        <v>10</v>
      </c>
      <c r="I7251" t="str">
        <f>IF(AND(LEFT(OnlineRetail[[#This Row],[InvoiceNo]],1)&lt;&gt;"C",OnlineRetail[[#This Row],[CustomerID]]&lt;&gt;""),"Yes","No")</f>
        <v>Yes</v>
      </c>
      <c r="J7251" s="4">
        <f>EOMONTH(OnlineRetail[[#This Row],[InvoiceDate]],-1)+1</f>
        <v>40695</v>
      </c>
      <c r="K7251" s="6">
        <f>OnlineRetail[[#This Row],[Quantity]]*OnlineRetail[[#This Row],[UnitPrice]]</f>
        <v>19.899999999999999</v>
      </c>
      <c r="L7251" t="str">
        <f t="shared" si="113"/>
        <v>13242|Jun-2011</v>
      </c>
    </row>
    <row r="7252" spans="1:12">
      <c r="A7252">
        <v>537216</v>
      </c>
      <c r="B7252" t="s">
        <v>231</v>
      </c>
      <c r="C7252" t="s">
        <v>27</v>
      </c>
      <c r="D7252">
        <v>8</v>
      </c>
      <c r="E7252" s="1">
        <v>40700.680555555547</v>
      </c>
      <c r="F7252">
        <v>1.25</v>
      </c>
      <c r="G7252">
        <v>12721</v>
      </c>
      <c r="H7252" t="s">
        <v>10</v>
      </c>
      <c r="I7252" t="str">
        <f>IF(AND(LEFT(OnlineRetail[[#This Row],[InvoiceNo]],1)&lt;&gt;"C",OnlineRetail[[#This Row],[CustomerID]]&lt;&gt;""),"Yes","No")</f>
        <v>Yes</v>
      </c>
      <c r="J7252" s="4">
        <f>EOMONTH(OnlineRetail[[#This Row],[InvoiceDate]],-1)+1</f>
        <v>40695</v>
      </c>
      <c r="K7252" s="6">
        <f>OnlineRetail[[#This Row],[Quantity]]*OnlineRetail[[#This Row],[UnitPrice]]</f>
        <v>10</v>
      </c>
      <c r="L7252" t="str">
        <f t="shared" si="113"/>
        <v>12721|Jun-2011</v>
      </c>
    </row>
    <row r="7253" spans="1:12">
      <c r="A7253">
        <v>545430</v>
      </c>
      <c r="B7253" t="s">
        <v>115</v>
      </c>
      <c r="C7253" t="s">
        <v>14</v>
      </c>
      <c r="D7253">
        <v>4</v>
      </c>
      <c r="E7253" s="1">
        <v>40700.688888888893</v>
      </c>
      <c r="F7253">
        <v>9.9499999999999993</v>
      </c>
      <c r="G7253">
        <v>14286</v>
      </c>
      <c r="H7253" t="s">
        <v>10</v>
      </c>
      <c r="I7253" t="str">
        <f>IF(AND(LEFT(OnlineRetail[[#This Row],[InvoiceNo]],1)&lt;&gt;"C",OnlineRetail[[#This Row],[CustomerID]]&lt;&gt;""),"Yes","No")</f>
        <v>Yes</v>
      </c>
      <c r="J7253" s="4">
        <f>EOMONTH(OnlineRetail[[#This Row],[InvoiceDate]],-1)+1</f>
        <v>40695</v>
      </c>
      <c r="K7253" s="6">
        <f>OnlineRetail[[#This Row],[Quantity]]*OnlineRetail[[#This Row],[UnitPrice]]</f>
        <v>39.799999999999997</v>
      </c>
      <c r="L7253" t="str">
        <f t="shared" si="113"/>
        <v>14286|Jun-2011</v>
      </c>
    </row>
    <row r="7254" spans="1:12" hidden="1">
      <c r="A7254">
        <v>547771</v>
      </c>
      <c r="B7254" t="s">
        <v>250</v>
      </c>
      <c r="C7254" t="s">
        <v>39</v>
      </c>
      <c r="D7254">
        <v>19</v>
      </c>
      <c r="E7254" s="1">
        <v>40700.693749999999</v>
      </c>
      <c r="F7254">
        <v>3.39</v>
      </c>
      <c r="H7254" t="s">
        <v>10</v>
      </c>
      <c r="I7254" t="str">
        <f>IF(AND(LEFT(OnlineRetail[[#This Row],[InvoiceNo]],1)&lt;&gt;"C",OnlineRetail[[#This Row],[CustomerID]]&lt;&gt;""),"Yes","No")</f>
        <v>No</v>
      </c>
      <c r="J7254" s="4">
        <f>EOMONTH(OnlineRetail[[#This Row],[InvoiceDate]],-1)+1</f>
        <v>40695</v>
      </c>
      <c r="K7254" s="6">
        <f>OnlineRetail[[#This Row],[Quantity]]*OnlineRetail[[#This Row],[UnitPrice]]</f>
        <v>64.41</v>
      </c>
      <c r="L7254" t="str">
        <f t="shared" si="113"/>
        <v/>
      </c>
    </row>
    <row r="7255" spans="1:12">
      <c r="A7255">
        <v>541793</v>
      </c>
      <c r="B7255" t="s">
        <v>105</v>
      </c>
      <c r="C7255" t="s">
        <v>29</v>
      </c>
      <c r="D7255">
        <v>16</v>
      </c>
      <c r="E7255" s="1">
        <v>40700.695833333331</v>
      </c>
      <c r="F7255">
        <v>3.39</v>
      </c>
      <c r="G7255">
        <v>12942</v>
      </c>
      <c r="H7255" t="s">
        <v>10</v>
      </c>
      <c r="I7255" t="str">
        <f>IF(AND(LEFT(OnlineRetail[[#This Row],[InvoiceNo]],1)&lt;&gt;"C",OnlineRetail[[#This Row],[CustomerID]]&lt;&gt;""),"Yes","No")</f>
        <v>Yes</v>
      </c>
      <c r="J7255" s="4">
        <f>EOMONTH(OnlineRetail[[#This Row],[InvoiceDate]],-1)+1</f>
        <v>40695</v>
      </c>
      <c r="K7255" s="6">
        <f>OnlineRetail[[#This Row],[Quantity]]*OnlineRetail[[#This Row],[UnitPrice]]</f>
        <v>54.24</v>
      </c>
      <c r="L7255" t="str">
        <f t="shared" si="113"/>
        <v>12942|Jun-2011</v>
      </c>
    </row>
    <row r="7256" spans="1:12">
      <c r="A7256">
        <v>553527</v>
      </c>
      <c r="B7256" t="s">
        <v>219</v>
      </c>
      <c r="C7256" t="s">
        <v>39</v>
      </c>
      <c r="D7256">
        <v>15</v>
      </c>
      <c r="E7256" s="1">
        <v>40700.705555555563</v>
      </c>
      <c r="F7256">
        <v>2.5499999999999998</v>
      </c>
      <c r="G7256">
        <v>13731</v>
      </c>
      <c r="H7256" t="s">
        <v>22</v>
      </c>
      <c r="I7256" t="str">
        <f>IF(AND(LEFT(OnlineRetail[[#This Row],[InvoiceNo]],1)&lt;&gt;"C",OnlineRetail[[#This Row],[CustomerID]]&lt;&gt;""),"Yes","No")</f>
        <v>Yes</v>
      </c>
      <c r="J7256" s="4">
        <f>EOMONTH(OnlineRetail[[#This Row],[InvoiceDate]],-1)+1</f>
        <v>40695</v>
      </c>
      <c r="K7256" s="6">
        <f>OnlineRetail[[#This Row],[Quantity]]*OnlineRetail[[#This Row],[UnitPrice]]</f>
        <v>38.25</v>
      </c>
      <c r="L7256" t="str">
        <f t="shared" si="113"/>
        <v>13731|Jun-2011</v>
      </c>
    </row>
    <row r="7257" spans="1:12">
      <c r="A7257">
        <v>538352</v>
      </c>
      <c r="B7257" t="s">
        <v>262</v>
      </c>
      <c r="C7257" t="s">
        <v>62</v>
      </c>
      <c r="D7257">
        <v>15</v>
      </c>
      <c r="E7257" s="1">
        <v>40700.713194444441</v>
      </c>
      <c r="F7257">
        <v>7.95</v>
      </c>
      <c r="G7257">
        <v>12352</v>
      </c>
      <c r="H7257" t="s">
        <v>10</v>
      </c>
      <c r="I7257" t="str">
        <f>IF(AND(LEFT(OnlineRetail[[#This Row],[InvoiceNo]],1)&lt;&gt;"C",OnlineRetail[[#This Row],[CustomerID]]&lt;&gt;""),"Yes","No")</f>
        <v>Yes</v>
      </c>
      <c r="J7257" s="4">
        <f>EOMONTH(OnlineRetail[[#This Row],[InvoiceDate]],-1)+1</f>
        <v>40695</v>
      </c>
      <c r="K7257" s="6">
        <f>OnlineRetail[[#This Row],[Quantity]]*OnlineRetail[[#This Row],[UnitPrice]]</f>
        <v>119.25</v>
      </c>
      <c r="L7257" t="str">
        <f t="shared" si="113"/>
        <v>12352|Jun-2011</v>
      </c>
    </row>
    <row r="7258" spans="1:12">
      <c r="A7258">
        <v>537607</v>
      </c>
      <c r="B7258" t="s">
        <v>59</v>
      </c>
      <c r="C7258" t="s">
        <v>21</v>
      </c>
      <c r="D7258">
        <v>13</v>
      </c>
      <c r="E7258" s="1">
        <v>40700.722222222219</v>
      </c>
      <c r="F7258">
        <v>2.5499999999999998</v>
      </c>
      <c r="G7258">
        <v>13152</v>
      </c>
      <c r="H7258" t="s">
        <v>10</v>
      </c>
      <c r="I7258" t="str">
        <f>IF(AND(LEFT(OnlineRetail[[#This Row],[InvoiceNo]],1)&lt;&gt;"C",OnlineRetail[[#This Row],[CustomerID]]&lt;&gt;""),"Yes","No")</f>
        <v>Yes</v>
      </c>
      <c r="J7258" s="4">
        <f>EOMONTH(OnlineRetail[[#This Row],[InvoiceDate]],-1)+1</f>
        <v>40695</v>
      </c>
      <c r="K7258" s="6">
        <f>OnlineRetail[[#This Row],[Quantity]]*OnlineRetail[[#This Row],[UnitPrice]]</f>
        <v>33.15</v>
      </c>
      <c r="L7258" t="str">
        <f t="shared" si="113"/>
        <v>13152|Jun-2011</v>
      </c>
    </row>
    <row r="7259" spans="1:12">
      <c r="A7259">
        <v>552973</v>
      </c>
      <c r="B7259" t="s">
        <v>37</v>
      </c>
      <c r="C7259" t="s">
        <v>62</v>
      </c>
      <c r="D7259">
        <v>11</v>
      </c>
      <c r="E7259" s="1">
        <v>40700.736111111109</v>
      </c>
      <c r="F7259">
        <v>7.95</v>
      </c>
      <c r="G7259">
        <v>12925</v>
      </c>
      <c r="H7259" t="s">
        <v>10</v>
      </c>
      <c r="I7259" t="str">
        <f>IF(AND(LEFT(OnlineRetail[[#This Row],[InvoiceNo]],1)&lt;&gt;"C",OnlineRetail[[#This Row],[CustomerID]]&lt;&gt;""),"Yes","No")</f>
        <v>Yes</v>
      </c>
      <c r="J7259" s="4">
        <f>EOMONTH(OnlineRetail[[#This Row],[InvoiceDate]],-1)+1</f>
        <v>40695</v>
      </c>
      <c r="K7259" s="6">
        <f>OnlineRetail[[#This Row],[Quantity]]*OnlineRetail[[#This Row],[UnitPrice]]</f>
        <v>87.45</v>
      </c>
      <c r="L7259" t="str">
        <f t="shared" si="113"/>
        <v>12925|Jun-2011</v>
      </c>
    </row>
    <row r="7260" spans="1:12">
      <c r="A7260">
        <v>540474</v>
      </c>
      <c r="B7260" t="s">
        <v>232</v>
      </c>
      <c r="C7260" t="s">
        <v>40</v>
      </c>
      <c r="D7260">
        <v>23</v>
      </c>
      <c r="E7260" s="1">
        <v>40700.743750000001</v>
      </c>
      <c r="F7260">
        <v>9.9499999999999993</v>
      </c>
      <c r="G7260">
        <v>13299</v>
      </c>
      <c r="H7260" t="s">
        <v>10</v>
      </c>
      <c r="I7260" t="str">
        <f>IF(AND(LEFT(OnlineRetail[[#This Row],[InvoiceNo]],1)&lt;&gt;"C",OnlineRetail[[#This Row],[CustomerID]]&lt;&gt;""),"Yes","No")</f>
        <v>Yes</v>
      </c>
      <c r="J7260" s="4">
        <f>EOMONTH(OnlineRetail[[#This Row],[InvoiceDate]],-1)+1</f>
        <v>40695</v>
      </c>
      <c r="K7260" s="6">
        <f>OnlineRetail[[#This Row],[Quantity]]*OnlineRetail[[#This Row],[UnitPrice]]</f>
        <v>228.85</v>
      </c>
      <c r="L7260" t="str">
        <f t="shared" si="113"/>
        <v>13299|Jun-2011</v>
      </c>
    </row>
    <row r="7261" spans="1:12">
      <c r="A7261">
        <v>555235</v>
      </c>
      <c r="B7261" t="s">
        <v>229</v>
      </c>
      <c r="C7261" t="s">
        <v>48</v>
      </c>
      <c r="D7261">
        <v>20</v>
      </c>
      <c r="E7261" s="1">
        <v>40700.746527777781</v>
      </c>
      <c r="F7261">
        <v>2.1</v>
      </c>
      <c r="G7261">
        <v>14242</v>
      </c>
      <c r="H7261" t="s">
        <v>10</v>
      </c>
      <c r="I7261" t="str">
        <f>IF(AND(LEFT(OnlineRetail[[#This Row],[InvoiceNo]],1)&lt;&gt;"C",OnlineRetail[[#This Row],[CustomerID]]&lt;&gt;""),"Yes","No")</f>
        <v>Yes</v>
      </c>
      <c r="J7261" s="4">
        <f>EOMONTH(OnlineRetail[[#This Row],[InvoiceDate]],-1)+1</f>
        <v>40695</v>
      </c>
      <c r="K7261" s="6">
        <f>OnlineRetail[[#This Row],[Quantity]]*OnlineRetail[[#This Row],[UnitPrice]]</f>
        <v>42</v>
      </c>
      <c r="L7261" t="str">
        <f t="shared" si="113"/>
        <v>14242|Jun-2011</v>
      </c>
    </row>
    <row r="7262" spans="1:12" hidden="1">
      <c r="A7262" t="s">
        <v>345</v>
      </c>
      <c r="B7262" t="s">
        <v>30</v>
      </c>
      <c r="C7262" t="s">
        <v>21</v>
      </c>
      <c r="D7262">
        <v>24</v>
      </c>
      <c r="E7262" s="1">
        <v>40700.760416666657</v>
      </c>
      <c r="F7262">
        <v>9.9499999999999993</v>
      </c>
      <c r="G7262">
        <v>13981</v>
      </c>
      <c r="H7262" t="s">
        <v>126</v>
      </c>
      <c r="I7262" t="str">
        <f>IF(AND(LEFT(OnlineRetail[[#This Row],[InvoiceNo]],1)&lt;&gt;"C",OnlineRetail[[#This Row],[CustomerID]]&lt;&gt;""),"Yes","No")</f>
        <v>No</v>
      </c>
      <c r="J7262" s="4">
        <f>EOMONTH(OnlineRetail[[#This Row],[InvoiceDate]],-1)+1</f>
        <v>40695</v>
      </c>
      <c r="K7262" s="6">
        <f>OnlineRetail[[#This Row],[Quantity]]*OnlineRetail[[#This Row],[UnitPrice]]</f>
        <v>238.79999999999998</v>
      </c>
      <c r="L7262" t="str">
        <f t="shared" si="113"/>
        <v/>
      </c>
    </row>
    <row r="7263" spans="1:12">
      <c r="A7263">
        <v>551408</v>
      </c>
      <c r="B7263" t="s">
        <v>199</v>
      </c>
      <c r="C7263" t="s">
        <v>24</v>
      </c>
      <c r="D7263">
        <v>10</v>
      </c>
      <c r="E7263" s="1">
        <v>40700.770833333343</v>
      </c>
      <c r="F7263">
        <v>4.25</v>
      </c>
      <c r="G7263">
        <v>14022</v>
      </c>
      <c r="H7263" t="s">
        <v>10</v>
      </c>
      <c r="I7263" t="str">
        <f>IF(AND(LEFT(OnlineRetail[[#This Row],[InvoiceNo]],1)&lt;&gt;"C",OnlineRetail[[#This Row],[CustomerID]]&lt;&gt;""),"Yes","No")</f>
        <v>Yes</v>
      </c>
      <c r="J7263" s="4">
        <f>EOMONTH(OnlineRetail[[#This Row],[InvoiceDate]],-1)+1</f>
        <v>40695</v>
      </c>
      <c r="K7263" s="6">
        <f>OnlineRetail[[#This Row],[Quantity]]*OnlineRetail[[#This Row],[UnitPrice]]</f>
        <v>42.5</v>
      </c>
      <c r="L7263" t="str">
        <f t="shared" si="113"/>
        <v>14022|Jun-2011</v>
      </c>
    </row>
    <row r="7264" spans="1:12">
      <c r="A7264">
        <v>540904</v>
      </c>
      <c r="B7264" t="s">
        <v>37</v>
      </c>
      <c r="C7264" t="s">
        <v>72</v>
      </c>
      <c r="D7264">
        <v>24</v>
      </c>
      <c r="E7264" s="1">
        <v>40700.786805555559</v>
      </c>
      <c r="F7264">
        <v>5.95</v>
      </c>
      <c r="G7264">
        <v>14299</v>
      </c>
      <c r="H7264" t="s">
        <v>10</v>
      </c>
      <c r="I7264" t="str">
        <f>IF(AND(LEFT(OnlineRetail[[#This Row],[InvoiceNo]],1)&lt;&gt;"C",OnlineRetail[[#This Row],[CustomerID]]&lt;&gt;""),"Yes","No")</f>
        <v>Yes</v>
      </c>
      <c r="J7264" s="4">
        <f>EOMONTH(OnlineRetail[[#This Row],[InvoiceDate]],-1)+1</f>
        <v>40695</v>
      </c>
      <c r="K7264" s="6">
        <f>OnlineRetail[[#This Row],[Quantity]]*OnlineRetail[[#This Row],[UnitPrice]]</f>
        <v>142.80000000000001</v>
      </c>
      <c r="L7264" t="str">
        <f t="shared" si="113"/>
        <v>14299|Jun-2011</v>
      </c>
    </row>
    <row r="7265" spans="1:12">
      <c r="A7265">
        <v>542800</v>
      </c>
      <c r="B7265" t="s">
        <v>38</v>
      </c>
      <c r="C7265" t="s">
        <v>39</v>
      </c>
      <c r="D7265">
        <v>20</v>
      </c>
      <c r="E7265" s="1">
        <v>40700.787499999999</v>
      </c>
      <c r="F7265">
        <v>5.95</v>
      </c>
      <c r="G7265">
        <v>13100</v>
      </c>
      <c r="H7265" t="s">
        <v>10</v>
      </c>
      <c r="I7265" t="str">
        <f>IF(AND(LEFT(OnlineRetail[[#This Row],[InvoiceNo]],1)&lt;&gt;"C",OnlineRetail[[#This Row],[CustomerID]]&lt;&gt;""),"Yes","No")</f>
        <v>Yes</v>
      </c>
      <c r="J7265" s="4">
        <f>EOMONTH(OnlineRetail[[#This Row],[InvoiceDate]],-1)+1</f>
        <v>40695</v>
      </c>
      <c r="K7265" s="6">
        <f>OnlineRetail[[#This Row],[Quantity]]*OnlineRetail[[#This Row],[UnitPrice]]</f>
        <v>119</v>
      </c>
      <c r="L7265" t="str">
        <f t="shared" si="113"/>
        <v>13100|Jun-2011</v>
      </c>
    </row>
    <row r="7266" spans="1:12">
      <c r="A7266">
        <v>540872</v>
      </c>
      <c r="B7266" t="s">
        <v>204</v>
      </c>
      <c r="C7266" t="s">
        <v>27</v>
      </c>
      <c r="D7266">
        <v>23</v>
      </c>
      <c r="E7266" s="1">
        <v>40700.790972222218</v>
      </c>
      <c r="F7266">
        <v>0.85</v>
      </c>
      <c r="G7266">
        <v>12892</v>
      </c>
      <c r="H7266" t="s">
        <v>10</v>
      </c>
      <c r="I7266" t="str">
        <f>IF(AND(LEFT(OnlineRetail[[#This Row],[InvoiceNo]],1)&lt;&gt;"C",OnlineRetail[[#This Row],[CustomerID]]&lt;&gt;""),"Yes","No")</f>
        <v>Yes</v>
      </c>
      <c r="J7266" s="4">
        <f>EOMONTH(OnlineRetail[[#This Row],[InvoiceDate]],-1)+1</f>
        <v>40695</v>
      </c>
      <c r="K7266" s="6">
        <f>OnlineRetail[[#This Row],[Quantity]]*OnlineRetail[[#This Row],[UnitPrice]]</f>
        <v>19.55</v>
      </c>
      <c r="L7266" t="str">
        <f t="shared" si="113"/>
        <v>12892|Jun-2011</v>
      </c>
    </row>
    <row r="7267" spans="1:12">
      <c r="A7267">
        <v>539836</v>
      </c>
      <c r="B7267" t="s">
        <v>262</v>
      </c>
      <c r="C7267" t="s">
        <v>21</v>
      </c>
      <c r="D7267">
        <v>17</v>
      </c>
      <c r="E7267" s="1">
        <v>40700.793749999997</v>
      </c>
      <c r="F7267">
        <v>3.39</v>
      </c>
      <c r="G7267">
        <v>13321</v>
      </c>
      <c r="H7267" t="s">
        <v>10</v>
      </c>
      <c r="I7267" t="str">
        <f>IF(AND(LEFT(OnlineRetail[[#This Row],[InvoiceNo]],1)&lt;&gt;"C",OnlineRetail[[#This Row],[CustomerID]]&lt;&gt;""),"Yes","No")</f>
        <v>Yes</v>
      </c>
      <c r="J7267" s="4">
        <f>EOMONTH(OnlineRetail[[#This Row],[InvoiceDate]],-1)+1</f>
        <v>40695</v>
      </c>
      <c r="K7267" s="6">
        <f>OnlineRetail[[#This Row],[Quantity]]*OnlineRetail[[#This Row],[UnitPrice]]</f>
        <v>57.63</v>
      </c>
      <c r="L7267" t="str">
        <f t="shared" si="113"/>
        <v>13321|Jun-2011</v>
      </c>
    </row>
    <row r="7268" spans="1:12">
      <c r="A7268">
        <v>543976</v>
      </c>
      <c r="B7268" t="s">
        <v>113</v>
      </c>
      <c r="C7268" t="s">
        <v>50</v>
      </c>
      <c r="D7268">
        <v>16</v>
      </c>
      <c r="E7268" s="1">
        <v>40700.79583333333</v>
      </c>
      <c r="F7268">
        <v>4.95</v>
      </c>
      <c r="G7268">
        <v>14046</v>
      </c>
      <c r="H7268" t="s">
        <v>10</v>
      </c>
      <c r="I7268" t="str">
        <f>IF(AND(LEFT(OnlineRetail[[#This Row],[InvoiceNo]],1)&lt;&gt;"C",OnlineRetail[[#This Row],[CustomerID]]&lt;&gt;""),"Yes","No")</f>
        <v>Yes</v>
      </c>
      <c r="J7268" s="4">
        <f>EOMONTH(OnlineRetail[[#This Row],[InvoiceDate]],-1)+1</f>
        <v>40695</v>
      </c>
      <c r="K7268" s="6">
        <f>OnlineRetail[[#This Row],[Quantity]]*OnlineRetail[[#This Row],[UnitPrice]]</f>
        <v>79.2</v>
      </c>
      <c r="L7268" t="str">
        <f t="shared" si="113"/>
        <v>14046|Jun-2011</v>
      </c>
    </row>
    <row r="7269" spans="1:12">
      <c r="A7269">
        <v>538619</v>
      </c>
      <c r="B7269" t="s">
        <v>275</v>
      </c>
      <c r="C7269" t="s">
        <v>62</v>
      </c>
      <c r="D7269">
        <v>17</v>
      </c>
      <c r="E7269" s="1">
        <v>40700.800694444442</v>
      </c>
      <c r="F7269">
        <v>5.95</v>
      </c>
      <c r="G7269">
        <v>12454</v>
      </c>
      <c r="H7269" t="s">
        <v>10</v>
      </c>
      <c r="I7269" t="str">
        <f>IF(AND(LEFT(OnlineRetail[[#This Row],[InvoiceNo]],1)&lt;&gt;"C",OnlineRetail[[#This Row],[CustomerID]]&lt;&gt;""),"Yes","No")</f>
        <v>Yes</v>
      </c>
      <c r="J7269" s="4">
        <f>EOMONTH(OnlineRetail[[#This Row],[InvoiceDate]],-1)+1</f>
        <v>40695</v>
      </c>
      <c r="K7269" s="6">
        <f>OnlineRetail[[#This Row],[Quantity]]*OnlineRetail[[#This Row],[UnitPrice]]</f>
        <v>101.15</v>
      </c>
      <c r="L7269" t="str">
        <f t="shared" si="113"/>
        <v>12454|Jun-2011</v>
      </c>
    </row>
    <row r="7270" spans="1:12">
      <c r="A7270">
        <v>554186</v>
      </c>
      <c r="B7270" t="s">
        <v>195</v>
      </c>
      <c r="C7270" t="s">
        <v>50</v>
      </c>
      <c r="D7270">
        <v>4</v>
      </c>
      <c r="E7270" s="1">
        <v>40700.804166666669</v>
      </c>
      <c r="F7270">
        <v>0.85</v>
      </c>
      <c r="G7270">
        <v>12993</v>
      </c>
      <c r="H7270" t="s">
        <v>126</v>
      </c>
      <c r="I7270" t="str">
        <f>IF(AND(LEFT(OnlineRetail[[#This Row],[InvoiceNo]],1)&lt;&gt;"C",OnlineRetail[[#This Row],[CustomerID]]&lt;&gt;""),"Yes","No")</f>
        <v>Yes</v>
      </c>
      <c r="J7270" s="4">
        <f>EOMONTH(OnlineRetail[[#This Row],[InvoiceDate]],-1)+1</f>
        <v>40695</v>
      </c>
      <c r="K7270" s="6">
        <f>OnlineRetail[[#This Row],[Quantity]]*OnlineRetail[[#This Row],[UnitPrice]]</f>
        <v>3.4</v>
      </c>
      <c r="L7270" t="str">
        <f t="shared" si="113"/>
        <v>12993|Jun-2011</v>
      </c>
    </row>
    <row r="7271" spans="1:12">
      <c r="A7271">
        <v>536405</v>
      </c>
      <c r="B7271" t="s">
        <v>90</v>
      </c>
      <c r="C7271" t="s">
        <v>14</v>
      </c>
      <c r="D7271">
        <v>6</v>
      </c>
      <c r="E7271" s="1">
        <v>40700.809027777781</v>
      </c>
      <c r="F7271">
        <v>4.25</v>
      </c>
      <c r="G7271">
        <v>14086</v>
      </c>
      <c r="H7271" t="s">
        <v>31</v>
      </c>
      <c r="I7271" t="str">
        <f>IF(AND(LEFT(OnlineRetail[[#This Row],[InvoiceNo]],1)&lt;&gt;"C",OnlineRetail[[#This Row],[CustomerID]]&lt;&gt;""),"Yes","No")</f>
        <v>Yes</v>
      </c>
      <c r="J7271" s="4">
        <f>EOMONTH(OnlineRetail[[#This Row],[InvoiceDate]],-1)+1</f>
        <v>40695</v>
      </c>
      <c r="K7271" s="6">
        <f>OnlineRetail[[#This Row],[Quantity]]*OnlineRetail[[#This Row],[UnitPrice]]</f>
        <v>25.5</v>
      </c>
      <c r="L7271" t="str">
        <f t="shared" si="113"/>
        <v>14086|Jun-2011</v>
      </c>
    </row>
    <row r="7272" spans="1:12">
      <c r="A7272">
        <v>537228</v>
      </c>
      <c r="B7272" t="s">
        <v>86</v>
      </c>
      <c r="C7272" t="s">
        <v>14</v>
      </c>
      <c r="D7272">
        <v>13</v>
      </c>
      <c r="E7272" s="1">
        <v>40700.81527777778</v>
      </c>
      <c r="F7272">
        <v>1.65</v>
      </c>
      <c r="G7272">
        <v>12633</v>
      </c>
      <c r="H7272" t="s">
        <v>10</v>
      </c>
      <c r="I7272" t="str">
        <f>IF(AND(LEFT(OnlineRetail[[#This Row],[InvoiceNo]],1)&lt;&gt;"C",OnlineRetail[[#This Row],[CustomerID]]&lt;&gt;""),"Yes","No")</f>
        <v>Yes</v>
      </c>
      <c r="J7272" s="4">
        <f>EOMONTH(OnlineRetail[[#This Row],[InvoiceDate]],-1)+1</f>
        <v>40695</v>
      </c>
      <c r="K7272" s="6">
        <f>OnlineRetail[[#This Row],[Quantity]]*OnlineRetail[[#This Row],[UnitPrice]]</f>
        <v>21.45</v>
      </c>
      <c r="L7272" t="str">
        <f t="shared" si="113"/>
        <v>12633|Jun-2011</v>
      </c>
    </row>
    <row r="7273" spans="1:12">
      <c r="A7273">
        <v>553821</v>
      </c>
      <c r="B7273" t="s">
        <v>264</v>
      </c>
      <c r="C7273" t="s">
        <v>16</v>
      </c>
      <c r="D7273">
        <v>24</v>
      </c>
      <c r="E7273" s="1">
        <v>40700.827777777777</v>
      </c>
      <c r="F7273">
        <v>7.95</v>
      </c>
      <c r="G7273">
        <v>13333</v>
      </c>
      <c r="H7273" t="s">
        <v>10</v>
      </c>
      <c r="I7273" t="str">
        <f>IF(AND(LEFT(OnlineRetail[[#This Row],[InvoiceNo]],1)&lt;&gt;"C",OnlineRetail[[#This Row],[CustomerID]]&lt;&gt;""),"Yes","No")</f>
        <v>Yes</v>
      </c>
      <c r="J7273" s="4">
        <f>EOMONTH(OnlineRetail[[#This Row],[InvoiceDate]],-1)+1</f>
        <v>40695</v>
      </c>
      <c r="K7273" s="6">
        <f>OnlineRetail[[#This Row],[Quantity]]*OnlineRetail[[#This Row],[UnitPrice]]</f>
        <v>190.8</v>
      </c>
      <c r="L7273" t="str">
        <f t="shared" si="113"/>
        <v>13333|Jun-2011</v>
      </c>
    </row>
    <row r="7274" spans="1:12">
      <c r="A7274">
        <v>541113</v>
      </c>
      <c r="B7274" t="s">
        <v>165</v>
      </c>
      <c r="C7274" t="s">
        <v>50</v>
      </c>
      <c r="D7274">
        <v>7</v>
      </c>
      <c r="E7274" s="1">
        <v>40700.830555555563</v>
      </c>
      <c r="F7274">
        <v>4.25</v>
      </c>
      <c r="G7274">
        <v>14262</v>
      </c>
      <c r="H7274" t="s">
        <v>10</v>
      </c>
      <c r="I7274" t="str">
        <f>IF(AND(LEFT(OnlineRetail[[#This Row],[InvoiceNo]],1)&lt;&gt;"C",OnlineRetail[[#This Row],[CustomerID]]&lt;&gt;""),"Yes","No")</f>
        <v>Yes</v>
      </c>
      <c r="J7274" s="4">
        <f>EOMONTH(OnlineRetail[[#This Row],[InvoiceDate]],-1)+1</f>
        <v>40695</v>
      </c>
      <c r="K7274" s="6">
        <f>OnlineRetail[[#This Row],[Quantity]]*OnlineRetail[[#This Row],[UnitPrice]]</f>
        <v>29.75</v>
      </c>
      <c r="L7274" t="str">
        <f t="shared" si="113"/>
        <v>14262|Jun-2011</v>
      </c>
    </row>
    <row r="7275" spans="1:12">
      <c r="A7275">
        <v>553783</v>
      </c>
      <c r="B7275" t="s">
        <v>256</v>
      </c>
      <c r="C7275" t="s">
        <v>27</v>
      </c>
      <c r="D7275">
        <v>4</v>
      </c>
      <c r="E7275" s="1">
        <v>40701.334027777782</v>
      </c>
      <c r="F7275">
        <v>5.95</v>
      </c>
      <c r="G7275">
        <v>13594</v>
      </c>
      <c r="H7275" t="s">
        <v>10</v>
      </c>
      <c r="I7275" t="str">
        <f>IF(AND(LEFT(OnlineRetail[[#This Row],[InvoiceNo]],1)&lt;&gt;"C",OnlineRetail[[#This Row],[CustomerID]]&lt;&gt;""),"Yes","No")</f>
        <v>Yes</v>
      </c>
      <c r="J7275" s="4">
        <f>EOMONTH(OnlineRetail[[#This Row],[InvoiceDate]],-1)+1</f>
        <v>40695</v>
      </c>
      <c r="K7275" s="6">
        <f>OnlineRetail[[#This Row],[Quantity]]*OnlineRetail[[#This Row],[UnitPrice]]</f>
        <v>23.8</v>
      </c>
      <c r="L7275" t="str">
        <f t="shared" si="113"/>
        <v>13594|Jun-2011</v>
      </c>
    </row>
    <row r="7276" spans="1:12">
      <c r="A7276">
        <v>551625</v>
      </c>
      <c r="B7276" t="s">
        <v>200</v>
      </c>
      <c r="C7276" t="s">
        <v>42</v>
      </c>
      <c r="D7276">
        <v>4</v>
      </c>
      <c r="E7276" s="1">
        <v>40701.34097222222</v>
      </c>
      <c r="F7276">
        <v>0.85</v>
      </c>
      <c r="G7276">
        <v>14308</v>
      </c>
      <c r="H7276" t="s">
        <v>10</v>
      </c>
      <c r="I7276" t="str">
        <f>IF(AND(LEFT(OnlineRetail[[#This Row],[InvoiceNo]],1)&lt;&gt;"C",OnlineRetail[[#This Row],[CustomerID]]&lt;&gt;""),"Yes","No")</f>
        <v>Yes</v>
      </c>
      <c r="J7276" s="4">
        <f>EOMONTH(OnlineRetail[[#This Row],[InvoiceDate]],-1)+1</f>
        <v>40695</v>
      </c>
      <c r="K7276" s="6">
        <f>OnlineRetail[[#This Row],[Quantity]]*OnlineRetail[[#This Row],[UnitPrice]]</f>
        <v>3.4</v>
      </c>
      <c r="L7276" t="str">
        <f t="shared" si="113"/>
        <v>14308|Jun-2011</v>
      </c>
    </row>
    <row r="7277" spans="1:12">
      <c r="A7277">
        <v>554330</v>
      </c>
      <c r="B7277" t="s">
        <v>93</v>
      </c>
      <c r="C7277" t="s">
        <v>42</v>
      </c>
      <c r="D7277">
        <v>19</v>
      </c>
      <c r="E7277" s="1">
        <v>40701.35</v>
      </c>
      <c r="F7277">
        <v>1.25</v>
      </c>
      <c r="G7277">
        <v>13613</v>
      </c>
      <c r="H7277" t="s">
        <v>10</v>
      </c>
      <c r="I7277" t="str">
        <f>IF(AND(LEFT(OnlineRetail[[#This Row],[InvoiceNo]],1)&lt;&gt;"C",OnlineRetail[[#This Row],[CustomerID]]&lt;&gt;""),"Yes","No")</f>
        <v>Yes</v>
      </c>
      <c r="J7277" s="4">
        <f>EOMONTH(OnlineRetail[[#This Row],[InvoiceDate]],-1)+1</f>
        <v>40695</v>
      </c>
      <c r="K7277" s="6">
        <f>OnlineRetail[[#This Row],[Quantity]]*OnlineRetail[[#This Row],[UnitPrice]]</f>
        <v>23.75</v>
      </c>
      <c r="L7277" t="str">
        <f t="shared" si="113"/>
        <v>13613|Jun-2011</v>
      </c>
    </row>
    <row r="7278" spans="1:12">
      <c r="A7278">
        <v>555418</v>
      </c>
      <c r="B7278" t="s">
        <v>99</v>
      </c>
      <c r="C7278" t="s">
        <v>33</v>
      </c>
      <c r="D7278">
        <v>14</v>
      </c>
      <c r="E7278" s="1">
        <v>40701.352083333331</v>
      </c>
      <c r="F7278">
        <v>1.25</v>
      </c>
      <c r="G7278">
        <v>13282</v>
      </c>
      <c r="H7278" t="s">
        <v>10</v>
      </c>
      <c r="I7278" t="str">
        <f>IF(AND(LEFT(OnlineRetail[[#This Row],[InvoiceNo]],1)&lt;&gt;"C",OnlineRetail[[#This Row],[CustomerID]]&lt;&gt;""),"Yes","No")</f>
        <v>Yes</v>
      </c>
      <c r="J7278" s="4">
        <f>EOMONTH(OnlineRetail[[#This Row],[InvoiceDate]],-1)+1</f>
        <v>40695</v>
      </c>
      <c r="K7278" s="6">
        <f>OnlineRetail[[#This Row],[Quantity]]*OnlineRetail[[#This Row],[UnitPrice]]</f>
        <v>17.5</v>
      </c>
      <c r="L7278" t="str">
        <f t="shared" si="113"/>
        <v>13282|Jun-2011</v>
      </c>
    </row>
    <row r="7279" spans="1:12">
      <c r="A7279">
        <v>548027</v>
      </c>
      <c r="B7279" t="s">
        <v>190</v>
      </c>
      <c r="C7279" t="s">
        <v>14</v>
      </c>
      <c r="D7279">
        <v>17</v>
      </c>
      <c r="E7279" s="1">
        <v>40701.354861111111</v>
      </c>
      <c r="F7279">
        <v>4.95</v>
      </c>
      <c r="G7279">
        <v>14027</v>
      </c>
      <c r="H7279" t="s">
        <v>36</v>
      </c>
      <c r="I7279" t="str">
        <f>IF(AND(LEFT(OnlineRetail[[#This Row],[InvoiceNo]],1)&lt;&gt;"C",OnlineRetail[[#This Row],[CustomerID]]&lt;&gt;""),"Yes","No")</f>
        <v>Yes</v>
      </c>
      <c r="J7279" s="4">
        <f>EOMONTH(OnlineRetail[[#This Row],[InvoiceDate]],-1)+1</f>
        <v>40695</v>
      </c>
      <c r="K7279" s="6">
        <f>OnlineRetail[[#This Row],[Quantity]]*OnlineRetail[[#This Row],[UnitPrice]]</f>
        <v>84.15</v>
      </c>
      <c r="L7279" t="str">
        <f t="shared" si="113"/>
        <v>14027|Jun-2011</v>
      </c>
    </row>
    <row r="7280" spans="1:12">
      <c r="A7280">
        <v>538110</v>
      </c>
      <c r="B7280" t="s">
        <v>137</v>
      </c>
      <c r="C7280" t="s">
        <v>16</v>
      </c>
      <c r="D7280">
        <v>21</v>
      </c>
      <c r="E7280" s="1">
        <v>40701.363194444442</v>
      </c>
      <c r="F7280">
        <v>4.95</v>
      </c>
      <c r="G7280">
        <v>13636</v>
      </c>
      <c r="H7280" t="s">
        <v>31</v>
      </c>
      <c r="I7280" t="str">
        <f>IF(AND(LEFT(OnlineRetail[[#This Row],[InvoiceNo]],1)&lt;&gt;"C",OnlineRetail[[#This Row],[CustomerID]]&lt;&gt;""),"Yes","No")</f>
        <v>Yes</v>
      </c>
      <c r="J7280" s="4">
        <f>EOMONTH(OnlineRetail[[#This Row],[InvoiceDate]],-1)+1</f>
        <v>40695</v>
      </c>
      <c r="K7280" s="6">
        <f>OnlineRetail[[#This Row],[Quantity]]*OnlineRetail[[#This Row],[UnitPrice]]</f>
        <v>103.95</v>
      </c>
      <c r="L7280" t="str">
        <f t="shared" si="113"/>
        <v>13636|Jun-2011</v>
      </c>
    </row>
    <row r="7281" spans="1:12">
      <c r="A7281">
        <v>541392</v>
      </c>
      <c r="B7281" t="s">
        <v>111</v>
      </c>
      <c r="C7281" t="s">
        <v>48</v>
      </c>
      <c r="D7281">
        <v>3</v>
      </c>
      <c r="E7281" s="1">
        <v>40701.370138888888</v>
      </c>
      <c r="F7281">
        <v>0.85</v>
      </c>
      <c r="G7281">
        <v>13824</v>
      </c>
      <c r="H7281" t="s">
        <v>10</v>
      </c>
      <c r="I7281" t="str">
        <f>IF(AND(LEFT(OnlineRetail[[#This Row],[InvoiceNo]],1)&lt;&gt;"C",OnlineRetail[[#This Row],[CustomerID]]&lt;&gt;""),"Yes","No")</f>
        <v>Yes</v>
      </c>
      <c r="J7281" s="4">
        <f>EOMONTH(OnlineRetail[[#This Row],[InvoiceDate]],-1)+1</f>
        <v>40695</v>
      </c>
      <c r="K7281" s="6">
        <f>OnlineRetail[[#This Row],[Quantity]]*OnlineRetail[[#This Row],[UnitPrice]]</f>
        <v>2.5499999999999998</v>
      </c>
      <c r="L7281" t="str">
        <f t="shared" si="113"/>
        <v>13824|Jun-2011</v>
      </c>
    </row>
    <row r="7282" spans="1:12">
      <c r="A7282">
        <v>551264</v>
      </c>
      <c r="B7282" t="s">
        <v>23</v>
      </c>
      <c r="C7282" t="s">
        <v>50</v>
      </c>
      <c r="D7282">
        <v>24</v>
      </c>
      <c r="E7282" s="1">
        <v>40701.379861111112</v>
      </c>
      <c r="F7282">
        <v>2.5499999999999998</v>
      </c>
      <c r="G7282">
        <v>12805</v>
      </c>
      <c r="H7282" t="s">
        <v>10</v>
      </c>
      <c r="I7282" t="str">
        <f>IF(AND(LEFT(OnlineRetail[[#This Row],[InvoiceNo]],1)&lt;&gt;"C",OnlineRetail[[#This Row],[CustomerID]]&lt;&gt;""),"Yes","No")</f>
        <v>Yes</v>
      </c>
      <c r="J7282" s="4">
        <f>EOMONTH(OnlineRetail[[#This Row],[InvoiceDate]],-1)+1</f>
        <v>40695</v>
      </c>
      <c r="K7282" s="6">
        <f>OnlineRetail[[#This Row],[Quantity]]*OnlineRetail[[#This Row],[UnitPrice]]</f>
        <v>61.199999999999996</v>
      </c>
      <c r="L7282" t="str">
        <f t="shared" si="113"/>
        <v>12805|Jun-2011</v>
      </c>
    </row>
    <row r="7283" spans="1:12">
      <c r="A7283">
        <v>537608</v>
      </c>
      <c r="B7283" t="s">
        <v>153</v>
      </c>
      <c r="C7283" t="s">
        <v>33</v>
      </c>
      <c r="D7283">
        <v>9</v>
      </c>
      <c r="E7283" s="1">
        <v>40701.380555555559</v>
      </c>
      <c r="F7283">
        <v>2.5499999999999998</v>
      </c>
      <c r="G7283">
        <v>13871</v>
      </c>
      <c r="H7283" t="s">
        <v>10</v>
      </c>
      <c r="I7283" t="str">
        <f>IF(AND(LEFT(OnlineRetail[[#This Row],[InvoiceNo]],1)&lt;&gt;"C",OnlineRetail[[#This Row],[CustomerID]]&lt;&gt;""),"Yes","No")</f>
        <v>Yes</v>
      </c>
      <c r="J7283" s="4">
        <f>EOMONTH(OnlineRetail[[#This Row],[InvoiceDate]],-1)+1</f>
        <v>40695</v>
      </c>
      <c r="K7283" s="6">
        <f>OnlineRetail[[#This Row],[Quantity]]*OnlineRetail[[#This Row],[UnitPrice]]</f>
        <v>22.95</v>
      </c>
      <c r="L7283" t="str">
        <f t="shared" si="113"/>
        <v>13871|Jun-2011</v>
      </c>
    </row>
    <row r="7284" spans="1:12">
      <c r="A7284">
        <v>546093</v>
      </c>
      <c r="B7284" t="s">
        <v>145</v>
      </c>
      <c r="C7284" t="s">
        <v>40</v>
      </c>
      <c r="D7284">
        <v>10</v>
      </c>
      <c r="E7284" s="1">
        <v>40701.381249999999</v>
      </c>
      <c r="F7284">
        <v>9.9499999999999993</v>
      </c>
      <c r="G7284">
        <v>12459</v>
      </c>
      <c r="H7284" t="s">
        <v>10</v>
      </c>
      <c r="I7284" t="str">
        <f>IF(AND(LEFT(OnlineRetail[[#This Row],[InvoiceNo]],1)&lt;&gt;"C",OnlineRetail[[#This Row],[CustomerID]]&lt;&gt;""),"Yes","No")</f>
        <v>Yes</v>
      </c>
      <c r="J7284" s="4">
        <f>EOMONTH(OnlineRetail[[#This Row],[InvoiceDate]],-1)+1</f>
        <v>40695</v>
      </c>
      <c r="K7284" s="6">
        <f>OnlineRetail[[#This Row],[Quantity]]*OnlineRetail[[#This Row],[UnitPrice]]</f>
        <v>99.5</v>
      </c>
      <c r="L7284" t="str">
        <f t="shared" si="113"/>
        <v>12459|Jun-2011</v>
      </c>
    </row>
    <row r="7285" spans="1:12">
      <c r="A7285">
        <v>540939</v>
      </c>
      <c r="B7285" t="s">
        <v>270</v>
      </c>
      <c r="C7285" t="s">
        <v>53</v>
      </c>
      <c r="D7285">
        <v>9</v>
      </c>
      <c r="E7285" s="1">
        <v>40701.386111111111</v>
      </c>
      <c r="F7285">
        <v>2.1</v>
      </c>
      <c r="G7285">
        <v>14262</v>
      </c>
      <c r="H7285" t="s">
        <v>10</v>
      </c>
      <c r="I7285" t="str">
        <f>IF(AND(LEFT(OnlineRetail[[#This Row],[InvoiceNo]],1)&lt;&gt;"C",OnlineRetail[[#This Row],[CustomerID]]&lt;&gt;""),"Yes","No")</f>
        <v>Yes</v>
      </c>
      <c r="J7285" s="4">
        <f>EOMONTH(OnlineRetail[[#This Row],[InvoiceDate]],-1)+1</f>
        <v>40695</v>
      </c>
      <c r="K7285" s="6">
        <f>OnlineRetail[[#This Row],[Quantity]]*OnlineRetail[[#This Row],[UnitPrice]]</f>
        <v>18.900000000000002</v>
      </c>
      <c r="L7285" t="str">
        <f t="shared" si="113"/>
        <v>14262|Jun-2011</v>
      </c>
    </row>
    <row r="7286" spans="1:12">
      <c r="A7286">
        <v>545022</v>
      </c>
      <c r="B7286" t="s">
        <v>34</v>
      </c>
      <c r="C7286" t="s">
        <v>40</v>
      </c>
      <c r="D7286">
        <v>16</v>
      </c>
      <c r="E7286" s="1">
        <v>40701.392361111109</v>
      </c>
      <c r="F7286">
        <v>1.25</v>
      </c>
      <c r="G7286">
        <v>12653</v>
      </c>
      <c r="H7286" t="s">
        <v>10</v>
      </c>
      <c r="I7286" t="str">
        <f>IF(AND(LEFT(OnlineRetail[[#This Row],[InvoiceNo]],1)&lt;&gt;"C",OnlineRetail[[#This Row],[CustomerID]]&lt;&gt;""),"Yes","No")</f>
        <v>Yes</v>
      </c>
      <c r="J7286" s="4">
        <f>EOMONTH(OnlineRetail[[#This Row],[InvoiceDate]],-1)+1</f>
        <v>40695</v>
      </c>
      <c r="K7286" s="6">
        <f>OnlineRetail[[#This Row],[Quantity]]*OnlineRetail[[#This Row],[UnitPrice]]</f>
        <v>20</v>
      </c>
      <c r="L7286" t="str">
        <f t="shared" si="113"/>
        <v>12653|Jun-2011</v>
      </c>
    </row>
    <row r="7287" spans="1:12">
      <c r="A7287">
        <v>548380</v>
      </c>
      <c r="B7287" t="s">
        <v>225</v>
      </c>
      <c r="C7287" t="s">
        <v>40</v>
      </c>
      <c r="D7287">
        <v>14</v>
      </c>
      <c r="E7287" s="1">
        <v>40701.392361111109</v>
      </c>
      <c r="F7287">
        <v>1.65</v>
      </c>
      <c r="G7287">
        <v>12436</v>
      </c>
      <c r="H7287" t="s">
        <v>10</v>
      </c>
      <c r="I7287" t="str">
        <f>IF(AND(LEFT(OnlineRetail[[#This Row],[InvoiceNo]],1)&lt;&gt;"C",OnlineRetail[[#This Row],[CustomerID]]&lt;&gt;""),"Yes","No")</f>
        <v>Yes</v>
      </c>
      <c r="J7287" s="4">
        <f>EOMONTH(OnlineRetail[[#This Row],[InvoiceDate]],-1)+1</f>
        <v>40695</v>
      </c>
      <c r="K7287" s="6">
        <f>OnlineRetail[[#This Row],[Quantity]]*OnlineRetail[[#This Row],[UnitPrice]]</f>
        <v>23.099999999999998</v>
      </c>
      <c r="L7287" t="str">
        <f t="shared" si="113"/>
        <v>12436|Jun-2011</v>
      </c>
    </row>
    <row r="7288" spans="1:12">
      <c r="A7288">
        <v>541841</v>
      </c>
      <c r="B7288" t="s">
        <v>59</v>
      </c>
      <c r="C7288" t="s">
        <v>42</v>
      </c>
      <c r="D7288">
        <v>16</v>
      </c>
      <c r="E7288" s="1">
        <v>40701.395138888889</v>
      </c>
      <c r="F7288">
        <v>3.39</v>
      </c>
      <c r="G7288">
        <v>12877</v>
      </c>
      <c r="H7288" t="s">
        <v>31</v>
      </c>
      <c r="I7288" t="str">
        <f>IF(AND(LEFT(OnlineRetail[[#This Row],[InvoiceNo]],1)&lt;&gt;"C",OnlineRetail[[#This Row],[CustomerID]]&lt;&gt;""),"Yes","No")</f>
        <v>Yes</v>
      </c>
      <c r="J7288" s="4">
        <f>EOMONTH(OnlineRetail[[#This Row],[InvoiceDate]],-1)+1</f>
        <v>40695</v>
      </c>
      <c r="K7288" s="6">
        <f>OnlineRetail[[#This Row],[Quantity]]*OnlineRetail[[#This Row],[UnitPrice]]</f>
        <v>54.24</v>
      </c>
      <c r="L7288" t="str">
        <f t="shared" si="113"/>
        <v>12877|Jun-2011</v>
      </c>
    </row>
    <row r="7289" spans="1:12">
      <c r="A7289">
        <v>551249</v>
      </c>
      <c r="B7289" t="s">
        <v>100</v>
      </c>
      <c r="C7289" t="s">
        <v>27</v>
      </c>
      <c r="D7289">
        <v>3</v>
      </c>
      <c r="E7289" s="1">
        <v>40701.396527777782</v>
      </c>
      <c r="F7289">
        <v>2.5499999999999998</v>
      </c>
      <c r="G7289">
        <v>12699</v>
      </c>
      <c r="H7289" t="s">
        <v>10</v>
      </c>
      <c r="I7289" t="str">
        <f>IF(AND(LEFT(OnlineRetail[[#This Row],[InvoiceNo]],1)&lt;&gt;"C",OnlineRetail[[#This Row],[CustomerID]]&lt;&gt;""),"Yes","No")</f>
        <v>Yes</v>
      </c>
      <c r="J7289" s="4">
        <f>EOMONTH(OnlineRetail[[#This Row],[InvoiceDate]],-1)+1</f>
        <v>40695</v>
      </c>
      <c r="K7289" s="6">
        <f>OnlineRetail[[#This Row],[Quantity]]*OnlineRetail[[#This Row],[UnitPrice]]</f>
        <v>7.6499999999999995</v>
      </c>
      <c r="L7289" t="str">
        <f t="shared" si="113"/>
        <v>12699|Jun-2011</v>
      </c>
    </row>
    <row r="7290" spans="1:12">
      <c r="A7290">
        <v>555083</v>
      </c>
      <c r="B7290" t="s">
        <v>116</v>
      </c>
      <c r="C7290" t="s">
        <v>16</v>
      </c>
      <c r="D7290">
        <v>7</v>
      </c>
      <c r="E7290" s="1">
        <v>40701.396527777782</v>
      </c>
      <c r="F7290">
        <v>4.25</v>
      </c>
      <c r="G7290">
        <v>12586</v>
      </c>
      <c r="H7290" t="s">
        <v>70</v>
      </c>
      <c r="I7290" t="str">
        <f>IF(AND(LEFT(OnlineRetail[[#This Row],[InvoiceNo]],1)&lt;&gt;"C",OnlineRetail[[#This Row],[CustomerID]]&lt;&gt;""),"Yes","No")</f>
        <v>Yes</v>
      </c>
      <c r="J7290" s="4">
        <f>EOMONTH(OnlineRetail[[#This Row],[InvoiceDate]],-1)+1</f>
        <v>40695</v>
      </c>
      <c r="K7290" s="6">
        <f>OnlineRetail[[#This Row],[Quantity]]*OnlineRetail[[#This Row],[UnitPrice]]</f>
        <v>29.75</v>
      </c>
      <c r="L7290" t="str">
        <f t="shared" si="113"/>
        <v>12586|Jun-2011</v>
      </c>
    </row>
    <row r="7291" spans="1:12">
      <c r="A7291">
        <v>553797</v>
      </c>
      <c r="B7291" t="s">
        <v>247</v>
      </c>
      <c r="C7291" t="s">
        <v>46</v>
      </c>
      <c r="D7291">
        <v>23</v>
      </c>
      <c r="E7291" s="1">
        <v>40701.407638888893</v>
      </c>
      <c r="F7291">
        <v>1.25</v>
      </c>
      <c r="G7291">
        <v>13718</v>
      </c>
      <c r="H7291" t="s">
        <v>10</v>
      </c>
      <c r="I7291" t="str">
        <f>IF(AND(LEFT(OnlineRetail[[#This Row],[InvoiceNo]],1)&lt;&gt;"C",OnlineRetail[[#This Row],[CustomerID]]&lt;&gt;""),"Yes","No")</f>
        <v>Yes</v>
      </c>
      <c r="J7291" s="4">
        <f>EOMONTH(OnlineRetail[[#This Row],[InvoiceDate]],-1)+1</f>
        <v>40695</v>
      </c>
      <c r="K7291" s="6">
        <f>OnlineRetail[[#This Row],[Quantity]]*OnlineRetail[[#This Row],[UnitPrice]]</f>
        <v>28.75</v>
      </c>
      <c r="L7291" t="str">
        <f t="shared" si="113"/>
        <v>13718|Jun-2011</v>
      </c>
    </row>
    <row r="7292" spans="1:12">
      <c r="A7292">
        <v>542686</v>
      </c>
      <c r="B7292" t="s">
        <v>188</v>
      </c>
      <c r="C7292" t="s">
        <v>83</v>
      </c>
      <c r="D7292">
        <v>1</v>
      </c>
      <c r="E7292" s="1">
        <v>40701.417361111111</v>
      </c>
      <c r="F7292">
        <v>1.25</v>
      </c>
      <c r="G7292">
        <v>13270</v>
      </c>
      <c r="H7292" t="s">
        <v>10</v>
      </c>
      <c r="I7292" t="str">
        <f>IF(AND(LEFT(OnlineRetail[[#This Row],[InvoiceNo]],1)&lt;&gt;"C",OnlineRetail[[#This Row],[CustomerID]]&lt;&gt;""),"Yes","No")</f>
        <v>Yes</v>
      </c>
      <c r="J7292" s="4">
        <f>EOMONTH(OnlineRetail[[#This Row],[InvoiceDate]],-1)+1</f>
        <v>40695</v>
      </c>
      <c r="K7292" s="6">
        <f>OnlineRetail[[#This Row],[Quantity]]*OnlineRetail[[#This Row],[UnitPrice]]</f>
        <v>1.25</v>
      </c>
      <c r="L7292" t="str">
        <f t="shared" si="113"/>
        <v>13270|Jun-2011</v>
      </c>
    </row>
    <row r="7293" spans="1:12">
      <c r="A7293">
        <v>546260</v>
      </c>
      <c r="B7293" t="s">
        <v>63</v>
      </c>
      <c r="C7293" t="s">
        <v>14</v>
      </c>
      <c r="D7293">
        <v>8</v>
      </c>
      <c r="E7293" s="1">
        <v>40701.423611111109</v>
      </c>
      <c r="F7293">
        <v>0.85</v>
      </c>
      <c r="G7293">
        <v>13656</v>
      </c>
      <c r="H7293" t="s">
        <v>22</v>
      </c>
      <c r="I7293" t="str">
        <f>IF(AND(LEFT(OnlineRetail[[#This Row],[InvoiceNo]],1)&lt;&gt;"C",OnlineRetail[[#This Row],[CustomerID]]&lt;&gt;""),"Yes","No")</f>
        <v>Yes</v>
      </c>
      <c r="J7293" s="4">
        <f>EOMONTH(OnlineRetail[[#This Row],[InvoiceDate]],-1)+1</f>
        <v>40695</v>
      </c>
      <c r="K7293" s="6">
        <f>OnlineRetail[[#This Row],[Quantity]]*OnlineRetail[[#This Row],[UnitPrice]]</f>
        <v>6.8</v>
      </c>
      <c r="L7293" t="str">
        <f t="shared" si="113"/>
        <v>13656|Jun-2011</v>
      </c>
    </row>
    <row r="7294" spans="1:12">
      <c r="A7294">
        <v>556066</v>
      </c>
      <c r="B7294" t="s">
        <v>255</v>
      </c>
      <c r="C7294" t="s">
        <v>50</v>
      </c>
      <c r="D7294">
        <v>19</v>
      </c>
      <c r="E7294" s="1">
        <v>40701.446527777778</v>
      </c>
      <c r="F7294">
        <v>2.1</v>
      </c>
      <c r="G7294">
        <v>13242</v>
      </c>
      <c r="H7294" t="s">
        <v>10</v>
      </c>
      <c r="I7294" t="str">
        <f>IF(AND(LEFT(OnlineRetail[[#This Row],[InvoiceNo]],1)&lt;&gt;"C",OnlineRetail[[#This Row],[CustomerID]]&lt;&gt;""),"Yes","No")</f>
        <v>Yes</v>
      </c>
      <c r="J7294" s="4">
        <f>EOMONTH(OnlineRetail[[#This Row],[InvoiceDate]],-1)+1</f>
        <v>40695</v>
      </c>
      <c r="K7294" s="6">
        <f>OnlineRetail[[#This Row],[Quantity]]*OnlineRetail[[#This Row],[UnitPrice]]</f>
        <v>39.9</v>
      </c>
      <c r="L7294" t="str">
        <f t="shared" si="113"/>
        <v>13242|Jun-2011</v>
      </c>
    </row>
    <row r="7295" spans="1:12">
      <c r="A7295">
        <v>549655</v>
      </c>
      <c r="B7295" t="s">
        <v>84</v>
      </c>
      <c r="C7295" t="s">
        <v>21</v>
      </c>
      <c r="D7295">
        <v>10</v>
      </c>
      <c r="E7295" s="1">
        <v>40701.453472222223</v>
      </c>
      <c r="F7295">
        <v>4.25</v>
      </c>
      <c r="G7295">
        <v>13262</v>
      </c>
      <c r="H7295" t="s">
        <v>10</v>
      </c>
      <c r="I7295" t="str">
        <f>IF(AND(LEFT(OnlineRetail[[#This Row],[InvoiceNo]],1)&lt;&gt;"C",OnlineRetail[[#This Row],[CustomerID]]&lt;&gt;""),"Yes","No")</f>
        <v>Yes</v>
      </c>
      <c r="J7295" s="4">
        <f>EOMONTH(OnlineRetail[[#This Row],[InvoiceDate]],-1)+1</f>
        <v>40695</v>
      </c>
      <c r="K7295" s="6">
        <f>OnlineRetail[[#This Row],[Quantity]]*OnlineRetail[[#This Row],[UnitPrice]]</f>
        <v>42.5</v>
      </c>
      <c r="L7295" t="str">
        <f t="shared" si="113"/>
        <v>13262|Jun-2011</v>
      </c>
    </row>
    <row r="7296" spans="1:12">
      <c r="A7296">
        <v>553503</v>
      </c>
      <c r="B7296" t="s">
        <v>54</v>
      </c>
      <c r="C7296" t="s">
        <v>9</v>
      </c>
      <c r="D7296">
        <v>2</v>
      </c>
      <c r="E7296" s="1">
        <v>40701.458333333343</v>
      </c>
      <c r="F7296">
        <v>1.25</v>
      </c>
      <c r="G7296">
        <v>13089</v>
      </c>
      <c r="H7296" t="s">
        <v>36</v>
      </c>
      <c r="I7296" t="str">
        <f>IF(AND(LEFT(OnlineRetail[[#This Row],[InvoiceNo]],1)&lt;&gt;"C",OnlineRetail[[#This Row],[CustomerID]]&lt;&gt;""),"Yes","No")</f>
        <v>Yes</v>
      </c>
      <c r="J7296" s="4">
        <f>EOMONTH(OnlineRetail[[#This Row],[InvoiceDate]],-1)+1</f>
        <v>40695</v>
      </c>
      <c r="K7296" s="6">
        <f>OnlineRetail[[#This Row],[Quantity]]*OnlineRetail[[#This Row],[UnitPrice]]</f>
        <v>2.5</v>
      </c>
      <c r="L7296" t="str">
        <f t="shared" si="113"/>
        <v>13089|Jun-2011</v>
      </c>
    </row>
    <row r="7297" spans="1:12">
      <c r="A7297">
        <v>542147</v>
      </c>
      <c r="B7297" t="s">
        <v>148</v>
      </c>
      <c r="C7297" t="s">
        <v>83</v>
      </c>
      <c r="D7297">
        <v>7</v>
      </c>
      <c r="E7297" s="1">
        <v>40701.46597222222</v>
      </c>
      <c r="F7297">
        <v>0.85</v>
      </c>
      <c r="G7297">
        <v>12883</v>
      </c>
      <c r="H7297" t="s">
        <v>17</v>
      </c>
      <c r="I7297" t="str">
        <f>IF(AND(LEFT(OnlineRetail[[#This Row],[InvoiceNo]],1)&lt;&gt;"C",OnlineRetail[[#This Row],[CustomerID]]&lt;&gt;""),"Yes","No")</f>
        <v>Yes</v>
      </c>
      <c r="J7297" s="4">
        <f>EOMONTH(OnlineRetail[[#This Row],[InvoiceDate]],-1)+1</f>
        <v>40695</v>
      </c>
      <c r="K7297" s="6">
        <f>OnlineRetail[[#This Row],[Quantity]]*OnlineRetail[[#This Row],[UnitPrice]]</f>
        <v>5.95</v>
      </c>
      <c r="L7297" t="str">
        <f t="shared" si="113"/>
        <v>12883|Jun-2011</v>
      </c>
    </row>
    <row r="7298" spans="1:12">
      <c r="A7298">
        <v>544859</v>
      </c>
      <c r="B7298" t="s">
        <v>146</v>
      </c>
      <c r="C7298" t="s">
        <v>29</v>
      </c>
      <c r="D7298">
        <v>22</v>
      </c>
      <c r="E7298" s="1">
        <v>40701.472222222219</v>
      </c>
      <c r="F7298">
        <v>1.65</v>
      </c>
      <c r="G7298">
        <v>14179</v>
      </c>
      <c r="H7298" t="s">
        <v>10</v>
      </c>
      <c r="I7298" t="str">
        <f>IF(AND(LEFT(OnlineRetail[[#This Row],[InvoiceNo]],1)&lt;&gt;"C",OnlineRetail[[#This Row],[CustomerID]]&lt;&gt;""),"Yes","No")</f>
        <v>Yes</v>
      </c>
      <c r="J7298" s="4">
        <f>EOMONTH(OnlineRetail[[#This Row],[InvoiceDate]],-1)+1</f>
        <v>40695</v>
      </c>
      <c r="K7298" s="6">
        <f>OnlineRetail[[#This Row],[Quantity]]*OnlineRetail[[#This Row],[UnitPrice]]</f>
        <v>36.299999999999997</v>
      </c>
      <c r="L7298" t="str">
        <f t="shared" ref="L7298:L7361" si="114">IF(I7298="Yes",G7298&amp;"|"&amp;TEXT(J7298,"mmm-yyyy"),"")</f>
        <v>14179|Jun-2011</v>
      </c>
    </row>
    <row r="7299" spans="1:12" hidden="1">
      <c r="A7299">
        <v>547899</v>
      </c>
      <c r="B7299" t="s">
        <v>205</v>
      </c>
      <c r="C7299" t="s">
        <v>50</v>
      </c>
      <c r="D7299">
        <v>6</v>
      </c>
      <c r="E7299" s="1">
        <v>40701.479166666657</v>
      </c>
      <c r="F7299">
        <v>2.5499999999999998</v>
      </c>
      <c r="H7299" t="s">
        <v>10</v>
      </c>
      <c r="I7299" t="str">
        <f>IF(AND(LEFT(OnlineRetail[[#This Row],[InvoiceNo]],1)&lt;&gt;"C",OnlineRetail[[#This Row],[CustomerID]]&lt;&gt;""),"Yes","No")</f>
        <v>No</v>
      </c>
      <c r="J7299" s="4">
        <f>EOMONTH(OnlineRetail[[#This Row],[InvoiceDate]],-1)+1</f>
        <v>40695</v>
      </c>
      <c r="K7299" s="6">
        <f>OnlineRetail[[#This Row],[Quantity]]*OnlineRetail[[#This Row],[UnitPrice]]</f>
        <v>15.299999999999999</v>
      </c>
      <c r="L7299" t="str">
        <f t="shared" si="114"/>
        <v/>
      </c>
    </row>
    <row r="7300" spans="1:12">
      <c r="A7300">
        <v>544421</v>
      </c>
      <c r="B7300" t="s">
        <v>280</v>
      </c>
      <c r="C7300" t="s">
        <v>53</v>
      </c>
      <c r="D7300">
        <v>6</v>
      </c>
      <c r="E7300" s="1">
        <v>40701.479861111111</v>
      </c>
      <c r="F7300">
        <v>7.95</v>
      </c>
      <c r="G7300">
        <v>14262</v>
      </c>
      <c r="H7300" t="s">
        <v>10</v>
      </c>
      <c r="I7300" t="str">
        <f>IF(AND(LEFT(OnlineRetail[[#This Row],[InvoiceNo]],1)&lt;&gt;"C",OnlineRetail[[#This Row],[CustomerID]]&lt;&gt;""),"Yes","No")</f>
        <v>Yes</v>
      </c>
      <c r="J7300" s="4">
        <f>EOMONTH(OnlineRetail[[#This Row],[InvoiceDate]],-1)+1</f>
        <v>40695</v>
      </c>
      <c r="K7300" s="6">
        <f>OnlineRetail[[#This Row],[Quantity]]*OnlineRetail[[#This Row],[UnitPrice]]</f>
        <v>47.7</v>
      </c>
      <c r="L7300" t="str">
        <f t="shared" si="114"/>
        <v>14262|Jun-2011</v>
      </c>
    </row>
    <row r="7301" spans="1:12">
      <c r="A7301">
        <v>540961</v>
      </c>
      <c r="B7301" t="s">
        <v>192</v>
      </c>
      <c r="C7301" t="s">
        <v>14</v>
      </c>
      <c r="D7301">
        <v>19</v>
      </c>
      <c r="E7301" s="1">
        <v>40701.482638888891</v>
      </c>
      <c r="F7301">
        <v>9.9499999999999993</v>
      </c>
      <c r="G7301">
        <v>12543</v>
      </c>
      <c r="H7301" t="s">
        <v>10</v>
      </c>
      <c r="I7301" t="str">
        <f>IF(AND(LEFT(OnlineRetail[[#This Row],[InvoiceNo]],1)&lt;&gt;"C",OnlineRetail[[#This Row],[CustomerID]]&lt;&gt;""),"Yes","No")</f>
        <v>Yes</v>
      </c>
      <c r="J7301" s="4">
        <f>EOMONTH(OnlineRetail[[#This Row],[InvoiceDate]],-1)+1</f>
        <v>40695</v>
      </c>
      <c r="K7301" s="6">
        <f>OnlineRetail[[#This Row],[Quantity]]*OnlineRetail[[#This Row],[UnitPrice]]</f>
        <v>189.04999999999998</v>
      </c>
      <c r="L7301" t="str">
        <f t="shared" si="114"/>
        <v>12543|Jun-2011</v>
      </c>
    </row>
    <row r="7302" spans="1:12">
      <c r="A7302">
        <v>547732</v>
      </c>
      <c r="B7302" t="s">
        <v>224</v>
      </c>
      <c r="C7302" t="s">
        <v>16</v>
      </c>
      <c r="D7302">
        <v>9</v>
      </c>
      <c r="E7302" s="1">
        <v>40701.515277777777</v>
      </c>
      <c r="F7302">
        <v>5.95</v>
      </c>
      <c r="G7302">
        <v>14163</v>
      </c>
      <c r="H7302" t="s">
        <v>10</v>
      </c>
      <c r="I7302" t="str">
        <f>IF(AND(LEFT(OnlineRetail[[#This Row],[InvoiceNo]],1)&lt;&gt;"C",OnlineRetail[[#This Row],[CustomerID]]&lt;&gt;""),"Yes","No")</f>
        <v>Yes</v>
      </c>
      <c r="J7302" s="4">
        <f>EOMONTH(OnlineRetail[[#This Row],[InvoiceDate]],-1)+1</f>
        <v>40695</v>
      </c>
      <c r="K7302" s="6">
        <f>OnlineRetail[[#This Row],[Quantity]]*OnlineRetail[[#This Row],[UnitPrice]]</f>
        <v>53.550000000000004</v>
      </c>
      <c r="L7302" t="str">
        <f t="shared" si="114"/>
        <v>14163|Jun-2011</v>
      </c>
    </row>
    <row r="7303" spans="1:12">
      <c r="A7303">
        <v>547099</v>
      </c>
      <c r="B7303" t="s">
        <v>143</v>
      </c>
      <c r="C7303" t="s">
        <v>16</v>
      </c>
      <c r="D7303">
        <v>5</v>
      </c>
      <c r="E7303" s="1">
        <v>40701.526388888888</v>
      </c>
      <c r="F7303">
        <v>1.65</v>
      </c>
      <c r="G7303">
        <v>12528</v>
      </c>
      <c r="H7303" t="s">
        <v>10</v>
      </c>
      <c r="I7303" t="str">
        <f>IF(AND(LEFT(OnlineRetail[[#This Row],[InvoiceNo]],1)&lt;&gt;"C",OnlineRetail[[#This Row],[CustomerID]]&lt;&gt;""),"Yes","No")</f>
        <v>Yes</v>
      </c>
      <c r="J7303" s="4">
        <f>EOMONTH(OnlineRetail[[#This Row],[InvoiceDate]],-1)+1</f>
        <v>40695</v>
      </c>
      <c r="K7303" s="6">
        <f>OnlineRetail[[#This Row],[Quantity]]*OnlineRetail[[#This Row],[UnitPrice]]</f>
        <v>8.25</v>
      </c>
      <c r="L7303" t="str">
        <f t="shared" si="114"/>
        <v>12528|Jun-2011</v>
      </c>
    </row>
    <row r="7304" spans="1:12">
      <c r="A7304">
        <v>548375</v>
      </c>
      <c r="B7304" t="s">
        <v>56</v>
      </c>
      <c r="C7304" t="s">
        <v>83</v>
      </c>
      <c r="D7304">
        <v>13</v>
      </c>
      <c r="E7304" s="1">
        <v>40701.531944444447</v>
      </c>
      <c r="F7304">
        <v>4.95</v>
      </c>
      <c r="G7304">
        <v>13680</v>
      </c>
      <c r="H7304" t="s">
        <v>10</v>
      </c>
      <c r="I7304" t="str">
        <f>IF(AND(LEFT(OnlineRetail[[#This Row],[InvoiceNo]],1)&lt;&gt;"C",OnlineRetail[[#This Row],[CustomerID]]&lt;&gt;""),"Yes","No")</f>
        <v>Yes</v>
      </c>
      <c r="J7304" s="4">
        <f>EOMONTH(OnlineRetail[[#This Row],[InvoiceDate]],-1)+1</f>
        <v>40695</v>
      </c>
      <c r="K7304" s="6">
        <f>OnlineRetail[[#This Row],[Quantity]]*OnlineRetail[[#This Row],[UnitPrice]]</f>
        <v>64.350000000000009</v>
      </c>
      <c r="L7304" t="str">
        <f t="shared" si="114"/>
        <v>13680|Jun-2011</v>
      </c>
    </row>
    <row r="7305" spans="1:12">
      <c r="A7305">
        <v>544498</v>
      </c>
      <c r="B7305" t="s">
        <v>84</v>
      </c>
      <c r="C7305" t="s">
        <v>33</v>
      </c>
      <c r="D7305">
        <v>12</v>
      </c>
      <c r="E7305" s="1">
        <v>40701.552777777782</v>
      </c>
      <c r="F7305">
        <v>3.39</v>
      </c>
      <c r="G7305">
        <v>14261</v>
      </c>
      <c r="H7305" t="s">
        <v>10</v>
      </c>
      <c r="I7305" t="str">
        <f>IF(AND(LEFT(OnlineRetail[[#This Row],[InvoiceNo]],1)&lt;&gt;"C",OnlineRetail[[#This Row],[CustomerID]]&lt;&gt;""),"Yes","No")</f>
        <v>Yes</v>
      </c>
      <c r="J7305" s="4">
        <f>EOMONTH(OnlineRetail[[#This Row],[InvoiceDate]],-1)+1</f>
        <v>40695</v>
      </c>
      <c r="K7305" s="6">
        <f>OnlineRetail[[#This Row],[Quantity]]*OnlineRetail[[#This Row],[UnitPrice]]</f>
        <v>40.68</v>
      </c>
      <c r="L7305" t="str">
        <f t="shared" si="114"/>
        <v>14261|Jun-2011</v>
      </c>
    </row>
    <row r="7306" spans="1:12">
      <c r="A7306">
        <v>555683</v>
      </c>
      <c r="B7306" t="s">
        <v>183</v>
      </c>
      <c r="C7306" t="s">
        <v>27</v>
      </c>
      <c r="D7306">
        <v>10</v>
      </c>
      <c r="E7306" s="1">
        <v>40701.555555555547</v>
      </c>
      <c r="F7306">
        <v>1.65</v>
      </c>
      <c r="G7306">
        <v>13634</v>
      </c>
      <c r="H7306" t="s">
        <v>10</v>
      </c>
      <c r="I7306" t="str">
        <f>IF(AND(LEFT(OnlineRetail[[#This Row],[InvoiceNo]],1)&lt;&gt;"C",OnlineRetail[[#This Row],[CustomerID]]&lt;&gt;""),"Yes","No")</f>
        <v>Yes</v>
      </c>
      <c r="J7306" s="4">
        <f>EOMONTH(OnlineRetail[[#This Row],[InvoiceDate]],-1)+1</f>
        <v>40695</v>
      </c>
      <c r="K7306" s="6">
        <f>OnlineRetail[[#This Row],[Quantity]]*OnlineRetail[[#This Row],[UnitPrice]]</f>
        <v>16.5</v>
      </c>
      <c r="L7306" t="str">
        <f t="shared" si="114"/>
        <v>13634|Jun-2011</v>
      </c>
    </row>
    <row r="7307" spans="1:12">
      <c r="A7307">
        <v>543152</v>
      </c>
      <c r="B7307" t="s">
        <v>191</v>
      </c>
      <c r="C7307" t="s">
        <v>16</v>
      </c>
      <c r="D7307">
        <v>2</v>
      </c>
      <c r="E7307" s="1">
        <v>40701.561805555553</v>
      </c>
      <c r="F7307">
        <v>7.95</v>
      </c>
      <c r="G7307">
        <v>12983</v>
      </c>
      <c r="H7307" t="s">
        <v>10</v>
      </c>
      <c r="I7307" t="str">
        <f>IF(AND(LEFT(OnlineRetail[[#This Row],[InvoiceNo]],1)&lt;&gt;"C",OnlineRetail[[#This Row],[CustomerID]]&lt;&gt;""),"Yes","No")</f>
        <v>Yes</v>
      </c>
      <c r="J7307" s="4">
        <f>EOMONTH(OnlineRetail[[#This Row],[InvoiceDate]],-1)+1</f>
        <v>40695</v>
      </c>
      <c r="K7307" s="6">
        <f>OnlineRetail[[#This Row],[Quantity]]*OnlineRetail[[#This Row],[UnitPrice]]</f>
        <v>15.9</v>
      </c>
      <c r="L7307" t="str">
        <f t="shared" si="114"/>
        <v>12983|Jun-2011</v>
      </c>
    </row>
    <row r="7308" spans="1:12">
      <c r="A7308">
        <v>545555</v>
      </c>
      <c r="B7308" t="s">
        <v>184</v>
      </c>
      <c r="C7308" t="s">
        <v>14</v>
      </c>
      <c r="D7308">
        <v>3</v>
      </c>
      <c r="E7308" s="1">
        <v>40701.573611111111</v>
      </c>
      <c r="F7308">
        <v>7.95</v>
      </c>
      <c r="G7308">
        <v>13408</v>
      </c>
      <c r="H7308" t="s">
        <v>10</v>
      </c>
      <c r="I7308" t="str">
        <f>IF(AND(LEFT(OnlineRetail[[#This Row],[InvoiceNo]],1)&lt;&gt;"C",OnlineRetail[[#This Row],[CustomerID]]&lt;&gt;""),"Yes","No")</f>
        <v>Yes</v>
      </c>
      <c r="J7308" s="4">
        <f>EOMONTH(OnlineRetail[[#This Row],[InvoiceDate]],-1)+1</f>
        <v>40695</v>
      </c>
      <c r="K7308" s="6">
        <f>OnlineRetail[[#This Row],[Quantity]]*OnlineRetail[[#This Row],[UnitPrice]]</f>
        <v>23.85</v>
      </c>
      <c r="L7308" t="str">
        <f t="shared" si="114"/>
        <v>13408|Jun-2011</v>
      </c>
    </row>
    <row r="7309" spans="1:12" hidden="1">
      <c r="A7309">
        <v>536694</v>
      </c>
      <c r="B7309" t="s">
        <v>68</v>
      </c>
      <c r="C7309" t="s">
        <v>29</v>
      </c>
      <c r="D7309">
        <v>24</v>
      </c>
      <c r="E7309" s="1">
        <v>40701.578472222223</v>
      </c>
      <c r="F7309">
        <v>5.95</v>
      </c>
      <c r="H7309" t="s">
        <v>36</v>
      </c>
      <c r="I7309" t="str">
        <f>IF(AND(LEFT(OnlineRetail[[#This Row],[InvoiceNo]],1)&lt;&gt;"C",OnlineRetail[[#This Row],[CustomerID]]&lt;&gt;""),"Yes","No")</f>
        <v>No</v>
      </c>
      <c r="J7309" s="4">
        <f>EOMONTH(OnlineRetail[[#This Row],[InvoiceDate]],-1)+1</f>
        <v>40695</v>
      </c>
      <c r="K7309" s="6">
        <f>OnlineRetail[[#This Row],[Quantity]]*OnlineRetail[[#This Row],[UnitPrice]]</f>
        <v>142.80000000000001</v>
      </c>
      <c r="L7309" t="str">
        <f t="shared" si="114"/>
        <v/>
      </c>
    </row>
    <row r="7310" spans="1:12">
      <c r="A7310">
        <v>544410</v>
      </c>
      <c r="B7310" t="s">
        <v>41</v>
      </c>
      <c r="C7310" t="s">
        <v>27</v>
      </c>
      <c r="D7310">
        <v>16</v>
      </c>
      <c r="E7310" s="1">
        <v>40701.588194444441</v>
      </c>
      <c r="F7310">
        <v>1.65</v>
      </c>
      <c r="G7310">
        <v>13095</v>
      </c>
      <c r="H7310" t="s">
        <v>10</v>
      </c>
      <c r="I7310" t="str">
        <f>IF(AND(LEFT(OnlineRetail[[#This Row],[InvoiceNo]],1)&lt;&gt;"C",OnlineRetail[[#This Row],[CustomerID]]&lt;&gt;""),"Yes","No")</f>
        <v>Yes</v>
      </c>
      <c r="J7310" s="4">
        <f>EOMONTH(OnlineRetail[[#This Row],[InvoiceDate]],-1)+1</f>
        <v>40695</v>
      </c>
      <c r="K7310" s="6">
        <f>OnlineRetail[[#This Row],[Quantity]]*OnlineRetail[[#This Row],[UnitPrice]]</f>
        <v>26.4</v>
      </c>
      <c r="L7310" t="str">
        <f t="shared" si="114"/>
        <v>13095|Jun-2011</v>
      </c>
    </row>
    <row r="7311" spans="1:12">
      <c r="A7311">
        <v>552393</v>
      </c>
      <c r="B7311" t="s">
        <v>59</v>
      </c>
      <c r="C7311" t="s">
        <v>62</v>
      </c>
      <c r="D7311">
        <v>23</v>
      </c>
      <c r="E7311" s="1">
        <v>40701.588194444441</v>
      </c>
      <c r="F7311">
        <v>2.5499999999999998</v>
      </c>
      <c r="G7311">
        <v>13093</v>
      </c>
      <c r="H7311" t="s">
        <v>10</v>
      </c>
      <c r="I7311" t="str">
        <f>IF(AND(LEFT(OnlineRetail[[#This Row],[InvoiceNo]],1)&lt;&gt;"C",OnlineRetail[[#This Row],[CustomerID]]&lt;&gt;""),"Yes","No")</f>
        <v>Yes</v>
      </c>
      <c r="J7311" s="4">
        <f>EOMONTH(OnlineRetail[[#This Row],[InvoiceDate]],-1)+1</f>
        <v>40695</v>
      </c>
      <c r="K7311" s="6">
        <f>OnlineRetail[[#This Row],[Quantity]]*OnlineRetail[[#This Row],[UnitPrice]]</f>
        <v>58.65</v>
      </c>
      <c r="L7311" t="str">
        <f t="shared" si="114"/>
        <v>13093|Jun-2011</v>
      </c>
    </row>
    <row r="7312" spans="1:12">
      <c r="A7312">
        <v>552147</v>
      </c>
      <c r="B7312" t="s">
        <v>96</v>
      </c>
      <c r="C7312" t="s">
        <v>29</v>
      </c>
      <c r="D7312">
        <v>21</v>
      </c>
      <c r="E7312" s="1">
        <v>40701.588888888888</v>
      </c>
      <c r="F7312">
        <v>2.1</v>
      </c>
      <c r="G7312">
        <v>13647</v>
      </c>
      <c r="H7312" t="s">
        <v>10</v>
      </c>
      <c r="I7312" t="str">
        <f>IF(AND(LEFT(OnlineRetail[[#This Row],[InvoiceNo]],1)&lt;&gt;"C",OnlineRetail[[#This Row],[CustomerID]]&lt;&gt;""),"Yes","No")</f>
        <v>Yes</v>
      </c>
      <c r="J7312" s="4">
        <f>EOMONTH(OnlineRetail[[#This Row],[InvoiceDate]],-1)+1</f>
        <v>40695</v>
      </c>
      <c r="K7312" s="6">
        <f>OnlineRetail[[#This Row],[Quantity]]*OnlineRetail[[#This Row],[UnitPrice]]</f>
        <v>44.1</v>
      </c>
      <c r="L7312" t="str">
        <f t="shared" si="114"/>
        <v>13647|Jun-2011</v>
      </c>
    </row>
    <row r="7313" spans="1:12">
      <c r="A7313">
        <v>543351</v>
      </c>
      <c r="B7313" t="s">
        <v>292</v>
      </c>
      <c r="C7313" t="s">
        <v>83</v>
      </c>
      <c r="D7313">
        <v>9</v>
      </c>
      <c r="E7313" s="1">
        <v>40701.59097222222</v>
      </c>
      <c r="F7313">
        <v>5.95</v>
      </c>
      <c r="G7313">
        <v>12580</v>
      </c>
      <c r="H7313" t="s">
        <v>10</v>
      </c>
      <c r="I7313" t="str">
        <f>IF(AND(LEFT(OnlineRetail[[#This Row],[InvoiceNo]],1)&lt;&gt;"C",OnlineRetail[[#This Row],[CustomerID]]&lt;&gt;""),"Yes","No")</f>
        <v>Yes</v>
      </c>
      <c r="J7313" s="4">
        <f>EOMONTH(OnlineRetail[[#This Row],[InvoiceDate]],-1)+1</f>
        <v>40695</v>
      </c>
      <c r="K7313" s="6">
        <f>OnlineRetail[[#This Row],[Quantity]]*OnlineRetail[[#This Row],[UnitPrice]]</f>
        <v>53.550000000000004</v>
      </c>
      <c r="L7313" t="str">
        <f t="shared" si="114"/>
        <v>12580|Jun-2011</v>
      </c>
    </row>
    <row r="7314" spans="1:12">
      <c r="A7314">
        <v>554811</v>
      </c>
      <c r="B7314" t="s">
        <v>79</v>
      </c>
      <c r="C7314" t="s">
        <v>53</v>
      </c>
      <c r="D7314">
        <v>1</v>
      </c>
      <c r="E7314" s="1">
        <v>40701.603472222218</v>
      </c>
      <c r="F7314">
        <v>1.65</v>
      </c>
      <c r="G7314">
        <v>13690</v>
      </c>
      <c r="H7314" t="s">
        <v>10</v>
      </c>
      <c r="I7314" t="str">
        <f>IF(AND(LEFT(OnlineRetail[[#This Row],[InvoiceNo]],1)&lt;&gt;"C",OnlineRetail[[#This Row],[CustomerID]]&lt;&gt;""),"Yes","No")</f>
        <v>Yes</v>
      </c>
      <c r="J7314" s="4">
        <f>EOMONTH(OnlineRetail[[#This Row],[InvoiceDate]],-1)+1</f>
        <v>40695</v>
      </c>
      <c r="K7314" s="6">
        <f>OnlineRetail[[#This Row],[Quantity]]*OnlineRetail[[#This Row],[UnitPrice]]</f>
        <v>1.65</v>
      </c>
      <c r="L7314" t="str">
        <f t="shared" si="114"/>
        <v>13690|Jun-2011</v>
      </c>
    </row>
    <row r="7315" spans="1:12">
      <c r="A7315">
        <v>550278</v>
      </c>
      <c r="B7315" t="s">
        <v>65</v>
      </c>
      <c r="C7315" t="s">
        <v>19</v>
      </c>
      <c r="D7315">
        <v>21</v>
      </c>
      <c r="E7315" s="1">
        <v>40701.618750000001</v>
      </c>
      <c r="F7315">
        <v>4.95</v>
      </c>
      <c r="G7315">
        <v>13787</v>
      </c>
      <c r="H7315" t="s">
        <v>17</v>
      </c>
      <c r="I7315" t="str">
        <f>IF(AND(LEFT(OnlineRetail[[#This Row],[InvoiceNo]],1)&lt;&gt;"C",OnlineRetail[[#This Row],[CustomerID]]&lt;&gt;""),"Yes","No")</f>
        <v>Yes</v>
      </c>
      <c r="J7315" s="4">
        <f>EOMONTH(OnlineRetail[[#This Row],[InvoiceDate]],-1)+1</f>
        <v>40695</v>
      </c>
      <c r="K7315" s="6">
        <f>OnlineRetail[[#This Row],[Quantity]]*OnlineRetail[[#This Row],[UnitPrice]]</f>
        <v>103.95</v>
      </c>
      <c r="L7315" t="str">
        <f t="shared" si="114"/>
        <v>13787|Jun-2011</v>
      </c>
    </row>
    <row r="7316" spans="1:12">
      <c r="A7316">
        <v>549371</v>
      </c>
      <c r="B7316" t="s">
        <v>184</v>
      </c>
      <c r="C7316" t="s">
        <v>33</v>
      </c>
      <c r="D7316">
        <v>13</v>
      </c>
      <c r="E7316" s="1">
        <v>40701.626388888893</v>
      </c>
      <c r="F7316">
        <v>3.39</v>
      </c>
      <c r="G7316">
        <v>13732</v>
      </c>
      <c r="H7316" t="s">
        <v>10</v>
      </c>
      <c r="I7316" t="str">
        <f>IF(AND(LEFT(OnlineRetail[[#This Row],[InvoiceNo]],1)&lt;&gt;"C",OnlineRetail[[#This Row],[CustomerID]]&lt;&gt;""),"Yes","No")</f>
        <v>Yes</v>
      </c>
      <c r="J7316" s="4">
        <f>EOMONTH(OnlineRetail[[#This Row],[InvoiceDate]],-1)+1</f>
        <v>40695</v>
      </c>
      <c r="K7316" s="6">
        <f>OnlineRetail[[#This Row],[Quantity]]*OnlineRetail[[#This Row],[UnitPrice]]</f>
        <v>44.07</v>
      </c>
      <c r="L7316" t="str">
        <f t="shared" si="114"/>
        <v>13732|Jun-2011</v>
      </c>
    </row>
    <row r="7317" spans="1:12">
      <c r="A7317">
        <v>544203</v>
      </c>
      <c r="B7317" t="s">
        <v>252</v>
      </c>
      <c r="C7317" t="s">
        <v>40</v>
      </c>
      <c r="D7317">
        <v>14</v>
      </c>
      <c r="E7317" s="1">
        <v>40701.640277777777</v>
      </c>
      <c r="F7317">
        <v>4.25</v>
      </c>
      <c r="G7317">
        <v>12755</v>
      </c>
      <c r="H7317" t="s">
        <v>10</v>
      </c>
      <c r="I7317" t="str">
        <f>IF(AND(LEFT(OnlineRetail[[#This Row],[InvoiceNo]],1)&lt;&gt;"C",OnlineRetail[[#This Row],[CustomerID]]&lt;&gt;""),"Yes","No")</f>
        <v>Yes</v>
      </c>
      <c r="J7317" s="4">
        <f>EOMONTH(OnlineRetail[[#This Row],[InvoiceDate]],-1)+1</f>
        <v>40695</v>
      </c>
      <c r="K7317" s="6">
        <f>OnlineRetail[[#This Row],[Quantity]]*OnlineRetail[[#This Row],[UnitPrice]]</f>
        <v>59.5</v>
      </c>
      <c r="L7317" t="str">
        <f t="shared" si="114"/>
        <v>12755|Jun-2011</v>
      </c>
    </row>
    <row r="7318" spans="1:12">
      <c r="A7318">
        <v>553082</v>
      </c>
      <c r="B7318" t="s">
        <v>169</v>
      </c>
      <c r="C7318" t="s">
        <v>21</v>
      </c>
      <c r="D7318">
        <v>7</v>
      </c>
      <c r="E7318" s="1">
        <v>40701.640972222223</v>
      </c>
      <c r="F7318">
        <v>9.9499999999999993</v>
      </c>
      <c r="G7318">
        <v>12892</v>
      </c>
      <c r="H7318" t="s">
        <v>10</v>
      </c>
      <c r="I7318" t="str">
        <f>IF(AND(LEFT(OnlineRetail[[#This Row],[InvoiceNo]],1)&lt;&gt;"C",OnlineRetail[[#This Row],[CustomerID]]&lt;&gt;""),"Yes","No")</f>
        <v>Yes</v>
      </c>
      <c r="J7318" s="4">
        <f>EOMONTH(OnlineRetail[[#This Row],[InvoiceDate]],-1)+1</f>
        <v>40695</v>
      </c>
      <c r="K7318" s="6">
        <f>OnlineRetail[[#This Row],[Quantity]]*OnlineRetail[[#This Row],[UnitPrice]]</f>
        <v>69.649999999999991</v>
      </c>
      <c r="L7318" t="str">
        <f t="shared" si="114"/>
        <v>12892|Jun-2011</v>
      </c>
    </row>
    <row r="7319" spans="1:12">
      <c r="A7319">
        <v>554378</v>
      </c>
      <c r="B7319" t="s">
        <v>94</v>
      </c>
      <c r="C7319" t="s">
        <v>12</v>
      </c>
      <c r="D7319">
        <v>6</v>
      </c>
      <c r="E7319" s="1">
        <v>40701.643055555563</v>
      </c>
      <c r="F7319">
        <v>4.25</v>
      </c>
      <c r="G7319">
        <v>12399</v>
      </c>
      <c r="H7319" t="s">
        <v>10</v>
      </c>
      <c r="I7319" t="str">
        <f>IF(AND(LEFT(OnlineRetail[[#This Row],[InvoiceNo]],1)&lt;&gt;"C",OnlineRetail[[#This Row],[CustomerID]]&lt;&gt;""),"Yes","No")</f>
        <v>Yes</v>
      </c>
      <c r="J7319" s="4">
        <f>EOMONTH(OnlineRetail[[#This Row],[InvoiceDate]],-1)+1</f>
        <v>40695</v>
      </c>
      <c r="K7319" s="6">
        <f>OnlineRetail[[#This Row],[Quantity]]*OnlineRetail[[#This Row],[UnitPrice]]</f>
        <v>25.5</v>
      </c>
      <c r="L7319" t="str">
        <f t="shared" si="114"/>
        <v>12399|Jun-2011</v>
      </c>
    </row>
    <row r="7320" spans="1:12">
      <c r="A7320">
        <v>543892</v>
      </c>
      <c r="B7320" t="s">
        <v>207</v>
      </c>
      <c r="C7320" t="s">
        <v>50</v>
      </c>
      <c r="D7320">
        <v>5</v>
      </c>
      <c r="E7320" s="1">
        <v>40701.659722222219</v>
      </c>
      <c r="F7320">
        <v>2.5499999999999998</v>
      </c>
      <c r="G7320">
        <v>14044</v>
      </c>
      <c r="H7320" t="s">
        <v>10</v>
      </c>
      <c r="I7320" t="str">
        <f>IF(AND(LEFT(OnlineRetail[[#This Row],[InvoiceNo]],1)&lt;&gt;"C",OnlineRetail[[#This Row],[CustomerID]]&lt;&gt;""),"Yes","No")</f>
        <v>Yes</v>
      </c>
      <c r="J7320" s="4">
        <f>EOMONTH(OnlineRetail[[#This Row],[InvoiceDate]],-1)+1</f>
        <v>40695</v>
      </c>
      <c r="K7320" s="6">
        <f>OnlineRetail[[#This Row],[Quantity]]*OnlineRetail[[#This Row],[UnitPrice]]</f>
        <v>12.75</v>
      </c>
      <c r="L7320" t="str">
        <f t="shared" si="114"/>
        <v>14044|Jun-2011</v>
      </c>
    </row>
    <row r="7321" spans="1:12">
      <c r="A7321">
        <v>538954</v>
      </c>
      <c r="B7321" t="s">
        <v>187</v>
      </c>
      <c r="C7321" t="s">
        <v>19</v>
      </c>
      <c r="D7321">
        <v>15</v>
      </c>
      <c r="E7321" s="1">
        <v>40701.664583333331</v>
      </c>
      <c r="F7321">
        <v>7.95</v>
      </c>
      <c r="G7321">
        <v>14000</v>
      </c>
      <c r="H7321" t="s">
        <v>10</v>
      </c>
      <c r="I7321" t="str">
        <f>IF(AND(LEFT(OnlineRetail[[#This Row],[InvoiceNo]],1)&lt;&gt;"C",OnlineRetail[[#This Row],[CustomerID]]&lt;&gt;""),"Yes","No")</f>
        <v>Yes</v>
      </c>
      <c r="J7321" s="4">
        <f>EOMONTH(OnlineRetail[[#This Row],[InvoiceDate]],-1)+1</f>
        <v>40695</v>
      </c>
      <c r="K7321" s="6">
        <f>OnlineRetail[[#This Row],[Quantity]]*OnlineRetail[[#This Row],[UnitPrice]]</f>
        <v>119.25</v>
      </c>
      <c r="L7321" t="str">
        <f t="shared" si="114"/>
        <v>14000|Jun-2011</v>
      </c>
    </row>
    <row r="7322" spans="1:12">
      <c r="A7322">
        <v>553207</v>
      </c>
      <c r="B7322" t="s">
        <v>283</v>
      </c>
      <c r="C7322" t="s">
        <v>29</v>
      </c>
      <c r="D7322">
        <v>17</v>
      </c>
      <c r="E7322" s="1">
        <v>40701.674305555563</v>
      </c>
      <c r="F7322">
        <v>1.65</v>
      </c>
      <c r="G7322">
        <v>13628</v>
      </c>
      <c r="H7322" t="s">
        <v>10</v>
      </c>
      <c r="I7322" t="str">
        <f>IF(AND(LEFT(OnlineRetail[[#This Row],[InvoiceNo]],1)&lt;&gt;"C",OnlineRetail[[#This Row],[CustomerID]]&lt;&gt;""),"Yes","No")</f>
        <v>Yes</v>
      </c>
      <c r="J7322" s="4">
        <f>EOMONTH(OnlineRetail[[#This Row],[InvoiceDate]],-1)+1</f>
        <v>40695</v>
      </c>
      <c r="K7322" s="6">
        <f>OnlineRetail[[#This Row],[Quantity]]*OnlineRetail[[#This Row],[UnitPrice]]</f>
        <v>28.049999999999997</v>
      </c>
      <c r="L7322" t="str">
        <f t="shared" si="114"/>
        <v>13628|Jun-2011</v>
      </c>
    </row>
    <row r="7323" spans="1:12">
      <c r="A7323">
        <v>551451</v>
      </c>
      <c r="B7323" t="s">
        <v>89</v>
      </c>
      <c r="C7323" t="s">
        <v>46</v>
      </c>
      <c r="D7323">
        <v>2</v>
      </c>
      <c r="E7323" s="1">
        <v>40701.681250000001</v>
      </c>
      <c r="F7323">
        <v>1.25</v>
      </c>
      <c r="G7323">
        <v>13874</v>
      </c>
      <c r="H7323" t="s">
        <v>10</v>
      </c>
      <c r="I7323" t="str">
        <f>IF(AND(LEFT(OnlineRetail[[#This Row],[InvoiceNo]],1)&lt;&gt;"C",OnlineRetail[[#This Row],[CustomerID]]&lt;&gt;""),"Yes","No")</f>
        <v>Yes</v>
      </c>
      <c r="J7323" s="4">
        <f>EOMONTH(OnlineRetail[[#This Row],[InvoiceDate]],-1)+1</f>
        <v>40695</v>
      </c>
      <c r="K7323" s="6">
        <f>OnlineRetail[[#This Row],[Quantity]]*OnlineRetail[[#This Row],[UnitPrice]]</f>
        <v>2.5</v>
      </c>
      <c r="L7323" t="str">
        <f t="shared" si="114"/>
        <v>13874|Jun-2011</v>
      </c>
    </row>
    <row r="7324" spans="1:12">
      <c r="A7324">
        <v>551120</v>
      </c>
      <c r="B7324" t="s">
        <v>151</v>
      </c>
      <c r="C7324" t="s">
        <v>40</v>
      </c>
      <c r="D7324">
        <v>7</v>
      </c>
      <c r="E7324" s="1">
        <v>40701.69027777778</v>
      </c>
      <c r="F7324">
        <v>1.65</v>
      </c>
      <c r="G7324">
        <v>12925</v>
      </c>
      <c r="H7324" t="s">
        <v>10</v>
      </c>
      <c r="I7324" t="str">
        <f>IF(AND(LEFT(OnlineRetail[[#This Row],[InvoiceNo]],1)&lt;&gt;"C",OnlineRetail[[#This Row],[CustomerID]]&lt;&gt;""),"Yes","No")</f>
        <v>Yes</v>
      </c>
      <c r="J7324" s="4">
        <f>EOMONTH(OnlineRetail[[#This Row],[InvoiceDate]],-1)+1</f>
        <v>40695</v>
      </c>
      <c r="K7324" s="6">
        <f>OnlineRetail[[#This Row],[Quantity]]*OnlineRetail[[#This Row],[UnitPrice]]</f>
        <v>11.549999999999999</v>
      </c>
      <c r="L7324" t="str">
        <f t="shared" si="114"/>
        <v>12925|Jun-2011</v>
      </c>
    </row>
    <row r="7325" spans="1:12">
      <c r="A7325">
        <v>537209</v>
      </c>
      <c r="B7325" t="s">
        <v>118</v>
      </c>
      <c r="C7325" t="s">
        <v>33</v>
      </c>
      <c r="D7325">
        <v>8</v>
      </c>
      <c r="E7325" s="1">
        <v>40701.694444444453</v>
      </c>
      <c r="F7325">
        <v>1.65</v>
      </c>
      <c r="G7325">
        <v>13713</v>
      </c>
      <c r="H7325" t="s">
        <v>25</v>
      </c>
      <c r="I7325" t="str">
        <f>IF(AND(LEFT(OnlineRetail[[#This Row],[InvoiceNo]],1)&lt;&gt;"C",OnlineRetail[[#This Row],[CustomerID]]&lt;&gt;""),"Yes","No")</f>
        <v>Yes</v>
      </c>
      <c r="J7325" s="4">
        <f>EOMONTH(OnlineRetail[[#This Row],[InvoiceDate]],-1)+1</f>
        <v>40695</v>
      </c>
      <c r="K7325" s="6">
        <f>OnlineRetail[[#This Row],[Quantity]]*OnlineRetail[[#This Row],[UnitPrice]]</f>
        <v>13.2</v>
      </c>
      <c r="L7325" t="str">
        <f t="shared" si="114"/>
        <v>13713|Jun-2011</v>
      </c>
    </row>
    <row r="7326" spans="1:12">
      <c r="A7326">
        <v>543243</v>
      </c>
      <c r="B7326" t="s">
        <v>101</v>
      </c>
      <c r="C7326" t="s">
        <v>83</v>
      </c>
      <c r="D7326">
        <v>4</v>
      </c>
      <c r="E7326" s="1">
        <v>40701.701388888891</v>
      </c>
      <c r="F7326">
        <v>0.85</v>
      </c>
      <c r="G7326">
        <v>13558</v>
      </c>
      <c r="H7326" t="s">
        <v>10</v>
      </c>
      <c r="I7326" t="str">
        <f>IF(AND(LEFT(OnlineRetail[[#This Row],[InvoiceNo]],1)&lt;&gt;"C",OnlineRetail[[#This Row],[CustomerID]]&lt;&gt;""),"Yes","No")</f>
        <v>Yes</v>
      </c>
      <c r="J7326" s="4">
        <f>EOMONTH(OnlineRetail[[#This Row],[InvoiceDate]],-1)+1</f>
        <v>40695</v>
      </c>
      <c r="K7326" s="6">
        <f>OnlineRetail[[#This Row],[Quantity]]*OnlineRetail[[#This Row],[UnitPrice]]</f>
        <v>3.4</v>
      </c>
      <c r="L7326" t="str">
        <f t="shared" si="114"/>
        <v>13558|Jun-2011</v>
      </c>
    </row>
    <row r="7327" spans="1:12">
      <c r="A7327">
        <v>551637</v>
      </c>
      <c r="B7327" t="s">
        <v>63</v>
      </c>
      <c r="C7327" t="s">
        <v>27</v>
      </c>
      <c r="D7327">
        <v>20</v>
      </c>
      <c r="E7327" s="1">
        <v>40701.713194444441</v>
      </c>
      <c r="F7327">
        <v>1.65</v>
      </c>
      <c r="G7327">
        <v>14323</v>
      </c>
      <c r="H7327" t="s">
        <v>22</v>
      </c>
      <c r="I7327" t="str">
        <f>IF(AND(LEFT(OnlineRetail[[#This Row],[InvoiceNo]],1)&lt;&gt;"C",OnlineRetail[[#This Row],[CustomerID]]&lt;&gt;""),"Yes","No")</f>
        <v>Yes</v>
      </c>
      <c r="J7327" s="4">
        <f>EOMONTH(OnlineRetail[[#This Row],[InvoiceDate]],-1)+1</f>
        <v>40695</v>
      </c>
      <c r="K7327" s="6">
        <f>OnlineRetail[[#This Row],[Quantity]]*OnlineRetail[[#This Row],[UnitPrice]]</f>
        <v>33</v>
      </c>
      <c r="L7327" t="str">
        <f t="shared" si="114"/>
        <v>14323|Jun-2011</v>
      </c>
    </row>
    <row r="7328" spans="1:12">
      <c r="A7328">
        <v>554871</v>
      </c>
      <c r="B7328" t="s">
        <v>224</v>
      </c>
      <c r="C7328" t="s">
        <v>29</v>
      </c>
      <c r="D7328">
        <v>22</v>
      </c>
      <c r="E7328" s="1">
        <v>40701.726388888892</v>
      </c>
      <c r="F7328">
        <v>4.25</v>
      </c>
      <c r="G7328">
        <v>14031</v>
      </c>
      <c r="H7328" t="s">
        <v>36</v>
      </c>
      <c r="I7328" t="str">
        <f>IF(AND(LEFT(OnlineRetail[[#This Row],[InvoiceNo]],1)&lt;&gt;"C",OnlineRetail[[#This Row],[CustomerID]]&lt;&gt;""),"Yes","No")</f>
        <v>Yes</v>
      </c>
      <c r="J7328" s="4">
        <f>EOMONTH(OnlineRetail[[#This Row],[InvoiceDate]],-1)+1</f>
        <v>40695</v>
      </c>
      <c r="K7328" s="6">
        <f>OnlineRetail[[#This Row],[Quantity]]*OnlineRetail[[#This Row],[UnitPrice]]</f>
        <v>93.5</v>
      </c>
      <c r="L7328" t="str">
        <f t="shared" si="114"/>
        <v>14031|Jun-2011</v>
      </c>
    </row>
    <row r="7329" spans="1:12">
      <c r="A7329">
        <v>546186</v>
      </c>
      <c r="B7329" t="s">
        <v>240</v>
      </c>
      <c r="C7329" t="s">
        <v>27</v>
      </c>
      <c r="D7329">
        <v>3</v>
      </c>
      <c r="E7329" s="1">
        <v>40701.729166666657</v>
      </c>
      <c r="F7329">
        <v>2.5499999999999998</v>
      </c>
      <c r="G7329">
        <v>12912</v>
      </c>
      <c r="H7329" t="s">
        <v>10</v>
      </c>
      <c r="I7329" t="str">
        <f>IF(AND(LEFT(OnlineRetail[[#This Row],[InvoiceNo]],1)&lt;&gt;"C",OnlineRetail[[#This Row],[CustomerID]]&lt;&gt;""),"Yes","No")</f>
        <v>Yes</v>
      </c>
      <c r="J7329" s="4">
        <f>EOMONTH(OnlineRetail[[#This Row],[InvoiceDate]],-1)+1</f>
        <v>40695</v>
      </c>
      <c r="K7329" s="6">
        <f>OnlineRetail[[#This Row],[Quantity]]*OnlineRetail[[#This Row],[UnitPrice]]</f>
        <v>7.6499999999999995</v>
      </c>
      <c r="L7329" t="str">
        <f t="shared" si="114"/>
        <v>12912|Jun-2011</v>
      </c>
    </row>
    <row r="7330" spans="1:12">
      <c r="A7330">
        <v>552273</v>
      </c>
      <c r="B7330" t="s">
        <v>111</v>
      </c>
      <c r="C7330" t="s">
        <v>12</v>
      </c>
      <c r="D7330">
        <v>9</v>
      </c>
      <c r="E7330" s="1">
        <v>40701.734027777777</v>
      </c>
      <c r="F7330">
        <v>1.65</v>
      </c>
      <c r="G7330">
        <v>12528</v>
      </c>
      <c r="H7330" t="s">
        <v>10</v>
      </c>
      <c r="I7330" t="str">
        <f>IF(AND(LEFT(OnlineRetail[[#This Row],[InvoiceNo]],1)&lt;&gt;"C",OnlineRetail[[#This Row],[CustomerID]]&lt;&gt;""),"Yes","No")</f>
        <v>Yes</v>
      </c>
      <c r="J7330" s="4">
        <f>EOMONTH(OnlineRetail[[#This Row],[InvoiceDate]],-1)+1</f>
        <v>40695</v>
      </c>
      <c r="K7330" s="6">
        <f>OnlineRetail[[#This Row],[Quantity]]*OnlineRetail[[#This Row],[UnitPrice]]</f>
        <v>14.85</v>
      </c>
      <c r="L7330" t="str">
        <f t="shared" si="114"/>
        <v>12528|Jun-2011</v>
      </c>
    </row>
    <row r="7331" spans="1:12">
      <c r="A7331">
        <v>538252</v>
      </c>
      <c r="B7331" t="s">
        <v>187</v>
      </c>
      <c r="C7331" t="s">
        <v>40</v>
      </c>
      <c r="D7331">
        <v>10</v>
      </c>
      <c r="E7331" s="1">
        <v>40701.740277777782</v>
      </c>
      <c r="F7331">
        <v>2.5499999999999998</v>
      </c>
      <c r="G7331">
        <v>13835</v>
      </c>
      <c r="H7331" t="s">
        <v>22</v>
      </c>
      <c r="I7331" t="str">
        <f>IF(AND(LEFT(OnlineRetail[[#This Row],[InvoiceNo]],1)&lt;&gt;"C",OnlineRetail[[#This Row],[CustomerID]]&lt;&gt;""),"Yes","No")</f>
        <v>Yes</v>
      </c>
      <c r="J7331" s="4">
        <f>EOMONTH(OnlineRetail[[#This Row],[InvoiceDate]],-1)+1</f>
        <v>40695</v>
      </c>
      <c r="K7331" s="6">
        <f>OnlineRetail[[#This Row],[Quantity]]*OnlineRetail[[#This Row],[UnitPrice]]</f>
        <v>25.5</v>
      </c>
      <c r="L7331" t="str">
        <f t="shared" si="114"/>
        <v>13835|Jun-2011</v>
      </c>
    </row>
    <row r="7332" spans="1:12" hidden="1">
      <c r="A7332">
        <v>555093</v>
      </c>
      <c r="B7332" t="s">
        <v>297</v>
      </c>
      <c r="C7332" t="s">
        <v>46</v>
      </c>
      <c r="D7332">
        <v>13</v>
      </c>
      <c r="E7332" s="1">
        <v>40701.754861111112</v>
      </c>
      <c r="F7332">
        <v>9.9499999999999993</v>
      </c>
      <c r="H7332" t="s">
        <v>22</v>
      </c>
      <c r="I7332" t="str">
        <f>IF(AND(LEFT(OnlineRetail[[#This Row],[InvoiceNo]],1)&lt;&gt;"C",OnlineRetail[[#This Row],[CustomerID]]&lt;&gt;""),"Yes","No")</f>
        <v>No</v>
      </c>
      <c r="J7332" s="4">
        <f>EOMONTH(OnlineRetail[[#This Row],[InvoiceDate]],-1)+1</f>
        <v>40695</v>
      </c>
      <c r="K7332" s="6">
        <f>OnlineRetail[[#This Row],[Quantity]]*OnlineRetail[[#This Row],[UnitPrice]]</f>
        <v>129.35</v>
      </c>
      <c r="L7332" t="str">
        <f t="shared" si="114"/>
        <v/>
      </c>
    </row>
    <row r="7333" spans="1:12">
      <c r="A7333">
        <v>540610</v>
      </c>
      <c r="B7333" t="s">
        <v>124</v>
      </c>
      <c r="C7333" t="s">
        <v>39</v>
      </c>
      <c r="D7333">
        <v>5</v>
      </c>
      <c r="E7333" s="1">
        <v>40701.765277777777</v>
      </c>
      <c r="F7333">
        <v>4.95</v>
      </c>
      <c r="G7333">
        <v>12978</v>
      </c>
      <c r="H7333" t="s">
        <v>10</v>
      </c>
      <c r="I7333" t="str">
        <f>IF(AND(LEFT(OnlineRetail[[#This Row],[InvoiceNo]],1)&lt;&gt;"C",OnlineRetail[[#This Row],[CustomerID]]&lt;&gt;""),"Yes","No")</f>
        <v>Yes</v>
      </c>
      <c r="J7333" s="4">
        <f>EOMONTH(OnlineRetail[[#This Row],[InvoiceDate]],-1)+1</f>
        <v>40695</v>
      </c>
      <c r="K7333" s="6">
        <f>OnlineRetail[[#This Row],[Quantity]]*OnlineRetail[[#This Row],[UnitPrice]]</f>
        <v>24.75</v>
      </c>
      <c r="L7333" t="str">
        <f t="shared" si="114"/>
        <v>12978|Jun-2011</v>
      </c>
    </row>
    <row r="7334" spans="1:12">
      <c r="A7334">
        <v>553889</v>
      </c>
      <c r="B7334" t="s">
        <v>97</v>
      </c>
      <c r="C7334" t="s">
        <v>12</v>
      </c>
      <c r="D7334">
        <v>16</v>
      </c>
      <c r="E7334" s="1">
        <v>40701.770138888889</v>
      </c>
      <c r="F7334">
        <v>5.95</v>
      </c>
      <c r="G7334">
        <v>14154</v>
      </c>
      <c r="H7334" t="s">
        <v>126</v>
      </c>
      <c r="I7334" t="str">
        <f>IF(AND(LEFT(OnlineRetail[[#This Row],[InvoiceNo]],1)&lt;&gt;"C",OnlineRetail[[#This Row],[CustomerID]]&lt;&gt;""),"Yes","No")</f>
        <v>Yes</v>
      </c>
      <c r="J7334" s="4">
        <f>EOMONTH(OnlineRetail[[#This Row],[InvoiceDate]],-1)+1</f>
        <v>40695</v>
      </c>
      <c r="K7334" s="6">
        <f>OnlineRetail[[#This Row],[Quantity]]*OnlineRetail[[#This Row],[UnitPrice]]</f>
        <v>95.2</v>
      </c>
      <c r="L7334" t="str">
        <f t="shared" si="114"/>
        <v>14154|Jun-2011</v>
      </c>
    </row>
    <row r="7335" spans="1:12">
      <c r="A7335">
        <v>537810</v>
      </c>
      <c r="B7335" t="s">
        <v>177</v>
      </c>
      <c r="C7335" t="s">
        <v>46</v>
      </c>
      <c r="D7335">
        <v>15</v>
      </c>
      <c r="E7335" s="1">
        <v>40701.773611111108</v>
      </c>
      <c r="F7335">
        <v>4.25</v>
      </c>
      <c r="G7335">
        <v>14261</v>
      </c>
      <c r="H7335" t="s">
        <v>10</v>
      </c>
      <c r="I7335" t="str">
        <f>IF(AND(LEFT(OnlineRetail[[#This Row],[InvoiceNo]],1)&lt;&gt;"C",OnlineRetail[[#This Row],[CustomerID]]&lt;&gt;""),"Yes","No")</f>
        <v>Yes</v>
      </c>
      <c r="J7335" s="4">
        <f>EOMONTH(OnlineRetail[[#This Row],[InvoiceDate]],-1)+1</f>
        <v>40695</v>
      </c>
      <c r="K7335" s="6">
        <f>OnlineRetail[[#This Row],[Quantity]]*OnlineRetail[[#This Row],[UnitPrice]]</f>
        <v>63.75</v>
      </c>
      <c r="L7335" t="str">
        <f t="shared" si="114"/>
        <v>14261|Jun-2011</v>
      </c>
    </row>
    <row r="7336" spans="1:12">
      <c r="A7336">
        <v>554174</v>
      </c>
      <c r="B7336" t="s">
        <v>133</v>
      </c>
      <c r="C7336" t="s">
        <v>39</v>
      </c>
      <c r="D7336">
        <v>21</v>
      </c>
      <c r="E7336" s="1">
        <v>40701.777083333327</v>
      </c>
      <c r="F7336">
        <v>5.95</v>
      </c>
      <c r="G7336">
        <v>14083</v>
      </c>
      <c r="H7336" t="s">
        <v>10</v>
      </c>
      <c r="I7336" t="str">
        <f>IF(AND(LEFT(OnlineRetail[[#This Row],[InvoiceNo]],1)&lt;&gt;"C",OnlineRetail[[#This Row],[CustomerID]]&lt;&gt;""),"Yes","No")</f>
        <v>Yes</v>
      </c>
      <c r="J7336" s="4">
        <f>EOMONTH(OnlineRetail[[#This Row],[InvoiceDate]],-1)+1</f>
        <v>40695</v>
      </c>
      <c r="K7336" s="6">
        <f>OnlineRetail[[#This Row],[Quantity]]*OnlineRetail[[#This Row],[UnitPrice]]</f>
        <v>124.95</v>
      </c>
      <c r="L7336" t="str">
        <f t="shared" si="114"/>
        <v>14083|Jun-2011</v>
      </c>
    </row>
    <row r="7337" spans="1:12">
      <c r="A7337">
        <v>548741</v>
      </c>
      <c r="B7337" t="s">
        <v>209</v>
      </c>
      <c r="C7337" t="s">
        <v>72</v>
      </c>
      <c r="D7337">
        <v>4</v>
      </c>
      <c r="E7337" s="1">
        <v>40701.779861111107</v>
      </c>
      <c r="F7337">
        <v>1.25</v>
      </c>
      <c r="G7337">
        <v>13353</v>
      </c>
      <c r="H7337" t="s">
        <v>10</v>
      </c>
      <c r="I7337" t="str">
        <f>IF(AND(LEFT(OnlineRetail[[#This Row],[InvoiceNo]],1)&lt;&gt;"C",OnlineRetail[[#This Row],[CustomerID]]&lt;&gt;""),"Yes","No")</f>
        <v>Yes</v>
      </c>
      <c r="J7337" s="4">
        <f>EOMONTH(OnlineRetail[[#This Row],[InvoiceDate]],-1)+1</f>
        <v>40695</v>
      </c>
      <c r="K7337" s="6">
        <f>OnlineRetail[[#This Row],[Quantity]]*OnlineRetail[[#This Row],[UnitPrice]]</f>
        <v>5</v>
      </c>
      <c r="L7337" t="str">
        <f t="shared" si="114"/>
        <v>13353|Jun-2011</v>
      </c>
    </row>
    <row r="7338" spans="1:12">
      <c r="A7338">
        <v>554649</v>
      </c>
      <c r="B7338" t="s">
        <v>251</v>
      </c>
      <c r="C7338" t="s">
        <v>29</v>
      </c>
      <c r="D7338">
        <v>2</v>
      </c>
      <c r="E7338" s="1">
        <v>40701.792361111111</v>
      </c>
      <c r="F7338">
        <v>7.95</v>
      </c>
      <c r="G7338">
        <v>14186</v>
      </c>
      <c r="H7338" t="s">
        <v>10</v>
      </c>
      <c r="I7338" t="str">
        <f>IF(AND(LEFT(OnlineRetail[[#This Row],[InvoiceNo]],1)&lt;&gt;"C",OnlineRetail[[#This Row],[CustomerID]]&lt;&gt;""),"Yes","No")</f>
        <v>Yes</v>
      </c>
      <c r="J7338" s="4">
        <f>EOMONTH(OnlineRetail[[#This Row],[InvoiceDate]],-1)+1</f>
        <v>40695</v>
      </c>
      <c r="K7338" s="6">
        <f>OnlineRetail[[#This Row],[Quantity]]*OnlineRetail[[#This Row],[UnitPrice]]</f>
        <v>15.9</v>
      </c>
      <c r="L7338" t="str">
        <f t="shared" si="114"/>
        <v>14186|Jun-2011</v>
      </c>
    </row>
    <row r="7339" spans="1:12">
      <c r="A7339">
        <v>543569</v>
      </c>
      <c r="B7339" t="s">
        <v>23</v>
      </c>
      <c r="C7339" t="s">
        <v>48</v>
      </c>
      <c r="D7339">
        <v>18</v>
      </c>
      <c r="E7339" s="1">
        <v>40701.79583333333</v>
      </c>
      <c r="F7339">
        <v>1.25</v>
      </c>
      <c r="G7339">
        <v>12503</v>
      </c>
      <c r="H7339" t="s">
        <v>10</v>
      </c>
      <c r="I7339" t="str">
        <f>IF(AND(LEFT(OnlineRetail[[#This Row],[InvoiceNo]],1)&lt;&gt;"C",OnlineRetail[[#This Row],[CustomerID]]&lt;&gt;""),"Yes","No")</f>
        <v>Yes</v>
      </c>
      <c r="J7339" s="4">
        <f>EOMONTH(OnlineRetail[[#This Row],[InvoiceDate]],-1)+1</f>
        <v>40695</v>
      </c>
      <c r="K7339" s="6">
        <f>OnlineRetail[[#This Row],[Quantity]]*OnlineRetail[[#This Row],[UnitPrice]]</f>
        <v>22.5</v>
      </c>
      <c r="L7339" t="str">
        <f t="shared" si="114"/>
        <v>12503|Jun-2011</v>
      </c>
    </row>
    <row r="7340" spans="1:12">
      <c r="A7340">
        <v>552219</v>
      </c>
      <c r="B7340" t="s">
        <v>264</v>
      </c>
      <c r="C7340" t="s">
        <v>14</v>
      </c>
      <c r="D7340">
        <v>18</v>
      </c>
      <c r="E7340" s="1">
        <v>40701.803472222222</v>
      </c>
      <c r="F7340">
        <v>2.5499999999999998</v>
      </c>
      <c r="G7340">
        <v>13384</v>
      </c>
      <c r="H7340" t="s">
        <v>10</v>
      </c>
      <c r="I7340" t="str">
        <f>IF(AND(LEFT(OnlineRetail[[#This Row],[InvoiceNo]],1)&lt;&gt;"C",OnlineRetail[[#This Row],[CustomerID]]&lt;&gt;""),"Yes","No")</f>
        <v>Yes</v>
      </c>
      <c r="J7340" s="4">
        <f>EOMONTH(OnlineRetail[[#This Row],[InvoiceDate]],-1)+1</f>
        <v>40695</v>
      </c>
      <c r="K7340" s="6">
        <f>OnlineRetail[[#This Row],[Quantity]]*OnlineRetail[[#This Row],[UnitPrice]]</f>
        <v>45.9</v>
      </c>
      <c r="L7340" t="str">
        <f t="shared" si="114"/>
        <v>13384|Jun-2011</v>
      </c>
    </row>
    <row r="7341" spans="1:12">
      <c r="A7341">
        <v>552162</v>
      </c>
      <c r="B7341" t="s">
        <v>108</v>
      </c>
      <c r="C7341" t="s">
        <v>40</v>
      </c>
      <c r="D7341">
        <v>11</v>
      </c>
      <c r="E7341" s="1">
        <v>40701.813194444447</v>
      </c>
      <c r="F7341">
        <v>4.25</v>
      </c>
      <c r="G7341">
        <v>12461</v>
      </c>
      <c r="H7341" t="s">
        <v>10</v>
      </c>
      <c r="I7341" t="str">
        <f>IF(AND(LEFT(OnlineRetail[[#This Row],[InvoiceNo]],1)&lt;&gt;"C",OnlineRetail[[#This Row],[CustomerID]]&lt;&gt;""),"Yes","No")</f>
        <v>Yes</v>
      </c>
      <c r="J7341" s="4">
        <f>EOMONTH(OnlineRetail[[#This Row],[InvoiceDate]],-1)+1</f>
        <v>40695</v>
      </c>
      <c r="K7341" s="6">
        <f>OnlineRetail[[#This Row],[Quantity]]*OnlineRetail[[#This Row],[UnitPrice]]</f>
        <v>46.75</v>
      </c>
      <c r="L7341" t="str">
        <f t="shared" si="114"/>
        <v>12461|Jun-2011</v>
      </c>
    </row>
    <row r="7342" spans="1:12">
      <c r="A7342">
        <v>546219</v>
      </c>
      <c r="B7342" t="s">
        <v>181</v>
      </c>
      <c r="C7342" t="s">
        <v>27</v>
      </c>
      <c r="D7342">
        <v>20</v>
      </c>
      <c r="E7342" s="1">
        <v>40701.830555555563</v>
      </c>
      <c r="F7342">
        <v>2.5499999999999998</v>
      </c>
      <c r="G7342">
        <v>13506</v>
      </c>
      <c r="H7342" t="s">
        <v>10</v>
      </c>
      <c r="I7342" t="str">
        <f>IF(AND(LEFT(OnlineRetail[[#This Row],[InvoiceNo]],1)&lt;&gt;"C",OnlineRetail[[#This Row],[CustomerID]]&lt;&gt;""),"Yes","No")</f>
        <v>Yes</v>
      </c>
      <c r="J7342" s="4">
        <f>EOMONTH(OnlineRetail[[#This Row],[InvoiceDate]],-1)+1</f>
        <v>40695</v>
      </c>
      <c r="K7342" s="6">
        <f>OnlineRetail[[#This Row],[Quantity]]*OnlineRetail[[#This Row],[UnitPrice]]</f>
        <v>51</v>
      </c>
      <c r="L7342" t="str">
        <f t="shared" si="114"/>
        <v>13506|Jun-2011</v>
      </c>
    </row>
    <row r="7343" spans="1:12">
      <c r="A7343">
        <v>540800</v>
      </c>
      <c r="B7343" t="s">
        <v>137</v>
      </c>
      <c r="C7343" t="s">
        <v>16</v>
      </c>
      <c r="D7343">
        <v>24</v>
      </c>
      <c r="E7343" s="1">
        <v>40702.345138888893</v>
      </c>
      <c r="F7343">
        <v>5.95</v>
      </c>
      <c r="G7343">
        <v>12925</v>
      </c>
      <c r="H7343" t="s">
        <v>17</v>
      </c>
      <c r="I7343" t="str">
        <f>IF(AND(LEFT(OnlineRetail[[#This Row],[InvoiceNo]],1)&lt;&gt;"C",OnlineRetail[[#This Row],[CustomerID]]&lt;&gt;""),"Yes","No")</f>
        <v>Yes</v>
      </c>
      <c r="J7343" s="4">
        <f>EOMONTH(OnlineRetail[[#This Row],[InvoiceDate]],-1)+1</f>
        <v>40695</v>
      </c>
      <c r="K7343" s="6">
        <f>OnlineRetail[[#This Row],[Quantity]]*OnlineRetail[[#This Row],[UnitPrice]]</f>
        <v>142.80000000000001</v>
      </c>
      <c r="L7343" t="str">
        <f t="shared" si="114"/>
        <v>12925|Jun-2011</v>
      </c>
    </row>
    <row r="7344" spans="1:12">
      <c r="A7344">
        <v>547635</v>
      </c>
      <c r="B7344" t="s">
        <v>131</v>
      </c>
      <c r="C7344" t="s">
        <v>53</v>
      </c>
      <c r="D7344">
        <v>8</v>
      </c>
      <c r="E7344" s="1">
        <v>40702.345833333333</v>
      </c>
      <c r="F7344">
        <v>4.95</v>
      </c>
      <c r="G7344">
        <v>13781</v>
      </c>
      <c r="H7344" t="s">
        <v>10</v>
      </c>
      <c r="I7344" t="str">
        <f>IF(AND(LEFT(OnlineRetail[[#This Row],[InvoiceNo]],1)&lt;&gt;"C",OnlineRetail[[#This Row],[CustomerID]]&lt;&gt;""),"Yes","No")</f>
        <v>Yes</v>
      </c>
      <c r="J7344" s="4">
        <f>EOMONTH(OnlineRetail[[#This Row],[InvoiceDate]],-1)+1</f>
        <v>40695</v>
      </c>
      <c r="K7344" s="6">
        <f>OnlineRetail[[#This Row],[Quantity]]*OnlineRetail[[#This Row],[UnitPrice]]</f>
        <v>39.6</v>
      </c>
      <c r="L7344" t="str">
        <f t="shared" si="114"/>
        <v>13781|Jun-2011</v>
      </c>
    </row>
    <row r="7345" spans="1:12">
      <c r="A7345">
        <v>555182</v>
      </c>
      <c r="B7345" t="s">
        <v>289</v>
      </c>
      <c r="C7345" t="s">
        <v>48</v>
      </c>
      <c r="D7345">
        <v>3</v>
      </c>
      <c r="E7345" s="1">
        <v>40702.354166666657</v>
      </c>
      <c r="F7345">
        <v>2.1</v>
      </c>
      <c r="G7345">
        <v>13356</v>
      </c>
      <c r="H7345" t="s">
        <v>10</v>
      </c>
      <c r="I7345" t="str">
        <f>IF(AND(LEFT(OnlineRetail[[#This Row],[InvoiceNo]],1)&lt;&gt;"C",OnlineRetail[[#This Row],[CustomerID]]&lt;&gt;""),"Yes","No")</f>
        <v>Yes</v>
      </c>
      <c r="J7345" s="4">
        <f>EOMONTH(OnlineRetail[[#This Row],[InvoiceDate]],-1)+1</f>
        <v>40695</v>
      </c>
      <c r="K7345" s="6">
        <f>OnlineRetail[[#This Row],[Quantity]]*OnlineRetail[[#This Row],[UnitPrice]]</f>
        <v>6.3000000000000007</v>
      </c>
      <c r="L7345" t="str">
        <f t="shared" si="114"/>
        <v>13356|Jun-2011</v>
      </c>
    </row>
    <row r="7346" spans="1:12">
      <c r="A7346">
        <v>555965</v>
      </c>
      <c r="B7346" t="s">
        <v>58</v>
      </c>
      <c r="C7346" t="s">
        <v>29</v>
      </c>
      <c r="D7346">
        <v>3</v>
      </c>
      <c r="E7346" s="1">
        <v>40702.384722222218</v>
      </c>
      <c r="F7346">
        <v>5.95</v>
      </c>
      <c r="G7346">
        <v>13485</v>
      </c>
      <c r="H7346" t="s">
        <v>10</v>
      </c>
      <c r="I7346" t="str">
        <f>IF(AND(LEFT(OnlineRetail[[#This Row],[InvoiceNo]],1)&lt;&gt;"C",OnlineRetail[[#This Row],[CustomerID]]&lt;&gt;""),"Yes","No")</f>
        <v>Yes</v>
      </c>
      <c r="J7346" s="4">
        <f>EOMONTH(OnlineRetail[[#This Row],[InvoiceDate]],-1)+1</f>
        <v>40695</v>
      </c>
      <c r="K7346" s="6">
        <f>OnlineRetail[[#This Row],[Quantity]]*OnlineRetail[[#This Row],[UnitPrice]]</f>
        <v>17.850000000000001</v>
      </c>
      <c r="L7346" t="str">
        <f t="shared" si="114"/>
        <v>13485|Jun-2011</v>
      </c>
    </row>
    <row r="7347" spans="1:12">
      <c r="A7347">
        <v>551006</v>
      </c>
      <c r="B7347" t="s">
        <v>210</v>
      </c>
      <c r="C7347" t="s">
        <v>53</v>
      </c>
      <c r="D7347">
        <v>13</v>
      </c>
      <c r="E7347" s="1">
        <v>40702.385416666657</v>
      </c>
      <c r="F7347">
        <v>7.95</v>
      </c>
      <c r="G7347">
        <v>13222</v>
      </c>
      <c r="H7347" t="s">
        <v>10</v>
      </c>
      <c r="I7347" t="str">
        <f>IF(AND(LEFT(OnlineRetail[[#This Row],[InvoiceNo]],1)&lt;&gt;"C",OnlineRetail[[#This Row],[CustomerID]]&lt;&gt;""),"Yes","No")</f>
        <v>Yes</v>
      </c>
      <c r="J7347" s="4">
        <f>EOMONTH(OnlineRetail[[#This Row],[InvoiceDate]],-1)+1</f>
        <v>40695</v>
      </c>
      <c r="K7347" s="6">
        <f>OnlineRetail[[#This Row],[Quantity]]*OnlineRetail[[#This Row],[UnitPrice]]</f>
        <v>103.35000000000001</v>
      </c>
      <c r="L7347" t="str">
        <f t="shared" si="114"/>
        <v>13222|Jun-2011</v>
      </c>
    </row>
    <row r="7348" spans="1:12">
      <c r="A7348">
        <v>552340</v>
      </c>
      <c r="B7348" t="s">
        <v>185</v>
      </c>
      <c r="C7348" t="s">
        <v>12</v>
      </c>
      <c r="D7348">
        <v>8</v>
      </c>
      <c r="E7348" s="1">
        <v>40702.388194444437</v>
      </c>
      <c r="F7348">
        <v>1.65</v>
      </c>
      <c r="G7348">
        <v>14000</v>
      </c>
      <c r="H7348" t="s">
        <v>10</v>
      </c>
      <c r="I7348" t="str">
        <f>IF(AND(LEFT(OnlineRetail[[#This Row],[InvoiceNo]],1)&lt;&gt;"C",OnlineRetail[[#This Row],[CustomerID]]&lt;&gt;""),"Yes","No")</f>
        <v>Yes</v>
      </c>
      <c r="J7348" s="4">
        <f>EOMONTH(OnlineRetail[[#This Row],[InvoiceDate]],-1)+1</f>
        <v>40695</v>
      </c>
      <c r="K7348" s="6">
        <f>OnlineRetail[[#This Row],[Quantity]]*OnlineRetail[[#This Row],[UnitPrice]]</f>
        <v>13.2</v>
      </c>
      <c r="L7348" t="str">
        <f t="shared" si="114"/>
        <v>14000|Jun-2011</v>
      </c>
    </row>
    <row r="7349" spans="1:12">
      <c r="A7349">
        <v>551551</v>
      </c>
      <c r="B7349" t="s">
        <v>103</v>
      </c>
      <c r="C7349" t="s">
        <v>24</v>
      </c>
      <c r="D7349">
        <v>11</v>
      </c>
      <c r="E7349" s="1">
        <v>40702.392361111109</v>
      </c>
      <c r="F7349">
        <v>2.5499999999999998</v>
      </c>
      <c r="G7349">
        <v>13781</v>
      </c>
      <c r="H7349" t="s">
        <v>10</v>
      </c>
      <c r="I7349" t="str">
        <f>IF(AND(LEFT(OnlineRetail[[#This Row],[InvoiceNo]],1)&lt;&gt;"C",OnlineRetail[[#This Row],[CustomerID]]&lt;&gt;""),"Yes","No")</f>
        <v>Yes</v>
      </c>
      <c r="J7349" s="4">
        <f>EOMONTH(OnlineRetail[[#This Row],[InvoiceDate]],-1)+1</f>
        <v>40695</v>
      </c>
      <c r="K7349" s="6">
        <f>OnlineRetail[[#This Row],[Quantity]]*OnlineRetail[[#This Row],[UnitPrice]]</f>
        <v>28.049999999999997</v>
      </c>
      <c r="L7349" t="str">
        <f t="shared" si="114"/>
        <v>13781|Jun-2011</v>
      </c>
    </row>
    <row r="7350" spans="1:12">
      <c r="A7350">
        <v>554746</v>
      </c>
      <c r="B7350" t="s">
        <v>108</v>
      </c>
      <c r="C7350" t="s">
        <v>21</v>
      </c>
      <c r="D7350">
        <v>10</v>
      </c>
      <c r="E7350" s="1">
        <v>40702.395138888889</v>
      </c>
      <c r="F7350">
        <v>1.25</v>
      </c>
      <c r="G7350">
        <v>14245</v>
      </c>
      <c r="H7350" t="s">
        <v>10</v>
      </c>
      <c r="I7350" t="str">
        <f>IF(AND(LEFT(OnlineRetail[[#This Row],[InvoiceNo]],1)&lt;&gt;"C",OnlineRetail[[#This Row],[CustomerID]]&lt;&gt;""),"Yes","No")</f>
        <v>Yes</v>
      </c>
      <c r="J7350" s="4">
        <f>EOMONTH(OnlineRetail[[#This Row],[InvoiceDate]],-1)+1</f>
        <v>40695</v>
      </c>
      <c r="K7350" s="6">
        <f>OnlineRetail[[#This Row],[Quantity]]*OnlineRetail[[#This Row],[UnitPrice]]</f>
        <v>12.5</v>
      </c>
      <c r="L7350" t="str">
        <f t="shared" si="114"/>
        <v>14245|Jun-2011</v>
      </c>
    </row>
    <row r="7351" spans="1:12">
      <c r="A7351">
        <v>541513</v>
      </c>
      <c r="B7351" t="s">
        <v>220</v>
      </c>
      <c r="C7351" t="s">
        <v>50</v>
      </c>
      <c r="D7351">
        <v>5</v>
      </c>
      <c r="E7351" s="1">
        <v>40702.395833333343</v>
      </c>
      <c r="F7351">
        <v>2.5499999999999998</v>
      </c>
      <c r="G7351">
        <v>12713</v>
      </c>
      <c r="H7351" t="s">
        <v>10</v>
      </c>
      <c r="I7351" t="str">
        <f>IF(AND(LEFT(OnlineRetail[[#This Row],[InvoiceNo]],1)&lt;&gt;"C",OnlineRetail[[#This Row],[CustomerID]]&lt;&gt;""),"Yes","No")</f>
        <v>Yes</v>
      </c>
      <c r="J7351" s="4">
        <f>EOMONTH(OnlineRetail[[#This Row],[InvoiceDate]],-1)+1</f>
        <v>40695</v>
      </c>
      <c r="K7351" s="6">
        <f>OnlineRetail[[#This Row],[Quantity]]*OnlineRetail[[#This Row],[UnitPrice]]</f>
        <v>12.75</v>
      </c>
      <c r="L7351" t="str">
        <f t="shared" si="114"/>
        <v>12713|Jun-2011</v>
      </c>
    </row>
    <row r="7352" spans="1:12">
      <c r="A7352">
        <v>554521</v>
      </c>
      <c r="B7352" t="s">
        <v>283</v>
      </c>
      <c r="C7352" t="s">
        <v>24</v>
      </c>
      <c r="D7352">
        <v>24</v>
      </c>
      <c r="E7352" s="1">
        <v>40702.402083333327</v>
      </c>
      <c r="F7352">
        <v>4.95</v>
      </c>
      <c r="G7352">
        <v>14040</v>
      </c>
      <c r="H7352" t="s">
        <v>10</v>
      </c>
      <c r="I7352" t="str">
        <f>IF(AND(LEFT(OnlineRetail[[#This Row],[InvoiceNo]],1)&lt;&gt;"C",OnlineRetail[[#This Row],[CustomerID]]&lt;&gt;""),"Yes","No")</f>
        <v>Yes</v>
      </c>
      <c r="J7352" s="4">
        <f>EOMONTH(OnlineRetail[[#This Row],[InvoiceDate]],-1)+1</f>
        <v>40695</v>
      </c>
      <c r="K7352" s="6">
        <f>OnlineRetail[[#This Row],[Quantity]]*OnlineRetail[[#This Row],[UnitPrice]]</f>
        <v>118.80000000000001</v>
      </c>
      <c r="L7352" t="str">
        <f t="shared" si="114"/>
        <v>14040|Jun-2011</v>
      </c>
    </row>
    <row r="7353" spans="1:12">
      <c r="A7353">
        <v>553610</v>
      </c>
      <c r="B7353" t="s">
        <v>241</v>
      </c>
      <c r="C7353" t="s">
        <v>42</v>
      </c>
      <c r="D7353">
        <v>22</v>
      </c>
      <c r="E7353" s="1">
        <v>40702.404166666667</v>
      </c>
      <c r="F7353">
        <v>2.5499999999999998</v>
      </c>
      <c r="G7353">
        <v>12765</v>
      </c>
      <c r="H7353" t="s">
        <v>10</v>
      </c>
      <c r="I7353" t="str">
        <f>IF(AND(LEFT(OnlineRetail[[#This Row],[InvoiceNo]],1)&lt;&gt;"C",OnlineRetail[[#This Row],[CustomerID]]&lt;&gt;""),"Yes","No")</f>
        <v>Yes</v>
      </c>
      <c r="J7353" s="4">
        <f>EOMONTH(OnlineRetail[[#This Row],[InvoiceDate]],-1)+1</f>
        <v>40695</v>
      </c>
      <c r="K7353" s="6">
        <f>OnlineRetail[[#This Row],[Quantity]]*OnlineRetail[[#This Row],[UnitPrice]]</f>
        <v>56.099999999999994</v>
      </c>
      <c r="L7353" t="str">
        <f t="shared" si="114"/>
        <v>12765|Jun-2011</v>
      </c>
    </row>
    <row r="7354" spans="1:12">
      <c r="A7354">
        <v>541702</v>
      </c>
      <c r="B7354" t="s">
        <v>59</v>
      </c>
      <c r="C7354" t="s">
        <v>50</v>
      </c>
      <c r="D7354">
        <v>20</v>
      </c>
      <c r="E7354" s="1">
        <v>40702.409722222219</v>
      </c>
      <c r="F7354">
        <v>7.95</v>
      </c>
      <c r="G7354">
        <v>12710</v>
      </c>
      <c r="H7354" t="s">
        <v>10</v>
      </c>
      <c r="I7354" t="str">
        <f>IF(AND(LEFT(OnlineRetail[[#This Row],[InvoiceNo]],1)&lt;&gt;"C",OnlineRetail[[#This Row],[CustomerID]]&lt;&gt;""),"Yes","No")</f>
        <v>Yes</v>
      </c>
      <c r="J7354" s="4">
        <f>EOMONTH(OnlineRetail[[#This Row],[InvoiceDate]],-1)+1</f>
        <v>40695</v>
      </c>
      <c r="K7354" s="6">
        <f>OnlineRetail[[#This Row],[Quantity]]*OnlineRetail[[#This Row],[UnitPrice]]</f>
        <v>159</v>
      </c>
      <c r="L7354" t="str">
        <f t="shared" si="114"/>
        <v>12710|Jun-2011</v>
      </c>
    </row>
    <row r="7355" spans="1:12">
      <c r="A7355">
        <v>539548</v>
      </c>
      <c r="B7355" t="s">
        <v>213</v>
      </c>
      <c r="C7355" t="s">
        <v>62</v>
      </c>
      <c r="D7355">
        <v>12</v>
      </c>
      <c r="E7355" s="1">
        <v>40702.413194444453</v>
      </c>
      <c r="F7355">
        <v>2.5499999999999998</v>
      </c>
      <c r="G7355">
        <v>12422</v>
      </c>
      <c r="H7355" t="s">
        <v>10</v>
      </c>
      <c r="I7355" t="str">
        <f>IF(AND(LEFT(OnlineRetail[[#This Row],[InvoiceNo]],1)&lt;&gt;"C",OnlineRetail[[#This Row],[CustomerID]]&lt;&gt;""),"Yes","No")</f>
        <v>Yes</v>
      </c>
      <c r="J7355" s="4">
        <f>EOMONTH(OnlineRetail[[#This Row],[InvoiceDate]],-1)+1</f>
        <v>40695</v>
      </c>
      <c r="K7355" s="6">
        <f>OnlineRetail[[#This Row],[Quantity]]*OnlineRetail[[#This Row],[UnitPrice]]</f>
        <v>30.599999999999998</v>
      </c>
      <c r="L7355" t="str">
        <f t="shared" si="114"/>
        <v>12422|Jun-2011</v>
      </c>
    </row>
    <row r="7356" spans="1:12">
      <c r="A7356">
        <v>553034</v>
      </c>
      <c r="B7356" t="s">
        <v>186</v>
      </c>
      <c r="C7356" t="s">
        <v>21</v>
      </c>
      <c r="D7356">
        <v>2</v>
      </c>
      <c r="E7356" s="1">
        <v>40702.415972222218</v>
      </c>
      <c r="F7356">
        <v>4.95</v>
      </c>
      <c r="G7356">
        <v>14263</v>
      </c>
      <c r="H7356" t="s">
        <v>10</v>
      </c>
      <c r="I7356" t="str">
        <f>IF(AND(LEFT(OnlineRetail[[#This Row],[InvoiceNo]],1)&lt;&gt;"C",OnlineRetail[[#This Row],[CustomerID]]&lt;&gt;""),"Yes","No")</f>
        <v>Yes</v>
      </c>
      <c r="J7356" s="4">
        <f>EOMONTH(OnlineRetail[[#This Row],[InvoiceDate]],-1)+1</f>
        <v>40695</v>
      </c>
      <c r="K7356" s="6">
        <f>OnlineRetail[[#This Row],[Quantity]]*OnlineRetail[[#This Row],[UnitPrice]]</f>
        <v>9.9</v>
      </c>
      <c r="L7356" t="str">
        <f t="shared" si="114"/>
        <v>14263|Jun-2011</v>
      </c>
    </row>
    <row r="7357" spans="1:12">
      <c r="A7357">
        <v>555720</v>
      </c>
      <c r="B7357" t="s">
        <v>218</v>
      </c>
      <c r="C7357" t="s">
        <v>83</v>
      </c>
      <c r="D7357">
        <v>8</v>
      </c>
      <c r="E7357" s="1">
        <v>40702.421527777777</v>
      </c>
      <c r="F7357">
        <v>4.25</v>
      </c>
      <c r="G7357">
        <v>13613</v>
      </c>
      <c r="H7357" t="s">
        <v>10</v>
      </c>
      <c r="I7357" t="str">
        <f>IF(AND(LEFT(OnlineRetail[[#This Row],[InvoiceNo]],1)&lt;&gt;"C",OnlineRetail[[#This Row],[CustomerID]]&lt;&gt;""),"Yes","No")</f>
        <v>Yes</v>
      </c>
      <c r="J7357" s="4">
        <f>EOMONTH(OnlineRetail[[#This Row],[InvoiceDate]],-1)+1</f>
        <v>40695</v>
      </c>
      <c r="K7357" s="6">
        <f>OnlineRetail[[#This Row],[Quantity]]*OnlineRetail[[#This Row],[UnitPrice]]</f>
        <v>34</v>
      </c>
      <c r="L7357" t="str">
        <f t="shared" si="114"/>
        <v>13613|Jun-2011</v>
      </c>
    </row>
    <row r="7358" spans="1:12">
      <c r="A7358">
        <v>555984</v>
      </c>
      <c r="B7358" t="s">
        <v>108</v>
      </c>
      <c r="C7358" t="s">
        <v>83</v>
      </c>
      <c r="D7358">
        <v>4</v>
      </c>
      <c r="E7358" s="1">
        <v>40702.436805555553</v>
      </c>
      <c r="F7358">
        <v>4.25</v>
      </c>
      <c r="G7358">
        <v>12503</v>
      </c>
      <c r="H7358" t="s">
        <v>31</v>
      </c>
      <c r="I7358" t="str">
        <f>IF(AND(LEFT(OnlineRetail[[#This Row],[InvoiceNo]],1)&lt;&gt;"C",OnlineRetail[[#This Row],[CustomerID]]&lt;&gt;""),"Yes","No")</f>
        <v>Yes</v>
      </c>
      <c r="J7358" s="4">
        <f>EOMONTH(OnlineRetail[[#This Row],[InvoiceDate]],-1)+1</f>
        <v>40695</v>
      </c>
      <c r="K7358" s="6">
        <f>OnlineRetail[[#This Row],[Quantity]]*OnlineRetail[[#This Row],[UnitPrice]]</f>
        <v>17</v>
      </c>
      <c r="L7358" t="str">
        <f t="shared" si="114"/>
        <v>12503|Jun-2011</v>
      </c>
    </row>
    <row r="7359" spans="1:12">
      <c r="A7359">
        <v>536581</v>
      </c>
      <c r="B7359" t="s">
        <v>71</v>
      </c>
      <c r="C7359" t="s">
        <v>50</v>
      </c>
      <c r="D7359">
        <v>5</v>
      </c>
      <c r="E7359" s="1">
        <v>40702.444444444453</v>
      </c>
      <c r="F7359">
        <v>9.9499999999999993</v>
      </c>
      <c r="G7359">
        <v>14263</v>
      </c>
      <c r="H7359" t="s">
        <v>10</v>
      </c>
      <c r="I7359" t="str">
        <f>IF(AND(LEFT(OnlineRetail[[#This Row],[InvoiceNo]],1)&lt;&gt;"C",OnlineRetail[[#This Row],[CustomerID]]&lt;&gt;""),"Yes","No")</f>
        <v>Yes</v>
      </c>
      <c r="J7359" s="4">
        <f>EOMONTH(OnlineRetail[[#This Row],[InvoiceDate]],-1)+1</f>
        <v>40695</v>
      </c>
      <c r="K7359" s="6">
        <f>OnlineRetail[[#This Row],[Quantity]]*OnlineRetail[[#This Row],[UnitPrice]]</f>
        <v>49.75</v>
      </c>
      <c r="L7359" t="str">
        <f t="shared" si="114"/>
        <v>14263|Jun-2011</v>
      </c>
    </row>
    <row r="7360" spans="1:12">
      <c r="A7360">
        <v>542555</v>
      </c>
      <c r="B7360" t="s">
        <v>106</v>
      </c>
      <c r="C7360" t="s">
        <v>39</v>
      </c>
      <c r="D7360">
        <v>22</v>
      </c>
      <c r="E7360" s="1">
        <v>40702.453472222223</v>
      </c>
      <c r="F7360">
        <v>7.95</v>
      </c>
      <c r="G7360">
        <v>12832</v>
      </c>
      <c r="H7360" t="s">
        <v>10</v>
      </c>
      <c r="I7360" t="str">
        <f>IF(AND(LEFT(OnlineRetail[[#This Row],[InvoiceNo]],1)&lt;&gt;"C",OnlineRetail[[#This Row],[CustomerID]]&lt;&gt;""),"Yes","No")</f>
        <v>Yes</v>
      </c>
      <c r="J7360" s="4">
        <f>EOMONTH(OnlineRetail[[#This Row],[InvoiceDate]],-1)+1</f>
        <v>40695</v>
      </c>
      <c r="K7360" s="6">
        <f>OnlineRetail[[#This Row],[Quantity]]*OnlineRetail[[#This Row],[UnitPrice]]</f>
        <v>174.9</v>
      </c>
      <c r="L7360" t="str">
        <f t="shared" si="114"/>
        <v>12832|Jun-2011</v>
      </c>
    </row>
    <row r="7361" spans="1:12">
      <c r="A7361">
        <v>538323</v>
      </c>
      <c r="B7361" t="s">
        <v>51</v>
      </c>
      <c r="C7361" t="s">
        <v>29</v>
      </c>
      <c r="D7361">
        <v>5</v>
      </c>
      <c r="E7361" s="1">
        <v>40702.456250000003</v>
      </c>
      <c r="F7361">
        <v>5.95</v>
      </c>
      <c r="G7361">
        <v>12415</v>
      </c>
      <c r="H7361" t="s">
        <v>10</v>
      </c>
      <c r="I7361" t="str">
        <f>IF(AND(LEFT(OnlineRetail[[#This Row],[InvoiceNo]],1)&lt;&gt;"C",OnlineRetail[[#This Row],[CustomerID]]&lt;&gt;""),"Yes","No")</f>
        <v>Yes</v>
      </c>
      <c r="J7361" s="4">
        <f>EOMONTH(OnlineRetail[[#This Row],[InvoiceDate]],-1)+1</f>
        <v>40695</v>
      </c>
      <c r="K7361" s="6">
        <f>OnlineRetail[[#This Row],[Quantity]]*OnlineRetail[[#This Row],[UnitPrice]]</f>
        <v>29.75</v>
      </c>
      <c r="L7361" t="str">
        <f t="shared" si="114"/>
        <v>12415|Jun-2011</v>
      </c>
    </row>
    <row r="7362" spans="1:12" hidden="1">
      <c r="A7362">
        <v>550058</v>
      </c>
      <c r="B7362" t="s">
        <v>212</v>
      </c>
      <c r="C7362" t="s">
        <v>16</v>
      </c>
      <c r="D7362">
        <v>5</v>
      </c>
      <c r="E7362" s="1">
        <v>40702.461805555547</v>
      </c>
      <c r="F7362">
        <v>4.25</v>
      </c>
      <c r="H7362" t="s">
        <v>126</v>
      </c>
      <c r="I7362" t="str">
        <f>IF(AND(LEFT(OnlineRetail[[#This Row],[InvoiceNo]],1)&lt;&gt;"C",OnlineRetail[[#This Row],[CustomerID]]&lt;&gt;""),"Yes","No")</f>
        <v>No</v>
      </c>
      <c r="J7362" s="4">
        <f>EOMONTH(OnlineRetail[[#This Row],[InvoiceDate]],-1)+1</f>
        <v>40695</v>
      </c>
      <c r="K7362" s="6">
        <f>OnlineRetail[[#This Row],[Quantity]]*OnlineRetail[[#This Row],[UnitPrice]]</f>
        <v>21.25</v>
      </c>
      <c r="L7362" t="str">
        <f t="shared" ref="L7362:L7425" si="115">IF(I7362="Yes",G7362&amp;"|"&amp;TEXT(J7362,"mmm-yyyy"),"")</f>
        <v/>
      </c>
    </row>
    <row r="7363" spans="1:12">
      <c r="A7363">
        <v>550219</v>
      </c>
      <c r="B7363" t="s">
        <v>206</v>
      </c>
      <c r="C7363" t="s">
        <v>14</v>
      </c>
      <c r="D7363">
        <v>15</v>
      </c>
      <c r="E7363" s="1">
        <v>40702.463194444441</v>
      </c>
      <c r="F7363">
        <v>2.1</v>
      </c>
      <c r="G7363">
        <v>12957</v>
      </c>
      <c r="H7363" t="s">
        <v>10</v>
      </c>
      <c r="I7363" t="str">
        <f>IF(AND(LEFT(OnlineRetail[[#This Row],[InvoiceNo]],1)&lt;&gt;"C",OnlineRetail[[#This Row],[CustomerID]]&lt;&gt;""),"Yes","No")</f>
        <v>Yes</v>
      </c>
      <c r="J7363" s="4">
        <f>EOMONTH(OnlineRetail[[#This Row],[InvoiceDate]],-1)+1</f>
        <v>40695</v>
      </c>
      <c r="K7363" s="6">
        <f>OnlineRetail[[#This Row],[Quantity]]*OnlineRetail[[#This Row],[UnitPrice]]</f>
        <v>31.5</v>
      </c>
      <c r="L7363" t="str">
        <f t="shared" si="115"/>
        <v>12957|Jun-2011</v>
      </c>
    </row>
    <row r="7364" spans="1:12">
      <c r="A7364">
        <v>554966</v>
      </c>
      <c r="B7364" t="s">
        <v>173</v>
      </c>
      <c r="C7364" t="s">
        <v>33</v>
      </c>
      <c r="D7364">
        <v>7</v>
      </c>
      <c r="E7364" s="1">
        <v>40702.469444444447</v>
      </c>
      <c r="F7364">
        <v>7.95</v>
      </c>
      <c r="G7364">
        <v>12980</v>
      </c>
      <c r="H7364" t="s">
        <v>10</v>
      </c>
      <c r="I7364" t="str">
        <f>IF(AND(LEFT(OnlineRetail[[#This Row],[InvoiceNo]],1)&lt;&gt;"C",OnlineRetail[[#This Row],[CustomerID]]&lt;&gt;""),"Yes","No")</f>
        <v>Yes</v>
      </c>
      <c r="J7364" s="4">
        <f>EOMONTH(OnlineRetail[[#This Row],[InvoiceDate]],-1)+1</f>
        <v>40695</v>
      </c>
      <c r="K7364" s="6">
        <f>OnlineRetail[[#This Row],[Quantity]]*OnlineRetail[[#This Row],[UnitPrice]]</f>
        <v>55.65</v>
      </c>
      <c r="L7364" t="str">
        <f t="shared" si="115"/>
        <v>12980|Jun-2011</v>
      </c>
    </row>
    <row r="7365" spans="1:12">
      <c r="A7365">
        <v>552943</v>
      </c>
      <c r="B7365" t="s">
        <v>177</v>
      </c>
      <c r="C7365" t="s">
        <v>72</v>
      </c>
      <c r="D7365">
        <v>22</v>
      </c>
      <c r="E7365" s="1">
        <v>40702.472222222219</v>
      </c>
      <c r="F7365">
        <v>1.25</v>
      </c>
      <c r="G7365">
        <v>13510</v>
      </c>
      <c r="H7365" t="s">
        <v>10</v>
      </c>
      <c r="I7365" t="str">
        <f>IF(AND(LEFT(OnlineRetail[[#This Row],[InvoiceNo]],1)&lt;&gt;"C",OnlineRetail[[#This Row],[CustomerID]]&lt;&gt;""),"Yes","No")</f>
        <v>Yes</v>
      </c>
      <c r="J7365" s="4">
        <f>EOMONTH(OnlineRetail[[#This Row],[InvoiceDate]],-1)+1</f>
        <v>40695</v>
      </c>
      <c r="K7365" s="6">
        <f>OnlineRetail[[#This Row],[Quantity]]*OnlineRetail[[#This Row],[UnitPrice]]</f>
        <v>27.5</v>
      </c>
      <c r="L7365" t="str">
        <f t="shared" si="115"/>
        <v>13510|Jun-2011</v>
      </c>
    </row>
    <row r="7366" spans="1:12">
      <c r="A7366">
        <v>539147</v>
      </c>
      <c r="B7366" t="s">
        <v>88</v>
      </c>
      <c r="C7366" t="s">
        <v>83</v>
      </c>
      <c r="D7366">
        <v>15</v>
      </c>
      <c r="E7366" s="1">
        <v>40702.476388888892</v>
      </c>
      <c r="F7366">
        <v>0.85</v>
      </c>
      <c r="G7366">
        <v>12573</v>
      </c>
      <c r="H7366" t="s">
        <v>10</v>
      </c>
      <c r="I7366" t="str">
        <f>IF(AND(LEFT(OnlineRetail[[#This Row],[InvoiceNo]],1)&lt;&gt;"C",OnlineRetail[[#This Row],[CustomerID]]&lt;&gt;""),"Yes","No")</f>
        <v>Yes</v>
      </c>
      <c r="J7366" s="4">
        <f>EOMONTH(OnlineRetail[[#This Row],[InvoiceDate]],-1)+1</f>
        <v>40695</v>
      </c>
      <c r="K7366" s="6">
        <f>OnlineRetail[[#This Row],[Quantity]]*OnlineRetail[[#This Row],[UnitPrice]]</f>
        <v>12.75</v>
      </c>
      <c r="L7366" t="str">
        <f t="shared" si="115"/>
        <v>12573|Jun-2011</v>
      </c>
    </row>
    <row r="7367" spans="1:12">
      <c r="A7367">
        <v>550451</v>
      </c>
      <c r="B7367" t="s">
        <v>94</v>
      </c>
      <c r="C7367" t="s">
        <v>24</v>
      </c>
      <c r="D7367">
        <v>20</v>
      </c>
      <c r="E7367" s="1">
        <v>40702.481944444437</v>
      </c>
      <c r="F7367">
        <v>1.65</v>
      </c>
      <c r="G7367">
        <v>12756</v>
      </c>
      <c r="H7367" t="s">
        <v>10</v>
      </c>
      <c r="I7367" t="str">
        <f>IF(AND(LEFT(OnlineRetail[[#This Row],[InvoiceNo]],1)&lt;&gt;"C",OnlineRetail[[#This Row],[CustomerID]]&lt;&gt;""),"Yes","No")</f>
        <v>Yes</v>
      </c>
      <c r="J7367" s="4">
        <f>EOMONTH(OnlineRetail[[#This Row],[InvoiceDate]],-1)+1</f>
        <v>40695</v>
      </c>
      <c r="K7367" s="6">
        <f>OnlineRetail[[#This Row],[Quantity]]*OnlineRetail[[#This Row],[UnitPrice]]</f>
        <v>33</v>
      </c>
      <c r="L7367" t="str">
        <f t="shared" si="115"/>
        <v>12756|Jun-2011</v>
      </c>
    </row>
    <row r="7368" spans="1:12">
      <c r="A7368">
        <v>546477</v>
      </c>
      <c r="B7368" t="s">
        <v>81</v>
      </c>
      <c r="C7368" t="s">
        <v>12</v>
      </c>
      <c r="D7368">
        <v>21</v>
      </c>
      <c r="E7368" s="1">
        <v>40702.484027777777</v>
      </c>
      <c r="F7368">
        <v>2.5499999999999998</v>
      </c>
      <c r="G7368">
        <v>12908</v>
      </c>
      <c r="H7368" t="s">
        <v>10</v>
      </c>
      <c r="I7368" t="str">
        <f>IF(AND(LEFT(OnlineRetail[[#This Row],[InvoiceNo]],1)&lt;&gt;"C",OnlineRetail[[#This Row],[CustomerID]]&lt;&gt;""),"Yes","No")</f>
        <v>Yes</v>
      </c>
      <c r="J7368" s="4">
        <f>EOMONTH(OnlineRetail[[#This Row],[InvoiceDate]],-1)+1</f>
        <v>40695</v>
      </c>
      <c r="K7368" s="6">
        <f>OnlineRetail[[#This Row],[Quantity]]*OnlineRetail[[#This Row],[UnitPrice]]</f>
        <v>53.55</v>
      </c>
      <c r="L7368" t="str">
        <f t="shared" si="115"/>
        <v>12908|Jun-2011</v>
      </c>
    </row>
    <row r="7369" spans="1:12">
      <c r="A7369">
        <v>539189</v>
      </c>
      <c r="B7369" t="s">
        <v>212</v>
      </c>
      <c r="C7369" t="s">
        <v>46</v>
      </c>
      <c r="D7369">
        <v>11</v>
      </c>
      <c r="E7369" s="1">
        <v>40702.484722222223</v>
      </c>
      <c r="F7369">
        <v>5.95</v>
      </c>
      <c r="G7369">
        <v>13511</v>
      </c>
      <c r="H7369" t="s">
        <v>10</v>
      </c>
      <c r="I7369" t="str">
        <f>IF(AND(LEFT(OnlineRetail[[#This Row],[InvoiceNo]],1)&lt;&gt;"C",OnlineRetail[[#This Row],[CustomerID]]&lt;&gt;""),"Yes","No")</f>
        <v>Yes</v>
      </c>
      <c r="J7369" s="4">
        <f>EOMONTH(OnlineRetail[[#This Row],[InvoiceDate]],-1)+1</f>
        <v>40695</v>
      </c>
      <c r="K7369" s="6">
        <f>OnlineRetail[[#This Row],[Quantity]]*OnlineRetail[[#This Row],[UnitPrice]]</f>
        <v>65.45</v>
      </c>
      <c r="L7369" t="str">
        <f t="shared" si="115"/>
        <v>13511|Jun-2011</v>
      </c>
    </row>
    <row r="7370" spans="1:12">
      <c r="A7370">
        <v>541282</v>
      </c>
      <c r="B7370" t="s">
        <v>166</v>
      </c>
      <c r="C7370" t="s">
        <v>50</v>
      </c>
      <c r="D7370">
        <v>4</v>
      </c>
      <c r="E7370" s="1">
        <v>40702.489583333343</v>
      </c>
      <c r="F7370">
        <v>1.25</v>
      </c>
      <c r="G7370">
        <v>14198</v>
      </c>
      <c r="H7370" t="s">
        <v>10</v>
      </c>
      <c r="I7370" t="str">
        <f>IF(AND(LEFT(OnlineRetail[[#This Row],[InvoiceNo]],1)&lt;&gt;"C",OnlineRetail[[#This Row],[CustomerID]]&lt;&gt;""),"Yes","No")</f>
        <v>Yes</v>
      </c>
      <c r="J7370" s="4">
        <f>EOMONTH(OnlineRetail[[#This Row],[InvoiceDate]],-1)+1</f>
        <v>40695</v>
      </c>
      <c r="K7370" s="6">
        <f>OnlineRetail[[#This Row],[Quantity]]*OnlineRetail[[#This Row],[UnitPrice]]</f>
        <v>5</v>
      </c>
      <c r="L7370" t="str">
        <f t="shared" si="115"/>
        <v>14198|Jun-2011</v>
      </c>
    </row>
    <row r="7371" spans="1:12">
      <c r="A7371">
        <v>538943</v>
      </c>
      <c r="B7371" t="s">
        <v>222</v>
      </c>
      <c r="C7371" t="s">
        <v>21</v>
      </c>
      <c r="D7371">
        <v>14</v>
      </c>
      <c r="E7371" s="1">
        <v>40702.521527777782</v>
      </c>
      <c r="F7371">
        <v>2.1</v>
      </c>
      <c r="G7371">
        <v>13641</v>
      </c>
      <c r="H7371" t="s">
        <v>10</v>
      </c>
      <c r="I7371" t="str">
        <f>IF(AND(LEFT(OnlineRetail[[#This Row],[InvoiceNo]],1)&lt;&gt;"C",OnlineRetail[[#This Row],[CustomerID]]&lt;&gt;""),"Yes","No")</f>
        <v>Yes</v>
      </c>
      <c r="J7371" s="4">
        <f>EOMONTH(OnlineRetail[[#This Row],[InvoiceDate]],-1)+1</f>
        <v>40695</v>
      </c>
      <c r="K7371" s="6">
        <f>OnlineRetail[[#This Row],[Quantity]]*OnlineRetail[[#This Row],[UnitPrice]]</f>
        <v>29.400000000000002</v>
      </c>
      <c r="L7371" t="str">
        <f t="shared" si="115"/>
        <v>13641|Jun-2011</v>
      </c>
    </row>
    <row r="7372" spans="1:12">
      <c r="A7372">
        <v>554130</v>
      </c>
      <c r="B7372" t="s">
        <v>89</v>
      </c>
      <c r="C7372" t="s">
        <v>33</v>
      </c>
      <c r="D7372">
        <v>13</v>
      </c>
      <c r="E7372" s="1">
        <v>40702.52847222222</v>
      </c>
      <c r="F7372">
        <v>2.5499999999999998</v>
      </c>
      <c r="G7372">
        <v>13321</v>
      </c>
      <c r="H7372" t="s">
        <v>10</v>
      </c>
      <c r="I7372" t="str">
        <f>IF(AND(LEFT(OnlineRetail[[#This Row],[InvoiceNo]],1)&lt;&gt;"C",OnlineRetail[[#This Row],[CustomerID]]&lt;&gt;""),"Yes","No")</f>
        <v>Yes</v>
      </c>
      <c r="J7372" s="4">
        <f>EOMONTH(OnlineRetail[[#This Row],[InvoiceDate]],-1)+1</f>
        <v>40695</v>
      </c>
      <c r="K7372" s="6">
        <f>OnlineRetail[[#This Row],[Quantity]]*OnlineRetail[[#This Row],[UnitPrice]]</f>
        <v>33.15</v>
      </c>
      <c r="L7372" t="str">
        <f t="shared" si="115"/>
        <v>13321|Jun-2011</v>
      </c>
    </row>
    <row r="7373" spans="1:12">
      <c r="A7373">
        <v>546584</v>
      </c>
      <c r="B7373" t="s">
        <v>61</v>
      </c>
      <c r="C7373" t="s">
        <v>83</v>
      </c>
      <c r="D7373">
        <v>21</v>
      </c>
      <c r="E7373" s="1">
        <v>40702.536805555559</v>
      </c>
      <c r="F7373">
        <v>4.95</v>
      </c>
      <c r="G7373">
        <v>12908</v>
      </c>
      <c r="H7373" t="s">
        <v>10</v>
      </c>
      <c r="I7373" t="str">
        <f>IF(AND(LEFT(OnlineRetail[[#This Row],[InvoiceNo]],1)&lt;&gt;"C",OnlineRetail[[#This Row],[CustomerID]]&lt;&gt;""),"Yes","No")</f>
        <v>Yes</v>
      </c>
      <c r="J7373" s="4">
        <f>EOMONTH(OnlineRetail[[#This Row],[InvoiceDate]],-1)+1</f>
        <v>40695</v>
      </c>
      <c r="K7373" s="6">
        <f>OnlineRetail[[#This Row],[Quantity]]*OnlineRetail[[#This Row],[UnitPrice]]</f>
        <v>103.95</v>
      </c>
      <c r="L7373" t="str">
        <f t="shared" si="115"/>
        <v>12908|Jun-2011</v>
      </c>
    </row>
    <row r="7374" spans="1:12">
      <c r="A7374">
        <v>547244</v>
      </c>
      <c r="B7374" t="s">
        <v>262</v>
      </c>
      <c r="C7374" t="s">
        <v>27</v>
      </c>
      <c r="D7374">
        <v>11</v>
      </c>
      <c r="E7374" s="1">
        <v>40702.541666666657</v>
      </c>
      <c r="F7374">
        <v>3.39</v>
      </c>
      <c r="G7374">
        <v>13725</v>
      </c>
      <c r="H7374" t="s">
        <v>10</v>
      </c>
      <c r="I7374" t="str">
        <f>IF(AND(LEFT(OnlineRetail[[#This Row],[InvoiceNo]],1)&lt;&gt;"C",OnlineRetail[[#This Row],[CustomerID]]&lt;&gt;""),"Yes","No")</f>
        <v>Yes</v>
      </c>
      <c r="J7374" s="4">
        <f>EOMONTH(OnlineRetail[[#This Row],[InvoiceDate]],-1)+1</f>
        <v>40695</v>
      </c>
      <c r="K7374" s="6">
        <f>OnlineRetail[[#This Row],[Quantity]]*OnlineRetail[[#This Row],[UnitPrice]]</f>
        <v>37.29</v>
      </c>
      <c r="L7374" t="str">
        <f t="shared" si="115"/>
        <v>13725|Jun-2011</v>
      </c>
    </row>
    <row r="7375" spans="1:12">
      <c r="A7375">
        <v>537597</v>
      </c>
      <c r="B7375" t="s">
        <v>276</v>
      </c>
      <c r="C7375" t="s">
        <v>29</v>
      </c>
      <c r="D7375">
        <v>20</v>
      </c>
      <c r="E7375" s="1">
        <v>40702.546527777777</v>
      </c>
      <c r="F7375">
        <v>9.9499999999999993</v>
      </c>
      <c r="G7375">
        <v>13083</v>
      </c>
      <c r="H7375" t="s">
        <v>10</v>
      </c>
      <c r="I7375" t="str">
        <f>IF(AND(LEFT(OnlineRetail[[#This Row],[InvoiceNo]],1)&lt;&gt;"C",OnlineRetail[[#This Row],[CustomerID]]&lt;&gt;""),"Yes","No")</f>
        <v>Yes</v>
      </c>
      <c r="J7375" s="4">
        <f>EOMONTH(OnlineRetail[[#This Row],[InvoiceDate]],-1)+1</f>
        <v>40695</v>
      </c>
      <c r="K7375" s="6">
        <f>OnlineRetail[[#This Row],[Quantity]]*OnlineRetail[[#This Row],[UnitPrice]]</f>
        <v>199</v>
      </c>
      <c r="L7375" t="str">
        <f t="shared" si="115"/>
        <v>13083|Jun-2011</v>
      </c>
    </row>
    <row r="7376" spans="1:12">
      <c r="A7376">
        <v>549713</v>
      </c>
      <c r="B7376" t="s">
        <v>69</v>
      </c>
      <c r="C7376" t="s">
        <v>29</v>
      </c>
      <c r="D7376">
        <v>17</v>
      </c>
      <c r="E7376" s="1">
        <v>40702.56527777778</v>
      </c>
      <c r="F7376">
        <v>1.25</v>
      </c>
      <c r="G7376">
        <v>12699</v>
      </c>
      <c r="H7376" t="s">
        <v>10</v>
      </c>
      <c r="I7376" t="str">
        <f>IF(AND(LEFT(OnlineRetail[[#This Row],[InvoiceNo]],1)&lt;&gt;"C",OnlineRetail[[#This Row],[CustomerID]]&lt;&gt;""),"Yes","No")</f>
        <v>Yes</v>
      </c>
      <c r="J7376" s="4">
        <f>EOMONTH(OnlineRetail[[#This Row],[InvoiceDate]],-1)+1</f>
        <v>40695</v>
      </c>
      <c r="K7376" s="6">
        <f>OnlineRetail[[#This Row],[Quantity]]*OnlineRetail[[#This Row],[UnitPrice]]</f>
        <v>21.25</v>
      </c>
      <c r="L7376" t="str">
        <f t="shared" si="115"/>
        <v>12699|Jun-2011</v>
      </c>
    </row>
    <row r="7377" spans="1:12">
      <c r="A7377">
        <v>543537</v>
      </c>
      <c r="B7377" t="s">
        <v>192</v>
      </c>
      <c r="C7377" t="s">
        <v>19</v>
      </c>
      <c r="D7377">
        <v>10</v>
      </c>
      <c r="E7377" s="1">
        <v>40702.57916666667</v>
      </c>
      <c r="F7377">
        <v>2.5499999999999998</v>
      </c>
      <c r="G7377">
        <v>13098</v>
      </c>
      <c r="H7377" t="s">
        <v>10</v>
      </c>
      <c r="I7377" t="str">
        <f>IF(AND(LEFT(OnlineRetail[[#This Row],[InvoiceNo]],1)&lt;&gt;"C",OnlineRetail[[#This Row],[CustomerID]]&lt;&gt;""),"Yes","No")</f>
        <v>Yes</v>
      </c>
      <c r="J7377" s="4">
        <f>EOMONTH(OnlineRetail[[#This Row],[InvoiceDate]],-1)+1</f>
        <v>40695</v>
      </c>
      <c r="K7377" s="6">
        <f>OnlineRetail[[#This Row],[Quantity]]*OnlineRetail[[#This Row],[UnitPrice]]</f>
        <v>25.5</v>
      </c>
      <c r="L7377" t="str">
        <f t="shared" si="115"/>
        <v>13098|Jun-2011</v>
      </c>
    </row>
    <row r="7378" spans="1:12">
      <c r="A7378">
        <v>555238</v>
      </c>
      <c r="B7378" t="s">
        <v>236</v>
      </c>
      <c r="C7378" t="s">
        <v>21</v>
      </c>
      <c r="D7378">
        <v>10</v>
      </c>
      <c r="E7378" s="1">
        <v>40702.588888888888</v>
      </c>
      <c r="F7378">
        <v>7.95</v>
      </c>
      <c r="G7378">
        <v>12603</v>
      </c>
      <c r="H7378" t="s">
        <v>10</v>
      </c>
      <c r="I7378" t="str">
        <f>IF(AND(LEFT(OnlineRetail[[#This Row],[InvoiceNo]],1)&lt;&gt;"C",OnlineRetail[[#This Row],[CustomerID]]&lt;&gt;""),"Yes","No")</f>
        <v>Yes</v>
      </c>
      <c r="J7378" s="4">
        <f>EOMONTH(OnlineRetail[[#This Row],[InvoiceDate]],-1)+1</f>
        <v>40695</v>
      </c>
      <c r="K7378" s="6">
        <f>OnlineRetail[[#This Row],[Quantity]]*OnlineRetail[[#This Row],[UnitPrice]]</f>
        <v>79.5</v>
      </c>
      <c r="L7378" t="str">
        <f t="shared" si="115"/>
        <v>12603|Jun-2011</v>
      </c>
    </row>
    <row r="7379" spans="1:12">
      <c r="A7379">
        <v>541257</v>
      </c>
      <c r="B7379" t="s">
        <v>60</v>
      </c>
      <c r="C7379" t="s">
        <v>21</v>
      </c>
      <c r="D7379">
        <v>6</v>
      </c>
      <c r="E7379" s="1">
        <v>40702.6</v>
      </c>
      <c r="F7379">
        <v>4.95</v>
      </c>
      <c r="G7379">
        <v>13604</v>
      </c>
      <c r="H7379" t="s">
        <v>10</v>
      </c>
      <c r="I7379" t="str">
        <f>IF(AND(LEFT(OnlineRetail[[#This Row],[InvoiceNo]],1)&lt;&gt;"C",OnlineRetail[[#This Row],[CustomerID]]&lt;&gt;""),"Yes","No")</f>
        <v>Yes</v>
      </c>
      <c r="J7379" s="4">
        <f>EOMONTH(OnlineRetail[[#This Row],[InvoiceDate]],-1)+1</f>
        <v>40695</v>
      </c>
      <c r="K7379" s="6">
        <f>OnlineRetail[[#This Row],[Quantity]]*OnlineRetail[[#This Row],[UnitPrice]]</f>
        <v>29.700000000000003</v>
      </c>
      <c r="L7379" t="str">
        <f t="shared" si="115"/>
        <v>13604|Jun-2011</v>
      </c>
    </row>
    <row r="7380" spans="1:12">
      <c r="A7380">
        <v>547437</v>
      </c>
      <c r="B7380" t="s">
        <v>143</v>
      </c>
      <c r="C7380" t="s">
        <v>62</v>
      </c>
      <c r="D7380">
        <v>17</v>
      </c>
      <c r="E7380" s="1">
        <v>40702.606249999997</v>
      </c>
      <c r="F7380">
        <v>1.65</v>
      </c>
      <c r="G7380">
        <v>12787</v>
      </c>
      <c r="H7380" t="s">
        <v>36</v>
      </c>
      <c r="I7380" t="str">
        <f>IF(AND(LEFT(OnlineRetail[[#This Row],[InvoiceNo]],1)&lt;&gt;"C",OnlineRetail[[#This Row],[CustomerID]]&lt;&gt;""),"Yes","No")</f>
        <v>Yes</v>
      </c>
      <c r="J7380" s="4">
        <f>EOMONTH(OnlineRetail[[#This Row],[InvoiceDate]],-1)+1</f>
        <v>40695</v>
      </c>
      <c r="K7380" s="6">
        <f>OnlineRetail[[#This Row],[Quantity]]*OnlineRetail[[#This Row],[UnitPrice]]</f>
        <v>28.049999999999997</v>
      </c>
      <c r="L7380" t="str">
        <f t="shared" si="115"/>
        <v>12787|Jun-2011</v>
      </c>
    </row>
    <row r="7381" spans="1:12">
      <c r="A7381">
        <v>551487</v>
      </c>
      <c r="B7381" t="s">
        <v>37</v>
      </c>
      <c r="C7381" t="s">
        <v>62</v>
      </c>
      <c r="D7381">
        <v>9</v>
      </c>
      <c r="E7381" s="1">
        <v>40702.612500000003</v>
      </c>
      <c r="F7381">
        <v>1.25</v>
      </c>
      <c r="G7381">
        <v>14267</v>
      </c>
      <c r="H7381" t="s">
        <v>10</v>
      </c>
      <c r="I7381" t="str">
        <f>IF(AND(LEFT(OnlineRetail[[#This Row],[InvoiceNo]],1)&lt;&gt;"C",OnlineRetail[[#This Row],[CustomerID]]&lt;&gt;""),"Yes","No")</f>
        <v>Yes</v>
      </c>
      <c r="J7381" s="4">
        <f>EOMONTH(OnlineRetail[[#This Row],[InvoiceDate]],-1)+1</f>
        <v>40695</v>
      </c>
      <c r="K7381" s="6">
        <f>OnlineRetail[[#This Row],[Quantity]]*OnlineRetail[[#This Row],[UnitPrice]]</f>
        <v>11.25</v>
      </c>
      <c r="L7381" t="str">
        <f t="shared" si="115"/>
        <v>14267|Jun-2011</v>
      </c>
    </row>
    <row r="7382" spans="1:12">
      <c r="A7382">
        <v>539474</v>
      </c>
      <c r="B7382" t="s">
        <v>110</v>
      </c>
      <c r="C7382" t="s">
        <v>48</v>
      </c>
      <c r="D7382">
        <v>15</v>
      </c>
      <c r="E7382" s="1">
        <v>40702.618055555547</v>
      </c>
      <c r="F7382">
        <v>1.65</v>
      </c>
      <c r="G7382">
        <v>13074</v>
      </c>
      <c r="H7382" t="s">
        <v>10</v>
      </c>
      <c r="I7382" t="str">
        <f>IF(AND(LEFT(OnlineRetail[[#This Row],[InvoiceNo]],1)&lt;&gt;"C",OnlineRetail[[#This Row],[CustomerID]]&lt;&gt;""),"Yes","No")</f>
        <v>Yes</v>
      </c>
      <c r="J7382" s="4">
        <f>EOMONTH(OnlineRetail[[#This Row],[InvoiceDate]],-1)+1</f>
        <v>40695</v>
      </c>
      <c r="K7382" s="6">
        <f>OnlineRetail[[#This Row],[Quantity]]*OnlineRetail[[#This Row],[UnitPrice]]</f>
        <v>24.75</v>
      </c>
      <c r="L7382" t="str">
        <f t="shared" si="115"/>
        <v>13074|Jun-2011</v>
      </c>
    </row>
    <row r="7383" spans="1:12">
      <c r="A7383">
        <v>540893</v>
      </c>
      <c r="B7383" t="s">
        <v>286</v>
      </c>
      <c r="C7383" t="s">
        <v>46</v>
      </c>
      <c r="D7383">
        <v>23</v>
      </c>
      <c r="E7383" s="1">
        <v>40702.619444444441</v>
      </c>
      <c r="F7383">
        <v>4.95</v>
      </c>
      <c r="G7383">
        <v>12508</v>
      </c>
      <c r="H7383" t="s">
        <v>17</v>
      </c>
      <c r="I7383" t="str">
        <f>IF(AND(LEFT(OnlineRetail[[#This Row],[InvoiceNo]],1)&lt;&gt;"C",OnlineRetail[[#This Row],[CustomerID]]&lt;&gt;""),"Yes","No")</f>
        <v>Yes</v>
      </c>
      <c r="J7383" s="4">
        <f>EOMONTH(OnlineRetail[[#This Row],[InvoiceDate]],-1)+1</f>
        <v>40695</v>
      </c>
      <c r="K7383" s="6">
        <f>OnlineRetail[[#This Row],[Quantity]]*OnlineRetail[[#This Row],[UnitPrice]]</f>
        <v>113.85000000000001</v>
      </c>
      <c r="L7383" t="str">
        <f t="shared" si="115"/>
        <v>12508|Jun-2011</v>
      </c>
    </row>
    <row r="7384" spans="1:12">
      <c r="A7384">
        <v>542547</v>
      </c>
      <c r="B7384" t="s">
        <v>110</v>
      </c>
      <c r="C7384" t="s">
        <v>72</v>
      </c>
      <c r="D7384">
        <v>13</v>
      </c>
      <c r="E7384" s="1">
        <v>40702.620138888888</v>
      </c>
      <c r="F7384">
        <v>3.39</v>
      </c>
      <c r="G7384">
        <v>13710</v>
      </c>
      <c r="H7384" t="s">
        <v>10</v>
      </c>
      <c r="I7384" t="str">
        <f>IF(AND(LEFT(OnlineRetail[[#This Row],[InvoiceNo]],1)&lt;&gt;"C",OnlineRetail[[#This Row],[CustomerID]]&lt;&gt;""),"Yes","No")</f>
        <v>Yes</v>
      </c>
      <c r="J7384" s="4">
        <f>EOMONTH(OnlineRetail[[#This Row],[InvoiceDate]],-1)+1</f>
        <v>40695</v>
      </c>
      <c r="K7384" s="6">
        <f>OnlineRetail[[#This Row],[Quantity]]*OnlineRetail[[#This Row],[UnitPrice]]</f>
        <v>44.07</v>
      </c>
      <c r="L7384" t="str">
        <f t="shared" si="115"/>
        <v>13710|Jun-2011</v>
      </c>
    </row>
    <row r="7385" spans="1:12">
      <c r="A7385">
        <v>552753</v>
      </c>
      <c r="B7385" t="s">
        <v>109</v>
      </c>
      <c r="C7385" t="s">
        <v>39</v>
      </c>
      <c r="D7385">
        <v>2</v>
      </c>
      <c r="E7385" s="1">
        <v>40702.62222222222</v>
      </c>
      <c r="F7385">
        <v>4.95</v>
      </c>
      <c r="G7385">
        <v>12802</v>
      </c>
      <c r="H7385" t="s">
        <v>10</v>
      </c>
      <c r="I7385" t="str">
        <f>IF(AND(LEFT(OnlineRetail[[#This Row],[InvoiceNo]],1)&lt;&gt;"C",OnlineRetail[[#This Row],[CustomerID]]&lt;&gt;""),"Yes","No")</f>
        <v>Yes</v>
      </c>
      <c r="J7385" s="4">
        <f>EOMONTH(OnlineRetail[[#This Row],[InvoiceDate]],-1)+1</f>
        <v>40695</v>
      </c>
      <c r="K7385" s="6">
        <f>OnlineRetail[[#This Row],[Quantity]]*OnlineRetail[[#This Row],[UnitPrice]]</f>
        <v>9.9</v>
      </c>
      <c r="L7385" t="str">
        <f t="shared" si="115"/>
        <v>12802|Jun-2011</v>
      </c>
    </row>
    <row r="7386" spans="1:12">
      <c r="A7386">
        <v>539496</v>
      </c>
      <c r="B7386" t="s">
        <v>15</v>
      </c>
      <c r="C7386" t="s">
        <v>12</v>
      </c>
      <c r="D7386">
        <v>20</v>
      </c>
      <c r="E7386" s="1">
        <v>40702.638194444437</v>
      </c>
      <c r="F7386">
        <v>1.25</v>
      </c>
      <c r="G7386">
        <v>13562</v>
      </c>
      <c r="H7386" t="s">
        <v>17</v>
      </c>
      <c r="I7386" t="str">
        <f>IF(AND(LEFT(OnlineRetail[[#This Row],[InvoiceNo]],1)&lt;&gt;"C",OnlineRetail[[#This Row],[CustomerID]]&lt;&gt;""),"Yes","No")</f>
        <v>Yes</v>
      </c>
      <c r="J7386" s="4">
        <f>EOMONTH(OnlineRetail[[#This Row],[InvoiceDate]],-1)+1</f>
        <v>40695</v>
      </c>
      <c r="K7386" s="6">
        <f>OnlineRetail[[#This Row],[Quantity]]*OnlineRetail[[#This Row],[UnitPrice]]</f>
        <v>25</v>
      </c>
      <c r="L7386" t="str">
        <f t="shared" si="115"/>
        <v>13562|Jun-2011</v>
      </c>
    </row>
    <row r="7387" spans="1:12">
      <c r="A7387">
        <v>546569</v>
      </c>
      <c r="B7387" t="s">
        <v>71</v>
      </c>
      <c r="C7387" t="s">
        <v>14</v>
      </c>
      <c r="D7387">
        <v>10</v>
      </c>
      <c r="E7387" s="1">
        <v>40702.643055555563</v>
      </c>
      <c r="F7387">
        <v>9.9499999999999993</v>
      </c>
      <c r="G7387">
        <v>14116</v>
      </c>
      <c r="H7387" t="s">
        <v>10</v>
      </c>
      <c r="I7387" t="str">
        <f>IF(AND(LEFT(OnlineRetail[[#This Row],[InvoiceNo]],1)&lt;&gt;"C",OnlineRetail[[#This Row],[CustomerID]]&lt;&gt;""),"Yes","No")</f>
        <v>Yes</v>
      </c>
      <c r="J7387" s="4">
        <f>EOMONTH(OnlineRetail[[#This Row],[InvoiceDate]],-1)+1</f>
        <v>40695</v>
      </c>
      <c r="K7387" s="6">
        <f>OnlineRetail[[#This Row],[Quantity]]*OnlineRetail[[#This Row],[UnitPrice]]</f>
        <v>99.5</v>
      </c>
      <c r="L7387" t="str">
        <f t="shared" si="115"/>
        <v>14116|Jun-2011</v>
      </c>
    </row>
    <row r="7388" spans="1:12">
      <c r="A7388">
        <v>552804</v>
      </c>
      <c r="B7388" t="s">
        <v>259</v>
      </c>
      <c r="C7388" t="s">
        <v>50</v>
      </c>
      <c r="D7388">
        <v>12</v>
      </c>
      <c r="E7388" s="1">
        <v>40702.643055555563</v>
      </c>
      <c r="F7388">
        <v>9.9499999999999993</v>
      </c>
      <c r="G7388">
        <v>12673</v>
      </c>
      <c r="H7388" t="s">
        <v>126</v>
      </c>
      <c r="I7388" t="str">
        <f>IF(AND(LEFT(OnlineRetail[[#This Row],[InvoiceNo]],1)&lt;&gt;"C",OnlineRetail[[#This Row],[CustomerID]]&lt;&gt;""),"Yes","No")</f>
        <v>Yes</v>
      </c>
      <c r="J7388" s="4">
        <f>EOMONTH(OnlineRetail[[#This Row],[InvoiceDate]],-1)+1</f>
        <v>40695</v>
      </c>
      <c r="K7388" s="6">
        <f>OnlineRetail[[#This Row],[Quantity]]*OnlineRetail[[#This Row],[UnitPrice]]</f>
        <v>119.39999999999999</v>
      </c>
      <c r="L7388" t="str">
        <f t="shared" si="115"/>
        <v>12673|Jun-2011</v>
      </c>
    </row>
    <row r="7389" spans="1:12">
      <c r="A7389">
        <v>552813</v>
      </c>
      <c r="B7389" t="s">
        <v>172</v>
      </c>
      <c r="C7389" t="s">
        <v>83</v>
      </c>
      <c r="D7389">
        <v>6</v>
      </c>
      <c r="E7389" s="1">
        <v>40702.645138888889</v>
      </c>
      <c r="F7389">
        <v>3.39</v>
      </c>
      <c r="G7389">
        <v>13521</v>
      </c>
      <c r="H7389" t="s">
        <v>36</v>
      </c>
      <c r="I7389" t="str">
        <f>IF(AND(LEFT(OnlineRetail[[#This Row],[InvoiceNo]],1)&lt;&gt;"C",OnlineRetail[[#This Row],[CustomerID]]&lt;&gt;""),"Yes","No")</f>
        <v>Yes</v>
      </c>
      <c r="J7389" s="4">
        <f>EOMONTH(OnlineRetail[[#This Row],[InvoiceDate]],-1)+1</f>
        <v>40695</v>
      </c>
      <c r="K7389" s="6">
        <f>OnlineRetail[[#This Row],[Quantity]]*OnlineRetail[[#This Row],[UnitPrice]]</f>
        <v>20.34</v>
      </c>
      <c r="L7389" t="str">
        <f t="shared" si="115"/>
        <v>13521|Jun-2011</v>
      </c>
    </row>
    <row r="7390" spans="1:12">
      <c r="A7390">
        <v>550899</v>
      </c>
      <c r="B7390" t="s">
        <v>204</v>
      </c>
      <c r="C7390" t="s">
        <v>46</v>
      </c>
      <c r="D7390">
        <v>6</v>
      </c>
      <c r="E7390" s="1">
        <v>40702.663194444453</v>
      </c>
      <c r="F7390">
        <v>3.39</v>
      </c>
      <c r="G7390">
        <v>13496</v>
      </c>
      <c r="H7390" t="s">
        <v>17</v>
      </c>
      <c r="I7390" t="str">
        <f>IF(AND(LEFT(OnlineRetail[[#This Row],[InvoiceNo]],1)&lt;&gt;"C",OnlineRetail[[#This Row],[CustomerID]]&lt;&gt;""),"Yes","No")</f>
        <v>Yes</v>
      </c>
      <c r="J7390" s="4">
        <f>EOMONTH(OnlineRetail[[#This Row],[InvoiceDate]],-1)+1</f>
        <v>40695</v>
      </c>
      <c r="K7390" s="6">
        <f>OnlineRetail[[#This Row],[Quantity]]*OnlineRetail[[#This Row],[UnitPrice]]</f>
        <v>20.34</v>
      </c>
      <c r="L7390" t="str">
        <f t="shared" si="115"/>
        <v>13496|Jun-2011</v>
      </c>
    </row>
    <row r="7391" spans="1:12">
      <c r="A7391">
        <v>555476</v>
      </c>
      <c r="B7391" t="s">
        <v>296</v>
      </c>
      <c r="C7391" t="s">
        <v>62</v>
      </c>
      <c r="D7391">
        <v>16</v>
      </c>
      <c r="E7391" s="1">
        <v>40702.67083333333</v>
      </c>
      <c r="F7391">
        <v>3.39</v>
      </c>
      <c r="G7391">
        <v>12755</v>
      </c>
      <c r="H7391" t="s">
        <v>10</v>
      </c>
      <c r="I7391" t="str">
        <f>IF(AND(LEFT(OnlineRetail[[#This Row],[InvoiceNo]],1)&lt;&gt;"C",OnlineRetail[[#This Row],[CustomerID]]&lt;&gt;""),"Yes","No")</f>
        <v>Yes</v>
      </c>
      <c r="J7391" s="4">
        <f>EOMONTH(OnlineRetail[[#This Row],[InvoiceDate]],-1)+1</f>
        <v>40695</v>
      </c>
      <c r="K7391" s="6">
        <f>OnlineRetail[[#This Row],[Quantity]]*OnlineRetail[[#This Row],[UnitPrice]]</f>
        <v>54.24</v>
      </c>
      <c r="L7391" t="str">
        <f t="shared" si="115"/>
        <v>12755|Jun-2011</v>
      </c>
    </row>
    <row r="7392" spans="1:12">
      <c r="A7392">
        <v>547077</v>
      </c>
      <c r="B7392" t="s">
        <v>76</v>
      </c>
      <c r="C7392" t="s">
        <v>21</v>
      </c>
      <c r="D7392">
        <v>17</v>
      </c>
      <c r="E7392" s="1">
        <v>40702.675000000003</v>
      </c>
      <c r="F7392">
        <v>2.1</v>
      </c>
      <c r="G7392">
        <v>13731</v>
      </c>
      <c r="H7392" t="s">
        <v>10</v>
      </c>
      <c r="I7392" t="str">
        <f>IF(AND(LEFT(OnlineRetail[[#This Row],[InvoiceNo]],1)&lt;&gt;"C",OnlineRetail[[#This Row],[CustomerID]]&lt;&gt;""),"Yes","No")</f>
        <v>Yes</v>
      </c>
      <c r="J7392" s="4">
        <f>EOMONTH(OnlineRetail[[#This Row],[InvoiceDate]],-1)+1</f>
        <v>40695</v>
      </c>
      <c r="K7392" s="6">
        <f>OnlineRetail[[#This Row],[Quantity]]*OnlineRetail[[#This Row],[UnitPrice]]</f>
        <v>35.700000000000003</v>
      </c>
      <c r="L7392" t="str">
        <f t="shared" si="115"/>
        <v>13731|Jun-2011</v>
      </c>
    </row>
    <row r="7393" spans="1:12">
      <c r="A7393">
        <v>556099</v>
      </c>
      <c r="B7393" t="s">
        <v>68</v>
      </c>
      <c r="C7393" t="s">
        <v>12</v>
      </c>
      <c r="D7393">
        <v>10</v>
      </c>
      <c r="E7393" s="1">
        <v>40702.677083333343</v>
      </c>
      <c r="F7393">
        <v>9.9499999999999993</v>
      </c>
      <c r="G7393">
        <v>13199</v>
      </c>
      <c r="H7393" t="s">
        <v>17</v>
      </c>
      <c r="I7393" t="str">
        <f>IF(AND(LEFT(OnlineRetail[[#This Row],[InvoiceNo]],1)&lt;&gt;"C",OnlineRetail[[#This Row],[CustomerID]]&lt;&gt;""),"Yes","No")</f>
        <v>Yes</v>
      </c>
      <c r="J7393" s="4">
        <f>EOMONTH(OnlineRetail[[#This Row],[InvoiceDate]],-1)+1</f>
        <v>40695</v>
      </c>
      <c r="K7393" s="6">
        <f>OnlineRetail[[#This Row],[Quantity]]*OnlineRetail[[#This Row],[UnitPrice]]</f>
        <v>99.5</v>
      </c>
      <c r="L7393" t="str">
        <f t="shared" si="115"/>
        <v>13199|Jun-2011</v>
      </c>
    </row>
    <row r="7394" spans="1:12">
      <c r="A7394">
        <v>550608</v>
      </c>
      <c r="B7394" t="s">
        <v>158</v>
      </c>
      <c r="C7394" t="s">
        <v>62</v>
      </c>
      <c r="D7394">
        <v>20</v>
      </c>
      <c r="E7394" s="1">
        <v>40702.680555555547</v>
      </c>
      <c r="F7394">
        <v>4.95</v>
      </c>
      <c r="G7394">
        <v>12967</v>
      </c>
      <c r="H7394" t="s">
        <v>10</v>
      </c>
      <c r="I7394" t="str">
        <f>IF(AND(LEFT(OnlineRetail[[#This Row],[InvoiceNo]],1)&lt;&gt;"C",OnlineRetail[[#This Row],[CustomerID]]&lt;&gt;""),"Yes","No")</f>
        <v>Yes</v>
      </c>
      <c r="J7394" s="4">
        <f>EOMONTH(OnlineRetail[[#This Row],[InvoiceDate]],-1)+1</f>
        <v>40695</v>
      </c>
      <c r="K7394" s="6">
        <f>OnlineRetail[[#This Row],[Quantity]]*OnlineRetail[[#This Row],[UnitPrice]]</f>
        <v>99</v>
      </c>
      <c r="L7394" t="str">
        <f t="shared" si="115"/>
        <v>12967|Jun-2011</v>
      </c>
    </row>
    <row r="7395" spans="1:12">
      <c r="A7395">
        <v>554479</v>
      </c>
      <c r="B7395" t="s">
        <v>138</v>
      </c>
      <c r="C7395" t="s">
        <v>12</v>
      </c>
      <c r="D7395">
        <v>12</v>
      </c>
      <c r="E7395" s="1">
        <v>40702.689583333333</v>
      </c>
      <c r="F7395">
        <v>4.25</v>
      </c>
      <c r="G7395">
        <v>13778</v>
      </c>
      <c r="H7395" t="s">
        <v>10</v>
      </c>
      <c r="I7395" t="str">
        <f>IF(AND(LEFT(OnlineRetail[[#This Row],[InvoiceNo]],1)&lt;&gt;"C",OnlineRetail[[#This Row],[CustomerID]]&lt;&gt;""),"Yes","No")</f>
        <v>Yes</v>
      </c>
      <c r="J7395" s="4">
        <f>EOMONTH(OnlineRetail[[#This Row],[InvoiceDate]],-1)+1</f>
        <v>40695</v>
      </c>
      <c r="K7395" s="6">
        <f>OnlineRetail[[#This Row],[Quantity]]*OnlineRetail[[#This Row],[UnitPrice]]</f>
        <v>51</v>
      </c>
      <c r="L7395" t="str">
        <f t="shared" si="115"/>
        <v>13778|Jun-2011</v>
      </c>
    </row>
    <row r="7396" spans="1:12">
      <c r="A7396">
        <v>537570</v>
      </c>
      <c r="B7396" t="s">
        <v>204</v>
      </c>
      <c r="C7396" t="s">
        <v>40</v>
      </c>
      <c r="D7396">
        <v>10</v>
      </c>
      <c r="E7396" s="1">
        <v>40702.690972222219</v>
      </c>
      <c r="F7396">
        <v>7.95</v>
      </c>
      <c r="G7396">
        <v>13216</v>
      </c>
      <c r="H7396" t="s">
        <v>126</v>
      </c>
      <c r="I7396" t="str">
        <f>IF(AND(LEFT(OnlineRetail[[#This Row],[InvoiceNo]],1)&lt;&gt;"C",OnlineRetail[[#This Row],[CustomerID]]&lt;&gt;""),"Yes","No")</f>
        <v>Yes</v>
      </c>
      <c r="J7396" s="4">
        <f>EOMONTH(OnlineRetail[[#This Row],[InvoiceDate]],-1)+1</f>
        <v>40695</v>
      </c>
      <c r="K7396" s="6">
        <f>OnlineRetail[[#This Row],[Quantity]]*OnlineRetail[[#This Row],[UnitPrice]]</f>
        <v>79.5</v>
      </c>
      <c r="L7396" t="str">
        <f t="shared" si="115"/>
        <v>13216|Jun-2011</v>
      </c>
    </row>
    <row r="7397" spans="1:12">
      <c r="A7397">
        <v>536767</v>
      </c>
      <c r="B7397" t="s">
        <v>103</v>
      </c>
      <c r="C7397" t="s">
        <v>50</v>
      </c>
      <c r="D7397">
        <v>22</v>
      </c>
      <c r="E7397" s="1">
        <v>40702.692361111112</v>
      </c>
      <c r="F7397">
        <v>7.95</v>
      </c>
      <c r="G7397">
        <v>13415</v>
      </c>
      <c r="H7397" t="s">
        <v>10</v>
      </c>
      <c r="I7397" t="str">
        <f>IF(AND(LEFT(OnlineRetail[[#This Row],[InvoiceNo]],1)&lt;&gt;"C",OnlineRetail[[#This Row],[CustomerID]]&lt;&gt;""),"Yes","No")</f>
        <v>Yes</v>
      </c>
      <c r="J7397" s="4">
        <f>EOMONTH(OnlineRetail[[#This Row],[InvoiceDate]],-1)+1</f>
        <v>40695</v>
      </c>
      <c r="K7397" s="6">
        <f>OnlineRetail[[#This Row],[Quantity]]*OnlineRetail[[#This Row],[UnitPrice]]</f>
        <v>174.9</v>
      </c>
      <c r="L7397" t="str">
        <f t="shared" si="115"/>
        <v>13415|Jun-2011</v>
      </c>
    </row>
    <row r="7398" spans="1:12">
      <c r="A7398">
        <v>547136</v>
      </c>
      <c r="B7398" t="s">
        <v>49</v>
      </c>
      <c r="C7398" t="s">
        <v>53</v>
      </c>
      <c r="D7398">
        <v>2</v>
      </c>
      <c r="E7398" s="1">
        <v>40702.693055555559</v>
      </c>
      <c r="F7398">
        <v>3.39</v>
      </c>
      <c r="G7398">
        <v>13485</v>
      </c>
      <c r="H7398" t="s">
        <v>10</v>
      </c>
      <c r="I7398" t="str">
        <f>IF(AND(LEFT(OnlineRetail[[#This Row],[InvoiceNo]],1)&lt;&gt;"C",OnlineRetail[[#This Row],[CustomerID]]&lt;&gt;""),"Yes","No")</f>
        <v>Yes</v>
      </c>
      <c r="J7398" s="4">
        <f>EOMONTH(OnlineRetail[[#This Row],[InvoiceDate]],-1)+1</f>
        <v>40695</v>
      </c>
      <c r="K7398" s="6">
        <f>OnlineRetail[[#This Row],[Quantity]]*OnlineRetail[[#This Row],[UnitPrice]]</f>
        <v>6.78</v>
      </c>
      <c r="L7398" t="str">
        <f t="shared" si="115"/>
        <v>13485|Jun-2011</v>
      </c>
    </row>
    <row r="7399" spans="1:12">
      <c r="A7399">
        <v>536969</v>
      </c>
      <c r="B7399" t="s">
        <v>200</v>
      </c>
      <c r="C7399" t="s">
        <v>53</v>
      </c>
      <c r="D7399">
        <v>11</v>
      </c>
      <c r="E7399" s="1">
        <v>40702.707638888889</v>
      </c>
      <c r="F7399">
        <v>4.95</v>
      </c>
      <c r="G7399">
        <v>12967</v>
      </c>
      <c r="H7399" t="s">
        <v>10</v>
      </c>
      <c r="I7399" t="str">
        <f>IF(AND(LEFT(OnlineRetail[[#This Row],[InvoiceNo]],1)&lt;&gt;"C",OnlineRetail[[#This Row],[CustomerID]]&lt;&gt;""),"Yes","No")</f>
        <v>Yes</v>
      </c>
      <c r="J7399" s="4">
        <f>EOMONTH(OnlineRetail[[#This Row],[InvoiceDate]],-1)+1</f>
        <v>40695</v>
      </c>
      <c r="K7399" s="6">
        <f>OnlineRetail[[#This Row],[Quantity]]*OnlineRetail[[#This Row],[UnitPrice]]</f>
        <v>54.45</v>
      </c>
      <c r="L7399" t="str">
        <f t="shared" si="115"/>
        <v>12967|Jun-2011</v>
      </c>
    </row>
    <row r="7400" spans="1:12">
      <c r="A7400">
        <v>540035</v>
      </c>
      <c r="B7400" t="s">
        <v>142</v>
      </c>
      <c r="C7400" t="s">
        <v>40</v>
      </c>
      <c r="D7400">
        <v>24</v>
      </c>
      <c r="E7400" s="1">
        <v>40702.709722222222</v>
      </c>
      <c r="F7400">
        <v>4.25</v>
      </c>
      <c r="G7400">
        <v>14338</v>
      </c>
      <c r="H7400" t="s">
        <v>10</v>
      </c>
      <c r="I7400" t="str">
        <f>IF(AND(LEFT(OnlineRetail[[#This Row],[InvoiceNo]],1)&lt;&gt;"C",OnlineRetail[[#This Row],[CustomerID]]&lt;&gt;""),"Yes","No")</f>
        <v>Yes</v>
      </c>
      <c r="J7400" s="4">
        <f>EOMONTH(OnlineRetail[[#This Row],[InvoiceDate]],-1)+1</f>
        <v>40695</v>
      </c>
      <c r="K7400" s="6">
        <f>OnlineRetail[[#This Row],[Quantity]]*OnlineRetail[[#This Row],[UnitPrice]]</f>
        <v>102</v>
      </c>
      <c r="L7400" t="str">
        <f t="shared" si="115"/>
        <v>14338|Jun-2011</v>
      </c>
    </row>
    <row r="7401" spans="1:12">
      <c r="A7401">
        <v>548289</v>
      </c>
      <c r="B7401" t="s">
        <v>240</v>
      </c>
      <c r="C7401" t="s">
        <v>53</v>
      </c>
      <c r="D7401">
        <v>6</v>
      </c>
      <c r="E7401" s="1">
        <v>40702.720138888893</v>
      </c>
      <c r="F7401">
        <v>2.5499999999999998</v>
      </c>
      <c r="G7401">
        <v>13290</v>
      </c>
      <c r="H7401" t="s">
        <v>25</v>
      </c>
      <c r="I7401" t="str">
        <f>IF(AND(LEFT(OnlineRetail[[#This Row],[InvoiceNo]],1)&lt;&gt;"C",OnlineRetail[[#This Row],[CustomerID]]&lt;&gt;""),"Yes","No")</f>
        <v>Yes</v>
      </c>
      <c r="J7401" s="4">
        <f>EOMONTH(OnlineRetail[[#This Row],[InvoiceDate]],-1)+1</f>
        <v>40695</v>
      </c>
      <c r="K7401" s="6">
        <f>OnlineRetail[[#This Row],[Quantity]]*OnlineRetail[[#This Row],[UnitPrice]]</f>
        <v>15.299999999999999</v>
      </c>
      <c r="L7401" t="str">
        <f t="shared" si="115"/>
        <v>13290|Jun-2011</v>
      </c>
    </row>
    <row r="7402" spans="1:12">
      <c r="A7402">
        <v>538726</v>
      </c>
      <c r="B7402" t="s">
        <v>35</v>
      </c>
      <c r="C7402" t="s">
        <v>24</v>
      </c>
      <c r="D7402">
        <v>9</v>
      </c>
      <c r="E7402" s="1">
        <v>40702.724999999999</v>
      </c>
      <c r="F7402">
        <v>1.25</v>
      </c>
      <c r="G7402">
        <v>13840</v>
      </c>
      <c r="H7402" t="s">
        <v>10</v>
      </c>
      <c r="I7402" t="str">
        <f>IF(AND(LEFT(OnlineRetail[[#This Row],[InvoiceNo]],1)&lt;&gt;"C",OnlineRetail[[#This Row],[CustomerID]]&lt;&gt;""),"Yes","No")</f>
        <v>Yes</v>
      </c>
      <c r="J7402" s="4">
        <f>EOMONTH(OnlineRetail[[#This Row],[InvoiceDate]],-1)+1</f>
        <v>40695</v>
      </c>
      <c r="K7402" s="6">
        <f>OnlineRetail[[#This Row],[Quantity]]*OnlineRetail[[#This Row],[UnitPrice]]</f>
        <v>11.25</v>
      </c>
      <c r="L7402" t="str">
        <f t="shared" si="115"/>
        <v>13840|Jun-2011</v>
      </c>
    </row>
    <row r="7403" spans="1:12">
      <c r="A7403">
        <v>539379</v>
      </c>
      <c r="B7403" t="s">
        <v>45</v>
      </c>
      <c r="C7403" t="s">
        <v>24</v>
      </c>
      <c r="D7403">
        <v>24</v>
      </c>
      <c r="E7403" s="1">
        <v>40702.738194444442</v>
      </c>
      <c r="F7403">
        <v>0.85</v>
      </c>
      <c r="G7403">
        <v>13307</v>
      </c>
      <c r="H7403" t="s">
        <v>10</v>
      </c>
      <c r="I7403" t="str">
        <f>IF(AND(LEFT(OnlineRetail[[#This Row],[InvoiceNo]],1)&lt;&gt;"C",OnlineRetail[[#This Row],[CustomerID]]&lt;&gt;""),"Yes","No")</f>
        <v>Yes</v>
      </c>
      <c r="J7403" s="4">
        <f>EOMONTH(OnlineRetail[[#This Row],[InvoiceDate]],-1)+1</f>
        <v>40695</v>
      </c>
      <c r="K7403" s="6">
        <f>OnlineRetail[[#This Row],[Quantity]]*OnlineRetail[[#This Row],[UnitPrice]]</f>
        <v>20.399999999999999</v>
      </c>
      <c r="L7403" t="str">
        <f t="shared" si="115"/>
        <v>13307|Jun-2011</v>
      </c>
    </row>
    <row r="7404" spans="1:12">
      <c r="A7404">
        <v>536392</v>
      </c>
      <c r="B7404" t="s">
        <v>34</v>
      </c>
      <c r="C7404" t="s">
        <v>46</v>
      </c>
      <c r="D7404">
        <v>5</v>
      </c>
      <c r="E7404" s="1">
        <v>40702.751388888893</v>
      </c>
      <c r="F7404">
        <v>1.65</v>
      </c>
      <c r="G7404">
        <v>13819</v>
      </c>
      <c r="H7404" t="s">
        <v>10</v>
      </c>
      <c r="I7404" t="str">
        <f>IF(AND(LEFT(OnlineRetail[[#This Row],[InvoiceNo]],1)&lt;&gt;"C",OnlineRetail[[#This Row],[CustomerID]]&lt;&gt;""),"Yes","No")</f>
        <v>Yes</v>
      </c>
      <c r="J7404" s="4">
        <f>EOMONTH(OnlineRetail[[#This Row],[InvoiceDate]],-1)+1</f>
        <v>40695</v>
      </c>
      <c r="K7404" s="6">
        <f>OnlineRetail[[#This Row],[Quantity]]*OnlineRetail[[#This Row],[UnitPrice]]</f>
        <v>8.25</v>
      </c>
      <c r="L7404" t="str">
        <f t="shared" si="115"/>
        <v>13819|Jun-2011</v>
      </c>
    </row>
    <row r="7405" spans="1:12">
      <c r="A7405">
        <v>556011</v>
      </c>
      <c r="B7405" t="s">
        <v>203</v>
      </c>
      <c r="C7405" t="s">
        <v>12</v>
      </c>
      <c r="D7405">
        <v>21</v>
      </c>
      <c r="E7405" s="1">
        <v>40702.756249999999</v>
      </c>
      <c r="F7405">
        <v>0.85</v>
      </c>
      <c r="G7405">
        <v>13628</v>
      </c>
      <c r="H7405" t="s">
        <v>70</v>
      </c>
      <c r="I7405" t="str">
        <f>IF(AND(LEFT(OnlineRetail[[#This Row],[InvoiceNo]],1)&lt;&gt;"C",OnlineRetail[[#This Row],[CustomerID]]&lt;&gt;""),"Yes","No")</f>
        <v>Yes</v>
      </c>
      <c r="J7405" s="4">
        <f>EOMONTH(OnlineRetail[[#This Row],[InvoiceDate]],-1)+1</f>
        <v>40695</v>
      </c>
      <c r="K7405" s="6">
        <f>OnlineRetail[[#This Row],[Quantity]]*OnlineRetail[[#This Row],[UnitPrice]]</f>
        <v>17.849999999999998</v>
      </c>
      <c r="L7405" t="str">
        <f t="shared" si="115"/>
        <v>13628|Jun-2011</v>
      </c>
    </row>
    <row r="7406" spans="1:12">
      <c r="A7406">
        <v>545854</v>
      </c>
      <c r="B7406" t="s">
        <v>159</v>
      </c>
      <c r="C7406" t="s">
        <v>12</v>
      </c>
      <c r="D7406">
        <v>8</v>
      </c>
      <c r="E7406" s="1">
        <v>40702.759027777778</v>
      </c>
      <c r="F7406">
        <v>0.85</v>
      </c>
      <c r="G7406">
        <v>13379</v>
      </c>
      <c r="H7406" t="s">
        <v>10</v>
      </c>
      <c r="I7406" t="str">
        <f>IF(AND(LEFT(OnlineRetail[[#This Row],[InvoiceNo]],1)&lt;&gt;"C",OnlineRetail[[#This Row],[CustomerID]]&lt;&gt;""),"Yes","No")</f>
        <v>Yes</v>
      </c>
      <c r="J7406" s="4">
        <f>EOMONTH(OnlineRetail[[#This Row],[InvoiceDate]],-1)+1</f>
        <v>40695</v>
      </c>
      <c r="K7406" s="6">
        <f>OnlineRetail[[#This Row],[Quantity]]*OnlineRetail[[#This Row],[UnitPrice]]</f>
        <v>6.8</v>
      </c>
      <c r="L7406" t="str">
        <f t="shared" si="115"/>
        <v>13379|Jun-2011</v>
      </c>
    </row>
    <row r="7407" spans="1:12">
      <c r="A7407">
        <v>550984</v>
      </c>
      <c r="B7407" t="s">
        <v>253</v>
      </c>
      <c r="C7407" t="s">
        <v>24</v>
      </c>
      <c r="D7407">
        <v>19</v>
      </c>
      <c r="E7407" s="1">
        <v>40702.771527777782</v>
      </c>
      <c r="F7407">
        <v>4.95</v>
      </c>
      <c r="G7407">
        <v>14055</v>
      </c>
      <c r="H7407" t="s">
        <v>10</v>
      </c>
      <c r="I7407" t="str">
        <f>IF(AND(LEFT(OnlineRetail[[#This Row],[InvoiceNo]],1)&lt;&gt;"C",OnlineRetail[[#This Row],[CustomerID]]&lt;&gt;""),"Yes","No")</f>
        <v>Yes</v>
      </c>
      <c r="J7407" s="4">
        <f>EOMONTH(OnlineRetail[[#This Row],[InvoiceDate]],-1)+1</f>
        <v>40695</v>
      </c>
      <c r="K7407" s="6">
        <f>OnlineRetail[[#This Row],[Quantity]]*OnlineRetail[[#This Row],[UnitPrice]]</f>
        <v>94.05</v>
      </c>
      <c r="L7407" t="str">
        <f t="shared" si="115"/>
        <v>14055|Jun-2011</v>
      </c>
    </row>
    <row r="7408" spans="1:12">
      <c r="A7408">
        <v>540056</v>
      </c>
      <c r="B7408" t="s">
        <v>64</v>
      </c>
      <c r="C7408" t="s">
        <v>16</v>
      </c>
      <c r="D7408">
        <v>2</v>
      </c>
      <c r="E7408" s="1">
        <v>40702.775000000001</v>
      </c>
      <c r="F7408">
        <v>5.95</v>
      </c>
      <c r="G7408">
        <v>13991</v>
      </c>
      <c r="H7408" t="s">
        <v>10</v>
      </c>
      <c r="I7408" t="str">
        <f>IF(AND(LEFT(OnlineRetail[[#This Row],[InvoiceNo]],1)&lt;&gt;"C",OnlineRetail[[#This Row],[CustomerID]]&lt;&gt;""),"Yes","No")</f>
        <v>Yes</v>
      </c>
      <c r="J7408" s="4">
        <f>EOMONTH(OnlineRetail[[#This Row],[InvoiceDate]],-1)+1</f>
        <v>40695</v>
      </c>
      <c r="K7408" s="6">
        <f>OnlineRetail[[#This Row],[Quantity]]*OnlineRetail[[#This Row],[UnitPrice]]</f>
        <v>11.9</v>
      </c>
      <c r="L7408" t="str">
        <f t="shared" si="115"/>
        <v>13991|Jun-2011</v>
      </c>
    </row>
    <row r="7409" spans="1:12">
      <c r="A7409">
        <v>544143</v>
      </c>
      <c r="B7409" t="s">
        <v>85</v>
      </c>
      <c r="C7409" t="s">
        <v>40</v>
      </c>
      <c r="D7409">
        <v>23</v>
      </c>
      <c r="E7409" s="1">
        <v>40702.794444444437</v>
      </c>
      <c r="F7409">
        <v>4.25</v>
      </c>
      <c r="G7409">
        <v>13862</v>
      </c>
      <c r="H7409" t="s">
        <v>10</v>
      </c>
      <c r="I7409" t="str">
        <f>IF(AND(LEFT(OnlineRetail[[#This Row],[InvoiceNo]],1)&lt;&gt;"C",OnlineRetail[[#This Row],[CustomerID]]&lt;&gt;""),"Yes","No")</f>
        <v>Yes</v>
      </c>
      <c r="J7409" s="4">
        <f>EOMONTH(OnlineRetail[[#This Row],[InvoiceDate]],-1)+1</f>
        <v>40695</v>
      </c>
      <c r="K7409" s="6">
        <f>OnlineRetail[[#This Row],[Quantity]]*OnlineRetail[[#This Row],[UnitPrice]]</f>
        <v>97.75</v>
      </c>
      <c r="L7409" t="str">
        <f t="shared" si="115"/>
        <v>13862|Jun-2011</v>
      </c>
    </row>
    <row r="7410" spans="1:12">
      <c r="A7410">
        <v>541993</v>
      </c>
      <c r="B7410" t="s">
        <v>20</v>
      </c>
      <c r="C7410" t="s">
        <v>48</v>
      </c>
      <c r="D7410">
        <v>9</v>
      </c>
      <c r="E7410" s="1">
        <v>40702.8125</v>
      </c>
      <c r="F7410">
        <v>1.25</v>
      </c>
      <c r="G7410">
        <v>14290</v>
      </c>
      <c r="H7410" t="s">
        <v>36</v>
      </c>
      <c r="I7410" t="str">
        <f>IF(AND(LEFT(OnlineRetail[[#This Row],[InvoiceNo]],1)&lt;&gt;"C",OnlineRetail[[#This Row],[CustomerID]]&lt;&gt;""),"Yes","No")</f>
        <v>Yes</v>
      </c>
      <c r="J7410" s="4">
        <f>EOMONTH(OnlineRetail[[#This Row],[InvoiceDate]],-1)+1</f>
        <v>40695</v>
      </c>
      <c r="K7410" s="6">
        <f>OnlineRetail[[#This Row],[Quantity]]*OnlineRetail[[#This Row],[UnitPrice]]</f>
        <v>11.25</v>
      </c>
      <c r="L7410" t="str">
        <f t="shared" si="115"/>
        <v>14290|Jun-2011</v>
      </c>
    </row>
    <row r="7411" spans="1:12">
      <c r="A7411">
        <v>554312</v>
      </c>
      <c r="B7411" t="s">
        <v>13</v>
      </c>
      <c r="C7411" t="s">
        <v>9</v>
      </c>
      <c r="D7411">
        <v>12</v>
      </c>
      <c r="E7411" s="1">
        <v>40702.814583333333</v>
      </c>
      <c r="F7411">
        <v>9.9499999999999993</v>
      </c>
      <c r="G7411">
        <v>13083</v>
      </c>
      <c r="H7411" t="s">
        <v>10</v>
      </c>
      <c r="I7411" t="str">
        <f>IF(AND(LEFT(OnlineRetail[[#This Row],[InvoiceNo]],1)&lt;&gt;"C",OnlineRetail[[#This Row],[CustomerID]]&lt;&gt;""),"Yes","No")</f>
        <v>Yes</v>
      </c>
      <c r="J7411" s="4">
        <f>EOMONTH(OnlineRetail[[#This Row],[InvoiceDate]],-1)+1</f>
        <v>40695</v>
      </c>
      <c r="K7411" s="6">
        <f>OnlineRetail[[#This Row],[Quantity]]*OnlineRetail[[#This Row],[UnitPrice]]</f>
        <v>119.39999999999999</v>
      </c>
      <c r="L7411" t="str">
        <f t="shared" si="115"/>
        <v>13083|Jun-2011</v>
      </c>
    </row>
    <row r="7412" spans="1:12">
      <c r="A7412">
        <v>539109</v>
      </c>
      <c r="B7412" t="s">
        <v>170</v>
      </c>
      <c r="C7412" t="s">
        <v>29</v>
      </c>
      <c r="D7412">
        <v>6</v>
      </c>
      <c r="E7412" s="1">
        <v>40702.819444444453</v>
      </c>
      <c r="F7412">
        <v>5.95</v>
      </c>
      <c r="G7412">
        <v>14025</v>
      </c>
      <c r="H7412" t="s">
        <v>10</v>
      </c>
      <c r="I7412" t="str">
        <f>IF(AND(LEFT(OnlineRetail[[#This Row],[InvoiceNo]],1)&lt;&gt;"C",OnlineRetail[[#This Row],[CustomerID]]&lt;&gt;""),"Yes","No")</f>
        <v>Yes</v>
      </c>
      <c r="J7412" s="4">
        <f>EOMONTH(OnlineRetail[[#This Row],[InvoiceDate]],-1)+1</f>
        <v>40695</v>
      </c>
      <c r="K7412" s="6">
        <f>OnlineRetail[[#This Row],[Quantity]]*OnlineRetail[[#This Row],[UnitPrice]]</f>
        <v>35.700000000000003</v>
      </c>
      <c r="L7412" t="str">
        <f t="shared" si="115"/>
        <v>14025|Jun-2011</v>
      </c>
    </row>
    <row r="7413" spans="1:12">
      <c r="A7413">
        <v>542485</v>
      </c>
      <c r="B7413" t="s">
        <v>118</v>
      </c>
      <c r="C7413" t="s">
        <v>33</v>
      </c>
      <c r="D7413">
        <v>24</v>
      </c>
      <c r="E7413" s="1">
        <v>40702.825694444437</v>
      </c>
      <c r="F7413">
        <v>2.1</v>
      </c>
      <c r="G7413">
        <v>12921</v>
      </c>
      <c r="H7413" t="s">
        <v>10</v>
      </c>
      <c r="I7413" t="str">
        <f>IF(AND(LEFT(OnlineRetail[[#This Row],[InvoiceNo]],1)&lt;&gt;"C",OnlineRetail[[#This Row],[CustomerID]]&lt;&gt;""),"Yes","No")</f>
        <v>Yes</v>
      </c>
      <c r="J7413" s="4">
        <f>EOMONTH(OnlineRetail[[#This Row],[InvoiceDate]],-1)+1</f>
        <v>40695</v>
      </c>
      <c r="K7413" s="6">
        <f>OnlineRetail[[#This Row],[Quantity]]*OnlineRetail[[#This Row],[UnitPrice]]</f>
        <v>50.400000000000006</v>
      </c>
      <c r="L7413" t="str">
        <f t="shared" si="115"/>
        <v>12921|Jun-2011</v>
      </c>
    </row>
    <row r="7414" spans="1:12">
      <c r="A7414">
        <v>539996</v>
      </c>
      <c r="B7414" t="s">
        <v>49</v>
      </c>
      <c r="C7414" t="s">
        <v>42</v>
      </c>
      <c r="D7414">
        <v>24</v>
      </c>
      <c r="E7414" s="1">
        <v>40702.826388888891</v>
      </c>
      <c r="F7414">
        <v>0.85</v>
      </c>
      <c r="G7414">
        <v>12644</v>
      </c>
      <c r="H7414" t="s">
        <v>17</v>
      </c>
      <c r="I7414" t="str">
        <f>IF(AND(LEFT(OnlineRetail[[#This Row],[InvoiceNo]],1)&lt;&gt;"C",OnlineRetail[[#This Row],[CustomerID]]&lt;&gt;""),"Yes","No")</f>
        <v>Yes</v>
      </c>
      <c r="J7414" s="4">
        <f>EOMONTH(OnlineRetail[[#This Row],[InvoiceDate]],-1)+1</f>
        <v>40695</v>
      </c>
      <c r="K7414" s="6">
        <f>OnlineRetail[[#This Row],[Quantity]]*OnlineRetail[[#This Row],[UnitPrice]]</f>
        <v>20.399999999999999</v>
      </c>
      <c r="L7414" t="str">
        <f t="shared" si="115"/>
        <v>12644|Jun-2011</v>
      </c>
    </row>
    <row r="7415" spans="1:12">
      <c r="A7415">
        <v>551064</v>
      </c>
      <c r="B7415" t="s">
        <v>52</v>
      </c>
      <c r="C7415" t="s">
        <v>9</v>
      </c>
      <c r="D7415">
        <v>24</v>
      </c>
      <c r="E7415" s="1">
        <v>40703.34652777778</v>
      </c>
      <c r="F7415">
        <v>1.65</v>
      </c>
      <c r="G7415">
        <v>14216</v>
      </c>
      <c r="H7415" t="s">
        <v>10</v>
      </c>
      <c r="I7415" t="str">
        <f>IF(AND(LEFT(OnlineRetail[[#This Row],[InvoiceNo]],1)&lt;&gt;"C",OnlineRetail[[#This Row],[CustomerID]]&lt;&gt;""),"Yes","No")</f>
        <v>Yes</v>
      </c>
      <c r="J7415" s="4">
        <f>EOMONTH(OnlineRetail[[#This Row],[InvoiceDate]],-1)+1</f>
        <v>40695</v>
      </c>
      <c r="K7415" s="6">
        <f>OnlineRetail[[#This Row],[Quantity]]*OnlineRetail[[#This Row],[UnitPrice]]</f>
        <v>39.599999999999994</v>
      </c>
      <c r="L7415" t="str">
        <f t="shared" si="115"/>
        <v>14216|Jun-2011</v>
      </c>
    </row>
    <row r="7416" spans="1:12">
      <c r="A7416">
        <v>538593</v>
      </c>
      <c r="B7416" t="s">
        <v>135</v>
      </c>
      <c r="C7416" t="s">
        <v>42</v>
      </c>
      <c r="D7416">
        <v>17</v>
      </c>
      <c r="E7416" s="1">
        <v>40703.349305555559</v>
      </c>
      <c r="F7416">
        <v>2.5499999999999998</v>
      </c>
      <c r="G7416">
        <v>13842</v>
      </c>
      <c r="H7416" t="s">
        <v>10</v>
      </c>
      <c r="I7416" t="str">
        <f>IF(AND(LEFT(OnlineRetail[[#This Row],[InvoiceNo]],1)&lt;&gt;"C",OnlineRetail[[#This Row],[CustomerID]]&lt;&gt;""),"Yes","No")</f>
        <v>Yes</v>
      </c>
      <c r="J7416" s="4">
        <f>EOMONTH(OnlineRetail[[#This Row],[InvoiceDate]],-1)+1</f>
        <v>40695</v>
      </c>
      <c r="K7416" s="6">
        <f>OnlineRetail[[#This Row],[Quantity]]*OnlineRetail[[#This Row],[UnitPrice]]</f>
        <v>43.349999999999994</v>
      </c>
      <c r="L7416" t="str">
        <f t="shared" si="115"/>
        <v>13842|Jun-2011</v>
      </c>
    </row>
    <row r="7417" spans="1:12">
      <c r="A7417">
        <v>551458</v>
      </c>
      <c r="B7417" t="s">
        <v>198</v>
      </c>
      <c r="C7417" t="s">
        <v>29</v>
      </c>
      <c r="D7417">
        <v>10</v>
      </c>
      <c r="E7417" s="1">
        <v>40703.35</v>
      </c>
      <c r="F7417">
        <v>1.25</v>
      </c>
      <c r="G7417">
        <v>12870</v>
      </c>
      <c r="H7417" t="s">
        <v>10</v>
      </c>
      <c r="I7417" t="str">
        <f>IF(AND(LEFT(OnlineRetail[[#This Row],[InvoiceNo]],1)&lt;&gt;"C",OnlineRetail[[#This Row],[CustomerID]]&lt;&gt;""),"Yes","No")</f>
        <v>Yes</v>
      </c>
      <c r="J7417" s="4">
        <f>EOMONTH(OnlineRetail[[#This Row],[InvoiceDate]],-1)+1</f>
        <v>40695</v>
      </c>
      <c r="K7417" s="6">
        <f>OnlineRetail[[#This Row],[Quantity]]*OnlineRetail[[#This Row],[UnitPrice]]</f>
        <v>12.5</v>
      </c>
      <c r="L7417" t="str">
        <f t="shared" si="115"/>
        <v>12870|Jun-2011</v>
      </c>
    </row>
    <row r="7418" spans="1:12">
      <c r="A7418">
        <v>547641</v>
      </c>
      <c r="B7418" t="s">
        <v>252</v>
      </c>
      <c r="C7418" t="s">
        <v>24</v>
      </c>
      <c r="D7418">
        <v>5</v>
      </c>
      <c r="E7418" s="1">
        <v>40703.359722222223</v>
      </c>
      <c r="F7418">
        <v>5.95</v>
      </c>
      <c r="G7418">
        <v>14235</v>
      </c>
      <c r="H7418" t="s">
        <v>10</v>
      </c>
      <c r="I7418" t="str">
        <f>IF(AND(LEFT(OnlineRetail[[#This Row],[InvoiceNo]],1)&lt;&gt;"C",OnlineRetail[[#This Row],[CustomerID]]&lt;&gt;""),"Yes","No")</f>
        <v>Yes</v>
      </c>
      <c r="J7418" s="4">
        <f>EOMONTH(OnlineRetail[[#This Row],[InvoiceDate]],-1)+1</f>
        <v>40695</v>
      </c>
      <c r="K7418" s="6">
        <f>OnlineRetail[[#This Row],[Quantity]]*OnlineRetail[[#This Row],[UnitPrice]]</f>
        <v>29.75</v>
      </c>
      <c r="L7418" t="str">
        <f t="shared" si="115"/>
        <v>14235|Jun-2011</v>
      </c>
    </row>
    <row r="7419" spans="1:12">
      <c r="A7419">
        <v>540136</v>
      </c>
      <c r="B7419" t="s">
        <v>234</v>
      </c>
      <c r="C7419" t="s">
        <v>46</v>
      </c>
      <c r="D7419">
        <v>13</v>
      </c>
      <c r="E7419" s="1">
        <v>40703.362500000003</v>
      </c>
      <c r="F7419">
        <v>3.39</v>
      </c>
      <c r="G7419">
        <v>13408</v>
      </c>
      <c r="H7419" t="s">
        <v>10</v>
      </c>
      <c r="I7419" t="str">
        <f>IF(AND(LEFT(OnlineRetail[[#This Row],[InvoiceNo]],1)&lt;&gt;"C",OnlineRetail[[#This Row],[CustomerID]]&lt;&gt;""),"Yes","No")</f>
        <v>Yes</v>
      </c>
      <c r="J7419" s="4">
        <f>EOMONTH(OnlineRetail[[#This Row],[InvoiceDate]],-1)+1</f>
        <v>40695</v>
      </c>
      <c r="K7419" s="6">
        <f>OnlineRetail[[#This Row],[Quantity]]*OnlineRetail[[#This Row],[UnitPrice]]</f>
        <v>44.07</v>
      </c>
      <c r="L7419" t="str">
        <f t="shared" si="115"/>
        <v>13408|Jun-2011</v>
      </c>
    </row>
    <row r="7420" spans="1:12">
      <c r="A7420">
        <v>546753</v>
      </c>
      <c r="B7420" t="s">
        <v>270</v>
      </c>
      <c r="C7420" t="s">
        <v>42</v>
      </c>
      <c r="D7420">
        <v>11</v>
      </c>
      <c r="E7420" s="1">
        <v>40703.373611111107</v>
      </c>
      <c r="F7420">
        <v>3.39</v>
      </c>
      <c r="G7420">
        <v>13293</v>
      </c>
      <c r="H7420" t="s">
        <v>10</v>
      </c>
      <c r="I7420" t="str">
        <f>IF(AND(LEFT(OnlineRetail[[#This Row],[InvoiceNo]],1)&lt;&gt;"C",OnlineRetail[[#This Row],[CustomerID]]&lt;&gt;""),"Yes","No")</f>
        <v>Yes</v>
      </c>
      <c r="J7420" s="4">
        <f>EOMONTH(OnlineRetail[[#This Row],[InvoiceDate]],-1)+1</f>
        <v>40695</v>
      </c>
      <c r="K7420" s="6">
        <f>OnlineRetail[[#This Row],[Quantity]]*OnlineRetail[[#This Row],[UnitPrice]]</f>
        <v>37.29</v>
      </c>
      <c r="L7420" t="str">
        <f t="shared" si="115"/>
        <v>13293|Jun-2011</v>
      </c>
    </row>
    <row r="7421" spans="1:12">
      <c r="A7421">
        <v>551156</v>
      </c>
      <c r="B7421" t="s">
        <v>150</v>
      </c>
      <c r="C7421" t="s">
        <v>40</v>
      </c>
      <c r="D7421">
        <v>23</v>
      </c>
      <c r="E7421" s="1">
        <v>40703.37777777778</v>
      </c>
      <c r="F7421">
        <v>5.95</v>
      </c>
      <c r="G7421">
        <v>12756</v>
      </c>
      <c r="H7421" t="s">
        <v>70</v>
      </c>
      <c r="I7421" t="str">
        <f>IF(AND(LEFT(OnlineRetail[[#This Row],[InvoiceNo]],1)&lt;&gt;"C",OnlineRetail[[#This Row],[CustomerID]]&lt;&gt;""),"Yes","No")</f>
        <v>Yes</v>
      </c>
      <c r="J7421" s="4">
        <f>EOMONTH(OnlineRetail[[#This Row],[InvoiceDate]],-1)+1</f>
        <v>40695</v>
      </c>
      <c r="K7421" s="6">
        <f>OnlineRetail[[#This Row],[Quantity]]*OnlineRetail[[#This Row],[UnitPrice]]</f>
        <v>136.85</v>
      </c>
      <c r="L7421" t="str">
        <f t="shared" si="115"/>
        <v>12756|Jun-2011</v>
      </c>
    </row>
    <row r="7422" spans="1:12">
      <c r="A7422">
        <v>545111</v>
      </c>
      <c r="B7422" t="s">
        <v>214</v>
      </c>
      <c r="C7422" t="s">
        <v>42</v>
      </c>
      <c r="D7422">
        <v>17</v>
      </c>
      <c r="E7422" s="1">
        <v>40703.381944444453</v>
      </c>
      <c r="F7422">
        <v>1.65</v>
      </c>
      <c r="G7422">
        <v>14039</v>
      </c>
      <c r="H7422" t="s">
        <v>31</v>
      </c>
      <c r="I7422" t="str">
        <f>IF(AND(LEFT(OnlineRetail[[#This Row],[InvoiceNo]],1)&lt;&gt;"C",OnlineRetail[[#This Row],[CustomerID]]&lt;&gt;""),"Yes","No")</f>
        <v>Yes</v>
      </c>
      <c r="J7422" s="4">
        <f>EOMONTH(OnlineRetail[[#This Row],[InvoiceDate]],-1)+1</f>
        <v>40695</v>
      </c>
      <c r="K7422" s="6">
        <f>OnlineRetail[[#This Row],[Quantity]]*OnlineRetail[[#This Row],[UnitPrice]]</f>
        <v>28.049999999999997</v>
      </c>
      <c r="L7422" t="str">
        <f t="shared" si="115"/>
        <v>14039|Jun-2011</v>
      </c>
    </row>
    <row r="7423" spans="1:12">
      <c r="A7423">
        <v>546086</v>
      </c>
      <c r="B7423" t="s">
        <v>270</v>
      </c>
      <c r="C7423" t="s">
        <v>62</v>
      </c>
      <c r="D7423">
        <v>19</v>
      </c>
      <c r="E7423" s="1">
        <v>40703.387499999997</v>
      </c>
      <c r="F7423">
        <v>0.85</v>
      </c>
      <c r="G7423">
        <v>12439</v>
      </c>
      <c r="H7423" t="s">
        <v>10</v>
      </c>
      <c r="I7423" t="str">
        <f>IF(AND(LEFT(OnlineRetail[[#This Row],[InvoiceNo]],1)&lt;&gt;"C",OnlineRetail[[#This Row],[CustomerID]]&lt;&gt;""),"Yes","No")</f>
        <v>Yes</v>
      </c>
      <c r="J7423" s="4">
        <f>EOMONTH(OnlineRetail[[#This Row],[InvoiceDate]],-1)+1</f>
        <v>40695</v>
      </c>
      <c r="K7423" s="6">
        <f>OnlineRetail[[#This Row],[Quantity]]*OnlineRetail[[#This Row],[UnitPrice]]</f>
        <v>16.149999999999999</v>
      </c>
      <c r="L7423" t="str">
        <f t="shared" si="115"/>
        <v>12439|Jun-2011</v>
      </c>
    </row>
    <row r="7424" spans="1:12" hidden="1">
      <c r="A7424">
        <v>548388</v>
      </c>
      <c r="B7424" t="s">
        <v>66</v>
      </c>
      <c r="C7424" t="s">
        <v>83</v>
      </c>
      <c r="D7424">
        <v>13</v>
      </c>
      <c r="E7424" s="1">
        <v>40703.400694444441</v>
      </c>
      <c r="F7424">
        <v>2.5499999999999998</v>
      </c>
      <c r="H7424" t="s">
        <v>10</v>
      </c>
      <c r="I7424" t="str">
        <f>IF(AND(LEFT(OnlineRetail[[#This Row],[InvoiceNo]],1)&lt;&gt;"C",OnlineRetail[[#This Row],[CustomerID]]&lt;&gt;""),"Yes","No")</f>
        <v>No</v>
      </c>
      <c r="J7424" s="4">
        <f>EOMONTH(OnlineRetail[[#This Row],[InvoiceDate]],-1)+1</f>
        <v>40695</v>
      </c>
      <c r="K7424" s="6">
        <f>OnlineRetail[[#This Row],[Quantity]]*OnlineRetail[[#This Row],[UnitPrice]]</f>
        <v>33.15</v>
      </c>
      <c r="L7424" t="str">
        <f t="shared" si="115"/>
        <v/>
      </c>
    </row>
    <row r="7425" spans="1:12">
      <c r="A7425">
        <v>537122</v>
      </c>
      <c r="B7425" t="s">
        <v>66</v>
      </c>
      <c r="C7425" t="s">
        <v>16</v>
      </c>
      <c r="D7425">
        <v>1</v>
      </c>
      <c r="E7425" s="1">
        <v>40703.407638888893</v>
      </c>
      <c r="F7425">
        <v>1.65</v>
      </c>
      <c r="G7425">
        <v>12714</v>
      </c>
      <c r="H7425" t="s">
        <v>10</v>
      </c>
      <c r="I7425" t="str">
        <f>IF(AND(LEFT(OnlineRetail[[#This Row],[InvoiceNo]],1)&lt;&gt;"C",OnlineRetail[[#This Row],[CustomerID]]&lt;&gt;""),"Yes","No")</f>
        <v>Yes</v>
      </c>
      <c r="J7425" s="4">
        <f>EOMONTH(OnlineRetail[[#This Row],[InvoiceDate]],-1)+1</f>
        <v>40695</v>
      </c>
      <c r="K7425" s="6">
        <f>OnlineRetail[[#This Row],[Quantity]]*OnlineRetail[[#This Row],[UnitPrice]]</f>
        <v>1.65</v>
      </c>
      <c r="L7425" t="str">
        <f t="shared" si="115"/>
        <v>12714|Jun-2011</v>
      </c>
    </row>
    <row r="7426" spans="1:12">
      <c r="A7426">
        <v>548608</v>
      </c>
      <c r="B7426" t="s">
        <v>98</v>
      </c>
      <c r="C7426" t="s">
        <v>72</v>
      </c>
      <c r="D7426">
        <v>14</v>
      </c>
      <c r="E7426" s="1">
        <v>40703.423611111109</v>
      </c>
      <c r="F7426">
        <v>9.9499999999999993</v>
      </c>
      <c r="G7426">
        <v>12907</v>
      </c>
      <c r="H7426" t="s">
        <v>10</v>
      </c>
      <c r="I7426" t="str">
        <f>IF(AND(LEFT(OnlineRetail[[#This Row],[InvoiceNo]],1)&lt;&gt;"C",OnlineRetail[[#This Row],[CustomerID]]&lt;&gt;""),"Yes","No")</f>
        <v>Yes</v>
      </c>
      <c r="J7426" s="4">
        <f>EOMONTH(OnlineRetail[[#This Row],[InvoiceDate]],-1)+1</f>
        <v>40695</v>
      </c>
      <c r="K7426" s="6">
        <f>OnlineRetail[[#This Row],[Quantity]]*OnlineRetail[[#This Row],[UnitPrice]]</f>
        <v>139.29999999999998</v>
      </c>
      <c r="L7426" t="str">
        <f t="shared" ref="L7426:L7489" si="116">IF(I7426="Yes",G7426&amp;"|"&amp;TEXT(J7426,"mmm-yyyy"),"")</f>
        <v>12907|Jun-2011</v>
      </c>
    </row>
    <row r="7427" spans="1:12">
      <c r="A7427">
        <v>544362</v>
      </c>
      <c r="B7427" t="s">
        <v>224</v>
      </c>
      <c r="C7427" t="s">
        <v>9</v>
      </c>
      <c r="D7427">
        <v>24</v>
      </c>
      <c r="E7427" s="1">
        <v>40703.432638888888</v>
      </c>
      <c r="F7427">
        <v>7.95</v>
      </c>
      <c r="G7427">
        <v>12676</v>
      </c>
      <c r="H7427" t="s">
        <v>31</v>
      </c>
      <c r="I7427" t="str">
        <f>IF(AND(LEFT(OnlineRetail[[#This Row],[InvoiceNo]],1)&lt;&gt;"C",OnlineRetail[[#This Row],[CustomerID]]&lt;&gt;""),"Yes","No")</f>
        <v>Yes</v>
      </c>
      <c r="J7427" s="4">
        <f>EOMONTH(OnlineRetail[[#This Row],[InvoiceDate]],-1)+1</f>
        <v>40695</v>
      </c>
      <c r="K7427" s="6">
        <f>OnlineRetail[[#This Row],[Quantity]]*OnlineRetail[[#This Row],[UnitPrice]]</f>
        <v>190.8</v>
      </c>
      <c r="L7427" t="str">
        <f t="shared" si="116"/>
        <v>12676|Jun-2011</v>
      </c>
    </row>
    <row r="7428" spans="1:12">
      <c r="A7428">
        <v>541373</v>
      </c>
      <c r="B7428" t="s">
        <v>252</v>
      </c>
      <c r="C7428" t="s">
        <v>33</v>
      </c>
      <c r="D7428">
        <v>1</v>
      </c>
      <c r="E7428" s="1">
        <v>40703.445138888892</v>
      </c>
      <c r="F7428">
        <v>2.5499999999999998</v>
      </c>
      <c r="G7428">
        <v>14105</v>
      </c>
      <c r="H7428" t="s">
        <v>70</v>
      </c>
      <c r="I7428" t="str">
        <f>IF(AND(LEFT(OnlineRetail[[#This Row],[InvoiceNo]],1)&lt;&gt;"C",OnlineRetail[[#This Row],[CustomerID]]&lt;&gt;""),"Yes","No")</f>
        <v>Yes</v>
      </c>
      <c r="J7428" s="4">
        <f>EOMONTH(OnlineRetail[[#This Row],[InvoiceDate]],-1)+1</f>
        <v>40695</v>
      </c>
      <c r="K7428" s="6">
        <f>OnlineRetail[[#This Row],[Quantity]]*OnlineRetail[[#This Row],[UnitPrice]]</f>
        <v>2.5499999999999998</v>
      </c>
      <c r="L7428" t="str">
        <f t="shared" si="116"/>
        <v>14105|Jun-2011</v>
      </c>
    </row>
    <row r="7429" spans="1:12">
      <c r="A7429">
        <v>545156</v>
      </c>
      <c r="B7429" t="s">
        <v>58</v>
      </c>
      <c r="C7429" t="s">
        <v>16</v>
      </c>
      <c r="D7429">
        <v>1</v>
      </c>
      <c r="E7429" s="1">
        <v>40703.445833333331</v>
      </c>
      <c r="F7429">
        <v>1.65</v>
      </c>
      <c r="G7429">
        <v>13319</v>
      </c>
      <c r="H7429" t="s">
        <v>10</v>
      </c>
      <c r="I7429" t="str">
        <f>IF(AND(LEFT(OnlineRetail[[#This Row],[InvoiceNo]],1)&lt;&gt;"C",OnlineRetail[[#This Row],[CustomerID]]&lt;&gt;""),"Yes","No")</f>
        <v>Yes</v>
      </c>
      <c r="J7429" s="4">
        <f>EOMONTH(OnlineRetail[[#This Row],[InvoiceDate]],-1)+1</f>
        <v>40695</v>
      </c>
      <c r="K7429" s="6">
        <f>OnlineRetail[[#This Row],[Quantity]]*OnlineRetail[[#This Row],[UnitPrice]]</f>
        <v>1.65</v>
      </c>
      <c r="L7429" t="str">
        <f t="shared" si="116"/>
        <v>13319|Jun-2011</v>
      </c>
    </row>
    <row r="7430" spans="1:12">
      <c r="A7430">
        <v>542014</v>
      </c>
      <c r="B7430" t="s">
        <v>180</v>
      </c>
      <c r="C7430" t="s">
        <v>53</v>
      </c>
      <c r="D7430">
        <v>9</v>
      </c>
      <c r="E7430" s="1">
        <v>40703.45208333333</v>
      </c>
      <c r="F7430">
        <v>9.9499999999999993</v>
      </c>
      <c r="G7430">
        <v>12574</v>
      </c>
      <c r="H7430" t="s">
        <v>10</v>
      </c>
      <c r="I7430" t="str">
        <f>IF(AND(LEFT(OnlineRetail[[#This Row],[InvoiceNo]],1)&lt;&gt;"C",OnlineRetail[[#This Row],[CustomerID]]&lt;&gt;""),"Yes","No")</f>
        <v>Yes</v>
      </c>
      <c r="J7430" s="4">
        <f>EOMONTH(OnlineRetail[[#This Row],[InvoiceDate]],-1)+1</f>
        <v>40695</v>
      </c>
      <c r="K7430" s="6">
        <f>OnlineRetail[[#This Row],[Quantity]]*OnlineRetail[[#This Row],[UnitPrice]]</f>
        <v>89.55</v>
      </c>
      <c r="L7430" t="str">
        <f t="shared" si="116"/>
        <v>12574|Jun-2011</v>
      </c>
    </row>
    <row r="7431" spans="1:12">
      <c r="A7431">
        <v>542155</v>
      </c>
      <c r="B7431" t="s">
        <v>186</v>
      </c>
      <c r="C7431" t="s">
        <v>21</v>
      </c>
      <c r="D7431">
        <v>2</v>
      </c>
      <c r="E7431" s="1">
        <v>40703.459722222222</v>
      </c>
      <c r="F7431">
        <v>7.95</v>
      </c>
      <c r="G7431">
        <v>13282</v>
      </c>
      <c r="H7431" t="s">
        <v>10</v>
      </c>
      <c r="I7431" t="str">
        <f>IF(AND(LEFT(OnlineRetail[[#This Row],[InvoiceNo]],1)&lt;&gt;"C",OnlineRetail[[#This Row],[CustomerID]]&lt;&gt;""),"Yes","No")</f>
        <v>Yes</v>
      </c>
      <c r="J7431" s="4">
        <f>EOMONTH(OnlineRetail[[#This Row],[InvoiceDate]],-1)+1</f>
        <v>40695</v>
      </c>
      <c r="K7431" s="6">
        <f>OnlineRetail[[#This Row],[Quantity]]*OnlineRetail[[#This Row],[UnitPrice]]</f>
        <v>15.9</v>
      </c>
      <c r="L7431" t="str">
        <f t="shared" si="116"/>
        <v>13282|Jun-2011</v>
      </c>
    </row>
    <row r="7432" spans="1:12" hidden="1">
      <c r="A7432">
        <v>553736</v>
      </c>
      <c r="B7432" t="s">
        <v>244</v>
      </c>
      <c r="C7432" t="s">
        <v>72</v>
      </c>
      <c r="D7432">
        <v>1</v>
      </c>
      <c r="E7432" s="1">
        <v>40703.466666666667</v>
      </c>
      <c r="F7432">
        <v>1.65</v>
      </c>
      <c r="H7432" t="s">
        <v>10</v>
      </c>
      <c r="I7432" t="str">
        <f>IF(AND(LEFT(OnlineRetail[[#This Row],[InvoiceNo]],1)&lt;&gt;"C",OnlineRetail[[#This Row],[CustomerID]]&lt;&gt;""),"Yes","No")</f>
        <v>No</v>
      </c>
      <c r="J7432" s="4">
        <f>EOMONTH(OnlineRetail[[#This Row],[InvoiceDate]],-1)+1</f>
        <v>40695</v>
      </c>
      <c r="K7432" s="6">
        <f>OnlineRetail[[#This Row],[Quantity]]*OnlineRetail[[#This Row],[UnitPrice]]</f>
        <v>1.65</v>
      </c>
      <c r="L7432" t="str">
        <f t="shared" si="116"/>
        <v/>
      </c>
    </row>
    <row r="7433" spans="1:12">
      <c r="A7433">
        <v>539638</v>
      </c>
      <c r="B7433" t="s">
        <v>233</v>
      </c>
      <c r="C7433" t="s">
        <v>72</v>
      </c>
      <c r="D7433">
        <v>21</v>
      </c>
      <c r="E7433" s="1">
        <v>40703.46875</v>
      </c>
      <c r="F7433">
        <v>3.39</v>
      </c>
      <c r="G7433">
        <v>13665</v>
      </c>
      <c r="H7433" t="s">
        <v>121</v>
      </c>
      <c r="I7433" t="str">
        <f>IF(AND(LEFT(OnlineRetail[[#This Row],[InvoiceNo]],1)&lt;&gt;"C",OnlineRetail[[#This Row],[CustomerID]]&lt;&gt;""),"Yes","No")</f>
        <v>Yes</v>
      </c>
      <c r="J7433" s="4">
        <f>EOMONTH(OnlineRetail[[#This Row],[InvoiceDate]],-1)+1</f>
        <v>40695</v>
      </c>
      <c r="K7433" s="6">
        <f>OnlineRetail[[#This Row],[Quantity]]*OnlineRetail[[#This Row],[UnitPrice]]</f>
        <v>71.19</v>
      </c>
      <c r="L7433" t="str">
        <f t="shared" si="116"/>
        <v>13665|Jun-2011</v>
      </c>
    </row>
    <row r="7434" spans="1:12">
      <c r="A7434">
        <v>545630</v>
      </c>
      <c r="B7434" t="s">
        <v>146</v>
      </c>
      <c r="C7434" t="s">
        <v>12</v>
      </c>
      <c r="D7434">
        <v>12</v>
      </c>
      <c r="E7434" s="1">
        <v>40703.477083333331</v>
      </c>
      <c r="F7434">
        <v>0.85</v>
      </c>
      <c r="G7434">
        <v>14281</v>
      </c>
      <c r="H7434" t="s">
        <v>10</v>
      </c>
      <c r="I7434" t="str">
        <f>IF(AND(LEFT(OnlineRetail[[#This Row],[InvoiceNo]],1)&lt;&gt;"C",OnlineRetail[[#This Row],[CustomerID]]&lt;&gt;""),"Yes","No")</f>
        <v>Yes</v>
      </c>
      <c r="J7434" s="4">
        <f>EOMONTH(OnlineRetail[[#This Row],[InvoiceDate]],-1)+1</f>
        <v>40695</v>
      </c>
      <c r="K7434" s="6">
        <f>OnlineRetail[[#This Row],[Quantity]]*OnlineRetail[[#This Row],[UnitPrice]]</f>
        <v>10.199999999999999</v>
      </c>
      <c r="L7434" t="str">
        <f t="shared" si="116"/>
        <v>14281|Jun-2011</v>
      </c>
    </row>
    <row r="7435" spans="1:12">
      <c r="A7435">
        <v>554298</v>
      </c>
      <c r="B7435" t="s">
        <v>98</v>
      </c>
      <c r="C7435" t="s">
        <v>62</v>
      </c>
      <c r="D7435">
        <v>4</v>
      </c>
      <c r="E7435" s="1">
        <v>40703.479166666657</v>
      </c>
      <c r="F7435">
        <v>0.85</v>
      </c>
      <c r="G7435">
        <v>13789</v>
      </c>
      <c r="H7435" t="s">
        <v>10</v>
      </c>
      <c r="I7435" t="str">
        <f>IF(AND(LEFT(OnlineRetail[[#This Row],[InvoiceNo]],1)&lt;&gt;"C",OnlineRetail[[#This Row],[CustomerID]]&lt;&gt;""),"Yes","No")</f>
        <v>Yes</v>
      </c>
      <c r="J7435" s="4">
        <f>EOMONTH(OnlineRetail[[#This Row],[InvoiceDate]],-1)+1</f>
        <v>40695</v>
      </c>
      <c r="K7435" s="6">
        <f>OnlineRetail[[#This Row],[Quantity]]*OnlineRetail[[#This Row],[UnitPrice]]</f>
        <v>3.4</v>
      </c>
      <c r="L7435" t="str">
        <f t="shared" si="116"/>
        <v>13789|Jun-2011</v>
      </c>
    </row>
    <row r="7436" spans="1:12">
      <c r="A7436">
        <v>547094</v>
      </c>
      <c r="B7436" t="s">
        <v>248</v>
      </c>
      <c r="C7436" t="s">
        <v>83</v>
      </c>
      <c r="D7436">
        <v>24</v>
      </c>
      <c r="E7436" s="1">
        <v>40703.491666666669</v>
      </c>
      <c r="F7436">
        <v>3.39</v>
      </c>
      <c r="G7436">
        <v>12819</v>
      </c>
      <c r="H7436" t="s">
        <v>10</v>
      </c>
      <c r="I7436" t="str">
        <f>IF(AND(LEFT(OnlineRetail[[#This Row],[InvoiceNo]],1)&lt;&gt;"C",OnlineRetail[[#This Row],[CustomerID]]&lt;&gt;""),"Yes","No")</f>
        <v>Yes</v>
      </c>
      <c r="J7436" s="4">
        <f>EOMONTH(OnlineRetail[[#This Row],[InvoiceDate]],-1)+1</f>
        <v>40695</v>
      </c>
      <c r="K7436" s="6">
        <f>OnlineRetail[[#This Row],[Quantity]]*OnlineRetail[[#This Row],[UnitPrice]]</f>
        <v>81.36</v>
      </c>
      <c r="L7436" t="str">
        <f t="shared" si="116"/>
        <v>12819|Jun-2011</v>
      </c>
    </row>
    <row r="7437" spans="1:12">
      <c r="A7437">
        <v>547952</v>
      </c>
      <c r="B7437" t="s">
        <v>199</v>
      </c>
      <c r="C7437" t="s">
        <v>72</v>
      </c>
      <c r="D7437">
        <v>14</v>
      </c>
      <c r="E7437" s="1">
        <v>40703.495833333327</v>
      </c>
      <c r="F7437">
        <v>1.65</v>
      </c>
      <c r="G7437">
        <v>14083</v>
      </c>
      <c r="H7437" t="s">
        <v>10</v>
      </c>
      <c r="I7437" t="str">
        <f>IF(AND(LEFT(OnlineRetail[[#This Row],[InvoiceNo]],1)&lt;&gt;"C",OnlineRetail[[#This Row],[CustomerID]]&lt;&gt;""),"Yes","No")</f>
        <v>Yes</v>
      </c>
      <c r="J7437" s="4">
        <f>EOMONTH(OnlineRetail[[#This Row],[InvoiceDate]],-1)+1</f>
        <v>40695</v>
      </c>
      <c r="K7437" s="6">
        <f>OnlineRetail[[#This Row],[Quantity]]*OnlineRetail[[#This Row],[UnitPrice]]</f>
        <v>23.099999999999998</v>
      </c>
      <c r="L7437" t="str">
        <f t="shared" si="116"/>
        <v>14083|Jun-2011</v>
      </c>
    </row>
    <row r="7438" spans="1:12">
      <c r="A7438">
        <v>540466</v>
      </c>
      <c r="B7438" t="s">
        <v>258</v>
      </c>
      <c r="C7438" t="s">
        <v>53</v>
      </c>
      <c r="D7438">
        <v>11</v>
      </c>
      <c r="E7438" s="1">
        <v>40703.498611111107</v>
      </c>
      <c r="F7438">
        <v>7.95</v>
      </c>
      <c r="G7438">
        <v>13224</v>
      </c>
      <c r="H7438" t="s">
        <v>10</v>
      </c>
      <c r="I7438" t="str">
        <f>IF(AND(LEFT(OnlineRetail[[#This Row],[InvoiceNo]],1)&lt;&gt;"C",OnlineRetail[[#This Row],[CustomerID]]&lt;&gt;""),"Yes","No")</f>
        <v>Yes</v>
      </c>
      <c r="J7438" s="4">
        <f>EOMONTH(OnlineRetail[[#This Row],[InvoiceDate]],-1)+1</f>
        <v>40695</v>
      </c>
      <c r="K7438" s="6">
        <f>OnlineRetail[[#This Row],[Quantity]]*OnlineRetail[[#This Row],[UnitPrice]]</f>
        <v>87.45</v>
      </c>
      <c r="L7438" t="str">
        <f t="shared" si="116"/>
        <v>13224|Jun-2011</v>
      </c>
    </row>
    <row r="7439" spans="1:12">
      <c r="A7439">
        <v>553914</v>
      </c>
      <c r="B7439" t="s">
        <v>120</v>
      </c>
      <c r="C7439" t="s">
        <v>42</v>
      </c>
      <c r="D7439">
        <v>20</v>
      </c>
      <c r="E7439" s="1">
        <v>40703.500694444447</v>
      </c>
      <c r="F7439">
        <v>4.95</v>
      </c>
      <c r="G7439">
        <v>12992</v>
      </c>
      <c r="H7439" t="s">
        <v>10</v>
      </c>
      <c r="I7439" t="str">
        <f>IF(AND(LEFT(OnlineRetail[[#This Row],[InvoiceNo]],1)&lt;&gt;"C",OnlineRetail[[#This Row],[CustomerID]]&lt;&gt;""),"Yes","No")</f>
        <v>Yes</v>
      </c>
      <c r="J7439" s="4">
        <f>EOMONTH(OnlineRetail[[#This Row],[InvoiceDate]],-1)+1</f>
        <v>40695</v>
      </c>
      <c r="K7439" s="6">
        <f>OnlineRetail[[#This Row],[Quantity]]*OnlineRetail[[#This Row],[UnitPrice]]</f>
        <v>99</v>
      </c>
      <c r="L7439" t="str">
        <f t="shared" si="116"/>
        <v>12992|Jun-2011</v>
      </c>
    </row>
    <row r="7440" spans="1:12">
      <c r="A7440">
        <v>551115</v>
      </c>
      <c r="B7440" t="s">
        <v>197</v>
      </c>
      <c r="C7440" t="s">
        <v>39</v>
      </c>
      <c r="D7440">
        <v>1</v>
      </c>
      <c r="E7440" s="1">
        <v>40703.501388888893</v>
      </c>
      <c r="F7440">
        <v>4.95</v>
      </c>
      <c r="G7440">
        <v>13689</v>
      </c>
      <c r="H7440" t="s">
        <v>22</v>
      </c>
      <c r="I7440" t="str">
        <f>IF(AND(LEFT(OnlineRetail[[#This Row],[InvoiceNo]],1)&lt;&gt;"C",OnlineRetail[[#This Row],[CustomerID]]&lt;&gt;""),"Yes","No")</f>
        <v>Yes</v>
      </c>
      <c r="J7440" s="4">
        <f>EOMONTH(OnlineRetail[[#This Row],[InvoiceDate]],-1)+1</f>
        <v>40695</v>
      </c>
      <c r="K7440" s="6">
        <f>OnlineRetail[[#This Row],[Quantity]]*OnlineRetail[[#This Row],[UnitPrice]]</f>
        <v>4.95</v>
      </c>
      <c r="L7440" t="str">
        <f t="shared" si="116"/>
        <v>13689|Jun-2011</v>
      </c>
    </row>
    <row r="7441" spans="1:12">
      <c r="A7441">
        <v>553930</v>
      </c>
      <c r="B7441" t="s">
        <v>214</v>
      </c>
      <c r="C7441" t="s">
        <v>46</v>
      </c>
      <c r="D7441">
        <v>21</v>
      </c>
      <c r="E7441" s="1">
        <v>40703.509027777778</v>
      </c>
      <c r="F7441">
        <v>7.95</v>
      </c>
      <c r="G7441">
        <v>12384</v>
      </c>
      <c r="H7441" t="s">
        <v>10</v>
      </c>
      <c r="I7441" t="str">
        <f>IF(AND(LEFT(OnlineRetail[[#This Row],[InvoiceNo]],1)&lt;&gt;"C",OnlineRetail[[#This Row],[CustomerID]]&lt;&gt;""),"Yes","No")</f>
        <v>Yes</v>
      </c>
      <c r="J7441" s="4">
        <f>EOMONTH(OnlineRetail[[#This Row],[InvoiceDate]],-1)+1</f>
        <v>40695</v>
      </c>
      <c r="K7441" s="6">
        <f>OnlineRetail[[#This Row],[Quantity]]*OnlineRetail[[#This Row],[UnitPrice]]</f>
        <v>166.95000000000002</v>
      </c>
      <c r="L7441" t="str">
        <f t="shared" si="116"/>
        <v>12384|Jun-2011</v>
      </c>
    </row>
    <row r="7442" spans="1:12">
      <c r="A7442">
        <v>548816</v>
      </c>
      <c r="B7442" t="s">
        <v>154</v>
      </c>
      <c r="C7442" t="s">
        <v>83</v>
      </c>
      <c r="D7442">
        <v>18</v>
      </c>
      <c r="E7442" s="1">
        <v>40703.512499999997</v>
      </c>
      <c r="F7442">
        <v>2.1</v>
      </c>
      <c r="G7442">
        <v>13547</v>
      </c>
      <c r="H7442" t="s">
        <v>10</v>
      </c>
      <c r="I7442" t="str">
        <f>IF(AND(LEFT(OnlineRetail[[#This Row],[InvoiceNo]],1)&lt;&gt;"C",OnlineRetail[[#This Row],[CustomerID]]&lt;&gt;""),"Yes","No")</f>
        <v>Yes</v>
      </c>
      <c r="J7442" s="4">
        <f>EOMONTH(OnlineRetail[[#This Row],[InvoiceDate]],-1)+1</f>
        <v>40695</v>
      </c>
      <c r="K7442" s="6">
        <f>OnlineRetail[[#This Row],[Quantity]]*OnlineRetail[[#This Row],[UnitPrice]]</f>
        <v>37.800000000000004</v>
      </c>
      <c r="L7442" t="str">
        <f t="shared" si="116"/>
        <v>13547|Jun-2011</v>
      </c>
    </row>
    <row r="7443" spans="1:12">
      <c r="A7443">
        <v>553674</v>
      </c>
      <c r="B7443" t="s">
        <v>241</v>
      </c>
      <c r="C7443" t="s">
        <v>29</v>
      </c>
      <c r="D7443">
        <v>11</v>
      </c>
      <c r="E7443" s="1">
        <v>40703.512499999997</v>
      </c>
      <c r="F7443">
        <v>2.5499999999999998</v>
      </c>
      <c r="G7443">
        <v>13074</v>
      </c>
      <c r="H7443" t="s">
        <v>10</v>
      </c>
      <c r="I7443" t="str">
        <f>IF(AND(LEFT(OnlineRetail[[#This Row],[InvoiceNo]],1)&lt;&gt;"C",OnlineRetail[[#This Row],[CustomerID]]&lt;&gt;""),"Yes","No")</f>
        <v>Yes</v>
      </c>
      <c r="J7443" s="4">
        <f>EOMONTH(OnlineRetail[[#This Row],[InvoiceDate]],-1)+1</f>
        <v>40695</v>
      </c>
      <c r="K7443" s="6">
        <f>OnlineRetail[[#This Row],[Quantity]]*OnlineRetail[[#This Row],[UnitPrice]]</f>
        <v>28.049999999999997</v>
      </c>
      <c r="L7443" t="str">
        <f t="shared" si="116"/>
        <v>13074|Jun-2011</v>
      </c>
    </row>
    <row r="7444" spans="1:12">
      <c r="A7444">
        <v>547588</v>
      </c>
      <c r="B7444" t="s">
        <v>278</v>
      </c>
      <c r="C7444" t="s">
        <v>40</v>
      </c>
      <c r="D7444">
        <v>5</v>
      </c>
      <c r="E7444" s="1">
        <v>40703.522916666669</v>
      </c>
      <c r="F7444">
        <v>0.85</v>
      </c>
      <c r="G7444">
        <v>12603</v>
      </c>
      <c r="H7444" t="s">
        <v>10</v>
      </c>
      <c r="I7444" t="str">
        <f>IF(AND(LEFT(OnlineRetail[[#This Row],[InvoiceNo]],1)&lt;&gt;"C",OnlineRetail[[#This Row],[CustomerID]]&lt;&gt;""),"Yes","No")</f>
        <v>Yes</v>
      </c>
      <c r="J7444" s="4">
        <f>EOMONTH(OnlineRetail[[#This Row],[InvoiceDate]],-1)+1</f>
        <v>40695</v>
      </c>
      <c r="K7444" s="6">
        <f>OnlineRetail[[#This Row],[Quantity]]*OnlineRetail[[#This Row],[UnitPrice]]</f>
        <v>4.25</v>
      </c>
      <c r="L7444" t="str">
        <f t="shared" si="116"/>
        <v>12603|Jun-2011</v>
      </c>
    </row>
    <row r="7445" spans="1:12">
      <c r="A7445">
        <v>538961</v>
      </c>
      <c r="B7445" t="s">
        <v>150</v>
      </c>
      <c r="C7445" t="s">
        <v>72</v>
      </c>
      <c r="D7445">
        <v>17</v>
      </c>
      <c r="E7445" s="1">
        <v>40703.522916666669</v>
      </c>
      <c r="F7445">
        <v>7.95</v>
      </c>
      <c r="G7445">
        <v>12629</v>
      </c>
      <c r="H7445" t="s">
        <v>10</v>
      </c>
      <c r="I7445" t="str">
        <f>IF(AND(LEFT(OnlineRetail[[#This Row],[InvoiceNo]],1)&lt;&gt;"C",OnlineRetail[[#This Row],[CustomerID]]&lt;&gt;""),"Yes","No")</f>
        <v>Yes</v>
      </c>
      <c r="J7445" s="4">
        <f>EOMONTH(OnlineRetail[[#This Row],[InvoiceDate]],-1)+1</f>
        <v>40695</v>
      </c>
      <c r="K7445" s="6">
        <f>OnlineRetail[[#This Row],[Quantity]]*OnlineRetail[[#This Row],[UnitPrice]]</f>
        <v>135.15</v>
      </c>
      <c r="L7445" t="str">
        <f t="shared" si="116"/>
        <v>12629|Jun-2011</v>
      </c>
    </row>
    <row r="7446" spans="1:12">
      <c r="A7446">
        <v>547789</v>
      </c>
      <c r="B7446" t="s">
        <v>136</v>
      </c>
      <c r="C7446" t="s">
        <v>48</v>
      </c>
      <c r="D7446">
        <v>8</v>
      </c>
      <c r="E7446" s="1">
        <v>40703.529166666667</v>
      </c>
      <c r="F7446">
        <v>1.25</v>
      </c>
      <c r="G7446">
        <v>13833</v>
      </c>
      <c r="H7446" t="s">
        <v>10</v>
      </c>
      <c r="I7446" t="str">
        <f>IF(AND(LEFT(OnlineRetail[[#This Row],[InvoiceNo]],1)&lt;&gt;"C",OnlineRetail[[#This Row],[CustomerID]]&lt;&gt;""),"Yes","No")</f>
        <v>Yes</v>
      </c>
      <c r="J7446" s="4">
        <f>EOMONTH(OnlineRetail[[#This Row],[InvoiceDate]],-1)+1</f>
        <v>40695</v>
      </c>
      <c r="K7446" s="6">
        <f>OnlineRetail[[#This Row],[Quantity]]*OnlineRetail[[#This Row],[UnitPrice]]</f>
        <v>10</v>
      </c>
      <c r="L7446" t="str">
        <f t="shared" si="116"/>
        <v>13833|Jun-2011</v>
      </c>
    </row>
    <row r="7447" spans="1:12">
      <c r="A7447">
        <v>541025</v>
      </c>
      <c r="B7447" t="s">
        <v>267</v>
      </c>
      <c r="C7447" t="s">
        <v>40</v>
      </c>
      <c r="D7447">
        <v>10</v>
      </c>
      <c r="E7447" s="1">
        <v>40703.53402777778</v>
      </c>
      <c r="F7447">
        <v>3.39</v>
      </c>
      <c r="G7447">
        <v>12528</v>
      </c>
      <c r="H7447" t="s">
        <v>10</v>
      </c>
      <c r="I7447" t="str">
        <f>IF(AND(LEFT(OnlineRetail[[#This Row],[InvoiceNo]],1)&lt;&gt;"C",OnlineRetail[[#This Row],[CustomerID]]&lt;&gt;""),"Yes","No")</f>
        <v>Yes</v>
      </c>
      <c r="J7447" s="4">
        <f>EOMONTH(OnlineRetail[[#This Row],[InvoiceDate]],-1)+1</f>
        <v>40695</v>
      </c>
      <c r="K7447" s="6">
        <f>OnlineRetail[[#This Row],[Quantity]]*OnlineRetail[[#This Row],[UnitPrice]]</f>
        <v>33.9</v>
      </c>
      <c r="L7447" t="str">
        <f t="shared" si="116"/>
        <v>12528|Jun-2011</v>
      </c>
    </row>
    <row r="7448" spans="1:12" hidden="1">
      <c r="A7448" t="s">
        <v>346</v>
      </c>
      <c r="B7448" t="s">
        <v>172</v>
      </c>
      <c r="C7448" t="s">
        <v>9</v>
      </c>
      <c r="D7448">
        <v>12</v>
      </c>
      <c r="E7448" s="1">
        <v>40703.535416666673</v>
      </c>
      <c r="F7448">
        <v>3.39</v>
      </c>
      <c r="G7448">
        <v>13990</v>
      </c>
      <c r="H7448" t="s">
        <v>10</v>
      </c>
      <c r="I7448" t="str">
        <f>IF(AND(LEFT(OnlineRetail[[#This Row],[InvoiceNo]],1)&lt;&gt;"C",OnlineRetail[[#This Row],[CustomerID]]&lt;&gt;""),"Yes","No")</f>
        <v>No</v>
      </c>
      <c r="J7448" s="4">
        <f>EOMONTH(OnlineRetail[[#This Row],[InvoiceDate]],-1)+1</f>
        <v>40695</v>
      </c>
      <c r="K7448" s="6">
        <f>OnlineRetail[[#This Row],[Quantity]]*OnlineRetail[[#This Row],[UnitPrice]]</f>
        <v>40.68</v>
      </c>
      <c r="L7448" t="str">
        <f t="shared" si="116"/>
        <v/>
      </c>
    </row>
    <row r="7449" spans="1:12">
      <c r="A7449">
        <v>551227</v>
      </c>
      <c r="B7449" t="s">
        <v>30</v>
      </c>
      <c r="C7449" t="s">
        <v>48</v>
      </c>
      <c r="D7449">
        <v>20</v>
      </c>
      <c r="E7449" s="1">
        <v>40703.542361111111</v>
      </c>
      <c r="F7449">
        <v>7.95</v>
      </c>
      <c r="G7449">
        <v>13122</v>
      </c>
      <c r="H7449" t="s">
        <v>10</v>
      </c>
      <c r="I7449" t="str">
        <f>IF(AND(LEFT(OnlineRetail[[#This Row],[InvoiceNo]],1)&lt;&gt;"C",OnlineRetail[[#This Row],[CustomerID]]&lt;&gt;""),"Yes","No")</f>
        <v>Yes</v>
      </c>
      <c r="J7449" s="4">
        <f>EOMONTH(OnlineRetail[[#This Row],[InvoiceDate]],-1)+1</f>
        <v>40695</v>
      </c>
      <c r="K7449" s="6">
        <f>OnlineRetail[[#This Row],[Quantity]]*OnlineRetail[[#This Row],[UnitPrice]]</f>
        <v>159</v>
      </c>
      <c r="L7449" t="str">
        <f t="shared" si="116"/>
        <v>13122|Jun-2011</v>
      </c>
    </row>
    <row r="7450" spans="1:12">
      <c r="A7450">
        <v>546054</v>
      </c>
      <c r="B7450" t="s">
        <v>270</v>
      </c>
      <c r="C7450" t="s">
        <v>62</v>
      </c>
      <c r="D7450">
        <v>1</v>
      </c>
      <c r="E7450" s="1">
        <v>40703.550000000003</v>
      </c>
      <c r="F7450">
        <v>5.95</v>
      </c>
      <c r="G7450">
        <v>13176</v>
      </c>
      <c r="H7450" t="s">
        <v>10</v>
      </c>
      <c r="I7450" t="str">
        <f>IF(AND(LEFT(OnlineRetail[[#This Row],[InvoiceNo]],1)&lt;&gt;"C",OnlineRetail[[#This Row],[CustomerID]]&lt;&gt;""),"Yes","No")</f>
        <v>Yes</v>
      </c>
      <c r="J7450" s="4">
        <f>EOMONTH(OnlineRetail[[#This Row],[InvoiceDate]],-1)+1</f>
        <v>40695</v>
      </c>
      <c r="K7450" s="6">
        <f>OnlineRetail[[#This Row],[Quantity]]*OnlineRetail[[#This Row],[UnitPrice]]</f>
        <v>5.95</v>
      </c>
      <c r="L7450" t="str">
        <f t="shared" si="116"/>
        <v>13176|Jun-2011</v>
      </c>
    </row>
    <row r="7451" spans="1:12">
      <c r="A7451">
        <v>538003</v>
      </c>
      <c r="B7451" t="s">
        <v>250</v>
      </c>
      <c r="C7451" t="s">
        <v>14</v>
      </c>
      <c r="D7451">
        <v>3</v>
      </c>
      <c r="E7451" s="1">
        <v>40703.568749999999</v>
      </c>
      <c r="F7451">
        <v>2.5499999999999998</v>
      </c>
      <c r="G7451">
        <v>14267</v>
      </c>
      <c r="H7451" t="s">
        <v>10</v>
      </c>
      <c r="I7451" t="str">
        <f>IF(AND(LEFT(OnlineRetail[[#This Row],[InvoiceNo]],1)&lt;&gt;"C",OnlineRetail[[#This Row],[CustomerID]]&lt;&gt;""),"Yes","No")</f>
        <v>Yes</v>
      </c>
      <c r="J7451" s="4">
        <f>EOMONTH(OnlineRetail[[#This Row],[InvoiceDate]],-1)+1</f>
        <v>40695</v>
      </c>
      <c r="K7451" s="6">
        <f>OnlineRetail[[#This Row],[Quantity]]*OnlineRetail[[#This Row],[UnitPrice]]</f>
        <v>7.6499999999999995</v>
      </c>
      <c r="L7451" t="str">
        <f t="shared" si="116"/>
        <v>14267|Jun-2011</v>
      </c>
    </row>
    <row r="7452" spans="1:12">
      <c r="A7452">
        <v>552040</v>
      </c>
      <c r="B7452" t="s">
        <v>103</v>
      </c>
      <c r="C7452" t="s">
        <v>33</v>
      </c>
      <c r="D7452">
        <v>12</v>
      </c>
      <c r="E7452" s="1">
        <v>40703.57708333333</v>
      </c>
      <c r="F7452">
        <v>4.25</v>
      </c>
      <c r="G7452">
        <v>12633</v>
      </c>
      <c r="H7452" t="s">
        <v>10</v>
      </c>
      <c r="I7452" t="str">
        <f>IF(AND(LEFT(OnlineRetail[[#This Row],[InvoiceNo]],1)&lt;&gt;"C",OnlineRetail[[#This Row],[CustomerID]]&lt;&gt;""),"Yes","No")</f>
        <v>Yes</v>
      </c>
      <c r="J7452" s="4">
        <f>EOMONTH(OnlineRetail[[#This Row],[InvoiceDate]],-1)+1</f>
        <v>40695</v>
      </c>
      <c r="K7452" s="6">
        <f>OnlineRetail[[#This Row],[Quantity]]*OnlineRetail[[#This Row],[UnitPrice]]</f>
        <v>51</v>
      </c>
      <c r="L7452" t="str">
        <f t="shared" si="116"/>
        <v>12633|Jun-2011</v>
      </c>
    </row>
    <row r="7453" spans="1:12">
      <c r="A7453">
        <v>543923</v>
      </c>
      <c r="B7453" t="s">
        <v>167</v>
      </c>
      <c r="C7453" t="s">
        <v>21</v>
      </c>
      <c r="D7453">
        <v>17</v>
      </c>
      <c r="E7453" s="1">
        <v>40703.582638888889</v>
      </c>
      <c r="F7453">
        <v>2.1</v>
      </c>
      <c r="G7453">
        <v>14031</v>
      </c>
      <c r="H7453" t="s">
        <v>10</v>
      </c>
      <c r="I7453" t="str">
        <f>IF(AND(LEFT(OnlineRetail[[#This Row],[InvoiceNo]],1)&lt;&gt;"C",OnlineRetail[[#This Row],[CustomerID]]&lt;&gt;""),"Yes","No")</f>
        <v>Yes</v>
      </c>
      <c r="J7453" s="4">
        <f>EOMONTH(OnlineRetail[[#This Row],[InvoiceDate]],-1)+1</f>
        <v>40695</v>
      </c>
      <c r="K7453" s="6">
        <f>OnlineRetail[[#This Row],[Quantity]]*OnlineRetail[[#This Row],[UnitPrice]]</f>
        <v>35.700000000000003</v>
      </c>
      <c r="L7453" t="str">
        <f t="shared" si="116"/>
        <v>14031|Jun-2011</v>
      </c>
    </row>
    <row r="7454" spans="1:12">
      <c r="A7454">
        <v>547590</v>
      </c>
      <c r="B7454" t="s">
        <v>169</v>
      </c>
      <c r="C7454" t="s">
        <v>24</v>
      </c>
      <c r="D7454">
        <v>15</v>
      </c>
      <c r="E7454" s="1">
        <v>40703.588888888888</v>
      </c>
      <c r="F7454">
        <v>0.85</v>
      </c>
      <c r="G7454">
        <v>14186</v>
      </c>
      <c r="H7454" t="s">
        <v>10</v>
      </c>
      <c r="I7454" t="str">
        <f>IF(AND(LEFT(OnlineRetail[[#This Row],[InvoiceNo]],1)&lt;&gt;"C",OnlineRetail[[#This Row],[CustomerID]]&lt;&gt;""),"Yes","No")</f>
        <v>Yes</v>
      </c>
      <c r="J7454" s="4">
        <f>EOMONTH(OnlineRetail[[#This Row],[InvoiceDate]],-1)+1</f>
        <v>40695</v>
      </c>
      <c r="K7454" s="6">
        <f>OnlineRetail[[#This Row],[Quantity]]*OnlineRetail[[#This Row],[UnitPrice]]</f>
        <v>12.75</v>
      </c>
      <c r="L7454" t="str">
        <f t="shared" si="116"/>
        <v>14186|Jun-2011</v>
      </c>
    </row>
    <row r="7455" spans="1:12">
      <c r="A7455">
        <v>548187</v>
      </c>
      <c r="B7455" t="s">
        <v>115</v>
      </c>
      <c r="C7455" t="s">
        <v>50</v>
      </c>
      <c r="D7455">
        <v>21</v>
      </c>
      <c r="E7455" s="1">
        <v>40703.597916666673</v>
      </c>
      <c r="F7455">
        <v>3.39</v>
      </c>
      <c r="G7455">
        <v>12516</v>
      </c>
      <c r="H7455" t="s">
        <v>70</v>
      </c>
      <c r="I7455" t="str">
        <f>IF(AND(LEFT(OnlineRetail[[#This Row],[InvoiceNo]],1)&lt;&gt;"C",OnlineRetail[[#This Row],[CustomerID]]&lt;&gt;""),"Yes","No")</f>
        <v>Yes</v>
      </c>
      <c r="J7455" s="4">
        <f>EOMONTH(OnlineRetail[[#This Row],[InvoiceDate]],-1)+1</f>
        <v>40695</v>
      </c>
      <c r="K7455" s="6">
        <f>OnlineRetail[[#This Row],[Quantity]]*OnlineRetail[[#This Row],[UnitPrice]]</f>
        <v>71.19</v>
      </c>
      <c r="L7455" t="str">
        <f t="shared" si="116"/>
        <v>12516|Jun-2011</v>
      </c>
    </row>
    <row r="7456" spans="1:12">
      <c r="A7456">
        <v>541144</v>
      </c>
      <c r="B7456" t="s">
        <v>147</v>
      </c>
      <c r="C7456" t="s">
        <v>40</v>
      </c>
      <c r="D7456">
        <v>14</v>
      </c>
      <c r="E7456" s="1">
        <v>40703.605555555558</v>
      </c>
      <c r="F7456">
        <v>4.95</v>
      </c>
      <c r="G7456">
        <v>13833</v>
      </c>
      <c r="H7456" t="s">
        <v>10</v>
      </c>
      <c r="I7456" t="str">
        <f>IF(AND(LEFT(OnlineRetail[[#This Row],[InvoiceNo]],1)&lt;&gt;"C",OnlineRetail[[#This Row],[CustomerID]]&lt;&gt;""),"Yes","No")</f>
        <v>Yes</v>
      </c>
      <c r="J7456" s="4">
        <f>EOMONTH(OnlineRetail[[#This Row],[InvoiceDate]],-1)+1</f>
        <v>40695</v>
      </c>
      <c r="K7456" s="6">
        <f>OnlineRetail[[#This Row],[Quantity]]*OnlineRetail[[#This Row],[UnitPrice]]</f>
        <v>69.3</v>
      </c>
      <c r="L7456" t="str">
        <f t="shared" si="116"/>
        <v>13833|Jun-2011</v>
      </c>
    </row>
    <row r="7457" spans="1:12">
      <c r="A7457">
        <v>545616</v>
      </c>
      <c r="B7457" t="s">
        <v>289</v>
      </c>
      <c r="C7457" t="s">
        <v>27</v>
      </c>
      <c r="D7457">
        <v>21</v>
      </c>
      <c r="E7457" s="1">
        <v>40703.606944444437</v>
      </c>
      <c r="F7457">
        <v>1.65</v>
      </c>
      <c r="G7457">
        <v>12629</v>
      </c>
      <c r="H7457" t="s">
        <v>10</v>
      </c>
      <c r="I7457" t="str">
        <f>IF(AND(LEFT(OnlineRetail[[#This Row],[InvoiceNo]],1)&lt;&gt;"C",OnlineRetail[[#This Row],[CustomerID]]&lt;&gt;""),"Yes","No")</f>
        <v>Yes</v>
      </c>
      <c r="J7457" s="4">
        <f>EOMONTH(OnlineRetail[[#This Row],[InvoiceDate]],-1)+1</f>
        <v>40695</v>
      </c>
      <c r="K7457" s="6">
        <f>OnlineRetail[[#This Row],[Quantity]]*OnlineRetail[[#This Row],[UnitPrice]]</f>
        <v>34.65</v>
      </c>
      <c r="L7457" t="str">
        <f t="shared" si="116"/>
        <v>12629|Jun-2011</v>
      </c>
    </row>
    <row r="7458" spans="1:12">
      <c r="A7458">
        <v>537825</v>
      </c>
      <c r="B7458" t="s">
        <v>172</v>
      </c>
      <c r="C7458" t="s">
        <v>72</v>
      </c>
      <c r="D7458">
        <v>3</v>
      </c>
      <c r="E7458" s="1">
        <v>40703.615277777782</v>
      </c>
      <c r="F7458">
        <v>9.9499999999999993</v>
      </c>
      <c r="G7458">
        <v>13315</v>
      </c>
      <c r="H7458" t="s">
        <v>10</v>
      </c>
      <c r="I7458" t="str">
        <f>IF(AND(LEFT(OnlineRetail[[#This Row],[InvoiceNo]],1)&lt;&gt;"C",OnlineRetail[[#This Row],[CustomerID]]&lt;&gt;""),"Yes","No")</f>
        <v>Yes</v>
      </c>
      <c r="J7458" s="4">
        <f>EOMONTH(OnlineRetail[[#This Row],[InvoiceDate]],-1)+1</f>
        <v>40695</v>
      </c>
      <c r="K7458" s="6">
        <f>OnlineRetail[[#This Row],[Quantity]]*OnlineRetail[[#This Row],[UnitPrice]]</f>
        <v>29.849999999999998</v>
      </c>
      <c r="L7458" t="str">
        <f t="shared" si="116"/>
        <v>13315|Jun-2011</v>
      </c>
    </row>
    <row r="7459" spans="1:12">
      <c r="A7459">
        <v>544121</v>
      </c>
      <c r="B7459" t="s">
        <v>63</v>
      </c>
      <c r="C7459" t="s">
        <v>12</v>
      </c>
      <c r="D7459">
        <v>22</v>
      </c>
      <c r="E7459" s="1">
        <v>40703.625694444447</v>
      </c>
      <c r="F7459">
        <v>4.25</v>
      </c>
      <c r="G7459">
        <v>12513</v>
      </c>
      <c r="H7459" t="s">
        <v>10</v>
      </c>
      <c r="I7459" t="str">
        <f>IF(AND(LEFT(OnlineRetail[[#This Row],[InvoiceNo]],1)&lt;&gt;"C",OnlineRetail[[#This Row],[CustomerID]]&lt;&gt;""),"Yes","No")</f>
        <v>Yes</v>
      </c>
      <c r="J7459" s="4">
        <f>EOMONTH(OnlineRetail[[#This Row],[InvoiceDate]],-1)+1</f>
        <v>40695</v>
      </c>
      <c r="K7459" s="6">
        <f>OnlineRetail[[#This Row],[Quantity]]*OnlineRetail[[#This Row],[UnitPrice]]</f>
        <v>93.5</v>
      </c>
      <c r="L7459" t="str">
        <f t="shared" si="116"/>
        <v>12513|Jun-2011</v>
      </c>
    </row>
    <row r="7460" spans="1:12">
      <c r="A7460">
        <v>537767</v>
      </c>
      <c r="B7460" t="s">
        <v>263</v>
      </c>
      <c r="C7460" t="s">
        <v>42</v>
      </c>
      <c r="D7460">
        <v>1</v>
      </c>
      <c r="E7460" s="1">
        <v>40703.626388888893</v>
      </c>
      <c r="F7460">
        <v>2.5499999999999998</v>
      </c>
      <c r="G7460">
        <v>14040</v>
      </c>
      <c r="H7460" t="s">
        <v>10</v>
      </c>
      <c r="I7460" t="str">
        <f>IF(AND(LEFT(OnlineRetail[[#This Row],[InvoiceNo]],1)&lt;&gt;"C",OnlineRetail[[#This Row],[CustomerID]]&lt;&gt;""),"Yes","No")</f>
        <v>Yes</v>
      </c>
      <c r="J7460" s="4">
        <f>EOMONTH(OnlineRetail[[#This Row],[InvoiceDate]],-1)+1</f>
        <v>40695</v>
      </c>
      <c r="K7460" s="6">
        <f>OnlineRetail[[#This Row],[Quantity]]*OnlineRetail[[#This Row],[UnitPrice]]</f>
        <v>2.5499999999999998</v>
      </c>
      <c r="L7460" t="str">
        <f t="shared" si="116"/>
        <v>14040|Jun-2011</v>
      </c>
    </row>
    <row r="7461" spans="1:12">
      <c r="A7461">
        <v>555730</v>
      </c>
      <c r="B7461" t="s">
        <v>221</v>
      </c>
      <c r="C7461" t="s">
        <v>39</v>
      </c>
      <c r="D7461">
        <v>11</v>
      </c>
      <c r="E7461" s="1">
        <v>40703.633333333331</v>
      </c>
      <c r="F7461">
        <v>1.25</v>
      </c>
      <c r="G7461">
        <v>13732</v>
      </c>
      <c r="H7461" t="s">
        <v>10</v>
      </c>
      <c r="I7461" t="str">
        <f>IF(AND(LEFT(OnlineRetail[[#This Row],[InvoiceNo]],1)&lt;&gt;"C",OnlineRetail[[#This Row],[CustomerID]]&lt;&gt;""),"Yes","No")</f>
        <v>Yes</v>
      </c>
      <c r="J7461" s="4">
        <f>EOMONTH(OnlineRetail[[#This Row],[InvoiceDate]],-1)+1</f>
        <v>40695</v>
      </c>
      <c r="K7461" s="6">
        <f>OnlineRetail[[#This Row],[Quantity]]*OnlineRetail[[#This Row],[UnitPrice]]</f>
        <v>13.75</v>
      </c>
      <c r="L7461" t="str">
        <f t="shared" si="116"/>
        <v>13732|Jun-2011</v>
      </c>
    </row>
    <row r="7462" spans="1:12">
      <c r="A7462">
        <v>546330</v>
      </c>
      <c r="B7462" t="s">
        <v>236</v>
      </c>
      <c r="C7462" t="s">
        <v>33</v>
      </c>
      <c r="D7462">
        <v>20</v>
      </c>
      <c r="E7462" s="1">
        <v>40703.634027777778</v>
      </c>
      <c r="F7462">
        <v>5.95</v>
      </c>
      <c r="G7462">
        <v>12828</v>
      </c>
      <c r="H7462" t="s">
        <v>22</v>
      </c>
      <c r="I7462" t="str">
        <f>IF(AND(LEFT(OnlineRetail[[#This Row],[InvoiceNo]],1)&lt;&gt;"C",OnlineRetail[[#This Row],[CustomerID]]&lt;&gt;""),"Yes","No")</f>
        <v>Yes</v>
      </c>
      <c r="J7462" s="4">
        <f>EOMONTH(OnlineRetail[[#This Row],[InvoiceDate]],-1)+1</f>
        <v>40695</v>
      </c>
      <c r="K7462" s="6">
        <f>OnlineRetail[[#This Row],[Quantity]]*OnlineRetail[[#This Row],[UnitPrice]]</f>
        <v>119</v>
      </c>
      <c r="L7462" t="str">
        <f t="shared" si="116"/>
        <v>12828|Jun-2011</v>
      </c>
    </row>
    <row r="7463" spans="1:12">
      <c r="A7463">
        <v>540912</v>
      </c>
      <c r="B7463" t="s">
        <v>60</v>
      </c>
      <c r="C7463" t="s">
        <v>83</v>
      </c>
      <c r="D7463">
        <v>19</v>
      </c>
      <c r="E7463" s="1">
        <v>40703.638194444437</v>
      </c>
      <c r="F7463">
        <v>4.95</v>
      </c>
      <c r="G7463">
        <v>13992</v>
      </c>
      <c r="H7463" t="s">
        <v>10</v>
      </c>
      <c r="I7463" t="str">
        <f>IF(AND(LEFT(OnlineRetail[[#This Row],[InvoiceNo]],1)&lt;&gt;"C",OnlineRetail[[#This Row],[CustomerID]]&lt;&gt;""),"Yes","No")</f>
        <v>Yes</v>
      </c>
      <c r="J7463" s="4">
        <f>EOMONTH(OnlineRetail[[#This Row],[InvoiceDate]],-1)+1</f>
        <v>40695</v>
      </c>
      <c r="K7463" s="6">
        <f>OnlineRetail[[#This Row],[Quantity]]*OnlineRetail[[#This Row],[UnitPrice]]</f>
        <v>94.05</v>
      </c>
      <c r="L7463" t="str">
        <f t="shared" si="116"/>
        <v>13992|Jun-2011</v>
      </c>
    </row>
    <row r="7464" spans="1:12">
      <c r="A7464">
        <v>541088</v>
      </c>
      <c r="B7464" t="s">
        <v>249</v>
      </c>
      <c r="C7464" t="s">
        <v>33</v>
      </c>
      <c r="D7464">
        <v>1</v>
      </c>
      <c r="E7464" s="1">
        <v>40703.638888888891</v>
      </c>
      <c r="F7464">
        <v>2.1</v>
      </c>
      <c r="G7464">
        <v>13122</v>
      </c>
      <c r="H7464" t="s">
        <v>10</v>
      </c>
      <c r="I7464" t="str">
        <f>IF(AND(LEFT(OnlineRetail[[#This Row],[InvoiceNo]],1)&lt;&gt;"C",OnlineRetail[[#This Row],[CustomerID]]&lt;&gt;""),"Yes","No")</f>
        <v>Yes</v>
      </c>
      <c r="J7464" s="4">
        <f>EOMONTH(OnlineRetail[[#This Row],[InvoiceDate]],-1)+1</f>
        <v>40695</v>
      </c>
      <c r="K7464" s="6">
        <f>OnlineRetail[[#This Row],[Quantity]]*OnlineRetail[[#This Row],[UnitPrice]]</f>
        <v>2.1</v>
      </c>
      <c r="L7464" t="str">
        <f t="shared" si="116"/>
        <v>13122|Jun-2011</v>
      </c>
    </row>
    <row r="7465" spans="1:12">
      <c r="A7465">
        <v>541466</v>
      </c>
      <c r="B7465" t="s">
        <v>137</v>
      </c>
      <c r="C7465" t="s">
        <v>46</v>
      </c>
      <c r="D7465">
        <v>9</v>
      </c>
      <c r="E7465" s="1">
        <v>40703.64166666667</v>
      </c>
      <c r="F7465">
        <v>1.65</v>
      </c>
      <c r="G7465">
        <v>12826</v>
      </c>
      <c r="H7465" t="s">
        <v>10</v>
      </c>
      <c r="I7465" t="str">
        <f>IF(AND(LEFT(OnlineRetail[[#This Row],[InvoiceNo]],1)&lt;&gt;"C",OnlineRetail[[#This Row],[CustomerID]]&lt;&gt;""),"Yes","No")</f>
        <v>Yes</v>
      </c>
      <c r="J7465" s="4">
        <f>EOMONTH(OnlineRetail[[#This Row],[InvoiceDate]],-1)+1</f>
        <v>40695</v>
      </c>
      <c r="K7465" s="6">
        <f>OnlineRetail[[#This Row],[Quantity]]*OnlineRetail[[#This Row],[UnitPrice]]</f>
        <v>14.85</v>
      </c>
      <c r="L7465" t="str">
        <f t="shared" si="116"/>
        <v>12826|Jun-2011</v>
      </c>
    </row>
    <row r="7466" spans="1:12">
      <c r="A7466">
        <v>536551</v>
      </c>
      <c r="B7466" t="s">
        <v>258</v>
      </c>
      <c r="C7466" t="s">
        <v>12</v>
      </c>
      <c r="D7466">
        <v>24</v>
      </c>
      <c r="E7466" s="1">
        <v>40703.645138888889</v>
      </c>
      <c r="F7466">
        <v>7.95</v>
      </c>
      <c r="G7466">
        <v>12982</v>
      </c>
      <c r="H7466" t="s">
        <v>121</v>
      </c>
      <c r="I7466" t="str">
        <f>IF(AND(LEFT(OnlineRetail[[#This Row],[InvoiceNo]],1)&lt;&gt;"C",OnlineRetail[[#This Row],[CustomerID]]&lt;&gt;""),"Yes","No")</f>
        <v>Yes</v>
      </c>
      <c r="J7466" s="4">
        <f>EOMONTH(OnlineRetail[[#This Row],[InvoiceDate]],-1)+1</f>
        <v>40695</v>
      </c>
      <c r="K7466" s="6">
        <f>OnlineRetail[[#This Row],[Quantity]]*OnlineRetail[[#This Row],[UnitPrice]]</f>
        <v>190.8</v>
      </c>
      <c r="L7466" t="str">
        <f t="shared" si="116"/>
        <v>12982|Jun-2011</v>
      </c>
    </row>
    <row r="7467" spans="1:12">
      <c r="A7467">
        <v>552192</v>
      </c>
      <c r="B7467" t="s">
        <v>276</v>
      </c>
      <c r="C7467" t="s">
        <v>9</v>
      </c>
      <c r="D7467">
        <v>16</v>
      </c>
      <c r="E7467" s="1">
        <v>40703.662499999999</v>
      </c>
      <c r="F7467">
        <v>5.95</v>
      </c>
      <c r="G7467">
        <v>13834</v>
      </c>
      <c r="H7467" t="s">
        <v>10</v>
      </c>
      <c r="I7467" t="str">
        <f>IF(AND(LEFT(OnlineRetail[[#This Row],[InvoiceNo]],1)&lt;&gt;"C",OnlineRetail[[#This Row],[CustomerID]]&lt;&gt;""),"Yes","No")</f>
        <v>Yes</v>
      </c>
      <c r="J7467" s="4">
        <f>EOMONTH(OnlineRetail[[#This Row],[InvoiceDate]],-1)+1</f>
        <v>40695</v>
      </c>
      <c r="K7467" s="6">
        <f>OnlineRetail[[#This Row],[Quantity]]*OnlineRetail[[#This Row],[UnitPrice]]</f>
        <v>95.2</v>
      </c>
      <c r="L7467" t="str">
        <f t="shared" si="116"/>
        <v>13834|Jun-2011</v>
      </c>
    </row>
    <row r="7468" spans="1:12">
      <c r="A7468">
        <v>541657</v>
      </c>
      <c r="B7468" t="s">
        <v>90</v>
      </c>
      <c r="C7468" t="s">
        <v>48</v>
      </c>
      <c r="D7468">
        <v>20</v>
      </c>
      <c r="E7468" s="1">
        <v>40703.678472222222</v>
      </c>
      <c r="F7468">
        <v>2.5499999999999998</v>
      </c>
      <c r="G7468">
        <v>12790</v>
      </c>
      <c r="H7468" t="s">
        <v>22</v>
      </c>
      <c r="I7468" t="str">
        <f>IF(AND(LEFT(OnlineRetail[[#This Row],[InvoiceNo]],1)&lt;&gt;"C",OnlineRetail[[#This Row],[CustomerID]]&lt;&gt;""),"Yes","No")</f>
        <v>Yes</v>
      </c>
      <c r="J7468" s="4">
        <f>EOMONTH(OnlineRetail[[#This Row],[InvoiceDate]],-1)+1</f>
        <v>40695</v>
      </c>
      <c r="K7468" s="6">
        <f>OnlineRetail[[#This Row],[Quantity]]*OnlineRetail[[#This Row],[UnitPrice]]</f>
        <v>51</v>
      </c>
      <c r="L7468" t="str">
        <f t="shared" si="116"/>
        <v>12790|Jun-2011</v>
      </c>
    </row>
    <row r="7469" spans="1:12">
      <c r="A7469">
        <v>536811</v>
      </c>
      <c r="B7469" t="s">
        <v>259</v>
      </c>
      <c r="C7469" t="s">
        <v>21</v>
      </c>
      <c r="D7469">
        <v>4</v>
      </c>
      <c r="E7469" s="1">
        <v>40703.689583333333</v>
      </c>
      <c r="F7469">
        <v>1.25</v>
      </c>
      <c r="G7469">
        <v>13678</v>
      </c>
      <c r="H7469" t="s">
        <v>10</v>
      </c>
      <c r="I7469" t="str">
        <f>IF(AND(LEFT(OnlineRetail[[#This Row],[InvoiceNo]],1)&lt;&gt;"C",OnlineRetail[[#This Row],[CustomerID]]&lt;&gt;""),"Yes","No")</f>
        <v>Yes</v>
      </c>
      <c r="J7469" s="4">
        <f>EOMONTH(OnlineRetail[[#This Row],[InvoiceDate]],-1)+1</f>
        <v>40695</v>
      </c>
      <c r="K7469" s="6">
        <f>OnlineRetail[[#This Row],[Quantity]]*OnlineRetail[[#This Row],[UnitPrice]]</f>
        <v>5</v>
      </c>
      <c r="L7469" t="str">
        <f t="shared" si="116"/>
        <v>13678|Jun-2011</v>
      </c>
    </row>
    <row r="7470" spans="1:12">
      <c r="A7470">
        <v>551872</v>
      </c>
      <c r="B7470" t="s">
        <v>71</v>
      </c>
      <c r="C7470" t="s">
        <v>9</v>
      </c>
      <c r="D7470">
        <v>18</v>
      </c>
      <c r="E7470" s="1">
        <v>40703.693055555559</v>
      </c>
      <c r="F7470">
        <v>1.65</v>
      </c>
      <c r="G7470">
        <v>12901</v>
      </c>
      <c r="H7470" t="s">
        <v>10</v>
      </c>
      <c r="I7470" t="str">
        <f>IF(AND(LEFT(OnlineRetail[[#This Row],[InvoiceNo]],1)&lt;&gt;"C",OnlineRetail[[#This Row],[CustomerID]]&lt;&gt;""),"Yes","No")</f>
        <v>Yes</v>
      </c>
      <c r="J7470" s="4">
        <f>EOMONTH(OnlineRetail[[#This Row],[InvoiceDate]],-1)+1</f>
        <v>40695</v>
      </c>
      <c r="K7470" s="6">
        <f>OnlineRetail[[#This Row],[Quantity]]*OnlineRetail[[#This Row],[UnitPrice]]</f>
        <v>29.7</v>
      </c>
      <c r="L7470" t="str">
        <f t="shared" si="116"/>
        <v>12901|Jun-2011</v>
      </c>
    </row>
    <row r="7471" spans="1:12">
      <c r="A7471">
        <v>551513</v>
      </c>
      <c r="B7471" t="s">
        <v>197</v>
      </c>
      <c r="C7471" t="s">
        <v>33</v>
      </c>
      <c r="D7471">
        <v>19</v>
      </c>
      <c r="E7471" s="1">
        <v>40703.70416666667</v>
      </c>
      <c r="F7471">
        <v>4.25</v>
      </c>
      <c r="G7471">
        <v>14245</v>
      </c>
      <c r="H7471" t="s">
        <v>36</v>
      </c>
      <c r="I7471" t="str">
        <f>IF(AND(LEFT(OnlineRetail[[#This Row],[InvoiceNo]],1)&lt;&gt;"C",OnlineRetail[[#This Row],[CustomerID]]&lt;&gt;""),"Yes","No")</f>
        <v>Yes</v>
      </c>
      <c r="J7471" s="4">
        <f>EOMONTH(OnlineRetail[[#This Row],[InvoiceDate]],-1)+1</f>
        <v>40695</v>
      </c>
      <c r="K7471" s="6">
        <f>OnlineRetail[[#This Row],[Quantity]]*OnlineRetail[[#This Row],[UnitPrice]]</f>
        <v>80.75</v>
      </c>
      <c r="L7471" t="str">
        <f t="shared" si="116"/>
        <v>14245|Jun-2011</v>
      </c>
    </row>
    <row r="7472" spans="1:12">
      <c r="A7472">
        <v>539869</v>
      </c>
      <c r="B7472" t="s">
        <v>13</v>
      </c>
      <c r="C7472" t="s">
        <v>14</v>
      </c>
      <c r="D7472">
        <v>11</v>
      </c>
      <c r="E7472" s="1">
        <v>40703.718055555553</v>
      </c>
      <c r="F7472">
        <v>7.95</v>
      </c>
      <c r="G7472">
        <v>13340</v>
      </c>
      <c r="H7472" t="s">
        <v>10</v>
      </c>
      <c r="I7472" t="str">
        <f>IF(AND(LEFT(OnlineRetail[[#This Row],[InvoiceNo]],1)&lt;&gt;"C",OnlineRetail[[#This Row],[CustomerID]]&lt;&gt;""),"Yes","No")</f>
        <v>Yes</v>
      </c>
      <c r="J7472" s="4">
        <f>EOMONTH(OnlineRetail[[#This Row],[InvoiceDate]],-1)+1</f>
        <v>40695</v>
      </c>
      <c r="K7472" s="6">
        <f>OnlineRetail[[#This Row],[Quantity]]*OnlineRetail[[#This Row],[UnitPrice]]</f>
        <v>87.45</v>
      </c>
      <c r="L7472" t="str">
        <f t="shared" si="116"/>
        <v>13340|Jun-2011</v>
      </c>
    </row>
    <row r="7473" spans="1:12">
      <c r="A7473">
        <v>555002</v>
      </c>
      <c r="B7473" t="s">
        <v>201</v>
      </c>
      <c r="C7473" t="s">
        <v>46</v>
      </c>
      <c r="D7473">
        <v>24</v>
      </c>
      <c r="E7473" s="1">
        <v>40703.72152777778</v>
      </c>
      <c r="F7473">
        <v>9.9499999999999993</v>
      </c>
      <c r="G7473">
        <v>14235</v>
      </c>
      <c r="H7473" t="s">
        <v>10</v>
      </c>
      <c r="I7473" t="str">
        <f>IF(AND(LEFT(OnlineRetail[[#This Row],[InvoiceNo]],1)&lt;&gt;"C",OnlineRetail[[#This Row],[CustomerID]]&lt;&gt;""),"Yes","No")</f>
        <v>Yes</v>
      </c>
      <c r="J7473" s="4">
        <f>EOMONTH(OnlineRetail[[#This Row],[InvoiceDate]],-1)+1</f>
        <v>40695</v>
      </c>
      <c r="K7473" s="6">
        <f>OnlineRetail[[#This Row],[Quantity]]*OnlineRetail[[#This Row],[UnitPrice]]</f>
        <v>238.79999999999998</v>
      </c>
      <c r="L7473" t="str">
        <f t="shared" si="116"/>
        <v>14235|Jun-2011</v>
      </c>
    </row>
    <row r="7474" spans="1:12">
      <c r="A7474">
        <v>537302</v>
      </c>
      <c r="B7474" t="s">
        <v>272</v>
      </c>
      <c r="C7474" t="s">
        <v>48</v>
      </c>
      <c r="D7474">
        <v>8</v>
      </c>
      <c r="E7474" s="1">
        <v>40703.724305555559</v>
      </c>
      <c r="F7474">
        <v>3.39</v>
      </c>
      <c r="G7474">
        <v>13724</v>
      </c>
      <c r="H7474" t="s">
        <v>10</v>
      </c>
      <c r="I7474" t="str">
        <f>IF(AND(LEFT(OnlineRetail[[#This Row],[InvoiceNo]],1)&lt;&gt;"C",OnlineRetail[[#This Row],[CustomerID]]&lt;&gt;""),"Yes","No")</f>
        <v>Yes</v>
      </c>
      <c r="J7474" s="4">
        <f>EOMONTH(OnlineRetail[[#This Row],[InvoiceDate]],-1)+1</f>
        <v>40695</v>
      </c>
      <c r="K7474" s="6">
        <f>OnlineRetail[[#This Row],[Quantity]]*OnlineRetail[[#This Row],[UnitPrice]]</f>
        <v>27.12</v>
      </c>
      <c r="L7474" t="str">
        <f t="shared" si="116"/>
        <v>13724|Jun-2011</v>
      </c>
    </row>
    <row r="7475" spans="1:12">
      <c r="A7475">
        <v>552297</v>
      </c>
      <c r="B7475" t="s">
        <v>136</v>
      </c>
      <c r="C7475" t="s">
        <v>46</v>
      </c>
      <c r="D7475">
        <v>17</v>
      </c>
      <c r="E7475" s="1">
        <v>40703.734722222223</v>
      </c>
      <c r="F7475">
        <v>5.95</v>
      </c>
      <c r="G7475">
        <v>14235</v>
      </c>
      <c r="H7475" t="s">
        <v>10</v>
      </c>
      <c r="I7475" t="str">
        <f>IF(AND(LEFT(OnlineRetail[[#This Row],[InvoiceNo]],1)&lt;&gt;"C",OnlineRetail[[#This Row],[CustomerID]]&lt;&gt;""),"Yes","No")</f>
        <v>Yes</v>
      </c>
      <c r="J7475" s="4">
        <f>EOMONTH(OnlineRetail[[#This Row],[InvoiceDate]],-1)+1</f>
        <v>40695</v>
      </c>
      <c r="K7475" s="6">
        <f>OnlineRetail[[#This Row],[Quantity]]*OnlineRetail[[#This Row],[UnitPrice]]</f>
        <v>101.15</v>
      </c>
      <c r="L7475" t="str">
        <f t="shared" si="116"/>
        <v>14235|Jun-2011</v>
      </c>
    </row>
    <row r="7476" spans="1:12">
      <c r="A7476">
        <v>539107</v>
      </c>
      <c r="B7476" t="s">
        <v>129</v>
      </c>
      <c r="C7476" t="s">
        <v>27</v>
      </c>
      <c r="D7476">
        <v>3</v>
      </c>
      <c r="E7476" s="1">
        <v>40703.74722222222</v>
      </c>
      <c r="F7476">
        <v>1.25</v>
      </c>
      <c r="G7476">
        <v>14083</v>
      </c>
      <c r="H7476" t="s">
        <v>10</v>
      </c>
      <c r="I7476" t="str">
        <f>IF(AND(LEFT(OnlineRetail[[#This Row],[InvoiceNo]],1)&lt;&gt;"C",OnlineRetail[[#This Row],[CustomerID]]&lt;&gt;""),"Yes","No")</f>
        <v>Yes</v>
      </c>
      <c r="J7476" s="4">
        <f>EOMONTH(OnlineRetail[[#This Row],[InvoiceDate]],-1)+1</f>
        <v>40695</v>
      </c>
      <c r="K7476" s="6">
        <f>OnlineRetail[[#This Row],[Quantity]]*OnlineRetail[[#This Row],[UnitPrice]]</f>
        <v>3.75</v>
      </c>
      <c r="L7476" t="str">
        <f t="shared" si="116"/>
        <v>14083|Jun-2011</v>
      </c>
    </row>
    <row r="7477" spans="1:12">
      <c r="A7477">
        <v>537269</v>
      </c>
      <c r="B7477" t="s">
        <v>233</v>
      </c>
      <c r="C7477" t="s">
        <v>48</v>
      </c>
      <c r="D7477">
        <v>9</v>
      </c>
      <c r="E7477" s="1">
        <v>40703.750694444447</v>
      </c>
      <c r="F7477">
        <v>0.85</v>
      </c>
      <c r="G7477">
        <v>13567</v>
      </c>
      <c r="H7477" t="s">
        <v>10</v>
      </c>
      <c r="I7477" t="str">
        <f>IF(AND(LEFT(OnlineRetail[[#This Row],[InvoiceNo]],1)&lt;&gt;"C",OnlineRetail[[#This Row],[CustomerID]]&lt;&gt;""),"Yes","No")</f>
        <v>Yes</v>
      </c>
      <c r="J7477" s="4">
        <f>EOMONTH(OnlineRetail[[#This Row],[InvoiceDate]],-1)+1</f>
        <v>40695</v>
      </c>
      <c r="K7477" s="6">
        <f>OnlineRetail[[#This Row],[Quantity]]*OnlineRetail[[#This Row],[UnitPrice]]</f>
        <v>7.6499999999999995</v>
      </c>
      <c r="L7477" t="str">
        <f t="shared" si="116"/>
        <v>13567|Jun-2011</v>
      </c>
    </row>
    <row r="7478" spans="1:12">
      <c r="A7478">
        <v>549530</v>
      </c>
      <c r="B7478" t="s">
        <v>212</v>
      </c>
      <c r="C7478" t="s">
        <v>40</v>
      </c>
      <c r="D7478">
        <v>22</v>
      </c>
      <c r="E7478" s="1">
        <v>40703.767361111109</v>
      </c>
      <c r="F7478">
        <v>5.95</v>
      </c>
      <c r="G7478">
        <v>13474</v>
      </c>
      <c r="H7478" t="s">
        <v>10</v>
      </c>
      <c r="I7478" t="str">
        <f>IF(AND(LEFT(OnlineRetail[[#This Row],[InvoiceNo]],1)&lt;&gt;"C",OnlineRetail[[#This Row],[CustomerID]]&lt;&gt;""),"Yes","No")</f>
        <v>Yes</v>
      </c>
      <c r="J7478" s="4">
        <f>EOMONTH(OnlineRetail[[#This Row],[InvoiceDate]],-1)+1</f>
        <v>40695</v>
      </c>
      <c r="K7478" s="6">
        <f>OnlineRetail[[#This Row],[Quantity]]*OnlineRetail[[#This Row],[UnitPrice]]</f>
        <v>130.9</v>
      </c>
      <c r="L7478" t="str">
        <f t="shared" si="116"/>
        <v>13474|Jun-2011</v>
      </c>
    </row>
    <row r="7479" spans="1:12">
      <c r="A7479">
        <v>554532</v>
      </c>
      <c r="B7479" t="s">
        <v>152</v>
      </c>
      <c r="C7479" t="s">
        <v>53</v>
      </c>
      <c r="D7479">
        <v>1</v>
      </c>
      <c r="E7479" s="1">
        <v>40703.779861111107</v>
      </c>
      <c r="F7479">
        <v>1.65</v>
      </c>
      <c r="G7479">
        <v>12823</v>
      </c>
      <c r="H7479" t="s">
        <v>22</v>
      </c>
      <c r="I7479" t="str">
        <f>IF(AND(LEFT(OnlineRetail[[#This Row],[InvoiceNo]],1)&lt;&gt;"C",OnlineRetail[[#This Row],[CustomerID]]&lt;&gt;""),"Yes","No")</f>
        <v>Yes</v>
      </c>
      <c r="J7479" s="4">
        <f>EOMONTH(OnlineRetail[[#This Row],[InvoiceDate]],-1)+1</f>
        <v>40695</v>
      </c>
      <c r="K7479" s="6">
        <f>OnlineRetail[[#This Row],[Quantity]]*OnlineRetail[[#This Row],[UnitPrice]]</f>
        <v>1.65</v>
      </c>
      <c r="L7479" t="str">
        <f t="shared" si="116"/>
        <v>12823|Jun-2011</v>
      </c>
    </row>
    <row r="7480" spans="1:12">
      <c r="A7480">
        <v>551355</v>
      </c>
      <c r="B7480" t="s">
        <v>217</v>
      </c>
      <c r="C7480" t="s">
        <v>19</v>
      </c>
      <c r="D7480">
        <v>9</v>
      </c>
      <c r="E7480" s="1">
        <v>40703.790972222218</v>
      </c>
      <c r="F7480">
        <v>4.25</v>
      </c>
      <c r="G7480">
        <v>13063</v>
      </c>
      <c r="H7480" t="s">
        <v>10</v>
      </c>
      <c r="I7480" t="str">
        <f>IF(AND(LEFT(OnlineRetail[[#This Row],[InvoiceNo]],1)&lt;&gt;"C",OnlineRetail[[#This Row],[CustomerID]]&lt;&gt;""),"Yes","No")</f>
        <v>Yes</v>
      </c>
      <c r="J7480" s="4">
        <f>EOMONTH(OnlineRetail[[#This Row],[InvoiceDate]],-1)+1</f>
        <v>40695</v>
      </c>
      <c r="K7480" s="6">
        <f>OnlineRetail[[#This Row],[Quantity]]*OnlineRetail[[#This Row],[UnitPrice]]</f>
        <v>38.25</v>
      </c>
      <c r="L7480" t="str">
        <f t="shared" si="116"/>
        <v>13063|Jun-2011</v>
      </c>
    </row>
    <row r="7481" spans="1:12">
      <c r="A7481">
        <v>539059</v>
      </c>
      <c r="B7481" t="s">
        <v>194</v>
      </c>
      <c r="C7481" t="s">
        <v>42</v>
      </c>
      <c r="D7481">
        <v>17</v>
      </c>
      <c r="E7481" s="1">
        <v>40703.792361111111</v>
      </c>
      <c r="F7481">
        <v>0.85</v>
      </c>
      <c r="G7481">
        <v>13780</v>
      </c>
      <c r="H7481" t="s">
        <v>10</v>
      </c>
      <c r="I7481" t="str">
        <f>IF(AND(LEFT(OnlineRetail[[#This Row],[InvoiceNo]],1)&lt;&gt;"C",OnlineRetail[[#This Row],[CustomerID]]&lt;&gt;""),"Yes","No")</f>
        <v>Yes</v>
      </c>
      <c r="J7481" s="4">
        <f>EOMONTH(OnlineRetail[[#This Row],[InvoiceDate]],-1)+1</f>
        <v>40695</v>
      </c>
      <c r="K7481" s="6">
        <f>OnlineRetail[[#This Row],[Quantity]]*OnlineRetail[[#This Row],[UnitPrice]]</f>
        <v>14.45</v>
      </c>
      <c r="L7481" t="str">
        <f t="shared" si="116"/>
        <v>13780|Jun-2011</v>
      </c>
    </row>
    <row r="7482" spans="1:12">
      <c r="A7482">
        <v>541283</v>
      </c>
      <c r="B7482" t="s">
        <v>236</v>
      </c>
      <c r="C7482" t="s">
        <v>39</v>
      </c>
      <c r="D7482">
        <v>1</v>
      </c>
      <c r="E7482" s="1">
        <v>40703.801388888889</v>
      </c>
      <c r="F7482">
        <v>2.1</v>
      </c>
      <c r="G7482">
        <v>13384</v>
      </c>
      <c r="H7482" t="s">
        <v>10</v>
      </c>
      <c r="I7482" t="str">
        <f>IF(AND(LEFT(OnlineRetail[[#This Row],[InvoiceNo]],1)&lt;&gt;"C",OnlineRetail[[#This Row],[CustomerID]]&lt;&gt;""),"Yes","No")</f>
        <v>Yes</v>
      </c>
      <c r="J7482" s="4">
        <f>EOMONTH(OnlineRetail[[#This Row],[InvoiceDate]],-1)+1</f>
        <v>40695</v>
      </c>
      <c r="K7482" s="6">
        <f>OnlineRetail[[#This Row],[Quantity]]*OnlineRetail[[#This Row],[UnitPrice]]</f>
        <v>2.1</v>
      </c>
      <c r="L7482" t="str">
        <f t="shared" si="116"/>
        <v>13384|Jun-2011</v>
      </c>
    </row>
    <row r="7483" spans="1:12">
      <c r="A7483">
        <v>547265</v>
      </c>
      <c r="B7483" t="s">
        <v>262</v>
      </c>
      <c r="C7483" t="s">
        <v>9</v>
      </c>
      <c r="D7483">
        <v>9</v>
      </c>
      <c r="E7483" s="1">
        <v>40703.802777777782</v>
      </c>
      <c r="F7483">
        <v>5.95</v>
      </c>
      <c r="G7483">
        <v>13822</v>
      </c>
      <c r="H7483" t="s">
        <v>10</v>
      </c>
      <c r="I7483" t="str">
        <f>IF(AND(LEFT(OnlineRetail[[#This Row],[InvoiceNo]],1)&lt;&gt;"C",OnlineRetail[[#This Row],[CustomerID]]&lt;&gt;""),"Yes","No")</f>
        <v>Yes</v>
      </c>
      <c r="J7483" s="4">
        <f>EOMONTH(OnlineRetail[[#This Row],[InvoiceDate]],-1)+1</f>
        <v>40695</v>
      </c>
      <c r="K7483" s="6">
        <f>OnlineRetail[[#This Row],[Quantity]]*OnlineRetail[[#This Row],[UnitPrice]]</f>
        <v>53.550000000000004</v>
      </c>
      <c r="L7483" t="str">
        <f t="shared" si="116"/>
        <v>13822|Jun-2011</v>
      </c>
    </row>
    <row r="7484" spans="1:12">
      <c r="A7484">
        <v>542603</v>
      </c>
      <c r="B7484" t="s">
        <v>219</v>
      </c>
      <c r="C7484" t="s">
        <v>9</v>
      </c>
      <c r="D7484">
        <v>17</v>
      </c>
      <c r="E7484" s="1">
        <v>40703.803472222222</v>
      </c>
      <c r="F7484">
        <v>7.95</v>
      </c>
      <c r="G7484">
        <v>13754</v>
      </c>
      <c r="H7484" t="s">
        <v>10</v>
      </c>
      <c r="I7484" t="str">
        <f>IF(AND(LEFT(OnlineRetail[[#This Row],[InvoiceNo]],1)&lt;&gt;"C",OnlineRetail[[#This Row],[CustomerID]]&lt;&gt;""),"Yes","No")</f>
        <v>Yes</v>
      </c>
      <c r="J7484" s="4">
        <f>EOMONTH(OnlineRetail[[#This Row],[InvoiceDate]],-1)+1</f>
        <v>40695</v>
      </c>
      <c r="K7484" s="6">
        <f>OnlineRetail[[#This Row],[Quantity]]*OnlineRetail[[#This Row],[UnitPrice]]</f>
        <v>135.15</v>
      </c>
      <c r="L7484" t="str">
        <f t="shared" si="116"/>
        <v>13754|Jun-2011</v>
      </c>
    </row>
    <row r="7485" spans="1:12">
      <c r="A7485">
        <v>537111</v>
      </c>
      <c r="B7485" t="s">
        <v>127</v>
      </c>
      <c r="C7485" t="s">
        <v>72</v>
      </c>
      <c r="D7485">
        <v>3</v>
      </c>
      <c r="E7485" s="1">
        <v>40703.804166666669</v>
      </c>
      <c r="F7485">
        <v>3.39</v>
      </c>
      <c r="G7485">
        <v>13284</v>
      </c>
      <c r="H7485" t="s">
        <v>10</v>
      </c>
      <c r="I7485" t="str">
        <f>IF(AND(LEFT(OnlineRetail[[#This Row],[InvoiceNo]],1)&lt;&gt;"C",OnlineRetail[[#This Row],[CustomerID]]&lt;&gt;""),"Yes","No")</f>
        <v>Yes</v>
      </c>
      <c r="J7485" s="4">
        <f>EOMONTH(OnlineRetail[[#This Row],[InvoiceDate]],-1)+1</f>
        <v>40695</v>
      </c>
      <c r="K7485" s="6">
        <f>OnlineRetail[[#This Row],[Quantity]]*OnlineRetail[[#This Row],[UnitPrice]]</f>
        <v>10.17</v>
      </c>
      <c r="L7485" t="str">
        <f t="shared" si="116"/>
        <v>13284|Jun-2011</v>
      </c>
    </row>
    <row r="7486" spans="1:12">
      <c r="A7486">
        <v>539357</v>
      </c>
      <c r="B7486" t="s">
        <v>236</v>
      </c>
      <c r="C7486" t="s">
        <v>46</v>
      </c>
      <c r="D7486">
        <v>21</v>
      </c>
      <c r="E7486" s="1">
        <v>40703.806250000001</v>
      </c>
      <c r="F7486">
        <v>4.95</v>
      </c>
      <c r="G7486">
        <v>13981</v>
      </c>
      <c r="H7486" t="s">
        <v>10</v>
      </c>
      <c r="I7486" t="str">
        <f>IF(AND(LEFT(OnlineRetail[[#This Row],[InvoiceNo]],1)&lt;&gt;"C",OnlineRetail[[#This Row],[CustomerID]]&lt;&gt;""),"Yes","No")</f>
        <v>Yes</v>
      </c>
      <c r="J7486" s="4">
        <f>EOMONTH(OnlineRetail[[#This Row],[InvoiceDate]],-1)+1</f>
        <v>40695</v>
      </c>
      <c r="K7486" s="6">
        <f>OnlineRetail[[#This Row],[Quantity]]*OnlineRetail[[#This Row],[UnitPrice]]</f>
        <v>103.95</v>
      </c>
      <c r="L7486" t="str">
        <f t="shared" si="116"/>
        <v>13981|Jun-2011</v>
      </c>
    </row>
    <row r="7487" spans="1:12">
      <c r="A7487">
        <v>554960</v>
      </c>
      <c r="B7487" t="s">
        <v>191</v>
      </c>
      <c r="C7487" t="s">
        <v>40</v>
      </c>
      <c r="D7487">
        <v>7</v>
      </c>
      <c r="E7487" s="1">
        <v>40703.810416666667</v>
      </c>
      <c r="F7487">
        <v>7.95</v>
      </c>
      <c r="G7487">
        <v>14066</v>
      </c>
      <c r="H7487" t="s">
        <v>10</v>
      </c>
      <c r="I7487" t="str">
        <f>IF(AND(LEFT(OnlineRetail[[#This Row],[InvoiceNo]],1)&lt;&gt;"C",OnlineRetail[[#This Row],[CustomerID]]&lt;&gt;""),"Yes","No")</f>
        <v>Yes</v>
      </c>
      <c r="J7487" s="4">
        <f>EOMONTH(OnlineRetail[[#This Row],[InvoiceDate]],-1)+1</f>
        <v>40695</v>
      </c>
      <c r="K7487" s="6">
        <f>OnlineRetail[[#This Row],[Quantity]]*OnlineRetail[[#This Row],[UnitPrice]]</f>
        <v>55.65</v>
      </c>
      <c r="L7487" t="str">
        <f t="shared" si="116"/>
        <v>14066|Jun-2011</v>
      </c>
    </row>
    <row r="7488" spans="1:12">
      <c r="A7488">
        <v>552979</v>
      </c>
      <c r="B7488" t="s">
        <v>288</v>
      </c>
      <c r="C7488" t="s">
        <v>40</v>
      </c>
      <c r="D7488">
        <v>4</v>
      </c>
      <c r="E7488" s="1">
        <v>40703.820833333331</v>
      </c>
      <c r="F7488">
        <v>1.25</v>
      </c>
      <c r="G7488">
        <v>12996</v>
      </c>
      <c r="H7488" t="s">
        <v>10</v>
      </c>
      <c r="I7488" t="str">
        <f>IF(AND(LEFT(OnlineRetail[[#This Row],[InvoiceNo]],1)&lt;&gt;"C",OnlineRetail[[#This Row],[CustomerID]]&lt;&gt;""),"Yes","No")</f>
        <v>Yes</v>
      </c>
      <c r="J7488" s="4">
        <f>EOMONTH(OnlineRetail[[#This Row],[InvoiceDate]],-1)+1</f>
        <v>40695</v>
      </c>
      <c r="K7488" s="6">
        <f>OnlineRetail[[#This Row],[Quantity]]*OnlineRetail[[#This Row],[UnitPrice]]</f>
        <v>5</v>
      </c>
      <c r="L7488" t="str">
        <f t="shared" si="116"/>
        <v>12996|Jun-2011</v>
      </c>
    </row>
    <row r="7489" spans="1:12">
      <c r="A7489">
        <v>539525</v>
      </c>
      <c r="B7489" t="s">
        <v>286</v>
      </c>
      <c r="C7489" t="s">
        <v>46</v>
      </c>
      <c r="D7489">
        <v>4</v>
      </c>
      <c r="E7489" s="1">
        <v>40703.82916666667</v>
      </c>
      <c r="F7489">
        <v>4.25</v>
      </c>
      <c r="G7489">
        <v>12998</v>
      </c>
      <c r="H7489" t="s">
        <v>10</v>
      </c>
      <c r="I7489" t="str">
        <f>IF(AND(LEFT(OnlineRetail[[#This Row],[InvoiceNo]],1)&lt;&gt;"C",OnlineRetail[[#This Row],[CustomerID]]&lt;&gt;""),"Yes","No")</f>
        <v>Yes</v>
      </c>
      <c r="J7489" s="4">
        <f>EOMONTH(OnlineRetail[[#This Row],[InvoiceDate]],-1)+1</f>
        <v>40695</v>
      </c>
      <c r="K7489" s="6">
        <f>OnlineRetail[[#This Row],[Quantity]]*OnlineRetail[[#This Row],[UnitPrice]]</f>
        <v>17</v>
      </c>
      <c r="L7489" t="str">
        <f t="shared" si="116"/>
        <v>12998|Jun-2011</v>
      </c>
    </row>
    <row r="7490" spans="1:12">
      <c r="A7490">
        <v>553022</v>
      </c>
      <c r="B7490" t="s">
        <v>118</v>
      </c>
      <c r="C7490" t="s">
        <v>39</v>
      </c>
      <c r="D7490">
        <v>12</v>
      </c>
      <c r="E7490" s="1">
        <v>40704.342361111107</v>
      </c>
      <c r="F7490">
        <v>5.95</v>
      </c>
      <c r="G7490">
        <v>13273</v>
      </c>
      <c r="H7490" t="s">
        <v>17</v>
      </c>
      <c r="I7490" t="str">
        <f>IF(AND(LEFT(OnlineRetail[[#This Row],[InvoiceNo]],1)&lt;&gt;"C",OnlineRetail[[#This Row],[CustomerID]]&lt;&gt;""),"Yes","No")</f>
        <v>Yes</v>
      </c>
      <c r="J7490" s="4">
        <f>EOMONTH(OnlineRetail[[#This Row],[InvoiceDate]],-1)+1</f>
        <v>40695</v>
      </c>
      <c r="K7490" s="6">
        <f>OnlineRetail[[#This Row],[Quantity]]*OnlineRetail[[#This Row],[UnitPrice]]</f>
        <v>71.400000000000006</v>
      </c>
      <c r="L7490" t="str">
        <f t="shared" ref="L7490:L7553" si="117">IF(I7490="Yes",G7490&amp;"|"&amp;TEXT(J7490,"mmm-yyyy"),"")</f>
        <v>13273|Jun-2011</v>
      </c>
    </row>
    <row r="7491" spans="1:12">
      <c r="A7491">
        <v>550630</v>
      </c>
      <c r="B7491" t="s">
        <v>186</v>
      </c>
      <c r="C7491" t="s">
        <v>9</v>
      </c>
      <c r="D7491">
        <v>11</v>
      </c>
      <c r="E7491" s="1">
        <v>40704.365972222222</v>
      </c>
      <c r="F7491">
        <v>5.95</v>
      </c>
      <c r="G7491">
        <v>13713</v>
      </c>
      <c r="H7491" t="s">
        <v>121</v>
      </c>
      <c r="I7491" t="str">
        <f>IF(AND(LEFT(OnlineRetail[[#This Row],[InvoiceNo]],1)&lt;&gt;"C",OnlineRetail[[#This Row],[CustomerID]]&lt;&gt;""),"Yes","No")</f>
        <v>Yes</v>
      </c>
      <c r="J7491" s="4">
        <f>EOMONTH(OnlineRetail[[#This Row],[InvoiceDate]],-1)+1</f>
        <v>40695</v>
      </c>
      <c r="K7491" s="6">
        <f>OnlineRetail[[#This Row],[Quantity]]*OnlineRetail[[#This Row],[UnitPrice]]</f>
        <v>65.45</v>
      </c>
      <c r="L7491" t="str">
        <f t="shared" si="117"/>
        <v>13713|Jun-2011</v>
      </c>
    </row>
    <row r="7492" spans="1:12">
      <c r="A7492">
        <v>551128</v>
      </c>
      <c r="B7492" t="s">
        <v>38</v>
      </c>
      <c r="C7492" t="s">
        <v>9</v>
      </c>
      <c r="D7492">
        <v>12</v>
      </c>
      <c r="E7492" s="1">
        <v>40704.367361111108</v>
      </c>
      <c r="F7492">
        <v>0.85</v>
      </c>
      <c r="G7492">
        <v>13439</v>
      </c>
      <c r="H7492" t="s">
        <v>10</v>
      </c>
      <c r="I7492" t="str">
        <f>IF(AND(LEFT(OnlineRetail[[#This Row],[InvoiceNo]],1)&lt;&gt;"C",OnlineRetail[[#This Row],[CustomerID]]&lt;&gt;""),"Yes","No")</f>
        <v>Yes</v>
      </c>
      <c r="J7492" s="4">
        <f>EOMONTH(OnlineRetail[[#This Row],[InvoiceDate]],-1)+1</f>
        <v>40695</v>
      </c>
      <c r="K7492" s="6">
        <f>OnlineRetail[[#This Row],[Quantity]]*OnlineRetail[[#This Row],[UnitPrice]]</f>
        <v>10.199999999999999</v>
      </c>
      <c r="L7492" t="str">
        <f t="shared" si="117"/>
        <v>13439|Jun-2011</v>
      </c>
    </row>
    <row r="7493" spans="1:12">
      <c r="A7493">
        <v>549398</v>
      </c>
      <c r="B7493" t="s">
        <v>240</v>
      </c>
      <c r="C7493" t="s">
        <v>39</v>
      </c>
      <c r="D7493">
        <v>19</v>
      </c>
      <c r="E7493" s="1">
        <v>40704.379166666673</v>
      </c>
      <c r="F7493">
        <v>5.95</v>
      </c>
      <c r="G7493">
        <v>13598</v>
      </c>
      <c r="H7493" t="s">
        <v>10</v>
      </c>
      <c r="I7493" t="str">
        <f>IF(AND(LEFT(OnlineRetail[[#This Row],[InvoiceNo]],1)&lt;&gt;"C",OnlineRetail[[#This Row],[CustomerID]]&lt;&gt;""),"Yes","No")</f>
        <v>Yes</v>
      </c>
      <c r="J7493" s="4">
        <f>EOMONTH(OnlineRetail[[#This Row],[InvoiceDate]],-1)+1</f>
        <v>40695</v>
      </c>
      <c r="K7493" s="6">
        <f>OnlineRetail[[#This Row],[Quantity]]*OnlineRetail[[#This Row],[UnitPrice]]</f>
        <v>113.05</v>
      </c>
      <c r="L7493" t="str">
        <f t="shared" si="117"/>
        <v>13598|Jun-2011</v>
      </c>
    </row>
    <row r="7494" spans="1:12">
      <c r="A7494">
        <v>554376</v>
      </c>
      <c r="B7494" t="s">
        <v>261</v>
      </c>
      <c r="C7494" t="s">
        <v>53</v>
      </c>
      <c r="D7494">
        <v>20</v>
      </c>
      <c r="E7494" s="1">
        <v>40704.381944444453</v>
      </c>
      <c r="F7494">
        <v>1.65</v>
      </c>
      <c r="G7494">
        <v>13340</v>
      </c>
      <c r="H7494" t="s">
        <v>10</v>
      </c>
      <c r="I7494" t="str">
        <f>IF(AND(LEFT(OnlineRetail[[#This Row],[InvoiceNo]],1)&lt;&gt;"C",OnlineRetail[[#This Row],[CustomerID]]&lt;&gt;""),"Yes","No")</f>
        <v>Yes</v>
      </c>
      <c r="J7494" s="4">
        <f>EOMONTH(OnlineRetail[[#This Row],[InvoiceDate]],-1)+1</f>
        <v>40695</v>
      </c>
      <c r="K7494" s="6">
        <f>OnlineRetail[[#This Row],[Quantity]]*OnlineRetail[[#This Row],[UnitPrice]]</f>
        <v>33</v>
      </c>
      <c r="L7494" t="str">
        <f t="shared" si="117"/>
        <v>13340|Jun-2011</v>
      </c>
    </row>
    <row r="7495" spans="1:12">
      <c r="A7495">
        <v>542821</v>
      </c>
      <c r="B7495" t="s">
        <v>231</v>
      </c>
      <c r="C7495" t="s">
        <v>33</v>
      </c>
      <c r="D7495">
        <v>19</v>
      </c>
      <c r="E7495" s="1">
        <v>40704.384027777778</v>
      </c>
      <c r="F7495">
        <v>9.9499999999999993</v>
      </c>
      <c r="G7495">
        <v>12573</v>
      </c>
      <c r="H7495" t="s">
        <v>10</v>
      </c>
      <c r="I7495" t="str">
        <f>IF(AND(LEFT(OnlineRetail[[#This Row],[InvoiceNo]],1)&lt;&gt;"C",OnlineRetail[[#This Row],[CustomerID]]&lt;&gt;""),"Yes","No")</f>
        <v>Yes</v>
      </c>
      <c r="J7495" s="4">
        <f>EOMONTH(OnlineRetail[[#This Row],[InvoiceDate]],-1)+1</f>
        <v>40695</v>
      </c>
      <c r="K7495" s="6">
        <f>OnlineRetail[[#This Row],[Quantity]]*OnlineRetail[[#This Row],[UnitPrice]]</f>
        <v>189.04999999999998</v>
      </c>
      <c r="L7495" t="str">
        <f t="shared" si="117"/>
        <v>12573|Jun-2011</v>
      </c>
    </row>
    <row r="7496" spans="1:12">
      <c r="A7496">
        <v>555887</v>
      </c>
      <c r="B7496" t="s">
        <v>197</v>
      </c>
      <c r="C7496" t="s">
        <v>39</v>
      </c>
      <c r="D7496">
        <v>14</v>
      </c>
      <c r="E7496" s="1">
        <v>40704.394444444442</v>
      </c>
      <c r="F7496">
        <v>9.9499999999999993</v>
      </c>
      <c r="G7496">
        <v>13290</v>
      </c>
      <c r="H7496" t="s">
        <v>10</v>
      </c>
      <c r="I7496" t="str">
        <f>IF(AND(LEFT(OnlineRetail[[#This Row],[InvoiceNo]],1)&lt;&gt;"C",OnlineRetail[[#This Row],[CustomerID]]&lt;&gt;""),"Yes","No")</f>
        <v>Yes</v>
      </c>
      <c r="J7496" s="4">
        <f>EOMONTH(OnlineRetail[[#This Row],[InvoiceDate]],-1)+1</f>
        <v>40695</v>
      </c>
      <c r="K7496" s="6">
        <f>OnlineRetail[[#This Row],[Quantity]]*OnlineRetail[[#This Row],[UnitPrice]]</f>
        <v>139.29999999999998</v>
      </c>
      <c r="L7496" t="str">
        <f t="shared" si="117"/>
        <v>13290|Jun-2011</v>
      </c>
    </row>
    <row r="7497" spans="1:12">
      <c r="A7497">
        <v>550236</v>
      </c>
      <c r="B7497" t="s">
        <v>237</v>
      </c>
      <c r="C7497" t="s">
        <v>24</v>
      </c>
      <c r="D7497">
        <v>12</v>
      </c>
      <c r="E7497" s="1">
        <v>40704.402777777781</v>
      </c>
      <c r="F7497">
        <v>2.5499999999999998</v>
      </c>
      <c r="G7497">
        <v>13992</v>
      </c>
      <c r="H7497" t="s">
        <v>10</v>
      </c>
      <c r="I7497" t="str">
        <f>IF(AND(LEFT(OnlineRetail[[#This Row],[InvoiceNo]],1)&lt;&gt;"C",OnlineRetail[[#This Row],[CustomerID]]&lt;&gt;""),"Yes","No")</f>
        <v>Yes</v>
      </c>
      <c r="J7497" s="4">
        <f>EOMONTH(OnlineRetail[[#This Row],[InvoiceDate]],-1)+1</f>
        <v>40695</v>
      </c>
      <c r="K7497" s="6">
        <f>OnlineRetail[[#This Row],[Quantity]]*OnlineRetail[[#This Row],[UnitPrice]]</f>
        <v>30.599999999999998</v>
      </c>
      <c r="L7497" t="str">
        <f t="shared" si="117"/>
        <v>13992|Jun-2011</v>
      </c>
    </row>
    <row r="7498" spans="1:12">
      <c r="A7498">
        <v>549096</v>
      </c>
      <c r="B7498" t="s">
        <v>230</v>
      </c>
      <c r="C7498" t="s">
        <v>39</v>
      </c>
      <c r="D7498">
        <v>22</v>
      </c>
      <c r="E7498" s="1">
        <v>40704.415972222218</v>
      </c>
      <c r="F7498">
        <v>0.85</v>
      </c>
      <c r="G7498">
        <v>12479</v>
      </c>
      <c r="H7498" t="s">
        <v>10</v>
      </c>
      <c r="I7498" t="str">
        <f>IF(AND(LEFT(OnlineRetail[[#This Row],[InvoiceNo]],1)&lt;&gt;"C",OnlineRetail[[#This Row],[CustomerID]]&lt;&gt;""),"Yes","No")</f>
        <v>Yes</v>
      </c>
      <c r="J7498" s="4">
        <f>EOMONTH(OnlineRetail[[#This Row],[InvoiceDate]],-1)+1</f>
        <v>40695</v>
      </c>
      <c r="K7498" s="6">
        <f>OnlineRetail[[#This Row],[Quantity]]*OnlineRetail[[#This Row],[UnitPrice]]</f>
        <v>18.7</v>
      </c>
      <c r="L7498" t="str">
        <f t="shared" si="117"/>
        <v>12479|Jun-2011</v>
      </c>
    </row>
    <row r="7499" spans="1:12">
      <c r="A7499">
        <v>546677</v>
      </c>
      <c r="B7499" t="s">
        <v>158</v>
      </c>
      <c r="C7499" t="s">
        <v>19</v>
      </c>
      <c r="D7499">
        <v>15</v>
      </c>
      <c r="E7499" s="1">
        <v>40704.418055555558</v>
      </c>
      <c r="F7499">
        <v>3.39</v>
      </c>
      <c r="G7499">
        <v>13264</v>
      </c>
      <c r="H7499" t="s">
        <v>36</v>
      </c>
      <c r="I7499" t="str">
        <f>IF(AND(LEFT(OnlineRetail[[#This Row],[InvoiceNo]],1)&lt;&gt;"C",OnlineRetail[[#This Row],[CustomerID]]&lt;&gt;""),"Yes","No")</f>
        <v>Yes</v>
      </c>
      <c r="J7499" s="4">
        <f>EOMONTH(OnlineRetail[[#This Row],[InvoiceDate]],-1)+1</f>
        <v>40695</v>
      </c>
      <c r="K7499" s="6">
        <f>OnlineRetail[[#This Row],[Quantity]]*OnlineRetail[[#This Row],[UnitPrice]]</f>
        <v>50.85</v>
      </c>
      <c r="L7499" t="str">
        <f t="shared" si="117"/>
        <v>13264|Jun-2011</v>
      </c>
    </row>
    <row r="7500" spans="1:12">
      <c r="A7500">
        <v>539327</v>
      </c>
      <c r="B7500" t="s">
        <v>245</v>
      </c>
      <c r="C7500" t="s">
        <v>48</v>
      </c>
      <c r="D7500">
        <v>14</v>
      </c>
      <c r="E7500" s="1">
        <v>40704.429861111108</v>
      </c>
      <c r="F7500">
        <v>2.5499999999999998</v>
      </c>
      <c r="G7500">
        <v>12508</v>
      </c>
      <c r="H7500" t="s">
        <v>10</v>
      </c>
      <c r="I7500" t="str">
        <f>IF(AND(LEFT(OnlineRetail[[#This Row],[InvoiceNo]],1)&lt;&gt;"C",OnlineRetail[[#This Row],[CustomerID]]&lt;&gt;""),"Yes","No")</f>
        <v>Yes</v>
      </c>
      <c r="J7500" s="4">
        <f>EOMONTH(OnlineRetail[[#This Row],[InvoiceDate]],-1)+1</f>
        <v>40695</v>
      </c>
      <c r="K7500" s="6">
        <f>OnlineRetail[[#This Row],[Quantity]]*OnlineRetail[[#This Row],[UnitPrice]]</f>
        <v>35.699999999999996</v>
      </c>
      <c r="L7500" t="str">
        <f t="shared" si="117"/>
        <v>12508|Jun-2011</v>
      </c>
    </row>
    <row r="7501" spans="1:12">
      <c r="A7501">
        <v>546861</v>
      </c>
      <c r="B7501" t="s">
        <v>280</v>
      </c>
      <c r="C7501" t="s">
        <v>21</v>
      </c>
      <c r="D7501">
        <v>5</v>
      </c>
      <c r="E7501" s="1">
        <v>40704.447916666657</v>
      </c>
      <c r="F7501">
        <v>0.85</v>
      </c>
      <c r="G7501">
        <v>12472</v>
      </c>
      <c r="H7501" t="s">
        <v>10</v>
      </c>
      <c r="I7501" t="str">
        <f>IF(AND(LEFT(OnlineRetail[[#This Row],[InvoiceNo]],1)&lt;&gt;"C",OnlineRetail[[#This Row],[CustomerID]]&lt;&gt;""),"Yes","No")</f>
        <v>Yes</v>
      </c>
      <c r="J7501" s="4">
        <f>EOMONTH(OnlineRetail[[#This Row],[InvoiceDate]],-1)+1</f>
        <v>40695</v>
      </c>
      <c r="K7501" s="6">
        <f>OnlineRetail[[#This Row],[Quantity]]*OnlineRetail[[#This Row],[UnitPrice]]</f>
        <v>4.25</v>
      </c>
      <c r="L7501" t="str">
        <f t="shared" si="117"/>
        <v>12472|Jun-2011</v>
      </c>
    </row>
    <row r="7502" spans="1:12">
      <c r="A7502">
        <v>541594</v>
      </c>
      <c r="B7502" t="s">
        <v>181</v>
      </c>
      <c r="C7502" t="s">
        <v>39</v>
      </c>
      <c r="D7502">
        <v>15</v>
      </c>
      <c r="E7502" s="1">
        <v>40704.456944444442</v>
      </c>
      <c r="F7502">
        <v>4.25</v>
      </c>
      <c r="G7502">
        <v>13779</v>
      </c>
      <c r="H7502" t="s">
        <v>31</v>
      </c>
      <c r="I7502" t="str">
        <f>IF(AND(LEFT(OnlineRetail[[#This Row],[InvoiceNo]],1)&lt;&gt;"C",OnlineRetail[[#This Row],[CustomerID]]&lt;&gt;""),"Yes","No")</f>
        <v>Yes</v>
      </c>
      <c r="J7502" s="4">
        <f>EOMONTH(OnlineRetail[[#This Row],[InvoiceDate]],-1)+1</f>
        <v>40695</v>
      </c>
      <c r="K7502" s="6">
        <f>OnlineRetail[[#This Row],[Quantity]]*OnlineRetail[[#This Row],[UnitPrice]]</f>
        <v>63.75</v>
      </c>
      <c r="L7502" t="str">
        <f t="shared" si="117"/>
        <v>13779|Jun-2011</v>
      </c>
    </row>
    <row r="7503" spans="1:12">
      <c r="A7503">
        <v>553842</v>
      </c>
      <c r="B7503" t="s">
        <v>285</v>
      </c>
      <c r="C7503" t="s">
        <v>39</v>
      </c>
      <c r="D7503">
        <v>24</v>
      </c>
      <c r="E7503" s="1">
        <v>40704.463194444441</v>
      </c>
      <c r="F7503">
        <v>4.25</v>
      </c>
      <c r="G7503">
        <v>12366</v>
      </c>
      <c r="H7503" t="s">
        <v>10</v>
      </c>
      <c r="I7503" t="str">
        <f>IF(AND(LEFT(OnlineRetail[[#This Row],[InvoiceNo]],1)&lt;&gt;"C",OnlineRetail[[#This Row],[CustomerID]]&lt;&gt;""),"Yes","No")</f>
        <v>Yes</v>
      </c>
      <c r="J7503" s="4">
        <f>EOMONTH(OnlineRetail[[#This Row],[InvoiceDate]],-1)+1</f>
        <v>40695</v>
      </c>
      <c r="K7503" s="6">
        <f>OnlineRetail[[#This Row],[Quantity]]*OnlineRetail[[#This Row],[UnitPrice]]</f>
        <v>102</v>
      </c>
      <c r="L7503" t="str">
        <f t="shared" si="117"/>
        <v>12366|Jun-2011</v>
      </c>
    </row>
    <row r="7504" spans="1:12">
      <c r="A7504">
        <v>539794</v>
      </c>
      <c r="B7504" t="s">
        <v>65</v>
      </c>
      <c r="C7504" t="s">
        <v>16</v>
      </c>
      <c r="D7504">
        <v>24</v>
      </c>
      <c r="E7504" s="1">
        <v>40704.477777777778</v>
      </c>
      <c r="F7504">
        <v>2.5499999999999998</v>
      </c>
      <c r="G7504">
        <v>13226</v>
      </c>
      <c r="H7504" t="s">
        <v>10</v>
      </c>
      <c r="I7504" t="str">
        <f>IF(AND(LEFT(OnlineRetail[[#This Row],[InvoiceNo]],1)&lt;&gt;"C",OnlineRetail[[#This Row],[CustomerID]]&lt;&gt;""),"Yes","No")</f>
        <v>Yes</v>
      </c>
      <c r="J7504" s="4">
        <f>EOMONTH(OnlineRetail[[#This Row],[InvoiceDate]],-1)+1</f>
        <v>40695</v>
      </c>
      <c r="K7504" s="6">
        <f>OnlineRetail[[#This Row],[Quantity]]*OnlineRetail[[#This Row],[UnitPrice]]</f>
        <v>61.199999999999996</v>
      </c>
      <c r="L7504" t="str">
        <f t="shared" si="117"/>
        <v>13226|Jun-2011</v>
      </c>
    </row>
    <row r="7505" spans="1:12">
      <c r="A7505">
        <v>543183</v>
      </c>
      <c r="B7505" t="s">
        <v>197</v>
      </c>
      <c r="C7505" t="s">
        <v>14</v>
      </c>
      <c r="D7505">
        <v>2</v>
      </c>
      <c r="E7505" s="1">
        <v>40704.510416666657</v>
      </c>
      <c r="F7505">
        <v>4.95</v>
      </c>
      <c r="G7505">
        <v>12567</v>
      </c>
      <c r="H7505" t="s">
        <v>121</v>
      </c>
      <c r="I7505" t="str">
        <f>IF(AND(LEFT(OnlineRetail[[#This Row],[InvoiceNo]],1)&lt;&gt;"C",OnlineRetail[[#This Row],[CustomerID]]&lt;&gt;""),"Yes","No")</f>
        <v>Yes</v>
      </c>
      <c r="J7505" s="4">
        <f>EOMONTH(OnlineRetail[[#This Row],[InvoiceDate]],-1)+1</f>
        <v>40695</v>
      </c>
      <c r="K7505" s="6">
        <f>OnlineRetail[[#This Row],[Quantity]]*OnlineRetail[[#This Row],[UnitPrice]]</f>
        <v>9.9</v>
      </c>
      <c r="L7505" t="str">
        <f t="shared" si="117"/>
        <v>12567|Jun-2011</v>
      </c>
    </row>
    <row r="7506" spans="1:12">
      <c r="A7506">
        <v>543340</v>
      </c>
      <c r="B7506" t="s">
        <v>275</v>
      </c>
      <c r="C7506" t="s">
        <v>62</v>
      </c>
      <c r="D7506">
        <v>12</v>
      </c>
      <c r="E7506" s="1">
        <v>40704.511111111111</v>
      </c>
      <c r="F7506">
        <v>1.65</v>
      </c>
      <c r="G7506">
        <v>12913</v>
      </c>
      <c r="H7506" t="s">
        <v>10</v>
      </c>
      <c r="I7506" t="str">
        <f>IF(AND(LEFT(OnlineRetail[[#This Row],[InvoiceNo]],1)&lt;&gt;"C",OnlineRetail[[#This Row],[CustomerID]]&lt;&gt;""),"Yes","No")</f>
        <v>Yes</v>
      </c>
      <c r="J7506" s="4">
        <f>EOMONTH(OnlineRetail[[#This Row],[InvoiceDate]],-1)+1</f>
        <v>40695</v>
      </c>
      <c r="K7506" s="6">
        <f>OnlineRetail[[#This Row],[Quantity]]*OnlineRetail[[#This Row],[UnitPrice]]</f>
        <v>19.799999999999997</v>
      </c>
      <c r="L7506" t="str">
        <f t="shared" si="117"/>
        <v>12913|Jun-2011</v>
      </c>
    </row>
    <row r="7507" spans="1:12">
      <c r="A7507">
        <v>540831</v>
      </c>
      <c r="B7507" t="s">
        <v>131</v>
      </c>
      <c r="C7507" t="s">
        <v>50</v>
      </c>
      <c r="D7507">
        <v>2</v>
      </c>
      <c r="E7507" s="1">
        <v>40704.521527777782</v>
      </c>
      <c r="F7507">
        <v>9.9499999999999993</v>
      </c>
      <c r="G7507">
        <v>14194</v>
      </c>
      <c r="H7507" t="s">
        <v>10</v>
      </c>
      <c r="I7507" t="str">
        <f>IF(AND(LEFT(OnlineRetail[[#This Row],[InvoiceNo]],1)&lt;&gt;"C",OnlineRetail[[#This Row],[CustomerID]]&lt;&gt;""),"Yes","No")</f>
        <v>Yes</v>
      </c>
      <c r="J7507" s="4">
        <f>EOMONTH(OnlineRetail[[#This Row],[InvoiceDate]],-1)+1</f>
        <v>40695</v>
      </c>
      <c r="K7507" s="6">
        <f>OnlineRetail[[#This Row],[Quantity]]*OnlineRetail[[#This Row],[UnitPrice]]</f>
        <v>19.899999999999999</v>
      </c>
      <c r="L7507" t="str">
        <f t="shared" si="117"/>
        <v>14194|Jun-2011</v>
      </c>
    </row>
    <row r="7508" spans="1:12">
      <c r="A7508">
        <v>552523</v>
      </c>
      <c r="B7508" t="s">
        <v>214</v>
      </c>
      <c r="C7508" t="s">
        <v>16</v>
      </c>
      <c r="D7508">
        <v>16</v>
      </c>
      <c r="E7508" s="1">
        <v>40704.524305555547</v>
      </c>
      <c r="F7508">
        <v>2.1</v>
      </c>
      <c r="G7508">
        <v>12546</v>
      </c>
      <c r="H7508" t="s">
        <v>36</v>
      </c>
      <c r="I7508" t="str">
        <f>IF(AND(LEFT(OnlineRetail[[#This Row],[InvoiceNo]],1)&lt;&gt;"C",OnlineRetail[[#This Row],[CustomerID]]&lt;&gt;""),"Yes","No")</f>
        <v>Yes</v>
      </c>
      <c r="J7508" s="4">
        <f>EOMONTH(OnlineRetail[[#This Row],[InvoiceDate]],-1)+1</f>
        <v>40695</v>
      </c>
      <c r="K7508" s="6">
        <f>OnlineRetail[[#This Row],[Quantity]]*OnlineRetail[[#This Row],[UnitPrice]]</f>
        <v>33.6</v>
      </c>
      <c r="L7508" t="str">
        <f t="shared" si="117"/>
        <v>12546|Jun-2011</v>
      </c>
    </row>
    <row r="7509" spans="1:12">
      <c r="A7509">
        <v>536583</v>
      </c>
      <c r="B7509" t="s">
        <v>155</v>
      </c>
      <c r="C7509" t="s">
        <v>62</v>
      </c>
      <c r="D7509">
        <v>7</v>
      </c>
      <c r="E7509" s="1">
        <v>40704.531944444447</v>
      </c>
      <c r="F7509">
        <v>3.39</v>
      </c>
      <c r="G7509">
        <v>13337</v>
      </c>
      <c r="H7509" t="s">
        <v>126</v>
      </c>
      <c r="I7509" t="str">
        <f>IF(AND(LEFT(OnlineRetail[[#This Row],[InvoiceNo]],1)&lt;&gt;"C",OnlineRetail[[#This Row],[CustomerID]]&lt;&gt;""),"Yes","No")</f>
        <v>Yes</v>
      </c>
      <c r="J7509" s="4">
        <f>EOMONTH(OnlineRetail[[#This Row],[InvoiceDate]],-1)+1</f>
        <v>40695</v>
      </c>
      <c r="K7509" s="6">
        <f>OnlineRetail[[#This Row],[Quantity]]*OnlineRetail[[#This Row],[UnitPrice]]</f>
        <v>23.73</v>
      </c>
      <c r="L7509" t="str">
        <f t="shared" si="117"/>
        <v>13337|Jun-2011</v>
      </c>
    </row>
    <row r="7510" spans="1:12">
      <c r="A7510">
        <v>542270</v>
      </c>
      <c r="B7510" t="s">
        <v>220</v>
      </c>
      <c r="C7510" t="s">
        <v>39</v>
      </c>
      <c r="D7510">
        <v>3</v>
      </c>
      <c r="E7510" s="1">
        <v>40704.53402777778</v>
      </c>
      <c r="F7510">
        <v>7.95</v>
      </c>
      <c r="G7510">
        <v>14220</v>
      </c>
      <c r="H7510" t="s">
        <v>10</v>
      </c>
      <c r="I7510" t="str">
        <f>IF(AND(LEFT(OnlineRetail[[#This Row],[InvoiceNo]],1)&lt;&gt;"C",OnlineRetail[[#This Row],[CustomerID]]&lt;&gt;""),"Yes","No")</f>
        <v>Yes</v>
      </c>
      <c r="J7510" s="4">
        <f>EOMONTH(OnlineRetail[[#This Row],[InvoiceDate]],-1)+1</f>
        <v>40695</v>
      </c>
      <c r="K7510" s="6">
        <f>OnlineRetail[[#This Row],[Quantity]]*OnlineRetail[[#This Row],[UnitPrice]]</f>
        <v>23.85</v>
      </c>
      <c r="L7510" t="str">
        <f t="shared" si="117"/>
        <v>14220|Jun-2011</v>
      </c>
    </row>
    <row r="7511" spans="1:12">
      <c r="A7511">
        <v>541316</v>
      </c>
      <c r="B7511" t="s">
        <v>55</v>
      </c>
      <c r="C7511" t="s">
        <v>53</v>
      </c>
      <c r="D7511">
        <v>22</v>
      </c>
      <c r="E7511" s="1">
        <v>40704.53402777778</v>
      </c>
      <c r="F7511">
        <v>1.25</v>
      </c>
      <c r="G7511">
        <v>13299</v>
      </c>
      <c r="H7511" t="s">
        <v>10</v>
      </c>
      <c r="I7511" t="str">
        <f>IF(AND(LEFT(OnlineRetail[[#This Row],[InvoiceNo]],1)&lt;&gt;"C",OnlineRetail[[#This Row],[CustomerID]]&lt;&gt;""),"Yes","No")</f>
        <v>Yes</v>
      </c>
      <c r="J7511" s="4">
        <f>EOMONTH(OnlineRetail[[#This Row],[InvoiceDate]],-1)+1</f>
        <v>40695</v>
      </c>
      <c r="K7511" s="6">
        <f>OnlineRetail[[#This Row],[Quantity]]*OnlineRetail[[#This Row],[UnitPrice]]</f>
        <v>27.5</v>
      </c>
      <c r="L7511" t="str">
        <f t="shared" si="117"/>
        <v>13299|Jun-2011</v>
      </c>
    </row>
    <row r="7512" spans="1:12">
      <c r="A7512">
        <v>539673</v>
      </c>
      <c r="B7512" t="s">
        <v>119</v>
      </c>
      <c r="C7512" t="s">
        <v>40</v>
      </c>
      <c r="D7512">
        <v>14</v>
      </c>
      <c r="E7512" s="1">
        <v>40704.537499999999</v>
      </c>
      <c r="F7512">
        <v>7.95</v>
      </c>
      <c r="G7512">
        <v>13505</v>
      </c>
      <c r="H7512" t="s">
        <v>10</v>
      </c>
      <c r="I7512" t="str">
        <f>IF(AND(LEFT(OnlineRetail[[#This Row],[InvoiceNo]],1)&lt;&gt;"C",OnlineRetail[[#This Row],[CustomerID]]&lt;&gt;""),"Yes","No")</f>
        <v>Yes</v>
      </c>
      <c r="J7512" s="4">
        <f>EOMONTH(OnlineRetail[[#This Row],[InvoiceDate]],-1)+1</f>
        <v>40695</v>
      </c>
      <c r="K7512" s="6">
        <f>OnlineRetail[[#This Row],[Quantity]]*OnlineRetail[[#This Row],[UnitPrice]]</f>
        <v>111.3</v>
      </c>
      <c r="L7512" t="str">
        <f t="shared" si="117"/>
        <v>13505|Jun-2011</v>
      </c>
    </row>
    <row r="7513" spans="1:12">
      <c r="A7513">
        <v>552911</v>
      </c>
      <c r="B7513" t="s">
        <v>217</v>
      </c>
      <c r="C7513" t="s">
        <v>33</v>
      </c>
      <c r="D7513">
        <v>1</v>
      </c>
      <c r="E7513" s="1">
        <v>40704.538888888892</v>
      </c>
      <c r="F7513">
        <v>1.25</v>
      </c>
      <c r="G7513">
        <v>12883</v>
      </c>
      <c r="H7513" t="s">
        <v>22</v>
      </c>
      <c r="I7513" t="str">
        <f>IF(AND(LEFT(OnlineRetail[[#This Row],[InvoiceNo]],1)&lt;&gt;"C",OnlineRetail[[#This Row],[CustomerID]]&lt;&gt;""),"Yes","No")</f>
        <v>Yes</v>
      </c>
      <c r="J7513" s="4">
        <f>EOMONTH(OnlineRetail[[#This Row],[InvoiceDate]],-1)+1</f>
        <v>40695</v>
      </c>
      <c r="K7513" s="6">
        <f>OnlineRetail[[#This Row],[Quantity]]*OnlineRetail[[#This Row],[UnitPrice]]</f>
        <v>1.25</v>
      </c>
      <c r="L7513" t="str">
        <f t="shared" si="117"/>
        <v>12883|Jun-2011</v>
      </c>
    </row>
    <row r="7514" spans="1:12">
      <c r="A7514">
        <v>555574</v>
      </c>
      <c r="B7514" t="s">
        <v>224</v>
      </c>
      <c r="C7514" t="s">
        <v>39</v>
      </c>
      <c r="D7514">
        <v>23</v>
      </c>
      <c r="E7514" s="1">
        <v>40704.55972222222</v>
      </c>
      <c r="F7514">
        <v>5.95</v>
      </c>
      <c r="G7514">
        <v>13145</v>
      </c>
      <c r="H7514" t="s">
        <v>22</v>
      </c>
      <c r="I7514" t="str">
        <f>IF(AND(LEFT(OnlineRetail[[#This Row],[InvoiceNo]],1)&lt;&gt;"C",OnlineRetail[[#This Row],[CustomerID]]&lt;&gt;""),"Yes","No")</f>
        <v>Yes</v>
      </c>
      <c r="J7514" s="4">
        <f>EOMONTH(OnlineRetail[[#This Row],[InvoiceDate]],-1)+1</f>
        <v>40695</v>
      </c>
      <c r="K7514" s="6">
        <f>OnlineRetail[[#This Row],[Quantity]]*OnlineRetail[[#This Row],[UnitPrice]]</f>
        <v>136.85</v>
      </c>
      <c r="L7514" t="str">
        <f t="shared" si="117"/>
        <v>13145|Jun-2011</v>
      </c>
    </row>
    <row r="7515" spans="1:12">
      <c r="A7515">
        <v>554975</v>
      </c>
      <c r="B7515" t="s">
        <v>20</v>
      </c>
      <c r="C7515" t="s">
        <v>24</v>
      </c>
      <c r="D7515">
        <v>19</v>
      </c>
      <c r="E7515" s="1">
        <v>40704.577777777777</v>
      </c>
      <c r="F7515">
        <v>5.95</v>
      </c>
      <c r="G7515">
        <v>12504</v>
      </c>
      <c r="H7515" t="s">
        <v>10</v>
      </c>
      <c r="I7515" t="str">
        <f>IF(AND(LEFT(OnlineRetail[[#This Row],[InvoiceNo]],1)&lt;&gt;"C",OnlineRetail[[#This Row],[CustomerID]]&lt;&gt;""),"Yes","No")</f>
        <v>Yes</v>
      </c>
      <c r="J7515" s="4">
        <f>EOMONTH(OnlineRetail[[#This Row],[InvoiceDate]],-1)+1</f>
        <v>40695</v>
      </c>
      <c r="K7515" s="6">
        <f>OnlineRetail[[#This Row],[Quantity]]*OnlineRetail[[#This Row],[UnitPrice]]</f>
        <v>113.05</v>
      </c>
      <c r="L7515" t="str">
        <f t="shared" si="117"/>
        <v>12504|Jun-2011</v>
      </c>
    </row>
    <row r="7516" spans="1:12">
      <c r="A7516">
        <v>550614</v>
      </c>
      <c r="B7516" t="s">
        <v>160</v>
      </c>
      <c r="C7516" t="s">
        <v>53</v>
      </c>
      <c r="D7516">
        <v>8</v>
      </c>
      <c r="E7516" s="1">
        <v>40704.586805555547</v>
      </c>
      <c r="F7516">
        <v>5.95</v>
      </c>
      <c r="G7516">
        <v>14044</v>
      </c>
      <c r="H7516" t="s">
        <v>17</v>
      </c>
      <c r="I7516" t="str">
        <f>IF(AND(LEFT(OnlineRetail[[#This Row],[InvoiceNo]],1)&lt;&gt;"C",OnlineRetail[[#This Row],[CustomerID]]&lt;&gt;""),"Yes","No")</f>
        <v>Yes</v>
      </c>
      <c r="J7516" s="4">
        <f>EOMONTH(OnlineRetail[[#This Row],[InvoiceDate]],-1)+1</f>
        <v>40695</v>
      </c>
      <c r="K7516" s="6">
        <f>OnlineRetail[[#This Row],[Quantity]]*OnlineRetail[[#This Row],[UnitPrice]]</f>
        <v>47.6</v>
      </c>
      <c r="L7516" t="str">
        <f t="shared" si="117"/>
        <v>14044|Jun-2011</v>
      </c>
    </row>
    <row r="7517" spans="1:12">
      <c r="A7517">
        <v>544533</v>
      </c>
      <c r="B7517" t="s">
        <v>138</v>
      </c>
      <c r="C7517" t="s">
        <v>19</v>
      </c>
      <c r="D7517">
        <v>19</v>
      </c>
      <c r="E7517" s="1">
        <v>40704.589583333327</v>
      </c>
      <c r="F7517">
        <v>2.5499999999999998</v>
      </c>
      <c r="G7517">
        <v>13604</v>
      </c>
      <c r="H7517" t="s">
        <v>10</v>
      </c>
      <c r="I7517" t="str">
        <f>IF(AND(LEFT(OnlineRetail[[#This Row],[InvoiceNo]],1)&lt;&gt;"C",OnlineRetail[[#This Row],[CustomerID]]&lt;&gt;""),"Yes","No")</f>
        <v>Yes</v>
      </c>
      <c r="J7517" s="4">
        <f>EOMONTH(OnlineRetail[[#This Row],[InvoiceDate]],-1)+1</f>
        <v>40695</v>
      </c>
      <c r="K7517" s="6">
        <f>OnlineRetail[[#This Row],[Quantity]]*OnlineRetail[[#This Row],[UnitPrice]]</f>
        <v>48.449999999999996</v>
      </c>
      <c r="L7517" t="str">
        <f t="shared" si="117"/>
        <v>13604|Jun-2011</v>
      </c>
    </row>
    <row r="7518" spans="1:12">
      <c r="A7518">
        <v>543929</v>
      </c>
      <c r="B7518" t="s">
        <v>180</v>
      </c>
      <c r="C7518" t="s">
        <v>46</v>
      </c>
      <c r="D7518">
        <v>16</v>
      </c>
      <c r="E7518" s="1">
        <v>40704.601388888892</v>
      </c>
      <c r="F7518">
        <v>1.65</v>
      </c>
      <c r="G7518">
        <v>13910</v>
      </c>
      <c r="H7518" t="s">
        <v>10</v>
      </c>
      <c r="I7518" t="str">
        <f>IF(AND(LEFT(OnlineRetail[[#This Row],[InvoiceNo]],1)&lt;&gt;"C",OnlineRetail[[#This Row],[CustomerID]]&lt;&gt;""),"Yes","No")</f>
        <v>Yes</v>
      </c>
      <c r="J7518" s="4">
        <f>EOMONTH(OnlineRetail[[#This Row],[InvoiceDate]],-1)+1</f>
        <v>40695</v>
      </c>
      <c r="K7518" s="6">
        <f>OnlineRetail[[#This Row],[Quantity]]*OnlineRetail[[#This Row],[UnitPrice]]</f>
        <v>26.4</v>
      </c>
      <c r="L7518" t="str">
        <f t="shared" si="117"/>
        <v>13910|Jun-2011</v>
      </c>
    </row>
    <row r="7519" spans="1:12">
      <c r="A7519">
        <v>542846</v>
      </c>
      <c r="B7519" t="s">
        <v>183</v>
      </c>
      <c r="C7519" t="s">
        <v>42</v>
      </c>
      <c r="D7519">
        <v>7</v>
      </c>
      <c r="E7519" s="1">
        <v>40704.613194444442</v>
      </c>
      <c r="F7519">
        <v>5.95</v>
      </c>
      <c r="G7519">
        <v>12346</v>
      </c>
      <c r="H7519" t="s">
        <v>10</v>
      </c>
      <c r="I7519" t="str">
        <f>IF(AND(LEFT(OnlineRetail[[#This Row],[InvoiceNo]],1)&lt;&gt;"C",OnlineRetail[[#This Row],[CustomerID]]&lt;&gt;""),"Yes","No")</f>
        <v>Yes</v>
      </c>
      <c r="J7519" s="4">
        <f>EOMONTH(OnlineRetail[[#This Row],[InvoiceDate]],-1)+1</f>
        <v>40695</v>
      </c>
      <c r="K7519" s="6">
        <f>OnlineRetail[[#This Row],[Quantity]]*OnlineRetail[[#This Row],[UnitPrice]]</f>
        <v>41.65</v>
      </c>
      <c r="L7519" t="str">
        <f t="shared" si="117"/>
        <v>12346|Jun-2011</v>
      </c>
    </row>
    <row r="7520" spans="1:12">
      <c r="A7520">
        <v>539696</v>
      </c>
      <c r="B7520" t="s">
        <v>232</v>
      </c>
      <c r="C7520" t="s">
        <v>72</v>
      </c>
      <c r="D7520">
        <v>21</v>
      </c>
      <c r="E7520" s="1">
        <v>40704.615972222222</v>
      </c>
      <c r="F7520">
        <v>1.25</v>
      </c>
      <c r="G7520">
        <v>12751</v>
      </c>
      <c r="H7520" t="s">
        <v>10</v>
      </c>
      <c r="I7520" t="str">
        <f>IF(AND(LEFT(OnlineRetail[[#This Row],[InvoiceNo]],1)&lt;&gt;"C",OnlineRetail[[#This Row],[CustomerID]]&lt;&gt;""),"Yes","No")</f>
        <v>Yes</v>
      </c>
      <c r="J7520" s="4">
        <f>EOMONTH(OnlineRetail[[#This Row],[InvoiceDate]],-1)+1</f>
        <v>40695</v>
      </c>
      <c r="K7520" s="6">
        <f>OnlineRetail[[#This Row],[Quantity]]*OnlineRetail[[#This Row],[UnitPrice]]</f>
        <v>26.25</v>
      </c>
      <c r="L7520" t="str">
        <f t="shared" si="117"/>
        <v>12751|Jun-2011</v>
      </c>
    </row>
    <row r="7521" spans="1:12">
      <c r="A7521">
        <v>555370</v>
      </c>
      <c r="B7521" t="s">
        <v>169</v>
      </c>
      <c r="C7521" t="s">
        <v>33</v>
      </c>
      <c r="D7521">
        <v>10</v>
      </c>
      <c r="E7521" s="1">
        <v>40704.619444444441</v>
      </c>
      <c r="F7521">
        <v>1.65</v>
      </c>
      <c r="G7521">
        <v>13366</v>
      </c>
      <c r="H7521" t="s">
        <v>17</v>
      </c>
      <c r="I7521" t="str">
        <f>IF(AND(LEFT(OnlineRetail[[#This Row],[InvoiceNo]],1)&lt;&gt;"C",OnlineRetail[[#This Row],[CustomerID]]&lt;&gt;""),"Yes","No")</f>
        <v>Yes</v>
      </c>
      <c r="J7521" s="4">
        <f>EOMONTH(OnlineRetail[[#This Row],[InvoiceDate]],-1)+1</f>
        <v>40695</v>
      </c>
      <c r="K7521" s="6">
        <f>OnlineRetail[[#This Row],[Quantity]]*OnlineRetail[[#This Row],[UnitPrice]]</f>
        <v>16.5</v>
      </c>
      <c r="L7521" t="str">
        <f t="shared" si="117"/>
        <v>13366|Jun-2011</v>
      </c>
    </row>
    <row r="7522" spans="1:12" hidden="1">
      <c r="A7522">
        <v>538874</v>
      </c>
      <c r="B7522" t="s">
        <v>140</v>
      </c>
      <c r="C7522" t="s">
        <v>24</v>
      </c>
      <c r="D7522">
        <v>8</v>
      </c>
      <c r="E7522" s="1">
        <v>40704.623611111107</v>
      </c>
      <c r="F7522">
        <v>5.95</v>
      </c>
      <c r="H7522" t="s">
        <v>10</v>
      </c>
      <c r="I7522" t="str">
        <f>IF(AND(LEFT(OnlineRetail[[#This Row],[InvoiceNo]],1)&lt;&gt;"C",OnlineRetail[[#This Row],[CustomerID]]&lt;&gt;""),"Yes","No")</f>
        <v>No</v>
      </c>
      <c r="J7522" s="4">
        <f>EOMONTH(OnlineRetail[[#This Row],[InvoiceDate]],-1)+1</f>
        <v>40695</v>
      </c>
      <c r="K7522" s="6">
        <f>OnlineRetail[[#This Row],[Quantity]]*OnlineRetail[[#This Row],[UnitPrice]]</f>
        <v>47.6</v>
      </c>
      <c r="L7522" t="str">
        <f t="shared" si="117"/>
        <v/>
      </c>
    </row>
    <row r="7523" spans="1:12">
      <c r="A7523">
        <v>539910</v>
      </c>
      <c r="B7523" t="s">
        <v>74</v>
      </c>
      <c r="C7523" t="s">
        <v>27</v>
      </c>
      <c r="D7523">
        <v>6</v>
      </c>
      <c r="E7523" s="1">
        <v>40704.626388888893</v>
      </c>
      <c r="F7523">
        <v>1.25</v>
      </c>
      <c r="G7523">
        <v>12843</v>
      </c>
      <c r="H7523" t="s">
        <v>10</v>
      </c>
      <c r="I7523" t="str">
        <f>IF(AND(LEFT(OnlineRetail[[#This Row],[InvoiceNo]],1)&lt;&gt;"C",OnlineRetail[[#This Row],[CustomerID]]&lt;&gt;""),"Yes","No")</f>
        <v>Yes</v>
      </c>
      <c r="J7523" s="4">
        <f>EOMONTH(OnlineRetail[[#This Row],[InvoiceDate]],-1)+1</f>
        <v>40695</v>
      </c>
      <c r="K7523" s="6">
        <f>OnlineRetail[[#This Row],[Quantity]]*OnlineRetail[[#This Row],[UnitPrice]]</f>
        <v>7.5</v>
      </c>
      <c r="L7523" t="str">
        <f t="shared" si="117"/>
        <v>12843|Jun-2011</v>
      </c>
    </row>
    <row r="7524" spans="1:12">
      <c r="A7524">
        <v>548865</v>
      </c>
      <c r="B7524" t="s">
        <v>296</v>
      </c>
      <c r="C7524" t="s">
        <v>50</v>
      </c>
      <c r="D7524">
        <v>17</v>
      </c>
      <c r="E7524" s="1">
        <v>40704.631249999999</v>
      </c>
      <c r="F7524">
        <v>5.95</v>
      </c>
      <c r="G7524">
        <v>12699</v>
      </c>
      <c r="H7524" t="s">
        <v>25</v>
      </c>
      <c r="I7524" t="str">
        <f>IF(AND(LEFT(OnlineRetail[[#This Row],[InvoiceNo]],1)&lt;&gt;"C",OnlineRetail[[#This Row],[CustomerID]]&lt;&gt;""),"Yes","No")</f>
        <v>Yes</v>
      </c>
      <c r="J7524" s="4">
        <f>EOMONTH(OnlineRetail[[#This Row],[InvoiceDate]],-1)+1</f>
        <v>40695</v>
      </c>
      <c r="K7524" s="6">
        <f>OnlineRetail[[#This Row],[Quantity]]*OnlineRetail[[#This Row],[UnitPrice]]</f>
        <v>101.15</v>
      </c>
      <c r="L7524" t="str">
        <f t="shared" si="117"/>
        <v>12699|Jun-2011</v>
      </c>
    </row>
    <row r="7525" spans="1:12">
      <c r="A7525">
        <v>539782</v>
      </c>
      <c r="B7525" t="s">
        <v>34</v>
      </c>
      <c r="C7525" t="s">
        <v>53</v>
      </c>
      <c r="D7525">
        <v>22</v>
      </c>
      <c r="E7525" s="1">
        <v>40704.632638888892</v>
      </c>
      <c r="F7525">
        <v>9.9499999999999993</v>
      </c>
      <c r="G7525">
        <v>13337</v>
      </c>
      <c r="H7525" t="s">
        <v>17</v>
      </c>
      <c r="I7525" t="str">
        <f>IF(AND(LEFT(OnlineRetail[[#This Row],[InvoiceNo]],1)&lt;&gt;"C",OnlineRetail[[#This Row],[CustomerID]]&lt;&gt;""),"Yes","No")</f>
        <v>Yes</v>
      </c>
      <c r="J7525" s="4">
        <f>EOMONTH(OnlineRetail[[#This Row],[InvoiceDate]],-1)+1</f>
        <v>40695</v>
      </c>
      <c r="K7525" s="6">
        <f>OnlineRetail[[#This Row],[Quantity]]*OnlineRetail[[#This Row],[UnitPrice]]</f>
        <v>218.89999999999998</v>
      </c>
      <c r="L7525" t="str">
        <f t="shared" si="117"/>
        <v>13337|Jun-2011</v>
      </c>
    </row>
    <row r="7526" spans="1:12">
      <c r="A7526">
        <v>552666</v>
      </c>
      <c r="B7526" t="s">
        <v>26</v>
      </c>
      <c r="C7526" t="s">
        <v>24</v>
      </c>
      <c r="D7526">
        <v>8</v>
      </c>
      <c r="E7526" s="1">
        <v>40704.652777777781</v>
      </c>
      <c r="F7526">
        <v>5.95</v>
      </c>
      <c r="G7526">
        <v>13724</v>
      </c>
      <c r="H7526" t="s">
        <v>10</v>
      </c>
      <c r="I7526" t="str">
        <f>IF(AND(LEFT(OnlineRetail[[#This Row],[InvoiceNo]],1)&lt;&gt;"C",OnlineRetail[[#This Row],[CustomerID]]&lt;&gt;""),"Yes","No")</f>
        <v>Yes</v>
      </c>
      <c r="J7526" s="4">
        <f>EOMONTH(OnlineRetail[[#This Row],[InvoiceDate]],-1)+1</f>
        <v>40695</v>
      </c>
      <c r="K7526" s="6">
        <f>OnlineRetail[[#This Row],[Quantity]]*OnlineRetail[[#This Row],[UnitPrice]]</f>
        <v>47.6</v>
      </c>
      <c r="L7526" t="str">
        <f t="shared" si="117"/>
        <v>13724|Jun-2011</v>
      </c>
    </row>
    <row r="7527" spans="1:12">
      <c r="A7527">
        <v>547869</v>
      </c>
      <c r="B7527" t="s">
        <v>252</v>
      </c>
      <c r="C7527" t="s">
        <v>29</v>
      </c>
      <c r="D7527">
        <v>8</v>
      </c>
      <c r="E7527" s="1">
        <v>40704.665972222218</v>
      </c>
      <c r="F7527">
        <v>2.5499999999999998</v>
      </c>
      <c r="G7527">
        <v>13229</v>
      </c>
      <c r="H7527" t="s">
        <v>10</v>
      </c>
      <c r="I7527" t="str">
        <f>IF(AND(LEFT(OnlineRetail[[#This Row],[InvoiceNo]],1)&lt;&gt;"C",OnlineRetail[[#This Row],[CustomerID]]&lt;&gt;""),"Yes","No")</f>
        <v>Yes</v>
      </c>
      <c r="J7527" s="4">
        <f>EOMONTH(OnlineRetail[[#This Row],[InvoiceDate]],-1)+1</f>
        <v>40695</v>
      </c>
      <c r="K7527" s="6">
        <f>OnlineRetail[[#This Row],[Quantity]]*OnlineRetail[[#This Row],[UnitPrice]]</f>
        <v>20.399999999999999</v>
      </c>
      <c r="L7527" t="str">
        <f t="shared" si="117"/>
        <v>13229|Jun-2011</v>
      </c>
    </row>
    <row r="7528" spans="1:12">
      <c r="A7528">
        <v>552886</v>
      </c>
      <c r="B7528" t="s">
        <v>81</v>
      </c>
      <c r="C7528" t="s">
        <v>40</v>
      </c>
      <c r="D7528">
        <v>16</v>
      </c>
      <c r="E7528" s="1">
        <v>40704.67083333333</v>
      </c>
      <c r="F7528">
        <v>4.95</v>
      </c>
      <c r="G7528">
        <v>12794</v>
      </c>
      <c r="H7528" t="s">
        <v>10</v>
      </c>
      <c r="I7528" t="str">
        <f>IF(AND(LEFT(OnlineRetail[[#This Row],[InvoiceNo]],1)&lt;&gt;"C",OnlineRetail[[#This Row],[CustomerID]]&lt;&gt;""),"Yes","No")</f>
        <v>Yes</v>
      </c>
      <c r="J7528" s="4">
        <f>EOMONTH(OnlineRetail[[#This Row],[InvoiceDate]],-1)+1</f>
        <v>40695</v>
      </c>
      <c r="K7528" s="6">
        <f>OnlineRetail[[#This Row],[Quantity]]*OnlineRetail[[#This Row],[UnitPrice]]</f>
        <v>79.2</v>
      </c>
      <c r="L7528" t="str">
        <f t="shared" si="117"/>
        <v>12794|Jun-2011</v>
      </c>
    </row>
    <row r="7529" spans="1:12">
      <c r="A7529">
        <v>555487</v>
      </c>
      <c r="B7529" t="s">
        <v>30</v>
      </c>
      <c r="C7529" t="s">
        <v>72</v>
      </c>
      <c r="D7529">
        <v>15</v>
      </c>
      <c r="E7529" s="1">
        <v>40704.673611111109</v>
      </c>
      <c r="F7529">
        <v>4.95</v>
      </c>
      <c r="G7529">
        <v>13732</v>
      </c>
      <c r="H7529" t="s">
        <v>25</v>
      </c>
      <c r="I7529" t="str">
        <f>IF(AND(LEFT(OnlineRetail[[#This Row],[InvoiceNo]],1)&lt;&gt;"C",OnlineRetail[[#This Row],[CustomerID]]&lt;&gt;""),"Yes","No")</f>
        <v>Yes</v>
      </c>
      <c r="J7529" s="4">
        <f>EOMONTH(OnlineRetail[[#This Row],[InvoiceDate]],-1)+1</f>
        <v>40695</v>
      </c>
      <c r="K7529" s="6">
        <f>OnlineRetail[[#This Row],[Quantity]]*OnlineRetail[[#This Row],[UnitPrice]]</f>
        <v>74.25</v>
      </c>
      <c r="L7529" t="str">
        <f t="shared" si="117"/>
        <v>13732|Jun-2011</v>
      </c>
    </row>
    <row r="7530" spans="1:12">
      <c r="A7530">
        <v>537521</v>
      </c>
      <c r="B7530" t="s">
        <v>23</v>
      </c>
      <c r="C7530" t="s">
        <v>83</v>
      </c>
      <c r="D7530">
        <v>21</v>
      </c>
      <c r="E7530" s="1">
        <v>40704.678472222222</v>
      </c>
      <c r="F7530">
        <v>4.95</v>
      </c>
      <c r="G7530">
        <v>14209</v>
      </c>
      <c r="H7530" t="s">
        <v>10</v>
      </c>
      <c r="I7530" t="str">
        <f>IF(AND(LEFT(OnlineRetail[[#This Row],[InvoiceNo]],1)&lt;&gt;"C",OnlineRetail[[#This Row],[CustomerID]]&lt;&gt;""),"Yes","No")</f>
        <v>Yes</v>
      </c>
      <c r="J7530" s="4">
        <f>EOMONTH(OnlineRetail[[#This Row],[InvoiceDate]],-1)+1</f>
        <v>40695</v>
      </c>
      <c r="K7530" s="6">
        <f>OnlineRetail[[#This Row],[Quantity]]*OnlineRetail[[#This Row],[UnitPrice]]</f>
        <v>103.95</v>
      </c>
      <c r="L7530" t="str">
        <f t="shared" si="117"/>
        <v>14209|Jun-2011</v>
      </c>
    </row>
    <row r="7531" spans="1:12">
      <c r="A7531">
        <v>548541</v>
      </c>
      <c r="B7531" t="s">
        <v>273</v>
      </c>
      <c r="C7531" t="s">
        <v>62</v>
      </c>
      <c r="D7531">
        <v>17</v>
      </c>
      <c r="E7531" s="1">
        <v>40704.681250000001</v>
      </c>
      <c r="F7531">
        <v>9.9499999999999993</v>
      </c>
      <c r="G7531">
        <v>14315</v>
      </c>
      <c r="H7531" t="s">
        <v>10</v>
      </c>
      <c r="I7531" t="str">
        <f>IF(AND(LEFT(OnlineRetail[[#This Row],[InvoiceNo]],1)&lt;&gt;"C",OnlineRetail[[#This Row],[CustomerID]]&lt;&gt;""),"Yes","No")</f>
        <v>Yes</v>
      </c>
      <c r="J7531" s="4">
        <f>EOMONTH(OnlineRetail[[#This Row],[InvoiceDate]],-1)+1</f>
        <v>40695</v>
      </c>
      <c r="K7531" s="6">
        <f>OnlineRetail[[#This Row],[Quantity]]*OnlineRetail[[#This Row],[UnitPrice]]</f>
        <v>169.14999999999998</v>
      </c>
      <c r="L7531" t="str">
        <f t="shared" si="117"/>
        <v>14315|Jun-2011</v>
      </c>
    </row>
    <row r="7532" spans="1:12">
      <c r="A7532">
        <v>537985</v>
      </c>
      <c r="B7532" t="s">
        <v>56</v>
      </c>
      <c r="C7532" t="s">
        <v>42</v>
      </c>
      <c r="D7532">
        <v>1</v>
      </c>
      <c r="E7532" s="1">
        <v>40704.69027777778</v>
      </c>
      <c r="F7532">
        <v>1.65</v>
      </c>
      <c r="G7532">
        <v>13561</v>
      </c>
      <c r="H7532" t="s">
        <v>36</v>
      </c>
      <c r="I7532" t="str">
        <f>IF(AND(LEFT(OnlineRetail[[#This Row],[InvoiceNo]],1)&lt;&gt;"C",OnlineRetail[[#This Row],[CustomerID]]&lt;&gt;""),"Yes","No")</f>
        <v>Yes</v>
      </c>
      <c r="J7532" s="4">
        <f>EOMONTH(OnlineRetail[[#This Row],[InvoiceDate]],-1)+1</f>
        <v>40695</v>
      </c>
      <c r="K7532" s="6">
        <f>OnlineRetail[[#This Row],[Quantity]]*OnlineRetail[[#This Row],[UnitPrice]]</f>
        <v>1.65</v>
      </c>
      <c r="L7532" t="str">
        <f t="shared" si="117"/>
        <v>13561|Jun-2011</v>
      </c>
    </row>
    <row r="7533" spans="1:12">
      <c r="A7533">
        <v>554669</v>
      </c>
      <c r="B7533" t="s">
        <v>144</v>
      </c>
      <c r="C7533" t="s">
        <v>24</v>
      </c>
      <c r="D7533">
        <v>4</v>
      </c>
      <c r="E7533" s="1">
        <v>40704.70208333333</v>
      </c>
      <c r="F7533">
        <v>9.9499999999999993</v>
      </c>
      <c r="G7533">
        <v>14031</v>
      </c>
      <c r="H7533" t="s">
        <v>10</v>
      </c>
      <c r="I7533" t="str">
        <f>IF(AND(LEFT(OnlineRetail[[#This Row],[InvoiceNo]],1)&lt;&gt;"C",OnlineRetail[[#This Row],[CustomerID]]&lt;&gt;""),"Yes","No")</f>
        <v>Yes</v>
      </c>
      <c r="J7533" s="4">
        <f>EOMONTH(OnlineRetail[[#This Row],[InvoiceDate]],-1)+1</f>
        <v>40695</v>
      </c>
      <c r="K7533" s="6">
        <f>OnlineRetail[[#This Row],[Quantity]]*OnlineRetail[[#This Row],[UnitPrice]]</f>
        <v>39.799999999999997</v>
      </c>
      <c r="L7533" t="str">
        <f t="shared" si="117"/>
        <v>14031|Jun-2011</v>
      </c>
    </row>
    <row r="7534" spans="1:12">
      <c r="A7534">
        <v>547374</v>
      </c>
      <c r="B7534" t="s">
        <v>13</v>
      </c>
      <c r="C7534" t="s">
        <v>29</v>
      </c>
      <c r="D7534">
        <v>24</v>
      </c>
      <c r="E7534" s="1">
        <v>40704.720833333333</v>
      </c>
      <c r="F7534">
        <v>3.39</v>
      </c>
      <c r="G7534">
        <v>13798</v>
      </c>
      <c r="H7534" t="s">
        <v>10</v>
      </c>
      <c r="I7534" t="str">
        <f>IF(AND(LEFT(OnlineRetail[[#This Row],[InvoiceNo]],1)&lt;&gt;"C",OnlineRetail[[#This Row],[CustomerID]]&lt;&gt;""),"Yes","No")</f>
        <v>Yes</v>
      </c>
      <c r="J7534" s="4">
        <f>EOMONTH(OnlineRetail[[#This Row],[InvoiceDate]],-1)+1</f>
        <v>40695</v>
      </c>
      <c r="K7534" s="6">
        <f>OnlineRetail[[#This Row],[Quantity]]*OnlineRetail[[#This Row],[UnitPrice]]</f>
        <v>81.36</v>
      </c>
      <c r="L7534" t="str">
        <f t="shared" si="117"/>
        <v>13798|Jun-2011</v>
      </c>
    </row>
    <row r="7535" spans="1:12">
      <c r="A7535">
        <v>540999</v>
      </c>
      <c r="B7535" t="s">
        <v>233</v>
      </c>
      <c r="C7535" t="s">
        <v>33</v>
      </c>
      <c r="D7535">
        <v>16</v>
      </c>
      <c r="E7535" s="1">
        <v>40704.72152777778</v>
      </c>
      <c r="F7535">
        <v>3.39</v>
      </c>
      <c r="G7535">
        <v>12660</v>
      </c>
      <c r="H7535" t="s">
        <v>31</v>
      </c>
      <c r="I7535" t="str">
        <f>IF(AND(LEFT(OnlineRetail[[#This Row],[InvoiceNo]],1)&lt;&gt;"C",OnlineRetail[[#This Row],[CustomerID]]&lt;&gt;""),"Yes","No")</f>
        <v>Yes</v>
      </c>
      <c r="J7535" s="4">
        <f>EOMONTH(OnlineRetail[[#This Row],[InvoiceDate]],-1)+1</f>
        <v>40695</v>
      </c>
      <c r="K7535" s="6">
        <f>OnlineRetail[[#This Row],[Quantity]]*OnlineRetail[[#This Row],[UnitPrice]]</f>
        <v>54.24</v>
      </c>
      <c r="L7535" t="str">
        <f t="shared" si="117"/>
        <v>12660|Jun-2011</v>
      </c>
    </row>
    <row r="7536" spans="1:12">
      <c r="A7536">
        <v>554785</v>
      </c>
      <c r="B7536" t="s">
        <v>66</v>
      </c>
      <c r="C7536" t="s">
        <v>24</v>
      </c>
      <c r="D7536">
        <v>13</v>
      </c>
      <c r="E7536" s="1">
        <v>40704.731944444437</v>
      </c>
      <c r="F7536">
        <v>0.85</v>
      </c>
      <c r="G7536">
        <v>13798</v>
      </c>
      <c r="H7536" t="s">
        <v>10</v>
      </c>
      <c r="I7536" t="str">
        <f>IF(AND(LEFT(OnlineRetail[[#This Row],[InvoiceNo]],1)&lt;&gt;"C",OnlineRetail[[#This Row],[CustomerID]]&lt;&gt;""),"Yes","No")</f>
        <v>Yes</v>
      </c>
      <c r="J7536" s="4">
        <f>EOMONTH(OnlineRetail[[#This Row],[InvoiceDate]],-1)+1</f>
        <v>40695</v>
      </c>
      <c r="K7536" s="6">
        <f>OnlineRetail[[#This Row],[Quantity]]*OnlineRetail[[#This Row],[UnitPrice]]</f>
        <v>11.049999999999999</v>
      </c>
      <c r="L7536" t="str">
        <f t="shared" si="117"/>
        <v>13798|Jun-2011</v>
      </c>
    </row>
    <row r="7537" spans="1:12">
      <c r="A7537">
        <v>555977</v>
      </c>
      <c r="B7537" t="s">
        <v>265</v>
      </c>
      <c r="C7537" t="s">
        <v>53</v>
      </c>
      <c r="D7537">
        <v>22</v>
      </c>
      <c r="E7537" s="1">
        <v>40704.749305555553</v>
      </c>
      <c r="F7537">
        <v>7.95</v>
      </c>
      <c r="G7537">
        <v>12510</v>
      </c>
      <c r="H7537" t="s">
        <v>10</v>
      </c>
      <c r="I7537" t="str">
        <f>IF(AND(LEFT(OnlineRetail[[#This Row],[InvoiceNo]],1)&lt;&gt;"C",OnlineRetail[[#This Row],[CustomerID]]&lt;&gt;""),"Yes","No")</f>
        <v>Yes</v>
      </c>
      <c r="J7537" s="4">
        <f>EOMONTH(OnlineRetail[[#This Row],[InvoiceDate]],-1)+1</f>
        <v>40695</v>
      </c>
      <c r="K7537" s="6">
        <f>OnlineRetail[[#This Row],[Quantity]]*OnlineRetail[[#This Row],[UnitPrice]]</f>
        <v>174.9</v>
      </c>
      <c r="L7537" t="str">
        <f t="shared" si="117"/>
        <v>12510|Jun-2011</v>
      </c>
    </row>
    <row r="7538" spans="1:12">
      <c r="A7538">
        <v>551724</v>
      </c>
      <c r="B7538" t="s">
        <v>100</v>
      </c>
      <c r="C7538" t="s">
        <v>21</v>
      </c>
      <c r="D7538">
        <v>24</v>
      </c>
      <c r="E7538" s="1">
        <v>40704.751388888893</v>
      </c>
      <c r="F7538">
        <v>2.1</v>
      </c>
      <c r="G7538">
        <v>12883</v>
      </c>
      <c r="H7538" t="s">
        <v>10</v>
      </c>
      <c r="I7538" t="str">
        <f>IF(AND(LEFT(OnlineRetail[[#This Row],[InvoiceNo]],1)&lt;&gt;"C",OnlineRetail[[#This Row],[CustomerID]]&lt;&gt;""),"Yes","No")</f>
        <v>Yes</v>
      </c>
      <c r="J7538" s="4">
        <f>EOMONTH(OnlineRetail[[#This Row],[InvoiceDate]],-1)+1</f>
        <v>40695</v>
      </c>
      <c r="K7538" s="6">
        <f>OnlineRetail[[#This Row],[Quantity]]*OnlineRetail[[#This Row],[UnitPrice]]</f>
        <v>50.400000000000006</v>
      </c>
      <c r="L7538" t="str">
        <f t="shared" si="117"/>
        <v>12883|Jun-2011</v>
      </c>
    </row>
    <row r="7539" spans="1:12">
      <c r="A7539">
        <v>547563</v>
      </c>
      <c r="B7539" t="s">
        <v>221</v>
      </c>
      <c r="C7539" t="s">
        <v>14</v>
      </c>
      <c r="D7539">
        <v>18</v>
      </c>
      <c r="E7539" s="1">
        <v>40704.75277777778</v>
      </c>
      <c r="F7539">
        <v>4.95</v>
      </c>
      <c r="G7539">
        <v>12967</v>
      </c>
      <c r="H7539" t="s">
        <v>10</v>
      </c>
      <c r="I7539" t="str">
        <f>IF(AND(LEFT(OnlineRetail[[#This Row],[InvoiceNo]],1)&lt;&gt;"C",OnlineRetail[[#This Row],[CustomerID]]&lt;&gt;""),"Yes","No")</f>
        <v>Yes</v>
      </c>
      <c r="J7539" s="4">
        <f>EOMONTH(OnlineRetail[[#This Row],[InvoiceDate]],-1)+1</f>
        <v>40695</v>
      </c>
      <c r="K7539" s="6">
        <f>OnlineRetail[[#This Row],[Quantity]]*OnlineRetail[[#This Row],[UnitPrice]]</f>
        <v>89.100000000000009</v>
      </c>
      <c r="L7539" t="str">
        <f t="shared" si="117"/>
        <v>12967|Jun-2011</v>
      </c>
    </row>
    <row r="7540" spans="1:12">
      <c r="A7540">
        <v>540562</v>
      </c>
      <c r="B7540" t="s">
        <v>166</v>
      </c>
      <c r="C7540" t="s">
        <v>33</v>
      </c>
      <c r="D7540">
        <v>7</v>
      </c>
      <c r="E7540" s="1">
        <v>40704.763888888891</v>
      </c>
      <c r="F7540">
        <v>3.39</v>
      </c>
      <c r="G7540">
        <v>12543</v>
      </c>
      <c r="H7540" t="s">
        <v>10</v>
      </c>
      <c r="I7540" t="str">
        <f>IF(AND(LEFT(OnlineRetail[[#This Row],[InvoiceNo]],1)&lt;&gt;"C",OnlineRetail[[#This Row],[CustomerID]]&lt;&gt;""),"Yes","No")</f>
        <v>Yes</v>
      </c>
      <c r="J7540" s="4">
        <f>EOMONTH(OnlineRetail[[#This Row],[InvoiceDate]],-1)+1</f>
        <v>40695</v>
      </c>
      <c r="K7540" s="6">
        <f>OnlineRetail[[#This Row],[Quantity]]*OnlineRetail[[#This Row],[UnitPrice]]</f>
        <v>23.73</v>
      </c>
      <c r="L7540" t="str">
        <f t="shared" si="117"/>
        <v>12543|Jun-2011</v>
      </c>
    </row>
    <row r="7541" spans="1:12">
      <c r="A7541">
        <v>546309</v>
      </c>
      <c r="B7541" t="s">
        <v>148</v>
      </c>
      <c r="C7541" t="s">
        <v>50</v>
      </c>
      <c r="D7541">
        <v>14</v>
      </c>
      <c r="E7541" s="1">
        <v>40704.776388888888</v>
      </c>
      <c r="F7541">
        <v>2.5499999999999998</v>
      </c>
      <c r="G7541">
        <v>12471</v>
      </c>
      <c r="H7541" t="s">
        <v>121</v>
      </c>
      <c r="I7541" t="str">
        <f>IF(AND(LEFT(OnlineRetail[[#This Row],[InvoiceNo]],1)&lt;&gt;"C",OnlineRetail[[#This Row],[CustomerID]]&lt;&gt;""),"Yes","No")</f>
        <v>Yes</v>
      </c>
      <c r="J7541" s="4">
        <f>EOMONTH(OnlineRetail[[#This Row],[InvoiceDate]],-1)+1</f>
        <v>40695</v>
      </c>
      <c r="K7541" s="6">
        <f>OnlineRetail[[#This Row],[Quantity]]*OnlineRetail[[#This Row],[UnitPrice]]</f>
        <v>35.699999999999996</v>
      </c>
      <c r="L7541" t="str">
        <f t="shared" si="117"/>
        <v>12471|Jun-2011</v>
      </c>
    </row>
    <row r="7542" spans="1:12">
      <c r="A7542">
        <v>542168</v>
      </c>
      <c r="B7542" t="s">
        <v>38</v>
      </c>
      <c r="C7542" t="s">
        <v>14</v>
      </c>
      <c r="D7542">
        <v>19</v>
      </c>
      <c r="E7542" s="1">
        <v>40704.780555555553</v>
      </c>
      <c r="F7542">
        <v>0.85</v>
      </c>
      <c r="G7542">
        <v>14055</v>
      </c>
      <c r="H7542" t="s">
        <v>17</v>
      </c>
      <c r="I7542" t="str">
        <f>IF(AND(LEFT(OnlineRetail[[#This Row],[InvoiceNo]],1)&lt;&gt;"C",OnlineRetail[[#This Row],[CustomerID]]&lt;&gt;""),"Yes","No")</f>
        <v>Yes</v>
      </c>
      <c r="J7542" s="4">
        <f>EOMONTH(OnlineRetail[[#This Row],[InvoiceDate]],-1)+1</f>
        <v>40695</v>
      </c>
      <c r="K7542" s="6">
        <f>OnlineRetail[[#This Row],[Quantity]]*OnlineRetail[[#This Row],[UnitPrice]]</f>
        <v>16.149999999999999</v>
      </c>
      <c r="L7542" t="str">
        <f t="shared" si="117"/>
        <v>14055|Jun-2011</v>
      </c>
    </row>
    <row r="7543" spans="1:12">
      <c r="A7543">
        <v>546035</v>
      </c>
      <c r="B7543" t="s">
        <v>85</v>
      </c>
      <c r="C7543" t="s">
        <v>46</v>
      </c>
      <c r="D7543">
        <v>24</v>
      </c>
      <c r="E7543" s="1">
        <v>40704.781944444447</v>
      </c>
      <c r="F7543">
        <v>4.25</v>
      </c>
      <c r="G7543">
        <v>12998</v>
      </c>
      <c r="H7543" t="s">
        <v>36</v>
      </c>
      <c r="I7543" t="str">
        <f>IF(AND(LEFT(OnlineRetail[[#This Row],[InvoiceNo]],1)&lt;&gt;"C",OnlineRetail[[#This Row],[CustomerID]]&lt;&gt;""),"Yes","No")</f>
        <v>Yes</v>
      </c>
      <c r="J7543" s="4">
        <f>EOMONTH(OnlineRetail[[#This Row],[InvoiceDate]],-1)+1</f>
        <v>40695</v>
      </c>
      <c r="K7543" s="6">
        <f>OnlineRetail[[#This Row],[Quantity]]*OnlineRetail[[#This Row],[UnitPrice]]</f>
        <v>102</v>
      </c>
      <c r="L7543" t="str">
        <f t="shared" si="117"/>
        <v>12998|Jun-2011</v>
      </c>
    </row>
    <row r="7544" spans="1:12">
      <c r="A7544">
        <v>542684</v>
      </c>
      <c r="B7544" t="s">
        <v>213</v>
      </c>
      <c r="C7544" t="s">
        <v>48</v>
      </c>
      <c r="D7544">
        <v>12</v>
      </c>
      <c r="E7544" s="1">
        <v>40704.782638888893</v>
      </c>
      <c r="F7544">
        <v>3.39</v>
      </c>
      <c r="G7544">
        <v>12676</v>
      </c>
      <c r="H7544" t="s">
        <v>10</v>
      </c>
      <c r="I7544" t="str">
        <f>IF(AND(LEFT(OnlineRetail[[#This Row],[InvoiceNo]],1)&lt;&gt;"C",OnlineRetail[[#This Row],[CustomerID]]&lt;&gt;""),"Yes","No")</f>
        <v>Yes</v>
      </c>
      <c r="J7544" s="4">
        <f>EOMONTH(OnlineRetail[[#This Row],[InvoiceDate]],-1)+1</f>
        <v>40695</v>
      </c>
      <c r="K7544" s="6">
        <f>OnlineRetail[[#This Row],[Quantity]]*OnlineRetail[[#This Row],[UnitPrice]]</f>
        <v>40.68</v>
      </c>
      <c r="L7544" t="str">
        <f t="shared" si="117"/>
        <v>12676|Jun-2011</v>
      </c>
    </row>
    <row r="7545" spans="1:12">
      <c r="A7545">
        <v>540293</v>
      </c>
      <c r="B7545" t="s">
        <v>68</v>
      </c>
      <c r="C7545" t="s">
        <v>29</v>
      </c>
      <c r="D7545">
        <v>10</v>
      </c>
      <c r="E7545" s="1">
        <v>40704.784722222219</v>
      </c>
      <c r="F7545">
        <v>7.95</v>
      </c>
      <c r="G7545">
        <v>12401</v>
      </c>
      <c r="H7545" t="s">
        <v>10</v>
      </c>
      <c r="I7545" t="str">
        <f>IF(AND(LEFT(OnlineRetail[[#This Row],[InvoiceNo]],1)&lt;&gt;"C",OnlineRetail[[#This Row],[CustomerID]]&lt;&gt;""),"Yes","No")</f>
        <v>Yes</v>
      </c>
      <c r="J7545" s="4">
        <f>EOMONTH(OnlineRetail[[#This Row],[InvoiceDate]],-1)+1</f>
        <v>40695</v>
      </c>
      <c r="K7545" s="6">
        <f>OnlineRetail[[#This Row],[Quantity]]*OnlineRetail[[#This Row],[UnitPrice]]</f>
        <v>79.5</v>
      </c>
      <c r="L7545" t="str">
        <f t="shared" si="117"/>
        <v>12401|Jun-2011</v>
      </c>
    </row>
    <row r="7546" spans="1:12">
      <c r="A7546">
        <v>550318</v>
      </c>
      <c r="B7546" t="s">
        <v>283</v>
      </c>
      <c r="C7546" t="s">
        <v>62</v>
      </c>
      <c r="D7546">
        <v>16</v>
      </c>
      <c r="E7546" s="1">
        <v>40704.798611111109</v>
      </c>
      <c r="F7546">
        <v>2.1</v>
      </c>
      <c r="G7546">
        <v>14057</v>
      </c>
      <c r="H7546" t="s">
        <v>126</v>
      </c>
      <c r="I7546" t="str">
        <f>IF(AND(LEFT(OnlineRetail[[#This Row],[InvoiceNo]],1)&lt;&gt;"C",OnlineRetail[[#This Row],[CustomerID]]&lt;&gt;""),"Yes","No")</f>
        <v>Yes</v>
      </c>
      <c r="J7546" s="4">
        <f>EOMONTH(OnlineRetail[[#This Row],[InvoiceDate]],-1)+1</f>
        <v>40695</v>
      </c>
      <c r="K7546" s="6">
        <f>OnlineRetail[[#This Row],[Quantity]]*OnlineRetail[[#This Row],[UnitPrice]]</f>
        <v>33.6</v>
      </c>
      <c r="L7546" t="str">
        <f t="shared" si="117"/>
        <v>14057|Jun-2011</v>
      </c>
    </row>
    <row r="7547" spans="1:12">
      <c r="A7547">
        <v>555573</v>
      </c>
      <c r="B7547" t="s">
        <v>111</v>
      </c>
      <c r="C7547" t="s">
        <v>48</v>
      </c>
      <c r="D7547">
        <v>10</v>
      </c>
      <c r="E7547" s="1">
        <v>40704.803472222222</v>
      </c>
      <c r="F7547">
        <v>2.1</v>
      </c>
      <c r="G7547">
        <v>12972</v>
      </c>
      <c r="H7547" t="s">
        <v>10</v>
      </c>
      <c r="I7547" t="str">
        <f>IF(AND(LEFT(OnlineRetail[[#This Row],[InvoiceNo]],1)&lt;&gt;"C",OnlineRetail[[#This Row],[CustomerID]]&lt;&gt;""),"Yes","No")</f>
        <v>Yes</v>
      </c>
      <c r="J7547" s="4">
        <f>EOMONTH(OnlineRetail[[#This Row],[InvoiceDate]],-1)+1</f>
        <v>40695</v>
      </c>
      <c r="K7547" s="6">
        <f>OnlineRetail[[#This Row],[Quantity]]*OnlineRetail[[#This Row],[UnitPrice]]</f>
        <v>21</v>
      </c>
      <c r="L7547" t="str">
        <f t="shared" si="117"/>
        <v>12972|Jun-2011</v>
      </c>
    </row>
    <row r="7548" spans="1:12">
      <c r="A7548">
        <v>537465</v>
      </c>
      <c r="B7548" t="s">
        <v>178</v>
      </c>
      <c r="C7548" t="s">
        <v>46</v>
      </c>
      <c r="D7548">
        <v>18</v>
      </c>
      <c r="E7548" s="1">
        <v>40704.809027777781</v>
      </c>
      <c r="F7548">
        <v>0.85</v>
      </c>
      <c r="G7548">
        <v>13822</v>
      </c>
      <c r="H7548" t="s">
        <v>10</v>
      </c>
      <c r="I7548" t="str">
        <f>IF(AND(LEFT(OnlineRetail[[#This Row],[InvoiceNo]],1)&lt;&gt;"C",OnlineRetail[[#This Row],[CustomerID]]&lt;&gt;""),"Yes","No")</f>
        <v>Yes</v>
      </c>
      <c r="J7548" s="4">
        <f>EOMONTH(OnlineRetail[[#This Row],[InvoiceDate]],-1)+1</f>
        <v>40695</v>
      </c>
      <c r="K7548" s="6">
        <f>OnlineRetail[[#This Row],[Quantity]]*OnlineRetail[[#This Row],[UnitPrice]]</f>
        <v>15.299999999999999</v>
      </c>
      <c r="L7548" t="str">
        <f t="shared" si="117"/>
        <v>13822|Jun-2011</v>
      </c>
    </row>
    <row r="7549" spans="1:12">
      <c r="A7549">
        <v>541048</v>
      </c>
      <c r="B7549" t="s">
        <v>182</v>
      </c>
      <c r="C7549" t="s">
        <v>19</v>
      </c>
      <c r="D7549">
        <v>6</v>
      </c>
      <c r="E7549" s="1">
        <v>40704.815972222219</v>
      </c>
      <c r="F7549">
        <v>3.39</v>
      </c>
      <c r="G7549">
        <v>12479</v>
      </c>
      <c r="H7549" t="s">
        <v>10</v>
      </c>
      <c r="I7549" t="str">
        <f>IF(AND(LEFT(OnlineRetail[[#This Row],[InvoiceNo]],1)&lt;&gt;"C",OnlineRetail[[#This Row],[CustomerID]]&lt;&gt;""),"Yes","No")</f>
        <v>Yes</v>
      </c>
      <c r="J7549" s="4">
        <f>EOMONTH(OnlineRetail[[#This Row],[InvoiceDate]],-1)+1</f>
        <v>40695</v>
      </c>
      <c r="K7549" s="6">
        <f>OnlineRetail[[#This Row],[Quantity]]*OnlineRetail[[#This Row],[UnitPrice]]</f>
        <v>20.34</v>
      </c>
      <c r="L7549" t="str">
        <f t="shared" si="117"/>
        <v>12479|Jun-2011</v>
      </c>
    </row>
    <row r="7550" spans="1:12">
      <c r="A7550">
        <v>550071</v>
      </c>
      <c r="B7550" t="s">
        <v>78</v>
      </c>
      <c r="C7550" t="s">
        <v>39</v>
      </c>
      <c r="D7550">
        <v>11</v>
      </c>
      <c r="E7550" s="1">
        <v>40704.818055555559</v>
      </c>
      <c r="F7550">
        <v>7.95</v>
      </c>
      <c r="G7550">
        <v>13152</v>
      </c>
      <c r="H7550" t="s">
        <v>10</v>
      </c>
      <c r="I7550" t="str">
        <f>IF(AND(LEFT(OnlineRetail[[#This Row],[InvoiceNo]],1)&lt;&gt;"C",OnlineRetail[[#This Row],[CustomerID]]&lt;&gt;""),"Yes","No")</f>
        <v>Yes</v>
      </c>
      <c r="J7550" s="4">
        <f>EOMONTH(OnlineRetail[[#This Row],[InvoiceDate]],-1)+1</f>
        <v>40695</v>
      </c>
      <c r="K7550" s="6">
        <f>OnlineRetail[[#This Row],[Quantity]]*OnlineRetail[[#This Row],[UnitPrice]]</f>
        <v>87.45</v>
      </c>
      <c r="L7550" t="str">
        <f t="shared" si="117"/>
        <v>13152|Jun-2011</v>
      </c>
    </row>
    <row r="7551" spans="1:12">
      <c r="A7551">
        <v>547942</v>
      </c>
      <c r="B7551" t="s">
        <v>28</v>
      </c>
      <c r="C7551" t="s">
        <v>72</v>
      </c>
      <c r="D7551">
        <v>5</v>
      </c>
      <c r="E7551" s="1">
        <v>40705.340277777781</v>
      </c>
      <c r="F7551">
        <v>2.5499999999999998</v>
      </c>
      <c r="G7551">
        <v>12798</v>
      </c>
      <c r="H7551" t="s">
        <v>10</v>
      </c>
      <c r="I7551" t="str">
        <f>IF(AND(LEFT(OnlineRetail[[#This Row],[InvoiceNo]],1)&lt;&gt;"C",OnlineRetail[[#This Row],[CustomerID]]&lt;&gt;""),"Yes","No")</f>
        <v>Yes</v>
      </c>
      <c r="J7551" s="4">
        <f>EOMONTH(OnlineRetail[[#This Row],[InvoiceDate]],-1)+1</f>
        <v>40695</v>
      </c>
      <c r="K7551" s="6">
        <f>OnlineRetail[[#This Row],[Quantity]]*OnlineRetail[[#This Row],[UnitPrice]]</f>
        <v>12.75</v>
      </c>
      <c r="L7551" t="str">
        <f t="shared" si="117"/>
        <v>12798|Jun-2011</v>
      </c>
    </row>
    <row r="7552" spans="1:12">
      <c r="A7552">
        <v>556280</v>
      </c>
      <c r="B7552" t="s">
        <v>131</v>
      </c>
      <c r="C7552" t="s">
        <v>24</v>
      </c>
      <c r="D7552">
        <v>3</v>
      </c>
      <c r="E7552" s="1">
        <v>40705.34652777778</v>
      </c>
      <c r="F7552">
        <v>4.25</v>
      </c>
      <c r="G7552">
        <v>12942</v>
      </c>
      <c r="H7552" t="s">
        <v>10</v>
      </c>
      <c r="I7552" t="str">
        <f>IF(AND(LEFT(OnlineRetail[[#This Row],[InvoiceNo]],1)&lt;&gt;"C",OnlineRetail[[#This Row],[CustomerID]]&lt;&gt;""),"Yes","No")</f>
        <v>Yes</v>
      </c>
      <c r="J7552" s="4">
        <f>EOMONTH(OnlineRetail[[#This Row],[InvoiceDate]],-1)+1</f>
        <v>40695</v>
      </c>
      <c r="K7552" s="6">
        <f>OnlineRetail[[#This Row],[Quantity]]*OnlineRetail[[#This Row],[UnitPrice]]</f>
        <v>12.75</v>
      </c>
      <c r="L7552" t="str">
        <f t="shared" si="117"/>
        <v>12942|Jun-2011</v>
      </c>
    </row>
    <row r="7553" spans="1:12">
      <c r="A7553">
        <v>541553</v>
      </c>
      <c r="B7553" t="s">
        <v>181</v>
      </c>
      <c r="C7553" t="s">
        <v>72</v>
      </c>
      <c r="D7553">
        <v>10</v>
      </c>
      <c r="E7553" s="1">
        <v>40705.349305555559</v>
      </c>
      <c r="F7553">
        <v>3.39</v>
      </c>
      <c r="G7553">
        <v>13397</v>
      </c>
      <c r="H7553" t="s">
        <v>10</v>
      </c>
      <c r="I7553" t="str">
        <f>IF(AND(LEFT(OnlineRetail[[#This Row],[InvoiceNo]],1)&lt;&gt;"C",OnlineRetail[[#This Row],[CustomerID]]&lt;&gt;""),"Yes","No")</f>
        <v>Yes</v>
      </c>
      <c r="J7553" s="4">
        <f>EOMONTH(OnlineRetail[[#This Row],[InvoiceDate]],-1)+1</f>
        <v>40695</v>
      </c>
      <c r="K7553" s="6">
        <f>OnlineRetail[[#This Row],[Quantity]]*OnlineRetail[[#This Row],[UnitPrice]]</f>
        <v>33.9</v>
      </c>
      <c r="L7553" t="str">
        <f t="shared" si="117"/>
        <v>13397|Jun-2011</v>
      </c>
    </row>
    <row r="7554" spans="1:12">
      <c r="A7554">
        <v>544777</v>
      </c>
      <c r="B7554" t="s">
        <v>167</v>
      </c>
      <c r="C7554" t="s">
        <v>72</v>
      </c>
      <c r="D7554">
        <v>12</v>
      </c>
      <c r="E7554" s="1">
        <v>40705.351388888892</v>
      </c>
      <c r="F7554">
        <v>4.95</v>
      </c>
      <c r="G7554">
        <v>12878</v>
      </c>
      <c r="H7554" t="s">
        <v>10</v>
      </c>
      <c r="I7554" t="str">
        <f>IF(AND(LEFT(OnlineRetail[[#This Row],[InvoiceNo]],1)&lt;&gt;"C",OnlineRetail[[#This Row],[CustomerID]]&lt;&gt;""),"Yes","No")</f>
        <v>Yes</v>
      </c>
      <c r="J7554" s="4">
        <f>EOMONTH(OnlineRetail[[#This Row],[InvoiceDate]],-1)+1</f>
        <v>40695</v>
      </c>
      <c r="K7554" s="6">
        <f>OnlineRetail[[#This Row],[Quantity]]*OnlineRetail[[#This Row],[UnitPrice]]</f>
        <v>59.400000000000006</v>
      </c>
      <c r="L7554" t="str">
        <f t="shared" ref="L7554:L7617" si="118">IF(I7554="Yes",G7554&amp;"|"&amp;TEXT(J7554,"mmm-yyyy"),"")</f>
        <v>12878|Jun-2011</v>
      </c>
    </row>
    <row r="7555" spans="1:12">
      <c r="A7555">
        <v>537448</v>
      </c>
      <c r="B7555" t="s">
        <v>76</v>
      </c>
      <c r="C7555" t="s">
        <v>40</v>
      </c>
      <c r="D7555">
        <v>8</v>
      </c>
      <c r="E7555" s="1">
        <v>40705.364583333343</v>
      </c>
      <c r="F7555">
        <v>9.9499999999999993</v>
      </c>
      <c r="G7555">
        <v>12724</v>
      </c>
      <c r="H7555" t="s">
        <v>10</v>
      </c>
      <c r="I7555" t="str">
        <f>IF(AND(LEFT(OnlineRetail[[#This Row],[InvoiceNo]],1)&lt;&gt;"C",OnlineRetail[[#This Row],[CustomerID]]&lt;&gt;""),"Yes","No")</f>
        <v>Yes</v>
      </c>
      <c r="J7555" s="4">
        <f>EOMONTH(OnlineRetail[[#This Row],[InvoiceDate]],-1)+1</f>
        <v>40695</v>
      </c>
      <c r="K7555" s="6">
        <f>OnlineRetail[[#This Row],[Quantity]]*OnlineRetail[[#This Row],[UnitPrice]]</f>
        <v>79.599999999999994</v>
      </c>
      <c r="L7555" t="str">
        <f t="shared" si="118"/>
        <v>12724|Jun-2011</v>
      </c>
    </row>
    <row r="7556" spans="1:12">
      <c r="A7556">
        <v>552145</v>
      </c>
      <c r="B7556" t="s">
        <v>75</v>
      </c>
      <c r="C7556" t="s">
        <v>16</v>
      </c>
      <c r="D7556">
        <v>19</v>
      </c>
      <c r="E7556" s="1">
        <v>40705.364583333343</v>
      </c>
      <c r="F7556">
        <v>4.25</v>
      </c>
      <c r="G7556">
        <v>13366</v>
      </c>
      <c r="H7556" t="s">
        <v>10</v>
      </c>
      <c r="I7556" t="str">
        <f>IF(AND(LEFT(OnlineRetail[[#This Row],[InvoiceNo]],1)&lt;&gt;"C",OnlineRetail[[#This Row],[CustomerID]]&lt;&gt;""),"Yes","No")</f>
        <v>Yes</v>
      </c>
      <c r="J7556" s="4">
        <f>EOMONTH(OnlineRetail[[#This Row],[InvoiceDate]],-1)+1</f>
        <v>40695</v>
      </c>
      <c r="K7556" s="6">
        <f>OnlineRetail[[#This Row],[Quantity]]*OnlineRetail[[#This Row],[UnitPrice]]</f>
        <v>80.75</v>
      </c>
      <c r="L7556" t="str">
        <f t="shared" si="118"/>
        <v>13366|Jun-2011</v>
      </c>
    </row>
    <row r="7557" spans="1:12">
      <c r="A7557">
        <v>541731</v>
      </c>
      <c r="B7557" t="s">
        <v>258</v>
      </c>
      <c r="C7557" t="s">
        <v>83</v>
      </c>
      <c r="D7557">
        <v>12</v>
      </c>
      <c r="E7557" s="1">
        <v>40705.365277777782</v>
      </c>
      <c r="F7557">
        <v>2.1</v>
      </c>
      <c r="G7557">
        <v>14030</v>
      </c>
      <c r="H7557" t="s">
        <v>10</v>
      </c>
      <c r="I7557" t="str">
        <f>IF(AND(LEFT(OnlineRetail[[#This Row],[InvoiceNo]],1)&lt;&gt;"C",OnlineRetail[[#This Row],[CustomerID]]&lt;&gt;""),"Yes","No")</f>
        <v>Yes</v>
      </c>
      <c r="J7557" s="4">
        <f>EOMONTH(OnlineRetail[[#This Row],[InvoiceDate]],-1)+1</f>
        <v>40695</v>
      </c>
      <c r="K7557" s="6">
        <f>OnlineRetail[[#This Row],[Quantity]]*OnlineRetail[[#This Row],[UnitPrice]]</f>
        <v>25.200000000000003</v>
      </c>
      <c r="L7557" t="str">
        <f t="shared" si="118"/>
        <v>14030|Jun-2011</v>
      </c>
    </row>
    <row r="7558" spans="1:12">
      <c r="A7558">
        <v>539015</v>
      </c>
      <c r="B7558" t="s">
        <v>209</v>
      </c>
      <c r="C7558" t="s">
        <v>27</v>
      </c>
      <c r="D7558">
        <v>20</v>
      </c>
      <c r="E7558" s="1">
        <v>40705.369444444441</v>
      </c>
      <c r="F7558">
        <v>1.65</v>
      </c>
      <c r="G7558">
        <v>12543</v>
      </c>
      <c r="H7558" t="s">
        <v>17</v>
      </c>
      <c r="I7558" t="str">
        <f>IF(AND(LEFT(OnlineRetail[[#This Row],[InvoiceNo]],1)&lt;&gt;"C",OnlineRetail[[#This Row],[CustomerID]]&lt;&gt;""),"Yes","No")</f>
        <v>Yes</v>
      </c>
      <c r="J7558" s="4">
        <f>EOMONTH(OnlineRetail[[#This Row],[InvoiceDate]],-1)+1</f>
        <v>40695</v>
      </c>
      <c r="K7558" s="6">
        <f>OnlineRetail[[#This Row],[Quantity]]*OnlineRetail[[#This Row],[UnitPrice]]</f>
        <v>33</v>
      </c>
      <c r="L7558" t="str">
        <f t="shared" si="118"/>
        <v>12543|Jun-2011</v>
      </c>
    </row>
    <row r="7559" spans="1:12">
      <c r="A7559">
        <v>552731</v>
      </c>
      <c r="B7559" t="s">
        <v>59</v>
      </c>
      <c r="C7559" t="s">
        <v>72</v>
      </c>
      <c r="D7559">
        <v>3</v>
      </c>
      <c r="E7559" s="1">
        <v>40705.370138888888</v>
      </c>
      <c r="F7559">
        <v>9.9499999999999993</v>
      </c>
      <c r="G7559">
        <v>13562</v>
      </c>
      <c r="H7559" t="s">
        <v>10</v>
      </c>
      <c r="I7559" t="str">
        <f>IF(AND(LEFT(OnlineRetail[[#This Row],[InvoiceNo]],1)&lt;&gt;"C",OnlineRetail[[#This Row],[CustomerID]]&lt;&gt;""),"Yes","No")</f>
        <v>Yes</v>
      </c>
      <c r="J7559" s="4">
        <f>EOMONTH(OnlineRetail[[#This Row],[InvoiceDate]],-1)+1</f>
        <v>40695</v>
      </c>
      <c r="K7559" s="6">
        <f>OnlineRetail[[#This Row],[Quantity]]*OnlineRetail[[#This Row],[UnitPrice]]</f>
        <v>29.849999999999998</v>
      </c>
      <c r="L7559" t="str">
        <f t="shared" si="118"/>
        <v>13562|Jun-2011</v>
      </c>
    </row>
    <row r="7560" spans="1:12">
      <c r="A7560">
        <v>551246</v>
      </c>
      <c r="B7560" t="s">
        <v>60</v>
      </c>
      <c r="C7560" t="s">
        <v>40</v>
      </c>
      <c r="D7560">
        <v>23</v>
      </c>
      <c r="E7560" s="1">
        <v>40705.399305555547</v>
      </c>
      <c r="F7560">
        <v>1.25</v>
      </c>
      <c r="G7560">
        <v>13778</v>
      </c>
      <c r="H7560" t="s">
        <v>10</v>
      </c>
      <c r="I7560" t="str">
        <f>IF(AND(LEFT(OnlineRetail[[#This Row],[InvoiceNo]],1)&lt;&gt;"C",OnlineRetail[[#This Row],[CustomerID]]&lt;&gt;""),"Yes","No")</f>
        <v>Yes</v>
      </c>
      <c r="J7560" s="4">
        <f>EOMONTH(OnlineRetail[[#This Row],[InvoiceDate]],-1)+1</f>
        <v>40695</v>
      </c>
      <c r="K7560" s="6">
        <f>OnlineRetail[[#This Row],[Quantity]]*OnlineRetail[[#This Row],[UnitPrice]]</f>
        <v>28.75</v>
      </c>
      <c r="L7560" t="str">
        <f t="shared" si="118"/>
        <v>13778|Jun-2011</v>
      </c>
    </row>
    <row r="7561" spans="1:12">
      <c r="A7561">
        <v>541729</v>
      </c>
      <c r="B7561" t="s">
        <v>166</v>
      </c>
      <c r="C7561" t="s">
        <v>62</v>
      </c>
      <c r="D7561">
        <v>19</v>
      </c>
      <c r="E7561" s="1">
        <v>40705.413888888892</v>
      </c>
      <c r="F7561">
        <v>5.95</v>
      </c>
      <c r="G7561">
        <v>13938</v>
      </c>
      <c r="H7561" t="s">
        <v>10</v>
      </c>
      <c r="I7561" t="str">
        <f>IF(AND(LEFT(OnlineRetail[[#This Row],[InvoiceNo]],1)&lt;&gt;"C",OnlineRetail[[#This Row],[CustomerID]]&lt;&gt;""),"Yes","No")</f>
        <v>Yes</v>
      </c>
      <c r="J7561" s="4">
        <f>EOMONTH(OnlineRetail[[#This Row],[InvoiceDate]],-1)+1</f>
        <v>40695</v>
      </c>
      <c r="K7561" s="6">
        <f>OnlineRetail[[#This Row],[Quantity]]*OnlineRetail[[#This Row],[UnitPrice]]</f>
        <v>113.05</v>
      </c>
      <c r="L7561" t="str">
        <f t="shared" si="118"/>
        <v>13938|Jun-2011</v>
      </c>
    </row>
    <row r="7562" spans="1:12">
      <c r="A7562">
        <v>543098</v>
      </c>
      <c r="B7562" t="s">
        <v>173</v>
      </c>
      <c r="C7562" t="s">
        <v>14</v>
      </c>
      <c r="D7562">
        <v>4</v>
      </c>
      <c r="E7562" s="1">
        <v>40705.44027777778</v>
      </c>
      <c r="F7562">
        <v>2.5499999999999998</v>
      </c>
      <c r="G7562">
        <v>14315</v>
      </c>
      <c r="H7562" t="s">
        <v>22</v>
      </c>
      <c r="I7562" t="str">
        <f>IF(AND(LEFT(OnlineRetail[[#This Row],[InvoiceNo]],1)&lt;&gt;"C",OnlineRetail[[#This Row],[CustomerID]]&lt;&gt;""),"Yes","No")</f>
        <v>Yes</v>
      </c>
      <c r="J7562" s="4">
        <f>EOMONTH(OnlineRetail[[#This Row],[InvoiceDate]],-1)+1</f>
        <v>40695</v>
      </c>
      <c r="K7562" s="6">
        <f>OnlineRetail[[#This Row],[Quantity]]*OnlineRetail[[#This Row],[UnitPrice]]</f>
        <v>10.199999999999999</v>
      </c>
      <c r="L7562" t="str">
        <f t="shared" si="118"/>
        <v>14315|Jun-2011</v>
      </c>
    </row>
    <row r="7563" spans="1:12">
      <c r="A7563">
        <v>542222</v>
      </c>
      <c r="B7563" t="s">
        <v>272</v>
      </c>
      <c r="C7563" t="s">
        <v>24</v>
      </c>
      <c r="D7563">
        <v>6</v>
      </c>
      <c r="E7563" s="1">
        <v>40705.443749999999</v>
      </c>
      <c r="F7563">
        <v>0.85</v>
      </c>
      <c r="G7563">
        <v>13998</v>
      </c>
      <c r="H7563" t="s">
        <v>25</v>
      </c>
      <c r="I7563" t="str">
        <f>IF(AND(LEFT(OnlineRetail[[#This Row],[InvoiceNo]],1)&lt;&gt;"C",OnlineRetail[[#This Row],[CustomerID]]&lt;&gt;""),"Yes","No")</f>
        <v>Yes</v>
      </c>
      <c r="J7563" s="4">
        <f>EOMONTH(OnlineRetail[[#This Row],[InvoiceDate]],-1)+1</f>
        <v>40695</v>
      </c>
      <c r="K7563" s="6">
        <f>OnlineRetail[[#This Row],[Quantity]]*OnlineRetail[[#This Row],[UnitPrice]]</f>
        <v>5.0999999999999996</v>
      </c>
      <c r="L7563" t="str">
        <f t="shared" si="118"/>
        <v>13998|Jun-2011</v>
      </c>
    </row>
    <row r="7564" spans="1:12">
      <c r="A7564">
        <v>546823</v>
      </c>
      <c r="B7564" t="s">
        <v>56</v>
      </c>
      <c r="C7564" t="s">
        <v>62</v>
      </c>
      <c r="D7564">
        <v>13</v>
      </c>
      <c r="E7564" s="1">
        <v>40705.452777777777</v>
      </c>
      <c r="F7564">
        <v>1.25</v>
      </c>
      <c r="G7564">
        <v>12699</v>
      </c>
      <c r="H7564" t="s">
        <v>10</v>
      </c>
      <c r="I7564" t="str">
        <f>IF(AND(LEFT(OnlineRetail[[#This Row],[InvoiceNo]],1)&lt;&gt;"C",OnlineRetail[[#This Row],[CustomerID]]&lt;&gt;""),"Yes","No")</f>
        <v>Yes</v>
      </c>
      <c r="J7564" s="4">
        <f>EOMONTH(OnlineRetail[[#This Row],[InvoiceDate]],-1)+1</f>
        <v>40695</v>
      </c>
      <c r="K7564" s="6">
        <f>OnlineRetail[[#This Row],[Quantity]]*OnlineRetail[[#This Row],[UnitPrice]]</f>
        <v>16.25</v>
      </c>
      <c r="L7564" t="str">
        <f t="shared" si="118"/>
        <v>12699|Jun-2011</v>
      </c>
    </row>
    <row r="7565" spans="1:12">
      <c r="A7565">
        <v>537431</v>
      </c>
      <c r="B7565" t="s">
        <v>173</v>
      </c>
      <c r="C7565" t="s">
        <v>27</v>
      </c>
      <c r="D7565">
        <v>5</v>
      </c>
      <c r="E7565" s="1">
        <v>40705.472916666673</v>
      </c>
      <c r="F7565">
        <v>1.65</v>
      </c>
      <c r="G7565">
        <v>13342</v>
      </c>
      <c r="H7565" t="s">
        <v>10</v>
      </c>
      <c r="I7565" t="str">
        <f>IF(AND(LEFT(OnlineRetail[[#This Row],[InvoiceNo]],1)&lt;&gt;"C",OnlineRetail[[#This Row],[CustomerID]]&lt;&gt;""),"Yes","No")</f>
        <v>Yes</v>
      </c>
      <c r="J7565" s="4">
        <f>EOMONTH(OnlineRetail[[#This Row],[InvoiceDate]],-1)+1</f>
        <v>40695</v>
      </c>
      <c r="K7565" s="6">
        <f>OnlineRetail[[#This Row],[Quantity]]*OnlineRetail[[#This Row],[UnitPrice]]</f>
        <v>8.25</v>
      </c>
      <c r="L7565" t="str">
        <f t="shared" si="118"/>
        <v>13342|Jun-2011</v>
      </c>
    </row>
    <row r="7566" spans="1:12">
      <c r="A7566">
        <v>545827</v>
      </c>
      <c r="B7566" t="s">
        <v>28</v>
      </c>
      <c r="C7566" t="s">
        <v>27</v>
      </c>
      <c r="D7566">
        <v>16</v>
      </c>
      <c r="E7566" s="1">
        <v>40705.510416666657</v>
      </c>
      <c r="F7566">
        <v>5.95</v>
      </c>
      <c r="G7566">
        <v>13688</v>
      </c>
      <c r="H7566" t="s">
        <v>121</v>
      </c>
      <c r="I7566" t="str">
        <f>IF(AND(LEFT(OnlineRetail[[#This Row],[InvoiceNo]],1)&lt;&gt;"C",OnlineRetail[[#This Row],[CustomerID]]&lt;&gt;""),"Yes","No")</f>
        <v>Yes</v>
      </c>
      <c r="J7566" s="4">
        <f>EOMONTH(OnlineRetail[[#This Row],[InvoiceDate]],-1)+1</f>
        <v>40695</v>
      </c>
      <c r="K7566" s="6">
        <f>OnlineRetail[[#This Row],[Quantity]]*OnlineRetail[[#This Row],[UnitPrice]]</f>
        <v>95.2</v>
      </c>
      <c r="L7566" t="str">
        <f t="shared" si="118"/>
        <v>13688|Jun-2011</v>
      </c>
    </row>
    <row r="7567" spans="1:12">
      <c r="A7567">
        <v>552974</v>
      </c>
      <c r="B7567" t="s">
        <v>64</v>
      </c>
      <c r="C7567" t="s">
        <v>27</v>
      </c>
      <c r="D7567">
        <v>24</v>
      </c>
      <c r="E7567" s="1">
        <v>40705.511805555558</v>
      </c>
      <c r="F7567">
        <v>2.1</v>
      </c>
      <c r="G7567">
        <v>13758</v>
      </c>
      <c r="H7567" t="s">
        <v>17</v>
      </c>
      <c r="I7567" t="str">
        <f>IF(AND(LEFT(OnlineRetail[[#This Row],[InvoiceNo]],1)&lt;&gt;"C",OnlineRetail[[#This Row],[CustomerID]]&lt;&gt;""),"Yes","No")</f>
        <v>Yes</v>
      </c>
      <c r="J7567" s="4">
        <f>EOMONTH(OnlineRetail[[#This Row],[InvoiceDate]],-1)+1</f>
        <v>40695</v>
      </c>
      <c r="K7567" s="6">
        <f>OnlineRetail[[#This Row],[Quantity]]*OnlineRetail[[#This Row],[UnitPrice]]</f>
        <v>50.400000000000006</v>
      </c>
      <c r="L7567" t="str">
        <f t="shared" si="118"/>
        <v>13758|Jun-2011</v>
      </c>
    </row>
    <row r="7568" spans="1:12">
      <c r="A7568">
        <v>552691</v>
      </c>
      <c r="B7568" t="s">
        <v>149</v>
      </c>
      <c r="C7568" t="s">
        <v>12</v>
      </c>
      <c r="D7568">
        <v>15</v>
      </c>
      <c r="E7568" s="1">
        <v>40705.51458333333</v>
      </c>
      <c r="F7568">
        <v>1.25</v>
      </c>
      <c r="G7568">
        <v>13492</v>
      </c>
      <c r="H7568" t="s">
        <v>10</v>
      </c>
      <c r="I7568" t="str">
        <f>IF(AND(LEFT(OnlineRetail[[#This Row],[InvoiceNo]],1)&lt;&gt;"C",OnlineRetail[[#This Row],[CustomerID]]&lt;&gt;""),"Yes","No")</f>
        <v>Yes</v>
      </c>
      <c r="J7568" s="4">
        <f>EOMONTH(OnlineRetail[[#This Row],[InvoiceDate]],-1)+1</f>
        <v>40695</v>
      </c>
      <c r="K7568" s="6">
        <f>OnlineRetail[[#This Row],[Quantity]]*OnlineRetail[[#This Row],[UnitPrice]]</f>
        <v>18.75</v>
      </c>
      <c r="L7568" t="str">
        <f t="shared" si="118"/>
        <v>13492|Jun-2011</v>
      </c>
    </row>
    <row r="7569" spans="1:12" hidden="1">
      <c r="A7569" t="s">
        <v>347</v>
      </c>
      <c r="B7569" t="s">
        <v>285</v>
      </c>
      <c r="C7569" t="s">
        <v>27</v>
      </c>
      <c r="D7569">
        <v>24</v>
      </c>
      <c r="E7569" s="1">
        <v>40705.51458333333</v>
      </c>
      <c r="F7569">
        <v>1.65</v>
      </c>
      <c r="G7569">
        <v>14066</v>
      </c>
      <c r="H7569" t="s">
        <v>10</v>
      </c>
      <c r="I7569" t="str">
        <f>IF(AND(LEFT(OnlineRetail[[#This Row],[InvoiceNo]],1)&lt;&gt;"C",OnlineRetail[[#This Row],[CustomerID]]&lt;&gt;""),"Yes","No")</f>
        <v>No</v>
      </c>
      <c r="J7569" s="4">
        <f>EOMONTH(OnlineRetail[[#This Row],[InvoiceDate]],-1)+1</f>
        <v>40695</v>
      </c>
      <c r="K7569" s="6">
        <f>OnlineRetail[[#This Row],[Quantity]]*OnlineRetail[[#This Row],[UnitPrice]]</f>
        <v>39.599999999999994</v>
      </c>
      <c r="L7569" t="str">
        <f t="shared" si="118"/>
        <v/>
      </c>
    </row>
    <row r="7570" spans="1:12">
      <c r="A7570">
        <v>544512</v>
      </c>
      <c r="B7570" t="s">
        <v>142</v>
      </c>
      <c r="C7570" t="s">
        <v>42</v>
      </c>
      <c r="D7570">
        <v>4</v>
      </c>
      <c r="E7570" s="1">
        <v>40705.523611111108</v>
      </c>
      <c r="F7570">
        <v>7.95</v>
      </c>
      <c r="G7570">
        <v>14031</v>
      </c>
      <c r="H7570" t="s">
        <v>10</v>
      </c>
      <c r="I7570" t="str">
        <f>IF(AND(LEFT(OnlineRetail[[#This Row],[InvoiceNo]],1)&lt;&gt;"C",OnlineRetail[[#This Row],[CustomerID]]&lt;&gt;""),"Yes","No")</f>
        <v>Yes</v>
      </c>
      <c r="J7570" s="4">
        <f>EOMONTH(OnlineRetail[[#This Row],[InvoiceDate]],-1)+1</f>
        <v>40695</v>
      </c>
      <c r="K7570" s="6">
        <f>OnlineRetail[[#This Row],[Quantity]]*OnlineRetail[[#This Row],[UnitPrice]]</f>
        <v>31.8</v>
      </c>
      <c r="L7570" t="str">
        <f t="shared" si="118"/>
        <v>14031|Jun-2011</v>
      </c>
    </row>
    <row r="7571" spans="1:12">
      <c r="A7571">
        <v>543549</v>
      </c>
      <c r="B7571" t="s">
        <v>23</v>
      </c>
      <c r="C7571" t="s">
        <v>53</v>
      </c>
      <c r="D7571">
        <v>9</v>
      </c>
      <c r="E7571" s="1">
        <v>40705.526388888888</v>
      </c>
      <c r="F7571">
        <v>4.25</v>
      </c>
      <c r="G7571">
        <v>14194</v>
      </c>
      <c r="H7571" t="s">
        <v>10</v>
      </c>
      <c r="I7571" t="str">
        <f>IF(AND(LEFT(OnlineRetail[[#This Row],[InvoiceNo]],1)&lt;&gt;"C",OnlineRetail[[#This Row],[CustomerID]]&lt;&gt;""),"Yes","No")</f>
        <v>Yes</v>
      </c>
      <c r="J7571" s="4">
        <f>EOMONTH(OnlineRetail[[#This Row],[InvoiceDate]],-1)+1</f>
        <v>40695</v>
      </c>
      <c r="K7571" s="6">
        <f>OnlineRetail[[#This Row],[Quantity]]*OnlineRetail[[#This Row],[UnitPrice]]</f>
        <v>38.25</v>
      </c>
      <c r="L7571" t="str">
        <f t="shared" si="118"/>
        <v>14194|Jun-2011</v>
      </c>
    </row>
    <row r="7572" spans="1:12">
      <c r="A7572">
        <v>551582</v>
      </c>
      <c r="B7572" t="s">
        <v>262</v>
      </c>
      <c r="C7572" t="s">
        <v>14</v>
      </c>
      <c r="D7572">
        <v>16</v>
      </c>
      <c r="E7572" s="1">
        <v>40705.527083333327</v>
      </c>
      <c r="F7572">
        <v>5.95</v>
      </c>
      <c r="G7572">
        <v>13318</v>
      </c>
      <c r="H7572" t="s">
        <v>10</v>
      </c>
      <c r="I7572" t="str">
        <f>IF(AND(LEFT(OnlineRetail[[#This Row],[InvoiceNo]],1)&lt;&gt;"C",OnlineRetail[[#This Row],[CustomerID]]&lt;&gt;""),"Yes","No")</f>
        <v>Yes</v>
      </c>
      <c r="J7572" s="4">
        <f>EOMONTH(OnlineRetail[[#This Row],[InvoiceDate]],-1)+1</f>
        <v>40695</v>
      </c>
      <c r="K7572" s="6">
        <f>OnlineRetail[[#This Row],[Quantity]]*OnlineRetail[[#This Row],[UnitPrice]]</f>
        <v>95.2</v>
      </c>
      <c r="L7572" t="str">
        <f t="shared" si="118"/>
        <v>13318|Jun-2011</v>
      </c>
    </row>
    <row r="7573" spans="1:12">
      <c r="A7573">
        <v>546510</v>
      </c>
      <c r="B7573" t="s">
        <v>65</v>
      </c>
      <c r="C7573" t="s">
        <v>12</v>
      </c>
      <c r="D7573">
        <v>22</v>
      </c>
      <c r="E7573" s="1">
        <v>40705.529166666667</v>
      </c>
      <c r="F7573">
        <v>7.95</v>
      </c>
      <c r="G7573">
        <v>13216</v>
      </c>
      <c r="H7573" t="s">
        <v>10</v>
      </c>
      <c r="I7573" t="str">
        <f>IF(AND(LEFT(OnlineRetail[[#This Row],[InvoiceNo]],1)&lt;&gt;"C",OnlineRetail[[#This Row],[CustomerID]]&lt;&gt;""),"Yes","No")</f>
        <v>Yes</v>
      </c>
      <c r="J7573" s="4">
        <f>EOMONTH(OnlineRetail[[#This Row],[InvoiceDate]],-1)+1</f>
        <v>40695</v>
      </c>
      <c r="K7573" s="6">
        <f>OnlineRetail[[#This Row],[Quantity]]*OnlineRetail[[#This Row],[UnitPrice]]</f>
        <v>174.9</v>
      </c>
      <c r="L7573" t="str">
        <f t="shared" si="118"/>
        <v>13216|Jun-2011</v>
      </c>
    </row>
    <row r="7574" spans="1:12">
      <c r="A7574">
        <v>541315</v>
      </c>
      <c r="B7574" t="s">
        <v>136</v>
      </c>
      <c r="C7574" t="s">
        <v>19</v>
      </c>
      <c r="D7574">
        <v>7</v>
      </c>
      <c r="E7574" s="1">
        <v>40705.535416666673</v>
      </c>
      <c r="F7574">
        <v>4.25</v>
      </c>
      <c r="G7574">
        <v>12925</v>
      </c>
      <c r="H7574" t="s">
        <v>10</v>
      </c>
      <c r="I7574" t="str">
        <f>IF(AND(LEFT(OnlineRetail[[#This Row],[InvoiceNo]],1)&lt;&gt;"C",OnlineRetail[[#This Row],[CustomerID]]&lt;&gt;""),"Yes","No")</f>
        <v>Yes</v>
      </c>
      <c r="J7574" s="4">
        <f>EOMONTH(OnlineRetail[[#This Row],[InvoiceDate]],-1)+1</f>
        <v>40695</v>
      </c>
      <c r="K7574" s="6">
        <f>OnlineRetail[[#This Row],[Quantity]]*OnlineRetail[[#This Row],[UnitPrice]]</f>
        <v>29.75</v>
      </c>
      <c r="L7574" t="str">
        <f t="shared" si="118"/>
        <v>12925|Jun-2011</v>
      </c>
    </row>
    <row r="7575" spans="1:12">
      <c r="A7575">
        <v>551099</v>
      </c>
      <c r="B7575" t="s">
        <v>57</v>
      </c>
      <c r="C7575" t="s">
        <v>21</v>
      </c>
      <c r="D7575">
        <v>24</v>
      </c>
      <c r="E7575" s="1">
        <v>40705.538194444453</v>
      </c>
      <c r="F7575">
        <v>4.25</v>
      </c>
      <c r="G7575">
        <v>12765</v>
      </c>
      <c r="H7575" t="s">
        <v>70</v>
      </c>
      <c r="I7575" t="str">
        <f>IF(AND(LEFT(OnlineRetail[[#This Row],[InvoiceNo]],1)&lt;&gt;"C",OnlineRetail[[#This Row],[CustomerID]]&lt;&gt;""),"Yes","No")</f>
        <v>Yes</v>
      </c>
      <c r="J7575" s="4">
        <f>EOMONTH(OnlineRetail[[#This Row],[InvoiceDate]],-1)+1</f>
        <v>40695</v>
      </c>
      <c r="K7575" s="6">
        <f>OnlineRetail[[#This Row],[Quantity]]*OnlineRetail[[#This Row],[UnitPrice]]</f>
        <v>102</v>
      </c>
      <c r="L7575" t="str">
        <f t="shared" si="118"/>
        <v>12765|Jun-2011</v>
      </c>
    </row>
    <row r="7576" spans="1:12">
      <c r="A7576">
        <v>555224</v>
      </c>
      <c r="B7576" t="s">
        <v>256</v>
      </c>
      <c r="C7576" t="s">
        <v>40</v>
      </c>
      <c r="D7576">
        <v>9</v>
      </c>
      <c r="E7576" s="1">
        <v>40705.539583333331</v>
      </c>
      <c r="F7576">
        <v>2.1</v>
      </c>
      <c r="G7576">
        <v>13946</v>
      </c>
      <c r="H7576" t="s">
        <v>10</v>
      </c>
      <c r="I7576" t="str">
        <f>IF(AND(LEFT(OnlineRetail[[#This Row],[InvoiceNo]],1)&lt;&gt;"C",OnlineRetail[[#This Row],[CustomerID]]&lt;&gt;""),"Yes","No")</f>
        <v>Yes</v>
      </c>
      <c r="J7576" s="4">
        <f>EOMONTH(OnlineRetail[[#This Row],[InvoiceDate]],-1)+1</f>
        <v>40695</v>
      </c>
      <c r="K7576" s="6">
        <f>OnlineRetail[[#This Row],[Quantity]]*OnlineRetail[[#This Row],[UnitPrice]]</f>
        <v>18.900000000000002</v>
      </c>
      <c r="L7576" t="str">
        <f t="shared" si="118"/>
        <v>13946|Jun-2011</v>
      </c>
    </row>
    <row r="7577" spans="1:12">
      <c r="A7577">
        <v>540718</v>
      </c>
      <c r="B7577" t="s">
        <v>258</v>
      </c>
      <c r="C7577" t="s">
        <v>21</v>
      </c>
      <c r="D7577">
        <v>21</v>
      </c>
      <c r="E7577" s="1">
        <v>40705.551388888889</v>
      </c>
      <c r="F7577">
        <v>1.65</v>
      </c>
      <c r="G7577">
        <v>12461</v>
      </c>
      <c r="H7577" t="s">
        <v>10</v>
      </c>
      <c r="I7577" t="str">
        <f>IF(AND(LEFT(OnlineRetail[[#This Row],[InvoiceNo]],1)&lt;&gt;"C",OnlineRetail[[#This Row],[CustomerID]]&lt;&gt;""),"Yes","No")</f>
        <v>Yes</v>
      </c>
      <c r="J7577" s="4">
        <f>EOMONTH(OnlineRetail[[#This Row],[InvoiceDate]],-1)+1</f>
        <v>40695</v>
      </c>
      <c r="K7577" s="6">
        <f>OnlineRetail[[#This Row],[Quantity]]*OnlineRetail[[#This Row],[UnitPrice]]</f>
        <v>34.65</v>
      </c>
      <c r="L7577" t="str">
        <f t="shared" si="118"/>
        <v>12461|Jun-2011</v>
      </c>
    </row>
    <row r="7578" spans="1:12">
      <c r="A7578">
        <v>549429</v>
      </c>
      <c r="B7578" t="s">
        <v>242</v>
      </c>
      <c r="C7578" t="s">
        <v>27</v>
      </c>
      <c r="D7578">
        <v>2</v>
      </c>
      <c r="E7578" s="1">
        <v>40705.556250000001</v>
      </c>
      <c r="F7578">
        <v>0.85</v>
      </c>
      <c r="G7578">
        <v>14030</v>
      </c>
      <c r="H7578" t="s">
        <v>10</v>
      </c>
      <c r="I7578" t="str">
        <f>IF(AND(LEFT(OnlineRetail[[#This Row],[InvoiceNo]],1)&lt;&gt;"C",OnlineRetail[[#This Row],[CustomerID]]&lt;&gt;""),"Yes","No")</f>
        <v>Yes</v>
      </c>
      <c r="J7578" s="4">
        <f>EOMONTH(OnlineRetail[[#This Row],[InvoiceDate]],-1)+1</f>
        <v>40695</v>
      </c>
      <c r="K7578" s="6">
        <f>OnlineRetail[[#This Row],[Quantity]]*OnlineRetail[[#This Row],[UnitPrice]]</f>
        <v>1.7</v>
      </c>
      <c r="L7578" t="str">
        <f t="shared" si="118"/>
        <v>14030|Jun-2011</v>
      </c>
    </row>
    <row r="7579" spans="1:12">
      <c r="A7579">
        <v>540176</v>
      </c>
      <c r="B7579" t="s">
        <v>195</v>
      </c>
      <c r="C7579" t="s">
        <v>19</v>
      </c>
      <c r="D7579">
        <v>14</v>
      </c>
      <c r="E7579" s="1">
        <v>40705.565972222219</v>
      </c>
      <c r="F7579">
        <v>3.39</v>
      </c>
      <c r="G7579">
        <v>13228</v>
      </c>
      <c r="H7579" t="s">
        <v>25</v>
      </c>
      <c r="I7579" t="str">
        <f>IF(AND(LEFT(OnlineRetail[[#This Row],[InvoiceNo]],1)&lt;&gt;"C",OnlineRetail[[#This Row],[CustomerID]]&lt;&gt;""),"Yes","No")</f>
        <v>Yes</v>
      </c>
      <c r="J7579" s="4">
        <f>EOMONTH(OnlineRetail[[#This Row],[InvoiceDate]],-1)+1</f>
        <v>40695</v>
      </c>
      <c r="K7579" s="6">
        <f>OnlineRetail[[#This Row],[Quantity]]*OnlineRetail[[#This Row],[UnitPrice]]</f>
        <v>47.46</v>
      </c>
      <c r="L7579" t="str">
        <f t="shared" si="118"/>
        <v>13228|Jun-2011</v>
      </c>
    </row>
    <row r="7580" spans="1:12">
      <c r="A7580">
        <v>553614</v>
      </c>
      <c r="B7580" t="s">
        <v>272</v>
      </c>
      <c r="C7580" t="s">
        <v>62</v>
      </c>
      <c r="D7580">
        <v>7</v>
      </c>
      <c r="E7580" s="1">
        <v>40705.568749999999</v>
      </c>
      <c r="F7580">
        <v>9.9499999999999993</v>
      </c>
      <c r="G7580">
        <v>13355</v>
      </c>
      <c r="H7580" t="s">
        <v>10</v>
      </c>
      <c r="I7580" t="str">
        <f>IF(AND(LEFT(OnlineRetail[[#This Row],[InvoiceNo]],1)&lt;&gt;"C",OnlineRetail[[#This Row],[CustomerID]]&lt;&gt;""),"Yes","No")</f>
        <v>Yes</v>
      </c>
      <c r="J7580" s="4">
        <f>EOMONTH(OnlineRetail[[#This Row],[InvoiceDate]],-1)+1</f>
        <v>40695</v>
      </c>
      <c r="K7580" s="6">
        <f>OnlineRetail[[#This Row],[Quantity]]*OnlineRetail[[#This Row],[UnitPrice]]</f>
        <v>69.649999999999991</v>
      </c>
      <c r="L7580" t="str">
        <f t="shared" si="118"/>
        <v>13355|Jun-2011</v>
      </c>
    </row>
    <row r="7581" spans="1:12">
      <c r="A7581">
        <v>536480</v>
      </c>
      <c r="B7581" t="s">
        <v>168</v>
      </c>
      <c r="C7581" t="s">
        <v>50</v>
      </c>
      <c r="D7581">
        <v>7</v>
      </c>
      <c r="E7581" s="1">
        <v>40705.57708333333</v>
      </c>
      <c r="F7581">
        <v>2.5499999999999998</v>
      </c>
      <c r="G7581">
        <v>13439</v>
      </c>
      <c r="H7581" t="s">
        <v>10</v>
      </c>
      <c r="I7581" t="str">
        <f>IF(AND(LEFT(OnlineRetail[[#This Row],[InvoiceNo]],1)&lt;&gt;"C",OnlineRetail[[#This Row],[CustomerID]]&lt;&gt;""),"Yes","No")</f>
        <v>Yes</v>
      </c>
      <c r="J7581" s="4">
        <f>EOMONTH(OnlineRetail[[#This Row],[InvoiceDate]],-1)+1</f>
        <v>40695</v>
      </c>
      <c r="K7581" s="6">
        <f>OnlineRetail[[#This Row],[Quantity]]*OnlineRetail[[#This Row],[UnitPrice]]</f>
        <v>17.849999999999998</v>
      </c>
      <c r="L7581" t="str">
        <f t="shared" si="118"/>
        <v>13439|Jun-2011</v>
      </c>
    </row>
    <row r="7582" spans="1:12">
      <c r="A7582">
        <v>537363</v>
      </c>
      <c r="B7582" t="s">
        <v>93</v>
      </c>
      <c r="C7582" t="s">
        <v>50</v>
      </c>
      <c r="D7582">
        <v>19</v>
      </c>
      <c r="E7582" s="1">
        <v>40705.577777777777</v>
      </c>
      <c r="F7582">
        <v>3.39</v>
      </c>
      <c r="G7582">
        <v>13778</v>
      </c>
      <c r="H7582" t="s">
        <v>10</v>
      </c>
      <c r="I7582" t="str">
        <f>IF(AND(LEFT(OnlineRetail[[#This Row],[InvoiceNo]],1)&lt;&gt;"C",OnlineRetail[[#This Row],[CustomerID]]&lt;&gt;""),"Yes","No")</f>
        <v>Yes</v>
      </c>
      <c r="J7582" s="4">
        <f>EOMONTH(OnlineRetail[[#This Row],[InvoiceDate]],-1)+1</f>
        <v>40695</v>
      </c>
      <c r="K7582" s="6">
        <f>OnlineRetail[[#This Row],[Quantity]]*OnlineRetail[[#This Row],[UnitPrice]]</f>
        <v>64.41</v>
      </c>
      <c r="L7582" t="str">
        <f t="shared" si="118"/>
        <v>13778|Jun-2011</v>
      </c>
    </row>
    <row r="7583" spans="1:12">
      <c r="A7583">
        <v>542644</v>
      </c>
      <c r="B7583" t="s">
        <v>205</v>
      </c>
      <c r="C7583" t="s">
        <v>29</v>
      </c>
      <c r="D7583">
        <v>9</v>
      </c>
      <c r="E7583" s="1">
        <v>40705.57916666667</v>
      </c>
      <c r="F7583">
        <v>2.1</v>
      </c>
      <c r="G7583">
        <v>12502</v>
      </c>
      <c r="H7583" t="s">
        <v>10</v>
      </c>
      <c r="I7583" t="str">
        <f>IF(AND(LEFT(OnlineRetail[[#This Row],[InvoiceNo]],1)&lt;&gt;"C",OnlineRetail[[#This Row],[CustomerID]]&lt;&gt;""),"Yes","No")</f>
        <v>Yes</v>
      </c>
      <c r="J7583" s="4">
        <f>EOMONTH(OnlineRetail[[#This Row],[InvoiceDate]],-1)+1</f>
        <v>40695</v>
      </c>
      <c r="K7583" s="6">
        <f>OnlineRetail[[#This Row],[Quantity]]*OnlineRetail[[#This Row],[UnitPrice]]</f>
        <v>18.900000000000002</v>
      </c>
      <c r="L7583" t="str">
        <f t="shared" si="118"/>
        <v>12502|Jun-2011</v>
      </c>
    </row>
    <row r="7584" spans="1:12">
      <c r="A7584">
        <v>543888</v>
      </c>
      <c r="B7584" t="s">
        <v>256</v>
      </c>
      <c r="C7584" t="s">
        <v>62</v>
      </c>
      <c r="D7584">
        <v>6</v>
      </c>
      <c r="E7584" s="1">
        <v>40705.581944444442</v>
      </c>
      <c r="F7584">
        <v>2.1</v>
      </c>
      <c r="G7584">
        <v>13299</v>
      </c>
      <c r="H7584" t="s">
        <v>10</v>
      </c>
      <c r="I7584" t="str">
        <f>IF(AND(LEFT(OnlineRetail[[#This Row],[InvoiceNo]],1)&lt;&gt;"C",OnlineRetail[[#This Row],[CustomerID]]&lt;&gt;""),"Yes","No")</f>
        <v>Yes</v>
      </c>
      <c r="J7584" s="4">
        <f>EOMONTH(OnlineRetail[[#This Row],[InvoiceDate]],-1)+1</f>
        <v>40695</v>
      </c>
      <c r="K7584" s="6">
        <f>OnlineRetail[[#This Row],[Quantity]]*OnlineRetail[[#This Row],[UnitPrice]]</f>
        <v>12.600000000000001</v>
      </c>
      <c r="L7584" t="str">
        <f t="shared" si="118"/>
        <v>13299|Jun-2011</v>
      </c>
    </row>
    <row r="7585" spans="1:12">
      <c r="A7585">
        <v>546783</v>
      </c>
      <c r="B7585" t="s">
        <v>239</v>
      </c>
      <c r="C7585" t="s">
        <v>21</v>
      </c>
      <c r="D7585">
        <v>24</v>
      </c>
      <c r="E7585" s="1">
        <v>40705.594444444447</v>
      </c>
      <c r="F7585">
        <v>4.25</v>
      </c>
      <c r="G7585">
        <v>14198</v>
      </c>
      <c r="H7585" t="s">
        <v>10</v>
      </c>
      <c r="I7585" t="str">
        <f>IF(AND(LEFT(OnlineRetail[[#This Row],[InvoiceNo]],1)&lt;&gt;"C",OnlineRetail[[#This Row],[CustomerID]]&lt;&gt;""),"Yes","No")</f>
        <v>Yes</v>
      </c>
      <c r="J7585" s="4">
        <f>EOMONTH(OnlineRetail[[#This Row],[InvoiceDate]],-1)+1</f>
        <v>40695</v>
      </c>
      <c r="K7585" s="6">
        <f>OnlineRetail[[#This Row],[Quantity]]*OnlineRetail[[#This Row],[UnitPrice]]</f>
        <v>102</v>
      </c>
      <c r="L7585" t="str">
        <f t="shared" si="118"/>
        <v>14198|Jun-2011</v>
      </c>
    </row>
    <row r="7586" spans="1:12">
      <c r="A7586">
        <v>546986</v>
      </c>
      <c r="B7586" t="s">
        <v>68</v>
      </c>
      <c r="C7586" t="s">
        <v>62</v>
      </c>
      <c r="D7586">
        <v>3</v>
      </c>
      <c r="E7586" s="1">
        <v>40705.599305555559</v>
      </c>
      <c r="F7586">
        <v>1.25</v>
      </c>
      <c r="G7586">
        <v>12650</v>
      </c>
      <c r="H7586" t="s">
        <v>10</v>
      </c>
      <c r="I7586" t="str">
        <f>IF(AND(LEFT(OnlineRetail[[#This Row],[InvoiceNo]],1)&lt;&gt;"C",OnlineRetail[[#This Row],[CustomerID]]&lt;&gt;""),"Yes","No")</f>
        <v>Yes</v>
      </c>
      <c r="J7586" s="4">
        <f>EOMONTH(OnlineRetail[[#This Row],[InvoiceDate]],-1)+1</f>
        <v>40695</v>
      </c>
      <c r="K7586" s="6">
        <f>OnlineRetail[[#This Row],[Quantity]]*OnlineRetail[[#This Row],[UnitPrice]]</f>
        <v>3.75</v>
      </c>
      <c r="L7586" t="str">
        <f t="shared" si="118"/>
        <v>12650|Jun-2011</v>
      </c>
    </row>
    <row r="7587" spans="1:12">
      <c r="A7587">
        <v>551925</v>
      </c>
      <c r="B7587" t="s">
        <v>152</v>
      </c>
      <c r="C7587" t="s">
        <v>53</v>
      </c>
      <c r="D7587">
        <v>1</v>
      </c>
      <c r="E7587" s="1">
        <v>40705.599305555559</v>
      </c>
      <c r="F7587">
        <v>1.65</v>
      </c>
      <c r="G7587">
        <v>13570</v>
      </c>
      <c r="H7587" t="s">
        <v>10</v>
      </c>
      <c r="I7587" t="str">
        <f>IF(AND(LEFT(OnlineRetail[[#This Row],[InvoiceNo]],1)&lt;&gt;"C",OnlineRetail[[#This Row],[CustomerID]]&lt;&gt;""),"Yes","No")</f>
        <v>Yes</v>
      </c>
      <c r="J7587" s="4">
        <f>EOMONTH(OnlineRetail[[#This Row],[InvoiceDate]],-1)+1</f>
        <v>40695</v>
      </c>
      <c r="K7587" s="6">
        <f>OnlineRetail[[#This Row],[Quantity]]*OnlineRetail[[#This Row],[UnitPrice]]</f>
        <v>1.65</v>
      </c>
      <c r="L7587" t="str">
        <f t="shared" si="118"/>
        <v>13570|Jun-2011</v>
      </c>
    </row>
    <row r="7588" spans="1:12">
      <c r="A7588">
        <v>545623</v>
      </c>
      <c r="B7588" t="s">
        <v>177</v>
      </c>
      <c r="C7588" t="s">
        <v>46</v>
      </c>
      <c r="D7588">
        <v>2</v>
      </c>
      <c r="E7588" s="1">
        <v>40705.599999999999</v>
      </c>
      <c r="F7588">
        <v>7.95</v>
      </c>
      <c r="G7588">
        <v>13547</v>
      </c>
      <c r="H7588" t="s">
        <v>10</v>
      </c>
      <c r="I7588" t="str">
        <f>IF(AND(LEFT(OnlineRetail[[#This Row],[InvoiceNo]],1)&lt;&gt;"C",OnlineRetail[[#This Row],[CustomerID]]&lt;&gt;""),"Yes","No")</f>
        <v>Yes</v>
      </c>
      <c r="J7588" s="4">
        <f>EOMONTH(OnlineRetail[[#This Row],[InvoiceDate]],-1)+1</f>
        <v>40695</v>
      </c>
      <c r="K7588" s="6">
        <f>OnlineRetail[[#This Row],[Quantity]]*OnlineRetail[[#This Row],[UnitPrice]]</f>
        <v>15.9</v>
      </c>
      <c r="L7588" t="str">
        <f t="shared" si="118"/>
        <v>13547|Jun-2011</v>
      </c>
    </row>
    <row r="7589" spans="1:12">
      <c r="A7589">
        <v>545024</v>
      </c>
      <c r="B7589" t="s">
        <v>51</v>
      </c>
      <c r="C7589" t="s">
        <v>16</v>
      </c>
      <c r="D7589">
        <v>5</v>
      </c>
      <c r="E7589" s="1">
        <v>40705.60833333333</v>
      </c>
      <c r="F7589">
        <v>4.95</v>
      </c>
      <c r="G7589">
        <v>13342</v>
      </c>
      <c r="H7589" t="s">
        <v>10</v>
      </c>
      <c r="I7589" t="str">
        <f>IF(AND(LEFT(OnlineRetail[[#This Row],[InvoiceNo]],1)&lt;&gt;"C",OnlineRetail[[#This Row],[CustomerID]]&lt;&gt;""),"Yes","No")</f>
        <v>Yes</v>
      </c>
      <c r="J7589" s="4">
        <f>EOMONTH(OnlineRetail[[#This Row],[InvoiceDate]],-1)+1</f>
        <v>40695</v>
      </c>
      <c r="K7589" s="6">
        <f>OnlineRetail[[#This Row],[Quantity]]*OnlineRetail[[#This Row],[UnitPrice]]</f>
        <v>24.75</v>
      </c>
      <c r="L7589" t="str">
        <f t="shared" si="118"/>
        <v>13342|Jun-2011</v>
      </c>
    </row>
    <row r="7590" spans="1:12">
      <c r="A7590">
        <v>551262</v>
      </c>
      <c r="B7590" t="s">
        <v>34</v>
      </c>
      <c r="C7590" t="s">
        <v>39</v>
      </c>
      <c r="D7590">
        <v>10</v>
      </c>
      <c r="E7590" s="1">
        <v>40705.611111111109</v>
      </c>
      <c r="F7590">
        <v>1.25</v>
      </c>
      <c r="G7590">
        <v>14163</v>
      </c>
      <c r="H7590" t="s">
        <v>10</v>
      </c>
      <c r="I7590" t="str">
        <f>IF(AND(LEFT(OnlineRetail[[#This Row],[InvoiceNo]],1)&lt;&gt;"C",OnlineRetail[[#This Row],[CustomerID]]&lt;&gt;""),"Yes","No")</f>
        <v>Yes</v>
      </c>
      <c r="J7590" s="4">
        <f>EOMONTH(OnlineRetail[[#This Row],[InvoiceDate]],-1)+1</f>
        <v>40695</v>
      </c>
      <c r="K7590" s="6">
        <f>OnlineRetail[[#This Row],[Quantity]]*OnlineRetail[[#This Row],[UnitPrice]]</f>
        <v>12.5</v>
      </c>
      <c r="L7590" t="str">
        <f t="shared" si="118"/>
        <v>14163|Jun-2011</v>
      </c>
    </row>
    <row r="7591" spans="1:12">
      <c r="A7591">
        <v>547444</v>
      </c>
      <c r="B7591" t="s">
        <v>242</v>
      </c>
      <c r="C7591" t="s">
        <v>29</v>
      </c>
      <c r="D7591">
        <v>17</v>
      </c>
      <c r="E7591" s="1">
        <v>40705.611111111109</v>
      </c>
      <c r="F7591">
        <v>5.95</v>
      </c>
      <c r="G7591">
        <v>12795</v>
      </c>
      <c r="H7591" t="s">
        <v>10</v>
      </c>
      <c r="I7591" t="str">
        <f>IF(AND(LEFT(OnlineRetail[[#This Row],[InvoiceNo]],1)&lt;&gt;"C",OnlineRetail[[#This Row],[CustomerID]]&lt;&gt;""),"Yes","No")</f>
        <v>Yes</v>
      </c>
      <c r="J7591" s="4">
        <f>EOMONTH(OnlineRetail[[#This Row],[InvoiceDate]],-1)+1</f>
        <v>40695</v>
      </c>
      <c r="K7591" s="6">
        <f>OnlineRetail[[#This Row],[Quantity]]*OnlineRetail[[#This Row],[UnitPrice]]</f>
        <v>101.15</v>
      </c>
      <c r="L7591" t="str">
        <f t="shared" si="118"/>
        <v>12795|Jun-2011</v>
      </c>
    </row>
    <row r="7592" spans="1:12">
      <c r="A7592">
        <v>549444</v>
      </c>
      <c r="B7592" t="s">
        <v>172</v>
      </c>
      <c r="C7592" t="s">
        <v>39</v>
      </c>
      <c r="D7592">
        <v>19</v>
      </c>
      <c r="E7592" s="1">
        <v>40705.628472222219</v>
      </c>
      <c r="F7592">
        <v>2.1</v>
      </c>
      <c r="G7592">
        <v>12751</v>
      </c>
      <c r="H7592" t="s">
        <v>10</v>
      </c>
      <c r="I7592" t="str">
        <f>IF(AND(LEFT(OnlineRetail[[#This Row],[InvoiceNo]],1)&lt;&gt;"C",OnlineRetail[[#This Row],[CustomerID]]&lt;&gt;""),"Yes","No")</f>
        <v>Yes</v>
      </c>
      <c r="J7592" s="4">
        <f>EOMONTH(OnlineRetail[[#This Row],[InvoiceDate]],-1)+1</f>
        <v>40695</v>
      </c>
      <c r="K7592" s="6">
        <f>OnlineRetail[[#This Row],[Quantity]]*OnlineRetail[[#This Row],[UnitPrice]]</f>
        <v>39.9</v>
      </c>
      <c r="L7592" t="str">
        <f t="shared" si="118"/>
        <v>12751|Jun-2011</v>
      </c>
    </row>
    <row r="7593" spans="1:12">
      <c r="A7593">
        <v>555967</v>
      </c>
      <c r="B7593" t="s">
        <v>77</v>
      </c>
      <c r="C7593" t="s">
        <v>39</v>
      </c>
      <c r="D7593">
        <v>2</v>
      </c>
      <c r="E7593" s="1">
        <v>40705.640277777777</v>
      </c>
      <c r="F7593">
        <v>2.5499999999999998</v>
      </c>
      <c r="G7593">
        <v>12439</v>
      </c>
      <c r="H7593" t="s">
        <v>10</v>
      </c>
      <c r="I7593" t="str">
        <f>IF(AND(LEFT(OnlineRetail[[#This Row],[InvoiceNo]],1)&lt;&gt;"C",OnlineRetail[[#This Row],[CustomerID]]&lt;&gt;""),"Yes","No")</f>
        <v>Yes</v>
      </c>
      <c r="J7593" s="4">
        <f>EOMONTH(OnlineRetail[[#This Row],[InvoiceDate]],-1)+1</f>
        <v>40695</v>
      </c>
      <c r="K7593" s="6">
        <f>OnlineRetail[[#This Row],[Quantity]]*OnlineRetail[[#This Row],[UnitPrice]]</f>
        <v>5.0999999999999996</v>
      </c>
      <c r="L7593" t="str">
        <f t="shared" si="118"/>
        <v>12439|Jun-2011</v>
      </c>
    </row>
    <row r="7594" spans="1:12">
      <c r="A7594">
        <v>550538</v>
      </c>
      <c r="B7594" t="s">
        <v>139</v>
      </c>
      <c r="C7594" t="s">
        <v>39</v>
      </c>
      <c r="D7594">
        <v>15</v>
      </c>
      <c r="E7594" s="1">
        <v>40705.661111111112</v>
      </c>
      <c r="F7594">
        <v>1.65</v>
      </c>
      <c r="G7594">
        <v>13969</v>
      </c>
      <c r="H7594" t="s">
        <v>121</v>
      </c>
      <c r="I7594" t="str">
        <f>IF(AND(LEFT(OnlineRetail[[#This Row],[InvoiceNo]],1)&lt;&gt;"C",OnlineRetail[[#This Row],[CustomerID]]&lt;&gt;""),"Yes","No")</f>
        <v>Yes</v>
      </c>
      <c r="J7594" s="4">
        <f>EOMONTH(OnlineRetail[[#This Row],[InvoiceDate]],-1)+1</f>
        <v>40695</v>
      </c>
      <c r="K7594" s="6">
        <f>OnlineRetail[[#This Row],[Quantity]]*OnlineRetail[[#This Row],[UnitPrice]]</f>
        <v>24.75</v>
      </c>
      <c r="L7594" t="str">
        <f t="shared" si="118"/>
        <v>13969|Jun-2011</v>
      </c>
    </row>
    <row r="7595" spans="1:12">
      <c r="A7595">
        <v>552775</v>
      </c>
      <c r="B7595" t="s">
        <v>170</v>
      </c>
      <c r="C7595" t="s">
        <v>16</v>
      </c>
      <c r="D7595">
        <v>17</v>
      </c>
      <c r="E7595" s="1">
        <v>40705.665277777778</v>
      </c>
      <c r="F7595">
        <v>2.5499999999999998</v>
      </c>
      <c r="G7595">
        <v>13229</v>
      </c>
      <c r="H7595" t="s">
        <v>22</v>
      </c>
      <c r="I7595" t="str">
        <f>IF(AND(LEFT(OnlineRetail[[#This Row],[InvoiceNo]],1)&lt;&gt;"C",OnlineRetail[[#This Row],[CustomerID]]&lt;&gt;""),"Yes","No")</f>
        <v>Yes</v>
      </c>
      <c r="J7595" s="4">
        <f>EOMONTH(OnlineRetail[[#This Row],[InvoiceDate]],-1)+1</f>
        <v>40695</v>
      </c>
      <c r="K7595" s="6">
        <f>OnlineRetail[[#This Row],[Quantity]]*OnlineRetail[[#This Row],[UnitPrice]]</f>
        <v>43.349999999999994</v>
      </c>
      <c r="L7595" t="str">
        <f t="shared" si="118"/>
        <v>13229|Jun-2011</v>
      </c>
    </row>
    <row r="7596" spans="1:12">
      <c r="A7596">
        <v>541098</v>
      </c>
      <c r="B7596" t="s">
        <v>257</v>
      </c>
      <c r="C7596" t="s">
        <v>48</v>
      </c>
      <c r="D7596">
        <v>4</v>
      </c>
      <c r="E7596" s="1">
        <v>40705.669444444437</v>
      </c>
      <c r="F7596">
        <v>5.95</v>
      </c>
      <c r="G7596">
        <v>12398</v>
      </c>
      <c r="H7596" t="s">
        <v>10</v>
      </c>
      <c r="I7596" t="str">
        <f>IF(AND(LEFT(OnlineRetail[[#This Row],[InvoiceNo]],1)&lt;&gt;"C",OnlineRetail[[#This Row],[CustomerID]]&lt;&gt;""),"Yes","No")</f>
        <v>Yes</v>
      </c>
      <c r="J7596" s="4">
        <f>EOMONTH(OnlineRetail[[#This Row],[InvoiceDate]],-1)+1</f>
        <v>40695</v>
      </c>
      <c r="K7596" s="6">
        <f>OnlineRetail[[#This Row],[Quantity]]*OnlineRetail[[#This Row],[UnitPrice]]</f>
        <v>23.8</v>
      </c>
      <c r="L7596" t="str">
        <f t="shared" si="118"/>
        <v>12398|Jun-2011</v>
      </c>
    </row>
    <row r="7597" spans="1:12">
      <c r="A7597">
        <v>536406</v>
      </c>
      <c r="B7597" t="s">
        <v>235</v>
      </c>
      <c r="C7597" t="s">
        <v>19</v>
      </c>
      <c r="D7597">
        <v>18</v>
      </c>
      <c r="E7597" s="1">
        <v>40705.686805555553</v>
      </c>
      <c r="F7597">
        <v>1.25</v>
      </c>
      <c r="G7597">
        <v>14209</v>
      </c>
      <c r="H7597" t="s">
        <v>10</v>
      </c>
      <c r="I7597" t="str">
        <f>IF(AND(LEFT(OnlineRetail[[#This Row],[InvoiceNo]],1)&lt;&gt;"C",OnlineRetail[[#This Row],[CustomerID]]&lt;&gt;""),"Yes","No")</f>
        <v>Yes</v>
      </c>
      <c r="J7597" s="4">
        <f>EOMONTH(OnlineRetail[[#This Row],[InvoiceDate]],-1)+1</f>
        <v>40695</v>
      </c>
      <c r="K7597" s="6">
        <f>OnlineRetail[[#This Row],[Quantity]]*OnlineRetail[[#This Row],[UnitPrice]]</f>
        <v>22.5</v>
      </c>
      <c r="L7597" t="str">
        <f t="shared" si="118"/>
        <v>14209|Jun-2011</v>
      </c>
    </row>
    <row r="7598" spans="1:12">
      <c r="A7598">
        <v>552643</v>
      </c>
      <c r="B7598" t="s">
        <v>116</v>
      </c>
      <c r="C7598" t="s">
        <v>24</v>
      </c>
      <c r="D7598">
        <v>18</v>
      </c>
      <c r="E7598" s="1">
        <v>40705.689583333333</v>
      </c>
      <c r="F7598">
        <v>4.25</v>
      </c>
      <c r="G7598">
        <v>13678</v>
      </c>
      <c r="H7598" t="s">
        <v>10</v>
      </c>
      <c r="I7598" t="str">
        <f>IF(AND(LEFT(OnlineRetail[[#This Row],[InvoiceNo]],1)&lt;&gt;"C",OnlineRetail[[#This Row],[CustomerID]]&lt;&gt;""),"Yes","No")</f>
        <v>Yes</v>
      </c>
      <c r="J7598" s="4">
        <f>EOMONTH(OnlineRetail[[#This Row],[InvoiceDate]],-1)+1</f>
        <v>40695</v>
      </c>
      <c r="K7598" s="6">
        <f>OnlineRetail[[#This Row],[Quantity]]*OnlineRetail[[#This Row],[UnitPrice]]</f>
        <v>76.5</v>
      </c>
      <c r="L7598" t="str">
        <f t="shared" si="118"/>
        <v>13678|Jun-2011</v>
      </c>
    </row>
    <row r="7599" spans="1:12">
      <c r="A7599">
        <v>553833</v>
      </c>
      <c r="B7599" t="s">
        <v>286</v>
      </c>
      <c r="C7599" t="s">
        <v>14</v>
      </c>
      <c r="D7599">
        <v>18</v>
      </c>
      <c r="E7599" s="1">
        <v>40705.69027777778</v>
      </c>
      <c r="F7599">
        <v>4.25</v>
      </c>
      <c r="G7599">
        <v>14220</v>
      </c>
      <c r="H7599" t="s">
        <v>25</v>
      </c>
      <c r="I7599" t="str">
        <f>IF(AND(LEFT(OnlineRetail[[#This Row],[InvoiceNo]],1)&lt;&gt;"C",OnlineRetail[[#This Row],[CustomerID]]&lt;&gt;""),"Yes","No")</f>
        <v>Yes</v>
      </c>
      <c r="J7599" s="4">
        <f>EOMONTH(OnlineRetail[[#This Row],[InvoiceDate]],-1)+1</f>
        <v>40695</v>
      </c>
      <c r="K7599" s="6">
        <f>OnlineRetail[[#This Row],[Quantity]]*OnlineRetail[[#This Row],[UnitPrice]]</f>
        <v>76.5</v>
      </c>
      <c r="L7599" t="str">
        <f t="shared" si="118"/>
        <v>14220|Jun-2011</v>
      </c>
    </row>
    <row r="7600" spans="1:12">
      <c r="A7600">
        <v>540877</v>
      </c>
      <c r="B7600" t="s">
        <v>281</v>
      </c>
      <c r="C7600" t="s">
        <v>9</v>
      </c>
      <c r="D7600">
        <v>4</v>
      </c>
      <c r="E7600" s="1">
        <v>40705.69027777778</v>
      </c>
      <c r="F7600">
        <v>1.25</v>
      </c>
      <c r="G7600">
        <v>12799</v>
      </c>
      <c r="H7600" t="s">
        <v>36</v>
      </c>
      <c r="I7600" t="str">
        <f>IF(AND(LEFT(OnlineRetail[[#This Row],[InvoiceNo]],1)&lt;&gt;"C",OnlineRetail[[#This Row],[CustomerID]]&lt;&gt;""),"Yes","No")</f>
        <v>Yes</v>
      </c>
      <c r="J7600" s="4">
        <f>EOMONTH(OnlineRetail[[#This Row],[InvoiceDate]],-1)+1</f>
        <v>40695</v>
      </c>
      <c r="K7600" s="6">
        <f>OnlineRetail[[#This Row],[Quantity]]*OnlineRetail[[#This Row],[UnitPrice]]</f>
        <v>5</v>
      </c>
      <c r="L7600" t="str">
        <f t="shared" si="118"/>
        <v>12799|Jun-2011</v>
      </c>
    </row>
    <row r="7601" spans="1:12">
      <c r="A7601">
        <v>556030</v>
      </c>
      <c r="B7601" t="s">
        <v>207</v>
      </c>
      <c r="C7601" t="s">
        <v>24</v>
      </c>
      <c r="D7601">
        <v>1</v>
      </c>
      <c r="E7601" s="1">
        <v>40705.690972222219</v>
      </c>
      <c r="F7601">
        <v>7.95</v>
      </c>
      <c r="G7601">
        <v>12851</v>
      </c>
      <c r="H7601" t="s">
        <v>10</v>
      </c>
      <c r="I7601" t="str">
        <f>IF(AND(LEFT(OnlineRetail[[#This Row],[InvoiceNo]],1)&lt;&gt;"C",OnlineRetail[[#This Row],[CustomerID]]&lt;&gt;""),"Yes","No")</f>
        <v>Yes</v>
      </c>
      <c r="J7601" s="4">
        <f>EOMONTH(OnlineRetail[[#This Row],[InvoiceDate]],-1)+1</f>
        <v>40695</v>
      </c>
      <c r="K7601" s="6">
        <f>OnlineRetail[[#This Row],[Quantity]]*OnlineRetail[[#This Row],[UnitPrice]]</f>
        <v>7.95</v>
      </c>
      <c r="L7601" t="str">
        <f t="shared" si="118"/>
        <v>12851|Jun-2011</v>
      </c>
    </row>
    <row r="7602" spans="1:12">
      <c r="A7602">
        <v>554067</v>
      </c>
      <c r="B7602" t="s">
        <v>196</v>
      </c>
      <c r="C7602" t="s">
        <v>29</v>
      </c>
      <c r="D7602">
        <v>2</v>
      </c>
      <c r="E7602" s="1">
        <v>40705.693749999999</v>
      </c>
      <c r="F7602">
        <v>3.39</v>
      </c>
      <c r="G7602">
        <v>14055</v>
      </c>
      <c r="H7602" t="s">
        <v>70</v>
      </c>
      <c r="I7602" t="str">
        <f>IF(AND(LEFT(OnlineRetail[[#This Row],[InvoiceNo]],1)&lt;&gt;"C",OnlineRetail[[#This Row],[CustomerID]]&lt;&gt;""),"Yes","No")</f>
        <v>Yes</v>
      </c>
      <c r="J7602" s="4">
        <f>EOMONTH(OnlineRetail[[#This Row],[InvoiceDate]],-1)+1</f>
        <v>40695</v>
      </c>
      <c r="K7602" s="6">
        <f>OnlineRetail[[#This Row],[Quantity]]*OnlineRetail[[#This Row],[UnitPrice]]</f>
        <v>6.78</v>
      </c>
      <c r="L7602" t="str">
        <f t="shared" si="118"/>
        <v>14055|Jun-2011</v>
      </c>
    </row>
    <row r="7603" spans="1:12">
      <c r="A7603">
        <v>542808</v>
      </c>
      <c r="B7603" t="s">
        <v>135</v>
      </c>
      <c r="C7603" t="s">
        <v>33</v>
      </c>
      <c r="D7603">
        <v>24</v>
      </c>
      <c r="E7603" s="1">
        <v>40705.699305555558</v>
      </c>
      <c r="F7603">
        <v>2.5499999999999998</v>
      </c>
      <c r="G7603">
        <v>12573</v>
      </c>
      <c r="H7603" t="s">
        <v>10</v>
      </c>
      <c r="I7603" t="str">
        <f>IF(AND(LEFT(OnlineRetail[[#This Row],[InvoiceNo]],1)&lt;&gt;"C",OnlineRetail[[#This Row],[CustomerID]]&lt;&gt;""),"Yes","No")</f>
        <v>Yes</v>
      </c>
      <c r="J7603" s="4">
        <f>EOMONTH(OnlineRetail[[#This Row],[InvoiceDate]],-1)+1</f>
        <v>40695</v>
      </c>
      <c r="K7603" s="6">
        <f>OnlineRetail[[#This Row],[Quantity]]*OnlineRetail[[#This Row],[UnitPrice]]</f>
        <v>61.199999999999996</v>
      </c>
      <c r="L7603" t="str">
        <f t="shared" si="118"/>
        <v>12573|Jun-2011</v>
      </c>
    </row>
    <row r="7604" spans="1:12">
      <c r="A7604">
        <v>542373</v>
      </c>
      <c r="B7604" t="s">
        <v>235</v>
      </c>
      <c r="C7604" t="s">
        <v>39</v>
      </c>
      <c r="D7604">
        <v>20</v>
      </c>
      <c r="E7604" s="1">
        <v>40705.70208333333</v>
      </c>
      <c r="F7604">
        <v>2.5499999999999998</v>
      </c>
      <c r="G7604">
        <v>12978</v>
      </c>
      <c r="H7604" t="s">
        <v>10</v>
      </c>
      <c r="I7604" t="str">
        <f>IF(AND(LEFT(OnlineRetail[[#This Row],[InvoiceNo]],1)&lt;&gt;"C",OnlineRetail[[#This Row],[CustomerID]]&lt;&gt;""),"Yes","No")</f>
        <v>Yes</v>
      </c>
      <c r="J7604" s="4">
        <f>EOMONTH(OnlineRetail[[#This Row],[InvoiceDate]],-1)+1</f>
        <v>40695</v>
      </c>
      <c r="K7604" s="6">
        <f>OnlineRetail[[#This Row],[Quantity]]*OnlineRetail[[#This Row],[UnitPrice]]</f>
        <v>51</v>
      </c>
      <c r="L7604" t="str">
        <f t="shared" si="118"/>
        <v>12978|Jun-2011</v>
      </c>
    </row>
    <row r="7605" spans="1:12">
      <c r="A7605">
        <v>551414</v>
      </c>
      <c r="B7605" t="s">
        <v>139</v>
      </c>
      <c r="C7605" t="s">
        <v>21</v>
      </c>
      <c r="D7605">
        <v>15</v>
      </c>
      <c r="E7605" s="1">
        <v>40705.702777777777</v>
      </c>
      <c r="F7605">
        <v>9.9499999999999993</v>
      </c>
      <c r="G7605">
        <v>13757</v>
      </c>
      <c r="H7605" t="s">
        <v>10</v>
      </c>
      <c r="I7605" t="str">
        <f>IF(AND(LEFT(OnlineRetail[[#This Row],[InvoiceNo]],1)&lt;&gt;"C",OnlineRetail[[#This Row],[CustomerID]]&lt;&gt;""),"Yes","No")</f>
        <v>Yes</v>
      </c>
      <c r="J7605" s="4">
        <f>EOMONTH(OnlineRetail[[#This Row],[InvoiceDate]],-1)+1</f>
        <v>40695</v>
      </c>
      <c r="K7605" s="6">
        <f>OnlineRetail[[#This Row],[Quantity]]*OnlineRetail[[#This Row],[UnitPrice]]</f>
        <v>149.25</v>
      </c>
      <c r="L7605" t="str">
        <f t="shared" si="118"/>
        <v>13757|Jun-2011</v>
      </c>
    </row>
    <row r="7606" spans="1:12">
      <c r="A7606">
        <v>544548</v>
      </c>
      <c r="B7606" t="s">
        <v>18</v>
      </c>
      <c r="C7606" t="s">
        <v>12</v>
      </c>
      <c r="D7606">
        <v>19</v>
      </c>
      <c r="E7606" s="1">
        <v>40705.703472222223</v>
      </c>
      <c r="F7606">
        <v>9.9499999999999993</v>
      </c>
      <c r="G7606">
        <v>13343</v>
      </c>
      <c r="H7606" t="s">
        <v>10</v>
      </c>
      <c r="I7606" t="str">
        <f>IF(AND(LEFT(OnlineRetail[[#This Row],[InvoiceNo]],1)&lt;&gt;"C",OnlineRetail[[#This Row],[CustomerID]]&lt;&gt;""),"Yes","No")</f>
        <v>Yes</v>
      </c>
      <c r="J7606" s="4">
        <f>EOMONTH(OnlineRetail[[#This Row],[InvoiceDate]],-1)+1</f>
        <v>40695</v>
      </c>
      <c r="K7606" s="6">
        <f>OnlineRetail[[#This Row],[Quantity]]*OnlineRetail[[#This Row],[UnitPrice]]</f>
        <v>189.04999999999998</v>
      </c>
      <c r="L7606" t="str">
        <f t="shared" si="118"/>
        <v>13343|Jun-2011</v>
      </c>
    </row>
    <row r="7607" spans="1:12">
      <c r="A7607">
        <v>546797</v>
      </c>
      <c r="B7607" t="s">
        <v>182</v>
      </c>
      <c r="C7607" t="s">
        <v>62</v>
      </c>
      <c r="D7607">
        <v>7</v>
      </c>
      <c r="E7607" s="1">
        <v>40705.712500000001</v>
      </c>
      <c r="F7607">
        <v>2.1</v>
      </c>
      <c r="G7607">
        <v>12923</v>
      </c>
      <c r="H7607" t="s">
        <v>10</v>
      </c>
      <c r="I7607" t="str">
        <f>IF(AND(LEFT(OnlineRetail[[#This Row],[InvoiceNo]],1)&lt;&gt;"C",OnlineRetail[[#This Row],[CustomerID]]&lt;&gt;""),"Yes","No")</f>
        <v>Yes</v>
      </c>
      <c r="J7607" s="4">
        <f>EOMONTH(OnlineRetail[[#This Row],[InvoiceDate]],-1)+1</f>
        <v>40695</v>
      </c>
      <c r="K7607" s="6">
        <f>OnlineRetail[[#This Row],[Quantity]]*OnlineRetail[[#This Row],[UnitPrice]]</f>
        <v>14.700000000000001</v>
      </c>
      <c r="L7607" t="str">
        <f t="shared" si="118"/>
        <v>12923|Jun-2011</v>
      </c>
    </row>
    <row r="7608" spans="1:12">
      <c r="A7608">
        <v>555293</v>
      </c>
      <c r="B7608" t="s">
        <v>145</v>
      </c>
      <c r="C7608" t="s">
        <v>72</v>
      </c>
      <c r="D7608">
        <v>7</v>
      </c>
      <c r="E7608" s="1">
        <v>40705.716666666667</v>
      </c>
      <c r="F7608">
        <v>2.5499999999999998</v>
      </c>
      <c r="G7608">
        <v>14086</v>
      </c>
      <c r="H7608" t="s">
        <v>10</v>
      </c>
      <c r="I7608" t="str">
        <f>IF(AND(LEFT(OnlineRetail[[#This Row],[InvoiceNo]],1)&lt;&gt;"C",OnlineRetail[[#This Row],[CustomerID]]&lt;&gt;""),"Yes","No")</f>
        <v>Yes</v>
      </c>
      <c r="J7608" s="4">
        <f>EOMONTH(OnlineRetail[[#This Row],[InvoiceDate]],-1)+1</f>
        <v>40695</v>
      </c>
      <c r="K7608" s="6">
        <f>OnlineRetail[[#This Row],[Quantity]]*OnlineRetail[[#This Row],[UnitPrice]]</f>
        <v>17.849999999999998</v>
      </c>
      <c r="L7608" t="str">
        <f t="shared" si="118"/>
        <v>14086|Jun-2011</v>
      </c>
    </row>
    <row r="7609" spans="1:12">
      <c r="A7609">
        <v>539916</v>
      </c>
      <c r="B7609" t="s">
        <v>279</v>
      </c>
      <c r="C7609" t="s">
        <v>40</v>
      </c>
      <c r="D7609">
        <v>18</v>
      </c>
      <c r="E7609" s="1">
        <v>40705.723611111112</v>
      </c>
      <c r="F7609">
        <v>5.95</v>
      </c>
      <c r="G7609">
        <v>14030</v>
      </c>
      <c r="H7609" t="s">
        <v>10</v>
      </c>
      <c r="I7609" t="str">
        <f>IF(AND(LEFT(OnlineRetail[[#This Row],[InvoiceNo]],1)&lt;&gt;"C",OnlineRetail[[#This Row],[CustomerID]]&lt;&gt;""),"Yes","No")</f>
        <v>Yes</v>
      </c>
      <c r="J7609" s="4">
        <f>EOMONTH(OnlineRetail[[#This Row],[InvoiceDate]],-1)+1</f>
        <v>40695</v>
      </c>
      <c r="K7609" s="6">
        <f>OnlineRetail[[#This Row],[Quantity]]*OnlineRetail[[#This Row],[UnitPrice]]</f>
        <v>107.10000000000001</v>
      </c>
      <c r="L7609" t="str">
        <f t="shared" si="118"/>
        <v>14030|Jun-2011</v>
      </c>
    </row>
    <row r="7610" spans="1:12">
      <c r="A7610">
        <v>538273</v>
      </c>
      <c r="B7610" t="s">
        <v>139</v>
      </c>
      <c r="C7610" t="s">
        <v>42</v>
      </c>
      <c r="D7610">
        <v>18</v>
      </c>
      <c r="E7610" s="1">
        <v>40705.727083333331</v>
      </c>
      <c r="F7610">
        <v>4.25</v>
      </c>
      <c r="G7610">
        <v>13242</v>
      </c>
      <c r="H7610" t="s">
        <v>10</v>
      </c>
      <c r="I7610" t="str">
        <f>IF(AND(LEFT(OnlineRetail[[#This Row],[InvoiceNo]],1)&lt;&gt;"C",OnlineRetail[[#This Row],[CustomerID]]&lt;&gt;""),"Yes","No")</f>
        <v>Yes</v>
      </c>
      <c r="J7610" s="4">
        <f>EOMONTH(OnlineRetail[[#This Row],[InvoiceDate]],-1)+1</f>
        <v>40695</v>
      </c>
      <c r="K7610" s="6">
        <f>OnlineRetail[[#This Row],[Quantity]]*OnlineRetail[[#This Row],[UnitPrice]]</f>
        <v>76.5</v>
      </c>
      <c r="L7610" t="str">
        <f t="shared" si="118"/>
        <v>13242|Jun-2011</v>
      </c>
    </row>
    <row r="7611" spans="1:12">
      <c r="A7611">
        <v>540456</v>
      </c>
      <c r="B7611" t="s">
        <v>80</v>
      </c>
      <c r="C7611" t="s">
        <v>33</v>
      </c>
      <c r="D7611">
        <v>9</v>
      </c>
      <c r="E7611" s="1">
        <v>40705.732638888891</v>
      </c>
      <c r="F7611">
        <v>1.65</v>
      </c>
      <c r="G7611">
        <v>12713</v>
      </c>
      <c r="H7611" t="s">
        <v>10</v>
      </c>
      <c r="I7611" t="str">
        <f>IF(AND(LEFT(OnlineRetail[[#This Row],[InvoiceNo]],1)&lt;&gt;"C",OnlineRetail[[#This Row],[CustomerID]]&lt;&gt;""),"Yes","No")</f>
        <v>Yes</v>
      </c>
      <c r="J7611" s="4">
        <f>EOMONTH(OnlineRetail[[#This Row],[InvoiceDate]],-1)+1</f>
        <v>40695</v>
      </c>
      <c r="K7611" s="6">
        <f>OnlineRetail[[#This Row],[Quantity]]*OnlineRetail[[#This Row],[UnitPrice]]</f>
        <v>14.85</v>
      </c>
      <c r="L7611" t="str">
        <f t="shared" si="118"/>
        <v>12713|Jun-2011</v>
      </c>
    </row>
    <row r="7612" spans="1:12">
      <c r="A7612">
        <v>539136</v>
      </c>
      <c r="B7612" t="s">
        <v>165</v>
      </c>
      <c r="C7612" t="s">
        <v>12</v>
      </c>
      <c r="D7612">
        <v>15</v>
      </c>
      <c r="E7612" s="1">
        <v>40705.738888888889</v>
      </c>
      <c r="F7612">
        <v>2.5499999999999998</v>
      </c>
      <c r="G7612">
        <v>13040</v>
      </c>
      <c r="H7612" t="s">
        <v>10</v>
      </c>
      <c r="I7612" t="str">
        <f>IF(AND(LEFT(OnlineRetail[[#This Row],[InvoiceNo]],1)&lt;&gt;"C",OnlineRetail[[#This Row],[CustomerID]]&lt;&gt;""),"Yes","No")</f>
        <v>Yes</v>
      </c>
      <c r="J7612" s="4">
        <f>EOMONTH(OnlineRetail[[#This Row],[InvoiceDate]],-1)+1</f>
        <v>40695</v>
      </c>
      <c r="K7612" s="6">
        <f>OnlineRetail[[#This Row],[Quantity]]*OnlineRetail[[#This Row],[UnitPrice]]</f>
        <v>38.25</v>
      </c>
      <c r="L7612" t="str">
        <f t="shared" si="118"/>
        <v>13040|Jun-2011</v>
      </c>
    </row>
    <row r="7613" spans="1:12">
      <c r="A7613">
        <v>542558</v>
      </c>
      <c r="B7613" t="s">
        <v>226</v>
      </c>
      <c r="C7613" t="s">
        <v>29</v>
      </c>
      <c r="D7613">
        <v>22</v>
      </c>
      <c r="E7613" s="1">
        <v>40705.752083333333</v>
      </c>
      <c r="F7613">
        <v>2.5499999999999998</v>
      </c>
      <c r="G7613">
        <v>13907</v>
      </c>
      <c r="H7613" t="s">
        <v>17</v>
      </c>
      <c r="I7613" t="str">
        <f>IF(AND(LEFT(OnlineRetail[[#This Row],[InvoiceNo]],1)&lt;&gt;"C",OnlineRetail[[#This Row],[CustomerID]]&lt;&gt;""),"Yes","No")</f>
        <v>Yes</v>
      </c>
      <c r="J7613" s="4">
        <f>EOMONTH(OnlineRetail[[#This Row],[InvoiceDate]],-1)+1</f>
        <v>40695</v>
      </c>
      <c r="K7613" s="6">
        <f>OnlineRetail[[#This Row],[Quantity]]*OnlineRetail[[#This Row],[UnitPrice]]</f>
        <v>56.099999999999994</v>
      </c>
      <c r="L7613" t="str">
        <f t="shared" si="118"/>
        <v>13907|Jun-2011</v>
      </c>
    </row>
    <row r="7614" spans="1:12">
      <c r="A7614">
        <v>551519</v>
      </c>
      <c r="B7614" t="s">
        <v>35</v>
      </c>
      <c r="C7614" t="s">
        <v>53</v>
      </c>
      <c r="D7614">
        <v>6</v>
      </c>
      <c r="E7614" s="1">
        <v>40705.76458333333</v>
      </c>
      <c r="F7614">
        <v>9.9499999999999993</v>
      </c>
      <c r="G7614">
        <v>13849</v>
      </c>
      <c r="H7614" t="s">
        <v>31</v>
      </c>
      <c r="I7614" t="str">
        <f>IF(AND(LEFT(OnlineRetail[[#This Row],[InvoiceNo]],1)&lt;&gt;"C",OnlineRetail[[#This Row],[CustomerID]]&lt;&gt;""),"Yes","No")</f>
        <v>Yes</v>
      </c>
      <c r="J7614" s="4">
        <f>EOMONTH(OnlineRetail[[#This Row],[InvoiceDate]],-1)+1</f>
        <v>40695</v>
      </c>
      <c r="K7614" s="6">
        <f>OnlineRetail[[#This Row],[Quantity]]*OnlineRetail[[#This Row],[UnitPrice]]</f>
        <v>59.699999999999996</v>
      </c>
      <c r="L7614" t="str">
        <f t="shared" si="118"/>
        <v>13849|Jun-2011</v>
      </c>
    </row>
    <row r="7615" spans="1:12">
      <c r="A7615">
        <v>545574</v>
      </c>
      <c r="B7615" t="s">
        <v>302</v>
      </c>
      <c r="C7615" t="s">
        <v>39</v>
      </c>
      <c r="D7615">
        <v>2</v>
      </c>
      <c r="E7615" s="1">
        <v>40705.765277777777</v>
      </c>
      <c r="F7615">
        <v>4.25</v>
      </c>
      <c r="G7615">
        <v>13613</v>
      </c>
      <c r="H7615" t="s">
        <v>10</v>
      </c>
      <c r="I7615" t="str">
        <f>IF(AND(LEFT(OnlineRetail[[#This Row],[InvoiceNo]],1)&lt;&gt;"C",OnlineRetail[[#This Row],[CustomerID]]&lt;&gt;""),"Yes","No")</f>
        <v>Yes</v>
      </c>
      <c r="J7615" s="4">
        <f>EOMONTH(OnlineRetail[[#This Row],[InvoiceDate]],-1)+1</f>
        <v>40695</v>
      </c>
      <c r="K7615" s="6">
        <f>OnlineRetail[[#This Row],[Quantity]]*OnlineRetail[[#This Row],[UnitPrice]]</f>
        <v>8.5</v>
      </c>
      <c r="L7615" t="str">
        <f t="shared" si="118"/>
        <v>13613|Jun-2011</v>
      </c>
    </row>
    <row r="7616" spans="1:12">
      <c r="A7616">
        <v>536937</v>
      </c>
      <c r="B7616" t="s">
        <v>243</v>
      </c>
      <c r="C7616" t="s">
        <v>14</v>
      </c>
      <c r="D7616">
        <v>8</v>
      </c>
      <c r="E7616" s="1">
        <v>40705.765277777777</v>
      </c>
      <c r="F7616">
        <v>9.9499999999999993</v>
      </c>
      <c r="G7616">
        <v>12374</v>
      </c>
      <c r="H7616" t="s">
        <v>10</v>
      </c>
      <c r="I7616" t="str">
        <f>IF(AND(LEFT(OnlineRetail[[#This Row],[InvoiceNo]],1)&lt;&gt;"C",OnlineRetail[[#This Row],[CustomerID]]&lt;&gt;""),"Yes","No")</f>
        <v>Yes</v>
      </c>
      <c r="J7616" s="4">
        <f>EOMONTH(OnlineRetail[[#This Row],[InvoiceDate]],-1)+1</f>
        <v>40695</v>
      </c>
      <c r="K7616" s="6">
        <f>OnlineRetail[[#This Row],[Quantity]]*OnlineRetail[[#This Row],[UnitPrice]]</f>
        <v>79.599999999999994</v>
      </c>
      <c r="L7616" t="str">
        <f t="shared" si="118"/>
        <v>12374|Jun-2011</v>
      </c>
    </row>
    <row r="7617" spans="1:12">
      <c r="A7617">
        <v>550480</v>
      </c>
      <c r="B7617" t="s">
        <v>34</v>
      </c>
      <c r="C7617" t="s">
        <v>72</v>
      </c>
      <c r="D7617">
        <v>17</v>
      </c>
      <c r="E7617" s="1">
        <v>40705.773611111108</v>
      </c>
      <c r="F7617">
        <v>9.9499999999999993</v>
      </c>
      <c r="G7617">
        <v>13972</v>
      </c>
      <c r="H7617" t="s">
        <v>10</v>
      </c>
      <c r="I7617" t="str">
        <f>IF(AND(LEFT(OnlineRetail[[#This Row],[InvoiceNo]],1)&lt;&gt;"C",OnlineRetail[[#This Row],[CustomerID]]&lt;&gt;""),"Yes","No")</f>
        <v>Yes</v>
      </c>
      <c r="J7617" s="4">
        <f>EOMONTH(OnlineRetail[[#This Row],[InvoiceDate]],-1)+1</f>
        <v>40695</v>
      </c>
      <c r="K7617" s="6">
        <f>OnlineRetail[[#This Row],[Quantity]]*OnlineRetail[[#This Row],[UnitPrice]]</f>
        <v>169.14999999999998</v>
      </c>
      <c r="L7617" t="str">
        <f t="shared" si="118"/>
        <v>13972|Jun-2011</v>
      </c>
    </row>
    <row r="7618" spans="1:12">
      <c r="A7618">
        <v>539246</v>
      </c>
      <c r="B7618" t="s">
        <v>238</v>
      </c>
      <c r="C7618" t="s">
        <v>9</v>
      </c>
      <c r="D7618">
        <v>23</v>
      </c>
      <c r="E7618" s="1">
        <v>40705.774305555547</v>
      </c>
      <c r="F7618">
        <v>2.1</v>
      </c>
      <c r="G7618">
        <v>12653</v>
      </c>
      <c r="H7618" t="s">
        <v>10</v>
      </c>
      <c r="I7618" t="str">
        <f>IF(AND(LEFT(OnlineRetail[[#This Row],[InvoiceNo]],1)&lt;&gt;"C",OnlineRetail[[#This Row],[CustomerID]]&lt;&gt;""),"Yes","No")</f>
        <v>Yes</v>
      </c>
      <c r="J7618" s="4">
        <f>EOMONTH(OnlineRetail[[#This Row],[InvoiceDate]],-1)+1</f>
        <v>40695</v>
      </c>
      <c r="K7618" s="6">
        <f>OnlineRetail[[#This Row],[Quantity]]*OnlineRetail[[#This Row],[UnitPrice]]</f>
        <v>48.300000000000004</v>
      </c>
      <c r="L7618" t="str">
        <f t="shared" ref="L7618:L7681" si="119">IF(I7618="Yes",G7618&amp;"|"&amp;TEXT(J7618,"mmm-yyyy"),"")</f>
        <v>12653|Jun-2011</v>
      </c>
    </row>
    <row r="7619" spans="1:12">
      <c r="A7619">
        <v>539139</v>
      </c>
      <c r="B7619" t="s">
        <v>108</v>
      </c>
      <c r="C7619" t="s">
        <v>48</v>
      </c>
      <c r="D7619">
        <v>11</v>
      </c>
      <c r="E7619" s="1">
        <v>40705.776388888888</v>
      </c>
      <c r="F7619">
        <v>2.1</v>
      </c>
      <c r="G7619">
        <v>12880</v>
      </c>
      <c r="H7619" t="s">
        <v>25</v>
      </c>
      <c r="I7619" t="str">
        <f>IF(AND(LEFT(OnlineRetail[[#This Row],[InvoiceNo]],1)&lt;&gt;"C",OnlineRetail[[#This Row],[CustomerID]]&lt;&gt;""),"Yes","No")</f>
        <v>Yes</v>
      </c>
      <c r="J7619" s="4">
        <f>EOMONTH(OnlineRetail[[#This Row],[InvoiceDate]],-1)+1</f>
        <v>40695</v>
      </c>
      <c r="K7619" s="6">
        <f>OnlineRetail[[#This Row],[Quantity]]*OnlineRetail[[#This Row],[UnitPrice]]</f>
        <v>23.1</v>
      </c>
      <c r="L7619" t="str">
        <f t="shared" si="119"/>
        <v>12880|Jun-2011</v>
      </c>
    </row>
    <row r="7620" spans="1:12">
      <c r="A7620">
        <v>537507</v>
      </c>
      <c r="B7620" t="s">
        <v>116</v>
      </c>
      <c r="C7620" t="s">
        <v>53</v>
      </c>
      <c r="D7620">
        <v>20</v>
      </c>
      <c r="E7620" s="1">
        <v>40705.790972222218</v>
      </c>
      <c r="F7620">
        <v>2.5499999999999998</v>
      </c>
      <c r="G7620">
        <v>12398</v>
      </c>
      <c r="H7620" t="s">
        <v>17</v>
      </c>
      <c r="I7620" t="str">
        <f>IF(AND(LEFT(OnlineRetail[[#This Row],[InvoiceNo]],1)&lt;&gt;"C",OnlineRetail[[#This Row],[CustomerID]]&lt;&gt;""),"Yes","No")</f>
        <v>Yes</v>
      </c>
      <c r="J7620" s="4">
        <f>EOMONTH(OnlineRetail[[#This Row],[InvoiceDate]],-1)+1</f>
        <v>40695</v>
      </c>
      <c r="K7620" s="6">
        <f>OnlineRetail[[#This Row],[Quantity]]*OnlineRetail[[#This Row],[UnitPrice]]</f>
        <v>51</v>
      </c>
      <c r="L7620" t="str">
        <f t="shared" si="119"/>
        <v>12398|Jun-2011</v>
      </c>
    </row>
    <row r="7621" spans="1:12">
      <c r="A7621">
        <v>552066</v>
      </c>
      <c r="B7621" t="s">
        <v>179</v>
      </c>
      <c r="C7621" t="s">
        <v>24</v>
      </c>
      <c r="D7621">
        <v>14</v>
      </c>
      <c r="E7621" s="1">
        <v>40705.79791666667</v>
      </c>
      <c r="F7621">
        <v>0.85</v>
      </c>
      <c r="G7621">
        <v>13140</v>
      </c>
      <c r="H7621" t="s">
        <v>10</v>
      </c>
      <c r="I7621" t="str">
        <f>IF(AND(LEFT(OnlineRetail[[#This Row],[InvoiceNo]],1)&lt;&gt;"C",OnlineRetail[[#This Row],[CustomerID]]&lt;&gt;""),"Yes","No")</f>
        <v>Yes</v>
      </c>
      <c r="J7621" s="4">
        <f>EOMONTH(OnlineRetail[[#This Row],[InvoiceDate]],-1)+1</f>
        <v>40695</v>
      </c>
      <c r="K7621" s="6">
        <f>OnlineRetail[[#This Row],[Quantity]]*OnlineRetail[[#This Row],[UnitPrice]]</f>
        <v>11.9</v>
      </c>
      <c r="L7621" t="str">
        <f t="shared" si="119"/>
        <v>13140|Jun-2011</v>
      </c>
    </row>
    <row r="7622" spans="1:12">
      <c r="A7622">
        <v>549249</v>
      </c>
      <c r="B7622" t="s">
        <v>281</v>
      </c>
      <c r="C7622" t="s">
        <v>53</v>
      </c>
      <c r="D7622">
        <v>24</v>
      </c>
      <c r="E7622" s="1">
        <v>40705.79791666667</v>
      </c>
      <c r="F7622">
        <v>2.1</v>
      </c>
      <c r="G7622">
        <v>12864</v>
      </c>
      <c r="H7622" t="s">
        <v>10</v>
      </c>
      <c r="I7622" t="str">
        <f>IF(AND(LEFT(OnlineRetail[[#This Row],[InvoiceNo]],1)&lt;&gt;"C",OnlineRetail[[#This Row],[CustomerID]]&lt;&gt;""),"Yes","No")</f>
        <v>Yes</v>
      </c>
      <c r="J7622" s="4">
        <f>EOMONTH(OnlineRetail[[#This Row],[InvoiceDate]],-1)+1</f>
        <v>40695</v>
      </c>
      <c r="K7622" s="6">
        <f>OnlineRetail[[#This Row],[Quantity]]*OnlineRetail[[#This Row],[UnitPrice]]</f>
        <v>50.400000000000006</v>
      </c>
      <c r="L7622" t="str">
        <f t="shared" si="119"/>
        <v>12864|Jun-2011</v>
      </c>
    </row>
    <row r="7623" spans="1:12">
      <c r="A7623">
        <v>541444</v>
      </c>
      <c r="B7623" t="s">
        <v>165</v>
      </c>
      <c r="C7623" t="s">
        <v>14</v>
      </c>
      <c r="D7623">
        <v>2</v>
      </c>
      <c r="E7623" s="1">
        <v>40705.808333333327</v>
      </c>
      <c r="F7623">
        <v>4.95</v>
      </c>
      <c r="G7623">
        <v>13140</v>
      </c>
      <c r="H7623" t="s">
        <v>10</v>
      </c>
      <c r="I7623" t="str">
        <f>IF(AND(LEFT(OnlineRetail[[#This Row],[InvoiceNo]],1)&lt;&gt;"C",OnlineRetail[[#This Row],[CustomerID]]&lt;&gt;""),"Yes","No")</f>
        <v>Yes</v>
      </c>
      <c r="J7623" s="4">
        <f>EOMONTH(OnlineRetail[[#This Row],[InvoiceDate]],-1)+1</f>
        <v>40695</v>
      </c>
      <c r="K7623" s="6">
        <f>OnlineRetail[[#This Row],[Quantity]]*OnlineRetail[[#This Row],[UnitPrice]]</f>
        <v>9.9</v>
      </c>
      <c r="L7623" t="str">
        <f t="shared" si="119"/>
        <v>13140|Jun-2011</v>
      </c>
    </row>
    <row r="7624" spans="1:12">
      <c r="A7624">
        <v>550593</v>
      </c>
      <c r="B7624" t="s">
        <v>226</v>
      </c>
      <c r="C7624" t="s">
        <v>12</v>
      </c>
      <c r="D7624">
        <v>6</v>
      </c>
      <c r="E7624" s="1">
        <v>40705.816666666673</v>
      </c>
      <c r="F7624">
        <v>9.9499999999999993</v>
      </c>
      <c r="G7624">
        <v>13582</v>
      </c>
      <c r="H7624" t="s">
        <v>70</v>
      </c>
      <c r="I7624" t="str">
        <f>IF(AND(LEFT(OnlineRetail[[#This Row],[InvoiceNo]],1)&lt;&gt;"C",OnlineRetail[[#This Row],[CustomerID]]&lt;&gt;""),"Yes","No")</f>
        <v>Yes</v>
      </c>
      <c r="J7624" s="4">
        <f>EOMONTH(OnlineRetail[[#This Row],[InvoiceDate]],-1)+1</f>
        <v>40695</v>
      </c>
      <c r="K7624" s="6">
        <f>OnlineRetail[[#This Row],[Quantity]]*OnlineRetail[[#This Row],[UnitPrice]]</f>
        <v>59.699999999999996</v>
      </c>
      <c r="L7624" t="str">
        <f t="shared" si="119"/>
        <v>13582|Jun-2011</v>
      </c>
    </row>
    <row r="7625" spans="1:12">
      <c r="A7625">
        <v>545079</v>
      </c>
      <c r="B7625" t="s">
        <v>233</v>
      </c>
      <c r="C7625" t="s">
        <v>50</v>
      </c>
      <c r="D7625">
        <v>7</v>
      </c>
      <c r="E7625" s="1">
        <v>40705.824305555558</v>
      </c>
      <c r="F7625">
        <v>1.25</v>
      </c>
      <c r="G7625">
        <v>13218</v>
      </c>
      <c r="H7625" t="s">
        <v>10</v>
      </c>
      <c r="I7625" t="str">
        <f>IF(AND(LEFT(OnlineRetail[[#This Row],[InvoiceNo]],1)&lt;&gt;"C",OnlineRetail[[#This Row],[CustomerID]]&lt;&gt;""),"Yes","No")</f>
        <v>Yes</v>
      </c>
      <c r="J7625" s="4">
        <f>EOMONTH(OnlineRetail[[#This Row],[InvoiceDate]],-1)+1</f>
        <v>40695</v>
      </c>
      <c r="K7625" s="6">
        <f>OnlineRetail[[#This Row],[Quantity]]*OnlineRetail[[#This Row],[UnitPrice]]</f>
        <v>8.75</v>
      </c>
      <c r="L7625" t="str">
        <f t="shared" si="119"/>
        <v>13218|Jun-2011</v>
      </c>
    </row>
    <row r="7626" spans="1:12">
      <c r="A7626">
        <v>540759</v>
      </c>
      <c r="B7626" t="s">
        <v>248</v>
      </c>
      <c r="C7626" t="s">
        <v>72</v>
      </c>
      <c r="D7626">
        <v>23</v>
      </c>
      <c r="E7626" s="1">
        <v>40706.339583333327</v>
      </c>
      <c r="F7626">
        <v>9.9499999999999993</v>
      </c>
      <c r="G7626">
        <v>13420</v>
      </c>
      <c r="H7626" t="s">
        <v>10</v>
      </c>
      <c r="I7626" t="str">
        <f>IF(AND(LEFT(OnlineRetail[[#This Row],[InvoiceNo]],1)&lt;&gt;"C",OnlineRetail[[#This Row],[CustomerID]]&lt;&gt;""),"Yes","No")</f>
        <v>Yes</v>
      </c>
      <c r="J7626" s="4">
        <f>EOMONTH(OnlineRetail[[#This Row],[InvoiceDate]],-1)+1</f>
        <v>40695</v>
      </c>
      <c r="K7626" s="6">
        <f>OnlineRetail[[#This Row],[Quantity]]*OnlineRetail[[#This Row],[UnitPrice]]</f>
        <v>228.85</v>
      </c>
      <c r="L7626" t="str">
        <f t="shared" si="119"/>
        <v>13420|Jun-2011</v>
      </c>
    </row>
    <row r="7627" spans="1:12">
      <c r="A7627">
        <v>551356</v>
      </c>
      <c r="B7627" t="s">
        <v>166</v>
      </c>
      <c r="C7627" t="s">
        <v>12</v>
      </c>
      <c r="D7627">
        <v>7</v>
      </c>
      <c r="E7627" s="1">
        <v>40706.347916666673</v>
      </c>
      <c r="F7627">
        <v>4.25</v>
      </c>
      <c r="G7627">
        <v>13110</v>
      </c>
      <c r="H7627" t="s">
        <v>10</v>
      </c>
      <c r="I7627" t="str">
        <f>IF(AND(LEFT(OnlineRetail[[#This Row],[InvoiceNo]],1)&lt;&gt;"C",OnlineRetail[[#This Row],[CustomerID]]&lt;&gt;""),"Yes","No")</f>
        <v>Yes</v>
      </c>
      <c r="J7627" s="4">
        <f>EOMONTH(OnlineRetail[[#This Row],[InvoiceDate]],-1)+1</f>
        <v>40695</v>
      </c>
      <c r="K7627" s="6">
        <f>OnlineRetail[[#This Row],[Quantity]]*OnlineRetail[[#This Row],[UnitPrice]]</f>
        <v>29.75</v>
      </c>
      <c r="L7627" t="str">
        <f t="shared" si="119"/>
        <v>13110|Jun-2011</v>
      </c>
    </row>
    <row r="7628" spans="1:12">
      <c r="A7628">
        <v>541131</v>
      </c>
      <c r="B7628" t="s">
        <v>231</v>
      </c>
      <c r="C7628" t="s">
        <v>62</v>
      </c>
      <c r="D7628">
        <v>13</v>
      </c>
      <c r="E7628" s="1">
        <v>40706.365277777782</v>
      </c>
      <c r="F7628">
        <v>3.39</v>
      </c>
      <c r="G7628">
        <v>12476</v>
      </c>
      <c r="H7628" t="s">
        <v>17</v>
      </c>
      <c r="I7628" t="str">
        <f>IF(AND(LEFT(OnlineRetail[[#This Row],[InvoiceNo]],1)&lt;&gt;"C",OnlineRetail[[#This Row],[CustomerID]]&lt;&gt;""),"Yes","No")</f>
        <v>Yes</v>
      </c>
      <c r="J7628" s="4">
        <f>EOMONTH(OnlineRetail[[#This Row],[InvoiceDate]],-1)+1</f>
        <v>40695</v>
      </c>
      <c r="K7628" s="6">
        <f>OnlineRetail[[#This Row],[Quantity]]*OnlineRetail[[#This Row],[UnitPrice]]</f>
        <v>44.07</v>
      </c>
      <c r="L7628" t="str">
        <f t="shared" si="119"/>
        <v>12476|Jun-2011</v>
      </c>
    </row>
    <row r="7629" spans="1:12">
      <c r="A7629">
        <v>547489</v>
      </c>
      <c r="B7629" t="s">
        <v>212</v>
      </c>
      <c r="C7629" t="s">
        <v>24</v>
      </c>
      <c r="D7629">
        <v>8</v>
      </c>
      <c r="E7629" s="1">
        <v>40706.373611111107</v>
      </c>
      <c r="F7629">
        <v>4.25</v>
      </c>
      <c r="G7629">
        <v>13585</v>
      </c>
      <c r="H7629" t="s">
        <v>10</v>
      </c>
      <c r="I7629" t="str">
        <f>IF(AND(LEFT(OnlineRetail[[#This Row],[InvoiceNo]],1)&lt;&gt;"C",OnlineRetail[[#This Row],[CustomerID]]&lt;&gt;""),"Yes","No")</f>
        <v>Yes</v>
      </c>
      <c r="J7629" s="4">
        <f>EOMONTH(OnlineRetail[[#This Row],[InvoiceDate]],-1)+1</f>
        <v>40695</v>
      </c>
      <c r="K7629" s="6">
        <f>OnlineRetail[[#This Row],[Quantity]]*OnlineRetail[[#This Row],[UnitPrice]]</f>
        <v>34</v>
      </c>
      <c r="L7629" t="str">
        <f t="shared" si="119"/>
        <v>13585|Jun-2011</v>
      </c>
    </row>
    <row r="7630" spans="1:12">
      <c r="A7630">
        <v>544322</v>
      </c>
      <c r="B7630" t="s">
        <v>111</v>
      </c>
      <c r="C7630" t="s">
        <v>29</v>
      </c>
      <c r="D7630">
        <v>3</v>
      </c>
      <c r="E7630" s="1">
        <v>40706.373611111107</v>
      </c>
      <c r="F7630">
        <v>1.65</v>
      </c>
      <c r="G7630">
        <v>14056</v>
      </c>
      <c r="H7630" t="s">
        <v>10</v>
      </c>
      <c r="I7630" t="str">
        <f>IF(AND(LEFT(OnlineRetail[[#This Row],[InvoiceNo]],1)&lt;&gt;"C",OnlineRetail[[#This Row],[CustomerID]]&lt;&gt;""),"Yes","No")</f>
        <v>Yes</v>
      </c>
      <c r="J7630" s="4">
        <f>EOMONTH(OnlineRetail[[#This Row],[InvoiceDate]],-1)+1</f>
        <v>40695</v>
      </c>
      <c r="K7630" s="6">
        <f>OnlineRetail[[#This Row],[Quantity]]*OnlineRetail[[#This Row],[UnitPrice]]</f>
        <v>4.9499999999999993</v>
      </c>
      <c r="L7630" t="str">
        <f t="shared" si="119"/>
        <v>14056|Jun-2011</v>
      </c>
    </row>
    <row r="7631" spans="1:12">
      <c r="A7631">
        <v>548872</v>
      </c>
      <c r="B7631" t="s">
        <v>224</v>
      </c>
      <c r="C7631" t="s">
        <v>24</v>
      </c>
      <c r="D7631">
        <v>12</v>
      </c>
      <c r="E7631" s="1">
        <v>40706.395138888889</v>
      </c>
      <c r="F7631">
        <v>5.95</v>
      </c>
      <c r="G7631">
        <v>13837</v>
      </c>
      <c r="H7631" t="s">
        <v>10</v>
      </c>
      <c r="I7631" t="str">
        <f>IF(AND(LEFT(OnlineRetail[[#This Row],[InvoiceNo]],1)&lt;&gt;"C",OnlineRetail[[#This Row],[CustomerID]]&lt;&gt;""),"Yes","No")</f>
        <v>Yes</v>
      </c>
      <c r="J7631" s="4">
        <f>EOMONTH(OnlineRetail[[#This Row],[InvoiceDate]],-1)+1</f>
        <v>40695</v>
      </c>
      <c r="K7631" s="6">
        <f>OnlineRetail[[#This Row],[Quantity]]*OnlineRetail[[#This Row],[UnitPrice]]</f>
        <v>71.400000000000006</v>
      </c>
      <c r="L7631" t="str">
        <f t="shared" si="119"/>
        <v>13837|Jun-2011</v>
      </c>
    </row>
    <row r="7632" spans="1:12">
      <c r="A7632">
        <v>544556</v>
      </c>
      <c r="B7632" t="s">
        <v>190</v>
      </c>
      <c r="C7632" t="s">
        <v>53</v>
      </c>
      <c r="D7632">
        <v>5</v>
      </c>
      <c r="E7632" s="1">
        <v>40706.404861111107</v>
      </c>
      <c r="F7632">
        <v>2.1</v>
      </c>
      <c r="G7632">
        <v>14308</v>
      </c>
      <c r="H7632" t="s">
        <v>10</v>
      </c>
      <c r="I7632" t="str">
        <f>IF(AND(LEFT(OnlineRetail[[#This Row],[InvoiceNo]],1)&lt;&gt;"C",OnlineRetail[[#This Row],[CustomerID]]&lt;&gt;""),"Yes","No")</f>
        <v>Yes</v>
      </c>
      <c r="J7632" s="4">
        <f>EOMONTH(OnlineRetail[[#This Row],[InvoiceDate]],-1)+1</f>
        <v>40695</v>
      </c>
      <c r="K7632" s="6">
        <f>OnlineRetail[[#This Row],[Quantity]]*OnlineRetail[[#This Row],[UnitPrice]]</f>
        <v>10.5</v>
      </c>
      <c r="L7632" t="str">
        <f t="shared" si="119"/>
        <v>14308|Jun-2011</v>
      </c>
    </row>
    <row r="7633" spans="1:12">
      <c r="A7633">
        <v>552749</v>
      </c>
      <c r="B7633" t="s">
        <v>28</v>
      </c>
      <c r="C7633" t="s">
        <v>53</v>
      </c>
      <c r="D7633">
        <v>21</v>
      </c>
      <c r="E7633" s="1">
        <v>40706.409722222219</v>
      </c>
      <c r="F7633">
        <v>3.39</v>
      </c>
      <c r="G7633">
        <v>13865</v>
      </c>
      <c r="H7633" t="s">
        <v>10</v>
      </c>
      <c r="I7633" t="str">
        <f>IF(AND(LEFT(OnlineRetail[[#This Row],[InvoiceNo]],1)&lt;&gt;"C",OnlineRetail[[#This Row],[CustomerID]]&lt;&gt;""),"Yes","No")</f>
        <v>Yes</v>
      </c>
      <c r="J7633" s="4">
        <f>EOMONTH(OnlineRetail[[#This Row],[InvoiceDate]],-1)+1</f>
        <v>40695</v>
      </c>
      <c r="K7633" s="6">
        <f>OnlineRetail[[#This Row],[Quantity]]*OnlineRetail[[#This Row],[UnitPrice]]</f>
        <v>71.19</v>
      </c>
      <c r="L7633" t="str">
        <f t="shared" si="119"/>
        <v>13865|Jun-2011</v>
      </c>
    </row>
    <row r="7634" spans="1:12">
      <c r="A7634">
        <v>553710</v>
      </c>
      <c r="B7634" t="s">
        <v>174</v>
      </c>
      <c r="C7634" t="s">
        <v>53</v>
      </c>
      <c r="D7634">
        <v>16</v>
      </c>
      <c r="E7634" s="1">
        <v>40706.410416666673</v>
      </c>
      <c r="F7634">
        <v>7.95</v>
      </c>
      <c r="G7634">
        <v>13094</v>
      </c>
      <c r="H7634" t="s">
        <v>36</v>
      </c>
      <c r="I7634" t="str">
        <f>IF(AND(LEFT(OnlineRetail[[#This Row],[InvoiceNo]],1)&lt;&gt;"C",OnlineRetail[[#This Row],[CustomerID]]&lt;&gt;""),"Yes","No")</f>
        <v>Yes</v>
      </c>
      <c r="J7634" s="4">
        <f>EOMONTH(OnlineRetail[[#This Row],[InvoiceDate]],-1)+1</f>
        <v>40695</v>
      </c>
      <c r="K7634" s="6">
        <f>OnlineRetail[[#This Row],[Quantity]]*OnlineRetail[[#This Row],[UnitPrice]]</f>
        <v>127.2</v>
      </c>
      <c r="L7634" t="str">
        <f t="shared" si="119"/>
        <v>13094|Jun-2011</v>
      </c>
    </row>
    <row r="7635" spans="1:12">
      <c r="A7635">
        <v>547554</v>
      </c>
      <c r="B7635" t="s">
        <v>163</v>
      </c>
      <c r="C7635" t="s">
        <v>72</v>
      </c>
      <c r="D7635">
        <v>10</v>
      </c>
      <c r="E7635" s="1">
        <v>40706.422222222223</v>
      </c>
      <c r="F7635">
        <v>4.95</v>
      </c>
      <c r="G7635">
        <v>13813</v>
      </c>
      <c r="H7635" t="s">
        <v>10</v>
      </c>
      <c r="I7635" t="str">
        <f>IF(AND(LEFT(OnlineRetail[[#This Row],[InvoiceNo]],1)&lt;&gt;"C",OnlineRetail[[#This Row],[CustomerID]]&lt;&gt;""),"Yes","No")</f>
        <v>Yes</v>
      </c>
      <c r="J7635" s="4">
        <f>EOMONTH(OnlineRetail[[#This Row],[InvoiceDate]],-1)+1</f>
        <v>40695</v>
      </c>
      <c r="K7635" s="6">
        <f>OnlineRetail[[#This Row],[Quantity]]*OnlineRetail[[#This Row],[UnitPrice]]</f>
        <v>49.5</v>
      </c>
      <c r="L7635" t="str">
        <f t="shared" si="119"/>
        <v>13813|Jun-2011</v>
      </c>
    </row>
    <row r="7636" spans="1:12">
      <c r="A7636">
        <v>547821</v>
      </c>
      <c r="B7636" t="s">
        <v>289</v>
      </c>
      <c r="C7636" t="s">
        <v>19</v>
      </c>
      <c r="D7636">
        <v>6</v>
      </c>
      <c r="E7636" s="1">
        <v>40706.427083333343</v>
      </c>
      <c r="F7636">
        <v>0.85</v>
      </c>
      <c r="G7636">
        <v>13439</v>
      </c>
      <c r="H7636" t="s">
        <v>10</v>
      </c>
      <c r="I7636" t="str">
        <f>IF(AND(LEFT(OnlineRetail[[#This Row],[InvoiceNo]],1)&lt;&gt;"C",OnlineRetail[[#This Row],[CustomerID]]&lt;&gt;""),"Yes","No")</f>
        <v>Yes</v>
      </c>
      <c r="J7636" s="4">
        <f>EOMONTH(OnlineRetail[[#This Row],[InvoiceDate]],-1)+1</f>
        <v>40695</v>
      </c>
      <c r="K7636" s="6">
        <f>OnlineRetail[[#This Row],[Quantity]]*OnlineRetail[[#This Row],[UnitPrice]]</f>
        <v>5.0999999999999996</v>
      </c>
      <c r="L7636" t="str">
        <f t="shared" si="119"/>
        <v>13439|Jun-2011</v>
      </c>
    </row>
    <row r="7637" spans="1:12">
      <c r="A7637">
        <v>542087</v>
      </c>
      <c r="B7637" t="s">
        <v>234</v>
      </c>
      <c r="C7637" t="s">
        <v>72</v>
      </c>
      <c r="D7637">
        <v>12</v>
      </c>
      <c r="E7637" s="1">
        <v>40706.431250000001</v>
      </c>
      <c r="F7637">
        <v>5.95</v>
      </c>
      <c r="G7637">
        <v>12698</v>
      </c>
      <c r="H7637" t="s">
        <v>10</v>
      </c>
      <c r="I7637" t="str">
        <f>IF(AND(LEFT(OnlineRetail[[#This Row],[InvoiceNo]],1)&lt;&gt;"C",OnlineRetail[[#This Row],[CustomerID]]&lt;&gt;""),"Yes","No")</f>
        <v>Yes</v>
      </c>
      <c r="J7637" s="4">
        <f>EOMONTH(OnlineRetail[[#This Row],[InvoiceDate]],-1)+1</f>
        <v>40695</v>
      </c>
      <c r="K7637" s="6">
        <f>OnlineRetail[[#This Row],[Quantity]]*OnlineRetail[[#This Row],[UnitPrice]]</f>
        <v>71.400000000000006</v>
      </c>
      <c r="L7637" t="str">
        <f t="shared" si="119"/>
        <v>12698|Jun-2011</v>
      </c>
    </row>
    <row r="7638" spans="1:12">
      <c r="A7638">
        <v>553226</v>
      </c>
      <c r="B7638" t="s">
        <v>162</v>
      </c>
      <c r="C7638" t="s">
        <v>29</v>
      </c>
      <c r="D7638">
        <v>6</v>
      </c>
      <c r="E7638" s="1">
        <v>40706.434027777781</v>
      </c>
      <c r="F7638">
        <v>1.65</v>
      </c>
      <c r="G7638">
        <v>13319</v>
      </c>
      <c r="H7638" t="s">
        <v>10</v>
      </c>
      <c r="I7638" t="str">
        <f>IF(AND(LEFT(OnlineRetail[[#This Row],[InvoiceNo]],1)&lt;&gt;"C",OnlineRetail[[#This Row],[CustomerID]]&lt;&gt;""),"Yes","No")</f>
        <v>Yes</v>
      </c>
      <c r="J7638" s="4">
        <f>EOMONTH(OnlineRetail[[#This Row],[InvoiceDate]],-1)+1</f>
        <v>40695</v>
      </c>
      <c r="K7638" s="6">
        <f>OnlineRetail[[#This Row],[Quantity]]*OnlineRetail[[#This Row],[UnitPrice]]</f>
        <v>9.8999999999999986</v>
      </c>
      <c r="L7638" t="str">
        <f t="shared" si="119"/>
        <v>13319|Jun-2011</v>
      </c>
    </row>
    <row r="7639" spans="1:12">
      <c r="A7639">
        <v>554780</v>
      </c>
      <c r="B7639" t="s">
        <v>137</v>
      </c>
      <c r="C7639" t="s">
        <v>39</v>
      </c>
      <c r="D7639">
        <v>24</v>
      </c>
      <c r="E7639" s="1">
        <v>40706.435416666667</v>
      </c>
      <c r="F7639">
        <v>7.95</v>
      </c>
      <c r="G7639">
        <v>12794</v>
      </c>
      <c r="H7639" t="s">
        <v>17</v>
      </c>
      <c r="I7639" t="str">
        <f>IF(AND(LEFT(OnlineRetail[[#This Row],[InvoiceNo]],1)&lt;&gt;"C",OnlineRetail[[#This Row],[CustomerID]]&lt;&gt;""),"Yes","No")</f>
        <v>Yes</v>
      </c>
      <c r="J7639" s="4">
        <f>EOMONTH(OnlineRetail[[#This Row],[InvoiceDate]],-1)+1</f>
        <v>40695</v>
      </c>
      <c r="K7639" s="6">
        <f>OnlineRetail[[#This Row],[Quantity]]*OnlineRetail[[#This Row],[UnitPrice]]</f>
        <v>190.8</v>
      </c>
      <c r="L7639" t="str">
        <f t="shared" si="119"/>
        <v>12794|Jun-2011</v>
      </c>
    </row>
    <row r="7640" spans="1:12">
      <c r="A7640">
        <v>551504</v>
      </c>
      <c r="B7640" t="s">
        <v>178</v>
      </c>
      <c r="C7640" t="s">
        <v>50</v>
      </c>
      <c r="D7640">
        <v>16</v>
      </c>
      <c r="E7640" s="1">
        <v>40706.447916666657</v>
      </c>
      <c r="F7640">
        <v>3.39</v>
      </c>
      <c r="G7640">
        <v>13264</v>
      </c>
      <c r="H7640" t="s">
        <v>10</v>
      </c>
      <c r="I7640" t="str">
        <f>IF(AND(LEFT(OnlineRetail[[#This Row],[InvoiceNo]],1)&lt;&gt;"C",OnlineRetail[[#This Row],[CustomerID]]&lt;&gt;""),"Yes","No")</f>
        <v>Yes</v>
      </c>
      <c r="J7640" s="4">
        <f>EOMONTH(OnlineRetail[[#This Row],[InvoiceDate]],-1)+1</f>
        <v>40695</v>
      </c>
      <c r="K7640" s="6">
        <f>OnlineRetail[[#This Row],[Quantity]]*OnlineRetail[[#This Row],[UnitPrice]]</f>
        <v>54.24</v>
      </c>
      <c r="L7640" t="str">
        <f t="shared" si="119"/>
        <v>13264|Jun-2011</v>
      </c>
    </row>
    <row r="7641" spans="1:12">
      <c r="A7641">
        <v>539049</v>
      </c>
      <c r="B7641" t="s">
        <v>265</v>
      </c>
      <c r="C7641" t="s">
        <v>12</v>
      </c>
      <c r="D7641">
        <v>20</v>
      </c>
      <c r="E7641" s="1">
        <v>40706.455555555563</v>
      </c>
      <c r="F7641">
        <v>9.9499999999999993</v>
      </c>
      <c r="G7641">
        <v>13307</v>
      </c>
      <c r="H7641" t="s">
        <v>10</v>
      </c>
      <c r="I7641" t="str">
        <f>IF(AND(LEFT(OnlineRetail[[#This Row],[InvoiceNo]],1)&lt;&gt;"C",OnlineRetail[[#This Row],[CustomerID]]&lt;&gt;""),"Yes","No")</f>
        <v>Yes</v>
      </c>
      <c r="J7641" s="4">
        <f>EOMONTH(OnlineRetail[[#This Row],[InvoiceDate]],-1)+1</f>
        <v>40695</v>
      </c>
      <c r="K7641" s="6">
        <f>OnlineRetail[[#This Row],[Quantity]]*OnlineRetail[[#This Row],[UnitPrice]]</f>
        <v>199</v>
      </c>
      <c r="L7641" t="str">
        <f t="shared" si="119"/>
        <v>13307|Jun-2011</v>
      </c>
    </row>
    <row r="7642" spans="1:12">
      <c r="A7642">
        <v>544081</v>
      </c>
      <c r="B7642" t="s">
        <v>283</v>
      </c>
      <c r="C7642" t="s">
        <v>9</v>
      </c>
      <c r="D7642">
        <v>9</v>
      </c>
      <c r="E7642" s="1">
        <v>40706.459027777782</v>
      </c>
      <c r="F7642">
        <v>5.95</v>
      </c>
      <c r="G7642">
        <v>13226</v>
      </c>
      <c r="H7642" t="s">
        <v>17</v>
      </c>
      <c r="I7642" t="str">
        <f>IF(AND(LEFT(OnlineRetail[[#This Row],[InvoiceNo]],1)&lt;&gt;"C",OnlineRetail[[#This Row],[CustomerID]]&lt;&gt;""),"Yes","No")</f>
        <v>Yes</v>
      </c>
      <c r="J7642" s="4">
        <f>EOMONTH(OnlineRetail[[#This Row],[InvoiceDate]],-1)+1</f>
        <v>40695</v>
      </c>
      <c r="K7642" s="6">
        <f>OnlineRetail[[#This Row],[Quantity]]*OnlineRetail[[#This Row],[UnitPrice]]</f>
        <v>53.550000000000004</v>
      </c>
      <c r="L7642" t="str">
        <f t="shared" si="119"/>
        <v>13226|Jun-2011</v>
      </c>
    </row>
    <row r="7643" spans="1:12">
      <c r="A7643">
        <v>550486</v>
      </c>
      <c r="B7643" t="s">
        <v>8</v>
      </c>
      <c r="C7643" t="s">
        <v>42</v>
      </c>
      <c r="D7643">
        <v>13</v>
      </c>
      <c r="E7643" s="1">
        <v>40706.461111111108</v>
      </c>
      <c r="F7643">
        <v>7.95</v>
      </c>
      <c r="G7643">
        <v>13140</v>
      </c>
      <c r="H7643" t="s">
        <v>31</v>
      </c>
      <c r="I7643" t="str">
        <f>IF(AND(LEFT(OnlineRetail[[#This Row],[InvoiceNo]],1)&lt;&gt;"C",OnlineRetail[[#This Row],[CustomerID]]&lt;&gt;""),"Yes","No")</f>
        <v>Yes</v>
      </c>
      <c r="J7643" s="4">
        <f>EOMONTH(OnlineRetail[[#This Row],[InvoiceDate]],-1)+1</f>
        <v>40695</v>
      </c>
      <c r="K7643" s="6">
        <f>OnlineRetail[[#This Row],[Quantity]]*OnlineRetail[[#This Row],[UnitPrice]]</f>
        <v>103.35000000000001</v>
      </c>
      <c r="L7643" t="str">
        <f t="shared" si="119"/>
        <v>13140|Jun-2011</v>
      </c>
    </row>
    <row r="7644" spans="1:12">
      <c r="A7644">
        <v>541086</v>
      </c>
      <c r="B7644" t="s">
        <v>35</v>
      </c>
      <c r="C7644" t="s">
        <v>27</v>
      </c>
      <c r="D7644">
        <v>4</v>
      </c>
      <c r="E7644" s="1">
        <v>40706.464583333327</v>
      </c>
      <c r="F7644">
        <v>5.95</v>
      </c>
      <c r="G7644">
        <v>12978</v>
      </c>
      <c r="H7644" t="s">
        <v>10</v>
      </c>
      <c r="I7644" t="str">
        <f>IF(AND(LEFT(OnlineRetail[[#This Row],[InvoiceNo]],1)&lt;&gt;"C",OnlineRetail[[#This Row],[CustomerID]]&lt;&gt;""),"Yes","No")</f>
        <v>Yes</v>
      </c>
      <c r="J7644" s="4">
        <f>EOMONTH(OnlineRetail[[#This Row],[InvoiceDate]],-1)+1</f>
        <v>40695</v>
      </c>
      <c r="K7644" s="6">
        <f>OnlineRetail[[#This Row],[Quantity]]*OnlineRetail[[#This Row],[UnitPrice]]</f>
        <v>23.8</v>
      </c>
      <c r="L7644" t="str">
        <f t="shared" si="119"/>
        <v>12978|Jun-2011</v>
      </c>
    </row>
    <row r="7645" spans="1:12">
      <c r="A7645">
        <v>544683</v>
      </c>
      <c r="B7645" t="s">
        <v>183</v>
      </c>
      <c r="C7645" t="s">
        <v>29</v>
      </c>
      <c r="D7645">
        <v>13</v>
      </c>
      <c r="E7645" s="1">
        <v>40706.479166666657</v>
      </c>
      <c r="F7645">
        <v>2.5499999999999998</v>
      </c>
      <c r="G7645">
        <v>14022</v>
      </c>
      <c r="H7645" t="s">
        <v>121</v>
      </c>
      <c r="I7645" t="str">
        <f>IF(AND(LEFT(OnlineRetail[[#This Row],[InvoiceNo]],1)&lt;&gt;"C",OnlineRetail[[#This Row],[CustomerID]]&lt;&gt;""),"Yes","No")</f>
        <v>Yes</v>
      </c>
      <c r="J7645" s="4">
        <f>EOMONTH(OnlineRetail[[#This Row],[InvoiceDate]],-1)+1</f>
        <v>40695</v>
      </c>
      <c r="K7645" s="6">
        <f>OnlineRetail[[#This Row],[Quantity]]*OnlineRetail[[#This Row],[UnitPrice]]</f>
        <v>33.15</v>
      </c>
      <c r="L7645" t="str">
        <f t="shared" si="119"/>
        <v>14022|Jun-2011</v>
      </c>
    </row>
    <row r="7646" spans="1:12">
      <c r="A7646">
        <v>538824</v>
      </c>
      <c r="B7646" t="s">
        <v>147</v>
      </c>
      <c r="C7646" t="s">
        <v>24</v>
      </c>
      <c r="D7646">
        <v>17</v>
      </c>
      <c r="E7646" s="1">
        <v>40706.481944444437</v>
      </c>
      <c r="F7646">
        <v>2.1</v>
      </c>
      <c r="G7646">
        <v>12966</v>
      </c>
      <c r="H7646" t="s">
        <v>121</v>
      </c>
      <c r="I7646" t="str">
        <f>IF(AND(LEFT(OnlineRetail[[#This Row],[InvoiceNo]],1)&lt;&gt;"C",OnlineRetail[[#This Row],[CustomerID]]&lt;&gt;""),"Yes","No")</f>
        <v>Yes</v>
      </c>
      <c r="J7646" s="4">
        <f>EOMONTH(OnlineRetail[[#This Row],[InvoiceDate]],-1)+1</f>
        <v>40695</v>
      </c>
      <c r="K7646" s="6">
        <f>OnlineRetail[[#This Row],[Quantity]]*OnlineRetail[[#This Row],[UnitPrice]]</f>
        <v>35.700000000000003</v>
      </c>
      <c r="L7646" t="str">
        <f t="shared" si="119"/>
        <v>12966|Jun-2011</v>
      </c>
    </row>
    <row r="7647" spans="1:12">
      <c r="A7647">
        <v>539894</v>
      </c>
      <c r="B7647" t="s">
        <v>253</v>
      </c>
      <c r="C7647" t="s">
        <v>83</v>
      </c>
      <c r="D7647">
        <v>23</v>
      </c>
      <c r="E7647" s="1">
        <v>40706.501388888893</v>
      </c>
      <c r="F7647">
        <v>2.1</v>
      </c>
      <c r="G7647">
        <v>12629</v>
      </c>
      <c r="H7647" t="s">
        <v>10</v>
      </c>
      <c r="I7647" t="str">
        <f>IF(AND(LEFT(OnlineRetail[[#This Row],[InvoiceNo]],1)&lt;&gt;"C",OnlineRetail[[#This Row],[CustomerID]]&lt;&gt;""),"Yes","No")</f>
        <v>Yes</v>
      </c>
      <c r="J7647" s="4">
        <f>EOMONTH(OnlineRetail[[#This Row],[InvoiceDate]],-1)+1</f>
        <v>40695</v>
      </c>
      <c r="K7647" s="6">
        <f>OnlineRetail[[#This Row],[Quantity]]*OnlineRetail[[#This Row],[UnitPrice]]</f>
        <v>48.300000000000004</v>
      </c>
      <c r="L7647" t="str">
        <f t="shared" si="119"/>
        <v>12629|Jun-2011</v>
      </c>
    </row>
    <row r="7648" spans="1:12">
      <c r="A7648">
        <v>547049</v>
      </c>
      <c r="B7648" t="s">
        <v>265</v>
      </c>
      <c r="C7648" t="s">
        <v>39</v>
      </c>
      <c r="D7648">
        <v>18</v>
      </c>
      <c r="E7648" s="1">
        <v>40706.515277777777</v>
      </c>
      <c r="F7648">
        <v>2.1</v>
      </c>
      <c r="G7648">
        <v>13778</v>
      </c>
      <c r="H7648" t="s">
        <v>10</v>
      </c>
      <c r="I7648" t="str">
        <f>IF(AND(LEFT(OnlineRetail[[#This Row],[InvoiceNo]],1)&lt;&gt;"C",OnlineRetail[[#This Row],[CustomerID]]&lt;&gt;""),"Yes","No")</f>
        <v>Yes</v>
      </c>
      <c r="J7648" s="4">
        <f>EOMONTH(OnlineRetail[[#This Row],[InvoiceDate]],-1)+1</f>
        <v>40695</v>
      </c>
      <c r="K7648" s="6">
        <f>OnlineRetail[[#This Row],[Quantity]]*OnlineRetail[[#This Row],[UnitPrice]]</f>
        <v>37.800000000000004</v>
      </c>
      <c r="L7648" t="str">
        <f t="shared" si="119"/>
        <v>13778|Jun-2011</v>
      </c>
    </row>
    <row r="7649" spans="1:12">
      <c r="A7649">
        <v>547617</v>
      </c>
      <c r="B7649" t="s">
        <v>173</v>
      </c>
      <c r="C7649" t="s">
        <v>62</v>
      </c>
      <c r="D7649">
        <v>22</v>
      </c>
      <c r="E7649" s="1">
        <v>40706.531944444447</v>
      </c>
      <c r="F7649">
        <v>4.25</v>
      </c>
      <c r="G7649">
        <v>13813</v>
      </c>
      <c r="H7649" t="s">
        <v>10</v>
      </c>
      <c r="I7649" t="str">
        <f>IF(AND(LEFT(OnlineRetail[[#This Row],[InvoiceNo]],1)&lt;&gt;"C",OnlineRetail[[#This Row],[CustomerID]]&lt;&gt;""),"Yes","No")</f>
        <v>Yes</v>
      </c>
      <c r="J7649" s="4">
        <f>EOMONTH(OnlineRetail[[#This Row],[InvoiceDate]],-1)+1</f>
        <v>40695</v>
      </c>
      <c r="K7649" s="6">
        <f>OnlineRetail[[#This Row],[Quantity]]*OnlineRetail[[#This Row],[UnitPrice]]</f>
        <v>93.5</v>
      </c>
      <c r="L7649" t="str">
        <f t="shared" si="119"/>
        <v>13813|Jun-2011</v>
      </c>
    </row>
    <row r="7650" spans="1:12">
      <c r="A7650">
        <v>551102</v>
      </c>
      <c r="B7650" t="s">
        <v>172</v>
      </c>
      <c r="C7650" t="s">
        <v>40</v>
      </c>
      <c r="D7650">
        <v>23</v>
      </c>
      <c r="E7650" s="1">
        <v>40706.549305555563</v>
      </c>
      <c r="F7650">
        <v>9.9499999999999993</v>
      </c>
      <c r="G7650">
        <v>14047</v>
      </c>
      <c r="H7650" t="s">
        <v>10</v>
      </c>
      <c r="I7650" t="str">
        <f>IF(AND(LEFT(OnlineRetail[[#This Row],[InvoiceNo]],1)&lt;&gt;"C",OnlineRetail[[#This Row],[CustomerID]]&lt;&gt;""),"Yes","No")</f>
        <v>Yes</v>
      </c>
      <c r="J7650" s="4">
        <f>EOMONTH(OnlineRetail[[#This Row],[InvoiceDate]],-1)+1</f>
        <v>40695</v>
      </c>
      <c r="K7650" s="6">
        <f>OnlineRetail[[#This Row],[Quantity]]*OnlineRetail[[#This Row],[UnitPrice]]</f>
        <v>228.85</v>
      </c>
      <c r="L7650" t="str">
        <f t="shared" si="119"/>
        <v>14047|Jun-2011</v>
      </c>
    </row>
    <row r="7651" spans="1:12">
      <c r="A7651">
        <v>536893</v>
      </c>
      <c r="B7651" t="s">
        <v>75</v>
      </c>
      <c r="C7651" t="s">
        <v>19</v>
      </c>
      <c r="D7651">
        <v>18</v>
      </c>
      <c r="E7651" s="1">
        <v>40706.556250000001</v>
      </c>
      <c r="F7651">
        <v>5.95</v>
      </c>
      <c r="G7651">
        <v>13634</v>
      </c>
      <c r="H7651" t="s">
        <v>10</v>
      </c>
      <c r="I7651" t="str">
        <f>IF(AND(LEFT(OnlineRetail[[#This Row],[InvoiceNo]],1)&lt;&gt;"C",OnlineRetail[[#This Row],[CustomerID]]&lt;&gt;""),"Yes","No")</f>
        <v>Yes</v>
      </c>
      <c r="J7651" s="4">
        <f>EOMONTH(OnlineRetail[[#This Row],[InvoiceDate]],-1)+1</f>
        <v>40695</v>
      </c>
      <c r="K7651" s="6">
        <f>OnlineRetail[[#This Row],[Quantity]]*OnlineRetail[[#This Row],[UnitPrice]]</f>
        <v>107.10000000000001</v>
      </c>
      <c r="L7651" t="str">
        <f t="shared" si="119"/>
        <v>13634|Jun-2011</v>
      </c>
    </row>
    <row r="7652" spans="1:12">
      <c r="A7652">
        <v>546579</v>
      </c>
      <c r="B7652" t="s">
        <v>228</v>
      </c>
      <c r="C7652" t="s">
        <v>53</v>
      </c>
      <c r="D7652">
        <v>3</v>
      </c>
      <c r="E7652" s="1">
        <v>40706.560416666667</v>
      </c>
      <c r="F7652">
        <v>1.65</v>
      </c>
      <c r="G7652">
        <v>12923</v>
      </c>
      <c r="H7652" t="s">
        <v>10</v>
      </c>
      <c r="I7652" t="str">
        <f>IF(AND(LEFT(OnlineRetail[[#This Row],[InvoiceNo]],1)&lt;&gt;"C",OnlineRetail[[#This Row],[CustomerID]]&lt;&gt;""),"Yes","No")</f>
        <v>Yes</v>
      </c>
      <c r="J7652" s="4">
        <f>EOMONTH(OnlineRetail[[#This Row],[InvoiceDate]],-1)+1</f>
        <v>40695</v>
      </c>
      <c r="K7652" s="6">
        <f>OnlineRetail[[#This Row],[Quantity]]*OnlineRetail[[#This Row],[UnitPrice]]</f>
        <v>4.9499999999999993</v>
      </c>
      <c r="L7652" t="str">
        <f t="shared" si="119"/>
        <v>12923|Jun-2011</v>
      </c>
    </row>
    <row r="7653" spans="1:12">
      <c r="A7653">
        <v>540310</v>
      </c>
      <c r="B7653" t="s">
        <v>174</v>
      </c>
      <c r="C7653" t="s">
        <v>12</v>
      </c>
      <c r="D7653">
        <v>11</v>
      </c>
      <c r="E7653" s="1">
        <v>40706.567361111112</v>
      </c>
      <c r="F7653">
        <v>4.25</v>
      </c>
      <c r="G7653">
        <v>13922</v>
      </c>
      <c r="H7653" t="s">
        <v>10</v>
      </c>
      <c r="I7653" t="str">
        <f>IF(AND(LEFT(OnlineRetail[[#This Row],[InvoiceNo]],1)&lt;&gt;"C",OnlineRetail[[#This Row],[CustomerID]]&lt;&gt;""),"Yes","No")</f>
        <v>Yes</v>
      </c>
      <c r="J7653" s="4">
        <f>EOMONTH(OnlineRetail[[#This Row],[InvoiceDate]],-1)+1</f>
        <v>40695</v>
      </c>
      <c r="K7653" s="6">
        <f>OnlineRetail[[#This Row],[Quantity]]*OnlineRetail[[#This Row],[UnitPrice]]</f>
        <v>46.75</v>
      </c>
      <c r="L7653" t="str">
        <f t="shared" si="119"/>
        <v>13922|Jun-2011</v>
      </c>
    </row>
    <row r="7654" spans="1:12">
      <c r="A7654">
        <v>539352</v>
      </c>
      <c r="B7654" t="s">
        <v>95</v>
      </c>
      <c r="C7654" t="s">
        <v>42</v>
      </c>
      <c r="D7654">
        <v>22</v>
      </c>
      <c r="E7654" s="1">
        <v>40706.575694444437</v>
      </c>
      <c r="F7654">
        <v>7.95</v>
      </c>
      <c r="G7654">
        <v>13339</v>
      </c>
      <c r="H7654" t="s">
        <v>31</v>
      </c>
      <c r="I7654" t="str">
        <f>IF(AND(LEFT(OnlineRetail[[#This Row],[InvoiceNo]],1)&lt;&gt;"C",OnlineRetail[[#This Row],[CustomerID]]&lt;&gt;""),"Yes","No")</f>
        <v>Yes</v>
      </c>
      <c r="J7654" s="4">
        <f>EOMONTH(OnlineRetail[[#This Row],[InvoiceDate]],-1)+1</f>
        <v>40695</v>
      </c>
      <c r="K7654" s="6">
        <f>OnlineRetail[[#This Row],[Quantity]]*OnlineRetail[[#This Row],[UnitPrice]]</f>
        <v>174.9</v>
      </c>
      <c r="L7654" t="str">
        <f t="shared" si="119"/>
        <v>13339|Jun-2011</v>
      </c>
    </row>
    <row r="7655" spans="1:12">
      <c r="A7655">
        <v>547034</v>
      </c>
      <c r="B7655" t="s">
        <v>257</v>
      </c>
      <c r="C7655" t="s">
        <v>16</v>
      </c>
      <c r="D7655">
        <v>24</v>
      </c>
      <c r="E7655" s="1">
        <v>40706.577777777777</v>
      </c>
      <c r="F7655">
        <v>0.85</v>
      </c>
      <c r="G7655">
        <v>13397</v>
      </c>
      <c r="H7655" t="s">
        <v>10</v>
      </c>
      <c r="I7655" t="str">
        <f>IF(AND(LEFT(OnlineRetail[[#This Row],[InvoiceNo]],1)&lt;&gt;"C",OnlineRetail[[#This Row],[CustomerID]]&lt;&gt;""),"Yes","No")</f>
        <v>Yes</v>
      </c>
      <c r="J7655" s="4">
        <f>EOMONTH(OnlineRetail[[#This Row],[InvoiceDate]],-1)+1</f>
        <v>40695</v>
      </c>
      <c r="K7655" s="6">
        <f>OnlineRetail[[#This Row],[Quantity]]*OnlineRetail[[#This Row],[UnitPrice]]</f>
        <v>20.399999999999999</v>
      </c>
      <c r="L7655" t="str">
        <f t="shared" si="119"/>
        <v>13397|Jun-2011</v>
      </c>
    </row>
    <row r="7656" spans="1:12">
      <c r="A7656">
        <v>541372</v>
      </c>
      <c r="B7656" t="s">
        <v>179</v>
      </c>
      <c r="C7656" t="s">
        <v>29</v>
      </c>
      <c r="D7656">
        <v>16</v>
      </c>
      <c r="E7656" s="1">
        <v>40706.59652777778</v>
      </c>
      <c r="F7656">
        <v>3.39</v>
      </c>
      <c r="G7656">
        <v>13328</v>
      </c>
      <c r="H7656" t="s">
        <v>10</v>
      </c>
      <c r="I7656" t="str">
        <f>IF(AND(LEFT(OnlineRetail[[#This Row],[InvoiceNo]],1)&lt;&gt;"C",OnlineRetail[[#This Row],[CustomerID]]&lt;&gt;""),"Yes","No")</f>
        <v>Yes</v>
      </c>
      <c r="J7656" s="4">
        <f>EOMONTH(OnlineRetail[[#This Row],[InvoiceDate]],-1)+1</f>
        <v>40695</v>
      </c>
      <c r="K7656" s="6">
        <f>OnlineRetail[[#This Row],[Quantity]]*OnlineRetail[[#This Row],[UnitPrice]]</f>
        <v>54.24</v>
      </c>
      <c r="L7656" t="str">
        <f t="shared" si="119"/>
        <v>13328|Jun-2011</v>
      </c>
    </row>
    <row r="7657" spans="1:12">
      <c r="A7657">
        <v>543543</v>
      </c>
      <c r="B7657" t="s">
        <v>231</v>
      </c>
      <c r="C7657" t="s">
        <v>16</v>
      </c>
      <c r="D7657">
        <v>7</v>
      </c>
      <c r="E7657" s="1">
        <v>40706.604166666657</v>
      </c>
      <c r="F7657">
        <v>4.25</v>
      </c>
      <c r="G7657">
        <v>12880</v>
      </c>
      <c r="H7657" t="s">
        <v>10</v>
      </c>
      <c r="I7657" t="str">
        <f>IF(AND(LEFT(OnlineRetail[[#This Row],[InvoiceNo]],1)&lt;&gt;"C",OnlineRetail[[#This Row],[CustomerID]]&lt;&gt;""),"Yes","No")</f>
        <v>Yes</v>
      </c>
      <c r="J7657" s="4">
        <f>EOMONTH(OnlineRetail[[#This Row],[InvoiceDate]],-1)+1</f>
        <v>40695</v>
      </c>
      <c r="K7657" s="6">
        <f>OnlineRetail[[#This Row],[Quantity]]*OnlineRetail[[#This Row],[UnitPrice]]</f>
        <v>29.75</v>
      </c>
      <c r="L7657" t="str">
        <f t="shared" si="119"/>
        <v>12880|Jun-2011</v>
      </c>
    </row>
    <row r="7658" spans="1:12">
      <c r="A7658">
        <v>552089</v>
      </c>
      <c r="B7658" t="s">
        <v>272</v>
      </c>
      <c r="C7658" t="s">
        <v>62</v>
      </c>
      <c r="D7658">
        <v>20</v>
      </c>
      <c r="E7658" s="1">
        <v>40706.606249999997</v>
      </c>
      <c r="F7658">
        <v>1.65</v>
      </c>
      <c r="G7658">
        <v>13307</v>
      </c>
      <c r="H7658" t="s">
        <v>10</v>
      </c>
      <c r="I7658" t="str">
        <f>IF(AND(LEFT(OnlineRetail[[#This Row],[InvoiceNo]],1)&lt;&gt;"C",OnlineRetail[[#This Row],[CustomerID]]&lt;&gt;""),"Yes","No")</f>
        <v>Yes</v>
      </c>
      <c r="J7658" s="4">
        <f>EOMONTH(OnlineRetail[[#This Row],[InvoiceDate]],-1)+1</f>
        <v>40695</v>
      </c>
      <c r="K7658" s="6">
        <f>OnlineRetail[[#This Row],[Quantity]]*OnlineRetail[[#This Row],[UnitPrice]]</f>
        <v>33</v>
      </c>
      <c r="L7658" t="str">
        <f t="shared" si="119"/>
        <v>13307|Jun-2011</v>
      </c>
    </row>
    <row r="7659" spans="1:12">
      <c r="A7659">
        <v>551670</v>
      </c>
      <c r="B7659" t="s">
        <v>88</v>
      </c>
      <c r="C7659" t="s">
        <v>62</v>
      </c>
      <c r="D7659">
        <v>19</v>
      </c>
      <c r="E7659" s="1">
        <v>40706.60833333333</v>
      </c>
      <c r="F7659">
        <v>2.1</v>
      </c>
      <c r="G7659">
        <v>12500</v>
      </c>
      <c r="H7659" t="s">
        <v>10</v>
      </c>
      <c r="I7659" t="str">
        <f>IF(AND(LEFT(OnlineRetail[[#This Row],[InvoiceNo]],1)&lt;&gt;"C",OnlineRetail[[#This Row],[CustomerID]]&lt;&gt;""),"Yes","No")</f>
        <v>Yes</v>
      </c>
      <c r="J7659" s="4">
        <f>EOMONTH(OnlineRetail[[#This Row],[InvoiceDate]],-1)+1</f>
        <v>40695</v>
      </c>
      <c r="K7659" s="6">
        <f>OnlineRetail[[#This Row],[Quantity]]*OnlineRetail[[#This Row],[UnitPrice]]</f>
        <v>39.9</v>
      </c>
      <c r="L7659" t="str">
        <f t="shared" si="119"/>
        <v>12500|Jun-2011</v>
      </c>
    </row>
    <row r="7660" spans="1:12">
      <c r="A7660">
        <v>536695</v>
      </c>
      <c r="B7660" t="s">
        <v>140</v>
      </c>
      <c r="C7660" t="s">
        <v>50</v>
      </c>
      <c r="D7660">
        <v>7</v>
      </c>
      <c r="E7660" s="1">
        <v>40706.625694444447</v>
      </c>
      <c r="F7660">
        <v>1.25</v>
      </c>
      <c r="G7660">
        <v>13946</v>
      </c>
      <c r="H7660" t="s">
        <v>22</v>
      </c>
      <c r="I7660" t="str">
        <f>IF(AND(LEFT(OnlineRetail[[#This Row],[InvoiceNo]],1)&lt;&gt;"C",OnlineRetail[[#This Row],[CustomerID]]&lt;&gt;""),"Yes","No")</f>
        <v>Yes</v>
      </c>
      <c r="J7660" s="4">
        <f>EOMONTH(OnlineRetail[[#This Row],[InvoiceDate]],-1)+1</f>
        <v>40695</v>
      </c>
      <c r="K7660" s="6">
        <f>OnlineRetail[[#This Row],[Quantity]]*OnlineRetail[[#This Row],[UnitPrice]]</f>
        <v>8.75</v>
      </c>
      <c r="L7660" t="str">
        <f t="shared" si="119"/>
        <v>13946|Jun-2011</v>
      </c>
    </row>
    <row r="7661" spans="1:12">
      <c r="A7661">
        <v>550695</v>
      </c>
      <c r="B7661" t="s">
        <v>109</v>
      </c>
      <c r="C7661" t="s">
        <v>50</v>
      </c>
      <c r="D7661">
        <v>10</v>
      </c>
      <c r="E7661" s="1">
        <v>40706.636805555558</v>
      </c>
      <c r="F7661">
        <v>5.95</v>
      </c>
      <c r="G7661">
        <v>13830</v>
      </c>
      <c r="H7661" t="s">
        <v>10</v>
      </c>
      <c r="I7661" t="str">
        <f>IF(AND(LEFT(OnlineRetail[[#This Row],[InvoiceNo]],1)&lt;&gt;"C",OnlineRetail[[#This Row],[CustomerID]]&lt;&gt;""),"Yes","No")</f>
        <v>Yes</v>
      </c>
      <c r="J7661" s="4">
        <f>EOMONTH(OnlineRetail[[#This Row],[InvoiceDate]],-1)+1</f>
        <v>40695</v>
      </c>
      <c r="K7661" s="6">
        <f>OnlineRetail[[#This Row],[Quantity]]*OnlineRetail[[#This Row],[UnitPrice]]</f>
        <v>59.5</v>
      </c>
      <c r="L7661" t="str">
        <f t="shared" si="119"/>
        <v>13830|Jun-2011</v>
      </c>
    </row>
    <row r="7662" spans="1:12">
      <c r="A7662">
        <v>543453</v>
      </c>
      <c r="B7662" t="s">
        <v>174</v>
      </c>
      <c r="C7662" t="s">
        <v>12</v>
      </c>
      <c r="D7662">
        <v>7</v>
      </c>
      <c r="E7662" s="1">
        <v>40706.638194444437</v>
      </c>
      <c r="F7662">
        <v>1.25</v>
      </c>
      <c r="G7662">
        <v>12711</v>
      </c>
      <c r="H7662" t="s">
        <v>10</v>
      </c>
      <c r="I7662" t="str">
        <f>IF(AND(LEFT(OnlineRetail[[#This Row],[InvoiceNo]],1)&lt;&gt;"C",OnlineRetail[[#This Row],[CustomerID]]&lt;&gt;""),"Yes","No")</f>
        <v>Yes</v>
      </c>
      <c r="J7662" s="4">
        <f>EOMONTH(OnlineRetail[[#This Row],[InvoiceDate]],-1)+1</f>
        <v>40695</v>
      </c>
      <c r="K7662" s="6">
        <f>OnlineRetail[[#This Row],[Quantity]]*OnlineRetail[[#This Row],[UnitPrice]]</f>
        <v>8.75</v>
      </c>
      <c r="L7662" t="str">
        <f t="shared" si="119"/>
        <v>12711|Jun-2011</v>
      </c>
    </row>
    <row r="7663" spans="1:12">
      <c r="A7663">
        <v>542432</v>
      </c>
      <c r="B7663" t="s">
        <v>222</v>
      </c>
      <c r="C7663" t="s">
        <v>46</v>
      </c>
      <c r="D7663">
        <v>16</v>
      </c>
      <c r="E7663" s="1">
        <v>40706.655555555553</v>
      </c>
      <c r="F7663">
        <v>3.39</v>
      </c>
      <c r="G7663">
        <v>14338</v>
      </c>
      <c r="H7663" t="s">
        <v>10</v>
      </c>
      <c r="I7663" t="str">
        <f>IF(AND(LEFT(OnlineRetail[[#This Row],[InvoiceNo]],1)&lt;&gt;"C",OnlineRetail[[#This Row],[CustomerID]]&lt;&gt;""),"Yes","No")</f>
        <v>Yes</v>
      </c>
      <c r="J7663" s="4">
        <f>EOMONTH(OnlineRetail[[#This Row],[InvoiceDate]],-1)+1</f>
        <v>40695</v>
      </c>
      <c r="K7663" s="6">
        <f>OnlineRetail[[#This Row],[Quantity]]*OnlineRetail[[#This Row],[UnitPrice]]</f>
        <v>54.24</v>
      </c>
      <c r="L7663" t="str">
        <f t="shared" si="119"/>
        <v>14338|Jun-2011</v>
      </c>
    </row>
    <row r="7664" spans="1:12">
      <c r="A7664">
        <v>537692</v>
      </c>
      <c r="B7664" t="s">
        <v>211</v>
      </c>
      <c r="C7664" t="s">
        <v>53</v>
      </c>
      <c r="D7664">
        <v>18</v>
      </c>
      <c r="E7664" s="1">
        <v>40706.663194444453</v>
      </c>
      <c r="F7664">
        <v>1.65</v>
      </c>
      <c r="G7664">
        <v>14209</v>
      </c>
      <c r="H7664" t="s">
        <v>10</v>
      </c>
      <c r="I7664" t="str">
        <f>IF(AND(LEFT(OnlineRetail[[#This Row],[InvoiceNo]],1)&lt;&gt;"C",OnlineRetail[[#This Row],[CustomerID]]&lt;&gt;""),"Yes","No")</f>
        <v>Yes</v>
      </c>
      <c r="J7664" s="4">
        <f>EOMONTH(OnlineRetail[[#This Row],[InvoiceDate]],-1)+1</f>
        <v>40695</v>
      </c>
      <c r="K7664" s="6">
        <f>OnlineRetail[[#This Row],[Quantity]]*OnlineRetail[[#This Row],[UnitPrice]]</f>
        <v>29.7</v>
      </c>
      <c r="L7664" t="str">
        <f t="shared" si="119"/>
        <v>14209|Jun-2011</v>
      </c>
    </row>
    <row r="7665" spans="1:12">
      <c r="A7665">
        <v>540538</v>
      </c>
      <c r="B7665" t="s">
        <v>270</v>
      </c>
      <c r="C7665" t="s">
        <v>42</v>
      </c>
      <c r="D7665">
        <v>5</v>
      </c>
      <c r="E7665" s="1">
        <v>40706.673611111109</v>
      </c>
      <c r="F7665">
        <v>4.25</v>
      </c>
      <c r="G7665">
        <v>14245</v>
      </c>
      <c r="H7665" t="s">
        <v>10</v>
      </c>
      <c r="I7665" t="str">
        <f>IF(AND(LEFT(OnlineRetail[[#This Row],[InvoiceNo]],1)&lt;&gt;"C",OnlineRetail[[#This Row],[CustomerID]]&lt;&gt;""),"Yes","No")</f>
        <v>Yes</v>
      </c>
      <c r="J7665" s="4">
        <f>EOMONTH(OnlineRetail[[#This Row],[InvoiceDate]],-1)+1</f>
        <v>40695</v>
      </c>
      <c r="K7665" s="6">
        <f>OnlineRetail[[#This Row],[Quantity]]*OnlineRetail[[#This Row],[UnitPrice]]</f>
        <v>21.25</v>
      </c>
      <c r="L7665" t="str">
        <f t="shared" si="119"/>
        <v>14245|Jun-2011</v>
      </c>
    </row>
    <row r="7666" spans="1:12">
      <c r="A7666">
        <v>540833</v>
      </c>
      <c r="B7666" t="s">
        <v>38</v>
      </c>
      <c r="C7666" t="s">
        <v>21</v>
      </c>
      <c r="D7666">
        <v>17</v>
      </c>
      <c r="E7666" s="1">
        <v>40706.677083333343</v>
      </c>
      <c r="F7666">
        <v>1.65</v>
      </c>
      <c r="G7666">
        <v>12998</v>
      </c>
      <c r="H7666" t="s">
        <v>10</v>
      </c>
      <c r="I7666" t="str">
        <f>IF(AND(LEFT(OnlineRetail[[#This Row],[InvoiceNo]],1)&lt;&gt;"C",OnlineRetail[[#This Row],[CustomerID]]&lt;&gt;""),"Yes","No")</f>
        <v>Yes</v>
      </c>
      <c r="J7666" s="4">
        <f>EOMONTH(OnlineRetail[[#This Row],[InvoiceDate]],-1)+1</f>
        <v>40695</v>
      </c>
      <c r="K7666" s="6">
        <f>OnlineRetail[[#This Row],[Quantity]]*OnlineRetail[[#This Row],[UnitPrice]]</f>
        <v>28.049999999999997</v>
      </c>
      <c r="L7666" t="str">
        <f t="shared" si="119"/>
        <v>12998|Jun-2011</v>
      </c>
    </row>
    <row r="7667" spans="1:12">
      <c r="A7667">
        <v>536911</v>
      </c>
      <c r="B7667" t="s">
        <v>296</v>
      </c>
      <c r="C7667" t="s">
        <v>48</v>
      </c>
      <c r="D7667">
        <v>20</v>
      </c>
      <c r="E7667" s="1">
        <v>40706.684027777781</v>
      </c>
      <c r="F7667">
        <v>4.25</v>
      </c>
      <c r="G7667">
        <v>12718</v>
      </c>
      <c r="H7667" t="s">
        <v>10</v>
      </c>
      <c r="I7667" t="str">
        <f>IF(AND(LEFT(OnlineRetail[[#This Row],[InvoiceNo]],1)&lt;&gt;"C",OnlineRetail[[#This Row],[CustomerID]]&lt;&gt;""),"Yes","No")</f>
        <v>Yes</v>
      </c>
      <c r="J7667" s="4">
        <f>EOMONTH(OnlineRetail[[#This Row],[InvoiceDate]],-1)+1</f>
        <v>40695</v>
      </c>
      <c r="K7667" s="6">
        <f>OnlineRetail[[#This Row],[Quantity]]*OnlineRetail[[#This Row],[UnitPrice]]</f>
        <v>85</v>
      </c>
      <c r="L7667" t="str">
        <f t="shared" si="119"/>
        <v>12718|Jun-2011</v>
      </c>
    </row>
    <row r="7668" spans="1:12">
      <c r="A7668">
        <v>538228</v>
      </c>
      <c r="B7668" t="s">
        <v>263</v>
      </c>
      <c r="C7668" t="s">
        <v>16</v>
      </c>
      <c r="D7668">
        <v>22</v>
      </c>
      <c r="E7668" s="1">
        <v>40706.693749999999</v>
      </c>
      <c r="F7668">
        <v>1.25</v>
      </c>
      <c r="G7668">
        <v>13024</v>
      </c>
      <c r="H7668" t="s">
        <v>10</v>
      </c>
      <c r="I7668" t="str">
        <f>IF(AND(LEFT(OnlineRetail[[#This Row],[InvoiceNo]],1)&lt;&gt;"C",OnlineRetail[[#This Row],[CustomerID]]&lt;&gt;""),"Yes","No")</f>
        <v>Yes</v>
      </c>
      <c r="J7668" s="4">
        <f>EOMONTH(OnlineRetail[[#This Row],[InvoiceDate]],-1)+1</f>
        <v>40695</v>
      </c>
      <c r="K7668" s="6">
        <f>OnlineRetail[[#This Row],[Quantity]]*OnlineRetail[[#This Row],[UnitPrice]]</f>
        <v>27.5</v>
      </c>
      <c r="L7668" t="str">
        <f t="shared" si="119"/>
        <v>13024|Jun-2011</v>
      </c>
    </row>
    <row r="7669" spans="1:12" hidden="1">
      <c r="A7669" t="s">
        <v>348</v>
      </c>
      <c r="B7669" t="s">
        <v>272</v>
      </c>
      <c r="C7669" t="s">
        <v>9</v>
      </c>
      <c r="D7669">
        <v>10</v>
      </c>
      <c r="E7669" s="1">
        <v>40706.704861111109</v>
      </c>
      <c r="F7669">
        <v>4.25</v>
      </c>
      <c r="G7669">
        <v>12634</v>
      </c>
      <c r="H7669" t="s">
        <v>10</v>
      </c>
      <c r="I7669" t="str">
        <f>IF(AND(LEFT(OnlineRetail[[#This Row],[InvoiceNo]],1)&lt;&gt;"C",OnlineRetail[[#This Row],[CustomerID]]&lt;&gt;""),"Yes","No")</f>
        <v>No</v>
      </c>
      <c r="J7669" s="4">
        <f>EOMONTH(OnlineRetail[[#This Row],[InvoiceDate]],-1)+1</f>
        <v>40695</v>
      </c>
      <c r="K7669" s="6">
        <f>OnlineRetail[[#This Row],[Quantity]]*OnlineRetail[[#This Row],[UnitPrice]]</f>
        <v>42.5</v>
      </c>
      <c r="L7669" t="str">
        <f t="shared" si="119"/>
        <v/>
      </c>
    </row>
    <row r="7670" spans="1:12">
      <c r="A7670">
        <v>537479</v>
      </c>
      <c r="B7670" t="s">
        <v>289</v>
      </c>
      <c r="C7670" t="s">
        <v>16</v>
      </c>
      <c r="D7670">
        <v>21</v>
      </c>
      <c r="E7670" s="1">
        <v>40706.73333333333</v>
      </c>
      <c r="F7670">
        <v>4.25</v>
      </c>
      <c r="G7670">
        <v>12352</v>
      </c>
      <c r="H7670" t="s">
        <v>10</v>
      </c>
      <c r="I7670" t="str">
        <f>IF(AND(LEFT(OnlineRetail[[#This Row],[InvoiceNo]],1)&lt;&gt;"C",OnlineRetail[[#This Row],[CustomerID]]&lt;&gt;""),"Yes","No")</f>
        <v>Yes</v>
      </c>
      <c r="J7670" s="4">
        <f>EOMONTH(OnlineRetail[[#This Row],[InvoiceDate]],-1)+1</f>
        <v>40695</v>
      </c>
      <c r="K7670" s="6">
        <f>OnlineRetail[[#This Row],[Quantity]]*OnlineRetail[[#This Row],[UnitPrice]]</f>
        <v>89.25</v>
      </c>
      <c r="L7670" t="str">
        <f t="shared" si="119"/>
        <v>12352|Jun-2011</v>
      </c>
    </row>
    <row r="7671" spans="1:12">
      <c r="A7671">
        <v>550344</v>
      </c>
      <c r="B7671" t="s">
        <v>278</v>
      </c>
      <c r="C7671" t="s">
        <v>46</v>
      </c>
      <c r="D7671">
        <v>6</v>
      </c>
      <c r="E7671" s="1">
        <v>40706.75277777778</v>
      </c>
      <c r="F7671">
        <v>2.5499999999999998</v>
      </c>
      <c r="G7671">
        <v>13171</v>
      </c>
      <c r="H7671" t="s">
        <v>10</v>
      </c>
      <c r="I7671" t="str">
        <f>IF(AND(LEFT(OnlineRetail[[#This Row],[InvoiceNo]],1)&lt;&gt;"C",OnlineRetail[[#This Row],[CustomerID]]&lt;&gt;""),"Yes","No")</f>
        <v>Yes</v>
      </c>
      <c r="J7671" s="4">
        <f>EOMONTH(OnlineRetail[[#This Row],[InvoiceDate]],-1)+1</f>
        <v>40695</v>
      </c>
      <c r="K7671" s="6">
        <f>OnlineRetail[[#This Row],[Quantity]]*OnlineRetail[[#This Row],[UnitPrice]]</f>
        <v>15.299999999999999</v>
      </c>
      <c r="L7671" t="str">
        <f t="shared" si="119"/>
        <v>13171|Jun-2011</v>
      </c>
    </row>
    <row r="7672" spans="1:12">
      <c r="A7672">
        <v>541917</v>
      </c>
      <c r="B7672" t="s">
        <v>146</v>
      </c>
      <c r="C7672" t="s">
        <v>83</v>
      </c>
      <c r="D7672">
        <v>1</v>
      </c>
      <c r="E7672" s="1">
        <v>40706.763888888891</v>
      </c>
      <c r="F7672">
        <v>7.95</v>
      </c>
      <c r="G7672">
        <v>14040</v>
      </c>
      <c r="H7672" t="s">
        <v>10</v>
      </c>
      <c r="I7672" t="str">
        <f>IF(AND(LEFT(OnlineRetail[[#This Row],[InvoiceNo]],1)&lt;&gt;"C",OnlineRetail[[#This Row],[CustomerID]]&lt;&gt;""),"Yes","No")</f>
        <v>Yes</v>
      </c>
      <c r="J7672" s="4">
        <f>EOMONTH(OnlineRetail[[#This Row],[InvoiceDate]],-1)+1</f>
        <v>40695</v>
      </c>
      <c r="K7672" s="6">
        <f>OnlineRetail[[#This Row],[Quantity]]*OnlineRetail[[#This Row],[UnitPrice]]</f>
        <v>7.95</v>
      </c>
      <c r="L7672" t="str">
        <f t="shared" si="119"/>
        <v>14040|Jun-2011</v>
      </c>
    </row>
    <row r="7673" spans="1:12">
      <c r="A7673">
        <v>541913</v>
      </c>
      <c r="B7673" t="s">
        <v>145</v>
      </c>
      <c r="C7673" t="s">
        <v>21</v>
      </c>
      <c r="D7673">
        <v>16</v>
      </c>
      <c r="E7673" s="1">
        <v>40706.765277777777</v>
      </c>
      <c r="F7673">
        <v>2.5499999999999998</v>
      </c>
      <c r="G7673">
        <v>12801</v>
      </c>
      <c r="H7673" t="s">
        <v>10</v>
      </c>
      <c r="I7673" t="str">
        <f>IF(AND(LEFT(OnlineRetail[[#This Row],[InvoiceNo]],1)&lt;&gt;"C",OnlineRetail[[#This Row],[CustomerID]]&lt;&gt;""),"Yes","No")</f>
        <v>Yes</v>
      </c>
      <c r="J7673" s="4">
        <f>EOMONTH(OnlineRetail[[#This Row],[InvoiceDate]],-1)+1</f>
        <v>40695</v>
      </c>
      <c r="K7673" s="6">
        <f>OnlineRetail[[#This Row],[Quantity]]*OnlineRetail[[#This Row],[UnitPrice]]</f>
        <v>40.799999999999997</v>
      </c>
      <c r="L7673" t="str">
        <f t="shared" si="119"/>
        <v>12801|Jun-2011</v>
      </c>
    </row>
    <row r="7674" spans="1:12">
      <c r="A7674">
        <v>549840</v>
      </c>
      <c r="B7674" t="s">
        <v>156</v>
      </c>
      <c r="C7674" t="s">
        <v>12</v>
      </c>
      <c r="D7674">
        <v>2</v>
      </c>
      <c r="E7674" s="1">
        <v>40706.772222222222</v>
      </c>
      <c r="F7674">
        <v>0.85</v>
      </c>
      <c r="G7674">
        <v>14180</v>
      </c>
      <c r="H7674" t="s">
        <v>10</v>
      </c>
      <c r="I7674" t="str">
        <f>IF(AND(LEFT(OnlineRetail[[#This Row],[InvoiceNo]],1)&lt;&gt;"C",OnlineRetail[[#This Row],[CustomerID]]&lt;&gt;""),"Yes","No")</f>
        <v>Yes</v>
      </c>
      <c r="J7674" s="4">
        <f>EOMONTH(OnlineRetail[[#This Row],[InvoiceDate]],-1)+1</f>
        <v>40695</v>
      </c>
      <c r="K7674" s="6">
        <f>OnlineRetail[[#This Row],[Quantity]]*OnlineRetail[[#This Row],[UnitPrice]]</f>
        <v>1.7</v>
      </c>
      <c r="L7674" t="str">
        <f t="shared" si="119"/>
        <v>14180|Jun-2011</v>
      </c>
    </row>
    <row r="7675" spans="1:12">
      <c r="A7675">
        <v>544433</v>
      </c>
      <c r="B7675" t="s">
        <v>122</v>
      </c>
      <c r="C7675" t="s">
        <v>53</v>
      </c>
      <c r="D7675">
        <v>15</v>
      </c>
      <c r="E7675" s="1">
        <v>40706.772916666669</v>
      </c>
      <c r="F7675">
        <v>4.25</v>
      </c>
      <c r="G7675">
        <v>14047</v>
      </c>
      <c r="H7675" t="s">
        <v>121</v>
      </c>
      <c r="I7675" t="str">
        <f>IF(AND(LEFT(OnlineRetail[[#This Row],[InvoiceNo]],1)&lt;&gt;"C",OnlineRetail[[#This Row],[CustomerID]]&lt;&gt;""),"Yes","No")</f>
        <v>Yes</v>
      </c>
      <c r="J7675" s="4">
        <f>EOMONTH(OnlineRetail[[#This Row],[InvoiceDate]],-1)+1</f>
        <v>40695</v>
      </c>
      <c r="K7675" s="6">
        <f>OnlineRetail[[#This Row],[Quantity]]*OnlineRetail[[#This Row],[UnitPrice]]</f>
        <v>63.75</v>
      </c>
      <c r="L7675" t="str">
        <f t="shared" si="119"/>
        <v>14047|Jun-2011</v>
      </c>
    </row>
    <row r="7676" spans="1:12">
      <c r="A7676">
        <v>546598</v>
      </c>
      <c r="B7676" t="s">
        <v>157</v>
      </c>
      <c r="C7676" t="s">
        <v>48</v>
      </c>
      <c r="D7676">
        <v>1</v>
      </c>
      <c r="E7676" s="1">
        <v>40706.784722222219</v>
      </c>
      <c r="F7676">
        <v>0.85</v>
      </c>
      <c r="G7676">
        <v>13176</v>
      </c>
      <c r="H7676" t="s">
        <v>22</v>
      </c>
      <c r="I7676" t="str">
        <f>IF(AND(LEFT(OnlineRetail[[#This Row],[InvoiceNo]],1)&lt;&gt;"C",OnlineRetail[[#This Row],[CustomerID]]&lt;&gt;""),"Yes","No")</f>
        <v>Yes</v>
      </c>
      <c r="J7676" s="4">
        <f>EOMONTH(OnlineRetail[[#This Row],[InvoiceDate]],-1)+1</f>
        <v>40695</v>
      </c>
      <c r="K7676" s="6">
        <f>OnlineRetail[[#This Row],[Quantity]]*OnlineRetail[[#This Row],[UnitPrice]]</f>
        <v>0.85</v>
      </c>
      <c r="L7676" t="str">
        <f t="shared" si="119"/>
        <v>13176|Jun-2011</v>
      </c>
    </row>
    <row r="7677" spans="1:12">
      <c r="A7677">
        <v>549886</v>
      </c>
      <c r="B7677" t="s">
        <v>174</v>
      </c>
      <c r="C7677" t="s">
        <v>48</v>
      </c>
      <c r="D7677">
        <v>2</v>
      </c>
      <c r="E7677" s="1">
        <v>40706.786111111112</v>
      </c>
      <c r="F7677">
        <v>5.95</v>
      </c>
      <c r="G7677">
        <v>12802</v>
      </c>
      <c r="H7677" t="s">
        <v>126</v>
      </c>
      <c r="I7677" t="str">
        <f>IF(AND(LEFT(OnlineRetail[[#This Row],[InvoiceNo]],1)&lt;&gt;"C",OnlineRetail[[#This Row],[CustomerID]]&lt;&gt;""),"Yes","No")</f>
        <v>Yes</v>
      </c>
      <c r="J7677" s="4">
        <f>EOMONTH(OnlineRetail[[#This Row],[InvoiceDate]],-1)+1</f>
        <v>40695</v>
      </c>
      <c r="K7677" s="6">
        <f>OnlineRetail[[#This Row],[Quantity]]*OnlineRetail[[#This Row],[UnitPrice]]</f>
        <v>11.9</v>
      </c>
      <c r="L7677" t="str">
        <f t="shared" si="119"/>
        <v>12802|Jun-2011</v>
      </c>
    </row>
    <row r="7678" spans="1:12">
      <c r="A7678">
        <v>546354</v>
      </c>
      <c r="B7678" t="s">
        <v>96</v>
      </c>
      <c r="C7678" t="s">
        <v>83</v>
      </c>
      <c r="D7678">
        <v>16</v>
      </c>
      <c r="E7678" s="1">
        <v>40706.805555555547</v>
      </c>
      <c r="F7678">
        <v>0.85</v>
      </c>
      <c r="G7678">
        <v>13698</v>
      </c>
      <c r="H7678" t="s">
        <v>10</v>
      </c>
      <c r="I7678" t="str">
        <f>IF(AND(LEFT(OnlineRetail[[#This Row],[InvoiceNo]],1)&lt;&gt;"C",OnlineRetail[[#This Row],[CustomerID]]&lt;&gt;""),"Yes","No")</f>
        <v>Yes</v>
      </c>
      <c r="J7678" s="4">
        <f>EOMONTH(OnlineRetail[[#This Row],[InvoiceDate]],-1)+1</f>
        <v>40695</v>
      </c>
      <c r="K7678" s="6">
        <f>OnlineRetail[[#This Row],[Quantity]]*OnlineRetail[[#This Row],[UnitPrice]]</f>
        <v>13.6</v>
      </c>
      <c r="L7678" t="str">
        <f t="shared" si="119"/>
        <v>13698|Jun-2011</v>
      </c>
    </row>
    <row r="7679" spans="1:12">
      <c r="A7679">
        <v>543291</v>
      </c>
      <c r="B7679" t="s">
        <v>252</v>
      </c>
      <c r="C7679" t="s">
        <v>33</v>
      </c>
      <c r="D7679">
        <v>22</v>
      </c>
      <c r="E7679" s="1">
        <v>40706.805555555547</v>
      </c>
      <c r="F7679">
        <v>9.9499999999999993</v>
      </c>
      <c r="G7679">
        <v>14047</v>
      </c>
      <c r="H7679" t="s">
        <v>10</v>
      </c>
      <c r="I7679" t="str">
        <f>IF(AND(LEFT(OnlineRetail[[#This Row],[InvoiceNo]],1)&lt;&gt;"C",OnlineRetail[[#This Row],[CustomerID]]&lt;&gt;""),"Yes","No")</f>
        <v>Yes</v>
      </c>
      <c r="J7679" s="4">
        <f>EOMONTH(OnlineRetail[[#This Row],[InvoiceDate]],-1)+1</f>
        <v>40695</v>
      </c>
      <c r="K7679" s="6">
        <f>OnlineRetail[[#This Row],[Quantity]]*OnlineRetail[[#This Row],[UnitPrice]]</f>
        <v>218.89999999999998</v>
      </c>
      <c r="L7679" t="str">
        <f t="shared" si="119"/>
        <v>14047|Jun-2011</v>
      </c>
    </row>
    <row r="7680" spans="1:12">
      <c r="A7680">
        <v>540153</v>
      </c>
      <c r="B7680" t="s">
        <v>233</v>
      </c>
      <c r="C7680" t="s">
        <v>16</v>
      </c>
      <c r="D7680">
        <v>3</v>
      </c>
      <c r="E7680" s="1">
        <v>40706.813888888893</v>
      </c>
      <c r="F7680">
        <v>7.95</v>
      </c>
      <c r="G7680">
        <v>13360</v>
      </c>
      <c r="H7680" t="s">
        <v>10</v>
      </c>
      <c r="I7680" t="str">
        <f>IF(AND(LEFT(OnlineRetail[[#This Row],[InvoiceNo]],1)&lt;&gt;"C",OnlineRetail[[#This Row],[CustomerID]]&lt;&gt;""),"Yes","No")</f>
        <v>Yes</v>
      </c>
      <c r="J7680" s="4">
        <f>EOMONTH(OnlineRetail[[#This Row],[InvoiceDate]],-1)+1</f>
        <v>40695</v>
      </c>
      <c r="K7680" s="6">
        <f>OnlineRetail[[#This Row],[Quantity]]*OnlineRetail[[#This Row],[UnitPrice]]</f>
        <v>23.85</v>
      </c>
      <c r="L7680" t="str">
        <f t="shared" si="119"/>
        <v>13360|Jun-2011</v>
      </c>
    </row>
    <row r="7681" spans="1:12">
      <c r="A7681">
        <v>545025</v>
      </c>
      <c r="B7681" t="s">
        <v>86</v>
      </c>
      <c r="C7681" t="s">
        <v>33</v>
      </c>
      <c r="D7681">
        <v>15</v>
      </c>
      <c r="E7681" s="1">
        <v>40706.823611111111</v>
      </c>
      <c r="F7681">
        <v>1.65</v>
      </c>
      <c r="G7681">
        <v>12731</v>
      </c>
      <c r="H7681" t="s">
        <v>10</v>
      </c>
      <c r="I7681" t="str">
        <f>IF(AND(LEFT(OnlineRetail[[#This Row],[InvoiceNo]],1)&lt;&gt;"C",OnlineRetail[[#This Row],[CustomerID]]&lt;&gt;""),"Yes","No")</f>
        <v>Yes</v>
      </c>
      <c r="J7681" s="4">
        <f>EOMONTH(OnlineRetail[[#This Row],[InvoiceDate]],-1)+1</f>
        <v>40695</v>
      </c>
      <c r="K7681" s="6">
        <f>OnlineRetail[[#This Row],[Quantity]]*OnlineRetail[[#This Row],[UnitPrice]]</f>
        <v>24.75</v>
      </c>
      <c r="L7681" t="str">
        <f t="shared" si="119"/>
        <v>12731|Jun-2011</v>
      </c>
    </row>
    <row r="7682" spans="1:12">
      <c r="A7682">
        <v>546429</v>
      </c>
      <c r="B7682" t="s">
        <v>182</v>
      </c>
      <c r="C7682" t="s">
        <v>39</v>
      </c>
      <c r="D7682">
        <v>20</v>
      </c>
      <c r="E7682" s="1">
        <v>40706.828472222223</v>
      </c>
      <c r="F7682">
        <v>4.95</v>
      </c>
      <c r="G7682">
        <v>12368</v>
      </c>
      <c r="H7682" t="s">
        <v>10</v>
      </c>
      <c r="I7682" t="str">
        <f>IF(AND(LEFT(OnlineRetail[[#This Row],[InvoiceNo]],1)&lt;&gt;"C",OnlineRetail[[#This Row],[CustomerID]]&lt;&gt;""),"Yes","No")</f>
        <v>Yes</v>
      </c>
      <c r="J7682" s="4">
        <f>EOMONTH(OnlineRetail[[#This Row],[InvoiceDate]],-1)+1</f>
        <v>40695</v>
      </c>
      <c r="K7682" s="6">
        <f>OnlineRetail[[#This Row],[Quantity]]*OnlineRetail[[#This Row],[UnitPrice]]</f>
        <v>99</v>
      </c>
      <c r="L7682" t="str">
        <f t="shared" ref="L7682:L7745" si="120">IF(I7682="Yes",G7682&amp;"|"&amp;TEXT(J7682,"mmm-yyyy"),"")</f>
        <v>12368|Jun-2011</v>
      </c>
    </row>
    <row r="7683" spans="1:12">
      <c r="A7683">
        <v>545080</v>
      </c>
      <c r="B7683" t="s">
        <v>235</v>
      </c>
      <c r="C7683" t="s">
        <v>62</v>
      </c>
      <c r="D7683">
        <v>13</v>
      </c>
      <c r="E7683" s="1">
        <v>40707.334027777782</v>
      </c>
      <c r="F7683">
        <v>2.5499999999999998</v>
      </c>
      <c r="G7683">
        <v>13362</v>
      </c>
      <c r="H7683" t="s">
        <v>10</v>
      </c>
      <c r="I7683" t="str">
        <f>IF(AND(LEFT(OnlineRetail[[#This Row],[InvoiceNo]],1)&lt;&gt;"C",OnlineRetail[[#This Row],[CustomerID]]&lt;&gt;""),"Yes","No")</f>
        <v>Yes</v>
      </c>
      <c r="J7683" s="4">
        <f>EOMONTH(OnlineRetail[[#This Row],[InvoiceDate]],-1)+1</f>
        <v>40695</v>
      </c>
      <c r="K7683" s="6">
        <f>OnlineRetail[[#This Row],[Quantity]]*OnlineRetail[[#This Row],[UnitPrice]]</f>
        <v>33.15</v>
      </c>
      <c r="L7683" t="str">
        <f t="shared" si="120"/>
        <v>13362|Jun-2011</v>
      </c>
    </row>
    <row r="7684" spans="1:12">
      <c r="A7684">
        <v>549108</v>
      </c>
      <c r="B7684" t="s">
        <v>206</v>
      </c>
      <c r="C7684" t="s">
        <v>9</v>
      </c>
      <c r="D7684">
        <v>11</v>
      </c>
      <c r="E7684" s="1">
        <v>40707.334027777782</v>
      </c>
      <c r="F7684">
        <v>7.95</v>
      </c>
      <c r="G7684">
        <v>13276</v>
      </c>
      <c r="H7684" t="s">
        <v>10</v>
      </c>
      <c r="I7684" t="str">
        <f>IF(AND(LEFT(OnlineRetail[[#This Row],[InvoiceNo]],1)&lt;&gt;"C",OnlineRetail[[#This Row],[CustomerID]]&lt;&gt;""),"Yes","No")</f>
        <v>Yes</v>
      </c>
      <c r="J7684" s="4">
        <f>EOMONTH(OnlineRetail[[#This Row],[InvoiceDate]],-1)+1</f>
        <v>40695</v>
      </c>
      <c r="K7684" s="6">
        <f>OnlineRetail[[#This Row],[Quantity]]*OnlineRetail[[#This Row],[UnitPrice]]</f>
        <v>87.45</v>
      </c>
      <c r="L7684" t="str">
        <f t="shared" si="120"/>
        <v>13276|Jun-2011</v>
      </c>
    </row>
    <row r="7685" spans="1:12">
      <c r="A7685">
        <v>540264</v>
      </c>
      <c r="B7685" t="s">
        <v>199</v>
      </c>
      <c r="C7685" t="s">
        <v>83</v>
      </c>
      <c r="D7685">
        <v>11</v>
      </c>
      <c r="E7685" s="1">
        <v>40707.337500000001</v>
      </c>
      <c r="F7685">
        <v>0.85</v>
      </c>
      <c r="G7685">
        <v>13996</v>
      </c>
      <c r="H7685" t="s">
        <v>10</v>
      </c>
      <c r="I7685" t="str">
        <f>IF(AND(LEFT(OnlineRetail[[#This Row],[InvoiceNo]],1)&lt;&gt;"C",OnlineRetail[[#This Row],[CustomerID]]&lt;&gt;""),"Yes","No")</f>
        <v>Yes</v>
      </c>
      <c r="J7685" s="4">
        <f>EOMONTH(OnlineRetail[[#This Row],[InvoiceDate]],-1)+1</f>
        <v>40695</v>
      </c>
      <c r="K7685" s="6">
        <f>OnlineRetail[[#This Row],[Quantity]]*OnlineRetail[[#This Row],[UnitPrice]]</f>
        <v>9.35</v>
      </c>
      <c r="L7685" t="str">
        <f t="shared" si="120"/>
        <v>13996|Jun-2011</v>
      </c>
    </row>
    <row r="7686" spans="1:12">
      <c r="A7686">
        <v>549291</v>
      </c>
      <c r="B7686" t="s">
        <v>8</v>
      </c>
      <c r="C7686" t="s">
        <v>53</v>
      </c>
      <c r="D7686">
        <v>4</v>
      </c>
      <c r="E7686" s="1">
        <v>40707.338888888888</v>
      </c>
      <c r="F7686">
        <v>1.65</v>
      </c>
      <c r="G7686">
        <v>12779</v>
      </c>
      <c r="H7686" t="s">
        <v>10</v>
      </c>
      <c r="I7686" t="str">
        <f>IF(AND(LEFT(OnlineRetail[[#This Row],[InvoiceNo]],1)&lt;&gt;"C",OnlineRetail[[#This Row],[CustomerID]]&lt;&gt;""),"Yes","No")</f>
        <v>Yes</v>
      </c>
      <c r="J7686" s="4">
        <f>EOMONTH(OnlineRetail[[#This Row],[InvoiceDate]],-1)+1</f>
        <v>40695</v>
      </c>
      <c r="K7686" s="6">
        <f>OnlineRetail[[#This Row],[Quantity]]*OnlineRetail[[#This Row],[UnitPrice]]</f>
        <v>6.6</v>
      </c>
      <c r="L7686" t="str">
        <f t="shared" si="120"/>
        <v>12779|Jun-2011</v>
      </c>
    </row>
    <row r="7687" spans="1:12">
      <c r="A7687">
        <v>556186</v>
      </c>
      <c r="B7687" t="s">
        <v>89</v>
      </c>
      <c r="C7687" t="s">
        <v>42</v>
      </c>
      <c r="D7687">
        <v>17</v>
      </c>
      <c r="E7687" s="1">
        <v>40707.347916666673</v>
      </c>
      <c r="F7687">
        <v>2.5499999999999998</v>
      </c>
      <c r="G7687">
        <v>13336</v>
      </c>
      <c r="H7687" t="s">
        <v>17</v>
      </c>
      <c r="I7687" t="str">
        <f>IF(AND(LEFT(OnlineRetail[[#This Row],[InvoiceNo]],1)&lt;&gt;"C",OnlineRetail[[#This Row],[CustomerID]]&lt;&gt;""),"Yes","No")</f>
        <v>Yes</v>
      </c>
      <c r="J7687" s="4">
        <f>EOMONTH(OnlineRetail[[#This Row],[InvoiceDate]],-1)+1</f>
        <v>40695</v>
      </c>
      <c r="K7687" s="6">
        <f>OnlineRetail[[#This Row],[Quantity]]*OnlineRetail[[#This Row],[UnitPrice]]</f>
        <v>43.349999999999994</v>
      </c>
      <c r="L7687" t="str">
        <f t="shared" si="120"/>
        <v>13336|Jun-2011</v>
      </c>
    </row>
    <row r="7688" spans="1:12">
      <c r="A7688">
        <v>552613</v>
      </c>
      <c r="B7688" t="s">
        <v>181</v>
      </c>
      <c r="C7688" t="s">
        <v>62</v>
      </c>
      <c r="D7688">
        <v>15</v>
      </c>
      <c r="E7688" s="1">
        <v>40707.35</v>
      </c>
      <c r="F7688">
        <v>1.25</v>
      </c>
      <c r="G7688">
        <v>13024</v>
      </c>
      <c r="H7688" t="s">
        <v>10</v>
      </c>
      <c r="I7688" t="str">
        <f>IF(AND(LEFT(OnlineRetail[[#This Row],[InvoiceNo]],1)&lt;&gt;"C",OnlineRetail[[#This Row],[CustomerID]]&lt;&gt;""),"Yes","No")</f>
        <v>Yes</v>
      </c>
      <c r="J7688" s="4">
        <f>EOMONTH(OnlineRetail[[#This Row],[InvoiceDate]],-1)+1</f>
        <v>40695</v>
      </c>
      <c r="K7688" s="6">
        <f>OnlineRetail[[#This Row],[Quantity]]*OnlineRetail[[#This Row],[UnitPrice]]</f>
        <v>18.75</v>
      </c>
      <c r="L7688" t="str">
        <f t="shared" si="120"/>
        <v>13024|Jun-2011</v>
      </c>
    </row>
    <row r="7689" spans="1:12">
      <c r="A7689">
        <v>541021</v>
      </c>
      <c r="B7689" t="s">
        <v>161</v>
      </c>
      <c r="C7689" t="s">
        <v>33</v>
      </c>
      <c r="D7689">
        <v>1</v>
      </c>
      <c r="E7689" s="1">
        <v>40707.35</v>
      </c>
      <c r="F7689">
        <v>9.9499999999999993</v>
      </c>
      <c r="G7689">
        <v>12912</v>
      </c>
      <c r="H7689" t="s">
        <v>10</v>
      </c>
      <c r="I7689" t="str">
        <f>IF(AND(LEFT(OnlineRetail[[#This Row],[InvoiceNo]],1)&lt;&gt;"C",OnlineRetail[[#This Row],[CustomerID]]&lt;&gt;""),"Yes","No")</f>
        <v>Yes</v>
      </c>
      <c r="J7689" s="4">
        <f>EOMONTH(OnlineRetail[[#This Row],[InvoiceDate]],-1)+1</f>
        <v>40695</v>
      </c>
      <c r="K7689" s="6">
        <f>OnlineRetail[[#This Row],[Quantity]]*OnlineRetail[[#This Row],[UnitPrice]]</f>
        <v>9.9499999999999993</v>
      </c>
      <c r="L7689" t="str">
        <f t="shared" si="120"/>
        <v>12912|Jun-2011</v>
      </c>
    </row>
    <row r="7690" spans="1:12">
      <c r="A7690">
        <v>547755</v>
      </c>
      <c r="B7690" t="s">
        <v>261</v>
      </c>
      <c r="C7690" t="s">
        <v>9</v>
      </c>
      <c r="D7690">
        <v>15</v>
      </c>
      <c r="E7690" s="1">
        <v>40707.354166666657</v>
      </c>
      <c r="F7690">
        <v>5.95</v>
      </c>
      <c r="G7690">
        <v>12966</v>
      </c>
      <c r="H7690" t="s">
        <v>10</v>
      </c>
      <c r="I7690" t="str">
        <f>IF(AND(LEFT(OnlineRetail[[#This Row],[InvoiceNo]],1)&lt;&gt;"C",OnlineRetail[[#This Row],[CustomerID]]&lt;&gt;""),"Yes","No")</f>
        <v>Yes</v>
      </c>
      <c r="J7690" s="4">
        <f>EOMONTH(OnlineRetail[[#This Row],[InvoiceDate]],-1)+1</f>
        <v>40695</v>
      </c>
      <c r="K7690" s="6">
        <f>OnlineRetail[[#This Row],[Quantity]]*OnlineRetail[[#This Row],[UnitPrice]]</f>
        <v>89.25</v>
      </c>
      <c r="L7690" t="str">
        <f t="shared" si="120"/>
        <v>12966|Jun-2011</v>
      </c>
    </row>
    <row r="7691" spans="1:12">
      <c r="A7691">
        <v>537955</v>
      </c>
      <c r="B7691" t="s">
        <v>228</v>
      </c>
      <c r="C7691" t="s">
        <v>27</v>
      </c>
      <c r="D7691">
        <v>23</v>
      </c>
      <c r="E7691" s="1">
        <v>40707.354861111111</v>
      </c>
      <c r="F7691">
        <v>2.1</v>
      </c>
      <c r="G7691">
        <v>12792</v>
      </c>
      <c r="H7691" t="s">
        <v>10</v>
      </c>
      <c r="I7691" t="str">
        <f>IF(AND(LEFT(OnlineRetail[[#This Row],[InvoiceNo]],1)&lt;&gt;"C",OnlineRetail[[#This Row],[CustomerID]]&lt;&gt;""),"Yes","No")</f>
        <v>Yes</v>
      </c>
      <c r="J7691" s="4">
        <f>EOMONTH(OnlineRetail[[#This Row],[InvoiceDate]],-1)+1</f>
        <v>40695</v>
      </c>
      <c r="K7691" s="6">
        <f>OnlineRetail[[#This Row],[Quantity]]*OnlineRetail[[#This Row],[UnitPrice]]</f>
        <v>48.300000000000004</v>
      </c>
      <c r="L7691" t="str">
        <f t="shared" si="120"/>
        <v>12792|Jun-2011</v>
      </c>
    </row>
    <row r="7692" spans="1:12">
      <c r="A7692">
        <v>543111</v>
      </c>
      <c r="B7692" t="s">
        <v>275</v>
      </c>
      <c r="C7692" t="s">
        <v>29</v>
      </c>
      <c r="D7692">
        <v>9</v>
      </c>
      <c r="E7692" s="1">
        <v>40707.371527777781</v>
      </c>
      <c r="F7692">
        <v>4.25</v>
      </c>
      <c r="G7692">
        <v>13083</v>
      </c>
      <c r="H7692" t="s">
        <v>31</v>
      </c>
      <c r="I7692" t="str">
        <f>IF(AND(LEFT(OnlineRetail[[#This Row],[InvoiceNo]],1)&lt;&gt;"C",OnlineRetail[[#This Row],[CustomerID]]&lt;&gt;""),"Yes","No")</f>
        <v>Yes</v>
      </c>
      <c r="J7692" s="4">
        <f>EOMONTH(OnlineRetail[[#This Row],[InvoiceDate]],-1)+1</f>
        <v>40695</v>
      </c>
      <c r="K7692" s="6">
        <f>OnlineRetail[[#This Row],[Quantity]]*OnlineRetail[[#This Row],[UnitPrice]]</f>
        <v>38.25</v>
      </c>
      <c r="L7692" t="str">
        <f t="shared" si="120"/>
        <v>13083|Jun-2011</v>
      </c>
    </row>
    <row r="7693" spans="1:12">
      <c r="A7693">
        <v>536595</v>
      </c>
      <c r="B7693" t="s">
        <v>95</v>
      </c>
      <c r="C7693" t="s">
        <v>46</v>
      </c>
      <c r="D7693">
        <v>6</v>
      </c>
      <c r="E7693" s="1">
        <v>40707.372916666667</v>
      </c>
      <c r="F7693">
        <v>0.85</v>
      </c>
      <c r="G7693">
        <v>12422</v>
      </c>
      <c r="H7693" t="s">
        <v>10</v>
      </c>
      <c r="I7693" t="str">
        <f>IF(AND(LEFT(OnlineRetail[[#This Row],[InvoiceNo]],1)&lt;&gt;"C",OnlineRetail[[#This Row],[CustomerID]]&lt;&gt;""),"Yes","No")</f>
        <v>Yes</v>
      </c>
      <c r="J7693" s="4">
        <f>EOMONTH(OnlineRetail[[#This Row],[InvoiceDate]],-1)+1</f>
        <v>40695</v>
      </c>
      <c r="K7693" s="6">
        <f>OnlineRetail[[#This Row],[Quantity]]*OnlineRetail[[#This Row],[UnitPrice]]</f>
        <v>5.0999999999999996</v>
      </c>
      <c r="L7693" t="str">
        <f t="shared" si="120"/>
        <v>12422|Jun-2011</v>
      </c>
    </row>
    <row r="7694" spans="1:12">
      <c r="A7694">
        <v>551167</v>
      </c>
      <c r="B7694" t="s">
        <v>137</v>
      </c>
      <c r="C7694" t="s">
        <v>29</v>
      </c>
      <c r="D7694">
        <v>8</v>
      </c>
      <c r="E7694" s="1">
        <v>40707.388194444437</v>
      </c>
      <c r="F7694">
        <v>4.95</v>
      </c>
      <c r="G7694">
        <v>13408</v>
      </c>
      <c r="H7694" t="s">
        <v>17</v>
      </c>
      <c r="I7694" t="str">
        <f>IF(AND(LEFT(OnlineRetail[[#This Row],[InvoiceNo]],1)&lt;&gt;"C",OnlineRetail[[#This Row],[CustomerID]]&lt;&gt;""),"Yes","No")</f>
        <v>Yes</v>
      </c>
      <c r="J7694" s="4">
        <f>EOMONTH(OnlineRetail[[#This Row],[InvoiceDate]],-1)+1</f>
        <v>40695</v>
      </c>
      <c r="K7694" s="6">
        <f>OnlineRetail[[#This Row],[Quantity]]*OnlineRetail[[#This Row],[UnitPrice]]</f>
        <v>39.6</v>
      </c>
      <c r="L7694" t="str">
        <f t="shared" si="120"/>
        <v>13408|Jun-2011</v>
      </c>
    </row>
    <row r="7695" spans="1:12">
      <c r="A7695">
        <v>542089</v>
      </c>
      <c r="B7695" t="s">
        <v>265</v>
      </c>
      <c r="C7695" t="s">
        <v>72</v>
      </c>
      <c r="D7695">
        <v>16</v>
      </c>
      <c r="E7695" s="1">
        <v>40707.38958333333</v>
      </c>
      <c r="F7695">
        <v>5.95</v>
      </c>
      <c r="G7695">
        <v>14000</v>
      </c>
      <c r="H7695" t="s">
        <v>10</v>
      </c>
      <c r="I7695" t="str">
        <f>IF(AND(LEFT(OnlineRetail[[#This Row],[InvoiceNo]],1)&lt;&gt;"C",OnlineRetail[[#This Row],[CustomerID]]&lt;&gt;""),"Yes","No")</f>
        <v>Yes</v>
      </c>
      <c r="J7695" s="4">
        <f>EOMONTH(OnlineRetail[[#This Row],[InvoiceDate]],-1)+1</f>
        <v>40695</v>
      </c>
      <c r="K7695" s="6">
        <f>OnlineRetail[[#This Row],[Quantity]]*OnlineRetail[[#This Row],[UnitPrice]]</f>
        <v>95.2</v>
      </c>
      <c r="L7695" t="str">
        <f t="shared" si="120"/>
        <v>14000|Jun-2011</v>
      </c>
    </row>
    <row r="7696" spans="1:12">
      <c r="A7696">
        <v>547928</v>
      </c>
      <c r="B7696" t="s">
        <v>90</v>
      </c>
      <c r="C7696" t="s">
        <v>21</v>
      </c>
      <c r="D7696">
        <v>12</v>
      </c>
      <c r="E7696" s="1">
        <v>40707.394444444442</v>
      </c>
      <c r="F7696">
        <v>1.65</v>
      </c>
      <c r="G7696">
        <v>13299</v>
      </c>
      <c r="H7696" t="s">
        <v>10</v>
      </c>
      <c r="I7696" t="str">
        <f>IF(AND(LEFT(OnlineRetail[[#This Row],[InvoiceNo]],1)&lt;&gt;"C",OnlineRetail[[#This Row],[CustomerID]]&lt;&gt;""),"Yes","No")</f>
        <v>Yes</v>
      </c>
      <c r="J7696" s="4">
        <f>EOMONTH(OnlineRetail[[#This Row],[InvoiceDate]],-1)+1</f>
        <v>40695</v>
      </c>
      <c r="K7696" s="6">
        <f>OnlineRetail[[#This Row],[Quantity]]*OnlineRetail[[#This Row],[UnitPrice]]</f>
        <v>19.799999999999997</v>
      </c>
      <c r="L7696" t="str">
        <f t="shared" si="120"/>
        <v>13299|Jun-2011</v>
      </c>
    </row>
    <row r="7697" spans="1:12">
      <c r="A7697">
        <v>554194</v>
      </c>
      <c r="B7697" t="s">
        <v>206</v>
      </c>
      <c r="C7697" t="s">
        <v>19</v>
      </c>
      <c r="D7697">
        <v>11</v>
      </c>
      <c r="E7697" s="1">
        <v>40707.394444444442</v>
      </c>
      <c r="F7697">
        <v>9.9499999999999993</v>
      </c>
      <c r="G7697">
        <v>13628</v>
      </c>
      <c r="H7697" t="s">
        <v>10</v>
      </c>
      <c r="I7697" t="str">
        <f>IF(AND(LEFT(OnlineRetail[[#This Row],[InvoiceNo]],1)&lt;&gt;"C",OnlineRetail[[#This Row],[CustomerID]]&lt;&gt;""),"Yes","No")</f>
        <v>Yes</v>
      </c>
      <c r="J7697" s="4">
        <f>EOMONTH(OnlineRetail[[#This Row],[InvoiceDate]],-1)+1</f>
        <v>40695</v>
      </c>
      <c r="K7697" s="6">
        <f>OnlineRetail[[#This Row],[Quantity]]*OnlineRetail[[#This Row],[UnitPrice]]</f>
        <v>109.44999999999999</v>
      </c>
      <c r="L7697" t="str">
        <f t="shared" si="120"/>
        <v>13628|Jun-2011</v>
      </c>
    </row>
    <row r="7698" spans="1:12">
      <c r="A7698">
        <v>541167</v>
      </c>
      <c r="B7698" t="s">
        <v>235</v>
      </c>
      <c r="C7698" t="s">
        <v>50</v>
      </c>
      <c r="D7698">
        <v>10</v>
      </c>
      <c r="E7698" s="1">
        <v>40707.397916666669</v>
      </c>
      <c r="F7698">
        <v>4.95</v>
      </c>
      <c r="G7698">
        <v>12402</v>
      </c>
      <c r="H7698" t="s">
        <v>10</v>
      </c>
      <c r="I7698" t="str">
        <f>IF(AND(LEFT(OnlineRetail[[#This Row],[InvoiceNo]],1)&lt;&gt;"C",OnlineRetail[[#This Row],[CustomerID]]&lt;&gt;""),"Yes","No")</f>
        <v>Yes</v>
      </c>
      <c r="J7698" s="4">
        <f>EOMONTH(OnlineRetail[[#This Row],[InvoiceDate]],-1)+1</f>
        <v>40695</v>
      </c>
      <c r="K7698" s="6">
        <f>OnlineRetail[[#This Row],[Quantity]]*OnlineRetail[[#This Row],[UnitPrice]]</f>
        <v>49.5</v>
      </c>
      <c r="L7698" t="str">
        <f t="shared" si="120"/>
        <v>12402|Jun-2011</v>
      </c>
    </row>
    <row r="7699" spans="1:12">
      <c r="A7699">
        <v>554866</v>
      </c>
      <c r="B7699" t="s">
        <v>285</v>
      </c>
      <c r="C7699" t="s">
        <v>50</v>
      </c>
      <c r="D7699">
        <v>15</v>
      </c>
      <c r="E7699" s="1">
        <v>40707.404166666667</v>
      </c>
      <c r="F7699">
        <v>7.95</v>
      </c>
      <c r="G7699">
        <v>12698</v>
      </c>
      <c r="H7699" t="s">
        <v>10</v>
      </c>
      <c r="I7699" t="str">
        <f>IF(AND(LEFT(OnlineRetail[[#This Row],[InvoiceNo]],1)&lt;&gt;"C",OnlineRetail[[#This Row],[CustomerID]]&lt;&gt;""),"Yes","No")</f>
        <v>Yes</v>
      </c>
      <c r="J7699" s="4">
        <f>EOMONTH(OnlineRetail[[#This Row],[InvoiceDate]],-1)+1</f>
        <v>40695</v>
      </c>
      <c r="K7699" s="6">
        <f>OnlineRetail[[#This Row],[Quantity]]*OnlineRetail[[#This Row],[UnitPrice]]</f>
        <v>119.25</v>
      </c>
      <c r="L7699" t="str">
        <f t="shared" si="120"/>
        <v>12698|Jun-2011</v>
      </c>
    </row>
    <row r="7700" spans="1:12">
      <c r="A7700">
        <v>541007</v>
      </c>
      <c r="B7700" t="s">
        <v>231</v>
      </c>
      <c r="C7700" t="s">
        <v>12</v>
      </c>
      <c r="D7700">
        <v>1</v>
      </c>
      <c r="E7700" s="1">
        <v>40707.414583333331</v>
      </c>
      <c r="F7700">
        <v>1.65</v>
      </c>
      <c r="G7700">
        <v>12925</v>
      </c>
      <c r="H7700" t="s">
        <v>10</v>
      </c>
      <c r="I7700" t="str">
        <f>IF(AND(LEFT(OnlineRetail[[#This Row],[InvoiceNo]],1)&lt;&gt;"C",OnlineRetail[[#This Row],[CustomerID]]&lt;&gt;""),"Yes","No")</f>
        <v>Yes</v>
      </c>
      <c r="J7700" s="4">
        <f>EOMONTH(OnlineRetail[[#This Row],[InvoiceDate]],-1)+1</f>
        <v>40695</v>
      </c>
      <c r="K7700" s="6">
        <f>OnlineRetail[[#This Row],[Quantity]]*OnlineRetail[[#This Row],[UnitPrice]]</f>
        <v>1.65</v>
      </c>
      <c r="L7700" t="str">
        <f t="shared" si="120"/>
        <v>12925|Jun-2011</v>
      </c>
    </row>
    <row r="7701" spans="1:12">
      <c r="A7701">
        <v>539810</v>
      </c>
      <c r="B7701" t="s">
        <v>129</v>
      </c>
      <c r="C7701" t="s">
        <v>40</v>
      </c>
      <c r="D7701">
        <v>24</v>
      </c>
      <c r="E7701" s="1">
        <v>40707.423611111109</v>
      </c>
      <c r="F7701">
        <v>5.95</v>
      </c>
      <c r="G7701">
        <v>14039</v>
      </c>
      <c r="H7701" t="s">
        <v>10</v>
      </c>
      <c r="I7701" t="str">
        <f>IF(AND(LEFT(OnlineRetail[[#This Row],[InvoiceNo]],1)&lt;&gt;"C",OnlineRetail[[#This Row],[CustomerID]]&lt;&gt;""),"Yes","No")</f>
        <v>Yes</v>
      </c>
      <c r="J7701" s="4">
        <f>EOMONTH(OnlineRetail[[#This Row],[InvoiceDate]],-1)+1</f>
        <v>40695</v>
      </c>
      <c r="K7701" s="6">
        <f>OnlineRetail[[#This Row],[Quantity]]*OnlineRetail[[#This Row],[UnitPrice]]</f>
        <v>142.80000000000001</v>
      </c>
      <c r="L7701" t="str">
        <f t="shared" si="120"/>
        <v>14039|Jun-2011</v>
      </c>
    </row>
    <row r="7702" spans="1:12">
      <c r="A7702">
        <v>548723</v>
      </c>
      <c r="B7702" t="s">
        <v>148</v>
      </c>
      <c r="C7702" t="s">
        <v>16</v>
      </c>
      <c r="D7702">
        <v>3</v>
      </c>
      <c r="E7702" s="1">
        <v>40707.426388888889</v>
      </c>
      <c r="F7702">
        <v>2.1</v>
      </c>
      <c r="G7702">
        <v>12422</v>
      </c>
      <c r="H7702" t="s">
        <v>10</v>
      </c>
      <c r="I7702" t="str">
        <f>IF(AND(LEFT(OnlineRetail[[#This Row],[InvoiceNo]],1)&lt;&gt;"C",OnlineRetail[[#This Row],[CustomerID]]&lt;&gt;""),"Yes","No")</f>
        <v>Yes</v>
      </c>
      <c r="J7702" s="4">
        <f>EOMONTH(OnlineRetail[[#This Row],[InvoiceDate]],-1)+1</f>
        <v>40695</v>
      </c>
      <c r="K7702" s="6">
        <f>OnlineRetail[[#This Row],[Quantity]]*OnlineRetail[[#This Row],[UnitPrice]]</f>
        <v>6.3000000000000007</v>
      </c>
      <c r="L7702" t="str">
        <f t="shared" si="120"/>
        <v>12422|Jun-2011</v>
      </c>
    </row>
    <row r="7703" spans="1:12">
      <c r="A7703">
        <v>554421</v>
      </c>
      <c r="B7703" t="s">
        <v>30</v>
      </c>
      <c r="C7703" t="s">
        <v>62</v>
      </c>
      <c r="D7703">
        <v>12</v>
      </c>
      <c r="E7703" s="1">
        <v>40707.429861111108</v>
      </c>
      <c r="F7703">
        <v>9.9499999999999993</v>
      </c>
      <c r="G7703">
        <v>13842</v>
      </c>
      <c r="H7703" t="s">
        <v>10</v>
      </c>
      <c r="I7703" t="str">
        <f>IF(AND(LEFT(OnlineRetail[[#This Row],[InvoiceNo]],1)&lt;&gt;"C",OnlineRetail[[#This Row],[CustomerID]]&lt;&gt;""),"Yes","No")</f>
        <v>Yes</v>
      </c>
      <c r="J7703" s="4">
        <f>EOMONTH(OnlineRetail[[#This Row],[InvoiceDate]],-1)+1</f>
        <v>40695</v>
      </c>
      <c r="K7703" s="6">
        <f>OnlineRetail[[#This Row],[Quantity]]*OnlineRetail[[#This Row],[UnitPrice]]</f>
        <v>119.39999999999999</v>
      </c>
      <c r="L7703" t="str">
        <f t="shared" si="120"/>
        <v>13842|Jun-2011</v>
      </c>
    </row>
    <row r="7704" spans="1:12">
      <c r="A7704">
        <v>542514</v>
      </c>
      <c r="B7704" t="s">
        <v>218</v>
      </c>
      <c r="C7704" t="s">
        <v>9</v>
      </c>
      <c r="D7704">
        <v>21</v>
      </c>
      <c r="E7704" s="1">
        <v>40707.438888888893</v>
      </c>
      <c r="F7704">
        <v>1.65</v>
      </c>
      <c r="G7704">
        <v>14084</v>
      </c>
      <c r="H7704" t="s">
        <v>10</v>
      </c>
      <c r="I7704" t="str">
        <f>IF(AND(LEFT(OnlineRetail[[#This Row],[InvoiceNo]],1)&lt;&gt;"C",OnlineRetail[[#This Row],[CustomerID]]&lt;&gt;""),"Yes","No")</f>
        <v>Yes</v>
      </c>
      <c r="J7704" s="4">
        <f>EOMONTH(OnlineRetail[[#This Row],[InvoiceDate]],-1)+1</f>
        <v>40695</v>
      </c>
      <c r="K7704" s="6">
        <f>OnlineRetail[[#This Row],[Quantity]]*OnlineRetail[[#This Row],[UnitPrice]]</f>
        <v>34.65</v>
      </c>
      <c r="L7704" t="str">
        <f t="shared" si="120"/>
        <v>14084|Jun-2011</v>
      </c>
    </row>
    <row r="7705" spans="1:12">
      <c r="A7705">
        <v>541413</v>
      </c>
      <c r="B7705" t="s">
        <v>37</v>
      </c>
      <c r="C7705" t="s">
        <v>53</v>
      </c>
      <c r="D7705">
        <v>10</v>
      </c>
      <c r="E7705" s="1">
        <v>40707.452777777777</v>
      </c>
      <c r="F7705">
        <v>4.95</v>
      </c>
      <c r="G7705">
        <v>14108</v>
      </c>
      <c r="H7705" t="s">
        <v>10</v>
      </c>
      <c r="I7705" t="str">
        <f>IF(AND(LEFT(OnlineRetail[[#This Row],[InvoiceNo]],1)&lt;&gt;"C",OnlineRetail[[#This Row],[CustomerID]]&lt;&gt;""),"Yes","No")</f>
        <v>Yes</v>
      </c>
      <c r="J7705" s="4">
        <f>EOMONTH(OnlineRetail[[#This Row],[InvoiceDate]],-1)+1</f>
        <v>40695</v>
      </c>
      <c r="K7705" s="6">
        <f>OnlineRetail[[#This Row],[Quantity]]*OnlineRetail[[#This Row],[UnitPrice]]</f>
        <v>49.5</v>
      </c>
      <c r="L7705" t="str">
        <f t="shared" si="120"/>
        <v>14108|Jun-2011</v>
      </c>
    </row>
    <row r="7706" spans="1:12" hidden="1">
      <c r="A7706">
        <v>549074</v>
      </c>
      <c r="B7706" t="s">
        <v>233</v>
      </c>
      <c r="C7706" t="s">
        <v>72</v>
      </c>
      <c r="D7706">
        <v>2</v>
      </c>
      <c r="E7706" s="1">
        <v>40707.458333333343</v>
      </c>
      <c r="F7706">
        <v>5.95</v>
      </c>
      <c r="H7706" t="s">
        <v>10</v>
      </c>
      <c r="I7706" t="str">
        <f>IF(AND(LEFT(OnlineRetail[[#This Row],[InvoiceNo]],1)&lt;&gt;"C",OnlineRetail[[#This Row],[CustomerID]]&lt;&gt;""),"Yes","No")</f>
        <v>No</v>
      </c>
      <c r="J7706" s="4">
        <f>EOMONTH(OnlineRetail[[#This Row],[InvoiceDate]],-1)+1</f>
        <v>40695</v>
      </c>
      <c r="K7706" s="6">
        <f>OnlineRetail[[#This Row],[Quantity]]*OnlineRetail[[#This Row],[UnitPrice]]</f>
        <v>11.9</v>
      </c>
      <c r="L7706" t="str">
        <f t="shared" si="120"/>
        <v/>
      </c>
    </row>
    <row r="7707" spans="1:12">
      <c r="A7707">
        <v>544309</v>
      </c>
      <c r="B7707" t="s">
        <v>156</v>
      </c>
      <c r="C7707" t="s">
        <v>40</v>
      </c>
      <c r="D7707">
        <v>18</v>
      </c>
      <c r="E7707" s="1">
        <v>40707.465277777781</v>
      </c>
      <c r="F7707">
        <v>1.25</v>
      </c>
      <c r="G7707">
        <v>12484</v>
      </c>
      <c r="H7707" t="s">
        <v>70</v>
      </c>
      <c r="I7707" t="str">
        <f>IF(AND(LEFT(OnlineRetail[[#This Row],[InvoiceNo]],1)&lt;&gt;"C",OnlineRetail[[#This Row],[CustomerID]]&lt;&gt;""),"Yes","No")</f>
        <v>Yes</v>
      </c>
      <c r="J7707" s="4">
        <f>EOMONTH(OnlineRetail[[#This Row],[InvoiceDate]],-1)+1</f>
        <v>40695</v>
      </c>
      <c r="K7707" s="6">
        <f>OnlineRetail[[#This Row],[Quantity]]*OnlineRetail[[#This Row],[UnitPrice]]</f>
        <v>22.5</v>
      </c>
      <c r="L7707" t="str">
        <f t="shared" si="120"/>
        <v>12484|Jun-2011</v>
      </c>
    </row>
    <row r="7708" spans="1:12">
      <c r="A7708">
        <v>548219</v>
      </c>
      <c r="B7708" t="s">
        <v>11</v>
      </c>
      <c r="C7708" t="s">
        <v>19</v>
      </c>
      <c r="D7708">
        <v>15</v>
      </c>
      <c r="E7708" s="1">
        <v>40707.479166666657</v>
      </c>
      <c r="F7708">
        <v>1.25</v>
      </c>
      <c r="G7708">
        <v>13521</v>
      </c>
      <c r="H7708" t="s">
        <v>10</v>
      </c>
      <c r="I7708" t="str">
        <f>IF(AND(LEFT(OnlineRetail[[#This Row],[InvoiceNo]],1)&lt;&gt;"C",OnlineRetail[[#This Row],[CustomerID]]&lt;&gt;""),"Yes","No")</f>
        <v>Yes</v>
      </c>
      <c r="J7708" s="4">
        <f>EOMONTH(OnlineRetail[[#This Row],[InvoiceDate]],-1)+1</f>
        <v>40695</v>
      </c>
      <c r="K7708" s="6">
        <f>OnlineRetail[[#This Row],[Quantity]]*OnlineRetail[[#This Row],[UnitPrice]]</f>
        <v>18.75</v>
      </c>
      <c r="L7708" t="str">
        <f t="shared" si="120"/>
        <v>13521|Jun-2011</v>
      </c>
    </row>
    <row r="7709" spans="1:12">
      <c r="A7709">
        <v>549729</v>
      </c>
      <c r="B7709" t="s">
        <v>209</v>
      </c>
      <c r="C7709" t="s">
        <v>72</v>
      </c>
      <c r="D7709">
        <v>6</v>
      </c>
      <c r="E7709" s="1">
        <v>40707.480555555558</v>
      </c>
      <c r="F7709">
        <v>3.39</v>
      </c>
      <c r="G7709">
        <v>13106</v>
      </c>
      <c r="H7709" t="s">
        <v>70</v>
      </c>
      <c r="I7709" t="str">
        <f>IF(AND(LEFT(OnlineRetail[[#This Row],[InvoiceNo]],1)&lt;&gt;"C",OnlineRetail[[#This Row],[CustomerID]]&lt;&gt;""),"Yes","No")</f>
        <v>Yes</v>
      </c>
      <c r="J7709" s="4">
        <f>EOMONTH(OnlineRetail[[#This Row],[InvoiceDate]],-1)+1</f>
        <v>40695</v>
      </c>
      <c r="K7709" s="6">
        <f>OnlineRetail[[#This Row],[Quantity]]*OnlineRetail[[#This Row],[UnitPrice]]</f>
        <v>20.34</v>
      </c>
      <c r="L7709" t="str">
        <f t="shared" si="120"/>
        <v>13106|Jun-2011</v>
      </c>
    </row>
    <row r="7710" spans="1:12">
      <c r="A7710">
        <v>544170</v>
      </c>
      <c r="B7710" t="s">
        <v>206</v>
      </c>
      <c r="C7710" t="s">
        <v>24</v>
      </c>
      <c r="D7710">
        <v>8</v>
      </c>
      <c r="E7710" s="1">
        <v>40707.501388888893</v>
      </c>
      <c r="F7710">
        <v>2.1</v>
      </c>
      <c r="G7710">
        <v>13334</v>
      </c>
      <c r="H7710" t="s">
        <v>10</v>
      </c>
      <c r="I7710" t="str">
        <f>IF(AND(LEFT(OnlineRetail[[#This Row],[InvoiceNo]],1)&lt;&gt;"C",OnlineRetail[[#This Row],[CustomerID]]&lt;&gt;""),"Yes","No")</f>
        <v>Yes</v>
      </c>
      <c r="J7710" s="4">
        <f>EOMONTH(OnlineRetail[[#This Row],[InvoiceDate]],-1)+1</f>
        <v>40695</v>
      </c>
      <c r="K7710" s="6">
        <f>OnlineRetail[[#This Row],[Quantity]]*OnlineRetail[[#This Row],[UnitPrice]]</f>
        <v>16.8</v>
      </c>
      <c r="L7710" t="str">
        <f t="shared" si="120"/>
        <v>13334|Jun-2011</v>
      </c>
    </row>
    <row r="7711" spans="1:12">
      <c r="A7711">
        <v>543091</v>
      </c>
      <c r="B7711" t="s">
        <v>8</v>
      </c>
      <c r="C7711" t="s">
        <v>12</v>
      </c>
      <c r="D7711">
        <v>17</v>
      </c>
      <c r="E7711" s="1">
        <v>40707.538888888892</v>
      </c>
      <c r="F7711">
        <v>4.25</v>
      </c>
      <c r="G7711">
        <v>14141</v>
      </c>
      <c r="H7711" t="s">
        <v>25</v>
      </c>
      <c r="I7711" t="str">
        <f>IF(AND(LEFT(OnlineRetail[[#This Row],[InvoiceNo]],1)&lt;&gt;"C",OnlineRetail[[#This Row],[CustomerID]]&lt;&gt;""),"Yes","No")</f>
        <v>Yes</v>
      </c>
      <c r="J7711" s="4">
        <f>EOMONTH(OnlineRetail[[#This Row],[InvoiceDate]],-1)+1</f>
        <v>40695</v>
      </c>
      <c r="K7711" s="6">
        <f>OnlineRetail[[#This Row],[Quantity]]*OnlineRetail[[#This Row],[UnitPrice]]</f>
        <v>72.25</v>
      </c>
      <c r="L7711" t="str">
        <f t="shared" si="120"/>
        <v>14141|Jun-2011</v>
      </c>
    </row>
    <row r="7712" spans="1:12">
      <c r="A7712">
        <v>547151</v>
      </c>
      <c r="B7712" t="s">
        <v>47</v>
      </c>
      <c r="C7712" t="s">
        <v>53</v>
      </c>
      <c r="D7712">
        <v>15</v>
      </c>
      <c r="E7712" s="1">
        <v>40707.539583333331</v>
      </c>
      <c r="F7712">
        <v>0.85</v>
      </c>
      <c r="G7712">
        <v>12880</v>
      </c>
      <c r="H7712" t="s">
        <v>31</v>
      </c>
      <c r="I7712" t="str">
        <f>IF(AND(LEFT(OnlineRetail[[#This Row],[InvoiceNo]],1)&lt;&gt;"C",OnlineRetail[[#This Row],[CustomerID]]&lt;&gt;""),"Yes","No")</f>
        <v>Yes</v>
      </c>
      <c r="J7712" s="4">
        <f>EOMONTH(OnlineRetail[[#This Row],[InvoiceDate]],-1)+1</f>
        <v>40695</v>
      </c>
      <c r="K7712" s="6">
        <f>OnlineRetail[[#This Row],[Quantity]]*OnlineRetail[[#This Row],[UnitPrice]]</f>
        <v>12.75</v>
      </c>
      <c r="L7712" t="str">
        <f t="shared" si="120"/>
        <v>12880|Jun-2011</v>
      </c>
    </row>
    <row r="7713" spans="1:12">
      <c r="A7713">
        <v>555042</v>
      </c>
      <c r="B7713" t="s">
        <v>239</v>
      </c>
      <c r="C7713" t="s">
        <v>33</v>
      </c>
      <c r="D7713">
        <v>2</v>
      </c>
      <c r="E7713" s="1">
        <v>40707.540972222218</v>
      </c>
      <c r="F7713">
        <v>7.95</v>
      </c>
      <c r="G7713">
        <v>12476</v>
      </c>
      <c r="H7713" t="s">
        <v>10</v>
      </c>
      <c r="I7713" t="str">
        <f>IF(AND(LEFT(OnlineRetail[[#This Row],[InvoiceNo]],1)&lt;&gt;"C",OnlineRetail[[#This Row],[CustomerID]]&lt;&gt;""),"Yes","No")</f>
        <v>Yes</v>
      </c>
      <c r="J7713" s="4">
        <f>EOMONTH(OnlineRetail[[#This Row],[InvoiceDate]],-1)+1</f>
        <v>40695</v>
      </c>
      <c r="K7713" s="6">
        <f>OnlineRetail[[#This Row],[Quantity]]*OnlineRetail[[#This Row],[UnitPrice]]</f>
        <v>15.9</v>
      </c>
      <c r="L7713" t="str">
        <f t="shared" si="120"/>
        <v>12476|Jun-2011</v>
      </c>
    </row>
    <row r="7714" spans="1:12">
      <c r="A7714">
        <v>543934</v>
      </c>
      <c r="B7714" t="s">
        <v>45</v>
      </c>
      <c r="C7714" t="s">
        <v>39</v>
      </c>
      <c r="D7714">
        <v>18</v>
      </c>
      <c r="E7714" s="1">
        <v>40707.54583333333</v>
      </c>
      <c r="F7714">
        <v>4.25</v>
      </c>
      <c r="G7714">
        <v>12516</v>
      </c>
      <c r="H7714" t="s">
        <v>10</v>
      </c>
      <c r="I7714" t="str">
        <f>IF(AND(LEFT(OnlineRetail[[#This Row],[InvoiceNo]],1)&lt;&gt;"C",OnlineRetail[[#This Row],[CustomerID]]&lt;&gt;""),"Yes","No")</f>
        <v>Yes</v>
      </c>
      <c r="J7714" s="4">
        <f>EOMONTH(OnlineRetail[[#This Row],[InvoiceDate]],-1)+1</f>
        <v>40695</v>
      </c>
      <c r="K7714" s="6">
        <f>OnlineRetail[[#This Row],[Quantity]]*OnlineRetail[[#This Row],[UnitPrice]]</f>
        <v>76.5</v>
      </c>
      <c r="L7714" t="str">
        <f t="shared" si="120"/>
        <v>12516|Jun-2011</v>
      </c>
    </row>
    <row r="7715" spans="1:12">
      <c r="A7715">
        <v>539667</v>
      </c>
      <c r="B7715" t="s">
        <v>179</v>
      </c>
      <c r="C7715" t="s">
        <v>53</v>
      </c>
      <c r="D7715">
        <v>20</v>
      </c>
      <c r="E7715" s="1">
        <v>40707.552777777782</v>
      </c>
      <c r="F7715">
        <v>3.39</v>
      </c>
      <c r="G7715">
        <v>13222</v>
      </c>
      <c r="H7715" t="s">
        <v>10</v>
      </c>
      <c r="I7715" t="str">
        <f>IF(AND(LEFT(OnlineRetail[[#This Row],[InvoiceNo]],1)&lt;&gt;"C",OnlineRetail[[#This Row],[CustomerID]]&lt;&gt;""),"Yes","No")</f>
        <v>Yes</v>
      </c>
      <c r="J7715" s="4">
        <f>EOMONTH(OnlineRetail[[#This Row],[InvoiceDate]],-1)+1</f>
        <v>40695</v>
      </c>
      <c r="K7715" s="6">
        <f>OnlineRetail[[#This Row],[Quantity]]*OnlineRetail[[#This Row],[UnitPrice]]</f>
        <v>67.8</v>
      </c>
      <c r="L7715" t="str">
        <f t="shared" si="120"/>
        <v>13222|Jun-2011</v>
      </c>
    </row>
    <row r="7716" spans="1:12">
      <c r="A7716">
        <v>553872</v>
      </c>
      <c r="B7716" t="s">
        <v>288</v>
      </c>
      <c r="C7716" t="s">
        <v>39</v>
      </c>
      <c r="D7716">
        <v>15</v>
      </c>
      <c r="E7716" s="1">
        <v>40707.595833333333</v>
      </c>
      <c r="F7716">
        <v>7.95</v>
      </c>
      <c r="G7716">
        <v>12968</v>
      </c>
      <c r="H7716" t="s">
        <v>10</v>
      </c>
      <c r="I7716" t="str">
        <f>IF(AND(LEFT(OnlineRetail[[#This Row],[InvoiceNo]],1)&lt;&gt;"C",OnlineRetail[[#This Row],[CustomerID]]&lt;&gt;""),"Yes","No")</f>
        <v>Yes</v>
      </c>
      <c r="J7716" s="4">
        <f>EOMONTH(OnlineRetail[[#This Row],[InvoiceDate]],-1)+1</f>
        <v>40695</v>
      </c>
      <c r="K7716" s="6">
        <f>OnlineRetail[[#This Row],[Quantity]]*OnlineRetail[[#This Row],[UnitPrice]]</f>
        <v>119.25</v>
      </c>
      <c r="L7716" t="str">
        <f t="shared" si="120"/>
        <v>12968|Jun-2011</v>
      </c>
    </row>
    <row r="7717" spans="1:12">
      <c r="A7717">
        <v>546679</v>
      </c>
      <c r="B7717" t="s">
        <v>144</v>
      </c>
      <c r="C7717" t="s">
        <v>14</v>
      </c>
      <c r="D7717">
        <v>24</v>
      </c>
      <c r="E7717" s="1">
        <v>40707.600694444453</v>
      </c>
      <c r="F7717">
        <v>9.9499999999999993</v>
      </c>
      <c r="G7717">
        <v>14342</v>
      </c>
      <c r="H7717" t="s">
        <v>10</v>
      </c>
      <c r="I7717" t="str">
        <f>IF(AND(LEFT(OnlineRetail[[#This Row],[InvoiceNo]],1)&lt;&gt;"C",OnlineRetail[[#This Row],[CustomerID]]&lt;&gt;""),"Yes","No")</f>
        <v>Yes</v>
      </c>
      <c r="J7717" s="4">
        <f>EOMONTH(OnlineRetail[[#This Row],[InvoiceDate]],-1)+1</f>
        <v>40695</v>
      </c>
      <c r="K7717" s="6">
        <f>OnlineRetail[[#This Row],[Quantity]]*OnlineRetail[[#This Row],[UnitPrice]]</f>
        <v>238.79999999999998</v>
      </c>
      <c r="L7717" t="str">
        <f t="shared" si="120"/>
        <v>14342|Jun-2011</v>
      </c>
    </row>
    <row r="7718" spans="1:12">
      <c r="A7718">
        <v>537677</v>
      </c>
      <c r="B7718" t="s">
        <v>219</v>
      </c>
      <c r="C7718" t="s">
        <v>24</v>
      </c>
      <c r="D7718">
        <v>10</v>
      </c>
      <c r="E7718" s="1">
        <v>40707.611111111109</v>
      </c>
      <c r="F7718">
        <v>4.25</v>
      </c>
      <c r="G7718">
        <v>13171</v>
      </c>
      <c r="H7718" t="s">
        <v>10</v>
      </c>
      <c r="I7718" t="str">
        <f>IF(AND(LEFT(OnlineRetail[[#This Row],[InvoiceNo]],1)&lt;&gt;"C",OnlineRetail[[#This Row],[CustomerID]]&lt;&gt;""),"Yes","No")</f>
        <v>Yes</v>
      </c>
      <c r="J7718" s="4">
        <f>EOMONTH(OnlineRetail[[#This Row],[InvoiceDate]],-1)+1</f>
        <v>40695</v>
      </c>
      <c r="K7718" s="6">
        <f>OnlineRetail[[#This Row],[Quantity]]*OnlineRetail[[#This Row],[UnitPrice]]</f>
        <v>42.5</v>
      </c>
      <c r="L7718" t="str">
        <f t="shared" si="120"/>
        <v>13171|Jun-2011</v>
      </c>
    </row>
    <row r="7719" spans="1:12">
      <c r="A7719">
        <v>539030</v>
      </c>
      <c r="B7719" t="s">
        <v>216</v>
      </c>
      <c r="C7719" t="s">
        <v>72</v>
      </c>
      <c r="D7719">
        <v>13</v>
      </c>
      <c r="E7719" s="1">
        <v>40707.623611111107</v>
      </c>
      <c r="F7719">
        <v>5.95</v>
      </c>
      <c r="G7719">
        <v>13323</v>
      </c>
      <c r="H7719" t="s">
        <v>17</v>
      </c>
      <c r="I7719" t="str">
        <f>IF(AND(LEFT(OnlineRetail[[#This Row],[InvoiceNo]],1)&lt;&gt;"C",OnlineRetail[[#This Row],[CustomerID]]&lt;&gt;""),"Yes","No")</f>
        <v>Yes</v>
      </c>
      <c r="J7719" s="4">
        <f>EOMONTH(OnlineRetail[[#This Row],[InvoiceDate]],-1)+1</f>
        <v>40695</v>
      </c>
      <c r="K7719" s="6">
        <f>OnlineRetail[[#This Row],[Quantity]]*OnlineRetail[[#This Row],[UnitPrice]]</f>
        <v>77.350000000000009</v>
      </c>
      <c r="L7719" t="str">
        <f t="shared" si="120"/>
        <v>13323|Jun-2011</v>
      </c>
    </row>
    <row r="7720" spans="1:12">
      <c r="A7720">
        <v>538460</v>
      </c>
      <c r="B7720" t="s">
        <v>213</v>
      </c>
      <c r="C7720" t="s">
        <v>62</v>
      </c>
      <c r="D7720">
        <v>19</v>
      </c>
      <c r="E7720" s="1">
        <v>40707.642361111109</v>
      </c>
      <c r="F7720">
        <v>4.25</v>
      </c>
      <c r="G7720">
        <v>13603</v>
      </c>
      <c r="H7720" t="s">
        <v>10</v>
      </c>
      <c r="I7720" t="str">
        <f>IF(AND(LEFT(OnlineRetail[[#This Row],[InvoiceNo]],1)&lt;&gt;"C",OnlineRetail[[#This Row],[CustomerID]]&lt;&gt;""),"Yes","No")</f>
        <v>Yes</v>
      </c>
      <c r="J7720" s="4">
        <f>EOMONTH(OnlineRetail[[#This Row],[InvoiceDate]],-1)+1</f>
        <v>40695</v>
      </c>
      <c r="K7720" s="6">
        <f>OnlineRetail[[#This Row],[Quantity]]*OnlineRetail[[#This Row],[UnitPrice]]</f>
        <v>80.75</v>
      </c>
      <c r="L7720" t="str">
        <f t="shared" si="120"/>
        <v>13603|Jun-2011</v>
      </c>
    </row>
    <row r="7721" spans="1:12">
      <c r="A7721">
        <v>553486</v>
      </c>
      <c r="B7721" t="s">
        <v>172</v>
      </c>
      <c r="C7721" t="s">
        <v>29</v>
      </c>
      <c r="D7721">
        <v>24</v>
      </c>
      <c r="E7721" s="1">
        <v>40707.65902777778</v>
      </c>
      <c r="F7721">
        <v>7.95</v>
      </c>
      <c r="G7721">
        <v>13840</v>
      </c>
      <c r="H7721" t="s">
        <v>10</v>
      </c>
      <c r="I7721" t="str">
        <f>IF(AND(LEFT(OnlineRetail[[#This Row],[InvoiceNo]],1)&lt;&gt;"C",OnlineRetail[[#This Row],[CustomerID]]&lt;&gt;""),"Yes","No")</f>
        <v>Yes</v>
      </c>
      <c r="J7721" s="4">
        <f>EOMONTH(OnlineRetail[[#This Row],[InvoiceDate]],-1)+1</f>
        <v>40695</v>
      </c>
      <c r="K7721" s="6">
        <f>OnlineRetail[[#This Row],[Quantity]]*OnlineRetail[[#This Row],[UnitPrice]]</f>
        <v>190.8</v>
      </c>
      <c r="L7721" t="str">
        <f t="shared" si="120"/>
        <v>13840|Jun-2011</v>
      </c>
    </row>
    <row r="7722" spans="1:12">
      <c r="A7722">
        <v>541980</v>
      </c>
      <c r="B7722" t="s">
        <v>133</v>
      </c>
      <c r="C7722" t="s">
        <v>50</v>
      </c>
      <c r="D7722">
        <v>7</v>
      </c>
      <c r="E7722" s="1">
        <v>40707.665972222218</v>
      </c>
      <c r="F7722">
        <v>3.39</v>
      </c>
      <c r="G7722">
        <v>13122</v>
      </c>
      <c r="H7722" t="s">
        <v>10</v>
      </c>
      <c r="I7722" t="str">
        <f>IF(AND(LEFT(OnlineRetail[[#This Row],[InvoiceNo]],1)&lt;&gt;"C",OnlineRetail[[#This Row],[CustomerID]]&lt;&gt;""),"Yes","No")</f>
        <v>Yes</v>
      </c>
      <c r="J7722" s="4">
        <f>EOMONTH(OnlineRetail[[#This Row],[InvoiceDate]],-1)+1</f>
        <v>40695</v>
      </c>
      <c r="K7722" s="6">
        <f>OnlineRetail[[#This Row],[Quantity]]*OnlineRetail[[#This Row],[UnitPrice]]</f>
        <v>23.73</v>
      </c>
      <c r="L7722" t="str">
        <f t="shared" si="120"/>
        <v>13122|Jun-2011</v>
      </c>
    </row>
    <row r="7723" spans="1:12">
      <c r="A7723">
        <v>540817</v>
      </c>
      <c r="B7723" t="s">
        <v>266</v>
      </c>
      <c r="C7723" t="s">
        <v>33</v>
      </c>
      <c r="D7723">
        <v>24</v>
      </c>
      <c r="E7723" s="1">
        <v>40707.668749999997</v>
      </c>
      <c r="F7723">
        <v>2.1</v>
      </c>
      <c r="G7723">
        <v>14150</v>
      </c>
      <c r="H7723" t="s">
        <v>17</v>
      </c>
      <c r="I7723" t="str">
        <f>IF(AND(LEFT(OnlineRetail[[#This Row],[InvoiceNo]],1)&lt;&gt;"C",OnlineRetail[[#This Row],[CustomerID]]&lt;&gt;""),"Yes","No")</f>
        <v>Yes</v>
      </c>
      <c r="J7723" s="4">
        <f>EOMONTH(OnlineRetail[[#This Row],[InvoiceDate]],-1)+1</f>
        <v>40695</v>
      </c>
      <c r="K7723" s="6">
        <f>OnlineRetail[[#This Row],[Quantity]]*OnlineRetail[[#This Row],[UnitPrice]]</f>
        <v>50.400000000000006</v>
      </c>
      <c r="L7723" t="str">
        <f t="shared" si="120"/>
        <v>14150|Jun-2011</v>
      </c>
    </row>
    <row r="7724" spans="1:12">
      <c r="A7724">
        <v>552021</v>
      </c>
      <c r="B7724" t="s">
        <v>239</v>
      </c>
      <c r="C7724" t="s">
        <v>29</v>
      </c>
      <c r="D7724">
        <v>9</v>
      </c>
      <c r="E7724" s="1">
        <v>40707.672222222223</v>
      </c>
      <c r="F7724">
        <v>5.95</v>
      </c>
      <c r="G7724">
        <v>14265</v>
      </c>
      <c r="H7724" t="s">
        <v>10</v>
      </c>
      <c r="I7724" t="str">
        <f>IF(AND(LEFT(OnlineRetail[[#This Row],[InvoiceNo]],1)&lt;&gt;"C",OnlineRetail[[#This Row],[CustomerID]]&lt;&gt;""),"Yes","No")</f>
        <v>Yes</v>
      </c>
      <c r="J7724" s="4">
        <f>EOMONTH(OnlineRetail[[#This Row],[InvoiceDate]],-1)+1</f>
        <v>40695</v>
      </c>
      <c r="K7724" s="6">
        <f>OnlineRetail[[#This Row],[Quantity]]*OnlineRetail[[#This Row],[UnitPrice]]</f>
        <v>53.550000000000004</v>
      </c>
      <c r="L7724" t="str">
        <f t="shared" si="120"/>
        <v>14265|Jun-2011</v>
      </c>
    </row>
    <row r="7725" spans="1:12">
      <c r="A7725">
        <v>547212</v>
      </c>
      <c r="B7725" t="s">
        <v>212</v>
      </c>
      <c r="C7725" t="s">
        <v>33</v>
      </c>
      <c r="D7725">
        <v>3</v>
      </c>
      <c r="E7725" s="1">
        <v>40707.674305555563</v>
      </c>
      <c r="F7725">
        <v>4.95</v>
      </c>
      <c r="G7725">
        <v>13631</v>
      </c>
      <c r="H7725" t="s">
        <v>10</v>
      </c>
      <c r="I7725" t="str">
        <f>IF(AND(LEFT(OnlineRetail[[#This Row],[InvoiceNo]],1)&lt;&gt;"C",OnlineRetail[[#This Row],[CustomerID]]&lt;&gt;""),"Yes","No")</f>
        <v>Yes</v>
      </c>
      <c r="J7725" s="4">
        <f>EOMONTH(OnlineRetail[[#This Row],[InvoiceDate]],-1)+1</f>
        <v>40695</v>
      </c>
      <c r="K7725" s="6">
        <f>OnlineRetail[[#This Row],[Quantity]]*OnlineRetail[[#This Row],[UnitPrice]]</f>
        <v>14.850000000000001</v>
      </c>
      <c r="L7725" t="str">
        <f t="shared" si="120"/>
        <v>13631|Jun-2011</v>
      </c>
    </row>
    <row r="7726" spans="1:12">
      <c r="A7726">
        <v>546078</v>
      </c>
      <c r="B7726" t="s">
        <v>202</v>
      </c>
      <c r="C7726" t="s">
        <v>14</v>
      </c>
      <c r="D7726">
        <v>12</v>
      </c>
      <c r="E7726" s="1">
        <v>40707.678472222222</v>
      </c>
      <c r="F7726">
        <v>5.95</v>
      </c>
      <c r="G7726">
        <v>12833</v>
      </c>
      <c r="H7726" t="s">
        <v>70</v>
      </c>
      <c r="I7726" t="str">
        <f>IF(AND(LEFT(OnlineRetail[[#This Row],[InvoiceNo]],1)&lt;&gt;"C",OnlineRetail[[#This Row],[CustomerID]]&lt;&gt;""),"Yes","No")</f>
        <v>Yes</v>
      </c>
      <c r="J7726" s="4">
        <f>EOMONTH(OnlineRetail[[#This Row],[InvoiceDate]],-1)+1</f>
        <v>40695</v>
      </c>
      <c r="K7726" s="6">
        <f>OnlineRetail[[#This Row],[Quantity]]*OnlineRetail[[#This Row],[UnitPrice]]</f>
        <v>71.400000000000006</v>
      </c>
      <c r="L7726" t="str">
        <f t="shared" si="120"/>
        <v>12833|Jun-2011</v>
      </c>
    </row>
    <row r="7727" spans="1:12">
      <c r="A7727">
        <v>542320</v>
      </c>
      <c r="B7727" t="s">
        <v>266</v>
      </c>
      <c r="C7727" t="s">
        <v>46</v>
      </c>
      <c r="D7727">
        <v>11</v>
      </c>
      <c r="E7727" s="1">
        <v>40707.680555555547</v>
      </c>
      <c r="F7727">
        <v>5.95</v>
      </c>
      <c r="G7727">
        <v>12476</v>
      </c>
      <c r="H7727" t="s">
        <v>31</v>
      </c>
      <c r="I7727" t="str">
        <f>IF(AND(LEFT(OnlineRetail[[#This Row],[InvoiceNo]],1)&lt;&gt;"C",OnlineRetail[[#This Row],[CustomerID]]&lt;&gt;""),"Yes","No")</f>
        <v>Yes</v>
      </c>
      <c r="J7727" s="4">
        <f>EOMONTH(OnlineRetail[[#This Row],[InvoiceDate]],-1)+1</f>
        <v>40695</v>
      </c>
      <c r="K7727" s="6">
        <f>OnlineRetail[[#This Row],[Quantity]]*OnlineRetail[[#This Row],[UnitPrice]]</f>
        <v>65.45</v>
      </c>
      <c r="L7727" t="str">
        <f t="shared" si="120"/>
        <v>12476|Jun-2011</v>
      </c>
    </row>
    <row r="7728" spans="1:12">
      <c r="A7728">
        <v>538140</v>
      </c>
      <c r="B7728" t="s">
        <v>13</v>
      </c>
      <c r="C7728" t="s">
        <v>39</v>
      </c>
      <c r="D7728">
        <v>2</v>
      </c>
      <c r="E7728" s="1">
        <v>40707.68472222222</v>
      </c>
      <c r="F7728">
        <v>2.1</v>
      </c>
      <c r="G7728">
        <v>12915</v>
      </c>
      <c r="H7728" t="s">
        <v>10</v>
      </c>
      <c r="I7728" t="str">
        <f>IF(AND(LEFT(OnlineRetail[[#This Row],[InvoiceNo]],1)&lt;&gt;"C",OnlineRetail[[#This Row],[CustomerID]]&lt;&gt;""),"Yes","No")</f>
        <v>Yes</v>
      </c>
      <c r="J7728" s="4">
        <f>EOMONTH(OnlineRetail[[#This Row],[InvoiceDate]],-1)+1</f>
        <v>40695</v>
      </c>
      <c r="K7728" s="6">
        <f>OnlineRetail[[#This Row],[Quantity]]*OnlineRetail[[#This Row],[UnitPrice]]</f>
        <v>4.2</v>
      </c>
      <c r="L7728" t="str">
        <f t="shared" si="120"/>
        <v>12915|Jun-2011</v>
      </c>
    </row>
    <row r="7729" spans="1:12">
      <c r="A7729">
        <v>544819</v>
      </c>
      <c r="B7729" t="s">
        <v>216</v>
      </c>
      <c r="C7729" t="s">
        <v>12</v>
      </c>
      <c r="D7729">
        <v>24</v>
      </c>
      <c r="E7729" s="1">
        <v>40707.69027777778</v>
      </c>
      <c r="F7729">
        <v>1.25</v>
      </c>
      <c r="G7729">
        <v>14250</v>
      </c>
      <c r="H7729" t="s">
        <v>10</v>
      </c>
      <c r="I7729" t="str">
        <f>IF(AND(LEFT(OnlineRetail[[#This Row],[InvoiceNo]],1)&lt;&gt;"C",OnlineRetail[[#This Row],[CustomerID]]&lt;&gt;""),"Yes","No")</f>
        <v>Yes</v>
      </c>
      <c r="J7729" s="4">
        <f>EOMONTH(OnlineRetail[[#This Row],[InvoiceDate]],-1)+1</f>
        <v>40695</v>
      </c>
      <c r="K7729" s="6">
        <f>OnlineRetail[[#This Row],[Quantity]]*OnlineRetail[[#This Row],[UnitPrice]]</f>
        <v>30</v>
      </c>
      <c r="L7729" t="str">
        <f t="shared" si="120"/>
        <v>14250|Jun-2011</v>
      </c>
    </row>
    <row r="7730" spans="1:12">
      <c r="A7730">
        <v>553735</v>
      </c>
      <c r="B7730" t="s">
        <v>203</v>
      </c>
      <c r="C7730" t="s">
        <v>24</v>
      </c>
      <c r="D7730">
        <v>8</v>
      </c>
      <c r="E7730" s="1">
        <v>40707.692361111112</v>
      </c>
      <c r="F7730">
        <v>3.39</v>
      </c>
      <c r="G7730">
        <v>14010</v>
      </c>
      <c r="H7730" t="s">
        <v>10</v>
      </c>
      <c r="I7730" t="str">
        <f>IF(AND(LEFT(OnlineRetail[[#This Row],[InvoiceNo]],1)&lt;&gt;"C",OnlineRetail[[#This Row],[CustomerID]]&lt;&gt;""),"Yes","No")</f>
        <v>Yes</v>
      </c>
      <c r="J7730" s="4">
        <f>EOMONTH(OnlineRetail[[#This Row],[InvoiceDate]],-1)+1</f>
        <v>40695</v>
      </c>
      <c r="K7730" s="6">
        <f>OnlineRetail[[#This Row],[Quantity]]*OnlineRetail[[#This Row],[UnitPrice]]</f>
        <v>27.12</v>
      </c>
      <c r="L7730" t="str">
        <f t="shared" si="120"/>
        <v>14010|Jun-2011</v>
      </c>
    </row>
    <row r="7731" spans="1:12">
      <c r="A7731">
        <v>551410</v>
      </c>
      <c r="B7731" t="s">
        <v>172</v>
      </c>
      <c r="C7731" t="s">
        <v>16</v>
      </c>
      <c r="D7731">
        <v>3</v>
      </c>
      <c r="E7731" s="1">
        <v>40707.70208333333</v>
      </c>
      <c r="F7731">
        <v>2.5499999999999998</v>
      </c>
      <c r="G7731">
        <v>14116</v>
      </c>
      <c r="H7731" t="s">
        <v>121</v>
      </c>
      <c r="I7731" t="str">
        <f>IF(AND(LEFT(OnlineRetail[[#This Row],[InvoiceNo]],1)&lt;&gt;"C",OnlineRetail[[#This Row],[CustomerID]]&lt;&gt;""),"Yes","No")</f>
        <v>Yes</v>
      </c>
      <c r="J7731" s="4">
        <f>EOMONTH(OnlineRetail[[#This Row],[InvoiceDate]],-1)+1</f>
        <v>40695</v>
      </c>
      <c r="K7731" s="6">
        <f>OnlineRetail[[#This Row],[Quantity]]*OnlineRetail[[#This Row],[UnitPrice]]</f>
        <v>7.6499999999999995</v>
      </c>
      <c r="L7731" t="str">
        <f t="shared" si="120"/>
        <v>14116|Jun-2011</v>
      </c>
    </row>
    <row r="7732" spans="1:12">
      <c r="A7732">
        <v>538012</v>
      </c>
      <c r="B7732" t="s">
        <v>197</v>
      </c>
      <c r="C7732" t="s">
        <v>27</v>
      </c>
      <c r="D7732">
        <v>2</v>
      </c>
      <c r="E7732" s="1">
        <v>40707.724999999999</v>
      </c>
      <c r="F7732">
        <v>3.39</v>
      </c>
      <c r="G7732">
        <v>12633</v>
      </c>
      <c r="H7732" t="s">
        <v>10</v>
      </c>
      <c r="I7732" t="str">
        <f>IF(AND(LEFT(OnlineRetail[[#This Row],[InvoiceNo]],1)&lt;&gt;"C",OnlineRetail[[#This Row],[CustomerID]]&lt;&gt;""),"Yes","No")</f>
        <v>Yes</v>
      </c>
      <c r="J7732" s="4">
        <f>EOMONTH(OnlineRetail[[#This Row],[InvoiceDate]],-1)+1</f>
        <v>40695</v>
      </c>
      <c r="K7732" s="6">
        <f>OnlineRetail[[#This Row],[Quantity]]*OnlineRetail[[#This Row],[UnitPrice]]</f>
        <v>6.78</v>
      </c>
      <c r="L7732" t="str">
        <f t="shared" si="120"/>
        <v>12633|Jun-2011</v>
      </c>
    </row>
    <row r="7733" spans="1:12">
      <c r="A7733">
        <v>553330</v>
      </c>
      <c r="B7733" t="s">
        <v>267</v>
      </c>
      <c r="C7733" t="s">
        <v>83</v>
      </c>
      <c r="D7733">
        <v>6</v>
      </c>
      <c r="E7733" s="1">
        <v>40707.740972222222</v>
      </c>
      <c r="F7733">
        <v>5.95</v>
      </c>
      <c r="G7733">
        <v>14074</v>
      </c>
      <c r="H7733" t="s">
        <v>22</v>
      </c>
      <c r="I7733" t="str">
        <f>IF(AND(LEFT(OnlineRetail[[#This Row],[InvoiceNo]],1)&lt;&gt;"C",OnlineRetail[[#This Row],[CustomerID]]&lt;&gt;""),"Yes","No")</f>
        <v>Yes</v>
      </c>
      <c r="J7733" s="4">
        <f>EOMONTH(OnlineRetail[[#This Row],[InvoiceDate]],-1)+1</f>
        <v>40695</v>
      </c>
      <c r="K7733" s="6">
        <f>OnlineRetail[[#This Row],[Quantity]]*OnlineRetail[[#This Row],[UnitPrice]]</f>
        <v>35.700000000000003</v>
      </c>
      <c r="L7733" t="str">
        <f t="shared" si="120"/>
        <v>14074|Jun-2011</v>
      </c>
    </row>
    <row r="7734" spans="1:12">
      <c r="A7734">
        <v>554081</v>
      </c>
      <c r="B7734" t="s">
        <v>184</v>
      </c>
      <c r="C7734" t="s">
        <v>19</v>
      </c>
      <c r="D7734">
        <v>11</v>
      </c>
      <c r="E7734" s="1">
        <v>40707.75</v>
      </c>
      <c r="F7734">
        <v>5.95</v>
      </c>
      <c r="G7734">
        <v>13678</v>
      </c>
      <c r="H7734" t="s">
        <v>17</v>
      </c>
      <c r="I7734" t="str">
        <f>IF(AND(LEFT(OnlineRetail[[#This Row],[InvoiceNo]],1)&lt;&gt;"C",OnlineRetail[[#This Row],[CustomerID]]&lt;&gt;""),"Yes","No")</f>
        <v>Yes</v>
      </c>
      <c r="J7734" s="4">
        <f>EOMONTH(OnlineRetail[[#This Row],[InvoiceDate]],-1)+1</f>
        <v>40695</v>
      </c>
      <c r="K7734" s="6">
        <f>OnlineRetail[[#This Row],[Quantity]]*OnlineRetail[[#This Row],[UnitPrice]]</f>
        <v>65.45</v>
      </c>
      <c r="L7734" t="str">
        <f t="shared" si="120"/>
        <v>13678|Jun-2011</v>
      </c>
    </row>
    <row r="7735" spans="1:12">
      <c r="A7735">
        <v>544159</v>
      </c>
      <c r="B7735" t="s">
        <v>56</v>
      </c>
      <c r="C7735" t="s">
        <v>83</v>
      </c>
      <c r="D7735">
        <v>22</v>
      </c>
      <c r="E7735" s="1">
        <v>40707.759722222218</v>
      </c>
      <c r="F7735">
        <v>2.1</v>
      </c>
      <c r="G7735">
        <v>14202</v>
      </c>
      <c r="H7735" t="s">
        <v>17</v>
      </c>
      <c r="I7735" t="str">
        <f>IF(AND(LEFT(OnlineRetail[[#This Row],[InvoiceNo]],1)&lt;&gt;"C",OnlineRetail[[#This Row],[CustomerID]]&lt;&gt;""),"Yes","No")</f>
        <v>Yes</v>
      </c>
      <c r="J7735" s="4">
        <f>EOMONTH(OnlineRetail[[#This Row],[InvoiceDate]],-1)+1</f>
        <v>40695</v>
      </c>
      <c r="K7735" s="6">
        <f>OnlineRetail[[#This Row],[Quantity]]*OnlineRetail[[#This Row],[UnitPrice]]</f>
        <v>46.2</v>
      </c>
      <c r="L7735" t="str">
        <f t="shared" si="120"/>
        <v>14202|Jun-2011</v>
      </c>
    </row>
    <row r="7736" spans="1:12">
      <c r="A7736">
        <v>548142</v>
      </c>
      <c r="B7736" t="s">
        <v>56</v>
      </c>
      <c r="C7736" t="s">
        <v>29</v>
      </c>
      <c r="D7736">
        <v>23</v>
      </c>
      <c r="E7736" s="1">
        <v>40707.761805555558</v>
      </c>
      <c r="F7736">
        <v>9.9499999999999993</v>
      </c>
      <c r="G7736">
        <v>12972</v>
      </c>
      <c r="H7736" t="s">
        <v>10</v>
      </c>
      <c r="I7736" t="str">
        <f>IF(AND(LEFT(OnlineRetail[[#This Row],[InvoiceNo]],1)&lt;&gt;"C",OnlineRetail[[#This Row],[CustomerID]]&lt;&gt;""),"Yes","No")</f>
        <v>Yes</v>
      </c>
      <c r="J7736" s="4">
        <f>EOMONTH(OnlineRetail[[#This Row],[InvoiceDate]],-1)+1</f>
        <v>40695</v>
      </c>
      <c r="K7736" s="6">
        <f>OnlineRetail[[#This Row],[Quantity]]*OnlineRetail[[#This Row],[UnitPrice]]</f>
        <v>228.85</v>
      </c>
      <c r="L7736" t="str">
        <f t="shared" si="120"/>
        <v>12972|Jun-2011</v>
      </c>
    </row>
    <row r="7737" spans="1:12">
      <c r="A7737">
        <v>539801</v>
      </c>
      <c r="B7737" t="s">
        <v>11</v>
      </c>
      <c r="C7737" t="s">
        <v>42</v>
      </c>
      <c r="D7737">
        <v>12</v>
      </c>
      <c r="E7737" s="1">
        <v>40707.772916666669</v>
      </c>
      <c r="F7737">
        <v>1.25</v>
      </c>
      <c r="G7737">
        <v>13856</v>
      </c>
      <c r="H7737" t="s">
        <v>17</v>
      </c>
      <c r="I7737" t="str">
        <f>IF(AND(LEFT(OnlineRetail[[#This Row],[InvoiceNo]],1)&lt;&gt;"C",OnlineRetail[[#This Row],[CustomerID]]&lt;&gt;""),"Yes","No")</f>
        <v>Yes</v>
      </c>
      <c r="J7737" s="4">
        <f>EOMONTH(OnlineRetail[[#This Row],[InvoiceDate]],-1)+1</f>
        <v>40695</v>
      </c>
      <c r="K7737" s="6">
        <f>OnlineRetail[[#This Row],[Quantity]]*OnlineRetail[[#This Row],[UnitPrice]]</f>
        <v>15</v>
      </c>
      <c r="L7737" t="str">
        <f t="shared" si="120"/>
        <v>13856|Jun-2011</v>
      </c>
    </row>
    <row r="7738" spans="1:12" hidden="1">
      <c r="A7738">
        <v>546769</v>
      </c>
      <c r="B7738" t="s">
        <v>64</v>
      </c>
      <c r="C7738" t="s">
        <v>9</v>
      </c>
      <c r="D7738">
        <v>4</v>
      </c>
      <c r="E7738" s="1">
        <v>40707.776388888888</v>
      </c>
      <c r="F7738">
        <v>9.9499999999999993</v>
      </c>
      <c r="H7738" t="s">
        <v>10</v>
      </c>
      <c r="I7738" t="str">
        <f>IF(AND(LEFT(OnlineRetail[[#This Row],[InvoiceNo]],1)&lt;&gt;"C",OnlineRetail[[#This Row],[CustomerID]]&lt;&gt;""),"Yes","No")</f>
        <v>No</v>
      </c>
      <c r="J7738" s="4">
        <f>EOMONTH(OnlineRetail[[#This Row],[InvoiceDate]],-1)+1</f>
        <v>40695</v>
      </c>
      <c r="K7738" s="6">
        <f>OnlineRetail[[#This Row],[Quantity]]*OnlineRetail[[#This Row],[UnitPrice]]</f>
        <v>39.799999999999997</v>
      </c>
      <c r="L7738" t="str">
        <f t="shared" si="120"/>
        <v/>
      </c>
    </row>
    <row r="7739" spans="1:12">
      <c r="A7739">
        <v>545195</v>
      </c>
      <c r="B7739" t="s">
        <v>250</v>
      </c>
      <c r="C7739" t="s">
        <v>48</v>
      </c>
      <c r="D7739">
        <v>23</v>
      </c>
      <c r="E7739" s="1">
        <v>40707.784722222219</v>
      </c>
      <c r="F7739">
        <v>9.9499999999999993</v>
      </c>
      <c r="G7739">
        <v>13466</v>
      </c>
      <c r="H7739" t="s">
        <v>121</v>
      </c>
      <c r="I7739" t="str">
        <f>IF(AND(LEFT(OnlineRetail[[#This Row],[InvoiceNo]],1)&lt;&gt;"C",OnlineRetail[[#This Row],[CustomerID]]&lt;&gt;""),"Yes","No")</f>
        <v>Yes</v>
      </c>
      <c r="J7739" s="4">
        <f>EOMONTH(OnlineRetail[[#This Row],[InvoiceDate]],-1)+1</f>
        <v>40695</v>
      </c>
      <c r="K7739" s="6">
        <f>OnlineRetail[[#This Row],[Quantity]]*OnlineRetail[[#This Row],[UnitPrice]]</f>
        <v>228.85</v>
      </c>
      <c r="L7739" t="str">
        <f t="shared" si="120"/>
        <v>13466|Jun-2011</v>
      </c>
    </row>
    <row r="7740" spans="1:12">
      <c r="A7740">
        <v>546421</v>
      </c>
      <c r="B7740" t="s">
        <v>34</v>
      </c>
      <c r="C7740" t="s">
        <v>72</v>
      </c>
      <c r="D7740">
        <v>20</v>
      </c>
      <c r="E7740" s="1">
        <v>40707.790277777778</v>
      </c>
      <c r="F7740">
        <v>9.9499999999999993</v>
      </c>
      <c r="G7740">
        <v>13355</v>
      </c>
      <c r="H7740" t="s">
        <v>10</v>
      </c>
      <c r="I7740" t="str">
        <f>IF(AND(LEFT(OnlineRetail[[#This Row],[InvoiceNo]],1)&lt;&gt;"C",OnlineRetail[[#This Row],[CustomerID]]&lt;&gt;""),"Yes","No")</f>
        <v>Yes</v>
      </c>
      <c r="J7740" s="4">
        <f>EOMONTH(OnlineRetail[[#This Row],[InvoiceDate]],-1)+1</f>
        <v>40695</v>
      </c>
      <c r="K7740" s="6">
        <f>OnlineRetail[[#This Row],[Quantity]]*OnlineRetail[[#This Row],[UnitPrice]]</f>
        <v>199</v>
      </c>
      <c r="L7740" t="str">
        <f t="shared" si="120"/>
        <v>13355|Jun-2011</v>
      </c>
    </row>
    <row r="7741" spans="1:12">
      <c r="A7741">
        <v>546978</v>
      </c>
      <c r="B7741" t="s">
        <v>285</v>
      </c>
      <c r="C7741" t="s">
        <v>72</v>
      </c>
      <c r="D7741">
        <v>20</v>
      </c>
      <c r="E7741" s="1">
        <v>40707.790972222218</v>
      </c>
      <c r="F7741">
        <v>2.5499999999999998</v>
      </c>
      <c r="G7741">
        <v>13134</v>
      </c>
      <c r="H7741" t="s">
        <v>36</v>
      </c>
      <c r="I7741" t="str">
        <f>IF(AND(LEFT(OnlineRetail[[#This Row],[InvoiceNo]],1)&lt;&gt;"C",OnlineRetail[[#This Row],[CustomerID]]&lt;&gt;""),"Yes","No")</f>
        <v>Yes</v>
      </c>
      <c r="J7741" s="4">
        <f>EOMONTH(OnlineRetail[[#This Row],[InvoiceDate]],-1)+1</f>
        <v>40695</v>
      </c>
      <c r="K7741" s="6">
        <f>OnlineRetail[[#This Row],[Quantity]]*OnlineRetail[[#This Row],[UnitPrice]]</f>
        <v>51</v>
      </c>
      <c r="L7741" t="str">
        <f t="shared" si="120"/>
        <v>13134|Jun-2011</v>
      </c>
    </row>
    <row r="7742" spans="1:12">
      <c r="A7742">
        <v>555091</v>
      </c>
      <c r="B7742" t="s">
        <v>142</v>
      </c>
      <c r="C7742" t="s">
        <v>14</v>
      </c>
      <c r="D7742">
        <v>2</v>
      </c>
      <c r="E7742" s="1">
        <v>40707.795138888891</v>
      </c>
      <c r="F7742">
        <v>4.25</v>
      </c>
      <c r="G7742">
        <v>13558</v>
      </c>
      <c r="H7742" t="s">
        <v>10</v>
      </c>
      <c r="I7742" t="str">
        <f>IF(AND(LEFT(OnlineRetail[[#This Row],[InvoiceNo]],1)&lt;&gt;"C",OnlineRetail[[#This Row],[CustomerID]]&lt;&gt;""),"Yes","No")</f>
        <v>Yes</v>
      </c>
      <c r="J7742" s="4">
        <f>EOMONTH(OnlineRetail[[#This Row],[InvoiceDate]],-1)+1</f>
        <v>40695</v>
      </c>
      <c r="K7742" s="6">
        <f>OnlineRetail[[#This Row],[Quantity]]*OnlineRetail[[#This Row],[UnitPrice]]</f>
        <v>8.5</v>
      </c>
      <c r="L7742" t="str">
        <f t="shared" si="120"/>
        <v>13558|Jun-2011</v>
      </c>
    </row>
    <row r="7743" spans="1:12">
      <c r="A7743">
        <v>545650</v>
      </c>
      <c r="B7743" t="s">
        <v>254</v>
      </c>
      <c r="C7743" t="s">
        <v>24</v>
      </c>
      <c r="D7743">
        <v>7</v>
      </c>
      <c r="E7743" s="1">
        <v>40707.811805555553</v>
      </c>
      <c r="F7743">
        <v>1.65</v>
      </c>
      <c r="G7743">
        <v>13698</v>
      </c>
      <c r="H7743" t="s">
        <v>10</v>
      </c>
      <c r="I7743" t="str">
        <f>IF(AND(LEFT(OnlineRetail[[#This Row],[InvoiceNo]],1)&lt;&gt;"C",OnlineRetail[[#This Row],[CustomerID]]&lt;&gt;""),"Yes","No")</f>
        <v>Yes</v>
      </c>
      <c r="J7743" s="4">
        <f>EOMONTH(OnlineRetail[[#This Row],[InvoiceDate]],-1)+1</f>
        <v>40695</v>
      </c>
      <c r="K7743" s="6">
        <f>OnlineRetail[[#This Row],[Quantity]]*OnlineRetail[[#This Row],[UnitPrice]]</f>
        <v>11.549999999999999</v>
      </c>
      <c r="L7743" t="str">
        <f t="shared" si="120"/>
        <v>13698|Jun-2011</v>
      </c>
    </row>
    <row r="7744" spans="1:12">
      <c r="A7744">
        <v>543029</v>
      </c>
      <c r="B7744" t="s">
        <v>265</v>
      </c>
      <c r="C7744" t="s">
        <v>42</v>
      </c>
      <c r="D7744">
        <v>22</v>
      </c>
      <c r="E7744" s="1">
        <v>40707.816666666673</v>
      </c>
      <c r="F7744">
        <v>2.5499999999999998</v>
      </c>
      <c r="G7744">
        <v>12969</v>
      </c>
      <c r="H7744" t="s">
        <v>10</v>
      </c>
      <c r="I7744" t="str">
        <f>IF(AND(LEFT(OnlineRetail[[#This Row],[InvoiceNo]],1)&lt;&gt;"C",OnlineRetail[[#This Row],[CustomerID]]&lt;&gt;""),"Yes","No")</f>
        <v>Yes</v>
      </c>
      <c r="J7744" s="4">
        <f>EOMONTH(OnlineRetail[[#This Row],[InvoiceDate]],-1)+1</f>
        <v>40695</v>
      </c>
      <c r="K7744" s="6">
        <f>OnlineRetail[[#This Row],[Quantity]]*OnlineRetail[[#This Row],[UnitPrice]]</f>
        <v>56.099999999999994</v>
      </c>
      <c r="L7744" t="str">
        <f t="shared" si="120"/>
        <v>12969|Jun-2011</v>
      </c>
    </row>
    <row r="7745" spans="1:12">
      <c r="A7745">
        <v>555895</v>
      </c>
      <c r="B7745" t="s">
        <v>187</v>
      </c>
      <c r="C7745" t="s">
        <v>27</v>
      </c>
      <c r="D7745">
        <v>13</v>
      </c>
      <c r="E7745" s="1">
        <v>40707.826388888891</v>
      </c>
      <c r="F7745">
        <v>1.65</v>
      </c>
      <c r="G7745">
        <v>14163</v>
      </c>
      <c r="H7745" t="s">
        <v>22</v>
      </c>
      <c r="I7745" t="str">
        <f>IF(AND(LEFT(OnlineRetail[[#This Row],[InvoiceNo]],1)&lt;&gt;"C",OnlineRetail[[#This Row],[CustomerID]]&lt;&gt;""),"Yes","No")</f>
        <v>Yes</v>
      </c>
      <c r="J7745" s="4">
        <f>EOMONTH(OnlineRetail[[#This Row],[InvoiceDate]],-1)+1</f>
        <v>40695</v>
      </c>
      <c r="K7745" s="6">
        <f>OnlineRetail[[#This Row],[Quantity]]*OnlineRetail[[#This Row],[UnitPrice]]</f>
        <v>21.45</v>
      </c>
      <c r="L7745" t="str">
        <f t="shared" si="120"/>
        <v>14163|Jun-2011</v>
      </c>
    </row>
    <row r="7746" spans="1:12">
      <c r="A7746">
        <v>545592</v>
      </c>
      <c r="B7746" t="s">
        <v>76</v>
      </c>
      <c r="C7746" t="s">
        <v>39</v>
      </c>
      <c r="D7746">
        <v>15</v>
      </c>
      <c r="E7746" s="1">
        <v>40707.827777777777</v>
      </c>
      <c r="F7746">
        <v>2.5499999999999998</v>
      </c>
      <c r="G7746">
        <v>13818</v>
      </c>
      <c r="H7746" t="s">
        <v>10</v>
      </c>
      <c r="I7746" t="str">
        <f>IF(AND(LEFT(OnlineRetail[[#This Row],[InvoiceNo]],1)&lt;&gt;"C",OnlineRetail[[#This Row],[CustomerID]]&lt;&gt;""),"Yes","No")</f>
        <v>Yes</v>
      </c>
      <c r="J7746" s="4">
        <f>EOMONTH(OnlineRetail[[#This Row],[InvoiceDate]],-1)+1</f>
        <v>40695</v>
      </c>
      <c r="K7746" s="6">
        <f>OnlineRetail[[#This Row],[Quantity]]*OnlineRetail[[#This Row],[UnitPrice]]</f>
        <v>38.25</v>
      </c>
      <c r="L7746" t="str">
        <f t="shared" ref="L7746:L7809" si="121">IF(I7746="Yes",G7746&amp;"|"&amp;TEXT(J7746,"mmm-yyyy"),"")</f>
        <v>13818|Jun-2011</v>
      </c>
    </row>
    <row r="7747" spans="1:12">
      <c r="A7747">
        <v>537334</v>
      </c>
      <c r="B7747" t="s">
        <v>249</v>
      </c>
      <c r="C7747" t="s">
        <v>33</v>
      </c>
      <c r="D7747">
        <v>14</v>
      </c>
      <c r="E7747" s="1">
        <v>40707.828472222223</v>
      </c>
      <c r="F7747">
        <v>1.25</v>
      </c>
      <c r="G7747">
        <v>14194</v>
      </c>
      <c r="H7747" t="s">
        <v>10</v>
      </c>
      <c r="I7747" t="str">
        <f>IF(AND(LEFT(OnlineRetail[[#This Row],[InvoiceNo]],1)&lt;&gt;"C",OnlineRetail[[#This Row],[CustomerID]]&lt;&gt;""),"Yes","No")</f>
        <v>Yes</v>
      </c>
      <c r="J7747" s="4">
        <f>EOMONTH(OnlineRetail[[#This Row],[InvoiceDate]],-1)+1</f>
        <v>40695</v>
      </c>
      <c r="K7747" s="6">
        <f>OnlineRetail[[#This Row],[Quantity]]*OnlineRetail[[#This Row],[UnitPrice]]</f>
        <v>17.5</v>
      </c>
      <c r="L7747" t="str">
        <f t="shared" si="121"/>
        <v>14194|Jun-2011</v>
      </c>
    </row>
    <row r="7748" spans="1:12">
      <c r="A7748">
        <v>545196</v>
      </c>
      <c r="B7748" t="s">
        <v>32</v>
      </c>
      <c r="C7748" t="s">
        <v>42</v>
      </c>
      <c r="D7748">
        <v>5</v>
      </c>
      <c r="E7748" s="1">
        <v>40708.333333333343</v>
      </c>
      <c r="F7748">
        <v>0.85</v>
      </c>
      <c r="G7748">
        <v>13253</v>
      </c>
      <c r="H7748" t="s">
        <v>10</v>
      </c>
      <c r="I7748" t="str">
        <f>IF(AND(LEFT(OnlineRetail[[#This Row],[InvoiceNo]],1)&lt;&gt;"C",OnlineRetail[[#This Row],[CustomerID]]&lt;&gt;""),"Yes","No")</f>
        <v>Yes</v>
      </c>
      <c r="J7748" s="4">
        <f>EOMONTH(OnlineRetail[[#This Row],[InvoiceDate]],-1)+1</f>
        <v>40695</v>
      </c>
      <c r="K7748" s="6">
        <f>OnlineRetail[[#This Row],[Quantity]]*OnlineRetail[[#This Row],[UnitPrice]]</f>
        <v>4.25</v>
      </c>
      <c r="L7748" t="str">
        <f t="shared" si="121"/>
        <v>13253|Jun-2011</v>
      </c>
    </row>
    <row r="7749" spans="1:12">
      <c r="A7749">
        <v>555814</v>
      </c>
      <c r="B7749" t="s">
        <v>114</v>
      </c>
      <c r="C7749" t="s">
        <v>19</v>
      </c>
      <c r="D7749">
        <v>3</v>
      </c>
      <c r="E7749" s="1">
        <v>40708.335416666669</v>
      </c>
      <c r="F7749">
        <v>1.25</v>
      </c>
      <c r="G7749">
        <v>14154</v>
      </c>
      <c r="H7749" t="s">
        <v>10</v>
      </c>
      <c r="I7749" t="str">
        <f>IF(AND(LEFT(OnlineRetail[[#This Row],[InvoiceNo]],1)&lt;&gt;"C",OnlineRetail[[#This Row],[CustomerID]]&lt;&gt;""),"Yes","No")</f>
        <v>Yes</v>
      </c>
      <c r="J7749" s="4">
        <f>EOMONTH(OnlineRetail[[#This Row],[InvoiceDate]],-1)+1</f>
        <v>40695</v>
      </c>
      <c r="K7749" s="6">
        <f>OnlineRetail[[#This Row],[Quantity]]*OnlineRetail[[#This Row],[UnitPrice]]</f>
        <v>3.75</v>
      </c>
      <c r="L7749" t="str">
        <f t="shared" si="121"/>
        <v>14154|Jun-2011</v>
      </c>
    </row>
    <row r="7750" spans="1:12">
      <c r="A7750">
        <v>536687</v>
      </c>
      <c r="B7750" t="s">
        <v>119</v>
      </c>
      <c r="C7750" t="s">
        <v>40</v>
      </c>
      <c r="D7750">
        <v>4</v>
      </c>
      <c r="E7750" s="1">
        <v>40708.34097222222</v>
      </c>
      <c r="F7750">
        <v>1.25</v>
      </c>
      <c r="G7750">
        <v>13558</v>
      </c>
      <c r="H7750" t="s">
        <v>10</v>
      </c>
      <c r="I7750" t="str">
        <f>IF(AND(LEFT(OnlineRetail[[#This Row],[InvoiceNo]],1)&lt;&gt;"C",OnlineRetail[[#This Row],[CustomerID]]&lt;&gt;""),"Yes","No")</f>
        <v>Yes</v>
      </c>
      <c r="J7750" s="4">
        <f>EOMONTH(OnlineRetail[[#This Row],[InvoiceDate]],-1)+1</f>
        <v>40695</v>
      </c>
      <c r="K7750" s="6">
        <f>OnlineRetail[[#This Row],[Quantity]]*OnlineRetail[[#This Row],[UnitPrice]]</f>
        <v>5</v>
      </c>
      <c r="L7750" t="str">
        <f t="shared" si="121"/>
        <v>13558|Jun-2011</v>
      </c>
    </row>
    <row r="7751" spans="1:12">
      <c r="A7751">
        <v>552168</v>
      </c>
      <c r="B7751" t="s">
        <v>114</v>
      </c>
      <c r="C7751" t="s">
        <v>42</v>
      </c>
      <c r="D7751">
        <v>9</v>
      </c>
      <c r="E7751" s="1">
        <v>40708.345833333333</v>
      </c>
      <c r="F7751">
        <v>4.25</v>
      </c>
      <c r="G7751">
        <v>14226</v>
      </c>
      <c r="H7751" t="s">
        <v>22</v>
      </c>
      <c r="I7751" t="str">
        <f>IF(AND(LEFT(OnlineRetail[[#This Row],[InvoiceNo]],1)&lt;&gt;"C",OnlineRetail[[#This Row],[CustomerID]]&lt;&gt;""),"Yes","No")</f>
        <v>Yes</v>
      </c>
      <c r="J7751" s="4">
        <f>EOMONTH(OnlineRetail[[#This Row],[InvoiceDate]],-1)+1</f>
        <v>40695</v>
      </c>
      <c r="K7751" s="6">
        <f>OnlineRetail[[#This Row],[Quantity]]*OnlineRetail[[#This Row],[UnitPrice]]</f>
        <v>38.25</v>
      </c>
      <c r="L7751" t="str">
        <f t="shared" si="121"/>
        <v>14226|Jun-2011</v>
      </c>
    </row>
    <row r="7752" spans="1:12">
      <c r="A7752">
        <v>549667</v>
      </c>
      <c r="B7752" t="s">
        <v>188</v>
      </c>
      <c r="C7752" t="s">
        <v>62</v>
      </c>
      <c r="D7752">
        <v>1</v>
      </c>
      <c r="E7752" s="1">
        <v>40708.354166666657</v>
      </c>
      <c r="F7752">
        <v>1.25</v>
      </c>
      <c r="G7752">
        <v>14000</v>
      </c>
      <c r="H7752" t="s">
        <v>10</v>
      </c>
      <c r="I7752" t="str">
        <f>IF(AND(LEFT(OnlineRetail[[#This Row],[InvoiceNo]],1)&lt;&gt;"C",OnlineRetail[[#This Row],[CustomerID]]&lt;&gt;""),"Yes","No")</f>
        <v>Yes</v>
      </c>
      <c r="J7752" s="4">
        <f>EOMONTH(OnlineRetail[[#This Row],[InvoiceDate]],-1)+1</f>
        <v>40695</v>
      </c>
      <c r="K7752" s="6">
        <f>OnlineRetail[[#This Row],[Quantity]]*OnlineRetail[[#This Row],[UnitPrice]]</f>
        <v>1.25</v>
      </c>
      <c r="L7752" t="str">
        <f t="shared" si="121"/>
        <v>14000|Jun-2011</v>
      </c>
    </row>
    <row r="7753" spans="1:12">
      <c r="A7753">
        <v>551921</v>
      </c>
      <c r="B7753" t="s">
        <v>135</v>
      </c>
      <c r="C7753" t="s">
        <v>50</v>
      </c>
      <c r="D7753">
        <v>22</v>
      </c>
      <c r="E7753" s="1">
        <v>40708.370833333327</v>
      </c>
      <c r="F7753">
        <v>2.5499999999999998</v>
      </c>
      <c r="G7753">
        <v>13608</v>
      </c>
      <c r="H7753" t="s">
        <v>10</v>
      </c>
      <c r="I7753" t="str">
        <f>IF(AND(LEFT(OnlineRetail[[#This Row],[InvoiceNo]],1)&lt;&gt;"C",OnlineRetail[[#This Row],[CustomerID]]&lt;&gt;""),"Yes","No")</f>
        <v>Yes</v>
      </c>
      <c r="J7753" s="4">
        <f>EOMONTH(OnlineRetail[[#This Row],[InvoiceDate]],-1)+1</f>
        <v>40695</v>
      </c>
      <c r="K7753" s="6">
        <f>OnlineRetail[[#This Row],[Quantity]]*OnlineRetail[[#This Row],[UnitPrice]]</f>
        <v>56.099999999999994</v>
      </c>
      <c r="L7753" t="str">
        <f t="shared" si="121"/>
        <v>13608|Jun-2011</v>
      </c>
    </row>
    <row r="7754" spans="1:12">
      <c r="A7754">
        <v>553133</v>
      </c>
      <c r="B7754" t="s">
        <v>292</v>
      </c>
      <c r="C7754" t="s">
        <v>19</v>
      </c>
      <c r="D7754">
        <v>10</v>
      </c>
      <c r="E7754" s="1">
        <v>40708.373611111107</v>
      </c>
      <c r="F7754">
        <v>5.95</v>
      </c>
      <c r="G7754">
        <v>14023</v>
      </c>
      <c r="H7754" t="s">
        <v>10</v>
      </c>
      <c r="I7754" t="str">
        <f>IF(AND(LEFT(OnlineRetail[[#This Row],[InvoiceNo]],1)&lt;&gt;"C",OnlineRetail[[#This Row],[CustomerID]]&lt;&gt;""),"Yes","No")</f>
        <v>Yes</v>
      </c>
      <c r="J7754" s="4">
        <f>EOMONTH(OnlineRetail[[#This Row],[InvoiceDate]],-1)+1</f>
        <v>40695</v>
      </c>
      <c r="K7754" s="6">
        <f>OnlineRetail[[#This Row],[Quantity]]*OnlineRetail[[#This Row],[UnitPrice]]</f>
        <v>59.5</v>
      </c>
      <c r="L7754" t="str">
        <f t="shared" si="121"/>
        <v>14023|Jun-2011</v>
      </c>
    </row>
    <row r="7755" spans="1:12">
      <c r="A7755">
        <v>540218</v>
      </c>
      <c r="B7755" t="s">
        <v>272</v>
      </c>
      <c r="C7755" t="s">
        <v>14</v>
      </c>
      <c r="D7755">
        <v>4</v>
      </c>
      <c r="E7755" s="1">
        <v>40708.379166666673</v>
      </c>
      <c r="F7755">
        <v>2.1</v>
      </c>
      <c r="G7755">
        <v>12892</v>
      </c>
      <c r="H7755" t="s">
        <v>10</v>
      </c>
      <c r="I7755" t="str">
        <f>IF(AND(LEFT(OnlineRetail[[#This Row],[InvoiceNo]],1)&lt;&gt;"C",OnlineRetail[[#This Row],[CustomerID]]&lt;&gt;""),"Yes","No")</f>
        <v>Yes</v>
      </c>
      <c r="J7755" s="4">
        <f>EOMONTH(OnlineRetail[[#This Row],[InvoiceDate]],-1)+1</f>
        <v>40695</v>
      </c>
      <c r="K7755" s="6">
        <f>OnlineRetail[[#This Row],[Quantity]]*OnlineRetail[[#This Row],[UnitPrice]]</f>
        <v>8.4</v>
      </c>
      <c r="L7755" t="str">
        <f t="shared" si="121"/>
        <v>12892|Jun-2011</v>
      </c>
    </row>
    <row r="7756" spans="1:12">
      <c r="A7756">
        <v>543907</v>
      </c>
      <c r="B7756" t="s">
        <v>232</v>
      </c>
      <c r="C7756" t="s">
        <v>27</v>
      </c>
      <c r="D7756">
        <v>1</v>
      </c>
      <c r="E7756" s="1">
        <v>40708.384722222218</v>
      </c>
      <c r="F7756">
        <v>5.95</v>
      </c>
      <c r="G7756">
        <v>13328</v>
      </c>
      <c r="H7756" t="s">
        <v>10</v>
      </c>
      <c r="I7756" t="str">
        <f>IF(AND(LEFT(OnlineRetail[[#This Row],[InvoiceNo]],1)&lt;&gt;"C",OnlineRetail[[#This Row],[CustomerID]]&lt;&gt;""),"Yes","No")</f>
        <v>Yes</v>
      </c>
      <c r="J7756" s="4">
        <f>EOMONTH(OnlineRetail[[#This Row],[InvoiceDate]],-1)+1</f>
        <v>40695</v>
      </c>
      <c r="K7756" s="6">
        <f>OnlineRetail[[#This Row],[Quantity]]*OnlineRetail[[#This Row],[UnitPrice]]</f>
        <v>5.95</v>
      </c>
      <c r="L7756" t="str">
        <f t="shared" si="121"/>
        <v>13328|Jun-2011</v>
      </c>
    </row>
    <row r="7757" spans="1:12">
      <c r="A7757">
        <v>545998</v>
      </c>
      <c r="B7757" t="s">
        <v>85</v>
      </c>
      <c r="C7757" t="s">
        <v>27</v>
      </c>
      <c r="D7757">
        <v>15</v>
      </c>
      <c r="E7757" s="1">
        <v>40708.384722222218</v>
      </c>
      <c r="F7757">
        <v>2.1</v>
      </c>
      <c r="G7757">
        <v>12710</v>
      </c>
      <c r="H7757" t="s">
        <v>10</v>
      </c>
      <c r="I7757" t="str">
        <f>IF(AND(LEFT(OnlineRetail[[#This Row],[InvoiceNo]],1)&lt;&gt;"C",OnlineRetail[[#This Row],[CustomerID]]&lt;&gt;""),"Yes","No")</f>
        <v>Yes</v>
      </c>
      <c r="J7757" s="4">
        <f>EOMONTH(OnlineRetail[[#This Row],[InvoiceDate]],-1)+1</f>
        <v>40695</v>
      </c>
      <c r="K7757" s="6">
        <f>OnlineRetail[[#This Row],[Quantity]]*OnlineRetail[[#This Row],[UnitPrice]]</f>
        <v>31.5</v>
      </c>
      <c r="L7757" t="str">
        <f t="shared" si="121"/>
        <v>12710|Jun-2011</v>
      </c>
    </row>
    <row r="7758" spans="1:12">
      <c r="A7758">
        <v>546281</v>
      </c>
      <c r="B7758" t="s">
        <v>120</v>
      </c>
      <c r="C7758" t="s">
        <v>29</v>
      </c>
      <c r="D7758">
        <v>17</v>
      </c>
      <c r="E7758" s="1">
        <v>40708.385416666657</v>
      </c>
      <c r="F7758">
        <v>3.39</v>
      </c>
      <c r="G7758">
        <v>12384</v>
      </c>
      <c r="H7758" t="s">
        <v>17</v>
      </c>
      <c r="I7758" t="str">
        <f>IF(AND(LEFT(OnlineRetail[[#This Row],[InvoiceNo]],1)&lt;&gt;"C",OnlineRetail[[#This Row],[CustomerID]]&lt;&gt;""),"Yes","No")</f>
        <v>Yes</v>
      </c>
      <c r="J7758" s="4">
        <f>EOMONTH(OnlineRetail[[#This Row],[InvoiceDate]],-1)+1</f>
        <v>40695</v>
      </c>
      <c r="K7758" s="6">
        <f>OnlineRetail[[#This Row],[Quantity]]*OnlineRetail[[#This Row],[UnitPrice]]</f>
        <v>57.63</v>
      </c>
      <c r="L7758" t="str">
        <f t="shared" si="121"/>
        <v>12384|Jun-2011</v>
      </c>
    </row>
    <row r="7759" spans="1:12">
      <c r="A7759">
        <v>545347</v>
      </c>
      <c r="B7759" t="s">
        <v>41</v>
      </c>
      <c r="C7759" t="s">
        <v>27</v>
      </c>
      <c r="D7759">
        <v>11</v>
      </c>
      <c r="E7759" s="1">
        <v>40708.386111111111</v>
      </c>
      <c r="F7759">
        <v>0.85</v>
      </c>
      <c r="G7759">
        <v>13492</v>
      </c>
      <c r="H7759" t="s">
        <v>10</v>
      </c>
      <c r="I7759" t="str">
        <f>IF(AND(LEFT(OnlineRetail[[#This Row],[InvoiceNo]],1)&lt;&gt;"C",OnlineRetail[[#This Row],[CustomerID]]&lt;&gt;""),"Yes","No")</f>
        <v>Yes</v>
      </c>
      <c r="J7759" s="4">
        <f>EOMONTH(OnlineRetail[[#This Row],[InvoiceDate]],-1)+1</f>
        <v>40695</v>
      </c>
      <c r="K7759" s="6">
        <f>OnlineRetail[[#This Row],[Quantity]]*OnlineRetail[[#This Row],[UnitPrice]]</f>
        <v>9.35</v>
      </c>
      <c r="L7759" t="str">
        <f t="shared" si="121"/>
        <v>13492|Jun-2011</v>
      </c>
    </row>
    <row r="7760" spans="1:12">
      <c r="A7760">
        <v>555719</v>
      </c>
      <c r="B7760" t="s">
        <v>207</v>
      </c>
      <c r="C7760" t="s">
        <v>12</v>
      </c>
      <c r="D7760">
        <v>13</v>
      </c>
      <c r="E7760" s="1">
        <v>40708.392361111109</v>
      </c>
      <c r="F7760">
        <v>1.25</v>
      </c>
      <c r="G7760">
        <v>14159</v>
      </c>
      <c r="H7760" t="s">
        <v>121</v>
      </c>
      <c r="I7760" t="str">
        <f>IF(AND(LEFT(OnlineRetail[[#This Row],[InvoiceNo]],1)&lt;&gt;"C",OnlineRetail[[#This Row],[CustomerID]]&lt;&gt;""),"Yes","No")</f>
        <v>Yes</v>
      </c>
      <c r="J7760" s="4">
        <f>EOMONTH(OnlineRetail[[#This Row],[InvoiceDate]],-1)+1</f>
        <v>40695</v>
      </c>
      <c r="K7760" s="6">
        <f>OnlineRetail[[#This Row],[Quantity]]*OnlineRetail[[#This Row],[UnitPrice]]</f>
        <v>16.25</v>
      </c>
      <c r="L7760" t="str">
        <f t="shared" si="121"/>
        <v>14159|Jun-2011</v>
      </c>
    </row>
    <row r="7761" spans="1:12">
      <c r="A7761">
        <v>550365</v>
      </c>
      <c r="B7761" t="s">
        <v>125</v>
      </c>
      <c r="C7761" t="s">
        <v>16</v>
      </c>
      <c r="D7761">
        <v>20</v>
      </c>
      <c r="E7761" s="1">
        <v>40708.425000000003</v>
      </c>
      <c r="F7761">
        <v>1.65</v>
      </c>
      <c r="G7761">
        <v>13147</v>
      </c>
      <c r="H7761" t="s">
        <v>10</v>
      </c>
      <c r="I7761" t="str">
        <f>IF(AND(LEFT(OnlineRetail[[#This Row],[InvoiceNo]],1)&lt;&gt;"C",OnlineRetail[[#This Row],[CustomerID]]&lt;&gt;""),"Yes","No")</f>
        <v>Yes</v>
      </c>
      <c r="J7761" s="4">
        <f>EOMONTH(OnlineRetail[[#This Row],[InvoiceDate]],-1)+1</f>
        <v>40695</v>
      </c>
      <c r="K7761" s="6">
        <f>OnlineRetail[[#This Row],[Quantity]]*OnlineRetail[[#This Row],[UnitPrice]]</f>
        <v>33</v>
      </c>
      <c r="L7761" t="str">
        <f t="shared" si="121"/>
        <v>13147|Jun-2011</v>
      </c>
    </row>
    <row r="7762" spans="1:12">
      <c r="A7762">
        <v>552063</v>
      </c>
      <c r="B7762" t="s">
        <v>156</v>
      </c>
      <c r="C7762" t="s">
        <v>39</v>
      </c>
      <c r="D7762">
        <v>15</v>
      </c>
      <c r="E7762" s="1">
        <v>40708.434027777781</v>
      </c>
      <c r="F7762">
        <v>3.39</v>
      </c>
      <c r="G7762">
        <v>12907</v>
      </c>
      <c r="H7762" t="s">
        <v>10</v>
      </c>
      <c r="I7762" t="str">
        <f>IF(AND(LEFT(OnlineRetail[[#This Row],[InvoiceNo]],1)&lt;&gt;"C",OnlineRetail[[#This Row],[CustomerID]]&lt;&gt;""),"Yes","No")</f>
        <v>Yes</v>
      </c>
      <c r="J7762" s="4">
        <f>EOMONTH(OnlineRetail[[#This Row],[InvoiceDate]],-1)+1</f>
        <v>40695</v>
      </c>
      <c r="K7762" s="6">
        <f>OnlineRetail[[#This Row],[Quantity]]*OnlineRetail[[#This Row],[UnitPrice]]</f>
        <v>50.85</v>
      </c>
      <c r="L7762" t="str">
        <f t="shared" si="121"/>
        <v>12907|Jun-2011</v>
      </c>
    </row>
    <row r="7763" spans="1:12">
      <c r="A7763">
        <v>541834</v>
      </c>
      <c r="B7763" t="s">
        <v>183</v>
      </c>
      <c r="C7763" t="s">
        <v>24</v>
      </c>
      <c r="D7763">
        <v>7</v>
      </c>
      <c r="E7763" s="1">
        <v>40708.435416666667</v>
      </c>
      <c r="F7763">
        <v>5.95</v>
      </c>
      <c r="G7763">
        <v>14049</v>
      </c>
      <c r="H7763" t="s">
        <v>17</v>
      </c>
      <c r="I7763" t="str">
        <f>IF(AND(LEFT(OnlineRetail[[#This Row],[InvoiceNo]],1)&lt;&gt;"C",OnlineRetail[[#This Row],[CustomerID]]&lt;&gt;""),"Yes","No")</f>
        <v>Yes</v>
      </c>
      <c r="J7763" s="4">
        <f>EOMONTH(OnlineRetail[[#This Row],[InvoiceDate]],-1)+1</f>
        <v>40695</v>
      </c>
      <c r="K7763" s="6">
        <f>OnlineRetail[[#This Row],[Quantity]]*OnlineRetail[[#This Row],[UnitPrice]]</f>
        <v>41.65</v>
      </c>
      <c r="L7763" t="str">
        <f t="shared" si="121"/>
        <v>14049|Jun-2011</v>
      </c>
    </row>
    <row r="7764" spans="1:12">
      <c r="A7764">
        <v>542154</v>
      </c>
      <c r="B7764" t="s">
        <v>123</v>
      </c>
      <c r="C7764" t="s">
        <v>48</v>
      </c>
      <c r="D7764">
        <v>24</v>
      </c>
      <c r="E7764" s="1">
        <v>40708.436805555553</v>
      </c>
      <c r="F7764">
        <v>3.39</v>
      </c>
      <c r="G7764">
        <v>13853</v>
      </c>
      <c r="H7764" t="s">
        <v>10</v>
      </c>
      <c r="I7764" t="str">
        <f>IF(AND(LEFT(OnlineRetail[[#This Row],[InvoiceNo]],1)&lt;&gt;"C",OnlineRetail[[#This Row],[CustomerID]]&lt;&gt;""),"Yes","No")</f>
        <v>Yes</v>
      </c>
      <c r="J7764" s="4">
        <f>EOMONTH(OnlineRetail[[#This Row],[InvoiceDate]],-1)+1</f>
        <v>40695</v>
      </c>
      <c r="K7764" s="6">
        <f>OnlineRetail[[#This Row],[Quantity]]*OnlineRetail[[#This Row],[UnitPrice]]</f>
        <v>81.36</v>
      </c>
      <c r="L7764" t="str">
        <f t="shared" si="121"/>
        <v>13853|Jun-2011</v>
      </c>
    </row>
    <row r="7765" spans="1:12">
      <c r="A7765">
        <v>549756</v>
      </c>
      <c r="B7765" t="s">
        <v>125</v>
      </c>
      <c r="C7765" t="s">
        <v>16</v>
      </c>
      <c r="D7765">
        <v>1</v>
      </c>
      <c r="E7765" s="1">
        <v>40708.443055555559</v>
      </c>
      <c r="F7765">
        <v>4.25</v>
      </c>
      <c r="G7765">
        <v>12398</v>
      </c>
      <c r="H7765" t="s">
        <v>10</v>
      </c>
      <c r="I7765" t="str">
        <f>IF(AND(LEFT(OnlineRetail[[#This Row],[InvoiceNo]],1)&lt;&gt;"C",OnlineRetail[[#This Row],[CustomerID]]&lt;&gt;""),"Yes","No")</f>
        <v>Yes</v>
      </c>
      <c r="J7765" s="4">
        <f>EOMONTH(OnlineRetail[[#This Row],[InvoiceDate]],-1)+1</f>
        <v>40695</v>
      </c>
      <c r="K7765" s="6">
        <f>OnlineRetail[[#This Row],[Quantity]]*OnlineRetail[[#This Row],[UnitPrice]]</f>
        <v>4.25</v>
      </c>
      <c r="L7765" t="str">
        <f t="shared" si="121"/>
        <v>12398|Jun-2011</v>
      </c>
    </row>
    <row r="7766" spans="1:12">
      <c r="A7766">
        <v>550156</v>
      </c>
      <c r="B7766" t="s">
        <v>187</v>
      </c>
      <c r="C7766" t="s">
        <v>62</v>
      </c>
      <c r="D7766">
        <v>6</v>
      </c>
      <c r="E7766" s="1">
        <v>40708.445138888892</v>
      </c>
      <c r="F7766">
        <v>3.39</v>
      </c>
      <c r="G7766">
        <v>14066</v>
      </c>
      <c r="H7766" t="s">
        <v>10</v>
      </c>
      <c r="I7766" t="str">
        <f>IF(AND(LEFT(OnlineRetail[[#This Row],[InvoiceNo]],1)&lt;&gt;"C",OnlineRetail[[#This Row],[CustomerID]]&lt;&gt;""),"Yes","No")</f>
        <v>Yes</v>
      </c>
      <c r="J7766" s="4">
        <f>EOMONTH(OnlineRetail[[#This Row],[InvoiceDate]],-1)+1</f>
        <v>40695</v>
      </c>
      <c r="K7766" s="6">
        <f>OnlineRetail[[#This Row],[Quantity]]*OnlineRetail[[#This Row],[UnitPrice]]</f>
        <v>20.34</v>
      </c>
      <c r="L7766" t="str">
        <f t="shared" si="121"/>
        <v>14066|Jun-2011</v>
      </c>
    </row>
    <row r="7767" spans="1:12">
      <c r="A7767">
        <v>537859</v>
      </c>
      <c r="B7767" t="s">
        <v>23</v>
      </c>
      <c r="C7767" t="s">
        <v>16</v>
      </c>
      <c r="D7767">
        <v>15</v>
      </c>
      <c r="E7767" s="1">
        <v>40708.461805555547</v>
      </c>
      <c r="F7767">
        <v>1.25</v>
      </c>
      <c r="G7767">
        <v>13636</v>
      </c>
      <c r="H7767" t="s">
        <v>10</v>
      </c>
      <c r="I7767" t="str">
        <f>IF(AND(LEFT(OnlineRetail[[#This Row],[InvoiceNo]],1)&lt;&gt;"C",OnlineRetail[[#This Row],[CustomerID]]&lt;&gt;""),"Yes","No")</f>
        <v>Yes</v>
      </c>
      <c r="J7767" s="4">
        <f>EOMONTH(OnlineRetail[[#This Row],[InvoiceDate]],-1)+1</f>
        <v>40695</v>
      </c>
      <c r="K7767" s="6">
        <f>OnlineRetail[[#This Row],[Quantity]]*OnlineRetail[[#This Row],[UnitPrice]]</f>
        <v>18.75</v>
      </c>
      <c r="L7767" t="str">
        <f t="shared" si="121"/>
        <v>13636|Jun-2011</v>
      </c>
    </row>
    <row r="7768" spans="1:12">
      <c r="A7768">
        <v>537304</v>
      </c>
      <c r="B7768" t="s">
        <v>212</v>
      </c>
      <c r="C7768" t="s">
        <v>16</v>
      </c>
      <c r="D7768">
        <v>1</v>
      </c>
      <c r="E7768" s="1">
        <v>40708.467361111107</v>
      </c>
      <c r="F7768">
        <v>0.85</v>
      </c>
      <c r="G7768">
        <v>12652</v>
      </c>
      <c r="H7768" t="s">
        <v>10</v>
      </c>
      <c r="I7768" t="str">
        <f>IF(AND(LEFT(OnlineRetail[[#This Row],[InvoiceNo]],1)&lt;&gt;"C",OnlineRetail[[#This Row],[CustomerID]]&lt;&gt;""),"Yes","No")</f>
        <v>Yes</v>
      </c>
      <c r="J7768" s="4">
        <f>EOMONTH(OnlineRetail[[#This Row],[InvoiceDate]],-1)+1</f>
        <v>40695</v>
      </c>
      <c r="K7768" s="6">
        <f>OnlineRetail[[#This Row],[Quantity]]*OnlineRetail[[#This Row],[UnitPrice]]</f>
        <v>0.85</v>
      </c>
      <c r="L7768" t="str">
        <f t="shared" si="121"/>
        <v>12652|Jun-2011</v>
      </c>
    </row>
    <row r="7769" spans="1:12">
      <c r="A7769">
        <v>546270</v>
      </c>
      <c r="B7769" t="s">
        <v>8</v>
      </c>
      <c r="C7769" t="s">
        <v>16</v>
      </c>
      <c r="D7769">
        <v>12</v>
      </c>
      <c r="E7769" s="1">
        <v>40708.470138888893</v>
      </c>
      <c r="F7769">
        <v>3.39</v>
      </c>
      <c r="G7769">
        <v>13276</v>
      </c>
      <c r="H7769" t="s">
        <v>10</v>
      </c>
      <c r="I7769" t="str">
        <f>IF(AND(LEFT(OnlineRetail[[#This Row],[InvoiceNo]],1)&lt;&gt;"C",OnlineRetail[[#This Row],[CustomerID]]&lt;&gt;""),"Yes","No")</f>
        <v>Yes</v>
      </c>
      <c r="J7769" s="4">
        <f>EOMONTH(OnlineRetail[[#This Row],[InvoiceDate]],-1)+1</f>
        <v>40695</v>
      </c>
      <c r="K7769" s="6">
        <f>OnlineRetail[[#This Row],[Quantity]]*OnlineRetail[[#This Row],[UnitPrice]]</f>
        <v>40.68</v>
      </c>
      <c r="L7769" t="str">
        <f t="shared" si="121"/>
        <v>13276|Jun-2011</v>
      </c>
    </row>
    <row r="7770" spans="1:12">
      <c r="A7770">
        <v>548708</v>
      </c>
      <c r="B7770" t="s">
        <v>214</v>
      </c>
      <c r="C7770" t="s">
        <v>83</v>
      </c>
      <c r="D7770">
        <v>6</v>
      </c>
      <c r="E7770" s="1">
        <v>40708.47152777778</v>
      </c>
      <c r="F7770">
        <v>0.85</v>
      </c>
      <c r="G7770">
        <v>13868</v>
      </c>
      <c r="H7770" t="s">
        <v>10</v>
      </c>
      <c r="I7770" t="str">
        <f>IF(AND(LEFT(OnlineRetail[[#This Row],[InvoiceNo]],1)&lt;&gt;"C",OnlineRetail[[#This Row],[CustomerID]]&lt;&gt;""),"Yes","No")</f>
        <v>Yes</v>
      </c>
      <c r="J7770" s="4">
        <f>EOMONTH(OnlineRetail[[#This Row],[InvoiceDate]],-1)+1</f>
        <v>40695</v>
      </c>
      <c r="K7770" s="6">
        <f>OnlineRetail[[#This Row],[Quantity]]*OnlineRetail[[#This Row],[UnitPrice]]</f>
        <v>5.0999999999999996</v>
      </c>
      <c r="L7770" t="str">
        <f t="shared" si="121"/>
        <v>13868|Jun-2011</v>
      </c>
    </row>
    <row r="7771" spans="1:12">
      <c r="A7771">
        <v>546981</v>
      </c>
      <c r="B7771" t="s">
        <v>187</v>
      </c>
      <c r="C7771" t="s">
        <v>40</v>
      </c>
      <c r="D7771">
        <v>15</v>
      </c>
      <c r="E7771" s="1">
        <v>40708.477777777778</v>
      </c>
      <c r="F7771">
        <v>1.65</v>
      </c>
      <c r="G7771">
        <v>13145</v>
      </c>
      <c r="H7771" t="s">
        <v>10</v>
      </c>
      <c r="I7771" t="str">
        <f>IF(AND(LEFT(OnlineRetail[[#This Row],[InvoiceNo]],1)&lt;&gt;"C",OnlineRetail[[#This Row],[CustomerID]]&lt;&gt;""),"Yes","No")</f>
        <v>Yes</v>
      </c>
      <c r="J7771" s="4">
        <f>EOMONTH(OnlineRetail[[#This Row],[InvoiceDate]],-1)+1</f>
        <v>40695</v>
      </c>
      <c r="K7771" s="6">
        <f>OnlineRetail[[#This Row],[Quantity]]*OnlineRetail[[#This Row],[UnitPrice]]</f>
        <v>24.75</v>
      </c>
      <c r="L7771" t="str">
        <f t="shared" si="121"/>
        <v>13145|Jun-2011</v>
      </c>
    </row>
    <row r="7772" spans="1:12">
      <c r="A7772">
        <v>544779</v>
      </c>
      <c r="B7772" t="s">
        <v>249</v>
      </c>
      <c r="C7772" t="s">
        <v>29</v>
      </c>
      <c r="D7772">
        <v>14</v>
      </c>
      <c r="E7772" s="1">
        <v>40708.505555555559</v>
      </c>
      <c r="F7772">
        <v>0.85</v>
      </c>
      <c r="G7772">
        <v>12843</v>
      </c>
      <c r="H7772" t="s">
        <v>10</v>
      </c>
      <c r="I7772" t="str">
        <f>IF(AND(LEFT(OnlineRetail[[#This Row],[InvoiceNo]],1)&lt;&gt;"C",OnlineRetail[[#This Row],[CustomerID]]&lt;&gt;""),"Yes","No")</f>
        <v>Yes</v>
      </c>
      <c r="J7772" s="4">
        <f>EOMONTH(OnlineRetail[[#This Row],[InvoiceDate]],-1)+1</f>
        <v>40695</v>
      </c>
      <c r="K7772" s="6">
        <f>OnlineRetail[[#This Row],[Quantity]]*OnlineRetail[[#This Row],[UnitPrice]]</f>
        <v>11.9</v>
      </c>
      <c r="L7772" t="str">
        <f t="shared" si="121"/>
        <v>12843|Jun-2011</v>
      </c>
    </row>
    <row r="7773" spans="1:12">
      <c r="A7773">
        <v>537037</v>
      </c>
      <c r="B7773" t="s">
        <v>266</v>
      </c>
      <c r="C7773" t="s">
        <v>62</v>
      </c>
      <c r="D7773">
        <v>22</v>
      </c>
      <c r="E7773" s="1">
        <v>40708.510416666657</v>
      </c>
      <c r="F7773">
        <v>5.95</v>
      </c>
      <c r="G7773">
        <v>13998</v>
      </c>
      <c r="H7773" t="s">
        <v>10</v>
      </c>
      <c r="I7773" t="str">
        <f>IF(AND(LEFT(OnlineRetail[[#This Row],[InvoiceNo]],1)&lt;&gt;"C",OnlineRetail[[#This Row],[CustomerID]]&lt;&gt;""),"Yes","No")</f>
        <v>Yes</v>
      </c>
      <c r="J7773" s="4">
        <f>EOMONTH(OnlineRetail[[#This Row],[InvoiceDate]],-1)+1</f>
        <v>40695</v>
      </c>
      <c r="K7773" s="6">
        <f>OnlineRetail[[#This Row],[Quantity]]*OnlineRetail[[#This Row],[UnitPrice]]</f>
        <v>130.9</v>
      </c>
      <c r="L7773" t="str">
        <f t="shared" si="121"/>
        <v>13998|Jun-2011</v>
      </c>
    </row>
    <row r="7774" spans="1:12">
      <c r="A7774">
        <v>544502</v>
      </c>
      <c r="B7774" t="s">
        <v>151</v>
      </c>
      <c r="C7774" t="s">
        <v>29</v>
      </c>
      <c r="D7774">
        <v>3</v>
      </c>
      <c r="E7774" s="1">
        <v>40708.519444444442</v>
      </c>
      <c r="F7774">
        <v>1.25</v>
      </c>
      <c r="G7774">
        <v>13822</v>
      </c>
      <c r="H7774" t="s">
        <v>10</v>
      </c>
      <c r="I7774" t="str">
        <f>IF(AND(LEFT(OnlineRetail[[#This Row],[InvoiceNo]],1)&lt;&gt;"C",OnlineRetail[[#This Row],[CustomerID]]&lt;&gt;""),"Yes","No")</f>
        <v>Yes</v>
      </c>
      <c r="J7774" s="4">
        <f>EOMONTH(OnlineRetail[[#This Row],[InvoiceDate]],-1)+1</f>
        <v>40695</v>
      </c>
      <c r="K7774" s="6">
        <f>OnlineRetail[[#This Row],[Quantity]]*OnlineRetail[[#This Row],[UnitPrice]]</f>
        <v>3.75</v>
      </c>
      <c r="L7774" t="str">
        <f t="shared" si="121"/>
        <v>13822|Jun-2011</v>
      </c>
    </row>
    <row r="7775" spans="1:12">
      <c r="A7775">
        <v>547636</v>
      </c>
      <c r="B7775" t="s">
        <v>177</v>
      </c>
      <c r="C7775" t="s">
        <v>53</v>
      </c>
      <c r="D7775">
        <v>22</v>
      </c>
      <c r="E7775" s="1">
        <v>40708.520833333343</v>
      </c>
      <c r="F7775">
        <v>9.9499999999999993</v>
      </c>
      <c r="G7775">
        <v>14049</v>
      </c>
      <c r="H7775" t="s">
        <v>10</v>
      </c>
      <c r="I7775" t="str">
        <f>IF(AND(LEFT(OnlineRetail[[#This Row],[InvoiceNo]],1)&lt;&gt;"C",OnlineRetail[[#This Row],[CustomerID]]&lt;&gt;""),"Yes","No")</f>
        <v>Yes</v>
      </c>
      <c r="J7775" s="4">
        <f>EOMONTH(OnlineRetail[[#This Row],[InvoiceDate]],-1)+1</f>
        <v>40695</v>
      </c>
      <c r="K7775" s="6">
        <f>OnlineRetail[[#This Row],[Quantity]]*OnlineRetail[[#This Row],[UnitPrice]]</f>
        <v>218.89999999999998</v>
      </c>
      <c r="L7775" t="str">
        <f t="shared" si="121"/>
        <v>14049|Jun-2011</v>
      </c>
    </row>
    <row r="7776" spans="1:12">
      <c r="A7776">
        <v>541490</v>
      </c>
      <c r="B7776" t="s">
        <v>118</v>
      </c>
      <c r="C7776" t="s">
        <v>14</v>
      </c>
      <c r="D7776">
        <v>10</v>
      </c>
      <c r="E7776" s="1">
        <v>40708.52847222222</v>
      </c>
      <c r="F7776">
        <v>3.39</v>
      </c>
      <c r="G7776">
        <v>12422</v>
      </c>
      <c r="H7776" t="s">
        <v>10</v>
      </c>
      <c r="I7776" t="str">
        <f>IF(AND(LEFT(OnlineRetail[[#This Row],[InvoiceNo]],1)&lt;&gt;"C",OnlineRetail[[#This Row],[CustomerID]]&lt;&gt;""),"Yes","No")</f>
        <v>Yes</v>
      </c>
      <c r="J7776" s="4">
        <f>EOMONTH(OnlineRetail[[#This Row],[InvoiceDate]],-1)+1</f>
        <v>40695</v>
      </c>
      <c r="K7776" s="6">
        <f>OnlineRetail[[#This Row],[Quantity]]*OnlineRetail[[#This Row],[UnitPrice]]</f>
        <v>33.9</v>
      </c>
      <c r="L7776" t="str">
        <f t="shared" si="121"/>
        <v>12422|Jun-2011</v>
      </c>
    </row>
    <row r="7777" spans="1:12">
      <c r="A7777">
        <v>556211</v>
      </c>
      <c r="B7777" t="s">
        <v>32</v>
      </c>
      <c r="C7777" t="s">
        <v>33</v>
      </c>
      <c r="D7777">
        <v>22</v>
      </c>
      <c r="E7777" s="1">
        <v>40708.52847222222</v>
      </c>
      <c r="F7777">
        <v>0.85</v>
      </c>
      <c r="G7777">
        <v>13686</v>
      </c>
      <c r="H7777" t="s">
        <v>10</v>
      </c>
      <c r="I7777" t="str">
        <f>IF(AND(LEFT(OnlineRetail[[#This Row],[InvoiceNo]],1)&lt;&gt;"C",OnlineRetail[[#This Row],[CustomerID]]&lt;&gt;""),"Yes","No")</f>
        <v>Yes</v>
      </c>
      <c r="J7777" s="4">
        <f>EOMONTH(OnlineRetail[[#This Row],[InvoiceDate]],-1)+1</f>
        <v>40695</v>
      </c>
      <c r="K7777" s="6">
        <f>OnlineRetail[[#This Row],[Quantity]]*OnlineRetail[[#This Row],[UnitPrice]]</f>
        <v>18.7</v>
      </c>
      <c r="L7777" t="str">
        <f t="shared" si="121"/>
        <v>13686|Jun-2011</v>
      </c>
    </row>
    <row r="7778" spans="1:12">
      <c r="A7778">
        <v>553805</v>
      </c>
      <c r="B7778" t="s">
        <v>158</v>
      </c>
      <c r="C7778" t="s">
        <v>83</v>
      </c>
      <c r="D7778">
        <v>16</v>
      </c>
      <c r="E7778" s="1">
        <v>40708.531944444447</v>
      </c>
      <c r="F7778">
        <v>2.5499999999999998</v>
      </c>
      <c r="G7778">
        <v>12771</v>
      </c>
      <c r="H7778" t="s">
        <v>31</v>
      </c>
      <c r="I7778" t="str">
        <f>IF(AND(LEFT(OnlineRetail[[#This Row],[InvoiceNo]],1)&lt;&gt;"C",OnlineRetail[[#This Row],[CustomerID]]&lt;&gt;""),"Yes","No")</f>
        <v>Yes</v>
      </c>
      <c r="J7778" s="4">
        <f>EOMONTH(OnlineRetail[[#This Row],[InvoiceDate]],-1)+1</f>
        <v>40695</v>
      </c>
      <c r="K7778" s="6">
        <f>OnlineRetail[[#This Row],[Quantity]]*OnlineRetail[[#This Row],[UnitPrice]]</f>
        <v>40.799999999999997</v>
      </c>
      <c r="L7778" t="str">
        <f t="shared" si="121"/>
        <v>12771|Jun-2011</v>
      </c>
    </row>
    <row r="7779" spans="1:12">
      <c r="A7779">
        <v>543410</v>
      </c>
      <c r="B7779" t="s">
        <v>158</v>
      </c>
      <c r="C7779" t="s">
        <v>16</v>
      </c>
      <c r="D7779">
        <v>15</v>
      </c>
      <c r="E7779" s="1">
        <v>40708.53402777778</v>
      </c>
      <c r="F7779">
        <v>0.85</v>
      </c>
      <c r="G7779">
        <v>13680</v>
      </c>
      <c r="H7779" t="s">
        <v>25</v>
      </c>
      <c r="I7779" t="str">
        <f>IF(AND(LEFT(OnlineRetail[[#This Row],[InvoiceNo]],1)&lt;&gt;"C",OnlineRetail[[#This Row],[CustomerID]]&lt;&gt;""),"Yes","No")</f>
        <v>Yes</v>
      </c>
      <c r="J7779" s="4">
        <f>EOMONTH(OnlineRetail[[#This Row],[InvoiceDate]],-1)+1</f>
        <v>40695</v>
      </c>
      <c r="K7779" s="6">
        <f>OnlineRetail[[#This Row],[Quantity]]*OnlineRetail[[#This Row],[UnitPrice]]</f>
        <v>12.75</v>
      </c>
      <c r="L7779" t="str">
        <f t="shared" si="121"/>
        <v>13680|Jun-2011</v>
      </c>
    </row>
    <row r="7780" spans="1:12">
      <c r="A7780">
        <v>549545</v>
      </c>
      <c r="B7780" t="s">
        <v>268</v>
      </c>
      <c r="C7780" t="s">
        <v>40</v>
      </c>
      <c r="D7780">
        <v>22</v>
      </c>
      <c r="E7780" s="1">
        <v>40708.544444444437</v>
      </c>
      <c r="F7780">
        <v>1.25</v>
      </c>
      <c r="G7780">
        <v>13320</v>
      </c>
      <c r="H7780" t="s">
        <v>121</v>
      </c>
      <c r="I7780" t="str">
        <f>IF(AND(LEFT(OnlineRetail[[#This Row],[InvoiceNo]],1)&lt;&gt;"C",OnlineRetail[[#This Row],[CustomerID]]&lt;&gt;""),"Yes","No")</f>
        <v>Yes</v>
      </c>
      <c r="J7780" s="4">
        <f>EOMONTH(OnlineRetail[[#This Row],[InvoiceDate]],-1)+1</f>
        <v>40695</v>
      </c>
      <c r="K7780" s="6">
        <f>OnlineRetail[[#This Row],[Quantity]]*OnlineRetail[[#This Row],[UnitPrice]]</f>
        <v>27.5</v>
      </c>
      <c r="L7780" t="str">
        <f t="shared" si="121"/>
        <v>13320|Jun-2011</v>
      </c>
    </row>
    <row r="7781" spans="1:12">
      <c r="A7781">
        <v>541931</v>
      </c>
      <c r="B7781" t="s">
        <v>64</v>
      </c>
      <c r="C7781" t="s">
        <v>33</v>
      </c>
      <c r="D7781">
        <v>24</v>
      </c>
      <c r="E7781" s="1">
        <v>40708.546527777777</v>
      </c>
      <c r="F7781">
        <v>0.85</v>
      </c>
      <c r="G7781">
        <v>14047</v>
      </c>
      <c r="H7781" t="s">
        <v>10</v>
      </c>
      <c r="I7781" t="str">
        <f>IF(AND(LEFT(OnlineRetail[[#This Row],[InvoiceNo]],1)&lt;&gt;"C",OnlineRetail[[#This Row],[CustomerID]]&lt;&gt;""),"Yes","No")</f>
        <v>Yes</v>
      </c>
      <c r="J7781" s="4">
        <f>EOMONTH(OnlineRetail[[#This Row],[InvoiceDate]],-1)+1</f>
        <v>40695</v>
      </c>
      <c r="K7781" s="6">
        <f>OnlineRetail[[#This Row],[Quantity]]*OnlineRetail[[#This Row],[UnitPrice]]</f>
        <v>20.399999999999999</v>
      </c>
      <c r="L7781" t="str">
        <f t="shared" si="121"/>
        <v>14047|Jun-2011</v>
      </c>
    </row>
    <row r="7782" spans="1:12">
      <c r="A7782">
        <v>548061</v>
      </c>
      <c r="B7782" t="s">
        <v>191</v>
      </c>
      <c r="C7782" t="s">
        <v>40</v>
      </c>
      <c r="D7782">
        <v>5</v>
      </c>
      <c r="E7782" s="1">
        <v>40708.548611111109</v>
      </c>
      <c r="F7782">
        <v>1.65</v>
      </c>
      <c r="G7782">
        <v>12586</v>
      </c>
      <c r="H7782" t="s">
        <v>10</v>
      </c>
      <c r="I7782" t="str">
        <f>IF(AND(LEFT(OnlineRetail[[#This Row],[InvoiceNo]],1)&lt;&gt;"C",OnlineRetail[[#This Row],[CustomerID]]&lt;&gt;""),"Yes","No")</f>
        <v>Yes</v>
      </c>
      <c r="J7782" s="4">
        <f>EOMONTH(OnlineRetail[[#This Row],[InvoiceDate]],-1)+1</f>
        <v>40695</v>
      </c>
      <c r="K7782" s="6">
        <f>OnlineRetail[[#This Row],[Quantity]]*OnlineRetail[[#This Row],[UnitPrice]]</f>
        <v>8.25</v>
      </c>
      <c r="L7782" t="str">
        <f t="shared" si="121"/>
        <v>12586|Jun-2011</v>
      </c>
    </row>
    <row r="7783" spans="1:12">
      <c r="A7783">
        <v>554199</v>
      </c>
      <c r="B7783" t="s">
        <v>54</v>
      </c>
      <c r="C7783" t="s">
        <v>27</v>
      </c>
      <c r="D7783">
        <v>6</v>
      </c>
      <c r="E7783" s="1">
        <v>40708.552777777782</v>
      </c>
      <c r="F7783">
        <v>7.95</v>
      </c>
      <c r="G7783">
        <v>14110</v>
      </c>
      <c r="H7783" t="s">
        <v>10</v>
      </c>
      <c r="I7783" t="str">
        <f>IF(AND(LEFT(OnlineRetail[[#This Row],[InvoiceNo]],1)&lt;&gt;"C",OnlineRetail[[#This Row],[CustomerID]]&lt;&gt;""),"Yes","No")</f>
        <v>Yes</v>
      </c>
      <c r="J7783" s="4">
        <f>EOMONTH(OnlineRetail[[#This Row],[InvoiceDate]],-1)+1</f>
        <v>40695</v>
      </c>
      <c r="K7783" s="6">
        <f>OnlineRetail[[#This Row],[Quantity]]*OnlineRetail[[#This Row],[UnitPrice]]</f>
        <v>47.7</v>
      </c>
      <c r="L7783" t="str">
        <f t="shared" si="121"/>
        <v>14110|Jun-2011</v>
      </c>
    </row>
    <row r="7784" spans="1:12">
      <c r="A7784">
        <v>552924</v>
      </c>
      <c r="B7784" t="s">
        <v>272</v>
      </c>
      <c r="C7784" t="s">
        <v>40</v>
      </c>
      <c r="D7784">
        <v>21</v>
      </c>
      <c r="E7784" s="1">
        <v>40708.556250000001</v>
      </c>
      <c r="F7784">
        <v>2.1</v>
      </c>
      <c r="G7784">
        <v>13567</v>
      </c>
      <c r="H7784" t="s">
        <v>10</v>
      </c>
      <c r="I7784" t="str">
        <f>IF(AND(LEFT(OnlineRetail[[#This Row],[InvoiceNo]],1)&lt;&gt;"C",OnlineRetail[[#This Row],[CustomerID]]&lt;&gt;""),"Yes","No")</f>
        <v>Yes</v>
      </c>
      <c r="J7784" s="4">
        <f>EOMONTH(OnlineRetail[[#This Row],[InvoiceDate]],-1)+1</f>
        <v>40695</v>
      </c>
      <c r="K7784" s="6">
        <f>OnlineRetail[[#This Row],[Quantity]]*OnlineRetail[[#This Row],[UnitPrice]]</f>
        <v>44.1</v>
      </c>
      <c r="L7784" t="str">
        <f t="shared" si="121"/>
        <v>13567|Jun-2011</v>
      </c>
    </row>
    <row r="7785" spans="1:12">
      <c r="A7785">
        <v>552436</v>
      </c>
      <c r="B7785" t="s">
        <v>190</v>
      </c>
      <c r="C7785" t="s">
        <v>40</v>
      </c>
      <c r="D7785">
        <v>24</v>
      </c>
      <c r="E7785" s="1">
        <v>40708.556250000001</v>
      </c>
      <c r="F7785">
        <v>9.9499999999999993</v>
      </c>
      <c r="G7785">
        <v>13598</v>
      </c>
      <c r="H7785" t="s">
        <v>10</v>
      </c>
      <c r="I7785" t="str">
        <f>IF(AND(LEFT(OnlineRetail[[#This Row],[InvoiceNo]],1)&lt;&gt;"C",OnlineRetail[[#This Row],[CustomerID]]&lt;&gt;""),"Yes","No")</f>
        <v>Yes</v>
      </c>
      <c r="J7785" s="4">
        <f>EOMONTH(OnlineRetail[[#This Row],[InvoiceDate]],-1)+1</f>
        <v>40695</v>
      </c>
      <c r="K7785" s="6">
        <f>OnlineRetail[[#This Row],[Quantity]]*OnlineRetail[[#This Row],[UnitPrice]]</f>
        <v>238.79999999999998</v>
      </c>
      <c r="L7785" t="str">
        <f t="shared" si="121"/>
        <v>13598|Jun-2011</v>
      </c>
    </row>
    <row r="7786" spans="1:12">
      <c r="A7786">
        <v>537662</v>
      </c>
      <c r="B7786" t="s">
        <v>146</v>
      </c>
      <c r="C7786" t="s">
        <v>12</v>
      </c>
      <c r="D7786">
        <v>16</v>
      </c>
      <c r="E7786" s="1">
        <v>40708.556944444441</v>
      </c>
      <c r="F7786">
        <v>1.65</v>
      </c>
      <c r="G7786">
        <v>13876</v>
      </c>
      <c r="H7786" t="s">
        <v>70</v>
      </c>
      <c r="I7786" t="str">
        <f>IF(AND(LEFT(OnlineRetail[[#This Row],[InvoiceNo]],1)&lt;&gt;"C",OnlineRetail[[#This Row],[CustomerID]]&lt;&gt;""),"Yes","No")</f>
        <v>Yes</v>
      </c>
      <c r="J7786" s="4">
        <f>EOMONTH(OnlineRetail[[#This Row],[InvoiceDate]],-1)+1</f>
        <v>40695</v>
      </c>
      <c r="K7786" s="6">
        <f>OnlineRetail[[#This Row],[Quantity]]*OnlineRetail[[#This Row],[UnitPrice]]</f>
        <v>26.4</v>
      </c>
      <c r="L7786" t="str">
        <f t="shared" si="121"/>
        <v>13876|Jun-2011</v>
      </c>
    </row>
    <row r="7787" spans="1:12">
      <c r="A7787">
        <v>545211</v>
      </c>
      <c r="B7787" t="s">
        <v>148</v>
      </c>
      <c r="C7787" t="s">
        <v>29</v>
      </c>
      <c r="D7787">
        <v>20</v>
      </c>
      <c r="E7787" s="1">
        <v>40708.572916666657</v>
      </c>
      <c r="F7787">
        <v>5.95</v>
      </c>
      <c r="G7787">
        <v>14145</v>
      </c>
      <c r="H7787" t="s">
        <v>10</v>
      </c>
      <c r="I7787" t="str">
        <f>IF(AND(LEFT(OnlineRetail[[#This Row],[InvoiceNo]],1)&lt;&gt;"C",OnlineRetail[[#This Row],[CustomerID]]&lt;&gt;""),"Yes","No")</f>
        <v>Yes</v>
      </c>
      <c r="J7787" s="4">
        <f>EOMONTH(OnlineRetail[[#This Row],[InvoiceDate]],-1)+1</f>
        <v>40695</v>
      </c>
      <c r="K7787" s="6">
        <f>OnlineRetail[[#This Row],[Quantity]]*OnlineRetail[[#This Row],[UnitPrice]]</f>
        <v>119</v>
      </c>
      <c r="L7787" t="str">
        <f t="shared" si="121"/>
        <v>14145|Jun-2011</v>
      </c>
    </row>
    <row r="7788" spans="1:12">
      <c r="A7788">
        <v>548699</v>
      </c>
      <c r="B7788" t="s">
        <v>99</v>
      </c>
      <c r="C7788" t="s">
        <v>72</v>
      </c>
      <c r="D7788">
        <v>9</v>
      </c>
      <c r="E7788" s="1">
        <v>40708.59652777778</v>
      </c>
      <c r="F7788">
        <v>7.95</v>
      </c>
      <c r="G7788">
        <v>13758</v>
      </c>
      <c r="H7788" t="s">
        <v>10</v>
      </c>
      <c r="I7788" t="str">
        <f>IF(AND(LEFT(OnlineRetail[[#This Row],[InvoiceNo]],1)&lt;&gt;"C",OnlineRetail[[#This Row],[CustomerID]]&lt;&gt;""),"Yes","No")</f>
        <v>Yes</v>
      </c>
      <c r="J7788" s="4">
        <f>EOMONTH(OnlineRetail[[#This Row],[InvoiceDate]],-1)+1</f>
        <v>40695</v>
      </c>
      <c r="K7788" s="6">
        <f>OnlineRetail[[#This Row],[Quantity]]*OnlineRetail[[#This Row],[UnitPrice]]</f>
        <v>71.55</v>
      </c>
      <c r="L7788" t="str">
        <f t="shared" si="121"/>
        <v>13758|Jun-2011</v>
      </c>
    </row>
    <row r="7789" spans="1:12">
      <c r="A7789">
        <v>537148</v>
      </c>
      <c r="B7789" t="s">
        <v>186</v>
      </c>
      <c r="C7789" t="s">
        <v>42</v>
      </c>
      <c r="D7789">
        <v>20</v>
      </c>
      <c r="E7789" s="1">
        <v>40708.6</v>
      </c>
      <c r="F7789">
        <v>1.65</v>
      </c>
      <c r="G7789">
        <v>12852</v>
      </c>
      <c r="H7789" t="s">
        <v>10</v>
      </c>
      <c r="I7789" t="str">
        <f>IF(AND(LEFT(OnlineRetail[[#This Row],[InvoiceNo]],1)&lt;&gt;"C",OnlineRetail[[#This Row],[CustomerID]]&lt;&gt;""),"Yes","No")</f>
        <v>Yes</v>
      </c>
      <c r="J7789" s="4">
        <f>EOMONTH(OnlineRetail[[#This Row],[InvoiceDate]],-1)+1</f>
        <v>40695</v>
      </c>
      <c r="K7789" s="6">
        <f>OnlineRetail[[#This Row],[Quantity]]*OnlineRetail[[#This Row],[UnitPrice]]</f>
        <v>33</v>
      </c>
      <c r="L7789" t="str">
        <f t="shared" si="121"/>
        <v>12852|Jun-2011</v>
      </c>
    </row>
    <row r="7790" spans="1:12">
      <c r="A7790">
        <v>548814</v>
      </c>
      <c r="B7790" t="s">
        <v>239</v>
      </c>
      <c r="C7790" t="s">
        <v>21</v>
      </c>
      <c r="D7790">
        <v>7</v>
      </c>
      <c r="E7790" s="1">
        <v>40708.602777777778</v>
      </c>
      <c r="F7790">
        <v>5.95</v>
      </c>
      <c r="G7790">
        <v>12750</v>
      </c>
      <c r="H7790" t="s">
        <v>10</v>
      </c>
      <c r="I7790" t="str">
        <f>IF(AND(LEFT(OnlineRetail[[#This Row],[InvoiceNo]],1)&lt;&gt;"C",OnlineRetail[[#This Row],[CustomerID]]&lt;&gt;""),"Yes","No")</f>
        <v>Yes</v>
      </c>
      <c r="J7790" s="4">
        <f>EOMONTH(OnlineRetail[[#This Row],[InvoiceDate]],-1)+1</f>
        <v>40695</v>
      </c>
      <c r="K7790" s="6">
        <f>OnlineRetail[[#This Row],[Quantity]]*OnlineRetail[[#This Row],[UnitPrice]]</f>
        <v>41.65</v>
      </c>
      <c r="L7790" t="str">
        <f t="shared" si="121"/>
        <v>12750|Jun-2011</v>
      </c>
    </row>
    <row r="7791" spans="1:12">
      <c r="A7791">
        <v>539394</v>
      </c>
      <c r="B7791" t="s">
        <v>186</v>
      </c>
      <c r="C7791" t="s">
        <v>40</v>
      </c>
      <c r="D7791">
        <v>9</v>
      </c>
      <c r="E7791" s="1">
        <v>40708.605555555558</v>
      </c>
      <c r="F7791">
        <v>1.65</v>
      </c>
      <c r="G7791">
        <v>12461</v>
      </c>
      <c r="H7791" t="s">
        <v>10</v>
      </c>
      <c r="I7791" t="str">
        <f>IF(AND(LEFT(OnlineRetail[[#This Row],[InvoiceNo]],1)&lt;&gt;"C",OnlineRetail[[#This Row],[CustomerID]]&lt;&gt;""),"Yes","No")</f>
        <v>Yes</v>
      </c>
      <c r="J7791" s="4">
        <f>EOMONTH(OnlineRetail[[#This Row],[InvoiceDate]],-1)+1</f>
        <v>40695</v>
      </c>
      <c r="K7791" s="6">
        <f>OnlineRetail[[#This Row],[Quantity]]*OnlineRetail[[#This Row],[UnitPrice]]</f>
        <v>14.85</v>
      </c>
      <c r="L7791" t="str">
        <f t="shared" si="121"/>
        <v>12461|Jun-2011</v>
      </c>
    </row>
    <row r="7792" spans="1:12">
      <c r="A7792">
        <v>544246</v>
      </c>
      <c r="B7792" t="s">
        <v>80</v>
      </c>
      <c r="C7792" t="s">
        <v>62</v>
      </c>
      <c r="D7792">
        <v>5</v>
      </c>
      <c r="E7792" s="1">
        <v>40708.607638888891</v>
      </c>
      <c r="F7792">
        <v>4.95</v>
      </c>
      <c r="G7792">
        <v>13429</v>
      </c>
      <c r="H7792" t="s">
        <v>10</v>
      </c>
      <c r="I7792" t="str">
        <f>IF(AND(LEFT(OnlineRetail[[#This Row],[InvoiceNo]],1)&lt;&gt;"C",OnlineRetail[[#This Row],[CustomerID]]&lt;&gt;""),"Yes","No")</f>
        <v>Yes</v>
      </c>
      <c r="J7792" s="4">
        <f>EOMONTH(OnlineRetail[[#This Row],[InvoiceDate]],-1)+1</f>
        <v>40695</v>
      </c>
      <c r="K7792" s="6">
        <f>OnlineRetail[[#This Row],[Quantity]]*OnlineRetail[[#This Row],[UnitPrice]]</f>
        <v>24.75</v>
      </c>
      <c r="L7792" t="str">
        <f t="shared" si="121"/>
        <v>13429|Jun-2011</v>
      </c>
    </row>
    <row r="7793" spans="1:12">
      <c r="A7793">
        <v>548575</v>
      </c>
      <c r="B7793" t="s">
        <v>191</v>
      </c>
      <c r="C7793" t="s">
        <v>83</v>
      </c>
      <c r="D7793">
        <v>13</v>
      </c>
      <c r="E7793" s="1">
        <v>40708.617361111108</v>
      </c>
      <c r="F7793">
        <v>9.9499999999999993</v>
      </c>
      <c r="G7793">
        <v>12880</v>
      </c>
      <c r="H7793" t="s">
        <v>10</v>
      </c>
      <c r="I7793" t="str">
        <f>IF(AND(LEFT(OnlineRetail[[#This Row],[InvoiceNo]],1)&lt;&gt;"C",OnlineRetail[[#This Row],[CustomerID]]&lt;&gt;""),"Yes","No")</f>
        <v>Yes</v>
      </c>
      <c r="J7793" s="4">
        <f>EOMONTH(OnlineRetail[[#This Row],[InvoiceDate]],-1)+1</f>
        <v>40695</v>
      </c>
      <c r="K7793" s="6">
        <f>OnlineRetail[[#This Row],[Quantity]]*OnlineRetail[[#This Row],[UnitPrice]]</f>
        <v>129.35</v>
      </c>
      <c r="L7793" t="str">
        <f t="shared" si="121"/>
        <v>12880|Jun-2011</v>
      </c>
    </row>
    <row r="7794" spans="1:12">
      <c r="A7794">
        <v>546609</v>
      </c>
      <c r="B7794" t="s">
        <v>165</v>
      </c>
      <c r="C7794" t="s">
        <v>40</v>
      </c>
      <c r="D7794">
        <v>20</v>
      </c>
      <c r="E7794" s="1">
        <v>40708.63958333333</v>
      </c>
      <c r="F7794">
        <v>4.25</v>
      </c>
      <c r="G7794">
        <v>13717</v>
      </c>
      <c r="H7794" t="s">
        <v>10</v>
      </c>
      <c r="I7794" t="str">
        <f>IF(AND(LEFT(OnlineRetail[[#This Row],[InvoiceNo]],1)&lt;&gt;"C",OnlineRetail[[#This Row],[CustomerID]]&lt;&gt;""),"Yes","No")</f>
        <v>Yes</v>
      </c>
      <c r="J7794" s="4">
        <f>EOMONTH(OnlineRetail[[#This Row],[InvoiceDate]],-1)+1</f>
        <v>40695</v>
      </c>
      <c r="K7794" s="6">
        <f>OnlineRetail[[#This Row],[Quantity]]*OnlineRetail[[#This Row],[UnitPrice]]</f>
        <v>85</v>
      </c>
      <c r="L7794" t="str">
        <f t="shared" si="121"/>
        <v>13717|Jun-2011</v>
      </c>
    </row>
    <row r="7795" spans="1:12">
      <c r="A7795">
        <v>541753</v>
      </c>
      <c r="B7795" t="s">
        <v>299</v>
      </c>
      <c r="C7795" t="s">
        <v>40</v>
      </c>
      <c r="D7795">
        <v>18</v>
      </c>
      <c r="E7795" s="1">
        <v>40708.640972222223</v>
      </c>
      <c r="F7795">
        <v>5.95</v>
      </c>
      <c r="G7795">
        <v>13562</v>
      </c>
      <c r="H7795" t="s">
        <v>10</v>
      </c>
      <c r="I7795" t="str">
        <f>IF(AND(LEFT(OnlineRetail[[#This Row],[InvoiceNo]],1)&lt;&gt;"C",OnlineRetail[[#This Row],[CustomerID]]&lt;&gt;""),"Yes","No")</f>
        <v>Yes</v>
      </c>
      <c r="J7795" s="4">
        <f>EOMONTH(OnlineRetail[[#This Row],[InvoiceDate]],-1)+1</f>
        <v>40695</v>
      </c>
      <c r="K7795" s="6">
        <f>OnlineRetail[[#This Row],[Quantity]]*OnlineRetail[[#This Row],[UnitPrice]]</f>
        <v>107.10000000000001</v>
      </c>
      <c r="L7795" t="str">
        <f t="shared" si="121"/>
        <v>13562|Jun-2011</v>
      </c>
    </row>
    <row r="7796" spans="1:12" hidden="1">
      <c r="A7796" t="s">
        <v>349</v>
      </c>
      <c r="B7796" t="s">
        <v>228</v>
      </c>
      <c r="C7796" t="s">
        <v>9</v>
      </c>
      <c r="D7796">
        <v>5</v>
      </c>
      <c r="E7796" s="1">
        <v>40708.648611111108</v>
      </c>
      <c r="F7796">
        <v>1.25</v>
      </c>
      <c r="G7796">
        <v>12674</v>
      </c>
      <c r="H7796" t="s">
        <v>10</v>
      </c>
      <c r="I7796" t="str">
        <f>IF(AND(LEFT(OnlineRetail[[#This Row],[InvoiceNo]],1)&lt;&gt;"C",OnlineRetail[[#This Row],[CustomerID]]&lt;&gt;""),"Yes","No")</f>
        <v>No</v>
      </c>
      <c r="J7796" s="4">
        <f>EOMONTH(OnlineRetail[[#This Row],[InvoiceDate]],-1)+1</f>
        <v>40695</v>
      </c>
      <c r="K7796" s="6">
        <f>OnlineRetail[[#This Row],[Quantity]]*OnlineRetail[[#This Row],[UnitPrice]]</f>
        <v>6.25</v>
      </c>
      <c r="L7796" t="str">
        <f t="shared" si="121"/>
        <v/>
      </c>
    </row>
    <row r="7797" spans="1:12">
      <c r="A7797">
        <v>536766</v>
      </c>
      <c r="B7797" t="s">
        <v>224</v>
      </c>
      <c r="C7797" t="s">
        <v>42</v>
      </c>
      <c r="D7797">
        <v>5</v>
      </c>
      <c r="E7797" s="1">
        <v>40708.661805555559</v>
      </c>
      <c r="F7797">
        <v>9.9499999999999993</v>
      </c>
      <c r="G7797">
        <v>14116</v>
      </c>
      <c r="H7797" t="s">
        <v>10</v>
      </c>
      <c r="I7797" t="str">
        <f>IF(AND(LEFT(OnlineRetail[[#This Row],[InvoiceNo]],1)&lt;&gt;"C",OnlineRetail[[#This Row],[CustomerID]]&lt;&gt;""),"Yes","No")</f>
        <v>Yes</v>
      </c>
      <c r="J7797" s="4">
        <f>EOMONTH(OnlineRetail[[#This Row],[InvoiceDate]],-1)+1</f>
        <v>40695</v>
      </c>
      <c r="K7797" s="6">
        <f>OnlineRetail[[#This Row],[Quantity]]*OnlineRetail[[#This Row],[UnitPrice]]</f>
        <v>49.75</v>
      </c>
      <c r="L7797" t="str">
        <f t="shared" si="121"/>
        <v>14116|Jun-2011</v>
      </c>
    </row>
    <row r="7798" spans="1:12">
      <c r="A7798">
        <v>548171</v>
      </c>
      <c r="B7798" t="s">
        <v>60</v>
      </c>
      <c r="C7798" t="s">
        <v>19</v>
      </c>
      <c r="D7798">
        <v>5</v>
      </c>
      <c r="E7798" s="1">
        <v>40708.663194444453</v>
      </c>
      <c r="F7798">
        <v>1.25</v>
      </c>
      <c r="G7798">
        <v>14055</v>
      </c>
      <c r="H7798" t="s">
        <v>10</v>
      </c>
      <c r="I7798" t="str">
        <f>IF(AND(LEFT(OnlineRetail[[#This Row],[InvoiceNo]],1)&lt;&gt;"C",OnlineRetail[[#This Row],[CustomerID]]&lt;&gt;""),"Yes","No")</f>
        <v>Yes</v>
      </c>
      <c r="J7798" s="4">
        <f>EOMONTH(OnlineRetail[[#This Row],[InvoiceDate]],-1)+1</f>
        <v>40695</v>
      </c>
      <c r="K7798" s="6">
        <f>OnlineRetail[[#This Row],[Quantity]]*OnlineRetail[[#This Row],[UnitPrice]]</f>
        <v>6.25</v>
      </c>
      <c r="L7798" t="str">
        <f t="shared" si="121"/>
        <v>14055|Jun-2011</v>
      </c>
    </row>
    <row r="7799" spans="1:12">
      <c r="A7799">
        <v>545812</v>
      </c>
      <c r="B7799" t="s">
        <v>138</v>
      </c>
      <c r="C7799" t="s">
        <v>48</v>
      </c>
      <c r="D7799">
        <v>22</v>
      </c>
      <c r="E7799" s="1">
        <v>40708.671527777777</v>
      </c>
      <c r="F7799">
        <v>1.65</v>
      </c>
      <c r="G7799">
        <v>13275</v>
      </c>
      <c r="H7799" t="s">
        <v>10</v>
      </c>
      <c r="I7799" t="str">
        <f>IF(AND(LEFT(OnlineRetail[[#This Row],[InvoiceNo]],1)&lt;&gt;"C",OnlineRetail[[#This Row],[CustomerID]]&lt;&gt;""),"Yes","No")</f>
        <v>Yes</v>
      </c>
      <c r="J7799" s="4">
        <f>EOMONTH(OnlineRetail[[#This Row],[InvoiceDate]],-1)+1</f>
        <v>40695</v>
      </c>
      <c r="K7799" s="6">
        <f>OnlineRetail[[#This Row],[Quantity]]*OnlineRetail[[#This Row],[UnitPrice]]</f>
        <v>36.299999999999997</v>
      </c>
      <c r="L7799" t="str">
        <f t="shared" si="121"/>
        <v>13275|Jun-2011</v>
      </c>
    </row>
    <row r="7800" spans="1:12">
      <c r="A7800">
        <v>545514</v>
      </c>
      <c r="B7800" t="s">
        <v>202</v>
      </c>
      <c r="C7800" t="s">
        <v>72</v>
      </c>
      <c r="D7800">
        <v>19</v>
      </c>
      <c r="E7800" s="1">
        <v>40708.671527777777</v>
      </c>
      <c r="F7800">
        <v>1.25</v>
      </c>
      <c r="G7800">
        <v>12423</v>
      </c>
      <c r="H7800" t="s">
        <v>10</v>
      </c>
      <c r="I7800" t="str">
        <f>IF(AND(LEFT(OnlineRetail[[#This Row],[InvoiceNo]],1)&lt;&gt;"C",OnlineRetail[[#This Row],[CustomerID]]&lt;&gt;""),"Yes","No")</f>
        <v>Yes</v>
      </c>
      <c r="J7800" s="4">
        <f>EOMONTH(OnlineRetail[[#This Row],[InvoiceDate]],-1)+1</f>
        <v>40695</v>
      </c>
      <c r="K7800" s="6">
        <f>OnlineRetail[[#This Row],[Quantity]]*OnlineRetail[[#This Row],[UnitPrice]]</f>
        <v>23.75</v>
      </c>
      <c r="L7800" t="str">
        <f t="shared" si="121"/>
        <v>12423|Jun-2011</v>
      </c>
    </row>
    <row r="7801" spans="1:12">
      <c r="A7801">
        <v>546694</v>
      </c>
      <c r="B7801" t="s">
        <v>199</v>
      </c>
      <c r="C7801" t="s">
        <v>27</v>
      </c>
      <c r="D7801">
        <v>23</v>
      </c>
      <c r="E7801" s="1">
        <v>40708.675000000003</v>
      </c>
      <c r="F7801">
        <v>7.95</v>
      </c>
      <c r="G7801">
        <v>13804</v>
      </c>
      <c r="H7801" t="s">
        <v>10</v>
      </c>
      <c r="I7801" t="str">
        <f>IF(AND(LEFT(OnlineRetail[[#This Row],[InvoiceNo]],1)&lt;&gt;"C",OnlineRetail[[#This Row],[CustomerID]]&lt;&gt;""),"Yes","No")</f>
        <v>Yes</v>
      </c>
      <c r="J7801" s="4">
        <f>EOMONTH(OnlineRetail[[#This Row],[InvoiceDate]],-1)+1</f>
        <v>40695</v>
      </c>
      <c r="K7801" s="6">
        <f>OnlineRetail[[#This Row],[Quantity]]*OnlineRetail[[#This Row],[UnitPrice]]</f>
        <v>182.85</v>
      </c>
      <c r="L7801" t="str">
        <f t="shared" si="121"/>
        <v>13804|Jun-2011</v>
      </c>
    </row>
    <row r="7802" spans="1:12">
      <c r="A7802">
        <v>551138</v>
      </c>
      <c r="B7802" t="s">
        <v>289</v>
      </c>
      <c r="C7802" t="s">
        <v>72</v>
      </c>
      <c r="D7802">
        <v>2</v>
      </c>
      <c r="E7802" s="1">
        <v>40708.681250000001</v>
      </c>
      <c r="F7802">
        <v>2.5499999999999998</v>
      </c>
      <c r="G7802">
        <v>13353</v>
      </c>
      <c r="H7802" t="s">
        <v>10</v>
      </c>
      <c r="I7802" t="str">
        <f>IF(AND(LEFT(OnlineRetail[[#This Row],[InvoiceNo]],1)&lt;&gt;"C",OnlineRetail[[#This Row],[CustomerID]]&lt;&gt;""),"Yes","No")</f>
        <v>Yes</v>
      </c>
      <c r="J7802" s="4">
        <f>EOMONTH(OnlineRetail[[#This Row],[InvoiceDate]],-1)+1</f>
        <v>40695</v>
      </c>
      <c r="K7802" s="6">
        <f>OnlineRetail[[#This Row],[Quantity]]*OnlineRetail[[#This Row],[UnitPrice]]</f>
        <v>5.0999999999999996</v>
      </c>
      <c r="L7802" t="str">
        <f t="shared" si="121"/>
        <v>13353|Jun-2011</v>
      </c>
    </row>
    <row r="7803" spans="1:12">
      <c r="A7803">
        <v>542446</v>
      </c>
      <c r="B7803" t="s">
        <v>132</v>
      </c>
      <c r="C7803" t="s">
        <v>12</v>
      </c>
      <c r="D7803">
        <v>8</v>
      </c>
      <c r="E7803" s="1">
        <v>40708.69027777778</v>
      </c>
      <c r="F7803">
        <v>1.65</v>
      </c>
      <c r="G7803">
        <v>12423</v>
      </c>
      <c r="H7803" t="s">
        <v>10</v>
      </c>
      <c r="I7803" t="str">
        <f>IF(AND(LEFT(OnlineRetail[[#This Row],[InvoiceNo]],1)&lt;&gt;"C",OnlineRetail[[#This Row],[CustomerID]]&lt;&gt;""),"Yes","No")</f>
        <v>Yes</v>
      </c>
      <c r="J7803" s="4">
        <f>EOMONTH(OnlineRetail[[#This Row],[InvoiceDate]],-1)+1</f>
        <v>40695</v>
      </c>
      <c r="K7803" s="6">
        <f>OnlineRetail[[#This Row],[Quantity]]*OnlineRetail[[#This Row],[UnitPrice]]</f>
        <v>13.2</v>
      </c>
      <c r="L7803" t="str">
        <f t="shared" si="121"/>
        <v>12423|Jun-2011</v>
      </c>
    </row>
    <row r="7804" spans="1:12">
      <c r="A7804">
        <v>539588</v>
      </c>
      <c r="B7804" t="s">
        <v>67</v>
      </c>
      <c r="C7804" t="s">
        <v>19</v>
      </c>
      <c r="D7804">
        <v>16</v>
      </c>
      <c r="E7804" s="1">
        <v>40708.695138888892</v>
      </c>
      <c r="F7804">
        <v>1.25</v>
      </c>
      <c r="G7804">
        <v>12573</v>
      </c>
      <c r="H7804" t="s">
        <v>10</v>
      </c>
      <c r="I7804" t="str">
        <f>IF(AND(LEFT(OnlineRetail[[#This Row],[InvoiceNo]],1)&lt;&gt;"C",OnlineRetail[[#This Row],[CustomerID]]&lt;&gt;""),"Yes","No")</f>
        <v>Yes</v>
      </c>
      <c r="J7804" s="4">
        <f>EOMONTH(OnlineRetail[[#This Row],[InvoiceDate]],-1)+1</f>
        <v>40695</v>
      </c>
      <c r="K7804" s="6">
        <f>OnlineRetail[[#This Row],[Quantity]]*OnlineRetail[[#This Row],[UnitPrice]]</f>
        <v>20</v>
      </c>
      <c r="L7804" t="str">
        <f t="shared" si="121"/>
        <v>12573|Jun-2011</v>
      </c>
    </row>
    <row r="7805" spans="1:12">
      <c r="A7805">
        <v>544677</v>
      </c>
      <c r="B7805" t="s">
        <v>84</v>
      </c>
      <c r="C7805" t="s">
        <v>39</v>
      </c>
      <c r="D7805">
        <v>1</v>
      </c>
      <c r="E7805" s="1">
        <v>40708.698611111111</v>
      </c>
      <c r="F7805">
        <v>0.85</v>
      </c>
      <c r="G7805">
        <v>12635</v>
      </c>
      <c r="H7805" t="s">
        <v>10</v>
      </c>
      <c r="I7805" t="str">
        <f>IF(AND(LEFT(OnlineRetail[[#This Row],[InvoiceNo]],1)&lt;&gt;"C",OnlineRetail[[#This Row],[CustomerID]]&lt;&gt;""),"Yes","No")</f>
        <v>Yes</v>
      </c>
      <c r="J7805" s="4">
        <f>EOMONTH(OnlineRetail[[#This Row],[InvoiceDate]],-1)+1</f>
        <v>40695</v>
      </c>
      <c r="K7805" s="6">
        <f>OnlineRetail[[#This Row],[Quantity]]*OnlineRetail[[#This Row],[UnitPrice]]</f>
        <v>0.85</v>
      </c>
      <c r="L7805" t="str">
        <f t="shared" si="121"/>
        <v>12635|Jun-2011</v>
      </c>
    </row>
    <row r="7806" spans="1:12">
      <c r="A7806">
        <v>556095</v>
      </c>
      <c r="B7806" t="s">
        <v>133</v>
      </c>
      <c r="C7806" t="s">
        <v>42</v>
      </c>
      <c r="D7806">
        <v>15</v>
      </c>
      <c r="E7806" s="1">
        <v>40708.699305555558</v>
      </c>
      <c r="F7806">
        <v>3.39</v>
      </c>
      <c r="G7806">
        <v>13798</v>
      </c>
      <c r="H7806" t="s">
        <v>10</v>
      </c>
      <c r="I7806" t="str">
        <f>IF(AND(LEFT(OnlineRetail[[#This Row],[InvoiceNo]],1)&lt;&gt;"C",OnlineRetail[[#This Row],[CustomerID]]&lt;&gt;""),"Yes","No")</f>
        <v>Yes</v>
      </c>
      <c r="J7806" s="4">
        <f>EOMONTH(OnlineRetail[[#This Row],[InvoiceDate]],-1)+1</f>
        <v>40695</v>
      </c>
      <c r="K7806" s="6">
        <f>OnlineRetail[[#This Row],[Quantity]]*OnlineRetail[[#This Row],[UnitPrice]]</f>
        <v>50.85</v>
      </c>
      <c r="L7806" t="str">
        <f t="shared" si="121"/>
        <v>13798|Jun-2011</v>
      </c>
    </row>
    <row r="7807" spans="1:12">
      <c r="A7807">
        <v>549877</v>
      </c>
      <c r="B7807" t="s">
        <v>78</v>
      </c>
      <c r="C7807" t="s">
        <v>9</v>
      </c>
      <c r="D7807">
        <v>18</v>
      </c>
      <c r="E7807" s="1">
        <v>40708.699999999997</v>
      </c>
      <c r="F7807">
        <v>2.5499999999999998</v>
      </c>
      <c r="G7807">
        <v>14014</v>
      </c>
      <c r="H7807" t="s">
        <v>10</v>
      </c>
      <c r="I7807" t="str">
        <f>IF(AND(LEFT(OnlineRetail[[#This Row],[InvoiceNo]],1)&lt;&gt;"C",OnlineRetail[[#This Row],[CustomerID]]&lt;&gt;""),"Yes","No")</f>
        <v>Yes</v>
      </c>
      <c r="J7807" s="4">
        <f>EOMONTH(OnlineRetail[[#This Row],[InvoiceDate]],-1)+1</f>
        <v>40695</v>
      </c>
      <c r="K7807" s="6">
        <f>OnlineRetail[[#This Row],[Quantity]]*OnlineRetail[[#This Row],[UnitPrice]]</f>
        <v>45.9</v>
      </c>
      <c r="L7807" t="str">
        <f t="shared" si="121"/>
        <v>14014|Jun-2011</v>
      </c>
    </row>
    <row r="7808" spans="1:12">
      <c r="A7808">
        <v>548274</v>
      </c>
      <c r="B7808" t="s">
        <v>246</v>
      </c>
      <c r="C7808" t="s">
        <v>62</v>
      </c>
      <c r="D7808">
        <v>20</v>
      </c>
      <c r="E7808" s="1">
        <v>40708.713194444441</v>
      </c>
      <c r="F7808">
        <v>0.85</v>
      </c>
      <c r="G7808">
        <v>12971</v>
      </c>
      <c r="H7808" t="s">
        <v>17</v>
      </c>
      <c r="I7808" t="str">
        <f>IF(AND(LEFT(OnlineRetail[[#This Row],[InvoiceNo]],1)&lt;&gt;"C",OnlineRetail[[#This Row],[CustomerID]]&lt;&gt;""),"Yes","No")</f>
        <v>Yes</v>
      </c>
      <c r="J7808" s="4">
        <f>EOMONTH(OnlineRetail[[#This Row],[InvoiceDate]],-1)+1</f>
        <v>40695</v>
      </c>
      <c r="K7808" s="6">
        <f>OnlineRetail[[#This Row],[Quantity]]*OnlineRetail[[#This Row],[UnitPrice]]</f>
        <v>17</v>
      </c>
      <c r="L7808" t="str">
        <f t="shared" si="121"/>
        <v>12971|Jun-2011</v>
      </c>
    </row>
    <row r="7809" spans="1:12">
      <c r="A7809">
        <v>543072</v>
      </c>
      <c r="B7809" t="s">
        <v>220</v>
      </c>
      <c r="C7809" t="s">
        <v>24</v>
      </c>
      <c r="D7809">
        <v>23</v>
      </c>
      <c r="E7809" s="1">
        <v>40708.713194444441</v>
      </c>
      <c r="F7809">
        <v>1.25</v>
      </c>
      <c r="G7809">
        <v>12510</v>
      </c>
      <c r="H7809" t="s">
        <v>10</v>
      </c>
      <c r="I7809" t="str">
        <f>IF(AND(LEFT(OnlineRetail[[#This Row],[InvoiceNo]],1)&lt;&gt;"C",OnlineRetail[[#This Row],[CustomerID]]&lt;&gt;""),"Yes","No")</f>
        <v>Yes</v>
      </c>
      <c r="J7809" s="4">
        <f>EOMONTH(OnlineRetail[[#This Row],[InvoiceDate]],-1)+1</f>
        <v>40695</v>
      </c>
      <c r="K7809" s="6">
        <f>OnlineRetail[[#This Row],[Quantity]]*OnlineRetail[[#This Row],[UnitPrice]]</f>
        <v>28.75</v>
      </c>
      <c r="L7809" t="str">
        <f t="shared" si="121"/>
        <v>12510|Jun-2011</v>
      </c>
    </row>
    <row r="7810" spans="1:12">
      <c r="A7810">
        <v>554326</v>
      </c>
      <c r="B7810" t="s">
        <v>297</v>
      </c>
      <c r="C7810" t="s">
        <v>46</v>
      </c>
      <c r="D7810">
        <v>11</v>
      </c>
      <c r="E7810" s="1">
        <v>40708.713888888888</v>
      </c>
      <c r="F7810">
        <v>2.5499999999999998</v>
      </c>
      <c r="G7810">
        <v>12980</v>
      </c>
      <c r="H7810" t="s">
        <v>10</v>
      </c>
      <c r="I7810" t="str">
        <f>IF(AND(LEFT(OnlineRetail[[#This Row],[InvoiceNo]],1)&lt;&gt;"C",OnlineRetail[[#This Row],[CustomerID]]&lt;&gt;""),"Yes","No")</f>
        <v>Yes</v>
      </c>
      <c r="J7810" s="4">
        <f>EOMONTH(OnlineRetail[[#This Row],[InvoiceDate]],-1)+1</f>
        <v>40695</v>
      </c>
      <c r="K7810" s="6">
        <f>OnlineRetail[[#This Row],[Quantity]]*OnlineRetail[[#This Row],[UnitPrice]]</f>
        <v>28.049999999999997</v>
      </c>
      <c r="L7810" t="str">
        <f t="shared" ref="L7810:L7873" si="122">IF(I7810="Yes",G7810&amp;"|"&amp;TEXT(J7810,"mmm-yyyy"),"")</f>
        <v>12980|Jun-2011</v>
      </c>
    </row>
    <row r="7811" spans="1:12">
      <c r="A7811">
        <v>552858</v>
      </c>
      <c r="B7811" t="s">
        <v>153</v>
      </c>
      <c r="C7811" t="s">
        <v>12</v>
      </c>
      <c r="D7811">
        <v>21</v>
      </c>
      <c r="E7811" s="1">
        <v>40708.737500000003</v>
      </c>
      <c r="F7811">
        <v>5.95</v>
      </c>
      <c r="G7811">
        <v>14319</v>
      </c>
      <c r="H7811" t="s">
        <v>10</v>
      </c>
      <c r="I7811" t="str">
        <f>IF(AND(LEFT(OnlineRetail[[#This Row],[InvoiceNo]],1)&lt;&gt;"C",OnlineRetail[[#This Row],[CustomerID]]&lt;&gt;""),"Yes","No")</f>
        <v>Yes</v>
      </c>
      <c r="J7811" s="4">
        <f>EOMONTH(OnlineRetail[[#This Row],[InvoiceDate]],-1)+1</f>
        <v>40695</v>
      </c>
      <c r="K7811" s="6">
        <f>OnlineRetail[[#This Row],[Quantity]]*OnlineRetail[[#This Row],[UnitPrice]]</f>
        <v>124.95</v>
      </c>
      <c r="L7811" t="str">
        <f t="shared" si="122"/>
        <v>14319|Jun-2011</v>
      </c>
    </row>
    <row r="7812" spans="1:12">
      <c r="A7812">
        <v>545685</v>
      </c>
      <c r="B7812" t="s">
        <v>93</v>
      </c>
      <c r="C7812" t="s">
        <v>40</v>
      </c>
      <c r="D7812">
        <v>4</v>
      </c>
      <c r="E7812" s="1">
        <v>40708.749305555553</v>
      </c>
      <c r="F7812">
        <v>2.5499999999999998</v>
      </c>
      <c r="G7812">
        <v>12630</v>
      </c>
      <c r="H7812" t="s">
        <v>10</v>
      </c>
      <c r="I7812" t="str">
        <f>IF(AND(LEFT(OnlineRetail[[#This Row],[InvoiceNo]],1)&lt;&gt;"C",OnlineRetail[[#This Row],[CustomerID]]&lt;&gt;""),"Yes","No")</f>
        <v>Yes</v>
      </c>
      <c r="J7812" s="4">
        <f>EOMONTH(OnlineRetail[[#This Row],[InvoiceDate]],-1)+1</f>
        <v>40695</v>
      </c>
      <c r="K7812" s="6">
        <f>OnlineRetail[[#This Row],[Quantity]]*OnlineRetail[[#This Row],[UnitPrice]]</f>
        <v>10.199999999999999</v>
      </c>
      <c r="L7812" t="str">
        <f t="shared" si="122"/>
        <v>12630|Jun-2011</v>
      </c>
    </row>
    <row r="7813" spans="1:12">
      <c r="A7813">
        <v>536647</v>
      </c>
      <c r="B7813" t="s">
        <v>155</v>
      </c>
      <c r="C7813" t="s">
        <v>50</v>
      </c>
      <c r="D7813">
        <v>15</v>
      </c>
      <c r="E7813" s="1">
        <v>40708.750694444447</v>
      </c>
      <c r="F7813">
        <v>2.1</v>
      </c>
      <c r="G7813">
        <v>14194</v>
      </c>
      <c r="H7813" t="s">
        <v>10</v>
      </c>
      <c r="I7813" t="str">
        <f>IF(AND(LEFT(OnlineRetail[[#This Row],[InvoiceNo]],1)&lt;&gt;"C",OnlineRetail[[#This Row],[CustomerID]]&lt;&gt;""),"Yes","No")</f>
        <v>Yes</v>
      </c>
      <c r="J7813" s="4">
        <f>EOMONTH(OnlineRetail[[#This Row],[InvoiceDate]],-1)+1</f>
        <v>40695</v>
      </c>
      <c r="K7813" s="6">
        <f>OnlineRetail[[#This Row],[Quantity]]*OnlineRetail[[#This Row],[UnitPrice]]</f>
        <v>31.5</v>
      </c>
      <c r="L7813" t="str">
        <f t="shared" si="122"/>
        <v>14194|Jun-2011</v>
      </c>
    </row>
    <row r="7814" spans="1:12">
      <c r="A7814">
        <v>552003</v>
      </c>
      <c r="B7814" t="s">
        <v>174</v>
      </c>
      <c r="C7814" t="s">
        <v>27</v>
      </c>
      <c r="D7814">
        <v>21</v>
      </c>
      <c r="E7814" s="1">
        <v>40708.752083333333</v>
      </c>
      <c r="F7814">
        <v>1.25</v>
      </c>
      <c r="G7814">
        <v>13113</v>
      </c>
      <c r="H7814" t="s">
        <v>22</v>
      </c>
      <c r="I7814" t="str">
        <f>IF(AND(LEFT(OnlineRetail[[#This Row],[InvoiceNo]],1)&lt;&gt;"C",OnlineRetail[[#This Row],[CustomerID]]&lt;&gt;""),"Yes","No")</f>
        <v>Yes</v>
      </c>
      <c r="J7814" s="4">
        <f>EOMONTH(OnlineRetail[[#This Row],[InvoiceDate]],-1)+1</f>
        <v>40695</v>
      </c>
      <c r="K7814" s="6">
        <f>OnlineRetail[[#This Row],[Quantity]]*OnlineRetail[[#This Row],[UnitPrice]]</f>
        <v>26.25</v>
      </c>
      <c r="L7814" t="str">
        <f t="shared" si="122"/>
        <v>13113|Jun-2011</v>
      </c>
    </row>
    <row r="7815" spans="1:12">
      <c r="A7815">
        <v>538691</v>
      </c>
      <c r="B7815" t="s">
        <v>225</v>
      </c>
      <c r="C7815" t="s">
        <v>83</v>
      </c>
      <c r="D7815">
        <v>21</v>
      </c>
      <c r="E7815" s="1">
        <v>40708.76458333333</v>
      </c>
      <c r="F7815">
        <v>2.5499999999999998</v>
      </c>
      <c r="G7815">
        <v>12356</v>
      </c>
      <c r="H7815" t="s">
        <v>10</v>
      </c>
      <c r="I7815" t="str">
        <f>IF(AND(LEFT(OnlineRetail[[#This Row],[InvoiceNo]],1)&lt;&gt;"C",OnlineRetail[[#This Row],[CustomerID]]&lt;&gt;""),"Yes","No")</f>
        <v>Yes</v>
      </c>
      <c r="J7815" s="4">
        <f>EOMONTH(OnlineRetail[[#This Row],[InvoiceDate]],-1)+1</f>
        <v>40695</v>
      </c>
      <c r="K7815" s="6">
        <f>OnlineRetail[[#This Row],[Quantity]]*OnlineRetail[[#This Row],[UnitPrice]]</f>
        <v>53.55</v>
      </c>
      <c r="L7815" t="str">
        <f t="shared" si="122"/>
        <v>12356|Jun-2011</v>
      </c>
    </row>
    <row r="7816" spans="1:12">
      <c r="A7816">
        <v>544746</v>
      </c>
      <c r="B7816" t="s">
        <v>234</v>
      </c>
      <c r="C7816" t="s">
        <v>14</v>
      </c>
      <c r="D7816">
        <v>3</v>
      </c>
      <c r="E7816" s="1">
        <v>40708.779166666667</v>
      </c>
      <c r="F7816">
        <v>4.95</v>
      </c>
      <c r="G7816">
        <v>14281</v>
      </c>
      <c r="H7816" t="s">
        <v>10</v>
      </c>
      <c r="I7816" t="str">
        <f>IF(AND(LEFT(OnlineRetail[[#This Row],[InvoiceNo]],1)&lt;&gt;"C",OnlineRetail[[#This Row],[CustomerID]]&lt;&gt;""),"Yes","No")</f>
        <v>Yes</v>
      </c>
      <c r="J7816" s="4">
        <f>EOMONTH(OnlineRetail[[#This Row],[InvoiceDate]],-1)+1</f>
        <v>40695</v>
      </c>
      <c r="K7816" s="6">
        <f>OnlineRetail[[#This Row],[Quantity]]*OnlineRetail[[#This Row],[UnitPrice]]</f>
        <v>14.850000000000001</v>
      </c>
      <c r="L7816" t="str">
        <f t="shared" si="122"/>
        <v>14281|Jun-2011</v>
      </c>
    </row>
    <row r="7817" spans="1:12">
      <c r="A7817">
        <v>539100</v>
      </c>
      <c r="B7817" t="s">
        <v>63</v>
      </c>
      <c r="C7817" t="s">
        <v>83</v>
      </c>
      <c r="D7817">
        <v>7</v>
      </c>
      <c r="E7817" s="1">
        <v>40708.787499999999</v>
      </c>
      <c r="F7817">
        <v>0.85</v>
      </c>
      <c r="G7817">
        <v>13680</v>
      </c>
      <c r="H7817" t="s">
        <v>25</v>
      </c>
      <c r="I7817" t="str">
        <f>IF(AND(LEFT(OnlineRetail[[#This Row],[InvoiceNo]],1)&lt;&gt;"C",OnlineRetail[[#This Row],[CustomerID]]&lt;&gt;""),"Yes","No")</f>
        <v>Yes</v>
      </c>
      <c r="J7817" s="4">
        <f>EOMONTH(OnlineRetail[[#This Row],[InvoiceDate]],-1)+1</f>
        <v>40695</v>
      </c>
      <c r="K7817" s="6">
        <f>OnlineRetail[[#This Row],[Quantity]]*OnlineRetail[[#This Row],[UnitPrice]]</f>
        <v>5.95</v>
      </c>
      <c r="L7817" t="str">
        <f t="shared" si="122"/>
        <v>13680|Jun-2011</v>
      </c>
    </row>
    <row r="7818" spans="1:12">
      <c r="A7818">
        <v>545729</v>
      </c>
      <c r="B7818" t="s">
        <v>38</v>
      </c>
      <c r="C7818" t="s">
        <v>40</v>
      </c>
      <c r="D7818">
        <v>9</v>
      </c>
      <c r="E7818" s="1">
        <v>40708.801388888889</v>
      </c>
      <c r="F7818">
        <v>2.1</v>
      </c>
      <c r="G7818">
        <v>13415</v>
      </c>
      <c r="H7818" t="s">
        <v>10</v>
      </c>
      <c r="I7818" t="str">
        <f>IF(AND(LEFT(OnlineRetail[[#This Row],[InvoiceNo]],1)&lt;&gt;"C",OnlineRetail[[#This Row],[CustomerID]]&lt;&gt;""),"Yes","No")</f>
        <v>Yes</v>
      </c>
      <c r="J7818" s="4">
        <f>EOMONTH(OnlineRetail[[#This Row],[InvoiceDate]],-1)+1</f>
        <v>40695</v>
      </c>
      <c r="K7818" s="6">
        <f>OnlineRetail[[#This Row],[Quantity]]*OnlineRetail[[#This Row],[UnitPrice]]</f>
        <v>18.900000000000002</v>
      </c>
      <c r="L7818" t="str">
        <f t="shared" si="122"/>
        <v>13415|Jun-2011</v>
      </c>
    </row>
    <row r="7819" spans="1:12">
      <c r="A7819">
        <v>536680</v>
      </c>
      <c r="B7819" t="s">
        <v>178</v>
      </c>
      <c r="C7819" t="s">
        <v>48</v>
      </c>
      <c r="D7819">
        <v>20</v>
      </c>
      <c r="E7819" s="1">
        <v>40708.824305555558</v>
      </c>
      <c r="F7819">
        <v>4.95</v>
      </c>
      <c r="G7819">
        <v>14009</v>
      </c>
      <c r="H7819" t="s">
        <v>10</v>
      </c>
      <c r="I7819" t="str">
        <f>IF(AND(LEFT(OnlineRetail[[#This Row],[InvoiceNo]],1)&lt;&gt;"C",OnlineRetail[[#This Row],[CustomerID]]&lt;&gt;""),"Yes","No")</f>
        <v>Yes</v>
      </c>
      <c r="J7819" s="4">
        <f>EOMONTH(OnlineRetail[[#This Row],[InvoiceDate]],-1)+1</f>
        <v>40695</v>
      </c>
      <c r="K7819" s="6">
        <f>OnlineRetail[[#This Row],[Quantity]]*OnlineRetail[[#This Row],[UnitPrice]]</f>
        <v>99</v>
      </c>
      <c r="L7819" t="str">
        <f t="shared" si="122"/>
        <v>14009|Jun-2011</v>
      </c>
    </row>
    <row r="7820" spans="1:12">
      <c r="A7820">
        <v>539234</v>
      </c>
      <c r="B7820" t="s">
        <v>175</v>
      </c>
      <c r="C7820" t="s">
        <v>19</v>
      </c>
      <c r="D7820">
        <v>4</v>
      </c>
      <c r="E7820" s="1">
        <v>40708.831944444442</v>
      </c>
      <c r="F7820">
        <v>0.85</v>
      </c>
      <c r="G7820">
        <v>12716</v>
      </c>
      <c r="H7820" t="s">
        <v>10</v>
      </c>
      <c r="I7820" t="str">
        <f>IF(AND(LEFT(OnlineRetail[[#This Row],[InvoiceNo]],1)&lt;&gt;"C",OnlineRetail[[#This Row],[CustomerID]]&lt;&gt;""),"Yes","No")</f>
        <v>Yes</v>
      </c>
      <c r="J7820" s="4">
        <f>EOMONTH(OnlineRetail[[#This Row],[InvoiceDate]],-1)+1</f>
        <v>40695</v>
      </c>
      <c r="K7820" s="6">
        <f>OnlineRetail[[#This Row],[Quantity]]*OnlineRetail[[#This Row],[UnitPrice]]</f>
        <v>3.4</v>
      </c>
      <c r="L7820" t="str">
        <f t="shared" si="122"/>
        <v>12716|Jun-2011</v>
      </c>
    </row>
    <row r="7821" spans="1:12">
      <c r="A7821">
        <v>537372</v>
      </c>
      <c r="B7821" t="s">
        <v>35</v>
      </c>
      <c r="C7821" t="s">
        <v>83</v>
      </c>
      <c r="D7821">
        <v>18</v>
      </c>
      <c r="E7821" s="1">
        <v>40708.832638888889</v>
      </c>
      <c r="F7821">
        <v>5.95</v>
      </c>
      <c r="G7821">
        <v>13552</v>
      </c>
      <c r="H7821" t="s">
        <v>36</v>
      </c>
      <c r="I7821" t="str">
        <f>IF(AND(LEFT(OnlineRetail[[#This Row],[InvoiceNo]],1)&lt;&gt;"C",OnlineRetail[[#This Row],[CustomerID]]&lt;&gt;""),"Yes","No")</f>
        <v>Yes</v>
      </c>
      <c r="J7821" s="4">
        <f>EOMONTH(OnlineRetail[[#This Row],[InvoiceDate]],-1)+1</f>
        <v>40695</v>
      </c>
      <c r="K7821" s="6">
        <f>OnlineRetail[[#This Row],[Quantity]]*OnlineRetail[[#This Row],[UnitPrice]]</f>
        <v>107.10000000000001</v>
      </c>
      <c r="L7821" t="str">
        <f t="shared" si="122"/>
        <v>13552|Jun-2011</v>
      </c>
    </row>
    <row r="7822" spans="1:12">
      <c r="A7822">
        <v>541199</v>
      </c>
      <c r="B7822" t="s">
        <v>187</v>
      </c>
      <c r="C7822" t="s">
        <v>9</v>
      </c>
      <c r="D7822">
        <v>7</v>
      </c>
      <c r="E7822" s="1">
        <v>40709.365277777782</v>
      </c>
      <c r="F7822">
        <v>0.85</v>
      </c>
      <c r="G7822">
        <v>14216</v>
      </c>
      <c r="H7822" t="s">
        <v>10</v>
      </c>
      <c r="I7822" t="str">
        <f>IF(AND(LEFT(OnlineRetail[[#This Row],[InvoiceNo]],1)&lt;&gt;"C",OnlineRetail[[#This Row],[CustomerID]]&lt;&gt;""),"Yes","No")</f>
        <v>Yes</v>
      </c>
      <c r="J7822" s="4">
        <f>EOMONTH(OnlineRetail[[#This Row],[InvoiceDate]],-1)+1</f>
        <v>40695</v>
      </c>
      <c r="K7822" s="6">
        <f>OnlineRetail[[#This Row],[Quantity]]*OnlineRetail[[#This Row],[UnitPrice]]</f>
        <v>5.95</v>
      </c>
      <c r="L7822" t="str">
        <f t="shared" si="122"/>
        <v>14216|Jun-2011</v>
      </c>
    </row>
    <row r="7823" spans="1:12">
      <c r="A7823">
        <v>543671</v>
      </c>
      <c r="B7823" t="s">
        <v>193</v>
      </c>
      <c r="C7823" t="s">
        <v>33</v>
      </c>
      <c r="D7823">
        <v>10</v>
      </c>
      <c r="E7823" s="1">
        <v>40709.381944444453</v>
      </c>
      <c r="F7823">
        <v>2.5499999999999998</v>
      </c>
      <c r="G7823">
        <v>13296</v>
      </c>
      <c r="H7823" t="s">
        <v>10</v>
      </c>
      <c r="I7823" t="str">
        <f>IF(AND(LEFT(OnlineRetail[[#This Row],[InvoiceNo]],1)&lt;&gt;"C",OnlineRetail[[#This Row],[CustomerID]]&lt;&gt;""),"Yes","No")</f>
        <v>Yes</v>
      </c>
      <c r="J7823" s="4">
        <f>EOMONTH(OnlineRetail[[#This Row],[InvoiceDate]],-1)+1</f>
        <v>40695</v>
      </c>
      <c r="K7823" s="6">
        <f>OnlineRetail[[#This Row],[Quantity]]*OnlineRetail[[#This Row],[UnitPrice]]</f>
        <v>25.5</v>
      </c>
      <c r="L7823" t="str">
        <f t="shared" si="122"/>
        <v>13296|Jun-2011</v>
      </c>
    </row>
    <row r="7824" spans="1:12">
      <c r="A7824">
        <v>550298</v>
      </c>
      <c r="B7824" t="s">
        <v>217</v>
      </c>
      <c r="C7824" t="s">
        <v>39</v>
      </c>
      <c r="D7824">
        <v>17</v>
      </c>
      <c r="E7824" s="1">
        <v>40709.395138888889</v>
      </c>
      <c r="F7824">
        <v>1.65</v>
      </c>
      <c r="G7824">
        <v>13262</v>
      </c>
      <c r="H7824" t="s">
        <v>36</v>
      </c>
      <c r="I7824" t="str">
        <f>IF(AND(LEFT(OnlineRetail[[#This Row],[InvoiceNo]],1)&lt;&gt;"C",OnlineRetail[[#This Row],[CustomerID]]&lt;&gt;""),"Yes","No")</f>
        <v>Yes</v>
      </c>
      <c r="J7824" s="4">
        <f>EOMONTH(OnlineRetail[[#This Row],[InvoiceDate]],-1)+1</f>
        <v>40695</v>
      </c>
      <c r="K7824" s="6">
        <f>OnlineRetail[[#This Row],[Quantity]]*OnlineRetail[[#This Row],[UnitPrice]]</f>
        <v>28.049999999999997</v>
      </c>
      <c r="L7824" t="str">
        <f t="shared" si="122"/>
        <v>13262|Jun-2011</v>
      </c>
    </row>
    <row r="7825" spans="1:12">
      <c r="A7825">
        <v>551597</v>
      </c>
      <c r="B7825" t="s">
        <v>162</v>
      </c>
      <c r="C7825" t="s">
        <v>24</v>
      </c>
      <c r="D7825">
        <v>21</v>
      </c>
      <c r="E7825" s="1">
        <v>40709.410416666673</v>
      </c>
      <c r="F7825">
        <v>2.1</v>
      </c>
      <c r="G7825">
        <v>12840</v>
      </c>
      <c r="H7825" t="s">
        <v>10</v>
      </c>
      <c r="I7825" t="str">
        <f>IF(AND(LEFT(OnlineRetail[[#This Row],[InvoiceNo]],1)&lt;&gt;"C",OnlineRetail[[#This Row],[CustomerID]]&lt;&gt;""),"Yes","No")</f>
        <v>Yes</v>
      </c>
      <c r="J7825" s="4">
        <f>EOMONTH(OnlineRetail[[#This Row],[InvoiceDate]],-1)+1</f>
        <v>40695</v>
      </c>
      <c r="K7825" s="6">
        <f>OnlineRetail[[#This Row],[Quantity]]*OnlineRetail[[#This Row],[UnitPrice]]</f>
        <v>44.1</v>
      </c>
      <c r="L7825" t="str">
        <f t="shared" si="122"/>
        <v>12840|Jun-2011</v>
      </c>
    </row>
    <row r="7826" spans="1:12">
      <c r="A7826">
        <v>537718</v>
      </c>
      <c r="B7826" t="s">
        <v>225</v>
      </c>
      <c r="C7826" t="s">
        <v>62</v>
      </c>
      <c r="D7826">
        <v>22</v>
      </c>
      <c r="E7826" s="1">
        <v>40709.419444444437</v>
      </c>
      <c r="F7826">
        <v>2.1</v>
      </c>
      <c r="G7826">
        <v>14099</v>
      </c>
      <c r="H7826" t="s">
        <v>10</v>
      </c>
      <c r="I7826" t="str">
        <f>IF(AND(LEFT(OnlineRetail[[#This Row],[InvoiceNo]],1)&lt;&gt;"C",OnlineRetail[[#This Row],[CustomerID]]&lt;&gt;""),"Yes","No")</f>
        <v>Yes</v>
      </c>
      <c r="J7826" s="4">
        <f>EOMONTH(OnlineRetail[[#This Row],[InvoiceDate]],-1)+1</f>
        <v>40695</v>
      </c>
      <c r="K7826" s="6">
        <f>OnlineRetail[[#This Row],[Quantity]]*OnlineRetail[[#This Row],[UnitPrice]]</f>
        <v>46.2</v>
      </c>
      <c r="L7826" t="str">
        <f t="shared" si="122"/>
        <v>14099|Jun-2011</v>
      </c>
    </row>
    <row r="7827" spans="1:12">
      <c r="A7827">
        <v>546980</v>
      </c>
      <c r="B7827" t="s">
        <v>226</v>
      </c>
      <c r="C7827" t="s">
        <v>27</v>
      </c>
      <c r="D7827">
        <v>2</v>
      </c>
      <c r="E7827" s="1">
        <v>40709.42083333333</v>
      </c>
      <c r="F7827">
        <v>4.95</v>
      </c>
      <c r="G7827">
        <v>13529</v>
      </c>
      <c r="H7827" t="s">
        <v>10</v>
      </c>
      <c r="I7827" t="str">
        <f>IF(AND(LEFT(OnlineRetail[[#This Row],[InvoiceNo]],1)&lt;&gt;"C",OnlineRetail[[#This Row],[CustomerID]]&lt;&gt;""),"Yes","No")</f>
        <v>Yes</v>
      </c>
      <c r="J7827" s="4">
        <f>EOMONTH(OnlineRetail[[#This Row],[InvoiceDate]],-1)+1</f>
        <v>40695</v>
      </c>
      <c r="K7827" s="6">
        <f>OnlineRetail[[#This Row],[Quantity]]*OnlineRetail[[#This Row],[UnitPrice]]</f>
        <v>9.9</v>
      </c>
      <c r="L7827" t="str">
        <f t="shared" si="122"/>
        <v>13529|Jun-2011</v>
      </c>
    </row>
    <row r="7828" spans="1:12">
      <c r="A7828">
        <v>544086</v>
      </c>
      <c r="B7828" t="s">
        <v>180</v>
      </c>
      <c r="C7828" t="s">
        <v>29</v>
      </c>
      <c r="D7828">
        <v>10</v>
      </c>
      <c r="E7828" s="1">
        <v>40709.425000000003</v>
      </c>
      <c r="F7828">
        <v>1.25</v>
      </c>
      <c r="G7828">
        <v>12684</v>
      </c>
      <c r="H7828" t="s">
        <v>10</v>
      </c>
      <c r="I7828" t="str">
        <f>IF(AND(LEFT(OnlineRetail[[#This Row],[InvoiceNo]],1)&lt;&gt;"C",OnlineRetail[[#This Row],[CustomerID]]&lt;&gt;""),"Yes","No")</f>
        <v>Yes</v>
      </c>
      <c r="J7828" s="4">
        <f>EOMONTH(OnlineRetail[[#This Row],[InvoiceDate]],-1)+1</f>
        <v>40695</v>
      </c>
      <c r="K7828" s="6">
        <f>OnlineRetail[[#This Row],[Quantity]]*OnlineRetail[[#This Row],[UnitPrice]]</f>
        <v>12.5</v>
      </c>
      <c r="L7828" t="str">
        <f t="shared" si="122"/>
        <v>12684|Jun-2011</v>
      </c>
    </row>
    <row r="7829" spans="1:12">
      <c r="A7829">
        <v>543305</v>
      </c>
      <c r="B7829" t="s">
        <v>44</v>
      </c>
      <c r="C7829" t="s">
        <v>19</v>
      </c>
      <c r="D7829">
        <v>9</v>
      </c>
      <c r="E7829" s="1">
        <v>40709.425694444442</v>
      </c>
      <c r="F7829">
        <v>5.95</v>
      </c>
      <c r="G7829">
        <v>12971</v>
      </c>
      <c r="H7829" t="s">
        <v>10</v>
      </c>
      <c r="I7829" t="str">
        <f>IF(AND(LEFT(OnlineRetail[[#This Row],[InvoiceNo]],1)&lt;&gt;"C",OnlineRetail[[#This Row],[CustomerID]]&lt;&gt;""),"Yes","No")</f>
        <v>Yes</v>
      </c>
      <c r="J7829" s="4">
        <f>EOMONTH(OnlineRetail[[#This Row],[InvoiceDate]],-1)+1</f>
        <v>40695</v>
      </c>
      <c r="K7829" s="6">
        <f>OnlineRetail[[#This Row],[Quantity]]*OnlineRetail[[#This Row],[UnitPrice]]</f>
        <v>53.550000000000004</v>
      </c>
      <c r="L7829" t="str">
        <f t="shared" si="122"/>
        <v>12971|Jun-2011</v>
      </c>
    </row>
    <row r="7830" spans="1:12">
      <c r="A7830">
        <v>540516</v>
      </c>
      <c r="B7830" t="s">
        <v>236</v>
      </c>
      <c r="C7830" t="s">
        <v>19</v>
      </c>
      <c r="D7830">
        <v>16</v>
      </c>
      <c r="E7830" s="1">
        <v>40709.430555555547</v>
      </c>
      <c r="F7830">
        <v>7.95</v>
      </c>
      <c r="G7830">
        <v>13586</v>
      </c>
      <c r="H7830" t="s">
        <v>31</v>
      </c>
      <c r="I7830" t="str">
        <f>IF(AND(LEFT(OnlineRetail[[#This Row],[InvoiceNo]],1)&lt;&gt;"C",OnlineRetail[[#This Row],[CustomerID]]&lt;&gt;""),"Yes","No")</f>
        <v>Yes</v>
      </c>
      <c r="J7830" s="4">
        <f>EOMONTH(OnlineRetail[[#This Row],[InvoiceDate]],-1)+1</f>
        <v>40695</v>
      </c>
      <c r="K7830" s="6">
        <f>OnlineRetail[[#This Row],[Quantity]]*OnlineRetail[[#This Row],[UnitPrice]]</f>
        <v>127.2</v>
      </c>
      <c r="L7830" t="str">
        <f t="shared" si="122"/>
        <v>13586|Jun-2011</v>
      </c>
    </row>
    <row r="7831" spans="1:12">
      <c r="A7831">
        <v>552927</v>
      </c>
      <c r="B7831" t="s">
        <v>130</v>
      </c>
      <c r="C7831" t="s">
        <v>12</v>
      </c>
      <c r="D7831">
        <v>1</v>
      </c>
      <c r="E7831" s="1">
        <v>40709.452777777777</v>
      </c>
      <c r="F7831">
        <v>9.9499999999999993</v>
      </c>
      <c r="G7831">
        <v>12410</v>
      </c>
      <c r="H7831" t="s">
        <v>10</v>
      </c>
      <c r="I7831" t="str">
        <f>IF(AND(LEFT(OnlineRetail[[#This Row],[InvoiceNo]],1)&lt;&gt;"C",OnlineRetail[[#This Row],[CustomerID]]&lt;&gt;""),"Yes","No")</f>
        <v>Yes</v>
      </c>
      <c r="J7831" s="4">
        <f>EOMONTH(OnlineRetail[[#This Row],[InvoiceDate]],-1)+1</f>
        <v>40695</v>
      </c>
      <c r="K7831" s="6">
        <f>OnlineRetail[[#This Row],[Quantity]]*OnlineRetail[[#This Row],[UnitPrice]]</f>
        <v>9.9499999999999993</v>
      </c>
      <c r="L7831" t="str">
        <f t="shared" si="122"/>
        <v>12410|Jun-2011</v>
      </c>
    </row>
    <row r="7832" spans="1:12">
      <c r="A7832">
        <v>555906</v>
      </c>
      <c r="B7832" t="s">
        <v>13</v>
      </c>
      <c r="C7832" t="s">
        <v>39</v>
      </c>
      <c r="D7832">
        <v>9</v>
      </c>
      <c r="E7832" s="1">
        <v>40709.453472222223</v>
      </c>
      <c r="F7832">
        <v>5.95</v>
      </c>
      <c r="G7832">
        <v>13835</v>
      </c>
      <c r="H7832" t="s">
        <v>10</v>
      </c>
      <c r="I7832" t="str">
        <f>IF(AND(LEFT(OnlineRetail[[#This Row],[InvoiceNo]],1)&lt;&gt;"C",OnlineRetail[[#This Row],[CustomerID]]&lt;&gt;""),"Yes","No")</f>
        <v>Yes</v>
      </c>
      <c r="J7832" s="4">
        <f>EOMONTH(OnlineRetail[[#This Row],[InvoiceDate]],-1)+1</f>
        <v>40695</v>
      </c>
      <c r="K7832" s="6">
        <f>OnlineRetail[[#This Row],[Quantity]]*OnlineRetail[[#This Row],[UnitPrice]]</f>
        <v>53.550000000000004</v>
      </c>
      <c r="L7832" t="str">
        <f t="shared" si="122"/>
        <v>13835|Jun-2011</v>
      </c>
    </row>
    <row r="7833" spans="1:12">
      <c r="A7833">
        <v>538078</v>
      </c>
      <c r="B7833" t="s">
        <v>292</v>
      </c>
      <c r="C7833" t="s">
        <v>19</v>
      </c>
      <c r="D7833">
        <v>8</v>
      </c>
      <c r="E7833" s="1">
        <v>40709.463194444441</v>
      </c>
      <c r="F7833">
        <v>9.9499999999999993</v>
      </c>
      <c r="G7833">
        <v>13113</v>
      </c>
      <c r="H7833" t="s">
        <v>10</v>
      </c>
      <c r="I7833" t="str">
        <f>IF(AND(LEFT(OnlineRetail[[#This Row],[InvoiceNo]],1)&lt;&gt;"C",OnlineRetail[[#This Row],[CustomerID]]&lt;&gt;""),"Yes","No")</f>
        <v>Yes</v>
      </c>
      <c r="J7833" s="4">
        <f>EOMONTH(OnlineRetail[[#This Row],[InvoiceDate]],-1)+1</f>
        <v>40695</v>
      </c>
      <c r="K7833" s="6">
        <f>OnlineRetail[[#This Row],[Quantity]]*OnlineRetail[[#This Row],[UnitPrice]]</f>
        <v>79.599999999999994</v>
      </c>
      <c r="L7833" t="str">
        <f t="shared" si="122"/>
        <v>13113|Jun-2011</v>
      </c>
    </row>
    <row r="7834" spans="1:12">
      <c r="A7834">
        <v>540597</v>
      </c>
      <c r="B7834" t="s">
        <v>80</v>
      </c>
      <c r="C7834" t="s">
        <v>42</v>
      </c>
      <c r="D7834">
        <v>2</v>
      </c>
      <c r="E7834" s="1">
        <v>40709.465277777781</v>
      </c>
      <c r="F7834">
        <v>4.95</v>
      </c>
      <c r="G7834">
        <v>12375</v>
      </c>
      <c r="H7834" t="s">
        <v>10</v>
      </c>
      <c r="I7834" t="str">
        <f>IF(AND(LEFT(OnlineRetail[[#This Row],[InvoiceNo]],1)&lt;&gt;"C",OnlineRetail[[#This Row],[CustomerID]]&lt;&gt;""),"Yes","No")</f>
        <v>Yes</v>
      </c>
      <c r="J7834" s="4">
        <f>EOMONTH(OnlineRetail[[#This Row],[InvoiceDate]],-1)+1</f>
        <v>40695</v>
      </c>
      <c r="K7834" s="6">
        <f>OnlineRetail[[#This Row],[Quantity]]*OnlineRetail[[#This Row],[UnitPrice]]</f>
        <v>9.9</v>
      </c>
      <c r="L7834" t="str">
        <f t="shared" si="122"/>
        <v>12375|Jun-2011</v>
      </c>
    </row>
    <row r="7835" spans="1:12">
      <c r="A7835">
        <v>544279</v>
      </c>
      <c r="B7835" t="s">
        <v>244</v>
      </c>
      <c r="C7835" t="s">
        <v>48</v>
      </c>
      <c r="D7835">
        <v>4</v>
      </c>
      <c r="E7835" s="1">
        <v>40709.46597222222</v>
      </c>
      <c r="F7835">
        <v>4.95</v>
      </c>
      <c r="G7835">
        <v>12708</v>
      </c>
      <c r="H7835" t="s">
        <v>10</v>
      </c>
      <c r="I7835" t="str">
        <f>IF(AND(LEFT(OnlineRetail[[#This Row],[InvoiceNo]],1)&lt;&gt;"C",OnlineRetail[[#This Row],[CustomerID]]&lt;&gt;""),"Yes","No")</f>
        <v>Yes</v>
      </c>
      <c r="J7835" s="4">
        <f>EOMONTH(OnlineRetail[[#This Row],[InvoiceDate]],-1)+1</f>
        <v>40695</v>
      </c>
      <c r="K7835" s="6">
        <f>OnlineRetail[[#This Row],[Quantity]]*OnlineRetail[[#This Row],[UnitPrice]]</f>
        <v>19.8</v>
      </c>
      <c r="L7835" t="str">
        <f t="shared" si="122"/>
        <v>12708|Jun-2011</v>
      </c>
    </row>
    <row r="7836" spans="1:12" hidden="1">
      <c r="A7836" t="s">
        <v>350</v>
      </c>
      <c r="B7836" t="s">
        <v>164</v>
      </c>
      <c r="C7836" t="s">
        <v>39</v>
      </c>
      <c r="D7836">
        <v>12</v>
      </c>
      <c r="E7836" s="1">
        <v>40709.469444444447</v>
      </c>
      <c r="F7836">
        <v>4.95</v>
      </c>
      <c r="G7836">
        <v>13366</v>
      </c>
      <c r="H7836" t="s">
        <v>10</v>
      </c>
      <c r="I7836" t="str">
        <f>IF(AND(LEFT(OnlineRetail[[#This Row],[InvoiceNo]],1)&lt;&gt;"C",OnlineRetail[[#This Row],[CustomerID]]&lt;&gt;""),"Yes","No")</f>
        <v>No</v>
      </c>
      <c r="J7836" s="4">
        <f>EOMONTH(OnlineRetail[[#This Row],[InvoiceDate]],-1)+1</f>
        <v>40695</v>
      </c>
      <c r="K7836" s="6">
        <f>OnlineRetail[[#This Row],[Quantity]]*OnlineRetail[[#This Row],[UnitPrice]]</f>
        <v>59.400000000000006</v>
      </c>
      <c r="L7836" t="str">
        <f t="shared" si="122"/>
        <v/>
      </c>
    </row>
    <row r="7837" spans="1:12">
      <c r="A7837">
        <v>546417</v>
      </c>
      <c r="B7837" t="s">
        <v>143</v>
      </c>
      <c r="C7837" t="s">
        <v>9</v>
      </c>
      <c r="D7837">
        <v>16</v>
      </c>
      <c r="E7837" s="1">
        <v>40709.474999999999</v>
      </c>
      <c r="F7837">
        <v>2.5499999999999998</v>
      </c>
      <c r="G7837">
        <v>14227</v>
      </c>
      <c r="H7837" t="s">
        <v>10</v>
      </c>
      <c r="I7837" t="str">
        <f>IF(AND(LEFT(OnlineRetail[[#This Row],[InvoiceNo]],1)&lt;&gt;"C",OnlineRetail[[#This Row],[CustomerID]]&lt;&gt;""),"Yes","No")</f>
        <v>Yes</v>
      </c>
      <c r="J7837" s="4">
        <f>EOMONTH(OnlineRetail[[#This Row],[InvoiceDate]],-1)+1</f>
        <v>40695</v>
      </c>
      <c r="K7837" s="6">
        <f>OnlineRetail[[#This Row],[Quantity]]*OnlineRetail[[#This Row],[UnitPrice]]</f>
        <v>40.799999999999997</v>
      </c>
      <c r="L7837" t="str">
        <f t="shared" si="122"/>
        <v>14227|Jun-2011</v>
      </c>
    </row>
    <row r="7838" spans="1:12">
      <c r="A7838">
        <v>553615</v>
      </c>
      <c r="B7838" t="s">
        <v>66</v>
      </c>
      <c r="C7838" t="s">
        <v>83</v>
      </c>
      <c r="D7838">
        <v>18</v>
      </c>
      <c r="E7838" s="1">
        <v>40709.488194444442</v>
      </c>
      <c r="F7838">
        <v>4.25</v>
      </c>
      <c r="G7838">
        <v>13574</v>
      </c>
      <c r="H7838" t="s">
        <v>10</v>
      </c>
      <c r="I7838" t="str">
        <f>IF(AND(LEFT(OnlineRetail[[#This Row],[InvoiceNo]],1)&lt;&gt;"C",OnlineRetail[[#This Row],[CustomerID]]&lt;&gt;""),"Yes","No")</f>
        <v>Yes</v>
      </c>
      <c r="J7838" s="4">
        <f>EOMONTH(OnlineRetail[[#This Row],[InvoiceDate]],-1)+1</f>
        <v>40695</v>
      </c>
      <c r="K7838" s="6">
        <f>OnlineRetail[[#This Row],[Quantity]]*OnlineRetail[[#This Row],[UnitPrice]]</f>
        <v>76.5</v>
      </c>
      <c r="L7838" t="str">
        <f t="shared" si="122"/>
        <v>13574|Jun-2011</v>
      </c>
    </row>
    <row r="7839" spans="1:12">
      <c r="A7839">
        <v>554689</v>
      </c>
      <c r="B7839" t="s">
        <v>228</v>
      </c>
      <c r="C7839" t="s">
        <v>27</v>
      </c>
      <c r="D7839">
        <v>2</v>
      </c>
      <c r="E7839" s="1">
        <v>40709.5</v>
      </c>
      <c r="F7839">
        <v>1.25</v>
      </c>
      <c r="G7839">
        <v>14044</v>
      </c>
      <c r="H7839" t="s">
        <v>10</v>
      </c>
      <c r="I7839" t="str">
        <f>IF(AND(LEFT(OnlineRetail[[#This Row],[InvoiceNo]],1)&lt;&gt;"C",OnlineRetail[[#This Row],[CustomerID]]&lt;&gt;""),"Yes","No")</f>
        <v>Yes</v>
      </c>
      <c r="J7839" s="4">
        <f>EOMONTH(OnlineRetail[[#This Row],[InvoiceDate]],-1)+1</f>
        <v>40695</v>
      </c>
      <c r="K7839" s="6">
        <f>OnlineRetail[[#This Row],[Quantity]]*OnlineRetail[[#This Row],[UnitPrice]]</f>
        <v>2.5</v>
      </c>
      <c r="L7839" t="str">
        <f t="shared" si="122"/>
        <v>14044|Jun-2011</v>
      </c>
    </row>
    <row r="7840" spans="1:12">
      <c r="A7840">
        <v>552766</v>
      </c>
      <c r="B7840" t="s">
        <v>97</v>
      </c>
      <c r="C7840" t="s">
        <v>27</v>
      </c>
      <c r="D7840">
        <v>6</v>
      </c>
      <c r="E7840" s="1">
        <v>40709.503472222219</v>
      </c>
      <c r="F7840">
        <v>9.9499999999999993</v>
      </c>
      <c r="G7840">
        <v>12957</v>
      </c>
      <c r="H7840" t="s">
        <v>10</v>
      </c>
      <c r="I7840" t="str">
        <f>IF(AND(LEFT(OnlineRetail[[#This Row],[InvoiceNo]],1)&lt;&gt;"C",OnlineRetail[[#This Row],[CustomerID]]&lt;&gt;""),"Yes","No")</f>
        <v>Yes</v>
      </c>
      <c r="J7840" s="4">
        <f>EOMONTH(OnlineRetail[[#This Row],[InvoiceDate]],-1)+1</f>
        <v>40695</v>
      </c>
      <c r="K7840" s="6">
        <f>OnlineRetail[[#This Row],[Quantity]]*OnlineRetail[[#This Row],[UnitPrice]]</f>
        <v>59.699999999999996</v>
      </c>
      <c r="L7840" t="str">
        <f t="shared" si="122"/>
        <v>12957|Jun-2011</v>
      </c>
    </row>
    <row r="7841" spans="1:12">
      <c r="A7841">
        <v>540492</v>
      </c>
      <c r="B7841" t="s">
        <v>175</v>
      </c>
      <c r="C7841" t="s">
        <v>42</v>
      </c>
      <c r="D7841">
        <v>3</v>
      </c>
      <c r="E7841" s="1">
        <v>40709.525000000001</v>
      </c>
      <c r="F7841">
        <v>3.39</v>
      </c>
      <c r="G7841">
        <v>12548</v>
      </c>
      <c r="H7841" t="s">
        <v>121</v>
      </c>
      <c r="I7841" t="str">
        <f>IF(AND(LEFT(OnlineRetail[[#This Row],[InvoiceNo]],1)&lt;&gt;"C",OnlineRetail[[#This Row],[CustomerID]]&lt;&gt;""),"Yes","No")</f>
        <v>Yes</v>
      </c>
      <c r="J7841" s="4">
        <f>EOMONTH(OnlineRetail[[#This Row],[InvoiceDate]],-1)+1</f>
        <v>40695</v>
      </c>
      <c r="K7841" s="6">
        <f>OnlineRetail[[#This Row],[Quantity]]*OnlineRetail[[#This Row],[UnitPrice]]</f>
        <v>10.17</v>
      </c>
      <c r="L7841" t="str">
        <f t="shared" si="122"/>
        <v>12548|Jun-2011</v>
      </c>
    </row>
    <row r="7842" spans="1:12">
      <c r="A7842">
        <v>541888</v>
      </c>
      <c r="B7842" t="s">
        <v>243</v>
      </c>
      <c r="C7842" t="s">
        <v>19</v>
      </c>
      <c r="D7842">
        <v>14</v>
      </c>
      <c r="E7842" s="1">
        <v>40709.525000000001</v>
      </c>
      <c r="F7842">
        <v>4.25</v>
      </c>
      <c r="G7842">
        <v>13724</v>
      </c>
      <c r="H7842" t="s">
        <v>10</v>
      </c>
      <c r="I7842" t="str">
        <f>IF(AND(LEFT(OnlineRetail[[#This Row],[InvoiceNo]],1)&lt;&gt;"C",OnlineRetail[[#This Row],[CustomerID]]&lt;&gt;""),"Yes","No")</f>
        <v>Yes</v>
      </c>
      <c r="J7842" s="4">
        <f>EOMONTH(OnlineRetail[[#This Row],[InvoiceDate]],-1)+1</f>
        <v>40695</v>
      </c>
      <c r="K7842" s="6">
        <f>OnlineRetail[[#This Row],[Quantity]]*OnlineRetail[[#This Row],[UnitPrice]]</f>
        <v>59.5</v>
      </c>
      <c r="L7842" t="str">
        <f t="shared" si="122"/>
        <v>13724|Jun-2011</v>
      </c>
    </row>
    <row r="7843" spans="1:12">
      <c r="A7843">
        <v>540827</v>
      </c>
      <c r="B7843" t="s">
        <v>180</v>
      </c>
      <c r="C7843" t="s">
        <v>16</v>
      </c>
      <c r="D7843">
        <v>16</v>
      </c>
      <c r="E7843" s="1">
        <v>40709.527083333327</v>
      </c>
      <c r="F7843">
        <v>4.95</v>
      </c>
      <c r="G7843">
        <v>13415</v>
      </c>
      <c r="H7843" t="s">
        <v>10</v>
      </c>
      <c r="I7843" t="str">
        <f>IF(AND(LEFT(OnlineRetail[[#This Row],[InvoiceNo]],1)&lt;&gt;"C",OnlineRetail[[#This Row],[CustomerID]]&lt;&gt;""),"Yes","No")</f>
        <v>Yes</v>
      </c>
      <c r="J7843" s="4">
        <f>EOMONTH(OnlineRetail[[#This Row],[InvoiceDate]],-1)+1</f>
        <v>40695</v>
      </c>
      <c r="K7843" s="6">
        <f>OnlineRetail[[#This Row],[Quantity]]*OnlineRetail[[#This Row],[UnitPrice]]</f>
        <v>79.2</v>
      </c>
      <c r="L7843" t="str">
        <f t="shared" si="122"/>
        <v>13415|Jun-2011</v>
      </c>
    </row>
    <row r="7844" spans="1:12">
      <c r="A7844">
        <v>550867</v>
      </c>
      <c r="B7844" t="s">
        <v>191</v>
      </c>
      <c r="C7844" t="s">
        <v>19</v>
      </c>
      <c r="D7844">
        <v>21</v>
      </c>
      <c r="E7844" s="1">
        <v>40709.536805555559</v>
      </c>
      <c r="F7844">
        <v>2.1</v>
      </c>
      <c r="G7844">
        <v>13713</v>
      </c>
      <c r="H7844" t="s">
        <v>36</v>
      </c>
      <c r="I7844" t="str">
        <f>IF(AND(LEFT(OnlineRetail[[#This Row],[InvoiceNo]],1)&lt;&gt;"C",OnlineRetail[[#This Row],[CustomerID]]&lt;&gt;""),"Yes","No")</f>
        <v>Yes</v>
      </c>
      <c r="J7844" s="4">
        <f>EOMONTH(OnlineRetail[[#This Row],[InvoiceDate]],-1)+1</f>
        <v>40695</v>
      </c>
      <c r="K7844" s="6">
        <f>OnlineRetail[[#This Row],[Quantity]]*OnlineRetail[[#This Row],[UnitPrice]]</f>
        <v>44.1</v>
      </c>
      <c r="L7844" t="str">
        <f t="shared" si="122"/>
        <v>13713|Jun-2011</v>
      </c>
    </row>
    <row r="7845" spans="1:12">
      <c r="A7845">
        <v>545979</v>
      </c>
      <c r="B7845" t="s">
        <v>84</v>
      </c>
      <c r="C7845" t="s">
        <v>48</v>
      </c>
      <c r="D7845">
        <v>22</v>
      </c>
      <c r="E7845" s="1">
        <v>40709.555555555547</v>
      </c>
      <c r="F7845">
        <v>7.95</v>
      </c>
      <c r="G7845">
        <v>13818</v>
      </c>
      <c r="H7845" t="s">
        <v>10</v>
      </c>
      <c r="I7845" t="str">
        <f>IF(AND(LEFT(OnlineRetail[[#This Row],[InvoiceNo]],1)&lt;&gt;"C",OnlineRetail[[#This Row],[CustomerID]]&lt;&gt;""),"Yes","No")</f>
        <v>Yes</v>
      </c>
      <c r="J7845" s="4">
        <f>EOMONTH(OnlineRetail[[#This Row],[InvoiceDate]],-1)+1</f>
        <v>40695</v>
      </c>
      <c r="K7845" s="6">
        <f>OnlineRetail[[#This Row],[Quantity]]*OnlineRetail[[#This Row],[UnitPrice]]</f>
        <v>174.9</v>
      </c>
      <c r="L7845" t="str">
        <f t="shared" si="122"/>
        <v>13818|Jun-2011</v>
      </c>
    </row>
    <row r="7846" spans="1:12">
      <c r="A7846">
        <v>546917</v>
      </c>
      <c r="B7846" t="s">
        <v>18</v>
      </c>
      <c r="C7846" t="s">
        <v>48</v>
      </c>
      <c r="D7846">
        <v>15</v>
      </c>
      <c r="E7846" s="1">
        <v>40709.558333333327</v>
      </c>
      <c r="F7846">
        <v>3.39</v>
      </c>
      <c r="G7846">
        <v>12641</v>
      </c>
      <c r="H7846" t="s">
        <v>10</v>
      </c>
      <c r="I7846" t="str">
        <f>IF(AND(LEFT(OnlineRetail[[#This Row],[InvoiceNo]],1)&lt;&gt;"C",OnlineRetail[[#This Row],[CustomerID]]&lt;&gt;""),"Yes","No")</f>
        <v>Yes</v>
      </c>
      <c r="J7846" s="4">
        <f>EOMONTH(OnlineRetail[[#This Row],[InvoiceDate]],-1)+1</f>
        <v>40695</v>
      </c>
      <c r="K7846" s="6">
        <f>OnlineRetail[[#This Row],[Quantity]]*OnlineRetail[[#This Row],[UnitPrice]]</f>
        <v>50.85</v>
      </c>
      <c r="L7846" t="str">
        <f t="shared" si="122"/>
        <v>12641|Jun-2011</v>
      </c>
    </row>
    <row r="7847" spans="1:12">
      <c r="A7847">
        <v>544856</v>
      </c>
      <c r="B7847" t="s">
        <v>230</v>
      </c>
      <c r="C7847" t="s">
        <v>72</v>
      </c>
      <c r="D7847">
        <v>17</v>
      </c>
      <c r="E7847" s="1">
        <v>40709.564583333333</v>
      </c>
      <c r="F7847">
        <v>1.65</v>
      </c>
      <c r="G7847">
        <v>14216</v>
      </c>
      <c r="H7847" t="s">
        <v>10</v>
      </c>
      <c r="I7847" t="str">
        <f>IF(AND(LEFT(OnlineRetail[[#This Row],[InvoiceNo]],1)&lt;&gt;"C",OnlineRetail[[#This Row],[CustomerID]]&lt;&gt;""),"Yes","No")</f>
        <v>Yes</v>
      </c>
      <c r="J7847" s="4">
        <f>EOMONTH(OnlineRetail[[#This Row],[InvoiceDate]],-1)+1</f>
        <v>40695</v>
      </c>
      <c r="K7847" s="6">
        <f>OnlineRetail[[#This Row],[Quantity]]*OnlineRetail[[#This Row],[UnitPrice]]</f>
        <v>28.049999999999997</v>
      </c>
      <c r="L7847" t="str">
        <f t="shared" si="122"/>
        <v>14216|Jun-2011</v>
      </c>
    </row>
    <row r="7848" spans="1:12">
      <c r="A7848">
        <v>555032</v>
      </c>
      <c r="B7848" t="s">
        <v>183</v>
      </c>
      <c r="C7848" t="s">
        <v>9</v>
      </c>
      <c r="D7848">
        <v>20</v>
      </c>
      <c r="E7848" s="1">
        <v>40709.570833333331</v>
      </c>
      <c r="F7848">
        <v>0.85</v>
      </c>
      <c r="G7848">
        <v>14234</v>
      </c>
      <c r="H7848" t="s">
        <v>10</v>
      </c>
      <c r="I7848" t="str">
        <f>IF(AND(LEFT(OnlineRetail[[#This Row],[InvoiceNo]],1)&lt;&gt;"C",OnlineRetail[[#This Row],[CustomerID]]&lt;&gt;""),"Yes","No")</f>
        <v>Yes</v>
      </c>
      <c r="J7848" s="4">
        <f>EOMONTH(OnlineRetail[[#This Row],[InvoiceDate]],-1)+1</f>
        <v>40695</v>
      </c>
      <c r="K7848" s="6">
        <f>OnlineRetail[[#This Row],[Quantity]]*OnlineRetail[[#This Row],[UnitPrice]]</f>
        <v>17</v>
      </c>
      <c r="L7848" t="str">
        <f t="shared" si="122"/>
        <v>14234|Jun-2011</v>
      </c>
    </row>
    <row r="7849" spans="1:12">
      <c r="A7849">
        <v>546451</v>
      </c>
      <c r="B7849" t="s">
        <v>81</v>
      </c>
      <c r="C7849" t="s">
        <v>33</v>
      </c>
      <c r="D7849">
        <v>4</v>
      </c>
      <c r="E7849" s="1">
        <v>40709.578472222223</v>
      </c>
      <c r="F7849">
        <v>2.1</v>
      </c>
      <c r="G7849">
        <v>12696</v>
      </c>
      <c r="H7849" t="s">
        <v>10</v>
      </c>
      <c r="I7849" t="str">
        <f>IF(AND(LEFT(OnlineRetail[[#This Row],[InvoiceNo]],1)&lt;&gt;"C",OnlineRetail[[#This Row],[CustomerID]]&lt;&gt;""),"Yes","No")</f>
        <v>Yes</v>
      </c>
      <c r="J7849" s="4">
        <f>EOMONTH(OnlineRetail[[#This Row],[InvoiceDate]],-1)+1</f>
        <v>40695</v>
      </c>
      <c r="K7849" s="6">
        <f>OnlineRetail[[#This Row],[Quantity]]*OnlineRetail[[#This Row],[UnitPrice]]</f>
        <v>8.4</v>
      </c>
      <c r="L7849" t="str">
        <f t="shared" si="122"/>
        <v>12696|Jun-2011</v>
      </c>
    </row>
    <row r="7850" spans="1:12">
      <c r="A7850">
        <v>547505</v>
      </c>
      <c r="B7850" t="s">
        <v>63</v>
      </c>
      <c r="C7850" t="s">
        <v>46</v>
      </c>
      <c r="D7850">
        <v>11</v>
      </c>
      <c r="E7850" s="1">
        <v>40709.580555555563</v>
      </c>
      <c r="F7850">
        <v>7.95</v>
      </c>
      <c r="G7850">
        <v>14010</v>
      </c>
      <c r="H7850" t="s">
        <v>10</v>
      </c>
      <c r="I7850" t="str">
        <f>IF(AND(LEFT(OnlineRetail[[#This Row],[InvoiceNo]],1)&lt;&gt;"C",OnlineRetail[[#This Row],[CustomerID]]&lt;&gt;""),"Yes","No")</f>
        <v>Yes</v>
      </c>
      <c r="J7850" s="4">
        <f>EOMONTH(OnlineRetail[[#This Row],[InvoiceDate]],-1)+1</f>
        <v>40695</v>
      </c>
      <c r="K7850" s="6">
        <f>OnlineRetail[[#This Row],[Quantity]]*OnlineRetail[[#This Row],[UnitPrice]]</f>
        <v>87.45</v>
      </c>
      <c r="L7850" t="str">
        <f t="shared" si="122"/>
        <v>14010|Jun-2011</v>
      </c>
    </row>
    <row r="7851" spans="1:12">
      <c r="A7851">
        <v>537806</v>
      </c>
      <c r="B7851" t="s">
        <v>133</v>
      </c>
      <c r="C7851" t="s">
        <v>50</v>
      </c>
      <c r="D7851">
        <v>3</v>
      </c>
      <c r="E7851" s="1">
        <v>40709.586111111108</v>
      </c>
      <c r="F7851">
        <v>7.95</v>
      </c>
      <c r="G7851">
        <v>14263</v>
      </c>
      <c r="H7851" t="s">
        <v>17</v>
      </c>
      <c r="I7851" t="str">
        <f>IF(AND(LEFT(OnlineRetail[[#This Row],[InvoiceNo]],1)&lt;&gt;"C",OnlineRetail[[#This Row],[CustomerID]]&lt;&gt;""),"Yes","No")</f>
        <v>Yes</v>
      </c>
      <c r="J7851" s="4">
        <f>EOMONTH(OnlineRetail[[#This Row],[InvoiceDate]],-1)+1</f>
        <v>40695</v>
      </c>
      <c r="K7851" s="6">
        <f>OnlineRetail[[#This Row],[Quantity]]*OnlineRetail[[#This Row],[UnitPrice]]</f>
        <v>23.85</v>
      </c>
      <c r="L7851" t="str">
        <f t="shared" si="122"/>
        <v>14263|Jun-2011</v>
      </c>
    </row>
    <row r="7852" spans="1:12">
      <c r="A7852">
        <v>546874</v>
      </c>
      <c r="B7852" t="s">
        <v>222</v>
      </c>
      <c r="C7852" t="s">
        <v>42</v>
      </c>
      <c r="D7852">
        <v>10</v>
      </c>
      <c r="E7852" s="1">
        <v>40709.586111111108</v>
      </c>
      <c r="F7852">
        <v>4.95</v>
      </c>
      <c r="G7852">
        <v>13290</v>
      </c>
      <c r="H7852" t="s">
        <v>10</v>
      </c>
      <c r="I7852" t="str">
        <f>IF(AND(LEFT(OnlineRetail[[#This Row],[InvoiceNo]],1)&lt;&gt;"C",OnlineRetail[[#This Row],[CustomerID]]&lt;&gt;""),"Yes","No")</f>
        <v>Yes</v>
      </c>
      <c r="J7852" s="4">
        <f>EOMONTH(OnlineRetail[[#This Row],[InvoiceDate]],-1)+1</f>
        <v>40695</v>
      </c>
      <c r="K7852" s="6">
        <f>OnlineRetail[[#This Row],[Quantity]]*OnlineRetail[[#This Row],[UnitPrice]]</f>
        <v>49.5</v>
      </c>
      <c r="L7852" t="str">
        <f t="shared" si="122"/>
        <v>13290|Jun-2011</v>
      </c>
    </row>
    <row r="7853" spans="1:12">
      <c r="A7853">
        <v>543831</v>
      </c>
      <c r="B7853" t="s">
        <v>231</v>
      </c>
      <c r="C7853" t="s">
        <v>29</v>
      </c>
      <c r="D7853">
        <v>10</v>
      </c>
      <c r="E7853" s="1">
        <v>40709.588194444441</v>
      </c>
      <c r="F7853">
        <v>7.95</v>
      </c>
      <c r="G7853">
        <v>12684</v>
      </c>
      <c r="H7853" t="s">
        <v>10</v>
      </c>
      <c r="I7853" t="str">
        <f>IF(AND(LEFT(OnlineRetail[[#This Row],[InvoiceNo]],1)&lt;&gt;"C",OnlineRetail[[#This Row],[CustomerID]]&lt;&gt;""),"Yes","No")</f>
        <v>Yes</v>
      </c>
      <c r="J7853" s="4">
        <f>EOMONTH(OnlineRetail[[#This Row],[InvoiceDate]],-1)+1</f>
        <v>40695</v>
      </c>
      <c r="K7853" s="6">
        <f>OnlineRetail[[#This Row],[Quantity]]*OnlineRetail[[#This Row],[UnitPrice]]</f>
        <v>79.5</v>
      </c>
      <c r="L7853" t="str">
        <f t="shared" si="122"/>
        <v>12684|Jun-2011</v>
      </c>
    </row>
    <row r="7854" spans="1:12">
      <c r="A7854">
        <v>543810</v>
      </c>
      <c r="B7854" t="s">
        <v>117</v>
      </c>
      <c r="C7854" t="s">
        <v>12</v>
      </c>
      <c r="D7854">
        <v>13</v>
      </c>
      <c r="E7854" s="1">
        <v>40709.591666666667</v>
      </c>
      <c r="F7854">
        <v>1.65</v>
      </c>
      <c r="G7854">
        <v>13661</v>
      </c>
      <c r="H7854" t="s">
        <v>10</v>
      </c>
      <c r="I7854" t="str">
        <f>IF(AND(LEFT(OnlineRetail[[#This Row],[InvoiceNo]],1)&lt;&gt;"C",OnlineRetail[[#This Row],[CustomerID]]&lt;&gt;""),"Yes","No")</f>
        <v>Yes</v>
      </c>
      <c r="J7854" s="4">
        <f>EOMONTH(OnlineRetail[[#This Row],[InvoiceDate]],-1)+1</f>
        <v>40695</v>
      </c>
      <c r="K7854" s="6">
        <f>OnlineRetail[[#This Row],[Quantity]]*OnlineRetail[[#This Row],[UnitPrice]]</f>
        <v>21.45</v>
      </c>
      <c r="L7854" t="str">
        <f t="shared" si="122"/>
        <v>13661|Jun-2011</v>
      </c>
    </row>
    <row r="7855" spans="1:12">
      <c r="A7855">
        <v>552527</v>
      </c>
      <c r="B7855" t="s">
        <v>69</v>
      </c>
      <c r="C7855" t="s">
        <v>29</v>
      </c>
      <c r="D7855">
        <v>23</v>
      </c>
      <c r="E7855" s="1">
        <v>40709.592361111107</v>
      </c>
      <c r="F7855">
        <v>2.5499999999999998</v>
      </c>
      <c r="G7855">
        <v>12757</v>
      </c>
      <c r="H7855" t="s">
        <v>10</v>
      </c>
      <c r="I7855" t="str">
        <f>IF(AND(LEFT(OnlineRetail[[#This Row],[InvoiceNo]],1)&lt;&gt;"C",OnlineRetail[[#This Row],[CustomerID]]&lt;&gt;""),"Yes","No")</f>
        <v>Yes</v>
      </c>
      <c r="J7855" s="4">
        <f>EOMONTH(OnlineRetail[[#This Row],[InvoiceDate]],-1)+1</f>
        <v>40695</v>
      </c>
      <c r="K7855" s="6">
        <f>OnlineRetail[[#This Row],[Quantity]]*OnlineRetail[[#This Row],[UnitPrice]]</f>
        <v>58.65</v>
      </c>
      <c r="L7855" t="str">
        <f t="shared" si="122"/>
        <v>12757|Jun-2011</v>
      </c>
    </row>
    <row r="7856" spans="1:12">
      <c r="A7856">
        <v>553716</v>
      </c>
      <c r="B7856" t="s">
        <v>130</v>
      </c>
      <c r="C7856" t="s">
        <v>33</v>
      </c>
      <c r="D7856">
        <v>10</v>
      </c>
      <c r="E7856" s="1">
        <v>40709.597222222219</v>
      </c>
      <c r="F7856">
        <v>5.95</v>
      </c>
      <c r="G7856">
        <v>12993</v>
      </c>
      <c r="H7856" t="s">
        <v>10</v>
      </c>
      <c r="I7856" t="str">
        <f>IF(AND(LEFT(OnlineRetail[[#This Row],[InvoiceNo]],1)&lt;&gt;"C",OnlineRetail[[#This Row],[CustomerID]]&lt;&gt;""),"Yes","No")</f>
        <v>Yes</v>
      </c>
      <c r="J7856" s="4">
        <f>EOMONTH(OnlineRetail[[#This Row],[InvoiceDate]],-1)+1</f>
        <v>40695</v>
      </c>
      <c r="K7856" s="6">
        <f>OnlineRetail[[#This Row],[Quantity]]*OnlineRetail[[#This Row],[UnitPrice]]</f>
        <v>59.5</v>
      </c>
      <c r="L7856" t="str">
        <f t="shared" si="122"/>
        <v>12993|Jun-2011</v>
      </c>
    </row>
    <row r="7857" spans="1:12">
      <c r="A7857">
        <v>538368</v>
      </c>
      <c r="B7857" t="s">
        <v>214</v>
      </c>
      <c r="C7857" t="s">
        <v>12</v>
      </c>
      <c r="D7857">
        <v>13</v>
      </c>
      <c r="E7857" s="1">
        <v>40709.604861111111</v>
      </c>
      <c r="F7857">
        <v>2.5499999999999998</v>
      </c>
      <c r="G7857">
        <v>13538</v>
      </c>
      <c r="H7857" t="s">
        <v>10</v>
      </c>
      <c r="I7857" t="str">
        <f>IF(AND(LEFT(OnlineRetail[[#This Row],[InvoiceNo]],1)&lt;&gt;"C",OnlineRetail[[#This Row],[CustomerID]]&lt;&gt;""),"Yes","No")</f>
        <v>Yes</v>
      </c>
      <c r="J7857" s="4">
        <f>EOMONTH(OnlineRetail[[#This Row],[InvoiceDate]],-1)+1</f>
        <v>40695</v>
      </c>
      <c r="K7857" s="6">
        <f>OnlineRetail[[#This Row],[Quantity]]*OnlineRetail[[#This Row],[UnitPrice]]</f>
        <v>33.15</v>
      </c>
      <c r="L7857" t="str">
        <f t="shared" si="122"/>
        <v>13538|Jun-2011</v>
      </c>
    </row>
    <row r="7858" spans="1:12">
      <c r="A7858">
        <v>545405</v>
      </c>
      <c r="B7858" t="s">
        <v>150</v>
      </c>
      <c r="C7858" t="s">
        <v>27</v>
      </c>
      <c r="D7858">
        <v>21</v>
      </c>
      <c r="E7858" s="1">
        <v>40709.604861111111</v>
      </c>
      <c r="F7858">
        <v>3.39</v>
      </c>
      <c r="G7858">
        <v>12362</v>
      </c>
      <c r="H7858" t="s">
        <v>10</v>
      </c>
      <c r="I7858" t="str">
        <f>IF(AND(LEFT(OnlineRetail[[#This Row],[InvoiceNo]],1)&lt;&gt;"C",OnlineRetail[[#This Row],[CustomerID]]&lt;&gt;""),"Yes","No")</f>
        <v>Yes</v>
      </c>
      <c r="J7858" s="4">
        <f>EOMONTH(OnlineRetail[[#This Row],[InvoiceDate]],-1)+1</f>
        <v>40695</v>
      </c>
      <c r="K7858" s="6">
        <f>OnlineRetail[[#This Row],[Quantity]]*OnlineRetail[[#This Row],[UnitPrice]]</f>
        <v>71.19</v>
      </c>
      <c r="L7858" t="str">
        <f t="shared" si="122"/>
        <v>12362|Jun-2011</v>
      </c>
    </row>
    <row r="7859" spans="1:12">
      <c r="A7859">
        <v>541946</v>
      </c>
      <c r="B7859" t="s">
        <v>136</v>
      </c>
      <c r="C7859" t="s">
        <v>21</v>
      </c>
      <c r="D7859">
        <v>11</v>
      </c>
      <c r="E7859" s="1">
        <v>40709.60833333333</v>
      </c>
      <c r="F7859">
        <v>2.5499999999999998</v>
      </c>
      <c r="G7859">
        <v>14083</v>
      </c>
      <c r="H7859" t="s">
        <v>10</v>
      </c>
      <c r="I7859" t="str">
        <f>IF(AND(LEFT(OnlineRetail[[#This Row],[InvoiceNo]],1)&lt;&gt;"C",OnlineRetail[[#This Row],[CustomerID]]&lt;&gt;""),"Yes","No")</f>
        <v>Yes</v>
      </c>
      <c r="J7859" s="4">
        <f>EOMONTH(OnlineRetail[[#This Row],[InvoiceDate]],-1)+1</f>
        <v>40695</v>
      </c>
      <c r="K7859" s="6">
        <f>OnlineRetail[[#This Row],[Quantity]]*OnlineRetail[[#This Row],[UnitPrice]]</f>
        <v>28.049999999999997</v>
      </c>
      <c r="L7859" t="str">
        <f t="shared" si="122"/>
        <v>14083|Jun-2011</v>
      </c>
    </row>
    <row r="7860" spans="1:12">
      <c r="A7860">
        <v>546242</v>
      </c>
      <c r="B7860" t="s">
        <v>63</v>
      </c>
      <c r="C7860" t="s">
        <v>53</v>
      </c>
      <c r="D7860">
        <v>19</v>
      </c>
      <c r="E7860" s="1">
        <v>40709.618055555547</v>
      </c>
      <c r="F7860">
        <v>0.85</v>
      </c>
      <c r="G7860">
        <v>14031</v>
      </c>
      <c r="H7860" t="s">
        <v>10</v>
      </c>
      <c r="I7860" t="str">
        <f>IF(AND(LEFT(OnlineRetail[[#This Row],[InvoiceNo]],1)&lt;&gt;"C",OnlineRetail[[#This Row],[CustomerID]]&lt;&gt;""),"Yes","No")</f>
        <v>Yes</v>
      </c>
      <c r="J7860" s="4">
        <f>EOMONTH(OnlineRetail[[#This Row],[InvoiceDate]],-1)+1</f>
        <v>40695</v>
      </c>
      <c r="K7860" s="6">
        <f>OnlineRetail[[#This Row],[Quantity]]*OnlineRetail[[#This Row],[UnitPrice]]</f>
        <v>16.149999999999999</v>
      </c>
      <c r="L7860" t="str">
        <f t="shared" si="122"/>
        <v>14031|Jun-2011</v>
      </c>
    </row>
    <row r="7861" spans="1:12">
      <c r="A7861">
        <v>554430</v>
      </c>
      <c r="B7861" t="s">
        <v>51</v>
      </c>
      <c r="C7861" t="s">
        <v>19</v>
      </c>
      <c r="D7861">
        <v>12</v>
      </c>
      <c r="E7861" s="1">
        <v>40709.626388888893</v>
      </c>
      <c r="F7861">
        <v>9.9499999999999993</v>
      </c>
      <c r="G7861">
        <v>13840</v>
      </c>
      <c r="H7861" t="s">
        <v>17</v>
      </c>
      <c r="I7861" t="str">
        <f>IF(AND(LEFT(OnlineRetail[[#This Row],[InvoiceNo]],1)&lt;&gt;"C",OnlineRetail[[#This Row],[CustomerID]]&lt;&gt;""),"Yes","No")</f>
        <v>Yes</v>
      </c>
      <c r="J7861" s="4">
        <f>EOMONTH(OnlineRetail[[#This Row],[InvoiceDate]],-1)+1</f>
        <v>40695</v>
      </c>
      <c r="K7861" s="6">
        <f>OnlineRetail[[#This Row],[Quantity]]*OnlineRetail[[#This Row],[UnitPrice]]</f>
        <v>119.39999999999999</v>
      </c>
      <c r="L7861" t="str">
        <f t="shared" si="122"/>
        <v>13840|Jun-2011</v>
      </c>
    </row>
    <row r="7862" spans="1:12">
      <c r="A7862">
        <v>553218</v>
      </c>
      <c r="B7862" t="s">
        <v>124</v>
      </c>
      <c r="C7862" t="s">
        <v>33</v>
      </c>
      <c r="D7862">
        <v>13</v>
      </c>
      <c r="E7862" s="1">
        <v>40709.629166666673</v>
      </c>
      <c r="F7862">
        <v>1.25</v>
      </c>
      <c r="G7862">
        <v>13868</v>
      </c>
      <c r="H7862" t="s">
        <v>10</v>
      </c>
      <c r="I7862" t="str">
        <f>IF(AND(LEFT(OnlineRetail[[#This Row],[InvoiceNo]],1)&lt;&gt;"C",OnlineRetail[[#This Row],[CustomerID]]&lt;&gt;""),"Yes","No")</f>
        <v>Yes</v>
      </c>
      <c r="J7862" s="4">
        <f>EOMONTH(OnlineRetail[[#This Row],[InvoiceDate]],-1)+1</f>
        <v>40695</v>
      </c>
      <c r="K7862" s="6">
        <f>OnlineRetail[[#This Row],[Quantity]]*OnlineRetail[[#This Row],[UnitPrice]]</f>
        <v>16.25</v>
      </c>
      <c r="L7862" t="str">
        <f t="shared" si="122"/>
        <v>13868|Jun-2011</v>
      </c>
    </row>
    <row r="7863" spans="1:12">
      <c r="A7863">
        <v>546227</v>
      </c>
      <c r="B7863" t="s">
        <v>155</v>
      </c>
      <c r="C7863" t="s">
        <v>42</v>
      </c>
      <c r="D7863">
        <v>9</v>
      </c>
      <c r="E7863" s="1">
        <v>40709.633333333331</v>
      </c>
      <c r="F7863">
        <v>5.95</v>
      </c>
      <c r="G7863">
        <v>13701</v>
      </c>
      <c r="H7863" t="s">
        <v>10</v>
      </c>
      <c r="I7863" t="str">
        <f>IF(AND(LEFT(OnlineRetail[[#This Row],[InvoiceNo]],1)&lt;&gt;"C",OnlineRetail[[#This Row],[CustomerID]]&lt;&gt;""),"Yes","No")</f>
        <v>Yes</v>
      </c>
      <c r="J7863" s="4">
        <f>EOMONTH(OnlineRetail[[#This Row],[InvoiceDate]],-1)+1</f>
        <v>40695</v>
      </c>
      <c r="K7863" s="6">
        <f>OnlineRetail[[#This Row],[Quantity]]*OnlineRetail[[#This Row],[UnitPrice]]</f>
        <v>53.550000000000004</v>
      </c>
      <c r="L7863" t="str">
        <f t="shared" si="122"/>
        <v>13701|Jun-2011</v>
      </c>
    </row>
    <row r="7864" spans="1:12">
      <c r="A7864">
        <v>540364</v>
      </c>
      <c r="B7864" t="s">
        <v>61</v>
      </c>
      <c r="C7864" t="s">
        <v>42</v>
      </c>
      <c r="D7864">
        <v>5</v>
      </c>
      <c r="E7864" s="1">
        <v>40709.633333333331</v>
      </c>
      <c r="F7864">
        <v>1.65</v>
      </c>
      <c r="G7864">
        <v>14266</v>
      </c>
      <c r="H7864" t="s">
        <v>10</v>
      </c>
      <c r="I7864" t="str">
        <f>IF(AND(LEFT(OnlineRetail[[#This Row],[InvoiceNo]],1)&lt;&gt;"C",OnlineRetail[[#This Row],[CustomerID]]&lt;&gt;""),"Yes","No")</f>
        <v>Yes</v>
      </c>
      <c r="J7864" s="4">
        <f>EOMONTH(OnlineRetail[[#This Row],[InvoiceDate]],-1)+1</f>
        <v>40695</v>
      </c>
      <c r="K7864" s="6">
        <f>OnlineRetail[[#This Row],[Quantity]]*OnlineRetail[[#This Row],[UnitPrice]]</f>
        <v>8.25</v>
      </c>
      <c r="L7864" t="str">
        <f t="shared" si="122"/>
        <v>14266|Jun-2011</v>
      </c>
    </row>
    <row r="7865" spans="1:12">
      <c r="A7865">
        <v>536928</v>
      </c>
      <c r="B7865" t="s">
        <v>132</v>
      </c>
      <c r="C7865" t="s">
        <v>16</v>
      </c>
      <c r="D7865">
        <v>1</v>
      </c>
      <c r="E7865" s="1">
        <v>40709.633333333331</v>
      </c>
      <c r="F7865">
        <v>9.9499999999999993</v>
      </c>
      <c r="G7865">
        <v>14131</v>
      </c>
      <c r="H7865" t="s">
        <v>10</v>
      </c>
      <c r="I7865" t="str">
        <f>IF(AND(LEFT(OnlineRetail[[#This Row],[InvoiceNo]],1)&lt;&gt;"C",OnlineRetail[[#This Row],[CustomerID]]&lt;&gt;""),"Yes","No")</f>
        <v>Yes</v>
      </c>
      <c r="J7865" s="4">
        <f>EOMONTH(OnlineRetail[[#This Row],[InvoiceDate]],-1)+1</f>
        <v>40695</v>
      </c>
      <c r="K7865" s="6">
        <f>OnlineRetail[[#This Row],[Quantity]]*OnlineRetail[[#This Row],[UnitPrice]]</f>
        <v>9.9499999999999993</v>
      </c>
      <c r="L7865" t="str">
        <f t="shared" si="122"/>
        <v>14131|Jun-2011</v>
      </c>
    </row>
    <row r="7866" spans="1:12">
      <c r="A7866">
        <v>545701</v>
      </c>
      <c r="B7866" t="s">
        <v>162</v>
      </c>
      <c r="C7866" t="s">
        <v>9</v>
      </c>
      <c r="D7866">
        <v>7</v>
      </c>
      <c r="E7866" s="1">
        <v>40709.638194444437</v>
      </c>
      <c r="F7866">
        <v>2.5499999999999998</v>
      </c>
      <c r="G7866">
        <v>13176</v>
      </c>
      <c r="H7866" t="s">
        <v>10</v>
      </c>
      <c r="I7866" t="str">
        <f>IF(AND(LEFT(OnlineRetail[[#This Row],[InvoiceNo]],1)&lt;&gt;"C",OnlineRetail[[#This Row],[CustomerID]]&lt;&gt;""),"Yes","No")</f>
        <v>Yes</v>
      </c>
      <c r="J7866" s="4">
        <f>EOMONTH(OnlineRetail[[#This Row],[InvoiceDate]],-1)+1</f>
        <v>40695</v>
      </c>
      <c r="K7866" s="6">
        <f>OnlineRetail[[#This Row],[Quantity]]*OnlineRetail[[#This Row],[UnitPrice]]</f>
        <v>17.849999999999998</v>
      </c>
      <c r="L7866" t="str">
        <f t="shared" si="122"/>
        <v>13176|Jun-2011</v>
      </c>
    </row>
    <row r="7867" spans="1:12">
      <c r="A7867">
        <v>544281</v>
      </c>
      <c r="B7867" t="s">
        <v>253</v>
      </c>
      <c r="C7867" t="s">
        <v>46</v>
      </c>
      <c r="D7867">
        <v>10</v>
      </c>
      <c r="E7867" s="1">
        <v>40709.647916666669</v>
      </c>
      <c r="F7867">
        <v>0.85</v>
      </c>
      <c r="G7867">
        <v>14242</v>
      </c>
      <c r="H7867" t="s">
        <v>10</v>
      </c>
      <c r="I7867" t="str">
        <f>IF(AND(LEFT(OnlineRetail[[#This Row],[InvoiceNo]],1)&lt;&gt;"C",OnlineRetail[[#This Row],[CustomerID]]&lt;&gt;""),"Yes","No")</f>
        <v>Yes</v>
      </c>
      <c r="J7867" s="4">
        <f>EOMONTH(OnlineRetail[[#This Row],[InvoiceDate]],-1)+1</f>
        <v>40695</v>
      </c>
      <c r="K7867" s="6">
        <f>OnlineRetail[[#This Row],[Quantity]]*OnlineRetail[[#This Row],[UnitPrice]]</f>
        <v>8.5</v>
      </c>
      <c r="L7867" t="str">
        <f t="shared" si="122"/>
        <v>14242|Jun-2011</v>
      </c>
    </row>
    <row r="7868" spans="1:12">
      <c r="A7868">
        <v>546548</v>
      </c>
      <c r="B7868" t="s">
        <v>246</v>
      </c>
      <c r="C7868" t="s">
        <v>39</v>
      </c>
      <c r="D7868">
        <v>6</v>
      </c>
      <c r="E7868" s="1">
        <v>40709.650694444441</v>
      </c>
      <c r="F7868">
        <v>1.65</v>
      </c>
      <c r="G7868">
        <v>13307</v>
      </c>
      <c r="H7868" t="s">
        <v>36</v>
      </c>
      <c r="I7868" t="str">
        <f>IF(AND(LEFT(OnlineRetail[[#This Row],[InvoiceNo]],1)&lt;&gt;"C",OnlineRetail[[#This Row],[CustomerID]]&lt;&gt;""),"Yes","No")</f>
        <v>Yes</v>
      </c>
      <c r="J7868" s="4">
        <f>EOMONTH(OnlineRetail[[#This Row],[InvoiceDate]],-1)+1</f>
        <v>40695</v>
      </c>
      <c r="K7868" s="6">
        <f>OnlineRetail[[#This Row],[Quantity]]*OnlineRetail[[#This Row],[UnitPrice]]</f>
        <v>9.8999999999999986</v>
      </c>
      <c r="L7868" t="str">
        <f t="shared" si="122"/>
        <v>13307|Jun-2011</v>
      </c>
    </row>
    <row r="7869" spans="1:12">
      <c r="A7869">
        <v>545362</v>
      </c>
      <c r="B7869" t="s">
        <v>286</v>
      </c>
      <c r="C7869" t="s">
        <v>29</v>
      </c>
      <c r="D7869">
        <v>20</v>
      </c>
      <c r="E7869" s="1">
        <v>40709.652777777781</v>
      </c>
      <c r="F7869">
        <v>0.85</v>
      </c>
      <c r="G7869">
        <v>13667</v>
      </c>
      <c r="H7869" t="s">
        <v>10</v>
      </c>
      <c r="I7869" t="str">
        <f>IF(AND(LEFT(OnlineRetail[[#This Row],[InvoiceNo]],1)&lt;&gt;"C",OnlineRetail[[#This Row],[CustomerID]]&lt;&gt;""),"Yes","No")</f>
        <v>Yes</v>
      </c>
      <c r="J7869" s="4">
        <f>EOMONTH(OnlineRetail[[#This Row],[InvoiceDate]],-1)+1</f>
        <v>40695</v>
      </c>
      <c r="K7869" s="6">
        <f>OnlineRetail[[#This Row],[Quantity]]*OnlineRetail[[#This Row],[UnitPrice]]</f>
        <v>17</v>
      </c>
      <c r="L7869" t="str">
        <f t="shared" si="122"/>
        <v>13667|Jun-2011</v>
      </c>
    </row>
    <row r="7870" spans="1:12">
      <c r="A7870">
        <v>545446</v>
      </c>
      <c r="B7870" t="s">
        <v>38</v>
      </c>
      <c r="C7870" t="s">
        <v>12</v>
      </c>
      <c r="D7870">
        <v>14</v>
      </c>
      <c r="E7870" s="1">
        <v>40709.65347222222</v>
      </c>
      <c r="F7870">
        <v>5.95</v>
      </c>
      <c r="G7870">
        <v>13862</v>
      </c>
      <c r="H7870" t="s">
        <v>10</v>
      </c>
      <c r="I7870" t="str">
        <f>IF(AND(LEFT(OnlineRetail[[#This Row],[InvoiceNo]],1)&lt;&gt;"C",OnlineRetail[[#This Row],[CustomerID]]&lt;&gt;""),"Yes","No")</f>
        <v>Yes</v>
      </c>
      <c r="J7870" s="4">
        <f>EOMONTH(OnlineRetail[[#This Row],[InvoiceDate]],-1)+1</f>
        <v>40695</v>
      </c>
      <c r="K7870" s="6">
        <f>OnlineRetail[[#This Row],[Quantity]]*OnlineRetail[[#This Row],[UnitPrice]]</f>
        <v>83.3</v>
      </c>
      <c r="L7870" t="str">
        <f t="shared" si="122"/>
        <v>13862|Jun-2011</v>
      </c>
    </row>
    <row r="7871" spans="1:12">
      <c r="A7871">
        <v>545314</v>
      </c>
      <c r="B7871" t="s">
        <v>45</v>
      </c>
      <c r="C7871" t="s">
        <v>21</v>
      </c>
      <c r="D7871">
        <v>10</v>
      </c>
      <c r="E7871" s="1">
        <v>40709.65625</v>
      </c>
      <c r="F7871">
        <v>2.5499999999999998</v>
      </c>
      <c r="G7871">
        <v>13496</v>
      </c>
      <c r="H7871" t="s">
        <v>36</v>
      </c>
      <c r="I7871" t="str">
        <f>IF(AND(LEFT(OnlineRetail[[#This Row],[InvoiceNo]],1)&lt;&gt;"C",OnlineRetail[[#This Row],[CustomerID]]&lt;&gt;""),"Yes","No")</f>
        <v>Yes</v>
      </c>
      <c r="J7871" s="4">
        <f>EOMONTH(OnlineRetail[[#This Row],[InvoiceDate]],-1)+1</f>
        <v>40695</v>
      </c>
      <c r="K7871" s="6">
        <f>OnlineRetail[[#This Row],[Quantity]]*OnlineRetail[[#This Row],[UnitPrice]]</f>
        <v>25.5</v>
      </c>
      <c r="L7871" t="str">
        <f t="shared" si="122"/>
        <v>13496|Jun-2011</v>
      </c>
    </row>
    <row r="7872" spans="1:12">
      <c r="A7872">
        <v>550956</v>
      </c>
      <c r="B7872" t="s">
        <v>47</v>
      </c>
      <c r="C7872" t="s">
        <v>39</v>
      </c>
      <c r="D7872">
        <v>15</v>
      </c>
      <c r="E7872" s="1">
        <v>40709.663194444453</v>
      </c>
      <c r="F7872">
        <v>0.85</v>
      </c>
      <c r="G7872">
        <v>13952</v>
      </c>
      <c r="H7872" t="s">
        <v>10</v>
      </c>
      <c r="I7872" t="str">
        <f>IF(AND(LEFT(OnlineRetail[[#This Row],[InvoiceNo]],1)&lt;&gt;"C",OnlineRetail[[#This Row],[CustomerID]]&lt;&gt;""),"Yes","No")</f>
        <v>Yes</v>
      </c>
      <c r="J7872" s="4">
        <f>EOMONTH(OnlineRetail[[#This Row],[InvoiceDate]],-1)+1</f>
        <v>40695</v>
      </c>
      <c r="K7872" s="6">
        <f>OnlineRetail[[#This Row],[Quantity]]*OnlineRetail[[#This Row],[UnitPrice]]</f>
        <v>12.75</v>
      </c>
      <c r="L7872" t="str">
        <f t="shared" si="122"/>
        <v>13952|Jun-2011</v>
      </c>
    </row>
    <row r="7873" spans="1:12">
      <c r="A7873">
        <v>554820</v>
      </c>
      <c r="B7873" t="s">
        <v>124</v>
      </c>
      <c r="C7873" t="s">
        <v>16</v>
      </c>
      <c r="D7873">
        <v>8</v>
      </c>
      <c r="E7873" s="1">
        <v>40709.664583333331</v>
      </c>
      <c r="F7873">
        <v>3.39</v>
      </c>
      <c r="G7873">
        <v>14139</v>
      </c>
      <c r="H7873" t="s">
        <v>22</v>
      </c>
      <c r="I7873" t="str">
        <f>IF(AND(LEFT(OnlineRetail[[#This Row],[InvoiceNo]],1)&lt;&gt;"C",OnlineRetail[[#This Row],[CustomerID]]&lt;&gt;""),"Yes","No")</f>
        <v>Yes</v>
      </c>
      <c r="J7873" s="4">
        <f>EOMONTH(OnlineRetail[[#This Row],[InvoiceDate]],-1)+1</f>
        <v>40695</v>
      </c>
      <c r="K7873" s="6">
        <f>OnlineRetail[[#This Row],[Quantity]]*OnlineRetail[[#This Row],[UnitPrice]]</f>
        <v>27.12</v>
      </c>
      <c r="L7873" t="str">
        <f t="shared" si="122"/>
        <v>14139|Jun-2011</v>
      </c>
    </row>
    <row r="7874" spans="1:12">
      <c r="A7874">
        <v>548249</v>
      </c>
      <c r="B7874" t="s">
        <v>238</v>
      </c>
      <c r="C7874" t="s">
        <v>72</v>
      </c>
      <c r="D7874">
        <v>23</v>
      </c>
      <c r="E7874" s="1">
        <v>40709.667361111111</v>
      </c>
      <c r="F7874">
        <v>9.9499999999999993</v>
      </c>
      <c r="G7874">
        <v>13388</v>
      </c>
      <c r="H7874" t="s">
        <v>31</v>
      </c>
      <c r="I7874" t="str">
        <f>IF(AND(LEFT(OnlineRetail[[#This Row],[InvoiceNo]],1)&lt;&gt;"C",OnlineRetail[[#This Row],[CustomerID]]&lt;&gt;""),"Yes","No")</f>
        <v>Yes</v>
      </c>
      <c r="J7874" s="4">
        <f>EOMONTH(OnlineRetail[[#This Row],[InvoiceDate]],-1)+1</f>
        <v>40695</v>
      </c>
      <c r="K7874" s="6">
        <f>OnlineRetail[[#This Row],[Quantity]]*OnlineRetail[[#This Row],[UnitPrice]]</f>
        <v>228.85</v>
      </c>
      <c r="L7874" t="str">
        <f t="shared" ref="L7874:L7937" si="123">IF(I7874="Yes",G7874&amp;"|"&amp;TEXT(J7874,"mmm-yyyy"),"")</f>
        <v>13388|Jun-2011</v>
      </c>
    </row>
    <row r="7875" spans="1:12">
      <c r="A7875">
        <v>537164</v>
      </c>
      <c r="B7875" t="s">
        <v>93</v>
      </c>
      <c r="C7875" t="s">
        <v>62</v>
      </c>
      <c r="D7875">
        <v>14</v>
      </c>
      <c r="E7875" s="1">
        <v>40709.67083333333</v>
      </c>
      <c r="F7875">
        <v>2.5499999999999998</v>
      </c>
      <c r="G7875">
        <v>13365</v>
      </c>
      <c r="H7875" t="s">
        <v>10</v>
      </c>
      <c r="I7875" t="str">
        <f>IF(AND(LEFT(OnlineRetail[[#This Row],[InvoiceNo]],1)&lt;&gt;"C",OnlineRetail[[#This Row],[CustomerID]]&lt;&gt;""),"Yes","No")</f>
        <v>Yes</v>
      </c>
      <c r="J7875" s="4">
        <f>EOMONTH(OnlineRetail[[#This Row],[InvoiceDate]],-1)+1</f>
        <v>40695</v>
      </c>
      <c r="K7875" s="6">
        <f>OnlineRetail[[#This Row],[Quantity]]*OnlineRetail[[#This Row],[UnitPrice]]</f>
        <v>35.699999999999996</v>
      </c>
      <c r="L7875" t="str">
        <f t="shared" si="123"/>
        <v>13365|Jun-2011</v>
      </c>
    </row>
    <row r="7876" spans="1:12">
      <c r="A7876">
        <v>553823</v>
      </c>
      <c r="B7876" t="s">
        <v>248</v>
      </c>
      <c r="C7876" t="s">
        <v>42</v>
      </c>
      <c r="D7876">
        <v>7</v>
      </c>
      <c r="E7876" s="1">
        <v>40709.67083333333</v>
      </c>
      <c r="F7876">
        <v>0.85</v>
      </c>
      <c r="G7876">
        <v>12871</v>
      </c>
      <c r="H7876" t="s">
        <v>10</v>
      </c>
      <c r="I7876" t="str">
        <f>IF(AND(LEFT(OnlineRetail[[#This Row],[InvoiceNo]],1)&lt;&gt;"C",OnlineRetail[[#This Row],[CustomerID]]&lt;&gt;""),"Yes","No")</f>
        <v>Yes</v>
      </c>
      <c r="J7876" s="4">
        <f>EOMONTH(OnlineRetail[[#This Row],[InvoiceDate]],-1)+1</f>
        <v>40695</v>
      </c>
      <c r="K7876" s="6">
        <f>OnlineRetail[[#This Row],[Quantity]]*OnlineRetail[[#This Row],[UnitPrice]]</f>
        <v>5.95</v>
      </c>
      <c r="L7876" t="str">
        <f t="shared" si="123"/>
        <v>12871|Jun-2011</v>
      </c>
    </row>
    <row r="7877" spans="1:12">
      <c r="A7877">
        <v>547883</v>
      </c>
      <c r="B7877" t="s">
        <v>164</v>
      </c>
      <c r="C7877" t="s">
        <v>40</v>
      </c>
      <c r="D7877">
        <v>9</v>
      </c>
      <c r="E7877" s="1">
        <v>40709.675694444442</v>
      </c>
      <c r="F7877">
        <v>5.95</v>
      </c>
      <c r="G7877">
        <v>12751</v>
      </c>
      <c r="H7877" t="s">
        <v>10</v>
      </c>
      <c r="I7877" t="str">
        <f>IF(AND(LEFT(OnlineRetail[[#This Row],[InvoiceNo]],1)&lt;&gt;"C",OnlineRetail[[#This Row],[CustomerID]]&lt;&gt;""),"Yes","No")</f>
        <v>Yes</v>
      </c>
      <c r="J7877" s="4">
        <f>EOMONTH(OnlineRetail[[#This Row],[InvoiceDate]],-1)+1</f>
        <v>40695</v>
      </c>
      <c r="K7877" s="6">
        <f>OnlineRetail[[#This Row],[Quantity]]*OnlineRetail[[#This Row],[UnitPrice]]</f>
        <v>53.550000000000004</v>
      </c>
      <c r="L7877" t="str">
        <f t="shared" si="123"/>
        <v>12751|Jun-2011</v>
      </c>
    </row>
    <row r="7878" spans="1:12">
      <c r="A7878">
        <v>538082</v>
      </c>
      <c r="B7878" t="s">
        <v>227</v>
      </c>
      <c r="C7878" t="s">
        <v>39</v>
      </c>
      <c r="D7878">
        <v>18</v>
      </c>
      <c r="E7878" s="1">
        <v>40709.679166666669</v>
      </c>
      <c r="F7878">
        <v>9.9499999999999993</v>
      </c>
      <c r="G7878">
        <v>13698</v>
      </c>
      <c r="H7878" t="s">
        <v>10</v>
      </c>
      <c r="I7878" t="str">
        <f>IF(AND(LEFT(OnlineRetail[[#This Row],[InvoiceNo]],1)&lt;&gt;"C",OnlineRetail[[#This Row],[CustomerID]]&lt;&gt;""),"Yes","No")</f>
        <v>Yes</v>
      </c>
      <c r="J7878" s="4">
        <f>EOMONTH(OnlineRetail[[#This Row],[InvoiceDate]],-1)+1</f>
        <v>40695</v>
      </c>
      <c r="K7878" s="6">
        <f>OnlineRetail[[#This Row],[Quantity]]*OnlineRetail[[#This Row],[UnitPrice]]</f>
        <v>179.1</v>
      </c>
      <c r="L7878" t="str">
        <f t="shared" si="123"/>
        <v>13698|Jun-2011</v>
      </c>
    </row>
    <row r="7879" spans="1:12">
      <c r="A7879">
        <v>538989</v>
      </c>
      <c r="B7879" t="s">
        <v>18</v>
      </c>
      <c r="C7879" t="s">
        <v>40</v>
      </c>
      <c r="D7879">
        <v>24</v>
      </c>
      <c r="E7879" s="1">
        <v>40709.694444444453</v>
      </c>
      <c r="F7879">
        <v>7.95</v>
      </c>
      <c r="G7879">
        <v>13134</v>
      </c>
      <c r="H7879" t="s">
        <v>10</v>
      </c>
      <c r="I7879" t="str">
        <f>IF(AND(LEFT(OnlineRetail[[#This Row],[InvoiceNo]],1)&lt;&gt;"C",OnlineRetail[[#This Row],[CustomerID]]&lt;&gt;""),"Yes","No")</f>
        <v>Yes</v>
      </c>
      <c r="J7879" s="4">
        <f>EOMONTH(OnlineRetail[[#This Row],[InvoiceDate]],-1)+1</f>
        <v>40695</v>
      </c>
      <c r="K7879" s="6">
        <f>OnlineRetail[[#This Row],[Quantity]]*OnlineRetail[[#This Row],[UnitPrice]]</f>
        <v>190.8</v>
      </c>
      <c r="L7879" t="str">
        <f t="shared" si="123"/>
        <v>13134|Jun-2011</v>
      </c>
    </row>
    <row r="7880" spans="1:12">
      <c r="A7880">
        <v>553479</v>
      </c>
      <c r="B7880" t="s">
        <v>102</v>
      </c>
      <c r="C7880" t="s">
        <v>83</v>
      </c>
      <c r="D7880">
        <v>12</v>
      </c>
      <c r="E7880" s="1">
        <v>40709.695138888892</v>
      </c>
      <c r="F7880">
        <v>2.5499999999999998</v>
      </c>
      <c r="G7880">
        <v>14323</v>
      </c>
      <c r="H7880" t="s">
        <v>10</v>
      </c>
      <c r="I7880" t="str">
        <f>IF(AND(LEFT(OnlineRetail[[#This Row],[InvoiceNo]],1)&lt;&gt;"C",OnlineRetail[[#This Row],[CustomerID]]&lt;&gt;""),"Yes","No")</f>
        <v>Yes</v>
      </c>
      <c r="J7880" s="4">
        <f>EOMONTH(OnlineRetail[[#This Row],[InvoiceDate]],-1)+1</f>
        <v>40695</v>
      </c>
      <c r="K7880" s="6">
        <f>OnlineRetail[[#This Row],[Quantity]]*OnlineRetail[[#This Row],[UnitPrice]]</f>
        <v>30.599999999999998</v>
      </c>
      <c r="L7880" t="str">
        <f t="shared" si="123"/>
        <v>14323|Jun-2011</v>
      </c>
    </row>
    <row r="7881" spans="1:12">
      <c r="A7881">
        <v>537798</v>
      </c>
      <c r="B7881" t="s">
        <v>131</v>
      </c>
      <c r="C7881" t="s">
        <v>40</v>
      </c>
      <c r="D7881">
        <v>23</v>
      </c>
      <c r="E7881" s="1">
        <v>40709.697222222218</v>
      </c>
      <c r="F7881">
        <v>2.5499999999999998</v>
      </c>
      <c r="G7881">
        <v>12794</v>
      </c>
      <c r="H7881" t="s">
        <v>70</v>
      </c>
      <c r="I7881" t="str">
        <f>IF(AND(LEFT(OnlineRetail[[#This Row],[InvoiceNo]],1)&lt;&gt;"C",OnlineRetail[[#This Row],[CustomerID]]&lt;&gt;""),"Yes","No")</f>
        <v>Yes</v>
      </c>
      <c r="J7881" s="4">
        <f>EOMONTH(OnlineRetail[[#This Row],[InvoiceDate]],-1)+1</f>
        <v>40695</v>
      </c>
      <c r="K7881" s="6">
        <f>OnlineRetail[[#This Row],[Quantity]]*OnlineRetail[[#This Row],[UnitPrice]]</f>
        <v>58.65</v>
      </c>
      <c r="L7881" t="str">
        <f t="shared" si="123"/>
        <v>12794|Jun-2011</v>
      </c>
    </row>
    <row r="7882" spans="1:12">
      <c r="A7882">
        <v>547299</v>
      </c>
      <c r="B7882" t="s">
        <v>59</v>
      </c>
      <c r="C7882" t="s">
        <v>19</v>
      </c>
      <c r="D7882">
        <v>23</v>
      </c>
      <c r="E7882" s="1">
        <v>40709.697916666657</v>
      </c>
      <c r="F7882">
        <v>5.95</v>
      </c>
      <c r="G7882">
        <v>14017</v>
      </c>
      <c r="H7882" t="s">
        <v>121</v>
      </c>
      <c r="I7882" t="str">
        <f>IF(AND(LEFT(OnlineRetail[[#This Row],[InvoiceNo]],1)&lt;&gt;"C",OnlineRetail[[#This Row],[CustomerID]]&lt;&gt;""),"Yes","No")</f>
        <v>Yes</v>
      </c>
      <c r="J7882" s="4">
        <f>EOMONTH(OnlineRetail[[#This Row],[InvoiceDate]],-1)+1</f>
        <v>40695</v>
      </c>
      <c r="K7882" s="6">
        <f>OnlineRetail[[#This Row],[Quantity]]*OnlineRetail[[#This Row],[UnitPrice]]</f>
        <v>136.85</v>
      </c>
      <c r="L7882" t="str">
        <f t="shared" si="123"/>
        <v>14017|Jun-2011</v>
      </c>
    </row>
    <row r="7883" spans="1:12">
      <c r="A7883">
        <v>555239</v>
      </c>
      <c r="B7883" t="s">
        <v>278</v>
      </c>
      <c r="C7883" t="s">
        <v>24</v>
      </c>
      <c r="D7883">
        <v>12</v>
      </c>
      <c r="E7883" s="1">
        <v>40709.71597222222</v>
      </c>
      <c r="F7883">
        <v>1.65</v>
      </c>
      <c r="G7883">
        <v>12417</v>
      </c>
      <c r="H7883" t="s">
        <v>10</v>
      </c>
      <c r="I7883" t="str">
        <f>IF(AND(LEFT(OnlineRetail[[#This Row],[InvoiceNo]],1)&lt;&gt;"C",OnlineRetail[[#This Row],[CustomerID]]&lt;&gt;""),"Yes","No")</f>
        <v>Yes</v>
      </c>
      <c r="J7883" s="4">
        <f>EOMONTH(OnlineRetail[[#This Row],[InvoiceDate]],-1)+1</f>
        <v>40695</v>
      </c>
      <c r="K7883" s="6">
        <f>OnlineRetail[[#This Row],[Quantity]]*OnlineRetail[[#This Row],[UnitPrice]]</f>
        <v>19.799999999999997</v>
      </c>
      <c r="L7883" t="str">
        <f t="shared" si="123"/>
        <v>12417|Jun-2011</v>
      </c>
    </row>
    <row r="7884" spans="1:12">
      <c r="A7884">
        <v>551126</v>
      </c>
      <c r="B7884" t="s">
        <v>190</v>
      </c>
      <c r="C7884" t="s">
        <v>46</v>
      </c>
      <c r="D7884">
        <v>13</v>
      </c>
      <c r="E7884" s="1">
        <v>40709.719444444447</v>
      </c>
      <c r="F7884">
        <v>2.5499999999999998</v>
      </c>
      <c r="G7884">
        <v>13990</v>
      </c>
      <c r="H7884" t="s">
        <v>10</v>
      </c>
      <c r="I7884" t="str">
        <f>IF(AND(LEFT(OnlineRetail[[#This Row],[InvoiceNo]],1)&lt;&gt;"C",OnlineRetail[[#This Row],[CustomerID]]&lt;&gt;""),"Yes","No")</f>
        <v>Yes</v>
      </c>
      <c r="J7884" s="4">
        <f>EOMONTH(OnlineRetail[[#This Row],[InvoiceDate]],-1)+1</f>
        <v>40695</v>
      </c>
      <c r="K7884" s="6">
        <f>OnlineRetail[[#This Row],[Quantity]]*OnlineRetail[[#This Row],[UnitPrice]]</f>
        <v>33.15</v>
      </c>
      <c r="L7884" t="str">
        <f t="shared" si="123"/>
        <v>13990|Jun-2011</v>
      </c>
    </row>
    <row r="7885" spans="1:12" hidden="1">
      <c r="A7885">
        <v>547032</v>
      </c>
      <c r="B7885" t="s">
        <v>282</v>
      </c>
      <c r="C7885" t="s">
        <v>29</v>
      </c>
      <c r="D7885">
        <v>23</v>
      </c>
      <c r="E7885" s="1">
        <v>40709.729861111111</v>
      </c>
      <c r="F7885">
        <v>0.85</v>
      </c>
      <c r="H7885" t="s">
        <v>10</v>
      </c>
      <c r="I7885" t="str">
        <f>IF(AND(LEFT(OnlineRetail[[#This Row],[InvoiceNo]],1)&lt;&gt;"C",OnlineRetail[[#This Row],[CustomerID]]&lt;&gt;""),"Yes","No")</f>
        <v>No</v>
      </c>
      <c r="J7885" s="4">
        <f>EOMONTH(OnlineRetail[[#This Row],[InvoiceDate]],-1)+1</f>
        <v>40695</v>
      </c>
      <c r="K7885" s="6">
        <f>OnlineRetail[[#This Row],[Quantity]]*OnlineRetail[[#This Row],[UnitPrice]]</f>
        <v>19.55</v>
      </c>
      <c r="L7885" t="str">
        <f t="shared" si="123"/>
        <v/>
      </c>
    </row>
    <row r="7886" spans="1:12">
      <c r="A7886">
        <v>547687</v>
      </c>
      <c r="B7886" t="s">
        <v>265</v>
      </c>
      <c r="C7886" t="s">
        <v>72</v>
      </c>
      <c r="D7886">
        <v>21</v>
      </c>
      <c r="E7886" s="1">
        <v>40709.730555555558</v>
      </c>
      <c r="F7886">
        <v>2.1</v>
      </c>
      <c r="G7886">
        <v>14014</v>
      </c>
      <c r="H7886" t="s">
        <v>10</v>
      </c>
      <c r="I7886" t="str">
        <f>IF(AND(LEFT(OnlineRetail[[#This Row],[InvoiceNo]],1)&lt;&gt;"C",OnlineRetail[[#This Row],[CustomerID]]&lt;&gt;""),"Yes","No")</f>
        <v>Yes</v>
      </c>
      <c r="J7886" s="4">
        <f>EOMONTH(OnlineRetail[[#This Row],[InvoiceDate]],-1)+1</f>
        <v>40695</v>
      </c>
      <c r="K7886" s="6">
        <f>OnlineRetail[[#This Row],[Quantity]]*OnlineRetail[[#This Row],[UnitPrice]]</f>
        <v>44.1</v>
      </c>
      <c r="L7886" t="str">
        <f t="shared" si="123"/>
        <v>14014|Jun-2011</v>
      </c>
    </row>
    <row r="7887" spans="1:12">
      <c r="A7887">
        <v>549181</v>
      </c>
      <c r="B7887" t="s">
        <v>292</v>
      </c>
      <c r="C7887" t="s">
        <v>83</v>
      </c>
      <c r="D7887">
        <v>19</v>
      </c>
      <c r="E7887" s="1">
        <v>40709.734722222223</v>
      </c>
      <c r="F7887">
        <v>7.95</v>
      </c>
      <c r="G7887">
        <v>13969</v>
      </c>
      <c r="H7887" t="s">
        <v>10</v>
      </c>
      <c r="I7887" t="str">
        <f>IF(AND(LEFT(OnlineRetail[[#This Row],[InvoiceNo]],1)&lt;&gt;"C",OnlineRetail[[#This Row],[CustomerID]]&lt;&gt;""),"Yes","No")</f>
        <v>Yes</v>
      </c>
      <c r="J7887" s="4">
        <f>EOMONTH(OnlineRetail[[#This Row],[InvoiceDate]],-1)+1</f>
        <v>40695</v>
      </c>
      <c r="K7887" s="6">
        <f>OnlineRetail[[#This Row],[Quantity]]*OnlineRetail[[#This Row],[UnitPrice]]</f>
        <v>151.05000000000001</v>
      </c>
      <c r="L7887" t="str">
        <f t="shared" si="123"/>
        <v>13969|Jun-2011</v>
      </c>
    </row>
    <row r="7888" spans="1:12">
      <c r="A7888">
        <v>548758</v>
      </c>
      <c r="B7888" t="s">
        <v>136</v>
      </c>
      <c r="C7888" t="s">
        <v>21</v>
      </c>
      <c r="D7888">
        <v>3</v>
      </c>
      <c r="E7888" s="1">
        <v>40709.734722222223</v>
      </c>
      <c r="F7888">
        <v>2.5499999999999998</v>
      </c>
      <c r="G7888">
        <v>12472</v>
      </c>
      <c r="H7888" t="s">
        <v>10</v>
      </c>
      <c r="I7888" t="str">
        <f>IF(AND(LEFT(OnlineRetail[[#This Row],[InvoiceNo]],1)&lt;&gt;"C",OnlineRetail[[#This Row],[CustomerID]]&lt;&gt;""),"Yes","No")</f>
        <v>Yes</v>
      </c>
      <c r="J7888" s="4">
        <f>EOMONTH(OnlineRetail[[#This Row],[InvoiceDate]],-1)+1</f>
        <v>40695</v>
      </c>
      <c r="K7888" s="6">
        <f>OnlineRetail[[#This Row],[Quantity]]*OnlineRetail[[#This Row],[UnitPrice]]</f>
        <v>7.6499999999999995</v>
      </c>
      <c r="L7888" t="str">
        <f t="shared" si="123"/>
        <v>12472|Jun-2011</v>
      </c>
    </row>
    <row r="7889" spans="1:12">
      <c r="A7889">
        <v>549476</v>
      </c>
      <c r="B7889" t="s">
        <v>134</v>
      </c>
      <c r="C7889" t="s">
        <v>40</v>
      </c>
      <c r="D7889">
        <v>7</v>
      </c>
      <c r="E7889" s="1">
        <v>40709.73541666667</v>
      </c>
      <c r="F7889">
        <v>9.9499999999999993</v>
      </c>
      <c r="G7889">
        <v>13228</v>
      </c>
      <c r="H7889" t="s">
        <v>10</v>
      </c>
      <c r="I7889" t="str">
        <f>IF(AND(LEFT(OnlineRetail[[#This Row],[InvoiceNo]],1)&lt;&gt;"C",OnlineRetail[[#This Row],[CustomerID]]&lt;&gt;""),"Yes","No")</f>
        <v>Yes</v>
      </c>
      <c r="J7889" s="4">
        <f>EOMONTH(OnlineRetail[[#This Row],[InvoiceDate]],-1)+1</f>
        <v>40695</v>
      </c>
      <c r="K7889" s="6">
        <f>OnlineRetail[[#This Row],[Quantity]]*OnlineRetail[[#This Row],[UnitPrice]]</f>
        <v>69.649999999999991</v>
      </c>
      <c r="L7889" t="str">
        <f t="shared" si="123"/>
        <v>13228|Jun-2011</v>
      </c>
    </row>
    <row r="7890" spans="1:12">
      <c r="A7890">
        <v>554022</v>
      </c>
      <c r="B7890" t="s">
        <v>229</v>
      </c>
      <c r="C7890" t="s">
        <v>40</v>
      </c>
      <c r="D7890">
        <v>14</v>
      </c>
      <c r="E7890" s="1">
        <v>40709.740277777782</v>
      </c>
      <c r="F7890">
        <v>2.5499999999999998</v>
      </c>
      <c r="G7890">
        <v>13253</v>
      </c>
      <c r="H7890" t="s">
        <v>10</v>
      </c>
      <c r="I7890" t="str">
        <f>IF(AND(LEFT(OnlineRetail[[#This Row],[InvoiceNo]],1)&lt;&gt;"C",OnlineRetail[[#This Row],[CustomerID]]&lt;&gt;""),"Yes","No")</f>
        <v>Yes</v>
      </c>
      <c r="J7890" s="4">
        <f>EOMONTH(OnlineRetail[[#This Row],[InvoiceDate]],-1)+1</f>
        <v>40695</v>
      </c>
      <c r="K7890" s="6">
        <f>OnlineRetail[[#This Row],[Quantity]]*OnlineRetail[[#This Row],[UnitPrice]]</f>
        <v>35.699999999999996</v>
      </c>
      <c r="L7890" t="str">
        <f t="shared" si="123"/>
        <v>13253|Jun-2011</v>
      </c>
    </row>
    <row r="7891" spans="1:12">
      <c r="A7891">
        <v>539241</v>
      </c>
      <c r="B7891" t="s">
        <v>163</v>
      </c>
      <c r="C7891" t="s">
        <v>72</v>
      </c>
      <c r="D7891">
        <v>12</v>
      </c>
      <c r="E7891" s="1">
        <v>40709.743055555547</v>
      </c>
      <c r="F7891">
        <v>2.1</v>
      </c>
      <c r="G7891">
        <v>12402</v>
      </c>
      <c r="H7891" t="s">
        <v>10</v>
      </c>
      <c r="I7891" t="str">
        <f>IF(AND(LEFT(OnlineRetail[[#This Row],[InvoiceNo]],1)&lt;&gt;"C",OnlineRetail[[#This Row],[CustomerID]]&lt;&gt;""),"Yes","No")</f>
        <v>Yes</v>
      </c>
      <c r="J7891" s="4">
        <f>EOMONTH(OnlineRetail[[#This Row],[InvoiceDate]],-1)+1</f>
        <v>40695</v>
      </c>
      <c r="K7891" s="6">
        <f>OnlineRetail[[#This Row],[Quantity]]*OnlineRetail[[#This Row],[UnitPrice]]</f>
        <v>25.200000000000003</v>
      </c>
      <c r="L7891" t="str">
        <f t="shared" si="123"/>
        <v>12402|Jun-2011</v>
      </c>
    </row>
    <row r="7892" spans="1:12">
      <c r="A7892">
        <v>544764</v>
      </c>
      <c r="B7892" t="s">
        <v>253</v>
      </c>
      <c r="C7892" t="s">
        <v>24</v>
      </c>
      <c r="D7892">
        <v>14</v>
      </c>
      <c r="E7892" s="1">
        <v>40709.745138888888</v>
      </c>
      <c r="F7892">
        <v>2.5499999999999998</v>
      </c>
      <c r="G7892">
        <v>14000</v>
      </c>
      <c r="H7892" t="s">
        <v>10</v>
      </c>
      <c r="I7892" t="str">
        <f>IF(AND(LEFT(OnlineRetail[[#This Row],[InvoiceNo]],1)&lt;&gt;"C",OnlineRetail[[#This Row],[CustomerID]]&lt;&gt;""),"Yes","No")</f>
        <v>Yes</v>
      </c>
      <c r="J7892" s="4">
        <f>EOMONTH(OnlineRetail[[#This Row],[InvoiceDate]],-1)+1</f>
        <v>40695</v>
      </c>
      <c r="K7892" s="6">
        <f>OnlineRetail[[#This Row],[Quantity]]*OnlineRetail[[#This Row],[UnitPrice]]</f>
        <v>35.699999999999996</v>
      </c>
      <c r="L7892" t="str">
        <f t="shared" si="123"/>
        <v>14000|Jun-2011</v>
      </c>
    </row>
    <row r="7893" spans="1:12">
      <c r="A7893">
        <v>553380</v>
      </c>
      <c r="B7893" t="s">
        <v>268</v>
      </c>
      <c r="C7893" t="s">
        <v>46</v>
      </c>
      <c r="D7893">
        <v>11</v>
      </c>
      <c r="E7893" s="1">
        <v>40709.745138888888</v>
      </c>
      <c r="F7893">
        <v>1.25</v>
      </c>
      <c r="G7893">
        <v>13540</v>
      </c>
      <c r="H7893" t="s">
        <v>10</v>
      </c>
      <c r="I7893" t="str">
        <f>IF(AND(LEFT(OnlineRetail[[#This Row],[InvoiceNo]],1)&lt;&gt;"C",OnlineRetail[[#This Row],[CustomerID]]&lt;&gt;""),"Yes","No")</f>
        <v>Yes</v>
      </c>
      <c r="J7893" s="4">
        <f>EOMONTH(OnlineRetail[[#This Row],[InvoiceDate]],-1)+1</f>
        <v>40695</v>
      </c>
      <c r="K7893" s="6">
        <f>OnlineRetail[[#This Row],[Quantity]]*OnlineRetail[[#This Row],[UnitPrice]]</f>
        <v>13.75</v>
      </c>
      <c r="L7893" t="str">
        <f t="shared" si="123"/>
        <v>13540|Jun-2011</v>
      </c>
    </row>
    <row r="7894" spans="1:12">
      <c r="A7894">
        <v>548869</v>
      </c>
      <c r="B7894" t="s">
        <v>165</v>
      </c>
      <c r="C7894" t="s">
        <v>12</v>
      </c>
      <c r="D7894">
        <v>7</v>
      </c>
      <c r="E7894" s="1">
        <v>40709.753472222219</v>
      </c>
      <c r="F7894">
        <v>4.95</v>
      </c>
      <c r="G7894">
        <v>13270</v>
      </c>
      <c r="H7894" t="s">
        <v>10</v>
      </c>
      <c r="I7894" t="str">
        <f>IF(AND(LEFT(OnlineRetail[[#This Row],[InvoiceNo]],1)&lt;&gt;"C",OnlineRetail[[#This Row],[CustomerID]]&lt;&gt;""),"Yes","No")</f>
        <v>Yes</v>
      </c>
      <c r="J7894" s="4">
        <f>EOMONTH(OnlineRetail[[#This Row],[InvoiceDate]],-1)+1</f>
        <v>40695</v>
      </c>
      <c r="K7894" s="6">
        <f>OnlineRetail[[#This Row],[Quantity]]*OnlineRetail[[#This Row],[UnitPrice]]</f>
        <v>34.65</v>
      </c>
      <c r="L7894" t="str">
        <f t="shared" si="123"/>
        <v>13270|Jun-2011</v>
      </c>
    </row>
    <row r="7895" spans="1:12">
      <c r="A7895">
        <v>545187</v>
      </c>
      <c r="B7895" t="s">
        <v>296</v>
      </c>
      <c r="C7895" t="s">
        <v>42</v>
      </c>
      <c r="D7895">
        <v>6</v>
      </c>
      <c r="E7895" s="1">
        <v>40709.761111111111</v>
      </c>
      <c r="F7895">
        <v>7.95</v>
      </c>
      <c r="G7895">
        <v>14133</v>
      </c>
      <c r="H7895" t="s">
        <v>10</v>
      </c>
      <c r="I7895" t="str">
        <f>IF(AND(LEFT(OnlineRetail[[#This Row],[InvoiceNo]],1)&lt;&gt;"C",OnlineRetail[[#This Row],[CustomerID]]&lt;&gt;""),"Yes","No")</f>
        <v>Yes</v>
      </c>
      <c r="J7895" s="4">
        <f>EOMONTH(OnlineRetail[[#This Row],[InvoiceDate]],-1)+1</f>
        <v>40695</v>
      </c>
      <c r="K7895" s="6">
        <f>OnlineRetail[[#This Row],[Quantity]]*OnlineRetail[[#This Row],[UnitPrice]]</f>
        <v>47.7</v>
      </c>
      <c r="L7895" t="str">
        <f t="shared" si="123"/>
        <v>14133|Jun-2011</v>
      </c>
    </row>
    <row r="7896" spans="1:12">
      <c r="A7896">
        <v>544451</v>
      </c>
      <c r="B7896" t="s">
        <v>214</v>
      </c>
      <c r="C7896" t="s">
        <v>16</v>
      </c>
      <c r="D7896">
        <v>14</v>
      </c>
      <c r="E7896" s="1">
        <v>40709.765972222223</v>
      </c>
      <c r="F7896">
        <v>3.39</v>
      </c>
      <c r="G7896">
        <v>13148</v>
      </c>
      <c r="H7896" t="s">
        <v>10</v>
      </c>
      <c r="I7896" t="str">
        <f>IF(AND(LEFT(OnlineRetail[[#This Row],[InvoiceNo]],1)&lt;&gt;"C",OnlineRetail[[#This Row],[CustomerID]]&lt;&gt;""),"Yes","No")</f>
        <v>Yes</v>
      </c>
      <c r="J7896" s="4">
        <f>EOMONTH(OnlineRetail[[#This Row],[InvoiceDate]],-1)+1</f>
        <v>40695</v>
      </c>
      <c r="K7896" s="6">
        <f>OnlineRetail[[#This Row],[Quantity]]*OnlineRetail[[#This Row],[UnitPrice]]</f>
        <v>47.46</v>
      </c>
      <c r="L7896" t="str">
        <f t="shared" si="123"/>
        <v>13148|Jun-2011</v>
      </c>
    </row>
    <row r="7897" spans="1:12">
      <c r="A7897">
        <v>540984</v>
      </c>
      <c r="B7897" t="s">
        <v>220</v>
      </c>
      <c r="C7897" t="s">
        <v>16</v>
      </c>
      <c r="D7897">
        <v>7</v>
      </c>
      <c r="E7897" s="1">
        <v>40709.775694444441</v>
      </c>
      <c r="F7897">
        <v>9.9499999999999993</v>
      </c>
      <c r="G7897">
        <v>12967</v>
      </c>
      <c r="H7897" t="s">
        <v>10</v>
      </c>
      <c r="I7897" t="str">
        <f>IF(AND(LEFT(OnlineRetail[[#This Row],[InvoiceNo]],1)&lt;&gt;"C",OnlineRetail[[#This Row],[CustomerID]]&lt;&gt;""),"Yes","No")</f>
        <v>Yes</v>
      </c>
      <c r="J7897" s="4">
        <f>EOMONTH(OnlineRetail[[#This Row],[InvoiceDate]],-1)+1</f>
        <v>40695</v>
      </c>
      <c r="K7897" s="6">
        <f>OnlineRetail[[#This Row],[Quantity]]*OnlineRetail[[#This Row],[UnitPrice]]</f>
        <v>69.649999999999991</v>
      </c>
      <c r="L7897" t="str">
        <f t="shared" si="123"/>
        <v>12967|Jun-2011</v>
      </c>
    </row>
    <row r="7898" spans="1:12">
      <c r="A7898">
        <v>550790</v>
      </c>
      <c r="B7898" t="s">
        <v>37</v>
      </c>
      <c r="C7898" t="s">
        <v>21</v>
      </c>
      <c r="D7898">
        <v>17</v>
      </c>
      <c r="E7898" s="1">
        <v>40709.777083333327</v>
      </c>
      <c r="F7898">
        <v>4.25</v>
      </c>
      <c r="G7898">
        <v>12809</v>
      </c>
      <c r="H7898" t="s">
        <v>10</v>
      </c>
      <c r="I7898" t="str">
        <f>IF(AND(LEFT(OnlineRetail[[#This Row],[InvoiceNo]],1)&lt;&gt;"C",OnlineRetail[[#This Row],[CustomerID]]&lt;&gt;""),"Yes","No")</f>
        <v>Yes</v>
      </c>
      <c r="J7898" s="4">
        <f>EOMONTH(OnlineRetail[[#This Row],[InvoiceDate]],-1)+1</f>
        <v>40695</v>
      </c>
      <c r="K7898" s="6">
        <f>OnlineRetail[[#This Row],[Quantity]]*OnlineRetail[[#This Row],[UnitPrice]]</f>
        <v>72.25</v>
      </c>
      <c r="L7898" t="str">
        <f t="shared" si="123"/>
        <v>12809|Jun-2011</v>
      </c>
    </row>
    <row r="7899" spans="1:12">
      <c r="A7899">
        <v>551096</v>
      </c>
      <c r="B7899" t="s">
        <v>187</v>
      </c>
      <c r="C7899" t="s">
        <v>50</v>
      </c>
      <c r="D7899">
        <v>12</v>
      </c>
      <c r="E7899" s="1">
        <v>40709.777777777781</v>
      </c>
      <c r="F7899">
        <v>3.39</v>
      </c>
      <c r="G7899">
        <v>14082</v>
      </c>
      <c r="H7899" t="s">
        <v>25</v>
      </c>
      <c r="I7899" t="str">
        <f>IF(AND(LEFT(OnlineRetail[[#This Row],[InvoiceNo]],1)&lt;&gt;"C",OnlineRetail[[#This Row],[CustomerID]]&lt;&gt;""),"Yes","No")</f>
        <v>Yes</v>
      </c>
      <c r="J7899" s="4">
        <f>EOMONTH(OnlineRetail[[#This Row],[InvoiceDate]],-1)+1</f>
        <v>40695</v>
      </c>
      <c r="K7899" s="6">
        <f>OnlineRetail[[#This Row],[Quantity]]*OnlineRetail[[#This Row],[UnitPrice]]</f>
        <v>40.68</v>
      </c>
      <c r="L7899" t="str">
        <f t="shared" si="123"/>
        <v>14082|Jun-2011</v>
      </c>
    </row>
    <row r="7900" spans="1:12">
      <c r="A7900">
        <v>542623</v>
      </c>
      <c r="B7900" t="s">
        <v>64</v>
      </c>
      <c r="C7900" t="s">
        <v>53</v>
      </c>
      <c r="D7900">
        <v>12</v>
      </c>
      <c r="E7900" s="1">
        <v>40709.785416666673</v>
      </c>
      <c r="F7900">
        <v>1.65</v>
      </c>
      <c r="G7900">
        <v>12996</v>
      </c>
      <c r="H7900" t="s">
        <v>25</v>
      </c>
      <c r="I7900" t="str">
        <f>IF(AND(LEFT(OnlineRetail[[#This Row],[InvoiceNo]],1)&lt;&gt;"C",OnlineRetail[[#This Row],[CustomerID]]&lt;&gt;""),"Yes","No")</f>
        <v>Yes</v>
      </c>
      <c r="J7900" s="4">
        <f>EOMONTH(OnlineRetail[[#This Row],[InvoiceDate]],-1)+1</f>
        <v>40695</v>
      </c>
      <c r="K7900" s="6">
        <f>OnlineRetail[[#This Row],[Quantity]]*OnlineRetail[[#This Row],[UnitPrice]]</f>
        <v>19.799999999999997</v>
      </c>
      <c r="L7900" t="str">
        <f t="shared" si="123"/>
        <v>12996|Jun-2011</v>
      </c>
    </row>
    <row r="7901" spans="1:12">
      <c r="A7901">
        <v>544611</v>
      </c>
      <c r="B7901" t="s">
        <v>67</v>
      </c>
      <c r="C7901" t="s">
        <v>21</v>
      </c>
      <c r="D7901">
        <v>6</v>
      </c>
      <c r="E7901" s="1">
        <v>40709.796527777777</v>
      </c>
      <c r="F7901">
        <v>1.25</v>
      </c>
      <c r="G7901">
        <v>12384</v>
      </c>
      <c r="H7901" t="s">
        <v>10</v>
      </c>
      <c r="I7901" t="str">
        <f>IF(AND(LEFT(OnlineRetail[[#This Row],[InvoiceNo]],1)&lt;&gt;"C",OnlineRetail[[#This Row],[CustomerID]]&lt;&gt;""),"Yes","No")</f>
        <v>Yes</v>
      </c>
      <c r="J7901" s="4">
        <f>EOMONTH(OnlineRetail[[#This Row],[InvoiceDate]],-1)+1</f>
        <v>40695</v>
      </c>
      <c r="K7901" s="6">
        <f>OnlineRetail[[#This Row],[Quantity]]*OnlineRetail[[#This Row],[UnitPrice]]</f>
        <v>7.5</v>
      </c>
      <c r="L7901" t="str">
        <f t="shared" si="123"/>
        <v>12384|Jun-2011</v>
      </c>
    </row>
    <row r="7902" spans="1:12">
      <c r="A7902">
        <v>543668</v>
      </c>
      <c r="B7902" t="s">
        <v>195</v>
      </c>
      <c r="C7902" t="s">
        <v>21</v>
      </c>
      <c r="D7902">
        <v>19</v>
      </c>
      <c r="E7902" s="1">
        <v>40709.799305555563</v>
      </c>
      <c r="F7902">
        <v>2.1</v>
      </c>
      <c r="G7902">
        <v>12868</v>
      </c>
      <c r="H7902" t="s">
        <v>126</v>
      </c>
      <c r="I7902" t="str">
        <f>IF(AND(LEFT(OnlineRetail[[#This Row],[InvoiceNo]],1)&lt;&gt;"C",OnlineRetail[[#This Row],[CustomerID]]&lt;&gt;""),"Yes","No")</f>
        <v>Yes</v>
      </c>
      <c r="J7902" s="4">
        <f>EOMONTH(OnlineRetail[[#This Row],[InvoiceDate]],-1)+1</f>
        <v>40695</v>
      </c>
      <c r="K7902" s="6">
        <f>OnlineRetail[[#This Row],[Quantity]]*OnlineRetail[[#This Row],[UnitPrice]]</f>
        <v>39.9</v>
      </c>
      <c r="L7902" t="str">
        <f t="shared" si="123"/>
        <v>12868|Jun-2011</v>
      </c>
    </row>
    <row r="7903" spans="1:12">
      <c r="A7903">
        <v>542404</v>
      </c>
      <c r="B7903" t="s">
        <v>174</v>
      </c>
      <c r="C7903" t="s">
        <v>48</v>
      </c>
      <c r="D7903">
        <v>7</v>
      </c>
      <c r="E7903" s="1">
        <v>40709.799305555563</v>
      </c>
      <c r="F7903">
        <v>7.95</v>
      </c>
      <c r="G7903">
        <v>13822</v>
      </c>
      <c r="H7903" t="s">
        <v>10</v>
      </c>
      <c r="I7903" t="str">
        <f>IF(AND(LEFT(OnlineRetail[[#This Row],[InvoiceNo]],1)&lt;&gt;"C",OnlineRetail[[#This Row],[CustomerID]]&lt;&gt;""),"Yes","No")</f>
        <v>Yes</v>
      </c>
      <c r="J7903" s="4">
        <f>EOMONTH(OnlineRetail[[#This Row],[InvoiceDate]],-1)+1</f>
        <v>40695</v>
      </c>
      <c r="K7903" s="6">
        <f>OnlineRetail[[#This Row],[Quantity]]*OnlineRetail[[#This Row],[UnitPrice]]</f>
        <v>55.65</v>
      </c>
      <c r="L7903" t="str">
        <f t="shared" si="123"/>
        <v>13822|Jun-2011</v>
      </c>
    </row>
    <row r="7904" spans="1:12">
      <c r="A7904">
        <v>552939</v>
      </c>
      <c r="B7904" t="s">
        <v>246</v>
      </c>
      <c r="C7904" t="s">
        <v>42</v>
      </c>
      <c r="D7904">
        <v>23</v>
      </c>
      <c r="E7904" s="1">
        <v>40709.799305555563</v>
      </c>
      <c r="F7904">
        <v>2.1</v>
      </c>
      <c r="G7904">
        <v>13593</v>
      </c>
      <c r="H7904" t="s">
        <v>10</v>
      </c>
      <c r="I7904" t="str">
        <f>IF(AND(LEFT(OnlineRetail[[#This Row],[InvoiceNo]],1)&lt;&gt;"C",OnlineRetail[[#This Row],[CustomerID]]&lt;&gt;""),"Yes","No")</f>
        <v>Yes</v>
      </c>
      <c r="J7904" s="4">
        <f>EOMONTH(OnlineRetail[[#This Row],[InvoiceDate]],-1)+1</f>
        <v>40695</v>
      </c>
      <c r="K7904" s="6">
        <f>OnlineRetail[[#This Row],[Quantity]]*OnlineRetail[[#This Row],[UnitPrice]]</f>
        <v>48.300000000000004</v>
      </c>
      <c r="L7904" t="str">
        <f t="shared" si="123"/>
        <v>13593|Jun-2011</v>
      </c>
    </row>
    <row r="7905" spans="1:12">
      <c r="A7905">
        <v>550904</v>
      </c>
      <c r="B7905" t="s">
        <v>55</v>
      </c>
      <c r="C7905" t="s">
        <v>27</v>
      </c>
      <c r="D7905">
        <v>23</v>
      </c>
      <c r="E7905" s="1">
        <v>40709.804166666669</v>
      </c>
      <c r="F7905">
        <v>0.85</v>
      </c>
      <c r="G7905">
        <v>14056</v>
      </c>
      <c r="H7905" t="s">
        <v>10</v>
      </c>
      <c r="I7905" t="str">
        <f>IF(AND(LEFT(OnlineRetail[[#This Row],[InvoiceNo]],1)&lt;&gt;"C",OnlineRetail[[#This Row],[CustomerID]]&lt;&gt;""),"Yes","No")</f>
        <v>Yes</v>
      </c>
      <c r="J7905" s="4">
        <f>EOMONTH(OnlineRetail[[#This Row],[InvoiceDate]],-1)+1</f>
        <v>40695</v>
      </c>
      <c r="K7905" s="6">
        <f>OnlineRetail[[#This Row],[Quantity]]*OnlineRetail[[#This Row],[UnitPrice]]</f>
        <v>19.55</v>
      </c>
      <c r="L7905" t="str">
        <f t="shared" si="123"/>
        <v>14056|Jun-2011</v>
      </c>
    </row>
    <row r="7906" spans="1:12">
      <c r="A7906">
        <v>549255</v>
      </c>
      <c r="B7906" t="s">
        <v>20</v>
      </c>
      <c r="C7906" t="s">
        <v>21</v>
      </c>
      <c r="D7906">
        <v>17</v>
      </c>
      <c r="E7906" s="1">
        <v>40709.80972222222</v>
      </c>
      <c r="F7906">
        <v>5.95</v>
      </c>
      <c r="G7906">
        <v>13778</v>
      </c>
      <c r="H7906" t="s">
        <v>10</v>
      </c>
      <c r="I7906" t="str">
        <f>IF(AND(LEFT(OnlineRetail[[#This Row],[InvoiceNo]],1)&lt;&gt;"C",OnlineRetail[[#This Row],[CustomerID]]&lt;&gt;""),"Yes","No")</f>
        <v>Yes</v>
      </c>
      <c r="J7906" s="4">
        <f>EOMONTH(OnlineRetail[[#This Row],[InvoiceDate]],-1)+1</f>
        <v>40695</v>
      </c>
      <c r="K7906" s="6">
        <f>OnlineRetail[[#This Row],[Quantity]]*OnlineRetail[[#This Row],[UnitPrice]]</f>
        <v>101.15</v>
      </c>
      <c r="L7906" t="str">
        <f t="shared" si="123"/>
        <v>13778|Jun-2011</v>
      </c>
    </row>
    <row r="7907" spans="1:12">
      <c r="A7907">
        <v>550746</v>
      </c>
      <c r="B7907" t="s">
        <v>110</v>
      </c>
      <c r="C7907" t="s">
        <v>46</v>
      </c>
      <c r="D7907">
        <v>20</v>
      </c>
      <c r="E7907" s="1">
        <v>40709.821527777778</v>
      </c>
      <c r="F7907">
        <v>7.95</v>
      </c>
      <c r="G7907">
        <v>14216</v>
      </c>
      <c r="H7907" t="s">
        <v>10</v>
      </c>
      <c r="I7907" t="str">
        <f>IF(AND(LEFT(OnlineRetail[[#This Row],[InvoiceNo]],1)&lt;&gt;"C",OnlineRetail[[#This Row],[CustomerID]]&lt;&gt;""),"Yes","No")</f>
        <v>Yes</v>
      </c>
      <c r="J7907" s="4">
        <f>EOMONTH(OnlineRetail[[#This Row],[InvoiceDate]],-1)+1</f>
        <v>40695</v>
      </c>
      <c r="K7907" s="6">
        <f>OnlineRetail[[#This Row],[Quantity]]*OnlineRetail[[#This Row],[UnitPrice]]</f>
        <v>159</v>
      </c>
      <c r="L7907" t="str">
        <f t="shared" si="123"/>
        <v>14216|Jun-2011</v>
      </c>
    </row>
    <row r="7908" spans="1:12">
      <c r="A7908">
        <v>545317</v>
      </c>
      <c r="B7908" t="s">
        <v>112</v>
      </c>
      <c r="C7908" t="s">
        <v>83</v>
      </c>
      <c r="D7908">
        <v>19</v>
      </c>
      <c r="E7908" s="1">
        <v>40709.822222222218</v>
      </c>
      <c r="F7908">
        <v>4.95</v>
      </c>
      <c r="G7908">
        <v>12833</v>
      </c>
      <c r="H7908" t="s">
        <v>10</v>
      </c>
      <c r="I7908" t="str">
        <f>IF(AND(LEFT(OnlineRetail[[#This Row],[InvoiceNo]],1)&lt;&gt;"C",OnlineRetail[[#This Row],[CustomerID]]&lt;&gt;""),"Yes","No")</f>
        <v>Yes</v>
      </c>
      <c r="J7908" s="4">
        <f>EOMONTH(OnlineRetail[[#This Row],[InvoiceDate]],-1)+1</f>
        <v>40695</v>
      </c>
      <c r="K7908" s="6">
        <f>OnlineRetail[[#This Row],[Quantity]]*OnlineRetail[[#This Row],[UnitPrice]]</f>
        <v>94.05</v>
      </c>
      <c r="L7908" t="str">
        <f t="shared" si="123"/>
        <v>12833|Jun-2011</v>
      </c>
    </row>
    <row r="7909" spans="1:12">
      <c r="A7909">
        <v>553291</v>
      </c>
      <c r="B7909" t="s">
        <v>118</v>
      </c>
      <c r="C7909" t="s">
        <v>24</v>
      </c>
      <c r="D7909">
        <v>1</v>
      </c>
      <c r="E7909" s="1">
        <v>40709.825694444437</v>
      </c>
      <c r="F7909">
        <v>7.95</v>
      </c>
      <c r="G7909">
        <v>13636</v>
      </c>
      <c r="H7909" t="s">
        <v>10</v>
      </c>
      <c r="I7909" t="str">
        <f>IF(AND(LEFT(OnlineRetail[[#This Row],[InvoiceNo]],1)&lt;&gt;"C",OnlineRetail[[#This Row],[CustomerID]]&lt;&gt;""),"Yes","No")</f>
        <v>Yes</v>
      </c>
      <c r="J7909" s="4">
        <f>EOMONTH(OnlineRetail[[#This Row],[InvoiceDate]],-1)+1</f>
        <v>40695</v>
      </c>
      <c r="K7909" s="6">
        <f>OnlineRetail[[#This Row],[Quantity]]*OnlineRetail[[#This Row],[UnitPrice]]</f>
        <v>7.95</v>
      </c>
      <c r="L7909" t="str">
        <f t="shared" si="123"/>
        <v>13636|Jun-2011</v>
      </c>
    </row>
    <row r="7910" spans="1:12">
      <c r="A7910">
        <v>538027</v>
      </c>
      <c r="B7910" t="s">
        <v>117</v>
      </c>
      <c r="C7910" t="s">
        <v>48</v>
      </c>
      <c r="D7910">
        <v>5</v>
      </c>
      <c r="E7910" s="1">
        <v>40709.831944444442</v>
      </c>
      <c r="F7910">
        <v>4.25</v>
      </c>
      <c r="G7910">
        <v>12548</v>
      </c>
      <c r="H7910" t="s">
        <v>121</v>
      </c>
      <c r="I7910" t="str">
        <f>IF(AND(LEFT(OnlineRetail[[#This Row],[InvoiceNo]],1)&lt;&gt;"C",OnlineRetail[[#This Row],[CustomerID]]&lt;&gt;""),"Yes","No")</f>
        <v>Yes</v>
      </c>
      <c r="J7910" s="4">
        <f>EOMONTH(OnlineRetail[[#This Row],[InvoiceDate]],-1)+1</f>
        <v>40695</v>
      </c>
      <c r="K7910" s="6">
        <f>OnlineRetail[[#This Row],[Quantity]]*OnlineRetail[[#This Row],[UnitPrice]]</f>
        <v>21.25</v>
      </c>
      <c r="L7910" t="str">
        <f t="shared" si="123"/>
        <v>12548|Jun-2011</v>
      </c>
    </row>
    <row r="7911" spans="1:12">
      <c r="A7911">
        <v>540558</v>
      </c>
      <c r="B7911" t="s">
        <v>151</v>
      </c>
      <c r="C7911" t="s">
        <v>48</v>
      </c>
      <c r="D7911">
        <v>12</v>
      </c>
      <c r="E7911" s="1">
        <v>40710.333333333343</v>
      </c>
      <c r="F7911">
        <v>0.85</v>
      </c>
      <c r="G7911">
        <v>13777</v>
      </c>
      <c r="H7911" t="s">
        <v>10</v>
      </c>
      <c r="I7911" t="str">
        <f>IF(AND(LEFT(OnlineRetail[[#This Row],[InvoiceNo]],1)&lt;&gt;"C",OnlineRetail[[#This Row],[CustomerID]]&lt;&gt;""),"Yes","No")</f>
        <v>Yes</v>
      </c>
      <c r="J7911" s="4">
        <f>EOMONTH(OnlineRetail[[#This Row],[InvoiceDate]],-1)+1</f>
        <v>40695</v>
      </c>
      <c r="K7911" s="6">
        <f>OnlineRetail[[#This Row],[Quantity]]*OnlineRetail[[#This Row],[UnitPrice]]</f>
        <v>10.199999999999999</v>
      </c>
      <c r="L7911" t="str">
        <f t="shared" si="123"/>
        <v>13777|Jun-2011</v>
      </c>
    </row>
    <row r="7912" spans="1:12">
      <c r="A7912">
        <v>550209</v>
      </c>
      <c r="B7912" t="s">
        <v>219</v>
      </c>
      <c r="C7912" t="s">
        <v>42</v>
      </c>
      <c r="D7912">
        <v>20</v>
      </c>
      <c r="E7912" s="1">
        <v>40710.362500000003</v>
      </c>
      <c r="F7912">
        <v>2.1</v>
      </c>
      <c r="G7912">
        <v>12604</v>
      </c>
      <c r="H7912" t="s">
        <v>10</v>
      </c>
      <c r="I7912" t="str">
        <f>IF(AND(LEFT(OnlineRetail[[#This Row],[InvoiceNo]],1)&lt;&gt;"C",OnlineRetail[[#This Row],[CustomerID]]&lt;&gt;""),"Yes","No")</f>
        <v>Yes</v>
      </c>
      <c r="J7912" s="4">
        <f>EOMONTH(OnlineRetail[[#This Row],[InvoiceDate]],-1)+1</f>
        <v>40695</v>
      </c>
      <c r="K7912" s="6">
        <f>OnlineRetail[[#This Row],[Quantity]]*OnlineRetail[[#This Row],[UnitPrice]]</f>
        <v>42</v>
      </c>
      <c r="L7912" t="str">
        <f t="shared" si="123"/>
        <v>12604|Jun-2011</v>
      </c>
    </row>
    <row r="7913" spans="1:12">
      <c r="A7913">
        <v>543389</v>
      </c>
      <c r="B7913" t="s">
        <v>64</v>
      </c>
      <c r="C7913" t="s">
        <v>27</v>
      </c>
      <c r="D7913">
        <v>4</v>
      </c>
      <c r="E7913" s="1">
        <v>40710.365972222222</v>
      </c>
      <c r="F7913">
        <v>0.85</v>
      </c>
      <c r="G7913">
        <v>12422</v>
      </c>
      <c r="H7913" t="s">
        <v>10</v>
      </c>
      <c r="I7913" t="str">
        <f>IF(AND(LEFT(OnlineRetail[[#This Row],[InvoiceNo]],1)&lt;&gt;"C",OnlineRetail[[#This Row],[CustomerID]]&lt;&gt;""),"Yes","No")</f>
        <v>Yes</v>
      </c>
      <c r="J7913" s="4">
        <f>EOMONTH(OnlineRetail[[#This Row],[InvoiceDate]],-1)+1</f>
        <v>40695</v>
      </c>
      <c r="K7913" s="6">
        <f>OnlineRetail[[#This Row],[Quantity]]*OnlineRetail[[#This Row],[UnitPrice]]</f>
        <v>3.4</v>
      </c>
      <c r="L7913" t="str">
        <f t="shared" si="123"/>
        <v>12422|Jun-2011</v>
      </c>
    </row>
    <row r="7914" spans="1:12">
      <c r="A7914">
        <v>545092</v>
      </c>
      <c r="B7914" t="s">
        <v>204</v>
      </c>
      <c r="C7914" t="s">
        <v>53</v>
      </c>
      <c r="D7914">
        <v>6</v>
      </c>
      <c r="E7914" s="1">
        <v>40710.368750000001</v>
      </c>
      <c r="F7914">
        <v>5.95</v>
      </c>
      <c r="G7914">
        <v>12368</v>
      </c>
      <c r="H7914" t="s">
        <v>121</v>
      </c>
      <c r="I7914" t="str">
        <f>IF(AND(LEFT(OnlineRetail[[#This Row],[InvoiceNo]],1)&lt;&gt;"C",OnlineRetail[[#This Row],[CustomerID]]&lt;&gt;""),"Yes","No")</f>
        <v>Yes</v>
      </c>
      <c r="J7914" s="4">
        <f>EOMONTH(OnlineRetail[[#This Row],[InvoiceDate]],-1)+1</f>
        <v>40695</v>
      </c>
      <c r="K7914" s="6">
        <f>OnlineRetail[[#This Row],[Quantity]]*OnlineRetail[[#This Row],[UnitPrice]]</f>
        <v>35.700000000000003</v>
      </c>
      <c r="L7914" t="str">
        <f t="shared" si="123"/>
        <v>12368|Jun-2011</v>
      </c>
    </row>
    <row r="7915" spans="1:12">
      <c r="A7915">
        <v>555143</v>
      </c>
      <c r="B7915" t="s">
        <v>141</v>
      </c>
      <c r="C7915" t="s">
        <v>16</v>
      </c>
      <c r="D7915">
        <v>17</v>
      </c>
      <c r="E7915" s="1">
        <v>40710.381944444453</v>
      </c>
      <c r="F7915">
        <v>0.85</v>
      </c>
      <c r="G7915">
        <v>14234</v>
      </c>
      <c r="H7915" t="s">
        <v>10</v>
      </c>
      <c r="I7915" t="str">
        <f>IF(AND(LEFT(OnlineRetail[[#This Row],[InvoiceNo]],1)&lt;&gt;"C",OnlineRetail[[#This Row],[CustomerID]]&lt;&gt;""),"Yes","No")</f>
        <v>Yes</v>
      </c>
      <c r="J7915" s="4">
        <f>EOMONTH(OnlineRetail[[#This Row],[InvoiceDate]],-1)+1</f>
        <v>40695</v>
      </c>
      <c r="K7915" s="6">
        <f>OnlineRetail[[#This Row],[Quantity]]*OnlineRetail[[#This Row],[UnitPrice]]</f>
        <v>14.45</v>
      </c>
      <c r="L7915" t="str">
        <f t="shared" si="123"/>
        <v>14234|Jun-2011</v>
      </c>
    </row>
    <row r="7916" spans="1:12">
      <c r="A7916">
        <v>546596</v>
      </c>
      <c r="B7916" t="s">
        <v>235</v>
      </c>
      <c r="C7916" t="s">
        <v>62</v>
      </c>
      <c r="D7916">
        <v>6</v>
      </c>
      <c r="E7916" s="1">
        <v>40710.38958333333</v>
      </c>
      <c r="F7916">
        <v>2.5499999999999998</v>
      </c>
      <c r="G7916">
        <v>13296</v>
      </c>
      <c r="H7916" t="s">
        <v>70</v>
      </c>
      <c r="I7916" t="str">
        <f>IF(AND(LEFT(OnlineRetail[[#This Row],[InvoiceNo]],1)&lt;&gt;"C",OnlineRetail[[#This Row],[CustomerID]]&lt;&gt;""),"Yes","No")</f>
        <v>Yes</v>
      </c>
      <c r="J7916" s="4">
        <f>EOMONTH(OnlineRetail[[#This Row],[InvoiceDate]],-1)+1</f>
        <v>40695</v>
      </c>
      <c r="K7916" s="6">
        <f>OnlineRetail[[#This Row],[Quantity]]*OnlineRetail[[#This Row],[UnitPrice]]</f>
        <v>15.299999999999999</v>
      </c>
      <c r="L7916" t="str">
        <f t="shared" si="123"/>
        <v>13296|Jun-2011</v>
      </c>
    </row>
    <row r="7917" spans="1:12">
      <c r="A7917">
        <v>550358</v>
      </c>
      <c r="B7917" t="s">
        <v>63</v>
      </c>
      <c r="C7917" t="s">
        <v>83</v>
      </c>
      <c r="D7917">
        <v>7</v>
      </c>
      <c r="E7917" s="1">
        <v>40710.404166666667</v>
      </c>
      <c r="F7917">
        <v>2.5499999999999998</v>
      </c>
      <c r="G7917">
        <v>14159</v>
      </c>
      <c r="H7917" t="s">
        <v>10</v>
      </c>
      <c r="I7917" t="str">
        <f>IF(AND(LEFT(OnlineRetail[[#This Row],[InvoiceNo]],1)&lt;&gt;"C",OnlineRetail[[#This Row],[CustomerID]]&lt;&gt;""),"Yes","No")</f>
        <v>Yes</v>
      </c>
      <c r="J7917" s="4">
        <f>EOMONTH(OnlineRetail[[#This Row],[InvoiceDate]],-1)+1</f>
        <v>40695</v>
      </c>
      <c r="K7917" s="6">
        <f>OnlineRetail[[#This Row],[Quantity]]*OnlineRetail[[#This Row],[UnitPrice]]</f>
        <v>17.849999999999998</v>
      </c>
      <c r="L7917" t="str">
        <f t="shared" si="123"/>
        <v>14159|Jun-2011</v>
      </c>
    </row>
    <row r="7918" spans="1:12">
      <c r="A7918">
        <v>554187</v>
      </c>
      <c r="B7918" t="s">
        <v>245</v>
      </c>
      <c r="C7918" t="s">
        <v>27</v>
      </c>
      <c r="D7918">
        <v>17</v>
      </c>
      <c r="E7918" s="1">
        <v>40710.418055555558</v>
      </c>
      <c r="F7918">
        <v>1.25</v>
      </c>
      <c r="G7918">
        <v>13273</v>
      </c>
      <c r="H7918" t="s">
        <v>10</v>
      </c>
      <c r="I7918" t="str">
        <f>IF(AND(LEFT(OnlineRetail[[#This Row],[InvoiceNo]],1)&lt;&gt;"C",OnlineRetail[[#This Row],[CustomerID]]&lt;&gt;""),"Yes","No")</f>
        <v>Yes</v>
      </c>
      <c r="J7918" s="4">
        <f>EOMONTH(OnlineRetail[[#This Row],[InvoiceDate]],-1)+1</f>
        <v>40695</v>
      </c>
      <c r="K7918" s="6">
        <f>OnlineRetail[[#This Row],[Quantity]]*OnlineRetail[[#This Row],[UnitPrice]]</f>
        <v>21.25</v>
      </c>
      <c r="L7918" t="str">
        <f t="shared" si="123"/>
        <v>13273|Jun-2011</v>
      </c>
    </row>
    <row r="7919" spans="1:12">
      <c r="A7919">
        <v>547379</v>
      </c>
      <c r="B7919" t="s">
        <v>47</v>
      </c>
      <c r="C7919" t="s">
        <v>19</v>
      </c>
      <c r="D7919">
        <v>14</v>
      </c>
      <c r="E7919" s="1">
        <v>40710.421527777777</v>
      </c>
      <c r="F7919">
        <v>5.95</v>
      </c>
      <c r="G7919">
        <v>13004</v>
      </c>
      <c r="H7919" t="s">
        <v>10</v>
      </c>
      <c r="I7919" t="str">
        <f>IF(AND(LEFT(OnlineRetail[[#This Row],[InvoiceNo]],1)&lt;&gt;"C",OnlineRetail[[#This Row],[CustomerID]]&lt;&gt;""),"Yes","No")</f>
        <v>Yes</v>
      </c>
      <c r="J7919" s="4">
        <f>EOMONTH(OnlineRetail[[#This Row],[InvoiceDate]],-1)+1</f>
        <v>40695</v>
      </c>
      <c r="K7919" s="6">
        <f>OnlineRetail[[#This Row],[Quantity]]*OnlineRetail[[#This Row],[UnitPrice]]</f>
        <v>83.3</v>
      </c>
      <c r="L7919" t="str">
        <f t="shared" si="123"/>
        <v>13004|Jun-2011</v>
      </c>
    </row>
    <row r="7920" spans="1:12">
      <c r="A7920">
        <v>540930</v>
      </c>
      <c r="B7920" t="s">
        <v>91</v>
      </c>
      <c r="C7920" t="s">
        <v>46</v>
      </c>
      <c r="D7920">
        <v>24</v>
      </c>
      <c r="E7920" s="1">
        <v>40710.422222222223</v>
      </c>
      <c r="F7920">
        <v>0.85</v>
      </c>
      <c r="G7920">
        <v>12422</v>
      </c>
      <c r="H7920" t="s">
        <v>10</v>
      </c>
      <c r="I7920" t="str">
        <f>IF(AND(LEFT(OnlineRetail[[#This Row],[InvoiceNo]],1)&lt;&gt;"C",OnlineRetail[[#This Row],[CustomerID]]&lt;&gt;""),"Yes","No")</f>
        <v>Yes</v>
      </c>
      <c r="J7920" s="4">
        <f>EOMONTH(OnlineRetail[[#This Row],[InvoiceDate]],-1)+1</f>
        <v>40695</v>
      </c>
      <c r="K7920" s="6">
        <f>OnlineRetail[[#This Row],[Quantity]]*OnlineRetail[[#This Row],[UnitPrice]]</f>
        <v>20.399999999999999</v>
      </c>
      <c r="L7920" t="str">
        <f t="shared" si="123"/>
        <v>12422|Jun-2011</v>
      </c>
    </row>
    <row r="7921" spans="1:12">
      <c r="A7921">
        <v>546395</v>
      </c>
      <c r="B7921" t="s">
        <v>174</v>
      </c>
      <c r="C7921" t="s">
        <v>12</v>
      </c>
      <c r="D7921">
        <v>21</v>
      </c>
      <c r="E7921" s="1">
        <v>40710.446527777778</v>
      </c>
      <c r="F7921">
        <v>2.1</v>
      </c>
      <c r="G7921">
        <v>12503</v>
      </c>
      <c r="H7921" t="s">
        <v>10</v>
      </c>
      <c r="I7921" t="str">
        <f>IF(AND(LEFT(OnlineRetail[[#This Row],[InvoiceNo]],1)&lt;&gt;"C",OnlineRetail[[#This Row],[CustomerID]]&lt;&gt;""),"Yes","No")</f>
        <v>Yes</v>
      </c>
      <c r="J7921" s="4">
        <f>EOMONTH(OnlineRetail[[#This Row],[InvoiceDate]],-1)+1</f>
        <v>40695</v>
      </c>
      <c r="K7921" s="6">
        <f>OnlineRetail[[#This Row],[Quantity]]*OnlineRetail[[#This Row],[UnitPrice]]</f>
        <v>44.1</v>
      </c>
      <c r="L7921" t="str">
        <f t="shared" si="123"/>
        <v>12503|Jun-2011</v>
      </c>
    </row>
    <row r="7922" spans="1:12">
      <c r="A7922">
        <v>541711</v>
      </c>
      <c r="B7922" t="s">
        <v>103</v>
      </c>
      <c r="C7922" t="s">
        <v>21</v>
      </c>
      <c r="D7922">
        <v>5</v>
      </c>
      <c r="E7922" s="1">
        <v>40710.456250000003</v>
      </c>
      <c r="F7922">
        <v>7.95</v>
      </c>
      <c r="G7922">
        <v>13561</v>
      </c>
      <c r="H7922" t="s">
        <v>10</v>
      </c>
      <c r="I7922" t="str">
        <f>IF(AND(LEFT(OnlineRetail[[#This Row],[InvoiceNo]],1)&lt;&gt;"C",OnlineRetail[[#This Row],[CustomerID]]&lt;&gt;""),"Yes","No")</f>
        <v>Yes</v>
      </c>
      <c r="J7922" s="4">
        <f>EOMONTH(OnlineRetail[[#This Row],[InvoiceDate]],-1)+1</f>
        <v>40695</v>
      </c>
      <c r="K7922" s="6">
        <f>OnlineRetail[[#This Row],[Quantity]]*OnlineRetail[[#This Row],[UnitPrice]]</f>
        <v>39.75</v>
      </c>
      <c r="L7922" t="str">
        <f t="shared" si="123"/>
        <v>13561|Jun-2011</v>
      </c>
    </row>
    <row r="7923" spans="1:12">
      <c r="A7923">
        <v>551483</v>
      </c>
      <c r="B7923" t="s">
        <v>99</v>
      </c>
      <c r="C7923" t="s">
        <v>40</v>
      </c>
      <c r="D7923">
        <v>5</v>
      </c>
      <c r="E7923" s="1">
        <v>40710.459027777782</v>
      </c>
      <c r="F7923">
        <v>7.95</v>
      </c>
      <c r="G7923">
        <v>13226</v>
      </c>
      <c r="H7923" t="s">
        <v>10</v>
      </c>
      <c r="I7923" t="str">
        <f>IF(AND(LEFT(OnlineRetail[[#This Row],[InvoiceNo]],1)&lt;&gt;"C",OnlineRetail[[#This Row],[CustomerID]]&lt;&gt;""),"Yes","No")</f>
        <v>Yes</v>
      </c>
      <c r="J7923" s="4">
        <f>EOMONTH(OnlineRetail[[#This Row],[InvoiceDate]],-1)+1</f>
        <v>40695</v>
      </c>
      <c r="K7923" s="6">
        <f>OnlineRetail[[#This Row],[Quantity]]*OnlineRetail[[#This Row],[UnitPrice]]</f>
        <v>39.75</v>
      </c>
      <c r="L7923" t="str">
        <f t="shared" si="123"/>
        <v>13226|Jun-2011</v>
      </c>
    </row>
    <row r="7924" spans="1:12">
      <c r="A7924">
        <v>551500</v>
      </c>
      <c r="B7924" t="s">
        <v>282</v>
      </c>
      <c r="C7924" t="s">
        <v>24</v>
      </c>
      <c r="D7924">
        <v>21</v>
      </c>
      <c r="E7924" s="1">
        <v>40710.463194444441</v>
      </c>
      <c r="F7924">
        <v>2.1</v>
      </c>
      <c r="G7924">
        <v>12573</v>
      </c>
      <c r="H7924" t="s">
        <v>10</v>
      </c>
      <c r="I7924" t="str">
        <f>IF(AND(LEFT(OnlineRetail[[#This Row],[InvoiceNo]],1)&lt;&gt;"C",OnlineRetail[[#This Row],[CustomerID]]&lt;&gt;""),"Yes","No")</f>
        <v>Yes</v>
      </c>
      <c r="J7924" s="4">
        <f>EOMONTH(OnlineRetail[[#This Row],[InvoiceDate]],-1)+1</f>
        <v>40695</v>
      </c>
      <c r="K7924" s="6">
        <f>OnlineRetail[[#This Row],[Quantity]]*OnlineRetail[[#This Row],[UnitPrice]]</f>
        <v>44.1</v>
      </c>
      <c r="L7924" t="str">
        <f t="shared" si="123"/>
        <v>12573|Jun-2011</v>
      </c>
    </row>
    <row r="7925" spans="1:12">
      <c r="A7925">
        <v>548627</v>
      </c>
      <c r="B7925" t="s">
        <v>226</v>
      </c>
      <c r="C7925" t="s">
        <v>48</v>
      </c>
      <c r="D7925">
        <v>11</v>
      </c>
      <c r="E7925" s="1">
        <v>40710.46597222222</v>
      </c>
      <c r="F7925">
        <v>4.25</v>
      </c>
      <c r="G7925">
        <v>13307</v>
      </c>
      <c r="H7925" t="s">
        <v>10</v>
      </c>
      <c r="I7925" t="str">
        <f>IF(AND(LEFT(OnlineRetail[[#This Row],[InvoiceNo]],1)&lt;&gt;"C",OnlineRetail[[#This Row],[CustomerID]]&lt;&gt;""),"Yes","No")</f>
        <v>Yes</v>
      </c>
      <c r="J7925" s="4">
        <f>EOMONTH(OnlineRetail[[#This Row],[InvoiceDate]],-1)+1</f>
        <v>40695</v>
      </c>
      <c r="K7925" s="6">
        <f>OnlineRetail[[#This Row],[Quantity]]*OnlineRetail[[#This Row],[UnitPrice]]</f>
        <v>46.75</v>
      </c>
      <c r="L7925" t="str">
        <f t="shared" si="123"/>
        <v>13307|Jun-2011</v>
      </c>
    </row>
    <row r="7926" spans="1:12">
      <c r="A7926">
        <v>541658</v>
      </c>
      <c r="B7926" t="s">
        <v>86</v>
      </c>
      <c r="C7926" t="s">
        <v>19</v>
      </c>
      <c r="D7926">
        <v>24</v>
      </c>
      <c r="E7926" s="1">
        <v>40710.470138888893</v>
      </c>
      <c r="F7926">
        <v>2.5499999999999998</v>
      </c>
      <c r="G7926">
        <v>13928</v>
      </c>
      <c r="H7926" t="s">
        <v>10</v>
      </c>
      <c r="I7926" t="str">
        <f>IF(AND(LEFT(OnlineRetail[[#This Row],[InvoiceNo]],1)&lt;&gt;"C",OnlineRetail[[#This Row],[CustomerID]]&lt;&gt;""),"Yes","No")</f>
        <v>Yes</v>
      </c>
      <c r="J7926" s="4">
        <f>EOMONTH(OnlineRetail[[#This Row],[InvoiceDate]],-1)+1</f>
        <v>40695</v>
      </c>
      <c r="K7926" s="6">
        <f>OnlineRetail[[#This Row],[Quantity]]*OnlineRetail[[#This Row],[UnitPrice]]</f>
        <v>61.199999999999996</v>
      </c>
      <c r="L7926" t="str">
        <f t="shared" si="123"/>
        <v>13928|Jun-2011</v>
      </c>
    </row>
    <row r="7927" spans="1:12">
      <c r="A7927">
        <v>540197</v>
      </c>
      <c r="B7927" t="s">
        <v>211</v>
      </c>
      <c r="C7927" t="s">
        <v>33</v>
      </c>
      <c r="D7927">
        <v>15</v>
      </c>
      <c r="E7927" s="1">
        <v>40710.472222222219</v>
      </c>
      <c r="F7927">
        <v>2.1</v>
      </c>
      <c r="G7927">
        <v>12795</v>
      </c>
      <c r="H7927" t="s">
        <v>70</v>
      </c>
      <c r="I7927" t="str">
        <f>IF(AND(LEFT(OnlineRetail[[#This Row],[InvoiceNo]],1)&lt;&gt;"C",OnlineRetail[[#This Row],[CustomerID]]&lt;&gt;""),"Yes","No")</f>
        <v>Yes</v>
      </c>
      <c r="J7927" s="4">
        <f>EOMONTH(OnlineRetail[[#This Row],[InvoiceDate]],-1)+1</f>
        <v>40695</v>
      </c>
      <c r="K7927" s="6">
        <f>OnlineRetail[[#This Row],[Quantity]]*OnlineRetail[[#This Row],[UnitPrice]]</f>
        <v>31.5</v>
      </c>
      <c r="L7927" t="str">
        <f t="shared" si="123"/>
        <v>12795|Jun-2011</v>
      </c>
    </row>
    <row r="7928" spans="1:12">
      <c r="A7928">
        <v>541732</v>
      </c>
      <c r="B7928" t="s">
        <v>114</v>
      </c>
      <c r="C7928" t="s">
        <v>27</v>
      </c>
      <c r="D7928">
        <v>24</v>
      </c>
      <c r="E7928" s="1">
        <v>40710.472222222219</v>
      </c>
      <c r="F7928">
        <v>2.5499999999999998</v>
      </c>
      <c r="G7928">
        <v>13567</v>
      </c>
      <c r="H7928" t="s">
        <v>10</v>
      </c>
      <c r="I7928" t="str">
        <f>IF(AND(LEFT(OnlineRetail[[#This Row],[InvoiceNo]],1)&lt;&gt;"C",OnlineRetail[[#This Row],[CustomerID]]&lt;&gt;""),"Yes","No")</f>
        <v>Yes</v>
      </c>
      <c r="J7928" s="4">
        <f>EOMONTH(OnlineRetail[[#This Row],[InvoiceDate]],-1)+1</f>
        <v>40695</v>
      </c>
      <c r="K7928" s="6">
        <f>OnlineRetail[[#This Row],[Quantity]]*OnlineRetail[[#This Row],[UnitPrice]]</f>
        <v>61.199999999999996</v>
      </c>
      <c r="L7928" t="str">
        <f t="shared" si="123"/>
        <v>13567|Jun-2011</v>
      </c>
    </row>
    <row r="7929" spans="1:12">
      <c r="A7929">
        <v>548703</v>
      </c>
      <c r="B7929" t="s">
        <v>84</v>
      </c>
      <c r="C7929" t="s">
        <v>19</v>
      </c>
      <c r="D7929">
        <v>23</v>
      </c>
      <c r="E7929" s="1">
        <v>40710.474305555559</v>
      </c>
      <c r="F7929">
        <v>1.65</v>
      </c>
      <c r="G7929">
        <v>12892</v>
      </c>
      <c r="H7929" t="s">
        <v>10</v>
      </c>
      <c r="I7929" t="str">
        <f>IF(AND(LEFT(OnlineRetail[[#This Row],[InvoiceNo]],1)&lt;&gt;"C",OnlineRetail[[#This Row],[CustomerID]]&lt;&gt;""),"Yes","No")</f>
        <v>Yes</v>
      </c>
      <c r="J7929" s="4">
        <f>EOMONTH(OnlineRetail[[#This Row],[InvoiceDate]],-1)+1</f>
        <v>40695</v>
      </c>
      <c r="K7929" s="6">
        <f>OnlineRetail[[#This Row],[Quantity]]*OnlineRetail[[#This Row],[UnitPrice]]</f>
        <v>37.949999999999996</v>
      </c>
      <c r="L7929" t="str">
        <f t="shared" si="123"/>
        <v>12892|Jun-2011</v>
      </c>
    </row>
    <row r="7930" spans="1:12">
      <c r="A7930">
        <v>547743</v>
      </c>
      <c r="B7930" t="s">
        <v>186</v>
      </c>
      <c r="C7930" t="s">
        <v>83</v>
      </c>
      <c r="D7930">
        <v>11</v>
      </c>
      <c r="E7930" s="1">
        <v>40710.484722222223</v>
      </c>
      <c r="F7930">
        <v>4.25</v>
      </c>
      <c r="G7930">
        <v>14260</v>
      </c>
      <c r="H7930" t="s">
        <v>70</v>
      </c>
      <c r="I7930" t="str">
        <f>IF(AND(LEFT(OnlineRetail[[#This Row],[InvoiceNo]],1)&lt;&gt;"C",OnlineRetail[[#This Row],[CustomerID]]&lt;&gt;""),"Yes","No")</f>
        <v>Yes</v>
      </c>
      <c r="J7930" s="4">
        <f>EOMONTH(OnlineRetail[[#This Row],[InvoiceDate]],-1)+1</f>
        <v>40695</v>
      </c>
      <c r="K7930" s="6">
        <f>OnlineRetail[[#This Row],[Quantity]]*OnlineRetail[[#This Row],[UnitPrice]]</f>
        <v>46.75</v>
      </c>
      <c r="L7930" t="str">
        <f t="shared" si="123"/>
        <v>14260|Jun-2011</v>
      </c>
    </row>
    <row r="7931" spans="1:12">
      <c r="A7931">
        <v>545150</v>
      </c>
      <c r="B7931" t="s">
        <v>217</v>
      </c>
      <c r="C7931" t="s">
        <v>62</v>
      </c>
      <c r="D7931">
        <v>9</v>
      </c>
      <c r="E7931" s="1">
        <v>40710.496527777781</v>
      </c>
      <c r="F7931">
        <v>1.25</v>
      </c>
      <c r="G7931">
        <v>13668</v>
      </c>
      <c r="H7931" t="s">
        <v>10</v>
      </c>
      <c r="I7931" t="str">
        <f>IF(AND(LEFT(OnlineRetail[[#This Row],[InvoiceNo]],1)&lt;&gt;"C",OnlineRetail[[#This Row],[CustomerID]]&lt;&gt;""),"Yes","No")</f>
        <v>Yes</v>
      </c>
      <c r="J7931" s="4">
        <f>EOMONTH(OnlineRetail[[#This Row],[InvoiceDate]],-1)+1</f>
        <v>40695</v>
      </c>
      <c r="K7931" s="6">
        <f>OnlineRetail[[#This Row],[Quantity]]*OnlineRetail[[#This Row],[UnitPrice]]</f>
        <v>11.25</v>
      </c>
      <c r="L7931" t="str">
        <f t="shared" si="123"/>
        <v>13668|Jun-2011</v>
      </c>
    </row>
    <row r="7932" spans="1:12">
      <c r="A7932">
        <v>556197</v>
      </c>
      <c r="B7932" t="s">
        <v>172</v>
      </c>
      <c r="C7932" t="s">
        <v>40</v>
      </c>
      <c r="D7932">
        <v>4</v>
      </c>
      <c r="E7932" s="1">
        <v>40710.499305555553</v>
      </c>
      <c r="F7932">
        <v>2.5499999999999998</v>
      </c>
      <c r="G7932">
        <v>14302</v>
      </c>
      <c r="H7932" t="s">
        <v>10</v>
      </c>
      <c r="I7932" t="str">
        <f>IF(AND(LEFT(OnlineRetail[[#This Row],[InvoiceNo]],1)&lt;&gt;"C",OnlineRetail[[#This Row],[CustomerID]]&lt;&gt;""),"Yes","No")</f>
        <v>Yes</v>
      </c>
      <c r="J7932" s="4">
        <f>EOMONTH(OnlineRetail[[#This Row],[InvoiceDate]],-1)+1</f>
        <v>40695</v>
      </c>
      <c r="K7932" s="6">
        <f>OnlineRetail[[#This Row],[Quantity]]*OnlineRetail[[#This Row],[UnitPrice]]</f>
        <v>10.199999999999999</v>
      </c>
      <c r="L7932" t="str">
        <f t="shared" si="123"/>
        <v>14302|Jun-2011</v>
      </c>
    </row>
    <row r="7933" spans="1:12">
      <c r="A7933">
        <v>537898</v>
      </c>
      <c r="B7933" t="s">
        <v>205</v>
      </c>
      <c r="C7933" t="s">
        <v>48</v>
      </c>
      <c r="D7933">
        <v>3</v>
      </c>
      <c r="E7933" s="1">
        <v>40710.501388888893</v>
      </c>
      <c r="F7933">
        <v>4.95</v>
      </c>
      <c r="G7933">
        <v>14302</v>
      </c>
      <c r="H7933" t="s">
        <v>10</v>
      </c>
      <c r="I7933" t="str">
        <f>IF(AND(LEFT(OnlineRetail[[#This Row],[InvoiceNo]],1)&lt;&gt;"C",OnlineRetail[[#This Row],[CustomerID]]&lt;&gt;""),"Yes","No")</f>
        <v>Yes</v>
      </c>
      <c r="J7933" s="4">
        <f>EOMONTH(OnlineRetail[[#This Row],[InvoiceDate]],-1)+1</f>
        <v>40695</v>
      </c>
      <c r="K7933" s="6">
        <f>OnlineRetail[[#This Row],[Quantity]]*OnlineRetail[[#This Row],[UnitPrice]]</f>
        <v>14.850000000000001</v>
      </c>
      <c r="L7933" t="str">
        <f t="shared" si="123"/>
        <v>14302|Jun-2011</v>
      </c>
    </row>
    <row r="7934" spans="1:12">
      <c r="A7934">
        <v>546764</v>
      </c>
      <c r="B7934" t="s">
        <v>67</v>
      </c>
      <c r="C7934" t="s">
        <v>27</v>
      </c>
      <c r="D7934">
        <v>5</v>
      </c>
      <c r="E7934" s="1">
        <v>40710.504166666673</v>
      </c>
      <c r="F7934">
        <v>0.85</v>
      </c>
      <c r="G7934">
        <v>13319</v>
      </c>
      <c r="H7934" t="s">
        <v>10</v>
      </c>
      <c r="I7934" t="str">
        <f>IF(AND(LEFT(OnlineRetail[[#This Row],[InvoiceNo]],1)&lt;&gt;"C",OnlineRetail[[#This Row],[CustomerID]]&lt;&gt;""),"Yes","No")</f>
        <v>Yes</v>
      </c>
      <c r="J7934" s="4">
        <f>EOMONTH(OnlineRetail[[#This Row],[InvoiceDate]],-1)+1</f>
        <v>40695</v>
      </c>
      <c r="K7934" s="6">
        <f>OnlineRetail[[#This Row],[Quantity]]*OnlineRetail[[#This Row],[UnitPrice]]</f>
        <v>4.25</v>
      </c>
      <c r="L7934" t="str">
        <f t="shared" si="123"/>
        <v>13319|Jun-2011</v>
      </c>
    </row>
    <row r="7935" spans="1:12">
      <c r="A7935">
        <v>544710</v>
      </c>
      <c r="B7935" t="s">
        <v>47</v>
      </c>
      <c r="C7935" t="s">
        <v>39</v>
      </c>
      <c r="D7935">
        <v>5</v>
      </c>
      <c r="E7935" s="1">
        <v>40710.506249999999</v>
      </c>
      <c r="F7935">
        <v>4.25</v>
      </c>
      <c r="G7935">
        <v>13267</v>
      </c>
      <c r="H7935" t="s">
        <v>10</v>
      </c>
      <c r="I7935" t="str">
        <f>IF(AND(LEFT(OnlineRetail[[#This Row],[InvoiceNo]],1)&lt;&gt;"C",OnlineRetail[[#This Row],[CustomerID]]&lt;&gt;""),"Yes","No")</f>
        <v>Yes</v>
      </c>
      <c r="J7935" s="4">
        <f>EOMONTH(OnlineRetail[[#This Row],[InvoiceDate]],-1)+1</f>
        <v>40695</v>
      </c>
      <c r="K7935" s="6">
        <f>OnlineRetail[[#This Row],[Quantity]]*OnlineRetail[[#This Row],[UnitPrice]]</f>
        <v>21.25</v>
      </c>
      <c r="L7935" t="str">
        <f t="shared" si="123"/>
        <v>13267|Jun-2011</v>
      </c>
    </row>
    <row r="7936" spans="1:12">
      <c r="A7936">
        <v>551060</v>
      </c>
      <c r="B7936" t="s">
        <v>289</v>
      </c>
      <c r="C7936" t="s">
        <v>46</v>
      </c>
      <c r="D7936">
        <v>20</v>
      </c>
      <c r="E7936" s="1">
        <v>40710.522222222222</v>
      </c>
      <c r="F7936">
        <v>2.5499999999999998</v>
      </c>
      <c r="G7936">
        <v>12528</v>
      </c>
      <c r="H7936" t="s">
        <v>10</v>
      </c>
      <c r="I7936" t="str">
        <f>IF(AND(LEFT(OnlineRetail[[#This Row],[InvoiceNo]],1)&lt;&gt;"C",OnlineRetail[[#This Row],[CustomerID]]&lt;&gt;""),"Yes","No")</f>
        <v>Yes</v>
      </c>
      <c r="J7936" s="4">
        <f>EOMONTH(OnlineRetail[[#This Row],[InvoiceDate]],-1)+1</f>
        <v>40695</v>
      </c>
      <c r="K7936" s="6">
        <f>OnlineRetail[[#This Row],[Quantity]]*OnlineRetail[[#This Row],[UnitPrice]]</f>
        <v>51</v>
      </c>
      <c r="L7936" t="str">
        <f t="shared" si="123"/>
        <v>12528|Jun-2011</v>
      </c>
    </row>
    <row r="7937" spans="1:12">
      <c r="A7937">
        <v>553969</v>
      </c>
      <c r="B7937" t="s">
        <v>150</v>
      </c>
      <c r="C7937" t="s">
        <v>33</v>
      </c>
      <c r="D7937">
        <v>20</v>
      </c>
      <c r="E7937" s="1">
        <v>40710.526388888888</v>
      </c>
      <c r="F7937">
        <v>2.1</v>
      </c>
      <c r="G7937">
        <v>12923</v>
      </c>
      <c r="H7937" t="s">
        <v>10</v>
      </c>
      <c r="I7937" t="str">
        <f>IF(AND(LEFT(OnlineRetail[[#This Row],[InvoiceNo]],1)&lt;&gt;"C",OnlineRetail[[#This Row],[CustomerID]]&lt;&gt;""),"Yes","No")</f>
        <v>Yes</v>
      </c>
      <c r="J7937" s="4">
        <f>EOMONTH(OnlineRetail[[#This Row],[InvoiceDate]],-1)+1</f>
        <v>40695</v>
      </c>
      <c r="K7937" s="6">
        <f>OnlineRetail[[#This Row],[Quantity]]*OnlineRetail[[#This Row],[UnitPrice]]</f>
        <v>42</v>
      </c>
      <c r="L7937" t="str">
        <f t="shared" si="123"/>
        <v>12923|Jun-2011</v>
      </c>
    </row>
    <row r="7938" spans="1:12">
      <c r="A7938">
        <v>546902</v>
      </c>
      <c r="B7938" t="s">
        <v>15</v>
      </c>
      <c r="C7938" t="s">
        <v>33</v>
      </c>
      <c r="D7938">
        <v>14</v>
      </c>
      <c r="E7938" s="1">
        <v>40710.52847222222</v>
      </c>
      <c r="F7938">
        <v>5.95</v>
      </c>
      <c r="G7938">
        <v>13396</v>
      </c>
      <c r="H7938" t="s">
        <v>10</v>
      </c>
      <c r="I7938" t="str">
        <f>IF(AND(LEFT(OnlineRetail[[#This Row],[InvoiceNo]],1)&lt;&gt;"C",OnlineRetail[[#This Row],[CustomerID]]&lt;&gt;""),"Yes","No")</f>
        <v>Yes</v>
      </c>
      <c r="J7938" s="4">
        <f>EOMONTH(OnlineRetail[[#This Row],[InvoiceDate]],-1)+1</f>
        <v>40695</v>
      </c>
      <c r="K7938" s="6">
        <f>OnlineRetail[[#This Row],[Quantity]]*OnlineRetail[[#This Row],[UnitPrice]]</f>
        <v>83.3</v>
      </c>
      <c r="L7938" t="str">
        <f t="shared" ref="L7938:L8001" si="124">IF(I7938="Yes",G7938&amp;"|"&amp;TEXT(J7938,"mmm-yyyy"),"")</f>
        <v>13396|Jun-2011</v>
      </c>
    </row>
    <row r="7939" spans="1:12">
      <c r="A7939">
        <v>541949</v>
      </c>
      <c r="B7939" t="s">
        <v>135</v>
      </c>
      <c r="C7939" t="s">
        <v>19</v>
      </c>
      <c r="D7939">
        <v>4</v>
      </c>
      <c r="E7939" s="1">
        <v>40710.535416666673</v>
      </c>
      <c r="F7939">
        <v>7.95</v>
      </c>
      <c r="G7939">
        <v>13938</v>
      </c>
      <c r="H7939" t="s">
        <v>22</v>
      </c>
      <c r="I7939" t="str">
        <f>IF(AND(LEFT(OnlineRetail[[#This Row],[InvoiceNo]],1)&lt;&gt;"C",OnlineRetail[[#This Row],[CustomerID]]&lt;&gt;""),"Yes","No")</f>
        <v>Yes</v>
      </c>
      <c r="J7939" s="4">
        <f>EOMONTH(OnlineRetail[[#This Row],[InvoiceDate]],-1)+1</f>
        <v>40695</v>
      </c>
      <c r="K7939" s="6">
        <f>OnlineRetail[[#This Row],[Quantity]]*OnlineRetail[[#This Row],[UnitPrice]]</f>
        <v>31.8</v>
      </c>
      <c r="L7939" t="str">
        <f t="shared" si="124"/>
        <v>13938|Jun-2011</v>
      </c>
    </row>
    <row r="7940" spans="1:12">
      <c r="A7940">
        <v>553855</v>
      </c>
      <c r="B7940" t="s">
        <v>49</v>
      </c>
      <c r="C7940" t="s">
        <v>83</v>
      </c>
      <c r="D7940">
        <v>1</v>
      </c>
      <c r="E7940" s="1">
        <v>40710.537499999999</v>
      </c>
      <c r="F7940">
        <v>0.85</v>
      </c>
      <c r="G7940">
        <v>12925</v>
      </c>
      <c r="H7940" t="s">
        <v>10</v>
      </c>
      <c r="I7940" t="str">
        <f>IF(AND(LEFT(OnlineRetail[[#This Row],[InvoiceNo]],1)&lt;&gt;"C",OnlineRetail[[#This Row],[CustomerID]]&lt;&gt;""),"Yes","No")</f>
        <v>Yes</v>
      </c>
      <c r="J7940" s="4">
        <f>EOMONTH(OnlineRetail[[#This Row],[InvoiceDate]],-1)+1</f>
        <v>40695</v>
      </c>
      <c r="K7940" s="6">
        <f>OnlineRetail[[#This Row],[Quantity]]*OnlineRetail[[#This Row],[UnitPrice]]</f>
        <v>0.85</v>
      </c>
      <c r="L7940" t="str">
        <f t="shared" si="124"/>
        <v>12925|Jun-2011</v>
      </c>
    </row>
    <row r="7941" spans="1:12">
      <c r="A7941">
        <v>539356</v>
      </c>
      <c r="B7941" t="s">
        <v>285</v>
      </c>
      <c r="C7941" t="s">
        <v>9</v>
      </c>
      <c r="D7941">
        <v>9</v>
      </c>
      <c r="E7941" s="1">
        <v>40710.540277777778</v>
      </c>
      <c r="F7941">
        <v>9.9499999999999993</v>
      </c>
      <c r="G7941">
        <v>14263</v>
      </c>
      <c r="H7941" t="s">
        <v>10</v>
      </c>
      <c r="I7941" t="str">
        <f>IF(AND(LEFT(OnlineRetail[[#This Row],[InvoiceNo]],1)&lt;&gt;"C",OnlineRetail[[#This Row],[CustomerID]]&lt;&gt;""),"Yes","No")</f>
        <v>Yes</v>
      </c>
      <c r="J7941" s="4">
        <f>EOMONTH(OnlineRetail[[#This Row],[InvoiceDate]],-1)+1</f>
        <v>40695</v>
      </c>
      <c r="K7941" s="6">
        <f>OnlineRetail[[#This Row],[Quantity]]*OnlineRetail[[#This Row],[UnitPrice]]</f>
        <v>89.55</v>
      </c>
      <c r="L7941" t="str">
        <f t="shared" si="124"/>
        <v>14263|Jun-2011</v>
      </c>
    </row>
    <row r="7942" spans="1:12">
      <c r="A7942">
        <v>556316</v>
      </c>
      <c r="B7942" t="s">
        <v>91</v>
      </c>
      <c r="C7942" t="s">
        <v>39</v>
      </c>
      <c r="D7942">
        <v>19</v>
      </c>
      <c r="E7942" s="1">
        <v>40710.540972222218</v>
      </c>
      <c r="F7942">
        <v>2.1</v>
      </c>
      <c r="G7942">
        <v>13485</v>
      </c>
      <c r="H7942" t="s">
        <v>31</v>
      </c>
      <c r="I7942" t="str">
        <f>IF(AND(LEFT(OnlineRetail[[#This Row],[InvoiceNo]],1)&lt;&gt;"C",OnlineRetail[[#This Row],[CustomerID]]&lt;&gt;""),"Yes","No")</f>
        <v>Yes</v>
      </c>
      <c r="J7942" s="4">
        <f>EOMONTH(OnlineRetail[[#This Row],[InvoiceDate]],-1)+1</f>
        <v>40695</v>
      </c>
      <c r="K7942" s="6">
        <f>OnlineRetail[[#This Row],[Quantity]]*OnlineRetail[[#This Row],[UnitPrice]]</f>
        <v>39.9</v>
      </c>
      <c r="L7942" t="str">
        <f t="shared" si="124"/>
        <v>13485|Jun-2011</v>
      </c>
    </row>
    <row r="7943" spans="1:12">
      <c r="A7943">
        <v>547300</v>
      </c>
      <c r="B7943" t="s">
        <v>220</v>
      </c>
      <c r="C7943" t="s">
        <v>39</v>
      </c>
      <c r="D7943">
        <v>7</v>
      </c>
      <c r="E7943" s="1">
        <v>40710.543055555558</v>
      </c>
      <c r="F7943">
        <v>5.95</v>
      </c>
      <c r="G7943">
        <v>12410</v>
      </c>
      <c r="H7943" t="s">
        <v>126</v>
      </c>
      <c r="I7943" t="str">
        <f>IF(AND(LEFT(OnlineRetail[[#This Row],[InvoiceNo]],1)&lt;&gt;"C",OnlineRetail[[#This Row],[CustomerID]]&lt;&gt;""),"Yes","No")</f>
        <v>Yes</v>
      </c>
      <c r="J7943" s="4">
        <f>EOMONTH(OnlineRetail[[#This Row],[InvoiceDate]],-1)+1</f>
        <v>40695</v>
      </c>
      <c r="K7943" s="6">
        <f>OnlineRetail[[#This Row],[Quantity]]*OnlineRetail[[#This Row],[UnitPrice]]</f>
        <v>41.65</v>
      </c>
      <c r="L7943" t="str">
        <f t="shared" si="124"/>
        <v>12410|Jun-2011</v>
      </c>
    </row>
    <row r="7944" spans="1:12">
      <c r="A7944">
        <v>548622</v>
      </c>
      <c r="B7944" t="s">
        <v>246</v>
      </c>
      <c r="C7944" t="s">
        <v>27</v>
      </c>
      <c r="D7944">
        <v>6</v>
      </c>
      <c r="E7944" s="1">
        <v>40710.547222222223</v>
      </c>
      <c r="F7944">
        <v>4.25</v>
      </c>
      <c r="G7944">
        <v>14146</v>
      </c>
      <c r="H7944" t="s">
        <v>17</v>
      </c>
      <c r="I7944" t="str">
        <f>IF(AND(LEFT(OnlineRetail[[#This Row],[InvoiceNo]],1)&lt;&gt;"C",OnlineRetail[[#This Row],[CustomerID]]&lt;&gt;""),"Yes","No")</f>
        <v>Yes</v>
      </c>
      <c r="J7944" s="4">
        <f>EOMONTH(OnlineRetail[[#This Row],[InvoiceDate]],-1)+1</f>
        <v>40695</v>
      </c>
      <c r="K7944" s="6">
        <f>OnlineRetail[[#This Row],[Quantity]]*OnlineRetail[[#This Row],[UnitPrice]]</f>
        <v>25.5</v>
      </c>
      <c r="L7944" t="str">
        <f t="shared" si="124"/>
        <v>14146|Jun-2011</v>
      </c>
    </row>
    <row r="7945" spans="1:12">
      <c r="A7945">
        <v>548710</v>
      </c>
      <c r="B7945" t="s">
        <v>74</v>
      </c>
      <c r="C7945" t="s">
        <v>39</v>
      </c>
      <c r="D7945">
        <v>15</v>
      </c>
      <c r="E7945" s="1">
        <v>40710.552083333343</v>
      </c>
      <c r="F7945">
        <v>4.95</v>
      </c>
      <c r="G7945">
        <v>14121</v>
      </c>
      <c r="H7945" t="s">
        <v>10</v>
      </c>
      <c r="I7945" t="str">
        <f>IF(AND(LEFT(OnlineRetail[[#This Row],[InvoiceNo]],1)&lt;&gt;"C",OnlineRetail[[#This Row],[CustomerID]]&lt;&gt;""),"Yes","No")</f>
        <v>Yes</v>
      </c>
      <c r="J7945" s="4">
        <f>EOMONTH(OnlineRetail[[#This Row],[InvoiceDate]],-1)+1</f>
        <v>40695</v>
      </c>
      <c r="K7945" s="6">
        <f>OnlineRetail[[#This Row],[Quantity]]*OnlineRetail[[#This Row],[UnitPrice]]</f>
        <v>74.25</v>
      </c>
      <c r="L7945" t="str">
        <f t="shared" si="124"/>
        <v>14121|Jun-2011</v>
      </c>
    </row>
    <row r="7946" spans="1:12">
      <c r="A7946">
        <v>539438</v>
      </c>
      <c r="B7946" t="s">
        <v>252</v>
      </c>
      <c r="C7946" t="s">
        <v>9</v>
      </c>
      <c r="D7946">
        <v>9</v>
      </c>
      <c r="E7946" s="1">
        <v>40710.558333333327</v>
      </c>
      <c r="F7946">
        <v>7.95</v>
      </c>
      <c r="G7946">
        <v>14323</v>
      </c>
      <c r="H7946" t="s">
        <v>10</v>
      </c>
      <c r="I7946" t="str">
        <f>IF(AND(LEFT(OnlineRetail[[#This Row],[InvoiceNo]],1)&lt;&gt;"C",OnlineRetail[[#This Row],[CustomerID]]&lt;&gt;""),"Yes","No")</f>
        <v>Yes</v>
      </c>
      <c r="J7946" s="4">
        <f>EOMONTH(OnlineRetail[[#This Row],[InvoiceDate]],-1)+1</f>
        <v>40695</v>
      </c>
      <c r="K7946" s="6">
        <f>OnlineRetail[[#This Row],[Quantity]]*OnlineRetail[[#This Row],[UnitPrice]]</f>
        <v>71.55</v>
      </c>
      <c r="L7946" t="str">
        <f t="shared" si="124"/>
        <v>14323|Jun-2011</v>
      </c>
    </row>
    <row r="7947" spans="1:12">
      <c r="A7947">
        <v>537119</v>
      </c>
      <c r="B7947" t="s">
        <v>59</v>
      </c>
      <c r="C7947" t="s">
        <v>46</v>
      </c>
      <c r="D7947">
        <v>3</v>
      </c>
      <c r="E7947" s="1">
        <v>40710.560416666667</v>
      </c>
      <c r="F7947">
        <v>5.95</v>
      </c>
      <c r="G7947">
        <v>12755</v>
      </c>
      <c r="H7947" t="s">
        <v>10</v>
      </c>
      <c r="I7947" t="str">
        <f>IF(AND(LEFT(OnlineRetail[[#This Row],[InvoiceNo]],1)&lt;&gt;"C",OnlineRetail[[#This Row],[CustomerID]]&lt;&gt;""),"Yes","No")</f>
        <v>Yes</v>
      </c>
      <c r="J7947" s="4">
        <f>EOMONTH(OnlineRetail[[#This Row],[InvoiceDate]],-1)+1</f>
        <v>40695</v>
      </c>
      <c r="K7947" s="6">
        <f>OnlineRetail[[#This Row],[Quantity]]*OnlineRetail[[#This Row],[UnitPrice]]</f>
        <v>17.850000000000001</v>
      </c>
      <c r="L7947" t="str">
        <f t="shared" si="124"/>
        <v>12755|Jun-2011</v>
      </c>
    </row>
    <row r="7948" spans="1:12">
      <c r="A7948">
        <v>545868</v>
      </c>
      <c r="B7948" t="s">
        <v>57</v>
      </c>
      <c r="C7948" t="s">
        <v>53</v>
      </c>
      <c r="D7948">
        <v>18</v>
      </c>
      <c r="E7948" s="1">
        <v>40710.57708333333</v>
      </c>
      <c r="F7948">
        <v>2.1</v>
      </c>
      <c r="G7948">
        <v>12978</v>
      </c>
      <c r="H7948" t="s">
        <v>10</v>
      </c>
      <c r="I7948" t="str">
        <f>IF(AND(LEFT(OnlineRetail[[#This Row],[InvoiceNo]],1)&lt;&gt;"C",OnlineRetail[[#This Row],[CustomerID]]&lt;&gt;""),"Yes","No")</f>
        <v>Yes</v>
      </c>
      <c r="J7948" s="4">
        <f>EOMONTH(OnlineRetail[[#This Row],[InvoiceDate]],-1)+1</f>
        <v>40695</v>
      </c>
      <c r="K7948" s="6">
        <f>OnlineRetail[[#This Row],[Quantity]]*OnlineRetail[[#This Row],[UnitPrice]]</f>
        <v>37.800000000000004</v>
      </c>
      <c r="L7948" t="str">
        <f t="shared" si="124"/>
        <v>12978|Jun-2011</v>
      </c>
    </row>
    <row r="7949" spans="1:12">
      <c r="A7949">
        <v>544057</v>
      </c>
      <c r="B7949" t="s">
        <v>238</v>
      </c>
      <c r="C7949" t="s">
        <v>83</v>
      </c>
      <c r="D7949">
        <v>15</v>
      </c>
      <c r="E7949" s="1">
        <v>40710.583333333343</v>
      </c>
      <c r="F7949">
        <v>2.1</v>
      </c>
      <c r="G7949">
        <v>13339</v>
      </c>
      <c r="H7949" t="s">
        <v>10</v>
      </c>
      <c r="I7949" t="str">
        <f>IF(AND(LEFT(OnlineRetail[[#This Row],[InvoiceNo]],1)&lt;&gt;"C",OnlineRetail[[#This Row],[CustomerID]]&lt;&gt;""),"Yes","No")</f>
        <v>Yes</v>
      </c>
      <c r="J7949" s="4">
        <f>EOMONTH(OnlineRetail[[#This Row],[InvoiceDate]],-1)+1</f>
        <v>40695</v>
      </c>
      <c r="K7949" s="6">
        <f>OnlineRetail[[#This Row],[Quantity]]*OnlineRetail[[#This Row],[UnitPrice]]</f>
        <v>31.5</v>
      </c>
      <c r="L7949" t="str">
        <f t="shared" si="124"/>
        <v>13339|Jun-2011</v>
      </c>
    </row>
    <row r="7950" spans="1:12">
      <c r="A7950">
        <v>554318</v>
      </c>
      <c r="B7950" t="s">
        <v>125</v>
      </c>
      <c r="C7950" t="s">
        <v>53</v>
      </c>
      <c r="D7950">
        <v>22</v>
      </c>
      <c r="E7950" s="1">
        <v>40710.584722222222</v>
      </c>
      <c r="F7950">
        <v>2.5499999999999998</v>
      </c>
      <c r="G7950">
        <v>13429</v>
      </c>
      <c r="H7950" t="s">
        <v>10</v>
      </c>
      <c r="I7950" t="str">
        <f>IF(AND(LEFT(OnlineRetail[[#This Row],[InvoiceNo]],1)&lt;&gt;"C",OnlineRetail[[#This Row],[CustomerID]]&lt;&gt;""),"Yes","No")</f>
        <v>Yes</v>
      </c>
      <c r="J7950" s="4">
        <f>EOMONTH(OnlineRetail[[#This Row],[InvoiceDate]],-1)+1</f>
        <v>40695</v>
      </c>
      <c r="K7950" s="6">
        <f>OnlineRetail[[#This Row],[Quantity]]*OnlineRetail[[#This Row],[UnitPrice]]</f>
        <v>56.099999999999994</v>
      </c>
      <c r="L7950" t="str">
        <f t="shared" si="124"/>
        <v>13429|Jun-2011</v>
      </c>
    </row>
    <row r="7951" spans="1:12">
      <c r="A7951">
        <v>547673</v>
      </c>
      <c r="B7951" t="s">
        <v>69</v>
      </c>
      <c r="C7951" t="s">
        <v>16</v>
      </c>
      <c r="D7951">
        <v>10</v>
      </c>
      <c r="E7951" s="1">
        <v>40710.615972222222</v>
      </c>
      <c r="F7951">
        <v>0.85</v>
      </c>
      <c r="G7951">
        <v>13228</v>
      </c>
      <c r="H7951" t="s">
        <v>25</v>
      </c>
      <c r="I7951" t="str">
        <f>IF(AND(LEFT(OnlineRetail[[#This Row],[InvoiceNo]],1)&lt;&gt;"C",OnlineRetail[[#This Row],[CustomerID]]&lt;&gt;""),"Yes","No")</f>
        <v>Yes</v>
      </c>
      <c r="J7951" s="4">
        <f>EOMONTH(OnlineRetail[[#This Row],[InvoiceDate]],-1)+1</f>
        <v>40695</v>
      </c>
      <c r="K7951" s="6">
        <f>OnlineRetail[[#This Row],[Quantity]]*OnlineRetail[[#This Row],[UnitPrice]]</f>
        <v>8.5</v>
      </c>
      <c r="L7951" t="str">
        <f t="shared" si="124"/>
        <v>13228|Jun-2011</v>
      </c>
    </row>
    <row r="7952" spans="1:12">
      <c r="A7952">
        <v>546136</v>
      </c>
      <c r="B7952" t="s">
        <v>199</v>
      </c>
      <c r="C7952" t="s">
        <v>27</v>
      </c>
      <c r="D7952">
        <v>24</v>
      </c>
      <c r="E7952" s="1">
        <v>40710.619444444441</v>
      </c>
      <c r="F7952">
        <v>1.25</v>
      </c>
      <c r="G7952">
        <v>13005</v>
      </c>
      <c r="H7952" t="s">
        <v>10</v>
      </c>
      <c r="I7952" t="str">
        <f>IF(AND(LEFT(OnlineRetail[[#This Row],[InvoiceNo]],1)&lt;&gt;"C",OnlineRetail[[#This Row],[CustomerID]]&lt;&gt;""),"Yes","No")</f>
        <v>Yes</v>
      </c>
      <c r="J7952" s="4">
        <f>EOMONTH(OnlineRetail[[#This Row],[InvoiceDate]],-1)+1</f>
        <v>40695</v>
      </c>
      <c r="K7952" s="6">
        <f>OnlineRetail[[#This Row],[Quantity]]*OnlineRetail[[#This Row],[UnitPrice]]</f>
        <v>30</v>
      </c>
      <c r="L7952" t="str">
        <f t="shared" si="124"/>
        <v>13005|Jun-2011</v>
      </c>
    </row>
    <row r="7953" spans="1:12">
      <c r="A7953">
        <v>537352</v>
      </c>
      <c r="B7953" t="s">
        <v>30</v>
      </c>
      <c r="C7953" t="s">
        <v>12</v>
      </c>
      <c r="D7953">
        <v>18</v>
      </c>
      <c r="E7953" s="1">
        <v>40710.624305555553</v>
      </c>
      <c r="F7953">
        <v>2.5499999999999998</v>
      </c>
      <c r="G7953">
        <v>12925</v>
      </c>
      <c r="H7953" t="s">
        <v>10</v>
      </c>
      <c r="I7953" t="str">
        <f>IF(AND(LEFT(OnlineRetail[[#This Row],[InvoiceNo]],1)&lt;&gt;"C",OnlineRetail[[#This Row],[CustomerID]]&lt;&gt;""),"Yes","No")</f>
        <v>Yes</v>
      </c>
      <c r="J7953" s="4">
        <f>EOMONTH(OnlineRetail[[#This Row],[InvoiceDate]],-1)+1</f>
        <v>40695</v>
      </c>
      <c r="K7953" s="6">
        <f>OnlineRetail[[#This Row],[Quantity]]*OnlineRetail[[#This Row],[UnitPrice]]</f>
        <v>45.9</v>
      </c>
      <c r="L7953" t="str">
        <f t="shared" si="124"/>
        <v>12925|Jun-2011</v>
      </c>
    </row>
    <row r="7954" spans="1:12">
      <c r="A7954">
        <v>550616</v>
      </c>
      <c r="B7954" t="s">
        <v>154</v>
      </c>
      <c r="C7954" t="s">
        <v>48</v>
      </c>
      <c r="D7954">
        <v>14</v>
      </c>
      <c r="E7954" s="1">
        <v>40710.627083333333</v>
      </c>
      <c r="F7954">
        <v>5.95</v>
      </c>
      <c r="G7954">
        <v>13474</v>
      </c>
      <c r="H7954" t="s">
        <v>10</v>
      </c>
      <c r="I7954" t="str">
        <f>IF(AND(LEFT(OnlineRetail[[#This Row],[InvoiceNo]],1)&lt;&gt;"C",OnlineRetail[[#This Row],[CustomerID]]&lt;&gt;""),"Yes","No")</f>
        <v>Yes</v>
      </c>
      <c r="J7954" s="4">
        <f>EOMONTH(OnlineRetail[[#This Row],[InvoiceDate]],-1)+1</f>
        <v>40695</v>
      </c>
      <c r="K7954" s="6">
        <f>OnlineRetail[[#This Row],[Quantity]]*OnlineRetail[[#This Row],[UnitPrice]]</f>
        <v>83.3</v>
      </c>
      <c r="L7954" t="str">
        <f t="shared" si="124"/>
        <v>13474|Jun-2011</v>
      </c>
    </row>
    <row r="7955" spans="1:12">
      <c r="A7955">
        <v>544266</v>
      </c>
      <c r="B7955" t="s">
        <v>89</v>
      </c>
      <c r="C7955" t="s">
        <v>46</v>
      </c>
      <c r="D7955">
        <v>9</v>
      </c>
      <c r="E7955" s="1">
        <v>40710.636111111111</v>
      </c>
      <c r="F7955">
        <v>4.25</v>
      </c>
      <c r="G7955">
        <v>14086</v>
      </c>
      <c r="H7955" t="s">
        <v>25</v>
      </c>
      <c r="I7955" t="str">
        <f>IF(AND(LEFT(OnlineRetail[[#This Row],[InvoiceNo]],1)&lt;&gt;"C",OnlineRetail[[#This Row],[CustomerID]]&lt;&gt;""),"Yes","No")</f>
        <v>Yes</v>
      </c>
      <c r="J7955" s="4">
        <f>EOMONTH(OnlineRetail[[#This Row],[InvoiceDate]],-1)+1</f>
        <v>40695</v>
      </c>
      <c r="K7955" s="6">
        <f>OnlineRetail[[#This Row],[Quantity]]*OnlineRetail[[#This Row],[UnitPrice]]</f>
        <v>38.25</v>
      </c>
      <c r="L7955" t="str">
        <f t="shared" si="124"/>
        <v>14086|Jun-2011</v>
      </c>
    </row>
    <row r="7956" spans="1:12">
      <c r="A7956">
        <v>543875</v>
      </c>
      <c r="B7956" t="s">
        <v>93</v>
      </c>
      <c r="C7956" t="s">
        <v>40</v>
      </c>
      <c r="D7956">
        <v>24</v>
      </c>
      <c r="E7956" s="1">
        <v>40710.690972222219</v>
      </c>
      <c r="F7956">
        <v>9.9499999999999993</v>
      </c>
      <c r="G7956">
        <v>13224</v>
      </c>
      <c r="H7956" t="s">
        <v>10</v>
      </c>
      <c r="I7956" t="str">
        <f>IF(AND(LEFT(OnlineRetail[[#This Row],[InvoiceNo]],1)&lt;&gt;"C",OnlineRetail[[#This Row],[CustomerID]]&lt;&gt;""),"Yes","No")</f>
        <v>Yes</v>
      </c>
      <c r="J7956" s="4">
        <f>EOMONTH(OnlineRetail[[#This Row],[InvoiceDate]],-1)+1</f>
        <v>40695</v>
      </c>
      <c r="K7956" s="6">
        <f>OnlineRetail[[#This Row],[Quantity]]*OnlineRetail[[#This Row],[UnitPrice]]</f>
        <v>238.79999999999998</v>
      </c>
      <c r="L7956" t="str">
        <f t="shared" si="124"/>
        <v>13224|Jun-2011</v>
      </c>
    </row>
    <row r="7957" spans="1:12">
      <c r="A7957">
        <v>544022</v>
      </c>
      <c r="B7957" t="s">
        <v>74</v>
      </c>
      <c r="C7957" t="s">
        <v>24</v>
      </c>
      <c r="D7957">
        <v>4</v>
      </c>
      <c r="E7957" s="1">
        <v>40710.691666666673</v>
      </c>
      <c r="F7957">
        <v>5.95</v>
      </c>
      <c r="G7957">
        <v>14186</v>
      </c>
      <c r="H7957" t="s">
        <v>10</v>
      </c>
      <c r="I7957" t="str">
        <f>IF(AND(LEFT(OnlineRetail[[#This Row],[InvoiceNo]],1)&lt;&gt;"C",OnlineRetail[[#This Row],[CustomerID]]&lt;&gt;""),"Yes","No")</f>
        <v>Yes</v>
      </c>
      <c r="J7957" s="4">
        <f>EOMONTH(OnlineRetail[[#This Row],[InvoiceDate]],-1)+1</f>
        <v>40695</v>
      </c>
      <c r="K7957" s="6">
        <f>OnlineRetail[[#This Row],[Quantity]]*OnlineRetail[[#This Row],[UnitPrice]]</f>
        <v>23.8</v>
      </c>
      <c r="L7957" t="str">
        <f t="shared" si="124"/>
        <v>14186|Jun-2011</v>
      </c>
    </row>
    <row r="7958" spans="1:12">
      <c r="A7958">
        <v>542604</v>
      </c>
      <c r="B7958" t="s">
        <v>288</v>
      </c>
      <c r="C7958" t="s">
        <v>46</v>
      </c>
      <c r="D7958">
        <v>23</v>
      </c>
      <c r="E7958" s="1">
        <v>40710.692361111112</v>
      </c>
      <c r="F7958">
        <v>9.9499999999999993</v>
      </c>
      <c r="G7958">
        <v>12993</v>
      </c>
      <c r="H7958" t="s">
        <v>17</v>
      </c>
      <c r="I7958" t="str">
        <f>IF(AND(LEFT(OnlineRetail[[#This Row],[InvoiceNo]],1)&lt;&gt;"C",OnlineRetail[[#This Row],[CustomerID]]&lt;&gt;""),"Yes","No")</f>
        <v>Yes</v>
      </c>
      <c r="J7958" s="4">
        <f>EOMONTH(OnlineRetail[[#This Row],[InvoiceDate]],-1)+1</f>
        <v>40695</v>
      </c>
      <c r="K7958" s="6">
        <f>OnlineRetail[[#This Row],[Quantity]]*OnlineRetail[[#This Row],[UnitPrice]]</f>
        <v>228.85</v>
      </c>
      <c r="L7958" t="str">
        <f t="shared" si="124"/>
        <v>12993|Jun-2011</v>
      </c>
    </row>
    <row r="7959" spans="1:12">
      <c r="A7959">
        <v>555330</v>
      </c>
      <c r="B7959" t="s">
        <v>61</v>
      </c>
      <c r="C7959" t="s">
        <v>53</v>
      </c>
      <c r="D7959">
        <v>4</v>
      </c>
      <c r="E7959" s="1">
        <v>40710.699999999997</v>
      </c>
      <c r="F7959">
        <v>4.25</v>
      </c>
      <c r="G7959">
        <v>13192</v>
      </c>
      <c r="H7959" t="s">
        <v>10</v>
      </c>
      <c r="I7959" t="str">
        <f>IF(AND(LEFT(OnlineRetail[[#This Row],[InvoiceNo]],1)&lt;&gt;"C",OnlineRetail[[#This Row],[CustomerID]]&lt;&gt;""),"Yes","No")</f>
        <v>Yes</v>
      </c>
      <c r="J7959" s="4">
        <f>EOMONTH(OnlineRetail[[#This Row],[InvoiceDate]],-1)+1</f>
        <v>40695</v>
      </c>
      <c r="K7959" s="6">
        <f>OnlineRetail[[#This Row],[Quantity]]*OnlineRetail[[#This Row],[UnitPrice]]</f>
        <v>17</v>
      </c>
      <c r="L7959" t="str">
        <f t="shared" si="124"/>
        <v>13192|Jun-2011</v>
      </c>
    </row>
    <row r="7960" spans="1:12">
      <c r="A7960">
        <v>539498</v>
      </c>
      <c r="B7960" t="s">
        <v>228</v>
      </c>
      <c r="C7960" t="s">
        <v>29</v>
      </c>
      <c r="D7960">
        <v>11</v>
      </c>
      <c r="E7960" s="1">
        <v>40710.702777777777</v>
      </c>
      <c r="F7960">
        <v>4.95</v>
      </c>
      <c r="G7960">
        <v>13853</v>
      </c>
      <c r="H7960" t="s">
        <v>10</v>
      </c>
      <c r="I7960" t="str">
        <f>IF(AND(LEFT(OnlineRetail[[#This Row],[InvoiceNo]],1)&lt;&gt;"C",OnlineRetail[[#This Row],[CustomerID]]&lt;&gt;""),"Yes","No")</f>
        <v>Yes</v>
      </c>
      <c r="J7960" s="4">
        <f>EOMONTH(OnlineRetail[[#This Row],[InvoiceDate]],-1)+1</f>
        <v>40695</v>
      </c>
      <c r="K7960" s="6">
        <f>OnlineRetail[[#This Row],[Quantity]]*OnlineRetail[[#This Row],[UnitPrice]]</f>
        <v>54.45</v>
      </c>
      <c r="L7960" t="str">
        <f t="shared" si="124"/>
        <v>13853|Jun-2011</v>
      </c>
    </row>
    <row r="7961" spans="1:12" hidden="1">
      <c r="A7961">
        <v>555507</v>
      </c>
      <c r="B7961" t="s">
        <v>80</v>
      </c>
      <c r="C7961" t="s">
        <v>48</v>
      </c>
      <c r="D7961">
        <v>14</v>
      </c>
      <c r="E7961" s="1">
        <v>40710.706250000003</v>
      </c>
      <c r="F7961">
        <v>4.95</v>
      </c>
      <c r="H7961" t="s">
        <v>22</v>
      </c>
      <c r="I7961" t="str">
        <f>IF(AND(LEFT(OnlineRetail[[#This Row],[InvoiceNo]],1)&lt;&gt;"C",OnlineRetail[[#This Row],[CustomerID]]&lt;&gt;""),"Yes","No")</f>
        <v>No</v>
      </c>
      <c r="J7961" s="4">
        <f>EOMONTH(OnlineRetail[[#This Row],[InvoiceDate]],-1)+1</f>
        <v>40695</v>
      </c>
      <c r="K7961" s="6">
        <f>OnlineRetail[[#This Row],[Quantity]]*OnlineRetail[[#This Row],[UnitPrice]]</f>
        <v>69.3</v>
      </c>
      <c r="L7961" t="str">
        <f t="shared" si="124"/>
        <v/>
      </c>
    </row>
    <row r="7962" spans="1:12">
      <c r="A7962">
        <v>537411</v>
      </c>
      <c r="B7962" t="s">
        <v>235</v>
      </c>
      <c r="C7962" t="s">
        <v>33</v>
      </c>
      <c r="D7962">
        <v>15</v>
      </c>
      <c r="E7962" s="1">
        <v>40710.711805555547</v>
      </c>
      <c r="F7962">
        <v>3.39</v>
      </c>
      <c r="G7962">
        <v>12843</v>
      </c>
      <c r="H7962" t="s">
        <v>10</v>
      </c>
      <c r="I7962" t="str">
        <f>IF(AND(LEFT(OnlineRetail[[#This Row],[InvoiceNo]],1)&lt;&gt;"C",OnlineRetail[[#This Row],[CustomerID]]&lt;&gt;""),"Yes","No")</f>
        <v>Yes</v>
      </c>
      <c r="J7962" s="4">
        <f>EOMONTH(OnlineRetail[[#This Row],[InvoiceDate]],-1)+1</f>
        <v>40695</v>
      </c>
      <c r="K7962" s="6">
        <f>OnlineRetail[[#This Row],[Quantity]]*OnlineRetail[[#This Row],[UnitPrice]]</f>
        <v>50.85</v>
      </c>
      <c r="L7962" t="str">
        <f t="shared" si="124"/>
        <v>12843|Jun-2011</v>
      </c>
    </row>
    <row r="7963" spans="1:12">
      <c r="A7963">
        <v>552290</v>
      </c>
      <c r="B7963" t="s">
        <v>289</v>
      </c>
      <c r="C7963" t="s">
        <v>72</v>
      </c>
      <c r="D7963">
        <v>1</v>
      </c>
      <c r="E7963" s="1">
        <v>40710.722222222219</v>
      </c>
      <c r="F7963">
        <v>2.1</v>
      </c>
      <c r="G7963">
        <v>14047</v>
      </c>
      <c r="H7963" t="s">
        <v>36</v>
      </c>
      <c r="I7963" t="str">
        <f>IF(AND(LEFT(OnlineRetail[[#This Row],[InvoiceNo]],1)&lt;&gt;"C",OnlineRetail[[#This Row],[CustomerID]]&lt;&gt;""),"Yes","No")</f>
        <v>Yes</v>
      </c>
      <c r="J7963" s="4">
        <f>EOMONTH(OnlineRetail[[#This Row],[InvoiceDate]],-1)+1</f>
        <v>40695</v>
      </c>
      <c r="K7963" s="6">
        <f>OnlineRetail[[#This Row],[Quantity]]*OnlineRetail[[#This Row],[UnitPrice]]</f>
        <v>2.1</v>
      </c>
      <c r="L7963" t="str">
        <f t="shared" si="124"/>
        <v>14047|Jun-2011</v>
      </c>
    </row>
    <row r="7964" spans="1:12">
      <c r="A7964">
        <v>548300</v>
      </c>
      <c r="B7964" t="s">
        <v>237</v>
      </c>
      <c r="C7964" t="s">
        <v>27</v>
      </c>
      <c r="D7964">
        <v>17</v>
      </c>
      <c r="E7964" s="1">
        <v>40710.723611111112</v>
      </c>
      <c r="F7964">
        <v>4.95</v>
      </c>
      <c r="G7964">
        <v>14112</v>
      </c>
      <c r="H7964" t="s">
        <v>10</v>
      </c>
      <c r="I7964" t="str">
        <f>IF(AND(LEFT(OnlineRetail[[#This Row],[InvoiceNo]],1)&lt;&gt;"C",OnlineRetail[[#This Row],[CustomerID]]&lt;&gt;""),"Yes","No")</f>
        <v>Yes</v>
      </c>
      <c r="J7964" s="4">
        <f>EOMONTH(OnlineRetail[[#This Row],[InvoiceDate]],-1)+1</f>
        <v>40695</v>
      </c>
      <c r="K7964" s="6">
        <f>OnlineRetail[[#This Row],[Quantity]]*OnlineRetail[[#This Row],[UnitPrice]]</f>
        <v>84.15</v>
      </c>
      <c r="L7964" t="str">
        <f t="shared" si="124"/>
        <v>14112|Jun-2011</v>
      </c>
    </row>
    <row r="7965" spans="1:12">
      <c r="A7965">
        <v>544750</v>
      </c>
      <c r="B7965" t="s">
        <v>229</v>
      </c>
      <c r="C7965" t="s">
        <v>46</v>
      </c>
      <c r="D7965">
        <v>11</v>
      </c>
      <c r="E7965" s="1">
        <v>40710.728472222218</v>
      </c>
      <c r="F7965">
        <v>2.5499999999999998</v>
      </c>
      <c r="G7965">
        <v>12659</v>
      </c>
      <c r="H7965" t="s">
        <v>10</v>
      </c>
      <c r="I7965" t="str">
        <f>IF(AND(LEFT(OnlineRetail[[#This Row],[InvoiceNo]],1)&lt;&gt;"C",OnlineRetail[[#This Row],[CustomerID]]&lt;&gt;""),"Yes","No")</f>
        <v>Yes</v>
      </c>
      <c r="J7965" s="4">
        <f>EOMONTH(OnlineRetail[[#This Row],[InvoiceDate]],-1)+1</f>
        <v>40695</v>
      </c>
      <c r="K7965" s="6">
        <f>OnlineRetail[[#This Row],[Quantity]]*OnlineRetail[[#This Row],[UnitPrice]]</f>
        <v>28.049999999999997</v>
      </c>
      <c r="L7965" t="str">
        <f t="shared" si="124"/>
        <v>12659|Jun-2011</v>
      </c>
    </row>
    <row r="7966" spans="1:12">
      <c r="A7966">
        <v>543408</v>
      </c>
      <c r="B7966" t="s">
        <v>263</v>
      </c>
      <c r="C7966" t="s">
        <v>9</v>
      </c>
      <c r="D7966">
        <v>8</v>
      </c>
      <c r="E7966" s="1">
        <v>40710.749305555553</v>
      </c>
      <c r="F7966">
        <v>9.9499999999999993</v>
      </c>
      <c r="G7966">
        <v>12410</v>
      </c>
      <c r="H7966" t="s">
        <v>10</v>
      </c>
      <c r="I7966" t="str">
        <f>IF(AND(LEFT(OnlineRetail[[#This Row],[InvoiceNo]],1)&lt;&gt;"C",OnlineRetail[[#This Row],[CustomerID]]&lt;&gt;""),"Yes","No")</f>
        <v>Yes</v>
      </c>
      <c r="J7966" s="4">
        <f>EOMONTH(OnlineRetail[[#This Row],[InvoiceDate]],-1)+1</f>
        <v>40695</v>
      </c>
      <c r="K7966" s="6">
        <f>OnlineRetail[[#This Row],[Quantity]]*OnlineRetail[[#This Row],[UnitPrice]]</f>
        <v>79.599999999999994</v>
      </c>
      <c r="L7966" t="str">
        <f t="shared" si="124"/>
        <v>12410|Jun-2011</v>
      </c>
    </row>
    <row r="7967" spans="1:12">
      <c r="A7967">
        <v>540559</v>
      </c>
      <c r="B7967" t="s">
        <v>219</v>
      </c>
      <c r="C7967" t="s">
        <v>72</v>
      </c>
      <c r="D7967">
        <v>13</v>
      </c>
      <c r="E7967" s="1">
        <v>40710.758333333331</v>
      </c>
      <c r="F7967">
        <v>2.1</v>
      </c>
      <c r="G7967">
        <v>12513</v>
      </c>
      <c r="H7967" t="s">
        <v>10</v>
      </c>
      <c r="I7967" t="str">
        <f>IF(AND(LEFT(OnlineRetail[[#This Row],[InvoiceNo]],1)&lt;&gt;"C",OnlineRetail[[#This Row],[CustomerID]]&lt;&gt;""),"Yes","No")</f>
        <v>Yes</v>
      </c>
      <c r="J7967" s="4">
        <f>EOMONTH(OnlineRetail[[#This Row],[InvoiceDate]],-1)+1</f>
        <v>40695</v>
      </c>
      <c r="K7967" s="6">
        <f>OnlineRetail[[#This Row],[Quantity]]*OnlineRetail[[#This Row],[UnitPrice]]</f>
        <v>27.3</v>
      </c>
      <c r="L7967" t="str">
        <f t="shared" si="124"/>
        <v>12513|Jun-2011</v>
      </c>
    </row>
    <row r="7968" spans="1:12">
      <c r="A7968">
        <v>553740</v>
      </c>
      <c r="B7968" t="s">
        <v>117</v>
      </c>
      <c r="C7968" t="s">
        <v>9</v>
      </c>
      <c r="D7968">
        <v>19</v>
      </c>
      <c r="E7968" s="1">
        <v>40710.761111111111</v>
      </c>
      <c r="F7968">
        <v>3.39</v>
      </c>
      <c r="G7968">
        <v>13307</v>
      </c>
      <c r="H7968" t="s">
        <v>10</v>
      </c>
      <c r="I7968" t="str">
        <f>IF(AND(LEFT(OnlineRetail[[#This Row],[InvoiceNo]],1)&lt;&gt;"C",OnlineRetail[[#This Row],[CustomerID]]&lt;&gt;""),"Yes","No")</f>
        <v>Yes</v>
      </c>
      <c r="J7968" s="4">
        <f>EOMONTH(OnlineRetail[[#This Row],[InvoiceDate]],-1)+1</f>
        <v>40695</v>
      </c>
      <c r="K7968" s="6">
        <f>OnlineRetail[[#This Row],[Quantity]]*OnlineRetail[[#This Row],[UnitPrice]]</f>
        <v>64.41</v>
      </c>
      <c r="L7968" t="str">
        <f t="shared" si="124"/>
        <v>13307|Jun-2011</v>
      </c>
    </row>
    <row r="7969" spans="1:12" hidden="1">
      <c r="A7969" t="s">
        <v>351</v>
      </c>
      <c r="B7969" t="s">
        <v>297</v>
      </c>
      <c r="C7969" t="s">
        <v>83</v>
      </c>
      <c r="D7969">
        <v>7</v>
      </c>
      <c r="E7969" s="1">
        <v>40710.770138888889</v>
      </c>
      <c r="F7969">
        <v>0.85</v>
      </c>
      <c r="G7969">
        <v>12878</v>
      </c>
      <c r="H7969" t="s">
        <v>10</v>
      </c>
      <c r="I7969" t="str">
        <f>IF(AND(LEFT(OnlineRetail[[#This Row],[InvoiceNo]],1)&lt;&gt;"C",OnlineRetail[[#This Row],[CustomerID]]&lt;&gt;""),"Yes","No")</f>
        <v>No</v>
      </c>
      <c r="J7969" s="4">
        <f>EOMONTH(OnlineRetail[[#This Row],[InvoiceDate]],-1)+1</f>
        <v>40695</v>
      </c>
      <c r="K7969" s="6">
        <f>OnlineRetail[[#This Row],[Quantity]]*OnlineRetail[[#This Row],[UnitPrice]]</f>
        <v>5.95</v>
      </c>
      <c r="L7969" t="str">
        <f t="shared" si="124"/>
        <v/>
      </c>
    </row>
    <row r="7970" spans="1:12">
      <c r="A7970">
        <v>555818</v>
      </c>
      <c r="B7970" t="s">
        <v>82</v>
      </c>
      <c r="C7970" t="s">
        <v>24</v>
      </c>
      <c r="D7970">
        <v>24</v>
      </c>
      <c r="E7970" s="1">
        <v>40710.772222222222</v>
      </c>
      <c r="F7970">
        <v>1.25</v>
      </c>
      <c r="G7970">
        <v>12379</v>
      </c>
      <c r="H7970" t="s">
        <v>10</v>
      </c>
      <c r="I7970" t="str">
        <f>IF(AND(LEFT(OnlineRetail[[#This Row],[InvoiceNo]],1)&lt;&gt;"C",OnlineRetail[[#This Row],[CustomerID]]&lt;&gt;""),"Yes","No")</f>
        <v>Yes</v>
      </c>
      <c r="J7970" s="4">
        <f>EOMONTH(OnlineRetail[[#This Row],[InvoiceDate]],-1)+1</f>
        <v>40695</v>
      </c>
      <c r="K7970" s="6">
        <f>OnlineRetail[[#This Row],[Quantity]]*OnlineRetail[[#This Row],[UnitPrice]]</f>
        <v>30</v>
      </c>
      <c r="L7970" t="str">
        <f t="shared" si="124"/>
        <v>12379|Jun-2011</v>
      </c>
    </row>
    <row r="7971" spans="1:12">
      <c r="A7971">
        <v>545460</v>
      </c>
      <c r="B7971" t="s">
        <v>192</v>
      </c>
      <c r="C7971" t="s">
        <v>19</v>
      </c>
      <c r="D7971">
        <v>13</v>
      </c>
      <c r="E7971" s="1">
        <v>40710.779861111107</v>
      </c>
      <c r="F7971">
        <v>5.95</v>
      </c>
      <c r="G7971">
        <v>12384</v>
      </c>
      <c r="H7971" t="s">
        <v>10</v>
      </c>
      <c r="I7971" t="str">
        <f>IF(AND(LEFT(OnlineRetail[[#This Row],[InvoiceNo]],1)&lt;&gt;"C",OnlineRetail[[#This Row],[CustomerID]]&lt;&gt;""),"Yes","No")</f>
        <v>Yes</v>
      </c>
      <c r="J7971" s="4">
        <f>EOMONTH(OnlineRetail[[#This Row],[InvoiceDate]],-1)+1</f>
        <v>40695</v>
      </c>
      <c r="K7971" s="6">
        <f>OnlineRetail[[#This Row],[Quantity]]*OnlineRetail[[#This Row],[UnitPrice]]</f>
        <v>77.350000000000009</v>
      </c>
      <c r="L7971" t="str">
        <f t="shared" si="124"/>
        <v>12384|Jun-2011</v>
      </c>
    </row>
    <row r="7972" spans="1:12">
      <c r="A7972">
        <v>552443</v>
      </c>
      <c r="B7972" t="s">
        <v>279</v>
      </c>
      <c r="C7972" t="s">
        <v>16</v>
      </c>
      <c r="D7972">
        <v>20</v>
      </c>
      <c r="E7972" s="1">
        <v>40710.785416666673</v>
      </c>
      <c r="F7972">
        <v>4.25</v>
      </c>
      <c r="G7972">
        <v>12595</v>
      </c>
      <c r="H7972" t="s">
        <v>10</v>
      </c>
      <c r="I7972" t="str">
        <f>IF(AND(LEFT(OnlineRetail[[#This Row],[InvoiceNo]],1)&lt;&gt;"C",OnlineRetail[[#This Row],[CustomerID]]&lt;&gt;""),"Yes","No")</f>
        <v>Yes</v>
      </c>
      <c r="J7972" s="4">
        <f>EOMONTH(OnlineRetail[[#This Row],[InvoiceDate]],-1)+1</f>
        <v>40695</v>
      </c>
      <c r="K7972" s="6">
        <f>OnlineRetail[[#This Row],[Quantity]]*OnlineRetail[[#This Row],[UnitPrice]]</f>
        <v>85</v>
      </c>
      <c r="L7972" t="str">
        <f t="shared" si="124"/>
        <v>12595|Jun-2011</v>
      </c>
    </row>
    <row r="7973" spans="1:12">
      <c r="A7973">
        <v>553087</v>
      </c>
      <c r="B7973" t="s">
        <v>251</v>
      </c>
      <c r="C7973" t="s">
        <v>40</v>
      </c>
      <c r="D7973">
        <v>3</v>
      </c>
      <c r="E7973" s="1">
        <v>40710.788194444453</v>
      </c>
      <c r="F7973">
        <v>4.95</v>
      </c>
      <c r="G7973">
        <v>13320</v>
      </c>
      <c r="H7973" t="s">
        <v>10</v>
      </c>
      <c r="I7973" t="str">
        <f>IF(AND(LEFT(OnlineRetail[[#This Row],[InvoiceNo]],1)&lt;&gt;"C",OnlineRetail[[#This Row],[CustomerID]]&lt;&gt;""),"Yes","No")</f>
        <v>Yes</v>
      </c>
      <c r="J7973" s="4">
        <f>EOMONTH(OnlineRetail[[#This Row],[InvoiceDate]],-1)+1</f>
        <v>40695</v>
      </c>
      <c r="K7973" s="6">
        <f>OnlineRetail[[#This Row],[Quantity]]*OnlineRetail[[#This Row],[UnitPrice]]</f>
        <v>14.850000000000001</v>
      </c>
      <c r="L7973" t="str">
        <f t="shared" si="124"/>
        <v>13320|Jun-2011</v>
      </c>
    </row>
    <row r="7974" spans="1:12">
      <c r="A7974">
        <v>553632</v>
      </c>
      <c r="B7974" t="s">
        <v>211</v>
      </c>
      <c r="C7974" t="s">
        <v>16</v>
      </c>
      <c r="D7974">
        <v>4</v>
      </c>
      <c r="E7974" s="1">
        <v>40710.790277777778</v>
      </c>
      <c r="F7974">
        <v>9.9499999999999993</v>
      </c>
      <c r="G7974">
        <v>12374</v>
      </c>
      <c r="H7974" t="s">
        <v>10</v>
      </c>
      <c r="I7974" t="str">
        <f>IF(AND(LEFT(OnlineRetail[[#This Row],[InvoiceNo]],1)&lt;&gt;"C",OnlineRetail[[#This Row],[CustomerID]]&lt;&gt;""),"Yes","No")</f>
        <v>Yes</v>
      </c>
      <c r="J7974" s="4">
        <f>EOMONTH(OnlineRetail[[#This Row],[InvoiceDate]],-1)+1</f>
        <v>40695</v>
      </c>
      <c r="K7974" s="6">
        <f>OnlineRetail[[#This Row],[Quantity]]*OnlineRetail[[#This Row],[UnitPrice]]</f>
        <v>39.799999999999997</v>
      </c>
      <c r="L7974" t="str">
        <f t="shared" si="124"/>
        <v>12374|Jun-2011</v>
      </c>
    </row>
    <row r="7975" spans="1:12">
      <c r="A7975">
        <v>547685</v>
      </c>
      <c r="B7975" t="s">
        <v>81</v>
      </c>
      <c r="C7975" t="s">
        <v>29</v>
      </c>
      <c r="D7975">
        <v>21</v>
      </c>
      <c r="E7975" s="1">
        <v>40710.802777777782</v>
      </c>
      <c r="F7975">
        <v>4.25</v>
      </c>
      <c r="G7975">
        <v>12912</v>
      </c>
      <c r="H7975" t="s">
        <v>10</v>
      </c>
      <c r="I7975" t="str">
        <f>IF(AND(LEFT(OnlineRetail[[#This Row],[InvoiceNo]],1)&lt;&gt;"C",OnlineRetail[[#This Row],[CustomerID]]&lt;&gt;""),"Yes","No")</f>
        <v>Yes</v>
      </c>
      <c r="J7975" s="4">
        <f>EOMONTH(OnlineRetail[[#This Row],[InvoiceDate]],-1)+1</f>
        <v>40695</v>
      </c>
      <c r="K7975" s="6">
        <f>OnlineRetail[[#This Row],[Quantity]]*OnlineRetail[[#This Row],[UnitPrice]]</f>
        <v>89.25</v>
      </c>
      <c r="L7975" t="str">
        <f t="shared" si="124"/>
        <v>12912|Jun-2011</v>
      </c>
    </row>
    <row r="7976" spans="1:12">
      <c r="A7976">
        <v>544399</v>
      </c>
      <c r="B7976" t="s">
        <v>216</v>
      </c>
      <c r="C7976" t="s">
        <v>46</v>
      </c>
      <c r="D7976">
        <v>8</v>
      </c>
      <c r="E7976" s="1">
        <v>40710.80972222222</v>
      </c>
      <c r="F7976">
        <v>9.9499999999999993</v>
      </c>
      <c r="G7976">
        <v>14141</v>
      </c>
      <c r="H7976" t="s">
        <v>22</v>
      </c>
      <c r="I7976" t="str">
        <f>IF(AND(LEFT(OnlineRetail[[#This Row],[InvoiceNo]],1)&lt;&gt;"C",OnlineRetail[[#This Row],[CustomerID]]&lt;&gt;""),"Yes","No")</f>
        <v>Yes</v>
      </c>
      <c r="J7976" s="4">
        <f>EOMONTH(OnlineRetail[[#This Row],[InvoiceDate]],-1)+1</f>
        <v>40695</v>
      </c>
      <c r="K7976" s="6">
        <f>OnlineRetail[[#This Row],[Quantity]]*OnlineRetail[[#This Row],[UnitPrice]]</f>
        <v>79.599999999999994</v>
      </c>
      <c r="L7976" t="str">
        <f t="shared" si="124"/>
        <v>14141|Jun-2011</v>
      </c>
    </row>
    <row r="7977" spans="1:12">
      <c r="A7977">
        <v>546332</v>
      </c>
      <c r="B7977" t="s">
        <v>280</v>
      </c>
      <c r="C7977" t="s">
        <v>33</v>
      </c>
      <c r="D7977">
        <v>6</v>
      </c>
      <c r="E7977" s="1">
        <v>40710.817361111112</v>
      </c>
      <c r="F7977">
        <v>1.65</v>
      </c>
      <c r="G7977">
        <v>14064</v>
      </c>
      <c r="H7977" t="s">
        <v>10</v>
      </c>
      <c r="I7977" t="str">
        <f>IF(AND(LEFT(OnlineRetail[[#This Row],[InvoiceNo]],1)&lt;&gt;"C",OnlineRetail[[#This Row],[CustomerID]]&lt;&gt;""),"Yes","No")</f>
        <v>Yes</v>
      </c>
      <c r="J7977" s="4">
        <f>EOMONTH(OnlineRetail[[#This Row],[InvoiceDate]],-1)+1</f>
        <v>40695</v>
      </c>
      <c r="K7977" s="6">
        <f>OnlineRetail[[#This Row],[Quantity]]*OnlineRetail[[#This Row],[UnitPrice]]</f>
        <v>9.8999999999999986</v>
      </c>
      <c r="L7977" t="str">
        <f t="shared" si="124"/>
        <v>14064|Jun-2011</v>
      </c>
    </row>
    <row r="7978" spans="1:12">
      <c r="A7978">
        <v>540616</v>
      </c>
      <c r="B7978" t="s">
        <v>213</v>
      </c>
      <c r="C7978" t="s">
        <v>40</v>
      </c>
      <c r="D7978">
        <v>17</v>
      </c>
      <c r="E7978" s="1">
        <v>40710.819444444453</v>
      </c>
      <c r="F7978">
        <v>0.85</v>
      </c>
      <c r="G7978">
        <v>13688</v>
      </c>
      <c r="H7978" t="s">
        <v>10</v>
      </c>
      <c r="I7978" t="str">
        <f>IF(AND(LEFT(OnlineRetail[[#This Row],[InvoiceNo]],1)&lt;&gt;"C",OnlineRetail[[#This Row],[CustomerID]]&lt;&gt;""),"Yes","No")</f>
        <v>Yes</v>
      </c>
      <c r="J7978" s="4">
        <f>EOMONTH(OnlineRetail[[#This Row],[InvoiceDate]],-1)+1</f>
        <v>40695</v>
      </c>
      <c r="K7978" s="6">
        <f>OnlineRetail[[#This Row],[Quantity]]*OnlineRetail[[#This Row],[UnitPrice]]</f>
        <v>14.45</v>
      </c>
      <c r="L7978" t="str">
        <f t="shared" si="124"/>
        <v>13688|Jun-2011</v>
      </c>
    </row>
    <row r="7979" spans="1:12">
      <c r="A7979">
        <v>545346</v>
      </c>
      <c r="B7979" t="s">
        <v>57</v>
      </c>
      <c r="C7979" t="s">
        <v>42</v>
      </c>
      <c r="D7979">
        <v>2</v>
      </c>
      <c r="E7979" s="1">
        <v>40711.333333333343</v>
      </c>
      <c r="F7979">
        <v>0.85</v>
      </c>
      <c r="G7979">
        <v>12641</v>
      </c>
      <c r="H7979" t="s">
        <v>10</v>
      </c>
      <c r="I7979" t="str">
        <f>IF(AND(LEFT(OnlineRetail[[#This Row],[InvoiceNo]],1)&lt;&gt;"C",OnlineRetail[[#This Row],[CustomerID]]&lt;&gt;""),"Yes","No")</f>
        <v>Yes</v>
      </c>
      <c r="J7979" s="4">
        <f>EOMONTH(OnlineRetail[[#This Row],[InvoiceDate]],-1)+1</f>
        <v>40695</v>
      </c>
      <c r="K7979" s="6">
        <f>OnlineRetail[[#This Row],[Quantity]]*OnlineRetail[[#This Row],[UnitPrice]]</f>
        <v>1.7</v>
      </c>
      <c r="L7979" t="str">
        <f t="shared" si="124"/>
        <v>12641|Jun-2011</v>
      </c>
    </row>
    <row r="7980" spans="1:12">
      <c r="A7980">
        <v>556355</v>
      </c>
      <c r="B7980" t="s">
        <v>76</v>
      </c>
      <c r="C7980" t="s">
        <v>19</v>
      </c>
      <c r="D7980">
        <v>6</v>
      </c>
      <c r="E7980" s="1">
        <v>40711.333333333343</v>
      </c>
      <c r="F7980">
        <v>5.95</v>
      </c>
      <c r="G7980">
        <v>14186</v>
      </c>
      <c r="H7980" t="s">
        <v>10</v>
      </c>
      <c r="I7980" t="str">
        <f>IF(AND(LEFT(OnlineRetail[[#This Row],[InvoiceNo]],1)&lt;&gt;"C",OnlineRetail[[#This Row],[CustomerID]]&lt;&gt;""),"Yes","No")</f>
        <v>Yes</v>
      </c>
      <c r="J7980" s="4">
        <f>EOMONTH(OnlineRetail[[#This Row],[InvoiceDate]],-1)+1</f>
        <v>40695</v>
      </c>
      <c r="K7980" s="6">
        <f>OnlineRetail[[#This Row],[Quantity]]*OnlineRetail[[#This Row],[UnitPrice]]</f>
        <v>35.700000000000003</v>
      </c>
      <c r="L7980" t="str">
        <f t="shared" si="124"/>
        <v>14186|Jun-2011</v>
      </c>
    </row>
    <row r="7981" spans="1:12">
      <c r="A7981">
        <v>542085</v>
      </c>
      <c r="B7981" t="s">
        <v>269</v>
      </c>
      <c r="C7981" t="s">
        <v>42</v>
      </c>
      <c r="D7981">
        <v>12</v>
      </c>
      <c r="E7981" s="1">
        <v>40711.344444444447</v>
      </c>
      <c r="F7981">
        <v>4.25</v>
      </c>
      <c r="G7981">
        <v>13928</v>
      </c>
      <c r="H7981" t="s">
        <v>10</v>
      </c>
      <c r="I7981" t="str">
        <f>IF(AND(LEFT(OnlineRetail[[#This Row],[InvoiceNo]],1)&lt;&gt;"C",OnlineRetail[[#This Row],[CustomerID]]&lt;&gt;""),"Yes","No")</f>
        <v>Yes</v>
      </c>
      <c r="J7981" s="4">
        <f>EOMONTH(OnlineRetail[[#This Row],[InvoiceDate]],-1)+1</f>
        <v>40695</v>
      </c>
      <c r="K7981" s="6">
        <f>OnlineRetail[[#This Row],[Quantity]]*OnlineRetail[[#This Row],[UnitPrice]]</f>
        <v>51</v>
      </c>
      <c r="L7981" t="str">
        <f t="shared" si="124"/>
        <v>13928|Jun-2011</v>
      </c>
    </row>
    <row r="7982" spans="1:12">
      <c r="A7982">
        <v>555685</v>
      </c>
      <c r="B7982" t="s">
        <v>279</v>
      </c>
      <c r="C7982" t="s">
        <v>39</v>
      </c>
      <c r="D7982">
        <v>11</v>
      </c>
      <c r="E7982" s="1">
        <v>40711.359722222223</v>
      </c>
      <c r="F7982">
        <v>7.95</v>
      </c>
      <c r="G7982">
        <v>12401</v>
      </c>
      <c r="H7982" t="s">
        <v>70</v>
      </c>
      <c r="I7982" t="str">
        <f>IF(AND(LEFT(OnlineRetail[[#This Row],[InvoiceNo]],1)&lt;&gt;"C",OnlineRetail[[#This Row],[CustomerID]]&lt;&gt;""),"Yes","No")</f>
        <v>Yes</v>
      </c>
      <c r="J7982" s="4">
        <f>EOMONTH(OnlineRetail[[#This Row],[InvoiceDate]],-1)+1</f>
        <v>40695</v>
      </c>
      <c r="K7982" s="6">
        <f>OnlineRetail[[#This Row],[Quantity]]*OnlineRetail[[#This Row],[UnitPrice]]</f>
        <v>87.45</v>
      </c>
      <c r="L7982" t="str">
        <f t="shared" si="124"/>
        <v>12401|Jun-2011</v>
      </c>
    </row>
    <row r="7983" spans="1:12">
      <c r="A7983">
        <v>540897</v>
      </c>
      <c r="B7983" t="s">
        <v>154</v>
      </c>
      <c r="C7983" t="s">
        <v>16</v>
      </c>
      <c r="D7983">
        <v>14</v>
      </c>
      <c r="E7983" s="1">
        <v>40711.379861111112</v>
      </c>
      <c r="F7983">
        <v>3.39</v>
      </c>
      <c r="G7983">
        <v>12921</v>
      </c>
      <c r="H7983" t="s">
        <v>31</v>
      </c>
      <c r="I7983" t="str">
        <f>IF(AND(LEFT(OnlineRetail[[#This Row],[InvoiceNo]],1)&lt;&gt;"C",OnlineRetail[[#This Row],[CustomerID]]&lt;&gt;""),"Yes","No")</f>
        <v>Yes</v>
      </c>
      <c r="J7983" s="4">
        <f>EOMONTH(OnlineRetail[[#This Row],[InvoiceDate]],-1)+1</f>
        <v>40695</v>
      </c>
      <c r="K7983" s="6">
        <f>OnlineRetail[[#This Row],[Quantity]]*OnlineRetail[[#This Row],[UnitPrice]]</f>
        <v>47.46</v>
      </c>
      <c r="L7983" t="str">
        <f t="shared" si="124"/>
        <v>12921|Jun-2011</v>
      </c>
    </row>
    <row r="7984" spans="1:12">
      <c r="A7984">
        <v>541117</v>
      </c>
      <c r="B7984" t="s">
        <v>276</v>
      </c>
      <c r="C7984" t="s">
        <v>19</v>
      </c>
      <c r="D7984">
        <v>6</v>
      </c>
      <c r="E7984" s="1">
        <v>40711.385416666657</v>
      </c>
      <c r="F7984">
        <v>0.85</v>
      </c>
      <c r="G7984">
        <v>14153</v>
      </c>
      <c r="H7984" t="s">
        <v>10</v>
      </c>
      <c r="I7984" t="str">
        <f>IF(AND(LEFT(OnlineRetail[[#This Row],[InvoiceNo]],1)&lt;&gt;"C",OnlineRetail[[#This Row],[CustomerID]]&lt;&gt;""),"Yes","No")</f>
        <v>Yes</v>
      </c>
      <c r="J7984" s="4">
        <f>EOMONTH(OnlineRetail[[#This Row],[InvoiceDate]],-1)+1</f>
        <v>40695</v>
      </c>
      <c r="K7984" s="6">
        <f>OnlineRetail[[#This Row],[Quantity]]*OnlineRetail[[#This Row],[UnitPrice]]</f>
        <v>5.0999999999999996</v>
      </c>
      <c r="L7984" t="str">
        <f t="shared" si="124"/>
        <v>14153|Jun-2011</v>
      </c>
    </row>
    <row r="7985" spans="1:12">
      <c r="A7985">
        <v>551887</v>
      </c>
      <c r="B7985" t="s">
        <v>34</v>
      </c>
      <c r="C7985" t="s">
        <v>27</v>
      </c>
      <c r="D7985">
        <v>18</v>
      </c>
      <c r="E7985" s="1">
        <v>40711.392361111109</v>
      </c>
      <c r="F7985">
        <v>4.25</v>
      </c>
      <c r="G7985">
        <v>14124</v>
      </c>
      <c r="H7985" t="s">
        <v>10</v>
      </c>
      <c r="I7985" t="str">
        <f>IF(AND(LEFT(OnlineRetail[[#This Row],[InvoiceNo]],1)&lt;&gt;"C",OnlineRetail[[#This Row],[CustomerID]]&lt;&gt;""),"Yes","No")</f>
        <v>Yes</v>
      </c>
      <c r="J7985" s="4">
        <f>EOMONTH(OnlineRetail[[#This Row],[InvoiceDate]],-1)+1</f>
        <v>40695</v>
      </c>
      <c r="K7985" s="6">
        <f>OnlineRetail[[#This Row],[Quantity]]*OnlineRetail[[#This Row],[UnitPrice]]</f>
        <v>76.5</v>
      </c>
      <c r="L7985" t="str">
        <f t="shared" si="124"/>
        <v>14124|Jun-2011</v>
      </c>
    </row>
    <row r="7986" spans="1:12">
      <c r="A7986">
        <v>554963</v>
      </c>
      <c r="B7986" t="s">
        <v>297</v>
      </c>
      <c r="C7986" t="s">
        <v>21</v>
      </c>
      <c r="D7986">
        <v>15</v>
      </c>
      <c r="E7986" s="1">
        <v>40711.393750000003</v>
      </c>
      <c r="F7986">
        <v>9.9499999999999993</v>
      </c>
      <c r="G7986">
        <v>14116</v>
      </c>
      <c r="H7986" t="s">
        <v>10</v>
      </c>
      <c r="I7986" t="str">
        <f>IF(AND(LEFT(OnlineRetail[[#This Row],[InvoiceNo]],1)&lt;&gt;"C",OnlineRetail[[#This Row],[CustomerID]]&lt;&gt;""),"Yes","No")</f>
        <v>Yes</v>
      </c>
      <c r="J7986" s="4">
        <f>EOMONTH(OnlineRetail[[#This Row],[InvoiceDate]],-1)+1</f>
        <v>40695</v>
      </c>
      <c r="K7986" s="6">
        <f>OnlineRetail[[#This Row],[Quantity]]*OnlineRetail[[#This Row],[UnitPrice]]</f>
        <v>149.25</v>
      </c>
      <c r="L7986" t="str">
        <f t="shared" si="124"/>
        <v>14116|Jun-2011</v>
      </c>
    </row>
    <row r="7987" spans="1:12">
      <c r="A7987">
        <v>540579</v>
      </c>
      <c r="B7987" t="s">
        <v>143</v>
      </c>
      <c r="C7987" t="s">
        <v>48</v>
      </c>
      <c r="D7987">
        <v>18</v>
      </c>
      <c r="E7987" s="1">
        <v>40711.419444444437</v>
      </c>
      <c r="F7987">
        <v>4.25</v>
      </c>
      <c r="G7987">
        <v>12539</v>
      </c>
      <c r="H7987" t="s">
        <v>10</v>
      </c>
      <c r="I7987" t="str">
        <f>IF(AND(LEFT(OnlineRetail[[#This Row],[InvoiceNo]],1)&lt;&gt;"C",OnlineRetail[[#This Row],[CustomerID]]&lt;&gt;""),"Yes","No")</f>
        <v>Yes</v>
      </c>
      <c r="J7987" s="4">
        <f>EOMONTH(OnlineRetail[[#This Row],[InvoiceDate]],-1)+1</f>
        <v>40695</v>
      </c>
      <c r="K7987" s="6">
        <f>OnlineRetail[[#This Row],[Quantity]]*OnlineRetail[[#This Row],[UnitPrice]]</f>
        <v>76.5</v>
      </c>
      <c r="L7987" t="str">
        <f t="shared" si="124"/>
        <v>12539|Jun-2011</v>
      </c>
    </row>
    <row r="7988" spans="1:12">
      <c r="A7988">
        <v>541501</v>
      </c>
      <c r="B7988" t="s">
        <v>105</v>
      </c>
      <c r="C7988" t="s">
        <v>19</v>
      </c>
      <c r="D7988">
        <v>3</v>
      </c>
      <c r="E7988" s="1">
        <v>40711.421527777777</v>
      </c>
      <c r="F7988">
        <v>4.25</v>
      </c>
      <c r="G7988">
        <v>13594</v>
      </c>
      <c r="H7988" t="s">
        <v>10</v>
      </c>
      <c r="I7988" t="str">
        <f>IF(AND(LEFT(OnlineRetail[[#This Row],[InvoiceNo]],1)&lt;&gt;"C",OnlineRetail[[#This Row],[CustomerID]]&lt;&gt;""),"Yes","No")</f>
        <v>Yes</v>
      </c>
      <c r="J7988" s="4">
        <f>EOMONTH(OnlineRetail[[#This Row],[InvoiceDate]],-1)+1</f>
        <v>40695</v>
      </c>
      <c r="K7988" s="6">
        <f>OnlineRetail[[#This Row],[Quantity]]*OnlineRetail[[#This Row],[UnitPrice]]</f>
        <v>12.75</v>
      </c>
      <c r="L7988" t="str">
        <f t="shared" si="124"/>
        <v>13594|Jun-2011</v>
      </c>
    </row>
    <row r="7989" spans="1:12">
      <c r="A7989">
        <v>550834</v>
      </c>
      <c r="B7989" t="s">
        <v>196</v>
      </c>
      <c r="C7989" t="s">
        <v>14</v>
      </c>
      <c r="D7989">
        <v>6</v>
      </c>
      <c r="E7989" s="1">
        <v>40711.429166666669</v>
      </c>
      <c r="F7989">
        <v>2.5499999999999998</v>
      </c>
      <c r="G7989">
        <v>13678</v>
      </c>
      <c r="H7989" t="s">
        <v>10</v>
      </c>
      <c r="I7989" t="str">
        <f>IF(AND(LEFT(OnlineRetail[[#This Row],[InvoiceNo]],1)&lt;&gt;"C",OnlineRetail[[#This Row],[CustomerID]]&lt;&gt;""),"Yes","No")</f>
        <v>Yes</v>
      </c>
      <c r="J7989" s="4">
        <f>EOMONTH(OnlineRetail[[#This Row],[InvoiceDate]],-1)+1</f>
        <v>40695</v>
      </c>
      <c r="K7989" s="6">
        <f>OnlineRetail[[#This Row],[Quantity]]*OnlineRetail[[#This Row],[UnitPrice]]</f>
        <v>15.299999999999999</v>
      </c>
      <c r="L7989" t="str">
        <f t="shared" si="124"/>
        <v>13678|Jun-2011</v>
      </c>
    </row>
    <row r="7990" spans="1:12">
      <c r="A7990">
        <v>548393</v>
      </c>
      <c r="B7990" t="s">
        <v>220</v>
      </c>
      <c r="C7990" t="s">
        <v>21</v>
      </c>
      <c r="D7990">
        <v>4</v>
      </c>
      <c r="E7990" s="1">
        <v>40711.444444444453</v>
      </c>
      <c r="F7990">
        <v>2.1</v>
      </c>
      <c r="G7990">
        <v>12472</v>
      </c>
      <c r="H7990" t="s">
        <v>25</v>
      </c>
      <c r="I7990" t="str">
        <f>IF(AND(LEFT(OnlineRetail[[#This Row],[InvoiceNo]],1)&lt;&gt;"C",OnlineRetail[[#This Row],[CustomerID]]&lt;&gt;""),"Yes","No")</f>
        <v>Yes</v>
      </c>
      <c r="J7990" s="4">
        <f>EOMONTH(OnlineRetail[[#This Row],[InvoiceDate]],-1)+1</f>
        <v>40695</v>
      </c>
      <c r="K7990" s="6">
        <f>OnlineRetail[[#This Row],[Quantity]]*OnlineRetail[[#This Row],[UnitPrice]]</f>
        <v>8.4</v>
      </c>
      <c r="L7990" t="str">
        <f t="shared" si="124"/>
        <v>12472|Jun-2011</v>
      </c>
    </row>
    <row r="7991" spans="1:12">
      <c r="A7991">
        <v>549196</v>
      </c>
      <c r="B7991" t="s">
        <v>66</v>
      </c>
      <c r="C7991" t="s">
        <v>62</v>
      </c>
      <c r="D7991">
        <v>20</v>
      </c>
      <c r="E7991" s="1">
        <v>40711.456944444442</v>
      </c>
      <c r="F7991">
        <v>0.85</v>
      </c>
      <c r="G7991">
        <v>13636</v>
      </c>
      <c r="H7991" t="s">
        <v>10</v>
      </c>
      <c r="I7991" t="str">
        <f>IF(AND(LEFT(OnlineRetail[[#This Row],[InvoiceNo]],1)&lt;&gt;"C",OnlineRetail[[#This Row],[CustomerID]]&lt;&gt;""),"Yes","No")</f>
        <v>Yes</v>
      </c>
      <c r="J7991" s="4">
        <f>EOMONTH(OnlineRetail[[#This Row],[InvoiceDate]],-1)+1</f>
        <v>40695</v>
      </c>
      <c r="K7991" s="6">
        <f>OnlineRetail[[#This Row],[Quantity]]*OnlineRetail[[#This Row],[UnitPrice]]</f>
        <v>17</v>
      </c>
      <c r="L7991" t="str">
        <f t="shared" si="124"/>
        <v>13636|Jun-2011</v>
      </c>
    </row>
    <row r="7992" spans="1:12">
      <c r="A7992">
        <v>542265</v>
      </c>
      <c r="B7992" t="s">
        <v>13</v>
      </c>
      <c r="C7992" t="s">
        <v>53</v>
      </c>
      <c r="D7992">
        <v>22</v>
      </c>
      <c r="E7992" s="1">
        <v>40711.459027777782</v>
      </c>
      <c r="F7992">
        <v>2.5499999999999998</v>
      </c>
      <c r="G7992">
        <v>13636</v>
      </c>
      <c r="H7992" t="s">
        <v>10</v>
      </c>
      <c r="I7992" t="str">
        <f>IF(AND(LEFT(OnlineRetail[[#This Row],[InvoiceNo]],1)&lt;&gt;"C",OnlineRetail[[#This Row],[CustomerID]]&lt;&gt;""),"Yes","No")</f>
        <v>Yes</v>
      </c>
      <c r="J7992" s="4">
        <f>EOMONTH(OnlineRetail[[#This Row],[InvoiceDate]],-1)+1</f>
        <v>40695</v>
      </c>
      <c r="K7992" s="6">
        <f>OnlineRetail[[#This Row],[Quantity]]*OnlineRetail[[#This Row],[UnitPrice]]</f>
        <v>56.099999999999994</v>
      </c>
      <c r="L7992" t="str">
        <f t="shared" si="124"/>
        <v>13636|Jun-2011</v>
      </c>
    </row>
    <row r="7993" spans="1:12">
      <c r="A7993">
        <v>545192</v>
      </c>
      <c r="B7993" t="s">
        <v>148</v>
      </c>
      <c r="C7993" t="s">
        <v>46</v>
      </c>
      <c r="D7993">
        <v>7</v>
      </c>
      <c r="E7993" s="1">
        <v>40711.469444444447</v>
      </c>
      <c r="F7993">
        <v>2.5499999999999998</v>
      </c>
      <c r="G7993">
        <v>12476</v>
      </c>
      <c r="H7993" t="s">
        <v>10</v>
      </c>
      <c r="I7993" t="str">
        <f>IF(AND(LEFT(OnlineRetail[[#This Row],[InvoiceNo]],1)&lt;&gt;"C",OnlineRetail[[#This Row],[CustomerID]]&lt;&gt;""),"Yes","No")</f>
        <v>Yes</v>
      </c>
      <c r="J7993" s="4">
        <f>EOMONTH(OnlineRetail[[#This Row],[InvoiceDate]],-1)+1</f>
        <v>40695</v>
      </c>
      <c r="K7993" s="6">
        <f>OnlineRetail[[#This Row],[Quantity]]*OnlineRetail[[#This Row],[UnitPrice]]</f>
        <v>17.849999999999998</v>
      </c>
      <c r="L7993" t="str">
        <f t="shared" si="124"/>
        <v>12476|Jun-2011</v>
      </c>
    </row>
    <row r="7994" spans="1:12">
      <c r="A7994">
        <v>552695</v>
      </c>
      <c r="B7994" t="s">
        <v>302</v>
      </c>
      <c r="C7994" t="s">
        <v>27</v>
      </c>
      <c r="D7994">
        <v>19</v>
      </c>
      <c r="E7994" s="1">
        <v>40711.470833333333</v>
      </c>
      <c r="F7994">
        <v>3.39</v>
      </c>
      <c r="G7994">
        <v>13690</v>
      </c>
      <c r="H7994" t="s">
        <v>22</v>
      </c>
      <c r="I7994" t="str">
        <f>IF(AND(LEFT(OnlineRetail[[#This Row],[InvoiceNo]],1)&lt;&gt;"C",OnlineRetail[[#This Row],[CustomerID]]&lt;&gt;""),"Yes","No")</f>
        <v>Yes</v>
      </c>
      <c r="J7994" s="4">
        <f>EOMONTH(OnlineRetail[[#This Row],[InvoiceDate]],-1)+1</f>
        <v>40695</v>
      </c>
      <c r="K7994" s="6">
        <f>OnlineRetail[[#This Row],[Quantity]]*OnlineRetail[[#This Row],[UnitPrice]]</f>
        <v>64.41</v>
      </c>
      <c r="L7994" t="str">
        <f t="shared" si="124"/>
        <v>13690|Jun-2011</v>
      </c>
    </row>
    <row r="7995" spans="1:12">
      <c r="A7995">
        <v>542760</v>
      </c>
      <c r="B7995" t="s">
        <v>206</v>
      </c>
      <c r="C7995" t="s">
        <v>33</v>
      </c>
      <c r="D7995">
        <v>15</v>
      </c>
      <c r="E7995" s="1">
        <v>40711.488888888889</v>
      </c>
      <c r="F7995">
        <v>2.1</v>
      </c>
      <c r="G7995">
        <v>13004</v>
      </c>
      <c r="H7995" t="s">
        <v>10</v>
      </c>
      <c r="I7995" t="str">
        <f>IF(AND(LEFT(OnlineRetail[[#This Row],[InvoiceNo]],1)&lt;&gt;"C",OnlineRetail[[#This Row],[CustomerID]]&lt;&gt;""),"Yes","No")</f>
        <v>Yes</v>
      </c>
      <c r="J7995" s="4">
        <f>EOMONTH(OnlineRetail[[#This Row],[InvoiceDate]],-1)+1</f>
        <v>40695</v>
      </c>
      <c r="K7995" s="6">
        <f>OnlineRetail[[#This Row],[Quantity]]*OnlineRetail[[#This Row],[UnitPrice]]</f>
        <v>31.5</v>
      </c>
      <c r="L7995" t="str">
        <f t="shared" si="124"/>
        <v>13004|Jun-2011</v>
      </c>
    </row>
    <row r="7996" spans="1:12">
      <c r="A7996">
        <v>556185</v>
      </c>
      <c r="B7996" t="s">
        <v>159</v>
      </c>
      <c r="C7996" t="s">
        <v>29</v>
      </c>
      <c r="D7996">
        <v>12</v>
      </c>
      <c r="E7996" s="1">
        <v>40711.494444444441</v>
      </c>
      <c r="F7996">
        <v>1.25</v>
      </c>
      <c r="G7996">
        <v>14308</v>
      </c>
      <c r="H7996" t="s">
        <v>10</v>
      </c>
      <c r="I7996" t="str">
        <f>IF(AND(LEFT(OnlineRetail[[#This Row],[InvoiceNo]],1)&lt;&gt;"C",OnlineRetail[[#This Row],[CustomerID]]&lt;&gt;""),"Yes","No")</f>
        <v>Yes</v>
      </c>
      <c r="J7996" s="4">
        <f>EOMONTH(OnlineRetail[[#This Row],[InvoiceDate]],-1)+1</f>
        <v>40695</v>
      </c>
      <c r="K7996" s="6">
        <f>OnlineRetail[[#This Row],[Quantity]]*OnlineRetail[[#This Row],[UnitPrice]]</f>
        <v>15</v>
      </c>
      <c r="L7996" t="str">
        <f t="shared" si="124"/>
        <v>14308|Jun-2011</v>
      </c>
    </row>
    <row r="7997" spans="1:12" hidden="1">
      <c r="A7997" t="s">
        <v>352</v>
      </c>
      <c r="B7997" t="s">
        <v>199</v>
      </c>
      <c r="C7997" t="s">
        <v>48</v>
      </c>
      <c r="D7997">
        <v>2</v>
      </c>
      <c r="E7997" s="1">
        <v>40711.499305555553</v>
      </c>
      <c r="F7997">
        <v>7.95</v>
      </c>
      <c r="G7997">
        <v>13062</v>
      </c>
      <c r="H7997" t="s">
        <v>17</v>
      </c>
      <c r="I7997" t="str">
        <f>IF(AND(LEFT(OnlineRetail[[#This Row],[InvoiceNo]],1)&lt;&gt;"C",OnlineRetail[[#This Row],[CustomerID]]&lt;&gt;""),"Yes","No")</f>
        <v>No</v>
      </c>
      <c r="J7997" s="4">
        <f>EOMONTH(OnlineRetail[[#This Row],[InvoiceDate]],-1)+1</f>
        <v>40695</v>
      </c>
      <c r="K7997" s="6">
        <f>OnlineRetail[[#This Row],[Quantity]]*OnlineRetail[[#This Row],[UnitPrice]]</f>
        <v>15.9</v>
      </c>
      <c r="L7997" t="str">
        <f t="shared" si="124"/>
        <v/>
      </c>
    </row>
    <row r="7998" spans="1:12">
      <c r="A7998">
        <v>546346</v>
      </c>
      <c r="B7998" t="s">
        <v>231</v>
      </c>
      <c r="C7998" t="s">
        <v>62</v>
      </c>
      <c r="D7998">
        <v>2</v>
      </c>
      <c r="E7998" s="1">
        <v>40711.5</v>
      </c>
      <c r="F7998">
        <v>2.1</v>
      </c>
      <c r="G7998">
        <v>13024</v>
      </c>
      <c r="H7998" t="s">
        <v>10</v>
      </c>
      <c r="I7998" t="str">
        <f>IF(AND(LEFT(OnlineRetail[[#This Row],[InvoiceNo]],1)&lt;&gt;"C",OnlineRetail[[#This Row],[CustomerID]]&lt;&gt;""),"Yes","No")</f>
        <v>Yes</v>
      </c>
      <c r="J7998" s="4">
        <f>EOMONTH(OnlineRetail[[#This Row],[InvoiceDate]],-1)+1</f>
        <v>40695</v>
      </c>
      <c r="K7998" s="6">
        <f>OnlineRetail[[#This Row],[Quantity]]*OnlineRetail[[#This Row],[UnitPrice]]</f>
        <v>4.2</v>
      </c>
      <c r="L7998" t="str">
        <f t="shared" si="124"/>
        <v>13024|Jun-2011</v>
      </c>
    </row>
    <row r="7999" spans="1:12">
      <c r="A7999">
        <v>536843</v>
      </c>
      <c r="B7999" t="s">
        <v>118</v>
      </c>
      <c r="C7999" t="s">
        <v>46</v>
      </c>
      <c r="D7999">
        <v>8</v>
      </c>
      <c r="E7999" s="1">
        <v>40711.504861111112</v>
      </c>
      <c r="F7999">
        <v>2.5499999999999998</v>
      </c>
      <c r="G7999">
        <v>13664</v>
      </c>
      <c r="H7999" t="s">
        <v>10</v>
      </c>
      <c r="I7999" t="str">
        <f>IF(AND(LEFT(OnlineRetail[[#This Row],[InvoiceNo]],1)&lt;&gt;"C",OnlineRetail[[#This Row],[CustomerID]]&lt;&gt;""),"Yes","No")</f>
        <v>Yes</v>
      </c>
      <c r="J7999" s="4">
        <f>EOMONTH(OnlineRetail[[#This Row],[InvoiceDate]],-1)+1</f>
        <v>40695</v>
      </c>
      <c r="K7999" s="6">
        <f>OnlineRetail[[#This Row],[Quantity]]*OnlineRetail[[#This Row],[UnitPrice]]</f>
        <v>20.399999999999999</v>
      </c>
      <c r="L7999" t="str">
        <f t="shared" si="124"/>
        <v>13664|Jun-2011</v>
      </c>
    </row>
    <row r="8000" spans="1:12">
      <c r="A8000">
        <v>541976</v>
      </c>
      <c r="B8000" t="s">
        <v>74</v>
      </c>
      <c r="C8000" t="s">
        <v>24</v>
      </c>
      <c r="D8000">
        <v>22</v>
      </c>
      <c r="E8000" s="1">
        <v>40711.511805555558</v>
      </c>
      <c r="F8000">
        <v>1.65</v>
      </c>
      <c r="G8000">
        <v>12711</v>
      </c>
      <c r="H8000" t="s">
        <v>10</v>
      </c>
      <c r="I8000" t="str">
        <f>IF(AND(LEFT(OnlineRetail[[#This Row],[InvoiceNo]],1)&lt;&gt;"C",OnlineRetail[[#This Row],[CustomerID]]&lt;&gt;""),"Yes","No")</f>
        <v>Yes</v>
      </c>
      <c r="J8000" s="4">
        <f>EOMONTH(OnlineRetail[[#This Row],[InvoiceDate]],-1)+1</f>
        <v>40695</v>
      </c>
      <c r="K8000" s="6">
        <f>OnlineRetail[[#This Row],[Quantity]]*OnlineRetail[[#This Row],[UnitPrice]]</f>
        <v>36.299999999999997</v>
      </c>
      <c r="L8000" t="str">
        <f t="shared" si="124"/>
        <v>12711|Jun-2011</v>
      </c>
    </row>
    <row r="8001" spans="1:12">
      <c r="A8001">
        <v>548720</v>
      </c>
      <c r="B8001" t="s">
        <v>226</v>
      </c>
      <c r="C8001" t="s">
        <v>39</v>
      </c>
      <c r="D8001">
        <v>14</v>
      </c>
      <c r="E8001" s="1">
        <v>40711.512499999997</v>
      </c>
      <c r="F8001">
        <v>4.95</v>
      </c>
      <c r="G8001">
        <v>13818</v>
      </c>
      <c r="H8001" t="s">
        <v>10</v>
      </c>
      <c r="I8001" t="str">
        <f>IF(AND(LEFT(OnlineRetail[[#This Row],[InvoiceNo]],1)&lt;&gt;"C",OnlineRetail[[#This Row],[CustomerID]]&lt;&gt;""),"Yes","No")</f>
        <v>Yes</v>
      </c>
      <c r="J8001" s="4">
        <f>EOMONTH(OnlineRetail[[#This Row],[InvoiceDate]],-1)+1</f>
        <v>40695</v>
      </c>
      <c r="K8001" s="6">
        <f>OnlineRetail[[#This Row],[Quantity]]*OnlineRetail[[#This Row],[UnitPrice]]</f>
        <v>69.3</v>
      </c>
      <c r="L8001" t="str">
        <f t="shared" si="124"/>
        <v>13818|Jun-2011</v>
      </c>
    </row>
    <row r="8002" spans="1:12">
      <c r="A8002">
        <v>545643</v>
      </c>
      <c r="B8002" t="s">
        <v>254</v>
      </c>
      <c r="C8002" t="s">
        <v>16</v>
      </c>
      <c r="D8002">
        <v>6</v>
      </c>
      <c r="E8002" s="1">
        <v>40711.518750000003</v>
      </c>
      <c r="F8002">
        <v>1.65</v>
      </c>
      <c r="G8002">
        <v>12472</v>
      </c>
      <c r="H8002" t="s">
        <v>10</v>
      </c>
      <c r="I8002" t="str">
        <f>IF(AND(LEFT(OnlineRetail[[#This Row],[InvoiceNo]],1)&lt;&gt;"C",OnlineRetail[[#This Row],[CustomerID]]&lt;&gt;""),"Yes","No")</f>
        <v>Yes</v>
      </c>
      <c r="J8002" s="4">
        <f>EOMONTH(OnlineRetail[[#This Row],[InvoiceDate]],-1)+1</f>
        <v>40695</v>
      </c>
      <c r="K8002" s="6">
        <f>OnlineRetail[[#This Row],[Quantity]]*OnlineRetail[[#This Row],[UnitPrice]]</f>
        <v>9.8999999999999986</v>
      </c>
      <c r="L8002" t="str">
        <f t="shared" ref="L8002:L8065" si="125">IF(I8002="Yes",G8002&amp;"|"&amp;TEXT(J8002,"mmm-yyyy"),"")</f>
        <v>12472|Jun-2011</v>
      </c>
    </row>
    <row r="8003" spans="1:12">
      <c r="A8003">
        <v>554938</v>
      </c>
      <c r="B8003" t="s">
        <v>125</v>
      </c>
      <c r="C8003" t="s">
        <v>48</v>
      </c>
      <c r="D8003">
        <v>7</v>
      </c>
      <c r="E8003" s="1">
        <v>40711.557638888888</v>
      </c>
      <c r="F8003">
        <v>4.25</v>
      </c>
      <c r="G8003">
        <v>13690</v>
      </c>
      <c r="H8003" t="s">
        <v>121</v>
      </c>
      <c r="I8003" t="str">
        <f>IF(AND(LEFT(OnlineRetail[[#This Row],[InvoiceNo]],1)&lt;&gt;"C",OnlineRetail[[#This Row],[CustomerID]]&lt;&gt;""),"Yes","No")</f>
        <v>Yes</v>
      </c>
      <c r="J8003" s="4">
        <f>EOMONTH(OnlineRetail[[#This Row],[InvoiceDate]],-1)+1</f>
        <v>40695</v>
      </c>
      <c r="K8003" s="6">
        <f>OnlineRetail[[#This Row],[Quantity]]*OnlineRetail[[#This Row],[UnitPrice]]</f>
        <v>29.75</v>
      </c>
      <c r="L8003" t="str">
        <f t="shared" si="125"/>
        <v>13690|Jun-2011</v>
      </c>
    </row>
    <row r="8004" spans="1:12">
      <c r="A8004">
        <v>545339</v>
      </c>
      <c r="B8004" t="s">
        <v>54</v>
      </c>
      <c r="C8004" t="s">
        <v>12</v>
      </c>
      <c r="D8004">
        <v>4</v>
      </c>
      <c r="E8004" s="1">
        <v>40711.566666666673</v>
      </c>
      <c r="F8004">
        <v>1.65</v>
      </c>
      <c r="G8004">
        <v>13063</v>
      </c>
      <c r="H8004" t="s">
        <v>10</v>
      </c>
      <c r="I8004" t="str">
        <f>IF(AND(LEFT(OnlineRetail[[#This Row],[InvoiceNo]],1)&lt;&gt;"C",OnlineRetail[[#This Row],[CustomerID]]&lt;&gt;""),"Yes","No")</f>
        <v>Yes</v>
      </c>
      <c r="J8004" s="4">
        <f>EOMONTH(OnlineRetail[[#This Row],[InvoiceDate]],-1)+1</f>
        <v>40695</v>
      </c>
      <c r="K8004" s="6">
        <f>OnlineRetail[[#This Row],[Quantity]]*OnlineRetail[[#This Row],[UnitPrice]]</f>
        <v>6.6</v>
      </c>
      <c r="L8004" t="str">
        <f t="shared" si="125"/>
        <v>13063|Jun-2011</v>
      </c>
    </row>
    <row r="8005" spans="1:12">
      <c r="A8005">
        <v>540296</v>
      </c>
      <c r="B8005" t="s">
        <v>100</v>
      </c>
      <c r="C8005" t="s">
        <v>48</v>
      </c>
      <c r="D8005">
        <v>7</v>
      </c>
      <c r="E8005" s="1">
        <v>40711.574305555558</v>
      </c>
      <c r="F8005">
        <v>2.5499999999999998</v>
      </c>
      <c r="G8005">
        <v>12346</v>
      </c>
      <c r="H8005" t="s">
        <v>10</v>
      </c>
      <c r="I8005" t="str">
        <f>IF(AND(LEFT(OnlineRetail[[#This Row],[InvoiceNo]],1)&lt;&gt;"C",OnlineRetail[[#This Row],[CustomerID]]&lt;&gt;""),"Yes","No")</f>
        <v>Yes</v>
      </c>
      <c r="J8005" s="4">
        <f>EOMONTH(OnlineRetail[[#This Row],[InvoiceDate]],-1)+1</f>
        <v>40695</v>
      </c>
      <c r="K8005" s="6">
        <f>OnlineRetail[[#This Row],[Quantity]]*OnlineRetail[[#This Row],[UnitPrice]]</f>
        <v>17.849999999999998</v>
      </c>
      <c r="L8005" t="str">
        <f t="shared" si="125"/>
        <v>12346|Jun-2011</v>
      </c>
    </row>
    <row r="8006" spans="1:12">
      <c r="A8006">
        <v>536795</v>
      </c>
      <c r="B8006" t="s">
        <v>135</v>
      </c>
      <c r="C8006" t="s">
        <v>9</v>
      </c>
      <c r="D8006">
        <v>22</v>
      </c>
      <c r="E8006" s="1">
        <v>40711.578472222223</v>
      </c>
      <c r="F8006">
        <v>3.39</v>
      </c>
      <c r="G8006">
        <v>14027</v>
      </c>
      <c r="H8006" t="s">
        <v>10</v>
      </c>
      <c r="I8006" t="str">
        <f>IF(AND(LEFT(OnlineRetail[[#This Row],[InvoiceNo]],1)&lt;&gt;"C",OnlineRetail[[#This Row],[CustomerID]]&lt;&gt;""),"Yes","No")</f>
        <v>Yes</v>
      </c>
      <c r="J8006" s="4">
        <f>EOMONTH(OnlineRetail[[#This Row],[InvoiceDate]],-1)+1</f>
        <v>40695</v>
      </c>
      <c r="K8006" s="6">
        <f>OnlineRetail[[#This Row],[Quantity]]*OnlineRetail[[#This Row],[UnitPrice]]</f>
        <v>74.58</v>
      </c>
      <c r="L8006" t="str">
        <f t="shared" si="125"/>
        <v>14027|Jun-2011</v>
      </c>
    </row>
    <row r="8007" spans="1:12">
      <c r="A8007">
        <v>541912</v>
      </c>
      <c r="B8007" t="s">
        <v>60</v>
      </c>
      <c r="C8007" t="s">
        <v>19</v>
      </c>
      <c r="D8007">
        <v>7</v>
      </c>
      <c r="E8007" s="1">
        <v>40711.582638888889</v>
      </c>
      <c r="F8007">
        <v>2.1</v>
      </c>
      <c r="G8007">
        <v>12798</v>
      </c>
      <c r="H8007" t="s">
        <v>10</v>
      </c>
      <c r="I8007" t="str">
        <f>IF(AND(LEFT(OnlineRetail[[#This Row],[InvoiceNo]],1)&lt;&gt;"C",OnlineRetail[[#This Row],[CustomerID]]&lt;&gt;""),"Yes","No")</f>
        <v>Yes</v>
      </c>
      <c r="J8007" s="4">
        <f>EOMONTH(OnlineRetail[[#This Row],[InvoiceDate]],-1)+1</f>
        <v>40695</v>
      </c>
      <c r="K8007" s="6">
        <f>OnlineRetail[[#This Row],[Quantity]]*OnlineRetail[[#This Row],[UnitPrice]]</f>
        <v>14.700000000000001</v>
      </c>
      <c r="L8007" t="str">
        <f t="shared" si="125"/>
        <v>12798|Jun-2011</v>
      </c>
    </row>
    <row r="8008" spans="1:12">
      <c r="A8008">
        <v>554077</v>
      </c>
      <c r="B8008" t="s">
        <v>116</v>
      </c>
      <c r="C8008" t="s">
        <v>50</v>
      </c>
      <c r="D8008">
        <v>19</v>
      </c>
      <c r="E8008" s="1">
        <v>40711.583333333343</v>
      </c>
      <c r="F8008">
        <v>9.9499999999999993</v>
      </c>
      <c r="G8008">
        <v>13320</v>
      </c>
      <c r="H8008" t="s">
        <v>10</v>
      </c>
      <c r="I8008" t="str">
        <f>IF(AND(LEFT(OnlineRetail[[#This Row],[InvoiceNo]],1)&lt;&gt;"C",OnlineRetail[[#This Row],[CustomerID]]&lt;&gt;""),"Yes","No")</f>
        <v>Yes</v>
      </c>
      <c r="J8008" s="4">
        <f>EOMONTH(OnlineRetail[[#This Row],[InvoiceDate]],-1)+1</f>
        <v>40695</v>
      </c>
      <c r="K8008" s="6">
        <f>OnlineRetail[[#This Row],[Quantity]]*OnlineRetail[[#This Row],[UnitPrice]]</f>
        <v>189.04999999999998</v>
      </c>
      <c r="L8008" t="str">
        <f t="shared" si="125"/>
        <v>13320|Jun-2011</v>
      </c>
    </row>
    <row r="8009" spans="1:12">
      <c r="A8009">
        <v>549408</v>
      </c>
      <c r="B8009" t="s">
        <v>63</v>
      </c>
      <c r="C8009" t="s">
        <v>50</v>
      </c>
      <c r="D8009">
        <v>13</v>
      </c>
      <c r="E8009" s="1">
        <v>40711.59097222222</v>
      </c>
      <c r="F8009">
        <v>4.95</v>
      </c>
      <c r="G8009">
        <v>13224</v>
      </c>
      <c r="H8009" t="s">
        <v>25</v>
      </c>
      <c r="I8009" t="str">
        <f>IF(AND(LEFT(OnlineRetail[[#This Row],[InvoiceNo]],1)&lt;&gt;"C",OnlineRetail[[#This Row],[CustomerID]]&lt;&gt;""),"Yes","No")</f>
        <v>Yes</v>
      </c>
      <c r="J8009" s="4">
        <f>EOMONTH(OnlineRetail[[#This Row],[InvoiceDate]],-1)+1</f>
        <v>40695</v>
      </c>
      <c r="K8009" s="6">
        <f>OnlineRetail[[#This Row],[Quantity]]*OnlineRetail[[#This Row],[UnitPrice]]</f>
        <v>64.350000000000009</v>
      </c>
      <c r="L8009" t="str">
        <f t="shared" si="125"/>
        <v>13224|Jun-2011</v>
      </c>
    </row>
    <row r="8010" spans="1:12">
      <c r="A8010">
        <v>537961</v>
      </c>
      <c r="B8010" t="s">
        <v>153</v>
      </c>
      <c r="C8010" t="s">
        <v>9</v>
      </c>
      <c r="D8010">
        <v>19</v>
      </c>
      <c r="E8010" s="1">
        <v>40711.602083333331</v>
      </c>
      <c r="F8010">
        <v>2.1</v>
      </c>
      <c r="G8010">
        <v>13837</v>
      </c>
      <c r="H8010" t="s">
        <v>10</v>
      </c>
      <c r="I8010" t="str">
        <f>IF(AND(LEFT(OnlineRetail[[#This Row],[InvoiceNo]],1)&lt;&gt;"C",OnlineRetail[[#This Row],[CustomerID]]&lt;&gt;""),"Yes","No")</f>
        <v>Yes</v>
      </c>
      <c r="J8010" s="4">
        <f>EOMONTH(OnlineRetail[[#This Row],[InvoiceDate]],-1)+1</f>
        <v>40695</v>
      </c>
      <c r="K8010" s="6">
        <f>OnlineRetail[[#This Row],[Quantity]]*OnlineRetail[[#This Row],[UnitPrice]]</f>
        <v>39.9</v>
      </c>
      <c r="L8010" t="str">
        <f t="shared" si="125"/>
        <v>13837|Jun-2011</v>
      </c>
    </row>
    <row r="8011" spans="1:12">
      <c r="A8011">
        <v>554617</v>
      </c>
      <c r="B8011" t="s">
        <v>167</v>
      </c>
      <c r="C8011" t="s">
        <v>62</v>
      </c>
      <c r="D8011">
        <v>12</v>
      </c>
      <c r="E8011" s="1">
        <v>40711.602777777778</v>
      </c>
      <c r="F8011">
        <v>0.85</v>
      </c>
      <c r="G8011">
        <v>12684</v>
      </c>
      <c r="H8011" t="s">
        <v>10</v>
      </c>
      <c r="I8011" t="str">
        <f>IF(AND(LEFT(OnlineRetail[[#This Row],[InvoiceNo]],1)&lt;&gt;"C",OnlineRetail[[#This Row],[CustomerID]]&lt;&gt;""),"Yes","No")</f>
        <v>Yes</v>
      </c>
      <c r="J8011" s="4">
        <f>EOMONTH(OnlineRetail[[#This Row],[InvoiceDate]],-1)+1</f>
        <v>40695</v>
      </c>
      <c r="K8011" s="6">
        <f>OnlineRetail[[#This Row],[Quantity]]*OnlineRetail[[#This Row],[UnitPrice]]</f>
        <v>10.199999999999999</v>
      </c>
      <c r="L8011" t="str">
        <f t="shared" si="125"/>
        <v>12684|Jun-2011</v>
      </c>
    </row>
    <row r="8012" spans="1:12">
      <c r="A8012">
        <v>553083</v>
      </c>
      <c r="B8012" t="s">
        <v>195</v>
      </c>
      <c r="C8012" t="s">
        <v>9</v>
      </c>
      <c r="D8012">
        <v>15</v>
      </c>
      <c r="E8012" s="1">
        <v>40711.605555555558</v>
      </c>
      <c r="F8012">
        <v>1.65</v>
      </c>
      <c r="G8012">
        <v>13218</v>
      </c>
      <c r="H8012" t="s">
        <v>31</v>
      </c>
      <c r="I8012" t="str">
        <f>IF(AND(LEFT(OnlineRetail[[#This Row],[InvoiceNo]],1)&lt;&gt;"C",OnlineRetail[[#This Row],[CustomerID]]&lt;&gt;""),"Yes","No")</f>
        <v>Yes</v>
      </c>
      <c r="J8012" s="4">
        <f>EOMONTH(OnlineRetail[[#This Row],[InvoiceDate]],-1)+1</f>
        <v>40695</v>
      </c>
      <c r="K8012" s="6">
        <f>OnlineRetail[[#This Row],[Quantity]]*OnlineRetail[[#This Row],[UnitPrice]]</f>
        <v>24.75</v>
      </c>
      <c r="L8012" t="str">
        <f t="shared" si="125"/>
        <v>13218|Jun-2011</v>
      </c>
    </row>
    <row r="8013" spans="1:12">
      <c r="A8013">
        <v>543298</v>
      </c>
      <c r="B8013" t="s">
        <v>159</v>
      </c>
      <c r="C8013" t="s">
        <v>53</v>
      </c>
      <c r="D8013">
        <v>5</v>
      </c>
      <c r="E8013" s="1">
        <v>40711.611805555563</v>
      </c>
      <c r="F8013">
        <v>4.95</v>
      </c>
      <c r="G8013">
        <v>13073</v>
      </c>
      <c r="H8013" t="s">
        <v>10</v>
      </c>
      <c r="I8013" t="str">
        <f>IF(AND(LEFT(OnlineRetail[[#This Row],[InvoiceNo]],1)&lt;&gt;"C",OnlineRetail[[#This Row],[CustomerID]]&lt;&gt;""),"Yes","No")</f>
        <v>Yes</v>
      </c>
      <c r="J8013" s="4">
        <f>EOMONTH(OnlineRetail[[#This Row],[InvoiceDate]],-1)+1</f>
        <v>40695</v>
      </c>
      <c r="K8013" s="6">
        <f>OnlineRetail[[#This Row],[Quantity]]*OnlineRetail[[#This Row],[UnitPrice]]</f>
        <v>24.75</v>
      </c>
      <c r="L8013" t="str">
        <f t="shared" si="125"/>
        <v>13073|Jun-2011</v>
      </c>
    </row>
    <row r="8014" spans="1:12">
      <c r="A8014">
        <v>541216</v>
      </c>
      <c r="B8014" t="s">
        <v>68</v>
      </c>
      <c r="C8014" t="s">
        <v>62</v>
      </c>
      <c r="D8014">
        <v>24</v>
      </c>
      <c r="E8014" s="1">
        <v>40711.631249999999</v>
      </c>
      <c r="F8014">
        <v>7.95</v>
      </c>
      <c r="G8014">
        <v>14159</v>
      </c>
      <c r="H8014" t="s">
        <v>10</v>
      </c>
      <c r="I8014" t="str">
        <f>IF(AND(LEFT(OnlineRetail[[#This Row],[InvoiceNo]],1)&lt;&gt;"C",OnlineRetail[[#This Row],[CustomerID]]&lt;&gt;""),"Yes","No")</f>
        <v>Yes</v>
      </c>
      <c r="J8014" s="4">
        <f>EOMONTH(OnlineRetail[[#This Row],[InvoiceDate]],-1)+1</f>
        <v>40695</v>
      </c>
      <c r="K8014" s="6">
        <f>OnlineRetail[[#This Row],[Quantity]]*OnlineRetail[[#This Row],[UnitPrice]]</f>
        <v>190.8</v>
      </c>
      <c r="L8014" t="str">
        <f t="shared" si="125"/>
        <v>14159|Jun-2011</v>
      </c>
    </row>
    <row r="8015" spans="1:12">
      <c r="A8015">
        <v>540907</v>
      </c>
      <c r="B8015" t="s">
        <v>272</v>
      </c>
      <c r="C8015" t="s">
        <v>16</v>
      </c>
      <c r="D8015">
        <v>20</v>
      </c>
      <c r="E8015" s="1">
        <v>40711.633333333331</v>
      </c>
      <c r="F8015">
        <v>4.25</v>
      </c>
      <c r="G8015">
        <v>12840</v>
      </c>
      <c r="H8015" t="s">
        <v>10</v>
      </c>
      <c r="I8015" t="str">
        <f>IF(AND(LEFT(OnlineRetail[[#This Row],[InvoiceNo]],1)&lt;&gt;"C",OnlineRetail[[#This Row],[CustomerID]]&lt;&gt;""),"Yes","No")</f>
        <v>Yes</v>
      </c>
      <c r="J8015" s="4">
        <f>EOMONTH(OnlineRetail[[#This Row],[InvoiceDate]],-1)+1</f>
        <v>40695</v>
      </c>
      <c r="K8015" s="6">
        <f>OnlineRetail[[#This Row],[Quantity]]*OnlineRetail[[#This Row],[UnitPrice]]</f>
        <v>85</v>
      </c>
      <c r="L8015" t="str">
        <f t="shared" si="125"/>
        <v>12840|Jun-2011</v>
      </c>
    </row>
    <row r="8016" spans="1:12">
      <c r="A8016">
        <v>551770</v>
      </c>
      <c r="B8016" t="s">
        <v>58</v>
      </c>
      <c r="C8016" t="s">
        <v>72</v>
      </c>
      <c r="D8016">
        <v>10</v>
      </c>
      <c r="E8016" s="1">
        <v>40711.638194444437</v>
      </c>
      <c r="F8016">
        <v>7.95</v>
      </c>
      <c r="G8016">
        <v>13805</v>
      </c>
      <c r="H8016" t="s">
        <v>10</v>
      </c>
      <c r="I8016" t="str">
        <f>IF(AND(LEFT(OnlineRetail[[#This Row],[InvoiceNo]],1)&lt;&gt;"C",OnlineRetail[[#This Row],[CustomerID]]&lt;&gt;""),"Yes","No")</f>
        <v>Yes</v>
      </c>
      <c r="J8016" s="4">
        <f>EOMONTH(OnlineRetail[[#This Row],[InvoiceDate]],-1)+1</f>
        <v>40695</v>
      </c>
      <c r="K8016" s="6">
        <f>OnlineRetail[[#This Row],[Quantity]]*OnlineRetail[[#This Row],[UnitPrice]]</f>
        <v>79.5</v>
      </c>
      <c r="L8016" t="str">
        <f t="shared" si="125"/>
        <v>13805|Jun-2011</v>
      </c>
    </row>
    <row r="8017" spans="1:12">
      <c r="A8017">
        <v>542497</v>
      </c>
      <c r="B8017" t="s">
        <v>102</v>
      </c>
      <c r="C8017" t="s">
        <v>46</v>
      </c>
      <c r="D8017">
        <v>21</v>
      </c>
      <c r="E8017" s="1">
        <v>40711.643055555563</v>
      </c>
      <c r="F8017">
        <v>4.95</v>
      </c>
      <c r="G8017">
        <v>12464</v>
      </c>
      <c r="H8017" t="s">
        <v>10</v>
      </c>
      <c r="I8017" t="str">
        <f>IF(AND(LEFT(OnlineRetail[[#This Row],[InvoiceNo]],1)&lt;&gt;"C",OnlineRetail[[#This Row],[CustomerID]]&lt;&gt;""),"Yes","No")</f>
        <v>Yes</v>
      </c>
      <c r="J8017" s="4">
        <f>EOMONTH(OnlineRetail[[#This Row],[InvoiceDate]],-1)+1</f>
        <v>40695</v>
      </c>
      <c r="K8017" s="6">
        <f>OnlineRetail[[#This Row],[Quantity]]*OnlineRetail[[#This Row],[UnitPrice]]</f>
        <v>103.95</v>
      </c>
      <c r="L8017" t="str">
        <f t="shared" si="125"/>
        <v>12464|Jun-2011</v>
      </c>
    </row>
    <row r="8018" spans="1:12">
      <c r="A8018">
        <v>547863</v>
      </c>
      <c r="B8018" t="s">
        <v>11</v>
      </c>
      <c r="C8018" t="s">
        <v>53</v>
      </c>
      <c r="D8018">
        <v>1</v>
      </c>
      <c r="E8018" s="1">
        <v>40711.657638888893</v>
      </c>
      <c r="F8018">
        <v>1.25</v>
      </c>
      <c r="G8018">
        <v>12575</v>
      </c>
      <c r="H8018" t="s">
        <v>10</v>
      </c>
      <c r="I8018" t="str">
        <f>IF(AND(LEFT(OnlineRetail[[#This Row],[InvoiceNo]],1)&lt;&gt;"C",OnlineRetail[[#This Row],[CustomerID]]&lt;&gt;""),"Yes","No")</f>
        <v>Yes</v>
      </c>
      <c r="J8018" s="4">
        <f>EOMONTH(OnlineRetail[[#This Row],[InvoiceDate]],-1)+1</f>
        <v>40695</v>
      </c>
      <c r="K8018" s="6">
        <f>OnlineRetail[[#This Row],[Quantity]]*OnlineRetail[[#This Row],[UnitPrice]]</f>
        <v>1.25</v>
      </c>
      <c r="L8018" t="str">
        <f t="shared" si="125"/>
        <v>12575|Jun-2011</v>
      </c>
    </row>
    <row r="8019" spans="1:12">
      <c r="A8019">
        <v>538837</v>
      </c>
      <c r="B8019" t="s">
        <v>265</v>
      </c>
      <c r="C8019" t="s">
        <v>16</v>
      </c>
      <c r="D8019">
        <v>9</v>
      </c>
      <c r="E8019" s="1">
        <v>40711.658333333333</v>
      </c>
      <c r="F8019">
        <v>3.39</v>
      </c>
      <c r="G8019">
        <v>13841</v>
      </c>
      <c r="H8019" t="s">
        <v>17</v>
      </c>
      <c r="I8019" t="str">
        <f>IF(AND(LEFT(OnlineRetail[[#This Row],[InvoiceNo]],1)&lt;&gt;"C",OnlineRetail[[#This Row],[CustomerID]]&lt;&gt;""),"Yes","No")</f>
        <v>Yes</v>
      </c>
      <c r="J8019" s="4">
        <f>EOMONTH(OnlineRetail[[#This Row],[InvoiceDate]],-1)+1</f>
        <v>40695</v>
      </c>
      <c r="K8019" s="6">
        <f>OnlineRetail[[#This Row],[Quantity]]*OnlineRetail[[#This Row],[UnitPrice]]</f>
        <v>30.51</v>
      </c>
      <c r="L8019" t="str">
        <f t="shared" si="125"/>
        <v>13841|Jun-2011</v>
      </c>
    </row>
    <row r="8020" spans="1:12">
      <c r="A8020">
        <v>544734</v>
      </c>
      <c r="B8020" t="s">
        <v>138</v>
      </c>
      <c r="C8020" t="s">
        <v>24</v>
      </c>
      <c r="D8020">
        <v>8</v>
      </c>
      <c r="E8020" s="1">
        <v>40711.660416666673</v>
      </c>
      <c r="F8020">
        <v>5.95</v>
      </c>
      <c r="G8020">
        <v>14242</v>
      </c>
      <c r="H8020" t="s">
        <v>10</v>
      </c>
      <c r="I8020" t="str">
        <f>IF(AND(LEFT(OnlineRetail[[#This Row],[InvoiceNo]],1)&lt;&gt;"C",OnlineRetail[[#This Row],[CustomerID]]&lt;&gt;""),"Yes","No")</f>
        <v>Yes</v>
      </c>
      <c r="J8020" s="4">
        <f>EOMONTH(OnlineRetail[[#This Row],[InvoiceDate]],-1)+1</f>
        <v>40695</v>
      </c>
      <c r="K8020" s="6">
        <f>OnlineRetail[[#This Row],[Quantity]]*OnlineRetail[[#This Row],[UnitPrice]]</f>
        <v>47.6</v>
      </c>
      <c r="L8020" t="str">
        <f t="shared" si="125"/>
        <v>14242|Jun-2011</v>
      </c>
    </row>
    <row r="8021" spans="1:12">
      <c r="A8021">
        <v>539186</v>
      </c>
      <c r="B8021" t="s">
        <v>110</v>
      </c>
      <c r="C8021" t="s">
        <v>46</v>
      </c>
      <c r="D8021">
        <v>15</v>
      </c>
      <c r="E8021" s="1">
        <v>40711.663888888892</v>
      </c>
      <c r="F8021">
        <v>0.85</v>
      </c>
      <c r="G8021">
        <v>12819</v>
      </c>
      <c r="H8021" t="s">
        <v>10</v>
      </c>
      <c r="I8021" t="str">
        <f>IF(AND(LEFT(OnlineRetail[[#This Row],[InvoiceNo]],1)&lt;&gt;"C",OnlineRetail[[#This Row],[CustomerID]]&lt;&gt;""),"Yes","No")</f>
        <v>Yes</v>
      </c>
      <c r="J8021" s="4">
        <f>EOMONTH(OnlineRetail[[#This Row],[InvoiceDate]],-1)+1</f>
        <v>40695</v>
      </c>
      <c r="K8021" s="6">
        <f>OnlineRetail[[#This Row],[Quantity]]*OnlineRetail[[#This Row],[UnitPrice]]</f>
        <v>12.75</v>
      </c>
      <c r="L8021" t="str">
        <f t="shared" si="125"/>
        <v>12819|Jun-2011</v>
      </c>
    </row>
    <row r="8022" spans="1:12">
      <c r="A8022">
        <v>547179</v>
      </c>
      <c r="B8022" t="s">
        <v>179</v>
      </c>
      <c r="C8022" t="s">
        <v>16</v>
      </c>
      <c r="D8022">
        <v>2</v>
      </c>
      <c r="E8022" s="1">
        <v>40711.664583333331</v>
      </c>
      <c r="F8022">
        <v>0.85</v>
      </c>
      <c r="G8022">
        <v>12368</v>
      </c>
      <c r="H8022" t="s">
        <v>121</v>
      </c>
      <c r="I8022" t="str">
        <f>IF(AND(LEFT(OnlineRetail[[#This Row],[InvoiceNo]],1)&lt;&gt;"C",OnlineRetail[[#This Row],[CustomerID]]&lt;&gt;""),"Yes","No")</f>
        <v>Yes</v>
      </c>
      <c r="J8022" s="4">
        <f>EOMONTH(OnlineRetail[[#This Row],[InvoiceDate]],-1)+1</f>
        <v>40695</v>
      </c>
      <c r="K8022" s="6">
        <f>OnlineRetail[[#This Row],[Quantity]]*OnlineRetail[[#This Row],[UnitPrice]]</f>
        <v>1.7</v>
      </c>
      <c r="L8022" t="str">
        <f t="shared" si="125"/>
        <v>12368|Jun-2011</v>
      </c>
    </row>
    <row r="8023" spans="1:12">
      <c r="A8023">
        <v>548658</v>
      </c>
      <c r="B8023" t="s">
        <v>196</v>
      </c>
      <c r="C8023" t="s">
        <v>83</v>
      </c>
      <c r="D8023">
        <v>13</v>
      </c>
      <c r="E8023" s="1">
        <v>40711.688888888893</v>
      </c>
      <c r="F8023">
        <v>3.39</v>
      </c>
      <c r="G8023">
        <v>13324</v>
      </c>
      <c r="H8023" t="s">
        <v>10</v>
      </c>
      <c r="I8023" t="str">
        <f>IF(AND(LEFT(OnlineRetail[[#This Row],[InvoiceNo]],1)&lt;&gt;"C",OnlineRetail[[#This Row],[CustomerID]]&lt;&gt;""),"Yes","No")</f>
        <v>Yes</v>
      </c>
      <c r="J8023" s="4">
        <f>EOMONTH(OnlineRetail[[#This Row],[InvoiceDate]],-1)+1</f>
        <v>40695</v>
      </c>
      <c r="K8023" s="6">
        <f>OnlineRetail[[#This Row],[Quantity]]*OnlineRetail[[#This Row],[UnitPrice]]</f>
        <v>44.07</v>
      </c>
      <c r="L8023" t="str">
        <f t="shared" si="125"/>
        <v>13324|Jun-2011</v>
      </c>
    </row>
    <row r="8024" spans="1:12">
      <c r="A8024">
        <v>546735</v>
      </c>
      <c r="B8024" t="s">
        <v>267</v>
      </c>
      <c r="C8024" t="s">
        <v>40</v>
      </c>
      <c r="D8024">
        <v>18</v>
      </c>
      <c r="E8024" s="1">
        <v>40711.701388888891</v>
      </c>
      <c r="F8024">
        <v>5.95</v>
      </c>
      <c r="G8024">
        <v>12410</v>
      </c>
      <c r="H8024" t="s">
        <v>10</v>
      </c>
      <c r="I8024" t="str">
        <f>IF(AND(LEFT(OnlineRetail[[#This Row],[InvoiceNo]],1)&lt;&gt;"C",OnlineRetail[[#This Row],[CustomerID]]&lt;&gt;""),"Yes","No")</f>
        <v>Yes</v>
      </c>
      <c r="J8024" s="4">
        <f>EOMONTH(OnlineRetail[[#This Row],[InvoiceDate]],-1)+1</f>
        <v>40695</v>
      </c>
      <c r="K8024" s="6">
        <f>OnlineRetail[[#This Row],[Quantity]]*OnlineRetail[[#This Row],[UnitPrice]]</f>
        <v>107.10000000000001</v>
      </c>
      <c r="L8024" t="str">
        <f t="shared" si="125"/>
        <v>12410|Jun-2011</v>
      </c>
    </row>
    <row r="8025" spans="1:12">
      <c r="A8025">
        <v>551767</v>
      </c>
      <c r="B8025" t="s">
        <v>186</v>
      </c>
      <c r="C8025" t="s">
        <v>50</v>
      </c>
      <c r="D8025">
        <v>19</v>
      </c>
      <c r="E8025" s="1">
        <v>40711.727083333331</v>
      </c>
      <c r="F8025">
        <v>0.85</v>
      </c>
      <c r="G8025">
        <v>12789</v>
      </c>
      <c r="H8025" t="s">
        <v>10</v>
      </c>
      <c r="I8025" t="str">
        <f>IF(AND(LEFT(OnlineRetail[[#This Row],[InvoiceNo]],1)&lt;&gt;"C",OnlineRetail[[#This Row],[CustomerID]]&lt;&gt;""),"Yes","No")</f>
        <v>Yes</v>
      </c>
      <c r="J8025" s="4">
        <f>EOMONTH(OnlineRetail[[#This Row],[InvoiceDate]],-1)+1</f>
        <v>40695</v>
      </c>
      <c r="K8025" s="6">
        <f>OnlineRetail[[#This Row],[Quantity]]*OnlineRetail[[#This Row],[UnitPrice]]</f>
        <v>16.149999999999999</v>
      </c>
      <c r="L8025" t="str">
        <f t="shared" si="125"/>
        <v>12789|Jun-2011</v>
      </c>
    </row>
    <row r="8026" spans="1:12">
      <c r="A8026">
        <v>552883</v>
      </c>
      <c r="B8026" t="s">
        <v>165</v>
      </c>
      <c r="C8026" t="s">
        <v>72</v>
      </c>
      <c r="D8026">
        <v>6</v>
      </c>
      <c r="E8026" s="1">
        <v>40711.73541666667</v>
      </c>
      <c r="F8026">
        <v>4.25</v>
      </c>
      <c r="G8026">
        <v>13162</v>
      </c>
      <c r="H8026" t="s">
        <v>36</v>
      </c>
      <c r="I8026" t="str">
        <f>IF(AND(LEFT(OnlineRetail[[#This Row],[InvoiceNo]],1)&lt;&gt;"C",OnlineRetail[[#This Row],[CustomerID]]&lt;&gt;""),"Yes","No")</f>
        <v>Yes</v>
      </c>
      <c r="J8026" s="4">
        <f>EOMONTH(OnlineRetail[[#This Row],[InvoiceDate]],-1)+1</f>
        <v>40695</v>
      </c>
      <c r="K8026" s="6">
        <f>OnlineRetail[[#This Row],[Quantity]]*OnlineRetail[[#This Row],[UnitPrice]]</f>
        <v>25.5</v>
      </c>
      <c r="L8026" t="str">
        <f t="shared" si="125"/>
        <v>13162|Jun-2011</v>
      </c>
    </row>
    <row r="8027" spans="1:12">
      <c r="A8027">
        <v>541613</v>
      </c>
      <c r="B8027" t="s">
        <v>192</v>
      </c>
      <c r="C8027" t="s">
        <v>53</v>
      </c>
      <c r="D8027">
        <v>10</v>
      </c>
      <c r="E8027" s="1">
        <v>40711.737500000003</v>
      </c>
      <c r="F8027">
        <v>3.39</v>
      </c>
      <c r="G8027">
        <v>13224</v>
      </c>
      <c r="H8027" t="s">
        <v>10</v>
      </c>
      <c r="I8027" t="str">
        <f>IF(AND(LEFT(OnlineRetail[[#This Row],[InvoiceNo]],1)&lt;&gt;"C",OnlineRetail[[#This Row],[CustomerID]]&lt;&gt;""),"Yes","No")</f>
        <v>Yes</v>
      </c>
      <c r="J8027" s="4">
        <f>EOMONTH(OnlineRetail[[#This Row],[InvoiceDate]],-1)+1</f>
        <v>40695</v>
      </c>
      <c r="K8027" s="6">
        <f>OnlineRetail[[#This Row],[Quantity]]*OnlineRetail[[#This Row],[UnitPrice]]</f>
        <v>33.9</v>
      </c>
      <c r="L8027" t="str">
        <f t="shared" si="125"/>
        <v>13224|Jun-2011</v>
      </c>
    </row>
    <row r="8028" spans="1:12">
      <c r="A8028">
        <v>544525</v>
      </c>
      <c r="B8028" t="s">
        <v>180</v>
      </c>
      <c r="C8028" t="s">
        <v>40</v>
      </c>
      <c r="D8028">
        <v>6</v>
      </c>
      <c r="E8028" s="1">
        <v>40711.738888888889</v>
      </c>
      <c r="F8028">
        <v>7.95</v>
      </c>
      <c r="G8028">
        <v>14290</v>
      </c>
      <c r="H8028" t="s">
        <v>70</v>
      </c>
      <c r="I8028" t="str">
        <f>IF(AND(LEFT(OnlineRetail[[#This Row],[InvoiceNo]],1)&lt;&gt;"C",OnlineRetail[[#This Row],[CustomerID]]&lt;&gt;""),"Yes","No")</f>
        <v>Yes</v>
      </c>
      <c r="J8028" s="4">
        <f>EOMONTH(OnlineRetail[[#This Row],[InvoiceDate]],-1)+1</f>
        <v>40695</v>
      </c>
      <c r="K8028" s="6">
        <f>OnlineRetail[[#This Row],[Quantity]]*OnlineRetail[[#This Row],[UnitPrice]]</f>
        <v>47.7</v>
      </c>
      <c r="L8028" t="str">
        <f t="shared" si="125"/>
        <v>14290|Jun-2011</v>
      </c>
    </row>
    <row r="8029" spans="1:12">
      <c r="A8029">
        <v>539572</v>
      </c>
      <c r="B8029" t="s">
        <v>149</v>
      </c>
      <c r="C8029" t="s">
        <v>53</v>
      </c>
      <c r="D8029">
        <v>9</v>
      </c>
      <c r="E8029" s="1">
        <v>40711.740972222222</v>
      </c>
      <c r="F8029">
        <v>5.95</v>
      </c>
      <c r="G8029">
        <v>14283</v>
      </c>
      <c r="H8029" t="s">
        <v>10</v>
      </c>
      <c r="I8029" t="str">
        <f>IF(AND(LEFT(OnlineRetail[[#This Row],[InvoiceNo]],1)&lt;&gt;"C",OnlineRetail[[#This Row],[CustomerID]]&lt;&gt;""),"Yes","No")</f>
        <v>Yes</v>
      </c>
      <c r="J8029" s="4">
        <f>EOMONTH(OnlineRetail[[#This Row],[InvoiceDate]],-1)+1</f>
        <v>40695</v>
      </c>
      <c r="K8029" s="6">
        <f>OnlineRetail[[#This Row],[Quantity]]*OnlineRetail[[#This Row],[UnitPrice]]</f>
        <v>53.550000000000004</v>
      </c>
      <c r="L8029" t="str">
        <f t="shared" si="125"/>
        <v>14283|Jun-2011</v>
      </c>
    </row>
    <row r="8030" spans="1:12">
      <c r="A8030">
        <v>546517</v>
      </c>
      <c r="B8030" t="s">
        <v>212</v>
      </c>
      <c r="C8030" t="s">
        <v>72</v>
      </c>
      <c r="D8030">
        <v>14</v>
      </c>
      <c r="E8030" s="1">
        <v>40711.754861111112</v>
      </c>
      <c r="F8030">
        <v>1.25</v>
      </c>
      <c r="G8030">
        <v>12781</v>
      </c>
      <c r="H8030" t="s">
        <v>10</v>
      </c>
      <c r="I8030" t="str">
        <f>IF(AND(LEFT(OnlineRetail[[#This Row],[InvoiceNo]],1)&lt;&gt;"C",OnlineRetail[[#This Row],[CustomerID]]&lt;&gt;""),"Yes","No")</f>
        <v>Yes</v>
      </c>
      <c r="J8030" s="4">
        <f>EOMONTH(OnlineRetail[[#This Row],[InvoiceDate]],-1)+1</f>
        <v>40695</v>
      </c>
      <c r="K8030" s="6">
        <f>OnlineRetail[[#This Row],[Quantity]]*OnlineRetail[[#This Row],[UnitPrice]]</f>
        <v>17.5</v>
      </c>
      <c r="L8030" t="str">
        <f t="shared" si="125"/>
        <v>12781|Jun-2011</v>
      </c>
    </row>
    <row r="8031" spans="1:12">
      <c r="A8031">
        <v>555097</v>
      </c>
      <c r="B8031" t="s">
        <v>247</v>
      </c>
      <c r="C8031" t="s">
        <v>24</v>
      </c>
      <c r="D8031">
        <v>9</v>
      </c>
      <c r="E8031" s="1">
        <v>40711.759027777778</v>
      </c>
      <c r="F8031">
        <v>1.25</v>
      </c>
      <c r="G8031">
        <v>12574</v>
      </c>
      <c r="H8031" t="s">
        <v>36</v>
      </c>
      <c r="I8031" t="str">
        <f>IF(AND(LEFT(OnlineRetail[[#This Row],[InvoiceNo]],1)&lt;&gt;"C",OnlineRetail[[#This Row],[CustomerID]]&lt;&gt;""),"Yes","No")</f>
        <v>Yes</v>
      </c>
      <c r="J8031" s="4">
        <f>EOMONTH(OnlineRetail[[#This Row],[InvoiceDate]],-1)+1</f>
        <v>40695</v>
      </c>
      <c r="K8031" s="6">
        <f>OnlineRetail[[#This Row],[Quantity]]*OnlineRetail[[#This Row],[UnitPrice]]</f>
        <v>11.25</v>
      </c>
      <c r="L8031" t="str">
        <f t="shared" si="125"/>
        <v>12574|Jun-2011</v>
      </c>
    </row>
    <row r="8032" spans="1:12">
      <c r="A8032">
        <v>544781</v>
      </c>
      <c r="B8032" t="s">
        <v>35</v>
      </c>
      <c r="C8032" t="s">
        <v>29</v>
      </c>
      <c r="D8032">
        <v>8</v>
      </c>
      <c r="E8032" s="1">
        <v>40711.768750000003</v>
      </c>
      <c r="F8032">
        <v>4.25</v>
      </c>
      <c r="G8032">
        <v>14047</v>
      </c>
      <c r="H8032" t="s">
        <v>17</v>
      </c>
      <c r="I8032" t="str">
        <f>IF(AND(LEFT(OnlineRetail[[#This Row],[InvoiceNo]],1)&lt;&gt;"C",OnlineRetail[[#This Row],[CustomerID]]&lt;&gt;""),"Yes","No")</f>
        <v>Yes</v>
      </c>
      <c r="J8032" s="4">
        <f>EOMONTH(OnlineRetail[[#This Row],[InvoiceDate]],-1)+1</f>
        <v>40695</v>
      </c>
      <c r="K8032" s="6">
        <f>OnlineRetail[[#This Row],[Quantity]]*OnlineRetail[[#This Row],[UnitPrice]]</f>
        <v>34</v>
      </c>
      <c r="L8032" t="str">
        <f t="shared" si="125"/>
        <v>14047|Jun-2011</v>
      </c>
    </row>
    <row r="8033" spans="1:12">
      <c r="A8033">
        <v>537847</v>
      </c>
      <c r="B8033" t="s">
        <v>278</v>
      </c>
      <c r="C8033" t="s">
        <v>48</v>
      </c>
      <c r="D8033">
        <v>15</v>
      </c>
      <c r="E8033" s="1">
        <v>40711.770138888889</v>
      </c>
      <c r="F8033">
        <v>2.5499999999999998</v>
      </c>
      <c r="G8033">
        <v>12969</v>
      </c>
      <c r="H8033" t="s">
        <v>10</v>
      </c>
      <c r="I8033" t="str">
        <f>IF(AND(LEFT(OnlineRetail[[#This Row],[InvoiceNo]],1)&lt;&gt;"C",OnlineRetail[[#This Row],[CustomerID]]&lt;&gt;""),"Yes","No")</f>
        <v>Yes</v>
      </c>
      <c r="J8033" s="4">
        <f>EOMONTH(OnlineRetail[[#This Row],[InvoiceDate]],-1)+1</f>
        <v>40695</v>
      </c>
      <c r="K8033" s="6">
        <f>OnlineRetail[[#This Row],[Quantity]]*OnlineRetail[[#This Row],[UnitPrice]]</f>
        <v>38.25</v>
      </c>
      <c r="L8033" t="str">
        <f t="shared" si="125"/>
        <v>12969|Jun-2011</v>
      </c>
    </row>
    <row r="8034" spans="1:12">
      <c r="A8034">
        <v>554010</v>
      </c>
      <c r="B8034" t="s">
        <v>30</v>
      </c>
      <c r="C8034" t="s">
        <v>83</v>
      </c>
      <c r="D8034">
        <v>18</v>
      </c>
      <c r="E8034" s="1">
        <v>40711.775694444441</v>
      </c>
      <c r="F8034">
        <v>4.95</v>
      </c>
      <c r="G8034">
        <v>12878</v>
      </c>
      <c r="H8034" t="s">
        <v>10</v>
      </c>
      <c r="I8034" t="str">
        <f>IF(AND(LEFT(OnlineRetail[[#This Row],[InvoiceNo]],1)&lt;&gt;"C",OnlineRetail[[#This Row],[CustomerID]]&lt;&gt;""),"Yes","No")</f>
        <v>Yes</v>
      </c>
      <c r="J8034" s="4">
        <f>EOMONTH(OnlineRetail[[#This Row],[InvoiceDate]],-1)+1</f>
        <v>40695</v>
      </c>
      <c r="K8034" s="6">
        <f>OnlineRetail[[#This Row],[Quantity]]*OnlineRetail[[#This Row],[UnitPrice]]</f>
        <v>89.100000000000009</v>
      </c>
      <c r="L8034" t="str">
        <f t="shared" si="125"/>
        <v>12878|Jun-2011</v>
      </c>
    </row>
    <row r="8035" spans="1:12">
      <c r="A8035">
        <v>537096</v>
      </c>
      <c r="B8035" t="s">
        <v>242</v>
      </c>
      <c r="C8035" t="s">
        <v>50</v>
      </c>
      <c r="D8035">
        <v>16</v>
      </c>
      <c r="E8035" s="1">
        <v>40711.783333333333</v>
      </c>
      <c r="F8035">
        <v>0.85</v>
      </c>
      <c r="G8035">
        <v>14265</v>
      </c>
      <c r="H8035" t="s">
        <v>10</v>
      </c>
      <c r="I8035" t="str">
        <f>IF(AND(LEFT(OnlineRetail[[#This Row],[InvoiceNo]],1)&lt;&gt;"C",OnlineRetail[[#This Row],[CustomerID]]&lt;&gt;""),"Yes","No")</f>
        <v>Yes</v>
      </c>
      <c r="J8035" s="4">
        <f>EOMONTH(OnlineRetail[[#This Row],[InvoiceDate]],-1)+1</f>
        <v>40695</v>
      </c>
      <c r="K8035" s="6">
        <f>OnlineRetail[[#This Row],[Quantity]]*OnlineRetail[[#This Row],[UnitPrice]]</f>
        <v>13.6</v>
      </c>
      <c r="L8035" t="str">
        <f t="shared" si="125"/>
        <v>14265|Jun-2011</v>
      </c>
    </row>
    <row r="8036" spans="1:12">
      <c r="A8036">
        <v>549338</v>
      </c>
      <c r="B8036" t="s">
        <v>223</v>
      </c>
      <c r="C8036" t="s">
        <v>16</v>
      </c>
      <c r="D8036">
        <v>12</v>
      </c>
      <c r="E8036" s="1">
        <v>40711.784722222219</v>
      </c>
      <c r="F8036">
        <v>4.95</v>
      </c>
      <c r="G8036">
        <v>13226</v>
      </c>
      <c r="H8036" t="s">
        <v>10</v>
      </c>
      <c r="I8036" t="str">
        <f>IF(AND(LEFT(OnlineRetail[[#This Row],[InvoiceNo]],1)&lt;&gt;"C",OnlineRetail[[#This Row],[CustomerID]]&lt;&gt;""),"Yes","No")</f>
        <v>Yes</v>
      </c>
      <c r="J8036" s="4">
        <f>EOMONTH(OnlineRetail[[#This Row],[InvoiceDate]],-1)+1</f>
        <v>40695</v>
      </c>
      <c r="K8036" s="6">
        <f>OnlineRetail[[#This Row],[Quantity]]*OnlineRetail[[#This Row],[UnitPrice]]</f>
        <v>59.400000000000006</v>
      </c>
      <c r="L8036" t="str">
        <f t="shared" si="125"/>
        <v>13226|Jun-2011</v>
      </c>
    </row>
    <row r="8037" spans="1:12">
      <c r="A8037">
        <v>549860</v>
      </c>
      <c r="B8037" t="s">
        <v>41</v>
      </c>
      <c r="C8037" t="s">
        <v>16</v>
      </c>
      <c r="D8037">
        <v>3</v>
      </c>
      <c r="E8037" s="1">
        <v>40711.790277777778</v>
      </c>
      <c r="F8037">
        <v>1.65</v>
      </c>
      <c r="G8037">
        <v>12459</v>
      </c>
      <c r="H8037" t="s">
        <v>10</v>
      </c>
      <c r="I8037" t="str">
        <f>IF(AND(LEFT(OnlineRetail[[#This Row],[InvoiceNo]],1)&lt;&gt;"C",OnlineRetail[[#This Row],[CustomerID]]&lt;&gt;""),"Yes","No")</f>
        <v>Yes</v>
      </c>
      <c r="J8037" s="4">
        <f>EOMONTH(OnlineRetail[[#This Row],[InvoiceDate]],-1)+1</f>
        <v>40695</v>
      </c>
      <c r="K8037" s="6">
        <f>OnlineRetail[[#This Row],[Quantity]]*OnlineRetail[[#This Row],[UnitPrice]]</f>
        <v>4.9499999999999993</v>
      </c>
      <c r="L8037" t="str">
        <f t="shared" si="125"/>
        <v>12459|Jun-2011</v>
      </c>
    </row>
    <row r="8038" spans="1:12">
      <c r="A8038">
        <v>550838</v>
      </c>
      <c r="B8038" t="s">
        <v>289</v>
      </c>
      <c r="C8038" t="s">
        <v>50</v>
      </c>
      <c r="D8038">
        <v>22</v>
      </c>
      <c r="E8038" s="1">
        <v>40711.790277777778</v>
      </c>
      <c r="F8038">
        <v>5.95</v>
      </c>
      <c r="G8038">
        <v>13336</v>
      </c>
      <c r="H8038" t="s">
        <v>10</v>
      </c>
      <c r="I8038" t="str">
        <f>IF(AND(LEFT(OnlineRetail[[#This Row],[InvoiceNo]],1)&lt;&gt;"C",OnlineRetail[[#This Row],[CustomerID]]&lt;&gt;""),"Yes","No")</f>
        <v>Yes</v>
      </c>
      <c r="J8038" s="4">
        <f>EOMONTH(OnlineRetail[[#This Row],[InvoiceDate]],-1)+1</f>
        <v>40695</v>
      </c>
      <c r="K8038" s="6">
        <f>OnlineRetail[[#This Row],[Quantity]]*OnlineRetail[[#This Row],[UnitPrice]]</f>
        <v>130.9</v>
      </c>
      <c r="L8038" t="str">
        <f t="shared" si="125"/>
        <v>13336|Jun-2011</v>
      </c>
    </row>
    <row r="8039" spans="1:12">
      <c r="A8039">
        <v>555612</v>
      </c>
      <c r="B8039" t="s">
        <v>118</v>
      </c>
      <c r="C8039" t="s">
        <v>9</v>
      </c>
      <c r="D8039">
        <v>16</v>
      </c>
      <c r="E8039" s="1">
        <v>40711.790972222218</v>
      </c>
      <c r="F8039">
        <v>2.1</v>
      </c>
      <c r="G8039">
        <v>12731</v>
      </c>
      <c r="H8039" t="s">
        <v>10</v>
      </c>
      <c r="I8039" t="str">
        <f>IF(AND(LEFT(OnlineRetail[[#This Row],[InvoiceNo]],1)&lt;&gt;"C",OnlineRetail[[#This Row],[CustomerID]]&lt;&gt;""),"Yes","No")</f>
        <v>Yes</v>
      </c>
      <c r="J8039" s="4">
        <f>EOMONTH(OnlineRetail[[#This Row],[InvoiceDate]],-1)+1</f>
        <v>40695</v>
      </c>
      <c r="K8039" s="6">
        <f>OnlineRetail[[#This Row],[Quantity]]*OnlineRetail[[#This Row],[UnitPrice]]</f>
        <v>33.6</v>
      </c>
      <c r="L8039" t="str">
        <f t="shared" si="125"/>
        <v>12731|Jun-2011</v>
      </c>
    </row>
    <row r="8040" spans="1:12">
      <c r="A8040">
        <v>556072</v>
      </c>
      <c r="B8040" t="s">
        <v>207</v>
      </c>
      <c r="C8040" t="s">
        <v>29</v>
      </c>
      <c r="D8040">
        <v>5</v>
      </c>
      <c r="E8040" s="1">
        <v>40711.799305555563</v>
      </c>
      <c r="F8040">
        <v>3.39</v>
      </c>
      <c r="G8040">
        <v>12983</v>
      </c>
      <c r="H8040" t="s">
        <v>10</v>
      </c>
      <c r="I8040" t="str">
        <f>IF(AND(LEFT(OnlineRetail[[#This Row],[InvoiceNo]],1)&lt;&gt;"C",OnlineRetail[[#This Row],[CustomerID]]&lt;&gt;""),"Yes","No")</f>
        <v>Yes</v>
      </c>
      <c r="J8040" s="4">
        <f>EOMONTH(OnlineRetail[[#This Row],[InvoiceDate]],-1)+1</f>
        <v>40695</v>
      </c>
      <c r="K8040" s="6">
        <f>OnlineRetail[[#This Row],[Quantity]]*OnlineRetail[[#This Row],[UnitPrice]]</f>
        <v>16.95</v>
      </c>
      <c r="L8040" t="str">
        <f t="shared" si="125"/>
        <v>12983|Jun-2011</v>
      </c>
    </row>
    <row r="8041" spans="1:12">
      <c r="A8041">
        <v>540040</v>
      </c>
      <c r="B8041" t="s">
        <v>137</v>
      </c>
      <c r="C8041" t="s">
        <v>16</v>
      </c>
      <c r="D8041">
        <v>19</v>
      </c>
      <c r="E8041" s="1">
        <v>40711.805555555547</v>
      </c>
      <c r="F8041">
        <v>7.95</v>
      </c>
      <c r="G8041">
        <v>13094</v>
      </c>
      <c r="H8041" t="s">
        <v>10</v>
      </c>
      <c r="I8041" t="str">
        <f>IF(AND(LEFT(OnlineRetail[[#This Row],[InvoiceNo]],1)&lt;&gt;"C",OnlineRetail[[#This Row],[CustomerID]]&lt;&gt;""),"Yes","No")</f>
        <v>Yes</v>
      </c>
      <c r="J8041" s="4">
        <f>EOMONTH(OnlineRetail[[#This Row],[InvoiceDate]],-1)+1</f>
        <v>40695</v>
      </c>
      <c r="K8041" s="6">
        <f>OnlineRetail[[#This Row],[Quantity]]*OnlineRetail[[#This Row],[UnitPrice]]</f>
        <v>151.05000000000001</v>
      </c>
      <c r="L8041" t="str">
        <f t="shared" si="125"/>
        <v>13094|Jun-2011</v>
      </c>
    </row>
    <row r="8042" spans="1:12">
      <c r="A8042">
        <v>540268</v>
      </c>
      <c r="B8042" t="s">
        <v>272</v>
      </c>
      <c r="C8042" t="s">
        <v>62</v>
      </c>
      <c r="D8042">
        <v>21</v>
      </c>
      <c r="E8042" s="1">
        <v>40711.810416666667</v>
      </c>
      <c r="F8042">
        <v>7.95</v>
      </c>
      <c r="G8042">
        <v>13613</v>
      </c>
      <c r="H8042" t="s">
        <v>17</v>
      </c>
      <c r="I8042" t="str">
        <f>IF(AND(LEFT(OnlineRetail[[#This Row],[InvoiceNo]],1)&lt;&gt;"C",OnlineRetail[[#This Row],[CustomerID]]&lt;&gt;""),"Yes","No")</f>
        <v>Yes</v>
      </c>
      <c r="J8042" s="4">
        <f>EOMONTH(OnlineRetail[[#This Row],[InvoiceDate]],-1)+1</f>
        <v>40695</v>
      </c>
      <c r="K8042" s="6">
        <f>OnlineRetail[[#This Row],[Quantity]]*OnlineRetail[[#This Row],[UnitPrice]]</f>
        <v>166.95000000000002</v>
      </c>
      <c r="L8042" t="str">
        <f t="shared" si="125"/>
        <v>13613|Jun-2011</v>
      </c>
    </row>
    <row r="8043" spans="1:12">
      <c r="A8043">
        <v>544893</v>
      </c>
      <c r="B8043" t="s">
        <v>64</v>
      </c>
      <c r="C8043" t="s">
        <v>33</v>
      </c>
      <c r="D8043">
        <v>17</v>
      </c>
      <c r="E8043" s="1">
        <v>40711.813888888893</v>
      </c>
      <c r="F8043">
        <v>1.25</v>
      </c>
      <c r="G8043">
        <v>13789</v>
      </c>
      <c r="H8043" t="s">
        <v>10</v>
      </c>
      <c r="I8043" t="str">
        <f>IF(AND(LEFT(OnlineRetail[[#This Row],[InvoiceNo]],1)&lt;&gt;"C",OnlineRetail[[#This Row],[CustomerID]]&lt;&gt;""),"Yes","No")</f>
        <v>Yes</v>
      </c>
      <c r="J8043" s="4">
        <f>EOMONTH(OnlineRetail[[#This Row],[InvoiceDate]],-1)+1</f>
        <v>40695</v>
      </c>
      <c r="K8043" s="6">
        <f>OnlineRetail[[#This Row],[Quantity]]*OnlineRetail[[#This Row],[UnitPrice]]</f>
        <v>21.25</v>
      </c>
      <c r="L8043" t="str">
        <f t="shared" si="125"/>
        <v>13789|Jun-2011</v>
      </c>
    </row>
    <row r="8044" spans="1:12">
      <c r="A8044">
        <v>555724</v>
      </c>
      <c r="B8044" t="s">
        <v>175</v>
      </c>
      <c r="C8044" t="s">
        <v>24</v>
      </c>
      <c r="D8044">
        <v>2</v>
      </c>
      <c r="E8044" s="1">
        <v>40711.826388888891</v>
      </c>
      <c r="F8044">
        <v>2.5499999999999998</v>
      </c>
      <c r="G8044">
        <v>12969</v>
      </c>
      <c r="H8044" t="s">
        <v>36</v>
      </c>
      <c r="I8044" t="str">
        <f>IF(AND(LEFT(OnlineRetail[[#This Row],[InvoiceNo]],1)&lt;&gt;"C",OnlineRetail[[#This Row],[CustomerID]]&lt;&gt;""),"Yes","No")</f>
        <v>Yes</v>
      </c>
      <c r="J8044" s="4">
        <f>EOMONTH(OnlineRetail[[#This Row],[InvoiceDate]],-1)+1</f>
        <v>40695</v>
      </c>
      <c r="K8044" s="6">
        <f>OnlineRetail[[#This Row],[Quantity]]*OnlineRetail[[#This Row],[UnitPrice]]</f>
        <v>5.0999999999999996</v>
      </c>
      <c r="L8044" t="str">
        <f t="shared" si="125"/>
        <v>12969|Jun-2011</v>
      </c>
    </row>
    <row r="8045" spans="1:12">
      <c r="A8045">
        <v>545285</v>
      </c>
      <c r="B8045" t="s">
        <v>51</v>
      </c>
      <c r="C8045" t="s">
        <v>48</v>
      </c>
      <c r="D8045">
        <v>22</v>
      </c>
      <c r="E8045" s="1">
        <v>40711.828472222223</v>
      </c>
      <c r="F8045">
        <v>4.25</v>
      </c>
      <c r="G8045">
        <v>12864</v>
      </c>
      <c r="H8045" t="s">
        <v>22</v>
      </c>
      <c r="I8045" t="str">
        <f>IF(AND(LEFT(OnlineRetail[[#This Row],[InvoiceNo]],1)&lt;&gt;"C",OnlineRetail[[#This Row],[CustomerID]]&lt;&gt;""),"Yes","No")</f>
        <v>Yes</v>
      </c>
      <c r="J8045" s="4">
        <f>EOMONTH(OnlineRetail[[#This Row],[InvoiceDate]],-1)+1</f>
        <v>40695</v>
      </c>
      <c r="K8045" s="6">
        <f>OnlineRetail[[#This Row],[Quantity]]*OnlineRetail[[#This Row],[UnitPrice]]</f>
        <v>93.5</v>
      </c>
      <c r="L8045" t="str">
        <f t="shared" si="125"/>
        <v>12864|Jun-2011</v>
      </c>
    </row>
    <row r="8046" spans="1:12">
      <c r="A8046">
        <v>548845</v>
      </c>
      <c r="B8046" t="s">
        <v>98</v>
      </c>
      <c r="C8046" t="s">
        <v>12</v>
      </c>
      <c r="D8046">
        <v>20</v>
      </c>
      <c r="E8046" s="1">
        <v>40711.831944444442</v>
      </c>
      <c r="F8046">
        <v>7.95</v>
      </c>
      <c r="G8046">
        <v>13051</v>
      </c>
      <c r="H8046" t="s">
        <v>10</v>
      </c>
      <c r="I8046" t="str">
        <f>IF(AND(LEFT(OnlineRetail[[#This Row],[InvoiceNo]],1)&lt;&gt;"C",OnlineRetail[[#This Row],[CustomerID]]&lt;&gt;""),"Yes","No")</f>
        <v>Yes</v>
      </c>
      <c r="J8046" s="4">
        <f>EOMONTH(OnlineRetail[[#This Row],[InvoiceDate]],-1)+1</f>
        <v>40695</v>
      </c>
      <c r="K8046" s="6">
        <f>OnlineRetail[[#This Row],[Quantity]]*OnlineRetail[[#This Row],[UnitPrice]]</f>
        <v>159</v>
      </c>
      <c r="L8046" t="str">
        <f t="shared" si="125"/>
        <v>13051|Jun-2011</v>
      </c>
    </row>
    <row r="8047" spans="1:12">
      <c r="A8047">
        <v>542749</v>
      </c>
      <c r="B8047" t="s">
        <v>131</v>
      </c>
      <c r="C8047" t="s">
        <v>50</v>
      </c>
      <c r="D8047">
        <v>23</v>
      </c>
      <c r="E8047" s="1">
        <v>40712.342361111107</v>
      </c>
      <c r="F8047">
        <v>0.85</v>
      </c>
      <c r="G8047">
        <v>14235</v>
      </c>
      <c r="H8047" t="s">
        <v>10</v>
      </c>
      <c r="I8047" t="str">
        <f>IF(AND(LEFT(OnlineRetail[[#This Row],[InvoiceNo]],1)&lt;&gt;"C",OnlineRetail[[#This Row],[CustomerID]]&lt;&gt;""),"Yes","No")</f>
        <v>Yes</v>
      </c>
      <c r="J8047" s="4">
        <f>EOMONTH(OnlineRetail[[#This Row],[InvoiceDate]],-1)+1</f>
        <v>40695</v>
      </c>
      <c r="K8047" s="6">
        <f>OnlineRetail[[#This Row],[Quantity]]*OnlineRetail[[#This Row],[UnitPrice]]</f>
        <v>19.55</v>
      </c>
      <c r="L8047" t="str">
        <f t="shared" si="125"/>
        <v>14235|Jun-2011</v>
      </c>
    </row>
    <row r="8048" spans="1:12">
      <c r="A8048">
        <v>552976</v>
      </c>
      <c r="B8048" t="s">
        <v>56</v>
      </c>
      <c r="C8048" t="s">
        <v>42</v>
      </c>
      <c r="D8048">
        <v>6</v>
      </c>
      <c r="E8048" s="1">
        <v>40712.342361111107</v>
      </c>
      <c r="F8048">
        <v>3.39</v>
      </c>
      <c r="G8048">
        <v>13780</v>
      </c>
      <c r="H8048" t="s">
        <v>10</v>
      </c>
      <c r="I8048" t="str">
        <f>IF(AND(LEFT(OnlineRetail[[#This Row],[InvoiceNo]],1)&lt;&gt;"C",OnlineRetail[[#This Row],[CustomerID]]&lt;&gt;""),"Yes","No")</f>
        <v>Yes</v>
      </c>
      <c r="J8048" s="4">
        <f>EOMONTH(OnlineRetail[[#This Row],[InvoiceDate]],-1)+1</f>
        <v>40695</v>
      </c>
      <c r="K8048" s="6">
        <f>OnlineRetail[[#This Row],[Quantity]]*OnlineRetail[[#This Row],[UnitPrice]]</f>
        <v>20.34</v>
      </c>
      <c r="L8048" t="str">
        <f t="shared" si="125"/>
        <v>13780|Jun-2011</v>
      </c>
    </row>
    <row r="8049" spans="1:12">
      <c r="A8049">
        <v>554883</v>
      </c>
      <c r="B8049" t="s">
        <v>270</v>
      </c>
      <c r="C8049" t="s">
        <v>53</v>
      </c>
      <c r="D8049">
        <v>14</v>
      </c>
      <c r="E8049" s="1">
        <v>40712.343055555553</v>
      </c>
      <c r="F8049">
        <v>1.25</v>
      </c>
      <c r="G8049">
        <v>14344</v>
      </c>
      <c r="H8049" t="s">
        <v>10</v>
      </c>
      <c r="I8049" t="str">
        <f>IF(AND(LEFT(OnlineRetail[[#This Row],[InvoiceNo]],1)&lt;&gt;"C",OnlineRetail[[#This Row],[CustomerID]]&lt;&gt;""),"Yes","No")</f>
        <v>Yes</v>
      </c>
      <c r="J8049" s="4">
        <f>EOMONTH(OnlineRetail[[#This Row],[InvoiceDate]],-1)+1</f>
        <v>40695</v>
      </c>
      <c r="K8049" s="6">
        <f>OnlineRetail[[#This Row],[Quantity]]*OnlineRetail[[#This Row],[UnitPrice]]</f>
        <v>17.5</v>
      </c>
      <c r="L8049" t="str">
        <f t="shared" si="125"/>
        <v>14344|Jun-2011</v>
      </c>
    </row>
    <row r="8050" spans="1:12">
      <c r="A8050">
        <v>540697</v>
      </c>
      <c r="B8050" t="s">
        <v>95</v>
      </c>
      <c r="C8050" t="s">
        <v>72</v>
      </c>
      <c r="D8050">
        <v>4</v>
      </c>
      <c r="E8050" s="1">
        <v>40712.349305555559</v>
      </c>
      <c r="F8050">
        <v>7.95</v>
      </c>
      <c r="G8050">
        <v>13969</v>
      </c>
      <c r="H8050" t="s">
        <v>10</v>
      </c>
      <c r="I8050" t="str">
        <f>IF(AND(LEFT(OnlineRetail[[#This Row],[InvoiceNo]],1)&lt;&gt;"C",OnlineRetail[[#This Row],[CustomerID]]&lt;&gt;""),"Yes","No")</f>
        <v>Yes</v>
      </c>
      <c r="J8050" s="4">
        <f>EOMONTH(OnlineRetail[[#This Row],[InvoiceDate]],-1)+1</f>
        <v>40695</v>
      </c>
      <c r="K8050" s="6">
        <f>OnlineRetail[[#This Row],[Quantity]]*OnlineRetail[[#This Row],[UnitPrice]]</f>
        <v>31.8</v>
      </c>
      <c r="L8050" t="str">
        <f t="shared" si="125"/>
        <v>13969|Jun-2011</v>
      </c>
    </row>
    <row r="8051" spans="1:12">
      <c r="A8051">
        <v>539021</v>
      </c>
      <c r="B8051" t="s">
        <v>246</v>
      </c>
      <c r="C8051" t="s">
        <v>83</v>
      </c>
      <c r="D8051">
        <v>16</v>
      </c>
      <c r="E8051" s="1">
        <v>40712.352083333331</v>
      </c>
      <c r="F8051">
        <v>2.5499999999999998</v>
      </c>
      <c r="G8051">
        <v>14302</v>
      </c>
      <c r="H8051" t="s">
        <v>10</v>
      </c>
      <c r="I8051" t="str">
        <f>IF(AND(LEFT(OnlineRetail[[#This Row],[InvoiceNo]],1)&lt;&gt;"C",OnlineRetail[[#This Row],[CustomerID]]&lt;&gt;""),"Yes","No")</f>
        <v>Yes</v>
      </c>
      <c r="J8051" s="4">
        <f>EOMONTH(OnlineRetail[[#This Row],[InvoiceDate]],-1)+1</f>
        <v>40695</v>
      </c>
      <c r="K8051" s="6">
        <f>OnlineRetail[[#This Row],[Quantity]]*OnlineRetail[[#This Row],[UnitPrice]]</f>
        <v>40.799999999999997</v>
      </c>
      <c r="L8051" t="str">
        <f t="shared" si="125"/>
        <v>14302|Jun-2011</v>
      </c>
    </row>
    <row r="8052" spans="1:12">
      <c r="A8052">
        <v>550897</v>
      </c>
      <c r="B8052" t="s">
        <v>96</v>
      </c>
      <c r="C8052" t="s">
        <v>40</v>
      </c>
      <c r="D8052">
        <v>24</v>
      </c>
      <c r="E8052" s="1">
        <v>40712.356249999997</v>
      </c>
      <c r="F8052">
        <v>2.5499999999999998</v>
      </c>
      <c r="G8052">
        <v>12454</v>
      </c>
      <c r="H8052" t="s">
        <v>10</v>
      </c>
      <c r="I8052" t="str">
        <f>IF(AND(LEFT(OnlineRetail[[#This Row],[InvoiceNo]],1)&lt;&gt;"C",OnlineRetail[[#This Row],[CustomerID]]&lt;&gt;""),"Yes","No")</f>
        <v>Yes</v>
      </c>
      <c r="J8052" s="4">
        <f>EOMONTH(OnlineRetail[[#This Row],[InvoiceDate]],-1)+1</f>
        <v>40695</v>
      </c>
      <c r="K8052" s="6">
        <f>OnlineRetail[[#This Row],[Quantity]]*OnlineRetail[[#This Row],[UnitPrice]]</f>
        <v>61.199999999999996</v>
      </c>
      <c r="L8052" t="str">
        <f t="shared" si="125"/>
        <v>12454|Jun-2011</v>
      </c>
    </row>
    <row r="8053" spans="1:12">
      <c r="A8053">
        <v>552584</v>
      </c>
      <c r="B8053" t="s">
        <v>18</v>
      </c>
      <c r="C8053" t="s">
        <v>16</v>
      </c>
      <c r="D8053">
        <v>17</v>
      </c>
      <c r="E8053" s="1">
        <v>40712.363194444442</v>
      </c>
      <c r="F8053">
        <v>9.9499999999999993</v>
      </c>
      <c r="G8053">
        <v>13323</v>
      </c>
      <c r="H8053" t="s">
        <v>10</v>
      </c>
      <c r="I8053" t="str">
        <f>IF(AND(LEFT(OnlineRetail[[#This Row],[InvoiceNo]],1)&lt;&gt;"C",OnlineRetail[[#This Row],[CustomerID]]&lt;&gt;""),"Yes","No")</f>
        <v>Yes</v>
      </c>
      <c r="J8053" s="4">
        <f>EOMONTH(OnlineRetail[[#This Row],[InvoiceDate]],-1)+1</f>
        <v>40695</v>
      </c>
      <c r="K8053" s="6">
        <f>OnlineRetail[[#This Row],[Quantity]]*OnlineRetail[[#This Row],[UnitPrice]]</f>
        <v>169.14999999999998</v>
      </c>
      <c r="L8053" t="str">
        <f t="shared" si="125"/>
        <v>13323|Jun-2011</v>
      </c>
    </row>
    <row r="8054" spans="1:12">
      <c r="A8054">
        <v>543792</v>
      </c>
      <c r="B8054" t="s">
        <v>127</v>
      </c>
      <c r="C8054" t="s">
        <v>62</v>
      </c>
      <c r="D8054">
        <v>3</v>
      </c>
      <c r="E8054" s="1">
        <v>40712.364583333343</v>
      </c>
      <c r="F8054">
        <v>2.1</v>
      </c>
      <c r="G8054">
        <v>12641</v>
      </c>
      <c r="H8054" t="s">
        <v>10</v>
      </c>
      <c r="I8054" t="str">
        <f>IF(AND(LEFT(OnlineRetail[[#This Row],[InvoiceNo]],1)&lt;&gt;"C",OnlineRetail[[#This Row],[CustomerID]]&lt;&gt;""),"Yes","No")</f>
        <v>Yes</v>
      </c>
      <c r="J8054" s="4">
        <f>EOMONTH(OnlineRetail[[#This Row],[InvoiceDate]],-1)+1</f>
        <v>40695</v>
      </c>
      <c r="K8054" s="6">
        <f>OnlineRetail[[#This Row],[Quantity]]*OnlineRetail[[#This Row],[UnitPrice]]</f>
        <v>6.3000000000000007</v>
      </c>
      <c r="L8054" t="str">
        <f t="shared" si="125"/>
        <v>12641|Jun-2011</v>
      </c>
    </row>
    <row r="8055" spans="1:12">
      <c r="A8055">
        <v>544002</v>
      </c>
      <c r="B8055" t="s">
        <v>232</v>
      </c>
      <c r="C8055" t="s">
        <v>21</v>
      </c>
      <c r="D8055">
        <v>2</v>
      </c>
      <c r="E8055" s="1">
        <v>40712.37777777778</v>
      </c>
      <c r="F8055">
        <v>4.25</v>
      </c>
      <c r="G8055">
        <v>13520</v>
      </c>
      <c r="H8055" t="s">
        <v>10</v>
      </c>
      <c r="I8055" t="str">
        <f>IF(AND(LEFT(OnlineRetail[[#This Row],[InvoiceNo]],1)&lt;&gt;"C",OnlineRetail[[#This Row],[CustomerID]]&lt;&gt;""),"Yes","No")</f>
        <v>Yes</v>
      </c>
      <c r="J8055" s="4">
        <f>EOMONTH(OnlineRetail[[#This Row],[InvoiceDate]],-1)+1</f>
        <v>40695</v>
      </c>
      <c r="K8055" s="6">
        <f>OnlineRetail[[#This Row],[Quantity]]*OnlineRetail[[#This Row],[UnitPrice]]</f>
        <v>8.5</v>
      </c>
      <c r="L8055" t="str">
        <f t="shared" si="125"/>
        <v>13520|Jun-2011</v>
      </c>
    </row>
    <row r="8056" spans="1:12">
      <c r="A8056">
        <v>545845</v>
      </c>
      <c r="B8056" t="s">
        <v>143</v>
      </c>
      <c r="C8056" t="s">
        <v>72</v>
      </c>
      <c r="D8056">
        <v>10</v>
      </c>
      <c r="E8056" s="1">
        <v>40712.37777777778</v>
      </c>
      <c r="F8056">
        <v>0.85</v>
      </c>
      <c r="G8056">
        <v>12650</v>
      </c>
      <c r="H8056" t="s">
        <v>10</v>
      </c>
      <c r="I8056" t="str">
        <f>IF(AND(LEFT(OnlineRetail[[#This Row],[InvoiceNo]],1)&lt;&gt;"C",OnlineRetail[[#This Row],[CustomerID]]&lt;&gt;""),"Yes","No")</f>
        <v>Yes</v>
      </c>
      <c r="J8056" s="4">
        <f>EOMONTH(OnlineRetail[[#This Row],[InvoiceDate]],-1)+1</f>
        <v>40695</v>
      </c>
      <c r="K8056" s="6">
        <f>OnlineRetail[[#This Row],[Quantity]]*OnlineRetail[[#This Row],[UnitPrice]]</f>
        <v>8.5</v>
      </c>
      <c r="L8056" t="str">
        <f t="shared" si="125"/>
        <v>12650|Jun-2011</v>
      </c>
    </row>
    <row r="8057" spans="1:12">
      <c r="A8057">
        <v>543769</v>
      </c>
      <c r="B8057" t="s">
        <v>208</v>
      </c>
      <c r="C8057" t="s">
        <v>46</v>
      </c>
      <c r="D8057">
        <v>14</v>
      </c>
      <c r="E8057" s="1">
        <v>40712.381249999999</v>
      </c>
      <c r="F8057">
        <v>4.95</v>
      </c>
      <c r="G8057">
        <v>14139</v>
      </c>
      <c r="H8057" t="s">
        <v>17</v>
      </c>
      <c r="I8057" t="str">
        <f>IF(AND(LEFT(OnlineRetail[[#This Row],[InvoiceNo]],1)&lt;&gt;"C",OnlineRetail[[#This Row],[CustomerID]]&lt;&gt;""),"Yes","No")</f>
        <v>Yes</v>
      </c>
      <c r="J8057" s="4">
        <f>EOMONTH(OnlineRetail[[#This Row],[InvoiceDate]],-1)+1</f>
        <v>40695</v>
      </c>
      <c r="K8057" s="6">
        <f>OnlineRetail[[#This Row],[Quantity]]*OnlineRetail[[#This Row],[UnitPrice]]</f>
        <v>69.3</v>
      </c>
      <c r="L8057" t="str">
        <f t="shared" si="125"/>
        <v>14139|Jun-2011</v>
      </c>
    </row>
    <row r="8058" spans="1:12">
      <c r="A8058">
        <v>554733</v>
      </c>
      <c r="B8058" t="s">
        <v>286</v>
      </c>
      <c r="C8058" t="s">
        <v>21</v>
      </c>
      <c r="D8058">
        <v>18</v>
      </c>
      <c r="E8058" s="1">
        <v>40712.386111111111</v>
      </c>
      <c r="F8058">
        <v>9.9499999999999993</v>
      </c>
      <c r="G8058">
        <v>13073</v>
      </c>
      <c r="H8058" t="s">
        <v>10</v>
      </c>
      <c r="I8058" t="str">
        <f>IF(AND(LEFT(OnlineRetail[[#This Row],[InvoiceNo]],1)&lt;&gt;"C",OnlineRetail[[#This Row],[CustomerID]]&lt;&gt;""),"Yes","No")</f>
        <v>Yes</v>
      </c>
      <c r="J8058" s="4">
        <f>EOMONTH(OnlineRetail[[#This Row],[InvoiceDate]],-1)+1</f>
        <v>40695</v>
      </c>
      <c r="K8058" s="6">
        <f>OnlineRetail[[#This Row],[Quantity]]*OnlineRetail[[#This Row],[UnitPrice]]</f>
        <v>179.1</v>
      </c>
      <c r="L8058" t="str">
        <f t="shared" si="125"/>
        <v>13073|Jun-2011</v>
      </c>
    </row>
    <row r="8059" spans="1:12">
      <c r="A8059">
        <v>543533</v>
      </c>
      <c r="B8059" t="s">
        <v>186</v>
      </c>
      <c r="C8059" t="s">
        <v>24</v>
      </c>
      <c r="D8059">
        <v>4</v>
      </c>
      <c r="E8059" s="1">
        <v>40712.397916666669</v>
      </c>
      <c r="F8059">
        <v>7.95</v>
      </c>
      <c r="G8059">
        <v>13963</v>
      </c>
      <c r="H8059" t="s">
        <v>10</v>
      </c>
      <c r="I8059" t="str">
        <f>IF(AND(LEFT(OnlineRetail[[#This Row],[InvoiceNo]],1)&lt;&gt;"C",OnlineRetail[[#This Row],[CustomerID]]&lt;&gt;""),"Yes","No")</f>
        <v>Yes</v>
      </c>
      <c r="J8059" s="4">
        <f>EOMONTH(OnlineRetail[[#This Row],[InvoiceDate]],-1)+1</f>
        <v>40695</v>
      </c>
      <c r="K8059" s="6">
        <f>OnlineRetail[[#This Row],[Quantity]]*OnlineRetail[[#This Row],[UnitPrice]]</f>
        <v>31.8</v>
      </c>
      <c r="L8059" t="str">
        <f t="shared" si="125"/>
        <v>13963|Jun-2011</v>
      </c>
    </row>
    <row r="8060" spans="1:12">
      <c r="A8060">
        <v>544128</v>
      </c>
      <c r="B8060" t="s">
        <v>55</v>
      </c>
      <c r="C8060" t="s">
        <v>24</v>
      </c>
      <c r="D8060">
        <v>24</v>
      </c>
      <c r="E8060" s="1">
        <v>40712.397916666669</v>
      </c>
      <c r="F8060">
        <v>0.85</v>
      </c>
      <c r="G8060">
        <v>13098</v>
      </c>
      <c r="H8060" t="s">
        <v>10</v>
      </c>
      <c r="I8060" t="str">
        <f>IF(AND(LEFT(OnlineRetail[[#This Row],[InvoiceNo]],1)&lt;&gt;"C",OnlineRetail[[#This Row],[CustomerID]]&lt;&gt;""),"Yes","No")</f>
        <v>Yes</v>
      </c>
      <c r="J8060" s="4">
        <f>EOMONTH(OnlineRetail[[#This Row],[InvoiceDate]],-1)+1</f>
        <v>40695</v>
      </c>
      <c r="K8060" s="6">
        <f>OnlineRetail[[#This Row],[Quantity]]*OnlineRetail[[#This Row],[UnitPrice]]</f>
        <v>20.399999999999999</v>
      </c>
      <c r="L8060" t="str">
        <f t="shared" si="125"/>
        <v>13098|Jun-2011</v>
      </c>
    </row>
    <row r="8061" spans="1:12">
      <c r="A8061">
        <v>551455</v>
      </c>
      <c r="B8061" t="s">
        <v>237</v>
      </c>
      <c r="C8061" t="s">
        <v>40</v>
      </c>
      <c r="D8061">
        <v>6</v>
      </c>
      <c r="E8061" s="1">
        <v>40712.405555555553</v>
      </c>
      <c r="F8061">
        <v>5.95</v>
      </c>
      <c r="G8061">
        <v>13567</v>
      </c>
      <c r="H8061" t="s">
        <v>10</v>
      </c>
      <c r="I8061" t="str">
        <f>IF(AND(LEFT(OnlineRetail[[#This Row],[InvoiceNo]],1)&lt;&gt;"C",OnlineRetail[[#This Row],[CustomerID]]&lt;&gt;""),"Yes","No")</f>
        <v>Yes</v>
      </c>
      <c r="J8061" s="4">
        <f>EOMONTH(OnlineRetail[[#This Row],[InvoiceDate]],-1)+1</f>
        <v>40695</v>
      </c>
      <c r="K8061" s="6">
        <f>OnlineRetail[[#This Row],[Quantity]]*OnlineRetail[[#This Row],[UnitPrice]]</f>
        <v>35.700000000000003</v>
      </c>
      <c r="L8061" t="str">
        <f t="shared" si="125"/>
        <v>13567|Jun-2011</v>
      </c>
    </row>
    <row r="8062" spans="1:12">
      <c r="A8062">
        <v>540383</v>
      </c>
      <c r="B8062" t="s">
        <v>222</v>
      </c>
      <c r="C8062" t="s">
        <v>33</v>
      </c>
      <c r="D8062">
        <v>11</v>
      </c>
      <c r="E8062" s="1">
        <v>40712.406944444447</v>
      </c>
      <c r="F8062">
        <v>3.39</v>
      </c>
      <c r="G8062">
        <v>13336</v>
      </c>
      <c r="H8062" t="s">
        <v>10</v>
      </c>
      <c r="I8062" t="str">
        <f>IF(AND(LEFT(OnlineRetail[[#This Row],[InvoiceNo]],1)&lt;&gt;"C",OnlineRetail[[#This Row],[CustomerID]]&lt;&gt;""),"Yes","No")</f>
        <v>Yes</v>
      </c>
      <c r="J8062" s="4">
        <f>EOMONTH(OnlineRetail[[#This Row],[InvoiceDate]],-1)+1</f>
        <v>40695</v>
      </c>
      <c r="K8062" s="6">
        <f>OnlineRetail[[#This Row],[Quantity]]*OnlineRetail[[#This Row],[UnitPrice]]</f>
        <v>37.29</v>
      </c>
      <c r="L8062" t="str">
        <f t="shared" si="125"/>
        <v>13336|Jun-2011</v>
      </c>
    </row>
    <row r="8063" spans="1:12">
      <c r="A8063">
        <v>547462</v>
      </c>
      <c r="B8063" t="s">
        <v>80</v>
      </c>
      <c r="C8063" t="s">
        <v>14</v>
      </c>
      <c r="D8063">
        <v>15</v>
      </c>
      <c r="E8063" s="1">
        <v>40712.419444444437</v>
      </c>
      <c r="F8063">
        <v>5.95</v>
      </c>
      <c r="G8063">
        <v>13419</v>
      </c>
      <c r="H8063" t="s">
        <v>10</v>
      </c>
      <c r="I8063" t="str">
        <f>IF(AND(LEFT(OnlineRetail[[#This Row],[InvoiceNo]],1)&lt;&gt;"C",OnlineRetail[[#This Row],[CustomerID]]&lt;&gt;""),"Yes","No")</f>
        <v>Yes</v>
      </c>
      <c r="J8063" s="4">
        <f>EOMONTH(OnlineRetail[[#This Row],[InvoiceDate]],-1)+1</f>
        <v>40695</v>
      </c>
      <c r="K8063" s="6">
        <f>OnlineRetail[[#This Row],[Quantity]]*OnlineRetail[[#This Row],[UnitPrice]]</f>
        <v>89.25</v>
      </c>
      <c r="L8063" t="str">
        <f t="shared" si="125"/>
        <v>13419|Jun-2011</v>
      </c>
    </row>
    <row r="8064" spans="1:12">
      <c r="A8064">
        <v>538684</v>
      </c>
      <c r="B8064" t="s">
        <v>108</v>
      </c>
      <c r="C8064" t="s">
        <v>12</v>
      </c>
      <c r="D8064">
        <v>13</v>
      </c>
      <c r="E8064" s="1">
        <v>40712.423611111109</v>
      </c>
      <c r="F8064">
        <v>2.1</v>
      </c>
      <c r="G8064">
        <v>12531</v>
      </c>
      <c r="H8064" t="s">
        <v>10</v>
      </c>
      <c r="I8064" t="str">
        <f>IF(AND(LEFT(OnlineRetail[[#This Row],[InvoiceNo]],1)&lt;&gt;"C",OnlineRetail[[#This Row],[CustomerID]]&lt;&gt;""),"Yes","No")</f>
        <v>Yes</v>
      </c>
      <c r="J8064" s="4">
        <f>EOMONTH(OnlineRetail[[#This Row],[InvoiceDate]],-1)+1</f>
        <v>40695</v>
      </c>
      <c r="K8064" s="6">
        <f>OnlineRetail[[#This Row],[Quantity]]*OnlineRetail[[#This Row],[UnitPrice]]</f>
        <v>27.3</v>
      </c>
      <c r="L8064" t="str">
        <f t="shared" si="125"/>
        <v>12531|Jun-2011</v>
      </c>
    </row>
    <row r="8065" spans="1:12">
      <c r="A8065">
        <v>542174</v>
      </c>
      <c r="B8065" t="s">
        <v>102</v>
      </c>
      <c r="C8065" t="s">
        <v>14</v>
      </c>
      <c r="D8065">
        <v>7</v>
      </c>
      <c r="E8065" s="1">
        <v>40712.435416666667</v>
      </c>
      <c r="F8065">
        <v>4.95</v>
      </c>
      <c r="G8065">
        <v>12504</v>
      </c>
      <c r="H8065" t="s">
        <v>10</v>
      </c>
      <c r="I8065" t="str">
        <f>IF(AND(LEFT(OnlineRetail[[#This Row],[InvoiceNo]],1)&lt;&gt;"C",OnlineRetail[[#This Row],[CustomerID]]&lt;&gt;""),"Yes","No")</f>
        <v>Yes</v>
      </c>
      <c r="J8065" s="4">
        <f>EOMONTH(OnlineRetail[[#This Row],[InvoiceDate]],-1)+1</f>
        <v>40695</v>
      </c>
      <c r="K8065" s="6">
        <f>OnlineRetail[[#This Row],[Quantity]]*OnlineRetail[[#This Row],[UnitPrice]]</f>
        <v>34.65</v>
      </c>
      <c r="L8065" t="str">
        <f t="shared" si="125"/>
        <v>12504|Jun-2011</v>
      </c>
    </row>
    <row r="8066" spans="1:12">
      <c r="A8066">
        <v>543301</v>
      </c>
      <c r="B8066" t="s">
        <v>202</v>
      </c>
      <c r="C8066" t="s">
        <v>40</v>
      </c>
      <c r="D8066">
        <v>20</v>
      </c>
      <c r="E8066" s="1">
        <v>40712.442361111112</v>
      </c>
      <c r="F8066">
        <v>2.1</v>
      </c>
      <c r="G8066">
        <v>12906</v>
      </c>
      <c r="H8066" t="s">
        <v>10</v>
      </c>
      <c r="I8066" t="str">
        <f>IF(AND(LEFT(OnlineRetail[[#This Row],[InvoiceNo]],1)&lt;&gt;"C",OnlineRetail[[#This Row],[CustomerID]]&lt;&gt;""),"Yes","No")</f>
        <v>Yes</v>
      </c>
      <c r="J8066" s="4">
        <f>EOMONTH(OnlineRetail[[#This Row],[InvoiceDate]],-1)+1</f>
        <v>40695</v>
      </c>
      <c r="K8066" s="6">
        <f>OnlineRetail[[#This Row],[Quantity]]*OnlineRetail[[#This Row],[UnitPrice]]</f>
        <v>42</v>
      </c>
      <c r="L8066" t="str">
        <f t="shared" ref="L8066:L8129" si="126">IF(I8066="Yes",G8066&amp;"|"&amp;TEXT(J8066,"mmm-yyyy"),"")</f>
        <v>12906|Jun-2011</v>
      </c>
    </row>
    <row r="8067" spans="1:12">
      <c r="A8067">
        <v>545556</v>
      </c>
      <c r="B8067" t="s">
        <v>146</v>
      </c>
      <c r="C8067" t="s">
        <v>39</v>
      </c>
      <c r="D8067">
        <v>8</v>
      </c>
      <c r="E8067" s="1">
        <v>40712.448611111111</v>
      </c>
      <c r="F8067">
        <v>5.95</v>
      </c>
      <c r="G8067">
        <v>13547</v>
      </c>
      <c r="H8067" t="s">
        <v>10</v>
      </c>
      <c r="I8067" t="str">
        <f>IF(AND(LEFT(OnlineRetail[[#This Row],[InvoiceNo]],1)&lt;&gt;"C",OnlineRetail[[#This Row],[CustomerID]]&lt;&gt;""),"Yes","No")</f>
        <v>Yes</v>
      </c>
      <c r="J8067" s="4">
        <f>EOMONTH(OnlineRetail[[#This Row],[InvoiceDate]],-1)+1</f>
        <v>40695</v>
      </c>
      <c r="K8067" s="6">
        <f>OnlineRetail[[#This Row],[Quantity]]*OnlineRetail[[#This Row],[UnitPrice]]</f>
        <v>47.6</v>
      </c>
      <c r="L8067" t="str">
        <f t="shared" si="126"/>
        <v>13547|Jun-2011</v>
      </c>
    </row>
    <row r="8068" spans="1:12">
      <c r="A8068">
        <v>541346</v>
      </c>
      <c r="B8068" t="s">
        <v>79</v>
      </c>
      <c r="C8068" t="s">
        <v>16</v>
      </c>
      <c r="D8068">
        <v>21</v>
      </c>
      <c r="E8068" s="1">
        <v>40712.470138888893</v>
      </c>
      <c r="F8068">
        <v>0.85</v>
      </c>
      <c r="G8068">
        <v>13134</v>
      </c>
      <c r="H8068" t="s">
        <v>31</v>
      </c>
      <c r="I8068" t="str">
        <f>IF(AND(LEFT(OnlineRetail[[#This Row],[InvoiceNo]],1)&lt;&gt;"C",OnlineRetail[[#This Row],[CustomerID]]&lt;&gt;""),"Yes","No")</f>
        <v>Yes</v>
      </c>
      <c r="J8068" s="4">
        <f>EOMONTH(OnlineRetail[[#This Row],[InvoiceDate]],-1)+1</f>
        <v>40695</v>
      </c>
      <c r="K8068" s="6">
        <f>OnlineRetail[[#This Row],[Quantity]]*OnlineRetail[[#This Row],[UnitPrice]]</f>
        <v>17.849999999999998</v>
      </c>
      <c r="L8068" t="str">
        <f t="shared" si="126"/>
        <v>13134|Jun-2011</v>
      </c>
    </row>
    <row r="8069" spans="1:12">
      <c r="A8069">
        <v>549131</v>
      </c>
      <c r="B8069" t="s">
        <v>144</v>
      </c>
      <c r="C8069" t="s">
        <v>29</v>
      </c>
      <c r="D8069">
        <v>22</v>
      </c>
      <c r="E8069" s="1">
        <v>40712.476388888892</v>
      </c>
      <c r="F8069">
        <v>5.95</v>
      </c>
      <c r="G8069">
        <v>12851</v>
      </c>
      <c r="H8069" t="s">
        <v>31</v>
      </c>
      <c r="I8069" t="str">
        <f>IF(AND(LEFT(OnlineRetail[[#This Row],[InvoiceNo]],1)&lt;&gt;"C",OnlineRetail[[#This Row],[CustomerID]]&lt;&gt;""),"Yes","No")</f>
        <v>Yes</v>
      </c>
      <c r="J8069" s="4">
        <f>EOMONTH(OnlineRetail[[#This Row],[InvoiceDate]],-1)+1</f>
        <v>40695</v>
      </c>
      <c r="K8069" s="6">
        <f>OnlineRetail[[#This Row],[Quantity]]*OnlineRetail[[#This Row],[UnitPrice]]</f>
        <v>130.9</v>
      </c>
      <c r="L8069" t="str">
        <f t="shared" si="126"/>
        <v>12851|Jun-2011</v>
      </c>
    </row>
    <row r="8070" spans="1:12">
      <c r="A8070">
        <v>550885</v>
      </c>
      <c r="B8070" t="s">
        <v>118</v>
      </c>
      <c r="C8070" t="s">
        <v>29</v>
      </c>
      <c r="D8070">
        <v>4</v>
      </c>
      <c r="E8070" s="1">
        <v>40712.477083333331</v>
      </c>
      <c r="F8070">
        <v>7.95</v>
      </c>
      <c r="G8070">
        <v>12500</v>
      </c>
      <c r="H8070" t="s">
        <v>31</v>
      </c>
      <c r="I8070" t="str">
        <f>IF(AND(LEFT(OnlineRetail[[#This Row],[InvoiceNo]],1)&lt;&gt;"C",OnlineRetail[[#This Row],[CustomerID]]&lt;&gt;""),"Yes","No")</f>
        <v>Yes</v>
      </c>
      <c r="J8070" s="4">
        <f>EOMONTH(OnlineRetail[[#This Row],[InvoiceDate]],-1)+1</f>
        <v>40695</v>
      </c>
      <c r="K8070" s="6">
        <f>OnlineRetail[[#This Row],[Quantity]]*OnlineRetail[[#This Row],[UnitPrice]]</f>
        <v>31.8</v>
      </c>
      <c r="L8070" t="str">
        <f t="shared" si="126"/>
        <v>12500|Jun-2011</v>
      </c>
    </row>
    <row r="8071" spans="1:12">
      <c r="A8071">
        <v>541950</v>
      </c>
      <c r="B8071" t="s">
        <v>149</v>
      </c>
      <c r="C8071" t="s">
        <v>16</v>
      </c>
      <c r="D8071">
        <v>13</v>
      </c>
      <c r="E8071" s="1">
        <v>40712.477777777778</v>
      </c>
      <c r="F8071">
        <v>4.25</v>
      </c>
      <c r="G8071">
        <v>13813</v>
      </c>
      <c r="H8071" t="s">
        <v>10</v>
      </c>
      <c r="I8071" t="str">
        <f>IF(AND(LEFT(OnlineRetail[[#This Row],[InvoiceNo]],1)&lt;&gt;"C",OnlineRetail[[#This Row],[CustomerID]]&lt;&gt;""),"Yes","No")</f>
        <v>Yes</v>
      </c>
      <c r="J8071" s="4">
        <f>EOMONTH(OnlineRetail[[#This Row],[InvoiceDate]],-1)+1</f>
        <v>40695</v>
      </c>
      <c r="K8071" s="6">
        <f>OnlineRetail[[#This Row],[Quantity]]*OnlineRetail[[#This Row],[UnitPrice]]</f>
        <v>55.25</v>
      </c>
      <c r="L8071" t="str">
        <f t="shared" si="126"/>
        <v>13813|Jun-2011</v>
      </c>
    </row>
    <row r="8072" spans="1:12">
      <c r="A8072">
        <v>551023</v>
      </c>
      <c r="B8072" t="s">
        <v>38</v>
      </c>
      <c r="C8072" t="s">
        <v>24</v>
      </c>
      <c r="D8072">
        <v>22</v>
      </c>
      <c r="E8072" s="1">
        <v>40712.481249999997</v>
      </c>
      <c r="F8072">
        <v>3.39</v>
      </c>
      <c r="G8072">
        <v>14159</v>
      </c>
      <c r="H8072" t="s">
        <v>70</v>
      </c>
      <c r="I8072" t="str">
        <f>IF(AND(LEFT(OnlineRetail[[#This Row],[InvoiceNo]],1)&lt;&gt;"C",OnlineRetail[[#This Row],[CustomerID]]&lt;&gt;""),"Yes","No")</f>
        <v>Yes</v>
      </c>
      <c r="J8072" s="4">
        <f>EOMONTH(OnlineRetail[[#This Row],[InvoiceDate]],-1)+1</f>
        <v>40695</v>
      </c>
      <c r="K8072" s="6">
        <f>OnlineRetail[[#This Row],[Quantity]]*OnlineRetail[[#This Row],[UnitPrice]]</f>
        <v>74.58</v>
      </c>
      <c r="L8072" t="str">
        <f t="shared" si="126"/>
        <v>14159|Jun-2011</v>
      </c>
    </row>
    <row r="8073" spans="1:12">
      <c r="A8073">
        <v>538572</v>
      </c>
      <c r="B8073" t="s">
        <v>52</v>
      </c>
      <c r="C8073" t="s">
        <v>27</v>
      </c>
      <c r="D8073">
        <v>16</v>
      </c>
      <c r="E8073" s="1">
        <v>40712.488888888889</v>
      </c>
      <c r="F8073">
        <v>7.95</v>
      </c>
      <c r="G8073">
        <v>13319</v>
      </c>
      <c r="H8073" t="s">
        <v>10</v>
      </c>
      <c r="I8073" t="str">
        <f>IF(AND(LEFT(OnlineRetail[[#This Row],[InvoiceNo]],1)&lt;&gt;"C",OnlineRetail[[#This Row],[CustomerID]]&lt;&gt;""),"Yes","No")</f>
        <v>Yes</v>
      </c>
      <c r="J8073" s="4">
        <f>EOMONTH(OnlineRetail[[#This Row],[InvoiceDate]],-1)+1</f>
        <v>40695</v>
      </c>
      <c r="K8073" s="6">
        <f>OnlineRetail[[#This Row],[Quantity]]*OnlineRetail[[#This Row],[UnitPrice]]</f>
        <v>127.2</v>
      </c>
      <c r="L8073" t="str">
        <f t="shared" si="126"/>
        <v>13319|Jun-2011</v>
      </c>
    </row>
    <row r="8074" spans="1:12">
      <c r="A8074">
        <v>537031</v>
      </c>
      <c r="B8074" t="s">
        <v>110</v>
      </c>
      <c r="C8074" t="s">
        <v>33</v>
      </c>
      <c r="D8074">
        <v>10</v>
      </c>
      <c r="E8074" s="1">
        <v>40712.489583333343</v>
      </c>
      <c r="F8074">
        <v>7.95</v>
      </c>
      <c r="G8074">
        <v>13558</v>
      </c>
      <c r="H8074" t="s">
        <v>10</v>
      </c>
      <c r="I8074" t="str">
        <f>IF(AND(LEFT(OnlineRetail[[#This Row],[InvoiceNo]],1)&lt;&gt;"C",OnlineRetail[[#This Row],[CustomerID]]&lt;&gt;""),"Yes","No")</f>
        <v>Yes</v>
      </c>
      <c r="J8074" s="4">
        <f>EOMONTH(OnlineRetail[[#This Row],[InvoiceDate]],-1)+1</f>
        <v>40695</v>
      </c>
      <c r="K8074" s="6">
        <f>OnlineRetail[[#This Row],[Quantity]]*OnlineRetail[[#This Row],[UnitPrice]]</f>
        <v>79.5</v>
      </c>
      <c r="L8074" t="str">
        <f t="shared" si="126"/>
        <v>13558|Jun-2011</v>
      </c>
    </row>
    <row r="8075" spans="1:12">
      <c r="A8075">
        <v>543913</v>
      </c>
      <c r="B8075" t="s">
        <v>139</v>
      </c>
      <c r="C8075" t="s">
        <v>39</v>
      </c>
      <c r="D8075">
        <v>6</v>
      </c>
      <c r="E8075" s="1">
        <v>40712.491666666669</v>
      </c>
      <c r="F8075">
        <v>5.95</v>
      </c>
      <c r="G8075">
        <v>13755</v>
      </c>
      <c r="H8075" t="s">
        <v>10</v>
      </c>
      <c r="I8075" t="str">
        <f>IF(AND(LEFT(OnlineRetail[[#This Row],[InvoiceNo]],1)&lt;&gt;"C",OnlineRetail[[#This Row],[CustomerID]]&lt;&gt;""),"Yes","No")</f>
        <v>Yes</v>
      </c>
      <c r="J8075" s="4">
        <f>EOMONTH(OnlineRetail[[#This Row],[InvoiceDate]],-1)+1</f>
        <v>40695</v>
      </c>
      <c r="K8075" s="6">
        <f>OnlineRetail[[#This Row],[Quantity]]*OnlineRetail[[#This Row],[UnitPrice]]</f>
        <v>35.700000000000003</v>
      </c>
      <c r="L8075" t="str">
        <f t="shared" si="126"/>
        <v>13755|Jun-2011</v>
      </c>
    </row>
    <row r="8076" spans="1:12">
      <c r="A8076">
        <v>547328</v>
      </c>
      <c r="B8076" t="s">
        <v>206</v>
      </c>
      <c r="C8076" t="s">
        <v>46</v>
      </c>
      <c r="D8076">
        <v>20</v>
      </c>
      <c r="E8076" s="1">
        <v>40712.501388888893</v>
      </c>
      <c r="F8076">
        <v>2.1</v>
      </c>
      <c r="G8076">
        <v>13730</v>
      </c>
      <c r="H8076" t="s">
        <v>121</v>
      </c>
      <c r="I8076" t="str">
        <f>IF(AND(LEFT(OnlineRetail[[#This Row],[InvoiceNo]],1)&lt;&gt;"C",OnlineRetail[[#This Row],[CustomerID]]&lt;&gt;""),"Yes","No")</f>
        <v>Yes</v>
      </c>
      <c r="J8076" s="4">
        <f>EOMONTH(OnlineRetail[[#This Row],[InvoiceDate]],-1)+1</f>
        <v>40695</v>
      </c>
      <c r="K8076" s="6">
        <f>OnlineRetail[[#This Row],[Quantity]]*OnlineRetail[[#This Row],[UnitPrice]]</f>
        <v>42</v>
      </c>
      <c r="L8076" t="str">
        <f t="shared" si="126"/>
        <v>13730|Jun-2011</v>
      </c>
    </row>
    <row r="8077" spans="1:12">
      <c r="A8077">
        <v>550868</v>
      </c>
      <c r="B8077" t="s">
        <v>118</v>
      </c>
      <c r="C8077" t="s">
        <v>46</v>
      </c>
      <c r="D8077">
        <v>2</v>
      </c>
      <c r="E8077" s="1">
        <v>40712.502083333333</v>
      </c>
      <c r="F8077">
        <v>2.1</v>
      </c>
      <c r="G8077">
        <v>12912</v>
      </c>
      <c r="H8077" t="s">
        <v>10</v>
      </c>
      <c r="I8077" t="str">
        <f>IF(AND(LEFT(OnlineRetail[[#This Row],[InvoiceNo]],1)&lt;&gt;"C",OnlineRetail[[#This Row],[CustomerID]]&lt;&gt;""),"Yes","No")</f>
        <v>Yes</v>
      </c>
      <c r="J8077" s="4">
        <f>EOMONTH(OnlineRetail[[#This Row],[InvoiceDate]],-1)+1</f>
        <v>40695</v>
      </c>
      <c r="K8077" s="6">
        <f>OnlineRetail[[#This Row],[Quantity]]*OnlineRetail[[#This Row],[UnitPrice]]</f>
        <v>4.2</v>
      </c>
      <c r="L8077" t="str">
        <f t="shared" si="126"/>
        <v>12912|Jun-2011</v>
      </c>
    </row>
    <row r="8078" spans="1:12">
      <c r="A8078">
        <v>547510</v>
      </c>
      <c r="B8078" t="s">
        <v>32</v>
      </c>
      <c r="C8078" t="s">
        <v>42</v>
      </c>
      <c r="D8078">
        <v>20</v>
      </c>
      <c r="E8078" s="1">
        <v>40712.505555555559</v>
      </c>
      <c r="F8078">
        <v>0.85</v>
      </c>
      <c r="G8078">
        <v>13340</v>
      </c>
      <c r="H8078" t="s">
        <v>10</v>
      </c>
      <c r="I8078" t="str">
        <f>IF(AND(LEFT(OnlineRetail[[#This Row],[InvoiceNo]],1)&lt;&gt;"C",OnlineRetail[[#This Row],[CustomerID]]&lt;&gt;""),"Yes","No")</f>
        <v>Yes</v>
      </c>
      <c r="J8078" s="4">
        <f>EOMONTH(OnlineRetail[[#This Row],[InvoiceDate]],-1)+1</f>
        <v>40695</v>
      </c>
      <c r="K8078" s="6">
        <f>OnlineRetail[[#This Row],[Quantity]]*OnlineRetail[[#This Row],[UnitPrice]]</f>
        <v>17</v>
      </c>
      <c r="L8078" t="str">
        <f t="shared" si="126"/>
        <v>13340|Jun-2011</v>
      </c>
    </row>
    <row r="8079" spans="1:12">
      <c r="A8079">
        <v>548635</v>
      </c>
      <c r="B8079" t="s">
        <v>123</v>
      </c>
      <c r="C8079" t="s">
        <v>19</v>
      </c>
      <c r="D8079">
        <v>7</v>
      </c>
      <c r="E8079" s="1">
        <v>40712.51666666667</v>
      </c>
      <c r="F8079">
        <v>1.65</v>
      </c>
      <c r="G8079">
        <v>14302</v>
      </c>
      <c r="H8079" t="s">
        <v>10</v>
      </c>
      <c r="I8079" t="str">
        <f>IF(AND(LEFT(OnlineRetail[[#This Row],[InvoiceNo]],1)&lt;&gt;"C",OnlineRetail[[#This Row],[CustomerID]]&lt;&gt;""),"Yes","No")</f>
        <v>Yes</v>
      </c>
      <c r="J8079" s="4">
        <f>EOMONTH(OnlineRetail[[#This Row],[InvoiceDate]],-1)+1</f>
        <v>40695</v>
      </c>
      <c r="K8079" s="6">
        <f>OnlineRetail[[#This Row],[Quantity]]*OnlineRetail[[#This Row],[UnitPrice]]</f>
        <v>11.549999999999999</v>
      </c>
      <c r="L8079" t="str">
        <f t="shared" si="126"/>
        <v>14302|Jun-2011</v>
      </c>
    </row>
    <row r="8080" spans="1:12">
      <c r="A8080">
        <v>544470</v>
      </c>
      <c r="B8080" t="s">
        <v>103</v>
      </c>
      <c r="C8080" t="s">
        <v>19</v>
      </c>
      <c r="D8080">
        <v>8</v>
      </c>
      <c r="E8080" s="1">
        <v>40712.520833333343</v>
      </c>
      <c r="F8080">
        <v>7.95</v>
      </c>
      <c r="G8080">
        <v>14149</v>
      </c>
      <c r="H8080" t="s">
        <v>10</v>
      </c>
      <c r="I8080" t="str">
        <f>IF(AND(LEFT(OnlineRetail[[#This Row],[InvoiceNo]],1)&lt;&gt;"C",OnlineRetail[[#This Row],[CustomerID]]&lt;&gt;""),"Yes","No")</f>
        <v>Yes</v>
      </c>
      <c r="J8080" s="4">
        <f>EOMONTH(OnlineRetail[[#This Row],[InvoiceDate]],-1)+1</f>
        <v>40695</v>
      </c>
      <c r="K8080" s="6">
        <f>OnlineRetail[[#This Row],[Quantity]]*OnlineRetail[[#This Row],[UnitPrice]]</f>
        <v>63.6</v>
      </c>
      <c r="L8080" t="str">
        <f t="shared" si="126"/>
        <v>14149|Jun-2011</v>
      </c>
    </row>
    <row r="8081" spans="1:12">
      <c r="A8081">
        <v>555362</v>
      </c>
      <c r="B8081" t="s">
        <v>120</v>
      </c>
      <c r="C8081" t="s">
        <v>12</v>
      </c>
      <c r="D8081">
        <v>8</v>
      </c>
      <c r="E8081" s="1">
        <v>40712.520833333343</v>
      </c>
      <c r="F8081">
        <v>9.9499999999999993</v>
      </c>
      <c r="G8081">
        <v>14193</v>
      </c>
      <c r="H8081" t="s">
        <v>10</v>
      </c>
      <c r="I8081" t="str">
        <f>IF(AND(LEFT(OnlineRetail[[#This Row],[InvoiceNo]],1)&lt;&gt;"C",OnlineRetail[[#This Row],[CustomerID]]&lt;&gt;""),"Yes","No")</f>
        <v>Yes</v>
      </c>
      <c r="J8081" s="4">
        <f>EOMONTH(OnlineRetail[[#This Row],[InvoiceDate]],-1)+1</f>
        <v>40695</v>
      </c>
      <c r="K8081" s="6">
        <f>OnlineRetail[[#This Row],[Quantity]]*OnlineRetail[[#This Row],[UnitPrice]]</f>
        <v>79.599999999999994</v>
      </c>
      <c r="L8081" t="str">
        <f t="shared" si="126"/>
        <v>14193|Jun-2011</v>
      </c>
    </row>
    <row r="8082" spans="1:12">
      <c r="A8082">
        <v>546847</v>
      </c>
      <c r="B8082" t="s">
        <v>164</v>
      </c>
      <c r="C8082" t="s">
        <v>9</v>
      </c>
      <c r="D8082">
        <v>2</v>
      </c>
      <c r="E8082" s="1">
        <v>40712.544444444437</v>
      </c>
      <c r="F8082">
        <v>2.1</v>
      </c>
      <c r="G8082">
        <v>13114</v>
      </c>
      <c r="H8082" t="s">
        <v>121</v>
      </c>
      <c r="I8082" t="str">
        <f>IF(AND(LEFT(OnlineRetail[[#This Row],[InvoiceNo]],1)&lt;&gt;"C",OnlineRetail[[#This Row],[CustomerID]]&lt;&gt;""),"Yes","No")</f>
        <v>Yes</v>
      </c>
      <c r="J8082" s="4">
        <f>EOMONTH(OnlineRetail[[#This Row],[InvoiceDate]],-1)+1</f>
        <v>40695</v>
      </c>
      <c r="K8082" s="6">
        <f>OnlineRetail[[#This Row],[Quantity]]*OnlineRetail[[#This Row],[UnitPrice]]</f>
        <v>4.2</v>
      </c>
      <c r="L8082" t="str">
        <f t="shared" si="126"/>
        <v>13114|Jun-2011</v>
      </c>
    </row>
    <row r="8083" spans="1:12">
      <c r="A8083">
        <v>550728</v>
      </c>
      <c r="B8083" t="s">
        <v>240</v>
      </c>
      <c r="C8083" t="s">
        <v>29</v>
      </c>
      <c r="D8083">
        <v>17</v>
      </c>
      <c r="E8083" s="1">
        <v>40712.544444444437</v>
      </c>
      <c r="F8083">
        <v>1.25</v>
      </c>
      <c r="G8083">
        <v>13282</v>
      </c>
      <c r="H8083" t="s">
        <v>10</v>
      </c>
      <c r="I8083" t="str">
        <f>IF(AND(LEFT(OnlineRetail[[#This Row],[InvoiceNo]],1)&lt;&gt;"C",OnlineRetail[[#This Row],[CustomerID]]&lt;&gt;""),"Yes","No")</f>
        <v>Yes</v>
      </c>
      <c r="J8083" s="4">
        <f>EOMONTH(OnlineRetail[[#This Row],[InvoiceDate]],-1)+1</f>
        <v>40695</v>
      </c>
      <c r="K8083" s="6">
        <f>OnlineRetail[[#This Row],[Quantity]]*OnlineRetail[[#This Row],[UnitPrice]]</f>
        <v>21.25</v>
      </c>
      <c r="L8083" t="str">
        <f t="shared" si="126"/>
        <v>13282|Jun-2011</v>
      </c>
    </row>
    <row r="8084" spans="1:12">
      <c r="A8084">
        <v>551152</v>
      </c>
      <c r="B8084" t="s">
        <v>272</v>
      </c>
      <c r="C8084" t="s">
        <v>12</v>
      </c>
      <c r="D8084">
        <v>19</v>
      </c>
      <c r="E8084" s="1">
        <v>40712.544444444437</v>
      </c>
      <c r="F8084">
        <v>4.95</v>
      </c>
      <c r="G8084">
        <v>12573</v>
      </c>
      <c r="H8084" t="s">
        <v>10</v>
      </c>
      <c r="I8084" t="str">
        <f>IF(AND(LEFT(OnlineRetail[[#This Row],[InvoiceNo]],1)&lt;&gt;"C",OnlineRetail[[#This Row],[CustomerID]]&lt;&gt;""),"Yes","No")</f>
        <v>Yes</v>
      </c>
      <c r="J8084" s="4">
        <f>EOMONTH(OnlineRetail[[#This Row],[InvoiceDate]],-1)+1</f>
        <v>40695</v>
      </c>
      <c r="K8084" s="6">
        <f>OnlineRetail[[#This Row],[Quantity]]*OnlineRetail[[#This Row],[UnitPrice]]</f>
        <v>94.05</v>
      </c>
      <c r="L8084" t="str">
        <f t="shared" si="126"/>
        <v>12573|Jun-2011</v>
      </c>
    </row>
    <row r="8085" spans="1:12">
      <c r="A8085">
        <v>538428</v>
      </c>
      <c r="B8085" t="s">
        <v>76</v>
      </c>
      <c r="C8085" t="s">
        <v>83</v>
      </c>
      <c r="D8085">
        <v>20</v>
      </c>
      <c r="E8085" s="1">
        <v>40712.561111111107</v>
      </c>
      <c r="F8085">
        <v>1.25</v>
      </c>
      <c r="G8085">
        <v>14193</v>
      </c>
      <c r="H8085" t="s">
        <v>10</v>
      </c>
      <c r="I8085" t="str">
        <f>IF(AND(LEFT(OnlineRetail[[#This Row],[InvoiceNo]],1)&lt;&gt;"C",OnlineRetail[[#This Row],[CustomerID]]&lt;&gt;""),"Yes","No")</f>
        <v>Yes</v>
      </c>
      <c r="J8085" s="4">
        <f>EOMONTH(OnlineRetail[[#This Row],[InvoiceDate]],-1)+1</f>
        <v>40695</v>
      </c>
      <c r="K8085" s="6">
        <f>OnlineRetail[[#This Row],[Quantity]]*OnlineRetail[[#This Row],[UnitPrice]]</f>
        <v>25</v>
      </c>
      <c r="L8085" t="str">
        <f t="shared" si="126"/>
        <v>14193|Jun-2011</v>
      </c>
    </row>
    <row r="8086" spans="1:12">
      <c r="A8086">
        <v>542865</v>
      </c>
      <c r="B8086" t="s">
        <v>133</v>
      </c>
      <c r="C8086" t="s">
        <v>29</v>
      </c>
      <c r="D8086">
        <v>8</v>
      </c>
      <c r="E8086" s="1">
        <v>40712.568055555559</v>
      </c>
      <c r="F8086">
        <v>3.39</v>
      </c>
      <c r="G8086">
        <v>12604</v>
      </c>
      <c r="H8086" t="s">
        <v>10</v>
      </c>
      <c r="I8086" t="str">
        <f>IF(AND(LEFT(OnlineRetail[[#This Row],[InvoiceNo]],1)&lt;&gt;"C",OnlineRetail[[#This Row],[CustomerID]]&lt;&gt;""),"Yes","No")</f>
        <v>Yes</v>
      </c>
      <c r="J8086" s="4">
        <f>EOMONTH(OnlineRetail[[#This Row],[InvoiceDate]],-1)+1</f>
        <v>40695</v>
      </c>
      <c r="K8086" s="6">
        <f>OnlineRetail[[#This Row],[Quantity]]*OnlineRetail[[#This Row],[UnitPrice]]</f>
        <v>27.12</v>
      </c>
      <c r="L8086" t="str">
        <f t="shared" si="126"/>
        <v>12604|Jun-2011</v>
      </c>
    </row>
    <row r="8087" spans="1:12">
      <c r="A8087">
        <v>549792</v>
      </c>
      <c r="B8087" t="s">
        <v>192</v>
      </c>
      <c r="C8087" t="s">
        <v>62</v>
      </c>
      <c r="D8087">
        <v>3</v>
      </c>
      <c r="E8087" s="1">
        <v>40712.570833333331</v>
      </c>
      <c r="F8087">
        <v>2.1</v>
      </c>
      <c r="G8087">
        <v>13641</v>
      </c>
      <c r="H8087" t="s">
        <v>10</v>
      </c>
      <c r="I8087" t="str">
        <f>IF(AND(LEFT(OnlineRetail[[#This Row],[InvoiceNo]],1)&lt;&gt;"C",OnlineRetail[[#This Row],[CustomerID]]&lt;&gt;""),"Yes","No")</f>
        <v>Yes</v>
      </c>
      <c r="J8087" s="4">
        <f>EOMONTH(OnlineRetail[[#This Row],[InvoiceDate]],-1)+1</f>
        <v>40695</v>
      </c>
      <c r="K8087" s="6">
        <f>OnlineRetail[[#This Row],[Quantity]]*OnlineRetail[[#This Row],[UnitPrice]]</f>
        <v>6.3000000000000007</v>
      </c>
      <c r="L8087" t="str">
        <f t="shared" si="126"/>
        <v>13641|Jun-2011</v>
      </c>
    </row>
    <row r="8088" spans="1:12" hidden="1">
      <c r="A8088">
        <v>543536</v>
      </c>
      <c r="B8088" t="s">
        <v>292</v>
      </c>
      <c r="C8088" t="s">
        <v>62</v>
      </c>
      <c r="D8088">
        <v>14</v>
      </c>
      <c r="E8088" s="1">
        <v>40712.580555555563</v>
      </c>
      <c r="F8088">
        <v>4.95</v>
      </c>
      <c r="H8088" t="s">
        <v>10</v>
      </c>
      <c r="I8088" t="str">
        <f>IF(AND(LEFT(OnlineRetail[[#This Row],[InvoiceNo]],1)&lt;&gt;"C",OnlineRetail[[#This Row],[CustomerID]]&lt;&gt;""),"Yes","No")</f>
        <v>No</v>
      </c>
      <c r="J8088" s="4">
        <f>EOMONTH(OnlineRetail[[#This Row],[InvoiceDate]],-1)+1</f>
        <v>40695</v>
      </c>
      <c r="K8088" s="6">
        <f>OnlineRetail[[#This Row],[Quantity]]*OnlineRetail[[#This Row],[UnitPrice]]</f>
        <v>69.3</v>
      </c>
      <c r="L8088" t="str">
        <f t="shared" si="126"/>
        <v/>
      </c>
    </row>
    <row r="8089" spans="1:12">
      <c r="A8089">
        <v>543409</v>
      </c>
      <c r="B8089" t="s">
        <v>229</v>
      </c>
      <c r="C8089" t="s">
        <v>14</v>
      </c>
      <c r="D8089">
        <v>22</v>
      </c>
      <c r="E8089" s="1">
        <v>40712.583333333343</v>
      </c>
      <c r="F8089">
        <v>4.95</v>
      </c>
      <c r="G8089">
        <v>12516</v>
      </c>
      <c r="H8089" t="s">
        <v>22</v>
      </c>
      <c r="I8089" t="str">
        <f>IF(AND(LEFT(OnlineRetail[[#This Row],[InvoiceNo]],1)&lt;&gt;"C",OnlineRetail[[#This Row],[CustomerID]]&lt;&gt;""),"Yes","No")</f>
        <v>Yes</v>
      </c>
      <c r="J8089" s="4">
        <f>EOMONTH(OnlineRetail[[#This Row],[InvoiceDate]],-1)+1</f>
        <v>40695</v>
      </c>
      <c r="K8089" s="6">
        <f>OnlineRetail[[#This Row],[Quantity]]*OnlineRetail[[#This Row],[UnitPrice]]</f>
        <v>108.9</v>
      </c>
      <c r="L8089" t="str">
        <f t="shared" si="126"/>
        <v>12516|Jun-2011</v>
      </c>
    </row>
    <row r="8090" spans="1:12">
      <c r="A8090">
        <v>547801</v>
      </c>
      <c r="B8090" t="s">
        <v>237</v>
      </c>
      <c r="C8090" t="s">
        <v>21</v>
      </c>
      <c r="D8090">
        <v>23</v>
      </c>
      <c r="E8090" s="1">
        <v>40712.588194444441</v>
      </c>
      <c r="F8090">
        <v>1.25</v>
      </c>
      <c r="G8090">
        <v>14044</v>
      </c>
      <c r="H8090" t="s">
        <v>25</v>
      </c>
      <c r="I8090" t="str">
        <f>IF(AND(LEFT(OnlineRetail[[#This Row],[InvoiceNo]],1)&lt;&gt;"C",OnlineRetail[[#This Row],[CustomerID]]&lt;&gt;""),"Yes","No")</f>
        <v>Yes</v>
      </c>
      <c r="J8090" s="4">
        <f>EOMONTH(OnlineRetail[[#This Row],[InvoiceDate]],-1)+1</f>
        <v>40695</v>
      </c>
      <c r="K8090" s="6">
        <f>OnlineRetail[[#This Row],[Quantity]]*OnlineRetail[[#This Row],[UnitPrice]]</f>
        <v>28.75</v>
      </c>
      <c r="L8090" t="str">
        <f t="shared" si="126"/>
        <v>14044|Jun-2011</v>
      </c>
    </row>
    <row r="8091" spans="1:12">
      <c r="A8091">
        <v>553011</v>
      </c>
      <c r="B8091" t="s">
        <v>113</v>
      </c>
      <c r="C8091" t="s">
        <v>14</v>
      </c>
      <c r="D8091">
        <v>23</v>
      </c>
      <c r="E8091" s="1">
        <v>40712.594444444447</v>
      </c>
      <c r="F8091">
        <v>4.25</v>
      </c>
      <c r="G8091">
        <v>14159</v>
      </c>
      <c r="H8091" t="s">
        <v>10</v>
      </c>
      <c r="I8091" t="str">
        <f>IF(AND(LEFT(OnlineRetail[[#This Row],[InvoiceNo]],1)&lt;&gt;"C",OnlineRetail[[#This Row],[CustomerID]]&lt;&gt;""),"Yes","No")</f>
        <v>Yes</v>
      </c>
      <c r="J8091" s="4">
        <f>EOMONTH(OnlineRetail[[#This Row],[InvoiceDate]],-1)+1</f>
        <v>40695</v>
      </c>
      <c r="K8091" s="6">
        <f>OnlineRetail[[#This Row],[Quantity]]*OnlineRetail[[#This Row],[UnitPrice]]</f>
        <v>97.75</v>
      </c>
      <c r="L8091" t="str">
        <f t="shared" si="126"/>
        <v>14159|Jun-2011</v>
      </c>
    </row>
    <row r="8092" spans="1:12">
      <c r="A8092">
        <v>539892</v>
      </c>
      <c r="B8092" t="s">
        <v>276</v>
      </c>
      <c r="C8092" t="s">
        <v>33</v>
      </c>
      <c r="D8092">
        <v>5</v>
      </c>
      <c r="E8092" s="1">
        <v>40712.598611111112</v>
      </c>
      <c r="F8092">
        <v>9.9499999999999993</v>
      </c>
      <c r="G8092">
        <v>14030</v>
      </c>
      <c r="H8092" t="s">
        <v>10</v>
      </c>
      <c r="I8092" t="str">
        <f>IF(AND(LEFT(OnlineRetail[[#This Row],[InvoiceNo]],1)&lt;&gt;"C",OnlineRetail[[#This Row],[CustomerID]]&lt;&gt;""),"Yes","No")</f>
        <v>Yes</v>
      </c>
      <c r="J8092" s="4">
        <f>EOMONTH(OnlineRetail[[#This Row],[InvoiceDate]],-1)+1</f>
        <v>40695</v>
      </c>
      <c r="K8092" s="6">
        <f>OnlineRetail[[#This Row],[Quantity]]*OnlineRetail[[#This Row],[UnitPrice]]</f>
        <v>49.75</v>
      </c>
      <c r="L8092" t="str">
        <f t="shared" si="126"/>
        <v>14030|Jun-2011</v>
      </c>
    </row>
    <row r="8093" spans="1:12">
      <c r="A8093">
        <v>539252</v>
      </c>
      <c r="B8093" t="s">
        <v>150</v>
      </c>
      <c r="C8093" t="s">
        <v>46</v>
      </c>
      <c r="D8093">
        <v>17</v>
      </c>
      <c r="E8093" s="1">
        <v>40712.603472222218</v>
      </c>
      <c r="F8093">
        <v>4.25</v>
      </c>
      <c r="G8093">
        <v>13437</v>
      </c>
      <c r="H8093" t="s">
        <v>10</v>
      </c>
      <c r="I8093" t="str">
        <f>IF(AND(LEFT(OnlineRetail[[#This Row],[InvoiceNo]],1)&lt;&gt;"C",OnlineRetail[[#This Row],[CustomerID]]&lt;&gt;""),"Yes","No")</f>
        <v>Yes</v>
      </c>
      <c r="J8093" s="4">
        <f>EOMONTH(OnlineRetail[[#This Row],[InvoiceDate]],-1)+1</f>
        <v>40695</v>
      </c>
      <c r="K8093" s="6">
        <f>OnlineRetail[[#This Row],[Quantity]]*OnlineRetail[[#This Row],[UnitPrice]]</f>
        <v>72.25</v>
      </c>
      <c r="L8093" t="str">
        <f t="shared" si="126"/>
        <v>13437|Jun-2011</v>
      </c>
    </row>
    <row r="8094" spans="1:12">
      <c r="A8094">
        <v>547485</v>
      </c>
      <c r="B8094" t="s">
        <v>113</v>
      </c>
      <c r="C8094" t="s">
        <v>42</v>
      </c>
      <c r="D8094">
        <v>21</v>
      </c>
      <c r="E8094" s="1">
        <v>40712.617361111108</v>
      </c>
      <c r="F8094">
        <v>2.1</v>
      </c>
      <c r="G8094">
        <v>12567</v>
      </c>
      <c r="H8094" t="s">
        <v>10</v>
      </c>
      <c r="I8094" t="str">
        <f>IF(AND(LEFT(OnlineRetail[[#This Row],[InvoiceNo]],1)&lt;&gt;"C",OnlineRetail[[#This Row],[CustomerID]]&lt;&gt;""),"Yes","No")</f>
        <v>Yes</v>
      </c>
      <c r="J8094" s="4">
        <f>EOMONTH(OnlineRetail[[#This Row],[InvoiceDate]],-1)+1</f>
        <v>40695</v>
      </c>
      <c r="K8094" s="6">
        <f>OnlineRetail[[#This Row],[Quantity]]*OnlineRetail[[#This Row],[UnitPrice]]</f>
        <v>44.1</v>
      </c>
      <c r="L8094" t="str">
        <f t="shared" si="126"/>
        <v>12567|Jun-2011</v>
      </c>
    </row>
    <row r="8095" spans="1:12">
      <c r="A8095">
        <v>553286</v>
      </c>
      <c r="B8095" t="s">
        <v>132</v>
      </c>
      <c r="C8095" t="s">
        <v>53</v>
      </c>
      <c r="D8095">
        <v>11</v>
      </c>
      <c r="E8095" s="1">
        <v>40712.618055555547</v>
      </c>
      <c r="F8095">
        <v>4.25</v>
      </c>
      <c r="G8095">
        <v>13558</v>
      </c>
      <c r="H8095" t="s">
        <v>10</v>
      </c>
      <c r="I8095" t="str">
        <f>IF(AND(LEFT(OnlineRetail[[#This Row],[InvoiceNo]],1)&lt;&gt;"C",OnlineRetail[[#This Row],[CustomerID]]&lt;&gt;""),"Yes","No")</f>
        <v>Yes</v>
      </c>
      <c r="J8095" s="4">
        <f>EOMONTH(OnlineRetail[[#This Row],[InvoiceDate]],-1)+1</f>
        <v>40695</v>
      </c>
      <c r="K8095" s="6">
        <f>OnlineRetail[[#This Row],[Quantity]]*OnlineRetail[[#This Row],[UnitPrice]]</f>
        <v>46.75</v>
      </c>
      <c r="L8095" t="str">
        <f t="shared" si="126"/>
        <v>13558|Jun-2011</v>
      </c>
    </row>
    <row r="8096" spans="1:12">
      <c r="A8096">
        <v>555117</v>
      </c>
      <c r="B8096" t="s">
        <v>222</v>
      </c>
      <c r="C8096" t="s">
        <v>9</v>
      </c>
      <c r="D8096">
        <v>6</v>
      </c>
      <c r="E8096" s="1">
        <v>40712.62222222222</v>
      </c>
      <c r="F8096">
        <v>2.5499999999999998</v>
      </c>
      <c r="G8096">
        <v>13492</v>
      </c>
      <c r="H8096" t="s">
        <v>10</v>
      </c>
      <c r="I8096" t="str">
        <f>IF(AND(LEFT(OnlineRetail[[#This Row],[InvoiceNo]],1)&lt;&gt;"C",OnlineRetail[[#This Row],[CustomerID]]&lt;&gt;""),"Yes","No")</f>
        <v>Yes</v>
      </c>
      <c r="J8096" s="4">
        <f>EOMONTH(OnlineRetail[[#This Row],[InvoiceDate]],-1)+1</f>
        <v>40695</v>
      </c>
      <c r="K8096" s="6">
        <f>OnlineRetail[[#This Row],[Quantity]]*OnlineRetail[[#This Row],[UnitPrice]]</f>
        <v>15.299999999999999</v>
      </c>
      <c r="L8096" t="str">
        <f t="shared" si="126"/>
        <v>13492|Jun-2011</v>
      </c>
    </row>
    <row r="8097" spans="1:12">
      <c r="A8097">
        <v>545238</v>
      </c>
      <c r="B8097" t="s">
        <v>191</v>
      </c>
      <c r="C8097" t="s">
        <v>14</v>
      </c>
      <c r="D8097">
        <v>8</v>
      </c>
      <c r="E8097" s="1">
        <v>40712.622916666667</v>
      </c>
      <c r="F8097">
        <v>4.25</v>
      </c>
      <c r="G8097">
        <v>12644</v>
      </c>
      <c r="H8097" t="s">
        <v>10</v>
      </c>
      <c r="I8097" t="str">
        <f>IF(AND(LEFT(OnlineRetail[[#This Row],[InvoiceNo]],1)&lt;&gt;"C",OnlineRetail[[#This Row],[CustomerID]]&lt;&gt;""),"Yes","No")</f>
        <v>Yes</v>
      </c>
      <c r="J8097" s="4">
        <f>EOMONTH(OnlineRetail[[#This Row],[InvoiceDate]],-1)+1</f>
        <v>40695</v>
      </c>
      <c r="K8097" s="6">
        <f>OnlineRetail[[#This Row],[Quantity]]*OnlineRetail[[#This Row],[UnitPrice]]</f>
        <v>34</v>
      </c>
      <c r="L8097" t="str">
        <f t="shared" si="126"/>
        <v>12644|Jun-2011</v>
      </c>
    </row>
    <row r="8098" spans="1:12">
      <c r="A8098">
        <v>550906</v>
      </c>
      <c r="B8098" t="s">
        <v>146</v>
      </c>
      <c r="C8098" t="s">
        <v>29</v>
      </c>
      <c r="D8098">
        <v>15</v>
      </c>
      <c r="E8098" s="1">
        <v>40712.656944444447</v>
      </c>
      <c r="F8098">
        <v>0.85</v>
      </c>
      <c r="G8098">
        <v>13397</v>
      </c>
      <c r="H8098" t="s">
        <v>10</v>
      </c>
      <c r="I8098" t="str">
        <f>IF(AND(LEFT(OnlineRetail[[#This Row],[InvoiceNo]],1)&lt;&gt;"C",OnlineRetail[[#This Row],[CustomerID]]&lt;&gt;""),"Yes","No")</f>
        <v>Yes</v>
      </c>
      <c r="J8098" s="4">
        <f>EOMONTH(OnlineRetail[[#This Row],[InvoiceDate]],-1)+1</f>
        <v>40695</v>
      </c>
      <c r="K8098" s="6">
        <f>OnlineRetail[[#This Row],[Quantity]]*OnlineRetail[[#This Row],[UnitPrice]]</f>
        <v>12.75</v>
      </c>
      <c r="L8098" t="str">
        <f t="shared" si="126"/>
        <v>13397|Jun-2011</v>
      </c>
    </row>
    <row r="8099" spans="1:12">
      <c r="A8099">
        <v>540028</v>
      </c>
      <c r="B8099" t="s">
        <v>139</v>
      </c>
      <c r="C8099" t="s">
        <v>27</v>
      </c>
      <c r="D8099">
        <v>11</v>
      </c>
      <c r="E8099" s="1">
        <v>40712.668055555558</v>
      </c>
      <c r="F8099">
        <v>1.65</v>
      </c>
      <c r="G8099">
        <v>14027</v>
      </c>
      <c r="H8099" t="s">
        <v>10</v>
      </c>
      <c r="I8099" t="str">
        <f>IF(AND(LEFT(OnlineRetail[[#This Row],[InvoiceNo]],1)&lt;&gt;"C",OnlineRetail[[#This Row],[CustomerID]]&lt;&gt;""),"Yes","No")</f>
        <v>Yes</v>
      </c>
      <c r="J8099" s="4">
        <f>EOMONTH(OnlineRetail[[#This Row],[InvoiceDate]],-1)+1</f>
        <v>40695</v>
      </c>
      <c r="K8099" s="6">
        <f>OnlineRetail[[#This Row],[Quantity]]*OnlineRetail[[#This Row],[UnitPrice]]</f>
        <v>18.149999999999999</v>
      </c>
      <c r="L8099" t="str">
        <f t="shared" si="126"/>
        <v>14027|Jun-2011</v>
      </c>
    </row>
    <row r="8100" spans="1:12">
      <c r="A8100">
        <v>543578</v>
      </c>
      <c r="B8100" t="s">
        <v>182</v>
      </c>
      <c r="C8100" t="s">
        <v>46</v>
      </c>
      <c r="D8100">
        <v>16</v>
      </c>
      <c r="E8100" s="1">
        <v>40712.689583333333</v>
      </c>
      <c r="F8100">
        <v>9.9499999999999993</v>
      </c>
      <c r="G8100">
        <v>12930</v>
      </c>
      <c r="H8100" t="s">
        <v>10</v>
      </c>
      <c r="I8100" t="str">
        <f>IF(AND(LEFT(OnlineRetail[[#This Row],[InvoiceNo]],1)&lt;&gt;"C",OnlineRetail[[#This Row],[CustomerID]]&lt;&gt;""),"Yes","No")</f>
        <v>Yes</v>
      </c>
      <c r="J8100" s="4">
        <f>EOMONTH(OnlineRetail[[#This Row],[InvoiceDate]],-1)+1</f>
        <v>40695</v>
      </c>
      <c r="K8100" s="6">
        <f>OnlineRetail[[#This Row],[Quantity]]*OnlineRetail[[#This Row],[UnitPrice]]</f>
        <v>159.19999999999999</v>
      </c>
      <c r="L8100" t="str">
        <f t="shared" si="126"/>
        <v>12930|Jun-2011</v>
      </c>
    </row>
    <row r="8101" spans="1:12">
      <c r="A8101">
        <v>536748</v>
      </c>
      <c r="B8101" t="s">
        <v>226</v>
      </c>
      <c r="C8101" t="s">
        <v>29</v>
      </c>
      <c r="D8101">
        <v>15</v>
      </c>
      <c r="E8101" s="1">
        <v>40712.696527777778</v>
      </c>
      <c r="F8101">
        <v>2.5499999999999998</v>
      </c>
      <c r="G8101">
        <v>13152</v>
      </c>
      <c r="H8101" t="s">
        <v>10</v>
      </c>
      <c r="I8101" t="str">
        <f>IF(AND(LEFT(OnlineRetail[[#This Row],[InvoiceNo]],1)&lt;&gt;"C",OnlineRetail[[#This Row],[CustomerID]]&lt;&gt;""),"Yes","No")</f>
        <v>Yes</v>
      </c>
      <c r="J8101" s="4">
        <f>EOMONTH(OnlineRetail[[#This Row],[InvoiceDate]],-1)+1</f>
        <v>40695</v>
      </c>
      <c r="K8101" s="6">
        <f>OnlineRetail[[#This Row],[Quantity]]*OnlineRetail[[#This Row],[UnitPrice]]</f>
        <v>38.25</v>
      </c>
      <c r="L8101" t="str">
        <f t="shared" si="126"/>
        <v>13152|Jun-2011</v>
      </c>
    </row>
    <row r="8102" spans="1:12">
      <c r="A8102">
        <v>538746</v>
      </c>
      <c r="B8102" t="s">
        <v>159</v>
      </c>
      <c r="C8102" t="s">
        <v>27</v>
      </c>
      <c r="D8102">
        <v>23</v>
      </c>
      <c r="E8102" s="1">
        <v>40712.708333333343</v>
      </c>
      <c r="F8102">
        <v>4.25</v>
      </c>
      <c r="G8102">
        <v>12674</v>
      </c>
      <c r="H8102" t="s">
        <v>10</v>
      </c>
      <c r="I8102" t="str">
        <f>IF(AND(LEFT(OnlineRetail[[#This Row],[InvoiceNo]],1)&lt;&gt;"C",OnlineRetail[[#This Row],[CustomerID]]&lt;&gt;""),"Yes","No")</f>
        <v>Yes</v>
      </c>
      <c r="J8102" s="4">
        <f>EOMONTH(OnlineRetail[[#This Row],[InvoiceDate]],-1)+1</f>
        <v>40695</v>
      </c>
      <c r="K8102" s="6">
        <f>OnlineRetail[[#This Row],[Quantity]]*OnlineRetail[[#This Row],[UnitPrice]]</f>
        <v>97.75</v>
      </c>
      <c r="L8102" t="str">
        <f t="shared" si="126"/>
        <v>12674|Jun-2011</v>
      </c>
    </row>
    <row r="8103" spans="1:12" hidden="1">
      <c r="A8103" t="s">
        <v>353</v>
      </c>
      <c r="B8103" t="s">
        <v>74</v>
      </c>
      <c r="C8103" t="s">
        <v>27</v>
      </c>
      <c r="D8103">
        <v>16</v>
      </c>
      <c r="E8103" s="1">
        <v>40712.723611111112</v>
      </c>
      <c r="F8103">
        <v>2.5499999999999998</v>
      </c>
      <c r="G8103">
        <v>13264</v>
      </c>
      <c r="H8103" t="s">
        <v>10</v>
      </c>
      <c r="I8103" t="str">
        <f>IF(AND(LEFT(OnlineRetail[[#This Row],[InvoiceNo]],1)&lt;&gt;"C",OnlineRetail[[#This Row],[CustomerID]]&lt;&gt;""),"Yes","No")</f>
        <v>No</v>
      </c>
      <c r="J8103" s="4">
        <f>EOMONTH(OnlineRetail[[#This Row],[InvoiceDate]],-1)+1</f>
        <v>40695</v>
      </c>
      <c r="K8103" s="6">
        <f>OnlineRetail[[#This Row],[Quantity]]*OnlineRetail[[#This Row],[UnitPrice]]</f>
        <v>40.799999999999997</v>
      </c>
      <c r="L8103" t="str">
        <f t="shared" si="126"/>
        <v/>
      </c>
    </row>
    <row r="8104" spans="1:12">
      <c r="A8104">
        <v>540985</v>
      </c>
      <c r="B8104" t="s">
        <v>147</v>
      </c>
      <c r="C8104" t="s">
        <v>29</v>
      </c>
      <c r="D8104">
        <v>12</v>
      </c>
      <c r="E8104" s="1">
        <v>40712.724999999999</v>
      </c>
      <c r="F8104">
        <v>2.1</v>
      </c>
      <c r="G8104">
        <v>13296</v>
      </c>
      <c r="H8104" t="s">
        <v>10</v>
      </c>
      <c r="I8104" t="str">
        <f>IF(AND(LEFT(OnlineRetail[[#This Row],[InvoiceNo]],1)&lt;&gt;"C",OnlineRetail[[#This Row],[CustomerID]]&lt;&gt;""),"Yes","No")</f>
        <v>Yes</v>
      </c>
      <c r="J8104" s="4">
        <f>EOMONTH(OnlineRetail[[#This Row],[InvoiceDate]],-1)+1</f>
        <v>40695</v>
      </c>
      <c r="K8104" s="6">
        <f>OnlineRetail[[#This Row],[Quantity]]*OnlineRetail[[#This Row],[UnitPrice]]</f>
        <v>25.200000000000003</v>
      </c>
      <c r="L8104" t="str">
        <f t="shared" si="126"/>
        <v>13296|Jun-2011</v>
      </c>
    </row>
    <row r="8105" spans="1:12">
      <c r="A8105">
        <v>553239</v>
      </c>
      <c r="B8105" t="s">
        <v>208</v>
      </c>
      <c r="C8105" t="s">
        <v>16</v>
      </c>
      <c r="D8105">
        <v>24</v>
      </c>
      <c r="E8105" s="1">
        <v>40712.73541666667</v>
      </c>
      <c r="F8105">
        <v>4.25</v>
      </c>
      <c r="G8105">
        <v>14049</v>
      </c>
      <c r="H8105" t="s">
        <v>25</v>
      </c>
      <c r="I8105" t="str">
        <f>IF(AND(LEFT(OnlineRetail[[#This Row],[InvoiceNo]],1)&lt;&gt;"C",OnlineRetail[[#This Row],[CustomerID]]&lt;&gt;""),"Yes","No")</f>
        <v>Yes</v>
      </c>
      <c r="J8105" s="4">
        <f>EOMONTH(OnlineRetail[[#This Row],[InvoiceDate]],-1)+1</f>
        <v>40695</v>
      </c>
      <c r="K8105" s="6">
        <f>OnlineRetail[[#This Row],[Quantity]]*OnlineRetail[[#This Row],[UnitPrice]]</f>
        <v>102</v>
      </c>
      <c r="L8105" t="str">
        <f t="shared" si="126"/>
        <v>14049|Jun-2011</v>
      </c>
    </row>
    <row r="8106" spans="1:12">
      <c r="A8106">
        <v>551820</v>
      </c>
      <c r="B8106" t="s">
        <v>94</v>
      </c>
      <c r="C8106" t="s">
        <v>24</v>
      </c>
      <c r="D8106">
        <v>8</v>
      </c>
      <c r="E8106" s="1">
        <v>40712.736111111109</v>
      </c>
      <c r="F8106">
        <v>3.39</v>
      </c>
      <c r="G8106">
        <v>12880</v>
      </c>
      <c r="H8106" t="s">
        <v>10</v>
      </c>
      <c r="I8106" t="str">
        <f>IF(AND(LEFT(OnlineRetail[[#This Row],[InvoiceNo]],1)&lt;&gt;"C",OnlineRetail[[#This Row],[CustomerID]]&lt;&gt;""),"Yes","No")</f>
        <v>Yes</v>
      </c>
      <c r="J8106" s="4">
        <f>EOMONTH(OnlineRetail[[#This Row],[InvoiceDate]],-1)+1</f>
        <v>40695</v>
      </c>
      <c r="K8106" s="6">
        <f>OnlineRetail[[#This Row],[Quantity]]*OnlineRetail[[#This Row],[UnitPrice]]</f>
        <v>27.12</v>
      </c>
      <c r="L8106" t="str">
        <f t="shared" si="126"/>
        <v>12880|Jun-2011</v>
      </c>
    </row>
    <row r="8107" spans="1:12">
      <c r="A8107">
        <v>544083</v>
      </c>
      <c r="B8107" t="s">
        <v>191</v>
      </c>
      <c r="C8107" t="s">
        <v>33</v>
      </c>
      <c r="D8107">
        <v>2</v>
      </c>
      <c r="E8107" s="1">
        <v>40712.737500000003</v>
      </c>
      <c r="F8107">
        <v>2.5499999999999998</v>
      </c>
      <c r="G8107">
        <v>12971</v>
      </c>
      <c r="H8107" t="s">
        <v>10</v>
      </c>
      <c r="I8107" t="str">
        <f>IF(AND(LEFT(OnlineRetail[[#This Row],[InvoiceNo]],1)&lt;&gt;"C",OnlineRetail[[#This Row],[CustomerID]]&lt;&gt;""),"Yes","No")</f>
        <v>Yes</v>
      </c>
      <c r="J8107" s="4">
        <f>EOMONTH(OnlineRetail[[#This Row],[InvoiceDate]],-1)+1</f>
        <v>40695</v>
      </c>
      <c r="K8107" s="6">
        <f>OnlineRetail[[#This Row],[Quantity]]*OnlineRetail[[#This Row],[UnitPrice]]</f>
        <v>5.0999999999999996</v>
      </c>
      <c r="L8107" t="str">
        <f t="shared" si="126"/>
        <v>12971|Jun-2011</v>
      </c>
    </row>
    <row r="8108" spans="1:12">
      <c r="A8108">
        <v>545948</v>
      </c>
      <c r="B8108" t="s">
        <v>8</v>
      </c>
      <c r="C8108" t="s">
        <v>46</v>
      </c>
      <c r="D8108">
        <v>11</v>
      </c>
      <c r="E8108" s="1">
        <v>40712.743055555547</v>
      </c>
      <c r="F8108">
        <v>2.1</v>
      </c>
      <c r="G8108">
        <v>14064</v>
      </c>
      <c r="H8108" t="s">
        <v>31</v>
      </c>
      <c r="I8108" t="str">
        <f>IF(AND(LEFT(OnlineRetail[[#This Row],[InvoiceNo]],1)&lt;&gt;"C",OnlineRetail[[#This Row],[CustomerID]]&lt;&gt;""),"Yes","No")</f>
        <v>Yes</v>
      </c>
      <c r="J8108" s="4">
        <f>EOMONTH(OnlineRetail[[#This Row],[InvoiceDate]],-1)+1</f>
        <v>40695</v>
      </c>
      <c r="K8108" s="6">
        <f>OnlineRetail[[#This Row],[Quantity]]*OnlineRetail[[#This Row],[UnitPrice]]</f>
        <v>23.1</v>
      </c>
      <c r="L8108" t="str">
        <f t="shared" si="126"/>
        <v>14064|Jun-2011</v>
      </c>
    </row>
    <row r="8109" spans="1:12">
      <c r="A8109">
        <v>550742</v>
      </c>
      <c r="B8109" t="s">
        <v>15</v>
      </c>
      <c r="C8109" t="s">
        <v>14</v>
      </c>
      <c r="D8109">
        <v>18</v>
      </c>
      <c r="E8109" s="1">
        <v>40712.750694444447</v>
      </c>
      <c r="F8109">
        <v>2.5499999999999998</v>
      </c>
      <c r="G8109">
        <v>12439</v>
      </c>
      <c r="H8109" t="s">
        <v>10</v>
      </c>
      <c r="I8109" t="str">
        <f>IF(AND(LEFT(OnlineRetail[[#This Row],[InvoiceNo]],1)&lt;&gt;"C",OnlineRetail[[#This Row],[CustomerID]]&lt;&gt;""),"Yes","No")</f>
        <v>Yes</v>
      </c>
      <c r="J8109" s="4">
        <f>EOMONTH(OnlineRetail[[#This Row],[InvoiceDate]],-1)+1</f>
        <v>40695</v>
      </c>
      <c r="K8109" s="6">
        <f>OnlineRetail[[#This Row],[Quantity]]*OnlineRetail[[#This Row],[UnitPrice]]</f>
        <v>45.9</v>
      </c>
      <c r="L8109" t="str">
        <f t="shared" si="126"/>
        <v>12439|Jun-2011</v>
      </c>
    </row>
    <row r="8110" spans="1:12">
      <c r="A8110">
        <v>547598</v>
      </c>
      <c r="B8110" t="s">
        <v>66</v>
      </c>
      <c r="C8110" t="s">
        <v>21</v>
      </c>
      <c r="D8110">
        <v>2</v>
      </c>
      <c r="E8110" s="1">
        <v>40712.753472222219</v>
      </c>
      <c r="F8110">
        <v>0.85</v>
      </c>
      <c r="G8110">
        <v>12548</v>
      </c>
      <c r="H8110" t="s">
        <v>10</v>
      </c>
      <c r="I8110" t="str">
        <f>IF(AND(LEFT(OnlineRetail[[#This Row],[InvoiceNo]],1)&lt;&gt;"C",OnlineRetail[[#This Row],[CustomerID]]&lt;&gt;""),"Yes","No")</f>
        <v>Yes</v>
      </c>
      <c r="J8110" s="4">
        <f>EOMONTH(OnlineRetail[[#This Row],[InvoiceDate]],-1)+1</f>
        <v>40695</v>
      </c>
      <c r="K8110" s="6">
        <f>OnlineRetail[[#This Row],[Quantity]]*OnlineRetail[[#This Row],[UnitPrice]]</f>
        <v>1.7</v>
      </c>
      <c r="L8110" t="str">
        <f t="shared" si="126"/>
        <v>12548|Jun-2011</v>
      </c>
    </row>
    <row r="8111" spans="1:12">
      <c r="A8111">
        <v>545252</v>
      </c>
      <c r="B8111" t="s">
        <v>8</v>
      </c>
      <c r="C8111" t="s">
        <v>16</v>
      </c>
      <c r="D8111">
        <v>4</v>
      </c>
      <c r="E8111" s="1">
        <v>40712.755555555559</v>
      </c>
      <c r="F8111">
        <v>3.39</v>
      </c>
      <c r="G8111">
        <v>13842</v>
      </c>
      <c r="H8111" t="s">
        <v>10</v>
      </c>
      <c r="I8111" t="str">
        <f>IF(AND(LEFT(OnlineRetail[[#This Row],[InvoiceNo]],1)&lt;&gt;"C",OnlineRetail[[#This Row],[CustomerID]]&lt;&gt;""),"Yes","No")</f>
        <v>Yes</v>
      </c>
      <c r="J8111" s="4">
        <f>EOMONTH(OnlineRetail[[#This Row],[InvoiceDate]],-1)+1</f>
        <v>40695</v>
      </c>
      <c r="K8111" s="6">
        <f>OnlineRetail[[#This Row],[Quantity]]*OnlineRetail[[#This Row],[UnitPrice]]</f>
        <v>13.56</v>
      </c>
      <c r="L8111" t="str">
        <f t="shared" si="126"/>
        <v>13842|Jun-2011</v>
      </c>
    </row>
    <row r="8112" spans="1:12">
      <c r="A8112">
        <v>546720</v>
      </c>
      <c r="B8112" t="s">
        <v>134</v>
      </c>
      <c r="C8112" t="s">
        <v>83</v>
      </c>
      <c r="D8112">
        <v>6</v>
      </c>
      <c r="E8112" s="1">
        <v>40712.761111111111</v>
      </c>
      <c r="F8112">
        <v>0.85</v>
      </c>
      <c r="G8112">
        <v>14308</v>
      </c>
      <c r="H8112" t="s">
        <v>25</v>
      </c>
      <c r="I8112" t="str">
        <f>IF(AND(LEFT(OnlineRetail[[#This Row],[InvoiceNo]],1)&lt;&gt;"C",OnlineRetail[[#This Row],[CustomerID]]&lt;&gt;""),"Yes","No")</f>
        <v>Yes</v>
      </c>
      <c r="J8112" s="4">
        <f>EOMONTH(OnlineRetail[[#This Row],[InvoiceDate]],-1)+1</f>
        <v>40695</v>
      </c>
      <c r="K8112" s="6">
        <f>OnlineRetail[[#This Row],[Quantity]]*OnlineRetail[[#This Row],[UnitPrice]]</f>
        <v>5.0999999999999996</v>
      </c>
      <c r="L8112" t="str">
        <f t="shared" si="126"/>
        <v>14308|Jun-2011</v>
      </c>
    </row>
    <row r="8113" spans="1:12">
      <c r="A8113">
        <v>551586</v>
      </c>
      <c r="B8113" t="s">
        <v>252</v>
      </c>
      <c r="C8113" t="s">
        <v>83</v>
      </c>
      <c r="D8113">
        <v>4</v>
      </c>
      <c r="E8113" s="1">
        <v>40712.76458333333</v>
      </c>
      <c r="F8113">
        <v>9.9499999999999993</v>
      </c>
      <c r="G8113">
        <v>14163</v>
      </c>
      <c r="H8113" t="s">
        <v>10</v>
      </c>
      <c r="I8113" t="str">
        <f>IF(AND(LEFT(OnlineRetail[[#This Row],[InvoiceNo]],1)&lt;&gt;"C",OnlineRetail[[#This Row],[CustomerID]]&lt;&gt;""),"Yes","No")</f>
        <v>Yes</v>
      </c>
      <c r="J8113" s="4">
        <f>EOMONTH(OnlineRetail[[#This Row],[InvoiceDate]],-1)+1</f>
        <v>40695</v>
      </c>
      <c r="K8113" s="6">
        <f>OnlineRetail[[#This Row],[Quantity]]*OnlineRetail[[#This Row],[UnitPrice]]</f>
        <v>39.799999999999997</v>
      </c>
      <c r="L8113" t="str">
        <f t="shared" si="126"/>
        <v>14163|Jun-2011</v>
      </c>
    </row>
    <row r="8114" spans="1:12">
      <c r="A8114">
        <v>544927</v>
      </c>
      <c r="B8114" t="s">
        <v>57</v>
      </c>
      <c r="C8114" t="s">
        <v>72</v>
      </c>
      <c r="D8114">
        <v>21</v>
      </c>
      <c r="E8114" s="1">
        <v>40712.770833333343</v>
      </c>
      <c r="F8114">
        <v>4.95</v>
      </c>
      <c r="G8114">
        <v>14105</v>
      </c>
      <c r="H8114" t="s">
        <v>10</v>
      </c>
      <c r="I8114" t="str">
        <f>IF(AND(LEFT(OnlineRetail[[#This Row],[InvoiceNo]],1)&lt;&gt;"C",OnlineRetail[[#This Row],[CustomerID]]&lt;&gt;""),"Yes","No")</f>
        <v>Yes</v>
      </c>
      <c r="J8114" s="4">
        <f>EOMONTH(OnlineRetail[[#This Row],[InvoiceDate]],-1)+1</f>
        <v>40695</v>
      </c>
      <c r="K8114" s="6">
        <f>OnlineRetail[[#This Row],[Quantity]]*OnlineRetail[[#This Row],[UnitPrice]]</f>
        <v>103.95</v>
      </c>
      <c r="L8114" t="str">
        <f t="shared" si="126"/>
        <v>14105|Jun-2011</v>
      </c>
    </row>
    <row r="8115" spans="1:12">
      <c r="A8115">
        <v>554935</v>
      </c>
      <c r="B8115" t="s">
        <v>74</v>
      </c>
      <c r="C8115" t="s">
        <v>42</v>
      </c>
      <c r="D8115">
        <v>6</v>
      </c>
      <c r="E8115" s="1">
        <v>40712.775694444441</v>
      </c>
      <c r="F8115">
        <v>2.1</v>
      </c>
      <c r="G8115">
        <v>12833</v>
      </c>
      <c r="H8115" t="s">
        <v>10</v>
      </c>
      <c r="I8115" t="str">
        <f>IF(AND(LEFT(OnlineRetail[[#This Row],[InvoiceNo]],1)&lt;&gt;"C",OnlineRetail[[#This Row],[CustomerID]]&lt;&gt;""),"Yes","No")</f>
        <v>Yes</v>
      </c>
      <c r="J8115" s="4">
        <f>EOMONTH(OnlineRetail[[#This Row],[InvoiceDate]],-1)+1</f>
        <v>40695</v>
      </c>
      <c r="K8115" s="6">
        <f>OnlineRetail[[#This Row],[Quantity]]*OnlineRetail[[#This Row],[UnitPrice]]</f>
        <v>12.600000000000001</v>
      </c>
      <c r="L8115" t="str">
        <f t="shared" si="126"/>
        <v>12833|Jun-2011</v>
      </c>
    </row>
    <row r="8116" spans="1:12">
      <c r="A8116">
        <v>553450</v>
      </c>
      <c r="B8116" t="s">
        <v>140</v>
      </c>
      <c r="C8116" t="s">
        <v>53</v>
      </c>
      <c r="D8116">
        <v>19</v>
      </c>
      <c r="E8116" s="1">
        <v>40712.784722222219</v>
      </c>
      <c r="F8116">
        <v>7.95</v>
      </c>
      <c r="G8116">
        <v>13261</v>
      </c>
      <c r="H8116" t="s">
        <v>31</v>
      </c>
      <c r="I8116" t="str">
        <f>IF(AND(LEFT(OnlineRetail[[#This Row],[InvoiceNo]],1)&lt;&gt;"C",OnlineRetail[[#This Row],[CustomerID]]&lt;&gt;""),"Yes","No")</f>
        <v>Yes</v>
      </c>
      <c r="J8116" s="4">
        <f>EOMONTH(OnlineRetail[[#This Row],[InvoiceDate]],-1)+1</f>
        <v>40695</v>
      </c>
      <c r="K8116" s="6">
        <f>OnlineRetail[[#This Row],[Quantity]]*OnlineRetail[[#This Row],[UnitPrice]]</f>
        <v>151.05000000000001</v>
      </c>
      <c r="L8116" t="str">
        <f t="shared" si="126"/>
        <v>13261|Jun-2011</v>
      </c>
    </row>
    <row r="8117" spans="1:12">
      <c r="A8117">
        <v>545580</v>
      </c>
      <c r="B8117" t="s">
        <v>148</v>
      </c>
      <c r="C8117" t="s">
        <v>9</v>
      </c>
      <c r="D8117">
        <v>8</v>
      </c>
      <c r="E8117" s="1">
        <v>40712.788194444453</v>
      </c>
      <c r="F8117">
        <v>1.65</v>
      </c>
      <c r="G8117">
        <v>12714</v>
      </c>
      <c r="H8117" t="s">
        <v>10</v>
      </c>
      <c r="I8117" t="str">
        <f>IF(AND(LEFT(OnlineRetail[[#This Row],[InvoiceNo]],1)&lt;&gt;"C",OnlineRetail[[#This Row],[CustomerID]]&lt;&gt;""),"Yes","No")</f>
        <v>Yes</v>
      </c>
      <c r="J8117" s="4">
        <f>EOMONTH(OnlineRetail[[#This Row],[InvoiceDate]],-1)+1</f>
        <v>40695</v>
      </c>
      <c r="K8117" s="6">
        <f>OnlineRetail[[#This Row],[Quantity]]*OnlineRetail[[#This Row],[UnitPrice]]</f>
        <v>13.2</v>
      </c>
      <c r="L8117" t="str">
        <f t="shared" si="126"/>
        <v>12714|Jun-2011</v>
      </c>
    </row>
    <row r="8118" spans="1:12">
      <c r="A8118">
        <v>554786</v>
      </c>
      <c r="B8118" t="s">
        <v>119</v>
      </c>
      <c r="C8118" t="s">
        <v>29</v>
      </c>
      <c r="D8118">
        <v>22</v>
      </c>
      <c r="E8118" s="1">
        <v>40712.792361111111</v>
      </c>
      <c r="F8118">
        <v>9.9499999999999993</v>
      </c>
      <c r="G8118">
        <v>12422</v>
      </c>
      <c r="H8118" t="s">
        <v>10</v>
      </c>
      <c r="I8118" t="str">
        <f>IF(AND(LEFT(OnlineRetail[[#This Row],[InvoiceNo]],1)&lt;&gt;"C",OnlineRetail[[#This Row],[CustomerID]]&lt;&gt;""),"Yes","No")</f>
        <v>Yes</v>
      </c>
      <c r="J8118" s="4">
        <f>EOMONTH(OnlineRetail[[#This Row],[InvoiceDate]],-1)+1</f>
        <v>40695</v>
      </c>
      <c r="K8118" s="6">
        <f>OnlineRetail[[#This Row],[Quantity]]*OnlineRetail[[#This Row],[UnitPrice]]</f>
        <v>218.89999999999998</v>
      </c>
      <c r="L8118" t="str">
        <f t="shared" si="126"/>
        <v>12422|Jun-2011</v>
      </c>
    </row>
    <row r="8119" spans="1:12">
      <c r="A8119">
        <v>553521</v>
      </c>
      <c r="B8119" t="s">
        <v>230</v>
      </c>
      <c r="C8119" t="s">
        <v>12</v>
      </c>
      <c r="D8119">
        <v>15</v>
      </c>
      <c r="E8119" s="1">
        <v>40712.79791666667</v>
      </c>
      <c r="F8119">
        <v>5.95</v>
      </c>
      <c r="G8119">
        <v>12792</v>
      </c>
      <c r="H8119" t="s">
        <v>10</v>
      </c>
      <c r="I8119" t="str">
        <f>IF(AND(LEFT(OnlineRetail[[#This Row],[InvoiceNo]],1)&lt;&gt;"C",OnlineRetail[[#This Row],[CustomerID]]&lt;&gt;""),"Yes","No")</f>
        <v>Yes</v>
      </c>
      <c r="J8119" s="4">
        <f>EOMONTH(OnlineRetail[[#This Row],[InvoiceDate]],-1)+1</f>
        <v>40695</v>
      </c>
      <c r="K8119" s="6">
        <f>OnlineRetail[[#This Row],[Quantity]]*OnlineRetail[[#This Row],[UnitPrice]]</f>
        <v>89.25</v>
      </c>
      <c r="L8119" t="str">
        <f t="shared" si="126"/>
        <v>12792|Jun-2011</v>
      </c>
    </row>
    <row r="8120" spans="1:12">
      <c r="A8120">
        <v>548271</v>
      </c>
      <c r="B8120" t="s">
        <v>86</v>
      </c>
      <c r="C8120" t="s">
        <v>50</v>
      </c>
      <c r="D8120">
        <v>19</v>
      </c>
      <c r="E8120" s="1">
        <v>40712.799305555563</v>
      </c>
      <c r="F8120">
        <v>2.5499999999999998</v>
      </c>
      <c r="G8120">
        <v>13395</v>
      </c>
      <c r="H8120" t="s">
        <v>10</v>
      </c>
      <c r="I8120" t="str">
        <f>IF(AND(LEFT(OnlineRetail[[#This Row],[InvoiceNo]],1)&lt;&gt;"C",OnlineRetail[[#This Row],[CustomerID]]&lt;&gt;""),"Yes","No")</f>
        <v>Yes</v>
      </c>
      <c r="J8120" s="4">
        <f>EOMONTH(OnlineRetail[[#This Row],[InvoiceDate]],-1)+1</f>
        <v>40695</v>
      </c>
      <c r="K8120" s="6">
        <f>OnlineRetail[[#This Row],[Quantity]]*OnlineRetail[[#This Row],[UnitPrice]]</f>
        <v>48.449999999999996</v>
      </c>
      <c r="L8120" t="str">
        <f t="shared" si="126"/>
        <v>13395|Jun-2011</v>
      </c>
    </row>
    <row r="8121" spans="1:12">
      <c r="A8121">
        <v>540436</v>
      </c>
      <c r="B8121" t="s">
        <v>102</v>
      </c>
      <c r="C8121" t="s">
        <v>72</v>
      </c>
      <c r="D8121">
        <v>9</v>
      </c>
      <c r="E8121" s="1">
        <v>40712.802777777782</v>
      </c>
      <c r="F8121">
        <v>4.95</v>
      </c>
      <c r="G8121">
        <v>12530</v>
      </c>
      <c r="H8121" t="s">
        <v>10</v>
      </c>
      <c r="I8121" t="str">
        <f>IF(AND(LEFT(OnlineRetail[[#This Row],[InvoiceNo]],1)&lt;&gt;"C",OnlineRetail[[#This Row],[CustomerID]]&lt;&gt;""),"Yes","No")</f>
        <v>Yes</v>
      </c>
      <c r="J8121" s="4">
        <f>EOMONTH(OnlineRetail[[#This Row],[InvoiceDate]],-1)+1</f>
        <v>40695</v>
      </c>
      <c r="K8121" s="6">
        <f>OnlineRetail[[#This Row],[Quantity]]*OnlineRetail[[#This Row],[UnitPrice]]</f>
        <v>44.550000000000004</v>
      </c>
      <c r="L8121" t="str">
        <f t="shared" si="126"/>
        <v>12530|Jun-2011</v>
      </c>
    </row>
    <row r="8122" spans="1:12">
      <c r="A8122">
        <v>536382</v>
      </c>
      <c r="B8122" t="s">
        <v>214</v>
      </c>
      <c r="C8122" t="s">
        <v>14</v>
      </c>
      <c r="D8122">
        <v>24</v>
      </c>
      <c r="E8122" s="1">
        <v>40712.808333333327</v>
      </c>
      <c r="F8122">
        <v>4.95</v>
      </c>
      <c r="G8122">
        <v>13290</v>
      </c>
      <c r="H8122" t="s">
        <v>10</v>
      </c>
      <c r="I8122" t="str">
        <f>IF(AND(LEFT(OnlineRetail[[#This Row],[InvoiceNo]],1)&lt;&gt;"C",OnlineRetail[[#This Row],[CustomerID]]&lt;&gt;""),"Yes","No")</f>
        <v>Yes</v>
      </c>
      <c r="J8122" s="4">
        <f>EOMONTH(OnlineRetail[[#This Row],[InvoiceDate]],-1)+1</f>
        <v>40695</v>
      </c>
      <c r="K8122" s="6">
        <f>OnlineRetail[[#This Row],[Quantity]]*OnlineRetail[[#This Row],[UnitPrice]]</f>
        <v>118.80000000000001</v>
      </c>
      <c r="L8122" t="str">
        <f t="shared" si="126"/>
        <v>13290|Jun-2011</v>
      </c>
    </row>
    <row r="8123" spans="1:12">
      <c r="A8123">
        <v>542231</v>
      </c>
      <c r="B8123" t="s">
        <v>203</v>
      </c>
      <c r="C8123" t="s">
        <v>27</v>
      </c>
      <c r="D8123">
        <v>21</v>
      </c>
      <c r="E8123" s="1">
        <v>40712.80972222222</v>
      </c>
      <c r="F8123">
        <v>2.1</v>
      </c>
      <c r="G8123">
        <v>12500</v>
      </c>
      <c r="H8123" t="s">
        <v>10</v>
      </c>
      <c r="I8123" t="str">
        <f>IF(AND(LEFT(OnlineRetail[[#This Row],[InvoiceNo]],1)&lt;&gt;"C",OnlineRetail[[#This Row],[CustomerID]]&lt;&gt;""),"Yes","No")</f>
        <v>Yes</v>
      </c>
      <c r="J8123" s="4">
        <f>EOMONTH(OnlineRetail[[#This Row],[InvoiceDate]],-1)+1</f>
        <v>40695</v>
      </c>
      <c r="K8123" s="6">
        <f>OnlineRetail[[#This Row],[Quantity]]*OnlineRetail[[#This Row],[UnitPrice]]</f>
        <v>44.1</v>
      </c>
      <c r="L8123" t="str">
        <f t="shared" si="126"/>
        <v>12500|Jun-2011</v>
      </c>
    </row>
    <row r="8124" spans="1:12">
      <c r="A8124">
        <v>536698</v>
      </c>
      <c r="B8124" t="s">
        <v>247</v>
      </c>
      <c r="C8124" t="s">
        <v>12</v>
      </c>
      <c r="D8124">
        <v>16</v>
      </c>
      <c r="E8124" s="1">
        <v>40712.820138888892</v>
      </c>
      <c r="F8124">
        <v>0.85</v>
      </c>
      <c r="G8124">
        <v>13192</v>
      </c>
      <c r="H8124" t="s">
        <v>31</v>
      </c>
      <c r="I8124" t="str">
        <f>IF(AND(LEFT(OnlineRetail[[#This Row],[InvoiceNo]],1)&lt;&gt;"C",OnlineRetail[[#This Row],[CustomerID]]&lt;&gt;""),"Yes","No")</f>
        <v>Yes</v>
      </c>
      <c r="J8124" s="4">
        <f>EOMONTH(OnlineRetail[[#This Row],[InvoiceDate]],-1)+1</f>
        <v>40695</v>
      </c>
      <c r="K8124" s="6">
        <f>OnlineRetail[[#This Row],[Quantity]]*OnlineRetail[[#This Row],[UnitPrice]]</f>
        <v>13.6</v>
      </c>
      <c r="L8124" t="str">
        <f t="shared" si="126"/>
        <v>13192|Jun-2011</v>
      </c>
    </row>
    <row r="8125" spans="1:12">
      <c r="A8125">
        <v>542784</v>
      </c>
      <c r="B8125" t="s">
        <v>114</v>
      </c>
      <c r="C8125" t="s">
        <v>12</v>
      </c>
      <c r="D8125">
        <v>16</v>
      </c>
      <c r="E8125" s="1">
        <v>40712.826388888891</v>
      </c>
      <c r="F8125">
        <v>4.25</v>
      </c>
      <c r="G8125">
        <v>12508</v>
      </c>
      <c r="H8125" t="s">
        <v>36</v>
      </c>
      <c r="I8125" t="str">
        <f>IF(AND(LEFT(OnlineRetail[[#This Row],[InvoiceNo]],1)&lt;&gt;"C",OnlineRetail[[#This Row],[CustomerID]]&lt;&gt;""),"Yes","No")</f>
        <v>Yes</v>
      </c>
      <c r="J8125" s="4">
        <f>EOMONTH(OnlineRetail[[#This Row],[InvoiceDate]],-1)+1</f>
        <v>40695</v>
      </c>
      <c r="K8125" s="6">
        <f>OnlineRetail[[#This Row],[Quantity]]*OnlineRetail[[#This Row],[UnitPrice]]</f>
        <v>68</v>
      </c>
      <c r="L8125" t="str">
        <f t="shared" si="126"/>
        <v>12508|Jun-2011</v>
      </c>
    </row>
    <row r="8126" spans="1:12">
      <c r="A8126">
        <v>552408</v>
      </c>
      <c r="B8126" t="s">
        <v>216</v>
      </c>
      <c r="C8126" t="s">
        <v>33</v>
      </c>
      <c r="D8126">
        <v>23</v>
      </c>
      <c r="E8126" s="1">
        <v>40712.829861111109</v>
      </c>
      <c r="F8126">
        <v>0.85</v>
      </c>
      <c r="G8126">
        <v>12513</v>
      </c>
      <c r="H8126" t="s">
        <v>10</v>
      </c>
      <c r="I8126" t="str">
        <f>IF(AND(LEFT(OnlineRetail[[#This Row],[InvoiceNo]],1)&lt;&gt;"C",OnlineRetail[[#This Row],[CustomerID]]&lt;&gt;""),"Yes","No")</f>
        <v>Yes</v>
      </c>
      <c r="J8126" s="4">
        <f>EOMONTH(OnlineRetail[[#This Row],[InvoiceDate]],-1)+1</f>
        <v>40695</v>
      </c>
      <c r="K8126" s="6">
        <f>OnlineRetail[[#This Row],[Quantity]]*OnlineRetail[[#This Row],[UnitPrice]]</f>
        <v>19.55</v>
      </c>
      <c r="L8126" t="str">
        <f t="shared" si="126"/>
        <v>12513|Jun-2011</v>
      </c>
    </row>
    <row r="8127" spans="1:12">
      <c r="A8127">
        <v>542369</v>
      </c>
      <c r="B8127" t="s">
        <v>215</v>
      </c>
      <c r="C8127" t="s">
        <v>24</v>
      </c>
      <c r="D8127">
        <v>23</v>
      </c>
      <c r="E8127" s="1">
        <v>40712.829861111109</v>
      </c>
      <c r="F8127">
        <v>0.85</v>
      </c>
      <c r="G8127">
        <v>13290</v>
      </c>
      <c r="H8127" t="s">
        <v>10</v>
      </c>
      <c r="I8127" t="str">
        <f>IF(AND(LEFT(OnlineRetail[[#This Row],[InvoiceNo]],1)&lt;&gt;"C",OnlineRetail[[#This Row],[CustomerID]]&lt;&gt;""),"Yes","No")</f>
        <v>Yes</v>
      </c>
      <c r="J8127" s="4">
        <f>EOMONTH(OnlineRetail[[#This Row],[InvoiceDate]],-1)+1</f>
        <v>40695</v>
      </c>
      <c r="K8127" s="6">
        <f>OnlineRetail[[#This Row],[Quantity]]*OnlineRetail[[#This Row],[UnitPrice]]</f>
        <v>19.55</v>
      </c>
      <c r="L8127" t="str">
        <f t="shared" si="126"/>
        <v>13290|Jun-2011</v>
      </c>
    </row>
    <row r="8128" spans="1:12">
      <c r="A8128">
        <v>536977</v>
      </c>
      <c r="B8128" t="s">
        <v>234</v>
      </c>
      <c r="C8128" t="s">
        <v>46</v>
      </c>
      <c r="D8128">
        <v>19</v>
      </c>
      <c r="E8128" s="1">
        <v>40713.333333333343</v>
      </c>
      <c r="F8128">
        <v>7.95</v>
      </c>
      <c r="G8128">
        <v>12871</v>
      </c>
      <c r="H8128" t="s">
        <v>10</v>
      </c>
      <c r="I8128" t="str">
        <f>IF(AND(LEFT(OnlineRetail[[#This Row],[InvoiceNo]],1)&lt;&gt;"C",OnlineRetail[[#This Row],[CustomerID]]&lt;&gt;""),"Yes","No")</f>
        <v>Yes</v>
      </c>
      <c r="J8128" s="4">
        <f>EOMONTH(OnlineRetail[[#This Row],[InvoiceDate]],-1)+1</f>
        <v>40695</v>
      </c>
      <c r="K8128" s="6">
        <f>OnlineRetail[[#This Row],[Quantity]]*OnlineRetail[[#This Row],[UnitPrice]]</f>
        <v>151.05000000000001</v>
      </c>
      <c r="L8128" t="str">
        <f t="shared" si="126"/>
        <v>12871|Jun-2011</v>
      </c>
    </row>
    <row r="8129" spans="1:12">
      <c r="A8129">
        <v>551107</v>
      </c>
      <c r="B8129" t="s">
        <v>45</v>
      </c>
      <c r="C8129" t="s">
        <v>27</v>
      </c>
      <c r="D8129">
        <v>5</v>
      </c>
      <c r="E8129" s="1">
        <v>40713.345138888893</v>
      </c>
      <c r="F8129">
        <v>7.95</v>
      </c>
      <c r="G8129">
        <v>14220</v>
      </c>
      <c r="H8129" t="s">
        <v>31</v>
      </c>
      <c r="I8129" t="str">
        <f>IF(AND(LEFT(OnlineRetail[[#This Row],[InvoiceNo]],1)&lt;&gt;"C",OnlineRetail[[#This Row],[CustomerID]]&lt;&gt;""),"Yes","No")</f>
        <v>Yes</v>
      </c>
      <c r="J8129" s="4">
        <f>EOMONTH(OnlineRetail[[#This Row],[InvoiceDate]],-1)+1</f>
        <v>40695</v>
      </c>
      <c r="K8129" s="6">
        <f>OnlineRetail[[#This Row],[Quantity]]*OnlineRetail[[#This Row],[UnitPrice]]</f>
        <v>39.75</v>
      </c>
      <c r="L8129" t="str">
        <f t="shared" si="126"/>
        <v>14220|Jun-2011</v>
      </c>
    </row>
    <row r="8130" spans="1:12">
      <c r="A8130">
        <v>550166</v>
      </c>
      <c r="B8130" t="s">
        <v>178</v>
      </c>
      <c r="C8130" t="s">
        <v>33</v>
      </c>
      <c r="D8130">
        <v>2</v>
      </c>
      <c r="E8130" s="1">
        <v>40713.34652777778</v>
      </c>
      <c r="F8130">
        <v>7.95</v>
      </c>
      <c r="G8130">
        <v>13641</v>
      </c>
      <c r="H8130" t="s">
        <v>10</v>
      </c>
      <c r="I8130" t="str">
        <f>IF(AND(LEFT(OnlineRetail[[#This Row],[InvoiceNo]],1)&lt;&gt;"C",OnlineRetail[[#This Row],[CustomerID]]&lt;&gt;""),"Yes","No")</f>
        <v>Yes</v>
      </c>
      <c r="J8130" s="4">
        <f>EOMONTH(OnlineRetail[[#This Row],[InvoiceDate]],-1)+1</f>
        <v>40695</v>
      </c>
      <c r="K8130" s="6">
        <f>OnlineRetail[[#This Row],[Quantity]]*OnlineRetail[[#This Row],[UnitPrice]]</f>
        <v>15.9</v>
      </c>
      <c r="L8130" t="str">
        <f t="shared" ref="L8130:L8193" si="127">IF(I8130="Yes",G8130&amp;"|"&amp;TEXT(J8130,"mmm-yyyy"),"")</f>
        <v>13641|Jun-2011</v>
      </c>
    </row>
    <row r="8131" spans="1:12">
      <c r="A8131">
        <v>551038</v>
      </c>
      <c r="B8131" t="s">
        <v>75</v>
      </c>
      <c r="C8131" t="s">
        <v>21</v>
      </c>
      <c r="D8131">
        <v>18</v>
      </c>
      <c r="E8131" s="1">
        <v>40713.354166666657</v>
      </c>
      <c r="F8131">
        <v>7.95</v>
      </c>
      <c r="G8131">
        <v>12410</v>
      </c>
      <c r="H8131" t="s">
        <v>10</v>
      </c>
      <c r="I8131" t="str">
        <f>IF(AND(LEFT(OnlineRetail[[#This Row],[InvoiceNo]],1)&lt;&gt;"C",OnlineRetail[[#This Row],[CustomerID]]&lt;&gt;""),"Yes","No")</f>
        <v>Yes</v>
      </c>
      <c r="J8131" s="4">
        <f>EOMONTH(OnlineRetail[[#This Row],[InvoiceDate]],-1)+1</f>
        <v>40695</v>
      </c>
      <c r="K8131" s="6">
        <f>OnlineRetail[[#This Row],[Quantity]]*OnlineRetail[[#This Row],[UnitPrice]]</f>
        <v>143.1</v>
      </c>
      <c r="L8131" t="str">
        <f t="shared" si="127"/>
        <v>12410|Jun-2011</v>
      </c>
    </row>
    <row r="8132" spans="1:12">
      <c r="A8132">
        <v>553541</v>
      </c>
      <c r="B8132" t="s">
        <v>261</v>
      </c>
      <c r="C8132" t="s">
        <v>27</v>
      </c>
      <c r="D8132">
        <v>16</v>
      </c>
      <c r="E8132" s="1">
        <v>40713.356944444437</v>
      </c>
      <c r="F8132">
        <v>1.25</v>
      </c>
      <c r="G8132">
        <v>12794</v>
      </c>
      <c r="H8132" t="s">
        <v>70</v>
      </c>
      <c r="I8132" t="str">
        <f>IF(AND(LEFT(OnlineRetail[[#This Row],[InvoiceNo]],1)&lt;&gt;"C",OnlineRetail[[#This Row],[CustomerID]]&lt;&gt;""),"Yes","No")</f>
        <v>Yes</v>
      </c>
      <c r="J8132" s="4">
        <f>EOMONTH(OnlineRetail[[#This Row],[InvoiceDate]],-1)+1</f>
        <v>40695</v>
      </c>
      <c r="K8132" s="6">
        <f>OnlineRetail[[#This Row],[Quantity]]*OnlineRetail[[#This Row],[UnitPrice]]</f>
        <v>20</v>
      </c>
      <c r="L8132" t="str">
        <f t="shared" si="127"/>
        <v>12794|Jun-2011</v>
      </c>
    </row>
    <row r="8133" spans="1:12">
      <c r="A8133">
        <v>540742</v>
      </c>
      <c r="B8133" t="s">
        <v>144</v>
      </c>
      <c r="C8133" t="s">
        <v>14</v>
      </c>
      <c r="D8133">
        <v>24</v>
      </c>
      <c r="E8133" s="1">
        <v>40713.359722222223</v>
      </c>
      <c r="F8133">
        <v>7.95</v>
      </c>
      <c r="G8133">
        <v>13837</v>
      </c>
      <c r="H8133" t="s">
        <v>126</v>
      </c>
      <c r="I8133" t="str">
        <f>IF(AND(LEFT(OnlineRetail[[#This Row],[InvoiceNo]],1)&lt;&gt;"C",OnlineRetail[[#This Row],[CustomerID]]&lt;&gt;""),"Yes","No")</f>
        <v>Yes</v>
      </c>
      <c r="J8133" s="4">
        <f>EOMONTH(OnlineRetail[[#This Row],[InvoiceDate]],-1)+1</f>
        <v>40695</v>
      </c>
      <c r="K8133" s="6">
        <f>OnlineRetail[[#This Row],[Quantity]]*OnlineRetail[[#This Row],[UnitPrice]]</f>
        <v>190.8</v>
      </c>
      <c r="L8133" t="str">
        <f t="shared" si="127"/>
        <v>13837|Jun-2011</v>
      </c>
    </row>
    <row r="8134" spans="1:12">
      <c r="A8134">
        <v>545833</v>
      </c>
      <c r="B8134" t="s">
        <v>289</v>
      </c>
      <c r="C8134" t="s">
        <v>40</v>
      </c>
      <c r="D8134">
        <v>12</v>
      </c>
      <c r="E8134" s="1">
        <v>40713.361111111109</v>
      </c>
      <c r="F8134">
        <v>1.65</v>
      </c>
      <c r="G8134">
        <v>13437</v>
      </c>
      <c r="H8134" t="s">
        <v>10</v>
      </c>
      <c r="I8134" t="str">
        <f>IF(AND(LEFT(OnlineRetail[[#This Row],[InvoiceNo]],1)&lt;&gt;"C",OnlineRetail[[#This Row],[CustomerID]]&lt;&gt;""),"Yes","No")</f>
        <v>Yes</v>
      </c>
      <c r="J8134" s="4">
        <f>EOMONTH(OnlineRetail[[#This Row],[InvoiceDate]],-1)+1</f>
        <v>40695</v>
      </c>
      <c r="K8134" s="6">
        <f>OnlineRetail[[#This Row],[Quantity]]*OnlineRetail[[#This Row],[UnitPrice]]</f>
        <v>19.799999999999997</v>
      </c>
      <c r="L8134" t="str">
        <f t="shared" si="127"/>
        <v>13437|Jun-2011</v>
      </c>
    </row>
    <row r="8135" spans="1:12">
      <c r="A8135">
        <v>541093</v>
      </c>
      <c r="B8135" t="s">
        <v>86</v>
      </c>
      <c r="C8135" t="s">
        <v>14</v>
      </c>
      <c r="D8135">
        <v>3</v>
      </c>
      <c r="E8135" s="1">
        <v>40713.388194444437</v>
      </c>
      <c r="F8135">
        <v>2.1</v>
      </c>
      <c r="G8135">
        <v>13946</v>
      </c>
      <c r="H8135" t="s">
        <v>10</v>
      </c>
      <c r="I8135" t="str">
        <f>IF(AND(LEFT(OnlineRetail[[#This Row],[InvoiceNo]],1)&lt;&gt;"C",OnlineRetail[[#This Row],[CustomerID]]&lt;&gt;""),"Yes","No")</f>
        <v>Yes</v>
      </c>
      <c r="J8135" s="4">
        <f>EOMONTH(OnlineRetail[[#This Row],[InvoiceDate]],-1)+1</f>
        <v>40695</v>
      </c>
      <c r="K8135" s="6">
        <f>OnlineRetail[[#This Row],[Quantity]]*OnlineRetail[[#This Row],[UnitPrice]]</f>
        <v>6.3000000000000007</v>
      </c>
      <c r="L8135" t="str">
        <f t="shared" si="127"/>
        <v>13946|Jun-2011</v>
      </c>
    </row>
    <row r="8136" spans="1:12">
      <c r="A8136">
        <v>546767</v>
      </c>
      <c r="B8136" t="s">
        <v>243</v>
      </c>
      <c r="C8136" t="s">
        <v>48</v>
      </c>
      <c r="D8136">
        <v>17</v>
      </c>
      <c r="E8136" s="1">
        <v>40713.40347222222</v>
      </c>
      <c r="F8136">
        <v>3.39</v>
      </c>
      <c r="G8136">
        <v>13437</v>
      </c>
      <c r="H8136" t="s">
        <v>22</v>
      </c>
      <c r="I8136" t="str">
        <f>IF(AND(LEFT(OnlineRetail[[#This Row],[InvoiceNo]],1)&lt;&gt;"C",OnlineRetail[[#This Row],[CustomerID]]&lt;&gt;""),"Yes","No")</f>
        <v>Yes</v>
      </c>
      <c r="J8136" s="4">
        <f>EOMONTH(OnlineRetail[[#This Row],[InvoiceDate]],-1)+1</f>
        <v>40695</v>
      </c>
      <c r="K8136" s="6">
        <f>OnlineRetail[[#This Row],[Quantity]]*OnlineRetail[[#This Row],[UnitPrice]]</f>
        <v>57.63</v>
      </c>
      <c r="L8136" t="str">
        <f t="shared" si="127"/>
        <v>13437|Jun-2011</v>
      </c>
    </row>
    <row r="8137" spans="1:12">
      <c r="A8137">
        <v>554646</v>
      </c>
      <c r="B8137" t="s">
        <v>112</v>
      </c>
      <c r="C8137" t="s">
        <v>48</v>
      </c>
      <c r="D8137">
        <v>6</v>
      </c>
      <c r="E8137" s="1">
        <v>40713.435416666667</v>
      </c>
      <c r="F8137">
        <v>3.39</v>
      </c>
      <c r="G8137">
        <v>13218</v>
      </c>
      <c r="H8137" t="s">
        <v>10</v>
      </c>
      <c r="I8137" t="str">
        <f>IF(AND(LEFT(OnlineRetail[[#This Row],[InvoiceNo]],1)&lt;&gt;"C",OnlineRetail[[#This Row],[CustomerID]]&lt;&gt;""),"Yes","No")</f>
        <v>Yes</v>
      </c>
      <c r="J8137" s="4">
        <f>EOMONTH(OnlineRetail[[#This Row],[InvoiceDate]],-1)+1</f>
        <v>40695</v>
      </c>
      <c r="K8137" s="6">
        <f>OnlineRetail[[#This Row],[Quantity]]*OnlineRetail[[#This Row],[UnitPrice]]</f>
        <v>20.34</v>
      </c>
      <c r="L8137" t="str">
        <f t="shared" si="127"/>
        <v>13218|Jun-2011</v>
      </c>
    </row>
    <row r="8138" spans="1:12">
      <c r="A8138">
        <v>542494</v>
      </c>
      <c r="B8138" t="s">
        <v>90</v>
      </c>
      <c r="C8138" t="s">
        <v>53</v>
      </c>
      <c r="D8138">
        <v>4</v>
      </c>
      <c r="E8138" s="1">
        <v>40713.436111111107</v>
      </c>
      <c r="F8138">
        <v>4.25</v>
      </c>
      <c r="G8138">
        <v>13952</v>
      </c>
      <c r="H8138" t="s">
        <v>10</v>
      </c>
      <c r="I8138" t="str">
        <f>IF(AND(LEFT(OnlineRetail[[#This Row],[InvoiceNo]],1)&lt;&gt;"C",OnlineRetail[[#This Row],[CustomerID]]&lt;&gt;""),"Yes","No")</f>
        <v>Yes</v>
      </c>
      <c r="J8138" s="4">
        <f>EOMONTH(OnlineRetail[[#This Row],[InvoiceDate]],-1)+1</f>
        <v>40695</v>
      </c>
      <c r="K8138" s="6">
        <f>OnlineRetail[[#This Row],[Quantity]]*OnlineRetail[[#This Row],[UnitPrice]]</f>
        <v>17</v>
      </c>
      <c r="L8138" t="str">
        <f t="shared" si="127"/>
        <v>13952|Jun-2011</v>
      </c>
    </row>
    <row r="8139" spans="1:12">
      <c r="A8139">
        <v>541023</v>
      </c>
      <c r="B8139" t="s">
        <v>254</v>
      </c>
      <c r="C8139" t="s">
        <v>16</v>
      </c>
      <c r="D8139">
        <v>16</v>
      </c>
      <c r="E8139" s="1">
        <v>40713.443055555559</v>
      </c>
      <c r="F8139">
        <v>1.25</v>
      </c>
      <c r="G8139">
        <v>13907</v>
      </c>
      <c r="H8139" t="s">
        <v>17</v>
      </c>
      <c r="I8139" t="str">
        <f>IF(AND(LEFT(OnlineRetail[[#This Row],[InvoiceNo]],1)&lt;&gt;"C",OnlineRetail[[#This Row],[CustomerID]]&lt;&gt;""),"Yes","No")</f>
        <v>Yes</v>
      </c>
      <c r="J8139" s="4">
        <f>EOMONTH(OnlineRetail[[#This Row],[InvoiceDate]],-1)+1</f>
        <v>40695</v>
      </c>
      <c r="K8139" s="6">
        <f>OnlineRetail[[#This Row],[Quantity]]*OnlineRetail[[#This Row],[UnitPrice]]</f>
        <v>20</v>
      </c>
      <c r="L8139" t="str">
        <f t="shared" si="127"/>
        <v>13907|Jun-2011</v>
      </c>
    </row>
    <row r="8140" spans="1:12">
      <c r="A8140">
        <v>539645</v>
      </c>
      <c r="B8140" t="s">
        <v>52</v>
      </c>
      <c r="C8140" t="s">
        <v>19</v>
      </c>
      <c r="D8140">
        <v>14</v>
      </c>
      <c r="E8140" s="1">
        <v>40713.446527777778</v>
      </c>
      <c r="F8140">
        <v>0.85</v>
      </c>
      <c r="G8140">
        <v>13634</v>
      </c>
      <c r="H8140" t="s">
        <v>10</v>
      </c>
      <c r="I8140" t="str">
        <f>IF(AND(LEFT(OnlineRetail[[#This Row],[InvoiceNo]],1)&lt;&gt;"C",OnlineRetail[[#This Row],[CustomerID]]&lt;&gt;""),"Yes","No")</f>
        <v>Yes</v>
      </c>
      <c r="J8140" s="4">
        <f>EOMONTH(OnlineRetail[[#This Row],[InvoiceDate]],-1)+1</f>
        <v>40695</v>
      </c>
      <c r="K8140" s="6">
        <f>OnlineRetail[[#This Row],[Quantity]]*OnlineRetail[[#This Row],[UnitPrice]]</f>
        <v>11.9</v>
      </c>
      <c r="L8140" t="str">
        <f t="shared" si="127"/>
        <v>13634|Jun-2011</v>
      </c>
    </row>
    <row r="8141" spans="1:12">
      <c r="A8141">
        <v>545633</v>
      </c>
      <c r="B8141" t="s">
        <v>257</v>
      </c>
      <c r="C8141" t="s">
        <v>14</v>
      </c>
      <c r="D8141">
        <v>16</v>
      </c>
      <c r="E8141" s="1">
        <v>40713.467361111107</v>
      </c>
      <c r="F8141">
        <v>9.9499999999999993</v>
      </c>
      <c r="G8141">
        <v>14044</v>
      </c>
      <c r="H8141" t="s">
        <v>10</v>
      </c>
      <c r="I8141" t="str">
        <f>IF(AND(LEFT(OnlineRetail[[#This Row],[InvoiceNo]],1)&lt;&gt;"C",OnlineRetail[[#This Row],[CustomerID]]&lt;&gt;""),"Yes","No")</f>
        <v>Yes</v>
      </c>
      <c r="J8141" s="4">
        <f>EOMONTH(OnlineRetail[[#This Row],[InvoiceDate]],-1)+1</f>
        <v>40695</v>
      </c>
      <c r="K8141" s="6">
        <f>OnlineRetail[[#This Row],[Quantity]]*OnlineRetail[[#This Row],[UnitPrice]]</f>
        <v>159.19999999999999</v>
      </c>
      <c r="L8141" t="str">
        <f t="shared" si="127"/>
        <v>14044|Jun-2011</v>
      </c>
    </row>
    <row r="8142" spans="1:12">
      <c r="A8142">
        <v>552715</v>
      </c>
      <c r="B8142" t="s">
        <v>165</v>
      </c>
      <c r="C8142" t="s">
        <v>29</v>
      </c>
      <c r="D8142">
        <v>5</v>
      </c>
      <c r="E8142" s="1">
        <v>40713.470138888893</v>
      </c>
      <c r="F8142">
        <v>2.1</v>
      </c>
      <c r="G8142">
        <v>12755</v>
      </c>
      <c r="H8142" t="s">
        <v>17</v>
      </c>
      <c r="I8142" t="str">
        <f>IF(AND(LEFT(OnlineRetail[[#This Row],[InvoiceNo]],1)&lt;&gt;"C",OnlineRetail[[#This Row],[CustomerID]]&lt;&gt;""),"Yes","No")</f>
        <v>Yes</v>
      </c>
      <c r="J8142" s="4">
        <f>EOMONTH(OnlineRetail[[#This Row],[InvoiceDate]],-1)+1</f>
        <v>40695</v>
      </c>
      <c r="K8142" s="6">
        <f>OnlineRetail[[#This Row],[Quantity]]*OnlineRetail[[#This Row],[UnitPrice]]</f>
        <v>10.5</v>
      </c>
      <c r="L8142" t="str">
        <f t="shared" si="127"/>
        <v>12755|Jun-2011</v>
      </c>
    </row>
    <row r="8143" spans="1:12">
      <c r="A8143">
        <v>536850</v>
      </c>
      <c r="B8143" t="s">
        <v>132</v>
      </c>
      <c r="C8143" t="s">
        <v>50</v>
      </c>
      <c r="D8143">
        <v>14</v>
      </c>
      <c r="E8143" s="1">
        <v>40713.480555555558</v>
      </c>
      <c r="F8143">
        <v>7.95</v>
      </c>
      <c r="G8143">
        <v>12492</v>
      </c>
      <c r="H8143" t="s">
        <v>10</v>
      </c>
      <c r="I8143" t="str">
        <f>IF(AND(LEFT(OnlineRetail[[#This Row],[InvoiceNo]],1)&lt;&gt;"C",OnlineRetail[[#This Row],[CustomerID]]&lt;&gt;""),"Yes","No")</f>
        <v>Yes</v>
      </c>
      <c r="J8143" s="4">
        <f>EOMONTH(OnlineRetail[[#This Row],[InvoiceDate]],-1)+1</f>
        <v>40695</v>
      </c>
      <c r="K8143" s="6">
        <f>OnlineRetail[[#This Row],[Quantity]]*OnlineRetail[[#This Row],[UnitPrice]]</f>
        <v>111.3</v>
      </c>
      <c r="L8143" t="str">
        <f t="shared" si="127"/>
        <v>12492|Jun-2011</v>
      </c>
    </row>
    <row r="8144" spans="1:12">
      <c r="A8144">
        <v>540858</v>
      </c>
      <c r="B8144" t="s">
        <v>249</v>
      </c>
      <c r="C8144" t="s">
        <v>29</v>
      </c>
      <c r="D8144">
        <v>12</v>
      </c>
      <c r="E8144" s="1">
        <v>40713.484722222223</v>
      </c>
      <c r="F8144">
        <v>1.25</v>
      </c>
      <c r="G8144">
        <v>12781</v>
      </c>
      <c r="H8144" t="s">
        <v>17</v>
      </c>
      <c r="I8144" t="str">
        <f>IF(AND(LEFT(OnlineRetail[[#This Row],[InvoiceNo]],1)&lt;&gt;"C",OnlineRetail[[#This Row],[CustomerID]]&lt;&gt;""),"Yes","No")</f>
        <v>Yes</v>
      </c>
      <c r="J8144" s="4">
        <f>EOMONTH(OnlineRetail[[#This Row],[InvoiceDate]],-1)+1</f>
        <v>40695</v>
      </c>
      <c r="K8144" s="6">
        <f>OnlineRetail[[#This Row],[Quantity]]*OnlineRetail[[#This Row],[UnitPrice]]</f>
        <v>15</v>
      </c>
      <c r="L8144" t="str">
        <f t="shared" si="127"/>
        <v>12781|Jun-2011</v>
      </c>
    </row>
    <row r="8145" spans="1:12">
      <c r="A8145">
        <v>556008</v>
      </c>
      <c r="B8145" t="s">
        <v>100</v>
      </c>
      <c r="C8145" t="s">
        <v>16</v>
      </c>
      <c r="D8145">
        <v>21</v>
      </c>
      <c r="E8145" s="1">
        <v>40713.487500000003</v>
      </c>
      <c r="F8145">
        <v>7.95</v>
      </c>
      <c r="G8145">
        <v>14154</v>
      </c>
      <c r="H8145" t="s">
        <v>10</v>
      </c>
      <c r="I8145" t="str">
        <f>IF(AND(LEFT(OnlineRetail[[#This Row],[InvoiceNo]],1)&lt;&gt;"C",OnlineRetail[[#This Row],[CustomerID]]&lt;&gt;""),"Yes","No")</f>
        <v>Yes</v>
      </c>
      <c r="J8145" s="4">
        <f>EOMONTH(OnlineRetail[[#This Row],[InvoiceDate]],-1)+1</f>
        <v>40695</v>
      </c>
      <c r="K8145" s="6">
        <f>OnlineRetail[[#This Row],[Quantity]]*OnlineRetail[[#This Row],[UnitPrice]]</f>
        <v>166.95000000000002</v>
      </c>
      <c r="L8145" t="str">
        <f t="shared" si="127"/>
        <v>14154|Jun-2011</v>
      </c>
    </row>
    <row r="8146" spans="1:12">
      <c r="A8146">
        <v>544435</v>
      </c>
      <c r="B8146" t="s">
        <v>266</v>
      </c>
      <c r="C8146" t="s">
        <v>14</v>
      </c>
      <c r="D8146">
        <v>16</v>
      </c>
      <c r="E8146" s="1">
        <v>40713.494444444441</v>
      </c>
      <c r="F8146">
        <v>2.1</v>
      </c>
      <c r="G8146">
        <v>14315</v>
      </c>
      <c r="H8146" t="s">
        <v>10</v>
      </c>
      <c r="I8146" t="str">
        <f>IF(AND(LEFT(OnlineRetail[[#This Row],[InvoiceNo]],1)&lt;&gt;"C",OnlineRetail[[#This Row],[CustomerID]]&lt;&gt;""),"Yes","No")</f>
        <v>Yes</v>
      </c>
      <c r="J8146" s="4">
        <f>EOMONTH(OnlineRetail[[#This Row],[InvoiceDate]],-1)+1</f>
        <v>40695</v>
      </c>
      <c r="K8146" s="6">
        <f>OnlineRetail[[#This Row],[Quantity]]*OnlineRetail[[#This Row],[UnitPrice]]</f>
        <v>33.6</v>
      </c>
      <c r="L8146" t="str">
        <f t="shared" si="127"/>
        <v>14315|Jun-2011</v>
      </c>
    </row>
    <row r="8147" spans="1:12">
      <c r="A8147">
        <v>551416</v>
      </c>
      <c r="B8147" t="s">
        <v>272</v>
      </c>
      <c r="C8147" t="s">
        <v>42</v>
      </c>
      <c r="D8147">
        <v>19</v>
      </c>
      <c r="E8147" s="1">
        <v>40713.5</v>
      </c>
      <c r="F8147">
        <v>1.65</v>
      </c>
      <c r="G8147">
        <v>13960</v>
      </c>
      <c r="H8147" t="s">
        <v>10</v>
      </c>
      <c r="I8147" t="str">
        <f>IF(AND(LEFT(OnlineRetail[[#This Row],[InvoiceNo]],1)&lt;&gt;"C",OnlineRetail[[#This Row],[CustomerID]]&lt;&gt;""),"Yes","No")</f>
        <v>Yes</v>
      </c>
      <c r="J8147" s="4">
        <f>EOMONTH(OnlineRetail[[#This Row],[InvoiceDate]],-1)+1</f>
        <v>40695</v>
      </c>
      <c r="K8147" s="6">
        <f>OnlineRetail[[#This Row],[Quantity]]*OnlineRetail[[#This Row],[UnitPrice]]</f>
        <v>31.349999999999998</v>
      </c>
      <c r="L8147" t="str">
        <f t="shared" si="127"/>
        <v>13960|Jun-2011</v>
      </c>
    </row>
    <row r="8148" spans="1:12">
      <c r="A8148">
        <v>538382</v>
      </c>
      <c r="B8148" t="s">
        <v>81</v>
      </c>
      <c r="C8148" t="s">
        <v>62</v>
      </c>
      <c r="D8148">
        <v>7</v>
      </c>
      <c r="E8148" s="1">
        <v>40713.5</v>
      </c>
      <c r="F8148">
        <v>3.39</v>
      </c>
      <c r="G8148">
        <v>13697</v>
      </c>
      <c r="H8148" t="s">
        <v>10</v>
      </c>
      <c r="I8148" t="str">
        <f>IF(AND(LEFT(OnlineRetail[[#This Row],[InvoiceNo]],1)&lt;&gt;"C",OnlineRetail[[#This Row],[CustomerID]]&lt;&gt;""),"Yes","No")</f>
        <v>Yes</v>
      </c>
      <c r="J8148" s="4">
        <f>EOMONTH(OnlineRetail[[#This Row],[InvoiceDate]],-1)+1</f>
        <v>40695</v>
      </c>
      <c r="K8148" s="6">
        <f>OnlineRetail[[#This Row],[Quantity]]*OnlineRetail[[#This Row],[UnitPrice]]</f>
        <v>23.73</v>
      </c>
      <c r="L8148" t="str">
        <f t="shared" si="127"/>
        <v>13697|Jun-2011</v>
      </c>
    </row>
    <row r="8149" spans="1:12">
      <c r="A8149">
        <v>555052</v>
      </c>
      <c r="B8149" t="s">
        <v>79</v>
      </c>
      <c r="C8149" t="s">
        <v>42</v>
      </c>
      <c r="D8149">
        <v>7</v>
      </c>
      <c r="E8149" s="1">
        <v>40713.50277777778</v>
      </c>
      <c r="F8149">
        <v>2.1</v>
      </c>
      <c r="G8149">
        <v>14342</v>
      </c>
      <c r="H8149" t="s">
        <v>10</v>
      </c>
      <c r="I8149" t="str">
        <f>IF(AND(LEFT(OnlineRetail[[#This Row],[InvoiceNo]],1)&lt;&gt;"C",OnlineRetail[[#This Row],[CustomerID]]&lt;&gt;""),"Yes","No")</f>
        <v>Yes</v>
      </c>
      <c r="J8149" s="4">
        <f>EOMONTH(OnlineRetail[[#This Row],[InvoiceDate]],-1)+1</f>
        <v>40695</v>
      </c>
      <c r="K8149" s="6">
        <f>OnlineRetail[[#This Row],[Quantity]]*OnlineRetail[[#This Row],[UnitPrice]]</f>
        <v>14.700000000000001</v>
      </c>
      <c r="L8149" t="str">
        <f t="shared" si="127"/>
        <v>14342|Jun-2011</v>
      </c>
    </row>
    <row r="8150" spans="1:12">
      <c r="A8150">
        <v>545963</v>
      </c>
      <c r="B8150" t="s">
        <v>13</v>
      </c>
      <c r="C8150" t="s">
        <v>50</v>
      </c>
      <c r="D8150">
        <v>13</v>
      </c>
      <c r="E8150" s="1">
        <v>40713.507638888892</v>
      </c>
      <c r="F8150">
        <v>7.95</v>
      </c>
      <c r="G8150">
        <v>13004</v>
      </c>
      <c r="H8150" t="s">
        <v>10</v>
      </c>
      <c r="I8150" t="str">
        <f>IF(AND(LEFT(OnlineRetail[[#This Row],[InvoiceNo]],1)&lt;&gt;"C",OnlineRetail[[#This Row],[CustomerID]]&lt;&gt;""),"Yes","No")</f>
        <v>Yes</v>
      </c>
      <c r="J8150" s="4">
        <f>EOMONTH(OnlineRetail[[#This Row],[InvoiceDate]],-1)+1</f>
        <v>40695</v>
      </c>
      <c r="K8150" s="6">
        <f>OnlineRetail[[#This Row],[Quantity]]*OnlineRetail[[#This Row],[UnitPrice]]</f>
        <v>103.35000000000001</v>
      </c>
      <c r="L8150" t="str">
        <f t="shared" si="127"/>
        <v>13004|Jun-2011</v>
      </c>
    </row>
    <row r="8151" spans="1:12">
      <c r="A8151">
        <v>542488</v>
      </c>
      <c r="B8151" t="s">
        <v>219</v>
      </c>
      <c r="C8151" t="s">
        <v>62</v>
      </c>
      <c r="D8151">
        <v>20</v>
      </c>
      <c r="E8151" s="1">
        <v>40713.508333333331</v>
      </c>
      <c r="F8151">
        <v>7.95</v>
      </c>
      <c r="G8151">
        <v>12823</v>
      </c>
      <c r="H8151" t="s">
        <v>10</v>
      </c>
      <c r="I8151" t="str">
        <f>IF(AND(LEFT(OnlineRetail[[#This Row],[InvoiceNo]],1)&lt;&gt;"C",OnlineRetail[[#This Row],[CustomerID]]&lt;&gt;""),"Yes","No")</f>
        <v>Yes</v>
      </c>
      <c r="J8151" s="4">
        <f>EOMONTH(OnlineRetail[[#This Row],[InvoiceDate]],-1)+1</f>
        <v>40695</v>
      </c>
      <c r="K8151" s="6">
        <f>OnlineRetail[[#This Row],[Quantity]]*OnlineRetail[[#This Row],[UnitPrice]]</f>
        <v>159</v>
      </c>
      <c r="L8151" t="str">
        <f t="shared" si="127"/>
        <v>12823|Jun-2011</v>
      </c>
    </row>
    <row r="8152" spans="1:12">
      <c r="A8152">
        <v>555061</v>
      </c>
      <c r="B8152" t="s">
        <v>275</v>
      </c>
      <c r="C8152" t="s">
        <v>46</v>
      </c>
      <c r="D8152">
        <v>20</v>
      </c>
      <c r="E8152" s="1">
        <v>40713.511111111111</v>
      </c>
      <c r="F8152">
        <v>3.39</v>
      </c>
      <c r="G8152">
        <v>13171</v>
      </c>
      <c r="H8152" t="s">
        <v>10</v>
      </c>
      <c r="I8152" t="str">
        <f>IF(AND(LEFT(OnlineRetail[[#This Row],[InvoiceNo]],1)&lt;&gt;"C",OnlineRetail[[#This Row],[CustomerID]]&lt;&gt;""),"Yes","No")</f>
        <v>Yes</v>
      </c>
      <c r="J8152" s="4">
        <f>EOMONTH(OnlineRetail[[#This Row],[InvoiceDate]],-1)+1</f>
        <v>40695</v>
      </c>
      <c r="K8152" s="6">
        <f>OnlineRetail[[#This Row],[Quantity]]*OnlineRetail[[#This Row],[UnitPrice]]</f>
        <v>67.8</v>
      </c>
      <c r="L8152" t="str">
        <f t="shared" si="127"/>
        <v>13171|Jun-2011</v>
      </c>
    </row>
    <row r="8153" spans="1:12">
      <c r="A8153">
        <v>542761</v>
      </c>
      <c r="B8153" t="s">
        <v>216</v>
      </c>
      <c r="C8153" t="s">
        <v>72</v>
      </c>
      <c r="D8153">
        <v>3</v>
      </c>
      <c r="E8153" s="1">
        <v>40713.52847222222</v>
      </c>
      <c r="F8153">
        <v>4.95</v>
      </c>
      <c r="G8153">
        <v>12379</v>
      </c>
      <c r="H8153" t="s">
        <v>10</v>
      </c>
      <c r="I8153" t="str">
        <f>IF(AND(LEFT(OnlineRetail[[#This Row],[InvoiceNo]],1)&lt;&gt;"C",OnlineRetail[[#This Row],[CustomerID]]&lt;&gt;""),"Yes","No")</f>
        <v>Yes</v>
      </c>
      <c r="J8153" s="4">
        <f>EOMONTH(OnlineRetail[[#This Row],[InvoiceDate]],-1)+1</f>
        <v>40695</v>
      </c>
      <c r="K8153" s="6">
        <f>OnlineRetail[[#This Row],[Quantity]]*OnlineRetail[[#This Row],[UnitPrice]]</f>
        <v>14.850000000000001</v>
      </c>
      <c r="L8153" t="str">
        <f t="shared" si="127"/>
        <v>12379|Jun-2011</v>
      </c>
    </row>
    <row r="8154" spans="1:12">
      <c r="A8154">
        <v>546294</v>
      </c>
      <c r="B8154" t="s">
        <v>190</v>
      </c>
      <c r="C8154" t="s">
        <v>50</v>
      </c>
      <c r="D8154">
        <v>24</v>
      </c>
      <c r="E8154" s="1">
        <v>40713.539583333331</v>
      </c>
      <c r="F8154">
        <v>2.1</v>
      </c>
      <c r="G8154">
        <v>14090</v>
      </c>
      <c r="H8154" t="s">
        <v>10</v>
      </c>
      <c r="I8154" t="str">
        <f>IF(AND(LEFT(OnlineRetail[[#This Row],[InvoiceNo]],1)&lt;&gt;"C",OnlineRetail[[#This Row],[CustomerID]]&lt;&gt;""),"Yes","No")</f>
        <v>Yes</v>
      </c>
      <c r="J8154" s="4">
        <f>EOMONTH(OnlineRetail[[#This Row],[InvoiceDate]],-1)+1</f>
        <v>40695</v>
      </c>
      <c r="K8154" s="6">
        <f>OnlineRetail[[#This Row],[Quantity]]*OnlineRetail[[#This Row],[UnitPrice]]</f>
        <v>50.400000000000006</v>
      </c>
      <c r="L8154" t="str">
        <f t="shared" si="127"/>
        <v>14090|Jun-2011</v>
      </c>
    </row>
    <row r="8155" spans="1:12">
      <c r="A8155">
        <v>539769</v>
      </c>
      <c r="B8155" t="s">
        <v>115</v>
      </c>
      <c r="C8155" t="s">
        <v>46</v>
      </c>
      <c r="D8155">
        <v>21</v>
      </c>
      <c r="E8155" s="1">
        <v>40713.542361111111</v>
      </c>
      <c r="F8155">
        <v>1.25</v>
      </c>
      <c r="G8155">
        <v>12805</v>
      </c>
      <c r="H8155" t="s">
        <v>121</v>
      </c>
      <c r="I8155" t="str">
        <f>IF(AND(LEFT(OnlineRetail[[#This Row],[InvoiceNo]],1)&lt;&gt;"C",OnlineRetail[[#This Row],[CustomerID]]&lt;&gt;""),"Yes","No")</f>
        <v>Yes</v>
      </c>
      <c r="J8155" s="4">
        <f>EOMONTH(OnlineRetail[[#This Row],[InvoiceDate]],-1)+1</f>
        <v>40695</v>
      </c>
      <c r="K8155" s="6">
        <f>OnlineRetail[[#This Row],[Quantity]]*OnlineRetail[[#This Row],[UnitPrice]]</f>
        <v>26.25</v>
      </c>
      <c r="L8155" t="str">
        <f t="shared" si="127"/>
        <v>12805|Jun-2011</v>
      </c>
    </row>
    <row r="8156" spans="1:12">
      <c r="A8156">
        <v>540213</v>
      </c>
      <c r="B8156" t="s">
        <v>141</v>
      </c>
      <c r="C8156" t="s">
        <v>83</v>
      </c>
      <c r="D8156">
        <v>18</v>
      </c>
      <c r="E8156" s="1">
        <v>40713.551388888889</v>
      </c>
      <c r="F8156">
        <v>3.39</v>
      </c>
      <c r="G8156">
        <v>13264</v>
      </c>
      <c r="H8156" t="s">
        <v>121</v>
      </c>
      <c r="I8156" t="str">
        <f>IF(AND(LEFT(OnlineRetail[[#This Row],[InvoiceNo]],1)&lt;&gt;"C",OnlineRetail[[#This Row],[CustomerID]]&lt;&gt;""),"Yes","No")</f>
        <v>Yes</v>
      </c>
      <c r="J8156" s="4">
        <f>EOMONTH(OnlineRetail[[#This Row],[InvoiceDate]],-1)+1</f>
        <v>40695</v>
      </c>
      <c r="K8156" s="6">
        <f>OnlineRetail[[#This Row],[Quantity]]*OnlineRetail[[#This Row],[UnitPrice]]</f>
        <v>61.02</v>
      </c>
      <c r="L8156" t="str">
        <f t="shared" si="127"/>
        <v>13264|Jun-2011</v>
      </c>
    </row>
    <row r="8157" spans="1:12">
      <c r="A8157">
        <v>548714</v>
      </c>
      <c r="B8157" t="s">
        <v>229</v>
      </c>
      <c r="C8157" t="s">
        <v>39</v>
      </c>
      <c r="D8157">
        <v>6</v>
      </c>
      <c r="E8157" s="1">
        <v>40713.563194444447</v>
      </c>
      <c r="F8157">
        <v>1.65</v>
      </c>
      <c r="G8157">
        <v>12399</v>
      </c>
      <c r="H8157" t="s">
        <v>10</v>
      </c>
      <c r="I8157" t="str">
        <f>IF(AND(LEFT(OnlineRetail[[#This Row],[InvoiceNo]],1)&lt;&gt;"C",OnlineRetail[[#This Row],[CustomerID]]&lt;&gt;""),"Yes","No")</f>
        <v>Yes</v>
      </c>
      <c r="J8157" s="4">
        <f>EOMONTH(OnlineRetail[[#This Row],[InvoiceDate]],-1)+1</f>
        <v>40695</v>
      </c>
      <c r="K8157" s="6">
        <f>OnlineRetail[[#This Row],[Quantity]]*OnlineRetail[[#This Row],[UnitPrice]]</f>
        <v>9.8999999999999986</v>
      </c>
      <c r="L8157" t="str">
        <f t="shared" si="127"/>
        <v>12399|Jun-2011</v>
      </c>
    </row>
    <row r="8158" spans="1:12">
      <c r="A8158">
        <v>539455</v>
      </c>
      <c r="B8158" t="s">
        <v>221</v>
      </c>
      <c r="C8158" t="s">
        <v>27</v>
      </c>
      <c r="D8158">
        <v>7</v>
      </c>
      <c r="E8158" s="1">
        <v>40713.581944444442</v>
      </c>
      <c r="F8158">
        <v>5.95</v>
      </c>
      <c r="G8158">
        <v>14039</v>
      </c>
      <c r="H8158" t="s">
        <v>10</v>
      </c>
      <c r="I8158" t="str">
        <f>IF(AND(LEFT(OnlineRetail[[#This Row],[InvoiceNo]],1)&lt;&gt;"C",OnlineRetail[[#This Row],[CustomerID]]&lt;&gt;""),"Yes","No")</f>
        <v>Yes</v>
      </c>
      <c r="J8158" s="4">
        <f>EOMONTH(OnlineRetail[[#This Row],[InvoiceDate]],-1)+1</f>
        <v>40695</v>
      </c>
      <c r="K8158" s="6">
        <f>OnlineRetail[[#This Row],[Quantity]]*OnlineRetail[[#This Row],[UnitPrice]]</f>
        <v>41.65</v>
      </c>
      <c r="L8158" t="str">
        <f t="shared" si="127"/>
        <v>14039|Jun-2011</v>
      </c>
    </row>
    <row r="8159" spans="1:12">
      <c r="A8159">
        <v>546875</v>
      </c>
      <c r="B8159" t="s">
        <v>205</v>
      </c>
      <c r="C8159" t="s">
        <v>83</v>
      </c>
      <c r="D8159">
        <v>12</v>
      </c>
      <c r="E8159" s="1">
        <v>40713.599999999999</v>
      </c>
      <c r="F8159">
        <v>4.95</v>
      </c>
      <c r="G8159">
        <v>13613</v>
      </c>
      <c r="H8159" t="s">
        <v>10</v>
      </c>
      <c r="I8159" t="str">
        <f>IF(AND(LEFT(OnlineRetail[[#This Row],[InvoiceNo]],1)&lt;&gt;"C",OnlineRetail[[#This Row],[CustomerID]]&lt;&gt;""),"Yes","No")</f>
        <v>Yes</v>
      </c>
      <c r="J8159" s="4">
        <f>EOMONTH(OnlineRetail[[#This Row],[InvoiceDate]],-1)+1</f>
        <v>40695</v>
      </c>
      <c r="K8159" s="6">
        <f>OnlineRetail[[#This Row],[Quantity]]*OnlineRetail[[#This Row],[UnitPrice]]</f>
        <v>59.400000000000006</v>
      </c>
      <c r="L8159" t="str">
        <f t="shared" si="127"/>
        <v>13613|Jun-2011</v>
      </c>
    </row>
    <row r="8160" spans="1:12">
      <c r="A8160">
        <v>547748</v>
      </c>
      <c r="B8160" t="s">
        <v>97</v>
      </c>
      <c r="C8160" t="s">
        <v>14</v>
      </c>
      <c r="D8160">
        <v>24</v>
      </c>
      <c r="E8160" s="1">
        <v>40713.601388888892</v>
      </c>
      <c r="F8160">
        <v>2.5499999999999998</v>
      </c>
      <c r="G8160">
        <v>14082</v>
      </c>
      <c r="H8160" t="s">
        <v>10</v>
      </c>
      <c r="I8160" t="str">
        <f>IF(AND(LEFT(OnlineRetail[[#This Row],[InvoiceNo]],1)&lt;&gt;"C",OnlineRetail[[#This Row],[CustomerID]]&lt;&gt;""),"Yes","No")</f>
        <v>Yes</v>
      </c>
      <c r="J8160" s="4">
        <f>EOMONTH(OnlineRetail[[#This Row],[InvoiceDate]],-1)+1</f>
        <v>40695</v>
      </c>
      <c r="K8160" s="6">
        <f>OnlineRetail[[#This Row],[Quantity]]*OnlineRetail[[#This Row],[UnitPrice]]</f>
        <v>61.199999999999996</v>
      </c>
      <c r="L8160" t="str">
        <f t="shared" si="127"/>
        <v>14082|Jun-2011</v>
      </c>
    </row>
    <row r="8161" spans="1:12">
      <c r="A8161">
        <v>551786</v>
      </c>
      <c r="B8161" t="s">
        <v>230</v>
      </c>
      <c r="C8161" t="s">
        <v>48</v>
      </c>
      <c r="D8161">
        <v>17</v>
      </c>
      <c r="E8161" s="1">
        <v>40713.619444444441</v>
      </c>
      <c r="F8161">
        <v>1.65</v>
      </c>
      <c r="G8161">
        <v>12630</v>
      </c>
      <c r="H8161" t="s">
        <v>10</v>
      </c>
      <c r="I8161" t="str">
        <f>IF(AND(LEFT(OnlineRetail[[#This Row],[InvoiceNo]],1)&lt;&gt;"C",OnlineRetail[[#This Row],[CustomerID]]&lt;&gt;""),"Yes","No")</f>
        <v>Yes</v>
      </c>
      <c r="J8161" s="4">
        <f>EOMONTH(OnlineRetail[[#This Row],[InvoiceDate]],-1)+1</f>
        <v>40695</v>
      </c>
      <c r="K8161" s="6">
        <f>OnlineRetail[[#This Row],[Quantity]]*OnlineRetail[[#This Row],[UnitPrice]]</f>
        <v>28.049999999999997</v>
      </c>
      <c r="L8161" t="str">
        <f t="shared" si="127"/>
        <v>12630|Jun-2011</v>
      </c>
    </row>
    <row r="8162" spans="1:12">
      <c r="A8162">
        <v>539549</v>
      </c>
      <c r="B8162" t="s">
        <v>205</v>
      </c>
      <c r="C8162" t="s">
        <v>83</v>
      </c>
      <c r="D8162">
        <v>4</v>
      </c>
      <c r="E8162" s="1">
        <v>40713.620833333327</v>
      </c>
      <c r="F8162">
        <v>1.25</v>
      </c>
      <c r="G8162">
        <v>14064</v>
      </c>
      <c r="H8162" t="s">
        <v>25</v>
      </c>
      <c r="I8162" t="str">
        <f>IF(AND(LEFT(OnlineRetail[[#This Row],[InvoiceNo]],1)&lt;&gt;"C",OnlineRetail[[#This Row],[CustomerID]]&lt;&gt;""),"Yes","No")</f>
        <v>Yes</v>
      </c>
      <c r="J8162" s="4">
        <f>EOMONTH(OnlineRetail[[#This Row],[InvoiceDate]],-1)+1</f>
        <v>40695</v>
      </c>
      <c r="K8162" s="6">
        <f>OnlineRetail[[#This Row],[Quantity]]*OnlineRetail[[#This Row],[UnitPrice]]</f>
        <v>5</v>
      </c>
      <c r="L8162" t="str">
        <f t="shared" si="127"/>
        <v>14064|Jun-2011</v>
      </c>
    </row>
    <row r="8163" spans="1:12">
      <c r="A8163">
        <v>551413</v>
      </c>
      <c r="B8163" t="s">
        <v>59</v>
      </c>
      <c r="C8163" t="s">
        <v>12</v>
      </c>
      <c r="D8163">
        <v>9</v>
      </c>
      <c r="E8163" s="1">
        <v>40713.625694444447</v>
      </c>
      <c r="F8163">
        <v>1.25</v>
      </c>
      <c r="G8163">
        <v>12972</v>
      </c>
      <c r="H8163" t="s">
        <v>10</v>
      </c>
      <c r="I8163" t="str">
        <f>IF(AND(LEFT(OnlineRetail[[#This Row],[InvoiceNo]],1)&lt;&gt;"C",OnlineRetail[[#This Row],[CustomerID]]&lt;&gt;""),"Yes","No")</f>
        <v>Yes</v>
      </c>
      <c r="J8163" s="4">
        <f>EOMONTH(OnlineRetail[[#This Row],[InvoiceDate]],-1)+1</f>
        <v>40695</v>
      </c>
      <c r="K8163" s="6">
        <f>OnlineRetail[[#This Row],[Quantity]]*OnlineRetail[[#This Row],[UnitPrice]]</f>
        <v>11.25</v>
      </c>
      <c r="L8163" t="str">
        <f t="shared" si="127"/>
        <v>12972|Jun-2011</v>
      </c>
    </row>
    <row r="8164" spans="1:12">
      <c r="A8164">
        <v>553378</v>
      </c>
      <c r="B8164" t="s">
        <v>41</v>
      </c>
      <c r="C8164" t="s">
        <v>48</v>
      </c>
      <c r="D8164">
        <v>16</v>
      </c>
      <c r="E8164" s="1">
        <v>40713.627083333333</v>
      </c>
      <c r="F8164">
        <v>1.65</v>
      </c>
      <c r="G8164">
        <v>13176</v>
      </c>
      <c r="H8164" t="s">
        <v>10</v>
      </c>
      <c r="I8164" t="str">
        <f>IF(AND(LEFT(OnlineRetail[[#This Row],[InvoiceNo]],1)&lt;&gt;"C",OnlineRetail[[#This Row],[CustomerID]]&lt;&gt;""),"Yes","No")</f>
        <v>Yes</v>
      </c>
      <c r="J8164" s="4">
        <f>EOMONTH(OnlineRetail[[#This Row],[InvoiceDate]],-1)+1</f>
        <v>40695</v>
      </c>
      <c r="K8164" s="6">
        <f>OnlineRetail[[#This Row],[Quantity]]*OnlineRetail[[#This Row],[UnitPrice]]</f>
        <v>26.4</v>
      </c>
      <c r="L8164" t="str">
        <f t="shared" si="127"/>
        <v>13176|Jun-2011</v>
      </c>
    </row>
    <row r="8165" spans="1:12">
      <c r="A8165">
        <v>540522</v>
      </c>
      <c r="B8165" t="s">
        <v>249</v>
      </c>
      <c r="C8165" t="s">
        <v>12</v>
      </c>
      <c r="D8165">
        <v>11</v>
      </c>
      <c r="E8165" s="1">
        <v>40713.636805555558</v>
      </c>
      <c r="F8165">
        <v>4.25</v>
      </c>
      <c r="G8165">
        <v>12410</v>
      </c>
      <c r="H8165" t="s">
        <v>10</v>
      </c>
      <c r="I8165" t="str">
        <f>IF(AND(LEFT(OnlineRetail[[#This Row],[InvoiceNo]],1)&lt;&gt;"C",OnlineRetail[[#This Row],[CustomerID]]&lt;&gt;""),"Yes","No")</f>
        <v>Yes</v>
      </c>
      <c r="J8165" s="4">
        <f>EOMONTH(OnlineRetail[[#This Row],[InvoiceDate]],-1)+1</f>
        <v>40695</v>
      </c>
      <c r="K8165" s="6">
        <f>OnlineRetail[[#This Row],[Quantity]]*OnlineRetail[[#This Row],[UnitPrice]]</f>
        <v>46.75</v>
      </c>
      <c r="L8165" t="str">
        <f t="shared" si="127"/>
        <v>12410|Jun-2011</v>
      </c>
    </row>
    <row r="8166" spans="1:12">
      <c r="A8166">
        <v>537207</v>
      </c>
      <c r="B8166" t="s">
        <v>265</v>
      </c>
      <c r="C8166" t="s">
        <v>29</v>
      </c>
      <c r="D8166">
        <v>20</v>
      </c>
      <c r="E8166" s="1">
        <v>40713.638888888891</v>
      </c>
      <c r="F8166">
        <v>9.9499999999999993</v>
      </c>
      <c r="G8166">
        <v>12676</v>
      </c>
      <c r="H8166" t="s">
        <v>10</v>
      </c>
      <c r="I8166" t="str">
        <f>IF(AND(LEFT(OnlineRetail[[#This Row],[InvoiceNo]],1)&lt;&gt;"C",OnlineRetail[[#This Row],[CustomerID]]&lt;&gt;""),"Yes","No")</f>
        <v>Yes</v>
      </c>
      <c r="J8166" s="4">
        <f>EOMONTH(OnlineRetail[[#This Row],[InvoiceDate]],-1)+1</f>
        <v>40695</v>
      </c>
      <c r="K8166" s="6">
        <f>OnlineRetail[[#This Row],[Quantity]]*OnlineRetail[[#This Row],[UnitPrice]]</f>
        <v>199</v>
      </c>
      <c r="L8166" t="str">
        <f t="shared" si="127"/>
        <v>12676|Jun-2011</v>
      </c>
    </row>
    <row r="8167" spans="1:12">
      <c r="A8167">
        <v>539651</v>
      </c>
      <c r="B8167" t="s">
        <v>270</v>
      </c>
      <c r="C8167" t="s">
        <v>27</v>
      </c>
      <c r="D8167">
        <v>14</v>
      </c>
      <c r="E8167" s="1">
        <v>40713.65347222222</v>
      </c>
      <c r="F8167">
        <v>7.95</v>
      </c>
      <c r="G8167">
        <v>13598</v>
      </c>
      <c r="H8167" t="s">
        <v>10</v>
      </c>
      <c r="I8167" t="str">
        <f>IF(AND(LEFT(OnlineRetail[[#This Row],[InvoiceNo]],1)&lt;&gt;"C",OnlineRetail[[#This Row],[CustomerID]]&lt;&gt;""),"Yes","No")</f>
        <v>Yes</v>
      </c>
      <c r="J8167" s="4">
        <f>EOMONTH(OnlineRetail[[#This Row],[InvoiceDate]],-1)+1</f>
        <v>40695</v>
      </c>
      <c r="K8167" s="6">
        <f>OnlineRetail[[#This Row],[Quantity]]*OnlineRetail[[#This Row],[UnitPrice]]</f>
        <v>111.3</v>
      </c>
      <c r="L8167" t="str">
        <f t="shared" si="127"/>
        <v>13598|Jun-2011</v>
      </c>
    </row>
    <row r="8168" spans="1:12">
      <c r="A8168">
        <v>546534</v>
      </c>
      <c r="B8168" t="s">
        <v>160</v>
      </c>
      <c r="C8168" t="s">
        <v>83</v>
      </c>
      <c r="D8168">
        <v>12</v>
      </c>
      <c r="E8168" s="1">
        <v>40713.655555555553</v>
      </c>
      <c r="F8168">
        <v>3.39</v>
      </c>
      <c r="G8168">
        <v>12923</v>
      </c>
      <c r="H8168" t="s">
        <v>10</v>
      </c>
      <c r="I8168" t="str">
        <f>IF(AND(LEFT(OnlineRetail[[#This Row],[InvoiceNo]],1)&lt;&gt;"C",OnlineRetail[[#This Row],[CustomerID]]&lt;&gt;""),"Yes","No")</f>
        <v>Yes</v>
      </c>
      <c r="J8168" s="4">
        <f>EOMONTH(OnlineRetail[[#This Row],[InvoiceDate]],-1)+1</f>
        <v>40695</v>
      </c>
      <c r="K8168" s="6">
        <f>OnlineRetail[[#This Row],[Quantity]]*OnlineRetail[[#This Row],[UnitPrice]]</f>
        <v>40.68</v>
      </c>
      <c r="L8168" t="str">
        <f t="shared" si="127"/>
        <v>12923|Jun-2011</v>
      </c>
    </row>
    <row r="8169" spans="1:12">
      <c r="A8169">
        <v>544860</v>
      </c>
      <c r="B8169" t="s">
        <v>289</v>
      </c>
      <c r="C8169" t="s">
        <v>9</v>
      </c>
      <c r="D8169">
        <v>19</v>
      </c>
      <c r="E8169" s="1">
        <v>40713.65625</v>
      </c>
      <c r="F8169">
        <v>4.95</v>
      </c>
      <c r="G8169">
        <v>13307</v>
      </c>
      <c r="H8169" t="s">
        <v>10</v>
      </c>
      <c r="I8169" t="str">
        <f>IF(AND(LEFT(OnlineRetail[[#This Row],[InvoiceNo]],1)&lt;&gt;"C",OnlineRetail[[#This Row],[CustomerID]]&lt;&gt;""),"Yes","No")</f>
        <v>Yes</v>
      </c>
      <c r="J8169" s="4">
        <f>EOMONTH(OnlineRetail[[#This Row],[InvoiceDate]],-1)+1</f>
        <v>40695</v>
      </c>
      <c r="K8169" s="6">
        <f>OnlineRetail[[#This Row],[Quantity]]*OnlineRetail[[#This Row],[UnitPrice]]</f>
        <v>94.05</v>
      </c>
      <c r="L8169" t="str">
        <f t="shared" si="127"/>
        <v>13307|Jun-2011</v>
      </c>
    </row>
    <row r="8170" spans="1:12">
      <c r="A8170">
        <v>550474</v>
      </c>
      <c r="B8170" t="s">
        <v>13</v>
      </c>
      <c r="C8170" t="s">
        <v>62</v>
      </c>
      <c r="D8170">
        <v>8</v>
      </c>
      <c r="E8170" s="1">
        <v>40713.661111111112</v>
      </c>
      <c r="F8170">
        <v>4.25</v>
      </c>
      <c r="G8170">
        <v>14260</v>
      </c>
      <c r="H8170" t="s">
        <v>22</v>
      </c>
      <c r="I8170" t="str">
        <f>IF(AND(LEFT(OnlineRetail[[#This Row],[InvoiceNo]],1)&lt;&gt;"C",OnlineRetail[[#This Row],[CustomerID]]&lt;&gt;""),"Yes","No")</f>
        <v>Yes</v>
      </c>
      <c r="J8170" s="4">
        <f>EOMONTH(OnlineRetail[[#This Row],[InvoiceDate]],-1)+1</f>
        <v>40695</v>
      </c>
      <c r="K8170" s="6">
        <f>OnlineRetail[[#This Row],[Quantity]]*OnlineRetail[[#This Row],[UnitPrice]]</f>
        <v>34</v>
      </c>
      <c r="L8170" t="str">
        <f t="shared" si="127"/>
        <v>14260|Jun-2011</v>
      </c>
    </row>
    <row r="8171" spans="1:12">
      <c r="A8171">
        <v>547536</v>
      </c>
      <c r="B8171" t="s">
        <v>127</v>
      </c>
      <c r="C8171" t="s">
        <v>39</v>
      </c>
      <c r="D8171">
        <v>2</v>
      </c>
      <c r="E8171" s="1">
        <v>40713.661805555559</v>
      </c>
      <c r="F8171">
        <v>7.95</v>
      </c>
      <c r="G8171">
        <v>13507</v>
      </c>
      <c r="H8171" t="s">
        <v>10</v>
      </c>
      <c r="I8171" t="str">
        <f>IF(AND(LEFT(OnlineRetail[[#This Row],[InvoiceNo]],1)&lt;&gt;"C",OnlineRetail[[#This Row],[CustomerID]]&lt;&gt;""),"Yes","No")</f>
        <v>Yes</v>
      </c>
      <c r="J8171" s="4">
        <f>EOMONTH(OnlineRetail[[#This Row],[InvoiceDate]],-1)+1</f>
        <v>40695</v>
      </c>
      <c r="K8171" s="6">
        <f>OnlineRetail[[#This Row],[Quantity]]*OnlineRetail[[#This Row],[UnitPrice]]</f>
        <v>15.9</v>
      </c>
      <c r="L8171" t="str">
        <f t="shared" si="127"/>
        <v>13507|Jun-2011</v>
      </c>
    </row>
    <row r="8172" spans="1:12">
      <c r="A8172">
        <v>550731</v>
      </c>
      <c r="B8172" t="s">
        <v>170</v>
      </c>
      <c r="C8172" t="s">
        <v>83</v>
      </c>
      <c r="D8172">
        <v>21</v>
      </c>
      <c r="E8172" s="1">
        <v>40713.663888888892</v>
      </c>
      <c r="F8172">
        <v>1.25</v>
      </c>
      <c r="G8172">
        <v>12680</v>
      </c>
      <c r="H8172" t="s">
        <v>25</v>
      </c>
      <c r="I8172" t="str">
        <f>IF(AND(LEFT(OnlineRetail[[#This Row],[InvoiceNo]],1)&lt;&gt;"C",OnlineRetail[[#This Row],[CustomerID]]&lt;&gt;""),"Yes","No")</f>
        <v>Yes</v>
      </c>
      <c r="J8172" s="4">
        <f>EOMONTH(OnlineRetail[[#This Row],[InvoiceDate]],-1)+1</f>
        <v>40695</v>
      </c>
      <c r="K8172" s="6">
        <f>OnlineRetail[[#This Row],[Quantity]]*OnlineRetail[[#This Row],[UnitPrice]]</f>
        <v>26.25</v>
      </c>
      <c r="L8172" t="str">
        <f t="shared" si="127"/>
        <v>12680|Jun-2011</v>
      </c>
    </row>
    <row r="8173" spans="1:12">
      <c r="A8173">
        <v>541818</v>
      </c>
      <c r="B8173" t="s">
        <v>242</v>
      </c>
      <c r="C8173" t="s">
        <v>33</v>
      </c>
      <c r="D8173">
        <v>22</v>
      </c>
      <c r="E8173" s="1">
        <v>40713.665972222218</v>
      </c>
      <c r="F8173">
        <v>0.85</v>
      </c>
      <c r="G8173">
        <v>13162</v>
      </c>
      <c r="H8173" t="s">
        <v>17</v>
      </c>
      <c r="I8173" t="str">
        <f>IF(AND(LEFT(OnlineRetail[[#This Row],[InvoiceNo]],1)&lt;&gt;"C",OnlineRetail[[#This Row],[CustomerID]]&lt;&gt;""),"Yes","No")</f>
        <v>Yes</v>
      </c>
      <c r="J8173" s="4">
        <f>EOMONTH(OnlineRetail[[#This Row],[InvoiceDate]],-1)+1</f>
        <v>40695</v>
      </c>
      <c r="K8173" s="6">
        <f>OnlineRetail[[#This Row],[Quantity]]*OnlineRetail[[#This Row],[UnitPrice]]</f>
        <v>18.7</v>
      </c>
      <c r="L8173" t="str">
        <f t="shared" si="127"/>
        <v>13162|Jun-2011</v>
      </c>
    </row>
    <row r="8174" spans="1:12">
      <c r="A8174">
        <v>553635</v>
      </c>
      <c r="B8174" t="s">
        <v>226</v>
      </c>
      <c r="C8174" t="s">
        <v>46</v>
      </c>
      <c r="D8174">
        <v>13</v>
      </c>
      <c r="E8174" s="1">
        <v>40713.666666666657</v>
      </c>
      <c r="F8174">
        <v>2.1</v>
      </c>
      <c r="G8174">
        <v>12708</v>
      </c>
      <c r="H8174" t="s">
        <v>10</v>
      </c>
      <c r="I8174" t="str">
        <f>IF(AND(LEFT(OnlineRetail[[#This Row],[InvoiceNo]],1)&lt;&gt;"C",OnlineRetail[[#This Row],[CustomerID]]&lt;&gt;""),"Yes","No")</f>
        <v>Yes</v>
      </c>
      <c r="J8174" s="4">
        <f>EOMONTH(OnlineRetail[[#This Row],[InvoiceDate]],-1)+1</f>
        <v>40695</v>
      </c>
      <c r="K8174" s="6">
        <f>OnlineRetail[[#This Row],[Quantity]]*OnlineRetail[[#This Row],[UnitPrice]]</f>
        <v>27.3</v>
      </c>
      <c r="L8174" t="str">
        <f t="shared" si="127"/>
        <v>12708|Jun-2011</v>
      </c>
    </row>
    <row r="8175" spans="1:12">
      <c r="A8175">
        <v>538660</v>
      </c>
      <c r="B8175" t="s">
        <v>67</v>
      </c>
      <c r="C8175" t="s">
        <v>12</v>
      </c>
      <c r="D8175">
        <v>16</v>
      </c>
      <c r="E8175" s="1">
        <v>40713.683333333327</v>
      </c>
      <c r="F8175">
        <v>1.25</v>
      </c>
      <c r="G8175">
        <v>14262</v>
      </c>
      <c r="H8175" t="s">
        <v>10</v>
      </c>
      <c r="I8175" t="str">
        <f>IF(AND(LEFT(OnlineRetail[[#This Row],[InvoiceNo]],1)&lt;&gt;"C",OnlineRetail[[#This Row],[CustomerID]]&lt;&gt;""),"Yes","No")</f>
        <v>Yes</v>
      </c>
      <c r="J8175" s="4">
        <f>EOMONTH(OnlineRetail[[#This Row],[InvoiceDate]],-1)+1</f>
        <v>40695</v>
      </c>
      <c r="K8175" s="6">
        <f>OnlineRetail[[#This Row],[Quantity]]*OnlineRetail[[#This Row],[UnitPrice]]</f>
        <v>20</v>
      </c>
      <c r="L8175" t="str">
        <f t="shared" si="127"/>
        <v>14262|Jun-2011</v>
      </c>
    </row>
    <row r="8176" spans="1:12">
      <c r="A8176">
        <v>544092</v>
      </c>
      <c r="B8176" t="s">
        <v>20</v>
      </c>
      <c r="C8176" t="s">
        <v>14</v>
      </c>
      <c r="D8176">
        <v>8</v>
      </c>
      <c r="E8176" s="1">
        <v>40713.6875</v>
      </c>
      <c r="F8176">
        <v>4.95</v>
      </c>
      <c r="G8176">
        <v>12510</v>
      </c>
      <c r="H8176" t="s">
        <v>10</v>
      </c>
      <c r="I8176" t="str">
        <f>IF(AND(LEFT(OnlineRetail[[#This Row],[InvoiceNo]],1)&lt;&gt;"C",OnlineRetail[[#This Row],[CustomerID]]&lt;&gt;""),"Yes","No")</f>
        <v>Yes</v>
      </c>
      <c r="J8176" s="4">
        <f>EOMONTH(OnlineRetail[[#This Row],[InvoiceDate]],-1)+1</f>
        <v>40695</v>
      </c>
      <c r="K8176" s="6">
        <f>OnlineRetail[[#This Row],[Quantity]]*OnlineRetail[[#This Row],[UnitPrice]]</f>
        <v>39.6</v>
      </c>
      <c r="L8176" t="str">
        <f t="shared" si="127"/>
        <v>12510|Jun-2011</v>
      </c>
    </row>
    <row r="8177" spans="1:12">
      <c r="A8177">
        <v>550041</v>
      </c>
      <c r="B8177" t="s">
        <v>173</v>
      </c>
      <c r="C8177" t="s">
        <v>24</v>
      </c>
      <c r="D8177">
        <v>8</v>
      </c>
      <c r="E8177" s="1">
        <v>40713.691666666673</v>
      </c>
      <c r="F8177">
        <v>5.95</v>
      </c>
      <c r="G8177">
        <v>13320</v>
      </c>
      <c r="H8177" t="s">
        <v>10</v>
      </c>
      <c r="I8177" t="str">
        <f>IF(AND(LEFT(OnlineRetail[[#This Row],[InvoiceNo]],1)&lt;&gt;"C",OnlineRetail[[#This Row],[CustomerID]]&lt;&gt;""),"Yes","No")</f>
        <v>Yes</v>
      </c>
      <c r="J8177" s="4">
        <f>EOMONTH(OnlineRetail[[#This Row],[InvoiceDate]],-1)+1</f>
        <v>40695</v>
      </c>
      <c r="K8177" s="6">
        <f>OnlineRetail[[#This Row],[Quantity]]*OnlineRetail[[#This Row],[UnitPrice]]</f>
        <v>47.6</v>
      </c>
      <c r="L8177" t="str">
        <f t="shared" si="127"/>
        <v>13320|Jun-2011</v>
      </c>
    </row>
    <row r="8178" spans="1:12">
      <c r="A8178">
        <v>548578</v>
      </c>
      <c r="B8178" t="s">
        <v>118</v>
      </c>
      <c r="C8178" t="s">
        <v>29</v>
      </c>
      <c r="D8178">
        <v>24</v>
      </c>
      <c r="E8178" s="1">
        <v>40713.694444444453</v>
      </c>
      <c r="F8178">
        <v>4.25</v>
      </c>
      <c r="G8178">
        <v>13862</v>
      </c>
      <c r="H8178" t="s">
        <v>10</v>
      </c>
      <c r="I8178" t="str">
        <f>IF(AND(LEFT(OnlineRetail[[#This Row],[InvoiceNo]],1)&lt;&gt;"C",OnlineRetail[[#This Row],[CustomerID]]&lt;&gt;""),"Yes","No")</f>
        <v>Yes</v>
      </c>
      <c r="J8178" s="4">
        <f>EOMONTH(OnlineRetail[[#This Row],[InvoiceDate]],-1)+1</f>
        <v>40695</v>
      </c>
      <c r="K8178" s="6">
        <f>OnlineRetail[[#This Row],[Quantity]]*OnlineRetail[[#This Row],[UnitPrice]]</f>
        <v>102</v>
      </c>
      <c r="L8178" t="str">
        <f t="shared" si="127"/>
        <v>13862|Jun-2011</v>
      </c>
    </row>
    <row r="8179" spans="1:12">
      <c r="A8179">
        <v>539790</v>
      </c>
      <c r="B8179" t="s">
        <v>85</v>
      </c>
      <c r="C8179" t="s">
        <v>14</v>
      </c>
      <c r="D8179">
        <v>10</v>
      </c>
      <c r="E8179" s="1">
        <v>40713.695833333331</v>
      </c>
      <c r="F8179">
        <v>1.25</v>
      </c>
      <c r="G8179">
        <v>12667</v>
      </c>
      <c r="H8179" t="s">
        <v>10</v>
      </c>
      <c r="I8179" t="str">
        <f>IF(AND(LEFT(OnlineRetail[[#This Row],[InvoiceNo]],1)&lt;&gt;"C",OnlineRetail[[#This Row],[CustomerID]]&lt;&gt;""),"Yes","No")</f>
        <v>Yes</v>
      </c>
      <c r="J8179" s="4">
        <f>EOMONTH(OnlineRetail[[#This Row],[InvoiceDate]],-1)+1</f>
        <v>40695</v>
      </c>
      <c r="K8179" s="6">
        <f>OnlineRetail[[#This Row],[Quantity]]*OnlineRetail[[#This Row],[UnitPrice]]</f>
        <v>12.5</v>
      </c>
      <c r="L8179" t="str">
        <f t="shared" si="127"/>
        <v>12667|Jun-2011</v>
      </c>
    </row>
    <row r="8180" spans="1:12">
      <c r="A8180">
        <v>537142</v>
      </c>
      <c r="B8180" t="s">
        <v>160</v>
      </c>
      <c r="C8180" t="s">
        <v>42</v>
      </c>
      <c r="D8180">
        <v>13</v>
      </c>
      <c r="E8180" s="1">
        <v>40713.695833333331</v>
      </c>
      <c r="F8180">
        <v>3.39</v>
      </c>
      <c r="G8180">
        <v>13273</v>
      </c>
      <c r="H8180" t="s">
        <v>10</v>
      </c>
      <c r="I8180" t="str">
        <f>IF(AND(LEFT(OnlineRetail[[#This Row],[InvoiceNo]],1)&lt;&gt;"C",OnlineRetail[[#This Row],[CustomerID]]&lt;&gt;""),"Yes","No")</f>
        <v>Yes</v>
      </c>
      <c r="J8180" s="4">
        <f>EOMONTH(OnlineRetail[[#This Row],[InvoiceDate]],-1)+1</f>
        <v>40695</v>
      </c>
      <c r="K8180" s="6">
        <f>OnlineRetail[[#This Row],[Quantity]]*OnlineRetail[[#This Row],[UnitPrice]]</f>
        <v>44.07</v>
      </c>
      <c r="L8180" t="str">
        <f t="shared" si="127"/>
        <v>13273|Jun-2011</v>
      </c>
    </row>
    <row r="8181" spans="1:12">
      <c r="A8181">
        <v>544122</v>
      </c>
      <c r="B8181" t="s">
        <v>116</v>
      </c>
      <c r="C8181" t="s">
        <v>12</v>
      </c>
      <c r="D8181">
        <v>9</v>
      </c>
      <c r="E8181" s="1">
        <v>40713.702777777777</v>
      </c>
      <c r="F8181">
        <v>2.5499999999999998</v>
      </c>
      <c r="G8181">
        <v>12487</v>
      </c>
      <c r="H8181" t="s">
        <v>10</v>
      </c>
      <c r="I8181" t="str">
        <f>IF(AND(LEFT(OnlineRetail[[#This Row],[InvoiceNo]],1)&lt;&gt;"C",OnlineRetail[[#This Row],[CustomerID]]&lt;&gt;""),"Yes","No")</f>
        <v>Yes</v>
      </c>
      <c r="J8181" s="4">
        <f>EOMONTH(OnlineRetail[[#This Row],[InvoiceDate]],-1)+1</f>
        <v>40695</v>
      </c>
      <c r="K8181" s="6">
        <f>OnlineRetail[[#This Row],[Quantity]]*OnlineRetail[[#This Row],[UnitPrice]]</f>
        <v>22.95</v>
      </c>
      <c r="L8181" t="str">
        <f t="shared" si="127"/>
        <v>12487|Jun-2011</v>
      </c>
    </row>
    <row r="8182" spans="1:12">
      <c r="A8182">
        <v>546100</v>
      </c>
      <c r="B8182" t="s">
        <v>201</v>
      </c>
      <c r="C8182" t="s">
        <v>21</v>
      </c>
      <c r="D8182">
        <v>20</v>
      </c>
      <c r="E8182" s="1">
        <v>40713.705555555563</v>
      </c>
      <c r="F8182">
        <v>7.95</v>
      </c>
      <c r="G8182">
        <v>14198</v>
      </c>
      <c r="H8182" t="s">
        <v>10</v>
      </c>
      <c r="I8182" t="str">
        <f>IF(AND(LEFT(OnlineRetail[[#This Row],[InvoiceNo]],1)&lt;&gt;"C",OnlineRetail[[#This Row],[CustomerID]]&lt;&gt;""),"Yes","No")</f>
        <v>Yes</v>
      </c>
      <c r="J8182" s="4">
        <f>EOMONTH(OnlineRetail[[#This Row],[InvoiceDate]],-1)+1</f>
        <v>40695</v>
      </c>
      <c r="K8182" s="6">
        <f>OnlineRetail[[#This Row],[Quantity]]*OnlineRetail[[#This Row],[UnitPrice]]</f>
        <v>159</v>
      </c>
      <c r="L8182" t="str">
        <f t="shared" si="127"/>
        <v>14198|Jun-2011</v>
      </c>
    </row>
    <row r="8183" spans="1:12">
      <c r="A8183">
        <v>540083</v>
      </c>
      <c r="B8183" t="s">
        <v>251</v>
      </c>
      <c r="C8183" t="s">
        <v>33</v>
      </c>
      <c r="D8183">
        <v>14</v>
      </c>
      <c r="E8183" s="1">
        <v>40713.709722222222</v>
      </c>
      <c r="F8183">
        <v>3.39</v>
      </c>
      <c r="G8183">
        <v>13963</v>
      </c>
      <c r="H8183" t="s">
        <v>10</v>
      </c>
      <c r="I8183" t="str">
        <f>IF(AND(LEFT(OnlineRetail[[#This Row],[InvoiceNo]],1)&lt;&gt;"C",OnlineRetail[[#This Row],[CustomerID]]&lt;&gt;""),"Yes","No")</f>
        <v>Yes</v>
      </c>
      <c r="J8183" s="4">
        <f>EOMONTH(OnlineRetail[[#This Row],[InvoiceDate]],-1)+1</f>
        <v>40695</v>
      </c>
      <c r="K8183" s="6">
        <f>OnlineRetail[[#This Row],[Quantity]]*OnlineRetail[[#This Row],[UnitPrice]]</f>
        <v>47.46</v>
      </c>
      <c r="L8183" t="str">
        <f t="shared" si="127"/>
        <v>13963|Jun-2011</v>
      </c>
    </row>
    <row r="8184" spans="1:12">
      <c r="A8184">
        <v>554335</v>
      </c>
      <c r="B8184" t="s">
        <v>278</v>
      </c>
      <c r="C8184" t="s">
        <v>50</v>
      </c>
      <c r="D8184">
        <v>17</v>
      </c>
      <c r="E8184" s="1">
        <v>40713.716666666667</v>
      </c>
      <c r="F8184">
        <v>0.85</v>
      </c>
      <c r="G8184">
        <v>13604</v>
      </c>
      <c r="H8184" t="s">
        <v>10</v>
      </c>
      <c r="I8184" t="str">
        <f>IF(AND(LEFT(OnlineRetail[[#This Row],[InvoiceNo]],1)&lt;&gt;"C",OnlineRetail[[#This Row],[CustomerID]]&lt;&gt;""),"Yes","No")</f>
        <v>Yes</v>
      </c>
      <c r="J8184" s="4">
        <f>EOMONTH(OnlineRetail[[#This Row],[InvoiceDate]],-1)+1</f>
        <v>40695</v>
      </c>
      <c r="K8184" s="6">
        <f>OnlineRetail[[#This Row],[Quantity]]*OnlineRetail[[#This Row],[UnitPrice]]</f>
        <v>14.45</v>
      </c>
      <c r="L8184" t="str">
        <f t="shared" si="127"/>
        <v>13604|Jun-2011</v>
      </c>
    </row>
    <row r="8185" spans="1:12">
      <c r="A8185">
        <v>541761</v>
      </c>
      <c r="B8185" t="s">
        <v>92</v>
      </c>
      <c r="C8185" t="s">
        <v>53</v>
      </c>
      <c r="D8185">
        <v>6</v>
      </c>
      <c r="E8185" s="1">
        <v>40713.742361111108</v>
      </c>
      <c r="F8185">
        <v>2.1</v>
      </c>
      <c r="G8185">
        <v>13391</v>
      </c>
      <c r="H8185" t="s">
        <v>10</v>
      </c>
      <c r="I8185" t="str">
        <f>IF(AND(LEFT(OnlineRetail[[#This Row],[InvoiceNo]],1)&lt;&gt;"C",OnlineRetail[[#This Row],[CustomerID]]&lt;&gt;""),"Yes","No")</f>
        <v>Yes</v>
      </c>
      <c r="J8185" s="4">
        <f>EOMONTH(OnlineRetail[[#This Row],[InvoiceDate]],-1)+1</f>
        <v>40695</v>
      </c>
      <c r="K8185" s="6">
        <f>OnlineRetail[[#This Row],[Quantity]]*OnlineRetail[[#This Row],[UnitPrice]]</f>
        <v>12.600000000000001</v>
      </c>
      <c r="L8185" t="str">
        <f t="shared" si="127"/>
        <v>13391|Jun-2011</v>
      </c>
    </row>
    <row r="8186" spans="1:12">
      <c r="A8186">
        <v>553629</v>
      </c>
      <c r="B8186" t="s">
        <v>206</v>
      </c>
      <c r="C8186" t="s">
        <v>39</v>
      </c>
      <c r="D8186">
        <v>16</v>
      </c>
      <c r="E8186" s="1">
        <v>40713.748611111107</v>
      </c>
      <c r="F8186">
        <v>3.39</v>
      </c>
      <c r="G8186">
        <v>14057</v>
      </c>
      <c r="H8186" t="s">
        <v>121</v>
      </c>
      <c r="I8186" t="str">
        <f>IF(AND(LEFT(OnlineRetail[[#This Row],[InvoiceNo]],1)&lt;&gt;"C",OnlineRetail[[#This Row],[CustomerID]]&lt;&gt;""),"Yes","No")</f>
        <v>Yes</v>
      </c>
      <c r="J8186" s="4">
        <f>EOMONTH(OnlineRetail[[#This Row],[InvoiceDate]],-1)+1</f>
        <v>40695</v>
      </c>
      <c r="K8186" s="6">
        <f>OnlineRetail[[#This Row],[Quantity]]*OnlineRetail[[#This Row],[UnitPrice]]</f>
        <v>54.24</v>
      </c>
      <c r="L8186" t="str">
        <f t="shared" si="127"/>
        <v>14057|Jun-2011</v>
      </c>
    </row>
    <row r="8187" spans="1:12">
      <c r="A8187">
        <v>551688</v>
      </c>
      <c r="B8187" t="s">
        <v>272</v>
      </c>
      <c r="C8187" t="s">
        <v>39</v>
      </c>
      <c r="D8187">
        <v>3</v>
      </c>
      <c r="E8187" s="1">
        <v>40713.754166666673</v>
      </c>
      <c r="F8187">
        <v>4.25</v>
      </c>
      <c r="G8187">
        <v>12980</v>
      </c>
      <c r="H8187" t="s">
        <v>10</v>
      </c>
      <c r="I8187" t="str">
        <f>IF(AND(LEFT(OnlineRetail[[#This Row],[InvoiceNo]],1)&lt;&gt;"C",OnlineRetail[[#This Row],[CustomerID]]&lt;&gt;""),"Yes","No")</f>
        <v>Yes</v>
      </c>
      <c r="J8187" s="4">
        <f>EOMONTH(OnlineRetail[[#This Row],[InvoiceDate]],-1)+1</f>
        <v>40695</v>
      </c>
      <c r="K8187" s="6">
        <f>OnlineRetail[[#This Row],[Quantity]]*OnlineRetail[[#This Row],[UnitPrice]]</f>
        <v>12.75</v>
      </c>
      <c r="L8187" t="str">
        <f t="shared" si="127"/>
        <v>12980|Jun-2011</v>
      </c>
    </row>
    <row r="8188" spans="1:12">
      <c r="A8188">
        <v>537487</v>
      </c>
      <c r="B8188" t="s">
        <v>119</v>
      </c>
      <c r="C8188" t="s">
        <v>21</v>
      </c>
      <c r="D8188">
        <v>17</v>
      </c>
      <c r="E8188" s="1">
        <v>40713.768750000003</v>
      </c>
      <c r="F8188">
        <v>4.25</v>
      </c>
      <c r="G8188">
        <v>13718</v>
      </c>
      <c r="H8188" t="s">
        <v>10</v>
      </c>
      <c r="I8188" t="str">
        <f>IF(AND(LEFT(OnlineRetail[[#This Row],[InvoiceNo]],1)&lt;&gt;"C",OnlineRetail[[#This Row],[CustomerID]]&lt;&gt;""),"Yes","No")</f>
        <v>Yes</v>
      </c>
      <c r="J8188" s="4">
        <f>EOMONTH(OnlineRetail[[#This Row],[InvoiceDate]],-1)+1</f>
        <v>40695</v>
      </c>
      <c r="K8188" s="6">
        <f>OnlineRetail[[#This Row],[Quantity]]*OnlineRetail[[#This Row],[UnitPrice]]</f>
        <v>72.25</v>
      </c>
      <c r="L8188" t="str">
        <f t="shared" si="127"/>
        <v>13718|Jun-2011</v>
      </c>
    </row>
    <row r="8189" spans="1:12">
      <c r="A8189">
        <v>551705</v>
      </c>
      <c r="B8189" t="s">
        <v>26</v>
      </c>
      <c r="C8189" t="s">
        <v>21</v>
      </c>
      <c r="D8189">
        <v>19</v>
      </c>
      <c r="E8189" s="1">
        <v>40713.770833333343</v>
      </c>
      <c r="F8189">
        <v>9.9499999999999993</v>
      </c>
      <c r="G8189">
        <v>12349</v>
      </c>
      <c r="H8189" t="s">
        <v>10</v>
      </c>
      <c r="I8189" t="str">
        <f>IF(AND(LEFT(OnlineRetail[[#This Row],[InvoiceNo]],1)&lt;&gt;"C",OnlineRetail[[#This Row],[CustomerID]]&lt;&gt;""),"Yes","No")</f>
        <v>Yes</v>
      </c>
      <c r="J8189" s="4">
        <f>EOMONTH(OnlineRetail[[#This Row],[InvoiceDate]],-1)+1</f>
        <v>40695</v>
      </c>
      <c r="K8189" s="6">
        <f>OnlineRetail[[#This Row],[Quantity]]*OnlineRetail[[#This Row],[UnitPrice]]</f>
        <v>189.04999999999998</v>
      </c>
      <c r="L8189" t="str">
        <f t="shared" si="127"/>
        <v>12349|Jun-2011</v>
      </c>
    </row>
    <row r="8190" spans="1:12">
      <c r="A8190">
        <v>538444</v>
      </c>
      <c r="B8190" t="s">
        <v>183</v>
      </c>
      <c r="C8190" t="s">
        <v>40</v>
      </c>
      <c r="D8190">
        <v>23</v>
      </c>
      <c r="E8190" s="1">
        <v>40713.772222222222</v>
      </c>
      <c r="F8190">
        <v>0.85</v>
      </c>
      <c r="G8190">
        <v>13200</v>
      </c>
      <c r="H8190" t="s">
        <v>10</v>
      </c>
      <c r="I8190" t="str">
        <f>IF(AND(LEFT(OnlineRetail[[#This Row],[InvoiceNo]],1)&lt;&gt;"C",OnlineRetail[[#This Row],[CustomerID]]&lt;&gt;""),"Yes","No")</f>
        <v>Yes</v>
      </c>
      <c r="J8190" s="4">
        <f>EOMONTH(OnlineRetail[[#This Row],[InvoiceDate]],-1)+1</f>
        <v>40695</v>
      </c>
      <c r="K8190" s="6">
        <f>OnlineRetail[[#This Row],[Quantity]]*OnlineRetail[[#This Row],[UnitPrice]]</f>
        <v>19.55</v>
      </c>
      <c r="L8190" t="str">
        <f t="shared" si="127"/>
        <v>13200|Jun-2011</v>
      </c>
    </row>
    <row r="8191" spans="1:12">
      <c r="A8191">
        <v>550497</v>
      </c>
      <c r="B8191" t="s">
        <v>202</v>
      </c>
      <c r="C8191" t="s">
        <v>48</v>
      </c>
      <c r="D8191">
        <v>19</v>
      </c>
      <c r="E8191" s="1">
        <v>40713.774305555547</v>
      </c>
      <c r="F8191">
        <v>2.5499999999999998</v>
      </c>
      <c r="G8191">
        <v>13598</v>
      </c>
      <c r="H8191" t="s">
        <v>10</v>
      </c>
      <c r="I8191" t="str">
        <f>IF(AND(LEFT(OnlineRetail[[#This Row],[InvoiceNo]],1)&lt;&gt;"C",OnlineRetail[[#This Row],[CustomerID]]&lt;&gt;""),"Yes","No")</f>
        <v>Yes</v>
      </c>
      <c r="J8191" s="4">
        <f>EOMONTH(OnlineRetail[[#This Row],[InvoiceDate]],-1)+1</f>
        <v>40695</v>
      </c>
      <c r="K8191" s="6">
        <f>OnlineRetail[[#This Row],[Quantity]]*OnlineRetail[[#This Row],[UnitPrice]]</f>
        <v>48.449999999999996</v>
      </c>
      <c r="L8191" t="str">
        <f t="shared" si="127"/>
        <v>13598|Jun-2011</v>
      </c>
    </row>
    <row r="8192" spans="1:12">
      <c r="A8192">
        <v>537135</v>
      </c>
      <c r="B8192" t="s">
        <v>206</v>
      </c>
      <c r="C8192" t="s">
        <v>39</v>
      </c>
      <c r="D8192">
        <v>6</v>
      </c>
      <c r="E8192" s="1">
        <v>40713.777777777781</v>
      </c>
      <c r="F8192">
        <v>3.39</v>
      </c>
      <c r="G8192">
        <v>13457</v>
      </c>
      <c r="H8192" t="s">
        <v>10</v>
      </c>
      <c r="I8192" t="str">
        <f>IF(AND(LEFT(OnlineRetail[[#This Row],[InvoiceNo]],1)&lt;&gt;"C",OnlineRetail[[#This Row],[CustomerID]]&lt;&gt;""),"Yes","No")</f>
        <v>Yes</v>
      </c>
      <c r="J8192" s="4">
        <f>EOMONTH(OnlineRetail[[#This Row],[InvoiceDate]],-1)+1</f>
        <v>40695</v>
      </c>
      <c r="K8192" s="6">
        <f>OnlineRetail[[#This Row],[Quantity]]*OnlineRetail[[#This Row],[UnitPrice]]</f>
        <v>20.34</v>
      </c>
      <c r="L8192" t="str">
        <f t="shared" si="127"/>
        <v>13457|Jun-2011</v>
      </c>
    </row>
    <row r="8193" spans="1:12">
      <c r="A8193">
        <v>538543</v>
      </c>
      <c r="B8193" t="s">
        <v>265</v>
      </c>
      <c r="C8193" t="s">
        <v>33</v>
      </c>
      <c r="D8193">
        <v>23</v>
      </c>
      <c r="E8193" s="1">
        <v>40713.779861111107</v>
      </c>
      <c r="F8193">
        <v>1.65</v>
      </c>
      <c r="G8193">
        <v>13391</v>
      </c>
      <c r="H8193" t="s">
        <v>10</v>
      </c>
      <c r="I8193" t="str">
        <f>IF(AND(LEFT(OnlineRetail[[#This Row],[InvoiceNo]],1)&lt;&gt;"C",OnlineRetail[[#This Row],[CustomerID]]&lt;&gt;""),"Yes","No")</f>
        <v>Yes</v>
      </c>
      <c r="J8193" s="4">
        <f>EOMONTH(OnlineRetail[[#This Row],[InvoiceDate]],-1)+1</f>
        <v>40695</v>
      </c>
      <c r="K8193" s="6">
        <f>OnlineRetail[[#This Row],[Quantity]]*OnlineRetail[[#This Row],[UnitPrice]]</f>
        <v>37.949999999999996</v>
      </c>
      <c r="L8193" t="str">
        <f t="shared" si="127"/>
        <v>13391|Jun-2011</v>
      </c>
    </row>
    <row r="8194" spans="1:12">
      <c r="A8194">
        <v>548122</v>
      </c>
      <c r="B8194" t="s">
        <v>164</v>
      </c>
      <c r="C8194" t="s">
        <v>29</v>
      </c>
      <c r="D8194">
        <v>11</v>
      </c>
      <c r="E8194" s="1">
        <v>40713.786111111112</v>
      </c>
      <c r="F8194">
        <v>4.95</v>
      </c>
      <c r="G8194">
        <v>14231</v>
      </c>
      <c r="H8194" t="s">
        <v>10</v>
      </c>
      <c r="I8194" t="str">
        <f>IF(AND(LEFT(OnlineRetail[[#This Row],[InvoiceNo]],1)&lt;&gt;"C",OnlineRetail[[#This Row],[CustomerID]]&lt;&gt;""),"Yes","No")</f>
        <v>Yes</v>
      </c>
      <c r="J8194" s="4">
        <f>EOMONTH(OnlineRetail[[#This Row],[InvoiceDate]],-1)+1</f>
        <v>40695</v>
      </c>
      <c r="K8194" s="6">
        <f>OnlineRetail[[#This Row],[Quantity]]*OnlineRetail[[#This Row],[UnitPrice]]</f>
        <v>54.45</v>
      </c>
      <c r="L8194" t="str">
        <f t="shared" ref="L8194:L8257" si="128">IF(I8194="Yes",G8194&amp;"|"&amp;TEXT(J8194,"mmm-yyyy"),"")</f>
        <v>14231|Jun-2011</v>
      </c>
    </row>
    <row r="8195" spans="1:12">
      <c r="A8195">
        <v>543502</v>
      </c>
      <c r="B8195" t="s">
        <v>227</v>
      </c>
      <c r="C8195" t="s">
        <v>40</v>
      </c>
      <c r="D8195">
        <v>23</v>
      </c>
      <c r="E8195" s="1">
        <v>40713.788194444453</v>
      </c>
      <c r="F8195">
        <v>1.25</v>
      </c>
      <c r="G8195">
        <v>13938</v>
      </c>
      <c r="H8195" t="s">
        <v>10</v>
      </c>
      <c r="I8195" t="str">
        <f>IF(AND(LEFT(OnlineRetail[[#This Row],[InvoiceNo]],1)&lt;&gt;"C",OnlineRetail[[#This Row],[CustomerID]]&lt;&gt;""),"Yes","No")</f>
        <v>Yes</v>
      </c>
      <c r="J8195" s="4">
        <f>EOMONTH(OnlineRetail[[#This Row],[InvoiceDate]],-1)+1</f>
        <v>40695</v>
      </c>
      <c r="K8195" s="6">
        <f>OnlineRetail[[#This Row],[Quantity]]*OnlineRetail[[#This Row],[UnitPrice]]</f>
        <v>28.75</v>
      </c>
      <c r="L8195" t="str">
        <f t="shared" si="128"/>
        <v>13938|Jun-2011</v>
      </c>
    </row>
    <row r="8196" spans="1:12">
      <c r="A8196">
        <v>546290</v>
      </c>
      <c r="B8196" t="s">
        <v>155</v>
      </c>
      <c r="C8196" t="s">
        <v>33</v>
      </c>
      <c r="D8196">
        <v>20</v>
      </c>
      <c r="E8196" s="1">
        <v>40713.788194444453</v>
      </c>
      <c r="F8196">
        <v>5.95</v>
      </c>
      <c r="G8196">
        <v>13606</v>
      </c>
      <c r="H8196" t="s">
        <v>121</v>
      </c>
      <c r="I8196" t="str">
        <f>IF(AND(LEFT(OnlineRetail[[#This Row],[InvoiceNo]],1)&lt;&gt;"C",OnlineRetail[[#This Row],[CustomerID]]&lt;&gt;""),"Yes","No")</f>
        <v>Yes</v>
      </c>
      <c r="J8196" s="4">
        <f>EOMONTH(OnlineRetail[[#This Row],[InvoiceDate]],-1)+1</f>
        <v>40695</v>
      </c>
      <c r="K8196" s="6">
        <f>OnlineRetail[[#This Row],[Quantity]]*OnlineRetail[[#This Row],[UnitPrice]]</f>
        <v>119</v>
      </c>
      <c r="L8196" t="str">
        <f t="shared" si="128"/>
        <v>13606|Jun-2011</v>
      </c>
    </row>
    <row r="8197" spans="1:12">
      <c r="A8197">
        <v>550183</v>
      </c>
      <c r="B8197" t="s">
        <v>43</v>
      </c>
      <c r="C8197" t="s">
        <v>16</v>
      </c>
      <c r="D8197">
        <v>1</v>
      </c>
      <c r="E8197" s="1">
        <v>40713.816666666673</v>
      </c>
      <c r="F8197">
        <v>2.1</v>
      </c>
      <c r="G8197">
        <v>12474</v>
      </c>
      <c r="H8197" t="s">
        <v>10</v>
      </c>
      <c r="I8197" t="str">
        <f>IF(AND(LEFT(OnlineRetail[[#This Row],[InvoiceNo]],1)&lt;&gt;"C",OnlineRetail[[#This Row],[CustomerID]]&lt;&gt;""),"Yes","No")</f>
        <v>Yes</v>
      </c>
      <c r="J8197" s="4">
        <f>EOMONTH(OnlineRetail[[#This Row],[InvoiceDate]],-1)+1</f>
        <v>40695</v>
      </c>
      <c r="K8197" s="6">
        <f>OnlineRetail[[#This Row],[Quantity]]*OnlineRetail[[#This Row],[UnitPrice]]</f>
        <v>2.1</v>
      </c>
      <c r="L8197" t="str">
        <f t="shared" si="128"/>
        <v>12474|Jun-2011</v>
      </c>
    </row>
    <row r="8198" spans="1:12">
      <c r="A8198">
        <v>554201</v>
      </c>
      <c r="B8198" t="s">
        <v>264</v>
      </c>
      <c r="C8198" t="s">
        <v>27</v>
      </c>
      <c r="D8198">
        <v>22</v>
      </c>
      <c r="E8198" s="1">
        <v>40713.818749999999</v>
      </c>
      <c r="F8198">
        <v>3.39</v>
      </c>
      <c r="G8198">
        <v>13338</v>
      </c>
      <c r="H8198" t="s">
        <v>10</v>
      </c>
      <c r="I8198" t="str">
        <f>IF(AND(LEFT(OnlineRetail[[#This Row],[InvoiceNo]],1)&lt;&gt;"C",OnlineRetail[[#This Row],[CustomerID]]&lt;&gt;""),"Yes","No")</f>
        <v>Yes</v>
      </c>
      <c r="J8198" s="4">
        <f>EOMONTH(OnlineRetail[[#This Row],[InvoiceDate]],-1)+1</f>
        <v>40695</v>
      </c>
      <c r="K8198" s="6">
        <f>OnlineRetail[[#This Row],[Quantity]]*OnlineRetail[[#This Row],[UnitPrice]]</f>
        <v>74.58</v>
      </c>
      <c r="L8198" t="str">
        <f t="shared" si="128"/>
        <v>13338|Jun-2011</v>
      </c>
    </row>
    <row r="8199" spans="1:12">
      <c r="A8199">
        <v>550031</v>
      </c>
      <c r="B8199" t="s">
        <v>169</v>
      </c>
      <c r="C8199" t="s">
        <v>48</v>
      </c>
      <c r="D8199">
        <v>24</v>
      </c>
      <c r="E8199" s="1">
        <v>40713.819444444453</v>
      </c>
      <c r="F8199">
        <v>1.25</v>
      </c>
      <c r="G8199">
        <v>13668</v>
      </c>
      <c r="H8199" t="s">
        <v>10</v>
      </c>
      <c r="I8199" t="str">
        <f>IF(AND(LEFT(OnlineRetail[[#This Row],[InvoiceNo]],1)&lt;&gt;"C",OnlineRetail[[#This Row],[CustomerID]]&lt;&gt;""),"Yes","No")</f>
        <v>Yes</v>
      </c>
      <c r="J8199" s="4">
        <f>EOMONTH(OnlineRetail[[#This Row],[InvoiceDate]],-1)+1</f>
        <v>40695</v>
      </c>
      <c r="K8199" s="6">
        <f>OnlineRetail[[#This Row],[Quantity]]*OnlineRetail[[#This Row],[UnitPrice]]</f>
        <v>30</v>
      </c>
      <c r="L8199" t="str">
        <f t="shared" si="128"/>
        <v>13668|Jun-2011</v>
      </c>
    </row>
    <row r="8200" spans="1:12">
      <c r="A8200">
        <v>548691</v>
      </c>
      <c r="B8200" t="s">
        <v>213</v>
      </c>
      <c r="C8200" t="s">
        <v>21</v>
      </c>
      <c r="D8200">
        <v>17</v>
      </c>
      <c r="E8200" s="1">
        <v>40713.819444444453</v>
      </c>
      <c r="F8200">
        <v>2.1</v>
      </c>
      <c r="G8200">
        <v>13338</v>
      </c>
      <c r="H8200" t="s">
        <v>22</v>
      </c>
      <c r="I8200" t="str">
        <f>IF(AND(LEFT(OnlineRetail[[#This Row],[InvoiceNo]],1)&lt;&gt;"C",OnlineRetail[[#This Row],[CustomerID]]&lt;&gt;""),"Yes","No")</f>
        <v>Yes</v>
      </c>
      <c r="J8200" s="4">
        <f>EOMONTH(OnlineRetail[[#This Row],[InvoiceDate]],-1)+1</f>
        <v>40695</v>
      </c>
      <c r="K8200" s="6">
        <f>OnlineRetail[[#This Row],[Quantity]]*OnlineRetail[[#This Row],[UnitPrice]]</f>
        <v>35.700000000000003</v>
      </c>
      <c r="L8200" t="str">
        <f t="shared" si="128"/>
        <v>13338|Jun-2011</v>
      </c>
    </row>
    <row r="8201" spans="1:12">
      <c r="A8201">
        <v>550644</v>
      </c>
      <c r="B8201" t="s">
        <v>286</v>
      </c>
      <c r="C8201" t="s">
        <v>72</v>
      </c>
      <c r="D8201">
        <v>12</v>
      </c>
      <c r="E8201" s="1">
        <v>40714.350694444453</v>
      </c>
      <c r="F8201">
        <v>4.25</v>
      </c>
      <c r="G8201">
        <v>13384</v>
      </c>
      <c r="H8201" t="s">
        <v>10</v>
      </c>
      <c r="I8201" t="str">
        <f>IF(AND(LEFT(OnlineRetail[[#This Row],[InvoiceNo]],1)&lt;&gt;"C",OnlineRetail[[#This Row],[CustomerID]]&lt;&gt;""),"Yes","No")</f>
        <v>Yes</v>
      </c>
      <c r="J8201" s="4">
        <f>EOMONTH(OnlineRetail[[#This Row],[InvoiceDate]],-1)+1</f>
        <v>40695</v>
      </c>
      <c r="K8201" s="6">
        <f>OnlineRetail[[#This Row],[Quantity]]*OnlineRetail[[#This Row],[UnitPrice]]</f>
        <v>51</v>
      </c>
      <c r="L8201" t="str">
        <f t="shared" si="128"/>
        <v>13384|Jun-2011</v>
      </c>
    </row>
    <row r="8202" spans="1:12">
      <c r="A8202">
        <v>540974</v>
      </c>
      <c r="B8202" t="s">
        <v>69</v>
      </c>
      <c r="C8202" t="s">
        <v>27</v>
      </c>
      <c r="D8202">
        <v>18</v>
      </c>
      <c r="E8202" s="1">
        <v>40714.361805555563</v>
      </c>
      <c r="F8202">
        <v>4.95</v>
      </c>
      <c r="G8202">
        <v>14222</v>
      </c>
      <c r="H8202" t="s">
        <v>10</v>
      </c>
      <c r="I8202" t="str">
        <f>IF(AND(LEFT(OnlineRetail[[#This Row],[InvoiceNo]],1)&lt;&gt;"C",OnlineRetail[[#This Row],[CustomerID]]&lt;&gt;""),"Yes","No")</f>
        <v>Yes</v>
      </c>
      <c r="J8202" s="4">
        <f>EOMONTH(OnlineRetail[[#This Row],[InvoiceDate]],-1)+1</f>
        <v>40695</v>
      </c>
      <c r="K8202" s="6">
        <f>OnlineRetail[[#This Row],[Quantity]]*OnlineRetail[[#This Row],[UnitPrice]]</f>
        <v>89.100000000000009</v>
      </c>
      <c r="L8202" t="str">
        <f t="shared" si="128"/>
        <v>14222|Jun-2011</v>
      </c>
    </row>
    <row r="8203" spans="1:12">
      <c r="A8203">
        <v>550498</v>
      </c>
      <c r="B8203" t="s">
        <v>209</v>
      </c>
      <c r="C8203" t="s">
        <v>48</v>
      </c>
      <c r="D8203">
        <v>1</v>
      </c>
      <c r="E8203" s="1">
        <v>40714.365277777782</v>
      </c>
      <c r="F8203">
        <v>2.1</v>
      </c>
      <c r="G8203">
        <v>14194</v>
      </c>
      <c r="H8203" t="s">
        <v>10</v>
      </c>
      <c r="I8203" t="str">
        <f>IF(AND(LEFT(OnlineRetail[[#This Row],[InvoiceNo]],1)&lt;&gt;"C",OnlineRetail[[#This Row],[CustomerID]]&lt;&gt;""),"Yes","No")</f>
        <v>Yes</v>
      </c>
      <c r="J8203" s="4">
        <f>EOMONTH(OnlineRetail[[#This Row],[InvoiceDate]],-1)+1</f>
        <v>40695</v>
      </c>
      <c r="K8203" s="6">
        <f>OnlineRetail[[#This Row],[Quantity]]*OnlineRetail[[#This Row],[UnitPrice]]</f>
        <v>2.1</v>
      </c>
      <c r="L8203" t="str">
        <f t="shared" si="128"/>
        <v>14194|Jun-2011</v>
      </c>
    </row>
    <row r="8204" spans="1:12">
      <c r="A8204">
        <v>547081</v>
      </c>
      <c r="B8204" t="s">
        <v>214</v>
      </c>
      <c r="C8204" t="s">
        <v>53</v>
      </c>
      <c r="D8204">
        <v>24</v>
      </c>
      <c r="E8204" s="1">
        <v>40714.372916666667</v>
      </c>
      <c r="F8204">
        <v>4.95</v>
      </c>
      <c r="G8204">
        <v>12983</v>
      </c>
      <c r="H8204" t="s">
        <v>25</v>
      </c>
      <c r="I8204" t="str">
        <f>IF(AND(LEFT(OnlineRetail[[#This Row],[InvoiceNo]],1)&lt;&gt;"C",OnlineRetail[[#This Row],[CustomerID]]&lt;&gt;""),"Yes","No")</f>
        <v>Yes</v>
      </c>
      <c r="J8204" s="4">
        <f>EOMONTH(OnlineRetail[[#This Row],[InvoiceDate]],-1)+1</f>
        <v>40695</v>
      </c>
      <c r="K8204" s="6">
        <f>OnlineRetail[[#This Row],[Quantity]]*OnlineRetail[[#This Row],[UnitPrice]]</f>
        <v>118.80000000000001</v>
      </c>
      <c r="L8204" t="str">
        <f t="shared" si="128"/>
        <v>12983|Jun-2011</v>
      </c>
    </row>
    <row r="8205" spans="1:12">
      <c r="A8205">
        <v>545334</v>
      </c>
      <c r="B8205" t="s">
        <v>227</v>
      </c>
      <c r="C8205" t="s">
        <v>42</v>
      </c>
      <c r="D8205">
        <v>14</v>
      </c>
      <c r="E8205" s="1">
        <v>40714.375</v>
      </c>
      <c r="F8205">
        <v>4.95</v>
      </c>
      <c r="G8205">
        <v>12399</v>
      </c>
      <c r="H8205" t="s">
        <v>36</v>
      </c>
      <c r="I8205" t="str">
        <f>IF(AND(LEFT(OnlineRetail[[#This Row],[InvoiceNo]],1)&lt;&gt;"C",OnlineRetail[[#This Row],[CustomerID]]&lt;&gt;""),"Yes","No")</f>
        <v>Yes</v>
      </c>
      <c r="J8205" s="4">
        <f>EOMONTH(OnlineRetail[[#This Row],[InvoiceDate]],-1)+1</f>
        <v>40695</v>
      </c>
      <c r="K8205" s="6">
        <f>OnlineRetail[[#This Row],[Quantity]]*OnlineRetail[[#This Row],[UnitPrice]]</f>
        <v>69.3</v>
      </c>
      <c r="L8205" t="str">
        <f t="shared" si="128"/>
        <v>12399|Jun-2011</v>
      </c>
    </row>
    <row r="8206" spans="1:12">
      <c r="A8206">
        <v>538657</v>
      </c>
      <c r="B8206" t="s">
        <v>184</v>
      </c>
      <c r="C8206" t="s">
        <v>9</v>
      </c>
      <c r="D8206">
        <v>10</v>
      </c>
      <c r="E8206" s="1">
        <v>40714.384722222218</v>
      </c>
      <c r="F8206">
        <v>4.95</v>
      </c>
      <c r="G8206">
        <v>13856</v>
      </c>
      <c r="H8206" t="s">
        <v>10</v>
      </c>
      <c r="I8206" t="str">
        <f>IF(AND(LEFT(OnlineRetail[[#This Row],[InvoiceNo]],1)&lt;&gt;"C",OnlineRetail[[#This Row],[CustomerID]]&lt;&gt;""),"Yes","No")</f>
        <v>Yes</v>
      </c>
      <c r="J8206" s="4">
        <f>EOMONTH(OnlineRetail[[#This Row],[InvoiceDate]],-1)+1</f>
        <v>40695</v>
      </c>
      <c r="K8206" s="6">
        <f>OnlineRetail[[#This Row],[Quantity]]*OnlineRetail[[#This Row],[UnitPrice]]</f>
        <v>49.5</v>
      </c>
      <c r="L8206" t="str">
        <f t="shared" si="128"/>
        <v>13856|Jun-2011</v>
      </c>
    </row>
    <row r="8207" spans="1:12">
      <c r="A8207">
        <v>545005</v>
      </c>
      <c r="B8207" t="s">
        <v>150</v>
      </c>
      <c r="C8207" t="s">
        <v>48</v>
      </c>
      <c r="D8207">
        <v>15</v>
      </c>
      <c r="E8207" s="1">
        <v>40714.386111111111</v>
      </c>
      <c r="F8207">
        <v>3.39</v>
      </c>
      <c r="G8207">
        <v>12798</v>
      </c>
      <c r="H8207" t="s">
        <v>10</v>
      </c>
      <c r="I8207" t="str">
        <f>IF(AND(LEFT(OnlineRetail[[#This Row],[InvoiceNo]],1)&lt;&gt;"C",OnlineRetail[[#This Row],[CustomerID]]&lt;&gt;""),"Yes","No")</f>
        <v>Yes</v>
      </c>
      <c r="J8207" s="4">
        <f>EOMONTH(OnlineRetail[[#This Row],[InvoiceDate]],-1)+1</f>
        <v>40695</v>
      </c>
      <c r="K8207" s="6">
        <f>OnlineRetail[[#This Row],[Quantity]]*OnlineRetail[[#This Row],[UnitPrice]]</f>
        <v>50.85</v>
      </c>
      <c r="L8207" t="str">
        <f t="shared" si="128"/>
        <v>12798|Jun-2011</v>
      </c>
    </row>
    <row r="8208" spans="1:12">
      <c r="A8208">
        <v>539773</v>
      </c>
      <c r="B8208" t="s">
        <v>74</v>
      </c>
      <c r="C8208" t="s">
        <v>19</v>
      </c>
      <c r="D8208">
        <v>2</v>
      </c>
      <c r="E8208" s="1">
        <v>40714.388888888891</v>
      </c>
      <c r="F8208">
        <v>4.95</v>
      </c>
      <c r="G8208">
        <v>12845</v>
      </c>
      <c r="H8208" t="s">
        <v>10</v>
      </c>
      <c r="I8208" t="str">
        <f>IF(AND(LEFT(OnlineRetail[[#This Row],[InvoiceNo]],1)&lt;&gt;"C",OnlineRetail[[#This Row],[CustomerID]]&lt;&gt;""),"Yes","No")</f>
        <v>Yes</v>
      </c>
      <c r="J8208" s="4">
        <f>EOMONTH(OnlineRetail[[#This Row],[InvoiceDate]],-1)+1</f>
        <v>40695</v>
      </c>
      <c r="K8208" s="6">
        <f>OnlineRetail[[#This Row],[Quantity]]*OnlineRetail[[#This Row],[UnitPrice]]</f>
        <v>9.9</v>
      </c>
      <c r="L8208" t="str">
        <f t="shared" si="128"/>
        <v>12845|Jun-2011</v>
      </c>
    </row>
    <row r="8209" spans="1:12">
      <c r="A8209">
        <v>548618</v>
      </c>
      <c r="B8209" t="s">
        <v>274</v>
      </c>
      <c r="C8209" t="s">
        <v>33</v>
      </c>
      <c r="D8209">
        <v>22</v>
      </c>
      <c r="E8209" s="1">
        <v>40714.39166666667</v>
      </c>
      <c r="F8209">
        <v>2.1</v>
      </c>
      <c r="G8209">
        <v>13512</v>
      </c>
      <c r="H8209" t="s">
        <v>10</v>
      </c>
      <c r="I8209" t="str">
        <f>IF(AND(LEFT(OnlineRetail[[#This Row],[InvoiceNo]],1)&lt;&gt;"C",OnlineRetail[[#This Row],[CustomerID]]&lt;&gt;""),"Yes","No")</f>
        <v>Yes</v>
      </c>
      <c r="J8209" s="4">
        <f>EOMONTH(OnlineRetail[[#This Row],[InvoiceDate]],-1)+1</f>
        <v>40695</v>
      </c>
      <c r="K8209" s="6">
        <f>OnlineRetail[[#This Row],[Quantity]]*OnlineRetail[[#This Row],[UnitPrice]]</f>
        <v>46.2</v>
      </c>
      <c r="L8209" t="str">
        <f t="shared" si="128"/>
        <v>13512|Jun-2011</v>
      </c>
    </row>
    <row r="8210" spans="1:12">
      <c r="A8210">
        <v>546859</v>
      </c>
      <c r="B8210" t="s">
        <v>32</v>
      </c>
      <c r="C8210" t="s">
        <v>9</v>
      </c>
      <c r="D8210">
        <v>9</v>
      </c>
      <c r="E8210" s="1">
        <v>40714.396527777782</v>
      </c>
      <c r="F8210">
        <v>2.5499999999999998</v>
      </c>
      <c r="G8210">
        <v>13630</v>
      </c>
      <c r="H8210" t="s">
        <v>10</v>
      </c>
      <c r="I8210" t="str">
        <f>IF(AND(LEFT(OnlineRetail[[#This Row],[InvoiceNo]],1)&lt;&gt;"C",OnlineRetail[[#This Row],[CustomerID]]&lt;&gt;""),"Yes","No")</f>
        <v>Yes</v>
      </c>
      <c r="J8210" s="4">
        <f>EOMONTH(OnlineRetail[[#This Row],[InvoiceDate]],-1)+1</f>
        <v>40695</v>
      </c>
      <c r="K8210" s="6">
        <f>OnlineRetail[[#This Row],[Quantity]]*OnlineRetail[[#This Row],[UnitPrice]]</f>
        <v>22.95</v>
      </c>
      <c r="L8210" t="str">
        <f t="shared" si="128"/>
        <v>13630|Jun-2011</v>
      </c>
    </row>
    <row r="8211" spans="1:12">
      <c r="A8211">
        <v>543174</v>
      </c>
      <c r="B8211" t="s">
        <v>149</v>
      </c>
      <c r="C8211" t="s">
        <v>46</v>
      </c>
      <c r="D8211">
        <v>16</v>
      </c>
      <c r="E8211" s="1">
        <v>40714.438888888893</v>
      </c>
      <c r="F8211">
        <v>0.85</v>
      </c>
      <c r="G8211">
        <v>14025</v>
      </c>
      <c r="H8211" t="s">
        <v>10</v>
      </c>
      <c r="I8211" t="str">
        <f>IF(AND(LEFT(OnlineRetail[[#This Row],[InvoiceNo]],1)&lt;&gt;"C",OnlineRetail[[#This Row],[CustomerID]]&lt;&gt;""),"Yes","No")</f>
        <v>Yes</v>
      </c>
      <c r="J8211" s="4">
        <f>EOMONTH(OnlineRetail[[#This Row],[InvoiceDate]],-1)+1</f>
        <v>40695</v>
      </c>
      <c r="K8211" s="6">
        <f>OnlineRetail[[#This Row],[Quantity]]*OnlineRetail[[#This Row],[UnitPrice]]</f>
        <v>13.6</v>
      </c>
      <c r="L8211" t="str">
        <f t="shared" si="128"/>
        <v>14025|Jun-2011</v>
      </c>
    </row>
    <row r="8212" spans="1:12">
      <c r="A8212">
        <v>539355</v>
      </c>
      <c r="B8212" t="s">
        <v>263</v>
      </c>
      <c r="C8212" t="s">
        <v>19</v>
      </c>
      <c r="D8212">
        <v>9</v>
      </c>
      <c r="E8212" s="1">
        <v>40714.449305555558</v>
      </c>
      <c r="F8212">
        <v>1.25</v>
      </c>
      <c r="G8212">
        <v>14286</v>
      </c>
      <c r="H8212" t="s">
        <v>10</v>
      </c>
      <c r="I8212" t="str">
        <f>IF(AND(LEFT(OnlineRetail[[#This Row],[InvoiceNo]],1)&lt;&gt;"C",OnlineRetail[[#This Row],[CustomerID]]&lt;&gt;""),"Yes","No")</f>
        <v>Yes</v>
      </c>
      <c r="J8212" s="4">
        <f>EOMONTH(OnlineRetail[[#This Row],[InvoiceDate]],-1)+1</f>
        <v>40695</v>
      </c>
      <c r="K8212" s="6">
        <f>OnlineRetail[[#This Row],[Quantity]]*OnlineRetail[[#This Row],[UnitPrice]]</f>
        <v>11.25</v>
      </c>
      <c r="L8212" t="str">
        <f t="shared" si="128"/>
        <v>14286|Jun-2011</v>
      </c>
    </row>
    <row r="8213" spans="1:12">
      <c r="A8213">
        <v>549831</v>
      </c>
      <c r="B8213" t="s">
        <v>96</v>
      </c>
      <c r="C8213" t="s">
        <v>42</v>
      </c>
      <c r="D8213">
        <v>24</v>
      </c>
      <c r="E8213" s="1">
        <v>40714.457638888889</v>
      </c>
      <c r="F8213">
        <v>5.95</v>
      </c>
      <c r="G8213">
        <v>14266</v>
      </c>
      <c r="H8213" t="s">
        <v>31</v>
      </c>
      <c r="I8213" t="str">
        <f>IF(AND(LEFT(OnlineRetail[[#This Row],[InvoiceNo]],1)&lt;&gt;"C",OnlineRetail[[#This Row],[CustomerID]]&lt;&gt;""),"Yes","No")</f>
        <v>Yes</v>
      </c>
      <c r="J8213" s="4">
        <f>EOMONTH(OnlineRetail[[#This Row],[InvoiceDate]],-1)+1</f>
        <v>40695</v>
      </c>
      <c r="K8213" s="6">
        <f>OnlineRetail[[#This Row],[Quantity]]*OnlineRetail[[#This Row],[UnitPrice]]</f>
        <v>142.80000000000001</v>
      </c>
      <c r="L8213" t="str">
        <f t="shared" si="128"/>
        <v>14266|Jun-2011</v>
      </c>
    </row>
    <row r="8214" spans="1:12">
      <c r="A8214">
        <v>544770</v>
      </c>
      <c r="B8214" t="s">
        <v>92</v>
      </c>
      <c r="C8214" t="s">
        <v>53</v>
      </c>
      <c r="D8214">
        <v>7</v>
      </c>
      <c r="E8214" s="1">
        <v>40714.459722222222</v>
      </c>
      <c r="F8214">
        <v>4.95</v>
      </c>
      <c r="G8214">
        <v>13833</v>
      </c>
      <c r="H8214" t="s">
        <v>17</v>
      </c>
      <c r="I8214" t="str">
        <f>IF(AND(LEFT(OnlineRetail[[#This Row],[InvoiceNo]],1)&lt;&gt;"C",OnlineRetail[[#This Row],[CustomerID]]&lt;&gt;""),"Yes","No")</f>
        <v>Yes</v>
      </c>
      <c r="J8214" s="4">
        <f>EOMONTH(OnlineRetail[[#This Row],[InvoiceDate]],-1)+1</f>
        <v>40695</v>
      </c>
      <c r="K8214" s="6">
        <f>OnlineRetail[[#This Row],[Quantity]]*OnlineRetail[[#This Row],[UnitPrice]]</f>
        <v>34.65</v>
      </c>
      <c r="L8214" t="str">
        <f t="shared" si="128"/>
        <v>13833|Jun-2011</v>
      </c>
    </row>
    <row r="8215" spans="1:12">
      <c r="A8215">
        <v>541264</v>
      </c>
      <c r="B8215" t="s">
        <v>150</v>
      </c>
      <c r="C8215" t="s">
        <v>48</v>
      </c>
      <c r="D8215">
        <v>22</v>
      </c>
      <c r="E8215" s="1">
        <v>40714.468055555553</v>
      </c>
      <c r="F8215">
        <v>2.5499999999999998</v>
      </c>
      <c r="G8215">
        <v>14276</v>
      </c>
      <c r="H8215" t="s">
        <v>10</v>
      </c>
      <c r="I8215" t="str">
        <f>IF(AND(LEFT(OnlineRetail[[#This Row],[InvoiceNo]],1)&lt;&gt;"C",OnlineRetail[[#This Row],[CustomerID]]&lt;&gt;""),"Yes","No")</f>
        <v>Yes</v>
      </c>
      <c r="J8215" s="4">
        <f>EOMONTH(OnlineRetail[[#This Row],[InvoiceDate]],-1)+1</f>
        <v>40695</v>
      </c>
      <c r="K8215" s="6">
        <f>OnlineRetail[[#This Row],[Quantity]]*OnlineRetail[[#This Row],[UnitPrice]]</f>
        <v>56.099999999999994</v>
      </c>
      <c r="L8215" t="str">
        <f t="shared" si="128"/>
        <v>14276|Jun-2011</v>
      </c>
    </row>
    <row r="8216" spans="1:12">
      <c r="A8216">
        <v>536938</v>
      </c>
      <c r="B8216" t="s">
        <v>11</v>
      </c>
      <c r="C8216" t="s">
        <v>33</v>
      </c>
      <c r="D8216">
        <v>3</v>
      </c>
      <c r="E8216" s="1">
        <v>40714.47152777778</v>
      </c>
      <c r="F8216">
        <v>1.25</v>
      </c>
      <c r="G8216">
        <v>13218</v>
      </c>
      <c r="H8216" t="s">
        <v>10</v>
      </c>
      <c r="I8216" t="str">
        <f>IF(AND(LEFT(OnlineRetail[[#This Row],[InvoiceNo]],1)&lt;&gt;"C",OnlineRetail[[#This Row],[CustomerID]]&lt;&gt;""),"Yes","No")</f>
        <v>Yes</v>
      </c>
      <c r="J8216" s="4">
        <f>EOMONTH(OnlineRetail[[#This Row],[InvoiceDate]],-1)+1</f>
        <v>40695</v>
      </c>
      <c r="K8216" s="6">
        <f>OnlineRetail[[#This Row],[Quantity]]*OnlineRetail[[#This Row],[UnitPrice]]</f>
        <v>3.75</v>
      </c>
      <c r="L8216" t="str">
        <f t="shared" si="128"/>
        <v>13218|Jun-2011</v>
      </c>
    </row>
    <row r="8217" spans="1:12">
      <c r="A8217">
        <v>542207</v>
      </c>
      <c r="B8217" t="s">
        <v>82</v>
      </c>
      <c r="C8217" t="s">
        <v>16</v>
      </c>
      <c r="D8217">
        <v>19</v>
      </c>
      <c r="E8217" s="1">
        <v>40714.478472222218</v>
      </c>
      <c r="F8217">
        <v>2.1</v>
      </c>
      <c r="G8217">
        <v>13737</v>
      </c>
      <c r="H8217" t="s">
        <v>10</v>
      </c>
      <c r="I8217" t="str">
        <f>IF(AND(LEFT(OnlineRetail[[#This Row],[InvoiceNo]],1)&lt;&gt;"C",OnlineRetail[[#This Row],[CustomerID]]&lt;&gt;""),"Yes","No")</f>
        <v>Yes</v>
      </c>
      <c r="J8217" s="4">
        <f>EOMONTH(OnlineRetail[[#This Row],[InvoiceDate]],-1)+1</f>
        <v>40695</v>
      </c>
      <c r="K8217" s="6">
        <f>OnlineRetail[[#This Row],[Quantity]]*OnlineRetail[[#This Row],[UnitPrice]]</f>
        <v>39.9</v>
      </c>
      <c r="L8217" t="str">
        <f t="shared" si="128"/>
        <v>13737|Jun-2011</v>
      </c>
    </row>
    <row r="8218" spans="1:12">
      <c r="A8218">
        <v>545231</v>
      </c>
      <c r="B8218" t="s">
        <v>214</v>
      </c>
      <c r="C8218" t="s">
        <v>53</v>
      </c>
      <c r="D8218">
        <v>16</v>
      </c>
      <c r="E8218" s="1">
        <v>40714.491666666669</v>
      </c>
      <c r="F8218">
        <v>7.95</v>
      </c>
      <c r="G8218">
        <v>13552</v>
      </c>
      <c r="H8218" t="s">
        <v>36</v>
      </c>
      <c r="I8218" t="str">
        <f>IF(AND(LEFT(OnlineRetail[[#This Row],[InvoiceNo]],1)&lt;&gt;"C",OnlineRetail[[#This Row],[CustomerID]]&lt;&gt;""),"Yes","No")</f>
        <v>Yes</v>
      </c>
      <c r="J8218" s="4">
        <f>EOMONTH(OnlineRetail[[#This Row],[InvoiceDate]],-1)+1</f>
        <v>40695</v>
      </c>
      <c r="K8218" s="6">
        <f>OnlineRetail[[#This Row],[Quantity]]*OnlineRetail[[#This Row],[UnitPrice]]</f>
        <v>127.2</v>
      </c>
      <c r="L8218" t="str">
        <f t="shared" si="128"/>
        <v>13552|Jun-2011</v>
      </c>
    </row>
    <row r="8219" spans="1:12">
      <c r="A8219">
        <v>543225</v>
      </c>
      <c r="B8219" t="s">
        <v>80</v>
      </c>
      <c r="C8219" t="s">
        <v>24</v>
      </c>
      <c r="D8219">
        <v>2</v>
      </c>
      <c r="E8219" s="1">
        <v>40714.494444444441</v>
      </c>
      <c r="F8219">
        <v>7.95</v>
      </c>
      <c r="G8219">
        <v>12805</v>
      </c>
      <c r="H8219" t="s">
        <v>10</v>
      </c>
      <c r="I8219" t="str">
        <f>IF(AND(LEFT(OnlineRetail[[#This Row],[InvoiceNo]],1)&lt;&gt;"C",OnlineRetail[[#This Row],[CustomerID]]&lt;&gt;""),"Yes","No")</f>
        <v>Yes</v>
      </c>
      <c r="J8219" s="4">
        <f>EOMONTH(OnlineRetail[[#This Row],[InvoiceDate]],-1)+1</f>
        <v>40695</v>
      </c>
      <c r="K8219" s="6">
        <f>OnlineRetail[[#This Row],[Quantity]]*OnlineRetail[[#This Row],[UnitPrice]]</f>
        <v>15.9</v>
      </c>
      <c r="L8219" t="str">
        <f t="shared" si="128"/>
        <v>12805|Jun-2011</v>
      </c>
    </row>
    <row r="8220" spans="1:12">
      <c r="A8220">
        <v>538266</v>
      </c>
      <c r="B8220" t="s">
        <v>175</v>
      </c>
      <c r="C8220" t="s">
        <v>16</v>
      </c>
      <c r="D8220">
        <v>7</v>
      </c>
      <c r="E8220" s="1">
        <v>40714.49722222222</v>
      </c>
      <c r="F8220">
        <v>7.95</v>
      </c>
      <c r="G8220">
        <v>13552</v>
      </c>
      <c r="H8220" t="s">
        <v>121</v>
      </c>
      <c r="I8220" t="str">
        <f>IF(AND(LEFT(OnlineRetail[[#This Row],[InvoiceNo]],1)&lt;&gt;"C",OnlineRetail[[#This Row],[CustomerID]]&lt;&gt;""),"Yes","No")</f>
        <v>Yes</v>
      </c>
      <c r="J8220" s="4">
        <f>EOMONTH(OnlineRetail[[#This Row],[InvoiceDate]],-1)+1</f>
        <v>40695</v>
      </c>
      <c r="K8220" s="6">
        <f>OnlineRetail[[#This Row],[Quantity]]*OnlineRetail[[#This Row],[UnitPrice]]</f>
        <v>55.65</v>
      </c>
      <c r="L8220" t="str">
        <f t="shared" si="128"/>
        <v>13552|Jun-2011</v>
      </c>
    </row>
    <row r="8221" spans="1:12">
      <c r="A8221">
        <v>537354</v>
      </c>
      <c r="B8221" t="s">
        <v>138</v>
      </c>
      <c r="C8221" t="s">
        <v>53</v>
      </c>
      <c r="D8221">
        <v>12</v>
      </c>
      <c r="E8221" s="1">
        <v>40714.497916666667</v>
      </c>
      <c r="F8221">
        <v>2.1</v>
      </c>
      <c r="G8221">
        <v>13813</v>
      </c>
      <c r="H8221" t="s">
        <v>10</v>
      </c>
      <c r="I8221" t="str">
        <f>IF(AND(LEFT(OnlineRetail[[#This Row],[InvoiceNo]],1)&lt;&gt;"C",OnlineRetail[[#This Row],[CustomerID]]&lt;&gt;""),"Yes","No")</f>
        <v>Yes</v>
      </c>
      <c r="J8221" s="4">
        <f>EOMONTH(OnlineRetail[[#This Row],[InvoiceDate]],-1)+1</f>
        <v>40695</v>
      </c>
      <c r="K8221" s="6">
        <f>OnlineRetail[[#This Row],[Quantity]]*OnlineRetail[[#This Row],[UnitPrice]]</f>
        <v>25.200000000000003</v>
      </c>
      <c r="L8221" t="str">
        <f t="shared" si="128"/>
        <v>13813|Jun-2011</v>
      </c>
    </row>
    <row r="8222" spans="1:12">
      <c r="A8222">
        <v>554642</v>
      </c>
      <c r="B8222" t="s">
        <v>240</v>
      </c>
      <c r="C8222" t="s">
        <v>21</v>
      </c>
      <c r="D8222">
        <v>18</v>
      </c>
      <c r="E8222" s="1">
        <v>40714.500694444447</v>
      </c>
      <c r="F8222">
        <v>3.39</v>
      </c>
      <c r="G8222">
        <v>13976</v>
      </c>
      <c r="H8222" t="s">
        <v>10</v>
      </c>
      <c r="I8222" t="str">
        <f>IF(AND(LEFT(OnlineRetail[[#This Row],[InvoiceNo]],1)&lt;&gt;"C",OnlineRetail[[#This Row],[CustomerID]]&lt;&gt;""),"Yes","No")</f>
        <v>Yes</v>
      </c>
      <c r="J8222" s="4">
        <f>EOMONTH(OnlineRetail[[#This Row],[InvoiceDate]],-1)+1</f>
        <v>40695</v>
      </c>
      <c r="K8222" s="6">
        <f>OnlineRetail[[#This Row],[Quantity]]*OnlineRetail[[#This Row],[UnitPrice]]</f>
        <v>61.02</v>
      </c>
      <c r="L8222" t="str">
        <f t="shared" si="128"/>
        <v>13976|Jun-2011</v>
      </c>
    </row>
    <row r="8223" spans="1:12">
      <c r="A8223">
        <v>537656</v>
      </c>
      <c r="B8223" t="s">
        <v>237</v>
      </c>
      <c r="C8223" t="s">
        <v>14</v>
      </c>
      <c r="D8223">
        <v>13</v>
      </c>
      <c r="E8223" s="1">
        <v>40714.509722222218</v>
      </c>
      <c r="F8223">
        <v>1.65</v>
      </c>
      <c r="G8223">
        <v>13200</v>
      </c>
      <c r="H8223" t="s">
        <v>121</v>
      </c>
      <c r="I8223" t="str">
        <f>IF(AND(LEFT(OnlineRetail[[#This Row],[InvoiceNo]],1)&lt;&gt;"C",OnlineRetail[[#This Row],[CustomerID]]&lt;&gt;""),"Yes","No")</f>
        <v>Yes</v>
      </c>
      <c r="J8223" s="4">
        <f>EOMONTH(OnlineRetail[[#This Row],[InvoiceDate]],-1)+1</f>
        <v>40695</v>
      </c>
      <c r="K8223" s="6">
        <f>OnlineRetail[[#This Row],[Quantity]]*OnlineRetail[[#This Row],[UnitPrice]]</f>
        <v>21.45</v>
      </c>
      <c r="L8223" t="str">
        <f t="shared" si="128"/>
        <v>13200|Jun-2011</v>
      </c>
    </row>
    <row r="8224" spans="1:12">
      <c r="A8224">
        <v>547385</v>
      </c>
      <c r="B8224" t="s">
        <v>212</v>
      </c>
      <c r="C8224" t="s">
        <v>39</v>
      </c>
      <c r="D8224">
        <v>7</v>
      </c>
      <c r="E8224" s="1">
        <v>40714.523611111108</v>
      </c>
      <c r="F8224">
        <v>4.95</v>
      </c>
      <c r="G8224">
        <v>12716</v>
      </c>
      <c r="H8224" t="s">
        <v>10</v>
      </c>
      <c r="I8224" t="str">
        <f>IF(AND(LEFT(OnlineRetail[[#This Row],[InvoiceNo]],1)&lt;&gt;"C",OnlineRetail[[#This Row],[CustomerID]]&lt;&gt;""),"Yes","No")</f>
        <v>Yes</v>
      </c>
      <c r="J8224" s="4">
        <f>EOMONTH(OnlineRetail[[#This Row],[InvoiceDate]],-1)+1</f>
        <v>40695</v>
      </c>
      <c r="K8224" s="6">
        <f>OnlineRetail[[#This Row],[Quantity]]*OnlineRetail[[#This Row],[UnitPrice]]</f>
        <v>34.65</v>
      </c>
      <c r="L8224" t="str">
        <f t="shared" si="128"/>
        <v>12716|Jun-2011</v>
      </c>
    </row>
    <row r="8225" spans="1:12">
      <c r="A8225">
        <v>554937</v>
      </c>
      <c r="B8225" t="s">
        <v>116</v>
      </c>
      <c r="C8225" t="s">
        <v>50</v>
      </c>
      <c r="D8225">
        <v>4</v>
      </c>
      <c r="E8225" s="1">
        <v>40714.526388888888</v>
      </c>
      <c r="F8225">
        <v>9.9499999999999993</v>
      </c>
      <c r="G8225">
        <v>12539</v>
      </c>
      <c r="H8225" t="s">
        <v>10</v>
      </c>
      <c r="I8225" t="str">
        <f>IF(AND(LEFT(OnlineRetail[[#This Row],[InvoiceNo]],1)&lt;&gt;"C",OnlineRetail[[#This Row],[CustomerID]]&lt;&gt;""),"Yes","No")</f>
        <v>Yes</v>
      </c>
      <c r="J8225" s="4">
        <f>EOMONTH(OnlineRetail[[#This Row],[InvoiceDate]],-1)+1</f>
        <v>40695</v>
      </c>
      <c r="K8225" s="6">
        <f>OnlineRetail[[#This Row],[Quantity]]*OnlineRetail[[#This Row],[UnitPrice]]</f>
        <v>39.799999999999997</v>
      </c>
      <c r="L8225" t="str">
        <f t="shared" si="128"/>
        <v>12539|Jun-2011</v>
      </c>
    </row>
    <row r="8226" spans="1:12">
      <c r="A8226">
        <v>554062</v>
      </c>
      <c r="B8226" t="s">
        <v>162</v>
      </c>
      <c r="C8226" t="s">
        <v>40</v>
      </c>
      <c r="D8226">
        <v>21</v>
      </c>
      <c r="E8226" s="1">
        <v>40714.52847222222</v>
      </c>
      <c r="F8226">
        <v>4.95</v>
      </c>
      <c r="G8226">
        <v>13732</v>
      </c>
      <c r="H8226" t="s">
        <v>10</v>
      </c>
      <c r="I8226" t="str">
        <f>IF(AND(LEFT(OnlineRetail[[#This Row],[InvoiceNo]],1)&lt;&gt;"C",OnlineRetail[[#This Row],[CustomerID]]&lt;&gt;""),"Yes","No")</f>
        <v>Yes</v>
      </c>
      <c r="J8226" s="4">
        <f>EOMONTH(OnlineRetail[[#This Row],[InvoiceDate]],-1)+1</f>
        <v>40695</v>
      </c>
      <c r="K8226" s="6">
        <f>OnlineRetail[[#This Row],[Quantity]]*OnlineRetail[[#This Row],[UnitPrice]]</f>
        <v>103.95</v>
      </c>
      <c r="L8226" t="str">
        <f t="shared" si="128"/>
        <v>13732|Jun-2011</v>
      </c>
    </row>
    <row r="8227" spans="1:12">
      <c r="A8227">
        <v>539229</v>
      </c>
      <c r="B8227" t="s">
        <v>18</v>
      </c>
      <c r="C8227" t="s">
        <v>62</v>
      </c>
      <c r="D8227">
        <v>15</v>
      </c>
      <c r="E8227" s="1">
        <v>40714.536805555559</v>
      </c>
      <c r="F8227">
        <v>9.9499999999999993</v>
      </c>
      <c r="G8227">
        <v>12998</v>
      </c>
      <c r="H8227" t="s">
        <v>10</v>
      </c>
      <c r="I8227" t="str">
        <f>IF(AND(LEFT(OnlineRetail[[#This Row],[InvoiceNo]],1)&lt;&gt;"C",OnlineRetail[[#This Row],[CustomerID]]&lt;&gt;""),"Yes","No")</f>
        <v>Yes</v>
      </c>
      <c r="J8227" s="4">
        <f>EOMONTH(OnlineRetail[[#This Row],[InvoiceDate]],-1)+1</f>
        <v>40695</v>
      </c>
      <c r="K8227" s="6">
        <f>OnlineRetail[[#This Row],[Quantity]]*OnlineRetail[[#This Row],[UnitPrice]]</f>
        <v>149.25</v>
      </c>
      <c r="L8227" t="str">
        <f t="shared" si="128"/>
        <v>12998|Jun-2011</v>
      </c>
    </row>
    <row r="8228" spans="1:12">
      <c r="A8228">
        <v>541379</v>
      </c>
      <c r="B8228" t="s">
        <v>60</v>
      </c>
      <c r="C8228" t="s">
        <v>19</v>
      </c>
      <c r="D8228">
        <v>8</v>
      </c>
      <c r="E8228" s="1">
        <v>40714.536805555559</v>
      </c>
      <c r="F8228">
        <v>5.95</v>
      </c>
      <c r="G8228">
        <v>13235</v>
      </c>
      <c r="H8228" t="s">
        <v>10</v>
      </c>
      <c r="I8228" t="str">
        <f>IF(AND(LEFT(OnlineRetail[[#This Row],[InvoiceNo]],1)&lt;&gt;"C",OnlineRetail[[#This Row],[CustomerID]]&lt;&gt;""),"Yes","No")</f>
        <v>Yes</v>
      </c>
      <c r="J8228" s="4">
        <f>EOMONTH(OnlineRetail[[#This Row],[InvoiceDate]],-1)+1</f>
        <v>40695</v>
      </c>
      <c r="K8228" s="6">
        <f>OnlineRetail[[#This Row],[Quantity]]*OnlineRetail[[#This Row],[UnitPrice]]</f>
        <v>47.6</v>
      </c>
      <c r="L8228" t="str">
        <f t="shared" si="128"/>
        <v>13235|Jun-2011</v>
      </c>
    </row>
    <row r="8229" spans="1:12">
      <c r="A8229">
        <v>540186</v>
      </c>
      <c r="B8229" t="s">
        <v>275</v>
      </c>
      <c r="C8229" t="s">
        <v>12</v>
      </c>
      <c r="D8229">
        <v>14</v>
      </c>
      <c r="E8229" s="1">
        <v>40714.545138888891</v>
      </c>
      <c r="F8229">
        <v>2.1</v>
      </c>
      <c r="G8229">
        <v>13833</v>
      </c>
      <c r="H8229" t="s">
        <v>10</v>
      </c>
      <c r="I8229" t="str">
        <f>IF(AND(LEFT(OnlineRetail[[#This Row],[InvoiceNo]],1)&lt;&gt;"C",OnlineRetail[[#This Row],[CustomerID]]&lt;&gt;""),"Yes","No")</f>
        <v>Yes</v>
      </c>
      <c r="J8229" s="4">
        <f>EOMONTH(OnlineRetail[[#This Row],[InvoiceDate]],-1)+1</f>
        <v>40695</v>
      </c>
      <c r="K8229" s="6">
        <f>OnlineRetail[[#This Row],[Quantity]]*OnlineRetail[[#This Row],[UnitPrice]]</f>
        <v>29.400000000000002</v>
      </c>
      <c r="L8229" t="str">
        <f t="shared" si="128"/>
        <v>13833|Jun-2011</v>
      </c>
    </row>
    <row r="8230" spans="1:12">
      <c r="A8230">
        <v>555397</v>
      </c>
      <c r="B8230" t="s">
        <v>269</v>
      </c>
      <c r="C8230" t="s">
        <v>50</v>
      </c>
      <c r="D8230">
        <v>16</v>
      </c>
      <c r="E8230" s="1">
        <v>40714.555555555547</v>
      </c>
      <c r="F8230">
        <v>5.95</v>
      </c>
      <c r="G8230">
        <v>14025</v>
      </c>
      <c r="H8230" t="s">
        <v>10</v>
      </c>
      <c r="I8230" t="str">
        <f>IF(AND(LEFT(OnlineRetail[[#This Row],[InvoiceNo]],1)&lt;&gt;"C",OnlineRetail[[#This Row],[CustomerID]]&lt;&gt;""),"Yes","No")</f>
        <v>Yes</v>
      </c>
      <c r="J8230" s="4">
        <f>EOMONTH(OnlineRetail[[#This Row],[InvoiceDate]],-1)+1</f>
        <v>40695</v>
      </c>
      <c r="K8230" s="6">
        <f>OnlineRetail[[#This Row],[Quantity]]*OnlineRetail[[#This Row],[UnitPrice]]</f>
        <v>95.2</v>
      </c>
      <c r="L8230" t="str">
        <f t="shared" si="128"/>
        <v>14025|Jun-2011</v>
      </c>
    </row>
    <row r="8231" spans="1:12">
      <c r="A8231">
        <v>544243</v>
      </c>
      <c r="B8231" t="s">
        <v>248</v>
      </c>
      <c r="C8231" t="s">
        <v>27</v>
      </c>
      <c r="D8231">
        <v>19</v>
      </c>
      <c r="E8231" s="1">
        <v>40714.556250000001</v>
      </c>
      <c r="F8231">
        <v>4.25</v>
      </c>
      <c r="G8231">
        <v>12878</v>
      </c>
      <c r="H8231" t="s">
        <v>10</v>
      </c>
      <c r="I8231" t="str">
        <f>IF(AND(LEFT(OnlineRetail[[#This Row],[InvoiceNo]],1)&lt;&gt;"C",OnlineRetail[[#This Row],[CustomerID]]&lt;&gt;""),"Yes","No")</f>
        <v>Yes</v>
      </c>
      <c r="J8231" s="4">
        <f>EOMONTH(OnlineRetail[[#This Row],[InvoiceDate]],-1)+1</f>
        <v>40695</v>
      </c>
      <c r="K8231" s="6">
        <f>OnlineRetail[[#This Row],[Quantity]]*OnlineRetail[[#This Row],[UnitPrice]]</f>
        <v>80.75</v>
      </c>
      <c r="L8231" t="str">
        <f t="shared" si="128"/>
        <v>12878|Jun-2011</v>
      </c>
    </row>
    <row r="8232" spans="1:12">
      <c r="A8232">
        <v>548598</v>
      </c>
      <c r="B8232" t="s">
        <v>254</v>
      </c>
      <c r="C8232" t="s">
        <v>39</v>
      </c>
      <c r="D8232">
        <v>11</v>
      </c>
      <c r="E8232" s="1">
        <v>40714.560416666667</v>
      </c>
      <c r="F8232">
        <v>0.85</v>
      </c>
      <c r="G8232">
        <v>12923</v>
      </c>
      <c r="H8232" t="s">
        <v>17</v>
      </c>
      <c r="I8232" t="str">
        <f>IF(AND(LEFT(OnlineRetail[[#This Row],[InvoiceNo]],1)&lt;&gt;"C",OnlineRetail[[#This Row],[CustomerID]]&lt;&gt;""),"Yes","No")</f>
        <v>Yes</v>
      </c>
      <c r="J8232" s="4">
        <f>EOMONTH(OnlineRetail[[#This Row],[InvoiceDate]],-1)+1</f>
        <v>40695</v>
      </c>
      <c r="K8232" s="6">
        <f>OnlineRetail[[#This Row],[Quantity]]*OnlineRetail[[#This Row],[UnitPrice]]</f>
        <v>9.35</v>
      </c>
      <c r="L8232" t="str">
        <f t="shared" si="128"/>
        <v>12923|Jun-2011</v>
      </c>
    </row>
    <row r="8233" spans="1:12">
      <c r="A8233">
        <v>549361</v>
      </c>
      <c r="B8233" t="s">
        <v>285</v>
      </c>
      <c r="C8233" t="s">
        <v>46</v>
      </c>
      <c r="D8233">
        <v>5</v>
      </c>
      <c r="E8233" s="1">
        <v>40714.5625</v>
      </c>
      <c r="F8233">
        <v>0.85</v>
      </c>
      <c r="G8233">
        <v>13342</v>
      </c>
      <c r="H8233" t="s">
        <v>70</v>
      </c>
      <c r="I8233" t="str">
        <f>IF(AND(LEFT(OnlineRetail[[#This Row],[InvoiceNo]],1)&lt;&gt;"C",OnlineRetail[[#This Row],[CustomerID]]&lt;&gt;""),"Yes","No")</f>
        <v>Yes</v>
      </c>
      <c r="J8233" s="4">
        <f>EOMONTH(OnlineRetail[[#This Row],[InvoiceDate]],-1)+1</f>
        <v>40695</v>
      </c>
      <c r="K8233" s="6">
        <f>OnlineRetail[[#This Row],[Quantity]]*OnlineRetail[[#This Row],[UnitPrice]]</f>
        <v>4.25</v>
      </c>
      <c r="L8233" t="str">
        <f t="shared" si="128"/>
        <v>13342|Jun-2011</v>
      </c>
    </row>
    <row r="8234" spans="1:12">
      <c r="A8234">
        <v>547845</v>
      </c>
      <c r="B8234" t="s">
        <v>227</v>
      </c>
      <c r="C8234" t="s">
        <v>48</v>
      </c>
      <c r="D8234">
        <v>3</v>
      </c>
      <c r="E8234" s="1">
        <v>40714.586111111108</v>
      </c>
      <c r="F8234">
        <v>4.95</v>
      </c>
      <c r="G8234">
        <v>13333</v>
      </c>
      <c r="H8234" t="s">
        <v>10</v>
      </c>
      <c r="I8234" t="str">
        <f>IF(AND(LEFT(OnlineRetail[[#This Row],[InvoiceNo]],1)&lt;&gt;"C",OnlineRetail[[#This Row],[CustomerID]]&lt;&gt;""),"Yes","No")</f>
        <v>Yes</v>
      </c>
      <c r="J8234" s="4">
        <f>EOMONTH(OnlineRetail[[#This Row],[InvoiceDate]],-1)+1</f>
        <v>40695</v>
      </c>
      <c r="K8234" s="6">
        <f>OnlineRetail[[#This Row],[Quantity]]*OnlineRetail[[#This Row],[UnitPrice]]</f>
        <v>14.850000000000001</v>
      </c>
      <c r="L8234" t="str">
        <f t="shared" si="128"/>
        <v>13333|Jun-2011</v>
      </c>
    </row>
    <row r="8235" spans="1:12">
      <c r="A8235">
        <v>554114</v>
      </c>
      <c r="B8235" t="s">
        <v>191</v>
      </c>
      <c r="C8235" t="s">
        <v>46</v>
      </c>
      <c r="D8235">
        <v>9</v>
      </c>
      <c r="E8235" s="1">
        <v>40714.588194444441</v>
      </c>
      <c r="F8235">
        <v>0.85</v>
      </c>
      <c r="G8235">
        <v>12819</v>
      </c>
      <c r="H8235" t="s">
        <v>10</v>
      </c>
      <c r="I8235" t="str">
        <f>IF(AND(LEFT(OnlineRetail[[#This Row],[InvoiceNo]],1)&lt;&gt;"C",OnlineRetail[[#This Row],[CustomerID]]&lt;&gt;""),"Yes","No")</f>
        <v>Yes</v>
      </c>
      <c r="J8235" s="4">
        <f>EOMONTH(OnlineRetail[[#This Row],[InvoiceDate]],-1)+1</f>
        <v>40695</v>
      </c>
      <c r="K8235" s="6">
        <f>OnlineRetail[[#This Row],[Quantity]]*OnlineRetail[[#This Row],[UnitPrice]]</f>
        <v>7.6499999999999995</v>
      </c>
      <c r="L8235" t="str">
        <f t="shared" si="128"/>
        <v>12819|Jun-2011</v>
      </c>
    </row>
    <row r="8236" spans="1:12">
      <c r="A8236">
        <v>540292</v>
      </c>
      <c r="B8236" t="s">
        <v>248</v>
      </c>
      <c r="C8236" t="s">
        <v>21</v>
      </c>
      <c r="D8236">
        <v>3</v>
      </c>
      <c r="E8236" s="1">
        <v>40714.591666666667</v>
      </c>
      <c r="F8236">
        <v>4.25</v>
      </c>
      <c r="G8236">
        <v>12356</v>
      </c>
      <c r="H8236" t="s">
        <v>10</v>
      </c>
      <c r="I8236" t="str">
        <f>IF(AND(LEFT(OnlineRetail[[#This Row],[InvoiceNo]],1)&lt;&gt;"C",OnlineRetail[[#This Row],[CustomerID]]&lt;&gt;""),"Yes","No")</f>
        <v>Yes</v>
      </c>
      <c r="J8236" s="4">
        <f>EOMONTH(OnlineRetail[[#This Row],[InvoiceDate]],-1)+1</f>
        <v>40695</v>
      </c>
      <c r="K8236" s="6">
        <f>OnlineRetail[[#This Row],[Quantity]]*OnlineRetail[[#This Row],[UnitPrice]]</f>
        <v>12.75</v>
      </c>
      <c r="L8236" t="str">
        <f t="shared" si="128"/>
        <v>12356|Jun-2011</v>
      </c>
    </row>
    <row r="8237" spans="1:12">
      <c r="A8237">
        <v>541202</v>
      </c>
      <c r="B8237" t="s">
        <v>138</v>
      </c>
      <c r="C8237" t="s">
        <v>39</v>
      </c>
      <c r="D8237">
        <v>9</v>
      </c>
      <c r="E8237" s="1">
        <v>40714.593055555553</v>
      </c>
      <c r="F8237">
        <v>7.95</v>
      </c>
      <c r="G8237">
        <v>14049</v>
      </c>
      <c r="H8237" t="s">
        <v>31</v>
      </c>
      <c r="I8237" t="str">
        <f>IF(AND(LEFT(OnlineRetail[[#This Row],[InvoiceNo]],1)&lt;&gt;"C",OnlineRetail[[#This Row],[CustomerID]]&lt;&gt;""),"Yes","No")</f>
        <v>Yes</v>
      </c>
      <c r="J8237" s="4">
        <f>EOMONTH(OnlineRetail[[#This Row],[InvoiceDate]],-1)+1</f>
        <v>40695</v>
      </c>
      <c r="K8237" s="6">
        <f>OnlineRetail[[#This Row],[Quantity]]*OnlineRetail[[#This Row],[UnitPrice]]</f>
        <v>71.55</v>
      </c>
      <c r="L8237" t="str">
        <f t="shared" si="128"/>
        <v>14049|Jun-2011</v>
      </c>
    </row>
    <row r="8238" spans="1:12">
      <c r="A8238">
        <v>542982</v>
      </c>
      <c r="B8238" t="s">
        <v>248</v>
      </c>
      <c r="C8238" t="s">
        <v>72</v>
      </c>
      <c r="D8238">
        <v>11</v>
      </c>
      <c r="E8238" s="1">
        <v>40714.6</v>
      </c>
      <c r="F8238">
        <v>2.1</v>
      </c>
      <c r="G8238">
        <v>13754</v>
      </c>
      <c r="H8238" t="s">
        <v>10</v>
      </c>
      <c r="I8238" t="str">
        <f>IF(AND(LEFT(OnlineRetail[[#This Row],[InvoiceNo]],1)&lt;&gt;"C",OnlineRetail[[#This Row],[CustomerID]]&lt;&gt;""),"Yes","No")</f>
        <v>Yes</v>
      </c>
      <c r="J8238" s="4">
        <f>EOMONTH(OnlineRetail[[#This Row],[InvoiceDate]],-1)+1</f>
        <v>40695</v>
      </c>
      <c r="K8238" s="6">
        <f>OnlineRetail[[#This Row],[Quantity]]*OnlineRetail[[#This Row],[UnitPrice]]</f>
        <v>23.1</v>
      </c>
      <c r="L8238" t="str">
        <f t="shared" si="128"/>
        <v>13754|Jun-2011</v>
      </c>
    </row>
    <row r="8239" spans="1:12">
      <c r="A8239">
        <v>550996</v>
      </c>
      <c r="B8239" t="s">
        <v>18</v>
      </c>
      <c r="C8239" t="s">
        <v>42</v>
      </c>
      <c r="D8239">
        <v>3</v>
      </c>
      <c r="E8239" s="1">
        <v>40714.6</v>
      </c>
      <c r="F8239">
        <v>5.95</v>
      </c>
      <c r="G8239">
        <v>13803</v>
      </c>
      <c r="H8239" t="s">
        <v>10</v>
      </c>
      <c r="I8239" t="str">
        <f>IF(AND(LEFT(OnlineRetail[[#This Row],[InvoiceNo]],1)&lt;&gt;"C",OnlineRetail[[#This Row],[CustomerID]]&lt;&gt;""),"Yes","No")</f>
        <v>Yes</v>
      </c>
      <c r="J8239" s="4">
        <f>EOMONTH(OnlineRetail[[#This Row],[InvoiceDate]],-1)+1</f>
        <v>40695</v>
      </c>
      <c r="K8239" s="6">
        <f>OnlineRetail[[#This Row],[Quantity]]*OnlineRetail[[#This Row],[UnitPrice]]</f>
        <v>17.850000000000001</v>
      </c>
      <c r="L8239" t="str">
        <f t="shared" si="128"/>
        <v>13803|Jun-2011</v>
      </c>
    </row>
    <row r="8240" spans="1:12">
      <c r="A8240">
        <v>544682</v>
      </c>
      <c r="B8240" t="s">
        <v>237</v>
      </c>
      <c r="C8240" t="s">
        <v>62</v>
      </c>
      <c r="D8240">
        <v>23</v>
      </c>
      <c r="E8240" s="1">
        <v>40714.605555555558</v>
      </c>
      <c r="F8240">
        <v>3.39</v>
      </c>
      <c r="G8240">
        <v>14139</v>
      </c>
      <c r="H8240" t="s">
        <v>10</v>
      </c>
      <c r="I8240" t="str">
        <f>IF(AND(LEFT(OnlineRetail[[#This Row],[InvoiceNo]],1)&lt;&gt;"C",OnlineRetail[[#This Row],[CustomerID]]&lt;&gt;""),"Yes","No")</f>
        <v>Yes</v>
      </c>
      <c r="J8240" s="4">
        <f>EOMONTH(OnlineRetail[[#This Row],[InvoiceDate]],-1)+1</f>
        <v>40695</v>
      </c>
      <c r="K8240" s="6">
        <f>OnlineRetail[[#This Row],[Quantity]]*OnlineRetail[[#This Row],[UnitPrice]]</f>
        <v>77.97</v>
      </c>
      <c r="L8240" t="str">
        <f t="shared" si="128"/>
        <v>14139|Jun-2011</v>
      </c>
    </row>
    <row r="8241" spans="1:12" hidden="1">
      <c r="A8241" t="s">
        <v>354</v>
      </c>
      <c r="B8241" t="s">
        <v>23</v>
      </c>
      <c r="C8241" t="s">
        <v>39</v>
      </c>
      <c r="D8241">
        <v>15</v>
      </c>
      <c r="E8241" s="1">
        <v>40714.618750000001</v>
      </c>
      <c r="F8241">
        <v>1.25</v>
      </c>
      <c r="G8241">
        <v>13718</v>
      </c>
      <c r="H8241" t="s">
        <v>10</v>
      </c>
      <c r="I8241" t="str">
        <f>IF(AND(LEFT(OnlineRetail[[#This Row],[InvoiceNo]],1)&lt;&gt;"C",OnlineRetail[[#This Row],[CustomerID]]&lt;&gt;""),"Yes","No")</f>
        <v>No</v>
      </c>
      <c r="J8241" s="4">
        <f>EOMONTH(OnlineRetail[[#This Row],[InvoiceDate]],-1)+1</f>
        <v>40695</v>
      </c>
      <c r="K8241" s="6">
        <f>OnlineRetail[[#This Row],[Quantity]]*OnlineRetail[[#This Row],[UnitPrice]]</f>
        <v>18.75</v>
      </c>
      <c r="L8241" t="str">
        <f t="shared" si="128"/>
        <v/>
      </c>
    </row>
    <row r="8242" spans="1:12">
      <c r="A8242">
        <v>537986</v>
      </c>
      <c r="B8242" t="s">
        <v>197</v>
      </c>
      <c r="C8242" t="s">
        <v>53</v>
      </c>
      <c r="D8242">
        <v>24</v>
      </c>
      <c r="E8242" s="1">
        <v>40714.618750000001</v>
      </c>
      <c r="F8242">
        <v>2.5499999999999998</v>
      </c>
      <c r="G8242">
        <v>14207</v>
      </c>
      <c r="H8242" t="s">
        <v>10</v>
      </c>
      <c r="I8242" t="str">
        <f>IF(AND(LEFT(OnlineRetail[[#This Row],[InvoiceNo]],1)&lt;&gt;"C",OnlineRetail[[#This Row],[CustomerID]]&lt;&gt;""),"Yes","No")</f>
        <v>Yes</v>
      </c>
      <c r="J8242" s="4">
        <f>EOMONTH(OnlineRetail[[#This Row],[InvoiceDate]],-1)+1</f>
        <v>40695</v>
      </c>
      <c r="K8242" s="6">
        <f>OnlineRetail[[#This Row],[Quantity]]*OnlineRetail[[#This Row],[UnitPrice]]</f>
        <v>61.199999999999996</v>
      </c>
      <c r="L8242" t="str">
        <f t="shared" si="128"/>
        <v>14207|Jun-2011</v>
      </c>
    </row>
    <row r="8243" spans="1:12">
      <c r="A8243">
        <v>552208</v>
      </c>
      <c r="B8243" t="s">
        <v>274</v>
      </c>
      <c r="C8243" t="s">
        <v>72</v>
      </c>
      <c r="D8243">
        <v>7</v>
      </c>
      <c r="E8243" s="1">
        <v>40714.629166666673</v>
      </c>
      <c r="F8243">
        <v>7.95</v>
      </c>
      <c r="G8243">
        <v>12508</v>
      </c>
      <c r="H8243" t="s">
        <v>10</v>
      </c>
      <c r="I8243" t="str">
        <f>IF(AND(LEFT(OnlineRetail[[#This Row],[InvoiceNo]],1)&lt;&gt;"C",OnlineRetail[[#This Row],[CustomerID]]&lt;&gt;""),"Yes","No")</f>
        <v>Yes</v>
      </c>
      <c r="J8243" s="4">
        <f>EOMONTH(OnlineRetail[[#This Row],[InvoiceDate]],-1)+1</f>
        <v>40695</v>
      </c>
      <c r="K8243" s="6">
        <f>OnlineRetail[[#This Row],[Quantity]]*OnlineRetail[[#This Row],[UnitPrice]]</f>
        <v>55.65</v>
      </c>
      <c r="L8243" t="str">
        <f t="shared" si="128"/>
        <v>12508|Jun-2011</v>
      </c>
    </row>
    <row r="8244" spans="1:12">
      <c r="A8244">
        <v>548726</v>
      </c>
      <c r="B8244" t="s">
        <v>204</v>
      </c>
      <c r="C8244" t="s">
        <v>40</v>
      </c>
      <c r="D8244">
        <v>19</v>
      </c>
      <c r="E8244" s="1">
        <v>40714.630555555559</v>
      </c>
      <c r="F8244">
        <v>1.25</v>
      </c>
      <c r="G8244">
        <v>13928</v>
      </c>
      <c r="H8244" t="s">
        <v>10</v>
      </c>
      <c r="I8244" t="str">
        <f>IF(AND(LEFT(OnlineRetail[[#This Row],[InvoiceNo]],1)&lt;&gt;"C",OnlineRetail[[#This Row],[CustomerID]]&lt;&gt;""),"Yes","No")</f>
        <v>Yes</v>
      </c>
      <c r="J8244" s="4">
        <f>EOMONTH(OnlineRetail[[#This Row],[InvoiceDate]],-1)+1</f>
        <v>40695</v>
      </c>
      <c r="K8244" s="6">
        <f>OnlineRetail[[#This Row],[Quantity]]*OnlineRetail[[#This Row],[UnitPrice]]</f>
        <v>23.75</v>
      </c>
      <c r="L8244" t="str">
        <f t="shared" si="128"/>
        <v>13928|Jun-2011</v>
      </c>
    </row>
    <row r="8245" spans="1:12">
      <c r="A8245">
        <v>541468</v>
      </c>
      <c r="B8245" t="s">
        <v>18</v>
      </c>
      <c r="C8245" t="s">
        <v>24</v>
      </c>
      <c r="D8245">
        <v>6</v>
      </c>
      <c r="E8245" s="1">
        <v>40714.63958333333</v>
      </c>
      <c r="F8245">
        <v>3.39</v>
      </c>
      <c r="G8245">
        <v>13992</v>
      </c>
      <c r="H8245" t="s">
        <v>10</v>
      </c>
      <c r="I8245" t="str">
        <f>IF(AND(LEFT(OnlineRetail[[#This Row],[InvoiceNo]],1)&lt;&gt;"C",OnlineRetail[[#This Row],[CustomerID]]&lt;&gt;""),"Yes","No")</f>
        <v>Yes</v>
      </c>
      <c r="J8245" s="4">
        <f>EOMONTH(OnlineRetail[[#This Row],[InvoiceDate]],-1)+1</f>
        <v>40695</v>
      </c>
      <c r="K8245" s="6">
        <f>OnlineRetail[[#This Row],[Quantity]]*OnlineRetail[[#This Row],[UnitPrice]]</f>
        <v>20.34</v>
      </c>
      <c r="L8245" t="str">
        <f t="shared" si="128"/>
        <v>13992|Jun-2011</v>
      </c>
    </row>
    <row r="8246" spans="1:12">
      <c r="A8246">
        <v>542066</v>
      </c>
      <c r="B8246" t="s">
        <v>230</v>
      </c>
      <c r="C8246" t="s">
        <v>29</v>
      </c>
      <c r="D8246">
        <v>10</v>
      </c>
      <c r="E8246" s="1">
        <v>40714.63958333333</v>
      </c>
      <c r="F8246">
        <v>1.65</v>
      </c>
      <c r="G8246">
        <v>12402</v>
      </c>
      <c r="H8246" t="s">
        <v>10</v>
      </c>
      <c r="I8246" t="str">
        <f>IF(AND(LEFT(OnlineRetail[[#This Row],[InvoiceNo]],1)&lt;&gt;"C",OnlineRetail[[#This Row],[CustomerID]]&lt;&gt;""),"Yes","No")</f>
        <v>Yes</v>
      </c>
      <c r="J8246" s="4">
        <f>EOMONTH(OnlineRetail[[#This Row],[InvoiceDate]],-1)+1</f>
        <v>40695</v>
      </c>
      <c r="K8246" s="6">
        <f>OnlineRetail[[#This Row],[Quantity]]*OnlineRetail[[#This Row],[UnitPrice]]</f>
        <v>16.5</v>
      </c>
      <c r="L8246" t="str">
        <f t="shared" si="128"/>
        <v>12402|Jun-2011</v>
      </c>
    </row>
    <row r="8247" spans="1:12">
      <c r="A8247">
        <v>537029</v>
      </c>
      <c r="B8247" t="s">
        <v>236</v>
      </c>
      <c r="C8247" t="s">
        <v>14</v>
      </c>
      <c r="D8247">
        <v>1</v>
      </c>
      <c r="E8247" s="1">
        <v>40714.647222222222</v>
      </c>
      <c r="F8247">
        <v>0.85</v>
      </c>
      <c r="G8247">
        <v>13898</v>
      </c>
      <c r="H8247" t="s">
        <v>10</v>
      </c>
      <c r="I8247" t="str">
        <f>IF(AND(LEFT(OnlineRetail[[#This Row],[InvoiceNo]],1)&lt;&gt;"C",OnlineRetail[[#This Row],[CustomerID]]&lt;&gt;""),"Yes","No")</f>
        <v>Yes</v>
      </c>
      <c r="J8247" s="4">
        <f>EOMONTH(OnlineRetail[[#This Row],[InvoiceDate]],-1)+1</f>
        <v>40695</v>
      </c>
      <c r="K8247" s="6">
        <f>OnlineRetail[[#This Row],[Quantity]]*OnlineRetail[[#This Row],[UnitPrice]]</f>
        <v>0.85</v>
      </c>
      <c r="L8247" t="str">
        <f t="shared" si="128"/>
        <v>13898|Jun-2011</v>
      </c>
    </row>
    <row r="8248" spans="1:12">
      <c r="A8248">
        <v>551520</v>
      </c>
      <c r="B8248" t="s">
        <v>210</v>
      </c>
      <c r="C8248" t="s">
        <v>83</v>
      </c>
      <c r="D8248">
        <v>11</v>
      </c>
      <c r="E8248" s="1">
        <v>40714.664583333331</v>
      </c>
      <c r="F8248">
        <v>9.9499999999999993</v>
      </c>
      <c r="G8248">
        <v>13337</v>
      </c>
      <c r="H8248" t="s">
        <v>10</v>
      </c>
      <c r="I8248" t="str">
        <f>IF(AND(LEFT(OnlineRetail[[#This Row],[InvoiceNo]],1)&lt;&gt;"C",OnlineRetail[[#This Row],[CustomerID]]&lt;&gt;""),"Yes","No")</f>
        <v>Yes</v>
      </c>
      <c r="J8248" s="4">
        <f>EOMONTH(OnlineRetail[[#This Row],[InvoiceDate]],-1)+1</f>
        <v>40695</v>
      </c>
      <c r="K8248" s="6">
        <f>OnlineRetail[[#This Row],[Quantity]]*OnlineRetail[[#This Row],[UnitPrice]]</f>
        <v>109.44999999999999</v>
      </c>
      <c r="L8248" t="str">
        <f t="shared" si="128"/>
        <v>13337|Jun-2011</v>
      </c>
    </row>
    <row r="8249" spans="1:12">
      <c r="A8249">
        <v>552573</v>
      </c>
      <c r="B8249" t="s">
        <v>281</v>
      </c>
      <c r="C8249" t="s">
        <v>39</v>
      </c>
      <c r="D8249">
        <v>15</v>
      </c>
      <c r="E8249" s="1">
        <v>40714.67291666667</v>
      </c>
      <c r="F8249">
        <v>4.25</v>
      </c>
      <c r="G8249">
        <v>13107</v>
      </c>
      <c r="H8249" t="s">
        <v>10</v>
      </c>
      <c r="I8249" t="str">
        <f>IF(AND(LEFT(OnlineRetail[[#This Row],[InvoiceNo]],1)&lt;&gt;"C",OnlineRetail[[#This Row],[CustomerID]]&lt;&gt;""),"Yes","No")</f>
        <v>Yes</v>
      </c>
      <c r="J8249" s="4">
        <f>EOMONTH(OnlineRetail[[#This Row],[InvoiceDate]],-1)+1</f>
        <v>40695</v>
      </c>
      <c r="K8249" s="6">
        <f>OnlineRetail[[#This Row],[Quantity]]*OnlineRetail[[#This Row],[UnitPrice]]</f>
        <v>63.75</v>
      </c>
      <c r="L8249" t="str">
        <f t="shared" si="128"/>
        <v>13107|Jun-2011</v>
      </c>
    </row>
    <row r="8250" spans="1:12">
      <c r="A8250">
        <v>552614</v>
      </c>
      <c r="B8250" t="s">
        <v>105</v>
      </c>
      <c r="C8250" t="s">
        <v>53</v>
      </c>
      <c r="D8250">
        <v>10</v>
      </c>
      <c r="E8250" s="1">
        <v>40714.681250000001</v>
      </c>
      <c r="F8250">
        <v>7.95</v>
      </c>
      <c r="G8250">
        <v>13841</v>
      </c>
      <c r="H8250" t="s">
        <v>126</v>
      </c>
      <c r="I8250" t="str">
        <f>IF(AND(LEFT(OnlineRetail[[#This Row],[InvoiceNo]],1)&lt;&gt;"C",OnlineRetail[[#This Row],[CustomerID]]&lt;&gt;""),"Yes","No")</f>
        <v>Yes</v>
      </c>
      <c r="J8250" s="4">
        <f>EOMONTH(OnlineRetail[[#This Row],[InvoiceDate]],-1)+1</f>
        <v>40695</v>
      </c>
      <c r="K8250" s="6">
        <f>OnlineRetail[[#This Row],[Quantity]]*OnlineRetail[[#This Row],[UnitPrice]]</f>
        <v>79.5</v>
      </c>
      <c r="L8250" t="str">
        <f t="shared" si="128"/>
        <v>13841|Jun-2011</v>
      </c>
    </row>
    <row r="8251" spans="1:12">
      <c r="A8251">
        <v>541176</v>
      </c>
      <c r="B8251" t="s">
        <v>38</v>
      </c>
      <c r="C8251" t="s">
        <v>19</v>
      </c>
      <c r="D8251">
        <v>9</v>
      </c>
      <c r="E8251" s="1">
        <v>40714.682638888888</v>
      </c>
      <c r="F8251">
        <v>5.95</v>
      </c>
      <c r="G8251">
        <v>13001</v>
      </c>
      <c r="H8251" t="s">
        <v>10</v>
      </c>
      <c r="I8251" t="str">
        <f>IF(AND(LEFT(OnlineRetail[[#This Row],[InvoiceNo]],1)&lt;&gt;"C",OnlineRetail[[#This Row],[CustomerID]]&lt;&gt;""),"Yes","No")</f>
        <v>Yes</v>
      </c>
      <c r="J8251" s="4">
        <f>EOMONTH(OnlineRetail[[#This Row],[InvoiceDate]],-1)+1</f>
        <v>40695</v>
      </c>
      <c r="K8251" s="6">
        <f>OnlineRetail[[#This Row],[Quantity]]*OnlineRetail[[#This Row],[UnitPrice]]</f>
        <v>53.550000000000004</v>
      </c>
      <c r="L8251" t="str">
        <f t="shared" si="128"/>
        <v>13001|Jun-2011</v>
      </c>
    </row>
    <row r="8252" spans="1:12">
      <c r="A8252">
        <v>542444</v>
      </c>
      <c r="B8252" t="s">
        <v>278</v>
      </c>
      <c r="C8252" t="s">
        <v>62</v>
      </c>
      <c r="D8252">
        <v>9</v>
      </c>
      <c r="E8252" s="1">
        <v>40714.694444444453</v>
      </c>
      <c r="F8252">
        <v>1.25</v>
      </c>
      <c r="G8252">
        <v>13567</v>
      </c>
      <c r="H8252" t="s">
        <v>17</v>
      </c>
      <c r="I8252" t="str">
        <f>IF(AND(LEFT(OnlineRetail[[#This Row],[InvoiceNo]],1)&lt;&gt;"C",OnlineRetail[[#This Row],[CustomerID]]&lt;&gt;""),"Yes","No")</f>
        <v>Yes</v>
      </c>
      <c r="J8252" s="4">
        <f>EOMONTH(OnlineRetail[[#This Row],[InvoiceDate]],-1)+1</f>
        <v>40695</v>
      </c>
      <c r="K8252" s="6">
        <f>OnlineRetail[[#This Row],[Quantity]]*OnlineRetail[[#This Row],[UnitPrice]]</f>
        <v>11.25</v>
      </c>
      <c r="L8252" t="str">
        <f t="shared" si="128"/>
        <v>13567|Jun-2011</v>
      </c>
    </row>
    <row r="8253" spans="1:12">
      <c r="A8253">
        <v>536861</v>
      </c>
      <c r="B8253" t="s">
        <v>172</v>
      </c>
      <c r="C8253" t="s">
        <v>42</v>
      </c>
      <c r="D8253">
        <v>23</v>
      </c>
      <c r="E8253" s="1">
        <v>40714.694444444453</v>
      </c>
      <c r="F8253">
        <v>2.1</v>
      </c>
      <c r="G8253">
        <v>13162</v>
      </c>
      <c r="H8253" t="s">
        <v>10</v>
      </c>
      <c r="I8253" t="str">
        <f>IF(AND(LEFT(OnlineRetail[[#This Row],[InvoiceNo]],1)&lt;&gt;"C",OnlineRetail[[#This Row],[CustomerID]]&lt;&gt;""),"Yes","No")</f>
        <v>Yes</v>
      </c>
      <c r="J8253" s="4">
        <f>EOMONTH(OnlineRetail[[#This Row],[InvoiceDate]],-1)+1</f>
        <v>40695</v>
      </c>
      <c r="K8253" s="6">
        <f>OnlineRetail[[#This Row],[Quantity]]*OnlineRetail[[#This Row],[UnitPrice]]</f>
        <v>48.300000000000004</v>
      </c>
      <c r="L8253" t="str">
        <f t="shared" si="128"/>
        <v>13162|Jun-2011</v>
      </c>
    </row>
    <row r="8254" spans="1:12">
      <c r="A8254">
        <v>544540</v>
      </c>
      <c r="B8254" t="s">
        <v>235</v>
      </c>
      <c r="C8254" t="s">
        <v>21</v>
      </c>
      <c r="D8254">
        <v>10</v>
      </c>
      <c r="E8254" s="1">
        <v>40714.697916666657</v>
      </c>
      <c r="F8254">
        <v>2.1</v>
      </c>
      <c r="G8254">
        <v>13379</v>
      </c>
      <c r="H8254" t="s">
        <v>10</v>
      </c>
      <c r="I8254" t="str">
        <f>IF(AND(LEFT(OnlineRetail[[#This Row],[InvoiceNo]],1)&lt;&gt;"C",OnlineRetail[[#This Row],[CustomerID]]&lt;&gt;""),"Yes","No")</f>
        <v>Yes</v>
      </c>
      <c r="J8254" s="4">
        <f>EOMONTH(OnlineRetail[[#This Row],[InvoiceDate]],-1)+1</f>
        <v>40695</v>
      </c>
      <c r="K8254" s="6">
        <f>OnlineRetail[[#This Row],[Quantity]]*OnlineRetail[[#This Row],[UnitPrice]]</f>
        <v>21</v>
      </c>
      <c r="L8254" t="str">
        <f t="shared" si="128"/>
        <v>13379|Jun-2011</v>
      </c>
    </row>
    <row r="8255" spans="1:12">
      <c r="A8255">
        <v>544929</v>
      </c>
      <c r="B8255" t="s">
        <v>98</v>
      </c>
      <c r="C8255" t="s">
        <v>83</v>
      </c>
      <c r="D8255">
        <v>15</v>
      </c>
      <c r="E8255" s="1">
        <v>40714.699305555558</v>
      </c>
      <c r="F8255">
        <v>1.25</v>
      </c>
      <c r="G8255">
        <v>13276</v>
      </c>
      <c r="H8255" t="s">
        <v>10</v>
      </c>
      <c r="I8255" t="str">
        <f>IF(AND(LEFT(OnlineRetail[[#This Row],[InvoiceNo]],1)&lt;&gt;"C",OnlineRetail[[#This Row],[CustomerID]]&lt;&gt;""),"Yes","No")</f>
        <v>Yes</v>
      </c>
      <c r="J8255" s="4">
        <f>EOMONTH(OnlineRetail[[#This Row],[InvoiceDate]],-1)+1</f>
        <v>40695</v>
      </c>
      <c r="K8255" s="6">
        <f>OnlineRetail[[#This Row],[Quantity]]*OnlineRetail[[#This Row],[UnitPrice]]</f>
        <v>18.75</v>
      </c>
      <c r="L8255" t="str">
        <f t="shared" si="128"/>
        <v>13276|Jun-2011</v>
      </c>
    </row>
    <row r="8256" spans="1:12">
      <c r="A8256">
        <v>555985</v>
      </c>
      <c r="B8256" t="s">
        <v>262</v>
      </c>
      <c r="C8256" t="s">
        <v>83</v>
      </c>
      <c r="D8256">
        <v>20</v>
      </c>
      <c r="E8256" s="1">
        <v>40714.702777777777</v>
      </c>
      <c r="F8256">
        <v>9.9499999999999993</v>
      </c>
      <c r="G8256">
        <v>13001</v>
      </c>
      <c r="H8256" t="s">
        <v>10</v>
      </c>
      <c r="I8256" t="str">
        <f>IF(AND(LEFT(OnlineRetail[[#This Row],[InvoiceNo]],1)&lt;&gt;"C",OnlineRetail[[#This Row],[CustomerID]]&lt;&gt;""),"Yes","No")</f>
        <v>Yes</v>
      </c>
      <c r="J8256" s="4">
        <f>EOMONTH(OnlineRetail[[#This Row],[InvoiceDate]],-1)+1</f>
        <v>40695</v>
      </c>
      <c r="K8256" s="6">
        <f>OnlineRetail[[#This Row],[Quantity]]*OnlineRetail[[#This Row],[UnitPrice]]</f>
        <v>199</v>
      </c>
      <c r="L8256" t="str">
        <f t="shared" si="128"/>
        <v>13001|Jun-2011</v>
      </c>
    </row>
    <row r="8257" spans="1:12">
      <c r="A8257">
        <v>537362</v>
      </c>
      <c r="B8257" t="s">
        <v>100</v>
      </c>
      <c r="C8257" t="s">
        <v>19</v>
      </c>
      <c r="D8257">
        <v>24</v>
      </c>
      <c r="E8257" s="1">
        <v>40714.714583333327</v>
      </c>
      <c r="F8257">
        <v>4.95</v>
      </c>
      <c r="G8257">
        <v>14116</v>
      </c>
      <c r="H8257" t="s">
        <v>70</v>
      </c>
      <c r="I8257" t="str">
        <f>IF(AND(LEFT(OnlineRetail[[#This Row],[InvoiceNo]],1)&lt;&gt;"C",OnlineRetail[[#This Row],[CustomerID]]&lt;&gt;""),"Yes","No")</f>
        <v>Yes</v>
      </c>
      <c r="J8257" s="4">
        <f>EOMONTH(OnlineRetail[[#This Row],[InvoiceDate]],-1)+1</f>
        <v>40695</v>
      </c>
      <c r="K8257" s="6">
        <f>OnlineRetail[[#This Row],[Quantity]]*OnlineRetail[[#This Row],[UnitPrice]]</f>
        <v>118.80000000000001</v>
      </c>
      <c r="L8257" t="str">
        <f t="shared" si="128"/>
        <v>14116|Jun-2011</v>
      </c>
    </row>
    <row r="8258" spans="1:12">
      <c r="A8258">
        <v>552967</v>
      </c>
      <c r="B8258" t="s">
        <v>185</v>
      </c>
      <c r="C8258" t="s">
        <v>16</v>
      </c>
      <c r="D8258">
        <v>12</v>
      </c>
      <c r="E8258" s="1">
        <v>40714.72152777778</v>
      </c>
      <c r="F8258">
        <v>0.85</v>
      </c>
      <c r="G8258">
        <v>14302</v>
      </c>
      <c r="H8258" t="s">
        <v>10</v>
      </c>
      <c r="I8258" t="str">
        <f>IF(AND(LEFT(OnlineRetail[[#This Row],[InvoiceNo]],1)&lt;&gt;"C",OnlineRetail[[#This Row],[CustomerID]]&lt;&gt;""),"Yes","No")</f>
        <v>Yes</v>
      </c>
      <c r="J8258" s="4">
        <f>EOMONTH(OnlineRetail[[#This Row],[InvoiceDate]],-1)+1</f>
        <v>40695</v>
      </c>
      <c r="K8258" s="6">
        <f>OnlineRetail[[#This Row],[Quantity]]*OnlineRetail[[#This Row],[UnitPrice]]</f>
        <v>10.199999999999999</v>
      </c>
      <c r="L8258" t="str">
        <f t="shared" ref="L8258:L8321" si="129">IF(I8258="Yes",G8258&amp;"|"&amp;TEXT(J8258,"mmm-yyyy"),"")</f>
        <v>14302|Jun-2011</v>
      </c>
    </row>
    <row r="8259" spans="1:12">
      <c r="A8259">
        <v>553600</v>
      </c>
      <c r="B8259" t="s">
        <v>193</v>
      </c>
      <c r="C8259" t="s">
        <v>53</v>
      </c>
      <c r="D8259">
        <v>14</v>
      </c>
      <c r="E8259" s="1">
        <v>40714.724999999999</v>
      </c>
      <c r="F8259">
        <v>4.95</v>
      </c>
      <c r="G8259">
        <v>14162</v>
      </c>
      <c r="H8259" t="s">
        <v>10</v>
      </c>
      <c r="I8259" t="str">
        <f>IF(AND(LEFT(OnlineRetail[[#This Row],[InvoiceNo]],1)&lt;&gt;"C",OnlineRetail[[#This Row],[CustomerID]]&lt;&gt;""),"Yes","No")</f>
        <v>Yes</v>
      </c>
      <c r="J8259" s="4">
        <f>EOMONTH(OnlineRetail[[#This Row],[InvoiceDate]],-1)+1</f>
        <v>40695</v>
      </c>
      <c r="K8259" s="6">
        <f>OnlineRetail[[#This Row],[Quantity]]*OnlineRetail[[#This Row],[UnitPrice]]</f>
        <v>69.3</v>
      </c>
      <c r="L8259" t="str">
        <f t="shared" si="129"/>
        <v>14162|Jun-2011</v>
      </c>
    </row>
    <row r="8260" spans="1:12">
      <c r="A8260">
        <v>540265</v>
      </c>
      <c r="B8260" t="s">
        <v>230</v>
      </c>
      <c r="C8260" t="s">
        <v>48</v>
      </c>
      <c r="D8260">
        <v>4</v>
      </c>
      <c r="E8260" s="1">
        <v>40714.731249999997</v>
      </c>
      <c r="F8260">
        <v>2.1</v>
      </c>
      <c r="G8260">
        <v>12634</v>
      </c>
      <c r="H8260" t="s">
        <v>10</v>
      </c>
      <c r="I8260" t="str">
        <f>IF(AND(LEFT(OnlineRetail[[#This Row],[InvoiceNo]],1)&lt;&gt;"C",OnlineRetail[[#This Row],[CustomerID]]&lt;&gt;""),"Yes","No")</f>
        <v>Yes</v>
      </c>
      <c r="J8260" s="4">
        <f>EOMONTH(OnlineRetail[[#This Row],[InvoiceDate]],-1)+1</f>
        <v>40695</v>
      </c>
      <c r="K8260" s="6">
        <f>OnlineRetail[[#This Row],[Quantity]]*OnlineRetail[[#This Row],[UnitPrice]]</f>
        <v>8.4</v>
      </c>
      <c r="L8260" t="str">
        <f t="shared" si="129"/>
        <v>12634|Jun-2011</v>
      </c>
    </row>
    <row r="8261" spans="1:12">
      <c r="A8261">
        <v>539577</v>
      </c>
      <c r="B8261" t="s">
        <v>261</v>
      </c>
      <c r="C8261" t="s">
        <v>42</v>
      </c>
      <c r="D8261">
        <v>20</v>
      </c>
      <c r="E8261" s="1">
        <v>40714.73541666667</v>
      </c>
      <c r="F8261">
        <v>7.95</v>
      </c>
      <c r="G8261">
        <v>13963</v>
      </c>
      <c r="H8261" t="s">
        <v>10</v>
      </c>
      <c r="I8261" t="str">
        <f>IF(AND(LEFT(OnlineRetail[[#This Row],[InvoiceNo]],1)&lt;&gt;"C",OnlineRetail[[#This Row],[CustomerID]]&lt;&gt;""),"Yes","No")</f>
        <v>Yes</v>
      </c>
      <c r="J8261" s="4">
        <f>EOMONTH(OnlineRetail[[#This Row],[InvoiceDate]],-1)+1</f>
        <v>40695</v>
      </c>
      <c r="K8261" s="6">
        <f>OnlineRetail[[#This Row],[Quantity]]*OnlineRetail[[#This Row],[UnitPrice]]</f>
        <v>159</v>
      </c>
      <c r="L8261" t="str">
        <f t="shared" si="129"/>
        <v>13963|Jun-2011</v>
      </c>
    </row>
    <row r="8262" spans="1:12">
      <c r="A8262">
        <v>553020</v>
      </c>
      <c r="B8262" t="s">
        <v>180</v>
      </c>
      <c r="C8262" t="s">
        <v>14</v>
      </c>
      <c r="D8262">
        <v>3</v>
      </c>
      <c r="E8262" s="1">
        <v>40714.740972222222</v>
      </c>
      <c r="F8262">
        <v>2.5499999999999998</v>
      </c>
      <c r="G8262">
        <v>14303</v>
      </c>
      <c r="H8262" t="s">
        <v>10</v>
      </c>
      <c r="I8262" t="str">
        <f>IF(AND(LEFT(OnlineRetail[[#This Row],[InvoiceNo]],1)&lt;&gt;"C",OnlineRetail[[#This Row],[CustomerID]]&lt;&gt;""),"Yes","No")</f>
        <v>Yes</v>
      </c>
      <c r="J8262" s="4">
        <f>EOMONTH(OnlineRetail[[#This Row],[InvoiceDate]],-1)+1</f>
        <v>40695</v>
      </c>
      <c r="K8262" s="6">
        <f>OnlineRetail[[#This Row],[Quantity]]*OnlineRetail[[#This Row],[UnitPrice]]</f>
        <v>7.6499999999999995</v>
      </c>
      <c r="L8262" t="str">
        <f t="shared" si="129"/>
        <v>14303|Jun-2011</v>
      </c>
    </row>
    <row r="8263" spans="1:12">
      <c r="A8263">
        <v>536697</v>
      </c>
      <c r="B8263" t="s">
        <v>187</v>
      </c>
      <c r="C8263" t="s">
        <v>48</v>
      </c>
      <c r="D8263">
        <v>13</v>
      </c>
      <c r="E8263" s="1">
        <v>40714.745138888888</v>
      </c>
      <c r="F8263">
        <v>2.5499999999999998</v>
      </c>
      <c r="G8263">
        <v>12878</v>
      </c>
      <c r="H8263" t="s">
        <v>10</v>
      </c>
      <c r="I8263" t="str">
        <f>IF(AND(LEFT(OnlineRetail[[#This Row],[InvoiceNo]],1)&lt;&gt;"C",OnlineRetail[[#This Row],[CustomerID]]&lt;&gt;""),"Yes","No")</f>
        <v>Yes</v>
      </c>
      <c r="J8263" s="4">
        <f>EOMONTH(OnlineRetail[[#This Row],[InvoiceDate]],-1)+1</f>
        <v>40695</v>
      </c>
      <c r="K8263" s="6">
        <f>OnlineRetail[[#This Row],[Quantity]]*OnlineRetail[[#This Row],[UnitPrice]]</f>
        <v>33.15</v>
      </c>
      <c r="L8263" t="str">
        <f t="shared" si="129"/>
        <v>12878|Jun-2011</v>
      </c>
    </row>
    <row r="8264" spans="1:12">
      <c r="A8264">
        <v>543126</v>
      </c>
      <c r="B8264" t="s">
        <v>252</v>
      </c>
      <c r="C8264" t="s">
        <v>16</v>
      </c>
      <c r="D8264">
        <v>21</v>
      </c>
      <c r="E8264" s="1">
        <v>40714.745833333327</v>
      </c>
      <c r="F8264">
        <v>1.65</v>
      </c>
      <c r="G8264">
        <v>12713</v>
      </c>
      <c r="H8264" t="s">
        <v>10</v>
      </c>
      <c r="I8264" t="str">
        <f>IF(AND(LEFT(OnlineRetail[[#This Row],[InvoiceNo]],1)&lt;&gt;"C",OnlineRetail[[#This Row],[CustomerID]]&lt;&gt;""),"Yes","No")</f>
        <v>Yes</v>
      </c>
      <c r="J8264" s="4">
        <f>EOMONTH(OnlineRetail[[#This Row],[InvoiceDate]],-1)+1</f>
        <v>40695</v>
      </c>
      <c r="K8264" s="6">
        <f>OnlineRetail[[#This Row],[Quantity]]*OnlineRetail[[#This Row],[UnitPrice]]</f>
        <v>34.65</v>
      </c>
      <c r="L8264" t="str">
        <f t="shared" si="129"/>
        <v>12713|Jun-2011</v>
      </c>
    </row>
    <row r="8265" spans="1:12">
      <c r="A8265">
        <v>538936</v>
      </c>
      <c r="B8265" t="s">
        <v>67</v>
      </c>
      <c r="C8265" t="s">
        <v>42</v>
      </c>
      <c r="D8265">
        <v>22</v>
      </c>
      <c r="E8265" s="1">
        <v>40714.750694444447</v>
      </c>
      <c r="F8265">
        <v>0.85</v>
      </c>
      <c r="G8265">
        <v>14141</v>
      </c>
      <c r="H8265" t="s">
        <v>10</v>
      </c>
      <c r="I8265" t="str">
        <f>IF(AND(LEFT(OnlineRetail[[#This Row],[InvoiceNo]],1)&lt;&gt;"C",OnlineRetail[[#This Row],[CustomerID]]&lt;&gt;""),"Yes","No")</f>
        <v>Yes</v>
      </c>
      <c r="J8265" s="4">
        <f>EOMONTH(OnlineRetail[[#This Row],[InvoiceDate]],-1)+1</f>
        <v>40695</v>
      </c>
      <c r="K8265" s="6">
        <f>OnlineRetail[[#This Row],[Quantity]]*OnlineRetail[[#This Row],[UnitPrice]]</f>
        <v>18.7</v>
      </c>
      <c r="L8265" t="str">
        <f t="shared" si="129"/>
        <v>14141|Jun-2011</v>
      </c>
    </row>
    <row r="8266" spans="1:12">
      <c r="A8266">
        <v>552829</v>
      </c>
      <c r="B8266" t="s">
        <v>129</v>
      </c>
      <c r="C8266" t="s">
        <v>27</v>
      </c>
      <c r="D8266">
        <v>9</v>
      </c>
      <c r="E8266" s="1">
        <v>40714.756249999999</v>
      </c>
      <c r="F8266">
        <v>0.85</v>
      </c>
      <c r="G8266">
        <v>14315</v>
      </c>
      <c r="H8266" t="s">
        <v>10</v>
      </c>
      <c r="I8266" t="str">
        <f>IF(AND(LEFT(OnlineRetail[[#This Row],[InvoiceNo]],1)&lt;&gt;"C",OnlineRetail[[#This Row],[CustomerID]]&lt;&gt;""),"Yes","No")</f>
        <v>Yes</v>
      </c>
      <c r="J8266" s="4">
        <f>EOMONTH(OnlineRetail[[#This Row],[InvoiceDate]],-1)+1</f>
        <v>40695</v>
      </c>
      <c r="K8266" s="6">
        <f>OnlineRetail[[#This Row],[Quantity]]*OnlineRetail[[#This Row],[UnitPrice]]</f>
        <v>7.6499999999999995</v>
      </c>
      <c r="L8266" t="str">
        <f t="shared" si="129"/>
        <v>14315|Jun-2011</v>
      </c>
    </row>
    <row r="8267" spans="1:12">
      <c r="A8267">
        <v>548519</v>
      </c>
      <c r="B8267" t="s">
        <v>55</v>
      </c>
      <c r="C8267" t="s">
        <v>29</v>
      </c>
      <c r="D8267">
        <v>6</v>
      </c>
      <c r="E8267" s="1">
        <v>40714.772222222222</v>
      </c>
      <c r="F8267">
        <v>1.65</v>
      </c>
      <c r="G8267">
        <v>13844</v>
      </c>
      <c r="H8267" t="s">
        <v>10</v>
      </c>
      <c r="I8267" t="str">
        <f>IF(AND(LEFT(OnlineRetail[[#This Row],[InvoiceNo]],1)&lt;&gt;"C",OnlineRetail[[#This Row],[CustomerID]]&lt;&gt;""),"Yes","No")</f>
        <v>Yes</v>
      </c>
      <c r="J8267" s="4">
        <f>EOMONTH(OnlineRetail[[#This Row],[InvoiceDate]],-1)+1</f>
        <v>40695</v>
      </c>
      <c r="K8267" s="6">
        <f>OnlineRetail[[#This Row],[Quantity]]*OnlineRetail[[#This Row],[UnitPrice]]</f>
        <v>9.8999999999999986</v>
      </c>
      <c r="L8267" t="str">
        <f t="shared" si="129"/>
        <v>13844|Jun-2011</v>
      </c>
    </row>
    <row r="8268" spans="1:12">
      <c r="A8268">
        <v>552246</v>
      </c>
      <c r="B8268" t="s">
        <v>35</v>
      </c>
      <c r="C8268" t="s">
        <v>19</v>
      </c>
      <c r="D8268">
        <v>5</v>
      </c>
      <c r="E8268" s="1">
        <v>40714.773611111108</v>
      </c>
      <c r="F8268">
        <v>1.65</v>
      </c>
      <c r="G8268">
        <v>13787</v>
      </c>
      <c r="H8268" t="s">
        <v>10</v>
      </c>
      <c r="I8268" t="str">
        <f>IF(AND(LEFT(OnlineRetail[[#This Row],[InvoiceNo]],1)&lt;&gt;"C",OnlineRetail[[#This Row],[CustomerID]]&lt;&gt;""),"Yes","No")</f>
        <v>Yes</v>
      </c>
      <c r="J8268" s="4">
        <f>EOMONTH(OnlineRetail[[#This Row],[InvoiceDate]],-1)+1</f>
        <v>40695</v>
      </c>
      <c r="K8268" s="6">
        <f>OnlineRetail[[#This Row],[Quantity]]*OnlineRetail[[#This Row],[UnitPrice]]</f>
        <v>8.25</v>
      </c>
      <c r="L8268" t="str">
        <f t="shared" si="129"/>
        <v>13787|Jun-2011</v>
      </c>
    </row>
    <row r="8269" spans="1:12">
      <c r="A8269">
        <v>542751</v>
      </c>
      <c r="B8269" t="s">
        <v>249</v>
      </c>
      <c r="C8269" t="s">
        <v>9</v>
      </c>
      <c r="D8269">
        <v>23</v>
      </c>
      <c r="E8269" s="1">
        <v>40714.775694444441</v>
      </c>
      <c r="F8269">
        <v>5.95</v>
      </c>
      <c r="G8269">
        <v>13242</v>
      </c>
      <c r="H8269" t="s">
        <v>10</v>
      </c>
      <c r="I8269" t="str">
        <f>IF(AND(LEFT(OnlineRetail[[#This Row],[InvoiceNo]],1)&lt;&gt;"C",OnlineRetail[[#This Row],[CustomerID]]&lt;&gt;""),"Yes","No")</f>
        <v>Yes</v>
      </c>
      <c r="J8269" s="4">
        <f>EOMONTH(OnlineRetail[[#This Row],[InvoiceDate]],-1)+1</f>
        <v>40695</v>
      </c>
      <c r="K8269" s="6">
        <f>OnlineRetail[[#This Row],[Quantity]]*OnlineRetail[[#This Row],[UnitPrice]]</f>
        <v>136.85</v>
      </c>
      <c r="L8269" t="str">
        <f t="shared" si="129"/>
        <v>13242|Jun-2011</v>
      </c>
    </row>
    <row r="8270" spans="1:12">
      <c r="A8270">
        <v>538198</v>
      </c>
      <c r="B8270" t="s">
        <v>180</v>
      </c>
      <c r="C8270" t="s">
        <v>46</v>
      </c>
      <c r="D8270">
        <v>16</v>
      </c>
      <c r="E8270" s="1">
        <v>40714.794444444437</v>
      </c>
      <c r="F8270">
        <v>7.95</v>
      </c>
      <c r="G8270">
        <v>12710</v>
      </c>
      <c r="H8270" t="s">
        <v>10</v>
      </c>
      <c r="I8270" t="str">
        <f>IF(AND(LEFT(OnlineRetail[[#This Row],[InvoiceNo]],1)&lt;&gt;"C",OnlineRetail[[#This Row],[CustomerID]]&lt;&gt;""),"Yes","No")</f>
        <v>Yes</v>
      </c>
      <c r="J8270" s="4">
        <f>EOMONTH(OnlineRetail[[#This Row],[InvoiceDate]],-1)+1</f>
        <v>40695</v>
      </c>
      <c r="K8270" s="6">
        <f>OnlineRetail[[#This Row],[Quantity]]*OnlineRetail[[#This Row],[UnitPrice]]</f>
        <v>127.2</v>
      </c>
      <c r="L8270" t="str">
        <f t="shared" si="129"/>
        <v>12710|Jun-2011</v>
      </c>
    </row>
    <row r="8271" spans="1:12">
      <c r="A8271">
        <v>555053</v>
      </c>
      <c r="B8271" t="s">
        <v>217</v>
      </c>
      <c r="C8271" t="s">
        <v>40</v>
      </c>
      <c r="D8271">
        <v>8</v>
      </c>
      <c r="E8271" s="1">
        <v>40714.798611111109</v>
      </c>
      <c r="F8271">
        <v>7.95</v>
      </c>
      <c r="G8271">
        <v>13889</v>
      </c>
      <c r="H8271" t="s">
        <v>10</v>
      </c>
      <c r="I8271" t="str">
        <f>IF(AND(LEFT(OnlineRetail[[#This Row],[InvoiceNo]],1)&lt;&gt;"C",OnlineRetail[[#This Row],[CustomerID]]&lt;&gt;""),"Yes","No")</f>
        <v>Yes</v>
      </c>
      <c r="J8271" s="4">
        <f>EOMONTH(OnlineRetail[[#This Row],[InvoiceDate]],-1)+1</f>
        <v>40695</v>
      </c>
      <c r="K8271" s="6">
        <f>OnlineRetail[[#This Row],[Quantity]]*OnlineRetail[[#This Row],[UnitPrice]]</f>
        <v>63.6</v>
      </c>
      <c r="L8271" t="str">
        <f t="shared" si="129"/>
        <v>13889|Jun-2011</v>
      </c>
    </row>
    <row r="8272" spans="1:12">
      <c r="A8272">
        <v>540082</v>
      </c>
      <c r="B8272" t="s">
        <v>119</v>
      </c>
      <c r="C8272" t="s">
        <v>33</v>
      </c>
      <c r="D8272">
        <v>15</v>
      </c>
      <c r="E8272" s="1">
        <v>40714.800000000003</v>
      </c>
      <c r="F8272">
        <v>0.85</v>
      </c>
      <c r="G8272">
        <v>12809</v>
      </c>
      <c r="H8272" t="s">
        <v>25</v>
      </c>
      <c r="I8272" t="str">
        <f>IF(AND(LEFT(OnlineRetail[[#This Row],[InvoiceNo]],1)&lt;&gt;"C",OnlineRetail[[#This Row],[CustomerID]]&lt;&gt;""),"Yes","No")</f>
        <v>Yes</v>
      </c>
      <c r="J8272" s="4">
        <f>EOMONTH(OnlineRetail[[#This Row],[InvoiceDate]],-1)+1</f>
        <v>40695</v>
      </c>
      <c r="K8272" s="6">
        <f>OnlineRetail[[#This Row],[Quantity]]*OnlineRetail[[#This Row],[UnitPrice]]</f>
        <v>12.75</v>
      </c>
      <c r="L8272" t="str">
        <f t="shared" si="129"/>
        <v>12809|Jun-2011</v>
      </c>
    </row>
    <row r="8273" spans="1:12">
      <c r="A8273">
        <v>538369</v>
      </c>
      <c r="B8273" t="s">
        <v>44</v>
      </c>
      <c r="C8273" t="s">
        <v>29</v>
      </c>
      <c r="D8273">
        <v>8</v>
      </c>
      <c r="E8273" s="1">
        <v>40714.800694444442</v>
      </c>
      <c r="F8273">
        <v>0.85</v>
      </c>
      <c r="G8273">
        <v>13395</v>
      </c>
      <c r="H8273" t="s">
        <v>31</v>
      </c>
      <c r="I8273" t="str">
        <f>IF(AND(LEFT(OnlineRetail[[#This Row],[InvoiceNo]],1)&lt;&gt;"C",OnlineRetail[[#This Row],[CustomerID]]&lt;&gt;""),"Yes","No")</f>
        <v>Yes</v>
      </c>
      <c r="J8273" s="4">
        <f>EOMONTH(OnlineRetail[[#This Row],[InvoiceDate]],-1)+1</f>
        <v>40695</v>
      </c>
      <c r="K8273" s="6">
        <f>OnlineRetail[[#This Row],[Quantity]]*OnlineRetail[[#This Row],[UnitPrice]]</f>
        <v>6.8</v>
      </c>
      <c r="L8273" t="str">
        <f t="shared" si="129"/>
        <v>13395|Jun-2011</v>
      </c>
    </row>
    <row r="8274" spans="1:12">
      <c r="A8274">
        <v>541090</v>
      </c>
      <c r="B8274" t="s">
        <v>133</v>
      </c>
      <c r="C8274" t="s">
        <v>48</v>
      </c>
      <c r="D8274">
        <v>10</v>
      </c>
      <c r="E8274" s="1">
        <v>40714.808333333327</v>
      </c>
      <c r="F8274">
        <v>4.95</v>
      </c>
      <c r="G8274">
        <v>12819</v>
      </c>
      <c r="H8274" t="s">
        <v>10</v>
      </c>
      <c r="I8274" t="str">
        <f>IF(AND(LEFT(OnlineRetail[[#This Row],[InvoiceNo]],1)&lt;&gt;"C",OnlineRetail[[#This Row],[CustomerID]]&lt;&gt;""),"Yes","No")</f>
        <v>Yes</v>
      </c>
      <c r="J8274" s="4">
        <f>EOMONTH(OnlineRetail[[#This Row],[InvoiceDate]],-1)+1</f>
        <v>40695</v>
      </c>
      <c r="K8274" s="6">
        <f>OnlineRetail[[#This Row],[Quantity]]*OnlineRetail[[#This Row],[UnitPrice]]</f>
        <v>49.5</v>
      </c>
      <c r="L8274" t="str">
        <f t="shared" si="129"/>
        <v>12819|Jun-2011</v>
      </c>
    </row>
    <row r="8275" spans="1:12">
      <c r="A8275">
        <v>538088</v>
      </c>
      <c r="B8275" t="s">
        <v>98</v>
      </c>
      <c r="C8275" t="s">
        <v>29</v>
      </c>
      <c r="D8275">
        <v>23</v>
      </c>
      <c r="E8275" s="1">
        <v>40714.808333333327</v>
      </c>
      <c r="F8275">
        <v>1.25</v>
      </c>
      <c r="G8275">
        <v>14149</v>
      </c>
      <c r="H8275" t="s">
        <v>10</v>
      </c>
      <c r="I8275" t="str">
        <f>IF(AND(LEFT(OnlineRetail[[#This Row],[InvoiceNo]],1)&lt;&gt;"C",OnlineRetail[[#This Row],[CustomerID]]&lt;&gt;""),"Yes","No")</f>
        <v>Yes</v>
      </c>
      <c r="J8275" s="4">
        <f>EOMONTH(OnlineRetail[[#This Row],[InvoiceDate]],-1)+1</f>
        <v>40695</v>
      </c>
      <c r="K8275" s="6">
        <f>OnlineRetail[[#This Row],[Quantity]]*OnlineRetail[[#This Row],[UnitPrice]]</f>
        <v>28.75</v>
      </c>
      <c r="L8275" t="str">
        <f t="shared" si="129"/>
        <v>14149|Jun-2011</v>
      </c>
    </row>
    <row r="8276" spans="1:12">
      <c r="A8276">
        <v>554708</v>
      </c>
      <c r="B8276" t="s">
        <v>266</v>
      </c>
      <c r="C8276" t="s">
        <v>48</v>
      </c>
      <c r="D8276">
        <v>12</v>
      </c>
      <c r="E8276" s="1">
        <v>40714.813888888893</v>
      </c>
      <c r="F8276">
        <v>9.9499999999999993</v>
      </c>
      <c r="G8276">
        <v>13147</v>
      </c>
      <c r="H8276" t="s">
        <v>10</v>
      </c>
      <c r="I8276" t="str">
        <f>IF(AND(LEFT(OnlineRetail[[#This Row],[InvoiceNo]],1)&lt;&gt;"C",OnlineRetail[[#This Row],[CustomerID]]&lt;&gt;""),"Yes","No")</f>
        <v>Yes</v>
      </c>
      <c r="J8276" s="4">
        <f>EOMONTH(OnlineRetail[[#This Row],[InvoiceDate]],-1)+1</f>
        <v>40695</v>
      </c>
      <c r="K8276" s="6">
        <f>OnlineRetail[[#This Row],[Quantity]]*OnlineRetail[[#This Row],[UnitPrice]]</f>
        <v>119.39999999999999</v>
      </c>
      <c r="L8276" t="str">
        <f t="shared" si="129"/>
        <v>13147|Jun-2011</v>
      </c>
    </row>
    <row r="8277" spans="1:12">
      <c r="A8277">
        <v>537771</v>
      </c>
      <c r="B8277" t="s">
        <v>132</v>
      </c>
      <c r="C8277" t="s">
        <v>12</v>
      </c>
      <c r="D8277">
        <v>22</v>
      </c>
      <c r="E8277" s="1">
        <v>40714.824999999997</v>
      </c>
      <c r="F8277">
        <v>7.95</v>
      </c>
      <c r="G8277">
        <v>13603</v>
      </c>
      <c r="H8277" t="s">
        <v>10</v>
      </c>
      <c r="I8277" t="str">
        <f>IF(AND(LEFT(OnlineRetail[[#This Row],[InvoiceNo]],1)&lt;&gt;"C",OnlineRetail[[#This Row],[CustomerID]]&lt;&gt;""),"Yes","No")</f>
        <v>Yes</v>
      </c>
      <c r="J8277" s="4">
        <f>EOMONTH(OnlineRetail[[#This Row],[InvoiceDate]],-1)+1</f>
        <v>40695</v>
      </c>
      <c r="K8277" s="6">
        <f>OnlineRetail[[#This Row],[Quantity]]*OnlineRetail[[#This Row],[UnitPrice]]</f>
        <v>174.9</v>
      </c>
      <c r="L8277" t="str">
        <f t="shared" si="129"/>
        <v>13603|Jun-2011</v>
      </c>
    </row>
    <row r="8278" spans="1:12">
      <c r="A8278">
        <v>546822</v>
      </c>
      <c r="B8278" t="s">
        <v>20</v>
      </c>
      <c r="C8278" t="s">
        <v>19</v>
      </c>
      <c r="D8278">
        <v>8</v>
      </c>
      <c r="E8278" s="1">
        <v>40714.826388888891</v>
      </c>
      <c r="F8278">
        <v>4.25</v>
      </c>
      <c r="G8278">
        <v>12513</v>
      </c>
      <c r="H8278" t="s">
        <v>17</v>
      </c>
      <c r="I8278" t="str">
        <f>IF(AND(LEFT(OnlineRetail[[#This Row],[InvoiceNo]],1)&lt;&gt;"C",OnlineRetail[[#This Row],[CustomerID]]&lt;&gt;""),"Yes","No")</f>
        <v>Yes</v>
      </c>
      <c r="J8278" s="4">
        <f>EOMONTH(OnlineRetail[[#This Row],[InvoiceDate]],-1)+1</f>
        <v>40695</v>
      </c>
      <c r="K8278" s="6">
        <f>OnlineRetail[[#This Row],[Quantity]]*OnlineRetail[[#This Row],[UnitPrice]]</f>
        <v>34</v>
      </c>
      <c r="L8278" t="str">
        <f t="shared" si="129"/>
        <v>12513|Jun-2011</v>
      </c>
    </row>
    <row r="8279" spans="1:12">
      <c r="A8279">
        <v>542989</v>
      </c>
      <c r="B8279" t="s">
        <v>11</v>
      </c>
      <c r="C8279" t="s">
        <v>62</v>
      </c>
      <c r="D8279">
        <v>12</v>
      </c>
      <c r="E8279" s="1">
        <v>40715.335416666669</v>
      </c>
      <c r="F8279">
        <v>5.95</v>
      </c>
      <c r="G8279">
        <v>13552</v>
      </c>
      <c r="H8279" t="s">
        <v>10</v>
      </c>
      <c r="I8279" t="str">
        <f>IF(AND(LEFT(OnlineRetail[[#This Row],[InvoiceNo]],1)&lt;&gt;"C",OnlineRetail[[#This Row],[CustomerID]]&lt;&gt;""),"Yes","No")</f>
        <v>Yes</v>
      </c>
      <c r="J8279" s="4">
        <f>EOMONTH(OnlineRetail[[#This Row],[InvoiceDate]],-1)+1</f>
        <v>40695</v>
      </c>
      <c r="K8279" s="6">
        <f>OnlineRetail[[#This Row],[Quantity]]*OnlineRetail[[#This Row],[UnitPrice]]</f>
        <v>71.400000000000006</v>
      </c>
      <c r="L8279" t="str">
        <f t="shared" si="129"/>
        <v>13552|Jun-2011</v>
      </c>
    </row>
    <row r="8280" spans="1:12">
      <c r="A8280">
        <v>555546</v>
      </c>
      <c r="B8280" t="s">
        <v>263</v>
      </c>
      <c r="C8280" t="s">
        <v>50</v>
      </c>
      <c r="D8280">
        <v>23</v>
      </c>
      <c r="E8280" s="1">
        <v>40715.338194444441</v>
      </c>
      <c r="F8280">
        <v>3.39</v>
      </c>
      <c r="G8280">
        <v>13928</v>
      </c>
      <c r="H8280" t="s">
        <v>10</v>
      </c>
      <c r="I8280" t="str">
        <f>IF(AND(LEFT(OnlineRetail[[#This Row],[InvoiceNo]],1)&lt;&gt;"C",OnlineRetail[[#This Row],[CustomerID]]&lt;&gt;""),"Yes","No")</f>
        <v>Yes</v>
      </c>
      <c r="J8280" s="4">
        <f>EOMONTH(OnlineRetail[[#This Row],[InvoiceDate]],-1)+1</f>
        <v>40695</v>
      </c>
      <c r="K8280" s="6">
        <f>OnlineRetail[[#This Row],[Quantity]]*OnlineRetail[[#This Row],[UnitPrice]]</f>
        <v>77.97</v>
      </c>
      <c r="L8280" t="str">
        <f t="shared" si="129"/>
        <v>13928|Jun-2011</v>
      </c>
    </row>
    <row r="8281" spans="1:12">
      <c r="A8281">
        <v>552615</v>
      </c>
      <c r="B8281" t="s">
        <v>127</v>
      </c>
      <c r="C8281" t="s">
        <v>53</v>
      </c>
      <c r="D8281">
        <v>16</v>
      </c>
      <c r="E8281" s="1">
        <v>40715.341666666667</v>
      </c>
      <c r="F8281">
        <v>7.95</v>
      </c>
      <c r="G8281">
        <v>13192</v>
      </c>
      <c r="H8281" t="s">
        <v>10</v>
      </c>
      <c r="I8281" t="str">
        <f>IF(AND(LEFT(OnlineRetail[[#This Row],[InvoiceNo]],1)&lt;&gt;"C",OnlineRetail[[#This Row],[CustomerID]]&lt;&gt;""),"Yes","No")</f>
        <v>Yes</v>
      </c>
      <c r="J8281" s="4">
        <f>EOMONTH(OnlineRetail[[#This Row],[InvoiceDate]],-1)+1</f>
        <v>40695</v>
      </c>
      <c r="K8281" s="6">
        <f>OnlineRetail[[#This Row],[Quantity]]*OnlineRetail[[#This Row],[UnitPrice]]</f>
        <v>127.2</v>
      </c>
      <c r="L8281" t="str">
        <f t="shared" si="129"/>
        <v>13192|Jun-2011</v>
      </c>
    </row>
    <row r="8282" spans="1:12">
      <c r="A8282">
        <v>548607</v>
      </c>
      <c r="B8282" t="s">
        <v>100</v>
      </c>
      <c r="C8282" t="s">
        <v>19</v>
      </c>
      <c r="D8282">
        <v>17</v>
      </c>
      <c r="E8282" s="1">
        <v>40715.351388888892</v>
      </c>
      <c r="F8282">
        <v>5.95</v>
      </c>
      <c r="G8282">
        <v>13969</v>
      </c>
      <c r="H8282" t="s">
        <v>17</v>
      </c>
      <c r="I8282" t="str">
        <f>IF(AND(LEFT(OnlineRetail[[#This Row],[InvoiceNo]],1)&lt;&gt;"C",OnlineRetail[[#This Row],[CustomerID]]&lt;&gt;""),"Yes","No")</f>
        <v>Yes</v>
      </c>
      <c r="J8282" s="4">
        <f>EOMONTH(OnlineRetail[[#This Row],[InvoiceDate]],-1)+1</f>
        <v>40695</v>
      </c>
      <c r="K8282" s="6">
        <f>OnlineRetail[[#This Row],[Quantity]]*OnlineRetail[[#This Row],[UnitPrice]]</f>
        <v>101.15</v>
      </c>
      <c r="L8282" t="str">
        <f t="shared" si="129"/>
        <v>13969|Jun-2011</v>
      </c>
    </row>
    <row r="8283" spans="1:12">
      <c r="A8283">
        <v>546732</v>
      </c>
      <c r="B8283" t="s">
        <v>192</v>
      </c>
      <c r="C8283" t="s">
        <v>33</v>
      </c>
      <c r="D8283">
        <v>20</v>
      </c>
      <c r="E8283" s="1">
        <v>40715.354861111111</v>
      </c>
      <c r="F8283">
        <v>2.5499999999999998</v>
      </c>
      <c r="G8283">
        <v>13822</v>
      </c>
      <c r="H8283" t="s">
        <v>10</v>
      </c>
      <c r="I8283" t="str">
        <f>IF(AND(LEFT(OnlineRetail[[#This Row],[InvoiceNo]],1)&lt;&gt;"C",OnlineRetail[[#This Row],[CustomerID]]&lt;&gt;""),"Yes","No")</f>
        <v>Yes</v>
      </c>
      <c r="J8283" s="4">
        <f>EOMONTH(OnlineRetail[[#This Row],[InvoiceDate]],-1)+1</f>
        <v>40695</v>
      </c>
      <c r="K8283" s="6">
        <f>OnlineRetail[[#This Row],[Quantity]]*OnlineRetail[[#This Row],[UnitPrice]]</f>
        <v>51</v>
      </c>
      <c r="L8283" t="str">
        <f t="shared" si="129"/>
        <v>13822|Jun-2011</v>
      </c>
    </row>
    <row r="8284" spans="1:12">
      <c r="A8284">
        <v>545126</v>
      </c>
      <c r="B8284" t="s">
        <v>154</v>
      </c>
      <c r="C8284" t="s">
        <v>16</v>
      </c>
      <c r="D8284">
        <v>24</v>
      </c>
      <c r="E8284" s="1">
        <v>40715.356249999997</v>
      </c>
      <c r="F8284">
        <v>7.95</v>
      </c>
      <c r="G8284">
        <v>12349</v>
      </c>
      <c r="H8284" t="s">
        <v>10</v>
      </c>
      <c r="I8284" t="str">
        <f>IF(AND(LEFT(OnlineRetail[[#This Row],[InvoiceNo]],1)&lt;&gt;"C",OnlineRetail[[#This Row],[CustomerID]]&lt;&gt;""),"Yes","No")</f>
        <v>Yes</v>
      </c>
      <c r="J8284" s="4">
        <f>EOMONTH(OnlineRetail[[#This Row],[InvoiceDate]],-1)+1</f>
        <v>40695</v>
      </c>
      <c r="K8284" s="6">
        <f>OnlineRetail[[#This Row],[Quantity]]*OnlineRetail[[#This Row],[UnitPrice]]</f>
        <v>190.8</v>
      </c>
      <c r="L8284" t="str">
        <f t="shared" si="129"/>
        <v>12349|Jun-2011</v>
      </c>
    </row>
    <row r="8285" spans="1:12">
      <c r="A8285">
        <v>551912</v>
      </c>
      <c r="B8285" t="s">
        <v>144</v>
      </c>
      <c r="C8285" t="s">
        <v>46</v>
      </c>
      <c r="D8285">
        <v>4</v>
      </c>
      <c r="E8285" s="1">
        <v>40715.362500000003</v>
      </c>
      <c r="F8285">
        <v>4.95</v>
      </c>
      <c r="G8285">
        <v>13395</v>
      </c>
      <c r="H8285" t="s">
        <v>10</v>
      </c>
      <c r="I8285" t="str">
        <f>IF(AND(LEFT(OnlineRetail[[#This Row],[InvoiceNo]],1)&lt;&gt;"C",OnlineRetail[[#This Row],[CustomerID]]&lt;&gt;""),"Yes","No")</f>
        <v>Yes</v>
      </c>
      <c r="J8285" s="4">
        <f>EOMONTH(OnlineRetail[[#This Row],[InvoiceDate]],-1)+1</f>
        <v>40695</v>
      </c>
      <c r="K8285" s="6">
        <f>OnlineRetail[[#This Row],[Quantity]]*OnlineRetail[[#This Row],[UnitPrice]]</f>
        <v>19.8</v>
      </c>
      <c r="L8285" t="str">
        <f t="shared" si="129"/>
        <v>13395|Jun-2011</v>
      </c>
    </row>
    <row r="8286" spans="1:12">
      <c r="A8286">
        <v>552913</v>
      </c>
      <c r="B8286" t="s">
        <v>183</v>
      </c>
      <c r="C8286" t="s">
        <v>14</v>
      </c>
      <c r="D8286">
        <v>17</v>
      </c>
      <c r="E8286" s="1">
        <v>40715.370138888888</v>
      </c>
      <c r="F8286">
        <v>4.25</v>
      </c>
      <c r="G8286">
        <v>12633</v>
      </c>
      <c r="H8286" t="s">
        <v>10</v>
      </c>
      <c r="I8286" t="str">
        <f>IF(AND(LEFT(OnlineRetail[[#This Row],[InvoiceNo]],1)&lt;&gt;"C",OnlineRetail[[#This Row],[CustomerID]]&lt;&gt;""),"Yes","No")</f>
        <v>Yes</v>
      </c>
      <c r="J8286" s="4">
        <f>EOMONTH(OnlineRetail[[#This Row],[InvoiceDate]],-1)+1</f>
        <v>40695</v>
      </c>
      <c r="K8286" s="6">
        <f>OnlineRetail[[#This Row],[Quantity]]*OnlineRetail[[#This Row],[UnitPrice]]</f>
        <v>72.25</v>
      </c>
      <c r="L8286" t="str">
        <f t="shared" si="129"/>
        <v>12633|Jun-2011</v>
      </c>
    </row>
    <row r="8287" spans="1:12">
      <c r="A8287">
        <v>541161</v>
      </c>
      <c r="B8287" t="s">
        <v>273</v>
      </c>
      <c r="C8287" t="s">
        <v>16</v>
      </c>
      <c r="D8287">
        <v>2</v>
      </c>
      <c r="E8287" s="1">
        <v>40715.370138888888</v>
      </c>
      <c r="F8287">
        <v>1.25</v>
      </c>
      <c r="G8287">
        <v>13451</v>
      </c>
      <c r="H8287" t="s">
        <v>10</v>
      </c>
      <c r="I8287" t="str">
        <f>IF(AND(LEFT(OnlineRetail[[#This Row],[InvoiceNo]],1)&lt;&gt;"C",OnlineRetail[[#This Row],[CustomerID]]&lt;&gt;""),"Yes","No")</f>
        <v>Yes</v>
      </c>
      <c r="J8287" s="4">
        <f>EOMONTH(OnlineRetail[[#This Row],[InvoiceDate]],-1)+1</f>
        <v>40695</v>
      </c>
      <c r="K8287" s="6">
        <f>OnlineRetail[[#This Row],[Quantity]]*OnlineRetail[[#This Row],[UnitPrice]]</f>
        <v>2.5</v>
      </c>
      <c r="L8287" t="str">
        <f t="shared" si="129"/>
        <v>13451|Jun-2011</v>
      </c>
    </row>
    <row r="8288" spans="1:12">
      <c r="A8288">
        <v>553745</v>
      </c>
      <c r="B8288" t="s">
        <v>238</v>
      </c>
      <c r="C8288" t="s">
        <v>27</v>
      </c>
      <c r="D8288">
        <v>22</v>
      </c>
      <c r="E8288" s="1">
        <v>40715.37777777778</v>
      </c>
      <c r="F8288">
        <v>3.39</v>
      </c>
      <c r="G8288">
        <v>12907</v>
      </c>
      <c r="H8288" t="s">
        <v>10</v>
      </c>
      <c r="I8288" t="str">
        <f>IF(AND(LEFT(OnlineRetail[[#This Row],[InvoiceNo]],1)&lt;&gt;"C",OnlineRetail[[#This Row],[CustomerID]]&lt;&gt;""),"Yes","No")</f>
        <v>Yes</v>
      </c>
      <c r="J8288" s="4">
        <f>EOMONTH(OnlineRetail[[#This Row],[InvoiceDate]],-1)+1</f>
        <v>40695</v>
      </c>
      <c r="K8288" s="6">
        <f>OnlineRetail[[#This Row],[Quantity]]*OnlineRetail[[#This Row],[UnitPrice]]</f>
        <v>74.58</v>
      </c>
      <c r="L8288" t="str">
        <f t="shared" si="129"/>
        <v>12907|Jun-2011</v>
      </c>
    </row>
    <row r="8289" spans="1:12">
      <c r="A8289">
        <v>542479</v>
      </c>
      <c r="B8289" t="s">
        <v>273</v>
      </c>
      <c r="C8289" t="s">
        <v>19</v>
      </c>
      <c r="D8289">
        <v>15</v>
      </c>
      <c r="E8289" s="1">
        <v>40715.381944444453</v>
      </c>
      <c r="F8289">
        <v>9.9499999999999993</v>
      </c>
      <c r="G8289">
        <v>12459</v>
      </c>
      <c r="H8289" t="s">
        <v>10</v>
      </c>
      <c r="I8289" t="str">
        <f>IF(AND(LEFT(OnlineRetail[[#This Row],[InvoiceNo]],1)&lt;&gt;"C",OnlineRetail[[#This Row],[CustomerID]]&lt;&gt;""),"Yes","No")</f>
        <v>Yes</v>
      </c>
      <c r="J8289" s="4">
        <f>EOMONTH(OnlineRetail[[#This Row],[InvoiceDate]],-1)+1</f>
        <v>40695</v>
      </c>
      <c r="K8289" s="6">
        <f>OnlineRetail[[#This Row],[Quantity]]*OnlineRetail[[#This Row],[UnitPrice]]</f>
        <v>149.25</v>
      </c>
      <c r="L8289" t="str">
        <f t="shared" si="129"/>
        <v>12459|Jun-2011</v>
      </c>
    </row>
    <row r="8290" spans="1:12">
      <c r="A8290">
        <v>546507</v>
      </c>
      <c r="B8290" t="s">
        <v>190</v>
      </c>
      <c r="C8290" t="s">
        <v>46</v>
      </c>
      <c r="D8290">
        <v>12</v>
      </c>
      <c r="E8290" s="1">
        <v>40715.383333333331</v>
      </c>
      <c r="F8290">
        <v>9.9499999999999993</v>
      </c>
      <c r="G8290">
        <v>13340</v>
      </c>
      <c r="H8290" t="s">
        <v>10</v>
      </c>
      <c r="I8290" t="str">
        <f>IF(AND(LEFT(OnlineRetail[[#This Row],[InvoiceNo]],1)&lt;&gt;"C",OnlineRetail[[#This Row],[CustomerID]]&lt;&gt;""),"Yes","No")</f>
        <v>Yes</v>
      </c>
      <c r="J8290" s="4">
        <f>EOMONTH(OnlineRetail[[#This Row],[InvoiceDate]],-1)+1</f>
        <v>40695</v>
      </c>
      <c r="K8290" s="6">
        <f>OnlineRetail[[#This Row],[Quantity]]*OnlineRetail[[#This Row],[UnitPrice]]</f>
        <v>119.39999999999999</v>
      </c>
      <c r="L8290" t="str">
        <f t="shared" si="129"/>
        <v>13340|Jun-2011</v>
      </c>
    </row>
    <row r="8291" spans="1:12">
      <c r="A8291">
        <v>536599</v>
      </c>
      <c r="B8291" t="s">
        <v>212</v>
      </c>
      <c r="C8291" t="s">
        <v>83</v>
      </c>
      <c r="D8291">
        <v>23</v>
      </c>
      <c r="E8291" s="1">
        <v>40715.383333333331</v>
      </c>
      <c r="F8291">
        <v>0.85</v>
      </c>
      <c r="G8291">
        <v>13408</v>
      </c>
      <c r="H8291" t="s">
        <v>10</v>
      </c>
      <c r="I8291" t="str">
        <f>IF(AND(LEFT(OnlineRetail[[#This Row],[InvoiceNo]],1)&lt;&gt;"C",OnlineRetail[[#This Row],[CustomerID]]&lt;&gt;""),"Yes","No")</f>
        <v>Yes</v>
      </c>
      <c r="J8291" s="4">
        <f>EOMONTH(OnlineRetail[[#This Row],[InvoiceDate]],-1)+1</f>
        <v>40695</v>
      </c>
      <c r="K8291" s="6">
        <f>OnlineRetail[[#This Row],[Quantity]]*OnlineRetail[[#This Row],[UnitPrice]]</f>
        <v>19.55</v>
      </c>
      <c r="L8291" t="str">
        <f t="shared" si="129"/>
        <v>13408|Jun-2011</v>
      </c>
    </row>
    <row r="8292" spans="1:12">
      <c r="A8292">
        <v>545065</v>
      </c>
      <c r="B8292" t="s">
        <v>71</v>
      </c>
      <c r="C8292" t="s">
        <v>29</v>
      </c>
      <c r="D8292">
        <v>12</v>
      </c>
      <c r="E8292" s="1">
        <v>40715.384722222218</v>
      </c>
      <c r="F8292">
        <v>1.65</v>
      </c>
      <c r="G8292">
        <v>12974</v>
      </c>
      <c r="H8292" t="s">
        <v>10</v>
      </c>
      <c r="I8292" t="str">
        <f>IF(AND(LEFT(OnlineRetail[[#This Row],[InvoiceNo]],1)&lt;&gt;"C",OnlineRetail[[#This Row],[CustomerID]]&lt;&gt;""),"Yes","No")</f>
        <v>Yes</v>
      </c>
      <c r="J8292" s="4">
        <f>EOMONTH(OnlineRetail[[#This Row],[InvoiceDate]],-1)+1</f>
        <v>40695</v>
      </c>
      <c r="K8292" s="6">
        <f>OnlineRetail[[#This Row],[Quantity]]*OnlineRetail[[#This Row],[UnitPrice]]</f>
        <v>19.799999999999997</v>
      </c>
      <c r="L8292" t="str">
        <f t="shared" si="129"/>
        <v>12974|Jun-2011</v>
      </c>
    </row>
    <row r="8293" spans="1:12">
      <c r="A8293">
        <v>550925</v>
      </c>
      <c r="B8293" t="s">
        <v>101</v>
      </c>
      <c r="C8293" t="s">
        <v>24</v>
      </c>
      <c r="D8293">
        <v>15</v>
      </c>
      <c r="E8293" s="1">
        <v>40715.387499999997</v>
      </c>
      <c r="F8293">
        <v>1.65</v>
      </c>
      <c r="G8293">
        <v>13226</v>
      </c>
      <c r="H8293" t="s">
        <v>10</v>
      </c>
      <c r="I8293" t="str">
        <f>IF(AND(LEFT(OnlineRetail[[#This Row],[InvoiceNo]],1)&lt;&gt;"C",OnlineRetail[[#This Row],[CustomerID]]&lt;&gt;""),"Yes","No")</f>
        <v>Yes</v>
      </c>
      <c r="J8293" s="4">
        <f>EOMONTH(OnlineRetail[[#This Row],[InvoiceDate]],-1)+1</f>
        <v>40695</v>
      </c>
      <c r="K8293" s="6">
        <f>OnlineRetail[[#This Row],[Quantity]]*OnlineRetail[[#This Row],[UnitPrice]]</f>
        <v>24.75</v>
      </c>
      <c r="L8293" t="str">
        <f t="shared" si="129"/>
        <v>13226|Jun-2011</v>
      </c>
    </row>
    <row r="8294" spans="1:12">
      <c r="A8294">
        <v>537756</v>
      </c>
      <c r="B8294" t="s">
        <v>241</v>
      </c>
      <c r="C8294" t="s">
        <v>40</v>
      </c>
      <c r="D8294">
        <v>14</v>
      </c>
      <c r="E8294" s="1">
        <v>40715.388888888891</v>
      </c>
      <c r="F8294">
        <v>7.95</v>
      </c>
      <c r="G8294">
        <v>13228</v>
      </c>
      <c r="H8294" t="s">
        <v>10</v>
      </c>
      <c r="I8294" t="str">
        <f>IF(AND(LEFT(OnlineRetail[[#This Row],[InvoiceNo]],1)&lt;&gt;"C",OnlineRetail[[#This Row],[CustomerID]]&lt;&gt;""),"Yes","No")</f>
        <v>Yes</v>
      </c>
      <c r="J8294" s="4">
        <f>EOMONTH(OnlineRetail[[#This Row],[InvoiceDate]],-1)+1</f>
        <v>40695</v>
      </c>
      <c r="K8294" s="6">
        <f>OnlineRetail[[#This Row],[Quantity]]*OnlineRetail[[#This Row],[UnitPrice]]</f>
        <v>111.3</v>
      </c>
      <c r="L8294" t="str">
        <f t="shared" si="129"/>
        <v>13228|Jun-2011</v>
      </c>
    </row>
    <row r="8295" spans="1:12">
      <c r="A8295">
        <v>546157</v>
      </c>
      <c r="B8295" t="s">
        <v>44</v>
      </c>
      <c r="C8295" t="s">
        <v>14</v>
      </c>
      <c r="D8295">
        <v>13</v>
      </c>
      <c r="E8295" s="1">
        <v>40715.390972222223</v>
      </c>
      <c r="F8295">
        <v>3.39</v>
      </c>
      <c r="G8295">
        <v>13991</v>
      </c>
      <c r="H8295" t="s">
        <v>36</v>
      </c>
      <c r="I8295" t="str">
        <f>IF(AND(LEFT(OnlineRetail[[#This Row],[InvoiceNo]],1)&lt;&gt;"C",OnlineRetail[[#This Row],[CustomerID]]&lt;&gt;""),"Yes","No")</f>
        <v>Yes</v>
      </c>
      <c r="J8295" s="4">
        <f>EOMONTH(OnlineRetail[[#This Row],[InvoiceDate]],-1)+1</f>
        <v>40695</v>
      </c>
      <c r="K8295" s="6">
        <f>OnlineRetail[[#This Row],[Quantity]]*OnlineRetail[[#This Row],[UnitPrice]]</f>
        <v>44.07</v>
      </c>
      <c r="L8295" t="str">
        <f t="shared" si="129"/>
        <v>13991|Jun-2011</v>
      </c>
    </row>
    <row r="8296" spans="1:12">
      <c r="A8296">
        <v>542757</v>
      </c>
      <c r="B8296" t="s">
        <v>142</v>
      </c>
      <c r="C8296" t="s">
        <v>48</v>
      </c>
      <c r="D8296">
        <v>22</v>
      </c>
      <c r="E8296" s="1">
        <v>40715.39166666667</v>
      </c>
      <c r="F8296">
        <v>7.95</v>
      </c>
      <c r="G8296">
        <v>13664</v>
      </c>
      <c r="H8296" t="s">
        <v>10</v>
      </c>
      <c r="I8296" t="str">
        <f>IF(AND(LEFT(OnlineRetail[[#This Row],[InvoiceNo]],1)&lt;&gt;"C",OnlineRetail[[#This Row],[CustomerID]]&lt;&gt;""),"Yes","No")</f>
        <v>Yes</v>
      </c>
      <c r="J8296" s="4">
        <f>EOMONTH(OnlineRetail[[#This Row],[InvoiceDate]],-1)+1</f>
        <v>40695</v>
      </c>
      <c r="K8296" s="6">
        <f>OnlineRetail[[#This Row],[Quantity]]*OnlineRetail[[#This Row],[UnitPrice]]</f>
        <v>174.9</v>
      </c>
      <c r="L8296" t="str">
        <f t="shared" si="129"/>
        <v>13664|Jun-2011</v>
      </c>
    </row>
    <row r="8297" spans="1:12">
      <c r="A8297">
        <v>545299</v>
      </c>
      <c r="B8297" t="s">
        <v>212</v>
      </c>
      <c r="C8297" t="s">
        <v>29</v>
      </c>
      <c r="D8297">
        <v>16</v>
      </c>
      <c r="E8297" s="1">
        <v>40715.392361111109</v>
      </c>
      <c r="F8297">
        <v>9.9499999999999993</v>
      </c>
      <c r="G8297">
        <v>12699</v>
      </c>
      <c r="H8297" t="s">
        <v>10</v>
      </c>
      <c r="I8297" t="str">
        <f>IF(AND(LEFT(OnlineRetail[[#This Row],[InvoiceNo]],1)&lt;&gt;"C",OnlineRetail[[#This Row],[CustomerID]]&lt;&gt;""),"Yes","No")</f>
        <v>Yes</v>
      </c>
      <c r="J8297" s="4">
        <f>EOMONTH(OnlineRetail[[#This Row],[InvoiceDate]],-1)+1</f>
        <v>40695</v>
      </c>
      <c r="K8297" s="6">
        <f>OnlineRetail[[#This Row],[Quantity]]*OnlineRetail[[#This Row],[UnitPrice]]</f>
        <v>159.19999999999999</v>
      </c>
      <c r="L8297" t="str">
        <f t="shared" si="129"/>
        <v>12699|Jun-2011</v>
      </c>
    </row>
    <row r="8298" spans="1:12">
      <c r="A8298">
        <v>550442</v>
      </c>
      <c r="B8298" t="s">
        <v>180</v>
      </c>
      <c r="C8298" t="s">
        <v>83</v>
      </c>
      <c r="D8298">
        <v>8</v>
      </c>
      <c r="E8298" s="1">
        <v>40715.393055555563</v>
      </c>
      <c r="F8298">
        <v>1.65</v>
      </c>
      <c r="G8298">
        <v>14286</v>
      </c>
      <c r="H8298" t="s">
        <v>121</v>
      </c>
      <c r="I8298" t="str">
        <f>IF(AND(LEFT(OnlineRetail[[#This Row],[InvoiceNo]],1)&lt;&gt;"C",OnlineRetail[[#This Row],[CustomerID]]&lt;&gt;""),"Yes","No")</f>
        <v>Yes</v>
      </c>
      <c r="J8298" s="4">
        <f>EOMONTH(OnlineRetail[[#This Row],[InvoiceDate]],-1)+1</f>
        <v>40695</v>
      </c>
      <c r="K8298" s="6">
        <f>OnlineRetail[[#This Row],[Quantity]]*OnlineRetail[[#This Row],[UnitPrice]]</f>
        <v>13.2</v>
      </c>
      <c r="L8298" t="str">
        <f t="shared" si="129"/>
        <v>14286|Jun-2011</v>
      </c>
    </row>
    <row r="8299" spans="1:12">
      <c r="A8299">
        <v>549252</v>
      </c>
      <c r="B8299" t="s">
        <v>143</v>
      </c>
      <c r="C8299" t="s">
        <v>29</v>
      </c>
      <c r="D8299">
        <v>20</v>
      </c>
      <c r="E8299" s="1">
        <v>40715.408333333333</v>
      </c>
      <c r="F8299">
        <v>2.1</v>
      </c>
      <c r="G8299">
        <v>13012</v>
      </c>
      <c r="H8299" t="s">
        <v>22</v>
      </c>
      <c r="I8299" t="str">
        <f>IF(AND(LEFT(OnlineRetail[[#This Row],[InvoiceNo]],1)&lt;&gt;"C",OnlineRetail[[#This Row],[CustomerID]]&lt;&gt;""),"Yes","No")</f>
        <v>Yes</v>
      </c>
      <c r="J8299" s="4">
        <f>EOMONTH(OnlineRetail[[#This Row],[InvoiceDate]],-1)+1</f>
        <v>40695</v>
      </c>
      <c r="K8299" s="6">
        <f>OnlineRetail[[#This Row],[Quantity]]*OnlineRetail[[#This Row],[UnitPrice]]</f>
        <v>42</v>
      </c>
      <c r="L8299" t="str">
        <f t="shared" si="129"/>
        <v>13012|Jun-2011</v>
      </c>
    </row>
    <row r="8300" spans="1:12">
      <c r="A8300">
        <v>554663</v>
      </c>
      <c r="B8300" t="s">
        <v>261</v>
      </c>
      <c r="C8300" t="s">
        <v>29</v>
      </c>
      <c r="D8300">
        <v>13</v>
      </c>
      <c r="E8300" s="1">
        <v>40715.418055555558</v>
      </c>
      <c r="F8300">
        <v>4.95</v>
      </c>
      <c r="G8300">
        <v>12421</v>
      </c>
      <c r="H8300" t="s">
        <v>10</v>
      </c>
      <c r="I8300" t="str">
        <f>IF(AND(LEFT(OnlineRetail[[#This Row],[InvoiceNo]],1)&lt;&gt;"C",OnlineRetail[[#This Row],[CustomerID]]&lt;&gt;""),"Yes","No")</f>
        <v>Yes</v>
      </c>
      <c r="J8300" s="4">
        <f>EOMONTH(OnlineRetail[[#This Row],[InvoiceDate]],-1)+1</f>
        <v>40695</v>
      </c>
      <c r="K8300" s="6">
        <f>OnlineRetail[[#This Row],[Quantity]]*OnlineRetail[[#This Row],[UnitPrice]]</f>
        <v>64.350000000000009</v>
      </c>
      <c r="L8300" t="str">
        <f t="shared" si="129"/>
        <v>12421|Jun-2011</v>
      </c>
    </row>
    <row r="8301" spans="1:12">
      <c r="A8301">
        <v>548162</v>
      </c>
      <c r="B8301" t="s">
        <v>220</v>
      </c>
      <c r="C8301" t="s">
        <v>39</v>
      </c>
      <c r="D8301">
        <v>5</v>
      </c>
      <c r="E8301" s="1">
        <v>40715.420138888891</v>
      </c>
      <c r="F8301">
        <v>0.85</v>
      </c>
      <c r="G8301">
        <v>13976</v>
      </c>
      <c r="H8301" t="s">
        <v>10</v>
      </c>
      <c r="I8301" t="str">
        <f>IF(AND(LEFT(OnlineRetail[[#This Row],[InvoiceNo]],1)&lt;&gt;"C",OnlineRetail[[#This Row],[CustomerID]]&lt;&gt;""),"Yes","No")</f>
        <v>Yes</v>
      </c>
      <c r="J8301" s="4">
        <f>EOMONTH(OnlineRetail[[#This Row],[InvoiceDate]],-1)+1</f>
        <v>40695</v>
      </c>
      <c r="K8301" s="6">
        <f>OnlineRetail[[#This Row],[Quantity]]*OnlineRetail[[#This Row],[UnitPrice]]</f>
        <v>4.25</v>
      </c>
      <c r="L8301" t="str">
        <f t="shared" si="129"/>
        <v>13976|Jun-2011</v>
      </c>
    </row>
    <row r="8302" spans="1:12">
      <c r="A8302">
        <v>547884</v>
      </c>
      <c r="B8302" t="s">
        <v>86</v>
      </c>
      <c r="C8302" t="s">
        <v>16</v>
      </c>
      <c r="D8302">
        <v>2</v>
      </c>
      <c r="E8302" s="1">
        <v>40715.425694444442</v>
      </c>
      <c r="F8302">
        <v>4.95</v>
      </c>
      <c r="G8302">
        <v>13057</v>
      </c>
      <c r="H8302" t="s">
        <v>10</v>
      </c>
      <c r="I8302" t="str">
        <f>IF(AND(LEFT(OnlineRetail[[#This Row],[InvoiceNo]],1)&lt;&gt;"C",OnlineRetail[[#This Row],[CustomerID]]&lt;&gt;""),"Yes","No")</f>
        <v>Yes</v>
      </c>
      <c r="J8302" s="4">
        <f>EOMONTH(OnlineRetail[[#This Row],[InvoiceDate]],-1)+1</f>
        <v>40695</v>
      </c>
      <c r="K8302" s="6">
        <f>OnlineRetail[[#This Row],[Quantity]]*OnlineRetail[[#This Row],[UnitPrice]]</f>
        <v>9.9</v>
      </c>
      <c r="L8302" t="str">
        <f t="shared" si="129"/>
        <v>13057|Jun-2011</v>
      </c>
    </row>
    <row r="8303" spans="1:12">
      <c r="A8303">
        <v>552812</v>
      </c>
      <c r="B8303" t="s">
        <v>150</v>
      </c>
      <c r="C8303" t="s">
        <v>16</v>
      </c>
      <c r="D8303">
        <v>17</v>
      </c>
      <c r="E8303" s="1">
        <v>40715.426388888889</v>
      </c>
      <c r="F8303">
        <v>1.25</v>
      </c>
      <c r="G8303">
        <v>14186</v>
      </c>
      <c r="H8303" t="s">
        <v>10</v>
      </c>
      <c r="I8303" t="str">
        <f>IF(AND(LEFT(OnlineRetail[[#This Row],[InvoiceNo]],1)&lt;&gt;"C",OnlineRetail[[#This Row],[CustomerID]]&lt;&gt;""),"Yes","No")</f>
        <v>Yes</v>
      </c>
      <c r="J8303" s="4">
        <f>EOMONTH(OnlineRetail[[#This Row],[InvoiceDate]],-1)+1</f>
        <v>40695</v>
      </c>
      <c r="K8303" s="6">
        <f>OnlineRetail[[#This Row],[Quantity]]*OnlineRetail[[#This Row],[UnitPrice]]</f>
        <v>21.25</v>
      </c>
      <c r="L8303" t="str">
        <f t="shared" si="129"/>
        <v>14186|Jun-2011</v>
      </c>
    </row>
    <row r="8304" spans="1:12">
      <c r="A8304">
        <v>550532</v>
      </c>
      <c r="B8304" t="s">
        <v>64</v>
      </c>
      <c r="C8304" t="s">
        <v>19</v>
      </c>
      <c r="D8304">
        <v>19</v>
      </c>
      <c r="E8304" s="1">
        <v>40715.438888888893</v>
      </c>
      <c r="F8304">
        <v>5.95</v>
      </c>
      <c r="G8304">
        <v>13323</v>
      </c>
      <c r="H8304" t="s">
        <v>10</v>
      </c>
      <c r="I8304" t="str">
        <f>IF(AND(LEFT(OnlineRetail[[#This Row],[InvoiceNo]],1)&lt;&gt;"C",OnlineRetail[[#This Row],[CustomerID]]&lt;&gt;""),"Yes","No")</f>
        <v>Yes</v>
      </c>
      <c r="J8304" s="4">
        <f>EOMONTH(OnlineRetail[[#This Row],[InvoiceDate]],-1)+1</f>
        <v>40695</v>
      </c>
      <c r="K8304" s="6">
        <f>OnlineRetail[[#This Row],[Quantity]]*OnlineRetail[[#This Row],[UnitPrice]]</f>
        <v>113.05</v>
      </c>
      <c r="L8304" t="str">
        <f t="shared" si="129"/>
        <v>13323|Jun-2011</v>
      </c>
    </row>
    <row r="8305" spans="1:12" hidden="1">
      <c r="A8305">
        <v>553964</v>
      </c>
      <c r="B8305" t="s">
        <v>94</v>
      </c>
      <c r="C8305" t="s">
        <v>33</v>
      </c>
      <c r="D8305">
        <v>12</v>
      </c>
      <c r="E8305" s="1">
        <v>40715.439583333333</v>
      </c>
      <c r="F8305">
        <v>4.25</v>
      </c>
      <c r="H8305" t="s">
        <v>10</v>
      </c>
      <c r="I8305" t="str">
        <f>IF(AND(LEFT(OnlineRetail[[#This Row],[InvoiceNo]],1)&lt;&gt;"C",OnlineRetail[[#This Row],[CustomerID]]&lt;&gt;""),"Yes","No")</f>
        <v>No</v>
      </c>
      <c r="J8305" s="4">
        <f>EOMONTH(OnlineRetail[[#This Row],[InvoiceDate]],-1)+1</f>
        <v>40695</v>
      </c>
      <c r="K8305" s="6">
        <f>OnlineRetail[[#This Row],[Quantity]]*OnlineRetail[[#This Row],[UnitPrice]]</f>
        <v>51</v>
      </c>
      <c r="L8305" t="str">
        <f t="shared" si="129"/>
        <v/>
      </c>
    </row>
    <row r="8306" spans="1:12">
      <c r="A8306">
        <v>537481</v>
      </c>
      <c r="B8306" t="s">
        <v>237</v>
      </c>
      <c r="C8306" t="s">
        <v>27</v>
      </c>
      <c r="D8306">
        <v>24</v>
      </c>
      <c r="E8306" s="1">
        <v>40715.441666666673</v>
      </c>
      <c r="F8306">
        <v>1.25</v>
      </c>
      <c r="G8306">
        <v>12472</v>
      </c>
      <c r="H8306" t="s">
        <v>70</v>
      </c>
      <c r="I8306" t="str">
        <f>IF(AND(LEFT(OnlineRetail[[#This Row],[InvoiceNo]],1)&lt;&gt;"C",OnlineRetail[[#This Row],[CustomerID]]&lt;&gt;""),"Yes","No")</f>
        <v>Yes</v>
      </c>
      <c r="J8306" s="4">
        <f>EOMONTH(OnlineRetail[[#This Row],[InvoiceDate]],-1)+1</f>
        <v>40695</v>
      </c>
      <c r="K8306" s="6">
        <f>OnlineRetail[[#This Row],[Quantity]]*OnlineRetail[[#This Row],[UnitPrice]]</f>
        <v>30</v>
      </c>
      <c r="L8306" t="str">
        <f t="shared" si="129"/>
        <v>12472|Jun-2011</v>
      </c>
    </row>
    <row r="8307" spans="1:12">
      <c r="A8307">
        <v>551034</v>
      </c>
      <c r="B8307" t="s">
        <v>79</v>
      </c>
      <c r="C8307" t="s">
        <v>42</v>
      </c>
      <c r="D8307">
        <v>9</v>
      </c>
      <c r="E8307" s="1">
        <v>40715.459722222222</v>
      </c>
      <c r="F8307">
        <v>5.95</v>
      </c>
      <c r="G8307">
        <v>14344</v>
      </c>
      <c r="H8307" t="s">
        <v>10</v>
      </c>
      <c r="I8307" t="str">
        <f>IF(AND(LEFT(OnlineRetail[[#This Row],[InvoiceNo]],1)&lt;&gt;"C",OnlineRetail[[#This Row],[CustomerID]]&lt;&gt;""),"Yes","No")</f>
        <v>Yes</v>
      </c>
      <c r="J8307" s="4">
        <f>EOMONTH(OnlineRetail[[#This Row],[InvoiceDate]],-1)+1</f>
        <v>40695</v>
      </c>
      <c r="K8307" s="6">
        <f>OnlineRetail[[#This Row],[Quantity]]*OnlineRetail[[#This Row],[UnitPrice]]</f>
        <v>53.550000000000004</v>
      </c>
      <c r="L8307" t="str">
        <f t="shared" si="129"/>
        <v>14344|Jun-2011</v>
      </c>
    </row>
    <row r="8308" spans="1:12">
      <c r="A8308">
        <v>543815</v>
      </c>
      <c r="B8308" t="s">
        <v>90</v>
      </c>
      <c r="C8308" t="s">
        <v>21</v>
      </c>
      <c r="D8308">
        <v>21</v>
      </c>
      <c r="E8308" s="1">
        <v>40715.461805555547</v>
      </c>
      <c r="F8308">
        <v>3.39</v>
      </c>
      <c r="G8308">
        <v>13998</v>
      </c>
      <c r="H8308" t="s">
        <v>10</v>
      </c>
      <c r="I8308" t="str">
        <f>IF(AND(LEFT(OnlineRetail[[#This Row],[InvoiceNo]],1)&lt;&gt;"C",OnlineRetail[[#This Row],[CustomerID]]&lt;&gt;""),"Yes","No")</f>
        <v>Yes</v>
      </c>
      <c r="J8308" s="4">
        <f>EOMONTH(OnlineRetail[[#This Row],[InvoiceDate]],-1)+1</f>
        <v>40695</v>
      </c>
      <c r="K8308" s="6">
        <f>OnlineRetail[[#This Row],[Quantity]]*OnlineRetail[[#This Row],[UnitPrice]]</f>
        <v>71.19</v>
      </c>
      <c r="L8308" t="str">
        <f t="shared" si="129"/>
        <v>13998|Jun-2011</v>
      </c>
    </row>
    <row r="8309" spans="1:12">
      <c r="A8309">
        <v>542141</v>
      </c>
      <c r="B8309" t="s">
        <v>229</v>
      </c>
      <c r="C8309" t="s">
        <v>53</v>
      </c>
      <c r="D8309">
        <v>2</v>
      </c>
      <c r="E8309" s="1">
        <v>40715.477777777778</v>
      </c>
      <c r="F8309">
        <v>1.25</v>
      </c>
      <c r="G8309">
        <v>14030</v>
      </c>
      <c r="H8309" t="s">
        <v>10</v>
      </c>
      <c r="I8309" t="str">
        <f>IF(AND(LEFT(OnlineRetail[[#This Row],[InvoiceNo]],1)&lt;&gt;"C",OnlineRetail[[#This Row],[CustomerID]]&lt;&gt;""),"Yes","No")</f>
        <v>Yes</v>
      </c>
      <c r="J8309" s="4">
        <f>EOMONTH(OnlineRetail[[#This Row],[InvoiceDate]],-1)+1</f>
        <v>40695</v>
      </c>
      <c r="K8309" s="6">
        <f>OnlineRetail[[#This Row],[Quantity]]*OnlineRetail[[#This Row],[UnitPrice]]</f>
        <v>2.5</v>
      </c>
      <c r="L8309" t="str">
        <f t="shared" si="129"/>
        <v>14030|Jun-2011</v>
      </c>
    </row>
    <row r="8310" spans="1:12">
      <c r="A8310">
        <v>552790</v>
      </c>
      <c r="B8310" t="s">
        <v>197</v>
      </c>
      <c r="C8310" t="s">
        <v>24</v>
      </c>
      <c r="D8310">
        <v>17</v>
      </c>
      <c r="E8310" s="1">
        <v>40715.478472222218</v>
      </c>
      <c r="F8310">
        <v>4.25</v>
      </c>
      <c r="G8310">
        <v>13115</v>
      </c>
      <c r="H8310" t="s">
        <v>31</v>
      </c>
      <c r="I8310" t="str">
        <f>IF(AND(LEFT(OnlineRetail[[#This Row],[InvoiceNo]],1)&lt;&gt;"C",OnlineRetail[[#This Row],[CustomerID]]&lt;&gt;""),"Yes","No")</f>
        <v>Yes</v>
      </c>
      <c r="J8310" s="4">
        <f>EOMONTH(OnlineRetail[[#This Row],[InvoiceDate]],-1)+1</f>
        <v>40695</v>
      </c>
      <c r="K8310" s="6">
        <f>OnlineRetail[[#This Row],[Quantity]]*OnlineRetail[[#This Row],[UnitPrice]]</f>
        <v>72.25</v>
      </c>
      <c r="L8310" t="str">
        <f t="shared" si="129"/>
        <v>13115|Jun-2011</v>
      </c>
    </row>
    <row r="8311" spans="1:12">
      <c r="A8311">
        <v>544149</v>
      </c>
      <c r="B8311" t="s">
        <v>285</v>
      </c>
      <c r="C8311" t="s">
        <v>14</v>
      </c>
      <c r="D8311">
        <v>3</v>
      </c>
      <c r="E8311" s="1">
        <v>40715.486111111109</v>
      </c>
      <c r="F8311">
        <v>2.1</v>
      </c>
      <c r="G8311">
        <v>12921</v>
      </c>
      <c r="H8311" t="s">
        <v>10</v>
      </c>
      <c r="I8311" t="str">
        <f>IF(AND(LEFT(OnlineRetail[[#This Row],[InvoiceNo]],1)&lt;&gt;"C",OnlineRetail[[#This Row],[CustomerID]]&lt;&gt;""),"Yes","No")</f>
        <v>Yes</v>
      </c>
      <c r="J8311" s="4">
        <f>EOMONTH(OnlineRetail[[#This Row],[InvoiceDate]],-1)+1</f>
        <v>40695</v>
      </c>
      <c r="K8311" s="6">
        <f>OnlineRetail[[#This Row],[Quantity]]*OnlineRetail[[#This Row],[UnitPrice]]</f>
        <v>6.3000000000000007</v>
      </c>
      <c r="L8311" t="str">
        <f t="shared" si="129"/>
        <v>12921|Jun-2011</v>
      </c>
    </row>
    <row r="8312" spans="1:12">
      <c r="A8312">
        <v>545739</v>
      </c>
      <c r="B8312" t="s">
        <v>269</v>
      </c>
      <c r="C8312" t="s">
        <v>46</v>
      </c>
      <c r="D8312">
        <v>12</v>
      </c>
      <c r="E8312" s="1">
        <v>40715.503472222219</v>
      </c>
      <c r="F8312">
        <v>9.9499999999999993</v>
      </c>
      <c r="G8312">
        <v>12708</v>
      </c>
      <c r="H8312" t="s">
        <v>10</v>
      </c>
      <c r="I8312" t="str">
        <f>IF(AND(LEFT(OnlineRetail[[#This Row],[InvoiceNo]],1)&lt;&gt;"C",OnlineRetail[[#This Row],[CustomerID]]&lt;&gt;""),"Yes","No")</f>
        <v>Yes</v>
      </c>
      <c r="J8312" s="4">
        <f>EOMONTH(OnlineRetail[[#This Row],[InvoiceDate]],-1)+1</f>
        <v>40695</v>
      </c>
      <c r="K8312" s="6">
        <f>OnlineRetail[[#This Row],[Quantity]]*OnlineRetail[[#This Row],[UnitPrice]]</f>
        <v>119.39999999999999</v>
      </c>
      <c r="L8312" t="str">
        <f t="shared" si="129"/>
        <v>12708|Jun-2011</v>
      </c>
    </row>
    <row r="8313" spans="1:12">
      <c r="A8313">
        <v>555805</v>
      </c>
      <c r="B8313" t="s">
        <v>90</v>
      </c>
      <c r="C8313" t="s">
        <v>12</v>
      </c>
      <c r="D8313">
        <v>11</v>
      </c>
      <c r="E8313" s="1">
        <v>40715.532638888893</v>
      </c>
      <c r="F8313">
        <v>2.1</v>
      </c>
      <c r="G8313">
        <v>13639</v>
      </c>
      <c r="H8313" t="s">
        <v>10</v>
      </c>
      <c r="I8313" t="str">
        <f>IF(AND(LEFT(OnlineRetail[[#This Row],[InvoiceNo]],1)&lt;&gt;"C",OnlineRetail[[#This Row],[CustomerID]]&lt;&gt;""),"Yes","No")</f>
        <v>Yes</v>
      </c>
      <c r="J8313" s="4">
        <f>EOMONTH(OnlineRetail[[#This Row],[InvoiceDate]],-1)+1</f>
        <v>40695</v>
      </c>
      <c r="K8313" s="6">
        <f>OnlineRetail[[#This Row],[Quantity]]*OnlineRetail[[#This Row],[UnitPrice]]</f>
        <v>23.1</v>
      </c>
      <c r="L8313" t="str">
        <f t="shared" si="129"/>
        <v>13639|Jun-2011</v>
      </c>
    </row>
    <row r="8314" spans="1:12">
      <c r="A8314">
        <v>541872</v>
      </c>
      <c r="B8314" t="s">
        <v>132</v>
      </c>
      <c r="C8314" t="s">
        <v>39</v>
      </c>
      <c r="D8314">
        <v>16</v>
      </c>
      <c r="E8314" s="1">
        <v>40715.541666666657</v>
      </c>
      <c r="F8314">
        <v>4.25</v>
      </c>
      <c r="G8314">
        <v>13100</v>
      </c>
      <c r="H8314" t="s">
        <v>31</v>
      </c>
      <c r="I8314" t="str">
        <f>IF(AND(LEFT(OnlineRetail[[#This Row],[InvoiceNo]],1)&lt;&gt;"C",OnlineRetail[[#This Row],[CustomerID]]&lt;&gt;""),"Yes","No")</f>
        <v>Yes</v>
      </c>
      <c r="J8314" s="4">
        <f>EOMONTH(OnlineRetail[[#This Row],[InvoiceDate]],-1)+1</f>
        <v>40695</v>
      </c>
      <c r="K8314" s="6">
        <f>OnlineRetail[[#This Row],[Quantity]]*OnlineRetail[[#This Row],[UnitPrice]]</f>
        <v>68</v>
      </c>
      <c r="L8314" t="str">
        <f t="shared" si="129"/>
        <v>13100|Jun-2011</v>
      </c>
    </row>
    <row r="8315" spans="1:12">
      <c r="A8315">
        <v>546833</v>
      </c>
      <c r="B8315" t="s">
        <v>93</v>
      </c>
      <c r="C8315" t="s">
        <v>19</v>
      </c>
      <c r="D8315">
        <v>21</v>
      </c>
      <c r="E8315" s="1">
        <v>40715.557638888888</v>
      </c>
      <c r="F8315">
        <v>1.65</v>
      </c>
      <c r="G8315">
        <v>13804</v>
      </c>
      <c r="H8315" t="s">
        <v>121</v>
      </c>
      <c r="I8315" t="str">
        <f>IF(AND(LEFT(OnlineRetail[[#This Row],[InvoiceNo]],1)&lt;&gt;"C",OnlineRetail[[#This Row],[CustomerID]]&lt;&gt;""),"Yes","No")</f>
        <v>Yes</v>
      </c>
      <c r="J8315" s="4">
        <f>EOMONTH(OnlineRetail[[#This Row],[InvoiceDate]],-1)+1</f>
        <v>40695</v>
      </c>
      <c r="K8315" s="6">
        <f>OnlineRetail[[#This Row],[Quantity]]*OnlineRetail[[#This Row],[UnitPrice]]</f>
        <v>34.65</v>
      </c>
      <c r="L8315" t="str">
        <f t="shared" si="129"/>
        <v>13804|Jun-2011</v>
      </c>
    </row>
    <row r="8316" spans="1:12" hidden="1">
      <c r="A8316" t="s">
        <v>355</v>
      </c>
      <c r="B8316" t="s">
        <v>97</v>
      </c>
      <c r="C8316" t="s">
        <v>72</v>
      </c>
      <c r="D8316">
        <v>14</v>
      </c>
      <c r="E8316" s="1">
        <v>40715.574999999997</v>
      </c>
      <c r="F8316">
        <v>4.25</v>
      </c>
      <c r="G8316">
        <v>13796</v>
      </c>
      <c r="H8316" t="s">
        <v>17</v>
      </c>
      <c r="I8316" t="str">
        <f>IF(AND(LEFT(OnlineRetail[[#This Row],[InvoiceNo]],1)&lt;&gt;"C",OnlineRetail[[#This Row],[CustomerID]]&lt;&gt;""),"Yes","No")</f>
        <v>No</v>
      </c>
      <c r="J8316" s="4">
        <f>EOMONTH(OnlineRetail[[#This Row],[InvoiceDate]],-1)+1</f>
        <v>40695</v>
      </c>
      <c r="K8316" s="6">
        <f>OnlineRetail[[#This Row],[Quantity]]*OnlineRetail[[#This Row],[UnitPrice]]</f>
        <v>59.5</v>
      </c>
      <c r="L8316" t="str">
        <f t="shared" si="129"/>
        <v/>
      </c>
    </row>
    <row r="8317" spans="1:12">
      <c r="A8317">
        <v>545263</v>
      </c>
      <c r="B8317" t="s">
        <v>264</v>
      </c>
      <c r="C8317" t="s">
        <v>72</v>
      </c>
      <c r="D8317">
        <v>8</v>
      </c>
      <c r="E8317" s="1">
        <v>40715.57916666667</v>
      </c>
      <c r="F8317">
        <v>4.95</v>
      </c>
      <c r="G8317">
        <v>14027</v>
      </c>
      <c r="H8317" t="s">
        <v>10</v>
      </c>
      <c r="I8317" t="str">
        <f>IF(AND(LEFT(OnlineRetail[[#This Row],[InvoiceNo]],1)&lt;&gt;"C",OnlineRetail[[#This Row],[CustomerID]]&lt;&gt;""),"Yes","No")</f>
        <v>Yes</v>
      </c>
      <c r="J8317" s="4">
        <f>EOMONTH(OnlineRetail[[#This Row],[InvoiceDate]],-1)+1</f>
        <v>40695</v>
      </c>
      <c r="K8317" s="6">
        <f>OnlineRetail[[#This Row],[Quantity]]*OnlineRetail[[#This Row],[UnitPrice]]</f>
        <v>39.6</v>
      </c>
      <c r="L8317" t="str">
        <f t="shared" si="129"/>
        <v>14027|Jun-2011</v>
      </c>
    </row>
    <row r="8318" spans="1:12">
      <c r="A8318">
        <v>556225</v>
      </c>
      <c r="B8318" t="s">
        <v>208</v>
      </c>
      <c r="C8318" t="s">
        <v>24</v>
      </c>
      <c r="D8318">
        <v>6</v>
      </c>
      <c r="E8318" s="1">
        <v>40715.591666666667</v>
      </c>
      <c r="F8318">
        <v>4.25</v>
      </c>
      <c r="G8318">
        <v>12840</v>
      </c>
      <c r="H8318" t="s">
        <v>10</v>
      </c>
      <c r="I8318" t="str">
        <f>IF(AND(LEFT(OnlineRetail[[#This Row],[InvoiceNo]],1)&lt;&gt;"C",OnlineRetail[[#This Row],[CustomerID]]&lt;&gt;""),"Yes","No")</f>
        <v>Yes</v>
      </c>
      <c r="J8318" s="4">
        <f>EOMONTH(OnlineRetail[[#This Row],[InvoiceDate]],-1)+1</f>
        <v>40695</v>
      </c>
      <c r="K8318" s="6">
        <f>OnlineRetail[[#This Row],[Quantity]]*OnlineRetail[[#This Row],[UnitPrice]]</f>
        <v>25.5</v>
      </c>
      <c r="L8318" t="str">
        <f t="shared" si="129"/>
        <v>12840|Jun-2011</v>
      </c>
    </row>
    <row r="8319" spans="1:12">
      <c r="A8319">
        <v>545709</v>
      </c>
      <c r="B8319" t="s">
        <v>197</v>
      </c>
      <c r="C8319" t="s">
        <v>46</v>
      </c>
      <c r="D8319">
        <v>15</v>
      </c>
      <c r="E8319" s="1">
        <v>40715.599999999999</v>
      </c>
      <c r="F8319">
        <v>5.95</v>
      </c>
      <c r="G8319">
        <v>14146</v>
      </c>
      <c r="H8319" t="s">
        <v>10</v>
      </c>
      <c r="I8319" t="str">
        <f>IF(AND(LEFT(OnlineRetail[[#This Row],[InvoiceNo]],1)&lt;&gt;"C",OnlineRetail[[#This Row],[CustomerID]]&lt;&gt;""),"Yes","No")</f>
        <v>Yes</v>
      </c>
      <c r="J8319" s="4">
        <f>EOMONTH(OnlineRetail[[#This Row],[InvoiceDate]],-1)+1</f>
        <v>40695</v>
      </c>
      <c r="K8319" s="6">
        <f>OnlineRetail[[#This Row],[Quantity]]*OnlineRetail[[#This Row],[UnitPrice]]</f>
        <v>89.25</v>
      </c>
      <c r="L8319" t="str">
        <f t="shared" si="129"/>
        <v>14146|Jun-2011</v>
      </c>
    </row>
    <row r="8320" spans="1:12">
      <c r="A8320">
        <v>536460</v>
      </c>
      <c r="B8320" t="s">
        <v>276</v>
      </c>
      <c r="C8320" t="s">
        <v>33</v>
      </c>
      <c r="D8320">
        <v>17</v>
      </c>
      <c r="E8320" s="1">
        <v>40715.614583333343</v>
      </c>
      <c r="F8320">
        <v>0.85</v>
      </c>
      <c r="G8320">
        <v>13818</v>
      </c>
      <c r="H8320" t="s">
        <v>10</v>
      </c>
      <c r="I8320" t="str">
        <f>IF(AND(LEFT(OnlineRetail[[#This Row],[InvoiceNo]],1)&lt;&gt;"C",OnlineRetail[[#This Row],[CustomerID]]&lt;&gt;""),"Yes","No")</f>
        <v>Yes</v>
      </c>
      <c r="J8320" s="4">
        <f>EOMONTH(OnlineRetail[[#This Row],[InvoiceDate]],-1)+1</f>
        <v>40695</v>
      </c>
      <c r="K8320" s="6">
        <f>OnlineRetail[[#This Row],[Quantity]]*OnlineRetail[[#This Row],[UnitPrice]]</f>
        <v>14.45</v>
      </c>
      <c r="L8320" t="str">
        <f t="shared" si="129"/>
        <v>13818|Jun-2011</v>
      </c>
    </row>
    <row r="8321" spans="1:12">
      <c r="A8321">
        <v>553188</v>
      </c>
      <c r="B8321" t="s">
        <v>299</v>
      </c>
      <c r="C8321" t="s">
        <v>48</v>
      </c>
      <c r="D8321">
        <v>10</v>
      </c>
      <c r="E8321" s="1">
        <v>40715.627083333333</v>
      </c>
      <c r="F8321">
        <v>7.95</v>
      </c>
      <c r="G8321">
        <v>12502</v>
      </c>
      <c r="H8321" t="s">
        <v>10</v>
      </c>
      <c r="I8321" t="str">
        <f>IF(AND(LEFT(OnlineRetail[[#This Row],[InvoiceNo]],1)&lt;&gt;"C",OnlineRetail[[#This Row],[CustomerID]]&lt;&gt;""),"Yes","No")</f>
        <v>Yes</v>
      </c>
      <c r="J8321" s="4">
        <f>EOMONTH(OnlineRetail[[#This Row],[InvoiceDate]],-1)+1</f>
        <v>40695</v>
      </c>
      <c r="K8321" s="6">
        <f>OnlineRetail[[#This Row],[Quantity]]*OnlineRetail[[#This Row],[UnitPrice]]</f>
        <v>79.5</v>
      </c>
      <c r="L8321" t="str">
        <f t="shared" si="129"/>
        <v>12502|Jun-2011</v>
      </c>
    </row>
    <row r="8322" spans="1:12" hidden="1">
      <c r="A8322" t="s">
        <v>356</v>
      </c>
      <c r="B8322" t="s">
        <v>108</v>
      </c>
      <c r="C8322" t="s">
        <v>33</v>
      </c>
      <c r="D8322">
        <v>23</v>
      </c>
      <c r="E8322" s="1">
        <v>40715.627083333333</v>
      </c>
      <c r="F8322">
        <v>0.85</v>
      </c>
      <c r="G8322">
        <v>12469</v>
      </c>
      <c r="H8322" t="s">
        <v>10</v>
      </c>
      <c r="I8322" t="str">
        <f>IF(AND(LEFT(OnlineRetail[[#This Row],[InvoiceNo]],1)&lt;&gt;"C",OnlineRetail[[#This Row],[CustomerID]]&lt;&gt;""),"Yes","No")</f>
        <v>No</v>
      </c>
      <c r="J8322" s="4">
        <f>EOMONTH(OnlineRetail[[#This Row],[InvoiceDate]],-1)+1</f>
        <v>40695</v>
      </c>
      <c r="K8322" s="6">
        <f>OnlineRetail[[#This Row],[Quantity]]*OnlineRetail[[#This Row],[UnitPrice]]</f>
        <v>19.55</v>
      </c>
      <c r="L8322" t="str">
        <f t="shared" ref="L8322:L8385" si="130">IF(I8322="Yes",G8322&amp;"|"&amp;TEXT(J8322,"mmm-yyyy"),"")</f>
        <v/>
      </c>
    </row>
    <row r="8323" spans="1:12">
      <c r="A8323">
        <v>549427</v>
      </c>
      <c r="B8323" t="s">
        <v>257</v>
      </c>
      <c r="C8323" t="s">
        <v>9</v>
      </c>
      <c r="D8323">
        <v>15</v>
      </c>
      <c r="E8323" s="1">
        <v>40715.633333333331</v>
      </c>
      <c r="F8323">
        <v>7.95</v>
      </c>
      <c r="G8323">
        <v>13991</v>
      </c>
      <c r="H8323" t="s">
        <v>10</v>
      </c>
      <c r="I8323" t="str">
        <f>IF(AND(LEFT(OnlineRetail[[#This Row],[InvoiceNo]],1)&lt;&gt;"C",OnlineRetail[[#This Row],[CustomerID]]&lt;&gt;""),"Yes","No")</f>
        <v>Yes</v>
      </c>
      <c r="J8323" s="4">
        <f>EOMONTH(OnlineRetail[[#This Row],[InvoiceDate]],-1)+1</f>
        <v>40695</v>
      </c>
      <c r="K8323" s="6">
        <f>OnlineRetail[[#This Row],[Quantity]]*OnlineRetail[[#This Row],[UnitPrice]]</f>
        <v>119.25</v>
      </c>
      <c r="L8323" t="str">
        <f t="shared" si="130"/>
        <v>13991|Jun-2011</v>
      </c>
    </row>
    <row r="8324" spans="1:12">
      <c r="A8324">
        <v>540270</v>
      </c>
      <c r="B8324" t="s">
        <v>47</v>
      </c>
      <c r="C8324" t="s">
        <v>29</v>
      </c>
      <c r="D8324">
        <v>18</v>
      </c>
      <c r="E8324" s="1">
        <v>40715.638888888891</v>
      </c>
      <c r="F8324">
        <v>4.25</v>
      </c>
      <c r="G8324">
        <v>13224</v>
      </c>
      <c r="H8324" t="s">
        <v>10</v>
      </c>
      <c r="I8324" t="str">
        <f>IF(AND(LEFT(OnlineRetail[[#This Row],[InvoiceNo]],1)&lt;&gt;"C",OnlineRetail[[#This Row],[CustomerID]]&lt;&gt;""),"Yes","No")</f>
        <v>Yes</v>
      </c>
      <c r="J8324" s="4">
        <f>EOMONTH(OnlineRetail[[#This Row],[InvoiceDate]],-1)+1</f>
        <v>40695</v>
      </c>
      <c r="K8324" s="6">
        <f>OnlineRetail[[#This Row],[Quantity]]*OnlineRetail[[#This Row],[UnitPrice]]</f>
        <v>76.5</v>
      </c>
      <c r="L8324" t="str">
        <f t="shared" si="130"/>
        <v>13224|Jun-2011</v>
      </c>
    </row>
    <row r="8325" spans="1:12">
      <c r="A8325">
        <v>542913</v>
      </c>
      <c r="B8325" t="s">
        <v>175</v>
      </c>
      <c r="C8325" t="s">
        <v>46</v>
      </c>
      <c r="D8325">
        <v>17</v>
      </c>
      <c r="E8325" s="1">
        <v>40715.658333333333</v>
      </c>
      <c r="F8325">
        <v>0.85</v>
      </c>
      <c r="G8325">
        <v>12633</v>
      </c>
      <c r="H8325" t="s">
        <v>10</v>
      </c>
      <c r="I8325" t="str">
        <f>IF(AND(LEFT(OnlineRetail[[#This Row],[InvoiceNo]],1)&lt;&gt;"C",OnlineRetail[[#This Row],[CustomerID]]&lt;&gt;""),"Yes","No")</f>
        <v>Yes</v>
      </c>
      <c r="J8325" s="4">
        <f>EOMONTH(OnlineRetail[[#This Row],[InvoiceDate]],-1)+1</f>
        <v>40695</v>
      </c>
      <c r="K8325" s="6">
        <f>OnlineRetail[[#This Row],[Quantity]]*OnlineRetail[[#This Row],[UnitPrice]]</f>
        <v>14.45</v>
      </c>
      <c r="L8325" t="str">
        <f t="shared" si="130"/>
        <v>12633|Jun-2011</v>
      </c>
    </row>
    <row r="8326" spans="1:12">
      <c r="A8326">
        <v>548838</v>
      </c>
      <c r="B8326" t="s">
        <v>82</v>
      </c>
      <c r="C8326" t="s">
        <v>16</v>
      </c>
      <c r="D8326">
        <v>13</v>
      </c>
      <c r="E8326" s="1">
        <v>40715.665972222218</v>
      </c>
      <c r="F8326">
        <v>5.95</v>
      </c>
      <c r="G8326">
        <v>14056</v>
      </c>
      <c r="H8326" t="s">
        <v>25</v>
      </c>
      <c r="I8326" t="str">
        <f>IF(AND(LEFT(OnlineRetail[[#This Row],[InvoiceNo]],1)&lt;&gt;"C",OnlineRetail[[#This Row],[CustomerID]]&lt;&gt;""),"Yes","No")</f>
        <v>Yes</v>
      </c>
      <c r="J8326" s="4">
        <f>EOMONTH(OnlineRetail[[#This Row],[InvoiceDate]],-1)+1</f>
        <v>40695</v>
      </c>
      <c r="K8326" s="6">
        <f>OnlineRetail[[#This Row],[Quantity]]*OnlineRetail[[#This Row],[UnitPrice]]</f>
        <v>77.350000000000009</v>
      </c>
      <c r="L8326" t="str">
        <f t="shared" si="130"/>
        <v>14056|Jun-2011</v>
      </c>
    </row>
    <row r="8327" spans="1:12">
      <c r="A8327">
        <v>538857</v>
      </c>
      <c r="B8327" t="s">
        <v>198</v>
      </c>
      <c r="C8327" t="s">
        <v>39</v>
      </c>
      <c r="D8327">
        <v>22</v>
      </c>
      <c r="E8327" s="1">
        <v>40715.666666666657</v>
      </c>
      <c r="F8327">
        <v>2.1</v>
      </c>
      <c r="G8327">
        <v>12573</v>
      </c>
      <c r="H8327" t="s">
        <v>10</v>
      </c>
      <c r="I8327" t="str">
        <f>IF(AND(LEFT(OnlineRetail[[#This Row],[InvoiceNo]],1)&lt;&gt;"C",OnlineRetail[[#This Row],[CustomerID]]&lt;&gt;""),"Yes","No")</f>
        <v>Yes</v>
      </c>
      <c r="J8327" s="4">
        <f>EOMONTH(OnlineRetail[[#This Row],[InvoiceDate]],-1)+1</f>
        <v>40695</v>
      </c>
      <c r="K8327" s="6">
        <f>OnlineRetail[[#This Row],[Quantity]]*OnlineRetail[[#This Row],[UnitPrice]]</f>
        <v>46.2</v>
      </c>
      <c r="L8327" t="str">
        <f t="shared" si="130"/>
        <v>12573|Jun-2011</v>
      </c>
    </row>
    <row r="8328" spans="1:12">
      <c r="A8328">
        <v>547645</v>
      </c>
      <c r="B8328" t="s">
        <v>69</v>
      </c>
      <c r="C8328" t="s">
        <v>50</v>
      </c>
      <c r="D8328">
        <v>20</v>
      </c>
      <c r="E8328" s="1">
        <v>40715.685416666667</v>
      </c>
      <c r="F8328">
        <v>7.95</v>
      </c>
      <c r="G8328">
        <v>12913</v>
      </c>
      <c r="H8328" t="s">
        <v>10</v>
      </c>
      <c r="I8328" t="str">
        <f>IF(AND(LEFT(OnlineRetail[[#This Row],[InvoiceNo]],1)&lt;&gt;"C",OnlineRetail[[#This Row],[CustomerID]]&lt;&gt;""),"Yes","No")</f>
        <v>Yes</v>
      </c>
      <c r="J8328" s="4">
        <f>EOMONTH(OnlineRetail[[#This Row],[InvoiceDate]],-1)+1</f>
        <v>40695</v>
      </c>
      <c r="K8328" s="6">
        <f>OnlineRetail[[#This Row],[Quantity]]*OnlineRetail[[#This Row],[UnitPrice]]</f>
        <v>159</v>
      </c>
      <c r="L8328" t="str">
        <f t="shared" si="130"/>
        <v>12913|Jun-2011</v>
      </c>
    </row>
    <row r="8329" spans="1:12">
      <c r="A8329">
        <v>545237</v>
      </c>
      <c r="B8329" t="s">
        <v>223</v>
      </c>
      <c r="C8329" t="s">
        <v>46</v>
      </c>
      <c r="D8329">
        <v>19</v>
      </c>
      <c r="E8329" s="1">
        <v>40715.686111111107</v>
      </c>
      <c r="F8329">
        <v>9.9499999999999993</v>
      </c>
      <c r="G8329">
        <v>12674</v>
      </c>
      <c r="H8329" t="s">
        <v>25</v>
      </c>
      <c r="I8329" t="str">
        <f>IF(AND(LEFT(OnlineRetail[[#This Row],[InvoiceNo]],1)&lt;&gt;"C",OnlineRetail[[#This Row],[CustomerID]]&lt;&gt;""),"Yes","No")</f>
        <v>Yes</v>
      </c>
      <c r="J8329" s="4">
        <f>EOMONTH(OnlineRetail[[#This Row],[InvoiceDate]],-1)+1</f>
        <v>40695</v>
      </c>
      <c r="K8329" s="6">
        <f>OnlineRetail[[#This Row],[Quantity]]*OnlineRetail[[#This Row],[UnitPrice]]</f>
        <v>189.04999999999998</v>
      </c>
      <c r="L8329" t="str">
        <f t="shared" si="130"/>
        <v>12674|Jun-2011</v>
      </c>
    </row>
    <row r="8330" spans="1:12">
      <c r="A8330">
        <v>554501</v>
      </c>
      <c r="B8330" t="s">
        <v>272</v>
      </c>
      <c r="C8330" t="s">
        <v>46</v>
      </c>
      <c r="D8330">
        <v>3</v>
      </c>
      <c r="E8330" s="1">
        <v>40715.686111111107</v>
      </c>
      <c r="F8330">
        <v>5.95</v>
      </c>
      <c r="G8330">
        <v>14216</v>
      </c>
      <c r="H8330" t="s">
        <v>10</v>
      </c>
      <c r="I8330" t="str">
        <f>IF(AND(LEFT(OnlineRetail[[#This Row],[InvoiceNo]],1)&lt;&gt;"C",OnlineRetail[[#This Row],[CustomerID]]&lt;&gt;""),"Yes","No")</f>
        <v>Yes</v>
      </c>
      <c r="J8330" s="4">
        <f>EOMONTH(OnlineRetail[[#This Row],[InvoiceDate]],-1)+1</f>
        <v>40695</v>
      </c>
      <c r="K8330" s="6">
        <f>OnlineRetail[[#This Row],[Quantity]]*OnlineRetail[[#This Row],[UnitPrice]]</f>
        <v>17.850000000000001</v>
      </c>
      <c r="L8330" t="str">
        <f t="shared" si="130"/>
        <v>14216|Jun-2011</v>
      </c>
    </row>
    <row r="8331" spans="1:12">
      <c r="A8331">
        <v>547239</v>
      </c>
      <c r="B8331" t="s">
        <v>172</v>
      </c>
      <c r="C8331" t="s">
        <v>53</v>
      </c>
      <c r="D8331">
        <v>5</v>
      </c>
      <c r="E8331" s="1">
        <v>40715.686111111107</v>
      </c>
      <c r="F8331">
        <v>4.95</v>
      </c>
      <c r="G8331">
        <v>13712</v>
      </c>
      <c r="H8331" t="s">
        <v>10</v>
      </c>
      <c r="I8331" t="str">
        <f>IF(AND(LEFT(OnlineRetail[[#This Row],[InvoiceNo]],1)&lt;&gt;"C",OnlineRetail[[#This Row],[CustomerID]]&lt;&gt;""),"Yes","No")</f>
        <v>Yes</v>
      </c>
      <c r="J8331" s="4">
        <f>EOMONTH(OnlineRetail[[#This Row],[InvoiceDate]],-1)+1</f>
        <v>40695</v>
      </c>
      <c r="K8331" s="6">
        <f>OnlineRetail[[#This Row],[Quantity]]*OnlineRetail[[#This Row],[UnitPrice]]</f>
        <v>24.75</v>
      </c>
      <c r="L8331" t="str">
        <f t="shared" si="130"/>
        <v>13712|Jun-2011</v>
      </c>
    </row>
    <row r="8332" spans="1:12">
      <c r="A8332">
        <v>545418</v>
      </c>
      <c r="B8332" t="s">
        <v>206</v>
      </c>
      <c r="C8332" t="s">
        <v>12</v>
      </c>
      <c r="D8332">
        <v>16</v>
      </c>
      <c r="E8332" s="1">
        <v>40715.70208333333</v>
      </c>
      <c r="F8332">
        <v>3.39</v>
      </c>
      <c r="G8332">
        <v>13270</v>
      </c>
      <c r="H8332" t="s">
        <v>10</v>
      </c>
      <c r="I8332" t="str">
        <f>IF(AND(LEFT(OnlineRetail[[#This Row],[InvoiceNo]],1)&lt;&gt;"C",OnlineRetail[[#This Row],[CustomerID]]&lt;&gt;""),"Yes","No")</f>
        <v>Yes</v>
      </c>
      <c r="J8332" s="4">
        <f>EOMONTH(OnlineRetail[[#This Row],[InvoiceDate]],-1)+1</f>
        <v>40695</v>
      </c>
      <c r="K8332" s="6">
        <f>OnlineRetail[[#This Row],[Quantity]]*OnlineRetail[[#This Row],[UnitPrice]]</f>
        <v>54.24</v>
      </c>
      <c r="L8332" t="str">
        <f t="shared" si="130"/>
        <v>13270|Jun-2011</v>
      </c>
    </row>
    <row r="8333" spans="1:12">
      <c r="A8333">
        <v>552696</v>
      </c>
      <c r="B8333" t="s">
        <v>213</v>
      </c>
      <c r="C8333" t="s">
        <v>21</v>
      </c>
      <c r="D8333">
        <v>22</v>
      </c>
      <c r="E8333" s="1">
        <v>40715.708333333343</v>
      </c>
      <c r="F8333">
        <v>5.95</v>
      </c>
      <c r="G8333">
        <v>13507</v>
      </c>
      <c r="H8333" t="s">
        <v>10</v>
      </c>
      <c r="I8333" t="str">
        <f>IF(AND(LEFT(OnlineRetail[[#This Row],[InvoiceNo]],1)&lt;&gt;"C",OnlineRetail[[#This Row],[CustomerID]]&lt;&gt;""),"Yes","No")</f>
        <v>Yes</v>
      </c>
      <c r="J8333" s="4">
        <f>EOMONTH(OnlineRetail[[#This Row],[InvoiceDate]],-1)+1</f>
        <v>40695</v>
      </c>
      <c r="K8333" s="6">
        <f>OnlineRetail[[#This Row],[Quantity]]*OnlineRetail[[#This Row],[UnitPrice]]</f>
        <v>130.9</v>
      </c>
      <c r="L8333" t="str">
        <f t="shared" si="130"/>
        <v>13507|Jun-2011</v>
      </c>
    </row>
    <row r="8334" spans="1:12">
      <c r="A8334">
        <v>549124</v>
      </c>
      <c r="B8334" t="s">
        <v>89</v>
      </c>
      <c r="C8334" t="s">
        <v>21</v>
      </c>
      <c r="D8334">
        <v>8</v>
      </c>
      <c r="E8334" s="1">
        <v>40715.710416666669</v>
      </c>
      <c r="F8334">
        <v>1.25</v>
      </c>
      <c r="G8334">
        <v>14047</v>
      </c>
      <c r="H8334" t="s">
        <v>10</v>
      </c>
      <c r="I8334" t="str">
        <f>IF(AND(LEFT(OnlineRetail[[#This Row],[InvoiceNo]],1)&lt;&gt;"C",OnlineRetail[[#This Row],[CustomerID]]&lt;&gt;""),"Yes","No")</f>
        <v>Yes</v>
      </c>
      <c r="J8334" s="4">
        <f>EOMONTH(OnlineRetail[[#This Row],[InvoiceDate]],-1)+1</f>
        <v>40695</v>
      </c>
      <c r="K8334" s="6">
        <f>OnlineRetail[[#This Row],[Quantity]]*OnlineRetail[[#This Row],[UnitPrice]]</f>
        <v>10</v>
      </c>
      <c r="L8334" t="str">
        <f t="shared" si="130"/>
        <v>14047|Jun-2011</v>
      </c>
    </row>
    <row r="8335" spans="1:12">
      <c r="A8335">
        <v>545801</v>
      </c>
      <c r="B8335" t="s">
        <v>166</v>
      </c>
      <c r="C8335" t="s">
        <v>42</v>
      </c>
      <c r="D8335">
        <v>21</v>
      </c>
      <c r="E8335" s="1">
        <v>40715.732638888891</v>
      </c>
      <c r="F8335">
        <v>1.25</v>
      </c>
      <c r="G8335">
        <v>12422</v>
      </c>
      <c r="H8335" t="s">
        <v>36</v>
      </c>
      <c r="I8335" t="str">
        <f>IF(AND(LEFT(OnlineRetail[[#This Row],[InvoiceNo]],1)&lt;&gt;"C",OnlineRetail[[#This Row],[CustomerID]]&lt;&gt;""),"Yes","No")</f>
        <v>Yes</v>
      </c>
      <c r="J8335" s="4">
        <f>EOMONTH(OnlineRetail[[#This Row],[InvoiceDate]],-1)+1</f>
        <v>40695</v>
      </c>
      <c r="K8335" s="6">
        <f>OnlineRetail[[#This Row],[Quantity]]*OnlineRetail[[#This Row],[UnitPrice]]</f>
        <v>26.25</v>
      </c>
      <c r="L8335" t="str">
        <f t="shared" si="130"/>
        <v>12422|Jun-2011</v>
      </c>
    </row>
    <row r="8336" spans="1:12">
      <c r="A8336">
        <v>539820</v>
      </c>
      <c r="B8336" t="s">
        <v>180</v>
      </c>
      <c r="C8336" t="s">
        <v>42</v>
      </c>
      <c r="D8336">
        <v>7</v>
      </c>
      <c r="E8336" s="1">
        <v>40715.736111111109</v>
      </c>
      <c r="F8336">
        <v>4.95</v>
      </c>
      <c r="G8336">
        <v>13229</v>
      </c>
      <c r="H8336" t="s">
        <v>10</v>
      </c>
      <c r="I8336" t="str">
        <f>IF(AND(LEFT(OnlineRetail[[#This Row],[InvoiceNo]],1)&lt;&gt;"C",OnlineRetail[[#This Row],[CustomerID]]&lt;&gt;""),"Yes","No")</f>
        <v>Yes</v>
      </c>
      <c r="J8336" s="4">
        <f>EOMONTH(OnlineRetail[[#This Row],[InvoiceDate]],-1)+1</f>
        <v>40695</v>
      </c>
      <c r="K8336" s="6">
        <f>OnlineRetail[[#This Row],[Quantity]]*OnlineRetail[[#This Row],[UnitPrice]]</f>
        <v>34.65</v>
      </c>
      <c r="L8336" t="str">
        <f t="shared" si="130"/>
        <v>13229|Jun-2011</v>
      </c>
    </row>
    <row r="8337" spans="1:12">
      <c r="A8337">
        <v>544383</v>
      </c>
      <c r="B8337" t="s">
        <v>188</v>
      </c>
      <c r="C8337" t="s">
        <v>53</v>
      </c>
      <c r="D8337">
        <v>2</v>
      </c>
      <c r="E8337" s="1">
        <v>40715.751388888893</v>
      </c>
      <c r="F8337">
        <v>1.65</v>
      </c>
      <c r="G8337">
        <v>12699</v>
      </c>
      <c r="H8337" t="s">
        <v>10</v>
      </c>
      <c r="I8337" t="str">
        <f>IF(AND(LEFT(OnlineRetail[[#This Row],[InvoiceNo]],1)&lt;&gt;"C",OnlineRetail[[#This Row],[CustomerID]]&lt;&gt;""),"Yes","No")</f>
        <v>Yes</v>
      </c>
      <c r="J8337" s="4">
        <f>EOMONTH(OnlineRetail[[#This Row],[InvoiceDate]],-1)+1</f>
        <v>40695</v>
      </c>
      <c r="K8337" s="6">
        <f>OnlineRetail[[#This Row],[Quantity]]*OnlineRetail[[#This Row],[UnitPrice]]</f>
        <v>3.3</v>
      </c>
      <c r="L8337" t="str">
        <f t="shared" si="130"/>
        <v>12699|Jun-2011</v>
      </c>
    </row>
    <row r="8338" spans="1:12">
      <c r="A8338">
        <v>542694</v>
      </c>
      <c r="B8338" t="s">
        <v>264</v>
      </c>
      <c r="C8338" t="s">
        <v>46</v>
      </c>
      <c r="D8338">
        <v>11</v>
      </c>
      <c r="E8338" s="1">
        <v>40715.762499999997</v>
      </c>
      <c r="F8338">
        <v>7.95</v>
      </c>
      <c r="G8338">
        <v>14046</v>
      </c>
      <c r="H8338" t="s">
        <v>10</v>
      </c>
      <c r="I8338" t="str">
        <f>IF(AND(LEFT(OnlineRetail[[#This Row],[InvoiceNo]],1)&lt;&gt;"C",OnlineRetail[[#This Row],[CustomerID]]&lt;&gt;""),"Yes","No")</f>
        <v>Yes</v>
      </c>
      <c r="J8338" s="4">
        <f>EOMONTH(OnlineRetail[[#This Row],[InvoiceDate]],-1)+1</f>
        <v>40695</v>
      </c>
      <c r="K8338" s="6">
        <f>OnlineRetail[[#This Row],[Quantity]]*OnlineRetail[[#This Row],[UnitPrice]]</f>
        <v>87.45</v>
      </c>
      <c r="L8338" t="str">
        <f t="shared" si="130"/>
        <v>14046|Jun-2011</v>
      </c>
    </row>
    <row r="8339" spans="1:12">
      <c r="A8339">
        <v>550554</v>
      </c>
      <c r="B8339" t="s">
        <v>34</v>
      </c>
      <c r="C8339" t="s">
        <v>40</v>
      </c>
      <c r="D8339">
        <v>9</v>
      </c>
      <c r="E8339" s="1">
        <v>40715.786805555559</v>
      </c>
      <c r="F8339">
        <v>3.39</v>
      </c>
      <c r="G8339">
        <v>14000</v>
      </c>
      <c r="H8339" t="s">
        <v>10</v>
      </c>
      <c r="I8339" t="str">
        <f>IF(AND(LEFT(OnlineRetail[[#This Row],[InvoiceNo]],1)&lt;&gt;"C",OnlineRetail[[#This Row],[CustomerID]]&lt;&gt;""),"Yes","No")</f>
        <v>Yes</v>
      </c>
      <c r="J8339" s="4">
        <f>EOMONTH(OnlineRetail[[#This Row],[InvoiceDate]],-1)+1</f>
        <v>40695</v>
      </c>
      <c r="K8339" s="6">
        <f>OnlineRetail[[#This Row],[Quantity]]*OnlineRetail[[#This Row],[UnitPrice]]</f>
        <v>30.51</v>
      </c>
      <c r="L8339" t="str">
        <f t="shared" si="130"/>
        <v>14000|Jun-2011</v>
      </c>
    </row>
    <row r="8340" spans="1:12">
      <c r="A8340">
        <v>543935</v>
      </c>
      <c r="B8340" t="s">
        <v>217</v>
      </c>
      <c r="C8340" t="s">
        <v>21</v>
      </c>
      <c r="D8340">
        <v>1</v>
      </c>
      <c r="E8340" s="1">
        <v>40715.800694444442</v>
      </c>
      <c r="F8340">
        <v>1.65</v>
      </c>
      <c r="G8340">
        <v>13907</v>
      </c>
      <c r="H8340" t="s">
        <v>10</v>
      </c>
      <c r="I8340" t="str">
        <f>IF(AND(LEFT(OnlineRetail[[#This Row],[InvoiceNo]],1)&lt;&gt;"C",OnlineRetail[[#This Row],[CustomerID]]&lt;&gt;""),"Yes","No")</f>
        <v>Yes</v>
      </c>
      <c r="J8340" s="4">
        <f>EOMONTH(OnlineRetail[[#This Row],[InvoiceDate]],-1)+1</f>
        <v>40695</v>
      </c>
      <c r="K8340" s="6">
        <f>OnlineRetail[[#This Row],[Quantity]]*OnlineRetail[[#This Row],[UnitPrice]]</f>
        <v>1.65</v>
      </c>
      <c r="L8340" t="str">
        <f t="shared" si="130"/>
        <v>13907|Jun-2011</v>
      </c>
    </row>
    <row r="8341" spans="1:12">
      <c r="A8341">
        <v>551938</v>
      </c>
      <c r="B8341" t="s">
        <v>164</v>
      </c>
      <c r="C8341" t="s">
        <v>46</v>
      </c>
      <c r="D8341">
        <v>18</v>
      </c>
      <c r="E8341" s="1">
        <v>40715.815972222219</v>
      </c>
      <c r="F8341">
        <v>5.95</v>
      </c>
      <c r="G8341">
        <v>14281</v>
      </c>
      <c r="H8341" t="s">
        <v>10</v>
      </c>
      <c r="I8341" t="str">
        <f>IF(AND(LEFT(OnlineRetail[[#This Row],[InvoiceNo]],1)&lt;&gt;"C",OnlineRetail[[#This Row],[CustomerID]]&lt;&gt;""),"Yes","No")</f>
        <v>Yes</v>
      </c>
      <c r="J8341" s="4">
        <f>EOMONTH(OnlineRetail[[#This Row],[InvoiceDate]],-1)+1</f>
        <v>40695</v>
      </c>
      <c r="K8341" s="6">
        <f>OnlineRetail[[#This Row],[Quantity]]*OnlineRetail[[#This Row],[UnitPrice]]</f>
        <v>107.10000000000001</v>
      </c>
      <c r="L8341" t="str">
        <f t="shared" si="130"/>
        <v>14281|Jun-2011</v>
      </c>
    </row>
    <row r="8342" spans="1:12">
      <c r="A8342">
        <v>538913</v>
      </c>
      <c r="B8342" t="s">
        <v>216</v>
      </c>
      <c r="C8342" t="s">
        <v>40</v>
      </c>
      <c r="D8342">
        <v>13</v>
      </c>
      <c r="E8342" s="1">
        <v>40715.816666666673</v>
      </c>
      <c r="F8342">
        <v>0.85</v>
      </c>
      <c r="G8342">
        <v>13737</v>
      </c>
      <c r="H8342" t="s">
        <v>31</v>
      </c>
      <c r="I8342" t="str">
        <f>IF(AND(LEFT(OnlineRetail[[#This Row],[InvoiceNo]],1)&lt;&gt;"C",OnlineRetail[[#This Row],[CustomerID]]&lt;&gt;""),"Yes","No")</f>
        <v>Yes</v>
      </c>
      <c r="J8342" s="4">
        <f>EOMONTH(OnlineRetail[[#This Row],[InvoiceDate]],-1)+1</f>
        <v>40695</v>
      </c>
      <c r="K8342" s="6">
        <f>OnlineRetail[[#This Row],[Quantity]]*OnlineRetail[[#This Row],[UnitPrice]]</f>
        <v>11.049999999999999</v>
      </c>
      <c r="L8342" t="str">
        <f t="shared" si="130"/>
        <v>13737|Jun-2011</v>
      </c>
    </row>
    <row r="8343" spans="1:12">
      <c r="A8343">
        <v>538189</v>
      </c>
      <c r="B8343" t="s">
        <v>171</v>
      </c>
      <c r="C8343" t="s">
        <v>40</v>
      </c>
      <c r="D8343">
        <v>12</v>
      </c>
      <c r="E8343" s="1">
        <v>40715.825694444437</v>
      </c>
      <c r="F8343">
        <v>3.39</v>
      </c>
      <c r="G8343">
        <v>14194</v>
      </c>
      <c r="H8343" t="s">
        <v>10</v>
      </c>
      <c r="I8343" t="str">
        <f>IF(AND(LEFT(OnlineRetail[[#This Row],[InvoiceNo]],1)&lt;&gt;"C",OnlineRetail[[#This Row],[CustomerID]]&lt;&gt;""),"Yes","No")</f>
        <v>Yes</v>
      </c>
      <c r="J8343" s="4">
        <f>EOMONTH(OnlineRetail[[#This Row],[InvoiceDate]],-1)+1</f>
        <v>40695</v>
      </c>
      <c r="K8343" s="6">
        <f>OnlineRetail[[#This Row],[Quantity]]*OnlineRetail[[#This Row],[UnitPrice]]</f>
        <v>40.68</v>
      </c>
      <c r="L8343" t="str">
        <f t="shared" si="130"/>
        <v>14194|Jun-2011</v>
      </c>
    </row>
    <row r="8344" spans="1:12">
      <c r="A8344">
        <v>552468</v>
      </c>
      <c r="B8344" t="s">
        <v>132</v>
      </c>
      <c r="C8344" t="s">
        <v>40</v>
      </c>
      <c r="D8344">
        <v>19</v>
      </c>
      <c r="E8344" s="1">
        <v>40716.339583333327</v>
      </c>
      <c r="F8344">
        <v>2.5499999999999998</v>
      </c>
      <c r="G8344">
        <v>13874</v>
      </c>
      <c r="H8344" t="s">
        <v>10</v>
      </c>
      <c r="I8344" t="str">
        <f>IF(AND(LEFT(OnlineRetail[[#This Row],[InvoiceNo]],1)&lt;&gt;"C",OnlineRetail[[#This Row],[CustomerID]]&lt;&gt;""),"Yes","No")</f>
        <v>Yes</v>
      </c>
      <c r="J8344" s="4">
        <f>EOMONTH(OnlineRetail[[#This Row],[InvoiceDate]],-1)+1</f>
        <v>40695</v>
      </c>
      <c r="K8344" s="6">
        <f>OnlineRetail[[#This Row],[Quantity]]*OnlineRetail[[#This Row],[UnitPrice]]</f>
        <v>48.449999999999996</v>
      </c>
      <c r="L8344" t="str">
        <f t="shared" si="130"/>
        <v>13874|Jun-2011</v>
      </c>
    </row>
    <row r="8345" spans="1:12">
      <c r="A8345">
        <v>541518</v>
      </c>
      <c r="B8345" t="s">
        <v>110</v>
      </c>
      <c r="C8345" t="s">
        <v>12</v>
      </c>
      <c r="D8345">
        <v>18</v>
      </c>
      <c r="E8345" s="1">
        <v>40716.345138888893</v>
      </c>
      <c r="F8345">
        <v>1.25</v>
      </c>
      <c r="G8345">
        <v>13051</v>
      </c>
      <c r="H8345" t="s">
        <v>10</v>
      </c>
      <c r="I8345" t="str">
        <f>IF(AND(LEFT(OnlineRetail[[#This Row],[InvoiceNo]],1)&lt;&gt;"C",OnlineRetail[[#This Row],[CustomerID]]&lt;&gt;""),"Yes","No")</f>
        <v>Yes</v>
      </c>
      <c r="J8345" s="4">
        <f>EOMONTH(OnlineRetail[[#This Row],[InvoiceDate]],-1)+1</f>
        <v>40695</v>
      </c>
      <c r="K8345" s="6">
        <f>OnlineRetail[[#This Row],[Quantity]]*OnlineRetail[[#This Row],[UnitPrice]]</f>
        <v>22.5</v>
      </c>
      <c r="L8345" t="str">
        <f t="shared" si="130"/>
        <v>13051|Jun-2011</v>
      </c>
    </row>
    <row r="8346" spans="1:12">
      <c r="A8346">
        <v>537808</v>
      </c>
      <c r="B8346" t="s">
        <v>86</v>
      </c>
      <c r="C8346" t="s">
        <v>53</v>
      </c>
      <c r="D8346">
        <v>11</v>
      </c>
      <c r="E8346" s="1">
        <v>40716.347916666673</v>
      </c>
      <c r="F8346">
        <v>7.95</v>
      </c>
      <c r="G8346">
        <v>13730</v>
      </c>
      <c r="H8346" t="s">
        <v>10</v>
      </c>
      <c r="I8346" t="str">
        <f>IF(AND(LEFT(OnlineRetail[[#This Row],[InvoiceNo]],1)&lt;&gt;"C",OnlineRetail[[#This Row],[CustomerID]]&lt;&gt;""),"Yes","No")</f>
        <v>Yes</v>
      </c>
      <c r="J8346" s="4">
        <f>EOMONTH(OnlineRetail[[#This Row],[InvoiceDate]],-1)+1</f>
        <v>40695</v>
      </c>
      <c r="K8346" s="6">
        <f>OnlineRetail[[#This Row],[Quantity]]*OnlineRetail[[#This Row],[UnitPrice]]</f>
        <v>87.45</v>
      </c>
      <c r="L8346" t="str">
        <f t="shared" si="130"/>
        <v>13730|Jun-2011</v>
      </c>
    </row>
    <row r="8347" spans="1:12">
      <c r="A8347">
        <v>545289</v>
      </c>
      <c r="B8347" t="s">
        <v>221</v>
      </c>
      <c r="C8347" t="s">
        <v>40</v>
      </c>
      <c r="D8347">
        <v>13</v>
      </c>
      <c r="E8347" s="1">
        <v>40716.348611111112</v>
      </c>
      <c r="F8347">
        <v>9.9499999999999993</v>
      </c>
      <c r="G8347">
        <v>14250</v>
      </c>
      <c r="H8347" t="s">
        <v>10</v>
      </c>
      <c r="I8347" t="str">
        <f>IF(AND(LEFT(OnlineRetail[[#This Row],[InvoiceNo]],1)&lt;&gt;"C",OnlineRetail[[#This Row],[CustomerID]]&lt;&gt;""),"Yes","No")</f>
        <v>Yes</v>
      </c>
      <c r="J8347" s="4">
        <f>EOMONTH(OnlineRetail[[#This Row],[InvoiceDate]],-1)+1</f>
        <v>40695</v>
      </c>
      <c r="K8347" s="6">
        <f>OnlineRetail[[#This Row],[Quantity]]*OnlineRetail[[#This Row],[UnitPrice]]</f>
        <v>129.35</v>
      </c>
      <c r="L8347" t="str">
        <f t="shared" si="130"/>
        <v>14250|Jun-2011</v>
      </c>
    </row>
    <row r="8348" spans="1:12">
      <c r="A8348">
        <v>549907</v>
      </c>
      <c r="B8348" t="s">
        <v>144</v>
      </c>
      <c r="C8348" t="s">
        <v>39</v>
      </c>
      <c r="D8348">
        <v>22</v>
      </c>
      <c r="E8348" s="1">
        <v>40716.353472222218</v>
      </c>
      <c r="F8348">
        <v>4.25</v>
      </c>
      <c r="G8348">
        <v>13459</v>
      </c>
      <c r="H8348" t="s">
        <v>10</v>
      </c>
      <c r="I8348" t="str">
        <f>IF(AND(LEFT(OnlineRetail[[#This Row],[InvoiceNo]],1)&lt;&gt;"C",OnlineRetail[[#This Row],[CustomerID]]&lt;&gt;""),"Yes","No")</f>
        <v>Yes</v>
      </c>
      <c r="J8348" s="4">
        <f>EOMONTH(OnlineRetail[[#This Row],[InvoiceDate]],-1)+1</f>
        <v>40695</v>
      </c>
      <c r="K8348" s="6">
        <f>OnlineRetail[[#This Row],[Quantity]]*OnlineRetail[[#This Row],[UnitPrice]]</f>
        <v>93.5</v>
      </c>
      <c r="L8348" t="str">
        <f t="shared" si="130"/>
        <v>13459|Jun-2011</v>
      </c>
    </row>
    <row r="8349" spans="1:12">
      <c r="A8349">
        <v>554763</v>
      </c>
      <c r="B8349" t="s">
        <v>201</v>
      </c>
      <c r="C8349" t="s">
        <v>48</v>
      </c>
      <c r="D8349">
        <v>8</v>
      </c>
      <c r="E8349" s="1">
        <v>40716.357638888891</v>
      </c>
      <c r="F8349">
        <v>4.25</v>
      </c>
      <c r="G8349">
        <v>12710</v>
      </c>
      <c r="H8349" t="s">
        <v>121</v>
      </c>
      <c r="I8349" t="str">
        <f>IF(AND(LEFT(OnlineRetail[[#This Row],[InvoiceNo]],1)&lt;&gt;"C",OnlineRetail[[#This Row],[CustomerID]]&lt;&gt;""),"Yes","No")</f>
        <v>Yes</v>
      </c>
      <c r="J8349" s="4">
        <f>EOMONTH(OnlineRetail[[#This Row],[InvoiceDate]],-1)+1</f>
        <v>40695</v>
      </c>
      <c r="K8349" s="6">
        <f>OnlineRetail[[#This Row],[Quantity]]*OnlineRetail[[#This Row],[UnitPrice]]</f>
        <v>34</v>
      </c>
      <c r="L8349" t="str">
        <f t="shared" si="130"/>
        <v>12710|Jun-2011</v>
      </c>
    </row>
    <row r="8350" spans="1:12">
      <c r="A8350">
        <v>548050</v>
      </c>
      <c r="B8350" t="s">
        <v>198</v>
      </c>
      <c r="C8350" t="s">
        <v>33</v>
      </c>
      <c r="D8350">
        <v>18</v>
      </c>
      <c r="E8350" s="1">
        <v>40716.370833333327</v>
      </c>
      <c r="F8350">
        <v>0.85</v>
      </c>
      <c r="G8350">
        <v>14049</v>
      </c>
      <c r="H8350" t="s">
        <v>17</v>
      </c>
      <c r="I8350" t="str">
        <f>IF(AND(LEFT(OnlineRetail[[#This Row],[InvoiceNo]],1)&lt;&gt;"C",OnlineRetail[[#This Row],[CustomerID]]&lt;&gt;""),"Yes","No")</f>
        <v>Yes</v>
      </c>
      <c r="J8350" s="4">
        <f>EOMONTH(OnlineRetail[[#This Row],[InvoiceDate]],-1)+1</f>
        <v>40695</v>
      </c>
      <c r="K8350" s="6">
        <f>OnlineRetail[[#This Row],[Quantity]]*OnlineRetail[[#This Row],[UnitPrice]]</f>
        <v>15.299999999999999</v>
      </c>
      <c r="L8350" t="str">
        <f t="shared" si="130"/>
        <v>14049|Jun-2011</v>
      </c>
    </row>
    <row r="8351" spans="1:12">
      <c r="A8351">
        <v>553162</v>
      </c>
      <c r="B8351" t="s">
        <v>278</v>
      </c>
      <c r="C8351" t="s">
        <v>27</v>
      </c>
      <c r="D8351">
        <v>2</v>
      </c>
      <c r="E8351" s="1">
        <v>40716.380555555559</v>
      </c>
      <c r="F8351">
        <v>5.95</v>
      </c>
      <c r="G8351">
        <v>13631</v>
      </c>
      <c r="H8351" t="s">
        <v>126</v>
      </c>
      <c r="I8351" t="str">
        <f>IF(AND(LEFT(OnlineRetail[[#This Row],[InvoiceNo]],1)&lt;&gt;"C",OnlineRetail[[#This Row],[CustomerID]]&lt;&gt;""),"Yes","No")</f>
        <v>Yes</v>
      </c>
      <c r="J8351" s="4">
        <f>EOMONTH(OnlineRetail[[#This Row],[InvoiceDate]],-1)+1</f>
        <v>40695</v>
      </c>
      <c r="K8351" s="6">
        <f>OnlineRetail[[#This Row],[Quantity]]*OnlineRetail[[#This Row],[UnitPrice]]</f>
        <v>11.9</v>
      </c>
      <c r="L8351" t="str">
        <f t="shared" si="130"/>
        <v>13631|Jun-2011</v>
      </c>
    </row>
    <row r="8352" spans="1:12">
      <c r="A8352">
        <v>546411</v>
      </c>
      <c r="B8352" t="s">
        <v>193</v>
      </c>
      <c r="C8352" t="s">
        <v>46</v>
      </c>
      <c r="D8352">
        <v>13</v>
      </c>
      <c r="E8352" s="1">
        <v>40716.388194444437</v>
      </c>
      <c r="F8352">
        <v>7.95</v>
      </c>
      <c r="G8352">
        <v>12826</v>
      </c>
      <c r="H8352" t="s">
        <v>31</v>
      </c>
      <c r="I8352" t="str">
        <f>IF(AND(LEFT(OnlineRetail[[#This Row],[InvoiceNo]],1)&lt;&gt;"C",OnlineRetail[[#This Row],[CustomerID]]&lt;&gt;""),"Yes","No")</f>
        <v>Yes</v>
      </c>
      <c r="J8352" s="4">
        <f>EOMONTH(OnlineRetail[[#This Row],[InvoiceDate]],-1)+1</f>
        <v>40695</v>
      </c>
      <c r="K8352" s="6">
        <f>OnlineRetail[[#This Row],[Quantity]]*OnlineRetail[[#This Row],[UnitPrice]]</f>
        <v>103.35000000000001</v>
      </c>
      <c r="L8352" t="str">
        <f t="shared" si="130"/>
        <v>12826|Jun-2011</v>
      </c>
    </row>
    <row r="8353" spans="1:12">
      <c r="A8353">
        <v>553010</v>
      </c>
      <c r="B8353" t="s">
        <v>219</v>
      </c>
      <c r="C8353" t="s">
        <v>48</v>
      </c>
      <c r="D8353">
        <v>10</v>
      </c>
      <c r="E8353" s="1">
        <v>40716.397916666669</v>
      </c>
      <c r="F8353">
        <v>7.95</v>
      </c>
      <c r="G8353">
        <v>12798</v>
      </c>
      <c r="H8353" t="s">
        <v>10</v>
      </c>
      <c r="I8353" t="str">
        <f>IF(AND(LEFT(OnlineRetail[[#This Row],[InvoiceNo]],1)&lt;&gt;"C",OnlineRetail[[#This Row],[CustomerID]]&lt;&gt;""),"Yes","No")</f>
        <v>Yes</v>
      </c>
      <c r="J8353" s="4">
        <f>EOMONTH(OnlineRetail[[#This Row],[InvoiceDate]],-1)+1</f>
        <v>40695</v>
      </c>
      <c r="K8353" s="6">
        <f>OnlineRetail[[#This Row],[Quantity]]*OnlineRetail[[#This Row],[UnitPrice]]</f>
        <v>79.5</v>
      </c>
      <c r="L8353" t="str">
        <f t="shared" si="130"/>
        <v>12798|Jun-2011</v>
      </c>
    </row>
    <row r="8354" spans="1:12">
      <c r="A8354">
        <v>537680</v>
      </c>
      <c r="B8354" t="s">
        <v>172</v>
      </c>
      <c r="C8354" t="s">
        <v>53</v>
      </c>
      <c r="D8354">
        <v>13</v>
      </c>
      <c r="E8354" s="1">
        <v>40716.404166666667</v>
      </c>
      <c r="F8354">
        <v>0.85</v>
      </c>
      <c r="G8354">
        <v>13436</v>
      </c>
      <c r="H8354" t="s">
        <v>22</v>
      </c>
      <c r="I8354" t="str">
        <f>IF(AND(LEFT(OnlineRetail[[#This Row],[InvoiceNo]],1)&lt;&gt;"C",OnlineRetail[[#This Row],[CustomerID]]&lt;&gt;""),"Yes","No")</f>
        <v>Yes</v>
      </c>
      <c r="J8354" s="4">
        <f>EOMONTH(OnlineRetail[[#This Row],[InvoiceDate]],-1)+1</f>
        <v>40695</v>
      </c>
      <c r="K8354" s="6">
        <f>OnlineRetail[[#This Row],[Quantity]]*OnlineRetail[[#This Row],[UnitPrice]]</f>
        <v>11.049999999999999</v>
      </c>
      <c r="L8354" t="str">
        <f t="shared" si="130"/>
        <v>13436|Jun-2011</v>
      </c>
    </row>
    <row r="8355" spans="1:12">
      <c r="A8355">
        <v>545271</v>
      </c>
      <c r="B8355" t="s">
        <v>283</v>
      </c>
      <c r="C8355" t="s">
        <v>14</v>
      </c>
      <c r="D8355">
        <v>5</v>
      </c>
      <c r="E8355" s="1">
        <v>40716.412499999999</v>
      </c>
      <c r="F8355">
        <v>5.95</v>
      </c>
      <c r="G8355">
        <v>13538</v>
      </c>
      <c r="H8355" t="s">
        <v>10</v>
      </c>
      <c r="I8355" t="str">
        <f>IF(AND(LEFT(OnlineRetail[[#This Row],[InvoiceNo]],1)&lt;&gt;"C",OnlineRetail[[#This Row],[CustomerID]]&lt;&gt;""),"Yes","No")</f>
        <v>Yes</v>
      </c>
      <c r="J8355" s="4">
        <f>EOMONTH(OnlineRetail[[#This Row],[InvoiceDate]],-1)+1</f>
        <v>40695</v>
      </c>
      <c r="K8355" s="6">
        <f>OnlineRetail[[#This Row],[Quantity]]*OnlineRetail[[#This Row],[UnitPrice]]</f>
        <v>29.75</v>
      </c>
      <c r="L8355" t="str">
        <f t="shared" si="130"/>
        <v>13538|Jun-2011</v>
      </c>
    </row>
    <row r="8356" spans="1:12">
      <c r="A8356">
        <v>554696</v>
      </c>
      <c r="B8356" t="s">
        <v>190</v>
      </c>
      <c r="C8356" t="s">
        <v>50</v>
      </c>
      <c r="D8356">
        <v>2</v>
      </c>
      <c r="E8356" s="1">
        <v>40716.4375</v>
      </c>
      <c r="F8356">
        <v>5.95</v>
      </c>
      <c r="G8356">
        <v>13755</v>
      </c>
      <c r="H8356" t="s">
        <v>121</v>
      </c>
      <c r="I8356" t="str">
        <f>IF(AND(LEFT(OnlineRetail[[#This Row],[InvoiceNo]],1)&lt;&gt;"C",OnlineRetail[[#This Row],[CustomerID]]&lt;&gt;""),"Yes","No")</f>
        <v>Yes</v>
      </c>
      <c r="J8356" s="4">
        <f>EOMONTH(OnlineRetail[[#This Row],[InvoiceDate]],-1)+1</f>
        <v>40695</v>
      </c>
      <c r="K8356" s="6">
        <f>OnlineRetail[[#This Row],[Quantity]]*OnlineRetail[[#This Row],[UnitPrice]]</f>
        <v>11.9</v>
      </c>
      <c r="L8356" t="str">
        <f t="shared" si="130"/>
        <v>13755|Jun-2011</v>
      </c>
    </row>
    <row r="8357" spans="1:12">
      <c r="A8357">
        <v>543309</v>
      </c>
      <c r="B8357" t="s">
        <v>281</v>
      </c>
      <c r="C8357" t="s">
        <v>42</v>
      </c>
      <c r="D8357">
        <v>13</v>
      </c>
      <c r="E8357" s="1">
        <v>40716.4375</v>
      </c>
      <c r="F8357">
        <v>1.65</v>
      </c>
      <c r="G8357">
        <v>13562</v>
      </c>
      <c r="H8357" t="s">
        <v>10</v>
      </c>
      <c r="I8357" t="str">
        <f>IF(AND(LEFT(OnlineRetail[[#This Row],[InvoiceNo]],1)&lt;&gt;"C",OnlineRetail[[#This Row],[CustomerID]]&lt;&gt;""),"Yes","No")</f>
        <v>Yes</v>
      </c>
      <c r="J8357" s="4">
        <f>EOMONTH(OnlineRetail[[#This Row],[InvoiceDate]],-1)+1</f>
        <v>40695</v>
      </c>
      <c r="K8357" s="6">
        <f>OnlineRetail[[#This Row],[Quantity]]*OnlineRetail[[#This Row],[UnitPrice]]</f>
        <v>21.45</v>
      </c>
      <c r="L8357" t="str">
        <f t="shared" si="130"/>
        <v>13562|Jun-2011</v>
      </c>
    </row>
    <row r="8358" spans="1:12">
      <c r="A8358">
        <v>556061</v>
      </c>
      <c r="B8358" t="s">
        <v>160</v>
      </c>
      <c r="C8358" t="s">
        <v>12</v>
      </c>
      <c r="D8358">
        <v>21</v>
      </c>
      <c r="E8358" s="1">
        <v>40716.44027777778</v>
      </c>
      <c r="F8358">
        <v>1.65</v>
      </c>
      <c r="G8358">
        <v>12472</v>
      </c>
      <c r="H8358" t="s">
        <v>70</v>
      </c>
      <c r="I8358" t="str">
        <f>IF(AND(LEFT(OnlineRetail[[#This Row],[InvoiceNo]],1)&lt;&gt;"C",OnlineRetail[[#This Row],[CustomerID]]&lt;&gt;""),"Yes","No")</f>
        <v>Yes</v>
      </c>
      <c r="J8358" s="4">
        <f>EOMONTH(OnlineRetail[[#This Row],[InvoiceDate]],-1)+1</f>
        <v>40695</v>
      </c>
      <c r="K8358" s="6">
        <f>OnlineRetail[[#This Row],[Quantity]]*OnlineRetail[[#This Row],[UnitPrice]]</f>
        <v>34.65</v>
      </c>
      <c r="L8358" t="str">
        <f t="shared" si="130"/>
        <v>12472|Jun-2011</v>
      </c>
    </row>
    <row r="8359" spans="1:12">
      <c r="A8359">
        <v>549750</v>
      </c>
      <c r="B8359" t="s">
        <v>79</v>
      </c>
      <c r="C8359" t="s">
        <v>72</v>
      </c>
      <c r="D8359">
        <v>4</v>
      </c>
      <c r="E8359" s="1">
        <v>40716.443055555559</v>
      </c>
      <c r="F8359">
        <v>2.1</v>
      </c>
      <c r="G8359">
        <v>14308</v>
      </c>
      <c r="H8359" t="s">
        <v>10</v>
      </c>
      <c r="I8359" t="str">
        <f>IF(AND(LEFT(OnlineRetail[[#This Row],[InvoiceNo]],1)&lt;&gt;"C",OnlineRetail[[#This Row],[CustomerID]]&lt;&gt;""),"Yes","No")</f>
        <v>Yes</v>
      </c>
      <c r="J8359" s="4">
        <f>EOMONTH(OnlineRetail[[#This Row],[InvoiceDate]],-1)+1</f>
        <v>40695</v>
      </c>
      <c r="K8359" s="6">
        <f>OnlineRetail[[#This Row],[Quantity]]*OnlineRetail[[#This Row],[UnitPrice]]</f>
        <v>8.4</v>
      </c>
      <c r="L8359" t="str">
        <f t="shared" si="130"/>
        <v>14308|Jun-2011</v>
      </c>
    </row>
    <row r="8360" spans="1:12">
      <c r="A8360">
        <v>555995</v>
      </c>
      <c r="B8360" t="s">
        <v>143</v>
      </c>
      <c r="C8360" t="s">
        <v>12</v>
      </c>
      <c r="D8360">
        <v>23</v>
      </c>
      <c r="E8360" s="1">
        <v>40716.45416666667</v>
      </c>
      <c r="F8360">
        <v>2.1</v>
      </c>
      <c r="G8360">
        <v>12710</v>
      </c>
      <c r="H8360" t="s">
        <v>10</v>
      </c>
      <c r="I8360" t="str">
        <f>IF(AND(LEFT(OnlineRetail[[#This Row],[InvoiceNo]],1)&lt;&gt;"C",OnlineRetail[[#This Row],[CustomerID]]&lt;&gt;""),"Yes","No")</f>
        <v>Yes</v>
      </c>
      <c r="J8360" s="4">
        <f>EOMONTH(OnlineRetail[[#This Row],[InvoiceDate]],-1)+1</f>
        <v>40695</v>
      </c>
      <c r="K8360" s="6">
        <f>OnlineRetail[[#This Row],[Quantity]]*OnlineRetail[[#This Row],[UnitPrice]]</f>
        <v>48.300000000000004</v>
      </c>
      <c r="L8360" t="str">
        <f t="shared" si="130"/>
        <v>12710|Jun-2011</v>
      </c>
    </row>
    <row r="8361" spans="1:12">
      <c r="A8361">
        <v>547308</v>
      </c>
      <c r="B8361" t="s">
        <v>204</v>
      </c>
      <c r="C8361" t="s">
        <v>16</v>
      </c>
      <c r="D8361">
        <v>21</v>
      </c>
      <c r="E8361" s="1">
        <v>40716.460416666669</v>
      </c>
      <c r="F8361">
        <v>3.39</v>
      </c>
      <c r="G8361">
        <v>13348</v>
      </c>
      <c r="H8361" t="s">
        <v>10</v>
      </c>
      <c r="I8361" t="str">
        <f>IF(AND(LEFT(OnlineRetail[[#This Row],[InvoiceNo]],1)&lt;&gt;"C",OnlineRetail[[#This Row],[CustomerID]]&lt;&gt;""),"Yes","No")</f>
        <v>Yes</v>
      </c>
      <c r="J8361" s="4">
        <f>EOMONTH(OnlineRetail[[#This Row],[InvoiceDate]],-1)+1</f>
        <v>40695</v>
      </c>
      <c r="K8361" s="6">
        <f>OnlineRetail[[#This Row],[Quantity]]*OnlineRetail[[#This Row],[UnitPrice]]</f>
        <v>71.19</v>
      </c>
      <c r="L8361" t="str">
        <f t="shared" si="130"/>
        <v>13348|Jun-2011</v>
      </c>
    </row>
    <row r="8362" spans="1:12">
      <c r="A8362">
        <v>539650</v>
      </c>
      <c r="B8362" t="s">
        <v>43</v>
      </c>
      <c r="C8362" t="s">
        <v>40</v>
      </c>
      <c r="D8362">
        <v>19</v>
      </c>
      <c r="E8362" s="1">
        <v>40716.495138888888</v>
      </c>
      <c r="F8362">
        <v>2.5499999999999998</v>
      </c>
      <c r="G8362">
        <v>13468</v>
      </c>
      <c r="H8362" t="s">
        <v>10</v>
      </c>
      <c r="I8362" t="str">
        <f>IF(AND(LEFT(OnlineRetail[[#This Row],[InvoiceNo]],1)&lt;&gt;"C",OnlineRetail[[#This Row],[CustomerID]]&lt;&gt;""),"Yes","No")</f>
        <v>Yes</v>
      </c>
      <c r="J8362" s="4">
        <f>EOMONTH(OnlineRetail[[#This Row],[InvoiceDate]],-1)+1</f>
        <v>40695</v>
      </c>
      <c r="K8362" s="6">
        <f>OnlineRetail[[#This Row],[Quantity]]*OnlineRetail[[#This Row],[UnitPrice]]</f>
        <v>48.449999999999996</v>
      </c>
      <c r="L8362" t="str">
        <f t="shared" si="130"/>
        <v>13468|Jun-2011</v>
      </c>
    </row>
    <row r="8363" spans="1:12">
      <c r="A8363">
        <v>548899</v>
      </c>
      <c r="B8363" t="s">
        <v>160</v>
      </c>
      <c r="C8363" t="s">
        <v>62</v>
      </c>
      <c r="D8363">
        <v>11</v>
      </c>
      <c r="E8363" s="1">
        <v>40716.509027777778</v>
      </c>
      <c r="F8363">
        <v>1.65</v>
      </c>
      <c r="G8363">
        <v>14040</v>
      </c>
      <c r="H8363" t="s">
        <v>10</v>
      </c>
      <c r="I8363" t="str">
        <f>IF(AND(LEFT(OnlineRetail[[#This Row],[InvoiceNo]],1)&lt;&gt;"C",OnlineRetail[[#This Row],[CustomerID]]&lt;&gt;""),"Yes","No")</f>
        <v>Yes</v>
      </c>
      <c r="J8363" s="4">
        <f>EOMONTH(OnlineRetail[[#This Row],[InvoiceDate]],-1)+1</f>
        <v>40695</v>
      </c>
      <c r="K8363" s="6">
        <f>OnlineRetail[[#This Row],[Quantity]]*OnlineRetail[[#This Row],[UnitPrice]]</f>
        <v>18.149999999999999</v>
      </c>
      <c r="L8363" t="str">
        <f t="shared" si="130"/>
        <v>14040|Jun-2011</v>
      </c>
    </row>
    <row r="8364" spans="1:12">
      <c r="A8364">
        <v>540061</v>
      </c>
      <c r="B8364" t="s">
        <v>8</v>
      </c>
      <c r="C8364" t="s">
        <v>14</v>
      </c>
      <c r="D8364">
        <v>14</v>
      </c>
      <c r="E8364" s="1">
        <v>40716.51666666667</v>
      </c>
      <c r="F8364">
        <v>2.1</v>
      </c>
      <c r="G8364">
        <v>13798</v>
      </c>
      <c r="H8364" t="s">
        <v>10</v>
      </c>
      <c r="I8364" t="str">
        <f>IF(AND(LEFT(OnlineRetail[[#This Row],[InvoiceNo]],1)&lt;&gt;"C",OnlineRetail[[#This Row],[CustomerID]]&lt;&gt;""),"Yes","No")</f>
        <v>Yes</v>
      </c>
      <c r="J8364" s="4">
        <f>EOMONTH(OnlineRetail[[#This Row],[InvoiceDate]],-1)+1</f>
        <v>40695</v>
      </c>
      <c r="K8364" s="6">
        <f>OnlineRetail[[#This Row],[Quantity]]*OnlineRetail[[#This Row],[UnitPrice]]</f>
        <v>29.400000000000002</v>
      </c>
      <c r="L8364" t="str">
        <f t="shared" si="130"/>
        <v>13798|Jun-2011</v>
      </c>
    </row>
    <row r="8365" spans="1:12">
      <c r="A8365">
        <v>552193</v>
      </c>
      <c r="B8365" t="s">
        <v>193</v>
      </c>
      <c r="C8365" t="s">
        <v>39</v>
      </c>
      <c r="D8365">
        <v>14</v>
      </c>
      <c r="E8365" s="1">
        <v>40716.536111111112</v>
      </c>
      <c r="F8365">
        <v>5.95</v>
      </c>
      <c r="G8365">
        <v>14198</v>
      </c>
      <c r="H8365" t="s">
        <v>10</v>
      </c>
      <c r="I8365" t="str">
        <f>IF(AND(LEFT(OnlineRetail[[#This Row],[InvoiceNo]],1)&lt;&gt;"C",OnlineRetail[[#This Row],[CustomerID]]&lt;&gt;""),"Yes","No")</f>
        <v>Yes</v>
      </c>
      <c r="J8365" s="4">
        <f>EOMONTH(OnlineRetail[[#This Row],[InvoiceDate]],-1)+1</f>
        <v>40695</v>
      </c>
      <c r="K8365" s="6">
        <f>OnlineRetail[[#This Row],[Quantity]]*OnlineRetail[[#This Row],[UnitPrice]]</f>
        <v>83.3</v>
      </c>
      <c r="L8365" t="str">
        <f t="shared" si="130"/>
        <v>14198|Jun-2011</v>
      </c>
    </row>
    <row r="8366" spans="1:12">
      <c r="A8366">
        <v>544254</v>
      </c>
      <c r="B8366" t="s">
        <v>108</v>
      </c>
      <c r="C8366" t="s">
        <v>27</v>
      </c>
      <c r="D8366">
        <v>21</v>
      </c>
      <c r="E8366" s="1">
        <v>40716.538888888892</v>
      </c>
      <c r="F8366">
        <v>1.65</v>
      </c>
      <c r="G8366">
        <v>14022</v>
      </c>
      <c r="H8366" t="s">
        <v>10</v>
      </c>
      <c r="I8366" t="str">
        <f>IF(AND(LEFT(OnlineRetail[[#This Row],[InvoiceNo]],1)&lt;&gt;"C",OnlineRetail[[#This Row],[CustomerID]]&lt;&gt;""),"Yes","No")</f>
        <v>Yes</v>
      </c>
      <c r="J8366" s="4">
        <f>EOMONTH(OnlineRetail[[#This Row],[InvoiceDate]],-1)+1</f>
        <v>40695</v>
      </c>
      <c r="K8366" s="6">
        <f>OnlineRetail[[#This Row],[Quantity]]*OnlineRetail[[#This Row],[UnitPrice]]</f>
        <v>34.65</v>
      </c>
      <c r="L8366" t="str">
        <f t="shared" si="130"/>
        <v>14022|Jun-2011</v>
      </c>
    </row>
    <row r="8367" spans="1:12">
      <c r="A8367">
        <v>546265</v>
      </c>
      <c r="B8367" t="s">
        <v>143</v>
      </c>
      <c r="C8367" t="s">
        <v>16</v>
      </c>
      <c r="D8367">
        <v>14</v>
      </c>
      <c r="E8367" s="1">
        <v>40716.540277777778</v>
      </c>
      <c r="F8367">
        <v>2.1</v>
      </c>
      <c r="G8367">
        <v>13094</v>
      </c>
      <c r="H8367" t="s">
        <v>31</v>
      </c>
      <c r="I8367" t="str">
        <f>IF(AND(LEFT(OnlineRetail[[#This Row],[InvoiceNo]],1)&lt;&gt;"C",OnlineRetail[[#This Row],[CustomerID]]&lt;&gt;""),"Yes","No")</f>
        <v>Yes</v>
      </c>
      <c r="J8367" s="4">
        <f>EOMONTH(OnlineRetail[[#This Row],[InvoiceDate]],-1)+1</f>
        <v>40695</v>
      </c>
      <c r="K8367" s="6">
        <f>OnlineRetail[[#This Row],[Quantity]]*OnlineRetail[[#This Row],[UnitPrice]]</f>
        <v>29.400000000000002</v>
      </c>
      <c r="L8367" t="str">
        <f t="shared" si="130"/>
        <v>13094|Jun-2011</v>
      </c>
    </row>
    <row r="8368" spans="1:12">
      <c r="A8368">
        <v>554385</v>
      </c>
      <c r="B8368" t="s">
        <v>67</v>
      </c>
      <c r="C8368" t="s">
        <v>14</v>
      </c>
      <c r="D8368">
        <v>24</v>
      </c>
      <c r="E8368" s="1">
        <v>40716.552777777782</v>
      </c>
      <c r="F8368">
        <v>4.25</v>
      </c>
      <c r="G8368">
        <v>13498</v>
      </c>
      <c r="H8368" t="s">
        <v>31</v>
      </c>
      <c r="I8368" t="str">
        <f>IF(AND(LEFT(OnlineRetail[[#This Row],[InvoiceNo]],1)&lt;&gt;"C",OnlineRetail[[#This Row],[CustomerID]]&lt;&gt;""),"Yes","No")</f>
        <v>Yes</v>
      </c>
      <c r="J8368" s="4">
        <f>EOMONTH(OnlineRetail[[#This Row],[InvoiceDate]],-1)+1</f>
        <v>40695</v>
      </c>
      <c r="K8368" s="6">
        <f>OnlineRetail[[#This Row],[Quantity]]*OnlineRetail[[#This Row],[UnitPrice]]</f>
        <v>102</v>
      </c>
      <c r="L8368" t="str">
        <f t="shared" si="130"/>
        <v>13498|Jun-2011</v>
      </c>
    </row>
    <row r="8369" spans="1:12">
      <c r="A8369">
        <v>543780</v>
      </c>
      <c r="B8369" t="s">
        <v>15</v>
      </c>
      <c r="C8369" t="s">
        <v>50</v>
      </c>
      <c r="D8369">
        <v>2</v>
      </c>
      <c r="E8369" s="1">
        <v>40716.554861111108</v>
      </c>
      <c r="F8369">
        <v>3.39</v>
      </c>
      <c r="G8369">
        <v>13628</v>
      </c>
      <c r="H8369" t="s">
        <v>10</v>
      </c>
      <c r="I8369" t="str">
        <f>IF(AND(LEFT(OnlineRetail[[#This Row],[InvoiceNo]],1)&lt;&gt;"C",OnlineRetail[[#This Row],[CustomerID]]&lt;&gt;""),"Yes","No")</f>
        <v>Yes</v>
      </c>
      <c r="J8369" s="4">
        <f>EOMONTH(OnlineRetail[[#This Row],[InvoiceDate]],-1)+1</f>
        <v>40695</v>
      </c>
      <c r="K8369" s="6">
        <f>OnlineRetail[[#This Row],[Quantity]]*OnlineRetail[[#This Row],[UnitPrice]]</f>
        <v>6.78</v>
      </c>
      <c r="L8369" t="str">
        <f t="shared" si="130"/>
        <v>13628|Jun-2011</v>
      </c>
    </row>
    <row r="8370" spans="1:12">
      <c r="A8370">
        <v>554080</v>
      </c>
      <c r="B8370" t="s">
        <v>192</v>
      </c>
      <c r="C8370" t="s">
        <v>21</v>
      </c>
      <c r="D8370">
        <v>17</v>
      </c>
      <c r="E8370" s="1">
        <v>40716.579861111109</v>
      </c>
      <c r="F8370">
        <v>1.65</v>
      </c>
      <c r="G8370">
        <v>14226</v>
      </c>
      <c r="H8370" t="s">
        <v>25</v>
      </c>
      <c r="I8370" t="str">
        <f>IF(AND(LEFT(OnlineRetail[[#This Row],[InvoiceNo]],1)&lt;&gt;"C",OnlineRetail[[#This Row],[CustomerID]]&lt;&gt;""),"Yes","No")</f>
        <v>Yes</v>
      </c>
      <c r="J8370" s="4">
        <f>EOMONTH(OnlineRetail[[#This Row],[InvoiceDate]],-1)+1</f>
        <v>40695</v>
      </c>
      <c r="K8370" s="6">
        <f>OnlineRetail[[#This Row],[Quantity]]*OnlineRetail[[#This Row],[UnitPrice]]</f>
        <v>28.049999999999997</v>
      </c>
      <c r="L8370" t="str">
        <f t="shared" si="130"/>
        <v>14226|Jun-2011</v>
      </c>
    </row>
    <row r="8371" spans="1:12">
      <c r="A8371">
        <v>555131</v>
      </c>
      <c r="B8371" t="s">
        <v>183</v>
      </c>
      <c r="C8371" t="s">
        <v>19</v>
      </c>
      <c r="D8371">
        <v>10</v>
      </c>
      <c r="E8371" s="1">
        <v>40716.581944444442</v>
      </c>
      <c r="F8371">
        <v>7.95</v>
      </c>
      <c r="G8371">
        <v>12716</v>
      </c>
      <c r="H8371" t="s">
        <v>10</v>
      </c>
      <c r="I8371" t="str">
        <f>IF(AND(LEFT(OnlineRetail[[#This Row],[InvoiceNo]],1)&lt;&gt;"C",OnlineRetail[[#This Row],[CustomerID]]&lt;&gt;""),"Yes","No")</f>
        <v>Yes</v>
      </c>
      <c r="J8371" s="4">
        <f>EOMONTH(OnlineRetail[[#This Row],[InvoiceDate]],-1)+1</f>
        <v>40695</v>
      </c>
      <c r="K8371" s="6">
        <f>OnlineRetail[[#This Row],[Quantity]]*OnlineRetail[[#This Row],[UnitPrice]]</f>
        <v>79.5</v>
      </c>
      <c r="L8371" t="str">
        <f t="shared" si="130"/>
        <v>12716|Jun-2011</v>
      </c>
    </row>
    <row r="8372" spans="1:12">
      <c r="A8372">
        <v>555889</v>
      </c>
      <c r="B8372" t="s">
        <v>150</v>
      </c>
      <c r="C8372" t="s">
        <v>27</v>
      </c>
      <c r="D8372">
        <v>18</v>
      </c>
      <c r="E8372" s="1">
        <v>40716.582638888889</v>
      </c>
      <c r="F8372">
        <v>4.95</v>
      </c>
      <c r="G8372">
        <v>13228</v>
      </c>
      <c r="H8372" t="s">
        <v>10</v>
      </c>
      <c r="I8372" t="str">
        <f>IF(AND(LEFT(OnlineRetail[[#This Row],[InvoiceNo]],1)&lt;&gt;"C",OnlineRetail[[#This Row],[CustomerID]]&lt;&gt;""),"Yes","No")</f>
        <v>Yes</v>
      </c>
      <c r="J8372" s="4">
        <f>EOMONTH(OnlineRetail[[#This Row],[InvoiceDate]],-1)+1</f>
        <v>40695</v>
      </c>
      <c r="K8372" s="6">
        <f>OnlineRetail[[#This Row],[Quantity]]*OnlineRetail[[#This Row],[UnitPrice]]</f>
        <v>89.100000000000009</v>
      </c>
      <c r="L8372" t="str">
        <f t="shared" si="130"/>
        <v>13228|Jun-2011</v>
      </c>
    </row>
    <row r="8373" spans="1:12" hidden="1">
      <c r="A8373">
        <v>549909</v>
      </c>
      <c r="B8373" t="s">
        <v>131</v>
      </c>
      <c r="C8373" t="s">
        <v>83</v>
      </c>
      <c r="D8373">
        <v>16</v>
      </c>
      <c r="E8373" s="1">
        <v>40716.587500000001</v>
      </c>
      <c r="F8373">
        <v>4.95</v>
      </c>
      <c r="H8373" t="s">
        <v>10</v>
      </c>
      <c r="I8373" t="str">
        <f>IF(AND(LEFT(OnlineRetail[[#This Row],[InvoiceNo]],1)&lt;&gt;"C",OnlineRetail[[#This Row],[CustomerID]]&lt;&gt;""),"Yes","No")</f>
        <v>No</v>
      </c>
      <c r="J8373" s="4">
        <f>EOMONTH(OnlineRetail[[#This Row],[InvoiceDate]],-1)+1</f>
        <v>40695</v>
      </c>
      <c r="K8373" s="6">
        <f>OnlineRetail[[#This Row],[Quantity]]*OnlineRetail[[#This Row],[UnitPrice]]</f>
        <v>79.2</v>
      </c>
      <c r="L8373" t="str">
        <f t="shared" si="130"/>
        <v/>
      </c>
    </row>
    <row r="8374" spans="1:12">
      <c r="A8374">
        <v>537457</v>
      </c>
      <c r="B8374" t="s">
        <v>247</v>
      </c>
      <c r="C8374" t="s">
        <v>48</v>
      </c>
      <c r="D8374">
        <v>9</v>
      </c>
      <c r="E8374" s="1">
        <v>40716.59652777778</v>
      </c>
      <c r="F8374">
        <v>9.9499999999999993</v>
      </c>
      <c r="G8374">
        <v>13115</v>
      </c>
      <c r="H8374" t="s">
        <v>121</v>
      </c>
      <c r="I8374" t="str">
        <f>IF(AND(LEFT(OnlineRetail[[#This Row],[InvoiceNo]],1)&lt;&gt;"C",OnlineRetail[[#This Row],[CustomerID]]&lt;&gt;""),"Yes","No")</f>
        <v>Yes</v>
      </c>
      <c r="J8374" s="4">
        <f>EOMONTH(OnlineRetail[[#This Row],[InvoiceDate]],-1)+1</f>
        <v>40695</v>
      </c>
      <c r="K8374" s="6">
        <f>OnlineRetail[[#This Row],[Quantity]]*OnlineRetail[[#This Row],[UnitPrice]]</f>
        <v>89.55</v>
      </c>
      <c r="L8374" t="str">
        <f t="shared" si="130"/>
        <v>13115|Jun-2011</v>
      </c>
    </row>
    <row r="8375" spans="1:12">
      <c r="A8375">
        <v>538400</v>
      </c>
      <c r="B8375" t="s">
        <v>15</v>
      </c>
      <c r="C8375" t="s">
        <v>39</v>
      </c>
      <c r="D8375">
        <v>20</v>
      </c>
      <c r="E8375" s="1">
        <v>40716.601388888892</v>
      </c>
      <c r="F8375">
        <v>1.65</v>
      </c>
      <c r="G8375">
        <v>14154</v>
      </c>
      <c r="H8375" t="s">
        <v>22</v>
      </c>
      <c r="I8375" t="str">
        <f>IF(AND(LEFT(OnlineRetail[[#This Row],[InvoiceNo]],1)&lt;&gt;"C",OnlineRetail[[#This Row],[CustomerID]]&lt;&gt;""),"Yes","No")</f>
        <v>Yes</v>
      </c>
      <c r="J8375" s="4">
        <f>EOMONTH(OnlineRetail[[#This Row],[InvoiceDate]],-1)+1</f>
        <v>40695</v>
      </c>
      <c r="K8375" s="6">
        <f>OnlineRetail[[#This Row],[Quantity]]*OnlineRetail[[#This Row],[UnitPrice]]</f>
        <v>33</v>
      </c>
      <c r="L8375" t="str">
        <f t="shared" si="130"/>
        <v>14154|Jun-2011</v>
      </c>
    </row>
    <row r="8376" spans="1:12">
      <c r="A8376">
        <v>547154</v>
      </c>
      <c r="B8376" t="s">
        <v>134</v>
      </c>
      <c r="C8376" t="s">
        <v>14</v>
      </c>
      <c r="D8376">
        <v>13</v>
      </c>
      <c r="E8376" s="1">
        <v>40716.604861111111</v>
      </c>
      <c r="F8376">
        <v>9.9499999999999993</v>
      </c>
      <c r="G8376">
        <v>13063</v>
      </c>
      <c r="H8376" t="s">
        <v>10</v>
      </c>
      <c r="I8376" t="str">
        <f>IF(AND(LEFT(OnlineRetail[[#This Row],[InvoiceNo]],1)&lt;&gt;"C",OnlineRetail[[#This Row],[CustomerID]]&lt;&gt;""),"Yes","No")</f>
        <v>Yes</v>
      </c>
      <c r="J8376" s="4">
        <f>EOMONTH(OnlineRetail[[#This Row],[InvoiceDate]],-1)+1</f>
        <v>40695</v>
      </c>
      <c r="K8376" s="6">
        <f>OnlineRetail[[#This Row],[Quantity]]*OnlineRetail[[#This Row],[UnitPrice]]</f>
        <v>129.35</v>
      </c>
      <c r="L8376" t="str">
        <f t="shared" si="130"/>
        <v>13063|Jun-2011</v>
      </c>
    </row>
    <row r="8377" spans="1:12">
      <c r="A8377">
        <v>541448</v>
      </c>
      <c r="B8377" t="s">
        <v>139</v>
      </c>
      <c r="C8377" t="s">
        <v>12</v>
      </c>
      <c r="D8377">
        <v>22</v>
      </c>
      <c r="E8377" s="1">
        <v>40716.604861111111</v>
      </c>
      <c r="F8377">
        <v>1.25</v>
      </c>
      <c r="G8377">
        <v>12769</v>
      </c>
      <c r="H8377" t="s">
        <v>10</v>
      </c>
      <c r="I8377" t="str">
        <f>IF(AND(LEFT(OnlineRetail[[#This Row],[InvoiceNo]],1)&lt;&gt;"C",OnlineRetail[[#This Row],[CustomerID]]&lt;&gt;""),"Yes","No")</f>
        <v>Yes</v>
      </c>
      <c r="J8377" s="4">
        <f>EOMONTH(OnlineRetail[[#This Row],[InvoiceDate]],-1)+1</f>
        <v>40695</v>
      </c>
      <c r="K8377" s="6">
        <f>OnlineRetail[[#This Row],[Quantity]]*OnlineRetail[[#This Row],[UnitPrice]]</f>
        <v>27.5</v>
      </c>
      <c r="L8377" t="str">
        <f t="shared" si="130"/>
        <v>12769|Jun-2011</v>
      </c>
    </row>
    <row r="8378" spans="1:12">
      <c r="A8378">
        <v>555692</v>
      </c>
      <c r="B8378" t="s">
        <v>61</v>
      </c>
      <c r="C8378" t="s">
        <v>48</v>
      </c>
      <c r="D8378">
        <v>5</v>
      </c>
      <c r="E8378" s="1">
        <v>40716.61041666667</v>
      </c>
      <c r="F8378">
        <v>2.1</v>
      </c>
      <c r="G8378">
        <v>14186</v>
      </c>
      <c r="H8378" t="s">
        <v>10</v>
      </c>
      <c r="I8378" t="str">
        <f>IF(AND(LEFT(OnlineRetail[[#This Row],[InvoiceNo]],1)&lt;&gt;"C",OnlineRetail[[#This Row],[CustomerID]]&lt;&gt;""),"Yes","No")</f>
        <v>Yes</v>
      </c>
      <c r="J8378" s="4">
        <f>EOMONTH(OnlineRetail[[#This Row],[InvoiceDate]],-1)+1</f>
        <v>40695</v>
      </c>
      <c r="K8378" s="6">
        <f>OnlineRetail[[#This Row],[Quantity]]*OnlineRetail[[#This Row],[UnitPrice]]</f>
        <v>10.5</v>
      </c>
      <c r="L8378" t="str">
        <f t="shared" si="130"/>
        <v>14186|Jun-2011</v>
      </c>
    </row>
    <row r="8379" spans="1:12">
      <c r="A8379">
        <v>536993</v>
      </c>
      <c r="B8379" t="s">
        <v>197</v>
      </c>
      <c r="C8379" t="s">
        <v>40</v>
      </c>
      <c r="D8379">
        <v>23</v>
      </c>
      <c r="E8379" s="1">
        <v>40716.625</v>
      </c>
      <c r="F8379">
        <v>0.85</v>
      </c>
      <c r="G8379">
        <v>13317</v>
      </c>
      <c r="H8379" t="s">
        <v>10</v>
      </c>
      <c r="I8379" t="str">
        <f>IF(AND(LEFT(OnlineRetail[[#This Row],[InvoiceNo]],1)&lt;&gt;"C",OnlineRetail[[#This Row],[CustomerID]]&lt;&gt;""),"Yes","No")</f>
        <v>Yes</v>
      </c>
      <c r="J8379" s="4">
        <f>EOMONTH(OnlineRetail[[#This Row],[InvoiceDate]],-1)+1</f>
        <v>40695</v>
      </c>
      <c r="K8379" s="6">
        <f>OnlineRetail[[#This Row],[Quantity]]*OnlineRetail[[#This Row],[UnitPrice]]</f>
        <v>19.55</v>
      </c>
      <c r="L8379" t="str">
        <f t="shared" si="130"/>
        <v>13317|Jun-2011</v>
      </c>
    </row>
    <row r="8380" spans="1:12">
      <c r="A8380">
        <v>538782</v>
      </c>
      <c r="B8380" t="s">
        <v>204</v>
      </c>
      <c r="C8380" t="s">
        <v>14</v>
      </c>
      <c r="D8380">
        <v>21</v>
      </c>
      <c r="E8380" s="1">
        <v>40716.625</v>
      </c>
      <c r="F8380">
        <v>7.95</v>
      </c>
      <c r="G8380">
        <v>13874</v>
      </c>
      <c r="H8380" t="s">
        <v>31</v>
      </c>
      <c r="I8380" t="str">
        <f>IF(AND(LEFT(OnlineRetail[[#This Row],[InvoiceNo]],1)&lt;&gt;"C",OnlineRetail[[#This Row],[CustomerID]]&lt;&gt;""),"Yes","No")</f>
        <v>Yes</v>
      </c>
      <c r="J8380" s="4">
        <f>EOMONTH(OnlineRetail[[#This Row],[InvoiceDate]],-1)+1</f>
        <v>40695</v>
      </c>
      <c r="K8380" s="6">
        <f>OnlineRetail[[#This Row],[Quantity]]*OnlineRetail[[#This Row],[UnitPrice]]</f>
        <v>166.95000000000002</v>
      </c>
      <c r="L8380" t="str">
        <f t="shared" si="130"/>
        <v>13874|Jun-2011</v>
      </c>
    </row>
    <row r="8381" spans="1:12">
      <c r="A8381">
        <v>549041</v>
      </c>
      <c r="B8381" t="s">
        <v>220</v>
      </c>
      <c r="C8381" t="s">
        <v>48</v>
      </c>
      <c r="D8381">
        <v>1</v>
      </c>
      <c r="E8381" s="1">
        <v>40716.629861111112</v>
      </c>
      <c r="F8381">
        <v>0.85</v>
      </c>
      <c r="G8381">
        <v>13963</v>
      </c>
      <c r="H8381" t="s">
        <v>10</v>
      </c>
      <c r="I8381" t="str">
        <f>IF(AND(LEFT(OnlineRetail[[#This Row],[InvoiceNo]],1)&lt;&gt;"C",OnlineRetail[[#This Row],[CustomerID]]&lt;&gt;""),"Yes","No")</f>
        <v>Yes</v>
      </c>
      <c r="J8381" s="4">
        <f>EOMONTH(OnlineRetail[[#This Row],[InvoiceDate]],-1)+1</f>
        <v>40695</v>
      </c>
      <c r="K8381" s="6">
        <f>OnlineRetail[[#This Row],[Quantity]]*OnlineRetail[[#This Row],[UnitPrice]]</f>
        <v>0.85</v>
      </c>
      <c r="L8381" t="str">
        <f t="shared" si="130"/>
        <v>13963|Jun-2011</v>
      </c>
    </row>
    <row r="8382" spans="1:12">
      <c r="A8382">
        <v>552680</v>
      </c>
      <c r="B8382" t="s">
        <v>66</v>
      </c>
      <c r="C8382" t="s">
        <v>50</v>
      </c>
      <c r="D8382">
        <v>18</v>
      </c>
      <c r="E8382" s="1">
        <v>40716.64166666667</v>
      </c>
      <c r="F8382">
        <v>5.95</v>
      </c>
      <c r="G8382">
        <v>12684</v>
      </c>
      <c r="H8382" t="s">
        <v>17</v>
      </c>
      <c r="I8382" t="str">
        <f>IF(AND(LEFT(OnlineRetail[[#This Row],[InvoiceNo]],1)&lt;&gt;"C",OnlineRetail[[#This Row],[CustomerID]]&lt;&gt;""),"Yes","No")</f>
        <v>Yes</v>
      </c>
      <c r="J8382" s="4">
        <f>EOMONTH(OnlineRetail[[#This Row],[InvoiceDate]],-1)+1</f>
        <v>40695</v>
      </c>
      <c r="K8382" s="6">
        <f>OnlineRetail[[#This Row],[Quantity]]*OnlineRetail[[#This Row],[UnitPrice]]</f>
        <v>107.10000000000001</v>
      </c>
      <c r="L8382" t="str">
        <f t="shared" si="130"/>
        <v>12684|Jun-2011</v>
      </c>
    </row>
    <row r="8383" spans="1:12">
      <c r="A8383">
        <v>539067</v>
      </c>
      <c r="B8383" t="s">
        <v>274</v>
      </c>
      <c r="C8383" t="s">
        <v>19</v>
      </c>
      <c r="D8383">
        <v>18</v>
      </c>
      <c r="E8383" s="1">
        <v>40716.643055555563</v>
      </c>
      <c r="F8383">
        <v>9.9499999999999993</v>
      </c>
      <c r="G8383">
        <v>14022</v>
      </c>
      <c r="H8383" t="s">
        <v>10</v>
      </c>
      <c r="I8383" t="str">
        <f>IF(AND(LEFT(OnlineRetail[[#This Row],[InvoiceNo]],1)&lt;&gt;"C",OnlineRetail[[#This Row],[CustomerID]]&lt;&gt;""),"Yes","No")</f>
        <v>Yes</v>
      </c>
      <c r="J8383" s="4">
        <f>EOMONTH(OnlineRetail[[#This Row],[InvoiceDate]],-1)+1</f>
        <v>40695</v>
      </c>
      <c r="K8383" s="6">
        <f>OnlineRetail[[#This Row],[Quantity]]*OnlineRetail[[#This Row],[UnitPrice]]</f>
        <v>179.1</v>
      </c>
      <c r="L8383" t="str">
        <f t="shared" si="130"/>
        <v>14022|Jun-2011</v>
      </c>
    </row>
    <row r="8384" spans="1:12">
      <c r="A8384">
        <v>546298</v>
      </c>
      <c r="B8384" t="s">
        <v>263</v>
      </c>
      <c r="C8384" t="s">
        <v>42</v>
      </c>
      <c r="D8384">
        <v>20</v>
      </c>
      <c r="E8384" s="1">
        <v>40716.654166666667</v>
      </c>
      <c r="F8384">
        <v>9.9499999999999993</v>
      </c>
      <c r="G8384">
        <v>13712</v>
      </c>
      <c r="H8384" t="s">
        <v>10</v>
      </c>
      <c r="I8384" t="str">
        <f>IF(AND(LEFT(OnlineRetail[[#This Row],[InvoiceNo]],1)&lt;&gt;"C",OnlineRetail[[#This Row],[CustomerID]]&lt;&gt;""),"Yes","No")</f>
        <v>Yes</v>
      </c>
      <c r="J8384" s="4">
        <f>EOMONTH(OnlineRetail[[#This Row],[InvoiceDate]],-1)+1</f>
        <v>40695</v>
      </c>
      <c r="K8384" s="6">
        <f>OnlineRetail[[#This Row],[Quantity]]*OnlineRetail[[#This Row],[UnitPrice]]</f>
        <v>199</v>
      </c>
      <c r="L8384" t="str">
        <f t="shared" si="130"/>
        <v>13712|Jun-2011</v>
      </c>
    </row>
    <row r="8385" spans="1:12">
      <c r="A8385">
        <v>542278</v>
      </c>
      <c r="B8385" t="s">
        <v>210</v>
      </c>
      <c r="C8385" t="s">
        <v>24</v>
      </c>
      <c r="D8385">
        <v>20</v>
      </c>
      <c r="E8385" s="1">
        <v>40716.658333333333</v>
      </c>
      <c r="F8385">
        <v>9.9499999999999993</v>
      </c>
      <c r="G8385">
        <v>13397</v>
      </c>
      <c r="H8385" t="s">
        <v>10</v>
      </c>
      <c r="I8385" t="str">
        <f>IF(AND(LEFT(OnlineRetail[[#This Row],[InvoiceNo]],1)&lt;&gt;"C",OnlineRetail[[#This Row],[CustomerID]]&lt;&gt;""),"Yes","No")</f>
        <v>Yes</v>
      </c>
      <c r="J8385" s="4">
        <f>EOMONTH(OnlineRetail[[#This Row],[InvoiceDate]],-1)+1</f>
        <v>40695</v>
      </c>
      <c r="K8385" s="6">
        <f>OnlineRetail[[#This Row],[Quantity]]*OnlineRetail[[#This Row],[UnitPrice]]</f>
        <v>199</v>
      </c>
      <c r="L8385" t="str">
        <f t="shared" si="130"/>
        <v>13397|Jun-2011</v>
      </c>
    </row>
    <row r="8386" spans="1:12">
      <c r="A8386">
        <v>541401</v>
      </c>
      <c r="B8386" t="s">
        <v>107</v>
      </c>
      <c r="C8386" t="s">
        <v>39</v>
      </c>
      <c r="D8386">
        <v>12</v>
      </c>
      <c r="E8386" s="1">
        <v>40716.665277777778</v>
      </c>
      <c r="F8386">
        <v>4.25</v>
      </c>
      <c r="G8386">
        <v>13872</v>
      </c>
      <c r="H8386" t="s">
        <v>10</v>
      </c>
      <c r="I8386" t="str">
        <f>IF(AND(LEFT(OnlineRetail[[#This Row],[InvoiceNo]],1)&lt;&gt;"C",OnlineRetail[[#This Row],[CustomerID]]&lt;&gt;""),"Yes","No")</f>
        <v>Yes</v>
      </c>
      <c r="J8386" s="4">
        <f>EOMONTH(OnlineRetail[[#This Row],[InvoiceDate]],-1)+1</f>
        <v>40695</v>
      </c>
      <c r="K8386" s="6">
        <f>OnlineRetail[[#This Row],[Quantity]]*OnlineRetail[[#This Row],[UnitPrice]]</f>
        <v>51</v>
      </c>
      <c r="L8386" t="str">
        <f t="shared" ref="L8386:L8449" si="131">IF(I8386="Yes",G8386&amp;"|"&amp;TEXT(J8386,"mmm-yyyy"),"")</f>
        <v>13872|Jun-2011</v>
      </c>
    </row>
    <row r="8387" spans="1:12">
      <c r="A8387">
        <v>542146</v>
      </c>
      <c r="B8387" t="s">
        <v>152</v>
      </c>
      <c r="C8387" t="s">
        <v>83</v>
      </c>
      <c r="D8387">
        <v>14</v>
      </c>
      <c r="E8387" s="1">
        <v>40716.670138888891</v>
      </c>
      <c r="F8387">
        <v>1.65</v>
      </c>
      <c r="G8387">
        <v>12974</v>
      </c>
      <c r="H8387" t="s">
        <v>22</v>
      </c>
      <c r="I8387" t="str">
        <f>IF(AND(LEFT(OnlineRetail[[#This Row],[InvoiceNo]],1)&lt;&gt;"C",OnlineRetail[[#This Row],[CustomerID]]&lt;&gt;""),"Yes","No")</f>
        <v>Yes</v>
      </c>
      <c r="J8387" s="4">
        <f>EOMONTH(OnlineRetail[[#This Row],[InvoiceDate]],-1)+1</f>
        <v>40695</v>
      </c>
      <c r="K8387" s="6">
        <f>OnlineRetail[[#This Row],[Quantity]]*OnlineRetail[[#This Row],[UnitPrice]]</f>
        <v>23.099999999999998</v>
      </c>
      <c r="L8387" t="str">
        <f t="shared" si="131"/>
        <v>12974|Jun-2011</v>
      </c>
    </row>
    <row r="8388" spans="1:12">
      <c r="A8388">
        <v>554257</v>
      </c>
      <c r="B8388" t="s">
        <v>144</v>
      </c>
      <c r="C8388" t="s">
        <v>62</v>
      </c>
      <c r="D8388">
        <v>19</v>
      </c>
      <c r="E8388" s="1">
        <v>40716.675694444442</v>
      </c>
      <c r="F8388">
        <v>3.39</v>
      </c>
      <c r="G8388">
        <v>13451</v>
      </c>
      <c r="H8388" t="s">
        <v>126</v>
      </c>
      <c r="I8388" t="str">
        <f>IF(AND(LEFT(OnlineRetail[[#This Row],[InvoiceNo]],1)&lt;&gt;"C",OnlineRetail[[#This Row],[CustomerID]]&lt;&gt;""),"Yes","No")</f>
        <v>Yes</v>
      </c>
      <c r="J8388" s="4">
        <f>EOMONTH(OnlineRetail[[#This Row],[InvoiceDate]],-1)+1</f>
        <v>40695</v>
      </c>
      <c r="K8388" s="6">
        <f>OnlineRetail[[#This Row],[Quantity]]*OnlineRetail[[#This Row],[UnitPrice]]</f>
        <v>64.41</v>
      </c>
      <c r="L8388" t="str">
        <f t="shared" si="131"/>
        <v>13451|Jun-2011</v>
      </c>
    </row>
    <row r="8389" spans="1:12">
      <c r="A8389">
        <v>544508</v>
      </c>
      <c r="B8389" t="s">
        <v>43</v>
      </c>
      <c r="C8389" t="s">
        <v>12</v>
      </c>
      <c r="D8389">
        <v>8</v>
      </c>
      <c r="E8389" s="1">
        <v>40716.677083333343</v>
      </c>
      <c r="F8389">
        <v>3.39</v>
      </c>
      <c r="G8389">
        <v>12840</v>
      </c>
      <c r="H8389" t="s">
        <v>10</v>
      </c>
      <c r="I8389" t="str">
        <f>IF(AND(LEFT(OnlineRetail[[#This Row],[InvoiceNo]],1)&lt;&gt;"C",OnlineRetail[[#This Row],[CustomerID]]&lt;&gt;""),"Yes","No")</f>
        <v>Yes</v>
      </c>
      <c r="J8389" s="4">
        <f>EOMONTH(OnlineRetail[[#This Row],[InvoiceDate]],-1)+1</f>
        <v>40695</v>
      </c>
      <c r="K8389" s="6">
        <f>OnlineRetail[[#This Row],[Quantity]]*OnlineRetail[[#This Row],[UnitPrice]]</f>
        <v>27.12</v>
      </c>
      <c r="L8389" t="str">
        <f t="shared" si="131"/>
        <v>12840|Jun-2011</v>
      </c>
    </row>
    <row r="8390" spans="1:12">
      <c r="A8390">
        <v>544550</v>
      </c>
      <c r="B8390" t="s">
        <v>13</v>
      </c>
      <c r="C8390" t="s">
        <v>21</v>
      </c>
      <c r="D8390">
        <v>3</v>
      </c>
      <c r="E8390" s="1">
        <v>40716.680555555547</v>
      </c>
      <c r="F8390">
        <v>3.39</v>
      </c>
      <c r="G8390">
        <v>14207</v>
      </c>
      <c r="H8390" t="s">
        <v>10</v>
      </c>
      <c r="I8390" t="str">
        <f>IF(AND(LEFT(OnlineRetail[[#This Row],[InvoiceNo]],1)&lt;&gt;"C",OnlineRetail[[#This Row],[CustomerID]]&lt;&gt;""),"Yes","No")</f>
        <v>Yes</v>
      </c>
      <c r="J8390" s="4">
        <f>EOMONTH(OnlineRetail[[#This Row],[InvoiceDate]],-1)+1</f>
        <v>40695</v>
      </c>
      <c r="K8390" s="6">
        <f>OnlineRetail[[#This Row],[Quantity]]*OnlineRetail[[#This Row],[UnitPrice]]</f>
        <v>10.17</v>
      </c>
      <c r="L8390" t="str">
        <f t="shared" si="131"/>
        <v>14207|Jun-2011</v>
      </c>
    </row>
    <row r="8391" spans="1:12">
      <c r="A8391">
        <v>555563</v>
      </c>
      <c r="B8391" t="s">
        <v>231</v>
      </c>
      <c r="C8391" t="s">
        <v>9</v>
      </c>
      <c r="D8391">
        <v>20</v>
      </c>
      <c r="E8391" s="1">
        <v>40716.686111111107</v>
      </c>
      <c r="F8391">
        <v>4.95</v>
      </c>
      <c r="G8391">
        <v>13355</v>
      </c>
      <c r="H8391" t="s">
        <v>10</v>
      </c>
      <c r="I8391" t="str">
        <f>IF(AND(LEFT(OnlineRetail[[#This Row],[InvoiceNo]],1)&lt;&gt;"C",OnlineRetail[[#This Row],[CustomerID]]&lt;&gt;""),"Yes","No")</f>
        <v>Yes</v>
      </c>
      <c r="J8391" s="4">
        <f>EOMONTH(OnlineRetail[[#This Row],[InvoiceDate]],-1)+1</f>
        <v>40695</v>
      </c>
      <c r="K8391" s="6">
        <f>OnlineRetail[[#This Row],[Quantity]]*OnlineRetail[[#This Row],[UnitPrice]]</f>
        <v>99</v>
      </c>
      <c r="L8391" t="str">
        <f t="shared" si="131"/>
        <v>13355|Jun-2011</v>
      </c>
    </row>
    <row r="8392" spans="1:12">
      <c r="A8392">
        <v>553763</v>
      </c>
      <c r="B8392" t="s">
        <v>245</v>
      </c>
      <c r="C8392" t="s">
        <v>19</v>
      </c>
      <c r="D8392">
        <v>8</v>
      </c>
      <c r="E8392" s="1">
        <v>40716.693749999999</v>
      </c>
      <c r="F8392">
        <v>7.95</v>
      </c>
      <c r="G8392">
        <v>14040</v>
      </c>
      <c r="H8392" t="s">
        <v>31</v>
      </c>
      <c r="I8392" t="str">
        <f>IF(AND(LEFT(OnlineRetail[[#This Row],[InvoiceNo]],1)&lt;&gt;"C",OnlineRetail[[#This Row],[CustomerID]]&lt;&gt;""),"Yes","No")</f>
        <v>Yes</v>
      </c>
      <c r="J8392" s="4">
        <f>EOMONTH(OnlineRetail[[#This Row],[InvoiceDate]],-1)+1</f>
        <v>40695</v>
      </c>
      <c r="K8392" s="6">
        <f>OnlineRetail[[#This Row],[Quantity]]*OnlineRetail[[#This Row],[UnitPrice]]</f>
        <v>63.6</v>
      </c>
      <c r="L8392" t="str">
        <f t="shared" si="131"/>
        <v>14040|Jun-2011</v>
      </c>
    </row>
    <row r="8393" spans="1:12">
      <c r="A8393">
        <v>546824</v>
      </c>
      <c r="B8393" t="s">
        <v>236</v>
      </c>
      <c r="C8393" t="s">
        <v>9</v>
      </c>
      <c r="D8393">
        <v>11</v>
      </c>
      <c r="E8393" s="1">
        <v>40716.695833333331</v>
      </c>
      <c r="F8393">
        <v>1.65</v>
      </c>
      <c r="G8393">
        <v>13340</v>
      </c>
      <c r="H8393" t="s">
        <v>10</v>
      </c>
      <c r="I8393" t="str">
        <f>IF(AND(LEFT(OnlineRetail[[#This Row],[InvoiceNo]],1)&lt;&gt;"C",OnlineRetail[[#This Row],[CustomerID]]&lt;&gt;""),"Yes","No")</f>
        <v>Yes</v>
      </c>
      <c r="J8393" s="4">
        <f>EOMONTH(OnlineRetail[[#This Row],[InvoiceDate]],-1)+1</f>
        <v>40695</v>
      </c>
      <c r="K8393" s="6">
        <f>OnlineRetail[[#This Row],[Quantity]]*OnlineRetail[[#This Row],[UnitPrice]]</f>
        <v>18.149999999999999</v>
      </c>
      <c r="L8393" t="str">
        <f t="shared" si="131"/>
        <v>13340|Jun-2011</v>
      </c>
    </row>
    <row r="8394" spans="1:12">
      <c r="A8394">
        <v>543611</v>
      </c>
      <c r="B8394" t="s">
        <v>88</v>
      </c>
      <c r="C8394" t="s">
        <v>14</v>
      </c>
      <c r="D8394">
        <v>15</v>
      </c>
      <c r="E8394" s="1">
        <v>40716.700694444437</v>
      </c>
      <c r="F8394">
        <v>3.39</v>
      </c>
      <c r="G8394">
        <v>12840</v>
      </c>
      <c r="H8394" t="s">
        <v>10</v>
      </c>
      <c r="I8394" t="str">
        <f>IF(AND(LEFT(OnlineRetail[[#This Row],[InvoiceNo]],1)&lt;&gt;"C",OnlineRetail[[#This Row],[CustomerID]]&lt;&gt;""),"Yes","No")</f>
        <v>Yes</v>
      </c>
      <c r="J8394" s="4">
        <f>EOMONTH(OnlineRetail[[#This Row],[InvoiceDate]],-1)+1</f>
        <v>40695</v>
      </c>
      <c r="K8394" s="6">
        <f>OnlineRetail[[#This Row],[Quantity]]*OnlineRetail[[#This Row],[UnitPrice]]</f>
        <v>50.85</v>
      </c>
      <c r="L8394" t="str">
        <f t="shared" si="131"/>
        <v>12840|Jun-2011</v>
      </c>
    </row>
    <row r="8395" spans="1:12">
      <c r="A8395">
        <v>549383</v>
      </c>
      <c r="B8395" t="s">
        <v>66</v>
      </c>
      <c r="C8395" t="s">
        <v>24</v>
      </c>
      <c r="D8395">
        <v>2</v>
      </c>
      <c r="E8395" s="1">
        <v>40716.71597222222</v>
      </c>
      <c r="F8395">
        <v>1.65</v>
      </c>
      <c r="G8395">
        <v>13717</v>
      </c>
      <c r="H8395" t="s">
        <v>10</v>
      </c>
      <c r="I8395" t="str">
        <f>IF(AND(LEFT(OnlineRetail[[#This Row],[InvoiceNo]],1)&lt;&gt;"C",OnlineRetail[[#This Row],[CustomerID]]&lt;&gt;""),"Yes","No")</f>
        <v>Yes</v>
      </c>
      <c r="J8395" s="4">
        <f>EOMONTH(OnlineRetail[[#This Row],[InvoiceDate]],-1)+1</f>
        <v>40695</v>
      </c>
      <c r="K8395" s="6">
        <f>OnlineRetail[[#This Row],[Quantity]]*OnlineRetail[[#This Row],[UnitPrice]]</f>
        <v>3.3</v>
      </c>
      <c r="L8395" t="str">
        <f t="shared" si="131"/>
        <v>13717|Jun-2011</v>
      </c>
    </row>
    <row r="8396" spans="1:12">
      <c r="A8396">
        <v>550921</v>
      </c>
      <c r="B8396" t="s">
        <v>15</v>
      </c>
      <c r="C8396" t="s">
        <v>16</v>
      </c>
      <c r="D8396">
        <v>20</v>
      </c>
      <c r="E8396" s="1">
        <v>40716.770833333343</v>
      </c>
      <c r="F8396">
        <v>4.95</v>
      </c>
      <c r="G8396">
        <v>13819</v>
      </c>
      <c r="H8396" t="s">
        <v>10</v>
      </c>
      <c r="I8396" t="str">
        <f>IF(AND(LEFT(OnlineRetail[[#This Row],[InvoiceNo]],1)&lt;&gt;"C",OnlineRetail[[#This Row],[CustomerID]]&lt;&gt;""),"Yes","No")</f>
        <v>Yes</v>
      </c>
      <c r="J8396" s="4">
        <f>EOMONTH(OnlineRetail[[#This Row],[InvoiceDate]],-1)+1</f>
        <v>40695</v>
      </c>
      <c r="K8396" s="6">
        <f>OnlineRetail[[#This Row],[Quantity]]*OnlineRetail[[#This Row],[UnitPrice]]</f>
        <v>99</v>
      </c>
      <c r="L8396" t="str">
        <f t="shared" si="131"/>
        <v>13819|Jun-2011</v>
      </c>
    </row>
    <row r="8397" spans="1:12">
      <c r="A8397">
        <v>549731</v>
      </c>
      <c r="B8397" t="s">
        <v>245</v>
      </c>
      <c r="C8397" t="s">
        <v>83</v>
      </c>
      <c r="D8397">
        <v>1</v>
      </c>
      <c r="E8397" s="1">
        <v>40716.772916666669</v>
      </c>
      <c r="F8397">
        <v>2.1</v>
      </c>
      <c r="G8397">
        <v>14319</v>
      </c>
      <c r="H8397" t="s">
        <v>10</v>
      </c>
      <c r="I8397" t="str">
        <f>IF(AND(LEFT(OnlineRetail[[#This Row],[InvoiceNo]],1)&lt;&gt;"C",OnlineRetail[[#This Row],[CustomerID]]&lt;&gt;""),"Yes","No")</f>
        <v>Yes</v>
      </c>
      <c r="J8397" s="4">
        <f>EOMONTH(OnlineRetail[[#This Row],[InvoiceDate]],-1)+1</f>
        <v>40695</v>
      </c>
      <c r="K8397" s="6">
        <f>OnlineRetail[[#This Row],[Quantity]]*OnlineRetail[[#This Row],[UnitPrice]]</f>
        <v>2.1</v>
      </c>
      <c r="L8397" t="str">
        <f t="shared" si="131"/>
        <v>14319|Jun-2011</v>
      </c>
    </row>
    <row r="8398" spans="1:12">
      <c r="A8398">
        <v>545154</v>
      </c>
      <c r="B8398" t="s">
        <v>216</v>
      </c>
      <c r="C8398" t="s">
        <v>12</v>
      </c>
      <c r="D8398">
        <v>3</v>
      </c>
      <c r="E8398" s="1">
        <v>40716.779166666667</v>
      </c>
      <c r="F8398">
        <v>0.85</v>
      </c>
      <c r="G8398">
        <v>14150</v>
      </c>
      <c r="H8398" t="s">
        <v>10</v>
      </c>
      <c r="I8398" t="str">
        <f>IF(AND(LEFT(OnlineRetail[[#This Row],[InvoiceNo]],1)&lt;&gt;"C",OnlineRetail[[#This Row],[CustomerID]]&lt;&gt;""),"Yes","No")</f>
        <v>Yes</v>
      </c>
      <c r="J8398" s="4">
        <f>EOMONTH(OnlineRetail[[#This Row],[InvoiceDate]],-1)+1</f>
        <v>40695</v>
      </c>
      <c r="K8398" s="6">
        <f>OnlineRetail[[#This Row],[Quantity]]*OnlineRetail[[#This Row],[UnitPrice]]</f>
        <v>2.5499999999999998</v>
      </c>
      <c r="L8398" t="str">
        <f t="shared" si="131"/>
        <v>14150|Jun-2011</v>
      </c>
    </row>
    <row r="8399" spans="1:12">
      <c r="A8399">
        <v>541361</v>
      </c>
      <c r="B8399" t="s">
        <v>43</v>
      </c>
      <c r="C8399" t="s">
        <v>21</v>
      </c>
      <c r="D8399">
        <v>2</v>
      </c>
      <c r="E8399" s="1">
        <v>40716.781944444447</v>
      </c>
      <c r="F8399">
        <v>4.25</v>
      </c>
      <c r="G8399">
        <v>12953</v>
      </c>
      <c r="H8399" t="s">
        <v>10</v>
      </c>
      <c r="I8399" t="str">
        <f>IF(AND(LEFT(OnlineRetail[[#This Row],[InvoiceNo]],1)&lt;&gt;"C",OnlineRetail[[#This Row],[CustomerID]]&lt;&gt;""),"Yes","No")</f>
        <v>Yes</v>
      </c>
      <c r="J8399" s="4">
        <f>EOMONTH(OnlineRetail[[#This Row],[InvoiceDate]],-1)+1</f>
        <v>40695</v>
      </c>
      <c r="K8399" s="6">
        <f>OnlineRetail[[#This Row],[Quantity]]*OnlineRetail[[#This Row],[UnitPrice]]</f>
        <v>8.5</v>
      </c>
      <c r="L8399" t="str">
        <f t="shared" si="131"/>
        <v>12953|Jun-2011</v>
      </c>
    </row>
    <row r="8400" spans="1:12">
      <c r="A8400">
        <v>549565</v>
      </c>
      <c r="B8400" t="s">
        <v>47</v>
      </c>
      <c r="C8400" t="s">
        <v>16</v>
      </c>
      <c r="D8400">
        <v>17</v>
      </c>
      <c r="E8400" s="1">
        <v>40716.790277777778</v>
      </c>
      <c r="F8400">
        <v>7.95</v>
      </c>
      <c r="G8400">
        <v>13398</v>
      </c>
      <c r="H8400" t="s">
        <v>10</v>
      </c>
      <c r="I8400" t="str">
        <f>IF(AND(LEFT(OnlineRetail[[#This Row],[InvoiceNo]],1)&lt;&gt;"C",OnlineRetail[[#This Row],[CustomerID]]&lt;&gt;""),"Yes","No")</f>
        <v>Yes</v>
      </c>
      <c r="J8400" s="4">
        <f>EOMONTH(OnlineRetail[[#This Row],[InvoiceDate]],-1)+1</f>
        <v>40695</v>
      </c>
      <c r="K8400" s="6">
        <f>OnlineRetail[[#This Row],[Quantity]]*OnlineRetail[[#This Row],[UnitPrice]]</f>
        <v>135.15</v>
      </c>
      <c r="L8400" t="str">
        <f t="shared" si="131"/>
        <v>13398|Jun-2011</v>
      </c>
    </row>
    <row r="8401" spans="1:12">
      <c r="A8401">
        <v>553769</v>
      </c>
      <c r="B8401" t="s">
        <v>264</v>
      </c>
      <c r="C8401" t="s">
        <v>53</v>
      </c>
      <c r="D8401">
        <v>15</v>
      </c>
      <c r="E8401" s="1">
        <v>40716.802083333343</v>
      </c>
      <c r="F8401">
        <v>7.95</v>
      </c>
      <c r="G8401">
        <v>12892</v>
      </c>
      <c r="H8401" t="s">
        <v>121</v>
      </c>
      <c r="I8401" t="str">
        <f>IF(AND(LEFT(OnlineRetail[[#This Row],[InvoiceNo]],1)&lt;&gt;"C",OnlineRetail[[#This Row],[CustomerID]]&lt;&gt;""),"Yes","No")</f>
        <v>Yes</v>
      </c>
      <c r="J8401" s="4">
        <f>EOMONTH(OnlineRetail[[#This Row],[InvoiceDate]],-1)+1</f>
        <v>40695</v>
      </c>
      <c r="K8401" s="6">
        <f>OnlineRetail[[#This Row],[Quantity]]*OnlineRetail[[#This Row],[UnitPrice]]</f>
        <v>119.25</v>
      </c>
      <c r="L8401" t="str">
        <f t="shared" si="131"/>
        <v>12892|Jun-2011</v>
      </c>
    </row>
    <row r="8402" spans="1:12">
      <c r="A8402">
        <v>553085</v>
      </c>
      <c r="B8402" t="s">
        <v>263</v>
      </c>
      <c r="C8402" t="s">
        <v>14</v>
      </c>
      <c r="D8402">
        <v>21</v>
      </c>
      <c r="E8402" s="1">
        <v>40716.807638888888</v>
      </c>
      <c r="F8402">
        <v>9.9499999999999993</v>
      </c>
      <c r="G8402">
        <v>14183</v>
      </c>
      <c r="H8402" t="s">
        <v>10</v>
      </c>
      <c r="I8402" t="str">
        <f>IF(AND(LEFT(OnlineRetail[[#This Row],[InvoiceNo]],1)&lt;&gt;"C",OnlineRetail[[#This Row],[CustomerID]]&lt;&gt;""),"Yes","No")</f>
        <v>Yes</v>
      </c>
      <c r="J8402" s="4">
        <f>EOMONTH(OnlineRetail[[#This Row],[InvoiceDate]],-1)+1</f>
        <v>40695</v>
      </c>
      <c r="K8402" s="6">
        <f>OnlineRetail[[#This Row],[Quantity]]*OnlineRetail[[#This Row],[UnitPrice]]</f>
        <v>208.95</v>
      </c>
      <c r="L8402" t="str">
        <f t="shared" si="131"/>
        <v>14183|Jun-2011</v>
      </c>
    </row>
    <row r="8403" spans="1:12">
      <c r="A8403">
        <v>544301</v>
      </c>
      <c r="B8403" t="s">
        <v>281</v>
      </c>
      <c r="C8403" t="s">
        <v>42</v>
      </c>
      <c r="D8403">
        <v>22</v>
      </c>
      <c r="E8403" s="1">
        <v>40716.817361111112</v>
      </c>
      <c r="F8403">
        <v>5.95</v>
      </c>
      <c r="G8403">
        <v>14049</v>
      </c>
      <c r="H8403" t="s">
        <v>17</v>
      </c>
      <c r="I8403" t="str">
        <f>IF(AND(LEFT(OnlineRetail[[#This Row],[InvoiceNo]],1)&lt;&gt;"C",OnlineRetail[[#This Row],[CustomerID]]&lt;&gt;""),"Yes","No")</f>
        <v>Yes</v>
      </c>
      <c r="J8403" s="4">
        <f>EOMONTH(OnlineRetail[[#This Row],[InvoiceDate]],-1)+1</f>
        <v>40695</v>
      </c>
      <c r="K8403" s="6">
        <f>OnlineRetail[[#This Row],[Quantity]]*OnlineRetail[[#This Row],[UnitPrice]]</f>
        <v>130.9</v>
      </c>
      <c r="L8403" t="str">
        <f t="shared" si="131"/>
        <v>14049|Jun-2011</v>
      </c>
    </row>
    <row r="8404" spans="1:12">
      <c r="A8404">
        <v>544709</v>
      </c>
      <c r="B8404" t="s">
        <v>252</v>
      </c>
      <c r="C8404" t="s">
        <v>21</v>
      </c>
      <c r="D8404">
        <v>9</v>
      </c>
      <c r="E8404" s="1">
        <v>40716.818749999999</v>
      </c>
      <c r="F8404">
        <v>1.65</v>
      </c>
      <c r="G8404">
        <v>14265</v>
      </c>
      <c r="H8404" t="s">
        <v>31</v>
      </c>
      <c r="I8404" t="str">
        <f>IF(AND(LEFT(OnlineRetail[[#This Row],[InvoiceNo]],1)&lt;&gt;"C",OnlineRetail[[#This Row],[CustomerID]]&lt;&gt;""),"Yes","No")</f>
        <v>Yes</v>
      </c>
      <c r="J8404" s="4">
        <f>EOMONTH(OnlineRetail[[#This Row],[InvoiceDate]],-1)+1</f>
        <v>40695</v>
      </c>
      <c r="K8404" s="6">
        <f>OnlineRetail[[#This Row],[Quantity]]*OnlineRetail[[#This Row],[UnitPrice]]</f>
        <v>14.85</v>
      </c>
      <c r="L8404" t="str">
        <f t="shared" si="131"/>
        <v>14265|Jun-2011</v>
      </c>
    </row>
    <row r="8405" spans="1:12">
      <c r="A8405">
        <v>553569</v>
      </c>
      <c r="B8405" t="s">
        <v>200</v>
      </c>
      <c r="C8405" t="s">
        <v>50</v>
      </c>
      <c r="D8405">
        <v>15</v>
      </c>
      <c r="E8405" s="1">
        <v>40716.82708333333</v>
      </c>
      <c r="F8405">
        <v>4.25</v>
      </c>
      <c r="G8405">
        <v>12641</v>
      </c>
      <c r="H8405" t="s">
        <v>10</v>
      </c>
      <c r="I8405" t="str">
        <f>IF(AND(LEFT(OnlineRetail[[#This Row],[InvoiceNo]],1)&lt;&gt;"C",OnlineRetail[[#This Row],[CustomerID]]&lt;&gt;""),"Yes","No")</f>
        <v>Yes</v>
      </c>
      <c r="J8405" s="4">
        <f>EOMONTH(OnlineRetail[[#This Row],[InvoiceDate]],-1)+1</f>
        <v>40695</v>
      </c>
      <c r="K8405" s="6">
        <f>OnlineRetail[[#This Row],[Quantity]]*OnlineRetail[[#This Row],[UnitPrice]]</f>
        <v>63.75</v>
      </c>
      <c r="L8405" t="str">
        <f t="shared" si="131"/>
        <v>12641|Jun-2011</v>
      </c>
    </row>
    <row r="8406" spans="1:12">
      <c r="A8406">
        <v>538177</v>
      </c>
      <c r="B8406" t="s">
        <v>238</v>
      </c>
      <c r="C8406" t="s">
        <v>62</v>
      </c>
      <c r="D8406">
        <v>7</v>
      </c>
      <c r="E8406" s="1">
        <v>40716.82916666667</v>
      </c>
      <c r="F8406">
        <v>4.95</v>
      </c>
      <c r="G8406">
        <v>13063</v>
      </c>
      <c r="H8406" t="s">
        <v>10</v>
      </c>
      <c r="I8406" t="str">
        <f>IF(AND(LEFT(OnlineRetail[[#This Row],[InvoiceNo]],1)&lt;&gt;"C",OnlineRetail[[#This Row],[CustomerID]]&lt;&gt;""),"Yes","No")</f>
        <v>Yes</v>
      </c>
      <c r="J8406" s="4">
        <f>EOMONTH(OnlineRetail[[#This Row],[InvoiceDate]],-1)+1</f>
        <v>40695</v>
      </c>
      <c r="K8406" s="6">
        <f>OnlineRetail[[#This Row],[Quantity]]*OnlineRetail[[#This Row],[UnitPrice]]</f>
        <v>34.65</v>
      </c>
      <c r="L8406" t="str">
        <f t="shared" si="131"/>
        <v>13063|Jun-2011</v>
      </c>
    </row>
    <row r="8407" spans="1:12">
      <c r="A8407">
        <v>537640</v>
      </c>
      <c r="B8407" t="s">
        <v>189</v>
      </c>
      <c r="C8407" t="s">
        <v>24</v>
      </c>
      <c r="D8407">
        <v>3</v>
      </c>
      <c r="E8407" s="1">
        <v>40717.348611111112</v>
      </c>
      <c r="F8407">
        <v>7.95</v>
      </c>
      <c r="G8407">
        <v>12972</v>
      </c>
      <c r="H8407" t="s">
        <v>10</v>
      </c>
      <c r="I8407" t="str">
        <f>IF(AND(LEFT(OnlineRetail[[#This Row],[InvoiceNo]],1)&lt;&gt;"C",OnlineRetail[[#This Row],[CustomerID]]&lt;&gt;""),"Yes","No")</f>
        <v>Yes</v>
      </c>
      <c r="J8407" s="4">
        <f>EOMONTH(OnlineRetail[[#This Row],[InvoiceDate]],-1)+1</f>
        <v>40695</v>
      </c>
      <c r="K8407" s="6">
        <f>OnlineRetail[[#This Row],[Quantity]]*OnlineRetail[[#This Row],[UnitPrice]]</f>
        <v>23.85</v>
      </c>
      <c r="L8407" t="str">
        <f t="shared" si="131"/>
        <v>12972|Jun-2011</v>
      </c>
    </row>
    <row r="8408" spans="1:12">
      <c r="A8408">
        <v>556156</v>
      </c>
      <c r="B8408" t="s">
        <v>154</v>
      </c>
      <c r="C8408" t="s">
        <v>9</v>
      </c>
      <c r="D8408">
        <v>5</v>
      </c>
      <c r="E8408" s="1">
        <v>40717.352083333331</v>
      </c>
      <c r="F8408">
        <v>5.95</v>
      </c>
      <c r="G8408">
        <v>13100</v>
      </c>
      <c r="H8408" t="s">
        <v>10</v>
      </c>
      <c r="I8408" t="str">
        <f>IF(AND(LEFT(OnlineRetail[[#This Row],[InvoiceNo]],1)&lt;&gt;"C",OnlineRetail[[#This Row],[CustomerID]]&lt;&gt;""),"Yes","No")</f>
        <v>Yes</v>
      </c>
      <c r="J8408" s="4">
        <f>EOMONTH(OnlineRetail[[#This Row],[InvoiceDate]],-1)+1</f>
        <v>40695</v>
      </c>
      <c r="K8408" s="6">
        <f>OnlineRetail[[#This Row],[Quantity]]*OnlineRetail[[#This Row],[UnitPrice]]</f>
        <v>29.75</v>
      </c>
      <c r="L8408" t="str">
        <f t="shared" si="131"/>
        <v>13100|Jun-2011</v>
      </c>
    </row>
    <row r="8409" spans="1:12">
      <c r="A8409">
        <v>551528</v>
      </c>
      <c r="B8409" t="s">
        <v>97</v>
      </c>
      <c r="C8409" t="s">
        <v>29</v>
      </c>
      <c r="D8409">
        <v>10</v>
      </c>
      <c r="E8409" s="1">
        <v>40717.355555555558</v>
      </c>
      <c r="F8409">
        <v>5.95</v>
      </c>
      <c r="G8409">
        <v>12352</v>
      </c>
      <c r="H8409" t="s">
        <v>10</v>
      </c>
      <c r="I8409" t="str">
        <f>IF(AND(LEFT(OnlineRetail[[#This Row],[InvoiceNo]],1)&lt;&gt;"C",OnlineRetail[[#This Row],[CustomerID]]&lt;&gt;""),"Yes","No")</f>
        <v>Yes</v>
      </c>
      <c r="J8409" s="4">
        <f>EOMONTH(OnlineRetail[[#This Row],[InvoiceDate]],-1)+1</f>
        <v>40695</v>
      </c>
      <c r="K8409" s="6">
        <f>OnlineRetail[[#This Row],[Quantity]]*OnlineRetail[[#This Row],[UnitPrice]]</f>
        <v>59.5</v>
      </c>
      <c r="L8409" t="str">
        <f t="shared" si="131"/>
        <v>12352|Jun-2011</v>
      </c>
    </row>
    <row r="8410" spans="1:12">
      <c r="A8410">
        <v>537083</v>
      </c>
      <c r="B8410" t="s">
        <v>237</v>
      </c>
      <c r="C8410" t="s">
        <v>29</v>
      </c>
      <c r="D8410">
        <v>9</v>
      </c>
      <c r="E8410" s="1">
        <v>40717.379861111112</v>
      </c>
      <c r="F8410">
        <v>4.25</v>
      </c>
      <c r="G8410">
        <v>12719</v>
      </c>
      <c r="H8410" t="s">
        <v>10</v>
      </c>
      <c r="I8410" t="str">
        <f>IF(AND(LEFT(OnlineRetail[[#This Row],[InvoiceNo]],1)&lt;&gt;"C",OnlineRetail[[#This Row],[CustomerID]]&lt;&gt;""),"Yes","No")</f>
        <v>Yes</v>
      </c>
      <c r="J8410" s="4">
        <f>EOMONTH(OnlineRetail[[#This Row],[InvoiceDate]],-1)+1</f>
        <v>40695</v>
      </c>
      <c r="K8410" s="6">
        <f>OnlineRetail[[#This Row],[Quantity]]*OnlineRetail[[#This Row],[UnitPrice]]</f>
        <v>38.25</v>
      </c>
      <c r="L8410" t="str">
        <f t="shared" si="131"/>
        <v>12719|Jun-2011</v>
      </c>
    </row>
    <row r="8411" spans="1:12">
      <c r="A8411">
        <v>545349</v>
      </c>
      <c r="B8411" t="s">
        <v>245</v>
      </c>
      <c r="C8411" t="s">
        <v>24</v>
      </c>
      <c r="D8411">
        <v>4</v>
      </c>
      <c r="E8411" s="1">
        <v>40717.381944444453</v>
      </c>
      <c r="F8411">
        <v>4.95</v>
      </c>
      <c r="G8411">
        <v>12908</v>
      </c>
      <c r="H8411" t="s">
        <v>17</v>
      </c>
      <c r="I8411" t="str">
        <f>IF(AND(LEFT(OnlineRetail[[#This Row],[InvoiceNo]],1)&lt;&gt;"C",OnlineRetail[[#This Row],[CustomerID]]&lt;&gt;""),"Yes","No")</f>
        <v>Yes</v>
      </c>
      <c r="J8411" s="4">
        <f>EOMONTH(OnlineRetail[[#This Row],[InvoiceDate]],-1)+1</f>
        <v>40695</v>
      </c>
      <c r="K8411" s="6">
        <f>OnlineRetail[[#This Row],[Quantity]]*OnlineRetail[[#This Row],[UnitPrice]]</f>
        <v>19.8</v>
      </c>
      <c r="L8411" t="str">
        <f t="shared" si="131"/>
        <v>12908|Jun-2011</v>
      </c>
    </row>
    <row r="8412" spans="1:12">
      <c r="A8412">
        <v>546061</v>
      </c>
      <c r="B8412" t="s">
        <v>172</v>
      </c>
      <c r="C8412" t="s">
        <v>42</v>
      </c>
      <c r="D8412">
        <v>4</v>
      </c>
      <c r="E8412" s="1">
        <v>40717.393055555563</v>
      </c>
      <c r="F8412">
        <v>9.9499999999999993</v>
      </c>
      <c r="G8412">
        <v>14124</v>
      </c>
      <c r="H8412" t="s">
        <v>10</v>
      </c>
      <c r="I8412" t="str">
        <f>IF(AND(LEFT(OnlineRetail[[#This Row],[InvoiceNo]],1)&lt;&gt;"C",OnlineRetail[[#This Row],[CustomerID]]&lt;&gt;""),"Yes","No")</f>
        <v>Yes</v>
      </c>
      <c r="J8412" s="4">
        <f>EOMONTH(OnlineRetail[[#This Row],[InvoiceDate]],-1)+1</f>
        <v>40695</v>
      </c>
      <c r="K8412" s="6">
        <f>OnlineRetail[[#This Row],[Quantity]]*OnlineRetail[[#This Row],[UnitPrice]]</f>
        <v>39.799999999999997</v>
      </c>
      <c r="L8412" t="str">
        <f t="shared" si="131"/>
        <v>14124|Jun-2011</v>
      </c>
    </row>
    <row r="8413" spans="1:12">
      <c r="A8413">
        <v>538911</v>
      </c>
      <c r="B8413" t="s">
        <v>30</v>
      </c>
      <c r="C8413" t="s">
        <v>29</v>
      </c>
      <c r="D8413">
        <v>6</v>
      </c>
      <c r="E8413" s="1">
        <v>40717.395833333343</v>
      </c>
      <c r="F8413">
        <v>4.95</v>
      </c>
      <c r="G8413">
        <v>13713</v>
      </c>
      <c r="H8413" t="s">
        <v>10</v>
      </c>
      <c r="I8413" t="str">
        <f>IF(AND(LEFT(OnlineRetail[[#This Row],[InvoiceNo]],1)&lt;&gt;"C",OnlineRetail[[#This Row],[CustomerID]]&lt;&gt;""),"Yes","No")</f>
        <v>Yes</v>
      </c>
      <c r="J8413" s="4">
        <f>EOMONTH(OnlineRetail[[#This Row],[InvoiceDate]],-1)+1</f>
        <v>40695</v>
      </c>
      <c r="K8413" s="6">
        <f>OnlineRetail[[#This Row],[Quantity]]*OnlineRetail[[#This Row],[UnitPrice]]</f>
        <v>29.700000000000003</v>
      </c>
      <c r="L8413" t="str">
        <f t="shared" si="131"/>
        <v>13713|Jun-2011</v>
      </c>
    </row>
    <row r="8414" spans="1:12">
      <c r="A8414">
        <v>544930</v>
      </c>
      <c r="B8414" t="s">
        <v>68</v>
      </c>
      <c r="C8414" t="s">
        <v>29</v>
      </c>
      <c r="D8414">
        <v>7</v>
      </c>
      <c r="E8414" s="1">
        <v>40717.414583333331</v>
      </c>
      <c r="F8414">
        <v>4.25</v>
      </c>
      <c r="G8414">
        <v>12528</v>
      </c>
      <c r="H8414" t="s">
        <v>31</v>
      </c>
      <c r="I8414" t="str">
        <f>IF(AND(LEFT(OnlineRetail[[#This Row],[InvoiceNo]],1)&lt;&gt;"C",OnlineRetail[[#This Row],[CustomerID]]&lt;&gt;""),"Yes","No")</f>
        <v>Yes</v>
      </c>
      <c r="J8414" s="4">
        <f>EOMONTH(OnlineRetail[[#This Row],[InvoiceDate]],-1)+1</f>
        <v>40695</v>
      </c>
      <c r="K8414" s="6">
        <f>OnlineRetail[[#This Row],[Quantity]]*OnlineRetail[[#This Row],[UnitPrice]]</f>
        <v>29.75</v>
      </c>
      <c r="L8414" t="str">
        <f t="shared" si="131"/>
        <v>12528|Jun-2011</v>
      </c>
    </row>
    <row r="8415" spans="1:12">
      <c r="A8415">
        <v>552640</v>
      </c>
      <c r="B8415" t="s">
        <v>154</v>
      </c>
      <c r="C8415" t="s">
        <v>16</v>
      </c>
      <c r="D8415">
        <v>1</v>
      </c>
      <c r="E8415" s="1">
        <v>40717.420138888891</v>
      </c>
      <c r="F8415">
        <v>7.95</v>
      </c>
      <c r="G8415">
        <v>13952</v>
      </c>
      <c r="H8415" t="s">
        <v>10</v>
      </c>
      <c r="I8415" t="str">
        <f>IF(AND(LEFT(OnlineRetail[[#This Row],[InvoiceNo]],1)&lt;&gt;"C",OnlineRetail[[#This Row],[CustomerID]]&lt;&gt;""),"Yes","No")</f>
        <v>Yes</v>
      </c>
      <c r="J8415" s="4">
        <f>EOMONTH(OnlineRetail[[#This Row],[InvoiceDate]],-1)+1</f>
        <v>40695</v>
      </c>
      <c r="K8415" s="6">
        <f>OnlineRetail[[#This Row],[Quantity]]*OnlineRetail[[#This Row],[UnitPrice]]</f>
        <v>7.95</v>
      </c>
      <c r="L8415" t="str">
        <f t="shared" si="131"/>
        <v>13952|Jun-2011</v>
      </c>
    </row>
    <row r="8416" spans="1:12">
      <c r="A8416">
        <v>541542</v>
      </c>
      <c r="B8416" t="s">
        <v>242</v>
      </c>
      <c r="C8416" t="s">
        <v>72</v>
      </c>
      <c r="D8416">
        <v>11</v>
      </c>
      <c r="E8416" s="1">
        <v>40717.44027777778</v>
      </c>
      <c r="F8416">
        <v>0.85</v>
      </c>
      <c r="G8416">
        <v>14010</v>
      </c>
      <c r="H8416" t="s">
        <v>10</v>
      </c>
      <c r="I8416" t="str">
        <f>IF(AND(LEFT(OnlineRetail[[#This Row],[InvoiceNo]],1)&lt;&gt;"C",OnlineRetail[[#This Row],[CustomerID]]&lt;&gt;""),"Yes","No")</f>
        <v>Yes</v>
      </c>
      <c r="J8416" s="4">
        <f>EOMONTH(OnlineRetail[[#This Row],[InvoiceDate]],-1)+1</f>
        <v>40695</v>
      </c>
      <c r="K8416" s="6">
        <f>OnlineRetail[[#This Row],[Quantity]]*OnlineRetail[[#This Row],[UnitPrice]]</f>
        <v>9.35</v>
      </c>
      <c r="L8416" t="str">
        <f t="shared" si="131"/>
        <v>14010|Jun-2011</v>
      </c>
    </row>
    <row r="8417" spans="1:12">
      <c r="A8417">
        <v>540084</v>
      </c>
      <c r="B8417" t="s">
        <v>186</v>
      </c>
      <c r="C8417" t="s">
        <v>9</v>
      </c>
      <c r="D8417">
        <v>4</v>
      </c>
      <c r="E8417" s="1">
        <v>40717.440972222219</v>
      </c>
      <c r="F8417">
        <v>4.95</v>
      </c>
      <c r="G8417">
        <v>12410</v>
      </c>
      <c r="H8417" t="s">
        <v>10</v>
      </c>
      <c r="I8417" t="str">
        <f>IF(AND(LEFT(OnlineRetail[[#This Row],[InvoiceNo]],1)&lt;&gt;"C",OnlineRetail[[#This Row],[CustomerID]]&lt;&gt;""),"Yes","No")</f>
        <v>Yes</v>
      </c>
      <c r="J8417" s="4">
        <f>EOMONTH(OnlineRetail[[#This Row],[InvoiceDate]],-1)+1</f>
        <v>40695</v>
      </c>
      <c r="K8417" s="6">
        <f>OnlineRetail[[#This Row],[Quantity]]*OnlineRetail[[#This Row],[UnitPrice]]</f>
        <v>19.8</v>
      </c>
      <c r="L8417" t="str">
        <f t="shared" si="131"/>
        <v>12410|Jun-2011</v>
      </c>
    </row>
    <row r="8418" spans="1:12">
      <c r="A8418">
        <v>536891</v>
      </c>
      <c r="B8418" t="s">
        <v>256</v>
      </c>
      <c r="C8418" t="s">
        <v>14</v>
      </c>
      <c r="D8418">
        <v>21</v>
      </c>
      <c r="E8418" s="1">
        <v>40717.443055555559</v>
      </c>
      <c r="F8418">
        <v>1.65</v>
      </c>
      <c r="G8418">
        <v>12516</v>
      </c>
      <c r="H8418" t="s">
        <v>10</v>
      </c>
      <c r="I8418" t="str">
        <f>IF(AND(LEFT(OnlineRetail[[#This Row],[InvoiceNo]],1)&lt;&gt;"C",OnlineRetail[[#This Row],[CustomerID]]&lt;&gt;""),"Yes","No")</f>
        <v>Yes</v>
      </c>
      <c r="J8418" s="4">
        <f>EOMONTH(OnlineRetail[[#This Row],[InvoiceDate]],-1)+1</f>
        <v>40695</v>
      </c>
      <c r="K8418" s="6">
        <f>OnlineRetail[[#This Row],[Quantity]]*OnlineRetail[[#This Row],[UnitPrice]]</f>
        <v>34.65</v>
      </c>
      <c r="L8418" t="str">
        <f t="shared" si="131"/>
        <v>12516|Jun-2011</v>
      </c>
    </row>
    <row r="8419" spans="1:12">
      <c r="A8419">
        <v>541661</v>
      </c>
      <c r="B8419" t="s">
        <v>228</v>
      </c>
      <c r="C8419" t="s">
        <v>12</v>
      </c>
      <c r="D8419">
        <v>24</v>
      </c>
      <c r="E8419" s="1">
        <v>40717.444444444453</v>
      </c>
      <c r="F8419">
        <v>7.95</v>
      </c>
      <c r="G8419">
        <v>13222</v>
      </c>
      <c r="H8419" t="s">
        <v>10</v>
      </c>
      <c r="I8419" t="str">
        <f>IF(AND(LEFT(OnlineRetail[[#This Row],[InvoiceNo]],1)&lt;&gt;"C",OnlineRetail[[#This Row],[CustomerID]]&lt;&gt;""),"Yes","No")</f>
        <v>Yes</v>
      </c>
      <c r="J8419" s="4">
        <f>EOMONTH(OnlineRetail[[#This Row],[InvoiceDate]],-1)+1</f>
        <v>40695</v>
      </c>
      <c r="K8419" s="6">
        <f>OnlineRetail[[#This Row],[Quantity]]*OnlineRetail[[#This Row],[UnitPrice]]</f>
        <v>190.8</v>
      </c>
      <c r="L8419" t="str">
        <f t="shared" si="131"/>
        <v>13222|Jun-2011</v>
      </c>
    </row>
    <row r="8420" spans="1:12">
      <c r="A8420">
        <v>543848</v>
      </c>
      <c r="B8420" t="s">
        <v>34</v>
      </c>
      <c r="C8420" t="s">
        <v>24</v>
      </c>
      <c r="D8420">
        <v>7</v>
      </c>
      <c r="E8420" s="1">
        <v>40717.445138888892</v>
      </c>
      <c r="F8420">
        <v>4.95</v>
      </c>
      <c r="G8420">
        <v>12696</v>
      </c>
      <c r="H8420" t="s">
        <v>10</v>
      </c>
      <c r="I8420" t="str">
        <f>IF(AND(LEFT(OnlineRetail[[#This Row],[InvoiceNo]],1)&lt;&gt;"C",OnlineRetail[[#This Row],[CustomerID]]&lt;&gt;""),"Yes","No")</f>
        <v>Yes</v>
      </c>
      <c r="J8420" s="4">
        <f>EOMONTH(OnlineRetail[[#This Row],[InvoiceDate]],-1)+1</f>
        <v>40695</v>
      </c>
      <c r="K8420" s="6">
        <f>OnlineRetail[[#This Row],[Quantity]]*OnlineRetail[[#This Row],[UnitPrice]]</f>
        <v>34.65</v>
      </c>
      <c r="L8420" t="str">
        <f t="shared" si="131"/>
        <v>12696|Jun-2011</v>
      </c>
    </row>
    <row r="8421" spans="1:12">
      <c r="A8421">
        <v>552428</v>
      </c>
      <c r="B8421" t="s">
        <v>203</v>
      </c>
      <c r="C8421" t="s">
        <v>9</v>
      </c>
      <c r="D8421">
        <v>17</v>
      </c>
      <c r="E8421" s="1">
        <v>40717.45208333333</v>
      </c>
      <c r="F8421">
        <v>5.95</v>
      </c>
      <c r="G8421">
        <v>13315</v>
      </c>
      <c r="H8421" t="s">
        <v>10</v>
      </c>
      <c r="I8421" t="str">
        <f>IF(AND(LEFT(OnlineRetail[[#This Row],[InvoiceNo]],1)&lt;&gt;"C",OnlineRetail[[#This Row],[CustomerID]]&lt;&gt;""),"Yes","No")</f>
        <v>Yes</v>
      </c>
      <c r="J8421" s="4">
        <f>EOMONTH(OnlineRetail[[#This Row],[InvoiceDate]],-1)+1</f>
        <v>40695</v>
      </c>
      <c r="K8421" s="6">
        <f>OnlineRetail[[#This Row],[Quantity]]*OnlineRetail[[#This Row],[UnitPrice]]</f>
        <v>101.15</v>
      </c>
      <c r="L8421" t="str">
        <f t="shared" si="131"/>
        <v>13315|Jun-2011</v>
      </c>
    </row>
    <row r="8422" spans="1:12">
      <c r="A8422">
        <v>552127</v>
      </c>
      <c r="B8422" t="s">
        <v>68</v>
      </c>
      <c r="C8422" t="s">
        <v>19</v>
      </c>
      <c r="D8422">
        <v>14</v>
      </c>
      <c r="E8422" s="1">
        <v>40717.455555555563</v>
      </c>
      <c r="F8422">
        <v>1.25</v>
      </c>
      <c r="G8422">
        <v>14116</v>
      </c>
      <c r="H8422" t="s">
        <v>10</v>
      </c>
      <c r="I8422" t="str">
        <f>IF(AND(LEFT(OnlineRetail[[#This Row],[InvoiceNo]],1)&lt;&gt;"C",OnlineRetail[[#This Row],[CustomerID]]&lt;&gt;""),"Yes","No")</f>
        <v>Yes</v>
      </c>
      <c r="J8422" s="4">
        <f>EOMONTH(OnlineRetail[[#This Row],[InvoiceDate]],-1)+1</f>
        <v>40695</v>
      </c>
      <c r="K8422" s="6">
        <f>OnlineRetail[[#This Row],[Quantity]]*OnlineRetail[[#This Row],[UnitPrice]]</f>
        <v>17.5</v>
      </c>
      <c r="L8422" t="str">
        <f t="shared" si="131"/>
        <v>14116|Jun-2011</v>
      </c>
    </row>
    <row r="8423" spans="1:12">
      <c r="A8423">
        <v>538934</v>
      </c>
      <c r="B8423" t="s">
        <v>127</v>
      </c>
      <c r="C8423" t="s">
        <v>19</v>
      </c>
      <c r="D8423">
        <v>18</v>
      </c>
      <c r="E8423" s="1">
        <v>40717.455555555563</v>
      </c>
      <c r="F8423">
        <v>4.95</v>
      </c>
      <c r="G8423">
        <v>13009</v>
      </c>
      <c r="H8423" t="s">
        <v>10</v>
      </c>
      <c r="I8423" t="str">
        <f>IF(AND(LEFT(OnlineRetail[[#This Row],[InvoiceNo]],1)&lt;&gt;"C",OnlineRetail[[#This Row],[CustomerID]]&lt;&gt;""),"Yes","No")</f>
        <v>Yes</v>
      </c>
      <c r="J8423" s="4">
        <f>EOMONTH(OnlineRetail[[#This Row],[InvoiceDate]],-1)+1</f>
        <v>40695</v>
      </c>
      <c r="K8423" s="6">
        <f>OnlineRetail[[#This Row],[Quantity]]*OnlineRetail[[#This Row],[UnitPrice]]</f>
        <v>89.100000000000009</v>
      </c>
      <c r="L8423" t="str">
        <f t="shared" si="131"/>
        <v>13009|Jun-2011</v>
      </c>
    </row>
    <row r="8424" spans="1:12">
      <c r="A8424">
        <v>555142</v>
      </c>
      <c r="B8424" t="s">
        <v>243</v>
      </c>
      <c r="C8424" t="s">
        <v>9</v>
      </c>
      <c r="D8424">
        <v>18</v>
      </c>
      <c r="E8424" s="1">
        <v>40717.455555555563</v>
      </c>
      <c r="F8424">
        <v>3.39</v>
      </c>
      <c r="G8424">
        <v>13991</v>
      </c>
      <c r="H8424" t="s">
        <v>10</v>
      </c>
      <c r="I8424" t="str">
        <f>IF(AND(LEFT(OnlineRetail[[#This Row],[InvoiceNo]],1)&lt;&gt;"C",OnlineRetail[[#This Row],[CustomerID]]&lt;&gt;""),"Yes","No")</f>
        <v>Yes</v>
      </c>
      <c r="J8424" s="4">
        <f>EOMONTH(OnlineRetail[[#This Row],[InvoiceDate]],-1)+1</f>
        <v>40695</v>
      </c>
      <c r="K8424" s="6">
        <f>OnlineRetail[[#This Row],[Quantity]]*OnlineRetail[[#This Row],[UnitPrice]]</f>
        <v>61.02</v>
      </c>
      <c r="L8424" t="str">
        <f t="shared" si="131"/>
        <v>13991|Jun-2011</v>
      </c>
    </row>
    <row r="8425" spans="1:12">
      <c r="A8425">
        <v>547124</v>
      </c>
      <c r="B8425" t="s">
        <v>206</v>
      </c>
      <c r="C8425" t="s">
        <v>62</v>
      </c>
      <c r="D8425">
        <v>2</v>
      </c>
      <c r="E8425" s="1">
        <v>40717.479166666657</v>
      </c>
      <c r="F8425">
        <v>4.25</v>
      </c>
      <c r="G8425">
        <v>13319</v>
      </c>
      <c r="H8425" t="s">
        <v>10</v>
      </c>
      <c r="I8425" t="str">
        <f>IF(AND(LEFT(OnlineRetail[[#This Row],[InvoiceNo]],1)&lt;&gt;"C",OnlineRetail[[#This Row],[CustomerID]]&lt;&gt;""),"Yes","No")</f>
        <v>Yes</v>
      </c>
      <c r="J8425" s="4">
        <f>EOMONTH(OnlineRetail[[#This Row],[InvoiceDate]],-1)+1</f>
        <v>40695</v>
      </c>
      <c r="K8425" s="6">
        <f>OnlineRetail[[#This Row],[Quantity]]*OnlineRetail[[#This Row],[UnitPrice]]</f>
        <v>8.5</v>
      </c>
      <c r="L8425" t="str">
        <f t="shared" si="131"/>
        <v>13319|Jun-2011</v>
      </c>
    </row>
    <row r="8426" spans="1:12">
      <c r="A8426">
        <v>546744</v>
      </c>
      <c r="B8426" t="s">
        <v>237</v>
      </c>
      <c r="C8426" t="s">
        <v>21</v>
      </c>
      <c r="D8426">
        <v>2</v>
      </c>
      <c r="E8426" s="1">
        <v>40717.518750000003</v>
      </c>
      <c r="F8426">
        <v>5.95</v>
      </c>
      <c r="G8426">
        <v>13561</v>
      </c>
      <c r="H8426" t="s">
        <v>10</v>
      </c>
      <c r="I8426" t="str">
        <f>IF(AND(LEFT(OnlineRetail[[#This Row],[InvoiceNo]],1)&lt;&gt;"C",OnlineRetail[[#This Row],[CustomerID]]&lt;&gt;""),"Yes","No")</f>
        <v>Yes</v>
      </c>
      <c r="J8426" s="4">
        <f>EOMONTH(OnlineRetail[[#This Row],[InvoiceDate]],-1)+1</f>
        <v>40695</v>
      </c>
      <c r="K8426" s="6">
        <f>OnlineRetail[[#This Row],[Quantity]]*OnlineRetail[[#This Row],[UnitPrice]]</f>
        <v>11.9</v>
      </c>
      <c r="L8426" t="str">
        <f t="shared" si="131"/>
        <v>13561|Jun-2011</v>
      </c>
    </row>
    <row r="8427" spans="1:12">
      <c r="A8427">
        <v>553156</v>
      </c>
      <c r="B8427" t="s">
        <v>158</v>
      </c>
      <c r="C8427" t="s">
        <v>50</v>
      </c>
      <c r="D8427">
        <v>5</v>
      </c>
      <c r="E8427" s="1">
        <v>40717.525694444441</v>
      </c>
      <c r="F8427">
        <v>2.5499999999999998</v>
      </c>
      <c r="G8427">
        <v>14226</v>
      </c>
      <c r="H8427" t="s">
        <v>22</v>
      </c>
      <c r="I8427" t="str">
        <f>IF(AND(LEFT(OnlineRetail[[#This Row],[InvoiceNo]],1)&lt;&gt;"C",OnlineRetail[[#This Row],[CustomerID]]&lt;&gt;""),"Yes","No")</f>
        <v>Yes</v>
      </c>
      <c r="J8427" s="4">
        <f>EOMONTH(OnlineRetail[[#This Row],[InvoiceDate]],-1)+1</f>
        <v>40695</v>
      </c>
      <c r="K8427" s="6">
        <f>OnlineRetail[[#This Row],[Quantity]]*OnlineRetail[[#This Row],[UnitPrice]]</f>
        <v>12.75</v>
      </c>
      <c r="L8427" t="str">
        <f t="shared" si="131"/>
        <v>14226|Jun-2011</v>
      </c>
    </row>
    <row r="8428" spans="1:12">
      <c r="A8428">
        <v>553213</v>
      </c>
      <c r="B8428" t="s">
        <v>115</v>
      </c>
      <c r="C8428" t="s">
        <v>83</v>
      </c>
      <c r="D8428">
        <v>4</v>
      </c>
      <c r="E8428" s="1">
        <v>40717.53402777778</v>
      </c>
      <c r="F8428">
        <v>9.9499999999999993</v>
      </c>
      <c r="G8428">
        <v>13737</v>
      </c>
      <c r="H8428" t="s">
        <v>10</v>
      </c>
      <c r="I8428" t="str">
        <f>IF(AND(LEFT(OnlineRetail[[#This Row],[InvoiceNo]],1)&lt;&gt;"C",OnlineRetail[[#This Row],[CustomerID]]&lt;&gt;""),"Yes","No")</f>
        <v>Yes</v>
      </c>
      <c r="J8428" s="4">
        <f>EOMONTH(OnlineRetail[[#This Row],[InvoiceDate]],-1)+1</f>
        <v>40695</v>
      </c>
      <c r="K8428" s="6">
        <f>OnlineRetail[[#This Row],[Quantity]]*OnlineRetail[[#This Row],[UnitPrice]]</f>
        <v>39.799999999999997</v>
      </c>
      <c r="L8428" t="str">
        <f t="shared" si="131"/>
        <v>13737|Jun-2011</v>
      </c>
    </row>
    <row r="8429" spans="1:12">
      <c r="A8429">
        <v>554527</v>
      </c>
      <c r="B8429" t="s">
        <v>212</v>
      </c>
      <c r="C8429" t="s">
        <v>46</v>
      </c>
      <c r="D8429">
        <v>14</v>
      </c>
      <c r="E8429" s="1">
        <v>40717.541666666657</v>
      </c>
      <c r="F8429">
        <v>1.65</v>
      </c>
      <c r="G8429">
        <v>14315</v>
      </c>
      <c r="H8429" t="s">
        <v>10</v>
      </c>
      <c r="I8429" t="str">
        <f>IF(AND(LEFT(OnlineRetail[[#This Row],[InvoiceNo]],1)&lt;&gt;"C",OnlineRetail[[#This Row],[CustomerID]]&lt;&gt;""),"Yes","No")</f>
        <v>Yes</v>
      </c>
      <c r="J8429" s="4">
        <f>EOMONTH(OnlineRetail[[#This Row],[InvoiceDate]],-1)+1</f>
        <v>40695</v>
      </c>
      <c r="K8429" s="6">
        <f>OnlineRetail[[#This Row],[Quantity]]*OnlineRetail[[#This Row],[UnitPrice]]</f>
        <v>23.099999999999998</v>
      </c>
      <c r="L8429" t="str">
        <f t="shared" si="131"/>
        <v>14315|Jun-2011</v>
      </c>
    </row>
    <row r="8430" spans="1:12">
      <c r="A8430">
        <v>549710</v>
      </c>
      <c r="B8430" t="s">
        <v>178</v>
      </c>
      <c r="C8430" t="s">
        <v>9</v>
      </c>
      <c r="D8430">
        <v>8</v>
      </c>
      <c r="E8430" s="1">
        <v>40717.547222222223</v>
      </c>
      <c r="F8430">
        <v>2.5499999999999998</v>
      </c>
      <c r="G8430">
        <v>13366</v>
      </c>
      <c r="H8430" t="s">
        <v>10</v>
      </c>
      <c r="I8430" t="str">
        <f>IF(AND(LEFT(OnlineRetail[[#This Row],[InvoiceNo]],1)&lt;&gt;"C",OnlineRetail[[#This Row],[CustomerID]]&lt;&gt;""),"Yes","No")</f>
        <v>Yes</v>
      </c>
      <c r="J8430" s="4">
        <f>EOMONTH(OnlineRetail[[#This Row],[InvoiceDate]],-1)+1</f>
        <v>40695</v>
      </c>
      <c r="K8430" s="6">
        <f>OnlineRetail[[#This Row],[Quantity]]*OnlineRetail[[#This Row],[UnitPrice]]</f>
        <v>20.399999999999999</v>
      </c>
      <c r="L8430" t="str">
        <f t="shared" si="131"/>
        <v>13366|Jun-2011</v>
      </c>
    </row>
    <row r="8431" spans="1:12">
      <c r="A8431">
        <v>545344</v>
      </c>
      <c r="B8431" t="s">
        <v>114</v>
      </c>
      <c r="C8431" t="s">
        <v>19</v>
      </c>
      <c r="D8431">
        <v>4</v>
      </c>
      <c r="E8431" s="1">
        <v>40717.556250000001</v>
      </c>
      <c r="F8431">
        <v>9.9499999999999993</v>
      </c>
      <c r="G8431">
        <v>13804</v>
      </c>
      <c r="H8431" t="s">
        <v>10</v>
      </c>
      <c r="I8431" t="str">
        <f>IF(AND(LEFT(OnlineRetail[[#This Row],[InvoiceNo]],1)&lt;&gt;"C",OnlineRetail[[#This Row],[CustomerID]]&lt;&gt;""),"Yes","No")</f>
        <v>Yes</v>
      </c>
      <c r="J8431" s="4">
        <f>EOMONTH(OnlineRetail[[#This Row],[InvoiceDate]],-1)+1</f>
        <v>40695</v>
      </c>
      <c r="K8431" s="6">
        <f>OnlineRetail[[#This Row],[Quantity]]*OnlineRetail[[#This Row],[UnitPrice]]</f>
        <v>39.799999999999997</v>
      </c>
      <c r="L8431" t="str">
        <f t="shared" si="131"/>
        <v>13804|Jun-2011</v>
      </c>
    </row>
    <row r="8432" spans="1:12">
      <c r="A8432">
        <v>541522</v>
      </c>
      <c r="B8432" t="s">
        <v>172</v>
      </c>
      <c r="C8432" t="s">
        <v>72</v>
      </c>
      <c r="D8432">
        <v>24</v>
      </c>
      <c r="E8432" s="1">
        <v>40717.561805555553</v>
      </c>
      <c r="F8432">
        <v>7.95</v>
      </c>
      <c r="G8432">
        <v>14338</v>
      </c>
      <c r="H8432" t="s">
        <v>36</v>
      </c>
      <c r="I8432" t="str">
        <f>IF(AND(LEFT(OnlineRetail[[#This Row],[InvoiceNo]],1)&lt;&gt;"C",OnlineRetail[[#This Row],[CustomerID]]&lt;&gt;""),"Yes","No")</f>
        <v>Yes</v>
      </c>
      <c r="J8432" s="4">
        <f>EOMONTH(OnlineRetail[[#This Row],[InvoiceDate]],-1)+1</f>
        <v>40695</v>
      </c>
      <c r="K8432" s="6">
        <f>OnlineRetail[[#This Row],[Quantity]]*OnlineRetail[[#This Row],[UnitPrice]]</f>
        <v>190.8</v>
      </c>
      <c r="L8432" t="str">
        <f t="shared" si="131"/>
        <v>14338|Jun-2011</v>
      </c>
    </row>
    <row r="8433" spans="1:12">
      <c r="A8433">
        <v>544808</v>
      </c>
      <c r="B8433" t="s">
        <v>187</v>
      </c>
      <c r="C8433" t="s">
        <v>48</v>
      </c>
      <c r="D8433">
        <v>15</v>
      </c>
      <c r="E8433" s="1">
        <v>40717.568055555559</v>
      </c>
      <c r="F8433">
        <v>1.65</v>
      </c>
      <c r="G8433">
        <v>13282</v>
      </c>
      <c r="H8433" t="s">
        <v>10</v>
      </c>
      <c r="I8433" t="str">
        <f>IF(AND(LEFT(OnlineRetail[[#This Row],[InvoiceNo]],1)&lt;&gt;"C",OnlineRetail[[#This Row],[CustomerID]]&lt;&gt;""),"Yes","No")</f>
        <v>Yes</v>
      </c>
      <c r="J8433" s="4">
        <f>EOMONTH(OnlineRetail[[#This Row],[InvoiceDate]],-1)+1</f>
        <v>40695</v>
      </c>
      <c r="K8433" s="6">
        <f>OnlineRetail[[#This Row],[Quantity]]*OnlineRetail[[#This Row],[UnitPrice]]</f>
        <v>24.75</v>
      </c>
      <c r="L8433" t="str">
        <f t="shared" si="131"/>
        <v>13282|Jun-2011</v>
      </c>
    </row>
    <row r="8434" spans="1:12">
      <c r="A8434">
        <v>546150</v>
      </c>
      <c r="B8434" t="s">
        <v>134</v>
      </c>
      <c r="C8434" t="s">
        <v>16</v>
      </c>
      <c r="D8434">
        <v>19</v>
      </c>
      <c r="E8434" s="1">
        <v>40717.57708333333</v>
      </c>
      <c r="F8434">
        <v>7.95</v>
      </c>
      <c r="G8434">
        <v>13667</v>
      </c>
      <c r="H8434" t="s">
        <v>25</v>
      </c>
      <c r="I8434" t="str">
        <f>IF(AND(LEFT(OnlineRetail[[#This Row],[InvoiceNo]],1)&lt;&gt;"C",OnlineRetail[[#This Row],[CustomerID]]&lt;&gt;""),"Yes","No")</f>
        <v>Yes</v>
      </c>
      <c r="J8434" s="4">
        <f>EOMONTH(OnlineRetail[[#This Row],[InvoiceDate]],-1)+1</f>
        <v>40695</v>
      </c>
      <c r="K8434" s="6">
        <f>OnlineRetail[[#This Row],[Quantity]]*OnlineRetail[[#This Row],[UnitPrice]]</f>
        <v>151.05000000000001</v>
      </c>
      <c r="L8434" t="str">
        <f t="shared" si="131"/>
        <v>13667|Jun-2011</v>
      </c>
    </row>
    <row r="8435" spans="1:12">
      <c r="A8435">
        <v>542483</v>
      </c>
      <c r="B8435" t="s">
        <v>93</v>
      </c>
      <c r="C8435" t="s">
        <v>50</v>
      </c>
      <c r="D8435">
        <v>7</v>
      </c>
      <c r="E8435" s="1">
        <v>40717.59375</v>
      </c>
      <c r="F8435">
        <v>2.5499999999999998</v>
      </c>
      <c r="G8435">
        <v>14057</v>
      </c>
      <c r="H8435" t="s">
        <v>10</v>
      </c>
      <c r="I8435" t="str">
        <f>IF(AND(LEFT(OnlineRetail[[#This Row],[InvoiceNo]],1)&lt;&gt;"C",OnlineRetail[[#This Row],[CustomerID]]&lt;&gt;""),"Yes","No")</f>
        <v>Yes</v>
      </c>
      <c r="J8435" s="4">
        <f>EOMONTH(OnlineRetail[[#This Row],[InvoiceDate]],-1)+1</f>
        <v>40695</v>
      </c>
      <c r="K8435" s="6">
        <f>OnlineRetail[[#This Row],[Quantity]]*OnlineRetail[[#This Row],[UnitPrice]]</f>
        <v>17.849999999999998</v>
      </c>
      <c r="L8435" t="str">
        <f t="shared" si="131"/>
        <v>14057|Jun-2011</v>
      </c>
    </row>
    <row r="8436" spans="1:12">
      <c r="A8436">
        <v>546371</v>
      </c>
      <c r="B8436" t="s">
        <v>258</v>
      </c>
      <c r="C8436" t="s">
        <v>42</v>
      </c>
      <c r="D8436">
        <v>5</v>
      </c>
      <c r="E8436" s="1">
        <v>40717.595833333333</v>
      </c>
      <c r="F8436">
        <v>3.39</v>
      </c>
      <c r="G8436">
        <v>12513</v>
      </c>
      <c r="H8436" t="s">
        <v>10</v>
      </c>
      <c r="I8436" t="str">
        <f>IF(AND(LEFT(OnlineRetail[[#This Row],[InvoiceNo]],1)&lt;&gt;"C",OnlineRetail[[#This Row],[CustomerID]]&lt;&gt;""),"Yes","No")</f>
        <v>Yes</v>
      </c>
      <c r="J8436" s="4">
        <f>EOMONTH(OnlineRetail[[#This Row],[InvoiceDate]],-1)+1</f>
        <v>40695</v>
      </c>
      <c r="K8436" s="6">
        <f>OnlineRetail[[#This Row],[Quantity]]*OnlineRetail[[#This Row],[UnitPrice]]</f>
        <v>16.95</v>
      </c>
      <c r="L8436" t="str">
        <f t="shared" si="131"/>
        <v>12513|Jun-2011</v>
      </c>
    </row>
    <row r="8437" spans="1:12">
      <c r="A8437">
        <v>556020</v>
      </c>
      <c r="B8437" t="s">
        <v>283</v>
      </c>
      <c r="C8437" t="s">
        <v>62</v>
      </c>
      <c r="D8437">
        <v>20</v>
      </c>
      <c r="E8437" s="1">
        <v>40717.607638888891</v>
      </c>
      <c r="F8437">
        <v>4.95</v>
      </c>
      <c r="G8437">
        <v>13267</v>
      </c>
      <c r="H8437" t="s">
        <v>10</v>
      </c>
      <c r="I8437" t="str">
        <f>IF(AND(LEFT(OnlineRetail[[#This Row],[InvoiceNo]],1)&lt;&gt;"C",OnlineRetail[[#This Row],[CustomerID]]&lt;&gt;""),"Yes","No")</f>
        <v>Yes</v>
      </c>
      <c r="J8437" s="4">
        <f>EOMONTH(OnlineRetail[[#This Row],[InvoiceDate]],-1)+1</f>
        <v>40695</v>
      </c>
      <c r="K8437" s="6">
        <f>OnlineRetail[[#This Row],[Quantity]]*OnlineRetail[[#This Row],[UnitPrice]]</f>
        <v>99</v>
      </c>
      <c r="L8437" t="str">
        <f t="shared" si="131"/>
        <v>13267|Jun-2011</v>
      </c>
    </row>
    <row r="8438" spans="1:12">
      <c r="A8438">
        <v>537513</v>
      </c>
      <c r="B8438" t="s">
        <v>99</v>
      </c>
      <c r="C8438" t="s">
        <v>46</v>
      </c>
      <c r="D8438">
        <v>1</v>
      </c>
      <c r="E8438" s="1">
        <v>40717.626388888893</v>
      </c>
      <c r="F8438">
        <v>2.1</v>
      </c>
      <c r="G8438">
        <v>13074</v>
      </c>
      <c r="H8438" t="s">
        <v>10</v>
      </c>
      <c r="I8438" t="str">
        <f>IF(AND(LEFT(OnlineRetail[[#This Row],[InvoiceNo]],1)&lt;&gt;"C",OnlineRetail[[#This Row],[CustomerID]]&lt;&gt;""),"Yes","No")</f>
        <v>Yes</v>
      </c>
      <c r="J8438" s="4">
        <f>EOMONTH(OnlineRetail[[#This Row],[InvoiceDate]],-1)+1</f>
        <v>40695</v>
      </c>
      <c r="K8438" s="6">
        <f>OnlineRetail[[#This Row],[Quantity]]*OnlineRetail[[#This Row],[UnitPrice]]</f>
        <v>2.1</v>
      </c>
      <c r="L8438" t="str">
        <f t="shared" si="131"/>
        <v>13074|Jun-2011</v>
      </c>
    </row>
    <row r="8439" spans="1:12">
      <c r="A8439">
        <v>545826</v>
      </c>
      <c r="B8439" t="s">
        <v>105</v>
      </c>
      <c r="C8439" t="s">
        <v>33</v>
      </c>
      <c r="D8439">
        <v>21</v>
      </c>
      <c r="E8439" s="1">
        <v>40717.630555555559</v>
      </c>
      <c r="F8439">
        <v>4.25</v>
      </c>
      <c r="G8439">
        <v>13996</v>
      </c>
      <c r="H8439" t="s">
        <v>10</v>
      </c>
      <c r="I8439" t="str">
        <f>IF(AND(LEFT(OnlineRetail[[#This Row],[InvoiceNo]],1)&lt;&gt;"C",OnlineRetail[[#This Row],[CustomerID]]&lt;&gt;""),"Yes","No")</f>
        <v>Yes</v>
      </c>
      <c r="J8439" s="4">
        <f>EOMONTH(OnlineRetail[[#This Row],[InvoiceDate]],-1)+1</f>
        <v>40695</v>
      </c>
      <c r="K8439" s="6">
        <f>OnlineRetail[[#This Row],[Quantity]]*OnlineRetail[[#This Row],[UnitPrice]]</f>
        <v>89.25</v>
      </c>
      <c r="L8439" t="str">
        <f t="shared" si="131"/>
        <v>13996|Jun-2011</v>
      </c>
    </row>
    <row r="8440" spans="1:12">
      <c r="A8440">
        <v>545463</v>
      </c>
      <c r="B8440" t="s">
        <v>184</v>
      </c>
      <c r="C8440" t="s">
        <v>46</v>
      </c>
      <c r="D8440">
        <v>1</v>
      </c>
      <c r="E8440" s="1">
        <v>40717.631944444453</v>
      </c>
      <c r="F8440">
        <v>4.95</v>
      </c>
      <c r="G8440">
        <v>12408</v>
      </c>
      <c r="H8440" t="s">
        <v>10</v>
      </c>
      <c r="I8440" t="str">
        <f>IF(AND(LEFT(OnlineRetail[[#This Row],[InvoiceNo]],1)&lt;&gt;"C",OnlineRetail[[#This Row],[CustomerID]]&lt;&gt;""),"Yes","No")</f>
        <v>Yes</v>
      </c>
      <c r="J8440" s="4">
        <f>EOMONTH(OnlineRetail[[#This Row],[InvoiceDate]],-1)+1</f>
        <v>40695</v>
      </c>
      <c r="K8440" s="6">
        <f>OnlineRetail[[#This Row],[Quantity]]*OnlineRetail[[#This Row],[UnitPrice]]</f>
        <v>4.95</v>
      </c>
      <c r="L8440" t="str">
        <f t="shared" si="131"/>
        <v>12408|Jun-2011</v>
      </c>
    </row>
    <row r="8441" spans="1:12">
      <c r="A8441">
        <v>547310</v>
      </c>
      <c r="B8441" t="s">
        <v>101</v>
      </c>
      <c r="C8441" t="s">
        <v>19</v>
      </c>
      <c r="D8441">
        <v>23</v>
      </c>
      <c r="E8441" s="1">
        <v>40717.647222222222</v>
      </c>
      <c r="F8441">
        <v>4.25</v>
      </c>
      <c r="G8441">
        <v>14265</v>
      </c>
      <c r="H8441" t="s">
        <v>10</v>
      </c>
      <c r="I8441" t="str">
        <f>IF(AND(LEFT(OnlineRetail[[#This Row],[InvoiceNo]],1)&lt;&gt;"C",OnlineRetail[[#This Row],[CustomerID]]&lt;&gt;""),"Yes","No")</f>
        <v>Yes</v>
      </c>
      <c r="J8441" s="4">
        <f>EOMONTH(OnlineRetail[[#This Row],[InvoiceDate]],-1)+1</f>
        <v>40695</v>
      </c>
      <c r="K8441" s="6">
        <f>OnlineRetail[[#This Row],[Quantity]]*OnlineRetail[[#This Row],[UnitPrice]]</f>
        <v>97.75</v>
      </c>
      <c r="L8441" t="str">
        <f t="shared" si="131"/>
        <v>14265|Jun-2011</v>
      </c>
    </row>
    <row r="8442" spans="1:12">
      <c r="A8442">
        <v>543579</v>
      </c>
      <c r="B8442" t="s">
        <v>240</v>
      </c>
      <c r="C8442" t="s">
        <v>62</v>
      </c>
      <c r="D8442">
        <v>14</v>
      </c>
      <c r="E8442" s="1">
        <v>40717.648611111108</v>
      </c>
      <c r="F8442">
        <v>5.95</v>
      </c>
      <c r="G8442">
        <v>12913</v>
      </c>
      <c r="H8442" t="s">
        <v>10</v>
      </c>
      <c r="I8442" t="str">
        <f>IF(AND(LEFT(OnlineRetail[[#This Row],[InvoiceNo]],1)&lt;&gt;"C",OnlineRetail[[#This Row],[CustomerID]]&lt;&gt;""),"Yes","No")</f>
        <v>Yes</v>
      </c>
      <c r="J8442" s="4">
        <f>EOMONTH(OnlineRetail[[#This Row],[InvoiceDate]],-1)+1</f>
        <v>40695</v>
      </c>
      <c r="K8442" s="6">
        <f>OnlineRetail[[#This Row],[Quantity]]*OnlineRetail[[#This Row],[UnitPrice]]</f>
        <v>83.3</v>
      </c>
      <c r="L8442" t="str">
        <f t="shared" si="131"/>
        <v>12913|Jun-2011</v>
      </c>
    </row>
    <row r="8443" spans="1:12">
      <c r="A8443">
        <v>545452</v>
      </c>
      <c r="B8443" t="s">
        <v>108</v>
      </c>
      <c r="C8443" t="s">
        <v>21</v>
      </c>
      <c r="D8443">
        <v>10</v>
      </c>
      <c r="E8443" s="1">
        <v>40717.65</v>
      </c>
      <c r="F8443">
        <v>9.9499999999999993</v>
      </c>
      <c r="G8443">
        <v>13272</v>
      </c>
      <c r="H8443" t="s">
        <v>10</v>
      </c>
      <c r="I8443" t="str">
        <f>IF(AND(LEFT(OnlineRetail[[#This Row],[InvoiceNo]],1)&lt;&gt;"C",OnlineRetail[[#This Row],[CustomerID]]&lt;&gt;""),"Yes","No")</f>
        <v>Yes</v>
      </c>
      <c r="J8443" s="4">
        <f>EOMONTH(OnlineRetail[[#This Row],[InvoiceDate]],-1)+1</f>
        <v>40695</v>
      </c>
      <c r="K8443" s="6">
        <f>OnlineRetail[[#This Row],[Quantity]]*OnlineRetail[[#This Row],[UnitPrice]]</f>
        <v>99.5</v>
      </c>
      <c r="L8443" t="str">
        <f t="shared" si="131"/>
        <v>13272|Jun-2011</v>
      </c>
    </row>
    <row r="8444" spans="1:12">
      <c r="A8444">
        <v>546307</v>
      </c>
      <c r="B8444" t="s">
        <v>56</v>
      </c>
      <c r="C8444" t="s">
        <v>27</v>
      </c>
      <c r="D8444">
        <v>20</v>
      </c>
      <c r="E8444" s="1">
        <v>40717.661111111112</v>
      </c>
      <c r="F8444">
        <v>4.25</v>
      </c>
      <c r="G8444">
        <v>13732</v>
      </c>
      <c r="H8444" t="s">
        <v>10</v>
      </c>
      <c r="I8444" t="str">
        <f>IF(AND(LEFT(OnlineRetail[[#This Row],[InvoiceNo]],1)&lt;&gt;"C",OnlineRetail[[#This Row],[CustomerID]]&lt;&gt;""),"Yes","No")</f>
        <v>Yes</v>
      </c>
      <c r="J8444" s="4">
        <f>EOMONTH(OnlineRetail[[#This Row],[InvoiceDate]],-1)+1</f>
        <v>40695</v>
      </c>
      <c r="K8444" s="6">
        <f>OnlineRetail[[#This Row],[Quantity]]*OnlineRetail[[#This Row],[UnitPrice]]</f>
        <v>85</v>
      </c>
      <c r="L8444" t="str">
        <f t="shared" si="131"/>
        <v>13732|Jun-2011</v>
      </c>
    </row>
    <row r="8445" spans="1:12">
      <c r="A8445">
        <v>556320</v>
      </c>
      <c r="B8445" t="s">
        <v>147</v>
      </c>
      <c r="C8445" t="s">
        <v>14</v>
      </c>
      <c r="D8445">
        <v>3</v>
      </c>
      <c r="E8445" s="1">
        <v>40717.665972222218</v>
      </c>
      <c r="F8445">
        <v>3.39</v>
      </c>
      <c r="G8445">
        <v>12469</v>
      </c>
      <c r="H8445" t="s">
        <v>10</v>
      </c>
      <c r="I8445" t="str">
        <f>IF(AND(LEFT(OnlineRetail[[#This Row],[InvoiceNo]],1)&lt;&gt;"C",OnlineRetail[[#This Row],[CustomerID]]&lt;&gt;""),"Yes","No")</f>
        <v>Yes</v>
      </c>
      <c r="J8445" s="4">
        <f>EOMONTH(OnlineRetail[[#This Row],[InvoiceDate]],-1)+1</f>
        <v>40695</v>
      </c>
      <c r="K8445" s="6">
        <f>OnlineRetail[[#This Row],[Quantity]]*OnlineRetail[[#This Row],[UnitPrice]]</f>
        <v>10.17</v>
      </c>
      <c r="L8445" t="str">
        <f t="shared" si="131"/>
        <v>12469|Jun-2011</v>
      </c>
    </row>
    <row r="8446" spans="1:12">
      <c r="A8446">
        <v>555807</v>
      </c>
      <c r="B8446" t="s">
        <v>92</v>
      </c>
      <c r="C8446" t="s">
        <v>19</v>
      </c>
      <c r="D8446">
        <v>21</v>
      </c>
      <c r="E8446" s="1">
        <v>40717.678472222222</v>
      </c>
      <c r="F8446">
        <v>3.39</v>
      </c>
      <c r="G8446">
        <v>13837</v>
      </c>
      <c r="H8446" t="s">
        <v>10</v>
      </c>
      <c r="I8446" t="str">
        <f>IF(AND(LEFT(OnlineRetail[[#This Row],[InvoiceNo]],1)&lt;&gt;"C",OnlineRetail[[#This Row],[CustomerID]]&lt;&gt;""),"Yes","No")</f>
        <v>Yes</v>
      </c>
      <c r="J8446" s="4">
        <f>EOMONTH(OnlineRetail[[#This Row],[InvoiceDate]],-1)+1</f>
        <v>40695</v>
      </c>
      <c r="K8446" s="6">
        <f>OnlineRetail[[#This Row],[Quantity]]*OnlineRetail[[#This Row],[UnitPrice]]</f>
        <v>71.19</v>
      </c>
      <c r="L8446" t="str">
        <f t="shared" si="131"/>
        <v>13837|Jun-2011</v>
      </c>
    </row>
    <row r="8447" spans="1:12">
      <c r="A8447">
        <v>545144</v>
      </c>
      <c r="B8447" t="s">
        <v>283</v>
      </c>
      <c r="C8447" t="s">
        <v>9</v>
      </c>
      <c r="D8447">
        <v>16</v>
      </c>
      <c r="E8447" s="1">
        <v>40717.682638888888</v>
      </c>
      <c r="F8447">
        <v>0.85</v>
      </c>
      <c r="G8447">
        <v>13338</v>
      </c>
      <c r="H8447" t="s">
        <v>10</v>
      </c>
      <c r="I8447" t="str">
        <f>IF(AND(LEFT(OnlineRetail[[#This Row],[InvoiceNo]],1)&lt;&gt;"C",OnlineRetail[[#This Row],[CustomerID]]&lt;&gt;""),"Yes","No")</f>
        <v>Yes</v>
      </c>
      <c r="J8447" s="4">
        <f>EOMONTH(OnlineRetail[[#This Row],[InvoiceDate]],-1)+1</f>
        <v>40695</v>
      </c>
      <c r="K8447" s="6">
        <f>OnlineRetail[[#This Row],[Quantity]]*OnlineRetail[[#This Row],[UnitPrice]]</f>
        <v>13.6</v>
      </c>
      <c r="L8447" t="str">
        <f t="shared" si="131"/>
        <v>13338|Jun-2011</v>
      </c>
    </row>
    <row r="8448" spans="1:12">
      <c r="A8448">
        <v>536990</v>
      </c>
      <c r="B8448" t="s">
        <v>243</v>
      </c>
      <c r="C8448" t="s">
        <v>19</v>
      </c>
      <c r="D8448">
        <v>20</v>
      </c>
      <c r="E8448" s="1">
        <v>40717.706250000003</v>
      </c>
      <c r="F8448">
        <v>4.25</v>
      </c>
      <c r="G8448">
        <v>13780</v>
      </c>
      <c r="H8448" t="s">
        <v>10</v>
      </c>
      <c r="I8448" t="str">
        <f>IF(AND(LEFT(OnlineRetail[[#This Row],[InvoiceNo]],1)&lt;&gt;"C",OnlineRetail[[#This Row],[CustomerID]]&lt;&gt;""),"Yes","No")</f>
        <v>Yes</v>
      </c>
      <c r="J8448" s="4">
        <f>EOMONTH(OnlineRetail[[#This Row],[InvoiceDate]],-1)+1</f>
        <v>40695</v>
      </c>
      <c r="K8448" s="6">
        <f>OnlineRetail[[#This Row],[Quantity]]*OnlineRetail[[#This Row],[UnitPrice]]</f>
        <v>85</v>
      </c>
      <c r="L8448" t="str">
        <f t="shared" si="131"/>
        <v>13780|Jun-2011</v>
      </c>
    </row>
    <row r="8449" spans="1:12">
      <c r="A8449">
        <v>550379</v>
      </c>
      <c r="B8449" t="s">
        <v>178</v>
      </c>
      <c r="C8449" t="s">
        <v>62</v>
      </c>
      <c r="D8449">
        <v>11</v>
      </c>
      <c r="E8449" s="1">
        <v>40717.706250000003</v>
      </c>
      <c r="F8449">
        <v>4.25</v>
      </c>
      <c r="G8449">
        <v>13064</v>
      </c>
      <c r="H8449" t="s">
        <v>10</v>
      </c>
      <c r="I8449" t="str">
        <f>IF(AND(LEFT(OnlineRetail[[#This Row],[InvoiceNo]],1)&lt;&gt;"C",OnlineRetail[[#This Row],[CustomerID]]&lt;&gt;""),"Yes","No")</f>
        <v>Yes</v>
      </c>
      <c r="J8449" s="4">
        <f>EOMONTH(OnlineRetail[[#This Row],[InvoiceDate]],-1)+1</f>
        <v>40695</v>
      </c>
      <c r="K8449" s="6">
        <f>OnlineRetail[[#This Row],[Quantity]]*OnlineRetail[[#This Row],[UnitPrice]]</f>
        <v>46.75</v>
      </c>
      <c r="L8449" t="str">
        <f t="shared" si="131"/>
        <v>13064|Jun-2011</v>
      </c>
    </row>
    <row r="8450" spans="1:12">
      <c r="A8450">
        <v>546794</v>
      </c>
      <c r="B8450" t="s">
        <v>153</v>
      </c>
      <c r="C8450" t="s">
        <v>19</v>
      </c>
      <c r="D8450">
        <v>7</v>
      </c>
      <c r="E8450" s="1">
        <v>40717.71875</v>
      </c>
      <c r="F8450">
        <v>4.25</v>
      </c>
      <c r="G8450">
        <v>13226</v>
      </c>
      <c r="H8450" t="s">
        <v>10</v>
      </c>
      <c r="I8450" t="str">
        <f>IF(AND(LEFT(OnlineRetail[[#This Row],[InvoiceNo]],1)&lt;&gt;"C",OnlineRetail[[#This Row],[CustomerID]]&lt;&gt;""),"Yes","No")</f>
        <v>Yes</v>
      </c>
      <c r="J8450" s="4">
        <f>EOMONTH(OnlineRetail[[#This Row],[InvoiceDate]],-1)+1</f>
        <v>40695</v>
      </c>
      <c r="K8450" s="6">
        <f>OnlineRetail[[#This Row],[Quantity]]*OnlineRetail[[#This Row],[UnitPrice]]</f>
        <v>29.75</v>
      </c>
      <c r="L8450" t="str">
        <f t="shared" ref="L8450:L8513" si="132">IF(I8450="Yes",G8450&amp;"|"&amp;TEXT(J8450,"mmm-yyyy"),"")</f>
        <v>13226|Jun-2011</v>
      </c>
    </row>
    <row r="8451" spans="1:12">
      <c r="A8451">
        <v>544853</v>
      </c>
      <c r="B8451" t="s">
        <v>64</v>
      </c>
      <c r="C8451" t="s">
        <v>39</v>
      </c>
      <c r="D8451">
        <v>3</v>
      </c>
      <c r="E8451" s="1">
        <v>40717.751388888893</v>
      </c>
      <c r="F8451">
        <v>0.85</v>
      </c>
      <c r="G8451">
        <v>13057</v>
      </c>
      <c r="H8451" t="s">
        <v>10</v>
      </c>
      <c r="I8451" t="str">
        <f>IF(AND(LEFT(OnlineRetail[[#This Row],[InvoiceNo]],1)&lt;&gt;"C",OnlineRetail[[#This Row],[CustomerID]]&lt;&gt;""),"Yes","No")</f>
        <v>Yes</v>
      </c>
      <c r="J8451" s="4">
        <f>EOMONTH(OnlineRetail[[#This Row],[InvoiceDate]],-1)+1</f>
        <v>40695</v>
      </c>
      <c r="K8451" s="6">
        <f>OnlineRetail[[#This Row],[Quantity]]*OnlineRetail[[#This Row],[UnitPrice]]</f>
        <v>2.5499999999999998</v>
      </c>
      <c r="L8451" t="str">
        <f t="shared" si="132"/>
        <v>13057|Jun-2011</v>
      </c>
    </row>
    <row r="8452" spans="1:12">
      <c r="A8452">
        <v>548802</v>
      </c>
      <c r="B8452" t="s">
        <v>99</v>
      </c>
      <c r="C8452" t="s">
        <v>12</v>
      </c>
      <c r="D8452">
        <v>12</v>
      </c>
      <c r="E8452" s="1">
        <v>40717.761111111111</v>
      </c>
      <c r="F8452">
        <v>1.65</v>
      </c>
      <c r="G8452">
        <v>12375</v>
      </c>
      <c r="H8452" t="s">
        <v>10</v>
      </c>
      <c r="I8452" t="str">
        <f>IF(AND(LEFT(OnlineRetail[[#This Row],[InvoiceNo]],1)&lt;&gt;"C",OnlineRetail[[#This Row],[CustomerID]]&lt;&gt;""),"Yes","No")</f>
        <v>Yes</v>
      </c>
      <c r="J8452" s="4">
        <f>EOMONTH(OnlineRetail[[#This Row],[InvoiceDate]],-1)+1</f>
        <v>40695</v>
      </c>
      <c r="K8452" s="6">
        <f>OnlineRetail[[#This Row],[Quantity]]*OnlineRetail[[#This Row],[UnitPrice]]</f>
        <v>19.799999999999997</v>
      </c>
      <c r="L8452" t="str">
        <f t="shared" si="132"/>
        <v>12375|Jun-2011</v>
      </c>
    </row>
    <row r="8453" spans="1:12">
      <c r="A8453">
        <v>540159</v>
      </c>
      <c r="B8453" t="s">
        <v>152</v>
      </c>
      <c r="C8453" t="s">
        <v>9</v>
      </c>
      <c r="D8453">
        <v>12</v>
      </c>
      <c r="E8453" s="1">
        <v>40717.763888888891</v>
      </c>
      <c r="F8453">
        <v>0.85</v>
      </c>
      <c r="G8453">
        <v>13474</v>
      </c>
      <c r="H8453" t="s">
        <v>10</v>
      </c>
      <c r="I8453" t="str">
        <f>IF(AND(LEFT(OnlineRetail[[#This Row],[InvoiceNo]],1)&lt;&gt;"C",OnlineRetail[[#This Row],[CustomerID]]&lt;&gt;""),"Yes","No")</f>
        <v>Yes</v>
      </c>
      <c r="J8453" s="4">
        <f>EOMONTH(OnlineRetail[[#This Row],[InvoiceDate]],-1)+1</f>
        <v>40695</v>
      </c>
      <c r="K8453" s="6">
        <f>OnlineRetail[[#This Row],[Quantity]]*OnlineRetail[[#This Row],[UnitPrice]]</f>
        <v>10.199999999999999</v>
      </c>
      <c r="L8453" t="str">
        <f t="shared" si="132"/>
        <v>13474|Jun-2011</v>
      </c>
    </row>
    <row r="8454" spans="1:12">
      <c r="A8454">
        <v>540994</v>
      </c>
      <c r="B8454" t="s">
        <v>167</v>
      </c>
      <c r="C8454" t="s">
        <v>39</v>
      </c>
      <c r="D8454">
        <v>15</v>
      </c>
      <c r="E8454" s="1">
        <v>40717.773611111108</v>
      </c>
      <c r="F8454">
        <v>9.9499999999999993</v>
      </c>
      <c r="G8454">
        <v>13582</v>
      </c>
      <c r="H8454" t="s">
        <v>10</v>
      </c>
      <c r="I8454" t="str">
        <f>IF(AND(LEFT(OnlineRetail[[#This Row],[InvoiceNo]],1)&lt;&gt;"C",OnlineRetail[[#This Row],[CustomerID]]&lt;&gt;""),"Yes","No")</f>
        <v>Yes</v>
      </c>
      <c r="J8454" s="4">
        <f>EOMONTH(OnlineRetail[[#This Row],[InvoiceDate]],-1)+1</f>
        <v>40695</v>
      </c>
      <c r="K8454" s="6">
        <f>OnlineRetail[[#This Row],[Quantity]]*OnlineRetail[[#This Row],[UnitPrice]]</f>
        <v>149.25</v>
      </c>
      <c r="L8454" t="str">
        <f t="shared" si="132"/>
        <v>13582|Jun-2011</v>
      </c>
    </row>
    <row r="8455" spans="1:12">
      <c r="A8455">
        <v>553808</v>
      </c>
      <c r="B8455" t="s">
        <v>213</v>
      </c>
      <c r="C8455" t="s">
        <v>12</v>
      </c>
      <c r="D8455">
        <v>24</v>
      </c>
      <c r="E8455" s="1">
        <v>40717.784722222219</v>
      </c>
      <c r="F8455">
        <v>7.95</v>
      </c>
      <c r="G8455">
        <v>12841</v>
      </c>
      <c r="H8455" t="s">
        <v>22</v>
      </c>
      <c r="I8455" t="str">
        <f>IF(AND(LEFT(OnlineRetail[[#This Row],[InvoiceNo]],1)&lt;&gt;"C",OnlineRetail[[#This Row],[CustomerID]]&lt;&gt;""),"Yes","No")</f>
        <v>Yes</v>
      </c>
      <c r="J8455" s="4">
        <f>EOMONTH(OnlineRetail[[#This Row],[InvoiceDate]],-1)+1</f>
        <v>40695</v>
      </c>
      <c r="K8455" s="6">
        <f>OnlineRetail[[#This Row],[Quantity]]*OnlineRetail[[#This Row],[UnitPrice]]</f>
        <v>190.8</v>
      </c>
      <c r="L8455" t="str">
        <f t="shared" si="132"/>
        <v>12841|Jun-2011</v>
      </c>
    </row>
    <row r="8456" spans="1:12">
      <c r="A8456">
        <v>552877</v>
      </c>
      <c r="B8456" t="s">
        <v>265</v>
      </c>
      <c r="C8456" t="s">
        <v>42</v>
      </c>
      <c r="D8456">
        <v>14</v>
      </c>
      <c r="E8456" s="1">
        <v>40717.786805555559</v>
      </c>
      <c r="F8456">
        <v>2.5499999999999998</v>
      </c>
      <c r="G8456">
        <v>13538</v>
      </c>
      <c r="H8456" t="s">
        <v>10</v>
      </c>
      <c r="I8456" t="str">
        <f>IF(AND(LEFT(OnlineRetail[[#This Row],[InvoiceNo]],1)&lt;&gt;"C",OnlineRetail[[#This Row],[CustomerID]]&lt;&gt;""),"Yes","No")</f>
        <v>Yes</v>
      </c>
      <c r="J8456" s="4">
        <f>EOMONTH(OnlineRetail[[#This Row],[InvoiceDate]],-1)+1</f>
        <v>40695</v>
      </c>
      <c r="K8456" s="6">
        <f>OnlineRetail[[#This Row],[Quantity]]*OnlineRetail[[#This Row],[UnitPrice]]</f>
        <v>35.699999999999996</v>
      </c>
      <c r="L8456" t="str">
        <f t="shared" si="132"/>
        <v>13538|Jun-2011</v>
      </c>
    </row>
    <row r="8457" spans="1:12">
      <c r="A8457">
        <v>555220</v>
      </c>
      <c r="B8457" t="s">
        <v>63</v>
      </c>
      <c r="C8457" t="s">
        <v>16</v>
      </c>
      <c r="D8457">
        <v>14</v>
      </c>
      <c r="E8457" s="1">
        <v>40717.798611111109</v>
      </c>
      <c r="F8457">
        <v>4.25</v>
      </c>
      <c r="G8457">
        <v>13273</v>
      </c>
      <c r="H8457" t="s">
        <v>10</v>
      </c>
      <c r="I8457" t="str">
        <f>IF(AND(LEFT(OnlineRetail[[#This Row],[InvoiceNo]],1)&lt;&gt;"C",OnlineRetail[[#This Row],[CustomerID]]&lt;&gt;""),"Yes","No")</f>
        <v>Yes</v>
      </c>
      <c r="J8457" s="4">
        <f>EOMONTH(OnlineRetail[[#This Row],[InvoiceDate]],-1)+1</f>
        <v>40695</v>
      </c>
      <c r="K8457" s="6">
        <f>OnlineRetail[[#This Row],[Quantity]]*OnlineRetail[[#This Row],[UnitPrice]]</f>
        <v>59.5</v>
      </c>
      <c r="L8457" t="str">
        <f t="shared" si="132"/>
        <v>13273|Jun-2011</v>
      </c>
    </row>
    <row r="8458" spans="1:12">
      <c r="A8458">
        <v>541078</v>
      </c>
      <c r="B8458" t="s">
        <v>281</v>
      </c>
      <c r="C8458" t="s">
        <v>48</v>
      </c>
      <c r="D8458">
        <v>17</v>
      </c>
      <c r="E8458" s="1">
        <v>40717.800694444442</v>
      </c>
      <c r="F8458">
        <v>0.85</v>
      </c>
      <c r="G8458">
        <v>14265</v>
      </c>
      <c r="H8458" t="s">
        <v>10</v>
      </c>
      <c r="I8458" t="str">
        <f>IF(AND(LEFT(OnlineRetail[[#This Row],[InvoiceNo]],1)&lt;&gt;"C",OnlineRetail[[#This Row],[CustomerID]]&lt;&gt;""),"Yes","No")</f>
        <v>Yes</v>
      </c>
      <c r="J8458" s="4">
        <f>EOMONTH(OnlineRetail[[#This Row],[InvoiceDate]],-1)+1</f>
        <v>40695</v>
      </c>
      <c r="K8458" s="6">
        <f>OnlineRetail[[#This Row],[Quantity]]*OnlineRetail[[#This Row],[UnitPrice]]</f>
        <v>14.45</v>
      </c>
      <c r="L8458" t="str">
        <f t="shared" si="132"/>
        <v>14265|Jun-2011</v>
      </c>
    </row>
    <row r="8459" spans="1:12">
      <c r="A8459">
        <v>546214</v>
      </c>
      <c r="B8459" t="s">
        <v>183</v>
      </c>
      <c r="C8459" t="s">
        <v>50</v>
      </c>
      <c r="D8459">
        <v>2</v>
      </c>
      <c r="E8459" s="1">
        <v>40717.801388888889</v>
      </c>
      <c r="F8459">
        <v>2.5499999999999998</v>
      </c>
      <c r="G8459">
        <v>13853</v>
      </c>
      <c r="H8459" t="s">
        <v>10</v>
      </c>
      <c r="I8459" t="str">
        <f>IF(AND(LEFT(OnlineRetail[[#This Row],[InvoiceNo]],1)&lt;&gt;"C",OnlineRetail[[#This Row],[CustomerID]]&lt;&gt;""),"Yes","No")</f>
        <v>Yes</v>
      </c>
      <c r="J8459" s="4">
        <f>EOMONTH(OnlineRetail[[#This Row],[InvoiceDate]],-1)+1</f>
        <v>40695</v>
      </c>
      <c r="K8459" s="6">
        <f>OnlineRetail[[#This Row],[Quantity]]*OnlineRetail[[#This Row],[UnitPrice]]</f>
        <v>5.0999999999999996</v>
      </c>
      <c r="L8459" t="str">
        <f t="shared" si="132"/>
        <v>13853|Jun-2011</v>
      </c>
    </row>
    <row r="8460" spans="1:12">
      <c r="A8460">
        <v>545777</v>
      </c>
      <c r="B8460" t="s">
        <v>88</v>
      </c>
      <c r="C8460" t="s">
        <v>40</v>
      </c>
      <c r="D8460">
        <v>15</v>
      </c>
      <c r="E8460" s="1">
        <v>40717.801388888889</v>
      </c>
      <c r="F8460">
        <v>9.9499999999999993</v>
      </c>
      <c r="G8460">
        <v>13282</v>
      </c>
      <c r="H8460" t="s">
        <v>10</v>
      </c>
      <c r="I8460" t="str">
        <f>IF(AND(LEFT(OnlineRetail[[#This Row],[InvoiceNo]],1)&lt;&gt;"C",OnlineRetail[[#This Row],[CustomerID]]&lt;&gt;""),"Yes","No")</f>
        <v>Yes</v>
      </c>
      <c r="J8460" s="4">
        <f>EOMONTH(OnlineRetail[[#This Row],[InvoiceDate]],-1)+1</f>
        <v>40695</v>
      </c>
      <c r="K8460" s="6">
        <f>OnlineRetail[[#This Row],[Quantity]]*OnlineRetail[[#This Row],[UnitPrice]]</f>
        <v>149.25</v>
      </c>
      <c r="L8460" t="str">
        <f t="shared" si="132"/>
        <v>13282|Jun-2011</v>
      </c>
    </row>
    <row r="8461" spans="1:12">
      <c r="A8461">
        <v>537450</v>
      </c>
      <c r="B8461" t="s">
        <v>93</v>
      </c>
      <c r="C8461" t="s">
        <v>46</v>
      </c>
      <c r="D8461">
        <v>19</v>
      </c>
      <c r="E8461" s="1">
        <v>40717.803472222222</v>
      </c>
      <c r="F8461">
        <v>2.1</v>
      </c>
      <c r="G8461">
        <v>13894</v>
      </c>
      <c r="H8461" t="s">
        <v>10</v>
      </c>
      <c r="I8461" t="str">
        <f>IF(AND(LEFT(OnlineRetail[[#This Row],[InvoiceNo]],1)&lt;&gt;"C",OnlineRetail[[#This Row],[CustomerID]]&lt;&gt;""),"Yes","No")</f>
        <v>Yes</v>
      </c>
      <c r="J8461" s="4">
        <f>EOMONTH(OnlineRetail[[#This Row],[InvoiceDate]],-1)+1</f>
        <v>40695</v>
      </c>
      <c r="K8461" s="6">
        <f>OnlineRetail[[#This Row],[Quantity]]*OnlineRetail[[#This Row],[UnitPrice]]</f>
        <v>39.9</v>
      </c>
      <c r="L8461" t="str">
        <f t="shared" si="132"/>
        <v>13894|Jun-2011</v>
      </c>
    </row>
    <row r="8462" spans="1:12">
      <c r="A8462">
        <v>538883</v>
      </c>
      <c r="B8462" t="s">
        <v>144</v>
      </c>
      <c r="C8462" t="s">
        <v>40</v>
      </c>
      <c r="D8462">
        <v>16</v>
      </c>
      <c r="E8462" s="1">
        <v>40717.807638888888</v>
      </c>
      <c r="F8462">
        <v>2.5499999999999998</v>
      </c>
      <c r="G8462">
        <v>13391</v>
      </c>
      <c r="H8462" t="s">
        <v>31</v>
      </c>
      <c r="I8462" t="str">
        <f>IF(AND(LEFT(OnlineRetail[[#This Row],[InvoiceNo]],1)&lt;&gt;"C",OnlineRetail[[#This Row],[CustomerID]]&lt;&gt;""),"Yes","No")</f>
        <v>Yes</v>
      </c>
      <c r="J8462" s="4">
        <f>EOMONTH(OnlineRetail[[#This Row],[InvoiceDate]],-1)+1</f>
        <v>40695</v>
      </c>
      <c r="K8462" s="6">
        <f>OnlineRetail[[#This Row],[Quantity]]*OnlineRetail[[#This Row],[UnitPrice]]</f>
        <v>40.799999999999997</v>
      </c>
      <c r="L8462" t="str">
        <f t="shared" si="132"/>
        <v>13391|Jun-2011</v>
      </c>
    </row>
    <row r="8463" spans="1:12">
      <c r="A8463">
        <v>547080</v>
      </c>
      <c r="B8463" t="s">
        <v>47</v>
      </c>
      <c r="C8463" t="s">
        <v>53</v>
      </c>
      <c r="D8463">
        <v>19</v>
      </c>
      <c r="E8463" s="1">
        <v>40718.35</v>
      </c>
      <c r="F8463">
        <v>5.95</v>
      </c>
      <c r="G8463">
        <v>13315</v>
      </c>
      <c r="H8463" t="s">
        <v>10</v>
      </c>
      <c r="I8463" t="str">
        <f>IF(AND(LEFT(OnlineRetail[[#This Row],[InvoiceNo]],1)&lt;&gt;"C",OnlineRetail[[#This Row],[CustomerID]]&lt;&gt;""),"Yes","No")</f>
        <v>Yes</v>
      </c>
      <c r="J8463" s="4">
        <f>EOMONTH(OnlineRetail[[#This Row],[InvoiceDate]],-1)+1</f>
        <v>40695</v>
      </c>
      <c r="K8463" s="6">
        <f>OnlineRetail[[#This Row],[Quantity]]*OnlineRetail[[#This Row],[UnitPrice]]</f>
        <v>113.05</v>
      </c>
      <c r="L8463" t="str">
        <f t="shared" si="132"/>
        <v>13315|Jun-2011</v>
      </c>
    </row>
    <row r="8464" spans="1:12">
      <c r="A8464">
        <v>545009</v>
      </c>
      <c r="B8464" t="s">
        <v>148</v>
      </c>
      <c r="C8464" t="s">
        <v>9</v>
      </c>
      <c r="D8464">
        <v>5</v>
      </c>
      <c r="E8464" s="1">
        <v>40718.359027777777</v>
      </c>
      <c r="F8464">
        <v>4.25</v>
      </c>
      <c r="G8464">
        <v>13419</v>
      </c>
      <c r="H8464" t="s">
        <v>10</v>
      </c>
      <c r="I8464" t="str">
        <f>IF(AND(LEFT(OnlineRetail[[#This Row],[InvoiceNo]],1)&lt;&gt;"C",OnlineRetail[[#This Row],[CustomerID]]&lt;&gt;""),"Yes","No")</f>
        <v>Yes</v>
      </c>
      <c r="J8464" s="4">
        <f>EOMONTH(OnlineRetail[[#This Row],[InvoiceDate]],-1)+1</f>
        <v>40695</v>
      </c>
      <c r="K8464" s="6">
        <f>OnlineRetail[[#This Row],[Quantity]]*OnlineRetail[[#This Row],[UnitPrice]]</f>
        <v>21.25</v>
      </c>
      <c r="L8464" t="str">
        <f t="shared" si="132"/>
        <v>13419|Jun-2011</v>
      </c>
    </row>
    <row r="8465" spans="1:12">
      <c r="A8465">
        <v>547766</v>
      </c>
      <c r="B8465" t="s">
        <v>285</v>
      </c>
      <c r="C8465" t="s">
        <v>33</v>
      </c>
      <c r="D8465">
        <v>13</v>
      </c>
      <c r="E8465" s="1">
        <v>40718.364583333343</v>
      </c>
      <c r="F8465">
        <v>1.65</v>
      </c>
      <c r="G8465">
        <v>14073</v>
      </c>
      <c r="H8465" t="s">
        <v>10</v>
      </c>
      <c r="I8465" t="str">
        <f>IF(AND(LEFT(OnlineRetail[[#This Row],[InvoiceNo]],1)&lt;&gt;"C",OnlineRetail[[#This Row],[CustomerID]]&lt;&gt;""),"Yes","No")</f>
        <v>Yes</v>
      </c>
      <c r="J8465" s="4">
        <f>EOMONTH(OnlineRetail[[#This Row],[InvoiceDate]],-1)+1</f>
        <v>40695</v>
      </c>
      <c r="K8465" s="6">
        <f>OnlineRetail[[#This Row],[Quantity]]*OnlineRetail[[#This Row],[UnitPrice]]</f>
        <v>21.45</v>
      </c>
      <c r="L8465" t="str">
        <f t="shared" si="132"/>
        <v>14073|Jun-2011</v>
      </c>
    </row>
    <row r="8466" spans="1:12">
      <c r="A8466">
        <v>541576</v>
      </c>
      <c r="B8466" t="s">
        <v>138</v>
      </c>
      <c r="C8466" t="s">
        <v>14</v>
      </c>
      <c r="D8466">
        <v>17</v>
      </c>
      <c r="E8466" s="1">
        <v>40718.370833333327</v>
      </c>
      <c r="F8466">
        <v>3.39</v>
      </c>
      <c r="G8466">
        <v>12352</v>
      </c>
      <c r="H8466" t="s">
        <v>10</v>
      </c>
      <c r="I8466" t="str">
        <f>IF(AND(LEFT(OnlineRetail[[#This Row],[InvoiceNo]],1)&lt;&gt;"C",OnlineRetail[[#This Row],[CustomerID]]&lt;&gt;""),"Yes","No")</f>
        <v>Yes</v>
      </c>
      <c r="J8466" s="4">
        <f>EOMONTH(OnlineRetail[[#This Row],[InvoiceDate]],-1)+1</f>
        <v>40695</v>
      </c>
      <c r="K8466" s="6">
        <f>OnlineRetail[[#This Row],[Quantity]]*OnlineRetail[[#This Row],[UnitPrice]]</f>
        <v>57.63</v>
      </c>
      <c r="L8466" t="str">
        <f t="shared" si="132"/>
        <v>12352|Jun-2011</v>
      </c>
    </row>
    <row r="8467" spans="1:12">
      <c r="A8467">
        <v>544945</v>
      </c>
      <c r="B8467" t="s">
        <v>258</v>
      </c>
      <c r="C8467" t="s">
        <v>16</v>
      </c>
      <c r="D8467">
        <v>2</v>
      </c>
      <c r="E8467" s="1">
        <v>40718.373611111107</v>
      </c>
      <c r="F8467">
        <v>0.85</v>
      </c>
      <c r="G8467">
        <v>14308</v>
      </c>
      <c r="H8467" t="s">
        <v>10</v>
      </c>
      <c r="I8467" t="str">
        <f>IF(AND(LEFT(OnlineRetail[[#This Row],[InvoiceNo]],1)&lt;&gt;"C",OnlineRetail[[#This Row],[CustomerID]]&lt;&gt;""),"Yes","No")</f>
        <v>Yes</v>
      </c>
      <c r="J8467" s="4">
        <f>EOMONTH(OnlineRetail[[#This Row],[InvoiceDate]],-1)+1</f>
        <v>40695</v>
      </c>
      <c r="K8467" s="6">
        <f>OnlineRetail[[#This Row],[Quantity]]*OnlineRetail[[#This Row],[UnitPrice]]</f>
        <v>1.7</v>
      </c>
      <c r="L8467" t="str">
        <f t="shared" si="132"/>
        <v>14308|Jun-2011</v>
      </c>
    </row>
    <row r="8468" spans="1:12">
      <c r="A8468">
        <v>540033</v>
      </c>
      <c r="B8468" t="s">
        <v>184</v>
      </c>
      <c r="C8468" t="s">
        <v>40</v>
      </c>
      <c r="D8468">
        <v>23</v>
      </c>
      <c r="E8468" s="1">
        <v>40718.392361111109</v>
      </c>
      <c r="F8468">
        <v>4.95</v>
      </c>
      <c r="G8468">
        <v>13690</v>
      </c>
      <c r="H8468" t="s">
        <v>10</v>
      </c>
      <c r="I8468" t="str">
        <f>IF(AND(LEFT(OnlineRetail[[#This Row],[InvoiceNo]],1)&lt;&gt;"C",OnlineRetail[[#This Row],[CustomerID]]&lt;&gt;""),"Yes","No")</f>
        <v>Yes</v>
      </c>
      <c r="J8468" s="4">
        <f>EOMONTH(OnlineRetail[[#This Row],[InvoiceDate]],-1)+1</f>
        <v>40695</v>
      </c>
      <c r="K8468" s="6">
        <f>OnlineRetail[[#This Row],[Quantity]]*OnlineRetail[[#This Row],[UnitPrice]]</f>
        <v>113.85000000000001</v>
      </c>
      <c r="L8468" t="str">
        <f t="shared" si="132"/>
        <v>13690|Jun-2011</v>
      </c>
    </row>
    <row r="8469" spans="1:12">
      <c r="A8469">
        <v>555367</v>
      </c>
      <c r="B8469" t="s">
        <v>44</v>
      </c>
      <c r="C8469" t="s">
        <v>83</v>
      </c>
      <c r="D8469">
        <v>11</v>
      </c>
      <c r="E8469" s="1">
        <v>40718.393750000003</v>
      </c>
      <c r="F8469">
        <v>0.85</v>
      </c>
      <c r="G8469">
        <v>13991</v>
      </c>
      <c r="H8469" t="s">
        <v>10</v>
      </c>
      <c r="I8469" t="str">
        <f>IF(AND(LEFT(OnlineRetail[[#This Row],[InvoiceNo]],1)&lt;&gt;"C",OnlineRetail[[#This Row],[CustomerID]]&lt;&gt;""),"Yes","No")</f>
        <v>Yes</v>
      </c>
      <c r="J8469" s="4">
        <f>EOMONTH(OnlineRetail[[#This Row],[InvoiceDate]],-1)+1</f>
        <v>40695</v>
      </c>
      <c r="K8469" s="6">
        <f>OnlineRetail[[#This Row],[Quantity]]*OnlineRetail[[#This Row],[UnitPrice]]</f>
        <v>9.35</v>
      </c>
      <c r="L8469" t="str">
        <f t="shared" si="132"/>
        <v>13991|Jun-2011</v>
      </c>
    </row>
    <row r="8470" spans="1:12">
      <c r="A8470">
        <v>539733</v>
      </c>
      <c r="B8470" t="s">
        <v>59</v>
      </c>
      <c r="C8470" t="s">
        <v>9</v>
      </c>
      <c r="D8470">
        <v>14</v>
      </c>
      <c r="E8470" s="1">
        <v>40718.400000000001</v>
      </c>
      <c r="F8470">
        <v>0.85</v>
      </c>
      <c r="G8470">
        <v>13218</v>
      </c>
      <c r="H8470" t="s">
        <v>10</v>
      </c>
      <c r="I8470" t="str">
        <f>IF(AND(LEFT(OnlineRetail[[#This Row],[InvoiceNo]],1)&lt;&gt;"C",OnlineRetail[[#This Row],[CustomerID]]&lt;&gt;""),"Yes","No")</f>
        <v>Yes</v>
      </c>
      <c r="J8470" s="4">
        <f>EOMONTH(OnlineRetail[[#This Row],[InvoiceDate]],-1)+1</f>
        <v>40695</v>
      </c>
      <c r="K8470" s="6">
        <f>OnlineRetail[[#This Row],[Quantity]]*OnlineRetail[[#This Row],[UnitPrice]]</f>
        <v>11.9</v>
      </c>
      <c r="L8470" t="str">
        <f t="shared" si="132"/>
        <v>13218|Jun-2011</v>
      </c>
    </row>
    <row r="8471" spans="1:12">
      <c r="A8471">
        <v>536548</v>
      </c>
      <c r="B8471" t="s">
        <v>151</v>
      </c>
      <c r="C8471" t="s">
        <v>9</v>
      </c>
      <c r="D8471">
        <v>17</v>
      </c>
      <c r="E8471" s="1">
        <v>40718.404166666667</v>
      </c>
      <c r="F8471">
        <v>5.95</v>
      </c>
      <c r="G8471">
        <v>12472</v>
      </c>
      <c r="H8471" t="s">
        <v>36</v>
      </c>
      <c r="I8471" t="str">
        <f>IF(AND(LEFT(OnlineRetail[[#This Row],[InvoiceNo]],1)&lt;&gt;"C",OnlineRetail[[#This Row],[CustomerID]]&lt;&gt;""),"Yes","No")</f>
        <v>Yes</v>
      </c>
      <c r="J8471" s="4">
        <f>EOMONTH(OnlineRetail[[#This Row],[InvoiceDate]],-1)+1</f>
        <v>40695</v>
      </c>
      <c r="K8471" s="6">
        <f>OnlineRetail[[#This Row],[Quantity]]*OnlineRetail[[#This Row],[UnitPrice]]</f>
        <v>101.15</v>
      </c>
      <c r="L8471" t="str">
        <f t="shared" si="132"/>
        <v>12472|Jun-2011</v>
      </c>
    </row>
    <row r="8472" spans="1:12">
      <c r="A8472">
        <v>537146</v>
      </c>
      <c r="B8472" t="s">
        <v>256</v>
      </c>
      <c r="C8472" t="s">
        <v>40</v>
      </c>
      <c r="D8472">
        <v>9</v>
      </c>
      <c r="E8472" s="1">
        <v>40718.411805555559</v>
      </c>
      <c r="F8472">
        <v>4.95</v>
      </c>
      <c r="G8472">
        <v>14242</v>
      </c>
      <c r="H8472" t="s">
        <v>10</v>
      </c>
      <c r="I8472" t="str">
        <f>IF(AND(LEFT(OnlineRetail[[#This Row],[InvoiceNo]],1)&lt;&gt;"C",OnlineRetail[[#This Row],[CustomerID]]&lt;&gt;""),"Yes","No")</f>
        <v>Yes</v>
      </c>
      <c r="J8472" s="4">
        <f>EOMONTH(OnlineRetail[[#This Row],[InvoiceDate]],-1)+1</f>
        <v>40695</v>
      </c>
      <c r="K8472" s="6">
        <f>OnlineRetail[[#This Row],[Quantity]]*OnlineRetail[[#This Row],[UnitPrice]]</f>
        <v>44.550000000000004</v>
      </c>
      <c r="L8472" t="str">
        <f t="shared" si="132"/>
        <v>14242|Jun-2011</v>
      </c>
    </row>
    <row r="8473" spans="1:12">
      <c r="A8473">
        <v>545489</v>
      </c>
      <c r="B8473" t="s">
        <v>267</v>
      </c>
      <c r="C8473" t="s">
        <v>19</v>
      </c>
      <c r="D8473">
        <v>18</v>
      </c>
      <c r="E8473" s="1">
        <v>40718.412499999999</v>
      </c>
      <c r="F8473">
        <v>9.9499999999999993</v>
      </c>
      <c r="G8473">
        <v>12710</v>
      </c>
      <c r="H8473" t="s">
        <v>10</v>
      </c>
      <c r="I8473" t="str">
        <f>IF(AND(LEFT(OnlineRetail[[#This Row],[InvoiceNo]],1)&lt;&gt;"C",OnlineRetail[[#This Row],[CustomerID]]&lt;&gt;""),"Yes","No")</f>
        <v>Yes</v>
      </c>
      <c r="J8473" s="4">
        <f>EOMONTH(OnlineRetail[[#This Row],[InvoiceDate]],-1)+1</f>
        <v>40695</v>
      </c>
      <c r="K8473" s="6">
        <f>OnlineRetail[[#This Row],[Quantity]]*OnlineRetail[[#This Row],[UnitPrice]]</f>
        <v>179.1</v>
      </c>
      <c r="L8473" t="str">
        <f t="shared" si="132"/>
        <v>12710|Jun-2011</v>
      </c>
    </row>
    <row r="8474" spans="1:12">
      <c r="A8474">
        <v>539348</v>
      </c>
      <c r="B8474" t="s">
        <v>132</v>
      </c>
      <c r="C8474" t="s">
        <v>24</v>
      </c>
      <c r="D8474">
        <v>3</v>
      </c>
      <c r="E8474" s="1">
        <v>40718.42083333333</v>
      </c>
      <c r="F8474">
        <v>0.85</v>
      </c>
      <c r="G8474">
        <v>13765</v>
      </c>
      <c r="H8474" t="s">
        <v>10</v>
      </c>
      <c r="I8474" t="str">
        <f>IF(AND(LEFT(OnlineRetail[[#This Row],[InvoiceNo]],1)&lt;&gt;"C",OnlineRetail[[#This Row],[CustomerID]]&lt;&gt;""),"Yes","No")</f>
        <v>Yes</v>
      </c>
      <c r="J8474" s="4">
        <f>EOMONTH(OnlineRetail[[#This Row],[InvoiceDate]],-1)+1</f>
        <v>40695</v>
      </c>
      <c r="K8474" s="6">
        <f>OnlineRetail[[#This Row],[Quantity]]*OnlineRetail[[#This Row],[UnitPrice]]</f>
        <v>2.5499999999999998</v>
      </c>
      <c r="L8474" t="str">
        <f t="shared" si="132"/>
        <v>13765|Jun-2011</v>
      </c>
    </row>
    <row r="8475" spans="1:12">
      <c r="A8475">
        <v>537384</v>
      </c>
      <c r="B8475" t="s">
        <v>177</v>
      </c>
      <c r="C8475" t="s">
        <v>27</v>
      </c>
      <c r="D8475">
        <v>2</v>
      </c>
      <c r="E8475" s="1">
        <v>40718.421527777777</v>
      </c>
      <c r="F8475">
        <v>1.65</v>
      </c>
      <c r="G8475">
        <v>14162</v>
      </c>
      <c r="H8475" t="s">
        <v>10</v>
      </c>
      <c r="I8475" t="str">
        <f>IF(AND(LEFT(OnlineRetail[[#This Row],[InvoiceNo]],1)&lt;&gt;"C",OnlineRetail[[#This Row],[CustomerID]]&lt;&gt;""),"Yes","No")</f>
        <v>Yes</v>
      </c>
      <c r="J8475" s="4">
        <f>EOMONTH(OnlineRetail[[#This Row],[InvoiceDate]],-1)+1</f>
        <v>40695</v>
      </c>
      <c r="K8475" s="6">
        <f>OnlineRetail[[#This Row],[Quantity]]*OnlineRetail[[#This Row],[UnitPrice]]</f>
        <v>3.3</v>
      </c>
      <c r="L8475" t="str">
        <f t="shared" si="132"/>
        <v>14162|Jun-2011</v>
      </c>
    </row>
    <row r="8476" spans="1:12">
      <c r="A8476">
        <v>556303</v>
      </c>
      <c r="B8476" t="s">
        <v>212</v>
      </c>
      <c r="C8476" t="s">
        <v>19</v>
      </c>
      <c r="D8476">
        <v>14</v>
      </c>
      <c r="E8476" s="1">
        <v>40718.442361111112</v>
      </c>
      <c r="F8476">
        <v>9.9499999999999993</v>
      </c>
      <c r="G8476">
        <v>13492</v>
      </c>
      <c r="H8476" t="s">
        <v>10</v>
      </c>
      <c r="I8476" t="str">
        <f>IF(AND(LEFT(OnlineRetail[[#This Row],[InvoiceNo]],1)&lt;&gt;"C",OnlineRetail[[#This Row],[CustomerID]]&lt;&gt;""),"Yes","No")</f>
        <v>Yes</v>
      </c>
      <c r="J8476" s="4">
        <f>EOMONTH(OnlineRetail[[#This Row],[InvoiceDate]],-1)+1</f>
        <v>40695</v>
      </c>
      <c r="K8476" s="6">
        <f>OnlineRetail[[#This Row],[Quantity]]*OnlineRetail[[#This Row],[UnitPrice]]</f>
        <v>139.29999999999998</v>
      </c>
      <c r="L8476" t="str">
        <f t="shared" si="132"/>
        <v>13492|Jun-2011</v>
      </c>
    </row>
    <row r="8477" spans="1:12">
      <c r="A8477">
        <v>551151</v>
      </c>
      <c r="B8477" t="s">
        <v>282</v>
      </c>
      <c r="C8477" t="s">
        <v>19</v>
      </c>
      <c r="D8477">
        <v>18</v>
      </c>
      <c r="E8477" s="1">
        <v>40718.442361111112</v>
      </c>
      <c r="F8477">
        <v>4.95</v>
      </c>
      <c r="G8477">
        <v>13547</v>
      </c>
      <c r="H8477" t="s">
        <v>10</v>
      </c>
      <c r="I8477" t="str">
        <f>IF(AND(LEFT(OnlineRetail[[#This Row],[InvoiceNo]],1)&lt;&gt;"C",OnlineRetail[[#This Row],[CustomerID]]&lt;&gt;""),"Yes","No")</f>
        <v>Yes</v>
      </c>
      <c r="J8477" s="4">
        <f>EOMONTH(OnlineRetail[[#This Row],[InvoiceDate]],-1)+1</f>
        <v>40695</v>
      </c>
      <c r="K8477" s="6">
        <f>OnlineRetail[[#This Row],[Quantity]]*OnlineRetail[[#This Row],[UnitPrice]]</f>
        <v>89.100000000000009</v>
      </c>
      <c r="L8477" t="str">
        <f t="shared" si="132"/>
        <v>13547|Jun-2011</v>
      </c>
    </row>
    <row r="8478" spans="1:12">
      <c r="A8478">
        <v>554289</v>
      </c>
      <c r="B8478" t="s">
        <v>204</v>
      </c>
      <c r="C8478" t="s">
        <v>29</v>
      </c>
      <c r="D8478">
        <v>16</v>
      </c>
      <c r="E8478" s="1">
        <v>40718.452777777777</v>
      </c>
      <c r="F8478">
        <v>9.9499999999999993</v>
      </c>
      <c r="G8478">
        <v>12750</v>
      </c>
      <c r="H8478" t="s">
        <v>25</v>
      </c>
      <c r="I8478" t="str">
        <f>IF(AND(LEFT(OnlineRetail[[#This Row],[InvoiceNo]],1)&lt;&gt;"C",OnlineRetail[[#This Row],[CustomerID]]&lt;&gt;""),"Yes","No")</f>
        <v>Yes</v>
      </c>
      <c r="J8478" s="4">
        <f>EOMONTH(OnlineRetail[[#This Row],[InvoiceDate]],-1)+1</f>
        <v>40695</v>
      </c>
      <c r="K8478" s="6">
        <f>OnlineRetail[[#This Row],[Quantity]]*OnlineRetail[[#This Row],[UnitPrice]]</f>
        <v>159.19999999999999</v>
      </c>
      <c r="L8478" t="str">
        <f t="shared" si="132"/>
        <v>12750|Jun-2011</v>
      </c>
    </row>
    <row r="8479" spans="1:12">
      <c r="A8479">
        <v>545676</v>
      </c>
      <c r="B8479" t="s">
        <v>101</v>
      </c>
      <c r="C8479" t="s">
        <v>72</v>
      </c>
      <c r="D8479">
        <v>5</v>
      </c>
      <c r="E8479" s="1">
        <v>40718.454861111109</v>
      </c>
      <c r="F8479">
        <v>4.25</v>
      </c>
      <c r="G8479">
        <v>12818</v>
      </c>
      <c r="H8479" t="s">
        <v>10</v>
      </c>
      <c r="I8479" t="str">
        <f>IF(AND(LEFT(OnlineRetail[[#This Row],[InvoiceNo]],1)&lt;&gt;"C",OnlineRetail[[#This Row],[CustomerID]]&lt;&gt;""),"Yes","No")</f>
        <v>Yes</v>
      </c>
      <c r="J8479" s="4">
        <f>EOMONTH(OnlineRetail[[#This Row],[InvoiceDate]],-1)+1</f>
        <v>40695</v>
      </c>
      <c r="K8479" s="6">
        <f>OnlineRetail[[#This Row],[Quantity]]*OnlineRetail[[#This Row],[UnitPrice]]</f>
        <v>21.25</v>
      </c>
      <c r="L8479" t="str">
        <f t="shared" si="132"/>
        <v>12818|Jun-2011</v>
      </c>
    </row>
    <row r="8480" spans="1:12">
      <c r="A8480">
        <v>547377</v>
      </c>
      <c r="B8480" t="s">
        <v>141</v>
      </c>
      <c r="C8480" t="s">
        <v>27</v>
      </c>
      <c r="D8480">
        <v>18</v>
      </c>
      <c r="E8480" s="1">
        <v>40718.458333333343</v>
      </c>
      <c r="F8480">
        <v>0.85</v>
      </c>
      <c r="G8480">
        <v>13701</v>
      </c>
      <c r="H8480" t="s">
        <v>10</v>
      </c>
      <c r="I8480" t="str">
        <f>IF(AND(LEFT(OnlineRetail[[#This Row],[InvoiceNo]],1)&lt;&gt;"C",OnlineRetail[[#This Row],[CustomerID]]&lt;&gt;""),"Yes","No")</f>
        <v>Yes</v>
      </c>
      <c r="J8480" s="4">
        <f>EOMONTH(OnlineRetail[[#This Row],[InvoiceDate]],-1)+1</f>
        <v>40695</v>
      </c>
      <c r="K8480" s="6">
        <f>OnlineRetail[[#This Row],[Quantity]]*OnlineRetail[[#This Row],[UnitPrice]]</f>
        <v>15.299999999999999</v>
      </c>
      <c r="L8480" t="str">
        <f t="shared" si="132"/>
        <v>13701|Jun-2011</v>
      </c>
    </row>
    <row r="8481" spans="1:12">
      <c r="A8481">
        <v>544806</v>
      </c>
      <c r="B8481" t="s">
        <v>191</v>
      </c>
      <c r="C8481" t="s">
        <v>33</v>
      </c>
      <c r="D8481">
        <v>20</v>
      </c>
      <c r="E8481" s="1">
        <v>40718.459722222222</v>
      </c>
      <c r="F8481">
        <v>3.39</v>
      </c>
      <c r="G8481">
        <v>14338</v>
      </c>
      <c r="H8481" t="s">
        <v>70</v>
      </c>
      <c r="I8481" t="str">
        <f>IF(AND(LEFT(OnlineRetail[[#This Row],[InvoiceNo]],1)&lt;&gt;"C",OnlineRetail[[#This Row],[CustomerID]]&lt;&gt;""),"Yes","No")</f>
        <v>Yes</v>
      </c>
      <c r="J8481" s="4">
        <f>EOMONTH(OnlineRetail[[#This Row],[InvoiceDate]],-1)+1</f>
        <v>40695</v>
      </c>
      <c r="K8481" s="6">
        <f>OnlineRetail[[#This Row],[Quantity]]*OnlineRetail[[#This Row],[UnitPrice]]</f>
        <v>67.8</v>
      </c>
      <c r="L8481" t="str">
        <f t="shared" si="132"/>
        <v>14338|Jun-2011</v>
      </c>
    </row>
    <row r="8482" spans="1:12">
      <c r="A8482">
        <v>545478</v>
      </c>
      <c r="B8482" t="s">
        <v>151</v>
      </c>
      <c r="C8482" t="s">
        <v>19</v>
      </c>
      <c r="D8482">
        <v>2</v>
      </c>
      <c r="E8482" s="1">
        <v>40718.469444444447</v>
      </c>
      <c r="F8482">
        <v>4.25</v>
      </c>
      <c r="G8482">
        <v>12880</v>
      </c>
      <c r="H8482" t="s">
        <v>10</v>
      </c>
      <c r="I8482" t="str">
        <f>IF(AND(LEFT(OnlineRetail[[#This Row],[InvoiceNo]],1)&lt;&gt;"C",OnlineRetail[[#This Row],[CustomerID]]&lt;&gt;""),"Yes","No")</f>
        <v>Yes</v>
      </c>
      <c r="J8482" s="4">
        <f>EOMONTH(OnlineRetail[[#This Row],[InvoiceDate]],-1)+1</f>
        <v>40695</v>
      </c>
      <c r="K8482" s="6">
        <f>OnlineRetail[[#This Row],[Quantity]]*OnlineRetail[[#This Row],[UnitPrice]]</f>
        <v>8.5</v>
      </c>
      <c r="L8482" t="str">
        <f t="shared" si="132"/>
        <v>12880|Jun-2011</v>
      </c>
    </row>
    <row r="8483" spans="1:12">
      <c r="A8483">
        <v>539738</v>
      </c>
      <c r="B8483" t="s">
        <v>38</v>
      </c>
      <c r="C8483" t="s">
        <v>27</v>
      </c>
      <c r="D8483">
        <v>19</v>
      </c>
      <c r="E8483" s="1">
        <v>40718.476388888892</v>
      </c>
      <c r="F8483">
        <v>9.9499999999999993</v>
      </c>
      <c r="G8483">
        <v>13001</v>
      </c>
      <c r="H8483" t="s">
        <v>36</v>
      </c>
      <c r="I8483" t="str">
        <f>IF(AND(LEFT(OnlineRetail[[#This Row],[InvoiceNo]],1)&lt;&gt;"C",OnlineRetail[[#This Row],[CustomerID]]&lt;&gt;""),"Yes","No")</f>
        <v>Yes</v>
      </c>
      <c r="J8483" s="4">
        <f>EOMONTH(OnlineRetail[[#This Row],[InvoiceDate]],-1)+1</f>
        <v>40695</v>
      </c>
      <c r="K8483" s="6">
        <f>OnlineRetail[[#This Row],[Quantity]]*OnlineRetail[[#This Row],[UnitPrice]]</f>
        <v>189.04999999999998</v>
      </c>
      <c r="L8483" t="str">
        <f t="shared" si="132"/>
        <v>13001|Jun-2011</v>
      </c>
    </row>
    <row r="8484" spans="1:12">
      <c r="A8484">
        <v>541350</v>
      </c>
      <c r="B8484" t="s">
        <v>157</v>
      </c>
      <c r="C8484" t="s">
        <v>29</v>
      </c>
      <c r="D8484">
        <v>12</v>
      </c>
      <c r="E8484" s="1">
        <v>40718.477083333331</v>
      </c>
      <c r="F8484">
        <v>4.25</v>
      </c>
      <c r="G8484">
        <v>12721</v>
      </c>
      <c r="H8484" t="s">
        <v>10</v>
      </c>
      <c r="I8484" t="str">
        <f>IF(AND(LEFT(OnlineRetail[[#This Row],[InvoiceNo]],1)&lt;&gt;"C",OnlineRetail[[#This Row],[CustomerID]]&lt;&gt;""),"Yes","No")</f>
        <v>Yes</v>
      </c>
      <c r="J8484" s="4">
        <f>EOMONTH(OnlineRetail[[#This Row],[InvoiceDate]],-1)+1</f>
        <v>40695</v>
      </c>
      <c r="K8484" s="6">
        <f>OnlineRetail[[#This Row],[Quantity]]*OnlineRetail[[#This Row],[UnitPrice]]</f>
        <v>51</v>
      </c>
      <c r="L8484" t="str">
        <f t="shared" si="132"/>
        <v>12721|Jun-2011</v>
      </c>
    </row>
    <row r="8485" spans="1:12">
      <c r="A8485">
        <v>549500</v>
      </c>
      <c r="B8485" t="s">
        <v>192</v>
      </c>
      <c r="C8485" t="s">
        <v>21</v>
      </c>
      <c r="D8485">
        <v>19</v>
      </c>
      <c r="E8485" s="1">
        <v>40718.484722222223</v>
      </c>
      <c r="F8485">
        <v>1.65</v>
      </c>
      <c r="G8485">
        <v>13242</v>
      </c>
      <c r="H8485" t="s">
        <v>10</v>
      </c>
      <c r="I8485" t="str">
        <f>IF(AND(LEFT(OnlineRetail[[#This Row],[InvoiceNo]],1)&lt;&gt;"C",OnlineRetail[[#This Row],[CustomerID]]&lt;&gt;""),"Yes","No")</f>
        <v>Yes</v>
      </c>
      <c r="J8485" s="4">
        <f>EOMONTH(OnlineRetail[[#This Row],[InvoiceDate]],-1)+1</f>
        <v>40695</v>
      </c>
      <c r="K8485" s="6">
        <f>OnlineRetail[[#This Row],[Quantity]]*OnlineRetail[[#This Row],[UnitPrice]]</f>
        <v>31.349999999999998</v>
      </c>
      <c r="L8485" t="str">
        <f t="shared" si="132"/>
        <v>13242|Jun-2011</v>
      </c>
    </row>
    <row r="8486" spans="1:12">
      <c r="A8486">
        <v>541005</v>
      </c>
      <c r="B8486" t="s">
        <v>106</v>
      </c>
      <c r="C8486" t="s">
        <v>21</v>
      </c>
      <c r="D8486">
        <v>23</v>
      </c>
      <c r="E8486" s="1">
        <v>40718.495138888888</v>
      </c>
      <c r="F8486">
        <v>4.95</v>
      </c>
      <c r="G8486">
        <v>13296</v>
      </c>
      <c r="H8486" t="s">
        <v>10</v>
      </c>
      <c r="I8486" t="str">
        <f>IF(AND(LEFT(OnlineRetail[[#This Row],[InvoiceNo]],1)&lt;&gt;"C",OnlineRetail[[#This Row],[CustomerID]]&lt;&gt;""),"Yes","No")</f>
        <v>Yes</v>
      </c>
      <c r="J8486" s="4">
        <f>EOMONTH(OnlineRetail[[#This Row],[InvoiceDate]],-1)+1</f>
        <v>40695</v>
      </c>
      <c r="K8486" s="6">
        <f>OnlineRetail[[#This Row],[Quantity]]*OnlineRetail[[#This Row],[UnitPrice]]</f>
        <v>113.85000000000001</v>
      </c>
      <c r="L8486" t="str">
        <f t="shared" si="132"/>
        <v>13296|Jun-2011</v>
      </c>
    </row>
    <row r="8487" spans="1:12">
      <c r="A8487">
        <v>540211</v>
      </c>
      <c r="B8487" t="s">
        <v>179</v>
      </c>
      <c r="C8487" t="s">
        <v>16</v>
      </c>
      <c r="D8487">
        <v>14</v>
      </c>
      <c r="E8487" s="1">
        <v>40718.495833333327</v>
      </c>
      <c r="F8487">
        <v>9.9499999999999993</v>
      </c>
      <c r="G8487">
        <v>13907</v>
      </c>
      <c r="H8487" t="s">
        <v>10</v>
      </c>
      <c r="I8487" t="str">
        <f>IF(AND(LEFT(OnlineRetail[[#This Row],[InvoiceNo]],1)&lt;&gt;"C",OnlineRetail[[#This Row],[CustomerID]]&lt;&gt;""),"Yes","No")</f>
        <v>Yes</v>
      </c>
      <c r="J8487" s="4">
        <f>EOMONTH(OnlineRetail[[#This Row],[InvoiceDate]],-1)+1</f>
        <v>40695</v>
      </c>
      <c r="K8487" s="6">
        <f>OnlineRetail[[#This Row],[Quantity]]*OnlineRetail[[#This Row],[UnitPrice]]</f>
        <v>139.29999999999998</v>
      </c>
      <c r="L8487" t="str">
        <f t="shared" si="132"/>
        <v>13907|Jun-2011</v>
      </c>
    </row>
    <row r="8488" spans="1:12">
      <c r="A8488">
        <v>537285</v>
      </c>
      <c r="B8488" t="s">
        <v>178</v>
      </c>
      <c r="C8488" t="s">
        <v>53</v>
      </c>
      <c r="D8488">
        <v>21</v>
      </c>
      <c r="E8488" s="1">
        <v>40718.501388888893</v>
      </c>
      <c r="F8488">
        <v>2.1</v>
      </c>
      <c r="G8488">
        <v>13474</v>
      </c>
      <c r="H8488" t="s">
        <v>10</v>
      </c>
      <c r="I8488" t="str">
        <f>IF(AND(LEFT(OnlineRetail[[#This Row],[InvoiceNo]],1)&lt;&gt;"C",OnlineRetail[[#This Row],[CustomerID]]&lt;&gt;""),"Yes","No")</f>
        <v>Yes</v>
      </c>
      <c r="J8488" s="4">
        <f>EOMONTH(OnlineRetail[[#This Row],[InvoiceDate]],-1)+1</f>
        <v>40695</v>
      </c>
      <c r="K8488" s="6">
        <f>OnlineRetail[[#This Row],[Quantity]]*OnlineRetail[[#This Row],[UnitPrice]]</f>
        <v>44.1</v>
      </c>
      <c r="L8488" t="str">
        <f t="shared" si="132"/>
        <v>13474|Jun-2011</v>
      </c>
    </row>
    <row r="8489" spans="1:12">
      <c r="A8489">
        <v>548931</v>
      </c>
      <c r="B8489" t="s">
        <v>215</v>
      </c>
      <c r="C8489" t="s">
        <v>50</v>
      </c>
      <c r="D8489">
        <v>1</v>
      </c>
      <c r="E8489" s="1">
        <v>40718.507638888892</v>
      </c>
      <c r="F8489">
        <v>2.5499999999999998</v>
      </c>
      <c r="G8489">
        <v>13561</v>
      </c>
      <c r="H8489" t="s">
        <v>10</v>
      </c>
      <c r="I8489" t="str">
        <f>IF(AND(LEFT(OnlineRetail[[#This Row],[InvoiceNo]],1)&lt;&gt;"C",OnlineRetail[[#This Row],[CustomerID]]&lt;&gt;""),"Yes","No")</f>
        <v>Yes</v>
      </c>
      <c r="J8489" s="4">
        <f>EOMONTH(OnlineRetail[[#This Row],[InvoiceDate]],-1)+1</f>
        <v>40695</v>
      </c>
      <c r="K8489" s="6">
        <f>OnlineRetail[[#This Row],[Quantity]]*OnlineRetail[[#This Row],[UnitPrice]]</f>
        <v>2.5499999999999998</v>
      </c>
      <c r="L8489" t="str">
        <f t="shared" si="132"/>
        <v>13561|Jun-2011</v>
      </c>
    </row>
    <row r="8490" spans="1:12">
      <c r="A8490">
        <v>545034</v>
      </c>
      <c r="B8490" t="s">
        <v>245</v>
      </c>
      <c r="C8490" t="s">
        <v>14</v>
      </c>
      <c r="D8490">
        <v>2</v>
      </c>
      <c r="E8490" s="1">
        <v>40718.51458333333</v>
      </c>
      <c r="F8490">
        <v>1.65</v>
      </c>
      <c r="G8490">
        <v>12840</v>
      </c>
      <c r="H8490" t="s">
        <v>36</v>
      </c>
      <c r="I8490" t="str">
        <f>IF(AND(LEFT(OnlineRetail[[#This Row],[InvoiceNo]],1)&lt;&gt;"C",OnlineRetail[[#This Row],[CustomerID]]&lt;&gt;""),"Yes","No")</f>
        <v>Yes</v>
      </c>
      <c r="J8490" s="4">
        <f>EOMONTH(OnlineRetail[[#This Row],[InvoiceDate]],-1)+1</f>
        <v>40695</v>
      </c>
      <c r="K8490" s="6">
        <f>OnlineRetail[[#This Row],[Quantity]]*OnlineRetail[[#This Row],[UnitPrice]]</f>
        <v>3.3</v>
      </c>
      <c r="L8490" t="str">
        <f t="shared" si="132"/>
        <v>12840|Jun-2011</v>
      </c>
    </row>
    <row r="8491" spans="1:12">
      <c r="A8491">
        <v>546345</v>
      </c>
      <c r="B8491" t="s">
        <v>103</v>
      </c>
      <c r="C8491" t="s">
        <v>48</v>
      </c>
      <c r="D8491">
        <v>11</v>
      </c>
      <c r="E8491" s="1">
        <v>40718.522916666669</v>
      </c>
      <c r="F8491">
        <v>1.25</v>
      </c>
      <c r="G8491">
        <v>13521</v>
      </c>
      <c r="H8491" t="s">
        <v>10</v>
      </c>
      <c r="I8491" t="str">
        <f>IF(AND(LEFT(OnlineRetail[[#This Row],[InvoiceNo]],1)&lt;&gt;"C",OnlineRetail[[#This Row],[CustomerID]]&lt;&gt;""),"Yes","No")</f>
        <v>Yes</v>
      </c>
      <c r="J8491" s="4">
        <f>EOMONTH(OnlineRetail[[#This Row],[InvoiceDate]],-1)+1</f>
        <v>40695</v>
      </c>
      <c r="K8491" s="6">
        <f>OnlineRetail[[#This Row],[Quantity]]*OnlineRetail[[#This Row],[UnitPrice]]</f>
        <v>13.75</v>
      </c>
      <c r="L8491" t="str">
        <f t="shared" si="132"/>
        <v>13521|Jun-2011</v>
      </c>
    </row>
    <row r="8492" spans="1:12">
      <c r="A8492">
        <v>540795</v>
      </c>
      <c r="B8492" t="s">
        <v>153</v>
      </c>
      <c r="C8492" t="s">
        <v>24</v>
      </c>
      <c r="D8492">
        <v>18</v>
      </c>
      <c r="E8492" s="1">
        <v>40718.530555555553</v>
      </c>
      <c r="F8492">
        <v>4.95</v>
      </c>
      <c r="G8492">
        <v>13137</v>
      </c>
      <c r="H8492" t="s">
        <v>25</v>
      </c>
      <c r="I8492" t="str">
        <f>IF(AND(LEFT(OnlineRetail[[#This Row],[InvoiceNo]],1)&lt;&gt;"C",OnlineRetail[[#This Row],[CustomerID]]&lt;&gt;""),"Yes","No")</f>
        <v>Yes</v>
      </c>
      <c r="J8492" s="4">
        <f>EOMONTH(OnlineRetail[[#This Row],[InvoiceDate]],-1)+1</f>
        <v>40695</v>
      </c>
      <c r="K8492" s="6">
        <f>OnlineRetail[[#This Row],[Quantity]]*OnlineRetail[[#This Row],[UnitPrice]]</f>
        <v>89.100000000000009</v>
      </c>
      <c r="L8492" t="str">
        <f t="shared" si="132"/>
        <v>13137|Jun-2011</v>
      </c>
    </row>
    <row r="8493" spans="1:12">
      <c r="A8493">
        <v>548934</v>
      </c>
      <c r="B8493" t="s">
        <v>272</v>
      </c>
      <c r="C8493" t="s">
        <v>24</v>
      </c>
      <c r="D8493">
        <v>7</v>
      </c>
      <c r="E8493" s="1">
        <v>40718.534722222219</v>
      </c>
      <c r="F8493">
        <v>1.65</v>
      </c>
      <c r="G8493">
        <v>12854</v>
      </c>
      <c r="H8493" t="s">
        <v>22</v>
      </c>
      <c r="I8493" t="str">
        <f>IF(AND(LEFT(OnlineRetail[[#This Row],[InvoiceNo]],1)&lt;&gt;"C",OnlineRetail[[#This Row],[CustomerID]]&lt;&gt;""),"Yes","No")</f>
        <v>Yes</v>
      </c>
      <c r="J8493" s="4">
        <f>EOMONTH(OnlineRetail[[#This Row],[InvoiceDate]],-1)+1</f>
        <v>40695</v>
      </c>
      <c r="K8493" s="6">
        <f>OnlineRetail[[#This Row],[Quantity]]*OnlineRetail[[#This Row],[UnitPrice]]</f>
        <v>11.549999999999999</v>
      </c>
      <c r="L8493" t="str">
        <f t="shared" si="132"/>
        <v>12854|Jun-2011</v>
      </c>
    </row>
    <row r="8494" spans="1:12">
      <c r="A8494">
        <v>545201</v>
      </c>
      <c r="B8494" t="s">
        <v>186</v>
      </c>
      <c r="C8494" t="s">
        <v>42</v>
      </c>
      <c r="D8494">
        <v>23</v>
      </c>
      <c r="E8494" s="1">
        <v>40718.54791666667</v>
      </c>
      <c r="F8494">
        <v>4.25</v>
      </c>
      <c r="G8494">
        <v>13467</v>
      </c>
      <c r="H8494" t="s">
        <v>10</v>
      </c>
      <c r="I8494" t="str">
        <f>IF(AND(LEFT(OnlineRetail[[#This Row],[InvoiceNo]],1)&lt;&gt;"C",OnlineRetail[[#This Row],[CustomerID]]&lt;&gt;""),"Yes","No")</f>
        <v>Yes</v>
      </c>
      <c r="J8494" s="4">
        <f>EOMONTH(OnlineRetail[[#This Row],[InvoiceDate]],-1)+1</f>
        <v>40695</v>
      </c>
      <c r="K8494" s="6">
        <f>OnlineRetail[[#This Row],[Quantity]]*OnlineRetail[[#This Row],[UnitPrice]]</f>
        <v>97.75</v>
      </c>
      <c r="L8494" t="str">
        <f t="shared" si="132"/>
        <v>13467|Jun-2011</v>
      </c>
    </row>
    <row r="8495" spans="1:12">
      <c r="A8495">
        <v>549174</v>
      </c>
      <c r="B8495" t="s">
        <v>224</v>
      </c>
      <c r="C8495" t="s">
        <v>14</v>
      </c>
      <c r="D8495">
        <v>19</v>
      </c>
      <c r="E8495" s="1">
        <v>40718.548611111109</v>
      </c>
      <c r="F8495">
        <v>9.9499999999999993</v>
      </c>
      <c r="G8495">
        <v>13152</v>
      </c>
      <c r="H8495" t="s">
        <v>10</v>
      </c>
      <c r="I8495" t="str">
        <f>IF(AND(LEFT(OnlineRetail[[#This Row],[InvoiceNo]],1)&lt;&gt;"C",OnlineRetail[[#This Row],[CustomerID]]&lt;&gt;""),"Yes","No")</f>
        <v>Yes</v>
      </c>
      <c r="J8495" s="4">
        <f>EOMONTH(OnlineRetail[[#This Row],[InvoiceDate]],-1)+1</f>
        <v>40695</v>
      </c>
      <c r="K8495" s="6">
        <f>OnlineRetail[[#This Row],[Quantity]]*OnlineRetail[[#This Row],[UnitPrice]]</f>
        <v>189.04999999999998</v>
      </c>
      <c r="L8495" t="str">
        <f t="shared" si="132"/>
        <v>13152|Jun-2011</v>
      </c>
    </row>
    <row r="8496" spans="1:12">
      <c r="A8496">
        <v>556015</v>
      </c>
      <c r="B8496" t="s">
        <v>34</v>
      </c>
      <c r="C8496" t="s">
        <v>24</v>
      </c>
      <c r="D8496">
        <v>15</v>
      </c>
      <c r="E8496" s="1">
        <v>40718.550000000003</v>
      </c>
      <c r="F8496">
        <v>0.85</v>
      </c>
      <c r="G8496">
        <v>14286</v>
      </c>
      <c r="H8496" t="s">
        <v>10</v>
      </c>
      <c r="I8496" t="str">
        <f>IF(AND(LEFT(OnlineRetail[[#This Row],[InvoiceNo]],1)&lt;&gt;"C",OnlineRetail[[#This Row],[CustomerID]]&lt;&gt;""),"Yes","No")</f>
        <v>Yes</v>
      </c>
      <c r="J8496" s="4">
        <f>EOMONTH(OnlineRetail[[#This Row],[InvoiceDate]],-1)+1</f>
        <v>40695</v>
      </c>
      <c r="K8496" s="6">
        <f>OnlineRetail[[#This Row],[Quantity]]*OnlineRetail[[#This Row],[UnitPrice]]</f>
        <v>12.75</v>
      </c>
      <c r="L8496" t="str">
        <f t="shared" si="132"/>
        <v>14286|Jun-2011</v>
      </c>
    </row>
    <row r="8497" spans="1:12">
      <c r="A8497">
        <v>549720</v>
      </c>
      <c r="B8497" t="s">
        <v>222</v>
      </c>
      <c r="C8497" t="s">
        <v>72</v>
      </c>
      <c r="D8497">
        <v>24</v>
      </c>
      <c r="E8497" s="1">
        <v>40718.555555555547</v>
      </c>
      <c r="F8497">
        <v>3.39</v>
      </c>
      <c r="G8497">
        <v>12828</v>
      </c>
      <c r="H8497" t="s">
        <v>31</v>
      </c>
      <c r="I8497" t="str">
        <f>IF(AND(LEFT(OnlineRetail[[#This Row],[InvoiceNo]],1)&lt;&gt;"C",OnlineRetail[[#This Row],[CustomerID]]&lt;&gt;""),"Yes","No")</f>
        <v>Yes</v>
      </c>
      <c r="J8497" s="4">
        <f>EOMONTH(OnlineRetail[[#This Row],[InvoiceDate]],-1)+1</f>
        <v>40695</v>
      </c>
      <c r="K8497" s="6">
        <f>OnlineRetail[[#This Row],[Quantity]]*OnlineRetail[[#This Row],[UnitPrice]]</f>
        <v>81.36</v>
      </c>
      <c r="L8497" t="str">
        <f t="shared" si="132"/>
        <v>12828|Jun-2011</v>
      </c>
    </row>
    <row r="8498" spans="1:12">
      <c r="A8498">
        <v>544145</v>
      </c>
      <c r="B8498" t="s">
        <v>182</v>
      </c>
      <c r="C8498" t="s">
        <v>50</v>
      </c>
      <c r="D8498">
        <v>24</v>
      </c>
      <c r="E8498" s="1">
        <v>40718.570138888892</v>
      </c>
      <c r="F8498">
        <v>0.85</v>
      </c>
      <c r="G8498">
        <v>13468</v>
      </c>
      <c r="H8498" t="s">
        <v>36</v>
      </c>
      <c r="I8498" t="str">
        <f>IF(AND(LEFT(OnlineRetail[[#This Row],[InvoiceNo]],1)&lt;&gt;"C",OnlineRetail[[#This Row],[CustomerID]]&lt;&gt;""),"Yes","No")</f>
        <v>Yes</v>
      </c>
      <c r="J8498" s="4">
        <f>EOMONTH(OnlineRetail[[#This Row],[InvoiceDate]],-1)+1</f>
        <v>40695</v>
      </c>
      <c r="K8498" s="6">
        <f>OnlineRetail[[#This Row],[Quantity]]*OnlineRetail[[#This Row],[UnitPrice]]</f>
        <v>20.399999999999999</v>
      </c>
      <c r="L8498" t="str">
        <f t="shared" si="132"/>
        <v>13468|Jun-2011</v>
      </c>
    </row>
    <row r="8499" spans="1:12">
      <c r="A8499">
        <v>551581</v>
      </c>
      <c r="B8499" t="s">
        <v>178</v>
      </c>
      <c r="C8499" t="s">
        <v>19</v>
      </c>
      <c r="D8499">
        <v>15</v>
      </c>
      <c r="E8499" s="1">
        <v>40718.571527777778</v>
      </c>
      <c r="F8499">
        <v>5.95</v>
      </c>
      <c r="G8499">
        <v>13046</v>
      </c>
      <c r="H8499" t="s">
        <v>10</v>
      </c>
      <c r="I8499" t="str">
        <f>IF(AND(LEFT(OnlineRetail[[#This Row],[InvoiceNo]],1)&lt;&gt;"C",OnlineRetail[[#This Row],[CustomerID]]&lt;&gt;""),"Yes","No")</f>
        <v>Yes</v>
      </c>
      <c r="J8499" s="4">
        <f>EOMONTH(OnlineRetail[[#This Row],[InvoiceDate]],-1)+1</f>
        <v>40695</v>
      </c>
      <c r="K8499" s="6">
        <f>OnlineRetail[[#This Row],[Quantity]]*OnlineRetail[[#This Row],[UnitPrice]]</f>
        <v>89.25</v>
      </c>
      <c r="L8499" t="str">
        <f t="shared" si="132"/>
        <v>13046|Jun-2011</v>
      </c>
    </row>
    <row r="8500" spans="1:12">
      <c r="A8500">
        <v>548582</v>
      </c>
      <c r="B8500" t="s">
        <v>240</v>
      </c>
      <c r="C8500" t="s">
        <v>53</v>
      </c>
      <c r="D8500">
        <v>1</v>
      </c>
      <c r="E8500" s="1">
        <v>40718.571527777778</v>
      </c>
      <c r="F8500">
        <v>1.65</v>
      </c>
      <c r="G8500">
        <v>12845</v>
      </c>
      <c r="H8500" t="s">
        <v>10</v>
      </c>
      <c r="I8500" t="str">
        <f>IF(AND(LEFT(OnlineRetail[[#This Row],[InvoiceNo]],1)&lt;&gt;"C",OnlineRetail[[#This Row],[CustomerID]]&lt;&gt;""),"Yes","No")</f>
        <v>Yes</v>
      </c>
      <c r="J8500" s="4">
        <f>EOMONTH(OnlineRetail[[#This Row],[InvoiceDate]],-1)+1</f>
        <v>40695</v>
      </c>
      <c r="K8500" s="6">
        <f>OnlineRetail[[#This Row],[Quantity]]*OnlineRetail[[#This Row],[UnitPrice]]</f>
        <v>1.65</v>
      </c>
      <c r="L8500" t="str">
        <f t="shared" si="132"/>
        <v>12845|Jun-2011</v>
      </c>
    </row>
    <row r="8501" spans="1:12">
      <c r="A8501">
        <v>551110</v>
      </c>
      <c r="B8501" t="s">
        <v>235</v>
      </c>
      <c r="C8501" t="s">
        <v>72</v>
      </c>
      <c r="D8501">
        <v>1</v>
      </c>
      <c r="E8501" s="1">
        <v>40718.572916666657</v>
      </c>
      <c r="F8501">
        <v>3.39</v>
      </c>
      <c r="G8501">
        <v>12957</v>
      </c>
      <c r="H8501" t="s">
        <v>10</v>
      </c>
      <c r="I8501" t="str">
        <f>IF(AND(LEFT(OnlineRetail[[#This Row],[InvoiceNo]],1)&lt;&gt;"C",OnlineRetail[[#This Row],[CustomerID]]&lt;&gt;""),"Yes","No")</f>
        <v>Yes</v>
      </c>
      <c r="J8501" s="4">
        <f>EOMONTH(OnlineRetail[[#This Row],[InvoiceDate]],-1)+1</f>
        <v>40695</v>
      </c>
      <c r="K8501" s="6">
        <f>OnlineRetail[[#This Row],[Quantity]]*OnlineRetail[[#This Row],[UnitPrice]]</f>
        <v>3.39</v>
      </c>
      <c r="L8501" t="str">
        <f t="shared" si="132"/>
        <v>12957|Jun-2011</v>
      </c>
    </row>
    <row r="8502" spans="1:12">
      <c r="A8502">
        <v>553147</v>
      </c>
      <c r="B8502" t="s">
        <v>168</v>
      </c>
      <c r="C8502" t="s">
        <v>83</v>
      </c>
      <c r="D8502">
        <v>11</v>
      </c>
      <c r="E8502" s="1">
        <v>40718.592361111107</v>
      </c>
      <c r="F8502">
        <v>2.1</v>
      </c>
      <c r="G8502">
        <v>13092</v>
      </c>
      <c r="H8502" t="s">
        <v>10</v>
      </c>
      <c r="I8502" t="str">
        <f>IF(AND(LEFT(OnlineRetail[[#This Row],[InvoiceNo]],1)&lt;&gt;"C",OnlineRetail[[#This Row],[CustomerID]]&lt;&gt;""),"Yes","No")</f>
        <v>Yes</v>
      </c>
      <c r="J8502" s="4">
        <f>EOMONTH(OnlineRetail[[#This Row],[InvoiceDate]],-1)+1</f>
        <v>40695</v>
      </c>
      <c r="K8502" s="6">
        <f>OnlineRetail[[#This Row],[Quantity]]*OnlineRetail[[#This Row],[UnitPrice]]</f>
        <v>23.1</v>
      </c>
      <c r="L8502" t="str">
        <f t="shared" si="132"/>
        <v>13092|Jun-2011</v>
      </c>
    </row>
    <row r="8503" spans="1:12" hidden="1">
      <c r="A8503" t="s">
        <v>357</v>
      </c>
      <c r="B8503" t="s">
        <v>144</v>
      </c>
      <c r="C8503" t="s">
        <v>83</v>
      </c>
      <c r="D8503">
        <v>4</v>
      </c>
      <c r="E8503" s="1">
        <v>40718.595138888893</v>
      </c>
      <c r="F8503">
        <v>1.25</v>
      </c>
      <c r="G8503">
        <v>14286</v>
      </c>
      <c r="H8503" t="s">
        <v>36</v>
      </c>
      <c r="I8503" t="str">
        <f>IF(AND(LEFT(OnlineRetail[[#This Row],[InvoiceNo]],1)&lt;&gt;"C",OnlineRetail[[#This Row],[CustomerID]]&lt;&gt;""),"Yes","No")</f>
        <v>No</v>
      </c>
      <c r="J8503" s="4">
        <f>EOMONTH(OnlineRetail[[#This Row],[InvoiceDate]],-1)+1</f>
        <v>40695</v>
      </c>
      <c r="K8503" s="6">
        <f>OnlineRetail[[#This Row],[Quantity]]*OnlineRetail[[#This Row],[UnitPrice]]</f>
        <v>5</v>
      </c>
      <c r="L8503" t="str">
        <f t="shared" si="132"/>
        <v/>
      </c>
    </row>
    <row r="8504" spans="1:12">
      <c r="A8504">
        <v>546845</v>
      </c>
      <c r="B8504" t="s">
        <v>130</v>
      </c>
      <c r="C8504" t="s">
        <v>83</v>
      </c>
      <c r="D8504">
        <v>8</v>
      </c>
      <c r="E8504" s="1">
        <v>40718.597916666673</v>
      </c>
      <c r="F8504">
        <v>2.1</v>
      </c>
      <c r="G8504">
        <v>13922</v>
      </c>
      <c r="H8504" t="s">
        <v>10</v>
      </c>
      <c r="I8504" t="str">
        <f>IF(AND(LEFT(OnlineRetail[[#This Row],[InvoiceNo]],1)&lt;&gt;"C",OnlineRetail[[#This Row],[CustomerID]]&lt;&gt;""),"Yes","No")</f>
        <v>Yes</v>
      </c>
      <c r="J8504" s="4">
        <f>EOMONTH(OnlineRetail[[#This Row],[InvoiceDate]],-1)+1</f>
        <v>40695</v>
      </c>
      <c r="K8504" s="6">
        <f>OnlineRetail[[#This Row],[Quantity]]*OnlineRetail[[#This Row],[UnitPrice]]</f>
        <v>16.8</v>
      </c>
      <c r="L8504" t="str">
        <f t="shared" si="132"/>
        <v>13922|Jun-2011</v>
      </c>
    </row>
    <row r="8505" spans="1:12">
      <c r="A8505">
        <v>536641</v>
      </c>
      <c r="B8505" t="s">
        <v>107</v>
      </c>
      <c r="C8505" t="s">
        <v>83</v>
      </c>
      <c r="D8505">
        <v>11</v>
      </c>
      <c r="E8505" s="1">
        <v>40718.611805555563</v>
      </c>
      <c r="F8505">
        <v>0.85</v>
      </c>
      <c r="G8505">
        <v>14040</v>
      </c>
      <c r="H8505" t="s">
        <v>10</v>
      </c>
      <c r="I8505" t="str">
        <f>IF(AND(LEFT(OnlineRetail[[#This Row],[InvoiceNo]],1)&lt;&gt;"C",OnlineRetail[[#This Row],[CustomerID]]&lt;&gt;""),"Yes","No")</f>
        <v>Yes</v>
      </c>
      <c r="J8505" s="4">
        <f>EOMONTH(OnlineRetail[[#This Row],[InvoiceDate]],-1)+1</f>
        <v>40695</v>
      </c>
      <c r="K8505" s="6">
        <f>OnlineRetail[[#This Row],[Quantity]]*OnlineRetail[[#This Row],[UnitPrice]]</f>
        <v>9.35</v>
      </c>
      <c r="L8505" t="str">
        <f t="shared" si="132"/>
        <v>14040|Jun-2011</v>
      </c>
    </row>
    <row r="8506" spans="1:12">
      <c r="A8506">
        <v>536564</v>
      </c>
      <c r="B8506" t="s">
        <v>230</v>
      </c>
      <c r="C8506" t="s">
        <v>9</v>
      </c>
      <c r="D8506">
        <v>19</v>
      </c>
      <c r="E8506" s="1">
        <v>40718.613194444442</v>
      </c>
      <c r="F8506">
        <v>4.25</v>
      </c>
      <c r="G8506">
        <v>12845</v>
      </c>
      <c r="H8506" t="s">
        <v>10</v>
      </c>
      <c r="I8506" t="str">
        <f>IF(AND(LEFT(OnlineRetail[[#This Row],[InvoiceNo]],1)&lt;&gt;"C",OnlineRetail[[#This Row],[CustomerID]]&lt;&gt;""),"Yes","No")</f>
        <v>Yes</v>
      </c>
      <c r="J8506" s="4">
        <f>EOMONTH(OnlineRetail[[#This Row],[InvoiceDate]],-1)+1</f>
        <v>40695</v>
      </c>
      <c r="K8506" s="6">
        <f>OnlineRetail[[#This Row],[Quantity]]*OnlineRetail[[#This Row],[UnitPrice]]</f>
        <v>80.75</v>
      </c>
      <c r="L8506" t="str">
        <f t="shared" si="132"/>
        <v>12845|Jun-2011</v>
      </c>
    </row>
    <row r="8507" spans="1:12">
      <c r="A8507">
        <v>540595</v>
      </c>
      <c r="B8507" t="s">
        <v>148</v>
      </c>
      <c r="C8507" t="s">
        <v>12</v>
      </c>
      <c r="D8507">
        <v>4</v>
      </c>
      <c r="E8507" s="1">
        <v>40718.616666666669</v>
      </c>
      <c r="F8507">
        <v>3.39</v>
      </c>
      <c r="G8507">
        <v>12877</v>
      </c>
      <c r="H8507" t="s">
        <v>10</v>
      </c>
      <c r="I8507" t="str">
        <f>IF(AND(LEFT(OnlineRetail[[#This Row],[InvoiceNo]],1)&lt;&gt;"C",OnlineRetail[[#This Row],[CustomerID]]&lt;&gt;""),"Yes","No")</f>
        <v>Yes</v>
      </c>
      <c r="J8507" s="4">
        <f>EOMONTH(OnlineRetail[[#This Row],[InvoiceDate]],-1)+1</f>
        <v>40695</v>
      </c>
      <c r="K8507" s="6">
        <f>OnlineRetail[[#This Row],[Quantity]]*OnlineRetail[[#This Row],[UnitPrice]]</f>
        <v>13.56</v>
      </c>
      <c r="L8507" t="str">
        <f t="shared" si="132"/>
        <v>12877|Jun-2011</v>
      </c>
    </row>
    <row r="8508" spans="1:12">
      <c r="A8508">
        <v>539882</v>
      </c>
      <c r="B8508" t="s">
        <v>144</v>
      </c>
      <c r="C8508" t="s">
        <v>27</v>
      </c>
      <c r="D8508">
        <v>23</v>
      </c>
      <c r="E8508" s="1">
        <v>40718.621527777781</v>
      </c>
      <c r="F8508">
        <v>3.39</v>
      </c>
      <c r="G8508">
        <v>12972</v>
      </c>
      <c r="H8508" t="s">
        <v>10</v>
      </c>
      <c r="I8508" t="str">
        <f>IF(AND(LEFT(OnlineRetail[[#This Row],[InvoiceNo]],1)&lt;&gt;"C",OnlineRetail[[#This Row],[CustomerID]]&lt;&gt;""),"Yes","No")</f>
        <v>Yes</v>
      </c>
      <c r="J8508" s="4">
        <f>EOMONTH(OnlineRetail[[#This Row],[InvoiceDate]],-1)+1</f>
        <v>40695</v>
      </c>
      <c r="K8508" s="6">
        <f>OnlineRetail[[#This Row],[Quantity]]*OnlineRetail[[#This Row],[UnitPrice]]</f>
        <v>77.97</v>
      </c>
      <c r="L8508" t="str">
        <f t="shared" si="132"/>
        <v>12972|Jun-2011</v>
      </c>
    </row>
    <row r="8509" spans="1:12">
      <c r="A8509">
        <v>545366</v>
      </c>
      <c r="B8509" t="s">
        <v>227</v>
      </c>
      <c r="C8509" t="s">
        <v>27</v>
      </c>
      <c r="D8509">
        <v>1</v>
      </c>
      <c r="E8509" s="1">
        <v>40718.635416666657</v>
      </c>
      <c r="F8509">
        <v>2.1</v>
      </c>
      <c r="G8509">
        <v>13062</v>
      </c>
      <c r="H8509" t="s">
        <v>10</v>
      </c>
      <c r="I8509" t="str">
        <f>IF(AND(LEFT(OnlineRetail[[#This Row],[InvoiceNo]],1)&lt;&gt;"C",OnlineRetail[[#This Row],[CustomerID]]&lt;&gt;""),"Yes","No")</f>
        <v>Yes</v>
      </c>
      <c r="J8509" s="4">
        <f>EOMONTH(OnlineRetail[[#This Row],[InvoiceDate]],-1)+1</f>
        <v>40695</v>
      </c>
      <c r="K8509" s="6">
        <f>OnlineRetail[[#This Row],[Quantity]]*OnlineRetail[[#This Row],[UnitPrice]]</f>
        <v>2.1</v>
      </c>
      <c r="L8509" t="str">
        <f t="shared" si="132"/>
        <v>13062|Jun-2011</v>
      </c>
    </row>
    <row r="8510" spans="1:12">
      <c r="A8510">
        <v>552610</v>
      </c>
      <c r="B8510" t="s">
        <v>182</v>
      </c>
      <c r="C8510" t="s">
        <v>72</v>
      </c>
      <c r="D8510">
        <v>16</v>
      </c>
      <c r="E8510" s="1">
        <v>40718.646527777782</v>
      </c>
      <c r="F8510">
        <v>3.39</v>
      </c>
      <c r="G8510">
        <v>12399</v>
      </c>
      <c r="H8510" t="s">
        <v>10</v>
      </c>
      <c r="I8510" t="str">
        <f>IF(AND(LEFT(OnlineRetail[[#This Row],[InvoiceNo]],1)&lt;&gt;"C",OnlineRetail[[#This Row],[CustomerID]]&lt;&gt;""),"Yes","No")</f>
        <v>Yes</v>
      </c>
      <c r="J8510" s="4">
        <f>EOMONTH(OnlineRetail[[#This Row],[InvoiceDate]],-1)+1</f>
        <v>40695</v>
      </c>
      <c r="K8510" s="6">
        <f>OnlineRetail[[#This Row],[Quantity]]*OnlineRetail[[#This Row],[UnitPrice]]</f>
        <v>54.24</v>
      </c>
      <c r="L8510" t="str">
        <f t="shared" si="132"/>
        <v>12399|Jun-2011</v>
      </c>
    </row>
    <row r="8511" spans="1:12">
      <c r="A8511">
        <v>544135</v>
      </c>
      <c r="B8511" t="s">
        <v>208</v>
      </c>
      <c r="C8511" t="s">
        <v>62</v>
      </c>
      <c r="D8511">
        <v>16</v>
      </c>
      <c r="E8511" s="1">
        <v>40718.658333333333</v>
      </c>
      <c r="F8511">
        <v>7.95</v>
      </c>
      <c r="G8511">
        <v>14044</v>
      </c>
      <c r="H8511" t="s">
        <v>10</v>
      </c>
      <c r="I8511" t="str">
        <f>IF(AND(LEFT(OnlineRetail[[#This Row],[InvoiceNo]],1)&lt;&gt;"C",OnlineRetail[[#This Row],[CustomerID]]&lt;&gt;""),"Yes","No")</f>
        <v>Yes</v>
      </c>
      <c r="J8511" s="4">
        <f>EOMONTH(OnlineRetail[[#This Row],[InvoiceDate]],-1)+1</f>
        <v>40695</v>
      </c>
      <c r="K8511" s="6">
        <f>OnlineRetail[[#This Row],[Quantity]]*OnlineRetail[[#This Row],[UnitPrice]]</f>
        <v>127.2</v>
      </c>
      <c r="L8511" t="str">
        <f t="shared" si="132"/>
        <v>14044|Jun-2011</v>
      </c>
    </row>
    <row r="8512" spans="1:12">
      <c r="A8512">
        <v>544289</v>
      </c>
      <c r="B8512" t="s">
        <v>213</v>
      </c>
      <c r="C8512" t="s">
        <v>21</v>
      </c>
      <c r="D8512">
        <v>14</v>
      </c>
      <c r="E8512" s="1">
        <v>40718.661111111112</v>
      </c>
      <c r="F8512">
        <v>2.1</v>
      </c>
      <c r="G8512">
        <v>12472</v>
      </c>
      <c r="H8512" t="s">
        <v>36</v>
      </c>
      <c r="I8512" t="str">
        <f>IF(AND(LEFT(OnlineRetail[[#This Row],[InvoiceNo]],1)&lt;&gt;"C",OnlineRetail[[#This Row],[CustomerID]]&lt;&gt;""),"Yes","No")</f>
        <v>Yes</v>
      </c>
      <c r="J8512" s="4">
        <f>EOMONTH(OnlineRetail[[#This Row],[InvoiceDate]],-1)+1</f>
        <v>40695</v>
      </c>
      <c r="K8512" s="6">
        <f>OnlineRetail[[#This Row],[Quantity]]*OnlineRetail[[#This Row],[UnitPrice]]</f>
        <v>29.400000000000002</v>
      </c>
      <c r="L8512" t="str">
        <f t="shared" si="132"/>
        <v>12472|Jun-2011</v>
      </c>
    </row>
    <row r="8513" spans="1:12">
      <c r="A8513">
        <v>536816</v>
      </c>
      <c r="B8513" t="s">
        <v>85</v>
      </c>
      <c r="C8513" t="s">
        <v>12</v>
      </c>
      <c r="D8513">
        <v>22</v>
      </c>
      <c r="E8513" s="1">
        <v>40718.666666666657</v>
      </c>
      <c r="F8513">
        <v>9.9499999999999993</v>
      </c>
      <c r="G8513">
        <v>12492</v>
      </c>
      <c r="H8513" t="s">
        <v>10</v>
      </c>
      <c r="I8513" t="str">
        <f>IF(AND(LEFT(OnlineRetail[[#This Row],[InvoiceNo]],1)&lt;&gt;"C",OnlineRetail[[#This Row],[CustomerID]]&lt;&gt;""),"Yes","No")</f>
        <v>Yes</v>
      </c>
      <c r="J8513" s="4">
        <f>EOMONTH(OnlineRetail[[#This Row],[InvoiceDate]],-1)+1</f>
        <v>40695</v>
      </c>
      <c r="K8513" s="6">
        <f>OnlineRetail[[#This Row],[Quantity]]*OnlineRetail[[#This Row],[UnitPrice]]</f>
        <v>218.89999999999998</v>
      </c>
      <c r="L8513" t="str">
        <f t="shared" si="132"/>
        <v>12492|Jun-2011</v>
      </c>
    </row>
    <row r="8514" spans="1:12">
      <c r="A8514">
        <v>545120</v>
      </c>
      <c r="B8514" t="s">
        <v>136</v>
      </c>
      <c r="C8514" t="s">
        <v>21</v>
      </c>
      <c r="D8514">
        <v>24</v>
      </c>
      <c r="E8514" s="1">
        <v>40718.667361111111</v>
      </c>
      <c r="F8514">
        <v>9.9499999999999993</v>
      </c>
      <c r="G8514">
        <v>14246</v>
      </c>
      <c r="H8514" t="s">
        <v>10</v>
      </c>
      <c r="I8514" t="str">
        <f>IF(AND(LEFT(OnlineRetail[[#This Row],[InvoiceNo]],1)&lt;&gt;"C",OnlineRetail[[#This Row],[CustomerID]]&lt;&gt;""),"Yes","No")</f>
        <v>Yes</v>
      </c>
      <c r="J8514" s="4">
        <f>EOMONTH(OnlineRetail[[#This Row],[InvoiceDate]],-1)+1</f>
        <v>40695</v>
      </c>
      <c r="K8514" s="6">
        <f>OnlineRetail[[#This Row],[Quantity]]*OnlineRetail[[#This Row],[UnitPrice]]</f>
        <v>238.79999999999998</v>
      </c>
      <c r="L8514" t="str">
        <f t="shared" ref="L8514:L8577" si="133">IF(I8514="Yes",G8514&amp;"|"&amp;TEXT(J8514,"mmm-yyyy"),"")</f>
        <v>14246|Jun-2011</v>
      </c>
    </row>
    <row r="8515" spans="1:12">
      <c r="A8515">
        <v>548276</v>
      </c>
      <c r="B8515" t="s">
        <v>44</v>
      </c>
      <c r="C8515" t="s">
        <v>33</v>
      </c>
      <c r="D8515">
        <v>21</v>
      </c>
      <c r="E8515" s="1">
        <v>40718.675000000003</v>
      </c>
      <c r="F8515">
        <v>0.85</v>
      </c>
      <c r="G8515">
        <v>13505</v>
      </c>
      <c r="H8515" t="s">
        <v>10</v>
      </c>
      <c r="I8515" t="str">
        <f>IF(AND(LEFT(OnlineRetail[[#This Row],[InvoiceNo]],1)&lt;&gt;"C",OnlineRetail[[#This Row],[CustomerID]]&lt;&gt;""),"Yes","No")</f>
        <v>Yes</v>
      </c>
      <c r="J8515" s="4">
        <f>EOMONTH(OnlineRetail[[#This Row],[InvoiceDate]],-1)+1</f>
        <v>40695</v>
      </c>
      <c r="K8515" s="6">
        <f>OnlineRetail[[#This Row],[Quantity]]*OnlineRetail[[#This Row],[UnitPrice]]</f>
        <v>17.849999999999998</v>
      </c>
      <c r="L8515" t="str">
        <f t="shared" si="133"/>
        <v>13505|Jun-2011</v>
      </c>
    </row>
    <row r="8516" spans="1:12">
      <c r="A8516">
        <v>543481</v>
      </c>
      <c r="B8516" t="s">
        <v>218</v>
      </c>
      <c r="C8516" t="s">
        <v>39</v>
      </c>
      <c r="D8516">
        <v>18</v>
      </c>
      <c r="E8516" s="1">
        <v>40718.683333333327</v>
      </c>
      <c r="F8516">
        <v>7.95</v>
      </c>
      <c r="G8516">
        <v>13415</v>
      </c>
      <c r="H8516" t="s">
        <v>36</v>
      </c>
      <c r="I8516" t="str">
        <f>IF(AND(LEFT(OnlineRetail[[#This Row],[InvoiceNo]],1)&lt;&gt;"C",OnlineRetail[[#This Row],[CustomerID]]&lt;&gt;""),"Yes","No")</f>
        <v>Yes</v>
      </c>
      <c r="J8516" s="4">
        <f>EOMONTH(OnlineRetail[[#This Row],[InvoiceDate]],-1)+1</f>
        <v>40695</v>
      </c>
      <c r="K8516" s="6">
        <f>OnlineRetail[[#This Row],[Quantity]]*OnlineRetail[[#This Row],[UnitPrice]]</f>
        <v>143.1</v>
      </c>
      <c r="L8516" t="str">
        <f t="shared" si="133"/>
        <v>13415|Jun-2011</v>
      </c>
    </row>
    <row r="8517" spans="1:12">
      <c r="A8517">
        <v>543610</v>
      </c>
      <c r="B8517" t="s">
        <v>130</v>
      </c>
      <c r="C8517" t="s">
        <v>12</v>
      </c>
      <c r="D8517">
        <v>15</v>
      </c>
      <c r="E8517" s="1">
        <v>40718.68472222222</v>
      </c>
      <c r="F8517">
        <v>0.85</v>
      </c>
      <c r="G8517">
        <v>13094</v>
      </c>
      <c r="H8517" t="s">
        <v>36</v>
      </c>
      <c r="I8517" t="str">
        <f>IF(AND(LEFT(OnlineRetail[[#This Row],[InvoiceNo]],1)&lt;&gt;"C",OnlineRetail[[#This Row],[CustomerID]]&lt;&gt;""),"Yes","No")</f>
        <v>Yes</v>
      </c>
      <c r="J8517" s="4">
        <f>EOMONTH(OnlineRetail[[#This Row],[InvoiceDate]],-1)+1</f>
        <v>40695</v>
      </c>
      <c r="K8517" s="6">
        <f>OnlineRetail[[#This Row],[Quantity]]*OnlineRetail[[#This Row],[UnitPrice]]</f>
        <v>12.75</v>
      </c>
      <c r="L8517" t="str">
        <f t="shared" si="133"/>
        <v>13094|Jun-2011</v>
      </c>
    </row>
    <row r="8518" spans="1:12">
      <c r="A8518">
        <v>538880</v>
      </c>
      <c r="B8518" t="s">
        <v>147</v>
      </c>
      <c r="C8518" t="s">
        <v>9</v>
      </c>
      <c r="D8518">
        <v>18</v>
      </c>
      <c r="E8518" s="1">
        <v>40718.702777777777</v>
      </c>
      <c r="F8518">
        <v>9.9499999999999993</v>
      </c>
      <c r="G8518">
        <v>13981</v>
      </c>
      <c r="H8518" t="s">
        <v>10</v>
      </c>
      <c r="I8518" t="str">
        <f>IF(AND(LEFT(OnlineRetail[[#This Row],[InvoiceNo]],1)&lt;&gt;"C",OnlineRetail[[#This Row],[CustomerID]]&lt;&gt;""),"Yes","No")</f>
        <v>Yes</v>
      </c>
      <c r="J8518" s="4">
        <f>EOMONTH(OnlineRetail[[#This Row],[InvoiceDate]],-1)+1</f>
        <v>40695</v>
      </c>
      <c r="K8518" s="6">
        <f>OnlineRetail[[#This Row],[Quantity]]*OnlineRetail[[#This Row],[UnitPrice]]</f>
        <v>179.1</v>
      </c>
      <c r="L8518" t="str">
        <f t="shared" si="133"/>
        <v>13981|Jun-2011</v>
      </c>
    </row>
    <row r="8519" spans="1:12">
      <c r="A8519">
        <v>552018</v>
      </c>
      <c r="B8519" t="s">
        <v>55</v>
      </c>
      <c r="C8519" t="s">
        <v>62</v>
      </c>
      <c r="D8519">
        <v>9</v>
      </c>
      <c r="E8519" s="1">
        <v>40718.716666666667</v>
      </c>
      <c r="F8519">
        <v>5.95</v>
      </c>
      <c r="G8519">
        <v>14197</v>
      </c>
      <c r="H8519" t="s">
        <v>10</v>
      </c>
      <c r="I8519" t="str">
        <f>IF(AND(LEFT(OnlineRetail[[#This Row],[InvoiceNo]],1)&lt;&gt;"C",OnlineRetail[[#This Row],[CustomerID]]&lt;&gt;""),"Yes","No")</f>
        <v>Yes</v>
      </c>
      <c r="J8519" s="4">
        <f>EOMONTH(OnlineRetail[[#This Row],[InvoiceDate]],-1)+1</f>
        <v>40695</v>
      </c>
      <c r="K8519" s="6">
        <f>OnlineRetail[[#This Row],[Quantity]]*OnlineRetail[[#This Row],[UnitPrice]]</f>
        <v>53.550000000000004</v>
      </c>
      <c r="L8519" t="str">
        <f t="shared" si="133"/>
        <v>14197|Jun-2011</v>
      </c>
    </row>
    <row r="8520" spans="1:12">
      <c r="A8520">
        <v>538145</v>
      </c>
      <c r="B8520" t="s">
        <v>88</v>
      </c>
      <c r="C8520" t="s">
        <v>29</v>
      </c>
      <c r="D8520">
        <v>13</v>
      </c>
      <c r="E8520" s="1">
        <v>40718.722916666673</v>
      </c>
      <c r="F8520">
        <v>2.1</v>
      </c>
      <c r="G8520">
        <v>12680</v>
      </c>
      <c r="H8520" t="s">
        <v>70</v>
      </c>
      <c r="I8520" t="str">
        <f>IF(AND(LEFT(OnlineRetail[[#This Row],[InvoiceNo]],1)&lt;&gt;"C",OnlineRetail[[#This Row],[CustomerID]]&lt;&gt;""),"Yes","No")</f>
        <v>Yes</v>
      </c>
      <c r="J8520" s="4">
        <f>EOMONTH(OnlineRetail[[#This Row],[InvoiceDate]],-1)+1</f>
        <v>40695</v>
      </c>
      <c r="K8520" s="6">
        <f>OnlineRetail[[#This Row],[Quantity]]*OnlineRetail[[#This Row],[UnitPrice]]</f>
        <v>27.3</v>
      </c>
      <c r="L8520" t="str">
        <f t="shared" si="133"/>
        <v>12680|Jun-2011</v>
      </c>
    </row>
    <row r="8521" spans="1:12">
      <c r="A8521">
        <v>537991</v>
      </c>
      <c r="B8521" t="s">
        <v>160</v>
      </c>
      <c r="C8521" t="s">
        <v>12</v>
      </c>
      <c r="D8521">
        <v>19</v>
      </c>
      <c r="E8521" s="1">
        <v>40718.724305555559</v>
      </c>
      <c r="F8521">
        <v>7.95</v>
      </c>
      <c r="G8521">
        <v>13226</v>
      </c>
      <c r="H8521" t="s">
        <v>10</v>
      </c>
      <c r="I8521" t="str">
        <f>IF(AND(LEFT(OnlineRetail[[#This Row],[InvoiceNo]],1)&lt;&gt;"C",OnlineRetail[[#This Row],[CustomerID]]&lt;&gt;""),"Yes","No")</f>
        <v>Yes</v>
      </c>
      <c r="J8521" s="4">
        <f>EOMONTH(OnlineRetail[[#This Row],[InvoiceDate]],-1)+1</f>
        <v>40695</v>
      </c>
      <c r="K8521" s="6">
        <f>OnlineRetail[[#This Row],[Quantity]]*OnlineRetail[[#This Row],[UnitPrice]]</f>
        <v>151.05000000000001</v>
      </c>
      <c r="L8521" t="str">
        <f t="shared" si="133"/>
        <v>13226|Jun-2011</v>
      </c>
    </row>
    <row r="8522" spans="1:12">
      <c r="A8522">
        <v>538454</v>
      </c>
      <c r="B8522" t="s">
        <v>131</v>
      </c>
      <c r="C8522" t="s">
        <v>50</v>
      </c>
      <c r="D8522">
        <v>14</v>
      </c>
      <c r="E8522" s="1">
        <v>40718.734722222223</v>
      </c>
      <c r="F8522">
        <v>5.95</v>
      </c>
      <c r="G8522">
        <v>13094</v>
      </c>
      <c r="H8522" t="s">
        <v>10</v>
      </c>
      <c r="I8522" t="str">
        <f>IF(AND(LEFT(OnlineRetail[[#This Row],[InvoiceNo]],1)&lt;&gt;"C",OnlineRetail[[#This Row],[CustomerID]]&lt;&gt;""),"Yes","No")</f>
        <v>Yes</v>
      </c>
      <c r="J8522" s="4">
        <f>EOMONTH(OnlineRetail[[#This Row],[InvoiceDate]],-1)+1</f>
        <v>40695</v>
      </c>
      <c r="K8522" s="6">
        <f>OnlineRetail[[#This Row],[Quantity]]*OnlineRetail[[#This Row],[UnitPrice]]</f>
        <v>83.3</v>
      </c>
      <c r="L8522" t="str">
        <f t="shared" si="133"/>
        <v>13094|Jun-2011</v>
      </c>
    </row>
    <row r="8523" spans="1:12">
      <c r="A8523">
        <v>551611</v>
      </c>
      <c r="B8523" t="s">
        <v>192</v>
      </c>
      <c r="C8523" t="s">
        <v>48</v>
      </c>
      <c r="D8523">
        <v>23</v>
      </c>
      <c r="E8523" s="1">
        <v>40718.745138888888</v>
      </c>
      <c r="F8523">
        <v>7.95</v>
      </c>
      <c r="G8523">
        <v>12398</v>
      </c>
      <c r="H8523" t="s">
        <v>10</v>
      </c>
      <c r="I8523" t="str">
        <f>IF(AND(LEFT(OnlineRetail[[#This Row],[InvoiceNo]],1)&lt;&gt;"C",OnlineRetail[[#This Row],[CustomerID]]&lt;&gt;""),"Yes","No")</f>
        <v>Yes</v>
      </c>
      <c r="J8523" s="4">
        <f>EOMONTH(OnlineRetail[[#This Row],[InvoiceDate]],-1)+1</f>
        <v>40695</v>
      </c>
      <c r="K8523" s="6">
        <f>OnlineRetail[[#This Row],[Quantity]]*OnlineRetail[[#This Row],[UnitPrice]]</f>
        <v>182.85</v>
      </c>
      <c r="L8523" t="str">
        <f t="shared" si="133"/>
        <v>12398|Jun-2011</v>
      </c>
    </row>
    <row r="8524" spans="1:12">
      <c r="A8524">
        <v>551986</v>
      </c>
      <c r="B8524" t="s">
        <v>165</v>
      </c>
      <c r="C8524" t="s">
        <v>39</v>
      </c>
      <c r="D8524">
        <v>23</v>
      </c>
      <c r="E8524" s="1">
        <v>40718.752083333333</v>
      </c>
      <c r="F8524">
        <v>4.25</v>
      </c>
      <c r="G8524">
        <v>13336</v>
      </c>
      <c r="H8524" t="s">
        <v>10</v>
      </c>
      <c r="I8524" t="str">
        <f>IF(AND(LEFT(OnlineRetail[[#This Row],[InvoiceNo]],1)&lt;&gt;"C",OnlineRetail[[#This Row],[CustomerID]]&lt;&gt;""),"Yes","No")</f>
        <v>Yes</v>
      </c>
      <c r="J8524" s="4">
        <f>EOMONTH(OnlineRetail[[#This Row],[InvoiceDate]],-1)+1</f>
        <v>40695</v>
      </c>
      <c r="K8524" s="6">
        <f>OnlineRetail[[#This Row],[Quantity]]*OnlineRetail[[#This Row],[UnitPrice]]</f>
        <v>97.75</v>
      </c>
      <c r="L8524" t="str">
        <f t="shared" si="133"/>
        <v>13336|Jun-2011</v>
      </c>
    </row>
    <row r="8525" spans="1:12">
      <c r="A8525">
        <v>554027</v>
      </c>
      <c r="B8525" t="s">
        <v>59</v>
      </c>
      <c r="C8525" t="s">
        <v>29</v>
      </c>
      <c r="D8525">
        <v>23</v>
      </c>
      <c r="E8525" s="1">
        <v>40718.75277777778</v>
      </c>
      <c r="F8525">
        <v>1.65</v>
      </c>
      <c r="G8525">
        <v>12957</v>
      </c>
      <c r="H8525" t="s">
        <v>10</v>
      </c>
      <c r="I8525" t="str">
        <f>IF(AND(LEFT(OnlineRetail[[#This Row],[InvoiceNo]],1)&lt;&gt;"C",OnlineRetail[[#This Row],[CustomerID]]&lt;&gt;""),"Yes","No")</f>
        <v>Yes</v>
      </c>
      <c r="J8525" s="4">
        <f>EOMONTH(OnlineRetail[[#This Row],[InvoiceDate]],-1)+1</f>
        <v>40695</v>
      </c>
      <c r="K8525" s="6">
        <f>OnlineRetail[[#This Row],[Quantity]]*OnlineRetail[[#This Row],[UnitPrice]]</f>
        <v>37.949999999999996</v>
      </c>
      <c r="L8525" t="str">
        <f t="shared" si="133"/>
        <v>12957|Jun-2011</v>
      </c>
    </row>
    <row r="8526" spans="1:12">
      <c r="A8526">
        <v>546513</v>
      </c>
      <c r="B8526" t="s">
        <v>71</v>
      </c>
      <c r="C8526" t="s">
        <v>83</v>
      </c>
      <c r="D8526">
        <v>10</v>
      </c>
      <c r="E8526" s="1">
        <v>40718.762499999997</v>
      </c>
      <c r="F8526">
        <v>0.85</v>
      </c>
      <c r="G8526">
        <v>13636</v>
      </c>
      <c r="H8526" t="s">
        <v>121</v>
      </c>
      <c r="I8526" t="str">
        <f>IF(AND(LEFT(OnlineRetail[[#This Row],[InvoiceNo]],1)&lt;&gt;"C",OnlineRetail[[#This Row],[CustomerID]]&lt;&gt;""),"Yes","No")</f>
        <v>Yes</v>
      </c>
      <c r="J8526" s="4">
        <f>EOMONTH(OnlineRetail[[#This Row],[InvoiceDate]],-1)+1</f>
        <v>40695</v>
      </c>
      <c r="K8526" s="6">
        <f>OnlineRetail[[#This Row],[Quantity]]*OnlineRetail[[#This Row],[UnitPrice]]</f>
        <v>8.5</v>
      </c>
      <c r="L8526" t="str">
        <f t="shared" si="133"/>
        <v>13636|Jun-2011</v>
      </c>
    </row>
    <row r="8527" spans="1:12">
      <c r="A8527">
        <v>538217</v>
      </c>
      <c r="B8527" t="s">
        <v>281</v>
      </c>
      <c r="C8527" t="s">
        <v>29</v>
      </c>
      <c r="D8527">
        <v>9</v>
      </c>
      <c r="E8527" s="1">
        <v>40718.783333333333</v>
      </c>
      <c r="F8527">
        <v>5.95</v>
      </c>
      <c r="G8527">
        <v>14337</v>
      </c>
      <c r="H8527" t="s">
        <v>10</v>
      </c>
      <c r="I8527" t="str">
        <f>IF(AND(LEFT(OnlineRetail[[#This Row],[InvoiceNo]],1)&lt;&gt;"C",OnlineRetail[[#This Row],[CustomerID]]&lt;&gt;""),"Yes","No")</f>
        <v>Yes</v>
      </c>
      <c r="J8527" s="4">
        <f>EOMONTH(OnlineRetail[[#This Row],[InvoiceDate]],-1)+1</f>
        <v>40695</v>
      </c>
      <c r="K8527" s="6">
        <f>OnlineRetail[[#This Row],[Quantity]]*OnlineRetail[[#This Row],[UnitPrice]]</f>
        <v>53.550000000000004</v>
      </c>
      <c r="L8527" t="str">
        <f t="shared" si="133"/>
        <v>14337|Jun-2011</v>
      </c>
    </row>
    <row r="8528" spans="1:12">
      <c r="A8528">
        <v>538981</v>
      </c>
      <c r="B8528" t="s">
        <v>245</v>
      </c>
      <c r="C8528" t="s">
        <v>42</v>
      </c>
      <c r="D8528">
        <v>3</v>
      </c>
      <c r="E8528" s="1">
        <v>40718.795138888891</v>
      </c>
      <c r="F8528">
        <v>7.95</v>
      </c>
      <c r="G8528">
        <v>14116</v>
      </c>
      <c r="H8528" t="s">
        <v>31</v>
      </c>
      <c r="I8528" t="str">
        <f>IF(AND(LEFT(OnlineRetail[[#This Row],[InvoiceNo]],1)&lt;&gt;"C",OnlineRetail[[#This Row],[CustomerID]]&lt;&gt;""),"Yes","No")</f>
        <v>Yes</v>
      </c>
      <c r="J8528" s="4">
        <f>EOMONTH(OnlineRetail[[#This Row],[InvoiceDate]],-1)+1</f>
        <v>40695</v>
      </c>
      <c r="K8528" s="6">
        <f>OnlineRetail[[#This Row],[Quantity]]*OnlineRetail[[#This Row],[UnitPrice]]</f>
        <v>23.85</v>
      </c>
      <c r="L8528" t="str">
        <f t="shared" si="133"/>
        <v>14116|Jun-2011</v>
      </c>
    </row>
    <row r="8529" spans="1:12">
      <c r="A8529">
        <v>555096</v>
      </c>
      <c r="B8529" t="s">
        <v>28</v>
      </c>
      <c r="C8529" t="s">
        <v>42</v>
      </c>
      <c r="D8529">
        <v>9</v>
      </c>
      <c r="E8529" s="1">
        <v>40718.799305555563</v>
      </c>
      <c r="F8529">
        <v>2.5499999999999998</v>
      </c>
      <c r="G8529">
        <v>13226</v>
      </c>
      <c r="H8529" t="s">
        <v>10</v>
      </c>
      <c r="I8529" t="str">
        <f>IF(AND(LEFT(OnlineRetail[[#This Row],[InvoiceNo]],1)&lt;&gt;"C",OnlineRetail[[#This Row],[CustomerID]]&lt;&gt;""),"Yes","No")</f>
        <v>Yes</v>
      </c>
      <c r="J8529" s="4">
        <f>EOMONTH(OnlineRetail[[#This Row],[InvoiceDate]],-1)+1</f>
        <v>40695</v>
      </c>
      <c r="K8529" s="6">
        <f>OnlineRetail[[#This Row],[Quantity]]*OnlineRetail[[#This Row],[UnitPrice]]</f>
        <v>22.95</v>
      </c>
      <c r="L8529" t="str">
        <f t="shared" si="133"/>
        <v>13226|Jun-2011</v>
      </c>
    </row>
    <row r="8530" spans="1:12">
      <c r="A8530">
        <v>554913</v>
      </c>
      <c r="B8530" t="s">
        <v>273</v>
      </c>
      <c r="C8530" t="s">
        <v>33</v>
      </c>
      <c r="D8530">
        <v>7</v>
      </c>
      <c r="E8530" s="1">
        <v>40718.803472222222</v>
      </c>
      <c r="F8530">
        <v>1.25</v>
      </c>
      <c r="G8530">
        <v>12479</v>
      </c>
      <c r="H8530" t="s">
        <v>10</v>
      </c>
      <c r="I8530" t="str">
        <f>IF(AND(LEFT(OnlineRetail[[#This Row],[InvoiceNo]],1)&lt;&gt;"C",OnlineRetail[[#This Row],[CustomerID]]&lt;&gt;""),"Yes","No")</f>
        <v>Yes</v>
      </c>
      <c r="J8530" s="4">
        <f>EOMONTH(OnlineRetail[[#This Row],[InvoiceDate]],-1)+1</f>
        <v>40695</v>
      </c>
      <c r="K8530" s="6">
        <f>OnlineRetail[[#This Row],[Quantity]]*OnlineRetail[[#This Row],[UnitPrice]]</f>
        <v>8.75</v>
      </c>
      <c r="L8530" t="str">
        <f t="shared" si="133"/>
        <v>12479|Jun-2011</v>
      </c>
    </row>
    <row r="8531" spans="1:12">
      <c r="A8531">
        <v>537074</v>
      </c>
      <c r="B8531" t="s">
        <v>210</v>
      </c>
      <c r="C8531" t="s">
        <v>27</v>
      </c>
      <c r="D8531">
        <v>16</v>
      </c>
      <c r="E8531" s="1">
        <v>40718.817361111112</v>
      </c>
      <c r="F8531">
        <v>0.85</v>
      </c>
      <c r="G8531">
        <v>13328</v>
      </c>
      <c r="H8531" t="s">
        <v>10</v>
      </c>
      <c r="I8531" t="str">
        <f>IF(AND(LEFT(OnlineRetail[[#This Row],[InvoiceNo]],1)&lt;&gt;"C",OnlineRetail[[#This Row],[CustomerID]]&lt;&gt;""),"Yes","No")</f>
        <v>Yes</v>
      </c>
      <c r="J8531" s="4">
        <f>EOMONTH(OnlineRetail[[#This Row],[InvoiceDate]],-1)+1</f>
        <v>40695</v>
      </c>
      <c r="K8531" s="6">
        <f>OnlineRetail[[#This Row],[Quantity]]*OnlineRetail[[#This Row],[UnitPrice]]</f>
        <v>13.6</v>
      </c>
      <c r="L8531" t="str">
        <f t="shared" si="133"/>
        <v>13328|Jun-2011</v>
      </c>
    </row>
    <row r="8532" spans="1:12">
      <c r="A8532">
        <v>541097</v>
      </c>
      <c r="B8532" t="s">
        <v>74</v>
      </c>
      <c r="C8532" t="s">
        <v>24</v>
      </c>
      <c r="D8532">
        <v>15</v>
      </c>
      <c r="E8532" s="1">
        <v>40718.820833333331</v>
      </c>
      <c r="F8532">
        <v>5.95</v>
      </c>
      <c r="G8532">
        <v>14308</v>
      </c>
      <c r="H8532" t="s">
        <v>10</v>
      </c>
      <c r="I8532" t="str">
        <f>IF(AND(LEFT(OnlineRetail[[#This Row],[InvoiceNo]],1)&lt;&gt;"C",OnlineRetail[[#This Row],[CustomerID]]&lt;&gt;""),"Yes","No")</f>
        <v>Yes</v>
      </c>
      <c r="J8532" s="4">
        <f>EOMONTH(OnlineRetail[[#This Row],[InvoiceDate]],-1)+1</f>
        <v>40695</v>
      </c>
      <c r="K8532" s="6">
        <f>OnlineRetail[[#This Row],[Quantity]]*OnlineRetail[[#This Row],[UnitPrice]]</f>
        <v>89.25</v>
      </c>
      <c r="L8532" t="str">
        <f t="shared" si="133"/>
        <v>14308|Jun-2011</v>
      </c>
    </row>
    <row r="8533" spans="1:12">
      <c r="A8533">
        <v>542809</v>
      </c>
      <c r="B8533" t="s">
        <v>134</v>
      </c>
      <c r="C8533" t="s">
        <v>46</v>
      </c>
      <c r="D8533">
        <v>16</v>
      </c>
      <c r="E8533" s="1">
        <v>40718.824305555558</v>
      </c>
      <c r="F8533">
        <v>9.9499999999999993</v>
      </c>
      <c r="G8533">
        <v>13391</v>
      </c>
      <c r="H8533" t="s">
        <v>10</v>
      </c>
      <c r="I8533" t="str">
        <f>IF(AND(LEFT(OnlineRetail[[#This Row],[InvoiceNo]],1)&lt;&gt;"C",OnlineRetail[[#This Row],[CustomerID]]&lt;&gt;""),"Yes","No")</f>
        <v>Yes</v>
      </c>
      <c r="J8533" s="4">
        <f>EOMONTH(OnlineRetail[[#This Row],[InvoiceDate]],-1)+1</f>
        <v>40695</v>
      </c>
      <c r="K8533" s="6">
        <f>OnlineRetail[[#This Row],[Quantity]]*OnlineRetail[[#This Row],[UnitPrice]]</f>
        <v>159.19999999999999</v>
      </c>
      <c r="L8533" t="str">
        <f t="shared" si="133"/>
        <v>13391|Jun-2011</v>
      </c>
    </row>
    <row r="8534" spans="1:12">
      <c r="A8534">
        <v>547420</v>
      </c>
      <c r="B8534" t="s">
        <v>97</v>
      </c>
      <c r="C8534" t="s">
        <v>33</v>
      </c>
      <c r="D8534">
        <v>22</v>
      </c>
      <c r="E8534" s="1">
        <v>40719.340277777781</v>
      </c>
      <c r="F8534">
        <v>2.1</v>
      </c>
      <c r="G8534">
        <v>13001</v>
      </c>
      <c r="H8534" t="s">
        <v>10</v>
      </c>
      <c r="I8534" t="str">
        <f>IF(AND(LEFT(OnlineRetail[[#This Row],[InvoiceNo]],1)&lt;&gt;"C",OnlineRetail[[#This Row],[CustomerID]]&lt;&gt;""),"Yes","No")</f>
        <v>Yes</v>
      </c>
      <c r="J8534" s="4">
        <f>EOMONTH(OnlineRetail[[#This Row],[InvoiceDate]],-1)+1</f>
        <v>40695</v>
      </c>
      <c r="K8534" s="6">
        <f>OnlineRetail[[#This Row],[Quantity]]*OnlineRetail[[#This Row],[UnitPrice]]</f>
        <v>46.2</v>
      </c>
      <c r="L8534" t="str">
        <f t="shared" si="133"/>
        <v>13001|Jun-2011</v>
      </c>
    </row>
    <row r="8535" spans="1:12">
      <c r="A8535">
        <v>546310</v>
      </c>
      <c r="B8535" t="s">
        <v>225</v>
      </c>
      <c r="C8535" t="s">
        <v>12</v>
      </c>
      <c r="D8535">
        <v>6</v>
      </c>
      <c r="E8535" s="1">
        <v>40719.34097222222</v>
      </c>
      <c r="F8535">
        <v>5.95</v>
      </c>
      <c r="G8535">
        <v>13439</v>
      </c>
      <c r="H8535" t="s">
        <v>10</v>
      </c>
      <c r="I8535" t="str">
        <f>IF(AND(LEFT(OnlineRetail[[#This Row],[InvoiceNo]],1)&lt;&gt;"C",OnlineRetail[[#This Row],[CustomerID]]&lt;&gt;""),"Yes","No")</f>
        <v>Yes</v>
      </c>
      <c r="J8535" s="4">
        <f>EOMONTH(OnlineRetail[[#This Row],[InvoiceDate]],-1)+1</f>
        <v>40695</v>
      </c>
      <c r="K8535" s="6">
        <f>OnlineRetail[[#This Row],[Quantity]]*OnlineRetail[[#This Row],[UnitPrice]]</f>
        <v>35.700000000000003</v>
      </c>
      <c r="L8535" t="str">
        <f t="shared" si="133"/>
        <v>13439|Jun-2011</v>
      </c>
    </row>
    <row r="8536" spans="1:12">
      <c r="A8536">
        <v>552055</v>
      </c>
      <c r="B8536" t="s">
        <v>116</v>
      </c>
      <c r="C8536" t="s">
        <v>53</v>
      </c>
      <c r="D8536">
        <v>2</v>
      </c>
      <c r="E8536" s="1">
        <v>40719.354861111111</v>
      </c>
      <c r="F8536">
        <v>1.65</v>
      </c>
      <c r="G8536">
        <v>13366</v>
      </c>
      <c r="H8536" t="s">
        <v>10</v>
      </c>
      <c r="I8536" t="str">
        <f>IF(AND(LEFT(OnlineRetail[[#This Row],[InvoiceNo]],1)&lt;&gt;"C",OnlineRetail[[#This Row],[CustomerID]]&lt;&gt;""),"Yes","No")</f>
        <v>Yes</v>
      </c>
      <c r="J8536" s="4">
        <f>EOMONTH(OnlineRetail[[#This Row],[InvoiceDate]],-1)+1</f>
        <v>40695</v>
      </c>
      <c r="K8536" s="6">
        <f>OnlineRetail[[#This Row],[Quantity]]*OnlineRetail[[#This Row],[UnitPrice]]</f>
        <v>3.3</v>
      </c>
      <c r="L8536" t="str">
        <f t="shared" si="133"/>
        <v>13366|Jun-2011</v>
      </c>
    </row>
    <row r="8537" spans="1:12">
      <c r="A8537">
        <v>546952</v>
      </c>
      <c r="B8537" t="s">
        <v>101</v>
      </c>
      <c r="C8537" t="s">
        <v>24</v>
      </c>
      <c r="D8537">
        <v>13</v>
      </c>
      <c r="E8537" s="1">
        <v>40719.354861111111</v>
      </c>
      <c r="F8537">
        <v>9.9499999999999993</v>
      </c>
      <c r="G8537">
        <v>13853</v>
      </c>
      <c r="H8537" t="s">
        <v>10</v>
      </c>
      <c r="I8537" t="str">
        <f>IF(AND(LEFT(OnlineRetail[[#This Row],[InvoiceNo]],1)&lt;&gt;"C",OnlineRetail[[#This Row],[CustomerID]]&lt;&gt;""),"Yes","No")</f>
        <v>Yes</v>
      </c>
      <c r="J8537" s="4">
        <f>EOMONTH(OnlineRetail[[#This Row],[InvoiceDate]],-1)+1</f>
        <v>40695</v>
      </c>
      <c r="K8537" s="6">
        <f>OnlineRetail[[#This Row],[Quantity]]*OnlineRetail[[#This Row],[UnitPrice]]</f>
        <v>129.35</v>
      </c>
      <c r="L8537" t="str">
        <f t="shared" si="133"/>
        <v>13853|Jun-2011</v>
      </c>
    </row>
    <row r="8538" spans="1:12" hidden="1">
      <c r="A8538" t="s">
        <v>358</v>
      </c>
      <c r="B8538" t="s">
        <v>264</v>
      </c>
      <c r="C8538" t="s">
        <v>46</v>
      </c>
      <c r="D8538">
        <v>18</v>
      </c>
      <c r="E8538" s="1">
        <v>40719.367361111108</v>
      </c>
      <c r="F8538">
        <v>9.9499999999999993</v>
      </c>
      <c r="G8538">
        <v>14185</v>
      </c>
      <c r="H8538" t="s">
        <v>10</v>
      </c>
      <c r="I8538" t="str">
        <f>IF(AND(LEFT(OnlineRetail[[#This Row],[InvoiceNo]],1)&lt;&gt;"C",OnlineRetail[[#This Row],[CustomerID]]&lt;&gt;""),"Yes","No")</f>
        <v>No</v>
      </c>
      <c r="J8538" s="4">
        <f>EOMONTH(OnlineRetail[[#This Row],[InvoiceDate]],-1)+1</f>
        <v>40695</v>
      </c>
      <c r="K8538" s="6">
        <f>OnlineRetail[[#This Row],[Quantity]]*OnlineRetail[[#This Row],[UnitPrice]]</f>
        <v>179.1</v>
      </c>
      <c r="L8538" t="str">
        <f t="shared" si="133"/>
        <v/>
      </c>
    </row>
    <row r="8539" spans="1:12">
      <c r="A8539">
        <v>538814</v>
      </c>
      <c r="B8539" t="s">
        <v>105</v>
      </c>
      <c r="C8539" t="s">
        <v>72</v>
      </c>
      <c r="D8539">
        <v>16</v>
      </c>
      <c r="E8539" s="1">
        <v>40719.379166666673</v>
      </c>
      <c r="F8539">
        <v>9.9499999999999993</v>
      </c>
      <c r="G8539">
        <v>12476</v>
      </c>
      <c r="H8539" t="s">
        <v>10</v>
      </c>
      <c r="I8539" t="str">
        <f>IF(AND(LEFT(OnlineRetail[[#This Row],[InvoiceNo]],1)&lt;&gt;"C",OnlineRetail[[#This Row],[CustomerID]]&lt;&gt;""),"Yes","No")</f>
        <v>Yes</v>
      </c>
      <c r="J8539" s="4">
        <f>EOMONTH(OnlineRetail[[#This Row],[InvoiceDate]],-1)+1</f>
        <v>40695</v>
      </c>
      <c r="K8539" s="6">
        <f>OnlineRetail[[#This Row],[Quantity]]*OnlineRetail[[#This Row],[UnitPrice]]</f>
        <v>159.19999999999999</v>
      </c>
      <c r="L8539" t="str">
        <f t="shared" si="133"/>
        <v>12476|Jun-2011</v>
      </c>
    </row>
    <row r="8540" spans="1:12">
      <c r="A8540">
        <v>541726</v>
      </c>
      <c r="B8540" t="s">
        <v>143</v>
      </c>
      <c r="C8540" t="s">
        <v>62</v>
      </c>
      <c r="D8540">
        <v>6</v>
      </c>
      <c r="E8540" s="1">
        <v>40719.379861111112</v>
      </c>
      <c r="F8540">
        <v>4.95</v>
      </c>
      <c r="G8540">
        <v>14260</v>
      </c>
      <c r="H8540" t="s">
        <v>70</v>
      </c>
      <c r="I8540" t="str">
        <f>IF(AND(LEFT(OnlineRetail[[#This Row],[InvoiceNo]],1)&lt;&gt;"C",OnlineRetail[[#This Row],[CustomerID]]&lt;&gt;""),"Yes","No")</f>
        <v>Yes</v>
      </c>
      <c r="J8540" s="4">
        <f>EOMONTH(OnlineRetail[[#This Row],[InvoiceDate]],-1)+1</f>
        <v>40695</v>
      </c>
      <c r="K8540" s="6">
        <f>OnlineRetail[[#This Row],[Quantity]]*OnlineRetail[[#This Row],[UnitPrice]]</f>
        <v>29.700000000000003</v>
      </c>
      <c r="L8540" t="str">
        <f t="shared" si="133"/>
        <v>14260|Jun-2011</v>
      </c>
    </row>
    <row r="8541" spans="1:12">
      <c r="A8541">
        <v>542099</v>
      </c>
      <c r="B8541" t="s">
        <v>273</v>
      </c>
      <c r="C8541" t="s">
        <v>48</v>
      </c>
      <c r="D8541">
        <v>18</v>
      </c>
      <c r="E8541" s="1">
        <v>40719.396527777782</v>
      </c>
      <c r="F8541">
        <v>0.85</v>
      </c>
      <c r="G8541">
        <v>12779</v>
      </c>
      <c r="H8541" t="s">
        <v>10</v>
      </c>
      <c r="I8541" t="str">
        <f>IF(AND(LEFT(OnlineRetail[[#This Row],[InvoiceNo]],1)&lt;&gt;"C",OnlineRetail[[#This Row],[CustomerID]]&lt;&gt;""),"Yes","No")</f>
        <v>Yes</v>
      </c>
      <c r="J8541" s="4">
        <f>EOMONTH(OnlineRetail[[#This Row],[InvoiceDate]],-1)+1</f>
        <v>40695</v>
      </c>
      <c r="K8541" s="6">
        <f>OnlineRetail[[#This Row],[Quantity]]*OnlineRetail[[#This Row],[UnitPrice]]</f>
        <v>15.299999999999999</v>
      </c>
      <c r="L8541" t="str">
        <f t="shared" si="133"/>
        <v>12779|Jun-2011</v>
      </c>
    </row>
    <row r="8542" spans="1:12">
      <c r="A8542">
        <v>541458</v>
      </c>
      <c r="B8542" t="s">
        <v>44</v>
      </c>
      <c r="C8542" t="s">
        <v>50</v>
      </c>
      <c r="D8542">
        <v>22</v>
      </c>
      <c r="E8542" s="1">
        <v>40719.399305555547</v>
      </c>
      <c r="F8542">
        <v>7.95</v>
      </c>
      <c r="G8542">
        <v>14262</v>
      </c>
      <c r="H8542" t="s">
        <v>10</v>
      </c>
      <c r="I8542" t="str">
        <f>IF(AND(LEFT(OnlineRetail[[#This Row],[InvoiceNo]],1)&lt;&gt;"C",OnlineRetail[[#This Row],[CustomerID]]&lt;&gt;""),"Yes","No")</f>
        <v>Yes</v>
      </c>
      <c r="J8542" s="4">
        <f>EOMONTH(OnlineRetail[[#This Row],[InvoiceDate]],-1)+1</f>
        <v>40695</v>
      </c>
      <c r="K8542" s="6">
        <f>OnlineRetail[[#This Row],[Quantity]]*OnlineRetail[[#This Row],[UnitPrice]]</f>
        <v>174.9</v>
      </c>
      <c r="L8542" t="str">
        <f t="shared" si="133"/>
        <v>14262|Jun-2011</v>
      </c>
    </row>
    <row r="8543" spans="1:12">
      <c r="A8543">
        <v>541016</v>
      </c>
      <c r="B8543" t="s">
        <v>60</v>
      </c>
      <c r="C8543" t="s">
        <v>50</v>
      </c>
      <c r="D8543">
        <v>6</v>
      </c>
      <c r="E8543" s="1">
        <v>40719.415277777778</v>
      </c>
      <c r="F8543">
        <v>2.5499999999999998</v>
      </c>
      <c r="G8543">
        <v>13199</v>
      </c>
      <c r="H8543" t="s">
        <v>10</v>
      </c>
      <c r="I8543" t="str">
        <f>IF(AND(LEFT(OnlineRetail[[#This Row],[InvoiceNo]],1)&lt;&gt;"C",OnlineRetail[[#This Row],[CustomerID]]&lt;&gt;""),"Yes","No")</f>
        <v>Yes</v>
      </c>
      <c r="J8543" s="4">
        <f>EOMONTH(OnlineRetail[[#This Row],[InvoiceDate]],-1)+1</f>
        <v>40695</v>
      </c>
      <c r="K8543" s="6">
        <f>OnlineRetail[[#This Row],[Quantity]]*OnlineRetail[[#This Row],[UnitPrice]]</f>
        <v>15.299999999999999</v>
      </c>
      <c r="L8543" t="str">
        <f t="shared" si="133"/>
        <v>13199|Jun-2011</v>
      </c>
    </row>
    <row r="8544" spans="1:12">
      <c r="A8544">
        <v>552339</v>
      </c>
      <c r="B8544" t="s">
        <v>255</v>
      </c>
      <c r="C8544" t="s">
        <v>14</v>
      </c>
      <c r="D8544">
        <v>18</v>
      </c>
      <c r="E8544" s="1">
        <v>40719.425694444442</v>
      </c>
      <c r="F8544">
        <v>0.85</v>
      </c>
      <c r="G8544">
        <v>13822</v>
      </c>
      <c r="H8544" t="s">
        <v>10</v>
      </c>
      <c r="I8544" t="str">
        <f>IF(AND(LEFT(OnlineRetail[[#This Row],[InvoiceNo]],1)&lt;&gt;"C",OnlineRetail[[#This Row],[CustomerID]]&lt;&gt;""),"Yes","No")</f>
        <v>Yes</v>
      </c>
      <c r="J8544" s="4">
        <f>EOMONTH(OnlineRetail[[#This Row],[InvoiceDate]],-1)+1</f>
        <v>40695</v>
      </c>
      <c r="K8544" s="6">
        <f>OnlineRetail[[#This Row],[Quantity]]*OnlineRetail[[#This Row],[UnitPrice]]</f>
        <v>15.299999999999999</v>
      </c>
      <c r="L8544" t="str">
        <f t="shared" si="133"/>
        <v>13822|Jun-2011</v>
      </c>
    </row>
    <row r="8545" spans="1:12">
      <c r="A8545">
        <v>541470</v>
      </c>
      <c r="B8545" t="s">
        <v>60</v>
      </c>
      <c r="C8545" t="s">
        <v>9</v>
      </c>
      <c r="D8545">
        <v>23</v>
      </c>
      <c r="E8545" s="1">
        <v>40719.433333333327</v>
      </c>
      <c r="F8545">
        <v>1.25</v>
      </c>
      <c r="G8545">
        <v>12789</v>
      </c>
      <c r="H8545" t="s">
        <v>10</v>
      </c>
      <c r="I8545" t="str">
        <f>IF(AND(LEFT(OnlineRetail[[#This Row],[InvoiceNo]],1)&lt;&gt;"C",OnlineRetail[[#This Row],[CustomerID]]&lt;&gt;""),"Yes","No")</f>
        <v>Yes</v>
      </c>
      <c r="J8545" s="4">
        <f>EOMONTH(OnlineRetail[[#This Row],[InvoiceDate]],-1)+1</f>
        <v>40695</v>
      </c>
      <c r="K8545" s="6">
        <f>OnlineRetail[[#This Row],[Quantity]]*OnlineRetail[[#This Row],[UnitPrice]]</f>
        <v>28.75</v>
      </c>
      <c r="L8545" t="str">
        <f t="shared" si="133"/>
        <v>12789|Jun-2011</v>
      </c>
    </row>
    <row r="8546" spans="1:12">
      <c r="A8546">
        <v>543498</v>
      </c>
      <c r="B8546" t="s">
        <v>76</v>
      </c>
      <c r="C8546" t="s">
        <v>21</v>
      </c>
      <c r="D8546">
        <v>3</v>
      </c>
      <c r="E8546" s="1">
        <v>40719.445138888892</v>
      </c>
      <c r="F8546">
        <v>4.95</v>
      </c>
      <c r="G8546">
        <v>13275</v>
      </c>
      <c r="H8546" t="s">
        <v>121</v>
      </c>
      <c r="I8546" t="str">
        <f>IF(AND(LEFT(OnlineRetail[[#This Row],[InvoiceNo]],1)&lt;&gt;"C",OnlineRetail[[#This Row],[CustomerID]]&lt;&gt;""),"Yes","No")</f>
        <v>Yes</v>
      </c>
      <c r="J8546" s="4">
        <f>EOMONTH(OnlineRetail[[#This Row],[InvoiceDate]],-1)+1</f>
        <v>40695</v>
      </c>
      <c r="K8546" s="6">
        <f>OnlineRetail[[#This Row],[Quantity]]*OnlineRetail[[#This Row],[UnitPrice]]</f>
        <v>14.850000000000001</v>
      </c>
      <c r="L8546" t="str">
        <f t="shared" si="133"/>
        <v>13275|Jun-2011</v>
      </c>
    </row>
    <row r="8547" spans="1:12">
      <c r="A8547">
        <v>537867</v>
      </c>
      <c r="B8547" t="s">
        <v>269</v>
      </c>
      <c r="C8547" t="s">
        <v>9</v>
      </c>
      <c r="D8547">
        <v>9</v>
      </c>
      <c r="E8547" s="1">
        <v>40719.47152777778</v>
      </c>
      <c r="F8547">
        <v>4.95</v>
      </c>
      <c r="G8547">
        <v>14342</v>
      </c>
      <c r="H8547" t="s">
        <v>10</v>
      </c>
      <c r="I8547" t="str">
        <f>IF(AND(LEFT(OnlineRetail[[#This Row],[InvoiceNo]],1)&lt;&gt;"C",OnlineRetail[[#This Row],[CustomerID]]&lt;&gt;""),"Yes","No")</f>
        <v>Yes</v>
      </c>
      <c r="J8547" s="4">
        <f>EOMONTH(OnlineRetail[[#This Row],[InvoiceDate]],-1)+1</f>
        <v>40695</v>
      </c>
      <c r="K8547" s="6">
        <f>OnlineRetail[[#This Row],[Quantity]]*OnlineRetail[[#This Row],[UnitPrice]]</f>
        <v>44.550000000000004</v>
      </c>
      <c r="L8547" t="str">
        <f t="shared" si="133"/>
        <v>14342|Jun-2011</v>
      </c>
    </row>
    <row r="8548" spans="1:12">
      <c r="A8548">
        <v>556342</v>
      </c>
      <c r="B8548" t="s">
        <v>237</v>
      </c>
      <c r="C8548" t="s">
        <v>19</v>
      </c>
      <c r="D8548">
        <v>12</v>
      </c>
      <c r="E8548" s="1">
        <v>40719.48333333333</v>
      </c>
      <c r="F8548">
        <v>7.95</v>
      </c>
      <c r="G8548">
        <v>13604</v>
      </c>
      <c r="H8548" t="s">
        <v>10</v>
      </c>
      <c r="I8548" t="str">
        <f>IF(AND(LEFT(OnlineRetail[[#This Row],[InvoiceNo]],1)&lt;&gt;"C",OnlineRetail[[#This Row],[CustomerID]]&lt;&gt;""),"Yes","No")</f>
        <v>Yes</v>
      </c>
      <c r="J8548" s="4">
        <f>EOMONTH(OnlineRetail[[#This Row],[InvoiceDate]],-1)+1</f>
        <v>40695</v>
      </c>
      <c r="K8548" s="6">
        <f>OnlineRetail[[#This Row],[Quantity]]*OnlineRetail[[#This Row],[UnitPrice]]</f>
        <v>95.4</v>
      </c>
      <c r="L8548" t="str">
        <f t="shared" si="133"/>
        <v>13604|Jun-2011</v>
      </c>
    </row>
    <row r="8549" spans="1:12">
      <c r="A8549">
        <v>547734</v>
      </c>
      <c r="B8549" t="s">
        <v>123</v>
      </c>
      <c r="C8549" t="s">
        <v>39</v>
      </c>
      <c r="D8549">
        <v>18</v>
      </c>
      <c r="E8549" s="1">
        <v>40719.48333333333</v>
      </c>
      <c r="F8549">
        <v>2.5499999999999998</v>
      </c>
      <c r="G8549">
        <v>12751</v>
      </c>
      <c r="H8549" t="s">
        <v>25</v>
      </c>
      <c r="I8549" t="str">
        <f>IF(AND(LEFT(OnlineRetail[[#This Row],[InvoiceNo]],1)&lt;&gt;"C",OnlineRetail[[#This Row],[CustomerID]]&lt;&gt;""),"Yes","No")</f>
        <v>Yes</v>
      </c>
      <c r="J8549" s="4">
        <f>EOMONTH(OnlineRetail[[#This Row],[InvoiceDate]],-1)+1</f>
        <v>40695</v>
      </c>
      <c r="K8549" s="6">
        <f>OnlineRetail[[#This Row],[Quantity]]*OnlineRetail[[#This Row],[UnitPrice]]</f>
        <v>45.9</v>
      </c>
      <c r="L8549" t="str">
        <f t="shared" si="133"/>
        <v>12751|Jun-2011</v>
      </c>
    </row>
    <row r="8550" spans="1:12">
      <c r="A8550">
        <v>544881</v>
      </c>
      <c r="B8550" t="s">
        <v>97</v>
      </c>
      <c r="C8550" t="s">
        <v>83</v>
      </c>
      <c r="D8550">
        <v>19</v>
      </c>
      <c r="E8550" s="1">
        <v>40719.499305555553</v>
      </c>
      <c r="F8550">
        <v>2.5499999999999998</v>
      </c>
      <c r="G8550">
        <v>12805</v>
      </c>
      <c r="H8550" t="s">
        <v>10</v>
      </c>
      <c r="I8550" t="str">
        <f>IF(AND(LEFT(OnlineRetail[[#This Row],[InvoiceNo]],1)&lt;&gt;"C",OnlineRetail[[#This Row],[CustomerID]]&lt;&gt;""),"Yes","No")</f>
        <v>Yes</v>
      </c>
      <c r="J8550" s="4">
        <f>EOMONTH(OnlineRetail[[#This Row],[InvoiceDate]],-1)+1</f>
        <v>40695</v>
      </c>
      <c r="K8550" s="6">
        <f>OnlineRetail[[#This Row],[Quantity]]*OnlineRetail[[#This Row],[UnitPrice]]</f>
        <v>48.449999999999996</v>
      </c>
      <c r="L8550" t="str">
        <f t="shared" si="133"/>
        <v>12805|Jun-2011</v>
      </c>
    </row>
    <row r="8551" spans="1:12">
      <c r="A8551">
        <v>555844</v>
      </c>
      <c r="B8551" t="s">
        <v>43</v>
      </c>
      <c r="C8551" t="s">
        <v>72</v>
      </c>
      <c r="D8551">
        <v>8</v>
      </c>
      <c r="E8551" s="1">
        <v>40719.5</v>
      </c>
      <c r="F8551">
        <v>0.85</v>
      </c>
      <c r="G8551">
        <v>12611</v>
      </c>
      <c r="H8551" t="s">
        <v>10</v>
      </c>
      <c r="I8551" t="str">
        <f>IF(AND(LEFT(OnlineRetail[[#This Row],[InvoiceNo]],1)&lt;&gt;"C",OnlineRetail[[#This Row],[CustomerID]]&lt;&gt;""),"Yes","No")</f>
        <v>Yes</v>
      </c>
      <c r="J8551" s="4">
        <f>EOMONTH(OnlineRetail[[#This Row],[InvoiceDate]],-1)+1</f>
        <v>40695</v>
      </c>
      <c r="K8551" s="6">
        <f>OnlineRetail[[#This Row],[Quantity]]*OnlineRetail[[#This Row],[UnitPrice]]</f>
        <v>6.8</v>
      </c>
      <c r="L8551" t="str">
        <f t="shared" si="133"/>
        <v>12611|Jun-2011</v>
      </c>
    </row>
    <row r="8552" spans="1:12">
      <c r="A8552">
        <v>555099</v>
      </c>
      <c r="B8552" t="s">
        <v>23</v>
      </c>
      <c r="C8552" t="s">
        <v>33</v>
      </c>
      <c r="D8552">
        <v>5</v>
      </c>
      <c r="E8552" s="1">
        <v>40719.5</v>
      </c>
      <c r="F8552">
        <v>0.85</v>
      </c>
      <c r="G8552">
        <v>13388</v>
      </c>
      <c r="H8552" t="s">
        <v>10</v>
      </c>
      <c r="I8552" t="str">
        <f>IF(AND(LEFT(OnlineRetail[[#This Row],[InvoiceNo]],1)&lt;&gt;"C",OnlineRetail[[#This Row],[CustomerID]]&lt;&gt;""),"Yes","No")</f>
        <v>Yes</v>
      </c>
      <c r="J8552" s="4">
        <f>EOMONTH(OnlineRetail[[#This Row],[InvoiceDate]],-1)+1</f>
        <v>40695</v>
      </c>
      <c r="K8552" s="6">
        <f>OnlineRetail[[#This Row],[Quantity]]*OnlineRetail[[#This Row],[UnitPrice]]</f>
        <v>4.25</v>
      </c>
      <c r="L8552" t="str">
        <f t="shared" si="133"/>
        <v>13388|Jun-2011</v>
      </c>
    </row>
    <row r="8553" spans="1:12">
      <c r="A8553">
        <v>548589</v>
      </c>
      <c r="B8553" t="s">
        <v>76</v>
      </c>
      <c r="C8553" t="s">
        <v>27</v>
      </c>
      <c r="D8553">
        <v>12</v>
      </c>
      <c r="E8553" s="1">
        <v>40719.512499999997</v>
      </c>
      <c r="F8553">
        <v>1.65</v>
      </c>
      <c r="G8553">
        <v>12699</v>
      </c>
      <c r="H8553" t="s">
        <v>10</v>
      </c>
      <c r="I8553" t="str">
        <f>IF(AND(LEFT(OnlineRetail[[#This Row],[InvoiceNo]],1)&lt;&gt;"C",OnlineRetail[[#This Row],[CustomerID]]&lt;&gt;""),"Yes","No")</f>
        <v>Yes</v>
      </c>
      <c r="J8553" s="4">
        <f>EOMONTH(OnlineRetail[[#This Row],[InvoiceDate]],-1)+1</f>
        <v>40695</v>
      </c>
      <c r="K8553" s="6">
        <f>OnlineRetail[[#This Row],[Quantity]]*OnlineRetail[[#This Row],[UnitPrice]]</f>
        <v>19.799999999999997</v>
      </c>
      <c r="L8553" t="str">
        <f t="shared" si="133"/>
        <v>12699|Jun-2011</v>
      </c>
    </row>
    <row r="8554" spans="1:12">
      <c r="A8554">
        <v>541899</v>
      </c>
      <c r="B8554" t="s">
        <v>253</v>
      </c>
      <c r="C8554" t="s">
        <v>83</v>
      </c>
      <c r="D8554">
        <v>22</v>
      </c>
      <c r="E8554" s="1">
        <v>40719.529166666667</v>
      </c>
      <c r="F8554">
        <v>0.85</v>
      </c>
      <c r="G8554">
        <v>13466</v>
      </c>
      <c r="H8554" t="s">
        <v>10</v>
      </c>
      <c r="I8554" t="str">
        <f>IF(AND(LEFT(OnlineRetail[[#This Row],[InvoiceNo]],1)&lt;&gt;"C",OnlineRetail[[#This Row],[CustomerID]]&lt;&gt;""),"Yes","No")</f>
        <v>Yes</v>
      </c>
      <c r="J8554" s="4">
        <f>EOMONTH(OnlineRetail[[#This Row],[InvoiceDate]],-1)+1</f>
        <v>40695</v>
      </c>
      <c r="K8554" s="6">
        <f>OnlineRetail[[#This Row],[Quantity]]*OnlineRetail[[#This Row],[UnitPrice]]</f>
        <v>18.7</v>
      </c>
      <c r="L8554" t="str">
        <f t="shared" si="133"/>
        <v>13466|Jun-2011</v>
      </c>
    </row>
    <row r="8555" spans="1:12">
      <c r="A8555">
        <v>550512</v>
      </c>
      <c r="B8555" t="s">
        <v>124</v>
      </c>
      <c r="C8555" t="s">
        <v>62</v>
      </c>
      <c r="D8555">
        <v>8</v>
      </c>
      <c r="E8555" s="1">
        <v>40719.53125</v>
      </c>
      <c r="F8555">
        <v>5.95</v>
      </c>
      <c r="G8555">
        <v>14163</v>
      </c>
      <c r="H8555" t="s">
        <v>10</v>
      </c>
      <c r="I8555" t="str">
        <f>IF(AND(LEFT(OnlineRetail[[#This Row],[InvoiceNo]],1)&lt;&gt;"C",OnlineRetail[[#This Row],[CustomerID]]&lt;&gt;""),"Yes","No")</f>
        <v>Yes</v>
      </c>
      <c r="J8555" s="4">
        <f>EOMONTH(OnlineRetail[[#This Row],[InvoiceDate]],-1)+1</f>
        <v>40695</v>
      </c>
      <c r="K8555" s="6">
        <f>OnlineRetail[[#This Row],[Quantity]]*OnlineRetail[[#This Row],[UnitPrice]]</f>
        <v>47.6</v>
      </c>
      <c r="L8555" t="str">
        <f t="shared" si="133"/>
        <v>14163|Jun-2011</v>
      </c>
    </row>
    <row r="8556" spans="1:12">
      <c r="A8556">
        <v>537055</v>
      </c>
      <c r="B8556" t="s">
        <v>43</v>
      </c>
      <c r="C8556" t="s">
        <v>72</v>
      </c>
      <c r="D8556">
        <v>15</v>
      </c>
      <c r="E8556" s="1">
        <v>40719.53125</v>
      </c>
      <c r="F8556">
        <v>5.95</v>
      </c>
      <c r="G8556">
        <v>12630</v>
      </c>
      <c r="H8556" t="s">
        <v>10</v>
      </c>
      <c r="I8556" t="str">
        <f>IF(AND(LEFT(OnlineRetail[[#This Row],[InvoiceNo]],1)&lt;&gt;"C",OnlineRetail[[#This Row],[CustomerID]]&lt;&gt;""),"Yes","No")</f>
        <v>Yes</v>
      </c>
      <c r="J8556" s="4">
        <f>EOMONTH(OnlineRetail[[#This Row],[InvoiceDate]],-1)+1</f>
        <v>40695</v>
      </c>
      <c r="K8556" s="6">
        <f>OnlineRetail[[#This Row],[Quantity]]*OnlineRetail[[#This Row],[UnitPrice]]</f>
        <v>89.25</v>
      </c>
      <c r="L8556" t="str">
        <f t="shared" si="133"/>
        <v>12630|Jun-2011</v>
      </c>
    </row>
    <row r="8557" spans="1:12">
      <c r="A8557">
        <v>553978</v>
      </c>
      <c r="B8557" t="s">
        <v>63</v>
      </c>
      <c r="C8557" t="s">
        <v>27</v>
      </c>
      <c r="D8557">
        <v>22</v>
      </c>
      <c r="E8557" s="1">
        <v>40719.535416666673</v>
      </c>
      <c r="F8557">
        <v>4.95</v>
      </c>
      <c r="G8557">
        <v>14064</v>
      </c>
      <c r="H8557" t="s">
        <v>10</v>
      </c>
      <c r="I8557" t="str">
        <f>IF(AND(LEFT(OnlineRetail[[#This Row],[InvoiceNo]],1)&lt;&gt;"C",OnlineRetail[[#This Row],[CustomerID]]&lt;&gt;""),"Yes","No")</f>
        <v>Yes</v>
      </c>
      <c r="J8557" s="4">
        <f>EOMONTH(OnlineRetail[[#This Row],[InvoiceDate]],-1)+1</f>
        <v>40695</v>
      </c>
      <c r="K8557" s="6">
        <f>OnlineRetail[[#This Row],[Quantity]]*OnlineRetail[[#This Row],[UnitPrice]]</f>
        <v>108.9</v>
      </c>
      <c r="L8557" t="str">
        <f t="shared" si="133"/>
        <v>14064|Jun-2011</v>
      </c>
    </row>
    <row r="8558" spans="1:12">
      <c r="A8558">
        <v>543308</v>
      </c>
      <c r="B8558" t="s">
        <v>65</v>
      </c>
      <c r="C8558" t="s">
        <v>53</v>
      </c>
      <c r="D8558">
        <v>14</v>
      </c>
      <c r="E8558" s="1">
        <v>40719.540277777778</v>
      </c>
      <c r="F8558">
        <v>5.95</v>
      </c>
      <c r="G8558">
        <v>13337</v>
      </c>
      <c r="H8558" t="s">
        <v>10</v>
      </c>
      <c r="I8558" t="str">
        <f>IF(AND(LEFT(OnlineRetail[[#This Row],[InvoiceNo]],1)&lt;&gt;"C",OnlineRetail[[#This Row],[CustomerID]]&lt;&gt;""),"Yes","No")</f>
        <v>Yes</v>
      </c>
      <c r="J8558" s="4">
        <f>EOMONTH(OnlineRetail[[#This Row],[InvoiceDate]],-1)+1</f>
        <v>40695</v>
      </c>
      <c r="K8558" s="6">
        <f>OnlineRetail[[#This Row],[Quantity]]*OnlineRetail[[#This Row],[UnitPrice]]</f>
        <v>83.3</v>
      </c>
      <c r="L8558" t="str">
        <f t="shared" si="133"/>
        <v>13337|Jun-2011</v>
      </c>
    </row>
    <row r="8559" spans="1:12">
      <c r="A8559">
        <v>536730</v>
      </c>
      <c r="B8559" t="s">
        <v>160</v>
      </c>
      <c r="C8559" t="s">
        <v>21</v>
      </c>
      <c r="D8559">
        <v>4</v>
      </c>
      <c r="E8559" s="1">
        <v>40719.564583333333</v>
      </c>
      <c r="F8559">
        <v>2.5499999999999998</v>
      </c>
      <c r="G8559">
        <v>13606</v>
      </c>
      <c r="H8559" t="s">
        <v>10</v>
      </c>
      <c r="I8559" t="str">
        <f>IF(AND(LEFT(OnlineRetail[[#This Row],[InvoiceNo]],1)&lt;&gt;"C",OnlineRetail[[#This Row],[CustomerID]]&lt;&gt;""),"Yes","No")</f>
        <v>Yes</v>
      </c>
      <c r="J8559" s="4">
        <f>EOMONTH(OnlineRetail[[#This Row],[InvoiceDate]],-1)+1</f>
        <v>40695</v>
      </c>
      <c r="K8559" s="6">
        <f>OnlineRetail[[#This Row],[Quantity]]*OnlineRetail[[#This Row],[UnitPrice]]</f>
        <v>10.199999999999999</v>
      </c>
      <c r="L8559" t="str">
        <f t="shared" si="133"/>
        <v>13606|Jun-2011</v>
      </c>
    </row>
    <row r="8560" spans="1:12">
      <c r="A8560">
        <v>544567</v>
      </c>
      <c r="B8560" t="s">
        <v>147</v>
      </c>
      <c r="C8560" t="s">
        <v>50</v>
      </c>
      <c r="D8560">
        <v>15</v>
      </c>
      <c r="E8560" s="1">
        <v>40719.572222222218</v>
      </c>
      <c r="F8560">
        <v>2.5499999999999998</v>
      </c>
      <c r="G8560">
        <v>13365</v>
      </c>
      <c r="H8560" t="s">
        <v>10</v>
      </c>
      <c r="I8560" t="str">
        <f>IF(AND(LEFT(OnlineRetail[[#This Row],[InvoiceNo]],1)&lt;&gt;"C",OnlineRetail[[#This Row],[CustomerID]]&lt;&gt;""),"Yes","No")</f>
        <v>Yes</v>
      </c>
      <c r="J8560" s="4">
        <f>EOMONTH(OnlineRetail[[#This Row],[InvoiceDate]],-1)+1</f>
        <v>40695</v>
      </c>
      <c r="K8560" s="6">
        <f>OnlineRetail[[#This Row],[Quantity]]*OnlineRetail[[#This Row],[UnitPrice]]</f>
        <v>38.25</v>
      </c>
      <c r="L8560" t="str">
        <f t="shared" si="133"/>
        <v>13365|Jun-2011</v>
      </c>
    </row>
    <row r="8561" spans="1:12">
      <c r="A8561">
        <v>549160</v>
      </c>
      <c r="B8561" t="s">
        <v>191</v>
      </c>
      <c r="C8561" t="s">
        <v>19</v>
      </c>
      <c r="D8561">
        <v>1</v>
      </c>
      <c r="E8561" s="1">
        <v>40719.574305555558</v>
      </c>
      <c r="F8561">
        <v>9.9499999999999993</v>
      </c>
      <c r="G8561">
        <v>13960</v>
      </c>
      <c r="H8561" t="s">
        <v>10</v>
      </c>
      <c r="I8561" t="str">
        <f>IF(AND(LEFT(OnlineRetail[[#This Row],[InvoiceNo]],1)&lt;&gt;"C",OnlineRetail[[#This Row],[CustomerID]]&lt;&gt;""),"Yes","No")</f>
        <v>Yes</v>
      </c>
      <c r="J8561" s="4">
        <f>EOMONTH(OnlineRetail[[#This Row],[InvoiceDate]],-1)+1</f>
        <v>40695</v>
      </c>
      <c r="K8561" s="6">
        <f>OnlineRetail[[#This Row],[Quantity]]*OnlineRetail[[#This Row],[UnitPrice]]</f>
        <v>9.9499999999999993</v>
      </c>
      <c r="L8561" t="str">
        <f t="shared" si="133"/>
        <v>13960|Jun-2011</v>
      </c>
    </row>
    <row r="8562" spans="1:12">
      <c r="A8562">
        <v>549358</v>
      </c>
      <c r="B8562" t="s">
        <v>184</v>
      </c>
      <c r="C8562" t="s">
        <v>83</v>
      </c>
      <c r="D8562">
        <v>20</v>
      </c>
      <c r="E8562" s="1">
        <v>40719.577777777777</v>
      </c>
      <c r="F8562">
        <v>2.5499999999999998</v>
      </c>
      <c r="G8562">
        <v>13796</v>
      </c>
      <c r="H8562" t="s">
        <v>10</v>
      </c>
      <c r="I8562" t="str">
        <f>IF(AND(LEFT(OnlineRetail[[#This Row],[InvoiceNo]],1)&lt;&gt;"C",OnlineRetail[[#This Row],[CustomerID]]&lt;&gt;""),"Yes","No")</f>
        <v>Yes</v>
      </c>
      <c r="J8562" s="4">
        <f>EOMONTH(OnlineRetail[[#This Row],[InvoiceDate]],-1)+1</f>
        <v>40695</v>
      </c>
      <c r="K8562" s="6">
        <f>OnlineRetail[[#This Row],[Quantity]]*OnlineRetail[[#This Row],[UnitPrice]]</f>
        <v>51</v>
      </c>
      <c r="L8562" t="str">
        <f t="shared" si="133"/>
        <v>13796|Jun-2011</v>
      </c>
    </row>
    <row r="8563" spans="1:12">
      <c r="A8563">
        <v>549110</v>
      </c>
      <c r="B8563" t="s">
        <v>91</v>
      </c>
      <c r="C8563" t="s">
        <v>16</v>
      </c>
      <c r="D8563">
        <v>18</v>
      </c>
      <c r="E8563" s="1">
        <v>40719.581944444442</v>
      </c>
      <c r="F8563">
        <v>7.95</v>
      </c>
      <c r="G8563">
        <v>13162</v>
      </c>
      <c r="H8563" t="s">
        <v>10</v>
      </c>
      <c r="I8563" t="str">
        <f>IF(AND(LEFT(OnlineRetail[[#This Row],[InvoiceNo]],1)&lt;&gt;"C",OnlineRetail[[#This Row],[CustomerID]]&lt;&gt;""),"Yes","No")</f>
        <v>Yes</v>
      </c>
      <c r="J8563" s="4">
        <f>EOMONTH(OnlineRetail[[#This Row],[InvoiceDate]],-1)+1</f>
        <v>40695</v>
      </c>
      <c r="K8563" s="6">
        <f>OnlineRetail[[#This Row],[Quantity]]*OnlineRetail[[#This Row],[UnitPrice]]</f>
        <v>143.1</v>
      </c>
      <c r="L8563" t="str">
        <f t="shared" si="133"/>
        <v>13162|Jun-2011</v>
      </c>
    </row>
    <row r="8564" spans="1:12">
      <c r="A8564">
        <v>537666</v>
      </c>
      <c r="B8564" t="s">
        <v>257</v>
      </c>
      <c r="C8564" t="s">
        <v>19</v>
      </c>
      <c r="D8564">
        <v>12</v>
      </c>
      <c r="E8564" s="1">
        <v>40719.584722222222</v>
      </c>
      <c r="F8564">
        <v>5.95</v>
      </c>
      <c r="G8564">
        <v>13264</v>
      </c>
      <c r="H8564" t="s">
        <v>10</v>
      </c>
      <c r="I8564" t="str">
        <f>IF(AND(LEFT(OnlineRetail[[#This Row],[InvoiceNo]],1)&lt;&gt;"C",OnlineRetail[[#This Row],[CustomerID]]&lt;&gt;""),"Yes","No")</f>
        <v>Yes</v>
      </c>
      <c r="J8564" s="4">
        <f>EOMONTH(OnlineRetail[[#This Row],[InvoiceDate]],-1)+1</f>
        <v>40695</v>
      </c>
      <c r="K8564" s="6">
        <f>OnlineRetail[[#This Row],[Quantity]]*OnlineRetail[[#This Row],[UnitPrice]]</f>
        <v>71.400000000000006</v>
      </c>
      <c r="L8564" t="str">
        <f t="shared" si="133"/>
        <v>13264|Jun-2011</v>
      </c>
    </row>
    <row r="8565" spans="1:12">
      <c r="A8565">
        <v>537556</v>
      </c>
      <c r="B8565" t="s">
        <v>256</v>
      </c>
      <c r="C8565" t="s">
        <v>12</v>
      </c>
      <c r="D8565">
        <v>14</v>
      </c>
      <c r="E8565" s="1">
        <v>40719.587500000001</v>
      </c>
      <c r="F8565">
        <v>3.39</v>
      </c>
      <c r="G8565">
        <v>14226</v>
      </c>
      <c r="H8565" t="s">
        <v>10</v>
      </c>
      <c r="I8565" t="str">
        <f>IF(AND(LEFT(OnlineRetail[[#This Row],[InvoiceNo]],1)&lt;&gt;"C",OnlineRetail[[#This Row],[CustomerID]]&lt;&gt;""),"Yes","No")</f>
        <v>Yes</v>
      </c>
      <c r="J8565" s="4">
        <f>EOMONTH(OnlineRetail[[#This Row],[InvoiceDate]],-1)+1</f>
        <v>40695</v>
      </c>
      <c r="K8565" s="6">
        <f>OnlineRetail[[#This Row],[Quantity]]*OnlineRetail[[#This Row],[UnitPrice]]</f>
        <v>47.46</v>
      </c>
      <c r="L8565" t="str">
        <f t="shared" si="133"/>
        <v>14226|Jun-2011</v>
      </c>
    </row>
    <row r="8566" spans="1:12">
      <c r="A8566">
        <v>548717</v>
      </c>
      <c r="B8566" t="s">
        <v>92</v>
      </c>
      <c r="C8566" t="s">
        <v>42</v>
      </c>
      <c r="D8566">
        <v>6</v>
      </c>
      <c r="E8566" s="1">
        <v>40719.590277777781</v>
      </c>
      <c r="F8566">
        <v>4.25</v>
      </c>
      <c r="G8566">
        <v>14138</v>
      </c>
      <c r="H8566" t="s">
        <v>36</v>
      </c>
      <c r="I8566" t="str">
        <f>IF(AND(LEFT(OnlineRetail[[#This Row],[InvoiceNo]],1)&lt;&gt;"C",OnlineRetail[[#This Row],[CustomerID]]&lt;&gt;""),"Yes","No")</f>
        <v>Yes</v>
      </c>
      <c r="J8566" s="4">
        <f>EOMONTH(OnlineRetail[[#This Row],[InvoiceDate]],-1)+1</f>
        <v>40695</v>
      </c>
      <c r="K8566" s="6">
        <f>OnlineRetail[[#This Row],[Quantity]]*OnlineRetail[[#This Row],[UnitPrice]]</f>
        <v>25.5</v>
      </c>
      <c r="L8566" t="str">
        <f t="shared" si="133"/>
        <v>14138|Jun-2011</v>
      </c>
    </row>
    <row r="8567" spans="1:12">
      <c r="A8567">
        <v>546606</v>
      </c>
      <c r="B8567" t="s">
        <v>216</v>
      </c>
      <c r="C8567" t="s">
        <v>48</v>
      </c>
      <c r="D8567">
        <v>11</v>
      </c>
      <c r="E8567" s="1">
        <v>40719.594444444447</v>
      </c>
      <c r="F8567">
        <v>2.1</v>
      </c>
      <c r="G8567">
        <v>13639</v>
      </c>
      <c r="H8567" t="s">
        <v>10</v>
      </c>
      <c r="I8567" t="str">
        <f>IF(AND(LEFT(OnlineRetail[[#This Row],[InvoiceNo]],1)&lt;&gt;"C",OnlineRetail[[#This Row],[CustomerID]]&lt;&gt;""),"Yes","No")</f>
        <v>Yes</v>
      </c>
      <c r="J8567" s="4">
        <f>EOMONTH(OnlineRetail[[#This Row],[InvoiceDate]],-1)+1</f>
        <v>40695</v>
      </c>
      <c r="K8567" s="6">
        <f>OnlineRetail[[#This Row],[Quantity]]*OnlineRetail[[#This Row],[UnitPrice]]</f>
        <v>23.1</v>
      </c>
      <c r="L8567" t="str">
        <f t="shared" si="133"/>
        <v>13639|Jun-2011</v>
      </c>
    </row>
    <row r="8568" spans="1:12">
      <c r="A8568">
        <v>552380</v>
      </c>
      <c r="B8568" t="s">
        <v>203</v>
      </c>
      <c r="C8568" t="s">
        <v>27</v>
      </c>
      <c r="D8568">
        <v>13</v>
      </c>
      <c r="E8568" s="1">
        <v>40719.600694444453</v>
      </c>
      <c r="F8568">
        <v>9.9499999999999993</v>
      </c>
      <c r="G8568">
        <v>14281</v>
      </c>
      <c r="H8568" t="s">
        <v>10</v>
      </c>
      <c r="I8568" t="str">
        <f>IF(AND(LEFT(OnlineRetail[[#This Row],[InvoiceNo]],1)&lt;&gt;"C",OnlineRetail[[#This Row],[CustomerID]]&lt;&gt;""),"Yes","No")</f>
        <v>Yes</v>
      </c>
      <c r="J8568" s="4">
        <f>EOMONTH(OnlineRetail[[#This Row],[InvoiceDate]],-1)+1</f>
        <v>40695</v>
      </c>
      <c r="K8568" s="6">
        <f>OnlineRetail[[#This Row],[Quantity]]*OnlineRetail[[#This Row],[UnitPrice]]</f>
        <v>129.35</v>
      </c>
      <c r="L8568" t="str">
        <f t="shared" si="133"/>
        <v>14281|Jun-2011</v>
      </c>
    </row>
    <row r="8569" spans="1:12">
      <c r="A8569">
        <v>540801</v>
      </c>
      <c r="B8569" t="s">
        <v>55</v>
      </c>
      <c r="C8569" t="s">
        <v>42</v>
      </c>
      <c r="D8569">
        <v>21</v>
      </c>
      <c r="E8569" s="1">
        <v>40719.604861111111</v>
      </c>
      <c r="F8569">
        <v>2.5499999999999998</v>
      </c>
      <c r="G8569">
        <v>12436</v>
      </c>
      <c r="H8569" t="s">
        <v>10</v>
      </c>
      <c r="I8569" t="str">
        <f>IF(AND(LEFT(OnlineRetail[[#This Row],[InvoiceNo]],1)&lt;&gt;"C",OnlineRetail[[#This Row],[CustomerID]]&lt;&gt;""),"Yes","No")</f>
        <v>Yes</v>
      </c>
      <c r="J8569" s="4">
        <f>EOMONTH(OnlineRetail[[#This Row],[InvoiceDate]],-1)+1</f>
        <v>40695</v>
      </c>
      <c r="K8569" s="6">
        <f>OnlineRetail[[#This Row],[Quantity]]*OnlineRetail[[#This Row],[UnitPrice]]</f>
        <v>53.55</v>
      </c>
      <c r="L8569" t="str">
        <f t="shared" si="133"/>
        <v>12436|Jun-2011</v>
      </c>
    </row>
    <row r="8570" spans="1:12">
      <c r="A8570">
        <v>545328</v>
      </c>
      <c r="B8570" t="s">
        <v>252</v>
      </c>
      <c r="C8570" t="s">
        <v>40</v>
      </c>
      <c r="D8570">
        <v>11</v>
      </c>
      <c r="E8570" s="1">
        <v>40719.614583333343</v>
      </c>
      <c r="F8570">
        <v>9.9499999999999993</v>
      </c>
      <c r="G8570">
        <v>13710</v>
      </c>
      <c r="H8570" t="s">
        <v>10</v>
      </c>
      <c r="I8570" t="str">
        <f>IF(AND(LEFT(OnlineRetail[[#This Row],[InvoiceNo]],1)&lt;&gt;"C",OnlineRetail[[#This Row],[CustomerID]]&lt;&gt;""),"Yes","No")</f>
        <v>Yes</v>
      </c>
      <c r="J8570" s="4">
        <f>EOMONTH(OnlineRetail[[#This Row],[InvoiceDate]],-1)+1</f>
        <v>40695</v>
      </c>
      <c r="K8570" s="6">
        <f>OnlineRetail[[#This Row],[Quantity]]*OnlineRetail[[#This Row],[UnitPrice]]</f>
        <v>109.44999999999999</v>
      </c>
      <c r="L8570" t="str">
        <f t="shared" si="133"/>
        <v>13710|Jun-2011</v>
      </c>
    </row>
    <row r="8571" spans="1:12">
      <c r="A8571">
        <v>543362</v>
      </c>
      <c r="B8571" t="s">
        <v>249</v>
      </c>
      <c r="C8571" t="s">
        <v>29</v>
      </c>
      <c r="D8571">
        <v>16</v>
      </c>
      <c r="E8571" s="1">
        <v>40719.625694444447</v>
      </c>
      <c r="F8571">
        <v>7.95</v>
      </c>
      <c r="G8571">
        <v>12980</v>
      </c>
      <c r="H8571" t="s">
        <v>10</v>
      </c>
      <c r="I8571" t="str">
        <f>IF(AND(LEFT(OnlineRetail[[#This Row],[InvoiceNo]],1)&lt;&gt;"C",OnlineRetail[[#This Row],[CustomerID]]&lt;&gt;""),"Yes","No")</f>
        <v>Yes</v>
      </c>
      <c r="J8571" s="4">
        <f>EOMONTH(OnlineRetail[[#This Row],[InvoiceDate]],-1)+1</f>
        <v>40695</v>
      </c>
      <c r="K8571" s="6">
        <f>OnlineRetail[[#This Row],[Quantity]]*OnlineRetail[[#This Row],[UnitPrice]]</f>
        <v>127.2</v>
      </c>
      <c r="L8571" t="str">
        <f t="shared" si="133"/>
        <v>12980|Jun-2011</v>
      </c>
    </row>
    <row r="8572" spans="1:12">
      <c r="A8572">
        <v>551535</v>
      </c>
      <c r="B8572" t="s">
        <v>75</v>
      </c>
      <c r="C8572" t="s">
        <v>19</v>
      </c>
      <c r="D8572">
        <v>13</v>
      </c>
      <c r="E8572" s="1">
        <v>40719.62777777778</v>
      </c>
      <c r="F8572">
        <v>7.95</v>
      </c>
      <c r="G8572">
        <v>13952</v>
      </c>
      <c r="H8572" t="s">
        <v>10</v>
      </c>
      <c r="I8572" t="str">
        <f>IF(AND(LEFT(OnlineRetail[[#This Row],[InvoiceNo]],1)&lt;&gt;"C",OnlineRetail[[#This Row],[CustomerID]]&lt;&gt;""),"Yes","No")</f>
        <v>Yes</v>
      </c>
      <c r="J8572" s="4">
        <f>EOMONTH(OnlineRetail[[#This Row],[InvoiceDate]],-1)+1</f>
        <v>40695</v>
      </c>
      <c r="K8572" s="6">
        <f>OnlineRetail[[#This Row],[Quantity]]*OnlineRetail[[#This Row],[UnitPrice]]</f>
        <v>103.35000000000001</v>
      </c>
      <c r="L8572" t="str">
        <f t="shared" si="133"/>
        <v>13952|Jun-2011</v>
      </c>
    </row>
    <row r="8573" spans="1:12">
      <c r="A8573">
        <v>536411</v>
      </c>
      <c r="B8573" t="s">
        <v>150</v>
      </c>
      <c r="C8573" t="s">
        <v>16</v>
      </c>
      <c r="D8573">
        <v>5</v>
      </c>
      <c r="E8573" s="1">
        <v>40719.628472222219</v>
      </c>
      <c r="F8573">
        <v>4.95</v>
      </c>
      <c r="G8573">
        <v>12415</v>
      </c>
      <c r="H8573" t="s">
        <v>22</v>
      </c>
      <c r="I8573" t="str">
        <f>IF(AND(LEFT(OnlineRetail[[#This Row],[InvoiceNo]],1)&lt;&gt;"C",OnlineRetail[[#This Row],[CustomerID]]&lt;&gt;""),"Yes","No")</f>
        <v>Yes</v>
      </c>
      <c r="J8573" s="4">
        <f>EOMONTH(OnlineRetail[[#This Row],[InvoiceDate]],-1)+1</f>
        <v>40695</v>
      </c>
      <c r="K8573" s="6">
        <f>OnlineRetail[[#This Row],[Quantity]]*OnlineRetail[[#This Row],[UnitPrice]]</f>
        <v>24.75</v>
      </c>
      <c r="L8573" t="str">
        <f t="shared" si="133"/>
        <v>12415|Jun-2011</v>
      </c>
    </row>
    <row r="8574" spans="1:12">
      <c r="A8574">
        <v>551274</v>
      </c>
      <c r="B8574" t="s">
        <v>257</v>
      </c>
      <c r="C8574" t="s">
        <v>72</v>
      </c>
      <c r="D8574">
        <v>16</v>
      </c>
      <c r="E8574" s="1">
        <v>40719.633333333331</v>
      </c>
      <c r="F8574">
        <v>5.95</v>
      </c>
      <c r="G8574">
        <v>13316</v>
      </c>
      <c r="H8574" t="s">
        <v>10</v>
      </c>
      <c r="I8574" t="str">
        <f>IF(AND(LEFT(OnlineRetail[[#This Row],[InvoiceNo]],1)&lt;&gt;"C",OnlineRetail[[#This Row],[CustomerID]]&lt;&gt;""),"Yes","No")</f>
        <v>Yes</v>
      </c>
      <c r="J8574" s="4">
        <f>EOMONTH(OnlineRetail[[#This Row],[InvoiceDate]],-1)+1</f>
        <v>40695</v>
      </c>
      <c r="K8574" s="6">
        <f>OnlineRetail[[#This Row],[Quantity]]*OnlineRetail[[#This Row],[UnitPrice]]</f>
        <v>95.2</v>
      </c>
      <c r="L8574" t="str">
        <f t="shared" si="133"/>
        <v>13316|Jun-2011</v>
      </c>
    </row>
    <row r="8575" spans="1:12">
      <c r="A8575">
        <v>552648</v>
      </c>
      <c r="B8575" t="s">
        <v>145</v>
      </c>
      <c r="C8575" t="s">
        <v>9</v>
      </c>
      <c r="D8575">
        <v>6</v>
      </c>
      <c r="E8575" s="1">
        <v>40719.638194444437</v>
      </c>
      <c r="F8575">
        <v>2.1</v>
      </c>
      <c r="G8575">
        <v>14110</v>
      </c>
      <c r="H8575" t="s">
        <v>10</v>
      </c>
      <c r="I8575" t="str">
        <f>IF(AND(LEFT(OnlineRetail[[#This Row],[InvoiceNo]],1)&lt;&gt;"C",OnlineRetail[[#This Row],[CustomerID]]&lt;&gt;""),"Yes","No")</f>
        <v>Yes</v>
      </c>
      <c r="J8575" s="4">
        <f>EOMONTH(OnlineRetail[[#This Row],[InvoiceDate]],-1)+1</f>
        <v>40695</v>
      </c>
      <c r="K8575" s="6">
        <f>OnlineRetail[[#This Row],[Quantity]]*OnlineRetail[[#This Row],[UnitPrice]]</f>
        <v>12.600000000000001</v>
      </c>
      <c r="L8575" t="str">
        <f t="shared" si="133"/>
        <v>14110|Jun-2011</v>
      </c>
    </row>
    <row r="8576" spans="1:12">
      <c r="A8576">
        <v>553000</v>
      </c>
      <c r="B8576" t="s">
        <v>54</v>
      </c>
      <c r="C8576" t="s">
        <v>48</v>
      </c>
      <c r="D8576">
        <v>18</v>
      </c>
      <c r="E8576" s="1">
        <v>40719.649305555547</v>
      </c>
      <c r="F8576">
        <v>9.9499999999999993</v>
      </c>
      <c r="G8576">
        <v>12996</v>
      </c>
      <c r="H8576" t="s">
        <v>10</v>
      </c>
      <c r="I8576" t="str">
        <f>IF(AND(LEFT(OnlineRetail[[#This Row],[InvoiceNo]],1)&lt;&gt;"C",OnlineRetail[[#This Row],[CustomerID]]&lt;&gt;""),"Yes","No")</f>
        <v>Yes</v>
      </c>
      <c r="J8576" s="4">
        <f>EOMONTH(OnlineRetail[[#This Row],[InvoiceDate]],-1)+1</f>
        <v>40695</v>
      </c>
      <c r="K8576" s="6">
        <f>OnlineRetail[[#This Row],[Quantity]]*OnlineRetail[[#This Row],[UnitPrice]]</f>
        <v>179.1</v>
      </c>
      <c r="L8576" t="str">
        <f t="shared" si="133"/>
        <v>12996|Jun-2011</v>
      </c>
    </row>
    <row r="8577" spans="1:12">
      <c r="A8577">
        <v>549804</v>
      </c>
      <c r="B8577" t="s">
        <v>54</v>
      </c>
      <c r="C8577" t="s">
        <v>39</v>
      </c>
      <c r="D8577">
        <v>22</v>
      </c>
      <c r="E8577" s="1">
        <v>40719.658333333333</v>
      </c>
      <c r="F8577">
        <v>1.25</v>
      </c>
      <c r="G8577">
        <v>14153</v>
      </c>
      <c r="H8577" t="s">
        <v>10</v>
      </c>
      <c r="I8577" t="str">
        <f>IF(AND(LEFT(OnlineRetail[[#This Row],[InvoiceNo]],1)&lt;&gt;"C",OnlineRetail[[#This Row],[CustomerID]]&lt;&gt;""),"Yes","No")</f>
        <v>Yes</v>
      </c>
      <c r="J8577" s="4">
        <f>EOMONTH(OnlineRetail[[#This Row],[InvoiceDate]],-1)+1</f>
        <v>40695</v>
      </c>
      <c r="K8577" s="6">
        <f>OnlineRetail[[#This Row],[Quantity]]*OnlineRetail[[#This Row],[UnitPrice]]</f>
        <v>27.5</v>
      </c>
      <c r="L8577" t="str">
        <f t="shared" si="133"/>
        <v>14153|Jun-2011</v>
      </c>
    </row>
    <row r="8578" spans="1:12">
      <c r="A8578">
        <v>537911</v>
      </c>
      <c r="B8578" t="s">
        <v>58</v>
      </c>
      <c r="C8578" t="s">
        <v>46</v>
      </c>
      <c r="D8578">
        <v>21</v>
      </c>
      <c r="E8578" s="1">
        <v>40719.662499999999</v>
      </c>
      <c r="F8578">
        <v>5.95</v>
      </c>
      <c r="G8578">
        <v>13667</v>
      </c>
      <c r="H8578" t="s">
        <v>10</v>
      </c>
      <c r="I8578" t="str">
        <f>IF(AND(LEFT(OnlineRetail[[#This Row],[InvoiceNo]],1)&lt;&gt;"C",OnlineRetail[[#This Row],[CustomerID]]&lt;&gt;""),"Yes","No")</f>
        <v>Yes</v>
      </c>
      <c r="J8578" s="4">
        <f>EOMONTH(OnlineRetail[[#This Row],[InvoiceDate]],-1)+1</f>
        <v>40695</v>
      </c>
      <c r="K8578" s="6">
        <f>OnlineRetail[[#This Row],[Quantity]]*OnlineRetail[[#This Row],[UnitPrice]]</f>
        <v>124.95</v>
      </c>
      <c r="L8578" t="str">
        <f t="shared" ref="L8578:L8641" si="134">IF(I8578="Yes",G8578&amp;"|"&amp;TEXT(J8578,"mmm-yyyy"),"")</f>
        <v>13667|Jun-2011</v>
      </c>
    </row>
    <row r="8579" spans="1:12">
      <c r="A8579">
        <v>553443</v>
      </c>
      <c r="B8579" t="s">
        <v>64</v>
      </c>
      <c r="C8579" t="s">
        <v>83</v>
      </c>
      <c r="D8579">
        <v>8</v>
      </c>
      <c r="E8579" s="1">
        <v>40719.665972222218</v>
      </c>
      <c r="F8579">
        <v>2.1</v>
      </c>
      <c r="G8579">
        <v>14149</v>
      </c>
      <c r="H8579" t="s">
        <v>22</v>
      </c>
      <c r="I8579" t="str">
        <f>IF(AND(LEFT(OnlineRetail[[#This Row],[InvoiceNo]],1)&lt;&gt;"C",OnlineRetail[[#This Row],[CustomerID]]&lt;&gt;""),"Yes","No")</f>
        <v>Yes</v>
      </c>
      <c r="J8579" s="4">
        <f>EOMONTH(OnlineRetail[[#This Row],[InvoiceDate]],-1)+1</f>
        <v>40695</v>
      </c>
      <c r="K8579" s="6">
        <f>OnlineRetail[[#This Row],[Quantity]]*OnlineRetail[[#This Row],[UnitPrice]]</f>
        <v>16.8</v>
      </c>
      <c r="L8579" t="str">
        <f t="shared" si="134"/>
        <v>14149|Jun-2011</v>
      </c>
    </row>
    <row r="8580" spans="1:12">
      <c r="A8580">
        <v>540231</v>
      </c>
      <c r="B8580" t="s">
        <v>296</v>
      </c>
      <c r="C8580" t="s">
        <v>33</v>
      </c>
      <c r="D8580">
        <v>4</v>
      </c>
      <c r="E8580" s="1">
        <v>40719.668055555558</v>
      </c>
      <c r="F8580">
        <v>9.9499999999999993</v>
      </c>
      <c r="G8580">
        <v>14054</v>
      </c>
      <c r="H8580" t="s">
        <v>10</v>
      </c>
      <c r="I8580" t="str">
        <f>IF(AND(LEFT(OnlineRetail[[#This Row],[InvoiceNo]],1)&lt;&gt;"C",OnlineRetail[[#This Row],[CustomerID]]&lt;&gt;""),"Yes","No")</f>
        <v>Yes</v>
      </c>
      <c r="J8580" s="4">
        <f>EOMONTH(OnlineRetail[[#This Row],[InvoiceDate]],-1)+1</f>
        <v>40695</v>
      </c>
      <c r="K8580" s="6">
        <f>OnlineRetail[[#This Row],[Quantity]]*OnlineRetail[[#This Row],[UnitPrice]]</f>
        <v>39.799999999999997</v>
      </c>
      <c r="L8580" t="str">
        <f t="shared" si="134"/>
        <v>14054|Jun-2011</v>
      </c>
    </row>
    <row r="8581" spans="1:12">
      <c r="A8581">
        <v>541152</v>
      </c>
      <c r="B8581" t="s">
        <v>20</v>
      </c>
      <c r="C8581" t="s">
        <v>46</v>
      </c>
      <c r="D8581">
        <v>21</v>
      </c>
      <c r="E8581" s="1">
        <v>40719.668055555558</v>
      </c>
      <c r="F8581">
        <v>5.95</v>
      </c>
      <c r="G8581">
        <v>13639</v>
      </c>
      <c r="H8581" t="s">
        <v>10</v>
      </c>
      <c r="I8581" t="str">
        <f>IF(AND(LEFT(OnlineRetail[[#This Row],[InvoiceNo]],1)&lt;&gt;"C",OnlineRetail[[#This Row],[CustomerID]]&lt;&gt;""),"Yes","No")</f>
        <v>Yes</v>
      </c>
      <c r="J8581" s="4">
        <f>EOMONTH(OnlineRetail[[#This Row],[InvoiceDate]],-1)+1</f>
        <v>40695</v>
      </c>
      <c r="K8581" s="6">
        <f>OnlineRetail[[#This Row],[Quantity]]*OnlineRetail[[#This Row],[UnitPrice]]</f>
        <v>124.95</v>
      </c>
      <c r="L8581" t="str">
        <f t="shared" si="134"/>
        <v>13639|Jun-2011</v>
      </c>
    </row>
    <row r="8582" spans="1:12">
      <c r="A8582">
        <v>554486</v>
      </c>
      <c r="B8582" t="s">
        <v>18</v>
      </c>
      <c r="C8582" t="s">
        <v>46</v>
      </c>
      <c r="D8582">
        <v>18</v>
      </c>
      <c r="E8582" s="1">
        <v>40719.67291666667</v>
      </c>
      <c r="F8582">
        <v>2.1</v>
      </c>
      <c r="G8582">
        <v>13384</v>
      </c>
      <c r="H8582" t="s">
        <v>10</v>
      </c>
      <c r="I8582" t="str">
        <f>IF(AND(LEFT(OnlineRetail[[#This Row],[InvoiceNo]],1)&lt;&gt;"C",OnlineRetail[[#This Row],[CustomerID]]&lt;&gt;""),"Yes","No")</f>
        <v>Yes</v>
      </c>
      <c r="J8582" s="4">
        <f>EOMONTH(OnlineRetail[[#This Row],[InvoiceDate]],-1)+1</f>
        <v>40695</v>
      </c>
      <c r="K8582" s="6">
        <f>OnlineRetail[[#This Row],[Quantity]]*OnlineRetail[[#This Row],[UnitPrice]]</f>
        <v>37.800000000000004</v>
      </c>
      <c r="L8582" t="str">
        <f t="shared" si="134"/>
        <v>13384|Jun-2011</v>
      </c>
    </row>
    <row r="8583" spans="1:12">
      <c r="A8583">
        <v>553248</v>
      </c>
      <c r="B8583" t="s">
        <v>177</v>
      </c>
      <c r="C8583" t="s">
        <v>83</v>
      </c>
      <c r="D8583">
        <v>23</v>
      </c>
      <c r="E8583" s="1">
        <v>40719.677777777782</v>
      </c>
      <c r="F8583">
        <v>5.95</v>
      </c>
      <c r="G8583">
        <v>14131</v>
      </c>
      <c r="H8583" t="s">
        <v>25</v>
      </c>
      <c r="I8583" t="str">
        <f>IF(AND(LEFT(OnlineRetail[[#This Row],[InvoiceNo]],1)&lt;&gt;"C",OnlineRetail[[#This Row],[CustomerID]]&lt;&gt;""),"Yes","No")</f>
        <v>Yes</v>
      </c>
      <c r="J8583" s="4">
        <f>EOMONTH(OnlineRetail[[#This Row],[InvoiceDate]],-1)+1</f>
        <v>40695</v>
      </c>
      <c r="K8583" s="6">
        <f>OnlineRetail[[#This Row],[Quantity]]*OnlineRetail[[#This Row],[UnitPrice]]</f>
        <v>136.85</v>
      </c>
      <c r="L8583" t="str">
        <f t="shared" si="134"/>
        <v>14131|Jun-2011</v>
      </c>
    </row>
    <row r="8584" spans="1:12">
      <c r="A8584">
        <v>543113</v>
      </c>
      <c r="B8584" t="s">
        <v>168</v>
      </c>
      <c r="C8584" t="s">
        <v>50</v>
      </c>
      <c r="D8584">
        <v>13</v>
      </c>
      <c r="E8584" s="1">
        <v>40719.679166666669</v>
      </c>
      <c r="F8584">
        <v>9.9499999999999993</v>
      </c>
      <c r="G8584">
        <v>12854</v>
      </c>
      <c r="H8584" t="s">
        <v>10</v>
      </c>
      <c r="I8584" t="str">
        <f>IF(AND(LEFT(OnlineRetail[[#This Row],[InvoiceNo]],1)&lt;&gt;"C",OnlineRetail[[#This Row],[CustomerID]]&lt;&gt;""),"Yes","No")</f>
        <v>Yes</v>
      </c>
      <c r="J8584" s="4">
        <f>EOMONTH(OnlineRetail[[#This Row],[InvoiceDate]],-1)+1</f>
        <v>40695</v>
      </c>
      <c r="K8584" s="6">
        <f>OnlineRetail[[#This Row],[Quantity]]*OnlineRetail[[#This Row],[UnitPrice]]</f>
        <v>129.35</v>
      </c>
      <c r="L8584" t="str">
        <f t="shared" si="134"/>
        <v>12854|Jun-2011</v>
      </c>
    </row>
    <row r="8585" spans="1:12">
      <c r="A8585">
        <v>550604</v>
      </c>
      <c r="B8585" t="s">
        <v>238</v>
      </c>
      <c r="C8585" t="s">
        <v>53</v>
      </c>
      <c r="D8585">
        <v>17</v>
      </c>
      <c r="E8585" s="1">
        <v>40719.682638888888</v>
      </c>
      <c r="F8585">
        <v>5.95</v>
      </c>
      <c r="G8585">
        <v>13053</v>
      </c>
      <c r="H8585" t="s">
        <v>17</v>
      </c>
      <c r="I8585" t="str">
        <f>IF(AND(LEFT(OnlineRetail[[#This Row],[InvoiceNo]],1)&lt;&gt;"C",OnlineRetail[[#This Row],[CustomerID]]&lt;&gt;""),"Yes","No")</f>
        <v>Yes</v>
      </c>
      <c r="J8585" s="4">
        <f>EOMONTH(OnlineRetail[[#This Row],[InvoiceDate]],-1)+1</f>
        <v>40695</v>
      </c>
      <c r="K8585" s="6">
        <f>OnlineRetail[[#This Row],[Quantity]]*OnlineRetail[[#This Row],[UnitPrice]]</f>
        <v>101.15</v>
      </c>
      <c r="L8585" t="str">
        <f t="shared" si="134"/>
        <v>13053|Jun-2011</v>
      </c>
    </row>
    <row r="8586" spans="1:12">
      <c r="A8586">
        <v>550336</v>
      </c>
      <c r="B8586" t="s">
        <v>58</v>
      </c>
      <c r="C8586" t="s">
        <v>21</v>
      </c>
      <c r="D8586">
        <v>15</v>
      </c>
      <c r="E8586" s="1">
        <v>40719.685416666667</v>
      </c>
      <c r="F8586">
        <v>4.95</v>
      </c>
      <c r="G8586">
        <v>14141</v>
      </c>
      <c r="H8586" t="s">
        <v>10</v>
      </c>
      <c r="I8586" t="str">
        <f>IF(AND(LEFT(OnlineRetail[[#This Row],[InvoiceNo]],1)&lt;&gt;"C",OnlineRetail[[#This Row],[CustomerID]]&lt;&gt;""),"Yes","No")</f>
        <v>Yes</v>
      </c>
      <c r="J8586" s="4">
        <f>EOMONTH(OnlineRetail[[#This Row],[InvoiceDate]],-1)+1</f>
        <v>40695</v>
      </c>
      <c r="K8586" s="6">
        <f>OnlineRetail[[#This Row],[Quantity]]*OnlineRetail[[#This Row],[UnitPrice]]</f>
        <v>74.25</v>
      </c>
      <c r="L8586" t="str">
        <f t="shared" si="134"/>
        <v>14141|Jun-2011</v>
      </c>
    </row>
    <row r="8587" spans="1:12">
      <c r="A8587">
        <v>543797</v>
      </c>
      <c r="B8587" t="s">
        <v>118</v>
      </c>
      <c r="C8587" t="s">
        <v>42</v>
      </c>
      <c r="D8587">
        <v>6</v>
      </c>
      <c r="E8587" s="1">
        <v>40719.695833333331</v>
      </c>
      <c r="F8587">
        <v>5.95</v>
      </c>
      <c r="G8587">
        <v>12880</v>
      </c>
      <c r="H8587" t="s">
        <v>10</v>
      </c>
      <c r="I8587" t="str">
        <f>IF(AND(LEFT(OnlineRetail[[#This Row],[InvoiceNo]],1)&lt;&gt;"C",OnlineRetail[[#This Row],[CustomerID]]&lt;&gt;""),"Yes","No")</f>
        <v>Yes</v>
      </c>
      <c r="J8587" s="4">
        <f>EOMONTH(OnlineRetail[[#This Row],[InvoiceDate]],-1)+1</f>
        <v>40695</v>
      </c>
      <c r="K8587" s="6">
        <f>OnlineRetail[[#This Row],[Quantity]]*OnlineRetail[[#This Row],[UnitPrice]]</f>
        <v>35.700000000000003</v>
      </c>
      <c r="L8587" t="str">
        <f t="shared" si="134"/>
        <v>12880|Jun-2011</v>
      </c>
    </row>
    <row r="8588" spans="1:12">
      <c r="A8588">
        <v>555541</v>
      </c>
      <c r="B8588" t="s">
        <v>71</v>
      </c>
      <c r="C8588" t="s">
        <v>42</v>
      </c>
      <c r="D8588">
        <v>21</v>
      </c>
      <c r="E8588" s="1">
        <v>40719.717361111107</v>
      </c>
      <c r="F8588">
        <v>2.1</v>
      </c>
      <c r="G8588">
        <v>13287</v>
      </c>
      <c r="H8588" t="s">
        <v>10</v>
      </c>
      <c r="I8588" t="str">
        <f>IF(AND(LEFT(OnlineRetail[[#This Row],[InvoiceNo]],1)&lt;&gt;"C",OnlineRetail[[#This Row],[CustomerID]]&lt;&gt;""),"Yes","No")</f>
        <v>Yes</v>
      </c>
      <c r="J8588" s="4">
        <f>EOMONTH(OnlineRetail[[#This Row],[InvoiceDate]],-1)+1</f>
        <v>40695</v>
      </c>
      <c r="K8588" s="6">
        <f>OnlineRetail[[#This Row],[Quantity]]*OnlineRetail[[#This Row],[UnitPrice]]</f>
        <v>44.1</v>
      </c>
      <c r="L8588" t="str">
        <f t="shared" si="134"/>
        <v>13287|Jun-2011</v>
      </c>
    </row>
    <row r="8589" spans="1:12">
      <c r="A8589">
        <v>553217</v>
      </c>
      <c r="B8589" t="s">
        <v>18</v>
      </c>
      <c r="C8589" t="s">
        <v>62</v>
      </c>
      <c r="D8589">
        <v>20</v>
      </c>
      <c r="E8589" s="1">
        <v>40719.728472222218</v>
      </c>
      <c r="F8589">
        <v>2.5499999999999998</v>
      </c>
      <c r="G8589">
        <v>13896</v>
      </c>
      <c r="H8589" t="s">
        <v>10</v>
      </c>
      <c r="I8589" t="str">
        <f>IF(AND(LEFT(OnlineRetail[[#This Row],[InvoiceNo]],1)&lt;&gt;"C",OnlineRetail[[#This Row],[CustomerID]]&lt;&gt;""),"Yes","No")</f>
        <v>Yes</v>
      </c>
      <c r="J8589" s="4">
        <f>EOMONTH(OnlineRetail[[#This Row],[InvoiceDate]],-1)+1</f>
        <v>40695</v>
      </c>
      <c r="K8589" s="6">
        <f>OnlineRetail[[#This Row],[Quantity]]*OnlineRetail[[#This Row],[UnitPrice]]</f>
        <v>51</v>
      </c>
      <c r="L8589" t="str">
        <f t="shared" si="134"/>
        <v>13896|Jun-2011</v>
      </c>
    </row>
    <row r="8590" spans="1:12">
      <c r="A8590">
        <v>541871</v>
      </c>
      <c r="B8590" t="s">
        <v>96</v>
      </c>
      <c r="C8590" t="s">
        <v>83</v>
      </c>
      <c r="D8590">
        <v>19</v>
      </c>
      <c r="E8590" s="1">
        <v>40719.751388888893</v>
      </c>
      <c r="F8590">
        <v>9.9499999999999993</v>
      </c>
      <c r="G8590">
        <v>12449</v>
      </c>
      <c r="H8590" t="s">
        <v>10</v>
      </c>
      <c r="I8590" t="str">
        <f>IF(AND(LEFT(OnlineRetail[[#This Row],[InvoiceNo]],1)&lt;&gt;"C",OnlineRetail[[#This Row],[CustomerID]]&lt;&gt;""),"Yes","No")</f>
        <v>Yes</v>
      </c>
      <c r="J8590" s="4">
        <f>EOMONTH(OnlineRetail[[#This Row],[InvoiceDate]],-1)+1</f>
        <v>40695</v>
      </c>
      <c r="K8590" s="6">
        <f>OnlineRetail[[#This Row],[Quantity]]*OnlineRetail[[#This Row],[UnitPrice]]</f>
        <v>189.04999999999998</v>
      </c>
      <c r="L8590" t="str">
        <f t="shared" si="134"/>
        <v>12449|Jun-2011</v>
      </c>
    </row>
    <row r="8591" spans="1:12" hidden="1">
      <c r="A8591">
        <v>551609</v>
      </c>
      <c r="B8591" t="s">
        <v>56</v>
      </c>
      <c r="C8591" t="s">
        <v>83</v>
      </c>
      <c r="D8591">
        <v>20</v>
      </c>
      <c r="E8591" s="1">
        <v>40719.751388888893</v>
      </c>
      <c r="F8591">
        <v>2.1</v>
      </c>
      <c r="H8591" t="s">
        <v>10</v>
      </c>
      <c r="I8591" t="str">
        <f>IF(AND(LEFT(OnlineRetail[[#This Row],[InvoiceNo]],1)&lt;&gt;"C",OnlineRetail[[#This Row],[CustomerID]]&lt;&gt;""),"Yes","No")</f>
        <v>No</v>
      </c>
      <c r="J8591" s="4">
        <f>EOMONTH(OnlineRetail[[#This Row],[InvoiceDate]],-1)+1</f>
        <v>40695</v>
      </c>
      <c r="K8591" s="6">
        <f>OnlineRetail[[#This Row],[Quantity]]*OnlineRetail[[#This Row],[UnitPrice]]</f>
        <v>42</v>
      </c>
      <c r="L8591" t="str">
        <f t="shared" si="134"/>
        <v/>
      </c>
    </row>
    <row r="8592" spans="1:12">
      <c r="A8592">
        <v>555008</v>
      </c>
      <c r="B8592" t="s">
        <v>20</v>
      </c>
      <c r="C8592" t="s">
        <v>9</v>
      </c>
      <c r="D8592">
        <v>6</v>
      </c>
      <c r="E8592" s="1">
        <v>40719.762499999997</v>
      </c>
      <c r="F8592">
        <v>2.1</v>
      </c>
      <c r="G8592">
        <v>13226</v>
      </c>
      <c r="H8592" t="s">
        <v>10</v>
      </c>
      <c r="I8592" t="str">
        <f>IF(AND(LEFT(OnlineRetail[[#This Row],[InvoiceNo]],1)&lt;&gt;"C",OnlineRetail[[#This Row],[CustomerID]]&lt;&gt;""),"Yes","No")</f>
        <v>Yes</v>
      </c>
      <c r="J8592" s="4">
        <f>EOMONTH(OnlineRetail[[#This Row],[InvoiceDate]],-1)+1</f>
        <v>40695</v>
      </c>
      <c r="K8592" s="6">
        <f>OnlineRetail[[#This Row],[Quantity]]*OnlineRetail[[#This Row],[UnitPrice]]</f>
        <v>12.600000000000001</v>
      </c>
      <c r="L8592" t="str">
        <f t="shared" si="134"/>
        <v>13226|Jun-2011</v>
      </c>
    </row>
    <row r="8593" spans="1:12">
      <c r="A8593">
        <v>539764</v>
      </c>
      <c r="B8593" t="s">
        <v>141</v>
      </c>
      <c r="C8593" t="s">
        <v>53</v>
      </c>
      <c r="D8593">
        <v>15</v>
      </c>
      <c r="E8593" s="1">
        <v>40719.765972222223</v>
      </c>
      <c r="F8593">
        <v>3.39</v>
      </c>
      <c r="G8593">
        <v>13981</v>
      </c>
      <c r="H8593" t="s">
        <v>10</v>
      </c>
      <c r="I8593" t="str">
        <f>IF(AND(LEFT(OnlineRetail[[#This Row],[InvoiceNo]],1)&lt;&gt;"C",OnlineRetail[[#This Row],[CustomerID]]&lt;&gt;""),"Yes","No")</f>
        <v>Yes</v>
      </c>
      <c r="J8593" s="4">
        <f>EOMONTH(OnlineRetail[[#This Row],[InvoiceDate]],-1)+1</f>
        <v>40695</v>
      </c>
      <c r="K8593" s="6">
        <f>OnlineRetail[[#This Row],[Quantity]]*OnlineRetail[[#This Row],[UnitPrice]]</f>
        <v>50.85</v>
      </c>
      <c r="L8593" t="str">
        <f t="shared" si="134"/>
        <v>13981|Jun-2011</v>
      </c>
    </row>
    <row r="8594" spans="1:12">
      <c r="A8594">
        <v>552200</v>
      </c>
      <c r="B8594" t="s">
        <v>76</v>
      </c>
      <c r="C8594" t="s">
        <v>24</v>
      </c>
      <c r="D8594">
        <v>8</v>
      </c>
      <c r="E8594" s="1">
        <v>40719.772222222222</v>
      </c>
      <c r="F8594">
        <v>1.25</v>
      </c>
      <c r="G8594">
        <v>13844</v>
      </c>
      <c r="H8594" t="s">
        <v>10</v>
      </c>
      <c r="I8594" t="str">
        <f>IF(AND(LEFT(OnlineRetail[[#This Row],[InvoiceNo]],1)&lt;&gt;"C",OnlineRetail[[#This Row],[CustomerID]]&lt;&gt;""),"Yes","No")</f>
        <v>Yes</v>
      </c>
      <c r="J8594" s="4">
        <f>EOMONTH(OnlineRetail[[#This Row],[InvoiceDate]],-1)+1</f>
        <v>40695</v>
      </c>
      <c r="K8594" s="6">
        <f>OnlineRetail[[#This Row],[Quantity]]*OnlineRetail[[#This Row],[UnitPrice]]</f>
        <v>10</v>
      </c>
      <c r="L8594" t="str">
        <f t="shared" si="134"/>
        <v>13844|Jun-2011</v>
      </c>
    </row>
    <row r="8595" spans="1:12">
      <c r="A8595">
        <v>543824</v>
      </c>
      <c r="B8595" t="s">
        <v>144</v>
      </c>
      <c r="C8595" t="s">
        <v>12</v>
      </c>
      <c r="D8595">
        <v>3</v>
      </c>
      <c r="E8595" s="1">
        <v>40719.774305555547</v>
      </c>
      <c r="F8595">
        <v>9.9499999999999993</v>
      </c>
      <c r="G8595">
        <v>14299</v>
      </c>
      <c r="H8595" t="s">
        <v>22</v>
      </c>
      <c r="I8595" t="str">
        <f>IF(AND(LEFT(OnlineRetail[[#This Row],[InvoiceNo]],1)&lt;&gt;"C",OnlineRetail[[#This Row],[CustomerID]]&lt;&gt;""),"Yes","No")</f>
        <v>Yes</v>
      </c>
      <c r="J8595" s="4">
        <f>EOMONTH(OnlineRetail[[#This Row],[InvoiceDate]],-1)+1</f>
        <v>40695</v>
      </c>
      <c r="K8595" s="6">
        <f>OnlineRetail[[#This Row],[Quantity]]*OnlineRetail[[#This Row],[UnitPrice]]</f>
        <v>29.849999999999998</v>
      </c>
      <c r="L8595" t="str">
        <f t="shared" si="134"/>
        <v>14299|Jun-2011</v>
      </c>
    </row>
    <row r="8596" spans="1:12">
      <c r="A8596">
        <v>555045</v>
      </c>
      <c r="B8596" t="s">
        <v>30</v>
      </c>
      <c r="C8596" t="s">
        <v>83</v>
      </c>
      <c r="D8596">
        <v>12</v>
      </c>
      <c r="E8596" s="1">
        <v>40719.775000000001</v>
      </c>
      <c r="F8596">
        <v>3.39</v>
      </c>
      <c r="G8596">
        <v>12907</v>
      </c>
      <c r="H8596" t="s">
        <v>126</v>
      </c>
      <c r="I8596" t="str">
        <f>IF(AND(LEFT(OnlineRetail[[#This Row],[InvoiceNo]],1)&lt;&gt;"C",OnlineRetail[[#This Row],[CustomerID]]&lt;&gt;""),"Yes","No")</f>
        <v>Yes</v>
      </c>
      <c r="J8596" s="4">
        <f>EOMONTH(OnlineRetail[[#This Row],[InvoiceDate]],-1)+1</f>
        <v>40695</v>
      </c>
      <c r="K8596" s="6">
        <f>OnlineRetail[[#This Row],[Quantity]]*OnlineRetail[[#This Row],[UnitPrice]]</f>
        <v>40.68</v>
      </c>
      <c r="L8596" t="str">
        <f t="shared" si="134"/>
        <v>12907|Jun-2011</v>
      </c>
    </row>
    <row r="8597" spans="1:12">
      <c r="A8597">
        <v>540161</v>
      </c>
      <c r="B8597" t="s">
        <v>172</v>
      </c>
      <c r="C8597" t="s">
        <v>33</v>
      </c>
      <c r="D8597">
        <v>17</v>
      </c>
      <c r="E8597" s="1">
        <v>40719.795138888891</v>
      </c>
      <c r="F8597">
        <v>7.95</v>
      </c>
      <c r="G8597">
        <v>13397</v>
      </c>
      <c r="H8597" t="s">
        <v>10</v>
      </c>
      <c r="I8597" t="str">
        <f>IF(AND(LEFT(OnlineRetail[[#This Row],[InvoiceNo]],1)&lt;&gt;"C",OnlineRetail[[#This Row],[CustomerID]]&lt;&gt;""),"Yes","No")</f>
        <v>Yes</v>
      </c>
      <c r="J8597" s="4">
        <f>EOMONTH(OnlineRetail[[#This Row],[InvoiceDate]],-1)+1</f>
        <v>40695</v>
      </c>
      <c r="K8597" s="6">
        <f>OnlineRetail[[#This Row],[Quantity]]*OnlineRetail[[#This Row],[UnitPrice]]</f>
        <v>135.15</v>
      </c>
      <c r="L8597" t="str">
        <f t="shared" si="134"/>
        <v>13397|Jun-2011</v>
      </c>
    </row>
    <row r="8598" spans="1:12">
      <c r="A8598">
        <v>549619</v>
      </c>
      <c r="B8598" t="s">
        <v>148</v>
      </c>
      <c r="C8598" t="s">
        <v>9</v>
      </c>
      <c r="D8598">
        <v>1</v>
      </c>
      <c r="E8598" s="1">
        <v>40719.798611111109</v>
      </c>
      <c r="F8598">
        <v>3.39</v>
      </c>
      <c r="G8598">
        <v>13873</v>
      </c>
      <c r="H8598" t="s">
        <v>25</v>
      </c>
      <c r="I8598" t="str">
        <f>IF(AND(LEFT(OnlineRetail[[#This Row],[InvoiceNo]],1)&lt;&gt;"C",OnlineRetail[[#This Row],[CustomerID]]&lt;&gt;""),"Yes","No")</f>
        <v>Yes</v>
      </c>
      <c r="J8598" s="4">
        <f>EOMONTH(OnlineRetail[[#This Row],[InvoiceDate]],-1)+1</f>
        <v>40695</v>
      </c>
      <c r="K8598" s="6">
        <f>OnlineRetail[[#This Row],[Quantity]]*OnlineRetail[[#This Row],[UnitPrice]]</f>
        <v>3.39</v>
      </c>
      <c r="L8598" t="str">
        <f t="shared" si="134"/>
        <v>13873|Jun-2011</v>
      </c>
    </row>
    <row r="8599" spans="1:12">
      <c r="A8599">
        <v>541679</v>
      </c>
      <c r="B8599" t="s">
        <v>74</v>
      </c>
      <c r="C8599" t="s">
        <v>72</v>
      </c>
      <c r="D8599">
        <v>20</v>
      </c>
      <c r="E8599" s="1">
        <v>40719.800694444442</v>
      </c>
      <c r="F8599">
        <v>2.5499999999999998</v>
      </c>
      <c r="G8599">
        <v>12374</v>
      </c>
      <c r="H8599" t="s">
        <v>10</v>
      </c>
      <c r="I8599" t="str">
        <f>IF(AND(LEFT(OnlineRetail[[#This Row],[InvoiceNo]],1)&lt;&gt;"C",OnlineRetail[[#This Row],[CustomerID]]&lt;&gt;""),"Yes","No")</f>
        <v>Yes</v>
      </c>
      <c r="J8599" s="4">
        <f>EOMONTH(OnlineRetail[[#This Row],[InvoiceDate]],-1)+1</f>
        <v>40695</v>
      </c>
      <c r="K8599" s="6">
        <f>OnlineRetail[[#This Row],[Quantity]]*OnlineRetail[[#This Row],[UnitPrice]]</f>
        <v>51</v>
      </c>
      <c r="L8599" t="str">
        <f t="shared" si="134"/>
        <v>12374|Jun-2011</v>
      </c>
    </row>
    <row r="8600" spans="1:12">
      <c r="A8600">
        <v>548346</v>
      </c>
      <c r="B8600" t="s">
        <v>190</v>
      </c>
      <c r="C8600" t="s">
        <v>39</v>
      </c>
      <c r="D8600">
        <v>1</v>
      </c>
      <c r="E8600" s="1">
        <v>40719.802777777782</v>
      </c>
      <c r="F8600">
        <v>7.95</v>
      </c>
      <c r="G8600">
        <v>12725</v>
      </c>
      <c r="H8600" t="s">
        <v>31</v>
      </c>
      <c r="I8600" t="str">
        <f>IF(AND(LEFT(OnlineRetail[[#This Row],[InvoiceNo]],1)&lt;&gt;"C",OnlineRetail[[#This Row],[CustomerID]]&lt;&gt;""),"Yes","No")</f>
        <v>Yes</v>
      </c>
      <c r="J8600" s="4">
        <f>EOMONTH(OnlineRetail[[#This Row],[InvoiceDate]],-1)+1</f>
        <v>40695</v>
      </c>
      <c r="K8600" s="6">
        <f>OnlineRetail[[#This Row],[Quantity]]*OnlineRetail[[#This Row],[UnitPrice]]</f>
        <v>7.95</v>
      </c>
      <c r="L8600" t="str">
        <f t="shared" si="134"/>
        <v>12725|Jun-2011</v>
      </c>
    </row>
    <row r="8601" spans="1:12">
      <c r="A8601">
        <v>539124</v>
      </c>
      <c r="B8601" t="s">
        <v>179</v>
      </c>
      <c r="C8601" t="s">
        <v>16</v>
      </c>
      <c r="D8601">
        <v>13</v>
      </c>
      <c r="E8601" s="1">
        <v>40719.822916666657</v>
      </c>
      <c r="F8601">
        <v>1.65</v>
      </c>
      <c r="G8601">
        <v>12408</v>
      </c>
      <c r="H8601" t="s">
        <v>31</v>
      </c>
      <c r="I8601" t="str">
        <f>IF(AND(LEFT(OnlineRetail[[#This Row],[InvoiceNo]],1)&lt;&gt;"C",OnlineRetail[[#This Row],[CustomerID]]&lt;&gt;""),"Yes","No")</f>
        <v>Yes</v>
      </c>
      <c r="J8601" s="4">
        <f>EOMONTH(OnlineRetail[[#This Row],[InvoiceDate]],-1)+1</f>
        <v>40695</v>
      </c>
      <c r="K8601" s="6">
        <f>OnlineRetail[[#This Row],[Quantity]]*OnlineRetail[[#This Row],[UnitPrice]]</f>
        <v>21.45</v>
      </c>
      <c r="L8601" t="str">
        <f t="shared" si="134"/>
        <v>12408|Jun-2011</v>
      </c>
    </row>
    <row r="8602" spans="1:12">
      <c r="A8602">
        <v>555792</v>
      </c>
      <c r="B8602" t="s">
        <v>192</v>
      </c>
      <c r="C8602" t="s">
        <v>9</v>
      </c>
      <c r="D8602">
        <v>12</v>
      </c>
      <c r="E8602" s="1">
        <v>40719.826388888891</v>
      </c>
      <c r="F8602">
        <v>0.85</v>
      </c>
      <c r="G8602">
        <v>12758</v>
      </c>
      <c r="H8602" t="s">
        <v>10</v>
      </c>
      <c r="I8602" t="str">
        <f>IF(AND(LEFT(OnlineRetail[[#This Row],[InvoiceNo]],1)&lt;&gt;"C",OnlineRetail[[#This Row],[CustomerID]]&lt;&gt;""),"Yes","No")</f>
        <v>Yes</v>
      </c>
      <c r="J8602" s="4">
        <f>EOMONTH(OnlineRetail[[#This Row],[InvoiceDate]],-1)+1</f>
        <v>40695</v>
      </c>
      <c r="K8602" s="6">
        <f>OnlineRetail[[#This Row],[Quantity]]*OnlineRetail[[#This Row],[UnitPrice]]</f>
        <v>10.199999999999999</v>
      </c>
      <c r="L8602" t="str">
        <f t="shared" si="134"/>
        <v>12758|Jun-2011</v>
      </c>
    </row>
    <row r="8603" spans="1:12" hidden="1">
      <c r="A8603">
        <v>553775</v>
      </c>
      <c r="B8603" t="s">
        <v>41</v>
      </c>
      <c r="C8603" t="s">
        <v>27</v>
      </c>
      <c r="D8603">
        <v>2</v>
      </c>
      <c r="E8603" s="1">
        <v>40719.82916666667</v>
      </c>
      <c r="F8603">
        <v>4.25</v>
      </c>
      <c r="H8603" t="s">
        <v>10</v>
      </c>
      <c r="I8603" t="str">
        <f>IF(AND(LEFT(OnlineRetail[[#This Row],[InvoiceNo]],1)&lt;&gt;"C",OnlineRetail[[#This Row],[CustomerID]]&lt;&gt;""),"Yes","No")</f>
        <v>No</v>
      </c>
      <c r="J8603" s="4">
        <f>EOMONTH(OnlineRetail[[#This Row],[InvoiceDate]],-1)+1</f>
        <v>40695</v>
      </c>
      <c r="K8603" s="6">
        <f>OnlineRetail[[#This Row],[Quantity]]*OnlineRetail[[#This Row],[UnitPrice]]</f>
        <v>8.5</v>
      </c>
      <c r="L8603" t="str">
        <f t="shared" si="134"/>
        <v/>
      </c>
    </row>
    <row r="8604" spans="1:12">
      <c r="A8604">
        <v>549699</v>
      </c>
      <c r="B8604" t="s">
        <v>268</v>
      </c>
      <c r="C8604" t="s">
        <v>40</v>
      </c>
      <c r="D8604">
        <v>12</v>
      </c>
      <c r="E8604" s="1">
        <v>40719.832638888889</v>
      </c>
      <c r="F8604">
        <v>2.5499999999999998</v>
      </c>
      <c r="G8604">
        <v>12641</v>
      </c>
      <c r="H8604" t="s">
        <v>10</v>
      </c>
      <c r="I8604" t="str">
        <f>IF(AND(LEFT(OnlineRetail[[#This Row],[InvoiceNo]],1)&lt;&gt;"C",OnlineRetail[[#This Row],[CustomerID]]&lt;&gt;""),"Yes","No")</f>
        <v>Yes</v>
      </c>
      <c r="J8604" s="4">
        <f>EOMONTH(OnlineRetail[[#This Row],[InvoiceDate]],-1)+1</f>
        <v>40695</v>
      </c>
      <c r="K8604" s="6">
        <f>OnlineRetail[[#This Row],[Quantity]]*OnlineRetail[[#This Row],[UnitPrice]]</f>
        <v>30.599999999999998</v>
      </c>
      <c r="L8604" t="str">
        <f t="shared" si="134"/>
        <v>12641|Jun-2011</v>
      </c>
    </row>
    <row r="8605" spans="1:12">
      <c r="A8605">
        <v>548181</v>
      </c>
      <c r="B8605" t="s">
        <v>232</v>
      </c>
      <c r="C8605" t="s">
        <v>21</v>
      </c>
      <c r="D8605">
        <v>21</v>
      </c>
      <c r="E8605" s="1">
        <v>40720.345138888893</v>
      </c>
      <c r="F8605">
        <v>2.1</v>
      </c>
      <c r="G8605">
        <v>14197</v>
      </c>
      <c r="H8605" t="s">
        <v>10</v>
      </c>
      <c r="I8605" t="str">
        <f>IF(AND(LEFT(OnlineRetail[[#This Row],[InvoiceNo]],1)&lt;&gt;"C",OnlineRetail[[#This Row],[CustomerID]]&lt;&gt;""),"Yes","No")</f>
        <v>Yes</v>
      </c>
      <c r="J8605" s="4">
        <f>EOMONTH(OnlineRetail[[#This Row],[InvoiceDate]],-1)+1</f>
        <v>40695</v>
      </c>
      <c r="K8605" s="6">
        <f>OnlineRetail[[#This Row],[Quantity]]*OnlineRetail[[#This Row],[UnitPrice]]</f>
        <v>44.1</v>
      </c>
      <c r="L8605" t="str">
        <f t="shared" si="134"/>
        <v>14197|Jun-2011</v>
      </c>
    </row>
    <row r="8606" spans="1:12">
      <c r="A8606">
        <v>552187</v>
      </c>
      <c r="B8606" t="s">
        <v>124</v>
      </c>
      <c r="C8606" t="s">
        <v>19</v>
      </c>
      <c r="D8606">
        <v>19</v>
      </c>
      <c r="E8606" s="1">
        <v>40720.376388888893</v>
      </c>
      <c r="F8606">
        <v>2.1</v>
      </c>
      <c r="G8606">
        <v>13324</v>
      </c>
      <c r="H8606" t="s">
        <v>10</v>
      </c>
      <c r="I8606" t="str">
        <f>IF(AND(LEFT(OnlineRetail[[#This Row],[InvoiceNo]],1)&lt;&gt;"C",OnlineRetail[[#This Row],[CustomerID]]&lt;&gt;""),"Yes","No")</f>
        <v>Yes</v>
      </c>
      <c r="J8606" s="4">
        <f>EOMONTH(OnlineRetail[[#This Row],[InvoiceDate]],-1)+1</f>
        <v>40695</v>
      </c>
      <c r="K8606" s="6">
        <f>OnlineRetail[[#This Row],[Quantity]]*OnlineRetail[[#This Row],[UnitPrice]]</f>
        <v>39.9</v>
      </c>
      <c r="L8606" t="str">
        <f t="shared" si="134"/>
        <v>13324|Jun-2011</v>
      </c>
    </row>
    <row r="8607" spans="1:12" hidden="1">
      <c r="A8607">
        <v>539644</v>
      </c>
      <c r="B8607" t="s">
        <v>186</v>
      </c>
      <c r="C8607" t="s">
        <v>62</v>
      </c>
      <c r="D8607">
        <v>1</v>
      </c>
      <c r="E8607" s="1">
        <v>40720.381944444453</v>
      </c>
      <c r="F8607">
        <v>9.9499999999999993</v>
      </c>
      <c r="H8607" t="s">
        <v>10</v>
      </c>
      <c r="I8607" t="str">
        <f>IF(AND(LEFT(OnlineRetail[[#This Row],[InvoiceNo]],1)&lt;&gt;"C",OnlineRetail[[#This Row],[CustomerID]]&lt;&gt;""),"Yes","No")</f>
        <v>No</v>
      </c>
      <c r="J8607" s="4">
        <f>EOMONTH(OnlineRetail[[#This Row],[InvoiceDate]],-1)+1</f>
        <v>40695</v>
      </c>
      <c r="K8607" s="6">
        <f>OnlineRetail[[#This Row],[Quantity]]*OnlineRetail[[#This Row],[UnitPrice]]</f>
        <v>9.9499999999999993</v>
      </c>
      <c r="L8607" t="str">
        <f t="shared" si="134"/>
        <v/>
      </c>
    </row>
    <row r="8608" spans="1:12">
      <c r="A8608">
        <v>539245</v>
      </c>
      <c r="B8608" t="s">
        <v>124</v>
      </c>
      <c r="C8608" t="s">
        <v>27</v>
      </c>
      <c r="D8608">
        <v>20</v>
      </c>
      <c r="E8608" s="1">
        <v>40720.386111111111</v>
      </c>
      <c r="F8608">
        <v>5.95</v>
      </c>
      <c r="G8608">
        <v>12801</v>
      </c>
      <c r="H8608" t="s">
        <v>10</v>
      </c>
      <c r="I8608" t="str">
        <f>IF(AND(LEFT(OnlineRetail[[#This Row],[InvoiceNo]],1)&lt;&gt;"C",OnlineRetail[[#This Row],[CustomerID]]&lt;&gt;""),"Yes","No")</f>
        <v>Yes</v>
      </c>
      <c r="J8608" s="4">
        <f>EOMONTH(OnlineRetail[[#This Row],[InvoiceDate]],-1)+1</f>
        <v>40695</v>
      </c>
      <c r="K8608" s="6">
        <f>OnlineRetail[[#This Row],[Quantity]]*OnlineRetail[[#This Row],[UnitPrice]]</f>
        <v>119</v>
      </c>
      <c r="L8608" t="str">
        <f t="shared" si="134"/>
        <v>12801|Jun-2011</v>
      </c>
    </row>
    <row r="8609" spans="1:12">
      <c r="A8609">
        <v>542924</v>
      </c>
      <c r="B8609" t="s">
        <v>234</v>
      </c>
      <c r="C8609" t="s">
        <v>29</v>
      </c>
      <c r="D8609">
        <v>4</v>
      </c>
      <c r="E8609" s="1">
        <v>40720.388888888891</v>
      </c>
      <c r="F8609">
        <v>1.25</v>
      </c>
      <c r="G8609">
        <v>14344</v>
      </c>
      <c r="H8609" t="s">
        <v>10</v>
      </c>
      <c r="I8609" t="str">
        <f>IF(AND(LEFT(OnlineRetail[[#This Row],[InvoiceNo]],1)&lt;&gt;"C",OnlineRetail[[#This Row],[CustomerID]]&lt;&gt;""),"Yes","No")</f>
        <v>Yes</v>
      </c>
      <c r="J8609" s="4">
        <f>EOMONTH(OnlineRetail[[#This Row],[InvoiceDate]],-1)+1</f>
        <v>40695</v>
      </c>
      <c r="K8609" s="6">
        <f>OnlineRetail[[#This Row],[Quantity]]*OnlineRetail[[#This Row],[UnitPrice]]</f>
        <v>5</v>
      </c>
      <c r="L8609" t="str">
        <f t="shared" si="134"/>
        <v>14344|Jun-2011</v>
      </c>
    </row>
    <row r="8610" spans="1:12">
      <c r="A8610">
        <v>538164</v>
      </c>
      <c r="B8610" t="s">
        <v>154</v>
      </c>
      <c r="C8610" t="s">
        <v>29</v>
      </c>
      <c r="D8610">
        <v>16</v>
      </c>
      <c r="E8610" s="1">
        <v>40720.40347222222</v>
      </c>
      <c r="F8610">
        <v>9.9499999999999993</v>
      </c>
      <c r="G8610">
        <v>13872</v>
      </c>
      <c r="H8610" t="s">
        <v>10</v>
      </c>
      <c r="I8610" t="str">
        <f>IF(AND(LEFT(OnlineRetail[[#This Row],[InvoiceNo]],1)&lt;&gt;"C",OnlineRetail[[#This Row],[CustomerID]]&lt;&gt;""),"Yes","No")</f>
        <v>Yes</v>
      </c>
      <c r="J8610" s="4">
        <f>EOMONTH(OnlineRetail[[#This Row],[InvoiceDate]],-1)+1</f>
        <v>40695</v>
      </c>
      <c r="K8610" s="6">
        <f>OnlineRetail[[#This Row],[Quantity]]*OnlineRetail[[#This Row],[UnitPrice]]</f>
        <v>159.19999999999999</v>
      </c>
      <c r="L8610" t="str">
        <f t="shared" si="134"/>
        <v>13872|Jun-2011</v>
      </c>
    </row>
    <row r="8611" spans="1:12">
      <c r="A8611">
        <v>546482</v>
      </c>
      <c r="B8611" t="s">
        <v>34</v>
      </c>
      <c r="C8611" t="s">
        <v>39</v>
      </c>
      <c r="D8611">
        <v>12</v>
      </c>
      <c r="E8611" s="1">
        <v>40720.419444444437</v>
      </c>
      <c r="F8611">
        <v>2.1</v>
      </c>
      <c r="G8611">
        <v>13567</v>
      </c>
      <c r="H8611" t="s">
        <v>10</v>
      </c>
      <c r="I8611" t="str">
        <f>IF(AND(LEFT(OnlineRetail[[#This Row],[InvoiceNo]],1)&lt;&gt;"C",OnlineRetail[[#This Row],[CustomerID]]&lt;&gt;""),"Yes","No")</f>
        <v>Yes</v>
      </c>
      <c r="J8611" s="4">
        <f>EOMONTH(OnlineRetail[[#This Row],[InvoiceDate]],-1)+1</f>
        <v>40695</v>
      </c>
      <c r="K8611" s="6">
        <f>OnlineRetail[[#This Row],[Quantity]]*OnlineRetail[[#This Row],[UnitPrice]]</f>
        <v>25.200000000000003</v>
      </c>
      <c r="L8611" t="str">
        <f t="shared" si="134"/>
        <v>13567|Jun-2011</v>
      </c>
    </row>
    <row r="8612" spans="1:12">
      <c r="A8612">
        <v>552204</v>
      </c>
      <c r="B8612" t="s">
        <v>215</v>
      </c>
      <c r="C8612" t="s">
        <v>33</v>
      </c>
      <c r="D8612">
        <v>4</v>
      </c>
      <c r="E8612" s="1">
        <v>40720.425694444442</v>
      </c>
      <c r="F8612">
        <v>3.39</v>
      </c>
      <c r="G8612">
        <v>14226</v>
      </c>
      <c r="H8612" t="s">
        <v>10</v>
      </c>
      <c r="I8612" t="str">
        <f>IF(AND(LEFT(OnlineRetail[[#This Row],[InvoiceNo]],1)&lt;&gt;"C",OnlineRetail[[#This Row],[CustomerID]]&lt;&gt;""),"Yes","No")</f>
        <v>Yes</v>
      </c>
      <c r="J8612" s="4">
        <f>EOMONTH(OnlineRetail[[#This Row],[InvoiceDate]],-1)+1</f>
        <v>40695</v>
      </c>
      <c r="K8612" s="6">
        <f>OnlineRetail[[#This Row],[Quantity]]*OnlineRetail[[#This Row],[UnitPrice]]</f>
        <v>13.56</v>
      </c>
      <c r="L8612" t="str">
        <f t="shared" si="134"/>
        <v>14226|Jun-2011</v>
      </c>
    </row>
    <row r="8613" spans="1:12">
      <c r="A8613">
        <v>545549</v>
      </c>
      <c r="B8613" t="s">
        <v>74</v>
      </c>
      <c r="C8613" t="s">
        <v>46</v>
      </c>
      <c r="D8613">
        <v>17</v>
      </c>
      <c r="E8613" s="1">
        <v>40720.429861111108</v>
      </c>
      <c r="F8613">
        <v>1.65</v>
      </c>
      <c r="G8613">
        <v>12716</v>
      </c>
      <c r="H8613" t="s">
        <v>10</v>
      </c>
      <c r="I8613" t="str">
        <f>IF(AND(LEFT(OnlineRetail[[#This Row],[InvoiceNo]],1)&lt;&gt;"C",OnlineRetail[[#This Row],[CustomerID]]&lt;&gt;""),"Yes","No")</f>
        <v>Yes</v>
      </c>
      <c r="J8613" s="4">
        <f>EOMONTH(OnlineRetail[[#This Row],[InvoiceDate]],-1)+1</f>
        <v>40695</v>
      </c>
      <c r="K8613" s="6">
        <f>OnlineRetail[[#This Row],[Quantity]]*OnlineRetail[[#This Row],[UnitPrice]]</f>
        <v>28.049999999999997</v>
      </c>
      <c r="L8613" t="str">
        <f t="shared" si="134"/>
        <v>12716|Jun-2011</v>
      </c>
    </row>
    <row r="8614" spans="1:12">
      <c r="A8614">
        <v>542904</v>
      </c>
      <c r="B8614" t="s">
        <v>179</v>
      </c>
      <c r="C8614" t="s">
        <v>39</v>
      </c>
      <c r="D8614">
        <v>7</v>
      </c>
      <c r="E8614" s="1">
        <v>40720.432638888888</v>
      </c>
      <c r="F8614">
        <v>4.25</v>
      </c>
      <c r="G8614">
        <v>13419</v>
      </c>
      <c r="H8614" t="s">
        <v>10</v>
      </c>
      <c r="I8614" t="str">
        <f>IF(AND(LEFT(OnlineRetail[[#This Row],[InvoiceNo]],1)&lt;&gt;"C",OnlineRetail[[#This Row],[CustomerID]]&lt;&gt;""),"Yes","No")</f>
        <v>Yes</v>
      </c>
      <c r="J8614" s="4">
        <f>EOMONTH(OnlineRetail[[#This Row],[InvoiceDate]],-1)+1</f>
        <v>40695</v>
      </c>
      <c r="K8614" s="6">
        <f>OnlineRetail[[#This Row],[Quantity]]*OnlineRetail[[#This Row],[UnitPrice]]</f>
        <v>29.75</v>
      </c>
      <c r="L8614" t="str">
        <f t="shared" si="134"/>
        <v>13419|Jun-2011</v>
      </c>
    </row>
    <row r="8615" spans="1:12">
      <c r="A8615">
        <v>553983</v>
      </c>
      <c r="B8615" t="s">
        <v>207</v>
      </c>
      <c r="C8615" t="s">
        <v>40</v>
      </c>
      <c r="D8615">
        <v>18</v>
      </c>
      <c r="E8615" s="1">
        <v>40720.441666666673</v>
      </c>
      <c r="F8615">
        <v>1.25</v>
      </c>
      <c r="G8615">
        <v>13898</v>
      </c>
      <c r="H8615" t="s">
        <v>25</v>
      </c>
      <c r="I8615" t="str">
        <f>IF(AND(LEFT(OnlineRetail[[#This Row],[InvoiceNo]],1)&lt;&gt;"C",OnlineRetail[[#This Row],[CustomerID]]&lt;&gt;""),"Yes","No")</f>
        <v>Yes</v>
      </c>
      <c r="J8615" s="4">
        <f>EOMONTH(OnlineRetail[[#This Row],[InvoiceDate]],-1)+1</f>
        <v>40695</v>
      </c>
      <c r="K8615" s="6">
        <f>OnlineRetail[[#This Row],[Quantity]]*OnlineRetail[[#This Row],[UnitPrice]]</f>
        <v>22.5</v>
      </c>
      <c r="L8615" t="str">
        <f t="shared" si="134"/>
        <v>13898|Jun-2011</v>
      </c>
    </row>
    <row r="8616" spans="1:12">
      <c r="A8616">
        <v>546438</v>
      </c>
      <c r="B8616" t="s">
        <v>279</v>
      </c>
      <c r="C8616" t="s">
        <v>19</v>
      </c>
      <c r="D8616">
        <v>4</v>
      </c>
      <c r="E8616" s="1">
        <v>40720.443055555559</v>
      </c>
      <c r="F8616">
        <v>2.1</v>
      </c>
      <c r="G8616">
        <v>13505</v>
      </c>
      <c r="H8616" t="s">
        <v>31</v>
      </c>
      <c r="I8616" t="str">
        <f>IF(AND(LEFT(OnlineRetail[[#This Row],[InvoiceNo]],1)&lt;&gt;"C",OnlineRetail[[#This Row],[CustomerID]]&lt;&gt;""),"Yes","No")</f>
        <v>Yes</v>
      </c>
      <c r="J8616" s="4">
        <f>EOMONTH(OnlineRetail[[#This Row],[InvoiceDate]],-1)+1</f>
        <v>40695</v>
      </c>
      <c r="K8616" s="6">
        <f>OnlineRetail[[#This Row],[Quantity]]*OnlineRetail[[#This Row],[UnitPrice]]</f>
        <v>8.4</v>
      </c>
      <c r="L8616" t="str">
        <f t="shared" si="134"/>
        <v>13505|Jun-2011</v>
      </c>
    </row>
    <row r="8617" spans="1:12">
      <c r="A8617">
        <v>551919</v>
      </c>
      <c r="B8617" t="s">
        <v>88</v>
      </c>
      <c r="C8617" t="s">
        <v>53</v>
      </c>
      <c r="D8617">
        <v>18</v>
      </c>
      <c r="E8617" s="1">
        <v>40720.445833333331</v>
      </c>
      <c r="F8617">
        <v>3.39</v>
      </c>
      <c r="G8617">
        <v>14066</v>
      </c>
      <c r="H8617" t="s">
        <v>36</v>
      </c>
      <c r="I8617" t="str">
        <f>IF(AND(LEFT(OnlineRetail[[#This Row],[InvoiceNo]],1)&lt;&gt;"C",OnlineRetail[[#This Row],[CustomerID]]&lt;&gt;""),"Yes","No")</f>
        <v>Yes</v>
      </c>
      <c r="J8617" s="4">
        <f>EOMONTH(OnlineRetail[[#This Row],[InvoiceDate]],-1)+1</f>
        <v>40695</v>
      </c>
      <c r="K8617" s="6">
        <f>OnlineRetail[[#This Row],[Quantity]]*OnlineRetail[[#This Row],[UnitPrice]]</f>
        <v>61.02</v>
      </c>
      <c r="L8617" t="str">
        <f t="shared" si="134"/>
        <v>14066|Jun-2011</v>
      </c>
    </row>
    <row r="8618" spans="1:12">
      <c r="A8618">
        <v>546222</v>
      </c>
      <c r="B8618" t="s">
        <v>228</v>
      </c>
      <c r="C8618" t="s">
        <v>53</v>
      </c>
      <c r="D8618">
        <v>8</v>
      </c>
      <c r="E8618" s="1">
        <v>40720.466666666667</v>
      </c>
      <c r="F8618">
        <v>1.65</v>
      </c>
      <c r="G8618">
        <v>12574</v>
      </c>
      <c r="H8618" t="s">
        <v>10</v>
      </c>
      <c r="I8618" t="str">
        <f>IF(AND(LEFT(OnlineRetail[[#This Row],[InvoiceNo]],1)&lt;&gt;"C",OnlineRetail[[#This Row],[CustomerID]]&lt;&gt;""),"Yes","No")</f>
        <v>Yes</v>
      </c>
      <c r="J8618" s="4">
        <f>EOMONTH(OnlineRetail[[#This Row],[InvoiceDate]],-1)+1</f>
        <v>40695</v>
      </c>
      <c r="K8618" s="6">
        <f>OnlineRetail[[#This Row],[Quantity]]*OnlineRetail[[#This Row],[UnitPrice]]</f>
        <v>13.2</v>
      </c>
      <c r="L8618" t="str">
        <f t="shared" si="134"/>
        <v>12574|Jun-2011</v>
      </c>
    </row>
    <row r="8619" spans="1:12">
      <c r="A8619">
        <v>536780</v>
      </c>
      <c r="B8619" t="s">
        <v>187</v>
      </c>
      <c r="C8619" t="s">
        <v>53</v>
      </c>
      <c r="D8619">
        <v>18</v>
      </c>
      <c r="E8619" s="1">
        <v>40720.468055555553</v>
      </c>
      <c r="F8619">
        <v>4.25</v>
      </c>
      <c r="G8619">
        <v>13701</v>
      </c>
      <c r="H8619" t="s">
        <v>10</v>
      </c>
      <c r="I8619" t="str">
        <f>IF(AND(LEFT(OnlineRetail[[#This Row],[InvoiceNo]],1)&lt;&gt;"C",OnlineRetail[[#This Row],[CustomerID]]&lt;&gt;""),"Yes","No")</f>
        <v>Yes</v>
      </c>
      <c r="J8619" s="4">
        <f>EOMONTH(OnlineRetail[[#This Row],[InvoiceDate]],-1)+1</f>
        <v>40695</v>
      </c>
      <c r="K8619" s="6">
        <f>OnlineRetail[[#This Row],[Quantity]]*OnlineRetail[[#This Row],[UnitPrice]]</f>
        <v>76.5</v>
      </c>
      <c r="L8619" t="str">
        <f t="shared" si="134"/>
        <v>13701|Jun-2011</v>
      </c>
    </row>
    <row r="8620" spans="1:12">
      <c r="A8620">
        <v>543021</v>
      </c>
      <c r="B8620" t="s">
        <v>217</v>
      </c>
      <c r="C8620" t="s">
        <v>33</v>
      </c>
      <c r="D8620">
        <v>1</v>
      </c>
      <c r="E8620" s="1">
        <v>40720.472222222219</v>
      </c>
      <c r="F8620">
        <v>1.25</v>
      </c>
      <c r="G8620">
        <v>14099</v>
      </c>
      <c r="H8620" t="s">
        <v>17</v>
      </c>
      <c r="I8620" t="str">
        <f>IF(AND(LEFT(OnlineRetail[[#This Row],[InvoiceNo]],1)&lt;&gt;"C",OnlineRetail[[#This Row],[CustomerID]]&lt;&gt;""),"Yes","No")</f>
        <v>Yes</v>
      </c>
      <c r="J8620" s="4">
        <f>EOMONTH(OnlineRetail[[#This Row],[InvoiceDate]],-1)+1</f>
        <v>40695</v>
      </c>
      <c r="K8620" s="6">
        <f>OnlineRetail[[#This Row],[Quantity]]*OnlineRetail[[#This Row],[UnitPrice]]</f>
        <v>1.25</v>
      </c>
      <c r="L8620" t="str">
        <f t="shared" si="134"/>
        <v>14099|Jun-2011</v>
      </c>
    </row>
    <row r="8621" spans="1:12">
      <c r="A8621">
        <v>547090</v>
      </c>
      <c r="B8621" t="s">
        <v>157</v>
      </c>
      <c r="C8621" t="s">
        <v>40</v>
      </c>
      <c r="D8621">
        <v>9</v>
      </c>
      <c r="E8621" s="1">
        <v>40720.476388888892</v>
      </c>
      <c r="F8621">
        <v>4.25</v>
      </c>
      <c r="G8621">
        <v>14261</v>
      </c>
      <c r="H8621" t="s">
        <v>10</v>
      </c>
      <c r="I8621" t="str">
        <f>IF(AND(LEFT(OnlineRetail[[#This Row],[InvoiceNo]],1)&lt;&gt;"C",OnlineRetail[[#This Row],[CustomerID]]&lt;&gt;""),"Yes","No")</f>
        <v>Yes</v>
      </c>
      <c r="J8621" s="4">
        <f>EOMONTH(OnlineRetail[[#This Row],[InvoiceDate]],-1)+1</f>
        <v>40695</v>
      </c>
      <c r="K8621" s="6">
        <f>OnlineRetail[[#This Row],[Quantity]]*OnlineRetail[[#This Row],[UnitPrice]]</f>
        <v>38.25</v>
      </c>
      <c r="L8621" t="str">
        <f t="shared" si="134"/>
        <v>14261|Jun-2011</v>
      </c>
    </row>
    <row r="8622" spans="1:12">
      <c r="A8622">
        <v>537125</v>
      </c>
      <c r="B8622" t="s">
        <v>219</v>
      </c>
      <c r="C8622" t="s">
        <v>83</v>
      </c>
      <c r="D8622">
        <v>9</v>
      </c>
      <c r="E8622" s="1">
        <v>40720.484027777777</v>
      </c>
      <c r="F8622">
        <v>9.9499999999999993</v>
      </c>
      <c r="G8622">
        <v>13641</v>
      </c>
      <c r="H8622" t="s">
        <v>10</v>
      </c>
      <c r="I8622" t="str">
        <f>IF(AND(LEFT(OnlineRetail[[#This Row],[InvoiceNo]],1)&lt;&gt;"C",OnlineRetail[[#This Row],[CustomerID]]&lt;&gt;""),"Yes","No")</f>
        <v>Yes</v>
      </c>
      <c r="J8622" s="4">
        <f>EOMONTH(OnlineRetail[[#This Row],[InvoiceDate]],-1)+1</f>
        <v>40695</v>
      </c>
      <c r="K8622" s="6">
        <f>OnlineRetail[[#This Row],[Quantity]]*OnlineRetail[[#This Row],[UnitPrice]]</f>
        <v>89.55</v>
      </c>
      <c r="L8622" t="str">
        <f t="shared" si="134"/>
        <v>13641|Jun-2011</v>
      </c>
    </row>
    <row r="8623" spans="1:12">
      <c r="A8623">
        <v>542559</v>
      </c>
      <c r="B8623" t="s">
        <v>266</v>
      </c>
      <c r="C8623" t="s">
        <v>9</v>
      </c>
      <c r="D8623">
        <v>23</v>
      </c>
      <c r="E8623" s="1">
        <v>40720.48541666667</v>
      </c>
      <c r="F8623">
        <v>2.5499999999999998</v>
      </c>
      <c r="G8623">
        <v>13485</v>
      </c>
      <c r="H8623" t="s">
        <v>10</v>
      </c>
      <c r="I8623" t="str">
        <f>IF(AND(LEFT(OnlineRetail[[#This Row],[InvoiceNo]],1)&lt;&gt;"C",OnlineRetail[[#This Row],[CustomerID]]&lt;&gt;""),"Yes","No")</f>
        <v>Yes</v>
      </c>
      <c r="J8623" s="4">
        <f>EOMONTH(OnlineRetail[[#This Row],[InvoiceDate]],-1)+1</f>
        <v>40695</v>
      </c>
      <c r="K8623" s="6">
        <f>OnlineRetail[[#This Row],[Quantity]]*OnlineRetail[[#This Row],[UnitPrice]]</f>
        <v>58.65</v>
      </c>
      <c r="L8623" t="str">
        <f t="shared" si="134"/>
        <v>13485|Jun-2011</v>
      </c>
    </row>
    <row r="8624" spans="1:12">
      <c r="A8624">
        <v>552058</v>
      </c>
      <c r="B8624" t="s">
        <v>59</v>
      </c>
      <c r="C8624" t="s">
        <v>46</v>
      </c>
      <c r="D8624">
        <v>18</v>
      </c>
      <c r="E8624" s="1">
        <v>40720.494444444441</v>
      </c>
      <c r="F8624">
        <v>0.85</v>
      </c>
      <c r="G8624">
        <v>14186</v>
      </c>
      <c r="H8624" t="s">
        <v>10</v>
      </c>
      <c r="I8624" t="str">
        <f>IF(AND(LEFT(OnlineRetail[[#This Row],[InvoiceNo]],1)&lt;&gt;"C",OnlineRetail[[#This Row],[CustomerID]]&lt;&gt;""),"Yes","No")</f>
        <v>Yes</v>
      </c>
      <c r="J8624" s="4">
        <f>EOMONTH(OnlineRetail[[#This Row],[InvoiceDate]],-1)+1</f>
        <v>40695</v>
      </c>
      <c r="K8624" s="6">
        <f>OnlineRetail[[#This Row],[Quantity]]*OnlineRetail[[#This Row],[UnitPrice]]</f>
        <v>15.299999999999999</v>
      </c>
      <c r="L8624" t="str">
        <f t="shared" si="134"/>
        <v>14186|Jun-2011</v>
      </c>
    </row>
    <row r="8625" spans="1:12">
      <c r="A8625">
        <v>538518</v>
      </c>
      <c r="B8625" t="s">
        <v>165</v>
      </c>
      <c r="C8625" t="s">
        <v>40</v>
      </c>
      <c r="D8625">
        <v>24</v>
      </c>
      <c r="E8625" s="1">
        <v>40720.506249999999</v>
      </c>
      <c r="F8625">
        <v>1.65</v>
      </c>
      <c r="G8625">
        <v>12782</v>
      </c>
      <c r="H8625" t="s">
        <v>10</v>
      </c>
      <c r="I8625" t="str">
        <f>IF(AND(LEFT(OnlineRetail[[#This Row],[InvoiceNo]],1)&lt;&gt;"C",OnlineRetail[[#This Row],[CustomerID]]&lt;&gt;""),"Yes","No")</f>
        <v>Yes</v>
      </c>
      <c r="J8625" s="4">
        <f>EOMONTH(OnlineRetail[[#This Row],[InvoiceDate]],-1)+1</f>
        <v>40695</v>
      </c>
      <c r="K8625" s="6">
        <f>OnlineRetail[[#This Row],[Quantity]]*OnlineRetail[[#This Row],[UnitPrice]]</f>
        <v>39.599999999999994</v>
      </c>
      <c r="L8625" t="str">
        <f t="shared" si="134"/>
        <v>12782|Jun-2011</v>
      </c>
    </row>
    <row r="8626" spans="1:12">
      <c r="A8626">
        <v>543722</v>
      </c>
      <c r="B8626" t="s">
        <v>169</v>
      </c>
      <c r="C8626" t="s">
        <v>53</v>
      </c>
      <c r="D8626">
        <v>2</v>
      </c>
      <c r="E8626" s="1">
        <v>40720.513888888891</v>
      </c>
      <c r="F8626">
        <v>5.95</v>
      </c>
      <c r="G8626">
        <v>13437</v>
      </c>
      <c r="H8626" t="s">
        <v>10</v>
      </c>
      <c r="I8626" t="str">
        <f>IF(AND(LEFT(OnlineRetail[[#This Row],[InvoiceNo]],1)&lt;&gt;"C",OnlineRetail[[#This Row],[CustomerID]]&lt;&gt;""),"Yes","No")</f>
        <v>Yes</v>
      </c>
      <c r="J8626" s="4">
        <f>EOMONTH(OnlineRetail[[#This Row],[InvoiceDate]],-1)+1</f>
        <v>40695</v>
      </c>
      <c r="K8626" s="6">
        <f>OnlineRetail[[#This Row],[Quantity]]*OnlineRetail[[#This Row],[UnitPrice]]</f>
        <v>11.9</v>
      </c>
      <c r="L8626" t="str">
        <f t="shared" si="134"/>
        <v>13437|Jun-2011</v>
      </c>
    </row>
    <row r="8627" spans="1:12">
      <c r="A8627">
        <v>550807</v>
      </c>
      <c r="B8627" t="s">
        <v>94</v>
      </c>
      <c r="C8627" t="s">
        <v>9</v>
      </c>
      <c r="D8627">
        <v>15</v>
      </c>
      <c r="E8627" s="1">
        <v>40720.520833333343</v>
      </c>
      <c r="F8627">
        <v>4.95</v>
      </c>
      <c r="G8627">
        <v>13337</v>
      </c>
      <c r="H8627" t="s">
        <v>10</v>
      </c>
      <c r="I8627" t="str">
        <f>IF(AND(LEFT(OnlineRetail[[#This Row],[InvoiceNo]],1)&lt;&gt;"C",OnlineRetail[[#This Row],[CustomerID]]&lt;&gt;""),"Yes","No")</f>
        <v>Yes</v>
      </c>
      <c r="J8627" s="4">
        <f>EOMONTH(OnlineRetail[[#This Row],[InvoiceDate]],-1)+1</f>
        <v>40695</v>
      </c>
      <c r="K8627" s="6">
        <f>OnlineRetail[[#This Row],[Quantity]]*OnlineRetail[[#This Row],[UnitPrice]]</f>
        <v>74.25</v>
      </c>
      <c r="L8627" t="str">
        <f t="shared" si="134"/>
        <v>13337|Jun-2011</v>
      </c>
    </row>
    <row r="8628" spans="1:12">
      <c r="A8628">
        <v>555567</v>
      </c>
      <c r="B8628" t="s">
        <v>95</v>
      </c>
      <c r="C8628" t="s">
        <v>40</v>
      </c>
      <c r="D8628">
        <v>22</v>
      </c>
      <c r="E8628" s="1">
        <v>40720.525694444441</v>
      </c>
      <c r="F8628">
        <v>2.5499999999999998</v>
      </c>
      <c r="G8628">
        <v>13570</v>
      </c>
      <c r="H8628" t="s">
        <v>70</v>
      </c>
      <c r="I8628" t="str">
        <f>IF(AND(LEFT(OnlineRetail[[#This Row],[InvoiceNo]],1)&lt;&gt;"C",OnlineRetail[[#This Row],[CustomerID]]&lt;&gt;""),"Yes","No")</f>
        <v>Yes</v>
      </c>
      <c r="J8628" s="4">
        <f>EOMONTH(OnlineRetail[[#This Row],[InvoiceDate]],-1)+1</f>
        <v>40695</v>
      </c>
      <c r="K8628" s="6">
        <f>OnlineRetail[[#This Row],[Quantity]]*OnlineRetail[[#This Row],[UnitPrice]]</f>
        <v>56.099999999999994</v>
      </c>
      <c r="L8628" t="str">
        <f t="shared" si="134"/>
        <v>13570|Jun-2011</v>
      </c>
    </row>
    <row r="8629" spans="1:12">
      <c r="A8629">
        <v>539011</v>
      </c>
      <c r="B8629" t="s">
        <v>84</v>
      </c>
      <c r="C8629" t="s">
        <v>39</v>
      </c>
      <c r="D8629">
        <v>17</v>
      </c>
      <c r="E8629" s="1">
        <v>40720.529861111107</v>
      </c>
      <c r="F8629">
        <v>7.95</v>
      </c>
      <c r="G8629">
        <v>13710</v>
      </c>
      <c r="H8629" t="s">
        <v>36</v>
      </c>
      <c r="I8629" t="str">
        <f>IF(AND(LEFT(OnlineRetail[[#This Row],[InvoiceNo]],1)&lt;&gt;"C",OnlineRetail[[#This Row],[CustomerID]]&lt;&gt;""),"Yes","No")</f>
        <v>Yes</v>
      </c>
      <c r="J8629" s="4">
        <f>EOMONTH(OnlineRetail[[#This Row],[InvoiceDate]],-1)+1</f>
        <v>40695</v>
      </c>
      <c r="K8629" s="6">
        <f>OnlineRetail[[#This Row],[Quantity]]*OnlineRetail[[#This Row],[UnitPrice]]</f>
        <v>135.15</v>
      </c>
      <c r="L8629" t="str">
        <f t="shared" si="134"/>
        <v>13710|Jun-2011</v>
      </c>
    </row>
    <row r="8630" spans="1:12">
      <c r="A8630">
        <v>554691</v>
      </c>
      <c r="B8630" t="s">
        <v>65</v>
      </c>
      <c r="C8630" t="s">
        <v>19</v>
      </c>
      <c r="D8630">
        <v>3</v>
      </c>
      <c r="E8630" s="1">
        <v>40720.533333333333</v>
      </c>
      <c r="F8630">
        <v>1.65</v>
      </c>
      <c r="G8630">
        <v>13051</v>
      </c>
      <c r="H8630" t="s">
        <v>10</v>
      </c>
      <c r="I8630" t="str">
        <f>IF(AND(LEFT(OnlineRetail[[#This Row],[InvoiceNo]],1)&lt;&gt;"C",OnlineRetail[[#This Row],[CustomerID]]&lt;&gt;""),"Yes","No")</f>
        <v>Yes</v>
      </c>
      <c r="J8630" s="4">
        <f>EOMONTH(OnlineRetail[[#This Row],[InvoiceDate]],-1)+1</f>
        <v>40695</v>
      </c>
      <c r="K8630" s="6">
        <f>OnlineRetail[[#This Row],[Quantity]]*OnlineRetail[[#This Row],[UnitPrice]]</f>
        <v>4.9499999999999993</v>
      </c>
      <c r="L8630" t="str">
        <f t="shared" si="134"/>
        <v>13051|Jun-2011</v>
      </c>
    </row>
    <row r="8631" spans="1:12">
      <c r="A8631">
        <v>544087</v>
      </c>
      <c r="B8631" t="s">
        <v>288</v>
      </c>
      <c r="C8631" t="s">
        <v>72</v>
      </c>
      <c r="D8631">
        <v>20</v>
      </c>
      <c r="E8631" s="1">
        <v>40720.542361111111</v>
      </c>
      <c r="F8631">
        <v>3.39</v>
      </c>
      <c r="G8631">
        <v>12883</v>
      </c>
      <c r="H8631" t="s">
        <v>10</v>
      </c>
      <c r="I8631" t="str">
        <f>IF(AND(LEFT(OnlineRetail[[#This Row],[InvoiceNo]],1)&lt;&gt;"C",OnlineRetail[[#This Row],[CustomerID]]&lt;&gt;""),"Yes","No")</f>
        <v>Yes</v>
      </c>
      <c r="J8631" s="4">
        <f>EOMONTH(OnlineRetail[[#This Row],[InvoiceDate]],-1)+1</f>
        <v>40695</v>
      </c>
      <c r="K8631" s="6">
        <f>OnlineRetail[[#This Row],[Quantity]]*OnlineRetail[[#This Row],[UnitPrice]]</f>
        <v>67.8</v>
      </c>
      <c r="L8631" t="str">
        <f t="shared" si="134"/>
        <v>12883|Jun-2011</v>
      </c>
    </row>
    <row r="8632" spans="1:12">
      <c r="A8632">
        <v>545990</v>
      </c>
      <c r="B8632" t="s">
        <v>210</v>
      </c>
      <c r="C8632" t="s">
        <v>46</v>
      </c>
      <c r="D8632">
        <v>10</v>
      </c>
      <c r="E8632" s="1">
        <v>40720.55972222222</v>
      </c>
      <c r="F8632">
        <v>3.39</v>
      </c>
      <c r="G8632">
        <v>12417</v>
      </c>
      <c r="H8632" t="s">
        <v>10</v>
      </c>
      <c r="I8632" t="str">
        <f>IF(AND(LEFT(OnlineRetail[[#This Row],[InvoiceNo]],1)&lt;&gt;"C",OnlineRetail[[#This Row],[CustomerID]]&lt;&gt;""),"Yes","No")</f>
        <v>Yes</v>
      </c>
      <c r="J8632" s="4">
        <f>EOMONTH(OnlineRetail[[#This Row],[InvoiceDate]],-1)+1</f>
        <v>40695</v>
      </c>
      <c r="K8632" s="6">
        <f>OnlineRetail[[#This Row],[Quantity]]*OnlineRetail[[#This Row],[UnitPrice]]</f>
        <v>33.9</v>
      </c>
      <c r="L8632" t="str">
        <f t="shared" si="134"/>
        <v>12417|Jun-2011</v>
      </c>
    </row>
    <row r="8633" spans="1:12">
      <c r="A8633">
        <v>538946</v>
      </c>
      <c r="B8633" t="s">
        <v>289</v>
      </c>
      <c r="C8633" t="s">
        <v>33</v>
      </c>
      <c r="D8633">
        <v>9</v>
      </c>
      <c r="E8633" s="1">
        <v>40720.56527777778</v>
      </c>
      <c r="F8633">
        <v>7.95</v>
      </c>
      <c r="G8633">
        <v>14022</v>
      </c>
      <c r="H8633" t="s">
        <v>10</v>
      </c>
      <c r="I8633" t="str">
        <f>IF(AND(LEFT(OnlineRetail[[#This Row],[InvoiceNo]],1)&lt;&gt;"C",OnlineRetail[[#This Row],[CustomerID]]&lt;&gt;""),"Yes","No")</f>
        <v>Yes</v>
      </c>
      <c r="J8633" s="4">
        <f>EOMONTH(OnlineRetail[[#This Row],[InvoiceDate]],-1)+1</f>
        <v>40695</v>
      </c>
      <c r="K8633" s="6">
        <f>OnlineRetail[[#This Row],[Quantity]]*OnlineRetail[[#This Row],[UnitPrice]]</f>
        <v>71.55</v>
      </c>
      <c r="L8633" t="str">
        <f t="shared" si="134"/>
        <v>14022|Jun-2011</v>
      </c>
    </row>
    <row r="8634" spans="1:12">
      <c r="A8634">
        <v>541019</v>
      </c>
      <c r="B8634" t="s">
        <v>274</v>
      </c>
      <c r="C8634" t="s">
        <v>42</v>
      </c>
      <c r="D8634">
        <v>6</v>
      </c>
      <c r="E8634" s="1">
        <v>40720.570138888892</v>
      </c>
      <c r="F8634">
        <v>3.39</v>
      </c>
      <c r="G8634">
        <v>14070</v>
      </c>
      <c r="H8634" t="s">
        <v>10</v>
      </c>
      <c r="I8634" t="str">
        <f>IF(AND(LEFT(OnlineRetail[[#This Row],[InvoiceNo]],1)&lt;&gt;"C",OnlineRetail[[#This Row],[CustomerID]]&lt;&gt;""),"Yes","No")</f>
        <v>Yes</v>
      </c>
      <c r="J8634" s="4">
        <f>EOMONTH(OnlineRetail[[#This Row],[InvoiceDate]],-1)+1</f>
        <v>40695</v>
      </c>
      <c r="K8634" s="6">
        <f>OnlineRetail[[#This Row],[Quantity]]*OnlineRetail[[#This Row],[UnitPrice]]</f>
        <v>20.34</v>
      </c>
      <c r="L8634" t="str">
        <f t="shared" si="134"/>
        <v>14070|Jun-2011</v>
      </c>
    </row>
    <row r="8635" spans="1:12">
      <c r="A8635">
        <v>536709</v>
      </c>
      <c r="B8635" t="s">
        <v>59</v>
      </c>
      <c r="C8635" t="s">
        <v>19</v>
      </c>
      <c r="D8635">
        <v>5</v>
      </c>
      <c r="E8635" s="1">
        <v>40720.581944444442</v>
      </c>
      <c r="F8635">
        <v>0.85</v>
      </c>
      <c r="G8635">
        <v>14267</v>
      </c>
      <c r="H8635" t="s">
        <v>10</v>
      </c>
      <c r="I8635" t="str">
        <f>IF(AND(LEFT(OnlineRetail[[#This Row],[InvoiceNo]],1)&lt;&gt;"C",OnlineRetail[[#This Row],[CustomerID]]&lt;&gt;""),"Yes","No")</f>
        <v>Yes</v>
      </c>
      <c r="J8635" s="4">
        <f>EOMONTH(OnlineRetail[[#This Row],[InvoiceDate]],-1)+1</f>
        <v>40695</v>
      </c>
      <c r="K8635" s="6">
        <f>OnlineRetail[[#This Row],[Quantity]]*OnlineRetail[[#This Row],[UnitPrice]]</f>
        <v>4.25</v>
      </c>
      <c r="L8635" t="str">
        <f t="shared" si="134"/>
        <v>14267|Jun-2011</v>
      </c>
    </row>
    <row r="8636" spans="1:12">
      <c r="A8636">
        <v>549084</v>
      </c>
      <c r="B8636" t="s">
        <v>217</v>
      </c>
      <c r="C8636" t="s">
        <v>16</v>
      </c>
      <c r="D8636">
        <v>17</v>
      </c>
      <c r="E8636" s="1">
        <v>40720.588194444441</v>
      </c>
      <c r="F8636">
        <v>2.1</v>
      </c>
      <c r="G8636">
        <v>14262</v>
      </c>
      <c r="H8636" t="s">
        <v>10</v>
      </c>
      <c r="I8636" t="str">
        <f>IF(AND(LEFT(OnlineRetail[[#This Row],[InvoiceNo]],1)&lt;&gt;"C",OnlineRetail[[#This Row],[CustomerID]]&lt;&gt;""),"Yes","No")</f>
        <v>Yes</v>
      </c>
      <c r="J8636" s="4">
        <f>EOMONTH(OnlineRetail[[#This Row],[InvoiceDate]],-1)+1</f>
        <v>40695</v>
      </c>
      <c r="K8636" s="6">
        <f>OnlineRetail[[#This Row],[Quantity]]*OnlineRetail[[#This Row],[UnitPrice]]</f>
        <v>35.700000000000003</v>
      </c>
      <c r="L8636" t="str">
        <f t="shared" si="134"/>
        <v>14262|Jun-2011</v>
      </c>
    </row>
    <row r="8637" spans="1:12" hidden="1">
      <c r="A8637" t="s">
        <v>359</v>
      </c>
      <c r="B8637" t="s">
        <v>252</v>
      </c>
      <c r="C8637" t="s">
        <v>27</v>
      </c>
      <c r="D8637">
        <v>3</v>
      </c>
      <c r="E8637" s="1">
        <v>40720.59097222222</v>
      </c>
      <c r="F8637">
        <v>4.95</v>
      </c>
      <c r="G8637">
        <v>13628</v>
      </c>
      <c r="H8637" t="s">
        <v>10</v>
      </c>
      <c r="I8637" t="str">
        <f>IF(AND(LEFT(OnlineRetail[[#This Row],[InvoiceNo]],1)&lt;&gt;"C",OnlineRetail[[#This Row],[CustomerID]]&lt;&gt;""),"Yes","No")</f>
        <v>No</v>
      </c>
      <c r="J8637" s="4">
        <f>EOMONTH(OnlineRetail[[#This Row],[InvoiceDate]],-1)+1</f>
        <v>40695</v>
      </c>
      <c r="K8637" s="6">
        <f>OnlineRetail[[#This Row],[Quantity]]*OnlineRetail[[#This Row],[UnitPrice]]</f>
        <v>14.850000000000001</v>
      </c>
      <c r="L8637" t="str">
        <f t="shared" si="134"/>
        <v/>
      </c>
    </row>
    <row r="8638" spans="1:12">
      <c r="A8638">
        <v>539381</v>
      </c>
      <c r="B8638" t="s">
        <v>163</v>
      </c>
      <c r="C8638" t="s">
        <v>19</v>
      </c>
      <c r="D8638">
        <v>14</v>
      </c>
      <c r="E8638" s="1">
        <v>40720.593055555553</v>
      </c>
      <c r="F8638">
        <v>2.5499999999999998</v>
      </c>
      <c r="G8638">
        <v>14014</v>
      </c>
      <c r="H8638" t="s">
        <v>10</v>
      </c>
      <c r="I8638" t="str">
        <f>IF(AND(LEFT(OnlineRetail[[#This Row],[InvoiceNo]],1)&lt;&gt;"C",OnlineRetail[[#This Row],[CustomerID]]&lt;&gt;""),"Yes","No")</f>
        <v>Yes</v>
      </c>
      <c r="J8638" s="4">
        <f>EOMONTH(OnlineRetail[[#This Row],[InvoiceDate]],-1)+1</f>
        <v>40695</v>
      </c>
      <c r="K8638" s="6">
        <f>OnlineRetail[[#This Row],[Quantity]]*OnlineRetail[[#This Row],[UnitPrice]]</f>
        <v>35.699999999999996</v>
      </c>
      <c r="L8638" t="str">
        <f t="shared" si="134"/>
        <v>14014|Jun-2011</v>
      </c>
    </row>
    <row r="8639" spans="1:12">
      <c r="A8639">
        <v>555891</v>
      </c>
      <c r="B8639" t="s">
        <v>211</v>
      </c>
      <c r="C8639" t="s">
        <v>83</v>
      </c>
      <c r="D8639">
        <v>4</v>
      </c>
      <c r="E8639" s="1">
        <v>40720.598611111112</v>
      </c>
      <c r="F8639">
        <v>2.1</v>
      </c>
      <c r="G8639">
        <v>12684</v>
      </c>
      <c r="H8639" t="s">
        <v>10</v>
      </c>
      <c r="I8639" t="str">
        <f>IF(AND(LEFT(OnlineRetail[[#This Row],[InvoiceNo]],1)&lt;&gt;"C",OnlineRetail[[#This Row],[CustomerID]]&lt;&gt;""),"Yes","No")</f>
        <v>Yes</v>
      </c>
      <c r="J8639" s="4">
        <f>EOMONTH(OnlineRetail[[#This Row],[InvoiceDate]],-1)+1</f>
        <v>40695</v>
      </c>
      <c r="K8639" s="6">
        <f>OnlineRetail[[#This Row],[Quantity]]*OnlineRetail[[#This Row],[UnitPrice]]</f>
        <v>8.4</v>
      </c>
      <c r="L8639" t="str">
        <f t="shared" si="134"/>
        <v>12684|Jun-2011</v>
      </c>
    </row>
    <row r="8640" spans="1:12">
      <c r="A8640">
        <v>539507</v>
      </c>
      <c r="B8640" t="s">
        <v>252</v>
      </c>
      <c r="C8640" t="s">
        <v>12</v>
      </c>
      <c r="D8640">
        <v>23</v>
      </c>
      <c r="E8640" s="1">
        <v>40720.613888888889</v>
      </c>
      <c r="F8640">
        <v>1.25</v>
      </c>
      <c r="G8640">
        <v>13883</v>
      </c>
      <c r="H8640" t="s">
        <v>10</v>
      </c>
      <c r="I8640" t="str">
        <f>IF(AND(LEFT(OnlineRetail[[#This Row],[InvoiceNo]],1)&lt;&gt;"C",OnlineRetail[[#This Row],[CustomerID]]&lt;&gt;""),"Yes","No")</f>
        <v>Yes</v>
      </c>
      <c r="J8640" s="4">
        <f>EOMONTH(OnlineRetail[[#This Row],[InvoiceDate]],-1)+1</f>
        <v>40695</v>
      </c>
      <c r="K8640" s="6">
        <f>OnlineRetail[[#This Row],[Quantity]]*OnlineRetail[[#This Row],[UnitPrice]]</f>
        <v>28.75</v>
      </c>
      <c r="L8640" t="str">
        <f t="shared" si="134"/>
        <v>13883|Jun-2011</v>
      </c>
    </row>
    <row r="8641" spans="1:12">
      <c r="A8641">
        <v>544858</v>
      </c>
      <c r="B8641" t="s">
        <v>133</v>
      </c>
      <c r="C8641" t="s">
        <v>42</v>
      </c>
      <c r="D8641">
        <v>1</v>
      </c>
      <c r="E8641" s="1">
        <v>40720.616666666669</v>
      </c>
      <c r="F8641">
        <v>4.25</v>
      </c>
      <c r="G8641">
        <v>13290</v>
      </c>
      <c r="H8641" t="s">
        <v>10</v>
      </c>
      <c r="I8641" t="str">
        <f>IF(AND(LEFT(OnlineRetail[[#This Row],[InvoiceNo]],1)&lt;&gt;"C",OnlineRetail[[#This Row],[CustomerID]]&lt;&gt;""),"Yes","No")</f>
        <v>Yes</v>
      </c>
      <c r="J8641" s="4">
        <f>EOMONTH(OnlineRetail[[#This Row],[InvoiceDate]],-1)+1</f>
        <v>40695</v>
      </c>
      <c r="K8641" s="6">
        <f>OnlineRetail[[#This Row],[Quantity]]*OnlineRetail[[#This Row],[UnitPrice]]</f>
        <v>4.25</v>
      </c>
      <c r="L8641" t="str">
        <f t="shared" si="134"/>
        <v>13290|Jun-2011</v>
      </c>
    </row>
    <row r="8642" spans="1:12">
      <c r="A8642">
        <v>553497</v>
      </c>
      <c r="B8642" t="s">
        <v>257</v>
      </c>
      <c r="C8642" t="s">
        <v>16</v>
      </c>
      <c r="D8642">
        <v>22</v>
      </c>
      <c r="E8642" s="1">
        <v>40720.618055555547</v>
      </c>
      <c r="F8642">
        <v>1.65</v>
      </c>
      <c r="G8642">
        <v>12417</v>
      </c>
      <c r="H8642" t="s">
        <v>10</v>
      </c>
      <c r="I8642" t="str">
        <f>IF(AND(LEFT(OnlineRetail[[#This Row],[InvoiceNo]],1)&lt;&gt;"C",OnlineRetail[[#This Row],[CustomerID]]&lt;&gt;""),"Yes","No")</f>
        <v>Yes</v>
      </c>
      <c r="J8642" s="4">
        <f>EOMONTH(OnlineRetail[[#This Row],[InvoiceDate]],-1)+1</f>
        <v>40695</v>
      </c>
      <c r="K8642" s="6">
        <f>OnlineRetail[[#This Row],[Quantity]]*OnlineRetail[[#This Row],[UnitPrice]]</f>
        <v>36.299999999999997</v>
      </c>
      <c r="L8642" t="str">
        <f t="shared" ref="L8642:L8705" si="135">IF(I8642="Yes",G8642&amp;"|"&amp;TEXT(J8642,"mmm-yyyy"),"")</f>
        <v>12417|Jun-2011</v>
      </c>
    </row>
    <row r="8643" spans="1:12">
      <c r="A8643">
        <v>555467</v>
      </c>
      <c r="B8643" t="s">
        <v>170</v>
      </c>
      <c r="C8643" t="s">
        <v>72</v>
      </c>
      <c r="D8643">
        <v>17</v>
      </c>
      <c r="E8643" s="1">
        <v>40720.620138888888</v>
      </c>
      <c r="F8643">
        <v>1.65</v>
      </c>
      <c r="G8643">
        <v>12765</v>
      </c>
      <c r="H8643" t="s">
        <v>121</v>
      </c>
      <c r="I8643" t="str">
        <f>IF(AND(LEFT(OnlineRetail[[#This Row],[InvoiceNo]],1)&lt;&gt;"C",OnlineRetail[[#This Row],[CustomerID]]&lt;&gt;""),"Yes","No")</f>
        <v>Yes</v>
      </c>
      <c r="J8643" s="4">
        <f>EOMONTH(OnlineRetail[[#This Row],[InvoiceDate]],-1)+1</f>
        <v>40695</v>
      </c>
      <c r="K8643" s="6">
        <f>OnlineRetail[[#This Row],[Quantity]]*OnlineRetail[[#This Row],[UnitPrice]]</f>
        <v>28.049999999999997</v>
      </c>
      <c r="L8643" t="str">
        <f t="shared" si="135"/>
        <v>12765|Jun-2011</v>
      </c>
    </row>
    <row r="8644" spans="1:12">
      <c r="A8644">
        <v>552325</v>
      </c>
      <c r="B8644" t="s">
        <v>143</v>
      </c>
      <c r="C8644" t="s">
        <v>19</v>
      </c>
      <c r="D8644">
        <v>10</v>
      </c>
      <c r="E8644" s="1">
        <v>40720.621527777781</v>
      </c>
      <c r="F8644">
        <v>0.85</v>
      </c>
      <c r="G8644">
        <v>14344</v>
      </c>
      <c r="H8644" t="s">
        <v>10</v>
      </c>
      <c r="I8644" t="str">
        <f>IF(AND(LEFT(OnlineRetail[[#This Row],[InvoiceNo]],1)&lt;&gt;"C",OnlineRetail[[#This Row],[CustomerID]]&lt;&gt;""),"Yes","No")</f>
        <v>Yes</v>
      </c>
      <c r="J8644" s="4">
        <f>EOMONTH(OnlineRetail[[#This Row],[InvoiceDate]],-1)+1</f>
        <v>40695</v>
      </c>
      <c r="K8644" s="6">
        <f>OnlineRetail[[#This Row],[Quantity]]*OnlineRetail[[#This Row],[UnitPrice]]</f>
        <v>8.5</v>
      </c>
      <c r="L8644" t="str">
        <f t="shared" si="135"/>
        <v>14344|Jun-2011</v>
      </c>
    </row>
    <row r="8645" spans="1:12">
      <c r="A8645">
        <v>539012</v>
      </c>
      <c r="B8645" t="s">
        <v>141</v>
      </c>
      <c r="C8645" t="s">
        <v>53</v>
      </c>
      <c r="D8645">
        <v>5</v>
      </c>
      <c r="E8645" s="1">
        <v>40720.625694444447</v>
      </c>
      <c r="F8645">
        <v>9.9499999999999993</v>
      </c>
      <c r="G8645">
        <v>12809</v>
      </c>
      <c r="H8645" t="s">
        <v>10</v>
      </c>
      <c r="I8645" t="str">
        <f>IF(AND(LEFT(OnlineRetail[[#This Row],[InvoiceNo]],1)&lt;&gt;"C",OnlineRetail[[#This Row],[CustomerID]]&lt;&gt;""),"Yes","No")</f>
        <v>Yes</v>
      </c>
      <c r="J8645" s="4">
        <f>EOMONTH(OnlineRetail[[#This Row],[InvoiceDate]],-1)+1</f>
        <v>40695</v>
      </c>
      <c r="K8645" s="6">
        <f>OnlineRetail[[#This Row],[Quantity]]*OnlineRetail[[#This Row],[UnitPrice]]</f>
        <v>49.75</v>
      </c>
      <c r="L8645" t="str">
        <f t="shared" si="135"/>
        <v>12809|Jun-2011</v>
      </c>
    </row>
    <row r="8646" spans="1:12">
      <c r="A8646">
        <v>549844</v>
      </c>
      <c r="B8646" t="s">
        <v>82</v>
      </c>
      <c r="C8646" t="s">
        <v>46</v>
      </c>
      <c r="D8646">
        <v>4</v>
      </c>
      <c r="E8646" s="1">
        <v>40720.632638888892</v>
      </c>
      <c r="F8646">
        <v>0.85</v>
      </c>
      <c r="G8646">
        <v>13001</v>
      </c>
      <c r="H8646" t="s">
        <v>31</v>
      </c>
      <c r="I8646" t="str">
        <f>IF(AND(LEFT(OnlineRetail[[#This Row],[InvoiceNo]],1)&lt;&gt;"C",OnlineRetail[[#This Row],[CustomerID]]&lt;&gt;""),"Yes","No")</f>
        <v>Yes</v>
      </c>
      <c r="J8646" s="4">
        <f>EOMONTH(OnlineRetail[[#This Row],[InvoiceDate]],-1)+1</f>
        <v>40695</v>
      </c>
      <c r="K8646" s="6">
        <f>OnlineRetail[[#This Row],[Quantity]]*OnlineRetail[[#This Row],[UnitPrice]]</f>
        <v>3.4</v>
      </c>
      <c r="L8646" t="str">
        <f t="shared" si="135"/>
        <v>13001|Jun-2011</v>
      </c>
    </row>
    <row r="8647" spans="1:12">
      <c r="A8647">
        <v>543473</v>
      </c>
      <c r="B8647" t="s">
        <v>58</v>
      </c>
      <c r="C8647" t="s">
        <v>24</v>
      </c>
      <c r="D8647">
        <v>3</v>
      </c>
      <c r="E8647" s="1">
        <v>40720.632638888892</v>
      </c>
      <c r="F8647">
        <v>1.65</v>
      </c>
      <c r="G8647">
        <v>13730</v>
      </c>
      <c r="H8647" t="s">
        <v>10</v>
      </c>
      <c r="I8647" t="str">
        <f>IF(AND(LEFT(OnlineRetail[[#This Row],[InvoiceNo]],1)&lt;&gt;"C",OnlineRetail[[#This Row],[CustomerID]]&lt;&gt;""),"Yes","No")</f>
        <v>Yes</v>
      </c>
      <c r="J8647" s="4">
        <f>EOMONTH(OnlineRetail[[#This Row],[InvoiceDate]],-1)+1</f>
        <v>40695</v>
      </c>
      <c r="K8647" s="6">
        <f>OnlineRetail[[#This Row],[Quantity]]*OnlineRetail[[#This Row],[UnitPrice]]</f>
        <v>4.9499999999999993</v>
      </c>
      <c r="L8647" t="str">
        <f t="shared" si="135"/>
        <v>13730|Jun-2011</v>
      </c>
    </row>
    <row r="8648" spans="1:12">
      <c r="A8648">
        <v>549224</v>
      </c>
      <c r="B8648" t="s">
        <v>58</v>
      </c>
      <c r="C8648" t="s">
        <v>14</v>
      </c>
      <c r="D8648">
        <v>11</v>
      </c>
      <c r="E8648" s="1">
        <v>40720.634722222218</v>
      </c>
      <c r="F8648">
        <v>7.95</v>
      </c>
      <c r="G8648">
        <v>12352</v>
      </c>
      <c r="H8648" t="s">
        <v>10</v>
      </c>
      <c r="I8648" t="str">
        <f>IF(AND(LEFT(OnlineRetail[[#This Row],[InvoiceNo]],1)&lt;&gt;"C",OnlineRetail[[#This Row],[CustomerID]]&lt;&gt;""),"Yes","No")</f>
        <v>Yes</v>
      </c>
      <c r="J8648" s="4">
        <f>EOMONTH(OnlineRetail[[#This Row],[InvoiceDate]],-1)+1</f>
        <v>40695</v>
      </c>
      <c r="K8648" s="6">
        <f>OnlineRetail[[#This Row],[Quantity]]*OnlineRetail[[#This Row],[UnitPrice]]</f>
        <v>87.45</v>
      </c>
      <c r="L8648" t="str">
        <f t="shared" si="135"/>
        <v>12352|Jun-2011</v>
      </c>
    </row>
    <row r="8649" spans="1:12">
      <c r="A8649">
        <v>541941</v>
      </c>
      <c r="B8649" t="s">
        <v>61</v>
      </c>
      <c r="C8649" t="s">
        <v>42</v>
      </c>
      <c r="D8649">
        <v>16</v>
      </c>
      <c r="E8649" s="1">
        <v>40720.643750000003</v>
      </c>
      <c r="F8649">
        <v>1.25</v>
      </c>
      <c r="G8649">
        <v>12771</v>
      </c>
      <c r="H8649" t="s">
        <v>10</v>
      </c>
      <c r="I8649" t="str">
        <f>IF(AND(LEFT(OnlineRetail[[#This Row],[InvoiceNo]],1)&lt;&gt;"C",OnlineRetail[[#This Row],[CustomerID]]&lt;&gt;""),"Yes","No")</f>
        <v>Yes</v>
      </c>
      <c r="J8649" s="4">
        <f>EOMONTH(OnlineRetail[[#This Row],[InvoiceDate]],-1)+1</f>
        <v>40695</v>
      </c>
      <c r="K8649" s="6">
        <f>OnlineRetail[[#This Row],[Quantity]]*OnlineRetail[[#This Row],[UnitPrice]]</f>
        <v>20</v>
      </c>
      <c r="L8649" t="str">
        <f t="shared" si="135"/>
        <v>12771|Jun-2011</v>
      </c>
    </row>
    <row r="8650" spans="1:12">
      <c r="A8650">
        <v>552796</v>
      </c>
      <c r="B8650" t="s">
        <v>144</v>
      </c>
      <c r="C8650" t="s">
        <v>19</v>
      </c>
      <c r="D8650">
        <v>17</v>
      </c>
      <c r="E8650" s="1">
        <v>40720.643750000003</v>
      </c>
      <c r="F8650">
        <v>4.95</v>
      </c>
      <c r="G8650">
        <v>13667</v>
      </c>
      <c r="H8650" t="s">
        <v>10</v>
      </c>
      <c r="I8650" t="str">
        <f>IF(AND(LEFT(OnlineRetail[[#This Row],[InvoiceNo]],1)&lt;&gt;"C",OnlineRetail[[#This Row],[CustomerID]]&lt;&gt;""),"Yes","No")</f>
        <v>Yes</v>
      </c>
      <c r="J8650" s="4">
        <f>EOMONTH(OnlineRetail[[#This Row],[InvoiceDate]],-1)+1</f>
        <v>40695</v>
      </c>
      <c r="K8650" s="6">
        <f>OnlineRetail[[#This Row],[Quantity]]*OnlineRetail[[#This Row],[UnitPrice]]</f>
        <v>84.15</v>
      </c>
      <c r="L8650" t="str">
        <f t="shared" si="135"/>
        <v>13667|Jun-2011</v>
      </c>
    </row>
    <row r="8651" spans="1:12">
      <c r="A8651">
        <v>548002</v>
      </c>
      <c r="B8651" t="s">
        <v>91</v>
      </c>
      <c r="C8651" t="s">
        <v>39</v>
      </c>
      <c r="D8651">
        <v>18</v>
      </c>
      <c r="E8651" s="1">
        <v>40720.645138888889</v>
      </c>
      <c r="F8651">
        <v>9.9499999999999993</v>
      </c>
      <c r="G8651">
        <v>13593</v>
      </c>
      <c r="H8651" t="s">
        <v>10</v>
      </c>
      <c r="I8651" t="str">
        <f>IF(AND(LEFT(OnlineRetail[[#This Row],[InvoiceNo]],1)&lt;&gt;"C",OnlineRetail[[#This Row],[CustomerID]]&lt;&gt;""),"Yes","No")</f>
        <v>Yes</v>
      </c>
      <c r="J8651" s="4">
        <f>EOMONTH(OnlineRetail[[#This Row],[InvoiceDate]],-1)+1</f>
        <v>40695</v>
      </c>
      <c r="K8651" s="6">
        <f>OnlineRetail[[#This Row],[Quantity]]*OnlineRetail[[#This Row],[UnitPrice]]</f>
        <v>179.1</v>
      </c>
      <c r="L8651" t="str">
        <f t="shared" si="135"/>
        <v>13593|Jun-2011</v>
      </c>
    </row>
    <row r="8652" spans="1:12">
      <c r="A8652">
        <v>547986</v>
      </c>
      <c r="B8652" t="s">
        <v>155</v>
      </c>
      <c r="C8652" t="s">
        <v>14</v>
      </c>
      <c r="D8652">
        <v>7</v>
      </c>
      <c r="E8652" s="1">
        <v>40720.647222222222</v>
      </c>
      <c r="F8652">
        <v>0.85</v>
      </c>
      <c r="G8652">
        <v>13873</v>
      </c>
      <c r="H8652" t="s">
        <v>22</v>
      </c>
      <c r="I8652" t="str">
        <f>IF(AND(LEFT(OnlineRetail[[#This Row],[InvoiceNo]],1)&lt;&gt;"C",OnlineRetail[[#This Row],[CustomerID]]&lt;&gt;""),"Yes","No")</f>
        <v>Yes</v>
      </c>
      <c r="J8652" s="4">
        <f>EOMONTH(OnlineRetail[[#This Row],[InvoiceDate]],-1)+1</f>
        <v>40695</v>
      </c>
      <c r="K8652" s="6">
        <f>OnlineRetail[[#This Row],[Quantity]]*OnlineRetail[[#This Row],[UnitPrice]]</f>
        <v>5.95</v>
      </c>
      <c r="L8652" t="str">
        <f t="shared" si="135"/>
        <v>13873|Jun-2011</v>
      </c>
    </row>
    <row r="8653" spans="1:12">
      <c r="A8653">
        <v>543217</v>
      </c>
      <c r="B8653" t="s">
        <v>141</v>
      </c>
      <c r="C8653" t="s">
        <v>39</v>
      </c>
      <c r="D8653">
        <v>20</v>
      </c>
      <c r="E8653" s="1">
        <v>40720.647916666669</v>
      </c>
      <c r="F8653">
        <v>7.95</v>
      </c>
      <c r="G8653">
        <v>12673</v>
      </c>
      <c r="H8653" t="s">
        <v>10</v>
      </c>
      <c r="I8653" t="str">
        <f>IF(AND(LEFT(OnlineRetail[[#This Row],[InvoiceNo]],1)&lt;&gt;"C",OnlineRetail[[#This Row],[CustomerID]]&lt;&gt;""),"Yes","No")</f>
        <v>Yes</v>
      </c>
      <c r="J8653" s="4">
        <f>EOMONTH(OnlineRetail[[#This Row],[InvoiceDate]],-1)+1</f>
        <v>40695</v>
      </c>
      <c r="K8653" s="6">
        <f>OnlineRetail[[#This Row],[Quantity]]*OnlineRetail[[#This Row],[UnitPrice]]</f>
        <v>159</v>
      </c>
      <c r="L8653" t="str">
        <f t="shared" si="135"/>
        <v>12673|Jun-2011</v>
      </c>
    </row>
    <row r="8654" spans="1:12">
      <c r="A8654">
        <v>550718</v>
      </c>
      <c r="B8654" t="s">
        <v>65</v>
      </c>
      <c r="C8654" t="s">
        <v>21</v>
      </c>
      <c r="D8654">
        <v>2</v>
      </c>
      <c r="E8654" s="1">
        <v>40720.652083333327</v>
      </c>
      <c r="F8654">
        <v>1.25</v>
      </c>
      <c r="G8654">
        <v>12966</v>
      </c>
      <c r="H8654" t="s">
        <v>31</v>
      </c>
      <c r="I8654" t="str">
        <f>IF(AND(LEFT(OnlineRetail[[#This Row],[InvoiceNo]],1)&lt;&gt;"C",OnlineRetail[[#This Row],[CustomerID]]&lt;&gt;""),"Yes","No")</f>
        <v>Yes</v>
      </c>
      <c r="J8654" s="4">
        <f>EOMONTH(OnlineRetail[[#This Row],[InvoiceDate]],-1)+1</f>
        <v>40695</v>
      </c>
      <c r="K8654" s="6">
        <f>OnlineRetail[[#This Row],[Quantity]]*OnlineRetail[[#This Row],[UnitPrice]]</f>
        <v>2.5</v>
      </c>
      <c r="L8654" t="str">
        <f t="shared" si="135"/>
        <v>12966|Jun-2011</v>
      </c>
    </row>
    <row r="8655" spans="1:12">
      <c r="A8655">
        <v>549028</v>
      </c>
      <c r="B8655" t="s">
        <v>286</v>
      </c>
      <c r="C8655" t="s">
        <v>50</v>
      </c>
      <c r="D8655">
        <v>14</v>
      </c>
      <c r="E8655" s="1">
        <v>40720.663194444453</v>
      </c>
      <c r="F8655">
        <v>0.85</v>
      </c>
      <c r="G8655">
        <v>12630</v>
      </c>
      <c r="H8655" t="s">
        <v>10</v>
      </c>
      <c r="I8655" t="str">
        <f>IF(AND(LEFT(OnlineRetail[[#This Row],[InvoiceNo]],1)&lt;&gt;"C",OnlineRetail[[#This Row],[CustomerID]]&lt;&gt;""),"Yes","No")</f>
        <v>Yes</v>
      </c>
      <c r="J8655" s="4">
        <f>EOMONTH(OnlineRetail[[#This Row],[InvoiceDate]],-1)+1</f>
        <v>40695</v>
      </c>
      <c r="K8655" s="6">
        <f>OnlineRetail[[#This Row],[Quantity]]*OnlineRetail[[#This Row],[UnitPrice]]</f>
        <v>11.9</v>
      </c>
      <c r="L8655" t="str">
        <f t="shared" si="135"/>
        <v>12630|Jun-2011</v>
      </c>
    </row>
    <row r="8656" spans="1:12" hidden="1">
      <c r="A8656" t="s">
        <v>360</v>
      </c>
      <c r="B8656" t="s">
        <v>96</v>
      </c>
      <c r="C8656" t="s">
        <v>50</v>
      </c>
      <c r="D8656">
        <v>19</v>
      </c>
      <c r="E8656" s="1">
        <v>40720.677777777782</v>
      </c>
      <c r="F8656">
        <v>4.95</v>
      </c>
      <c r="G8656">
        <v>14110</v>
      </c>
      <c r="H8656" t="s">
        <v>10</v>
      </c>
      <c r="I8656" t="str">
        <f>IF(AND(LEFT(OnlineRetail[[#This Row],[InvoiceNo]],1)&lt;&gt;"C",OnlineRetail[[#This Row],[CustomerID]]&lt;&gt;""),"Yes","No")</f>
        <v>No</v>
      </c>
      <c r="J8656" s="4">
        <f>EOMONTH(OnlineRetail[[#This Row],[InvoiceDate]],-1)+1</f>
        <v>40695</v>
      </c>
      <c r="K8656" s="6">
        <f>OnlineRetail[[#This Row],[Quantity]]*OnlineRetail[[#This Row],[UnitPrice]]</f>
        <v>94.05</v>
      </c>
      <c r="L8656" t="str">
        <f t="shared" si="135"/>
        <v/>
      </c>
    </row>
    <row r="8657" spans="1:12">
      <c r="A8657">
        <v>547205</v>
      </c>
      <c r="B8657" t="s">
        <v>147</v>
      </c>
      <c r="C8657" t="s">
        <v>42</v>
      </c>
      <c r="D8657">
        <v>9</v>
      </c>
      <c r="E8657" s="1">
        <v>40720.683333333327</v>
      </c>
      <c r="F8657">
        <v>9.9499999999999993</v>
      </c>
      <c r="G8657">
        <v>12805</v>
      </c>
      <c r="H8657" t="s">
        <v>10</v>
      </c>
      <c r="I8657" t="str">
        <f>IF(AND(LEFT(OnlineRetail[[#This Row],[InvoiceNo]],1)&lt;&gt;"C",OnlineRetail[[#This Row],[CustomerID]]&lt;&gt;""),"Yes","No")</f>
        <v>Yes</v>
      </c>
      <c r="J8657" s="4">
        <f>EOMONTH(OnlineRetail[[#This Row],[InvoiceDate]],-1)+1</f>
        <v>40695</v>
      </c>
      <c r="K8657" s="6">
        <f>OnlineRetail[[#This Row],[Quantity]]*OnlineRetail[[#This Row],[UnitPrice]]</f>
        <v>89.55</v>
      </c>
      <c r="L8657" t="str">
        <f t="shared" si="135"/>
        <v>12805|Jun-2011</v>
      </c>
    </row>
    <row r="8658" spans="1:12">
      <c r="A8658">
        <v>541969</v>
      </c>
      <c r="B8658" t="s">
        <v>85</v>
      </c>
      <c r="C8658" t="s">
        <v>21</v>
      </c>
      <c r="D8658">
        <v>2</v>
      </c>
      <c r="E8658" s="1">
        <v>40720.68472222222</v>
      </c>
      <c r="F8658">
        <v>1.65</v>
      </c>
      <c r="G8658">
        <v>13200</v>
      </c>
      <c r="H8658" t="s">
        <v>10</v>
      </c>
      <c r="I8658" t="str">
        <f>IF(AND(LEFT(OnlineRetail[[#This Row],[InvoiceNo]],1)&lt;&gt;"C",OnlineRetail[[#This Row],[CustomerID]]&lt;&gt;""),"Yes","No")</f>
        <v>Yes</v>
      </c>
      <c r="J8658" s="4">
        <f>EOMONTH(OnlineRetail[[#This Row],[InvoiceDate]],-1)+1</f>
        <v>40695</v>
      </c>
      <c r="K8658" s="6">
        <f>OnlineRetail[[#This Row],[Quantity]]*OnlineRetail[[#This Row],[UnitPrice]]</f>
        <v>3.3</v>
      </c>
      <c r="L8658" t="str">
        <f t="shared" si="135"/>
        <v>13200|Jun-2011</v>
      </c>
    </row>
    <row r="8659" spans="1:12">
      <c r="A8659">
        <v>551322</v>
      </c>
      <c r="B8659" t="s">
        <v>187</v>
      </c>
      <c r="C8659" t="s">
        <v>19</v>
      </c>
      <c r="D8659">
        <v>21</v>
      </c>
      <c r="E8659" s="1">
        <v>40720.693055555559</v>
      </c>
      <c r="F8659">
        <v>1.65</v>
      </c>
      <c r="G8659">
        <v>13295</v>
      </c>
      <c r="H8659" t="s">
        <v>10</v>
      </c>
      <c r="I8659" t="str">
        <f>IF(AND(LEFT(OnlineRetail[[#This Row],[InvoiceNo]],1)&lt;&gt;"C",OnlineRetail[[#This Row],[CustomerID]]&lt;&gt;""),"Yes","No")</f>
        <v>Yes</v>
      </c>
      <c r="J8659" s="4">
        <f>EOMONTH(OnlineRetail[[#This Row],[InvoiceDate]],-1)+1</f>
        <v>40695</v>
      </c>
      <c r="K8659" s="6">
        <f>OnlineRetail[[#This Row],[Quantity]]*OnlineRetail[[#This Row],[UnitPrice]]</f>
        <v>34.65</v>
      </c>
      <c r="L8659" t="str">
        <f t="shared" si="135"/>
        <v>13295|Jun-2011</v>
      </c>
    </row>
    <row r="8660" spans="1:12">
      <c r="A8660">
        <v>546316</v>
      </c>
      <c r="B8660" t="s">
        <v>174</v>
      </c>
      <c r="C8660" t="s">
        <v>50</v>
      </c>
      <c r="D8660">
        <v>15</v>
      </c>
      <c r="E8660" s="1">
        <v>40720.695833333331</v>
      </c>
      <c r="F8660">
        <v>2.5499999999999998</v>
      </c>
      <c r="G8660">
        <v>13004</v>
      </c>
      <c r="H8660" t="s">
        <v>10</v>
      </c>
      <c r="I8660" t="str">
        <f>IF(AND(LEFT(OnlineRetail[[#This Row],[InvoiceNo]],1)&lt;&gt;"C",OnlineRetail[[#This Row],[CustomerID]]&lt;&gt;""),"Yes","No")</f>
        <v>Yes</v>
      </c>
      <c r="J8660" s="4">
        <f>EOMONTH(OnlineRetail[[#This Row],[InvoiceDate]],-1)+1</f>
        <v>40695</v>
      </c>
      <c r="K8660" s="6">
        <f>OnlineRetail[[#This Row],[Quantity]]*OnlineRetail[[#This Row],[UnitPrice]]</f>
        <v>38.25</v>
      </c>
      <c r="L8660" t="str">
        <f t="shared" si="135"/>
        <v>13004|Jun-2011</v>
      </c>
    </row>
    <row r="8661" spans="1:12">
      <c r="A8661">
        <v>541842</v>
      </c>
      <c r="B8661" t="s">
        <v>216</v>
      </c>
      <c r="C8661" t="s">
        <v>46</v>
      </c>
      <c r="D8661">
        <v>13</v>
      </c>
      <c r="E8661" s="1">
        <v>40720.697916666657</v>
      </c>
      <c r="F8661">
        <v>1.25</v>
      </c>
      <c r="G8661">
        <v>12508</v>
      </c>
      <c r="H8661" t="s">
        <v>10</v>
      </c>
      <c r="I8661" t="str">
        <f>IF(AND(LEFT(OnlineRetail[[#This Row],[InvoiceNo]],1)&lt;&gt;"C",OnlineRetail[[#This Row],[CustomerID]]&lt;&gt;""),"Yes","No")</f>
        <v>Yes</v>
      </c>
      <c r="J8661" s="4">
        <f>EOMONTH(OnlineRetail[[#This Row],[InvoiceDate]],-1)+1</f>
        <v>40695</v>
      </c>
      <c r="K8661" s="6">
        <f>OnlineRetail[[#This Row],[Quantity]]*OnlineRetail[[#This Row],[UnitPrice]]</f>
        <v>16.25</v>
      </c>
      <c r="L8661" t="str">
        <f t="shared" si="135"/>
        <v>12508|Jun-2011</v>
      </c>
    </row>
    <row r="8662" spans="1:12">
      <c r="A8662">
        <v>540063</v>
      </c>
      <c r="B8662" t="s">
        <v>292</v>
      </c>
      <c r="C8662" t="s">
        <v>33</v>
      </c>
      <c r="D8662">
        <v>1</v>
      </c>
      <c r="E8662" s="1">
        <v>40720.713194444441</v>
      </c>
      <c r="F8662">
        <v>7.95</v>
      </c>
      <c r="G8662">
        <v>12528</v>
      </c>
      <c r="H8662" t="s">
        <v>10</v>
      </c>
      <c r="I8662" t="str">
        <f>IF(AND(LEFT(OnlineRetail[[#This Row],[InvoiceNo]],1)&lt;&gt;"C",OnlineRetail[[#This Row],[CustomerID]]&lt;&gt;""),"Yes","No")</f>
        <v>Yes</v>
      </c>
      <c r="J8662" s="4">
        <f>EOMONTH(OnlineRetail[[#This Row],[InvoiceDate]],-1)+1</f>
        <v>40695</v>
      </c>
      <c r="K8662" s="6">
        <f>OnlineRetail[[#This Row],[Quantity]]*OnlineRetail[[#This Row],[UnitPrice]]</f>
        <v>7.95</v>
      </c>
      <c r="L8662" t="str">
        <f t="shared" si="135"/>
        <v>12528|Jun-2011</v>
      </c>
    </row>
    <row r="8663" spans="1:12">
      <c r="A8663">
        <v>549781</v>
      </c>
      <c r="B8663" t="s">
        <v>208</v>
      </c>
      <c r="C8663" t="s">
        <v>33</v>
      </c>
      <c r="D8663">
        <v>7</v>
      </c>
      <c r="E8663" s="1">
        <v>40720.722916666673</v>
      </c>
      <c r="F8663">
        <v>2.1</v>
      </c>
      <c r="G8663">
        <v>13603</v>
      </c>
      <c r="H8663" t="s">
        <v>10</v>
      </c>
      <c r="I8663" t="str">
        <f>IF(AND(LEFT(OnlineRetail[[#This Row],[InvoiceNo]],1)&lt;&gt;"C",OnlineRetail[[#This Row],[CustomerID]]&lt;&gt;""),"Yes","No")</f>
        <v>Yes</v>
      </c>
      <c r="J8663" s="4">
        <f>EOMONTH(OnlineRetail[[#This Row],[InvoiceDate]],-1)+1</f>
        <v>40695</v>
      </c>
      <c r="K8663" s="6">
        <f>OnlineRetail[[#This Row],[Quantity]]*OnlineRetail[[#This Row],[UnitPrice]]</f>
        <v>14.700000000000001</v>
      </c>
      <c r="L8663" t="str">
        <f t="shared" si="135"/>
        <v>13603|Jun-2011</v>
      </c>
    </row>
    <row r="8664" spans="1:12">
      <c r="A8664">
        <v>541345</v>
      </c>
      <c r="B8664" t="s">
        <v>205</v>
      </c>
      <c r="C8664" t="s">
        <v>19</v>
      </c>
      <c r="D8664">
        <v>24</v>
      </c>
      <c r="E8664" s="1">
        <v>40720.73541666667</v>
      </c>
      <c r="F8664">
        <v>2.1</v>
      </c>
      <c r="G8664">
        <v>12699</v>
      </c>
      <c r="H8664" t="s">
        <v>10</v>
      </c>
      <c r="I8664" t="str">
        <f>IF(AND(LEFT(OnlineRetail[[#This Row],[InvoiceNo]],1)&lt;&gt;"C",OnlineRetail[[#This Row],[CustomerID]]&lt;&gt;""),"Yes","No")</f>
        <v>Yes</v>
      </c>
      <c r="J8664" s="4">
        <f>EOMONTH(OnlineRetail[[#This Row],[InvoiceDate]],-1)+1</f>
        <v>40695</v>
      </c>
      <c r="K8664" s="6">
        <f>OnlineRetail[[#This Row],[Quantity]]*OnlineRetail[[#This Row],[UnitPrice]]</f>
        <v>50.400000000000006</v>
      </c>
      <c r="L8664" t="str">
        <f t="shared" si="135"/>
        <v>12699|Jun-2011</v>
      </c>
    </row>
    <row r="8665" spans="1:12">
      <c r="A8665">
        <v>548822</v>
      </c>
      <c r="B8665" t="s">
        <v>101</v>
      </c>
      <c r="C8665" t="s">
        <v>19</v>
      </c>
      <c r="D8665">
        <v>12</v>
      </c>
      <c r="E8665" s="1">
        <v>40720.738888888889</v>
      </c>
      <c r="F8665">
        <v>4.25</v>
      </c>
      <c r="G8665">
        <v>13604</v>
      </c>
      <c r="H8665" t="s">
        <v>10</v>
      </c>
      <c r="I8665" t="str">
        <f>IF(AND(LEFT(OnlineRetail[[#This Row],[InvoiceNo]],1)&lt;&gt;"C",OnlineRetail[[#This Row],[CustomerID]]&lt;&gt;""),"Yes","No")</f>
        <v>Yes</v>
      </c>
      <c r="J8665" s="4">
        <f>EOMONTH(OnlineRetail[[#This Row],[InvoiceDate]],-1)+1</f>
        <v>40695</v>
      </c>
      <c r="K8665" s="6">
        <f>OnlineRetail[[#This Row],[Quantity]]*OnlineRetail[[#This Row],[UnitPrice]]</f>
        <v>51</v>
      </c>
      <c r="L8665" t="str">
        <f t="shared" si="135"/>
        <v>13604|Jun-2011</v>
      </c>
    </row>
    <row r="8666" spans="1:12">
      <c r="A8666">
        <v>544676</v>
      </c>
      <c r="B8666" t="s">
        <v>149</v>
      </c>
      <c r="C8666" t="s">
        <v>40</v>
      </c>
      <c r="D8666">
        <v>1</v>
      </c>
      <c r="E8666" s="1">
        <v>40720.753472222219</v>
      </c>
      <c r="F8666">
        <v>0.85</v>
      </c>
      <c r="G8666">
        <v>13894</v>
      </c>
      <c r="H8666" t="s">
        <v>10</v>
      </c>
      <c r="I8666" t="str">
        <f>IF(AND(LEFT(OnlineRetail[[#This Row],[InvoiceNo]],1)&lt;&gt;"C",OnlineRetail[[#This Row],[CustomerID]]&lt;&gt;""),"Yes","No")</f>
        <v>Yes</v>
      </c>
      <c r="J8666" s="4">
        <f>EOMONTH(OnlineRetail[[#This Row],[InvoiceDate]],-1)+1</f>
        <v>40695</v>
      </c>
      <c r="K8666" s="6">
        <f>OnlineRetail[[#This Row],[Quantity]]*OnlineRetail[[#This Row],[UnitPrice]]</f>
        <v>0.85</v>
      </c>
      <c r="L8666" t="str">
        <f t="shared" si="135"/>
        <v>13894|Jun-2011</v>
      </c>
    </row>
    <row r="8667" spans="1:12">
      <c r="A8667">
        <v>541582</v>
      </c>
      <c r="B8667" t="s">
        <v>129</v>
      </c>
      <c r="C8667" t="s">
        <v>62</v>
      </c>
      <c r="D8667">
        <v>21</v>
      </c>
      <c r="E8667" s="1">
        <v>40720.756944444453</v>
      </c>
      <c r="F8667">
        <v>9.9499999999999993</v>
      </c>
      <c r="G8667">
        <v>14153</v>
      </c>
      <c r="H8667" t="s">
        <v>10</v>
      </c>
      <c r="I8667" t="str">
        <f>IF(AND(LEFT(OnlineRetail[[#This Row],[InvoiceNo]],1)&lt;&gt;"C",OnlineRetail[[#This Row],[CustomerID]]&lt;&gt;""),"Yes","No")</f>
        <v>Yes</v>
      </c>
      <c r="J8667" s="4">
        <f>EOMONTH(OnlineRetail[[#This Row],[InvoiceDate]],-1)+1</f>
        <v>40695</v>
      </c>
      <c r="K8667" s="6">
        <f>OnlineRetail[[#This Row],[Quantity]]*OnlineRetail[[#This Row],[UnitPrice]]</f>
        <v>208.95</v>
      </c>
      <c r="L8667" t="str">
        <f t="shared" si="135"/>
        <v>14153|Jun-2011</v>
      </c>
    </row>
    <row r="8668" spans="1:12">
      <c r="A8668">
        <v>541118</v>
      </c>
      <c r="B8668" t="s">
        <v>229</v>
      </c>
      <c r="C8668" t="s">
        <v>39</v>
      </c>
      <c r="D8668">
        <v>24</v>
      </c>
      <c r="E8668" s="1">
        <v>40720.767361111109</v>
      </c>
      <c r="F8668">
        <v>4.25</v>
      </c>
      <c r="G8668">
        <v>13024</v>
      </c>
      <c r="H8668" t="s">
        <v>10</v>
      </c>
      <c r="I8668" t="str">
        <f>IF(AND(LEFT(OnlineRetail[[#This Row],[InvoiceNo]],1)&lt;&gt;"C",OnlineRetail[[#This Row],[CustomerID]]&lt;&gt;""),"Yes","No")</f>
        <v>Yes</v>
      </c>
      <c r="J8668" s="4">
        <f>EOMONTH(OnlineRetail[[#This Row],[InvoiceDate]],-1)+1</f>
        <v>40695</v>
      </c>
      <c r="K8668" s="6">
        <f>OnlineRetail[[#This Row],[Quantity]]*OnlineRetail[[#This Row],[UnitPrice]]</f>
        <v>102</v>
      </c>
      <c r="L8668" t="str">
        <f t="shared" si="135"/>
        <v>13024|Jun-2011</v>
      </c>
    </row>
    <row r="8669" spans="1:12">
      <c r="A8669">
        <v>548858</v>
      </c>
      <c r="B8669" t="s">
        <v>195</v>
      </c>
      <c r="C8669" t="s">
        <v>9</v>
      </c>
      <c r="D8669">
        <v>2</v>
      </c>
      <c r="E8669" s="1">
        <v>40720.802083333343</v>
      </c>
      <c r="F8669">
        <v>7.95</v>
      </c>
      <c r="G8669">
        <v>13696</v>
      </c>
      <c r="H8669" t="s">
        <v>10</v>
      </c>
      <c r="I8669" t="str">
        <f>IF(AND(LEFT(OnlineRetail[[#This Row],[InvoiceNo]],1)&lt;&gt;"C",OnlineRetail[[#This Row],[CustomerID]]&lt;&gt;""),"Yes","No")</f>
        <v>Yes</v>
      </c>
      <c r="J8669" s="4">
        <f>EOMONTH(OnlineRetail[[#This Row],[InvoiceDate]],-1)+1</f>
        <v>40695</v>
      </c>
      <c r="K8669" s="6">
        <f>OnlineRetail[[#This Row],[Quantity]]*OnlineRetail[[#This Row],[UnitPrice]]</f>
        <v>15.9</v>
      </c>
      <c r="L8669" t="str">
        <f t="shared" si="135"/>
        <v>13696|Jun-2011</v>
      </c>
    </row>
    <row r="8670" spans="1:12">
      <c r="A8670">
        <v>543509</v>
      </c>
      <c r="B8670" t="s">
        <v>207</v>
      </c>
      <c r="C8670" t="s">
        <v>27</v>
      </c>
      <c r="D8670">
        <v>1</v>
      </c>
      <c r="E8670" s="1">
        <v>40720.802083333343</v>
      </c>
      <c r="F8670">
        <v>7.95</v>
      </c>
      <c r="G8670">
        <v>13415</v>
      </c>
      <c r="H8670" t="s">
        <v>10</v>
      </c>
      <c r="I8670" t="str">
        <f>IF(AND(LEFT(OnlineRetail[[#This Row],[InvoiceNo]],1)&lt;&gt;"C",OnlineRetail[[#This Row],[CustomerID]]&lt;&gt;""),"Yes","No")</f>
        <v>Yes</v>
      </c>
      <c r="J8670" s="4">
        <f>EOMONTH(OnlineRetail[[#This Row],[InvoiceDate]],-1)+1</f>
        <v>40695</v>
      </c>
      <c r="K8670" s="6">
        <f>OnlineRetail[[#This Row],[Quantity]]*OnlineRetail[[#This Row],[UnitPrice]]</f>
        <v>7.95</v>
      </c>
      <c r="L8670" t="str">
        <f t="shared" si="135"/>
        <v>13415|Jun-2011</v>
      </c>
    </row>
    <row r="8671" spans="1:12">
      <c r="A8671">
        <v>550149</v>
      </c>
      <c r="B8671" t="s">
        <v>246</v>
      </c>
      <c r="C8671" t="s">
        <v>27</v>
      </c>
      <c r="D8671">
        <v>20</v>
      </c>
      <c r="E8671" s="1">
        <v>40720.804861111108</v>
      </c>
      <c r="F8671">
        <v>1.25</v>
      </c>
      <c r="G8671">
        <v>12852</v>
      </c>
      <c r="H8671" t="s">
        <v>10</v>
      </c>
      <c r="I8671" t="str">
        <f>IF(AND(LEFT(OnlineRetail[[#This Row],[InvoiceNo]],1)&lt;&gt;"C",OnlineRetail[[#This Row],[CustomerID]]&lt;&gt;""),"Yes","No")</f>
        <v>Yes</v>
      </c>
      <c r="J8671" s="4">
        <f>EOMONTH(OnlineRetail[[#This Row],[InvoiceDate]],-1)+1</f>
        <v>40695</v>
      </c>
      <c r="K8671" s="6">
        <f>OnlineRetail[[#This Row],[Quantity]]*OnlineRetail[[#This Row],[UnitPrice]]</f>
        <v>25</v>
      </c>
      <c r="L8671" t="str">
        <f t="shared" si="135"/>
        <v>12852|Jun-2011</v>
      </c>
    </row>
    <row r="8672" spans="1:12">
      <c r="A8672">
        <v>540361</v>
      </c>
      <c r="B8672" t="s">
        <v>95</v>
      </c>
      <c r="C8672" t="s">
        <v>46</v>
      </c>
      <c r="D8672">
        <v>5</v>
      </c>
      <c r="E8672" s="1">
        <v>40720.806944444441</v>
      </c>
      <c r="F8672">
        <v>7.95</v>
      </c>
      <c r="G8672">
        <v>13698</v>
      </c>
      <c r="H8672" t="s">
        <v>10</v>
      </c>
      <c r="I8672" t="str">
        <f>IF(AND(LEFT(OnlineRetail[[#This Row],[InvoiceNo]],1)&lt;&gt;"C",OnlineRetail[[#This Row],[CustomerID]]&lt;&gt;""),"Yes","No")</f>
        <v>Yes</v>
      </c>
      <c r="J8672" s="4">
        <f>EOMONTH(OnlineRetail[[#This Row],[InvoiceDate]],-1)+1</f>
        <v>40695</v>
      </c>
      <c r="K8672" s="6">
        <f>OnlineRetail[[#This Row],[Quantity]]*OnlineRetail[[#This Row],[UnitPrice]]</f>
        <v>39.75</v>
      </c>
      <c r="L8672" t="str">
        <f t="shared" si="135"/>
        <v>13698|Jun-2011</v>
      </c>
    </row>
    <row r="8673" spans="1:12">
      <c r="A8673">
        <v>549470</v>
      </c>
      <c r="B8673" t="s">
        <v>23</v>
      </c>
      <c r="C8673" t="s">
        <v>19</v>
      </c>
      <c r="D8673">
        <v>11</v>
      </c>
      <c r="E8673" s="1">
        <v>40720.8125</v>
      </c>
      <c r="F8673">
        <v>4.25</v>
      </c>
      <c r="G8673">
        <v>12801</v>
      </c>
      <c r="H8673" t="s">
        <v>10</v>
      </c>
      <c r="I8673" t="str">
        <f>IF(AND(LEFT(OnlineRetail[[#This Row],[InvoiceNo]],1)&lt;&gt;"C",OnlineRetail[[#This Row],[CustomerID]]&lt;&gt;""),"Yes","No")</f>
        <v>Yes</v>
      </c>
      <c r="J8673" s="4">
        <f>EOMONTH(OnlineRetail[[#This Row],[InvoiceDate]],-1)+1</f>
        <v>40695</v>
      </c>
      <c r="K8673" s="6">
        <f>OnlineRetail[[#This Row],[Quantity]]*OnlineRetail[[#This Row],[UnitPrice]]</f>
        <v>46.75</v>
      </c>
      <c r="L8673" t="str">
        <f t="shared" si="135"/>
        <v>12801|Jun-2011</v>
      </c>
    </row>
    <row r="8674" spans="1:12">
      <c r="A8674">
        <v>550561</v>
      </c>
      <c r="B8674" t="s">
        <v>115</v>
      </c>
      <c r="C8674" t="s">
        <v>16</v>
      </c>
      <c r="D8674">
        <v>22</v>
      </c>
      <c r="E8674" s="1">
        <v>40721.339583333327</v>
      </c>
      <c r="F8674">
        <v>7.95</v>
      </c>
      <c r="G8674">
        <v>12698</v>
      </c>
      <c r="H8674" t="s">
        <v>70</v>
      </c>
      <c r="I8674" t="str">
        <f>IF(AND(LEFT(OnlineRetail[[#This Row],[InvoiceNo]],1)&lt;&gt;"C",OnlineRetail[[#This Row],[CustomerID]]&lt;&gt;""),"Yes","No")</f>
        <v>Yes</v>
      </c>
      <c r="J8674" s="4">
        <f>EOMONTH(OnlineRetail[[#This Row],[InvoiceDate]],-1)+1</f>
        <v>40695</v>
      </c>
      <c r="K8674" s="6">
        <f>OnlineRetail[[#This Row],[Quantity]]*OnlineRetail[[#This Row],[UnitPrice]]</f>
        <v>174.9</v>
      </c>
      <c r="L8674" t="str">
        <f t="shared" si="135"/>
        <v>12698|Jun-2011</v>
      </c>
    </row>
    <row r="8675" spans="1:12">
      <c r="A8675">
        <v>554910</v>
      </c>
      <c r="B8675" t="s">
        <v>264</v>
      </c>
      <c r="C8675" t="s">
        <v>42</v>
      </c>
      <c r="D8675">
        <v>16</v>
      </c>
      <c r="E8675" s="1">
        <v>40721.37777777778</v>
      </c>
      <c r="F8675">
        <v>4.25</v>
      </c>
      <c r="G8675">
        <v>12792</v>
      </c>
      <c r="H8675" t="s">
        <v>10</v>
      </c>
      <c r="I8675" t="str">
        <f>IF(AND(LEFT(OnlineRetail[[#This Row],[InvoiceNo]],1)&lt;&gt;"C",OnlineRetail[[#This Row],[CustomerID]]&lt;&gt;""),"Yes","No")</f>
        <v>Yes</v>
      </c>
      <c r="J8675" s="4">
        <f>EOMONTH(OnlineRetail[[#This Row],[InvoiceDate]],-1)+1</f>
        <v>40695</v>
      </c>
      <c r="K8675" s="6">
        <f>OnlineRetail[[#This Row],[Quantity]]*OnlineRetail[[#This Row],[UnitPrice]]</f>
        <v>68</v>
      </c>
      <c r="L8675" t="str">
        <f t="shared" si="135"/>
        <v>12792|Jun-2011</v>
      </c>
    </row>
    <row r="8676" spans="1:12">
      <c r="A8676">
        <v>544327</v>
      </c>
      <c r="B8676" t="s">
        <v>250</v>
      </c>
      <c r="C8676" t="s">
        <v>83</v>
      </c>
      <c r="D8676">
        <v>3</v>
      </c>
      <c r="E8676" s="1">
        <v>40721.384722222218</v>
      </c>
      <c r="F8676">
        <v>2.1</v>
      </c>
      <c r="G8676">
        <v>13000</v>
      </c>
      <c r="H8676" t="s">
        <v>126</v>
      </c>
      <c r="I8676" t="str">
        <f>IF(AND(LEFT(OnlineRetail[[#This Row],[InvoiceNo]],1)&lt;&gt;"C",OnlineRetail[[#This Row],[CustomerID]]&lt;&gt;""),"Yes","No")</f>
        <v>Yes</v>
      </c>
      <c r="J8676" s="4">
        <f>EOMONTH(OnlineRetail[[#This Row],[InvoiceDate]],-1)+1</f>
        <v>40695</v>
      </c>
      <c r="K8676" s="6">
        <f>OnlineRetail[[#This Row],[Quantity]]*OnlineRetail[[#This Row],[UnitPrice]]</f>
        <v>6.3000000000000007</v>
      </c>
      <c r="L8676" t="str">
        <f t="shared" si="135"/>
        <v>13000|Jun-2011</v>
      </c>
    </row>
    <row r="8677" spans="1:12">
      <c r="A8677">
        <v>547614</v>
      </c>
      <c r="B8677" t="s">
        <v>89</v>
      </c>
      <c r="C8677" t="s">
        <v>62</v>
      </c>
      <c r="D8677">
        <v>3</v>
      </c>
      <c r="E8677" s="1">
        <v>40721.385416666657</v>
      </c>
      <c r="F8677">
        <v>2.1</v>
      </c>
      <c r="G8677">
        <v>12469</v>
      </c>
      <c r="H8677" t="s">
        <v>10</v>
      </c>
      <c r="I8677" t="str">
        <f>IF(AND(LEFT(OnlineRetail[[#This Row],[InvoiceNo]],1)&lt;&gt;"C",OnlineRetail[[#This Row],[CustomerID]]&lt;&gt;""),"Yes","No")</f>
        <v>Yes</v>
      </c>
      <c r="J8677" s="4">
        <f>EOMONTH(OnlineRetail[[#This Row],[InvoiceDate]],-1)+1</f>
        <v>40695</v>
      </c>
      <c r="K8677" s="6">
        <f>OnlineRetail[[#This Row],[Quantity]]*OnlineRetail[[#This Row],[UnitPrice]]</f>
        <v>6.3000000000000007</v>
      </c>
      <c r="L8677" t="str">
        <f t="shared" si="135"/>
        <v>12469|Jun-2011</v>
      </c>
    </row>
    <row r="8678" spans="1:12">
      <c r="A8678">
        <v>541482</v>
      </c>
      <c r="B8678" t="s">
        <v>148</v>
      </c>
      <c r="C8678" t="s">
        <v>16</v>
      </c>
      <c r="D8678">
        <v>4</v>
      </c>
      <c r="E8678" s="1">
        <v>40721.393055555563</v>
      </c>
      <c r="F8678">
        <v>2.1</v>
      </c>
      <c r="G8678">
        <v>12500</v>
      </c>
      <c r="H8678" t="s">
        <v>10</v>
      </c>
      <c r="I8678" t="str">
        <f>IF(AND(LEFT(OnlineRetail[[#This Row],[InvoiceNo]],1)&lt;&gt;"C",OnlineRetail[[#This Row],[CustomerID]]&lt;&gt;""),"Yes","No")</f>
        <v>Yes</v>
      </c>
      <c r="J8678" s="4">
        <f>EOMONTH(OnlineRetail[[#This Row],[InvoiceDate]],-1)+1</f>
        <v>40695</v>
      </c>
      <c r="K8678" s="6">
        <f>OnlineRetail[[#This Row],[Quantity]]*OnlineRetail[[#This Row],[UnitPrice]]</f>
        <v>8.4</v>
      </c>
      <c r="L8678" t="str">
        <f t="shared" si="135"/>
        <v>12500|Jun-2011</v>
      </c>
    </row>
    <row r="8679" spans="1:12">
      <c r="A8679">
        <v>555075</v>
      </c>
      <c r="B8679" t="s">
        <v>236</v>
      </c>
      <c r="C8679" t="s">
        <v>19</v>
      </c>
      <c r="D8679">
        <v>2</v>
      </c>
      <c r="E8679" s="1">
        <v>40721.394444444442</v>
      </c>
      <c r="F8679">
        <v>2.1</v>
      </c>
      <c r="G8679">
        <v>12543</v>
      </c>
      <c r="H8679" t="s">
        <v>10</v>
      </c>
      <c r="I8679" t="str">
        <f>IF(AND(LEFT(OnlineRetail[[#This Row],[InvoiceNo]],1)&lt;&gt;"C",OnlineRetail[[#This Row],[CustomerID]]&lt;&gt;""),"Yes","No")</f>
        <v>Yes</v>
      </c>
      <c r="J8679" s="4">
        <f>EOMONTH(OnlineRetail[[#This Row],[InvoiceDate]],-1)+1</f>
        <v>40695</v>
      </c>
      <c r="K8679" s="6">
        <f>OnlineRetail[[#This Row],[Quantity]]*OnlineRetail[[#This Row],[UnitPrice]]</f>
        <v>4.2</v>
      </c>
      <c r="L8679" t="str">
        <f t="shared" si="135"/>
        <v>12543|Jun-2011</v>
      </c>
    </row>
    <row r="8680" spans="1:12">
      <c r="A8680">
        <v>542592</v>
      </c>
      <c r="B8680" t="s">
        <v>49</v>
      </c>
      <c r="C8680" t="s">
        <v>42</v>
      </c>
      <c r="D8680">
        <v>20</v>
      </c>
      <c r="E8680" s="1">
        <v>40721.399305555547</v>
      </c>
      <c r="F8680">
        <v>2.5499999999999998</v>
      </c>
      <c r="G8680">
        <v>13842</v>
      </c>
      <c r="H8680" t="s">
        <v>10</v>
      </c>
      <c r="I8680" t="str">
        <f>IF(AND(LEFT(OnlineRetail[[#This Row],[InvoiceNo]],1)&lt;&gt;"C",OnlineRetail[[#This Row],[CustomerID]]&lt;&gt;""),"Yes","No")</f>
        <v>Yes</v>
      </c>
      <c r="J8680" s="4">
        <f>EOMONTH(OnlineRetail[[#This Row],[InvoiceDate]],-1)+1</f>
        <v>40695</v>
      </c>
      <c r="K8680" s="6">
        <f>OnlineRetail[[#This Row],[Quantity]]*OnlineRetail[[#This Row],[UnitPrice]]</f>
        <v>51</v>
      </c>
      <c r="L8680" t="str">
        <f t="shared" si="135"/>
        <v>13842|Jun-2011</v>
      </c>
    </row>
    <row r="8681" spans="1:12">
      <c r="A8681">
        <v>548010</v>
      </c>
      <c r="B8681" t="s">
        <v>93</v>
      </c>
      <c r="C8681" t="s">
        <v>46</v>
      </c>
      <c r="D8681">
        <v>16</v>
      </c>
      <c r="E8681" s="1">
        <v>40721.433333333327</v>
      </c>
      <c r="F8681">
        <v>2.5499999999999998</v>
      </c>
      <c r="G8681">
        <v>13754</v>
      </c>
      <c r="H8681" t="s">
        <v>10</v>
      </c>
      <c r="I8681" t="str">
        <f>IF(AND(LEFT(OnlineRetail[[#This Row],[InvoiceNo]],1)&lt;&gt;"C",OnlineRetail[[#This Row],[CustomerID]]&lt;&gt;""),"Yes","No")</f>
        <v>Yes</v>
      </c>
      <c r="J8681" s="4">
        <f>EOMONTH(OnlineRetail[[#This Row],[InvoiceDate]],-1)+1</f>
        <v>40695</v>
      </c>
      <c r="K8681" s="6">
        <f>OnlineRetail[[#This Row],[Quantity]]*OnlineRetail[[#This Row],[UnitPrice]]</f>
        <v>40.799999999999997</v>
      </c>
      <c r="L8681" t="str">
        <f t="shared" si="135"/>
        <v>13754|Jun-2011</v>
      </c>
    </row>
    <row r="8682" spans="1:12">
      <c r="A8682">
        <v>546618</v>
      </c>
      <c r="B8682" t="s">
        <v>265</v>
      </c>
      <c r="C8682" t="s">
        <v>27</v>
      </c>
      <c r="D8682">
        <v>15</v>
      </c>
      <c r="E8682" s="1">
        <v>40721.442361111112</v>
      </c>
      <c r="F8682">
        <v>9.9499999999999993</v>
      </c>
      <c r="G8682">
        <v>13813</v>
      </c>
      <c r="H8682" t="s">
        <v>31</v>
      </c>
      <c r="I8682" t="str">
        <f>IF(AND(LEFT(OnlineRetail[[#This Row],[InvoiceNo]],1)&lt;&gt;"C",OnlineRetail[[#This Row],[CustomerID]]&lt;&gt;""),"Yes","No")</f>
        <v>Yes</v>
      </c>
      <c r="J8682" s="4">
        <f>EOMONTH(OnlineRetail[[#This Row],[InvoiceDate]],-1)+1</f>
        <v>40695</v>
      </c>
      <c r="K8682" s="6">
        <f>OnlineRetail[[#This Row],[Quantity]]*OnlineRetail[[#This Row],[UnitPrice]]</f>
        <v>149.25</v>
      </c>
      <c r="L8682" t="str">
        <f t="shared" si="135"/>
        <v>13813|Jun-2011</v>
      </c>
    </row>
    <row r="8683" spans="1:12">
      <c r="A8683">
        <v>545436</v>
      </c>
      <c r="B8683" t="s">
        <v>127</v>
      </c>
      <c r="C8683" t="s">
        <v>27</v>
      </c>
      <c r="D8683">
        <v>5</v>
      </c>
      <c r="E8683" s="1">
        <v>40721.447916666657</v>
      </c>
      <c r="F8683">
        <v>1.25</v>
      </c>
      <c r="G8683">
        <v>14197</v>
      </c>
      <c r="H8683" t="s">
        <v>10</v>
      </c>
      <c r="I8683" t="str">
        <f>IF(AND(LEFT(OnlineRetail[[#This Row],[InvoiceNo]],1)&lt;&gt;"C",OnlineRetail[[#This Row],[CustomerID]]&lt;&gt;""),"Yes","No")</f>
        <v>Yes</v>
      </c>
      <c r="J8683" s="4">
        <f>EOMONTH(OnlineRetail[[#This Row],[InvoiceDate]],-1)+1</f>
        <v>40695</v>
      </c>
      <c r="K8683" s="6">
        <f>OnlineRetail[[#This Row],[Quantity]]*OnlineRetail[[#This Row],[UnitPrice]]</f>
        <v>6.25</v>
      </c>
      <c r="L8683" t="str">
        <f t="shared" si="135"/>
        <v>14197|Jun-2011</v>
      </c>
    </row>
    <row r="8684" spans="1:12">
      <c r="A8684">
        <v>555773</v>
      </c>
      <c r="B8684" t="s">
        <v>215</v>
      </c>
      <c r="C8684" t="s">
        <v>33</v>
      </c>
      <c r="D8684">
        <v>4</v>
      </c>
      <c r="E8684" s="1">
        <v>40721.451388888891</v>
      </c>
      <c r="F8684">
        <v>9.9499999999999993</v>
      </c>
      <c r="G8684">
        <v>12599</v>
      </c>
      <c r="H8684" t="s">
        <v>25</v>
      </c>
      <c r="I8684" t="str">
        <f>IF(AND(LEFT(OnlineRetail[[#This Row],[InvoiceNo]],1)&lt;&gt;"C",OnlineRetail[[#This Row],[CustomerID]]&lt;&gt;""),"Yes","No")</f>
        <v>Yes</v>
      </c>
      <c r="J8684" s="4">
        <f>EOMONTH(OnlineRetail[[#This Row],[InvoiceDate]],-1)+1</f>
        <v>40695</v>
      </c>
      <c r="K8684" s="6">
        <f>OnlineRetail[[#This Row],[Quantity]]*OnlineRetail[[#This Row],[UnitPrice]]</f>
        <v>39.799999999999997</v>
      </c>
      <c r="L8684" t="str">
        <f t="shared" si="135"/>
        <v>12599|Jun-2011</v>
      </c>
    </row>
    <row r="8685" spans="1:12">
      <c r="A8685">
        <v>547340</v>
      </c>
      <c r="B8685" t="s">
        <v>282</v>
      </c>
      <c r="C8685" t="s">
        <v>40</v>
      </c>
      <c r="D8685">
        <v>15</v>
      </c>
      <c r="E8685" s="1">
        <v>40721.453472222223</v>
      </c>
      <c r="F8685">
        <v>7.95</v>
      </c>
      <c r="G8685">
        <v>13467</v>
      </c>
      <c r="H8685" t="s">
        <v>10</v>
      </c>
      <c r="I8685" t="str">
        <f>IF(AND(LEFT(OnlineRetail[[#This Row],[InvoiceNo]],1)&lt;&gt;"C",OnlineRetail[[#This Row],[CustomerID]]&lt;&gt;""),"Yes","No")</f>
        <v>Yes</v>
      </c>
      <c r="J8685" s="4">
        <f>EOMONTH(OnlineRetail[[#This Row],[InvoiceDate]],-1)+1</f>
        <v>40695</v>
      </c>
      <c r="K8685" s="6">
        <f>OnlineRetail[[#This Row],[Quantity]]*OnlineRetail[[#This Row],[UnitPrice]]</f>
        <v>119.25</v>
      </c>
      <c r="L8685" t="str">
        <f t="shared" si="135"/>
        <v>13467|Jun-2011</v>
      </c>
    </row>
    <row r="8686" spans="1:12">
      <c r="A8686">
        <v>541579</v>
      </c>
      <c r="B8686" t="s">
        <v>216</v>
      </c>
      <c r="C8686" t="s">
        <v>83</v>
      </c>
      <c r="D8686">
        <v>3</v>
      </c>
      <c r="E8686" s="1">
        <v>40721.453472222223</v>
      </c>
      <c r="F8686">
        <v>2.5499999999999998</v>
      </c>
      <c r="G8686">
        <v>14030</v>
      </c>
      <c r="H8686" t="s">
        <v>10</v>
      </c>
      <c r="I8686" t="str">
        <f>IF(AND(LEFT(OnlineRetail[[#This Row],[InvoiceNo]],1)&lt;&gt;"C",OnlineRetail[[#This Row],[CustomerID]]&lt;&gt;""),"Yes","No")</f>
        <v>Yes</v>
      </c>
      <c r="J8686" s="4">
        <f>EOMONTH(OnlineRetail[[#This Row],[InvoiceDate]],-1)+1</f>
        <v>40695</v>
      </c>
      <c r="K8686" s="6">
        <f>OnlineRetail[[#This Row],[Quantity]]*OnlineRetail[[#This Row],[UnitPrice]]</f>
        <v>7.6499999999999995</v>
      </c>
      <c r="L8686" t="str">
        <f t="shared" si="135"/>
        <v>14030|Jun-2011</v>
      </c>
    </row>
    <row r="8687" spans="1:12">
      <c r="A8687">
        <v>544814</v>
      </c>
      <c r="B8687" t="s">
        <v>118</v>
      </c>
      <c r="C8687" t="s">
        <v>42</v>
      </c>
      <c r="D8687">
        <v>9</v>
      </c>
      <c r="E8687" s="1">
        <v>40721.455555555563</v>
      </c>
      <c r="F8687">
        <v>9.9499999999999993</v>
      </c>
      <c r="G8687">
        <v>13328</v>
      </c>
      <c r="H8687" t="s">
        <v>10</v>
      </c>
      <c r="I8687" t="str">
        <f>IF(AND(LEFT(OnlineRetail[[#This Row],[InvoiceNo]],1)&lt;&gt;"C",OnlineRetail[[#This Row],[CustomerID]]&lt;&gt;""),"Yes","No")</f>
        <v>Yes</v>
      </c>
      <c r="J8687" s="4">
        <f>EOMONTH(OnlineRetail[[#This Row],[InvoiceDate]],-1)+1</f>
        <v>40695</v>
      </c>
      <c r="K8687" s="6">
        <f>OnlineRetail[[#This Row],[Quantity]]*OnlineRetail[[#This Row],[UnitPrice]]</f>
        <v>89.55</v>
      </c>
      <c r="L8687" t="str">
        <f t="shared" si="135"/>
        <v>13328|Jun-2011</v>
      </c>
    </row>
    <row r="8688" spans="1:12">
      <c r="A8688">
        <v>547662</v>
      </c>
      <c r="B8688" t="s">
        <v>206</v>
      </c>
      <c r="C8688" t="s">
        <v>9</v>
      </c>
      <c r="D8688">
        <v>3</v>
      </c>
      <c r="E8688" s="1">
        <v>40721.460416666669</v>
      </c>
      <c r="F8688">
        <v>5.95</v>
      </c>
      <c r="G8688">
        <v>12790</v>
      </c>
      <c r="H8688" t="s">
        <v>10</v>
      </c>
      <c r="I8688" t="str">
        <f>IF(AND(LEFT(OnlineRetail[[#This Row],[InvoiceNo]],1)&lt;&gt;"C",OnlineRetail[[#This Row],[CustomerID]]&lt;&gt;""),"Yes","No")</f>
        <v>Yes</v>
      </c>
      <c r="J8688" s="4">
        <f>EOMONTH(OnlineRetail[[#This Row],[InvoiceDate]],-1)+1</f>
        <v>40695</v>
      </c>
      <c r="K8688" s="6">
        <f>OnlineRetail[[#This Row],[Quantity]]*OnlineRetail[[#This Row],[UnitPrice]]</f>
        <v>17.850000000000001</v>
      </c>
      <c r="L8688" t="str">
        <f t="shared" si="135"/>
        <v>12790|Jun-2011</v>
      </c>
    </row>
    <row r="8689" spans="1:12">
      <c r="A8689">
        <v>538010</v>
      </c>
      <c r="B8689" t="s">
        <v>221</v>
      </c>
      <c r="C8689" t="s">
        <v>50</v>
      </c>
      <c r="D8689">
        <v>7</v>
      </c>
      <c r="E8689" s="1">
        <v>40721.462500000001</v>
      </c>
      <c r="F8689">
        <v>2.1</v>
      </c>
      <c r="G8689">
        <v>13630</v>
      </c>
      <c r="H8689" t="s">
        <v>10</v>
      </c>
      <c r="I8689" t="str">
        <f>IF(AND(LEFT(OnlineRetail[[#This Row],[InvoiceNo]],1)&lt;&gt;"C",OnlineRetail[[#This Row],[CustomerID]]&lt;&gt;""),"Yes","No")</f>
        <v>Yes</v>
      </c>
      <c r="J8689" s="4">
        <f>EOMONTH(OnlineRetail[[#This Row],[InvoiceDate]],-1)+1</f>
        <v>40695</v>
      </c>
      <c r="K8689" s="6">
        <f>OnlineRetail[[#This Row],[Quantity]]*OnlineRetail[[#This Row],[UnitPrice]]</f>
        <v>14.700000000000001</v>
      </c>
      <c r="L8689" t="str">
        <f t="shared" si="135"/>
        <v>13630|Jun-2011</v>
      </c>
    </row>
    <row r="8690" spans="1:12">
      <c r="A8690">
        <v>548946</v>
      </c>
      <c r="B8690" t="s">
        <v>99</v>
      </c>
      <c r="C8690" t="s">
        <v>14</v>
      </c>
      <c r="D8690">
        <v>2</v>
      </c>
      <c r="E8690" s="1">
        <v>40721.470138888893</v>
      </c>
      <c r="F8690">
        <v>2.5499999999999998</v>
      </c>
      <c r="G8690">
        <v>14082</v>
      </c>
      <c r="H8690" t="s">
        <v>10</v>
      </c>
      <c r="I8690" t="str">
        <f>IF(AND(LEFT(OnlineRetail[[#This Row],[InvoiceNo]],1)&lt;&gt;"C",OnlineRetail[[#This Row],[CustomerID]]&lt;&gt;""),"Yes","No")</f>
        <v>Yes</v>
      </c>
      <c r="J8690" s="4">
        <f>EOMONTH(OnlineRetail[[#This Row],[InvoiceDate]],-1)+1</f>
        <v>40695</v>
      </c>
      <c r="K8690" s="6">
        <f>OnlineRetail[[#This Row],[Quantity]]*OnlineRetail[[#This Row],[UnitPrice]]</f>
        <v>5.0999999999999996</v>
      </c>
      <c r="L8690" t="str">
        <f t="shared" si="135"/>
        <v>14082|Jun-2011</v>
      </c>
    </row>
    <row r="8691" spans="1:12">
      <c r="A8691">
        <v>538855</v>
      </c>
      <c r="B8691" t="s">
        <v>225</v>
      </c>
      <c r="C8691" t="s">
        <v>46</v>
      </c>
      <c r="D8691">
        <v>20</v>
      </c>
      <c r="E8691" s="1">
        <v>40721.481944444437</v>
      </c>
      <c r="F8691">
        <v>9.9499999999999993</v>
      </c>
      <c r="G8691">
        <v>13420</v>
      </c>
      <c r="H8691" t="s">
        <v>10</v>
      </c>
      <c r="I8691" t="str">
        <f>IF(AND(LEFT(OnlineRetail[[#This Row],[InvoiceNo]],1)&lt;&gt;"C",OnlineRetail[[#This Row],[CustomerID]]&lt;&gt;""),"Yes","No")</f>
        <v>Yes</v>
      </c>
      <c r="J8691" s="4">
        <f>EOMONTH(OnlineRetail[[#This Row],[InvoiceDate]],-1)+1</f>
        <v>40695</v>
      </c>
      <c r="K8691" s="6">
        <f>OnlineRetail[[#This Row],[Quantity]]*OnlineRetail[[#This Row],[UnitPrice]]</f>
        <v>199</v>
      </c>
      <c r="L8691" t="str">
        <f t="shared" si="135"/>
        <v>13420|Jun-2011</v>
      </c>
    </row>
    <row r="8692" spans="1:12">
      <c r="A8692">
        <v>541691</v>
      </c>
      <c r="B8692" t="s">
        <v>248</v>
      </c>
      <c r="C8692" t="s">
        <v>14</v>
      </c>
      <c r="D8692">
        <v>2</v>
      </c>
      <c r="E8692" s="1">
        <v>40721.488194444442</v>
      </c>
      <c r="F8692">
        <v>9.9499999999999993</v>
      </c>
      <c r="G8692">
        <v>13874</v>
      </c>
      <c r="H8692" t="s">
        <v>10</v>
      </c>
      <c r="I8692" t="str">
        <f>IF(AND(LEFT(OnlineRetail[[#This Row],[InvoiceNo]],1)&lt;&gt;"C",OnlineRetail[[#This Row],[CustomerID]]&lt;&gt;""),"Yes","No")</f>
        <v>Yes</v>
      </c>
      <c r="J8692" s="4">
        <f>EOMONTH(OnlineRetail[[#This Row],[InvoiceDate]],-1)+1</f>
        <v>40695</v>
      </c>
      <c r="K8692" s="6">
        <f>OnlineRetail[[#This Row],[Quantity]]*OnlineRetail[[#This Row],[UnitPrice]]</f>
        <v>19.899999999999999</v>
      </c>
      <c r="L8692" t="str">
        <f t="shared" si="135"/>
        <v>13874|Jun-2011</v>
      </c>
    </row>
    <row r="8693" spans="1:12">
      <c r="A8693">
        <v>553214</v>
      </c>
      <c r="B8693" t="s">
        <v>276</v>
      </c>
      <c r="C8693" t="s">
        <v>72</v>
      </c>
      <c r="D8693">
        <v>24</v>
      </c>
      <c r="E8693" s="1">
        <v>40721.493055555547</v>
      </c>
      <c r="F8693">
        <v>4.95</v>
      </c>
      <c r="G8693">
        <v>14153</v>
      </c>
      <c r="H8693" t="s">
        <v>10</v>
      </c>
      <c r="I8693" t="str">
        <f>IF(AND(LEFT(OnlineRetail[[#This Row],[InvoiceNo]],1)&lt;&gt;"C",OnlineRetail[[#This Row],[CustomerID]]&lt;&gt;""),"Yes","No")</f>
        <v>Yes</v>
      </c>
      <c r="J8693" s="4">
        <f>EOMONTH(OnlineRetail[[#This Row],[InvoiceDate]],-1)+1</f>
        <v>40695</v>
      </c>
      <c r="K8693" s="6">
        <f>OnlineRetail[[#This Row],[Quantity]]*OnlineRetail[[#This Row],[UnitPrice]]</f>
        <v>118.80000000000001</v>
      </c>
      <c r="L8693" t="str">
        <f t="shared" si="135"/>
        <v>14153|Jun-2011</v>
      </c>
    </row>
    <row r="8694" spans="1:12">
      <c r="A8694">
        <v>554880</v>
      </c>
      <c r="B8694" t="s">
        <v>280</v>
      </c>
      <c r="C8694" t="s">
        <v>27</v>
      </c>
      <c r="D8694">
        <v>2</v>
      </c>
      <c r="E8694" s="1">
        <v>40721.496527777781</v>
      </c>
      <c r="F8694">
        <v>1.25</v>
      </c>
      <c r="G8694">
        <v>13561</v>
      </c>
      <c r="H8694" t="s">
        <v>10</v>
      </c>
      <c r="I8694" t="str">
        <f>IF(AND(LEFT(OnlineRetail[[#This Row],[InvoiceNo]],1)&lt;&gt;"C",OnlineRetail[[#This Row],[CustomerID]]&lt;&gt;""),"Yes","No")</f>
        <v>Yes</v>
      </c>
      <c r="J8694" s="4">
        <f>EOMONTH(OnlineRetail[[#This Row],[InvoiceDate]],-1)+1</f>
        <v>40695</v>
      </c>
      <c r="K8694" s="6">
        <f>OnlineRetail[[#This Row],[Quantity]]*OnlineRetail[[#This Row],[UnitPrice]]</f>
        <v>2.5</v>
      </c>
      <c r="L8694" t="str">
        <f t="shared" si="135"/>
        <v>13561|Jun-2011</v>
      </c>
    </row>
    <row r="8695" spans="1:12">
      <c r="A8695">
        <v>550213</v>
      </c>
      <c r="B8695" t="s">
        <v>120</v>
      </c>
      <c r="C8695" t="s">
        <v>50</v>
      </c>
      <c r="D8695">
        <v>7</v>
      </c>
      <c r="E8695" s="1">
        <v>40721.512499999997</v>
      </c>
      <c r="F8695">
        <v>0.85</v>
      </c>
      <c r="G8695">
        <v>13147</v>
      </c>
      <c r="H8695" t="s">
        <v>10</v>
      </c>
      <c r="I8695" t="str">
        <f>IF(AND(LEFT(OnlineRetail[[#This Row],[InvoiceNo]],1)&lt;&gt;"C",OnlineRetail[[#This Row],[CustomerID]]&lt;&gt;""),"Yes","No")</f>
        <v>Yes</v>
      </c>
      <c r="J8695" s="4">
        <f>EOMONTH(OnlineRetail[[#This Row],[InvoiceDate]],-1)+1</f>
        <v>40695</v>
      </c>
      <c r="K8695" s="6">
        <f>OnlineRetail[[#This Row],[Quantity]]*OnlineRetail[[#This Row],[UnitPrice]]</f>
        <v>5.95</v>
      </c>
      <c r="L8695" t="str">
        <f t="shared" si="135"/>
        <v>13147|Jun-2011</v>
      </c>
    </row>
    <row r="8696" spans="1:12">
      <c r="A8696">
        <v>548698</v>
      </c>
      <c r="B8696" t="s">
        <v>120</v>
      </c>
      <c r="C8696" t="s">
        <v>16</v>
      </c>
      <c r="D8696">
        <v>4</v>
      </c>
      <c r="E8696" s="1">
        <v>40721.518750000003</v>
      </c>
      <c r="F8696">
        <v>4.95</v>
      </c>
      <c r="G8696">
        <v>13603</v>
      </c>
      <c r="H8696" t="s">
        <v>17</v>
      </c>
      <c r="I8696" t="str">
        <f>IF(AND(LEFT(OnlineRetail[[#This Row],[InvoiceNo]],1)&lt;&gt;"C",OnlineRetail[[#This Row],[CustomerID]]&lt;&gt;""),"Yes","No")</f>
        <v>Yes</v>
      </c>
      <c r="J8696" s="4">
        <f>EOMONTH(OnlineRetail[[#This Row],[InvoiceDate]],-1)+1</f>
        <v>40695</v>
      </c>
      <c r="K8696" s="6">
        <f>OnlineRetail[[#This Row],[Quantity]]*OnlineRetail[[#This Row],[UnitPrice]]</f>
        <v>19.8</v>
      </c>
      <c r="L8696" t="str">
        <f t="shared" si="135"/>
        <v>13603|Jun-2011</v>
      </c>
    </row>
    <row r="8697" spans="1:12">
      <c r="A8697">
        <v>538898</v>
      </c>
      <c r="B8697" t="s">
        <v>26</v>
      </c>
      <c r="C8697" t="s">
        <v>39</v>
      </c>
      <c r="D8697">
        <v>4</v>
      </c>
      <c r="E8697" s="1">
        <v>40721.518750000003</v>
      </c>
      <c r="F8697">
        <v>4.25</v>
      </c>
      <c r="G8697">
        <v>12721</v>
      </c>
      <c r="H8697" t="s">
        <v>17</v>
      </c>
      <c r="I8697" t="str">
        <f>IF(AND(LEFT(OnlineRetail[[#This Row],[InvoiceNo]],1)&lt;&gt;"C",OnlineRetail[[#This Row],[CustomerID]]&lt;&gt;""),"Yes","No")</f>
        <v>Yes</v>
      </c>
      <c r="J8697" s="4">
        <f>EOMONTH(OnlineRetail[[#This Row],[InvoiceDate]],-1)+1</f>
        <v>40695</v>
      </c>
      <c r="K8697" s="6">
        <f>OnlineRetail[[#This Row],[Quantity]]*OnlineRetail[[#This Row],[UnitPrice]]</f>
        <v>17</v>
      </c>
      <c r="L8697" t="str">
        <f t="shared" si="135"/>
        <v>12721|Jun-2011</v>
      </c>
    </row>
    <row r="8698" spans="1:12">
      <c r="A8698">
        <v>536373</v>
      </c>
      <c r="B8698" t="s">
        <v>141</v>
      </c>
      <c r="C8698" t="s">
        <v>53</v>
      </c>
      <c r="D8698">
        <v>18</v>
      </c>
      <c r="E8698" s="1">
        <v>40721.527083333327</v>
      </c>
      <c r="F8698">
        <v>2.1</v>
      </c>
      <c r="G8698">
        <v>13458</v>
      </c>
      <c r="H8698" t="s">
        <v>22</v>
      </c>
      <c r="I8698" t="str">
        <f>IF(AND(LEFT(OnlineRetail[[#This Row],[InvoiceNo]],1)&lt;&gt;"C",OnlineRetail[[#This Row],[CustomerID]]&lt;&gt;""),"Yes","No")</f>
        <v>Yes</v>
      </c>
      <c r="J8698" s="4">
        <f>EOMONTH(OnlineRetail[[#This Row],[InvoiceDate]],-1)+1</f>
        <v>40695</v>
      </c>
      <c r="K8698" s="6">
        <f>OnlineRetail[[#This Row],[Quantity]]*OnlineRetail[[#This Row],[UnitPrice]]</f>
        <v>37.800000000000004</v>
      </c>
      <c r="L8698" t="str">
        <f t="shared" si="135"/>
        <v>13458|Jun-2011</v>
      </c>
    </row>
    <row r="8699" spans="1:12">
      <c r="A8699">
        <v>544969</v>
      </c>
      <c r="B8699" t="s">
        <v>206</v>
      </c>
      <c r="C8699" t="s">
        <v>83</v>
      </c>
      <c r="D8699">
        <v>17</v>
      </c>
      <c r="E8699" s="1">
        <v>40721.52847222222</v>
      </c>
      <c r="F8699">
        <v>0.85</v>
      </c>
      <c r="G8699">
        <v>13608</v>
      </c>
      <c r="H8699" t="s">
        <v>36</v>
      </c>
      <c r="I8699" t="str">
        <f>IF(AND(LEFT(OnlineRetail[[#This Row],[InvoiceNo]],1)&lt;&gt;"C",OnlineRetail[[#This Row],[CustomerID]]&lt;&gt;""),"Yes","No")</f>
        <v>Yes</v>
      </c>
      <c r="J8699" s="4">
        <f>EOMONTH(OnlineRetail[[#This Row],[InvoiceDate]],-1)+1</f>
        <v>40695</v>
      </c>
      <c r="K8699" s="6">
        <f>OnlineRetail[[#This Row],[Quantity]]*OnlineRetail[[#This Row],[UnitPrice]]</f>
        <v>14.45</v>
      </c>
      <c r="L8699" t="str">
        <f t="shared" si="135"/>
        <v>13608|Jun-2011</v>
      </c>
    </row>
    <row r="8700" spans="1:12">
      <c r="A8700">
        <v>550836</v>
      </c>
      <c r="B8700" t="s">
        <v>283</v>
      </c>
      <c r="C8700" t="s">
        <v>42</v>
      </c>
      <c r="D8700">
        <v>23</v>
      </c>
      <c r="E8700" s="1">
        <v>40721.529166666667</v>
      </c>
      <c r="F8700">
        <v>2.5499999999999998</v>
      </c>
      <c r="G8700">
        <v>13819</v>
      </c>
      <c r="H8700" t="s">
        <v>10</v>
      </c>
      <c r="I8700" t="str">
        <f>IF(AND(LEFT(OnlineRetail[[#This Row],[InvoiceNo]],1)&lt;&gt;"C",OnlineRetail[[#This Row],[CustomerID]]&lt;&gt;""),"Yes","No")</f>
        <v>Yes</v>
      </c>
      <c r="J8700" s="4">
        <f>EOMONTH(OnlineRetail[[#This Row],[InvoiceDate]],-1)+1</f>
        <v>40695</v>
      </c>
      <c r="K8700" s="6">
        <f>OnlineRetail[[#This Row],[Quantity]]*OnlineRetail[[#This Row],[UnitPrice]]</f>
        <v>58.65</v>
      </c>
      <c r="L8700" t="str">
        <f t="shared" si="135"/>
        <v>13819|Jun-2011</v>
      </c>
    </row>
    <row r="8701" spans="1:12">
      <c r="A8701">
        <v>540104</v>
      </c>
      <c r="B8701" t="s">
        <v>147</v>
      </c>
      <c r="C8701" t="s">
        <v>83</v>
      </c>
      <c r="D8701">
        <v>10</v>
      </c>
      <c r="E8701" s="1">
        <v>40721.537499999999</v>
      </c>
      <c r="F8701">
        <v>7.95</v>
      </c>
      <c r="G8701">
        <v>13876</v>
      </c>
      <c r="H8701" t="s">
        <v>126</v>
      </c>
      <c r="I8701" t="str">
        <f>IF(AND(LEFT(OnlineRetail[[#This Row],[InvoiceNo]],1)&lt;&gt;"C",OnlineRetail[[#This Row],[CustomerID]]&lt;&gt;""),"Yes","No")</f>
        <v>Yes</v>
      </c>
      <c r="J8701" s="4">
        <f>EOMONTH(OnlineRetail[[#This Row],[InvoiceDate]],-1)+1</f>
        <v>40695</v>
      </c>
      <c r="K8701" s="6">
        <f>OnlineRetail[[#This Row],[Quantity]]*OnlineRetail[[#This Row],[UnitPrice]]</f>
        <v>79.5</v>
      </c>
      <c r="L8701" t="str">
        <f t="shared" si="135"/>
        <v>13876|Jun-2011</v>
      </c>
    </row>
    <row r="8702" spans="1:12">
      <c r="A8702">
        <v>544204</v>
      </c>
      <c r="B8702" t="s">
        <v>257</v>
      </c>
      <c r="C8702" t="s">
        <v>53</v>
      </c>
      <c r="D8702">
        <v>19</v>
      </c>
      <c r="E8702" s="1">
        <v>40721.545138888891</v>
      </c>
      <c r="F8702">
        <v>4.25</v>
      </c>
      <c r="G8702">
        <v>13328</v>
      </c>
      <c r="H8702" t="s">
        <v>121</v>
      </c>
      <c r="I8702" t="str">
        <f>IF(AND(LEFT(OnlineRetail[[#This Row],[InvoiceNo]],1)&lt;&gt;"C",OnlineRetail[[#This Row],[CustomerID]]&lt;&gt;""),"Yes","No")</f>
        <v>Yes</v>
      </c>
      <c r="J8702" s="4">
        <f>EOMONTH(OnlineRetail[[#This Row],[InvoiceDate]],-1)+1</f>
        <v>40695</v>
      </c>
      <c r="K8702" s="6">
        <f>OnlineRetail[[#This Row],[Quantity]]*OnlineRetail[[#This Row],[UnitPrice]]</f>
        <v>80.75</v>
      </c>
      <c r="L8702" t="str">
        <f t="shared" si="135"/>
        <v>13328|Jun-2011</v>
      </c>
    </row>
    <row r="8703" spans="1:12">
      <c r="A8703">
        <v>545277</v>
      </c>
      <c r="B8703" t="s">
        <v>100</v>
      </c>
      <c r="C8703" t="s">
        <v>50</v>
      </c>
      <c r="D8703">
        <v>2</v>
      </c>
      <c r="E8703" s="1">
        <v>40721.557638888888</v>
      </c>
      <c r="F8703">
        <v>4.25</v>
      </c>
      <c r="G8703">
        <v>13535</v>
      </c>
      <c r="H8703" t="s">
        <v>10</v>
      </c>
      <c r="I8703" t="str">
        <f>IF(AND(LEFT(OnlineRetail[[#This Row],[InvoiceNo]],1)&lt;&gt;"C",OnlineRetail[[#This Row],[CustomerID]]&lt;&gt;""),"Yes","No")</f>
        <v>Yes</v>
      </c>
      <c r="J8703" s="4">
        <f>EOMONTH(OnlineRetail[[#This Row],[InvoiceDate]],-1)+1</f>
        <v>40695</v>
      </c>
      <c r="K8703" s="6">
        <f>OnlineRetail[[#This Row],[Quantity]]*OnlineRetail[[#This Row],[UnitPrice]]</f>
        <v>8.5</v>
      </c>
      <c r="L8703" t="str">
        <f t="shared" si="135"/>
        <v>13535|Jun-2011</v>
      </c>
    </row>
    <row r="8704" spans="1:12">
      <c r="A8704">
        <v>553391</v>
      </c>
      <c r="B8704" t="s">
        <v>279</v>
      </c>
      <c r="C8704" t="s">
        <v>12</v>
      </c>
      <c r="D8704">
        <v>22</v>
      </c>
      <c r="E8704" s="1">
        <v>40721.574999999997</v>
      </c>
      <c r="F8704">
        <v>2.1</v>
      </c>
      <c r="G8704">
        <v>13062</v>
      </c>
      <c r="H8704" t="s">
        <v>10</v>
      </c>
      <c r="I8704" t="str">
        <f>IF(AND(LEFT(OnlineRetail[[#This Row],[InvoiceNo]],1)&lt;&gt;"C",OnlineRetail[[#This Row],[CustomerID]]&lt;&gt;""),"Yes","No")</f>
        <v>Yes</v>
      </c>
      <c r="J8704" s="4">
        <f>EOMONTH(OnlineRetail[[#This Row],[InvoiceDate]],-1)+1</f>
        <v>40695</v>
      </c>
      <c r="K8704" s="6">
        <f>OnlineRetail[[#This Row],[Quantity]]*OnlineRetail[[#This Row],[UnitPrice]]</f>
        <v>46.2</v>
      </c>
      <c r="L8704" t="str">
        <f t="shared" si="135"/>
        <v>13062|Jun-2011</v>
      </c>
    </row>
    <row r="8705" spans="1:12">
      <c r="A8705">
        <v>541575</v>
      </c>
      <c r="B8705" t="s">
        <v>28</v>
      </c>
      <c r="C8705" t="s">
        <v>27</v>
      </c>
      <c r="D8705">
        <v>21</v>
      </c>
      <c r="E8705" s="1">
        <v>40721.578472222223</v>
      </c>
      <c r="F8705">
        <v>2.1</v>
      </c>
      <c r="G8705">
        <v>13253</v>
      </c>
      <c r="H8705" t="s">
        <v>10</v>
      </c>
      <c r="I8705" t="str">
        <f>IF(AND(LEFT(OnlineRetail[[#This Row],[InvoiceNo]],1)&lt;&gt;"C",OnlineRetail[[#This Row],[CustomerID]]&lt;&gt;""),"Yes","No")</f>
        <v>Yes</v>
      </c>
      <c r="J8705" s="4">
        <f>EOMONTH(OnlineRetail[[#This Row],[InvoiceDate]],-1)+1</f>
        <v>40695</v>
      </c>
      <c r="K8705" s="6">
        <f>OnlineRetail[[#This Row],[Quantity]]*OnlineRetail[[#This Row],[UnitPrice]]</f>
        <v>44.1</v>
      </c>
      <c r="L8705" t="str">
        <f t="shared" si="135"/>
        <v>13253|Jun-2011</v>
      </c>
    </row>
    <row r="8706" spans="1:12">
      <c r="A8706">
        <v>555774</v>
      </c>
      <c r="B8706" t="s">
        <v>267</v>
      </c>
      <c r="C8706" t="s">
        <v>40</v>
      </c>
      <c r="D8706">
        <v>20</v>
      </c>
      <c r="E8706" s="1">
        <v>40721.57916666667</v>
      </c>
      <c r="F8706">
        <v>2.1</v>
      </c>
      <c r="G8706">
        <v>13894</v>
      </c>
      <c r="H8706" t="s">
        <v>10</v>
      </c>
      <c r="I8706" t="str">
        <f>IF(AND(LEFT(OnlineRetail[[#This Row],[InvoiceNo]],1)&lt;&gt;"C",OnlineRetail[[#This Row],[CustomerID]]&lt;&gt;""),"Yes","No")</f>
        <v>Yes</v>
      </c>
      <c r="J8706" s="4">
        <f>EOMONTH(OnlineRetail[[#This Row],[InvoiceDate]],-1)+1</f>
        <v>40695</v>
      </c>
      <c r="K8706" s="6">
        <f>OnlineRetail[[#This Row],[Quantity]]*OnlineRetail[[#This Row],[UnitPrice]]</f>
        <v>42</v>
      </c>
      <c r="L8706" t="str">
        <f t="shared" ref="L8706:L8769" si="136">IF(I8706="Yes",G8706&amp;"|"&amp;TEXT(J8706,"mmm-yyyy"),"")</f>
        <v>13894|Jun-2011</v>
      </c>
    </row>
    <row r="8707" spans="1:12">
      <c r="A8707">
        <v>555400</v>
      </c>
      <c r="B8707" t="s">
        <v>196</v>
      </c>
      <c r="C8707" t="s">
        <v>46</v>
      </c>
      <c r="D8707">
        <v>18</v>
      </c>
      <c r="E8707" s="1">
        <v>40721.580555555563</v>
      </c>
      <c r="F8707">
        <v>0.85</v>
      </c>
      <c r="G8707">
        <v>12378</v>
      </c>
      <c r="H8707" t="s">
        <v>10</v>
      </c>
      <c r="I8707" t="str">
        <f>IF(AND(LEFT(OnlineRetail[[#This Row],[InvoiceNo]],1)&lt;&gt;"C",OnlineRetail[[#This Row],[CustomerID]]&lt;&gt;""),"Yes","No")</f>
        <v>Yes</v>
      </c>
      <c r="J8707" s="4">
        <f>EOMONTH(OnlineRetail[[#This Row],[InvoiceDate]],-1)+1</f>
        <v>40695</v>
      </c>
      <c r="K8707" s="6">
        <f>OnlineRetail[[#This Row],[Quantity]]*OnlineRetail[[#This Row],[UnitPrice]]</f>
        <v>15.299999999999999</v>
      </c>
      <c r="L8707" t="str">
        <f t="shared" si="136"/>
        <v>12378|Jun-2011</v>
      </c>
    </row>
    <row r="8708" spans="1:12">
      <c r="A8708">
        <v>550389</v>
      </c>
      <c r="B8708" t="s">
        <v>99</v>
      </c>
      <c r="C8708" t="s">
        <v>16</v>
      </c>
      <c r="D8708">
        <v>17</v>
      </c>
      <c r="E8708" s="1">
        <v>40721.581944444442</v>
      </c>
      <c r="F8708">
        <v>7.95</v>
      </c>
      <c r="G8708">
        <v>13856</v>
      </c>
      <c r="H8708" t="s">
        <v>10</v>
      </c>
      <c r="I8708" t="str">
        <f>IF(AND(LEFT(OnlineRetail[[#This Row],[InvoiceNo]],1)&lt;&gt;"C",OnlineRetail[[#This Row],[CustomerID]]&lt;&gt;""),"Yes","No")</f>
        <v>Yes</v>
      </c>
      <c r="J8708" s="4">
        <f>EOMONTH(OnlineRetail[[#This Row],[InvoiceDate]],-1)+1</f>
        <v>40695</v>
      </c>
      <c r="K8708" s="6">
        <f>OnlineRetail[[#This Row],[Quantity]]*OnlineRetail[[#This Row],[UnitPrice]]</f>
        <v>135.15</v>
      </c>
      <c r="L8708" t="str">
        <f t="shared" si="136"/>
        <v>13856|Jun-2011</v>
      </c>
    </row>
    <row r="8709" spans="1:12">
      <c r="A8709">
        <v>542651</v>
      </c>
      <c r="B8709" t="s">
        <v>118</v>
      </c>
      <c r="C8709" t="s">
        <v>50</v>
      </c>
      <c r="D8709">
        <v>3</v>
      </c>
      <c r="E8709" s="1">
        <v>40721.59652777778</v>
      </c>
      <c r="F8709">
        <v>2.5499999999999998</v>
      </c>
      <c r="G8709">
        <v>13485</v>
      </c>
      <c r="H8709" t="s">
        <v>10</v>
      </c>
      <c r="I8709" t="str">
        <f>IF(AND(LEFT(OnlineRetail[[#This Row],[InvoiceNo]],1)&lt;&gt;"C",OnlineRetail[[#This Row],[CustomerID]]&lt;&gt;""),"Yes","No")</f>
        <v>Yes</v>
      </c>
      <c r="J8709" s="4">
        <f>EOMONTH(OnlineRetail[[#This Row],[InvoiceDate]],-1)+1</f>
        <v>40695</v>
      </c>
      <c r="K8709" s="6">
        <f>OnlineRetail[[#This Row],[Quantity]]*OnlineRetail[[#This Row],[UnitPrice]]</f>
        <v>7.6499999999999995</v>
      </c>
      <c r="L8709" t="str">
        <f t="shared" si="136"/>
        <v>13485|Jun-2011</v>
      </c>
    </row>
    <row r="8710" spans="1:12">
      <c r="A8710">
        <v>548883</v>
      </c>
      <c r="B8710" t="s">
        <v>281</v>
      </c>
      <c r="C8710" t="s">
        <v>33</v>
      </c>
      <c r="D8710">
        <v>20</v>
      </c>
      <c r="E8710" s="1">
        <v>40721.597222222219</v>
      </c>
      <c r="F8710">
        <v>4.25</v>
      </c>
      <c r="G8710">
        <v>12510</v>
      </c>
      <c r="H8710" t="s">
        <v>10</v>
      </c>
      <c r="I8710" t="str">
        <f>IF(AND(LEFT(OnlineRetail[[#This Row],[InvoiceNo]],1)&lt;&gt;"C",OnlineRetail[[#This Row],[CustomerID]]&lt;&gt;""),"Yes","No")</f>
        <v>Yes</v>
      </c>
      <c r="J8710" s="4">
        <f>EOMONTH(OnlineRetail[[#This Row],[InvoiceDate]],-1)+1</f>
        <v>40695</v>
      </c>
      <c r="K8710" s="6">
        <f>OnlineRetail[[#This Row],[Quantity]]*OnlineRetail[[#This Row],[UnitPrice]]</f>
        <v>85</v>
      </c>
      <c r="L8710" t="str">
        <f t="shared" si="136"/>
        <v>12510|Jun-2011</v>
      </c>
    </row>
    <row r="8711" spans="1:12">
      <c r="A8711">
        <v>539924</v>
      </c>
      <c r="B8711" t="s">
        <v>225</v>
      </c>
      <c r="C8711" t="s">
        <v>62</v>
      </c>
      <c r="D8711">
        <v>14</v>
      </c>
      <c r="E8711" s="1">
        <v>40721.597916666673</v>
      </c>
      <c r="F8711">
        <v>7.95</v>
      </c>
      <c r="G8711">
        <v>14235</v>
      </c>
      <c r="H8711" t="s">
        <v>10</v>
      </c>
      <c r="I8711" t="str">
        <f>IF(AND(LEFT(OnlineRetail[[#This Row],[InvoiceNo]],1)&lt;&gt;"C",OnlineRetail[[#This Row],[CustomerID]]&lt;&gt;""),"Yes","No")</f>
        <v>Yes</v>
      </c>
      <c r="J8711" s="4">
        <f>EOMONTH(OnlineRetail[[#This Row],[InvoiceDate]],-1)+1</f>
        <v>40695</v>
      </c>
      <c r="K8711" s="6">
        <f>OnlineRetail[[#This Row],[Quantity]]*OnlineRetail[[#This Row],[UnitPrice]]</f>
        <v>111.3</v>
      </c>
      <c r="L8711" t="str">
        <f t="shared" si="136"/>
        <v>14235|Jun-2011</v>
      </c>
    </row>
    <row r="8712" spans="1:12">
      <c r="A8712">
        <v>540201</v>
      </c>
      <c r="B8712" t="s">
        <v>281</v>
      </c>
      <c r="C8712" t="s">
        <v>46</v>
      </c>
      <c r="D8712">
        <v>21</v>
      </c>
      <c r="E8712" s="1">
        <v>40721.611805555563</v>
      </c>
      <c r="F8712">
        <v>2.1</v>
      </c>
      <c r="G8712">
        <v>13644</v>
      </c>
      <c r="H8712" t="s">
        <v>10</v>
      </c>
      <c r="I8712" t="str">
        <f>IF(AND(LEFT(OnlineRetail[[#This Row],[InvoiceNo]],1)&lt;&gt;"C",OnlineRetail[[#This Row],[CustomerID]]&lt;&gt;""),"Yes","No")</f>
        <v>Yes</v>
      </c>
      <c r="J8712" s="4">
        <f>EOMONTH(OnlineRetail[[#This Row],[InvoiceDate]],-1)+1</f>
        <v>40695</v>
      </c>
      <c r="K8712" s="6">
        <f>OnlineRetail[[#This Row],[Quantity]]*OnlineRetail[[#This Row],[UnitPrice]]</f>
        <v>44.1</v>
      </c>
      <c r="L8712" t="str">
        <f t="shared" si="136"/>
        <v>13644|Jun-2011</v>
      </c>
    </row>
    <row r="8713" spans="1:12">
      <c r="A8713">
        <v>554235</v>
      </c>
      <c r="B8713" t="s">
        <v>234</v>
      </c>
      <c r="C8713" t="s">
        <v>21</v>
      </c>
      <c r="D8713">
        <v>20</v>
      </c>
      <c r="E8713" s="1">
        <v>40721.612500000003</v>
      </c>
      <c r="F8713">
        <v>2.1</v>
      </c>
      <c r="G8713">
        <v>12676</v>
      </c>
      <c r="H8713" t="s">
        <v>17</v>
      </c>
      <c r="I8713" t="str">
        <f>IF(AND(LEFT(OnlineRetail[[#This Row],[InvoiceNo]],1)&lt;&gt;"C",OnlineRetail[[#This Row],[CustomerID]]&lt;&gt;""),"Yes","No")</f>
        <v>Yes</v>
      </c>
      <c r="J8713" s="4">
        <f>EOMONTH(OnlineRetail[[#This Row],[InvoiceDate]],-1)+1</f>
        <v>40695</v>
      </c>
      <c r="K8713" s="6">
        <f>OnlineRetail[[#This Row],[Quantity]]*OnlineRetail[[#This Row],[UnitPrice]]</f>
        <v>42</v>
      </c>
      <c r="L8713" t="str">
        <f t="shared" si="136"/>
        <v>12676|Jun-2011</v>
      </c>
    </row>
    <row r="8714" spans="1:12">
      <c r="A8714">
        <v>554240</v>
      </c>
      <c r="B8714" t="s">
        <v>198</v>
      </c>
      <c r="C8714" t="s">
        <v>21</v>
      </c>
      <c r="D8714">
        <v>9</v>
      </c>
      <c r="E8714" s="1">
        <v>40721.616666666669</v>
      </c>
      <c r="F8714">
        <v>2.1</v>
      </c>
      <c r="G8714">
        <v>12402</v>
      </c>
      <c r="H8714" t="s">
        <v>10</v>
      </c>
      <c r="I8714" t="str">
        <f>IF(AND(LEFT(OnlineRetail[[#This Row],[InvoiceNo]],1)&lt;&gt;"C",OnlineRetail[[#This Row],[CustomerID]]&lt;&gt;""),"Yes","No")</f>
        <v>Yes</v>
      </c>
      <c r="J8714" s="4">
        <f>EOMONTH(OnlineRetail[[#This Row],[InvoiceDate]],-1)+1</f>
        <v>40695</v>
      </c>
      <c r="K8714" s="6">
        <f>OnlineRetail[[#This Row],[Quantity]]*OnlineRetail[[#This Row],[UnitPrice]]</f>
        <v>18.900000000000002</v>
      </c>
      <c r="L8714" t="str">
        <f t="shared" si="136"/>
        <v>12402|Jun-2011</v>
      </c>
    </row>
    <row r="8715" spans="1:12">
      <c r="A8715">
        <v>549910</v>
      </c>
      <c r="B8715" t="s">
        <v>45</v>
      </c>
      <c r="C8715" t="s">
        <v>48</v>
      </c>
      <c r="D8715">
        <v>10</v>
      </c>
      <c r="E8715" s="1">
        <v>40721.618750000001</v>
      </c>
      <c r="F8715">
        <v>2.1</v>
      </c>
      <c r="G8715">
        <v>14010</v>
      </c>
      <c r="H8715" t="s">
        <v>70</v>
      </c>
      <c r="I8715" t="str">
        <f>IF(AND(LEFT(OnlineRetail[[#This Row],[InvoiceNo]],1)&lt;&gt;"C",OnlineRetail[[#This Row],[CustomerID]]&lt;&gt;""),"Yes","No")</f>
        <v>Yes</v>
      </c>
      <c r="J8715" s="4">
        <f>EOMONTH(OnlineRetail[[#This Row],[InvoiceDate]],-1)+1</f>
        <v>40695</v>
      </c>
      <c r="K8715" s="6">
        <f>OnlineRetail[[#This Row],[Quantity]]*OnlineRetail[[#This Row],[UnitPrice]]</f>
        <v>21</v>
      </c>
      <c r="L8715" t="str">
        <f t="shared" si="136"/>
        <v>14010|Jun-2011</v>
      </c>
    </row>
    <row r="8716" spans="1:12">
      <c r="A8716">
        <v>544072</v>
      </c>
      <c r="B8716" t="s">
        <v>191</v>
      </c>
      <c r="C8716" t="s">
        <v>29</v>
      </c>
      <c r="D8716">
        <v>15</v>
      </c>
      <c r="E8716" s="1">
        <v>40721.623611111107</v>
      </c>
      <c r="F8716">
        <v>2.5499999999999998</v>
      </c>
      <c r="G8716">
        <v>13822</v>
      </c>
      <c r="H8716" t="s">
        <v>10</v>
      </c>
      <c r="I8716" t="str">
        <f>IF(AND(LEFT(OnlineRetail[[#This Row],[InvoiceNo]],1)&lt;&gt;"C",OnlineRetail[[#This Row],[CustomerID]]&lt;&gt;""),"Yes","No")</f>
        <v>Yes</v>
      </c>
      <c r="J8716" s="4">
        <f>EOMONTH(OnlineRetail[[#This Row],[InvoiceDate]],-1)+1</f>
        <v>40695</v>
      </c>
      <c r="K8716" s="6">
        <f>OnlineRetail[[#This Row],[Quantity]]*OnlineRetail[[#This Row],[UnitPrice]]</f>
        <v>38.25</v>
      </c>
      <c r="L8716" t="str">
        <f t="shared" si="136"/>
        <v>13822|Jun-2011</v>
      </c>
    </row>
    <row r="8717" spans="1:12">
      <c r="A8717">
        <v>538449</v>
      </c>
      <c r="B8717" t="s">
        <v>96</v>
      </c>
      <c r="C8717" t="s">
        <v>29</v>
      </c>
      <c r="D8717">
        <v>2</v>
      </c>
      <c r="E8717" s="1">
        <v>40721.631249999999</v>
      </c>
      <c r="F8717">
        <v>1.25</v>
      </c>
      <c r="G8717">
        <v>14031</v>
      </c>
      <c r="H8717" t="s">
        <v>31</v>
      </c>
      <c r="I8717" t="str">
        <f>IF(AND(LEFT(OnlineRetail[[#This Row],[InvoiceNo]],1)&lt;&gt;"C",OnlineRetail[[#This Row],[CustomerID]]&lt;&gt;""),"Yes","No")</f>
        <v>Yes</v>
      </c>
      <c r="J8717" s="4">
        <f>EOMONTH(OnlineRetail[[#This Row],[InvoiceDate]],-1)+1</f>
        <v>40695</v>
      </c>
      <c r="K8717" s="6">
        <f>OnlineRetail[[#This Row],[Quantity]]*OnlineRetail[[#This Row],[UnitPrice]]</f>
        <v>2.5</v>
      </c>
      <c r="L8717" t="str">
        <f t="shared" si="136"/>
        <v>14031|Jun-2011</v>
      </c>
    </row>
    <row r="8718" spans="1:12">
      <c r="A8718">
        <v>540973</v>
      </c>
      <c r="B8718" t="s">
        <v>187</v>
      </c>
      <c r="C8718" t="s">
        <v>42</v>
      </c>
      <c r="D8718">
        <v>24</v>
      </c>
      <c r="E8718" s="1">
        <v>40721.649305555547</v>
      </c>
      <c r="F8718">
        <v>2.5499999999999998</v>
      </c>
      <c r="G8718">
        <v>13319</v>
      </c>
      <c r="H8718" t="s">
        <v>10</v>
      </c>
      <c r="I8718" t="str">
        <f>IF(AND(LEFT(OnlineRetail[[#This Row],[InvoiceNo]],1)&lt;&gt;"C",OnlineRetail[[#This Row],[CustomerID]]&lt;&gt;""),"Yes","No")</f>
        <v>Yes</v>
      </c>
      <c r="J8718" s="4">
        <f>EOMONTH(OnlineRetail[[#This Row],[InvoiceDate]],-1)+1</f>
        <v>40695</v>
      </c>
      <c r="K8718" s="6">
        <f>OnlineRetail[[#This Row],[Quantity]]*OnlineRetail[[#This Row],[UnitPrice]]</f>
        <v>61.199999999999996</v>
      </c>
      <c r="L8718" t="str">
        <f t="shared" si="136"/>
        <v>13319|Jun-2011</v>
      </c>
    </row>
    <row r="8719" spans="1:12">
      <c r="A8719">
        <v>552131</v>
      </c>
      <c r="B8719" t="s">
        <v>209</v>
      </c>
      <c r="C8719" t="s">
        <v>12</v>
      </c>
      <c r="D8719">
        <v>11</v>
      </c>
      <c r="E8719" s="1">
        <v>40721.665277777778</v>
      </c>
      <c r="F8719">
        <v>9.9499999999999993</v>
      </c>
      <c r="G8719">
        <v>14265</v>
      </c>
      <c r="H8719" t="s">
        <v>10</v>
      </c>
      <c r="I8719" t="str">
        <f>IF(AND(LEFT(OnlineRetail[[#This Row],[InvoiceNo]],1)&lt;&gt;"C",OnlineRetail[[#This Row],[CustomerID]]&lt;&gt;""),"Yes","No")</f>
        <v>Yes</v>
      </c>
      <c r="J8719" s="4">
        <f>EOMONTH(OnlineRetail[[#This Row],[InvoiceDate]],-1)+1</f>
        <v>40695</v>
      </c>
      <c r="K8719" s="6">
        <f>OnlineRetail[[#This Row],[Quantity]]*OnlineRetail[[#This Row],[UnitPrice]]</f>
        <v>109.44999999999999</v>
      </c>
      <c r="L8719" t="str">
        <f t="shared" si="136"/>
        <v>14265|Jun-2011</v>
      </c>
    </row>
    <row r="8720" spans="1:12">
      <c r="A8720">
        <v>549316</v>
      </c>
      <c r="B8720" t="s">
        <v>191</v>
      </c>
      <c r="C8720" t="s">
        <v>46</v>
      </c>
      <c r="D8720">
        <v>2</v>
      </c>
      <c r="E8720" s="1">
        <v>40721.666666666657</v>
      </c>
      <c r="F8720">
        <v>7.95</v>
      </c>
      <c r="G8720">
        <v>13922</v>
      </c>
      <c r="H8720" t="s">
        <v>10</v>
      </c>
      <c r="I8720" t="str">
        <f>IF(AND(LEFT(OnlineRetail[[#This Row],[InvoiceNo]],1)&lt;&gt;"C",OnlineRetail[[#This Row],[CustomerID]]&lt;&gt;""),"Yes","No")</f>
        <v>Yes</v>
      </c>
      <c r="J8720" s="4">
        <f>EOMONTH(OnlineRetail[[#This Row],[InvoiceDate]],-1)+1</f>
        <v>40695</v>
      </c>
      <c r="K8720" s="6">
        <f>OnlineRetail[[#This Row],[Quantity]]*OnlineRetail[[#This Row],[UnitPrice]]</f>
        <v>15.9</v>
      </c>
      <c r="L8720" t="str">
        <f t="shared" si="136"/>
        <v>13922|Jun-2011</v>
      </c>
    </row>
    <row r="8721" spans="1:12">
      <c r="A8721">
        <v>540371</v>
      </c>
      <c r="B8721" t="s">
        <v>112</v>
      </c>
      <c r="C8721" t="s">
        <v>19</v>
      </c>
      <c r="D8721">
        <v>13</v>
      </c>
      <c r="E8721" s="1">
        <v>40721.672222222223</v>
      </c>
      <c r="F8721">
        <v>1.25</v>
      </c>
      <c r="G8721">
        <v>14315</v>
      </c>
      <c r="H8721" t="s">
        <v>10</v>
      </c>
      <c r="I8721" t="str">
        <f>IF(AND(LEFT(OnlineRetail[[#This Row],[InvoiceNo]],1)&lt;&gt;"C",OnlineRetail[[#This Row],[CustomerID]]&lt;&gt;""),"Yes","No")</f>
        <v>Yes</v>
      </c>
      <c r="J8721" s="4">
        <f>EOMONTH(OnlineRetail[[#This Row],[InvoiceDate]],-1)+1</f>
        <v>40695</v>
      </c>
      <c r="K8721" s="6">
        <f>OnlineRetail[[#This Row],[Quantity]]*OnlineRetail[[#This Row],[UnitPrice]]</f>
        <v>16.25</v>
      </c>
      <c r="L8721" t="str">
        <f t="shared" si="136"/>
        <v>14315|Jun-2011</v>
      </c>
    </row>
    <row r="8722" spans="1:12">
      <c r="A8722">
        <v>545543</v>
      </c>
      <c r="B8722" t="s">
        <v>146</v>
      </c>
      <c r="C8722" t="s">
        <v>14</v>
      </c>
      <c r="D8722">
        <v>20</v>
      </c>
      <c r="E8722" s="1">
        <v>40721.683333333327</v>
      </c>
      <c r="F8722">
        <v>2.5499999999999998</v>
      </c>
      <c r="G8722">
        <v>13960</v>
      </c>
      <c r="H8722" t="s">
        <v>10</v>
      </c>
      <c r="I8722" t="str">
        <f>IF(AND(LEFT(OnlineRetail[[#This Row],[InvoiceNo]],1)&lt;&gt;"C",OnlineRetail[[#This Row],[CustomerID]]&lt;&gt;""),"Yes","No")</f>
        <v>Yes</v>
      </c>
      <c r="J8722" s="4">
        <f>EOMONTH(OnlineRetail[[#This Row],[InvoiceDate]],-1)+1</f>
        <v>40695</v>
      </c>
      <c r="K8722" s="6">
        <f>OnlineRetail[[#This Row],[Quantity]]*OnlineRetail[[#This Row],[UnitPrice]]</f>
        <v>51</v>
      </c>
      <c r="L8722" t="str">
        <f t="shared" si="136"/>
        <v>13960|Jun-2011</v>
      </c>
    </row>
    <row r="8723" spans="1:12">
      <c r="A8723">
        <v>556133</v>
      </c>
      <c r="B8723" t="s">
        <v>56</v>
      </c>
      <c r="C8723" t="s">
        <v>24</v>
      </c>
      <c r="D8723">
        <v>18</v>
      </c>
      <c r="E8723" s="1">
        <v>40721.695138888892</v>
      </c>
      <c r="F8723">
        <v>4.25</v>
      </c>
      <c r="G8723">
        <v>12710</v>
      </c>
      <c r="H8723" t="s">
        <v>10</v>
      </c>
      <c r="I8723" t="str">
        <f>IF(AND(LEFT(OnlineRetail[[#This Row],[InvoiceNo]],1)&lt;&gt;"C",OnlineRetail[[#This Row],[CustomerID]]&lt;&gt;""),"Yes","No")</f>
        <v>Yes</v>
      </c>
      <c r="J8723" s="4">
        <f>EOMONTH(OnlineRetail[[#This Row],[InvoiceDate]],-1)+1</f>
        <v>40695</v>
      </c>
      <c r="K8723" s="6">
        <f>OnlineRetail[[#This Row],[Quantity]]*OnlineRetail[[#This Row],[UnitPrice]]</f>
        <v>76.5</v>
      </c>
      <c r="L8723" t="str">
        <f t="shared" si="136"/>
        <v>12710|Jun-2011</v>
      </c>
    </row>
    <row r="8724" spans="1:12">
      <c r="A8724">
        <v>550972</v>
      </c>
      <c r="B8724" t="s">
        <v>170</v>
      </c>
      <c r="C8724" t="s">
        <v>50</v>
      </c>
      <c r="D8724">
        <v>7</v>
      </c>
      <c r="E8724" s="1">
        <v>40721.698611111111</v>
      </c>
      <c r="F8724">
        <v>0.85</v>
      </c>
      <c r="G8724">
        <v>12439</v>
      </c>
      <c r="H8724" t="s">
        <v>10</v>
      </c>
      <c r="I8724" t="str">
        <f>IF(AND(LEFT(OnlineRetail[[#This Row],[InvoiceNo]],1)&lt;&gt;"C",OnlineRetail[[#This Row],[CustomerID]]&lt;&gt;""),"Yes","No")</f>
        <v>Yes</v>
      </c>
      <c r="J8724" s="4">
        <f>EOMONTH(OnlineRetail[[#This Row],[InvoiceDate]],-1)+1</f>
        <v>40695</v>
      </c>
      <c r="K8724" s="6">
        <f>OnlineRetail[[#This Row],[Quantity]]*OnlineRetail[[#This Row],[UnitPrice]]</f>
        <v>5.95</v>
      </c>
      <c r="L8724" t="str">
        <f t="shared" si="136"/>
        <v>12439|Jun-2011</v>
      </c>
    </row>
    <row r="8725" spans="1:12">
      <c r="A8725">
        <v>536575</v>
      </c>
      <c r="B8725" t="s">
        <v>263</v>
      </c>
      <c r="C8725" t="s">
        <v>50</v>
      </c>
      <c r="D8725">
        <v>3</v>
      </c>
      <c r="E8725" s="1">
        <v>40721.702777777777</v>
      </c>
      <c r="F8725">
        <v>9.9499999999999993</v>
      </c>
      <c r="G8725">
        <v>13561</v>
      </c>
      <c r="H8725" t="s">
        <v>70</v>
      </c>
      <c r="I8725" t="str">
        <f>IF(AND(LEFT(OnlineRetail[[#This Row],[InvoiceNo]],1)&lt;&gt;"C",OnlineRetail[[#This Row],[CustomerID]]&lt;&gt;""),"Yes","No")</f>
        <v>Yes</v>
      </c>
      <c r="J8725" s="4">
        <f>EOMONTH(OnlineRetail[[#This Row],[InvoiceDate]],-1)+1</f>
        <v>40695</v>
      </c>
      <c r="K8725" s="6">
        <f>OnlineRetail[[#This Row],[Quantity]]*OnlineRetail[[#This Row],[UnitPrice]]</f>
        <v>29.849999999999998</v>
      </c>
      <c r="L8725" t="str">
        <f t="shared" si="136"/>
        <v>13561|Jun-2011</v>
      </c>
    </row>
    <row r="8726" spans="1:12">
      <c r="A8726">
        <v>553748</v>
      </c>
      <c r="B8726" t="s">
        <v>216</v>
      </c>
      <c r="C8726" t="s">
        <v>46</v>
      </c>
      <c r="D8726">
        <v>19</v>
      </c>
      <c r="E8726" s="1">
        <v>40721.705555555563</v>
      </c>
      <c r="F8726">
        <v>0.85</v>
      </c>
      <c r="G8726">
        <v>12513</v>
      </c>
      <c r="H8726" t="s">
        <v>10</v>
      </c>
      <c r="I8726" t="str">
        <f>IF(AND(LEFT(OnlineRetail[[#This Row],[InvoiceNo]],1)&lt;&gt;"C",OnlineRetail[[#This Row],[CustomerID]]&lt;&gt;""),"Yes","No")</f>
        <v>Yes</v>
      </c>
      <c r="J8726" s="4">
        <f>EOMONTH(OnlineRetail[[#This Row],[InvoiceDate]],-1)+1</f>
        <v>40695</v>
      </c>
      <c r="K8726" s="6">
        <f>OnlineRetail[[#This Row],[Quantity]]*OnlineRetail[[#This Row],[UnitPrice]]</f>
        <v>16.149999999999999</v>
      </c>
      <c r="L8726" t="str">
        <f t="shared" si="136"/>
        <v>12513|Jun-2011</v>
      </c>
    </row>
    <row r="8727" spans="1:12">
      <c r="A8727">
        <v>545152</v>
      </c>
      <c r="B8727" t="s">
        <v>124</v>
      </c>
      <c r="C8727" t="s">
        <v>46</v>
      </c>
      <c r="D8727">
        <v>7</v>
      </c>
      <c r="E8727" s="1">
        <v>40721.706944444442</v>
      </c>
      <c r="F8727">
        <v>1.65</v>
      </c>
      <c r="G8727">
        <v>14176</v>
      </c>
      <c r="H8727" t="s">
        <v>31</v>
      </c>
      <c r="I8727" t="str">
        <f>IF(AND(LEFT(OnlineRetail[[#This Row],[InvoiceNo]],1)&lt;&gt;"C",OnlineRetail[[#This Row],[CustomerID]]&lt;&gt;""),"Yes","No")</f>
        <v>Yes</v>
      </c>
      <c r="J8727" s="4">
        <f>EOMONTH(OnlineRetail[[#This Row],[InvoiceDate]],-1)+1</f>
        <v>40695</v>
      </c>
      <c r="K8727" s="6">
        <f>OnlineRetail[[#This Row],[Quantity]]*OnlineRetail[[#This Row],[UnitPrice]]</f>
        <v>11.549999999999999</v>
      </c>
      <c r="L8727" t="str">
        <f t="shared" si="136"/>
        <v>14176|Jun-2011</v>
      </c>
    </row>
    <row r="8728" spans="1:12">
      <c r="A8728">
        <v>541943</v>
      </c>
      <c r="B8728" t="s">
        <v>157</v>
      </c>
      <c r="C8728" t="s">
        <v>46</v>
      </c>
      <c r="D8728">
        <v>3</v>
      </c>
      <c r="E8728" s="1">
        <v>40721.718055555553</v>
      </c>
      <c r="F8728">
        <v>1.25</v>
      </c>
      <c r="G8728">
        <v>12823</v>
      </c>
      <c r="H8728" t="s">
        <v>10</v>
      </c>
      <c r="I8728" t="str">
        <f>IF(AND(LEFT(OnlineRetail[[#This Row],[InvoiceNo]],1)&lt;&gt;"C",OnlineRetail[[#This Row],[CustomerID]]&lt;&gt;""),"Yes","No")</f>
        <v>Yes</v>
      </c>
      <c r="J8728" s="4">
        <f>EOMONTH(OnlineRetail[[#This Row],[InvoiceDate]],-1)+1</f>
        <v>40695</v>
      </c>
      <c r="K8728" s="6">
        <f>OnlineRetail[[#This Row],[Quantity]]*OnlineRetail[[#This Row],[UnitPrice]]</f>
        <v>3.75</v>
      </c>
      <c r="L8728" t="str">
        <f t="shared" si="136"/>
        <v>12823|Jun-2011</v>
      </c>
    </row>
    <row r="8729" spans="1:12">
      <c r="A8729">
        <v>542228</v>
      </c>
      <c r="B8729" t="s">
        <v>148</v>
      </c>
      <c r="C8729" t="s">
        <v>14</v>
      </c>
      <c r="D8729">
        <v>24</v>
      </c>
      <c r="E8729" s="1">
        <v>40721.753472222219</v>
      </c>
      <c r="F8729">
        <v>9.9499999999999993</v>
      </c>
      <c r="G8729">
        <v>12513</v>
      </c>
      <c r="H8729" t="s">
        <v>10</v>
      </c>
      <c r="I8729" t="str">
        <f>IF(AND(LEFT(OnlineRetail[[#This Row],[InvoiceNo]],1)&lt;&gt;"C",OnlineRetail[[#This Row],[CustomerID]]&lt;&gt;""),"Yes","No")</f>
        <v>Yes</v>
      </c>
      <c r="J8729" s="4">
        <f>EOMONTH(OnlineRetail[[#This Row],[InvoiceDate]],-1)+1</f>
        <v>40695</v>
      </c>
      <c r="K8729" s="6">
        <f>OnlineRetail[[#This Row],[Quantity]]*OnlineRetail[[#This Row],[UnitPrice]]</f>
        <v>238.79999999999998</v>
      </c>
      <c r="L8729" t="str">
        <f t="shared" si="136"/>
        <v>12513|Jun-2011</v>
      </c>
    </row>
    <row r="8730" spans="1:12">
      <c r="A8730">
        <v>540116</v>
      </c>
      <c r="B8730" t="s">
        <v>266</v>
      </c>
      <c r="C8730" t="s">
        <v>24</v>
      </c>
      <c r="D8730">
        <v>14</v>
      </c>
      <c r="E8730" s="1">
        <v>40721.754166666673</v>
      </c>
      <c r="F8730">
        <v>9.9499999999999993</v>
      </c>
      <c r="G8730">
        <v>12819</v>
      </c>
      <c r="H8730" t="s">
        <v>10</v>
      </c>
      <c r="I8730" t="str">
        <f>IF(AND(LEFT(OnlineRetail[[#This Row],[InvoiceNo]],1)&lt;&gt;"C",OnlineRetail[[#This Row],[CustomerID]]&lt;&gt;""),"Yes","No")</f>
        <v>Yes</v>
      </c>
      <c r="J8730" s="4">
        <f>EOMONTH(OnlineRetail[[#This Row],[InvoiceDate]],-1)+1</f>
        <v>40695</v>
      </c>
      <c r="K8730" s="6">
        <f>OnlineRetail[[#This Row],[Quantity]]*OnlineRetail[[#This Row],[UnitPrice]]</f>
        <v>139.29999999999998</v>
      </c>
      <c r="L8730" t="str">
        <f t="shared" si="136"/>
        <v>12819|Jun-2011</v>
      </c>
    </row>
    <row r="8731" spans="1:12">
      <c r="A8731">
        <v>543785</v>
      </c>
      <c r="B8731" t="s">
        <v>112</v>
      </c>
      <c r="C8731" t="s">
        <v>40</v>
      </c>
      <c r="D8731">
        <v>22</v>
      </c>
      <c r="E8731" s="1">
        <v>40721.754861111112</v>
      </c>
      <c r="F8731">
        <v>4.25</v>
      </c>
      <c r="G8731">
        <v>12502</v>
      </c>
      <c r="H8731" t="s">
        <v>10</v>
      </c>
      <c r="I8731" t="str">
        <f>IF(AND(LEFT(OnlineRetail[[#This Row],[InvoiceNo]],1)&lt;&gt;"C",OnlineRetail[[#This Row],[CustomerID]]&lt;&gt;""),"Yes","No")</f>
        <v>Yes</v>
      </c>
      <c r="J8731" s="4">
        <f>EOMONTH(OnlineRetail[[#This Row],[InvoiceDate]],-1)+1</f>
        <v>40695</v>
      </c>
      <c r="K8731" s="6">
        <f>OnlineRetail[[#This Row],[Quantity]]*OnlineRetail[[#This Row],[UnitPrice]]</f>
        <v>93.5</v>
      </c>
      <c r="L8731" t="str">
        <f t="shared" si="136"/>
        <v>12502|Jun-2011</v>
      </c>
    </row>
    <row r="8732" spans="1:12">
      <c r="A8732">
        <v>541807</v>
      </c>
      <c r="B8732" t="s">
        <v>268</v>
      </c>
      <c r="C8732" t="s">
        <v>62</v>
      </c>
      <c r="D8732">
        <v>9</v>
      </c>
      <c r="E8732" s="1">
        <v>40721.802777777782</v>
      </c>
      <c r="F8732">
        <v>9.9499999999999993</v>
      </c>
      <c r="G8732">
        <v>12423</v>
      </c>
      <c r="H8732" t="s">
        <v>10</v>
      </c>
      <c r="I8732" t="str">
        <f>IF(AND(LEFT(OnlineRetail[[#This Row],[InvoiceNo]],1)&lt;&gt;"C",OnlineRetail[[#This Row],[CustomerID]]&lt;&gt;""),"Yes","No")</f>
        <v>Yes</v>
      </c>
      <c r="J8732" s="4">
        <f>EOMONTH(OnlineRetail[[#This Row],[InvoiceDate]],-1)+1</f>
        <v>40695</v>
      </c>
      <c r="K8732" s="6">
        <f>OnlineRetail[[#This Row],[Quantity]]*OnlineRetail[[#This Row],[UnitPrice]]</f>
        <v>89.55</v>
      </c>
      <c r="L8732" t="str">
        <f t="shared" si="136"/>
        <v>12423|Jun-2011</v>
      </c>
    </row>
    <row r="8733" spans="1:12">
      <c r="A8733">
        <v>537924</v>
      </c>
      <c r="B8733" t="s">
        <v>57</v>
      </c>
      <c r="C8733" t="s">
        <v>53</v>
      </c>
      <c r="D8733">
        <v>23</v>
      </c>
      <c r="E8733" s="1">
        <v>40721.803472222222</v>
      </c>
      <c r="F8733">
        <v>3.39</v>
      </c>
      <c r="G8733">
        <v>13340</v>
      </c>
      <c r="H8733" t="s">
        <v>10</v>
      </c>
      <c r="I8733" t="str">
        <f>IF(AND(LEFT(OnlineRetail[[#This Row],[InvoiceNo]],1)&lt;&gt;"C",OnlineRetail[[#This Row],[CustomerID]]&lt;&gt;""),"Yes","No")</f>
        <v>Yes</v>
      </c>
      <c r="J8733" s="4">
        <f>EOMONTH(OnlineRetail[[#This Row],[InvoiceDate]],-1)+1</f>
        <v>40695</v>
      </c>
      <c r="K8733" s="6">
        <f>OnlineRetail[[#This Row],[Quantity]]*OnlineRetail[[#This Row],[UnitPrice]]</f>
        <v>77.97</v>
      </c>
      <c r="L8733" t="str">
        <f t="shared" si="136"/>
        <v>13340|Jun-2011</v>
      </c>
    </row>
    <row r="8734" spans="1:12">
      <c r="A8734">
        <v>548152</v>
      </c>
      <c r="B8734" t="s">
        <v>37</v>
      </c>
      <c r="C8734" t="s">
        <v>12</v>
      </c>
      <c r="D8734">
        <v>6</v>
      </c>
      <c r="E8734" s="1">
        <v>40721.806944444441</v>
      </c>
      <c r="F8734">
        <v>1.25</v>
      </c>
      <c r="G8734">
        <v>13798</v>
      </c>
      <c r="H8734" t="s">
        <v>10</v>
      </c>
      <c r="I8734" t="str">
        <f>IF(AND(LEFT(OnlineRetail[[#This Row],[InvoiceNo]],1)&lt;&gt;"C",OnlineRetail[[#This Row],[CustomerID]]&lt;&gt;""),"Yes","No")</f>
        <v>Yes</v>
      </c>
      <c r="J8734" s="4">
        <f>EOMONTH(OnlineRetail[[#This Row],[InvoiceDate]],-1)+1</f>
        <v>40695</v>
      </c>
      <c r="K8734" s="6">
        <f>OnlineRetail[[#This Row],[Quantity]]*OnlineRetail[[#This Row],[UnitPrice]]</f>
        <v>7.5</v>
      </c>
      <c r="L8734" t="str">
        <f t="shared" si="136"/>
        <v>13798|Jun-2011</v>
      </c>
    </row>
    <row r="8735" spans="1:12">
      <c r="A8735">
        <v>551740</v>
      </c>
      <c r="B8735" t="s">
        <v>117</v>
      </c>
      <c r="C8735" t="s">
        <v>50</v>
      </c>
      <c r="D8735">
        <v>1</v>
      </c>
      <c r="E8735" s="1">
        <v>40721.818749999999</v>
      </c>
      <c r="F8735">
        <v>1.65</v>
      </c>
      <c r="G8735">
        <v>13657</v>
      </c>
      <c r="H8735" t="s">
        <v>10</v>
      </c>
      <c r="I8735" t="str">
        <f>IF(AND(LEFT(OnlineRetail[[#This Row],[InvoiceNo]],1)&lt;&gt;"C",OnlineRetail[[#This Row],[CustomerID]]&lt;&gt;""),"Yes","No")</f>
        <v>Yes</v>
      </c>
      <c r="J8735" s="4">
        <f>EOMONTH(OnlineRetail[[#This Row],[InvoiceDate]],-1)+1</f>
        <v>40695</v>
      </c>
      <c r="K8735" s="6">
        <f>OnlineRetail[[#This Row],[Quantity]]*OnlineRetail[[#This Row],[UnitPrice]]</f>
        <v>1.65</v>
      </c>
      <c r="L8735" t="str">
        <f t="shared" si="136"/>
        <v>13657|Jun-2011</v>
      </c>
    </row>
    <row r="8736" spans="1:12">
      <c r="A8736">
        <v>555056</v>
      </c>
      <c r="B8736" t="s">
        <v>189</v>
      </c>
      <c r="C8736" t="s">
        <v>39</v>
      </c>
      <c r="D8736">
        <v>23</v>
      </c>
      <c r="E8736" s="1">
        <v>40721.819444444453</v>
      </c>
      <c r="F8736">
        <v>2.1</v>
      </c>
      <c r="G8736">
        <v>13415</v>
      </c>
      <c r="H8736" t="s">
        <v>10</v>
      </c>
      <c r="I8736" t="str">
        <f>IF(AND(LEFT(OnlineRetail[[#This Row],[InvoiceNo]],1)&lt;&gt;"C",OnlineRetail[[#This Row],[CustomerID]]&lt;&gt;""),"Yes","No")</f>
        <v>Yes</v>
      </c>
      <c r="J8736" s="4">
        <f>EOMONTH(OnlineRetail[[#This Row],[InvoiceDate]],-1)+1</f>
        <v>40695</v>
      </c>
      <c r="K8736" s="6">
        <f>OnlineRetail[[#This Row],[Quantity]]*OnlineRetail[[#This Row],[UnitPrice]]</f>
        <v>48.300000000000004</v>
      </c>
      <c r="L8736" t="str">
        <f t="shared" si="136"/>
        <v>13415|Jun-2011</v>
      </c>
    </row>
    <row r="8737" spans="1:12">
      <c r="A8737">
        <v>549993</v>
      </c>
      <c r="B8737" t="s">
        <v>162</v>
      </c>
      <c r="C8737" t="s">
        <v>21</v>
      </c>
      <c r="D8737">
        <v>12</v>
      </c>
      <c r="E8737" s="1">
        <v>40721.820138888892</v>
      </c>
      <c r="F8737">
        <v>2.5499999999999998</v>
      </c>
      <c r="G8737">
        <v>14245</v>
      </c>
      <c r="H8737" t="s">
        <v>10</v>
      </c>
      <c r="I8737" t="str">
        <f>IF(AND(LEFT(OnlineRetail[[#This Row],[InvoiceNo]],1)&lt;&gt;"C",OnlineRetail[[#This Row],[CustomerID]]&lt;&gt;""),"Yes","No")</f>
        <v>Yes</v>
      </c>
      <c r="J8737" s="4">
        <f>EOMONTH(OnlineRetail[[#This Row],[InvoiceDate]],-1)+1</f>
        <v>40695</v>
      </c>
      <c r="K8737" s="6">
        <f>OnlineRetail[[#This Row],[Quantity]]*OnlineRetail[[#This Row],[UnitPrice]]</f>
        <v>30.599999999999998</v>
      </c>
      <c r="L8737" t="str">
        <f t="shared" si="136"/>
        <v>14245|Jun-2011</v>
      </c>
    </row>
    <row r="8738" spans="1:12">
      <c r="A8738">
        <v>541795</v>
      </c>
      <c r="B8738" t="s">
        <v>289</v>
      </c>
      <c r="C8738" t="s">
        <v>48</v>
      </c>
      <c r="D8738">
        <v>22</v>
      </c>
      <c r="E8738" s="1">
        <v>40721.821527777778</v>
      </c>
      <c r="F8738">
        <v>1.25</v>
      </c>
      <c r="G8738">
        <v>13429</v>
      </c>
      <c r="H8738" t="s">
        <v>31</v>
      </c>
      <c r="I8738" t="str">
        <f>IF(AND(LEFT(OnlineRetail[[#This Row],[InvoiceNo]],1)&lt;&gt;"C",OnlineRetail[[#This Row],[CustomerID]]&lt;&gt;""),"Yes","No")</f>
        <v>Yes</v>
      </c>
      <c r="J8738" s="4">
        <f>EOMONTH(OnlineRetail[[#This Row],[InvoiceDate]],-1)+1</f>
        <v>40695</v>
      </c>
      <c r="K8738" s="6">
        <f>OnlineRetail[[#This Row],[Quantity]]*OnlineRetail[[#This Row],[UnitPrice]]</f>
        <v>27.5</v>
      </c>
      <c r="L8738" t="str">
        <f t="shared" si="136"/>
        <v>13429|Jun-2011</v>
      </c>
    </row>
    <row r="8739" spans="1:12">
      <c r="A8739">
        <v>538990</v>
      </c>
      <c r="B8739" t="s">
        <v>125</v>
      </c>
      <c r="C8739" t="s">
        <v>53</v>
      </c>
      <c r="D8739">
        <v>13</v>
      </c>
      <c r="E8739" s="1">
        <v>40721.82916666667</v>
      </c>
      <c r="F8739">
        <v>4.95</v>
      </c>
      <c r="G8739">
        <v>14265</v>
      </c>
      <c r="H8739" t="s">
        <v>10</v>
      </c>
      <c r="I8739" t="str">
        <f>IF(AND(LEFT(OnlineRetail[[#This Row],[InvoiceNo]],1)&lt;&gt;"C",OnlineRetail[[#This Row],[CustomerID]]&lt;&gt;""),"Yes","No")</f>
        <v>Yes</v>
      </c>
      <c r="J8739" s="4">
        <f>EOMONTH(OnlineRetail[[#This Row],[InvoiceDate]],-1)+1</f>
        <v>40695</v>
      </c>
      <c r="K8739" s="6">
        <f>OnlineRetail[[#This Row],[Quantity]]*OnlineRetail[[#This Row],[UnitPrice]]</f>
        <v>64.350000000000009</v>
      </c>
      <c r="L8739" t="str">
        <f t="shared" si="136"/>
        <v>14265|Jun-2011</v>
      </c>
    </row>
    <row r="8740" spans="1:12">
      <c r="A8740">
        <v>543399</v>
      </c>
      <c r="B8740" t="s">
        <v>78</v>
      </c>
      <c r="C8740" t="s">
        <v>24</v>
      </c>
      <c r="D8740">
        <v>17</v>
      </c>
      <c r="E8740" s="1">
        <v>40721.830555555563</v>
      </c>
      <c r="F8740">
        <v>7.95</v>
      </c>
      <c r="G8740">
        <v>14302</v>
      </c>
      <c r="H8740" t="s">
        <v>10</v>
      </c>
      <c r="I8740" t="str">
        <f>IF(AND(LEFT(OnlineRetail[[#This Row],[InvoiceNo]],1)&lt;&gt;"C",OnlineRetail[[#This Row],[CustomerID]]&lt;&gt;""),"Yes","No")</f>
        <v>Yes</v>
      </c>
      <c r="J8740" s="4">
        <f>EOMONTH(OnlineRetail[[#This Row],[InvoiceDate]],-1)+1</f>
        <v>40695</v>
      </c>
      <c r="K8740" s="6">
        <f>OnlineRetail[[#This Row],[Quantity]]*OnlineRetail[[#This Row],[UnitPrice]]</f>
        <v>135.15</v>
      </c>
      <c r="L8740" t="str">
        <f t="shared" si="136"/>
        <v>14302|Jun-2011</v>
      </c>
    </row>
    <row r="8741" spans="1:12">
      <c r="A8741">
        <v>549079</v>
      </c>
      <c r="B8741" t="s">
        <v>11</v>
      </c>
      <c r="C8741" t="s">
        <v>53</v>
      </c>
      <c r="D8741">
        <v>20</v>
      </c>
      <c r="E8741" s="1">
        <v>40722.333333333343</v>
      </c>
      <c r="F8741">
        <v>4.25</v>
      </c>
      <c r="G8741">
        <v>13737</v>
      </c>
      <c r="H8741" t="s">
        <v>10</v>
      </c>
      <c r="I8741" t="str">
        <f>IF(AND(LEFT(OnlineRetail[[#This Row],[InvoiceNo]],1)&lt;&gt;"C",OnlineRetail[[#This Row],[CustomerID]]&lt;&gt;""),"Yes","No")</f>
        <v>Yes</v>
      </c>
      <c r="J8741" s="4">
        <f>EOMONTH(OnlineRetail[[#This Row],[InvoiceDate]],-1)+1</f>
        <v>40695</v>
      </c>
      <c r="K8741" s="6">
        <f>OnlineRetail[[#This Row],[Quantity]]*OnlineRetail[[#This Row],[UnitPrice]]</f>
        <v>85</v>
      </c>
      <c r="L8741" t="str">
        <f t="shared" si="136"/>
        <v>13737|Jun-2011</v>
      </c>
    </row>
    <row r="8742" spans="1:12">
      <c r="A8742">
        <v>548861</v>
      </c>
      <c r="B8742" t="s">
        <v>102</v>
      </c>
      <c r="C8742" t="s">
        <v>16</v>
      </c>
      <c r="D8742">
        <v>13</v>
      </c>
      <c r="E8742" s="1">
        <v>40722.338888888888</v>
      </c>
      <c r="F8742">
        <v>1.25</v>
      </c>
      <c r="G8742">
        <v>13200</v>
      </c>
      <c r="H8742" t="s">
        <v>10</v>
      </c>
      <c r="I8742" t="str">
        <f>IF(AND(LEFT(OnlineRetail[[#This Row],[InvoiceNo]],1)&lt;&gt;"C",OnlineRetail[[#This Row],[CustomerID]]&lt;&gt;""),"Yes","No")</f>
        <v>Yes</v>
      </c>
      <c r="J8742" s="4">
        <f>EOMONTH(OnlineRetail[[#This Row],[InvoiceDate]],-1)+1</f>
        <v>40695</v>
      </c>
      <c r="K8742" s="6">
        <f>OnlineRetail[[#This Row],[Quantity]]*OnlineRetail[[#This Row],[UnitPrice]]</f>
        <v>16.25</v>
      </c>
      <c r="L8742" t="str">
        <f t="shared" si="136"/>
        <v>13200|Jun-2011</v>
      </c>
    </row>
    <row r="8743" spans="1:12">
      <c r="A8743">
        <v>545008</v>
      </c>
      <c r="B8743" t="s">
        <v>163</v>
      </c>
      <c r="C8743" t="s">
        <v>50</v>
      </c>
      <c r="D8743">
        <v>11</v>
      </c>
      <c r="E8743" s="1">
        <v>40722.354861111111</v>
      </c>
      <c r="F8743">
        <v>1.65</v>
      </c>
      <c r="G8743">
        <v>14063</v>
      </c>
      <c r="H8743" t="s">
        <v>10</v>
      </c>
      <c r="I8743" t="str">
        <f>IF(AND(LEFT(OnlineRetail[[#This Row],[InvoiceNo]],1)&lt;&gt;"C",OnlineRetail[[#This Row],[CustomerID]]&lt;&gt;""),"Yes","No")</f>
        <v>Yes</v>
      </c>
      <c r="J8743" s="4">
        <f>EOMONTH(OnlineRetail[[#This Row],[InvoiceDate]],-1)+1</f>
        <v>40695</v>
      </c>
      <c r="K8743" s="6">
        <f>OnlineRetail[[#This Row],[Quantity]]*OnlineRetail[[#This Row],[UnitPrice]]</f>
        <v>18.149999999999999</v>
      </c>
      <c r="L8743" t="str">
        <f t="shared" si="136"/>
        <v>14063|Jun-2011</v>
      </c>
    </row>
    <row r="8744" spans="1:12">
      <c r="A8744">
        <v>537917</v>
      </c>
      <c r="B8744" t="s">
        <v>179</v>
      </c>
      <c r="C8744" t="s">
        <v>53</v>
      </c>
      <c r="D8744">
        <v>14</v>
      </c>
      <c r="E8744" s="1">
        <v>40722.368750000001</v>
      </c>
      <c r="F8744">
        <v>7.95</v>
      </c>
      <c r="G8744">
        <v>13665</v>
      </c>
      <c r="H8744" t="s">
        <v>10</v>
      </c>
      <c r="I8744" t="str">
        <f>IF(AND(LEFT(OnlineRetail[[#This Row],[InvoiceNo]],1)&lt;&gt;"C",OnlineRetail[[#This Row],[CustomerID]]&lt;&gt;""),"Yes","No")</f>
        <v>Yes</v>
      </c>
      <c r="J8744" s="4">
        <f>EOMONTH(OnlineRetail[[#This Row],[InvoiceDate]],-1)+1</f>
        <v>40695</v>
      </c>
      <c r="K8744" s="6">
        <f>OnlineRetail[[#This Row],[Quantity]]*OnlineRetail[[#This Row],[UnitPrice]]</f>
        <v>111.3</v>
      </c>
      <c r="L8744" t="str">
        <f t="shared" si="136"/>
        <v>13665|Jun-2011</v>
      </c>
    </row>
    <row r="8745" spans="1:12">
      <c r="A8745">
        <v>546962</v>
      </c>
      <c r="B8745" t="s">
        <v>222</v>
      </c>
      <c r="C8745" t="s">
        <v>62</v>
      </c>
      <c r="D8745">
        <v>6</v>
      </c>
      <c r="E8745" s="1">
        <v>40722.370138888888</v>
      </c>
      <c r="F8745">
        <v>9.9499999999999993</v>
      </c>
      <c r="G8745">
        <v>13790</v>
      </c>
      <c r="H8745" t="s">
        <v>10</v>
      </c>
      <c r="I8745" t="str">
        <f>IF(AND(LEFT(OnlineRetail[[#This Row],[InvoiceNo]],1)&lt;&gt;"C",OnlineRetail[[#This Row],[CustomerID]]&lt;&gt;""),"Yes","No")</f>
        <v>Yes</v>
      </c>
      <c r="J8745" s="4">
        <f>EOMONTH(OnlineRetail[[#This Row],[InvoiceDate]],-1)+1</f>
        <v>40695</v>
      </c>
      <c r="K8745" s="6">
        <f>OnlineRetail[[#This Row],[Quantity]]*OnlineRetail[[#This Row],[UnitPrice]]</f>
        <v>59.699999999999996</v>
      </c>
      <c r="L8745" t="str">
        <f t="shared" si="136"/>
        <v>13790|Jun-2011</v>
      </c>
    </row>
    <row r="8746" spans="1:12">
      <c r="A8746">
        <v>546528</v>
      </c>
      <c r="B8746" t="s">
        <v>130</v>
      </c>
      <c r="C8746" t="s">
        <v>19</v>
      </c>
      <c r="D8746">
        <v>15</v>
      </c>
      <c r="E8746" s="1">
        <v>40722.370833333327</v>
      </c>
      <c r="F8746">
        <v>2.5499999999999998</v>
      </c>
      <c r="G8746">
        <v>14044</v>
      </c>
      <c r="H8746" t="s">
        <v>25</v>
      </c>
      <c r="I8746" t="str">
        <f>IF(AND(LEFT(OnlineRetail[[#This Row],[InvoiceNo]],1)&lt;&gt;"C",OnlineRetail[[#This Row],[CustomerID]]&lt;&gt;""),"Yes","No")</f>
        <v>Yes</v>
      </c>
      <c r="J8746" s="4">
        <f>EOMONTH(OnlineRetail[[#This Row],[InvoiceDate]],-1)+1</f>
        <v>40695</v>
      </c>
      <c r="K8746" s="6">
        <f>OnlineRetail[[#This Row],[Quantity]]*OnlineRetail[[#This Row],[UnitPrice]]</f>
        <v>38.25</v>
      </c>
      <c r="L8746" t="str">
        <f t="shared" si="136"/>
        <v>14044|Jun-2011</v>
      </c>
    </row>
    <row r="8747" spans="1:12">
      <c r="A8747">
        <v>537488</v>
      </c>
      <c r="B8747" t="s">
        <v>52</v>
      </c>
      <c r="C8747" t="s">
        <v>48</v>
      </c>
      <c r="D8747">
        <v>1</v>
      </c>
      <c r="E8747" s="1">
        <v>40722.376388888893</v>
      </c>
      <c r="F8747">
        <v>4.95</v>
      </c>
      <c r="G8747">
        <v>13340</v>
      </c>
      <c r="H8747" t="s">
        <v>10</v>
      </c>
      <c r="I8747" t="str">
        <f>IF(AND(LEFT(OnlineRetail[[#This Row],[InvoiceNo]],1)&lt;&gt;"C",OnlineRetail[[#This Row],[CustomerID]]&lt;&gt;""),"Yes","No")</f>
        <v>Yes</v>
      </c>
      <c r="J8747" s="4">
        <f>EOMONTH(OnlineRetail[[#This Row],[InvoiceDate]],-1)+1</f>
        <v>40695</v>
      </c>
      <c r="K8747" s="6">
        <f>OnlineRetail[[#This Row],[Quantity]]*OnlineRetail[[#This Row],[UnitPrice]]</f>
        <v>4.95</v>
      </c>
      <c r="L8747" t="str">
        <f t="shared" si="136"/>
        <v>13340|Jun-2011</v>
      </c>
    </row>
    <row r="8748" spans="1:12">
      <c r="A8748">
        <v>538374</v>
      </c>
      <c r="B8748" t="s">
        <v>173</v>
      </c>
      <c r="C8748" t="s">
        <v>39</v>
      </c>
      <c r="D8748">
        <v>13</v>
      </c>
      <c r="E8748" s="1">
        <v>40722.381249999999</v>
      </c>
      <c r="F8748">
        <v>3.39</v>
      </c>
      <c r="G8748">
        <v>14323</v>
      </c>
      <c r="H8748" t="s">
        <v>10</v>
      </c>
      <c r="I8748" t="str">
        <f>IF(AND(LEFT(OnlineRetail[[#This Row],[InvoiceNo]],1)&lt;&gt;"C",OnlineRetail[[#This Row],[CustomerID]]&lt;&gt;""),"Yes","No")</f>
        <v>Yes</v>
      </c>
      <c r="J8748" s="4">
        <f>EOMONTH(OnlineRetail[[#This Row],[InvoiceDate]],-1)+1</f>
        <v>40695</v>
      </c>
      <c r="K8748" s="6">
        <f>OnlineRetail[[#This Row],[Quantity]]*OnlineRetail[[#This Row],[UnitPrice]]</f>
        <v>44.07</v>
      </c>
      <c r="L8748" t="str">
        <f t="shared" si="136"/>
        <v>14323|Jun-2011</v>
      </c>
    </row>
    <row r="8749" spans="1:12" hidden="1">
      <c r="A8749" t="s">
        <v>361</v>
      </c>
      <c r="B8749" t="s">
        <v>196</v>
      </c>
      <c r="C8749" t="s">
        <v>62</v>
      </c>
      <c r="D8749">
        <v>14</v>
      </c>
      <c r="E8749" s="1">
        <v>40722.390972222223</v>
      </c>
      <c r="F8749">
        <v>7.95</v>
      </c>
      <c r="G8749">
        <v>14116</v>
      </c>
      <c r="H8749" t="s">
        <v>22</v>
      </c>
      <c r="I8749" t="str">
        <f>IF(AND(LEFT(OnlineRetail[[#This Row],[InvoiceNo]],1)&lt;&gt;"C",OnlineRetail[[#This Row],[CustomerID]]&lt;&gt;""),"Yes","No")</f>
        <v>No</v>
      </c>
      <c r="J8749" s="4">
        <f>EOMONTH(OnlineRetail[[#This Row],[InvoiceDate]],-1)+1</f>
        <v>40695</v>
      </c>
      <c r="K8749" s="6">
        <f>OnlineRetail[[#This Row],[Quantity]]*OnlineRetail[[#This Row],[UnitPrice]]</f>
        <v>111.3</v>
      </c>
      <c r="L8749" t="str">
        <f t="shared" si="136"/>
        <v/>
      </c>
    </row>
    <row r="8750" spans="1:12">
      <c r="A8750">
        <v>547361</v>
      </c>
      <c r="B8750" t="s">
        <v>8</v>
      </c>
      <c r="C8750" t="s">
        <v>72</v>
      </c>
      <c r="D8750">
        <v>20</v>
      </c>
      <c r="E8750" s="1">
        <v>40722.394444444442</v>
      </c>
      <c r="F8750">
        <v>4.25</v>
      </c>
      <c r="G8750">
        <v>12710</v>
      </c>
      <c r="H8750" t="s">
        <v>10</v>
      </c>
      <c r="I8750" t="str">
        <f>IF(AND(LEFT(OnlineRetail[[#This Row],[InvoiceNo]],1)&lt;&gt;"C",OnlineRetail[[#This Row],[CustomerID]]&lt;&gt;""),"Yes","No")</f>
        <v>Yes</v>
      </c>
      <c r="J8750" s="4">
        <f>EOMONTH(OnlineRetail[[#This Row],[InvoiceDate]],-1)+1</f>
        <v>40695</v>
      </c>
      <c r="K8750" s="6">
        <f>OnlineRetail[[#This Row],[Quantity]]*OnlineRetail[[#This Row],[UnitPrice]]</f>
        <v>85</v>
      </c>
      <c r="L8750" t="str">
        <f t="shared" si="136"/>
        <v>12710|Jun-2011</v>
      </c>
    </row>
    <row r="8751" spans="1:12">
      <c r="A8751">
        <v>550386</v>
      </c>
      <c r="B8751" t="s">
        <v>183</v>
      </c>
      <c r="C8751" t="s">
        <v>24</v>
      </c>
      <c r="D8751">
        <v>12</v>
      </c>
      <c r="E8751" s="1">
        <v>40722.404861111107</v>
      </c>
      <c r="F8751">
        <v>5.95</v>
      </c>
      <c r="G8751">
        <v>13106</v>
      </c>
      <c r="H8751" t="s">
        <v>10</v>
      </c>
      <c r="I8751" t="str">
        <f>IF(AND(LEFT(OnlineRetail[[#This Row],[InvoiceNo]],1)&lt;&gt;"C",OnlineRetail[[#This Row],[CustomerID]]&lt;&gt;""),"Yes","No")</f>
        <v>Yes</v>
      </c>
      <c r="J8751" s="4">
        <f>EOMONTH(OnlineRetail[[#This Row],[InvoiceDate]],-1)+1</f>
        <v>40695</v>
      </c>
      <c r="K8751" s="6">
        <f>OnlineRetail[[#This Row],[Quantity]]*OnlineRetail[[#This Row],[UnitPrice]]</f>
        <v>71.400000000000006</v>
      </c>
      <c r="L8751" t="str">
        <f t="shared" si="136"/>
        <v>13106|Jun-2011</v>
      </c>
    </row>
    <row r="8752" spans="1:12">
      <c r="A8752">
        <v>552465</v>
      </c>
      <c r="B8752" t="s">
        <v>255</v>
      </c>
      <c r="C8752" t="s">
        <v>24</v>
      </c>
      <c r="D8752">
        <v>14</v>
      </c>
      <c r="E8752" s="1">
        <v>40722.410416666673</v>
      </c>
      <c r="F8752">
        <v>9.9499999999999993</v>
      </c>
      <c r="G8752">
        <v>12854</v>
      </c>
      <c r="H8752" t="s">
        <v>10</v>
      </c>
      <c r="I8752" t="str">
        <f>IF(AND(LEFT(OnlineRetail[[#This Row],[InvoiceNo]],1)&lt;&gt;"C",OnlineRetail[[#This Row],[CustomerID]]&lt;&gt;""),"Yes","No")</f>
        <v>Yes</v>
      </c>
      <c r="J8752" s="4">
        <f>EOMONTH(OnlineRetail[[#This Row],[InvoiceDate]],-1)+1</f>
        <v>40695</v>
      </c>
      <c r="K8752" s="6">
        <f>OnlineRetail[[#This Row],[Quantity]]*OnlineRetail[[#This Row],[UnitPrice]]</f>
        <v>139.29999999999998</v>
      </c>
      <c r="L8752" t="str">
        <f t="shared" si="136"/>
        <v>12854|Jun-2011</v>
      </c>
    </row>
    <row r="8753" spans="1:12">
      <c r="A8753">
        <v>536666</v>
      </c>
      <c r="B8753" t="s">
        <v>43</v>
      </c>
      <c r="C8753" t="s">
        <v>48</v>
      </c>
      <c r="D8753">
        <v>22</v>
      </c>
      <c r="E8753" s="1">
        <v>40722.418055555558</v>
      </c>
      <c r="F8753">
        <v>1.65</v>
      </c>
      <c r="G8753">
        <v>13531</v>
      </c>
      <c r="H8753" t="s">
        <v>36</v>
      </c>
      <c r="I8753" t="str">
        <f>IF(AND(LEFT(OnlineRetail[[#This Row],[InvoiceNo]],1)&lt;&gt;"C",OnlineRetail[[#This Row],[CustomerID]]&lt;&gt;""),"Yes","No")</f>
        <v>Yes</v>
      </c>
      <c r="J8753" s="4">
        <f>EOMONTH(OnlineRetail[[#This Row],[InvoiceDate]],-1)+1</f>
        <v>40695</v>
      </c>
      <c r="K8753" s="6">
        <f>OnlineRetail[[#This Row],[Quantity]]*OnlineRetail[[#This Row],[UnitPrice]]</f>
        <v>36.299999999999997</v>
      </c>
      <c r="L8753" t="str">
        <f t="shared" si="136"/>
        <v>13531|Jun-2011</v>
      </c>
    </row>
    <row r="8754" spans="1:12">
      <c r="A8754">
        <v>544568</v>
      </c>
      <c r="B8754" t="s">
        <v>166</v>
      </c>
      <c r="C8754" t="s">
        <v>24</v>
      </c>
      <c r="D8754">
        <v>4</v>
      </c>
      <c r="E8754" s="1">
        <v>40722.423611111109</v>
      </c>
      <c r="F8754">
        <v>4.95</v>
      </c>
      <c r="G8754">
        <v>14198</v>
      </c>
      <c r="H8754" t="s">
        <v>10</v>
      </c>
      <c r="I8754" t="str">
        <f>IF(AND(LEFT(OnlineRetail[[#This Row],[InvoiceNo]],1)&lt;&gt;"C",OnlineRetail[[#This Row],[CustomerID]]&lt;&gt;""),"Yes","No")</f>
        <v>Yes</v>
      </c>
      <c r="J8754" s="4">
        <f>EOMONTH(OnlineRetail[[#This Row],[InvoiceDate]],-1)+1</f>
        <v>40695</v>
      </c>
      <c r="K8754" s="6">
        <f>OnlineRetail[[#This Row],[Quantity]]*OnlineRetail[[#This Row],[UnitPrice]]</f>
        <v>19.8</v>
      </c>
      <c r="L8754" t="str">
        <f t="shared" si="136"/>
        <v>14198|Jun-2011</v>
      </c>
    </row>
    <row r="8755" spans="1:12">
      <c r="A8755">
        <v>542408</v>
      </c>
      <c r="B8755" t="s">
        <v>65</v>
      </c>
      <c r="C8755" t="s">
        <v>83</v>
      </c>
      <c r="D8755">
        <v>17</v>
      </c>
      <c r="E8755" s="1">
        <v>40722.424305555563</v>
      </c>
      <c r="F8755">
        <v>3.39</v>
      </c>
      <c r="G8755">
        <v>14063</v>
      </c>
      <c r="H8755" t="s">
        <v>10</v>
      </c>
      <c r="I8755" t="str">
        <f>IF(AND(LEFT(OnlineRetail[[#This Row],[InvoiceNo]],1)&lt;&gt;"C",OnlineRetail[[#This Row],[CustomerID]]&lt;&gt;""),"Yes","No")</f>
        <v>Yes</v>
      </c>
      <c r="J8755" s="4">
        <f>EOMONTH(OnlineRetail[[#This Row],[InvoiceDate]],-1)+1</f>
        <v>40695</v>
      </c>
      <c r="K8755" s="6">
        <f>OnlineRetail[[#This Row],[Quantity]]*OnlineRetail[[#This Row],[UnitPrice]]</f>
        <v>57.63</v>
      </c>
      <c r="L8755" t="str">
        <f t="shared" si="136"/>
        <v>14063|Jun-2011</v>
      </c>
    </row>
    <row r="8756" spans="1:12">
      <c r="A8756">
        <v>538871</v>
      </c>
      <c r="B8756" t="s">
        <v>201</v>
      </c>
      <c r="C8756" t="s">
        <v>19</v>
      </c>
      <c r="D8756">
        <v>8</v>
      </c>
      <c r="E8756" s="1">
        <v>40722.433333333327</v>
      </c>
      <c r="F8756">
        <v>7.95</v>
      </c>
      <c r="G8756">
        <v>13907</v>
      </c>
      <c r="H8756" t="s">
        <v>25</v>
      </c>
      <c r="I8756" t="str">
        <f>IF(AND(LEFT(OnlineRetail[[#This Row],[InvoiceNo]],1)&lt;&gt;"C",OnlineRetail[[#This Row],[CustomerID]]&lt;&gt;""),"Yes","No")</f>
        <v>Yes</v>
      </c>
      <c r="J8756" s="4">
        <f>EOMONTH(OnlineRetail[[#This Row],[InvoiceDate]],-1)+1</f>
        <v>40695</v>
      </c>
      <c r="K8756" s="6">
        <f>OnlineRetail[[#This Row],[Quantity]]*OnlineRetail[[#This Row],[UnitPrice]]</f>
        <v>63.6</v>
      </c>
      <c r="L8756" t="str">
        <f t="shared" si="136"/>
        <v>13907|Jun-2011</v>
      </c>
    </row>
    <row r="8757" spans="1:12">
      <c r="A8757">
        <v>554453</v>
      </c>
      <c r="B8757" t="s">
        <v>130</v>
      </c>
      <c r="C8757" t="s">
        <v>53</v>
      </c>
      <c r="D8757">
        <v>5</v>
      </c>
      <c r="E8757" s="1">
        <v>40722.4375</v>
      </c>
      <c r="F8757">
        <v>4.95</v>
      </c>
      <c r="G8757">
        <v>14031</v>
      </c>
      <c r="H8757" t="s">
        <v>10</v>
      </c>
      <c r="I8757" t="str">
        <f>IF(AND(LEFT(OnlineRetail[[#This Row],[InvoiceNo]],1)&lt;&gt;"C",OnlineRetail[[#This Row],[CustomerID]]&lt;&gt;""),"Yes","No")</f>
        <v>Yes</v>
      </c>
      <c r="J8757" s="4">
        <f>EOMONTH(OnlineRetail[[#This Row],[InvoiceDate]],-1)+1</f>
        <v>40695</v>
      </c>
      <c r="K8757" s="6">
        <f>OnlineRetail[[#This Row],[Quantity]]*OnlineRetail[[#This Row],[UnitPrice]]</f>
        <v>24.75</v>
      </c>
      <c r="L8757" t="str">
        <f t="shared" si="136"/>
        <v>14031|Jun-2011</v>
      </c>
    </row>
    <row r="8758" spans="1:12">
      <c r="A8758">
        <v>543540</v>
      </c>
      <c r="B8758" t="s">
        <v>219</v>
      </c>
      <c r="C8758" t="s">
        <v>14</v>
      </c>
      <c r="D8758">
        <v>15</v>
      </c>
      <c r="E8758" s="1">
        <v>40722.438194444447</v>
      </c>
      <c r="F8758">
        <v>4.25</v>
      </c>
      <c r="G8758">
        <v>12461</v>
      </c>
      <c r="H8758" t="s">
        <v>10</v>
      </c>
      <c r="I8758" t="str">
        <f>IF(AND(LEFT(OnlineRetail[[#This Row],[InvoiceNo]],1)&lt;&gt;"C",OnlineRetail[[#This Row],[CustomerID]]&lt;&gt;""),"Yes","No")</f>
        <v>Yes</v>
      </c>
      <c r="J8758" s="4">
        <f>EOMONTH(OnlineRetail[[#This Row],[InvoiceDate]],-1)+1</f>
        <v>40695</v>
      </c>
      <c r="K8758" s="6">
        <f>OnlineRetail[[#This Row],[Quantity]]*OnlineRetail[[#This Row],[UnitPrice]]</f>
        <v>63.75</v>
      </c>
      <c r="L8758" t="str">
        <f t="shared" si="136"/>
        <v>12461|Jun-2011</v>
      </c>
    </row>
    <row r="8759" spans="1:12">
      <c r="A8759">
        <v>536570</v>
      </c>
      <c r="B8759" t="s">
        <v>35</v>
      </c>
      <c r="C8759" t="s">
        <v>21</v>
      </c>
      <c r="D8759">
        <v>20</v>
      </c>
      <c r="E8759" s="1">
        <v>40722.445833333331</v>
      </c>
      <c r="F8759">
        <v>1.25</v>
      </c>
      <c r="G8759">
        <v>13608</v>
      </c>
      <c r="H8759" t="s">
        <v>10</v>
      </c>
      <c r="I8759" t="str">
        <f>IF(AND(LEFT(OnlineRetail[[#This Row],[InvoiceNo]],1)&lt;&gt;"C",OnlineRetail[[#This Row],[CustomerID]]&lt;&gt;""),"Yes","No")</f>
        <v>Yes</v>
      </c>
      <c r="J8759" s="4">
        <f>EOMONTH(OnlineRetail[[#This Row],[InvoiceDate]],-1)+1</f>
        <v>40695</v>
      </c>
      <c r="K8759" s="6">
        <f>OnlineRetail[[#This Row],[Quantity]]*OnlineRetail[[#This Row],[UnitPrice]]</f>
        <v>25</v>
      </c>
      <c r="L8759" t="str">
        <f t="shared" si="136"/>
        <v>13608|Jun-2011</v>
      </c>
    </row>
    <row r="8760" spans="1:12">
      <c r="A8760">
        <v>536662</v>
      </c>
      <c r="B8760" t="s">
        <v>160</v>
      </c>
      <c r="C8760" t="s">
        <v>14</v>
      </c>
      <c r="D8760">
        <v>3</v>
      </c>
      <c r="E8760" s="1">
        <v>40722.454861111109</v>
      </c>
      <c r="F8760">
        <v>4.25</v>
      </c>
      <c r="G8760">
        <v>13991</v>
      </c>
      <c r="H8760" t="s">
        <v>36</v>
      </c>
      <c r="I8760" t="str">
        <f>IF(AND(LEFT(OnlineRetail[[#This Row],[InvoiceNo]],1)&lt;&gt;"C",OnlineRetail[[#This Row],[CustomerID]]&lt;&gt;""),"Yes","No")</f>
        <v>Yes</v>
      </c>
      <c r="J8760" s="4">
        <f>EOMONTH(OnlineRetail[[#This Row],[InvoiceDate]],-1)+1</f>
        <v>40695</v>
      </c>
      <c r="K8760" s="6">
        <f>OnlineRetail[[#This Row],[Quantity]]*OnlineRetail[[#This Row],[UnitPrice]]</f>
        <v>12.75</v>
      </c>
      <c r="L8760" t="str">
        <f t="shared" si="136"/>
        <v>13991|Jun-2011</v>
      </c>
    </row>
    <row r="8761" spans="1:12">
      <c r="A8761">
        <v>536804</v>
      </c>
      <c r="B8761" t="s">
        <v>232</v>
      </c>
      <c r="C8761" t="s">
        <v>40</v>
      </c>
      <c r="D8761">
        <v>12</v>
      </c>
      <c r="E8761" s="1">
        <v>40722.463888888888</v>
      </c>
      <c r="F8761">
        <v>2.5499999999999998</v>
      </c>
      <c r="G8761">
        <v>14302</v>
      </c>
      <c r="H8761" t="s">
        <v>10</v>
      </c>
      <c r="I8761" t="str">
        <f>IF(AND(LEFT(OnlineRetail[[#This Row],[InvoiceNo]],1)&lt;&gt;"C",OnlineRetail[[#This Row],[CustomerID]]&lt;&gt;""),"Yes","No")</f>
        <v>Yes</v>
      </c>
      <c r="J8761" s="4">
        <f>EOMONTH(OnlineRetail[[#This Row],[InvoiceDate]],-1)+1</f>
        <v>40695</v>
      </c>
      <c r="K8761" s="6">
        <f>OnlineRetail[[#This Row],[Quantity]]*OnlineRetail[[#This Row],[UnitPrice]]</f>
        <v>30.599999999999998</v>
      </c>
      <c r="L8761" t="str">
        <f t="shared" si="136"/>
        <v>14302|Jun-2011</v>
      </c>
    </row>
    <row r="8762" spans="1:12">
      <c r="A8762">
        <v>552590</v>
      </c>
      <c r="B8762" t="s">
        <v>61</v>
      </c>
      <c r="C8762" t="s">
        <v>21</v>
      </c>
      <c r="D8762">
        <v>7</v>
      </c>
      <c r="E8762" s="1">
        <v>40722.472222222219</v>
      </c>
      <c r="F8762">
        <v>2.1</v>
      </c>
      <c r="G8762">
        <v>14235</v>
      </c>
      <c r="H8762" t="s">
        <v>10</v>
      </c>
      <c r="I8762" t="str">
        <f>IF(AND(LEFT(OnlineRetail[[#This Row],[InvoiceNo]],1)&lt;&gt;"C",OnlineRetail[[#This Row],[CustomerID]]&lt;&gt;""),"Yes","No")</f>
        <v>Yes</v>
      </c>
      <c r="J8762" s="4">
        <f>EOMONTH(OnlineRetail[[#This Row],[InvoiceDate]],-1)+1</f>
        <v>40695</v>
      </c>
      <c r="K8762" s="6">
        <f>OnlineRetail[[#This Row],[Quantity]]*OnlineRetail[[#This Row],[UnitPrice]]</f>
        <v>14.700000000000001</v>
      </c>
      <c r="L8762" t="str">
        <f t="shared" si="136"/>
        <v>14235|Jun-2011</v>
      </c>
    </row>
    <row r="8763" spans="1:12">
      <c r="A8763">
        <v>537129</v>
      </c>
      <c r="B8763" t="s">
        <v>256</v>
      </c>
      <c r="C8763" t="s">
        <v>42</v>
      </c>
      <c r="D8763">
        <v>14</v>
      </c>
      <c r="E8763" s="1">
        <v>40722.484722222223</v>
      </c>
      <c r="F8763">
        <v>9.9499999999999993</v>
      </c>
      <c r="G8763">
        <v>13991</v>
      </c>
      <c r="H8763" t="s">
        <v>10</v>
      </c>
      <c r="I8763" t="str">
        <f>IF(AND(LEFT(OnlineRetail[[#This Row],[InvoiceNo]],1)&lt;&gt;"C",OnlineRetail[[#This Row],[CustomerID]]&lt;&gt;""),"Yes","No")</f>
        <v>Yes</v>
      </c>
      <c r="J8763" s="4">
        <f>EOMONTH(OnlineRetail[[#This Row],[InvoiceDate]],-1)+1</f>
        <v>40695</v>
      </c>
      <c r="K8763" s="6">
        <f>OnlineRetail[[#This Row],[Quantity]]*OnlineRetail[[#This Row],[UnitPrice]]</f>
        <v>139.29999999999998</v>
      </c>
      <c r="L8763" t="str">
        <f t="shared" si="136"/>
        <v>13991|Jun-2011</v>
      </c>
    </row>
    <row r="8764" spans="1:12">
      <c r="A8764">
        <v>542445</v>
      </c>
      <c r="B8764" t="s">
        <v>117</v>
      </c>
      <c r="C8764" t="s">
        <v>14</v>
      </c>
      <c r="D8764">
        <v>9</v>
      </c>
      <c r="E8764" s="1">
        <v>40722.508333333331</v>
      </c>
      <c r="F8764">
        <v>2.1</v>
      </c>
      <c r="G8764">
        <v>13224</v>
      </c>
      <c r="H8764" t="s">
        <v>10</v>
      </c>
      <c r="I8764" t="str">
        <f>IF(AND(LEFT(OnlineRetail[[#This Row],[InvoiceNo]],1)&lt;&gt;"C",OnlineRetail[[#This Row],[CustomerID]]&lt;&gt;""),"Yes","No")</f>
        <v>Yes</v>
      </c>
      <c r="J8764" s="4">
        <f>EOMONTH(OnlineRetail[[#This Row],[InvoiceDate]],-1)+1</f>
        <v>40695</v>
      </c>
      <c r="K8764" s="6">
        <f>OnlineRetail[[#This Row],[Quantity]]*OnlineRetail[[#This Row],[UnitPrice]]</f>
        <v>18.900000000000002</v>
      </c>
      <c r="L8764" t="str">
        <f t="shared" si="136"/>
        <v>13224|Jun-2011</v>
      </c>
    </row>
    <row r="8765" spans="1:12">
      <c r="A8765">
        <v>542239</v>
      </c>
      <c r="B8765" t="s">
        <v>181</v>
      </c>
      <c r="C8765" t="s">
        <v>33</v>
      </c>
      <c r="D8765">
        <v>15</v>
      </c>
      <c r="E8765" s="1">
        <v>40722.509027777778</v>
      </c>
      <c r="F8765">
        <v>2.5499999999999998</v>
      </c>
      <c r="G8765">
        <v>12530</v>
      </c>
      <c r="H8765" t="s">
        <v>10</v>
      </c>
      <c r="I8765" t="str">
        <f>IF(AND(LEFT(OnlineRetail[[#This Row],[InvoiceNo]],1)&lt;&gt;"C",OnlineRetail[[#This Row],[CustomerID]]&lt;&gt;""),"Yes","No")</f>
        <v>Yes</v>
      </c>
      <c r="J8765" s="4">
        <f>EOMONTH(OnlineRetail[[#This Row],[InvoiceDate]],-1)+1</f>
        <v>40695</v>
      </c>
      <c r="K8765" s="6">
        <f>OnlineRetail[[#This Row],[Quantity]]*OnlineRetail[[#This Row],[UnitPrice]]</f>
        <v>38.25</v>
      </c>
      <c r="L8765" t="str">
        <f t="shared" si="136"/>
        <v>12530|Jun-2011</v>
      </c>
    </row>
    <row r="8766" spans="1:12">
      <c r="A8766">
        <v>546730</v>
      </c>
      <c r="B8766" t="s">
        <v>203</v>
      </c>
      <c r="C8766" t="s">
        <v>39</v>
      </c>
      <c r="D8766">
        <v>4</v>
      </c>
      <c r="E8766" s="1">
        <v>40722.518750000003</v>
      </c>
      <c r="F8766">
        <v>0.85</v>
      </c>
      <c r="G8766">
        <v>12930</v>
      </c>
      <c r="H8766" t="s">
        <v>10</v>
      </c>
      <c r="I8766" t="str">
        <f>IF(AND(LEFT(OnlineRetail[[#This Row],[InvoiceNo]],1)&lt;&gt;"C",OnlineRetail[[#This Row],[CustomerID]]&lt;&gt;""),"Yes","No")</f>
        <v>Yes</v>
      </c>
      <c r="J8766" s="4">
        <f>EOMONTH(OnlineRetail[[#This Row],[InvoiceDate]],-1)+1</f>
        <v>40695</v>
      </c>
      <c r="K8766" s="6">
        <f>OnlineRetail[[#This Row],[Quantity]]*OnlineRetail[[#This Row],[UnitPrice]]</f>
        <v>3.4</v>
      </c>
      <c r="L8766" t="str">
        <f t="shared" si="136"/>
        <v>12930|Jun-2011</v>
      </c>
    </row>
    <row r="8767" spans="1:12">
      <c r="A8767">
        <v>538489</v>
      </c>
      <c r="B8767" t="s">
        <v>52</v>
      </c>
      <c r="C8767" t="s">
        <v>48</v>
      </c>
      <c r="D8767">
        <v>5</v>
      </c>
      <c r="E8767" s="1">
        <v>40722.519444444442</v>
      </c>
      <c r="F8767">
        <v>1.65</v>
      </c>
      <c r="G8767">
        <v>12525</v>
      </c>
      <c r="H8767" t="s">
        <v>10</v>
      </c>
      <c r="I8767" t="str">
        <f>IF(AND(LEFT(OnlineRetail[[#This Row],[InvoiceNo]],1)&lt;&gt;"C",OnlineRetail[[#This Row],[CustomerID]]&lt;&gt;""),"Yes","No")</f>
        <v>Yes</v>
      </c>
      <c r="J8767" s="4">
        <f>EOMONTH(OnlineRetail[[#This Row],[InvoiceDate]],-1)+1</f>
        <v>40695</v>
      </c>
      <c r="K8767" s="6">
        <f>OnlineRetail[[#This Row],[Quantity]]*OnlineRetail[[#This Row],[UnitPrice]]</f>
        <v>8.25</v>
      </c>
      <c r="L8767" t="str">
        <f t="shared" si="136"/>
        <v>12525|Jun-2011</v>
      </c>
    </row>
    <row r="8768" spans="1:12">
      <c r="A8768">
        <v>547882</v>
      </c>
      <c r="B8768" t="s">
        <v>219</v>
      </c>
      <c r="C8768" t="s">
        <v>72</v>
      </c>
      <c r="D8768">
        <v>16</v>
      </c>
      <c r="E8768" s="1">
        <v>40722.527777777781</v>
      </c>
      <c r="F8768">
        <v>2.5499999999999998</v>
      </c>
      <c r="G8768">
        <v>14261</v>
      </c>
      <c r="H8768" t="s">
        <v>10</v>
      </c>
      <c r="I8768" t="str">
        <f>IF(AND(LEFT(OnlineRetail[[#This Row],[InvoiceNo]],1)&lt;&gt;"C",OnlineRetail[[#This Row],[CustomerID]]&lt;&gt;""),"Yes","No")</f>
        <v>Yes</v>
      </c>
      <c r="J8768" s="4">
        <f>EOMONTH(OnlineRetail[[#This Row],[InvoiceDate]],-1)+1</f>
        <v>40695</v>
      </c>
      <c r="K8768" s="6">
        <f>OnlineRetail[[#This Row],[Quantity]]*OnlineRetail[[#This Row],[UnitPrice]]</f>
        <v>40.799999999999997</v>
      </c>
      <c r="L8768" t="str">
        <f t="shared" si="136"/>
        <v>14261|Jun-2011</v>
      </c>
    </row>
    <row r="8769" spans="1:12">
      <c r="A8769">
        <v>536965</v>
      </c>
      <c r="B8769" t="s">
        <v>11</v>
      </c>
      <c r="C8769" t="s">
        <v>46</v>
      </c>
      <c r="D8769">
        <v>24</v>
      </c>
      <c r="E8769" s="1">
        <v>40722.530555555553</v>
      </c>
      <c r="F8769">
        <v>1.65</v>
      </c>
      <c r="G8769">
        <v>13534</v>
      </c>
      <c r="H8769" t="s">
        <v>10</v>
      </c>
      <c r="I8769" t="str">
        <f>IF(AND(LEFT(OnlineRetail[[#This Row],[InvoiceNo]],1)&lt;&gt;"C",OnlineRetail[[#This Row],[CustomerID]]&lt;&gt;""),"Yes","No")</f>
        <v>Yes</v>
      </c>
      <c r="J8769" s="4">
        <f>EOMONTH(OnlineRetail[[#This Row],[InvoiceDate]],-1)+1</f>
        <v>40695</v>
      </c>
      <c r="K8769" s="6">
        <f>OnlineRetail[[#This Row],[Quantity]]*OnlineRetail[[#This Row],[UnitPrice]]</f>
        <v>39.599999999999994</v>
      </c>
      <c r="L8769" t="str">
        <f t="shared" si="136"/>
        <v>13534|Jun-2011</v>
      </c>
    </row>
    <row r="8770" spans="1:12">
      <c r="A8770">
        <v>550669</v>
      </c>
      <c r="B8770" t="s">
        <v>68</v>
      </c>
      <c r="C8770" t="s">
        <v>19</v>
      </c>
      <c r="D8770">
        <v>21</v>
      </c>
      <c r="E8770" s="1">
        <v>40722.545138888891</v>
      </c>
      <c r="F8770">
        <v>2.5499999999999998</v>
      </c>
      <c r="G8770">
        <v>13803</v>
      </c>
      <c r="H8770" t="s">
        <v>31</v>
      </c>
      <c r="I8770" t="str">
        <f>IF(AND(LEFT(OnlineRetail[[#This Row],[InvoiceNo]],1)&lt;&gt;"C",OnlineRetail[[#This Row],[CustomerID]]&lt;&gt;""),"Yes","No")</f>
        <v>Yes</v>
      </c>
      <c r="J8770" s="4">
        <f>EOMONTH(OnlineRetail[[#This Row],[InvoiceDate]],-1)+1</f>
        <v>40695</v>
      </c>
      <c r="K8770" s="6">
        <f>OnlineRetail[[#This Row],[Quantity]]*OnlineRetail[[#This Row],[UnitPrice]]</f>
        <v>53.55</v>
      </c>
      <c r="L8770" t="str">
        <f t="shared" ref="L8770:L8833" si="137">IF(I8770="Yes",G8770&amp;"|"&amp;TEXT(J8770,"mmm-yyyy"),"")</f>
        <v>13803|Jun-2011</v>
      </c>
    </row>
    <row r="8771" spans="1:12">
      <c r="A8771">
        <v>547344</v>
      </c>
      <c r="B8771" t="s">
        <v>237</v>
      </c>
      <c r="C8771" t="s">
        <v>72</v>
      </c>
      <c r="D8771">
        <v>13</v>
      </c>
      <c r="E8771" s="1">
        <v>40722.549305555563</v>
      </c>
      <c r="F8771">
        <v>4.95</v>
      </c>
      <c r="G8771">
        <v>13282</v>
      </c>
      <c r="H8771" t="s">
        <v>10</v>
      </c>
      <c r="I8771" t="str">
        <f>IF(AND(LEFT(OnlineRetail[[#This Row],[InvoiceNo]],1)&lt;&gt;"C",OnlineRetail[[#This Row],[CustomerID]]&lt;&gt;""),"Yes","No")</f>
        <v>Yes</v>
      </c>
      <c r="J8771" s="4">
        <f>EOMONTH(OnlineRetail[[#This Row],[InvoiceDate]],-1)+1</f>
        <v>40695</v>
      </c>
      <c r="K8771" s="6">
        <f>OnlineRetail[[#This Row],[Quantity]]*OnlineRetail[[#This Row],[UnitPrice]]</f>
        <v>64.350000000000009</v>
      </c>
      <c r="L8771" t="str">
        <f t="shared" si="137"/>
        <v>13282|Jun-2011</v>
      </c>
    </row>
    <row r="8772" spans="1:12">
      <c r="A8772">
        <v>537090</v>
      </c>
      <c r="B8772" t="s">
        <v>65</v>
      </c>
      <c r="C8772" t="s">
        <v>27</v>
      </c>
      <c r="D8772">
        <v>17</v>
      </c>
      <c r="E8772" s="1">
        <v>40722.550000000003</v>
      </c>
      <c r="F8772">
        <v>3.39</v>
      </c>
      <c r="G8772">
        <v>12887</v>
      </c>
      <c r="H8772" t="s">
        <v>10</v>
      </c>
      <c r="I8772" t="str">
        <f>IF(AND(LEFT(OnlineRetail[[#This Row],[InvoiceNo]],1)&lt;&gt;"C",OnlineRetail[[#This Row],[CustomerID]]&lt;&gt;""),"Yes","No")</f>
        <v>Yes</v>
      </c>
      <c r="J8772" s="4">
        <f>EOMONTH(OnlineRetail[[#This Row],[InvoiceDate]],-1)+1</f>
        <v>40695</v>
      </c>
      <c r="K8772" s="6">
        <f>OnlineRetail[[#This Row],[Quantity]]*OnlineRetail[[#This Row],[UnitPrice]]</f>
        <v>57.63</v>
      </c>
      <c r="L8772" t="str">
        <f t="shared" si="137"/>
        <v>12887|Jun-2011</v>
      </c>
    </row>
    <row r="8773" spans="1:12">
      <c r="A8773">
        <v>546540</v>
      </c>
      <c r="B8773" t="s">
        <v>133</v>
      </c>
      <c r="C8773" t="s">
        <v>33</v>
      </c>
      <c r="D8773">
        <v>20</v>
      </c>
      <c r="E8773" s="1">
        <v>40722.577777777777</v>
      </c>
      <c r="F8773">
        <v>9.9499999999999993</v>
      </c>
      <c r="G8773">
        <v>13754</v>
      </c>
      <c r="H8773" t="s">
        <v>121</v>
      </c>
      <c r="I8773" t="str">
        <f>IF(AND(LEFT(OnlineRetail[[#This Row],[InvoiceNo]],1)&lt;&gt;"C",OnlineRetail[[#This Row],[CustomerID]]&lt;&gt;""),"Yes","No")</f>
        <v>Yes</v>
      </c>
      <c r="J8773" s="4">
        <f>EOMONTH(OnlineRetail[[#This Row],[InvoiceDate]],-1)+1</f>
        <v>40695</v>
      </c>
      <c r="K8773" s="6">
        <f>OnlineRetail[[#This Row],[Quantity]]*OnlineRetail[[#This Row],[UnitPrice]]</f>
        <v>199</v>
      </c>
      <c r="L8773" t="str">
        <f t="shared" si="137"/>
        <v>13754|Jun-2011</v>
      </c>
    </row>
    <row r="8774" spans="1:12">
      <c r="A8774">
        <v>541712</v>
      </c>
      <c r="B8774" t="s">
        <v>117</v>
      </c>
      <c r="C8774" t="s">
        <v>42</v>
      </c>
      <c r="D8774">
        <v>19</v>
      </c>
      <c r="E8774" s="1">
        <v>40722.580555555563</v>
      </c>
      <c r="F8774">
        <v>2.5499999999999998</v>
      </c>
      <c r="G8774">
        <v>13273</v>
      </c>
      <c r="H8774" t="s">
        <v>10</v>
      </c>
      <c r="I8774" t="str">
        <f>IF(AND(LEFT(OnlineRetail[[#This Row],[InvoiceNo]],1)&lt;&gt;"C",OnlineRetail[[#This Row],[CustomerID]]&lt;&gt;""),"Yes","No")</f>
        <v>Yes</v>
      </c>
      <c r="J8774" s="4">
        <f>EOMONTH(OnlineRetail[[#This Row],[InvoiceDate]],-1)+1</f>
        <v>40695</v>
      </c>
      <c r="K8774" s="6">
        <f>OnlineRetail[[#This Row],[Quantity]]*OnlineRetail[[#This Row],[UnitPrice]]</f>
        <v>48.449999999999996</v>
      </c>
      <c r="L8774" t="str">
        <f t="shared" si="137"/>
        <v>13273|Jun-2011</v>
      </c>
    </row>
    <row r="8775" spans="1:12">
      <c r="A8775">
        <v>543237</v>
      </c>
      <c r="B8775" t="s">
        <v>253</v>
      </c>
      <c r="C8775" t="s">
        <v>19</v>
      </c>
      <c r="D8775">
        <v>2</v>
      </c>
      <c r="E8775" s="1">
        <v>40722.582638888889</v>
      </c>
      <c r="F8775">
        <v>1.25</v>
      </c>
      <c r="G8775">
        <v>12992</v>
      </c>
      <c r="H8775" t="s">
        <v>10</v>
      </c>
      <c r="I8775" t="str">
        <f>IF(AND(LEFT(OnlineRetail[[#This Row],[InvoiceNo]],1)&lt;&gt;"C",OnlineRetail[[#This Row],[CustomerID]]&lt;&gt;""),"Yes","No")</f>
        <v>Yes</v>
      </c>
      <c r="J8775" s="4">
        <f>EOMONTH(OnlineRetail[[#This Row],[InvoiceDate]],-1)+1</f>
        <v>40695</v>
      </c>
      <c r="K8775" s="6">
        <f>OnlineRetail[[#This Row],[Quantity]]*OnlineRetail[[#This Row],[UnitPrice]]</f>
        <v>2.5</v>
      </c>
      <c r="L8775" t="str">
        <f t="shared" si="137"/>
        <v>12992|Jun-2011</v>
      </c>
    </row>
    <row r="8776" spans="1:12">
      <c r="A8776">
        <v>536520</v>
      </c>
      <c r="B8776" t="s">
        <v>172</v>
      </c>
      <c r="C8776" t="s">
        <v>21</v>
      </c>
      <c r="D8776">
        <v>7</v>
      </c>
      <c r="E8776" s="1">
        <v>40722.593055555553</v>
      </c>
      <c r="F8776">
        <v>1.65</v>
      </c>
      <c r="G8776">
        <v>14110</v>
      </c>
      <c r="H8776" t="s">
        <v>17</v>
      </c>
      <c r="I8776" t="str">
        <f>IF(AND(LEFT(OnlineRetail[[#This Row],[InvoiceNo]],1)&lt;&gt;"C",OnlineRetail[[#This Row],[CustomerID]]&lt;&gt;""),"Yes","No")</f>
        <v>Yes</v>
      </c>
      <c r="J8776" s="4">
        <f>EOMONTH(OnlineRetail[[#This Row],[InvoiceDate]],-1)+1</f>
        <v>40695</v>
      </c>
      <c r="K8776" s="6">
        <f>OnlineRetail[[#This Row],[Quantity]]*OnlineRetail[[#This Row],[UnitPrice]]</f>
        <v>11.549999999999999</v>
      </c>
      <c r="L8776" t="str">
        <f t="shared" si="137"/>
        <v>14110|Jun-2011</v>
      </c>
    </row>
    <row r="8777" spans="1:12">
      <c r="A8777">
        <v>547474</v>
      </c>
      <c r="B8777" t="s">
        <v>145</v>
      </c>
      <c r="C8777" t="s">
        <v>46</v>
      </c>
      <c r="D8777">
        <v>19</v>
      </c>
      <c r="E8777" s="1">
        <v>40722.602777777778</v>
      </c>
      <c r="F8777">
        <v>0.85</v>
      </c>
      <c r="G8777">
        <v>14162</v>
      </c>
      <c r="H8777" t="s">
        <v>10</v>
      </c>
      <c r="I8777" t="str">
        <f>IF(AND(LEFT(OnlineRetail[[#This Row],[InvoiceNo]],1)&lt;&gt;"C",OnlineRetail[[#This Row],[CustomerID]]&lt;&gt;""),"Yes","No")</f>
        <v>Yes</v>
      </c>
      <c r="J8777" s="4">
        <f>EOMONTH(OnlineRetail[[#This Row],[InvoiceDate]],-1)+1</f>
        <v>40695</v>
      </c>
      <c r="K8777" s="6">
        <f>OnlineRetail[[#This Row],[Quantity]]*OnlineRetail[[#This Row],[UnitPrice]]</f>
        <v>16.149999999999999</v>
      </c>
      <c r="L8777" t="str">
        <f t="shared" si="137"/>
        <v>14162|Jun-2011</v>
      </c>
    </row>
    <row r="8778" spans="1:12">
      <c r="A8778">
        <v>542830</v>
      </c>
      <c r="B8778" t="s">
        <v>269</v>
      </c>
      <c r="C8778" t="s">
        <v>72</v>
      </c>
      <c r="D8778">
        <v>12</v>
      </c>
      <c r="E8778" s="1">
        <v>40722.606249999997</v>
      </c>
      <c r="F8778">
        <v>1.25</v>
      </c>
      <c r="G8778">
        <v>13222</v>
      </c>
      <c r="H8778" t="s">
        <v>10</v>
      </c>
      <c r="I8778" t="str">
        <f>IF(AND(LEFT(OnlineRetail[[#This Row],[InvoiceNo]],1)&lt;&gt;"C",OnlineRetail[[#This Row],[CustomerID]]&lt;&gt;""),"Yes","No")</f>
        <v>Yes</v>
      </c>
      <c r="J8778" s="4">
        <f>EOMONTH(OnlineRetail[[#This Row],[InvoiceDate]],-1)+1</f>
        <v>40695</v>
      </c>
      <c r="K8778" s="6">
        <f>OnlineRetail[[#This Row],[Quantity]]*OnlineRetail[[#This Row],[UnitPrice]]</f>
        <v>15</v>
      </c>
      <c r="L8778" t="str">
        <f t="shared" si="137"/>
        <v>13222|Jun-2011</v>
      </c>
    </row>
    <row r="8779" spans="1:12">
      <c r="A8779">
        <v>548185</v>
      </c>
      <c r="B8779" t="s">
        <v>148</v>
      </c>
      <c r="C8779" t="s">
        <v>9</v>
      </c>
      <c r="D8779">
        <v>3</v>
      </c>
      <c r="E8779" s="1">
        <v>40722.615277777782</v>
      </c>
      <c r="F8779">
        <v>7.95</v>
      </c>
      <c r="G8779">
        <v>14234</v>
      </c>
      <c r="H8779" t="s">
        <v>10</v>
      </c>
      <c r="I8779" t="str">
        <f>IF(AND(LEFT(OnlineRetail[[#This Row],[InvoiceNo]],1)&lt;&gt;"C",OnlineRetail[[#This Row],[CustomerID]]&lt;&gt;""),"Yes","No")</f>
        <v>Yes</v>
      </c>
      <c r="J8779" s="4">
        <f>EOMONTH(OnlineRetail[[#This Row],[InvoiceDate]],-1)+1</f>
        <v>40695</v>
      </c>
      <c r="K8779" s="6">
        <f>OnlineRetail[[#This Row],[Quantity]]*OnlineRetail[[#This Row],[UnitPrice]]</f>
        <v>23.85</v>
      </c>
      <c r="L8779" t="str">
        <f t="shared" si="137"/>
        <v>14234|Jun-2011</v>
      </c>
    </row>
    <row r="8780" spans="1:12">
      <c r="A8780">
        <v>545668</v>
      </c>
      <c r="B8780" t="s">
        <v>221</v>
      </c>
      <c r="C8780" t="s">
        <v>27</v>
      </c>
      <c r="D8780">
        <v>24</v>
      </c>
      <c r="E8780" s="1">
        <v>40722.615972222222</v>
      </c>
      <c r="F8780">
        <v>7.95</v>
      </c>
      <c r="G8780">
        <v>12782</v>
      </c>
      <c r="H8780" t="s">
        <v>25</v>
      </c>
      <c r="I8780" t="str">
        <f>IF(AND(LEFT(OnlineRetail[[#This Row],[InvoiceNo]],1)&lt;&gt;"C",OnlineRetail[[#This Row],[CustomerID]]&lt;&gt;""),"Yes","No")</f>
        <v>Yes</v>
      </c>
      <c r="J8780" s="4">
        <f>EOMONTH(OnlineRetail[[#This Row],[InvoiceDate]],-1)+1</f>
        <v>40695</v>
      </c>
      <c r="K8780" s="6">
        <f>OnlineRetail[[#This Row],[Quantity]]*OnlineRetail[[#This Row],[UnitPrice]]</f>
        <v>190.8</v>
      </c>
      <c r="L8780" t="str">
        <f t="shared" si="137"/>
        <v>12782|Jun-2011</v>
      </c>
    </row>
    <row r="8781" spans="1:12">
      <c r="A8781">
        <v>537042</v>
      </c>
      <c r="B8781" t="s">
        <v>81</v>
      </c>
      <c r="C8781" t="s">
        <v>42</v>
      </c>
      <c r="D8781">
        <v>5</v>
      </c>
      <c r="E8781" s="1">
        <v>40722.617361111108</v>
      </c>
      <c r="F8781">
        <v>1.65</v>
      </c>
      <c r="G8781">
        <v>13898</v>
      </c>
      <c r="H8781" t="s">
        <v>10</v>
      </c>
      <c r="I8781" t="str">
        <f>IF(AND(LEFT(OnlineRetail[[#This Row],[InvoiceNo]],1)&lt;&gt;"C",OnlineRetail[[#This Row],[CustomerID]]&lt;&gt;""),"Yes","No")</f>
        <v>Yes</v>
      </c>
      <c r="J8781" s="4">
        <f>EOMONTH(OnlineRetail[[#This Row],[InvoiceDate]],-1)+1</f>
        <v>40695</v>
      </c>
      <c r="K8781" s="6">
        <f>OnlineRetail[[#This Row],[Quantity]]*OnlineRetail[[#This Row],[UnitPrice]]</f>
        <v>8.25</v>
      </c>
      <c r="L8781" t="str">
        <f t="shared" si="137"/>
        <v>13898|Jun-2011</v>
      </c>
    </row>
    <row r="8782" spans="1:12">
      <c r="A8782">
        <v>549541</v>
      </c>
      <c r="B8782" t="s">
        <v>218</v>
      </c>
      <c r="C8782" t="s">
        <v>9</v>
      </c>
      <c r="D8782">
        <v>17</v>
      </c>
      <c r="E8782" s="1">
        <v>40722.617361111108</v>
      </c>
      <c r="F8782">
        <v>4.25</v>
      </c>
      <c r="G8782">
        <v>13960</v>
      </c>
      <c r="H8782" t="s">
        <v>126</v>
      </c>
      <c r="I8782" t="str">
        <f>IF(AND(LEFT(OnlineRetail[[#This Row],[InvoiceNo]],1)&lt;&gt;"C",OnlineRetail[[#This Row],[CustomerID]]&lt;&gt;""),"Yes","No")</f>
        <v>Yes</v>
      </c>
      <c r="J8782" s="4">
        <f>EOMONTH(OnlineRetail[[#This Row],[InvoiceDate]],-1)+1</f>
        <v>40695</v>
      </c>
      <c r="K8782" s="6">
        <f>OnlineRetail[[#This Row],[Quantity]]*OnlineRetail[[#This Row],[UnitPrice]]</f>
        <v>72.25</v>
      </c>
      <c r="L8782" t="str">
        <f t="shared" si="137"/>
        <v>13960|Jun-2011</v>
      </c>
    </row>
    <row r="8783" spans="1:12">
      <c r="A8783">
        <v>548110</v>
      </c>
      <c r="B8783" t="s">
        <v>248</v>
      </c>
      <c r="C8783" t="s">
        <v>12</v>
      </c>
      <c r="D8783">
        <v>18</v>
      </c>
      <c r="E8783" s="1">
        <v>40722.627083333333</v>
      </c>
      <c r="F8783">
        <v>4.25</v>
      </c>
      <c r="G8783">
        <v>13894</v>
      </c>
      <c r="H8783" t="s">
        <v>10</v>
      </c>
      <c r="I8783" t="str">
        <f>IF(AND(LEFT(OnlineRetail[[#This Row],[InvoiceNo]],1)&lt;&gt;"C",OnlineRetail[[#This Row],[CustomerID]]&lt;&gt;""),"Yes","No")</f>
        <v>Yes</v>
      </c>
      <c r="J8783" s="4">
        <f>EOMONTH(OnlineRetail[[#This Row],[InvoiceDate]],-1)+1</f>
        <v>40695</v>
      </c>
      <c r="K8783" s="6">
        <f>OnlineRetail[[#This Row],[Quantity]]*OnlineRetail[[#This Row],[UnitPrice]]</f>
        <v>76.5</v>
      </c>
      <c r="L8783" t="str">
        <f t="shared" si="137"/>
        <v>13894|Jun-2011</v>
      </c>
    </row>
    <row r="8784" spans="1:12">
      <c r="A8784">
        <v>546184</v>
      </c>
      <c r="B8784" t="s">
        <v>162</v>
      </c>
      <c r="C8784" t="s">
        <v>16</v>
      </c>
      <c r="D8784">
        <v>3</v>
      </c>
      <c r="E8784" s="1">
        <v>40722.630555555559</v>
      </c>
      <c r="F8784">
        <v>1.25</v>
      </c>
      <c r="G8784">
        <v>12794</v>
      </c>
      <c r="H8784" t="s">
        <v>10</v>
      </c>
      <c r="I8784" t="str">
        <f>IF(AND(LEFT(OnlineRetail[[#This Row],[InvoiceNo]],1)&lt;&gt;"C",OnlineRetail[[#This Row],[CustomerID]]&lt;&gt;""),"Yes","No")</f>
        <v>Yes</v>
      </c>
      <c r="J8784" s="4">
        <f>EOMONTH(OnlineRetail[[#This Row],[InvoiceDate]],-1)+1</f>
        <v>40695</v>
      </c>
      <c r="K8784" s="6">
        <f>OnlineRetail[[#This Row],[Quantity]]*OnlineRetail[[#This Row],[UnitPrice]]</f>
        <v>3.75</v>
      </c>
      <c r="L8784" t="str">
        <f t="shared" si="137"/>
        <v>12794|Jun-2011</v>
      </c>
    </row>
    <row r="8785" spans="1:12">
      <c r="A8785">
        <v>537795</v>
      </c>
      <c r="B8785" t="s">
        <v>281</v>
      </c>
      <c r="C8785" t="s">
        <v>9</v>
      </c>
      <c r="D8785">
        <v>13</v>
      </c>
      <c r="E8785" s="1">
        <v>40722.634722222218</v>
      </c>
      <c r="F8785">
        <v>5.95</v>
      </c>
      <c r="G8785">
        <v>14086</v>
      </c>
      <c r="H8785" t="s">
        <v>10</v>
      </c>
      <c r="I8785" t="str">
        <f>IF(AND(LEFT(OnlineRetail[[#This Row],[InvoiceNo]],1)&lt;&gt;"C",OnlineRetail[[#This Row],[CustomerID]]&lt;&gt;""),"Yes","No")</f>
        <v>Yes</v>
      </c>
      <c r="J8785" s="4">
        <f>EOMONTH(OnlineRetail[[#This Row],[InvoiceDate]],-1)+1</f>
        <v>40695</v>
      </c>
      <c r="K8785" s="6">
        <f>OnlineRetail[[#This Row],[Quantity]]*OnlineRetail[[#This Row],[UnitPrice]]</f>
        <v>77.350000000000009</v>
      </c>
      <c r="L8785" t="str">
        <f t="shared" si="137"/>
        <v>14086|Jun-2011</v>
      </c>
    </row>
    <row r="8786" spans="1:12">
      <c r="A8786">
        <v>543885</v>
      </c>
      <c r="B8786" t="s">
        <v>219</v>
      </c>
      <c r="C8786" t="s">
        <v>62</v>
      </c>
      <c r="D8786">
        <v>11</v>
      </c>
      <c r="E8786" s="1">
        <v>40722.643055555563</v>
      </c>
      <c r="F8786">
        <v>2.5499999999999998</v>
      </c>
      <c r="G8786">
        <v>13844</v>
      </c>
      <c r="H8786" t="s">
        <v>10</v>
      </c>
      <c r="I8786" t="str">
        <f>IF(AND(LEFT(OnlineRetail[[#This Row],[InvoiceNo]],1)&lt;&gt;"C",OnlineRetail[[#This Row],[CustomerID]]&lt;&gt;""),"Yes","No")</f>
        <v>Yes</v>
      </c>
      <c r="J8786" s="4">
        <f>EOMONTH(OnlineRetail[[#This Row],[InvoiceDate]],-1)+1</f>
        <v>40695</v>
      </c>
      <c r="K8786" s="6">
        <f>OnlineRetail[[#This Row],[Quantity]]*OnlineRetail[[#This Row],[UnitPrice]]</f>
        <v>28.049999999999997</v>
      </c>
      <c r="L8786" t="str">
        <f t="shared" si="137"/>
        <v>13844|Jun-2011</v>
      </c>
    </row>
    <row r="8787" spans="1:12">
      <c r="A8787">
        <v>554705</v>
      </c>
      <c r="B8787" t="s">
        <v>240</v>
      </c>
      <c r="C8787" t="s">
        <v>46</v>
      </c>
      <c r="D8787">
        <v>12</v>
      </c>
      <c r="E8787" s="1">
        <v>40722.645138888889</v>
      </c>
      <c r="F8787">
        <v>4.25</v>
      </c>
      <c r="G8787">
        <v>13680</v>
      </c>
      <c r="H8787" t="s">
        <v>10</v>
      </c>
      <c r="I8787" t="str">
        <f>IF(AND(LEFT(OnlineRetail[[#This Row],[InvoiceNo]],1)&lt;&gt;"C",OnlineRetail[[#This Row],[CustomerID]]&lt;&gt;""),"Yes","No")</f>
        <v>Yes</v>
      </c>
      <c r="J8787" s="4">
        <f>EOMONTH(OnlineRetail[[#This Row],[InvoiceDate]],-1)+1</f>
        <v>40695</v>
      </c>
      <c r="K8787" s="6">
        <f>OnlineRetail[[#This Row],[Quantity]]*OnlineRetail[[#This Row],[UnitPrice]]</f>
        <v>51</v>
      </c>
      <c r="L8787" t="str">
        <f t="shared" si="137"/>
        <v>13680|Jun-2011</v>
      </c>
    </row>
    <row r="8788" spans="1:12">
      <c r="A8788">
        <v>547309</v>
      </c>
      <c r="B8788" t="s">
        <v>109</v>
      </c>
      <c r="C8788" t="s">
        <v>72</v>
      </c>
      <c r="D8788">
        <v>6</v>
      </c>
      <c r="E8788" s="1">
        <v>40722.645138888889</v>
      </c>
      <c r="F8788">
        <v>2.1</v>
      </c>
      <c r="G8788">
        <v>13342</v>
      </c>
      <c r="H8788" t="s">
        <v>10</v>
      </c>
      <c r="I8788" t="str">
        <f>IF(AND(LEFT(OnlineRetail[[#This Row],[InvoiceNo]],1)&lt;&gt;"C",OnlineRetail[[#This Row],[CustomerID]]&lt;&gt;""),"Yes","No")</f>
        <v>Yes</v>
      </c>
      <c r="J8788" s="4">
        <f>EOMONTH(OnlineRetail[[#This Row],[InvoiceDate]],-1)+1</f>
        <v>40695</v>
      </c>
      <c r="K8788" s="6">
        <f>OnlineRetail[[#This Row],[Quantity]]*OnlineRetail[[#This Row],[UnitPrice]]</f>
        <v>12.600000000000001</v>
      </c>
      <c r="L8788" t="str">
        <f t="shared" si="137"/>
        <v>13342|Jun-2011</v>
      </c>
    </row>
    <row r="8789" spans="1:12">
      <c r="A8789">
        <v>540958</v>
      </c>
      <c r="B8789" t="s">
        <v>233</v>
      </c>
      <c r="C8789" t="s">
        <v>48</v>
      </c>
      <c r="D8789">
        <v>18</v>
      </c>
      <c r="E8789" s="1">
        <v>40722.657638888893</v>
      </c>
      <c r="F8789">
        <v>3.39</v>
      </c>
      <c r="G8789">
        <v>13040</v>
      </c>
      <c r="H8789" t="s">
        <v>10</v>
      </c>
      <c r="I8789" t="str">
        <f>IF(AND(LEFT(OnlineRetail[[#This Row],[InvoiceNo]],1)&lt;&gt;"C",OnlineRetail[[#This Row],[CustomerID]]&lt;&gt;""),"Yes","No")</f>
        <v>Yes</v>
      </c>
      <c r="J8789" s="4">
        <f>EOMONTH(OnlineRetail[[#This Row],[InvoiceDate]],-1)+1</f>
        <v>40695</v>
      </c>
      <c r="K8789" s="6">
        <f>OnlineRetail[[#This Row],[Quantity]]*OnlineRetail[[#This Row],[UnitPrice]]</f>
        <v>61.02</v>
      </c>
      <c r="L8789" t="str">
        <f t="shared" si="137"/>
        <v>13040|Jun-2011</v>
      </c>
    </row>
    <row r="8790" spans="1:12">
      <c r="A8790">
        <v>551610</v>
      </c>
      <c r="B8790" t="s">
        <v>168</v>
      </c>
      <c r="C8790" t="s">
        <v>72</v>
      </c>
      <c r="D8790">
        <v>14</v>
      </c>
      <c r="E8790" s="1">
        <v>40722.658333333333</v>
      </c>
      <c r="F8790">
        <v>5.95</v>
      </c>
      <c r="G8790">
        <v>14344</v>
      </c>
      <c r="H8790" t="s">
        <v>10</v>
      </c>
      <c r="I8790" t="str">
        <f>IF(AND(LEFT(OnlineRetail[[#This Row],[InvoiceNo]],1)&lt;&gt;"C",OnlineRetail[[#This Row],[CustomerID]]&lt;&gt;""),"Yes","No")</f>
        <v>Yes</v>
      </c>
      <c r="J8790" s="4">
        <f>EOMONTH(OnlineRetail[[#This Row],[InvoiceDate]],-1)+1</f>
        <v>40695</v>
      </c>
      <c r="K8790" s="6">
        <f>OnlineRetail[[#This Row],[Quantity]]*OnlineRetail[[#This Row],[UnitPrice]]</f>
        <v>83.3</v>
      </c>
      <c r="L8790" t="str">
        <f t="shared" si="137"/>
        <v>14344|Jun-2011</v>
      </c>
    </row>
    <row r="8791" spans="1:12">
      <c r="A8791">
        <v>544514</v>
      </c>
      <c r="B8791" t="s">
        <v>77</v>
      </c>
      <c r="C8791" t="s">
        <v>24</v>
      </c>
      <c r="D8791">
        <v>2</v>
      </c>
      <c r="E8791" s="1">
        <v>40722.659722222219</v>
      </c>
      <c r="F8791">
        <v>5.95</v>
      </c>
      <c r="G8791">
        <v>13334</v>
      </c>
      <c r="H8791" t="s">
        <v>10</v>
      </c>
      <c r="I8791" t="str">
        <f>IF(AND(LEFT(OnlineRetail[[#This Row],[InvoiceNo]],1)&lt;&gt;"C",OnlineRetail[[#This Row],[CustomerID]]&lt;&gt;""),"Yes","No")</f>
        <v>Yes</v>
      </c>
      <c r="J8791" s="4">
        <f>EOMONTH(OnlineRetail[[#This Row],[InvoiceDate]],-1)+1</f>
        <v>40695</v>
      </c>
      <c r="K8791" s="6">
        <f>OnlineRetail[[#This Row],[Quantity]]*OnlineRetail[[#This Row],[UnitPrice]]</f>
        <v>11.9</v>
      </c>
      <c r="L8791" t="str">
        <f t="shared" si="137"/>
        <v>13334|Jun-2011</v>
      </c>
    </row>
    <row r="8792" spans="1:12">
      <c r="A8792">
        <v>536594</v>
      </c>
      <c r="B8792" t="s">
        <v>145</v>
      </c>
      <c r="C8792" t="s">
        <v>16</v>
      </c>
      <c r="D8792">
        <v>5</v>
      </c>
      <c r="E8792" s="1">
        <v>40722.664583333331</v>
      </c>
      <c r="F8792">
        <v>9.9499999999999993</v>
      </c>
      <c r="G8792">
        <v>13841</v>
      </c>
      <c r="H8792" t="s">
        <v>10</v>
      </c>
      <c r="I8792" t="str">
        <f>IF(AND(LEFT(OnlineRetail[[#This Row],[InvoiceNo]],1)&lt;&gt;"C",OnlineRetail[[#This Row],[CustomerID]]&lt;&gt;""),"Yes","No")</f>
        <v>Yes</v>
      </c>
      <c r="J8792" s="4">
        <f>EOMONTH(OnlineRetail[[#This Row],[InvoiceDate]],-1)+1</f>
        <v>40695</v>
      </c>
      <c r="K8792" s="6">
        <f>OnlineRetail[[#This Row],[Quantity]]*OnlineRetail[[#This Row],[UnitPrice]]</f>
        <v>49.75</v>
      </c>
      <c r="L8792" t="str">
        <f t="shared" si="137"/>
        <v>13841|Jun-2011</v>
      </c>
    </row>
    <row r="8793" spans="1:12">
      <c r="A8793">
        <v>542254</v>
      </c>
      <c r="B8793" t="s">
        <v>172</v>
      </c>
      <c r="C8793" t="s">
        <v>19</v>
      </c>
      <c r="D8793">
        <v>1</v>
      </c>
      <c r="E8793" s="1">
        <v>40722.686805555553</v>
      </c>
      <c r="F8793">
        <v>5.95</v>
      </c>
      <c r="G8793">
        <v>12770</v>
      </c>
      <c r="H8793" t="s">
        <v>10</v>
      </c>
      <c r="I8793" t="str">
        <f>IF(AND(LEFT(OnlineRetail[[#This Row],[InvoiceNo]],1)&lt;&gt;"C",OnlineRetail[[#This Row],[CustomerID]]&lt;&gt;""),"Yes","No")</f>
        <v>Yes</v>
      </c>
      <c r="J8793" s="4">
        <f>EOMONTH(OnlineRetail[[#This Row],[InvoiceDate]],-1)+1</f>
        <v>40695</v>
      </c>
      <c r="K8793" s="6">
        <f>OnlineRetail[[#This Row],[Quantity]]*OnlineRetail[[#This Row],[UnitPrice]]</f>
        <v>5.95</v>
      </c>
      <c r="L8793" t="str">
        <f t="shared" si="137"/>
        <v>12770|Jun-2011</v>
      </c>
    </row>
    <row r="8794" spans="1:12">
      <c r="A8794">
        <v>552799</v>
      </c>
      <c r="B8794" t="s">
        <v>154</v>
      </c>
      <c r="C8794" t="s">
        <v>39</v>
      </c>
      <c r="D8794">
        <v>17</v>
      </c>
      <c r="E8794" s="1">
        <v>40722.710416666669</v>
      </c>
      <c r="F8794">
        <v>9.9499999999999993</v>
      </c>
      <c r="G8794">
        <v>13998</v>
      </c>
      <c r="H8794" t="s">
        <v>10</v>
      </c>
      <c r="I8794" t="str">
        <f>IF(AND(LEFT(OnlineRetail[[#This Row],[InvoiceNo]],1)&lt;&gt;"C",OnlineRetail[[#This Row],[CustomerID]]&lt;&gt;""),"Yes","No")</f>
        <v>Yes</v>
      </c>
      <c r="J8794" s="4">
        <f>EOMONTH(OnlineRetail[[#This Row],[InvoiceDate]],-1)+1</f>
        <v>40695</v>
      </c>
      <c r="K8794" s="6">
        <f>OnlineRetail[[#This Row],[Quantity]]*OnlineRetail[[#This Row],[UnitPrice]]</f>
        <v>169.14999999999998</v>
      </c>
      <c r="L8794" t="str">
        <f t="shared" si="137"/>
        <v>13998|Jun-2011</v>
      </c>
    </row>
    <row r="8795" spans="1:12">
      <c r="A8795">
        <v>540870</v>
      </c>
      <c r="B8795" t="s">
        <v>162</v>
      </c>
      <c r="C8795" t="s">
        <v>33</v>
      </c>
      <c r="D8795">
        <v>19</v>
      </c>
      <c r="E8795" s="1">
        <v>40722.71875</v>
      </c>
      <c r="F8795">
        <v>4.95</v>
      </c>
      <c r="G8795">
        <v>12993</v>
      </c>
      <c r="H8795" t="s">
        <v>70</v>
      </c>
      <c r="I8795" t="str">
        <f>IF(AND(LEFT(OnlineRetail[[#This Row],[InvoiceNo]],1)&lt;&gt;"C",OnlineRetail[[#This Row],[CustomerID]]&lt;&gt;""),"Yes","No")</f>
        <v>Yes</v>
      </c>
      <c r="J8795" s="4">
        <f>EOMONTH(OnlineRetail[[#This Row],[InvoiceDate]],-1)+1</f>
        <v>40695</v>
      </c>
      <c r="K8795" s="6">
        <f>OnlineRetail[[#This Row],[Quantity]]*OnlineRetail[[#This Row],[UnitPrice]]</f>
        <v>94.05</v>
      </c>
      <c r="L8795" t="str">
        <f t="shared" si="137"/>
        <v>12993|Jun-2011</v>
      </c>
    </row>
    <row r="8796" spans="1:12">
      <c r="A8796">
        <v>550423</v>
      </c>
      <c r="B8796" t="s">
        <v>178</v>
      </c>
      <c r="C8796" t="s">
        <v>39</v>
      </c>
      <c r="D8796">
        <v>22</v>
      </c>
      <c r="E8796" s="1">
        <v>40722.723611111112</v>
      </c>
      <c r="F8796">
        <v>4.95</v>
      </c>
      <c r="G8796">
        <v>13657</v>
      </c>
      <c r="H8796" t="s">
        <v>10</v>
      </c>
      <c r="I8796" t="str">
        <f>IF(AND(LEFT(OnlineRetail[[#This Row],[InvoiceNo]],1)&lt;&gt;"C",OnlineRetail[[#This Row],[CustomerID]]&lt;&gt;""),"Yes","No")</f>
        <v>Yes</v>
      </c>
      <c r="J8796" s="4">
        <f>EOMONTH(OnlineRetail[[#This Row],[InvoiceDate]],-1)+1</f>
        <v>40695</v>
      </c>
      <c r="K8796" s="6">
        <f>OnlineRetail[[#This Row],[Quantity]]*OnlineRetail[[#This Row],[UnitPrice]]</f>
        <v>108.9</v>
      </c>
      <c r="L8796" t="str">
        <f t="shared" si="137"/>
        <v>13657|Jun-2011</v>
      </c>
    </row>
    <row r="8797" spans="1:12">
      <c r="A8797">
        <v>549381</v>
      </c>
      <c r="B8797" t="s">
        <v>140</v>
      </c>
      <c r="C8797" t="s">
        <v>50</v>
      </c>
      <c r="D8797">
        <v>7</v>
      </c>
      <c r="E8797" s="1">
        <v>40722.724305555559</v>
      </c>
      <c r="F8797">
        <v>0.85</v>
      </c>
      <c r="G8797">
        <v>13379</v>
      </c>
      <c r="H8797" t="s">
        <v>10</v>
      </c>
      <c r="I8797" t="str">
        <f>IF(AND(LEFT(OnlineRetail[[#This Row],[InvoiceNo]],1)&lt;&gt;"C",OnlineRetail[[#This Row],[CustomerID]]&lt;&gt;""),"Yes","No")</f>
        <v>Yes</v>
      </c>
      <c r="J8797" s="4">
        <f>EOMONTH(OnlineRetail[[#This Row],[InvoiceDate]],-1)+1</f>
        <v>40695</v>
      </c>
      <c r="K8797" s="6">
        <f>OnlineRetail[[#This Row],[Quantity]]*OnlineRetail[[#This Row],[UnitPrice]]</f>
        <v>5.95</v>
      </c>
      <c r="L8797" t="str">
        <f t="shared" si="137"/>
        <v>13379|Jun-2011</v>
      </c>
    </row>
    <row r="8798" spans="1:12">
      <c r="A8798">
        <v>542111</v>
      </c>
      <c r="B8798" t="s">
        <v>61</v>
      </c>
      <c r="C8798" t="s">
        <v>40</v>
      </c>
      <c r="D8798">
        <v>24</v>
      </c>
      <c r="E8798" s="1">
        <v>40722.726388888892</v>
      </c>
      <c r="F8798">
        <v>0.85</v>
      </c>
      <c r="G8798">
        <v>14083</v>
      </c>
      <c r="H8798" t="s">
        <v>10</v>
      </c>
      <c r="I8798" t="str">
        <f>IF(AND(LEFT(OnlineRetail[[#This Row],[InvoiceNo]],1)&lt;&gt;"C",OnlineRetail[[#This Row],[CustomerID]]&lt;&gt;""),"Yes","No")</f>
        <v>Yes</v>
      </c>
      <c r="J8798" s="4">
        <f>EOMONTH(OnlineRetail[[#This Row],[InvoiceDate]],-1)+1</f>
        <v>40695</v>
      </c>
      <c r="K8798" s="6">
        <f>OnlineRetail[[#This Row],[Quantity]]*OnlineRetail[[#This Row],[UnitPrice]]</f>
        <v>20.399999999999999</v>
      </c>
      <c r="L8798" t="str">
        <f t="shared" si="137"/>
        <v>14083|Jun-2011</v>
      </c>
    </row>
    <row r="8799" spans="1:12">
      <c r="A8799">
        <v>546323</v>
      </c>
      <c r="B8799" t="s">
        <v>143</v>
      </c>
      <c r="C8799" t="s">
        <v>46</v>
      </c>
      <c r="D8799">
        <v>7</v>
      </c>
      <c r="E8799" s="1">
        <v>40722.739583333343</v>
      </c>
      <c r="F8799">
        <v>4.95</v>
      </c>
      <c r="G8799">
        <v>12765</v>
      </c>
      <c r="H8799" t="s">
        <v>10</v>
      </c>
      <c r="I8799" t="str">
        <f>IF(AND(LEFT(OnlineRetail[[#This Row],[InvoiceNo]],1)&lt;&gt;"C",OnlineRetail[[#This Row],[CustomerID]]&lt;&gt;""),"Yes","No")</f>
        <v>Yes</v>
      </c>
      <c r="J8799" s="4">
        <f>EOMONTH(OnlineRetail[[#This Row],[InvoiceDate]],-1)+1</f>
        <v>40695</v>
      </c>
      <c r="K8799" s="6">
        <f>OnlineRetail[[#This Row],[Quantity]]*OnlineRetail[[#This Row],[UnitPrice]]</f>
        <v>34.65</v>
      </c>
      <c r="L8799" t="str">
        <f t="shared" si="137"/>
        <v>12765|Jun-2011</v>
      </c>
    </row>
    <row r="8800" spans="1:12">
      <c r="A8800">
        <v>545526</v>
      </c>
      <c r="B8800" t="s">
        <v>242</v>
      </c>
      <c r="C8800" t="s">
        <v>39</v>
      </c>
      <c r="D8800">
        <v>24</v>
      </c>
      <c r="E8800" s="1">
        <v>40722.739583333343</v>
      </c>
      <c r="F8800">
        <v>2.5499999999999998</v>
      </c>
      <c r="G8800">
        <v>13179</v>
      </c>
      <c r="H8800" t="s">
        <v>10</v>
      </c>
      <c r="I8800" t="str">
        <f>IF(AND(LEFT(OnlineRetail[[#This Row],[InvoiceNo]],1)&lt;&gt;"C",OnlineRetail[[#This Row],[CustomerID]]&lt;&gt;""),"Yes","No")</f>
        <v>Yes</v>
      </c>
      <c r="J8800" s="4">
        <f>EOMONTH(OnlineRetail[[#This Row],[InvoiceDate]],-1)+1</f>
        <v>40695</v>
      </c>
      <c r="K8800" s="6">
        <f>OnlineRetail[[#This Row],[Quantity]]*OnlineRetail[[#This Row],[UnitPrice]]</f>
        <v>61.199999999999996</v>
      </c>
      <c r="L8800" t="str">
        <f t="shared" si="137"/>
        <v>13179|Jun-2011</v>
      </c>
    </row>
    <row r="8801" spans="1:12">
      <c r="A8801">
        <v>539800</v>
      </c>
      <c r="B8801" t="s">
        <v>278</v>
      </c>
      <c r="C8801" t="s">
        <v>40</v>
      </c>
      <c r="D8801">
        <v>15</v>
      </c>
      <c r="E8801" s="1">
        <v>40722.752083333333</v>
      </c>
      <c r="F8801">
        <v>3.39</v>
      </c>
      <c r="G8801">
        <v>13094</v>
      </c>
      <c r="H8801" t="s">
        <v>10</v>
      </c>
      <c r="I8801" t="str">
        <f>IF(AND(LEFT(OnlineRetail[[#This Row],[InvoiceNo]],1)&lt;&gt;"C",OnlineRetail[[#This Row],[CustomerID]]&lt;&gt;""),"Yes","No")</f>
        <v>Yes</v>
      </c>
      <c r="J8801" s="4">
        <f>EOMONTH(OnlineRetail[[#This Row],[InvoiceDate]],-1)+1</f>
        <v>40695</v>
      </c>
      <c r="K8801" s="6">
        <f>OnlineRetail[[#This Row],[Quantity]]*OnlineRetail[[#This Row],[UnitPrice]]</f>
        <v>50.85</v>
      </c>
      <c r="L8801" t="str">
        <f t="shared" si="137"/>
        <v>13094|Jun-2011</v>
      </c>
    </row>
    <row r="8802" spans="1:12">
      <c r="A8802">
        <v>541708</v>
      </c>
      <c r="B8802" t="s">
        <v>127</v>
      </c>
      <c r="C8802" t="s">
        <v>48</v>
      </c>
      <c r="D8802">
        <v>16</v>
      </c>
      <c r="E8802" s="1">
        <v>40722.763888888891</v>
      </c>
      <c r="F8802">
        <v>2.5499999999999998</v>
      </c>
      <c r="G8802">
        <v>12883</v>
      </c>
      <c r="H8802" t="s">
        <v>10</v>
      </c>
      <c r="I8802" t="str">
        <f>IF(AND(LEFT(OnlineRetail[[#This Row],[InvoiceNo]],1)&lt;&gt;"C",OnlineRetail[[#This Row],[CustomerID]]&lt;&gt;""),"Yes","No")</f>
        <v>Yes</v>
      </c>
      <c r="J8802" s="4">
        <f>EOMONTH(OnlineRetail[[#This Row],[InvoiceDate]],-1)+1</f>
        <v>40695</v>
      </c>
      <c r="K8802" s="6">
        <f>OnlineRetail[[#This Row],[Quantity]]*OnlineRetail[[#This Row],[UnitPrice]]</f>
        <v>40.799999999999997</v>
      </c>
      <c r="L8802" t="str">
        <f t="shared" si="137"/>
        <v>12883|Jun-2011</v>
      </c>
    </row>
    <row r="8803" spans="1:12">
      <c r="A8803">
        <v>541095</v>
      </c>
      <c r="B8803" t="s">
        <v>205</v>
      </c>
      <c r="C8803" t="s">
        <v>42</v>
      </c>
      <c r="D8803">
        <v>6</v>
      </c>
      <c r="E8803" s="1">
        <v>40722.76666666667</v>
      </c>
      <c r="F8803">
        <v>1.25</v>
      </c>
      <c r="G8803">
        <v>13051</v>
      </c>
      <c r="H8803" t="s">
        <v>17</v>
      </c>
      <c r="I8803" t="str">
        <f>IF(AND(LEFT(OnlineRetail[[#This Row],[InvoiceNo]],1)&lt;&gt;"C",OnlineRetail[[#This Row],[CustomerID]]&lt;&gt;""),"Yes","No")</f>
        <v>Yes</v>
      </c>
      <c r="J8803" s="4">
        <f>EOMONTH(OnlineRetail[[#This Row],[InvoiceDate]],-1)+1</f>
        <v>40695</v>
      </c>
      <c r="K8803" s="6">
        <f>OnlineRetail[[#This Row],[Quantity]]*OnlineRetail[[#This Row],[UnitPrice]]</f>
        <v>7.5</v>
      </c>
      <c r="L8803" t="str">
        <f t="shared" si="137"/>
        <v>13051|Jun-2011</v>
      </c>
    </row>
    <row r="8804" spans="1:12">
      <c r="A8804">
        <v>548540</v>
      </c>
      <c r="B8804" t="s">
        <v>248</v>
      </c>
      <c r="C8804" t="s">
        <v>19</v>
      </c>
      <c r="D8804">
        <v>17</v>
      </c>
      <c r="E8804" s="1">
        <v>40722.768750000003</v>
      </c>
      <c r="F8804">
        <v>0.85</v>
      </c>
      <c r="G8804">
        <v>13561</v>
      </c>
      <c r="H8804" t="s">
        <v>25</v>
      </c>
      <c r="I8804" t="str">
        <f>IF(AND(LEFT(OnlineRetail[[#This Row],[InvoiceNo]],1)&lt;&gt;"C",OnlineRetail[[#This Row],[CustomerID]]&lt;&gt;""),"Yes","No")</f>
        <v>Yes</v>
      </c>
      <c r="J8804" s="4">
        <f>EOMONTH(OnlineRetail[[#This Row],[InvoiceDate]],-1)+1</f>
        <v>40695</v>
      </c>
      <c r="K8804" s="6">
        <f>OnlineRetail[[#This Row],[Quantity]]*OnlineRetail[[#This Row],[UnitPrice]]</f>
        <v>14.45</v>
      </c>
      <c r="L8804" t="str">
        <f t="shared" si="137"/>
        <v>13561|Jun-2011</v>
      </c>
    </row>
    <row r="8805" spans="1:12">
      <c r="A8805">
        <v>538951</v>
      </c>
      <c r="B8805" t="s">
        <v>164</v>
      </c>
      <c r="C8805" t="s">
        <v>46</v>
      </c>
      <c r="D8805">
        <v>11</v>
      </c>
      <c r="E8805" s="1">
        <v>40722.768750000003</v>
      </c>
      <c r="F8805">
        <v>3.39</v>
      </c>
      <c r="G8805">
        <v>13552</v>
      </c>
      <c r="H8805" t="s">
        <v>10</v>
      </c>
      <c r="I8805" t="str">
        <f>IF(AND(LEFT(OnlineRetail[[#This Row],[InvoiceNo]],1)&lt;&gt;"C",OnlineRetail[[#This Row],[CustomerID]]&lt;&gt;""),"Yes","No")</f>
        <v>Yes</v>
      </c>
      <c r="J8805" s="4">
        <f>EOMONTH(OnlineRetail[[#This Row],[InvoiceDate]],-1)+1</f>
        <v>40695</v>
      </c>
      <c r="K8805" s="6">
        <f>OnlineRetail[[#This Row],[Quantity]]*OnlineRetail[[#This Row],[UnitPrice]]</f>
        <v>37.29</v>
      </c>
      <c r="L8805" t="str">
        <f t="shared" si="137"/>
        <v>13552|Jun-2011</v>
      </c>
    </row>
    <row r="8806" spans="1:12">
      <c r="A8806">
        <v>536982</v>
      </c>
      <c r="B8806" t="s">
        <v>278</v>
      </c>
      <c r="C8806" t="s">
        <v>12</v>
      </c>
      <c r="D8806">
        <v>11</v>
      </c>
      <c r="E8806" s="1">
        <v>40722.771527777782</v>
      </c>
      <c r="F8806">
        <v>2.1</v>
      </c>
      <c r="G8806">
        <v>13529</v>
      </c>
      <c r="H8806" t="s">
        <v>31</v>
      </c>
      <c r="I8806" t="str">
        <f>IF(AND(LEFT(OnlineRetail[[#This Row],[InvoiceNo]],1)&lt;&gt;"C",OnlineRetail[[#This Row],[CustomerID]]&lt;&gt;""),"Yes","No")</f>
        <v>Yes</v>
      </c>
      <c r="J8806" s="4">
        <f>EOMONTH(OnlineRetail[[#This Row],[InvoiceDate]],-1)+1</f>
        <v>40695</v>
      </c>
      <c r="K8806" s="6">
        <f>OnlineRetail[[#This Row],[Quantity]]*OnlineRetail[[#This Row],[UnitPrice]]</f>
        <v>23.1</v>
      </c>
      <c r="L8806" t="str">
        <f t="shared" si="137"/>
        <v>13529|Jun-2011</v>
      </c>
    </row>
    <row r="8807" spans="1:12">
      <c r="A8807">
        <v>550415</v>
      </c>
      <c r="B8807" t="s">
        <v>107</v>
      </c>
      <c r="C8807" t="s">
        <v>83</v>
      </c>
      <c r="D8807">
        <v>13</v>
      </c>
      <c r="E8807" s="1">
        <v>40722.77847222222</v>
      </c>
      <c r="F8807">
        <v>7.95</v>
      </c>
      <c r="G8807">
        <v>14144</v>
      </c>
      <c r="H8807" t="s">
        <v>10</v>
      </c>
      <c r="I8807" t="str">
        <f>IF(AND(LEFT(OnlineRetail[[#This Row],[InvoiceNo]],1)&lt;&gt;"C",OnlineRetail[[#This Row],[CustomerID]]&lt;&gt;""),"Yes","No")</f>
        <v>Yes</v>
      </c>
      <c r="J8807" s="4">
        <f>EOMONTH(OnlineRetail[[#This Row],[InvoiceDate]],-1)+1</f>
        <v>40695</v>
      </c>
      <c r="K8807" s="6">
        <f>OnlineRetail[[#This Row],[Quantity]]*OnlineRetail[[#This Row],[UnitPrice]]</f>
        <v>103.35000000000001</v>
      </c>
      <c r="L8807" t="str">
        <f t="shared" si="137"/>
        <v>14144|Jun-2011</v>
      </c>
    </row>
    <row r="8808" spans="1:12">
      <c r="A8808">
        <v>545229</v>
      </c>
      <c r="B8808" t="s">
        <v>180</v>
      </c>
      <c r="C8808" t="s">
        <v>42</v>
      </c>
      <c r="D8808">
        <v>9</v>
      </c>
      <c r="E8808" s="1">
        <v>40722.781944444447</v>
      </c>
      <c r="F8808">
        <v>9.9499999999999993</v>
      </c>
      <c r="G8808">
        <v>12809</v>
      </c>
      <c r="H8808" t="s">
        <v>10</v>
      </c>
      <c r="I8808" t="str">
        <f>IF(AND(LEFT(OnlineRetail[[#This Row],[InvoiceNo]],1)&lt;&gt;"C",OnlineRetail[[#This Row],[CustomerID]]&lt;&gt;""),"Yes","No")</f>
        <v>Yes</v>
      </c>
      <c r="J8808" s="4">
        <f>EOMONTH(OnlineRetail[[#This Row],[InvoiceDate]],-1)+1</f>
        <v>40695</v>
      </c>
      <c r="K8808" s="6">
        <f>OnlineRetail[[#This Row],[Quantity]]*OnlineRetail[[#This Row],[UnitPrice]]</f>
        <v>89.55</v>
      </c>
      <c r="L8808" t="str">
        <f t="shared" si="137"/>
        <v>12809|Jun-2011</v>
      </c>
    </row>
    <row r="8809" spans="1:12">
      <c r="A8809">
        <v>551522</v>
      </c>
      <c r="B8809" t="s">
        <v>86</v>
      </c>
      <c r="C8809" t="s">
        <v>29</v>
      </c>
      <c r="D8809">
        <v>24</v>
      </c>
      <c r="E8809" s="1">
        <v>40722.795138888891</v>
      </c>
      <c r="F8809">
        <v>4.25</v>
      </c>
      <c r="G8809">
        <v>14023</v>
      </c>
      <c r="H8809" t="s">
        <v>10</v>
      </c>
      <c r="I8809" t="str">
        <f>IF(AND(LEFT(OnlineRetail[[#This Row],[InvoiceNo]],1)&lt;&gt;"C",OnlineRetail[[#This Row],[CustomerID]]&lt;&gt;""),"Yes","No")</f>
        <v>Yes</v>
      </c>
      <c r="J8809" s="4">
        <f>EOMONTH(OnlineRetail[[#This Row],[InvoiceDate]],-1)+1</f>
        <v>40695</v>
      </c>
      <c r="K8809" s="6">
        <f>OnlineRetail[[#This Row],[Quantity]]*OnlineRetail[[#This Row],[UnitPrice]]</f>
        <v>102</v>
      </c>
      <c r="L8809" t="str">
        <f t="shared" si="137"/>
        <v>14023|Jun-2011</v>
      </c>
    </row>
    <row r="8810" spans="1:12">
      <c r="A8810">
        <v>549900</v>
      </c>
      <c r="B8810" t="s">
        <v>147</v>
      </c>
      <c r="C8810" t="s">
        <v>21</v>
      </c>
      <c r="D8810">
        <v>19</v>
      </c>
      <c r="E8810" s="1">
        <v>40722.81527777778</v>
      </c>
      <c r="F8810">
        <v>2.1</v>
      </c>
      <c r="G8810">
        <v>12760</v>
      </c>
      <c r="H8810" t="s">
        <v>10</v>
      </c>
      <c r="I8810" t="str">
        <f>IF(AND(LEFT(OnlineRetail[[#This Row],[InvoiceNo]],1)&lt;&gt;"C",OnlineRetail[[#This Row],[CustomerID]]&lt;&gt;""),"Yes","No")</f>
        <v>Yes</v>
      </c>
      <c r="J8810" s="4">
        <f>EOMONTH(OnlineRetail[[#This Row],[InvoiceDate]],-1)+1</f>
        <v>40695</v>
      </c>
      <c r="K8810" s="6">
        <f>OnlineRetail[[#This Row],[Quantity]]*OnlineRetail[[#This Row],[UnitPrice]]</f>
        <v>39.9</v>
      </c>
      <c r="L8810" t="str">
        <f t="shared" si="137"/>
        <v>12760|Jun-2011</v>
      </c>
    </row>
    <row r="8811" spans="1:12">
      <c r="A8811">
        <v>549037</v>
      </c>
      <c r="B8811" t="s">
        <v>167</v>
      </c>
      <c r="C8811" t="s">
        <v>40</v>
      </c>
      <c r="D8811">
        <v>11</v>
      </c>
      <c r="E8811" s="1">
        <v>40722.820833333331</v>
      </c>
      <c r="F8811">
        <v>7.95</v>
      </c>
      <c r="G8811">
        <v>12851</v>
      </c>
      <c r="H8811" t="s">
        <v>10</v>
      </c>
      <c r="I8811" t="str">
        <f>IF(AND(LEFT(OnlineRetail[[#This Row],[InvoiceNo]],1)&lt;&gt;"C",OnlineRetail[[#This Row],[CustomerID]]&lt;&gt;""),"Yes","No")</f>
        <v>Yes</v>
      </c>
      <c r="J8811" s="4">
        <f>EOMONTH(OnlineRetail[[#This Row],[InvoiceDate]],-1)+1</f>
        <v>40695</v>
      </c>
      <c r="K8811" s="6">
        <f>OnlineRetail[[#This Row],[Quantity]]*OnlineRetail[[#This Row],[UnitPrice]]</f>
        <v>87.45</v>
      </c>
      <c r="L8811" t="str">
        <f t="shared" si="137"/>
        <v>12851|Jun-2011</v>
      </c>
    </row>
    <row r="8812" spans="1:12">
      <c r="A8812">
        <v>550487</v>
      </c>
      <c r="B8812" t="s">
        <v>116</v>
      </c>
      <c r="C8812" t="s">
        <v>50</v>
      </c>
      <c r="D8812">
        <v>8</v>
      </c>
      <c r="E8812" s="1">
        <v>40722.824999999997</v>
      </c>
      <c r="F8812">
        <v>7.95</v>
      </c>
      <c r="G8812">
        <v>13317</v>
      </c>
      <c r="H8812" t="s">
        <v>36</v>
      </c>
      <c r="I8812" t="str">
        <f>IF(AND(LEFT(OnlineRetail[[#This Row],[InvoiceNo]],1)&lt;&gt;"C",OnlineRetail[[#This Row],[CustomerID]]&lt;&gt;""),"Yes","No")</f>
        <v>Yes</v>
      </c>
      <c r="J8812" s="4">
        <f>EOMONTH(OnlineRetail[[#This Row],[InvoiceDate]],-1)+1</f>
        <v>40695</v>
      </c>
      <c r="K8812" s="6">
        <f>OnlineRetail[[#This Row],[Quantity]]*OnlineRetail[[#This Row],[UnitPrice]]</f>
        <v>63.6</v>
      </c>
      <c r="L8812" t="str">
        <f t="shared" si="137"/>
        <v>13317|Jun-2011</v>
      </c>
    </row>
    <row r="8813" spans="1:12">
      <c r="A8813">
        <v>546039</v>
      </c>
      <c r="B8813" t="s">
        <v>173</v>
      </c>
      <c r="C8813" t="s">
        <v>29</v>
      </c>
      <c r="D8813">
        <v>14</v>
      </c>
      <c r="E8813" s="1">
        <v>40725.34097222222</v>
      </c>
      <c r="F8813">
        <v>1.25</v>
      </c>
      <c r="G8813">
        <v>12969</v>
      </c>
      <c r="H8813" t="s">
        <v>10</v>
      </c>
      <c r="I8813" t="str">
        <f>IF(AND(LEFT(OnlineRetail[[#This Row],[InvoiceNo]],1)&lt;&gt;"C",OnlineRetail[[#This Row],[CustomerID]]&lt;&gt;""),"Yes","No")</f>
        <v>Yes</v>
      </c>
      <c r="J8813" s="4">
        <f>EOMONTH(OnlineRetail[[#This Row],[InvoiceDate]],-1)+1</f>
        <v>40725</v>
      </c>
      <c r="K8813" s="6">
        <f>OnlineRetail[[#This Row],[Quantity]]*OnlineRetail[[#This Row],[UnitPrice]]</f>
        <v>17.5</v>
      </c>
      <c r="L8813" t="str">
        <f t="shared" si="137"/>
        <v>12969|Jul-2011</v>
      </c>
    </row>
    <row r="8814" spans="1:12">
      <c r="A8814">
        <v>554923</v>
      </c>
      <c r="B8814" t="s">
        <v>266</v>
      </c>
      <c r="C8814" t="s">
        <v>14</v>
      </c>
      <c r="D8814">
        <v>5</v>
      </c>
      <c r="E8814" s="1">
        <v>40725.347916666673</v>
      </c>
      <c r="F8814">
        <v>7.95</v>
      </c>
      <c r="G8814">
        <v>13487</v>
      </c>
      <c r="H8814" t="s">
        <v>10</v>
      </c>
      <c r="I8814" t="str">
        <f>IF(AND(LEFT(OnlineRetail[[#This Row],[InvoiceNo]],1)&lt;&gt;"C",OnlineRetail[[#This Row],[CustomerID]]&lt;&gt;""),"Yes","No")</f>
        <v>Yes</v>
      </c>
      <c r="J8814" s="4">
        <f>EOMONTH(OnlineRetail[[#This Row],[InvoiceDate]],-1)+1</f>
        <v>40725</v>
      </c>
      <c r="K8814" s="6">
        <f>OnlineRetail[[#This Row],[Quantity]]*OnlineRetail[[#This Row],[UnitPrice]]</f>
        <v>39.75</v>
      </c>
      <c r="L8814" t="str">
        <f t="shared" si="137"/>
        <v>13487|Jul-2011</v>
      </c>
    </row>
    <row r="8815" spans="1:12">
      <c r="A8815">
        <v>555661</v>
      </c>
      <c r="B8815" t="s">
        <v>181</v>
      </c>
      <c r="C8815" t="s">
        <v>33</v>
      </c>
      <c r="D8815">
        <v>13</v>
      </c>
      <c r="E8815" s="1">
        <v>40725.352777777778</v>
      </c>
      <c r="F8815">
        <v>0.85</v>
      </c>
      <c r="G8815">
        <v>14273</v>
      </c>
      <c r="H8815" t="s">
        <v>10</v>
      </c>
      <c r="I8815" t="str">
        <f>IF(AND(LEFT(OnlineRetail[[#This Row],[InvoiceNo]],1)&lt;&gt;"C",OnlineRetail[[#This Row],[CustomerID]]&lt;&gt;""),"Yes","No")</f>
        <v>Yes</v>
      </c>
      <c r="J8815" s="4">
        <f>EOMONTH(OnlineRetail[[#This Row],[InvoiceDate]],-1)+1</f>
        <v>40725</v>
      </c>
      <c r="K8815" s="6">
        <f>OnlineRetail[[#This Row],[Quantity]]*OnlineRetail[[#This Row],[UnitPrice]]</f>
        <v>11.049999999999999</v>
      </c>
      <c r="L8815" t="str">
        <f t="shared" si="137"/>
        <v>14273|Jul-2011</v>
      </c>
    </row>
    <row r="8816" spans="1:12">
      <c r="A8816">
        <v>540624</v>
      </c>
      <c r="B8816" t="s">
        <v>140</v>
      </c>
      <c r="C8816" t="s">
        <v>24</v>
      </c>
      <c r="D8816">
        <v>18</v>
      </c>
      <c r="E8816" s="1">
        <v>40725.363194444442</v>
      </c>
      <c r="F8816">
        <v>2.1</v>
      </c>
      <c r="G8816">
        <v>13961</v>
      </c>
      <c r="H8816" t="s">
        <v>10</v>
      </c>
      <c r="I8816" t="str">
        <f>IF(AND(LEFT(OnlineRetail[[#This Row],[InvoiceNo]],1)&lt;&gt;"C",OnlineRetail[[#This Row],[CustomerID]]&lt;&gt;""),"Yes","No")</f>
        <v>Yes</v>
      </c>
      <c r="J8816" s="4">
        <f>EOMONTH(OnlineRetail[[#This Row],[InvoiceDate]],-1)+1</f>
        <v>40725</v>
      </c>
      <c r="K8816" s="6">
        <f>OnlineRetail[[#This Row],[Quantity]]*OnlineRetail[[#This Row],[UnitPrice]]</f>
        <v>37.800000000000004</v>
      </c>
      <c r="L8816" t="str">
        <f t="shared" si="137"/>
        <v>13961|Jul-2011</v>
      </c>
    </row>
    <row r="8817" spans="1:12">
      <c r="A8817">
        <v>545664</v>
      </c>
      <c r="B8817" t="s">
        <v>161</v>
      </c>
      <c r="C8817" t="s">
        <v>27</v>
      </c>
      <c r="D8817">
        <v>14</v>
      </c>
      <c r="E8817" s="1">
        <v>40725.364583333343</v>
      </c>
      <c r="F8817">
        <v>2.1</v>
      </c>
      <c r="G8817">
        <v>13303</v>
      </c>
      <c r="H8817" t="s">
        <v>10</v>
      </c>
      <c r="I8817" t="str">
        <f>IF(AND(LEFT(OnlineRetail[[#This Row],[InvoiceNo]],1)&lt;&gt;"C",OnlineRetail[[#This Row],[CustomerID]]&lt;&gt;""),"Yes","No")</f>
        <v>Yes</v>
      </c>
      <c r="J8817" s="4">
        <f>EOMONTH(OnlineRetail[[#This Row],[InvoiceDate]],-1)+1</f>
        <v>40725</v>
      </c>
      <c r="K8817" s="6">
        <f>OnlineRetail[[#This Row],[Quantity]]*OnlineRetail[[#This Row],[UnitPrice]]</f>
        <v>29.400000000000002</v>
      </c>
      <c r="L8817" t="str">
        <f t="shared" si="137"/>
        <v>13303|Jul-2011</v>
      </c>
    </row>
    <row r="8818" spans="1:12">
      <c r="A8818">
        <v>540099</v>
      </c>
      <c r="B8818" t="s">
        <v>231</v>
      </c>
      <c r="C8818" t="s">
        <v>83</v>
      </c>
      <c r="D8818">
        <v>19</v>
      </c>
      <c r="E8818" s="1">
        <v>40725.365972222222</v>
      </c>
      <c r="F8818">
        <v>4.95</v>
      </c>
      <c r="G8818">
        <v>13585</v>
      </c>
      <c r="H8818" t="s">
        <v>10</v>
      </c>
      <c r="I8818" t="str">
        <f>IF(AND(LEFT(OnlineRetail[[#This Row],[InvoiceNo]],1)&lt;&gt;"C",OnlineRetail[[#This Row],[CustomerID]]&lt;&gt;""),"Yes","No")</f>
        <v>Yes</v>
      </c>
      <c r="J8818" s="4">
        <f>EOMONTH(OnlineRetail[[#This Row],[InvoiceDate]],-1)+1</f>
        <v>40725</v>
      </c>
      <c r="K8818" s="6">
        <f>OnlineRetail[[#This Row],[Quantity]]*OnlineRetail[[#This Row],[UnitPrice]]</f>
        <v>94.05</v>
      </c>
      <c r="L8818" t="str">
        <f t="shared" si="137"/>
        <v>13585|Jul-2011</v>
      </c>
    </row>
    <row r="8819" spans="1:12">
      <c r="A8819">
        <v>546382</v>
      </c>
      <c r="B8819" t="s">
        <v>234</v>
      </c>
      <c r="C8819" t="s">
        <v>29</v>
      </c>
      <c r="D8819">
        <v>2</v>
      </c>
      <c r="E8819" s="1">
        <v>40725.381249999999</v>
      </c>
      <c r="F8819">
        <v>1.65</v>
      </c>
      <c r="G8819">
        <v>12586</v>
      </c>
      <c r="H8819" t="s">
        <v>10</v>
      </c>
      <c r="I8819" t="str">
        <f>IF(AND(LEFT(OnlineRetail[[#This Row],[InvoiceNo]],1)&lt;&gt;"C",OnlineRetail[[#This Row],[CustomerID]]&lt;&gt;""),"Yes","No")</f>
        <v>Yes</v>
      </c>
      <c r="J8819" s="4">
        <f>EOMONTH(OnlineRetail[[#This Row],[InvoiceDate]],-1)+1</f>
        <v>40725</v>
      </c>
      <c r="K8819" s="6">
        <f>OnlineRetail[[#This Row],[Quantity]]*OnlineRetail[[#This Row],[UnitPrice]]</f>
        <v>3.3</v>
      </c>
      <c r="L8819" t="str">
        <f t="shared" si="137"/>
        <v>12586|Jul-2011</v>
      </c>
    </row>
    <row r="8820" spans="1:12">
      <c r="A8820">
        <v>546436</v>
      </c>
      <c r="B8820" t="s">
        <v>118</v>
      </c>
      <c r="C8820" t="s">
        <v>72</v>
      </c>
      <c r="D8820">
        <v>12</v>
      </c>
      <c r="E8820" s="1">
        <v>40725.381249999999</v>
      </c>
      <c r="F8820">
        <v>2.1</v>
      </c>
      <c r="G8820">
        <v>13972</v>
      </c>
      <c r="H8820" t="s">
        <v>10</v>
      </c>
      <c r="I8820" t="str">
        <f>IF(AND(LEFT(OnlineRetail[[#This Row],[InvoiceNo]],1)&lt;&gt;"C",OnlineRetail[[#This Row],[CustomerID]]&lt;&gt;""),"Yes","No")</f>
        <v>Yes</v>
      </c>
      <c r="J8820" s="4">
        <f>EOMONTH(OnlineRetail[[#This Row],[InvoiceDate]],-1)+1</f>
        <v>40725</v>
      </c>
      <c r="K8820" s="6">
        <f>OnlineRetail[[#This Row],[Quantity]]*OnlineRetail[[#This Row],[UnitPrice]]</f>
        <v>25.200000000000003</v>
      </c>
      <c r="L8820" t="str">
        <f t="shared" si="137"/>
        <v>13972|Jul-2011</v>
      </c>
    </row>
    <row r="8821" spans="1:12">
      <c r="A8821">
        <v>542696</v>
      </c>
      <c r="B8821" t="s">
        <v>220</v>
      </c>
      <c r="C8821" t="s">
        <v>50</v>
      </c>
      <c r="D8821">
        <v>21</v>
      </c>
      <c r="E8821" s="1">
        <v>40725.385416666657</v>
      </c>
      <c r="F8821">
        <v>1.65</v>
      </c>
      <c r="G8821">
        <v>12352</v>
      </c>
      <c r="H8821" t="s">
        <v>36</v>
      </c>
      <c r="I8821" t="str">
        <f>IF(AND(LEFT(OnlineRetail[[#This Row],[InvoiceNo]],1)&lt;&gt;"C",OnlineRetail[[#This Row],[CustomerID]]&lt;&gt;""),"Yes","No")</f>
        <v>Yes</v>
      </c>
      <c r="J8821" s="4">
        <f>EOMONTH(OnlineRetail[[#This Row],[InvoiceDate]],-1)+1</f>
        <v>40725</v>
      </c>
      <c r="K8821" s="6">
        <f>OnlineRetail[[#This Row],[Quantity]]*OnlineRetail[[#This Row],[UnitPrice]]</f>
        <v>34.65</v>
      </c>
      <c r="L8821" t="str">
        <f t="shared" si="137"/>
        <v>12352|Jul-2011</v>
      </c>
    </row>
    <row r="8822" spans="1:12">
      <c r="A8822">
        <v>552452</v>
      </c>
      <c r="B8822" t="s">
        <v>13</v>
      </c>
      <c r="C8822" t="s">
        <v>39</v>
      </c>
      <c r="D8822">
        <v>17</v>
      </c>
      <c r="E8822" s="1">
        <v>40725.385416666657</v>
      </c>
      <c r="F8822">
        <v>1.65</v>
      </c>
      <c r="G8822">
        <v>13122</v>
      </c>
      <c r="H8822" t="s">
        <v>10</v>
      </c>
      <c r="I8822" t="str">
        <f>IF(AND(LEFT(OnlineRetail[[#This Row],[InvoiceNo]],1)&lt;&gt;"C",OnlineRetail[[#This Row],[CustomerID]]&lt;&gt;""),"Yes","No")</f>
        <v>Yes</v>
      </c>
      <c r="J8822" s="4">
        <f>EOMONTH(OnlineRetail[[#This Row],[InvoiceDate]],-1)+1</f>
        <v>40725</v>
      </c>
      <c r="K8822" s="6">
        <f>OnlineRetail[[#This Row],[Quantity]]*OnlineRetail[[#This Row],[UnitPrice]]</f>
        <v>28.049999999999997</v>
      </c>
      <c r="L8822" t="str">
        <f t="shared" si="137"/>
        <v>13122|Jul-2011</v>
      </c>
    </row>
    <row r="8823" spans="1:12">
      <c r="A8823">
        <v>545946</v>
      </c>
      <c r="B8823" t="s">
        <v>148</v>
      </c>
      <c r="C8823" t="s">
        <v>83</v>
      </c>
      <c r="D8823">
        <v>5</v>
      </c>
      <c r="E8823" s="1">
        <v>40725.38958333333</v>
      </c>
      <c r="F8823">
        <v>4.25</v>
      </c>
      <c r="G8823">
        <v>12942</v>
      </c>
      <c r="H8823" t="s">
        <v>10</v>
      </c>
      <c r="I8823" t="str">
        <f>IF(AND(LEFT(OnlineRetail[[#This Row],[InvoiceNo]],1)&lt;&gt;"C",OnlineRetail[[#This Row],[CustomerID]]&lt;&gt;""),"Yes","No")</f>
        <v>Yes</v>
      </c>
      <c r="J8823" s="4">
        <f>EOMONTH(OnlineRetail[[#This Row],[InvoiceDate]],-1)+1</f>
        <v>40725</v>
      </c>
      <c r="K8823" s="6">
        <f>OnlineRetail[[#This Row],[Quantity]]*OnlineRetail[[#This Row],[UnitPrice]]</f>
        <v>21.25</v>
      </c>
      <c r="L8823" t="str">
        <f t="shared" si="137"/>
        <v>12942|Jul-2011</v>
      </c>
    </row>
    <row r="8824" spans="1:12">
      <c r="A8824">
        <v>536544</v>
      </c>
      <c r="B8824" t="s">
        <v>71</v>
      </c>
      <c r="C8824" t="s">
        <v>27</v>
      </c>
      <c r="D8824">
        <v>15</v>
      </c>
      <c r="E8824" s="1">
        <v>40725.397222222222</v>
      </c>
      <c r="F8824">
        <v>7.95</v>
      </c>
      <c r="G8824">
        <v>12379</v>
      </c>
      <c r="H8824" t="s">
        <v>10</v>
      </c>
      <c r="I8824" t="str">
        <f>IF(AND(LEFT(OnlineRetail[[#This Row],[InvoiceNo]],1)&lt;&gt;"C",OnlineRetail[[#This Row],[CustomerID]]&lt;&gt;""),"Yes","No")</f>
        <v>Yes</v>
      </c>
      <c r="J8824" s="4">
        <f>EOMONTH(OnlineRetail[[#This Row],[InvoiceDate]],-1)+1</f>
        <v>40725</v>
      </c>
      <c r="K8824" s="6">
        <f>OnlineRetail[[#This Row],[Quantity]]*OnlineRetail[[#This Row],[UnitPrice]]</f>
        <v>119.25</v>
      </c>
      <c r="L8824" t="str">
        <f t="shared" si="137"/>
        <v>12379|Jul-2011</v>
      </c>
    </row>
    <row r="8825" spans="1:12">
      <c r="A8825">
        <v>552692</v>
      </c>
      <c r="B8825" t="s">
        <v>135</v>
      </c>
      <c r="C8825" t="s">
        <v>83</v>
      </c>
      <c r="D8825">
        <v>22</v>
      </c>
      <c r="E8825" s="1">
        <v>40725.402083333327</v>
      </c>
      <c r="F8825">
        <v>0.85</v>
      </c>
      <c r="G8825">
        <v>12514</v>
      </c>
      <c r="H8825" t="s">
        <v>10</v>
      </c>
      <c r="I8825" t="str">
        <f>IF(AND(LEFT(OnlineRetail[[#This Row],[InvoiceNo]],1)&lt;&gt;"C",OnlineRetail[[#This Row],[CustomerID]]&lt;&gt;""),"Yes","No")</f>
        <v>Yes</v>
      </c>
      <c r="J8825" s="4">
        <f>EOMONTH(OnlineRetail[[#This Row],[InvoiceDate]],-1)+1</f>
        <v>40725</v>
      </c>
      <c r="K8825" s="6">
        <f>OnlineRetail[[#This Row],[Quantity]]*OnlineRetail[[#This Row],[UnitPrice]]</f>
        <v>18.7</v>
      </c>
      <c r="L8825" t="str">
        <f t="shared" si="137"/>
        <v>12514|Jul-2011</v>
      </c>
    </row>
    <row r="8826" spans="1:12">
      <c r="A8826">
        <v>537968</v>
      </c>
      <c r="B8826" t="s">
        <v>80</v>
      </c>
      <c r="C8826" t="s">
        <v>39</v>
      </c>
      <c r="D8826">
        <v>14</v>
      </c>
      <c r="E8826" s="1">
        <v>40725.415277777778</v>
      </c>
      <c r="F8826">
        <v>2.1</v>
      </c>
      <c r="G8826">
        <v>13895</v>
      </c>
      <c r="H8826" t="s">
        <v>10</v>
      </c>
      <c r="I8826" t="str">
        <f>IF(AND(LEFT(OnlineRetail[[#This Row],[InvoiceNo]],1)&lt;&gt;"C",OnlineRetail[[#This Row],[CustomerID]]&lt;&gt;""),"Yes","No")</f>
        <v>Yes</v>
      </c>
      <c r="J8826" s="4">
        <f>EOMONTH(OnlineRetail[[#This Row],[InvoiceDate]],-1)+1</f>
        <v>40725</v>
      </c>
      <c r="K8826" s="6">
        <f>OnlineRetail[[#This Row],[Quantity]]*OnlineRetail[[#This Row],[UnitPrice]]</f>
        <v>29.400000000000002</v>
      </c>
      <c r="L8826" t="str">
        <f t="shared" si="137"/>
        <v>13895|Jul-2011</v>
      </c>
    </row>
    <row r="8827" spans="1:12">
      <c r="A8827">
        <v>539668</v>
      </c>
      <c r="B8827" t="s">
        <v>92</v>
      </c>
      <c r="C8827" t="s">
        <v>39</v>
      </c>
      <c r="D8827">
        <v>9</v>
      </c>
      <c r="E8827" s="1">
        <v>40725.421527777777</v>
      </c>
      <c r="F8827">
        <v>4.25</v>
      </c>
      <c r="G8827">
        <v>13636</v>
      </c>
      <c r="H8827" t="s">
        <v>10</v>
      </c>
      <c r="I8827" t="str">
        <f>IF(AND(LEFT(OnlineRetail[[#This Row],[InvoiceNo]],1)&lt;&gt;"C",OnlineRetail[[#This Row],[CustomerID]]&lt;&gt;""),"Yes","No")</f>
        <v>Yes</v>
      </c>
      <c r="J8827" s="4">
        <f>EOMONTH(OnlineRetail[[#This Row],[InvoiceDate]],-1)+1</f>
        <v>40725</v>
      </c>
      <c r="K8827" s="6">
        <f>OnlineRetail[[#This Row],[Quantity]]*OnlineRetail[[#This Row],[UnitPrice]]</f>
        <v>38.25</v>
      </c>
      <c r="L8827" t="str">
        <f t="shared" si="137"/>
        <v>13636|Jul-2011</v>
      </c>
    </row>
    <row r="8828" spans="1:12">
      <c r="A8828">
        <v>554477</v>
      </c>
      <c r="B8828" t="s">
        <v>207</v>
      </c>
      <c r="C8828" t="s">
        <v>12</v>
      </c>
      <c r="D8828">
        <v>7</v>
      </c>
      <c r="E8828" s="1">
        <v>40725.421527777777</v>
      </c>
      <c r="F8828">
        <v>2.1</v>
      </c>
      <c r="G8828">
        <v>14011</v>
      </c>
      <c r="H8828" t="s">
        <v>10</v>
      </c>
      <c r="I8828" t="str">
        <f>IF(AND(LEFT(OnlineRetail[[#This Row],[InvoiceNo]],1)&lt;&gt;"C",OnlineRetail[[#This Row],[CustomerID]]&lt;&gt;""),"Yes","No")</f>
        <v>Yes</v>
      </c>
      <c r="J8828" s="4">
        <f>EOMONTH(OnlineRetail[[#This Row],[InvoiceDate]],-1)+1</f>
        <v>40725</v>
      </c>
      <c r="K8828" s="6">
        <f>OnlineRetail[[#This Row],[Quantity]]*OnlineRetail[[#This Row],[UnitPrice]]</f>
        <v>14.700000000000001</v>
      </c>
      <c r="L8828" t="str">
        <f t="shared" si="137"/>
        <v>14011|Jul-2011</v>
      </c>
    </row>
    <row r="8829" spans="1:12">
      <c r="A8829">
        <v>538575</v>
      </c>
      <c r="B8829" t="s">
        <v>255</v>
      </c>
      <c r="C8829" t="s">
        <v>72</v>
      </c>
      <c r="D8829">
        <v>11</v>
      </c>
      <c r="E8829" s="1">
        <v>40725.42291666667</v>
      </c>
      <c r="F8829">
        <v>9.9499999999999993</v>
      </c>
      <c r="G8829">
        <v>12975</v>
      </c>
      <c r="H8829" t="s">
        <v>10</v>
      </c>
      <c r="I8829" t="str">
        <f>IF(AND(LEFT(OnlineRetail[[#This Row],[InvoiceNo]],1)&lt;&gt;"C",OnlineRetail[[#This Row],[CustomerID]]&lt;&gt;""),"Yes","No")</f>
        <v>Yes</v>
      </c>
      <c r="J8829" s="4">
        <f>EOMONTH(OnlineRetail[[#This Row],[InvoiceDate]],-1)+1</f>
        <v>40725</v>
      </c>
      <c r="K8829" s="6">
        <f>OnlineRetail[[#This Row],[Quantity]]*OnlineRetail[[#This Row],[UnitPrice]]</f>
        <v>109.44999999999999</v>
      </c>
      <c r="L8829" t="str">
        <f t="shared" si="137"/>
        <v>12975|Jul-2011</v>
      </c>
    </row>
    <row r="8830" spans="1:12">
      <c r="A8830">
        <v>549119</v>
      </c>
      <c r="B8830" t="s">
        <v>98</v>
      </c>
      <c r="C8830" t="s">
        <v>33</v>
      </c>
      <c r="D8830">
        <v>2</v>
      </c>
      <c r="E8830" s="1">
        <v>40725.426388888889</v>
      </c>
      <c r="F8830">
        <v>2.1</v>
      </c>
      <c r="G8830">
        <v>12567</v>
      </c>
      <c r="H8830" t="s">
        <v>17</v>
      </c>
      <c r="I8830" t="str">
        <f>IF(AND(LEFT(OnlineRetail[[#This Row],[InvoiceNo]],1)&lt;&gt;"C",OnlineRetail[[#This Row],[CustomerID]]&lt;&gt;""),"Yes","No")</f>
        <v>Yes</v>
      </c>
      <c r="J8830" s="4">
        <f>EOMONTH(OnlineRetail[[#This Row],[InvoiceDate]],-1)+1</f>
        <v>40725</v>
      </c>
      <c r="K8830" s="6">
        <f>OnlineRetail[[#This Row],[Quantity]]*OnlineRetail[[#This Row],[UnitPrice]]</f>
        <v>4.2</v>
      </c>
      <c r="L8830" t="str">
        <f t="shared" si="137"/>
        <v>12567|Jul-2011</v>
      </c>
    </row>
    <row r="8831" spans="1:12">
      <c r="A8831">
        <v>540887</v>
      </c>
      <c r="B8831" t="s">
        <v>123</v>
      </c>
      <c r="C8831" t="s">
        <v>42</v>
      </c>
      <c r="D8831">
        <v>4</v>
      </c>
      <c r="E8831" s="1">
        <v>40725.43472222222</v>
      </c>
      <c r="F8831">
        <v>2.5499999999999998</v>
      </c>
      <c r="G8831">
        <v>12996</v>
      </c>
      <c r="H8831" t="s">
        <v>10</v>
      </c>
      <c r="I8831" t="str">
        <f>IF(AND(LEFT(OnlineRetail[[#This Row],[InvoiceNo]],1)&lt;&gt;"C",OnlineRetail[[#This Row],[CustomerID]]&lt;&gt;""),"Yes","No")</f>
        <v>Yes</v>
      </c>
      <c r="J8831" s="4">
        <f>EOMONTH(OnlineRetail[[#This Row],[InvoiceDate]],-1)+1</f>
        <v>40725</v>
      </c>
      <c r="K8831" s="6">
        <f>OnlineRetail[[#This Row],[Quantity]]*OnlineRetail[[#This Row],[UnitPrice]]</f>
        <v>10.199999999999999</v>
      </c>
      <c r="L8831" t="str">
        <f t="shared" si="137"/>
        <v>12996|Jul-2011</v>
      </c>
    </row>
    <row r="8832" spans="1:12">
      <c r="A8832">
        <v>550621</v>
      </c>
      <c r="B8832" t="s">
        <v>127</v>
      </c>
      <c r="C8832" t="s">
        <v>48</v>
      </c>
      <c r="D8832">
        <v>6</v>
      </c>
      <c r="E8832" s="1">
        <v>40725.463194444441</v>
      </c>
      <c r="F8832">
        <v>1.25</v>
      </c>
      <c r="G8832">
        <v>14220</v>
      </c>
      <c r="H8832" t="s">
        <v>10</v>
      </c>
      <c r="I8832" t="str">
        <f>IF(AND(LEFT(OnlineRetail[[#This Row],[InvoiceNo]],1)&lt;&gt;"C",OnlineRetail[[#This Row],[CustomerID]]&lt;&gt;""),"Yes","No")</f>
        <v>Yes</v>
      </c>
      <c r="J8832" s="4">
        <f>EOMONTH(OnlineRetail[[#This Row],[InvoiceDate]],-1)+1</f>
        <v>40725</v>
      </c>
      <c r="K8832" s="6">
        <f>OnlineRetail[[#This Row],[Quantity]]*OnlineRetail[[#This Row],[UnitPrice]]</f>
        <v>7.5</v>
      </c>
      <c r="L8832" t="str">
        <f t="shared" si="137"/>
        <v>14220|Jul-2011</v>
      </c>
    </row>
    <row r="8833" spans="1:12">
      <c r="A8833">
        <v>546562</v>
      </c>
      <c r="B8833" t="s">
        <v>259</v>
      </c>
      <c r="C8833" t="s">
        <v>27</v>
      </c>
      <c r="D8833">
        <v>7</v>
      </c>
      <c r="E8833" s="1">
        <v>40725.46875</v>
      </c>
      <c r="F8833">
        <v>4.25</v>
      </c>
      <c r="G8833">
        <v>13638</v>
      </c>
      <c r="H8833" t="s">
        <v>10</v>
      </c>
      <c r="I8833" t="str">
        <f>IF(AND(LEFT(OnlineRetail[[#This Row],[InvoiceNo]],1)&lt;&gt;"C",OnlineRetail[[#This Row],[CustomerID]]&lt;&gt;""),"Yes","No")</f>
        <v>Yes</v>
      </c>
      <c r="J8833" s="4">
        <f>EOMONTH(OnlineRetail[[#This Row],[InvoiceDate]],-1)+1</f>
        <v>40725</v>
      </c>
      <c r="K8833" s="6">
        <f>OnlineRetail[[#This Row],[Quantity]]*OnlineRetail[[#This Row],[UnitPrice]]</f>
        <v>29.75</v>
      </c>
      <c r="L8833" t="str">
        <f t="shared" si="137"/>
        <v>13638|Jul-2011</v>
      </c>
    </row>
    <row r="8834" spans="1:12">
      <c r="A8834">
        <v>545991</v>
      </c>
      <c r="B8834" t="s">
        <v>78</v>
      </c>
      <c r="C8834" t="s">
        <v>14</v>
      </c>
      <c r="D8834">
        <v>24</v>
      </c>
      <c r="E8834" s="1">
        <v>40725.46875</v>
      </c>
      <c r="F8834">
        <v>4.95</v>
      </c>
      <c r="G8834">
        <v>13091</v>
      </c>
      <c r="H8834" t="s">
        <v>10</v>
      </c>
      <c r="I8834" t="str">
        <f>IF(AND(LEFT(OnlineRetail[[#This Row],[InvoiceNo]],1)&lt;&gt;"C",OnlineRetail[[#This Row],[CustomerID]]&lt;&gt;""),"Yes","No")</f>
        <v>Yes</v>
      </c>
      <c r="J8834" s="4">
        <f>EOMONTH(OnlineRetail[[#This Row],[InvoiceDate]],-1)+1</f>
        <v>40725</v>
      </c>
      <c r="K8834" s="6">
        <f>OnlineRetail[[#This Row],[Quantity]]*OnlineRetail[[#This Row],[UnitPrice]]</f>
        <v>118.80000000000001</v>
      </c>
      <c r="L8834" t="str">
        <f t="shared" ref="L8834:L8897" si="138">IF(I8834="Yes",G8834&amp;"|"&amp;TEXT(J8834,"mmm-yyyy"),"")</f>
        <v>13091|Jul-2011</v>
      </c>
    </row>
    <row r="8835" spans="1:12">
      <c r="A8835">
        <v>546119</v>
      </c>
      <c r="B8835" t="s">
        <v>211</v>
      </c>
      <c r="C8835" t="s">
        <v>53</v>
      </c>
      <c r="D8835">
        <v>21</v>
      </c>
      <c r="E8835" s="1">
        <v>40725.470833333333</v>
      </c>
      <c r="F8835">
        <v>7.95</v>
      </c>
      <c r="G8835">
        <v>13583</v>
      </c>
      <c r="H8835" t="s">
        <v>10</v>
      </c>
      <c r="I8835" t="str">
        <f>IF(AND(LEFT(OnlineRetail[[#This Row],[InvoiceNo]],1)&lt;&gt;"C",OnlineRetail[[#This Row],[CustomerID]]&lt;&gt;""),"Yes","No")</f>
        <v>Yes</v>
      </c>
      <c r="J8835" s="4">
        <f>EOMONTH(OnlineRetail[[#This Row],[InvoiceDate]],-1)+1</f>
        <v>40725</v>
      </c>
      <c r="K8835" s="6">
        <f>OnlineRetail[[#This Row],[Quantity]]*OnlineRetail[[#This Row],[UnitPrice]]</f>
        <v>166.95000000000002</v>
      </c>
      <c r="L8835" t="str">
        <f t="shared" si="138"/>
        <v>13583|Jul-2011</v>
      </c>
    </row>
    <row r="8836" spans="1:12">
      <c r="A8836">
        <v>550646</v>
      </c>
      <c r="B8836" t="s">
        <v>99</v>
      </c>
      <c r="C8836" t="s">
        <v>33</v>
      </c>
      <c r="D8836">
        <v>3</v>
      </c>
      <c r="E8836" s="1">
        <v>40725.474999999999</v>
      </c>
      <c r="F8836">
        <v>0.85</v>
      </c>
      <c r="G8836">
        <v>14010</v>
      </c>
      <c r="H8836" t="s">
        <v>10</v>
      </c>
      <c r="I8836" t="str">
        <f>IF(AND(LEFT(OnlineRetail[[#This Row],[InvoiceNo]],1)&lt;&gt;"C",OnlineRetail[[#This Row],[CustomerID]]&lt;&gt;""),"Yes","No")</f>
        <v>Yes</v>
      </c>
      <c r="J8836" s="4">
        <f>EOMONTH(OnlineRetail[[#This Row],[InvoiceDate]],-1)+1</f>
        <v>40725</v>
      </c>
      <c r="K8836" s="6">
        <f>OnlineRetail[[#This Row],[Quantity]]*OnlineRetail[[#This Row],[UnitPrice]]</f>
        <v>2.5499999999999998</v>
      </c>
      <c r="L8836" t="str">
        <f t="shared" si="138"/>
        <v>14010|Jul-2011</v>
      </c>
    </row>
    <row r="8837" spans="1:12">
      <c r="A8837">
        <v>554011</v>
      </c>
      <c r="B8837" t="s">
        <v>69</v>
      </c>
      <c r="C8837" t="s">
        <v>9</v>
      </c>
      <c r="D8837">
        <v>23</v>
      </c>
      <c r="E8837" s="1">
        <v>40725.478472222218</v>
      </c>
      <c r="F8837">
        <v>5.95</v>
      </c>
      <c r="G8837">
        <v>12962</v>
      </c>
      <c r="H8837" t="s">
        <v>10</v>
      </c>
      <c r="I8837" t="str">
        <f>IF(AND(LEFT(OnlineRetail[[#This Row],[InvoiceNo]],1)&lt;&gt;"C",OnlineRetail[[#This Row],[CustomerID]]&lt;&gt;""),"Yes","No")</f>
        <v>Yes</v>
      </c>
      <c r="J8837" s="4">
        <f>EOMONTH(OnlineRetail[[#This Row],[InvoiceDate]],-1)+1</f>
        <v>40725</v>
      </c>
      <c r="K8837" s="6">
        <f>OnlineRetail[[#This Row],[Quantity]]*OnlineRetail[[#This Row],[UnitPrice]]</f>
        <v>136.85</v>
      </c>
      <c r="L8837" t="str">
        <f t="shared" si="138"/>
        <v>12962|Jul-2011</v>
      </c>
    </row>
    <row r="8838" spans="1:12">
      <c r="A8838">
        <v>537683</v>
      </c>
      <c r="B8838" t="s">
        <v>187</v>
      </c>
      <c r="C8838" t="s">
        <v>46</v>
      </c>
      <c r="D8838">
        <v>22</v>
      </c>
      <c r="E8838" s="1">
        <v>40725.490972222222</v>
      </c>
      <c r="F8838">
        <v>2.1</v>
      </c>
      <c r="G8838">
        <v>13552</v>
      </c>
      <c r="H8838" t="s">
        <v>10</v>
      </c>
      <c r="I8838" t="str">
        <f>IF(AND(LEFT(OnlineRetail[[#This Row],[InvoiceNo]],1)&lt;&gt;"C",OnlineRetail[[#This Row],[CustomerID]]&lt;&gt;""),"Yes","No")</f>
        <v>Yes</v>
      </c>
      <c r="J8838" s="4">
        <f>EOMONTH(OnlineRetail[[#This Row],[InvoiceDate]],-1)+1</f>
        <v>40725</v>
      </c>
      <c r="K8838" s="6">
        <f>OnlineRetail[[#This Row],[Quantity]]*OnlineRetail[[#This Row],[UnitPrice]]</f>
        <v>46.2</v>
      </c>
      <c r="L8838" t="str">
        <f t="shared" si="138"/>
        <v>13552|Jul-2011</v>
      </c>
    </row>
    <row r="8839" spans="1:12">
      <c r="A8839">
        <v>545767</v>
      </c>
      <c r="B8839" t="s">
        <v>43</v>
      </c>
      <c r="C8839" t="s">
        <v>29</v>
      </c>
      <c r="D8839">
        <v>22</v>
      </c>
      <c r="E8839" s="1">
        <v>40725.493055555547</v>
      </c>
      <c r="F8839">
        <v>3.39</v>
      </c>
      <c r="G8839">
        <v>13323</v>
      </c>
      <c r="H8839" t="s">
        <v>10</v>
      </c>
      <c r="I8839" t="str">
        <f>IF(AND(LEFT(OnlineRetail[[#This Row],[InvoiceNo]],1)&lt;&gt;"C",OnlineRetail[[#This Row],[CustomerID]]&lt;&gt;""),"Yes","No")</f>
        <v>Yes</v>
      </c>
      <c r="J8839" s="4">
        <f>EOMONTH(OnlineRetail[[#This Row],[InvoiceDate]],-1)+1</f>
        <v>40725</v>
      </c>
      <c r="K8839" s="6">
        <f>OnlineRetail[[#This Row],[Quantity]]*OnlineRetail[[#This Row],[UnitPrice]]</f>
        <v>74.58</v>
      </c>
      <c r="L8839" t="str">
        <f t="shared" si="138"/>
        <v>13323|Jul-2011</v>
      </c>
    </row>
    <row r="8840" spans="1:12">
      <c r="A8840">
        <v>537627</v>
      </c>
      <c r="B8840" t="s">
        <v>257</v>
      </c>
      <c r="C8840" t="s">
        <v>46</v>
      </c>
      <c r="D8840">
        <v>13</v>
      </c>
      <c r="E8840" s="1">
        <v>40725.494444444441</v>
      </c>
      <c r="F8840">
        <v>5.95</v>
      </c>
      <c r="G8840">
        <v>12460</v>
      </c>
      <c r="H8840" t="s">
        <v>31</v>
      </c>
      <c r="I8840" t="str">
        <f>IF(AND(LEFT(OnlineRetail[[#This Row],[InvoiceNo]],1)&lt;&gt;"C",OnlineRetail[[#This Row],[CustomerID]]&lt;&gt;""),"Yes","No")</f>
        <v>Yes</v>
      </c>
      <c r="J8840" s="4">
        <f>EOMONTH(OnlineRetail[[#This Row],[InvoiceDate]],-1)+1</f>
        <v>40725</v>
      </c>
      <c r="K8840" s="6">
        <f>OnlineRetail[[#This Row],[Quantity]]*OnlineRetail[[#This Row],[UnitPrice]]</f>
        <v>77.350000000000009</v>
      </c>
      <c r="L8840" t="str">
        <f t="shared" si="138"/>
        <v>12460|Jul-2011</v>
      </c>
    </row>
    <row r="8841" spans="1:12">
      <c r="A8841">
        <v>556162</v>
      </c>
      <c r="B8841" t="s">
        <v>245</v>
      </c>
      <c r="C8841" t="s">
        <v>14</v>
      </c>
      <c r="D8841">
        <v>1</v>
      </c>
      <c r="E8841" s="1">
        <v>40725.504861111112</v>
      </c>
      <c r="F8841">
        <v>5.95</v>
      </c>
      <c r="G8841">
        <v>13864</v>
      </c>
      <c r="H8841" t="s">
        <v>10</v>
      </c>
      <c r="I8841" t="str">
        <f>IF(AND(LEFT(OnlineRetail[[#This Row],[InvoiceNo]],1)&lt;&gt;"C",OnlineRetail[[#This Row],[CustomerID]]&lt;&gt;""),"Yes","No")</f>
        <v>Yes</v>
      </c>
      <c r="J8841" s="4">
        <f>EOMONTH(OnlineRetail[[#This Row],[InvoiceDate]],-1)+1</f>
        <v>40725</v>
      </c>
      <c r="K8841" s="6">
        <f>OnlineRetail[[#This Row],[Quantity]]*OnlineRetail[[#This Row],[UnitPrice]]</f>
        <v>5.95</v>
      </c>
      <c r="L8841" t="str">
        <f t="shared" si="138"/>
        <v>13864|Jul-2011</v>
      </c>
    </row>
    <row r="8842" spans="1:12">
      <c r="A8842">
        <v>553868</v>
      </c>
      <c r="B8842" t="s">
        <v>215</v>
      </c>
      <c r="C8842" t="s">
        <v>21</v>
      </c>
      <c r="D8842">
        <v>11</v>
      </c>
      <c r="E8842" s="1">
        <v>40725.513194444437</v>
      </c>
      <c r="F8842">
        <v>1.25</v>
      </c>
      <c r="G8842">
        <v>13863</v>
      </c>
      <c r="H8842" t="s">
        <v>10</v>
      </c>
      <c r="I8842" t="str">
        <f>IF(AND(LEFT(OnlineRetail[[#This Row],[InvoiceNo]],1)&lt;&gt;"C",OnlineRetail[[#This Row],[CustomerID]]&lt;&gt;""),"Yes","No")</f>
        <v>Yes</v>
      </c>
      <c r="J8842" s="4">
        <f>EOMONTH(OnlineRetail[[#This Row],[InvoiceDate]],-1)+1</f>
        <v>40725</v>
      </c>
      <c r="K8842" s="6">
        <f>OnlineRetail[[#This Row],[Quantity]]*OnlineRetail[[#This Row],[UnitPrice]]</f>
        <v>13.75</v>
      </c>
      <c r="L8842" t="str">
        <f t="shared" si="138"/>
        <v>13863|Jul-2011</v>
      </c>
    </row>
    <row r="8843" spans="1:12">
      <c r="A8843">
        <v>551908</v>
      </c>
      <c r="B8843" t="s">
        <v>15</v>
      </c>
      <c r="C8843" t="s">
        <v>27</v>
      </c>
      <c r="D8843">
        <v>19</v>
      </c>
      <c r="E8843" s="1">
        <v>40725.529166666667</v>
      </c>
      <c r="F8843">
        <v>0.85</v>
      </c>
      <c r="G8843">
        <v>13509</v>
      </c>
      <c r="H8843" t="s">
        <v>10</v>
      </c>
      <c r="I8843" t="str">
        <f>IF(AND(LEFT(OnlineRetail[[#This Row],[InvoiceNo]],1)&lt;&gt;"C",OnlineRetail[[#This Row],[CustomerID]]&lt;&gt;""),"Yes","No")</f>
        <v>Yes</v>
      </c>
      <c r="J8843" s="4">
        <f>EOMONTH(OnlineRetail[[#This Row],[InvoiceDate]],-1)+1</f>
        <v>40725</v>
      </c>
      <c r="K8843" s="6">
        <f>OnlineRetail[[#This Row],[Quantity]]*OnlineRetail[[#This Row],[UnitPrice]]</f>
        <v>16.149999999999999</v>
      </c>
      <c r="L8843" t="str">
        <f t="shared" si="138"/>
        <v>13509|Jul-2011</v>
      </c>
    </row>
    <row r="8844" spans="1:12">
      <c r="A8844">
        <v>546863</v>
      </c>
      <c r="B8844" t="s">
        <v>51</v>
      </c>
      <c r="C8844" t="s">
        <v>24</v>
      </c>
      <c r="D8844">
        <v>12</v>
      </c>
      <c r="E8844" s="1">
        <v>40725.535416666673</v>
      </c>
      <c r="F8844">
        <v>1.25</v>
      </c>
      <c r="G8844">
        <v>12718</v>
      </c>
      <c r="H8844" t="s">
        <v>10</v>
      </c>
      <c r="I8844" t="str">
        <f>IF(AND(LEFT(OnlineRetail[[#This Row],[InvoiceNo]],1)&lt;&gt;"C",OnlineRetail[[#This Row],[CustomerID]]&lt;&gt;""),"Yes","No")</f>
        <v>Yes</v>
      </c>
      <c r="J8844" s="4">
        <f>EOMONTH(OnlineRetail[[#This Row],[InvoiceDate]],-1)+1</f>
        <v>40725</v>
      </c>
      <c r="K8844" s="6">
        <f>OnlineRetail[[#This Row],[Quantity]]*OnlineRetail[[#This Row],[UnitPrice]]</f>
        <v>15</v>
      </c>
      <c r="L8844" t="str">
        <f t="shared" si="138"/>
        <v>12718|Jul-2011</v>
      </c>
    </row>
    <row r="8845" spans="1:12">
      <c r="A8845">
        <v>555309</v>
      </c>
      <c r="B8845" t="s">
        <v>280</v>
      </c>
      <c r="C8845" t="s">
        <v>72</v>
      </c>
      <c r="D8845">
        <v>18</v>
      </c>
      <c r="E8845" s="1">
        <v>40725.546527777777</v>
      </c>
      <c r="F8845">
        <v>4.95</v>
      </c>
      <c r="G8845">
        <v>12810</v>
      </c>
      <c r="H8845" t="s">
        <v>10</v>
      </c>
      <c r="I8845" t="str">
        <f>IF(AND(LEFT(OnlineRetail[[#This Row],[InvoiceNo]],1)&lt;&gt;"C",OnlineRetail[[#This Row],[CustomerID]]&lt;&gt;""),"Yes","No")</f>
        <v>Yes</v>
      </c>
      <c r="J8845" s="4">
        <f>EOMONTH(OnlineRetail[[#This Row],[InvoiceDate]],-1)+1</f>
        <v>40725</v>
      </c>
      <c r="K8845" s="6">
        <f>OnlineRetail[[#This Row],[Quantity]]*OnlineRetail[[#This Row],[UnitPrice]]</f>
        <v>89.100000000000009</v>
      </c>
      <c r="L8845" t="str">
        <f t="shared" si="138"/>
        <v>12810|Jul-2011</v>
      </c>
    </row>
    <row r="8846" spans="1:12">
      <c r="A8846">
        <v>543215</v>
      </c>
      <c r="B8846" t="s">
        <v>34</v>
      </c>
      <c r="C8846" t="s">
        <v>14</v>
      </c>
      <c r="D8846">
        <v>14</v>
      </c>
      <c r="E8846" s="1">
        <v>40725.549305555563</v>
      </c>
      <c r="F8846">
        <v>4.25</v>
      </c>
      <c r="G8846">
        <v>13307</v>
      </c>
      <c r="H8846" t="s">
        <v>10</v>
      </c>
      <c r="I8846" t="str">
        <f>IF(AND(LEFT(OnlineRetail[[#This Row],[InvoiceNo]],1)&lt;&gt;"C",OnlineRetail[[#This Row],[CustomerID]]&lt;&gt;""),"Yes","No")</f>
        <v>Yes</v>
      </c>
      <c r="J8846" s="4">
        <f>EOMONTH(OnlineRetail[[#This Row],[InvoiceDate]],-1)+1</f>
        <v>40725</v>
      </c>
      <c r="K8846" s="6">
        <f>OnlineRetail[[#This Row],[Quantity]]*OnlineRetail[[#This Row],[UnitPrice]]</f>
        <v>59.5</v>
      </c>
      <c r="L8846" t="str">
        <f t="shared" si="138"/>
        <v>13307|Jul-2011</v>
      </c>
    </row>
    <row r="8847" spans="1:12">
      <c r="A8847">
        <v>537201</v>
      </c>
      <c r="B8847" t="s">
        <v>259</v>
      </c>
      <c r="C8847" t="s">
        <v>27</v>
      </c>
      <c r="D8847">
        <v>10</v>
      </c>
      <c r="E8847" s="1">
        <v>40725.563194444447</v>
      </c>
      <c r="F8847">
        <v>4.25</v>
      </c>
      <c r="G8847">
        <v>13360</v>
      </c>
      <c r="H8847" t="s">
        <v>10</v>
      </c>
      <c r="I8847" t="str">
        <f>IF(AND(LEFT(OnlineRetail[[#This Row],[InvoiceNo]],1)&lt;&gt;"C",OnlineRetail[[#This Row],[CustomerID]]&lt;&gt;""),"Yes","No")</f>
        <v>Yes</v>
      </c>
      <c r="J8847" s="4">
        <f>EOMONTH(OnlineRetail[[#This Row],[InvoiceDate]],-1)+1</f>
        <v>40725</v>
      </c>
      <c r="K8847" s="6">
        <f>OnlineRetail[[#This Row],[Quantity]]*OnlineRetail[[#This Row],[UnitPrice]]</f>
        <v>42.5</v>
      </c>
      <c r="L8847" t="str">
        <f t="shared" si="138"/>
        <v>13360|Jul-2011</v>
      </c>
    </row>
    <row r="8848" spans="1:12">
      <c r="A8848">
        <v>549481</v>
      </c>
      <c r="B8848" t="s">
        <v>264</v>
      </c>
      <c r="C8848" t="s">
        <v>53</v>
      </c>
      <c r="D8848">
        <v>13</v>
      </c>
      <c r="E8848" s="1">
        <v>40725.569444444453</v>
      </c>
      <c r="F8848">
        <v>9.9499999999999993</v>
      </c>
      <c r="G8848">
        <v>14127</v>
      </c>
      <c r="H8848" t="s">
        <v>17</v>
      </c>
      <c r="I8848" t="str">
        <f>IF(AND(LEFT(OnlineRetail[[#This Row],[InvoiceNo]],1)&lt;&gt;"C",OnlineRetail[[#This Row],[CustomerID]]&lt;&gt;""),"Yes","No")</f>
        <v>Yes</v>
      </c>
      <c r="J8848" s="4">
        <f>EOMONTH(OnlineRetail[[#This Row],[InvoiceDate]],-1)+1</f>
        <v>40725</v>
      </c>
      <c r="K8848" s="6">
        <f>OnlineRetail[[#This Row],[Quantity]]*OnlineRetail[[#This Row],[UnitPrice]]</f>
        <v>129.35</v>
      </c>
      <c r="L8848" t="str">
        <f t="shared" si="138"/>
        <v>14127|Jul-2011</v>
      </c>
    </row>
    <row r="8849" spans="1:12">
      <c r="A8849">
        <v>550065</v>
      </c>
      <c r="B8849" t="s">
        <v>275</v>
      </c>
      <c r="C8849" t="s">
        <v>19</v>
      </c>
      <c r="D8849">
        <v>14</v>
      </c>
      <c r="E8849" s="1">
        <v>40725.586111111108</v>
      </c>
      <c r="F8849">
        <v>5.95</v>
      </c>
      <c r="G8849">
        <v>13768</v>
      </c>
      <c r="H8849" t="s">
        <v>10</v>
      </c>
      <c r="I8849" t="str">
        <f>IF(AND(LEFT(OnlineRetail[[#This Row],[InvoiceNo]],1)&lt;&gt;"C",OnlineRetail[[#This Row],[CustomerID]]&lt;&gt;""),"Yes","No")</f>
        <v>Yes</v>
      </c>
      <c r="J8849" s="4">
        <f>EOMONTH(OnlineRetail[[#This Row],[InvoiceDate]],-1)+1</f>
        <v>40725</v>
      </c>
      <c r="K8849" s="6">
        <f>OnlineRetail[[#This Row],[Quantity]]*OnlineRetail[[#This Row],[UnitPrice]]</f>
        <v>83.3</v>
      </c>
      <c r="L8849" t="str">
        <f t="shared" si="138"/>
        <v>13768|Jul-2011</v>
      </c>
    </row>
    <row r="8850" spans="1:12">
      <c r="A8850">
        <v>546286</v>
      </c>
      <c r="B8850" t="s">
        <v>205</v>
      </c>
      <c r="C8850" t="s">
        <v>33</v>
      </c>
      <c r="D8850">
        <v>13</v>
      </c>
      <c r="E8850" s="1">
        <v>40725.595833333333</v>
      </c>
      <c r="F8850">
        <v>1.25</v>
      </c>
      <c r="G8850">
        <v>13883</v>
      </c>
      <c r="H8850" t="s">
        <v>10</v>
      </c>
      <c r="I8850" t="str">
        <f>IF(AND(LEFT(OnlineRetail[[#This Row],[InvoiceNo]],1)&lt;&gt;"C",OnlineRetail[[#This Row],[CustomerID]]&lt;&gt;""),"Yes","No")</f>
        <v>Yes</v>
      </c>
      <c r="J8850" s="4">
        <f>EOMONTH(OnlineRetail[[#This Row],[InvoiceDate]],-1)+1</f>
        <v>40725</v>
      </c>
      <c r="K8850" s="6">
        <f>OnlineRetail[[#This Row],[Quantity]]*OnlineRetail[[#This Row],[UnitPrice]]</f>
        <v>16.25</v>
      </c>
      <c r="L8850" t="str">
        <f t="shared" si="138"/>
        <v>13883|Jul-2011</v>
      </c>
    </row>
    <row r="8851" spans="1:12">
      <c r="A8851">
        <v>546701</v>
      </c>
      <c r="B8851" t="s">
        <v>153</v>
      </c>
      <c r="C8851" t="s">
        <v>83</v>
      </c>
      <c r="D8851">
        <v>15</v>
      </c>
      <c r="E8851" s="1">
        <v>40725.597916666673</v>
      </c>
      <c r="F8851">
        <v>9.9499999999999993</v>
      </c>
      <c r="G8851">
        <v>13167</v>
      </c>
      <c r="H8851" t="s">
        <v>10</v>
      </c>
      <c r="I8851" t="str">
        <f>IF(AND(LEFT(OnlineRetail[[#This Row],[InvoiceNo]],1)&lt;&gt;"C",OnlineRetail[[#This Row],[CustomerID]]&lt;&gt;""),"Yes","No")</f>
        <v>Yes</v>
      </c>
      <c r="J8851" s="4">
        <f>EOMONTH(OnlineRetail[[#This Row],[InvoiceDate]],-1)+1</f>
        <v>40725</v>
      </c>
      <c r="K8851" s="6">
        <f>OnlineRetail[[#This Row],[Quantity]]*OnlineRetail[[#This Row],[UnitPrice]]</f>
        <v>149.25</v>
      </c>
      <c r="L8851" t="str">
        <f t="shared" si="138"/>
        <v>13167|Jul-2011</v>
      </c>
    </row>
    <row r="8852" spans="1:12">
      <c r="A8852">
        <v>543077</v>
      </c>
      <c r="B8852" t="s">
        <v>141</v>
      </c>
      <c r="C8852" t="s">
        <v>50</v>
      </c>
      <c r="D8852">
        <v>15</v>
      </c>
      <c r="E8852" s="1">
        <v>40725.598611111112</v>
      </c>
      <c r="F8852">
        <v>2.5499999999999998</v>
      </c>
      <c r="G8852">
        <v>14144</v>
      </c>
      <c r="H8852" t="s">
        <v>10</v>
      </c>
      <c r="I8852" t="str">
        <f>IF(AND(LEFT(OnlineRetail[[#This Row],[InvoiceNo]],1)&lt;&gt;"C",OnlineRetail[[#This Row],[CustomerID]]&lt;&gt;""),"Yes","No")</f>
        <v>Yes</v>
      </c>
      <c r="J8852" s="4">
        <f>EOMONTH(OnlineRetail[[#This Row],[InvoiceDate]],-1)+1</f>
        <v>40725</v>
      </c>
      <c r="K8852" s="6">
        <f>OnlineRetail[[#This Row],[Quantity]]*OnlineRetail[[#This Row],[UnitPrice]]</f>
        <v>38.25</v>
      </c>
      <c r="L8852" t="str">
        <f t="shared" si="138"/>
        <v>14144|Jul-2011</v>
      </c>
    </row>
    <row r="8853" spans="1:12">
      <c r="A8853">
        <v>554314</v>
      </c>
      <c r="B8853" t="s">
        <v>57</v>
      </c>
      <c r="C8853" t="s">
        <v>21</v>
      </c>
      <c r="D8853">
        <v>4</v>
      </c>
      <c r="E8853" s="1">
        <v>40725.600694444453</v>
      </c>
      <c r="F8853">
        <v>3.39</v>
      </c>
      <c r="G8853">
        <v>13891</v>
      </c>
      <c r="H8853" t="s">
        <v>10</v>
      </c>
      <c r="I8853" t="str">
        <f>IF(AND(LEFT(OnlineRetail[[#This Row],[InvoiceNo]],1)&lt;&gt;"C",OnlineRetail[[#This Row],[CustomerID]]&lt;&gt;""),"Yes","No")</f>
        <v>Yes</v>
      </c>
      <c r="J8853" s="4">
        <f>EOMONTH(OnlineRetail[[#This Row],[InvoiceDate]],-1)+1</f>
        <v>40725</v>
      </c>
      <c r="K8853" s="6">
        <f>OnlineRetail[[#This Row],[Quantity]]*OnlineRetail[[#This Row],[UnitPrice]]</f>
        <v>13.56</v>
      </c>
      <c r="L8853" t="str">
        <f t="shared" si="138"/>
        <v>13891|Jul-2011</v>
      </c>
    </row>
    <row r="8854" spans="1:12">
      <c r="A8854">
        <v>553747</v>
      </c>
      <c r="B8854" t="s">
        <v>187</v>
      </c>
      <c r="C8854" t="s">
        <v>39</v>
      </c>
      <c r="D8854">
        <v>18</v>
      </c>
      <c r="E8854" s="1">
        <v>40725.606249999997</v>
      </c>
      <c r="F8854">
        <v>0.85</v>
      </c>
      <c r="G8854">
        <v>13018</v>
      </c>
      <c r="H8854" t="s">
        <v>10</v>
      </c>
      <c r="I8854" t="str">
        <f>IF(AND(LEFT(OnlineRetail[[#This Row],[InvoiceNo]],1)&lt;&gt;"C",OnlineRetail[[#This Row],[CustomerID]]&lt;&gt;""),"Yes","No")</f>
        <v>Yes</v>
      </c>
      <c r="J8854" s="4">
        <f>EOMONTH(OnlineRetail[[#This Row],[InvoiceDate]],-1)+1</f>
        <v>40725</v>
      </c>
      <c r="K8854" s="6">
        <f>OnlineRetail[[#This Row],[Quantity]]*OnlineRetail[[#This Row],[UnitPrice]]</f>
        <v>15.299999999999999</v>
      </c>
      <c r="L8854" t="str">
        <f t="shared" si="138"/>
        <v>13018|Jul-2011</v>
      </c>
    </row>
    <row r="8855" spans="1:12">
      <c r="A8855">
        <v>552010</v>
      </c>
      <c r="B8855" t="s">
        <v>275</v>
      </c>
      <c r="C8855" t="s">
        <v>33</v>
      </c>
      <c r="D8855">
        <v>12</v>
      </c>
      <c r="E8855" s="1">
        <v>40725.64166666667</v>
      </c>
      <c r="F8855">
        <v>7.95</v>
      </c>
      <c r="G8855">
        <v>14030</v>
      </c>
      <c r="H8855" t="s">
        <v>10</v>
      </c>
      <c r="I8855" t="str">
        <f>IF(AND(LEFT(OnlineRetail[[#This Row],[InvoiceNo]],1)&lt;&gt;"C",OnlineRetail[[#This Row],[CustomerID]]&lt;&gt;""),"Yes","No")</f>
        <v>Yes</v>
      </c>
      <c r="J8855" s="4">
        <f>EOMONTH(OnlineRetail[[#This Row],[InvoiceDate]],-1)+1</f>
        <v>40725</v>
      </c>
      <c r="K8855" s="6">
        <f>OnlineRetail[[#This Row],[Quantity]]*OnlineRetail[[#This Row],[UnitPrice]]</f>
        <v>95.4</v>
      </c>
      <c r="L8855" t="str">
        <f t="shared" si="138"/>
        <v>14030|Jul-2011</v>
      </c>
    </row>
    <row r="8856" spans="1:12">
      <c r="A8856">
        <v>537100</v>
      </c>
      <c r="B8856" t="s">
        <v>212</v>
      </c>
      <c r="C8856" t="s">
        <v>53</v>
      </c>
      <c r="D8856">
        <v>2</v>
      </c>
      <c r="E8856" s="1">
        <v>40725.647916666669</v>
      </c>
      <c r="F8856">
        <v>9.9499999999999993</v>
      </c>
      <c r="G8856">
        <v>13267</v>
      </c>
      <c r="H8856" t="s">
        <v>10</v>
      </c>
      <c r="I8856" t="str">
        <f>IF(AND(LEFT(OnlineRetail[[#This Row],[InvoiceNo]],1)&lt;&gt;"C",OnlineRetail[[#This Row],[CustomerID]]&lt;&gt;""),"Yes","No")</f>
        <v>Yes</v>
      </c>
      <c r="J8856" s="4">
        <f>EOMONTH(OnlineRetail[[#This Row],[InvoiceDate]],-1)+1</f>
        <v>40725</v>
      </c>
      <c r="K8856" s="6">
        <f>OnlineRetail[[#This Row],[Quantity]]*OnlineRetail[[#This Row],[UnitPrice]]</f>
        <v>19.899999999999999</v>
      </c>
      <c r="L8856" t="str">
        <f t="shared" si="138"/>
        <v>13267|Jul-2011</v>
      </c>
    </row>
    <row r="8857" spans="1:12">
      <c r="A8857">
        <v>545871</v>
      </c>
      <c r="B8857" t="s">
        <v>112</v>
      </c>
      <c r="C8857" t="s">
        <v>53</v>
      </c>
      <c r="D8857">
        <v>14</v>
      </c>
      <c r="E8857" s="1">
        <v>40725.648611111108</v>
      </c>
      <c r="F8857">
        <v>7.95</v>
      </c>
      <c r="G8857">
        <v>13148</v>
      </c>
      <c r="H8857" t="s">
        <v>10</v>
      </c>
      <c r="I8857" t="str">
        <f>IF(AND(LEFT(OnlineRetail[[#This Row],[InvoiceNo]],1)&lt;&gt;"C",OnlineRetail[[#This Row],[CustomerID]]&lt;&gt;""),"Yes","No")</f>
        <v>Yes</v>
      </c>
      <c r="J8857" s="4">
        <f>EOMONTH(OnlineRetail[[#This Row],[InvoiceDate]],-1)+1</f>
        <v>40725</v>
      </c>
      <c r="K8857" s="6">
        <f>OnlineRetail[[#This Row],[Quantity]]*OnlineRetail[[#This Row],[UnitPrice]]</f>
        <v>111.3</v>
      </c>
      <c r="L8857" t="str">
        <f t="shared" si="138"/>
        <v>13148|Jul-2011</v>
      </c>
    </row>
    <row r="8858" spans="1:12">
      <c r="A8858">
        <v>543245</v>
      </c>
      <c r="B8858" t="s">
        <v>195</v>
      </c>
      <c r="C8858" t="s">
        <v>9</v>
      </c>
      <c r="D8858">
        <v>14</v>
      </c>
      <c r="E8858" s="1">
        <v>40725.661111111112</v>
      </c>
      <c r="F8858">
        <v>7.95</v>
      </c>
      <c r="G8858">
        <v>14250</v>
      </c>
      <c r="H8858" t="s">
        <v>10</v>
      </c>
      <c r="I8858" t="str">
        <f>IF(AND(LEFT(OnlineRetail[[#This Row],[InvoiceNo]],1)&lt;&gt;"C",OnlineRetail[[#This Row],[CustomerID]]&lt;&gt;""),"Yes","No")</f>
        <v>Yes</v>
      </c>
      <c r="J8858" s="4">
        <f>EOMONTH(OnlineRetail[[#This Row],[InvoiceDate]],-1)+1</f>
        <v>40725</v>
      </c>
      <c r="K8858" s="6">
        <f>OnlineRetail[[#This Row],[Quantity]]*OnlineRetail[[#This Row],[UnitPrice]]</f>
        <v>111.3</v>
      </c>
      <c r="L8858" t="str">
        <f t="shared" si="138"/>
        <v>14250|Jul-2011</v>
      </c>
    </row>
    <row r="8859" spans="1:12">
      <c r="A8859">
        <v>555972</v>
      </c>
      <c r="B8859" t="s">
        <v>8</v>
      </c>
      <c r="C8859" t="s">
        <v>24</v>
      </c>
      <c r="D8859">
        <v>18</v>
      </c>
      <c r="E8859" s="1">
        <v>40725.668749999997</v>
      </c>
      <c r="F8859">
        <v>2.1</v>
      </c>
      <c r="G8859">
        <v>12546</v>
      </c>
      <c r="H8859" t="s">
        <v>10</v>
      </c>
      <c r="I8859" t="str">
        <f>IF(AND(LEFT(OnlineRetail[[#This Row],[InvoiceNo]],1)&lt;&gt;"C",OnlineRetail[[#This Row],[CustomerID]]&lt;&gt;""),"Yes","No")</f>
        <v>Yes</v>
      </c>
      <c r="J8859" s="4">
        <f>EOMONTH(OnlineRetail[[#This Row],[InvoiceDate]],-1)+1</f>
        <v>40725</v>
      </c>
      <c r="K8859" s="6">
        <f>OnlineRetail[[#This Row],[Quantity]]*OnlineRetail[[#This Row],[UnitPrice]]</f>
        <v>37.800000000000004</v>
      </c>
      <c r="L8859" t="str">
        <f t="shared" si="138"/>
        <v>12546|Jul-2011</v>
      </c>
    </row>
    <row r="8860" spans="1:12">
      <c r="A8860">
        <v>555789</v>
      </c>
      <c r="B8860" t="s">
        <v>96</v>
      </c>
      <c r="C8860" t="s">
        <v>29</v>
      </c>
      <c r="D8860">
        <v>8</v>
      </c>
      <c r="E8860" s="1">
        <v>40725.669444444437</v>
      </c>
      <c r="F8860">
        <v>3.39</v>
      </c>
      <c r="G8860">
        <v>13402</v>
      </c>
      <c r="H8860" t="s">
        <v>10</v>
      </c>
      <c r="I8860" t="str">
        <f>IF(AND(LEFT(OnlineRetail[[#This Row],[InvoiceNo]],1)&lt;&gt;"C",OnlineRetail[[#This Row],[CustomerID]]&lt;&gt;""),"Yes","No")</f>
        <v>Yes</v>
      </c>
      <c r="J8860" s="4">
        <f>EOMONTH(OnlineRetail[[#This Row],[InvoiceDate]],-1)+1</f>
        <v>40725</v>
      </c>
      <c r="K8860" s="6">
        <f>OnlineRetail[[#This Row],[Quantity]]*OnlineRetail[[#This Row],[UnitPrice]]</f>
        <v>27.12</v>
      </c>
      <c r="L8860" t="str">
        <f t="shared" si="138"/>
        <v>13402|Jul-2011</v>
      </c>
    </row>
    <row r="8861" spans="1:12">
      <c r="A8861">
        <v>553530</v>
      </c>
      <c r="B8861" t="s">
        <v>76</v>
      </c>
      <c r="C8861" t="s">
        <v>27</v>
      </c>
      <c r="D8861">
        <v>8</v>
      </c>
      <c r="E8861" s="1">
        <v>40725.671527777777</v>
      </c>
      <c r="F8861">
        <v>0.85</v>
      </c>
      <c r="G8861">
        <v>13717</v>
      </c>
      <c r="H8861" t="s">
        <v>31</v>
      </c>
      <c r="I8861" t="str">
        <f>IF(AND(LEFT(OnlineRetail[[#This Row],[InvoiceNo]],1)&lt;&gt;"C",OnlineRetail[[#This Row],[CustomerID]]&lt;&gt;""),"Yes","No")</f>
        <v>Yes</v>
      </c>
      <c r="J8861" s="4">
        <f>EOMONTH(OnlineRetail[[#This Row],[InvoiceDate]],-1)+1</f>
        <v>40725</v>
      </c>
      <c r="K8861" s="6">
        <f>OnlineRetail[[#This Row],[Quantity]]*OnlineRetail[[#This Row],[UnitPrice]]</f>
        <v>6.8</v>
      </c>
      <c r="L8861" t="str">
        <f t="shared" si="138"/>
        <v>13717|Jul-2011</v>
      </c>
    </row>
    <row r="8862" spans="1:12">
      <c r="A8862">
        <v>551014</v>
      </c>
      <c r="B8862" t="s">
        <v>239</v>
      </c>
      <c r="C8862" t="s">
        <v>14</v>
      </c>
      <c r="D8862">
        <v>7</v>
      </c>
      <c r="E8862" s="1">
        <v>40725.693749999999</v>
      </c>
      <c r="F8862">
        <v>3.39</v>
      </c>
      <c r="G8862">
        <v>13895</v>
      </c>
      <c r="H8862" t="s">
        <v>10</v>
      </c>
      <c r="I8862" t="str">
        <f>IF(AND(LEFT(OnlineRetail[[#This Row],[InvoiceNo]],1)&lt;&gt;"C",OnlineRetail[[#This Row],[CustomerID]]&lt;&gt;""),"Yes","No")</f>
        <v>Yes</v>
      </c>
      <c r="J8862" s="4">
        <f>EOMONTH(OnlineRetail[[#This Row],[InvoiceDate]],-1)+1</f>
        <v>40725</v>
      </c>
      <c r="K8862" s="6">
        <f>OnlineRetail[[#This Row],[Quantity]]*OnlineRetail[[#This Row],[UnitPrice]]</f>
        <v>23.73</v>
      </c>
      <c r="L8862" t="str">
        <f t="shared" si="138"/>
        <v>13895|Jul-2011</v>
      </c>
    </row>
    <row r="8863" spans="1:12">
      <c r="A8863">
        <v>539135</v>
      </c>
      <c r="B8863" t="s">
        <v>159</v>
      </c>
      <c r="C8863" t="s">
        <v>19</v>
      </c>
      <c r="D8863">
        <v>24</v>
      </c>
      <c r="E8863" s="1">
        <v>40725.699305555558</v>
      </c>
      <c r="F8863">
        <v>2.1</v>
      </c>
      <c r="G8863">
        <v>13497</v>
      </c>
      <c r="H8863" t="s">
        <v>10</v>
      </c>
      <c r="I8863" t="str">
        <f>IF(AND(LEFT(OnlineRetail[[#This Row],[InvoiceNo]],1)&lt;&gt;"C",OnlineRetail[[#This Row],[CustomerID]]&lt;&gt;""),"Yes","No")</f>
        <v>Yes</v>
      </c>
      <c r="J8863" s="4">
        <f>EOMONTH(OnlineRetail[[#This Row],[InvoiceDate]],-1)+1</f>
        <v>40725</v>
      </c>
      <c r="K8863" s="6">
        <f>OnlineRetail[[#This Row],[Quantity]]*OnlineRetail[[#This Row],[UnitPrice]]</f>
        <v>50.400000000000006</v>
      </c>
      <c r="L8863" t="str">
        <f t="shared" si="138"/>
        <v>13497|Jul-2011</v>
      </c>
    </row>
    <row r="8864" spans="1:12">
      <c r="A8864">
        <v>543175</v>
      </c>
      <c r="B8864" t="s">
        <v>268</v>
      </c>
      <c r="C8864" t="s">
        <v>24</v>
      </c>
      <c r="D8864">
        <v>3</v>
      </c>
      <c r="E8864" s="1">
        <v>40725.700694444437</v>
      </c>
      <c r="F8864">
        <v>1.65</v>
      </c>
      <c r="G8864">
        <v>12376</v>
      </c>
      <c r="H8864" t="s">
        <v>36</v>
      </c>
      <c r="I8864" t="str">
        <f>IF(AND(LEFT(OnlineRetail[[#This Row],[InvoiceNo]],1)&lt;&gt;"C",OnlineRetail[[#This Row],[CustomerID]]&lt;&gt;""),"Yes","No")</f>
        <v>Yes</v>
      </c>
      <c r="J8864" s="4">
        <f>EOMONTH(OnlineRetail[[#This Row],[InvoiceDate]],-1)+1</f>
        <v>40725</v>
      </c>
      <c r="K8864" s="6">
        <f>OnlineRetail[[#This Row],[Quantity]]*OnlineRetail[[#This Row],[UnitPrice]]</f>
        <v>4.9499999999999993</v>
      </c>
      <c r="L8864" t="str">
        <f t="shared" si="138"/>
        <v>12376|Jul-2011</v>
      </c>
    </row>
    <row r="8865" spans="1:12">
      <c r="A8865">
        <v>538391</v>
      </c>
      <c r="B8865" t="s">
        <v>192</v>
      </c>
      <c r="C8865" t="s">
        <v>24</v>
      </c>
      <c r="D8865">
        <v>4</v>
      </c>
      <c r="E8865" s="1">
        <v>40725.704861111109</v>
      </c>
      <c r="F8865">
        <v>0.85</v>
      </c>
      <c r="G8865">
        <v>13018</v>
      </c>
      <c r="H8865" t="s">
        <v>121</v>
      </c>
      <c r="I8865" t="str">
        <f>IF(AND(LEFT(OnlineRetail[[#This Row],[InvoiceNo]],1)&lt;&gt;"C",OnlineRetail[[#This Row],[CustomerID]]&lt;&gt;""),"Yes","No")</f>
        <v>Yes</v>
      </c>
      <c r="J8865" s="4">
        <f>EOMONTH(OnlineRetail[[#This Row],[InvoiceDate]],-1)+1</f>
        <v>40725</v>
      </c>
      <c r="K8865" s="6">
        <f>OnlineRetail[[#This Row],[Quantity]]*OnlineRetail[[#This Row],[UnitPrice]]</f>
        <v>3.4</v>
      </c>
      <c r="L8865" t="str">
        <f t="shared" si="138"/>
        <v>13018|Jul-2011</v>
      </c>
    </row>
    <row r="8866" spans="1:12">
      <c r="A8866">
        <v>539167</v>
      </c>
      <c r="B8866" t="s">
        <v>201</v>
      </c>
      <c r="C8866" t="s">
        <v>40</v>
      </c>
      <c r="D8866">
        <v>7</v>
      </c>
      <c r="E8866" s="1">
        <v>40725.705555555563</v>
      </c>
      <c r="F8866">
        <v>5.95</v>
      </c>
      <c r="G8866">
        <v>12348</v>
      </c>
      <c r="H8866" t="s">
        <v>31</v>
      </c>
      <c r="I8866" t="str">
        <f>IF(AND(LEFT(OnlineRetail[[#This Row],[InvoiceNo]],1)&lt;&gt;"C",OnlineRetail[[#This Row],[CustomerID]]&lt;&gt;""),"Yes","No")</f>
        <v>Yes</v>
      </c>
      <c r="J8866" s="4">
        <f>EOMONTH(OnlineRetail[[#This Row],[InvoiceDate]],-1)+1</f>
        <v>40725</v>
      </c>
      <c r="K8866" s="6">
        <f>OnlineRetail[[#This Row],[Quantity]]*OnlineRetail[[#This Row],[UnitPrice]]</f>
        <v>41.65</v>
      </c>
      <c r="L8866" t="str">
        <f t="shared" si="138"/>
        <v>12348|Jul-2011</v>
      </c>
    </row>
    <row r="8867" spans="1:12">
      <c r="A8867">
        <v>542177</v>
      </c>
      <c r="B8867" t="s">
        <v>32</v>
      </c>
      <c r="C8867" t="s">
        <v>83</v>
      </c>
      <c r="D8867">
        <v>5</v>
      </c>
      <c r="E8867" s="1">
        <v>40725.713888888888</v>
      </c>
      <c r="F8867">
        <v>2.5499999999999998</v>
      </c>
      <c r="G8867">
        <v>12530</v>
      </c>
      <c r="H8867" t="s">
        <v>17</v>
      </c>
      <c r="I8867" t="str">
        <f>IF(AND(LEFT(OnlineRetail[[#This Row],[InvoiceNo]],1)&lt;&gt;"C",OnlineRetail[[#This Row],[CustomerID]]&lt;&gt;""),"Yes","No")</f>
        <v>Yes</v>
      </c>
      <c r="J8867" s="4">
        <f>EOMONTH(OnlineRetail[[#This Row],[InvoiceDate]],-1)+1</f>
        <v>40725</v>
      </c>
      <c r="K8867" s="6">
        <f>OnlineRetail[[#This Row],[Quantity]]*OnlineRetail[[#This Row],[UnitPrice]]</f>
        <v>12.75</v>
      </c>
      <c r="L8867" t="str">
        <f t="shared" si="138"/>
        <v>12530|Jul-2011</v>
      </c>
    </row>
    <row r="8868" spans="1:12">
      <c r="A8868">
        <v>553184</v>
      </c>
      <c r="B8868" t="s">
        <v>116</v>
      </c>
      <c r="C8868" t="s">
        <v>53</v>
      </c>
      <c r="D8868">
        <v>24</v>
      </c>
      <c r="E8868" s="1">
        <v>40725.725694444453</v>
      </c>
      <c r="F8868">
        <v>3.39</v>
      </c>
      <c r="G8868">
        <v>13954</v>
      </c>
      <c r="H8868" t="s">
        <v>10</v>
      </c>
      <c r="I8868" t="str">
        <f>IF(AND(LEFT(OnlineRetail[[#This Row],[InvoiceNo]],1)&lt;&gt;"C",OnlineRetail[[#This Row],[CustomerID]]&lt;&gt;""),"Yes","No")</f>
        <v>Yes</v>
      </c>
      <c r="J8868" s="4">
        <f>EOMONTH(OnlineRetail[[#This Row],[InvoiceDate]],-1)+1</f>
        <v>40725</v>
      </c>
      <c r="K8868" s="6">
        <f>OnlineRetail[[#This Row],[Quantity]]*OnlineRetail[[#This Row],[UnitPrice]]</f>
        <v>81.36</v>
      </c>
      <c r="L8868" t="str">
        <f t="shared" si="138"/>
        <v>13954|Jul-2011</v>
      </c>
    </row>
    <row r="8869" spans="1:12">
      <c r="A8869">
        <v>547731</v>
      </c>
      <c r="B8869" t="s">
        <v>272</v>
      </c>
      <c r="C8869" t="s">
        <v>42</v>
      </c>
      <c r="D8869">
        <v>7</v>
      </c>
      <c r="E8869" s="1">
        <v>40725.743750000001</v>
      </c>
      <c r="F8869">
        <v>5.95</v>
      </c>
      <c r="G8869">
        <v>12689</v>
      </c>
      <c r="H8869" t="s">
        <v>10</v>
      </c>
      <c r="I8869" t="str">
        <f>IF(AND(LEFT(OnlineRetail[[#This Row],[InvoiceNo]],1)&lt;&gt;"C",OnlineRetail[[#This Row],[CustomerID]]&lt;&gt;""),"Yes","No")</f>
        <v>Yes</v>
      </c>
      <c r="J8869" s="4">
        <f>EOMONTH(OnlineRetail[[#This Row],[InvoiceDate]],-1)+1</f>
        <v>40725</v>
      </c>
      <c r="K8869" s="6">
        <f>OnlineRetail[[#This Row],[Quantity]]*OnlineRetail[[#This Row],[UnitPrice]]</f>
        <v>41.65</v>
      </c>
      <c r="L8869" t="str">
        <f t="shared" si="138"/>
        <v>12689|Jul-2011</v>
      </c>
    </row>
    <row r="8870" spans="1:12">
      <c r="A8870">
        <v>543685</v>
      </c>
      <c r="B8870" t="s">
        <v>114</v>
      </c>
      <c r="C8870" t="s">
        <v>83</v>
      </c>
      <c r="D8870">
        <v>14</v>
      </c>
      <c r="E8870" s="1">
        <v>40725.750694444447</v>
      </c>
      <c r="F8870">
        <v>7.95</v>
      </c>
      <c r="G8870">
        <v>13760</v>
      </c>
      <c r="H8870" t="s">
        <v>10</v>
      </c>
      <c r="I8870" t="str">
        <f>IF(AND(LEFT(OnlineRetail[[#This Row],[InvoiceNo]],1)&lt;&gt;"C",OnlineRetail[[#This Row],[CustomerID]]&lt;&gt;""),"Yes","No")</f>
        <v>Yes</v>
      </c>
      <c r="J8870" s="4">
        <f>EOMONTH(OnlineRetail[[#This Row],[InvoiceDate]],-1)+1</f>
        <v>40725</v>
      </c>
      <c r="K8870" s="6">
        <f>OnlineRetail[[#This Row],[Quantity]]*OnlineRetail[[#This Row],[UnitPrice]]</f>
        <v>111.3</v>
      </c>
      <c r="L8870" t="str">
        <f t="shared" si="138"/>
        <v>13760|Jul-2011</v>
      </c>
    </row>
    <row r="8871" spans="1:12">
      <c r="A8871">
        <v>550877</v>
      </c>
      <c r="B8871" t="s">
        <v>144</v>
      </c>
      <c r="C8871" t="s">
        <v>27</v>
      </c>
      <c r="D8871">
        <v>21</v>
      </c>
      <c r="E8871" s="1">
        <v>40725.759027777778</v>
      </c>
      <c r="F8871">
        <v>9.9499999999999993</v>
      </c>
      <c r="G8871">
        <v>12554</v>
      </c>
      <c r="H8871" t="s">
        <v>17</v>
      </c>
      <c r="I8871" t="str">
        <f>IF(AND(LEFT(OnlineRetail[[#This Row],[InvoiceNo]],1)&lt;&gt;"C",OnlineRetail[[#This Row],[CustomerID]]&lt;&gt;""),"Yes","No")</f>
        <v>Yes</v>
      </c>
      <c r="J8871" s="4">
        <f>EOMONTH(OnlineRetail[[#This Row],[InvoiceDate]],-1)+1</f>
        <v>40725</v>
      </c>
      <c r="K8871" s="6">
        <f>OnlineRetail[[#This Row],[Quantity]]*OnlineRetail[[#This Row],[UnitPrice]]</f>
        <v>208.95</v>
      </c>
      <c r="L8871" t="str">
        <f t="shared" si="138"/>
        <v>12554|Jul-2011</v>
      </c>
    </row>
    <row r="8872" spans="1:12">
      <c r="A8872">
        <v>552864</v>
      </c>
      <c r="B8872" t="s">
        <v>233</v>
      </c>
      <c r="C8872" t="s">
        <v>53</v>
      </c>
      <c r="D8872">
        <v>12</v>
      </c>
      <c r="E8872" s="1">
        <v>40725.760416666657</v>
      </c>
      <c r="F8872">
        <v>3.39</v>
      </c>
      <c r="G8872">
        <v>13280</v>
      </c>
      <c r="H8872" t="s">
        <v>10</v>
      </c>
      <c r="I8872" t="str">
        <f>IF(AND(LEFT(OnlineRetail[[#This Row],[InvoiceNo]],1)&lt;&gt;"C",OnlineRetail[[#This Row],[CustomerID]]&lt;&gt;""),"Yes","No")</f>
        <v>Yes</v>
      </c>
      <c r="J8872" s="4">
        <f>EOMONTH(OnlineRetail[[#This Row],[InvoiceDate]],-1)+1</f>
        <v>40725</v>
      </c>
      <c r="K8872" s="6">
        <f>OnlineRetail[[#This Row],[Quantity]]*OnlineRetail[[#This Row],[UnitPrice]]</f>
        <v>40.68</v>
      </c>
      <c r="L8872" t="str">
        <f t="shared" si="138"/>
        <v>13280|Jul-2011</v>
      </c>
    </row>
    <row r="8873" spans="1:12">
      <c r="A8873">
        <v>547178</v>
      </c>
      <c r="B8873" t="s">
        <v>182</v>
      </c>
      <c r="C8873" t="s">
        <v>33</v>
      </c>
      <c r="D8873">
        <v>9</v>
      </c>
      <c r="E8873" s="1">
        <v>40725.762499999997</v>
      </c>
      <c r="F8873">
        <v>1.65</v>
      </c>
      <c r="G8873">
        <v>13265</v>
      </c>
      <c r="H8873" t="s">
        <v>10</v>
      </c>
      <c r="I8873" t="str">
        <f>IF(AND(LEFT(OnlineRetail[[#This Row],[InvoiceNo]],1)&lt;&gt;"C",OnlineRetail[[#This Row],[CustomerID]]&lt;&gt;""),"Yes","No")</f>
        <v>Yes</v>
      </c>
      <c r="J8873" s="4">
        <f>EOMONTH(OnlineRetail[[#This Row],[InvoiceDate]],-1)+1</f>
        <v>40725</v>
      </c>
      <c r="K8873" s="6">
        <f>OnlineRetail[[#This Row],[Quantity]]*OnlineRetail[[#This Row],[UnitPrice]]</f>
        <v>14.85</v>
      </c>
      <c r="L8873" t="str">
        <f t="shared" si="138"/>
        <v>13265|Jul-2011</v>
      </c>
    </row>
    <row r="8874" spans="1:12">
      <c r="A8874">
        <v>546515</v>
      </c>
      <c r="B8874" t="s">
        <v>90</v>
      </c>
      <c r="C8874" t="s">
        <v>48</v>
      </c>
      <c r="D8874">
        <v>7</v>
      </c>
      <c r="E8874" s="1">
        <v>40725.770833333343</v>
      </c>
      <c r="F8874">
        <v>1.65</v>
      </c>
      <c r="G8874">
        <v>14086</v>
      </c>
      <c r="H8874" t="s">
        <v>10</v>
      </c>
      <c r="I8874" t="str">
        <f>IF(AND(LEFT(OnlineRetail[[#This Row],[InvoiceNo]],1)&lt;&gt;"C",OnlineRetail[[#This Row],[CustomerID]]&lt;&gt;""),"Yes","No")</f>
        <v>Yes</v>
      </c>
      <c r="J8874" s="4">
        <f>EOMONTH(OnlineRetail[[#This Row],[InvoiceDate]],-1)+1</f>
        <v>40725</v>
      </c>
      <c r="K8874" s="6">
        <f>OnlineRetail[[#This Row],[Quantity]]*OnlineRetail[[#This Row],[UnitPrice]]</f>
        <v>11.549999999999999</v>
      </c>
      <c r="L8874" t="str">
        <f t="shared" si="138"/>
        <v>14086|Jul-2011</v>
      </c>
    </row>
    <row r="8875" spans="1:12">
      <c r="A8875">
        <v>541293</v>
      </c>
      <c r="B8875" t="s">
        <v>224</v>
      </c>
      <c r="C8875" t="s">
        <v>53</v>
      </c>
      <c r="D8875">
        <v>15</v>
      </c>
      <c r="E8875" s="1">
        <v>40725.774305555547</v>
      </c>
      <c r="F8875">
        <v>4.25</v>
      </c>
      <c r="G8875">
        <v>12668</v>
      </c>
      <c r="H8875" t="s">
        <v>10</v>
      </c>
      <c r="I8875" t="str">
        <f>IF(AND(LEFT(OnlineRetail[[#This Row],[InvoiceNo]],1)&lt;&gt;"C",OnlineRetail[[#This Row],[CustomerID]]&lt;&gt;""),"Yes","No")</f>
        <v>Yes</v>
      </c>
      <c r="J8875" s="4">
        <f>EOMONTH(OnlineRetail[[#This Row],[InvoiceDate]],-1)+1</f>
        <v>40725</v>
      </c>
      <c r="K8875" s="6">
        <f>OnlineRetail[[#This Row],[Quantity]]*OnlineRetail[[#This Row],[UnitPrice]]</f>
        <v>63.75</v>
      </c>
      <c r="L8875" t="str">
        <f t="shared" si="138"/>
        <v>12668|Jul-2011</v>
      </c>
    </row>
    <row r="8876" spans="1:12">
      <c r="A8876">
        <v>539583</v>
      </c>
      <c r="B8876" t="s">
        <v>124</v>
      </c>
      <c r="C8876" t="s">
        <v>39</v>
      </c>
      <c r="D8876">
        <v>5</v>
      </c>
      <c r="E8876" s="1">
        <v>40725.777083333327</v>
      </c>
      <c r="F8876">
        <v>3.39</v>
      </c>
      <c r="G8876">
        <v>13818</v>
      </c>
      <c r="H8876" t="s">
        <v>10</v>
      </c>
      <c r="I8876" t="str">
        <f>IF(AND(LEFT(OnlineRetail[[#This Row],[InvoiceNo]],1)&lt;&gt;"C",OnlineRetail[[#This Row],[CustomerID]]&lt;&gt;""),"Yes","No")</f>
        <v>Yes</v>
      </c>
      <c r="J8876" s="4">
        <f>EOMONTH(OnlineRetail[[#This Row],[InvoiceDate]],-1)+1</f>
        <v>40725</v>
      </c>
      <c r="K8876" s="6">
        <f>OnlineRetail[[#This Row],[Quantity]]*OnlineRetail[[#This Row],[UnitPrice]]</f>
        <v>16.95</v>
      </c>
      <c r="L8876" t="str">
        <f t="shared" si="138"/>
        <v>13818|Jul-2011</v>
      </c>
    </row>
    <row r="8877" spans="1:12">
      <c r="A8877">
        <v>547927</v>
      </c>
      <c r="B8877" t="s">
        <v>251</v>
      </c>
      <c r="C8877" t="s">
        <v>16</v>
      </c>
      <c r="D8877">
        <v>19</v>
      </c>
      <c r="E8877" s="1">
        <v>40725.78125</v>
      </c>
      <c r="F8877">
        <v>2.1</v>
      </c>
      <c r="G8877">
        <v>13881</v>
      </c>
      <c r="H8877" t="s">
        <v>10</v>
      </c>
      <c r="I8877" t="str">
        <f>IF(AND(LEFT(OnlineRetail[[#This Row],[InvoiceNo]],1)&lt;&gt;"C",OnlineRetail[[#This Row],[CustomerID]]&lt;&gt;""),"Yes","No")</f>
        <v>Yes</v>
      </c>
      <c r="J8877" s="4">
        <f>EOMONTH(OnlineRetail[[#This Row],[InvoiceDate]],-1)+1</f>
        <v>40725</v>
      </c>
      <c r="K8877" s="6">
        <f>OnlineRetail[[#This Row],[Quantity]]*OnlineRetail[[#This Row],[UnitPrice]]</f>
        <v>39.9</v>
      </c>
      <c r="L8877" t="str">
        <f t="shared" si="138"/>
        <v>13881|Jul-2011</v>
      </c>
    </row>
    <row r="8878" spans="1:12">
      <c r="A8878">
        <v>549997</v>
      </c>
      <c r="B8878" t="s">
        <v>43</v>
      </c>
      <c r="C8878" t="s">
        <v>9</v>
      </c>
      <c r="D8878">
        <v>14</v>
      </c>
      <c r="E8878" s="1">
        <v>40725.788888888892</v>
      </c>
      <c r="F8878">
        <v>2.1</v>
      </c>
      <c r="G8878">
        <v>13033</v>
      </c>
      <c r="H8878" t="s">
        <v>10</v>
      </c>
      <c r="I8878" t="str">
        <f>IF(AND(LEFT(OnlineRetail[[#This Row],[InvoiceNo]],1)&lt;&gt;"C",OnlineRetail[[#This Row],[CustomerID]]&lt;&gt;""),"Yes","No")</f>
        <v>Yes</v>
      </c>
      <c r="J8878" s="4">
        <f>EOMONTH(OnlineRetail[[#This Row],[InvoiceDate]],-1)+1</f>
        <v>40725</v>
      </c>
      <c r="K8878" s="6">
        <f>OnlineRetail[[#This Row],[Quantity]]*OnlineRetail[[#This Row],[UnitPrice]]</f>
        <v>29.400000000000002</v>
      </c>
      <c r="L8878" t="str">
        <f t="shared" si="138"/>
        <v>13033|Jul-2011</v>
      </c>
    </row>
    <row r="8879" spans="1:12">
      <c r="A8879">
        <v>551656</v>
      </c>
      <c r="B8879" t="s">
        <v>208</v>
      </c>
      <c r="C8879" t="s">
        <v>53</v>
      </c>
      <c r="D8879">
        <v>15</v>
      </c>
      <c r="E8879" s="1">
        <v>40725.790972222218</v>
      </c>
      <c r="F8879">
        <v>4.95</v>
      </c>
      <c r="G8879">
        <v>14066</v>
      </c>
      <c r="H8879" t="s">
        <v>10</v>
      </c>
      <c r="I8879" t="str">
        <f>IF(AND(LEFT(OnlineRetail[[#This Row],[InvoiceNo]],1)&lt;&gt;"C",OnlineRetail[[#This Row],[CustomerID]]&lt;&gt;""),"Yes","No")</f>
        <v>Yes</v>
      </c>
      <c r="J8879" s="4">
        <f>EOMONTH(OnlineRetail[[#This Row],[InvoiceDate]],-1)+1</f>
        <v>40725</v>
      </c>
      <c r="K8879" s="6">
        <f>OnlineRetail[[#This Row],[Quantity]]*OnlineRetail[[#This Row],[UnitPrice]]</f>
        <v>74.25</v>
      </c>
      <c r="L8879" t="str">
        <f t="shared" si="138"/>
        <v>14066|Jul-2011</v>
      </c>
    </row>
    <row r="8880" spans="1:12">
      <c r="A8880">
        <v>554769</v>
      </c>
      <c r="B8880" t="s">
        <v>255</v>
      </c>
      <c r="C8880" t="s">
        <v>48</v>
      </c>
      <c r="D8880">
        <v>14</v>
      </c>
      <c r="E8880" s="1">
        <v>40725.801388888889</v>
      </c>
      <c r="F8880">
        <v>5.95</v>
      </c>
      <c r="G8880">
        <v>12911</v>
      </c>
      <c r="H8880" t="s">
        <v>10</v>
      </c>
      <c r="I8880" t="str">
        <f>IF(AND(LEFT(OnlineRetail[[#This Row],[InvoiceNo]],1)&lt;&gt;"C",OnlineRetail[[#This Row],[CustomerID]]&lt;&gt;""),"Yes","No")</f>
        <v>Yes</v>
      </c>
      <c r="J8880" s="4">
        <f>EOMONTH(OnlineRetail[[#This Row],[InvoiceDate]],-1)+1</f>
        <v>40725</v>
      </c>
      <c r="K8880" s="6">
        <f>OnlineRetail[[#This Row],[Quantity]]*OnlineRetail[[#This Row],[UnitPrice]]</f>
        <v>83.3</v>
      </c>
      <c r="L8880" t="str">
        <f t="shared" si="138"/>
        <v>12911|Jul-2011</v>
      </c>
    </row>
    <row r="8881" spans="1:12">
      <c r="A8881">
        <v>555491</v>
      </c>
      <c r="B8881" t="s">
        <v>152</v>
      </c>
      <c r="C8881" t="s">
        <v>27</v>
      </c>
      <c r="D8881">
        <v>23</v>
      </c>
      <c r="E8881" s="1">
        <v>40725.809027777781</v>
      </c>
      <c r="F8881">
        <v>4.25</v>
      </c>
      <c r="G8881">
        <v>14060</v>
      </c>
      <c r="H8881" t="s">
        <v>10</v>
      </c>
      <c r="I8881" t="str">
        <f>IF(AND(LEFT(OnlineRetail[[#This Row],[InvoiceNo]],1)&lt;&gt;"C",OnlineRetail[[#This Row],[CustomerID]]&lt;&gt;""),"Yes","No")</f>
        <v>Yes</v>
      </c>
      <c r="J8881" s="4">
        <f>EOMONTH(OnlineRetail[[#This Row],[InvoiceDate]],-1)+1</f>
        <v>40725</v>
      </c>
      <c r="K8881" s="6">
        <f>OnlineRetail[[#This Row],[Quantity]]*OnlineRetail[[#This Row],[UnitPrice]]</f>
        <v>97.75</v>
      </c>
      <c r="L8881" t="str">
        <f t="shared" si="138"/>
        <v>14060|Jul-2011</v>
      </c>
    </row>
    <row r="8882" spans="1:12">
      <c r="A8882">
        <v>537172</v>
      </c>
      <c r="B8882" t="s">
        <v>174</v>
      </c>
      <c r="C8882" t="s">
        <v>12</v>
      </c>
      <c r="D8882">
        <v>14</v>
      </c>
      <c r="E8882" s="1">
        <v>40725.815972222219</v>
      </c>
      <c r="F8882">
        <v>9.9499999999999993</v>
      </c>
      <c r="G8882">
        <v>13003</v>
      </c>
      <c r="H8882" t="s">
        <v>10</v>
      </c>
      <c r="I8882" t="str">
        <f>IF(AND(LEFT(OnlineRetail[[#This Row],[InvoiceNo]],1)&lt;&gt;"C",OnlineRetail[[#This Row],[CustomerID]]&lt;&gt;""),"Yes","No")</f>
        <v>Yes</v>
      </c>
      <c r="J8882" s="4">
        <f>EOMONTH(OnlineRetail[[#This Row],[InvoiceDate]],-1)+1</f>
        <v>40725</v>
      </c>
      <c r="K8882" s="6">
        <f>OnlineRetail[[#This Row],[Quantity]]*OnlineRetail[[#This Row],[UnitPrice]]</f>
        <v>139.29999999999998</v>
      </c>
      <c r="L8882" t="str">
        <f t="shared" si="138"/>
        <v>13003|Jul-2011</v>
      </c>
    </row>
    <row r="8883" spans="1:12">
      <c r="A8883">
        <v>552158</v>
      </c>
      <c r="B8883" t="s">
        <v>107</v>
      </c>
      <c r="C8883" t="s">
        <v>42</v>
      </c>
      <c r="D8883">
        <v>16</v>
      </c>
      <c r="E8883" s="1">
        <v>40725.820833333331</v>
      </c>
      <c r="F8883">
        <v>1.25</v>
      </c>
      <c r="G8883">
        <v>13741</v>
      </c>
      <c r="H8883" t="s">
        <v>10</v>
      </c>
      <c r="I8883" t="str">
        <f>IF(AND(LEFT(OnlineRetail[[#This Row],[InvoiceNo]],1)&lt;&gt;"C",OnlineRetail[[#This Row],[CustomerID]]&lt;&gt;""),"Yes","No")</f>
        <v>Yes</v>
      </c>
      <c r="J8883" s="4">
        <f>EOMONTH(OnlineRetail[[#This Row],[InvoiceDate]],-1)+1</f>
        <v>40725</v>
      </c>
      <c r="K8883" s="6">
        <f>OnlineRetail[[#This Row],[Quantity]]*OnlineRetail[[#This Row],[UnitPrice]]</f>
        <v>20</v>
      </c>
      <c r="L8883" t="str">
        <f t="shared" si="138"/>
        <v>13741|Jul-2011</v>
      </c>
    </row>
    <row r="8884" spans="1:12">
      <c r="A8884">
        <v>546964</v>
      </c>
      <c r="B8884" t="s">
        <v>124</v>
      </c>
      <c r="C8884" t="s">
        <v>40</v>
      </c>
      <c r="D8884">
        <v>10</v>
      </c>
      <c r="E8884" s="1">
        <v>40725.822916666657</v>
      </c>
      <c r="F8884">
        <v>7.95</v>
      </c>
      <c r="G8884">
        <v>13449</v>
      </c>
      <c r="H8884" t="s">
        <v>10</v>
      </c>
      <c r="I8884" t="str">
        <f>IF(AND(LEFT(OnlineRetail[[#This Row],[InvoiceNo]],1)&lt;&gt;"C",OnlineRetail[[#This Row],[CustomerID]]&lt;&gt;""),"Yes","No")</f>
        <v>Yes</v>
      </c>
      <c r="J8884" s="4">
        <f>EOMONTH(OnlineRetail[[#This Row],[InvoiceDate]],-1)+1</f>
        <v>40725</v>
      </c>
      <c r="K8884" s="6">
        <f>OnlineRetail[[#This Row],[Quantity]]*OnlineRetail[[#This Row],[UnitPrice]]</f>
        <v>79.5</v>
      </c>
      <c r="L8884" t="str">
        <f t="shared" si="138"/>
        <v>13449|Jul-2011</v>
      </c>
    </row>
    <row r="8885" spans="1:12">
      <c r="A8885">
        <v>547288</v>
      </c>
      <c r="B8885" t="s">
        <v>170</v>
      </c>
      <c r="C8885" t="s">
        <v>40</v>
      </c>
      <c r="D8885">
        <v>11</v>
      </c>
      <c r="E8885" s="1">
        <v>40725.825694444437</v>
      </c>
      <c r="F8885">
        <v>4.95</v>
      </c>
      <c r="G8885">
        <v>14266</v>
      </c>
      <c r="H8885" t="s">
        <v>10</v>
      </c>
      <c r="I8885" t="str">
        <f>IF(AND(LEFT(OnlineRetail[[#This Row],[InvoiceNo]],1)&lt;&gt;"C",OnlineRetail[[#This Row],[CustomerID]]&lt;&gt;""),"Yes","No")</f>
        <v>Yes</v>
      </c>
      <c r="J8885" s="4">
        <f>EOMONTH(OnlineRetail[[#This Row],[InvoiceDate]],-1)+1</f>
        <v>40725</v>
      </c>
      <c r="K8885" s="6">
        <f>OnlineRetail[[#This Row],[Quantity]]*OnlineRetail[[#This Row],[UnitPrice]]</f>
        <v>54.45</v>
      </c>
      <c r="L8885" t="str">
        <f t="shared" si="138"/>
        <v>14266|Jul-2011</v>
      </c>
    </row>
    <row r="8886" spans="1:12">
      <c r="A8886">
        <v>544818</v>
      </c>
      <c r="B8886" t="s">
        <v>177</v>
      </c>
      <c r="C8886" t="s">
        <v>24</v>
      </c>
      <c r="D8886">
        <v>2</v>
      </c>
      <c r="E8886" s="1">
        <v>40725.832638888889</v>
      </c>
      <c r="F8886">
        <v>1.65</v>
      </c>
      <c r="G8886">
        <v>14086</v>
      </c>
      <c r="H8886" t="s">
        <v>22</v>
      </c>
      <c r="I8886" t="str">
        <f>IF(AND(LEFT(OnlineRetail[[#This Row],[InvoiceNo]],1)&lt;&gt;"C",OnlineRetail[[#This Row],[CustomerID]]&lt;&gt;""),"Yes","No")</f>
        <v>Yes</v>
      </c>
      <c r="J8886" s="4">
        <f>EOMONTH(OnlineRetail[[#This Row],[InvoiceDate]],-1)+1</f>
        <v>40725</v>
      </c>
      <c r="K8886" s="6">
        <f>OnlineRetail[[#This Row],[Quantity]]*OnlineRetail[[#This Row],[UnitPrice]]</f>
        <v>3.3</v>
      </c>
      <c r="L8886" t="str">
        <f t="shared" si="138"/>
        <v>14086|Jul-2011</v>
      </c>
    </row>
    <row r="8887" spans="1:12">
      <c r="A8887">
        <v>538272</v>
      </c>
      <c r="B8887" t="s">
        <v>141</v>
      </c>
      <c r="C8887" t="s">
        <v>46</v>
      </c>
      <c r="D8887">
        <v>15</v>
      </c>
      <c r="E8887" s="1">
        <v>40726.34652777778</v>
      </c>
      <c r="F8887">
        <v>3.39</v>
      </c>
      <c r="G8887">
        <v>13743</v>
      </c>
      <c r="H8887" t="s">
        <v>22</v>
      </c>
      <c r="I8887" t="str">
        <f>IF(AND(LEFT(OnlineRetail[[#This Row],[InvoiceNo]],1)&lt;&gt;"C",OnlineRetail[[#This Row],[CustomerID]]&lt;&gt;""),"Yes","No")</f>
        <v>Yes</v>
      </c>
      <c r="J8887" s="4">
        <f>EOMONTH(OnlineRetail[[#This Row],[InvoiceDate]],-1)+1</f>
        <v>40725</v>
      </c>
      <c r="K8887" s="6">
        <f>OnlineRetail[[#This Row],[Quantity]]*OnlineRetail[[#This Row],[UnitPrice]]</f>
        <v>50.85</v>
      </c>
      <c r="L8887" t="str">
        <f t="shared" si="138"/>
        <v>13743|Jul-2011</v>
      </c>
    </row>
    <row r="8888" spans="1:12">
      <c r="A8888">
        <v>545504</v>
      </c>
      <c r="B8888" t="s">
        <v>208</v>
      </c>
      <c r="C8888" t="s">
        <v>39</v>
      </c>
      <c r="D8888">
        <v>3</v>
      </c>
      <c r="E8888" s="1">
        <v>40726.350694444453</v>
      </c>
      <c r="F8888">
        <v>4.95</v>
      </c>
      <c r="G8888">
        <v>13423</v>
      </c>
      <c r="H8888" t="s">
        <v>10</v>
      </c>
      <c r="I8888" t="str">
        <f>IF(AND(LEFT(OnlineRetail[[#This Row],[InvoiceNo]],1)&lt;&gt;"C",OnlineRetail[[#This Row],[CustomerID]]&lt;&gt;""),"Yes","No")</f>
        <v>Yes</v>
      </c>
      <c r="J8888" s="4">
        <f>EOMONTH(OnlineRetail[[#This Row],[InvoiceDate]],-1)+1</f>
        <v>40725</v>
      </c>
      <c r="K8888" s="6">
        <f>OnlineRetail[[#This Row],[Quantity]]*OnlineRetail[[#This Row],[UnitPrice]]</f>
        <v>14.850000000000001</v>
      </c>
      <c r="L8888" t="str">
        <f t="shared" si="138"/>
        <v>13423|Jul-2011</v>
      </c>
    </row>
    <row r="8889" spans="1:12">
      <c r="A8889">
        <v>542420</v>
      </c>
      <c r="B8889" t="s">
        <v>263</v>
      </c>
      <c r="C8889" t="s">
        <v>42</v>
      </c>
      <c r="D8889">
        <v>1</v>
      </c>
      <c r="E8889" s="1">
        <v>40726.372916666667</v>
      </c>
      <c r="F8889">
        <v>0.85</v>
      </c>
      <c r="G8889">
        <v>13402</v>
      </c>
      <c r="H8889" t="s">
        <v>36</v>
      </c>
      <c r="I8889" t="str">
        <f>IF(AND(LEFT(OnlineRetail[[#This Row],[InvoiceNo]],1)&lt;&gt;"C",OnlineRetail[[#This Row],[CustomerID]]&lt;&gt;""),"Yes","No")</f>
        <v>Yes</v>
      </c>
      <c r="J8889" s="4">
        <f>EOMONTH(OnlineRetail[[#This Row],[InvoiceDate]],-1)+1</f>
        <v>40725</v>
      </c>
      <c r="K8889" s="6">
        <f>OnlineRetail[[#This Row],[Quantity]]*OnlineRetail[[#This Row],[UnitPrice]]</f>
        <v>0.85</v>
      </c>
      <c r="L8889" t="str">
        <f t="shared" si="138"/>
        <v>13402|Jul-2011</v>
      </c>
    </row>
    <row r="8890" spans="1:12">
      <c r="A8890">
        <v>539402</v>
      </c>
      <c r="B8890" t="s">
        <v>170</v>
      </c>
      <c r="C8890" t="s">
        <v>12</v>
      </c>
      <c r="D8890">
        <v>10</v>
      </c>
      <c r="E8890" s="1">
        <v>40726.382638888892</v>
      </c>
      <c r="F8890">
        <v>5.95</v>
      </c>
      <c r="G8890">
        <v>13022</v>
      </c>
      <c r="H8890" t="s">
        <v>10</v>
      </c>
      <c r="I8890" t="str">
        <f>IF(AND(LEFT(OnlineRetail[[#This Row],[InvoiceNo]],1)&lt;&gt;"C",OnlineRetail[[#This Row],[CustomerID]]&lt;&gt;""),"Yes","No")</f>
        <v>Yes</v>
      </c>
      <c r="J8890" s="4">
        <f>EOMONTH(OnlineRetail[[#This Row],[InvoiceDate]],-1)+1</f>
        <v>40725</v>
      </c>
      <c r="K8890" s="6">
        <f>OnlineRetail[[#This Row],[Quantity]]*OnlineRetail[[#This Row],[UnitPrice]]</f>
        <v>59.5</v>
      </c>
      <c r="L8890" t="str">
        <f t="shared" si="138"/>
        <v>13022|Jul-2011</v>
      </c>
    </row>
    <row r="8891" spans="1:12">
      <c r="A8891">
        <v>554833</v>
      </c>
      <c r="B8891" t="s">
        <v>181</v>
      </c>
      <c r="C8891" t="s">
        <v>33</v>
      </c>
      <c r="D8891">
        <v>16</v>
      </c>
      <c r="E8891" s="1">
        <v>40726.388194444437</v>
      </c>
      <c r="F8891">
        <v>4.25</v>
      </c>
      <c r="G8891">
        <v>12554</v>
      </c>
      <c r="H8891" t="s">
        <v>10</v>
      </c>
      <c r="I8891" t="str">
        <f>IF(AND(LEFT(OnlineRetail[[#This Row],[InvoiceNo]],1)&lt;&gt;"C",OnlineRetail[[#This Row],[CustomerID]]&lt;&gt;""),"Yes","No")</f>
        <v>Yes</v>
      </c>
      <c r="J8891" s="4">
        <f>EOMONTH(OnlineRetail[[#This Row],[InvoiceDate]],-1)+1</f>
        <v>40725</v>
      </c>
      <c r="K8891" s="6">
        <f>OnlineRetail[[#This Row],[Quantity]]*OnlineRetail[[#This Row],[UnitPrice]]</f>
        <v>68</v>
      </c>
      <c r="L8891" t="str">
        <f t="shared" si="138"/>
        <v>12554|Jul-2011</v>
      </c>
    </row>
    <row r="8892" spans="1:12">
      <c r="A8892">
        <v>554592</v>
      </c>
      <c r="B8892" t="s">
        <v>156</v>
      </c>
      <c r="C8892" t="s">
        <v>27</v>
      </c>
      <c r="D8892">
        <v>10</v>
      </c>
      <c r="E8892" s="1">
        <v>40726.395138888889</v>
      </c>
      <c r="F8892">
        <v>4.95</v>
      </c>
      <c r="G8892">
        <v>13356</v>
      </c>
      <c r="H8892" t="s">
        <v>10</v>
      </c>
      <c r="I8892" t="str">
        <f>IF(AND(LEFT(OnlineRetail[[#This Row],[InvoiceNo]],1)&lt;&gt;"C",OnlineRetail[[#This Row],[CustomerID]]&lt;&gt;""),"Yes","No")</f>
        <v>Yes</v>
      </c>
      <c r="J8892" s="4">
        <f>EOMONTH(OnlineRetail[[#This Row],[InvoiceDate]],-1)+1</f>
        <v>40725</v>
      </c>
      <c r="K8892" s="6">
        <f>OnlineRetail[[#This Row],[Quantity]]*OnlineRetail[[#This Row],[UnitPrice]]</f>
        <v>49.5</v>
      </c>
      <c r="L8892" t="str">
        <f t="shared" si="138"/>
        <v>13356|Jul-2011</v>
      </c>
    </row>
    <row r="8893" spans="1:12">
      <c r="A8893">
        <v>541200</v>
      </c>
      <c r="B8893" t="s">
        <v>299</v>
      </c>
      <c r="C8893" t="s">
        <v>50</v>
      </c>
      <c r="D8893">
        <v>22</v>
      </c>
      <c r="E8893" s="1">
        <v>40726.404861111107</v>
      </c>
      <c r="F8893">
        <v>4.95</v>
      </c>
      <c r="G8893">
        <v>12702</v>
      </c>
      <c r="H8893" t="s">
        <v>10</v>
      </c>
      <c r="I8893" t="str">
        <f>IF(AND(LEFT(OnlineRetail[[#This Row],[InvoiceNo]],1)&lt;&gt;"C",OnlineRetail[[#This Row],[CustomerID]]&lt;&gt;""),"Yes","No")</f>
        <v>Yes</v>
      </c>
      <c r="J8893" s="4">
        <f>EOMONTH(OnlineRetail[[#This Row],[InvoiceDate]],-1)+1</f>
        <v>40725</v>
      </c>
      <c r="K8893" s="6">
        <f>OnlineRetail[[#This Row],[Quantity]]*OnlineRetail[[#This Row],[UnitPrice]]</f>
        <v>108.9</v>
      </c>
      <c r="L8893" t="str">
        <f t="shared" si="138"/>
        <v>12702|Jul-2011</v>
      </c>
    </row>
    <row r="8894" spans="1:12">
      <c r="A8894">
        <v>542506</v>
      </c>
      <c r="B8894" t="s">
        <v>215</v>
      </c>
      <c r="C8894" t="s">
        <v>40</v>
      </c>
      <c r="D8894">
        <v>12</v>
      </c>
      <c r="E8894" s="1">
        <v>40726.409722222219</v>
      </c>
      <c r="F8894">
        <v>7.95</v>
      </c>
      <c r="G8894">
        <v>13611</v>
      </c>
      <c r="H8894" t="s">
        <v>121</v>
      </c>
      <c r="I8894" t="str">
        <f>IF(AND(LEFT(OnlineRetail[[#This Row],[InvoiceNo]],1)&lt;&gt;"C",OnlineRetail[[#This Row],[CustomerID]]&lt;&gt;""),"Yes","No")</f>
        <v>Yes</v>
      </c>
      <c r="J8894" s="4">
        <f>EOMONTH(OnlineRetail[[#This Row],[InvoiceDate]],-1)+1</f>
        <v>40725</v>
      </c>
      <c r="K8894" s="6">
        <f>OnlineRetail[[#This Row],[Quantity]]*OnlineRetail[[#This Row],[UnitPrice]]</f>
        <v>95.4</v>
      </c>
      <c r="L8894" t="str">
        <f t="shared" si="138"/>
        <v>13611|Jul-2011</v>
      </c>
    </row>
    <row r="8895" spans="1:12">
      <c r="A8895">
        <v>543905</v>
      </c>
      <c r="B8895" t="s">
        <v>158</v>
      </c>
      <c r="C8895" t="s">
        <v>50</v>
      </c>
      <c r="D8895">
        <v>24</v>
      </c>
      <c r="E8895" s="1">
        <v>40726.409722222219</v>
      </c>
      <c r="F8895">
        <v>5.95</v>
      </c>
      <c r="G8895">
        <v>13411</v>
      </c>
      <c r="H8895" t="s">
        <v>31</v>
      </c>
      <c r="I8895" t="str">
        <f>IF(AND(LEFT(OnlineRetail[[#This Row],[InvoiceNo]],1)&lt;&gt;"C",OnlineRetail[[#This Row],[CustomerID]]&lt;&gt;""),"Yes","No")</f>
        <v>Yes</v>
      </c>
      <c r="J8895" s="4">
        <f>EOMONTH(OnlineRetail[[#This Row],[InvoiceDate]],-1)+1</f>
        <v>40725</v>
      </c>
      <c r="K8895" s="6">
        <f>OnlineRetail[[#This Row],[Quantity]]*OnlineRetail[[#This Row],[UnitPrice]]</f>
        <v>142.80000000000001</v>
      </c>
      <c r="L8895" t="str">
        <f t="shared" si="138"/>
        <v>13411|Jul-2011</v>
      </c>
    </row>
    <row r="8896" spans="1:12">
      <c r="A8896">
        <v>554140</v>
      </c>
      <c r="B8896" t="s">
        <v>141</v>
      </c>
      <c r="C8896" t="s">
        <v>29</v>
      </c>
      <c r="D8896">
        <v>13</v>
      </c>
      <c r="E8896" s="1">
        <v>40726.417361111111</v>
      </c>
      <c r="F8896">
        <v>3.39</v>
      </c>
      <c r="G8896">
        <v>12617</v>
      </c>
      <c r="H8896" t="s">
        <v>10</v>
      </c>
      <c r="I8896" t="str">
        <f>IF(AND(LEFT(OnlineRetail[[#This Row],[InvoiceNo]],1)&lt;&gt;"C",OnlineRetail[[#This Row],[CustomerID]]&lt;&gt;""),"Yes","No")</f>
        <v>Yes</v>
      </c>
      <c r="J8896" s="4">
        <f>EOMONTH(OnlineRetail[[#This Row],[InvoiceDate]],-1)+1</f>
        <v>40725</v>
      </c>
      <c r="K8896" s="6">
        <f>OnlineRetail[[#This Row],[Quantity]]*OnlineRetail[[#This Row],[UnitPrice]]</f>
        <v>44.07</v>
      </c>
      <c r="L8896" t="str">
        <f t="shared" si="138"/>
        <v>12617|Jul-2011</v>
      </c>
    </row>
    <row r="8897" spans="1:12">
      <c r="A8897">
        <v>554066</v>
      </c>
      <c r="B8897" t="s">
        <v>212</v>
      </c>
      <c r="C8897" t="s">
        <v>33</v>
      </c>
      <c r="D8897">
        <v>23</v>
      </c>
      <c r="E8897" s="1">
        <v>40726.425000000003</v>
      </c>
      <c r="F8897">
        <v>9.9499999999999993</v>
      </c>
      <c r="G8897">
        <v>13895</v>
      </c>
      <c r="H8897" t="s">
        <v>10</v>
      </c>
      <c r="I8897" t="str">
        <f>IF(AND(LEFT(OnlineRetail[[#This Row],[InvoiceNo]],1)&lt;&gt;"C",OnlineRetail[[#This Row],[CustomerID]]&lt;&gt;""),"Yes","No")</f>
        <v>Yes</v>
      </c>
      <c r="J8897" s="4">
        <f>EOMONTH(OnlineRetail[[#This Row],[InvoiceDate]],-1)+1</f>
        <v>40725</v>
      </c>
      <c r="K8897" s="6">
        <f>OnlineRetail[[#This Row],[Quantity]]*OnlineRetail[[#This Row],[UnitPrice]]</f>
        <v>228.85</v>
      </c>
      <c r="L8897" t="str">
        <f t="shared" si="138"/>
        <v>13895|Jul-2011</v>
      </c>
    </row>
    <row r="8898" spans="1:12">
      <c r="A8898">
        <v>553289</v>
      </c>
      <c r="B8898" t="s">
        <v>116</v>
      </c>
      <c r="C8898" t="s">
        <v>42</v>
      </c>
      <c r="D8898">
        <v>11</v>
      </c>
      <c r="E8898" s="1">
        <v>40726.426388888889</v>
      </c>
      <c r="F8898">
        <v>0.85</v>
      </c>
      <c r="G8898">
        <v>13022</v>
      </c>
      <c r="H8898" t="s">
        <v>25</v>
      </c>
      <c r="I8898" t="str">
        <f>IF(AND(LEFT(OnlineRetail[[#This Row],[InvoiceNo]],1)&lt;&gt;"C",OnlineRetail[[#This Row],[CustomerID]]&lt;&gt;""),"Yes","No")</f>
        <v>Yes</v>
      </c>
      <c r="J8898" s="4">
        <f>EOMONTH(OnlineRetail[[#This Row],[InvoiceDate]],-1)+1</f>
        <v>40725</v>
      </c>
      <c r="K8898" s="6">
        <f>OnlineRetail[[#This Row],[Quantity]]*OnlineRetail[[#This Row],[UnitPrice]]</f>
        <v>9.35</v>
      </c>
      <c r="L8898" t="str">
        <f t="shared" ref="L8898:L8961" si="139">IF(I8898="Yes",G8898&amp;"|"&amp;TEXT(J8898,"mmm-yyyy"),"")</f>
        <v>13022|Jul-2011</v>
      </c>
    </row>
    <row r="8899" spans="1:12">
      <c r="A8899">
        <v>552071</v>
      </c>
      <c r="B8899" t="s">
        <v>108</v>
      </c>
      <c r="C8899" t="s">
        <v>24</v>
      </c>
      <c r="D8899">
        <v>20</v>
      </c>
      <c r="E8899" s="1">
        <v>40726.428472222222</v>
      </c>
      <c r="F8899">
        <v>1.25</v>
      </c>
      <c r="G8899">
        <v>12618</v>
      </c>
      <c r="H8899" t="s">
        <v>10</v>
      </c>
      <c r="I8899" t="str">
        <f>IF(AND(LEFT(OnlineRetail[[#This Row],[InvoiceNo]],1)&lt;&gt;"C",OnlineRetail[[#This Row],[CustomerID]]&lt;&gt;""),"Yes","No")</f>
        <v>Yes</v>
      </c>
      <c r="J8899" s="4">
        <f>EOMONTH(OnlineRetail[[#This Row],[InvoiceDate]],-1)+1</f>
        <v>40725</v>
      </c>
      <c r="K8899" s="6">
        <f>OnlineRetail[[#This Row],[Quantity]]*OnlineRetail[[#This Row],[UnitPrice]]</f>
        <v>25</v>
      </c>
      <c r="L8899" t="str">
        <f t="shared" si="139"/>
        <v>12618|Jul-2011</v>
      </c>
    </row>
    <row r="8900" spans="1:12">
      <c r="A8900">
        <v>536950</v>
      </c>
      <c r="B8900" t="s">
        <v>45</v>
      </c>
      <c r="C8900" t="s">
        <v>53</v>
      </c>
      <c r="D8900">
        <v>15</v>
      </c>
      <c r="E8900" s="1">
        <v>40726.456250000003</v>
      </c>
      <c r="F8900">
        <v>9.9499999999999993</v>
      </c>
      <c r="G8900">
        <v>12757</v>
      </c>
      <c r="H8900" t="s">
        <v>31</v>
      </c>
      <c r="I8900" t="str">
        <f>IF(AND(LEFT(OnlineRetail[[#This Row],[InvoiceNo]],1)&lt;&gt;"C",OnlineRetail[[#This Row],[CustomerID]]&lt;&gt;""),"Yes","No")</f>
        <v>Yes</v>
      </c>
      <c r="J8900" s="4">
        <f>EOMONTH(OnlineRetail[[#This Row],[InvoiceDate]],-1)+1</f>
        <v>40725</v>
      </c>
      <c r="K8900" s="6">
        <f>OnlineRetail[[#This Row],[Quantity]]*OnlineRetail[[#This Row],[UnitPrice]]</f>
        <v>149.25</v>
      </c>
      <c r="L8900" t="str">
        <f t="shared" si="139"/>
        <v>12757|Jul-2011</v>
      </c>
    </row>
    <row r="8901" spans="1:12">
      <c r="A8901">
        <v>555299</v>
      </c>
      <c r="B8901" t="s">
        <v>153</v>
      </c>
      <c r="C8901" t="s">
        <v>53</v>
      </c>
      <c r="D8901">
        <v>14</v>
      </c>
      <c r="E8901" s="1">
        <v>40726.459027777782</v>
      </c>
      <c r="F8901">
        <v>2.5499999999999998</v>
      </c>
      <c r="G8901">
        <v>13850</v>
      </c>
      <c r="H8901" t="s">
        <v>10</v>
      </c>
      <c r="I8901" t="str">
        <f>IF(AND(LEFT(OnlineRetail[[#This Row],[InvoiceNo]],1)&lt;&gt;"C",OnlineRetail[[#This Row],[CustomerID]]&lt;&gt;""),"Yes","No")</f>
        <v>Yes</v>
      </c>
      <c r="J8901" s="4">
        <f>EOMONTH(OnlineRetail[[#This Row],[InvoiceDate]],-1)+1</f>
        <v>40725</v>
      </c>
      <c r="K8901" s="6">
        <f>OnlineRetail[[#This Row],[Quantity]]*OnlineRetail[[#This Row],[UnitPrice]]</f>
        <v>35.699999999999996</v>
      </c>
      <c r="L8901" t="str">
        <f t="shared" si="139"/>
        <v>13850|Jul-2011</v>
      </c>
    </row>
    <row r="8902" spans="1:12">
      <c r="A8902">
        <v>553417</v>
      </c>
      <c r="B8902" t="s">
        <v>149</v>
      </c>
      <c r="C8902" t="s">
        <v>12</v>
      </c>
      <c r="D8902">
        <v>5</v>
      </c>
      <c r="E8902" s="1">
        <v>40726.459722222222</v>
      </c>
      <c r="F8902">
        <v>9.9499999999999993</v>
      </c>
      <c r="G8902">
        <v>13268</v>
      </c>
      <c r="H8902" t="s">
        <v>10</v>
      </c>
      <c r="I8902" t="str">
        <f>IF(AND(LEFT(OnlineRetail[[#This Row],[InvoiceNo]],1)&lt;&gt;"C",OnlineRetail[[#This Row],[CustomerID]]&lt;&gt;""),"Yes","No")</f>
        <v>Yes</v>
      </c>
      <c r="J8902" s="4">
        <f>EOMONTH(OnlineRetail[[#This Row],[InvoiceDate]],-1)+1</f>
        <v>40725</v>
      </c>
      <c r="K8902" s="6">
        <f>OnlineRetail[[#This Row],[Quantity]]*OnlineRetail[[#This Row],[UnitPrice]]</f>
        <v>49.75</v>
      </c>
      <c r="L8902" t="str">
        <f t="shared" si="139"/>
        <v>13268|Jul-2011</v>
      </c>
    </row>
    <row r="8903" spans="1:12">
      <c r="A8903">
        <v>552227</v>
      </c>
      <c r="B8903" t="s">
        <v>152</v>
      </c>
      <c r="C8903" t="s">
        <v>72</v>
      </c>
      <c r="D8903">
        <v>16</v>
      </c>
      <c r="E8903" s="1">
        <v>40726.461805555547</v>
      </c>
      <c r="F8903">
        <v>4.25</v>
      </c>
      <c r="G8903">
        <v>13862</v>
      </c>
      <c r="H8903" t="s">
        <v>10</v>
      </c>
      <c r="I8903" t="str">
        <f>IF(AND(LEFT(OnlineRetail[[#This Row],[InvoiceNo]],1)&lt;&gt;"C",OnlineRetail[[#This Row],[CustomerID]]&lt;&gt;""),"Yes","No")</f>
        <v>Yes</v>
      </c>
      <c r="J8903" s="4">
        <f>EOMONTH(OnlineRetail[[#This Row],[InvoiceDate]],-1)+1</f>
        <v>40725</v>
      </c>
      <c r="K8903" s="6">
        <f>OnlineRetail[[#This Row],[Quantity]]*OnlineRetail[[#This Row],[UnitPrice]]</f>
        <v>68</v>
      </c>
      <c r="L8903" t="str">
        <f t="shared" si="139"/>
        <v>13862|Jul-2011</v>
      </c>
    </row>
    <row r="8904" spans="1:12">
      <c r="A8904">
        <v>538504</v>
      </c>
      <c r="B8904" t="s">
        <v>179</v>
      </c>
      <c r="C8904" t="s">
        <v>33</v>
      </c>
      <c r="D8904">
        <v>5</v>
      </c>
      <c r="E8904" s="1">
        <v>40726.464583333327</v>
      </c>
      <c r="F8904">
        <v>3.39</v>
      </c>
      <c r="G8904">
        <v>13512</v>
      </c>
      <c r="H8904" t="s">
        <v>10</v>
      </c>
      <c r="I8904" t="str">
        <f>IF(AND(LEFT(OnlineRetail[[#This Row],[InvoiceNo]],1)&lt;&gt;"C",OnlineRetail[[#This Row],[CustomerID]]&lt;&gt;""),"Yes","No")</f>
        <v>Yes</v>
      </c>
      <c r="J8904" s="4">
        <f>EOMONTH(OnlineRetail[[#This Row],[InvoiceDate]],-1)+1</f>
        <v>40725</v>
      </c>
      <c r="K8904" s="6">
        <f>OnlineRetail[[#This Row],[Quantity]]*OnlineRetail[[#This Row],[UnitPrice]]</f>
        <v>16.95</v>
      </c>
      <c r="L8904" t="str">
        <f t="shared" si="139"/>
        <v>13512|Jul-2011</v>
      </c>
    </row>
    <row r="8905" spans="1:12">
      <c r="A8905">
        <v>552599</v>
      </c>
      <c r="B8905" t="s">
        <v>86</v>
      </c>
      <c r="C8905" t="s">
        <v>48</v>
      </c>
      <c r="D8905">
        <v>16</v>
      </c>
      <c r="E8905" s="1">
        <v>40726.473611111112</v>
      </c>
      <c r="F8905">
        <v>1.25</v>
      </c>
      <c r="G8905">
        <v>13018</v>
      </c>
      <c r="H8905" t="s">
        <v>10</v>
      </c>
      <c r="I8905" t="str">
        <f>IF(AND(LEFT(OnlineRetail[[#This Row],[InvoiceNo]],1)&lt;&gt;"C",OnlineRetail[[#This Row],[CustomerID]]&lt;&gt;""),"Yes","No")</f>
        <v>Yes</v>
      </c>
      <c r="J8905" s="4">
        <f>EOMONTH(OnlineRetail[[#This Row],[InvoiceDate]],-1)+1</f>
        <v>40725</v>
      </c>
      <c r="K8905" s="6">
        <f>OnlineRetail[[#This Row],[Quantity]]*OnlineRetail[[#This Row],[UnitPrice]]</f>
        <v>20</v>
      </c>
      <c r="L8905" t="str">
        <f t="shared" si="139"/>
        <v>13018|Jul-2011</v>
      </c>
    </row>
    <row r="8906" spans="1:12">
      <c r="A8906">
        <v>551807</v>
      </c>
      <c r="B8906" t="s">
        <v>176</v>
      </c>
      <c r="C8906" t="s">
        <v>53</v>
      </c>
      <c r="D8906">
        <v>24</v>
      </c>
      <c r="E8906" s="1">
        <v>40726.479166666657</v>
      </c>
      <c r="F8906">
        <v>1.25</v>
      </c>
      <c r="G8906">
        <v>12824</v>
      </c>
      <c r="H8906" t="s">
        <v>10</v>
      </c>
      <c r="I8906" t="str">
        <f>IF(AND(LEFT(OnlineRetail[[#This Row],[InvoiceNo]],1)&lt;&gt;"C",OnlineRetail[[#This Row],[CustomerID]]&lt;&gt;""),"Yes","No")</f>
        <v>Yes</v>
      </c>
      <c r="J8906" s="4">
        <f>EOMONTH(OnlineRetail[[#This Row],[InvoiceDate]],-1)+1</f>
        <v>40725</v>
      </c>
      <c r="K8906" s="6">
        <f>OnlineRetail[[#This Row],[Quantity]]*OnlineRetail[[#This Row],[UnitPrice]]</f>
        <v>30</v>
      </c>
      <c r="L8906" t="str">
        <f t="shared" si="139"/>
        <v>12824|Jul-2011</v>
      </c>
    </row>
    <row r="8907" spans="1:12">
      <c r="A8907">
        <v>543139</v>
      </c>
      <c r="B8907" t="s">
        <v>201</v>
      </c>
      <c r="C8907" t="s">
        <v>46</v>
      </c>
      <c r="D8907">
        <v>16</v>
      </c>
      <c r="E8907" s="1">
        <v>40726.48541666667</v>
      </c>
      <c r="F8907">
        <v>1.65</v>
      </c>
      <c r="G8907">
        <v>14261</v>
      </c>
      <c r="H8907" t="s">
        <v>10</v>
      </c>
      <c r="I8907" t="str">
        <f>IF(AND(LEFT(OnlineRetail[[#This Row],[InvoiceNo]],1)&lt;&gt;"C",OnlineRetail[[#This Row],[CustomerID]]&lt;&gt;""),"Yes","No")</f>
        <v>Yes</v>
      </c>
      <c r="J8907" s="4">
        <f>EOMONTH(OnlineRetail[[#This Row],[InvoiceDate]],-1)+1</f>
        <v>40725</v>
      </c>
      <c r="K8907" s="6">
        <f>OnlineRetail[[#This Row],[Quantity]]*OnlineRetail[[#This Row],[UnitPrice]]</f>
        <v>26.4</v>
      </c>
      <c r="L8907" t="str">
        <f t="shared" si="139"/>
        <v>14261|Jul-2011</v>
      </c>
    </row>
    <row r="8908" spans="1:12">
      <c r="A8908">
        <v>547615</v>
      </c>
      <c r="B8908" t="s">
        <v>282</v>
      </c>
      <c r="C8908" t="s">
        <v>39</v>
      </c>
      <c r="D8908">
        <v>17</v>
      </c>
      <c r="E8908" s="1">
        <v>40726.493750000001</v>
      </c>
      <c r="F8908">
        <v>9.9499999999999993</v>
      </c>
      <c r="G8908">
        <v>12433</v>
      </c>
      <c r="H8908" t="s">
        <v>36</v>
      </c>
      <c r="I8908" t="str">
        <f>IF(AND(LEFT(OnlineRetail[[#This Row],[InvoiceNo]],1)&lt;&gt;"C",OnlineRetail[[#This Row],[CustomerID]]&lt;&gt;""),"Yes","No")</f>
        <v>Yes</v>
      </c>
      <c r="J8908" s="4">
        <f>EOMONTH(OnlineRetail[[#This Row],[InvoiceDate]],-1)+1</f>
        <v>40725</v>
      </c>
      <c r="K8908" s="6">
        <f>OnlineRetail[[#This Row],[Quantity]]*OnlineRetail[[#This Row],[UnitPrice]]</f>
        <v>169.14999999999998</v>
      </c>
      <c r="L8908" t="str">
        <f t="shared" si="139"/>
        <v>12433|Jul-2011</v>
      </c>
    </row>
    <row r="8909" spans="1:12">
      <c r="A8909">
        <v>537127</v>
      </c>
      <c r="B8909" t="s">
        <v>56</v>
      </c>
      <c r="C8909" t="s">
        <v>14</v>
      </c>
      <c r="D8909">
        <v>24</v>
      </c>
      <c r="E8909" s="1">
        <v>40726.5</v>
      </c>
      <c r="F8909">
        <v>7.95</v>
      </c>
      <c r="G8909">
        <v>13468</v>
      </c>
      <c r="H8909" t="s">
        <v>10</v>
      </c>
      <c r="I8909" t="str">
        <f>IF(AND(LEFT(OnlineRetail[[#This Row],[InvoiceNo]],1)&lt;&gt;"C",OnlineRetail[[#This Row],[CustomerID]]&lt;&gt;""),"Yes","No")</f>
        <v>Yes</v>
      </c>
      <c r="J8909" s="4">
        <f>EOMONTH(OnlineRetail[[#This Row],[InvoiceDate]],-1)+1</f>
        <v>40725</v>
      </c>
      <c r="K8909" s="6">
        <f>OnlineRetail[[#This Row],[Quantity]]*OnlineRetail[[#This Row],[UnitPrice]]</f>
        <v>190.8</v>
      </c>
      <c r="L8909" t="str">
        <f t="shared" si="139"/>
        <v>13468|Jul-2011</v>
      </c>
    </row>
    <row r="8910" spans="1:12">
      <c r="A8910">
        <v>540269</v>
      </c>
      <c r="B8910" t="s">
        <v>214</v>
      </c>
      <c r="C8910" t="s">
        <v>9</v>
      </c>
      <c r="D8910">
        <v>13</v>
      </c>
      <c r="E8910" s="1">
        <v>40726.503472222219</v>
      </c>
      <c r="F8910">
        <v>7.95</v>
      </c>
      <c r="G8910">
        <v>12454</v>
      </c>
      <c r="H8910" t="s">
        <v>10</v>
      </c>
      <c r="I8910" t="str">
        <f>IF(AND(LEFT(OnlineRetail[[#This Row],[InvoiceNo]],1)&lt;&gt;"C",OnlineRetail[[#This Row],[CustomerID]]&lt;&gt;""),"Yes","No")</f>
        <v>Yes</v>
      </c>
      <c r="J8910" s="4">
        <f>EOMONTH(OnlineRetail[[#This Row],[InvoiceDate]],-1)+1</f>
        <v>40725</v>
      </c>
      <c r="K8910" s="6">
        <f>OnlineRetail[[#This Row],[Quantity]]*OnlineRetail[[#This Row],[UnitPrice]]</f>
        <v>103.35000000000001</v>
      </c>
      <c r="L8910" t="str">
        <f t="shared" si="139"/>
        <v>12454|Jul-2011</v>
      </c>
    </row>
    <row r="8911" spans="1:12">
      <c r="A8911">
        <v>545742</v>
      </c>
      <c r="B8911" t="s">
        <v>170</v>
      </c>
      <c r="C8911" t="s">
        <v>53</v>
      </c>
      <c r="D8911">
        <v>20</v>
      </c>
      <c r="E8911" s="1">
        <v>40726.505555555559</v>
      </c>
      <c r="F8911">
        <v>4.95</v>
      </c>
      <c r="G8911">
        <v>13989</v>
      </c>
      <c r="H8911" t="s">
        <v>10</v>
      </c>
      <c r="I8911" t="str">
        <f>IF(AND(LEFT(OnlineRetail[[#This Row],[InvoiceNo]],1)&lt;&gt;"C",OnlineRetail[[#This Row],[CustomerID]]&lt;&gt;""),"Yes","No")</f>
        <v>Yes</v>
      </c>
      <c r="J8911" s="4">
        <f>EOMONTH(OnlineRetail[[#This Row],[InvoiceDate]],-1)+1</f>
        <v>40725</v>
      </c>
      <c r="K8911" s="6">
        <f>OnlineRetail[[#This Row],[Quantity]]*OnlineRetail[[#This Row],[UnitPrice]]</f>
        <v>99</v>
      </c>
      <c r="L8911" t="str">
        <f t="shared" si="139"/>
        <v>13989|Jul-2011</v>
      </c>
    </row>
    <row r="8912" spans="1:12">
      <c r="A8912">
        <v>551525</v>
      </c>
      <c r="B8912" t="s">
        <v>207</v>
      </c>
      <c r="C8912" t="s">
        <v>72</v>
      </c>
      <c r="D8912">
        <v>11</v>
      </c>
      <c r="E8912" s="1">
        <v>40726.506944444453</v>
      </c>
      <c r="F8912">
        <v>1.65</v>
      </c>
      <c r="G8912">
        <v>13889</v>
      </c>
      <c r="H8912" t="s">
        <v>10</v>
      </c>
      <c r="I8912" t="str">
        <f>IF(AND(LEFT(OnlineRetail[[#This Row],[InvoiceNo]],1)&lt;&gt;"C",OnlineRetail[[#This Row],[CustomerID]]&lt;&gt;""),"Yes","No")</f>
        <v>Yes</v>
      </c>
      <c r="J8912" s="4">
        <f>EOMONTH(OnlineRetail[[#This Row],[InvoiceDate]],-1)+1</f>
        <v>40725</v>
      </c>
      <c r="K8912" s="6">
        <f>OnlineRetail[[#This Row],[Quantity]]*OnlineRetail[[#This Row],[UnitPrice]]</f>
        <v>18.149999999999999</v>
      </c>
      <c r="L8912" t="str">
        <f t="shared" si="139"/>
        <v>13889|Jul-2011</v>
      </c>
    </row>
    <row r="8913" spans="1:12">
      <c r="A8913">
        <v>548885</v>
      </c>
      <c r="B8913" t="s">
        <v>261</v>
      </c>
      <c r="C8913" t="s">
        <v>14</v>
      </c>
      <c r="D8913">
        <v>23</v>
      </c>
      <c r="E8913" s="1">
        <v>40726.515972222223</v>
      </c>
      <c r="F8913">
        <v>7.95</v>
      </c>
      <c r="G8913">
        <v>13328</v>
      </c>
      <c r="H8913" t="s">
        <v>10</v>
      </c>
      <c r="I8913" t="str">
        <f>IF(AND(LEFT(OnlineRetail[[#This Row],[InvoiceNo]],1)&lt;&gt;"C",OnlineRetail[[#This Row],[CustomerID]]&lt;&gt;""),"Yes","No")</f>
        <v>Yes</v>
      </c>
      <c r="J8913" s="4">
        <f>EOMONTH(OnlineRetail[[#This Row],[InvoiceDate]],-1)+1</f>
        <v>40725</v>
      </c>
      <c r="K8913" s="6">
        <f>OnlineRetail[[#This Row],[Quantity]]*OnlineRetail[[#This Row],[UnitPrice]]</f>
        <v>182.85</v>
      </c>
      <c r="L8913" t="str">
        <f t="shared" si="139"/>
        <v>13328|Jul-2011</v>
      </c>
    </row>
    <row r="8914" spans="1:12">
      <c r="A8914">
        <v>548055</v>
      </c>
      <c r="B8914" t="s">
        <v>149</v>
      </c>
      <c r="C8914" t="s">
        <v>19</v>
      </c>
      <c r="D8914">
        <v>16</v>
      </c>
      <c r="E8914" s="1">
        <v>40726.537499999999</v>
      </c>
      <c r="F8914">
        <v>0.85</v>
      </c>
      <c r="G8914">
        <v>12482</v>
      </c>
      <c r="H8914" t="s">
        <v>17</v>
      </c>
      <c r="I8914" t="str">
        <f>IF(AND(LEFT(OnlineRetail[[#This Row],[InvoiceNo]],1)&lt;&gt;"C",OnlineRetail[[#This Row],[CustomerID]]&lt;&gt;""),"Yes","No")</f>
        <v>Yes</v>
      </c>
      <c r="J8914" s="4">
        <f>EOMONTH(OnlineRetail[[#This Row],[InvoiceDate]],-1)+1</f>
        <v>40725</v>
      </c>
      <c r="K8914" s="6">
        <f>OnlineRetail[[#This Row],[Quantity]]*OnlineRetail[[#This Row],[UnitPrice]]</f>
        <v>13.6</v>
      </c>
      <c r="L8914" t="str">
        <f t="shared" si="139"/>
        <v>12482|Jul-2011</v>
      </c>
    </row>
    <row r="8915" spans="1:12">
      <c r="A8915">
        <v>539106</v>
      </c>
      <c r="B8915" t="s">
        <v>183</v>
      </c>
      <c r="C8915" t="s">
        <v>48</v>
      </c>
      <c r="D8915">
        <v>12</v>
      </c>
      <c r="E8915" s="1">
        <v>40726.544444444437</v>
      </c>
      <c r="F8915">
        <v>7.95</v>
      </c>
      <c r="G8915">
        <v>14140</v>
      </c>
      <c r="H8915" t="s">
        <v>10</v>
      </c>
      <c r="I8915" t="str">
        <f>IF(AND(LEFT(OnlineRetail[[#This Row],[InvoiceNo]],1)&lt;&gt;"C",OnlineRetail[[#This Row],[CustomerID]]&lt;&gt;""),"Yes","No")</f>
        <v>Yes</v>
      </c>
      <c r="J8915" s="4">
        <f>EOMONTH(OnlineRetail[[#This Row],[InvoiceDate]],-1)+1</f>
        <v>40725</v>
      </c>
      <c r="K8915" s="6">
        <f>OnlineRetail[[#This Row],[Quantity]]*OnlineRetail[[#This Row],[UnitPrice]]</f>
        <v>95.4</v>
      </c>
      <c r="L8915" t="str">
        <f t="shared" si="139"/>
        <v>14140|Jul-2011</v>
      </c>
    </row>
    <row r="8916" spans="1:12">
      <c r="A8916">
        <v>555204</v>
      </c>
      <c r="B8916" t="s">
        <v>213</v>
      </c>
      <c r="C8916" t="s">
        <v>62</v>
      </c>
      <c r="D8916">
        <v>22</v>
      </c>
      <c r="E8916" s="1">
        <v>40726.546527777777</v>
      </c>
      <c r="F8916">
        <v>1.25</v>
      </c>
      <c r="G8916">
        <v>13163</v>
      </c>
      <c r="H8916" t="s">
        <v>10</v>
      </c>
      <c r="I8916" t="str">
        <f>IF(AND(LEFT(OnlineRetail[[#This Row],[InvoiceNo]],1)&lt;&gt;"C",OnlineRetail[[#This Row],[CustomerID]]&lt;&gt;""),"Yes","No")</f>
        <v>Yes</v>
      </c>
      <c r="J8916" s="4">
        <f>EOMONTH(OnlineRetail[[#This Row],[InvoiceDate]],-1)+1</f>
        <v>40725</v>
      </c>
      <c r="K8916" s="6">
        <f>OnlineRetail[[#This Row],[Quantity]]*OnlineRetail[[#This Row],[UnitPrice]]</f>
        <v>27.5</v>
      </c>
      <c r="L8916" t="str">
        <f t="shared" si="139"/>
        <v>13163|Jul-2011</v>
      </c>
    </row>
    <row r="8917" spans="1:12">
      <c r="A8917">
        <v>539928</v>
      </c>
      <c r="B8917" t="s">
        <v>105</v>
      </c>
      <c r="C8917" t="s">
        <v>39</v>
      </c>
      <c r="D8917">
        <v>8</v>
      </c>
      <c r="E8917" s="1">
        <v>40726.54791666667</v>
      </c>
      <c r="F8917">
        <v>9.9499999999999993</v>
      </c>
      <c r="G8917">
        <v>13925</v>
      </c>
      <c r="H8917" t="s">
        <v>10</v>
      </c>
      <c r="I8917" t="str">
        <f>IF(AND(LEFT(OnlineRetail[[#This Row],[InvoiceNo]],1)&lt;&gt;"C",OnlineRetail[[#This Row],[CustomerID]]&lt;&gt;""),"Yes","No")</f>
        <v>Yes</v>
      </c>
      <c r="J8917" s="4">
        <f>EOMONTH(OnlineRetail[[#This Row],[InvoiceDate]],-1)+1</f>
        <v>40725</v>
      </c>
      <c r="K8917" s="6">
        <f>OnlineRetail[[#This Row],[Quantity]]*OnlineRetail[[#This Row],[UnitPrice]]</f>
        <v>79.599999999999994</v>
      </c>
      <c r="L8917" t="str">
        <f t="shared" si="139"/>
        <v>13925|Jul-2011</v>
      </c>
    </row>
    <row r="8918" spans="1:12">
      <c r="A8918">
        <v>549536</v>
      </c>
      <c r="B8918" t="s">
        <v>69</v>
      </c>
      <c r="C8918" t="s">
        <v>46</v>
      </c>
      <c r="D8918">
        <v>16</v>
      </c>
      <c r="E8918" s="1">
        <v>40726.576388888891</v>
      </c>
      <c r="F8918">
        <v>0.85</v>
      </c>
      <c r="G8918">
        <v>13850</v>
      </c>
      <c r="H8918" t="s">
        <v>70</v>
      </c>
      <c r="I8918" t="str">
        <f>IF(AND(LEFT(OnlineRetail[[#This Row],[InvoiceNo]],1)&lt;&gt;"C",OnlineRetail[[#This Row],[CustomerID]]&lt;&gt;""),"Yes","No")</f>
        <v>Yes</v>
      </c>
      <c r="J8918" s="4">
        <f>EOMONTH(OnlineRetail[[#This Row],[InvoiceDate]],-1)+1</f>
        <v>40725</v>
      </c>
      <c r="K8918" s="6">
        <f>OnlineRetail[[#This Row],[Quantity]]*OnlineRetail[[#This Row],[UnitPrice]]</f>
        <v>13.6</v>
      </c>
      <c r="L8918" t="str">
        <f t="shared" si="139"/>
        <v>13850|Jul-2011</v>
      </c>
    </row>
    <row r="8919" spans="1:12">
      <c r="A8919">
        <v>538534</v>
      </c>
      <c r="B8919" t="s">
        <v>85</v>
      </c>
      <c r="C8919" t="s">
        <v>9</v>
      </c>
      <c r="D8919">
        <v>9</v>
      </c>
      <c r="E8919" s="1">
        <v>40726.59375</v>
      </c>
      <c r="F8919">
        <v>1.25</v>
      </c>
      <c r="G8919">
        <v>13328</v>
      </c>
      <c r="H8919" t="s">
        <v>10</v>
      </c>
      <c r="I8919" t="str">
        <f>IF(AND(LEFT(OnlineRetail[[#This Row],[InvoiceNo]],1)&lt;&gt;"C",OnlineRetail[[#This Row],[CustomerID]]&lt;&gt;""),"Yes","No")</f>
        <v>Yes</v>
      </c>
      <c r="J8919" s="4">
        <f>EOMONTH(OnlineRetail[[#This Row],[InvoiceDate]],-1)+1</f>
        <v>40725</v>
      </c>
      <c r="K8919" s="6">
        <f>OnlineRetail[[#This Row],[Quantity]]*OnlineRetail[[#This Row],[UnitPrice]]</f>
        <v>11.25</v>
      </c>
      <c r="L8919" t="str">
        <f t="shared" si="139"/>
        <v>13328|Jul-2011</v>
      </c>
    </row>
    <row r="8920" spans="1:12">
      <c r="A8920">
        <v>546322</v>
      </c>
      <c r="B8920" t="s">
        <v>124</v>
      </c>
      <c r="C8920" t="s">
        <v>48</v>
      </c>
      <c r="D8920">
        <v>12</v>
      </c>
      <c r="E8920" s="1">
        <v>40726.60833333333</v>
      </c>
      <c r="F8920">
        <v>4.25</v>
      </c>
      <c r="G8920">
        <v>12586</v>
      </c>
      <c r="H8920" t="s">
        <v>25</v>
      </c>
      <c r="I8920" t="str">
        <f>IF(AND(LEFT(OnlineRetail[[#This Row],[InvoiceNo]],1)&lt;&gt;"C",OnlineRetail[[#This Row],[CustomerID]]&lt;&gt;""),"Yes","No")</f>
        <v>Yes</v>
      </c>
      <c r="J8920" s="4">
        <f>EOMONTH(OnlineRetail[[#This Row],[InvoiceDate]],-1)+1</f>
        <v>40725</v>
      </c>
      <c r="K8920" s="6">
        <f>OnlineRetail[[#This Row],[Quantity]]*OnlineRetail[[#This Row],[UnitPrice]]</f>
        <v>51</v>
      </c>
      <c r="L8920" t="str">
        <f t="shared" si="139"/>
        <v>12586|Jul-2011</v>
      </c>
    </row>
    <row r="8921" spans="1:12">
      <c r="A8921">
        <v>536917</v>
      </c>
      <c r="B8921" t="s">
        <v>49</v>
      </c>
      <c r="C8921" t="s">
        <v>62</v>
      </c>
      <c r="D8921">
        <v>20</v>
      </c>
      <c r="E8921" s="1">
        <v>40726.612500000003</v>
      </c>
      <c r="F8921">
        <v>2.1</v>
      </c>
      <c r="G8921">
        <v>13074</v>
      </c>
      <c r="H8921" t="s">
        <v>10</v>
      </c>
      <c r="I8921" t="str">
        <f>IF(AND(LEFT(OnlineRetail[[#This Row],[InvoiceNo]],1)&lt;&gt;"C",OnlineRetail[[#This Row],[CustomerID]]&lt;&gt;""),"Yes","No")</f>
        <v>Yes</v>
      </c>
      <c r="J8921" s="4">
        <f>EOMONTH(OnlineRetail[[#This Row],[InvoiceDate]],-1)+1</f>
        <v>40725</v>
      </c>
      <c r="K8921" s="6">
        <f>OnlineRetail[[#This Row],[Quantity]]*OnlineRetail[[#This Row],[UnitPrice]]</f>
        <v>42</v>
      </c>
      <c r="L8921" t="str">
        <f t="shared" si="139"/>
        <v>13074|Jul-2011</v>
      </c>
    </row>
    <row r="8922" spans="1:12">
      <c r="A8922">
        <v>536739</v>
      </c>
      <c r="B8922" t="s">
        <v>155</v>
      </c>
      <c r="C8922" t="s">
        <v>27</v>
      </c>
      <c r="D8922">
        <v>12</v>
      </c>
      <c r="E8922" s="1">
        <v>40726.616666666669</v>
      </c>
      <c r="F8922">
        <v>1.65</v>
      </c>
      <c r="G8922">
        <v>12641</v>
      </c>
      <c r="H8922" t="s">
        <v>25</v>
      </c>
      <c r="I8922" t="str">
        <f>IF(AND(LEFT(OnlineRetail[[#This Row],[InvoiceNo]],1)&lt;&gt;"C",OnlineRetail[[#This Row],[CustomerID]]&lt;&gt;""),"Yes","No")</f>
        <v>Yes</v>
      </c>
      <c r="J8922" s="4">
        <f>EOMONTH(OnlineRetail[[#This Row],[InvoiceDate]],-1)+1</f>
        <v>40725</v>
      </c>
      <c r="K8922" s="6">
        <f>OnlineRetail[[#This Row],[Quantity]]*OnlineRetail[[#This Row],[UnitPrice]]</f>
        <v>19.799999999999997</v>
      </c>
      <c r="L8922" t="str">
        <f t="shared" si="139"/>
        <v>12641|Jul-2011</v>
      </c>
    </row>
    <row r="8923" spans="1:12">
      <c r="A8923">
        <v>552516</v>
      </c>
      <c r="B8923" t="s">
        <v>135</v>
      </c>
      <c r="C8923" t="s">
        <v>12</v>
      </c>
      <c r="D8923">
        <v>16</v>
      </c>
      <c r="E8923" s="1">
        <v>40726.617361111108</v>
      </c>
      <c r="F8923">
        <v>7.95</v>
      </c>
      <c r="G8923">
        <v>12967</v>
      </c>
      <c r="H8923" t="s">
        <v>10</v>
      </c>
      <c r="I8923" t="str">
        <f>IF(AND(LEFT(OnlineRetail[[#This Row],[InvoiceNo]],1)&lt;&gt;"C",OnlineRetail[[#This Row],[CustomerID]]&lt;&gt;""),"Yes","No")</f>
        <v>Yes</v>
      </c>
      <c r="J8923" s="4">
        <f>EOMONTH(OnlineRetail[[#This Row],[InvoiceDate]],-1)+1</f>
        <v>40725</v>
      </c>
      <c r="K8923" s="6">
        <f>OnlineRetail[[#This Row],[Quantity]]*OnlineRetail[[#This Row],[UnitPrice]]</f>
        <v>127.2</v>
      </c>
      <c r="L8923" t="str">
        <f t="shared" si="139"/>
        <v>12967|Jul-2011</v>
      </c>
    </row>
    <row r="8924" spans="1:12">
      <c r="A8924">
        <v>547227</v>
      </c>
      <c r="B8924" t="s">
        <v>137</v>
      </c>
      <c r="C8924" t="s">
        <v>24</v>
      </c>
      <c r="D8924">
        <v>16</v>
      </c>
      <c r="E8924" s="1">
        <v>40726.622916666667</v>
      </c>
      <c r="F8924">
        <v>9.9499999999999993</v>
      </c>
      <c r="G8924">
        <v>12559</v>
      </c>
      <c r="H8924" t="s">
        <v>10</v>
      </c>
      <c r="I8924" t="str">
        <f>IF(AND(LEFT(OnlineRetail[[#This Row],[InvoiceNo]],1)&lt;&gt;"C",OnlineRetail[[#This Row],[CustomerID]]&lt;&gt;""),"Yes","No")</f>
        <v>Yes</v>
      </c>
      <c r="J8924" s="4">
        <f>EOMONTH(OnlineRetail[[#This Row],[InvoiceDate]],-1)+1</f>
        <v>40725</v>
      </c>
      <c r="K8924" s="6">
        <f>OnlineRetail[[#This Row],[Quantity]]*OnlineRetail[[#This Row],[UnitPrice]]</f>
        <v>159.19999999999999</v>
      </c>
      <c r="L8924" t="str">
        <f t="shared" si="139"/>
        <v>12559|Jul-2011</v>
      </c>
    </row>
    <row r="8925" spans="1:12">
      <c r="A8925">
        <v>555916</v>
      </c>
      <c r="B8925" t="s">
        <v>170</v>
      </c>
      <c r="C8925" t="s">
        <v>19</v>
      </c>
      <c r="D8925">
        <v>5</v>
      </c>
      <c r="E8925" s="1">
        <v>40726.654861111107</v>
      </c>
      <c r="F8925">
        <v>2.5499999999999998</v>
      </c>
      <c r="G8925">
        <v>12653</v>
      </c>
      <c r="H8925" t="s">
        <v>10</v>
      </c>
      <c r="I8925" t="str">
        <f>IF(AND(LEFT(OnlineRetail[[#This Row],[InvoiceNo]],1)&lt;&gt;"C",OnlineRetail[[#This Row],[CustomerID]]&lt;&gt;""),"Yes","No")</f>
        <v>Yes</v>
      </c>
      <c r="J8925" s="4">
        <f>EOMONTH(OnlineRetail[[#This Row],[InvoiceDate]],-1)+1</f>
        <v>40725</v>
      </c>
      <c r="K8925" s="6">
        <f>OnlineRetail[[#This Row],[Quantity]]*OnlineRetail[[#This Row],[UnitPrice]]</f>
        <v>12.75</v>
      </c>
      <c r="L8925" t="str">
        <f t="shared" si="139"/>
        <v>12653|Jul-2011</v>
      </c>
    </row>
    <row r="8926" spans="1:12" hidden="1">
      <c r="A8926" t="s">
        <v>362</v>
      </c>
      <c r="B8926" t="s">
        <v>285</v>
      </c>
      <c r="C8926" t="s">
        <v>46</v>
      </c>
      <c r="D8926">
        <v>8</v>
      </c>
      <c r="E8926" s="1">
        <v>40726.654861111107</v>
      </c>
      <c r="F8926">
        <v>4.25</v>
      </c>
      <c r="G8926">
        <v>12637</v>
      </c>
      <c r="H8926" t="s">
        <v>10</v>
      </c>
      <c r="I8926" t="str">
        <f>IF(AND(LEFT(OnlineRetail[[#This Row],[InvoiceNo]],1)&lt;&gt;"C",OnlineRetail[[#This Row],[CustomerID]]&lt;&gt;""),"Yes","No")</f>
        <v>No</v>
      </c>
      <c r="J8926" s="4">
        <f>EOMONTH(OnlineRetail[[#This Row],[InvoiceDate]],-1)+1</f>
        <v>40725</v>
      </c>
      <c r="K8926" s="6">
        <f>OnlineRetail[[#This Row],[Quantity]]*OnlineRetail[[#This Row],[UnitPrice]]</f>
        <v>34</v>
      </c>
      <c r="L8926" t="str">
        <f t="shared" si="139"/>
        <v/>
      </c>
    </row>
    <row r="8927" spans="1:12">
      <c r="A8927">
        <v>536590</v>
      </c>
      <c r="B8927" t="s">
        <v>110</v>
      </c>
      <c r="C8927" t="s">
        <v>83</v>
      </c>
      <c r="D8927">
        <v>21</v>
      </c>
      <c r="E8927" s="1">
        <v>40726.672222222223</v>
      </c>
      <c r="F8927">
        <v>5.95</v>
      </c>
      <c r="G8927">
        <v>13290</v>
      </c>
      <c r="H8927" t="s">
        <v>10</v>
      </c>
      <c r="I8927" t="str">
        <f>IF(AND(LEFT(OnlineRetail[[#This Row],[InvoiceNo]],1)&lt;&gt;"C",OnlineRetail[[#This Row],[CustomerID]]&lt;&gt;""),"Yes","No")</f>
        <v>Yes</v>
      </c>
      <c r="J8927" s="4">
        <f>EOMONTH(OnlineRetail[[#This Row],[InvoiceDate]],-1)+1</f>
        <v>40725</v>
      </c>
      <c r="K8927" s="6">
        <f>OnlineRetail[[#This Row],[Quantity]]*OnlineRetail[[#This Row],[UnitPrice]]</f>
        <v>124.95</v>
      </c>
      <c r="L8927" t="str">
        <f t="shared" si="139"/>
        <v>13290|Jul-2011</v>
      </c>
    </row>
    <row r="8928" spans="1:12">
      <c r="A8928">
        <v>541054</v>
      </c>
      <c r="B8928" t="s">
        <v>108</v>
      </c>
      <c r="C8928" t="s">
        <v>83</v>
      </c>
      <c r="D8928">
        <v>19</v>
      </c>
      <c r="E8928" s="1">
        <v>40726.688888888893</v>
      </c>
      <c r="F8928">
        <v>9.9499999999999993</v>
      </c>
      <c r="G8928">
        <v>13789</v>
      </c>
      <c r="H8928" t="s">
        <v>17</v>
      </c>
      <c r="I8928" t="str">
        <f>IF(AND(LEFT(OnlineRetail[[#This Row],[InvoiceNo]],1)&lt;&gt;"C",OnlineRetail[[#This Row],[CustomerID]]&lt;&gt;""),"Yes","No")</f>
        <v>Yes</v>
      </c>
      <c r="J8928" s="4">
        <f>EOMONTH(OnlineRetail[[#This Row],[InvoiceDate]],-1)+1</f>
        <v>40725</v>
      </c>
      <c r="K8928" s="6">
        <f>OnlineRetail[[#This Row],[Quantity]]*OnlineRetail[[#This Row],[UnitPrice]]</f>
        <v>189.04999999999998</v>
      </c>
      <c r="L8928" t="str">
        <f t="shared" si="139"/>
        <v>13789|Jul-2011</v>
      </c>
    </row>
    <row r="8929" spans="1:12">
      <c r="A8929">
        <v>554405</v>
      </c>
      <c r="B8929" t="s">
        <v>159</v>
      </c>
      <c r="C8929" t="s">
        <v>46</v>
      </c>
      <c r="D8929">
        <v>8</v>
      </c>
      <c r="E8929" s="1">
        <v>40726.693749999999</v>
      </c>
      <c r="F8929">
        <v>9.9499999999999993</v>
      </c>
      <c r="G8929">
        <v>13701</v>
      </c>
      <c r="H8929" t="s">
        <v>31</v>
      </c>
      <c r="I8929" t="str">
        <f>IF(AND(LEFT(OnlineRetail[[#This Row],[InvoiceNo]],1)&lt;&gt;"C",OnlineRetail[[#This Row],[CustomerID]]&lt;&gt;""),"Yes","No")</f>
        <v>Yes</v>
      </c>
      <c r="J8929" s="4">
        <f>EOMONTH(OnlineRetail[[#This Row],[InvoiceDate]],-1)+1</f>
        <v>40725</v>
      </c>
      <c r="K8929" s="6">
        <f>OnlineRetail[[#This Row],[Quantity]]*OnlineRetail[[#This Row],[UnitPrice]]</f>
        <v>79.599999999999994</v>
      </c>
      <c r="L8929" t="str">
        <f t="shared" si="139"/>
        <v>13701|Jul-2011</v>
      </c>
    </row>
    <row r="8930" spans="1:12">
      <c r="A8930">
        <v>537109</v>
      </c>
      <c r="B8930" t="s">
        <v>69</v>
      </c>
      <c r="C8930" t="s">
        <v>14</v>
      </c>
      <c r="D8930">
        <v>2</v>
      </c>
      <c r="E8930" s="1">
        <v>40726.696527777778</v>
      </c>
      <c r="F8930">
        <v>1.65</v>
      </c>
      <c r="G8930">
        <v>13043</v>
      </c>
      <c r="H8930" t="s">
        <v>70</v>
      </c>
      <c r="I8930" t="str">
        <f>IF(AND(LEFT(OnlineRetail[[#This Row],[InvoiceNo]],1)&lt;&gt;"C",OnlineRetail[[#This Row],[CustomerID]]&lt;&gt;""),"Yes","No")</f>
        <v>Yes</v>
      </c>
      <c r="J8930" s="4">
        <f>EOMONTH(OnlineRetail[[#This Row],[InvoiceDate]],-1)+1</f>
        <v>40725</v>
      </c>
      <c r="K8930" s="6">
        <f>OnlineRetail[[#This Row],[Quantity]]*OnlineRetail[[#This Row],[UnitPrice]]</f>
        <v>3.3</v>
      </c>
      <c r="L8930" t="str">
        <f t="shared" si="139"/>
        <v>13043|Jul-2011</v>
      </c>
    </row>
    <row r="8931" spans="1:12">
      <c r="A8931">
        <v>546570</v>
      </c>
      <c r="B8931" t="s">
        <v>248</v>
      </c>
      <c r="C8931" t="s">
        <v>42</v>
      </c>
      <c r="D8931">
        <v>9</v>
      </c>
      <c r="E8931" s="1">
        <v>40726.698611111111</v>
      </c>
      <c r="F8931">
        <v>0.85</v>
      </c>
      <c r="G8931">
        <v>12643</v>
      </c>
      <c r="H8931" t="s">
        <v>10</v>
      </c>
      <c r="I8931" t="str">
        <f>IF(AND(LEFT(OnlineRetail[[#This Row],[InvoiceNo]],1)&lt;&gt;"C",OnlineRetail[[#This Row],[CustomerID]]&lt;&gt;""),"Yes","No")</f>
        <v>Yes</v>
      </c>
      <c r="J8931" s="4">
        <f>EOMONTH(OnlineRetail[[#This Row],[InvoiceDate]],-1)+1</f>
        <v>40725</v>
      </c>
      <c r="K8931" s="6">
        <f>OnlineRetail[[#This Row],[Quantity]]*OnlineRetail[[#This Row],[UnitPrice]]</f>
        <v>7.6499999999999995</v>
      </c>
      <c r="L8931" t="str">
        <f t="shared" si="139"/>
        <v>12643|Jul-2011</v>
      </c>
    </row>
    <row r="8932" spans="1:12">
      <c r="A8932">
        <v>551970</v>
      </c>
      <c r="B8932" t="s">
        <v>210</v>
      </c>
      <c r="C8932" t="s">
        <v>72</v>
      </c>
      <c r="D8932">
        <v>2</v>
      </c>
      <c r="E8932" s="1">
        <v>40726.730555555558</v>
      </c>
      <c r="F8932">
        <v>3.39</v>
      </c>
      <c r="G8932">
        <v>14149</v>
      </c>
      <c r="H8932" t="s">
        <v>10</v>
      </c>
      <c r="I8932" t="str">
        <f>IF(AND(LEFT(OnlineRetail[[#This Row],[InvoiceNo]],1)&lt;&gt;"C",OnlineRetail[[#This Row],[CustomerID]]&lt;&gt;""),"Yes","No")</f>
        <v>Yes</v>
      </c>
      <c r="J8932" s="4">
        <f>EOMONTH(OnlineRetail[[#This Row],[InvoiceDate]],-1)+1</f>
        <v>40725</v>
      </c>
      <c r="K8932" s="6">
        <f>OnlineRetail[[#This Row],[Quantity]]*OnlineRetail[[#This Row],[UnitPrice]]</f>
        <v>6.78</v>
      </c>
      <c r="L8932" t="str">
        <f t="shared" si="139"/>
        <v>14149|Jul-2011</v>
      </c>
    </row>
    <row r="8933" spans="1:12">
      <c r="A8933">
        <v>549047</v>
      </c>
      <c r="B8933" t="s">
        <v>15</v>
      </c>
      <c r="C8933" t="s">
        <v>62</v>
      </c>
      <c r="D8933">
        <v>1</v>
      </c>
      <c r="E8933" s="1">
        <v>40726.732638888891</v>
      </c>
      <c r="F8933">
        <v>1.25</v>
      </c>
      <c r="G8933">
        <v>14294</v>
      </c>
      <c r="H8933" t="s">
        <v>10</v>
      </c>
      <c r="I8933" t="str">
        <f>IF(AND(LEFT(OnlineRetail[[#This Row],[InvoiceNo]],1)&lt;&gt;"C",OnlineRetail[[#This Row],[CustomerID]]&lt;&gt;""),"Yes","No")</f>
        <v>Yes</v>
      </c>
      <c r="J8933" s="4">
        <f>EOMONTH(OnlineRetail[[#This Row],[InvoiceDate]],-1)+1</f>
        <v>40725</v>
      </c>
      <c r="K8933" s="6">
        <f>OnlineRetail[[#This Row],[Quantity]]*OnlineRetail[[#This Row],[UnitPrice]]</f>
        <v>1.25</v>
      </c>
      <c r="L8933" t="str">
        <f t="shared" si="139"/>
        <v>14294|Jul-2011</v>
      </c>
    </row>
    <row r="8934" spans="1:12">
      <c r="A8934">
        <v>547906</v>
      </c>
      <c r="B8934" t="s">
        <v>175</v>
      </c>
      <c r="C8934" t="s">
        <v>24</v>
      </c>
      <c r="D8934">
        <v>24</v>
      </c>
      <c r="E8934" s="1">
        <v>40726.747916666667</v>
      </c>
      <c r="F8934">
        <v>7.95</v>
      </c>
      <c r="G8934">
        <v>13743</v>
      </c>
      <c r="H8934" t="s">
        <v>10</v>
      </c>
      <c r="I8934" t="str">
        <f>IF(AND(LEFT(OnlineRetail[[#This Row],[InvoiceNo]],1)&lt;&gt;"C",OnlineRetail[[#This Row],[CustomerID]]&lt;&gt;""),"Yes","No")</f>
        <v>Yes</v>
      </c>
      <c r="J8934" s="4">
        <f>EOMONTH(OnlineRetail[[#This Row],[InvoiceDate]],-1)+1</f>
        <v>40725</v>
      </c>
      <c r="K8934" s="6">
        <f>OnlineRetail[[#This Row],[Quantity]]*OnlineRetail[[#This Row],[UnitPrice]]</f>
        <v>190.8</v>
      </c>
      <c r="L8934" t="str">
        <f t="shared" si="139"/>
        <v>13743|Jul-2011</v>
      </c>
    </row>
    <row r="8935" spans="1:12">
      <c r="A8935">
        <v>543303</v>
      </c>
      <c r="B8935" t="s">
        <v>214</v>
      </c>
      <c r="C8935" t="s">
        <v>29</v>
      </c>
      <c r="D8935">
        <v>5</v>
      </c>
      <c r="E8935" s="1">
        <v>40726.75277777778</v>
      </c>
      <c r="F8935">
        <v>0.85</v>
      </c>
      <c r="G8935">
        <v>13342</v>
      </c>
      <c r="H8935" t="s">
        <v>10</v>
      </c>
      <c r="I8935" t="str">
        <f>IF(AND(LEFT(OnlineRetail[[#This Row],[InvoiceNo]],1)&lt;&gt;"C",OnlineRetail[[#This Row],[CustomerID]]&lt;&gt;""),"Yes","No")</f>
        <v>Yes</v>
      </c>
      <c r="J8935" s="4">
        <f>EOMONTH(OnlineRetail[[#This Row],[InvoiceDate]],-1)+1</f>
        <v>40725</v>
      </c>
      <c r="K8935" s="6">
        <f>OnlineRetail[[#This Row],[Quantity]]*OnlineRetail[[#This Row],[UnitPrice]]</f>
        <v>4.25</v>
      </c>
      <c r="L8935" t="str">
        <f t="shared" si="139"/>
        <v>13342|Jul-2011</v>
      </c>
    </row>
    <row r="8936" spans="1:12">
      <c r="A8936">
        <v>542673</v>
      </c>
      <c r="B8936" t="s">
        <v>220</v>
      </c>
      <c r="C8936" t="s">
        <v>62</v>
      </c>
      <c r="D8936">
        <v>1</v>
      </c>
      <c r="E8936" s="1">
        <v>40726.765972222223</v>
      </c>
      <c r="F8936">
        <v>4.25</v>
      </c>
      <c r="G8936">
        <v>12748</v>
      </c>
      <c r="H8936" t="s">
        <v>10</v>
      </c>
      <c r="I8936" t="str">
        <f>IF(AND(LEFT(OnlineRetail[[#This Row],[InvoiceNo]],1)&lt;&gt;"C",OnlineRetail[[#This Row],[CustomerID]]&lt;&gt;""),"Yes","No")</f>
        <v>Yes</v>
      </c>
      <c r="J8936" s="4">
        <f>EOMONTH(OnlineRetail[[#This Row],[InvoiceDate]],-1)+1</f>
        <v>40725</v>
      </c>
      <c r="K8936" s="6">
        <f>OnlineRetail[[#This Row],[Quantity]]*OnlineRetail[[#This Row],[UnitPrice]]</f>
        <v>4.25</v>
      </c>
      <c r="L8936" t="str">
        <f t="shared" si="139"/>
        <v>12748|Jul-2011</v>
      </c>
    </row>
    <row r="8937" spans="1:12">
      <c r="A8937">
        <v>547934</v>
      </c>
      <c r="B8937" t="s">
        <v>229</v>
      </c>
      <c r="C8937" t="s">
        <v>14</v>
      </c>
      <c r="D8937">
        <v>5</v>
      </c>
      <c r="E8937" s="1">
        <v>40726.777777777781</v>
      </c>
      <c r="F8937">
        <v>1.25</v>
      </c>
      <c r="G8937">
        <v>13116</v>
      </c>
      <c r="H8937" t="s">
        <v>10</v>
      </c>
      <c r="I8937" t="str">
        <f>IF(AND(LEFT(OnlineRetail[[#This Row],[InvoiceNo]],1)&lt;&gt;"C",OnlineRetail[[#This Row],[CustomerID]]&lt;&gt;""),"Yes","No")</f>
        <v>Yes</v>
      </c>
      <c r="J8937" s="4">
        <f>EOMONTH(OnlineRetail[[#This Row],[InvoiceDate]],-1)+1</f>
        <v>40725</v>
      </c>
      <c r="K8937" s="6">
        <f>OnlineRetail[[#This Row],[Quantity]]*OnlineRetail[[#This Row],[UnitPrice]]</f>
        <v>6.25</v>
      </c>
      <c r="L8937" t="str">
        <f t="shared" si="139"/>
        <v>13116|Jul-2011</v>
      </c>
    </row>
    <row r="8938" spans="1:12">
      <c r="A8938">
        <v>544361</v>
      </c>
      <c r="B8938" t="s">
        <v>160</v>
      </c>
      <c r="C8938" t="s">
        <v>24</v>
      </c>
      <c r="D8938">
        <v>12</v>
      </c>
      <c r="E8938" s="1">
        <v>40726.777777777781</v>
      </c>
      <c r="F8938">
        <v>4.95</v>
      </c>
      <c r="G8938">
        <v>12656</v>
      </c>
      <c r="H8938" t="s">
        <v>10</v>
      </c>
      <c r="I8938" t="str">
        <f>IF(AND(LEFT(OnlineRetail[[#This Row],[InvoiceNo]],1)&lt;&gt;"C",OnlineRetail[[#This Row],[CustomerID]]&lt;&gt;""),"Yes","No")</f>
        <v>Yes</v>
      </c>
      <c r="J8938" s="4">
        <f>EOMONTH(OnlineRetail[[#This Row],[InvoiceDate]],-1)+1</f>
        <v>40725</v>
      </c>
      <c r="K8938" s="6">
        <f>OnlineRetail[[#This Row],[Quantity]]*OnlineRetail[[#This Row],[UnitPrice]]</f>
        <v>59.400000000000006</v>
      </c>
      <c r="L8938" t="str">
        <f t="shared" si="139"/>
        <v>12656|Jul-2011</v>
      </c>
    </row>
    <row r="8939" spans="1:12">
      <c r="A8939">
        <v>545193</v>
      </c>
      <c r="B8939" t="s">
        <v>127</v>
      </c>
      <c r="C8939" t="s">
        <v>50</v>
      </c>
      <c r="D8939">
        <v>11</v>
      </c>
      <c r="E8939" s="1">
        <v>40726.78125</v>
      </c>
      <c r="F8939">
        <v>4.25</v>
      </c>
      <c r="G8939">
        <v>13972</v>
      </c>
      <c r="H8939" t="s">
        <v>121</v>
      </c>
      <c r="I8939" t="str">
        <f>IF(AND(LEFT(OnlineRetail[[#This Row],[InvoiceNo]],1)&lt;&gt;"C",OnlineRetail[[#This Row],[CustomerID]]&lt;&gt;""),"Yes","No")</f>
        <v>Yes</v>
      </c>
      <c r="J8939" s="4">
        <f>EOMONTH(OnlineRetail[[#This Row],[InvoiceDate]],-1)+1</f>
        <v>40725</v>
      </c>
      <c r="K8939" s="6">
        <f>OnlineRetail[[#This Row],[Quantity]]*OnlineRetail[[#This Row],[UnitPrice]]</f>
        <v>46.75</v>
      </c>
      <c r="L8939" t="str">
        <f t="shared" si="139"/>
        <v>13972|Jul-2011</v>
      </c>
    </row>
    <row r="8940" spans="1:12">
      <c r="A8940">
        <v>552765</v>
      </c>
      <c r="B8940" t="s">
        <v>149</v>
      </c>
      <c r="C8940" t="s">
        <v>19</v>
      </c>
      <c r="D8940">
        <v>22</v>
      </c>
      <c r="E8940" s="1">
        <v>40726.788194444453</v>
      </c>
      <c r="F8940">
        <v>0.85</v>
      </c>
      <c r="G8940">
        <v>13167</v>
      </c>
      <c r="H8940" t="s">
        <v>10</v>
      </c>
      <c r="I8940" t="str">
        <f>IF(AND(LEFT(OnlineRetail[[#This Row],[InvoiceNo]],1)&lt;&gt;"C",OnlineRetail[[#This Row],[CustomerID]]&lt;&gt;""),"Yes","No")</f>
        <v>Yes</v>
      </c>
      <c r="J8940" s="4">
        <f>EOMONTH(OnlineRetail[[#This Row],[InvoiceDate]],-1)+1</f>
        <v>40725</v>
      </c>
      <c r="K8940" s="6">
        <f>OnlineRetail[[#This Row],[Quantity]]*OnlineRetail[[#This Row],[UnitPrice]]</f>
        <v>18.7</v>
      </c>
      <c r="L8940" t="str">
        <f t="shared" si="139"/>
        <v>13167|Jul-2011</v>
      </c>
    </row>
    <row r="8941" spans="1:12">
      <c r="A8941">
        <v>540781</v>
      </c>
      <c r="B8941" t="s">
        <v>137</v>
      </c>
      <c r="C8941" t="s">
        <v>21</v>
      </c>
      <c r="D8941">
        <v>1</v>
      </c>
      <c r="E8941" s="1">
        <v>40726.793055555558</v>
      </c>
      <c r="F8941">
        <v>4.25</v>
      </c>
      <c r="G8941">
        <v>13901</v>
      </c>
      <c r="H8941" t="s">
        <v>10</v>
      </c>
      <c r="I8941" t="str">
        <f>IF(AND(LEFT(OnlineRetail[[#This Row],[InvoiceNo]],1)&lt;&gt;"C",OnlineRetail[[#This Row],[CustomerID]]&lt;&gt;""),"Yes","No")</f>
        <v>Yes</v>
      </c>
      <c r="J8941" s="4">
        <f>EOMONTH(OnlineRetail[[#This Row],[InvoiceDate]],-1)+1</f>
        <v>40725</v>
      </c>
      <c r="K8941" s="6">
        <f>OnlineRetail[[#This Row],[Quantity]]*OnlineRetail[[#This Row],[UnitPrice]]</f>
        <v>4.25</v>
      </c>
      <c r="L8941" t="str">
        <f t="shared" si="139"/>
        <v>13901|Jul-2011</v>
      </c>
    </row>
    <row r="8942" spans="1:12">
      <c r="A8942">
        <v>545608</v>
      </c>
      <c r="B8942" t="s">
        <v>152</v>
      </c>
      <c r="C8942" t="s">
        <v>16</v>
      </c>
      <c r="D8942">
        <v>9</v>
      </c>
      <c r="E8942" s="1">
        <v>40726.79791666667</v>
      </c>
      <c r="F8942">
        <v>2.1</v>
      </c>
      <c r="G8942">
        <v>13937</v>
      </c>
      <c r="H8942" t="s">
        <v>22</v>
      </c>
      <c r="I8942" t="str">
        <f>IF(AND(LEFT(OnlineRetail[[#This Row],[InvoiceNo]],1)&lt;&gt;"C",OnlineRetail[[#This Row],[CustomerID]]&lt;&gt;""),"Yes","No")</f>
        <v>Yes</v>
      </c>
      <c r="J8942" s="4">
        <f>EOMONTH(OnlineRetail[[#This Row],[InvoiceDate]],-1)+1</f>
        <v>40725</v>
      </c>
      <c r="K8942" s="6">
        <f>OnlineRetail[[#This Row],[Quantity]]*OnlineRetail[[#This Row],[UnitPrice]]</f>
        <v>18.900000000000002</v>
      </c>
      <c r="L8942" t="str">
        <f t="shared" si="139"/>
        <v>13937|Jul-2011</v>
      </c>
    </row>
    <row r="8943" spans="1:12">
      <c r="A8943">
        <v>539222</v>
      </c>
      <c r="B8943" t="s">
        <v>296</v>
      </c>
      <c r="C8943" t="s">
        <v>42</v>
      </c>
      <c r="D8943">
        <v>2</v>
      </c>
      <c r="E8943" s="1">
        <v>40726.800694444442</v>
      </c>
      <c r="F8943">
        <v>4.25</v>
      </c>
      <c r="G8943">
        <v>13329</v>
      </c>
      <c r="H8943" t="s">
        <v>10</v>
      </c>
      <c r="I8943" t="str">
        <f>IF(AND(LEFT(OnlineRetail[[#This Row],[InvoiceNo]],1)&lt;&gt;"C",OnlineRetail[[#This Row],[CustomerID]]&lt;&gt;""),"Yes","No")</f>
        <v>Yes</v>
      </c>
      <c r="J8943" s="4">
        <f>EOMONTH(OnlineRetail[[#This Row],[InvoiceDate]],-1)+1</f>
        <v>40725</v>
      </c>
      <c r="K8943" s="6">
        <f>OnlineRetail[[#This Row],[Quantity]]*OnlineRetail[[#This Row],[UnitPrice]]</f>
        <v>8.5</v>
      </c>
      <c r="L8943" t="str">
        <f t="shared" si="139"/>
        <v>13329|Jul-2011</v>
      </c>
    </row>
    <row r="8944" spans="1:12">
      <c r="A8944">
        <v>538682</v>
      </c>
      <c r="B8944" t="s">
        <v>35</v>
      </c>
      <c r="C8944" t="s">
        <v>83</v>
      </c>
      <c r="D8944">
        <v>4</v>
      </c>
      <c r="E8944" s="1">
        <v>40726.806250000001</v>
      </c>
      <c r="F8944">
        <v>9.9499999999999993</v>
      </c>
      <c r="G8944">
        <v>13145</v>
      </c>
      <c r="H8944" t="s">
        <v>10</v>
      </c>
      <c r="I8944" t="str">
        <f>IF(AND(LEFT(OnlineRetail[[#This Row],[InvoiceNo]],1)&lt;&gt;"C",OnlineRetail[[#This Row],[CustomerID]]&lt;&gt;""),"Yes","No")</f>
        <v>Yes</v>
      </c>
      <c r="J8944" s="4">
        <f>EOMONTH(OnlineRetail[[#This Row],[InvoiceDate]],-1)+1</f>
        <v>40725</v>
      </c>
      <c r="K8944" s="6">
        <f>OnlineRetail[[#This Row],[Quantity]]*OnlineRetail[[#This Row],[UnitPrice]]</f>
        <v>39.799999999999997</v>
      </c>
      <c r="L8944" t="str">
        <f t="shared" si="139"/>
        <v>13145|Jul-2011</v>
      </c>
    </row>
    <row r="8945" spans="1:12">
      <c r="A8945">
        <v>541817</v>
      </c>
      <c r="B8945" t="s">
        <v>269</v>
      </c>
      <c r="C8945" t="s">
        <v>62</v>
      </c>
      <c r="D8945">
        <v>16</v>
      </c>
      <c r="E8945" s="1">
        <v>40726.810416666667</v>
      </c>
      <c r="F8945">
        <v>5.95</v>
      </c>
      <c r="G8945">
        <v>13137</v>
      </c>
      <c r="H8945" t="s">
        <v>10</v>
      </c>
      <c r="I8945" t="str">
        <f>IF(AND(LEFT(OnlineRetail[[#This Row],[InvoiceNo]],1)&lt;&gt;"C",OnlineRetail[[#This Row],[CustomerID]]&lt;&gt;""),"Yes","No")</f>
        <v>Yes</v>
      </c>
      <c r="J8945" s="4">
        <f>EOMONTH(OnlineRetail[[#This Row],[InvoiceDate]],-1)+1</f>
        <v>40725</v>
      </c>
      <c r="K8945" s="6">
        <f>OnlineRetail[[#This Row],[Quantity]]*OnlineRetail[[#This Row],[UnitPrice]]</f>
        <v>95.2</v>
      </c>
      <c r="L8945" t="str">
        <f t="shared" si="139"/>
        <v>13137|Jul-2011</v>
      </c>
    </row>
    <row r="8946" spans="1:12">
      <c r="A8946">
        <v>542219</v>
      </c>
      <c r="B8946" t="s">
        <v>242</v>
      </c>
      <c r="C8946" t="s">
        <v>72</v>
      </c>
      <c r="D8946">
        <v>10</v>
      </c>
      <c r="E8946" s="1">
        <v>40726.820138888892</v>
      </c>
      <c r="F8946">
        <v>4.25</v>
      </c>
      <c r="G8946">
        <v>13522</v>
      </c>
      <c r="H8946" t="s">
        <v>10</v>
      </c>
      <c r="I8946" t="str">
        <f>IF(AND(LEFT(OnlineRetail[[#This Row],[InvoiceNo]],1)&lt;&gt;"C",OnlineRetail[[#This Row],[CustomerID]]&lt;&gt;""),"Yes","No")</f>
        <v>Yes</v>
      </c>
      <c r="J8946" s="4">
        <f>EOMONTH(OnlineRetail[[#This Row],[InvoiceDate]],-1)+1</f>
        <v>40725</v>
      </c>
      <c r="K8946" s="6">
        <f>OnlineRetail[[#This Row],[Quantity]]*OnlineRetail[[#This Row],[UnitPrice]]</f>
        <v>42.5</v>
      </c>
      <c r="L8946" t="str">
        <f t="shared" si="139"/>
        <v>13522|Jul-2011</v>
      </c>
    </row>
    <row r="8947" spans="1:12">
      <c r="A8947">
        <v>539375</v>
      </c>
      <c r="B8947" t="s">
        <v>189</v>
      </c>
      <c r="C8947" t="s">
        <v>40</v>
      </c>
      <c r="D8947">
        <v>8</v>
      </c>
      <c r="E8947" s="1">
        <v>40726.820138888892</v>
      </c>
      <c r="F8947">
        <v>2.5499999999999998</v>
      </c>
      <c r="G8947">
        <v>13636</v>
      </c>
      <c r="H8947" t="s">
        <v>10</v>
      </c>
      <c r="I8947" t="str">
        <f>IF(AND(LEFT(OnlineRetail[[#This Row],[InvoiceNo]],1)&lt;&gt;"C",OnlineRetail[[#This Row],[CustomerID]]&lt;&gt;""),"Yes","No")</f>
        <v>Yes</v>
      </c>
      <c r="J8947" s="4">
        <f>EOMONTH(OnlineRetail[[#This Row],[InvoiceDate]],-1)+1</f>
        <v>40725</v>
      </c>
      <c r="K8947" s="6">
        <f>OnlineRetail[[#This Row],[Quantity]]*OnlineRetail[[#This Row],[UnitPrice]]</f>
        <v>20.399999999999999</v>
      </c>
      <c r="L8947" t="str">
        <f t="shared" si="139"/>
        <v>13636|Jul-2011</v>
      </c>
    </row>
    <row r="8948" spans="1:12">
      <c r="A8948">
        <v>550837</v>
      </c>
      <c r="B8948" t="s">
        <v>165</v>
      </c>
      <c r="C8948" t="s">
        <v>14</v>
      </c>
      <c r="D8948">
        <v>2</v>
      </c>
      <c r="E8948" s="1">
        <v>40726.830555555563</v>
      </c>
      <c r="F8948">
        <v>4.95</v>
      </c>
      <c r="G8948">
        <v>14272</v>
      </c>
      <c r="H8948" t="s">
        <v>10</v>
      </c>
      <c r="I8948" t="str">
        <f>IF(AND(LEFT(OnlineRetail[[#This Row],[InvoiceNo]],1)&lt;&gt;"C",OnlineRetail[[#This Row],[CustomerID]]&lt;&gt;""),"Yes","No")</f>
        <v>Yes</v>
      </c>
      <c r="J8948" s="4">
        <f>EOMONTH(OnlineRetail[[#This Row],[InvoiceDate]],-1)+1</f>
        <v>40725</v>
      </c>
      <c r="K8948" s="6">
        <f>OnlineRetail[[#This Row],[Quantity]]*OnlineRetail[[#This Row],[UnitPrice]]</f>
        <v>9.9</v>
      </c>
      <c r="L8948" t="str">
        <f t="shared" si="139"/>
        <v>14272|Jul-2011</v>
      </c>
    </row>
    <row r="8949" spans="1:12">
      <c r="A8949">
        <v>549325</v>
      </c>
      <c r="B8949" t="s">
        <v>262</v>
      </c>
      <c r="C8949" t="s">
        <v>33</v>
      </c>
      <c r="D8949">
        <v>6</v>
      </c>
      <c r="E8949" s="1">
        <v>40726.832638888889</v>
      </c>
      <c r="F8949">
        <v>3.39</v>
      </c>
      <c r="G8949">
        <v>13713</v>
      </c>
      <c r="H8949" t="s">
        <v>10</v>
      </c>
      <c r="I8949" t="str">
        <f>IF(AND(LEFT(OnlineRetail[[#This Row],[InvoiceNo]],1)&lt;&gt;"C",OnlineRetail[[#This Row],[CustomerID]]&lt;&gt;""),"Yes","No")</f>
        <v>Yes</v>
      </c>
      <c r="J8949" s="4">
        <f>EOMONTH(OnlineRetail[[#This Row],[InvoiceDate]],-1)+1</f>
        <v>40725</v>
      </c>
      <c r="K8949" s="6">
        <f>OnlineRetail[[#This Row],[Quantity]]*OnlineRetail[[#This Row],[UnitPrice]]</f>
        <v>20.34</v>
      </c>
      <c r="L8949" t="str">
        <f t="shared" si="139"/>
        <v>13713|Jul-2011</v>
      </c>
    </row>
    <row r="8950" spans="1:12">
      <c r="A8950">
        <v>549020</v>
      </c>
      <c r="B8950" t="s">
        <v>250</v>
      </c>
      <c r="C8950" t="s">
        <v>39</v>
      </c>
      <c r="D8950">
        <v>13</v>
      </c>
      <c r="E8950" s="1">
        <v>40727.341666666667</v>
      </c>
      <c r="F8950">
        <v>1.65</v>
      </c>
      <c r="G8950">
        <v>13530</v>
      </c>
      <c r="H8950" t="s">
        <v>10</v>
      </c>
      <c r="I8950" t="str">
        <f>IF(AND(LEFT(OnlineRetail[[#This Row],[InvoiceNo]],1)&lt;&gt;"C",OnlineRetail[[#This Row],[CustomerID]]&lt;&gt;""),"Yes","No")</f>
        <v>Yes</v>
      </c>
      <c r="J8950" s="4">
        <f>EOMONTH(OnlineRetail[[#This Row],[InvoiceDate]],-1)+1</f>
        <v>40725</v>
      </c>
      <c r="K8950" s="6">
        <f>OnlineRetail[[#This Row],[Quantity]]*OnlineRetail[[#This Row],[UnitPrice]]</f>
        <v>21.45</v>
      </c>
      <c r="L8950" t="str">
        <f t="shared" si="139"/>
        <v>13530|Jul-2011</v>
      </c>
    </row>
    <row r="8951" spans="1:12">
      <c r="A8951">
        <v>550905</v>
      </c>
      <c r="B8951" t="s">
        <v>249</v>
      </c>
      <c r="C8951" t="s">
        <v>83</v>
      </c>
      <c r="D8951">
        <v>7</v>
      </c>
      <c r="E8951" s="1">
        <v>40727.34652777778</v>
      </c>
      <c r="F8951">
        <v>2.5499999999999998</v>
      </c>
      <c r="G8951">
        <v>13487</v>
      </c>
      <c r="H8951" t="s">
        <v>31</v>
      </c>
      <c r="I8951" t="str">
        <f>IF(AND(LEFT(OnlineRetail[[#This Row],[InvoiceNo]],1)&lt;&gt;"C",OnlineRetail[[#This Row],[CustomerID]]&lt;&gt;""),"Yes","No")</f>
        <v>Yes</v>
      </c>
      <c r="J8951" s="4">
        <f>EOMONTH(OnlineRetail[[#This Row],[InvoiceDate]],-1)+1</f>
        <v>40725</v>
      </c>
      <c r="K8951" s="6">
        <f>OnlineRetail[[#This Row],[Quantity]]*OnlineRetail[[#This Row],[UnitPrice]]</f>
        <v>17.849999999999998</v>
      </c>
      <c r="L8951" t="str">
        <f t="shared" si="139"/>
        <v>13487|Jul-2011</v>
      </c>
    </row>
    <row r="8952" spans="1:12">
      <c r="A8952">
        <v>539487</v>
      </c>
      <c r="B8952" t="s">
        <v>182</v>
      </c>
      <c r="C8952" t="s">
        <v>48</v>
      </c>
      <c r="D8952">
        <v>24</v>
      </c>
      <c r="E8952" s="1">
        <v>40727.35</v>
      </c>
      <c r="F8952">
        <v>0.85</v>
      </c>
      <c r="G8952">
        <v>13717</v>
      </c>
      <c r="H8952" t="s">
        <v>10</v>
      </c>
      <c r="I8952" t="str">
        <f>IF(AND(LEFT(OnlineRetail[[#This Row],[InvoiceNo]],1)&lt;&gt;"C",OnlineRetail[[#This Row],[CustomerID]]&lt;&gt;""),"Yes","No")</f>
        <v>Yes</v>
      </c>
      <c r="J8952" s="4">
        <f>EOMONTH(OnlineRetail[[#This Row],[InvoiceDate]],-1)+1</f>
        <v>40725</v>
      </c>
      <c r="K8952" s="6">
        <f>OnlineRetail[[#This Row],[Quantity]]*OnlineRetail[[#This Row],[UnitPrice]]</f>
        <v>20.399999999999999</v>
      </c>
      <c r="L8952" t="str">
        <f t="shared" si="139"/>
        <v>13717|Jul-2011</v>
      </c>
    </row>
    <row r="8953" spans="1:12">
      <c r="A8953">
        <v>550284</v>
      </c>
      <c r="B8953" t="s">
        <v>275</v>
      </c>
      <c r="C8953" t="s">
        <v>42</v>
      </c>
      <c r="D8953">
        <v>11</v>
      </c>
      <c r="E8953" s="1">
        <v>40727.352083333331</v>
      </c>
      <c r="F8953">
        <v>1.65</v>
      </c>
      <c r="G8953">
        <v>13444</v>
      </c>
      <c r="H8953" t="s">
        <v>10</v>
      </c>
      <c r="I8953" t="str">
        <f>IF(AND(LEFT(OnlineRetail[[#This Row],[InvoiceNo]],1)&lt;&gt;"C",OnlineRetail[[#This Row],[CustomerID]]&lt;&gt;""),"Yes","No")</f>
        <v>Yes</v>
      </c>
      <c r="J8953" s="4">
        <f>EOMONTH(OnlineRetail[[#This Row],[InvoiceDate]],-1)+1</f>
        <v>40725</v>
      </c>
      <c r="K8953" s="6">
        <f>OnlineRetail[[#This Row],[Quantity]]*OnlineRetail[[#This Row],[UnitPrice]]</f>
        <v>18.149999999999999</v>
      </c>
      <c r="L8953" t="str">
        <f t="shared" si="139"/>
        <v>13444|Jul-2011</v>
      </c>
    </row>
    <row r="8954" spans="1:12">
      <c r="A8954">
        <v>548398</v>
      </c>
      <c r="B8954" t="s">
        <v>215</v>
      </c>
      <c r="C8954" t="s">
        <v>24</v>
      </c>
      <c r="D8954">
        <v>9</v>
      </c>
      <c r="E8954" s="1">
        <v>40727.354861111111</v>
      </c>
      <c r="F8954">
        <v>3.39</v>
      </c>
      <c r="G8954">
        <v>12975</v>
      </c>
      <c r="H8954" t="s">
        <v>22</v>
      </c>
      <c r="I8954" t="str">
        <f>IF(AND(LEFT(OnlineRetail[[#This Row],[InvoiceNo]],1)&lt;&gt;"C",OnlineRetail[[#This Row],[CustomerID]]&lt;&gt;""),"Yes","No")</f>
        <v>Yes</v>
      </c>
      <c r="J8954" s="4">
        <f>EOMONTH(OnlineRetail[[#This Row],[InvoiceDate]],-1)+1</f>
        <v>40725</v>
      </c>
      <c r="K8954" s="6">
        <f>OnlineRetail[[#This Row],[Quantity]]*OnlineRetail[[#This Row],[UnitPrice]]</f>
        <v>30.51</v>
      </c>
      <c r="L8954" t="str">
        <f t="shared" si="139"/>
        <v>12975|Jul-2011</v>
      </c>
    </row>
    <row r="8955" spans="1:12">
      <c r="A8955">
        <v>539269</v>
      </c>
      <c r="B8955" t="s">
        <v>219</v>
      </c>
      <c r="C8955" t="s">
        <v>50</v>
      </c>
      <c r="D8955">
        <v>20</v>
      </c>
      <c r="E8955" s="1">
        <v>40727.356249999997</v>
      </c>
      <c r="F8955">
        <v>9.9499999999999993</v>
      </c>
      <c r="G8955">
        <v>13663</v>
      </c>
      <c r="H8955" t="s">
        <v>10</v>
      </c>
      <c r="I8955" t="str">
        <f>IF(AND(LEFT(OnlineRetail[[#This Row],[InvoiceNo]],1)&lt;&gt;"C",OnlineRetail[[#This Row],[CustomerID]]&lt;&gt;""),"Yes","No")</f>
        <v>Yes</v>
      </c>
      <c r="J8955" s="4">
        <f>EOMONTH(OnlineRetail[[#This Row],[InvoiceDate]],-1)+1</f>
        <v>40725</v>
      </c>
      <c r="K8955" s="6">
        <f>OnlineRetail[[#This Row],[Quantity]]*OnlineRetail[[#This Row],[UnitPrice]]</f>
        <v>199</v>
      </c>
      <c r="L8955" t="str">
        <f t="shared" si="139"/>
        <v>13663|Jul-2011</v>
      </c>
    </row>
    <row r="8956" spans="1:12">
      <c r="A8956">
        <v>545902</v>
      </c>
      <c r="B8956" t="s">
        <v>188</v>
      </c>
      <c r="C8956" t="s">
        <v>16</v>
      </c>
      <c r="D8956">
        <v>23</v>
      </c>
      <c r="E8956" s="1">
        <v>40727.366666666669</v>
      </c>
      <c r="F8956">
        <v>2.5499999999999998</v>
      </c>
      <c r="G8956">
        <v>14178</v>
      </c>
      <c r="H8956" t="s">
        <v>10</v>
      </c>
      <c r="I8956" t="str">
        <f>IF(AND(LEFT(OnlineRetail[[#This Row],[InvoiceNo]],1)&lt;&gt;"C",OnlineRetail[[#This Row],[CustomerID]]&lt;&gt;""),"Yes","No")</f>
        <v>Yes</v>
      </c>
      <c r="J8956" s="4">
        <f>EOMONTH(OnlineRetail[[#This Row],[InvoiceDate]],-1)+1</f>
        <v>40725</v>
      </c>
      <c r="K8956" s="6">
        <f>OnlineRetail[[#This Row],[Quantity]]*OnlineRetail[[#This Row],[UnitPrice]]</f>
        <v>58.65</v>
      </c>
      <c r="L8956" t="str">
        <f t="shared" si="139"/>
        <v>14178|Jul-2011</v>
      </c>
    </row>
    <row r="8957" spans="1:12">
      <c r="A8957">
        <v>547829</v>
      </c>
      <c r="B8957" t="s">
        <v>106</v>
      </c>
      <c r="C8957" t="s">
        <v>24</v>
      </c>
      <c r="D8957">
        <v>7</v>
      </c>
      <c r="E8957" s="1">
        <v>40727.390972222223</v>
      </c>
      <c r="F8957">
        <v>5.95</v>
      </c>
      <c r="G8957">
        <v>13345</v>
      </c>
      <c r="H8957" t="s">
        <v>10</v>
      </c>
      <c r="I8957" t="str">
        <f>IF(AND(LEFT(OnlineRetail[[#This Row],[InvoiceNo]],1)&lt;&gt;"C",OnlineRetail[[#This Row],[CustomerID]]&lt;&gt;""),"Yes","No")</f>
        <v>Yes</v>
      </c>
      <c r="J8957" s="4">
        <f>EOMONTH(OnlineRetail[[#This Row],[InvoiceDate]],-1)+1</f>
        <v>40725</v>
      </c>
      <c r="K8957" s="6">
        <f>OnlineRetail[[#This Row],[Quantity]]*OnlineRetail[[#This Row],[UnitPrice]]</f>
        <v>41.65</v>
      </c>
      <c r="L8957" t="str">
        <f t="shared" si="139"/>
        <v>13345|Jul-2011</v>
      </c>
    </row>
    <row r="8958" spans="1:12">
      <c r="A8958">
        <v>556052</v>
      </c>
      <c r="B8958" t="s">
        <v>138</v>
      </c>
      <c r="C8958" t="s">
        <v>29</v>
      </c>
      <c r="D8958">
        <v>12</v>
      </c>
      <c r="E8958" s="1">
        <v>40727.420138888891</v>
      </c>
      <c r="F8958">
        <v>0.85</v>
      </c>
      <c r="G8958">
        <v>12554</v>
      </c>
      <c r="H8958" t="s">
        <v>10</v>
      </c>
      <c r="I8958" t="str">
        <f>IF(AND(LEFT(OnlineRetail[[#This Row],[InvoiceNo]],1)&lt;&gt;"C",OnlineRetail[[#This Row],[CustomerID]]&lt;&gt;""),"Yes","No")</f>
        <v>Yes</v>
      </c>
      <c r="J8958" s="4">
        <f>EOMONTH(OnlineRetail[[#This Row],[InvoiceDate]],-1)+1</f>
        <v>40725</v>
      </c>
      <c r="K8958" s="6">
        <f>OnlineRetail[[#This Row],[Quantity]]*OnlineRetail[[#This Row],[UnitPrice]]</f>
        <v>10.199999999999999</v>
      </c>
      <c r="L8958" t="str">
        <f t="shared" si="139"/>
        <v>12554|Jul-2011</v>
      </c>
    </row>
    <row r="8959" spans="1:12">
      <c r="A8959">
        <v>538835</v>
      </c>
      <c r="B8959" t="s">
        <v>143</v>
      </c>
      <c r="C8959" t="s">
        <v>33</v>
      </c>
      <c r="D8959">
        <v>21</v>
      </c>
      <c r="E8959" s="1">
        <v>40727.430555555547</v>
      </c>
      <c r="F8959">
        <v>2.5499999999999998</v>
      </c>
      <c r="G8959">
        <v>12671</v>
      </c>
      <c r="H8959" t="s">
        <v>31</v>
      </c>
      <c r="I8959" t="str">
        <f>IF(AND(LEFT(OnlineRetail[[#This Row],[InvoiceNo]],1)&lt;&gt;"C",OnlineRetail[[#This Row],[CustomerID]]&lt;&gt;""),"Yes","No")</f>
        <v>Yes</v>
      </c>
      <c r="J8959" s="4">
        <f>EOMONTH(OnlineRetail[[#This Row],[InvoiceDate]],-1)+1</f>
        <v>40725</v>
      </c>
      <c r="K8959" s="6">
        <f>OnlineRetail[[#This Row],[Quantity]]*OnlineRetail[[#This Row],[UnitPrice]]</f>
        <v>53.55</v>
      </c>
      <c r="L8959" t="str">
        <f t="shared" si="139"/>
        <v>12671|Jul-2011</v>
      </c>
    </row>
    <row r="8960" spans="1:12">
      <c r="A8960">
        <v>543896</v>
      </c>
      <c r="B8960" t="s">
        <v>209</v>
      </c>
      <c r="C8960" t="s">
        <v>72</v>
      </c>
      <c r="D8960">
        <v>22</v>
      </c>
      <c r="E8960" s="1">
        <v>40727.431944444441</v>
      </c>
      <c r="F8960">
        <v>4.25</v>
      </c>
      <c r="G8960">
        <v>13375</v>
      </c>
      <c r="H8960" t="s">
        <v>10</v>
      </c>
      <c r="I8960" t="str">
        <f>IF(AND(LEFT(OnlineRetail[[#This Row],[InvoiceNo]],1)&lt;&gt;"C",OnlineRetail[[#This Row],[CustomerID]]&lt;&gt;""),"Yes","No")</f>
        <v>Yes</v>
      </c>
      <c r="J8960" s="4">
        <f>EOMONTH(OnlineRetail[[#This Row],[InvoiceDate]],-1)+1</f>
        <v>40725</v>
      </c>
      <c r="K8960" s="6">
        <f>OnlineRetail[[#This Row],[Quantity]]*OnlineRetail[[#This Row],[UnitPrice]]</f>
        <v>93.5</v>
      </c>
      <c r="L8960" t="str">
        <f t="shared" si="139"/>
        <v>13375|Jul-2011</v>
      </c>
    </row>
    <row r="8961" spans="1:12">
      <c r="A8961">
        <v>546725</v>
      </c>
      <c r="B8961" t="s">
        <v>241</v>
      </c>
      <c r="C8961" t="s">
        <v>9</v>
      </c>
      <c r="D8961">
        <v>21</v>
      </c>
      <c r="E8961" s="1">
        <v>40727.44027777778</v>
      </c>
      <c r="F8961">
        <v>4.25</v>
      </c>
      <c r="G8961">
        <v>13269</v>
      </c>
      <c r="H8961" t="s">
        <v>10</v>
      </c>
      <c r="I8961" t="str">
        <f>IF(AND(LEFT(OnlineRetail[[#This Row],[InvoiceNo]],1)&lt;&gt;"C",OnlineRetail[[#This Row],[CustomerID]]&lt;&gt;""),"Yes","No")</f>
        <v>Yes</v>
      </c>
      <c r="J8961" s="4">
        <f>EOMONTH(OnlineRetail[[#This Row],[InvoiceDate]],-1)+1</f>
        <v>40725</v>
      </c>
      <c r="K8961" s="6">
        <f>OnlineRetail[[#This Row],[Quantity]]*OnlineRetail[[#This Row],[UnitPrice]]</f>
        <v>89.25</v>
      </c>
      <c r="L8961" t="str">
        <f t="shared" si="139"/>
        <v>13269|Jul-2011</v>
      </c>
    </row>
    <row r="8962" spans="1:12">
      <c r="A8962">
        <v>548278</v>
      </c>
      <c r="B8962" t="s">
        <v>189</v>
      </c>
      <c r="C8962" t="s">
        <v>21</v>
      </c>
      <c r="D8962">
        <v>6</v>
      </c>
      <c r="E8962" s="1">
        <v>40727.443055555559</v>
      </c>
      <c r="F8962">
        <v>2.1</v>
      </c>
      <c r="G8962">
        <v>12605</v>
      </c>
      <c r="H8962" t="s">
        <v>10</v>
      </c>
      <c r="I8962" t="str">
        <f>IF(AND(LEFT(OnlineRetail[[#This Row],[InvoiceNo]],1)&lt;&gt;"C",OnlineRetail[[#This Row],[CustomerID]]&lt;&gt;""),"Yes","No")</f>
        <v>Yes</v>
      </c>
      <c r="J8962" s="4">
        <f>EOMONTH(OnlineRetail[[#This Row],[InvoiceDate]],-1)+1</f>
        <v>40725</v>
      </c>
      <c r="K8962" s="6">
        <f>OnlineRetail[[#This Row],[Quantity]]*OnlineRetail[[#This Row],[UnitPrice]]</f>
        <v>12.600000000000001</v>
      </c>
      <c r="L8962" t="str">
        <f t="shared" ref="L8962:L9025" si="140">IF(I8962="Yes",G8962&amp;"|"&amp;TEXT(J8962,"mmm-yyyy"),"")</f>
        <v>12605|Jul-2011</v>
      </c>
    </row>
    <row r="8963" spans="1:12">
      <c r="A8963">
        <v>542647</v>
      </c>
      <c r="B8963" t="s">
        <v>182</v>
      </c>
      <c r="C8963" t="s">
        <v>29</v>
      </c>
      <c r="D8963">
        <v>20</v>
      </c>
      <c r="E8963" s="1">
        <v>40727.451388888891</v>
      </c>
      <c r="F8963">
        <v>9.9499999999999993</v>
      </c>
      <c r="G8963">
        <v>12363</v>
      </c>
      <c r="H8963" t="s">
        <v>10</v>
      </c>
      <c r="I8963" t="str">
        <f>IF(AND(LEFT(OnlineRetail[[#This Row],[InvoiceNo]],1)&lt;&gt;"C",OnlineRetail[[#This Row],[CustomerID]]&lt;&gt;""),"Yes","No")</f>
        <v>Yes</v>
      </c>
      <c r="J8963" s="4">
        <f>EOMONTH(OnlineRetail[[#This Row],[InvoiceDate]],-1)+1</f>
        <v>40725</v>
      </c>
      <c r="K8963" s="6">
        <f>OnlineRetail[[#This Row],[Quantity]]*OnlineRetail[[#This Row],[UnitPrice]]</f>
        <v>199</v>
      </c>
      <c r="L8963" t="str">
        <f t="shared" si="140"/>
        <v>12363|Jul-2011</v>
      </c>
    </row>
    <row r="8964" spans="1:12">
      <c r="A8964">
        <v>538756</v>
      </c>
      <c r="B8964" t="s">
        <v>82</v>
      </c>
      <c r="C8964" t="s">
        <v>16</v>
      </c>
      <c r="D8964">
        <v>24</v>
      </c>
      <c r="E8964" s="1">
        <v>40727.451388888891</v>
      </c>
      <c r="F8964">
        <v>0.85</v>
      </c>
      <c r="G8964">
        <v>12801</v>
      </c>
      <c r="H8964" t="s">
        <v>31</v>
      </c>
      <c r="I8964" t="str">
        <f>IF(AND(LEFT(OnlineRetail[[#This Row],[InvoiceNo]],1)&lt;&gt;"C",OnlineRetail[[#This Row],[CustomerID]]&lt;&gt;""),"Yes","No")</f>
        <v>Yes</v>
      </c>
      <c r="J8964" s="4">
        <f>EOMONTH(OnlineRetail[[#This Row],[InvoiceDate]],-1)+1</f>
        <v>40725</v>
      </c>
      <c r="K8964" s="6">
        <f>OnlineRetail[[#This Row],[Quantity]]*OnlineRetail[[#This Row],[UnitPrice]]</f>
        <v>20.399999999999999</v>
      </c>
      <c r="L8964" t="str">
        <f t="shared" si="140"/>
        <v>12801|Jul-2011</v>
      </c>
    </row>
    <row r="8965" spans="1:12">
      <c r="A8965">
        <v>540077</v>
      </c>
      <c r="B8965" t="s">
        <v>155</v>
      </c>
      <c r="C8965" t="s">
        <v>9</v>
      </c>
      <c r="D8965">
        <v>8</v>
      </c>
      <c r="E8965" s="1">
        <v>40727.456944444442</v>
      </c>
      <c r="F8965">
        <v>5.95</v>
      </c>
      <c r="G8965">
        <v>13765</v>
      </c>
      <c r="H8965" t="s">
        <v>10</v>
      </c>
      <c r="I8965" t="str">
        <f>IF(AND(LEFT(OnlineRetail[[#This Row],[InvoiceNo]],1)&lt;&gt;"C",OnlineRetail[[#This Row],[CustomerID]]&lt;&gt;""),"Yes","No")</f>
        <v>Yes</v>
      </c>
      <c r="J8965" s="4">
        <f>EOMONTH(OnlineRetail[[#This Row],[InvoiceDate]],-1)+1</f>
        <v>40725</v>
      </c>
      <c r="K8965" s="6">
        <f>OnlineRetail[[#This Row],[Quantity]]*OnlineRetail[[#This Row],[UnitPrice]]</f>
        <v>47.6</v>
      </c>
      <c r="L8965" t="str">
        <f t="shared" si="140"/>
        <v>13765|Jul-2011</v>
      </c>
    </row>
    <row r="8966" spans="1:12">
      <c r="A8966">
        <v>547231</v>
      </c>
      <c r="B8966" t="s">
        <v>278</v>
      </c>
      <c r="C8966" t="s">
        <v>16</v>
      </c>
      <c r="D8966">
        <v>6</v>
      </c>
      <c r="E8966" s="1">
        <v>40727.477083333331</v>
      </c>
      <c r="F8966">
        <v>5.95</v>
      </c>
      <c r="G8966">
        <v>12583</v>
      </c>
      <c r="H8966" t="s">
        <v>121</v>
      </c>
      <c r="I8966" t="str">
        <f>IF(AND(LEFT(OnlineRetail[[#This Row],[InvoiceNo]],1)&lt;&gt;"C",OnlineRetail[[#This Row],[CustomerID]]&lt;&gt;""),"Yes","No")</f>
        <v>Yes</v>
      </c>
      <c r="J8966" s="4">
        <f>EOMONTH(OnlineRetail[[#This Row],[InvoiceDate]],-1)+1</f>
        <v>40725</v>
      </c>
      <c r="K8966" s="6">
        <f>OnlineRetail[[#This Row],[Quantity]]*OnlineRetail[[#This Row],[UnitPrice]]</f>
        <v>35.700000000000003</v>
      </c>
      <c r="L8966" t="str">
        <f t="shared" si="140"/>
        <v>12583|Jul-2011</v>
      </c>
    </row>
    <row r="8967" spans="1:12">
      <c r="A8967">
        <v>546923</v>
      </c>
      <c r="B8967" t="s">
        <v>169</v>
      </c>
      <c r="C8967" t="s">
        <v>16</v>
      </c>
      <c r="D8967">
        <v>24</v>
      </c>
      <c r="E8967" s="1">
        <v>40727.48333333333</v>
      </c>
      <c r="F8967">
        <v>0.85</v>
      </c>
      <c r="G8967">
        <v>12379</v>
      </c>
      <c r="H8967" t="s">
        <v>25</v>
      </c>
      <c r="I8967" t="str">
        <f>IF(AND(LEFT(OnlineRetail[[#This Row],[InvoiceNo]],1)&lt;&gt;"C",OnlineRetail[[#This Row],[CustomerID]]&lt;&gt;""),"Yes","No")</f>
        <v>Yes</v>
      </c>
      <c r="J8967" s="4">
        <f>EOMONTH(OnlineRetail[[#This Row],[InvoiceDate]],-1)+1</f>
        <v>40725</v>
      </c>
      <c r="K8967" s="6">
        <f>OnlineRetail[[#This Row],[Quantity]]*OnlineRetail[[#This Row],[UnitPrice]]</f>
        <v>20.399999999999999</v>
      </c>
      <c r="L8967" t="str">
        <f t="shared" si="140"/>
        <v>12379|Jul-2011</v>
      </c>
    </row>
    <row r="8968" spans="1:12" hidden="1">
      <c r="A8968">
        <v>538864</v>
      </c>
      <c r="B8968" t="s">
        <v>141</v>
      </c>
      <c r="C8968" t="s">
        <v>39</v>
      </c>
      <c r="D8968">
        <v>23</v>
      </c>
      <c r="E8968" s="1">
        <v>40727.490972222222</v>
      </c>
      <c r="F8968">
        <v>7.95</v>
      </c>
      <c r="H8968" t="s">
        <v>10</v>
      </c>
      <c r="I8968" t="str">
        <f>IF(AND(LEFT(OnlineRetail[[#This Row],[InvoiceNo]],1)&lt;&gt;"C",OnlineRetail[[#This Row],[CustomerID]]&lt;&gt;""),"Yes","No")</f>
        <v>No</v>
      </c>
      <c r="J8968" s="4">
        <f>EOMONTH(OnlineRetail[[#This Row],[InvoiceDate]],-1)+1</f>
        <v>40725</v>
      </c>
      <c r="K8968" s="6">
        <f>OnlineRetail[[#This Row],[Quantity]]*OnlineRetail[[#This Row],[UnitPrice]]</f>
        <v>182.85</v>
      </c>
      <c r="L8968" t="str">
        <f t="shared" si="140"/>
        <v/>
      </c>
    </row>
    <row r="8969" spans="1:12">
      <c r="A8969">
        <v>546916</v>
      </c>
      <c r="B8969" t="s">
        <v>297</v>
      </c>
      <c r="C8969" t="s">
        <v>33</v>
      </c>
      <c r="D8969">
        <v>15</v>
      </c>
      <c r="E8969" s="1">
        <v>40727.49722222222</v>
      </c>
      <c r="F8969">
        <v>0.85</v>
      </c>
      <c r="G8969">
        <v>13252</v>
      </c>
      <c r="H8969" t="s">
        <v>31</v>
      </c>
      <c r="I8969" t="str">
        <f>IF(AND(LEFT(OnlineRetail[[#This Row],[InvoiceNo]],1)&lt;&gt;"C",OnlineRetail[[#This Row],[CustomerID]]&lt;&gt;""),"Yes","No")</f>
        <v>Yes</v>
      </c>
      <c r="J8969" s="4">
        <f>EOMONTH(OnlineRetail[[#This Row],[InvoiceDate]],-1)+1</f>
        <v>40725</v>
      </c>
      <c r="K8969" s="6">
        <f>OnlineRetail[[#This Row],[Quantity]]*OnlineRetail[[#This Row],[UnitPrice]]</f>
        <v>12.75</v>
      </c>
      <c r="L8969" t="str">
        <f t="shared" si="140"/>
        <v>13252|Jul-2011</v>
      </c>
    </row>
    <row r="8970" spans="1:12">
      <c r="A8970">
        <v>550119</v>
      </c>
      <c r="B8970" t="s">
        <v>258</v>
      </c>
      <c r="C8970" t="s">
        <v>16</v>
      </c>
      <c r="D8970">
        <v>22</v>
      </c>
      <c r="E8970" s="1">
        <v>40727.498611111107</v>
      </c>
      <c r="F8970">
        <v>0.85</v>
      </c>
      <c r="G8970">
        <v>12379</v>
      </c>
      <c r="H8970" t="s">
        <v>10</v>
      </c>
      <c r="I8970" t="str">
        <f>IF(AND(LEFT(OnlineRetail[[#This Row],[InvoiceNo]],1)&lt;&gt;"C",OnlineRetail[[#This Row],[CustomerID]]&lt;&gt;""),"Yes","No")</f>
        <v>Yes</v>
      </c>
      <c r="J8970" s="4">
        <f>EOMONTH(OnlineRetail[[#This Row],[InvoiceDate]],-1)+1</f>
        <v>40725</v>
      </c>
      <c r="K8970" s="6">
        <f>OnlineRetail[[#This Row],[Quantity]]*OnlineRetail[[#This Row],[UnitPrice]]</f>
        <v>18.7</v>
      </c>
      <c r="L8970" t="str">
        <f t="shared" si="140"/>
        <v>12379|Jul-2011</v>
      </c>
    </row>
    <row r="8971" spans="1:12">
      <c r="A8971">
        <v>542339</v>
      </c>
      <c r="B8971" t="s">
        <v>213</v>
      </c>
      <c r="C8971" t="s">
        <v>29</v>
      </c>
      <c r="D8971">
        <v>6</v>
      </c>
      <c r="E8971" s="1">
        <v>40727.501388888893</v>
      </c>
      <c r="F8971">
        <v>4.95</v>
      </c>
      <c r="G8971">
        <v>12646</v>
      </c>
      <c r="H8971" t="s">
        <v>22</v>
      </c>
      <c r="I8971" t="str">
        <f>IF(AND(LEFT(OnlineRetail[[#This Row],[InvoiceNo]],1)&lt;&gt;"C",OnlineRetail[[#This Row],[CustomerID]]&lt;&gt;""),"Yes","No")</f>
        <v>Yes</v>
      </c>
      <c r="J8971" s="4">
        <f>EOMONTH(OnlineRetail[[#This Row],[InvoiceDate]],-1)+1</f>
        <v>40725</v>
      </c>
      <c r="K8971" s="6">
        <f>OnlineRetail[[#This Row],[Quantity]]*OnlineRetail[[#This Row],[UnitPrice]]</f>
        <v>29.700000000000003</v>
      </c>
      <c r="L8971" t="str">
        <f t="shared" si="140"/>
        <v>12646|Jul-2011</v>
      </c>
    </row>
    <row r="8972" spans="1:12">
      <c r="A8972">
        <v>553056</v>
      </c>
      <c r="B8972" t="s">
        <v>49</v>
      </c>
      <c r="C8972" t="s">
        <v>16</v>
      </c>
      <c r="D8972">
        <v>22</v>
      </c>
      <c r="E8972" s="1">
        <v>40727.510416666657</v>
      </c>
      <c r="F8972">
        <v>4.25</v>
      </c>
      <c r="G8972">
        <v>12414</v>
      </c>
      <c r="H8972" t="s">
        <v>31</v>
      </c>
      <c r="I8972" t="str">
        <f>IF(AND(LEFT(OnlineRetail[[#This Row],[InvoiceNo]],1)&lt;&gt;"C",OnlineRetail[[#This Row],[CustomerID]]&lt;&gt;""),"Yes","No")</f>
        <v>Yes</v>
      </c>
      <c r="J8972" s="4">
        <f>EOMONTH(OnlineRetail[[#This Row],[InvoiceDate]],-1)+1</f>
        <v>40725</v>
      </c>
      <c r="K8972" s="6">
        <f>OnlineRetail[[#This Row],[Quantity]]*OnlineRetail[[#This Row],[UnitPrice]]</f>
        <v>93.5</v>
      </c>
      <c r="L8972" t="str">
        <f t="shared" si="140"/>
        <v>12414|Jul-2011</v>
      </c>
    </row>
    <row r="8973" spans="1:12">
      <c r="A8973">
        <v>536862</v>
      </c>
      <c r="B8973" t="s">
        <v>180</v>
      </c>
      <c r="C8973" t="s">
        <v>21</v>
      </c>
      <c r="D8973">
        <v>1</v>
      </c>
      <c r="E8973" s="1">
        <v>40727.515972222223</v>
      </c>
      <c r="F8973">
        <v>1.25</v>
      </c>
      <c r="G8973">
        <v>12421</v>
      </c>
      <c r="H8973" t="s">
        <v>10</v>
      </c>
      <c r="I8973" t="str">
        <f>IF(AND(LEFT(OnlineRetail[[#This Row],[InvoiceNo]],1)&lt;&gt;"C",OnlineRetail[[#This Row],[CustomerID]]&lt;&gt;""),"Yes","No")</f>
        <v>Yes</v>
      </c>
      <c r="J8973" s="4">
        <f>EOMONTH(OnlineRetail[[#This Row],[InvoiceDate]],-1)+1</f>
        <v>40725</v>
      </c>
      <c r="K8973" s="6">
        <f>OnlineRetail[[#This Row],[Quantity]]*OnlineRetail[[#This Row],[UnitPrice]]</f>
        <v>1.25</v>
      </c>
      <c r="L8973" t="str">
        <f t="shared" si="140"/>
        <v>12421|Jul-2011</v>
      </c>
    </row>
    <row r="8974" spans="1:12">
      <c r="A8974">
        <v>544941</v>
      </c>
      <c r="B8974" t="s">
        <v>226</v>
      </c>
      <c r="C8974" t="s">
        <v>62</v>
      </c>
      <c r="D8974">
        <v>2</v>
      </c>
      <c r="E8974" s="1">
        <v>40727.515972222223</v>
      </c>
      <c r="F8974">
        <v>9.9499999999999993</v>
      </c>
      <c r="G8974">
        <v>13531</v>
      </c>
      <c r="H8974" t="s">
        <v>10</v>
      </c>
      <c r="I8974" t="str">
        <f>IF(AND(LEFT(OnlineRetail[[#This Row],[InvoiceNo]],1)&lt;&gt;"C",OnlineRetail[[#This Row],[CustomerID]]&lt;&gt;""),"Yes","No")</f>
        <v>Yes</v>
      </c>
      <c r="J8974" s="4">
        <f>EOMONTH(OnlineRetail[[#This Row],[InvoiceDate]],-1)+1</f>
        <v>40725</v>
      </c>
      <c r="K8974" s="6">
        <f>OnlineRetail[[#This Row],[Quantity]]*OnlineRetail[[#This Row],[UnitPrice]]</f>
        <v>19.899999999999999</v>
      </c>
      <c r="L8974" t="str">
        <f t="shared" si="140"/>
        <v>13531|Jul-2011</v>
      </c>
    </row>
    <row r="8975" spans="1:12">
      <c r="A8975">
        <v>551332</v>
      </c>
      <c r="B8975" t="s">
        <v>241</v>
      </c>
      <c r="C8975" t="s">
        <v>39</v>
      </c>
      <c r="D8975">
        <v>24</v>
      </c>
      <c r="E8975" s="1">
        <v>40727.520138888889</v>
      </c>
      <c r="F8975">
        <v>5.95</v>
      </c>
      <c r="G8975">
        <v>13280</v>
      </c>
      <c r="H8975" t="s">
        <v>10</v>
      </c>
      <c r="I8975" t="str">
        <f>IF(AND(LEFT(OnlineRetail[[#This Row],[InvoiceNo]],1)&lt;&gt;"C",OnlineRetail[[#This Row],[CustomerID]]&lt;&gt;""),"Yes","No")</f>
        <v>Yes</v>
      </c>
      <c r="J8975" s="4">
        <f>EOMONTH(OnlineRetail[[#This Row],[InvoiceDate]],-1)+1</f>
        <v>40725</v>
      </c>
      <c r="K8975" s="6">
        <f>OnlineRetail[[#This Row],[Quantity]]*OnlineRetail[[#This Row],[UnitPrice]]</f>
        <v>142.80000000000001</v>
      </c>
      <c r="L8975" t="str">
        <f t="shared" si="140"/>
        <v>13280|Jul-2011</v>
      </c>
    </row>
    <row r="8976" spans="1:12">
      <c r="A8976">
        <v>554057</v>
      </c>
      <c r="B8976" t="s">
        <v>163</v>
      </c>
      <c r="C8976" t="s">
        <v>53</v>
      </c>
      <c r="D8976">
        <v>21</v>
      </c>
      <c r="E8976" s="1">
        <v>40727.523611111108</v>
      </c>
      <c r="F8976">
        <v>1.65</v>
      </c>
      <c r="G8976">
        <v>13856</v>
      </c>
      <c r="H8976" t="s">
        <v>10</v>
      </c>
      <c r="I8976" t="str">
        <f>IF(AND(LEFT(OnlineRetail[[#This Row],[InvoiceNo]],1)&lt;&gt;"C",OnlineRetail[[#This Row],[CustomerID]]&lt;&gt;""),"Yes","No")</f>
        <v>Yes</v>
      </c>
      <c r="J8976" s="4">
        <f>EOMONTH(OnlineRetail[[#This Row],[InvoiceDate]],-1)+1</f>
        <v>40725</v>
      </c>
      <c r="K8976" s="6">
        <f>OnlineRetail[[#This Row],[Quantity]]*OnlineRetail[[#This Row],[UnitPrice]]</f>
        <v>34.65</v>
      </c>
      <c r="L8976" t="str">
        <f t="shared" si="140"/>
        <v>13856|Jul-2011</v>
      </c>
    </row>
    <row r="8977" spans="1:12">
      <c r="A8977">
        <v>540813</v>
      </c>
      <c r="B8977" t="s">
        <v>225</v>
      </c>
      <c r="C8977" t="s">
        <v>27</v>
      </c>
      <c r="D8977">
        <v>12</v>
      </c>
      <c r="E8977" s="1">
        <v>40727.525000000001</v>
      </c>
      <c r="F8977">
        <v>9.9499999999999993</v>
      </c>
      <c r="G8977">
        <v>13531</v>
      </c>
      <c r="H8977" t="s">
        <v>10</v>
      </c>
      <c r="I8977" t="str">
        <f>IF(AND(LEFT(OnlineRetail[[#This Row],[InvoiceNo]],1)&lt;&gt;"C",OnlineRetail[[#This Row],[CustomerID]]&lt;&gt;""),"Yes","No")</f>
        <v>Yes</v>
      </c>
      <c r="J8977" s="4">
        <f>EOMONTH(OnlineRetail[[#This Row],[InvoiceDate]],-1)+1</f>
        <v>40725</v>
      </c>
      <c r="K8977" s="6">
        <f>OnlineRetail[[#This Row],[Quantity]]*OnlineRetail[[#This Row],[UnitPrice]]</f>
        <v>119.39999999999999</v>
      </c>
      <c r="L8977" t="str">
        <f t="shared" si="140"/>
        <v>13531|Jul-2011</v>
      </c>
    </row>
    <row r="8978" spans="1:12">
      <c r="A8978">
        <v>554603</v>
      </c>
      <c r="B8978" t="s">
        <v>129</v>
      </c>
      <c r="C8978" t="s">
        <v>39</v>
      </c>
      <c r="D8978">
        <v>14</v>
      </c>
      <c r="E8978" s="1">
        <v>40727.525694444441</v>
      </c>
      <c r="F8978">
        <v>9.9499999999999993</v>
      </c>
      <c r="G8978">
        <v>13145</v>
      </c>
      <c r="H8978" t="s">
        <v>10</v>
      </c>
      <c r="I8978" t="str">
        <f>IF(AND(LEFT(OnlineRetail[[#This Row],[InvoiceNo]],1)&lt;&gt;"C",OnlineRetail[[#This Row],[CustomerID]]&lt;&gt;""),"Yes","No")</f>
        <v>Yes</v>
      </c>
      <c r="J8978" s="4">
        <f>EOMONTH(OnlineRetail[[#This Row],[InvoiceDate]],-1)+1</f>
        <v>40725</v>
      </c>
      <c r="K8978" s="6">
        <f>OnlineRetail[[#This Row],[Quantity]]*OnlineRetail[[#This Row],[UnitPrice]]</f>
        <v>139.29999999999998</v>
      </c>
      <c r="L8978" t="str">
        <f t="shared" si="140"/>
        <v>13145|Jul-2011</v>
      </c>
    </row>
    <row r="8979" spans="1:12">
      <c r="A8979">
        <v>549063</v>
      </c>
      <c r="B8979" t="s">
        <v>79</v>
      </c>
      <c r="C8979" t="s">
        <v>50</v>
      </c>
      <c r="D8979">
        <v>5</v>
      </c>
      <c r="E8979" s="1">
        <v>40727.531944444447</v>
      </c>
      <c r="F8979">
        <v>4.25</v>
      </c>
      <c r="G8979">
        <v>13124</v>
      </c>
      <c r="H8979" t="s">
        <v>10</v>
      </c>
      <c r="I8979" t="str">
        <f>IF(AND(LEFT(OnlineRetail[[#This Row],[InvoiceNo]],1)&lt;&gt;"C",OnlineRetail[[#This Row],[CustomerID]]&lt;&gt;""),"Yes","No")</f>
        <v>Yes</v>
      </c>
      <c r="J8979" s="4">
        <f>EOMONTH(OnlineRetail[[#This Row],[InvoiceDate]],-1)+1</f>
        <v>40725</v>
      </c>
      <c r="K8979" s="6">
        <f>OnlineRetail[[#This Row],[Quantity]]*OnlineRetail[[#This Row],[UnitPrice]]</f>
        <v>21.25</v>
      </c>
      <c r="L8979" t="str">
        <f t="shared" si="140"/>
        <v>13124|Jul-2011</v>
      </c>
    </row>
    <row r="8980" spans="1:12">
      <c r="A8980">
        <v>539728</v>
      </c>
      <c r="B8980" t="s">
        <v>82</v>
      </c>
      <c r="C8980" t="s">
        <v>50</v>
      </c>
      <c r="D8980">
        <v>12</v>
      </c>
      <c r="E8980" s="1">
        <v>40727.538888888892</v>
      </c>
      <c r="F8980">
        <v>4.95</v>
      </c>
      <c r="G8980">
        <v>13244</v>
      </c>
      <c r="H8980" t="s">
        <v>10</v>
      </c>
      <c r="I8980" t="str">
        <f>IF(AND(LEFT(OnlineRetail[[#This Row],[InvoiceNo]],1)&lt;&gt;"C",OnlineRetail[[#This Row],[CustomerID]]&lt;&gt;""),"Yes","No")</f>
        <v>Yes</v>
      </c>
      <c r="J8980" s="4">
        <f>EOMONTH(OnlineRetail[[#This Row],[InvoiceDate]],-1)+1</f>
        <v>40725</v>
      </c>
      <c r="K8980" s="6">
        <f>OnlineRetail[[#This Row],[Quantity]]*OnlineRetail[[#This Row],[UnitPrice]]</f>
        <v>59.400000000000006</v>
      </c>
      <c r="L8980" t="str">
        <f t="shared" si="140"/>
        <v>13244|Jul-2011</v>
      </c>
    </row>
    <row r="8981" spans="1:12">
      <c r="A8981">
        <v>541757</v>
      </c>
      <c r="B8981" t="s">
        <v>64</v>
      </c>
      <c r="C8981" t="s">
        <v>53</v>
      </c>
      <c r="D8981">
        <v>19</v>
      </c>
      <c r="E8981" s="1">
        <v>40727.539583333331</v>
      </c>
      <c r="F8981">
        <v>7.95</v>
      </c>
      <c r="G8981">
        <v>12582</v>
      </c>
      <c r="H8981" t="s">
        <v>31</v>
      </c>
      <c r="I8981" t="str">
        <f>IF(AND(LEFT(OnlineRetail[[#This Row],[InvoiceNo]],1)&lt;&gt;"C",OnlineRetail[[#This Row],[CustomerID]]&lt;&gt;""),"Yes","No")</f>
        <v>Yes</v>
      </c>
      <c r="J8981" s="4">
        <f>EOMONTH(OnlineRetail[[#This Row],[InvoiceDate]],-1)+1</f>
        <v>40725</v>
      </c>
      <c r="K8981" s="6">
        <f>OnlineRetail[[#This Row],[Quantity]]*OnlineRetail[[#This Row],[UnitPrice]]</f>
        <v>151.05000000000001</v>
      </c>
      <c r="L8981" t="str">
        <f t="shared" si="140"/>
        <v>12582|Jul-2011</v>
      </c>
    </row>
    <row r="8982" spans="1:12">
      <c r="A8982">
        <v>553835</v>
      </c>
      <c r="B8982" t="s">
        <v>79</v>
      </c>
      <c r="C8982" t="s">
        <v>83</v>
      </c>
      <c r="D8982">
        <v>9</v>
      </c>
      <c r="E8982" s="1">
        <v>40727.545138888891</v>
      </c>
      <c r="F8982">
        <v>4.25</v>
      </c>
      <c r="G8982">
        <v>13127</v>
      </c>
      <c r="H8982" t="s">
        <v>10</v>
      </c>
      <c r="I8982" t="str">
        <f>IF(AND(LEFT(OnlineRetail[[#This Row],[InvoiceNo]],1)&lt;&gt;"C",OnlineRetail[[#This Row],[CustomerID]]&lt;&gt;""),"Yes","No")</f>
        <v>Yes</v>
      </c>
      <c r="J8982" s="4">
        <f>EOMONTH(OnlineRetail[[#This Row],[InvoiceDate]],-1)+1</f>
        <v>40725</v>
      </c>
      <c r="K8982" s="6">
        <f>OnlineRetail[[#This Row],[Quantity]]*OnlineRetail[[#This Row],[UnitPrice]]</f>
        <v>38.25</v>
      </c>
      <c r="L8982" t="str">
        <f t="shared" si="140"/>
        <v>13127|Jul-2011</v>
      </c>
    </row>
    <row r="8983" spans="1:12">
      <c r="A8983">
        <v>537790</v>
      </c>
      <c r="B8983" t="s">
        <v>165</v>
      </c>
      <c r="C8983" t="s">
        <v>39</v>
      </c>
      <c r="D8983">
        <v>9</v>
      </c>
      <c r="E8983" s="1">
        <v>40727.547222222223</v>
      </c>
      <c r="F8983">
        <v>4.25</v>
      </c>
      <c r="G8983">
        <v>13252</v>
      </c>
      <c r="H8983" t="s">
        <v>10</v>
      </c>
      <c r="I8983" t="str">
        <f>IF(AND(LEFT(OnlineRetail[[#This Row],[InvoiceNo]],1)&lt;&gt;"C",OnlineRetail[[#This Row],[CustomerID]]&lt;&gt;""),"Yes","No")</f>
        <v>Yes</v>
      </c>
      <c r="J8983" s="4">
        <f>EOMONTH(OnlineRetail[[#This Row],[InvoiceDate]],-1)+1</f>
        <v>40725</v>
      </c>
      <c r="K8983" s="6">
        <f>OnlineRetail[[#This Row],[Quantity]]*OnlineRetail[[#This Row],[UnitPrice]]</f>
        <v>38.25</v>
      </c>
      <c r="L8983" t="str">
        <f t="shared" si="140"/>
        <v>13252|Jul-2011</v>
      </c>
    </row>
    <row r="8984" spans="1:12">
      <c r="A8984">
        <v>546044</v>
      </c>
      <c r="B8984" t="s">
        <v>220</v>
      </c>
      <c r="C8984" t="s">
        <v>53</v>
      </c>
      <c r="D8984">
        <v>7</v>
      </c>
      <c r="E8984" s="1">
        <v>40727.552083333343</v>
      </c>
      <c r="F8984">
        <v>4.25</v>
      </c>
      <c r="G8984">
        <v>14203</v>
      </c>
      <c r="H8984" t="s">
        <v>10</v>
      </c>
      <c r="I8984" t="str">
        <f>IF(AND(LEFT(OnlineRetail[[#This Row],[InvoiceNo]],1)&lt;&gt;"C",OnlineRetail[[#This Row],[CustomerID]]&lt;&gt;""),"Yes","No")</f>
        <v>Yes</v>
      </c>
      <c r="J8984" s="4">
        <f>EOMONTH(OnlineRetail[[#This Row],[InvoiceDate]],-1)+1</f>
        <v>40725</v>
      </c>
      <c r="K8984" s="6">
        <f>OnlineRetail[[#This Row],[Quantity]]*OnlineRetail[[#This Row],[UnitPrice]]</f>
        <v>29.75</v>
      </c>
      <c r="L8984" t="str">
        <f t="shared" si="140"/>
        <v>14203|Jul-2011</v>
      </c>
    </row>
    <row r="8985" spans="1:12">
      <c r="A8985">
        <v>549798</v>
      </c>
      <c r="B8985" t="s">
        <v>45</v>
      </c>
      <c r="C8985" t="s">
        <v>24</v>
      </c>
      <c r="D8985">
        <v>8</v>
      </c>
      <c r="E8985" s="1">
        <v>40727.554166666669</v>
      </c>
      <c r="F8985">
        <v>4.25</v>
      </c>
      <c r="G8985">
        <v>13316</v>
      </c>
      <c r="H8985" t="s">
        <v>25</v>
      </c>
      <c r="I8985" t="str">
        <f>IF(AND(LEFT(OnlineRetail[[#This Row],[InvoiceNo]],1)&lt;&gt;"C",OnlineRetail[[#This Row],[CustomerID]]&lt;&gt;""),"Yes","No")</f>
        <v>Yes</v>
      </c>
      <c r="J8985" s="4">
        <f>EOMONTH(OnlineRetail[[#This Row],[InvoiceDate]],-1)+1</f>
        <v>40725</v>
      </c>
      <c r="K8985" s="6">
        <f>OnlineRetail[[#This Row],[Quantity]]*OnlineRetail[[#This Row],[UnitPrice]]</f>
        <v>34</v>
      </c>
      <c r="L8985" t="str">
        <f t="shared" si="140"/>
        <v>13316|Jul-2011</v>
      </c>
    </row>
    <row r="8986" spans="1:12">
      <c r="A8986">
        <v>536673</v>
      </c>
      <c r="B8986" t="s">
        <v>244</v>
      </c>
      <c r="C8986" t="s">
        <v>39</v>
      </c>
      <c r="D8986">
        <v>13</v>
      </c>
      <c r="E8986" s="1">
        <v>40727.554861111108</v>
      </c>
      <c r="F8986">
        <v>5.95</v>
      </c>
      <c r="G8986">
        <v>13635</v>
      </c>
      <c r="H8986" t="s">
        <v>10</v>
      </c>
      <c r="I8986" t="str">
        <f>IF(AND(LEFT(OnlineRetail[[#This Row],[InvoiceNo]],1)&lt;&gt;"C",OnlineRetail[[#This Row],[CustomerID]]&lt;&gt;""),"Yes","No")</f>
        <v>Yes</v>
      </c>
      <c r="J8986" s="4">
        <f>EOMONTH(OnlineRetail[[#This Row],[InvoiceDate]],-1)+1</f>
        <v>40725</v>
      </c>
      <c r="K8986" s="6">
        <f>OnlineRetail[[#This Row],[Quantity]]*OnlineRetail[[#This Row],[UnitPrice]]</f>
        <v>77.350000000000009</v>
      </c>
      <c r="L8986" t="str">
        <f t="shared" si="140"/>
        <v>13635|Jul-2011</v>
      </c>
    </row>
    <row r="8987" spans="1:12">
      <c r="A8987">
        <v>554959</v>
      </c>
      <c r="B8987" t="s">
        <v>189</v>
      </c>
      <c r="C8987" t="s">
        <v>48</v>
      </c>
      <c r="D8987">
        <v>8</v>
      </c>
      <c r="E8987" s="1">
        <v>40727.5625</v>
      </c>
      <c r="F8987">
        <v>5.95</v>
      </c>
      <c r="G8987">
        <v>13345</v>
      </c>
      <c r="H8987" t="s">
        <v>10</v>
      </c>
      <c r="I8987" t="str">
        <f>IF(AND(LEFT(OnlineRetail[[#This Row],[InvoiceNo]],1)&lt;&gt;"C",OnlineRetail[[#This Row],[CustomerID]]&lt;&gt;""),"Yes","No")</f>
        <v>Yes</v>
      </c>
      <c r="J8987" s="4">
        <f>EOMONTH(OnlineRetail[[#This Row],[InvoiceDate]],-1)+1</f>
        <v>40725</v>
      </c>
      <c r="K8987" s="6">
        <f>OnlineRetail[[#This Row],[Quantity]]*OnlineRetail[[#This Row],[UnitPrice]]</f>
        <v>47.6</v>
      </c>
      <c r="L8987" t="str">
        <f t="shared" si="140"/>
        <v>13345|Jul-2011</v>
      </c>
    </row>
    <row r="8988" spans="1:12">
      <c r="A8988">
        <v>539595</v>
      </c>
      <c r="B8988" t="s">
        <v>105</v>
      </c>
      <c r="C8988" t="s">
        <v>46</v>
      </c>
      <c r="D8988">
        <v>5</v>
      </c>
      <c r="E8988" s="1">
        <v>40727.566666666673</v>
      </c>
      <c r="F8988">
        <v>1.25</v>
      </c>
      <c r="G8988">
        <v>13463</v>
      </c>
      <c r="H8988" t="s">
        <v>10</v>
      </c>
      <c r="I8988" t="str">
        <f>IF(AND(LEFT(OnlineRetail[[#This Row],[InvoiceNo]],1)&lt;&gt;"C",OnlineRetail[[#This Row],[CustomerID]]&lt;&gt;""),"Yes","No")</f>
        <v>Yes</v>
      </c>
      <c r="J8988" s="4">
        <f>EOMONTH(OnlineRetail[[#This Row],[InvoiceDate]],-1)+1</f>
        <v>40725</v>
      </c>
      <c r="K8988" s="6">
        <f>OnlineRetail[[#This Row],[Quantity]]*OnlineRetail[[#This Row],[UnitPrice]]</f>
        <v>6.25</v>
      </c>
      <c r="L8988" t="str">
        <f t="shared" si="140"/>
        <v>13463|Jul-2011</v>
      </c>
    </row>
    <row r="8989" spans="1:12">
      <c r="A8989">
        <v>546519</v>
      </c>
      <c r="B8989" t="s">
        <v>13</v>
      </c>
      <c r="C8989" t="s">
        <v>29</v>
      </c>
      <c r="D8989">
        <v>16</v>
      </c>
      <c r="E8989" s="1">
        <v>40727.576388888891</v>
      </c>
      <c r="F8989">
        <v>1.25</v>
      </c>
      <c r="G8989">
        <v>14085</v>
      </c>
      <c r="H8989" t="s">
        <v>25</v>
      </c>
      <c r="I8989" t="str">
        <f>IF(AND(LEFT(OnlineRetail[[#This Row],[InvoiceNo]],1)&lt;&gt;"C",OnlineRetail[[#This Row],[CustomerID]]&lt;&gt;""),"Yes","No")</f>
        <v>Yes</v>
      </c>
      <c r="J8989" s="4">
        <f>EOMONTH(OnlineRetail[[#This Row],[InvoiceDate]],-1)+1</f>
        <v>40725</v>
      </c>
      <c r="K8989" s="6">
        <f>OnlineRetail[[#This Row],[Quantity]]*OnlineRetail[[#This Row],[UnitPrice]]</f>
        <v>20</v>
      </c>
      <c r="L8989" t="str">
        <f t="shared" si="140"/>
        <v>14085|Jul-2011</v>
      </c>
    </row>
    <row r="8990" spans="1:12">
      <c r="A8990">
        <v>548935</v>
      </c>
      <c r="B8990" t="s">
        <v>159</v>
      </c>
      <c r="C8990" t="s">
        <v>9</v>
      </c>
      <c r="D8990">
        <v>15</v>
      </c>
      <c r="E8990" s="1">
        <v>40727.587500000001</v>
      </c>
      <c r="F8990">
        <v>2.5499999999999998</v>
      </c>
      <c r="G8990">
        <v>13561</v>
      </c>
      <c r="H8990" t="s">
        <v>10</v>
      </c>
      <c r="I8990" t="str">
        <f>IF(AND(LEFT(OnlineRetail[[#This Row],[InvoiceNo]],1)&lt;&gt;"C",OnlineRetail[[#This Row],[CustomerID]]&lt;&gt;""),"Yes","No")</f>
        <v>Yes</v>
      </c>
      <c r="J8990" s="4">
        <f>EOMONTH(OnlineRetail[[#This Row],[InvoiceDate]],-1)+1</f>
        <v>40725</v>
      </c>
      <c r="K8990" s="6">
        <f>OnlineRetail[[#This Row],[Quantity]]*OnlineRetail[[#This Row],[UnitPrice]]</f>
        <v>38.25</v>
      </c>
      <c r="L8990" t="str">
        <f t="shared" si="140"/>
        <v>13561|Jul-2011</v>
      </c>
    </row>
    <row r="8991" spans="1:12">
      <c r="A8991">
        <v>547242</v>
      </c>
      <c r="B8991" t="s">
        <v>199</v>
      </c>
      <c r="C8991" t="s">
        <v>21</v>
      </c>
      <c r="D8991">
        <v>11</v>
      </c>
      <c r="E8991" s="1">
        <v>40727.595138888893</v>
      </c>
      <c r="F8991">
        <v>7.95</v>
      </c>
      <c r="G8991">
        <v>12799</v>
      </c>
      <c r="H8991" t="s">
        <v>10</v>
      </c>
      <c r="I8991" t="str">
        <f>IF(AND(LEFT(OnlineRetail[[#This Row],[InvoiceNo]],1)&lt;&gt;"C",OnlineRetail[[#This Row],[CustomerID]]&lt;&gt;""),"Yes","No")</f>
        <v>Yes</v>
      </c>
      <c r="J8991" s="4">
        <f>EOMONTH(OnlineRetail[[#This Row],[InvoiceDate]],-1)+1</f>
        <v>40725</v>
      </c>
      <c r="K8991" s="6">
        <f>OnlineRetail[[#This Row],[Quantity]]*OnlineRetail[[#This Row],[UnitPrice]]</f>
        <v>87.45</v>
      </c>
      <c r="L8991" t="str">
        <f t="shared" si="140"/>
        <v>12799|Jul-2011</v>
      </c>
    </row>
    <row r="8992" spans="1:12">
      <c r="A8992">
        <v>550430</v>
      </c>
      <c r="B8992" t="s">
        <v>139</v>
      </c>
      <c r="C8992" t="s">
        <v>24</v>
      </c>
      <c r="D8992">
        <v>16</v>
      </c>
      <c r="E8992" s="1">
        <v>40727.597222222219</v>
      </c>
      <c r="F8992">
        <v>0.85</v>
      </c>
      <c r="G8992">
        <v>13261</v>
      </c>
      <c r="H8992" t="s">
        <v>10</v>
      </c>
      <c r="I8992" t="str">
        <f>IF(AND(LEFT(OnlineRetail[[#This Row],[InvoiceNo]],1)&lt;&gt;"C",OnlineRetail[[#This Row],[CustomerID]]&lt;&gt;""),"Yes","No")</f>
        <v>Yes</v>
      </c>
      <c r="J8992" s="4">
        <f>EOMONTH(OnlineRetail[[#This Row],[InvoiceDate]],-1)+1</f>
        <v>40725</v>
      </c>
      <c r="K8992" s="6">
        <f>OnlineRetail[[#This Row],[Quantity]]*OnlineRetail[[#This Row],[UnitPrice]]</f>
        <v>13.6</v>
      </c>
      <c r="L8992" t="str">
        <f t="shared" si="140"/>
        <v>13261|Jul-2011</v>
      </c>
    </row>
    <row r="8993" spans="1:12">
      <c r="A8993">
        <v>538373</v>
      </c>
      <c r="B8993" t="s">
        <v>52</v>
      </c>
      <c r="C8993" t="s">
        <v>21</v>
      </c>
      <c r="D8993">
        <v>8</v>
      </c>
      <c r="E8993" s="1">
        <v>40727.597222222219</v>
      </c>
      <c r="F8993">
        <v>2.5499999999999998</v>
      </c>
      <c r="G8993">
        <v>13654</v>
      </c>
      <c r="H8993" t="s">
        <v>10</v>
      </c>
      <c r="I8993" t="str">
        <f>IF(AND(LEFT(OnlineRetail[[#This Row],[InvoiceNo]],1)&lt;&gt;"C",OnlineRetail[[#This Row],[CustomerID]]&lt;&gt;""),"Yes","No")</f>
        <v>Yes</v>
      </c>
      <c r="J8993" s="4">
        <f>EOMONTH(OnlineRetail[[#This Row],[InvoiceDate]],-1)+1</f>
        <v>40725</v>
      </c>
      <c r="K8993" s="6">
        <f>OnlineRetail[[#This Row],[Quantity]]*OnlineRetail[[#This Row],[UnitPrice]]</f>
        <v>20.399999999999999</v>
      </c>
      <c r="L8993" t="str">
        <f t="shared" si="140"/>
        <v>13654|Jul-2011</v>
      </c>
    </row>
    <row r="8994" spans="1:12">
      <c r="A8994">
        <v>537545</v>
      </c>
      <c r="B8994" t="s">
        <v>214</v>
      </c>
      <c r="C8994" t="s">
        <v>50</v>
      </c>
      <c r="D8994">
        <v>13</v>
      </c>
      <c r="E8994" s="1">
        <v>40727.603472222218</v>
      </c>
      <c r="F8994">
        <v>2.5499999999999998</v>
      </c>
      <c r="G8994">
        <v>14324</v>
      </c>
      <c r="H8994" t="s">
        <v>10</v>
      </c>
      <c r="I8994" t="str">
        <f>IF(AND(LEFT(OnlineRetail[[#This Row],[InvoiceNo]],1)&lt;&gt;"C",OnlineRetail[[#This Row],[CustomerID]]&lt;&gt;""),"Yes","No")</f>
        <v>Yes</v>
      </c>
      <c r="J8994" s="4">
        <f>EOMONTH(OnlineRetail[[#This Row],[InvoiceDate]],-1)+1</f>
        <v>40725</v>
      </c>
      <c r="K8994" s="6">
        <f>OnlineRetail[[#This Row],[Quantity]]*OnlineRetail[[#This Row],[UnitPrice]]</f>
        <v>33.15</v>
      </c>
      <c r="L8994" t="str">
        <f t="shared" si="140"/>
        <v>14324|Jul-2011</v>
      </c>
    </row>
    <row r="8995" spans="1:12">
      <c r="A8995">
        <v>538730</v>
      </c>
      <c r="B8995" t="s">
        <v>8</v>
      </c>
      <c r="C8995" t="s">
        <v>12</v>
      </c>
      <c r="D8995">
        <v>5</v>
      </c>
      <c r="E8995" s="1">
        <v>40727.604861111111</v>
      </c>
      <c r="F8995">
        <v>5.95</v>
      </c>
      <c r="G8995">
        <v>13992</v>
      </c>
      <c r="H8995" t="s">
        <v>10</v>
      </c>
      <c r="I8995" t="str">
        <f>IF(AND(LEFT(OnlineRetail[[#This Row],[InvoiceNo]],1)&lt;&gt;"C",OnlineRetail[[#This Row],[CustomerID]]&lt;&gt;""),"Yes","No")</f>
        <v>Yes</v>
      </c>
      <c r="J8995" s="4">
        <f>EOMONTH(OnlineRetail[[#This Row],[InvoiceDate]],-1)+1</f>
        <v>40725</v>
      </c>
      <c r="K8995" s="6">
        <f>OnlineRetail[[#This Row],[Quantity]]*OnlineRetail[[#This Row],[UnitPrice]]</f>
        <v>29.75</v>
      </c>
      <c r="L8995" t="str">
        <f t="shared" si="140"/>
        <v>13992|Jul-2011</v>
      </c>
    </row>
    <row r="8996" spans="1:12">
      <c r="A8996">
        <v>555078</v>
      </c>
      <c r="B8996" t="s">
        <v>187</v>
      </c>
      <c r="C8996" t="s">
        <v>21</v>
      </c>
      <c r="D8996">
        <v>15</v>
      </c>
      <c r="E8996" s="1">
        <v>40727.61041666667</v>
      </c>
      <c r="F8996">
        <v>4.95</v>
      </c>
      <c r="G8996">
        <v>14131</v>
      </c>
      <c r="H8996" t="s">
        <v>10</v>
      </c>
      <c r="I8996" t="str">
        <f>IF(AND(LEFT(OnlineRetail[[#This Row],[InvoiceNo]],1)&lt;&gt;"C",OnlineRetail[[#This Row],[CustomerID]]&lt;&gt;""),"Yes","No")</f>
        <v>Yes</v>
      </c>
      <c r="J8996" s="4">
        <f>EOMONTH(OnlineRetail[[#This Row],[InvoiceDate]],-1)+1</f>
        <v>40725</v>
      </c>
      <c r="K8996" s="6">
        <f>OnlineRetail[[#This Row],[Quantity]]*OnlineRetail[[#This Row],[UnitPrice]]</f>
        <v>74.25</v>
      </c>
      <c r="L8996" t="str">
        <f t="shared" si="140"/>
        <v>14131|Jul-2011</v>
      </c>
    </row>
    <row r="8997" spans="1:12">
      <c r="A8997">
        <v>548884</v>
      </c>
      <c r="B8997" t="s">
        <v>186</v>
      </c>
      <c r="C8997" t="s">
        <v>48</v>
      </c>
      <c r="D8997">
        <v>1</v>
      </c>
      <c r="E8997" s="1">
        <v>40727.622916666667</v>
      </c>
      <c r="F8997">
        <v>1.25</v>
      </c>
      <c r="G8997">
        <v>12668</v>
      </c>
      <c r="H8997" t="s">
        <v>36</v>
      </c>
      <c r="I8997" t="str">
        <f>IF(AND(LEFT(OnlineRetail[[#This Row],[InvoiceNo]],1)&lt;&gt;"C",OnlineRetail[[#This Row],[CustomerID]]&lt;&gt;""),"Yes","No")</f>
        <v>Yes</v>
      </c>
      <c r="J8997" s="4">
        <f>EOMONTH(OnlineRetail[[#This Row],[InvoiceDate]],-1)+1</f>
        <v>40725</v>
      </c>
      <c r="K8997" s="6">
        <f>OnlineRetail[[#This Row],[Quantity]]*OnlineRetail[[#This Row],[UnitPrice]]</f>
        <v>1.25</v>
      </c>
      <c r="L8997" t="str">
        <f t="shared" si="140"/>
        <v>12668|Jul-2011</v>
      </c>
    </row>
    <row r="8998" spans="1:12">
      <c r="A8998">
        <v>540679</v>
      </c>
      <c r="B8998" t="s">
        <v>114</v>
      </c>
      <c r="C8998" t="s">
        <v>46</v>
      </c>
      <c r="D8998">
        <v>7</v>
      </c>
      <c r="E8998" s="1">
        <v>40727.624305555553</v>
      </c>
      <c r="F8998">
        <v>7.95</v>
      </c>
      <c r="G8998">
        <v>13690</v>
      </c>
      <c r="H8998" t="s">
        <v>10</v>
      </c>
      <c r="I8998" t="str">
        <f>IF(AND(LEFT(OnlineRetail[[#This Row],[InvoiceNo]],1)&lt;&gt;"C",OnlineRetail[[#This Row],[CustomerID]]&lt;&gt;""),"Yes","No")</f>
        <v>Yes</v>
      </c>
      <c r="J8998" s="4">
        <f>EOMONTH(OnlineRetail[[#This Row],[InvoiceDate]],-1)+1</f>
        <v>40725</v>
      </c>
      <c r="K8998" s="6">
        <f>OnlineRetail[[#This Row],[Quantity]]*OnlineRetail[[#This Row],[UnitPrice]]</f>
        <v>55.65</v>
      </c>
      <c r="L8998" t="str">
        <f t="shared" si="140"/>
        <v>13690|Jul-2011</v>
      </c>
    </row>
    <row r="8999" spans="1:12">
      <c r="A8999">
        <v>549175</v>
      </c>
      <c r="B8999" t="s">
        <v>266</v>
      </c>
      <c r="C8999" t="s">
        <v>12</v>
      </c>
      <c r="D8999">
        <v>5</v>
      </c>
      <c r="E8999" s="1">
        <v>40727.629861111112</v>
      </c>
      <c r="F8999">
        <v>1.65</v>
      </c>
      <c r="G8999">
        <v>13708</v>
      </c>
      <c r="H8999" t="s">
        <v>10</v>
      </c>
      <c r="I8999" t="str">
        <f>IF(AND(LEFT(OnlineRetail[[#This Row],[InvoiceNo]],1)&lt;&gt;"C",OnlineRetail[[#This Row],[CustomerID]]&lt;&gt;""),"Yes","No")</f>
        <v>Yes</v>
      </c>
      <c r="J8999" s="4">
        <f>EOMONTH(OnlineRetail[[#This Row],[InvoiceDate]],-1)+1</f>
        <v>40725</v>
      </c>
      <c r="K8999" s="6">
        <f>OnlineRetail[[#This Row],[Quantity]]*OnlineRetail[[#This Row],[UnitPrice]]</f>
        <v>8.25</v>
      </c>
      <c r="L8999" t="str">
        <f t="shared" si="140"/>
        <v>13708|Jul-2011</v>
      </c>
    </row>
    <row r="9000" spans="1:12">
      <c r="A9000">
        <v>540431</v>
      </c>
      <c r="B9000" t="s">
        <v>198</v>
      </c>
      <c r="C9000" t="s">
        <v>24</v>
      </c>
      <c r="D9000">
        <v>7</v>
      </c>
      <c r="E9000" s="1">
        <v>40727.644444444442</v>
      </c>
      <c r="F9000">
        <v>2.1</v>
      </c>
      <c r="G9000">
        <v>12350</v>
      </c>
      <c r="H9000" t="s">
        <v>10</v>
      </c>
      <c r="I9000" t="str">
        <f>IF(AND(LEFT(OnlineRetail[[#This Row],[InvoiceNo]],1)&lt;&gt;"C",OnlineRetail[[#This Row],[CustomerID]]&lt;&gt;""),"Yes","No")</f>
        <v>Yes</v>
      </c>
      <c r="J9000" s="4">
        <f>EOMONTH(OnlineRetail[[#This Row],[InvoiceDate]],-1)+1</f>
        <v>40725</v>
      </c>
      <c r="K9000" s="6">
        <f>OnlineRetail[[#This Row],[Quantity]]*OnlineRetail[[#This Row],[UnitPrice]]</f>
        <v>14.700000000000001</v>
      </c>
      <c r="L9000" t="str">
        <f t="shared" si="140"/>
        <v>12350|Jul-2011</v>
      </c>
    </row>
    <row r="9001" spans="1:12">
      <c r="A9001">
        <v>548809</v>
      </c>
      <c r="B9001" t="s">
        <v>172</v>
      </c>
      <c r="C9001" t="s">
        <v>14</v>
      </c>
      <c r="D9001">
        <v>3</v>
      </c>
      <c r="E9001" s="1">
        <v>40727.645833333343</v>
      </c>
      <c r="F9001">
        <v>9.9499999999999993</v>
      </c>
      <c r="G9001">
        <v>12618</v>
      </c>
      <c r="H9001" t="s">
        <v>36</v>
      </c>
      <c r="I9001" t="str">
        <f>IF(AND(LEFT(OnlineRetail[[#This Row],[InvoiceNo]],1)&lt;&gt;"C",OnlineRetail[[#This Row],[CustomerID]]&lt;&gt;""),"Yes","No")</f>
        <v>Yes</v>
      </c>
      <c r="J9001" s="4">
        <f>EOMONTH(OnlineRetail[[#This Row],[InvoiceDate]],-1)+1</f>
        <v>40725</v>
      </c>
      <c r="K9001" s="6">
        <f>OnlineRetail[[#This Row],[Quantity]]*OnlineRetail[[#This Row],[UnitPrice]]</f>
        <v>29.849999999999998</v>
      </c>
      <c r="L9001" t="str">
        <f t="shared" si="140"/>
        <v>12618|Jul-2011</v>
      </c>
    </row>
    <row r="9002" spans="1:12">
      <c r="A9002">
        <v>546004</v>
      </c>
      <c r="B9002" t="s">
        <v>78</v>
      </c>
      <c r="C9002" t="s">
        <v>39</v>
      </c>
      <c r="D9002">
        <v>20</v>
      </c>
      <c r="E9002" s="1">
        <v>40727.650694444441</v>
      </c>
      <c r="F9002">
        <v>2.1</v>
      </c>
      <c r="G9002">
        <v>13487</v>
      </c>
      <c r="H9002" t="s">
        <v>10</v>
      </c>
      <c r="I9002" t="str">
        <f>IF(AND(LEFT(OnlineRetail[[#This Row],[InvoiceNo]],1)&lt;&gt;"C",OnlineRetail[[#This Row],[CustomerID]]&lt;&gt;""),"Yes","No")</f>
        <v>Yes</v>
      </c>
      <c r="J9002" s="4">
        <f>EOMONTH(OnlineRetail[[#This Row],[InvoiceDate]],-1)+1</f>
        <v>40725</v>
      </c>
      <c r="K9002" s="6">
        <f>OnlineRetail[[#This Row],[Quantity]]*OnlineRetail[[#This Row],[UnitPrice]]</f>
        <v>42</v>
      </c>
      <c r="L9002" t="str">
        <f t="shared" si="140"/>
        <v>13487|Jul-2011</v>
      </c>
    </row>
    <row r="9003" spans="1:12">
      <c r="A9003">
        <v>546102</v>
      </c>
      <c r="B9003" t="s">
        <v>63</v>
      </c>
      <c r="C9003" t="s">
        <v>72</v>
      </c>
      <c r="D9003">
        <v>2</v>
      </c>
      <c r="E9003" s="1">
        <v>40727.662499999999</v>
      </c>
      <c r="F9003">
        <v>0.85</v>
      </c>
      <c r="G9003">
        <v>13868</v>
      </c>
      <c r="H9003" t="s">
        <v>10</v>
      </c>
      <c r="I9003" t="str">
        <f>IF(AND(LEFT(OnlineRetail[[#This Row],[InvoiceNo]],1)&lt;&gt;"C",OnlineRetail[[#This Row],[CustomerID]]&lt;&gt;""),"Yes","No")</f>
        <v>Yes</v>
      </c>
      <c r="J9003" s="4">
        <f>EOMONTH(OnlineRetail[[#This Row],[InvoiceDate]],-1)+1</f>
        <v>40725</v>
      </c>
      <c r="K9003" s="6">
        <f>OnlineRetail[[#This Row],[Quantity]]*OnlineRetail[[#This Row],[UnitPrice]]</f>
        <v>1.7</v>
      </c>
      <c r="L9003" t="str">
        <f t="shared" si="140"/>
        <v>13868|Jul-2011</v>
      </c>
    </row>
    <row r="9004" spans="1:12">
      <c r="A9004">
        <v>547045</v>
      </c>
      <c r="B9004" t="s">
        <v>224</v>
      </c>
      <c r="C9004" t="s">
        <v>39</v>
      </c>
      <c r="D9004">
        <v>4</v>
      </c>
      <c r="E9004" s="1">
        <v>40727.668749999997</v>
      </c>
      <c r="F9004">
        <v>7.95</v>
      </c>
      <c r="G9004">
        <v>12803</v>
      </c>
      <c r="H9004" t="s">
        <v>31</v>
      </c>
      <c r="I9004" t="str">
        <f>IF(AND(LEFT(OnlineRetail[[#This Row],[InvoiceNo]],1)&lt;&gt;"C",OnlineRetail[[#This Row],[CustomerID]]&lt;&gt;""),"Yes","No")</f>
        <v>Yes</v>
      </c>
      <c r="J9004" s="4">
        <f>EOMONTH(OnlineRetail[[#This Row],[InvoiceDate]],-1)+1</f>
        <v>40725</v>
      </c>
      <c r="K9004" s="6">
        <f>OnlineRetail[[#This Row],[Quantity]]*OnlineRetail[[#This Row],[UnitPrice]]</f>
        <v>31.8</v>
      </c>
      <c r="L9004" t="str">
        <f t="shared" si="140"/>
        <v>12803|Jul-2011</v>
      </c>
    </row>
    <row r="9005" spans="1:12">
      <c r="A9005">
        <v>549335</v>
      </c>
      <c r="B9005" t="s">
        <v>95</v>
      </c>
      <c r="C9005" t="s">
        <v>14</v>
      </c>
      <c r="D9005">
        <v>24</v>
      </c>
      <c r="E9005" s="1">
        <v>40727.67083333333</v>
      </c>
      <c r="F9005">
        <v>2.1</v>
      </c>
      <c r="G9005">
        <v>14204</v>
      </c>
      <c r="H9005" t="s">
        <v>10</v>
      </c>
      <c r="I9005" t="str">
        <f>IF(AND(LEFT(OnlineRetail[[#This Row],[InvoiceNo]],1)&lt;&gt;"C",OnlineRetail[[#This Row],[CustomerID]]&lt;&gt;""),"Yes","No")</f>
        <v>Yes</v>
      </c>
      <c r="J9005" s="4">
        <f>EOMONTH(OnlineRetail[[#This Row],[InvoiceDate]],-1)+1</f>
        <v>40725</v>
      </c>
      <c r="K9005" s="6">
        <f>OnlineRetail[[#This Row],[Quantity]]*OnlineRetail[[#This Row],[UnitPrice]]</f>
        <v>50.400000000000006</v>
      </c>
      <c r="L9005" t="str">
        <f t="shared" si="140"/>
        <v>14204|Jul-2011</v>
      </c>
    </row>
    <row r="9006" spans="1:12">
      <c r="A9006">
        <v>541588</v>
      </c>
      <c r="B9006" t="s">
        <v>172</v>
      </c>
      <c r="C9006" t="s">
        <v>9</v>
      </c>
      <c r="D9006">
        <v>2</v>
      </c>
      <c r="E9006" s="1">
        <v>40727.675000000003</v>
      </c>
      <c r="F9006">
        <v>7.95</v>
      </c>
      <c r="G9006">
        <v>13868</v>
      </c>
      <c r="H9006" t="s">
        <v>10</v>
      </c>
      <c r="I9006" t="str">
        <f>IF(AND(LEFT(OnlineRetail[[#This Row],[InvoiceNo]],1)&lt;&gt;"C",OnlineRetail[[#This Row],[CustomerID]]&lt;&gt;""),"Yes","No")</f>
        <v>Yes</v>
      </c>
      <c r="J9006" s="4">
        <f>EOMONTH(OnlineRetail[[#This Row],[InvoiceDate]],-1)+1</f>
        <v>40725</v>
      </c>
      <c r="K9006" s="6">
        <f>OnlineRetail[[#This Row],[Quantity]]*OnlineRetail[[#This Row],[UnitPrice]]</f>
        <v>15.9</v>
      </c>
      <c r="L9006" t="str">
        <f t="shared" si="140"/>
        <v>13868|Jul-2011</v>
      </c>
    </row>
    <row r="9007" spans="1:12">
      <c r="A9007">
        <v>555464</v>
      </c>
      <c r="B9007" t="s">
        <v>209</v>
      </c>
      <c r="C9007" t="s">
        <v>29</v>
      </c>
      <c r="D9007">
        <v>14</v>
      </c>
      <c r="E9007" s="1">
        <v>40727.685416666667</v>
      </c>
      <c r="F9007">
        <v>9.9499999999999993</v>
      </c>
      <c r="G9007">
        <v>14299</v>
      </c>
      <c r="H9007" t="s">
        <v>10</v>
      </c>
      <c r="I9007" t="str">
        <f>IF(AND(LEFT(OnlineRetail[[#This Row],[InvoiceNo]],1)&lt;&gt;"C",OnlineRetail[[#This Row],[CustomerID]]&lt;&gt;""),"Yes","No")</f>
        <v>Yes</v>
      </c>
      <c r="J9007" s="4">
        <f>EOMONTH(OnlineRetail[[#This Row],[InvoiceDate]],-1)+1</f>
        <v>40725</v>
      </c>
      <c r="K9007" s="6">
        <f>OnlineRetail[[#This Row],[Quantity]]*OnlineRetail[[#This Row],[UnitPrice]]</f>
        <v>139.29999999999998</v>
      </c>
      <c r="L9007" t="str">
        <f t="shared" si="140"/>
        <v>14299|Jul-2011</v>
      </c>
    </row>
    <row r="9008" spans="1:12">
      <c r="A9008">
        <v>550703</v>
      </c>
      <c r="B9008" t="s">
        <v>81</v>
      </c>
      <c r="C9008" t="s">
        <v>24</v>
      </c>
      <c r="D9008">
        <v>22</v>
      </c>
      <c r="E9008" s="1">
        <v>40727.686111111107</v>
      </c>
      <c r="F9008">
        <v>3.39</v>
      </c>
      <c r="G9008">
        <v>12516</v>
      </c>
      <c r="H9008" t="s">
        <v>17</v>
      </c>
      <c r="I9008" t="str">
        <f>IF(AND(LEFT(OnlineRetail[[#This Row],[InvoiceNo]],1)&lt;&gt;"C",OnlineRetail[[#This Row],[CustomerID]]&lt;&gt;""),"Yes","No")</f>
        <v>Yes</v>
      </c>
      <c r="J9008" s="4">
        <f>EOMONTH(OnlineRetail[[#This Row],[InvoiceDate]],-1)+1</f>
        <v>40725</v>
      </c>
      <c r="K9008" s="6">
        <f>OnlineRetail[[#This Row],[Quantity]]*OnlineRetail[[#This Row],[UnitPrice]]</f>
        <v>74.58</v>
      </c>
      <c r="L9008" t="str">
        <f t="shared" si="140"/>
        <v>12516|Jul-2011</v>
      </c>
    </row>
    <row r="9009" spans="1:12">
      <c r="A9009">
        <v>538377</v>
      </c>
      <c r="B9009" t="s">
        <v>92</v>
      </c>
      <c r="C9009" t="s">
        <v>42</v>
      </c>
      <c r="D9009">
        <v>13</v>
      </c>
      <c r="E9009" s="1">
        <v>40727.693749999999</v>
      </c>
      <c r="F9009">
        <v>4.95</v>
      </c>
      <c r="G9009">
        <v>12961</v>
      </c>
      <c r="H9009" t="s">
        <v>10</v>
      </c>
      <c r="I9009" t="str">
        <f>IF(AND(LEFT(OnlineRetail[[#This Row],[InvoiceNo]],1)&lt;&gt;"C",OnlineRetail[[#This Row],[CustomerID]]&lt;&gt;""),"Yes","No")</f>
        <v>Yes</v>
      </c>
      <c r="J9009" s="4">
        <f>EOMONTH(OnlineRetail[[#This Row],[InvoiceDate]],-1)+1</f>
        <v>40725</v>
      </c>
      <c r="K9009" s="6">
        <f>OnlineRetail[[#This Row],[Quantity]]*OnlineRetail[[#This Row],[UnitPrice]]</f>
        <v>64.350000000000009</v>
      </c>
      <c r="L9009" t="str">
        <f t="shared" si="140"/>
        <v>12961|Jul-2011</v>
      </c>
    </row>
    <row r="9010" spans="1:12" hidden="1">
      <c r="A9010" t="s">
        <v>363</v>
      </c>
      <c r="B9010" t="s">
        <v>75</v>
      </c>
      <c r="C9010" t="s">
        <v>12</v>
      </c>
      <c r="D9010">
        <v>11</v>
      </c>
      <c r="E9010" s="1">
        <v>40727.711111111108</v>
      </c>
      <c r="F9010">
        <v>1.65</v>
      </c>
      <c r="G9010">
        <v>12611</v>
      </c>
      <c r="H9010" t="s">
        <v>10</v>
      </c>
      <c r="I9010" t="str">
        <f>IF(AND(LEFT(OnlineRetail[[#This Row],[InvoiceNo]],1)&lt;&gt;"C",OnlineRetail[[#This Row],[CustomerID]]&lt;&gt;""),"Yes","No")</f>
        <v>No</v>
      </c>
      <c r="J9010" s="4">
        <f>EOMONTH(OnlineRetail[[#This Row],[InvoiceDate]],-1)+1</f>
        <v>40725</v>
      </c>
      <c r="K9010" s="6">
        <f>OnlineRetail[[#This Row],[Quantity]]*OnlineRetail[[#This Row],[UnitPrice]]</f>
        <v>18.149999999999999</v>
      </c>
      <c r="L9010" t="str">
        <f t="shared" si="140"/>
        <v/>
      </c>
    </row>
    <row r="9011" spans="1:12">
      <c r="A9011">
        <v>537391</v>
      </c>
      <c r="B9011" t="s">
        <v>180</v>
      </c>
      <c r="C9011" t="s">
        <v>39</v>
      </c>
      <c r="D9011">
        <v>5</v>
      </c>
      <c r="E9011" s="1">
        <v>40727.711805555547</v>
      </c>
      <c r="F9011">
        <v>4.25</v>
      </c>
      <c r="G9011">
        <v>13652</v>
      </c>
      <c r="H9011" t="s">
        <v>10</v>
      </c>
      <c r="I9011" t="str">
        <f>IF(AND(LEFT(OnlineRetail[[#This Row],[InvoiceNo]],1)&lt;&gt;"C",OnlineRetail[[#This Row],[CustomerID]]&lt;&gt;""),"Yes","No")</f>
        <v>Yes</v>
      </c>
      <c r="J9011" s="4">
        <f>EOMONTH(OnlineRetail[[#This Row],[InvoiceDate]],-1)+1</f>
        <v>40725</v>
      </c>
      <c r="K9011" s="6">
        <f>OnlineRetail[[#This Row],[Quantity]]*OnlineRetail[[#This Row],[UnitPrice]]</f>
        <v>21.25</v>
      </c>
      <c r="L9011" t="str">
        <f t="shared" si="140"/>
        <v>13652|Jul-2011</v>
      </c>
    </row>
    <row r="9012" spans="1:12">
      <c r="A9012">
        <v>543816</v>
      </c>
      <c r="B9012" t="s">
        <v>209</v>
      </c>
      <c r="C9012" t="s">
        <v>24</v>
      </c>
      <c r="D9012">
        <v>2</v>
      </c>
      <c r="E9012" s="1">
        <v>40727.711805555547</v>
      </c>
      <c r="F9012">
        <v>9.9499999999999993</v>
      </c>
      <c r="G9012">
        <v>12865</v>
      </c>
      <c r="H9012" t="s">
        <v>25</v>
      </c>
      <c r="I9012" t="str">
        <f>IF(AND(LEFT(OnlineRetail[[#This Row],[InvoiceNo]],1)&lt;&gt;"C",OnlineRetail[[#This Row],[CustomerID]]&lt;&gt;""),"Yes","No")</f>
        <v>Yes</v>
      </c>
      <c r="J9012" s="4">
        <f>EOMONTH(OnlineRetail[[#This Row],[InvoiceDate]],-1)+1</f>
        <v>40725</v>
      </c>
      <c r="K9012" s="6">
        <f>OnlineRetail[[#This Row],[Quantity]]*OnlineRetail[[#This Row],[UnitPrice]]</f>
        <v>19.899999999999999</v>
      </c>
      <c r="L9012" t="str">
        <f t="shared" si="140"/>
        <v>12865|Jul-2011</v>
      </c>
    </row>
    <row r="9013" spans="1:12">
      <c r="A9013">
        <v>550988</v>
      </c>
      <c r="B9013" t="s">
        <v>257</v>
      </c>
      <c r="C9013" t="s">
        <v>27</v>
      </c>
      <c r="D9013">
        <v>3</v>
      </c>
      <c r="E9013" s="1">
        <v>40727.71875</v>
      </c>
      <c r="F9013">
        <v>2.5499999999999998</v>
      </c>
      <c r="G9013">
        <v>14249</v>
      </c>
      <c r="H9013" t="s">
        <v>31</v>
      </c>
      <c r="I9013" t="str">
        <f>IF(AND(LEFT(OnlineRetail[[#This Row],[InvoiceNo]],1)&lt;&gt;"C",OnlineRetail[[#This Row],[CustomerID]]&lt;&gt;""),"Yes","No")</f>
        <v>Yes</v>
      </c>
      <c r="J9013" s="4">
        <f>EOMONTH(OnlineRetail[[#This Row],[InvoiceDate]],-1)+1</f>
        <v>40725</v>
      </c>
      <c r="K9013" s="6">
        <f>OnlineRetail[[#This Row],[Quantity]]*OnlineRetail[[#This Row],[UnitPrice]]</f>
        <v>7.6499999999999995</v>
      </c>
      <c r="L9013" t="str">
        <f t="shared" si="140"/>
        <v>14249|Jul-2011</v>
      </c>
    </row>
    <row r="9014" spans="1:12">
      <c r="A9014">
        <v>555840</v>
      </c>
      <c r="B9014" t="s">
        <v>109</v>
      </c>
      <c r="C9014" t="s">
        <v>72</v>
      </c>
      <c r="D9014">
        <v>20</v>
      </c>
      <c r="E9014" s="1">
        <v>40727.722222222219</v>
      </c>
      <c r="F9014">
        <v>5.95</v>
      </c>
      <c r="G9014">
        <v>13022</v>
      </c>
      <c r="H9014" t="s">
        <v>10</v>
      </c>
      <c r="I9014" t="str">
        <f>IF(AND(LEFT(OnlineRetail[[#This Row],[InvoiceNo]],1)&lt;&gt;"C",OnlineRetail[[#This Row],[CustomerID]]&lt;&gt;""),"Yes","No")</f>
        <v>Yes</v>
      </c>
      <c r="J9014" s="4">
        <f>EOMONTH(OnlineRetail[[#This Row],[InvoiceDate]],-1)+1</f>
        <v>40725</v>
      </c>
      <c r="K9014" s="6">
        <f>OnlineRetail[[#This Row],[Quantity]]*OnlineRetail[[#This Row],[UnitPrice]]</f>
        <v>119</v>
      </c>
      <c r="L9014" t="str">
        <f t="shared" si="140"/>
        <v>13022|Jul-2011</v>
      </c>
    </row>
    <row r="9015" spans="1:12">
      <c r="A9015">
        <v>553398</v>
      </c>
      <c r="B9015" t="s">
        <v>169</v>
      </c>
      <c r="C9015" t="s">
        <v>83</v>
      </c>
      <c r="D9015">
        <v>23</v>
      </c>
      <c r="E9015" s="1">
        <v>40727.724305555559</v>
      </c>
      <c r="F9015">
        <v>1.25</v>
      </c>
      <c r="G9015">
        <v>13581</v>
      </c>
      <c r="H9015" t="s">
        <v>10</v>
      </c>
      <c r="I9015" t="str">
        <f>IF(AND(LEFT(OnlineRetail[[#This Row],[InvoiceNo]],1)&lt;&gt;"C",OnlineRetail[[#This Row],[CustomerID]]&lt;&gt;""),"Yes","No")</f>
        <v>Yes</v>
      </c>
      <c r="J9015" s="4">
        <f>EOMONTH(OnlineRetail[[#This Row],[InvoiceDate]],-1)+1</f>
        <v>40725</v>
      </c>
      <c r="K9015" s="6">
        <f>OnlineRetail[[#This Row],[Quantity]]*OnlineRetail[[#This Row],[UnitPrice]]</f>
        <v>28.75</v>
      </c>
      <c r="L9015" t="str">
        <f t="shared" si="140"/>
        <v>13581|Jul-2011</v>
      </c>
    </row>
    <row r="9016" spans="1:12">
      <c r="A9016">
        <v>543910</v>
      </c>
      <c r="B9016" t="s">
        <v>60</v>
      </c>
      <c r="C9016" t="s">
        <v>33</v>
      </c>
      <c r="D9016">
        <v>1</v>
      </c>
      <c r="E9016" s="1">
        <v>40727.729166666657</v>
      </c>
      <c r="F9016">
        <v>0.85</v>
      </c>
      <c r="G9016">
        <v>13862</v>
      </c>
      <c r="H9016" t="s">
        <v>10</v>
      </c>
      <c r="I9016" t="str">
        <f>IF(AND(LEFT(OnlineRetail[[#This Row],[InvoiceNo]],1)&lt;&gt;"C",OnlineRetail[[#This Row],[CustomerID]]&lt;&gt;""),"Yes","No")</f>
        <v>Yes</v>
      </c>
      <c r="J9016" s="4">
        <f>EOMONTH(OnlineRetail[[#This Row],[InvoiceDate]],-1)+1</f>
        <v>40725</v>
      </c>
      <c r="K9016" s="6">
        <f>OnlineRetail[[#This Row],[Quantity]]*OnlineRetail[[#This Row],[UnitPrice]]</f>
        <v>0.85</v>
      </c>
      <c r="L9016" t="str">
        <f t="shared" si="140"/>
        <v>13862|Jul-2011</v>
      </c>
    </row>
    <row r="9017" spans="1:12">
      <c r="A9017">
        <v>553771</v>
      </c>
      <c r="B9017" t="s">
        <v>160</v>
      </c>
      <c r="C9017" t="s">
        <v>24</v>
      </c>
      <c r="D9017">
        <v>11</v>
      </c>
      <c r="E9017" s="1">
        <v>40727.736805555563</v>
      </c>
      <c r="F9017">
        <v>0.85</v>
      </c>
      <c r="G9017">
        <v>12809</v>
      </c>
      <c r="H9017" t="s">
        <v>10</v>
      </c>
      <c r="I9017" t="str">
        <f>IF(AND(LEFT(OnlineRetail[[#This Row],[InvoiceNo]],1)&lt;&gt;"C",OnlineRetail[[#This Row],[CustomerID]]&lt;&gt;""),"Yes","No")</f>
        <v>Yes</v>
      </c>
      <c r="J9017" s="4">
        <f>EOMONTH(OnlineRetail[[#This Row],[InvoiceDate]],-1)+1</f>
        <v>40725</v>
      </c>
      <c r="K9017" s="6">
        <f>OnlineRetail[[#This Row],[Quantity]]*OnlineRetail[[#This Row],[UnitPrice]]</f>
        <v>9.35</v>
      </c>
      <c r="L9017" t="str">
        <f t="shared" si="140"/>
        <v>12809|Jul-2011</v>
      </c>
    </row>
    <row r="9018" spans="1:12">
      <c r="A9018">
        <v>538398</v>
      </c>
      <c r="B9018" t="s">
        <v>279</v>
      </c>
      <c r="C9018" t="s">
        <v>24</v>
      </c>
      <c r="D9018">
        <v>21</v>
      </c>
      <c r="E9018" s="1">
        <v>40727.740277777782</v>
      </c>
      <c r="F9018">
        <v>7.95</v>
      </c>
      <c r="G9018">
        <v>14204</v>
      </c>
      <c r="H9018" t="s">
        <v>36</v>
      </c>
      <c r="I9018" t="str">
        <f>IF(AND(LEFT(OnlineRetail[[#This Row],[InvoiceNo]],1)&lt;&gt;"C",OnlineRetail[[#This Row],[CustomerID]]&lt;&gt;""),"Yes","No")</f>
        <v>Yes</v>
      </c>
      <c r="J9018" s="4">
        <f>EOMONTH(OnlineRetail[[#This Row],[InvoiceDate]],-1)+1</f>
        <v>40725</v>
      </c>
      <c r="K9018" s="6">
        <f>OnlineRetail[[#This Row],[Quantity]]*OnlineRetail[[#This Row],[UnitPrice]]</f>
        <v>166.95000000000002</v>
      </c>
      <c r="L9018" t="str">
        <f t="shared" si="140"/>
        <v>14204|Jul-2011</v>
      </c>
    </row>
    <row r="9019" spans="1:12">
      <c r="A9019">
        <v>545795</v>
      </c>
      <c r="B9019" t="s">
        <v>80</v>
      </c>
      <c r="C9019" t="s">
        <v>39</v>
      </c>
      <c r="D9019">
        <v>13</v>
      </c>
      <c r="E9019" s="1">
        <v>40727.743055555547</v>
      </c>
      <c r="F9019">
        <v>3.39</v>
      </c>
      <c r="G9019">
        <v>13682</v>
      </c>
      <c r="H9019" t="s">
        <v>10</v>
      </c>
      <c r="I9019" t="str">
        <f>IF(AND(LEFT(OnlineRetail[[#This Row],[InvoiceNo]],1)&lt;&gt;"C",OnlineRetail[[#This Row],[CustomerID]]&lt;&gt;""),"Yes","No")</f>
        <v>Yes</v>
      </c>
      <c r="J9019" s="4">
        <f>EOMONTH(OnlineRetail[[#This Row],[InvoiceDate]],-1)+1</f>
        <v>40725</v>
      </c>
      <c r="K9019" s="6">
        <f>OnlineRetail[[#This Row],[Quantity]]*OnlineRetail[[#This Row],[UnitPrice]]</f>
        <v>44.07</v>
      </c>
      <c r="L9019" t="str">
        <f t="shared" si="140"/>
        <v>13682|Jul-2011</v>
      </c>
    </row>
    <row r="9020" spans="1:12">
      <c r="A9020">
        <v>548856</v>
      </c>
      <c r="B9020" t="s">
        <v>34</v>
      </c>
      <c r="C9020" t="s">
        <v>24</v>
      </c>
      <c r="D9020">
        <v>6</v>
      </c>
      <c r="E9020" s="1">
        <v>40727.75</v>
      </c>
      <c r="F9020">
        <v>1.25</v>
      </c>
      <c r="G9020">
        <v>12911</v>
      </c>
      <c r="H9020" t="s">
        <v>10</v>
      </c>
      <c r="I9020" t="str">
        <f>IF(AND(LEFT(OnlineRetail[[#This Row],[InvoiceNo]],1)&lt;&gt;"C",OnlineRetail[[#This Row],[CustomerID]]&lt;&gt;""),"Yes","No")</f>
        <v>Yes</v>
      </c>
      <c r="J9020" s="4">
        <f>EOMONTH(OnlineRetail[[#This Row],[InvoiceDate]],-1)+1</f>
        <v>40725</v>
      </c>
      <c r="K9020" s="6">
        <f>OnlineRetail[[#This Row],[Quantity]]*OnlineRetail[[#This Row],[UnitPrice]]</f>
        <v>7.5</v>
      </c>
      <c r="L9020" t="str">
        <f t="shared" si="140"/>
        <v>12911|Jul-2011</v>
      </c>
    </row>
    <row r="9021" spans="1:12">
      <c r="A9021">
        <v>542372</v>
      </c>
      <c r="B9021" t="s">
        <v>183</v>
      </c>
      <c r="C9021" t="s">
        <v>33</v>
      </c>
      <c r="D9021">
        <v>4</v>
      </c>
      <c r="E9021" s="1">
        <v>40727.761805555558</v>
      </c>
      <c r="F9021">
        <v>9.9499999999999993</v>
      </c>
      <c r="G9021">
        <v>14009</v>
      </c>
      <c r="H9021" t="s">
        <v>10</v>
      </c>
      <c r="I9021" t="str">
        <f>IF(AND(LEFT(OnlineRetail[[#This Row],[InvoiceNo]],1)&lt;&gt;"C",OnlineRetail[[#This Row],[CustomerID]]&lt;&gt;""),"Yes","No")</f>
        <v>Yes</v>
      </c>
      <c r="J9021" s="4">
        <f>EOMONTH(OnlineRetail[[#This Row],[InvoiceDate]],-1)+1</f>
        <v>40725</v>
      </c>
      <c r="K9021" s="6">
        <f>OnlineRetail[[#This Row],[Quantity]]*OnlineRetail[[#This Row],[UnitPrice]]</f>
        <v>39.799999999999997</v>
      </c>
      <c r="L9021" t="str">
        <f t="shared" si="140"/>
        <v>14009|Jul-2011</v>
      </c>
    </row>
    <row r="9022" spans="1:12">
      <c r="A9022">
        <v>542403</v>
      </c>
      <c r="B9022" t="s">
        <v>74</v>
      </c>
      <c r="C9022" t="s">
        <v>62</v>
      </c>
      <c r="D9022">
        <v>16</v>
      </c>
      <c r="E9022" s="1">
        <v>40727.791666666657</v>
      </c>
      <c r="F9022">
        <v>9.9499999999999993</v>
      </c>
      <c r="G9022">
        <v>13509</v>
      </c>
      <c r="H9022" t="s">
        <v>10</v>
      </c>
      <c r="I9022" t="str">
        <f>IF(AND(LEFT(OnlineRetail[[#This Row],[InvoiceNo]],1)&lt;&gt;"C",OnlineRetail[[#This Row],[CustomerID]]&lt;&gt;""),"Yes","No")</f>
        <v>Yes</v>
      </c>
      <c r="J9022" s="4">
        <f>EOMONTH(OnlineRetail[[#This Row],[InvoiceDate]],-1)+1</f>
        <v>40725</v>
      </c>
      <c r="K9022" s="6">
        <f>OnlineRetail[[#This Row],[Quantity]]*OnlineRetail[[#This Row],[UnitPrice]]</f>
        <v>159.19999999999999</v>
      </c>
      <c r="L9022" t="str">
        <f t="shared" si="140"/>
        <v>13509|Jul-2011</v>
      </c>
    </row>
    <row r="9023" spans="1:12">
      <c r="A9023">
        <v>537590</v>
      </c>
      <c r="B9023" t="s">
        <v>78</v>
      </c>
      <c r="C9023" t="s">
        <v>29</v>
      </c>
      <c r="D9023">
        <v>15</v>
      </c>
      <c r="E9023" s="1">
        <v>40727.793055555558</v>
      </c>
      <c r="F9023">
        <v>4.95</v>
      </c>
      <c r="G9023">
        <v>14194</v>
      </c>
      <c r="H9023" t="s">
        <v>10</v>
      </c>
      <c r="I9023" t="str">
        <f>IF(AND(LEFT(OnlineRetail[[#This Row],[InvoiceNo]],1)&lt;&gt;"C",OnlineRetail[[#This Row],[CustomerID]]&lt;&gt;""),"Yes","No")</f>
        <v>Yes</v>
      </c>
      <c r="J9023" s="4">
        <f>EOMONTH(OnlineRetail[[#This Row],[InvoiceDate]],-1)+1</f>
        <v>40725</v>
      </c>
      <c r="K9023" s="6">
        <f>OnlineRetail[[#This Row],[Quantity]]*OnlineRetail[[#This Row],[UnitPrice]]</f>
        <v>74.25</v>
      </c>
      <c r="L9023" t="str">
        <f t="shared" si="140"/>
        <v>14194|Jul-2011</v>
      </c>
    </row>
    <row r="9024" spans="1:12">
      <c r="A9024">
        <v>547040</v>
      </c>
      <c r="B9024" t="s">
        <v>202</v>
      </c>
      <c r="C9024" t="s">
        <v>19</v>
      </c>
      <c r="D9024">
        <v>19</v>
      </c>
      <c r="E9024" s="1">
        <v>40727.793749999997</v>
      </c>
      <c r="F9024">
        <v>0.85</v>
      </c>
      <c r="G9024">
        <v>14174</v>
      </c>
      <c r="H9024" t="s">
        <v>10</v>
      </c>
      <c r="I9024" t="str">
        <f>IF(AND(LEFT(OnlineRetail[[#This Row],[InvoiceNo]],1)&lt;&gt;"C",OnlineRetail[[#This Row],[CustomerID]]&lt;&gt;""),"Yes","No")</f>
        <v>Yes</v>
      </c>
      <c r="J9024" s="4">
        <f>EOMONTH(OnlineRetail[[#This Row],[InvoiceDate]],-1)+1</f>
        <v>40725</v>
      </c>
      <c r="K9024" s="6">
        <f>OnlineRetail[[#This Row],[Quantity]]*OnlineRetail[[#This Row],[UnitPrice]]</f>
        <v>16.149999999999999</v>
      </c>
      <c r="L9024" t="str">
        <f t="shared" si="140"/>
        <v>14174|Jul-2011</v>
      </c>
    </row>
    <row r="9025" spans="1:12">
      <c r="A9025">
        <v>546920</v>
      </c>
      <c r="B9025" t="s">
        <v>269</v>
      </c>
      <c r="C9025" t="s">
        <v>46</v>
      </c>
      <c r="D9025">
        <v>15</v>
      </c>
      <c r="E9025" s="1">
        <v>40727.811111111107</v>
      </c>
      <c r="F9025">
        <v>3.39</v>
      </c>
      <c r="G9025">
        <v>13991</v>
      </c>
      <c r="H9025" t="s">
        <v>10</v>
      </c>
      <c r="I9025" t="str">
        <f>IF(AND(LEFT(OnlineRetail[[#This Row],[InvoiceNo]],1)&lt;&gt;"C",OnlineRetail[[#This Row],[CustomerID]]&lt;&gt;""),"Yes","No")</f>
        <v>Yes</v>
      </c>
      <c r="J9025" s="4">
        <f>EOMONTH(OnlineRetail[[#This Row],[InvoiceDate]],-1)+1</f>
        <v>40725</v>
      </c>
      <c r="K9025" s="6">
        <f>OnlineRetail[[#This Row],[Quantity]]*OnlineRetail[[#This Row],[UnitPrice]]</f>
        <v>50.85</v>
      </c>
      <c r="L9025" t="str">
        <f t="shared" si="140"/>
        <v>13991|Jul-2011</v>
      </c>
    </row>
    <row r="9026" spans="1:12">
      <c r="A9026">
        <v>540733</v>
      </c>
      <c r="B9026" t="s">
        <v>149</v>
      </c>
      <c r="C9026" t="s">
        <v>62</v>
      </c>
      <c r="D9026">
        <v>11</v>
      </c>
      <c r="E9026" s="1">
        <v>40727.813888888893</v>
      </c>
      <c r="F9026">
        <v>9.9499999999999993</v>
      </c>
      <c r="G9026">
        <v>13252</v>
      </c>
      <c r="H9026" t="s">
        <v>10</v>
      </c>
      <c r="I9026" t="str">
        <f>IF(AND(LEFT(OnlineRetail[[#This Row],[InvoiceNo]],1)&lt;&gt;"C",OnlineRetail[[#This Row],[CustomerID]]&lt;&gt;""),"Yes","No")</f>
        <v>Yes</v>
      </c>
      <c r="J9026" s="4">
        <f>EOMONTH(OnlineRetail[[#This Row],[InvoiceDate]],-1)+1</f>
        <v>40725</v>
      </c>
      <c r="K9026" s="6">
        <f>OnlineRetail[[#This Row],[Quantity]]*OnlineRetail[[#This Row],[UnitPrice]]</f>
        <v>109.44999999999999</v>
      </c>
      <c r="L9026" t="str">
        <f t="shared" ref="L9026:L9089" si="141">IF(I9026="Yes",G9026&amp;"|"&amp;TEXT(J9026,"mmm-yyyy"),"")</f>
        <v>13252|Jul-2011</v>
      </c>
    </row>
    <row r="9027" spans="1:12">
      <c r="A9027">
        <v>543531</v>
      </c>
      <c r="B9027" t="s">
        <v>134</v>
      </c>
      <c r="C9027" t="s">
        <v>83</v>
      </c>
      <c r="D9027">
        <v>11</v>
      </c>
      <c r="E9027" s="1">
        <v>40727.81527777778</v>
      </c>
      <c r="F9027">
        <v>4.95</v>
      </c>
      <c r="G9027">
        <v>13303</v>
      </c>
      <c r="H9027" t="s">
        <v>10</v>
      </c>
      <c r="I9027" t="str">
        <f>IF(AND(LEFT(OnlineRetail[[#This Row],[InvoiceNo]],1)&lt;&gt;"C",OnlineRetail[[#This Row],[CustomerID]]&lt;&gt;""),"Yes","No")</f>
        <v>Yes</v>
      </c>
      <c r="J9027" s="4">
        <f>EOMONTH(OnlineRetail[[#This Row],[InvoiceDate]],-1)+1</f>
        <v>40725</v>
      </c>
      <c r="K9027" s="6">
        <f>OnlineRetail[[#This Row],[Quantity]]*OnlineRetail[[#This Row],[UnitPrice]]</f>
        <v>54.45</v>
      </c>
      <c r="L9027" t="str">
        <f t="shared" si="141"/>
        <v>13303|Jul-2011</v>
      </c>
    </row>
    <row r="9028" spans="1:12">
      <c r="A9028">
        <v>540541</v>
      </c>
      <c r="B9028" t="s">
        <v>41</v>
      </c>
      <c r="C9028" t="s">
        <v>12</v>
      </c>
      <c r="D9028">
        <v>7</v>
      </c>
      <c r="E9028" s="1">
        <v>40728.34652777778</v>
      </c>
      <c r="F9028">
        <v>3.39</v>
      </c>
      <c r="G9028">
        <v>12580</v>
      </c>
      <c r="H9028" t="s">
        <v>10</v>
      </c>
      <c r="I9028" t="str">
        <f>IF(AND(LEFT(OnlineRetail[[#This Row],[InvoiceNo]],1)&lt;&gt;"C",OnlineRetail[[#This Row],[CustomerID]]&lt;&gt;""),"Yes","No")</f>
        <v>Yes</v>
      </c>
      <c r="J9028" s="4">
        <f>EOMONTH(OnlineRetail[[#This Row],[InvoiceDate]],-1)+1</f>
        <v>40725</v>
      </c>
      <c r="K9028" s="6">
        <f>OnlineRetail[[#This Row],[Quantity]]*OnlineRetail[[#This Row],[UnitPrice]]</f>
        <v>23.73</v>
      </c>
      <c r="L9028" t="str">
        <f t="shared" si="141"/>
        <v>12580|Jul-2011</v>
      </c>
    </row>
    <row r="9029" spans="1:12">
      <c r="A9029">
        <v>547958</v>
      </c>
      <c r="B9029" t="s">
        <v>151</v>
      </c>
      <c r="C9029" t="s">
        <v>16</v>
      </c>
      <c r="D9029">
        <v>18</v>
      </c>
      <c r="E9029" s="1">
        <v>40728.352083333331</v>
      </c>
      <c r="F9029">
        <v>9.9499999999999993</v>
      </c>
      <c r="G9029">
        <v>12865</v>
      </c>
      <c r="H9029" t="s">
        <v>10</v>
      </c>
      <c r="I9029" t="str">
        <f>IF(AND(LEFT(OnlineRetail[[#This Row],[InvoiceNo]],1)&lt;&gt;"C",OnlineRetail[[#This Row],[CustomerID]]&lt;&gt;""),"Yes","No")</f>
        <v>Yes</v>
      </c>
      <c r="J9029" s="4">
        <f>EOMONTH(OnlineRetail[[#This Row],[InvoiceDate]],-1)+1</f>
        <v>40725</v>
      </c>
      <c r="K9029" s="6">
        <f>OnlineRetail[[#This Row],[Quantity]]*OnlineRetail[[#This Row],[UnitPrice]]</f>
        <v>179.1</v>
      </c>
      <c r="L9029" t="str">
        <f t="shared" si="141"/>
        <v>12865|Jul-2011</v>
      </c>
    </row>
    <row r="9030" spans="1:12">
      <c r="A9030">
        <v>541674</v>
      </c>
      <c r="B9030" t="s">
        <v>34</v>
      </c>
      <c r="C9030" t="s">
        <v>27</v>
      </c>
      <c r="D9030">
        <v>24</v>
      </c>
      <c r="E9030" s="1">
        <v>40728.355555555558</v>
      </c>
      <c r="F9030">
        <v>1.25</v>
      </c>
      <c r="G9030">
        <v>13276</v>
      </c>
      <c r="H9030" t="s">
        <v>10</v>
      </c>
      <c r="I9030" t="str">
        <f>IF(AND(LEFT(OnlineRetail[[#This Row],[InvoiceNo]],1)&lt;&gt;"C",OnlineRetail[[#This Row],[CustomerID]]&lt;&gt;""),"Yes","No")</f>
        <v>Yes</v>
      </c>
      <c r="J9030" s="4">
        <f>EOMONTH(OnlineRetail[[#This Row],[InvoiceDate]],-1)+1</f>
        <v>40725</v>
      </c>
      <c r="K9030" s="6">
        <f>OnlineRetail[[#This Row],[Quantity]]*OnlineRetail[[#This Row],[UnitPrice]]</f>
        <v>30</v>
      </c>
      <c r="L9030" t="str">
        <f t="shared" si="141"/>
        <v>13276|Jul-2011</v>
      </c>
    </row>
    <row r="9031" spans="1:12">
      <c r="A9031">
        <v>554684</v>
      </c>
      <c r="B9031" t="s">
        <v>122</v>
      </c>
      <c r="C9031" t="s">
        <v>33</v>
      </c>
      <c r="D9031">
        <v>12</v>
      </c>
      <c r="E9031" s="1">
        <v>40728.359027777777</v>
      </c>
      <c r="F9031">
        <v>2.1</v>
      </c>
      <c r="G9031">
        <v>13818</v>
      </c>
      <c r="H9031" t="s">
        <v>25</v>
      </c>
      <c r="I9031" t="str">
        <f>IF(AND(LEFT(OnlineRetail[[#This Row],[InvoiceNo]],1)&lt;&gt;"C",OnlineRetail[[#This Row],[CustomerID]]&lt;&gt;""),"Yes","No")</f>
        <v>Yes</v>
      </c>
      <c r="J9031" s="4">
        <f>EOMONTH(OnlineRetail[[#This Row],[InvoiceDate]],-1)+1</f>
        <v>40725</v>
      </c>
      <c r="K9031" s="6">
        <f>OnlineRetail[[#This Row],[Quantity]]*OnlineRetail[[#This Row],[UnitPrice]]</f>
        <v>25.200000000000003</v>
      </c>
      <c r="L9031" t="str">
        <f t="shared" si="141"/>
        <v>13818|Jul-2011</v>
      </c>
    </row>
    <row r="9032" spans="1:12">
      <c r="A9032">
        <v>542878</v>
      </c>
      <c r="B9032" t="s">
        <v>252</v>
      </c>
      <c r="C9032" t="s">
        <v>40</v>
      </c>
      <c r="D9032">
        <v>5</v>
      </c>
      <c r="E9032" s="1">
        <v>40728.363194444442</v>
      </c>
      <c r="F9032">
        <v>7.95</v>
      </c>
      <c r="G9032">
        <v>14110</v>
      </c>
      <c r="H9032" t="s">
        <v>10</v>
      </c>
      <c r="I9032" t="str">
        <f>IF(AND(LEFT(OnlineRetail[[#This Row],[InvoiceNo]],1)&lt;&gt;"C",OnlineRetail[[#This Row],[CustomerID]]&lt;&gt;""),"Yes","No")</f>
        <v>Yes</v>
      </c>
      <c r="J9032" s="4">
        <f>EOMONTH(OnlineRetail[[#This Row],[InvoiceDate]],-1)+1</f>
        <v>40725</v>
      </c>
      <c r="K9032" s="6">
        <f>OnlineRetail[[#This Row],[Quantity]]*OnlineRetail[[#This Row],[UnitPrice]]</f>
        <v>39.75</v>
      </c>
      <c r="L9032" t="str">
        <f t="shared" si="141"/>
        <v>14110|Jul-2011</v>
      </c>
    </row>
    <row r="9033" spans="1:12">
      <c r="A9033">
        <v>543171</v>
      </c>
      <c r="B9033" t="s">
        <v>193</v>
      </c>
      <c r="C9033" t="s">
        <v>83</v>
      </c>
      <c r="D9033">
        <v>15</v>
      </c>
      <c r="E9033" s="1">
        <v>40728.377083333333</v>
      </c>
      <c r="F9033">
        <v>1.25</v>
      </c>
      <c r="G9033">
        <v>12824</v>
      </c>
      <c r="H9033" t="s">
        <v>10</v>
      </c>
      <c r="I9033" t="str">
        <f>IF(AND(LEFT(OnlineRetail[[#This Row],[InvoiceNo]],1)&lt;&gt;"C",OnlineRetail[[#This Row],[CustomerID]]&lt;&gt;""),"Yes","No")</f>
        <v>Yes</v>
      </c>
      <c r="J9033" s="4">
        <f>EOMONTH(OnlineRetail[[#This Row],[InvoiceDate]],-1)+1</f>
        <v>40725</v>
      </c>
      <c r="K9033" s="6">
        <f>OnlineRetail[[#This Row],[Quantity]]*OnlineRetail[[#This Row],[UnitPrice]]</f>
        <v>18.75</v>
      </c>
      <c r="L9033" t="str">
        <f t="shared" si="141"/>
        <v>12824|Jul-2011</v>
      </c>
    </row>
    <row r="9034" spans="1:12">
      <c r="A9034">
        <v>540139</v>
      </c>
      <c r="B9034" t="s">
        <v>117</v>
      </c>
      <c r="C9034" t="s">
        <v>72</v>
      </c>
      <c r="D9034">
        <v>16</v>
      </c>
      <c r="E9034" s="1">
        <v>40728.37777777778</v>
      </c>
      <c r="F9034">
        <v>4.25</v>
      </c>
      <c r="G9034">
        <v>12377</v>
      </c>
      <c r="H9034" t="s">
        <v>10</v>
      </c>
      <c r="I9034" t="str">
        <f>IF(AND(LEFT(OnlineRetail[[#This Row],[InvoiceNo]],1)&lt;&gt;"C",OnlineRetail[[#This Row],[CustomerID]]&lt;&gt;""),"Yes","No")</f>
        <v>Yes</v>
      </c>
      <c r="J9034" s="4">
        <f>EOMONTH(OnlineRetail[[#This Row],[InvoiceDate]],-1)+1</f>
        <v>40725</v>
      </c>
      <c r="K9034" s="6">
        <f>OnlineRetail[[#This Row],[Quantity]]*OnlineRetail[[#This Row],[UnitPrice]]</f>
        <v>68</v>
      </c>
      <c r="L9034" t="str">
        <f t="shared" si="141"/>
        <v>12377|Jul-2011</v>
      </c>
    </row>
    <row r="9035" spans="1:12">
      <c r="A9035">
        <v>542725</v>
      </c>
      <c r="B9035" t="s">
        <v>264</v>
      </c>
      <c r="C9035" t="s">
        <v>50</v>
      </c>
      <c r="D9035">
        <v>18</v>
      </c>
      <c r="E9035" s="1">
        <v>40728.378472222219</v>
      </c>
      <c r="F9035">
        <v>0.85</v>
      </c>
      <c r="G9035">
        <v>12923</v>
      </c>
      <c r="H9035" t="s">
        <v>17</v>
      </c>
      <c r="I9035" t="str">
        <f>IF(AND(LEFT(OnlineRetail[[#This Row],[InvoiceNo]],1)&lt;&gt;"C",OnlineRetail[[#This Row],[CustomerID]]&lt;&gt;""),"Yes","No")</f>
        <v>Yes</v>
      </c>
      <c r="J9035" s="4">
        <f>EOMONTH(OnlineRetail[[#This Row],[InvoiceDate]],-1)+1</f>
        <v>40725</v>
      </c>
      <c r="K9035" s="6">
        <f>OnlineRetail[[#This Row],[Quantity]]*OnlineRetail[[#This Row],[UnitPrice]]</f>
        <v>15.299999999999999</v>
      </c>
      <c r="L9035" t="str">
        <f t="shared" si="141"/>
        <v>12923|Jul-2011</v>
      </c>
    </row>
    <row r="9036" spans="1:12">
      <c r="A9036">
        <v>554343</v>
      </c>
      <c r="B9036" t="s">
        <v>74</v>
      </c>
      <c r="C9036" t="s">
        <v>27</v>
      </c>
      <c r="D9036">
        <v>13</v>
      </c>
      <c r="E9036" s="1">
        <v>40728.382638888892</v>
      </c>
      <c r="F9036">
        <v>2.1</v>
      </c>
      <c r="G9036">
        <v>12453</v>
      </c>
      <c r="H9036" t="s">
        <v>10</v>
      </c>
      <c r="I9036" t="str">
        <f>IF(AND(LEFT(OnlineRetail[[#This Row],[InvoiceNo]],1)&lt;&gt;"C",OnlineRetail[[#This Row],[CustomerID]]&lt;&gt;""),"Yes","No")</f>
        <v>Yes</v>
      </c>
      <c r="J9036" s="4">
        <f>EOMONTH(OnlineRetail[[#This Row],[InvoiceDate]],-1)+1</f>
        <v>40725</v>
      </c>
      <c r="K9036" s="6">
        <f>OnlineRetail[[#This Row],[Quantity]]*OnlineRetail[[#This Row],[UnitPrice]]</f>
        <v>27.3</v>
      </c>
      <c r="L9036" t="str">
        <f t="shared" si="141"/>
        <v>12453|Jul-2011</v>
      </c>
    </row>
    <row r="9037" spans="1:12">
      <c r="A9037">
        <v>551592</v>
      </c>
      <c r="B9037" t="s">
        <v>214</v>
      </c>
      <c r="C9037" t="s">
        <v>62</v>
      </c>
      <c r="D9037">
        <v>6</v>
      </c>
      <c r="E9037" s="1">
        <v>40728.384722222218</v>
      </c>
      <c r="F9037">
        <v>2.1</v>
      </c>
      <c r="G9037">
        <v>14176</v>
      </c>
      <c r="H9037" t="s">
        <v>10</v>
      </c>
      <c r="I9037" t="str">
        <f>IF(AND(LEFT(OnlineRetail[[#This Row],[InvoiceNo]],1)&lt;&gt;"C",OnlineRetail[[#This Row],[CustomerID]]&lt;&gt;""),"Yes","No")</f>
        <v>Yes</v>
      </c>
      <c r="J9037" s="4">
        <f>EOMONTH(OnlineRetail[[#This Row],[InvoiceDate]],-1)+1</f>
        <v>40725</v>
      </c>
      <c r="K9037" s="6">
        <f>OnlineRetail[[#This Row],[Quantity]]*OnlineRetail[[#This Row],[UnitPrice]]</f>
        <v>12.600000000000001</v>
      </c>
      <c r="L9037" t="str">
        <f t="shared" si="141"/>
        <v>14176|Jul-2011</v>
      </c>
    </row>
    <row r="9038" spans="1:12">
      <c r="A9038">
        <v>551941</v>
      </c>
      <c r="B9038" t="s">
        <v>292</v>
      </c>
      <c r="C9038" t="s">
        <v>33</v>
      </c>
      <c r="D9038">
        <v>22</v>
      </c>
      <c r="E9038" s="1">
        <v>40728.393750000003</v>
      </c>
      <c r="F9038">
        <v>4.25</v>
      </c>
      <c r="G9038">
        <v>14237</v>
      </c>
      <c r="H9038" t="s">
        <v>10</v>
      </c>
      <c r="I9038" t="str">
        <f>IF(AND(LEFT(OnlineRetail[[#This Row],[InvoiceNo]],1)&lt;&gt;"C",OnlineRetail[[#This Row],[CustomerID]]&lt;&gt;""),"Yes","No")</f>
        <v>Yes</v>
      </c>
      <c r="J9038" s="4">
        <f>EOMONTH(OnlineRetail[[#This Row],[InvoiceDate]],-1)+1</f>
        <v>40725</v>
      </c>
      <c r="K9038" s="6">
        <f>OnlineRetail[[#This Row],[Quantity]]*OnlineRetail[[#This Row],[UnitPrice]]</f>
        <v>93.5</v>
      </c>
      <c r="L9038" t="str">
        <f t="shared" si="141"/>
        <v>14237|Jul-2011</v>
      </c>
    </row>
    <row r="9039" spans="1:12">
      <c r="A9039">
        <v>541070</v>
      </c>
      <c r="B9039" t="s">
        <v>122</v>
      </c>
      <c r="C9039" t="s">
        <v>72</v>
      </c>
      <c r="D9039">
        <v>7</v>
      </c>
      <c r="E9039" s="1">
        <v>40728.395833333343</v>
      </c>
      <c r="F9039">
        <v>2.1</v>
      </c>
      <c r="G9039">
        <v>12600</v>
      </c>
      <c r="H9039" t="s">
        <v>10</v>
      </c>
      <c r="I9039" t="str">
        <f>IF(AND(LEFT(OnlineRetail[[#This Row],[InvoiceNo]],1)&lt;&gt;"C",OnlineRetail[[#This Row],[CustomerID]]&lt;&gt;""),"Yes","No")</f>
        <v>Yes</v>
      </c>
      <c r="J9039" s="4">
        <f>EOMONTH(OnlineRetail[[#This Row],[InvoiceDate]],-1)+1</f>
        <v>40725</v>
      </c>
      <c r="K9039" s="6">
        <f>OnlineRetail[[#This Row],[Quantity]]*OnlineRetail[[#This Row],[UnitPrice]]</f>
        <v>14.700000000000001</v>
      </c>
      <c r="L9039" t="str">
        <f t="shared" si="141"/>
        <v>12600|Jul-2011</v>
      </c>
    </row>
    <row r="9040" spans="1:12">
      <c r="A9040">
        <v>539072</v>
      </c>
      <c r="B9040" t="s">
        <v>218</v>
      </c>
      <c r="C9040" t="s">
        <v>27</v>
      </c>
      <c r="D9040">
        <v>11</v>
      </c>
      <c r="E9040" s="1">
        <v>40728.402777777781</v>
      </c>
      <c r="F9040">
        <v>7.95</v>
      </c>
      <c r="G9040">
        <v>14139</v>
      </c>
      <c r="H9040" t="s">
        <v>10</v>
      </c>
      <c r="I9040" t="str">
        <f>IF(AND(LEFT(OnlineRetail[[#This Row],[InvoiceNo]],1)&lt;&gt;"C",OnlineRetail[[#This Row],[CustomerID]]&lt;&gt;""),"Yes","No")</f>
        <v>Yes</v>
      </c>
      <c r="J9040" s="4">
        <f>EOMONTH(OnlineRetail[[#This Row],[InvoiceDate]],-1)+1</f>
        <v>40725</v>
      </c>
      <c r="K9040" s="6">
        <f>OnlineRetail[[#This Row],[Quantity]]*OnlineRetail[[#This Row],[UnitPrice]]</f>
        <v>87.45</v>
      </c>
      <c r="L9040" t="str">
        <f t="shared" si="141"/>
        <v>14139|Jul-2011</v>
      </c>
    </row>
    <row r="9041" spans="1:12">
      <c r="A9041">
        <v>553885</v>
      </c>
      <c r="B9041" t="s">
        <v>213</v>
      </c>
      <c r="C9041" t="s">
        <v>21</v>
      </c>
      <c r="D9041">
        <v>6</v>
      </c>
      <c r="E9041" s="1">
        <v>40728.405555555553</v>
      </c>
      <c r="F9041">
        <v>9.9499999999999993</v>
      </c>
      <c r="G9041">
        <v>12752</v>
      </c>
      <c r="H9041" t="s">
        <v>10</v>
      </c>
      <c r="I9041" t="str">
        <f>IF(AND(LEFT(OnlineRetail[[#This Row],[InvoiceNo]],1)&lt;&gt;"C",OnlineRetail[[#This Row],[CustomerID]]&lt;&gt;""),"Yes","No")</f>
        <v>Yes</v>
      </c>
      <c r="J9041" s="4">
        <f>EOMONTH(OnlineRetail[[#This Row],[InvoiceDate]],-1)+1</f>
        <v>40725</v>
      </c>
      <c r="K9041" s="6">
        <f>OnlineRetail[[#This Row],[Quantity]]*OnlineRetail[[#This Row],[UnitPrice]]</f>
        <v>59.699999999999996</v>
      </c>
      <c r="L9041" t="str">
        <f t="shared" si="141"/>
        <v>12752|Jul-2011</v>
      </c>
    </row>
    <row r="9042" spans="1:12">
      <c r="A9042">
        <v>550513</v>
      </c>
      <c r="B9042" t="s">
        <v>68</v>
      </c>
      <c r="C9042" t="s">
        <v>42</v>
      </c>
      <c r="D9042">
        <v>20</v>
      </c>
      <c r="E9042" s="1">
        <v>40728.414583333331</v>
      </c>
      <c r="F9042">
        <v>2.1</v>
      </c>
      <c r="G9042">
        <v>13622</v>
      </c>
      <c r="H9042" t="s">
        <v>10</v>
      </c>
      <c r="I9042" t="str">
        <f>IF(AND(LEFT(OnlineRetail[[#This Row],[InvoiceNo]],1)&lt;&gt;"C",OnlineRetail[[#This Row],[CustomerID]]&lt;&gt;""),"Yes","No")</f>
        <v>Yes</v>
      </c>
      <c r="J9042" s="4">
        <f>EOMONTH(OnlineRetail[[#This Row],[InvoiceDate]],-1)+1</f>
        <v>40725</v>
      </c>
      <c r="K9042" s="6">
        <f>OnlineRetail[[#This Row],[Quantity]]*OnlineRetail[[#This Row],[UnitPrice]]</f>
        <v>42</v>
      </c>
      <c r="L9042" t="str">
        <f t="shared" si="141"/>
        <v>13622|Jul-2011</v>
      </c>
    </row>
    <row r="9043" spans="1:12">
      <c r="A9043">
        <v>556060</v>
      </c>
      <c r="B9043" t="s">
        <v>288</v>
      </c>
      <c r="C9043" t="s">
        <v>27</v>
      </c>
      <c r="D9043">
        <v>10</v>
      </c>
      <c r="E9043" s="1">
        <v>40728.414583333331</v>
      </c>
      <c r="F9043">
        <v>5.95</v>
      </c>
      <c r="G9043">
        <v>13260</v>
      </c>
      <c r="H9043" t="s">
        <v>10</v>
      </c>
      <c r="I9043" t="str">
        <f>IF(AND(LEFT(OnlineRetail[[#This Row],[InvoiceNo]],1)&lt;&gt;"C",OnlineRetail[[#This Row],[CustomerID]]&lt;&gt;""),"Yes","No")</f>
        <v>Yes</v>
      </c>
      <c r="J9043" s="4">
        <f>EOMONTH(OnlineRetail[[#This Row],[InvoiceDate]],-1)+1</f>
        <v>40725</v>
      </c>
      <c r="K9043" s="6">
        <f>OnlineRetail[[#This Row],[Quantity]]*OnlineRetail[[#This Row],[UnitPrice]]</f>
        <v>59.5</v>
      </c>
      <c r="L9043" t="str">
        <f t="shared" si="141"/>
        <v>13260|Jul-2011</v>
      </c>
    </row>
    <row r="9044" spans="1:12">
      <c r="A9044">
        <v>550710</v>
      </c>
      <c r="B9044" t="s">
        <v>167</v>
      </c>
      <c r="C9044" t="s">
        <v>42</v>
      </c>
      <c r="D9044">
        <v>15</v>
      </c>
      <c r="E9044" s="1">
        <v>40728.415972222218</v>
      </c>
      <c r="F9044">
        <v>7.95</v>
      </c>
      <c r="G9044">
        <v>13583</v>
      </c>
      <c r="H9044" t="s">
        <v>10</v>
      </c>
      <c r="I9044" t="str">
        <f>IF(AND(LEFT(OnlineRetail[[#This Row],[InvoiceNo]],1)&lt;&gt;"C",OnlineRetail[[#This Row],[CustomerID]]&lt;&gt;""),"Yes","No")</f>
        <v>Yes</v>
      </c>
      <c r="J9044" s="4">
        <f>EOMONTH(OnlineRetail[[#This Row],[InvoiceDate]],-1)+1</f>
        <v>40725</v>
      </c>
      <c r="K9044" s="6">
        <f>OnlineRetail[[#This Row],[Quantity]]*OnlineRetail[[#This Row],[UnitPrice]]</f>
        <v>119.25</v>
      </c>
      <c r="L9044" t="str">
        <f t="shared" si="141"/>
        <v>13583|Jul-2011</v>
      </c>
    </row>
    <row r="9045" spans="1:12">
      <c r="A9045">
        <v>536558</v>
      </c>
      <c r="B9045" t="s">
        <v>147</v>
      </c>
      <c r="C9045" t="s">
        <v>39</v>
      </c>
      <c r="D9045">
        <v>12</v>
      </c>
      <c r="E9045" s="1">
        <v>40728.416666666657</v>
      </c>
      <c r="F9045">
        <v>4.25</v>
      </c>
      <c r="G9045">
        <v>13676</v>
      </c>
      <c r="H9045" t="s">
        <v>22</v>
      </c>
      <c r="I9045" t="str">
        <f>IF(AND(LEFT(OnlineRetail[[#This Row],[InvoiceNo]],1)&lt;&gt;"C",OnlineRetail[[#This Row],[CustomerID]]&lt;&gt;""),"Yes","No")</f>
        <v>Yes</v>
      </c>
      <c r="J9045" s="4">
        <f>EOMONTH(OnlineRetail[[#This Row],[InvoiceDate]],-1)+1</f>
        <v>40725</v>
      </c>
      <c r="K9045" s="6">
        <f>OnlineRetail[[#This Row],[Quantity]]*OnlineRetail[[#This Row],[UnitPrice]]</f>
        <v>51</v>
      </c>
      <c r="L9045" t="str">
        <f t="shared" si="141"/>
        <v>13676|Jul-2011</v>
      </c>
    </row>
    <row r="9046" spans="1:12">
      <c r="A9046">
        <v>543821</v>
      </c>
      <c r="B9046" t="s">
        <v>207</v>
      </c>
      <c r="C9046" t="s">
        <v>19</v>
      </c>
      <c r="D9046">
        <v>5</v>
      </c>
      <c r="E9046" s="1">
        <v>40728.418055555558</v>
      </c>
      <c r="F9046">
        <v>0.85</v>
      </c>
      <c r="G9046">
        <v>13715</v>
      </c>
      <c r="H9046" t="s">
        <v>10</v>
      </c>
      <c r="I9046" t="str">
        <f>IF(AND(LEFT(OnlineRetail[[#This Row],[InvoiceNo]],1)&lt;&gt;"C",OnlineRetail[[#This Row],[CustomerID]]&lt;&gt;""),"Yes","No")</f>
        <v>Yes</v>
      </c>
      <c r="J9046" s="4">
        <f>EOMONTH(OnlineRetail[[#This Row],[InvoiceDate]],-1)+1</f>
        <v>40725</v>
      </c>
      <c r="K9046" s="6">
        <f>OnlineRetail[[#This Row],[Quantity]]*OnlineRetail[[#This Row],[UnitPrice]]</f>
        <v>4.25</v>
      </c>
      <c r="L9046" t="str">
        <f t="shared" si="141"/>
        <v>13715|Jul-2011</v>
      </c>
    </row>
    <row r="9047" spans="1:12">
      <c r="A9047">
        <v>547401</v>
      </c>
      <c r="B9047" t="s">
        <v>188</v>
      </c>
      <c r="C9047" t="s">
        <v>19</v>
      </c>
      <c r="D9047">
        <v>23</v>
      </c>
      <c r="E9047" s="1">
        <v>40728.420138888891</v>
      </c>
      <c r="F9047">
        <v>2.5499999999999998</v>
      </c>
      <c r="G9047">
        <v>12430</v>
      </c>
      <c r="H9047" t="s">
        <v>25</v>
      </c>
      <c r="I9047" t="str">
        <f>IF(AND(LEFT(OnlineRetail[[#This Row],[InvoiceNo]],1)&lt;&gt;"C",OnlineRetail[[#This Row],[CustomerID]]&lt;&gt;""),"Yes","No")</f>
        <v>Yes</v>
      </c>
      <c r="J9047" s="4">
        <f>EOMONTH(OnlineRetail[[#This Row],[InvoiceDate]],-1)+1</f>
        <v>40725</v>
      </c>
      <c r="K9047" s="6">
        <f>OnlineRetail[[#This Row],[Quantity]]*OnlineRetail[[#This Row],[UnitPrice]]</f>
        <v>58.65</v>
      </c>
      <c r="L9047" t="str">
        <f t="shared" si="141"/>
        <v>12430|Jul-2011</v>
      </c>
    </row>
    <row r="9048" spans="1:12" hidden="1">
      <c r="A9048" t="s">
        <v>364</v>
      </c>
      <c r="B9048" t="s">
        <v>115</v>
      </c>
      <c r="C9048" t="s">
        <v>16</v>
      </c>
      <c r="D9048">
        <v>21</v>
      </c>
      <c r="E9048" s="1">
        <v>40728.422222222223</v>
      </c>
      <c r="F9048">
        <v>1.25</v>
      </c>
      <c r="G9048">
        <v>12410</v>
      </c>
      <c r="H9048" t="s">
        <v>10</v>
      </c>
      <c r="I9048" t="str">
        <f>IF(AND(LEFT(OnlineRetail[[#This Row],[InvoiceNo]],1)&lt;&gt;"C",OnlineRetail[[#This Row],[CustomerID]]&lt;&gt;""),"Yes","No")</f>
        <v>No</v>
      </c>
      <c r="J9048" s="4">
        <f>EOMONTH(OnlineRetail[[#This Row],[InvoiceDate]],-1)+1</f>
        <v>40725</v>
      </c>
      <c r="K9048" s="6">
        <f>OnlineRetail[[#This Row],[Quantity]]*OnlineRetail[[#This Row],[UnitPrice]]</f>
        <v>26.25</v>
      </c>
      <c r="L9048" t="str">
        <f t="shared" si="141"/>
        <v/>
      </c>
    </row>
    <row r="9049" spans="1:12">
      <c r="A9049">
        <v>553870</v>
      </c>
      <c r="B9049" t="s">
        <v>92</v>
      </c>
      <c r="C9049" t="s">
        <v>42</v>
      </c>
      <c r="D9049">
        <v>14</v>
      </c>
      <c r="E9049" s="1">
        <v>40728.426388888889</v>
      </c>
      <c r="F9049">
        <v>5.95</v>
      </c>
      <c r="G9049">
        <v>12599</v>
      </c>
      <c r="H9049" t="s">
        <v>10</v>
      </c>
      <c r="I9049" t="str">
        <f>IF(AND(LEFT(OnlineRetail[[#This Row],[InvoiceNo]],1)&lt;&gt;"C",OnlineRetail[[#This Row],[CustomerID]]&lt;&gt;""),"Yes","No")</f>
        <v>Yes</v>
      </c>
      <c r="J9049" s="4">
        <f>EOMONTH(OnlineRetail[[#This Row],[InvoiceDate]],-1)+1</f>
        <v>40725</v>
      </c>
      <c r="K9049" s="6">
        <f>OnlineRetail[[#This Row],[Quantity]]*OnlineRetail[[#This Row],[UnitPrice]]</f>
        <v>83.3</v>
      </c>
      <c r="L9049" t="str">
        <f t="shared" si="141"/>
        <v>12599|Jul-2011</v>
      </c>
    </row>
    <row r="9050" spans="1:12">
      <c r="A9050">
        <v>547736</v>
      </c>
      <c r="B9050" t="s">
        <v>233</v>
      </c>
      <c r="C9050" t="s">
        <v>27</v>
      </c>
      <c r="D9050">
        <v>7</v>
      </c>
      <c r="E9050" s="1">
        <v>40728.436805555553</v>
      </c>
      <c r="F9050">
        <v>7.95</v>
      </c>
      <c r="G9050">
        <v>13122</v>
      </c>
      <c r="H9050" t="s">
        <v>10</v>
      </c>
      <c r="I9050" t="str">
        <f>IF(AND(LEFT(OnlineRetail[[#This Row],[InvoiceNo]],1)&lt;&gt;"C",OnlineRetail[[#This Row],[CustomerID]]&lt;&gt;""),"Yes","No")</f>
        <v>Yes</v>
      </c>
      <c r="J9050" s="4">
        <f>EOMONTH(OnlineRetail[[#This Row],[InvoiceDate]],-1)+1</f>
        <v>40725</v>
      </c>
      <c r="K9050" s="6">
        <f>OnlineRetail[[#This Row],[Quantity]]*OnlineRetail[[#This Row],[UnitPrice]]</f>
        <v>55.65</v>
      </c>
      <c r="L9050" t="str">
        <f t="shared" si="141"/>
        <v>13122|Jul-2011</v>
      </c>
    </row>
    <row r="9051" spans="1:12">
      <c r="A9051">
        <v>544744</v>
      </c>
      <c r="B9051" t="s">
        <v>61</v>
      </c>
      <c r="C9051" t="s">
        <v>48</v>
      </c>
      <c r="D9051">
        <v>2</v>
      </c>
      <c r="E9051" s="1">
        <v>40728.440972222219</v>
      </c>
      <c r="F9051">
        <v>2.5499999999999998</v>
      </c>
      <c r="G9051">
        <v>13763</v>
      </c>
      <c r="H9051" t="s">
        <v>10</v>
      </c>
      <c r="I9051" t="str">
        <f>IF(AND(LEFT(OnlineRetail[[#This Row],[InvoiceNo]],1)&lt;&gt;"C",OnlineRetail[[#This Row],[CustomerID]]&lt;&gt;""),"Yes","No")</f>
        <v>Yes</v>
      </c>
      <c r="J9051" s="4">
        <f>EOMONTH(OnlineRetail[[#This Row],[InvoiceDate]],-1)+1</f>
        <v>40725</v>
      </c>
      <c r="K9051" s="6">
        <f>OnlineRetail[[#This Row],[Quantity]]*OnlineRetail[[#This Row],[UnitPrice]]</f>
        <v>5.0999999999999996</v>
      </c>
      <c r="L9051" t="str">
        <f t="shared" si="141"/>
        <v>13763|Jul-2011</v>
      </c>
    </row>
    <row r="9052" spans="1:12">
      <c r="A9052">
        <v>549298</v>
      </c>
      <c r="B9052" t="s">
        <v>77</v>
      </c>
      <c r="C9052" t="s">
        <v>42</v>
      </c>
      <c r="D9052">
        <v>4</v>
      </c>
      <c r="E9052" s="1">
        <v>40728.458333333343</v>
      </c>
      <c r="F9052">
        <v>9.9499999999999993</v>
      </c>
      <c r="G9052">
        <v>13093</v>
      </c>
      <c r="H9052" t="s">
        <v>10</v>
      </c>
      <c r="I9052" t="str">
        <f>IF(AND(LEFT(OnlineRetail[[#This Row],[InvoiceNo]],1)&lt;&gt;"C",OnlineRetail[[#This Row],[CustomerID]]&lt;&gt;""),"Yes","No")</f>
        <v>Yes</v>
      </c>
      <c r="J9052" s="4">
        <f>EOMONTH(OnlineRetail[[#This Row],[InvoiceDate]],-1)+1</f>
        <v>40725</v>
      </c>
      <c r="K9052" s="6">
        <f>OnlineRetail[[#This Row],[Quantity]]*OnlineRetail[[#This Row],[UnitPrice]]</f>
        <v>39.799999999999997</v>
      </c>
      <c r="L9052" t="str">
        <f t="shared" si="141"/>
        <v>13093|Jul-2011</v>
      </c>
    </row>
    <row r="9053" spans="1:12">
      <c r="A9053">
        <v>541408</v>
      </c>
      <c r="B9053" t="s">
        <v>235</v>
      </c>
      <c r="C9053" t="s">
        <v>42</v>
      </c>
      <c r="D9053">
        <v>24</v>
      </c>
      <c r="E9053" s="1">
        <v>40728.462500000001</v>
      </c>
      <c r="F9053">
        <v>1.25</v>
      </c>
      <c r="G9053">
        <v>13323</v>
      </c>
      <c r="H9053" t="s">
        <v>10</v>
      </c>
      <c r="I9053" t="str">
        <f>IF(AND(LEFT(OnlineRetail[[#This Row],[InvoiceNo]],1)&lt;&gt;"C",OnlineRetail[[#This Row],[CustomerID]]&lt;&gt;""),"Yes","No")</f>
        <v>Yes</v>
      </c>
      <c r="J9053" s="4">
        <f>EOMONTH(OnlineRetail[[#This Row],[InvoiceDate]],-1)+1</f>
        <v>40725</v>
      </c>
      <c r="K9053" s="6">
        <f>OnlineRetail[[#This Row],[Quantity]]*OnlineRetail[[#This Row],[UnitPrice]]</f>
        <v>30</v>
      </c>
      <c r="L9053" t="str">
        <f t="shared" si="141"/>
        <v>13323|Jul-2011</v>
      </c>
    </row>
    <row r="9054" spans="1:12">
      <c r="A9054">
        <v>541787</v>
      </c>
      <c r="B9054" t="s">
        <v>82</v>
      </c>
      <c r="C9054" t="s">
        <v>83</v>
      </c>
      <c r="D9054">
        <v>15</v>
      </c>
      <c r="E9054" s="1">
        <v>40728.476388888892</v>
      </c>
      <c r="F9054">
        <v>2.1</v>
      </c>
      <c r="G9054">
        <v>13297</v>
      </c>
      <c r="H9054" t="s">
        <v>10</v>
      </c>
      <c r="I9054" t="str">
        <f>IF(AND(LEFT(OnlineRetail[[#This Row],[InvoiceNo]],1)&lt;&gt;"C",OnlineRetail[[#This Row],[CustomerID]]&lt;&gt;""),"Yes","No")</f>
        <v>Yes</v>
      </c>
      <c r="J9054" s="4">
        <f>EOMONTH(OnlineRetail[[#This Row],[InvoiceDate]],-1)+1</f>
        <v>40725</v>
      </c>
      <c r="K9054" s="6">
        <f>OnlineRetail[[#This Row],[Quantity]]*OnlineRetail[[#This Row],[UnitPrice]]</f>
        <v>31.5</v>
      </c>
      <c r="L9054" t="str">
        <f t="shared" si="141"/>
        <v>13297|Jul-2011</v>
      </c>
    </row>
    <row r="9055" spans="1:12">
      <c r="A9055">
        <v>555857</v>
      </c>
      <c r="B9055" t="s">
        <v>138</v>
      </c>
      <c r="C9055" t="s">
        <v>62</v>
      </c>
      <c r="D9055">
        <v>7</v>
      </c>
      <c r="E9055" s="1">
        <v>40728.481944444437</v>
      </c>
      <c r="F9055">
        <v>9.9499999999999993</v>
      </c>
      <c r="G9055">
        <v>13398</v>
      </c>
      <c r="H9055" t="s">
        <v>10</v>
      </c>
      <c r="I9055" t="str">
        <f>IF(AND(LEFT(OnlineRetail[[#This Row],[InvoiceNo]],1)&lt;&gt;"C",OnlineRetail[[#This Row],[CustomerID]]&lt;&gt;""),"Yes","No")</f>
        <v>Yes</v>
      </c>
      <c r="J9055" s="4">
        <f>EOMONTH(OnlineRetail[[#This Row],[InvoiceDate]],-1)+1</f>
        <v>40725</v>
      </c>
      <c r="K9055" s="6">
        <f>OnlineRetail[[#This Row],[Quantity]]*OnlineRetail[[#This Row],[UnitPrice]]</f>
        <v>69.649999999999991</v>
      </c>
      <c r="L9055" t="str">
        <f t="shared" si="141"/>
        <v>13398|Jul-2011</v>
      </c>
    </row>
    <row r="9056" spans="1:12">
      <c r="A9056">
        <v>540120</v>
      </c>
      <c r="B9056" t="s">
        <v>268</v>
      </c>
      <c r="C9056" t="s">
        <v>21</v>
      </c>
      <c r="D9056">
        <v>13</v>
      </c>
      <c r="E9056" s="1">
        <v>40728.482638888891</v>
      </c>
      <c r="F9056">
        <v>9.9499999999999993</v>
      </c>
      <c r="G9056">
        <v>13603</v>
      </c>
      <c r="H9056" t="s">
        <v>126</v>
      </c>
      <c r="I9056" t="str">
        <f>IF(AND(LEFT(OnlineRetail[[#This Row],[InvoiceNo]],1)&lt;&gt;"C",OnlineRetail[[#This Row],[CustomerID]]&lt;&gt;""),"Yes","No")</f>
        <v>Yes</v>
      </c>
      <c r="J9056" s="4">
        <f>EOMONTH(OnlineRetail[[#This Row],[InvoiceDate]],-1)+1</f>
        <v>40725</v>
      </c>
      <c r="K9056" s="6">
        <f>OnlineRetail[[#This Row],[Quantity]]*OnlineRetail[[#This Row],[UnitPrice]]</f>
        <v>129.35</v>
      </c>
      <c r="L9056" t="str">
        <f t="shared" si="141"/>
        <v>13603|Jul-2011</v>
      </c>
    </row>
    <row r="9057" spans="1:12">
      <c r="A9057">
        <v>537957</v>
      </c>
      <c r="B9057" t="s">
        <v>175</v>
      </c>
      <c r="C9057" t="s">
        <v>72</v>
      </c>
      <c r="D9057">
        <v>6</v>
      </c>
      <c r="E9057" s="1">
        <v>40728.490972222222</v>
      </c>
      <c r="F9057">
        <v>3.39</v>
      </c>
      <c r="G9057">
        <v>13278</v>
      </c>
      <c r="H9057" t="s">
        <v>10</v>
      </c>
      <c r="I9057" t="str">
        <f>IF(AND(LEFT(OnlineRetail[[#This Row],[InvoiceNo]],1)&lt;&gt;"C",OnlineRetail[[#This Row],[CustomerID]]&lt;&gt;""),"Yes","No")</f>
        <v>Yes</v>
      </c>
      <c r="J9057" s="4">
        <f>EOMONTH(OnlineRetail[[#This Row],[InvoiceDate]],-1)+1</f>
        <v>40725</v>
      </c>
      <c r="K9057" s="6">
        <f>OnlineRetail[[#This Row],[Quantity]]*OnlineRetail[[#This Row],[UnitPrice]]</f>
        <v>20.34</v>
      </c>
      <c r="L9057" t="str">
        <f t="shared" si="141"/>
        <v>13278|Jul-2011</v>
      </c>
    </row>
    <row r="9058" spans="1:12">
      <c r="A9058">
        <v>542802</v>
      </c>
      <c r="B9058" t="s">
        <v>91</v>
      </c>
      <c r="C9058" t="s">
        <v>24</v>
      </c>
      <c r="D9058">
        <v>17</v>
      </c>
      <c r="E9058" s="1">
        <v>40728.500694444447</v>
      </c>
      <c r="F9058">
        <v>7.95</v>
      </c>
      <c r="G9058">
        <v>12618</v>
      </c>
      <c r="H9058" t="s">
        <v>10</v>
      </c>
      <c r="I9058" t="str">
        <f>IF(AND(LEFT(OnlineRetail[[#This Row],[InvoiceNo]],1)&lt;&gt;"C",OnlineRetail[[#This Row],[CustomerID]]&lt;&gt;""),"Yes","No")</f>
        <v>Yes</v>
      </c>
      <c r="J9058" s="4">
        <f>EOMONTH(OnlineRetail[[#This Row],[InvoiceDate]],-1)+1</f>
        <v>40725</v>
      </c>
      <c r="K9058" s="6">
        <f>OnlineRetail[[#This Row],[Quantity]]*OnlineRetail[[#This Row],[UnitPrice]]</f>
        <v>135.15</v>
      </c>
      <c r="L9058" t="str">
        <f t="shared" si="141"/>
        <v>12618|Jul-2011</v>
      </c>
    </row>
    <row r="9059" spans="1:12">
      <c r="A9059">
        <v>547860</v>
      </c>
      <c r="B9059" t="s">
        <v>203</v>
      </c>
      <c r="C9059" t="s">
        <v>21</v>
      </c>
      <c r="D9059">
        <v>6</v>
      </c>
      <c r="E9059" s="1">
        <v>40728.501388888893</v>
      </c>
      <c r="F9059">
        <v>0.85</v>
      </c>
      <c r="G9059">
        <v>12466</v>
      </c>
      <c r="H9059" t="s">
        <v>70</v>
      </c>
      <c r="I9059" t="str">
        <f>IF(AND(LEFT(OnlineRetail[[#This Row],[InvoiceNo]],1)&lt;&gt;"C",OnlineRetail[[#This Row],[CustomerID]]&lt;&gt;""),"Yes","No")</f>
        <v>Yes</v>
      </c>
      <c r="J9059" s="4">
        <f>EOMONTH(OnlineRetail[[#This Row],[InvoiceDate]],-1)+1</f>
        <v>40725</v>
      </c>
      <c r="K9059" s="6">
        <f>OnlineRetail[[#This Row],[Quantity]]*OnlineRetail[[#This Row],[UnitPrice]]</f>
        <v>5.0999999999999996</v>
      </c>
      <c r="L9059" t="str">
        <f t="shared" si="141"/>
        <v>12466|Jul-2011</v>
      </c>
    </row>
    <row r="9060" spans="1:12">
      <c r="A9060">
        <v>540377</v>
      </c>
      <c r="B9060" t="s">
        <v>250</v>
      </c>
      <c r="C9060" t="s">
        <v>29</v>
      </c>
      <c r="D9060">
        <v>21</v>
      </c>
      <c r="E9060" s="1">
        <v>40728.504861111112</v>
      </c>
      <c r="F9060">
        <v>9.9499999999999993</v>
      </c>
      <c r="G9060">
        <v>14007</v>
      </c>
      <c r="H9060" t="s">
        <v>22</v>
      </c>
      <c r="I9060" t="str">
        <f>IF(AND(LEFT(OnlineRetail[[#This Row],[InvoiceNo]],1)&lt;&gt;"C",OnlineRetail[[#This Row],[CustomerID]]&lt;&gt;""),"Yes","No")</f>
        <v>Yes</v>
      </c>
      <c r="J9060" s="4">
        <f>EOMONTH(OnlineRetail[[#This Row],[InvoiceDate]],-1)+1</f>
        <v>40725</v>
      </c>
      <c r="K9060" s="6">
        <f>OnlineRetail[[#This Row],[Quantity]]*OnlineRetail[[#This Row],[UnitPrice]]</f>
        <v>208.95</v>
      </c>
      <c r="L9060" t="str">
        <f t="shared" si="141"/>
        <v>14007|Jul-2011</v>
      </c>
    </row>
    <row r="9061" spans="1:12">
      <c r="A9061">
        <v>552150</v>
      </c>
      <c r="B9061" t="s">
        <v>302</v>
      </c>
      <c r="C9061" t="s">
        <v>33</v>
      </c>
      <c r="D9061">
        <v>7</v>
      </c>
      <c r="E9061" s="1">
        <v>40728.511805555558</v>
      </c>
      <c r="F9061">
        <v>9.9499999999999993</v>
      </c>
      <c r="G9061">
        <v>12970</v>
      </c>
      <c r="H9061" t="s">
        <v>10</v>
      </c>
      <c r="I9061" t="str">
        <f>IF(AND(LEFT(OnlineRetail[[#This Row],[InvoiceNo]],1)&lt;&gt;"C",OnlineRetail[[#This Row],[CustomerID]]&lt;&gt;""),"Yes","No")</f>
        <v>Yes</v>
      </c>
      <c r="J9061" s="4">
        <f>EOMONTH(OnlineRetail[[#This Row],[InvoiceDate]],-1)+1</f>
        <v>40725</v>
      </c>
      <c r="K9061" s="6">
        <f>OnlineRetail[[#This Row],[Quantity]]*OnlineRetail[[#This Row],[UnitPrice]]</f>
        <v>69.649999999999991</v>
      </c>
      <c r="L9061" t="str">
        <f t="shared" si="141"/>
        <v>12970|Jul-2011</v>
      </c>
    </row>
    <row r="9062" spans="1:12">
      <c r="A9062">
        <v>542531</v>
      </c>
      <c r="B9062" t="s">
        <v>276</v>
      </c>
      <c r="C9062" t="s">
        <v>46</v>
      </c>
      <c r="D9062">
        <v>24</v>
      </c>
      <c r="E9062" s="1">
        <v>40728.511805555558</v>
      </c>
      <c r="F9062">
        <v>1.25</v>
      </c>
      <c r="G9062">
        <v>13330</v>
      </c>
      <c r="H9062" t="s">
        <v>10</v>
      </c>
      <c r="I9062" t="str">
        <f>IF(AND(LEFT(OnlineRetail[[#This Row],[InvoiceNo]],1)&lt;&gt;"C",OnlineRetail[[#This Row],[CustomerID]]&lt;&gt;""),"Yes","No")</f>
        <v>Yes</v>
      </c>
      <c r="J9062" s="4">
        <f>EOMONTH(OnlineRetail[[#This Row],[InvoiceDate]],-1)+1</f>
        <v>40725</v>
      </c>
      <c r="K9062" s="6">
        <f>OnlineRetail[[#This Row],[Quantity]]*OnlineRetail[[#This Row],[UnitPrice]]</f>
        <v>30</v>
      </c>
      <c r="L9062" t="str">
        <f t="shared" si="141"/>
        <v>13330|Jul-2011</v>
      </c>
    </row>
    <row r="9063" spans="1:12">
      <c r="A9063">
        <v>544496</v>
      </c>
      <c r="B9063" t="s">
        <v>216</v>
      </c>
      <c r="C9063" t="s">
        <v>40</v>
      </c>
      <c r="D9063">
        <v>14</v>
      </c>
      <c r="E9063" s="1">
        <v>40728.513888888891</v>
      </c>
      <c r="F9063">
        <v>4.95</v>
      </c>
      <c r="G9063">
        <v>13969</v>
      </c>
      <c r="H9063" t="s">
        <v>121</v>
      </c>
      <c r="I9063" t="str">
        <f>IF(AND(LEFT(OnlineRetail[[#This Row],[InvoiceNo]],1)&lt;&gt;"C",OnlineRetail[[#This Row],[CustomerID]]&lt;&gt;""),"Yes","No")</f>
        <v>Yes</v>
      </c>
      <c r="J9063" s="4">
        <f>EOMONTH(OnlineRetail[[#This Row],[InvoiceDate]],-1)+1</f>
        <v>40725</v>
      </c>
      <c r="K9063" s="6">
        <f>OnlineRetail[[#This Row],[Quantity]]*OnlineRetail[[#This Row],[UnitPrice]]</f>
        <v>69.3</v>
      </c>
      <c r="L9063" t="str">
        <f t="shared" si="141"/>
        <v>13969|Jul-2011</v>
      </c>
    </row>
    <row r="9064" spans="1:12">
      <c r="A9064">
        <v>547683</v>
      </c>
      <c r="B9064" t="s">
        <v>247</v>
      </c>
      <c r="C9064" t="s">
        <v>46</v>
      </c>
      <c r="D9064">
        <v>14</v>
      </c>
      <c r="E9064" s="1">
        <v>40728.519444444442</v>
      </c>
      <c r="F9064">
        <v>5.95</v>
      </c>
      <c r="G9064">
        <v>12621</v>
      </c>
      <c r="H9064" t="s">
        <v>10</v>
      </c>
      <c r="I9064" t="str">
        <f>IF(AND(LEFT(OnlineRetail[[#This Row],[InvoiceNo]],1)&lt;&gt;"C",OnlineRetail[[#This Row],[CustomerID]]&lt;&gt;""),"Yes","No")</f>
        <v>Yes</v>
      </c>
      <c r="J9064" s="4">
        <f>EOMONTH(OnlineRetail[[#This Row],[InvoiceDate]],-1)+1</f>
        <v>40725</v>
      </c>
      <c r="K9064" s="6">
        <f>OnlineRetail[[#This Row],[Quantity]]*OnlineRetail[[#This Row],[UnitPrice]]</f>
        <v>83.3</v>
      </c>
      <c r="L9064" t="str">
        <f t="shared" si="141"/>
        <v>12621|Jul-2011</v>
      </c>
    </row>
    <row r="9065" spans="1:12">
      <c r="A9065">
        <v>548350</v>
      </c>
      <c r="B9065" t="s">
        <v>233</v>
      </c>
      <c r="C9065" t="s">
        <v>14</v>
      </c>
      <c r="D9065">
        <v>21</v>
      </c>
      <c r="E9065" s="1">
        <v>40728.522222222222</v>
      </c>
      <c r="F9065">
        <v>1.25</v>
      </c>
      <c r="G9065">
        <v>14009</v>
      </c>
      <c r="H9065" t="s">
        <v>31</v>
      </c>
      <c r="I9065" t="str">
        <f>IF(AND(LEFT(OnlineRetail[[#This Row],[InvoiceNo]],1)&lt;&gt;"C",OnlineRetail[[#This Row],[CustomerID]]&lt;&gt;""),"Yes","No")</f>
        <v>Yes</v>
      </c>
      <c r="J9065" s="4">
        <f>EOMONTH(OnlineRetail[[#This Row],[InvoiceDate]],-1)+1</f>
        <v>40725</v>
      </c>
      <c r="K9065" s="6">
        <f>OnlineRetail[[#This Row],[Quantity]]*OnlineRetail[[#This Row],[UnitPrice]]</f>
        <v>26.25</v>
      </c>
      <c r="L9065" t="str">
        <f t="shared" si="141"/>
        <v>14009|Jul-2011</v>
      </c>
    </row>
    <row r="9066" spans="1:12">
      <c r="A9066">
        <v>536560</v>
      </c>
      <c r="B9066" t="s">
        <v>263</v>
      </c>
      <c r="C9066" t="s">
        <v>19</v>
      </c>
      <c r="D9066">
        <v>10</v>
      </c>
      <c r="E9066" s="1">
        <v>40728.523611111108</v>
      </c>
      <c r="F9066">
        <v>7.95</v>
      </c>
      <c r="G9066">
        <v>12548</v>
      </c>
      <c r="H9066" t="s">
        <v>10</v>
      </c>
      <c r="I9066" t="str">
        <f>IF(AND(LEFT(OnlineRetail[[#This Row],[InvoiceNo]],1)&lt;&gt;"C",OnlineRetail[[#This Row],[CustomerID]]&lt;&gt;""),"Yes","No")</f>
        <v>Yes</v>
      </c>
      <c r="J9066" s="4">
        <f>EOMONTH(OnlineRetail[[#This Row],[InvoiceDate]],-1)+1</f>
        <v>40725</v>
      </c>
      <c r="K9066" s="6">
        <f>OnlineRetail[[#This Row],[Quantity]]*OnlineRetail[[#This Row],[UnitPrice]]</f>
        <v>79.5</v>
      </c>
      <c r="L9066" t="str">
        <f t="shared" si="141"/>
        <v>12548|Jul-2011</v>
      </c>
    </row>
    <row r="9067" spans="1:12">
      <c r="A9067">
        <v>547768</v>
      </c>
      <c r="B9067" t="s">
        <v>84</v>
      </c>
      <c r="C9067" t="s">
        <v>12</v>
      </c>
      <c r="D9067">
        <v>2</v>
      </c>
      <c r="E9067" s="1">
        <v>40728.530555555553</v>
      </c>
      <c r="F9067">
        <v>1.25</v>
      </c>
      <c r="G9067">
        <v>13895</v>
      </c>
      <c r="H9067" t="s">
        <v>22</v>
      </c>
      <c r="I9067" t="str">
        <f>IF(AND(LEFT(OnlineRetail[[#This Row],[InvoiceNo]],1)&lt;&gt;"C",OnlineRetail[[#This Row],[CustomerID]]&lt;&gt;""),"Yes","No")</f>
        <v>Yes</v>
      </c>
      <c r="J9067" s="4">
        <f>EOMONTH(OnlineRetail[[#This Row],[InvoiceDate]],-1)+1</f>
        <v>40725</v>
      </c>
      <c r="K9067" s="6">
        <f>OnlineRetail[[#This Row],[Quantity]]*OnlineRetail[[#This Row],[UnitPrice]]</f>
        <v>2.5</v>
      </c>
      <c r="L9067" t="str">
        <f t="shared" si="141"/>
        <v>13895|Jul-2011</v>
      </c>
    </row>
    <row r="9068" spans="1:12">
      <c r="A9068">
        <v>549802</v>
      </c>
      <c r="B9068" t="s">
        <v>144</v>
      </c>
      <c r="C9068" t="s">
        <v>50</v>
      </c>
      <c r="D9068">
        <v>12</v>
      </c>
      <c r="E9068" s="1">
        <v>40728.543055555558</v>
      </c>
      <c r="F9068">
        <v>4.95</v>
      </c>
      <c r="G9068">
        <v>13534</v>
      </c>
      <c r="H9068" t="s">
        <v>10</v>
      </c>
      <c r="I9068" t="str">
        <f>IF(AND(LEFT(OnlineRetail[[#This Row],[InvoiceNo]],1)&lt;&gt;"C",OnlineRetail[[#This Row],[CustomerID]]&lt;&gt;""),"Yes","No")</f>
        <v>Yes</v>
      </c>
      <c r="J9068" s="4">
        <f>EOMONTH(OnlineRetail[[#This Row],[InvoiceDate]],-1)+1</f>
        <v>40725</v>
      </c>
      <c r="K9068" s="6">
        <f>OnlineRetail[[#This Row],[Quantity]]*OnlineRetail[[#This Row],[UnitPrice]]</f>
        <v>59.400000000000006</v>
      </c>
      <c r="L9068" t="str">
        <f t="shared" si="141"/>
        <v>13534|Jul-2011</v>
      </c>
    </row>
    <row r="9069" spans="1:12">
      <c r="A9069">
        <v>550199</v>
      </c>
      <c r="B9069" t="s">
        <v>37</v>
      </c>
      <c r="C9069" t="s">
        <v>40</v>
      </c>
      <c r="D9069">
        <v>1</v>
      </c>
      <c r="E9069" s="1">
        <v>40728.54583333333</v>
      </c>
      <c r="F9069">
        <v>2.1</v>
      </c>
      <c r="G9069">
        <v>13652</v>
      </c>
      <c r="H9069" t="s">
        <v>10</v>
      </c>
      <c r="I9069" t="str">
        <f>IF(AND(LEFT(OnlineRetail[[#This Row],[InvoiceNo]],1)&lt;&gt;"C",OnlineRetail[[#This Row],[CustomerID]]&lt;&gt;""),"Yes","No")</f>
        <v>Yes</v>
      </c>
      <c r="J9069" s="4">
        <f>EOMONTH(OnlineRetail[[#This Row],[InvoiceDate]],-1)+1</f>
        <v>40725</v>
      </c>
      <c r="K9069" s="6">
        <f>OnlineRetail[[#This Row],[Quantity]]*OnlineRetail[[#This Row],[UnitPrice]]</f>
        <v>2.1</v>
      </c>
      <c r="L9069" t="str">
        <f t="shared" si="141"/>
        <v>13652|Jul-2011</v>
      </c>
    </row>
    <row r="9070" spans="1:12">
      <c r="A9070">
        <v>540301</v>
      </c>
      <c r="B9070" t="s">
        <v>51</v>
      </c>
      <c r="C9070" t="s">
        <v>9</v>
      </c>
      <c r="D9070">
        <v>6</v>
      </c>
      <c r="E9070" s="1">
        <v>40728.549305555563</v>
      </c>
      <c r="F9070">
        <v>1.65</v>
      </c>
      <c r="G9070">
        <v>12471</v>
      </c>
      <c r="H9070" t="s">
        <v>10</v>
      </c>
      <c r="I9070" t="str">
        <f>IF(AND(LEFT(OnlineRetail[[#This Row],[InvoiceNo]],1)&lt;&gt;"C",OnlineRetail[[#This Row],[CustomerID]]&lt;&gt;""),"Yes","No")</f>
        <v>Yes</v>
      </c>
      <c r="J9070" s="4">
        <f>EOMONTH(OnlineRetail[[#This Row],[InvoiceDate]],-1)+1</f>
        <v>40725</v>
      </c>
      <c r="K9070" s="6">
        <f>OnlineRetail[[#This Row],[Quantity]]*OnlineRetail[[#This Row],[UnitPrice]]</f>
        <v>9.8999999999999986</v>
      </c>
      <c r="L9070" t="str">
        <f t="shared" si="141"/>
        <v>12471|Jul-2011</v>
      </c>
    </row>
    <row r="9071" spans="1:12">
      <c r="A9071">
        <v>550307</v>
      </c>
      <c r="B9071" t="s">
        <v>139</v>
      </c>
      <c r="C9071" t="s">
        <v>14</v>
      </c>
      <c r="D9071">
        <v>8</v>
      </c>
      <c r="E9071" s="1">
        <v>40728.549305555563</v>
      </c>
      <c r="F9071">
        <v>4.95</v>
      </c>
      <c r="G9071">
        <v>13154</v>
      </c>
      <c r="H9071" t="s">
        <v>36</v>
      </c>
      <c r="I9071" t="str">
        <f>IF(AND(LEFT(OnlineRetail[[#This Row],[InvoiceNo]],1)&lt;&gt;"C",OnlineRetail[[#This Row],[CustomerID]]&lt;&gt;""),"Yes","No")</f>
        <v>Yes</v>
      </c>
      <c r="J9071" s="4">
        <f>EOMONTH(OnlineRetail[[#This Row],[InvoiceDate]],-1)+1</f>
        <v>40725</v>
      </c>
      <c r="K9071" s="6">
        <f>OnlineRetail[[#This Row],[Quantity]]*OnlineRetail[[#This Row],[UnitPrice]]</f>
        <v>39.6</v>
      </c>
      <c r="L9071" t="str">
        <f t="shared" si="141"/>
        <v>13154|Jul-2011</v>
      </c>
    </row>
    <row r="9072" spans="1:12">
      <c r="A9072">
        <v>543867</v>
      </c>
      <c r="B9072" t="s">
        <v>263</v>
      </c>
      <c r="C9072" t="s">
        <v>33</v>
      </c>
      <c r="D9072">
        <v>17</v>
      </c>
      <c r="E9072" s="1">
        <v>40728.552083333343</v>
      </c>
      <c r="F9072">
        <v>2.5499999999999998</v>
      </c>
      <c r="G9072">
        <v>12825</v>
      </c>
      <c r="H9072" t="s">
        <v>10</v>
      </c>
      <c r="I9072" t="str">
        <f>IF(AND(LEFT(OnlineRetail[[#This Row],[InvoiceNo]],1)&lt;&gt;"C",OnlineRetail[[#This Row],[CustomerID]]&lt;&gt;""),"Yes","No")</f>
        <v>Yes</v>
      </c>
      <c r="J9072" s="4">
        <f>EOMONTH(OnlineRetail[[#This Row],[InvoiceDate]],-1)+1</f>
        <v>40725</v>
      </c>
      <c r="K9072" s="6">
        <f>OnlineRetail[[#This Row],[Quantity]]*OnlineRetail[[#This Row],[UnitPrice]]</f>
        <v>43.349999999999994</v>
      </c>
      <c r="L9072" t="str">
        <f t="shared" si="141"/>
        <v>12825|Jul-2011</v>
      </c>
    </row>
    <row r="9073" spans="1:12">
      <c r="A9073">
        <v>553570</v>
      </c>
      <c r="B9073" t="s">
        <v>139</v>
      </c>
      <c r="C9073" t="s">
        <v>12</v>
      </c>
      <c r="D9073">
        <v>10</v>
      </c>
      <c r="E9073" s="1">
        <v>40728.556250000001</v>
      </c>
      <c r="F9073">
        <v>1.65</v>
      </c>
      <c r="G9073">
        <v>13790</v>
      </c>
      <c r="H9073" t="s">
        <v>10</v>
      </c>
      <c r="I9073" t="str">
        <f>IF(AND(LEFT(OnlineRetail[[#This Row],[InvoiceNo]],1)&lt;&gt;"C",OnlineRetail[[#This Row],[CustomerID]]&lt;&gt;""),"Yes","No")</f>
        <v>Yes</v>
      </c>
      <c r="J9073" s="4">
        <f>EOMONTH(OnlineRetail[[#This Row],[InvoiceDate]],-1)+1</f>
        <v>40725</v>
      </c>
      <c r="K9073" s="6">
        <f>OnlineRetail[[#This Row],[Quantity]]*OnlineRetail[[#This Row],[UnitPrice]]</f>
        <v>16.5</v>
      </c>
      <c r="L9073" t="str">
        <f t="shared" si="141"/>
        <v>13790|Jul-2011</v>
      </c>
    </row>
    <row r="9074" spans="1:12">
      <c r="A9074">
        <v>538436</v>
      </c>
      <c r="B9074" t="s">
        <v>221</v>
      </c>
      <c r="C9074" t="s">
        <v>46</v>
      </c>
      <c r="D9074">
        <v>20</v>
      </c>
      <c r="E9074" s="1">
        <v>40728.5625</v>
      </c>
      <c r="F9074">
        <v>9.9499999999999993</v>
      </c>
      <c r="G9074">
        <v>13265</v>
      </c>
      <c r="H9074" t="s">
        <v>10</v>
      </c>
      <c r="I9074" t="str">
        <f>IF(AND(LEFT(OnlineRetail[[#This Row],[InvoiceNo]],1)&lt;&gt;"C",OnlineRetail[[#This Row],[CustomerID]]&lt;&gt;""),"Yes","No")</f>
        <v>Yes</v>
      </c>
      <c r="J9074" s="4">
        <f>EOMONTH(OnlineRetail[[#This Row],[InvoiceDate]],-1)+1</f>
        <v>40725</v>
      </c>
      <c r="K9074" s="6">
        <f>OnlineRetail[[#This Row],[Quantity]]*OnlineRetail[[#This Row],[UnitPrice]]</f>
        <v>199</v>
      </c>
      <c r="L9074" t="str">
        <f t="shared" si="141"/>
        <v>13265|Jul-2011</v>
      </c>
    </row>
    <row r="9075" spans="1:12">
      <c r="A9075">
        <v>552520</v>
      </c>
      <c r="B9075" t="s">
        <v>38</v>
      </c>
      <c r="C9075" t="s">
        <v>39</v>
      </c>
      <c r="D9075">
        <v>16</v>
      </c>
      <c r="E9075" s="1">
        <v>40728.565972222219</v>
      </c>
      <c r="F9075">
        <v>7.95</v>
      </c>
      <c r="G9075">
        <v>13583</v>
      </c>
      <c r="H9075" t="s">
        <v>10</v>
      </c>
      <c r="I9075" t="str">
        <f>IF(AND(LEFT(OnlineRetail[[#This Row],[InvoiceNo]],1)&lt;&gt;"C",OnlineRetail[[#This Row],[CustomerID]]&lt;&gt;""),"Yes","No")</f>
        <v>Yes</v>
      </c>
      <c r="J9075" s="4">
        <f>EOMONTH(OnlineRetail[[#This Row],[InvoiceDate]],-1)+1</f>
        <v>40725</v>
      </c>
      <c r="K9075" s="6">
        <f>OnlineRetail[[#This Row],[Quantity]]*OnlineRetail[[#This Row],[UnitPrice]]</f>
        <v>127.2</v>
      </c>
      <c r="L9075" t="str">
        <f t="shared" si="141"/>
        <v>13583|Jul-2011</v>
      </c>
    </row>
    <row r="9076" spans="1:12">
      <c r="A9076">
        <v>540914</v>
      </c>
      <c r="B9076" t="s">
        <v>189</v>
      </c>
      <c r="C9076" t="s">
        <v>29</v>
      </c>
      <c r="D9076">
        <v>18</v>
      </c>
      <c r="E9076" s="1">
        <v>40728.565972222219</v>
      </c>
      <c r="F9076">
        <v>2.1</v>
      </c>
      <c r="G9076">
        <v>13776</v>
      </c>
      <c r="H9076" t="s">
        <v>10</v>
      </c>
      <c r="I9076" t="str">
        <f>IF(AND(LEFT(OnlineRetail[[#This Row],[InvoiceNo]],1)&lt;&gt;"C",OnlineRetail[[#This Row],[CustomerID]]&lt;&gt;""),"Yes","No")</f>
        <v>Yes</v>
      </c>
      <c r="J9076" s="4">
        <f>EOMONTH(OnlineRetail[[#This Row],[InvoiceDate]],-1)+1</f>
        <v>40725</v>
      </c>
      <c r="K9076" s="6">
        <f>OnlineRetail[[#This Row],[Quantity]]*OnlineRetail[[#This Row],[UnitPrice]]</f>
        <v>37.800000000000004</v>
      </c>
      <c r="L9076" t="str">
        <f t="shared" si="141"/>
        <v>13776|Jul-2011</v>
      </c>
    </row>
    <row r="9077" spans="1:12">
      <c r="A9077">
        <v>538032</v>
      </c>
      <c r="B9077" t="s">
        <v>255</v>
      </c>
      <c r="C9077" t="s">
        <v>14</v>
      </c>
      <c r="D9077">
        <v>4</v>
      </c>
      <c r="E9077" s="1">
        <v>40728.582638888889</v>
      </c>
      <c r="F9077">
        <v>4.25</v>
      </c>
      <c r="G9077">
        <v>13169</v>
      </c>
      <c r="H9077" t="s">
        <v>10</v>
      </c>
      <c r="I9077" t="str">
        <f>IF(AND(LEFT(OnlineRetail[[#This Row],[InvoiceNo]],1)&lt;&gt;"C",OnlineRetail[[#This Row],[CustomerID]]&lt;&gt;""),"Yes","No")</f>
        <v>Yes</v>
      </c>
      <c r="J9077" s="4">
        <f>EOMONTH(OnlineRetail[[#This Row],[InvoiceDate]],-1)+1</f>
        <v>40725</v>
      </c>
      <c r="K9077" s="6">
        <f>OnlineRetail[[#This Row],[Quantity]]*OnlineRetail[[#This Row],[UnitPrice]]</f>
        <v>17</v>
      </c>
      <c r="L9077" t="str">
        <f t="shared" si="141"/>
        <v>13169|Jul-2011</v>
      </c>
    </row>
    <row r="9078" spans="1:12" hidden="1">
      <c r="A9078" t="s">
        <v>365</v>
      </c>
      <c r="B9078" t="s">
        <v>113</v>
      </c>
      <c r="C9078" t="s">
        <v>53</v>
      </c>
      <c r="D9078">
        <v>24</v>
      </c>
      <c r="E9078" s="1">
        <v>40728.587500000001</v>
      </c>
      <c r="F9078">
        <v>4.25</v>
      </c>
      <c r="G9078">
        <v>13372</v>
      </c>
      <c r="H9078" t="s">
        <v>31</v>
      </c>
      <c r="I9078" t="str">
        <f>IF(AND(LEFT(OnlineRetail[[#This Row],[InvoiceNo]],1)&lt;&gt;"C",OnlineRetail[[#This Row],[CustomerID]]&lt;&gt;""),"Yes","No")</f>
        <v>No</v>
      </c>
      <c r="J9078" s="4">
        <f>EOMONTH(OnlineRetail[[#This Row],[InvoiceDate]],-1)+1</f>
        <v>40725</v>
      </c>
      <c r="K9078" s="6">
        <f>OnlineRetail[[#This Row],[Quantity]]*OnlineRetail[[#This Row],[UnitPrice]]</f>
        <v>102</v>
      </c>
      <c r="L9078" t="str">
        <f t="shared" si="141"/>
        <v/>
      </c>
    </row>
    <row r="9079" spans="1:12">
      <c r="A9079">
        <v>553173</v>
      </c>
      <c r="B9079" t="s">
        <v>157</v>
      </c>
      <c r="C9079" t="s">
        <v>16</v>
      </c>
      <c r="D9079">
        <v>24</v>
      </c>
      <c r="E9079" s="1">
        <v>40728.589583333327</v>
      </c>
      <c r="F9079">
        <v>3.39</v>
      </c>
      <c r="G9079">
        <v>14010</v>
      </c>
      <c r="H9079" t="s">
        <v>10</v>
      </c>
      <c r="I9079" t="str">
        <f>IF(AND(LEFT(OnlineRetail[[#This Row],[InvoiceNo]],1)&lt;&gt;"C",OnlineRetail[[#This Row],[CustomerID]]&lt;&gt;""),"Yes","No")</f>
        <v>Yes</v>
      </c>
      <c r="J9079" s="4">
        <f>EOMONTH(OnlineRetail[[#This Row],[InvoiceDate]],-1)+1</f>
        <v>40725</v>
      </c>
      <c r="K9079" s="6">
        <f>OnlineRetail[[#This Row],[Quantity]]*OnlineRetail[[#This Row],[UnitPrice]]</f>
        <v>81.36</v>
      </c>
      <c r="L9079" t="str">
        <f t="shared" si="141"/>
        <v>14010|Jul-2011</v>
      </c>
    </row>
    <row r="9080" spans="1:12">
      <c r="A9080">
        <v>548559</v>
      </c>
      <c r="B9080" t="s">
        <v>264</v>
      </c>
      <c r="C9080" t="s">
        <v>42</v>
      </c>
      <c r="D9080">
        <v>12</v>
      </c>
      <c r="E9080" s="1">
        <v>40728.589583333327</v>
      </c>
      <c r="F9080">
        <v>4.95</v>
      </c>
      <c r="G9080">
        <v>14236</v>
      </c>
      <c r="H9080" t="s">
        <v>25</v>
      </c>
      <c r="I9080" t="str">
        <f>IF(AND(LEFT(OnlineRetail[[#This Row],[InvoiceNo]],1)&lt;&gt;"C",OnlineRetail[[#This Row],[CustomerID]]&lt;&gt;""),"Yes","No")</f>
        <v>Yes</v>
      </c>
      <c r="J9080" s="4">
        <f>EOMONTH(OnlineRetail[[#This Row],[InvoiceDate]],-1)+1</f>
        <v>40725</v>
      </c>
      <c r="K9080" s="6">
        <f>OnlineRetail[[#This Row],[Quantity]]*OnlineRetail[[#This Row],[UnitPrice]]</f>
        <v>59.400000000000006</v>
      </c>
      <c r="L9080" t="str">
        <f t="shared" si="141"/>
        <v>14236|Jul-2011</v>
      </c>
    </row>
    <row r="9081" spans="1:12">
      <c r="A9081">
        <v>545066</v>
      </c>
      <c r="B9081" t="s">
        <v>15</v>
      </c>
      <c r="C9081" t="s">
        <v>72</v>
      </c>
      <c r="D9081">
        <v>11</v>
      </c>
      <c r="E9081" s="1">
        <v>40728.590277777781</v>
      </c>
      <c r="F9081">
        <v>3.39</v>
      </c>
      <c r="G9081">
        <v>13517</v>
      </c>
      <c r="H9081" t="s">
        <v>10</v>
      </c>
      <c r="I9081" t="str">
        <f>IF(AND(LEFT(OnlineRetail[[#This Row],[InvoiceNo]],1)&lt;&gt;"C",OnlineRetail[[#This Row],[CustomerID]]&lt;&gt;""),"Yes","No")</f>
        <v>Yes</v>
      </c>
      <c r="J9081" s="4">
        <f>EOMONTH(OnlineRetail[[#This Row],[InvoiceDate]],-1)+1</f>
        <v>40725</v>
      </c>
      <c r="K9081" s="6">
        <f>OnlineRetail[[#This Row],[Quantity]]*OnlineRetail[[#This Row],[UnitPrice]]</f>
        <v>37.29</v>
      </c>
      <c r="L9081" t="str">
        <f t="shared" si="141"/>
        <v>13517|Jul-2011</v>
      </c>
    </row>
    <row r="9082" spans="1:12">
      <c r="A9082">
        <v>550610</v>
      </c>
      <c r="B9082" t="s">
        <v>172</v>
      </c>
      <c r="C9082" t="s">
        <v>42</v>
      </c>
      <c r="D9082">
        <v>8</v>
      </c>
      <c r="E9082" s="1">
        <v>40728.591666666667</v>
      </c>
      <c r="F9082">
        <v>7.95</v>
      </c>
      <c r="G9082">
        <v>13063</v>
      </c>
      <c r="H9082" t="s">
        <v>10</v>
      </c>
      <c r="I9082" t="str">
        <f>IF(AND(LEFT(OnlineRetail[[#This Row],[InvoiceNo]],1)&lt;&gt;"C",OnlineRetail[[#This Row],[CustomerID]]&lt;&gt;""),"Yes","No")</f>
        <v>Yes</v>
      </c>
      <c r="J9082" s="4">
        <f>EOMONTH(OnlineRetail[[#This Row],[InvoiceDate]],-1)+1</f>
        <v>40725</v>
      </c>
      <c r="K9082" s="6">
        <f>OnlineRetail[[#This Row],[Quantity]]*OnlineRetail[[#This Row],[UnitPrice]]</f>
        <v>63.6</v>
      </c>
      <c r="L9082" t="str">
        <f t="shared" si="141"/>
        <v>13063|Jul-2011</v>
      </c>
    </row>
    <row r="9083" spans="1:12">
      <c r="A9083">
        <v>549692</v>
      </c>
      <c r="B9083" t="s">
        <v>133</v>
      </c>
      <c r="C9083" t="s">
        <v>14</v>
      </c>
      <c r="D9083">
        <v>22</v>
      </c>
      <c r="E9083" s="1">
        <v>40728.611805555563</v>
      </c>
      <c r="F9083">
        <v>2.5499999999999998</v>
      </c>
      <c r="G9083">
        <v>13169</v>
      </c>
      <c r="H9083" t="s">
        <v>10</v>
      </c>
      <c r="I9083" t="str">
        <f>IF(AND(LEFT(OnlineRetail[[#This Row],[InvoiceNo]],1)&lt;&gt;"C",OnlineRetail[[#This Row],[CustomerID]]&lt;&gt;""),"Yes","No")</f>
        <v>Yes</v>
      </c>
      <c r="J9083" s="4">
        <f>EOMONTH(OnlineRetail[[#This Row],[InvoiceDate]],-1)+1</f>
        <v>40725</v>
      </c>
      <c r="K9083" s="6">
        <f>OnlineRetail[[#This Row],[Quantity]]*OnlineRetail[[#This Row],[UnitPrice]]</f>
        <v>56.099999999999994</v>
      </c>
      <c r="L9083" t="str">
        <f t="shared" si="141"/>
        <v>13169|Jul-2011</v>
      </c>
    </row>
    <row r="9084" spans="1:12">
      <c r="A9084">
        <v>539813</v>
      </c>
      <c r="B9084" t="s">
        <v>55</v>
      </c>
      <c r="C9084" t="s">
        <v>33</v>
      </c>
      <c r="D9084">
        <v>3</v>
      </c>
      <c r="E9084" s="1">
        <v>40728.615277777782</v>
      </c>
      <c r="F9084">
        <v>7.95</v>
      </c>
      <c r="G9084">
        <v>13091</v>
      </c>
      <c r="H9084" t="s">
        <v>17</v>
      </c>
      <c r="I9084" t="str">
        <f>IF(AND(LEFT(OnlineRetail[[#This Row],[InvoiceNo]],1)&lt;&gt;"C",OnlineRetail[[#This Row],[CustomerID]]&lt;&gt;""),"Yes","No")</f>
        <v>Yes</v>
      </c>
      <c r="J9084" s="4">
        <f>EOMONTH(OnlineRetail[[#This Row],[InvoiceDate]],-1)+1</f>
        <v>40725</v>
      </c>
      <c r="K9084" s="6">
        <f>OnlineRetail[[#This Row],[Quantity]]*OnlineRetail[[#This Row],[UnitPrice]]</f>
        <v>23.85</v>
      </c>
      <c r="L9084" t="str">
        <f t="shared" si="141"/>
        <v>13091|Jul-2011</v>
      </c>
    </row>
    <row r="9085" spans="1:12">
      <c r="A9085">
        <v>551868</v>
      </c>
      <c r="B9085" t="s">
        <v>221</v>
      </c>
      <c r="C9085" t="s">
        <v>19</v>
      </c>
      <c r="D9085">
        <v>16</v>
      </c>
      <c r="E9085" s="1">
        <v>40728.632638888892</v>
      </c>
      <c r="F9085">
        <v>2.1</v>
      </c>
      <c r="G9085">
        <v>13707</v>
      </c>
      <c r="H9085" t="s">
        <v>36</v>
      </c>
      <c r="I9085" t="str">
        <f>IF(AND(LEFT(OnlineRetail[[#This Row],[InvoiceNo]],1)&lt;&gt;"C",OnlineRetail[[#This Row],[CustomerID]]&lt;&gt;""),"Yes","No")</f>
        <v>Yes</v>
      </c>
      <c r="J9085" s="4">
        <f>EOMONTH(OnlineRetail[[#This Row],[InvoiceDate]],-1)+1</f>
        <v>40725</v>
      </c>
      <c r="K9085" s="6">
        <f>OnlineRetail[[#This Row],[Quantity]]*OnlineRetail[[#This Row],[UnitPrice]]</f>
        <v>33.6</v>
      </c>
      <c r="L9085" t="str">
        <f t="shared" si="141"/>
        <v>13707|Jul-2011</v>
      </c>
    </row>
    <row r="9086" spans="1:12">
      <c r="A9086">
        <v>548846</v>
      </c>
      <c r="B9086" t="s">
        <v>228</v>
      </c>
      <c r="C9086" t="s">
        <v>33</v>
      </c>
      <c r="D9086">
        <v>20</v>
      </c>
      <c r="E9086" s="1">
        <v>40728.634027777778</v>
      </c>
      <c r="F9086">
        <v>4.25</v>
      </c>
      <c r="G9086">
        <v>13474</v>
      </c>
      <c r="H9086" t="s">
        <v>31</v>
      </c>
      <c r="I9086" t="str">
        <f>IF(AND(LEFT(OnlineRetail[[#This Row],[InvoiceNo]],1)&lt;&gt;"C",OnlineRetail[[#This Row],[CustomerID]]&lt;&gt;""),"Yes","No")</f>
        <v>Yes</v>
      </c>
      <c r="J9086" s="4">
        <f>EOMONTH(OnlineRetail[[#This Row],[InvoiceDate]],-1)+1</f>
        <v>40725</v>
      </c>
      <c r="K9086" s="6">
        <f>OnlineRetail[[#This Row],[Quantity]]*OnlineRetail[[#This Row],[UnitPrice]]</f>
        <v>85</v>
      </c>
      <c r="L9086" t="str">
        <f t="shared" si="141"/>
        <v>13474|Jul-2011</v>
      </c>
    </row>
    <row r="9087" spans="1:12" hidden="1">
      <c r="A9087" t="s">
        <v>366</v>
      </c>
      <c r="B9087" t="s">
        <v>171</v>
      </c>
      <c r="C9087" t="s">
        <v>50</v>
      </c>
      <c r="D9087">
        <v>22</v>
      </c>
      <c r="E9087" s="1">
        <v>40728.636111111111</v>
      </c>
      <c r="F9087">
        <v>0.85</v>
      </c>
      <c r="G9087">
        <v>12374</v>
      </c>
      <c r="H9087" t="s">
        <v>10</v>
      </c>
      <c r="I9087" t="str">
        <f>IF(AND(LEFT(OnlineRetail[[#This Row],[InvoiceNo]],1)&lt;&gt;"C",OnlineRetail[[#This Row],[CustomerID]]&lt;&gt;""),"Yes","No")</f>
        <v>No</v>
      </c>
      <c r="J9087" s="4">
        <f>EOMONTH(OnlineRetail[[#This Row],[InvoiceDate]],-1)+1</f>
        <v>40725</v>
      </c>
      <c r="K9087" s="6">
        <f>OnlineRetail[[#This Row],[Quantity]]*OnlineRetail[[#This Row],[UnitPrice]]</f>
        <v>18.7</v>
      </c>
      <c r="L9087" t="str">
        <f t="shared" si="141"/>
        <v/>
      </c>
    </row>
    <row r="9088" spans="1:12">
      <c r="A9088">
        <v>546843</v>
      </c>
      <c r="B9088" t="s">
        <v>170</v>
      </c>
      <c r="C9088" t="s">
        <v>72</v>
      </c>
      <c r="D9088">
        <v>24</v>
      </c>
      <c r="E9088" s="1">
        <v>40728.662499999999</v>
      </c>
      <c r="F9088">
        <v>3.39</v>
      </c>
      <c r="G9088">
        <v>12843</v>
      </c>
      <c r="H9088" t="s">
        <v>10</v>
      </c>
      <c r="I9088" t="str">
        <f>IF(AND(LEFT(OnlineRetail[[#This Row],[InvoiceNo]],1)&lt;&gt;"C",OnlineRetail[[#This Row],[CustomerID]]&lt;&gt;""),"Yes","No")</f>
        <v>Yes</v>
      </c>
      <c r="J9088" s="4">
        <f>EOMONTH(OnlineRetail[[#This Row],[InvoiceDate]],-1)+1</f>
        <v>40725</v>
      </c>
      <c r="K9088" s="6">
        <f>OnlineRetail[[#This Row],[Quantity]]*OnlineRetail[[#This Row],[UnitPrice]]</f>
        <v>81.36</v>
      </c>
      <c r="L9088" t="str">
        <f t="shared" si="141"/>
        <v>12843|Jul-2011</v>
      </c>
    </row>
    <row r="9089" spans="1:12">
      <c r="A9089">
        <v>547096</v>
      </c>
      <c r="B9089" t="s">
        <v>140</v>
      </c>
      <c r="C9089" t="s">
        <v>53</v>
      </c>
      <c r="D9089">
        <v>22</v>
      </c>
      <c r="E9089" s="1">
        <v>40728.67083333333</v>
      </c>
      <c r="F9089">
        <v>3.39</v>
      </c>
      <c r="G9089">
        <v>14220</v>
      </c>
      <c r="H9089" t="s">
        <v>10</v>
      </c>
      <c r="I9089" t="str">
        <f>IF(AND(LEFT(OnlineRetail[[#This Row],[InvoiceNo]],1)&lt;&gt;"C",OnlineRetail[[#This Row],[CustomerID]]&lt;&gt;""),"Yes","No")</f>
        <v>Yes</v>
      </c>
      <c r="J9089" s="4">
        <f>EOMONTH(OnlineRetail[[#This Row],[InvoiceDate]],-1)+1</f>
        <v>40725</v>
      </c>
      <c r="K9089" s="6">
        <f>OnlineRetail[[#This Row],[Quantity]]*OnlineRetail[[#This Row],[UnitPrice]]</f>
        <v>74.58</v>
      </c>
      <c r="L9089" t="str">
        <f t="shared" si="141"/>
        <v>14220|Jul-2011</v>
      </c>
    </row>
    <row r="9090" spans="1:12">
      <c r="A9090">
        <v>542660</v>
      </c>
      <c r="B9090" t="s">
        <v>169</v>
      </c>
      <c r="C9090" t="s">
        <v>40</v>
      </c>
      <c r="D9090">
        <v>18</v>
      </c>
      <c r="E9090" s="1">
        <v>40728.688194444447</v>
      </c>
      <c r="F9090">
        <v>5.95</v>
      </c>
      <c r="G9090">
        <v>13001</v>
      </c>
      <c r="H9090" t="s">
        <v>17</v>
      </c>
      <c r="I9090" t="str">
        <f>IF(AND(LEFT(OnlineRetail[[#This Row],[InvoiceNo]],1)&lt;&gt;"C",OnlineRetail[[#This Row],[CustomerID]]&lt;&gt;""),"Yes","No")</f>
        <v>Yes</v>
      </c>
      <c r="J9090" s="4">
        <f>EOMONTH(OnlineRetail[[#This Row],[InvoiceDate]],-1)+1</f>
        <v>40725</v>
      </c>
      <c r="K9090" s="6">
        <f>OnlineRetail[[#This Row],[Quantity]]*OnlineRetail[[#This Row],[UnitPrice]]</f>
        <v>107.10000000000001</v>
      </c>
      <c r="L9090" t="str">
        <f t="shared" ref="L9090:L9153" si="142">IF(I9090="Yes",G9090&amp;"|"&amp;TEXT(J9090,"mmm-yyyy"),"")</f>
        <v>13001|Jul-2011</v>
      </c>
    </row>
    <row r="9091" spans="1:12">
      <c r="A9091">
        <v>546466</v>
      </c>
      <c r="B9091" t="s">
        <v>63</v>
      </c>
      <c r="C9091" t="s">
        <v>72</v>
      </c>
      <c r="D9091">
        <v>12</v>
      </c>
      <c r="E9091" s="1">
        <v>40728.69027777778</v>
      </c>
      <c r="F9091">
        <v>9.9499999999999993</v>
      </c>
      <c r="G9091">
        <v>13972</v>
      </c>
      <c r="H9091" t="s">
        <v>10</v>
      </c>
      <c r="I9091" t="str">
        <f>IF(AND(LEFT(OnlineRetail[[#This Row],[InvoiceNo]],1)&lt;&gt;"C",OnlineRetail[[#This Row],[CustomerID]]&lt;&gt;""),"Yes","No")</f>
        <v>Yes</v>
      </c>
      <c r="J9091" s="4">
        <f>EOMONTH(OnlineRetail[[#This Row],[InvoiceDate]],-1)+1</f>
        <v>40725</v>
      </c>
      <c r="K9091" s="6">
        <f>OnlineRetail[[#This Row],[Quantity]]*OnlineRetail[[#This Row],[UnitPrice]]</f>
        <v>119.39999999999999</v>
      </c>
      <c r="L9091" t="str">
        <f t="shared" si="142"/>
        <v>13972|Jul-2011</v>
      </c>
    </row>
    <row r="9092" spans="1:12">
      <c r="A9092">
        <v>553050</v>
      </c>
      <c r="B9092" t="s">
        <v>272</v>
      </c>
      <c r="C9092" t="s">
        <v>83</v>
      </c>
      <c r="D9092">
        <v>5</v>
      </c>
      <c r="E9092" s="1">
        <v>40728.697916666657</v>
      </c>
      <c r="F9092">
        <v>2.5499999999999998</v>
      </c>
      <c r="G9092">
        <v>12617</v>
      </c>
      <c r="H9092" t="s">
        <v>10</v>
      </c>
      <c r="I9092" t="str">
        <f>IF(AND(LEFT(OnlineRetail[[#This Row],[InvoiceNo]],1)&lt;&gt;"C",OnlineRetail[[#This Row],[CustomerID]]&lt;&gt;""),"Yes","No")</f>
        <v>Yes</v>
      </c>
      <c r="J9092" s="4">
        <f>EOMONTH(OnlineRetail[[#This Row],[InvoiceDate]],-1)+1</f>
        <v>40725</v>
      </c>
      <c r="K9092" s="6">
        <f>OnlineRetail[[#This Row],[Quantity]]*OnlineRetail[[#This Row],[UnitPrice]]</f>
        <v>12.75</v>
      </c>
      <c r="L9092" t="str">
        <f t="shared" si="142"/>
        <v>12617|Jul-2011</v>
      </c>
    </row>
    <row r="9093" spans="1:12">
      <c r="A9093">
        <v>554761</v>
      </c>
      <c r="B9093" t="s">
        <v>244</v>
      </c>
      <c r="C9093" t="s">
        <v>42</v>
      </c>
      <c r="D9093">
        <v>22</v>
      </c>
      <c r="E9093" s="1">
        <v>40728.706250000003</v>
      </c>
      <c r="F9093">
        <v>5.95</v>
      </c>
      <c r="G9093">
        <v>13092</v>
      </c>
      <c r="H9093" t="s">
        <v>10</v>
      </c>
      <c r="I9093" t="str">
        <f>IF(AND(LEFT(OnlineRetail[[#This Row],[InvoiceNo]],1)&lt;&gt;"C",OnlineRetail[[#This Row],[CustomerID]]&lt;&gt;""),"Yes","No")</f>
        <v>Yes</v>
      </c>
      <c r="J9093" s="4">
        <f>EOMONTH(OnlineRetail[[#This Row],[InvoiceDate]],-1)+1</f>
        <v>40725</v>
      </c>
      <c r="K9093" s="6">
        <f>OnlineRetail[[#This Row],[Quantity]]*OnlineRetail[[#This Row],[UnitPrice]]</f>
        <v>130.9</v>
      </c>
      <c r="L9093" t="str">
        <f t="shared" si="142"/>
        <v>13092|Jul-2011</v>
      </c>
    </row>
    <row r="9094" spans="1:12">
      <c r="A9094">
        <v>541920</v>
      </c>
      <c r="B9094" t="s">
        <v>148</v>
      </c>
      <c r="C9094" t="s">
        <v>9</v>
      </c>
      <c r="D9094">
        <v>2</v>
      </c>
      <c r="E9094" s="1">
        <v>40728.727083333331</v>
      </c>
      <c r="F9094">
        <v>3.39</v>
      </c>
      <c r="G9094">
        <v>13342</v>
      </c>
      <c r="H9094" t="s">
        <v>10</v>
      </c>
      <c r="I9094" t="str">
        <f>IF(AND(LEFT(OnlineRetail[[#This Row],[InvoiceNo]],1)&lt;&gt;"C",OnlineRetail[[#This Row],[CustomerID]]&lt;&gt;""),"Yes","No")</f>
        <v>Yes</v>
      </c>
      <c r="J9094" s="4">
        <f>EOMONTH(OnlineRetail[[#This Row],[InvoiceDate]],-1)+1</f>
        <v>40725</v>
      </c>
      <c r="K9094" s="6">
        <f>OnlineRetail[[#This Row],[Quantity]]*OnlineRetail[[#This Row],[UnitPrice]]</f>
        <v>6.78</v>
      </c>
      <c r="L9094" t="str">
        <f t="shared" si="142"/>
        <v>13342|Jul-2011</v>
      </c>
    </row>
    <row r="9095" spans="1:12">
      <c r="A9095">
        <v>547416</v>
      </c>
      <c r="B9095" t="s">
        <v>111</v>
      </c>
      <c r="C9095" t="s">
        <v>33</v>
      </c>
      <c r="D9095">
        <v>8</v>
      </c>
      <c r="E9095" s="1">
        <v>40728.731944444437</v>
      </c>
      <c r="F9095">
        <v>2.1</v>
      </c>
      <c r="G9095">
        <v>12482</v>
      </c>
      <c r="H9095" t="s">
        <v>121</v>
      </c>
      <c r="I9095" t="str">
        <f>IF(AND(LEFT(OnlineRetail[[#This Row],[InvoiceNo]],1)&lt;&gt;"C",OnlineRetail[[#This Row],[CustomerID]]&lt;&gt;""),"Yes","No")</f>
        <v>Yes</v>
      </c>
      <c r="J9095" s="4">
        <f>EOMONTH(OnlineRetail[[#This Row],[InvoiceDate]],-1)+1</f>
        <v>40725</v>
      </c>
      <c r="K9095" s="6">
        <f>OnlineRetail[[#This Row],[Quantity]]*OnlineRetail[[#This Row],[UnitPrice]]</f>
        <v>16.8</v>
      </c>
      <c r="L9095" t="str">
        <f t="shared" si="142"/>
        <v>12482|Jul-2011</v>
      </c>
    </row>
    <row r="9096" spans="1:12">
      <c r="A9096">
        <v>547229</v>
      </c>
      <c r="B9096" t="s">
        <v>96</v>
      </c>
      <c r="C9096" t="s">
        <v>48</v>
      </c>
      <c r="D9096">
        <v>18</v>
      </c>
      <c r="E9096" s="1">
        <v>40728.731944444437</v>
      </c>
      <c r="F9096">
        <v>5.95</v>
      </c>
      <c r="G9096">
        <v>13743</v>
      </c>
      <c r="H9096" t="s">
        <v>121</v>
      </c>
      <c r="I9096" t="str">
        <f>IF(AND(LEFT(OnlineRetail[[#This Row],[InvoiceNo]],1)&lt;&gt;"C",OnlineRetail[[#This Row],[CustomerID]]&lt;&gt;""),"Yes","No")</f>
        <v>Yes</v>
      </c>
      <c r="J9096" s="4">
        <f>EOMONTH(OnlineRetail[[#This Row],[InvoiceDate]],-1)+1</f>
        <v>40725</v>
      </c>
      <c r="K9096" s="6">
        <f>OnlineRetail[[#This Row],[Quantity]]*OnlineRetail[[#This Row],[UnitPrice]]</f>
        <v>107.10000000000001</v>
      </c>
      <c r="L9096" t="str">
        <f t="shared" si="142"/>
        <v>13743|Jul-2011</v>
      </c>
    </row>
    <row r="9097" spans="1:12">
      <c r="A9097">
        <v>537731</v>
      </c>
      <c r="B9097" t="s">
        <v>222</v>
      </c>
      <c r="C9097" t="s">
        <v>46</v>
      </c>
      <c r="D9097">
        <v>1</v>
      </c>
      <c r="E9097" s="1">
        <v>40728.75277777778</v>
      </c>
      <c r="F9097">
        <v>3.39</v>
      </c>
      <c r="G9097">
        <v>13273</v>
      </c>
      <c r="H9097" t="s">
        <v>10</v>
      </c>
      <c r="I9097" t="str">
        <f>IF(AND(LEFT(OnlineRetail[[#This Row],[InvoiceNo]],1)&lt;&gt;"C",OnlineRetail[[#This Row],[CustomerID]]&lt;&gt;""),"Yes","No")</f>
        <v>Yes</v>
      </c>
      <c r="J9097" s="4">
        <f>EOMONTH(OnlineRetail[[#This Row],[InvoiceDate]],-1)+1</f>
        <v>40725</v>
      </c>
      <c r="K9097" s="6">
        <f>OnlineRetail[[#This Row],[Quantity]]*OnlineRetail[[#This Row],[UnitPrice]]</f>
        <v>3.39</v>
      </c>
      <c r="L9097" t="str">
        <f t="shared" si="142"/>
        <v>13273|Jul-2011</v>
      </c>
    </row>
    <row r="9098" spans="1:12">
      <c r="A9098">
        <v>538589</v>
      </c>
      <c r="B9098" t="s">
        <v>253</v>
      </c>
      <c r="C9098" t="s">
        <v>42</v>
      </c>
      <c r="D9098">
        <v>6</v>
      </c>
      <c r="E9098" s="1">
        <v>40728.754861111112</v>
      </c>
      <c r="F9098">
        <v>7.95</v>
      </c>
      <c r="G9098">
        <v>12845</v>
      </c>
      <c r="H9098" t="s">
        <v>17</v>
      </c>
      <c r="I9098" t="str">
        <f>IF(AND(LEFT(OnlineRetail[[#This Row],[InvoiceNo]],1)&lt;&gt;"C",OnlineRetail[[#This Row],[CustomerID]]&lt;&gt;""),"Yes","No")</f>
        <v>Yes</v>
      </c>
      <c r="J9098" s="4">
        <f>EOMONTH(OnlineRetail[[#This Row],[InvoiceDate]],-1)+1</f>
        <v>40725</v>
      </c>
      <c r="K9098" s="6">
        <f>OnlineRetail[[#This Row],[Quantity]]*OnlineRetail[[#This Row],[UnitPrice]]</f>
        <v>47.7</v>
      </c>
      <c r="L9098" t="str">
        <f t="shared" si="142"/>
        <v>12845|Jul-2011</v>
      </c>
    </row>
    <row r="9099" spans="1:12">
      <c r="A9099">
        <v>538770</v>
      </c>
      <c r="B9099" t="s">
        <v>299</v>
      </c>
      <c r="C9099" t="s">
        <v>53</v>
      </c>
      <c r="D9099">
        <v>19</v>
      </c>
      <c r="E9099" s="1">
        <v>40728.761805555558</v>
      </c>
      <c r="F9099">
        <v>4.95</v>
      </c>
      <c r="G9099">
        <v>13561</v>
      </c>
      <c r="H9099" t="s">
        <v>10</v>
      </c>
      <c r="I9099" t="str">
        <f>IF(AND(LEFT(OnlineRetail[[#This Row],[InvoiceNo]],1)&lt;&gt;"C",OnlineRetail[[#This Row],[CustomerID]]&lt;&gt;""),"Yes","No")</f>
        <v>Yes</v>
      </c>
      <c r="J9099" s="4">
        <f>EOMONTH(OnlineRetail[[#This Row],[InvoiceDate]],-1)+1</f>
        <v>40725</v>
      </c>
      <c r="K9099" s="6">
        <f>OnlineRetail[[#This Row],[Quantity]]*OnlineRetail[[#This Row],[UnitPrice]]</f>
        <v>94.05</v>
      </c>
      <c r="L9099" t="str">
        <f t="shared" si="142"/>
        <v>13561|Jul-2011</v>
      </c>
    </row>
    <row r="9100" spans="1:12">
      <c r="A9100">
        <v>539898</v>
      </c>
      <c r="B9100" t="s">
        <v>32</v>
      </c>
      <c r="C9100" t="s">
        <v>12</v>
      </c>
      <c r="D9100">
        <v>2</v>
      </c>
      <c r="E9100" s="1">
        <v>40728.765972222223</v>
      </c>
      <c r="F9100">
        <v>4.25</v>
      </c>
      <c r="G9100">
        <v>12871</v>
      </c>
      <c r="H9100" t="s">
        <v>10</v>
      </c>
      <c r="I9100" t="str">
        <f>IF(AND(LEFT(OnlineRetail[[#This Row],[InvoiceNo]],1)&lt;&gt;"C",OnlineRetail[[#This Row],[CustomerID]]&lt;&gt;""),"Yes","No")</f>
        <v>Yes</v>
      </c>
      <c r="J9100" s="4">
        <f>EOMONTH(OnlineRetail[[#This Row],[InvoiceDate]],-1)+1</f>
        <v>40725</v>
      </c>
      <c r="K9100" s="6">
        <f>OnlineRetail[[#This Row],[Quantity]]*OnlineRetail[[#This Row],[UnitPrice]]</f>
        <v>8.5</v>
      </c>
      <c r="L9100" t="str">
        <f t="shared" si="142"/>
        <v>12871|Jul-2011</v>
      </c>
    </row>
    <row r="9101" spans="1:12" hidden="1">
      <c r="A9101">
        <v>538031</v>
      </c>
      <c r="B9101" t="s">
        <v>119</v>
      </c>
      <c r="C9101" t="s">
        <v>50</v>
      </c>
      <c r="D9101">
        <v>15</v>
      </c>
      <c r="E9101" s="1">
        <v>40728.773611111108</v>
      </c>
      <c r="F9101">
        <v>2.1</v>
      </c>
      <c r="H9101" t="s">
        <v>10</v>
      </c>
      <c r="I9101" t="str">
        <f>IF(AND(LEFT(OnlineRetail[[#This Row],[InvoiceNo]],1)&lt;&gt;"C",OnlineRetail[[#This Row],[CustomerID]]&lt;&gt;""),"Yes","No")</f>
        <v>No</v>
      </c>
      <c r="J9101" s="4">
        <f>EOMONTH(OnlineRetail[[#This Row],[InvoiceDate]],-1)+1</f>
        <v>40725</v>
      </c>
      <c r="K9101" s="6">
        <f>OnlineRetail[[#This Row],[Quantity]]*OnlineRetail[[#This Row],[UnitPrice]]</f>
        <v>31.5</v>
      </c>
      <c r="L9101" t="str">
        <f t="shared" si="142"/>
        <v/>
      </c>
    </row>
    <row r="9102" spans="1:12">
      <c r="A9102">
        <v>542202</v>
      </c>
      <c r="B9102" t="s">
        <v>261</v>
      </c>
      <c r="C9102" t="s">
        <v>29</v>
      </c>
      <c r="D9102">
        <v>22</v>
      </c>
      <c r="E9102" s="1">
        <v>40728.775694444441</v>
      </c>
      <c r="F9102">
        <v>7.95</v>
      </c>
      <c r="G9102">
        <v>12475</v>
      </c>
      <c r="H9102" t="s">
        <v>10</v>
      </c>
      <c r="I9102" t="str">
        <f>IF(AND(LEFT(OnlineRetail[[#This Row],[InvoiceNo]],1)&lt;&gt;"C",OnlineRetail[[#This Row],[CustomerID]]&lt;&gt;""),"Yes","No")</f>
        <v>Yes</v>
      </c>
      <c r="J9102" s="4">
        <f>EOMONTH(OnlineRetail[[#This Row],[InvoiceDate]],-1)+1</f>
        <v>40725</v>
      </c>
      <c r="K9102" s="6">
        <f>OnlineRetail[[#This Row],[Quantity]]*OnlineRetail[[#This Row],[UnitPrice]]</f>
        <v>174.9</v>
      </c>
      <c r="L9102" t="str">
        <f t="shared" si="142"/>
        <v>12475|Jul-2011</v>
      </c>
    </row>
    <row r="9103" spans="1:12">
      <c r="A9103">
        <v>550362</v>
      </c>
      <c r="B9103" t="s">
        <v>134</v>
      </c>
      <c r="C9103" t="s">
        <v>24</v>
      </c>
      <c r="D9103">
        <v>21</v>
      </c>
      <c r="E9103" s="1">
        <v>40728.777777777781</v>
      </c>
      <c r="F9103">
        <v>0.85</v>
      </c>
      <c r="G9103">
        <v>13638</v>
      </c>
      <c r="H9103" t="s">
        <v>10</v>
      </c>
      <c r="I9103" t="str">
        <f>IF(AND(LEFT(OnlineRetail[[#This Row],[InvoiceNo]],1)&lt;&gt;"C",OnlineRetail[[#This Row],[CustomerID]]&lt;&gt;""),"Yes","No")</f>
        <v>Yes</v>
      </c>
      <c r="J9103" s="4">
        <f>EOMONTH(OnlineRetail[[#This Row],[InvoiceDate]],-1)+1</f>
        <v>40725</v>
      </c>
      <c r="K9103" s="6">
        <f>OnlineRetail[[#This Row],[Quantity]]*OnlineRetail[[#This Row],[UnitPrice]]</f>
        <v>17.849999999999998</v>
      </c>
      <c r="L9103" t="str">
        <f t="shared" si="142"/>
        <v>13638|Jul-2011</v>
      </c>
    </row>
    <row r="9104" spans="1:12">
      <c r="A9104">
        <v>552115</v>
      </c>
      <c r="B9104" t="s">
        <v>118</v>
      </c>
      <c r="C9104" t="s">
        <v>19</v>
      </c>
      <c r="D9104">
        <v>8</v>
      </c>
      <c r="E9104" s="1">
        <v>40728.787499999999</v>
      </c>
      <c r="F9104">
        <v>7.95</v>
      </c>
      <c r="G9104">
        <v>12826</v>
      </c>
      <c r="H9104" t="s">
        <v>10</v>
      </c>
      <c r="I9104" t="str">
        <f>IF(AND(LEFT(OnlineRetail[[#This Row],[InvoiceNo]],1)&lt;&gt;"C",OnlineRetail[[#This Row],[CustomerID]]&lt;&gt;""),"Yes","No")</f>
        <v>Yes</v>
      </c>
      <c r="J9104" s="4">
        <f>EOMONTH(OnlineRetail[[#This Row],[InvoiceDate]],-1)+1</f>
        <v>40725</v>
      </c>
      <c r="K9104" s="6">
        <f>OnlineRetail[[#This Row],[Quantity]]*OnlineRetail[[#This Row],[UnitPrice]]</f>
        <v>63.6</v>
      </c>
      <c r="L9104" t="str">
        <f t="shared" si="142"/>
        <v>12826|Jul-2011</v>
      </c>
    </row>
    <row r="9105" spans="1:12">
      <c r="A9105">
        <v>543079</v>
      </c>
      <c r="B9105" t="s">
        <v>253</v>
      </c>
      <c r="C9105" t="s">
        <v>27</v>
      </c>
      <c r="D9105">
        <v>21</v>
      </c>
      <c r="E9105" s="1">
        <v>40728.790972222218</v>
      </c>
      <c r="F9105">
        <v>3.39</v>
      </c>
      <c r="G9105">
        <v>12618</v>
      </c>
      <c r="H9105" t="s">
        <v>10</v>
      </c>
      <c r="I9105" t="str">
        <f>IF(AND(LEFT(OnlineRetail[[#This Row],[InvoiceNo]],1)&lt;&gt;"C",OnlineRetail[[#This Row],[CustomerID]]&lt;&gt;""),"Yes","No")</f>
        <v>Yes</v>
      </c>
      <c r="J9105" s="4">
        <f>EOMONTH(OnlineRetail[[#This Row],[InvoiceDate]],-1)+1</f>
        <v>40725</v>
      </c>
      <c r="K9105" s="6">
        <f>OnlineRetail[[#This Row],[Quantity]]*OnlineRetail[[#This Row],[UnitPrice]]</f>
        <v>71.19</v>
      </c>
      <c r="L9105" t="str">
        <f t="shared" si="142"/>
        <v>12618|Jul-2011</v>
      </c>
    </row>
    <row r="9106" spans="1:12">
      <c r="A9106">
        <v>551091</v>
      </c>
      <c r="B9106" t="s">
        <v>289</v>
      </c>
      <c r="C9106" t="s">
        <v>14</v>
      </c>
      <c r="D9106">
        <v>10</v>
      </c>
      <c r="E9106" s="1">
        <v>40728.800000000003</v>
      </c>
      <c r="F9106">
        <v>9.9499999999999993</v>
      </c>
      <c r="G9106">
        <v>14218</v>
      </c>
      <c r="H9106" t="s">
        <v>10</v>
      </c>
      <c r="I9106" t="str">
        <f>IF(AND(LEFT(OnlineRetail[[#This Row],[InvoiceNo]],1)&lt;&gt;"C",OnlineRetail[[#This Row],[CustomerID]]&lt;&gt;""),"Yes","No")</f>
        <v>Yes</v>
      </c>
      <c r="J9106" s="4">
        <f>EOMONTH(OnlineRetail[[#This Row],[InvoiceDate]],-1)+1</f>
        <v>40725</v>
      </c>
      <c r="K9106" s="6">
        <f>OnlineRetail[[#This Row],[Quantity]]*OnlineRetail[[#This Row],[UnitPrice]]</f>
        <v>99.5</v>
      </c>
      <c r="L9106" t="str">
        <f t="shared" si="142"/>
        <v>14218|Jul-2011</v>
      </c>
    </row>
    <row r="9107" spans="1:12">
      <c r="A9107">
        <v>542325</v>
      </c>
      <c r="B9107" t="s">
        <v>237</v>
      </c>
      <c r="C9107" t="s">
        <v>19</v>
      </c>
      <c r="D9107">
        <v>7</v>
      </c>
      <c r="E9107" s="1">
        <v>40728.810416666667</v>
      </c>
      <c r="F9107">
        <v>7.95</v>
      </c>
      <c r="G9107">
        <v>14086</v>
      </c>
      <c r="H9107" t="s">
        <v>10</v>
      </c>
      <c r="I9107" t="str">
        <f>IF(AND(LEFT(OnlineRetail[[#This Row],[InvoiceNo]],1)&lt;&gt;"C",OnlineRetail[[#This Row],[CustomerID]]&lt;&gt;""),"Yes","No")</f>
        <v>Yes</v>
      </c>
      <c r="J9107" s="4">
        <f>EOMONTH(OnlineRetail[[#This Row],[InvoiceDate]],-1)+1</f>
        <v>40725</v>
      </c>
      <c r="K9107" s="6">
        <f>OnlineRetail[[#This Row],[Quantity]]*OnlineRetail[[#This Row],[UnitPrice]]</f>
        <v>55.65</v>
      </c>
      <c r="L9107" t="str">
        <f t="shared" si="142"/>
        <v>14086|Jul-2011</v>
      </c>
    </row>
    <row r="9108" spans="1:12">
      <c r="A9108">
        <v>542524</v>
      </c>
      <c r="B9108" t="s">
        <v>110</v>
      </c>
      <c r="C9108" t="s">
        <v>29</v>
      </c>
      <c r="D9108">
        <v>3</v>
      </c>
      <c r="E9108" s="1">
        <v>40728.819444444453</v>
      </c>
      <c r="F9108">
        <v>9.9499999999999993</v>
      </c>
      <c r="G9108">
        <v>13925</v>
      </c>
      <c r="H9108" t="s">
        <v>10</v>
      </c>
      <c r="I9108" t="str">
        <f>IF(AND(LEFT(OnlineRetail[[#This Row],[InvoiceNo]],1)&lt;&gt;"C",OnlineRetail[[#This Row],[CustomerID]]&lt;&gt;""),"Yes","No")</f>
        <v>Yes</v>
      </c>
      <c r="J9108" s="4">
        <f>EOMONTH(OnlineRetail[[#This Row],[InvoiceDate]],-1)+1</f>
        <v>40725</v>
      </c>
      <c r="K9108" s="6">
        <f>OnlineRetail[[#This Row],[Quantity]]*OnlineRetail[[#This Row],[UnitPrice]]</f>
        <v>29.849999999999998</v>
      </c>
      <c r="L9108" t="str">
        <f t="shared" si="142"/>
        <v>13925|Jul-2011</v>
      </c>
    </row>
    <row r="9109" spans="1:12">
      <c r="A9109">
        <v>536541</v>
      </c>
      <c r="B9109" t="s">
        <v>71</v>
      </c>
      <c r="C9109" t="s">
        <v>27</v>
      </c>
      <c r="D9109">
        <v>1</v>
      </c>
      <c r="E9109" s="1">
        <v>40728.824999999997</v>
      </c>
      <c r="F9109">
        <v>2.1</v>
      </c>
      <c r="G9109">
        <v>13779</v>
      </c>
      <c r="H9109" t="s">
        <v>10</v>
      </c>
      <c r="I9109" t="str">
        <f>IF(AND(LEFT(OnlineRetail[[#This Row],[InvoiceNo]],1)&lt;&gt;"C",OnlineRetail[[#This Row],[CustomerID]]&lt;&gt;""),"Yes","No")</f>
        <v>Yes</v>
      </c>
      <c r="J9109" s="4">
        <f>EOMONTH(OnlineRetail[[#This Row],[InvoiceDate]],-1)+1</f>
        <v>40725</v>
      </c>
      <c r="K9109" s="6">
        <f>OnlineRetail[[#This Row],[Quantity]]*OnlineRetail[[#This Row],[UnitPrice]]</f>
        <v>2.1</v>
      </c>
      <c r="L9109" t="str">
        <f t="shared" si="142"/>
        <v>13779|Jul-2011</v>
      </c>
    </row>
    <row r="9110" spans="1:12">
      <c r="A9110">
        <v>537585</v>
      </c>
      <c r="B9110" t="s">
        <v>280</v>
      </c>
      <c r="C9110" t="s">
        <v>46</v>
      </c>
      <c r="D9110">
        <v>4</v>
      </c>
      <c r="E9110" s="1">
        <v>40729.34652777778</v>
      </c>
      <c r="F9110">
        <v>4.95</v>
      </c>
      <c r="G9110">
        <v>13879</v>
      </c>
      <c r="H9110" t="s">
        <v>10</v>
      </c>
      <c r="I9110" t="str">
        <f>IF(AND(LEFT(OnlineRetail[[#This Row],[InvoiceNo]],1)&lt;&gt;"C",OnlineRetail[[#This Row],[CustomerID]]&lt;&gt;""),"Yes","No")</f>
        <v>Yes</v>
      </c>
      <c r="J9110" s="4">
        <f>EOMONTH(OnlineRetail[[#This Row],[InvoiceDate]],-1)+1</f>
        <v>40725</v>
      </c>
      <c r="K9110" s="6">
        <f>OnlineRetail[[#This Row],[Quantity]]*OnlineRetail[[#This Row],[UnitPrice]]</f>
        <v>19.8</v>
      </c>
      <c r="L9110" t="str">
        <f t="shared" si="142"/>
        <v>13879|Jul-2011</v>
      </c>
    </row>
    <row r="9111" spans="1:12">
      <c r="A9111">
        <v>541535</v>
      </c>
      <c r="B9111" t="s">
        <v>157</v>
      </c>
      <c r="C9111" t="s">
        <v>33</v>
      </c>
      <c r="D9111">
        <v>8</v>
      </c>
      <c r="E9111" s="1">
        <v>40729.349305555559</v>
      </c>
      <c r="F9111">
        <v>4.95</v>
      </c>
      <c r="G9111">
        <v>13798</v>
      </c>
      <c r="H9111" t="s">
        <v>10</v>
      </c>
      <c r="I9111" t="str">
        <f>IF(AND(LEFT(OnlineRetail[[#This Row],[InvoiceNo]],1)&lt;&gt;"C",OnlineRetail[[#This Row],[CustomerID]]&lt;&gt;""),"Yes","No")</f>
        <v>Yes</v>
      </c>
      <c r="J9111" s="4">
        <f>EOMONTH(OnlineRetail[[#This Row],[InvoiceDate]],-1)+1</f>
        <v>40725</v>
      </c>
      <c r="K9111" s="6">
        <f>OnlineRetail[[#This Row],[Quantity]]*OnlineRetail[[#This Row],[UnitPrice]]</f>
        <v>39.6</v>
      </c>
      <c r="L9111" t="str">
        <f t="shared" si="142"/>
        <v>13798|Jul-2011</v>
      </c>
    </row>
    <row r="9112" spans="1:12">
      <c r="A9112">
        <v>553992</v>
      </c>
      <c r="B9112" t="s">
        <v>64</v>
      </c>
      <c r="C9112" t="s">
        <v>42</v>
      </c>
      <c r="D9112">
        <v>20</v>
      </c>
      <c r="E9112" s="1">
        <v>40729.35</v>
      </c>
      <c r="F9112">
        <v>7.95</v>
      </c>
      <c r="G9112">
        <v>12792</v>
      </c>
      <c r="H9112" t="s">
        <v>10</v>
      </c>
      <c r="I9112" t="str">
        <f>IF(AND(LEFT(OnlineRetail[[#This Row],[InvoiceNo]],1)&lt;&gt;"C",OnlineRetail[[#This Row],[CustomerID]]&lt;&gt;""),"Yes","No")</f>
        <v>Yes</v>
      </c>
      <c r="J9112" s="4">
        <f>EOMONTH(OnlineRetail[[#This Row],[InvoiceDate]],-1)+1</f>
        <v>40725</v>
      </c>
      <c r="K9112" s="6">
        <f>OnlineRetail[[#This Row],[Quantity]]*OnlineRetail[[#This Row],[UnitPrice]]</f>
        <v>159</v>
      </c>
      <c r="L9112" t="str">
        <f t="shared" si="142"/>
        <v>12792|Jul-2011</v>
      </c>
    </row>
    <row r="9113" spans="1:12">
      <c r="A9113">
        <v>540847</v>
      </c>
      <c r="B9113" t="s">
        <v>37</v>
      </c>
      <c r="C9113" t="s">
        <v>72</v>
      </c>
      <c r="D9113">
        <v>17</v>
      </c>
      <c r="E9113" s="1">
        <v>40729.350694444453</v>
      </c>
      <c r="F9113">
        <v>2.5499999999999998</v>
      </c>
      <c r="G9113">
        <v>13179</v>
      </c>
      <c r="H9113" t="s">
        <v>10</v>
      </c>
      <c r="I9113" t="str">
        <f>IF(AND(LEFT(OnlineRetail[[#This Row],[InvoiceNo]],1)&lt;&gt;"C",OnlineRetail[[#This Row],[CustomerID]]&lt;&gt;""),"Yes","No")</f>
        <v>Yes</v>
      </c>
      <c r="J9113" s="4">
        <f>EOMONTH(OnlineRetail[[#This Row],[InvoiceDate]],-1)+1</f>
        <v>40725</v>
      </c>
      <c r="K9113" s="6">
        <f>OnlineRetail[[#This Row],[Quantity]]*OnlineRetail[[#This Row],[UnitPrice]]</f>
        <v>43.349999999999994</v>
      </c>
      <c r="L9113" t="str">
        <f t="shared" si="142"/>
        <v>13179|Jul-2011</v>
      </c>
    </row>
    <row r="9114" spans="1:12">
      <c r="A9114">
        <v>541957</v>
      </c>
      <c r="B9114" t="s">
        <v>84</v>
      </c>
      <c r="C9114" t="s">
        <v>53</v>
      </c>
      <c r="D9114">
        <v>5</v>
      </c>
      <c r="E9114" s="1">
        <v>40729.354166666657</v>
      </c>
      <c r="F9114">
        <v>1.65</v>
      </c>
      <c r="G9114">
        <v>13131</v>
      </c>
      <c r="H9114" t="s">
        <v>31</v>
      </c>
      <c r="I9114" t="str">
        <f>IF(AND(LEFT(OnlineRetail[[#This Row],[InvoiceNo]],1)&lt;&gt;"C",OnlineRetail[[#This Row],[CustomerID]]&lt;&gt;""),"Yes","No")</f>
        <v>Yes</v>
      </c>
      <c r="J9114" s="4">
        <f>EOMONTH(OnlineRetail[[#This Row],[InvoiceDate]],-1)+1</f>
        <v>40725</v>
      </c>
      <c r="K9114" s="6">
        <f>OnlineRetail[[#This Row],[Quantity]]*OnlineRetail[[#This Row],[UnitPrice]]</f>
        <v>8.25</v>
      </c>
      <c r="L9114" t="str">
        <f t="shared" si="142"/>
        <v>13131|Jul-2011</v>
      </c>
    </row>
    <row r="9115" spans="1:12">
      <c r="A9115">
        <v>544212</v>
      </c>
      <c r="B9115" t="s">
        <v>276</v>
      </c>
      <c r="C9115" t="s">
        <v>40</v>
      </c>
      <c r="D9115">
        <v>4</v>
      </c>
      <c r="E9115" s="1">
        <v>40729.354166666657</v>
      </c>
      <c r="F9115">
        <v>2.1</v>
      </c>
      <c r="G9115">
        <v>12605</v>
      </c>
      <c r="H9115" t="s">
        <v>70</v>
      </c>
      <c r="I9115" t="str">
        <f>IF(AND(LEFT(OnlineRetail[[#This Row],[InvoiceNo]],1)&lt;&gt;"C",OnlineRetail[[#This Row],[CustomerID]]&lt;&gt;""),"Yes","No")</f>
        <v>Yes</v>
      </c>
      <c r="J9115" s="4">
        <f>EOMONTH(OnlineRetail[[#This Row],[InvoiceDate]],-1)+1</f>
        <v>40725</v>
      </c>
      <c r="K9115" s="6">
        <f>OnlineRetail[[#This Row],[Quantity]]*OnlineRetail[[#This Row],[UnitPrice]]</f>
        <v>8.4</v>
      </c>
      <c r="L9115" t="str">
        <f t="shared" si="142"/>
        <v>12605|Jul-2011</v>
      </c>
    </row>
    <row r="9116" spans="1:12">
      <c r="A9116">
        <v>551829</v>
      </c>
      <c r="B9116" t="s">
        <v>131</v>
      </c>
      <c r="C9116" t="s">
        <v>83</v>
      </c>
      <c r="D9116">
        <v>6</v>
      </c>
      <c r="E9116" s="1">
        <v>40729.354166666657</v>
      </c>
      <c r="F9116">
        <v>4.25</v>
      </c>
      <c r="G9116">
        <v>13812</v>
      </c>
      <c r="H9116" t="s">
        <v>10</v>
      </c>
      <c r="I9116" t="str">
        <f>IF(AND(LEFT(OnlineRetail[[#This Row],[InvoiceNo]],1)&lt;&gt;"C",OnlineRetail[[#This Row],[CustomerID]]&lt;&gt;""),"Yes","No")</f>
        <v>Yes</v>
      </c>
      <c r="J9116" s="4">
        <f>EOMONTH(OnlineRetail[[#This Row],[InvoiceDate]],-1)+1</f>
        <v>40725</v>
      </c>
      <c r="K9116" s="6">
        <f>OnlineRetail[[#This Row],[Quantity]]*OnlineRetail[[#This Row],[UnitPrice]]</f>
        <v>25.5</v>
      </c>
      <c r="L9116" t="str">
        <f t="shared" si="142"/>
        <v>13812|Jul-2011</v>
      </c>
    </row>
    <row r="9117" spans="1:12">
      <c r="A9117">
        <v>551345</v>
      </c>
      <c r="B9117" t="s">
        <v>51</v>
      </c>
      <c r="C9117" t="s">
        <v>27</v>
      </c>
      <c r="D9117">
        <v>13</v>
      </c>
      <c r="E9117" s="1">
        <v>40729.359722222223</v>
      </c>
      <c r="F9117">
        <v>0.85</v>
      </c>
      <c r="G9117">
        <v>14203</v>
      </c>
      <c r="H9117" t="s">
        <v>10</v>
      </c>
      <c r="I9117" t="str">
        <f>IF(AND(LEFT(OnlineRetail[[#This Row],[InvoiceNo]],1)&lt;&gt;"C",OnlineRetail[[#This Row],[CustomerID]]&lt;&gt;""),"Yes","No")</f>
        <v>Yes</v>
      </c>
      <c r="J9117" s="4">
        <f>EOMONTH(OnlineRetail[[#This Row],[InvoiceDate]],-1)+1</f>
        <v>40725</v>
      </c>
      <c r="K9117" s="6">
        <f>OnlineRetail[[#This Row],[Quantity]]*OnlineRetail[[#This Row],[UnitPrice]]</f>
        <v>11.049999999999999</v>
      </c>
      <c r="L9117" t="str">
        <f t="shared" si="142"/>
        <v>14203|Jul-2011</v>
      </c>
    </row>
    <row r="9118" spans="1:12">
      <c r="A9118">
        <v>548868</v>
      </c>
      <c r="B9118" t="s">
        <v>196</v>
      </c>
      <c r="C9118" t="s">
        <v>53</v>
      </c>
      <c r="D9118">
        <v>21</v>
      </c>
      <c r="E9118" s="1">
        <v>40729.384722222218</v>
      </c>
      <c r="F9118">
        <v>9.9499999999999993</v>
      </c>
      <c r="G9118">
        <v>14047</v>
      </c>
      <c r="H9118" t="s">
        <v>10</v>
      </c>
      <c r="I9118" t="str">
        <f>IF(AND(LEFT(OnlineRetail[[#This Row],[InvoiceNo]],1)&lt;&gt;"C",OnlineRetail[[#This Row],[CustomerID]]&lt;&gt;""),"Yes","No")</f>
        <v>Yes</v>
      </c>
      <c r="J9118" s="4">
        <f>EOMONTH(OnlineRetail[[#This Row],[InvoiceDate]],-1)+1</f>
        <v>40725</v>
      </c>
      <c r="K9118" s="6">
        <f>OnlineRetail[[#This Row],[Quantity]]*OnlineRetail[[#This Row],[UnitPrice]]</f>
        <v>208.95</v>
      </c>
      <c r="L9118" t="str">
        <f t="shared" si="142"/>
        <v>14047|Jul-2011</v>
      </c>
    </row>
    <row r="9119" spans="1:12">
      <c r="A9119">
        <v>538376</v>
      </c>
      <c r="B9119" t="s">
        <v>11</v>
      </c>
      <c r="C9119" t="s">
        <v>62</v>
      </c>
      <c r="D9119">
        <v>20</v>
      </c>
      <c r="E9119" s="1">
        <v>40729.386111111111</v>
      </c>
      <c r="F9119">
        <v>2.5499999999999998</v>
      </c>
      <c r="G9119">
        <v>13392</v>
      </c>
      <c r="H9119" t="s">
        <v>10</v>
      </c>
      <c r="I9119" t="str">
        <f>IF(AND(LEFT(OnlineRetail[[#This Row],[InvoiceNo]],1)&lt;&gt;"C",OnlineRetail[[#This Row],[CustomerID]]&lt;&gt;""),"Yes","No")</f>
        <v>Yes</v>
      </c>
      <c r="J9119" s="4">
        <f>EOMONTH(OnlineRetail[[#This Row],[InvoiceDate]],-1)+1</f>
        <v>40725</v>
      </c>
      <c r="K9119" s="6">
        <f>OnlineRetail[[#This Row],[Quantity]]*OnlineRetail[[#This Row],[UnitPrice]]</f>
        <v>51</v>
      </c>
      <c r="L9119" t="str">
        <f t="shared" si="142"/>
        <v>13392|Jul-2011</v>
      </c>
    </row>
    <row r="9120" spans="1:12">
      <c r="A9120">
        <v>554296</v>
      </c>
      <c r="B9120" t="s">
        <v>258</v>
      </c>
      <c r="C9120" t="s">
        <v>29</v>
      </c>
      <c r="D9120">
        <v>22</v>
      </c>
      <c r="E9120" s="1">
        <v>40729.395833333343</v>
      </c>
      <c r="F9120">
        <v>4.25</v>
      </c>
      <c r="G9120">
        <v>13293</v>
      </c>
      <c r="H9120" t="s">
        <v>10</v>
      </c>
      <c r="I9120" t="str">
        <f>IF(AND(LEFT(OnlineRetail[[#This Row],[InvoiceNo]],1)&lt;&gt;"C",OnlineRetail[[#This Row],[CustomerID]]&lt;&gt;""),"Yes","No")</f>
        <v>Yes</v>
      </c>
      <c r="J9120" s="4">
        <f>EOMONTH(OnlineRetail[[#This Row],[InvoiceDate]],-1)+1</f>
        <v>40725</v>
      </c>
      <c r="K9120" s="6">
        <f>OnlineRetail[[#This Row],[Quantity]]*OnlineRetail[[#This Row],[UnitPrice]]</f>
        <v>93.5</v>
      </c>
      <c r="L9120" t="str">
        <f t="shared" si="142"/>
        <v>13293|Jul-2011</v>
      </c>
    </row>
    <row r="9121" spans="1:12">
      <c r="A9121">
        <v>543586</v>
      </c>
      <c r="B9121" t="s">
        <v>299</v>
      </c>
      <c r="C9121" t="s">
        <v>24</v>
      </c>
      <c r="D9121">
        <v>19</v>
      </c>
      <c r="E9121" s="1">
        <v>40729.397916666669</v>
      </c>
      <c r="F9121">
        <v>3.39</v>
      </c>
      <c r="G9121">
        <v>13339</v>
      </c>
      <c r="H9121" t="s">
        <v>10</v>
      </c>
      <c r="I9121" t="str">
        <f>IF(AND(LEFT(OnlineRetail[[#This Row],[InvoiceNo]],1)&lt;&gt;"C",OnlineRetail[[#This Row],[CustomerID]]&lt;&gt;""),"Yes","No")</f>
        <v>Yes</v>
      </c>
      <c r="J9121" s="4">
        <f>EOMONTH(OnlineRetail[[#This Row],[InvoiceDate]],-1)+1</f>
        <v>40725</v>
      </c>
      <c r="K9121" s="6">
        <f>OnlineRetail[[#This Row],[Quantity]]*OnlineRetail[[#This Row],[UnitPrice]]</f>
        <v>64.41</v>
      </c>
      <c r="L9121" t="str">
        <f t="shared" si="142"/>
        <v>13339|Jul-2011</v>
      </c>
    </row>
    <row r="9122" spans="1:12">
      <c r="A9122">
        <v>547114</v>
      </c>
      <c r="B9122" t="s">
        <v>158</v>
      </c>
      <c r="C9122" t="s">
        <v>72</v>
      </c>
      <c r="D9122">
        <v>12</v>
      </c>
      <c r="E9122" s="1">
        <v>40729.397916666669</v>
      </c>
      <c r="F9122">
        <v>0.85</v>
      </c>
      <c r="G9122">
        <v>12876</v>
      </c>
      <c r="H9122" t="s">
        <v>10</v>
      </c>
      <c r="I9122" t="str">
        <f>IF(AND(LEFT(OnlineRetail[[#This Row],[InvoiceNo]],1)&lt;&gt;"C",OnlineRetail[[#This Row],[CustomerID]]&lt;&gt;""),"Yes","No")</f>
        <v>Yes</v>
      </c>
      <c r="J9122" s="4">
        <f>EOMONTH(OnlineRetail[[#This Row],[InvoiceDate]],-1)+1</f>
        <v>40725</v>
      </c>
      <c r="K9122" s="6">
        <f>OnlineRetail[[#This Row],[Quantity]]*OnlineRetail[[#This Row],[UnitPrice]]</f>
        <v>10.199999999999999</v>
      </c>
      <c r="L9122" t="str">
        <f t="shared" si="142"/>
        <v>12876|Jul-2011</v>
      </c>
    </row>
    <row r="9123" spans="1:12">
      <c r="A9123">
        <v>551386</v>
      </c>
      <c r="B9123" t="s">
        <v>161</v>
      </c>
      <c r="C9123" t="s">
        <v>48</v>
      </c>
      <c r="D9123">
        <v>1</v>
      </c>
      <c r="E9123" s="1">
        <v>40729.398611111108</v>
      </c>
      <c r="F9123">
        <v>4.25</v>
      </c>
      <c r="G9123">
        <v>13835</v>
      </c>
      <c r="H9123" t="s">
        <v>10</v>
      </c>
      <c r="I9123" t="str">
        <f>IF(AND(LEFT(OnlineRetail[[#This Row],[InvoiceNo]],1)&lt;&gt;"C",OnlineRetail[[#This Row],[CustomerID]]&lt;&gt;""),"Yes","No")</f>
        <v>Yes</v>
      </c>
      <c r="J9123" s="4">
        <f>EOMONTH(OnlineRetail[[#This Row],[InvoiceDate]],-1)+1</f>
        <v>40725</v>
      </c>
      <c r="K9123" s="6">
        <f>OnlineRetail[[#This Row],[Quantity]]*OnlineRetail[[#This Row],[UnitPrice]]</f>
        <v>4.25</v>
      </c>
      <c r="L9123" t="str">
        <f t="shared" si="142"/>
        <v>13835|Jul-2011</v>
      </c>
    </row>
    <row r="9124" spans="1:12">
      <c r="A9124">
        <v>536888</v>
      </c>
      <c r="B9124" t="s">
        <v>243</v>
      </c>
      <c r="C9124" t="s">
        <v>33</v>
      </c>
      <c r="D9124">
        <v>8</v>
      </c>
      <c r="E9124" s="1">
        <v>40729.400694444441</v>
      </c>
      <c r="F9124">
        <v>9.9499999999999993</v>
      </c>
      <c r="G9124">
        <v>13708</v>
      </c>
      <c r="H9124" t="s">
        <v>10</v>
      </c>
      <c r="I9124" t="str">
        <f>IF(AND(LEFT(OnlineRetail[[#This Row],[InvoiceNo]],1)&lt;&gt;"C",OnlineRetail[[#This Row],[CustomerID]]&lt;&gt;""),"Yes","No")</f>
        <v>Yes</v>
      </c>
      <c r="J9124" s="4">
        <f>EOMONTH(OnlineRetail[[#This Row],[InvoiceDate]],-1)+1</f>
        <v>40725</v>
      </c>
      <c r="K9124" s="6">
        <f>OnlineRetail[[#This Row],[Quantity]]*OnlineRetail[[#This Row],[UnitPrice]]</f>
        <v>79.599999999999994</v>
      </c>
      <c r="L9124" t="str">
        <f t="shared" si="142"/>
        <v>13708|Jul-2011</v>
      </c>
    </row>
    <row r="9125" spans="1:12">
      <c r="A9125">
        <v>556272</v>
      </c>
      <c r="B9125" t="s">
        <v>211</v>
      </c>
      <c r="C9125" t="s">
        <v>27</v>
      </c>
      <c r="D9125">
        <v>13</v>
      </c>
      <c r="E9125" s="1">
        <v>40729.407638888893</v>
      </c>
      <c r="F9125">
        <v>0.85</v>
      </c>
      <c r="G9125">
        <v>12800</v>
      </c>
      <c r="H9125" t="s">
        <v>10</v>
      </c>
      <c r="I9125" t="str">
        <f>IF(AND(LEFT(OnlineRetail[[#This Row],[InvoiceNo]],1)&lt;&gt;"C",OnlineRetail[[#This Row],[CustomerID]]&lt;&gt;""),"Yes","No")</f>
        <v>Yes</v>
      </c>
      <c r="J9125" s="4">
        <f>EOMONTH(OnlineRetail[[#This Row],[InvoiceDate]],-1)+1</f>
        <v>40725</v>
      </c>
      <c r="K9125" s="6">
        <f>OnlineRetail[[#This Row],[Quantity]]*OnlineRetail[[#This Row],[UnitPrice]]</f>
        <v>11.049999999999999</v>
      </c>
      <c r="L9125" t="str">
        <f t="shared" si="142"/>
        <v>12800|Jul-2011</v>
      </c>
    </row>
    <row r="9126" spans="1:12">
      <c r="A9126">
        <v>555776</v>
      </c>
      <c r="B9126" t="s">
        <v>223</v>
      </c>
      <c r="C9126" t="s">
        <v>33</v>
      </c>
      <c r="D9126">
        <v>3</v>
      </c>
      <c r="E9126" s="1">
        <v>40729.411111111112</v>
      </c>
      <c r="F9126">
        <v>4.25</v>
      </c>
      <c r="G9126">
        <v>13993</v>
      </c>
      <c r="H9126" t="s">
        <v>10</v>
      </c>
      <c r="I9126" t="str">
        <f>IF(AND(LEFT(OnlineRetail[[#This Row],[InvoiceNo]],1)&lt;&gt;"C",OnlineRetail[[#This Row],[CustomerID]]&lt;&gt;""),"Yes","No")</f>
        <v>Yes</v>
      </c>
      <c r="J9126" s="4">
        <f>EOMONTH(OnlineRetail[[#This Row],[InvoiceDate]],-1)+1</f>
        <v>40725</v>
      </c>
      <c r="K9126" s="6">
        <f>OnlineRetail[[#This Row],[Quantity]]*OnlineRetail[[#This Row],[UnitPrice]]</f>
        <v>12.75</v>
      </c>
      <c r="L9126" t="str">
        <f t="shared" si="142"/>
        <v>13993|Jul-2011</v>
      </c>
    </row>
    <row r="9127" spans="1:12">
      <c r="A9127">
        <v>555165</v>
      </c>
      <c r="B9127" t="s">
        <v>218</v>
      </c>
      <c r="C9127" t="s">
        <v>83</v>
      </c>
      <c r="D9127">
        <v>15</v>
      </c>
      <c r="E9127" s="1">
        <v>40729.425694444442</v>
      </c>
      <c r="F9127">
        <v>4.25</v>
      </c>
      <c r="G9127">
        <v>13526</v>
      </c>
      <c r="H9127" t="s">
        <v>10</v>
      </c>
      <c r="I9127" t="str">
        <f>IF(AND(LEFT(OnlineRetail[[#This Row],[InvoiceNo]],1)&lt;&gt;"C",OnlineRetail[[#This Row],[CustomerID]]&lt;&gt;""),"Yes","No")</f>
        <v>Yes</v>
      </c>
      <c r="J9127" s="4">
        <f>EOMONTH(OnlineRetail[[#This Row],[InvoiceDate]],-1)+1</f>
        <v>40725</v>
      </c>
      <c r="K9127" s="6">
        <f>OnlineRetail[[#This Row],[Quantity]]*OnlineRetail[[#This Row],[UnitPrice]]</f>
        <v>63.75</v>
      </c>
      <c r="L9127" t="str">
        <f t="shared" si="142"/>
        <v>13526|Jul-2011</v>
      </c>
    </row>
    <row r="9128" spans="1:12">
      <c r="A9128">
        <v>543441</v>
      </c>
      <c r="B9128" t="s">
        <v>115</v>
      </c>
      <c r="C9128" t="s">
        <v>39</v>
      </c>
      <c r="D9128">
        <v>1</v>
      </c>
      <c r="E9128" s="1">
        <v>40729.431250000001</v>
      </c>
      <c r="F9128">
        <v>2.1</v>
      </c>
      <c r="G9128">
        <v>12530</v>
      </c>
      <c r="H9128" t="s">
        <v>10</v>
      </c>
      <c r="I9128" t="str">
        <f>IF(AND(LEFT(OnlineRetail[[#This Row],[InvoiceNo]],1)&lt;&gt;"C",OnlineRetail[[#This Row],[CustomerID]]&lt;&gt;""),"Yes","No")</f>
        <v>Yes</v>
      </c>
      <c r="J9128" s="4">
        <f>EOMONTH(OnlineRetail[[#This Row],[InvoiceDate]],-1)+1</f>
        <v>40725</v>
      </c>
      <c r="K9128" s="6">
        <f>OnlineRetail[[#This Row],[Quantity]]*OnlineRetail[[#This Row],[UnitPrice]]</f>
        <v>2.1</v>
      </c>
      <c r="L9128" t="str">
        <f t="shared" si="142"/>
        <v>12530|Jul-2011</v>
      </c>
    </row>
    <row r="9129" spans="1:12">
      <c r="A9129">
        <v>538702</v>
      </c>
      <c r="B9129" t="s">
        <v>158</v>
      </c>
      <c r="C9129" t="s">
        <v>50</v>
      </c>
      <c r="D9129">
        <v>11</v>
      </c>
      <c r="E9129" s="1">
        <v>40729.440972222219</v>
      </c>
      <c r="F9129">
        <v>4.25</v>
      </c>
      <c r="G9129">
        <v>14273</v>
      </c>
      <c r="H9129" t="s">
        <v>70</v>
      </c>
      <c r="I9129" t="str">
        <f>IF(AND(LEFT(OnlineRetail[[#This Row],[InvoiceNo]],1)&lt;&gt;"C",OnlineRetail[[#This Row],[CustomerID]]&lt;&gt;""),"Yes","No")</f>
        <v>Yes</v>
      </c>
      <c r="J9129" s="4">
        <f>EOMONTH(OnlineRetail[[#This Row],[InvoiceDate]],-1)+1</f>
        <v>40725</v>
      </c>
      <c r="K9129" s="6">
        <f>OnlineRetail[[#This Row],[Quantity]]*OnlineRetail[[#This Row],[UnitPrice]]</f>
        <v>46.75</v>
      </c>
      <c r="L9129" t="str">
        <f t="shared" si="142"/>
        <v>14273|Jul-2011</v>
      </c>
    </row>
    <row r="9130" spans="1:12">
      <c r="A9130">
        <v>549491</v>
      </c>
      <c r="B9130" t="s">
        <v>262</v>
      </c>
      <c r="C9130" t="s">
        <v>12</v>
      </c>
      <c r="D9130">
        <v>1</v>
      </c>
      <c r="E9130" s="1">
        <v>40729.449305555558</v>
      </c>
      <c r="F9130">
        <v>0.85</v>
      </c>
      <c r="G9130">
        <v>12757</v>
      </c>
      <c r="H9130" t="s">
        <v>10</v>
      </c>
      <c r="I9130" t="str">
        <f>IF(AND(LEFT(OnlineRetail[[#This Row],[InvoiceNo]],1)&lt;&gt;"C",OnlineRetail[[#This Row],[CustomerID]]&lt;&gt;""),"Yes","No")</f>
        <v>Yes</v>
      </c>
      <c r="J9130" s="4">
        <f>EOMONTH(OnlineRetail[[#This Row],[InvoiceDate]],-1)+1</f>
        <v>40725</v>
      </c>
      <c r="K9130" s="6">
        <f>OnlineRetail[[#This Row],[Quantity]]*OnlineRetail[[#This Row],[UnitPrice]]</f>
        <v>0.85</v>
      </c>
      <c r="L9130" t="str">
        <f t="shared" si="142"/>
        <v>12757|Jul-2011</v>
      </c>
    </row>
    <row r="9131" spans="1:12">
      <c r="A9131">
        <v>540308</v>
      </c>
      <c r="B9131" t="s">
        <v>35</v>
      </c>
      <c r="C9131" t="s">
        <v>19</v>
      </c>
      <c r="D9131">
        <v>14</v>
      </c>
      <c r="E9131" s="1">
        <v>40729.456250000003</v>
      </c>
      <c r="F9131">
        <v>1.25</v>
      </c>
      <c r="G9131">
        <v>13169</v>
      </c>
      <c r="H9131" t="s">
        <v>121</v>
      </c>
      <c r="I9131" t="str">
        <f>IF(AND(LEFT(OnlineRetail[[#This Row],[InvoiceNo]],1)&lt;&gt;"C",OnlineRetail[[#This Row],[CustomerID]]&lt;&gt;""),"Yes","No")</f>
        <v>Yes</v>
      </c>
      <c r="J9131" s="4">
        <f>EOMONTH(OnlineRetail[[#This Row],[InvoiceDate]],-1)+1</f>
        <v>40725</v>
      </c>
      <c r="K9131" s="6">
        <f>OnlineRetail[[#This Row],[Quantity]]*OnlineRetail[[#This Row],[UnitPrice]]</f>
        <v>17.5</v>
      </c>
      <c r="L9131" t="str">
        <f t="shared" si="142"/>
        <v>13169|Jul-2011</v>
      </c>
    </row>
    <row r="9132" spans="1:12">
      <c r="A9132">
        <v>543156</v>
      </c>
      <c r="B9132" t="s">
        <v>296</v>
      </c>
      <c r="C9132" t="s">
        <v>53</v>
      </c>
      <c r="D9132">
        <v>6</v>
      </c>
      <c r="E9132" s="1">
        <v>40729.463194444441</v>
      </c>
      <c r="F9132">
        <v>1.65</v>
      </c>
      <c r="G9132">
        <v>13456</v>
      </c>
      <c r="H9132" t="s">
        <v>10</v>
      </c>
      <c r="I9132" t="str">
        <f>IF(AND(LEFT(OnlineRetail[[#This Row],[InvoiceNo]],1)&lt;&gt;"C",OnlineRetail[[#This Row],[CustomerID]]&lt;&gt;""),"Yes","No")</f>
        <v>Yes</v>
      </c>
      <c r="J9132" s="4">
        <f>EOMONTH(OnlineRetail[[#This Row],[InvoiceDate]],-1)+1</f>
        <v>40725</v>
      </c>
      <c r="K9132" s="6">
        <f>OnlineRetail[[#This Row],[Quantity]]*OnlineRetail[[#This Row],[UnitPrice]]</f>
        <v>9.8999999999999986</v>
      </c>
      <c r="L9132" t="str">
        <f t="shared" si="142"/>
        <v>13456|Jul-2011</v>
      </c>
    </row>
    <row r="9133" spans="1:12">
      <c r="A9133">
        <v>537105</v>
      </c>
      <c r="B9133" t="s">
        <v>216</v>
      </c>
      <c r="C9133" t="s">
        <v>53</v>
      </c>
      <c r="D9133">
        <v>21</v>
      </c>
      <c r="E9133" s="1">
        <v>40729.470138888893</v>
      </c>
      <c r="F9133">
        <v>7.95</v>
      </c>
      <c r="G9133">
        <v>12415</v>
      </c>
      <c r="H9133" t="s">
        <v>126</v>
      </c>
      <c r="I9133" t="str">
        <f>IF(AND(LEFT(OnlineRetail[[#This Row],[InvoiceNo]],1)&lt;&gt;"C",OnlineRetail[[#This Row],[CustomerID]]&lt;&gt;""),"Yes","No")</f>
        <v>Yes</v>
      </c>
      <c r="J9133" s="4">
        <f>EOMONTH(OnlineRetail[[#This Row],[InvoiceDate]],-1)+1</f>
        <v>40725</v>
      </c>
      <c r="K9133" s="6">
        <f>OnlineRetail[[#This Row],[Quantity]]*OnlineRetail[[#This Row],[UnitPrice]]</f>
        <v>166.95000000000002</v>
      </c>
      <c r="L9133" t="str">
        <f t="shared" si="142"/>
        <v>12415|Jul-2011</v>
      </c>
    </row>
    <row r="9134" spans="1:12">
      <c r="A9134">
        <v>538312</v>
      </c>
      <c r="B9134" t="s">
        <v>230</v>
      </c>
      <c r="C9134" t="s">
        <v>72</v>
      </c>
      <c r="D9134">
        <v>4</v>
      </c>
      <c r="E9134" s="1">
        <v>40729.491666666669</v>
      </c>
      <c r="F9134">
        <v>2.5499999999999998</v>
      </c>
      <c r="G9134">
        <v>13297</v>
      </c>
      <c r="H9134" t="s">
        <v>10</v>
      </c>
      <c r="I9134" t="str">
        <f>IF(AND(LEFT(OnlineRetail[[#This Row],[InvoiceNo]],1)&lt;&gt;"C",OnlineRetail[[#This Row],[CustomerID]]&lt;&gt;""),"Yes","No")</f>
        <v>Yes</v>
      </c>
      <c r="J9134" s="4">
        <f>EOMONTH(OnlineRetail[[#This Row],[InvoiceDate]],-1)+1</f>
        <v>40725</v>
      </c>
      <c r="K9134" s="6">
        <f>OnlineRetail[[#This Row],[Quantity]]*OnlineRetail[[#This Row],[UnitPrice]]</f>
        <v>10.199999999999999</v>
      </c>
      <c r="L9134" t="str">
        <f t="shared" si="142"/>
        <v>13297|Jul-2011</v>
      </c>
    </row>
    <row r="9135" spans="1:12">
      <c r="A9135">
        <v>537990</v>
      </c>
      <c r="B9135" t="s">
        <v>28</v>
      </c>
      <c r="C9135" t="s">
        <v>39</v>
      </c>
      <c r="D9135">
        <v>18</v>
      </c>
      <c r="E9135" s="1">
        <v>40729.493750000001</v>
      </c>
      <c r="F9135">
        <v>5.95</v>
      </c>
      <c r="G9135">
        <v>13107</v>
      </c>
      <c r="H9135" t="s">
        <v>22</v>
      </c>
      <c r="I9135" t="str">
        <f>IF(AND(LEFT(OnlineRetail[[#This Row],[InvoiceNo]],1)&lt;&gt;"C",OnlineRetail[[#This Row],[CustomerID]]&lt;&gt;""),"Yes","No")</f>
        <v>Yes</v>
      </c>
      <c r="J9135" s="4">
        <f>EOMONTH(OnlineRetail[[#This Row],[InvoiceDate]],-1)+1</f>
        <v>40725</v>
      </c>
      <c r="K9135" s="6">
        <f>OnlineRetail[[#This Row],[Quantity]]*OnlineRetail[[#This Row],[UnitPrice]]</f>
        <v>107.10000000000001</v>
      </c>
      <c r="L9135" t="str">
        <f t="shared" si="142"/>
        <v>13107|Jul-2011</v>
      </c>
    </row>
    <row r="9136" spans="1:12">
      <c r="A9136">
        <v>541805</v>
      </c>
      <c r="B9136" t="s">
        <v>166</v>
      </c>
      <c r="C9136" t="s">
        <v>53</v>
      </c>
      <c r="D9136">
        <v>12</v>
      </c>
      <c r="E9136" s="1">
        <v>40729.49722222222</v>
      </c>
      <c r="F9136">
        <v>4.95</v>
      </c>
      <c r="G9136">
        <v>12672</v>
      </c>
      <c r="H9136" t="s">
        <v>10</v>
      </c>
      <c r="I9136" t="str">
        <f>IF(AND(LEFT(OnlineRetail[[#This Row],[InvoiceNo]],1)&lt;&gt;"C",OnlineRetail[[#This Row],[CustomerID]]&lt;&gt;""),"Yes","No")</f>
        <v>Yes</v>
      </c>
      <c r="J9136" s="4">
        <f>EOMONTH(OnlineRetail[[#This Row],[InvoiceDate]],-1)+1</f>
        <v>40725</v>
      </c>
      <c r="K9136" s="6">
        <f>OnlineRetail[[#This Row],[Quantity]]*OnlineRetail[[#This Row],[UnitPrice]]</f>
        <v>59.400000000000006</v>
      </c>
      <c r="L9136" t="str">
        <f t="shared" si="142"/>
        <v>12672|Jul-2011</v>
      </c>
    </row>
    <row r="9137" spans="1:12">
      <c r="A9137">
        <v>540048</v>
      </c>
      <c r="B9137" t="s">
        <v>179</v>
      </c>
      <c r="C9137" t="s">
        <v>62</v>
      </c>
      <c r="D9137">
        <v>17</v>
      </c>
      <c r="E9137" s="1">
        <v>40729.53125</v>
      </c>
      <c r="F9137">
        <v>3.39</v>
      </c>
      <c r="G9137">
        <v>13615</v>
      </c>
      <c r="H9137" t="s">
        <v>10</v>
      </c>
      <c r="I9137" t="str">
        <f>IF(AND(LEFT(OnlineRetail[[#This Row],[InvoiceNo]],1)&lt;&gt;"C",OnlineRetail[[#This Row],[CustomerID]]&lt;&gt;""),"Yes","No")</f>
        <v>Yes</v>
      </c>
      <c r="J9137" s="4">
        <f>EOMONTH(OnlineRetail[[#This Row],[InvoiceDate]],-1)+1</f>
        <v>40725</v>
      </c>
      <c r="K9137" s="6">
        <f>OnlineRetail[[#This Row],[Quantity]]*OnlineRetail[[#This Row],[UnitPrice]]</f>
        <v>57.63</v>
      </c>
      <c r="L9137" t="str">
        <f t="shared" si="142"/>
        <v>13615|Jul-2011</v>
      </c>
    </row>
    <row r="9138" spans="1:12">
      <c r="A9138">
        <v>537902</v>
      </c>
      <c r="B9138" t="s">
        <v>176</v>
      </c>
      <c r="C9138" t="s">
        <v>19</v>
      </c>
      <c r="D9138">
        <v>23</v>
      </c>
      <c r="E9138" s="1">
        <v>40729.532638888893</v>
      </c>
      <c r="F9138">
        <v>5.95</v>
      </c>
      <c r="G9138">
        <v>13475</v>
      </c>
      <c r="H9138" t="s">
        <v>10</v>
      </c>
      <c r="I9138" t="str">
        <f>IF(AND(LEFT(OnlineRetail[[#This Row],[InvoiceNo]],1)&lt;&gt;"C",OnlineRetail[[#This Row],[CustomerID]]&lt;&gt;""),"Yes","No")</f>
        <v>Yes</v>
      </c>
      <c r="J9138" s="4">
        <f>EOMONTH(OnlineRetail[[#This Row],[InvoiceDate]],-1)+1</f>
        <v>40725</v>
      </c>
      <c r="K9138" s="6">
        <f>OnlineRetail[[#This Row],[Quantity]]*OnlineRetail[[#This Row],[UnitPrice]]</f>
        <v>136.85</v>
      </c>
      <c r="L9138" t="str">
        <f t="shared" si="142"/>
        <v>13475|Jul-2011</v>
      </c>
    </row>
    <row r="9139" spans="1:12">
      <c r="A9139">
        <v>554458</v>
      </c>
      <c r="B9139" t="s">
        <v>51</v>
      </c>
      <c r="C9139" t="s">
        <v>14</v>
      </c>
      <c r="D9139">
        <v>21</v>
      </c>
      <c r="E9139" s="1">
        <v>40729.538888888892</v>
      </c>
      <c r="F9139">
        <v>1.65</v>
      </c>
      <c r="G9139">
        <v>13727</v>
      </c>
      <c r="H9139" t="s">
        <v>10</v>
      </c>
      <c r="I9139" t="str">
        <f>IF(AND(LEFT(OnlineRetail[[#This Row],[InvoiceNo]],1)&lt;&gt;"C",OnlineRetail[[#This Row],[CustomerID]]&lt;&gt;""),"Yes","No")</f>
        <v>Yes</v>
      </c>
      <c r="J9139" s="4">
        <f>EOMONTH(OnlineRetail[[#This Row],[InvoiceDate]],-1)+1</f>
        <v>40725</v>
      </c>
      <c r="K9139" s="6">
        <f>OnlineRetail[[#This Row],[Quantity]]*OnlineRetail[[#This Row],[UnitPrice]]</f>
        <v>34.65</v>
      </c>
      <c r="L9139" t="str">
        <f t="shared" si="142"/>
        <v>13727|Jul-2011</v>
      </c>
    </row>
    <row r="9140" spans="1:12">
      <c r="A9140">
        <v>545204</v>
      </c>
      <c r="B9140" t="s">
        <v>132</v>
      </c>
      <c r="C9140" t="s">
        <v>33</v>
      </c>
      <c r="D9140">
        <v>7</v>
      </c>
      <c r="E9140" s="1">
        <v>40729.540277777778</v>
      </c>
      <c r="F9140">
        <v>2.5499999999999998</v>
      </c>
      <c r="G9140">
        <v>13242</v>
      </c>
      <c r="H9140" t="s">
        <v>17</v>
      </c>
      <c r="I9140" t="str">
        <f>IF(AND(LEFT(OnlineRetail[[#This Row],[InvoiceNo]],1)&lt;&gt;"C",OnlineRetail[[#This Row],[CustomerID]]&lt;&gt;""),"Yes","No")</f>
        <v>Yes</v>
      </c>
      <c r="J9140" s="4">
        <f>EOMONTH(OnlineRetail[[#This Row],[InvoiceDate]],-1)+1</f>
        <v>40725</v>
      </c>
      <c r="K9140" s="6">
        <f>OnlineRetail[[#This Row],[Quantity]]*OnlineRetail[[#This Row],[UnitPrice]]</f>
        <v>17.849999999999998</v>
      </c>
      <c r="L9140" t="str">
        <f t="shared" si="142"/>
        <v>13242|Jul-2011</v>
      </c>
    </row>
    <row r="9141" spans="1:12">
      <c r="A9141">
        <v>537636</v>
      </c>
      <c r="B9141" t="s">
        <v>206</v>
      </c>
      <c r="C9141" t="s">
        <v>72</v>
      </c>
      <c r="D9141">
        <v>22</v>
      </c>
      <c r="E9141" s="1">
        <v>40729.544444444437</v>
      </c>
      <c r="F9141">
        <v>3.39</v>
      </c>
      <c r="G9141">
        <v>13540</v>
      </c>
      <c r="H9141" t="s">
        <v>10</v>
      </c>
      <c r="I9141" t="str">
        <f>IF(AND(LEFT(OnlineRetail[[#This Row],[InvoiceNo]],1)&lt;&gt;"C",OnlineRetail[[#This Row],[CustomerID]]&lt;&gt;""),"Yes","No")</f>
        <v>Yes</v>
      </c>
      <c r="J9141" s="4">
        <f>EOMONTH(OnlineRetail[[#This Row],[InvoiceDate]],-1)+1</f>
        <v>40725</v>
      </c>
      <c r="K9141" s="6">
        <f>OnlineRetail[[#This Row],[Quantity]]*OnlineRetail[[#This Row],[UnitPrice]]</f>
        <v>74.58</v>
      </c>
      <c r="L9141" t="str">
        <f t="shared" si="142"/>
        <v>13540|Jul-2011</v>
      </c>
    </row>
    <row r="9142" spans="1:12">
      <c r="A9142">
        <v>553116</v>
      </c>
      <c r="B9142" t="s">
        <v>230</v>
      </c>
      <c r="C9142" t="s">
        <v>40</v>
      </c>
      <c r="D9142">
        <v>10</v>
      </c>
      <c r="E9142" s="1">
        <v>40729.554166666669</v>
      </c>
      <c r="F9142">
        <v>5.95</v>
      </c>
      <c r="G9142">
        <v>13312</v>
      </c>
      <c r="H9142" t="s">
        <v>10</v>
      </c>
      <c r="I9142" t="str">
        <f>IF(AND(LEFT(OnlineRetail[[#This Row],[InvoiceNo]],1)&lt;&gt;"C",OnlineRetail[[#This Row],[CustomerID]]&lt;&gt;""),"Yes","No")</f>
        <v>Yes</v>
      </c>
      <c r="J9142" s="4">
        <f>EOMONTH(OnlineRetail[[#This Row],[InvoiceDate]],-1)+1</f>
        <v>40725</v>
      </c>
      <c r="K9142" s="6">
        <f>OnlineRetail[[#This Row],[Quantity]]*OnlineRetail[[#This Row],[UnitPrice]]</f>
        <v>59.5</v>
      </c>
      <c r="L9142" t="str">
        <f t="shared" si="142"/>
        <v>13312|Jul-2011</v>
      </c>
    </row>
    <row r="9143" spans="1:12">
      <c r="A9143">
        <v>546053</v>
      </c>
      <c r="B9143" t="s">
        <v>84</v>
      </c>
      <c r="C9143" t="s">
        <v>16</v>
      </c>
      <c r="D9143">
        <v>8</v>
      </c>
      <c r="E9143" s="1">
        <v>40729.55972222222</v>
      </c>
      <c r="F9143">
        <v>7.95</v>
      </c>
      <c r="G9143">
        <v>13449</v>
      </c>
      <c r="H9143" t="s">
        <v>10</v>
      </c>
      <c r="I9143" t="str">
        <f>IF(AND(LEFT(OnlineRetail[[#This Row],[InvoiceNo]],1)&lt;&gt;"C",OnlineRetail[[#This Row],[CustomerID]]&lt;&gt;""),"Yes","No")</f>
        <v>Yes</v>
      </c>
      <c r="J9143" s="4">
        <f>EOMONTH(OnlineRetail[[#This Row],[InvoiceDate]],-1)+1</f>
        <v>40725</v>
      </c>
      <c r="K9143" s="6">
        <f>OnlineRetail[[#This Row],[Quantity]]*OnlineRetail[[#This Row],[UnitPrice]]</f>
        <v>63.6</v>
      </c>
      <c r="L9143" t="str">
        <f t="shared" si="142"/>
        <v>13449|Jul-2011</v>
      </c>
    </row>
    <row r="9144" spans="1:12">
      <c r="A9144">
        <v>545136</v>
      </c>
      <c r="B9144" t="s">
        <v>150</v>
      </c>
      <c r="C9144" t="s">
        <v>14</v>
      </c>
      <c r="D9144">
        <v>21</v>
      </c>
      <c r="E9144" s="1">
        <v>40729.55972222222</v>
      </c>
      <c r="F9144">
        <v>2.1</v>
      </c>
      <c r="G9144">
        <v>13930</v>
      </c>
      <c r="H9144" t="s">
        <v>10</v>
      </c>
      <c r="I9144" t="str">
        <f>IF(AND(LEFT(OnlineRetail[[#This Row],[InvoiceNo]],1)&lt;&gt;"C",OnlineRetail[[#This Row],[CustomerID]]&lt;&gt;""),"Yes","No")</f>
        <v>Yes</v>
      </c>
      <c r="J9144" s="4">
        <f>EOMONTH(OnlineRetail[[#This Row],[InvoiceDate]],-1)+1</f>
        <v>40725</v>
      </c>
      <c r="K9144" s="6">
        <f>OnlineRetail[[#This Row],[Quantity]]*OnlineRetail[[#This Row],[UnitPrice]]</f>
        <v>44.1</v>
      </c>
      <c r="L9144" t="str">
        <f t="shared" si="142"/>
        <v>13930|Jul-2011</v>
      </c>
    </row>
    <row r="9145" spans="1:12">
      <c r="A9145">
        <v>539000</v>
      </c>
      <c r="B9145" t="s">
        <v>79</v>
      </c>
      <c r="C9145" t="s">
        <v>14</v>
      </c>
      <c r="D9145">
        <v>17</v>
      </c>
      <c r="E9145" s="1">
        <v>40729.584027777782</v>
      </c>
      <c r="F9145">
        <v>4.25</v>
      </c>
      <c r="G9145">
        <v>13636</v>
      </c>
      <c r="H9145" t="s">
        <v>10</v>
      </c>
      <c r="I9145" t="str">
        <f>IF(AND(LEFT(OnlineRetail[[#This Row],[InvoiceNo]],1)&lt;&gt;"C",OnlineRetail[[#This Row],[CustomerID]]&lt;&gt;""),"Yes","No")</f>
        <v>Yes</v>
      </c>
      <c r="J9145" s="4">
        <f>EOMONTH(OnlineRetail[[#This Row],[InvoiceDate]],-1)+1</f>
        <v>40725</v>
      </c>
      <c r="K9145" s="6">
        <f>OnlineRetail[[#This Row],[Quantity]]*OnlineRetail[[#This Row],[UnitPrice]]</f>
        <v>72.25</v>
      </c>
      <c r="L9145" t="str">
        <f t="shared" si="142"/>
        <v>13636|Jul-2011</v>
      </c>
    </row>
    <row r="9146" spans="1:12">
      <c r="A9146">
        <v>537079</v>
      </c>
      <c r="B9146" t="s">
        <v>186</v>
      </c>
      <c r="C9146" t="s">
        <v>9</v>
      </c>
      <c r="D9146">
        <v>3</v>
      </c>
      <c r="E9146" s="1">
        <v>40729.584722222222</v>
      </c>
      <c r="F9146">
        <v>4.95</v>
      </c>
      <c r="G9146">
        <v>14261</v>
      </c>
      <c r="H9146" t="s">
        <v>10</v>
      </c>
      <c r="I9146" t="str">
        <f>IF(AND(LEFT(OnlineRetail[[#This Row],[InvoiceNo]],1)&lt;&gt;"C",OnlineRetail[[#This Row],[CustomerID]]&lt;&gt;""),"Yes","No")</f>
        <v>Yes</v>
      </c>
      <c r="J9146" s="4">
        <f>EOMONTH(OnlineRetail[[#This Row],[InvoiceDate]],-1)+1</f>
        <v>40725</v>
      </c>
      <c r="K9146" s="6">
        <f>OnlineRetail[[#This Row],[Quantity]]*OnlineRetail[[#This Row],[UnitPrice]]</f>
        <v>14.850000000000001</v>
      </c>
      <c r="L9146" t="str">
        <f t="shared" si="142"/>
        <v>14261|Jul-2011</v>
      </c>
    </row>
    <row r="9147" spans="1:12">
      <c r="A9147">
        <v>549165</v>
      </c>
      <c r="B9147" t="s">
        <v>141</v>
      </c>
      <c r="C9147" t="s">
        <v>12</v>
      </c>
      <c r="D9147">
        <v>19</v>
      </c>
      <c r="E9147" s="1">
        <v>40729.587500000001</v>
      </c>
      <c r="F9147">
        <v>2.5499999999999998</v>
      </c>
      <c r="G9147">
        <v>13989</v>
      </c>
      <c r="H9147" t="s">
        <v>22</v>
      </c>
      <c r="I9147" t="str">
        <f>IF(AND(LEFT(OnlineRetail[[#This Row],[InvoiceNo]],1)&lt;&gt;"C",OnlineRetail[[#This Row],[CustomerID]]&lt;&gt;""),"Yes","No")</f>
        <v>Yes</v>
      </c>
      <c r="J9147" s="4">
        <f>EOMONTH(OnlineRetail[[#This Row],[InvoiceDate]],-1)+1</f>
        <v>40725</v>
      </c>
      <c r="K9147" s="6">
        <f>OnlineRetail[[#This Row],[Quantity]]*OnlineRetail[[#This Row],[UnitPrice]]</f>
        <v>48.449999999999996</v>
      </c>
      <c r="L9147" t="str">
        <f t="shared" si="142"/>
        <v>13989|Jul-2011</v>
      </c>
    </row>
    <row r="9148" spans="1:12">
      <c r="A9148">
        <v>541978</v>
      </c>
      <c r="B9148" t="s">
        <v>227</v>
      </c>
      <c r="C9148" t="s">
        <v>53</v>
      </c>
      <c r="D9148">
        <v>22</v>
      </c>
      <c r="E9148" s="1">
        <v>40729.59097222222</v>
      </c>
      <c r="F9148">
        <v>0.85</v>
      </c>
      <c r="G9148">
        <v>13480</v>
      </c>
      <c r="H9148" t="s">
        <v>10</v>
      </c>
      <c r="I9148" t="str">
        <f>IF(AND(LEFT(OnlineRetail[[#This Row],[InvoiceNo]],1)&lt;&gt;"C",OnlineRetail[[#This Row],[CustomerID]]&lt;&gt;""),"Yes","No")</f>
        <v>Yes</v>
      </c>
      <c r="J9148" s="4">
        <f>EOMONTH(OnlineRetail[[#This Row],[InvoiceDate]],-1)+1</f>
        <v>40725</v>
      </c>
      <c r="K9148" s="6">
        <f>OnlineRetail[[#This Row],[Quantity]]*OnlineRetail[[#This Row],[UnitPrice]]</f>
        <v>18.7</v>
      </c>
      <c r="L9148" t="str">
        <f t="shared" si="142"/>
        <v>13480|Jul-2011</v>
      </c>
    </row>
    <row r="9149" spans="1:12">
      <c r="A9149">
        <v>554650</v>
      </c>
      <c r="B9149" t="s">
        <v>254</v>
      </c>
      <c r="C9149" t="s">
        <v>53</v>
      </c>
      <c r="D9149">
        <v>7</v>
      </c>
      <c r="E9149" s="1">
        <v>40729.599999999999</v>
      </c>
      <c r="F9149">
        <v>4.95</v>
      </c>
      <c r="G9149">
        <v>13641</v>
      </c>
      <c r="H9149" t="s">
        <v>70</v>
      </c>
      <c r="I9149" t="str">
        <f>IF(AND(LEFT(OnlineRetail[[#This Row],[InvoiceNo]],1)&lt;&gt;"C",OnlineRetail[[#This Row],[CustomerID]]&lt;&gt;""),"Yes","No")</f>
        <v>Yes</v>
      </c>
      <c r="J9149" s="4">
        <f>EOMONTH(OnlineRetail[[#This Row],[InvoiceDate]],-1)+1</f>
        <v>40725</v>
      </c>
      <c r="K9149" s="6">
        <f>OnlineRetail[[#This Row],[Quantity]]*OnlineRetail[[#This Row],[UnitPrice]]</f>
        <v>34.65</v>
      </c>
      <c r="L9149" t="str">
        <f t="shared" si="142"/>
        <v>13641|Jul-2011</v>
      </c>
    </row>
    <row r="9150" spans="1:12">
      <c r="A9150">
        <v>543711</v>
      </c>
      <c r="B9150" t="s">
        <v>216</v>
      </c>
      <c r="C9150" t="s">
        <v>50</v>
      </c>
      <c r="D9150">
        <v>23</v>
      </c>
      <c r="E9150" s="1">
        <v>40729.609722222223</v>
      </c>
      <c r="F9150">
        <v>4.25</v>
      </c>
      <c r="G9150">
        <v>13801</v>
      </c>
      <c r="H9150" t="s">
        <v>22</v>
      </c>
      <c r="I9150" t="str">
        <f>IF(AND(LEFT(OnlineRetail[[#This Row],[InvoiceNo]],1)&lt;&gt;"C",OnlineRetail[[#This Row],[CustomerID]]&lt;&gt;""),"Yes","No")</f>
        <v>Yes</v>
      </c>
      <c r="J9150" s="4">
        <f>EOMONTH(OnlineRetail[[#This Row],[InvoiceDate]],-1)+1</f>
        <v>40725</v>
      </c>
      <c r="K9150" s="6">
        <f>OnlineRetail[[#This Row],[Quantity]]*OnlineRetail[[#This Row],[UnitPrice]]</f>
        <v>97.75</v>
      </c>
      <c r="L9150" t="str">
        <f t="shared" si="142"/>
        <v>13801|Jul-2011</v>
      </c>
    </row>
    <row r="9151" spans="1:12">
      <c r="A9151">
        <v>548251</v>
      </c>
      <c r="B9151" t="s">
        <v>162</v>
      </c>
      <c r="C9151" t="s">
        <v>72</v>
      </c>
      <c r="D9151">
        <v>2</v>
      </c>
      <c r="E9151" s="1">
        <v>40729.614583333343</v>
      </c>
      <c r="F9151">
        <v>7.95</v>
      </c>
      <c r="G9151">
        <v>14086</v>
      </c>
      <c r="H9151" t="s">
        <v>10</v>
      </c>
      <c r="I9151" t="str">
        <f>IF(AND(LEFT(OnlineRetail[[#This Row],[InvoiceNo]],1)&lt;&gt;"C",OnlineRetail[[#This Row],[CustomerID]]&lt;&gt;""),"Yes","No")</f>
        <v>Yes</v>
      </c>
      <c r="J9151" s="4">
        <f>EOMONTH(OnlineRetail[[#This Row],[InvoiceDate]],-1)+1</f>
        <v>40725</v>
      </c>
      <c r="K9151" s="6">
        <f>OnlineRetail[[#This Row],[Quantity]]*OnlineRetail[[#This Row],[UnitPrice]]</f>
        <v>15.9</v>
      </c>
      <c r="L9151" t="str">
        <f t="shared" si="142"/>
        <v>14086|Jul-2011</v>
      </c>
    </row>
    <row r="9152" spans="1:12">
      <c r="A9152">
        <v>548943</v>
      </c>
      <c r="B9152" t="s">
        <v>138</v>
      </c>
      <c r="C9152" t="s">
        <v>27</v>
      </c>
      <c r="D9152">
        <v>20</v>
      </c>
      <c r="E9152" s="1">
        <v>40729.619444444441</v>
      </c>
      <c r="F9152">
        <v>9.9499999999999993</v>
      </c>
      <c r="G9152">
        <v>13770</v>
      </c>
      <c r="H9152" t="s">
        <v>10</v>
      </c>
      <c r="I9152" t="str">
        <f>IF(AND(LEFT(OnlineRetail[[#This Row],[InvoiceNo]],1)&lt;&gt;"C",OnlineRetail[[#This Row],[CustomerID]]&lt;&gt;""),"Yes","No")</f>
        <v>Yes</v>
      </c>
      <c r="J9152" s="4">
        <f>EOMONTH(OnlineRetail[[#This Row],[InvoiceDate]],-1)+1</f>
        <v>40725</v>
      </c>
      <c r="K9152" s="6">
        <f>OnlineRetail[[#This Row],[Quantity]]*OnlineRetail[[#This Row],[UnitPrice]]</f>
        <v>199</v>
      </c>
      <c r="L9152" t="str">
        <f t="shared" si="142"/>
        <v>13770|Jul-2011</v>
      </c>
    </row>
    <row r="9153" spans="1:12">
      <c r="A9153">
        <v>544837</v>
      </c>
      <c r="B9153" t="s">
        <v>245</v>
      </c>
      <c r="C9153" t="s">
        <v>27</v>
      </c>
      <c r="D9153">
        <v>24</v>
      </c>
      <c r="E9153" s="1">
        <v>40729.631249999999</v>
      </c>
      <c r="F9153">
        <v>0.85</v>
      </c>
      <c r="G9153">
        <v>13383</v>
      </c>
      <c r="H9153" t="s">
        <v>10</v>
      </c>
      <c r="I9153" t="str">
        <f>IF(AND(LEFT(OnlineRetail[[#This Row],[InvoiceNo]],1)&lt;&gt;"C",OnlineRetail[[#This Row],[CustomerID]]&lt;&gt;""),"Yes","No")</f>
        <v>Yes</v>
      </c>
      <c r="J9153" s="4">
        <f>EOMONTH(OnlineRetail[[#This Row],[InvoiceDate]],-1)+1</f>
        <v>40725</v>
      </c>
      <c r="K9153" s="6">
        <f>OnlineRetail[[#This Row],[Quantity]]*OnlineRetail[[#This Row],[UnitPrice]]</f>
        <v>20.399999999999999</v>
      </c>
      <c r="L9153" t="str">
        <f t="shared" si="142"/>
        <v>13383|Jul-2011</v>
      </c>
    </row>
    <row r="9154" spans="1:12">
      <c r="A9154">
        <v>545599</v>
      </c>
      <c r="B9154" t="s">
        <v>123</v>
      </c>
      <c r="C9154" t="s">
        <v>33</v>
      </c>
      <c r="D9154">
        <v>19</v>
      </c>
      <c r="E9154" s="1">
        <v>40729.634722222218</v>
      </c>
      <c r="F9154">
        <v>2.1</v>
      </c>
      <c r="G9154">
        <v>12989</v>
      </c>
      <c r="H9154" t="s">
        <v>10</v>
      </c>
      <c r="I9154" t="str">
        <f>IF(AND(LEFT(OnlineRetail[[#This Row],[InvoiceNo]],1)&lt;&gt;"C",OnlineRetail[[#This Row],[CustomerID]]&lt;&gt;""),"Yes","No")</f>
        <v>Yes</v>
      </c>
      <c r="J9154" s="4">
        <f>EOMONTH(OnlineRetail[[#This Row],[InvoiceDate]],-1)+1</f>
        <v>40725</v>
      </c>
      <c r="K9154" s="6">
        <f>OnlineRetail[[#This Row],[Quantity]]*OnlineRetail[[#This Row],[UnitPrice]]</f>
        <v>39.9</v>
      </c>
      <c r="L9154" t="str">
        <f t="shared" ref="L9154:L9217" si="143">IF(I9154="Yes",G9154&amp;"|"&amp;TEXT(J9154,"mmm-yyyy"),"")</f>
        <v>12989|Jul-2011</v>
      </c>
    </row>
    <row r="9155" spans="1:12">
      <c r="A9155">
        <v>549468</v>
      </c>
      <c r="B9155" t="s">
        <v>249</v>
      </c>
      <c r="C9155" t="s">
        <v>53</v>
      </c>
      <c r="D9155">
        <v>22</v>
      </c>
      <c r="E9155" s="1">
        <v>40729.637499999997</v>
      </c>
      <c r="F9155">
        <v>0.85</v>
      </c>
      <c r="G9155">
        <v>13091</v>
      </c>
      <c r="H9155" t="s">
        <v>10</v>
      </c>
      <c r="I9155" t="str">
        <f>IF(AND(LEFT(OnlineRetail[[#This Row],[InvoiceNo]],1)&lt;&gt;"C",OnlineRetail[[#This Row],[CustomerID]]&lt;&gt;""),"Yes","No")</f>
        <v>Yes</v>
      </c>
      <c r="J9155" s="4">
        <f>EOMONTH(OnlineRetail[[#This Row],[InvoiceDate]],-1)+1</f>
        <v>40725</v>
      </c>
      <c r="K9155" s="6">
        <f>OnlineRetail[[#This Row],[Quantity]]*OnlineRetail[[#This Row],[UnitPrice]]</f>
        <v>18.7</v>
      </c>
      <c r="L9155" t="str">
        <f t="shared" si="143"/>
        <v>13091|Jul-2011</v>
      </c>
    </row>
    <row r="9156" spans="1:12">
      <c r="A9156">
        <v>541033</v>
      </c>
      <c r="B9156" t="s">
        <v>59</v>
      </c>
      <c r="C9156" t="s">
        <v>83</v>
      </c>
      <c r="D9156">
        <v>18</v>
      </c>
      <c r="E9156" s="1">
        <v>40729.643750000003</v>
      </c>
      <c r="F9156">
        <v>9.9499999999999993</v>
      </c>
      <c r="G9156">
        <v>13323</v>
      </c>
      <c r="H9156" t="s">
        <v>10</v>
      </c>
      <c r="I9156" t="str">
        <f>IF(AND(LEFT(OnlineRetail[[#This Row],[InvoiceNo]],1)&lt;&gt;"C",OnlineRetail[[#This Row],[CustomerID]]&lt;&gt;""),"Yes","No")</f>
        <v>Yes</v>
      </c>
      <c r="J9156" s="4">
        <f>EOMONTH(OnlineRetail[[#This Row],[InvoiceDate]],-1)+1</f>
        <v>40725</v>
      </c>
      <c r="K9156" s="6">
        <f>OnlineRetail[[#This Row],[Quantity]]*OnlineRetail[[#This Row],[UnitPrice]]</f>
        <v>179.1</v>
      </c>
      <c r="L9156" t="str">
        <f t="shared" si="143"/>
        <v>13323|Jul-2011</v>
      </c>
    </row>
    <row r="9157" spans="1:12">
      <c r="A9157">
        <v>555162</v>
      </c>
      <c r="B9157" t="s">
        <v>153</v>
      </c>
      <c r="C9157" t="s">
        <v>40</v>
      </c>
      <c r="D9157">
        <v>1</v>
      </c>
      <c r="E9157" s="1">
        <v>40729.648611111108</v>
      </c>
      <c r="F9157">
        <v>3.39</v>
      </c>
      <c r="G9157">
        <v>13628</v>
      </c>
      <c r="H9157" t="s">
        <v>10</v>
      </c>
      <c r="I9157" t="str">
        <f>IF(AND(LEFT(OnlineRetail[[#This Row],[InvoiceNo]],1)&lt;&gt;"C",OnlineRetail[[#This Row],[CustomerID]]&lt;&gt;""),"Yes","No")</f>
        <v>Yes</v>
      </c>
      <c r="J9157" s="4">
        <f>EOMONTH(OnlineRetail[[#This Row],[InvoiceDate]],-1)+1</f>
        <v>40725</v>
      </c>
      <c r="K9157" s="6">
        <f>OnlineRetail[[#This Row],[Quantity]]*OnlineRetail[[#This Row],[UnitPrice]]</f>
        <v>3.39</v>
      </c>
      <c r="L9157" t="str">
        <f t="shared" si="143"/>
        <v>13628|Jul-2011</v>
      </c>
    </row>
    <row r="9158" spans="1:12">
      <c r="A9158">
        <v>550023</v>
      </c>
      <c r="B9158" t="s">
        <v>56</v>
      </c>
      <c r="C9158" t="s">
        <v>40</v>
      </c>
      <c r="D9158">
        <v>5</v>
      </c>
      <c r="E9158" s="1">
        <v>40729.65347222222</v>
      </c>
      <c r="F9158">
        <v>2.5499999999999998</v>
      </c>
      <c r="G9158">
        <v>12408</v>
      </c>
      <c r="H9158" t="s">
        <v>10</v>
      </c>
      <c r="I9158" t="str">
        <f>IF(AND(LEFT(OnlineRetail[[#This Row],[InvoiceNo]],1)&lt;&gt;"C",OnlineRetail[[#This Row],[CustomerID]]&lt;&gt;""),"Yes","No")</f>
        <v>Yes</v>
      </c>
      <c r="J9158" s="4">
        <f>EOMONTH(OnlineRetail[[#This Row],[InvoiceDate]],-1)+1</f>
        <v>40725</v>
      </c>
      <c r="K9158" s="6">
        <f>OnlineRetail[[#This Row],[Quantity]]*OnlineRetail[[#This Row],[UnitPrice]]</f>
        <v>12.75</v>
      </c>
      <c r="L9158" t="str">
        <f t="shared" si="143"/>
        <v>12408|Jul-2011</v>
      </c>
    </row>
    <row r="9159" spans="1:12">
      <c r="A9159">
        <v>552583</v>
      </c>
      <c r="B9159" t="s">
        <v>243</v>
      </c>
      <c r="C9159" t="s">
        <v>9</v>
      </c>
      <c r="D9159">
        <v>13</v>
      </c>
      <c r="E9159" s="1">
        <v>40729.65902777778</v>
      </c>
      <c r="F9159">
        <v>1.65</v>
      </c>
      <c r="G9159">
        <v>13556</v>
      </c>
      <c r="H9159" t="s">
        <v>70</v>
      </c>
      <c r="I9159" t="str">
        <f>IF(AND(LEFT(OnlineRetail[[#This Row],[InvoiceNo]],1)&lt;&gt;"C",OnlineRetail[[#This Row],[CustomerID]]&lt;&gt;""),"Yes","No")</f>
        <v>Yes</v>
      </c>
      <c r="J9159" s="4">
        <f>EOMONTH(OnlineRetail[[#This Row],[InvoiceDate]],-1)+1</f>
        <v>40725</v>
      </c>
      <c r="K9159" s="6">
        <f>OnlineRetail[[#This Row],[Quantity]]*OnlineRetail[[#This Row],[UnitPrice]]</f>
        <v>21.45</v>
      </c>
      <c r="L9159" t="str">
        <f t="shared" si="143"/>
        <v>13556|Jul-2011</v>
      </c>
    </row>
    <row r="9160" spans="1:12">
      <c r="A9160">
        <v>556159</v>
      </c>
      <c r="B9160" t="s">
        <v>176</v>
      </c>
      <c r="C9160" t="s">
        <v>62</v>
      </c>
      <c r="D9160">
        <v>24</v>
      </c>
      <c r="E9160" s="1">
        <v>40729.661111111112</v>
      </c>
      <c r="F9160">
        <v>1.65</v>
      </c>
      <c r="G9160">
        <v>14149</v>
      </c>
      <c r="H9160" t="s">
        <v>22</v>
      </c>
      <c r="I9160" t="str">
        <f>IF(AND(LEFT(OnlineRetail[[#This Row],[InvoiceNo]],1)&lt;&gt;"C",OnlineRetail[[#This Row],[CustomerID]]&lt;&gt;""),"Yes","No")</f>
        <v>Yes</v>
      </c>
      <c r="J9160" s="4">
        <f>EOMONTH(OnlineRetail[[#This Row],[InvoiceDate]],-1)+1</f>
        <v>40725</v>
      </c>
      <c r="K9160" s="6">
        <f>OnlineRetail[[#This Row],[Quantity]]*OnlineRetail[[#This Row],[UnitPrice]]</f>
        <v>39.599999999999994</v>
      </c>
      <c r="L9160" t="str">
        <f t="shared" si="143"/>
        <v>14149|Jul-2011</v>
      </c>
    </row>
    <row r="9161" spans="1:12">
      <c r="A9161">
        <v>544184</v>
      </c>
      <c r="B9161" t="s">
        <v>212</v>
      </c>
      <c r="C9161" t="s">
        <v>9</v>
      </c>
      <c r="D9161">
        <v>12</v>
      </c>
      <c r="E9161" s="1">
        <v>40729.672222222223</v>
      </c>
      <c r="F9161">
        <v>1.25</v>
      </c>
      <c r="G9161">
        <v>14247</v>
      </c>
      <c r="H9161" t="s">
        <v>10</v>
      </c>
      <c r="I9161" t="str">
        <f>IF(AND(LEFT(OnlineRetail[[#This Row],[InvoiceNo]],1)&lt;&gt;"C",OnlineRetail[[#This Row],[CustomerID]]&lt;&gt;""),"Yes","No")</f>
        <v>Yes</v>
      </c>
      <c r="J9161" s="4">
        <f>EOMONTH(OnlineRetail[[#This Row],[InvoiceDate]],-1)+1</f>
        <v>40725</v>
      </c>
      <c r="K9161" s="6">
        <f>OnlineRetail[[#This Row],[Quantity]]*OnlineRetail[[#This Row],[UnitPrice]]</f>
        <v>15</v>
      </c>
      <c r="L9161" t="str">
        <f t="shared" si="143"/>
        <v>14247|Jul-2011</v>
      </c>
    </row>
    <row r="9162" spans="1:12">
      <c r="A9162">
        <v>539307</v>
      </c>
      <c r="B9162" t="s">
        <v>228</v>
      </c>
      <c r="C9162" t="s">
        <v>16</v>
      </c>
      <c r="D9162">
        <v>6</v>
      </c>
      <c r="E9162" s="1">
        <v>40729.686111111107</v>
      </c>
      <c r="F9162">
        <v>1.65</v>
      </c>
      <c r="G9162">
        <v>13015</v>
      </c>
      <c r="H9162" t="s">
        <v>10</v>
      </c>
      <c r="I9162" t="str">
        <f>IF(AND(LEFT(OnlineRetail[[#This Row],[InvoiceNo]],1)&lt;&gt;"C",OnlineRetail[[#This Row],[CustomerID]]&lt;&gt;""),"Yes","No")</f>
        <v>Yes</v>
      </c>
      <c r="J9162" s="4">
        <f>EOMONTH(OnlineRetail[[#This Row],[InvoiceDate]],-1)+1</f>
        <v>40725</v>
      </c>
      <c r="K9162" s="6">
        <f>OnlineRetail[[#This Row],[Quantity]]*OnlineRetail[[#This Row],[UnitPrice]]</f>
        <v>9.8999999999999986</v>
      </c>
      <c r="L9162" t="str">
        <f t="shared" si="143"/>
        <v>13015|Jul-2011</v>
      </c>
    </row>
    <row r="9163" spans="1:12">
      <c r="A9163">
        <v>548238</v>
      </c>
      <c r="B9163" t="s">
        <v>230</v>
      </c>
      <c r="C9163" t="s">
        <v>33</v>
      </c>
      <c r="D9163">
        <v>19</v>
      </c>
      <c r="E9163" s="1">
        <v>40729.697916666657</v>
      </c>
      <c r="F9163">
        <v>1.65</v>
      </c>
      <c r="G9163">
        <v>13290</v>
      </c>
      <c r="H9163" t="s">
        <v>10</v>
      </c>
      <c r="I9163" t="str">
        <f>IF(AND(LEFT(OnlineRetail[[#This Row],[InvoiceNo]],1)&lt;&gt;"C",OnlineRetail[[#This Row],[CustomerID]]&lt;&gt;""),"Yes","No")</f>
        <v>Yes</v>
      </c>
      <c r="J9163" s="4">
        <f>EOMONTH(OnlineRetail[[#This Row],[InvoiceDate]],-1)+1</f>
        <v>40725</v>
      </c>
      <c r="K9163" s="6">
        <f>OnlineRetail[[#This Row],[Quantity]]*OnlineRetail[[#This Row],[UnitPrice]]</f>
        <v>31.349999999999998</v>
      </c>
      <c r="L9163" t="str">
        <f t="shared" si="143"/>
        <v>13290|Jul-2011</v>
      </c>
    </row>
    <row r="9164" spans="1:12">
      <c r="A9164">
        <v>543577</v>
      </c>
      <c r="B9164" t="s">
        <v>267</v>
      </c>
      <c r="C9164" t="s">
        <v>16</v>
      </c>
      <c r="D9164">
        <v>11</v>
      </c>
      <c r="E9164" s="1">
        <v>40729.708333333343</v>
      </c>
      <c r="F9164">
        <v>1.25</v>
      </c>
      <c r="G9164">
        <v>13509</v>
      </c>
      <c r="H9164" t="s">
        <v>10</v>
      </c>
      <c r="I9164" t="str">
        <f>IF(AND(LEFT(OnlineRetail[[#This Row],[InvoiceNo]],1)&lt;&gt;"C",OnlineRetail[[#This Row],[CustomerID]]&lt;&gt;""),"Yes","No")</f>
        <v>Yes</v>
      </c>
      <c r="J9164" s="4">
        <f>EOMONTH(OnlineRetail[[#This Row],[InvoiceDate]],-1)+1</f>
        <v>40725</v>
      </c>
      <c r="K9164" s="6">
        <f>OnlineRetail[[#This Row],[Quantity]]*OnlineRetail[[#This Row],[UnitPrice]]</f>
        <v>13.75</v>
      </c>
      <c r="L9164" t="str">
        <f t="shared" si="143"/>
        <v>13509|Jul-2011</v>
      </c>
    </row>
    <row r="9165" spans="1:12">
      <c r="A9165">
        <v>542018</v>
      </c>
      <c r="B9165" t="s">
        <v>113</v>
      </c>
      <c r="C9165" t="s">
        <v>29</v>
      </c>
      <c r="D9165">
        <v>21</v>
      </c>
      <c r="E9165" s="1">
        <v>40729.716666666667</v>
      </c>
      <c r="F9165">
        <v>9.9499999999999993</v>
      </c>
      <c r="G9165">
        <v>13717</v>
      </c>
      <c r="H9165" t="s">
        <v>10</v>
      </c>
      <c r="I9165" t="str">
        <f>IF(AND(LEFT(OnlineRetail[[#This Row],[InvoiceNo]],1)&lt;&gt;"C",OnlineRetail[[#This Row],[CustomerID]]&lt;&gt;""),"Yes","No")</f>
        <v>Yes</v>
      </c>
      <c r="J9165" s="4">
        <f>EOMONTH(OnlineRetail[[#This Row],[InvoiceDate]],-1)+1</f>
        <v>40725</v>
      </c>
      <c r="K9165" s="6">
        <f>OnlineRetail[[#This Row],[Quantity]]*OnlineRetail[[#This Row],[UnitPrice]]</f>
        <v>208.95</v>
      </c>
      <c r="L9165" t="str">
        <f t="shared" si="143"/>
        <v>13717|Jul-2011</v>
      </c>
    </row>
    <row r="9166" spans="1:12">
      <c r="A9166">
        <v>556209</v>
      </c>
      <c r="B9166" t="s">
        <v>74</v>
      </c>
      <c r="C9166" t="s">
        <v>27</v>
      </c>
      <c r="D9166">
        <v>22</v>
      </c>
      <c r="E9166" s="1">
        <v>40729.723611111112</v>
      </c>
      <c r="F9166">
        <v>1.25</v>
      </c>
      <c r="G9166">
        <v>12942</v>
      </c>
      <c r="H9166" t="s">
        <v>10</v>
      </c>
      <c r="I9166" t="str">
        <f>IF(AND(LEFT(OnlineRetail[[#This Row],[InvoiceNo]],1)&lt;&gt;"C",OnlineRetail[[#This Row],[CustomerID]]&lt;&gt;""),"Yes","No")</f>
        <v>Yes</v>
      </c>
      <c r="J9166" s="4">
        <f>EOMONTH(OnlineRetail[[#This Row],[InvoiceDate]],-1)+1</f>
        <v>40725</v>
      </c>
      <c r="K9166" s="6">
        <f>OnlineRetail[[#This Row],[Quantity]]*OnlineRetail[[#This Row],[UnitPrice]]</f>
        <v>27.5</v>
      </c>
      <c r="L9166" t="str">
        <f t="shared" si="143"/>
        <v>12942|Jul-2011</v>
      </c>
    </row>
    <row r="9167" spans="1:12">
      <c r="A9167">
        <v>544872</v>
      </c>
      <c r="B9167" t="s">
        <v>286</v>
      </c>
      <c r="C9167" t="s">
        <v>9</v>
      </c>
      <c r="D9167">
        <v>15</v>
      </c>
      <c r="E9167" s="1">
        <v>40729.729166666657</v>
      </c>
      <c r="F9167">
        <v>3.39</v>
      </c>
      <c r="G9167">
        <v>12909</v>
      </c>
      <c r="H9167" t="s">
        <v>10</v>
      </c>
      <c r="I9167" t="str">
        <f>IF(AND(LEFT(OnlineRetail[[#This Row],[InvoiceNo]],1)&lt;&gt;"C",OnlineRetail[[#This Row],[CustomerID]]&lt;&gt;""),"Yes","No")</f>
        <v>Yes</v>
      </c>
      <c r="J9167" s="4">
        <f>EOMONTH(OnlineRetail[[#This Row],[InvoiceDate]],-1)+1</f>
        <v>40725</v>
      </c>
      <c r="K9167" s="6">
        <f>OnlineRetail[[#This Row],[Quantity]]*OnlineRetail[[#This Row],[UnitPrice]]</f>
        <v>50.85</v>
      </c>
      <c r="L9167" t="str">
        <f t="shared" si="143"/>
        <v>12909|Jul-2011</v>
      </c>
    </row>
    <row r="9168" spans="1:12">
      <c r="A9168">
        <v>555350</v>
      </c>
      <c r="B9168" t="s">
        <v>273</v>
      </c>
      <c r="C9168" t="s">
        <v>40</v>
      </c>
      <c r="D9168">
        <v>5</v>
      </c>
      <c r="E9168" s="1">
        <v>40729.732638888891</v>
      </c>
      <c r="F9168">
        <v>2.1</v>
      </c>
      <c r="G9168">
        <v>12501</v>
      </c>
      <c r="H9168" t="s">
        <v>17</v>
      </c>
      <c r="I9168" t="str">
        <f>IF(AND(LEFT(OnlineRetail[[#This Row],[InvoiceNo]],1)&lt;&gt;"C",OnlineRetail[[#This Row],[CustomerID]]&lt;&gt;""),"Yes","No")</f>
        <v>Yes</v>
      </c>
      <c r="J9168" s="4">
        <f>EOMONTH(OnlineRetail[[#This Row],[InvoiceDate]],-1)+1</f>
        <v>40725</v>
      </c>
      <c r="K9168" s="6">
        <f>OnlineRetail[[#This Row],[Quantity]]*OnlineRetail[[#This Row],[UnitPrice]]</f>
        <v>10.5</v>
      </c>
      <c r="L9168" t="str">
        <f t="shared" si="143"/>
        <v>12501|Jul-2011</v>
      </c>
    </row>
    <row r="9169" spans="1:12">
      <c r="A9169">
        <v>546258</v>
      </c>
      <c r="B9169" t="s">
        <v>266</v>
      </c>
      <c r="C9169" t="s">
        <v>62</v>
      </c>
      <c r="D9169">
        <v>4</v>
      </c>
      <c r="E9169" s="1">
        <v>40729.743055555547</v>
      </c>
      <c r="F9169">
        <v>9.9499999999999993</v>
      </c>
      <c r="G9169">
        <v>14226</v>
      </c>
      <c r="H9169" t="s">
        <v>10</v>
      </c>
      <c r="I9169" t="str">
        <f>IF(AND(LEFT(OnlineRetail[[#This Row],[InvoiceNo]],1)&lt;&gt;"C",OnlineRetail[[#This Row],[CustomerID]]&lt;&gt;""),"Yes","No")</f>
        <v>Yes</v>
      </c>
      <c r="J9169" s="4">
        <f>EOMONTH(OnlineRetail[[#This Row],[InvoiceDate]],-1)+1</f>
        <v>40725</v>
      </c>
      <c r="K9169" s="6">
        <f>OnlineRetail[[#This Row],[Quantity]]*OnlineRetail[[#This Row],[UnitPrice]]</f>
        <v>39.799999999999997</v>
      </c>
      <c r="L9169" t="str">
        <f t="shared" si="143"/>
        <v>14226|Jul-2011</v>
      </c>
    </row>
    <row r="9170" spans="1:12">
      <c r="A9170">
        <v>550963</v>
      </c>
      <c r="B9170" t="s">
        <v>140</v>
      </c>
      <c r="C9170" t="s">
        <v>29</v>
      </c>
      <c r="D9170">
        <v>15</v>
      </c>
      <c r="E9170" s="1">
        <v>40729.788888888892</v>
      </c>
      <c r="F9170">
        <v>0.85</v>
      </c>
      <c r="G9170">
        <v>13131</v>
      </c>
      <c r="H9170" t="s">
        <v>25</v>
      </c>
      <c r="I9170" t="str">
        <f>IF(AND(LEFT(OnlineRetail[[#This Row],[InvoiceNo]],1)&lt;&gt;"C",OnlineRetail[[#This Row],[CustomerID]]&lt;&gt;""),"Yes","No")</f>
        <v>Yes</v>
      </c>
      <c r="J9170" s="4">
        <f>EOMONTH(OnlineRetail[[#This Row],[InvoiceDate]],-1)+1</f>
        <v>40725</v>
      </c>
      <c r="K9170" s="6">
        <f>OnlineRetail[[#This Row],[Quantity]]*OnlineRetail[[#This Row],[UnitPrice]]</f>
        <v>12.75</v>
      </c>
      <c r="L9170" t="str">
        <f t="shared" si="143"/>
        <v>13131|Jul-2011</v>
      </c>
    </row>
    <row r="9171" spans="1:12">
      <c r="A9171">
        <v>555810</v>
      </c>
      <c r="B9171" t="s">
        <v>262</v>
      </c>
      <c r="C9171" t="s">
        <v>42</v>
      </c>
      <c r="D9171">
        <v>9</v>
      </c>
      <c r="E9171" s="1">
        <v>40729.790277777778</v>
      </c>
      <c r="F9171">
        <v>5.95</v>
      </c>
      <c r="G9171">
        <v>12965</v>
      </c>
      <c r="H9171" t="s">
        <v>10</v>
      </c>
      <c r="I9171" t="str">
        <f>IF(AND(LEFT(OnlineRetail[[#This Row],[InvoiceNo]],1)&lt;&gt;"C",OnlineRetail[[#This Row],[CustomerID]]&lt;&gt;""),"Yes","No")</f>
        <v>Yes</v>
      </c>
      <c r="J9171" s="4">
        <f>EOMONTH(OnlineRetail[[#This Row],[InvoiceDate]],-1)+1</f>
        <v>40725</v>
      </c>
      <c r="K9171" s="6">
        <f>OnlineRetail[[#This Row],[Quantity]]*OnlineRetail[[#This Row],[UnitPrice]]</f>
        <v>53.550000000000004</v>
      </c>
      <c r="L9171" t="str">
        <f t="shared" si="143"/>
        <v>12965|Jul-2011</v>
      </c>
    </row>
    <row r="9172" spans="1:12">
      <c r="A9172">
        <v>537021</v>
      </c>
      <c r="B9172" t="s">
        <v>148</v>
      </c>
      <c r="C9172" t="s">
        <v>16</v>
      </c>
      <c r="D9172">
        <v>12</v>
      </c>
      <c r="E9172" s="1">
        <v>40729.800000000003</v>
      </c>
      <c r="F9172">
        <v>4.25</v>
      </c>
      <c r="G9172">
        <v>12765</v>
      </c>
      <c r="H9172" t="s">
        <v>10</v>
      </c>
      <c r="I9172" t="str">
        <f>IF(AND(LEFT(OnlineRetail[[#This Row],[InvoiceNo]],1)&lt;&gt;"C",OnlineRetail[[#This Row],[CustomerID]]&lt;&gt;""),"Yes","No")</f>
        <v>Yes</v>
      </c>
      <c r="J9172" s="4">
        <f>EOMONTH(OnlineRetail[[#This Row],[InvoiceDate]],-1)+1</f>
        <v>40725</v>
      </c>
      <c r="K9172" s="6">
        <f>OnlineRetail[[#This Row],[Quantity]]*OnlineRetail[[#This Row],[UnitPrice]]</f>
        <v>51</v>
      </c>
      <c r="L9172" t="str">
        <f t="shared" si="143"/>
        <v>12765|Jul-2011</v>
      </c>
    </row>
    <row r="9173" spans="1:12">
      <c r="A9173">
        <v>549407</v>
      </c>
      <c r="B9173" t="s">
        <v>154</v>
      </c>
      <c r="C9173" t="s">
        <v>42</v>
      </c>
      <c r="D9173">
        <v>23</v>
      </c>
      <c r="E9173" s="1">
        <v>40729.803472222222</v>
      </c>
      <c r="F9173">
        <v>1.65</v>
      </c>
      <c r="G9173">
        <v>14131</v>
      </c>
      <c r="H9173" t="s">
        <v>10</v>
      </c>
      <c r="I9173" t="str">
        <f>IF(AND(LEFT(OnlineRetail[[#This Row],[InvoiceNo]],1)&lt;&gt;"C",OnlineRetail[[#This Row],[CustomerID]]&lt;&gt;""),"Yes","No")</f>
        <v>Yes</v>
      </c>
      <c r="J9173" s="4">
        <f>EOMONTH(OnlineRetail[[#This Row],[InvoiceDate]],-1)+1</f>
        <v>40725</v>
      </c>
      <c r="K9173" s="6">
        <f>OnlineRetail[[#This Row],[Quantity]]*OnlineRetail[[#This Row],[UnitPrice]]</f>
        <v>37.949999999999996</v>
      </c>
      <c r="L9173" t="str">
        <f t="shared" si="143"/>
        <v>14131|Jul-2011</v>
      </c>
    </row>
    <row r="9174" spans="1:12">
      <c r="A9174">
        <v>542573</v>
      </c>
      <c r="B9174" t="s">
        <v>113</v>
      </c>
      <c r="C9174" t="s">
        <v>40</v>
      </c>
      <c r="D9174">
        <v>10</v>
      </c>
      <c r="E9174" s="1">
        <v>40729.808333333327</v>
      </c>
      <c r="F9174">
        <v>4.95</v>
      </c>
      <c r="G9174">
        <v>13487</v>
      </c>
      <c r="H9174" t="s">
        <v>10</v>
      </c>
      <c r="I9174" t="str">
        <f>IF(AND(LEFT(OnlineRetail[[#This Row],[InvoiceNo]],1)&lt;&gt;"C",OnlineRetail[[#This Row],[CustomerID]]&lt;&gt;""),"Yes","No")</f>
        <v>Yes</v>
      </c>
      <c r="J9174" s="4">
        <f>EOMONTH(OnlineRetail[[#This Row],[InvoiceDate]],-1)+1</f>
        <v>40725</v>
      </c>
      <c r="K9174" s="6">
        <f>OnlineRetail[[#This Row],[Quantity]]*OnlineRetail[[#This Row],[UnitPrice]]</f>
        <v>49.5</v>
      </c>
      <c r="L9174" t="str">
        <f t="shared" si="143"/>
        <v>13487|Jul-2011</v>
      </c>
    </row>
    <row r="9175" spans="1:12">
      <c r="A9175">
        <v>536747</v>
      </c>
      <c r="B9175" t="s">
        <v>144</v>
      </c>
      <c r="C9175" t="s">
        <v>16</v>
      </c>
      <c r="D9175">
        <v>17</v>
      </c>
      <c r="E9175" s="1">
        <v>40729.81527777778</v>
      </c>
      <c r="F9175">
        <v>3.39</v>
      </c>
      <c r="G9175">
        <v>13988</v>
      </c>
      <c r="H9175" t="s">
        <v>10</v>
      </c>
      <c r="I9175" t="str">
        <f>IF(AND(LEFT(OnlineRetail[[#This Row],[InvoiceNo]],1)&lt;&gt;"C",OnlineRetail[[#This Row],[CustomerID]]&lt;&gt;""),"Yes","No")</f>
        <v>Yes</v>
      </c>
      <c r="J9175" s="4">
        <f>EOMONTH(OnlineRetail[[#This Row],[InvoiceDate]],-1)+1</f>
        <v>40725</v>
      </c>
      <c r="K9175" s="6">
        <f>OnlineRetail[[#This Row],[Quantity]]*OnlineRetail[[#This Row],[UnitPrice]]</f>
        <v>57.63</v>
      </c>
      <c r="L9175" t="str">
        <f t="shared" si="143"/>
        <v>13988|Jul-2011</v>
      </c>
    </row>
    <row r="9176" spans="1:12">
      <c r="A9176">
        <v>536867</v>
      </c>
      <c r="B9176" t="s">
        <v>255</v>
      </c>
      <c r="C9176" t="s">
        <v>24</v>
      </c>
      <c r="D9176">
        <v>23</v>
      </c>
      <c r="E9176" s="1">
        <v>40729.81527777778</v>
      </c>
      <c r="F9176">
        <v>4.25</v>
      </c>
      <c r="G9176">
        <v>13106</v>
      </c>
      <c r="H9176" t="s">
        <v>121</v>
      </c>
      <c r="I9176" t="str">
        <f>IF(AND(LEFT(OnlineRetail[[#This Row],[InvoiceNo]],1)&lt;&gt;"C",OnlineRetail[[#This Row],[CustomerID]]&lt;&gt;""),"Yes","No")</f>
        <v>Yes</v>
      </c>
      <c r="J9176" s="4">
        <f>EOMONTH(OnlineRetail[[#This Row],[InvoiceDate]],-1)+1</f>
        <v>40725</v>
      </c>
      <c r="K9176" s="6">
        <f>OnlineRetail[[#This Row],[Quantity]]*OnlineRetail[[#This Row],[UnitPrice]]</f>
        <v>97.75</v>
      </c>
      <c r="L9176" t="str">
        <f t="shared" si="143"/>
        <v>13106|Jul-2011</v>
      </c>
    </row>
    <row r="9177" spans="1:12">
      <c r="A9177">
        <v>553232</v>
      </c>
      <c r="B9177" t="s">
        <v>270</v>
      </c>
      <c r="C9177" t="s">
        <v>19</v>
      </c>
      <c r="D9177">
        <v>8</v>
      </c>
      <c r="E9177" s="1">
        <v>40729.820833333331</v>
      </c>
      <c r="F9177">
        <v>4.95</v>
      </c>
      <c r="G9177">
        <v>13876</v>
      </c>
      <c r="H9177" t="s">
        <v>25</v>
      </c>
      <c r="I9177" t="str">
        <f>IF(AND(LEFT(OnlineRetail[[#This Row],[InvoiceNo]],1)&lt;&gt;"C",OnlineRetail[[#This Row],[CustomerID]]&lt;&gt;""),"Yes","No")</f>
        <v>Yes</v>
      </c>
      <c r="J9177" s="4">
        <f>EOMONTH(OnlineRetail[[#This Row],[InvoiceDate]],-1)+1</f>
        <v>40725</v>
      </c>
      <c r="K9177" s="6">
        <f>OnlineRetail[[#This Row],[Quantity]]*OnlineRetail[[#This Row],[UnitPrice]]</f>
        <v>39.6</v>
      </c>
      <c r="L9177" t="str">
        <f t="shared" si="143"/>
        <v>13876|Jul-2011</v>
      </c>
    </row>
    <row r="9178" spans="1:12">
      <c r="A9178">
        <v>547169</v>
      </c>
      <c r="B9178" t="s">
        <v>227</v>
      </c>
      <c r="C9178" t="s">
        <v>46</v>
      </c>
      <c r="D9178">
        <v>18</v>
      </c>
      <c r="E9178" s="1">
        <v>40729.82708333333</v>
      </c>
      <c r="F9178">
        <v>9.9499999999999993</v>
      </c>
      <c r="G9178">
        <v>13193</v>
      </c>
      <c r="H9178" t="s">
        <v>10</v>
      </c>
      <c r="I9178" t="str">
        <f>IF(AND(LEFT(OnlineRetail[[#This Row],[InvoiceNo]],1)&lt;&gt;"C",OnlineRetail[[#This Row],[CustomerID]]&lt;&gt;""),"Yes","No")</f>
        <v>Yes</v>
      </c>
      <c r="J9178" s="4">
        <f>EOMONTH(OnlineRetail[[#This Row],[InvoiceDate]],-1)+1</f>
        <v>40725</v>
      </c>
      <c r="K9178" s="6">
        <f>OnlineRetail[[#This Row],[Quantity]]*OnlineRetail[[#This Row],[UnitPrice]]</f>
        <v>179.1</v>
      </c>
      <c r="L9178" t="str">
        <f t="shared" si="143"/>
        <v>13193|Jul-2011</v>
      </c>
    </row>
    <row r="9179" spans="1:12">
      <c r="A9179">
        <v>537047</v>
      </c>
      <c r="B9179" t="s">
        <v>138</v>
      </c>
      <c r="C9179" t="s">
        <v>19</v>
      </c>
      <c r="D9179">
        <v>6</v>
      </c>
      <c r="E9179" s="1">
        <v>40730.336111111108</v>
      </c>
      <c r="F9179">
        <v>9.9499999999999993</v>
      </c>
      <c r="G9179">
        <v>13661</v>
      </c>
      <c r="H9179" t="s">
        <v>10</v>
      </c>
      <c r="I9179" t="str">
        <f>IF(AND(LEFT(OnlineRetail[[#This Row],[InvoiceNo]],1)&lt;&gt;"C",OnlineRetail[[#This Row],[CustomerID]]&lt;&gt;""),"Yes","No")</f>
        <v>Yes</v>
      </c>
      <c r="J9179" s="4">
        <f>EOMONTH(OnlineRetail[[#This Row],[InvoiceDate]],-1)+1</f>
        <v>40725</v>
      </c>
      <c r="K9179" s="6">
        <f>OnlineRetail[[#This Row],[Quantity]]*OnlineRetail[[#This Row],[UnitPrice]]</f>
        <v>59.699999999999996</v>
      </c>
      <c r="L9179" t="str">
        <f t="shared" si="143"/>
        <v>13661|Jul-2011</v>
      </c>
    </row>
    <row r="9180" spans="1:12">
      <c r="A9180">
        <v>540857</v>
      </c>
      <c r="B9180" t="s">
        <v>148</v>
      </c>
      <c r="C9180" t="s">
        <v>83</v>
      </c>
      <c r="D9180">
        <v>22</v>
      </c>
      <c r="E9180" s="1">
        <v>40730.338194444441</v>
      </c>
      <c r="F9180">
        <v>1.25</v>
      </c>
      <c r="G9180">
        <v>13490</v>
      </c>
      <c r="H9180" t="s">
        <v>10</v>
      </c>
      <c r="I9180" t="str">
        <f>IF(AND(LEFT(OnlineRetail[[#This Row],[InvoiceNo]],1)&lt;&gt;"C",OnlineRetail[[#This Row],[CustomerID]]&lt;&gt;""),"Yes","No")</f>
        <v>Yes</v>
      </c>
      <c r="J9180" s="4">
        <f>EOMONTH(OnlineRetail[[#This Row],[InvoiceDate]],-1)+1</f>
        <v>40725</v>
      </c>
      <c r="K9180" s="6">
        <f>OnlineRetail[[#This Row],[Quantity]]*OnlineRetail[[#This Row],[UnitPrice]]</f>
        <v>27.5</v>
      </c>
      <c r="L9180" t="str">
        <f t="shared" si="143"/>
        <v>13490|Jul-2011</v>
      </c>
    </row>
    <row r="9181" spans="1:12">
      <c r="A9181">
        <v>537414</v>
      </c>
      <c r="B9181" t="s">
        <v>117</v>
      </c>
      <c r="C9181" t="s">
        <v>27</v>
      </c>
      <c r="D9181">
        <v>9</v>
      </c>
      <c r="E9181" s="1">
        <v>40730.34097222222</v>
      </c>
      <c r="F9181">
        <v>9.9499999999999993</v>
      </c>
      <c r="G9181">
        <v>13961</v>
      </c>
      <c r="H9181" t="s">
        <v>31</v>
      </c>
      <c r="I9181" t="str">
        <f>IF(AND(LEFT(OnlineRetail[[#This Row],[InvoiceNo]],1)&lt;&gt;"C",OnlineRetail[[#This Row],[CustomerID]]&lt;&gt;""),"Yes","No")</f>
        <v>Yes</v>
      </c>
      <c r="J9181" s="4">
        <f>EOMONTH(OnlineRetail[[#This Row],[InvoiceDate]],-1)+1</f>
        <v>40725</v>
      </c>
      <c r="K9181" s="6">
        <f>OnlineRetail[[#This Row],[Quantity]]*OnlineRetail[[#This Row],[UnitPrice]]</f>
        <v>89.55</v>
      </c>
      <c r="L9181" t="str">
        <f t="shared" si="143"/>
        <v>13961|Jul-2011</v>
      </c>
    </row>
    <row r="9182" spans="1:12">
      <c r="A9182">
        <v>542750</v>
      </c>
      <c r="B9182" t="s">
        <v>146</v>
      </c>
      <c r="C9182" t="s">
        <v>72</v>
      </c>
      <c r="D9182">
        <v>24</v>
      </c>
      <c r="E9182" s="1">
        <v>40730.347222222219</v>
      </c>
      <c r="F9182">
        <v>2.5499999999999998</v>
      </c>
      <c r="G9182">
        <v>12688</v>
      </c>
      <c r="H9182" t="s">
        <v>10</v>
      </c>
      <c r="I9182" t="str">
        <f>IF(AND(LEFT(OnlineRetail[[#This Row],[InvoiceNo]],1)&lt;&gt;"C",OnlineRetail[[#This Row],[CustomerID]]&lt;&gt;""),"Yes","No")</f>
        <v>Yes</v>
      </c>
      <c r="J9182" s="4">
        <f>EOMONTH(OnlineRetail[[#This Row],[InvoiceDate]],-1)+1</f>
        <v>40725</v>
      </c>
      <c r="K9182" s="6">
        <f>OnlineRetail[[#This Row],[Quantity]]*OnlineRetail[[#This Row],[UnitPrice]]</f>
        <v>61.199999999999996</v>
      </c>
      <c r="L9182" t="str">
        <f t="shared" si="143"/>
        <v>12688|Jul-2011</v>
      </c>
    </row>
    <row r="9183" spans="1:12">
      <c r="A9183">
        <v>539148</v>
      </c>
      <c r="B9183" t="s">
        <v>205</v>
      </c>
      <c r="C9183" t="s">
        <v>33</v>
      </c>
      <c r="D9183">
        <v>22</v>
      </c>
      <c r="E9183" s="1">
        <v>40730.355555555558</v>
      </c>
      <c r="F9183">
        <v>1.25</v>
      </c>
      <c r="G9183">
        <v>12392</v>
      </c>
      <c r="H9183" t="s">
        <v>31</v>
      </c>
      <c r="I9183" t="str">
        <f>IF(AND(LEFT(OnlineRetail[[#This Row],[InvoiceNo]],1)&lt;&gt;"C",OnlineRetail[[#This Row],[CustomerID]]&lt;&gt;""),"Yes","No")</f>
        <v>Yes</v>
      </c>
      <c r="J9183" s="4">
        <f>EOMONTH(OnlineRetail[[#This Row],[InvoiceDate]],-1)+1</f>
        <v>40725</v>
      </c>
      <c r="K9183" s="6">
        <f>OnlineRetail[[#This Row],[Quantity]]*OnlineRetail[[#This Row],[UnitPrice]]</f>
        <v>27.5</v>
      </c>
      <c r="L9183" t="str">
        <f t="shared" si="143"/>
        <v>12392|Jul-2011</v>
      </c>
    </row>
    <row r="9184" spans="1:12">
      <c r="A9184">
        <v>553689</v>
      </c>
      <c r="B9184" t="s">
        <v>119</v>
      </c>
      <c r="C9184" t="s">
        <v>29</v>
      </c>
      <c r="D9184">
        <v>14</v>
      </c>
      <c r="E9184" s="1">
        <v>40730.368055555547</v>
      </c>
      <c r="F9184">
        <v>9.9499999999999993</v>
      </c>
      <c r="G9184">
        <v>14324</v>
      </c>
      <c r="H9184" t="s">
        <v>10</v>
      </c>
      <c r="I9184" t="str">
        <f>IF(AND(LEFT(OnlineRetail[[#This Row],[InvoiceNo]],1)&lt;&gt;"C",OnlineRetail[[#This Row],[CustomerID]]&lt;&gt;""),"Yes","No")</f>
        <v>Yes</v>
      </c>
      <c r="J9184" s="4">
        <f>EOMONTH(OnlineRetail[[#This Row],[InvoiceDate]],-1)+1</f>
        <v>40725</v>
      </c>
      <c r="K9184" s="6">
        <f>OnlineRetail[[#This Row],[Quantity]]*OnlineRetail[[#This Row],[UnitPrice]]</f>
        <v>139.29999999999998</v>
      </c>
      <c r="L9184" t="str">
        <f t="shared" si="143"/>
        <v>14324|Jul-2011</v>
      </c>
    </row>
    <row r="9185" spans="1:12">
      <c r="A9185">
        <v>542658</v>
      </c>
      <c r="B9185" t="s">
        <v>289</v>
      </c>
      <c r="C9185" t="s">
        <v>39</v>
      </c>
      <c r="D9185">
        <v>7</v>
      </c>
      <c r="E9185" s="1">
        <v>40730.370833333327</v>
      </c>
      <c r="F9185">
        <v>4.25</v>
      </c>
      <c r="G9185">
        <v>14039</v>
      </c>
      <c r="H9185" t="s">
        <v>10</v>
      </c>
      <c r="I9185" t="str">
        <f>IF(AND(LEFT(OnlineRetail[[#This Row],[InvoiceNo]],1)&lt;&gt;"C",OnlineRetail[[#This Row],[CustomerID]]&lt;&gt;""),"Yes","No")</f>
        <v>Yes</v>
      </c>
      <c r="J9185" s="4">
        <f>EOMONTH(OnlineRetail[[#This Row],[InvoiceDate]],-1)+1</f>
        <v>40725</v>
      </c>
      <c r="K9185" s="6">
        <f>OnlineRetail[[#This Row],[Quantity]]*OnlineRetail[[#This Row],[UnitPrice]]</f>
        <v>29.75</v>
      </c>
      <c r="L9185" t="str">
        <f t="shared" si="143"/>
        <v>14039|Jul-2011</v>
      </c>
    </row>
    <row r="9186" spans="1:12">
      <c r="A9186">
        <v>538856</v>
      </c>
      <c r="B9186" t="s">
        <v>135</v>
      </c>
      <c r="C9186" t="s">
        <v>42</v>
      </c>
      <c r="D9186">
        <v>2</v>
      </c>
      <c r="E9186" s="1">
        <v>40730.375694444447</v>
      </c>
      <c r="F9186">
        <v>2.1</v>
      </c>
      <c r="G9186">
        <v>13791</v>
      </c>
      <c r="H9186" t="s">
        <v>10</v>
      </c>
      <c r="I9186" t="str">
        <f>IF(AND(LEFT(OnlineRetail[[#This Row],[InvoiceNo]],1)&lt;&gt;"C",OnlineRetail[[#This Row],[CustomerID]]&lt;&gt;""),"Yes","No")</f>
        <v>Yes</v>
      </c>
      <c r="J9186" s="4">
        <f>EOMONTH(OnlineRetail[[#This Row],[InvoiceDate]],-1)+1</f>
        <v>40725</v>
      </c>
      <c r="K9186" s="6">
        <f>OnlineRetail[[#This Row],[Quantity]]*OnlineRetail[[#This Row],[UnitPrice]]</f>
        <v>4.2</v>
      </c>
      <c r="L9186" t="str">
        <f t="shared" si="143"/>
        <v>13791|Jul-2011</v>
      </c>
    </row>
    <row r="9187" spans="1:12">
      <c r="A9187">
        <v>544584</v>
      </c>
      <c r="B9187" t="s">
        <v>194</v>
      </c>
      <c r="C9187" t="s">
        <v>62</v>
      </c>
      <c r="D9187">
        <v>8</v>
      </c>
      <c r="E9187" s="1">
        <v>40730.378472222219</v>
      </c>
      <c r="F9187">
        <v>5.95</v>
      </c>
      <c r="G9187">
        <v>13645</v>
      </c>
      <c r="H9187" t="s">
        <v>25</v>
      </c>
      <c r="I9187" t="str">
        <f>IF(AND(LEFT(OnlineRetail[[#This Row],[InvoiceNo]],1)&lt;&gt;"C",OnlineRetail[[#This Row],[CustomerID]]&lt;&gt;""),"Yes","No")</f>
        <v>Yes</v>
      </c>
      <c r="J9187" s="4">
        <f>EOMONTH(OnlineRetail[[#This Row],[InvoiceDate]],-1)+1</f>
        <v>40725</v>
      </c>
      <c r="K9187" s="6">
        <f>OnlineRetail[[#This Row],[Quantity]]*OnlineRetail[[#This Row],[UnitPrice]]</f>
        <v>47.6</v>
      </c>
      <c r="L9187" t="str">
        <f t="shared" si="143"/>
        <v>13645|Jul-2011</v>
      </c>
    </row>
    <row r="9188" spans="1:12">
      <c r="A9188">
        <v>539130</v>
      </c>
      <c r="B9188" t="s">
        <v>228</v>
      </c>
      <c r="C9188" t="s">
        <v>16</v>
      </c>
      <c r="D9188">
        <v>12</v>
      </c>
      <c r="E9188" s="1">
        <v>40730.390972222223</v>
      </c>
      <c r="F9188">
        <v>1.25</v>
      </c>
      <c r="G9188">
        <v>13232</v>
      </c>
      <c r="H9188" t="s">
        <v>10</v>
      </c>
      <c r="I9188" t="str">
        <f>IF(AND(LEFT(OnlineRetail[[#This Row],[InvoiceNo]],1)&lt;&gt;"C",OnlineRetail[[#This Row],[CustomerID]]&lt;&gt;""),"Yes","No")</f>
        <v>Yes</v>
      </c>
      <c r="J9188" s="4">
        <f>EOMONTH(OnlineRetail[[#This Row],[InvoiceDate]],-1)+1</f>
        <v>40725</v>
      </c>
      <c r="K9188" s="6">
        <f>OnlineRetail[[#This Row],[Quantity]]*OnlineRetail[[#This Row],[UnitPrice]]</f>
        <v>15</v>
      </c>
      <c r="L9188" t="str">
        <f t="shared" si="143"/>
        <v>13232|Jul-2011</v>
      </c>
    </row>
    <row r="9189" spans="1:12">
      <c r="A9189">
        <v>550858</v>
      </c>
      <c r="B9189" t="s">
        <v>60</v>
      </c>
      <c r="C9189" t="s">
        <v>40</v>
      </c>
      <c r="D9189">
        <v>13</v>
      </c>
      <c r="E9189" s="1">
        <v>40730.400000000001</v>
      </c>
      <c r="F9189">
        <v>2.1</v>
      </c>
      <c r="G9189">
        <v>13202</v>
      </c>
      <c r="H9189" t="s">
        <v>10</v>
      </c>
      <c r="I9189" t="str">
        <f>IF(AND(LEFT(OnlineRetail[[#This Row],[InvoiceNo]],1)&lt;&gt;"C",OnlineRetail[[#This Row],[CustomerID]]&lt;&gt;""),"Yes","No")</f>
        <v>Yes</v>
      </c>
      <c r="J9189" s="4">
        <f>EOMONTH(OnlineRetail[[#This Row],[InvoiceDate]],-1)+1</f>
        <v>40725</v>
      </c>
      <c r="K9189" s="6">
        <f>OnlineRetail[[#This Row],[Quantity]]*OnlineRetail[[#This Row],[UnitPrice]]</f>
        <v>27.3</v>
      </c>
      <c r="L9189" t="str">
        <f t="shared" si="143"/>
        <v>13202|Jul-2011</v>
      </c>
    </row>
    <row r="9190" spans="1:12">
      <c r="A9190">
        <v>537112</v>
      </c>
      <c r="B9190" t="s">
        <v>148</v>
      </c>
      <c r="C9190" t="s">
        <v>19</v>
      </c>
      <c r="D9190">
        <v>4</v>
      </c>
      <c r="E9190" s="1">
        <v>40730.402083333327</v>
      </c>
      <c r="F9190">
        <v>2.1</v>
      </c>
      <c r="G9190">
        <v>14324</v>
      </c>
      <c r="H9190" t="s">
        <v>22</v>
      </c>
      <c r="I9190" t="str">
        <f>IF(AND(LEFT(OnlineRetail[[#This Row],[InvoiceNo]],1)&lt;&gt;"C",OnlineRetail[[#This Row],[CustomerID]]&lt;&gt;""),"Yes","No")</f>
        <v>Yes</v>
      </c>
      <c r="J9190" s="4">
        <f>EOMONTH(OnlineRetail[[#This Row],[InvoiceDate]],-1)+1</f>
        <v>40725</v>
      </c>
      <c r="K9190" s="6">
        <f>OnlineRetail[[#This Row],[Quantity]]*OnlineRetail[[#This Row],[UnitPrice]]</f>
        <v>8.4</v>
      </c>
      <c r="L9190" t="str">
        <f t="shared" si="143"/>
        <v>14324|Jul-2011</v>
      </c>
    </row>
    <row r="9191" spans="1:12">
      <c r="A9191">
        <v>546520</v>
      </c>
      <c r="B9191" t="s">
        <v>182</v>
      </c>
      <c r="C9191" t="s">
        <v>53</v>
      </c>
      <c r="D9191">
        <v>2</v>
      </c>
      <c r="E9191" s="1">
        <v>40730.419444444437</v>
      </c>
      <c r="F9191">
        <v>3.39</v>
      </c>
      <c r="G9191">
        <v>13179</v>
      </c>
      <c r="H9191" t="s">
        <v>10</v>
      </c>
      <c r="I9191" t="str">
        <f>IF(AND(LEFT(OnlineRetail[[#This Row],[InvoiceNo]],1)&lt;&gt;"C",OnlineRetail[[#This Row],[CustomerID]]&lt;&gt;""),"Yes","No")</f>
        <v>Yes</v>
      </c>
      <c r="J9191" s="4">
        <f>EOMONTH(OnlineRetail[[#This Row],[InvoiceDate]],-1)+1</f>
        <v>40725</v>
      </c>
      <c r="K9191" s="6">
        <f>OnlineRetail[[#This Row],[Quantity]]*OnlineRetail[[#This Row],[UnitPrice]]</f>
        <v>6.78</v>
      </c>
      <c r="L9191" t="str">
        <f t="shared" si="143"/>
        <v>13179|Jul-2011</v>
      </c>
    </row>
    <row r="9192" spans="1:12">
      <c r="A9192">
        <v>547982</v>
      </c>
      <c r="B9192" t="s">
        <v>158</v>
      </c>
      <c r="C9192" t="s">
        <v>72</v>
      </c>
      <c r="D9192">
        <v>11</v>
      </c>
      <c r="E9192" s="1">
        <v>40730.424305555563</v>
      </c>
      <c r="F9192">
        <v>2.1</v>
      </c>
      <c r="G9192">
        <v>13022</v>
      </c>
      <c r="H9192" t="s">
        <v>10</v>
      </c>
      <c r="I9192" t="str">
        <f>IF(AND(LEFT(OnlineRetail[[#This Row],[InvoiceNo]],1)&lt;&gt;"C",OnlineRetail[[#This Row],[CustomerID]]&lt;&gt;""),"Yes","No")</f>
        <v>Yes</v>
      </c>
      <c r="J9192" s="4">
        <f>EOMONTH(OnlineRetail[[#This Row],[InvoiceDate]],-1)+1</f>
        <v>40725</v>
      </c>
      <c r="K9192" s="6">
        <f>OnlineRetail[[#This Row],[Quantity]]*OnlineRetail[[#This Row],[UnitPrice]]</f>
        <v>23.1</v>
      </c>
      <c r="L9192" t="str">
        <f t="shared" si="143"/>
        <v>13022|Jul-2011</v>
      </c>
    </row>
    <row r="9193" spans="1:12">
      <c r="A9193">
        <v>548759</v>
      </c>
      <c r="B9193" t="s">
        <v>119</v>
      </c>
      <c r="C9193" t="s">
        <v>29</v>
      </c>
      <c r="D9193">
        <v>14</v>
      </c>
      <c r="E9193" s="1">
        <v>40730.427777777782</v>
      </c>
      <c r="F9193">
        <v>3.39</v>
      </c>
      <c r="G9193">
        <v>13276</v>
      </c>
      <c r="H9193" t="s">
        <v>31</v>
      </c>
      <c r="I9193" t="str">
        <f>IF(AND(LEFT(OnlineRetail[[#This Row],[InvoiceNo]],1)&lt;&gt;"C",OnlineRetail[[#This Row],[CustomerID]]&lt;&gt;""),"Yes","No")</f>
        <v>Yes</v>
      </c>
      <c r="J9193" s="4">
        <f>EOMONTH(OnlineRetail[[#This Row],[InvoiceDate]],-1)+1</f>
        <v>40725</v>
      </c>
      <c r="K9193" s="6">
        <f>OnlineRetail[[#This Row],[Quantity]]*OnlineRetail[[#This Row],[UnitPrice]]</f>
        <v>47.46</v>
      </c>
      <c r="L9193" t="str">
        <f t="shared" si="143"/>
        <v>13276|Jul-2011</v>
      </c>
    </row>
    <row r="9194" spans="1:12">
      <c r="A9194">
        <v>543559</v>
      </c>
      <c r="B9194" t="s">
        <v>181</v>
      </c>
      <c r="C9194" t="s">
        <v>42</v>
      </c>
      <c r="D9194">
        <v>17</v>
      </c>
      <c r="E9194" s="1">
        <v>40730.434027777781</v>
      </c>
      <c r="F9194">
        <v>2.5499999999999998</v>
      </c>
      <c r="G9194">
        <v>13408</v>
      </c>
      <c r="H9194" t="s">
        <v>22</v>
      </c>
      <c r="I9194" t="str">
        <f>IF(AND(LEFT(OnlineRetail[[#This Row],[InvoiceNo]],1)&lt;&gt;"C",OnlineRetail[[#This Row],[CustomerID]]&lt;&gt;""),"Yes","No")</f>
        <v>Yes</v>
      </c>
      <c r="J9194" s="4">
        <f>EOMONTH(OnlineRetail[[#This Row],[InvoiceDate]],-1)+1</f>
        <v>40725</v>
      </c>
      <c r="K9194" s="6">
        <f>OnlineRetail[[#This Row],[Quantity]]*OnlineRetail[[#This Row],[UnitPrice]]</f>
        <v>43.349999999999994</v>
      </c>
      <c r="L9194" t="str">
        <f t="shared" si="143"/>
        <v>13408|Jul-2011</v>
      </c>
    </row>
    <row r="9195" spans="1:12">
      <c r="A9195">
        <v>542481</v>
      </c>
      <c r="B9195" t="s">
        <v>299</v>
      </c>
      <c r="C9195" t="s">
        <v>53</v>
      </c>
      <c r="D9195">
        <v>23</v>
      </c>
      <c r="E9195" s="1">
        <v>40730.436805555553</v>
      </c>
      <c r="F9195">
        <v>1.65</v>
      </c>
      <c r="G9195">
        <v>13469</v>
      </c>
      <c r="H9195" t="s">
        <v>10</v>
      </c>
      <c r="I9195" t="str">
        <f>IF(AND(LEFT(OnlineRetail[[#This Row],[InvoiceNo]],1)&lt;&gt;"C",OnlineRetail[[#This Row],[CustomerID]]&lt;&gt;""),"Yes","No")</f>
        <v>Yes</v>
      </c>
      <c r="J9195" s="4">
        <f>EOMONTH(OnlineRetail[[#This Row],[InvoiceDate]],-1)+1</f>
        <v>40725</v>
      </c>
      <c r="K9195" s="6">
        <f>OnlineRetail[[#This Row],[Quantity]]*OnlineRetail[[#This Row],[UnitPrice]]</f>
        <v>37.949999999999996</v>
      </c>
      <c r="L9195" t="str">
        <f t="shared" si="143"/>
        <v>13469|Jul-2011</v>
      </c>
    </row>
    <row r="9196" spans="1:12">
      <c r="A9196">
        <v>555656</v>
      </c>
      <c r="B9196" t="s">
        <v>119</v>
      </c>
      <c r="C9196" t="s">
        <v>27</v>
      </c>
      <c r="D9196">
        <v>13</v>
      </c>
      <c r="E9196" s="1">
        <v>40730.436805555553</v>
      </c>
      <c r="F9196">
        <v>1.65</v>
      </c>
      <c r="G9196">
        <v>13341</v>
      </c>
      <c r="H9196" t="s">
        <v>10</v>
      </c>
      <c r="I9196" t="str">
        <f>IF(AND(LEFT(OnlineRetail[[#This Row],[InvoiceNo]],1)&lt;&gt;"C",OnlineRetail[[#This Row],[CustomerID]]&lt;&gt;""),"Yes","No")</f>
        <v>Yes</v>
      </c>
      <c r="J9196" s="4">
        <f>EOMONTH(OnlineRetail[[#This Row],[InvoiceDate]],-1)+1</f>
        <v>40725</v>
      </c>
      <c r="K9196" s="6">
        <f>OnlineRetail[[#This Row],[Quantity]]*OnlineRetail[[#This Row],[UnitPrice]]</f>
        <v>21.45</v>
      </c>
      <c r="L9196" t="str">
        <f t="shared" si="143"/>
        <v>13341|Jul-2011</v>
      </c>
    </row>
    <row r="9197" spans="1:12">
      <c r="A9197">
        <v>542588</v>
      </c>
      <c r="B9197" t="s">
        <v>11</v>
      </c>
      <c r="C9197" t="s">
        <v>12</v>
      </c>
      <c r="D9197">
        <v>24</v>
      </c>
      <c r="E9197" s="1">
        <v>40730.444444444453</v>
      </c>
      <c r="F9197">
        <v>3.39</v>
      </c>
      <c r="G9197">
        <v>14178</v>
      </c>
      <c r="H9197" t="s">
        <v>10</v>
      </c>
      <c r="I9197" t="str">
        <f>IF(AND(LEFT(OnlineRetail[[#This Row],[InvoiceNo]],1)&lt;&gt;"C",OnlineRetail[[#This Row],[CustomerID]]&lt;&gt;""),"Yes","No")</f>
        <v>Yes</v>
      </c>
      <c r="J9197" s="4">
        <f>EOMONTH(OnlineRetail[[#This Row],[InvoiceDate]],-1)+1</f>
        <v>40725</v>
      </c>
      <c r="K9197" s="6">
        <f>OnlineRetail[[#This Row],[Quantity]]*OnlineRetail[[#This Row],[UnitPrice]]</f>
        <v>81.36</v>
      </c>
      <c r="L9197" t="str">
        <f t="shared" si="143"/>
        <v>14178|Jul-2011</v>
      </c>
    </row>
    <row r="9198" spans="1:12">
      <c r="A9198">
        <v>542670</v>
      </c>
      <c r="B9198" t="s">
        <v>146</v>
      </c>
      <c r="C9198" t="s">
        <v>9</v>
      </c>
      <c r="D9198">
        <v>5</v>
      </c>
      <c r="E9198" s="1">
        <v>40730.445833333331</v>
      </c>
      <c r="F9198">
        <v>7.95</v>
      </c>
      <c r="G9198">
        <v>14085</v>
      </c>
      <c r="H9198" t="s">
        <v>10</v>
      </c>
      <c r="I9198" t="str">
        <f>IF(AND(LEFT(OnlineRetail[[#This Row],[InvoiceNo]],1)&lt;&gt;"C",OnlineRetail[[#This Row],[CustomerID]]&lt;&gt;""),"Yes","No")</f>
        <v>Yes</v>
      </c>
      <c r="J9198" s="4">
        <f>EOMONTH(OnlineRetail[[#This Row],[InvoiceDate]],-1)+1</f>
        <v>40725</v>
      </c>
      <c r="K9198" s="6">
        <f>OnlineRetail[[#This Row],[Quantity]]*OnlineRetail[[#This Row],[UnitPrice]]</f>
        <v>39.75</v>
      </c>
      <c r="L9198" t="str">
        <f t="shared" si="143"/>
        <v>14085|Jul-2011</v>
      </c>
    </row>
    <row r="9199" spans="1:12">
      <c r="A9199">
        <v>552439</v>
      </c>
      <c r="B9199" t="s">
        <v>35</v>
      </c>
      <c r="C9199" t="s">
        <v>62</v>
      </c>
      <c r="D9199">
        <v>21</v>
      </c>
      <c r="E9199" s="1">
        <v>40730.45208333333</v>
      </c>
      <c r="F9199">
        <v>2.5499999999999998</v>
      </c>
      <c r="G9199">
        <v>12379</v>
      </c>
      <c r="H9199" t="s">
        <v>10</v>
      </c>
      <c r="I9199" t="str">
        <f>IF(AND(LEFT(OnlineRetail[[#This Row],[InvoiceNo]],1)&lt;&gt;"C",OnlineRetail[[#This Row],[CustomerID]]&lt;&gt;""),"Yes","No")</f>
        <v>Yes</v>
      </c>
      <c r="J9199" s="4">
        <f>EOMONTH(OnlineRetail[[#This Row],[InvoiceDate]],-1)+1</f>
        <v>40725</v>
      </c>
      <c r="K9199" s="6">
        <f>OnlineRetail[[#This Row],[Quantity]]*OnlineRetail[[#This Row],[UnitPrice]]</f>
        <v>53.55</v>
      </c>
      <c r="L9199" t="str">
        <f t="shared" si="143"/>
        <v>12379|Jul-2011</v>
      </c>
    </row>
    <row r="9200" spans="1:12">
      <c r="A9200">
        <v>543292</v>
      </c>
      <c r="B9200" t="s">
        <v>234</v>
      </c>
      <c r="C9200" t="s">
        <v>72</v>
      </c>
      <c r="D9200">
        <v>12</v>
      </c>
      <c r="E9200" s="1">
        <v>40730.452777777777</v>
      </c>
      <c r="F9200">
        <v>4.95</v>
      </c>
      <c r="G9200">
        <v>12891</v>
      </c>
      <c r="H9200" t="s">
        <v>36</v>
      </c>
      <c r="I9200" t="str">
        <f>IF(AND(LEFT(OnlineRetail[[#This Row],[InvoiceNo]],1)&lt;&gt;"C",OnlineRetail[[#This Row],[CustomerID]]&lt;&gt;""),"Yes","No")</f>
        <v>Yes</v>
      </c>
      <c r="J9200" s="4">
        <f>EOMONTH(OnlineRetail[[#This Row],[InvoiceDate]],-1)+1</f>
        <v>40725</v>
      </c>
      <c r="K9200" s="6">
        <f>OnlineRetail[[#This Row],[Quantity]]*OnlineRetail[[#This Row],[UnitPrice]]</f>
        <v>59.400000000000006</v>
      </c>
      <c r="L9200" t="str">
        <f t="shared" si="143"/>
        <v>12891|Jul-2011</v>
      </c>
    </row>
    <row r="9201" spans="1:12">
      <c r="A9201">
        <v>543663</v>
      </c>
      <c r="B9201" t="s">
        <v>113</v>
      </c>
      <c r="C9201" t="s">
        <v>39</v>
      </c>
      <c r="D9201">
        <v>19</v>
      </c>
      <c r="E9201" s="1">
        <v>40730.453472222223</v>
      </c>
      <c r="F9201">
        <v>4.95</v>
      </c>
      <c r="G9201">
        <v>12996</v>
      </c>
      <c r="H9201" t="s">
        <v>36</v>
      </c>
      <c r="I9201" t="str">
        <f>IF(AND(LEFT(OnlineRetail[[#This Row],[InvoiceNo]],1)&lt;&gt;"C",OnlineRetail[[#This Row],[CustomerID]]&lt;&gt;""),"Yes","No")</f>
        <v>Yes</v>
      </c>
      <c r="J9201" s="4">
        <f>EOMONTH(OnlineRetail[[#This Row],[InvoiceDate]],-1)+1</f>
        <v>40725</v>
      </c>
      <c r="K9201" s="6">
        <f>OnlineRetail[[#This Row],[Quantity]]*OnlineRetail[[#This Row],[UnitPrice]]</f>
        <v>94.05</v>
      </c>
      <c r="L9201" t="str">
        <f t="shared" si="143"/>
        <v>12996|Jul-2011</v>
      </c>
    </row>
    <row r="9202" spans="1:12">
      <c r="A9202">
        <v>538028</v>
      </c>
      <c r="B9202" t="s">
        <v>250</v>
      </c>
      <c r="C9202" t="s">
        <v>27</v>
      </c>
      <c r="D9202">
        <v>10</v>
      </c>
      <c r="E9202" s="1">
        <v>40730.454861111109</v>
      </c>
      <c r="F9202">
        <v>4.25</v>
      </c>
      <c r="G9202">
        <v>13134</v>
      </c>
      <c r="H9202" t="s">
        <v>10</v>
      </c>
      <c r="I9202" t="str">
        <f>IF(AND(LEFT(OnlineRetail[[#This Row],[InvoiceNo]],1)&lt;&gt;"C",OnlineRetail[[#This Row],[CustomerID]]&lt;&gt;""),"Yes","No")</f>
        <v>Yes</v>
      </c>
      <c r="J9202" s="4">
        <f>EOMONTH(OnlineRetail[[#This Row],[InvoiceDate]],-1)+1</f>
        <v>40725</v>
      </c>
      <c r="K9202" s="6">
        <f>OnlineRetail[[#This Row],[Quantity]]*OnlineRetail[[#This Row],[UnitPrice]]</f>
        <v>42.5</v>
      </c>
      <c r="L9202" t="str">
        <f t="shared" si="143"/>
        <v>13134|Jul-2011</v>
      </c>
    </row>
    <row r="9203" spans="1:12">
      <c r="A9203">
        <v>543418</v>
      </c>
      <c r="B9203" t="s">
        <v>44</v>
      </c>
      <c r="C9203" t="s">
        <v>50</v>
      </c>
      <c r="D9203">
        <v>19</v>
      </c>
      <c r="E9203" s="1">
        <v>40730.461805555547</v>
      </c>
      <c r="F9203">
        <v>9.9499999999999993</v>
      </c>
      <c r="G9203">
        <v>13074</v>
      </c>
      <c r="H9203" t="s">
        <v>10</v>
      </c>
      <c r="I9203" t="str">
        <f>IF(AND(LEFT(OnlineRetail[[#This Row],[InvoiceNo]],1)&lt;&gt;"C",OnlineRetail[[#This Row],[CustomerID]]&lt;&gt;""),"Yes","No")</f>
        <v>Yes</v>
      </c>
      <c r="J9203" s="4">
        <f>EOMONTH(OnlineRetail[[#This Row],[InvoiceDate]],-1)+1</f>
        <v>40725</v>
      </c>
      <c r="K9203" s="6">
        <f>OnlineRetail[[#This Row],[Quantity]]*OnlineRetail[[#This Row],[UnitPrice]]</f>
        <v>189.04999999999998</v>
      </c>
      <c r="L9203" t="str">
        <f t="shared" si="143"/>
        <v>13074|Jul-2011</v>
      </c>
    </row>
    <row r="9204" spans="1:12">
      <c r="A9204">
        <v>553390</v>
      </c>
      <c r="B9204" t="s">
        <v>302</v>
      </c>
      <c r="C9204" t="s">
        <v>72</v>
      </c>
      <c r="D9204">
        <v>2</v>
      </c>
      <c r="E9204" s="1">
        <v>40730.463888888888</v>
      </c>
      <c r="F9204">
        <v>9.9499999999999993</v>
      </c>
      <c r="G9204">
        <v>13193</v>
      </c>
      <c r="H9204" t="s">
        <v>10</v>
      </c>
      <c r="I9204" t="str">
        <f>IF(AND(LEFT(OnlineRetail[[#This Row],[InvoiceNo]],1)&lt;&gt;"C",OnlineRetail[[#This Row],[CustomerID]]&lt;&gt;""),"Yes","No")</f>
        <v>Yes</v>
      </c>
      <c r="J9204" s="4">
        <f>EOMONTH(OnlineRetail[[#This Row],[InvoiceDate]],-1)+1</f>
        <v>40725</v>
      </c>
      <c r="K9204" s="6">
        <f>OnlineRetail[[#This Row],[Quantity]]*OnlineRetail[[#This Row],[UnitPrice]]</f>
        <v>19.899999999999999</v>
      </c>
      <c r="L9204" t="str">
        <f t="shared" si="143"/>
        <v>13193|Jul-2011</v>
      </c>
    </row>
    <row r="9205" spans="1:12">
      <c r="A9205">
        <v>542102</v>
      </c>
      <c r="B9205" t="s">
        <v>98</v>
      </c>
      <c r="C9205" t="s">
        <v>27</v>
      </c>
      <c r="D9205">
        <v>14</v>
      </c>
      <c r="E9205" s="1">
        <v>40730.496527777781</v>
      </c>
      <c r="F9205">
        <v>1.65</v>
      </c>
      <c r="G9205">
        <v>12583</v>
      </c>
      <c r="H9205" t="s">
        <v>10</v>
      </c>
      <c r="I9205" t="str">
        <f>IF(AND(LEFT(OnlineRetail[[#This Row],[InvoiceNo]],1)&lt;&gt;"C",OnlineRetail[[#This Row],[CustomerID]]&lt;&gt;""),"Yes","No")</f>
        <v>Yes</v>
      </c>
      <c r="J9205" s="4">
        <f>EOMONTH(OnlineRetail[[#This Row],[InvoiceDate]],-1)+1</f>
        <v>40725</v>
      </c>
      <c r="K9205" s="6">
        <f>OnlineRetail[[#This Row],[Quantity]]*OnlineRetail[[#This Row],[UnitPrice]]</f>
        <v>23.099999999999998</v>
      </c>
      <c r="L9205" t="str">
        <f t="shared" si="143"/>
        <v>12583|Jul-2011</v>
      </c>
    </row>
    <row r="9206" spans="1:12">
      <c r="A9206">
        <v>551349</v>
      </c>
      <c r="B9206" t="s">
        <v>173</v>
      </c>
      <c r="C9206" t="s">
        <v>12</v>
      </c>
      <c r="D9206">
        <v>20</v>
      </c>
      <c r="E9206" s="1">
        <v>40730.509027777778</v>
      </c>
      <c r="F9206">
        <v>0.85</v>
      </c>
      <c r="G9206">
        <v>12810</v>
      </c>
      <c r="H9206" t="s">
        <v>10</v>
      </c>
      <c r="I9206" t="str">
        <f>IF(AND(LEFT(OnlineRetail[[#This Row],[InvoiceNo]],1)&lt;&gt;"C",OnlineRetail[[#This Row],[CustomerID]]&lt;&gt;""),"Yes","No")</f>
        <v>Yes</v>
      </c>
      <c r="J9206" s="4">
        <f>EOMONTH(OnlineRetail[[#This Row],[InvoiceDate]],-1)+1</f>
        <v>40725</v>
      </c>
      <c r="K9206" s="6">
        <f>OnlineRetail[[#This Row],[Quantity]]*OnlineRetail[[#This Row],[UnitPrice]]</f>
        <v>17</v>
      </c>
      <c r="L9206" t="str">
        <f t="shared" si="143"/>
        <v>12810|Jul-2011</v>
      </c>
    </row>
    <row r="9207" spans="1:12">
      <c r="A9207">
        <v>552801</v>
      </c>
      <c r="B9207" t="s">
        <v>32</v>
      </c>
      <c r="C9207" t="s">
        <v>53</v>
      </c>
      <c r="D9207">
        <v>21</v>
      </c>
      <c r="E9207" s="1">
        <v>40730.51666666667</v>
      </c>
      <c r="F9207">
        <v>7.95</v>
      </c>
      <c r="G9207">
        <v>13690</v>
      </c>
      <c r="H9207" t="s">
        <v>22</v>
      </c>
      <c r="I9207" t="str">
        <f>IF(AND(LEFT(OnlineRetail[[#This Row],[InvoiceNo]],1)&lt;&gt;"C",OnlineRetail[[#This Row],[CustomerID]]&lt;&gt;""),"Yes","No")</f>
        <v>Yes</v>
      </c>
      <c r="J9207" s="4">
        <f>EOMONTH(OnlineRetail[[#This Row],[InvoiceDate]],-1)+1</f>
        <v>40725</v>
      </c>
      <c r="K9207" s="6">
        <f>OnlineRetail[[#This Row],[Quantity]]*OnlineRetail[[#This Row],[UnitPrice]]</f>
        <v>166.95000000000002</v>
      </c>
      <c r="L9207" t="str">
        <f t="shared" si="143"/>
        <v>13690|Jul-2011</v>
      </c>
    </row>
    <row r="9208" spans="1:12">
      <c r="A9208">
        <v>540535</v>
      </c>
      <c r="B9208" t="s">
        <v>254</v>
      </c>
      <c r="C9208" t="s">
        <v>48</v>
      </c>
      <c r="D9208">
        <v>21</v>
      </c>
      <c r="E9208" s="1">
        <v>40730.517361111109</v>
      </c>
      <c r="F9208">
        <v>4.25</v>
      </c>
      <c r="G9208">
        <v>12516</v>
      </c>
      <c r="H9208" t="s">
        <v>10</v>
      </c>
      <c r="I9208" t="str">
        <f>IF(AND(LEFT(OnlineRetail[[#This Row],[InvoiceNo]],1)&lt;&gt;"C",OnlineRetail[[#This Row],[CustomerID]]&lt;&gt;""),"Yes","No")</f>
        <v>Yes</v>
      </c>
      <c r="J9208" s="4">
        <f>EOMONTH(OnlineRetail[[#This Row],[InvoiceDate]],-1)+1</f>
        <v>40725</v>
      </c>
      <c r="K9208" s="6">
        <f>OnlineRetail[[#This Row],[Quantity]]*OnlineRetail[[#This Row],[UnitPrice]]</f>
        <v>89.25</v>
      </c>
      <c r="L9208" t="str">
        <f t="shared" si="143"/>
        <v>12516|Jul-2011</v>
      </c>
    </row>
    <row r="9209" spans="1:12">
      <c r="A9209">
        <v>545203</v>
      </c>
      <c r="B9209" t="s">
        <v>289</v>
      </c>
      <c r="C9209" t="s">
        <v>53</v>
      </c>
      <c r="D9209">
        <v>14</v>
      </c>
      <c r="E9209" s="1">
        <v>40730.519444444442</v>
      </c>
      <c r="F9209">
        <v>2.1</v>
      </c>
      <c r="G9209">
        <v>12414</v>
      </c>
      <c r="H9209" t="s">
        <v>10</v>
      </c>
      <c r="I9209" t="str">
        <f>IF(AND(LEFT(OnlineRetail[[#This Row],[InvoiceNo]],1)&lt;&gt;"C",OnlineRetail[[#This Row],[CustomerID]]&lt;&gt;""),"Yes","No")</f>
        <v>Yes</v>
      </c>
      <c r="J9209" s="4">
        <f>EOMONTH(OnlineRetail[[#This Row],[InvoiceDate]],-1)+1</f>
        <v>40725</v>
      </c>
      <c r="K9209" s="6">
        <f>OnlineRetail[[#This Row],[Quantity]]*OnlineRetail[[#This Row],[UnitPrice]]</f>
        <v>29.400000000000002</v>
      </c>
      <c r="L9209" t="str">
        <f t="shared" si="143"/>
        <v>12414|Jul-2011</v>
      </c>
    </row>
    <row r="9210" spans="1:12">
      <c r="A9210">
        <v>541580</v>
      </c>
      <c r="B9210" t="s">
        <v>138</v>
      </c>
      <c r="C9210" t="s">
        <v>33</v>
      </c>
      <c r="D9210">
        <v>15</v>
      </c>
      <c r="E9210" s="1">
        <v>40730.520833333343</v>
      </c>
      <c r="F9210">
        <v>5.95</v>
      </c>
      <c r="G9210">
        <v>12791</v>
      </c>
      <c r="H9210" t="s">
        <v>10</v>
      </c>
      <c r="I9210" t="str">
        <f>IF(AND(LEFT(OnlineRetail[[#This Row],[InvoiceNo]],1)&lt;&gt;"C",OnlineRetail[[#This Row],[CustomerID]]&lt;&gt;""),"Yes","No")</f>
        <v>Yes</v>
      </c>
      <c r="J9210" s="4">
        <f>EOMONTH(OnlineRetail[[#This Row],[InvoiceDate]],-1)+1</f>
        <v>40725</v>
      </c>
      <c r="K9210" s="6">
        <f>OnlineRetail[[#This Row],[Quantity]]*OnlineRetail[[#This Row],[UnitPrice]]</f>
        <v>89.25</v>
      </c>
      <c r="L9210" t="str">
        <f t="shared" si="143"/>
        <v>12791|Jul-2011</v>
      </c>
    </row>
    <row r="9211" spans="1:12">
      <c r="A9211">
        <v>540024</v>
      </c>
      <c r="B9211" t="s">
        <v>230</v>
      </c>
      <c r="C9211" t="s">
        <v>40</v>
      </c>
      <c r="D9211">
        <v>8</v>
      </c>
      <c r="E9211" s="1">
        <v>40730.54583333333</v>
      </c>
      <c r="F9211">
        <v>2.1</v>
      </c>
      <c r="G9211">
        <v>13404</v>
      </c>
      <c r="H9211" t="s">
        <v>10</v>
      </c>
      <c r="I9211" t="str">
        <f>IF(AND(LEFT(OnlineRetail[[#This Row],[InvoiceNo]],1)&lt;&gt;"C",OnlineRetail[[#This Row],[CustomerID]]&lt;&gt;""),"Yes","No")</f>
        <v>Yes</v>
      </c>
      <c r="J9211" s="4">
        <f>EOMONTH(OnlineRetail[[#This Row],[InvoiceDate]],-1)+1</f>
        <v>40725</v>
      </c>
      <c r="K9211" s="6">
        <f>OnlineRetail[[#This Row],[Quantity]]*OnlineRetail[[#This Row],[UnitPrice]]</f>
        <v>16.8</v>
      </c>
      <c r="L9211" t="str">
        <f t="shared" si="143"/>
        <v>13404|Jul-2011</v>
      </c>
    </row>
    <row r="9212" spans="1:12">
      <c r="A9212">
        <v>549182</v>
      </c>
      <c r="B9212" t="s">
        <v>141</v>
      </c>
      <c r="C9212" t="s">
        <v>29</v>
      </c>
      <c r="D9212">
        <v>12</v>
      </c>
      <c r="E9212" s="1">
        <v>40730.551388888889</v>
      </c>
      <c r="F9212">
        <v>1.65</v>
      </c>
      <c r="G9212">
        <v>12717</v>
      </c>
      <c r="H9212" t="s">
        <v>10</v>
      </c>
      <c r="I9212" t="str">
        <f>IF(AND(LEFT(OnlineRetail[[#This Row],[InvoiceNo]],1)&lt;&gt;"C",OnlineRetail[[#This Row],[CustomerID]]&lt;&gt;""),"Yes","No")</f>
        <v>Yes</v>
      </c>
      <c r="J9212" s="4">
        <f>EOMONTH(OnlineRetail[[#This Row],[InvoiceDate]],-1)+1</f>
        <v>40725</v>
      </c>
      <c r="K9212" s="6">
        <f>OnlineRetail[[#This Row],[Quantity]]*OnlineRetail[[#This Row],[UnitPrice]]</f>
        <v>19.799999999999997</v>
      </c>
      <c r="L9212" t="str">
        <f t="shared" si="143"/>
        <v>12717|Jul-2011</v>
      </c>
    </row>
    <row r="9213" spans="1:12">
      <c r="A9213">
        <v>543259</v>
      </c>
      <c r="B9213" t="s">
        <v>99</v>
      </c>
      <c r="C9213" t="s">
        <v>48</v>
      </c>
      <c r="D9213">
        <v>5</v>
      </c>
      <c r="E9213" s="1">
        <v>40730.552083333343</v>
      </c>
      <c r="F9213">
        <v>9.9499999999999993</v>
      </c>
      <c r="G9213">
        <v>13883</v>
      </c>
      <c r="H9213" t="s">
        <v>31</v>
      </c>
      <c r="I9213" t="str">
        <f>IF(AND(LEFT(OnlineRetail[[#This Row],[InvoiceNo]],1)&lt;&gt;"C",OnlineRetail[[#This Row],[CustomerID]]&lt;&gt;""),"Yes","No")</f>
        <v>Yes</v>
      </c>
      <c r="J9213" s="4">
        <f>EOMONTH(OnlineRetail[[#This Row],[InvoiceDate]],-1)+1</f>
        <v>40725</v>
      </c>
      <c r="K9213" s="6">
        <f>OnlineRetail[[#This Row],[Quantity]]*OnlineRetail[[#This Row],[UnitPrice]]</f>
        <v>49.75</v>
      </c>
      <c r="L9213" t="str">
        <f t="shared" si="143"/>
        <v>13883|Jul-2011</v>
      </c>
    </row>
    <row r="9214" spans="1:12">
      <c r="A9214">
        <v>547853</v>
      </c>
      <c r="B9214" t="s">
        <v>154</v>
      </c>
      <c r="C9214" t="s">
        <v>24</v>
      </c>
      <c r="D9214">
        <v>12</v>
      </c>
      <c r="E9214" s="1">
        <v>40730.554166666669</v>
      </c>
      <c r="F9214">
        <v>0.85</v>
      </c>
      <c r="G9214">
        <v>13487</v>
      </c>
      <c r="H9214" t="s">
        <v>10</v>
      </c>
      <c r="I9214" t="str">
        <f>IF(AND(LEFT(OnlineRetail[[#This Row],[InvoiceNo]],1)&lt;&gt;"C",OnlineRetail[[#This Row],[CustomerID]]&lt;&gt;""),"Yes","No")</f>
        <v>Yes</v>
      </c>
      <c r="J9214" s="4">
        <f>EOMONTH(OnlineRetail[[#This Row],[InvoiceDate]],-1)+1</f>
        <v>40725</v>
      </c>
      <c r="K9214" s="6">
        <f>OnlineRetail[[#This Row],[Quantity]]*OnlineRetail[[#This Row],[UnitPrice]]</f>
        <v>10.199999999999999</v>
      </c>
      <c r="L9214" t="str">
        <f t="shared" si="143"/>
        <v>13487|Jul-2011</v>
      </c>
    </row>
    <row r="9215" spans="1:12">
      <c r="A9215">
        <v>555150</v>
      </c>
      <c r="B9215" t="s">
        <v>185</v>
      </c>
      <c r="C9215" t="s">
        <v>40</v>
      </c>
      <c r="D9215">
        <v>21</v>
      </c>
      <c r="E9215" s="1">
        <v>40730.561805555553</v>
      </c>
      <c r="F9215">
        <v>9.9499999999999993</v>
      </c>
      <c r="G9215">
        <v>12566</v>
      </c>
      <c r="H9215" t="s">
        <v>10</v>
      </c>
      <c r="I9215" t="str">
        <f>IF(AND(LEFT(OnlineRetail[[#This Row],[InvoiceNo]],1)&lt;&gt;"C",OnlineRetail[[#This Row],[CustomerID]]&lt;&gt;""),"Yes","No")</f>
        <v>Yes</v>
      </c>
      <c r="J9215" s="4">
        <f>EOMONTH(OnlineRetail[[#This Row],[InvoiceDate]],-1)+1</f>
        <v>40725</v>
      </c>
      <c r="K9215" s="6">
        <f>OnlineRetail[[#This Row],[Quantity]]*OnlineRetail[[#This Row],[UnitPrice]]</f>
        <v>208.95</v>
      </c>
      <c r="L9215" t="str">
        <f t="shared" si="143"/>
        <v>12566|Jul-2011</v>
      </c>
    </row>
    <row r="9216" spans="1:12">
      <c r="A9216">
        <v>550147</v>
      </c>
      <c r="B9216" t="s">
        <v>238</v>
      </c>
      <c r="C9216" t="s">
        <v>27</v>
      </c>
      <c r="D9216">
        <v>19</v>
      </c>
      <c r="E9216" s="1">
        <v>40730.566666666673</v>
      </c>
      <c r="F9216">
        <v>2.5499999999999998</v>
      </c>
      <c r="G9216">
        <v>12622</v>
      </c>
      <c r="H9216" t="s">
        <v>10</v>
      </c>
      <c r="I9216" t="str">
        <f>IF(AND(LEFT(OnlineRetail[[#This Row],[InvoiceNo]],1)&lt;&gt;"C",OnlineRetail[[#This Row],[CustomerID]]&lt;&gt;""),"Yes","No")</f>
        <v>Yes</v>
      </c>
      <c r="J9216" s="4">
        <f>EOMONTH(OnlineRetail[[#This Row],[InvoiceDate]],-1)+1</f>
        <v>40725</v>
      </c>
      <c r="K9216" s="6">
        <f>OnlineRetail[[#This Row],[Quantity]]*OnlineRetail[[#This Row],[UnitPrice]]</f>
        <v>48.449999999999996</v>
      </c>
      <c r="L9216" t="str">
        <f t="shared" si="143"/>
        <v>12622|Jul-2011</v>
      </c>
    </row>
    <row r="9217" spans="1:12">
      <c r="A9217">
        <v>537797</v>
      </c>
      <c r="B9217" t="s">
        <v>52</v>
      </c>
      <c r="C9217" t="s">
        <v>42</v>
      </c>
      <c r="D9217">
        <v>2</v>
      </c>
      <c r="E9217" s="1">
        <v>40730.572916666657</v>
      </c>
      <c r="F9217">
        <v>0.85</v>
      </c>
      <c r="G9217">
        <v>14140</v>
      </c>
      <c r="H9217" t="s">
        <v>10</v>
      </c>
      <c r="I9217" t="str">
        <f>IF(AND(LEFT(OnlineRetail[[#This Row],[InvoiceNo]],1)&lt;&gt;"C",OnlineRetail[[#This Row],[CustomerID]]&lt;&gt;""),"Yes","No")</f>
        <v>Yes</v>
      </c>
      <c r="J9217" s="4">
        <f>EOMONTH(OnlineRetail[[#This Row],[InvoiceDate]],-1)+1</f>
        <v>40725</v>
      </c>
      <c r="K9217" s="6">
        <f>OnlineRetail[[#This Row],[Quantity]]*OnlineRetail[[#This Row],[UnitPrice]]</f>
        <v>1.7</v>
      </c>
      <c r="L9217" t="str">
        <f t="shared" si="143"/>
        <v>14140|Jul-2011</v>
      </c>
    </row>
    <row r="9218" spans="1:12">
      <c r="A9218">
        <v>537482</v>
      </c>
      <c r="B9218" t="s">
        <v>209</v>
      </c>
      <c r="C9218" t="s">
        <v>62</v>
      </c>
      <c r="D9218">
        <v>7</v>
      </c>
      <c r="E9218" s="1">
        <v>40730.594444444447</v>
      </c>
      <c r="F9218">
        <v>7.95</v>
      </c>
      <c r="G9218">
        <v>12825</v>
      </c>
      <c r="H9218" t="s">
        <v>121</v>
      </c>
      <c r="I9218" t="str">
        <f>IF(AND(LEFT(OnlineRetail[[#This Row],[InvoiceNo]],1)&lt;&gt;"C",OnlineRetail[[#This Row],[CustomerID]]&lt;&gt;""),"Yes","No")</f>
        <v>Yes</v>
      </c>
      <c r="J9218" s="4">
        <f>EOMONTH(OnlineRetail[[#This Row],[InvoiceDate]],-1)+1</f>
        <v>40725</v>
      </c>
      <c r="K9218" s="6">
        <f>OnlineRetail[[#This Row],[Quantity]]*OnlineRetail[[#This Row],[UnitPrice]]</f>
        <v>55.65</v>
      </c>
      <c r="L9218" t="str">
        <f t="shared" ref="L9218:L9281" si="144">IF(I9218="Yes",G9218&amp;"|"&amp;TEXT(J9218,"mmm-yyyy"),"")</f>
        <v>12825|Jul-2011</v>
      </c>
    </row>
    <row r="9219" spans="1:12">
      <c r="A9219">
        <v>554169</v>
      </c>
      <c r="B9219" t="s">
        <v>130</v>
      </c>
      <c r="C9219" t="s">
        <v>9</v>
      </c>
      <c r="D9219">
        <v>23</v>
      </c>
      <c r="E9219" s="1">
        <v>40730.598611111112</v>
      </c>
      <c r="F9219">
        <v>7.95</v>
      </c>
      <c r="G9219">
        <v>12597</v>
      </c>
      <c r="H9219" t="s">
        <v>10</v>
      </c>
      <c r="I9219" t="str">
        <f>IF(AND(LEFT(OnlineRetail[[#This Row],[InvoiceNo]],1)&lt;&gt;"C",OnlineRetail[[#This Row],[CustomerID]]&lt;&gt;""),"Yes","No")</f>
        <v>Yes</v>
      </c>
      <c r="J9219" s="4">
        <f>EOMONTH(OnlineRetail[[#This Row],[InvoiceDate]],-1)+1</f>
        <v>40725</v>
      </c>
      <c r="K9219" s="6">
        <f>OnlineRetail[[#This Row],[Quantity]]*OnlineRetail[[#This Row],[UnitPrice]]</f>
        <v>182.85</v>
      </c>
      <c r="L9219" t="str">
        <f t="shared" si="144"/>
        <v>12597|Jul-2011</v>
      </c>
    </row>
    <row r="9220" spans="1:12">
      <c r="A9220">
        <v>537939</v>
      </c>
      <c r="B9220" t="s">
        <v>60</v>
      </c>
      <c r="C9220" t="s">
        <v>19</v>
      </c>
      <c r="D9220">
        <v>1</v>
      </c>
      <c r="E9220" s="1">
        <v>40730.618750000001</v>
      </c>
      <c r="F9220">
        <v>4.95</v>
      </c>
      <c r="G9220">
        <v>12965</v>
      </c>
      <c r="H9220" t="s">
        <v>10</v>
      </c>
      <c r="I9220" t="str">
        <f>IF(AND(LEFT(OnlineRetail[[#This Row],[InvoiceNo]],1)&lt;&gt;"C",OnlineRetail[[#This Row],[CustomerID]]&lt;&gt;""),"Yes","No")</f>
        <v>Yes</v>
      </c>
      <c r="J9220" s="4">
        <f>EOMONTH(OnlineRetail[[#This Row],[InvoiceDate]],-1)+1</f>
        <v>40725</v>
      </c>
      <c r="K9220" s="6">
        <f>OnlineRetail[[#This Row],[Quantity]]*OnlineRetail[[#This Row],[UnitPrice]]</f>
        <v>4.95</v>
      </c>
      <c r="L9220" t="str">
        <f t="shared" si="144"/>
        <v>12965|Jul-2011</v>
      </c>
    </row>
    <row r="9221" spans="1:12">
      <c r="A9221">
        <v>540866</v>
      </c>
      <c r="B9221" t="s">
        <v>123</v>
      </c>
      <c r="C9221" t="s">
        <v>21</v>
      </c>
      <c r="D9221">
        <v>14</v>
      </c>
      <c r="E9221" s="1">
        <v>40730.645138888889</v>
      </c>
      <c r="F9221">
        <v>2.5499999999999998</v>
      </c>
      <c r="G9221">
        <v>13328</v>
      </c>
      <c r="H9221" t="s">
        <v>10</v>
      </c>
      <c r="I9221" t="str">
        <f>IF(AND(LEFT(OnlineRetail[[#This Row],[InvoiceNo]],1)&lt;&gt;"C",OnlineRetail[[#This Row],[CustomerID]]&lt;&gt;""),"Yes","No")</f>
        <v>Yes</v>
      </c>
      <c r="J9221" s="4">
        <f>EOMONTH(OnlineRetail[[#This Row],[InvoiceDate]],-1)+1</f>
        <v>40725</v>
      </c>
      <c r="K9221" s="6">
        <f>OnlineRetail[[#This Row],[Quantity]]*OnlineRetail[[#This Row],[UnitPrice]]</f>
        <v>35.699999999999996</v>
      </c>
      <c r="L9221" t="str">
        <f t="shared" si="144"/>
        <v>13328|Jul-2011</v>
      </c>
    </row>
    <row r="9222" spans="1:12">
      <c r="A9222">
        <v>555812</v>
      </c>
      <c r="B9222" t="s">
        <v>264</v>
      </c>
      <c r="C9222" t="s">
        <v>27</v>
      </c>
      <c r="D9222">
        <v>2</v>
      </c>
      <c r="E9222" s="1">
        <v>40730.647222222222</v>
      </c>
      <c r="F9222">
        <v>4.95</v>
      </c>
      <c r="G9222">
        <v>13647</v>
      </c>
      <c r="H9222" t="s">
        <v>10</v>
      </c>
      <c r="I9222" t="str">
        <f>IF(AND(LEFT(OnlineRetail[[#This Row],[InvoiceNo]],1)&lt;&gt;"C",OnlineRetail[[#This Row],[CustomerID]]&lt;&gt;""),"Yes","No")</f>
        <v>Yes</v>
      </c>
      <c r="J9222" s="4">
        <f>EOMONTH(OnlineRetail[[#This Row],[InvoiceDate]],-1)+1</f>
        <v>40725</v>
      </c>
      <c r="K9222" s="6">
        <f>OnlineRetail[[#This Row],[Quantity]]*OnlineRetail[[#This Row],[UnitPrice]]</f>
        <v>9.9</v>
      </c>
      <c r="L9222" t="str">
        <f t="shared" si="144"/>
        <v>13647|Jul-2011</v>
      </c>
    </row>
    <row r="9223" spans="1:12">
      <c r="A9223">
        <v>548818</v>
      </c>
      <c r="B9223" t="s">
        <v>270</v>
      </c>
      <c r="C9223" t="s">
        <v>33</v>
      </c>
      <c r="D9223">
        <v>6</v>
      </c>
      <c r="E9223" s="1">
        <v>40730.648611111108</v>
      </c>
      <c r="F9223">
        <v>9.9499999999999993</v>
      </c>
      <c r="G9223">
        <v>12824</v>
      </c>
      <c r="H9223" t="s">
        <v>10</v>
      </c>
      <c r="I9223" t="str">
        <f>IF(AND(LEFT(OnlineRetail[[#This Row],[InvoiceNo]],1)&lt;&gt;"C",OnlineRetail[[#This Row],[CustomerID]]&lt;&gt;""),"Yes","No")</f>
        <v>Yes</v>
      </c>
      <c r="J9223" s="4">
        <f>EOMONTH(OnlineRetail[[#This Row],[InvoiceDate]],-1)+1</f>
        <v>40725</v>
      </c>
      <c r="K9223" s="6">
        <f>OnlineRetail[[#This Row],[Quantity]]*OnlineRetail[[#This Row],[UnitPrice]]</f>
        <v>59.699999999999996</v>
      </c>
      <c r="L9223" t="str">
        <f t="shared" si="144"/>
        <v>12824|Jul-2011</v>
      </c>
    </row>
    <row r="9224" spans="1:12">
      <c r="A9224">
        <v>554716</v>
      </c>
      <c r="B9224" t="s">
        <v>175</v>
      </c>
      <c r="C9224" t="s">
        <v>12</v>
      </c>
      <c r="D9224">
        <v>19</v>
      </c>
      <c r="E9224" s="1">
        <v>40730.649305555547</v>
      </c>
      <c r="F9224">
        <v>5.95</v>
      </c>
      <c r="G9224">
        <v>13742</v>
      </c>
      <c r="H9224" t="s">
        <v>31</v>
      </c>
      <c r="I9224" t="str">
        <f>IF(AND(LEFT(OnlineRetail[[#This Row],[InvoiceNo]],1)&lt;&gt;"C",OnlineRetail[[#This Row],[CustomerID]]&lt;&gt;""),"Yes","No")</f>
        <v>Yes</v>
      </c>
      <c r="J9224" s="4">
        <f>EOMONTH(OnlineRetail[[#This Row],[InvoiceDate]],-1)+1</f>
        <v>40725</v>
      </c>
      <c r="K9224" s="6">
        <f>OnlineRetail[[#This Row],[Quantity]]*OnlineRetail[[#This Row],[UnitPrice]]</f>
        <v>113.05</v>
      </c>
      <c r="L9224" t="str">
        <f t="shared" si="144"/>
        <v>13742|Jul-2011</v>
      </c>
    </row>
    <row r="9225" spans="1:12">
      <c r="A9225">
        <v>542737</v>
      </c>
      <c r="B9225" t="s">
        <v>94</v>
      </c>
      <c r="C9225" t="s">
        <v>50</v>
      </c>
      <c r="D9225">
        <v>7</v>
      </c>
      <c r="E9225" s="1">
        <v>40730.661805555559</v>
      </c>
      <c r="F9225">
        <v>5.95</v>
      </c>
      <c r="G9225">
        <v>13566</v>
      </c>
      <c r="H9225" t="s">
        <v>10</v>
      </c>
      <c r="I9225" t="str">
        <f>IF(AND(LEFT(OnlineRetail[[#This Row],[InvoiceNo]],1)&lt;&gt;"C",OnlineRetail[[#This Row],[CustomerID]]&lt;&gt;""),"Yes","No")</f>
        <v>Yes</v>
      </c>
      <c r="J9225" s="4">
        <f>EOMONTH(OnlineRetail[[#This Row],[InvoiceDate]],-1)+1</f>
        <v>40725</v>
      </c>
      <c r="K9225" s="6">
        <f>OnlineRetail[[#This Row],[Quantity]]*OnlineRetail[[#This Row],[UnitPrice]]</f>
        <v>41.65</v>
      </c>
      <c r="L9225" t="str">
        <f t="shared" si="144"/>
        <v>13566|Jul-2011</v>
      </c>
    </row>
    <row r="9226" spans="1:12">
      <c r="A9226">
        <v>551557</v>
      </c>
      <c r="B9226" t="s">
        <v>263</v>
      </c>
      <c r="C9226" t="s">
        <v>50</v>
      </c>
      <c r="D9226">
        <v>23</v>
      </c>
      <c r="E9226" s="1">
        <v>40730.665972222218</v>
      </c>
      <c r="F9226">
        <v>2.5499999999999998</v>
      </c>
      <c r="G9226">
        <v>14195</v>
      </c>
      <c r="H9226" t="s">
        <v>22</v>
      </c>
      <c r="I9226" t="str">
        <f>IF(AND(LEFT(OnlineRetail[[#This Row],[InvoiceNo]],1)&lt;&gt;"C",OnlineRetail[[#This Row],[CustomerID]]&lt;&gt;""),"Yes","No")</f>
        <v>Yes</v>
      </c>
      <c r="J9226" s="4">
        <f>EOMONTH(OnlineRetail[[#This Row],[InvoiceDate]],-1)+1</f>
        <v>40725</v>
      </c>
      <c r="K9226" s="6">
        <f>OnlineRetail[[#This Row],[Quantity]]*OnlineRetail[[#This Row],[UnitPrice]]</f>
        <v>58.65</v>
      </c>
      <c r="L9226" t="str">
        <f t="shared" si="144"/>
        <v>14195|Jul-2011</v>
      </c>
    </row>
    <row r="9227" spans="1:12">
      <c r="A9227">
        <v>537374</v>
      </c>
      <c r="B9227" t="s">
        <v>26</v>
      </c>
      <c r="C9227" t="s">
        <v>29</v>
      </c>
      <c r="D9227">
        <v>8</v>
      </c>
      <c r="E9227" s="1">
        <v>40730.677083333343</v>
      </c>
      <c r="F9227">
        <v>0.85</v>
      </c>
      <c r="G9227">
        <v>12923</v>
      </c>
      <c r="H9227" t="s">
        <v>10</v>
      </c>
      <c r="I9227" t="str">
        <f>IF(AND(LEFT(OnlineRetail[[#This Row],[InvoiceNo]],1)&lt;&gt;"C",OnlineRetail[[#This Row],[CustomerID]]&lt;&gt;""),"Yes","No")</f>
        <v>Yes</v>
      </c>
      <c r="J9227" s="4">
        <f>EOMONTH(OnlineRetail[[#This Row],[InvoiceDate]],-1)+1</f>
        <v>40725</v>
      </c>
      <c r="K9227" s="6">
        <f>OnlineRetail[[#This Row],[Quantity]]*OnlineRetail[[#This Row],[UnitPrice]]</f>
        <v>6.8</v>
      </c>
      <c r="L9227" t="str">
        <f t="shared" si="144"/>
        <v>12923|Jul-2011</v>
      </c>
    </row>
    <row r="9228" spans="1:12">
      <c r="A9228">
        <v>555082</v>
      </c>
      <c r="B9228" t="s">
        <v>41</v>
      </c>
      <c r="C9228" t="s">
        <v>9</v>
      </c>
      <c r="D9228">
        <v>5</v>
      </c>
      <c r="E9228" s="1">
        <v>40730.681250000001</v>
      </c>
      <c r="F9228">
        <v>3.39</v>
      </c>
      <c r="G9228">
        <v>14282</v>
      </c>
      <c r="H9228" t="s">
        <v>10</v>
      </c>
      <c r="I9228" t="str">
        <f>IF(AND(LEFT(OnlineRetail[[#This Row],[InvoiceNo]],1)&lt;&gt;"C",OnlineRetail[[#This Row],[CustomerID]]&lt;&gt;""),"Yes","No")</f>
        <v>Yes</v>
      </c>
      <c r="J9228" s="4">
        <f>EOMONTH(OnlineRetail[[#This Row],[InvoiceDate]],-1)+1</f>
        <v>40725</v>
      </c>
      <c r="K9228" s="6">
        <f>OnlineRetail[[#This Row],[Quantity]]*OnlineRetail[[#This Row],[UnitPrice]]</f>
        <v>16.95</v>
      </c>
      <c r="L9228" t="str">
        <f t="shared" si="144"/>
        <v>14282|Jul-2011</v>
      </c>
    </row>
    <row r="9229" spans="1:12">
      <c r="A9229">
        <v>548554</v>
      </c>
      <c r="B9229" t="s">
        <v>71</v>
      </c>
      <c r="C9229" t="s">
        <v>9</v>
      </c>
      <c r="D9229">
        <v>15</v>
      </c>
      <c r="E9229" s="1">
        <v>40730.68472222222</v>
      </c>
      <c r="F9229">
        <v>9.9499999999999993</v>
      </c>
      <c r="G9229">
        <v>13261</v>
      </c>
      <c r="H9229" t="s">
        <v>36</v>
      </c>
      <c r="I9229" t="str">
        <f>IF(AND(LEFT(OnlineRetail[[#This Row],[InvoiceNo]],1)&lt;&gt;"C",OnlineRetail[[#This Row],[CustomerID]]&lt;&gt;""),"Yes","No")</f>
        <v>Yes</v>
      </c>
      <c r="J9229" s="4">
        <f>EOMONTH(OnlineRetail[[#This Row],[InvoiceDate]],-1)+1</f>
        <v>40725</v>
      </c>
      <c r="K9229" s="6">
        <f>OnlineRetail[[#This Row],[Quantity]]*OnlineRetail[[#This Row],[UnitPrice]]</f>
        <v>149.25</v>
      </c>
      <c r="L9229" t="str">
        <f t="shared" si="144"/>
        <v>13261|Jul-2011</v>
      </c>
    </row>
    <row r="9230" spans="1:12">
      <c r="A9230">
        <v>555213</v>
      </c>
      <c r="B9230" t="s">
        <v>140</v>
      </c>
      <c r="C9230" t="s">
        <v>40</v>
      </c>
      <c r="D9230">
        <v>2</v>
      </c>
      <c r="E9230" s="1">
        <v>40730.688194444447</v>
      </c>
      <c r="F9230">
        <v>1.65</v>
      </c>
      <c r="G9230">
        <v>13774</v>
      </c>
      <c r="H9230" t="s">
        <v>121</v>
      </c>
      <c r="I9230" t="str">
        <f>IF(AND(LEFT(OnlineRetail[[#This Row],[InvoiceNo]],1)&lt;&gt;"C",OnlineRetail[[#This Row],[CustomerID]]&lt;&gt;""),"Yes","No")</f>
        <v>Yes</v>
      </c>
      <c r="J9230" s="4">
        <f>EOMONTH(OnlineRetail[[#This Row],[InvoiceDate]],-1)+1</f>
        <v>40725</v>
      </c>
      <c r="K9230" s="6">
        <f>OnlineRetail[[#This Row],[Quantity]]*OnlineRetail[[#This Row],[UnitPrice]]</f>
        <v>3.3</v>
      </c>
      <c r="L9230" t="str">
        <f t="shared" si="144"/>
        <v>13774|Jul-2011</v>
      </c>
    </row>
    <row r="9231" spans="1:12">
      <c r="A9231">
        <v>543089</v>
      </c>
      <c r="B9231" t="s">
        <v>131</v>
      </c>
      <c r="C9231" t="s">
        <v>83</v>
      </c>
      <c r="D9231">
        <v>24</v>
      </c>
      <c r="E9231" s="1">
        <v>40730.699999999997</v>
      </c>
      <c r="F9231">
        <v>3.39</v>
      </c>
      <c r="G9231">
        <v>12977</v>
      </c>
      <c r="H9231" t="s">
        <v>10</v>
      </c>
      <c r="I9231" t="str">
        <f>IF(AND(LEFT(OnlineRetail[[#This Row],[InvoiceNo]],1)&lt;&gt;"C",OnlineRetail[[#This Row],[CustomerID]]&lt;&gt;""),"Yes","No")</f>
        <v>Yes</v>
      </c>
      <c r="J9231" s="4">
        <f>EOMONTH(OnlineRetail[[#This Row],[InvoiceDate]],-1)+1</f>
        <v>40725</v>
      </c>
      <c r="K9231" s="6">
        <f>OnlineRetail[[#This Row],[Quantity]]*OnlineRetail[[#This Row],[UnitPrice]]</f>
        <v>81.36</v>
      </c>
      <c r="L9231" t="str">
        <f t="shared" si="144"/>
        <v>12977|Jul-2011</v>
      </c>
    </row>
    <row r="9232" spans="1:12">
      <c r="A9232">
        <v>540682</v>
      </c>
      <c r="B9232" t="s">
        <v>144</v>
      </c>
      <c r="C9232" t="s">
        <v>33</v>
      </c>
      <c r="D9232">
        <v>20</v>
      </c>
      <c r="E9232" s="1">
        <v>40730.703472222223</v>
      </c>
      <c r="F9232">
        <v>2.1</v>
      </c>
      <c r="G9232">
        <v>12744</v>
      </c>
      <c r="H9232" t="s">
        <v>10</v>
      </c>
      <c r="I9232" t="str">
        <f>IF(AND(LEFT(OnlineRetail[[#This Row],[InvoiceNo]],1)&lt;&gt;"C",OnlineRetail[[#This Row],[CustomerID]]&lt;&gt;""),"Yes","No")</f>
        <v>Yes</v>
      </c>
      <c r="J9232" s="4">
        <f>EOMONTH(OnlineRetail[[#This Row],[InvoiceDate]],-1)+1</f>
        <v>40725</v>
      </c>
      <c r="K9232" s="6">
        <f>OnlineRetail[[#This Row],[Quantity]]*OnlineRetail[[#This Row],[UnitPrice]]</f>
        <v>42</v>
      </c>
      <c r="L9232" t="str">
        <f t="shared" si="144"/>
        <v>12744|Jul-2011</v>
      </c>
    </row>
    <row r="9233" spans="1:12">
      <c r="A9233">
        <v>548149</v>
      </c>
      <c r="B9233" t="s">
        <v>144</v>
      </c>
      <c r="C9233" t="s">
        <v>53</v>
      </c>
      <c r="D9233">
        <v>13</v>
      </c>
      <c r="E9233" s="1">
        <v>40730.712500000001</v>
      </c>
      <c r="F9233">
        <v>0.85</v>
      </c>
      <c r="G9233">
        <v>13456</v>
      </c>
      <c r="H9233" t="s">
        <v>10</v>
      </c>
      <c r="I9233" t="str">
        <f>IF(AND(LEFT(OnlineRetail[[#This Row],[InvoiceNo]],1)&lt;&gt;"C",OnlineRetail[[#This Row],[CustomerID]]&lt;&gt;""),"Yes","No")</f>
        <v>Yes</v>
      </c>
      <c r="J9233" s="4">
        <f>EOMONTH(OnlineRetail[[#This Row],[InvoiceDate]],-1)+1</f>
        <v>40725</v>
      </c>
      <c r="K9233" s="6">
        <f>OnlineRetail[[#This Row],[Quantity]]*OnlineRetail[[#This Row],[UnitPrice]]</f>
        <v>11.049999999999999</v>
      </c>
      <c r="L9233" t="str">
        <f t="shared" si="144"/>
        <v>13456|Jul-2011</v>
      </c>
    </row>
    <row r="9234" spans="1:12">
      <c r="A9234">
        <v>548119</v>
      </c>
      <c r="B9234" t="s">
        <v>117</v>
      </c>
      <c r="C9234" t="s">
        <v>9</v>
      </c>
      <c r="D9234">
        <v>11</v>
      </c>
      <c r="E9234" s="1">
        <v>40730.727777777778</v>
      </c>
      <c r="F9234">
        <v>7.95</v>
      </c>
      <c r="G9234">
        <v>13332</v>
      </c>
      <c r="H9234" t="s">
        <v>10</v>
      </c>
      <c r="I9234" t="str">
        <f>IF(AND(LEFT(OnlineRetail[[#This Row],[InvoiceNo]],1)&lt;&gt;"C",OnlineRetail[[#This Row],[CustomerID]]&lt;&gt;""),"Yes","No")</f>
        <v>Yes</v>
      </c>
      <c r="J9234" s="4">
        <f>EOMONTH(OnlineRetail[[#This Row],[InvoiceDate]],-1)+1</f>
        <v>40725</v>
      </c>
      <c r="K9234" s="6">
        <f>OnlineRetail[[#This Row],[Quantity]]*OnlineRetail[[#This Row],[UnitPrice]]</f>
        <v>87.45</v>
      </c>
      <c r="L9234" t="str">
        <f t="shared" si="144"/>
        <v>13332|Jul-2011</v>
      </c>
    </row>
    <row r="9235" spans="1:12">
      <c r="A9235">
        <v>547319</v>
      </c>
      <c r="B9235" t="s">
        <v>67</v>
      </c>
      <c r="C9235" t="s">
        <v>53</v>
      </c>
      <c r="D9235">
        <v>6</v>
      </c>
      <c r="E9235" s="1">
        <v>40730.730555555558</v>
      </c>
      <c r="F9235">
        <v>9.9499999999999993</v>
      </c>
      <c r="G9235">
        <v>13095</v>
      </c>
      <c r="H9235" t="s">
        <v>10</v>
      </c>
      <c r="I9235" t="str">
        <f>IF(AND(LEFT(OnlineRetail[[#This Row],[InvoiceNo]],1)&lt;&gt;"C",OnlineRetail[[#This Row],[CustomerID]]&lt;&gt;""),"Yes","No")</f>
        <v>Yes</v>
      </c>
      <c r="J9235" s="4">
        <f>EOMONTH(OnlineRetail[[#This Row],[InvoiceDate]],-1)+1</f>
        <v>40725</v>
      </c>
      <c r="K9235" s="6">
        <f>OnlineRetail[[#This Row],[Quantity]]*OnlineRetail[[#This Row],[UnitPrice]]</f>
        <v>59.699999999999996</v>
      </c>
      <c r="L9235" t="str">
        <f t="shared" si="144"/>
        <v>13095|Jul-2011</v>
      </c>
    </row>
    <row r="9236" spans="1:12">
      <c r="A9236">
        <v>538607</v>
      </c>
      <c r="B9236" t="s">
        <v>191</v>
      </c>
      <c r="C9236" t="s">
        <v>14</v>
      </c>
      <c r="D9236">
        <v>17</v>
      </c>
      <c r="E9236" s="1">
        <v>40730.734027777777</v>
      </c>
      <c r="F9236">
        <v>5.95</v>
      </c>
      <c r="G9236">
        <v>13316</v>
      </c>
      <c r="H9236" t="s">
        <v>10</v>
      </c>
      <c r="I9236" t="str">
        <f>IF(AND(LEFT(OnlineRetail[[#This Row],[InvoiceNo]],1)&lt;&gt;"C",OnlineRetail[[#This Row],[CustomerID]]&lt;&gt;""),"Yes","No")</f>
        <v>Yes</v>
      </c>
      <c r="J9236" s="4">
        <f>EOMONTH(OnlineRetail[[#This Row],[InvoiceDate]],-1)+1</f>
        <v>40725</v>
      </c>
      <c r="K9236" s="6">
        <f>OnlineRetail[[#This Row],[Quantity]]*OnlineRetail[[#This Row],[UnitPrice]]</f>
        <v>101.15</v>
      </c>
      <c r="L9236" t="str">
        <f t="shared" si="144"/>
        <v>13316|Jul-2011</v>
      </c>
    </row>
    <row r="9237" spans="1:12">
      <c r="A9237">
        <v>553182</v>
      </c>
      <c r="B9237" t="s">
        <v>37</v>
      </c>
      <c r="C9237" t="s">
        <v>27</v>
      </c>
      <c r="D9237">
        <v>21</v>
      </c>
      <c r="E9237" s="1">
        <v>40730.734722222223</v>
      </c>
      <c r="F9237">
        <v>4.95</v>
      </c>
      <c r="G9237">
        <v>13725</v>
      </c>
      <c r="H9237" t="s">
        <v>10</v>
      </c>
      <c r="I9237" t="str">
        <f>IF(AND(LEFT(OnlineRetail[[#This Row],[InvoiceNo]],1)&lt;&gt;"C",OnlineRetail[[#This Row],[CustomerID]]&lt;&gt;""),"Yes","No")</f>
        <v>Yes</v>
      </c>
      <c r="J9237" s="4">
        <f>EOMONTH(OnlineRetail[[#This Row],[InvoiceDate]],-1)+1</f>
        <v>40725</v>
      </c>
      <c r="K9237" s="6">
        <f>OnlineRetail[[#This Row],[Quantity]]*OnlineRetail[[#This Row],[UnitPrice]]</f>
        <v>103.95</v>
      </c>
      <c r="L9237" t="str">
        <f t="shared" si="144"/>
        <v>13725|Jul-2011</v>
      </c>
    </row>
    <row r="9238" spans="1:12">
      <c r="A9238">
        <v>546503</v>
      </c>
      <c r="B9238" t="s">
        <v>137</v>
      </c>
      <c r="C9238" t="s">
        <v>24</v>
      </c>
      <c r="D9238">
        <v>12</v>
      </c>
      <c r="E9238" s="1">
        <v>40730.745138888888</v>
      </c>
      <c r="F9238">
        <v>5.95</v>
      </c>
      <c r="G9238">
        <v>13106</v>
      </c>
      <c r="H9238" t="s">
        <v>22</v>
      </c>
      <c r="I9238" t="str">
        <f>IF(AND(LEFT(OnlineRetail[[#This Row],[InvoiceNo]],1)&lt;&gt;"C",OnlineRetail[[#This Row],[CustomerID]]&lt;&gt;""),"Yes","No")</f>
        <v>Yes</v>
      </c>
      <c r="J9238" s="4">
        <f>EOMONTH(OnlineRetail[[#This Row],[InvoiceDate]],-1)+1</f>
        <v>40725</v>
      </c>
      <c r="K9238" s="6">
        <f>OnlineRetail[[#This Row],[Quantity]]*OnlineRetail[[#This Row],[UnitPrice]]</f>
        <v>71.400000000000006</v>
      </c>
      <c r="L9238" t="str">
        <f t="shared" si="144"/>
        <v>13106|Jul-2011</v>
      </c>
    </row>
    <row r="9239" spans="1:12">
      <c r="A9239">
        <v>555908</v>
      </c>
      <c r="B9239" t="s">
        <v>8</v>
      </c>
      <c r="C9239" t="s">
        <v>9</v>
      </c>
      <c r="D9239">
        <v>5</v>
      </c>
      <c r="E9239" s="1">
        <v>40730.750694444447</v>
      </c>
      <c r="F9239">
        <v>9.9499999999999993</v>
      </c>
      <c r="G9239">
        <v>13474</v>
      </c>
      <c r="H9239" t="s">
        <v>10</v>
      </c>
      <c r="I9239" t="str">
        <f>IF(AND(LEFT(OnlineRetail[[#This Row],[InvoiceNo]],1)&lt;&gt;"C",OnlineRetail[[#This Row],[CustomerID]]&lt;&gt;""),"Yes","No")</f>
        <v>Yes</v>
      </c>
      <c r="J9239" s="4">
        <f>EOMONTH(OnlineRetail[[#This Row],[InvoiceDate]],-1)+1</f>
        <v>40725</v>
      </c>
      <c r="K9239" s="6">
        <f>OnlineRetail[[#This Row],[Quantity]]*OnlineRetail[[#This Row],[UnitPrice]]</f>
        <v>49.75</v>
      </c>
      <c r="L9239" t="str">
        <f t="shared" si="144"/>
        <v>13474|Jul-2011</v>
      </c>
    </row>
    <row r="9240" spans="1:12">
      <c r="A9240">
        <v>555935</v>
      </c>
      <c r="B9240" t="s">
        <v>233</v>
      </c>
      <c r="C9240" t="s">
        <v>19</v>
      </c>
      <c r="D9240">
        <v>15</v>
      </c>
      <c r="E9240" s="1">
        <v>40730.751388888893</v>
      </c>
      <c r="F9240">
        <v>4.95</v>
      </c>
      <c r="G9240">
        <v>13066</v>
      </c>
      <c r="H9240" t="s">
        <v>10</v>
      </c>
      <c r="I9240" t="str">
        <f>IF(AND(LEFT(OnlineRetail[[#This Row],[InvoiceNo]],1)&lt;&gt;"C",OnlineRetail[[#This Row],[CustomerID]]&lt;&gt;""),"Yes","No")</f>
        <v>Yes</v>
      </c>
      <c r="J9240" s="4">
        <f>EOMONTH(OnlineRetail[[#This Row],[InvoiceDate]],-1)+1</f>
        <v>40725</v>
      </c>
      <c r="K9240" s="6">
        <f>OnlineRetail[[#This Row],[Quantity]]*OnlineRetail[[#This Row],[UnitPrice]]</f>
        <v>74.25</v>
      </c>
      <c r="L9240" t="str">
        <f t="shared" si="144"/>
        <v>13066|Jul-2011</v>
      </c>
    </row>
    <row r="9241" spans="1:12">
      <c r="A9241">
        <v>538667</v>
      </c>
      <c r="B9241" t="s">
        <v>143</v>
      </c>
      <c r="C9241" t="s">
        <v>29</v>
      </c>
      <c r="D9241">
        <v>21</v>
      </c>
      <c r="E9241" s="1">
        <v>40730.753472222219</v>
      </c>
      <c r="F9241">
        <v>3.39</v>
      </c>
      <c r="G9241">
        <v>13434</v>
      </c>
      <c r="H9241" t="s">
        <v>17</v>
      </c>
      <c r="I9241" t="str">
        <f>IF(AND(LEFT(OnlineRetail[[#This Row],[InvoiceNo]],1)&lt;&gt;"C",OnlineRetail[[#This Row],[CustomerID]]&lt;&gt;""),"Yes","No")</f>
        <v>Yes</v>
      </c>
      <c r="J9241" s="4">
        <f>EOMONTH(OnlineRetail[[#This Row],[InvoiceDate]],-1)+1</f>
        <v>40725</v>
      </c>
      <c r="K9241" s="6">
        <f>OnlineRetail[[#This Row],[Quantity]]*OnlineRetail[[#This Row],[UnitPrice]]</f>
        <v>71.19</v>
      </c>
      <c r="L9241" t="str">
        <f t="shared" si="144"/>
        <v>13434|Jul-2011</v>
      </c>
    </row>
    <row r="9242" spans="1:12">
      <c r="A9242">
        <v>554465</v>
      </c>
      <c r="B9242" t="s">
        <v>98</v>
      </c>
      <c r="C9242" t="s">
        <v>21</v>
      </c>
      <c r="D9242">
        <v>22</v>
      </c>
      <c r="E9242" s="1">
        <v>40730.76458333333</v>
      </c>
      <c r="F9242">
        <v>4.25</v>
      </c>
      <c r="G9242">
        <v>14176</v>
      </c>
      <c r="H9242" t="s">
        <v>10</v>
      </c>
      <c r="I9242" t="str">
        <f>IF(AND(LEFT(OnlineRetail[[#This Row],[InvoiceNo]],1)&lt;&gt;"C",OnlineRetail[[#This Row],[CustomerID]]&lt;&gt;""),"Yes","No")</f>
        <v>Yes</v>
      </c>
      <c r="J9242" s="4">
        <f>EOMONTH(OnlineRetail[[#This Row],[InvoiceDate]],-1)+1</f>
        <v>40725</v>
      </c>
      <c r="K9242" s="6">
        <f>OnlineRetail[[#This Row],[Quantity]]*OnlineRetail[[#This Row],[UnitPrice]]</f>
        <v>93.5</v>
      </c>
      <c r="L9242" t="str">
        <f t="shared" si="144"/>
        <v>14176|Jul-2011</v>
      </c>
    </row>
    <row r="9243" spans="1:12">
      <c r="A9243">
        <v>539585</v>
      </c>
      <c r="B9243" t="s">
        <v>170</v>
      </c>
      <c r="C9243" t="s">
        <v>16</v>
      </c>
      <c r="D9243">
        <v>8</v>
      </c>
      <c r="E9243" s="1">
        <v>40730.765277777777</v>
      </c>
      <c r="F9243">
        <v>0.85</v>
      </c>
      <c r="G9243">
        <v>13244</v>
      </c>
      <c r="H9243" t="s">
        <v>70</v>
      </c>
      <c r="I9243" t="str">
        <f>IF(AND(LEFT(OnlineRetail[[#This Row],[InvoiceNo]],1)&lt;&gt;"C",OnlineRetail[[#This Row],[CustomerID]]&lt;&gt;""),"Yes","No")</f>
        <v>Yes</v>
      </c>
      <c r="J9243" s="4">
        <f>EOMONTH(OnlineRetail[[#This Row],[InvoiceDate]],-1)+1</f>
        <v>40725</v>
      </c>
      <c r="K9243" s="6">
        <f>OnlineRetail[[#This Row],[Quantity]]*OnlineRetail[[#This Row],[UnitPrice]]</f>
        <v>6.8</v>
      </c>
      <c r="L9243" t="str">
        <f t="shared" si="144"/>
        <v>13244|Jul-2011</v>
      </c>
    </row>
    <row r="9244" spans="1:12">
      <c r="A9244">
        <v>552826</v>
      </c>
      <c r="B9244" t="s">
        <v>51</v>
      </c>
      <c r="C9244" t="s">
        <v>33</v>
      </c>
      <c r="D9244">
        <v>7</v>
      </c>
      <c r="E9244" s="1">
        <v>40730.765972222223</v>
      </c>
      <c r="F9244">
        <v>4.95</v>
      </c>
      <c r="G9244">
        <v>13245</v>
      </c>
      <c r="H9244" t="s">
        <v>10</v>
      </c>
      <c r="I9244" t="str">
        <f>IF(AND(LEFT(OnlineRetail[[#This Row],[InvoiceNo]],1)&lt;&gt;"C",OnlineRetail[[#This Row],[CustomerID]]&lt;&gt;""),"Yes","No")</f>
        <v>Yes</v>
      </c>
      <c r="J9244" s="4">
        <f>EOMONTH(OnlineRetail[[#This Row],[InvoiceDate]],-1)+1</f>
        <v>40725</v>
      </c>
      <c r="K9244" s="6">
        <f>OnlineRetail[[#This Row],[Quantity]]*OnlineRetail[[#This Row],[UnitPrice]]</f>
        <v>34.65</v>
      </c>
      <c r="L9244" t="str">
        <f t="shared" si="144"/>
        <v>13245|Jul-2011</v>
      </c>
    </row>
    <row r="9245" spans="1:12">
      <c r="A9245">
        <v>556221</v>
      </c>
      <c r="B9245" t="s">
        <v>186</v>
      </c>
      <c r="C9245" t="s">
        <v>27</v>
      </c>
      <c r="D9245">
        <v>1</v>
      </c>
      <c r="E9245" s="1">
        <v>40730.786111111112</v>
      </c>
      <c r="F9245">
        <v>1.65</v>
      </c>
      <c r="G9245">
        <v>13328</v>
      </c>
      <c r="H9245" t="s">
        <v>10</v>
      </c>
      <c r="I9245" t="str">
        <f>IF(AND(LEFT(OnlineRetail[[#This Row],[InvoiceNo]],1)&lt;&gt;"C",OnlineRetail[[#This Row],[CustomerID]]&lt;&gt;""),"Yes","No")</f>
        <v>Yes</v>
      </c>
      <c r="J9245" s="4">
        <f>EOMONTH(OnlineRetail[[#This Row],[InvoiceDate]],-1)+1</f>
        <v>40725</v>
      </c>
      <c r="K9245" s="6">
        <f>OnlineRetail[[#This Row],[Quantity]]*OnlineRetail[[#This Row],[UnitPrice]]</f>
        <v>1.65</v>
      </c>
      <c r="L9245" t="str">
        <f t="shared" si="144"/>
        <v>13328|Jul-2011</v>
      </c>
    </row>
    <row r="9246" spans="1:12">
      <c r="A9246">
        <v>543544</v>
      </c>
      <c r="B9246" t="s">
        <v>173</v>
      </c>
      <c r="C9246" t="s">
        <v>9</v>
      </c>
      <c r="D9246">
        <v>20</v>
      </c>
      <c r="E9246" s="1">
        <v>40730.788888888892</v>
      </c>
      <c r="F9246">
        <v>2.5499999999999998</v>
      </c>
      <c r="G9246">
        <v>14185</v>
      </c>
      <c r="H9246" t="s">
        <v>10</v>
      </c>
      <c r="I9246" t="str">
        <f>IF(AND(LEFT(OnlineRetail[[#This Row],[InvoiceNo]],1)&lt;&gt;"C",OnlineRetail[[#This Row],[CustomerID]]&lt;&gt;""),"Yes","No")</f>
        <v>Yes</v>
      </c>
      <c r="J9246" s="4">
        <f>EOMONTH(OnlineRetail[[#This Row],[InvoiceDate]],-1)+1</f>
        <v>40725</v>
      </c>
      <c r="K9246" s="6">
        <f>OnlineRetail[[#This Row],[Quantity]]*OnlineRetail[[#This Row],[UnitPrice]]</f>
        <v>51</v>
      </c>
      <c r="L9246" t="str">
        <f t="shared" si="144"/>
        <v>14185|Jul-2011</v>
      </c>
    </row>
    <row r="9247" spans="1:12">
      <c r="A9247">
        <v>546610</v>
      </c>
      <c r="B9247" t="s">
        <v>269</v>
      </c>
      <c r="C9247" t="s">
        <v>48</v>
      </c>
      <c r="D9247">
        <v>2</v>
      </c>
      <c r="E9247" s="1">
        <v>40730.810416666667</v>
      </c>
      <c r="F9247">
        <v>4.95</v>
      </c>
      <c r="G9247">
        <v>13600</v>
      </c>
      <c r="H9247" t="s">
        <v>10</v>
      </c>
      <c r="I9247" t="str">
        <f>IF(AND(LEFT(OnlineRetail[[#This Row],[InvoiceNo]],1)&lt;&gt;"C",OnlineRetail[[#This Row],[CustomerID]]&lt;&gt;""),"Yes","No")</f>
        <v>Yes</v>
      </c>
      <c r="J9247" s="4">
        <f>EOMONTH(OnlineRetail[[#This Row],[InvoiceDate]],-1)+1</f>
        <v>40725</v>
      </c>
      <c r="K9247" s="6">
        <f>OnlineRetail[[#This Row],[Quantity]]*OnlineRetail[[#This Row],[UnitPrice]]</f>
        <v>9.9</v>
      </c>
      <c r="L9247" t="str">
        <f t="shared" si="144"/>
        <v>13600|Jul-2011</v>
      </c>
    </row>
    <row r="9248" spans="1:12">
      <c r="A9248">
        <v>551374</v>
      </c>
      <c r="B9248" t="s">
        <v>285</v>
      </c>
      <c r="C9248" t="s">
        <v>29</v>
      </c>
      <c r="D9248">
        <v>22</v>
      </c>
      <c r="E9248" s="1">
        <v>40730.822222222218</v>
      </c>
      <c r="F9248">
        <v>5.95</v>
      </c>
      <c r="G9248">
        <v>12993</v>
      </c>
      <c r="H9248" t="s">
        <v>10</v>
      </c>
      <c r="I9248" t="str">
        <f>IF(AND(LEFT(OnlineRetail[[#This Row],[InvoiceNo]],1)&lt;&gt;"C",OnlineRetail[[#This Row],[CustomerID]]&lt;&gt;""),"Yes","No")</f>
        <v>Yes</v>
      </c>
      <c r="J9248" s="4">
        <f>EOMONTH(OnlineRetail[[#This Row],[InvoiceDate]],-1)+1</f>
        <v>40725</v>
      </c>
      <c r="K9248" s="6">
        <f>OnlineRetail[[#This Row],[Quantity]]*OnlineRetail[[#This Row],[UnitPrice]]</f>
        <v>130.9</v>
      </c>
      <c r="L9248" t="str">
        <f t="shared" si="144"/>
        <v>12993|Jul-2011</v>
      </c>
    </row>
    <row r="9249" spans="1:12">
      <c r="A9249">
        <v>543982</v>
      </c>
      <c r="B9249" t="s">
        <v>272</v>
      </c>
      <c r="C9249" t="s">
        <v>27</v>
      </c>
      <c r="D9249">
        <v>23</v>
      </c>
      <c r="E9249" s="1">
        <v>40730.823611111111</v>
      </c>
      <c r="F9249">
        <v>2.5499999999999998</v>
      </c>
      <c r="G9249">
        <v>13218</v>
      </c>
      <c r="H9249" t="s">
        <v>36</v>
      </c>
      <c r="I9249" t="str">
        <f>IF(AND(LEFT(OnlineRetail[[#This Row],[InvoiceNo]],1)&lt;&gt;"C",OnlineRetail[[#This Row],[CustomerID]]&lt;&gt;""),"Yes","No")</f>
        <v>Yes</v>
      </c>
      <c r="J9249" s="4">
        <f>EOMONTH(OnlineRetail[[#This Row],[InvoiceDate]],-1)+1</f>
        <v>40725</v>
      </c>
      <c r="K9249" s="6">
        <f>OnlineRetail[[#This Row],[Quantity]]*OnlineRetail[[#This Row],[UnitPrice]]</f>
        <v>58.65</v>
      </c>
      <c r="L9249" t="str">
        <f t="shared" si="144"/>
        <v>13218|Jul-2011</v>
      </c>
    </row>
    <row r="9250" spans="1:12">
      <c r="A9250">
        <v>541673</v>
      </c>
      <c r="B9250" t="s">
        <v>144</v>
      </c>
      <c r="C9250" t="s">
        <v>33</v>
      </c>
      <c r="D9250">
        <v>7</v>
      </c>
      <c r="E9250" s="1">
        <v>40731.339583333327</v>
      </c>
      <c r="F9250">
        <v>9.9499999999999993</v>
      </c>
      <c r="G9250">
        <v>13992</v>
      </c>
      <c r="H9250" t="s">
        <v>17</v>
      </c>
      <c r="I9250" t="str">
        <f>IF(AND(LEFT(OnlineRetail[[#This Row],[InvoiceNo]],1)&lt;&gt;"C",OnlineRetail[[#This Row],[CustomerID]]&lt;&gt;""),"Yes","No")</f>
        <v>Yes</v>
      </c>
      <c r="J9250" s="4">
        <f>EOMONTH(OnlineRetail[[#This Row],[InvoiceDate]],-1)+1</f>
        <v>40725</v>
      </c>
      <c r="K9250" s="6">
        <f>OnlineRetail[[#This Row],[Quantity]]*OnlineRetail[[#This Row],[UnitPrice]]</f>
        <v>69.649999999999991</v>
      </c>
      <c r="L9250" t="str">
        <f t="shared" si="144"/>
        <v>13992|Jul-2011</v>
      </c>
    </row>
    <row r="9251" spans="1:12">
      <c r="A9251">
        <v>536758</v>
      </c>
      <c r="B9251" t="s">
        <v>44</v>
      </c>
      <c r="C9251" t="s">
        <v>83</v>
      </c>
      <c r="D9251">
        <v>16</v>
      </c>
      <c r="E9251" s="1">
        <v>40731.339583333327</v>
      </c>
      <c r="F9251">
        <v>9.9499999999999993</v>
      </c>
      <c r="G9251">
        <v>12350</v>
      </c>
      <c r="H9251" t="s">
        <v>10</v>
      </c>
      <c r="I9251" t="str">
        <f>IF(AND(LEFT(OnlineRetail[[#This Row],[InvoiceNo]],1)&lt;&gt;"C",OnlineRetail[[#This Row],[CustomerID]]&lt;&gt;""),"Yes","No")</f>
        <v>Yes</v>
      </c>
      <c r="J9251" s="4">
        <f>EOMONTH(OnlineRetail[[#This Row],[InvoiceDate]],-1)+1</f>
        <v>40725</v>
      </c>
      <c r="K9251" s="6">
        <f>OnlineRetail[[#This Row],[Quantity]]*OnlineRetail[[#This Row],[UnitPrice]]</f>
        <v>159.19999999999999</v>
      </c>
      <c r="L9251" t="str">
        <f t="shared" si="144"/>
        <v>12350|Jul-2011</v>
      </c>
    </row>
    <row r="9252" spans="1:12">
      <c r="A9252">
        <v>548667</v>
      </c>
      <c r="B9252" t="s">
        <v>177</v>
      </c>
      <c r="C9252" t="s">
        <v>14</v>
      </c>
      <c r="D9252">
        <v>7</v>
      </c>
      <c r="E9252" s="1">
        <v>40731.34097222222</v>
      </c>
      <c r="F9252">
        <v>4.95</v>
      </c>
      <c r="G9252">
        <v>13423</v>
      </c>
      <c r="H9252" t="s">
        <v>31</v>
      </c>
      <c r="I9252" t="str">
        <f>IF(AND(LEFT(OnlineRetail[[#This Row],[InvoiceNo]],1)&lt;&gt;"C",OnlineRetail[[#This Row],[CustomerID]]&lt;&gt;""),"Yes","No")</f>
        <v>Yes</v>
      </c>
      <c r="J9252" s="4">
        <f>EOMONTH(OnlineRetail[[#This Row],[InvoiceDate]],-1)+1</f>
        <v>40725</v>
      </c>
      <c r="K9252" s="6">
        <f>OnlineRetail[[#This Row],[Quantity]]*OnlineRetail[[#This Row],[UnitPrice]]</f>
        <v>34.65</v>
      </c>
      <c r="L9252" t="str">
        <f t="shared" si="144"/>
        <v>13423|Jul-2011</v>
      </c>
    </row>
    <row r="9253" spans="1:12">
      <c r="A9253">
        <v>554864</v>
      </c>
      <c r="B9253" t="s">
        <v>201</v>
      </c>
      <c r="C9253" t="s">
        <v>62</v>
      </c>
      <c r="D9253">
        <v>4</v>
      </c>
      <c r="E9253" s="1">
        <v>40731.34652777778</v>
      </c>
      <c r="F9253">
        <v>9.9499999999999993</v>
      </c>
      <c r="G9253">
        <v>13901</v>
      </c>
      <c r="H9253" t="s">
        <v>10</v>
      </c>
      <c r="I9253" t="str">
        <f>IF(AND(LEFT(OnlineRetail[[#This Row],[InvoiceNo]],1)&lt;&gt;"C",OnlineRetail[[#This Row],[CustomerID]]&lt;&gt;""),"Yes","No")</f>
        <v>Yes</v>
      </c>
      <c r="J9253" s="4">
        <f>EOMONTH(OnlineRetail[[#This Row],[InvoiceDate]],-1)+1</f>
        <v>40725</v>
      </c>
      <c r="K9253" s="6">
        <f>OnlineRetail[[#This Row],[Quantity]]*OnlineRetail[[#This Row],[UnitPrice]]</f>
        <v>39.799999999999997</v>
      </c>
      <c r="L9253" t="str">
        <f t="shared" si="144"/>
        <v>13901|Jul-2011</v>
      </c>
    </row>
    <row r="9254" spans="1:12">
      <c r="A9254">
        <v>552757</v>
      </c>
      <c r="B9254" t="s">
        <v>218</v>
      </c>
      <c r="C9254" t="s">
        <v>50</v>
      </c>
      <c r="D9254">
        <v>22</v>
      </c>
      <c r="E9254" s="1">
        <v>40731.354861111111</v>
      </c>
      <c r="F9254">
        <v>2.5499999999999998</v>
      </c>
      <c r="G9254">
        <v>13383</v>
      </c>
      <c r="H9254" t="s">
        <v>17</v>
      </c>
      <c r="I9254" t="str">
        <f>IF(AND(LEFT(OnlineRetail[[#This Row],[InvoiceNo]],1)&lt;&gt;"C",OnlineRetail[[#This Row],[CustomerID]]&lt;&gt;""),"Yes","No")</f>
        <v>Yes</v>
      </c>
      <c r="J9254" s="4">
        <f>EOMONTH(OnlineRetail[[#This Row],[InvoiceDate]],-1)+1</f>
        <v>40725</v>
      </c>
      <c r="K9254" s="6">
        <f>OnlineRetail[[#This Row],[Quantity]]*OnlineRetail[[#This Row],[UnitPrice]]</f>
        <v>56.099999999999994</v>
      </c>
      <c r="L9254" t="str">
        <f t="shared" si="144"/>
        <v>13383|Jul-2011</v>
      </c>
    </row>
    <row r="9255" spans="1:12">
      <c r="A9255">
        <v>547360</v>
      </c>
      <c r="B9255" t="s">
        <v>20</v>
      </c>
      <c r="C9255" t="s">
        <v>9</v>
      </c>
      <c r="D9255">
        <v>2</v>
      </c>
      <c r="E9255" s="1">
        <v>40731.357638888891</v>
      </c>
      <c r="F9255">
        <v>1.65</v>
      </c>
      <c r="G9255">
        <v>13019</v>
      </c>
      <c r="H9255" t="s">
        <v>10</v>
      </c>
      <c r="I9255" t="str">
        <f>IF(AND(LEFT(OnlineRetail[[#This Row],[InvoiceNo]],1)&lt;&gt;"C",OnlineRetail[[#This Row],[CustomerID]]&lt;&gt;""),"Yes","No")</f>
        <v>Yes</v>
      </c>
      <c r="J9255" s="4">
        <f>EOMONTH(OnlineRetail[[#This Row],[InvoiceDate]],-1)+1</f>
        <v>40725</v>
      </c>
      <c r="K9255" s="6">
        <f>OnlineRetail[[#This Row],[Quantity]]*OnlineRetail[[#This Row],[UnitPrice]]</f>
        <v>3.3</v>
      </c>
      <c r="L9255" t="str">
        <f t="shared" si="144"/>
        <v>13019|Jul-2011</v>
      </c>
    </row>
    <row r="9256" spans="1:12">
      <c r="A9256">
        <v>540356</v>
      </c>
      <c r="B9256" t="s">
        <v>153</v>
      </c>
      <c r="C9256" t="s">
        <v>12</v>
      </c>
      <c r="D9256">
        <v>6</v>
      </c>
      <c r="E9256" s="1">
        <v>40731.362500000003</v>
      </c>
      <c r="F9256">
        <v>7.95</v>
      </c>
      <c r="G9256">
        <v>12433</v>
      </c>
      <c r="H9256" t="s">
        <v>10</v>
      </c>
      <c r="I9256" t="str">
        <f>IF(AND(LEFT(OnlineRetail[[#This Row],[InvoiceNo]],1)&lt;&gt;"C",OnlineRetail[[#This Row],[CustomerID]]&lt;&gt;""),"Yes","No")</f>
        <v>Yes</v>
      </c>
      <c r="J9256" s="4">
        <f>EOMONTH(OnlineRetail[[#This Row],[InvoiceDate]],-1)+1</f>
        <v>40725</v>
      </c>
      <c r="K9256" s="6">
        <f>OnlineRetail[[#This Row],[Quantity]]*OnlineRetail[[#This Row],[UnitPrice]]</f>
        <v>47.7</v>
      </c>
      <c r="L9256" t="str">
        <f t="shared" si="144"/>
        <v>12433|Jul-2011</v>
      </c>
    </row>
    <row r="9257" spans="1:12">
      <c r="A9257">
        <v>538681</v>
      </c>
      <c r="B9257" t="s">
        <v>211</v>
      </c>
      <c r="C9257" t="s">
        <v>27</v>
      </c>
      <c r="D9257">
        <v>16</v>
      </c>
      <c r="E9257" s="1">
        <v>40731.367361111108</v>
      </c>
      <c r="F9257">
        <v>0.85</v>
      </c>
      <c r="G9257">
        <v>13736</v>
      </c>
      <c r="H9257" t="s">
        <v>10</v>
      </c>
      <c r="I9257" t="str">
        <f>IF(AND(LEFT(OnlineRetail[[#This Row],[InvoiceNo]],1)&lt;&gt;"C",OnlineRetail[[#This Row],[CustomerID]]&lt;&gt;""),"Yes","No")</f>
        <v>Yes</v>
      </c>
      <c r="J9257" s="4">
        <f>EOMONTH(OnlineRetail[[#This Row],[InvoiceDate]],-1)+1</f>
        <v>40725</v>
      </c>
      <c r="K9257" s="6">
        <f>OnlineRetail[[#This Row],[Quantity]]*OnlineRetail[[#This Row],[UnitPrice]]</f>
        <v>13.6</v>
      </c>
      <c r="L9257" t="str">
        <f t="shared" si="144"/>
        <v>13736|Jul-2011</v>
      </c>
    </row>
    <row r="9258" spans="1:12">
      <c r="A9258">
        <v>552342</v>
      </c>
      <c r="B9258" t="s">
        <v>173</v>
      </c>
      <c r="C9258" t="s">
        <v>48</v>
      </c>
      <c r="D9258">
        <v>2</v>
      </c>
      <c r="E9258" s="1">
        <v>40731.385416666657</v>
      </c>
      <c r="F9258">
        <v>7.95</v>
      </c>
      <c r="G9258">
        <v>12764</v>
      </c>
      <c r="H9258" t="s">
        <v>10</v>
      </c>
      <c r="I9258" t="str">
        <f>IF(AND(LEFT(OnlineRetail[[#This Row],[InvoiceNo]],1)&lt;&gt;"C",OnlineRetail[[#This Row],[CustomerID]]&lt;&gt;""),"Yes","No")</f>
        <v>Yes</v>
      </c>
      <c r="J9258" s="4">
        <f>EOMONTH(OnlineRetail[[#This Row],[InvoiceDate]],-1)+1</f>
        <v>40725</v>
      </c>
      <c r="K9258" s="6">
        <f>OnlineRetail[[#This Row],[Quantity]]*OnlineRetail[[#This Row],[UnitPrice]]</f>
        <v>15.9</v>
      </c>
      <c r="L9258" t="str">
        <f t="shared" si="144"/>
        <v>12764|Jul-2011</v>
      </c>
    </row>
    <row r="9259" spans="1:12">
      <c r="A9259">
        <v>546556</v>
      </c>
      <c r="B9259" t="s">
        <v>268</v>
      </c>
      <c r="C9259" t="s">
        <v>40</v>
      </c>
      <c r="D9259">
        <v>10</v>
      </c>
      <c r="E9259" s="1">
        <v>40731.386111111111</v>
      </c>
      <c r="F9259">
        <v>5.95</v>
      </c>
      <c r="G9259">
        <v>12845</v>
      </c>
      <c r="H9259" t="s">
        <v>22</v>
      </c>
      <c r="I9259" t="str">
        <f>IF(AND(LEFT(OnlineRetail[[#This Row],[InvoiceNo]],1)&lt;&gt;"C",OnlineRetail[[#This Row],[CustomerID]]&lt;&gt;""),"Yes","No")</f>
        <v>Yes</v>
      </c>
      <c r="J9259" s="4">
        <f>EOMONTH(OnlineRetail[[#This Row],[InvoiceDate]],-1)+1</f>
        <v>40725</v>
      </c>
      <c r="K9259" s="6">
        <f>OnlineRetail[[#This Row],[Quantity]]*OnlineRetail[[#This Row],[UnitPrice]]</f>
        <v>59.5</v>
      </c>
      <c r="L9259" t="str">
        <f t="shared" si="144"/>
        <v>12845|Jul-2011</v>
      </c>
    </row>
    <row r="9260" spans="1:12">
      <c r="A9260">
        <v>555049</v>
      </c>
      <c r="B9260" t="s">
        <v>152</v>
      </c>
      <c r="C9260" t="s">
        <v>42</v>
      </c>
      <c r="D9260">
        <v>15</v>
      </c>
      <c r="E9260" s="1">
        <v>40731.38958333333</v>
      </c>
      <c r="F9260">
        <v>3.39</v>
      </c>
      <c r="G9260">
        <v>14203</v>
      </c>
      <c r="H9260" t="s">
        <v>10</v>
      </c>
      <c r="I9260" t="str">
        <f>IF(AND(LEFT(OnlineRetail[[#This Row],[InvoiceNo]],1)&lt;&gt;"C",OnlineRetail[[#This Row],[CustomerID]]&lt;&gt;""),"Yes","No")</f>
        <v>Yes</v>
      </c>
      <c r="J9260" s="4">
        <f>EOMONTH(OnlineRetail[[#This Row],[InvoiceDate]],-1)+1</f>
        <v>40725</v>
      </c>
      <c r="K9260" s="6">
        <f>OnlineRetail[[#This Row],[Quantity]]*OnlineRetail[[#This Row],[UnitPrice]]</f>
        <v>50.85</v>
      </c>
      <c r="L9260" t="str">
        <f t="shared" si="144"/>
        <v>14203|Jul-2011</v>
      </c>
    </row>
    <row r="9261" spans="1:12">
      <c r="A9261">
        <v>538257</v>
      </c>
      <c r="B9261" t="s">
        <v>231</v>
      </c>
      <c r="C9261" t="s">
        <v>9</v>
      </c>
      <c r="D9261">
        <v>3</v>
      </c>
      <c r="E9261" s="1">
        <v>40731.430555555547</v>
      </c>
      <c r="F9261">
        <v>3.39</v>
      </c>
      <c r="G9261">
        <v>14299</v>
      </c>
      <c r="H9261" t="s">
        <v>31</v>
      </c>
      <c r="I9261" t="str">
        <f>IF(AND(LEFT(OnlineRetail[[#This Row],[InvoiceNo]],1)&lt;&gt;"C",OnlineRetail[[#This Row],[CustomerID]]&lt;&gt;""),"Yes","No")</f>
        <v>Yes</v>
      </c>
      <c r="J9261" s="4">
        <f>EOMONTH(OnlineRetail[[#This Row],[InvoiceDate]],-1)+1</f>
        <v>40725</v>
      </c>
      <c r="K9261" s="6">
        <f>OnlineRetail[[#This Row],[Quantity]]*OnlineRetail[[#This Row],[UnitPrice]]</f>
        <v>10.17</v>
      </c>
      <c r="L9261" t="str">
        <f t="shared" si="144"/>
        <v>14299|Jul-2011</v>
      </c>
    </row>
    <row r="9262" spans="1:12">
      <c r="A9262">
        <v>551247</v>
      </c>
      <c r="B9262" t="s">
        <v>132</v>
      </c>
      <c r="C9262" t="s">
        <v>40</v>
      </c>
      <c r="D9262">
        <v>2</v>
      </c>
      <c r="E9262" s="1">
        <v>40731.432638888888</v>
      </c>
      <c r="F9262">
        <v>1.25</v>
      </c>
      <c r="G9262">
        <v>13964</v>
      </c>
      <c r="H9262" t="s">
        <v>10</v>
      </c>
      <c r="I9262" t="str">
        <f>IF(AND(LEFT(OnlineRetail[[#This Row],[InvoiceNo]],1)&lt;&gt;"C",OnlineRetail[[#This Row],[CustomerID]]&lt;&gt;""),"Yes","No")</f>
        <v>Yes</v>
      </c>
      <c r="J9262" s="4">
        <f>EOMONTH(OnlineRetail[[#This Row],[InvoiceDate]],-1)+1</f>
        <v>40725</v>
      </c>
      <c r="K9262" s="6">
        <f>OnlineRetail[[#This Row],[Quantity]]*OnlineRetail[[#This Row],[UnitPrice]]</f>
        <v>2.5</v>
      </c>
      <c r="L9262" t="str">
        <f t="shared" si="144"/>
        <v>13964|Jul-2011</v>
      </c>
    </row>
    <row r="9263" spans="1:12">
      <c r="A9263">
        <v>550645</v>
      </c>
      <c r="B9263" t="s">
        <v>220</v>
      </c>
      <c r="C9263" t="s">
        <v>46</v>
      </c>
      <c r="D9263">
        <v>4</v>
      </c>
      <c r="E9263" s="1">
        <v>40731.438194444447</v>
      </c>
      <c r="F9263">
        <v>0.85</v>
      </c>
      <c r="G9263">
        <v>13468</v>
      </c>
      <c r="H9263" t="s">
        <v>10</v>
      </c>
      <c r="I9263" t="str">
        <f>IF(AND(LEFT(OnlineRetail[[#This Row],[InvoiceNo]],1)&lt;&gt;"C",OnlineRetail[[#This Row],[CustomerID]]&lt;&gt;""),"Yes","No")</f>
        <v>Yes</v>
      </c>
      <c r="J9263" s="4">
        <f>EOMONTH(OnlineRetail[[#This Row],[InvoiceDate]],-1)+1</f>
        <v>40725</v>
      </c>
      <c r="K9263" s="6">
        <f>OnlineRetail[[#This Row],[Quantity]]*OnlineRetail[[#This Row],[UnitPrice]]</f>
        <v>3.4</v>
      </c>
      <c r="L9263" t="str">
        <f t="shared" si="144"/>
        <v>13468|Jul-2011</v>
      </c>
    </row>
    <row r="9264" spans="1:12">
      <c r="A9264">
        <v>537550</v>
      </c>
      <c r="B9264" t="s">
        <v>267</v>
      </c>
      <c r="C9264" t="s">
        <v>9</v>
      </c>
      <c r="D9264">
        <v>6</v>
      </c>
      <c r="E9264" s="1">
        <v>40731.440972222219</v>
      </c>
      <c r="F9264">
        <v>3.39</v>
      </c>
      <c r="G9264">
        <v>14324</v>
      </c>
      <c r="H9264" t="s">
        <v>10</v>
      </c>
      <c r="I9264" t="str">
        <f>IF(AND(LEFT(OnlineRetail[[#This Row],[InvoiceNo]],1)&lt;&gt;"C",OnlineRetail[[#This Row],[CustomerID]]&lt;&gt;""),"Yes","No")</f>
        <v>Yes</v>
      </c>
      <c r="J9264" s="4">
        <f>EOMONTH(OnlineRetail[[#This Row],[InvoiceDate]],-1)+1</f>
        <v>40725</v>
      </c>
      <c r="K9264" s="6">
        <f>OnlineRetail[[#This Row],[Quantity]]*OnlineRetail[[#This Row],[UnitPrice]]</f>
        <v>20.34</v>
      </c>
      <c r="L9264" t="str">
        <f t="shared" si="144"/>
        <v>14324|Jul-2011</v>
      </c>
    </row>
    <row r="9265" spans="1:12">
      <c r="A9265">
        <v>549803</v>
      </c>
      <c r="B9265" t="s">
        <v>168</v>
      </c>
      <c r="C9265" t="s">
        <v>21</v>
      </c>
      <c r="D9265">
        <v>24</v>
      </c>
      <c r="E9265" s="1">
        <v>40731.443055555559</v>
      </c>
      <c r="F9265">
        <v>1.25</v>
      </c>
      <c r="G9265">
        <v>14103</v>
      </c>
      <c r="H9265" t="s">
        <v>10</v>
      </c>
      <c r="I9265" t="str">
        <f>IF(AND(LEFT(OnlineRetail[[#This Row],[InvoiceNo]],1)&lt;&gt;"C",OnlineRetail[[#This Row],[CustomerID]]&lt;&gt;""),"Yes","No")</f>
        <v>Yes</v>
      </c>
      <c r="J9265" s="4">
        <f>EOMONTH(OnlineRetail[[#This Row],[InvoiceDate]],-1)+1</f>
        <v>40725</v>
      </c>
      <c r="K9265" s="6">
        <f>OnlineRetail[[#This Row],[Quantity]]*OnlineRetail[[#This Row],[UnitPrice]]</f>
        <v>30</v>
      </c>
      <c r="L9265" t="str">
        <f t="shared" si="144"/>
        <v>14103|Jul-2011</v>
      </c>
    </row>
    <row r="9266" spans="1:12">
      <c r="A9266">
        <v>542457</v>
      </c>
      <c r="B9266" t="s">
        <v>59</v>
      </c>
      <c r="C9266" t="s">
        <v>72</v>
      </c>
      <c r="D9266">
        <v>11</v>
      </c>
      <c r="E9266" s="1">
        <v>40731.452777777777</v>
      </c>
      <c r="F9266">
        <v>5.95</v>
      </c>
      <c r="G9266">
        <v>14242</v>
      </c>
      <c r="H9266" t="s">
        <v>10</v>
      </c>
      <c r="I9266" t="str">
        <f>IF(AND(LEFT(OnlineRetail[[#This Row],[InvoiceNo]],1)&lt;&gt;"C",OnlineRetail[[#This Row],[CustomerID]]&lt;&gt;""),"Yes","No")</f>
        <v>Yes</v>
      </c>
      <c r="J9266" s="4">
        <f>EOMONTH(OnlineRetail[[#This Row],[InvoiceDate]],-1)+1</f>
        <v>40725</v>
      </c>
      <c r="K9266" s="6">
        <f>OnlineRetail[[#This Row],[Quantity]]*OnlineRetail[[#This Row],[UnitPrice]]</f>
        <v>65.45</v>
      </c>
      <c r="L9266" t="str">
        <f t="shared" si="144"/>
        <v>14242|Jul-2011</v>
      </c>
    </row>
    <row r="9267" spans="1:12">
      <c r="A9267">
        <v>552095</v>
      </c>
      <c r="B9267" t="s">
        <v>248</v>
      </c>
      <c r="C9267" t="s">
        <v>27</v>
      </c>
      <c r="D9267">
        <v>2</v>
      </c>
      <c r="E9267" s="1">
        <v>40731.455555555563</v>
      </c>
      <c r="F9267">
        <v>3.39</v>
      </c>
      <c r="G9267">
        <v>13602</v>
      </c>
      <c r="H9267" t="s">
        <v>10</v>
      </c>
      <c r="I9267" t="str">
        <f>IF(AND(LEFT(OnlineRetail[[#This Row],[InvoiceNo]],1)&lt;&gt;"C",OnlineRetail[[#This Row],[CustomerID]]&lt;&gt;""),"Yes","No")</f>
        <v>Yes</v>
      </c>
      <c r="J9267" s="4">
        <f>EOMONTH(OnlineRetail[[#This Row],[InvoiceDate]],-1)+1</f>
        <v>40725</v>
      </c>
      <c r="K9267" s="6">
        <f>OnlineRetail[[#This Row],[Quantity]]*OnlineRetail[[#This Row],[UnitPrice]]</f>
        <v>6.78</v>
      </c>
      <c r="L9267" t="str">
        <f t="shared" si="144"/>
        <v>13602|Jul-2011</v>
      </c>
    </row>
    <row r="9268" spans="1:12">
      <c r="A9268">
        <v>538245</v>
      </c>
      <c r="B9268" t="s">
        <v>89</v>
      </c>
      <c r="C9268" t="s">
        <v>16</v>
      </c>
      <c r="D9268">
        <v>14</v>
      </c>
      <c r="E9268" s="1">
        <v>40731.459027777782</v>
      </c>
      <c r="F9268">
        <v>7.95</v>
      </c>
      <c r="G9268">
        <v>12846</v>
      </c>
      <c r="H9268" t="s">
        <v>10</v>
      </c>
      <c r="I9268" t="str">
        <f>IF(AND(LEFT(OnlineRetail[[#This Row],[InvoiceNo]],1)&lt;&gt;"C",OnlineRetail[[#This Row],[CustomerID]]&lt;&gt;""),"Yes","No")</f>
        <v>Yes</v>
      </c>
      <c r="J9268" s="4">
        <f>EOMONTH(OnlineRetail[[#This Row],[InvoiceDate]],-1)+1</f>
        <v>40725</v>
      </c>
      <c r="K9268" s="6">
        <f>OnlineRetail[[#This Row],[Quantity]]*OnlineRetail[[#This Row],[UnitPrice]]</f>
        <v>111.3</v>
      </c>
      <c r="L9268" t="str">
        <f t="shared" si="144"/>
        <v>12846|Jul-2011</v>
      </c>
    </row>
    <row r="9269" spans="1:12">
      <c r="A9269">
        <v>542835</v>
      </c>
      <c r="B9269" t="s">
        <v>265</v>
      </c>
      <c r="C9269" t="s">
        <v>39</v>
      </c>
      <c r="D9269">
        <v>9</v>
      </c>
      <c r="E9269" s="1">
        <v>40731.460416666669</v>
      </c>
      <c r="F9269">
        <v>1.25</v>
      </c>
      <c r="G9269">
        <v>13526</v>
      </c>
      <c r="H9269" t="s">
        <v>10</v>
      </c>
      <c r="I9269" t="str">
        <f>IF(AND(LEFT(OnlineRetail[[#This Row],[InvoiceNo]],1)&lt;&gt;"C",OnlineRetail[[#This Row],[CustomerID]]&lt;&gt;""),"Yes","No")</f>
        <v>Yes</v>
      </c>
      <c r="J9269" s="4">
        <f>EOMONTH(OnlineRetail[[#This Row],[InvoiceDate]],-1)+1</f>
        <v>40725</v>
      </c>
      <c r="K9269" s="6">
        <f>OnlineRetail[[#This Row],[Quantity]]*OnlineRetail[[#This Row],[UnitPrice]]</f>
        <v>11.25</v>
      </c>
      <c r="L9269" t="str">
        <f t="shared" si="144"/>
        <v>13526|Jul-2011</v>
      </c>
    </row>
    <row r="9270" spans="1:12">
      <c r="A9270">
        <v>546263</v>
      </c>
      <c r="B9270" t="s">
        <v>122</v>
      </c>
      <c r="C9270" t="s">
        <v>33</v>
      </c>
      <c r="D9270">
        <v>7</v>
      </c>
      <c r="E9270" s="1">
        <v>40731.465277777781</v>
      </c>
      <c r="F9270">
        <v>1.65</v>
      </c>
      <c r="G9270">
        <v>13318</v>
      </c>
      <c r="H9270" t="s">
        <v>22</v>
      </c>
      <c r="I9270" t="str">
        <f>IF(AND(LEFT(OnlineRetail[[#This Row],[InvoiceNo]],1)&lt;&gt;"C",OnlineRetail[[#This Row],[CustomerID]]&lt;&gt;""),"Yes","No")</f>
        <v>Yes</v>
      </c>
      <c r="J9270" s="4">
        <f>EOMONTH(OnlineRetail[[#This Row],[InvoiceDate]],-1)+1</f>
        <v>40725</v>
      </c>
      <c r="K9270" s="6">
        <f>OnlineRetail[[#This Row],[Quantity]]*OnlineRetail[[#This Row],[UnitPrice]]</f>
        <v>11.549999999999999</v>
      </c>
      <c r="L9270" t="str">
        <f t="shared" si="144"/>
        <v>13318|Jul-2011</v>
      </c>
    </row>
    <row r="9271" spans="1:12">
      <c r="A9271">
        <v>553866</v>
      </c>
      <c r="B9271" t="s">
        <v>185</v>
      </c>
      <c r="C9271" t="s">
        <v>29</v>
      </c>
      <c r="D9271">
        <v>20</v>
      </c>
      <c r="E9271" s="1">
        <v>40731.46597222222</v>
      </c>
      <c r="F9271">
        <v>1.65</v>
      </c>
      <c r="G9271">
        <v>14261</v>
      </c>
      <c r="H9271" t="s">
        <v>121</v>
      </c>
      <c r="I9271" t="str">
        <f>IF(AND(LEFT(OnlineRetail[[#This Row],[InvoiceNo]],1)&lt;&gt;"C",OnlineRetail[[#This Row],[CustomerID]]&lt;&gt;""),"Yes","No")</f>
        <v>Yes</v>
      </c>
      <c r="J9271" s="4">
        <f>EOMONTH(OnlineRetail[[#This Row],[InvoiceDate]],-1)+1</f>
        <v>40725</v>
      </c>
      <c r="K9271" s="6">
        <f>OnlineRetail[[#This Row],[Quantity]]*OnlineRetail[[#This Row],[UnitPrice]]</f>
        <v>33</v>
      </c>
      <c r="L9271" t="str">
        <f t="shared" si="144"/>
        <v>14261|Jul-2011</v>
      </c>
    </row>
    <row r="9272" spans="1:12">
      <c r="A9272">
        <v>537804</v>
      </c>
      <c r="B9272" t="s">
        <v>111</v>
      </c>
      <c r="C9272" t="s">
        <v>21</v>
      </c>
      <c r="D9272">
        <v>12</v>
      </c>
      <c r="E9272" s="1">
        <v>40731.488194444442</v>
      </c>
      <c r="F9272">
        <v>7.95</v>
      </c>
      <c r="G9272">
        <v>13556</v>
      </c>
      <c r="H9272" t="s">
        <v>10</v>
      </c>
      <c r="I9272" t="str">
        <f>IF(AND(LEFT(OnlineRetail[[#This Row],[InvoiceNo]],1)&lt;&gt;"C",OnlineRetail[[#This Row],[CustomerID]]&lt;&gt;""),"Yes","No")</f>
        <v>Yes</v>
      </c>
      <c r="J9272" s="4">
        <f>EOMONTH(OnlineRetail[[#This Row],[InvoiceDate]],-1)+1</f>
        <v>40725</v>
      </c>
      <c r="K9272" s="6">
        <f>OnlineRetail[[#This Row],[Quantity]]*OnlineRetail[[#This Row],[UnitPrice]]</f>
        <v>95.4</v>
      </c>
      <c r="L9272" t="str">
        <f t="shared" si="144"/>
        <v>13556|Jul-2011</v>
      </c>
    </row>
    <row r="9273" spans="1:12">
      <c r="A9273">
        <v>548553</v>
      </c>
      <c r="B9273" t="s">
        <v>181</v>
      </c>
      <c r="C9273" t="s">
        <v>50</v>
      </c>
      <c r="D9273">
        <v>8</v>
      </c>
      <c r="E9273" s="1">
        <v>40731.493055555547</v>
      </c>
      <c r="F9273">
        <v>1.25</v>
      </c>
      <c r="G9273">
        <v>14032</v>
      </c>
      <c r="H9273" t="s">
        <v>10</v>
      </c>
      <c r="I9273" t="str">
        <f>IF(AND(LEFT(OnlineRetail[[#This Row],[InvoiceNo]],1)&lt;&gt;"C",OnlineRetail[[#This Row],[CustomerID]]&lt;&gt;""),"Yes","No")</f>
        <v>Yes</v>
      </c>
      <c r="J9273" s="4">
        <f>EOMONTH(OnlineRetail[[#This Row],[InvoiceDate]],-1)+1</f>
        <v>40725</v>
      </c>
      <c r="K9273" s="6">
        <f>OnlineRetail[[#This Row],[Quantity]]*OnlineRetail[[#This Row],[UnitPrice]]</f>
        <v>10</v>
      </c>
      <c r="L9273" t="str">
        <f t="shared" si="144"/>
        <v>14032|Jul-2011</v>
      </c>
    </row>
    <row r="9274" spans="1:12" hidden="1">
      <c r="A9274">
        <v>544099</v>
      </c>
      <c r="B9274" t="s">
        <v>224</v>
      </c>
      <c r="C9274" t="s">
        <v>46</v>
      </c>
      <c r="D9274">
        <v>20</v>
      </c>
      <c r="E9274" s="1">
        <v>40731.495833333327</v>
      </c>
      <c r="F9274">
        <v>1.25</v>
      </c>
      <c r="H9274" t="s">
        <v>25</v>
      </c>
      <c r="I9274" t="str">
        <f>IF(AND(LEFT(OnlineRetail[[#This Row],[InvoiceNo]],1)&lt;&gt;"C",OnlineRetail[[#This Row],[CustomerID]]&lt;&gt;""),"Yes","No")</f>
        <v>No</v>
      </c>
      <c r="J9274" s="4">
        <f>EOMONTH(OnlineRetail[[#This Row],[InvoiceDate]],-1)+1</f>
        <v>40725</v>
      </c>
      <c r="K9274" s="6">
        <f>OnlineRetail[[#This Row],[Quantity]]*OnlineRetail[[#This Row],[UnitPrice]]</f>
        <v>25</v>
      </c>
      <c r="L9274" t="str">
        <f t="shared" si="144"/>
        <v/>
      </c>
    </row>
    <row r="9275" spans="1:12">
      <c r="A9275">
        <v>542474</v>
      </c>
      <c r="B9275" t="s">
        <v>20</v>
      </c>
      <c r="C9275" t="s">
        <v>53</v>
      </c>
      <c r="D9275">
        <v>3</v>
      </c>
      <c r="E9275" s="1">
        <v>40731.511111111111</v>
      </c>
      <c r="F9275">
        <v>1.25</v>
      </c>
      <c r="G9275">
        <v>14009</v>
      </c>
      <c r="H9275" t="s">
        <v>10</v>
      </c>
      <c r="I9275" t="str">
        <f>IF(AND(LEFT(OnlineRetail[[#This Row],[InvoiceNo]],1)&lt;&gt;"C",OnlineRetail[[#This Row],[CustomerID]]&lt;&gt;""),"Yes","No")</f>
        <v>Yes</v>
      </c>
      <c r="J9275" s="4">
        <f>EOMONTH(OnlineRetail[[#This Row],[InvoiceDate]],-1)+1</f>
        <v>40725</v>
      </c>
      <c r="K9275" s="6">
        <f>OnlineRetail[[#This Row],[Quantity]]*OnlineRetail[[#This Row],[UnitPrice]]</f>
        <v>3.75</v>
      </c>
      <c r="L9275" t="str">
        <f t="shared" si="144"/>
        <v>14009|Jul-2011</v>
      </c>
    </row>
    <row r="9276" spans="1:12">
      <c r="A9276">
        <v>539031</v>
      </c>
      <c r="B9276" t="s">
        <v>30</v>
      </c>
      <c r="C9276" t="s">
        <v>14</v>
      </c>
      <c r="D9276">
        <v>9</v>
      </c>
      <c r="E9276" s="1">
        <v>40731.513194444437</v>
      </c>
      <c r="F9276">
        <v>0.85</v>
      </c>
      <c r="G9276">
        <v>13534</v>
      </c>
      <c r="H9276" t="s">
        <v>31</v>
      </c>
      <c r="I9276" t="str">
        <f>IF(AND(LEFT(OnlineRetail[[#This Row],[InvoiceNo]],1)&lt;&gt;"C",OnlineRetail[[#This Row],[CustomerID]]&lt;&gt;""),"Yes","No")</f>
        <v>Yes</v>
      </c>
      <c r="J9276" s="4">
        <f>EOMONTH(OnlineRetail[[#This Row],[InvoiceDate]],-1)+1</f>
        <v>40725</v>
      </c>
      <c r="K9276" s="6">
        <f>OnlineRetail[[#This Row],[Quantity]]*OnlineRetail[[#This Row],[UnitPrice]]</f>
        <v>7.6499999999999995</v>
      </c>
      <c r="L9276" t="str">
        <f t="shared" si="144"/>
        <v>13534|Jul-2011</v>
      </c>
    </row>
    <row r="9277" spans="1:12">
      <c r="A9277">
        <v>554410</v>
      </c>
      <c r="B9277" t="s">
        <v>297</v>
      </c>
      <c r="C9277" t="s">
        <v>40</v>
      </c>
      <c r="D9277">
        <v>1</v>
      </c>
      <c r="E9277" s="1">
        <v>40731.522916666669</v>
      </c>
      <c r="F9277">
        <v>2.5499999999999998</v>
      </c>
      <c r="G9277">
        <v>13622</v>
      </c>
      <c r="H9277" t="s">
        <v>36</v>
      </c>
      <c r="I9277" t="str">
        <f>IF(AND(LEFT(OnlineRetail[[#This Row],[InvoiceNo]],1)&lt;&gt;"C",OnlineRetail[[#This Row],[CustomerID]]&lt;&gt;""),"Yes","No")</f>
        <v>Yes</v>
      </c>
      <c r="J9277" s="4">
        <f>EOMONTH(OnlineRetail[[#This Row],[InvoiceDate]],-1)+1</f>
        <v>40725</v>
      </c>
      <c r="K9277" s="6">
        <f>OnlineRetail[[#This Row],[Quantity]]*OnlineRetail[[#This Row],[UnitPrice]]</f>
        <v>2.5499999999999998</v>
      </c>
      <c r="L9277" t="str">
        <f t="shared" si="144"/>
        <v>13622|Jul-2011</v>
      </c>
    </row>
    <row r="9278" spans="1:12">
      <c r="A9278">
        <v>543641</v>
      </c>
      <c r="B9278" t="s">
        <v>175</v>
      </c>
      <c r="C9278" t="s">
        <v>46</v>
      </c>
      <c r="D9278">
        <v>7</v>
      </c>
      <c r="E9278" s="1">
        <v>40731.566666666673</v>
      </c>
      <c r="F9278">
        <v>2.1</v>
      </c>
      <c r="G9278">
        <v>13092</v>
      </c>
      <c r="H9278" t="s">
        <v>10</v>
      </c>
      <c r="I9278" t="str">
        <f>IF(AND(LEFT(OnlineRetail[[#This Row],[InvoiceNo]],1)&lt;&gt;"C",OnlineRetail[[#This Row],[CustomerID]]&lt;&gt;""),"Yes","No")</f>
        <v>Yes</v>
      </c>
      <c r="J9278" s="4">
        <f>EOMONTH(OnlineRetail[[#This Row],[InvoiceDate]],-1)+1</f>
        <v>40725</v>
      </c>
      <c r="K9278" s="6">
        <f>OnlineRetail[[#This Row],[Quantity]]*OnlineRetail[[#This Row],[UnitPrice]]</f>
        <v>14.700000000000001</v>
      </c>
      <c r="L9278" t="str">
        <f t="shared" si="144"/>
        <v>13092|Jul-2011</v>
      </c>
    </row>
    <row r="9279" spans="1:12">
      <c r="A9279">
        <v>543525</v>
      </c>
      <c r="B9279" t="s">
        <v>285</v>
      </c>
      <c r="C9279" t="s">
        <v>9</v>
      </c>
      <c r="D9279">
        <v>10</v>
      </c>
      <c r="E9279" s="1">
        <v>40731.570138888892</v>
      </c>
      <c r="F9279">
        <v>3.39</v>
      </c>
      <c r="G9279">
        <v>13122</v>
      </c>
      <c r="H9279" t="s">
        <v>10</v>
      </c>
      <c r="I9279" t="str">
        <f>IF(AND(LEFT(OnlineRetail[[#This Row],[InvoiceNo]],1)&lt;&gt;"C",OnlineRetail[[#This Row],[CustomerID]]&lt;&gt;""),"Yes","No")</f>
        <v>Yes</v>
      </c>
      <c r="J9279" s="4">
        <f>EOMONTH(OnlineRetail[[#This Row],[InvoiceDate]],-1)+1</f>
        <v>40725</v>
      </c>
      <c r="K9279" s="6">
        <f>OnlineRetail[[#This Row],[Quantity]]*OnlineRetail[[#This Row],[UnitPrice]]</f>
        <v>33.9</v>
      </c>
      <c r="L9279" t="str">
        <f t="shared" si="144"/>
        <v>13122|Jul-2011</v>
      </c>
    </row>
    <row r="9280" spans="1:12">
      <c r="A9280">
        <v>542952</v>
      </c>
      <c r="B9280" t="s">
        <v>178</v>
      </c>
      <c r="C9280" t="s">
        <v>29</v>
      </c>
      <c r="D9280">
        <v>9</v>
      </c>
      <c r="E9280" s="1">
        <v>40731.570833333331</v>
      </c>
      <c r="F9280">
        <v>2.5499999999999998</v>
      </c>
      <c r="G9280">
        <v>13325</v>
      </c>
      <c r="H9280" t="s">
        <v>10</v>
      </c>
      <c r="I9280" t="str">
        <f>IF(AND(LEFT(OnlineRetail[[#This Row],[InvoiceNo]],1)&lt;&gt;"C",OnlineRetail[[#This Row],[CustomerID]]&lt;&gt;""),"Yes","No")</f>
        <v>Yes</v>
      </c>
      <c r="J9280" s="4">
        <f>EOMONTH(OnlineRetail[[#This Row],[InvoiceDate]],-1)+1</f>
        <v>40725</v>
      </c>
      <c r="K9280" s="6">
        <f>OnlineRetail[[#This Row],[Quantity]]*OnlineRetail[[#This Row],[UnitPrice]]</f>
        <v>22.95</v>
      </c>
      <c r="L9280" t="str">
        <f t="shared" si="144"/>
        <v>13325|Jul-2011</v>
      </c>
    </row>
    <row r="9281" spans="1:12">
      <c r="A9281">
        <v>551774</v>
      </c>
      <c r="B9281" t="s">
        <v>180</v>
      </c>
      <c r="C9281" t="s">
        <v>19</v>
      </c>
      <c r="D9281">
        <v>14</v>
      </c>
      <c r="E9281" s="1">
        <v>40731.573611111111</v>
      </c>
      <c r="F9281">
        <v>1.25</v>
      </c>
      <c r="G9281">
        <v>13163</v>
      </c>
      <c r="H9281" t="s">
        <v>70</v>
      </c>
      <c r="I9281" t="str">
        <f>IF(AND(LEFT(OnlineRetail[[#This Row],[InvoiceNo]],1)&lt;&gt;"C",OnlineRetail[[#This Row],[CustomerID]]&lt;&gt;""),"Yes","No")</f>
        <v>Yes</v>
      </c>
      <c r="J9281" s="4">
        <f>EOMONTH(OnlineRetail[[#This Row],[InvoiceDate]],-1)+1</f>
        <v>40725</v>
      </c>
      <c r="K9281" s="6">
        <f>OnlineRetail[[#This Row],[Quantity]]*OnlineRetail[[#This Row],[UnitPrice]]</f>
        <v>17.5</v>
      </c>
      <c r="L9281" t="str">
        <f t="shared" si="144"/>
        <v>13163|Jul-2011</v>
      </c>
    </row>
    <row r="9282" spans="1:12">
      <c r="A9282">
        <v>540953</v>
      </c>
      <c r="B9282" t="s">
        <v>219</v>
      </c>
      <c r="C9282" t="s">
        <v>14</v>
      </c>
      <c r="D9282">
        <v>12</v>
      </c>
      <c r="E9282" s="1">
        <v>40731.57708333333</v>
      </c>
      <c r="F9282">
        <v>9.9499999999999993</v>
      </c>
      <c r="G9282">
        <v>14066</v>
      </c>
      <c r="H9282" t="s">
        <v>10</v>
      </c>
      <c r="I9282" t="str">
        <f>IF(AND(LEFT(OnlineRetail[[#This Row],[InvoiceNo]],1)&lt;&gt;"C",OnlineRetail[[#This Row],[CustomerID]]&lt;&gt;""),"Yes","No")</f>
        <v>Yes</v>
      </c>
      <c r="J9282" s="4">
        <f>EOMONTH(OnlineRetail[[#This Row],[InvoiceDate]],-1)+1</f>
        <v>40725</v>
      </c>
      <c r="K9282" s="6">
        <f>OnlineRetail[[#This Row],[Quantity]]*OnlineRetail[[#This Row],[UnitPrice]]</f>
        <v>119.39999999999999</v>
      </c>
      <c r="L9282" t="str">
        <f t="shared" ref="L9282:L9345" si="145">IF(I9282="Yes",G9282&amp;"|"&amp;TEXT(J9282,"mmm-yyyy"),"")</f>
        <v>14066|Jul-2011</v>
      </c>
    </row>
    <row r="9283" spans="1:12">
      <c r="A9283">
        <v>542225</v>
      </c>
      <c r="B9283" t="s">
        <v>157</v>
      </c>
      <c r="C9283" t="s">
        <v>24</v>
      </c>
      <c r="D9283">
        <v>7</v>
      </c>
      <c r="E9283" s="1">
        <v>40731.588888888888</v>
      </c>
      <c r="F9283">
        <v>2.1</v>
      </c>
      <c r="G9283">
        <v>13356</v>
      </c>
      <c r="H9283" t="s">
        <v>10</v>
      </c>
      <c r="I9283" t="str">
        <f>IF(AND(LEFT(OnlineRetail[[#This Row],[InvoiceNo]],1)&lt;&gt;"C",OnlineRetail[[#This Row],[CustomerID]]&lt;&gt;""),"Yes","No")</f>
        <v>Yes</v>
      </c>
      <c r="J9283" s="4">
        <f>EOMONTH(OnlineRetail[[#This Row],[InvoiceDate]],-1)+1</f>
        <v>40725</v>
      </c>
      <c r="K9283" s="6">
        <f>OnlineRetail[[#This Row],[Quantity]]*OnlineRetail[[#This Row],[UnitPrice]]</f>
        <v>14.700000000000001</v>
      </c>
      <c r="L9283" t="str">
        <f t="shared" si="145"/>
        <v>13356|Jul-2011</v>
      </c>
    </row>
    <row r="9284" spans="1:12">
      <c r="A9284">
        <v>542115</v>
      </c>
      <c r="B9284" t="s">
        <v>142</v>
      </c>
      <c r="C9284" t="s">
        <v>72</v>
      </c>
      <c r="D9284">
        <v>13</v>
      </c>
      <c r="E9284" s="1">
        <v>40731.591666666667</v>
      </c>
      <c r="F9284">
        <v>0.85</v>
      </c>
      <c r="G9284">
        <v>13062</v>
      </c>
      <c r="H9284" t="s">
        <v>10</v>
      </c>
      <c r="I9284" t="str">
        <f>IF(AND(LEFT(OnlineRetail[[#This Row],[InvoiceNo]],1)&lt;&gt;"C",OnlineRetail[[#This Row],[CustomerID]]&lt;&gt;""),"Yes","No")</f>
        <v>Yes</v>
      </c>
      <c r="J9284" s="4">
        <f>EOMONTH(OnlineRetail[[#This Row],[InvoiceDate]],-1)+1</f>
        <v>40725</v>
      </c>
      <c r="K9284" s="6">
        <f>OnlineRetail[[#This Row],[Quantity]]*OnlineRetail[[#This Row],[UnitPrice]]</f>
        <v>11.049999999999999</v>
      </c>
      <c r="L9284" t="str">
        <f t="shared" si="145"/>
        <v>13062|Jul-2011</v>
      </c>
    </row>
    <row r="9285" spans="1:12">
      <c r="A9285">
        <v>549280</v>
      </c>
      <c r="B9285" t="s">
        <v>247</v>
      </c>
      <c r="C9285" t="s">
        <v>12</v>
      </c>
      <c r="D9285">
        <v>12</v>
      </c>
      <c r="E9285" s="1">
        <v>40731.595833333333</v>
      </c>
      <c r="F9285">
        <v>4.95</v>
      </c>
      <c r="G9285">
        <v>13937</v>
      </c>
      <c r="H9285" t="s">
        <v>10</v>
      </c>
      <c r="I9285" t="str">
        <f>IF(AND(LEFT(OnlineRetail[[#This Row],[InvoiceNo]],1)&lt;&gt;"C",OnlineRetail[[#This Row],[CustomerID]]&lt;&gt;""),"Yes","No")</f>
        <v>Yes</v>
      </c>
      <c r="J9285" s="4">
        <f>EOMONTH(OnlineRetail[[#This Row],[InvoiceDate]],-1)+1</f>
        <v>40725</v>
      </c>
      <c r="K9285" s="6">
        <f>OnlineRetail[[#This Row],[Quantity]]*OnlineRetail[[#This Row],[UnitPrice]]</f>
        <v>59.400000000000006</v>
      </c>
      <c r="L9285" t="str">
        <f t="shared" si="145"/>
        <v>13937|Jul-2011</v>
      </c>
    </row>
    <row r="9286" spans="1:12">
      <c r="A9286">
        <v>551463</v>
      </c>
      <c r="B9286" t="s">
        <v>216</v>
      </c>
      <c r="C9286" t="s">
        <v>29</v>
      </c>
      <c r="D9286">
        <v>4</v>
      </c>
      <c r="E9286" s="1">
        <v>40731.598611111112</v>
      </c>
      <c r="F9286">
        <v>0.85</v>
      </c>
      <c r="G9286">
        <v>13093</v>
      </c>
      <c r="H9286" t="s">
        <v>10</v>
      </c>
      <c r="I9286" t="str">
        <f>IF(AND(LEFT(OnlineRetail[[#This Row],[InvoiceNo]],1)&lt;&gt;"C",OnlineRetail[[#This Row],[CustomerID]]&lt;&gt;""),"Yes","No")</f>
        <v>Yes</v>
      </c>
      <c r="J9286" s="4">
        <f>EOMONTH(OnlineRetail[[#This Row],[InvoiceDate]],-1)+1</f>
        <v>40725</v>
      </c>
      <c r="K9286" s="6">
        <f>OnlineRetail[[#This Row],[Quantity]]*OnlineRetail[[#This Row],[UnitPrice]]</f>
        <v>3.4</v>
      </c>
      <c r="L9286" t="str">
        <f t="shared" si="145"/>
        <v>13093|Jul-2011</v>
      </c>
    </row>
    <row r="9287" spans="1:12">
      <c r="A9287">
        <v>538397</v>
      </c>
      <c r="B9287" t="s">
        <v>141</v>
      </c>
      <c r="C9287" t="s">
        <v>53</v>
      </c>
      <c r="D9287">
        <v>4</v>
      </c>
      <c r="E9287" s="1">
        <v>40731.621527777781</v>
      </c>
      <c r="F9287">
        <v>4.25</v>
      </c>
      <c r="G9287">
        <v>14207</v>
      </c>
      <c r="H9287" t="s">
        <v>10</v>
      </c>
      <c r="I9287" t="str">
        <f>IF(AND(LEFT(OnlineRetail[[#This Row],[InvoiceNo]],1)&lt;&gt;"C",OnlineRetail[[#This Row],[CustomerID]]&lt;&gt;""),"Yes","No")</f>
        <v>Yes</v>
      </c>
      <c r="J9287" s="4">
        <f>EOMONTH(OnlineRetail[[#This Row],[InvoiceDate]],-1)+1</f>
        <v>40725</v>
      </c>
      <c r="K9287" s="6">
        <f>OnlineRetail[[#This Row],[Quantity]]*OnlineRetail[[#This Row],[UnitPrice]]</f>
        <v>17</v>
      </c>
      <c r="L9287" t="str">
        <f t="shared" si="145"/>
        <v>14207|Jul-2011</v>
      </c>
    </row>
    <row r="9288" spans="1:12">
      <c r="A9288">
        <v>552816</v>
      </c>
      <c r="B9288" t="s">
        <v>222</v>
      </c>
      <c r="C9288" t="s">
        <v>21</v>
      </c>
      <c r="D9288">
        <v>16</v>
      </c>
      <c r="E9288" s="1">
        <v>40731.647916666669</v>
      </c>
      <c r="F9288">
        <v>1.65</v>
      </c>
      <c r="G9288">
        <v>14110</v>
      </c>
      <c r="H9288" t="s">
        <v>10</v>
      </c>
      <c r="I9288" t="str">
        <f>IF(AND(LEFT(OnlineRetail[[#This Row],[InvoiceNo]],1)&lt;&gt;"C",OnlineRetail[[#This Row],[CustomerID]]&lt;&gt;""),"Yes","No")</f>
        <v>Yes</v>
      </c>
      <c r="J9288" s="4">
        <f>EOMONTH(OnlineRetail[[#This Row],[InvoiceDate]],-1)+1</f>
        <v>40725</v>
      </c>
      <c r="K9288" s="6">
        <f>OnlineRetail[[#This Row],[Quantity]]*OnlineRetail[[#This Row],[UnitPrice]]</f>
        <v>26.4</v>
      </c>
      <c r="L9288" t="str">
        <f t="shared" si="145"/>
        <v>14110|Jul-2011</v>
      </c>
    </row>
    <row r="9289" spans="1:12" hidden="1">
      <c r="A9289" t="s">
        <v>367</v>
      </c>
      <c r="B9289" t="s">
        <v>273</v>
      </c>
      <c r="C9289" t="s">
        <v>29</v>
      </c>
      <c r="D9289">
        <v>1</v>
      </c>
      <c r="E9289" s="1">
        <v>40731.651388888888</v>
      </c>
      <c r="F9289">
        <v>5.95</v>
      </c>
      <c r="G9289">
        <v>12444</v>
      </c>
      <c r="H9289" t="s">
        <v>10</v>
      </c>
      <c r="I9289" t="str">
        <f>IF(AND(LEFT(OnlineRetail[[#This Row],[InvoiceNo]],1)&lt;&gt;"C",OnlineRetail[[#This Row],[CustomerID]]&lt;&gt;""),"Yes","No")</f>
        <v>No</v>
      </c>
      <c r="J9289" s="4">
        <f>EOMONTH(OnlineRetail[[#This Row],[InvoiceDate]],-1)+1</f>
        <v>40725</v>
      </c>
      <c r="K9289" s="6">
        <f>OnlineRetail[[#This Row],[Quantity]]*OnlineRetail[[#This Row],[UnitPrice]]</f>
        <v>5.95</v>
      </c>
      <c r="L9289" t="str">
        <f t="shared" si="145"/>
        <v/>
      </c>
    </row>
    <row r="9290" spans="1:12">
      <c r="A9290">
        <v>536388</v>
      </c>
      <c r="B9290" t="s">
        <v>191</v>
      </c>
      <c r="C9290" t="s">
        <v>48</v>
      </c>
      <c r="D9290">
        <v>3</v>
      </c>
      <c r="E9290" s="1">
        <v>40731.652083333327</v>
      </c>
      <c r="F9290">
        <v>9.9499999999999993</v>
      </c>
      <c r="G9290">
        <v>13341</v>
      </c>
      <c r="H9290" t="s">
        <v>36</v>
      </c>
      <c r="I9290" t="str">
        <f>IF(AND(LEFT(OnlineRetail[[#This Row],[InvoiceNo]],1)&lt;&gt;"C",OnlineRetail[[#This Row],[CustomerID]]&lt;&gt;""),"Yes","No")</f>
        <v>Yes</v>
      </c>
      <c r="J9290" s="4">
        <f>EOMONTH(OnlineRetail[[#This Row],[InvoiceDate]],-1)+1</f>
        <v>40725</v>
      </c>
      <c r="K9290" s="6">
        <f>OnlineRetail[[#This Row],[Quantity]]*OnlineRetail[[#This Row],[UnitPrice]]</f>
        <v>29.849999999999998</v>
      </c>
      <c r="L9290" t="str">
        <f t="shared" si="145"/>
        <v>13341|Jul-2011</v>
      </c>
    </row>
    <row r="9291" spans="1:12">
      <c r="A9291">
        <v>551197</v>
      </c>
      <c r="B9291" t="s">
        <v>163</v>
      </c>
      <c r="C9291" t="s">
        <v>40</v>
      </c>
      <c r="D9291">
        <v>11</v>
      </c>
      <c r="E9291" s="1">
        <v>40731.65347222222</v>
      </c>
      <c r="F9291">
        <v>5.95</v>
      </c>
      <c r="G9291">
        <v>13019</v>
      </c>
      <c r="H9291" t="s">
        <v>10</v>
      </c>
      <c r="I9291" t="str">
        <f>IF(AND(LEFT(OnlineRetail[[#This Row],[InvoiceNo]],1)&lt;&gt;"C",OnlineRetail[[#This Row],[CustomerID]]&lt;&gt;""),"Yes","No")</f>
        <v>Yes</v>
      </c>
      <c r="J9291" s="4">
        <f>EOMONTH(OnlineRetail[[#This Row],[InvoiceDate]],-1)+1</f>
        <v>40725</v>
      </c>
      <c r="K9291" s="6">
        <f>OnlineRetail[[#This Row],[Quantity]]*OnlineRetail[[#This Row],[UnitPrice]]</f>
        <v>65.45</v>
      </c>
      <c r="L9291" t="str">
        <f t="shared" si="145"/>
        <v>13019|Jul-2011</v>
      </c>
    </row>
    <row r="9292" spans="1:12">
      <c r="A9292">
        <v>554659</v>
      </c>
      <c r="B9292" t="s">
        <v>269</v>
      </c>
      <c r="C9292" t="s">
        <v>29</v>
      </c>
      <c r="D9292">
        <v>20</v>
      </c>
      <c r="E9292" s="1">
        <v>40731.663194444453</v>
      </c>
      <c r="F9292">
        <v>3.39</v>
      </c>
      <c r="G9292">
        <v>14132</v>
      </c>
      <c r="H9292" t="s">
        <v>17</v>
      </c>
      <c r="I9292" t="str">
        <f>IF(AND(LEFT(OnlineRetail[[#This Row],[InvoiceNo]],1)&lt;&gt;"C",OnlineRetail[[#This Row],[CustomerID]]&lt;&gt;""),"Yes","No")</f>
        <v>Yes</v>
      </c>
      <c r="J9292" s="4">
        <f>EOMONTH(OnlineRetail[[#This Row],[InvoiceDate]],-1)+1</f>
        <v>40725</v>
      </c>
      <c r="K9292" s="6">
        <f>OnlineRetail[[#This Row],[Quantity]]*OnlineRetail[[#This Row],[UnitPrice]]</f>
        <v>67.8</v>
      </c>
      <c r="L9292" t="str">
        <f t="shared" si="145"/>
        <v>14132|Jul-2011</v>
      </c>
    </row>
    <row r="9293" spans="1:12">
      <c r="A9293">
        <v>547368</v>
      </c>
      <c r="B9293" t="s">
        <v>131</v>
      </c>
      <c r="C9293" t="s">
        <v>9</v>
      </c>
      <c r="D9293">
        <v>17</v>
      </c>
      <c r="E9293" s="1">
        <v>40731.667361111111</v>
      </c>
      <c r="F9293">
        <v>1.65</v>
      </c>
      <c r="G9293">
        <v>12410</v>
      </c>
      <c r="H9293" t="s">
        <v>31</v>
      </c>
      <c r="I9293" t="str">
        <f>IF(AND(LEFT(OnlineRetail[[#This Row],[InvoiceNo]],1)&lt;&gt;"C",OnlineRetail[[#This Row],[CustomerID]]&lt;&gt;""),"Yes","No")</f>
        <v>Yes</v>
      </c>
      <c r="J9293" s="4">
        <f>EOMONTH(OnlineRetail[[#This Row],[InvoiceDate]],-1)+1</f>
        <v>40725</v>
      </c>
      <c r="K9293" s="6">
        <f>OnlineRetail[[#This Row],[Quantity]]*OnlineRetail[[#This Row],[UnitPrice]]</f>
        <v>28.049999999999997</v>
      </c>
      <c r="L9293" t="str">
        <f t="shared" si="145"/>
        <v>12410|Jul-2011</v>
      </c>
    </row>
    <row r="9294" spans="1:12">
      <c r="A9294">
        <v>540396</v>
      </c>
      <c r="B9294" t="s">
        <v>65</v>
      </c>
      <c r="C9294" t="s">
        <v>29</v>
      </c>
      <c r="D9294">
        <v>18</v>
      </c>
      <c r="E9294" s="1">
        <v>40731.681250000001</v>
      </c>
      <c r="F9294">
        <v>1.65</v>
      </c>
      <c r="G9294">
        <v>14242</v>
      </c>
      <c r="H9294" t="s">
        <v>10</v>
      </c>
      <c r="I9294" t="str">
        <f>IF(AND(LEFT(OnlineRetail[[#This Row],[InvoiceNo]],1)&lt;&gt;"C",OnlineRetail[[#This Row],[CustomerID]]&lt;&gt;""),"Yes","No")</f>
        <v>Yes</v>
      </c>
      <c r="J9294" s="4">
        <f>EOMONTH(OnlineRetail[[#This Row],[InvoiceDate]],-1)+1</f>
        <v>40725</v>
      </c>
      <c r="K9294" s="6">
        <f>OnlineRetail[[#This Row],[Quantity]]*OnlineRetail[[#This Row],[UnitPrice]]</f>
        <v>29.7</v>
      </c>
      <c r="L9294" t="str">
        <f t="shared" si="145"/>
        <v>14242|Jul-2011</v>
      </c>
    </row>
    <row r="9295" spans="1:12">
      <c r="A9295">
        <v>541936</v>
      </c>
      <c r="B9295" t="s">
        <v>30</v>
      </c>
      <c r="C9295" t="s">
        <v>53</v>
      </c>
      <c r="D9295">
        <v>22</v>
      </c>
      <c r="E9295" s="1">
        <v>40731.688888888893</v>
      </c>
      <c r="F9295">
        <v>5.95</v>
      </c>
      <c r="G9295">
        <v>13307</v>
      </c>
      <c r="H9295" t="s">
        <v>10</v>
      </c>
      <c r="I9295" t="str">
        <f>IF(AND(LEFT(OnlineRetail[[#This Row],[InvoiceNo]],1)&lt;&gt;"C",OnlineRetail[[#This Row],[CustomerID]]&lt;&gt;""),"Yes","No")</f>
        <v>Yes</v>
      </c>
      <c r="J9295" s="4">
        <f>EOMONTH(OnlineRetail[[#This Row],[InvoiceDate]],-1)+1</f>
        <v>40725</v>
      </c>
      <c r="K9295" s="6">
        <f>OnlineRetail[[#This Row],[Quantity]]*OnlineRetail[[#This Row],[UnitPrice]]</f>
        <v>130.9</v>
      </c>
      <c r="L9295" t="str">
        <f t="shared" si="145"/>
        <v>13307|Jul-2011</v>
      </c>
    </row>
    <row r="9296" spans="1:12">
      <c r="A9296">
        <v>541092</v>
      </c>
      <c r="B9296" t="s">
        <v>125</v>
      </c>
      <c r="C9296" t="s">
        <v>62</v>
      </c>
      <c r="D9296">
        <v>11</v>
      </c>
      <c r="E9296" s="1">
        <v>40731.69027777778</v>
      </c>
      <c r="F9296">
        <v>7.95</v>
      </c>
      <c r="G9296">
        <v>13501</v>
      </c>
      <c r="H9296" t="s">
        <v>10</v>
      </c>
      <c r="I9296" t="str">
        <f>IF(AND(LEFT(OnlineRetail[[#This Row],[InvoiceNo]],1)&lt;&gt;"C",OnlineRetail[[#This Row],[CustomerID]]&lt;&gt;""),"Yes","No")</f>
        <v>Yes</v>
      </c>
      <c r="J9296" s="4">
        <f>EOMONTH(OnlineRetail[[#This Row],[InvoiceDate]],-1)+1</f>
        <v>40725</v>
      </c>
      <c r="K9296" s="6">
        <f>OnlineRetail[[#This Row],[Quantity]]*OnlineRetail[[#This Row],[UnitPrice]]</f>
        <v>87.45</v>
      </c>
      <c r="L9296" t="str">
        <f t="shared" si="145"/>
        <v>13501|Jul-2011</v>
      </c>
    </row>
    <row r="9297" spans="1:12">
      <c r="A9297">
        <v>538071</v>
      </c>
      <c r="B9297" t="s">
        <v>101</v>
      </c>
      <c r="C9297" t="s">
        <v>27</v>
      </c>
      <c r="D9297">
        <v>20</v>
      </c>
      <c r="E9297" s="1">
        <v>40731.69027777778</v>
      </c>
      <c r="F9297">
        <v>4.95</v>
      </c>
      <c r="G9297">
        <v>12622</v>
      </c>
      <c r="H9297" t="s">
        <v>10</v>
      </c>
      <c r="I9297" t="str">
        <f>IF(AND(LEFT(OnlineRetail[[#This Row],[InvoiceNo]],1)&lt;&gt;"C",OnlineRetail[[#This Row],[CustomerID]]&lt;&gt;""),"Yes","No")</f>
        <v>Yes</v>
      </c>
      <c r="J9297" s="4">
        <f>EOMONTH(OnlineRetail[[#This Row],[InvoiceDate]],-1)+1</f>
        <v>40725</v>
      </c>
      <c r="K9297" s="6">
        <f>OnlineRetail[[#This Row],[Quantity]]*OnlineRetail[[#This Row],[UnitPrice]]</f>
        <v>99</v>
      </c>
      <c r="L9297" t="str">
        <f t="shared" si="145"/>
        <v>12622|Jul-2011</v>
      </c>
    </row>
    <row r="9298" spans="1:12">
      <c r="A9298">
        <v>551693</v>
      </c>
      <c r="B9298" t="s">
        <v>88</v>
      </c>
      <c r="C9298" t="s">
        <v>48</v>
      </c>
      <c r="D9298">
        <v>21</v>
      </c>
      <c r="E9298" s="1">
        <v>40731.706250000003</v>
      </c>
      <c r="F9298">
        <v>0.85</v>
      </c>
      <c r="G9298">
        <v>13247</v>
      </c>
      <c r="H9298" t="s">
        <v>10</v>
      </c>
      <c r="I9298" t="str">
        <f>IF(AND(LEFT(OnlineRetail[[#This Row],[InvoiceNo]],1)&lt;&gt;"C",OnlineRetail[[#This Row],[CustomerID]]&lt;&gt;""),"Yes","No")</f>
        <v>Yes</v>
      </c>
      <c r="J9298" s="4">
        <f>EOMONTH(OnlineRetail[[#This Row],[InvoiceDate]],-1)+1</f>
        <v>40725</v>
      </c>
      <c r="K9298" s="6">
        <f>OnlineRetail[[#This Row],[Quantity]]*OnlineRetail[[#This Row],[UnitPrice]]</f>
        <v>17.849999999999998</v>
      </c>
      <c r="L9298" t="str">
        <f t="shared" si="145"/>
        <v>13247|Jul-2011</v>
      </c>
    </row>
    <row r="9299" spans="1:12">
      <c r="A9299">
        <v>543369</v>
      </c>
      <c r="B9299" t="s">
        <v>116</v>
      </c>
      <c r="C9299" t="s">
        <v>27</v>
      </c>
      <c r="D9299">
        <v>3</v>
      </c>
      <c r="E9299" s="1">
        <v>40731.709027777782</v>
      </c>
      <c r="F9299">
        <v>1.65</v>
      </c>
      <c r="G9299">
        <v>13342</v>
      </c>
      <c r="H9299" t="s">
        <v>10</v>
      </c>
      <c r="I9299" t="str">
        <f>IF(AND(LEFT(OnlineRetail[[#This Row],[InvoiceNo]],1)&lt;&gt;"C",OnlineRetail[[#This Row],[CustomerID]]&lt;&gt;""),"Yes","No")</f>
        <v>Yes</v>
      </c>
      <c r="J9299" s="4">
        <f>EOMONTH(OnlineRetail[[#This Row],[InvoiceDate]],-1)+1</f>
        <v>40725</v>
      </c>
      <c r="K9299" s="6">
        <f>OnlineRetail[[#This Row],[Quantity]]*OnlineRetail[[#This Row],[UnitPrice]]</f>
        <v>4.9499999999999993</v>
      </c>
      <c r="L9299" t="str">
        <f t="shared" si="145"/>
        <v>13342|Jul-2011</v>
      </c>
    </row>
    <row r="9300" spans="1:12">
      <c r="A9300">
        <v>543838</v>
      </c>
      <c r="B9300" t="s">
        <v>140</v>
      </c>
      <c r="C9300" t="s">
        <v>48</v>
      </c>
      <c r="D9300">
        <v>20</v>
      </c>
      <c r="E9300" s="1">
        <v>40731.725694444453</v>
      </c>
      <c r="F9300">
        <v>9.9499999999999993</v>
      </c>
      <c r="G9300">
        <v>14143</v>
      </c>
      <c r="H9300" t="s">
        <v>10</v>
      </c>
      <c r="I9300" t="str">
        <f>IF(AND(LEFT(OnlineRetail[[#This Row],[InvoiceNo]],1)&lt;&gt;"C",OnlineRetail[[#This Row],[CustomerID]]&lt;&gt;""),"Yes","No")</f>
        <v>Yes</v>
      </c>
      <c r="J9300" s="4">
        <f>EOMONTH(OnlineRetail[[#This Row],[InvoiceDate]],-1)+1</f>
        <v>40725</v>
      </c>
      <c r="K9300" s="6">
        <f>OnlineRetail[[#This Row],[Quantity]]*OnlineRetail[[#This Row],[UnitPrice]]</f>
        <v>199</v>
      </c>
      <c r="L9300" t="str">
        <f t="shared" si="145"/>
        <v>14143|Jul-2011</v>
      </c>
    </row>
    <row r="9301" spans="1:12">
      <c r="A9301">
        <v>540754</v>
      </c>
      <c r="B9301" t="s">
        <v>34</v>
      </c>
      <c r="C9301" t="s">
        <v>9</v>
      </c>
      <c r="D9301">
        <v>12</v>
      </c>
      <c r="E9301" s="1">
        <v>40731.734027777777</v>
      </c>
      <c r="F9301">
        <v>4.95</v>
      </c>
      <c r="G9301">
        <v>12376</v>
      </c>
      <c r="H9301" t="s">
        <v>10</v>
      </c>
      <c r="I9301" t="str">
        <f>IF(AND(LEFT(OnlineRetail[[#This Row],[InvoiceNo]],1)&lt;&gt;"C",OnlineRetail[[#This Row],[CustomerID]]&lt;&gt;""),"Yes","No")</f>
        <v>Yes</v>
      </c>
      <c r="J9301" s="4">
        <f>EOMONTH(OnlineRetail[[#This Row],[InvoiceDate]],-1)+1</f>
        <v>40725</v>
      </c>
      <c r="K9301" s="6">
        <f>OnlineRetail[[#This Row],[Quantity]]*OnlineRetail[[#This Row],[UnitPrice]]</f>
        <v>59.400000000000006</v>
      </c>
      <c r="L9301" t="str">
        <f t="shared" si="145"/>
        <v>12376|Jul-2011</v>
      </c>
    </row>
    <row r="9302" spans="1:12">
      <c r="A9302">
        <v>540934</v>
      </c>
      <c r="B9302" t="s">
        <v>258</v>
      </c>
      <c r="C9302" t="s">
        <v>46</v>
      </c>
      <c r="D9302">
        <v>14</v>
      </c>
      <c r="E9302" s="1">
        <v>40731.736111111109</v>
      </c>
      <c r="F9302">
        <v>2.1</v>
      </c>
      <c r="G9302">
        <v>14109</v>
      </c>
      <c r="H9302" t="s">
        <v>10</v>
      </c>
      <c r="I9302" t="str">
        <f>IF(AND(LEFT(OnlineRetail[[#This Row],[InvoiceNo]],1)&lt;&gt;"C",OnlineRetail[[#This Row],[CustomerID]]&lt;&gt;""),"Yes","No")</f>
        <v>Yes</v>
      </c>
      <c r="J9302" s="4">
        <f>EOMONTH(OnlineRetail[[#This Row],[InvoiceDate]],-1)+1</f>
        <v>40725</v>
      </c>
      <c r="K9302" s="6">
        <f>OnlineRetail[[#This Row],[Quantity]]*OnlineRetail[[#This Row],[UnitPrice]]</f>
        <v>29.400000000000002</v>
      </c>
      <c r="L9302" t="str">
        <f t="shared" si="145"/>
        <v>14109|Jul-2011</v>
      </c>
    </row>
    <row r="9303" spans="1:12">
      <c r="A9303">
        <v>545619</v>
      </c>
      <c r="B9303" t="s">
        <v>297</v>
      </c>
      <c r="C9303" t="s">
        <v>53</v>
      </c>
      <c r="D9303">
        <v>18</v>
      </c>
      <c r="E9303" s="1">
        <v>40731.740972222222</v>
      </c>
      <c r="F9303">
        <v>2.5499999999999998</v>
      </c>
      <c r="G9303">
        <v>12514</v>
      </c>
      <c r="H9303" t="s">
        <v>10</v>
      </c>
      <c r="I9303" t="str">
        <f>IF(AND(LEFT(OnlineRetail[[#This Row],[InvoiceNo]],1)&lt;&gt;"C",OnlineRetail[[#This Row],[CustomerID]]&lt;&gt;""),"Yes","No")</f>
        <v>Yes</v>
      </c>
      <c r="J9303" s="4">
        <f>EOMONTH(OnlineRetail[[#This Row],[InvoiceDate]],-1)+1</f>
        <v>40725</v>
      </c>
      <c r="K9303" s="6">
        <f>OnlineRetail[[#This Row],[Quantity]]*OnlineRetail[[#This Row],[UnitPrice]]</f>
        <v>45.9</v>
      </c>
      <c r="L9303" t="str">
        <f t="shared" si="145"/>
        <v>12514|Jul-2011</v>
      </c>
    </row>
    <row r="9304" spans="1:12">
      <c r="A9304">
        <v>550917</v>
      </c>
      <c r="B9304" t="s">
        <v>26</v>
      </c>
      <c r="C9304" t="s">
        <v>62</v>
      </c>
      <c r="D9304">
        <v>4</v>
      </c>
      <c r="E9304" s="1">
        <v>40731.740972222222</v>
      </c>
      <c r="F9304">
        <v>4.25</v>
      </c>
      <c r="G9304">
        <v>13526</v>
      </c>
      <c r="H9304" t="s">
        <v>10</v>
      </c>
      <c r="I9304" t="str">
        <f>IF(AND(LEFT(OnlineRetail[[#This Row],[InvoiceNo]],1)&lt;&gt;"C",OnlineRetail[[#This Row],[CustomerID]]&lt;&gt;""),"Yes","No")</f>
        <v>Yes</v>
      </c>
      <c r="J9304" s="4">
        <f>EOMONTH(OnlineRetail[[#This Row],[InvoiceDate]],-1)+1</f>
        <v>40725</v>
      </c>
      <c r="K9304" s="6">
        <f>OnlineRetail[[#This Row],[Quantity]]*OnlineRetail[[#This Row],[UnitPrice]]</f>
        <v>17</v>
      </c>
      <c r="L9304" t="str">
        <f t="shared" si="145"/>
        <v>13526|Jul-2011</v>
      </c>
    </row>
    <row r="9305" spans="1:12" hidden="1">
      <c r="A9305" t="s">
        <v>368</v>
      </c>
      <c r="B9305" t="s">
        <v>144</v>
      </c>
      <c r="C9305" t="s">
        <v>9</v>
      </c>
      <c r="D9305">
        <v>10</v>
      </c>
      <c r="E9305" s="1">
        <v>40731.745833333327</v>
      </c>
      <c r="F9305">
        <v>3.39</v>
      </c>
      <c r="G9305">
        <v>13877</v>
      </c>
      <c r="H9305" t="s">
        <v>10</v>
      </c>
      <c r="I9305" t="str">
        <f>IF(AND(LEFT(OnlineRetail[[#This Row],[InvoiceNo]],1)&lt;&gt;"C",OnlineRetail[[#This Row],[CustomerID]]&lt;&gt;""),"Yes","No")</f>
        <v>No</v>
      </c>
      <c r="J9305" s="4">
        <f>EOMONTH(OnlineRetail[[#This Row],[InvoiceDate]],-1)+1</f>
        <v>40725</v>
      </c>
      <c r="K9305" s="6">
        <f>OnlineRetail[[#This Row],[Quantity]]*OnlineRetail[[#This Row],[UnitPrice]]</f>
        <v>33.9</v>
      </c>
      <c r="L9305" t="str">
        <f t="shared" si="145"/>
        <v/>
      </c>
    </row>
    <row r="9306" spans="1:12">
      <c r="A9306">
        <v>556353</v>
      </c>
      <c r="B9306" t="s">
        <v>228</v>
      </c>
      <c r="C9306" t="s">
        <v>12</v>
      </c>
      <c r="D9306">
        <v>17</v>
      </c>
      <c r="E9306" s="1">
        <v>40731.749305555553</v>
      </c>
      <c r="F9306">
        <v>3.39</v>
      </c>
      <c r="G9306">
        <v>14144</v>
      </c>
      <c r="H9306" t="s">
        <v>31</v>
      </c>
      <c r="I9306" t="str">
        <f>IF(AND(LEFT(OnlineRetail[[#This Row],[InvoiceNo]],1)&lt;&gt;"C",OnlineRetail[[#This Row],[CustomerID]]&lt;&gt;""),"Yes","No")</f>
        <v>Yes</v>
      </c>
      <c r="J9306" s="4">
        <f>EOMONTH(OnlineRetail[[#This Row],[InvoiceDate]],-1)+1</f>
        <v>40725</v>
      </c>
      <c r="K9306" s="6">
        <f>OnlineRetail[[#This Row],[Quantity]]*OnlineRetail[[#This Row],[UnitPrice]]</f>
        <v>57.63</v>
      </c>
      <c r="L9306" t="str">
        <f t="shared" si="145"/>
        <v>14144|Jul-2011</v>
      </c>
    </row>
    <row r="9307" spans="1:12">
      <c r="A9307">
        <v>548497</v>
      </c>
      <c r="B9307" t="s">
        <v>86</v>
      </c>
      <c r="C9307" t="s">
        <v>39</v>
      </c>
      <c r="D9307">
        <v>12</v>
      </c>
      <c r="E9307" s="1">
        <v>40731.75277777778</v>
      </c>
      <c r="F9307">
        <v>5.95</v>
      </c>
      <c r="G9307">
        <v>12462</v>
      </c>
      <c r="H9307" t="s">
        <v>10</v>
      </c>
      <c r="I9307" t="str">
        <f>IF(AND(LEFT(OnlineRetail[[#This Row],[InvoiceNo]],1)&lt;&gt;"C",OnlineRetail[[#This Row],[CustomerID]]&lt;&gt;""),"Yes","No")</f>
        <v>Yes</v>
      </c>
      <c r="J9307" s="4">
        <f>EOMONTH(OnlineRetail[[#This Row],[InvoiceDate]],-1)+1</f>
        <v>40725</v>
      </c>
      <c r="K9307" s="6">
        <f>OnlineRetail[[#This Row],[Quantity]]*OnlineRetail[[#This Row],[UnitPrice]]</f>
        <v>71.400000000000006</v>
      </c>
      <c r="L9307" t="str">
        <f t="shared" si="145"/>
        <v>12462|Jul-2011</v>
      </c>
    </row>
    <row r="9308" spans="1:12">
      <c r="A9308">
        <v>541910</v>
      </c>
      <c r="B9308" t="s">
        <v>100</v>
      </c>
      <c r="C9308" t="s">
        <v>16</v>
      </c>
      <c r="D9308">
        <v>1</v>
      </c>
      <c r="E9308" s="1">
        <v>40731.758333333331</v>
      </c>
      <c r="F9308">
        <v>4.95</v>
      </c>
      <c r="G9308">
        <v>13850</v>
      </c>
      <c r="H9308" t="s">
        <v>10</v>
      </c>
      <c r="I9308" t="str">
        <f>IF(AND(LEFT(OnlineRetail[[#This Row],[InvoiceNo]],1)&lt;&gt;"C",OnlineRetail[[#This Row],[CustomerID]]&lt;&gt;""),"Yes","No")</f>
        <v>Yes</v>
      </c>
      <c r="J9308" s="4">
        <f>EOMONTH(OnlineRetail[[#This Row],[InvoiceDate]],-1)+1</f>
        <v>40725</v>
      </c>
      <c r="K9308" s="6">
        <f>OnlineRetail[[#This Row],[Quantity]]*OnlineRetail[[#This Row],[UnitPrice]]</f>
        <v>4.95</v>
      </c>
      <c r="L9308" t="str">
        <f t="shared" si="145"/>
        <v>13850|Jul-2011</v>
      </c>
    </row>
    <row r="9309" spans="1:12">
      <c r="A9309">
        <v>552265</v>
      </c>
      <c r="B9309" t="s">
        <v>26</v>
      </c>
      <c r="C9309" t="s">
        <v>9</v>
      </c>
      <c r="D9309">
        <v>17</v>
      </c>
      <c r="E9309" s="1">
        <v>40731.759722222218</v>
      </c>
      <c r="F9309">
        <v>9.9499999999999993</v>
      </c>
      <c r="G9309">
        <v>12672</v>
      </c>
      <c r="H9309" t="s">
        <v>10</v>
      </c>
      <c r="I9309" t="str">
        <f>IF(AND(LEFT(OnlineRetail[[#This Row],[InvoiceNo]],1)&lt;&gt;"C",OnlineRetail[[#This Row],[CustomerID]]&lt;&gt;""),"Yes","No")</f>
        <v>Yes</v>
      </c>
      <c r="J9309" s="4">
        <f>EOMONTH(OnlineRetail[[#This Row],[InvoiceDate]],-1)+1</f>
        <v>40725</v>
      </c>
      <c r="K9309" s="6">
        <f>OnlineRetail[[#This Row],[Quantity]]*OnlineRetail[[#This Row],[UnitPrice]]</f>
        <v>169.14999999999998</v>
      </c>
      <c r="L9309" t="str">
        <f t="shared" si="145"/>
        <v>12672|Jul-2011</v>
      </c>
    </row>
    <row r="9310" spans="1:12">
      <c r="A9310">
        <v>540397</v>
      </c>
      <c r="B9310" t="s">
        <v>11</v>
      </c>
      <c r="C9310" t="s">
        <v>46</v>
      </c>
      <c r="D9310">
        <v>5</v>
      </c>
      <c r="E9310" s="1">
        <v>40731.76458333333</v>
      </c>
      <c r="F9310">
        <v>2.1</v>
      </c>
      <c r="G9310">
        <v>13585</v>
      </c>
      <c r="H9310" t="s">
        <v>36</v>
      </c>
      <c r="I9310" t="str">
        <f>IF(AND(LEFT(OnlineRetail[[#This Row],[InvoiceNo]],1)&lt;&gt;"C",OnlineRetail[[#This Row],[CustomerID]]&lt;&gt;""),"Yes","No")</f>
        <v>Yes</v>
      </c>
      <c r="J9310" s="4">
        <f>EOMONTH(OnlineRetail[[#This Row],[InvoiceDate]],-1)+1</f>
        <v>40725</v>
      </c>
      <c r="K9310" s="6">
        <f>OnlineRetail[[#This Row],[Quantity]]*OnlineRetail[[#This Row],[UnitPrice]]</f>
        <v>10.5</v>
      </c>
      <c r="L9310" t="str">
        <f t="shared" si="145"/>
        <v>13585|Jul-2011</v>
      </c>
    </row>
    <row r="9311" spans="1:12">
      <c r="A9311">
        <v>545706</v>
      </c>
      <c r="B9311" t="s">
        <v>241</v>
      </c>
      <c r="C9311" t="s">
        <v>48</v>
      </c>
      <c r="D9311">
        <v>24</v>
      </c>
      <c r="E9311" s="1">
        <v>40731.765277777777</v>
      </c>
      <c r="F9311">
        <v>4.95</v>
      </c>
      <c r="G9311">
        <v>14100</v>
      </c>
      <c r="H9311" t="s">
        <v>10</v>
      </c>
      <c r="I9311" t="str">
        <f>IF(AND(LEFT(OnlineRetail[[#This Row],[InvoiceNo]],1)&lt;&gt;"C",OnlineRetail[[#This Row],[CustomerID]]&lt;&gt;""),"Yes","No")</f>
        <v>Yes</v>
      </c>
      <c r="J9311" s="4">
        <f>EOMONTH(OnlineRetail[[#This Row],[InvoiceDate]],-1)+1</f>
        <v>40725</v>
      </c>
      <c r="K9311" s="6">
        <f>OnlineRetail[[#This Row],[Quantity]]*OnlineRetail[[#This Row],[UnitPrice]]</f>
        <v>118.80000000000001</v>
      </c>
      <c r="L9311" t="str">
        <f t="shared" si="145"/>
        <v>14100|Jul-2011</v>
      </c>
    </row>
    <row r="9312" spans="1:12">
      <c r="A9312">
        <v>549402</v>
      </c>
      <c r="B9312" t="s">
        <v>98</v>
      </c>
      <c r="C9312" t="s">
        <v>46</v>
      </c>
      <c r="D9312">
        <v>19</v>
      </c>
      <c r="E9312" s="1">
        <v>40731.768750000003</v>
      </c>
      <c r="F9312">
        <v>0.85</v>
      </c>
      <c r="G9312">
        <v>13062</v>
      </c>
      <c r="H9312" t="s">
        <v>10</v>
      </c>
      <c r="I9312" t="str">
        <f>IF(AND(LEFT(OnlineRetail[[#This Row],[InvoiceNo]],1)&lt;&gt;"C",OnlineRetail[[#This Row],[CustomerID]]&lt;&gt;""),"Yes","No")</f>
        <v>Yes</v>
      </c>
      <c r="J9312" s="4">
        <f>EOMONTH(OnlineRetail[[#This Row],[InvoiceDate]],-1)+1</f>
        <v>40725</v>
      </c>
      <c r="K9312" s="6">
        <f>OnlineRetail[[#This Row],[Quantity]]*OnlineRetail[[#This Row],[UnitPrice]]</f>
        <v>16.149999999999999</v>
      </c>
      <c r="L9312" t="str">
        <f t="shared" si="145"/>
        <v>13062|Jul-2011</v>
      </c>
    </row>
    <row r="9313" spans="1:12">
      <c r="A9313">
        <v>554954</v>
      </c>
      <c r="B9313" t="s">
        <v>47</v>
      </c>
      <c r="C9313" t="s">
        <v>53</v>
      </c>
      <c r="D9313">
        <v>20</v>
      </c>
      <c r="E9313" s="1">
        <v>40731.799305555563</v>
      </c>
      <c r="F9313">
        <v>3.39</v>
      </c>
      <c r="G9313">
        <v>14118</v>
      </c>
      <c r="H9313" t="s">
        <v>10</v>
      </c>
      <c r="I9313" t="str">
        <f>IF(AND(LEFT(OnlineRetail[[#This Row],[InvoiceNo]],1)&lt;&gt;"C",OnlineRetail[[#This Row],[CustomerID]]&lt;&gt;""),"Yes","No")</f>
        <v>Yes</v>
      </c>
      <c r="J9313" s="4">
        <f>EOMONTH(OnlineRetail[[#This Row],[InvoiceDate]],-1)+1</f>
        <v>40725</v>
      </c>
      <c r="K9313" s="6">
        <f>OnlineRetail[[#This Row],[Quantity]]*OnlineRetail[[#This Row],[UnitPrice]]</f>
        <v>67.8</v>
      </c>
      <c r="L9313" t="str">
        <f t="shared" si="145"/>
        <v>14118|Jul-2011</v>
      </c>
    </row>
    <row r="9314" spans="1:12">
      <c r="A9314">
        <v>550049</v>
      </c>
      <c r="B9314" t="s">
        <v>44</v>
      </c>
      <c r="C9314" t="s">
        <v>39</v>
      </c>
      <c r="D9314">
        <v>24</v>
      </c>
      <c r="E9314" s="1">
        <v>40731.824999999997</v>
      </c>
      <c r="F9314">
        <v>1.25</v>
      </c>
      <c r="G9314">
        <v>13384</v>
      </c>
      <c r="H9314" t="s">
        <v>10</v>
      </c>
      <c r="I9314" t="str">
        <f>IF(AND(LEFT(OnlineRetail[[#This Row],[InvoiceNo]],1)&lt;&gt;"C",OnlineRetail[[#This Row],[CustomerID]]&lt;&gt;""),"Yes","No")</f>
        <v>Yes</v>
      </c>
      <c r="J9314" s="4">
        <f>EOMONTH(OnlineRetail[[#This Row],[InvoiceDate]],-1)+1</f>
        <v>40725</v>
      </c>
      <c r="K9314" s="6">
        <f>OnlineRetail[[#This Row],[Quantity]]*OnlineRetail[[#This Row],[UnitPrice]]</f>
        <v>30</v>
      </c>
      <c r="L9314" t="str">
        <f t="shared" si="145"/>
        <v>13384|Jul-2011</v>
      </c>
    </row>
    <row r="9315" spans="1:12">
      <c r="A9315">
        <v>542356</v>
      </c>
      <c r="B9315" t="s">
        <v>149</v>
      </c>
      <c r="C9315" t="s">
        <v>39</v>
      </c>
      <c r="D9315">
        <v>7</v>
      </c>
      <c r="E9315" s="1">
        <v>40731.831944444442</v>
      </c>
      <c r="F9315">
        <v>1.25</v>
      </c>
      <c r="G9315">
        <v>14283</v>
      </c>
      <c r="H9315" t="s">
        <v>17</v>
      </c>
      <c r="I9315" t="str">
        <f>IF(AND(LEFT(OnlineRetail[[#This Row],[InvoiceNo]],1)&lt;&gt;"C",OnlineRetail[[#This Row],[CustomerID]]&lt;&gt;""),"Yes","No")</f>
        <v>Yes</v>
      </c>
      <c r="J9315" s="4">
        <f>EOMONTH(OnlineRetail[[#This Row],[InvoiceDate]],-1)+1</f>
        <v>40725</v>
      </c>
      <c r="K9315" s="6">
        <f>OnlineRetail[[#This Row],[Quantity]]*OnlineRetail[[#This Row],[UnitPrice]]</f>
        <v>8.75</v>
      </c>
      <c r="L9315" t="str">
        <f t="shared" si="145"/>
        <v>14283|Jul-2011</v>
      </c>
    </row>
    <row r="9316" spans="1:12">
      <c r="A9316">
        <v>552674</v>
      </c>
      <c r="B9316" t="s">
        <v>94</v>
      </c>
      <c r="C9316" t="s">
        <v>72</v>
      </c>
      <c r="D9316">
        <v>8</v>
      </c>
      <c r="E9316" s="1">
        <v>40732.333333333343</v>
      </c>
      <c r="F9316">
        <v>7.95</v>
      </c>
      <c r="G9316">
        <v>14109</v>
      </c>
      <c r="H9316" t="s">
        <v>10</v>
      </c>
      <c r="I9316" t="str">
        <f>IF(AND(LEFT(OnlineRetail[[#This Row],[InvoiceNo]],1)&lt;&gt;"C",OnlineRetail[[#This Row],[CustomerID]]&lt;&gt;""),"Yes","No")</f>
        <v>Yes</v>
      </c>
      <c r="J9316" s="4">
        <f>EOMONTH(OnlineRetail[[#This Row],[InvoiceDate]],-1)+1</f>
        <v>40725</v>
      </c>
      <c r="K9316" s="6">
        <f>OnlineRetail[[#This Row],[Quantity]]*OnlineRetail[[#This Row],[UnitPrice]]</f>
        <v>63.6</v>
      </c>
      <c r="L9316" t="str">
        <f t="shared" si="145"/>
        <v>14109|Jul-2011</v>
      </c>
    </row>
    <row r="9317" spans="1:12">
      <c r="A9317">
        <v>553131</v>
      </c>
      <c r="B9317" t="s">
        <v>175</v>
      </c>
      <c r="C9317" t="s">
        <v>50</v>
      </c>
      <c r="D9317">
        <v>3</v>
      </c>
      <c r="E9317" s="1">
        <v>40732.338888888888</v>
      </c>
      <c r="F9317">
        <v>2.5499999999999998</v>
      </c>
      <c r="G9317">
        <v>12590</v>
      </c>
      <c r="H9317" t="s">
        <v>10</v>
      </c>
      <c r="I9317" t="str">
        <f>IF(AND(LEFT(OnlineRetail[[#This Row],[InvoiceNo]],1)&lt;&gt;"C",OnlineRetail[[#This Row],[CustomerID]]&lt;&gt;""),"Yes","No")</f>
        <v>Yes</v>
      </c>
      <c r="J9317" s="4">
        <f>EOMONTH(OnlineRetail[[#This Row],[InvoiceDate]],-1)+1</f>
        <v>40725</v>
      </c>
      <c r="K9317" s="6">
        <f>OnlineRetail[[#This Row],[Quantity]]*OnlineRetail[[#This Row],[UnitPrice]]</f>
        <v>7.6499999999999995</v>
      </c>
      <c r="L9317" t="str">
        <f t="shared" si="145"/>
        <v>12590|Jul-2011</v>
      </c>
    </row>
    <row r="9318" spans="1:12">
      <c r="A9318">
        <v>544809</v>
      </c>
      <c r="B9318" t="s">
        <v>217</v>
      </c>
      <c r="C9318" t="s">
        <v>24</v>
      </c>
      <c r="D9318">
        <v>16</v>
      </c>
      <c r="E9318" s="1">
        <v>40732.341666666667</v>
      </c>
      <c r="F9318">
        <v>1.25</v>
      </c>
      <c r="G9318">
        <v>12865</v>
      </c>
      <c r="H9318" t="s">
        <v>10</v>
      </c>
      <c r="I9318" t="str">
        <f>IF(AND(LEFT(OnlineRetail[[#This Row],[InvoiceNo]],1)&lt;&gt;"C",OnlineRetail[[#This Row],[CustomerID]]&lt;&gt;""),"Yes","No")</f>
        <v>Yes</v>
      </c>
      <c r="J9318" s="4">
        <f>EOMONTH(OnlineRetail[[#This Row],[InvoiceDate]],-1)+1</f>
        <v>40725</v>
      </c>
      <c r="K9318" s="6">
        <f>OnlineRetail[[#This Row],[Quantity]]*OnlineRetail[[#This Row],[UnitPrice]]</f>
        <v>20</v>
      </c>
      <c r="L9318" t="str">
        <f t="shared" si="145"/>
        <v>12865|Jul-2011</v>
      </c>
    </row>
    <row r="9319" spans="1:12">
      <c r="A9319">
        <v>549073</v>
      </c>
      <c r="B9319" t="s">
        <v>194</v>
      </c>
      <c r="C9319" t="s">
        <v>27</v>
      </c>
      <c r="D9319">
        <v>23</v>
      </c>
      <c r="E9319" s="1">
        <v>40732.345138888893</v>
      </c>
      <c r="F9319">
        <v>0.85</v>
      </c>
      <c r="G9319">
        <v>13164</v>
      </c>
      <c r="H9319" t="s">
        <v>10</v>
      </c>
      <c r="I9319" t="str">
        <f>IF(AND(LEFT(OnlineRetail[[#This Row],[InvoiceNo]],1)&lt;&gt;"C",OnlineRetail[[#This Row],[CustomerID]]&lt;&gt;""),"Yes","No")</f>
        <v>Yes</v>
      </c>
      <c r="J9319" s="4">
        <f>EOMONTH(OnlineRetail[[#This Row],[InvoiceDate]],-1)+1</f>
        <v>40725</v>
      </c>
      <c r="K9319" s="6">
        <f>OnlineRetail[[#This Row],[Quantity]]*OnlineRetail[[#This Row],[UnitPrice]]</f>
        <v>19.55</v>
      </c>
      <c r="L9319" t="str">
        <f t="shared" si="145"/>
        <v>13164|Jul-2011</v>
      </c>
    </row>
    <row r="9320" spans="1:12">
      <c r="A9320">
        <v>548867</v>
      </c>
      <c r="B9320" t="s">
        <v>203</v>
      </c>
      <c r="C9320" t="s">
        <v>53</v>
      </c>
      <c r="D9320">
        <v>7</v>
      </c>
      <c r="E9320" s="1">
        <v>40732.354166666657</v>
      </c>
      <c r="F9320">
        <v>2.5499999999999998</v>
      </c>
      <c r="G9320">
        <v>14136</v>
      </c>
      <c r="H9320" t="s">
        <v>10</v>
      </c>
      <c r="I9320" t="str">
        <f>IF(AND(LEFT(OnlineRetail[[#This Row],[InvoiceNo]],1)&lt;&gt;"C",OnlineRetail[[#This Row],[CustomerID]]&lt;&gt;""),"Yes","No")</f>
        <v>Yes</v>
      </c>
      <c r="J9320" s="4">
        <f>EOMONTH(OnlineRetail[[#This Row],[InvoiceDate]],-1)+1</f>
        <v>40725</v>
      </c>
      <c r="K9320" s="6">
        <f>OnlineRetail[[#This Row],[Quantity]]*OnlineRetail[[#This Row],[UnitPrice]]</f>
        <v>17.849999999999998</v>
      </c>
      <c r="L9320" t="str">
        <f t="shared" si="145"/>
        <v>14136|Jul-2011</v>
      </c>
    </row>
    <row r="9321" spans="1:12">
      <c r="A9321">
        <v>541327</v>
      </c>
      <c r="B9321" t="s">
        <v>58</v>
      </c>
      <c r="C9321" t="s">
        <v>33</v>
      </c>
      <c r="D9321">
        <v>18</v>
      </c>
      <c r="E9321" s="1">
        <v>40732.35833333333</v>
      </c>
      <c r="F9321">
        <v>4.25</v>
      </c>
      <c r="G9321">
        <v>12415</v>
      </c>
      <c r="H9321" t="s">
        <v>10</v>
      </c>
      <c r="I9321" t="str">
        <f>IF(AND(LEFT(OnlineRetail[[#This Row],[InvoiceNo]],1)&lt;&gt;"C",OnlineRetail[[#This Row],[CustomerID]]&lt;&gt;""),"Yes","No")</f>
        <v>Yes</v>
      </c>
      <c r="J9321" s="4">
        <f>EOMONTH(OnlineRetail[[#This Row],[InvoiceDate]],-1)+1</f>
        <v>40725</v>
      </c>
      <c r="K9321" s="6">
        <f>OnlineRetail[[#This Row],[Quantity]]*OnlineRetail[[#This Row],[UnitPrice]]</f>
        <v>76.5</v>
      </c>
      <c r="L9321" t="str">
        <f t="shared" si="145"/>
        <v>12415|Jul-2011</v>
      </c>
    </row>
    <row r="9322" spans="1:12">
      <c r="A9322">
        <v>550104</v>
      </c>
      <c r="B9322" t="s">
        <v>230</v>
      </c>
      <c r="C9322" t="s">
        <v>24</v>
      </c>
      <c r="D9322">
        <v>20</v>
      </c>
      <c r="E9322" s="1">
        <v>40732.367361111108</v>
      </c>
      <c r="F9322">
        <v>1.25</v>
      </c>
      <c r="G9322">
        <v>13178</v>
      </c>
      <c r="H9322" t="s">
        <v>121</v>
      </c>
      <c r="I9322" t="str">
        <f>IF(AND(LEFT(OnlineRetail[[#This Row],[InvoiceNo]],1)&lt;&gt;"C",OnlineRetail[[#This Row],[CustomerID]]&lt;&gt;""),"Yes","No")</f>
        <v>Yes</v>
      </c>
      <c r="J9322" s="4">
        <f>EOMONTH(OnlineRetail[[#This Row],[InvoiceDate]],-1)+1</f>
        <v>40725</v>
      </c>
      <c r="K9322" s="6">
        <f>OnlineRetail[[#This Row],[Quantity]]*OnlineRetail[[#This Row],[UnitPrice]]</f>
        <v>25</v>
      </c>
      <c r="L9322" t="str">
        <f t="shared" si="145"/>
        <v>13178|Jul-2011</v>
      </c>
    </row>
    <row r="9323" spans="1:12">
      <c r="A9323">
        <v>542262</v>
      </c>
      <c r="B9323" t="s">
        <v>191</v>
      </c>
      <c r="C9323" t="s">
        <v>42</v>
      </c>
      <c r="D9323">
        <v>10</v>
      </c>
      <c r="E9323" s="1">
        <v>40732.385416666657</v>
      </c>
      <c r="F9323">
        <v>4.25</v>
      </c>
      <c r="G9323">
        <v>12415</v>
      </c>
      <c r="H9323" t="s">
        <v>10</v>
      </c>
      <c r="I9323" t="str">
        <f>IF(AND(LEFT(OnlineRetail[[#This Row],[InvoiceNo]],1)&lt;&gt;"C",OnlineRetail[[#This Row],[CustomerID]]&lt;&gt;""),"Yes","No")</f>
        <v>Yes</v>
      </c>
      <c r="J9323" s="4">
        <f>EOMONTH(OnlineRetail[[#This Row],[InvoiceDate]],-1)+1</f>
        <v>40725</v>
      </c>
      <c r="K9323" s="6">
        <f>OnlineRetail[[#This Row],[Quantity]]*OnlineRetail[[#This Row],[UnitPrice]]</f>
        <v>42.5</v>
      </c>
      <c r="L9323" t="str">
        <f t="shared" si="145"/>
        <v>12415|Jul-2011</v>
      </c>
    </row>
    <row r="9324" spans="1:12">
      <c r="A9324">
        <v>553115</v>
      </c>
      <c r="B9324" t="s">
        <v>259</v>
      </c>
      <c r="C9324" t="s">
        <v>62</v>
      </c>
      <c r="D9324">
        <v>14</v>
      </c>
      <c r="E9324" s="1">
        <v>40732.412499999999</v>
      </c>
      <c r="F9324">
        <v>7.95</v>
      </c>
      <c r="G9324">
        <v>13989</v>
      </c>
      <c r="H9324" t="s">
        <v>36</v>
      </c>
      <c r="I9324" t="str">
        <f>IF(AND(LEFT(OnlineRetail[[#This Row],[InvoiceNo]],1)&lt;&gt;"C",OnlineRetail[[#This Row],[CustomerID]]&lt;&gt;""),"Yes","No")</f>
        <v>Yes</v>
      </c>
      <c r="J9324" s="4">
        <f>EOMONTH(OnlineRetail[[#This Row],[InvoiceDate]],-1)+1</f>
        <v>40725</v>
      </c>
      <c r="K9324" s="6">
        <f>OnlineRetail[[#This Row],[Quantity]]*OnlineRetail[[#This Row],[UnitPrice]]</f>
        <v>111.3</v>
      </c>
      <c r="L9324" t="str">
        <f t="shared" si="145"/>
        <v>13989|Jul-2011</v>
      </c>
    </row>
    <row r="9325" spans="1:12">
      <c r="A9325">
        <v>545713</v>
      </c>
      <c r="B9325" t="s">
        <v>15</v>
      </c>
      <c r="C9325" t="s">
        <v>40</v>
      </c>
      <c r="D9325">
        <v>12</v>
      </c>
      <c r="E9325" s="1">
        <v>40732.415277777778</v>
      </c>
      <c r="F9325">
        <v>0.85</v>
      </c>
      <c r="G9325">
        <v>13844</v>
      </c>
      <c r="H9325" t="s">
        <v>10</v>
      </c>
      <c r="I9325" t="str">
        <f>IF(AND(LEFT(OnlineRetail[[#This Row],[InvoiceNo]],1)&lt;&gt;"C",OnlineRetail[[#This Row],[CustomerID]]&lt;&gt;""),"Yes","No")</f>
        <v>Yes</v>
      </c>
      <c r="J9325" s="4">
        <f>EOMONTH(OnlineRetail[[#This Row],[InvoiceDate]],-1)+1</f>
        <v>40725</v>
      </c>
      <c r="K9325" s="6">
        <f>OnlineRetail[[#This Row],[Quantity]]*OnlineRetail[[#This Row],[UnitPrice]]</f>
        <v>10.199999999999999</v>
      </c>
      <c r="L9325" t="str">
        <f t="shared" si="145"/>
        <v>13844|Jul-2011</v>
      </c>
    </row>
    <row r="9326" spans="1:12">
      <c r="A9326">
        <v>541260</v>
      </c>
      <c r="B9326" t="s">
        <v>49</v>
      </c>
      <c r="C9326" t="s">
        <v>27</v>
      </c>
      <c r="D9326">
        <v>17</v>
      </c>
      <c r="E9326" s="1">
        <v>40732.417361111111</v>
      </c>
      <c r="F9326">
        <v>4.95</v>
      </c>
      <c r="G9326">
        <v>13307</v>
      </c>
      <c r="H9326" t="s">
        <v>10</v>
      </c>
      <c r="I9326" t="str">
        <f>IF(AND(LEFT(OnlineRetail[[#This Row],[InvoiceNo]],1)&lt;&gt;"C",OnlineRetail[[#This Row],[CustomerID]]&lt;&gt;""),"Yes","No")</f>
        <v>Yes</v>
      </c>
      <c r="J9326" s="4">
        <f>EOMONTH(OnlineRetail[[#This Row],[InvoiceDate]],-1)+1</f>
        <v>40725</v>
      </c>
      <c r="K9326" s="6">
        <f>OnlineRetail[[#This Row],[Quantity]]*OnlineRetail[[#This Row],[UnitPrice]]</f>
        <v>84.15</v>
      </c>
      <c r="L9326" t="str">
        <f t="shared" si="145"/>
        <v>13307|Jul-2011</v>
      </c>
    </row>
    <row r="9327" spans="1:12">
      <c r="A9327">
        <v>556340</v>
      </c>
      <c r="B9327" t="s">
        <v>156</v>
      </c>
      <c r="C9327" t="s">
        <v>24</v>
      </c>
      <c r="D9327">
        <v>21</v>
      </c>
      <c r="E9327" s="1">
        <v>40732.425000000003</v>
      </c>
      <c r="F9327">
        <v>0.85</v>
      </c>
      <c r="G9327">
        <v>14218</v>
      </c>
      <c r="H9327" t="s">
        <v>10</v>
      </c>
      <c r="I9327" t="str">
        <f>IF(AND(LEFT(OnlineRetail[[#This Row],[InvoiceNo]],1)&lt;&gt;"C",OnlineRetail[[#This Row],[CustomerID]]&lt;&gt;""),"Yes","No")</f>
        <v>Yes</v>
      </c>
      <c r="J9327" s="4">
        <f>EOMONTH(OnlineRetail[[#This Row],[InvoiceDate]],-1)+1</f>
        <v>40725</v>
      </c>
      <c r="K9327" s="6">
        <f>OnlineRetail[[#This Row],[Quantity]]*OnlineRetail[[#This Row],[UnitPrice]]</f>
        <v>17.849999999999998</v>
      </c>
      <c r="L9327" t="str">
        <f t="shared" si="145"/>
        <v>14218|Jul-2011</v>
      </c>
    </row>
    <row r="9328" spans="1:12">
      <c r="A9328">
        <v>553438</v>
      </c>
      <c r="B9328" t="s">
        <v>61</v>
      </c>
      <c r="C9328" t="s">
        <v>39</v>
      </c>
      <c r="D9328">
        <v>24</v>
      </c>
      <c r="E9328" s="1">
        <v>40732.43472222222</v>
      </c>
      <c r="F9328">
        <v>7.95</v>
      </c>
      <c r="G9328">
        <v>12551</v>
      </c>
      <c r="H9328" t="s">
        <v>10</v>
      </c>
      <c r="I9328" t="str">
        <f>IF(AND(LEFT(OnlineRetail[[#This Row],[InvoiceNo]],1)&lt;&gt;"C",OnlineRetail[[#This Row],[CustomerID]]&lt;&gt;""),"Yes","No")</f>
        <v>Yes</v>
      </c>
      <c r="J9328" s="4">
        <f>EOMONTH(OnlineRetail[[#This Row],[InvoiceDate]],-1)+1</f>
        <v>40725</v>
      </c>
      <c r="K9328" s="6">
        <f>OnlineRetail[[#This Row],[Quantity]]*OnlineRetail[[#This Row],[UnitPrice]]</f>
        <v>190.8</v>
      </c>
      <c r="L9328" t="str">
        <f t="shared" si="145"/>
        <v>12551|Jul-2011</v>
      </c>
    </row>
    <row r="9329" spans="1:12">
      <c r="A9329">
        <v>552963</v>
      </c>
      <c r="B9329" t="s">
        <v>158</v>
      </c>
      <c r="C9329" t="s">
        <v>50</v>
      </c>
      <c r="D9329">
        <v>11</v>
      </c>
      <c r="E9329" s="1">
        <v>40732.436805555553</v>
      </c>
      <c r="F9329">
        <v>7.95</v>
      </c>
      <c r="G9329">
        <v>13586</v>
      </c>
      <c r="H9329" t="s">
        <v>10</v>
      </c>
      <c r="I9329" t="str">
        <f>IF(AND(LEFT(OnlineRetail[[#This Row],[InvoiceNo]],1)&lt;&gt;"C",OnlineRetail[[#This Row],[CustomerID]]&lt;&gt;""),"Yes","No")</f>
        <v>Yes</v>
      </c>
      <c r="J9329" s="4">
        <f>EOMONTH(OnlineRetail[[#This Row],[InvoiceDate]],-1)+1</f>
        <v>40725</v>
      </c>
      <c r="K9329" s="6">
        <f>OnlineRetail[[#This Row],[Quantity]]*OnlineRetail[[#This Row],[UnitPrice]]</f>
        <v>87.45</v>
      </c>
      <c r="L9329" t="str">
        <f t="shared" si="145"/>
        <v>13586|Jul-2011</v>
      </c>
    </row>
    <row r="9330" spans="1:12">
      <c r="A9330">
        <v>553089</v>
      </c>
      <c r="B9330" t="s">
        <v>268</v>
      </c>
      <c r="C9330" t="s">
        <v>14</v>
      </c>
      <c r="D9330">
        <v>4</v>
      </c>
      <c r="E9330" s="1">
        <v>40732.4375</v>
      </c>
      <c r="F9330">
        <v>0.85</v>
      </c>
      <c r="G9330">
        <v>13707</v>
      </c>
      <c r="H9330" t="s">
        <v>10</v>
      </c>
      <c r="I9330" t="str">
        <f>IF(AND(LEFT(OnlineRetail[[#This Row],[InvoiceNo]],1)&lt;&gt;"C",OnlineRetail[[#This Row],[CustomerID]]&lt;&gt;""),"Yes","No")</f>
        <v>Yes</v>
      </c>
      <c r="J9330" s="4">
        <f>EOMONTH(OnlineRetail[[#This Row],[InvoiceDate]],-1)+1</f>
        <v>40725</v>
      </c>
      <c r="K9330" s="6">
        <f>OnlineRetail[[#This Row],[Quantity]]*OnlineRetail[[#This Row],[UnitPrice]]</f>
        <v>3.4</v>
      </c>
      <c r="L9330" t="str">
        <f t="shared" si="145"/>
        <v>13707|Jul-2011</v>
      </c>
    </row>
    <row r="9331" spans="1:12">
      <c r="A9331">
        <v>547911</v>
      </c>
      <c r="B9331" t="s">
        <v>194</v>
      </c>
      <c r="C9331" t="s">
        <v>19</v>
      </c>
      <c r="D9331">
        <v>2</v>
      </c>
      <c r="E9331" s="1">
        <v>40732.447222222218</v>
      </c>
      <c r="F9331">
        <v>1.65</v>
      </c>
      <c r="G9331">
        <v>12970</v>
      </c>
      <c r="H9331" t="s">
        <v>10</v>
      </c>
      <c r="I9331" t="str">
        <f>IF(AND(LEFT(OnlineRetail[[#This Row],[InvoiceNo]],1)&lt;&gt;"C",OnlineRetail[[#This Row],[CustomerID]]&lt;&gt;""),"Yes","No")</f>
        <v>Yes</v>
      </c>
      <c r="J9331" s="4">
        <f>EOMONTH(OnlineRetail[[#This Row],[InvoiceDate]],-1)+1</f>
        <v>40725</v>
      </c>
      <c r="K9331" s="6">
        <f>OnlineRetail[[#This Row],[Quantity]]*OnlineRetail[[#This Row],[UnitPrice]]</f>
        <v>3.3</v>
      </c>
      <c r="L9331" t="str">
        <f t="shared" si="145"/>
        <v>12970|Jul-2011</v>
      </c>
    </row>
    <row r="9332" spans="1:12">
      <c r="A9332">
        <v>549520</v>
      </c>
      <c r="B9332" t="s">
        <v>210</v>
      </c>
      <c r="C9332" t="s">
        <v>14</v>
      </c>
      <c r="D9332">
        <v>20</v>
      </c>
      <c r="E9332" s="1">
        <v>40732.448611111111</v>
      </c>
      <c r="F9332">
        <v>1.65</v>
      </c>
      <c r="G9332">
        <v>13053</v>
      </c>
      <c r="H9332" t="s">
        <v>121</v>
      </c>
      <c r="I9332" t="str">
        <f>IF(AND(LEFT(OnlineRetail[[#This Row],[InvoiceNo]],1)&lt;&gt;"C",OnlineRetail[[#This Row],[CustomerID]]&lt;&gt;""),"Yes","No")</f>
        <v>Yes</v>
      </c>
      <c r="J9332" s="4">
        <f>EOMONTH(OnlineRetail[[#This Row],[InvoiceDate]],-1)+1</f>
        <v>40725</v>
      </c>
      <c r="K9332" s="6">
        <f>OnlineRetail[[#This Row],[Quantity]]*OnlineRetail[[#This Row],[UnitPrice]]</f>
        <v>33</v>
      </c>
      <c r="L9332" t="str">
        <f t="shared" si="145"/>
        <v>13053|Jul-2011</v>
      </c>
    </row>
    <row r="9333" spans="1:12">
      <c r="A9333">
        <v>553904</v>
      </c>
      <c r="B9333" t="s">
        <v>116</v>
      </c>
      <c r="C9333" t="s">
        <v>42</v>
      </c>
      <c r="D9333">
        <v>5</v>
      </c>
      <c r="E9333" s="1">
        <v>40732.456944444442</v>
      </c>
      <c r="F9333">
        <v>5.95</v>
      </c>
      <c r="G9333">
        <v>14260</v>
      </c>
      <c r="H9333" t="s">
        <v>10</v>
      </c>
      <c r="I9333" t="str">
        <f>IF(AND(LEFT(OnlineRetail[[#This Row],[InvoiceNo]],1)&lt;&gt;"C",OnlineRetail[[#This Row],[CustomerID]]&lt;&gt;""),"Yes","No")</f>
        <v>Yes</v>
      </c>
      <c r="J9333" s="4">
        <f>EOMONTH(OnlineRetail[[#This Row],[InvoiceDate]],-1)+1</f>
        <v>40725</v>
      </c>
      <c r="K9333" s="6">
        <f>OnlineRetail[[#This Row],[Quantity]]*OnlineRetail[[#This Row],[UnitPrice]]</f>
        <v>29.75</v>
      </c>
      <c r="L9333" t="str">
        <f t="shared" si="145"/>
        <v>14260|Jul-2011</v>
      </c>
    </row>
    <row r="9334" spans="1:12">
      <c r="A9334">
        <v>546585</v>
      </c>
      <c r="B9334" t="s">
        <v>162</v>
      </c>
      <c r="C9334" t="s">
        <v>24</v>
      </c>
      <c r="D9334">
        <v>20</v>
      </c>
      <c r="E9334" s="1">
        <v>40732.460416666669</v>
      </c>
      <c r="F9334">
        <v>2.1</v>
      </c>
      <c r="G9334">
        <v>13715</v>
      </c>
      <c r="H9334" t="s">
        <v>36</v>
      </c>
      <c r="I9334" t="str">
        <f>IF(AND(LEFT(OnlineRetail[[#This Row],[InvoiceNo]],1)&lt;&gt;"C",OnlineRetail[[#This Row],[CustomerID]]&lt;&gt;""),"Yes","No")</f>
        <v>Yes</v>
      </c>
      <c r="J9334" s="4">
        <f>EOMONTH(OnlineRetail[[#This Row],[InvoiceDate]],-1)+1</f>
        <v>40725</v>
      </c>
      <c r="K9334" s="6">
        <f>OnlineRetail[[#This Row],[Quantity]]*OnlineRetail[[#This Row],[UnitPrice]]</f>
        <v>42</v>
      </c>
      <c r="L9334" t="str">
        <f t="shared" si="145"/>
        <v>13715|Jul-2011</v>
      </c>
    </row>
    <row r="9335" spans="1:12">
      <c r="A9335">
        <v>543277</v>
      </c>
      <c r="B9335" t="s">
        <v>35</v>
      </c>
      <c r="C9335" t="s">
        <v>19</v>
      </c>
      <c r="D9335">
        <v>17</v>
      </c>
      <c r="E9335" s="1">
        <v>40732.463888888888</v>
      </c>
      <c r="F9335">
        <v>5.95</v>
      </c>
      <c r="G9335">
        <v>13323</v>
      </c>
      <c r="H9335" t="s">
        <v>10</v>
      </c>
      <c r="I9335" t="str">
        <f>IF(AND(LEFT(OnlineRetail[[#This Row],[InvoiceNo]],1)&lt;&gt;"C",OnlineRetail[[#This Row],[CustomerID]]&lt;&gt;""),"Yes","No")</f>
        <v>Yes</v>
      </c>
      <c r="J9335" s="4">
        <f>EOMONTH(OnlineRetail[[#This Row],[InvoiceDate]],-1)+1</f>
        <v>40725</v>
      </c>
      <c r="K9335" s="6">
        <f>OnlineRetail[[#This Row],[Quantity]]*OnlineRetail[[#This Row],[UnitPrice]]</f>
        <v>101.15</v>
      </c>
      <c r="L9335" t="str">
        <f t="shared" si="145"/>
        <v>13323|Jul-2011</v>
      </c>
    </row>
    <row r="9336" spans="1:12">
      <c r="A9336">
        <v>551114</v>
      </c>
      <c r="B9336" t="s">
        <v>160</v>
      </c>
      <c r="C9336" t="s">
        <v>12</v>
      </c>
      <c r="D9336">
        <v>10</v>
      </c>
      <c r="E9336" s="1">
        <v>40732.472222222219</v>
      </c>
      <c r="F9336">
        <v>9.9499999999999993</v>
      </c>
      <c r="G9336">
        <v>13797</v>
      </c>
      <c r="H9336" t="s">
        <v>10</v>
      </c>
      <c r="I9336" t="str">
        <f>IF(AND(LEFT(OnlineRetail[[#This Row],[InvoiceNo]],1)&lt;&gt;"C",OnlineRetail[[#This Row],[CustomerID]]&lt;&gt;""),"Yes","No")</f>
        <v>Yes</v>
      </c>
      <c r="J9336" s="4">
        <f>EOMONTH(OnlineRetail[[#This Row],[InvoiceDate]],-1)+1</f>
        <v>40725</v>
      </c>
      <c r="K9336" s="6">
        <f>OnlineRetail[[#This Row],[Quantity]]*OnlineRetail[[#This Row],[UnitPrice]]</f>
        <v>99.5</v>
      </c>
      <c r="L9336" t="str">
        <f t="shared" si="145"/>
        <v>13797|Jul-2011</v>
      </c>
    </row>
    <row r="9337" spans="1:12">
      <c r="A9337">
        <v>549022</v>
      </c>
      <c r="B9337" t="s">
        <v>45</v>
      </c>
      <c r="C9337" t="s">
        <v>83</v>
      </c>
      <c r="D9337">
        <v>13</v>
      </c>
      <c r="E9337" s="1">
        <v>40732.472916666673</v>
      </c>
      <c r="F9337">
        <v>4.95</v>
      </c>
      <c r="G9337">
        <v>13179</v>
      </c>
      <c r="H9337" t="s">
        <v>10</v>
      </c>
      <c r="I9337" t="str">
        <f>IF(AND(LEFT(OnlineRetail[[#This Row],[InvoiceNo]],1)&lt;&gt;"C",OnlineRetail[[#This Row],[CustomerID]]&lt;&gt;""),"Yes","No")</f>
        <v>Yes</v>
      </c>
      <c r="J9337" s="4">
        <f>EOMONTH(OnlineRetail[[#This Row],[InvoiceDate]],-1)+1</f>
        <v>40725</v>
      </c>
      <c r="K9337" s="6">
        <f>OnlineRetail[[#This Row],[Quantity]]*OnlineRetail[[#This Row],[UnitPrice]]</f>
        <v>64.350000000000009</v>
      </c>
      <c r="L9337" t="str">
        <f t="shared" si="145"/>
        <v>13179|Jul-2011</v>
      </c>
    </row>
    <row r="9338" spans="1:12">
      <c r="A9338">
        <v>540811</v>
      </c>
      <c r="B9338" t="s">
        <v>179</v>
      </c>
      <c r="C9338" t="s">
        <v>83</v>
      </c>
      <c r="D9338">
        <v>12</v>
      </c>
      <c r="E9338" s="1">
        <v>40732.481249999997</v>
      </c>
      <c r="F9338">
        <v>4.25</v>
      </c>
      <c r="G9338">
        <v>13034</v>
      </c>
      <c r="H9338" t="s">
        <v>10</v>
      </c>
      <c r="I9338" t="str">
        <f>IF(AND(LEFT(OnlineRetail[[#This Row],[InvoiceNo]],1)&lt;&gt;"C",OnlineRetail[[#This Row],[CustomerID]]&lt;&gt;""),"Yes","No")</f>
        <v>Yes</v>
      </c>
      <c r="J9338" s="4">
        <f>EOMONTH(OnlineRetail[[#This Row],[InvoiceDate]],-1)+1</f>
        <v>40725</v>
      </c>
      <c r="K9338" s="6">
        <f>OnlineRetail[[#This Row],[Quantity]]*OnlineRetail[[#This Row],[UnitPrice]]</f>
        <v>51</v>
      </c>
      <c r="L9338" t="str">
        <f t="shared" si="145"/>
        <v>13034|Jul-2011</v>
      </c>
    </row>
    <row r="9339" spans="1:12">
      <c r="A9339">
        <v>552484</v>
      </c>
      <c r="B9339" t="s">
        <v>92</v>
      </c>
      <c r="C9339" t="s">
        <v>12</v>
      </c>
      <c r="D9339">
        <v>10</v>
      </c>
      <c r="E9339" s="1">
        <v>40732.486805555563</v>
      </c>
      <c r="F9339">
        <v>0.85</v>
      </c>
      <c r="G9339">
        <v>13835</v>
      </c>
      <c r="H9339" t="s">
        <v>17</v>
      </c>
      <c r="I9339" t="str">
        <f>IF(AND(LEFT(OnlineRetail[[#This Row],[InvoiceNo]],1)&lt;&gt;"C",OnlineRetail[[#This Row],[CustomerID]]&lt;&gt;""),"Yes","No")</f>
        <v>Yes</v>
      </c>
      <c r="J9339" s="4">
        <f>EOMONTH(OnlineRetail[[#This Row],[InvoiceDate]],-1)+1</f>
        <v>40725</v>
      </c>
      <c r="K9339" s="6">
        <f>OnlineRetail[[#This Row],[Quantity]]*OnlineRetail[[#This Row],[UnitPrice]]</f>
        <v>8.5</v>
      </c>
      <c r="L9339" t="str">
        <f t="shared" si="145"/>
        <v>13835|Jul-2011</v>
      </c>
    </row>
    <row r="9340" spans="1:12">
      <c r="A9340">
        <v>543304</v>
      </c>
      <c r="B9340" t="s">
        <v>41</v>
      </c>
      <c r="C9340" t="s">
        <v>83</v>
      </c>
      <c r="D9340">
        <v>1</v>
      </c>
      <c r="E9340" s="1">
        <v>40732.510416666657</v>
      </c>
      <c r="F9340">
        <v>2.1</v>
      </c>
      <c r="G9340">
        <v>12569</v>
      </c>
      <c r="H9340" t="s">
        <v>10</v>
      </c>
      <c r="I9340" t="str">
        <f>IF(AND(LEFT(OnlineRetail[[#This Row],[InvoiceNo]],1)&lt;&gt;"C",OnlineRetail[[#This Row],[CustomerID]]&lt;&gt;""),"Yes","No")</f>
        <v>Yes</v>
      </c>
      <c r="J9340" s="4">
        <f>EOMONTH(OnlineRetail[[#This Row],[InvoiceDate]],-1)+1</f>
        <v>40725</v>
      </c>
      <c r="K9340" s="6">
        <f>OnlineRetail[[#This Row],[Quantity]]*OnlineRetail[[#This Row],[UnitPrice]]</f>
        <v>2.1</v>
      </c>
      <c r="L9340" t="str">
        <f t="shared" si="145"/>
        <v>12569|Jul-2011</v>
      </c>
    </row>
    <row r="9341" spans="1:12">
      <c r="A9341">
        <v>548830</v>
      </c>
      <c r="B9341" t="s">
        <v>174</v>
      </c>
      <c r="C9341" t="s">
        <v>21</v>
      </c>
      <c r="D9341">
        <v>12</v>
      </c>
      <c r="E9341" s="1">
        <v>40732.518055555563</v>
      </c>
      <c r="F9341">
        <v>3.39</v>
      </c>
      <c r="G9341">
        <v>13989</v>
      </c>
      <c r="H9341" t="s">
        <v>10</v>
      </c>
      <c r="I9341" t="str">
        <f>IF(AND(LEFT(OnlineRetail[[#This Row],[InvoiceNo]],1)&lt;&gt;"C",OnlineRetail[[#This Row],[CustomerID]]&lt;&gt;""),"Yes","No")</f>
        <v>Yes</v>
      </c>
      <c r="J9341" s="4">
        <f>EOMONTH(OnlineRetail[[#This Row],[InvoiceDate]],-1)+1</f>
        <v>40725</v>
      </c>
      <c r="K9341" s="6">
        <f>OnlineRetail[[#This Row],[Quantity]]*OnlineRetail[[#This Row],[UnitPrice]]</f>
        <v>40.68</v>
      </c>
      <c r="L9341" t="str">
        <f t="shared" si="145"/>
        <v>13989|Jul-2011</v>
      </c>
    </row>
    <row r="9342" spans="1:12">
      <c r="A9342">
        <v>550202</v>
      </c>
      <c r="B9342" t="s">
        <v>239</v>
      </c>
      <c r="C9342" t="s">
        <v>21</v>
      </c>
      <c r="D9342">
        <v>19</v>
      </c>
      <c r="E9342" s="1">
        <v>40732.520138888889</v>
      </c>
      <c r="F9342">
        <v>2.5499999999999998</v>
      </c>
      <c r="G9342">
        <v>12769</v>
      </c>
      <c r="H9342" t="s">
        <v>10</v>
      </c>
      <c r="I9342" t="str">
        <f>IF(AND(LEFT(OnlineRetail[[#This Row],[InvoiceNo]],1)&lt;&gt;"C",OnlineRetail[[#This Row],[CustomerID]]&lt;&gt;""),"Yes","No")</f>
        <v>Yes</v>
      </c>
      <c r="J9342" s="4">
        <f>EOMONTH(OnlineRetail[[#This Row],[InvoiceDate]],-1)+1</f>
        <v>40725</v>
      </c>
      <c r="K9342" s="6">
        <f>OnlineRetail[[#This Row],[Quantity]]*OnlineRetail[[#This Row],[UnitPrice]]</f>
        <v>48.449999999999996</v>
      </c>
      <c r="L9342" t="str">
        <f t="shared" si="145"/>
        <v>12769|Jul-2011</v>
      </c>
    </row>
    <row r="9343" spans="1:12">
      <c r="A9343">
        <v>539014</v>
      </c>
      <c r="B9343" t="s">
        <v>195</v>
      </c>
      <c r="C9343" t="s">
        <v>50</v>
      </c>
      <c r="D9343">
        <v>20</v>
      </c>
      <c r="E9343" s="1">
        <v>40732.520138888889</v>
      </c>
      <c r="F9343">
        <v>0.85</v>
      </c>
      <c r="G9343">
        <v>12516</v>
      </c>
      <c r="H9343" t="s">
        <v>10</v>
      </c>
      <c r="I9343" t="str">
        <f>IF(AND(LEFT(OnlineRetail[[#This Row],[InvoiceNo]],1)&lt;&gt;"C",OnlineRetail[[#This Row],[CustomerID]]&lt;&gt;""),"Yes","No")</f>
        <v>Yes</v>
      </c>
      <c r="J9343" s="4">
        <f>EOMONTH(OnlineRetail[[#This Row],[InvoiceDate]],-1)+1</f>
        <v>40725</v>
      </c>
      <c r="K9343" s="6">
        <f>OnlineRetail[[#This Row],[Quantity]]*OnlineRetail[[#This Row],[UnitPrice]]</f>
        <v>17</v>
      </c>
      <c r="L9343" t="str">
        <f t="shared" si="145"/>
        <v>12516|Jul-2011</v>
      </c>
    </row>
    <row r="9344" spans="1:12">
      <c r="A9344">
        <v>546473</v>
      </c>
      <c r="B9344" t="s">
        <v>158</v>
      </c>
      <c r="C9344" t="s">
        <v>40</v>
      </c>
      <c r="D9344">
        <v>16</v>
      </c>
      <c r="E9344" s="1">
        <v>40732.535416666673</v>
      </c>
      <c r="F9344">
        <v>9.9499999999999993</v>
      </c>
      <c r="G9344">
        <v>13812</v>
      </c>
      <c r="H9344" t="s">
        <v>17</v>
      </c>
      <c r="I9344" t="str">
        <f>IF(AND(LEFT(OnlineRetail[[#This Row],[InvoiceNo]],1)&lt;&gt;"C",OnlineRetail[[#This Row],[CustomerID]]&lt;&gt;""),"Yes","No")</f>
        <v>Yes</v>
      </c>
      <c r="J9344" s="4">
        <f>EOMONTH(OnlineRetail[[#This Row],[InvoiceDate]],-1)+1</f>
        <v>40725</v>
      </c>
      <c r="K9344" s="6">
        <f>OnlineRetail[[#This Row],[Quantity]]*OnlineRetail[[#This Row],[UnitPrice]]</f>
        <v>159.19999999999999</v>
      </c>
      <c r="L9344" t="str">
        <f t="shared" si="145"/>
        <v>13812|Jul-2011</v>
      </c>
    </row>
    <row r="9345" spans="1:12">
      <c r="A9345">
        <v>536517</v>
      </c>
      <c r="B9345" t="s">
        <v>52</v>
      </c>
      <c r="C9345" t="s">
        <v>53</v>
      </c>
      <c r="D9345">
        <v>10</v>
      </c>
      <c r="E9345" s="1">
        <v>40732.536805555559</v>
      </c>
      <c r="F9345">
        <v>2.5499999999999998</v>
      </c>
      <c r="G9345">
        <v>13280</v>
      </c>
      <c r="H9345" t="s">
        <v>10</v>
      </c>
      <c r="I9345" t="str">
        <f>IF(AND(LEFT(OnlineRetail[[#This Row],[InvoiceNo]],1)&lt;&gt;"C",OnlineRetail[[#This Row],[CustomerID]]&lt;&gt;""),"Yes","No")</f>
        <v>Yes</v>
      </c>
      <c r="J9345" s="4">
        <f>EOMONTH(OnlineRetail[[#This Row],[InvoiceDate]],-1)+1</f>
        <v>40725</v>
      </c>
      <c r="K9345" s="6">
        <f>OnlineRetail[[#This Row],[Quantity]]*OnlineRetail[[#This Row],[UnitPrice]]</f>
        <v>25.5</v>
      </c>
      <c r="L9345" t="str">
        <f t="shared" si="145"/>
        <v>13280|Jul-2011</v>
      </c>
    </row>
    <row r="9346" spans="1:12">
      <c r="A9346">
        <v>551659</v>
      </c>
      <c r="B9346" t="s">
        <v>179</v>
      </c>
      <c r="C9346" t="s">
        <v>53</v>
      </c>
      <c r="D9346">
        <v>10</v>
      </c>
      <c r="E9346" s="1">
        <v>40732.540972222218</v>
      </c>
      <c r="F9346">
        <v>5.95</v>
      </c>
      <c r="G9346">
        <v>13319</v>
      </c>
      <c r="H9346" t="s">
        <v>10</v>
      </c>
      <c r="I9346" t="str">
        <f>IF(AND(LEFT(OnlineRetail[[#This Row],[InvoiceNo]],1)&lt;&gt;"C",OnlineRetail[[#This Row],[CustomerID]]&lt;&gt;""),"Yes","No")</f>
        <v>Yes</v>
      </c>
      <c r="J9346" s="4">
        <f>EOMONTH(OnlineRetail[[#This Row],[InvoiceDate]],-1)+1</f>
        <v>40725</v>
      </c>
      <c r="K9346" s="6">
        <f>OnlineRetail[[#This Row],[Quantity]]*OnlineRetail[[#This Row],[UnitPrice]]</f>
        <v>59.5</v>
      </c>
      <c r="L9346" t="str">
        <f t="shared" ref="L9346:L9409" si="146">IF(I9346="Yes",G9346&amp;"|"&amp;TEXT(J9346,"mmm-yyyy"),"")</f>
        <v>13319|Jul-2011</v>
      </c>
    </row>
    <row r="9347" spans="1:12">
      <c r="A9347">
        <v>542529</v>
      </c>
      <c r="B9347" t="s">
        <v>133</v>
      </c>
      <c r="C9347" t="s">
        <v>21</v>
      </c>
      <c r="D9347">
        <v>17</v>
      </c>
      <c r="E9347" s="1">
        <v>40732.559027777781</v>
      </c>
      <c r="F9347">
        <v>5.95</v>
      </c>
      <c r="G9347">
        <v>13889</v>
      </c>
      <c r="H9347" t="s">
        <v>10</v>
      </c>
      <c r="I9347" t="str">
        <f>IF(AND(LEFT(OnlineRetail[[#This Row],[InvoiceNo]],1)&lt;&gt;"C",OnlineRetail[[#This Row],[CustomerID]]&lt;&gt;""),"Yes","No")</f>
        <v>Yes</v>
      </c>
      <c r="J9347" s="4">
        <f>EOMONTH(OnlineRetail[[#This Row],[InvoiceDate]],-1)+1</f>
        <v>40725</v>
      </c>
      <c r="K9347" s="6">
        <f>OnlineRetail[[#This Row],[Quantity]]*OnlineRetail[[#This Row],[UnitPrice]]</f>
        <v>101.15</v>
      </c>
      <c r="L9347" t="str">
        <f t="shared" si="146"/>
        <v>13889|Jul-2011</v>
      </c>
    </row>
    <row r="9348" spans="1:12">
      <c r="A9348">
        <v>553342</v>
      </c>
      <c r="B9348" t="s">
        <v>184</v>
      </c>
      <c r="C9348" t="s">
        <v>83</v>
      </c>
      <c r="D9348">
        <v>12</v>
      </c>
      <c r="E9348" s="1">
        <v>40732.56527777778</v>
      </c>
      <c r="F9348">
        <v>2.1</v>
      </c>
      <c r="G9348">
        <v>12576</v>
      </c>
      <c r="H9348" t="s">
        <v>10</v>
      </c>
      <c r="I9348" t="str">
        <f>IF(AND(LEFT(OnlineRetail[[#This Row],[InvoiceNo]],1)&lt;&gt;"C",OnlineRetail[[#This Row],[CustomerID]]&lt;&gt;""),"Yes","No")</f>
        <v>Yes</v>
      </c>
      <c r="J9348" s="4">
        <f>EOMONTH(OnlineRetail[[#This Row],[InvoiceDate]],-1)+1</f>
        <v>40725</v>
      </c>
      <c r="K9348" s="6">
        <f>OnlineRetail[[#This Row],[Quantity]]*OnlineRetail[[#This Row],[UnitPrice]]</f>
        <v>25.200000000000003</v>
      </c>
      <c r="L9348" t="str">
        <f t="shared" si="146"/>
        <v>12576|Jul-2011</v>
      </c>
    </row>
    <row r="9349" spans="1:12">
      <c r="A9349">
        <v>538117</v>
      </c>
      <c r="B9349" t="s">
        <v>11</v>
      </c>
      <c r="C9349" t="s">
        <v>83</v>
      </c>
      <c r="D9349">
        <v>14</v>
      </c>
      <c r="E9349" s="1">
        <v>40732.568749999999</v>
      </c>
      <c r="F9349">
        <v>7.95</v>
      </c>
      <c r="G9349">
        <v>14105</v>
      </c>
      <c r="H9349" t="s">
        <v>10</v>
      </c>
      <c r="I9349" t="str">
        <f>IF(AND(LEFT(OnlineRetail[[#This Row],[InvoiceNo]],1)&lt;&gt;"C",OnlineRetail[[#This Row],[CustomerID]]&lt;&gt;""),"Yes","No")</f>
        <v>Yes</v>
      </c>
      <c r="J9349" s="4">
        <f>EOMONTH(OnlineRetail[[#This Row],[InvoiceDate]],-1)+1</f>
        <v>40725</v>
      </c>
      <c r="K9349" s="6">
        <f>OnlineRetail[[#This Row],[Quantity]]*OnlineRetail[[#This Row],[UnitPrice]]</f>
        <v>111.3</v>
      </c>
      <c r="L9349" t="str">
        <f t="shared" si="146"/>
        <v>14105|Jul-2011</v>
      </c>
    </row>
    <row r="9350" spans="1:12">
      <c r="A9350">
        <v>547618</v>
      </c>
      <c r="B9350" t="s">
        <v>13</v>
      </c>
      <c r="C9350" t="s">
        <v>24</v>
      </c>
      <c r="D9350">
        <v>20</v>
      </c>
      <c r="E9350" s="1">
        <v>40732.573611111111</v>
      </c>
      <c r="F9350">
        <v>7.95</v>
      </c>
      <c r="G9350">
        <v>13141</v>
      </c>
      <c r="H9350" t="s">
        <v>10</v>
      </c>
      <c r="I9350" t="str">
        <f>IF(AND(LEFT(OnlineRetail[[#This Row],[InvoiceNo]],1)&lt;&gt;"C",OnlineRetail[[#This Row],[CustomerID]]&lt;&gt;""),"Yes","No")</f>
        <v>Yes</v>
      </c>
      <c r="J9350" s="4">
        <f>EOMONTH(OnlineRetail[[#This Row],[InvoiceDate]],-1)+1</f>
        <v>40725</v>
      </c>
      <c r="K9350" s="6">
        <f>OnlineRetail[[#This Row],[Quantity]]*OnlineRetail[[#This Row],[UnitPrice]]</f>
        <v>159</v>
      </c>
      <c r="L9350" t="str">
        <f t="shared" si="146"/>
        <v>13141|Jul-2011</v>
      </c>
    </row>
    <row r="9351" spans="1:12">
      <c r="A9351">
        <v>550976</v>
      </c>
      <c r="B9351" t="s">
        <v>130</v>
      </c>
      <c r="C9351" t="s">
        <v>50</v>
      </c>
      <c r="D9351">
        <v>20</v>
      </c>
      <c r="E9351" s="1">
        <v>40732.580555555563</v>
      </c>
      <c r="F9351">
        <v>9.9499999999999993</v>
      </c>
      <c r="G9351">
        <v>13273</v>
      </c>
      <c r="H9351" t="s">
        <v>10</v>
      </c>
      <c r="I9351" t="str">
        <f>IF(AND(LEFT(OnlineRetail[[#This Row],[InvoiceNo]],1)&lt;&gt;"C",OnlineRetail[[#This Row],[CustomerID]]&lt;&gt;""),"Yes","No")</f>
        <v>Yes</v>
      </c>
      <c r="J9351" s="4">
        <f>EOMONTH(OnlineRetail[[#This Row],[InvoiceDate]],-1)+1</f>
        <v>40725</v>
      </c>
      <c r="K9351" s="6">
        <f>OnlineRetail[[#This Row],[Quantity]]*OnlineRetail[[#This Row],[UnitPrice]]</f>
        <v>199</v>
      </c>
      <c r="L9351" t="str">
        <f t="shared" si="146"/>
        <v>13273|Jul-2011</v>
      </c>
    </row>
    <row r="9352" spans="1:12">
      <c r="A9352">
        <v>545101</v>
      </c>
      <c r="B9352" t="s">
        <v>56</v>
      </c>
      <c r="C9352" t="s">
        <v>19</v>
      </c>
      <c r="D9352">
        <v>24</v>
      </c>
      <c r="E9352" s="1">
        <v>40732.59097222222</v>
      </c>
      <c r="F9352">
        <v>1.65</v>
      </c>
      <c r="G9352">
        <v>14256</v>
      </c>
      <c r="H9352" t="s">
        <v>10</v>
      </c>
      <c r="I9352" t="str">
        <f>IF(AND(LEFT(OnlineRetail[[#This Row],[InvoiceNo]],1)&lt;&gt;"C",OnlineRetail[[#This Row],[CustomerID]]&lt;&gt;""),"Yes","No")</f>
        <v>Yes</v>
      </c>
      <c r="J9352" s="4">
        <f>EOMONTH(OnlineRetail[[#This Row],[InvoiceDate]],-1)+1</f>
        <v>40725</v>
      </c>
      <c r="K9352" s="6">
        <f>OnlineRetail[[#This Row],[Quantity]]*OnlineRetail[[#This Row],[UnitPrice]]</f>
        <v>39.599999999999994</v>
      </c>
      <c r="L9352" t="str">
        <f t="shared" si="146"/>
        <v>14256|Jul-2011</v>
      </c>
    </row>
    <row r="9353" spans="1:12">
      <c r="A9353">
        <v>540382</v>
      </c>
      <c r="B9353" t="s">
        <v>18</v>
      </c>
      <c r="C9353" t="s">
        <v>33</v>
      </c>
      <c r="D9353">
        <v>23</v>
      </c>
      <c r="E9353" s="1">
        <v>40732.59375</v>
      </c>
      <c r="F9353">
        <v>2.5499999999999998</v>
      </c>
      <c r="G9353">
        <v>13562</v>
      </c>
      <c r="H9353" t="s">
        <v>25</v>
      </c>
      <c r="I9353" t="str">
        <f>IF(AND(LEFT(OnlineRetail[[#This Row],[InvoiceNo]],1)&lt;&gt;"C",OnlineRetail[[#This Row],[CustomerID]]&lt;&gt;""),"Yes","No")</f>
        <v>Yes</v>
      </c>
      <c r="J9353" s="4">
        <f>EOMONTH(OnlineRetail[[#This Row],[InvoiceDate]],-1)+1</f>
        <v>40725</v>
      </c>
      <c r="K9353" s="6">
        <f>OnlineRetail[[#This Row],[Quantity]]*OnlineRetail[[#This Row],[UnitPrice]]</f>
        <v>58.65</v>
      </c>
      <c r="L9353" t="str">
        <f t="shared" si="146"/>
        <v>13562|Jul-2011</v>
      </c>
    </row>
    <row r="9354" spans="1:12">
      <c r="A9354">
        <v>538765</v>
      </c>
      <c r="B9354" t="s">
        <v>109</v>
      </c>
      <c r="C9354" t="s">
        <v>16</v>
      </c>
      <c r="D9354">
        <v>22</v>
      </c>
      <c r="E9354" s="1">
        <v>40732.60833333333</v>
      </c>
      <c r="F9354">
        <v>2.5499999999999998</v>
      </c>
      <c r="G9354">
        <v>14218</v>
      </c>
      <c r="H9354" t="s">
        <v>10</v>
      </c>
      <c r="I9354" t="str">
        <f>IF(AND(LEFT(OnlineRetail[[#This Row],[InvoiceNo]],1)&lt;&gt;"C",OnlineRetail[[#This Row],[CustomerID]]&lt;&gt;""),"Yes","No")</f>
        <v>Yes</v>
      </c>
      <c r="J9354" s="4">
        <f>EOMONTH(OnlineRetail[[#This Row],[InvoiceDate]],-1)+1</f>
        <v>40725</v>
      </c>
      <c r="K9354" s="6">
        <f>OnlineRetail[[#This Row],[Quantity]]*OnlineRetail[[#This Row],[UnitPrice]]</f>
        <v>56.099999999999994</v>
      </c>
      <c r="L9354" t="str">
        <f t="shared" si="146"/>
        <v>14218|Jul-2011</v>
      </c>
    </row>
    <row r="9355" spans="1:12">
      <c r="A9355">
        <v>553744</v>
      </c>
      <c r="B9355" t="s">
        <v>167</v>
      </c>
      <c r="C9355" t="s">
        <v>83</v>
      </c>
      <c r="D9355">
        <v>3</v>
      </c>
      <c r="E9355" s="1">
        <v>40732.615277777782</v>
      </c>
      <c r="F9355">
        <v>4.25</v>
      </c>
      <c r="G9355">
        <v>13238</v>
      </c>
      <c r="H9355" t="s">
        <v>10</v>
      </c>
      <c r="I9355" t="str">
        <f>IF(AND(LEFT(OnlineRetail[[#This Row],[InvoiceNo]],1)&lt;&gt;"C",OnlineRetail[[#This Row],[CustomerID]]&lt;&gt;""),"Yes","No")</f>
        <v>Yes</v>
      </c>
      <c r="J9355" s="4">
        <f>EOMONTH(OnlineRetail[[#This Row],[InvoiceDate]],-1)+1</f>
        <v>40725</v>
      </c>
      <c r="K9355" s="6">
        <f>OnlineRetail[[#This Row],[Quantity]]*OnlineRetail[[#This Row],[UnitPrice]]</f>
        <v>12.75</v>
      </c>
      <c r="L9355" t="str">
        <f t="shared" si="146"/>
        <v>13238|Jul-2011</v>
      </c>
    </row>
    <row r="9356" spans="1:12">
      <c r="A9356">
        <v>546029</v>
      </c>
      <c r="B9356" t="s">
        <v>222</v>
      </c>
      <c r="C9356" t="s">
        <v>40</v>
      </c>
      <c r="D9356">
        <v>12</v>
      </c>
      <c r="E9356" s="1">
        <v>40732.642361111109</v>
      </c>
      <c r="F9356">
        <v>1.65</v>
      </c>
      <c r="G9356">
        <v>12752</v>
      </c>
      <c r="H9356" t="s">
        <v>10</v>
      </c>
      <c r="I9356" t="str">
        <f>IF(AND(LEFT(OnlineRetail[[#This Row],[InvoiceNo]],1)&lt;&gt;"C",OnlineRetail[[#This Row],[CustomerID]]&lt;&gt;""),"Yes","No")</f>
        <v>Yes</v>
      </c>
      <c r="J9356" s="4">
        <f>EOMONTH(OnlineRetail[[#This Row],[InvoiceDate]],-1)+1</f>
        <v>40725</v>
      </c>
      <c r="K9356" s="6">
        <f>OnlineRetail[[#This Row],[Quantity]]*OnlineRetail[[#This Row],[UnitPrice]]</f>
        <v>19.799999999999997</v>
      </c>
      <c r="L9356" t="str">
        <f t="shared" si="146"/>
        <v>12752|Jul-2011</v>
      </c>
    </row>
    <row r="9357" spans="1:12">
      <c r="A9357">
        <v>548508</v>
      </c>
      <c r="B9357" t="s">
        <v>71</v>
      </c>
      <c r="C9357" t="s">
        <v>62</v>
      </c>
      <c r="D9357">
        <v>9</v>
      </c>
      <c r="E9357" s="1">
        <v>40732.659722222219</v>
      </c>
      <c r="F9357">
        <v>0.85</v>
      </c>
      <c r="G9357">
        <v>13434</v>
      </c>
      <c r="H9357" t="s">
        <v>10</v>
      </c>
      <c r="I9357" t="str">
        <f>IF(AND(LEFT(OnlineRetail[[#This Row],[InvoiceNo]],1)&lt;&gt;"C",OnlineRetail[[#This Row],[CustomerID]]&lt;&gt;""),"Yes","No")</f>
        <v>Yes</v>
      </c>
      <c r="J9357" s="4">
        <f>EOMONTH(OnlineRetail[[#This Row],[InvoiceDate]],-1)+1</f>
        <v>40725</v>
      </c>
      <c r="K9357" s="6">
        <f>OnlineRetail[[#This Row],[Quantity]]*OnlineRetail[[#This Row],[UnitPrice]]</f>
        <v>7.6499999999999995</v>
      </c>
      <c r="L9357" t="str">
        <f t="shared" si="146"/>
        <v>13434|Jul-2011</v>
      </c>
    </row>
    <row r="9358" spans="1:12">
      <c r="A9358">
        <v>554474</v>
      </c>
      <c r="B9358" t="s">
        <v>279</v>
      </c>
      <c r="C9358" t="s">
        <v>24</v>
      </c>
      <c r="D9358">
        <v>10</v>
      </c>
      <c r="E9358" s="1">
        <v>40732.661805555559</v>
      </c>
      <c r="F9358">
        <v>1.65</v>
      </c>
      <c r="G9358">
        <v>13290</v>
      </c>
      <c r="H9358" t="s">
        <v>10</v>
      </c>
      <c r="I9358" t="str">
        <f>IF(AND(LEFT(OnlineRetail[[#This Row],[InvoiceNo]],1)&lt;&gt;"C",OnlineRetail[[#This Row],[CustomerID]]&lt;&gt;""),"Yes","No")</f>
        <v>Yes</v>
      </c>
      <c r="J9358" s="4">
        <f>EOMONTH(OnlineRetail[[#This Row],[InvoiceDate]],-1)+1</f>
        <v>40725</v>
      </c>
      <c r="K9358" s="6">
        <f>OnlineRetail[[#This Row],[Quantity]]*OnlineRetail[[#This Row],[UnitPrice]]</f>
        <v>16.5</v>
      </c>
      <c r="L9358" t="str">
        <f t="shared" si="146"/>
        <v>13290|Jul-2011</v>
      </c>
    </row>
    <row r="9359" spans="1:12">
      <c r="A9359">
        <v>550293</v>
      </c>
      <c r="B9359" t="s">
        <v>282</v>
      </c>
      <c r="C9359" t="s">
        <v>27</v>
      </c>
      <c r="D9359">
        <v>22</v>
      </c>
      <c r="E9359" s="1">
        <v>40732.672222222223</v>
      </c>
      <c r="F9359">
        <v>4.25</v>
      </c>
      <c r="G9359">
        <v>13876</v>
      </c>
      <c r="H9359" t="s">
        <v>10</v>
      </c>
      <c r="I9359" t="str">
        <f>IF(AND(LEFT(OnlineRetail[[#This Row],[InvoiceNo]],1)&lt;&gt;"C",OnlineRetail[[#This Row],[CustomerID]]&lt;&gt;""),"Yes","No")</f>
        <v>Yes</v>
      </c>
      <c r="J9359" s="4">
        <f>EOMONTH(OnlineRetail[[#This Row],[InvoiceDate]],-1)+1</f>
        <v>40725</v>
      </c>
      <c r="K9359" s="6">
        <f>OnlineRetail[[#This Row],[Quantity]]*OnlineRetail[[#This Row],[UnitPrice]]</f>
        <v>93.5</v>
      </c>
      <c r="L9359" t="str">
        <f t="shared" si="146"/>
        <v>13876|Jul-2011</v>
      </c>
    </row>
    <row r="9360" spans="1:12">
      <c r="A9360">
        <v>549457</v>
      </c>
      <c r="B9360" t="s">
        <v>118</v>
      </c>
      <c r="C9360" t="s">
        <v>83</v>
      </c>
      <c r="D9360">
        <v>18</v>
      </c>
      <c r="E9360" s="1">
        <v>40732.672222222223</v>
      </c>
      <c r="F9360">
        <v>2.1</v>
      </c>
      <c r="G9360">
        <v>14339</v>
      </c>
      <c r="H9360" t="s">
        <v>10</v>
      </c>
      <c r="I9360" t="str">
        <f>IF(AND(LEFT(OnlineRetail[[#This Row],[InvoiceNo]],1)&lt;&gt;"C",OnlineRetail[[#This Row],[CustomerID]]&lt;&gt;""),"Yes","No")</f>
        <v>Yes</v>
      </c>
      <c r="J9360" s="4">
        <f>EOMONTH(OnlineRetail[[#This Row],[InvoiceDate]],-1)+1</f>
        <v>40725</v>
      </c>
      <c r="K9360" s="6">
        <f>OnlineRetail[[#This Row],[Quantity]]*OnlineRetail[[#This Row],[UnitPrice]]</f>
        <v>37.800000000000004</v>
      </c>
      <c r="L9360" t="str">
        <f t="shared" si="146"/>
        <v>14339|Jul-2011</v>
      </c>
    </row>
    <row r="9361" spans="1:12">
      <c r="A9361">
        <v>550017</v>
      </c>
      <c r="B9361" t="s">
        <v>166</v>
      </c>
      <c r="C9361" t="s">
        <v>72</v>
      </c>
      <c r="D9361">
        <v>5</v>
      </c>
      <c r="E9361" s="1">
        <v>40732.681250000001</v>
      </c>
      <c r="F9361">
        <v>1.25</v>
      </c>
      <c r="G9361">
        <v>14118</v>
      </c>
      <c r="H9361" t="s">
        <v>10</v>
      </c>
      <c r="I9361" t="str">
        <f>IF(AND(LEFT(OnlineRetail[[#This Row],[InvoiceNo]],1)&lt;&gt;"C",OnlineRetail[[#This Row],[CustomerID]]&lt;&gt;""),"Yes","No")</f>
        <v>Yes</v>
      </c>
      <c r="J9361" s="4">
        <f>EOMONTH(OnlineRetail[[#This Row],[InvoiceDate]],-1)+1</f>
        <v>40725</v>
      </c>
      <c r="K9361" s="6">
        <f>OnlineRetail[[#This Row],[Quantity]]*OnlineRetail[[#This Row],[UnitPrice]]</f>
        <v>6.25</v>
      </c>
      <c r="L9361" t="str">
        <f t="shared" si="146"/>
        <v>14118|Jul-2011</v>
      </c>
    </row>
    <row r="9362" spans="1:12">
      <c r="A9362">
        <v>547837</v>
      </c>
      <c r="B9362" t="s">
        <v>49</v>
      </c>
      <c r="C9362" t="s">
        <v>72</v>
      </c>
      <c r="D9362">
        <v>9</v>
      </c>
      <c r="E9362" s="1">
        <v>40732.683333333327</v>
      </c>
      <c r="F9362">
        <v>3.39</v>
      </c>
      <c r="G9362">
        <v>12582</v>
      </c>
      <c r="H9362" t="s">
        <v>31</v>
      </c>
      <c r="I9362" t="str">
        <f>IF(AND(LEFT(OnlineRetail[[#This Row],[InvoiceNo]],1)&lt;&gt;"C",OnlineRetail[[#This Row],[CustomerID]]&lt;&gt;""),"Yes","No")</f>
        <v>Yes</v>
      </c>
      <c r="J9362" s="4">
        <f>EOMONTH(OnlineRetail[[#This Row],[InvoiceDate]],-1)+1</f>
        <v>40725</v>
      </c>
      <c r="K9362" s="6">
        <f>OnlineRetail[[#This Row],[Quantity]]*OnlineRetail[[#This Row],[UnitPrice]]</f>
        <v>30.51</v>
      </c>
      <c r="L9362" t="str">
        <f t="shared" si="146"/>
        <v>12582|Jul-2011</v>
      </c>
    </row>
    <row r="9363" spans="1:12">
      <c r="A9363">
        <v>545835</v>
      </c>
      <c r="B9363" t="s">
        <v>112</v>
      </c>
      <c r="C9363" t="s">
        <v>29</v>
      </c>
      <c r="D9363">
        <v>20</v>
      </c>
      <c r="E9363" s="1">
        <v>40732.68472222222</v>
      </c>
      <c r="F9363">
        <v>0.85</v>
      </c>
      <c r="G9363">
        <v>13262</v>
      </c>
      <c r="H9363" t="s">
        <v>10</v>
      </c>
      <c r="I9363" t="str">
        <f>IF(AND(LEFT(OnlineRetail[[#This Row],[InvoiceNo]],1)&lt;&gt;"C",OnlineRetail[[#This Row],[CustomerID]]&lt;&gt;""),"Yes","No")</f>
        <v>Yes</v>
      </c>
      <c r="J9363" s="4">
        <f>EOMONTH(OnlineRetail[[#This Row],[InvoiceDate]],-1)+1</f>
        <v>40725</v>
      </c>
      <c r="K9363" s="6">
        <f>OnlineRetail[[#This Row],[Quantity]]*OnlineRetail[[#This Row],[UnitPrice]]</f>
        <v>17</v>
      </c>
      <c r="L9363" t="str">
        <f t="shared" si="146"/>
        <v>13262|Jul-2011</v>
      </c>
    </row>
    <row r="9364" spans="1:12">
      <c r="A9364">
        <v>554815</v>
      </c>
      <c r="B9364" t="s">
        <v>241</v>
      </c>
      <c r="C9364" t="s">
        <v>39</v>
      </c>
      <c r="D9364">
        <v>13</v>
      </c>
      <c r="E9364" s="1">
        <v>40732.6875</v>
      </c>
      <c r="F9364">
        <v>1.25</v>
      </c>
      <c r="G9364">
        <v>14166</v>
      </c>
      <c r="H9364" t="s">
        <v>10</v>
      </c>
      <c r="I9364" t="str">
        <f>IF(AND(LEFT(OnlineRetail[[#This Row],[InvoiceNo]],1)&lt;&gt;"C",OnlineRetail[[#This Row],[CustomerID]]&lt;&gt;""),"Yes","No")</f>
        <v>Yes</v>
      </c>
      <c r="J9364" s="4">
        <f>EOMONTH(OnlineRetail[[#This Row],[InvoiceDate]],-1)+1</f>
        <v>40725</v>
      </c>
      <c r="K9364" s="6">
        <f>OnlineRetail[[#This Row],[Quantity]]*OnlineRetail[[#This Row],[UnitPrice]]</f>
        <v>16.25</v>
      </c>
      <c r="L9364" t="str">
        <f t="shared" si="146"/>
        <v>14166|Jul-2011</v>
      </c>
    </row>
    <row r="9365" spans="1:12">
      <c r="A9365">
        <v>548088</v>
      </c>
      <c r="B9365" t="s">
        <v>180</v>
      </c>
      <c r="C9365" t="s">
        <v>24</v>
      </c>
      <c r="D9365">
        <v>12</v>
      </c>
      <c r="E9365" s="1">
        <v>40732.688194444447</v>
      </c>
      <c r="F9365">
        <v>2.1</v>
      </c>
      <c r="G9365">
        <v>13891</v>
      </c>
      <c r="H9365" t="s">
        <v>10</v>
      </c>
      <c r="I9365" t="str">
        <f>IF(AND(LEFT(OnlineRetail[[#This Row],[InvoiceNo]],1)&lt;&gt;"C",OnlineRetail[[#This Row],[CustomerID]]&lt;&gt;""),"Yes","No")</f>
        <v>Yes</v>
      </c>
      <c r="J9365" s="4">
        <f>EOMONTH(OnlineRetail[[#This Row],[InvoiceDate]],-1)+1</f>
        <v>40725</v>
      </c>
      <c r="K9365" s="6">
        <f>OnlineRetail[[#This Row],[Quantity]]*OnlineRetail[[#This Row],[UnitPrice]]</f>
        <v>25.200000000000003</v>
      </c>
      <c r="L9365" t="str">
        <f t="shared" si="146"/>
        <v>13891|Jul-2011</v>
      </c>
    </row>
    <row r="9366" spans="1:12">
      <c r="A9366">
        <v>546785</v>
      </c>
      <c r="B9366" t="s">
        <v>234</v>
      </c>
      <c r="C9366" t="s">
        <v>83</v>
      </c>
      <c r="D9366">
        <v>22</v>
      </c>
      <c r="E9366" s="1">
        <v>40732.693055555559</v>
      </c>
      <c r="F9366">
        <v>2.5499999999999998</v>
      </c>
      <c r="G9366">
        <v>13682</v>
      </c>
      <c r="H9366" t="s">
        <v>10</v>
      </c>
      <c r="I9366" t="str">
        <f>IF(AND(LEFT(OnlineRetail[[#This Row],[InvoiceNo]],1)&lt;&gt;"C",OnlineRetail[[#This Row],[CustomerID]]&lt;&gt;""),"Yes","No")</f>
        <v>Yes</v>
      </c>
      <c r="J9366" s="4">
        <f>EOMONTH(OnlineRetail[[#This Row],[InvoiceDate]],-1)+1</f>
        <v>40725</v>
      </c>
      <c r="K9366" s="6">
        <f>OnlineRetail[[#This Row],[Quantity]]*OnlineRetail[[#This Row],[UnitPrice]]</f>
        <v>56.099999999999994</v>
      </c>
      <c r="L9366" t="str">
        <f t="shared" si="146"/>
        <v>13682|Jul-2011</v>
      </c>
    </row>
    <row r="9367" spans="1:12">
      <c r="A9367">
        <v>548905</v>
      </c>
      <c r="B9367" t="s">
        <v>124</v>
      </c>
      <c r="C9367" t="s">
        <v>19</v>
      </c>
      <c r="D9367">
        <v>8</v>
      </c>
      <c r="E9367" s="1">
        <v>40732.693749999999</v>
      </c>
      <c r="F9367">
        <v>1.25</v>
      </c>
      <c r="G9367">
        <v>13647</v>
      </c>
      <c r="H9367" t="s">
        <v>10</v>
      </c>
      <c r="I9367" t="str">
        <f>IF(AND(LEFT(OnlineRetail[[#This Row],[InvoiceNo]],1)&lt;&gt;"C",OnlineRetail[[#This Row],[CustomerID]]&lt;&gt;""),"Yes","No")</f>
        <v>Yes</v>
      </c>
      <c r="J9367" s="4">
        <f>EOMONTH(OnlineRetail[[#This Row],[InvoiceDate]],-1)+1</f>
        <v>40725</v>
      </c>
      <c r="K9367" s="6">
        <f>OnlineRetail[[#This Row],[Quantity]]*OnlineRetail[[#This Row],[UnitPrice]]</f>
        <v>10</v>
      </c>
      <c r="L9367" t="str">
        <f t="shared" si="146"/>
        <v>13647|Jul-2011</v>
      </c>
    </row>
    <row r="9368" spans="1:12">
      <c r="A9368">
        <v>544085</v>
      </c>
      <c r="B9368" t="s">
        <v>67</v>
      </c>
      <c r="C9368" t="s">
        <v>39</v>
      </c>
      <c r="D9368">
        <v>14</v>
      </c>
      <c r="E9368" s="1">
        <v>40732.713888888888</v>
      </c>
      <c r="F9368">
        <v>9.9499999999999993</v>
      </c>
      <c r="G9368">
        <v>13261</v>
      </c>
      <c r="H9368" t="s">
        <v>10</v>
      </c>
      <c r="I9368" t="str">
        <f>IF(AND(LEFT(OnlineRetail[[#This Row],[InvoiceNo]],1)&lt;&gt;"C",OnlineRetail[[#This Row],[CustomerID]]&lt;&gt;""),"Yes","No")</f>
        <v>Yes</v>
      </c>
      <c r="J9368" s="4">
        <f>EOMONTH(OnlineRetail[[#This Row],[InvoiceDate]],-1)+1</f>
        <v>40725</v>
      </c>
      <c r="K9368" s="6">
        <f>OnlineRetail[[#This Row],[Quantity]]*OnlineRetail[[#This Row],[UnitPrice]]</f>
        <v>139.29999999999998</v>
      </c>
      <c r="L9368" t="str">
        <f t="shared" si="146"/>
        <v>13261|Jul-2011</v>
      </c>
    </row>
    <row r="9369" spans="1:12">
      <c r="A9369">
        <v>547660</v>
      </c>
      <c r="B9369" t="s">
        <v>114</v>
      </c>
      <c r="C9369" t="s">
        <v>62</v>
      </c>
      <c r="D9369">
        <v>24</v>
      </c>
      <c r="E9369" s="1">
        <v>40732.720138888893</v>
      </c>
      <c r="F9369">
        <v>4.95</v>
      </c>
      <c r="G9369">
        <v>14192</v>
      </c>
      <c r="H9369" t="s">
        <v>10</v>
      </c>
      <c r="I9369" t="str">
        <f>IF(AND(LEFT(OnlineRetail[[#This Row],[InvoiceNo]],1)&lt;&gt;"C",OnlineRetail[[#This Row],[CustomerID]]&lt;&gt;""),"Yes","No")</f>
        <v>Yes</v>
      </c>
      <c r="J9369" s="4">
        <f>EOMONTH(OnlineRetail[[#This Row],[InvoiceDate]],-1)+1</f>
        <v>40725</v>
      </c>
      <c r="K9369" s="6">
        <f>OnlineRetail[[#This Row],[Quantity]]*OnlineRetail[[#This Row],[UnitPrice]]</f>
        <v>118.80000000000001</v>
      </c>
      <c r="L9369" t="str">
        <f t="shared" si="146"/>
        <v>14192|Jul-2011</v>
      </c>
    </row>
    <row r="9370" spans="1:12">
      <c r="A9370">
        <v>552016</v>
      </c>
      <c r="B9370" t="s">
        <v>296</v>
      </c>
      <c r="C9370" t="s">
        <v>72</v>
      </c>
      <c r="D9370">
        <v>2</v>
      </c>
      <c r="E9370" s="1">
        <v>40732.737500000003</v>
      </c>
      <c r="F9370">
        <v>9.9499999999999993</v>
      </c>
      <c r="G9370">
        <v>13645</v>
      </c>
      <c r="H9370" t="s">
        <v>10</v>
      </c>
      <c r="I9370" t="str">
        <f>IF(AND(LEFT(OnlineRetail[[#This Row],[InvoiceNo]],1)&lt;&gt;"C",OnlineRetail[[#This Row],[CustomerID]]&lt;&gt;""),"Yes","No")</f>
        <v>Yes</v>
      </c>
      <c r="J9370" s="4">
        <f>EOMONTH(OnlineRetail[[#This Row],[InvoiceDate]],-1)+1</f>
        <v>40725</v>
      </c>
      <c r="K9370" s="6">
        <f>OnlineRetail[[#This Row],[Quantity]]*OnlineRetail[[#This Row],[UnitPrice]]</f>
        <v>19.899999999999999</v>
      </c>
      <c r="L9370" t="str">
        <f t="shared" si="146"/>
        <v>13645|Jul-2011</v>
      </c>
    </row>
    <row r="9371" spans="1:12">
      <c r="A9371">
        <v>548413</v>
      </c>
      <c r="B9371" t="s">
        <v>144</v>
      </c>
      <c r="C9371" t="s">
        <v>53</v>
      </c>
      <c r="D9371">
        <v>2</v>
      </c>
      <c r="E9371" s="1">
        <v>40732.740277777782</v>
      </c>
      <c r="F9371">
        <v>2.1</v>
      </c>
      <c r="G9371">
        <v>13531</v>
      </c>
      <c r="H9371" t="s">
        <v>10</v>
      </c>
      <c r="I9371" t="str">
        <f>IF(AND(LEFT(OnlineRetail[[#This Row],[InvoiceNo]],1)&lt;&gt;"C",OnlineRetail[[#This Row],[CustomerID]]&lt;&gt;""),"Yes","No")</f>
        <v>Yes</v>
      </c>
      <c r="J9371" s="4">
        <f>EOMONTH(OnlineRetail[[#This Row],[InvoiceDate]],-1)+1</f>
        <v>40725</v>
      </c>
      <c r="K9371" s="6">
        <f>OnlineRetail[[#This Row],[Quantity]]*OnlineRetail[[#This Row],[UnitPrice]]</f>
        <v>4.2</v>
      </c>
      <c r="L9371" t="str">
        <f t="shared" si="146"/>
        <v>13531|Jul-2011</v>
      </c>
    </row>
    <row r="9372" spans="1:12">
      <c r="A9372">
        <v>538301</v>
      </c>
      <c r="B9372" t="s">
        <v>141</v>
      </c>
      <c r="C9372" t="s">
        <v>33</v>
      </c>
      <c r="D9372">
        <v>3</v>
      </c>
      <c r="E9372" s="1">
        <v>40732.743055555547</v>
      </c>
      <c r="F9372">
        <v>7.95</v>
      </c>
      <c r="G9372">
        <v>12493</v>
      </c>
      <c r="H9372" t="s">
        <v>10</v>
      </c>
      <c r="I9372" t="str">
        <f>IF(AND(LEFT(OnlineRetail[[#This Row],[InvoiceNo]],1)&lt;&gt;"C",OnlineRetail[[#This Row],[CustomerID]]&lt;&gt;""),"Yes","No")</f>
        <v>Yes</v>
      </c>
      <c r="J9372" s="4">
        <f>EOMONTH(OnlineRetail[[#This Row],[InvoiceDate]],-1)+1</f>
        <v>40725</v>
      </c>
      <c r="K9372" s="6">
        <f>OnlineRetail[[#This Row],[Quantity]]*OnlineRetail[[#This Row],[UnitPrice]]</f>
        <v>23.85</v>
      </c>
      <c r="L9372" t="str">
        <f t="shared" si="146"/>
        <v>12493|Jul-2011</v>
      </c>
    </row>
    <row r="9373" spans="1:12">
      <c r="A9373">
        <v>553075</v>
      </c>
      <c r="B9373" t="s">
        <v>32</v>
      </c>
      <c r="C9373" t="s">
        <v>42</v>
      </c>
      <c r="D9373">
        <v>9</v>
      </c>
      <c r="E9373" s="1">
        <v>40732.748611111107</v>
      </c>
      <c r="F9373">
        <v>5.95</v>
      </c>
      <c r="G9373">
        <v>12965</v>
      </c>
      <c r="H9373" t="s">
        <v>10</v>
      </c>
      <c r="I9373" t="str">
        <f>IF(AND(LEFT(OnlineRetail[[#This Row],[InvoiceNo]],1)&lt;&gt;"C",OnlineRetail[[#This Row],[CustomerID]]&lt;&gt;""),"Yes","No")</f>
        <v>Yes</v>
      </c>
      <c r="J9373" s="4">
        <f>EOMONTH(OnlineRetail[[#This Row],[InvoiceDate]],-1)+1</f>
        <v>40725</v>
      </c>
      <c r="K9373" s="6">
        <f>OnlineRetail[[#This Row],[Quantity]]*OnlineRetail[[#This Row],[UnitPrice]]</f>
        <v>53.550000000000004</v>
      </c>
      <c r="L9373" t="str">
        <f t="shared" si="146"/>
        <v>12965|Jul-2011</v>
      </c>
    </row>
    <row r="9374" spans="1:12">
      <c r="A9374">
        <v>552125</v>
      </c>
      <c r="B9374" t="s">
        <v>142</v>
      </c>
      <c r="C9374" t="s">
        <v>62</v>
      </c>
      <c r="D9374">
        <v>7</v>
      </c>
      <c r="E9374" s="1">
        <v>40732.751388888893</v>
      </c>
      <c r="F9374">
        <v>9.9499999999999993</v>
      </c>
      <c r="G9374">
        <v>13124</v>
      </c>
      <c r="H9374" t="s">
        <v>25</v>
      </c>
      <c r="I9374" t="str">
        <f>IF(AND(LEFT(OnlineRetail[[#This Row],[InvoiceNo]],1)&lt;&gt;"C",OnlineRetail[[#This Row],[CustomerID]]&lt;&gt;""),"Yes","No")</f>
        <v>Yes</v>
      </c>
      <c r="J9374" s="4">
        <f>EOMONTH(OnlineRetail[[#This Row],[InvoiceDate]],-1)+1</f>
        <v>40725</v>
      </c>
      <c r="K9374" s="6">
        <f>OnlineRetail[[#This Row],[Quantity]]*OnlineRetail[[#This Row],[UnitPrice]]</f>
        <v>69.649999999999991</v>
      </c>
      <c r="L9374" t="str">
        <f t="shared" si="146"/>
        <v>13124|Jul-2011</v>
      </c>
    </row>
    <row r="9375" spans="1:12">
      <c r="A9375">
        <v>553068</v>
      </c>
      <c r="B9375" t="s">
        <v>96</v>
      </c>
      <c r="C9375" t="s">
        <v>48</v>
      </c>
      <c r="D9375">
        <v>11</v>
      </c>
      <c r="E9375" s="1">
        <v>40732.761805555558</v>
      </c>
      <c r="F9375">
        <v>1.25</v>
      </c>
      <c r="G9375">
        <v>13826</v>
      </c>
      <c r="H9375" t="s">
        <v>10</v>
      </c>
      <c r="I9375" t="str">
        <f>IF(AND(LEFT(OnlineRetail[[#This Row],[InvoiceNo]],1)&lt;&gt;"C",OnlineRetail[[#This Row],[CustomerID]]&lt;&gt;""),"Yes","No")</f>
        <v>Yes</v>
      </c>
      <c r="J9375" s="4">
        <f>EOMONTH(OnlineRetail[[#This Row],[InvoiceDate]],-1)+1</f>
        <v>40725</v>
      </c>
      <c r="K9375" s="6">
        <f>OnlineRetail[[#This Row],[Quantity]]*OnlineRetail[[#This Row],[UnitPrice]]</f>
        <v>13.75</v>
      </c>
      <c r="L9375" t="str">
        <f t="shared" si="146"/>
        <v>13826|Jul-2011</v>
      </c>
    </row>
    <row r="9376" spans="1:12">
      <c r="A9376">
        <v>546820</v>
      </c>
      <c r="B9376" t="s">
        <v>193</v>
      </c>
      <c r="C9376" t="s">
        <v>50</v>
      </c>
      <c r="D9376">
        <v>15</v>
      </c>
      <c r="E9376" s="1">
        <v>40732.763888888891</v>
      </c>
      <c r="F9376">
        <v>4.95</v>
      </c>
      <c r="G9376">
        <v>13290</v>
      </c>
      <c r="H9376" t="s">
        <v>10</v>
      </c>
      <c r="I9376" t="str">
        <f>IF(AND(LEFT(OnlineRetail[[#This Row],[InvoiceNo]],1)&lt;&gt;"C",OnlineRetail[[#This Row],[CustomerID]]&lt;&gt;""),"Yes","No")</f>
        <v>Yes</v>
      </c>
      <c r="J9376" s="4">
        <f>EOMONTH(OnlineRetail[[#This Row],[InvoiceDate]],-1)+1</f>
        <v>40725</v>
      </c>
      <c r="K9376" s="6">
        <f>OnlineRetail[[#This Row],[Quantity]]*OnlineRetail[[#This Row],[UnitPrice]]</f>
        <v>74.25</v>
      </c>
      <c r="L9376" t="str">
        <f t="shared" si="146"/>
        <v>13290|Jul-2011</v>
      </c>
    </row>
    <row r="9377" spans="1:12">
      <c r="A9377">
        <v>542541</v>
      </c>
      <c r="B9377" t="s">
        <v>225</v>
      </c>
      <c r="C9377" t="s">
        <v>19</v>
      </c>
      <c r="D9377">
        <v>8</v>
      </c>
      <c r="E9377" s="1">
        <v>40732.769444444442</v>
      </c>
      <c r="F9377">
        <v>4.95</v>
      </c>
      <c r="G9377">
        <v>12861</v>
      </c>
      <c r="H9377" t="s">
        <v>10</v>
      </c>
      <c r="I9377" t="str">
        <f>IF(AND(LEFT(OnlineRetail[[#This Row],[InvoiceNo]],1)&lt;&gt;"C",OnlineRetail[[#This Row],[CustomerID]]&lt;&gt;""),"Yes","No")</f>
        <v>Yes</v>
      </c>
      <c r="J9377" s="4">
        <f>EOMONTH(OnlineRetail[[#This Row],[InvoiceDate]],-1)+1</f>
        <v>40725</v>
      </c>
      <c r="K9377" s="6">
        <f>OnlineRetail[[#This Row],[Quantity]]*OnlineRetail[[#This Row],[UnitPrice]]</f>
        <v>39.6</v>
      </c>
      <c r="L9377" t="str">
        <f t="shared" si="146"/>
        <v>12861|Jul-2011</v>
      </c>
    </row>
    <row r="9378" spans="1:12">
      <c r="A9378">
        <v>541459</v>
      </c>
      <c r="B9378" t="s">
        <v>177</v>
      </c>
      <c r="C9378" t="s">
        <v>40</v>
      </c>
      <c r="D9378">
        <v>11</v>
      </c>
      <c r="E9378" s="1">
        <v>40732.78125</v>
      </c>
      <c r="F9378">
        <v>1.25</v>
      </c>
      <c r="G9378">
        <v>13290</v>
      </c>
      <c r="H9378" t="s">
        <v>10</v>
      </c>
      <c r="I9378" t="str">
        <f>IF(AND(LEFT(OnlineRetail[[#This Row],[InvoiceNo]],1)&lt;&gt;"C",OnlineRetail[[#This Row],[CustomerID]]&lt;&gt;""),"Yes","No")</f>
        <v>Yes</v>
      </c>
      <c r="J9378" s="4">
        <f>EOMONTH(OnlineRetail[[#This Row],[InvoiceDate]],-1)+1</f>
        <v>40725</v>
      </c>
      <c r="K9378" s="6">
        <f>OnlineRetail[[#This Row],[Quantity]]*OnlineRetail[[#This Row],[UnitPrice]]</f>
        <v>13.75</v>
      </c>
      <c r="L9378" t="str">
        <f t="shared" si="146"/>
        <v>13290|Jul-2011</v>
      </c>
    </row>
    <row r="9379" spans="1:12">
      <c r="A9379">
        <v>544633</v>
      </c>
      <c r="B9379" t="s">
        <v>88</v>
      </c>
      <c r="C9379" t="s">
        <v>33</v>
      </c>
      <c r="D9379">
        <v>24</v>
      </c>
      <c r="E9379" s="1">
        <v>40732.786111111112</v>
      </c>
      <c r="F9379">
        <v>9.9499999999999993</v>
      </c>
      <c r="G9379">
        <v>13449</v>
      </c>
      <c r="H9379" t="s">
        <v>10</v>
      </c>
      <c r="I9379" t="str">
        <f>IF(AND(LEFT(OnlineRetail[[#This Row],[InvoiceNo]],1)&lt;&gt;"C",OnlineRetail[[#This Row],[CustomerID]]&lt;&gt;""),"Yes","No")</f>
        <v>Yes</v>
      </c>
      <c r="J9379" s="4">
        <f>EOMONTH(OnlineRetail[[#This Row],[InvoiceDate]],-1)+1</f>
        <v>40725</v>
      </c>
      <c r="K9379" s="6">
        <f>OnlineRetail[[#This Row],[Quantity]]*OnlineRetail[[#This Row],[UnitPrice]]</f>
        <v>238.79999999999998</v>
      </c>
      <c r="L9379" t="str">
        <f t="shared" si="146"/>
        <v>13449|Jul-2011</v>
      </c>
    </row>
    <row r="9380" spans="1:12">
      <c r="A9380">
        <v>552726</v>
      </c>
      <c r="B9380" t="s">
        <v>279</v>
      </c>
      <c r="C9380" t="s">
        <v>24</v>
      </c>
      <c r="D9380">
        <v>15</v>
      </c>
      <c r="E9380" s="1">
        <v>40732.824999999997</v>
      </c>
      <c r="F9380">
        <v>5.95</v>
      </c>
      <c r="G9380">
        <v>12876</v>
      </c>
      <c r="H9380" t="s">
        <v>10</v>
      </c>
      <c r="I9380" t="str">
        <f>IF(AND(LEFT(OnlineRetail[[#This Row],[InvoiceNo]],1)&lt;&gt;"C",OnlineRetail[[#This Row],[CustomerID]]&lt;&gt;""),"Yes","No")</f>
        <v>Yes</v>
      </c>
      <c r="J9380" s="4">
        <f>EOMONTH(OnlineRetail[[#This Row],[InvoiceDate]],-1)+1</f>
        <v>40725</v>
      </c>
      <c r="K9380" s="6">
        <f>OnlineRetail[[#This Row],[Quantity]]*OnlineRetail[[#This Row],[UnitPrice]]</f>
        <v>89.25</v>
      </c>
      <c r="L9380" t="str">
        <f t="shared" si="146"/>
        <v>12876|Jul-2011</v>
      </c>
    </row>
    <row r="9381" spans="1:12">
      <c r="A9381">
        <v>542746</v>
      </c>
      <c r="B9381" t="s">
        <v>122</v>
      </c>
      <c r="C9381" t="s">
        <v>62</v>
      </c>
      <c r="D9381">
        <v>2</v>
      </c>
      <c r="E9381" s="1">
        <v>40732.828472222223</v>
      </c>
      <c r="F9381">
        <v>4.95</v>
      </c>
      <c r="G9381">
        <v>13372</v>
      </c>
      <c r="H9381" t="s">
        <v>10</v>
      </c>
      <c r="I9381" t="str">
        <f>IF(AND(LEFT(OnlineRetail[[#This Row],[InvoiceNo]],1)&lt;&gt;"C",OnlineRetail[[#This Row],[CustomerID]]&lt;&gt;""),"Yes","No")</f>
        <v>Yes</v>
      </c>
      <c r="J9381" s="4">
        <f>EOMONTH(OnlineRetail[[#This Row],[InvoiceDate]],-1)+1</f>
        <v>40725</v>
      </c>
      <c r="K9381" s="6">
        <f>OnlineRetail[[#This Row],[Quantity]]*OnlineRetail[[#This Row],[UnitPrice]]</f>
        <v>9.9</v>
      </c>
      <c r="L9381" t="str">
        <f t="shared" si="146"/>
        <v>13372|Jul-2011</v>
      </c>
    </row>
    <row r="9382" spans="1:12">
      <c r="A9382">
        <v>549695</v>
      </c>
      <c r="B9382" t="s">
        <v>131</v>
      </c>
      <c r="C9382" t="s">
        <v>9</v>
      </c>
      <c r="D9382">
        <v>20</v>
      </c>
      <c r="E9382" s="1">
        <v>40732.831250000003</v>
      </c>
      <c r="F9382">
        <v>1.25</v>
      </c>
      <c r="G9382">
        <v>13272</v>
      </c>
      <c r="H9382" t="s">
        <v>10</v>
      </c>
      <c r="I9382" t="str">
        <f>IF(AND(LEFT(OnlineRetail[[#This Row],[InvoiceNo]],1)&lt;&gt;"C",OnlineRetail[[#This Row],[CustomerID]]&lt;&gt;""),"Yes","No")</f>
        <v>Yes</v>
      </c>
      <c r="J9382" s="4">
        <f>EOMONTH(OnlineRetail[[#This Row],[InvoiceDate]],-1)+1</f>
        <v>40725</v>
      </c>
      <c r="K9382" s="6">
        <f>OnlineRetail[[#This Row],[Quantity]]*OnlineRetail[[#This Row],[UnitPrice]]</f>
        <v>25</v>
      </c>
      <c r="L9382" t="str">
        <f t="shared" si="146"/>
        <v>13272|Jul-2011</v>
      </c>
    </row>
    <row r="9383" spans="1:12">
      <c r="A9383">
        <v>542667</v>
      </c>
      <c r="B9383" t="s">
        <v>238</v>
      </c>
      <c r="C9383" t="s">
        <v>16</v>
      </c>
      <c r="D9383">
        <v>24</v>
      </c>
      <c r="E9383" s="1">
        <v>40733.334027777782</v>
      </c>
      <c r="F9383">
        <v>1.65</v>
      </c>
      <c r="G9383">
        <v>14131</v>
      </c>
      <c r="H9383" t="s">
        <v>10</v>
      </c>
      <c r="I9383" t="str">
        <f>IF(AND(LEFT(OnlineRetail[[#This Row],[InvoiceNo]],1)&lt;&gt;"C",OnlineRetail[[#This Row],[CustomerID]]&lt;&gt;""),"Yes","No")</f>
        <v>Yes</v>
      </c>
      <c r="J9383" s="4">
        <f>EOMONTH(OnlineRetail[[#This Row],[InvoiceDate]],-1)+1</f>
        <v>40725</v>
      </c>
      <c r="K9383" s="6">
        <f>OnlineRetail[[#This Row],[Quantity]]*OnlineRetail[[#This Row],[UnitPrice]]</f>
        <v>39.599999999999994</v>
      </c>
      <c r="L9383" t="str">
        <f t="shared" si="146"/>
        <v>14131|Jul-2011</v>
      </c>
    </row>
    <row r="9384" spans="1:12">
      <c r="A9384">
        <v>554391</v>
      </c>
      <c r="B9384" t="s">
        <v>54</v>
      </c>
      <c r="C9384" t="s">
        <v>29</v>
      </c>
      <c r="D9384">
        <v>17</v>
      </c>
      <c r="E9384" s="1">
        <v>40733.344444444447</v>
      </c>
      <c r="F9384">
        <v>2.5499999999999998</v>
      </c>
      <c r="G9384">
        <v>13338</v>
      </c>
      <c r="H9384" t="s">
        <v>10</v>
      </c>
      <c r="I9384" t="str">
        <f>IF(AND(LEFT(OnlineRetail[[#This Row],[InvoiceNo]],1)&lt;&gt;"C",OnlineRetail[[#This Row],[CustomerID]]&lt;&gt;""),"Yes","No")</f>
        <v>Yes</v>
      </c>
      <c r="J9384" s="4">
        <f>EOMONTH(OnlineRetail[[#This Row],[InvoiceDate]],-1)+1</f>
        <v>40725</v>
      </c>
      <c r="K9384" s="6">
        <f>OnlineRetail[[#This Row],[Quantity]]*OnlineRetail[[#This Row],[UnitPrice]]</f>
        <v>43.349999999999994</v>
      </c>
      <c r="L9384" t="str">
        <f t="shared" si="146"/>
        <v>13338|Jul-2011</v>
      </c>
    </row>
    <row r="9385" spans="1:12">
      <c r="A9385">
        <v>543693</v>
      </c>
      <c r="B9385" t="s">
        <v>285</v>
      </c>
      <c r="C9385" t="s">
        <v>14</v>
      </c>
      <c r="D9385">
        <v>10</v>
      </c>
      <c r="E9385" s="1">
        <v>40733.351388888892</v>
      </c>
      <c r="F9385">
        <v>9.9499999999999993</v>
      </c>
      <c r="G9385">
        <v>13585</v>
      </c>
      <c r="H9385" t="s">
        <v>10</v>
      </c>
      <c r="I9385" t="str">
        <f>IF(AND(LEFT(OnlineRetail[[#This Row],[InvoiceNo]],1)&lt;&gt;"C",OnlineRetail[[#This Row],[CustomerID]]&lt;&gt;""),"Yes","No")</f>
        <v>Yes</v>
      </c>
      <c r="J9385" s="4">
        <f>EOMONTH(OnlineRetail[[#This Row],[InvoiceDate]],-1)+1</f>
        <v>40725</v>
      </c>
      <c r="K9385" s="6">
        <f>OnlineRetail[[#This Row],[Quantity]]*OnlineRetail[[#This Row],[UnitPrice]]</f>
        <v>99.5</v>
      </c>
      <c r="L9385" t="str">
        <f t="shared" si="146"/>
        <v>13585|Jul-2011</v>
      </c>
    </row>
    <row r="9386" spans="1:12">
      <c r="A9386">
        <v>549195</v>
      </c>
      <c r="B9386" t="s">
        <v>61</v>
      </c>
      <c r="C9386" t="s">
        <v>46</v>
      </c>
      <c r="D9386">
        <v>4</v>
      </c>
      <c r="E9386" s="1">
        <v>40733.352083333331</v>
      </c>
      <c r="F9386">
        <v>2.5499999999999998</v>
      </c>
      <c r="G9386">
        <v>13779</v>
      </c>
      <c r="H9386" t="s">
        <v>10</v>
      </c>
      <c r="I9386" t="str">
        <f>IF(AND(LEFT(OnlineRetail[[#This Row],[InvoiceNo]],1)&lt;&gt;"C",OnlineRetail[[#This Row],[CustomerID]]&lt;&gt;""),"Yes","No")</f>
        <v>Yes</v>
      </c>
      <c r="J9386" s="4">
        <f>EOMONTH(OnlineRetail[[#This Row],[InvoiceDate]],-1)+1</f>
        <v>40725</v>
      </c>
      <c r="K9386" s="6">
        <f>OnlineRetail[[#This Row],[Quantity]]*OnlineRetail[[#This Row],[UnitPrice]]</f>
        <v>10.199999999999999</v>
      </c>
      <c r="L9386" t="str">
        <f t="shared" si="146"/>
        <v>13779|Jul-2011</v>
      </c>
    </row>
    <row r="9387" spans="1:12">
      <c r="A9387">
        <v>553887</v>
      </c>
      <c r="B9387" t="s">
        <v>150</v>
      </c>
      <c r="C9387" t="s">
        <v>46</v>
      </c>
      <c r="D9387">
        <v>12</v>
      </c>
      <c r="E9387" s="1">
        <v>40733.357638888891</v>
      </c>
      <c r="F9387">
        <v>4.95</v>
      </c>
      <c r="G9387">
        <v>13547</v>
      </c>
      <c r="H9387" t="s">
        <v>22</v>
      </c>
      <c r="I9387" t="str">
        <f>IF(AND(LEFT(OnlineRetail[[#This Row],[InvoiceNo]],1)&lt;&gt;"C",OnlineRetail[[#This Row],[CustomerID]]&lt;&gt;""),"Yes","No")</f>
        <v>Yes</v>
      </c>
      <c r="J9387" s="4">
        <f>EOMONTH(OnlineRetail[[#This Row],[InvoiceDate]],-1)+1</f>
        <v>40725</v>
      </c>
      <c r="K9387" s="6">
        <f>OnlineRetail[[#This Row],[Quantity]]*OnlineRetail[[#This Row],[UnitPrice]]</f>
        <v>59.400000000000006</v>
      </c>
      <c r="L9387" t="str">
        <f t="shared" si="146"/>
        <v>13547|Jul-2011</v>
      </c>
    </row>
    <row r="9388" spans="1:12">
      <c r="A9388">
        <v>542824</v>
      </c>
      <c r="B9388" t="s">
        <v>171</v>
      </c>
      <c r="C9388" t="s">
        <v>16</v>
      </c>
      <c r="D9388">
        <v>5</v>
      </c>
      <c r="E9388" s="1">
        <v>40733.357638888891</v>
      </c>
      <c r="F9388">
        <v>4.25</v>
      </c>
      <c r="G9388">
        <v>13075</v>
      </c>
      <c r="H9388" t="s">
        <v>36</v>
      </c>
      <c r="I9388" t="str">
        <f>IF(AND(LEFT(OnlineRetail[[#This Row],[InvoiceNo]],1)&lt;&gt;"C",OnlineRetail[[#This Row],[CustomerID]]&lt;&gt;""),"Yes","No")</f>
        <v>Yes</v>
      </c>
      <c r="J9388" s="4">
        <f>EOMONTH(OnlineRetail[[#This Row],[InvoiceDate]],-1)+1</f>
        <v>40725</v>
      </c>
      <c r="K9388" s="6">
        <f>OnlineRetail[[#This Row],[Quantity]]*OnlineRetail[[#This Row],[UnitPrice]]</f>
        <v>21.25</v>
      </c>
      <c r="L9388" t="str">
        <f t="shared" si="146"/>
        <v>13075|Jul-2011</v>
      </c>
    </row>
    <row r="9389" spans="1:12">
      <c r="A9389">
        <v>537641</v>
      </c>
      <c r="B9389" t="s">
        <v>137</v>
      </c>
      <c r="C9389" t="s">
        <v>12</v>
      </c>
      <c r="D9389">
        <v>23</v>
      </c>
      <c r="E9389" s="1">
        <v>40733.361111111109</v>
      </c>
      <c r="F9389">
        <v>1.65</v>
      </c>
      <c r="G9389">
        <v>13362</v>
      </c>
      <c r="H9389" t="s">
        <v>10</v>
      </c>
      <c r="I9389" t="str">
        <f>IF(AND(LEFT(OnlineRetail[[#This Row],[InvoiceNo]],1)&lt;&gt;"C",OnlineRetail[[#This Row],[CustomerID]]&lt;&gt;""),"Yes","No")</f>
        <v>Yes</v>
      </c>
      <c r="J9389" s="4">
        <f>EOMONTH(OnlineRetail[[#This Row],[InvoiceDate]],-1)+1</f>
        <v>40725</v>
      </c>
      <c r="K9389" s="6">
        <f>OnlineRetail[[#This Row],[Quantity]]*OnlineRetail[[#This Row],[UnitPrice]]</f>
        <v>37.949999999999996</v>
      </c>
      <c r="L9389" t="str">
        <f t="shared" si="146"/>
        <v>13362|Jul-2011</v>
      </c>
    </row>
    <row r="9390" spans="1:12">
      <c r="A9390">
        <v>539557</v>
      </c>
      <c r="B9390" t="s">
        <v>189</v>
      </c>
      <c r="C9390" t="s">
        <v>48</v>
      </c>
      <c r="D9390">
        <v>22</v>
      </c>
      <c r="E9390" s="1">
        <v>40733.375</v>
      </c>
      <c r="F9390">
        <v>3.39</v>
      </c>
      <c r="G9390">
        <v>13469</v>
      </c>
      <c r="H9390" t="s">
        <v>10</v>
      </c>
      <c r="I9390" t="str">
        <f>IF(AND(LEFT(OnlineRetail[[#This Row],[InvoiceNo]],1)&lt;&gt;"C",OnlineRetail[[#This Row],[CustomerID]]&lt;&gt;""),"Yes","No")</f>
        <v>Yes</v>
      </c>
      <c r="J9390" s="4">
        <f>EOMONTH(OnlineRetail[[#This Row],[InvoiceDate]],-1)+1</f>
        <v>40725</v>
      </c>
      <c r="K9390" s="6">
        <f>OnlineRetail[[#This Row],[Quantity]]*OnlineRetail[[#This Row],[UnitPrice]]</f>
        <v>74.58</v>
      </c>
      <c r="L9390" t="str">
        <f t="shared" si="146"/>
        <v>13469|Jul-2011</v>
      </c>
    </row>
    <row r="9391" spans="1:12">
      <c r="A9391">
        <v>547404</v>
      </c>
      <c r="B9391" t="s">
        <v>96</v>
      </c>
      <c r="C9391" t="s">
        <v>21</v>
      </c>
      <c r="D9391">
        <v>4</v>
      </c>
      <c r="E9391" s="1">
        <v>40733.37777777778</v>
      </c>
      <c r="F9391">
        <v>1.25</v>
      </c>
      <c r="G9391">
        <v>14249</v>
      </c>
      <c r="H9391" t="s">
        <v>17</v>
      </c>
      <c r="I9391" t="str">
        <f>IF(AND(LEFT(OnlineRetail[[#This Row],[InvoiceNo]],1)&lt;&gt;"C",OnlineRetail[[#This Row],[CustomerID]]&lt;&gt;""),"Yes","No")</f>
        <v>Yes</v>
      </c>
      <c r="J9391" s="4">
        <f>EOMONTH(OnlineRetail[[#This Row],[InvoiceDate]],-1)+1</f>
        <v>40725</v>
      </c>
      <c r="K9391" s="6">
        <f>OnlineRetail[[#This Row],[Quantity]]*OnlineRetail[[#This Row],[UnitPrice]]</f>
        <v>5</v>
      </c>
      <c r="L9391" t="str">
        <f t="shared" si="146"/>
        <v>14249|Jul-2011</v>
      </c>
    </row>
    <row r="9392" spans="1:12">
      <c r="A9392">
        <v>553676</v>
      </c>
      <c r="B9392" t="s">
        <v>103</v>
      </c>
      <c r="C9392" t="s">
        <v>33</v>
      </c>
      <c r="D9392">
        <v>10</v>
      </c>
      <c r="E9392" s="1">
        <v>40733.381249999999</v>
      </c>
      <c r="F9392">
        <v>3.39</v>
      </c>
      <c r="G9392">
        <v>13053</v>
      </c>
      <c r="H9392" t="s">
        <v>10</v>
      </c>
      <c r="I9392" t="str">
        <f>IF(AND(LEFT(OnlineRetail[[#This Row],[InvoiceNo]],1)&lt;&gt;"C",OnlineRetail[[#This Row],[CustomerID]]&lt;&gt;""),"Yes","No")</f>
        <v>Yes</v>
      </c>
      <c r="J9392" s="4">
        <f>EOMONTH(OnlineRetail[[#This Row],[InvoiceDate]],-1)+1</f>
        <v>40725</v>
      </c>
      <c r="K9392" s="6">
        <f>OnlineRetail[[#This Row],[Quantity]]*OnlineRetail[[#This Row],[UnitPrice]]</f>
        <v>33.9</v>
      </c>
      <c r="L9392" t="str">
        <f t="shared" si="146"/>
        <v>13053|Jul-2011</v>
      </c>
    </row>
    <row r="9393" spans="1:12">
      <c r="A9393">
        <v>538508</v>
      </c>
      <c r="B9393" t="s">
        <v>135</v>
      </c>
      <c r="C9393" t="s">
        <v>48</v>
      </c>
      <c r="D9393">
        <v>9</v>
      </c>
      <c r="E9393" s="1">
        <v>40733.385416666657</v>
      </c>
      <c r="F9393">
        <v>4.95</v>
      </c>
      <c r="G9393">
        <v>13530</v>
      </c>
      <c r="H9393" t="s">
        <v>10</v>
      </c>
      <c r="I9393" t="str">
        <f>IF(AND(LEFT(OnlineRetail[[#This Row],[InvoiceNo]],1)&lt;&gt;"C",OnlineRetail[[#This Row],[CustomerID]]&lt;&gt;""),"Yes","No")</f>
        <v>Yes</v>
      </c>
      <c r="J9393" s="4">
        <f>EOMONTH(OnlineRetail[[#This Row],[InvoiceDate]],-1)+1</f>
        <v>40725</v>
      </c>
      <c r="K9393" s="6">
        <f>OnlineRetail[[#This Row],[Quantity]]*OnlineRetail[[#This Row],[UnitPrice]]</f>
        <v>44.550000000000004</v>
      </c>
      <c r="L9393" t="str">
        <f t="shared" si="146"/>
        <v>13530|Jul-2011</v>
      </c>
    </row>
    <row r="9394" spans="1:12">
      <c r="A9394">
        <v>550216</v>
      </c>
      <c r="B9394" t="s">
        <v>218</v>
      </c>
      <c r="C9394" t="s">
        <v>33</v>
      </c>
      <c r="D9394">
        <v>18</v>
      </c>
      <c r="E9394" s="1">
        <v>40733.387499999997</v>
      </c>
      <c r="F9394">
        <v>2.1</v>
      </c>
      <c r="G9394">
        <v>13645</v>
      </c>
      <c r="H9394" t="s">
        <v>70</v>
      </c>
      <c r="I9394" t="str">
        <f>IF(AND(LEFT(OnlineRetail[[#This Row],[InvoiceNo]],1)&lt;&gt;"C",OnlineRetail[[#This Row],[CustomerID]]&lt;&gt;""),"Yes","No")</f>
        <v>Yes</v>
      </c>
      <c r="J9394" s="4">
        <f>EOMONTH(OnlineRetail[[#This Row],[InvoiceDate]],-1)+1</f>
        <v>40725</v>
      </c>
      <c r="K9394" s="6">
        <f>OnlineRetail[[#This Row],[Quantity]]*OnlineRetail[[#This Row],[UnitPrice]]</f>
        <v>37.800000000000004</v>
      </c>
      <c r="L9394" t="str">
        <f t="shared" si="146"/>
        <v>13645|Jul-2011</v>
      </c>
    </row>
    <row r="9395" spans="1:12">
      <c r="A9395">
        <v>539749</v>
      </c>
      <c r="B9395" t="s">
        <v>214</v>
      </c>
      <c r="C9395" t="s">
        <v>21</v>
      </c>
      <c r="D9395">
        <v>2</v>
      </c>
      <c r="E9395" s="1">
        <v>40733.394444444442</v>
      </c>
      <c r="F9395">
        <v>0.85</v>
      </c>
      <c r="G9395">
        <v>13307</v>
      </c>
      <c r="H9395" t="s">
        <v>10</v>
      </c>
      <c r="I9395" t="str">
        <f>IF(AND(LEFT(OnlineRetail[[#This Row],[InvoiceNo]],1)&lt;&gt;"C",OnlineRetail[[#This Row],[CustomerID]]&lt;&gt;""),"Yes","No")</f>
        <v>Yes</v>
      </c>
      <c r="J9395" s="4">
        <f>EOMONTH(OnlineRetail[[#This Row],[InvoiceDate]],-1)+1</f>
        <v>40725</v>
      </c>
      <c r="K9395" s="6">
        <f>OnlineRetail[[#This Row],[Quantity]]*OnlineRetail[[#This Row],[UnitPrice]]</f>
        <v>1.7</v>
      </c>
      <c r="L9395" t="str">
        <f t="shared" si="146"/>
        <v>13307|Jul-2011</v>
      </c>
    </row>
    <row r="9396" spans="1:12">
      <c r="A9396">
        <v>555788</v>
      </c>
      <c r="B9396" t="s">
        <v>23</v>
      </c>
      <c r="C9396" t="s">
        <v>14</v>
      </c>
      <c r="D9396">
        <v>18</v>
      </c>
      <c r="E9396" s="1">
        <v>40733.395138888889</v>
      </c>
      <c r="F9396">
        <v>2.1</v>
      </c>
      <c r="G9396">
        <v>13898</v>
      </c>
      <c r="H9396" t="s">
        <v>10</v>
      </c>
      <c r="I9396" t="str">
        <f>IF(AND(LEFT(OnlineRetail[[#This Row],[InvoiceNo]],1)&lt;&gt;"C",OnlineRetail[[#This Row],[CustomerID]]&lt;&gt;""),"Yes","No")</f>
        <v>Yes</v>
      </c>
      <c r="J9396" s="4">
        <f>EOMONTH(OnlineRetail[[#This Row],[InvoiceDate]],-1)+1</f>
        <v>40725</v>
      </c>
      <c r="K9396" s="6">
        <f>OnlineRetail[[#This Row],[Quantity]]*OnlineRetail[[#This Row],[UnitPrice]]</f>
        <v>37.800000000000004</v>
      </c>
      <c r="L9396" t="str">
        <f t="shared" si="146"/>
        <v>13898|Jul-2011</v>
      </c>
    </row>
    <row r="9397" spans="1:12">
      <c r="A9397">
        <v>555398</v>
      </c>
      <c r="B9397" t="s">
        <v>145</v>
      </c>
      <c r="C9397" t="s">
        <v>53</v>
      </c>
      <c r="D9397">
        <v>11</v>
      </c>
      <c r="E9397" s="1">
        <v>40733.395833333343</v>
      </c>
      <c r="F9397">
        <v>7.95</v>
      </c>
      <c r="G9397">
        <v>13047</v>
      </c>
      <c r="H9397" t="s">
        <v>10</v>
      </c>
      <c r="I9397" t="str">
        <f>IF(AND(LEFT(OnlineRetail[[#This Row],[InvoiceNo]],1)&lt;&gt;"C",OnlineRetail[[#This Row],[CustomerID]]&lt;&gt;""),"Yes","No")</f>
        <v>Yes</v>
      </c>
      <c r="J9397" s="4">
        <f>EOMONTH(OnlineRetail[[#This Row],[InvoiceDate]],-1)+1</f>
        <v>40725</v>
      </c>
      <c r="K9397" s="6">
        <f>OnlineRetail[[#This Row],[Quantity]]*OnlineRetail[[#This Row],[UnitPrice]]</f>
        <v>87.45</v>
      </c>
      <c r="L9397" t="str">
        <f t="shared" si="146"/>
        <v>13047|Jul-2011</v>
      </c>
    </row>
    <row r="9398" spans="1:12">
      <c r="A9398">
        <v>554379</v>
      </c>
      <c r="B9398" t="s">
        <v>209</v>
      </c>
      <c r="C9398" t="s">
        <v>72</v>
      </c>
      <c r="D9398">
        <v>9</v>
      </c>
      <c r="E9398" s="1">
        <v>40733.396527777782</v>
      </c>
      <c r="F9398">
        <v>3.39</v>
      </c>
      <c r="G9398">
        <v>13307</v>
      </c>
      <c r="H9398" t="s">
        <v>10</v>
      </c>
      <c r="I9398" t="str">
        <f>IF(AND(LEFT(OnlineRetail[[#This Row],[InvoiceNo]],1)&lt;&gt;"C",OnlineRetail[[#This Row],[CustomerID]]&lt;&gt;""),"Yes","No")</f>
        <v>Yes</v>
      </c>
      <c r="J9398" s="4">
        <f>EOMONTH(OnlineRetail[[#This Row],[InvoiceDate]],-1)+1</f>
        <v>40725</v>
      </c>
      <c r="K9398" s="6">
        <f>OnlineRetail[[#This Row],[Quantity]]*OnlineRetail[[#This Row],[UnitPrice]]</f>
        <v>30.51</v>
      </c>
      <c r="L9398" t="str">
        <f t="shared" si="146"/>
        <v>13307|Jul-2011</v>
      </c>
    </row>
    <row r="9399" spans="1:12">
      <c r="A9399">
        <v>555277</v>
      </c>
      <c r="B9399" t="s">
        <v>246</v>
      </c>
      <c r="C9399" t="s">
        <v>33</v>
      </c>
      <c r="D9399">
        <v>13</v>
      </c>
      <c r="E9399" s="1">
        <v>40733.399305555547</v>
      </c>
      <c r="F9399">
        <v>7.95</v>
      </c>
      <c r="G9399">
        <v>14039</v>
      </c>
      <c r="H9399" t="s">
        <v>10</v>
      </c>
      <c r="I9399" t="str">
        <f>IF(AND(LEFT(OnlineRetail[[#This Row],[InvoiceNo]],1)&lt;&gt;"C",OnlineRetail[[#This Row],[CustomerID]]&lt;&gt;""),"Yes","No")</f>
        <v>Yes</v>
      </c>
      <c r="J9399" s="4">
        <f>EOMONTH(OnlineRetail[[#This Row],[InvoiceDate]],-1)+1</f>
        <v>40725</v>
      </c>
      <c r="K9399" s="6">
        <f>OnlineRetail[[#This Row],[Quantity]]*OnlineRetail[[#This Row],[UnitPrice]]</f>
        <v>103.35000000000001</v>
      </c>
      <c r="L9399" t="str">
        <f t="shared" si="146"/>
        <v>14039|Jul-2011</v>
      </c>
    </row>
    <row r="9400" spans="1:12">
      <c r="A9400">
        <v>549105</v>
      </c>
      <c r="B9400" t="s">
        <v>172</v>
      </c>
      <c r="C9400" t="s">
        <v>62</v>
      </c>
      <c r="D9400">
        <v>11</v>
      </c>
      <c r="E9400" s="1">
        <v>40733.413194444453</v>
      </c>
      <c r="F9400">
        <v>2.1</v>
      </c>
      <c r="G9400">
        <v>12620</v>
      </c>
      <c r="H9400" t="s">
        <v>17</v>
      </c>
      <c r="I9400" t="str">
        <f>IF(AND(LEFT(OnlineRetail[[#This Row],[InvoiceNo]],1)&lt;&gt;"C",OnlineRetail[[#This Row],[CustomerID]]&lt;&gt;""),"Yes","No")</f>
        <v>Yes</v>
      </c>
      <c r="J9400" s="4">
        <f>EOMONTH(OnlineRetail[[#This Row],[InvoiceDate]],-1)+1</f>
        <v>40725</v>
      </c>
      <c r="K9400" s="6">
        <f>OnlineRetail[[#This Row],[Quantity]]*OnlineRetail[[#This Row],[UnitPrice]]</f>
        <v>23.1</v>
      </c>
      <c r="L9400" t="str">
        <f t="shared" si="146"/>
        <v>12620|Jul-2011</v>
      </c>
    </row>
    <row r="9401" spans="1:12">
      <c r="A9401">
        <v>547649</v>
      </c>
      <c r="B9401" t="s">
        <v>58</v>
      </c>
      <c r="C9401" t="s">
        <v>16</v>
      </c>
      <c r="D9401">
        <v>7</v>
      </c>
      <c r="E9401" s="1">
        <v>40733.414583333331</v>
      </c>
      <c r="F9401">
        <v>7.95</v>
      </c>
      <c r="G9401">
        <v>13504</v>
      </c>
      <c r="H9401" t="s">
        <v>10</v>
      </c>
      <c r="I9401" t="str">
        <f>IF(AND(LEFT(OnlineRetail[[#This Row],[InvoiceNo]],1)&lt;&gt;"C",OnlineRetail[[#This Row],[CustomerID]]&lt;&gt;""),"Yes","No")</f>
        <v>Yes</v>
      </c>
      <c r="J9401" s="4">
        <f>EOMONTH(OnlineRetail[[#This Row],[InvoiceDate]],-1)+1</f>
        <v>40725</v>
      </c>
      <c r="K9401" s="6">
        <f>OnlineRetail[[#This Row],[Quantity]]*OnlineRetail[[#This Row],[UnitPrice]]</f>
        <v>55.65</v>
      </c>
      <c r="L9401" t="str">
        <f t="shared" si="146"/>
        <v>13504|Jul-2011</v>
      </c>
    </row>
    <row r="9402" spans="1:12">
      <c r="A9402">
        <v>543294</v>
      </c>
      <c r="B9402" t="s">
        <v>174</v>
      </c>
      <c r="C9402" t="s">
        <v>29</v>
      </c>
      <c r="D9402">
        <v>15</v>
      </c>
      <c r="E9402" s="1">
        <v>40733.416666666657</v>
      </c>
      <c r="F9402">
        <v>2.1</v>
      </c>
      <c r="G9402">
        <v>13921</v>
      </c>
      <c r="H9402" t="s">
        <v>10</v>
      </c>
      <c r="I9402" t="str">
        <f>IF(AND(LEFT(OnlineRetail[[#This Row],[InvoiceNo]],1)&lt;&gt;"C",OnlineRetail[[#This Row],[CustomerID]]&lt;&gt;""),"Yes","No")</f>
        <v>Yes</v>
      </c>
      <c r="J9402" s="4">
        <f>EOMONTH(OnlineRetail[[#This Row],[InvoiceDate]],-1)+1</f>
        <v>40725</v>
      </c>
      <c r="K9402" s="6">
        <f>OnlineRetail[[#This Row],[Quantity]]*OnlineRetail[[#This Row],[UnitPrice]]</f>
        <v>31.5</v>
      </c>
      <c r="L9402" t="str">
        <f t="shared" si="146"/>
        <v>13921|Jul-2011</v>
      </c>
    </row>
    <row r="9403" spans="1:12">
      <c r="A9403">
        <v>540250</v>
      </c>
      <c r="B9403" t="s">
        <v>266</v>
      </c>
      <c r="C9403" t="s">
        <v>12</v>
      </c>
      <c r="D9403">
        <v>21</v>
      </c>
      <c r="E9403" s="1">
        <v>40733.417361111111</v>
      </c>
      <c r="F9403">
        <v>2.5499999999999998</v>
      </c>
      <c r="G9403">
        <v>14303</v>
      </c>
      <c r="H9403" t="s">
        <v>10</v>
      </c>
      <c r="I9403" t="str">
        <f>IF(AND(LEFT(OnlineRetail[[#This Row],[InvoiceNo]],1)&lt;&gt;"C",OnlineRetail[[#This Row],[CustomerID]]&lt;&gt;""),"Yes","No")</f>
        <v>Yes</v>
      </c>
      <c r="J9403" s="4">
        <f>EOMONTH(OnlineRetail[[#This Row],[InvoiceDate]],-1)+1</f>
        <v>40725</v>
      </c>
      <c r="K9403" s="6">
        <f>OnlineRetail[[#This Row],[Quantity]]*OnlineRetail[[#This Row],[UnitPrice]]</f>
        <v>53.55</v>
      </c>
      <c r="L9403" t="str">
        <f t="shared" si="146"/>
        <v>14303|Jul-2011</v>
      </c>
    </row>
    <row r="9404" spans="1:12">
      <c r="A9404">
        <v>540708</v>
      </c>
      <c r="B9404" t="s">
        <v>261</v>
      </c>
      <c r="C9404" t="s">
        <v>46</v>
      </c>
      <c r="D9404">
        <v>4</v>
      </c>
      <c r="E9404" s="1">
        <v>40733.418055555558</v>
      </c>
      <c r="F9404">
        <v>1.65</v>
      </c>
      <c r="G9404">
        <v>13809</v>
      </c>
      <c r="H9404" t="s">
        <v>10</v>
      </c>
      <c r="I9404" t="str">
        <f>IF(AND(LEFT(OnlineRetail[[#This Row],[InvoiceNo]],1)&lt;&gt;"C",OnlineRetail[[#This Row],[CustomerID]]&lt;&gt;""),"Yes","No")</f>
        <v>Yes</v>
      </c>
      <c r="J9404" s="4">
        <f>EOMONTH(OnlineRetail[[#This Row],[InvoiceDate]],-1)+1</f>
        <v>40725</v>
      </c>
      <c r="K9404" s="6">
        <f>OnlineRetail[[#This Row],[Quantity]]*OnlineRetail[[#This Row],[UnitPrice]]</f>
        <v>6.6</v>
      </c>
      <c r="L9404" t="str">
        <f t="shared" si="146"/>
        <v>13809|Jul-2011</v>
      </c>
    </row>
    <row r="9405" spans="1:12" hidden="1">
      <c r="A9405" t="s">
        <v>369</v>
      </c>
      <c r="B9405" t="s">
        <v>228</v>
      </c>
      <c r="C9405" t="s">
        <v>48</v>
      </c>
      <c r="D9405">
        <v>15</v>
      </c>
      <c r="E9405" s="1">
        <v>40733.42083333333</v>
      </c>
      <c r="F9405">
        <v>2.5499999999999998</v>
      </c>
      <c r="G9405">
        <v>13921</v>
      </c>
      <c r="H9405" t="s">
        <v>10</v>
      </c>
      <c r="I9405" t="str">
        <f>IF(AND(LEFT(OnlineRetail[[#This Row],[InvoiceNo]],1)&lt;&gt;"C",OnlineRetail[[#This Row],[CustomerID]]&lt;&gt;""),"Yes","No")</f>
        <v>No</v>
      </c>
      <c r="J9405" s="4">
        <f>EOMONTH(OnlineRetail[[#This Row],[InvoiceDate]],-1)+1</f>
        <v>40725</v>
      </c>
      <c r="K9405" s="6">
        <f>OnlineRetail[[#This Row],[Quantity]]*OnlineRetail[[#This Row],[UnitPrice]]</f>
        <v>38.25</v>
      </c>
      <c r="L9405" t="str">
        <f t="shared" si="146"/>
        <v/>
      </c>
    </row>
    <row r="9406" spans="1:12">
      <c r="A9406">
        <v>552275</v>
      </c>
      <c r="B9406" t="s">
        <v>92</v>
      </c>
      <c r="C9406" t="s">
        <v>48</v>
      </c>
      <c r="D9406">
        <v>7</v>
      </c>
      <c r="E9406" s="1">
        <v>40733.430555555547</v>
      </c>
      <c r="F9406">
        <v>1.65</v>
      </c>
      <c r="G9406">
        <v>14136</v>
      </c>
      <c r="H9406" t="s">
        <v>10</v>
      </c>
      <c r="I9406" t="str">
        <f>IF(AND(LEFT(OnlineRetail[[#This Row],[InvoiceNo]],1)&lt;&gt;"C",OnlineRetail[[#This Row],[CustomerID]]&lt;&gt;""),"Yes","No")</f>
        <v>Yes</v>
      </c>
      <c r="J9406" s="4">
        <f>EOMONTH(OnlineRetail[[#This Row],[InvoiceDate]],-1)+1</f>
        <v>40725</v>
      </c>
      <c r="K9406" s="6">
        <f>OnlineRetail[[#This Row],[Quantity]]*OnlineRetail[[#This Row],[UnitPrice]]</f>
        <v>11.549999999999999</v>
      </c>
      <c r="L9406" t="str">
        <f t="shared" si="146"/>
        <v>14136|Jul-2011</v>
      </c>
    </row>
    <row r="9407" spans="1:12">
      <c r="A9407">
        <v>547443</v>
      </c>
      <c r="B9407" t="s">
        <v>129</v>
      </c>
      <c r="C9407" t="s">
        <v>27</v>
      </c>
      <c r="D9407">
        <v>11</v>
      </c>
      <c r="E9407" s="1">
        <v>40733.439583333333</v>
      </c>
      <c r="F9407">
        <v>4.95</v>
      </c>
      <c r="G9407">
        <v>13400</v>
      </c>
      <c r="H9407" t="s">
        <v>10</v>
      </c>
      <c r="I9407" t="str">
        <f>IF(AND(LEFT(OnlineRetail[[#This Row],[InvoiceNo]],1)&lt;&gt;"C",OnlineRetail[[#This Row],[CustomerID]]&lt;&gt;""),"Yes","No")</f>
        <v>Yes</v>
      </c>
      <c r="J9407" s="4">
        <f>EOMONTH(OnlineRetail[[#This Row],[InvoiceDate]],-1)+1</f>
        <v>40725</v>
      </c>
      <c r="K9407" s="6">
        <f>OnlineRetail[[#This Row],[Quantity]]*OnlineRetail[[#This Row],[UnitPrice]]</f>
        <v>54.45</v>
      </c>
      <c r="L9407" t="str">
        <f t="shared" si="146"/>
        <v>13400|Jul-2011</v>
      </c>
    </row>
    <row r="9408" spans="1:12">
      <c r="A9408">
        <v>540188</v>
      </c>
      <c r="B9408" t="s">
        <v>51</v>
      </c>
      <c r="C9408" t="s">
        <v>9</v>
      </c>
      <c r="D9408">
        <v>21</v>
      </c>
      <c r="E9408" s="1">
        <v>40733.444444444453</v>
      </c>
      <c r="F9408">
        <v>2.5499999999999998</v>
      </c>
      <c r="G9408">
        <v>12801</v>
      </c>
      <c r="H9408" t="s">
        <v>10</v>
      </c>
      <c r="I9408" t="str">
        <f>IF(AND(LEFT(OnlineRetail[[#This Row],[InvoiceNo]],1)&lt;&gt;"C",OnlineRetail[[#This Row],[CustomerID]]&lt;&gt;""),"Yes","No")</f>
        <v>Yes</v>
      </c>
      <c r="J9408" s="4">
        <f>EOMONTH(OnlineRetail[[#This Row],[InvoiceDate]],-1)+1</f>
        <v>40725</v>
      </c>
      <c r="K9408" s="6">
        <f>OnlineRetail[[#This Row],[Quantity]]*OnlineRetail[[#This Row],[UnitPrice]]</f>
        <v>53.55</v>
      </c>
      <c r="L9408" t="str">
        <f t="shared" si="146"/>
        <v>12801|Jul-2011</v>
      </c>
    </row>
    <row r="9409" spans="1:12">
      <c r="A9409">
        <v>554904</v>
      </c>
      <c r="B9409" t="s">
        <v>252</v>
      </c>
      <c r="C9409" t="s">
        <v>21</v>
      </c>
      <c r="D9409">
        <v>13</v>
      </c>
      <c r="E9409" s="1">
        <v>40733.45416666667</v>
      </c>
      <c r="F9409">
        <v>1.25</v>
      </c>
      <c r="G9409">
        <v>12800</v>
      </c>
      <c r="H9409" t="s">
        <v>10</v>
      </c>
      <c r="I9409" t="str">
        <f>IF(AND(LEFT(OnlineRetail[[#This Row],[InvoiceNo]],1)&lt;&gt;"C",OnlineRetail[[#This Row],[CustomerID]]&lt;&gt;""),"Yes","No")</f>
        <v>Yes</v>
      </c>
      <c r="J9409" s="4">
        <f>EOMONTH(OnlineRetail[[#This Row],[InvoiceDate]],-1)+1</f>
        <v>40725</v>
      </c>
      <c r="K9409" s="6">
        <f>OnlineRetail[[#This Row],[Quantity]]*OnlineRetail[[#This Row],[UnitPrice]]</f>
        <v>16.25</v>
      </c>
      <c r="L9409" t="str">
        <f t="shared" si="146"/>
        <v>12800|Jul-2011</v>
      </c>
    </row>
    <row r="9410" spans="1:12">
      <c r="A9410">
        <v>538925</v>
      </c>
      <c r="B9410" t="s">
        <v>208</v>
      </c>
      <c r="C9410" t="s">
        <v>39</v>
      </c>
      <c r="D9410">
        <v>8</v>
      </c>
      <c r="E9410" s="1">
        <v>40733.45416666667</v>
      </c>
      <c r="F9410">
        <v>3.39</v>
      </c>
      <c r="G9410">
        <v>13901</v>
      </c>
      <c r="H9410" t="s">
        <v>17</v>
      </c>
      <c r="I9410" t="str">
        <f>IF(AND(LEFT(OnlineRetail[[#This Row],[InvoiceNo]],1)&lt;&gt;"C",OnlineRetail[[#This Row],[CustomerID]]&lt;&gt;""),"Yes","No")</f>
        <v>Yes</v>
      </c>
      <c r="J9410" s="4">
        <f>EOMONTH(OnlineRetail[[#This Row],[InvoiceDate]],-1)+1</f>
        <v>40725</v>
      </c>
      <c r="K9410" s="6">
        <f>OnlineRetail[[#This Row],[Quantity]]*OnlineRetail[[#This Row],[UnitPrice]]</f>
        <v>27.12</v>
      </c>
      <c r="L9410" t="str">
        <f t="shared" ref="L9410:L9473" si="147">IF(I9410="Yes",G9410&amp;"|"&amp;TEXT(J9410,"mmm-yyyy"),"")</f>
        <v>13901|Jul-2011</v>
      </c>
    </row>
    <row r="9411" spans="1:12">
      <c r="A9411">
        <v>542533</v>
      </c>
      <c r="B9411" t="s">
        <v>223</v>
      </c>
      <c r="C9411" t="s">
        <v>21</v>
      </c>
      <c r="D9411">
        <v>11</v>
      </c>
      <c r="E9411" s="1">
        <v>40733.457638888889</v>
      </c>
      <c r="F9411">
        <v>4.25</v>
      </c>
      <c r="G9411">
        <v>14103</v>
      </c>
      <c r="H9411" t="s">
        <v>10</v>
      </c>
      <c r="I9411" t="str">
        <f>IF(AND(LEFT(OnlineRetail[[#This Row],[InvoiceNo]],1)&lt;&gt;"C",OnlineRetail[[#This Row],[CustomerID]]&lt;&gt;""),"Yes","No")</f>
        <v>Yes</v>
      </c>
      <c r="J9411" s="4">
        <f>EOMONTH(OnlineRetail[[#This Row],[InvoiceDate]],-1)+1</f>
        <v>40725</v>
      </c>
      <c r="K9411" s="6">
        <f>OnlineRetail[[#This Row],[Quantity]]*OnlineRetail[[#This Row],[UnitPrice]]</f>
        <v>46.75</v>
      </c>
      <c r="L9411" t="str">
        <f t="shared" si="147"/>
        <v>14103|Jul-2011</v>
      </c>
    </row>
    <row r="9412" spans="1:12">
      <c r="A9412">
        <v>552455</v>
      </c>
      <c r="B9412" t="s">
        <v>58</v>
      </c>
      <c r="C9412" t="s">
        <v>50</v>
      </c>
      <c r="D9412">
        <v>3</v>
      </c>
      <c r="E9412" s="1">
        <v>40733.458333333343</v>
      </c>
      <c r="F9412">
        <v>4.25</v>
      </c>
      <c r="G9412">
        <v>13254</v>
      </c>
      <c r="H9412" t="s">
        <v>10</v>
      </c>
      <c r="I9412" t="str">
        <f>IF(AND(LEFT(OnlineRetail[[#This Row],[InvoiceNo]],1)&lt;&gt;"C",OnlineRetail[[#This Row],[CustomerID]]&lt;&gt;""),"Yes","No")</f>
        <v>Yes</v>
      </c>
      <c r="J9412" s="4">
        <f>EOMONTH(OnlineRetail[[#This Row],[InvoiceDate]],-1)+1</f>
        <v>40725</v>
      </c>
      <c r="K9412" s="6">
        <f>OnlineRetail[[#This Row],[Quantity]]*OnlineRetail[[#This Row],[UnitPrice]]</f>
        <v>12.75</v>
      </c>
      <c r="L9412" t="str">
        <f t="shared" si="147"/>
        <v>13254|Jul-2011</v>
      </c>
    </row>
    <row r="9413" spans="1:12">
      <c r="A9413">
        <v>548670</v>
      </c>
      <c r="B9413" t="s">
        <v>180</v>
      </c>
      <c r="C9413" t="s">
        <v>24</v>
      </c>
      <c r="D9413">
        <v>1</v>
      </c>
      <c r="E9413" s="1">
        <v>40733.464583333327</v>
      </c>
      <c r="F9413">
        <v>2.1</v>
      </c>
      <c r="G9413">
        <v>12589</v>
      </c>
      <c r="H9413" t="s">
        <v>10</v>
      </c>
      <c r="I9413" t="str">
        <f>IF(AND(LEFT(OnlineRetail[[#This Row],[InvoiceNo]],1)&lt;&gt;"C",OnlineRetail[[#This Row],[CustomerID]]&lt;&gt;""),"Yes","No")</f>
        <v>Yes</v>
      </c>
      <c r="J9413" s="4">
        <f>EOMONTH(OnlineRetail[[#This Row],[InvoiceDate]],-1)+1</f>
        <v>40725</v>
      </c>
      <c r="K9413" s="6">
        <f>OnlineRetail[[#This Row],[Quantity]]*OnlineRetail[[#This Row],[UnitPrice]]</f>
        <v>2.1</v>
      </c>
      <c r="L9413" t="str">
        <f t="shared" si="147"/>
        <v>12589|Jul-2011</v>
      </c>
    </row>
    <row r="9414" spans="1:12">
      <c r="A9414">
        <v>548256</v>
      </c>
      <c r="B9414" t="s">
        <v>299</v>
      </c>
      <c r="C9414" t="s">
        <v>50</v>
      </c>
      <c r="D9414">
        <v>3</v>
      </c>
      <c r="E9414" s="1">
        <v>40733.468055555553</v>
      </c>
      <c r="F9414">
        <v>3.39</v>
      </c>
      <c r="G9414">
        <v>13517</v>
      </c>
      <c r="H9414" t="s">
        <v>10</v>
      </c>
      <c r="I9414" t="str">
        <f>IF(AND(LEFT(OnlineRetail[[#This Row],[InvoiceNo]],1)&lt;&gt;"C",OnlineRetail[[#This Row],[CustomerID]]&lt;&gt;""),"Yes","No")</f>
        <v>Yes</v>
      </c>
      <c r="J9414" s="4">
        <f>EOMONTH(OnlineRetail[[#This Row],[InvoiceDate]],-1)+1</f>
        <v>40725</v>
      </c>
      <c r="K9414" s="6">
        <f>OnlineRetail[[#This Row],[Quantity]]*OnlineRetail[[#This Row],[UnitPrice]]</f>
        <v>10.17</v>
      </c>
      <c r="L9414" t="str">
        <f t="shared" si="147"/>
        <v>13517|Jul-2011</v>
      </c>
    </row>
    <row r="9415" spans="1:12">
      <c r="A9415">
        <v>549225</v>
      </c>
      <c r="B9415" t="s">
        <v>292</v>
      </c>
      <c r="C9415" t="s">
        <v>14</v>
      </c>
      <c r="D9415">
        <v>4</v>
      </c>
      <c r="E9415" s="1">
        <v>40733.46875</v>
      </c>
      <c r="F9415">
        <v>2.1</v>
      </c>
      <c r="G9415">
        <v>13408</v>
      </c>
      <c r="H9415" t="s">
        <v>10</v>
      </c>
      <c r="I9415" t="str">
        <f>IF(AND(LEFT(OnlineRetail[[#This Row],[InvoiceNo]],1)&lt;&gt;"C",OnlineRetail[[#This Row],[CustomerID]]&lt;&gt;""),"Yes","No")</f>
        <v>Yes</v>
      </c>
      <c r="J9415" s="4">
        <f>EOMONTH(OnlineRetail[[#This Row],[InvoiceDate]],-1)+1</f>
        <v>40725</v>
      </c>
      <c r="K9415" s="6">
        <f>OnlineRetail[[#This Row],[Quantity]]*OnlineRetail[[#This Row],[UnitPrice]]</f>
        <v>8.4</v>
      </c>
      <c r="L9415" t="str">
        <f t="shared" si="147"/>
        <v>13408|Jul-2011</v>
      </c>
    </row>
    <row r="9416" spans="1:12">
      <c r="A9416">
        <v>546931</v>
      </c>
      <c r="B9416" t="s">
        <v>212</v>
      </c>
      <c r="C9416" t="s">
        <v>21</v>
      </c>
      <c r="D9416">
        <v>4</v>
      </c>
      <c r="E9416" s="1">
        <v>40733.478472222218</v>
      </c>
      <c r="F9416">
        <v>5.95</v>
      </c>
      <c r="G9416">
        <v>13372</v>
      </c>
      <c r="H9416" t="s">
        <v>10</v>
      </c>
      <c r="I9416" t="str">
        <f>IF(AND(LEFT(OnlineRetail[[#This Row],[InvoiceNo]],1)&lt;&gt;"C",OnlineRetail[[#This Row],[CustomerID]]&lt;&gt;""),"Yes","No")</f>
        <v>Yes</v>
      </c>
      <c r="J9416" s="4">
        <f>EOMONTH(OnlineRetail[[#This Row],[InvoiceDate]],-1)+1</f>
        <v>40725</v>
      </c>
      <c r="K9416" s="6">
        <f>OnlineRetail[[#This Row],[Quantity]]*OnlineRetail[[#This Row],[UnitPrice]]</f>
        <v>23.8</v>
      </c>
      <c r="L9416" t="str">
        <f t="shared" si="147"/>
        <v>13372|Jul-2011</v>
      </c>
    </row>
    <row r="9417" spans="1:12">
      <c r="A9417">
        <v>541494</v>
      </c>
      <c r="B9417" t="s">
        <v>227</v>
      </c>
      <c r="C9417" t="s">
        <v>39</v>
      </c>
      <c r="D9417">
        <v>4</v>
      </c>
      <c r="E9417" s="1">
        <v>40733.484722222223</v>
      </c>
      <c r="F9417">
        <v>1.25</v>
      </c>
      <c r="G9417">
        <v>13594</v>
      </c>
      <c r="H9417" t="s">
        <v>10</v>
      </c>
      <c r="I9417" t="str">
        <f>IF(AND(LEFT(OnlineRetail[[#This Row],[InvoiceNo]],1)&lt;&gt;"C",OnlineRetail[[#This Row],[CustomerID]]&lt;&gt;""),"Yes","No")</f>
        <v>Yes</v>
      </c>
      <c r="J9417" s="4">
        <f>EOMONTH(OnlineRetail[[#This Row],[InvoiceDate]],-1)+1</f>
        <v>40725</v>
      </c>
      <c r="K9417" s="6">
        <f>OnlineRetail[[#This Row],[Quantity]]*OnlineRetail[[#This Row],[UnitPrice]]</f>
        <v>5</v>
      </c>
      <c r="L9417" t="str">
        <f t="shared" si="147"/>
        <v>13594|Jul-2011</v>
      </c>
    </row>
    <row r="9418" spans="1:12">
      <c r="A9418">
        <v>552835</v>
      </c>
      <c r="B9418" t="s">
        <v>94</v>
      </c>
      <c r="C9418" t="s">
        <v>40</v>
      </c>
      <c r="D9418">
        <v>1</v>
      </c>
      <c r="E9418" s="1">
        <v>40733.488194444442</v>
      </c>
      <c r="F9418">
        <v>1.25</v>
      </c>
      <c r="G9418">
        <v>13469</v>
      </c>
      <c r="H9418" t="s">
        <v>36</v>
      </c>
      <c r="I9418" t="str">
        <f>IF(AND(LEFT(OnlineRetail[[#This Row],[InvoiceNo]],1)&lt;&gt;"C",OnlineRetail[[#This Row],[CustomerID]]&lt;&gt;""),"Yes","No")</f>
        <v>Yes</v>
      </c>
      <c r="J9418" s="4">
        <f>EOMONTH(OnlineRetail[[#This Row],[InvoiceDate]],-1)+1</f>
        <v>40725</v>
      </c>
      <c r="K9418" s="6">
        <f>OnlineRetail[[#This Row],[Quantity]]*OnlineRetail[[#This Row],[UnitPrice]]</f>
        <v>1.25</v>
      </c>
      <c r="L9418" t="str">
        <f t="shared" si="147"/>
        <v>13469|Jul-2011</v>
      </c>
    </row>
    <row r="9419" spans="1:12">
      <c r="A9419">
        <v>547186</v>
      </c>
      <c r="B9419" t="s">
        <v>78</v>
      </c>
      <c r="C9419" t="s">
        <v>50</v>
      </c>
      <c r="D9419">
        <v>23</v>
      </c>
      <c r="E9419" s="1">
        <v>40733.503472222219</v>
      </c>
      <c r="F9419">
        <v>9.9499999999999993</v>
      </c>
      <c r="G9419">
        <v>12852</v>
      </c>
      <c r="H9419" t="s">
        <v>22</v>
      </c>
      <c r="I9419" t="str">
        <f>IF(AND(LEFT(OnlineRetail[[#This Row],[InvoiceNo]],1)&lt;&gt;"C",OnlineRetail[[#This Row],[CustomerID]]&lt;&gt;""),"Yes","No")</f>
        <v>Yes</v>
      </c>
      <c r="J9419" s="4">
        <f>EOMONTH(OnlineRetail[[#This Row],[InvoiceDate]],-1)+1</f>
        <v>40725</v>
      </c>
      <c r="K9419" s="6">
        <f>OnlineRetail[[#This Row],[Quantity]]*OnlineRetail[[#This Row],[UnitPrice]]</f>
        <v>228.85</v>
      </c>
      <c r="L9419" t="str">
        <f t="shared" si="147"/>
        <v>12852|Jul-2011</v>
      </c>
    </row>
    <row r="9420" spans="1:12">
      <c r="A9420">
        <v>552317</v>
      </c>
      <c r="B9420" t="s">
        <v>258</v>
      </c>
      <c r="C9420" t="s">
        <v>39</v>
      </c>
      <c r="D9420">
        <v>8</v>
      </c>
      <c r="E9420" s="1">
        <v>40733.525694444441</v>
      </c>
      <c r="F9420">
        <v>4.25</v>
      </c>
      <c r="G9420">
        <v>13604</v>
      </c>
      <c r="H9420" t="s">
        <v>22</v>
      </c>
      <c r="I9420" t="str">
        <f>IF(AND(LEFT(OnlineRetail[[#This Row],[InvoiceNo]],1)&lt;&gt;"C",OnlineRetail[[#This Row],[CustomerID]]&lt;&gt;""),"Yes","No")</f>
        <v>Yes</v>
      </c>
      <c r="J9420" s="4">
        <f>EOMONTH(OnlineRetail[[#This Row],[InvoiceDate]],-1)+1</f>
        <v>40725</v>
      </c>
      <c r="K9420" s="6">
        <f>OnlineRetail[[#This Row],[Quantity]]*OnlineRetail[[#This Row],[UnitPrice]]</f>
        <v>34</v>
      </c>
      <c r="L9420" t="str">
        <f t="shared" si="147"/>
        <v>13604|Jul-2011</v>
      </c>
    </row>
    <row r="9421" spans="1:12">
      <c r="A9421">
        <v>540118</v>
      </c>
      <c r="B9421" t="s">
        <v>37</v>
      </c>
      <c r="C9421" t="s">
        <v>48</v>
      </c>
      <c r="D9421">
        <v>20</v>
      </c>
      <c r="E9421" s="1">
        <v>40733.532638888893</v>
      </c>
      <c r="F9421">
        <v>9.9499999999999993</v>
      </c>
      <c r="G9421">
        <v>13168</v>
      </c>
      <c r="H9421" t="s">
        <v>10</v>
      </c>
      <c r="I9421" t="str">
        <f>IF(AND(LEFT(OnlineRetail[[#This Row],[InvoiceNo]],1)&lt;&gt;"C",OnlineRetail[[#This Row],[CustomerID]]&lt;&gt;""),"Yes","No")</f>
        <v>Yes</v>
      </c>
      <c r="J9421" s="4">
        <f>EOMONTH(OnlineRetail[[#This Row],[InvoiceDate]],-1)+1</f>
        <v>40725</v>
      </c>
      <c r="K9421" s="6">
        <f>OnlineRetail[[#This Row],[Quantity]]*OnlineRetail[[#This Row],[UnitPrice]]</f>
        <v>199</v>
      </c>
      <c r="L9421" t="str">
        <f t="shared" si="147"/>
        <v>13168|Jul-2011</v>
      </c>
    </row>
    <row r="9422" spans="1:12">
      <c r="A9422">
        <v>550204</v>
      </c>
      <c r="B9422" t="s">
        <v>15</v>
      </c>
      <c r="C9422" t="s">
        <v>14</v>
      </c>
      <c r="D9422">
        <v>23</v>
      </c>
      <c r="E9422" s="1">
        <v>40733.561805555553</v>
      </c>
      <c r="F9422">
        <v>2.5499999999999998</v>
      </c>
      <c r="G9422">
        <v>12961</v>
      </c>
      <c r="H9422" t="s">
        <v>10</v>
      </c>
      <c r="I9422" t="str">
        <f>IF(AND(LEFT(OnlineRetail[[#This Row],[InvoiceNo]],1)&lt;&gt;"C",OnlineRetail[[#This Row],[CustomerID]]&lt;&gt;""),"Yes","No")</f>
        <v>Yes</v>
      </c>
      <c r="J9422" s="4">
        <f>EOMONTH(OnlineRetail[[#This Row],[InvoiceDate]],-1)+1</f>
        <v>40725</v>
      </c>
      <c r="K9422" s="6">
        <f>OnlineRetail[[#This Row],[Quantity]]*OnlineRetail[[#This Row],[UnitPrice]]</f>
        <v>58.65</v>
      </c>
      <c r="L9422" t="str">
        <f t="shared" si="147"/>
        <v>12961|Jul-2011</v>
      </c>
    </row>
    <row r="9423" spans="1:12">
      <c r="A9423">
        <v>536446</v>
      </c>
      <c r="B9423" t="s">
        <v>67</v>
      </c>
      <c r="C9423" t="s">
        <v>39</v>
      </c>
      <c r="D9423">
        <v>13</v>
      </c>
      <c r="E9423" s="1">
        <v>40733.563888888893</v>
      </c>
      <c r="F9423">
        <v>4.95</v>
      </c>
      <c r="G9423">
        <v>13330</v>
      </c>
      <c r="H9423" t="s">
        <v>10</v>
      </c>
      <c r="I9423" t="str">
        <f>IF(AND(LEFT(OnlineRetail[[#This Row],[InvoiceNo]],1)&lt;&gt;"C",OnlineRetail[[#This Row],[CustomerID]]&lt;&gt;""),"Yes","No")</f>
        <v>Yes</v>
      </c>
      <c r="J9423" s="4">
        <f>EOMONTH(OnlineRetail[[#This Row],[InvoiceDate]],-1)+1</f>
        <v>40725</v>
      </c>
      <c r="K9423" s="6">
        <f>OnlineRetail[[#This Row],[Quantity]]*OnlineRetail[[#This Row],[UnitPrice]]</f>
        <v>64.350000000000009</v>
      </c>
      <c r="L9423" t="str">
        <f t="shared" si="147"/>
        <v>13330|Jul-2011</v>
      </c>
    </row>
    <row r="9424" spans="1:12">
      <c r="A9424">
        <v>538303</v>
      </c>
      <c r="B9424" t="s">
        <v>292</v>
      </c>
      <c r="C9424" t="s">
        <v>42</v>
      </c>
      <c r="D9424">
        <v>2</v>
      </c>
      <c r="E9424" s="1">
        <v>40733.577777777777</v>
      </c>
      <c r="F9424">
        <v>0.85</v>
      </c>
      <c r="G9424">
        <v>14273</v>
      </c>
      <c r="H9424" t="s">
        <v>10</v>
      </c>
      <c r="I9424" t="str">
        <f>IF(AND(LEFT(OnlineRetail[[#This Row],[InvoiceNo]],1)&lt;&gt;"C",OnlineRetail[[#This Row],[CustomerID]]&lt;&gt;""),"Yes","No")</f>
        <v>Yes</v>
      </c>
      <c r="J9424" s="4">
        <f>EOMONTH(OnlineRetail[[#This Row],[InvoiceDate]],-1)+1</f>
        <v>40725</v>
      </c>
      <c r="K9424" s="6">
        <f>OnlineRetail[[#This Row],[Quantity]]*OnlineRetail[[#This Row],[UnitPrice]]</f>
        <v>1.7</v>
      </c>
      <c r="L9424" t="str">
        <f t="shared" si="147"/>
        <v>14273|Jul-2011</v>
      </c>
    </row>
    <row r="9425" spans="1:12">
      <c r="A9425">
        <v>540672</v>
      </c>
      <c r="B9425" t="s">
        <v>242</v>
      </c>
      <c r="C9425" t="s">
        <v>50</v>
      </c>
      <c r="D9425">
        <v>9</v>
      </c>
      <c r="E9425" s="1">
        <v>40733.579861111109</v>
      </c>
      <c r="F9425">
        <v>9.9499999999999993</v>
      </c>
      <c r="G9425">
        <v>12846</v>
      </c>
      <c r="H9425" t="s">
        <v>10</v>
      </c>
      <c r="I9425" t="str">
        <f>IF(AND(LEFT(OnlineRetail[[#This Row],[InvoiceNo]],1)&lt;&gt;"C",OnlineRetail[[#This Row],[CustomerID]]&lt;&gt;""),"Yes","No")</f>
        <v>Yes</v>
      </c>
      <c r="J9425" s="4">
        <f>EOMONTH(OnlineRetail[[#This Row],[InvoiceDate]],-1)+1</f>
        <v>40725</v>
      </c>
      <c r="K9425" s="6">
        <f>OnlineRetail[[#This Row],[Quantity]]*OnlineRetail[[#This Row],[UnitPrice]]</f>
        <v>89.55</v>
      </c>
      <c r="L9425" t="str">
        <f t="shared" si="147"/>
        <v>12846|Jul-2011</v>
      </c>
    </row>
    <row r="9426" spans="1:12">
      <c r="A9426">
        <v>540251</v>
      </c>
      <c r="B9426" t="s">
        <v>15</v>
      </c>
      <c r="C9426" t="s">
        <v>39</v>
      </c>
      <c r="D9426">
        <v>3</v>
      </c>
      <c r="E9426" s="1">
        <v>40733.581944444442</v>
      </c>
      <c r="F9426">
        <v>5.95</v>
      </c>
      <c r="G9426">
        <v>13844</v>
      </c>
      <c r="H9426" t="s">
        <v>17</v>
      </c>
      <c r="I9426" t="str">
        <f>IF(AND(LEFT(OnlineRetail[[#This Row],[InvoiceNo]],1)&lt;&gt;"C",OnlineRetail[[#This Row],[CustomerID]]&lt;&gt;""),"Yes","No")</f>
        <v>Yes</v>
      </c>
      <c r="J9426" s="4">
        <f>EOMONTH(OnlineRetail[[#This Row],[InvoiceDate]],-1)+1</f>
        <v>40725</v>
      </c>
      <c r="K9426" s="6">
        <f>OnlineRetail[[#This Row],[Quantity]]*OnlineRetail[[#This Row],[UnitPrice]]</f>
        <v>17.850000000000001</v>
      </c>
      <c r="L9426" t="str">
        <f t="shared" si="147"/>
        <v>13844|Jul-2011</v>
      </c>
    </row>
    <row r="9427" spans="1:12">
      <c r="A9427">
        <v>546262</v>
      </c>
      <c r="B9427" t="s">
        <v>54</v>
      </c>
      <c r="C9427" t="s">
        <v>29</v>
      </c>
      <c r="D9427">
        <v>4</v>
      </c>
      <c r="E9427" s="1">
        <v>40733.581944444442</v>
      </c>
      <c r="F9427">
        <v>1.65</v>
      </c>
      <c r="G9427">
        <v>13715</v>
      </c>
      <c r="H9427" t="s">
        <v>10</v>
      </c>
      <c r="I9427" t="str">
        <f>IF(AND(LEFT(OnlineRetail[[#This Row],[InvoiceNo]],1)&lt;&gt;"C",OnlineRetail[[#This Row],[CustomerID]]&lt;&gt;""),"Yes","No")</f>
        <v>Yes</v>
      </c>
      <c r="J9427" s="4">
        <f>EOMONTH(OnlineRetail[[#This Row],[InvoiceDate]],-1)+1</f>
        <v>40725</v>
      </c>
      <c r="K9427" s="6">
        <f>OnlineRetail[[#This Row],[Quantity]]*OnlineRetail[[#This Row],[UnitPrice]]</f>
        <v>6.6</v>
      </c>
      <c r="L9427" t="str">
        <f t="shared" si="147"/>
        <v>13715|Jul-2011</v>
      </c>
    </row>
    <row r="9428" spans="1:12">
      <c r="A9428">
        <v>538139</v>
      </c>
      <c r="B9428" t="s">
        <v>281</v>
      </c>
      <c r="C9428" t="s">
        <v>27</v>
      </c>
      <c r="D9428">
        <v>2</v>
      </c>
      <c r="E9428" s="1">
        <v>40733.584722222222</v>
      </c>
      <c r="F9428">
        <v>5.95</v>
      </c>
      <c r="G9428">
        <v>12493</v>
      </c>
      <c r="H9428" t="s">
        <v>10</v>
      </c>
      <c r="I9428" t="str">
        <f>IF(AND(LEFT(OnlineRetail[[#This Row],[InvoiceNo]],1)&lt;&gt;"C",OnlineRetail[[#This Row],[CustomerID]]&lt;&gt;""),"Yes","No")</f>
        <v>Yes</v>
      </c>
      <c r="J9428" s="4">
        <f>EOMONTH(OnlineRetail[[#This Row],[InvoiceDate]],-1)+1</f>
        <v>40725</v>
      </c>
      <c r="K9428" s="6">
        <f>OnlineRetail[[#This Row],[Quantity]]*OnlineRetail[[#This Row],[UnitPrice]]</f>
        <v>11.9</v>
      </c>
      <c r="L9428" t="str">
        <f t="shared" si="147"/>
        <v>12493|Jul-2011</v>
      </c>
    </row>
    <row r="9429" spans="1:12">
      <c r="A9429">
        <v>539334</v>
      </c>
      <c r="B9429" t="s">
        <v>223</v>
      </c>
      <c r="C9429" t="s">
        <v>19</v>
      </c>
      <c r="D9429">
        <v>22</v>
      </c>
      <c r="E9429" s="1">
        <v>40733.59097222222</v>
      </c>
      <c r="F9429">
        <v>4.25</v>
      </c>
      <c r="G9429">
        <v>14085</v>
      </c>
      <c r="H9429" t="s">
        <v>36</v>
      </c>
      <c r="I9429" t="str">
        <f>IF(AND(LEFT(OnlineRetail[[#This Row],[InvoiceNo]],1)&lt;&gt;"C",OnlineRetail[[#This Row],[CustomerID]]&lt;&gt;""),"Yes","No")</f>
        <v>Yes</v>
      </c>
      <c r="J9429" s="4">
        <f>EOMONTH(OnlineRetail[[#This Row],[InvoiceDate]],-1)+1</f>
        <v>40725</v>
      </c>
      <c r="K9429" s="6">
        <f>OnlineRetail[[#This Row],[Quantity]]*OnlineRetail[[#This Row],[UnitPrice]]</f>
        <v>93.5</v>
      </c>
      <c r="L9429" t="str">
        <f t="shared" si="147"/>
        <v>14085|Jul-2011</v>
      </c>
    </row>
    <row r="9430" spans="1:12">
      <c r="A9430">
        <v>536398</v>
      </c>
      <c r="B9430" t="s">
        <v>130</v>
      </c>
      <c r="C9430" t="s">
        <v>12</v>
      </c>
      <c r="D9430">
        <v>9</v>
      </c>
      <c r="E9430" s="1">
        <v>40733.591666666667</v>
      </c>
      <c r="F9430">
        <v>3.39</v>
      </c>
      <c r="G9430">
        <v>13830</v>
      </c>
      <c r="H9430" t="s">
        <v>70</v>
      </c>
      <c r="I9430" t="str">
        <f>IF(AND(LEFT(OnlineRetail[[#This Row],[InvoiceNo]],1)&lt;&gt;"C",OnlineRetail[[#This Row],[CustomerID]]&lt;&gt;""),"Yes","No")</f>
        <v>Yes</v>
      </c>
      <c r="J9430" s="4">
        <f>EOMONTH(OnlineRetail[[#This Row],[InvoiceDate]],-1)+1</f>
        <v>40725</v>
      </c>
      <c r="K9430" s="6">
        <f>OnlineRetail[[#This Row],[Quantity]]*OnlineRetail[[#This Row],[UnitPrice]]</f>
        <v>30.51</v>
      </c>
      <c r="L9430" t="str">
        <f t="shared" si="147"/>
        <v>13830|Jul-2011</v>
      </c>
    </row>
    <row r="9431" spans="1:12">
      <c r="A9431">
        <v>553418</v>
      </c>
      <c r="B9431" t="s">
        <v>273</v>
      </c>
      <c r="C9431" t="s">
        <v>50</v>
      </c>
      <c r="D9431">
        <v>11</v>
      </c>
      <c r="E9431" s="1">
        <v>40733.600694444453</v>
      </c>
      <c r="F9431">
        <v>3.39</v>
      </c>
      <c r="G9431">
        <v>12582</v>
      </c>
      <c r="H9431" t="s">
        <v>22</v>
      </c>
      <c r="I9431" t="str">
        <f>IF(AND(LEFT(OnlineRetail[[#This Row],[InvoiceNo]],1)&lt;&gt;"C",OnlineRetail[[#This Row],[CustomerID]]&lt;&gt;""),"Yes","No")</f>
        <v>Yes</v>
      </c>
      <c r="J9431" s="4">
        <f>EOMONTH(OnlineRetail[[#This Row],[InvoiceDate]],-1)+1</f>
        <v>40725</v>
      </c>
      <c r="K9431" s="6">
        <f>OnlineRetail[[#This Row],[Quantity]]*OnlineRetail[[#This Row],[UnitPrice]]</f>
        <v>37.29</v>
      </c>
      <c r="L9431" t="str">
        <f t="shared" si="147"/>
        <v>12582|Jul-2011</v>
      </c>
    </row>
    <row r="9432" spans="1:12">
      <c r="A9432">
        <v>537233</v>
      </c>
      <c r="B9432" t="s">
        <v>132</v>
      </c>
      <c r="C9432" t="s">
        <v>24</v>
      </c>
      <c r="D9432">
        <v>5</v>
      </c>
      <c r="E9432" s="1">
        <v>40733.609722222223</v>
      </c>
      <c r="F9432">
        <v>0.85</v>
      </c>
      <c r="G9432">
        <v>12789</v>
      </c>
      <c r="H9432" t="s">
        <v>10</v>
      </c>
      <c r="I9432" t="str">
        <f>IF(AND(LEFT(OnlineRetail[[#This Row],[InvoiceNo]],1)&lt;&gt;"C",OnlineRetail[[#This Row],[CustomerID]]&lt;&gt;""),"Yes","No")</f>
        <v>Yes</v>
      </c>
      <c r="J9432" s="4">
        <f>EOMONTH(OnlineRetail[[#This Row],[InvoiceDate]],-1)+1</f>
        <v>40725</v>
      </c>
      <c r="K9432" s="6">
        <f>OnlineRetail[[#This Row],[Quantity]]*OnlineRetail[[#This Row],[UnitPrice]]</f>
        <v>4.25</v>
      </c>
      <c r="L9432" t="str">
        <f t="shared" si="147"/>
        <v>12789|Jul-2011</v>
      </c>
    </row>
    <row r="9433" spans="1:12">
      <c r="A9433">
        <v>549723</v>
      </c>
      <c r="B9433" t="s">
        <v>180</v>
      </c>
      <c r="C9433" t="s">
        <v>72</v>
      </c>
      <c r="D9433">
        <v>8</v>
      </c>
      <c r="E9433" s="1">
        <v>40733.617361111108</v>
      </c>
      <c r="F9433">
        <v>4.95</v>
      </c>
      <c r="G9433">
        <v>13137</v>
      </c>
      <c r="H9433" t="s">
        <v>10</v>
      </c>
      <c r="I9433" t="str">
        <f>IF(AND(LEFT(OnlineRetail[[#This Row],[InvoiceNo]],1)&lt;&gt;"C",OnlineRetail[[#This Row],[CustomerID]]&lt;&gt;""),"Yes","No")</f>
        <v>Yes</v>
      </c>
      <c r="J9433" s="4">
        <f>EOMONTH(OnlineRetail[[#This Row],[InvoiceDate]],-1)+1</f>
        <v>40725</v>
      </c>
      <c r="K9433" s="6">
        <f>OnlineRetail[[#This Row],[Quantity]]*OnlineRetail[[#This Row],[UnitPrice]]</f>
        <v>39.6</v>
      </c>
      <c r="L9433" t="str">
        <f t="shared" si="147"/>
        <v>13137|Jul-2011</v>
      </c>
    </row>
    <row r="9434" spans="1:12">
      <c r="A9434">
        <v>540690</v>
      </c>
      <c r="B9434" t="s">
        <v>180</v>
      </c>
      <c r="C9434" t="s">
        <v>46</v>
      </c>
      <c r="D9434">
        <v>2</v>
      </c>
      <c r="E9434" s="1">
        <v>40733.618750000001</v>
      </c>
      <c r="F9434">
        <v>5.95</v>
      </c>
      <c r="G9434">
        <v>13964</v>
      </c>
      <c r="H9434" t="s">
        <v>22</v>
      </c>
      <c r="I9434" t="str">
        <f>IF(AND(LEFT(OnlineRetail[[#This Row],[InvoiceNo]],1)&lt;&gt;"C",OnlineRetail[[#This Row],[CustomerID]]&lt;&gt;""),"Yes","No")</f>
        <v>Yes</v>
      </c>
      <c r="J9434" s="4">
        <f>EOMONTH(OnlineRetail[[#This Row],[InvoiceDate]],-1)+1</f>
        <v>40725</v>
      </c>
      <c r="K9434" s="6">
        <f>OnlineRetail[[#This Row],[Quantity]]*OnlineRetail[[#This Row],[UnitPrice]]</f>
        <v>11.9</v>
      </c>
      <c r="L9434" t="str">
        <f t="shared" si="147"/>
        <v>13964|Jul-2011</v>
      </c>
    </row>
    <row r="9435" spans="1:12">
      <c r="A9435">
        <v>554633</v>
      </c>
      <c r="B9435" t="s">
        <v>100</v>
      </c>
      <c r="C9435" t="s">
        <v>27</v>
      </c>
      <c r="D9435">
        <v>7</v>
      </c>
      <c r="E9435" s="1">
        <v>40733.634722222218</v>
      </c>
      <c r="F9435">
        <v>5.95</v>
      </c>
      <c r="G9435">
        <v>12582</v>
      </c>
      <c r="H9435" t="s">
        <v>10</v>
      </c>
      <c r="I9435" t="str">
        <f>IF(AND(LEFT(OnlineRetail[[#This Row],[InvoiceNo]],1)&lt;&gt;"C",OnlineRetail[[#This Row],[CustomerID]]&lt;&gt;""),"Yes","No")</f>
        <v>Yes</v>
      </c>
      <c r="J9435" s="4">
        <f>EOMONTH(OnlineRetail[[#This Row],[InvoiceDate]],-1)+1</f>
        <v>40725</v>
      </c>
      <c r="K9435" s="6">
        <f>OnlineRetail[[#This Row],[Quantity]]*OnlineRetail[[#This Row],[UnitPrice]]</f>
        <v>41.65</v>
      </c>
      <c r="L9435" t="str">
        <f t="shared" si="147"/>
        <v>12582|Jul-2011</v>
      </c>
    </row>
    <row r="9436" spans="1:12">
      <c r="A9436">
        <v>539522</v>
      </c>
      <c r="B9436" t="s">
        <v>63</v>
      </c>
      <c r="C9436" t="s">
        <v>72</v>
      </c>
      <c r="D9436">
        <v>10</v>
      </c>
      <c r="E9436" s="1">
        <v>40733.645138888889</v>
      </c>
      <c r="F9436">
        <v>5.95</v>
      </c>
      <c r="G9436">
        <v>13122</v>
      </c>
      <c r="H9436" t="s">
        <v>36</v>
      </c>
      <c r="I9436" t="str">
        <f>IF(AND(LEFT(OnlineRetail[[#This Row],[InvoiceNo]],1)&lt;&gt;"C",OnlineRetail[[#This Row],[CustomerID]]&lt;&gt;""),"Yes","No")</f>
        <v>Yes</v>
      </c>
      <c r="J9436" s="4">
        <f>EOMONTH(OnlineRetail[[#This Row],[InvoiceDate]],-1)+1</f>
        <v>40725</v>
      </c>
      <c r="K9436" s="6">
        <f>OnlineRetail[[#This Row],[Quantity]]*OnlineRetail[[#This Row],[UnitPrice]]</f>
        <v>59.5</v>
      </c>
      <c r="L9436" t="str">
        <f t="shared" si="147"/>
        <v>13122|Jul-2011</v>
      </c>
    </row>
    <row r="9437" spans="1:12">
      <c r="A9437">
        <v>549400</v>
      </c>
      <c r="B9437" t="s">
        <v>279</v>
      </c>
      <c r="C9437" t="s">
        <v>48</v>
      </c>
      <c r="D9437">
        <v>18</v>
      </c>
      <c r="E9437" s="1">
        <v>40733.65347222222</v>
      </c>
      <c r="F9437">
        <v>1.65</v>
      </c>
      <c r="G9437">
        <v>14330</v>
      </c>
      <c r="H9437" t="s">
        <v>31</v>
      </c>
      <c r="I9437" t="str">
        <f>IF(AND(LEFT(OnlineRetail[[#This Row],[InvoiceNo]],1)&lt;&gt;"C",OnlineRetail[[#This Row],[CustomerID]]&lt;&gt;""),"Yes","No")</f>
        <v>Yes</v>
      </c>
      <c r="J9437" s="4">
        <f>EOMONTH(OnlineRetail[[#This Row],[InvoiceDate]],-1)+1</f>
        <v>40725</v>
      </c>
      <c r="K9437" s="6">
        <f>OnlineRetail[[#This Row],[Quantity]]*OnlineRetail[[#This Row],[UnitPrice]]</f>
        <v>29.7</v>
      </c>
      <c r="L9437" t="str">
        <f t="shared" si="147"/>
        <v>14330|Jul-2011</v>
      </c>
    </row>
    <row r="9438" spans="1:12">
      <c r="A9438">
        <v>547539</v>
      </c>
      <c r="B9438" t="s">
        <v>59</v>
      </c>
      <c r="C9438" t="s">
        <v>62</v>
      </c>
      <c r="D9438">
        <v>7</v>
      </c>
      <c r="E9438" s="1">
        <v>40733.663194444453</v>
      </c>
      <c r="F9438">
        <v>4.25</v>
      </c>
      <c r="G9438">
        <v>12415</v>
      </c>
      <c r="H9438" t="s">
        <v>10</v>
      </c>
      <c r="I9438" t="str">
        <f>IF(AND(LEFT(OnlineRetail[[#This Row],[InvoiceNo]],1)&lt;&gt;"C",OnlineRetail[[#This Row],[CustomerID]]&lt;&gt;""),"Yes","No")</f>
        <v>Yes</v>
      </c>
      <c r="J9438" s="4">
        <f>EOMONTH(OnlineRetail[[#This Row],[InvoiceDate]],-1)+1</f>
        <v>40725</v>
      </c>
      <c r="K9438" s="6">
        <f>OnlineRetail[[#This Row],[Quantity]]*OnlineRetail[[#This Row],[UnitPrice]]</f>
        <v>29.75</v>
      </c>
      <c r="L9438" t="str">
        <f t="shared" si="147"/>
        <v>12415|Jul-2011</v>
      </c>
    </row>
    <row r="9439" spans="1:12">
      <c r="A9439">
        <v>548923</v>
      </c>
      <c r="B9439" t="s">
        <v>49</v>
      </c>
      <c r="C9439" t="s">
        <v>24</v>
      </c>
      <c r="D9439">
        <v>6</v>
      </c>
      <c r="E9439" s="1">
        <v>40733.675000000003</v>
      </c>
      <c r="F9439">
        <v>4.25</v>
      </c>
      <c r="G9439">
        <v>13134</v>
      </c>
      <c r="H9439" t="s">
        <v>10</v>
      </c>
      <c r="I9439" t="str">
        <f>IF(AND(LEFT(OnlineRetail[[#This Row],[InvoiceNo]],1)&lt;&gt;"C",OnlineRetail[[#This Row],[CustomerID]]&lt;&gt;""),"Yes","No")</f>
        <v>Yes</v>
      </c>
      <c r="J9439" s="4">
        <f>EOMONTH(OnlineRetail[[#This Row],[InvoiceDate]],-1)+1</f>
        <v>40725</v>
      </c>
      <c r="K9439" s="6">
        <f>OnlineRetail[[#This Row],[Quantity]]*OnlineRetail[[#This Row],[UnitPrice]]</f>
        <v>25.5</v>
      </c>
      <c r="L9439" t="str">
        <f t="shared" si="147"/>
        <v>13134|Jul-2011</v>
      </c>
    </row>
    <row r="9440" spans="1:12">
      <c r="A9440">
        <v>549189</v>
      </c>
      <c r="B9440" t="s">
        <v>219</v>
      </c>
      <c r="C9440" t="s">
        <v>48</v>
      </c>
      <c r="D9440">
        <v>13</v>
      </c>
      <c r="E9440" s="1">
        <v>40733.68472222222</v>
      </c>
      <c r="F9440">
        <v>3.39</v>
      </c>
      <c r="G9440">
        <v>13468</v>
      </c>
      <c r="H9440" t="s">
        <v>10</v>
      </c>
      <c r="I9440" t="str">
        <f>IF(AND(LEFT(OnlineRetail[[#This Row],[InvoiceNo]],1)&lt;&gt;"C",OnlineRetail[[#This Row],[CustomerID]]&lt;&gt;""),"Yes","No")</f>
        <v>Yes</v>
      </c>
      <c r="J9440" s="4">
        <f>EOMONTH(OnlineRetail[[#This Row],[InvoiceDate]],-1)+1</f>
        <v>40725</v>
      </c>
      <c r="K9440" s="6">
        <f>OnlineRetail[[#This Row],[Quantity]]*OnlineRetail[[#This Row],[UnitPrice]]</f>
        <v>44.07</v>
      </c>
      <c r="L9440" t="str">
        <f t="shared" si="147"/>
        <v>13468|Jul-2011</v>
      </c>
    </row>
    <row r="9441" spans="1:12">
      <c r="A9441">
        <v>538721</v>
      </c>
      <c r="B9441" t="s">
        <v>177</v>
      </c>
      <c r="C9441" t="s">
        <v>40</v>
      </c>
      <c r="D9441">
        <v>11</v>
      </c>
      <c r="E9441" s="1">
        <v>40733.688194444447</v>
      </c>
      <c r="F9441">
        <v>4.95</v>
      </c>
      <c r="G9441">
        <v>14195</v>
      </c>
      <c r="H9441" t="s">
        <v>10</v>
      </c>
      <c r="I9441" t="str">
        <f>IF(AND(LEFT(OnlineRetail[[#This Row],[InvoiceNo]],1)&lt;&gt;"C",OnlineRetail[[#This Row],[CustomerID]]&lt;&gt;""),"Yes","No")</f>
        <v>Yes</v>
      </c>
      <c r="J9441" s="4">
        <f>EOMONTH(OnlineRetail[[#This Row],[InvoiceDate]],-1)+1</f>
        <v>40725</v>
      </c>
      <c r="K9441" s="6">
        <f>OnlineRetail[[#This Row],[Quantity]]*OnlineRetail[[#This Row],[UnitPrice]]</f>
        <v>54.45</v>
      </c>
      <c r="L9441" t="str">
        <f t="shared" si="147"/>
        <v>14195|Jul-2011</v>
      </c>
    </row>
    <row r="9442" spans="1:12">
      <c r="A9442">
        <v>543599</v>
      </c>
      <c r="B9442" t="s">
        <v>63</v>
      </c>
      <c r="C9442" t="s">
        <v>53</v>
      </c>
      <c r="D9442">
        <v>19</v>
      </c>
      <c r="E9442" s="1">
        <v>40733.699305555558</v>
      </c>
      <c r="F9442">
        <v>1.25</v>
      </c>
      <c r="G9442">
        <v>13316</v>
      </c>
      <c r="H9442" t="s">
        <v>10</v>
      </c>
      <c r="I9442" t="str">
        <f>IF(AND(LEFT(OnlineRetail[[#This Row],[InvoiceNo]],1)&lt;&gt;"C",OnlineRetail[[#This Row],[CustomerID]]&lt;&gt;""),"Yes","No")</f>
        <v>Yes</v>
      </c>
      <c r="J9442" s="4">
        <f>EOMONTH(OnlineRetail[[#This Row],[InvoiceDate]],-1)+1</f>
        <v>40725</v>
      </c>
      <c r="K9442" s="6">
        <f>OnlineRetail[[#This Row],[Quantity]]*OnlineRetail[[#This Row],[UnitPrice]]</f>
        <v>23.75</v>
      </c>
      <c r="L9442" t="str">
        <f t="shared" si="147"/>
        <v>13316|Jul-2011</v>
      </c>
    </row>
    <row r="9443" spans="1:12">
      <c r="A9443">
        <v>548494</v>
      </c>
      <c r="B9443" t="s">
        <v>120</v>
      </c>
      <c r="C9443" t="s">
        <v>19</v>
      </c>
      <c r="D9443">
        <v>22</v>
      </c>
      <c r="E9443" s="1">
        <v>40733.714583333327</v>
      </c>
      <c r="F9443">
        <v>4.25</v>
      </c>
      <c r="G9443">
        <v>12597</v>
      </c>
      <c r="H9443" t="s">
        <v>10</v>
      </c>
      <c r="I9443" t="str">
        <f>IF(AND(LEFT(OnlineRetail[[#This Row],[InvoiceNo]],1)&lt;&gt;"C",OnlineRetail[[#This Row],[CustomerID]]&lt;&gt;""),"Yes","No")</f>
        <v>Yes</v>
      </c>
      <c r="J9443" s="4">
        <f>EOMONTH(OnlineRetail[[#This Row],[InvoiceDate]],-1)+1</f>
        <v>40725</v>
      </c>
      <c r="K9443" s="6">
        <f>OnlineRetail[[#This Row],[Quantity]]*OnlineRetail[[#This Row],[UnitPrice]]</f>
        <v>93.5</v>
      </c>
      <c r="L9443" t="str">
        <f t="shared" si="147"/>
        <v>12597|Jul-2011</v>
      </c>
    </row>
    <row r="9444" spans="1:12">
      <c r="A9444">
        <v>555424</v>
      </c>
      <c r="B9444" t="s">
        <v>252</v>
      </c>
      <c r="C9444" t="s">
        <v>16</v>
      </c>
      <c r="D9444">
        <v>24</v>
      </c>
      <c r="E9444" s="1">
        <v>40733.723611111112</v>
      </c>
      <c r="F9444">
        <v>5.95</v>
      </c>
      <c r="G9444">
        <v>12493</v>
      </c>
      <c r="H9444" t="s">
        <v>31</v>
      </c>
      <c r="I9444" t="str">
        <f>IF(AND(LEFT(OnlineRetail[[#This Row],[InvoiceNo]],1)&lt;&gt;"C",OnlineRetail[[#This Row],[CustomerID]]&lt;&gt;""),"Yes","No")</f>
        <v>Yes</v>
      </c>
      <c r="J9444" s="4">
        <f>EOMONTH(OnlineRetail[[#This Row],[InvoiceDate]],-1)+1</f>
        <v>40725</v>
      </c>
      <c r="K9444" s="6">
        <f>OnlineRetail[[#This Row],[Quantity]]*OnlineRetail[[#This Row],[UnitPrice]]</f>
        <v>142.80000000000001</v>
      </c>
      <c r="L9444" t="str">
        <f t="shared" si="147"/>
        <v>12493|Jul-2011</v>
      </c>
    </row>
    <row r="9445" spans="1:12" hidden="1">
      <c r="A9445" t="s">
        <v>370</v>
      </c>
      <c r="B9445" t="s">
        <v>76</v>
      </c>
      <c r="C9445" t="s">
        <v>12</v>
      </c>
      <c r="D9445">
        <v>3</v>
      </c>
      <c r="E9445" s="1">
        <v>40733.734027777777</v>
      </c>
      <c r="F9445">
        <v>4.95</v>
      </c>
      <c r="G9445">
        <v>13921</v>
      </c>
      <c r="H9445" t="s">
        <v>10</v>
      </c>
      <c r="I9445" t="str">
        <f>IF(AND(LEFT(OnlineRetail[[#This Row],[InvoiceNo]],1)&lt;&gt;"C",OnlineRetail[[#This Row],[CustomerID]]&lt;&gt;""),"Yes","No")</f>
        <v>No</v>
      </c>
      <c r="J9445" s="4">
        <f>EOMONTH(OnlineRetail[[#This Row],[InvoiceDate]],-1)+1</f>
        <v>40725</v>
      </c>
      <c r="K9445" s="6">
        <f>OnlineRetail[[#This Row],[Quantity]]*OnlineRetail[[#This Row],[UnitPrice]]</f>
        <v>14.850000000000001</v>
      </c>
      <c r="L9445" t="str">
        <f t="shared" si="147"/>
        <v/>
      </c>
    </row>
    <row r="9446" spans="1:12">
      <c r="A9446">
        <v>537294</v>
      </c>
      <c r="B9446" t="s">
        <v>134</v>
      </c>
      <c r="C9446" t="s">
        <v>53</v>
      </c>
      <c r="D9446">
        <v>9</v>
      </c>
      <c r="E9446" s="1">
        <v>40733.740277777782</v>
      </c>
      <c r="F9446">
        <v>4.95</v>
      </c>
      <c r="G9446">
        <v>12809</v>
      </c>
      <c r="H9446" t="s">
        <v>10</v>
      </c>
      <c r="I9446" t="str">
        <f>IF(AND(LEFT(OnlineRetail[[#This Row],[InvoiceNo]],1)&lt;&gt;"C",OnlineRetail[[#This Row],[CustomerID]]&lt;&gt;""),"Yes","No")</f>
        <v>Yes</v>
      </c>
      <c r="J9446" s="4">
        <f>EOMONTH(OnlineRetail[[#This Row],[InvoiceDate]],-1)+1</f>
        <v>40725</v>
      </c>
      <c r="K9446" s="6">
        <f>OnlineRetail[[#This Row],[Quantity]]*OnlineRetail[[#This Row],[UnitPrice]]</f>
        <v>44.550000000000004</v>
      </c>
      <c r="L9446" t="str">
        <f t="shared" si="147"/>
        <v>12809|Jul-2011</v>
      </c>
    </row>
    <row r="9447" spans="1:12">
      <c r="A9447">
        <v>552288</v>
      </c>
      <c r="B9447" t="s">
        <v>135</v>
      </c>
      <c r="C9447" t="s">
        <v>48</v>
      </c>
      <c r="D9447">
        <v>18</v>
      </c>
      <c r="E9447" s="1">
        <v>40733.750694444447</v>
      </c>
      <c r="F9447">
        <v>2.1</v>
      </c>
      <c r="G9447">
        <v>12475</v>
      </c>
      <c r="H9447" t="s">
        <v>10</v>
      </c>
      <c r="I9447" t="str">
        <f>IF(AND(LEFT(OnlineRetail[[#This Row],[InvoiceNo]],1)&lt;&gt;"C",OnlineRetail[[#This Row],[CustomerID]]&lt;&gt;""),"Yes","No")</f>
        <v>Yes</v>
      </c>
      <c r="J9447" s="4">
        <f>EOMONTH(OnlineRetail[[#This Row],[InvoiceDate]],-1)+1</f>
        <v>40725</v>
      </c>
      <c r="K9447" s="6">
        <f>OnlineRetail[[#This Row],[Quantity]]*OnlineRetail[[#This Row],[UnitPrice]]</f>
        <v>37.800000000000004</v>
      </c>
      <c r="L9447" t="str">
        <f t="shared" si="147"/>
        <v>12475|Jul-2011</v>
      </c>
    </row>
    <row r="9448" spans="1:12">
      <c r="A9448">
        <v>551398</v>
      </c>
      <c r="B9448" t="s">
        <v>191</v>
      </c>
      <c r="C9448" t="s">
        <v>27</v>
      </c>
      <c r="D9448">
        <v>6</v>
      </c>
      <c r="E9448" s="1">
        <v>40733.75277777778</v>
      </c>
      <c r="F9448">
        <v>7.95</v>
      </c>
      <c r="G9448">
        <v>14166</v>
      </c>
      <c r="H9448" t="s">
        <v>70</v>
      </c>
      <c r="I9448" t="str">
        <f>IF(AND(LEFT(OnlineRetail[[#This Row],[InvoiceNo]],1)&lt;&gt;"C",OnlineRetail[[#This Row],[CustomerID]]&lt;&gt;""),"Yes","No")</f>
        <v>Yes</v>
      </c>
      <c r="J9448" s="4">
        <f>EOMONTH(OnlineRetail[[#This Row],[InvoiceDate]],-1)+1</f>
        <v>40725</v>
      </c>
      <c r="K9448" s="6">
        <f>OnlineRetail[[#This Row],[Quantity]]*OnlineRetail[[#This Row],[UnitPrice]]</f>
        <v>47.7</v>
      </c>
      <c r="L9448" t="str">
        <f t="shared" si="147"/>
        <v>14166|Jul-2011</v>
      </c>
    </row>
    <row r="9449" spans="1:12">
      <c r="A9449">
        <v>546113</v>
      </c>
      <c r="B9449" t="s">
        <v>266</v>
      </c>
      <c r="C9449" t="s">
        <v>40</v>
      </c>
      <c r="D9449">
        <v>20</v>
      </c>
      <c r="E9449" s="1">
        <v>40733.755555555559</v>
      </c>
      <c r="F9449">
        <v>4.25</v>
      </c>
      <c r="G9449">
        <v>12379</v>
      </c>
      <c r="H9449" t="s">
        <v>10</v>
      </c>
      <c r="I9449" t="str">
        <f>IF(AND(LEFT(OnlineRetail[[#This Row],[InvoiceNo]],1)&lt;&gt;"C",OnlineRetail[[#This Row],[CustomerID]]&lt;&gt;""),"Yes","No")</f>
        <v>Yes</v>
      </c>
      <c r="J9449" s="4">
        <f>EOMONTH(OnlineRetail[[#This Row],[InvoiceDate]],-1)+1</f>
        <v>40725</v>
      </c>
      <c r="K9449" s="6">
        <f>OnlineRetail[[#This Row],[Quantity]]*OnlineRetail[[#This Row],[UnitPrice]]</f>
        <v>85</v>
      </c>
      <c r="L9449" t="str">
        <f t="shared" si="147"/>
        <v>12379|Jul-2011</v>
      </c>
    </row>
    <row r="9450" spans="1:12">
      <c r="A9450">
        <v>543598</v>
      </c>
      <c r="B9450" t="s">
        <v>215</v>
      </c>
      <c r="C9450" t="s">
        <v>29</v>
      </c>
      <c r="D9450">
        <v>18</v>
      </c>
      <c r="E9450" s="1">
        <v>40733.767361111109</v>
      </c>
      <c r="F9450">
        <v>5.95</v>
      </c>
      <c r="G9450">
        <v>13318</v>
      </c>
      <c r="H9450" t="s">
        <v>10</v>
      </c>
      <c r="I9450" t="str">
        <f>IF(AND(LEFT(OnlineRetail[[#This Row],[InvoiceNo]],1)&lt;&gt;"C",OnlineRetail[[#This Row],[CustomerID]]&lt;&gt;""),"Yes","No")</f>
        <v>Yes</v>
      </c>
      <c r="J9450" s="4">
        <f>EOMONTH(OnlineRetail[[#This Row],[InvoiceDate]],-1)+1</f>
        <v>40725</v>
      </c>
      <c r="K9450" s="6">
        <f>OnlineRetail[[#This Row],[Quantity]]*OnlineRetail[[#This Row],[UnitPrice]]</f>
        <v>107.10000000000001</v>
      </c>
      <c r="L9450" t="str">
        <f t="shared" si="147"/>
        <v>13318|Jul-2011</v>
      </c>
    </row>
    <row r="9451" spans="1:12">
      <c r="A9451">
        <v>542287</v>
      </c>
      <c r="B9451" t="s">
        <v>37</v>
      </c>
      <c r="C9451" t="s">
        <v>42</v>
      </c>
      <c r="D9451">
        <v>10</v>
      </c>
      <c r="E9451" s="1">
        <v>40733.772222222222</v>
      </c>
      <c r="F9451">
        <v>2.5499999999999998</v>
      </c>
      <c r="G9451">
        <v>13899</v>
      </c>
      <c r="H9451" t="s">
        <v>10</v>
      </c>
      <c r="I9451" t="str">
        <f>IF(AND(LEFT(OnlineRetail[[#This Row],[InvoiceNo]],1)&lt;&gt;"C",OnlineRetail[[#This Row],[CustomerID]]&lt;&gt;""),"Yes","No")</f>
        <v>Yes</v>
      </c>
      <c r="J9451" s="4">
        <f>EOMONTH(OnlineRetail[[#This Row],[InvoiceDate]],-1)+1</f>
        <v>40725</v>
      </c>
      <c r="K9451" s="6">
        <f>OnlineRetail[[#This Row],[Quantity]]*OnlineRetail[[#This Row],[UnitPrice]]</f>
        <v>25.5</v>
      </c>
      <c r="L9451" t="str">
        <f t="shared" si="147"/>
        <v>13899|Jul-2011</v>
      </c>
    </row>
    <row r="9452" spans="1:12">
      <c r="A9452">
        <v>550083</v>
      </c>
      <c r="B9452" t="s">
        <v>144</v>
      </c>
      <c r="C9452" t="s">
        <v>53</v>
      </c>
      <c r="D9452">
        <v>9</v>
      </c>
      <c r="E9452" s="1">
        <v>40733.772222222222</v>
      </c>
      <c r="F9452">
        <v>2.5499999999999998</v>
      </c>
      <c r="G9452">
        <v>13783</v>
      </c>
      <c r="H9452" t="s">
        <v>22</v>
      </c>
      <c r="I9452" t="str">
        <f>IF(AND(LEFT(OnlineRetail[[#This Row],[InvoiceNo]],1)&lt;&gt;"C",OnlineRetail[[#This Row],[CustomerID]]&lt;&gt;""),"Yes","No")</f>
        <v>Yes</v>
      </c>
      <c r="J9452" s="4">
        <f>EOMONTH(OnlineRetail[[#This Row],[InvoiceDate]],-1)+1</f>
        <v>40725</v>
      </c>
      <c r="K9452" s="6">
        <f>OnlineRetail[[#This Row],[Quantity]]*OnlineRetail[[#This Row],[UnitPrice]]</f>
        <v>22.95</v>
      </c>
      <c r="L9452" t="str">
        <f t="shared" si="147"/>
        <v>13783|Jul-2011</v>
      </c>
    </row>
    <row r="9453" spans="1:12">
      <c r="A9453">
        <v>542463</v>
      </c>
      <c r="B9453" t="s">
        <v>149</v>
      </c>
      <c r="C9453" t="s">
        <v>27</v>
      </c>
      <c r="D9453">
        <v>11</v>
      </c>
      <c r="E9453" s="1">
        <v>40733.772916666669</v>
      </c>
      <c r="F9453">
        <v>0.85</v>
      </c>
      <c r="G9453">
        <v>12791</v>
      </c>
      <c r="H9453" t="s">
        <v>10</v>
      </c>
      <c r="I9453" t="str">
        <f>IF(AND(LEFT(OnlineRetail[[#This Row],[InvoiceNo]],1)&lt;&gt;"C",OnlineRetail[[#This Row],[CustomerID]]&lt;&gt;""),"Yes","No")</f>
        <v>Yes</v>
      </c>
      <c r="J9453" s="4">
        <f>EOMONTH(OnlineRetail[[#This Row],[InvoiceDate]],-1)+1</f>
        <v>40725</v>
      </c>
      <c r="K9453" s="6">
        <f>OnlineRetail[[#This Row],[Quantity]]*OnlineRetail[[#This Row],[UnitPrice]]</f>
        <v>9.35</v>
      </c>
      <c r="L9453" t="str">
        <f t="shared" si="147"/>
        <v>12791|Jul-2011</v>
      </c>
    </row>
    <row r="9454" spans="1:12">
      <c r="A9454">
        <v>539938</v>
      </c>
      <c r="B9454" t="s">
        <v>167</v>
      </c>
      <c r="C9454" t="s">
        <v>62</v>
      </c>
      <c r="D9454">
        <v>17</v>
      </c>
      <c r="E9454" s="1">
        <v>40733.773611111108</v>
      </c>
      <c r="F9454">
        <v>7.95</v>
      </c>
      <c r="G9454">
        <v>13065</v>
      </c>
      <c r="H9454" t="s">
        <v>10</v>
      </c>
      <c r="I9454" t="str">
        <f>IF(AND(LEFT(OnlineRetail[[#This Row],[InvoiceNo]],1)&lt;&gt;"C",OnlineRetail[[#This Row],[CustomerID]]&lt;&gt;""),"Yes","No")</f>
        <v>Yes</v>
      </c>
      <c r="J9454" s="4">
        <f>EOMONTH(OnlineRetail[[#This Row],[InvoiceDate]],-1)+1</f>
        <v>40725</v>
      </c>
      <c r="K9454" s="6">
        <f>OnlineRetail[[#This Row],[Quantity]]*OnlineRetail[[#This Row],[UnitPrice]]</f>
        <v>135.15</v>
      </c>
      <c r="L9454" t="str">
        <f t="shared" si="147"/>
        <v>13065|Jul-2011</v>
      </c>
    </row>
    <row r="9455" spans="1:12">
      <c r="A9455">
        <v>543454</v>
      </c>
      <c r="B9455" t="s">
        <v>141</v>
      </c>
      <c r="C9455" t="s">
        <v>40</v>
      </c>
      <c r="D9455">
        <v>17</v>
      </c>
      <c r="E9455" s="1">
        <v>40733.775694444441</v>
      </c>
      <c r="F9455">
        <v>5.95</v>
      </c>
      <c r="G9455">
        <v>13961</v>
      </c>
      <c r="H9455" t="s">
        <v>10</v>
      </c>
      <c r="I9455" t="str">
        <f>IF(AND(LEFT(OnlineRetail[[#This Row],[InvoiceNo]],1)&lt;&gt;"C",OnlineRetail[[#This Row],[CustomerID]]&lt;&gt;""),"Yes","No")</f>
        <v>Yes</v>
      </c>
      <c r="J9455" s="4">
        <f>EOMONTH(OnlineRetail[[#This Row],[InvoiceDate]],-1)+1</f>
        <v>40725</v>
      </c>
      <c r="K9455" s="6">
        <f>OnlineRetail[[#This Row],[Quantity]]*OnlineRetail[[#This Row],[UnitPrice]]</f>
        <v>101.15</v>
      </c>
      <c r="L9455" t="str">
        <f t="shared" si="147"/>
        <v>13961|Jul-2011</v>
      </c>
    </row>
    <row r="9456" spans="1:12">
      <c r="A9456">
        <v>552456</v>
      </c>
      <c r="B9456" t="s">
        <v>197</v>
      </c>
      <c r="C9456" t="s">
        <v>19</v>
      </c>
      <c r="D9456">
        <v>10</v>
      </c>
      <c r="E9456" s="1">
        <v>40733.780555555553</v>
      </c>
      <c r="F9456">
        <v>5.95</v>
      </c>
      <c r="G9456">
        <v>14203</v>
      </c>
      <c r="H9456" t="s">
        <v>10</v>
      </c>
      <c r="I9456" t="str">
        <f>IF(AND(LEFT(OnlineRetail[[#This Row],[InvoiceNo]],1)&lt;&gt;"C",OnlineRetail[[#This Row],[CustomerID]]&lt;&gt;""),"Yes","No")</f>
        <v>Yes</v>
      </c>
      <c r="J9456" s="4">
        <f>EOMONTH(OnlineRetail[[#This Row],[InvoiceDate]],-1)+1</f>
        <v>40725</v>
      </c>
      <c r="K9456" s="6">
        <f>OnlineRetail[[#This Row],[Quantity]]*OnlineRetail[[#This Row],[UnitPrice]]</f>
        <v>59.5</v>
      </c>
      <c r="L9456" t="str">
        <f t="shared" si="147"/>
        <v>14203|Jul-2011</v>
      </c>
    </row>
    <row r="9457" spans="1:12">
      <c r="A9457">
        <v>549602</v>
      </c>
      <c r="B9457" t="s">
        <v>285</v>
      </c>
      <c r="C9457" t="s">
        <v>16</v>
      </c>
      <c r="D9457">
        <v>16</v>
      </c>
      <c r="E9457" s="1">
        <v>40733.793749999997</v>
      </c>
      <c r="F9457">
        <v>2.1</v>
      </c>
      <c r="G9457">
        <v>12861</v>
      </c>
      <c r="H9457" t="s">
        <v>10</v>
      </c>
      <c r="I9457" t="str">
        <f>IF(AND(LEFT(OnlineRetail[[#This Row],[InvoiceNo]],1)&lt;&gt;"C",OnlineRetail[[#This Row],[CustomerID]]&lt;&gt;""),"Yes","No")</f>
        <v>Yes</v>
      </c>
      <c r="J9457" s="4">
        <f>EOMONTH(OnlineRetail[[#This Row],[InvoiceDate]],-1)+1</f>
        <v>40725</v>
      </c>
      <c r="K9457" s="6">
        <f>OnlineRetail[[#This Row],[Quantity]]*OnlineRetail[[#This Row],[UnitPrice]]</f>
        <v>33.6</v>
      </c>
      <c r="L9457" t="str">
        <f t="shared" si="147"/>
        <v>12861|Jul-2011</v>
      </c>
    </row>
    <row r="9458" spans="1:12">
      <c r="A9458">
        <v>552600</v>
      </c>
      <c r="B9458" t="s">
        <v>223</v>
      </c>
      <c r="C9458" t="s">
        <v>14</v>
      </c>
      <c r="D9458">
        <v>3</v>
      </c>
      <c r="E9458" s="1">
        <v>40733.798611111109</v>
      </c>
      <c r="F9458">
        <v>5.95</v>
      </c>
      <c r="G9458">
        <v>13392</v>
      </c>
      <c r="H9458" t="s">
        <v>10</v>
      </c>
      <c r="I9458" t="str">
        <f>IF(AND(LEFT(OnlineRetail[[#This Row],[InvoiceNo]],1)&lt;&gt;"C",OnlineRetail[[#This Row],[CustomerID]]&lt;&gt;""),"Yes","No")</f>
        <v>Yes</v>
      </c>
      <c r="J9458" s="4">
        <f>EOMONTH(OnlineRetail[[#This Row],[InvoiceDate]],-1)+1</f>
        <v>40725</v>
      </c>
      <c r="K9458" s="6">
        <f>OnlineRetail[[#This Row],[Quantity]]*OnlineRetail[[#This Row],[UnitPrice]]</f>
        <v>17.850000000000001</v>
      </c>
      <c r="L9458" t="str">
        <f t="shared" si="147"/>
        <v>13392|Jul-2011</v>
      </c>
    </row>
    <row r="9459" spans="1:12">
      <c r="A9459">
        <v>554715</v>
      </c>
      <c r="B9459" t="s">
        <v>99</v>
      </c>
      <c r="C9459" t="s">
        <v>72</v>
      </c>
      <c r="D9459">
        <v>8</v>
      </c>
      <c r="E9459" s="1">
        <v>40733.824305555558</v>
      </c>
      <c r="F9459">
        <v>4.95</v>
      </c>
      <c r="G9459">
        <v>14261</v>
      </c>
      <c r="H9459" t="s">
        <v>10</v>
      </c>
      <c r="I9459" t="str">
        <f>IF(AND(LEFT(OnlineRetail[[#This Row],[InvoiceNo]],1)&lt;&gt;"C",OnlineRetail[[#This Row],[CustomerID]]&lt;&gt;""),"Yes","No")</f>
        <v>Yes</v>
      </c>
      <c r="J9459" s="4">
        <f>EOMONTH(OnlineRetail[[#This Row],[InvoiceDate]],-1)+1</f>
        <v>40725</v>
      </c>
      <c r="K9459" s="6">
        <f>OnlineRetail[[#This Row],[Quantity]]*OnlineRetail[[#This Row],[UnitPrice]]</f>
        <v>39.6</v>
      </c>
      <c r="L9459" t="str">
        <f t="shared" si="147"/>
        <v>14261|Jul-2011</v>
      </c>
    </row>
    <row r="9460" spans="1:12">
      <c r="A9460">
        <v>553971</v>
      </c>
      <c r="B9460" t="s">
        <v>168</v>
      </c>
      <c r="C9460" t="s">
        <v>21</v>
      </c>
      <c r="D9460">
        <v>1</v>
      </c>
      <c r="E9460" s="1">
        <v>40734.353472222218</v>
      </c>
      <c r="F9460">
        <v>1.25</v>
      </c>
      <c r="G9460">
        <v>14194</v>
      </c>
      <c r="H9460" t="s">
        <v>10</v>
      </c>
      <c r="I9460" t="str">
        <f>IF(AND(LEFT(OnlineRetail[[#This Row],[InvoiceNo]],1)&lt;&gt;"C",OnlineRetail[[#This Row],[CustomerID]]&lt;&gt;""),"Yes","No")</f>
        <v>Yes</v>
      </c>
      <c r="J9460" s="4">
        <f>EOMONTH(OnlineRetail[[#This Row],[InvoiceDate]],-1)+1</f>
        <v>40725</v>
      </c>
      <c r="K9460" s="6">
        <f>OnlineRetail[[#This Row],[Quantity]]*OnlineRetail[[#This Row],[UnitPrice]]</f>
        <v>1.25</v>
      </c>
      <c r="L9460" t="str">
        <f t="shared" si="147"/>
        <v>14194|Jul-2011</v>
      </c>
    </row>
    <row r="9461" spans="1:12">
      <c r="A9461">
        <v>548588</v>
      </c>
      <c r="B9461" t="s">
        <v>44</v>
      </c>
      <c r="C9461" t="s">
        <v>39</v>
      </c>
      <c r="D9461">
        <v>6</v>
      </c>
      <c r="E9461" s="1">
        <v>40734.359027777777</v>
      </c>
      <c r="F9461">
        <v>2.1</v>
      </c>
      <c r="G9461">
        <v>14199</v>
      </c>
      <c r="H9461" t="s">
        <v>10</v>
      </c>
      <c r="I9461" t="str">
        <f>IF(AND(LEFT(OnlineRetail[[#This Row],[InvoiceNo]],1)&lt;&gt;"C",OnlineRetail[[#This Row],[CustomerID]]&lt;&gt;""),"Yes","No")</f>
        <v>Yes</v>
      </c>
      <c r="J9461" s="4">
        <f>EOMONTH(OnlineRetail[[#This Row],[InvoiceDate]],-1)+1</f>
        <v>40725</v>
      </c>
      <c r="K9461" s="6">
        <f>OnlineRetail[[#This Row],[Quantity]]*OnlineRetail[[#This Row],[UnitPrice]]</f>
        <v>12.600000000000001</v>
      </c>
      <c r="L9461" t="str">
        <f t="shared" si="147"/>
        <v>14199|Jul-2011</v>
      </c>
    </row>
    <row r="9462" spans="1:12">
      <c r="A9462">
        <v>541022</v>
      </c>
      <c r="B9462" t="s">
        <v>252</v>
      </c>
      <c r="C9462" t="s">
        <v>9</v>
      </c>
      <c r="D9462">
        <v>3</v>
      </c>
      <c r="E9462" s="1">
        <v>40734.361805555563</v>
      </c>
      <c r="F9462">
        <v>7.95</v>
      </c>
      <c r="G9462">
        <v>13635</v>
      </c>
      <c r="H9462" t="s">
        <v>10</v>
      </c>
      <c r="I9462" t="str">
        <f>IF(AND(LEFT(OnlineRetail[[#This Row],[InvoiceNo]],1)&lt;&gt;"C",OnlineRetail[[#This Row],[CustomerID]]&lt;&gt;""),"Yes","No")</f>
        <v>Yes</v>
      </c>
      <c r="J9462" s="4">
        <f>EOMONTH(OnlineRetail[[#This Row],[InvoiceDate]],-1)+1</f>
        <v>40725</v>
      </c>
      <c r="K9462" s="6">
        <f>OnlineRetail[[#This Row],[Quantity]]*OnlineRetail[[#This Row],[UnitPrice]]</f>
        <v>23.85</v>
      </c>
      <c r="L9462" t="str">
        <f t="shared" si="147"/>
        <v>13635|Jul-2011</v>
      </c>
    </row>
    <row r="9463" spans="1:12">
      <c r="A9463">
        <v>542962</v>
      </c>
      <c r="B9463" t="s">
        <v>44</v>
      </c>
      <c r="C9463" t="s">
        <v>14</v>
      </c>
      <c r="D9463">
        <v>22</v>
      </c>
      <c r="E9463" s="1">
        <v>40734.380555555559</v>
      </c>
      <c r="F9463">
        <v>9.9499999999999993</v>
      </c>
      <c r="G9463">
        <v>13001</v>
      </c>
      <c r="H9463" t="s">
        <v>25</v>
      </c>
      <c r="I9463" t="str">
        <f>IF(AND(LEFT(OnlineRetail[[#This Row],[InvoiceNo]],1)&lt;&gt;"C",OnlineRetail[[#This Row],[CustomerID]]&lt;&gt;""),"Yes","No")</f>
        <v>Yes</v>
      </c>
      <c r="J9463" s="4">
        <f>EOMONTH(OnlineRetail[[#This Row],[InvoiceDate]],-1)+1</f>
        <v>40725</v>
      </c>
      <c r="K9463" s="6">
        <f>OnlineRetail[[#This Row],[Quantity]]*OnlineRetail[[#This Row],[UnitPrice]]</f>
        <v>218.89999999999998</v>
      </c>
      <c r="L9463" t="str">
        <f t="shared" si="147"/>
        <v>13001|Jul-2011</v>
      </c>
    </row>
    <row r="9464" spans="1:12">
      <c r="A9464">
        <v>540740</v>
      </c>
      <c r="B9464" t="s">
        <v>142</v>
      </c>
      <c r="C9464" t="s">
        <v>83</v>
      </c>
      <c r="D9464">
        <v>4</v>
      </c>
      <c r="E9464" s="1">
        <v>40734.394444444442</v>
      </c>
      <c r="F9464">
        <v>2.1</v>
      </c>
      <c r="G9464">
        <v>12516</v>
      </c>
      <c r="H9464" t="s">
        <v>10</v>
      </c>
      <c r="I9464" t="str">
        <f>IF(AND(LEFT(OnlineRetail[[#This Row],[InvoiceNo]],1)&lt;&gt;"C",OnlineRetail[[#This Row],[CustomerID]]&lt;&gt;""),"Yes","No")</f>
        <v>Yes</v>
      </c>
      <c r="J9464" s="4">
        <f>EOMONTH(OnlineRetail[[#This Row],[InvoiceDate]],-1)+1</f>
        <v>40725</v>
      </c>
      <c r="K9464" s="6">
        <f>OnlineRetail[[#This Row],[Quantity]]*OnlineRetail[[#This Row],[UnitPrice]]</f>
        <v>8.4</v>
      </c>
      <c r="L9464" t="str">
        <f t="shared" si="147"/>
        <v>12516|Jul-2011</v>
      </c>
    </row>
    <row r="9465" spans="1:12">
      <c r="A9465">
        <v>548143</v>
      </c>
      <c r="B9465" t="s">
        <v>100</v>
      </c>
      <c r="C9465" t="s">
        <v>50</v>
      </c>
      <c r="D9465">
        <v>23</v>
      </c>
      <c r="E9465" s="1">
        <v>40734.397916666669</v>
      </c>
      <c r="F9465">
        <v>9.9499999999999993</v>
      </c>
      <c r="G9465">
        <v>14303</v>
      </c>
      <c r="H9465" t="s">
        <v>10</v>
      </c>
      <c r="I9465" t="str">
        <f>IF(AND(LEFT(OnlineRetail[[#This Row],[InvoiceNo]],1)&lt;&gt;"C",OnlineRetail[[#This Row],[CustomerID]]&lt;&gt;""),"Yes","No")</f>
        <v>Yes</v>
      </c>
      <c r="J9465" s="4">
        <f>EOMONTH(OnlineRetail[[#This Row],[InvoiceDate]],-1)+1</f>
        <v>40725</v>
      </c>
      <c r="K9465" s="6">
        <f>OnlineRetail[[#This Row],[Quantity]]*OnlineRetail[[#This Row],[UnitPrice]]</f>
        <v>228.85</v>
      </c>
      <c r="L9465" t="str">
        <f t="shared" si="147"/>
        <v>14303|Jul-2011</v>
      </c>
    </row>
    <row r="9466" spans="1:12">
      <c r="A9466">
        <v>544161</v>
      </c>
      <c r="B9466" t="s">
        <v>299</v>
      </c>
      <c r="C9466" t="s">
        <v>29</v>
      </c>
      <c r="D9466">
        <v>7</v>
      </c>
      <c r="E9466" s="1">
        <v>40734.399305555547</v>
      </c>
      <c r="F9466">
        <v>9.9499999999999993</v>
      </c>
      <c r="G9466">
        <v>12752</v>
      </c>
      <c r="H9466" t="s">
        <v>10</v>
      </c>
      <c r="I9466" t="str">
        <f>IF(AND(LEFT(OnlineRetail[[#This Row],[InvoiceNo]],1)&lt;&gt;"C",OnlineRetail[[#This Row],[CustomerID]]&lt;&gt;""),"Yes","No")</f>
        <v>Yes</v>
      </c>
      <c r="J9466" s="4">
        <f>EOMONTH(OnlineRetail[[#This Row],[InvoiceDate]],-1)+1</f>
        <v>40725</v>
      </c>
      <c r="K9466" s="6">
        <f>OnlineRetail[[#This Row],[Quantity]]*OnlineRetail[[#This Row],[UnitPrice]]</f>
        <v>69.649999999999991</v>
      </c>
      <c r="L9466" t="str">
        <f t="shared" si="147"/>
        <v>12752|Jul-2011</v>
      </c>
    </row>
    <row r="9467" spans="1:12">
      <c r="A9467">
        <v>544459</v>
      </c>
      <c r="B9467" t="s">
        <v>207</v>
      </c>
      <c r="C9467" t="s">
        <v>19</v>
      </c>
      <c r="D9467">
        <v>18</v>
      </c>
      <c r="E9467" s="1">
        <v>40734.402777777781</v>
      </c>
      <c r="F9467">
        <v>4.95</v>
      </c>
      <c r="G9467">
        <v>14218</v>
      </c>
      <c r="H9467" t="s">
        <v>31</v>
      </c>
      <c r="I9467" t="str">
        <f>IF(AND(LEFT(OnlineRetail[[#This Row],[InvoiceNo]],1)&lt;&gt;"C",OnlineRetail[[#This Row],[CustomerID]]&lt;&gt;""),"Yes","No")</f>
        <v>Yes</v>
      </c>
      <c r="J9467" s="4">
        <f>EOMONTH(OnlineRetail[[#This Row],[InvoiceDate]],-1)+1</f>
        <v>40725</v>
      </c>
      <c r="K9467" s="6">
        <f>OnlineRetail[[#This Row],[Quantity]]*OnlineRetail[[#This Row],[UnitPrice]]</f>
        <v>89.100000000000009</v>
      </c>
      <c r="L9467" t="str">
        <f t="shared" si="147"/>
        <v>14218|Jul-2011</v>
      </c>
    </row>
    <row r="9468" spans="1:12">
      <c r="A9468">
        <v>543714</v>
      </c>
      <c r="B9468" t="s">
        <v>170</v>
      </c>
      <c r="C9468" t="s">
        <v>21</v>
      </c>
      <c r="D9468">
        <v>8</v>
      </c>
      <c r="E9468" s="1">
        <v>40734.405555555553</v>
      </c>
      <c r="F9468">
        <v>5.95</v>
      </c>
      <c r="G9468">
        <v>13565</v>
      </c>
      <c r="H9468" t="s">
        <v>31</v>
      </c>
      <c r="I9468" t="str">
        <f>IF(AND(LEFT(OnlineRetail[[#This Row],[InvoiceNo]],1)&lt;&gt;"C",OnlineRetail[[#This Row],[CustomerID]]&lt;&gt;""),"Yes","No")</f>
        <v>Yes</v>
      </c>
      <c r="J9468" s="4">
        <f>EOMONTH(OnlineRetail[[#This Row],[InvoiceDate]],-1)+1</f>
        <v>40725</v>
      </c>
      <c r="K9468" s="6">
        <f>OnlineRetail[[#This Row],[Quantity]]*OnlineRetail[[#This Row],[UnitPrice]]</f>
        <v>47.6</v>
      </c>
      <c r="L9468" t="str">
        <f t="shared" si="147"/>
        <v>13565|Jul-2011</v>
      </c>
    </row>
    <row r="9469" spans="1:12">
      <c r="A9469">
        <v>547885</v>
      </c>
      <c r="B9469" t="s">
        <v>229</v>
      </c>
      <c r="C9469" t="s">
        <v>40</v>
      </c>
      <c r="D9469">
        <v>1</v>
      </c>
      <c r="E9469" s="1">
        <v>40734.406944444447</v>
      </c>
      <c r="F9469">
        <v>4.25</v>
      </c>
      <c r="G9469">
        <v>13911</v>
      </c>
      <c r="H9469" t="s">
        <v>10</v>
      </c>
      <c r="I9469" t="str">
        <f>IF(AND(LEFT(OnlineRetail[[#This Row],[InvoiceNo]],1)&lt;&gt;"C",OnlineRetail[[#This Row],[CustomerID]]&lt;&gt;""),"Yes","No")</f>
        <v>Yes</v>
      </c>
      <c r="J9469" s="4">
        <f>EOMONTH(OnlineRetail[[#This Row],[InvoiceDate]],-1)+1</f>
        <v>40725</v>
      </c>
      <c r="K9469" s="6">
        <f>OnlineRetail[[#This Row],[Quantity]]*OnlineRetail[[#This Row],[UnitPrice]]</f>
        <v>4.25</v>
      </c>
      <c r="L9469" t="str">
        <f t="shared" si="147"/>
        <v>13911|Jul-2011</v>
      </c>
    </row>
    <row r="9470" spans="1:12">
      <c r="A9470">
        <v>546083</v>
      </c>
      <c r="B9470" t="s">
        <v>226</v>
      </c>
      <c r="C9470" t="s">
        <v>40</v>
      </c>
      <c r="D9470">
        <v>18</v>
      </c>
      <c r="E9470" s="1">
        <v>40734.413194444453</v>
      </c>
      <c r="F9470">
        <v>1.65</v>
      </c>
      <c r="G9470">
        <v>13480</v>
      </c>
      <c r="H9470" t="s">
        <v>10</v>
      </c>
      <c r="I9470" t="str">
        <f>IF(AND(LEFT(OnlineRetail[[#This Row],[InvoiceNo]],1)&lt;&gt;"C",OnlineRetail[[#This Row],[CustomerID]]&lt;&gt;""),"Yes","No")</f>
        <v>Yes</v>
      </c>
      <c r="J9470" s="4">
        <f>EOMONTH(OnlineRetail[[#This Row],[InvoiceDate]],-1)+1</f>
        <v>40725</v>
      </c>
      <c r="K9470" s="6">
        <f>OnlineRetail[[#This Row],[Quantity]]*OnlineRetail[[#This Row],[UnitPrice]]</f>
        <v>29.7</v>
      </c>
      <c r="L9470" t="str">
        <f t="shared" si="147"/>
        <v>13480|Jul-2011</v>
      </c>
    </row>
    <row r="9471" spans="1:12">
      <c r="A9471">
        <v>550141</v>
      </c>
      <c r="B9471" t="s">
        <v>286</v>
      </c>
      <c r="C9471" t="s">
        <v>39</v>
      </c>
      <c r="D9471">
        <v>23</v>
      </c>
      <c r="E9471" s="1">
        <v>40734.417361111111</v>
      </c>
      <c r="F9471">
        <v>2.1</v>
      </c>
      <c r="G9471">
        <v>13509</v>
      </c>
      <c r="H9471" t="s">
        <v>10</v>
      </c>
      <c r="I9471" t="str">
        <f>IF(AND(LEFT(OnlineRetail[[#This Row],[InvoiceNo]],1)&lt;&gt;"C",OnlineRetail[[#This Row],[CustomerID]]&lt;&gt;""),"Yes","No")</f>
        <v>Yes</v>
      </c>
      <c r="J9471" s="4">
        <f>EOMONTH(OnlineRetail[[#This Row],[InvoiceDate]],-1)+1</f>
        <v>40725</v>
      </c>
      <c r="K9471" s="6">
        <f>OnlineRetail[[#This Row],[Quantity]]*OnlineRetail[[#This Row],[UnitPrice]]</f>
        <v>48.300000000000004</v>
      </c>
      <c r="L9471" t="str">
        <f t="shared" si="147"/>
        <v>13509|Jul-2011</v>
      </c>
    </row>
    <row r="9472" spans="1:12">
      <c r="A9472">
        <v>538893</v>
      </c>
      <c r="B9472" t="s">
        <v>129</v>
      </c>
      <c r="C9472" t="s">
        <v>48</v>
      </c>
      <c r="D9472">
        <v>12</v>
      </c>
      <c r="E9472" s="1">
        <v>40734.42083333333</v>
      </c>
      <c r="F9472">
        <v>2.5499999999999998</v>
      </c>
      <c r="G9472">
        <v>13289</v>
      </c>
      <c r="H9472" t="s">
        <v>10</v>
      </c>
      <c r="I9472" t="str">
        <f>IF(AND(LEFT(OnlineRetail[[#This Row],[InvoiceNo]],1)&lt;&gt;"C",OnlineRetail[[#This Row],[CustomerID]]&lt;&gt;""),"Yes","No")</f>
        <v>Yes</v>
      </c>
      <c r="J9472" s="4">
        <f>EOMONTH(OnlineRetail[[#This Row],[InvoiceDate]],-1)+1</f>
        <v>40725</v>
      </c>
      <c r="K9472" s="6">
        <f>OnlineRetail[[#This Row],[Quantity]]*OnlineRetail[[#This Row],[UnitPrice]]</f>
        <v>30.599999999999998</v>
      </c>
      <c r="L9472" t="str">
        <f t="shared" si="147"/>
        <v>13289|Jul-2011</v>
      </c>
    </row>
    <row r="9473" spans="1:12">
      <c r="A9473">
        <v>552697</v>
      </c>
      <c r="B9473" t="s">
        <v>273</v>
      </c>
      <c r="C9473" t="s">
        <v>40</v>
      </c>
      <c r="D9473">
        <v>15</v>
      </c>
      <c r="E9473" s="1">
        <v>40734.42291666667</v>
      </c>
      <c r="F9473">
        <v>3.39</v>
      </c>
      <c r="G9473">
        <v>14270</v>
      </c>
      <c r="H9473" t="s">
        <v>10</v>
      </c>
      <c r="I9473" t="str">
        <f>IF(AND(LEFT(OnlineRetail[[#This Row],[InvoiceNo]],1)&lt;&gt;"C",OnlineRetail[[#This Row],[CustomerID]]&lt;&gt;""),"Yes","No")</f>
        <v>Yes</v>
      </c>
      <c r="J9473" s="4">
        <f>EOMONTH(OnlineRetail[[#This Row],[InvoiceDate]],-1)+1</f>
        <v>40725</v>
      </c>
      <c r="K9473" s="6">
        <f>OnlineRetail[[#This Row],[Quantity]]*OnlineRetail[[#This Row],[UnitPrice]]</f>
        <v>50.85</v>
      </c>
      <c r="L9473" t="str">
        <f t="shared" si="147"/>
        <v>14270|Jul-2011</v>
      </c>
    </row>
    <row r="9474" spans="1:12">
      <c r="A9474">
        <v>539603</v>
      </c>
      <c r="B9474" t="s">
        <v>229</v>
      </c>
      <c r="C9474" t="s">
        <v>12</v>
      </c>
      <c r="D9474">
        <v>21</v>
      </c>
      <c r="E9474" s="1">
        <v>40734.436111111107</v>
      </c>
      <c r="F9474">
        <v>2.1</v>
      </c>
      <c r="G9474">
        <v>13301</v>
      </c>
      <c r="H9474" t="s">
        <v>10</v>
      </c>
      <c r="I9474" t="str">
        <f>IF(AND(LEFT(OnlineRetail[[#This Row],[InvoiceNo]],1)&lt;&gt;"C",OnlineRetail[[#This Row],[CustomerID]]&lt;&gt;""),"Yes","No")</f>
        <v>Yes</v>
      </c>
      <c r="J9474" s="4">
        <f>EOMONTH(OnlineRetail[[#This Row],[InvoiceDate]],-1)+1</f>
        <v>40725</v>
      </c>
      <c r="K9474" s="6">
        <f>OnlineRetail[[#This Row],[Quantity]]*OnlineRetail[[#This Row],[UnitPrice]]</f>
        <v>44.1</v>
      </c>
      <c r="L9474" t="str">
        <f t="shared" ref="L9474:L9537" si="148">IF(I9474="Yes",G9474&amp;"|"&amp;TEXT(J9474,"mmm-yyyy"),"")</f>
        <v>13301|Jul-2011</v>
      </c>
    </row>
    <row r="9475" spans="1:12">
      <c r="A9475">
        <v>537041</v>
      </c>
      <c r="B9475" t="s">
        <v>141</v>
      </c>
      <c r="C9475" t="s">
        <v>42</v>
      </c>
      <c r="D9475">
        <v>24</v>
      </c>
      <c r="E9475" s="1">
        <v>40734.446527777778</v>
      </c>
      <c r="F9475">
        <v>2.1</v>
      </c>
      <c r="G9475">
        <v>12397</v>
      </c>
      <c r="H9475" t="s">
        <v>10</v>
      </c>
      <c r="I9475" t="str">
        <f>IF(AND(LEFT(OnlineRetail[[#This Row],[InvoiceNo]],1)&lt;&gt;"C",OnlineRetail[[#This Row],[CustomerID]]&lt;&gt;""),"Yes","No")</f>
        <v>Yes</v>
      </c>
      <c r="J9475" s="4">
        <f>EOMONTH(OnlineRetail[[#This Row],[InvoiceDate]],-1)+1</f>
        <v>40725</v>
      </c>
      <c r="K9475" s="6">
        <f>OnlineRetail[[#This Row],[Quantity]]*OnlineRetail[[#This Row],[UnitPrice]]</f>
        <v>50.400000000000006</v>
      </c>
      <c r="L9475" t="str">
        <f t="shared" si="148"/>
        <v>12397|Jul-2011</v>
      </c>
    </row>
    <row r="9476" spans="1:12">
      <c r="A9476">
        <v>551198</v>
      </c>
      <c r="B9476" t="s">
        <v>252</v>
      </c>
      <c r="C9476" t="s">
        <v>29</v>
      </c>
      <c r="D9476">
        <v>7</v>
      </c>
      <c r="E9476" s="1">
        <v>40734.455555555563</v>
      </c>
      <c r="F9476">
        <v>0.85</v>
      </c>
      <c r="G9476">
        <v>13581</v>
      </c>
      <c r="H9476" t="s">
        <v>22</v>
      </c>
      <c r="I9476" t="str">
        <f>IF(AND(LEFT(OnlineRetail[[#This Row],[InvoiceNo]],1)&lt;&gt;"C",OnlineRetail[[#This Row],[CustomerID]]&lt;&gt;""),"Yes","No")</f>
        <v>Yes</v>
      </c>
      <c r="J9476" s="4">
        <f>EOMONTH(OnlineRetail[[#This Row],[InvoiceDate]],-1)+1</f>
        <v>40725</v>
      </c>
      <c r="K9476" s="6">
        <f>OnlineRetail[[#This Row],[Quantity]]*OnlineRetail[[#This Row],[UnitPrice]]</f>
        <v>5.95</v>
      </c>
      <c r="L9476" t="str">
        <f t="shared" si="148"/>
        <v>13581|Jul-2011</v>
      </c>
    </row>
    <row r="9477" spans="1:12">
      <c r="A9477">
        <v>546734</v>
      </c>
      <c r="B9477" t="s">
        <v>242</v>
      </c>
      <c r="C9477" t="s">
        <v>24</v>
      </c>
      <c r="D9477">
        <v>2</v>
      </c>
      <c r="E9477" s="1">
        <v>40734.474305555559</v>
      </c>
      <c r="F9477">
        <v>9.9499999999999993</v>
      </c>
      <c r="G9477">
        <v>12911</v>
      </c>
      <c r="H9477" t="s">
        <v>10</v>
      </c>
      <c r="I9477" t="str">
        <f>IF(AND(LEFT(OnlineRetail[[#This Row],[InvoiceNo]],1)&lt;&gt;"C",OnlineRetail[[#This Row],[CustomerID]]&lt;&gt;""),"Yes","No")</f>
        <v>Yes</v>
      </c>
      <c r="J9477" s="4">
        <f>EOMONTH(OnlineRetail[[#This Row],[InvoiceDate]],-1)+1</f>
        <v>40725</v>
      </c>
      <c r="K9477" s="6">
        <f>OnlineRetail[[#This Row],[Quantity]]*OnlineRetail[[#This Row],[UnitPrice]]</f>
        <v>19.899999999999999</v>
      </c>
      <c r="L9477" t="str">
        <f t="shared" si="148"/>
        <v>12911|Jul-2011</v>
      </c>
    </row>
    <row r="9478" spans="1:12">
      <c r="A9478">
        <v>545053</v>
      </c>
      <c r="B9478" t="s">
        <v>178</v>
      </c>
      <c r="C9478" t="s">
        <v>50</v>
      </c>
      <c r="D9478">
        <v>5</v>
      </c>
      <c r="E9478" s="1">
        <v>40734.487500000003</v>
      </c>
      <c r="F9478">
        <v>1.65</v>
      </c>
      <c r="G9478">
        <v>12563</v>
      </c>
      <c r="H9478" t="s">
        <v>10</v>
      </c>
      <c r="I9478" t="str">
        <f>IF(AND(LEFT(OnlineRetail[[#This Row],[InvoiceNo]],1)&lt;&gt;"C",OnlineRetail[[#This Row],[CustomerID]]&lt;&gt;""),"Yes","No")</f>
        <v>Yes</v>
      </c>
      <c r="J9478" s="4">
        <f>EOMONTH(OnlineRetail[[#This Row],[InvoiceDate]],-1)+1</f>
        <v>40725</v>
      </c>
      <c r="K9478" s="6">
        <f>OnlineRetail[[#This Row],[Quantity]]*OnlineRetail[[#This Row],[UnitPrice]]</f>
        <v>8.25</v>
      </c>
      <c r="L9478" t="str">
        <f t="shared" si="148"/>
        <v>12563|Jul-2011</v>
      </c>
    </row>
    <row r="9479" spans="1:12">
      <c r="A9479">
        <v>546781</v>
      </c>
      <c r="B9479" t="s">
        <v>44</v>
      </c>
      <c r="C9479" t="s">
        <v>29</v>
      </c>
      <c r="D9479">
        <v>13</v>
      </c>
      <c r="E9479" s="1">
        <v>40734.499305555553</v>
      </c>
      <c r="F9479">
        <v>0.85</v>
      </c>
      <c r="G9479">
        <v>12864</v>
      </c>
      <c r="H9479" t="s">
        <v>10</v>
      </c>
      <c r="I9479" t="str">
        <f>IF(AND(LEFT(OnlineRetail[[#This Row],[InvoiceNo]],1)&lt;&gt;"C",OnlineRetail[[#This Row],[CustomerID]]&lt;&gt;""),"Yes","No")</f>
        <v>Yes</v>
      </c>
      <c r="J9479" s="4">
        <f>EOMONTH(OnlineRetail[[#This Row],[InvoiceDate]],-1)+1</f>
        <v>40725</v>
      </c>
      <c r="K9479" s="6">
        <f>OnlineRetail[[#This Row],[Quantity]]*OnlineRetail[[#This Row],[UnitPrice]]</f>
        <v>11.049999999999999</v>
      </c>
      <c r="L9479" t="str">
        <f t="shared" si="148"/>
        <v>12864|Jul-2011</v>
      </c>
    </row>
    <row r="9480" spans="1:12">
      <c r="A9480">
        <v>548656</v>
      </c>
      <c r="B9480" t="s">
        <v>80</v>
      </c>
      <c r="C9480" t="s">
        <v>14</v>
      </c>
      <c r="D9480">
        <v>2</v>
      </c>
      <c r="E9480" s="1">
        <v>40734.502083333333</v>
      </c>
      <c r="F9480">
        <v>2.5499999999999998</v>
      </c>
      <c r="G9480">
        <v>12953</v>
      </c>
      <c r="H9480" t="s">
        <v>10</v>
      </c>
      <c r="I9480" t="str">
        <f>IF(AND(LEFT(OnlineRetail[[#This Row],[InvoiceNo]],1)&lt;&gt;"C",OnlineRetail[[#This Row],[CustomerID]]&lt;&gt;""),"Yes","No")</f>
        <v>Yes</v>
      </c>
      <c r="J9480" s="4">
        <f>EOMONTH(OnlineRetail[[#This Row],[InvoiceDate]],-1)+1</f>
        <v>40725</v>
      </c>
      <c r="K9480" s="6">
        <f>OnlineRetail[[#This Row],[Quantity]]*OnlineRetail[[#This Row],[UnitPrice]]</f>
        <v>5.0999999999999996</v>
      </c>
      <c r="L9480" t="str">
        <f t="shared" si="148"/>
        <v>12953|Jul-2011</v>
      </c>
    </row>
    <row r="9481" spans="1:12">
      <c r="A9481">
        <v>539154</v>
      </c>
      <c r="B9481" t="s">
        <v>253</v>
      </c>
      <c r="C9481" t="s">
        <v>24</v>
      </c>
      <c r="D9481">
        <v>22</v>
      </c>
      <c r="E9481" s="1">
        <v>40734.515972222223</v>
      </c>
      <c r="F9481">
        <v>0.85</v>
      </c>
      <c r="G9481">
        <v>13318</v>
      </c>
      <c r="H9481" t="s">
        <v>10</v>
      </c>
      <c r="I9481" t="str">
        <f>IF(AND(LEFT(OnlineRetail[[#This Row],[InvoiceNo]],1)&lt;&gt;"C",OnlineRetail[[#This Row],[CustomerID]]&lt;&gt;""),"Yes","No")</f>
        <v>Yes</v>
      </c>
      <c r="J9481" s="4">
        <f>EOMONTH(OnlineRetail[[#This Row],[InvoiceDate]],-1)+1</f>
        <v>40725</v>
      </c>
      <c r="K9481" s="6">
        <f>OnlineRetail[[#This Row],[Quantity]]*OnlineRetail[[#This Row],[UnitPrice]]</f>
        <v>18.7</v>
      </c>
      <c r="L9481" t="str">
        <f t="shared" si="148"/>
        <v>13318|Jul-2011</v>
      </c>
    </row>
    <row r="9482" spans="1:12" hidden="1">
      <c r="A9482" t="s">
        <v>371</v>
      </c>
      <c r="B9482" t="s">
        <v>57</v>
      </c>
      <c r="C9482" t="s">
        <v>24</v>
      </c>
      <c r="D9482">
        <v>20</v>
      </c>
      <c r="E9482" s="1">
        <v>40734.526388888888</v>
      </c>
      <c r="F9482">
        <v>1.25</v>
      </c>
      <c r="G9482">
        <v>14273</v>
      </c>
      <c r="H9482" t="s">
        <v>10</v>
      </c>
      <c r="I9482" t="str">
        <f>IF(AND(LEFT(OnlineRetail[[#This Row],[InvoiceNo]],1)&lt;&gt;"C",OnlineRetail[[#This Row],[CustomerID]]&lt;&gt;""),"Yes","No")</f>
        <v>No</v>
      </c>
      <c r="J9482" s="4">
        <f>EOMONTH(OnlineRetail[[#This Row],[InvoiceDate]],-1)+1</f>
        <v>40725</v>
      </c>
      <c r="K9482" s="6">
        <f>OnlineRetail[[#This Row],[Quantity]]*OnlineRetail[[#This Row],[UnitPrice]]</f>
        <v>25</v>
      </c>
      <c r="L9482" t="str">
        <f t="shared" si="148"/>
        <v/>
      </c>
    </row>
    <row r="9483" spans="1:12">
      <c r="A9483">
        <v>537846</v>
      </c>
      <c r="B9483" t="s">
        <v>140</v>
      </c>
      <c r="C9483" t="s">
        <v>48</v>
      </c>
      <c r="D9483">
        <v>21</v>
      </c>
      <c r="E9483" s="1">
        <v>40734.539583333331</v>
      </c>
      <c r="F9483">
        <v>9.9499999999999993</v>
      </c>
      <c r="G9483">
        <v>12668</v>
      </c>
      <c r="H9483" t="s">
        <v>31</v>
      </c>
      <c r="I9483" t="str">
        <f>IF(AND(LEFT(OnlineRetail[[#This Row],[InvoiceNo]],1)&lt;&gt;"C",OnlineRetail[[#This Row],[CustomerID]]&lt;&gt;""),"Yes","No")</f>
        <v>Yes</v>
      </c>
      <c r="J9483" s="4">
        <f>EOMONTH(OnlineRetail[[#This Row],[InvoiceDate]],-1)+1</f>
        <v>40725</v>
      </c>
      <c r="K9483" s="6">
        <f>OnlineRetail[[#This Row],[Quantity]]*OnlineRetail[[#This Row],[UnitPrice]]</f>
        <v>208.95</v>
      </c>
      <c r="L9483" t="str">
        <f t="shared" si="148"/>
        <v>12668|Jul-2011</v>
      </c>
    </row>
    <row r="9484" spans="1:12">
      <c r="A9484">
        <v>550265</v>
      </c>
      <c r="B9484" t="s">
        <v>288</v>
      </c>
      <c r="C9484" t="s">
        <v>48</v>
      </c>
      <c r="D9484">
        <v>23</v>
      </c>
      <c r="E9484" s="1">
        <v>40734.549305555563</v>
      </c>
      <c r="F9484">
        <v>4.25</v>
      </c>
      <c r="G9484">
        <v>12551</v>
      </c>
      <c r="H9484" t="s">
        <v>10</v>
      </c>
      <c r="I9484" t="str">
        <f>IF(AND(LEFT(OnlineRetail[[#This Row],[InvoiceNo]],1)&lt;&gt;"C",OnlineRetail[[#This Row],[CustomerID]]&lt;&gt;""),"Yes","No")</f>
        <v>Yes</v>
      </c>
      <c r="J9484" s="4">
        <f>EOMONTH(OnlineRetail[[#This Row],[InvoiceDate]],-1)+1</f>
        <v>40725</v>
      </c>
      <c r="K9484" s="6">
        <f>OnlineRetail[[#This Row],[Quantity]]*OnlineRetail[[#This Row],[UnitPrice]]</f>
        <v>97.75</v>
      </c>
      <c r="L9484" t="str">
        <f t="shared" si="148"/>
        <v>12551|Jul-2011</v>
      </c>
    </row>
    <row r="9485" spans="1:12">
      <c r="A9485">
        <v>537538</v>
      </c>
      <c r="B9485" t="s">
        <v>177</v>
      </c>
      <c r="C9485" t="s">
        <v>33</v>
      </c>
      <c r="D9485">
        <v>13</v>
      </c>
      <c r="E9485" s="1">
        <v>40734.552083333343</v>
      </c>
      <c r="F9485">
        <v>9.9499999999999993</v>
      </c>
      <c r="G9485">
        <v>12825</v>
      </c>
      <c r="H9485" t="s">
        <v>10</v>
      </c>
      <c r="I9485" t="str">
        <f>IF(AND(LEFT(OnlineRetail[[#This Row],[InvoiceNo]],1)&lt;&gt;"C",OnlineRetail[[#This Row],[CustomerID]]&lt;&gt;""),"Yes","No")</f>
        <v>Yes</v>
      </c>
      <c r="J9485" s="4">
        <f>EOMONTH(OnlineRetail[[#This Row],[InvoiceDate]],-1)+1</f>
        <v>40725</v>
      </c>
      <c r="K9485" s="6">
        <f>OnlineRetail[[#This Row],[Quantity]]*OnlineRetail[[#This Row],[UnitPrice]]</f>
        <v>129.35</v>
      </c>
      <c r="L9485" t="str">
        <f t="shared" si="148"/>
        <v>12825|Jul-2011</v>
      </c>
    </row>
    <row r="9486" spans="1:12">
      <c r="A9486">
        <v>538658</v>
      </c>
      <c r="B9486" t="s">
        <v>76</v>
      </c>
      <c r="C9486" t="s">
        <v>39</v>
      </c>
      <c r="D9486">
        <v>3</v>
      </c>
      <c r="E9486" s="1">
        <v>40734.552777777782</v>
      </c>
      <c r="F9486">
        <v>5.95</v>
      </c>
      <c r="G9486">
        <v>13154</v>
      </c>
      <c r="H9486" t="s">
        <v>10</v>
      </c>
      <c r="I9486" t="str">
        <f>IF(AND(LEFT(OnlineRetail[[#This Row],[InvoiceNo]],1)&lt;&gt;"C",OnlineRetail[[#This Row],[CustomerID]]&lt;&gt;""),"Yes","No")</f>
        <v>Yes</v>
      </c>
      <c r="J9486" s="4">
        <f>EOMONTH(OnlineRetail[[#This Row],[InvoiceDate]],-1)+1</f>
        <v>40725</v>
      </c>
      <c r="K9486" s="6">
        <f>OnlineRetail[[#This Row],[Quantity]]*OnlineRetail[[#This Row],[UnitPrice]]</f>
        <v>17.850000000000001</v>
      </c>
      <c r="L9486" t="str">
        <f t="shared" si="148"/>
        <v>13154|Jul-2011</v>
      </c>
    </row>
    <row r="9487" spans="1:12">
      <c r="A9487">
        <v>540908</v>
      </c>
      <c r="B9487" t="s">
        <v>111</v>
      </c>
      <c r="C9487" t="s">
        <v>29</v>
      </c>
      <c r="D9487">
        <v>7</v>
      </c>
      <c r="E9487" s="1">
        <v>40734.563888888893</v>
      </c>
      <c r="F9487">
        <v>7.95</v>
      </c>
      <c r="G9487">
        <v>12686</v>
      </c>
      <c r="H9487" t="s">
        <v>10</v>
      </c>
      <c r="I9487" t="str">
        <f>IF(AND(LEFT(OnlineRetail[[#This Row],[InvoiceNo]],1)&lt;&gt;"C",OnlineRetail[[#This Row],[CustomerID]]&lt;&gt;""),"Yes","No")</f>
        <v>Yes</v>
      </c>
      <c r="J9487" s="4">
        <f>EOMONTH(OnlineRetail[[#This Row],[InvoiceDate]],-1)+1</f>
        <v>40725</v>
      </c>
      <c r="K9487" s="6">
        <f>OnlineRetail[[#This Row],[Quantity]]*OnlineRetail[[#This Row],[UnitPrice]]</f>
        <v>55.65</v>
      </c>
      <c r="L9487" t="str">
        <f t="shared" si="148"/>
        <v>12686|Jul-2011</v>
      </c>
    </row>
    <row r="9488" spans="1:12">
      <c r="A9488">
        <v>546042</v>
      </c>
      <c r="B9488" t="s">
        <v>108</v>
      </c>
      <c r="C9488" t="s">
        <v>48</v>
      </c>
      <c r="D9488">
        <v>11</v>
      </c>
      <c r="E9488" s="1">
        <v>40734.581944444442</v>
      </c>
      <c r="F9488">
        <v>4.95</v>
      </c>
      <c r="G9488">
        <v>13978</v>
      </c>
      <c r="H9488" t="s">
        <v>10</v>
      </c>
      <c r="I9488" t="str">
        <f>IF(AND(LEFT(OnlineRetail[[#This Row],[InvoiceNo]],1)&lt;&gt;"C",OnlineRetail[[#This Row],[CustomerID]]&lt;&gt;""),"Yes","No")</f>
        <v>Yes</v>
      </c>
      <c r="J9488" s="4">
        <f>EOMONTH(OnlineRetail[[#This Row],[InvoiceDate]],-1)+1</f>
        <v>40725</v>
      </c>
      <c r="K9488" s="6">
        <f>OnlineRetail[[#This Row],[Quantity]]*OnlineRetail[[#This Row],[UnitPrice]]</f>
        <v>54.45</v>
      </c>
      <c r="L9488" t="str">
        <f t="shared" si="148"/>
        <v>13978|Jul-2011</v>
      </c>
    </row>
    <row r="9489" spans="1:12">
      <c r="A9489">
        <v>541755</v>
      </c>
      <c r="B9489" t="s">
        <v>115</v>
      </c>
      <c r="C9489" t="s">
        <v>19</v>
      </c>
      <c r="D9489">
        <v>15</v>
      </c>
      <c r="E9489" s="1">
        <v>40734.588194444441</v>
      </c>
      <c r="F9489">
        <v>4.95</v>
      </c>
      <c r="G9489">
        <v>13465</v>
      </c>
      <c r="H9489" t="s">
        <v>17</v>
      </c>
      <c r="I9489" t="str">
        <f>IF(AND(LEFT(OnlineRetail[[#This Row],[InvoiceNo]],1)&lt;&gt;"C",OnlineRetail[[#This Row],[CustomerID]]&lt;&gt;""),"Yes","No")</f>
        <v>Yes</v>
      </c>
      <c r="J9489" s="4">
        <f>EOMONTH(OnlineRetail[[#This Row],[InvoiceDate]],-1)+1</f>
        <v>40725</v>
      </c>
      <c r="K9489" s="6">
        <f>OnlineRetail[[#This Row],[Quantity]]*OnlineRetail[[#This Row],[UnitPrice]]</f>
        <v>74.25</v>
      </c>
      <c r="L9489" t="str">
        <f t="shared" si="148"/>
        <v>13465|Jul-2011</v>
      </c>
    </row>
    <row r="9490" spans="1:12">
      <c r="A9490">
        <v>552034</v>
      </c>
      <c r="B9490" t="s">
        <v>35</v>
      </c>
      <c r="C9490" t="s">
        <v>83</v>
      </c>
      <c r="D9490">
        <v>12</v>
      </c>
      <c r="E9490" s="1">
        <v>40734.588194444441</v>
      </c>
      <c r="F9490">
        <v>9.9499999999999993</v>
      </c>
      <c r="G9490">
        <v>13009</v>
      </c>
      <c r="H9490" t="s">
        <v>126</v>
      </c>
      <c r="I9490" t="str">
        <f>IF(AND(LEFT(OnlineRetail[[#This Row],[InvoiceNo]],1)&lt;&gt;"C",OnlineRetail[[#This Row],[CustomerID]]&lt;&gt;""),"Yes","No")</f>
        <v>Yes</v>
      </c>
      <c r="J9490" s="4">
        <f>EOMONTH(OnlineRetail[[#This Row],[InvoiceDate]],-1)+1</f>
        <v>40725</v>
      </c>
      <c r="K9490" s="6">
        <f>OnlineRetail[[#This Row],[Quantity]]*OnlineRetail[[#This Row],[UnitPrice]]</f>
        <v>119.39999999999999</v>
      </c>
      <c r="L9490" t="str">
        <f t="shared" si="148"/>
        <v>13009|Jul-2011</v>
      </c>
    </row>
    <row r="9491" spans="1:12">
      <c r="A9491">
        <v>553019</v>
      </c>
      <c r="B9491" t="s">
        <v>135</v>
      </c>
      <c r="C9491" t="s">
        <v>9</v>
      </c>
      <c r="D9491">
        <v>3</v>
      </c>
      <c r="E9491" s="1">
        <v>40734.588888888888</v>
      </c>
      <c r="F9491">
        <v>4.95</v>
      </c>
      <c r="G9491">
        <v>13818</v>
      </c>
      <c r="H9491" t="s">
        <v>10</v>
      </c>
      <c r="I9491" t="str">
        <f>IF(AND(LEFT(OnlineRetail[[#This Row],[InvoiceNo]],1)&lt;&gt;"C",OnlineRetail[[#This Row],[CustomerID]]&lt;&gt;""),"Yes","No")</f>
        <v>Yes</v>
      </c>
      <c r="J9491" s="4">
        <f>EOMONTH(OnlineRetail[[#This Row],[InvoiceDate]],-1)+1</f>
        <v>40725</v>
      </c>
      <c r="K9491" s="6">
        <f>OnlineRetail[[#This Row],[Quantity]]*OnlineRetail[[#This Row],[UnitPrice]]</f>
        <v>14.850000000000001</v>
      </c>
      <c r="L9491" t="str">
        <f t="shared" si="148"/>
        <v>13818|Jul-2011</v>
      </c>
    </row>
    <row r="9492" spans="1:12">
      <c r="A9492">
        <v>554944</v>
      </c>
      <c r="B9492" t="s">
        <v>244</v>
      </c>
      <c r="C9492" t="s">
        <v>40</v>
      </c>
      <c r="D9492">
        <v>10</v>
      </c>
      <c r="E9492" s="1">
        <v>40734.593055555553</v>
      </c>
      <c r="F9492">
        <v>0.85</v>
      </c>
      <c r="G9492">
        <v>12971</v>
      </c>
      <c r="H9492" t="s">
        <v>10</v>
      </c>
      <c r="I9492" t="str">
        <f>IF(AND(LEFT(OnlineRetail[[#This Row],[InvoiceNo]],1)&lt;&gt;"C",OnlineRetail[[#This Row],[CustomerID]]&lt;&gt;""),"Yes","No")</f>
        <v>Yes</v>
      </c>
      <c r="J9492" s="4">
        <f>EOMONTH(OnlineRetail[[#This Row],[InvoiceDate]],-1)+1</f>
        <v>40725</v>
      </c>
      <c r="K9492" s="6">
        <f>OnlineRetail[[#This Row],[Quantity]]*OnlineRetail[[#This Row],[UnitPrice]]</f>
        <v>8.5</v>
      </c>
      <c r="L9492" t="str">
        <f t="shared" si="148"/>
        <v>12971|Jul-2011</v>
      </c>
    </row>
    <row r="9493" spans="1:12">
      <c r="A9493">
        <v>549216</v>
      </c>
      <c r="B9493" t="s">
        <v>75</v>
      </c>
      <c r="C9493" t="s">
        <v>21</v>
      </c>
      <c r="D9493">
        <v>11</v>
      </c>
      <c r="E9493" s="1">
        <v>40734.601388888892</v>
      </c>
      <c r="F9493">
        <v>0.85</v>
      </c>
      <c r="G9493">
        <v>14273</v>
      </c>
      <c r="H9493" t="s">
        <v>10</v>
      </c>
      <c r="I9493" t="str">
        <f>IF(AND(LEFT(OnlineRetail[[#This Row],[InvoiceNo]],1)&lt;&gt;"C",OnlineRetail[[#This Row],[CustomerID]]&lt;&gt;""),"Yes","No")</f>
        <v>Yes</v>
      </c>
      <c r="J9493" s="4">
        <f>EOMONTH(OnlineRetail[[#This Row],[InvoiceDate]],-1)+1</f>
        <v>40725</v>
      </c>
      <c r="K9493" s="6">
        <f>OnlineRetail[[#This Row],[Quantity]]*OnlineRetail[[#This Row],[UnitPrice]]</f>
        <v>9.35</v>
      </c>
      <c r="L9493" t="str">
        <f t="shared" si="148"/>
        <v>14273|Jul-2011</v>
      </c>
    </row>
    <row r="9494" spans="1:12">
      <c r="A9494">
        <v>550768</v>
      </c>
      <c r="B9494" t="s">
        <v>213</v>
      </c>
      <c r="C9494" t="s">
        <v>9</v>
      </c>
      <c r="D9494">
        <v>7</v>
      </c>
      <c r="E9494" s="1">
        <v>40734.606249999997</v>
      </c>
      <c r="F9494">
        <v>7.95</v>
      </c>
      <c r="G9494">
        <v>14038</v>
      </c>
      <c r="H9494" t="s">
        <v>10</v>
      </c>
      <c r="I9494" t="str">
        <f>IF(AND(LEFT(OnlineRetail[[#This Row],[InvoiceNo]],1)&lt;&gt;"C",OnlineRetail[[#This Row],[CustomerID]]&lt;&gt;""),"Yes","No")</f>
        <v>Yes</v>
      </c>
      <c r="J9494" s="4">
        <f>EOMONTH(OnlineRetail[[#This Row],[InvoiceDate]],-1)+1</f>
        <v>40725</v>
      </c>
      <c r="K9494" s="6">
        <f>OnlineRetail[[#This Row],[Quantity]]*OnlineRetail[[#This Row],[UnitPrice]]</f>
        <v>55.65</v>
      </c>
      <c r="L9494" t="str">
        <f t="shared" si="148"/>
        <v>14038|Jul-2011</v>
      </c>
    </row>
    <row r="9495" spans="1:12">
      <c r="A9495">
        <v>539957</v>
      </c>
      <c r="B9495" t="s">
        <v>211</v>
      </c>
      <c r="C9495" t="s">
        <v>33</v>
      </c>
      <c r="D9495">
        <v>17</v>
      </c>
      <c r="E9495" s="1">
        <v>40734.609722222223</v>
      </c>
      <c r="F9495">
        <v>3.39</v>
      </c>
      <c r="G9495">
        <v>14273</v>
      </c>
      <c r="H9495" t="s">
        <v>10</v>
      </c>
      <c r="I9495" t="str">
        <f>IF(AND(LEFT(OnlineRetail[[#This Row],[InvoiceNo]],1)&lt;&gt;"C",OnlineRetail[[#This Row],[CustomerID]]&lt;&gt;""),"Yes","No")</f>
        <v>Yes</v>
      </c>
      <c r="J9495" s="4">
        <f>EOMONTH(OnlineRetail[[#This Row],[InvoiceDate]],-1)+1</f>
        <v>40725</v>
      </c>
      <c r="K9495" s="6">
        <f>OnlineRetail[[#This Row],[Quantity]]*OnlineRetail[[#This Row],[UnitPrice]]</f>
        <v>57.63</v>
      </c>
      <c r="L9495" t="str">
        <f t="shared" si="148"/>
        <v>14273|Jul-2011</v>
      </c>
    </row>
    <row r="9496" spans="1:12">
      <c r="A9496">
        <v>542960</v>
      </c>
      <c r="B9496" t="s">
        <v>225</v>
      </c>
      <c r="C9496" t="s">
        <v>72</v>
      </c>
      <c r="D9496">
        <v>16</v>
      </c>
      <c r="E9496" s="1">
        <v>40734.616666666669</v>
      </c>
      <c r="F9496">
        <v>2.1</v>
      </c>
      <c r="G9496">
        <v>13707</v>
      </c>
      <c r="H9496" t="s">
        <v>10</v>
      </c>
      <c r="I9496" t="str">
        <f>IF(AND(LEFT(OnlineRetail[[#This Row],[InvoiceNo]],1)&lt;&gt;"C",OnlineRetail[[#This Row],[CustomerID]]&lt;&gt;""),"Yes","No")</f>
        <v>Yes</v>
      </c>
      <c r="J9496" s="4">
        <f>EOMONTH(OnlineRetail[[#This Row],[InvoiceDate]],-1)+1</f>
        <v>40725</v>
      </c>
      <c r="K9496" s="6">
        <f>OnlineRetail[[#This Row],[Quantity]]*OnlineRetail[[#This Row],[UnitPrice]]</f>
        <v>33.6</v>
      </c>
      <c r="L9496" t="str">
        <f t="shared" si="148"/>
        <v>13707|Jul-2011</v>
      </c>
    </row>
    <row r="9497" spans="1:12">
      <c r="A9497">
        <v>549284</v>
      </c>
      <c r="B9497" t="s">
        <v>135</v>
      </c>
      <c r="C9497" t="s">
        <v>62</v>
      </c>
      <c r="D9497">
        <v>6</v>
      </c>
      <c r="E9497" s="1">
        <v>40734.617361111108</v>
      </c>
      <c r="F9497">
        <v>4.95</v>
      </c>
      <c r="G9497">
        <v>13261</v>
      </c>
      <c r="H9497" t="s">
        <v>10</v>
      </c>
      <c r="I9497" t="str">
        <f>IF(AND(LEFT(OnlineRetail[[#This Row],[InvoiceNo]],1)&lt;&gt;"C",OnlineRetail[[#This Row],[CustomerID]]&lt;&gt;""),"Yes","No")</f>
        <v>Yes</v>
      </c>
      <c r="J9497" s="4">
        <f>EOMONTH(OnlineRetail[[#This Row],[InvoiceDate]],-1)+1</f>
        <v>40725</v>
      </c>
      <c r="K9497" s="6">
        <f>OnlineRetail[[#This Row],[Quantity]]*OnlineRetail[[#This Row],[UnitPrice]]</f>
        <v>29.700000000000003</v>
      </c>
      <c r="L9497" t="str">
        <f t="shared" si="148"/>
        <v>13261|Jul-2011</v>
      </c>
    </row>
    <row r="9498" spans="1:12">
      <c r="A9498">
        <v>549356</v>
      </c>
      <c r="B9498" t="s">
        <v>152</v>
      </c>
      <c r="C9498" t="s">
        <v>19</v>
      </c>
      <c r="D9498">
        <v>15</v>
      </c>
      <c r="E9498" s="1">
        <v>40734.631249999999</v>
      </c>
      <c r="F9498">
        <v>5.95</v>
      </c>
      <c r="G9498">
        <v>13280</v>
      </c>
      <c r="H9498" t="s">
        <v>10</v>
      </c>
      <c r="I9498" t="str">
        <f>IF(AND(LEFT(OnlineRetail[[#This Row],[InvoiceNo]],1)&lt;&gt;"C",OnlineRetail[[#This Row],[CustomerID]]&lt;&gt;""),"Yes","No")</f>
        <v>Yes</v>
      </c>
      <c r="J9498" s="4">
        <f>EOMONTH(OnlineRetail[[#This Row],[InvoiceDate]],-1)+1</f>
        <v>40725</v>
      </c>
      <c r="K9498" s="6">
        <f>OnlineRetail[[#This Row],[Quantity]]*OnlineRetail[[#This Row],[UnitPrice]]</f>
        <v>89.25</v>
      </c>
      <c r="L9498" t="str">
        <f t="shared" si="148"/>
        <v>13280|Jul-2011</v>
      </c>
    </row>
    <row r="9499" spans="1:12">
      <c r="A9499">
        <v>538026</v>
      </c>
      <c r="B9499" t="s">
        <v>67</v>
      </c>
      <c r="C9499" t="s">
        <v>16</v>
      </c>
      <c r="D9499">
        <v>11</v>
      </c>
      <c r="E9499" s="1">
        <v>40734.660416666673</v>
      </c>
      <c r="F9499">
        <v>5.95</v>
      </c>
      <c r="G9499">
        <v>12798</v>
      </c>
      <c r="H9499" t="s">
        <v>10</v>
      </c>
      <c r="I9499" t="str">
        <f>IF(AND(LEFT(OnlineRetail[[#This Row],[InvoiceNo]],1)&lt;&gt;"C",OnlineRetail[[#This Row],[CustomerID]]&lt;&gt;""),"Yes","No")</f>
        <v>Yes</v>
      </c>
      <c r="J9499" s="4">
        <f>EOMONTH(OnlineRetail[[#This Row],[InvoiceDate]],-1)+1</f>
        <v>40725</v>
      </c>
      <c r="K9499" s="6">
        <f>OnlineRetail[[#This Row],[Quantity]]*OnlineRetail[[#This Row],[UnitPrice]]</f>
        <v>65.45</v>
      </c>
      <c r="L9499" t="str">
        <f t="shared" si="148"/>
        <v>12798|Jul-2011</v>
      </c>
    </row>
    <row r="9500" spans="1:12">
      <c r="A9500">
        <v>547106</v>
      </c>
      <c r="B9500" t="s">
        <v>201</v>
      </c>
      <c r="C9500" t="s">
        <v>39</v>
      </c>
      <c r="D9500">
        <v>3</v>
      </c>
      <c r="E9500" s="1">
        <v>40734.672222222223</v>
      </c>
      <c r="F9500">
        <v>9.9499999999999993</v>
      </c>
      <c r="G9500">
        <v>12716</v>
      </c>
      <c r="H9500" t="s">
        <v>10</v>
      </c>
      <c r="I9500" t="str">
        <f>IF(AND(LEFT(OnlineRetail[[#This Row],[InvoiceNo]],1)&lt;&gt;"C",OnlineRetail[[#This Row],[CustomerID]]&lt;&gt;""),"Yes","No")</f>
        <v>Yes</v>
      </c>
      <c r="J9500" s="4">
        <f>EOMONTH(OnlineRetail[[#This Row],[InvoiceDate]],-1)+1</f>
        <v>40725</v>
      </c>
      <c r="K9500" s="6">
        <f>OnlineRetail[[#This Row],[Quantity]]*OnlineRetail[[#This Row],[UnitPrice]]</f>
        <v>29.849999999999998</v>
      </c>
      <c r="L9500" t="str">
        <f t="shared" si="148"/>
        <v>12716|Jul-2011</v>
      </c>
    </row>
    <row r="9501" spans="1:12">
      <c r="A9501">
        <v>539289</v>
      </c>
      <c r="B9501" t="s">
        <v>28</v>
      </c>
      <c r="C9501" t="s">
        <v>14</v>
      </c>
      <c r="D9501">
        <v>17</v>
      </c>
      <c r="E9501" s="1">
        <v>40734.673611111109</v>
      </c>
      <c r="F9501">
        <v>4.25</v>
      </c>
      <c r="G9501">
        <v>14214</v>
      </c>
      <c r="H9501" t="s">
        <v>10</v>
      </c>
      <c r="I9501" t="str">
        <f>IF(AND(LEFT(OnlineRetail[[#This Row],[InvoiceNo]],1)&lt;&gt;"C",OnlineRetail[[#This Row],[CustomerID]]&lt;&gt;""),"Yes","No")</f>
        <v>Yes</v>
      </c>
      <c r="J9501" s="4">
        <f>EOMONTH(OnlineRetail[[#This Row],[InvoiceDate]],-1)+1</f>
        <v>40725</v>
      </c>
      <c r="K9501" s="6">
        <f>OnlineRetail[[#This Row],[Quantity]]*OnlineRetail[[#This Row],[UnitPrice]]</f>
        <v>72.25</v>
      </c>
      <c r="L9501" t="str">
        <f t="shared" si="148"/>
        <v>14214|Jul-2011</v>
      </c>
    </row>
    <row r="9502" spans="1:12">
      <c r="A9502">
        <v>538592</v>
      </c>
      <c r="B9502" t="s">
        <v>105</v>
      </c>
      <c r="C9502" t="s">
        <v>33</v>
      </c>
      <c r="D9502">
        <v>13</v>
      </c>
      <c r="E9502" s="1">
        <v>40734.685416666667</v>
      </c>
      <c r="F9502">
        <v>1.65</v>
      </c>
      <c r="G9502">
        <v>12824</v>
      </c>
      <c r="H9502" t="s">
        <v>121</v>
      </c>
      <c r="I9502" t="str">
        <f>IF(AND(LEFT(OnlineRetail[[#This Row],[InvoiceNo]],1)&lt;&gt;"C",OnlineRetail[[#This Row],[CustomerID]]&lt;&gt;""),"Yes","No")</f>
        <v>Yes</v>
      </c>
      <c r="J9502" s="4">
        <f>EOMONTH(OnlineRetail[[#This Row],[InvoiceDate]],-1)+1</f>
        <v>40725</v>
      </c>
      <c r="K9502" s="6">
        <f>OnlineRetail[[#This Row],[Quantity]]*OnlineRetail[[#This Row],[UnitPrice]]</f>
        <v>21.45</v>
      </c>
      <c r="L9502" t="str">
        <f t="shared" si="148"/>
        <v>12824|Jul-2011</v>
      </c>
    </row>
    <row r="9503" spans="1:12">
      <c r="A9503">
        <v>546658</v>
      </c>
      <c r="B9503" t="s">
        <v>112</v>
      </c>
      <c r="C9503" t="s">
        <v>40</v>
      </c>
      <c r="D9503">
        <v>15</v>
      </c>
      <c r="E9503" s="1">
        <v>40734.686805555553</v>
      </c>
      <c r="F9503">
        <v>4.25</v>
      </c>
      <c r="G9503">
        <v>13835</v>
      </c>
      <c r="H9503" t="s">
        <v>10</v>
      </c>
      <c r="I9503" t="str">
        <f>IF(AND(LEFT(OnlineRetail[[#This Row],[InvoiceNo]],1)&lt;&gt;"C",OnlineRetail[[#This Row],[CustomerID]]&lt;&gt;""),"Yes","No")</f>
        <v>Yes</v>
      </c>
      <c r="J9503" s="4">
        <f>EOMONTH(OnlineRetail[[#This Row],[InvoiceDate]],-1)+1</f>
        <v>40725</v>
      </c>
      <c r="K9503" s="6">
        <f>OnlineRetail[[#This Row],[Quantity]]*OnlineRetail[[#This Row],[UnitPrice]]</f>
        <v>63.75</v>
      </c>
      <c r="L9503" t="str">
        <f t="shared" si="148"/>
        <v>13835|Jul-2011</v>
      </c>
    </row>
    <row r="9504" spans="1:12">
      <c r="A9504">
        <v>537348</v>
      </c>
      <c r="B9504" t="s">
        <v>187</v>
      </c>
      <c r="C9504" t="s">
        <v>19</v>
      </c>
      <c r="D9504">
        <v>11</v>
      </c>
      <c r="E9504" s="1">
        <v>40734.6875</v>
      </c>
      <c r="F9504">
        <v>4.95</v>
      </c>
      <c r="G9504">
        <v>12799</v>
      </c>
      <c r="H9504" t="s">
        <v>31</v>
      </c>
      <c r="I9504" t="str">
        <f>IF(AND(LEFT(OnlineRetail[[#This Row],[InvoiceNo]],1)&lt;&gt;"C",OnlineRetail[[#This Row],[CustomerID]]&lt;&gt;""),"Yes","No")</f>
        <v>Yes</v>
      </c>
      <c r="J9504" s="4">
        <f>EOMONTH(OnlineRetail[[#This Row],[InvoiceDate]],-1)+1</f>
        <v>40725</v>
      </c>
      <c r="K9504" s="6">
        <f>OnlineRetail[[#This Row],[Quantity]]*OnlineRetail[[#This Row],[UnitPrice]]</f>
        <v>54.45</v>
      </c>
      <c r="L9504" t="str">
        <f t="shared" si="148"/>
        <v>12799|Jul-2011</v>
      </c>
    </row>
    <row r="9505" spans="1:12">
      <c r="A9505">
        <v>547346</v>
      </c>
      <c r="B9505" t="s">
        <v>117</v>
      </c>
      <c r="C9505" t="s">
        <v>40</v>
      </c>
      <c r="D9505">
        <v>11</v>
      </c>
      <c r="E9505" s="1">
        <v>40734.688194444447</v>
      </c>
      <c r="F9505">
        <v>2.1</v>
      </c>
      <c r="G9505">
        <v>13232</v>
      </c>
      <c r="H9505" t="s">
        <v>10</v>
      </c>
      <c r="I9505" t="str">
        <f>IF(AND(LEFT(OnlineRetail[[#This Row],[InvoiceNo]],1)&lt;&gt;"C",OnlineRetail[[#This Row],[CustomerID]]&lt;&gt;""),"Yes","No")</f>
        <v>Yes</v>
      </c>
      <c r="J9505" s="4">
        <f>EOMONTH(OnlineRetail[[#This Row],[InvoiceDate]],-1)+1</f>
        <v>40725</v>
      </c>
      <c r="K9505" s="6">
        <f>OnlineRetail[[#This Row],[Quantity]]*OnlineRetail[[#This Row],[UnitPrice]]</f>
        <v>23.1</v>
      </c>
      <c r="L9505" t="str">
        <f t="shared" si="148"/>
        <v>13232|Jul-2011</v>
      </c>
    </row>
    <row r="9506" spans="1:12">
      <c r="A9506">
        <v>544884</v>
      </c>
      <c r="B9506" t="s">
        <v>69</v>
      </c>
      <c r="C9506" t="s">
        <v>46</v>
      </c>
      <c r="D9506">
        <v>2</v>
      </c>
      <c r="E9506" s="1">
        <v>40734.695833333331</v>
      </c>
      <c r="F9506">
        <v>4.95</v>
      </c>
      <c r="G9506">
        <v>12646</v>
      </c>
      <c r="H9506" t="s">
        <v>10</v>
      </c>
      <c r="I9506" t="str">
        <f>IF(AND(LEFT(OnlineRetail[[#This Row],[InvoiceNo]],1)&lt;&gt;"C",OnlineRetail[[#This Row],[CustomerID]]&lt;&gt;""),"Yes","No")</f>
        <v>Yes</v>
      </c>
      <c r="J9506" s="4">
        <f>EOMONTH(OnlineRetail[[#This Row],[InvoiceDate]],-1)+1</f>
        <v>40725</v>
      </c>
      <c r="K9506" s="6">
        <f>OnlineRetail[[#This Row],[Quantity]]*OnlineRetail[[#This Row],[UnitPrice]]</f>
        <v>9.9</v>
      </c>
      <c r="L9506" t="str">
        <f t="shared" si="148"/>
        <v>12646|Jul-2011</v>
      </c>
    </row>
    <row r="9507" spans="1:12">
      <c r="A9507">
        <v>540890</v>
      </c>
      <c r="B9507" t="s">
        <v>120</v>
      </c>
      <c r="C9507" t="s">
        <v>42</v>
      </c>
      <c r="D9507">
        <v>3</v>
      </c>
      <c r="E9507" s="1">
        <v>40734.724999999999</v>
      </c>
      <c r="F9507">
        <v>2.1</v>
      </c>
      <c r="G9507">
        <v>12349</v>
      </c>
      <c r="H9507" t="s">
        <v>10</v>
      </c>
      <c r="I9507" t="str">
        <f>IF(AND(LEFT(OnlineRetail[[#This Row],[InvoiceNo]],1)&lt;&gt;"C",OnlineRetail[[#This Row],[CustomerID]]&lt;&gt;""),"Yes","No")</f>
        <v>Yes</v>
      </c>
      <c r="J9507" s="4">
        <f>EOMONTH(OnlineRetail[[#This Row],[InvoiceDate]],-1)+1</f>
        <v>40725</v>
      </c>
      <c r="K9507" s="6">
        <f>OnlineRetail[[#This Row],[Quantity]]*OnlineRetail[[#This Row],[UnitPrice]]</f>
        <v>6.3000000000000007</v>
      </c>
      <c r="L9507" t="str">
        <f t="shared" si="148"/>
        <v>12349|Jul-2011</v>
      </c>
    </row>
    <row r="9508" spans="1:12">
      <c r="A9508">
        <v>552365</v>
      </c>
      <c r="B9508" t="s">
        <v>20</v>
      </c>
      <c r="C9508" t="s">
        <v>19</v>
      </c>
      <c r="D9508">
        <v>17</v>
      </c>
      <c r="E9508" s="1">
        <v>40734.734027777777</v>
      </c>
      <c r="F9508">
        <v>7.95</v>
      </c>
      <c r="G9508">
        <v>13010</v>
      </c>
      <c r="H9508" t="s">
        <v>10</v>
      </c>
      <c r="I9508" t="str">
        <f>IF(AND(LEFT(OnlineRetail[[#This Row],[InvoiceNo]],1)&lt;&gt;"C",OnlineRetail[[#This Row],[CustomerID]]&lt;&gt;""),"Yes","No")</f>
        <v>Yes</v>
      </c>
      <c r="J9508" s="4">
        <f>EOMONTH(OnlineRetail[[#This Row],[InvoiceDate]],-1)+1</f>
        <v>40725</v>
      </c>
      <c r="K9508" s="6">
        <f>OnlineRetail[[#This Row],[Quantity]]*OnlineRetail[[#This Row],[UnitPrice]]</f>
        <v>135.15</v>
      </c>
      <c r="L9508" t="str">
        <f t="shared" si="148"/>
        <v>13010|Jul-2011</v>
      </c>
    </row>
    <row r="9509" spans="1:12">
      <c r="A9509">
        <v>554792</v>
      </c>
      <c r="B9509" t="s">
        <v>106</v>
      </c>
      <c r="C9509" t="s">
        <v>24</v>
      </c>
      <c r="D9509">
        <v>12</v>
      </c>
      <c r="E9509" s="1">
        <v>40734.736805555563</v>
      </c>
      <c r="F9509">
        <v>4.95</v>
      </c>
      <c r="G9509">
        <v>13978</v>
      </c>
      <c r="H9509" t="s">
        <v>10</v>
      </c>
      <c r="I9509" t="str">
        <f>IF(AND(LEFT(OnlineRetail[[#This Row],[InvoiceNo]],1)&lt;&gt;"C",OnlineRetail[[#This Row],[CustomerID]]&lt;&gt;""),"Yes","No")</f>
        <v>Yes</v>
      </c>
      <c r="J9509" s="4">
        <f>EOMONTH(OnlineRetail[[#This Row],[InvoiceDate]],-1)+1</f>
        <v>40725</v>
      </c>
      <c r="K9509" s="6">
        <f>OnlineRetail[[#This Row],[Quantity]]*OnlineRetail[[#This Row],[UnitPrice]]</f>
        <v>59.400000000000006</v>
      </c>
      <c r="L9509" t="str">
        <f t="shared" si="148"/>
        <v>13978|Jul-2011</v>
      </c>
    </row>
    <row r="9510" spans="1:12">
      <c r="A9510">
        <v>541229</v>
      </c>
      <c r="B9510" t="s">
        <v>164</v>
      </c>
      <c r="C9510" t="s">
        <v>19</v>
      </c>
      <c r="D9510">
        <v>22</v>
      </c>
      <c r="E9510" s="1">
        <v>40734.741666666669</v>
      </c>
      <c r="F9510">
        <v>4.25</v>
      </c>
      <c r="G9510">
        <v>12546</v>
      </c>
      <c r="H9510" t="s">
        <v>10</v>
      </c>
      <c r="I9510" t="str">
        <f>IF(AND(LEFT(OnlineRetail[[#This Row],[InvoiceNo]],1)&lt;&gt;"C",OnlineRetail[[#This Row],[CustomerID]]&lt;&gt;""),"Yes","No")</f>
        <v>Yes</v>
      </c>
      <c r="J9510" s="4">
        <f>EOMONTH(OnlineRetail[[#This Row],[InvoiceDate]],-1)+1</f>
        <v>40725</v>
      </c>
      <c r="K9510" s="6">
        <f>OnlineRetail[[#This Row],[Quantity]]*OnlineRetail[[#This Row],[UnitPrice]]</f>
        <v>93.5</v>
      </c>
      <c r="L9510" t="str">
        <f t="shared" si="148"/>
        <v>12546|Jul-2011</v>
      </c>
    </row>
    <row r="9511" spans="1:12">
      <c r="A9511">
        <v>555022</v>
      </c>
      <c r="B9511" t="s">
        <v>84</v>
      </c>
      <c r="C9511" t="s">
        <v>21</v>
      </c>
      <c r="D9511">
        <v>23</v>
      </c>
      <c r="E9511" s="1">
        <v>40734.745138888888</v>
      </c>
      <c r="F9511">
        <v>4.95</v>
      </c>
      <c r="G9511">
        <v>13012</v>
      </c>
      <c r="H9511" t="s">
        <v>17</v>
      </c>
      <c r="I9511" t="str">
        <f>IF(AND(LEFT(OnlineRetail[[#This Row],[InvoiceNo]],1)&lt;&gt;"C",OnlineRetail[[#This Row],[CustomerID]]&lt;&gt;""),"Yes","No")</f>
        <v>Yes</v>
      </c>
      <c r="J9511" s="4">
        <f>EOMONTH(OnlineRetail[[#This Row],[InvoiceDate]],-1)+1</f>
        <v>40725</v>
      </c>
      <c r="K9511" s="6">
        <f>OnlineRetail[[#This Row],[Quantity]]*OnlineRetail[[#This Row],[UnitPrice]]</f>
        <v>113.85000000000001</v>
      </c>
      <c r="L9511" t="str">
        <f t="shared" si="148"/>
        <v>13012|Jul-2011</v>
      </c>
    </row>
    <row r="9512" spans="1:12">
      <c r="A9512">
        <v>536921</v>
      </c>
      <c r="B9512" t="s">
        <v>149</v>
      </c>
      <c r="C9512" t="s">
        <v>16</v>
      </c>
      <c r="D9512">
        <v>24</v>
      </c>
      <c r="E9512" s="1">
        <v>40734.74722222222</v>
      </c>
      <c r="F9512">
        <v>3.39</v>
      </c>
      <c r="G9512">
        <v>13708</v>
      </c>
      <c r="H9512" t="s">
        <v>10</v>
      </c>
      <c r="I9512" t="str">
        <f>IF(AND(LEFT(OnlineRetail[[#This Row],[InvoiceNo]],1)&lt;&gt;"C",OnlineRetail[[#This Row],[CustomerID]]&lt;&gt;""),"Yes","No")</f>
        <v>Yes</v>
      </c>
      <c r="J9512" s="4">
        <f>EOMONTH(OnlineRetail[[#This Row],[InvoiceDate]],-1)+1</f>
        <v>40725</v>
      </c>
      <c r="K9512" s="6">
        <f>OnlineRetail[[#This Row],[Quantity]]*OnlineRetail[[#This Row],[UnitPrice]]</f>
        <v>81.36</v>
      </c>
      <c r="L9512" t="str">
        <f t="shared" si="148"/>
        <v>13708|Jul-2011</v>
      </c>
    </row>
    <row r="9513" spans="1:12">
      <c r="A9513">
        <v>550235</v>
      </c>
      <c r="B9513" t="s">
        <v>234</v>
      </c>
      <c r="C9513" t="s">
        <v>46</v>
      </c>
      <c r="D9513">
        <v>19</v>
      </c>
      <c r="E9513" s="1">
        <v>40734.762499999997</v>
      </c>
      <c r="F9513">
        <v>1.25</v>
      </c>
      <c r="G9513">
        <v>13303</v>
      </c>
      <c r="H9513" t="s">
        <v>121</v>
      </c>
      <c r="I9513" t="str">
        <f>IF(AND(LEFT(OnlineRetail[[#This Row],[InvoiceNo]],1)&lt;&gt;"C",OnlineRetail[[#This Row],[CustomerID]]&lt;&gt;""),"Yes","No")</f>
        <v>Yes</v>
      </c>
      <c r="J9513" s="4">
        <f>EOMONTH(OnlineRetail[[#This Row],[InvoiceDate]],-1)+1</f>
        <v>40725</v>
      </c>
      <c r="K9513" s="6">
        <f>OnlineRetail[[#This Row],[Quantity]]*OnlineRetail[[#This Row],[UnitPrice]]</f>
        <v>23.75</v>
      </c>
      <c r="L9513" t="str">
        <f t="shared" si="148"/>
        <v>13303|Jul-2011</v>
      </c>
    </row>
    <row r="9514" spans="1:12">
      <c r="A9514">
        <v>543353</v>
      </c>
      <c r="B9514" t="s">
        <v>222</v>
      </c>
      <c r="C9514" t="s">
        <v>72</v>
      </c>
      <c r="D9514">
        <v>21</v>
      </c>
      <c r="E9514" s="1">
        <v>40734.76458333333</v>
      </c>
      <c r="F9514">
        <v>4.95</v>
      </c>
      <c r="G9514">
        <v>13993</v>
      </c>
      <c r="H9514" t="s">
        <v>121</v>
      </c>
      <c r="I9514" t="str">
        <f>IF(AND(LEFT(OnlineRetail[[#This Row],[InvoiceNo]],1)&lt;&gt;"C",OnlineRetail[[#This Row],[CustomerID]]&lt;&gt;""),"Yes","No")</f>
        <v>Yes</v>
      </c>
      <c r="J9514" s="4">
        <f>EOMONTH(OnlineRetail[[#This Row],[InvoiceDate]],-1)+1</f>
        <v>40725</v>
      </c>
      <c r="K9514" s="6">
        <f>OnlineRetail[[#This Row],[Quantity]]*OnlineRetail[[#This Row],[UnitPrice]]</f>
        <v>103.95</v>
      </c>
      <c r="L9514" t="str">
        <f t="shared" si="148"/>
        <v>13993|Jul-2011</v>
      </c>
    </row>
    <row r="9515" spans="1:12">
      <c r="A9515">
        <v>538528</v>
      </c>
      <c r="B9515" t="s">
        <v>34</v>
      </c>
      <c r="C9515" t="s">
        <v>50</v>
      </c>
      <c r="D9515">
        <v>14</v>
      </c>
      <c r="E9515" s="1">
        <v>40734.765277777777</v>
      </c>
      <c r="F9515">
        <v>4.25</v>
      </c>
      <c r="G9515">
        <v>13475</v>
      </c>
      <c r="H9515" t="s">
        <v>25</v>
      </c>
      <c r="I9515" t="str">
        <f>IF(AND(LEFT(OnlineRetail[[#This Row],[InvoiceNo]],1)&lt;&gt;"C",OnlineRetail[[#This Row],[CustomerID]]&lt;&gt;""),"Yes","No")</f>
        <v>Yes</v>
      </c>
      <c r="J9515" s="4">
        <f>EOMONTH(OnlineRetail[[#This Row],[InvoiceDate]],-1)+1</f>
        <v>40725</v>
      </c>
      <c r="K9515" s="6">
        <f>OnlineRetail[[#This Row],[Quantity]]*OnlineRetail[[#This Row],[UnitPrice]]</f>
        <v>59.5</v>
      </c>
      <c r="L9515" t="str">
        <f t="shared" si="148"/>
        <v>13475|Jul-2011</v>
      </c>
    </row>
    <row r="9516" spans="1:12">
      <c r="A9516">
        <v>547681</v>
      </c>
      <c r="B9516" t="s">
        <v>192</v>
      </c>
      <c r="C9516" t="s">
        <v>48</v>
      </c>
      <c r="D9516">
        <v>11</v>
      </c>
      <c r="E9516" s="1">
        <v>40734.770833333343</v>
      </c>
      <c r="F9516">
        <v>2.5499999999999998</v>
      </c>
      <c r="G9516">
        <v>13581</v>
      </c>
      <c r="H9516" t="s">
        <v>10</v>
      </c>
      <c r="I9516" t="str">
        <f>IF(AND(LEFT(OnlineRetail[[#This Row],[InvoiceNo]],1)&lt;&gt;"C",OnlineRetail[[#This Row],[CustomerID]]&lt;&gt;""),"Yes","No")</f>
        <v>Yes</v>
      </c>
      <c r="J9516" s="4">
        <f>EOMONTH(OnlineRetail[[#This Row],[InvoiceDate]],-1)+1</f>
        <v>40725</v>
      </c>
      <c r="K9516" s="6">
        <f>OnlineRetail[[#This Row],[Quantity]]*OnlineRetail[[#This Row],[UnitPrice]]</f>
        <v>28.049999999999997</v>
      </c>
      <c r="L9516" t="str">
        <f t="shared" si="148"/>
        <v>13581|Jul-2011</v>
      </c>
    </row>
    <row r="9517" spans="1:12">
      <c r="A9517">
        <v>540882</v>
      </c>
      <c r="B9517" t="s">
        <v>144</v>
      </c>
      <c r="C9517" t="s">
        <v>46</v>
      </c>
      <c r="D9517">
        <v>24</v>
      </c>
      <c r="E9517" s="1">
        <v>40734.772916666669</v>
      </c>
      <c r="F9517">
        <v>0.85</v>
      </c>
      <c r="G9517">
        <v>13628</v>
      </c>
      <c r="H9517" t="s">
        <v>10</v>
      </c>
      <c r="I9517" t="str">
        <f>IF(AND(LEFT(OnlineRetail[[#This Row],[InvoiceNo]],1)&lt;&gt;"C",OnlineRetail[[#This Row],[CustomerID]]&lt;&gt;""),"Yes","No")</f>
        <v>Yes</v>
      </c>
      <c r="J9517" s="4">
        <f>EOMONTH(OnlineRetail[[#This Row],[InvoiceDate]],-1)+1</f>
        <v>40725</v>
      </c>
      <c r="K9517" s="6">
        <f>OnlineRetail[[#This Row],[Quantity]]*OnlineRetail[[#This Row],[UnitPrice]]</f>
        <v>20.399999999999999</v>
      </c>
      <c r="L9517" t="str">
        <f t="shared" si="148"/>
        <v>13628|Jul-2011</v>
      </c>
    </row>
    <row r="9518" spans="1:12">
      <c r="A9518">
        <v>556130</v>
      </c>
      <c r="B9518" t="s">
        <v>93</v>
      </c>
      <c r="C9518" t="s">
        <v>16</v>
      </c>
      <c r="D9518">
        <v>9</v>
      </c>
      <c r="E9518" s="1">
        <v>40734.774305555547</v>
      </c>
      <c r="F9518">
        <v>9.9499999999999993</v>
      </c>
      <c r="G9518">
        <v>12942</v>
      </c>
      <c r="H9518" t="s">
        <v>25</v>
      </c>
      <c r="I9518" t="str">
        <f>IF(AND(LEFT(OnlineRetail[[#This Row],[InvoiceNo]],1)&lt;&gt;"C",OnlineRetail[[#This Row],[CustomerID]]&lt;&gt;""),"Yes","No")</f>
        <v>Yes</v>
      </c>
      <c r="J9518" s="4">
        <f>EOMONTH(OnlineRetail[[#This Row],[InvoiceDate]],-1)+1</f>
        <v>40725</v>
      </c>
      <c r="K9518" s="6">
        <f>OnlineRetail[[#This Row],[Quantity]]*OnlineRetail[[#This Row],[UnitPrice]]</f>
        <v>89.55</v>
      </c>
      <c r="L9518" t="str">
        <f t="shared" si="148"/>
        <v>12942|Jul-2011</v>
      </c>
    </row>
    <row r="9519" spans="1:12">
      <c r="A9519">
        <v>537744</v>
      </c>
      <c r="B9519" t="s">
        <v>255</v>
      </c>
      <c r="C9519" t="s">
        <v>48</v>
      </c>
      <c r="D9519">
        <v>13</v>
      </c>
      <c r="E9519" s="1">
        <v>40734.777083333327</v>
      </c>
      <c r="F9519">
        <v>2.5499999999999998</v>
      </c>
      <c r="G9519">
        <v>12871</v>
      </c>
      <c r="H9519" t="s">
        <v>10</v>
      </c>
      <c r="I9519" t="str">
        <f>IF(AND(LEFT(OnlineRetail[[#This Row],[InvoiceNo]],1)&lt;&gt;"C",OnlineRetail[[#This Row],[CustomerID]]&lt;&gt;""),"Yes","No")</f>
        <v>Yes</v>
      </c>
      <c r="J9519" s="4">
        <f>EOMONTH(OnlineRetail[[#This Row],[InvoiceDate]],-1)+1</f>
        <v>40725</v>
      </c>
      <c r="K9519" s="6">
        <f>OnlineRetail[[#This Row],[Quantity]]*OnlineRetail[[#This Row],[UnitPrice]]</f>
        <v>33.15</v>
      </c>
      <c r="L9519" t="str">
        <f t="shared" si="148"/>
        <v>12871|Jul-2011</v>
      </c>
    </row>
    <row r="9520" spans="1:12">
      <c r="A9520">
        <v>544491</v>
      </c>
      <c r="B9520" t="s">
        <v>207</v>
      </c>
      <c r="C9520" t="s">
        <v>48</v>
      </c>
      <c r="D9520">
        <v>4</v>
      </c>
      <c r="E9520" s="1">
        <v>40734.784722222219</v>
      </c>
      <c r="F9520">
        <v>5.95</v>
      </c>
      <c r="G9520">
        <v>13821</v>
      </c>
      <c r="H9520" t="s">
        <v>10</v>
      </c>
      <c r="I9520" t="str">
        <f>IF(AND(LEFT(OnlineRetail[[#This Row],[InvoiceNo]],1)&lt;&gt;"C",OnlineRetail[[#This Row],[CustomerID]]&lt;&gt;""),"Yes","No")</f>
        <v>Yes</v>
      </c>
      <c r="J9520" s="4">
        <f>EOMONTH(OnlineRetail[[#This Row],[InvoiceDate]],-1)+1</f>
        <v>40725</v>
      </c>
      <c r="K9520" s="6">
        <f>OnlineRetail[[#This Row],[Quantity]]*OnlineRetail[[#This Row],[UnitPrice]]</f>
        <v>23.8</v>
      </c>
      <c r="L9520" t="str">
        <f t="shared" si="148"/>
        <v>13821|Jul-2011</v>
      </c>
    </row>
    <row r="9521" spans="1:12">
      <c r="A9521">
        <v>552878</v>
      </c>
      <c r="B9521" t="s">
        <v>184</v>
      </c>
      <c r="C9521" t="s">
        <v>29</v>
      </c>
      <c r="D9521">
        <v>10</v>
      </c>
      <c r="E9521" s="1">
        <v>40734.789583333331</v>
      </c>
      <c r="F9521">
        <v>1.65</v>
      </c>
      <c r="G9521">
        <v>13743</v>
      </c>
      <c r="H9521" t="s">
        <v>10</v>
      </c>
      <c r="I9521" t="str">
        <f>IF(AND(LEFT(OnlineRetail[[#This Row],[InvoiceNo]],1)&lt;&gt;"C",OnlineRetail[[#This Row],[CustomerID]]&lt;&gt;""),"Yes","No")</f>
        <v>Yes</v>
      </c>
      <c r="J9521" s="4">
        <f>EOMONTH(OnlineRetail[[#This Row],[InvoiceDate]],-1)+1</f>
        <v>40725</v>
      </c>
      <c r="K9521" s="6">
        <f>OnlineRetail[[#This Row],[Quantity]]*OnlineRetail[[#This Row],[UnitPrice]]</f>
        <v>16.5</v>
      </c>
      <c r="L9521" t="str">
        <f t="shared" si="148"/>
        <v>13743|Jul-2011</v>
      </c>
    </row>
    <row r="9522" spans="1:12">
      <c r="A9522">
        <v>545627</v>
      </c>
      <c r="B9522" t="s">
        <v>8</v>
      </c>
      <c r="C9522" t="s">
        <v>53</v>
      </c>
      <c r="D9522">
        <v>19</v>
      </c>
      <c r="E9522" s="1">
        <v>40734.790277777778</v>
      </c>
      <c r="F9522">
        <v>9.9499999999999993</v>
      </c>
      <c r="G9522">
        <v>13134</v>
      </c>
      <c r="H9522" t="s">
        <v>10</v>
      </c>
      <c r="I9522" t="str">
        <f>IF(AND(LEFT(OnlineRetail[[#This Row],[InvoiceNo]],1)&lt;&gt;"C",OnlineRetail[[#This Row],[CustomerID]]&lt;&gt;""),"Yes","No")</f>
        <v>Yes</v>
      </c>
      <c r="J9522" s="4">
        <f>EOMONTH(OnlineRetail[[#This Row],[InvoiceDate]],-1)+1</f>
        <v>40725</v>
      </c>
      <c r="K9522" s="6">
        <f>OnlineRetail[[#This Row],[Quantity]]*OnlineRetail[[#This Row],[UnitPrice]]</f>
        <v>189.04999999999998</v>
      </c>
      <c r="L9522" t="str">
        <f t="shared" si="148"/>
        <v>13134|Jul-2011</v>
      </c>
    </row>
    <row r="9523" spans="1:12">
      <c r="A9523">
        <v>549593</v>
      </c>
      <c r="B9523" t="s">
        <v>240</v>
      </c>
      <c r="C9523" t="s">
        <v>50</v>
      </c>
      <c r="D9523">
        <v>21</v>
      </c>
      <c r="E9523" s="1">
        <v>40734.790972222218</v>
      </c>
      <c r="F9523">
        <v>1.25</v>
      </c>
      <c r="G9523">
        <v>13280</v>
      </c>
      <c r="H9523" t="s">
        <v>10</v>
      </c>
      <c r="I9523" t="str">
        <f>IF(AND(LEFT(OnlineRetail[[#This Row],[InvoiceNo]],1)&lt;&gt;"C",OnlineRetail[[#This Row],[CustomerID]]&lt;&gt;""),"Yes","No")</f>
        <v>Yes</v>
      </c>
      <c r="J9523" s="4">
        <f>EOMONTH(OnlineRetail[[#This Row],[InvoiceDate]],-1)+1</f>
        <v>40725</v>
      </c>
      <c r="K9523" s="6">
        <f>OnlineRetail[[#This Row],[Quantity]]*OnlineRetail[[#This Row],[UnitPrice]]</f>
        <v>26.25</v>
      </c>
      <c r="L9523" t="str">
        <f t="shared" si="148"/>
        <v>13280|Jul-2011</v>
      </c>
    </row>
    <row r="9524" spans="1:12">
      <c r="A9524">
        <v>547913</v>
      </c>
      <c r="B9524" t="s">
        <v>297</v>
      </c>
      <c r="C9524" t="s">
        <v>27</v>
      </c>
      <c r="D9524">
        <v>14</v>
      </c>
      <c r="E9524" s="1">
        <v>40734.810416666667</v>
      </c>
      <c r="F9524">
        <v>1.65</v>
      </c>
      <c r="G9524">
        <v>12598</v>
      </c>
      <c r="H9524" t="s">
        <v>10</v>
      </c>
      <c r="I9524" t="str">
        <f>IF(AND(LEFT(OnlineRetail[[#This Row],[InvoiceNo]],1)&lt;&gt;"C",OnlineRetail[[#This Row],[CustomerID]]&lt;&gt;""),"Yes","No")</f>
        <v>Yes</v>
      </c>
      <c r="J9524" s="4">
        <f>EOMONTH(OnlineRetail[[#This Row],[InvoiceDate]],-1)+1</f>
        <v>40725</v>
      </c>
      <c r="K9524" s="6">
        <f>OnlineRetail[[#This Row],[Quantity]]*OnlineRetail[[#This Row],[UnitPrice]]</f>
        <v>23.099999999999998</v>
      </c>
      <c r="L9524" t="str">
        <f t="shared" si="148"/>
        <v>12598|Jul-2011</v>
      </c>
    </row>
    <row r="9525" spans="1:12">
      <c r="A9525">
        <v>545554</v>
      </c>
      <c r="B9525" t="s">
        <v>166</v>
      </c>
      <c r="C9525" t="s">
        <v>62</v>
      </c>
      <c r="D9525">
        <v>18</v>
      </c>
      <c r="E9525" s="1">
        <v>40734.811111111107</v>
      </c>
      <c r="F9525">
        <v>2.5499999999999998</v>
      </c>
      <c r="G9525">
        <v>13526</v>
      </c>
      <c r="H9525" t="s">
        <v>10</v>
      </c>
      <c r="I9525" t="str">
        <f>IF(AND(LEFT(OnlineRetail[[#This Row],[InvoiceNo]],1)&lt;&gt;"C",OnlineRetail[[#This Row],[CustomerID]]&lt;&gt;""),"Yes","No")</f>
        <v>Yes</v>
      </c>
      <c r="J9525" s="4">
        <f>EOMONTH(OnlineRetail[[#This Row],[InvoiceDate]],-1)+1</f>
        <v>40725</v>
      </c>
      <c r="K9525" s="6">
        <f>OnlineRetail[[#This Row],[Quantity]]*OnlineRetail[[#This Row],[UnitPrice]]</f>
        <v>45.9</v>
      </c>
      <c r="L9525" t="str">
        <f t="shared" si="148"/>
        <v>13526|Jul-2011</v>
      </c>
    </row>
    <row r="9526" spans="1:12">
      <c r="A9526">
        <v>556263</v>
      </c>
      <c r="B9526" t="s">
        <v>178</v>
      </c>
      <c r="C9526" t="s">
        <v>72</v>
      </c>
      <c r="D9526">
        <v>1</v>
      </c>
      <c r="E9526" s="1">
        <v>40734.825694444437</v>
      </c>
      <c r="F9526">
        <v>0.85</v>
      </c>
      <c r="G9526">
        <v>13668</v>
      </c>
      <c r="H9526" t="s">
        <v>10</v>
      </c>
      <c r="I9526" t="str">
        <f>IF(AND(LEFT(OnlineRetail[[#This Row],[InvoiceNo]],1)&lt;&gt;"C",OnlineRetail[[#This Row],[CustomerID]]&lt;&gt;""),"Yes","No")</f>
        <v>Yes</v>
      </c>
      <c r="J9526" s="4">
        <f>EOMONTH(OnlineRetail[[#This Row],[InvoiceDate]],-1)+1</f>
        <v>40725</v>
      </c>
      <c r="K9526" s="6">
        <f>OnlineRetail[[#This Row],[Quantity]]*OnlineRetail[[#This Row],[UnitPrice]]</f>
        <v>0.85</v>
      </c>
      <c r="L9526" t="str">
        <f t="shared" si="148"/>
        <v>13668|Jul-2011</v>
      </c>
    </row>
    <row r="9527" spans="1:12">
      <c r="A9527">
        <v>547187</v>
      </c>
      <c r="B9527" t="s">
        <v>259</v>
      </c>
      <c r="C9527" t="s">
        <v>19</v>
      </c>
      <c r="D9527">
        <v>2</v>
      </c>
      <c r="E9527" s="1">
        <v>40734.82708333333</v>
      </c>
      <c r="F9527">
        <v>2.1</v>
      </c>
      <c r="G9527">
        <v>13312</v>
      </c>
      <c r="H9527" t="s">
        <v>10</v>
      </c>
      <c r="I9527" t="str">
        <f>IF(AND(LEFT(OnlineRetail[[#This Row],[InvoiceNo]],1)&lt;&gt;"C",OnlineRetail[[#This Row],[CustomerID]]&lt;&gt;""),"Yes","No")</f>
        <v>Yes</v>
      </c>
      <c r="J9527" s="4">
        <f>EOMONTH(OnlineRetail[[#This Row],[InvoiceDate]],-1)+1</f>
        <v>40725</v>
      </c>
      <c r="K9527" s="6">
        <f>OnlineRetail[[#This Row],[Quantity]]*OnlineRetail[[#This Row],[UnitPrice]]</f>
        <v>4.2</v>
      </c>
      <c r="L9527" t="str">
        <f t="shared" si="148"/>
        <v>13312|Jul-2011</v>
      </c>
    </row>
    <row r="9528" spans="1:12">
      <c r="A9528">
        <v>540826</v>
      </c>
      <c r="B9528" t="s">
        <v>91</v>
      </c>
      <c r="C9528" t="s">
        <v>72</v>
      </c>
      <c r="D9528">
        <v>2</v>
      </c>
      <c r="E9528" s="1">
        <v>40734.831250000003</v>
      </c>
      <c r="F9528">
        <v>5.95</v>
      </c>
      <c r="G9528">
        <v>12945</v>
      </c>
      <c r="H9528" t="s">
        <v>22</v>
      </c>
      <c r="I9528" t="str">
        <f>IF(AND(LEFT(OnlineRetail[[#This Row],[InvoiceNo]],1)&lt;&gt;"C",OnlineRetail[[#This Row],[CustomerID]]&lt;&gt;""),"Yes","No")</f>
        <v>Yes</v>
      </c>
      <c r="J9528" s="4">
        <f>EOMONTH(OnlineRetail[[#This Row],[InvoiceDate]],-1)+1</f>
        <v>40725</v>
      </c>
      <c r="K9528" s="6">
        <f>OnlineRetail[[#This Row],[Quantity]]*OnlineRetail[[#This Row],[UnitPrice]]</f>
        <v>11.9</v>
      </c>
      <c r="L9528" t="str">
        <f t="shared" si="148"/>
        <v>12945|Jul-2011</v>
      </c>
    </row>
    <row r="9529" spans="1:12">
      <c r="A9529">
        <v>540515</v>
      </c>
      <c r="B9529" t="s">
        <v>55</v>
      </c>
      <c r="C9529" t="s">
        <v>14</v>
      </c>
      <c r="D9529">
        <v>5</v>
      </c>
      <c r="E9529" s="1">
        <v>40735.34375</v>
      </c>
      <c r="F9529">
        <v>3.39</v>
      </c>
      <c r="G9529">
        <v>12702</v>
      </c>
      <c r="H9529" t="s">
        <v>70</v>
      </c>
      <c r="I9529" t="str">
        <f>IF(AND(LEFT(OnlineRetail[[#This Row],[InvoiceNo]],1)&lt;&gt;"C",OnlineRetail[[#This Row],[CustomerID]]&lt;&gt;""),"Yes","No")</f>
        <v>Yes</v>
      </c>
      <c r="J9529" s="4">
        <f>EOMONTH(OnlineRetail[[#This Row],[InvoiceDate]],-1)+1</f>
        <v>40725</v>
      </c>
      <c r="K9529" s="6">
        <f>OnlineRetail[[#This Row],[Quantity]]*OnlineRetail[[#This Row],[UnitPrice]]</f>
        <v>16.95</v>
      </c>
      <c r="L9529" t="str">
        <f t="shared" si="148"/>
        <v>12702|Jul-2011</v>
      </c>
    </row>
    <row r="9530" spans="1:12">
      <c r="A9530">
        <v>540467</v>
      </c>
      <c r="B9530" t="s">
        <v>113</v>
      </c>
      <c r="C9530" t="s">
        <v>48</v>
      </c>
      <c r="D9530">
        <v>10</v>
      </c>
      <c r="E9530" s="1">
        <v>40735.347916666673</v>
      </c>
      <c r="F9530">
        <v>0.85</v>
      </c>
      <c r="G9530">
        <v>12349</v>
      </c>
      <c r="H9530" t="s">
        <v>10</v>
      </c>
      <c r="I9530" t="str">
        <f>IF(AND(LEFT(OnlineRetail[[#This Row],[InvoiceNo]],1)&lt;&gt;"C",OnlineRetail[[#This Row],[CustomerID]]&lt;&gt;""),"Yes","No")</f>
        <v>Yes</v>
      </c>
      <c r="J9530" s="4">
        <f>EOMONTH(OnlineRetail[[#This Row],[InvoiceDate]],-1)+1</f>
        <v>40725</v>
      </c>
      <c r="K9530" s="6">
        <f>OnlineRetail[[#This Row],[Quantity]]*OnlineRetail[[#This Row],[UnitPrice]]</f>
        <v>8.5</v>
      </c>
      <c r="L9530" t="str">
        <f t="shared" si="148"/>
        <v>12349|Jul-2011</v>
      </c>
    </row>
    <row r="9531" spans="1:12">
      <c r="A9531">
        <v>546853</v>
      </c>
      <c r="B9531" t="s">
        <v>63</v>
      </c>
      <c r="C9531" t="s">
        <v>12</v>
      </c>
      <c r="D9531">
        <v>2</v>
      </c>
      <c r="E9531" s="1">
        <v>40735.352777777778</v>
      </c>
      <c r="F9531">
        <v>1.25</v>
      </c>
      <c r="G9531">
        <v>13481</v>
      </c>
      <c r="H9531" t="s">
        <v>10</v>
      </c>
      <c r="I9531" t="str">
        <f>IF(AND(LEFT(OnlineRetail[[#This Row],[InvoiceNo]],1)&lt;&gt;"C",OnlineRetail[[#This Row],[CustomerID]]&lt;&gt;""),"Yes","No")</f>
        <v>Yes</v>
      </c>
      <c r="J9531" s="4">
        <f>EOMONTH(OnlineRetail[[#This Row],[InvoiceDate]],-1)+1</f>
        <v>40725</v>
      </c>
      <c r="K9531" s="6">
        <f>OnlineRetail[[#This Row],[Quantity]]*OnlineRetail[[#This Row],[UnitPrice]]</f>
        <v>2.5</v>
      </c>
      <c r="L9531" t="str">
        <f t="shared" si="148"/>
        <v>13481|Jul-2011</v>
      </c>
    </row>
    <row r="9532" spans="1:12">
      <c r="A9532">
        <v>548986</v>
      </c>
      <c r="B9532" t="s">
        <v>202</v>
      </c>
      <c r="C9532" t="s">
        <v>19</v>
      </c>
      <c r="D9532">
        <v>16</v>
      </c>
      <c r="E9532" s="1">
        <v>40735.361805555563</v>
      </c>
      <c r="F9532">
        <v>1.25</v>
      </c>
      <c r="G9532">
        <v>13765</v>
      </c>
      <c r="H9532" t="s">
        <v>10</v>
      </c>
      <c r="I9532" t="str">
        <f>IF(AND(LEFT(OnlineRetail[[#This Row],[InvoiceNo]],1)&lt;&gt;"C",OnlineRetail[[#This Row],[CustomerID]]&lt;&gt;""),"Yes","No")</f>
        <v>Yes</v>
      </c>
      <c r="J9532" s="4">
        <f>EOMONTH(OnlineRetail[[#This Row],[InvoiceDate]],-1)+1</f>
        <v>40725</v>
      </c>
      <c r="K9532" s="6">
        <f>OnlineRetail[[#This Row],[Quantity]]*OnlineRetail[[#This Row],[UnitPrice]]</f>
        <v>20</v>
      </c>
      <c r="L9532" t="str">
        <f t="shared" si="148"/>
        <v>13765|Jul-2011</v>
      </c>
    </row>
    <row r="9533" spans="1:12">
      <c r="A9533">
        <v>552655</v>
      </c>
      <c r="B9533" t="s">
        <v>207</v>
      </c>
      <c r="C9533" t="s">
        <v>21</v>
      </c>
      <c r="D9533">
        <v>17</v>
      </c>
      <c r="E9533" s="1">
        <v>40735.363888888889</v>
      </c>
      <c r="F9533">
        <v>7.95</v>
      </c>
      <c r="G9533">
        <v>12516</v>
      </c>
      <c r="H9533" t="s">
        <v>10</v>
      </c>
      <c r="I9533" t="str">
        <f>IF(AND(LEFT(OnlineRetail[[#This Row],[InvoiceNo]],1)&lt;&gt;"C",OnlineRetail[[#This Row],[CustomerID]]&lt;&gt;""),"Yes","No")</f>
        <v>Yes</v>
      </c>
      <c r="J9533" s="4">
        <f>EOMONTH(OnlineRetail[[#This Row],[InvoiceDate]],-1)+1</f>
        <v>40725</v>
      </c>
      <c r="K9533" s="6">
        <f>OnlineRetail[[#This Row],[Quantity]]*OnlineRetail[[#This Row],[UnitPrice]]</f>
        <v>135.15</v>
      </c>
      <c r="L9533" t="str">
        <f t="shared" si="148"/>
        <v>12516|Jul-2011</v>
      </c>
    </row>
    <row r="9534" spans="1:12">
      <c r="A9534">
        <v>541456</v>
      </c>
      <c r="B9534" t="s">
        <v>232</v>
      </c>
      <c r="C9534" t="s">
        <v>19</v>
      </c>
      <c r="D9534">
        <v>7</v>
      </c>
      <c r="E9534" s="1">
        <v>40735.365972222222</v>
      </c>
      <c r="F9534">
        <v>1.65</v>
      </c>
      <c r="G9534">
        <v>12769</v>
      </c>
      <c r="H9534" t="s">
        <v>31</v>
      </c>
      <c r="I9534" t="str">
        <f>IF(AND(LEFT(OnlineRetail[[#This Row],[InvoiceNo]],1)&lt;&gt;"C",OnlineRetail[[#This Row],[CustomerID]]&lt;&gt;""),"Yes","No")</f>
        <v>Yes</v>
      </c>
      <c r="J9534" s="4">
        <f>EOMONTH(OnlineRetail[[#This Row],[InvoiceDate]],-1)+1</f>
        <v>40725</v>
      </c>
      <c r="K9534" s="6">
        <f>OnlineRetail[[#This Row],[Quantity]]*OnlineRetail[[#This Row],[UnitPrice]]</f>
        <v>11.549999999999999</v>
      </c>
      <c r="L9534" t="str">
        <f t="shared" si="148"/>
        <v>12769|Jul-2011</v>
      </c>
    </row>
    <row r="9535" spans="1:12">
      <c r="A9535">
        <v>546145</v>
      </c>
      <c r="B9535" t="s">
        <v>109</v>
      </c>
      <c r="C9535" t="s">
        <v>16</v>
      </c>
      <c r="D9535">
        <v>5</v>
      </c>
      <c r="E9535" s="1">
        <v>40735.367361111108</v>
      </c>
      <c r="F9535">
        <v>0.85</v>
      </c>
      <c r="G9535">
        <v>12596</v>
      </c>
      <c r="H9535" t="s">
        <v>10</v>
      </c>
      <c r="I9535" t="str">
        <f>IF(AND(LEFT(OnlineRetail[[#This Row],[InvoiceNo]],1)&lt;&gt;"C",OnlineRetail[[#This Row],[CustomerID]]&lt;&gt;""),"Yes","No")</f>
        <v>Yes</v>
      </c>
      <c r="J9535" s="4">
        <f>EOMONTH(OnlineRetail[[#This Row],[InvoiceDate]],-1)+1</f>
        <v>40725</v>
      </c>
      <c r="K9535" s="6">
        <f>OnlineRetail[[#This Row],[Quantity]]*OnlineRetail[[#This Row],[UnitPrice]]</f>
        <v>4.25</v>
      </c>
      <c r="L9535" t="str">
        <f t="shared" si="148"/>
        <v>12596|Jul-2011</v>
      </c>
    </row>
    <row r="9536" spans="1:12">
      <c r="A9536">
        <v>543613</v>
      </c>
      <c r="B9536" t="s">
        <v>168</v>
      </c>
      <c r="C9536" t="s">
        <v>24</v>
      </c>
      <c r="D9536">
        <v>3</v>
      </c>
      <c r="E9536" s="1">
        <v>40735.375694444447</v>
      </c>
      <c r="F9536">
        <v>3.39</v>
      </c>
      <c r="G9536">
        <v>12379</v>
      </c>
      <c r="H9536" t="s">
        <v>70</v>
      </c>
      <c r="I9536" t="str">
        <f>IF(AND(LEFT(OnlineRetail[[#This Row],[InvoiceNo]],1)&lt;&gt;"C",OnlineRetail[[#This Row],[CustomerID]]&lt;&gt;""),"Yes","No")</f>
        <v>Yes</v>
      </c>
      <c r="J9536" s="4">
        <f>EOMONTH(OnlineRetail[[#This Row],[InvoiceDate]],-1)+1</f>
        <v>40725</v>
      </c>
      <c r="K9536" s="6">
        <f>OnlineRetail[[#This Row],[Quantity]]*OnlineRetail[[#This Row],[UnitPrice]]</f>
        <v>10.17</v>
      </c>
      <c r="L9536" t="str">
        <f t="shared" si="148"/>
        <v>12379|Jul-2011</v>
      </c>
    </row>
    <row r="9537" spans="1:12">
      <c r="A9537">
        <v>537453</v>
      </c>
      <c r="B9537" t="s">
        <v>263</v>
      </c>
      <c r="C9537" t="s">
        <v>12</v>
      </c>
      <c r="D9537">
        <v>7</v>
      </c>
      <c r="E9537" s="1">
        <v>40735.375694444447</v>
      </c>
      <c r="F9537">
        <v>2.5499999999999998</v>
      </c>
      <c r="G9537">
        <v>12571</v>
      </c>
      <c r="H9537" t="s">
        <v>10</v>
      </c>
      <c r="I9537" t="str">
        <f>IF(AND(LEFT(OnlineRetail[[#This Row],[InvoiceNo]],1)&lt;&gt;"C",OnlineRetail[[#This Row],[CustomerID]]&lt;&gt;""),"Yes","No")</f>
        <v>Yes</v>
      </c>
      <c r="J9537" s="4">
        <f>EOMONTH(OnlineRetail[[#This Row],[InvoiceDate]],-1)+1</f>
        <v>40725</v>
      </c>
      <c r="K9537" s="6">
        <f>OnlineRetail[[#This Row],[Quantity]]*OnlineRetail[[#This Row],[UnitPrice]]</f>
        <v>17.849999999999998</v>
      </c>
      <c r="L9537" t="str">
        <f t="shared" si="148"/>
        <v>12571|Jul-2011</v>
      </c>
    </row>
    <row r="9538" spans="1:12">
      <c r="A9538">
        <v>548086</v>
      </c>
      <c r="B9538" t="s">
        <v>148</v>
      </c>
      <c r="C9538" t="s">
        <v>29</v>
      </c>
      <c r="D9538">
        <v>2</v>
      </c>
      <c r="E9538" s="1">
        <v>40735.381944444453</v>
      </c>
      <c r="F9538">
        <v>9.9499999999999993</v>
      </c>
      <c r="G9538">
        <v>12698</v>
      </c>
      <c r="H9538" t="s">
        <v>10</v>
      </c>
      <c r="I9538" t="str">
        <f>IF(AND(LEFT(OnlineRetail[[#This Row],[InvoiceNo]],1)&lt;&gt;"C",OnlineRetail[[#This Row],[CustomerID]]&lt;&gt;""),"Yes","No")</f>
        <v>Yes</v>
      </c>
      <c r="J9538" s="4">
        <f>EOMONTH(OnlineRetail[[#This Row],[InvoiceDate]],-1)+1</f>
        <v>40725</v>
      </c>
      <c r="K9538" s="6">
        <f>OnlineRetail[[#This Row],[Quantity]]*OnlineRetail[[#This Row],[UnitPrice]]</f>
        <v>19.899999999999999</v>
      </c>
      <c r="L9538" t="str">
        <f t="shared" ref="L9538:L9601" si="149">IF(I9538="Yes",G9538&amp;"|"&amp;TEXT(J9538,"mmm-yyyy"),"")</f>
        <v>12698|Jul-2011</v>
      </c>
    </row>
    <row r="9539" spans="1:12">
      <c r="A9539">
        <v>554319</v>
      </c>
      <c r="B9539" t="s">
        <v>168</v>
      </c>
      <c r="C9539" t="s">
        <v>19</v>
      </c>
      <c r="D9539">
        <v>12</v>
      </c>
      <c r="E9539" s="1">
        <v>40735.386805555558</v>
      </c>
      <c r="F9539">
        <v>0.85</v>
      </c>
      <c r="G9539">
        <v>13244</v>
      </c>
      <c r="H9539" t="s">
        <v>10</v>
      </c>
      <c r="I9539" t="str">
        <f>IF(AND(LEFT(OnlineRetail[[#This Row],[InvoiceNo]],1)&lt;&gt;"C",OnlineRetail[[#This Row],[CustomerID]]&lt;&gt;""),"Yes","No")</f>
        <v>Yes</v>
      </c>
      <c r="J9539" s="4">
        <f>EOMONTH(OnlineRetail[[#This Row],[InvoiceDate]],-1)+1</f>
        <v>40725</v>
      </c>
      <c r="K9539" s="6">
        <f>OnlineRetail[[#This Row],[Quantity]]*OnlineRetail[[#This Row],[UnitPrice]]</f>
        <v>10.199999999999999</v>
      </c>
      <c r="L9539" t="str">
        <f t="shared" si="149"/>
        <v>13244|Jul-2011</v>
      </c>
    </row>
    <row r="9540" spans="1:12">
      <c r="A9540">
        <v>556084</v>
      </c>
      <c r="B9540" t="s">
        <v>117</v>
      </c>
      <c r="C9540" t="s">
        <v>50</v>
      </c>
      <c r="D9540">
        <v>21</v>
      </c>
      <c r="E9540" s="1">
        <v>40735.392361111109</v>
      </c>
      <c r="F9540">
        <v>4.25</v>
      </c>
      <c r="G9540">
        <v>13665</v>
      </c>
      <c r="H9540" t="s">
        <v>31</v>
      </c>
      <c r="I9540" t="str">
        <f>IF(AND(LEFT(OnlineRetail[[#This Row],[InvoiceNo]],1)&lt;&gt;"C",OnlineRetail[[#This Row],[CustomerID]]&lt;&gt;""),"Yes","No")</f>
        <v>Yes</v>
      </c>
      <c r="J9540" s="4">
        <f>EOMONTH(OnlineRetail[[#This Row],[InvoiceDate]],-1)+1</f>
        <v>40725</v>
      </c>
      <c r="K9540" s="6">
        <f>OnlineRetail[[#This Row],[Quantity]]*OnlineRetail[[#This Row],[UnitPrice]]</f>
        <v>89.25</v>
      </c>
      <c r="L9540" t="str">
        <f t="shared" si="149"/>
        <v>13665|Jul-2011</v>
      </c>
    </row>
    <row r="9541" spans="1:12">
      <c r="A9541">
        <v>552819</v>
      </c>
      <c r="B9541" t="s">
        <v>172</v>
      </c>
      <c r="C9541" t="s">
        <v>39</v>
      </c>
      <c r="D9541">
        <v>17</v>
      </c>
      <c r="E9541" s="1">
        <v>40735.420138888891</v>
      </c>
      <c r="F9541">
        <v>0.85</v>
      </c>
      <c r="G9541">
        <v>13289</v>
      </c>
      <c r="H9541" t="s">
        <v>10</v>
      </c>
      <c r="I9541" t="str">
        <f>IF(AND(LEFT(OnlineRetail[[#This Row],[InvoiceNo]],1)&lt;&gt;"C",OnlineRetail[[#This Row],[CustomerID]]&lt;&gt;""),"Yes","No")</f>
        <v>Yes</v>
      </c>
      <c r="J9541" s="4">
        <f>EOMONTH(OnlineRetail[[#This Row],[InvoiceDate]],-1)+1</f>
        <v>40725</v>
      </c>
      <c r="K9541" s="6">
        <f>OnlineRetail[[#This Row],[Quantity]]*OnlineRetail[[#This Row],[UnitPrice]]</f>
        <v>14.45</v>
      </c>
      <c r="L9541" t="str">
        <f t="shared" si="149"/>
        <v>13289|Jul-2011</v>
      </c>
    </row>
    <row r="9542" spans="1:12">
      <c r="A9542">
        <v>550447</v>
      </c>
      <c r="B9542" t="s">
        <v>34</v>
      </c>
      <c r="C9542" t="s">
        <v>40</v>
      </c>
      <c r="D9542">
        <v>9</v>
      </c>
      <c r="E9542" s="1">
        <v>40735.427083333343</v>
      </c>
      <c r="F9542">
        <v>9.9499999999999993</v>
      </c>
      <c r="G9542">
        <v>13517</v>
      </c>
      <c r="H9542" t="s">
        <v>10</v>
      </c>
      <c r="I9542" t="str">
        <f>IF(AND(LEFT(OnlineRetail[[#This Row],[InvoiceNo]],1)&lt;&gt;"C",OnlineRetail[[#This Row],[CustomerID]]&lt;&gt;""),"Yes","No")</f>
        <v>Yes</v>
      </c>
      <c r="J9542" s="4">
        <f>EOMONTH(OnlineRetail[[#This Row],[InvoiceDate]],-1)+1</f>
        <v>40725</v>
      </c>
      <c r="K9542" s="6">
        <f>OnlineRetail[[#This Row],[Quantity]]*OnlineRetail[[#This Row],[UnitPrice]]</f>
        <v>89.55</v>
      </c>
      <c r="L9542" t="str">
        <f t="shared" si="149"/>
        <v>13517|Jul-2011</v>
      </c>
    </row>
    <row r="9543" spans="1:12">
      <c r="A9543">
        <v>552740</v>
      </c>
      <c r="B9543" t="s">
        <v>188</v>
      </c>
      <c r="C9543" t="s">
        <v>72</v>
      </c>
      <c r="D9543">
        <v>2</v>
      </c>
      <c r="E9543" s="1">
        <v>40735.443055555559</v>
      </c>
      <c r="F9543">
        <v>2.1</v>
      </c>
      <c r="G9543">
        <v>13561</v>
      </c>
      <c r="H9543" t="s">
        <v>10</v>
      </c>
      <c r="I9543" t="str">
        <f>IF(AND(LEFT(OnlineRetail[[#This Row],[InvoiceNo]],1)&lt;&gt;"C",OnlineRetail[[#This Row],[CustomerID]]&lt;&gt;""),"Yes","No")</f>
        <v>Yes</v>
      </c>
      <c r="J9543" s="4">
        <f>EOMONTH(OnlineRetail[[#This Row],[InvoiceDate]],-1)+1</f>
        <v>40725</v>
      </c>
      <c r="K9543" s="6">
        <f>OnlineRetail[[#This Row],[Quantity]]*OnlineRetail[[#This Row],[UnitPrice]]</f>
        <v>4.2</v>
      </c>
      <c r="L9543" t="str">
        <f t="shared" si="149"/>
        <v>13561|Jul-2011</v>
      </c>
    </row>
    <row r="9544" spans="1:12">
      <c r="A9544">
        <v>539437</v>
      </c>
      <c r="B9544" t="s">
        <v>120</v>
      </c>
      <c r="C9544" t="s">
        <v>14</v>
      </c>
      <c r="D9544">
        <v>23</v>
      </c>
      <c r="E9544" s="1">
        <v>40735.444444444453</v>
      </c>
      <c r="F9544">
        <v>2.5499999999999998</v>
      </c>
      <c r="G9544">
        <v>14144</v>
      </c>
      <c r="H9544" t="s">
        <v>121</v>
      </c>
      <c r="I9544" t="str">
        <f>IF(AND(LEFT(OnlineRetail[[#This Row],[InvoiceNo]],1)&lt;&gt;"C",OnlineRetail[[#This Row],[CustomerID]]&lt;&gt;""),"Yes","No")</f>
        <v>Yes</v>
      </c>
      <c r="J9544" s="4">
        <f>EOMONTH(OnlineRetail[[#This Row],[InvoiceDate]],-1)+1</f>
        <v>40725</v>
      </c>
      <c r="K9544" s="6">
        <f>OnlineRetail[[#This Row],[Quantity]]*OnlineRetail[[#This Row],[UnitPrice]]</f>
        <v>58.65</v>
      </c>
      <c r="L9544" t="str">
        <f t="shared" si="149"/>
        <v>14144|Jul-2011</v>
      </c>
    </row>
    <row r="9545" spans="1:12">
      <c r="A9545">
        <v>546306</v>
      </c>
      <c r="B9545" t="s">
        <v>175</v>
      </c>
      <c r="C9545" t="s">
        <v>21</v>
      </c>
      <c r="D9545">
        <v>21</v>
      </c>
      <c r="E9545" s="1">
        <v>40735.446527777778</v>
      </c>
      <c r="F9545">
        <v>4.25</v>
      </c>
      <c r="G9545">
        <v>13456</v>
      </c>
      <c r="H9545" t="s">
        <v>10</v>
      </c>
      <c r="I9545" t="str">
        <f>IF(AND(LEFT(OnlineRetail[[#This Row],[InvoiceNo]],1)&lt;&gt;"C",OnlineRetail[[#This Row],[CustomerID]]&lt;&gt;""),"Yes","No")</f>
        <v>Yes</v>
      </c>
      <c r="J9545" s="4">
        <f>EOMONTH(OnlineRetail[[#This Row],[InvoiceDate]],-1)+1</f>
        <v>40725</v>
      </c>
      <c r="K9545" s="6">
        <f>OnlineRetail[[#This Row],[Quantity]]*OnlineRetail[[#This Row],[UnitPrice]]</f>
        <v>89.25</v>
      </c>
      <c r="L9545" t="str">
        <f t="shared" si="149"/>
        <v>13456|Jul-2011</v>
      </c>
    </row>
    <row r="9546" spans="1:12">
      <c r="A9546">
        <v>551826</v>
      </c>
      <c r="B9546" t="s">
        <v>32</v>
      </c>
      <c r="C9546" t="s">
        <v>29</v>
      </c>
      <c r="D9546">
        <v>21</v>
      </c>
      <c r="E9546" s="1">
        <v>40735.451388888891</v>
      </c>
      <c r="F9546">
        <v>4.95</v>
      </c>
      <c r="G9546">
        <v>13235</v>
      </c>
      <c r="H9546" t="s">
        <v>36</v>
      </c>
      <c r="I9546" t="str">
        <f>IF(AND(LEFT(OnlineRetail[[#This Row],[InvoiceNo]],1)&lt;&gt;"C",OnlineRetail[[#This Row],[CustomerID]]&lt;&gt;""),"Yes","No")</f>
        <v>Yes</v>
      </c>
      <c r="J9546" s="4">
        <f>EOMONTH(OnlineRetail[[#This Row],[InvoiceDate]],-1)+1</f>
        <v>40725</v>
      </c>
      <c r="K9546" s="6">
        <f>OnlineRetail[[#This Row],[Quantity]]*OnlineRetail[[#This Row],[UnitPrice]]</f>
        <v>103.95</v>
      </c>
      <c r="L9546" t="str">
        <f t="shared" si="149"/>
        <v>13235|Jul-2011</v>
      </c>
    </row>
    <row r="9547" spans="1:12">
      <c r="A9547">
        <v>551180</v>
      </c>
      <c r="B9547" t="s">
        <v>96</v>
      </c>
      <c r="C9547" t="s">
        <v>42</v>
      </c>
      <c r="D9547">
        <v>5</v>
      </c>
      <c r="E9547" s="1">
        <v>40735.452777777777</v>
      </c>
      <c r="F9547">
        <v>4.25</v>
      </c>
      <c r="G9547">
        <v>12471</v>
      </c>
      <c r="H9547" t="s">
        <v>10</v>
      </c>
      <c r="I9547" t="str">
        <f>IF(AND(LEFT(OnlineRetail[[#This Row],[InvoiceNo]],1)&lt;&gt;"C",OnlineRetail[[#This Row],[CustomerID]]&lt;&gt;""),"Yes","No")</f>
        <v>Yes</v>
      </c>
      <c r="J9547" s="4">
        <f>EOMONTH(OnlineRetail[[#This Row],[InvoiceDate]],-1)+1</f>
        <v>40725</v>
      </c>
      <c r="K9547" s="6">
        <f>OnlineRetail[[#This Row],[Quantity]]*OnlineRetail[[#This Row],[UnitPrice]]</f>
        <v>21.25</v>
      </c>
      <c r="L9547" t="str">
        <f t="shared" si="149"/>
        <v>12471|Jul-2011</v>
      </c>
    </row>
    <row r="9548" spans="1:12">
      <c r="A9548">
        <v>554766</v>
      </c>
      <c r="B9548" t="s">
        <v>244</v>
      </c>
      <c r="C9548" t="s">
        <v>33</v>
      </c>
      <c r="D9548">
        <v>10</v>
      </c>
      <c r="E9548" s="1">
        <v>40735.454861111109</v>
      </c>
      <c r="F9548">
        <v>4.95</v>
      </c>
      <c r="G9548">
        <v>12824</v>
      </c>
      <c r="H9548" t="s">
        <v>10</v>
      </c>
      <c r="I9548" t="str">
        <f>IF(AND(LEFT(OnlineRetail[[#This Row],[InvoiceNo]],1)&lt;&gt;"C",OnlineRetail[[#This Row],[CustomerID]]&lt;&gt;""),"Yes","No")</f>
        <v>Yes</v>
      </c>
      <c r="J9548" s="4">
        <f>EOMONTH(OnlineRetail[[#This Row],[InvoiceDate]],-1)+1</f>
        <v>40725</v>
      </c>
      <c r="K9548" s="6">
        <f>OnlineRetail[[#This Row],[Quantity]]*OnlineRetail[[#This Row],[UnitPrice]]</f>
        <v>49.5</v>
      </c>
      <c r="L9548" t="str">
        <f t="shared" si="149"/>
        <v>12824|Jul-2011</v>
      </c>
    </row>
    <row r="9549" spans="1:12">
      <c r="A9549">
        <v>554742</v>
      </c>
      <c r="B9549" t="s">
        <v>201</v>
      </c>
      <c r="C9549" t="s">
        <v>16</v>
      </c>
      <c r="D9549">
        <v>10</v>
      </c>
      <c r="E9549" s="1">
        <v>40735.465277777781</v>
      </c>
      <c r="F9549">
        <v>0.85</v>
      </c>
      <c r="G9549">
        <v>13276</v>
      </c>
      <c r="H9549" t="s">
        <v>10</v>
      </c>
      <c r="I9549" t="str">
        <f>IF(AND(LEFT(OnlineRetail[[#This Row],[InvoiceNo]],1)&lt;&gt;"C",OnlineRetail[[#This Row],[CustomerID]]&lt;&gt;""),"Yes","No")</f>
        <v>Yes</v>
      </c>
      <c r="J9549" s="4">
        <f>EOMONTH(OnlineRetail[[#This Row],[InvoiceDate]],-1)+1</f>
        <v>40725</v>
      </c>
      <c r="K9549" s="6">
        <f>OnlineRetail[[#This Row],[Quantity]]*OnlineRetail[[#This Row],[UnitPrice]]</f>
        <v>8.5</v>
      </c>
      <c r="L9549" t="str">
        <f t="shared" si="149"/>
        <v>13276|Jul-2011</v>
      </c>
    </row>
    <row r="9550" spans="1:12">
      <c r="A9550">
        <v>555551</v>
      </c>
      <c r="B9550" t="s">
        <v>261</v>
      </c>
      <c r="C9550" t="s">
        <v>53</v>
      </c>
      <c r="D9550">
        <v>18</v>
      </c>
      <c r="E9550" s="1">
        <v>40735.46597222222</v>
      </c>
      <c r="F9550">
        <v>9.9499999999999993</v>
      </c>
      <c r="G9550">
        <v>12698</v>
      </c>
      <c r="H9550" t="s">
        <v>121</v>
      </c>
      <c r="I9550" t="str">
        <f>IF(AND(LEFT(OnlineRetail[[#This Row],[InvoiceNo]],1)&lt;&gt;"C",OnlineRetail[[#This Row],[CustomerID]]&lt;&gt;""),"Yes","No")</f>
        <v>Yes</v>
      </c>
      <c r="J9550" s="4">
        <f>EOMONTH(OnlineRetail[[#This Row],[InvoiceDate]],-1)+1</f>
        <v>40725</v>
      </c>
      <c r="K9550" s="6">
        <f>OnlineRetail[[#This Row],[Quantity]]*OnlineRetail[[#This Row],[UnitPrice]]</f>
        <v>179.1</v>
      </c>
      <c r="L9550" t="str">
        <f t="shared" si="149"/>
        <v>12698|Jul-2011</v>
      </c>
    </row>
    <row r="9551" spans="1:12">
      <c r="A9551">
        <v>553128</v>
      </c>
      <c r="B9551" t="s">
        <v>206</v>
      </c>
      <c r="C9551" t="s">
        <v>33</v>
      </c>
      <c r="D9551">
        <v>11</v>
      </c>
      <c r="E9551" s="1">
        <v>40735.472222222219</v>
      </c>
      <c r="F9551">
        <v>4.25</v>
      </c>
      <c r="G9551">
        <v>13254</v>
      </c>
      <c r="H9551" t="s">
        <v>10</v>
      </c>
      <c r="I9551" t="str">
        <f>IF(AND(LEFT(OnlineRetail[[#This Row],[InvoiceNo]],1)&lt;&gt;"C",OnlineRetail[[#This Row],[CustomerID]]&lt;&gt;""),"Yes","No")</f>
        <v>Yes</v>
      </c>
      <c r="J9551" s="4">
        <f>EOMONTH(OnlineRetail[[#This Row],[InvoiceDate]],-1)+1</f>
        <v>40725</v>
      </c>
      <c r="K9551" s="6">
        <f>OnlineRetail[[#This Row],[Quantity]]*OnlineRetail[[#This Row],[UnitPrice]]</f>
        <v>46.75</v>
      </c>
      <c r="L9551" t="str">
        <f t="shared" si="149"/>
        <v>13254|Jul-2011</v>
      </c>
    </row>
    <row r="9552" spans="1:12">
      <c r="A9552">
        <v>542319</v>
      </c>
      <c r="B9552" t="s">
        <v>270</v>
      </c>
      <c r="C9552" t="s">
        <v>40</v>
      </c>
      <c r="D9552">
        <v>7</v>
      </c>
      <c r="E9552" s="1">
        <v>40735.484722222223</v>
      </c>
      <c r="F9552">
        <v>2.1</v>
      </c>
      <c r="G9552">
        <v>13841</v>
      </c>
      <c r="H9552" t="s">
        <v>10</v>
      </c>
      <c r="I9552" t="str">
        <f>IF(AND(LEFT(OnlineRetail[[#This Row],[InvoiceNo]],1)&lt;&gt;"C",OnlineRetail[[#This Row],[CustomerID]]&lt;&gt;""),"Yes","No")</f>
        <v>Yes</v>
      </c>
      <c r="J9552" s="4">
        <f>EOMONTH(OnlineRetail[[#This Row],[InvoiceDate]],-1)+1</f>
        <v>40725</v>
      </c>
      <c r="K9552" s="6">
        <f>OnlineRetail[[#This Row],[Quantity]]*OnlineRetail[[#This Row],[UnitPrice]]</f>
        <v>14.700000000000001</v>
      </c>
      <c r="L9552" t="str">
        <f t="shared" si="149"/>
        <v>13841|Jul-2011</v>
      </c>
    </row>
    <row r="9553" spans="1:12">
      <c r="A9553">
        <v>540146</v>
      </c>
      <c r="B9553" t="s">
        <v>288</v>
      </c>
      <c r="C9553" t="s">
        <v>16</v>
      </c>
      <c r="D9553">
        <v>18</v>
      </c>
      <c r="E9553" s="1">
        <v>40735.489583333343</v>
      </c>
      <c r="F9553">
        <v>7.95</v>
      </c>
      <c r="G9553">
        <v>13487</v>
      </c>
      <c r="H9553" t="s">
        <v>10</v>
      </c>
      <c r="I9553" t="str">
        <f>IF(AND(LEFT(OnlineRetail[[#This Row],[InvoiceNo]],1)&lt;&gt;"C",OnlineRetail[[#This Row],[CustomerID]]&lt;&gt;""),"Yes","No")</f>
        <v>Yes</v>
      </c>
      <c r="J9553" s="4">
        <f>EOMONTH(OnlineRetail[[#This Row],[InvoiceDate]],-1)+1</f>
        <v>40725</v>
      </c>
      <c r="K9553" s="6">
        <f>OnlineRetail[[#This Row],[Quantity]]*OnlineRetail[[#This Row],[UnitPrice]]</f>
        <v>143.1</v>
      </c>
      <c r="L9553" t="str">
        <f t="shared" si="149"/>
        <v>13487|Jul-2011</v>
      </c>
    </row>
    <row r="9554" spans="1:12">
      <c r="A9554">
        <v>554973</v>
      </c>
      <c r="B9554" t="s">
        <v>281</v>
      </c>
      <c r="C9554" t="s">
        <v>33</v>
      </c>
      <c r="D9554">
        <v>5</v>
      </c>
      <c r="E9554" s="1">
        <v>40735.507638888892</v>
      </c>
      <c r="F9554">
        <v>2.5499999999999998</v>
      </c>
      <c r="G9554">
        <v>13136</v>
      </c>
      <c r="H9554" t="s">
        <v>70</v>
      </c>
      <c r="I9554" t="str">
        <f>IF(AND(LEFT(OnlineRetail[[#This Row],[InvoiceNo]],1)&lt;&gt;"C",OnlineRetail[[#This Row],[CustomerID]]&lt;&gt;""),"Yes","No")</f>
        <v>Yes</v>
      </c>
      <c r="J9554" s="4">
        <f>EOMONTH(OnlineRetail[[#This Row],[InvoiceDate]],-1)+1</f>
        <v>40725</v>
      </c>
      <c r="K9554" s="6">
        <f>OnlineRetail[[#This Row],[Quantity]]*OnlineRetail[[#This Row],[UnitPrice]]</f>
        <v>12.75</v>
      </c>
      <c r="L9554" t="str">
        <f t="shared" si="149"/>
        <v>13136|Jul-2011</v>
      </c>
    </row>
    <row r="9555" spans="1:12">
      <c r="A9555">
        <v>539666</v>
      </c>
      <c r="B9555" t="s">
        <v>276</v>
      </c>
      <c r="C9555" t="s">
        <v>12</v>
      </c>
      <c r="D9555">
        <v>10</v>
      </c>
      <c r="E9555" s="1">
        <v>40735.509027777778</v>
      </c>
      <c r="F9555">
        <v>0.85</v>
      </c>
      <c r="G9555">
        <v>13526</v>
      </c>
      <c r="H9555" t="s">
        <v>10</v>
      </c>
      <c r="I9555" t="str">
        <f>IF(AND(LEFT(OnlineRetail[[#This Row],[InvoiceNo]],1)&lt;&gt;"C",OnlineRetail[[#This Row],[CustomerID]]&lt;&gt;""),"Yes","No")</f>
        <v>Yes</v>
      </c>
      <c r="J9555" s="4">
        <f>EOMONTH(OnlineRetail[[#This Row],[InvoiceDate]],-1)+1</f>
        <v>40725</v>
      </c>
      <c r="K9555" s="6">
        <f>OnlineRetail[[#This Row],[Quantity]]*OnlineRetail[[#This Row],[UnitPrice]]</f>
        <v>8.5</v>
      </c>
      <c r="L9555" t="str">
        <f t="shared" si="149"/>
        <v>13526|Jul-2011</v>
      </c>
    </row>
    <row r="9556" spans="1:12">
      <c r="A9556">
        <v>545606</v>
      </c>
      <c r="B9556" t="s">
        <v>266</v>
      </c>
      <c r="C9556" t="s">
        <v>24</v>
      </c>
      <c r="D9556">
        <v>5</v>
      </c>
      <c r="E9556" s="1">
        <v>40735.538888888892</v>
      </c>
      <c r="F9556">
        <v>5.95</v>
      </c>
      <c r="G9556">
        <v>14285</v>
      </c>
      <c r="H9556" t="s">
        <v>10</v>
      </c>
      <c r="I9556" t="str">
        <f>IF(AND(LEFT(OnlineRetail[[#This Row],[InvoiceNo]],1)&lt;&gt;"C",OnlineRetail[[#This Row],[CustomerID]]&lt;&gt;""),"Yes","No")</f>
        <v>Yes</v>
      </c>
      <c r="J9556" s="4">
        <f>EOMONTH(OnlineRetail[[#This Row],[InvoiceDate]],-1)+1</f>
        <v>40725</v>
      </c>
      <c r="K9556" s="6">
        <f>OnlineRetail[[#This Row],[Quantity]]*OnlineRetail[[#This Row],[UnitPrice]]</f>
        <v>29.75</v>
      </c>
      <c r="L9556" t="str">
        <f t="shared" si="149"/>
        <v>14285|Jul-2011</v>
      </c>
    </row>
    <row r="9557" spans="1:12">
      <c r="A9557">
        <v>553135</v>
      </c>
      <c r="B9557" t="s">
        <v>227</v>
      </c>
      <c r="C9557" t="s">
        <v>50</v>
      </c>
      <c r="D9557">
        <v>11</v>
      </c>
      <c r="E9557" s="1">
        <v>40735.549305555563</v>
      </c>
      <c r="F9557">
        <v>2.5499999999999998</v>
      </c>
      <c r="G9557">
        <v>12482</v>
      </c>
      <c r="H9557" t="s">
        <v>10</v>
      </c>
      <c r="I9557" t="str">
        <f>IF(AND(LEFT(OnlineRetail[[#This Row],[InvoiceNo]],1)&lt;&gt;"C",OnlineRetail[[#This Row],[CustomerID]]&lt;&gt;""),"Yes","No")</f>
        <v>Yes</v>
      </c>
      <c r="J9557" s="4">
        <f>EOMONTH(OnlineRetail[[#This Row],[InvoiceDate]],-1)+1</f>
        <v>40725</v>
      </c>
      <c r="K9557" s="6">
        <f>OnlineRetail[[#This Row],[Quantity]]*OnlineRetail[[#This Row],[UnitPrice]]</f>
        <v>28.049999999999997</v>
      </c>
      <c r="L9557" t="str">
        <f t="shared" si="149"/>
        <v>12482|Jul-2011</v>
      </c>
    </row>
    <row r="9558" spans="1:12">
      <c r="A9558">
        <v>540602</v>
      </c>
      <c r="B9558" t="s">
        <v>13</v>
      </c>
      <c r="C9558" t="s">
        <v>40</v>
      </c>
      <c r="D9558">
        <v>20</v>
      </c>
      <c r="E9558" s="1">
        <v>40735.552777777782</v>
      </c>
      <c r="F9558">
        <v>7.95</v>
      </c>
      <c r="G9558">
        <v>13930</v>
      </c>
      <c r="H9558" t="s">
        <v>10</v>
      </c>
      <c r="I9558" t="str">
        <f>IF(AND(LEFT(OnlineRetail[[#This Row],[InvoiceNo]],1)&lt;&gt;"C",OnlineRetail[[#This Row],[CustomerID]]&lt;&gt;""),"Yes","No")</f>
        <v>Yes</v>
      </c>
      <c r="J9558" s="4">
        <f>EOMONTH(OnlineRetail[[#This Row],[InvoiceDate]],-1)+1</f>
        <v>40725</v>
      </c>
      <c r="K9558" s="6">
        <f>OnlineRetail[[#This Row],[Quantity]]*OnlineRetail[[#This Row],[UnitPrice]]</f>
        <v>159</v>
      </c>
      <c r="L9558" t="str">
        <f t="shared" si="149"/>
        <v>13930|Jul-2011</v>
      </c>
    </row>
    <row r="9559" spans="1:12">
      <c r="A9559">
        <v>551916</v>
      </c>
      <c r="B9559" t="s">
        <v>225</v>
      </c>
      <c r="C9559" t="s">
        <v>14</v>
      </c>
      <c r="D9559">
        <v>13</v>
      </c>
      <c r="E9559" s="1">
        <v>40735.554166666669</v>
      </c>
      <c r="F9559">
        <v>7.95</v>
      </c>
      <c r="G9559">
        <v>13850</v>
      </c>
      <c r="H9559" t="s">
        <v>10</v>
      </c>
      <c r="I9559" t="str">
        <f>IF(AND(LEFT(OnlineRetail[[#This Row],[InvoiceNo]],1)&lt;&gt;"C",OnlineRetail[[#This Row],[CustomerID]]&lt;&gt;""),"Yes","No")</f>
        <v>Yes</v>
      </c>
      <c r="J9559" s="4">
        <f>EOMONTH(OnlineRetail[[#This Row],[InvoiceDate]],-1)+1</f>
        <v>40725</v>
      </c>
      <c r="K9559" s="6">
        <f>OnlineRetail[[#This Row],[Quantity]]*OnlineRetail[[#This Row],[UnitPrice]]</f>
        <v>103.35000000000001</v>
      </c>
      <c r="L9559" t="str">
        <f t="shared" si="149"/>
        <v>13850|Jul-2011</v>
      </c>
    </row>
    <row r="9560" spans="1:12">
      <c r="A9560">
        <v>549958</v>
      </c>
      <c r="B9560" t="s">
        <v>175</v>
      </c>
      <c r="C9560" t="s">
        <v>53</v>
      </c>
      <c r="D9560">
        <v>23</v>
      </c>
      <c r="E9560" s="1">
        <v>40735.561111111107</v>
      </c>
      <c r="F9560">
        <v>3.39</v>
      </c>
      <c r="G9560">
        <v>13565</v>
      </c>
      <c r="H9560" t="s">
        <v>10</v>
      </c>
      <c r="I9560" t="str">
        <f>IF(AND(LEFT(OnlineRetail[[#This Row],[InvoiceNo]],1)&lt;&gt;"C",OnlineRetail[[#This Row],[CustomerID]]&lt;&gt;""),"Yes","No")</f>
        <v>Yes</v>
      </c>
      <c r="J9560" s="4">
        <f>EOMONTH(OnlineRetail[[#This Row],[InvoiceDate]],-1)+1</f>
        <v>40725</v>
      </c>
      <c r="K9560" s="6">
        <f>OnlineRetail[[#This Row],[Quantity]]*OnlineRetail[[#This Row],[UnitPrice]]</f>
        <v>77.97</v>
      </c>
      <c r="L9560" t="str">
        <f t="shared" si="149"/>
        <v>13565|Jul-2011</v>
      </c>
    </row>
    <row r="9561" spans="1:12">
      <c r="A9561">
        <v>544337</v>
      </c>
      <c r="B9561" t="s">
        <v>249</v>
      </c>
      <c r="C9561" t="s">
        <v>16</v>
      </c>
      <c r="D9561">
        <v>12</v>
      </c>
      <c r="E9561" s="1">
        <v>40735.563194444447</v>
      </c>
      <c r="F9561">
        <v>0.85</v>
      </c>
      <c r="G9561">
        <v>13247</v>
      </c>
      <c r="H9561" t="s">
        <v>10</v>
      </c>
      <c r="I9561" t="str">
        <f>IF(AND(LEFT(OnlineRetail[[#This Row],[InvoiceNo]],1)&lt;&gt;"C",OnlineRetail[[#This Row],[CustomerID]]&lt;&gt;""),"Yes","No")</f>
        <v>Yes</v>
      </c>
      <c r="J9561" s="4">
        <f>EOMONTH(OnlineRetail[[#This Row],[InvoiceDate]],-1)+1</f>
        <v>40725</v>
      </c>
      <c r="K9561" s="6">
        <f>OnlineRetail[[#This Row],[Quantity]]*OnlineRetail[[#This Row],[UnitPrice]]</f>
        <v>10.199999999999999</v>
      </c>
      <c r="L9561" t="str">
        <f t="shared" si="149"/>
        <v>13247|Jul-2011</v>
      </c>
    </row>
    <row r="9562" spans="1:12">
      <c r="A9562">
        <v>540617</v>
      </c>
      <c r="B9562" t="s">
        <v>82</v>
      </c>
      <c r="C9562" t="s">
        <v>72</v>
      </c>
      <c r="D9562">
        <v>18</v>
      </c>
      <c r="E9562" s="1">
        <v>40735.566666666673</v>
      </c>
      <c r="F9562">
        <v>4.25</v>
      </c>
      <c r="G9562">
        <v>13444</v>
      </c>
      <c r="H9562" t="s">
        <v>10</v>
      </c>
      <c r="I9562" t="str">
        <f>IF(AND(LEFT(OnlineRetail[[#This Row],[InvoiceNo]],1)&lt;&gt;"C",OnlineRetail[[#This Row],[CustomerID]]&lt;&gt;""),"Yes","No")</f>
        <v>Yes</v>
      </c>
      <c r="J9562" s="4">
        <f>EOMONTH(OnlineRetail[[#This Row],[InvoiceDate]],-1)+1</f>
        <v>40725</v>
      </c>
      <c r="K9562" s="6">
        <f>OnlineRetail[[#This Row],[Quantity]]*OnlineRetail[[#This Row],[UnitPrice]]</f>
        <v>76.5</v>
      </c>
      <c r="L9562" t="str">
        <f t="shared" si="149"/>
        <v>13444|Jul-2011</v>
      </c>
    </row>
    <row r="9563" spans="1:12">
      <c r="A9563">
        <v>538250</v>
      </c>
      <c r="B9563" t="s">
        <v>125</v>
      </c>
      <c r="C9563" t="s">
        <v>53</v>
      </c>
      <c r="D9563">
        <v>1</v>
      </c>
      <c r="E9563" s="1">
        <v>40735.57916666667</v>
      </c>
      <c r="F9563">
        <v>5.95</v>
      </c>
      <c r="G9563">
        <v>13846</v>
      </c>
      <c r="H9563" t="s">
        <v>10</v>
      </c>
      <c r="I9563" t="str">
        <f>IF(AND(LEFT(OnlineRetail[[#This Row],[InvoiceNo]],1)&lt;&gt;"C",OnlineRetail[[#This Row],[CustomerID]]&lt;&gt;""),"Yes","No")</f>
        <v>Yes</v>
      </c>
      <c r="J9563" s="4">
        <f>EOMONTH(OnlineRetail[[#This Row],[InvoiceDate]],-1)+1</f>
        <v>40725</v>
      </c>
      <c r="K9563" s="6">
        <f>OnlineRetail[[#This Row],[Quantity]]*OnlineRetail[[#This Row],[UnitPrice]]</f>
        <v>5.95</v>
      </c>
      <c r="L9563" t="str">
        <f t="shared" si="149"/>
        <v>13846|Jul-2011</v>
      </c>
    </row>
    <row r="9564" spans="1:12">
      <c r="A9564">
        <v>554915</v>
      </c>
      <c r="B9564" t="s">
        <v>140</v>
      </c>
      <c r="C9564" t="s">
        <v>14</v>
      </c>
      <c r="D9564">
        <v>20</v>
      </c>
      <c r="E9564" s="1">
        <v>40735.595833333333</v>
      </c>
      <c r="F9564">
        <v>2.1</v>
      </c>
      <c r="G9564">
        <v>13510</v>
      </c>
      <c r="H9564" t="s">
        <v>10</v>
      </c>
      <c r="I9564" t="str">
        <f>IF(AND(LEFT(OnlineRetail[[#This Row],[InvoiceNo]],1)&lt;&gt;"C",OnlineRetail[[#This Row],[CustomerID]]&lt;&gt;""),"Yes","No")</f>
        <v>Yes</v>
      </c>
      <c r="J9564" s="4">
        <f>EOMONTH(OnlineRetail[[#This Row],[InvoiceDate]],-1)+1</f>
        <v>40725</v>
      </c>
      <c r="K9564" s="6">
        <f>OnlineRetail[[#This Row],[Quantity]]*OnlineRetail[[#This Row],[UnitPrice]]</f>
        <v>42</v>
      </c>
      <c r="L9564" t="str">
        <f t="shared" si="149"/>
        <v>13510|Jul-2011</v>
      </c>
    </row>
    <row r="9565" spans="1:12">
      <c r="A9565">
        <v>543688</v>
      </c>
      <c r="B9565" t="s">
        <v>233</v>
      </c>
      <c r="C9565" t="s">
        <v>40</v>
      </c>
      <c r="D9565">
        <v>2</v>
      </c>
      <c r="E9565" s="1">
        <v>40735.620138888888</v>
      </c>
      <c r="F9565">
        <v>2.5499999999999998</v>
      </c>
      <c r="G9565">
        <v>13762</v>
      </c>
      <c r="H9565" t="s">
        <v>31</v>
      </c>
      <c r="I9565" t="str">
        <f>IF(AND(LEFT(OnlineRetail[[#This Row],[InvoiceNo]],1)&lt;&gt;"C",OnlineRetail[[#This Row],[CustomerID]]&lt;&gt;""),"Yes","No")</f>
        <v>Yes</v>
      </c>
      <c r="J9565" s="4">
        <f>EOMONTH(OnlineRetail[[#This Row],[InvoiceDate]],-1)+1</f>
        <v>40725</v>
      </c>
      <c r="K9565" s="6">
        <f>OnlineRetail[[#This Row],[Quantity]]*OnlineRetail[[#This Row],[UnitPrice]]</f>
        <v>5.0999999999999996</v>
      </c>
      <c r="L9565" t="str">
        <f t="shared" si="149"/>
        <v>13762|Jul-2011</v>
      </c>
    </row>
    <row r="9566" spans="1:12">
      <c r="A9566">
        <v>541371</v>
      </c>
      <c r="B9566" t="s">
        <v>47</v>
      </c>
      <c r="C9566" t="s">
        <v>9</v>
      </c>
      <c r="D9566">
        <v>21</v>
      </c>
      <c r="E9566" s="1">
        <v>40735.634722222218</v>
      </c>
      <c r="F9566">
        <v>7.95</v>
      </c>
      <c r="G9566">
        <v>13972</v>
      </c>
      <c r="H9566" t="s">
        <v>121</v>
      </c>
      <c r="I9566" t="str">
        <f>IF(AND(LEFT(OnlineRetail[[#This Row],[InvoiceNo]],1)&lt;&gt;"C",OnlineRetail[[#This Row],[CustomerID]]&lt;&gt;""),"Yes","No")</f>
        <v>Yes</v>
      </c>
      <c r="J9566" s="4">
        <f>EOMONTH(OnlineRetail[[#This Row],[InvoiceDate]],-1)+1</f>
        <v>40725</v>
      </c>
      <c r="K9566" s="6">
        <f>OnlineRetail[[#This Row],[Quantity]]*OnlineRetail[[#This Row],[UnitPrice]]</f>
        <v>166.95000000000002</v>
      </c>
      <c r="L9566" t="str">
        <f t="shared" si="149"/>
        <v>13972|Jul-2011</v>
      </c>
    </row>
    <row r="9567" spans="1:12">
      <c r="A9567">
        <v>556210</v>
      </c>
      <c r="B9567" t="s">
        <v>207</v>
      </c>
      <c r="C9567" t="s">
        <v>21</v>
      </c>
      <c r="D9567">
        <v>6</v>
      </c>
      <c r="E9567" s="1">
        <v>40735.636111111111</v>
      </c>
      <c r="F9567">
        <v>0.85</v>
      </c>
      <c r="G9567">
        <v>12825</v>
      </c>
      <c r="H9567" t="s">
        <v>10</v>
      </c>
      <c r="I9567" t="str">
        <f>IF(AND(LEFT(OnlineRetail[[#This Row],[InvoiceNo]],1)&lt;&gt;"C",OnlineRetail[[#This Row],[CustomerID]]&lt;&gt;""),"Yes","No")</f>
        <v>Yes</v>
      </c>
      <c r="J9567" s="4">
        <f>EOMONTH(OnlineRetail[[#This Row],[InvoiceDate]],-1)+1</f>
        <v>40725</v>
      </c>
      <c r="K9567" s="6">
        <f>OnlineRetail[[#This Row],[Quantity]]*OnlineRetail[[#This Row],[UnitPrice]]</f>
        <v>5.0999999999999996</v>
      </c>
      <c r="L9567" t="str">
        <f t="shared" si="149"/>
        <v>12825|Jul-2011</v>
      </c>
    </row>
    <row r="9568" spans="1:12">
      <c r="A9568">
        <v>539639</v>
      </c>
      <c r="B9568" t="s">
        <v>76</v>
      </c>
      <c r="C9568" t="s">
        <v>29</v>
      </c>
      <c r="D9568">
        <v>15</v>
      </c>
      <c r="E9568" s="1">
        <v>40735.642361111109</v>
      </c>
      <c r="F9568">
        <v>2.5499999999999998</v>
      </c>
      <c r="G9568">
        <v>13164</v>
      </c>
      <c r="H9568" t="s">
        <v>10</v>
      </c>
      <c r="I9568" t="str">
        <f>IF(AND(LEFT(OnlineRetail[[#This Row],[InvoiceNo]],1)&lt;&gt;"C",OnlineRetail[[#This Row],[CustomerID]]&lt;&gt;""),"Yes","No")</f>
        <v>Yes</v>
      </c>
      <c r="J9568" s="4">
        <f>EOMONTH(OnlineRetail[[#This Row],[InvoiceDate]],-1)+1</f>
        <v>40725</v>
      </c>
      <c r="K9568" s="6">
        <f>OnlineRetail[[#This Row],[Quantity]]*OnlineRetail[[#This Row],[UnitPrice]]</f>
        <v>38.25</v>
      </c>
      <c r="L9568" t="str">
        <f t="shared" si="149"/>
        <v>13164|Jul-2011</v>
      </c>
    </row>
    <row r="9569" spans="1:12">
      <c r="A9569">
        <v>543556</v>
      </c>
      <c r="B9569" t="s">
        <v>158</v>
      </c>
      <c r="C9569" t="s">
        <v>27</v>
      </c>
      <c r="D9569">
        <v>22</v>
      </c>
      <c r="E9569" s="1">
        <v>40735.65347222222</v>
      </c>
      <c r="F9569">
        <v>7.95</v>
      </c>
      <c r="G9569">
        <v>13250</v>
      </c>
      <c r="H9569" t="s">
        <v>10</v>
      </c>
      <c r="I9569" t="str">
        <f>IF(AND(LEFT(OnlineRetail[[#This Row],[InvoiceNo]],1)&lt;&gt;"C",OnlineRetail[[#This Row],[CustomerID]]&lt;&gt;""),"Yes","No")</f>
        <v>Yes</v>
      </c>
      <c r="J9569" s="4">
        <f>EOMONTH(OnlineRetail[[#This Row],[InvoiceDate]],-1)+1</f>
        <v>40725</v>
      </c>
      <c r="K9569" s="6">
        <f>OnlineRetail[[#This Row],[Quantity]]*OnlineRetail[[#This Row],[UnitPrice]]</f>
        <v>174.9</v>
      </c>
      <c r="L9569" t="str">
        <f t="shared" si="149"/>
        <v>13250|Jul-2011</v>
      </c>
    </row>
    <row r="9570" spans="1:12">
      <c r="A9570">
        <v>541355</v>
      </c>
      <c r="B9570" t="s">
        <v>11</v>
      </c>
      <c r="C9570" t="s">
        <v>62</v>
      </c>
      <c r="D9570">
        <v>21</v>
      </c>
      <c r="E9570" s="1">
        <v>40735.656944444447</v>
      </c>
      <c r="F9570">
        <v>1.25</v>
      </c>
      <c r="G9570">
        <v>13779</v>
      </c>
      <c r="H9570" t="s">
        <v>10</v>
      </c>
      <c r="I9570" t="str">
        <f>IF(AND(LEFT(OnlineRetail[[#This Row],[InvoiceNo]],1)&lt;&gt;"C",OnlineRetail[[#This Row],[CustomerID]]&lt;&gt;""),"Yes","No")</f>
        <v>Yes</v>
      </c>
      <c r="J9570" s="4">
        <f>EOMONTH(OnlineRetail[[#This Row],[InvoiceDate]],-1)+1</f>
        <v>40725</v>
      </c>
      <c r="K9570" s="6">
        <f>OnlineRetail[[#This Row],[Quantity]]*OnlineRetail[[#This Row],[UnitPrice]]</f>
        <v>26.25</v>
      </c>
      <c r="L9570" t="str">
        <f t="shared" si="149"/>
        <v>13779|Jul-2011</v>
      </c>
    </row>
    <row r="9571" spans="1:12">
      <c r="A9571">
        <v>553127</v>
      </c>
      <c r="B9571" t="s">
        <v>209</v>
      </c>
      <c r="C9571" t="s">
        <v>14</v>
      </c>
      <c r="D9571">
        <v>21</v>
      </c>
      <c r="E9571" s="1">
        <v>40735.659722222219</v>
      </c>
      <c r="F9571">
        <v>4.25</v>
      </c>
      <c r="G9571">
        <v>13837</v>
      </c>
      <c r="H9571" t="s">
        <v>10</v>
      </c>
      <c r="I9571" t="str">
        <f>IF(AND(LEFT(OnlineRetail[[#This Row],[InvoiceNo]],1)&lt;&gt;"C",OnlineRetail[[#This Row],[CustomerID]]&lt;&gt;""),"Yes","No")</f>
        <v>Yes</v>
      </c>
      <c r="J9571" s="4">
        <f>EOMONTH(OnlineRetail[[#This Row],[InvoiceDate]],-1)+1</f>
        <v>40725</v>
      </c>
      <c r="K9571" s="6">
        <f>OnlineRetail[[#This Row],[Quantity]]*OnlineRetail[[#This Row],[UnitPrice]]</f>
        <v>89.25</v>
      </c>
      <c r="L9571" t="str">
        <f t="shared" si="149"/>
        <v>13837|Jul-2011</v>
      </c>
    </row>
    <row r="9572" spans="1:12">
      <c r="A9572">
        <v>538279</v>
      </c>
      <c r="B9572" t="s">
        <v>56</v>
      </c>
      <c r="C9572" t="s">
        <v>21</v>
      </c>
      <c r="D9572">
        <v>10</v>
      </c>
      <c r="E9572" s="1">
        <v>40735.659722222219</v>
      </c>
      <c r="F9572">
        <v>4.25</v>
      </c>
      <c r="G9572">
        <v>14107</v>
      </c>
      <c r="H9572" t="s">
        <v>10</v>
      </c>
      <c r="I9572" t="str">
        <f>IF(AND(LEFT(OnlineRetail[[#This Row],[InvoiceNo]],1)&lt;&gt;"C",OnlineRetail[[#This Row],[CustomerID]]&lt;&gt;""),"Yes","No")</f>
        <v>Yes</v>
      </c>
      <c r="J9572" s="4">
        <f>EOMONTH(OnlineRetail[[#This Row],[InvoiceDate]],-1)+1</f>
        <v>40725</v>
      </c>
      <c r="K9572" s="6">
        <f>OnlineRetail[[#This Row],[Quantity]]*OnlineRetail[[#This Row],[UnitPrice]]</f>
        <v>42.5</v>
      </c>
      <c r="L9572" t="str">
        <f t="shared" si="149"/>
        <v>14107|Jul-2011</v>
      </c>
    </row>
    <row r="9573" spans="1:12" hidden="1">
      <c r="A9573">
        <v>543327</v>
      </c>
      <c r="B9573" t="s">
        <v>11</v>
      </c>
      <c r="C9573" t="s">
        <v>14</v>
      </c>
      <c r="D9573">
        <v>19</v>
      </c>
      <c r="E9573" s="1">
        <v>40735.663194444453</v>
      </c>
      <c r="F9573">
        <v>7.95</v>
      </c>
      <c r="H9573" t="s">
        <v>10</v>
      </c>
      <c r="I9573" t="str">
        <f>IF(AND(LEFT(OnlineRetail[[#This Row],[InvoiceNo]],1)&lt;&gt;"C",OnlineRetail[[#This Row],[CustomerID]]&lt;&gt;""),"Yes","No")</f>
        <v>No</v>
      </c>
      <c r="J9573" s="4">
        <f>EOMONTH(OnlineRetail[[#This Row],[InvoiceDate]],-1)+1</f>
        <v>40725</v>
      </c>
      <c r="K9573" s="6">
        <f>OnlineRetail[[#This Row],[Quantity]]*OnlineRetail[[#This Row],[UnitPrice]]</f>
        <v>151.05000000000001</v>
      </c>
      <c r="L9573" t="str">
        <f t="shared" si="149"/>
        <v/>
      </c>
    </row>
    <row r="9574" spans="1:12">
      <c r="A9574">
        <v>546985</v>
      </c>
      <c r="B9574" t="s">
        <v>18</v>
      </c>
      <c r="C9574" t="s">
        <v>48</v>
      </c>
      <c r="D9574">
        <v>3</v>
      </c>
      <c r="E9574" s="1">
        <v>40735.663888888892</v>
      </c>
      <c r="F9574">
        <v>4.25</v>
      </c>
      <c r="G9574">
        <v>13593</v>
      </c>
      <c r="H9574" t="s">
        <v>10</v>
      </c>
      <c r="I9574" t="str">
        <f>IF(AND(LEFT(OnlineRetail[[#This Row],[InvoiceNo]],1)&lt;&gt;"C",OnlineRetail[[#This Row],[CustomerID]]&lt;&gt;""),"Yes","No")</f>
        <v>Yes</v>
      </c>
      <c r="J9574" s="4">
        <f>EOMONTH(OnlineRetail[[#This Row],[InvoiceDate]],-1)+1</f>
        <v>40725</v>
      </c>
      <c r="K9574" s="6">
        <f>OnlineRetail[[#This Row],[Quantity]]*OnlineRetail[[#This Row],[UnitPrice]]</f>
        <v>12.75</v>
      </c>
      <c r="L9574" t="str">
        <f t="shared" si="149"/>
        <v>13593|Jul-2011</v>
      </c>
    </row>
    <row r="9575" spans="1:12">
      <c r="A9575">
        <v>549081</v>
      </c>
      <c r="B9575" t="s">
        <v>283</v>
      </c>
      <c r="C9575" t="s">
        <v>53</v>
      </c>
      <c r="D9575">
        <v>13</v>
      </c>
      <c r="E9575" s="1">
        <v>40735.665277777778</v>
      </c>
      <c r="F9575">
        <v>9.9499999999999993</v>
      </c>
      <c r="G9575">
        <v>12888</v>
      </c>
      <c r="H9575" t="s">
        <v>10</v>
      </c>
      <c r="I9575" t="str">
        <f>IF(AND(LEFT(OnlineRetail[[#This Row],[InvoiceNo]],1)&lt;&gt;"C",OnlineRetail[[#This Row],[CustomerID]]&lt;&gt;""),"Yes","No")</f>
        <v>Yes</v>
      </c>
      <c r="J9575" s="4">
        <f>EOMONTH(OnlineRetail[[#This Row],[InvoiceDate]],-1)+1</f>
        <v>40725</v>
      </c>
      <c r="K9575" s="6">
        <f>OnlineRetail[[#This Row],[Quantity]]*OnlineRetail[[#This Row],[UnitPrice]]</f>
        <v>129.35</v>
      </c>
      <c r="L9575" t="str">
        <f t="shared" si="149"/>
        <v>12888|Jul-2011</v>
      </c>
    </row>
    <row r="9576" spans="1:12">
      <c r="A9576">
        <v>542046</v>
      </c>
      <c r="B9576" t="s">
        <v>229</v>
      </c>
      <c r="C9576" t="s">
        <v>46</v>
      </c>
      <c r="D9576">
        <v>16</v>
      </c>
      <c r="E9576" s="1">
        <v>40735.668055555558</v>
      </c>
      <c r="F9576">
        <v>7.95</v>
      </c>
      <c r="G9576">
        <v>14176</v>
      </c>
      <c r="H9576" t="s">
        <v>25</v>
      </c>
      <c r="I9576" t="str">
        <f>IF(AND(LEFT(OnlineRetail[[#This Row],[InvoiceNo]],1)&lt;&gt;"C",OnlineRetail[[#This Row],[CustomerID]]&lt;&gt;""),"Yes","No")</f>
        <v>Yes</v>
      </c>
      <c r="J9576" s="4">
        <f>EOMONTH(OnlineRetail[[#This Row],[InvoiceDate]],-1)+1</f>
        <v>40725</v>
      </c>
      <c r="K9576" s="6">
        <f>OnlineRetail[[#This Row],[Quantity]]*OnlineRetail[[#This Row],[UnitPrice]]</f>
        <v>127.2</v>
      </c>
      <c r="L9576" t="str">
        <f t="shared" si="149"/>
        <v>14176|Jul-2011</v>
      </c>
    </row>
    <row r="9577" spans="1:12">
      <c r="A9577">
        <v>547484</v>
      </c>
      <c r="B9577" t="s">
        <v>150</v>
      </c>
      <c r="C9577" t="s">
        <v>33</v>
      </c>
      <c r="D9577">
        <v>3</v>
      </c>
      <c r="E9577" s="1">
        <v>40735.670138888891</v>
      </c>
      <c r="F9577">
        <v>4.95</v>
      </c>
      <c r="G9577">
        <v>12791</v>
      </c>
      <c r="H9577" t="s">
        <v>10</v>
      </c>
      <c r="I9577" t="str">
        <f>IF(AND(LEFT(OnlineRetail[[#This Row],[InvoiceNo]],1)&lt;&gt;"C",OnlineRetail[[#This Row],[CustomerID]]&lt;&gt;""),"Yes","No")</f>
        <v>Yes</v>
      </c>
      <c r="J9577" s="4">
        <f>EOMONTH(OnlineRetail[[#This Row],[InvoiceDate]],-1)+1</f>
        <v>40725</v>
      </c>
      <c r="K9577" s="6">
        <f>OnlineRetail[[#This Row],[Quantity]]*OnlineRetail[[#This Row],[UnitPrice]]</f>
        <v>14.850000000000001</v>
      </c>
      <c r="L9577" t="str">
        <f t="shared" si="149"/>
        <v>12791|Jul-2011</v>
      </c>
    </row>
    <row r="9578" spans="1:12">
      <c r="A9578">
        <v>548242</v>
      </c>
      <c r="B9578" t="s">
        <v>74</v>
      </c>
      <c r="C9578" t="s">
        <v>48</v>
      </c>
      <c r="D9578">
        <v>8</v>
      </c>
      <c r="E9578" s="1">
        <v>40735.675694444442</v>
      </c>
      <c r="F9578">
        <v>1.25</v>
      </c>
      <c r="G9578">
        <v>13093</v>
      </c>
      <c r="H9578" t="s">
        <v>10</v>
      </c>
      <c r="I9578" t="str">
        <f>IF(AND(LEFT(OnlineRetail[[#This Row],[InvoiceNo]],1)&lt;&gt;"C",OnlineRetail[[#This Row],[CustomerID]]&lt;&gt;""),"Yes","No")</f>
        <v>Yes</v>
      </c>
      <c r="J9578" s="4">
        <f>EOMONTH(OnlineRetail[[#This Row],[InvoiceDate]],-1)+1</f>
        <v>40725</v>
      </c>
      <c r="K9578" s="6">
        <f>OnlineRetail[[#This Row],[Quantity]]*OnlineRetail[[#This Row],[UnitPrice]]</f>
        <v>10</v>
      </c>
      <c r="L9578" t="str">
        <f t="shared" si="149"/>
        <v>13093|Jul-2011</v>
      </c>
    </row>
    <row r="9579" spans="1:12">
      <c r="A9579">
        <v>546048</v>
      </c>
      <c r="B9579" t="s">
        <v>124</v>
      </c>
      <c r="C9579" t="s">
        <v>39</v>
      </c>
      <c r="D9579">
        <v>7</v>
      </c>
      <c r="E9579" s="1">
        <v>40735.677083333343</v>
      </c>
      <c r="F9579">
        <v>1.65</v>
      </c>
      <c r="G9579">
        <v>13393</v>
      </c>
      <c r="H9579" t="s">
        <v>17</v>
      </c>
      <c r="I9579" t="str">
        <f>IF(AND(LEFT(OnlineRetail[[#This Row],[InvoiceNo]],1)&lt;&gt;"C",OnlineRetail[[#This Row],[CustomerID]]&lt;&gt;""),"Yes","No")</f>
        <v>Yes</v>
      </c>
      <c r="J9579" s="4">
        <f>EOMONTH(OnlineRetail[[#This Row],[InvoiceDate]],-1)+1</f>
        <v>40725</v>
      </c>
      <c r="K9579" s="6">
        <f>OnlineRetail[[#This Row],[Quantity]]*OnlineRetail[[#This Row],[UnitPrice]]</f>
        <v>11.549999999999999</v>
      </c>
      <c r="L9579" t="str">
        <f t="shared" si="149"/>
        <v>13393|Jul-2011</v>
      </c>
    </row>
    <row r="9580" spans="1:12">
      <c r="A9580">
        <v>554872</v>
      </c>
      <c r="B9580" t="s">
        <v>170</v>
      </c>
      <c r="C9580" t="s">
        <v>72</v>
      </c>
      <c r="D9580">
        <v>24</v>
      </c>
      <c r="E9580" s="1">
        <v>40735.684027777781</v>
      </c>
      <c r="F9580">
        <v>1.65</v>
      </c>
      <c r="G9580">
        <v>12589</v>
      </c>
      <c r="H9580" t="s">
        <v>10</v>
      </c>
      <c r="I9580" t="str">
        <f>IF(AND(LEFT(OnlineRetail[[#This Row],[InvoiceNo]],1)&lt;&gt;"C",OnlineRetail[[#This Row],[CustomerID]]&lt;&gt;""),"Yes","No")</f>
        <v>Yes</v>
      </c>
      <c r="J9580" s="4">
        <f>EOMONTH(OnlineRetail[[#This Row],[InvoiceDate]],-1)+1</f>
        <v>40725</v>
      </c>
      <c r="K9580" s="6">
        <f>OnlineRetail[[#This Row],[Quantity]]*OnlineRetail[[#This Row],[UnitPrice]]</f>
        <v>39.599999999999994</v>
      </c>
      <c r="L9580" t="str">
        <f t="shared" si="149"/>
        <v>12589|Jul-2011</v>
      </c>
    </row>
    <row r="9581" spans="1:12">
      <c r="A9581">
        <v>539855</v>
      </c>
      <c r="B9581" t="s">
        <v>227</v>
      </c>
      <c r="C9581" t="s">
        <v>42</v>
      </c>
      <c r="D9581">
        <v>16</v>
      </c>
      <c r="E9581" s="1">
        <v>40735.686111111107</v>
      </c>
      <c r="F9581">
        <v>1.25</v>
      </c>
      <c r="G9581">
        <v>14103</v>
      </c>
      <c r="H9581" t="s">
        <v>10</v>
      </c>
      <c r="I9581" t="str">
        <f>IF(AND(LEFT(OnlineRetail[[#This Row],[InvoiceNo]],1)&lt;&gt;"C",OnlineRetail[[#This Row],[CustomerID]]&lt;&gt;""),"Yes","No")</f>
        <v>Yes</v>
      </c>
      <c r="J9581" s="4">
        <f>EOMONTH(OnlineRetail[[#This Row],[InvoiceDate]],-1)+1</f>
        <v>40725</v>
      </c>
      <c r="K9581" s="6">
        <f>OnlineRetail[[#This Row],[Quantity]]*OnlineRetail[[#This Row],[UnitPrice]]</f>
        <v>20</v>
      </c>
      <c r="L9581" t="str">
        <f t="shared" si="149"/>
        <v>14103|Jul-2011</v>
      </c>
    </row>
    <row r="9582" spans="1:12">
      <c r="A9582">
        <v>551920</v>
      </c>
      <c r="B9582" t="s">
        <v>189</v>
      </c>
      <c r="C9582" t="s">
        <v>14</v>
      </c>
      <c r="D9582">
        <v>20</v>
      </c>
      <c r="E9582" s="1">
        <v>40735.700694444437</v>
      </c>
      <c r="F9582">
        <v>2.5499999999999998</v>
      </c>
      <c r="G9582">
        <v>13978</v>
      </c>
      <c r="H9582" t="s">
        <v>10</v>
      </c>
      <c r="I9582" t="str">
        <f>IF(AND(LEFT(OnlineRetail[[#This Row],[InvoiceNo]],1)&lt;&gt;"C",OnlineRetail[[#This Row],[CustomerID]]&lt;&gt;""),"Yes","No")</f>
        <v>Yes</v>
      </c>
      <c r="J9582" s="4">
        <f>EOMONTH(OnlineRetail[[#This Row],[InvoiceDate]],-1)+1</f>
        <v>40725</v>
      </c>
      <c r="K9582" s="6">
        <f>OnlineRetail[[#This Row],[Quantity]]*OnlineRetail[[#This Row],[UnitPrice]]</f>
        <v>51</v>
      </c>
      <c r="L9582" t="str">
        <f t="shared" si="149"/>
        <v>13978|Jul-2011</v>
      </c>
    </row>
    <row r="9583" spans="1:12">
      <c r="A9583">
        <v>544910</v>
      </c>
      <c r="B9583" t="s">
        <v>93</v>
      </c>
      <c r="C9583" t="s">
        <v>27</v>
      </c>
      <c r="D9583">
        <v>8</v>
      </c>
      <c r="E9583" s="1">
        <v>40735.70416666667</v>
      </c>
      <c r="F9583">
        <v>4.25</v>
      </c>
      <c r="G9583">
        <v>12944</v>
      </c>
      <c r="H9583" t="s">
        <v>10</v>
      </c>
      <c r="I9583" t="str">
        <f>IF(AND(LEFT(OnlineRetail[[#This Row],[InvoiceNo]],1)&lt;&gt;"C",OnlineRetail[[#This Row],[CustomerID]]&lt;&gt;""),"Yes","No")</f>
        <v>Yes</v>
      </c>
      <c r="J9583" s="4">
        <f>EOMONTH(OnlineRetail[[#This Row],[InvoiceDate]],-1)+1</f>
        <v>40725</v>
      </c>
      <c r="K9583" s="6">
        <f>OnlineRetail[[#This Row],[Quantity]]*OnlineRetail[[#This Row],[UnitPrice]]</f>
        <v>34</v>
      </c>
      <c r="L9583" t="str">
        <f t="shared" si="149"/>
        <v>12944|Jul-2011</v>
      </c>
    </row>
    <row r="9584" spans="1:12">
      <c r="A9584">
        <v>544107</v>
      </c>
      <c r="B9584" t="s">
        <v>242</v>
      </c>
      <c r="C9584" t="s">
        <v>50</v>
      </c>
      <c r="D9584">
        <v>17</v>
      </c>
      <c r="E9584" s="1">
        <v>40735.709027777782</v>
      </c>
      <c r="F9584">
        <v>0.85</v>
      </c>
      <c r="G9584">
        <v>12414</v>
      </c>
      <c r="H9584" t="s">
        <v>10</v>
      </c>
      <c r="I9584" t="str">
        <f>IF(AND(LEFT(OnlineRetail[[#This Row],[InvoiceNo]],1)&lt;&gt;"C",OnlineRetail[[#This Row],[CustomerID]]&lt;&gt;""),"Yes","No")</f>
        <v>Yes</v>
      </c>
      <c r="J9584" s="4">
        <f>EOMONTH(OnlineRetail[[#This Row],[InvoiceDate]],-1)+1</f>
        <v>40725</v>
      </c>
      <c r="K9584" s="6">
        <f>OnlineRetail[[#This Row],[Quantity]]*OnlineRetail[[#This Row],[UnitPrice]]</f>
        <v>14.45</v>
      </c>
      <c r="L9584" t="str">
        <f t="shared" si="149"/>
        <v>12414|Jul-2011</v>
      </c>
    </row>
    <row r="9585" spans="1:12">
      <c r="A9585">
        <v>551530</v>
      </c>
      <c r="B9585" t="s">
        <v>224</v>
      </c>
      <c r="C9585" t="s">
        <v>27</v>
      </c>
      <c r="D9585">
        <v>11</v>
      </c>
      <c r="E9585" s="1">
        <v>40735.740972222222</v>
      </c>
      <c r="F9585">
        <v>5.95</v>
      </c>
      <c r="G9585">
        <v>13063</v>
      </c>
      <c r="H9585" t="s">
        <v>10</v>
      </c>
      <c r="I9585" t="str">
        <f>IF(AND(LEFT(OnlineRetail[[#This Row],[InvoiceNo]],1)&lt;&gt;"C",OnlineRetail[[#This Row],[CustomerID]]&lt;&gt;""),"Yes","No")</f>
        <v>Yes</v>
      </c>
      <c r="J9585" s="4">
        <f>EOMONTH(OnlineRetail[[#This Row],[InvoiceDate]],-1)+1</f>
        <v>40725</v>
      </c>
      <c r="K9585" s="6">
        <f>OnlineRetail[[#This Row],[Quantity]]*OnlineRetail[[#This Row],[UnitPrice]]</f>
        <v>65.45</v>
      </c>
      <c r="L9585" t="str">
        <f t="shared" si="149"/>
        <v>13063|Jul-2011</v>
      </c>
    </row>
    <row r="9586" spans="1:12">
      <c r="A9586">
        <v>540098</v>
      </c>
      <c r="B9586" t="s">
        <v>138</v>
      </c>
      <c r="C9586" t="s">
        <v>72</v>
      </c>
      <c r="D9586">
        <v>1</v>
      </c>
      <c r="E9586" s="1">
        <v>40735.743750000001</v>
      </c>
      <c r="F9586">
        <v>0.85</v>
      </c>
      <c r="G9586">
        <v>13848</v>
      </c>
      <c r="H9586" t="s">
        <v>10</v>
      </c>
      <c r="I9586" t="str">
        <f>IF(AND(LEFT(OnlineRetail[[#This Row],[InvoiceNo]],1)&lt;&gt;"C",OnlineRetail[[#This Row],[CustomerID]]&lt;&gt;""),"Yes","No")</f>
        <v>Yes</v>
      </c>
      <c r="J9586" s="4">
        <f>EOMONTH(OnlineRetail[[#This Row],[InvoiceDate]],-1)+1</f>
        <v>40725</v>
      </c>
      <c r="K9586" s="6">
        <f>OnlineRetail[[#This Row],[Quantity]]*OnlineRetail[[#This Row],[UnitPrice]]</f>
        <v>0.85</v>
      </c>
      <c r="L9586" t="str">
        <f t="shared" si="149"/>
        <v>13848|Jul-2011</v>
      </c>
    </row>
    <row r="9587" spans="1:12">
      <c r="A9587">
        <v>555127</v>
      </c>
      <c r="B9587" t="s">
        <v>54</v>
      </c>
      <c r="C9587" t="s">
        <v>39</v>
      </c>
      <c r="D9587">
        <v>3</v>
      </c>
      <c r="E9587" s="1">
        <v>40735.746527777781</v>
      </c>
      <c r="F9587">
        <v>4.25</v>
      </c>
      <c r="G9587">
        <v>13261</v>
      </c>
      <c r="H9587" t="s">
        <v>10</v>
      </c>
      <c r="I9587" t="str">
        <f>IF(AND(LEFT(OnlineRetail[[#This Row],[InvoiceNo]],1)&lt;&gt;"C",OnlineRetail[[#This Row],[CustomerID]]&lt;&gt;""),"Yes","No")</f>
        <v>Yes</v>
      </c>
      <c r="J9587" s="4">
        <f>EOMONTH(OnlineRetail[[#This Row],[InvoiceDate]],-1)+1</f>
        <v>40725</v>
      </c>
      <c r="K9587" s="6">
        <f>OnlineRetail[[#This Row],[Quantity]]*OnlineRetail[[#This Row],[UnitPrice]]</f>
        <v>12.75</v>
      </c>
      <c r="L9587" t="str">
        <f t="shared" si="149"/>
        <v>13261|Jul-2011</v>
      </c>
    </row>
    <row r="9588" spans="1:12">
      <c r="A9588">
        <v>550355</v>
      </c>
      <c r="B9588" t="s">
        <v>302</v>
      </c>
      <c r="C9588" t="s">
        <v>27</v>
      </c>
      <c r="D9588">
        <v>12</v>
      </c>
      <c r="E9588" s="1">
        <v>40735.76666666667</v>
      </c>
      <c r="F9588">
        <v>9.9499999999999993</v>
      </c>
      <c r="G9588">
        <v>14144</v>
      </c>
      <c r="H9588" t="s">
        <v>10</v>
      </c>
      <c r="I9588" t="str">
        <f>IF(AND(LEFT(OnlineRetail[[#This Row],[InvoiceNo]],1)&lt;&gt;"C",OnlineRetail[[#This Row],[CustomerID]]&lt;&gt;""),"Yes","No")</f>
        <v>Yes</v>
      </c>
      <c r="J9588" s="4">
        <f>EOMONTH(OnlineRetail[[#This Row],[InvoiceDate]],-1)+1</f>
        <v>40725</v>
      </c>
      <c r="K9588" s="6">
        <f>OnlineRetail[[#This Row],[Quantity]]*OnlineRetail[[#This Row],[UnitPrice]]</f>
        <v>119.39999999999999</v>
      </c>
      <c r="L9588" t="str">
        <f t="shared" si="149"/>
        <v>14144|Jul-2011</v>
      </c>
    </row>
    <row r="9589" spans="1:12">
      <c r="A9589">
        <v>542885</v>
      </c>
      <c r="B9589" t="s">
        <v>175</v>
      </c>
      <c r="C9589" t="s">
        <v>40</v>
      </c>
      <c r="D9589">
        <v>9</v>
      </c>
      <c r="E9589" s="1">
        <v>40735.775694444441</v>
      </c>
      <c r="F9589">
        <v>1.25</v>
      </c>
      <c r="G9589">
        <v>12350</v>
      </c>
      <c r="H9589" t="s">
        <v>10</v>
      </c>
      <c r="I9589" t="str">
        <f>IF(AND(LEFT(OnlineRetail[[#This Row],[InvoiceNo]],1)&lt;&gt;"C",OnlineRetail[[#This Row],[CustomerID]]&lt;&gt;""),"Yes","No")</f>
        <v>Yes</v>
      </c>
      <c r="J9589" s="4">
        <f>EOMONTH(OnlineRetail[[#This Row],[InvoiceDate]],-1)+1</f>
        <v>40725</v>
      </c>
      <c r="K9589" s="6">
        <f>OnlineRetail[[#This Row],[Quantity]]*OnlineRetail[[#This Row],[UnitPrice]]</f>
        <v>11.25</v>
      </c>
      <c r="L9589" t="str">
        <f t="shared" si="149"/>
        <v>12350|Jul-2011</v>
      </c>
    </row>
    <row r="9590" spans="1:12">
      <c r="A9590">
        <v>555006</v>
      </c>
      <c r="B9590" t="s">
        <v>52</v>
      </c>
      <c r="C9590" t="s">
        <v>46</v>
      </c>
      <c r="D9590">
        <v>11</v>
      </c>
      <c r="E9590" s="1">
        <v>40735.777083333327</v>
      </c>
      <c r="F9590">
        <v>5.95</v>
      </c>
      <c r="G9590">
        <v>13872</v>
      </c>
      <c r="H9590" t="s">
        <v>10</v>
      </c>
      <c r="I9590" t="str">
        <f>IF(AND(LEFT(OnlineRetail[[#This Row],[InvoiceNo]],1)&lt;&gt;"C",OnlineRetail[[#This Row],[CustomerID]]&lt;&gt;""),"Yes","No")</f>
        <v>Yes</v>
      </c>
      <c r="J9590" s="4">
        <f>EOMONTH(OnlineRetail[[#This Row],[InvoiceDate]],-1)+1</f>
        <v>40725</v>
      </c>
      <c r="K9590" s="6">
        <f>OnlineRetail[[#This Row],[Quantity]]*OnlineRetail[[#This Row],[UnitPrice]]</f>
        <v>65.45</v>
      </c>
      <c r="L9590" t="str">
        <f t="shared" si="149"/>
        <v>13872|Jul-2011</v>
      </c>
    </row>
    <row r="9591" spans="1:12">
      <c r="A9591">
        <v>536764</v>
      </c>
      <c r="B9591" t="s">
        <v>211</v>
      </c>
      <c r="C9591" t="s">
        <v>40</v>
      </c>
      <c r="D9591">
        <v>8</v>
      </c>
      <c r="E9591" s="1">
        <v>40735.777777777781</v>
      </c>
      <c r="F9591">
        <v>4.95</v>
      </c>
      <c r="G9591">
        <v>13976</v>
      </c>
      <c r="H9591" t="s">
        <v>17</v>
      </c>
      <c r="I9591" t="str">
        <f>IF(AND(LEFT(OnlineRetail[[#This Row],[InvoiceNo]],1)&lt;&gt;"C",OnlineRetail[[#This Row],[CustomerID]]&lt;&gt;""),"Yes","No")</f>
        <v>Yes</v>
      </c>
      <c r="J9591" s="4">
        <f>EOMONTH(OnlineRetail[[#This Row],[InvoiceDate]],-1)+1</f>
        <v>40725</v>
      </c>
      <c r="K9591" s="6">
        <f>OnlineRetail[[#This Row],[Quantity]]*OnlineRetail[[#This Row],[UnitPrice]]</f>
        <v>39.6</v>
      </c>
      <c r="L9591" t="str">
        <f t="shared" si="149"/>
        <v>13976|Jul-2011</v>
      </c>
    </row>
    <row r="9592" spans="1:12">
      <c r="A9592">
        <v>541854</v>
      </c>
      <c r="B9592" t="s">
        <v>199</v>
      </c>
      <c r="C9592" t="s">
        <v>29</v>
      </c>
      <c r="D9592">
        <v>10</v>
      </c>
      <c r="E9592" s="1">
        <v>40735.779861111107</v>
      </c>
      <c r="F9592">
        <v>5.95</v>
      </c>
      <c r="G9592">
        <v>13298</v>
      </c>
      <c r="H9592" t="s">
        <v>10</v>
      </c>
      <c r="I9592" t="str">
        <f>IF(AND(LEFT(OnlineRetail[[#This Row],[InvoiceNo]],1)&lt;&gt;"C",OnlineRetail[[#This Row],[CustomerID]]&lt;&gt;""),"Yes","No")</f>
        <v>Yes</v>
      </c>
      <c r="J9592" s="4">
        <f>EOMONTH(OnlineRetail[[#This Row],[InvoiceDate]],-1)+1</f>
        <v>40725</v>
      </c>
      <c r="K9592" s="6">
        <f>OnlineRetail[[#This Row],[Quantity]]*OnlineRetail[[#This Row],[UnitPrice]]</f>
        <v>59.5</v>
      </c>
      <c r="L9592" t="str">
        <f t="shared" si="149"/>
        <v>13298|Jul-2011</v>
      </c>
    </row>
    <row r="9593" spans="1:12">
      <c r="A9593">
        <v>539579</v>
      </c>
      <c r="B9593" t="s">
        <v>238</v>
      </c>
      <c r="C9593" t="s">
        <v>16</v>
      </c>
      <c r="D9593">
        <v>15</v>
      </c>
      <c r="E9593" s="1">
        <v>40735.78125</v>
      </c>
      <c r="F9593">
        <v>2.1</v>
      </c>
      <c r="G9593">
        <v>12686</v>
      </c>
      <c r="H9593" t="s">
        <v>31</v>
      </c>
      <c r="I9593" t="str">
        <f>IF(AND(LEFT(OnlineRetail[[#This Row],[InvoiceNo]],1)&lt;&gt;"C",OnlineRetail[[#This Row],[CustomerID]]&lt;&gt;""),"Yes","No")</f>
        <v>Yes</v>
      </c>
      <c r="J9593" s="4">
        <f>EOMONTH(OnlineRetail[[#This Row],[InvoiceDate]],-1)+1</f>
        <v>40725</v>
      </c>
      <c r="K9593" s="6">
        <f>OnlineRetail[[#This Row],[Quantity]]*OnlineRetail[[#This Row],[UnitPrice]]</f>
        <v>31.5</v>
      </c>
      <c r="L9593" t="str">
        <f t="shared" si="149"/>
        <v>12686|Jul-2011</v>
      </c>
    </row>
    <row r="9594" spans="1:12">
      <c r="A9594">
        <v>544991</v>
      </c>
      <c r="B9594" t="s">
        <v>93</v>
      </c>
      <c r="C9594" t="s">
        <v>72</v>
      </c>
      <c r="D9594">
        <v>3</v>
      </c>
      <c r="E9594" s="1">
        <v>40735.809027777781</v>
      </c>
      <c r="F9594">
        <v>2.1</v>
      </c>
      <c r="G9594">
        <v>12397</v>
      </c>
      <c r="H9594" t="s">
        <v>10</v>
      </c>
      <c r="I9594" t="str">
        <f>IF(AND(LEFT(OnlineRetail[[#This Row],[InvoiceNo]],1)&lt;&gt;"C",OnlineRetail[[#This Row],[CustomerID]]&lt;&gt;""),"Yes","No")</f>
        <v>Yes</v>
      </c>
      <c r="J9594" s="4">
        <f>EOMONTH(OnlineRetail[[#This Row],[InvoiceDate]],-1)+1</f>
        <v>40725</v>
      </c>
      <c r="K9594" s="6">
        <f>OnlineRetail[[#This Row],[Quantity]]*OnlineRetail[[#This Row],[UnitPrice]]</f>
        <v>6.3000000000000007</v>
      </c>
      <c r="L9594" t="str">
        <f t="shared" si="149"/>
        <v>12397|Jul-2011</v>
      </c>
    </row>
    <row r="9595" spans="1:12">
      <c r="A9595">
        <v>546162</v>
      </c>
      <c r="B9595" t="s">
        <v>226</v>
      </c>
      <c r="C9595" t="s">
        <v>21</v>
      </c>
      <c r="D9595">
        <v>3</v>
      </c>
      <c r="E9595" s="1">
        <v>40735.81527777778</v>
      </c>
      <c r="F9595">
        <v>4.95</v>
      </c>
      <c r="G9595">
        <v>13372</v>
      </c>
      <c r="H9595" t="s">
        <v>10</v>
      </c>
      <c r="I9595" t="str">
        <f>IF(AND(LEFT(OnlineRetail[[#This Row],[InvoiceNo]],1)&lt;&gt;"C",OnlineRetail[[#This Row],[CustomerID]]&lt;&gt;""),"Yes","No")</f>
        <v>Yes</v>
      </c>
      <c r="J9595" s="4">
        <f>EOMONTH(OnlineRetail[[#This Row],[InvoiceDate]],-1)+1</f>
        <v>40725</v>
      </c>
      <c r="K9595" s="6">
        <f>OnlineRetail[[#This Row],[Quantity]]*OnlineRetail[[#This Row],[UnitPrice]]</f>
        <v>14.850000000000001</v>
      </c>
      <c r="L9595" t="str">
        <f t="shared" si="149"/>
        <v>13372|Jul-2011</v>
      </c>
    </row>
    <row r="9596" spans="1:12">
      <c r="A9596">
        <v>553583</v>
      </c>
      <c r="B9596" t="s">
        <v>76</v>
      </c>
      <c r="C9596" t="s">
        <v>24</v>
      </c>
      <c r="D9596">
        <v>21</v>
      </c>
      <c r="E9596" s="1">
        <v>40735.820833333331</v>
      </c>
      <c r="F9596">
        <v>2.5499999999999998</v>
      </c>
      <c r="G9596">
        <v>12888</v>
      </c>
      <c r="H9596" t="s">
        <v>10</v>
      </c>
      <c r="I9596" t="str">
        <f>IF(AND(LEFT(OnlineRetail[[#This Row],[InvoiceNo]],1)&lt;&gt;"C",OnlineRetail[[#This Row],[CustomerID]]&lt;&gt;""),"Yes","No")</f>
        <v>Yes</v>
      </c>
      <c r="J9596" s="4">
        <f>EOMONTH(OnlineRetail[[#This Row],[InvoiceDate]],-1)+1</f>
        <v>40725</v>
      </c>
      <c r="K9596" s="6">
        <f>OnlineRetail[[#This Row],[Quantity]]*OnlineRetail[[#This Row],[UnitPrice]]</f>
        <v>53.55</v>
      </c>
      <c r="L9596" t="str">
        <f t="shared" si="149"/>
        <v>12888|Jul-2011</v>
      </c>
    </row>
    <row r="9597" spans="1:12">
      <c r="A9597">
        <v>553481</v>
      </c>
      <c r="B9597" t="s">
        <v>217</v>
      </c>
      <c r="C9597" t="s">
        <v>14</v>
      </c>
      <c r="D9597">
        <v>18</v>
      </c>
      <c r="E9597" s="1">
        <v>40736.338888888888</v>
      </c>
      <c r="F9597">
        <v>4.95</v>
      </c>
      <c r="G9597">
        <v>12559</v>
      </c>
      <c r="H9597" t="s">
        <v>22</v>
      </c>
      <c r="I9597" t="str">
        <f>IF(AND(LEFT(OnlineRetail[[#This Row],[InvoiceNo]],1)&lt;&gt;"C",OnlineRetail[[#This Row],[CustomerID]]&lt;&gt;""),"Yes","No")</f>
        <v>Yes</v>
      </c>
      <c r="J9597" s="4">
        <f>EOMONTH(OnlineRetail[[#This Row],[InvoiceDate]],-1)+1</f>
        <v>40725</v>
      </c>
      <c r="K9597" s="6">
        <f>OnlineRetail[[#This Row],[Quantity]]*OnlineRetail[[#This Row],[UnitPrice]]</f>
        <v>89.100000000000009</v>
      </c>
      <c r="L9597" t="str">
        <f t="shared" si="149"/>
        <v>12559|Jul-2011</v>
      </c>
    </row>
    <row r="9598" spans="1:12">
      <c r="A9598">
        <v>549303</v>
      </c>
      <c r="B9598" t="s">
        <v>44</v>
      </c>
      <c r="C9598" t="s">
        <v>9</v>
      </c>
      <c r="D9598">
        <v>13</v>
      </c>
      <c r="E9598" s="1">
        <v>40736.340277777781</v>
      </c>
      <c r="F9598">
        <v>9.9499999999999993</v>
      </c>
      <c r="G9598">
        <v>12832</v>
      </c>
      <c r="H9598" t="s">
        <v>22</v>
      </c>
      <c r="I9598" t="str">
        <f>IF(AND(LEFT(OnlineRetail[[#This Row],[InvoiceNo]],1)&lt;&gt;"C",OnlineRetail[[#This Row],[CustomerID]]&lt;&gt;""),"Yes","No")</f>
        <v>Yes</v>
      </c>
      <c r="J9598" s="4">
        <f>EOMONTH(OnlineRetail[[#This Row],[InvoiceDate]],-1)+1</f>
        <v>40725</v>
      </c>
      <c r="K9598" s="6">
        <f>OnlineRetail[[#This Row],[Quantity]]*OnlineRetail[[#This Row],[UnitPrice]]</f>
        <v>129.35</v>
      </c>
      <c r="L9598" t="str">
        <f t="shared" si="149"/>
        <v>12832|Jul-2011</v>
      </c>
    </row>
    <row r="9599" spans="1:12">
      <c r="A9599">
        <v>547363</v>
      </c>
      <c r="B9599" t="s">
        <v>8</v>
      </c>
      <c r="C9599" t="s">
        <v>48</v>
      </c>
      <c r="D9599">
        <v>14</v>
      </c>
      <c r="E9599" s="1">
        <v>40736.343055555553</v>
      </c>
      <c r="F9599">
        <v>4.25</v>
      </c>
      <c r="G9599">
        <v>12748</v>
      </c>
      <c r="H9599" t="s">
        <v>10</v>
      </c>
      <c r="I9599" t="str">
        <f>IF(AND(LEFT(OnlineRetail[[#This Row],[InvoiceNo]],1)&lt;&gt;"C",OnlineRetail[[#This Row],[CustomerID]]&lt;&gt;""),"Yes","No")</f>
        <v>Yes</v>
      </c>
      <c r="J9599" s="4">
        <f>EOMONTH(OnlineRetail[[#This Row],[InvoiceDate]],-1)+1</f>
        <v>40725</v>
      </c>
      <c r="K9599" s="6">
        <f>OnlineRetail[[#This Row],[Quantity]]*OnlineRetail[[#This Row],[UnitPrice]]</f>
        <v>59.5</v>
      </c>
      <c r="L9599" t="str">
        <f t="shared" si="149"/>
        <v>12748|Jul-2011</v>
      </c>
    </row>
    <row r="9600" spans="1:12">
      <c r="A9600">
        <v>539251</v>
      </c>
      <c r="B9600" t="s">
        <v>242</v>
      </c>
      <c r="C9600" t="s">
        <v>53</v>
      </c>
      <c r="D9600">
        <v>17</v>
      </c>
      <c r="E9600" s="1">
        <v>40736.345833333333</v>
      </c>
      <c r="F9600">
        <v>1.65</v>
      </c>
      <c r="G9600">
        <v>12374</v>
      </c>
      <c r="H9600" t="s">
        <v>10</v>
      </c>
      <c r="I9600" t="str">
        <f>IF(AND(LEFT(OnlineRetail[[#This Row],[InvoiceNo]],1)&lt;&gt;"C",OnlineRetail[[#This Row],[CustomerID]]&lt;&gt;""),"Yes","No")</f>
        <v>Yes</v>
      </c>
      <c r="J9600" s="4">
        <f>EOMONTH(OnlineRetail[[#This Row],[InvoiceDate]],-1)+1</f>
        <v>40725</v>
      </c>
      <c r="K9600" s="6">
        <f>OnlineRetail[[#This Row],[Quantity]]*OnlineRetail[[#This Row],[UnitPrice]]</f>
        <v>28.049999999999997</v>
      </c>
      <c r="L9600" t="str">
        <f t="shared" si="149"/>
        <v>12374|Jul-2011</v>
      </c>
    </row>
    <row r="9601" spans="1:12">
      <c r="A9601">
        <v>546369</v>
      </c>
      <c r="B9601" t="s">
        <v>297</v>
      </c>
      <c r="C9601" t="s">
        <v>33</v>
      </c>
      <c r="D9601">
        <v>11</v>
      </c>
      <c r="E9601" s="1">
        <v>40736.355555555558</v>
      </c>
      <c r="F9601">
        <v>4.25</v>
      </c>
      <c r="G9601">
        <v>13362</v>
      </c>
      <c r="H9601" t="s">
        <v>10</v>
      </c>
      <c r="I9601" t="str">
        <f>IF(AND(LEFT(OnlineRetail[[#This Row],[InvoiceNo]],1)&lt;&gt;"C",OnlineRetail[[#This Row],[CustomerID]]&lt;&gt;""),"Yes","No")</f>
        <v>Yes</v>
      </c>
      <c r="J9601" s="4">
        <f>EOMONTH(OnlineRetail[[#This Row],[InvoiceDate]],-1)+1</f>
        <v>40725</v>
      </c>
      <c r="K9601" s="6">
        <f>OnlineRetail[[#This Row],[Quantity]]*OnlineRetail[[#This Row],[UnitPrice]]</f>
        <v>46.75</v>
      </c>
      <c r="L9601" t="str">
        <f t="shared" si="149"/>
        <v>13362|Jul-2011</v>
      </c>
    </row>
    <row r="9602" spans="1:12">
      <c r="A9602">
        <v>544587</v>
      </c>
      <c r="B9602" t="s">
        <v>150</v>
      </c>
      <c r="C9602" t="s">
        <v>29</v>
      </c>
      <c r="D9602">
        <v>8</v>
      </c>
      <c r="E9602" s="1">
        <v>40736.365277777782</v>
      </c>
      <c r="F9602">
        <v>4.25</v>
      </c>
      <c r="G9602">
        <v>13507</v>
      </c>
      <c r="H9602" t="s">
        <v>10</v>
      </c>
      <c r="I9602" t="str">
        <f>IF(AND(LEFT(OnlineRetail[[#This Row],[InvoiceNo]],1)&lt;&gt;"C",OnlineRetail[[#This Row],[CustomerID]]&lt;&gt;""),"Yes","No")</f>
        <v>Yes</v>
      </c>
      <c r="J9602" s="4">
        <f>EOMONTH(OnlineRetail[[#This Row],[InvoiceDate]],-1)+1</f>
        <v>40725</v>
      </c>
      <c r="K9602" s="6">
        <f>OnlineRetail[[#This Row],[Quantity]]*OnlineRetail[[#This Row],[UnitPrice]]</f>
        <v>34</v>
      </c>
      <c r="L9602" t="str">
        <f t="shared" ref="L9602:L9665" si="150">IF(I9602="Yes",G9602&amp;"|"&amp;TEXT(J9602,"mmm-yyyy"),"")</f>
        <v>13507|Jul-2011</v>
      </c>
    </row>
    <row r="9603" spans="1:12">
      <c r="A9603">
        <v>542562</v>
      </c>
      <c r="B9603" t="s">
        <v>107</v>
      </c>
      <c r="C9603" t="s">
        <v>27</v>
      </c>
      <c r="D9603">
        <v>17</v>
      </c>
      <c r="E9603" s="1">
        <v>40736.365277777782</v>
      </c>
      <c r="F9603">
        <v>4.25</v>
      </c>
      <c r="G9603">
        <v>13901</v>
      </c>
      <c r="H9603" t="s">
        <v>10</v>
      </c>
      <c r="I9603" t="str">
        <f>IF(AND(LEFT(OnlineRetail[[#This Row],[InvoiceNo]],1)&lt;&gt;"C",OnlineRetail[[#This Row],[CustomerID]]&lt;&gt;""),"Yes","No")</f>
        <v>Yes</v>
      </c>
      <c r="J9603" s="4">
        <f>EOMONTH(OnlineRetail[[#This Row],[InvoiceDate]],-1)+1</f>
        <v>40725</v>
      </c>
      <c r="K9603" s="6">
        <f>OnlineRetail[[#This Row],[Quantity]]*OnlineRetail[[#This Row],[UnitPrice]]</f>
        <v>72.25</v>
      </c>
      <c r="L9603" t="str">
        <f t="shared" si="150"/>
        <v>13901|Jul-2011</v>
      </c>
    </row>
    <row r="9604" spans="1:12">
      <c r="A9604">
        <v>553190</v>
      </c>
      <c r="B9604" t="s">
        <v>242</v>
      </c>
      <c r="C9604" t="s">
        <v>29</v>
      </c>
      <c r="D9604">
        <v>1</v>
      </c>
      <c r="E9604" s="1">
        <v>40736.373611111107</v>
      </c>
      <c r="F9604">
        <v>1.25</v>
      </c>
      <c r="G9604">
        <v>13452</v>
      </c>
      <c r="H9604" t="s">
        <v>10</v>
      </c>
      <c r="I9604" t="str">
        <f>IF(AND(LEFT(OnlineRetail[[#This Row],[InvoiceNo]],1)&lt;&gt;"C",OnlineRetail[[#This Row],[CustomerID]]&lt;&gt;""),"Yes","No")</f>
        <v>Yes</v>
      </c>
      <c r="J9604" s="4">
        <f>EOMONTH(OnlineRetail[[#This Row],[InvoiceDate]],-1)+1</f>
        <v>40725</v>
      </c>
      <c r="K9604" s="6">
        <f>OnlineRetail[[#This Row],[Quantity]]*OnlineRetail[[#This Row],[UnitPrice]]</f>
        <v>1.25</v>
      </c>
      <c r="L9604" t="str">
        <f t="shared" si="150"/>
        <v>13452|Jul-2011</v>
      </c>
    </row>
    <row r="9605" spans="1:12">
      <c r="A9605">
        <v>547063</v>
      </c>
      <c r="B9605" t="s">
        <v>172</v>
      </c>
      <c r="C9605" t="s">
        <v>12</v>
      </c>
      <c r="D9605">
        <v>5</v>
      </c>
      <c r="E9605" s="1">
        <v>40736.381249999999</v>
      </c>
      <c r="F9605">
        <v>3.39</v>
      </c>
      <c r="G9605">
        <v>12613</v>
      </c>
      <c r="H9605" t="s">
        <v>10</v>
      </c>
      <c r="I9605" t="str">
        <f>IF(AND(LEFT(OnlineRetail[[#This Row],[InvoiceNo]],1)&lt;&gt;"C",OnlineRetail[[#This Row],[CustomerID]]&lt;&gt;""),"Yes","No")</f>
        <v>Yes</v>
      </c>
      <c r="J9605" s="4">
        <f>EOMONTH(OnlineRetail[[#This Row],[InvoiceDate]],-1)+1</f>
        <v>40725</v>
      </c>
      <c r="K9605" s="6">
        <f>OnlineRetail[[#This Row],[Quantity]]*OnlineRetail[[#This Row],[UnitPrice]]</f>
        <v>16.95</v>
      </c>
      <c r="L9605" t="str">
        <f t="shared" si="150"/>
        <v>12613|Jul-2011</v>
      </c>
    </row>
    <row r="9606" spans="1:12">
      <c r="A9606">
        <v>546533</v>
      </c>
      <c r="B9606" t="s">
        <v>230</v>
      </c>
      <c r="C9606" t="s">
        <v>46</v>
      </c>
      <c r="D9606">
        <v>18</v>
      </c>
      <c r="E9606" s="1">
        <v>40736.381944444453</v>
      </c>
      <c r="F9606">
        <v>5.95</v>
      </c>
      <c r="G9606">
        <v>14339</v>
      </c>
      <c r="H9606" t="s">
        <v>25</v>
      </c>
      <c r="I9606" t="str">
        <f>IF(AND(LEFT(OnlineRetail[[#This Row],[InvoiceNo]],1)&lt;&gt;"C",OnlineRetail[[#This Row],[CustomerID]]&lt;&gt;""),"Yes","No")</f>
        <v>Yes</v>
      </c>
      <c r="J9606" s="4">
        <f>EOMONTH(OnlineRetail[[#This Row],[InvoiceDate]],-1)+1</f>
        <v>40725</v>
      </c>
      <c r="K9606" s="6">
        <f>OnlineRetail[[#This Row],[Quantity]]*OnlineRetail[[#This Row],[UnitPrice]]</f>
        <v>107.10000000000001</v>
      </c>
      <c r="L9606" t="str">
        <f t="shared" si="150"/>
        <v>14339|Jul-2011</v>
      </c>
    </row>
    <row r="9607" spans="1:12">
      <c r="A9607">
        <v>551084</v>
      </c>
      <c r="B9607" t="s">
        <v>240</v>
      </c>
      <c r="C9607" t="s">
        <v>16</v>
      </c>
      <c r="D9607">
        <v>2</v>
      </c>
      <c r="E9607" s="1">
        <v>40736.384722222218</v>
      </c>
      <c r="F9607">
        <v>1.25</v>
      </c>
      <c r="G9607">
        <v>12671</v>
      </c>
      <c r="H9607" t="s">
        <v>25</v>
      </c>
      <c r="I9607" t="str">
        <f>IF(AND(LEFT(OnlineRetail[[#This Row],[InvoiceNo]],1)&lt;&gt;"C",OnlineRetail[[#This Row],[CustomerID]]&lt;&gt;""),"Yes","No")</f>
        <v>Yes</v>
      </c>
      <c r="J9607" s="4">
        <f>EOMONTH(OnlineRetail[[#This Row],[InvoiceDate]],-1)+1</f>
        <v>40725</v>
      </c>
      <c r="K9607" s="6">
        <f>OnlineRetail[[#This Row],[Quantity]]*OnlineRetail[[#This Row],[UnitPrice]]</f>
        <v>2.5</v>
      </c>
      <c r="L9607" t="str">
        <f t="shared" si="150"/>
        <v>12671|Jul-2011</v>
      </c>
    </row>
    <row r="9608" spans="1:12">
      <c r="A9608">
        <v>538016</v>
      </c>
      <c r="B9608" t="s">
        <v>108</v>
      </c>
      <c r="C9608" t="s">
        <v>40</v>
      </c>
      <c r="D9608">
        <v>2</v>
      </c>
      <c r="E9608" s="1">
        <v>40736.390972222223</v>
      </c>
      <c r="F9608">
        <v>0.85</v>
      </c>
      <c r="G9608">
        <v>13463</v>
      </c>
      <c r="H9608" t="s">
        <v>10</v>
      </c>
      <c r="I9608" t="str">
        <f>IF(AND(LEFT(OnlineRetail[[#This Row],[InvoiceNo]],1)&lt;&gt;"C",OnlineRetail[[#This Row],[CustomerID]]&lt;&gt;""),"Yes","No")</f>
        <v>Yes</v>
      </c>
      <c r="J9608" s="4">
        <f>EOMONTH(OnlineRetail[[#This Row],[InvoiceDate]],-1)+1</f>
        <v>40725</v>
      </c>
      <c r="K9608" s="6">
        <f>OnlineRetail[[#This Row],[Quantity]]*OnlineRetail[[#This Row],[UnitPrice]]</f>
        <v>1.7</v>
      </c>
      <c r="L9608" t="str">
        <f t="shared" si="150"/>
        <v>13463|Jul-2011</v>
      </c>
    </row>
    <row r="9609" spans="1:12">
      <c r="A9609">
        <v>538364</v>
      </c>
      <c r="B9609" t="s">
        <v>133</v>
      </c>
      <c r="C9609" t="s">
        <v>24</v>
      </c>
      <c r="D9609">
        <v>15</v>
      </c>
      <c r="E9609" s="1">
        <v>40736.417361111111</v>
      </c>
      <c r="F9609">
        <v>9.9499999999999993</v>
      </c>
      <c r="G9609">
        <v>13565</v>
      </c>
      <c r="H9609" t="s">
        <v>10</v>
      </c>
      <c r="I9609" t="str">
        <f>IF(AND(LEFT(OnlineRetail[[#This Row],[InvoiceNo]],1)&lt;&gt;"C",OnlineRetail[[#This Row],[CustomerID]]&lt;&gt;""),"Yes","No")</f>
        <v>Yes</v>
      </c>
      <c r="J9609" s="4">
        <f>EOMONTH(OnlineRetail[[#This Row],[InvoiceDate]],-1)+1</f>
        <v>40725</v>
      </c>
      <c r="K9609" s="6">
        <f>OnlineRetail[[#This Row],[Quantity]]*OnlineRetail[[#This Row],[UnitPrice]]</f>
        <v>149.25</v>
      </c>
      <c r="L9609" t="str">
        <f t="shared" si="150"/>
        <v>13565|Jul-2011</v>
      </c>
    </row>
    <row r="9610" spans="1:12">
      <c r="A9610">
        <v>536941</v>
      </c>
      <c r="B9610" t="s">
        <v>60</v>
      </c>
      <c r="C9610" t="s">
        <v>39</v>
      </c>
      <c r="D9610">
        <v>5</v>
      </c>
      <c r="E9610" s="1">
        <v>40736.418749999997</v>
      </c>
      <c r="F9610">
        <v>4.25</v>
      </c>
      <c r="G9610">
        <v>12471</v>
      </c>
      <c r="H9610" t="s">
        <v>10</v>
      </c>
      <c r="I9610" t="str">
        <f>IF(AND(LEFT(OnlineRetail[[#This Row],[InvoiceNo]],1)&lt;&gt;"C",OnlineRetail[[#This Row],[CustomerID]]&lt;&gt;""),"Yes","No")</f>
        <v>Yes</v>
      </c>
      <c r="J9610" s="4">
        <f>EOMONTH(OnlineRetail[[#This Row],[InvoiceDate]],-1)+1</f>
        <v>40725</v>
      </c>
      <c r="K9610" s="6">
        <f>OnlineRetail[[#This Row],[Quantity]]*OnlineRetail[[#This Row],[UnitPrice]]</f>
        <v>21.25</v>
      </c>
      <c r="L9610" t="str">
        <f t="shared" si="150"/>
        <v>12471|Jul-2011</v>
      </c>
    </row>
    <row r="9611" spans="1:12">
      <c r="A9611">
        <v>536924</v>
      </c>
      <c r="B9611" t="s">
        <v>65</v>
      </c>
      <c r="C9611" t="s">
        <v>12</v>
      </c>
      <c r="D9611">
        <v>15</v>
      </c>
      <c r="E9611" s="1">
        <v>40736.420138888891</v>
      </c>
      <c r="F9611">
        <v>2.5499999999999998</v>
      </c>
      <c r="G9611">
        <v>14247</v>
      </c>
      <c r="H9611" t="s">
        <v>10</v>
      </c>
      <c r="I9611" t="str">
        <f>IF(AND(LEFT(OnlineRetail[[#This Row],[InvoiceNo]],1)&lt;&gt;"C",OnlineRetail[[#This Row],[CustomerID]]&lt;&gt;""),"Yes","No")</f>
        <v>Yes</v>
      </c>
      <c r="J9611" s="4">
        <f>EOMONTH(OnlineRetail[[#This Row],[InvoiceDate]],-1)+1</f>
        <v>40725</v>
      </c>
      <c r="K9611" s="6">
        <f>OnlineRetail[[#This Row],[Quantity]]*OnlineRetail[[#This Row],[UnitPrice]]</f>
        <v>38.25</v>
      </c>
      <c r="L9611" t="str">
        <f t="shared" si="150"/>
        <v>14247|Jul-2011</v>
      </c>
    </row>
    <row r="9612" spans="1:12">
      <c r="A9612">
        <v>552811</v>
      </c>
      <c r="B9612" t="s">
        <v>207</v>
      </c>
      <c r="C9612" t="s">
        <v>50</v>
      </c>
      <c r="D9612">
        <v>16</v>
      </c>
      <c r="E9612" s="1">
        <v>40736.426388888889</v>
      </c>
      <c r="F9612">
        <v>1.65</v>
      </c>
      <c r="G9612">
        <v>13541</v>
      </c>
      <c r="H9612" t="s">
        <v>10</v>
      </c>
      <c r="I9612" t="str">
        <f>IF(AND(LEFT(OnlineRetail[[#This Row],[InvoiceNo]],1)&lt;&gt;"C",OnlineRetail[[#This Row],[CustomerID]]&lt;&gt;""),"Yes","No")</f>
        <v>Yes</v>
      </c>
      <c r="J9612" s="4">
        <f>EOMONTH(OnlineRetail[[#This Row],[InvoiceDate]],-1)+1</f>
        <v>40725</v>
      </c>
      <c r="K9612" s="6">
        <f>OnlineRetail[[#This Row],[Quantity]]*OnlineRetail[[#This Row],[UnitPrice]]</f>
        <v>26.4</v>
      </c>
      <c r="L9612" t="str">
        <f t="shared" si="150"/>
        <v>13541|Jul-2011</v>
      </c>
    </row>
    <row r="9613" spans="1:12">
      <c r="A9613">
        <v>553518</v>
      </c>
      <c r="B9613" t="s">
        <v>52</v>
      </c>
      <c r="C9613" t="s">
        <v>72</v>
      </c>
      <c r="D9613">
        <v>9</v>
      </c>
      <c r="E9613" s="1">
        <v>40736.43472222222</v>
      </c>
      <c r="F9613">
        <v>9.9499999999999993</v>
      </c>
      <c r="G9613">
        <v>14010</v>
      </c>
      <c r="H9613" t="s">
        <v>25</v>
      </c>
      <c r="I9613" t="str">
        <f>IF(AND(LEFT(OnlineRetail[[#This Row],[InvoiceNo]],1)&lt;&gt;"C",OnlineRetail[[#This Row],[CustomerID]]&lt;&gt;""),"Yes","No")</f>
        <v>Yes</v>
      </c>
      <c r="J9613" s="4">
        <f>EOMONTH(OnlineRetail[[#This Row],[InvoiceDate]],-1)+1</f>
        <v>40725</v>
      </c>
      <c r="K9613" s="6">
        <f>OnlineRetail[[#This Row],[Quantity]]*OnlineRetail[[#This Row],[UnitPrice]]</f>
        <v>89.55</v>
      </c>
      <c r="L9613" t="str">
        <f t="shared" si="150"/>
        <v>14010|Jul-2011</v>
      </c>
    </row>
    <row r="9614" spans="1:12">
      <c r="A9614">
        <v>538554</v>
      </c>
      <c r="B9614" t="s">
        <v>96</v>
      </c>
      <c r="C9614" t="s">
        <v>62</v>
      </c>
      <c r="D9614">
        <v>11</v>
      </c>
      <c r="E9614" s="1">
        <v>40736.439583333333</v>
      </c>
      <c r="F9614">
        <v>4.25</v>
      </c>
      <c r="G9614">
        <v>13848</v>
      </c>
      <c r="H9614" t="s">
        <v>70</v>
      </c>
      <c r="I9614" t="str">
        <f>IF(AND(LEFT(OnlineRetail[[#This Row],[InvoiceNo]],1)&lt;&gt;"C",OnlineRetail[[#This Row],[CustomerID]]&lt;&gt;""),"Yes","No")</f>
        <v>Yes</v>
      </c>
      <c r="J9614" s="4">
        <f>EOMONTH(OnlineRetail[[#This Row],[InvoiceDate]],-1)+1</f>
        <v>40725</v>
      </c>
      <c r="K9614" s="6">
        <f>OnlineRetail[[#This Row],[Quantity]]*OnlineRetail[[#This Row],[UnitPrice]]</f>
        <v>46.75</v>
      </c>
      <c r="L9614" t="str">
        <f t="shared" si="150"/>
        <v>13848|Jul-2011</v>
      </c>
    </row>
    <row r="9615" spans="1:12">
      <c r="A9615">
        <v>554896</v>
      </c>
      <c r="B9615" t="s">
        <v>84</v>
      </c>
      <c r="C9615" t="s">
        <v>83</v>
      </c>
      <c r="D9615">
        <v>1</v>
      </c>
      <c r="E9615" s="1">
        <v>40736.444444444453</v>
      </c>
      <c r="F9615">
        <v>3.39</v>
      </c>
      <c r="G9615">
        <v>12864</v>
      </c>
      <c r="H9615" t="s">
        <v>10</v>
      </c>
      <c r="I9615" t="str">
        <f>IF(AND(LEFT(OnlineRetail[[#This Row],[InvoiceNo]],1)&lt;&gt;"C",OnlineRetail[[#This Row],[CustomerID]]&lt;&gt;""),"Yes","No")</f>
        <v>Yes</v>
      </c>
      <c r="J9615" s="4">
        <f>EOMONTH(OnlineRetail[[#This Row],[InvoiceDate]],-1)+1</f>
        <v>40725</v>
      </c>
      <c r="K9615" s="6">
        <f>OnlineRetail[[#This Row],[Quantity]]*OnlineRetail[[#This Row],[UnitPrice]]</f>
        <v>3.39</v>
      </c>
      <c r="L9615" t="str">
        <f t="shared" si="150"/>
        <v>12864|Jul-2011</v>
      </c>
    </row>
    <row r="9616" spans="1:12">
      <c r="A9616">
        <v>550782</v>
      </c>
      <c r="B9616" t="s">
        <v>131</v>
      </c>
      <c r="C9616" t="s">
        <v>42</v>
      </c>
      <c r="D9616">
        <v>15</v>
      </c>
      <c r="E9616" s="1">
        <v>40736.449305555558</v>
      </c>
      <c r="F9616">
        <v>2.1</v>
      </c>
      <c r="G9616">
        <v>13611</v>
      </c>
      <c r="H9616" t="s">
        <v>17</v>
      </c>
      <c r="I9616" t="str">
        <f>IF(AND(LEFT(OnlineRetail[[#This Row],[InvoiceNo]],1)&lt;&gt;"C",OnlineRetail[[#This Row],[CustomerID]]&lt;&gt;""),"Yes","No")</f>
        <v>Yes</v>
      </c>
      <c r="J9616" s="4">
        <f>EOMONTH(OnlineRetail[[#This Row],[InvoiceDate]],-1)+1</f>
        <v>40725</v>
      </c>
      <c r="K9616" s="6">
        <f>OnlineRetail[[#This Row],[Quantity]]*OnlineRetail[[#This Row],[UnitPrice]]</f>
        <v>31.5</v>
      </c>
      <c r="L9616" t="str">
        <f t="shared" si="150"/>
        <v>13611|Jul-2011</v>
      </c>
    </row>
    <row r="9617" spans="1:12">
      <c r="A9617">
        <v>554003</v>
      </c>
      <c r="B9617" t="s">
        <v>215</v>
      </c>
      <c r="C9617" t="s">
        <v>53</v>
      </c>
      <c r="D9617">
        <v>22</v>
      </c>
      <c r="E9617" s="1">
        <v>40736.449999999997</v>
      </c>
      <c r="F9617">
        <v>5.95</v>
      </c>
      <c r="G9617">
        <v>12569</v>
      </c>
      <c r="H9617" t="s">
        <v>10</v>
      </c>
      <c r="I9617" t="str">
        <f>IF(AND(LEFT(OnlineRetail[[#This Row],[InvoiceNo]],1)&lt;&gt;"C",OnlineRetail[[#This Row],[CustomerID]]&lt;&gt;""),"Yes","No")</f>
        <v>Yes</v>
      </c>
      <c r="J9617" s="4">
        <f>EOMONTH(OnlineRetail[[#This Row],[InvoiceDate]],-1)+1</f>
        <v>40725</v>
      </c>
      <c r="K9617" s="6">
        <f>OnlineRetail[[#This Row],[Quantity]]*OnlineRetail[[#This Row],[UnitPrice]]</f>
        <v>130.9</v>
      </c>
      <c r="L9617" t="str">
        <f t="shared" si="150"/>
        <v>12569|Jul-2011</v>
      </c>
    </row>
    <row r="9618" spans="1:12">
      <c r="A9618">
        <v>544663</v>
      </c>
      <c r="B9618" t="s">
        <v>94</v>
      </c>
      <c r="C9618" t="s">
        <v>39</v>
      </c>
      <c r="D9618">
        <v>23</v>
      </c>
      <c r="E9618" s="1">
        <v>40736.45208333333</v>
      </c>
      <c r="F9618">
        <v>3.39</v>
      </c>
      <c r="G9618">
        <v>12605</v>
      </c>
      <c r="H9618" t="s">
        <v>10</v>
      </c>
      <c r="I9618" t="str">
        <f>IF(AND(LEFT(OnlineRetail[[#This Row],[InvoiceNo]],1)&lt;&gt;"C",OnlineRetail[[#This Row],[CustomerID]]&lt;&gt;""),"Yes","No")</f>
        <v>Yes</v>
      </c>
      <c r="J9618" s="4">
        <f>EOMONTH(OnlineRetail[[#This Row],[InvoiceDate]],-1)+1</f>
        <v>40725</v>
      </c>
      <c r="K9618" s="6">
        <f>OnlineRetail[[#This Row],[Quantity]]*OnlineRetail[[#This Row],[UnitPrice]]</f>
        <v>77.97</v>
      </c>
      <c r="L9618" t="str">
        <f t="shared" si="150"/>
        <v>12605|Jul-2011</v>
      </c>
    </row>
    <row r="9619" spans="1:12">
      <c r="A9619">
        <v>547464</v>
      </c>
      <c r="B9619" t="s">
        <v>257</v>
      </c>
      <c r="C9619" t="s">
        <v>19</v>
      </c>
      <c r="D9619">
        <v>12</v>
      </c>
      <c r="E9619" s="1">
        <v>40736.460416666669</v>
      </c>
      <c r="F9619">
        <v>5.95</v>
      </c>
      <c r="G9619">
        <v>13063</v>
      </c>
      <c r="H9619" t="s">
        <v>10</v>
      </c>
      <c r="I9619" t="str">
        <f>IF(AND(LEFT(OnlineRetail[[#This Row],[InvoiceNo]],1)&lt;&gt;"C",OnlineRetail[[#This Row],[CustomerID]]&lt;&gt;""),"Yes","No")</f>
        <v>Yes</v>
      </c>
      <c r="J9619" s="4">
        <f>EOMONTH(OnlineRetail[[#This Row],[InvoiceDate]],-1)+1</f>
        <v>40725</v>
      </c>
      <c r="K9619" s="6">
        <f>OnlineRetail[[#This Row],[Quantity]]*OnlineRetail[[#This Row],[UnitPrice]]</f>
        <v>71.400000000000006</v>
      </c>
      <c r="L9619" t="str">
        <f t="shared" si="150"/>
        <v>13063|Jul-2011</v>
      </c>
    </row>
    <row r="9620" spans="1:12">
      <c r="A9620">
        <v>548857</v>
      </c>
      <c r="B9620" t="s">
        <v>149</v>
      </c>
      <c r="C9620" t="s">
        <v>29</v>
      </c>
      <c r="D9620">
        <v>18</v>
      </c>
      <c r="E9620" s="1">
        <v>40736.461111111108</v>
      </c>
      <c r="F9620">
        <v>1.65</v>
      </c>
      <c r="G9620">
        <v>13727</v>
      </c>
      <c r="H9620" t="s">
        <v>10</v>
      </c>
      <c r="I9620" t="str">
        <f>IF(AND(LEFT(OnlineRetail[[#This Row],[InvoiceNo]],1)&lt;&gt;"C",OnlineRetail[[#This Row],[CustomerID]]&lt;&gt;""),"Yes","No")</f>
        <v>Yes</v>
      </c>
      <c r="J9620" s="4">
        <f>EOMONTH(OnlineRetail[[#This Row],[InvoiceDate]],-1)+1</f>
        <v>40725</v>
      </c>
      <c r="K9620" s="6">
        <f>OnlineRetail[[#This Row],[Quantity]]*OnlineRetail[[#This Row],[UnitPrice]]</f>
        <v>29.7</v>
      </c>
      <c r="L9620" t="str">
        <f t="shared" si="150"/>
        <v>13727|Jul-2011</v>
      </c>
    </row>
    <row r="9621" spans="1:12">
      <c r="A9621">
        <v>536563</v>
      </c>
      <c r="B9621" t="s">
        <v>174</v>
      </c>
      <c r="C9621" t="s">
        <v>33</v>
      </c>
      <c r="D9621">
        <v>15</v>
      </c>
      <c r="E9621" s="1">
        <v>40736.461805555547</v>
      </c>
      <c r="F9621">
        <v>1.25</v>
      </c>
      <c r="G9621">
        <v>13074</v>
      </c>
      <c r="H9621" t="s">
        <v>10</v>
      </c>
      <c r="I9621" t="str">
        <f>IF(AND(LEFT(OnlineRetail[[#This Row],[InvoiceNo]],1)&lt;&gt;"C",OnlineRetail[[#This Row],[CustomerID]]&lt;&gt;""),"Yes","No")</f>
        <v>Yes</v>
      </c>
      <c r="J9621" s="4">
        <f>EOMONTH(OnlineRetail[[#This Row],[InvoiceDate]],-1)+1</f>
        <v>40725</v>
      </c>
      <c r="K9621" s="6">
        <f>OnlineRetail[[#This Row],[Quantity]]*OnlineRetail[[#This Row],[UnitPrice]]</f>
        <v>18.75</v>
      </c>
      <c r="L9621" t="str">
        <f t="shared" si="150"/>
        <v>13074|Jul-2011</v>
      </c>
    </row>
    <row r="9622" spans="1:12">
      <c r="A9622">
        <v>553843</v>
      </c>
      <c r="B9622" t="s">
        <v>119</v>
      </c>
      <c r="C9622" t="s">
        <v>39</v>
      </c>
      <c r="D9622">
        <v>20</v>
      </c>
      <c r="E9622" s="1">
        <v>40736.474999999999</v>
      </c>
      <c r="F9622">
        <v>4.95</v>
      </c>
      <c r="G9622">
        <v>14327</v>
      </c>
      <c r="H9622" t="s">
        <v>10</v>
      </c>
      <c r="I9622" t="str">
        <f>IF(AND(LEFT(OnlineRetail[[#This Row],[InvoiceNo]],1)&lt;&gt;"C",OnlineRetail[[#This Row],[CustomerID]]&lt;&gt;""),"Yes","No")</f>
        <v>Yes</v>
      </c>
      <c r="J9622" s="4">
        <f>EOMONTH(OnlineRetail[[#This Row],[InvoiceDate]],-1)+1</f>
        <v>40725</v>
      </c>
      <c r="K9622" s="6">
        <f>OnlineRetail[[#This Row],[Quantity]]*OnlineRetail[[#This Row],[UnitPrice]]</f>
        <v>99</v>
      </c>
      <c r="L9622" t="str">
        <f t="shared" si="150"/>
        <v>14327|Jul-2011</v>
      </c>
    </row>
    <row r="9623" spans="1:12">
      <c r="A9623">
        <v>543176</v>
      </c>
      <c r="B9623" t="s">
        <v>34</v>
      </c>
      <c r="C9623" t="s">
        <v>53</v>
      </c>
      <c r="D9623">
        <v>17</v>
      </c>
      <c r="E9623" s="1">
        <v>40736.477777777778</v>
      </c>
      <c r="F9623">
        <v>4.95</v>
      </c>
      <c r="G9623">
        <v>12585</v>
      </c>
      <c r="H9623" t="s">
        <v>22</v>
      </c>
      <c r="I9623" t="str">
        <f>IF(AND(LEFT(OnlineRetail[[#This Row],[InvoiceNo]],1)&lt;&gt;"C",OnlineRetail[[#This Row],[CustomerID]]&lt;&gt;""),"Yes","No")</f>
        <v>Yes</v>
      </c>
      <c r="J9623" s="4">
        <f>EOMONTH(OnlineRetail[[#This Row],[InvoiceDate]],-1)+1</f>
        <v>40725</v>
      </c>
      <c r="K9623" s="6">
        <f>OnlineRetail[[#This Row],[Quantity]]*OnlineRetail[[#This Row],[UnitPrice]]</f>
        <v>84.15</v>
      </c>
      <c r="L9623" t="str">
        <f t="shared" si="150"/>
        <v>12585|Jul-2011</v>
      </c>
    </row>
    <row r="9624" spans="1:12">
      <c r="A9624">
        <v>551982</v>
      </c>
      <c r="B9624" t="s">
        <v>205</v>
      </c>
      <c r="C9624" t="s">
        <v>33</v>
      </c>
      <c r="D9624">
        <v>8</v>
      </c>
      <c r="E9624" s="1">
        <v>40736.479861111111</v>
      </c>
      <c r="F9624">
        <v>1.65</v>
      </c>
      <c r="G9624">
        <v>12587</v>
      </c>
      <c r="H9624" t="s">
        <v>10</v>
      </c>
      <c r="I9624" t="str">
        <f>IF(AND(LEFT(OnlineRetail[[#This Row],[InvoiceNo]],1)&lt;&gt;"C",OnlineRetail[[#This Row],[CustomerID]]&lt;&gt;""),"Yes","No")</f>
        <v>Yes</v>
      </c>
      <c r="J9624" s="4">
        <f>EOMONTH(OnlineRetail[[#This Row],[InvoiceDate]],-1)+1</f>
        <v>40725</v>
      </c>
      <c r="K9624" s="6">
        <f>OnlineRetail[[#This Row],[Quantity]]*OnlineRetail[[#This Row],[UnitPrice]]</f>
        <v>13.2</v>
      </c>
      <c r="L9624" t="str">
        <f t="shared" si="150"/>
        <v>12587|Jul-2011</v>
      </c>
    </row>
    <row r="9625" spans="1:12">
      <c r="A9625">
        <v>537227</v>
      </c>
      <c r="B9625" t="s">
        <v>175</v>
      </c>
      <c r="C9625" t="s">
        <v>27</v>
      </c>
      <c r="D9625">
        <v>11</v>
      </c>
      <c r="E9625" s="1">
        <v>40736.481944444437</v>
      </c>
      <c r="F9625">
        <v>4.25</v>
      </c>
      <c r="G9625">
        <v>13526</v>
      </c>
      <c r="H9625" t="s">
        <v>10</v>
      </c>
      <c r="I9625" t="str">
        <f>IF(AND(LEFT(OnlineRetail[[#This Row],[InvoiceNo]],1)&lt;&gt;"C",OnlineRetail[[#This Row],[CustomerID]]&lt;&gt;""),"Yes","No")</f>
        <v>Yes</v>
      </c>
      <c r="J9625" s="4">
        <f>EOMONTH(OnlineRetail[[#This Row],[InvoiceDate]],-1)+1</f>
        <v>40725</v>
      </c>
      <c r="K9625" s="6">
        <f>OnlineRetail[[#This Row],[Quantity]]*OnlineRetail[[#This Row],[UnitPrice]]</f>
        <v>46.75</v>
      </c>
      <c r="L9625" t="str">
        <f t="shared" si="150"/>
        <v>13526|Jul-2011</v>
      </c>
    </row>
    <row r="9626" spans="1:12" hidden="1">
      <c r="A9626">
        <v>538195</v>
      </c>
      <c r="B9626" t="s">
        <v>238</v>
      </c>
      <c r="C9626" t="s">
        <v>50</v>
      </c>
      <c r="D9626">
        <v>6</v>
      </c>
      <c r="E9626" s="1">
        <v>40736.48541666667</v>
      </c>
      <c r="F9626">
        <v>9.9499999999999993</v>
      </c>
      <c r="H9626" t="s">
        <v>10</v>
      </c>
      <c r="I9626" t="str">
        <f>IF(AND(LEFT(OnlineRetail[[#This Row],[InvoiceNo]],1)&lt;&gt;"C",OnlineRetail[[#This Row],[CustomerID]]&lt;&gt;""),"Yes","No")</f>
        <v>No</v>
      </c>
      <c r="J9626" s="4">
        <f>EOMONTH(OnlineRetail[[#This Row],[InvoiceDate]],-1)+1</f>
        <v>40725</v>
      </c>
      <c r="K9626" s="6">
        <f>OnlineRetail[[#This Row],[Quantity]]*OnlineRetail[[#This Row],[UnitPrice]]</f>
        <v>59.699999999999996</v>
      </c>
      <c r="L9626" t="str">
        <f t="shared" si="150"/>
        <v/>
      </c>
    </row>
    <row r="9627" spans="1:12">
      <c r="A9627">
        <v>554555</v>
      </c>
      <c r="B9627" t="s">
        <v>132</v>
      </c>
      <c r="C9627" t="s">
        <v>29</v>
      </c>
      <c r="D9627">
        <v>11</v>
      </c>
      <c r="E9627" s="1">
        <v>40736.486805555563</v>
      </c>
      <c r="F9627">
        <v>3.39</v>
      </c>
      <c r="G9627">
        <v>13682</v>
      </c>
      <c r="H9627" t="s">
        <v>10</v>
      </c>
      <c r="I9627" t="str">
        <f>IF(AND(LEFT(OnlineRetail[[#This Row],[InvoiceNo]],1)&lt;&gt;"C",OnlineRetail[[#This Row],[CustomerID]]&lt;&gt;""),"Yes","No")</f>
        <v>Yes</v>
      </c>
      <c r="J9627" s="4">
        <f>EOMONTH(OnlineRetail[[#This Row],[InvoiceDate]],-1)+1</f>
        <v>40725</v>
      </c>
      <c r="K9627" s="6">
        <f>OnlineRetail[[#This Row],[Quantity]]*OnlineRetail[[#This Row],[UnitPrice]]</f>
        <v>37.29</v>
      </c>
      <c r="L9627" t="str">
        <f t="shared" si="150"/>
        <v>13682|Jul-2011</v>
      </c>
    </row>
    <row r="9628" spans="1:12">
      <c r="A9628">
        <v>541256</v>
      </c>
      <c r="B9628" t="s">
        <v>297</v>
      </c>
      <c r="C9628" t="s">
        <v>19</v>
      </c>
      <c r="D9628">
        <v>5</v>
      </c>
      <c r="E9628" s="1">
        <v>40736.497916666667</v>
      </c>
      <c r="F9628">
        <v>4.95</v>
      </c>
      <c r="G9628">
        <v>13707</v>
      </c>
      <c r="H9628" t="s">
        <v>10</v>
      </c>
      <c r="I9628" t="str">
        <f>IF(AND(LEFT(OnlineRetail[[#This Row],[InvoiceNo]],1)&lt;&gt;"C",OnlineRetail[[#This Row],[CustomerID]]&lt;&gt;""),"Yes","No")</f>
        <v>Yes</v>
      </c>
      <c r="J9628" s="4">
        <f>EOMONTH(OnlineRetail[[#This Row],[InvoiceDate]],-1)+1</f>
        <v>40725</v>
      </c>
      <c r="K9628" s="6">
        <f>OnlineRetail[[#This Row],[Quantity]]*OnlineRetail[[#This Row],[UnitPrice]]</f>
        <v>24.75</v>
      </c>
      <c r="L9628" t="str">
        <f t="shared" si="150"/>
        <v>13707|Jul-2011</v>
      </c>
    </row>
    <row r="9629" spans="1:12">
      <c r="A9629">
        <v>547941</v>
      </c>
      <c r="B9629" t="s">
        <v>132</v>
      </c>
      <c r="C9629" t="s">
        <v>29</v>
      </c>
      <c r="D9629">
        <v>18</v>
      </c>
      <c r="E9629" s="1">
        <v>40736.502083333333</v>
      </c>
      <c r="F9629">
        <v>4.95</v>
      </c>
      <c r="G9629">
        <v>13367</v>
      </c>
      <c r="H9629" t="s">
        <v>10</v>
      </c>
      <c r="I9629" t="str">
        <f>IF(AND(LEFT(OnlineRetail[[#This Row],[InvoiceNo]],1)&lt;&gt;"C",OnlineRetail[[#This Row],[CustomerID]]&lt;&gt;""),"Yes","No")</f>
        <v>Yes</v>
      </c>
      <c r="J9629" s="4">
        <f>EOMONTH(OnlineRetail[[#This Row],[InvoiceDate]],-1)+1</f>
        <v>40725</v>
      </c>
      <c r="K9629" s="6">
        <f>OnlineRetail[[#This Row],[Quantity]]*OnlineRetail[[#This Row],[UnitPrice]]</f>
        <v>89.100000000000009</v>
      </c>
      <c r="L9629" t="str">
        <f t="shared" si="150"/>
        <v>13367|Jul-2011</v>
      </c>
    </row>
    <row r="9630" spans="1:12">
      <c r="A9630">
        <v>538019</v>
      </c>
      <c r="B9630" t="s">
        <v>265</v>
      </c>
      <c r="C9630" t="s">
        <v>53</v>
      </c>
      <c r="D9630">
        <v>1</v>
      </c>
      <c r="E9630" s="1">
        <v>40736.504861111112</v>
      </c>
      <c r="F9630">
        <v>2.5499999999999998</v>
      </c>
      <c r="G9630">
        <v>12799</v>
      </c>
      <c r="H9630" t="s">
        <v>10</v>
      </c>
      <c r="I9630" t="str">
        <f>IF(AND(LEFT(OnlineRetail[[#This Row],[InvoiceNo]],1)&lt;&gt;"C",OnlineRetail[[#This Row],[CustomerID]]&lt;&gt;""),"Yes","No")</f>
        <v>Yes</v>
      </c>
      <c r="J9630" s="4">
        <f>EOMONTH(OnlineRetail[[#This Row],[InvoiceDate]],-1)+1</f>
        <v>40725</v>
      </c>
      <c r="K9630" s="6">
        <f>OnlineRetail[[#This Row],[Quantity]]*OnlineRetail[[#This Row],[UnitPrice]]</f>
        <v>2.5499999999999998</v>
      </c>
      <c r="L9630" t="str">
        <f t="shared" si="150"/>
        <v>12799|Jul-2011</v>
      </c>
    </row>
    <row r="9631" spans="1:12">
      <c r="A9631">
        <v>541887</v>
      </c>
      <c r="B9631" t="s">
        <v>64</v>
      </c>
      <c r="C9631" t="s">
        <v>42</v>
      </c>
      <c r="D9631">
        <v>17</v>
      </c>
      <c r="E9631" s="1">
        <v>40736.513194444437</v>
      </c>
      <c r="F9631">
        <v>4.95</v>
      </c>
      <c r="G9631">
        <v>12791</v>
      </c>
      <c r="H9631" t="s">
        <v>10</v>
      </c>
      <c r="I9631" t="str">
        <f>IF(AND(LEFT(OnlineRetail[[#This Row],[InvoiceNo]],1)&lt;&gt;"C",OnlineRetail[[#This Row],[CustomerID]]&lt;&gt;""),"Yes","No")</f>
        <v>Yes</v>
      </c>
      <c r="J9631" s="4">
        <f>EOMONTH(OnlineRetail[[#This Row],[InvoiceDate]],-1)+1</f>
        <v>40725</v>
      </c>
      <c r="K9631" s="6">
        <f>OnlineRetail[[#This Row],[Quantity]]*OnlineRetail[[#This Row],[UnitPrice]]</f>
        <v>84.15</v>
      </c>
      <c r="L9631" t="str">
        <f t="shared" si="150"/>
        <v>12791|Jul-2011</v>
      </c>
    </row>
    <row r="9632" spans="1:12">
      <c r="A9632">
        <v>551010</v>
      </c>
      <c r="B9632" t="s">
        <v>84</v>
      </c>
      <c r="C9632" t="s">
        <v>14</v>
      </c>
      <c r="D9632">
        <v>23</v>
      </c>
      <c r="E9632" s="1">
        <v>40736.515277777777</v>
      </c>
      <c r="F9632">
        <v>7.95</v>
      </c>
      <c r="G9632">
        <v>13238</v>
      </c>
      <c r="H9632" t="s">
        <v>10</v>
      </c>
      <c r="I9632" t="str">
        <f>IF(AND(LEFT(OnlineRetail[[#This Row],[InvoiceNo]],1)&lt;&gt;"C",OnlineRetail[[#This Row],[CustomerID]]&lt;&gt;""),"Yes","No")</f>
        <v>Yes</v>
      </c>
      <c r="J9632" s="4">
        <f>EOMONTH(OnlineRetail[[#This Row],[InvoiceDate]],-1)+1</f>
        <v>40725</v>
      </c>
      <c r="K9632" s="6">
        <f>OnlineRetail[[#This Row],[Quantity]]*OnlineRetail[[#This Row],[UnitPrice]]</f>
        <v>182.85</v>
      </c>
      <c r="L9632" t="str">
        <f t="shared" si="150"/>
        <v>13238|Jul-2011</v>
      </c>
    </row>
    <row r="9633" spans="1:12">
      <c r="A9633">
        <v>536652</v>
      </c>
      <c r="B9633" t="s">
        <v>141</v>
      </c>
      <c r="C9633" t="s">
        <v>62</v>
      </c>
      <c r="D9633">
        <v>19</v>
      </c>
      <c r="E9633" s="1">
        <v>40736.53125</v>
      </c>
      <c r="F9633">
        <v>1.65</v>
      </c>
      <c r="G9633">
        <v>13645</v>
      </c>
      <c r="H9633" t="s">
        <v>10</v>
      </c>
      <c r="I9633" t="str">
        <f>IF(AND(LEFT(OnlineRetail[[#This Row],[InvoiceNo]],1)&lt;&gt;"C",OnlineRetail[[#This Row],[CustomerID]]&lt;&gt;""),"Yes","No")</f>
        <v>Yes</v>
      </c>
      <c r="J9633" s="4">
        <f>EOMONTH(OnlineRetail[[#This Row],[InvoiceDate]],-1)+1</f>
        <v>40725</v>
      </c>
      <c r="K9633" s="6">
        <f>OnlineRetail[[#This Row],[Quantity]]*OnlineRetail[[#This Row],[UnitPrice]]</f>
        <v>31.349999999999998</v>
      </c>
      <c r="L9633" t="str">
        <f t="shared" si="150"/>
        <v>13645|Jul-2011</v>
      </c>
    </row>
    <row r="9634" spans="1:12">
      <c r="A9634">
        <v>555149</v>
      </c>
      <c r="B9634" t="s">
        <v>138</v>
      </c>
      <c r="C9634" t="s">
        <v>50</v>
      </c>
      <c r="D9634">
        <v>9</v>
      </c>
      <c r="E9634" s="1">
        <v>40736.532638888893</v>
      </c>
      <c r="F9634">
        <v>4.95</v>
      </c>
      <c r="G9634">
        <v>14105</v>
      </c>
      <c r="H9634" t="s">
        <v>10</v>
      </c>
      <c r="I9634" t="str">
        <f>IF(AND(LEFT(OnlineRetail[[#This Row],[InvoiceNo]],1)&lt;&gt;"C",OnlineRetail[[#This Row],[CustomerID]]&lt;&gt;""),"Yes","No")</f>
        <v>Yes</v>
      </c>
      <c r="J9634" s="4">
        <f>EOMONTH(OnlineRetail[[#This Row],[InvoiceDate]],-1)+1</f>
        <v>40725</v>
      </c>
      <c r="K9634" s="6">
        <f>OnlineRetail[[#This Row],[Quantity]]*OnlineRetail[[#This Row],[UnitPrice]]</f>
        <v>44.550000000000004</v>
      </c>
      <c r="L9634" t="str">
        <f t="shared" si="150"/>
        <v>14105|Jul-2011</v>
      </c>
    </row>
    <row r="9635" spans="1:12">
      <c r="A9635">
        <v>540899</v>
      </c>
      <c r="B9635" t="s">
        <v>239</v>
      </c>
      <c r="C9635" t="s">
        <v>27</v>
      </c>
      <c r="D9635">
        <v>7</v>
      </c>
      <c r="E9635" s="1">
        <v>40736.53402777778</v>
      </c>
      <c r="F9635">
        <v>3.39</v>
      </c>
      <c r="G9635">
        <v>13328</v>
      </c>
      <c r="H9635" t="s">
        <v>31</v>
      </c>
      <c r="I9635" t="str">
        <f>IF(AND(LEFT(OnlineRetail[[#This Row],[InvoiceNo]],1)&lt;&gt;"C",OnlineRetail[[#This Row],[CustomerID]]&lt;&gt;""),"Yes","No")</f>
        <v>Yes</v>
      </c>
      <c r="J9635" s="4">
        <f>EOMONTH(OnlineRetail[[#This Row],[InvoiceDate]],-1)+1</f>
        <v>40725</v>
      </c>
      <c r="K9635" s="6">
        <f>OnlineRetail[[#This Row],[Quantity]]*OnlineRetail[[#This Row],[UnitPrice]]</f>
        <v>23.73</v>
      </c>
      <c r="L9635" t="str">
        <f t="shared" si="150"/>
        <v>13328|Jul-2011</v>
      </c>
    </row>
    <row r="9636" spans="1:12">
      <c r="A9636">
        <v>544037</v>
      </c>
      <c r="B9636" t="s">
        <v>257</v>
      </c>
      <c r="C9636" t="s">
        <v>9</v>
      </c>
      <c r="D9636">
        <v>15</v>
      </c>
      <c r="E9636" s="1">
        <v>40736.534722222219</v>
      </c>
      <c r="F9636">
        <v>2.1</v>
      </c>
      <c r="G9636">
        <v>13063</v>
      </c>
      <c r="H9636" t="s">
        <v>10</v>
      </c>
      <c r="I9636" t="str">
        <f>IF(AND(LEFT(OnlineRetail[[#This Row],[InvoiceNo]],1)&lt;&gt;"C",OnlineRetail[[#This Row],[CustomerID]]&lt;&gt;""),"Yes","No")</f>
        <v>Yes</v>
      </c>
      <c r="J9636" s="4">
        <f>EOMONTH(OnlineRetail[[#This Row],[InvoiceDate]],-1)+1</f>
        <v>40725</v>
      </c>
      <c r="K9636" s="6">
        <f>OnlineRetail[[#This Row],[Quantity]]*OnlineRetail[[#This Row],[UnitPrice]]</f>
        <v>31.5</v>
      </c>
      <c r="L9636" t="str">
        <f t="shared" si="150"/>
        <v>13063|Jul-2011</v>
      </c>
    </row>
    <row r="9637" spans="1:12">
      <c r="A9637">
        <v>551078</v>
      </c>
      <c r="B9637" t="s">
        <v>267</v>
      </c>
      <c r="C9637" t="s">
        <v>42</v>
      </c>
      <c r="D9637">
        <v>7</v>
      </c>
      <c r="E9637" s="1">
        <v>40736.536805555559</v>
      </c>
      <c r="F9637">
        <v>7.95</v>
      </c>
      <c r="G9637">
        <v>13446</v>
      </c>
      <c r="H9637" t="s">
        <v>10</v>
      </c>
      <c r="I9637" t="str">
        <f>IF(AND(LEFT(OnlineRetail[[#This Row],[InvoiceNo]],1)&lt;&gt;"C",OnlineRetail[[#This Row],[CustomerID]]&lt;&gt;""),"Yes","No")</f>
        <v>Yes</v>
      </c>
      <c r="J9637" s="4">
        <f>EOMONTH(OnlineRetail[[#This Row],[InvoiceDate]],-1)+1</f>
        <v>40725</v>
      </c>
      <c r="K9637" s="6">
        <f>OnlineRetail[[#This Row],[Quantity]]*OnlineRetail[[#This Row],[UnitPrice]]</f>
        <v>55.65</v>
      </c>
      <c r="L9637" t="str">
        <f t="shared" si="150"/>
        <v>13446|Jul-2011</v>
      </c>
    </row>
    <row r="9638" spans="1:12">
      <c r="A9638">
        <v>548325</v>
      </c>
      <c r="B9638" t="s">
        <v>105</v>
      </c>
      <c r="C9638" t="s">
        <v>42</v>
      </c>
      <c r="D9638">
        <v>15</v>
      </c>
      <c r="E9638" s="1">
        <v>40736.55972222222</v>
      </c>
      <c r="F9638">
        <v>4.25</v>
      </c>
      <c r="G9638">
        <v>12714</v>
      </c>
      <c r="H9638" t="s">
        <v>10</v>
      </c>
      <c r="I9638" t="str">
        <f>IF(AND(LEFT(OnlineRetail[[#This Row],[InvoiceNo]],1)&lt;&gt;"C",OnlineRetail[[#This Row],[CustomerID]]&lt;&gt;""),"Yes","No")</f>
        <v>Yes</v>
      </c>
      <c r="J9638" s="4">
        <f>EOMONTH(OnlineRetail[[#This Row],[InvoiceDate]],-1)+1</f>
        <v>40725</v>
      </c>
      <c r="K9638" s="6">
        <f>OnlineRetail[[#This Row],[Quantity]]*OnlineRetail[[#This Row],[UnitPrice]]</f>
        <v>63.75</v>
      </c>
      <c r="L9638" t="str">
        <f t="shared" si="150"/>
        <v>12714|Jul-2011</v>
      </c>
    </row>
    <row r="9639" spans="1:12">
      <c r="A9639">
        <v>550006</v>
      </c>
      <c r="B9639" t="s">
        <v>209</v>
      </c>
      <c r="C9639" t="s">
        <v>24</v>
      </c>
      <c r="D9639">
        <v>6</v>
      </c>
      <c r="E9639" s="1">
        <v>40736.576388888891</v>
      </c>
      <c r="F9639">
        <v>5.95</v>
      </c>
      <c r="G9639">
        <v>12909</v>
      </c>
      <c r="H9639" t="s">
        <v>22</v>
      </c>
      <c r="I9639" t="str">
        <f>IF(AND(LEFT(OnlineRetail[[#This Row],[InvoiceNo]],1)&lt;&gt;"C",OnlineRetail[[#This Row],[CustomerID]]&lt;&gt;""),"Yes","No")</f>
        <v>Yes</v>
      </c>
      <c r="J9639" s="4">
        <f>EOMONTH(OnlineRetail[[#This Row],[InvoiceDate]],-1)+1</f>
        <v>40725</v>
      </c>
      <c r="K9639" s="6">
        <f>OnlineRetail[[#This Row],[Quantity]]*OnlineRetail[[#This Row],[UnitPrice]]</f>
        <v>35.700000000000003</v>
      </c>
      <c r="L9639" t="str">
        <f t="shared" si="150"/>
        <v>12909|Jul-2011</v>
      </c>
    </row>
    <row r="9640" spans="1:12">
      <c r="A9640">
        <v>548994</v>
      </c>
      <c r="B9640" t="s">
        <v>240</v>
      </c>
      <c r="C9640" t="s">
        <v>24</v>
      </c>
      <c r="D9640">
        <v>16</v>
      </c>
      <c r="E9640" s="1">
        <v>40736.57708333333</v>
      </c>
      <c r="F9640">
        <v>7.95</v>
      </c>
      <c r="G9640">
        <v>13743</v>
      </c>
      <c r="H9640" t="s">
        <v>10</v>
      </c>
      <c r="I9640" t="str">
        <f>IF(AND(LEFT(OnlineRetail[[#This Row],[InvoiceNo]],1)&lt;&gt;"C",OnlineRetail[[#This Row],[CustomerID]]&lt;&gt;""),"Yes","No")</f>
        <v>Yes</v>
      </c>
      <c r="J9640" s="4">
        <f>EOMONTH(OnlineRetail[[#This Row],[InvoiceDate]],-1)+1</f>
        <v>40725</v>
      </c>
      <c r="K9640" s="6">
        <f>OnlineRetail[[#This Row],[Quantity]]*OnlineRetail[[#This Row],[UnitPrice]]</f>
        <v>127.2</v>
      </c>
      <c r="L9640" t="str">
        <f t="shared" si="150"/>
        <v>13743|Jul-2011</v>
      </c>
    </row>
    <row r="9641" spans="1:12">
      <c r="A9641">
        <v>547497</v>
      </c>
      <c r="B9641" t="s">
        <v>61</v>
      </c>
      <c r="C9641" t="s">
        <v>16</v>
      </c>
      <c r="D9641">
        <v>5</v>
      </c>
      <c r="E9641" s="1">
        <v>40736.579861111109</v>
      </c>
      <c r="F9641">
        <v>3.39</v>
      </c>
      <c r="G9641">
        <v>13193</v>
      </c>
      <c r="H9641" t="s">
        <v>10</v>
      </c>
      <c r="I9641" t="str">
        <f>IF(AND(LEFT(OnlineRetail[[#This Row],[InvoiceNo]],1)&lt;&gt;"C",OnlineRetail[[#This Row],[CustomerID]]&lt;&gt;""),"Yes","No")</f>
        <v>Yes</v>
      </c>
      <c r="J9641" s="4">
        <f>EOMONTH(OnlineRetail[[#This Row],[InvoiceDate]],-1)+1</f>
        <v>40725</v>
      </c>
      <c r="K9641" s="6">
        <f>OnlineRetail[[#This Row],[Quantity]]*OnlineRetail[[#This Row],[UnitPrice]]</f>
        <v>16.95</v>
      </c>
      <c r="L9641" t="str">
        <f t="shared" si="150"/>
        <v>13193|Jul-2011</v>
      </c>
    </row>
    <row r="9642" spans="1:12">
      <c r="A9642">
        <v>543241</v>
      </c>
      <c r="B9642" t="s">
        <v>18</v>
      </c>
      <c r="C9642" t="s">
        <v>53</v>
      </c>
      <c r="D9642">
        <v>5</v>
      </c>
      <c r="E9642" s="1">
        <v>40736.59375</v>
      </c>
      <c r="F9642">
        <v>5.95</v>
      </c>
      <c r="G9642">
        <v>12826</v>
      </c>
      <c r="H9642" t="s">
        <v>10</v>
      </c>
      <c r="I9642" t="str">
        <f>IF(AND(LEFT(OnlineRetail[[#This Row],[InvoiceNo]],1)&lt;&gt;"C",OnlineRetail[[#This Row],[CustomerID]]&lt;&gt;""),"Yes","No")</f>
        <v>Yes</v>
      </c>
      <c r="J9642" s="4">
        <f>EOMONTH(OnlineRetail[[#This Row],[InvoiceDate]],-1)+1</f>
        <v>40725</v>
      </c>
      <c r="K9642" s="6">
        <f>OnlineRetail[[#This Row],[Quantity]]*OnlineRetail[[#This Row],[UnitPrice]]</f>
        <v>29.75</v>
      </c>
      <c r="L9642" t="str">
        <f t="shared" si="150"/>
        <v>12826|Jul-2011</v>
      </c>
    </row>
    <row r="9643" spans="1:12">
      <c r="A9643">
        <v>554394</v>
      </c>
      <c r="B9643" t="s">
        <v>267</v>
      </c>
      <c r="C9643" t="s">
        <v>14</v>
      </c>
      <c r="D9643">
        <v>13</v>
      </c>
      <c r="E9643" s="1">
        <v>40736.595138888893</v>
      </c>
      <c r="F9643">
        <v>7.95</v>
      </c>
      <c r="G9643">
        <v>13247</v>
      </c>
      <c r="H9643" t="s">
        <v>10</v>
      </c>
      <c r="I9643" t="str">
        <f>IF(AND(LEFT(OnlineRetail[[#This Row],[InvoiceNo]],1)&lt;&gt;"C",OnlineRetail[[#This Row],[CustomerID]]&lt;&gt;""),"Yes","No")</f>
        <v>Yes</v>
      </c>
      <c r="J9643" s="4">
        <f>EOMONTH(OnlineRetail[[#This Row],[InvoiceDate]],-1)+1</f>
        <v>40725</v>
      </c>
      <c r="K9643" s="6">
        <f>OnlineRetail[[#This Row],[Quantity]]*OnlineRetail[[#This Row],[UnitPrice]]</f>
        <v>103.35000000000001</v>
      </c>
      <c r="L9643" t="str">
        <f t="shared" si="150"/>
        <v>13247|Jul-2011</v>
      </c>
    </row>
    <row r="9644" spans="1:12">
      <c r="A9644">
        <v>547696</v>
      </c>
      <c r="B9644" t="s">
        <v>202</v>
      </c>
      <c r="C9644" t="s">
        <v>29</v>
      </c>
      <c r="D9644">
        <v>20</v>
      </c>
      <c r="E9644" s="1">
        <v>40736.6</v>
      </c>
      <c r="F9644">
        <v>1.25</v>
      </c>
      <c r="G9644">
        <v>13846</v>
      </c>
      <c r="H9644" t="s">
        <v>10</v>
      </c>
      <c r="I9644" t="str">
        <f>IF(AND(LEFT(OnlineRetail[[#This Row],[InvoiceNo]],1)&lt;&gt;"C",OnlineRetail[[#This Row],[CustomerID]]&lt;&gt;""),"Yes","No")</f>
        <v>Yes</v>
      </c>
      <c r="J9644" s="4">
        <f>EOMONTH(OnlineRetail[[#This Row],[InvoiceDate]],-1)+1</f>
        <v>40725</v>
      </c>
      <c r="K9644" s="6">
        <f>OnlineRetail[[#This Row],[Quantity]]*OnlineRetail[[#This Row],[UnitPrice]]</f>
        <v>25</v>
      </c>
      <c r="L9644" t="str">
        <f t="shared" si="150"/>
        <v>13846|Jul-2011</v>
      </c>
    </row>
    <row r="9645" spans="1:12">
      <c r="A9645">
        <v>549944</v>
      </c>
      <c r="B9645" t="s">
        <v>150</v>
      </c>
      <c r="C9645" t="s">
        <v>29</v>
      </c>
      <c r="D9645">
        <v>5</v>
      </c>
      <c r="E9645" s="1">
        <v>40736.640277777777</v>
      </c>
      <c r="F9645">
        <v>0.85</v>
      </c>
      <c r="G9645">
        <v>12462</v>
      </c>
      <c r="H9645" t="s">
        <v>17</v>
      </c>
      <c r="I9645" t="str">
        <f>IF(AND(LEFT(OnlineRetail[[#This Row],[InvoiceNo]],1)&lt;&gt;"C",OnlineRetail[[#This Row],[CustomerID]]&lt;&gt;""),"Yes","No")</f>
        <v>Yes</v>
      </c>
      <c r="J9645" s="4">
        <f>EOMONTH(OnlineRetail[[#This Row],[InvoiceDate]],-1)+1</f>
        <v>40725</v>
      </c>
      <c r="K9645" s="6">
        <f>OnlineRetail[[#This Row],[Quantity]]*OnlineRetail[[#This Row],[UnitPrice]]</f>
        <v>4.25</v>
      </c>
      <c r="L9645" t="str">
        <f t="shared" si="150"/>
        <v>12462|Jul-2011</v>
      </c>
    </row>
    <row r="9646" spans="1:12">
      <c r="A9646">
        <v>544904</v>
      </c>
      <c r="B9646" t="s">
        <v>97</v>
      </c>
      <c r="C9646" t="s">
        <v>39</v>
      </c>
      <c r="D9646">
        <v>9</v>
      </c>
      <c r="E9646" s="1">
        <v>40736.644444444442</v>
      </c>
      <c r="F9646">
        <v>7.95</v>
      </c>
      <c r="G9646">
        <v>12615</v>
      </c>
      <c r="H9646" t="s">
        <v>10</v>
      </c>
      <c r="I9646" t="str">
        <f>IF(AND(LEFT(OnlineRetail[[#This Row],[InvoiceNo]],1)&lt;&gt;"C",OnlineRetail[[#This Row],[CustomerID]]&lt;&gt;""),"Yes","No")</f>
        <v>Yes</v>
      </c>
      <c r="J9646" s="4">
        <f>EOMONTH(OnlineRetail[[#This Row],[InvoiceDate]],-1)+1</f>
        <v>40725</v>
      </c>
      <c r="K9646" s="6">
        <f>OnlineRetail[[#This Row],[Quantity]]*OnlineRetail[[#This Row],[UnitPrice]]</f>
        <v>71.55</v>
      </c>
      <c r="L9646" t="str">
        <f t="shared" si="150"/>
        <v>12615|Jul-2011</v>
      </c>
    </row>
    <row r="9647" spans="1:12" hidden="1">
      <c r="A9647" t="s">
        <v>372</v>
      </c>
      <c r="B9647" t="s">
        <v>176</v>
      </c>
      <c r="C9647" t="s">
        <v>40</v>
      </c>
      <c r="D9647">
        <v>19</v>
      </c>
      <c r="E9647" s="1">
        <v>40736.649305555547</v>
      </c>
      <c r="F9647">
        <v>3.39</v>
      </c>
      <c r="G9647">
        <v>13556</v>
      </c>
      <c r="H9647" t="s">
        <v>10</v>
      </c>
      <c r="I9647" t="str">
        <f>IF(AND(LEFT(OnlineRetail[[#This Row],[InvoiceNo]],1)&lt;&gt;"C",OnlineRetail[[#This Row],[CustomerID]]&lt;&gt;""),"Yes","No")</f>
        <v>No</v>
      </c>
      <c r="J9647" s="4">
        <f>EOMONTH(OnlineRetail[[#This Row],[InvoiceDate]],-1)+1</f>
        <v>40725</v>
      </c>
      <c r="K9647" s="6">
        <f>OnlineRetail[[#This Row],[Quantity]]*OnlineRetail[[#This Row],[UnitPrice]]</f>
        <v>64.41</v>
      </c>
      <c r="L9647" t="str">
        <f t="shared" si="150"/>
        <v/>
      </c>
    </row>
    <row r="9648" spans="1:12">
      <c r="A9648">
        <v>545811</v>
      </c>
      <c r="B9648" t="s">
        <v>182</v>
      </c>
      <c r="C9648" t="s">
        <v>33</v>
      </c>
      <c r="D9648">
        <v>1</v>
      </c>
      <c r="E9648" s="1">
        <v>40736.668749999997</v>
      </c>
      <c r="F9648">
        <v>9.9499999999999993</v>
      </c>
      <c r="G9648">
        <v>13006</v>
      </c>
      <c r="H9648" t="s">
        <v>10</v>
      </c>
      <c r="I9648" t="str">
        <f>IF(AND(LEFT(OnlineRetail[[#This Row],[InvoiceNo]],1)&lt;&gt;"C",OnlineRetail[[#This Row],[CustomerID]]&lt;&gt;""),"Yes","No")</f>
        <v>Yes</v>
      </c>
      <c r="J9648" s="4">
        <f>EOMONTH(OnlineRetail[[#This Row],[InvoiceDate]],-1)+1</f>
        <v>40725</v>
      </c>
      <c r="K9648" s="6">
        <f>OnlineRetail[[#This Row],[Quantity]]*OnlineRetail[[#This Row],[UnitPrice]]</f>
        <v>9.9499999999999993</v>
      </c>
      <c r="L9648" t="str">
        <f t="shared" si="150"/>
        <v>13006|Jul-2011</v>
      </c>
    </row>
    <row r="9649" spans="1:12">
      <c r="A9649">
        <v>539473</v>
      </c>
      <c r="B9649" t="s">
        <v>176</v>
      </c>
      <c r="C9649" t="s">
        <v>46</v>
      </c>
      <c r="D9649">
        <v>12</v>
      </c>
      <c r="E9649" s="1">
        <v>40736.675000000003</v>
      </c>
      <c r="F9649">
        <v>9.9499999999999993</v>
      </c>
      <c r="G9649">
        <v>12803</v>
      </c>
      <c r="H9649" t="s">
        <v>10</v>
      </c>
      <c r="I9649" t="str">
        <f>IF(AND(LEFT(OnlineRetail[[#This Row],[InvoiceNo]],1)&lt;&gt;"C",OnlineRetail[[#This Row],[CustomerID]]&lt;&gt;""),"Yes","No")</f>
        <v>Yes</v>
      </c>
      <c r="J9649" s="4">
        <f>EOMONTH(OnlineRetail[[#This Row],[InvoiceDate]],-1)+1</f>
        <v>40725</v>
      </c>
      <c r="K9649" s="6">
        <f>OnlineRetail[[#This Row],[Quantity]]*OnlineRetail[[#This Row],[UnitPrice]]</f>
        <v>119.39999999999999</v>
      </c>
      <c r="L9649" t="str">
        <f t="shared" si="150"/>
        <v>12803|Jul-2011</v>
      </c>
    </row>
    <row r="9650" spans="1:12" hidden="1">
      <c r="A9650" t="s">
        <v>373</v>
      </c>
      <c r="B9650" t="s">
        <v>255</v>
      </c>
      <c r="C9650" t="s">
        <v>62</v>
      </c>
      <c r="D9650">
        <v>9</v>
      </c>
      <c r="E9650" s="1">
        <v>40736.69027777778</v>
      </c>
      <c r="F9650">
        <v>1.65</v>
      </c>
      <c r="G9650">
        <v>14066</v>
      </c>
      <c r="H9650" t="s">
        <v>22</v>
      </c>
      <c r="I9650" t="str">
        <f>IF(AND(LEFT(OnlineRetail[[#This Row],[InvoiceNo]],1)&lt;&gt;"C",OnlineRetail[[#This Row],[CustomerID]]&lt;&gt;""),"Yes","No")</f>
        <v>No</v>
      </c>
      <c r="J9650" s="4">
        <f>EOMONTH(OnlineRetail[[#This Row],[InvoiceDate]],-1)+1</f>
        <v>40725</v>
      </c>
      <c r="K9650" s="6">
        <f>OnlineRetail[[#This Row],[Quantity]]*OnlineRetail[[#This Row],[UnitPrice]]</f>
        <v>14.85</v>
      </c>
      <c r="L9650" t="str">
        <f t="shared" si="150"/>
        <v/>
      </c>
    </row>
    <row r="9651" spans="1:12">
      <c r="A9651">
        <v>547282</v>
      </c>
      <c r="B9651" t="s">
        <v>159</v>
      </c>
      <c r="C9651" t="s">
        <v>40</v>
      </c>
      <c r="D9651">
        <v>24</v>
      </c>
      <c r="E9651" s="1">
        <v>40736.691666666673</v>
      </c>
      <c r="F9651">
        <v>1.65</v>
      </c>
      <c r="G9651">
        <v>12970</v>
      </c>
      <c r="H9651" t="s">
        <v>36</v>
      </c>
      <c r="I9651" t="str">
        <f>IF(AND(LEFT(OnlineRetail[[#This Row],[InvoiceNo]],1)&lt;&gt;"C",OnlineRetail[[#This Row],[CustomerID]]&lt;&gt;""),"Yes","No")</f>
        <v>Yes</v>
      </c>
      <c r="J9651" s="4">
        <f>EOMONTH(OnlineRetail[[#This Row],[InvoiceDate]],-1)+1</f>
        <v>40725</v>
      </c>
      <c r="K9651" s="6">
        <f>OnlineRetail[[#This Row],[Quantity]]*OnlineRetail[[#This Row],[UnitPrice]]</f>
        <v>39.599999999999994</v>
      </c>
      <c r="L9651" t="str">
        <f t="shared" si="150"/>
        <v>12970|Jul-2011</v>
      </c>
    </row>
    <row r="9652" spans="1:12">
      <c r="A9652">
        <v>539856</v>
      </c>
      <c r="B9652" t="s">
        <v>184</v>
      </c>
      <c r="C9652" t="s">
        <v>9</v>
      </c>
      <c r="D9652">
        <v>9</v>
      </c>
      <c r="E9652" s="1">
        <v>40736.693055555559</v>
      </c>
      <c r="F9652">
        <v>7.95</v>
      </c>
      <c r="G9652">
        <v>13411</v>
      </c>
      <c r="H9652" t="s">
        <v>10</v>
      </c>
      <c r="I9652" t="str">
        <f>IF(AND(LEFT(OnlineRetail[[#This Row],[InvoiceNo]],1)&lt;&gt;"C",OnlineRetail[[#This Row],[CustomerID]]&lt;&gt;""),"Yes","No")</f>
        <v>Yes</v>
      </c>
      <c r="J9652" s="4">
        <f>EOMONTH(OnlineRetail[[#This Row],[InvoiceDate]],-1)+1</f>
        <v>40725</v>
      </c>
      <c r="K9652" s="6">
        <f>OnlineRetail[[#This Row],[Quantity]]*OnlineRetail[[#This Row],[UnitPrice]]</f>
        <v>71.55</v>
      </c>
      <c r="L9652" t="str">
        <f t="shared" si="150"/>
        <v>13411|Jul-2011</v>
      </c>
    </row>
    <row r="9653" spans="1:12">
      <c r="A9653">
        <v>546153</v>
      </c>
      <c r="B9653" t="s">
        <v>179</v>
      </c>
      <c r="C9653" t="s">
        <v>40</v>
      </c>
      <c r="D9653">
        <v>12</v>
      </c>
      <c r="E9653" s="1">
        <v>40736.713194444441</v>
      </c>
      <c r="F9653">
        <v>0.85</v>
      </c>
      <c r="G9653">
        <v>12891</v>
      </c>
      <c r="H9653" t="s">
        <v>22</v>
      </c>
      <c r="I9653" t="str">
        <f>IF(AND(LEFT(OnlineRetail[[#This Row],[InvoiceNo]],1)&lt;&gt;"C",OnlineRetail[[#This Row],[CustomerID]]&lt;&gt;""),"Yes","No")</f>
        <v>Yes</v>
      </c>
      <c r="J9653" s="4">
        <f>EOMONTH(OnlineRetail[[#This Row],[InvoiceDate]],-1)+1</f>
        <v>40725</v>
      </c>
      <c r="K9653" s="6">
        <f>OnlineRetail[[#This Row],[Quantity]]*OnlineRetail[[#This Row],[UnitPrice]]</f>
        <v>10.199999999999999</v>
      </c>
      <c r="L9653" t="str">
        <f t="shared" si="150"/>
        <v>12891|Jul-2011</v>
      </c>
    </row>
    <row r="9654" spans="1:12">
      <c r="A9654">
        <v>549514</v>
      </c>
      <c r="B9654" t="s">
        <v>176</v>
      </c>
      <c r="C9654" t="s">
        <v>12</v>
      </c>
      <c r="D9654">
        <v>2</v>
      </c>
      <c r="E9654" s="1">
        <v>40736.716666666667</v>
      </c>
      <c r="F9654">
        <v>2.5499999999999998</v>
      </c>
      <c r="G9654">
        <v>13743</v>
      </c>
      <c r="H9654" t="s">
        <v>10</v>
      </c>
      <c r="I9654" t="str">
        <f>IF(AND(LEFT(OnlineRetail[[#This Row],[InvoiceNo]],1)&lt;&gt;"C",OnlineRetail[[#This Row],[CustomerID]]&lt;&gt;""),"Yes","No")</f>
        <v>Yes</v>
      </c>
      <c r="J9654" s="4">
        <f>EOMONTH(OnlineRetail[[#This Row],[InvoiceDate]],-1)+1</f>
        <v>40725</v>
      </c>
      <c r="K9654" s="6">
        <f>OnlineRetail[[#This Row],[Quantity]]*OnlineRetail[[#This Row],[UnitPrice]]</f>
        <v>5.0999999999999996</v>
      </c>
      <c r="L9654" t="str">
        <f t="shared" si="150"/>
        <v>13743|Jul-2011</v>
      </c>
    </row>
    <row r="9655" spans="1:12">
      <c r="A9655">
        <v>552947</v>
      </c>
      <c r="B9655" t="s">
        <v>79</v>
      </c>
      <c r="C9655" t="s">
        <v>12</v>
      </c>
      <c r="D9655">
        <v>8</v>
      </c>
      <c r="E9655" s="1">
        <v>40736.722916666673</v>
      </c>
      <c r="F9655">
        <v>1.65</v>
      </c>
      <c r="G9655">
        <v>13463</v>
      </c>
      <c r="H9655" t="s">
        <v>31</v>
      </c>
      <c r="I9655" t="str">
        <f>IF(AND(LEFT(OnlineRetail[[#This Row],[InvoiceNo]],1)&lt;&gt;"C",OnlineRetail[[#This Row],[CustomerID]]&lt;&gt;""),"Yes","No")</f>
        <v>Yes</v>
      </c>
      <c r="J9655" s="4">
        <f>EOMONTH(OnlineRetail[[#This Row],[InvoiceDate]],-1)+1</f>
        <v>40725</v>
      </c>
      <c r="K9655" s="6">
        <f>OnlineRetail[[#This Row],[Quantity]]*OnlineRetail[[#This Row],[UnitPrice]]</f>
        <v>13.2</v>
      </c>
      <c r="L9655" t="str">
        <f t="shared" si="150"/>
        <v>13463|Jul-2011</v>
      </c>
    </row>
    <row r="9656" spans="1:12">
      <c r="A9656">
        <v>536562</v>
      </c>
      <c r="B9656" t="s">
        <v>129</v>
      </c>
      <c r="C9656" t="s">
        <v>29</v>
      </c>
      <c r="D9656">
        <v>16</v>
      </c>
      <c r="E9656" s="1">
        <v>40736.728472222218</v>
      </c>
      <c r="F9656">
        <v>4.95</v>
      </c>
      <c r="G9656">
        <v>13973</v>
      </c>
      <c r="H9656" t="s">
        <v>10</v>
      </c>
      <c r="I9656" t="str">
        <f>IF(AND(LEFT(OnlineRetail[[#This Row],[InvoiceNo]],1)&lt;&gt;"C",OnlineRetail[[#This Row],[CustomerID]]&lt;&gt;""),"Yes","No")</f>
        <v>Yes</v>
      </c>
      <c r="J9656" s="4">
        <f>EOMONTH(OnlineRetail[[#This Row],[InvoiceDate]],-1)+1</f>
        <v>40725</v>
      </c>
      <c r="K9656" s="6">
        <f>OnlineRetail[[#This Row],[Quantity]]*OnlineRetail[[#This Row],[UnitPrice]]</f>
        <v>79.2</v>
      </c>
      <c r="L9656" t="str">
        <f t="shared" si="150"/>
        <v>13973|Jul-2011</v>
      </c>
    </row>
    <row r="9657" spans="1:12" hidden="1">
      <c r="A9657" t="s">
        <v>374</v>
      </c>
      <c r="B9657" t="s">
        <v>190</v>
      </c>
      <c r="C9657" t="s">
        <v>50</v>
      </c>
      <c r="D9657">
        <v>24</v>
      </c>
      <c r="E9657" s="1">
        <v>40736.729861111111</v>
      </c>
      <c r="F9657">
        <v>9.9499999999999993</v>
      </c>
      <c r="G9657">
        <v>13879</v>
      </c>
      <c r="H9657" t="s">
        <v>10</v>
      </c>
      <c r="I9657" t="str">
        <f>IF(AND(LEFT(OnlineRetail[[#This Row],[InvoiceNo]],1)&lt;&gt;"C",OnlineRetail[[#This Row],[CustomerID]]&lt;&gt;""),"Yes","No")</f>
        <v>No</v>
      </c>
      <c r="J9657" s="4">
        <f>EOMONTH(OnlineRetail[[#This Row],[InvoiceDate]],-1)+1</f>
        <v>40725</v>
      </c>
      <c r="K9657" s="6">
        <f>OnlineRetail[[#This Row],[Quantity]]*OnlineRetail[[#This Row],[UnitPrice]]</f>
        <v>238.79999999999998</v>
      </c>
      <c r="L9657" t="str">
        <f t="shared" si="150"/>
        <v/>
      </c>
    </row>
    <row r="9658" spans="1:12">
      <c r="A9658">
        <v>550684</v>
      </c>
      <c r="B9658" t="s">
        <v>111</v>
      </c>
      <c r="C9658" t="s">
        <v>39</v>
      </c>
      <c r="D9658">
        <v>23</v>
      </c>
      <c r="E9658" s="1">
        <v>40736.740972222222</v>
      </c>
      <c r="F9658">
        <v>2.5499999999999998</v>
      </c>
      <c r="G9658">
        <v>13017</v>
      </c>
      <c r="H9658" t="s">
        <v>10</v>
      </c>
      <c r="I9658" t="str">
        <f>IF(AND(LEFT(OnlineRetail[[#This Row],[InvoiceNo]],1)&lt;&gt;"C",OnlineRetail[[#This Row],[CustomerID]]&lt;&gt;""),"Yes","No")</f>
        <v>Yes</v>
      </c>
      <c r="J9658" s="4">
        <f>EOMONTH(OnlineRetail[[#This Row],[InvoiceDate]],-1)+1</f>
        <v>40725</v>
      </c>
      <c r="K9658" s="6">
        <f>OnlineRetail[[#This Row],[Quantity]]*OnlineRetail[[#This Row],[UnitPrice]]</f>
        <v>58.65</v>
      </c>
      <c r="L9658" t="str">
        <f t="shared" si="150"/>
        <v>13017|Jul-2011</v>
      </c>
    </row>
    <row r="9659" spans="1:12">
      <c r="A9659">
        <v>556336</v>
      </c>
      <c r="B9659" t="s">
        <v>203</v>
      </c>
      <c r="C9659" t="s">
        <v>48</v>
      </c>
      <c r="D9659">
        <v>15</v>
      </c>
      <c r="E9659" s="1">
        <v>40736.741666666669</v>
      </c>
      <c r="F9659">
        <v>4.25</v>
      </c>
      <c r="G9659">
        <v>13323</v>
      </c>
      <c r="H9659" t="s">
        <v>10</v>
      </c>
      <c r="I9659" t="str">
        <f>IF(AND(LEFT(OnlineRetail[[#This Row],[InvoiceNo]],1)&lt;&gt;"C",OnlineRetail[[#This Row],[CustomerID]]&lt;&gt;""),"Yes","No")</f>
        <v>Yes</v>
      </c>
      <c r="J9659" s="4">
        <f>EOMONTH(OnlineRetail[[#This Row],[InvoiceDate]],-1)+1</f>
        <v>40725</v>
      </c>
      <c r="K9659" s="6">
        <f>OnlineRetail[[#This Row],[Quantity]]*OnlineRetail[[#This Row],[UnitPrice]]</f>
        <v>63.75</v>
      </c>
      <c r="L9659" t="str">
        <f t="shared" si="150"/>
        <v>13323|Jul-2011</v>
      </c>
    </row>
    <row r="9660" spans="1:12">
      <c r="A9660">
        <v>537853</v>
      </c>
      <c r="B9660" t="s">
        <v>182</v>
      </c>
      <c r="C9660" t="s">
        <v>9</v>
      </c>
      <c r="D9660">
        <v>16</v>
      </c>
      <c r="E9660" s="1">
        <v>40736.75277777778</v>
      </c>
      <c r="F9660">
        <v>1.65</v>
      </c>
      <c r="G9660">
        <v>12967</v>
      </c>
      <c r="H9660" t="s">
        <v>10</v>
      </c>
      <c r="I9660" t="str">
        <f>IF(AND(LEFT(OnlineRetail[[#This Row],[InvoiceNo]],1)&lt;&gt;"C",OnlineRetail[[#This Row],[CustomerID]]&lt;&gt;""),"Yes","No")</f>
        <v>Yes</v>
      </c>
      <c r="J9660" s="4">
        <f>EOMONTH(OnlineRetail[[#This Row],[InvoiceDate]],-1)+1</f>
        <v>40725</v>
      </c>
      <c r="K9660" s="6">
        <f>OnlineRetail[[#This Row],[Quantity]]*OnlineRetail[[#This Row],[UnitPrice]]</f>
        <v>26.4</v>
      </c>
      <c r="L9660" t="str">
        <f t="shared" si="150"/>
        <v>12967|Jul-2011</v>
      </c>
    </row>
    <row r="9661" spans="1:12">
      <c r="A9661">
        <v>553175</v>
      </c>
      <c r="B9661" t="s">
        <v>23</v>
      </c>
      <c r="C9661" t="s">
        <v>16</v>
      </c>
      <c r="D9661">
        <v>6</v>
      </c>
      <c r="E9661" s="1">
        <v>40736.756249999999</v>
      </c>
      <c r="F9661">
        <v>2.1</v>
      </c>
      <c r="G9661">
        <v>12475</v>
      </c>
      <c r="H9661" t="s">
        <v>10</v>
      </c>
      <c r="I9661" t="str">
        <f>IF(AND(LEFT(OnlineRetail[[#This Row],[InvoiceNo]],1)&lt;&gt;"C",OnlineRetail[[#This Row],[CustomerID]]&lt;&gt;""),"Yes","No")</f>
        <v>Yes</v>
      </c>
      <c r="J9661" s="4">
        <f>EOMONTH(OnlineRetail[[#This Row],[InvoiceDate]],-1)+1</f>
        <v>40725</v>
      </c>
      <c r="K9661" s="6">
        <f>OnlineRetail[[#This Row],[Quantity]]*OnlineRetail[[#This Row],[UnitPrice]]</f>
        <v>12.600000000000001</v>
      </c>
      <c r="L9661" t="str">
        <f t="shared" si="150"/>
        <v>12475|Jul-2011</v>
      </c>
    </row>
    <row r="9662" spans="1:12">
      <c r="A9662">
        <v>548981</v>
      </c>
      <c r="B9662" t="s">
        <v>192</v>
      </c>
      <c r="C9662" t="s">
        <v>42</v>
      </c>
      <c r="D9662">
        <v>22</v>
      </c>
      <c r="E9662" s="1">
        <v>40736.759027777778</v>
      </c>
      <c r="F9662">
        <v>5.95</v>
      </c>
      <c r="G9662">
        <v>13602</v>
      </c>
      <c r="H9662" t="s">
        <v>10</v>
      </c>
      <c r="I9662" t="str">
        <f>IF(AND(LEFT(OnlineRetail[[#This Row],[InvoiceNo]],1)&lt;&gt;"C",OnlineRetail[[#This Row],[CustomerID]]&lt;&gt;""),"Yes","No")</f>
        <v>Yes</v>
      </c>
      <c r="J9662" s="4">
        <f>EOMONTH(OnlineRetail[[#This Row],[InvoiceDate]],-1)+1</f>
        <v>40725</v>
      </c>
      <c r="K9662" s="6">
        <f>OnlineRetail[[#This Row],[Quantity]]*OnlineRetail[[#This Row],[UnitPrice]]</f>
        <v>130.9</v>
      </c>
      <c r="L9662" t="str">
        <f t="shared" si="150"/>
        <v>13602|Jul-2011</v>
      </c>
    </row>
    <row r="9663" spans="1:12">
      <c r="A9663">
        <v>538278</v>
      </c>
      <c r="B9663" t="s">
        <v>244</v>
      </c>
      <c r="C9663" t="s">
        <v>21</v>
      </c>
      <c r="D9663">
        <v>16</v>
      </c>
      <c r="E9663" s="1">
        <v>40736.760416666657</v>
      </c>
      <c r="F9663">
        <v>3.39</v>
      </c>
      <c r="G9663">
        <v>13046</v>
      </c>
      <c r="H9663" t="s">
        <v>22</v>
      </c>
      <c r="I9663" t="str">
        <f>IF(AND(LEFT(OnlineRetail[[#This Row],[InvoiceNo]],1)&lt;&gt;"C",OnlineRetail[[#This Row],[CustomerID]]&lt;&gt;""),"Yes","No")</f>
        <v>Yes</v>
      </c>
      <c r="J9663" s="4">
        <f>EOMONTH(OnlineRetail[[#This Row],[InvoiceDate]],-1)+1</f>
        <v>40725</v>
      </c>
      <c r="K9663" s="6">
        <f>OnlineRetail[[#This Row],[Quantity]]*OnlineRetail[[#This Row],[UnitPrice]]</f>
        <v>54.24</v>
      </c>
      <c r="L9663" t="str">
        <f t="shared" si="150"/>
        <v>13046|Jul-2011</v>
      </c>
    </row>
    <row r="9664" spans="1:12">
      <c r="A9664">
        <v>537409</v>
      </c>
      <c r="B9664" t="s">
        <v>148</v>
      </c>
      <c r="C9664" t="s">
        <v>46</v>
      </c>
      <c r="D9664">
        <v>17</v>
      </c>
      <c r="E9664" s="1">
        <v>40736.773611111108</v>
      </c>
      <c r="F9664">
        <v>0.85</v>
      </c>
      <c r="G9664">
        <v>13710</v>
      </c>
      <c r="H9664" t="s">
        <v>10</v>
      </c>
      <c r="I9664" t="str">
        <f>IF(AND(LEFT(OnlineRetail[[#This Row],[InvoiceNo]],1)&lt;&gt;"C",OnlineRetail[[#This Row],[CustomerID]]&lt;&gt;""),"Yes","No")</f>
        <v>Yes</v>
      </c>
      <c r="J9664" s="4">
        <f>EOMONTH(OnlineRetail[[#This Row],[InvoiceDate]],-1)+1</f>
        <v>40725</v>
      </c>
      <c r="K9664" s="6">
        <f>OnlineRetail[[#This Row],[Quantity]]*OnlineRetail[[#This Row],[UnitPrice]]</f>
        <v>14.45</v>
      </c>
      <c r="L9664" t="str">
        <f t="shared" si="150"/>
        <v>13710|Jul-2011</v>
      </c>
    </row>
    <row r="9665" spans="1:12">
      <c r="A9665">
        <v>553908</v>
      </c>
      <c r="B9665" t="s">
        <v>282</v>
      </c>
      <c r="C9665" t="s">
        <v>19</v>
      </c>
      <c r="D9665">
        <v>2</v>
      </c>
      <c r="E9665" s="1">
        <v>40736.779861111107</v>
      </c>
      <c r="F9665">
        <v>5.95</v>
      </c>
      <c r="G9665">
        <v>13835</v>
      </c>
      <c r="H9665" t="s">
        <v>10</v>
      </c>
      <c r="I9665" t="str">
        <f>IF(AND(LEFT(OnlineRetail[[#This Row],[InvoiceNo]],1)&lt;&gt;"C",OnlineRetail[[#This Row],[CustomerID]]&lt;&gt;""),"Yes","No")</f>
        <v>Yes</v>
      </c>
      <c r="J9665" s="4">
        <f>EOMONTH(OnlineRetail[[#This Row],[InvoiceDate]],-1)+1</f>
        <v>40725</v>
      </c>
      <c r="K9665" s="6">
        <f>OnlineRetail[[#This Row],[Quantity]]*OnlineRetail[[#This Row],[UnitPrice]]</f>
        <v>11.9</v>
      </c>
      <c r="L9665" t="str">
        <f t="shared" si="150"/>
        <v>13835|Jul-2011</v>
      </c>
    </row>
    <row r="9666" spans="1:12">
      <c r="A9666">
        <v>539512</v>
      </c>
      <c r="B9666" t="s">
        <v>44</v>
      </c>
      <c r="C9666" t="s">
        <v>29</v>
      </c>
      <c r="D9666">
        <v>14</v>
      </c>
      <c r="E9666" s="1">
        <v>40736.779861111107</v>
      </c>
      <c r="F9666">
        <v>4.95</v>
      </c>
      <c r="G9666">
        <v>13715</v>
      </c>
      <c r="H9666" t="s">
        <v>10</v>
      </c>
      <c r="I9666" t="str">
        <f>IF(AND(LEFT(OnlineRetail[[#This Row],[InvoiceNo]],1)&lt;&gt;"C",OnlineRetail[[#This Row],[CustomerID]]&lt;&gt;""),"Yes","No")</f>
        <v>Yes</v>
      </c>
      <c r="J9666" s="4">
        <f>EOMONTH(OnlineRetail[[#This Row],[InvoiceDate]],-1)+1</f>
        <v>40725</v>
      </c>
      <c r="K9666" s="6">
        <f>OnlineRetail[[#This Row],[Quantity]]*OnlineRetail[[#This Row],[UnitPrice]]</f>
        <v>69.3</v>
      </c>
      <c r="L9666" t="str">
        <f t="shared" ref="L9666:L9729" si="151">IF(I9666="Yes",G9666&amp;"|"&amp;TEXT(J9666,"mmm-yyyy"),"")</f>
        <v>13715|Jul-2011</v>
      </c>
    </row>
    <row r="9667" spans="1:12">
      <c r="A9667">
        <v>548810</v>
      </c>
      <c r="B9667" t="s">
        <v>228</v>
      </c>
      <c r="C9667" t="s">
        <v>42</v>
      </c>
      <c r="D9667">
        <v>8</v>
      </c>
      <c r="E9667" s="1">
        <v>40736.781944444447</v>
      </c>
      <c r="F9667">
        <v>7.95</v>
      </c>
      <c r="G9667">
        <v>12349</v>
      </c>
      <c r="H9667" t="s">
        <v>10</v>
      </c>
      <c r="I9667" t="str">
        <f>IF(AND(LEFT(OnlineRetail[[#This Row],[InvoiceNo]],1)&lt;&gt;"C",OnlineRetail[[#This Row],[CustomerID]]&lt;&gt;""),"Yes","No")</f>
        <v>Yes</v>
      </c>
      <c r="J9667" s="4">
        <f>EOMONTH(OnlineRetail[[#This Row],[InvoiceDate]],-1)+1</f>
        <v>40725</v>
      </c>
      <c r="K9667" s="6">
        <f>OnlineRetail[[#This Row],[Quantity]]*OnlineRetail[[#This Row],[UnitPrice]]</f>
        <v>63.6</v>
      </c>
      <c r="L9667" t="str">
        <f t="shared" si="151"/>
        <v>12349|Jul-2011</v>
      </c>
    </row>
    <row r="9668" spans="1:12">
      <c r="A9668">
        <v>552506</v>
      </c>
      <c r="B9668" t="s">
        <v>44</v>
      </c>
      <c r="C9668" t="s">
        <v>29</v>
      </c>
      <c r="D9668">
        <v>10</v>
      </c>
      <c r="E9668" s="1">
        <v>40736.804166666669</v>
      </c>
      <c r="F9668">
        <v>1.25</v>
      </c>
      <c r="G9668">
        <v>12914</v>
      </c>
      <c r="H9668" t="s">
        <v>10</v>
      </c>
      <c r="I9668" t="str">
        <f>IF(AND(LEFT(OnlineRetail[[#This Row],[InvoiceNo]],1)&lt;&gt;"C",OnlineRetail[[#This Row],[CustomerID]]&lt;&gt;""),"Yes","No")</f>
        <v>Yes</v>
      </c>
      <c r="J9668" s="4">
        <f>EOMONTH(OnlineRetail[[#This Row],[InvoiceDate]],-1)+1</f>
        <v>40725</v>
      </c>
      <c r="K9668" s="6">
        <f>OnlineRetail[[#This Row],[Quantity]]*OnlineRetail[[#This Row],[UnitPrice]]</f>
        <v>12.5</v>
      </c>
      <c r="L9668" t="str">
        <f t="shared" si="151"/>
        <v>12914|Jul-2011</v>
      </c>
    </row>
    <row r="9669" spans="1:12">
      <c r="A9669">
        <v>544004</v>
      </c>
      <c r="B9669" t="s">
        <v>156</v>
      </c>
      <c r="C9669" t="s">
        <v>53</v>
      </c>
      <c r="D9669">
        <v>10</v>
      </c>
      <c r="E9669" s="1">
        <v>40736.810416666667</v>
      </c>
      <c r="F9669">
        <v>4.95</v>
      </c>
      <c r="G9669">
        <v>12385</v>
      </c>
      <c r="H9669" t="s">
        <v>10</v>
      </c>
      <c r="I9669" t="str">
        <f>IF(AND(LEFT(OnlineRetail[[#This Row],[InvoiceNo]],1)&lt;&gt;"C",OnlineRetail[[#This Row],[CustomerID]]&lt;&gt;""),"Yes","No")</f>
        <v>Yes</v>
      </c>
      <c r="J9669" s="4">
        <f>EOMONTH(OnlineRetail[[#This Row],[InvoiceDate]],-1)+1</f>
        <v>40725</v>
      </c>
      <c r="K9669" s="6">
        <f>OnlineRetail[[#This Row],[Quantity]]*OnlineRetail[[#This Row],[UnitPrice]]</f>
        <v>49.5</v>
      </c>
      <c r="L9669" t="str">
        <f t="shared" si="151"/>
        <v>12385|Jul-2011</v>
      </c>
    </row>
    <row r="9670" spans="1:12">
      <c r="A9670">
        <v>552828</v>
      </c>
      <c r="B9670" t="s">
        <v>149</v>
      </c>
      <c r="C9670" t="s">
        <v>33</v>
      </c>
      <c r="D9670">
        <v>4</v>
      </c>
      <c r="E9670" s="1">
        <v>40736.811805555553</v>
      </c>
      <c r="F9670">
        <v>2.1</v>
      </c>
      <c r="G9670">
        <v>13348</v>
      </c>
      <c r="H9670" t="s">
        <v>10</v>
      </c>
      <c r="I9670" t="str">
        <f>IF(AND(LEFT(OnlineRetail[[#This Row],[InvoiceNo]],1)&lt;&gt;"C",OnlineRetail[[#This Row],[CustomerID]]&lt;&gt;""),"Yes","No")</f>
        <v>Yes</v>
      </c>
      <c r="J9670" s="4">
        <f>EOMONTH(OnlineRetail[[#This Row],[InvoiceDate]],-1)+1</f>
        <v>40725</v>
      </c>
      <c r="K9670" s="6">
        <f>OnlineRetail[[#This Row],[Quantity]]*OnlineRetail[[#This Row],[UnitPrice]]</f>
        <v>8.4</v>
      </c>
      <c r="L9670" t="str">
        <f t="shared" si="151"/>
        <v>13348|Jul-2011</v>
      </c>
    </row>
    <row r="9671" spans="1:12">
      <c r="A9671">
        <v>536547</v>
      </c>
      <c r="B9671" t="s">
        <v>32</v>
      </c>
      <c r="C9671" t="s">
        <v>53</v>
      </c>
      <c r="D9671">
        <v>1</v>
      </c>
      <c r="E9671" s="1">
        <v>40736.816666666673</v>
      </c>
      <c r="F9671">
        <v>2.1</v>
      </c>
      <c r="G9671">
        <v>13717</v>
      </c>
      <c r="H9671" t="s">
        <v>10</v>
      </c>
      <c r="I9671" t="str">
        <f>IF(AND(LEFT(OnlineRetail[[#This Row],[InvoiceNo]],1)&lt;&gt;"C",OnlineRetail[[#This Row],[CustomerID]]&lt;&gt;""),"Yes","No")</f>
        <v>Yes</v>
      </c>
      <c r="J9671" s="4">
        <f>EOMONTH(OnlineRetail[[#This Row],[InvoiceDate]],-1)+1</f>
        <v>40725</v>
      </c>
      <c r="K9671" s="6">
        <f>OnlineRetail[[#This Row],[Quantity]]*OnlineRetail[[#This Row],[UnitPrice]]</f>
        <v>2.1</v>
      </c>
      <c r="L9671" t="str">
        <f t="shared" si="151"/>
        <v>13717|Jul-2011</v>
      </c>
    </row>
    <row r="9672" spans="1:12">
      <c r="A9672">
        <v>554287</v>
      </c>
      <c r="B9672" t="s">
        <v>175</v>
      </c>
      <c r="C9672" t="s">
        <v>21</v>
      </c>
      <c r="D9672">
        <v>5</v>
      </c>
      <c r="E9672" s="1">
        <v>40736.818055555559</v>
      </c>
      <c r="F9672">
        <v>2.5499999999999998</v>
      </c>
      <c r="G9672">
        <v>13307</v>
      </c>
      <c r="H9672" t="s">
        <v>10</v>
      </c>
      <c r="I9672" t="str">
        <f>IF(AND(LEFT(OnlineRetail[[#This Row],[InvoiceNo]],1)&lt;&gt;"C",OnlineRetail[[#This Row],[CustomerID]]&lt;&gt;""),"Yes","No")</f>
        <v>Yes</v>
      </c>
      <c r="J9672" s="4">
        <f>EOMONTH(OnlineRetail[[#This Row],[InvoiceDate]],-1)+1</f>
        <v>40725</v>
      </c>
      <c r="K9672" s="6">
        <f>OnlineRetail[[#This Row],[Quantity]]*OnlineRetail[[#This Row],[UnitPrice]]</f>
        <v>12.75</v>
      </c>
      <c r="L9672" t="str">
        <f t="shared" si="151"/>
        <v>13307|Jul-2011</v>
      </c>
    </row>
    <row r="9673" spans="1:12">
      <c r="A9673">
        <v>548167</v>
      </c>
      <c r="B9673" t="s">
        <v>216</v>
      </c>
      <c r="C9673" t="s">
        <v>40</v>
      </c>
      <c r="D9673">
        <v>4</v>
      </c>
      <c r="E9673" s="1">
        <v>40736.831944444442</v>
      </c>
      <c r="F9673">
        <v>1.65</v>
      </c>
      <c r="G9673">
        <v>13507</v>
      </c>
      <c r="H9673" t="s">
        <v>10</v>
      </c>
      <c r="I9673" t="str">
        <f>IF(AND(LEFT(OnlineRetail[[#This Row],[InvoiceNo]],1)&lt;&gt;"C",OnlineRetail[[#This Row],[CustomerID]]&lt;&gt;""),"Yes","No")</f>
        <v>Yes</v>
      </c>
      <c r="J9673" s="4">
        <f>EOMONTH(OnlineRetail[[#This Row],[InvoiceDate]],-1)+1</f>
        <v>40725</v>
      </c>
      <c r="K9673" s="6">
        <f>OnlineRetail[[#This Row],[Quantity]]*OnlineRetail[[#This Row],[UnitPrice]]</f>
        <v>6.6</v>
      </c>
      <c r="L9673" t="str">
        <f t="shared" si="151"/>
        <v>13507|Jul-2011</v>
      </c>
    </row>
    <row r="9674" spans="1:12">
      <c r="A9674">
        <v>538184</v>
      </c>
      <c r="B9674" t="s">
        <v>30</v>
      </c>
      <c r="C9674" t="s">
        <v>53</v>
      </c>
      <c r="D9674">
        <v>17</v>
      </c>
      <c r="E9674" s="1">
        <v>40737.336805555547</v>
      </c>
      <c r="F9674">
        <v>2.1</v>
      </c>
      <c r="G9674">
        <v>14324</v>
      </c>
      <c r="H9674" t="s">
        <v>10</v>
      </c>
      <c r="I9674" t="str">
        <f>IF(AND(LEFT(OnlineRetail[[#This Row],[InvoiceNo]],1)&lt;&gt;"C",OnlineRetail[[#This Row],[CustomerID]]&lt;&gt;""),"Yes","No")</f>
        <v>Yes</v>
      </c>
      <c r="J9674" s="4">
        <f>EOMONTH(OnlineRetail[[#This Row],[InvoiceDate]],-1)+1</f>
        <v>40725</v>
      </c>
      <c r="K9674" s="6">
        <f>OnlineRetail[[#This Row],[Quantity]]*OnlineRetail[[#This Row],[UnitPrice]]</f>
        <v>35.700000000000003</v>
      </c>
      <c r="L9674" t="str">
        <f t="shared" si="151"/>
        <v>14324|Jul-2011</v>
      </c>
    </row>
    <row r="9675" spans="1:12">
      <c r="A9675">
        <v>536681</v>
      </c>
      <c r="B9675" t="s">
        <v>177</v>
      </c>
      <c r="C9675" t="s">
        <v>33</v>
      </c>
      <c r="D9675">
        <v>2</v>
      </c>
      <c r="E9675" s="1">
        <v>40737.336805555547</v>
      </c>
      <c r="F9675">
        <v>4.25</v>
      </c>
      <c r="G9675">
        <v>14107</v>
      </c>
      <c r="H9675" t="s">
        <v>10</v>
      </c>
      <c r="I9675" t="str">
        <f>IF(AND(LEFT(OnlineRetail[[#This Row],[InvoiceNo]],1)&lt;&gt;"C",OnlineRetail[[#This Row],[CustomerID]]&lt;&gt;""),"Yes","No")</f>
        <v>Yes</v>
      </c>
      <c r="J9675" s="4">
        <f>EOMONTH(OnlineRetail[[#This Row],[InvoiceDate]],-1)+1</f>
        <v>40725</v>
      </c>
      <c r="K9675" s="6">
        <f>OnlineRetail[[#This Row],[Quantity]]*OnlineRetail[[#This Row],[UnitPrice]]</f>
        <v>8.5</v>
      </c>
      <c r="L9675" t="str">
        <f t="shared" si="151"/>
        <v>14107|Jul-2011</v>
      </c>
    </row>
    <row r="9676" spans="1:12">
      <c r="A9676">
        <v>550589</v>
      </c>
      <c r="B9676" t="s">
        <v>102</v>
      </c>
      <c r="C9676" t="s">
        <v>14</v>
      </c>
      <c r="D9676">
        <v>12</v>
      </c>
      <c r="E9676" s="1">
        <v>40737.340277777781</v>
      </c>
      <c r="F9676">
        <v>4.95</v>
      </c>
      <c r="G9676">
        <v>13328</v>
      </c>
      <c r="H9676" t="s">
        <v>10</v>
      </c>
      <c r="I9676" t="str">
        <f>IF(AND(LEFT(OnlineRetail[[#This Row],[InvoiceNo]],1)&lt;&gt;"C",OnlineRetail[[#This Row],[CustomerID]]&lt;&gt;""),"Yes","No")</f>
        <v>Yes</v>
      </c>
      <c r="J9676" s="4">
        <f>EOMONTH(OnlineRetail[[#This Row],[InvoiceDate]],-1)+1</f>
        <v>40725</v>
      </c>
      <c r="K9676" s="6">
        <f>OnlineRetail[[#This Row],[Quantity]]*OnlineRetail[[#This Row],[UnitPrice]]</f>
        <v>59.400000000000006</v>
      </c>
      <c r="L9676" t="str">
        <f t="shared" si="151"/>
        <v>13328|Jul-2011</v>
      </c>
    </row>
    <row r="9677" spans="1:12">
      <c r="A9677">
        <v>554789</v>
      </c>
      <c r="B9677" t="s">
        <v>203</v>
      </c>
      <c r="C9677" t="s">
        <v>33</v>
      </c>
      <c r="D9677">
        <v>1</v>
      </c>
      <c r="E9677" s="1">
        <v>40737.361805555563</v>
      </c>
      <c r="F9677">
        <v>4.25</v>
      </c>
      <c r="G9677">
        <v>13652</v>
      </c>
      <c r="H9677" t="s">
        <v>25</v>
      </c>
      <c r="I9677" t="str">
        <f>IF(AND(LEFT(OnlineRetail[[#This Row],[InvoiceNo]],1)&lt;&gt;"C",OnlineRetail[[#This Row],[CustomerID]]&lt;&gt;""),"Yes","No")</f>
        <v>Yes</v>
      </c>
      <c r="J9677" s="4">
        <f>EOMONTH(OnlineRetail[[#This Row],[InvoiceDate]],-1)+1</f>
        <v>40725</v>
      </c>
      <c r="K9677" s="6">
        <f>OnlineRetail[[#This Row],[Quantity]]*OnlineRetail[[#This Row],[UnitPrice]]</f>
        <v>4.25</v>
      </c>
      <c r="L9677" t="str">
        <f t="shared" si="151"/>
        <v>13652|Jul-2011</v>
      </c>
    </row>
    <row r="9678" spans="1:12">
      <c r="A9678">
        <v>547521</v>
      </c>
      <c r="B9678" t="s">
        <v>276</v>
      </c>
      <c r="C9678" t="s">
        <v>12</v>
      </c>
      <c r="D9678">
        <v>7</v>
      </c>
      <c r="E9678" s="1">
        <v>40737.376388888893</v>
      </c>
      <c r="F9678">
        <v>2.1</v>
      </c>
      <c r="G9678">
        <v>14062</v>
      </c>
      <c r="H9678" t="s">
        <v>31</v>
      </c>
      <c r="I9678" t="str">
        <f>IF(AND(LEFT(OnlineRetail[[#This Row],[InvoiceNo]],1)&lt;&gt;"C",OnlineRetail[[#This Row],[CustomerID]]&lt;&gt;""),"Yes","No")</f>
        <v>Yes</v>
      </c>
      <c r="J9678" s="4">
        <f>EOMONTH(OnlineRetail[[#This Row],[InvoiceDate]],-1)+1</f>
        <v>40725</v>
      </c>
      <c r="K9678" s="6">
        <f>OnlineRetail[[#This Row],[Quantity]]*OnlineRetail[[#This Row],[UnitPrice]]</f>
        <v>14.700000000000001</v>
      </c>
      <c r="L9678" t="str">
        <f t="shared" si="151"/>
        <v>14062|Jul-2011</v>
      </c>
    </row>
    <row r="9679" spans="1:12">
      <c r="A9679">
        <v>547050</v>
      </c>
      <c r="B9679" t="s">
        <v>96</v>
      </c>
      <c r="C9679" t="s">
        <v>83</v>
      </c>
      <c r="D9679">
        <v>4</v>
      </c>
      <c r="E9679" s="1">
        <v>40737.378472222219</v>
      </c>
      <c r="F9679">
        <v>4.95</v>
      </c>
      <c r="G9679">
        <v>13837</v>
      </c>
      <c r="H9679" t="s">
        <v>10</v>
      </c>
      <c r="I9679" t="str">
        <f>IF(AND(LEFT(OnlineRetail[[#This Row],[InvoiceNo]],1)&lt;&gt;"C",OnlineRetail[[#This Row],[CustomerID]]&lt;&gt;""),"Yes","No")</f>
        <v>Yes</v>
      </c>
      <c r="J9679" s="4">
        <f>EOMONTH(OnlineRetail[[#This Row],[InvoiceDate]],-1)+1</f>
        <v>40725</v>
      </c>
      <c r="K9679" s="6">
        <f>OnlineRetail[[#This Row],[Quantity]]*OnlineRetail[[#This Row],[UnitPrice]]</f>
        <v>19.8</v>
      </c>
      <c r="L9679" t="str">
        <f t="shared" si="151"/>
        <v>13837|Jul-2011</v>
      </c>
    </row>
    <row r="9680" spans="1:12">
      <c r="A9680">
        <v>537875</v>
      </c>
      <c r="B9680" t="s">
        <v>11</v>
      </c>
      <c r="C9680" t="s">
        <v>53</v>
      </c>
      <c r="D9680">
        <v>15</v>
      </c>
      <c r="E9680" s="1">
        <v>40737.38958333333</v>
      </c>
      <c r="F9680">
        <v>2.1</v>
      </c>
      <c r="G9680">
        <v>12548</v>
      </c>
      <c r="H9680" t="s">
        <v>10</v>
      </c>
      <c r="I9680" t="str">
        <f>IF(AND(LEFT(OnlineRetail[[#This Row],[InvoiceNo]],1)&lt;&gt;"C",OnlineRetail[[#This Row],[CustomerID]]&lt;&gt;""),"Yes","No")</f>
        <v>Yes</v>
      </c>
      <c r="J9680" s="4">
        <f>EOMONTH(OnlineRetail[[#This Row],[InvoiceDate]],-1)+1</f>
        <v>40725</v>
      </c>
      <c r="K9680" s="6">
        <f>OnlineRetail[[#This Row],[Quantity]]*OnlineRetail[[#This Row],[UnitPrice]]</f>
        <v>31.5</v>
      </c>
      <c r="L9680" t="str">
        <f t="shared" si="151"/>
        <v>12548|Jul-2011</v>
      </c>
    </row>
    <row r="9681" spans="1:12">
      <c r="A9681">
        <v>542393</v>
      </c>
      <c r="B9681" t="s">
        <v>132</v>
      </c>
      <c r="C9681" t="s">
        <v>12</v>
      </c>
      <c r="D9681">
        <v>4</v>
      </c>
      <c r="E9681" s="1">
        <v>40737.410416666673</v>
      </c>
      <c r="F9681">
        <v>2.1</v>
      </c>
      <c r="G9681">
        <v>13663</v>
      </c>
      <c r="H9681" t="s">
        <v>22</v>
      </c>
      <c r="I9681" t="str">
        <f>IF(AND(LEFT(OnlineRetail[[#This Row],[InvoiceNo]],1)&lt;&gt;"C",OnlineRetail[[#This Row],[CustomerID]]&lt;&gt;""),"Yes","No")</f>
        <v>Yes</v>
      </c>
      <c r="J9681" s="4">
        <f>EOMONTH(OnlineRetail[[#This Row],[InvoiceDate]],-1)+1</f>
        <v>40725</v>
      </c>
      <c r="K9681" s="6">
        <f>OnlineRetail[[#This Row],[Quantity]]*OnlineRetail[[#This Row],[UnitPrice]]</f>
        <v>8.4</v>
      </c>
      <c r="L9681" t="str">
        <f t="shared" si="151"/>
        <v>13663|Jul-2011</v>
      </c>
    </row>
    <row r="9682" spans="1:12">
      <c r="A9682">
        <v>544235</v>
      </c>
      <c r="B9682" t="s">
        <v>54</v>
      </c>
      <c r="C9682" t="s">
        <v>33</v>
      </c>
      <c r="D9682">
        <v>7</v>
      </c>
      <c r="E9682" s="1">
        <v>40737.411805555559</v>
      </c>
      <c r="F9682">
        <v>1.65</v>
      </c>
      <c r="G9682">
        <v>14109</v>
      </c>
      <c r="H9682" t="s">
        <v>31</v>
      </c>
      <c r="I9682" t="str">
        <f>IF(AND(LEFT(OnlineRetail[[#This Row],[InvoiceNo]],1)&lt;&gt;"C",OnlineRetail[[#This Row],[CustomerID]]&lt;&gt;""),"Yes","No")</f>
        <v>Yes</v>
      </c>
      <c r="J9682" s="4">
        <f>EOMONTH(OnlineRetail[[#This Row],[InvoiceDate]],-1)+1</f>
        <v>40725</v>
      </c>
      <c r="K9682" s="6">
        <f>OnlineRetail[[#This Row],[Quantity]]*OnlineRetail[[#This Row],[UnitPrice]]</f>
        <v>11.549999999999999</v>
      </c>
      <c r="L9682" t="str">
        <f t="shared" si="151"/>
        <v>14109|Jul-2011</v>
      </c>
    </row>
    <row r="9683" spans="1:12">
      <c r="A9683">
        <v>537447</v>
      </c>
      <c r="B9683" t="s">
        <v>71</v>
      </c>
      <c r="C9683" t="s">
        <v>40</v>
      </c>
      <c r="D9683">
        <v>5</v>
      </c>
      <c r="E9683" s="1">
        <v>40737.428472222222</v>
      </c>
      <c r="F9683">
        <v>1.65</v>
      </c>
      <c r="G9683">
        <v>13444</v>
      </c>
      <c r="H9683" t="s">
        <v>70</v>
      </c>
      <c r="I9683" t="str">
        <f>IF(AND(LEFT(OnlineRetail[[#This Row],[InvoiceNo]],1)&lt;&gt;"C",OnlineRetail[[#This Row],[CustomerID]]&lt;&gt;""),"Yes","No")</f>
        <v>Yes</v>
      </c>
      <c r="J9683" s="4">
        <f>EOMONTH(OnlineRetail[[#This Row],[InvoiceDate]],-1)+1</f>
        <v>40725</v>
      </c>
      <c r="K9683" s="6">
        <f>OnlineRetail[[#This Row],[Quantity]]*OnlineRetail[[#This Row],[UnitPrice]]</f>
        <v>8.25</v>
      </c>
      <c r="L9683" t="str">
        <f t="shared" si="151"/>
        <v>13444|Jul-2011</v>
      </c>
    </row>
    <row r="9684" spans="1:12">
      <c r="A9684">
        <v>556101</v>
      </c>
      <c r="B9684" t="s">
        <v>280</v>
      </c>
      <c r="C9684" t="s">
        <v>72</v>
      </c>
      <c r="D9684">
        <v>18</v>
      </c>
      <c r="E9684" s="1">
        <v>40737.430555555547</v>
      </c>
      <c r="F9684">
        <v>9.9499999999999993</v>
      </c>
      <c r="G9684">
        <v>13001</v>
      </c>
      <c r="H9684" t="s">
        <v>10</v>
      </c>
      <c r="I9684" t="str">
        <f>IF(AND(LEFT(OnlineRetail[[#This Row],[InvoiceNo]],1)&lt;&gt;"C",OnlineRetail[[#This Row],[CustomerID]]&lt;&gt;""),"Yes","No")</f>
        <v>Yes</v>
      </c>
      <c r="J9684" s="4">
        <f>EOMONTH(OnlineRetail[[#This Row],[InvoiceDate]],-1)+1</f>
        <v>40725</v>
      </c>
      <c r="K9684" s="6">
        <f>OnlineRetail[[#This Row],[Quantity]]*OnlineRetail[[#This Row],[UnitPrice]]</f>
        <v>179.1</v>
      </c>
      <c r="L9684" t="str">
        <f t="shared" si="151"/>
        <v>13001|Jul-2011</v>
      </c>
    </row>
    <row r="9685" spans="1:12">
      <c r="A9685">
        <v>540566</v>
      </c>
      <c r="B9685" t="s">
        <v>34</v>
      </c>
      <c r="C9685" t="s">
        <v>29</v>
      </c>
      <c r="D9685">
        <v>24</v>
      </c>
      <c r="E9685" s="1">
        <v>40737.431944444441</v>
      </c>
      <c r="F9685">
        <v>5.95</v>
      </c>
      <c r="G9685">
        <v>13267</v>
      </c>
      <c r="H9685" t="s">
        <v>31</v>
      </c>
      <c r="I9685" t="str">
        <f>IF(AND(LEFT(OnlineRetail[[#This Row],[InvoiceNo]],1)&lt;&gt;"C",OnlineRetail[[#This Row],[CustomerID]]&lt;&gt;""),"Yes","No")</f>
        <v>Yes</v>
      </c>
      <c r="J9685" s="4">
        <f>EOMONTH(OnlineRetail[[#This Row],[InvoiceDate]],-1)+1</f>
        <v>40725</v>
      </c>
      <c r="K9685" s="6">
        <f>OnlineRetail[[#This Row],[Quantity]]*OnlineRetail[[#This Row],[UnitPrice]]</f>
        <v>142.80000000000001</v>
      </c>
      <c r="L9685" t="str">
        <f t="shared" si="151"/>
        <v>13267|Jul-2011</v>
      </c>
    </row>
    <row r="9686" spans="1:12">
      <c r="A9686">
        <v>542208</v>
      </c>
      <c r="B9686" t="s">
        <v>264</v>
      </c>
      <c r="C9686" t="s">
        <v>83</v>
      </c>
      <c r="D9686">
        <v>16</v>
      </c>
      <c r="E9686" s="1">
        <v>40737.444444444453</v>
      </c>
      <c r="F9686">
        <v>2.1</v>
      </c>
      <c r="G9686">
        <v>12468</v>
      </c>
      <c r="H9686" t="s">
        <v>10</v>
      </c>
      <c r="I9686" t="str">
        <f>IF(AND(LEFT(OnlineRetail[[#This Row],[InvoiceNo]],1)&lt;&gt;"C",OnlineRetail[[#This Row],[CustomerID]]&lt;&gt;""),"Yes","No")</f>
        <v>Yes</v>
      </c>
      <c r="J9686" s="4">
        <f>EOMONTH(OnlineRetail[[#This Row],[InvoiceDate]],-1)+1</f>
        <v>40725</v>
      </c>
      <c r="K9686" s="6">
        <f>OnlineRetail[[#This Row],[Quantity]]*OnlineRetail[[#This Row],[UnitPrice]]</f>
        <v>33.6</v>
      </c>
      <c r="L9686" t="str">
        <f t="shared" si="151"/>
        <v>12468|Jul-2011</v>
      </c>
    </row>
    <row r="9687" spans="1:12">
      <c r="A9687">
        <v>551279</v>
      </c>
      <c r="B9687" t="s">
        <v>302</v>
      </c>
      <c r="C9687" t="s">
        <v>33</v>
      </c>
      <c r="D9687">
        <v>3</v>
      </c>
      <c r="E9687" s="1">
        <v>40737.447222222218</v>
      </c>
      <c r="F9687">
        <v>3.39</v>
      </c>
      <c r="G9687">
        <v>14194</v>
      </c>
      <c r="H9687" t="s">
        <v>10</v>
      </c>
      <c r="I9687" t="str">
        <f>IF(AND(LEFT(OnlineRetail[[#This Row],[InvoiceNo]],1)&lt;&gt;"C",OnlineRetail[[#This Row],[CustomerID]]&lt;&gt;""),"Yes","No")</f>
        <v>Yes</v>
      </c>
      <c r="J9687" s="4">
        <f>EOMONTH(OnlineRetail[[#This Row],[InvoiceDate]],-1)+1</f>
        <v>40725</v>
      </c>
      <c r="K9687" s="6">
        <f>OnlineRetail[[#This Row],[Quantity]]*OnlineRetail[[#This Row],[UnitPrice]]</f>
        <v>10.17</v>
      </c>
      <c r="L9687" t="str">
        <f t="shared" si="151"/>
        <v>14194|Jul-2011</v>
      </c>
    </row>
    <row r="9688" spans="1:12">
      <c r="A9688">
        <v>540498</v>
      </c>
      <c r="B9688" t="s">
        <v>207</v>
      </c>
      <c r="C9688" t="s">
        <v>48</v>
      </c>
      <c r="D9688">
        <v>18</v>
      </c>
      <c r="E9688" s="1">
        <v>40737.450694444437</v>
      </c>
      <c r="F9688">
        <v>5.95</v>
      </c>
      <c r="G9688">
        <v>13112</v>
      </c>
      <c r="H9688" t="s">
        <v>36</v>
      </c>
      <c r="I9688" t="str">
        <f>IF(AND(LEFT(OnlineRetail[[#This Row],[InvoiceNo]],1)&lt;&gt;"C",OnlineRetail[[#This Row],[CustomerID]]&lt;&gt;""),"Yes","No")</f>
        <v>Yes</v>
      </c>
      <c r="J9688" s="4">
        <f>EOMONTH(OnlineRetail[[#This Row],[InvoiceDate]],-1)+1</f>
        <v>40725</v>
      </c>
      <c r="K9688" s="6">
        <f>OnlineRetail[[#This Row],[Quantity]]*OnlineRetail[[#This Row],[UnitPrice]]</f>
        <v>107.10000000000001</v>
      </c>
      <c r="L9688" t="str">
        <f t="shared" si="151"/>
        <v>13112|Jul-2011</v>
      </c>
    </row>
    <row r="9689" spans="1:12">
      <c r="A9689">
        <v>551539</v>
      </c>
      <c r="B9689" t="s">
        <v>225</v>
      </c>
      <c r="C9689" t="s">
        <v>83</v>
      </c>
      <c r="D9689">
        <v>14</v>
      </c>
      <c r="E9689" s="1">
        <v>40737.454861111109</v>
      </c>
      <c r="F9689">
        <v>4.25</v>
      </c>
      <c r="G9689">
        <v>13850</v>
      </c>
      <c r="H9689" t="s">
        <v>10</v>
      </c>
      <c r="I9689" t="str">
        <f>IF(AND(LEFT(OnlineRetail[[#This Row],[InvoiceNo]],1)&lt;&gt;"C",OnlineRetail[[#This Row],[CustomerID]]&lt;&gt;""),"Yes","No")</f>
        <v>Yes</v>
      </c>
      <c r="J9689" s="4">
        <f>EOMONTH(OnlineRetail[[#This Row],[InvoiceDate]],-1)+1</f>
        <v>40725</v>
      </c>
      <c r="K9689" s="6">
        <f>OnlineRetail[[#This Row],[Quantity]]*OnlineRetail[[#This Row],[UnitPrice]]</f>
        <v>59.5</v>
      </c>
      <c r="L9689" t="str">
        <f t="shared" si="151"/>
        <v>13850|Jul-2011</v>
      </c>
    </row>
    <row r="9690" spans="1:12">
      <c r="A9690">
        <v>542039</v>
      </c>
      <c r="B9690" t="s">
        <v>229</v>
      </c>
      <c r="C9690" t="s">
        <v>19</v>
      </c>
      <c r="D9690">
        <v>19</v>
      </c>
      <c r="E9690" s="1">
        <v>40737.461111111108</v>
      </c>
      <c r="F9690">
        <v>2.1</v>
      </c>
      <c r="G9690">
        <v>14339</v>
      </c>
      <c r="H9690" t="s">
        <v>10</v>
      </c>
      <c r="I9690" t="str">
        <f>IF(AND(LEFT(OnlineRetail[[#This Row],[InvoiceNo]],1)&lt;&gt;"C",OnlineRetail[[#This Row],[CustomerID]]&lt;&gt;""),"Yes","No")</f>
        <v>Yes</v>
      </c>
      <c r="J9690" s="4">
        <f>EOMONTH(OnlineRetail[[#This Row],[InvoiceDate]],-1)+1</f>
        <v>40725</v>
      </c>
      <c r="K9690" s="6">
        <f>OnlineRetail[[#This Row],[Quantity]]*OnlineRetail[[#This Row],[UnitPrice]]</f>
        <v>39.9</v>
      </c>
      <c r="L9690" t="str">
        <f t="shared" si="151"/>
        <v>14339|Jul-2011</v>
      </c>
    </row>
    <row r="9691" spans="1:12">
      <c r="A9691">
        <v>551998</v>
      </c>
      <c r="B9691" t="s">
        <v>67</v>
      </c>
      <c r="C9691" t="s">
        <v>50</v>
      </c>
      <c r="D9691">
        <v>9</v>
      </c>
      <c r="E9691" s="1">
        <v>40737.472222222219</v>
      </c>
      <c r="F9691">
        <v>4.95</v>
      </c>
      <c r="G9691">
        <v>13003</v>
      </c>
      <c r="H9691" t="s">
        <v>10</v>
      </c>
      <c r="I9691" t="str">
        <f>IF(AND(LEFT(OnlineRetail[[#This Row],[InvoiceNo]],1)&lt;&gt;"C",OnlineRetail[[#This Row],[CustomerID]]&lt;&gt;""),"Yes","No")</f>
        <v>Yes</v>
      </c>
      <c r="J9691" s="4">
        <f>EOMONTH(OnlineRetail[[#This Row],[InvoiceDate]],-1)+1</f>
        <v>40725</v>
      </c>
      <c r="K9691" s="6">
        <f>OnlineRetail[[#This Row],[Quantity]]*OnlineRetail[[#This Row],[UnitPrice]]</f>
        <v>44.550000000000004</v>
      </c>
      <c r="L9691" t="str">
        <f t="shared" si="151"/>
        <v>13003|Jul-2011</v>
      </c>
    </row>
    <row r="9692" spans="1:12">
      <c r="A9692">
        <v>544023</v>
      </c>
      <c r="B9692" t="s">
        <v>296</v>
      </c>
      <c r="C9692" t="s">
        <v>14</v>
      </c>
      <c r="D9692">
        <v>5</v>
      </c>
      <c r="E9692" s="1">
        <v>40737.475694444453</v>
      </c>
      <c r="F9692">
        <v>5.95</v>
      </c>
      <c r="G9692">
        <v>14032</v>
      </c>
      <c r="H9692" t="s">
        <v>25</v>
      </c>
      <c r="I9692" t="str">
        <f>IF(AND(LEFT(OnlineRetail[[#This Row],[InvoiceNo]],1)&lt;&gt;"C",OnlineRetail[[#This Row],[CustomerID]]&lt;&gt;""),"Yes","No")</f>
        <v>Yes</v>
      </c>
      <c r="J9692" s="4">
        <f>EOMONTH(OnlineRetail[[#This Row],[InvoiceDate]],-1)+1</f>
        <v>40725</v>
      </c>
      <c r="K9692" s="6">
        <f>OnlineRetail[[#This Row],[Quantity]]*OnlineRetail[[#This Row],[UnitPrice]]</f>
        <v>29.75</v>
      </c>
      <c r="L9692" t="str">
        <f t="shared" si="151"/>
        <v>14032|Jul-2011</v>
      </c>
    </row>
    <row r="9693" spans="1:12">
      <c r="A9693">
        <v>538035</v>
      </c>
      <c r="B9693" t="s">
        <v>230</v>
      </c>
      <c r="C9693" t="s">
        <v>53</v>
      </c>
      <c r="D9693">
        <v>10</v>
      </c>
      <c r="E9693" s="1">
        <v>40737.492361111108</v>
      </c>
      <c r="F9693">
        <v>3.39</v>
      </c>
      <c r="G9693">
        <v>13250</v>
      </c>
      <c r="H9693" t="s">
        <v>36</v>
      </c>
      <c r="I9693" t="str">
        <f>IF(AND(LEFT(OnlineRetail[[#This Row],[InvoiceNo]],1)&lt;&gt;"C",OnlineRetail[[#This Row],[CustomerID]]&lt;&gt;""),"Yes","No")</f>
        <v>Yes</v>
      </c>
      <c r="J9693" s="4">
        <f>EOMONTH(OnlineRetail[[#This Row],[InvoiceDate]],-1)+1</f>
        <v>40725</v>
      </c>
      <c r="K9693" s="6">
        <f>OnlineRetail[[#This Row],[Quantity]]*OnlineRetail[[#This Row],[UnitPrice]]</f>
        <v>33.9</v>
      </c>
      <c r="L9693" t="str">
        <f t="shared" si="151"/>
        <v>13250|Jul-2011</v>
      </c>
    </row>
    <row r="9694" spans="1:12">
      <c r="A9694">
        <v>542793</v>
      </c>
      <c r="B9694" t="s">
        <v>144</v>
      </c>
      <c r="C9694" t="s">
        <v>46</v>
      </c>
      <c r="D9694">
        <v>7</v>
      </c>
      <c r="E9694" s="1">
        <v>40737.502083333333</v>
      </c>
      <c r="F9694">
        <v>1.25</v>
      </c>
      <c r="G9694">
        <v>13999</v>
      </c>
      <c r="H9694" t="s">
        <v>10</v>
      </c>
      <c r="I9694" t="str">
        <f>IF(AND(LEFT(OnlineRetail[[#This Row],[InvoiceNo]],1)&lt;&gt;"C",OnlineRetail[[#This Row],[CustomerID]]&lt;&gt;""),"Yes","No")</f>
        <v>Yes</v>
      </c>
      <c r="J9694" s="4">
        <f>EOMONTH(OnlineRetail[[#This Row],[InvoiceDate]],-1)+1</f>
        <v>40725</v>
      </c>
      <c r="K9694" s="6">
        <f>OnlineRetail[[#This Row],[Quantity]]*OnlineRetail[[#This Row],[UnitPrice]]</f>
        <v>8.75</v>
      </c>
      <c r="L9694" t="str">
        <f t="shared" si="151"/>
        <v>13999|Jul-2011</v>
      </c>
    </row>
    <row r="9695" spans="1:12">
      <c r="A9695">
        <v>543603</v>
      </c>
      <c r="B9695" t="s">
        <v>234</v>
      </c>
      <c r="C9695" t="s">
        <v>39</v>
      </c>
      <c r="D9695">
        <v>12</v>
      </c>
      <c r="E9695" s="1">
        <v>40737.513888888891</v>
      </c>
      <c r="F9695">
        <v>0.85</v>
      </c>
      <c r="G9695">
        <v>12512</v>
      </c>
      <c r="H9695" t="s">
        <v>10</v>
      </c>
      <c r="I9695" t="str">
        <f>IF(AND(LEFT(OnlineRetail[[#This Row],[InvoiceNo]],1)&lt;&gt;"C",OnlineRetail[[#This Row],[CustomerID]]&lt;&gt;""),"Yes","No")</f>
        <v>Yes</v>
      </c>
      <c r="J9695" s="4">
        <f>EOMONTH(OnlineRetail[[#This Row],[InvoiceDate]],-1)+1</f>
        <v>40725</v>
      </c>
      <c r="K9695" s="6">
        <f>OnlineRetail[[#This Row],[Quantity]]*OnlineRetail[[#This Row],[UnitPrice]]</f>
        <v>10.199999999999999</v>
      </c>
      <c r="L9695" t="str">
        <f t="shared" si="151"/>
        <v>12512|Jul-2011</v>
      </c>
    </row>
    <row r="9696" spans="1:12">
      <c r="A9696">
        <v>551910</v>
      </c>
      <c r="B9696" t="s">
        <v>240</v>
      </c>
      <c r="C9696" t="s">
        <v>62</v>
      </c>
      <c r="D9696">
        <v>9</v>
      </c>
      <c r="E9696" s="1">
        <v>40737.515972222223</v>
      </c>
      <c r="F9696">
        <v>4.25</v>
      </c>
      <c r="G9696">
        <v>14086</v>
      </c>
      <c r="H9696" t="s">
        <v>10</v>
      </c>
      <c r="I9696" t="str">
        <f>IF(AND(LEFT(OnlineRetail[[#This Row],[InvoiceNo]],1)&lt;&gt;"C",OnlineRetail[[#This Row],[CustomerID]]&lt;&gt;""),"Yes","No")</f>
        <v>Yes</v>
      </c>
      <c r="J9696" s="4">
        <f>EOMONTH(OnlineRetail[[#This Row],[InvoiceDate]],-1)+1</f>
        <v>40725</v>
      </c>
      <c r="K9696" s="6">
        <f>OnlineRetail[[#This Row],[Quantity]]*OnlineRetail[[#This Row],[UnitPrice]]</f>
        <v>38.25</v>
      </c>
      <c r="L9696" t="str">
        <f t="shared" si="151"/>
        <v>14086|Jul-2011</v>
      </c>
    </row>
    <row r="9697" spans="1:12">
      <c r="A9697">
        <v>545325</v>
      </c>
      <c r="B9697" t="s">
        <v>187</v>
      </c>
      <c r="C9697" t="s">
        <v>83</v>
      </c>
      <c r="D9697">
        <v>3</v>
      </c>
      <c r="E9697" s="1">
        <v>40737.51666666667</v>
      </c>
      <c r="F9697">
        <v>0.85</v>
      </c>
      <c r="G9697">
        <v>12415</v>
      </c>
      <c r="H9697" t="s">
        <v>10</v>
      </c>
      <c r="I9697" t="str">
        <f>IF(AND(LEFT(OnlineRetail[[#This Row],[InvoiceNo]],1)&lt;&gt;"C",OnlineRetail[[#This Row],[CustomerID]]&lt;&gt;""),"Yes","No")</f>
        <v>Yes</v>
      </c>
      <c r="J9697" s="4">
        <f>EOMONTH(OnlineRetail[[#This Row],[InvoiceDate]],-1)+1</f>
        <v>40725</v>
      </c>
      <c r="K9697" s="6">
        <f>OnlineRetail[[#This Row],[Quantity]]*OnlineRetail[[#This Row],[UnitPrice]]</f>
        <v>2.5499999999999998</v>
      </c>
      <c r="L9697" t="str">
        <f t="shared" si="151"/>
        <v>12415|Jul-2011</v>
      </c>
    </row>
    <row r="9698" spans="1:12">
      <c r="A9698">
        <v>545968</v>
      </c>
      <c r="B9698" t="s">
        <v>55</v>
      </c>
      <c r="C9698" t="s">
        <v>48</v>
      </c>
      <c r="D9698">
        <v>24</v>
      </c>
      <c r="E9698" s="1">
        <v>40737.518750000003</v>
      </c>
      <c r="F9698">
        <v>7.95</v>
      </c>
      <c r="G9698">
        <v>13770</v>
      </c>
      <c r="H9698" t="s">
        <v>10</v>
      </c>
      <c r="I9698" t="str">
        <f>IF(AND(LEFT(OnlineRetail[[#This Row],[InvoiceNo]],1)&lt;&gt;"C",OnlineRetail[[#This Row],[CustomerID]]&lt;&gt;""),"Yes","No")</f>
        <v>Yes</v>
      </c>
      <c r="J9698" s="4">
        <f>EOMONTH(OnlineRetail[[#This Row],[InvoiceDate]],-1)+1</f>
        <v>40725</v>
      </c>
      <c r="K9698" s="6">
        <f>OnlineRetail[[#This Row],[Quantity]]*OnlineRetail[[#This Row],[UnitPrice]]</f>
        <v>190.8</v>
      </c>
      <c r="L9698" t="str">
        <f t="shared" si="151"/>
        <v>13770|Jul-2011</v>
      </c>
    </row>
    <row r="9699" spans="1:12">
      <c r="A9699">
        <v>551542</v>
      </c>
      <c r="B9699" t="s">
        <v>94</v>
      </c>
      <c r="C9699" t="s">
        <v>46</v>
      </c>
      <c r="D9699">
        <v>11</v>
      </c>
      <c r="E9699" s="1">
        <v>40737.525000000001</v>
      </c>
      <c r="F9699">
        <v>5.95</v>
      </c>
      <c r="G9699">
        <v>12889</v>
      </c>
      <c r="H9699" t="s">
        <v>10</v>
      </c>
      <c r="I9699" t="str">
        <f>IF(AND(LEFT(OnlineRetail[[#This Row],[InvoiceNo]],1)&lt;&gt;"C",OnlineRetail[[#This Row],[CustomerID]]&lt;&gt;""),"Yes","No")</f>
        <v>Yes</v>
      </c>
      <c r="J9699" s="4">
        <f>EOMONTH(OnlineRetail[[#This Row],[InvoiceDate]],-1)+1</f>
        <v>40725</v>
      </c>
      <c r="K9699" s="6">
        <f>OnlineRetail[[#This Row],[Quantity]]*OnlineRetail[[#This Row],[UnitPrice]]</f>
        <v>65.45</v>
      </c>
      <c r="L9699" t="str">
        <f t="shared" si="151"/>
        <v>12889|Jul-2011</v>
      </c>
    </row>
    <row r="9700" spans="1:12">
      <c r="A9700">
        <v>539629</v>
      </c>
      <c r="B9700" t="s">
        <v>134</v>
      </c>
      <c r="C9700" t="s">
        <v>16</v>
      </c>
      <c r="D9700">
        <v>6</v>
      </c>
      <c r="E9700" s="1">
        <v>40737.52847222222</v>
      </c>
      <c r="F9700">
        <v>4.25</v>
      </c>
      <c r="G9700">
        <v>14299</v>
      </c>
      <c r="H9700" t="s">
        <v>10</v>
      </c>
      <c r="I9700" t="str">
        <f>IF(AND(LEFT(OnlineRetail[[#This Row],[InvoiceNo]],1)&lt;&gt;"C",OnlineRetail[[#This Row],[CustomerID]]&lt;&gt;""),"Yes","No")</f>
        <v>Yes</v>
      </c>
      <c r="J9700" s="4">
        <f>EOMONTH(OnlineRetail[[#This Row],[InvoiceDate]],-1)+1</f>
        <v>40725</v>
      </c>
      <c r="K9700" s="6">
        <f>OnlineRetail[[#This Row],[Quantity]]*OnlineRetail[[#This Row],[UnitPrice]]</f>
        <v>25.5</v>
      </c>
      <c r="L9700" t="str">
        <f t="shared" si="151"/>
        <v>14299|Jul-2011</v>
      </c>
    </row>
    <row r="9701" spans="1:12">
      <c r="A9701">
        <v>537375</v>
      </c>
      <c r="B9701" t="s">
        <v>118</v>
      </c>
      <c r="C9701" t="s">
        <v>33</v>
      </c>
      <c r="D9701">
        <v>15</v>
      </c>
      <c r="E9701" s="1">
        <v>40737.538194444453</v>
      </c>
      <c r="F9701">
        <v>4.95</v>
      </c>
      <c r="G9701">
        <v>12348</v>
      </c>
      <c r="H9701" t="s">
        <v>10</v>
      </c>
      <c r="I9701" t="str">
        <f>IF(AND(LEFT(OnlineRetail[[#This Row],[InvoiceNo]],1)&lt;&gt;"C",OnlineRetail[[#This Row],[CustomerID]]&lt;&gt;""),"Yes","No")</f>
        <v>Yes</v>
      </c>
      <c r="J9701" s="4">
        <f>EOMONTH(OnlineRetail[[#This Row],[InvoiceDate]],-1)+1</f>
        <v>40725</v>
      </c>
      <c r="K9701" s="6">
        <f>OnlineRetail[[#This Row],[Quantity]]*OnlineRetail[[#This Row],[UnitPrice]]</f>
        <v>74.25</v>
      </c>
      <c r="L9701" t="str">
        <f t="shared" si="151"/>
        <v>12348|Jul-2011</v>
      </c>
    </row>
    <row r="9702" spans="1:12">
      <c r="A9702">
        <v>552514</v>
      </c>
      <c r="B9702" t="s">
        <v>158</v>
      </c>
      <c r="C9702" t="s">
        <v>53</v>
      </c>
      <c r="D9702">
        <v>9</v>
      </c>
      <c r="E9702" s="1">
        <v>40737.538888888892</v>
      </c>
      <c r="F9702">
        <v>3.39</v>
      </c>
      <c r="G9702">
        <v>12587</v>
      </c>
      <c r="H9702" t="s">
        <v>22</v>
      </c>
      <c r="I9702" t="str">
        <f>IF(AND(LEFT(OnlineRetail[[#This Row],[InvoiceNo]],1)&lt;&gt;"C",OnlineRetail[[#This Row],[CustomerID]]&lt;&gt;""),"Yes","No")</f>
        <v>Yes</v>
      </c>
      <c r="J9702" s="4">
        <f>EOMONTH(OnlineRetail[[#This Row],[InvoiceDate]],-1)+1</f>
        <v>40725</v>
      </c>
      <c r="K9702" s="6">
        <f>OnlineRetail[[#This Row],[Quantity]]*OnlineRetail[[#This Row],[UnitPrice]]</f>
        <v>30.51</v>
      </c>
      <c r="L9702" t="str">
        <f t="shared" si="151"/>
        <v>12587|Jul-2011</v>
      </c>
    </row>
    <row r="9703" spans="1:12">
      <c r="A9703">
        <v>536667</v>
      </c>
      <c r="B9703" t="s">
        <v>268</v>
      </c>
      <c r="C9703" t="s">
        <v>29</v>
      </c>
      <c r="D9703">
        <v>21</v>
      </c>
      <c r="E9703" s="1">
        <v>40737.554166666669</v>
      </c>
      <c r="F9703">
        <v>9.9499999999999993</v>
      </c>
      <c r="G9703">
        <v>13616</v>
      </c>
      <c r="H9703" t="s">
        <v>10</v>
      </c>
      <c r="I9703" t="str">
        <f>IF(AND(LEFT(OnlineRetail[[#This Row],[InvoiceNo]],1)&lt;&gt;"C",OnlineRetail[[#This Row],[CustomerID]]&lt;&gt;""),"Yes","No")</f>
        <v>Yes</v>
      </c>
      <c r="J9703" s="4">
        <f>EOMONTH(OnlineRetail[[#This Row],[InvoiceDate]],-1)+1</f>
        <v>40725</v>
      </c>
      <c r="K9703" s="6">
        <f>OnlineRetail[[#This Row],[Quantity]]*OnlineRetail[[#This Row],[UnitPrice]]</f>
        <v>208.95</v>
      </c>
      <c r="L9703" t="str">
        <f t="shared" si="151"/>
        <v>13616|Jul-2011</v>
      </c>
    </row>
    <row r="9704" spans="1:12">
      <c r="A9704">
        <v>553807</v>
      </c>
      <c r="B9704" t="s">
        <v>86</v>
      </c>
      <c r="C9704" t="s">
        <v>53</v>
      </c>
      <c r="D9704">
        <v>7</v>
      </c>
      <c r="E9704" s="1">
        <v>40737.554166666669</v>
      </c>
      <c r="F9704">
        <v>1.25</v>
      </c>
      <c r="G9704">
        <v>14324</v>
      </c>
      <c r="H9704" t="s">
        <v>10</v>
      </c>
      <c r="I9704" t="str">
        <f>IF(AND(LEFT(OnlineRetail[[#This Row],[InvoiceNo]],1)&lt;&gt;"C",OnlineRetail[[#This Row],[CustomerID]]&lt;&gt;""),"Yes","No")</f>
        <v>Yes</v>
      </c>
      <c r="J9704" s="4">
        <f>EOMONTH(OnlineRetail[[#This Row],[InvoiceDate]],-1)+1</f>
        <v>40725</v>
      </c>
      <c r="K9704" s="6">
        <f>OnlineRetail[[#This Row],[Quantity]]*OnlineRetail[[#This Row],[UnitPrice]]</f>
        <v>8.75</v>
      </c>
      <c r="L9704" t="str">
        <f t="shared" si="151"/>
        <v>14324|Jul-2011</v>
      </c>
    </row>
    <row r="9705" spans="1:12">
      <c r="A9705">
        <v>555597</v>
      </c>
      <c r="B9705" t="s">
        <v>292</v>
      </c>
      <c r="C9705" t="s">
        <v>9</v>
      </c>
      <c r="D9705">
        <v>23</v>
      </c>
      <c r="E9705" s="1">
        <v>40737.556250000001</v>
      </c>
      <c r="F9705">
        <v>1.25</v>
      </c>
      <c r="G9705">
        <v>12757</v>
      </c>
      <c r="H9705" t="s">
        <v>10</v>
      </c>
      <c r="I9705" t="str">
        <f>IF(AND(LEFT(OnlineRetail[[#This Row],[InvoiceNo]],1)&lt;&gt;"C",OnlineRetail[[#This Row],[CustomerID]]&lt;&gt;""),"Yes","No")</f>
        <v>Yes</v>
      </c>
      <c r="J9705" s="4">
        <f>EOMONTH(OnlineRetail[[#This Row],[InvoiceDate]],-1)+1</f>
        <v>40725</v>
      </c>
      <c r="K9705" s="6">
        <f>OnlineRetail[[#This Row],[Quantity]]*OnlineRetail[[#This Row],[UnitPrice]]</f>
        <v>28.75</v>
      </c>
      <c r="L9705" t="str">
        <f t="shared" si="151"/>
        <v>12757|Jul-2011</v>
      </c>
    </row>
    <row r="9706" spans="1:12">
      <c r="A9706">
        <v>542832</v>
      </c>
      <c r="B9706" t="s">
        <v>220</v>
      </c>
      <c r="C9706" t="s">
        <v>62</v>
      </c>
      <c r="D9706">
        <v>7</v>
      </c>
      <c r="E9706" s="1">
        <v>40737.561805555553</v>
      </c>
      <c r="F9706">
        <v>7.95</v>
      </c>
      <c r="G9706">
        <v>13506</v>
      </c>
      <c r="H9706" t="s">
        <v>10</v>
      </c>
      <c r="I9706" t="str">
        <f>IF(AND(LEFT(OnlineRetail[[#This Row],[InvoiceNo]],1)&lt;&gt;"C",OnlineRetail[[#This Row],[CustomerID]]&lt;&gt;""),"Yes","No")</f>
        <v>Yes</v>
      </c>
      <c r="J9706" s="4">
        <f>EOMONTH(OnlineRetail[[#This Row],[InvoiceDate]],-1)+1</f>
        <v>40725</v>
      </c>
      <c r="K9706" s="6">
        <f>OnlineRetail[[#This Row],[Quantity]]*OnlineRetail[[#This Row],[UnitPrice]]</f>
        <v>55.65</v>
      </c>
      <c r="L9706" t="str">
        <f t="shared" si="151"/>
        <v>13506|Jul-2011</v>
      </c>
    </row>
    <row r="9707" spans="1:12">
      <c r="A9707">
        <v>548721</v>
      </c>
      <c r="B9707" t="s">
        <v>109</v>
      </c>
      <c r="C9707" t="s">
        <v>27</v>
      </c>
      <c r="D9707">
        <v>19</v>
      </c>
      <c r="E9707" s="1">
        <v>40737.568055555559</v>
      </c>
      <c r="F9707">
        <v>1.25</v>
      </c>
      <c r="G9707">
        <v>13193</v>
      </c>
      <c r="H9707" t="s">
        <v>70</v>
      </c>
      <c r="I9707" t="str">
        <f>IF(AND(LEFT(OnlineRetail[[#This Row],[InvoiceNo]],1)&lt;&gt;"C",OnlineRetail[[#This Row],[CustomerID]]&lt;&gt;""),"Yes","No")</f>
        <v>Yes</v>
      </c>
      <c r="J9707" s="4">
        <f>EOMONTH(OnlineRetail[[#This Row],[InvoiceDate]],-1)+1</f>
        <v>40725</v>
      </c>
      <c r="K9707" s="6">
        <f>OnlineRetail[[#This Row],[Quantity]]*OnlineRetail[[#This Row],[UnitPrice]]</f>
        <v>23.75</v>
      </c>
      <c r="L9707" t="str">
        <f t="shared" si="151"/>
        <v>13193|Jul-2011</v>
      </c>
    </row>
    <row r="9708" spans="1:12">
      <c r="A9708">
        <v>543220</v>
      </c>
      <c r="B9708" t="s">
        <v>180</v>
      </c>
      <c r="C9708" t="s">
        <v>9</v>
      </c>
      <c r="D9708">
        <v>16</v>
      </c>
      <c r="E9708" s="1">
        <v>40737.574305555558</v>
      </c>
      <c r="F9708">
        <v>2.1</v>
      </c>
      <c r="G9708">
        <v>13134</v>
      </c>
      <c r="H9708" t="s">
        <v>25</v>
      </c>
      <c r="I9708" t="str">
        <f>IF(AND(LEFT(OnlineRetail[[#This Row],[InvoiceNo]],1)&lt;&gt;"C",OnlineRetail[[#This Row],[CustomerID]]&lt;&gt;""),"Yes","No")</f>
        <v>Yes</v>
      </c>
      <c r="J9708" s="4">
        <f>EOMONTH(OnlineRetail[[#This Row],[InvoiceDate]],-1)+1</f>
        <v>40725</v>
      </c>
      <c r="K9708" s="6">
        <f>OnlineRetail[[#This Row],[Quantity]]*OnlineRetail[[#This Row],[UnitPrice]]</f>
        <v>33.6</v>
      </c>
      <c r="L9708" t="str">
        <f t="shared" si="151"/>
        <v>13134|Jul-2011</v>
      </c>
    </row>
    <row r="9709" spans="1:12">
      <c r="A9709">
        <v>537618</v>
      </c>
      <c r="B9709" t="s">
        <v>74</v>
      </c>
      <c r="C9709" t="s">
        <v>29</v>
      </c>
      <c r="D9709">
        <v>13</v>
      </c>
      <c r="E9709" s="1">
        <v>40737.582638888889</v>
      </c>
      <c r="F9709">
        <v>0.85</v>
      </c>
      <c r="G9709">
        <v>13727</v>
      </c>
      <c r="H9709" t="s">
        <v>10</v>
      </c>
      <c r="I9709" t="str">
        <f>IF(AND(LEFT(OnlineRetail[[#This Row],[InvoiceNo]],1)&lt;&gt;"C",OnlineRetail[[#This Row],[CustomerID]]&lt;&gt;""),"Yes","No")</f>
        <v>Yes</v>
      </c>
      <c r="J9709" s="4">
        <f>EOMONTH(OnlineRetail[[#This Row],[InvoiceDate]],-1)+1</f>
        <v>40725</v>
      </c>
      <c r="K9709" s="6">
        <f>OnlineRetail[[#This Row],[Quantity]]*OnlineRetail[[#This Row],[UnitPrice]]</f>
        <v>11.049999999999999</v>
      </c>
      <c r="L9709" t="str">
        <f t="shared" si="151"/>
        <v>13727|Jul-2011</v>
      </c>
    </row>
    <row r="9710" spans="1:12">
      <c r="A9710">
        <v>540992</v>
      </c>
      <c r="B9710" t="s">
        <v>37</v>
      </c>
      <c r="C9710" t="s">
        <v>24</v>
      </c>
      <c r="D9710">
        <v>4</v>
      </c>
      <c r="E9710" s="1">
        <v>40737.586111111108</v>
      </c>
      <c r="F9710">
        <v>1.65</v>
      </c>
      <c r="G9710">
        <v>12689</v>
      </c>
      <c r="H9710" t="s">
        <v>10</v>
      </c>
      <c r="I9710" t="str">
        <f>IF(AND(LEFT(OnlineRetail[[#This Row],[InvoiceNo]],1)&lt;&gt;"C",OnlineRetail[[#This Row],[CustomerID]]&lt;&gt;""),"Yes","No")</f>
        <v>Yes</v>
      </c>
      <c r="J9710" s="4">
        <f>EOMONTH(OnlineRetail[[#This Row],[InvoiceDate]],-1)+1</f>
        <v>40725</v>
      </c>
      <c r="K9710" s="6">
        <f>OnlineRetail[[#This Row],[Quantity]]*OnlineRetail[[#This Row],[UnitPrice]]</f>
        <v>6.6</v>
      </c>
      <c r="L9710" t="str">
        <f t="shared" si="151"/>
        <v>12689|Jul-2011</v>
      </c>
    </row>
    <row r="9711" spans="1:12">
      <c r="A9711">
        <v>541483</v>
      </c>
      <c r="B9711" t="s">
        <v>280</v>
      </c>
      <c r="C9711" t="s">
        <v>39</v>
      </c>
      <c r="D9711">
        <v>19</v>
      </c>
      <c r="E9711" s="1">
        <v>40737.586805555547</v>
      </c>
      <c r="F9711">
        <v>5.95</v>
      </c>
      <c r="G9711">
        <v>12376</v>
      </c>
      <c r="H9711" t="s">
        <v>10</v>
      </c>
      <c r="I9711" t="str">
        <f>IF(AND(LEFT(OnlineRetail[[#This Row],[InvoiceNo]],1)&lt;&gt;"C",OnlineRetail[[#This Row],[CustomerID]]&lt;&gt;""),"Yes","No")</f>
        <v>Yes</v>
      </c>
      <c r="J9711" s="4">
        <f>EOMONTH(OnlineRetail[[#This Row],[InvoiceDate]],-1)+1</f>
        <v>40725</v>
      </c>
      <c r="K9711" s="6">
        <f>OnlineRetail[[#This Row],[Quantity]]*OnlineRetail[[#This Row],[UnitPrice]]</f>
        <v>113.05</v>
      </c>
      <c r="L9711" t="str">
        <f t="shared" si="151"/>
        <v>12376|Jul-2011</v>
      </c>
    </row>
    <row r="9712" spans="1:12">
      <c r="A9712">
        <v>548294</v>
      </c>
      <c r="B9712" t="s">
        <v>162</v>
      </c>
      <c r="C9712" t="s">
        <v>12</v>
      </c>
      <c r="D9712">
        <v>23</v>
      </c>
      <c r="E9712" s="1">
        <v>40737.592361111107</v>
      </c>
      <c r="F9712">
        <v>2.5499999999999998</v>
      </c>
      <c r="G9712">
        <v>14339</v>
      </c>
      <c r="H9712" t="s">
        <v>10</v>
      </c>
      <c r="I9712" t="str">
        <f>IF(AND(LEFT(OnlineRetail[[#This Row],[InvoiceNo]],1)&lt;&gt;"C",OnlineRetail[[#This Row],[CustomerID]]&lt;&gt;""),"Yes","No")</f>
        <v>Yes</v>
      </c>
      <c r="J9712" s="4">
        <f>EOMONTH(OnlineRetail[[#This Row],[InvoiceDate]],-1)+1</f>
        <v>40725</v>
      </c>
      <c r="K9712" s="6">
        <f>OnlineRetail[[#This Row],[Quantity]]*OnlineRetail[[#This Row],[UnitPrice]]</f>
        <v>58.65</v>
      </c>
      <c r="L9712" t="str">
        <f t="shared" si="151"/>
        <v>14339|Jul-2011</v>
      </c>
    </row>
    <row r="9713" spans="1:12">
      <c r="A9713">
        <v>547274</v>
      </c>
      <c r="B9713" t="s">
        <v>175</v>
      </c>
      <c r="C9713" t="s">
        <v>21</v>
      </c>
      <c r="D9713">
        <v>19</v>
      </c>
      <c r="E9713" s="1">
        <v>40737.606249999997</v>
      </c>
      <c r="F9713">
        <v>0.85</v>
      </c>
      <c r="G9713">
        <v>12718</v>
      </c>
      <c r="H9713" t="s">
        <v>10</v>
      </c>
      <c r="I9713" t="str">
        <f>IF(AND(LEFT(OnlineRetail[[#This Row],[InvoiceNo]],1)&lt;&gt;"C",OnlineRetail[[#This Row],[CustomerID]]&lt;&gt;""),"Yes","No")</f>
        <v>Yes</v>
      </c>
      <c r="J9713" s="4">
        <f>EOMONTH(OnlineRetail[[#This Row],[InvoiceDate]],-1)+1</f>
        <v>40725</v>
      </c>
      <c r="K9713" s="6">
        <f>OnlineRetail[[#This Row],[Quantity]]*OnlineRetail[[#This Row],[UnitPrice]]</f>
        <v>16.149999999999999</v>
      </c>
      <c r="L9713" t="str">
        <f t="shared" si="151"/>
        <v>12718|Jul-2011</v>
      </c>
    </row>
    <row r="9714" spans="1:12">
      <c r="A9714">
        <v>546940</v>
      </c>
      <c r="B9714" t="s">
        <v>84</v>
      </c>
      <c r="C9714" t="s">
        <v>42</v>
      </c>
      <c r="D9714">
        <v>17</v>
      </c>
      <c r="E9714" s="1">
        <v>40737.613194444442</v>
      </c>
      <c r="F9714">
        <v>4.95</v>
      </c>
      <c r="G9714">
        <v>12671</v>
      </c>
      <c r="H9714" t="s">
        <v>10</v>
      </c>
      <c r="I9714" t="str">
        <f>IF(AND(LEFT(OnlineRetail[[#This Row],[InvoiceNo]],1)&lt;&gt;"C",OnlineRetail[[#This Row],[CustomerID]]&lt;&gt;""),"Yes","No")</f>
        <v>Yes</v>
      </c>
      <c r="J9714" s="4">
        <f>EOMONTH(OnlineRetail[[#This Row],[InvoiceDate]],-1)+1</f>
        <v>40725</v>
      </c>
      <c r="K9714" s="6">
        <f>OnlineRetail[[#This Row],[Quantity]]*OnlineRetail[[#This Row],[UnitPrice]]</f>
        <v>84.15</v>
      </c>
      <c r="L9714" t="str">
        <f t="shared" si="151"/>
        <v>12671|Jul-2011</v>
      </c>
    </row>
    <row r="9715" spans="1:12">
      <c r="A9715">
        <v>554358</v>
      </c>
      <c r="B9715" t="s">
        <v>255</v>
      </c>
      <c r="C9715" t="s">
        <v>39</v>
      </c>
      <c r="D9715">
        <v>5</v>
      </c>
      <c r="E9715" s="1">
        <v>40737.616666666669</v>
      </c>
      <c r="F9715">
        <v>3.39</v>
      </c>
      <c r="G9715">
        <v>13791</v>
      </c>
      <c r="H9715" t="s">
        <v>10</v>
      </c>
      <c r="I9715" t="str">
        <f>IF(AND(LEFT(OnlineRetail[[#This Row],[InvoiceNo]],1)&lt;&gt;"C",OnlineRetail[[#This Row],[CustomerID]]&lt;&gt;""),"Yes","No")</f>
        <v>Yes</v>
      </c>
      <c r="J9715" s="4">
        <f>EOMONTH(OnlineRetail[[#This Row],[InvoiceDate]],-1)+1</f>
        <v>40725</v>
      </c>
      <c r="K9715" s="6">
        <f>OnlineRetail[[#This Row],[Quantity]]*OnlineRetail[[#This Row],[UnitPrice]]</f>
        <v>16.95</v>
      </c>
      <c r="L9715" t="str">
        <f t="shared" si="151"/>
        <v>13791|Jul-2011</v>
      </c>
    </row>
    <row r="9716" spans="1:12">
      <c r="A9716">
        <v>539654</v>
      </c>
      <c r="B9716" t="s">
        <v>125</v>
      </c>
      <c r="C9716" t="s">
        <v>62</v>
      </c>
      <c r="D9716">
        <v>2</v>
      </c>
      <c r="E9716" s="1">
        <v>40737.620138888888</v>
      </c>
      <c r="F9716">
        <v>9.9499999999999993</v>
      </c>
      <c r="G9716">
        <v>14194</v>
      </c>
      <c r="H9716" t="s">
        <v>10</v>
      </c>
      <c r="I9716" t="str">
        <f>IF(AND(LEFT(OnlineRetail[[#This Row],[InvoiceNo]],1)&lt;&gt;"C",OnlineRetail[[#This Row],[CustomerID]]&lt;&gt;""),"Yes","No")</f>
        <v>Yes</v>
      </c>
      <c r="J9716" s="4">
        <f>EOMONTH(OnlineRetail[[#This Row],[InvoiceDate]],-1)+1</f>
        <v>40725</v>
      </c>
      <c r="K9716" s="6">
        <f>OnlineRetail[[#This Row],[Quantity]]*OnlineRetail[[#This Row],[UnitPrice]]</f>
        <v>19.899999999999999</v>
      </c>
      <c r="L9716" t="str">
        <f t="shared" si="151"/>
        <v>14194|Jul-2011</v>
      </c>
    </row>
    <row r="9717" spans="1:12">
      <c r="A9717">
        <v>555524</v>
      </c>
      <c r="B9717" t="s">
        <v>251</v>
      </c>
      <c r="C9717" t="s">
        <v>53</v>
      </c>
      <c r="D9717">
        <v>9</v>
      </c>
      <c r="E9717" s="1">
        <v>40737.620138888888</v>
      </c>
      <c r="F9717">
        <v>3.39</v>
      </c>
      <c r="G9717">
        <v>12781</v>
      </c>
      <c r="H9717" t="s">
        <v>10</v>
      </c>
      <c r="I9717" t="str">
        <f>IF(AND(LEFT(OnlineRetail[[#This Row],[InvoiceNo]],1)&lt;&gt;"C",OnlineRetail[[#This Row],[CustomerID]]&lt;&gt;""),"Yes","No")</f>
        <v>Yes</v>
      </c>
      <c r="J9717" s="4">
        <f>EOMONTH(OnlineRetail[[#This Row],[InvoiceDate]],-1)+1</f>
        <v>40725</v>
      </c>
      <c r="K9717" s="6">
        <f>OnlineRetail[[#This Row],[Quantity]]*OnlineRetail[[#This Row],[UnitPrice]]</f>
        <v>30.51</v>
      </c>
      <c r="L9717" t="str">
        <f t="shared" si="151"/>
        <v>12781|Jul-2011</v>
      </c>
    </row>
    <row r="9718" spans="1:12">
      <c r="A9718">
        <v>540906</v>
      </c>
      <c r="B9718" t="s">
        <v>134</v>
      </c>
      <c r="C9718" t="s">
        <v>27</v>
      </c>
      <c r="D9718">
        <v>11</v>
      </c>
      <c r="E9718" s="1">
        <v>40737.631944444453</v>
      </c>
      <c r="F9718">
        <v>2.1</v>
      </c>
      <c r="G9718">
        <v>13290</v>
      </c>
      <c r="H9718" t="s">
        <v>10</v>
      </c>
      <c r="I9718" t="str">
        <f>IF(AND(LEFT(OnlineRetail[[#This Row],[InvoiceNo]],1)&lt;&gt;"C",OnlineRetail[[#This Row],[CustomerID]]&lt;&gt;""),"Yes","No")</f>
        <v>Yes</v>
      </c>
      <c r="J9718" s="4">
        <f>EOMONTH(OnlineRetail[[#This Row],[InvoiceDate]],-1)+1</f>
        <v>40725</v>
      </c>
      <c r="K9718" s="6">
        <f>OnlineRetail[[#This Row],[Quantity]]*OnlineRetail[[#This Row],[UnitPrice]]</f>
        <v>23.1</v>
      </c>
      <c r="L9718" t="str">
        <f t="shared" si="151"/>
        <v>13290|Jul-2011</v>
      </c>
    </row>
    <row r="9719" spans="1:12">
      <c r="A9719">
        <v>543474</v>
      </c>
      <c r="B9719" t="s">
        <v>142</v>
      </c>
      <c r="C9719" t="s">
        <v>19</v>
      </c>
      <c r="D9719">
        <v>14</v>
      </c>
      <c r="E9719" s="1">
        <v>40737.635416666657</v>
      </c>
      <c r="F9719">
        <v>4.25</v>
      </c>
      <c r="G9719">
        <v>14039</v>
      </c>
      <c r="H9719" t="s">
        <v>10</v>
      </c>
      <c r="I9719" t="str">
        <f>IF(AND(LEFT(OnlineRetail[[#This Row],[InvoiceNo]],1)&lt;&gt;"C",OnlineRetail[[#This Row],[CustomerID]]&lt;&gt;""),"Yes","No")</f>
        <v>Yes</v>
      </c>
      <c r="J9719" s="4">
        <f>EOMONTH(OnlineRetail[[#This Row],[InvoiceDate]],-1)+1</f>
        <v>40725</v>
      </c>
      <c r="K9719" s="6">
        <f>OnlineRetail[[#This Row],[Quantity]]*OnlineRetail[[#This Row],[UnitPrice]]</f>
        <v>59.5</v>
      </c>
      <c r="L9719" t="str">
        <f t="shared" si="151"/>
        <v>14039|Jul-2011</v>
      </c>
    </row>
    <row r="9720" spans="1:12">
      <c r="A9720">
        <v>550600</v>
      </c>
      <c r="B9720" t="s">
        <v>79</v>
      </c>
      <c r="C9720" t="s">
        <v>14</v>
      </c>
      <c r="D9720">
        <v>15</v>
      </c>
      <c r="E9720" s="1">
        <v>40737.644444444442</v>
      </c>
      <c r="F9720">
        <v>0.85</v>
      </c>
      <c r="G9720">
        <v>12959</v>
      </c>
      <c r="H9720" t="s">
        <v>22</v>
      </c>
      <c r="I9720" t="str">
        <f>IF(AND(LEFT(OnlineRetail[[#This Row],[InvoiceNo]],1)&lt;&gt;"C",OnlineRetail[[#This Row],[CustomerID]]&lt;&gt;""),"Yes","No")</f>
        <v>Yes</v>
      </c>
      <c r="J9720" s="4">
        <f>EOMONTH(OnlineRetail[[#This Row],[InvoiceDate]],-1)+1</f>
        <v>40725</v>
      </c>
      <c r="K9720" s="6">
        <f>OnlineRetail[[#This Row],[Quantity]]*OnlineRetail[[#This Row],[UnitPrice]]</f>
        <v>12.75</v>
      </c>
      <c r="L9720" t="str">
        <f t="shared" si="151"/>
        <v>12959|Jul-2011</v>
      </c>
    </row>
    <row r="9721" spans="1:12">
      <c r="A9721">
        <v>550727</v>
      </c>
      <c r="B9721" t="s">
        <v>211</v>
      </c>
      <c r="C9721" t="s">
        <v>14</v>
      </c>
      <c r="D9721">
        <v>7</v>
      </c>
      <c r="E9721" s="1">
        <v>40737.652777777781</v>
      </c>
      <c r="F9721">
        <v>5.95</v>
      </c>
      <c r="G9721">
        <v>13439</v>
      </c>
      <c r="H9721" t="s">
        <v>10</v>
      </c>
      <c r="I9721" t="str">
        <f>IF(AND(LEFT(OnlineRetail[[#This Row],[InvoiceNo]],1)&lt;&gt;"C",OnlineRetail[[#This Row],[CustomerID]]&lt;&gt;""),"Yes","No")</f>
        <v>Yes</v>
      </c>
      <c r="J9721" s="4">
        <f>EOMONTH(OnlineRetail[[#This Row],[InvoiceDate]],-1)+1</f>
        <v>40725</v>
      </c>
      <c r="K9721" s="6">
        <f>OnlineRetail[[#This Row],[Quantity]]*OnlineRetail[[#This Row],[UnitPrice]]</f>
        <v>41.65</v>
      </c>
      <c r="L9721" t="str">
        <f t="shared" si="151"/>
        <v>13439|Jul-2011</v>
      </c>
    </row>
    <row r="9722" spans="1:12">
      <c r="A9722">
        <v>544320</v>
      </c>
      <c r="B9722" t="s">
        <v>213</v>
      </c>
      <c r="C9722" t="s">
        <v>19</v>
      </c>
      <c r="D9722">
        <v>7</v>
      </c>
      <c r="E9722" s="1">
        <v>40737.656944444447</v>
      </c>
      <c r="F9722">
        <v>3.39</v>
      </c>
      <c r="G9722">
        <v>12909</v>
      </c>
      <c r="H9722" t="s">
        <v>10</v>
      </c>
      <c r="I9722" t="str">
        <f>IF(AND(LEFT(OnlineRetail[[#This Row],[InvoiceNo]],1)&lt;&gt;"C",OnlineRetail[[#This Row],[CustomerID]]&lt;&gt;""),"Yes","No")</f>
        <v>Yes</v>
      </c>
      <c r="J9722" s="4">
        <f>EOMONTH(OnlineRetail[[#This Row],[InvoiceDate]],-1)+1</f>
        <v>40725</v>
      </c>
      <c r="K9722" s="6">
        <f>OnlineRetail[[#This Row],[Quantity]]*OnlineRetail[[#This Row],[UnitPrice]]</f>
        <v>23.73</v>
      </c>
      <c r="L9722" t="str">
        <f t="shared" si="151"/>
        <v>12909|Jul-2011</v>
      </c>
    </row>
    <row r="9723" spans="1:12">
      <c r="A9723">
        <v>543517</v>
      </c>
      <c r="B9723" t="s">
        <v>181</v>
      </c>
      <c r="C9723" t="s">
        <v>62</v>
      </c>
      <c r="D9723">
        <v>15</v>
      </c>
      <c r="E9723" s="1">
        <v>40737.669444444437</v>
      </c>
      <c r="F9723">
        <v>5.95</v>
      </c>
      <c r="G9723">
        <v>13885</v>
      </c>
      <c r="H9723" t="s">
        <v>10</v>
      </c>
      <c r="I9723" t="str">
        <f>IF(AND(LEFT(OnlineRetail[[#This Row],[InvoiceNo]],1)&lt;&gt;"C",OnlineRetail[[#This Row],[CustomerID]]&lt;&gt;""),"Yes","No")</f>
        <v>Yes</v>
      </c>
      <c r="J9723" s="4">
        <f>EOMONTH(OnlineRetail[[#This Row],[InvoiceDate]],-1)+1</f>
        <v>40725</v>
      </c>
      <c r="K9723" s="6">
        <f>OnlineRetail[[#This Row],[Quantity]]*OnlineRetail[[#This Row],[UnitPrice]]</f>
        <v>89.25</v>
      </c>
      <c r="L9723" t="str">
        <f t="shared" si="151"/>
        <v>13885|Jul-2011</v>
      </c>
    </row>
    <row r="9724" spans="1:12">
      <c r="A9724">
        <v>548889</v>
      </c>
      <c r="B9724" t="s">
        <v>47</v>
      </c>
      <c r="C9724" t="s">
        <v>12</v>
      </c>
      <c r="D9724">
        <v>1</v>
      </c>
      <c r="E9724" s="1">
        <v>40737.673611111109</v>
      </c>
      <c r="F9724">
        <v>2.1</v>
      </c>
      <c r="G9724">
        <v>13404</v>
      </c>
      <c r="H9724" t="s">
        <v>10</v>
      </c>
      <c r="I9724" t="str">
        <f>IF(AND(LEFT(OnlineRetail[[#This Row],[InvoiceNo]],1)&lt;&gt;"C",OnlineRetail[[#This Row],[CustomerID]]&lt;&gt;""),"Yes","No")</f>
        <v>Yes</v>
      </c>
      <c r="J9724" s="4">
        <f>EOMONTH(OnlineRetail[[#This Row],[InvoiceDate]],-1)+1</f>
        <v>40725</v>
      </c>
      <c r="K9724" s="6">
        <f>OnlineRetail[[#This Row],[Quantity]]*OnlineRetail[[#This Row],[UnitPrice]]</f>
        <v>2.1</v>
      </c>
      <c r="L9724" t="str">
        <f t="shared" si="151"/>
        <v>13404|Jul-2011</v>
      </c>
    </row>
    <row r="9725" spans="1:12" hidden="1">
      <c r="A9725">
        <v>544013</v>
      </c>
      <c r="B9725" t="s">
        <v>135</v>
      </c>
      <c r="C9725" t="s">
        <v>53</v>
      </c>
      <c r="D9725">
        <v>9</v>
      </c>
      <c r="E9725" s="1">
        <v>40737.674305555563</v>
      </c>
      <c r="F9725">
        <v>2.1</v>
      </c>
      <c r="H9725" t="s">
        <v>10</v>
      </c>
      <c r="I9725" t="str">
        <f>IF(AND(LEFT(OnlineRetail[[#This Row],[InvoiceNo]],1)&lt;&gt;"C",OnlineRetail[[#This Row],[CustomerID]]&lt;&gt;""),"Yes","No")</f>
        <v>No</v>
      </c>
      <c r="J9725" s="4">
        <f>EOMONTH(OnlineRetail[[#This Row],[InvoiceDate]],-1)+1</f>
        <v>40725</v>
      </c>
      <c r="K9725" s="6">
        <f>OnlineRetail[[#This Row],[Quantity]]*OnlineRetail[[#This Row],[UnitPrice]]</f>
        <v>18.900000000000002</v>
      </c>
      <c r="L9725" t="str">
        <f t="shared" si="151"/>
        <v/>
      </c>
    </row>
    <row r="9726" spans="1:12">
      <c r="A9726">
        <v>545119</v>
      </c>
      <c r="B9726" t="s">
        <v>197</v>
      </c>
      <c r="C9726" t="s">
        <v>29</v>
      </c>
      <c r="D9726">
        <v>16</v>
      </c>
      <c r="E9726" s="1">
        <v>40737.685416666667</v>
      </c>
      <c r="F9726">
        <v>3.39</v>
      </c>
      <c r="G9726">
        <v>13540</v>
      </c>
      <c r="H9726" t="s">
        <v>10</v>
      </c>
      <c r="I9726" t="str">
        <f>IF(AND(LEFT(OnlineRetail[[#This Row],[InvoiceNo]],1)&lt;&gt;"C",OnlineRetail[[#This Row],[CustomerID]]&lt;&gt;""),"Yes","No")</f>
        <v>Yes</v>
      </c>
      <c r="J9726" s="4">
        <f>EOMONTH(OnlineRetail[[#This Row],[InvoiceDate]],-1)+1</f>
        <v>40725</v>
      </c>
      <c r="K9726" s="6">
        <f>OnlineRetail[[#This Row],[Quantity]]*OnlineRetail[[#This Row],[UnitPrice]]</f>
        <v>54.24</v>
      </c>
      <c r="L9726" t="str">
        <f t="shared" si="151"/>
        <v>13540|Jul-2011</v>
      </c>
    </row>
    <row r="9727" spans="1:12">
      <c r="A9727">
        <v>546837</v>
      </c>
      <c r="B9727" t="s">
        <v>149</v>
      </c>
      <c r="C9727" t="s">
        <v>62</v>
      </c>
      <c r="D9727">
        <v>21</v>
      </c>
      <c r="E9727" s="1">
        <v>40737.685416666667</v>
      </c>
      <c r="F9727">
        <v>2.5499999999999998</v>
      </c>
      <c r="G9727">
        <v>13284</v>
      </c>
      <c r="H9727" t="s">
        <v>70</v>
      </c>
      <c r="I9727" t="str">
        <f>IF(AND(LEFT(OnlineRetail[[#This Row],[InvoiceNo]],1)&lt;&gt;"C",OnlineRetail[[#This Row],[CustomerID]]&lt;&gt;""),"Yes","No")</f>
        <v>Yes</v>
      </c>
      <c r="J9727" s="4">
        <f>EOMONTH(OnlineRetail[[#This Row],[InvoiceDate]],-1)+1</f>
        <v>40725</v>
      </c>
      <c r="K9727" s="6">
        <f>OnlineRetail[[#This Row],[Quantity]]*OnlineRetail[[#This Row],[UnitPrice]]</f>
        <v>53.55</v>
      </c>
      <c r="L9727" t="str">
        <f t="shared" si="151"/>
        <v>13284|Jul-2011</v>
      </c>
    </row>
    <row r="9728" spans="1:12">
      <c r="A9728">
        <v>539663</v>
      </c>
      <c r="B9728" t="s">
        <v>251</v>
      </c>
      <c r="C9728" t="s">
        <v>40</v>
      </c>
      <c r="D9728">
        <v>9</v>
      </c>
      <c r="E9728" s="1">
        <v>40737.688194444447</v>
      </c>
      <c r="F9728">
        <v>9.9499999999999993</v>
      </c>
      <c r="G9728">
        <v>12646</v>
      </c>
      <c r="H9728" t="s">
        <v>10</v>
      </c>
      <c r="I9728" t="str">
        <f>IF(AND(LEFT(OnlineRetail[[#This Row],[InvoiceNo]],1)&lt;&gt;"C",OnlineRetail[[#This Row],[CustomerID]]&lt;&gt;""),"Yes","No")</f>
        <v>Yes</v>
      </c>
      <c r="J9728" s="4">
        <f>EOMONTH(OnlineRetail[[#This Row],[InvoiceDate]],-1)+1</f>
        <v>40725</v>
      </c>
      <c r="K9728" s="6">
        <f>OnlineRetail[[#This Row],[Quantity]]*OnlineRetail[[#This Row],[UnitPrice]]</f>
        <v>89.55</v>
      </c>
      <c r="L9728" t="str">
        <f t="shared" si="151"/>
        <v>12646|Jul-2011</v>
      </c>
    </row>
    <row r="9729" spans="1:12">
      <c r="A9729">
        <v>539063</v>
      </c>
      <c r="B9729" t="s">
        <v>132</v>
      </c>
      <c r="C9729" t="s">
        <v>48</v>
      </c>
      <c r="D9729">
        <v>7</v>
      </c>
      <c r="E9729" s="1">
        <v>40737.69027777778</v>
      </c>
      <c r="F9729">
        <v>4.95</v>
      </c>
      <c r="G9729">
        <v>13342</v>
      </c>
      <c r="H9729" t="s">
        <v>31</v>
      </c>
      <c r="I9729" t="str">
        <f>IF(AND(LEFT(OnlineRetail[[#This Row],[InvoiceNo]],1)&lt;&gt;"C",OnlineRetail[[#This Row],[CustomerID]]&lt;&gt;""),"Yes","No")</f>
        <v>Yes</v>
      </c>
      <c r="J9729" s="4">
        <f>EOMONTH(OnlineRetail[[#This Row],[InvoiceDate]],-1)+1</f>
        <v>40725</v>
      </c>
      <c r="K9729" s="6">
        <f>OnlineRetail[[#This Row],[Quantity]]*OnlineRetail[[#This Row],[UnitPrice]]</f>
        <v>34.65</v>
      </c>
      <c r="L9729" t="str">
        <f t="shared" si="151"/>
        <v>13342|Jul-2011</v>
      </c>
    </row>
    <row r="9730" spans="1:12" hidden="1">
      <c r="A9730">
        <v>555778</v>
      </c>
      <c r="B9730" t="s">
        <v>175</v>
      </c>
      <c r="C9730" t="s">
        <v>39</v>
      </c>
      <c r="D9730">
        <v>22</v>
      </c>
      <c r="E9730" s="1">
        <v>40737.691666666673</v>
      </c>
      <c r="F9730">
        <v>0.85</v>
      </c>
      <c r="H9730" t="s">
        <v>10</v>
      </c>
      <c r="I9730" t="str">
        <f>IF(AND(LEFT(OnlineRetail[[#This Row],[InvoiceNo]],1)&lt;&gt;"C",OnlineRetail[[#This Row],[CustomerID]]&lt;&gt;""),"Yes","No")</f>
        <v>No</v>
      </c>
      <c r="J9730" s="4">
        <f>EOMONTH(OnlineRetail[[#This Row],[InvoiceDate]],-1)+1</f>
        <v>40725</v>
      </c>
      <c r="K9730" s="6">
        <f>OnlineRetail[[#This Row],[Quantity]]*OnlineRetail[[#This Row],[UnitPrice]]</f>
        <v>18.7</v>
      </c>
      <c r="L9730" t="str">
        <f t="shared" ref="L9730:L9793" si="152">IF(I9730="Yes",G9730&amp;"|"&amp;TEXT(J9730,"mmm-yyyy"),"")</f>
        <v/>
      </c>
    </row>
    <row r="9731" spans="1:12">
      <c r="A9731">
        <v>547345</v>
      </c>
      <c r="B9731" t="s">
        <v>248</v>
      </c>
      <c r="C9731" t="s">
        <v>62</v>
      </c>
      <c r="D9731">
        <v>20</v>
      </c>
      <c r="E9731" s="1">
        <v>40737.720833333333</v>
      </c>
      <c r="F9731">
        <v>3.39</v>
      </c>
      <c r="G9731">
        <v>12615</v>
      </c>
      <c r="H9731" t="s">
        <v>10</v>
      </c>
      <c r="I9731" t="str">
        <f>IF(AND(LEFT(OnlineRetail[[#This Row],[InvoiceNo]],1)&lt;&gt;"C",OnlineRetail[[#This Row],[CustomerID]]&lt;&gt;""),"Yes","No")</f>
        <v>Yes</v>
      </c>
      <c r="J9731" s="4">
        <f>EOMONTH(OnlineRetail[[#This Row],[InvoiceDate]],-1)+1</f>
        <v>40725</v>
      </c>
      <c r="K9731" s="6">
        <f>OnlineRetail[[#This Row],[Quantity]]*OnlineRetail[[#This Row],[UnitPrice]]</f>
        <v>67.8</v>
      </c>
      <c r="L9731" t="str">
        <f t="shared" si="152"/>
        <v>12615|Jul-2011</v>
      </c>
    </row>
    <row r="9732" spans="1:12">
      <c r="A9732">
        <v>540462</v>
      </c>
      <c r="B9732" t="s">
        <v>241</v>
      </c>
      <c r="C9732" t="s">
        <v>14</v>
      </c>
      <c r="D9732">
        <v>15</v>
      </c>
      <c r="E9732" s="1">
        <v>40737.725694444453</v>
      </c>
      <c r="F9732">
        <v>1.25</v>
      </c>
      <c r="G9732">
        <v>13961</v>
      </c>
      <c r="H9732" t="s">
        <v>10</v>
      </c>
      <c r="I9732" t="str">
        <f>IF(AND(LEFT(OnlineRetail[[#This Row],[InvoiceNo]],1)&lt;&gt;"C",OnlineRetail[[#This Row],[CustomerID]]&lt;&gt;""),"Yes","No")</f>
        <v>Yes</v>
      </c>
      <c r="J9732" s="4">
        <f>EOMONTH(OnlineRetail[[#This Row],[InvoiceDate]],-1)+1</f>
        <v>40725</v>
      </c>
      <c r="K9732" s="6">
        <f>OnlineRetail[[#This Row],[Quantity]]*OnlineRetail[[#This Row],[UnitPrice]]</f>
        <v>18.75</v>
      </c>
      <c r="L9732" t="str">
        <f t="shared" si="152"/>
        <v>13961|Jul-2011</v>
      </c>
    </row>
    <row r="9733" spans="1:12">
      <c r="A9733">
        <v>552183</v>
      </c>
      <c r="B9733" t="s">
        <v>124</v>
      </c>
      <c r="C9733" t="s">
        <v>33</v>
      </c>
      <c r="D9733">
        <v>16</v>
      </c>
      <c r="E9733" s="1">
        <v>40737.729861111111</v>
      </c>
      <c r="F9733">
        <v>5.95</v>
      </c>
      <c r="G9733">
        <v>13762</v>
      </c>
      <c r="H9733" t="s">
        <v>10</v>
      </c>
      <c r="I9733" t="str">
        <f>IF(AND(LEFT(OnlineRetail[[#This Row],[InvoiceNo]],1)&lt;&gt;"C",OnlineRetail[[#This Row],[CustomerID]]&lt;&gt;""),"Yes","No")</f>
        <v>Yes</v>
      </c>
      <c r="J9733" s="4">
        <f>EOMONTH(OnlineRetail[[#This Row],[InvoiceDate]],-1)+1</f>
        <v>40725</v>
      </c>
      <c r="K9733" s="6">
        <f>OnlineRetail[[#This Row],[Quantity]]*OnlineRetail[[#This Row],[UnitPrice]]</f>
        <v>95.2</v>
      </c>
      <c r="L9733" t="str">
        <f t="shared" si="152"/>
        <v>13762|Jul-2011</v>
      </c>
    </row>
    <row r="9734" spans="1:12">
      <c r="A9734">
        <v>537139</v>
      </c>
      <c r="B9734" t="s">
        <v>172</v>
      </c>
      <c r="C9734" t="s">
        <v>39</v>
      </c>
      <c r="D9734">
        <v>21</v>
      </c>
      <c r="E9734" s="1">
        <v>40737.740972222222</v>
      </c>
      <c r="F9734">
        <v>1.65</v>
      </c>
      <c r="G9734">
        <v>12977</v>
      </c>
      <c r="H9734" t="s">
        <v>10</v>
      </c>
      <c r="I9734" t="str">
        <f>IF(AND(LEFT(OnlineRetail[[#This Row],[InvoiceNo]],1)&lt;&gt;"C",OnlineRetail[[#This Row],[CustomerID]]&lt;&gt;""),"Yes","No")</f>
        <v>Yes</v>
      </c>
      <c r="J9734" s="4">
        <f>EOMONTH(OnlineRetail[[#This Row],[InvoiceDate]],-1)+1</f>
        <v>40725</v>
      </c>
      <c r="K9734" s="6">
        <f>OnlineRetail[[#This Row],[Quantity]]*OnlineRetail[[#This Row],[UnitPrice]]</f>
        <v>34.65</v>
      </c>
      <c r="L9734" t="str">
        <f t="shared" si="152"/>
        <v>12977|Jul-2011</v>
      </c>
    </row>
    <row r="9735" spans="1:12">
      <c r="A9735">
        <v>549142</v>
      </c>
      <c r="B9735" t="s">
        <v>199</v>
      </c>
      <c r="C9735" t="s">
        <v>48</v>
      </c>
      <c r="D9735">
        <v>22</v>
      </c>
      <c r="E9735" s="1">
        <v>40737.745138888888</v>
      </c>
      <c r="F9735">
        <v>5.95</v>
      </c>
      <c r="G9735">
        <v>14299</v>
      </c>
      <c r="H9735" t="s">
        <v>10</v>
      </c>
      <c r="I9735" t="str">
        <f>IF(AND(LEFT(OnlineRetail[[#This Row],[InvoiceNo]],1)&lt;&gt;"C",OnlineRetail[[#This Row],[CustomerID]]&lt;&gt;""),"Yes","No")</f>
        <v>Yes</v>
      </c>
      <c r="J9735" s="4">
        <f>EOMONTH(OnlineRetail[[#This Row],[InvoiceDate]],-1)+1</f>
        <v>40725</v>
      </c>
      <c r="K9735" s="6">
        <f>OnlineRetail[[#This Row],[Quantity]]*OnlineRetail[[#This Row],[UnitPrice]]</f>
        <v>130.9</v>
      </c>
      <c r="L9735" t="str">
        <f t="shared" si="152"/>
        <v>14299|Jul-2011</v>
      </c>
    </row>
    <row r="9736" spans="1:12">
      <c r="A9736">
        <v>546335</v>
      </c>
      <c r="B9736" t="s">
        <v>44</v>
      </c>
      <c r="C9736" t="s">
        <v>53</v>
      </c>
      <c r="D9736">
        <v>17</v>
      </c>
      <c r="E9736" s="1">
        <v>40737.745833333327</v>
      </c>
      <c r="F9736">
        <v>1.25</v>
      </c>
      <c r="G9736">
        <v>12845</v>
      </c>
      <c r="H9736" t="s">
        <v>10</v>
      </c>
      <c r="I9736" t="str">
        <f>IF(AND(LEFT(OnlineRetail[[#This Row],[InvoiceNo]],1)&lt;&gt;"C",OnlineRetail[[#This Row],[CustomerID]]&lt;&gt;""),"Yes","No")</f>
        <v>Yes</v>
      </c>
      <c r="J9736" s="4">
        <f>EOMONTH(OnlineRetail[[#This Row],[InvoiceDate]],-1)+1</f>
        <v>40725</v>
      </c>
      <c r="K9736" s="6">
        <f>OnlineRetail[[#This Row],[Quantity]]*OnlineRetail[[#This Row],[UnitPrice]]</f>
        <v>21.25</v>
      </c>
      <c r="L9736" t="str">
        <f t="shared" si="152"/>
        <v>12845|Jul-2011</v>
      </c>
    </row>
    <row r="9737" spans="1:12">
      <c r="A9737">
        <v>539533</v>
      </c>
      <c r="B9737" t="s">
        <v>100</v>
      </c>
      <c r="C9737" t="s">
        <v>62</v>
      </c>
      <c r="D9737">
        <v>17</v>
      </c>
      <c r="E9737" s="1">
        <v>40737.746527777781</v>
      </c>
      <c r="F9737">
        <v>5.95</v>
      </c>
      <c r="G9737">
        <v>14256</v>
      </c>
      <c r="H9737" t="s">
        <v>10</v>
      </c>
      <c r="I9737" t="str">
        <f>IF(AND(LEFT(OnlineRetail[[#This Row],[InvoiceNo]],1)&lt;&gt;"C",OnlineRetail[[#This Row],[CustomerID]]&lt;&gt;""),"Yes","No")</f>
        <v>Yes</v>
      </c>
      <c r="J9737" s="4">
        <f>EOMONTH(OnlineRetail[[#This Row],[InvoiceDate]],-1)+1</f>
        <v>40725</v>
      </c>
      <c r="K9737" s="6">
        <f>OnlineRetail[[#This Row],[Quantity]]*OnlineRetail[[#This Row],[UnitPrice]]</f>
        <v>101.15</v>
      </c>
      <c r="L9737" t="str">
        <f t="shared" si="152"/>
        <v>14256|Jul-2011</v>
      </c>
    </row>
    <row r="9738" spans="1:12">
      <c r="A9738">
        <v>536415</v>
      </c>
      <c r="B9738" t="s">
        <v>185</v>
      </c>
      <c r="C9738" t="s">
        <v>16</v>
      </c>
      <c r="D9738">
        <v>7</v>
      </c>
      <c r="E9738" s="1">
        <v>40737.75</v>
      </c>
      <c r="F9738">
        <v>3.39</v>
      </c>
      <c r="G9738">
        <v>13130</v>
      </c>
      <c r="H9738" t="s">
        <v>36</v>
      </c>
      <c r="I9738" t="str">
        <f>IF(AND(LEFT(OnlineRetail[[#This Row],[InvoiceNo]],1)&lt;&gt;"C",OnlineRetail[[#This Row],[CustomerID]]&lt;&gt;""),"Yes","No")</f>
        <v>Yes</v>
      </c>
      <c r="J9738" s="4">
        <f>EOMONTH(OnlineRetail[[#This Row],[InvoiceDate]],-1)+1</f>
        <v>40725</v>
      </c>
      <c r="K9738" s="6">
        <f>OnlineRetail[[#This Row],[Quantity]]*OnlineRetail[[#This Row],[UnitPrice]]</f>
        <v>23.73</v>
      </c>
      <c r="L9738" t="str">
        <f t="shared" si="152"/>
        <v>13130|Jul-2011</v>
      </c>
    </row>
    <row r="9739" spans="1:12">
      <c r="A9739">
        <v>555021</v>
      </c>
      <c r="B9739" t="s">
        <v>258</v>
      </c>
      <c r="C9739" t="s">
        <v>14</v>
      </c>
      <c r="D9739">
        <v>22</v>
      </c>
      <c r="E9739" s="1">
        <v>40737.75277777778</v>
      </c>
      <c r="F9739">
        <v>2.5499999999999998</v>
      </c>
      <c r="G9739">
        <v>13316</v>
      </c>
      <c r="H9739" t="s">
        <v>10</v>
      </c>
      <c r="I9739" t="str">
        <f>IF(AND(LEFT(OnlineRetail[[#This Row],[InvoiceNo]],1)&lt;&gt;"C",OnlineRetail[[#This Row],[CustomerID]]&lt;&gt;""),"Yes","No")</f>
        <v>Yes</v>
      </c>
      <c r="J9739" s="4">
        <f>EOMONTH(OnlineRetail[[#This Row],[InvoiceDate]],-1)+1</f>
        <v>40725</v>
      </c>
      <c r="K9739" s="6">
        <f>OnlineRetail[[#This Row],[Quantity]]*OnlineRetail[[#This Row],[UnitPrice]]</f>
        <v>56.099999999999994</v>
      </c>
      <c r="L9739" t="str">
        <f t="shared" si="152"/>
        <v>13316|Jul-2011</v>
      </c>
    </row>
    <row r="9740" spans="1:12">
      <c r="A9740">
        <v>551074</v>
      </c>
      <c r="B9740" t="s">
        <v>233</v>
      </c>
      <c r="C9740" t="s">
        <v>12</v>
      </c>
      <c r="D9740">
        <v>3</v>
      </c>
      <c r="E9740" s="1">
        <v>40737.775694444441</v>
      </c>
      <c r="F9740">
        <v>4.95</v>
      </c>
      <c r="G9740">
        <v>13992</v>
      </c>
      <c r="H9740" t="s">
        <v>10</v>
      </c>
      <c r="I9740" t="str">
        <f>IF(AND(LEFT(OnlineRetail[[#This Row],[InvoiceNo]],1)&lt;&gt;"C",OnlineRetail[[#This Row],[CustomerID]]&lt;&gt;""),"Yes","No")</f>
        <v>Yes</v>
      </c>
      <c r="J9740" s="4">
        <f>EOMONTH(OnlineRetail[[#This Row],[InvoiceDate]],-1)+1</f>
        <v>40725</v>
      </c>
      <c r="K9740" s="6">
        <f>OnlineRetail[[#This Row],[Quantity]]*OnlineRetail[[#This Row],[UnitPrice]]</f>
        <v>14.850000000000001</v>
      </c>
      <c r="L9740" t="str">
        <f t="shared" si="152"/>
        <v>13992|Jul-2011</v>
      </c>
    </row>
    <row r="9741" spans="1:12">
      <c r="A9741">
        <v>538256</v>
      </c>
      <c r="B9741" t="s">
        <v>120</v>
      </c>
      <c r="C9741" t="s">
        <v>72</v>
      </c>
      <c r="D9741">
        <v>4</v>
      </c>
      <c r="E9741" s="1">
        <v>40737.795138888891</v>
      </c>
      <c r="F9741">
        <v>3.39</v>
      </c>
      <c r="G9741">
        <v>12887</v>
      </c>
      <c r="H9741" t="s">
        <v>17</v>
      </c>
      <c r="I9741" t="str">
        <f>IF(AND(LEFT(OnlineRetail[[#This Row],[InvoiceNo]],1)&lt;&gt;"C",OnlineRetail[[#This Row],[CustomerID]]&lt;&gt;""),"Yes","No")</f>
        <v>Yes</v>
      </c>
      <c r="J9741" s="4">
        <f>EOMONTH(OnlineRetail[[#This Row],[InvoiceDate]],-1)+1</f>
        <v>40725</v>
      </c>
      <c r="K9741" s="6">
        <f>OnlineRetail[[#This Row],[Quantity]]*OnlineRetail[[#This Row],[UnitPrice]]</f>
        <v>13.56</v>
      </c>
      <c r="L9741" t="str">
        <f t="shared" si="152"/>
        <v>12887|Jul-2011</v>
      </c>
    </row>
    <row r="9742" spans="1:12">
      <c r="A9742">
        <v>550656</v>
      </c>
      <c r="B9742" t="s">
        <v>165</v>
      </c>
      <c r="C9742" t="s">
        <v>40</v>
      </c>
      <c r="D9742">
        <v>4</v>
      </c>
      <c r="E9742" s="1">
        <v>40737.803472222222</v>
      </c>
      <c r="F9742">
        <v>4.95</v>
      </c>
      <c r="G9742">
        <v>12653</v>
      </c>
      <c r="H9742" t="s">
        <v>10</v>
      </c>
      <c r="I9742" t="str">
        <f>IF(AND(LEFT(OnlineRetail[[#This Row],[InvoiceNo]],1)&lt;&gt;"C",OnlineRetail[[#This Row],[CustomerID]]&lt;&gt;""),"Yes","No")</f>
        <v>Yes</v>
      </c>
      <c r="J9742" s="4">
        <f>EOMONTH(OnlineRetail[[#This Row],[InvoiceDate]],-1)+1</f>
        <v>40725</v>
      </c>
      <c r="K9742" s="6">
        <f>OnlineRetail[[#This Row],[Quantity]]*OnlineRetail[[#This Row],[UnitPrice]]</f>
        <v>19.8</v>
      </c>
      <c r="L9742" t="str">
        <f t="shared" si="152"/>
        <v>12653|Jul-2011</v>
      </c>
    </row>
    <row r="9743" spans="1:12">
      <c r="A9743">
        <v>539182</v>
      </c>
      <c r="B9743" t="s">
        <v>34</v>
      </c>
      <c r="C9743" t="s">
        <v>21</v>
      </c>
      <c r="D9743">
        <v>23</v>
      </c>
      <c r="E9743" s="1">
        <v>40737.814583333333</v>
      </c>
      <c r="F9743">
        <v>1.25</v>
      </c>
      <c r="G9743">
        <v>13298</v>
      </c>
      <c r="H9743" t="s">
        <v>10</v>
      </c>
      <c r="I9743" t="str">
        <f>IF(AND(LEFT(OnlineRetail[[#This Row],[InvoiceNo]],1)&lt;&gt;"C",OnlineRetail[[#This Row],[CustomerID]]&lt;&gt;""),"Yes","No")</f>
        <v>Yes</v>
      </c>
      <c r="J9743" s="4">
        <f>EOMONTH(OnlineRetail[[#This Row],[InvoiceDate]],-1)+1</f>
        <v>40725</v>
      </c>
      <c r="K9743" s="6">
        <f>OnlineRetail[[#This Row],[Quantity]]*OnlineRetail[[#This Row],[UnitPrice]]</f>
        <v>28.75</v>
      </c>
      <c r="L9743" t="str">
        <f t="shared" si="152"/>
        <v>13298|Jul-2011</v>
      </c>
    </row>
    <row r="9744" spans="1:12">
      <c r="A9744">
        <v>547089</v>
      </c>
      <c r="B9744" t="s">
        <v>182</v>
      </c>
      <c r="C9744" t="s">
        <v>83</v>
      </c>
      <c r="D9744">
        <v>24</v>
      </c>
      <c r="E9744" s="1">
        <v>40737.823611111111</v>
      </c>
      <c r="F9744">
        <v>4.95</v>
      </c>
      <c r="G9744">
        <v>14202</v>
      </c>
      <c r="H9744" t="s">
        <v>22</v>
      </c>
      <c r="I9744" t="str">
        <f>IF(AND(LEFT(OnlineRetail[[#This Row],[InvoiceNo]],1)&lt;&gt;"C",OnlineRetail[[#This Row],[CustomerID]]&lt;&gt;""),"Yes","No")</f>
        <v>Yes</v>
      </c>
      <c r="J9744" s="4">
        <f>EOMONTH(OnlineRetail[[#This Row],[InvoiceDate]],-1)+1</f>
        <v>40725</v>
      </c>
      <c r="K9744" s="6">
        <f>OnlineRetail[[#This Row],[Quantity]]*OnlineRetail[[#This Row],[UnitPrice]]</f>
        <v>118.80000000000001</v>
      </c>
      <c r="L9744" t="str">
        <f t="shared" si="152"/>
        <v>14202|Jul-2011</v>
      </c>
    </row>
    <row r="9745" spans="1:12">
      <c r="A9745">
        <v>551604</v>
      </c>
      <c r="B9745" t="s">
        <v>205</v>
      </c>
      <c r="C9745" t="s">
        <v>40</v>
      </c>
      <c r="D9745">
        <v>3</v>
      </c>
      <c r="E9745" s="1">
        <v>40737.827777777777</v>
      </c>
      <c r="F9745">
        <v>1.65</v>
      </c>
      <c r="G9745">
        <v>13404</v>
      </c>
      <c r="H9745" t="s">
        <v>10</v>
      </c>
      <c r="I9745" t="str">
        <f>IF(AND(LEFT(OnlineRetail[[#This Row],[InvoiceNo]],1)&lt;&gt;"C",OnlineRetail[[#This Row],[CustomerID]]&lt;&gt;""),"Yes","No")</f>
        <v>Yes</v>
      </c>
      <c r="J9745" s="4">
        <f>EOMONTH(OnlineRetail[[#This Row],[InvoiceDate]],-1)+1</f>
        <v>40725</v>
      </c>
      <c r="K9745" s="6">
        <f>OnlineRetail[[#This Row],[Quantity]]*OnlineRetail[[#This Row],[UnitPrice]]</f>
        <v>4.9499999999999993</v>
      </c>
      <c r="L9745" t="str">
        <f t="shared" si="152"/>
        <v>13404|Jul-2011</v>
      </c>
    </row>
    <row r="9746" spans="1:12">
      <c r="A9746">
        <v>553578</v>
      </c>
      <c r="B9746" t="s">
        <v>296</v>
      </c>
      <c r="C9746" t="s">
        <v>40</v>
      </c>
      <c r="D9746">
        <v>18</v>
      </c>
      <c r="E9746" s="1">
        <v>40737.829861111109</v>
      </c>
      <c r="F9746">
        <v>1.65</v>
      </c>
      <c r="G9746">
        <v>12864</v>
      </c>
      <c r="H9746" t="s">
        <v>10</v>
      </c>
      <c r="I9746" t="str">
        <f>IF(AND(LEFT(OnlineRetail[[#This Row],[InvoiceNo]],1)&lt;&gt;"C",OnlineRetail[[#This Row],[CustomerID]]&lt;&gt;""),"Yes","No")</f>
        <v>Yes</v>
      </c>
      <c r="J9746" s="4">
        <f>EOMONTH(OnlineRetail[[#This Row],[InvoiceDate]],-1)+1</f>
        <v>40725</v>
      </c>
      <c r="K9746" s="6">
        <f>OnlineRetail[[#This Row],[Quantity]]*OnlineRetail[[#This Row],[UnitPrice]]</f>
        <v>29.7</v>
      </c>
      <c r="L9746" t="str">
        <f t="shared" si="152"/>
        <v>12864|Jul-2011</v>
      </c>
    </row>
    <row r="9747" spans="1:12">
      <c r="A9747">
        <v>538581</v>
      </c>
      <c r="B9747" t="s">
        <v>222</v>
      </c>
      <c r="C9747" t="s">
        <v>40</v>
      </c>
      <c r="D9747">
        <v>7</v>
      </c>
      <c r="E9747" s="1">
        <v>40738.340277777781</v>
      </c>
      <c r="F9747">
        <v>2.5499999999999998</v>
      </c>
      <c r="G9747">
        <v>13850</v>
      </c>
      <c r="H9747" t="s">
        <v>22</v>
      </c>
      <c r="I9747" t="str">
        <f>IF(AND(LEFT(OnlineRetail[[#This Row],[InvoiceNo]],1)&lt;&gt;"C",OnlineRetail[[#This Row],[CustomerID]]&lt;&gt;""),"Yes","No")</f>
        <v>Yes</v>
      </c>
      <c r="J9747" s="4">
        <f>EOMONTH(OnlineRetail[[#This Row],[InvoiceDate]],-1)+1</f>
        <v>40725</v>
      </c>
      <c r="K9747" s="6">
        <f>OnlineRetail[[#This Row],[Quantity]]*OnlineRetail[[#This Row],[UnitPrice]]</f>
        <v>17.849999999999998</v>
      </c>
      <c r="L9747" t="str">
        <f t="shared" si="152"/>
        <v>13850|Jul-2011</v>
      </c>
    </row>
    <row r="9748" spans="1:12">
      <c r="A9748">
        <v>539460</v>
      </c>
      <c r="B9748" t="s">
        <v>174</v>
      </c>
      <c r="C9748" t="s">
        <v>27</v>
      </c>
      <c r="D9748">
        <v>24</v>
      </c>
      <c r="E9748" s="1">
        <v>40738.350694444453</v>
      </c>
      <c r="F9748">
        <v>4.25</v>
      </c>
      <c r="G9748">
        <v>13404</v>
      </c>
      <c r="H9748" t="s">
        <v>10</v>
      </c>
      <c r="I9748" t="str">
        <f>IF(AND(LEFT(OnlineRetail[[#This Row],[InvoiceNo]],1)&lt;&gt;"C",OnlineRetail[[#This Row],[CustomerID]]&lt;&gt;""),"Yes","No")</f>
        <v>Yes</v>
      </c>
      <c r="J9748" s="4">
        <f>EOMONTH(OnlineRetail[[#This Row],[InvoiceDate]],-1)+1</f>
        <v>40725</v>
      </c>
      <c r="K9748" s="6">
        <f>OnlineRetail[[#This Row],[Quantity]]*OnlineRetail[[#This Row],[UnitPrice]]</f>
        <v>102</v>
      </c>
      <c r="L9748" t="str">
        <f t="shared" si="152"/>
        <v>13404|Jul-2011</v>
      </c>
    </row>
    <row r="9749" spans="1:12">
      <c r="A9749">
        <v>552496</v>
      </c>
      <c r="B9749" t="s">
        <v>102</v>
      </c>
      <c r="C9749" t="s">
        <v>16</v>
      </c>
      <c r="D9749">
        <v>22</v>
      </c>
      <c r="E9749" s="1">
        <v>40738.356249999997</v>
      </c>
      <c r="F9749">
        <v>3.39</v>
      </c>
      <c r="G9749">
        <v>13088</v>
      </c>
      <c r="H9749" t="s">
        <v>10</v>
      </c>
      <c r="I9749" t="str">
        <f>IF(AND(LEFT(OnlineRetail[[#This Row],[InvoiceNo]],1)&lt;&gt;"C",OnlineRetail[[#This Row],[CustomerID]]&lt;&gt;""),"Yes","No")</f>
        <v>Yes</v>
      </c>
      <c r="J9749" s="4">
        <f>EOMONTH(OnlineRetail[[#This Row],[InvoiceDate]],-1)+1</f>
        <v>40725</v>
      </c>
      <c r="K9749" s="6">
        <f>OnlineRetail[[#This Row],[Quantity]]*OnlineRetail[[#This Row],[UnitPrice]]</f>
        <v>74.58</v>
      </c>
      <c r="L9749" t="str">
        <f t="shared" si="152"/>
        <v>13088|Jul-2011</v>
      </c>
    </row>
    <row r="9750" spans="1:12">
      <c r="A9750">
        <v>542877</v>
      </c>
      <c r="B9750" t="s">
        <v>158</v>
      </c>
      <c r="C9750" t="s">
        <v>83</v>
      </c>
      <c r="D9750">
        <v>3</v>
      </c>
      <c r="E9750" s="1">
        <v>40738.368750000001</v>
      </c>
      <c r="F9750">
        <v>1.65</v>
      </c>
      <c r="G9750">
        <v>14148</v>
      </c>
      <c r="H9750" t="s">
        <v>10</v>
      </c>
      <c r="I9750" t="str">
        <f>IF(AND(LEFT(OnlineRetail[[#This Row],[InvoiceNo]],1)&lt;&gt;"C",OnlineRetail[[#This Row],[CustomerID]]&lt;&gt;""),"Yes","No")</f>
        <v>Yes</v>
      </c>
      <c r="J9750" s="4">
        <f>EOMONTH(OnlineRetail[[#This Row],[InvoiceDate]],-1)+1</f>
        <v>40725</v>
      </c>
      <c r="K9750" s="6">
        <f>OnlineRetail[[#This Row],[Quantity]]*OnlineRetail[[#This Row],[UnitPrice]]</f>
        <v>4.9499999999999993</v>
      </c>
      <c r="L9750" t="str">
        <f t="shared" si="152"/>
        <v>14148|Jul-2011</v>
      </c>
    </row>
    <row r="9751" spans="1:12">
      <c r="A9751">
        <v>540647</v>
      </c>
      <c r="B9751" t="s">
        <v>163</v>
      </c>
      <c r="C9751" t="s">
        <v>53</v>
      </c>
      <c r="D9751">
        <v>3</v>
      </c>
      <c r="E9751" s="1">
        <v>40738.372916666667</v>
      </c>
      <c r="F9751">
        <v>2.5499999999999998</v>
      </c>
      <c r="G9751">
        <v>13732</v>
      </c>
      <c r="H9751" t="s">
        <v>17</v>
      </c>
      <c r="I9751" t="str">
        <f>IF(AND(LEFT(OnlineRetail[[#This Row],[InvoiceNo]],1)&lt;&gt;"C",OnlineRetail[[#This Row],[CustomerID]]&lt;&gt;""),"Yes","No")</f>
        <v>Yes</v>
      </c>
      <c r="J9751" s="4">
        <f>EOMONTH(OnlineRetail[[#This Row],[InvoiceDate]],-1)+1</f>
        <v>40725</v>
      </c>
      <c r="K9751" s="6">
        <f>OnlineRetail[[#This Row],[Quantity]]*OnlineRetail[[#This Row],[UnitPrice]]</f>
        <v>7.6499999999999995</v>
      </c>
      <c r="L9751" t="str">
        <f t="shared" si="152"/>
        <v>13732|Jul-2011</v>
      </c>
    </row>
    <row r="9752" spans="1:12">
      <c r="A9752">
        <v>552685</v>
      </c>
      <c r="B9752" t="s">
        <v>244</v>
      </c>
      <c r="C9752" t="s">
        <v>48</v>
      </c>
      <c r="D9752">
        <v>18</v>
      </c>
      <c r="E9752" s="1">
        <v>40738.379861111112</v>
      </c>
      <c r="F9752">
        <v>0.85</v>
      </c>
      <c r="G9752">
        <v>13326</v>
      </c>
      <c r="H9752" t="s">
        <v>10</v>
      </c>
      <c r="I9752" t="str">
        <f>IF(AND(LEFT(OnlineRetail[[#This Row],[InvoiceNo]],1)&lt;&gt;"C",OnlineRetail[[#This Row],[CustomerID]]&lt;&gt;""),"Yes","No")</f>
        <v>Yes</v>
      </c>
      <c r="J9752" s="4">
        <f>EOMONTH(OnlineRetail[[#This Row],[InvoiceDate]],-1)+1</f>
        <v>40725</v>
      </c>
      <c r="K9752" s="6">
        <f>OnlineRetail[[#This Row],[Quantity]]*OnlineRetail[[#This Row],[UnitPrice]]</f>
        <v>15.299999999999999</v>
      </c>
      <c r="L9752" t="str">
        <f t="shared" si="152"/>
        <v>13326|Jul-2011</v>
      </c>
    </row>
    <row r="9753" spans="1:12">
      <c r="A9753">
        <v>541914</v>
      </c>
      <c r="B9753" t="s">
        <v>82</v>
      </c>
      <c r="C9753" t="s">
        <v>62</v>
      </c>
      <c r="D9753">
        <v>13</v>
      </c>
      <c r="E9753" s="1">
        <v>40738.404861111107</v>
      </c>
      <c r="F9753">
        <v>2.1</v>
      </c>
      <c r="G9753">
        <v>12356</v>
      </c>
      <c r="H9753" t="s">
        <v>10</v>
      </c>
      <c r="I9753" t="str">
        <f>IF(AND(LEFT(OnlineRetail[[#This Row],[InvoiceNo]],1)&lt;&gt;"C",OnlineRetail[[#This Row],[CustomerID]]&lt;&gt;""),"Yes","No")</f>
        <v>Yes</v>
      </c>
      <c r="J9753" s="4">
        <f>EOMONTH(OnlineRetail[[#This Row],[InvoiceDate]],-1)+1</f>
        <v>40725</v>
      </c>
      <c r="K9753" s="6">
        <f>OnlineRetail[[#This Row],[Quantity]]*OnlineRetail[[#This Row],[UnitPrice]]</f>
        <v>27.3</v>
      </c>
      <c r="L9753" t="str">
        <f t="shared" si="152"/>
        <v>12356|Jul-2011</v>
      </c>
    </row>
    <row r="9754" spans="1:12">
      <c r="A9754">
        <v>550127</v>
      </c>
      <c r="B9754" t="s">
        <v>175</v>
      </c>
      <c r="C9754" t="s">
        <v>42</v>
      </c>
      <c r="D9754">
        <v>12</v>
      </c>
      <c r="E9754" s="1">
        <v>40738.409722222219</v>
      </c>
      <c r="F9754">
        <v>2.5499999999999998</v>
      </c>
      <c r="G9754">
        <v>13074</v>
      </c>
      <c r="H9754" t="s">
        <v>10</v>
      </c>
      <c r="I9754" t="str">
        <f>IF(AND(LEFT(OnlineRetail[[#This Row],[InvoiceNo]],1)&lt;&gt;"C",OnlineRetail[[#This Row],[CustomerID]]&lt;&gt;""),"Yes","No")</f>
        <v>Yes</v>
      </c>
      <c r="J9754" s="4">
        <f>EOMONTH(OnlineRetail[[#This Row],[InvoiceDate]],-1)+1</f>
        <v>40725</v>
      </c>
      <c r="K9754" s="6">
        <f>OnlineRetail[[#This Row],[Quantity]]*OnlineRetail[[#This Row],[UnitPrice]]</f>
        <v>30.599999999999998</v>
      </c>
      <c r="L9754" t="str">
        <f t="shared" si="152"/>
        <v>13074|Jul-2011</v>
      </c>
    </row>
    <row r="9755" spans="1:12" hidden="1">
      <c r="A9755" t="s">
        <v>375</v>
      </c>
      <c r="B9755" t="s">
        <v>292</v>
      </c>
      <c r="C9755" t="s">
        <v>27</v>
      </c>
      <c r="D9755">
        <v>12</v>
      </c>
      <c r="E9755" s="1">
        <v>40738.411805555559</v>
      </c>
      <c r="F9755">
        <v>1.25</v>
      </c>
      <c r="G9755">
        <v>13890</v>
      </c>
      <c r="H9755" t="s">
        <v>25</v>
      </c>
      <c r="I9755" t="str">
        <f>IF(AND(LEFT(OnlineRetail[[#This Row],[InvoiceNo]],1)&lt;&gt;"C",OnlineRetail[[#This Row],[CustomerID]]&lt;&gt;""),"Yes","No")</f>
        <v>No</v>
      </c>
      <c r="J9755" s="4">
        <f>EOMONTH(OnlineRetail[[#This Row],[InvoiceDate]],-1)+1</f>
        <v>40725</v>
      </c>
      <c r="K9755" s="6">
        <f>OnlineRetail[[#This Row],[Quantity]]*OnlineRetail[[#This Row],[UnitPrice]]</f>
        <v>15</v>
      </c>
      <c r="L9755" t="str">
        <f t="shared" si="152"/>
        <v/>
      </c>
    </row>
    <row r="9756" spans="1:12">
      <c r="A9756">
        <v>544377</v>
      </c>
      <c r="B9756" t="s">
        <v>82</v>
      </c>
      <c r="C9756" t="s">
        <v>33</v>
      </c>
      <c r="D9756">
        <v>20</v>
      </c>
      <c r="E9756" s="1">
        <v>40738.415277777778</v>
      </c>
      <c r="F9756">
        <v>1.25</v>
      </c>
      <c r="G9756">
        <v>12907</v>
      </c>
      <c r="H9756" t="s">
        <v>10</v>
      </c>
      <c r="I9756" t="str">
        <f>IF(AND(LEFT(OnlineRetail[[#This Row],[InvoiceNo]],1)&lt;&gt;"C",OnlineRetail[[#This Row],[CustomerID]]&lt;&gt;""),"Yes","No")</f>
        <v>Yes</v>
      </c>
      <c r="J9756" s="4">
        <f>EOMONTH(OnlineRetail[[#This Row],[InvoiceDate]],-1)+1</f>
        <v>40725</v>
      </c>
      <c r="K9756" s="6">
        <f>OnlineRetail[[#This Row],[Quantity]]*OnlineRetail[[#This Row],[UnitPrice]]</f>
        <v>25</v>
      </c>
      <c r="L9756" t="str">
        <f t="shared" si="152"/>
        <v>12907|Jul-2011</v>
      </c>
    </row>
    <row r="9757" spans="1:12">
      <c r="A9757">
        <v>553580</v>
      </c>
      <c r="B9757" t="s">
        <v>18</v>
      </c>
      <c r="C9757" t="s">
        <v>62</v>
      </c>
      <c r="D9757">
        <v>9</v>
      </c>
      <c r="E9757" s="1">
        <v>40738.427777777782</v>
      </c>
      <c r="F9757">
        <v>1.25</v>
      </c>
      <c r="G9757">
        <v>14256</v>
      </c>
      <c r="H9757" t="s">
        <v>22</v>
      </c>
      <c r="I9757" t="str">
        <f>IF(AND(LEFT(OnlineRetail[[#This Row],[InvoiceNo]],1)&lt;&gt;"C",OnlineRetail[[#This Row],[CustomerID]]&lt;&gt;""),"Yes","No")</f>
        <v>Yes</v>
      </c>
      <c r="J9757" s="4">
        <f>EOMONTH(OnlineRetail[[#This Row],[InvoiceDate]],-1)+1</f>
        <v>40725</v>
      </c>
      <c r="K9757" s="6">
        <f>OnlineRetail[[#This Row],[Quantity]]*OnlineRetail[[#This Row],[UnitPrice]]</f>
        <v>11.25</v>
      </c>
      <c r="L9757" t="str">
        <f t="shared" si="152"/>
        <v>14256|Jul-2011</v>
      </c>
    </row>
    <row r="9758" spans="1:12">
      <c r="A9758">
        <v>549553</v>
      </c>
      <c r="B9758" t="s">
        <v>278</v>
      </c>
      <c r="C9758" t="s">
        <v>16</v>
      </c>
      <c r="D9758">
        <v>3</v>
      </c>
      <c r="E9758" s="1">
        <v>40738.430555555547</v>
      </c>
      <c r="F9758">
        <v>9.9499999999999993</v>
      </c>
      <c r="G9758">
        <v>14218</v>
      </c>
      <c r="H9758" t="s">
        <v>31</v>
      </c>
      <c r="I9758" t="str">
        <f>IF(AND(LEFT(OnlineRetail[[#This Row],[InvoiceNo]],1)&lt;&gt;"C",OnlineRetail[[#This Row],[CustomerID]]&lt;&gt;""),"Yes","No")</f>
        <v>Yes</v>
      </c>
      <c r="J9758" s="4">
        <f>EOMONTH(OnlineRetail[[#This Row],[InvoiceDate]],-1)+1</f>
        <v>40725</v>
      </c>
      <c r="K9758" s="6">
        <f>OnlineRetail[[#This Row],[Quantity]]*OnlineRetail[[#This Row],[UnitPrice]]</f>
        <v>29.849999999999998</v>
      </c>
      <c r="L9758" t="str">
        <f t="shared" si="152"/>
        <v>14218|Jul-2011</v>
      </c>
    </row>
    <row r="9759" spans="1:12">
      <c r="A9759">
        <v>547848</v>
      </c>
      <c r="B9759" t="s">
        <v>43</v>
      </c>
      <c r="C9759" t="s">
        <v>72</v>
      </c>
      <c r="D9759">
        <v>12</v>
      </c>
      <c r="E9759" s="1">
        <v>40738.430555555547</v>
      </c>
      <c r="F9759">
        <v>3.39</v>
      </c>
      <c r="G9759">
        <v>13898</v>
      </c>
      <c r="H9759" t="s">
        <v>10</v>
      </c>
      <c r="I9759" t="str">
        <f>IF(AND(LEFT(OnlineRetail[[#This Row],[InvoiceNo]],1)&lt;&gt;"C",OnlineRetail[[#This Row],[CustomerID]]&lt;&gt;""),"Yes","No")</f>
        <v>Yes</v>
      </c>
      <c r="J9759" s="4">
        <f>EOMONTH(OnlineRetail[[#This Row],[InvoiceDate]],-1)+1</f>
        <v>40725</v>
      </c>
      <c r="K9759" s="6">
        <f>OnlineRetail[[#This Row],[Quantity]]*OnlineRetail[[#This Row],[UnitPrice]]</f>
        <v>40.68</v>
      </c>
      <c r="L9759" t="str">
        <f t="shared" si="152"/>
        <v>13898|Jul-2011</v>
      </c>
    </row>
    <row r="9760" spans="1:12">
      <c r="A9760">
        <v>549719</v>
      </c>
      <c r="B9760" t="s">
        <v>132</v>
      </c>
      <c r="C9760" t="s">
        <v>33</v>
      </c>
      <c r="D9760">
        <v>23</v>
      </c>
      <c r="E9760" s="1">
        <v>40738.433333333327</v>
      </c>
      <c r="F9760">
        <v>9.9499999999999993</v>
      </c>
      <c r="G9760">
        <v>14147</v>
      </c>
      <c r="H9760" t="s">
        <v>10</v>
      </c>
      <c r="I9760" t="str">
        <f>IF(AND(LEFT(OnlineRetail[[#This Row],[InvoiceNo]],1)&lt;&gt;"C",OnlineRetail[[#This Row],[CustomerID]]&lt;&gt;""),"Yes","No")</f>
        <v>Yes</v>
      </c>
      <c r="J9760" s="4">
        <f>EOMONTH(OnlineRetail[[#This Row],[InvoiceDate]],-1)+1</f>
        <v>40725</v>
      </c>
      <c r="K9760" s="6">
        <f>OnlineRetail[[#This Row],[Quantity]]*OnlineRetail[[#This Row],[UnitPrice]]</f>
        <v>228.85</v>
      </c>
      <c r="L9760" t="str">
        <f t="shared" si="152"/>
        <v>14147|Jul-2011</v>
      </c>
    </row>
    <row r="9761" spans="1:12">
      <c r="A9761">
        <v>552425</v>
      </c>
      <c r="B9761" t="s">
        <v>69</v>
      </c>
      <c r="C9761" t="s">
        <v>42</v>
      </c>
      <c r="D9761">
        <v>4</v>
      </c>
      <c r="E9761" s="1">
        <v>40738.43472222222</v>
      </c>
      <c r="F9761">
        <v>7.95</v>
      </c>
      <c r="G9761">
        <v>14218</v>
      </c>
      <c r="H9761" t="s">
        <v>10</v>
      </c>
      <c r="I9761" t="str">
        <f>IF(AND(LEFT(OnlineRetail[[#This Row],[InvoiceNo]],1)&lt;&gt;"C",OnlineRetail[[#This Row],[CustomerID]]&lt;&gt;""),"Yes","No")</f>
        <v>Yes</v>
      </c>
      <c r="J9761" s="4">
        <f>EOMONTH(OnlineRetail[[#This Row],[InvoiceDate]],-1)+1</f>
        <v>40725</v>
      </c>
      <c r="K9761" s="6">
        <f>OnlineRetail[[#This Row],[Quantity]]*OnlineRetail[[#This Row],[UnitPrice]]</f>
        <v>31.8</v>
      </c>
      <c r="L9761" t="str">
        <f t="shared" si="152"/>
        <v>14218|Jul-2011</v>
      </c>
    </row>
    <row r="9762" spans="1:12" hidden="1">
      <c r="A9762">
        <v>536535</v>
      </c>
      <c r="B9762" t="s">
        <v>96</v>
      </c>
      <c r="C9762" t="s">
        <v>50</v>
      </c>
      <c r="D9762">
        <v>24</v>
      </c>
      <c r="E9762" s="1">
        <v>40738.439583333333</v>
      </c>
      <c r="F9762">
        <v>4.25</v>
      </c>
      <c r="H9762" t="s">
        <v>17</v>
      </c>
      <c r="I9762" t="str">
        <f>IF(AND(LEFT(OnlineRetail[[#This Row],[InvoiceNo]],1)&lt;&gt;"C",OnlineRetail[[#This Row],[CustomerID]]&lt;&gt;""),"Yes","No")</f>
        <v>No</v>
      </c>
      <c r="J9762" s="4">
        <f>EOMONTH(OnlineRetail[[#This Row],[InvoiceDate]],-1)+1</f>
        <v>40725</v>
      </c>
      <c r="K9762" s="6">
        <f>OnlineRetail[[#This Row],[Quantity]]*OnlineRetail[[#This Row],[UnitPrice]]</f>
        <v>102</v>
      </c>
      <c r="L9762" t="str">
        <f t="shared" si="152"/>
        <v/>
      </c>
    </row>
    <row r="9763" spans="1:12">
      <c r="A9763">
        <v>540580</v>
      </c>
      <c r="B9763" t="s">
        <v>265</v>
      </c>
      <c r="C9763" t="s">
        <v>72</v>
      </c>
      <c r="D9763">
        <v>17</v>
      </c>
      <c r="E9763" s="1">
        <v>40738.443749999999</v>
      </c>
      <c r="F9763">
        <v>3.39</v>
      </c>
      <c r="G9763">
        <v>12945</v>
      </c>
      <c r="H9763" t="s">
        <v>10</v>
      </c>
      <c r="I9763" t="str">
        <f>IF(AND(LEFT(OnlineRetail[[#This Row],[InvoiceNo]],1)&lt;&gt;"C",OnlineRetail[[#This Row],[CustomerID]]&lt;&gt;""),"Yes","No")</f>
        <v>Yes</v>
      </c>
      <c r="J9763" s="4">
        <f>EOMONTH(OnlineRetail[[#This Row],[InvoiceDate]],-1)+1</f>
        <v>40725</v>
      </c>
      <c r="K9763" s="6">
        <f>OnlineRetail[[#This Row],[Quantity]]*OnlineRetail[[#This Row],[UnitPrice]]</f>
        <v>57.63</v>
      </c>
      <c r="L9763" t="str">
        <f t="shared" si="152"/>
        <v>12945|Jul-2011</v>
      </c>
    </row>
    <row r="9764" spans="1:12">
      <c r="A9764">
        <v>549917</v>
      </c>
      <c r="B9764" t="s">
        <v>228</v>
      </c>
      <c r="C9764" t="s">
        <v>62</v>
      </c>
      <c r="D9764">
        <v>24</v>
      </c>
      <c r="E9764" s="1">
        <v>40738.445833333331</v>
      </c>
      <c r="F9764">
        <v>5.95</v>
      </c>
      <c r="G9764">
        <v>14009</v>
      </c>
      <c r="H9764" t="s">
        <v>10</v>
      </c>
      <c r="I9764" t="str">
        <f>IF(AND(LEFT(OnlineRetail[[#This Row],[InvoiceNo]],1)&lt;&gt;"C",OnlineRetail[[#This Row],[CustomerID]]&lt;&gt;""),"Yes","No")</f>
        <v>Yes</v>
      </c>
      <c r="J9764" s="4">
        <f>EOMONTH(OnlineRetail[[#This Row],[InvoiceDate]],-1)+1</f>
        <v>40725</v>
      </c>
      <c r="K9764" s="6">
        <f>OnlineRetail[[#This Row],[Quantity]]*OnlineRetail[[#This Row],[UnitPrice]]</f>
        <v>142.80000000000001</v>
      </c>
      <c r="L9764" t="str">
        <f t="shared" si="152"/>
        <v>14009|Jul-2011</v>
      </c>
    </row>
    <row r="9765" spans="1:12">
      <c r="A9765">
        <v>550583</v>
      </c>
      <c r="B9765" t="s">
        <v>196</v>
      </c>
      <c r="C9765" t="s">
        <v>24</v>
      </c>
      <c r="D9765">
        <v>12</v>
      </c>
      <c r="E9765" s="1">
        <v>40738.454861111109</v>
      </c>
      <c r="F9765">
        <v>2.5499999999999998</v>
      </c>
      <c r="G9765">
        <v>13242</v>
      </c>
      <c r="H9765" t="s">
        <v>70</v>
      </c>
      <c r="I9765" t="str">
        <f>IF(AND(LEFT(OnlineRetail[[#This Row],[InvoiceNo]],1)&lt;&gt;"C",OnlineRetail[[#This Row],[CustomerID]]&lt;&gt;""),"Yes","No")</f>
        <v>Yes</v>
      </c>
      <c r="J9765" s="4">
        <f>EOMONTH(OnlineRetail[[#This Row],[InvoiceDate]],-1)+1</f>
        <v>40725</v>
      </c>
      <c r="K9765" s="6">
        <f>OnlineRetail[[#This Row],[Quantity]]*OnlineRetail[[#This Row],[UnitPrice]]</f>
        <v>30.599999999999998</v>
      </c>
      <c r="L9765" t="str">
        <f t="shared" si="152"/>
        <v>13242|Jul-2011</v>
      </c>
    </row>
    <row r="9766" spans="1:12">
      <c r="A9766">
        <v>546112</v>
      </c>
      <c r="B9766" t="s">
        <v>253</v>
      </c>
      <c r="C9766" t="s">
        <v>50</v>
      </c>
      <c r="D9766">
        <v>24</v>
      </c>
      <c r="E9766" s="1">
        <v>40738.460416666669</v>
      </c>
      <c r="F9766">
        <v>4.25</v>
      </c>
      <c r="G9766">
        <v>12969</v>
      </c>
      <c r="H9766" t="s">
        <v>10</v>
      </c>
      <c r="I9766" t="str">
        <f>IF(AND(LEFT(OnlineRetail[[#This Row],[InvoiceNo]],1)&lt;&gt;"C",OnlineRetail[[#This Row],[CustomerID]]&lt;&gt;""),"Yes","No")</f>
        <v>Yes</v>
      </c>
      <c r="J9766" s="4">
        <f>EOMONTH(OnlineRetail[[#This Row],[InvoiceDate]],-1)+1</f>
        <v>40725</v>
      </c>
      <c r="K9766" s="6">
        <f>OnlineRetail[[#This Row],[Quantity]]*OnlineRetail[[#This Row],[UnitPrice]]</f>
        <v>102</v>
      </c>
      <c r="L9766" t="str">
        <f t="shared" si="152"/>
        <v>12969|Jul-2011</v>
      </c>
    </row>
    <row r="9767" spans="1:12">
      <c r="A9767">
        <v>540960</v>
      </c>
      <c r="B9767" t="s">
        <v>147</v>
      </c>
      <c r="C9767" t="s">
        <v>40</v>
      </c>
      <c r="D9767">
        <v>19</v>
      </c>
      <c r="E9767" s="1">
        <v>40738.461805555547</v>
      </c>
      <c r="F9767">
        <v>1.25</v>
      </c>
      <c r="G9767">
        <v>12580</v>
      </c>
      <c r="H9767" t="s">
        <v>10</v>
      </c>
      <c r="I9767" t="str">
        <f>IF(AND(LEFT(OnlineRetail[[#This Row],[InvoiceNo]],1)&lt;&gt;"C",OnlineRetail[[#This Row],[CustomerID]]&lt;&gt;""),"Yes","No")</f>
        <v>Yes</v>
      </c>
      <c r="J9767" s="4">
        <f>EOMONTH(OnlineRetail[[#This Row],[InvoiceDate]],-1)+1</f>
        <v>40725</v>
      </c>
      <c r="K9767" s="6">
        <f>OnlineRetail[[#This Row],[Quantity]]*OnlineRetail[[#This Row],[UnitPrice]]</f>
        <v>23.75</v>
      </c>
      <c r="L9767" t="str">
        <f t="shared" si="152"/>
        <v>12580|Jul-2011</v>
      </c>
    </row>
    <row r="9768" spans="1:12">
      <c r="A9768">
        <v>551830</v>
      </c>
      <c r="B9768" t="s">
        <v>221</v>
      </c>
      <c r="C9768" t="s">
        <v>48</v>
      </c>
      <c r="D9768">
        <v>21</v>
      </c>
      <c r="E9768" s="1">
        <v>40738.467361111107</v>
      </c>
      <c r="F9768">
        <v>1.65</v>
      </c>
      <c r="G9768">
        <v>13850</v>
      </c>
      <c r="H9768" t="s">
        <v>31</v>
      </c>
      <c r="I9768" t="str">
        <f>IF(AND(LEFT(OnlineRetail[[#This Row],[InvoiceNo]],1)&lt;&gt;"C",OnlineRetail[[#This Row],[CustomerID]]&lt;&gt;""),"Yes","No")</f>
        <v>Yes</v>
      </c>
      <c r="J9768" s="4">
        <f>EOMONTH(OnlineRetail[[#This Row],[InvoiceDate]],-1)+1</f>
        <v>40725</v>
      </c>
      <c r="K9768" s="6">
        <f>OnlineRetail[[#This Row],[Quantity]]*OnlineRetail[[#This Row],[UnitPrice]]</f>
        <v>34.65</v>
      </c>
      <c r="L9768" t="str">
        <f t="shared" si="152"/>
        <v>13850|Jul-2011</v>
      </c>
    </row>
    <row r="9769" spans="1:12">
      <c r="A9769">
        <v>546765</v>
      </c>
      <c r="B9769" t="s">
        <v>297</v>
      </c>
      <c r="C9769" t="s">
        <v>46</v>
      </c>
      <c r="D9769">
        <v>8</v>
      </c>
      <c r="E9769" s="1">
        <v>40738.479166666657</v>
      </c>
      <c r="F9769">
        <v>3.39</v>
      </c>
      <c r="G9769">
        <v>12718</v>
      </c>
      <c r="H9769" t="s">
        <v>10</v>
      </c>
      <c r="I9769" t="str">
        <f>IF(AND(LEFT(OnlineRetail[[#This Row],[InvoiceNo]],1)&lt;&gt;"C",OnlineRetail[[#This Row],[CustomerID]]&lt;&gt;""),"Yes","No")</f>
        <v>Yes</v>
      </c>
      <c r="J9769" s="4">
        <f>EOMONTH(OnlineRetail[[#This Row],[InvoiceDate]],-1)+1</f>
        <v>40725</v>
      </c>
      <c r="K9769" s="6">
        <f>OnlineRetail[[#This Row],[Quantity]]*OnlineRetail[[#This Row],[UnitPrice]]</f>
        <v>27.12</v>
      </c>
      <c r="L9769" t="str">
        <f t="shared" si="152"/>
        <v>12718|Jul-2011</v>
      </c>
    </row>
    <row r="9770" spans="1:12">
      <c r="A9770">
        <v>543096</v>
      </c>
      <c r="B9770" t="s">
        <v>232</v>
      </c>
      <c r="C9770" t="s">
        <v>72</v>
      </c>
      <c r="D9770">
        <v>24</v>
      </c>
      <c r="E9770" s="1">
        <v>40738.484722222223</v>
      </c>
      <c r="F9770">
        <v>7.95</v>
      </c>
      <c r="G9770">
        <v>13088</v>
      </c>
      <c r="H9770" t="s">
        <v>10</v>
      </c>
      <c r="I9770" t="str">
        <f>IF(AND(LEFT(OnlineRetail[[#This Row],[InvoiceNo]],1)&lt;&gt;"C",OnlineRetail[[#This Row],[CustomerID]]&lt;&gt;""),"Yes","No")</f>
        <v>Yes</v>
      </c>
      <c r="J9770" s="4">
        <f>EOMONTH(OnlineRetail[[#This Row],[InvoiceDate]],-1)+1</f>
        <v>40725</v>
      </c>
      <c r="K9770" s="6">
        <f>OnlineRetail[[#This Row],[Quantity]]*OnlineRetail[[#This Row],[UnitPrice]]</f>
        <v>190.8</v>
      </c>
      <c r="L9770" t="str">
        <f t="shared" si="152"/>
        <v>13088|Jul-2011</v>
      </c>
    </row>
    <row r="9771" spans="1:12">
      <c r="A9771">
        <v>549842</v>
      </c>
      <c r="B9771" t="s">
        <v>117</v>
      </c>
      <c r="C9771" t="s">
        <v>27</v>
      </c>
      <c r="D9771">
        <v>6</v>
      </c>
      <c r="E9771" s="1">
        <v>40738.507638888892</v>
      </c>
      <c r="F9771">
        <v>4.25</v>
      </c>
      <c r="G9771">
        <v>12970</v>
      </c>
      <c r="H9771" t="s">
        <v>31</v>
      </c>
      <c r="I9771" t="str">
        <f>IF(AND(LEFT(OnlineRetail[[#This Row],[InvoiceNo]],1)&lt;&gt;"C",OnlineRetail[[#This Row],[CustomerID]]&lt;&gt;""),"Yes","No")</f>
        <v>Yes</v>
      </c>
      <c r="J9771" s="4">
        <f>EOMONTH(OnlineRetail[[#This Row],[InvoiceDate]],-1)+1</f>
        <v>40725</v>
      </c>
      <c r="K9771" s="6">
        <f>OnlineRetail[[#This Row],[Quantity]]*OnlineRetail[[#This Row],[UnitPrice]]</f>
        <v>25.5</v>
      </c>
      <c r="L9771" t="str">
        <f t="shared" si="152"/>
        <v>12970|Jul-2011</v>
      </c>
    </row>
    <row r="9772" spans="1:12">
      <c r="A9772">
        <v>553399</v>
      </c>
      <c r="B9772" t="s">
        <v>93</v>
      </c>
      <c r="C9772" t="s">
        <v>53</v>
      </c>
      <c r="D9772">
        <v>24</v>
      </c>
      <c r="E9772" s="1">
        <v>40738.509722222218</v>
      </c>
      <c r="F9772">
        <v>1.25</v>
      </c>
      <c r="G9772">
        <v>13064</v>
      </c>
      <c r="H9772" t="s">
        <v>10</v>
      </c>
      <c r="I9772" t="str">
        <f>IF(AND(LEFT(OnlineRetail[[#This Row],[InvoiceNo]],1)&lt;&gt;"C",OnlineRetail[[#This Row],[CustomerID]]&lt;&gt;""),"Yes","No")</f>
        <v>Yes</v>
      </c>
      <c r="J9772" s="4">
        <f>EOMONTH(OnlineRetail[[#This Row],[InvoiceDate]],-1)+1</f>
        <v>40725</v>
      </c>
      <c r="K9772" s="6">
        <f>OnlineRetail[[#This Row],[Quantity]]*OnlineRetail[[#This Row],[UnitPrice]]</f>
        <v>30</v>
      </c>
      <c r="L9772" t="str">
        <f t="shared" si="152"/>
        <v>13064|Jul-2011</v>
      </c>
    </row>
    <row r="9773" spans="1:12">
      <c r="A9773">
        <v>540204</v>
      </c>
      <c r="B9773" t="s">
        <v>249</v>
      </c>
      <c r="C9773" t="s">
        <v>62</v>
      </c>
      <c r="D9773">
        <v>12</v>
      </c>
      <c r="E9773" s="1">
        <v>40738.510416666657</v>
      </c>
      <c r="F9773">
        <v>4.25</v>
      </c>
      <c r="G9773">
        <v>13269</v>
      </c>
      <c r="H9773" t="s">
        <v>10</v>
      </c>
      <c r="I9773" t="str">
        <f>IF(AND(LEFT(OnlineRetail[[#This Row],[InvoiceNo]],1)&lt;&gt;"C",OnlineRetail[[#This Row],[CustomerID]]&lt;&gt;""),"Yes","No")</f>
        <v>Yes</v>
      </c>
      <c r="J9773" s="4">
        <f>EOMONTH(OnlineRetail[[#This Row],[InvoiceDate]],-1)+1</f>
        <v>40725</v>
      </c>
      <c r="K9773" s="6">
        <f>OnlineRetail[[#This Row],[Quantity]]*OnlineRetail[[#This Row],[UnitPrice]]</f>
        <v>51</v>
      </c>
      <c r="L9773" t="str">
        <f t="shared" si="152"/>
        <v>13269|Jul-2011</v>
      </c>
    </row>
    <row r="9774" spans="1:12">
      <c r="A9774">
        <v>551877</v>
      </c>
      <c r="B9774" t="s">
        <v>131</v>
      </c>
      <c r="C9774" t="s">
        <v>29</v>
      </c>
      <c r="D9774">
        <v>22</v>
      </c>
      <c r="E9774" s="1">
        <v>40738.533333333333</v>
      </c>
      <c r="F9774">
        <v>4.95</v>
      </c>
      <c r="G9774">
        <v>12554</v>
      </c>
      <c r="H9774" t="s">
        <v>10</v>
      </c>
      <c r="I9774" t="str">
        <f>IF(AND(LEFT(OnlineRetail[[#This Row],[InvoiceNo]],1)&lt;&gt;"C",OnlineRetail[[#This Row],[CustomerID]]&lt;&gt;""),"Yes","No")</f>
        <v>Yes</v>
      </c>
      <c r="J9774" s="4">
        <f>EOMONTH(OnlineRetail[[#This Row],[InvoiceDate]],-1)+1</f>
        <v>40725</v>
      </c>
      <c r="K9774" s="6">
        <f>OnlineRetail[[#This Row],[Quantity]]*OnlineRetail[[#This Row],[UnitPrice]]</f>
        <v>108.9</v>
      </c>
      <c r="L9774" t="str">
        <f t="shared" si="152"/>
        <v>12554|Jul-2011</v>
      </c>
    </row>
    <row r="9775" spans="1:12">
      <c r="A9775">
        <v>555645</v>
      </c>
      <c r="B9775" t="s">
        <v>63</v>
      </c>
      <c r="C9775" t="s">
        <v>42</v>
      </c>
      <c r="D9775">
        <v>5</v>
      </c>
      <c r="E9775" s="1">
        <v>40738.536111111112</v>
      </c>
      <c r="F9775">
        <v>2.5499999999999998</v>
      </c>
      <c r="G9775">
        <v>12835</v>
      </c>
      <c r="H9775" t="s">
        <v>10</v>
      </c>
      <c r="I9775" t="str">
        <f>IF(AND(LEFT(OnlineRetail[[#This Row],[InvoiceNo]],1)&lt;&gt;"C",OnlineRetail[[#This Row],[CustomerID]]&lt;&gt;""),"Yes","No")</f>
        <v>Yes</v>
      </c>
      <c r="J9775" s="4">
        <f>EOMONTH(OnlineRetail[[#This Row],[InvoiceDate]],-1)+1</f>
        <v>40725</v>
      </c>
      <c r="K9775" s="6">
        <f>OnlineRetail[[#This Row],[Quantity]]*OnlineRetail[[#This Row],[UnitPrice]]</f>
        <v>12.75</v>
      </c>
      <c r="L9775" t="str">
        <f t="shared" si="152"/>
        <v>12835|Jul-2011</v>
      </c>
    </row>
    <row r="9776" spans="1:12">
      <c r="A9776">
        <v>549087</v>
      </c>
      <c r="B9776" t="s">
        <v>297</v>
      </c>
      <c r="C9776" t="s">
        <v>39</v>
      </c>
      <c r="D9776">
        <v>11</v>
      </c>
      <c r="E9776" s="1">
        <v>40738.543749999997</v>
      </c>
      <c r="F9776">
        <v>7.95</v>
      </c>
      <c r="G9776">
        <v>12791</v>
      </c>
      <c r="H9776" t="s">
        <v>10</v>
      </c>
      <c r="I9776" t="str">
        <f>IF(AND(LEFT(OnlineRetail[[#This Row],[InvoiceNo]],1)&lt;&gt;"C",OnlineRetail[[#This Row],[CustomerID]]&lt;&gt;""),"Yes","No")</f>
        <v>Yes</v>
      </c>
      <c r="J9776" s="4">
        <f>EOMONTH(OnlineRetail[[#This Row],[InvoiceDate]],-1)+1</f>
        <v>40725</v>
      </c>
      <c r="K9776" s="6">
        <f>OnlineRetail[[#This Row],[Quantity]]*OnlineRetail[[#This Row],[UnitPrice]]</f>
        <v>87.45</v>
      </c>
      <c r="L9776" t="str">
        <f t="shared" si="152"/>
        <v>12791|Jul-2011</v>
      </c>
    </row>
    <row r="9777" spans="1:12">
      <c r="A9777">
        <v>546454</v>
      </c>
      <c r="B9777" t="s">
        <v>130</v>
      </c>
      <c r="C9777" t="s">
        <v>16</v>
      </c>
      <c r="D9777">
        <v>18</v>
      </c>
      <c r="E9777" s="1">
        <v>40738.548611111109</v>
      </c>
      <c r="F9777">
        <v>3.39</v>
      </c>
      <c r="G9777">
        <v>13891</v>
      </c>
      <c r="H9777" t="s">
        <v>10</v>
      </c>
      <c r="I9777" t="str">
        <f>IF(AND(LEFT(OnlineRetail[[#This Row],[InvoiceNo]],1)&lt;&gt;"C",OnlineRetail[[#This Row],[CustomerID]]&lt;&gt;""),"Yes","No")</f>
        <v>Yes</v>
      </c>
      <c r="J9777" s="4">
        <f>EOMONTH(OnlineRetail[[#This Row],[InvoiceDate]],-1)+1</f>
        <v>40725</v>
      </c>
      <c r="K9777" s="6">
        <f>OnlineRetail[[#This Row],[Quantity]]*OnlineRetail[[#This Row],[UnitPrice]]</f>
        <v>61.02</v>
      </c>
      <c r="L9777" t="str">
        <f t="shared" si="152"/>
        <v>13891|Jul-2011</v>
      </c>
    </row>
    <row r="9778" spans="1:12">
      <c r="A9778">
        <v>547830</v>
      </c>
      <c r="B9778" t="s">
        <v>26</v>
      </c>
      <c r="C9778" t="s">
        <v>33</v>
      </c>
      <c r="D9778">
        <v>1</v>
      </c>
      <c r="E9778" s="1">
        <v>40738.555555555547</v>
      </c>
      <c r="F9778">
        <v>2.5499999999999998</v>
      </c>
      <c r="G9778">
        <v>12615</v>
      </c>
      <c r="H9778" t="s">
        <v>10</v>
      </c>
      <c r="I9778" t="str">
        <f>IF(AND(LEFT(OnlineRetail[[#This Row],[InvoiceNo]],1)&lt;&gt;"C",OnlineRetail[[#This Row],[CustomerID]]&lt;&gt;""),"Yes","No")</f>
        <v>Yes</v>
      </c>
      <c r="J9778" s="4">
        <f>EOMONTH(OnlineRetail[[#This Row],[InvoiceDate]],-1)+1</f>
        <v>40725</v>
      </c>
      <c r="K9778" s="6">
        <f>OnlineRetail[[#This Row],[Quantity]]*OnlineRetail[[#This Row],[UnitPrice]]</f>
        <v>2.5499999999999998</v>
      </c>
      <c r="L9778" t="str">
        <f t="shared" si="152"/>
        <v>12615|Jul-2011</v>
      </c>
    </row>
    <row r="9779" spans="1:12">
      <c r="A9779">
        <v>536879</v>
      </c>
      <c r="B9779" t="s">
        <v>96</v>
      </c>
      <c r="C9779" t="s">
        <v>48</v>
      </c>
      <c r="D9779">
        <v>13</v>
      </c>
      <c r="E9779" s="1">
        <v>40738.567361111112</v>
      </c>
      <c r="F9779">
        <v>2.1</v>
      </c>
      <c r="G9779">
        <v>12469</v>
      </c>
      <c r="H9779" t="s">
        <v>10</v>
      </c>
      <c r="I9779" t="str">
        <f>IF(AND(LEFT(OnlineRetail[[#This Row],[InvoiceNo]],1)&lt;&gt;"C",OnlineRetail[[#This Row],[CustomerID]]&lt;&gt;""),"Yes","No")</f>
        <v>Yes</v>
      </c>
      <c r="J9779" s="4">
        <f>EOMONTH(OnlineRetail[[#This Row],[InvoiceDate]],-1)+1</f>
        <v>40725</v>
      </c>
      <c r="K9779" s="6">
        <f>OnlineRetail[[#This Row],[Quantity]]*OnlineRetail[[#This Row],[UnitPrice]]</f>
        <v>27.3</v>
      </c>
      <c r="L9779" t="str">
        <f t="shared" si="152"/>
        <v>12469|Jul-2011</v>
      </c>
    </row>
    <row r="9780" spans="1:12">
      <c r="A9780">
        <v>550329</v>
      </c>
      <c r="B9780" t="s">
        <v>142</v>
      </c>
      <c r="C9780" t="s">
        <v>29</v>
      </c>
      <c r="D9780">
        <v>17</v>
      </c>
      <c r="E9780" s="1">
        <v>40738.568749999999</v>
      </c>
      <c r="F9780">
        <v>1.25</v>
      </c>
      <c r="G9780">
        <v>13850</v>
      </c>
      <c r="H9780" t="s">
        <v>10</v>
      </c>
      <c r="I9780" t="str">
        <f>IF(AND(LEFT(OnlineRetail[[#This Row],[InvoiceNo]],1)&lt;&gt;"C",OnlineRetail[[#This Row],[CustomerID]]&lt;&gt;""),"Yes","No")</f>
        <v>Yes</v>
      </c>
      <c r="J9780" s="4">
        <f>EOMONTH(OnlineRetail[[#This Row],[InvoiceDate]],-1)+1</f>
        <v>40725</v>
      </c>
      <c r="K9780" s="6">
        <f>OnlineRetail[[#This Row],[Quantity]]*OnlineRetail[[#This Row],[UnitPrice]]</f>
        <v>21.25</v>
      </c>
      <c r="L9780" t="str">
        <f t="shared" si="152"/>
        <v>13850|Jul-2011</v>
      </c>
    </row>
    <row r="9781" spans="1:12">
      <c r="A9781">
        <v>546885</v>
      </c>
      <c r="B9781" t="s">
        <v>197</v>
      </c>
      <c r="C9781" t="s">
        <v>16</v>
      </c>
      <c r="D9781">
        <v>17</v>
      </c>
      <c r="E9781" s="1">
        <v>40738.569444444453</v>
      </c>
      <c r="F9781">
        <v>1.25</v>
      </c>
      <c r="G9781">
        <v>13760</v>
      </c>
      <c r="H9781" t="s">
        <v>10</v>
      </c>
      <c r="I9781" t="str">
        <f>IF(AND(LEFT(OnlineRetail[[#This Row],[InvoiceNo]],1)&lt;&gt;"C",OnlineRetail[[#This Row],[CustomerID]]&lt;&gt;""),"Yes","No")</f>
        <v>Yes</v>
      </c>
      <c r="J9781" s="4">
        <f>EOMONTH(OnlineRetail[[#This Row],[InvoiceDate]],-1)+1</f>
        <v>40725</v>
      </c>
      <c r="K9781" s="6">
        <f>OnlineRetail[[#This Row],[Quantity]]*OnlineRetail[[#This Row],[UnitPrice]]</f>
        <v>21.25</v>
      </c>
      <c r="L9781" t="str">
        <f t="shared" si="152"/>
        <v>13760|Jul-2011</v>
      </c>
    </row>
    <row r="9782" spans="1:12">
      <c r="A9782">
        <v>553027</v>
      </c>
      <c r="B9782" t="s">
        <v>176</v>
      </c>
      <c r="C9782" t="s">
        <v>62</v>
      </c>
      <c r="D9782">
        <v>1</v>
      </c>
      <c r="E9782" s="1">
        <v>40738.581944444442</v>
      </c>
      <c r="F9782">
        <v>1.65</v>
      </c>
      <c r="G9782">
        <v>12554</v>
      </c>
      <c r="H9782" t="s">
        <v>36</v>
      </c>
      <c r="I9782" t="str">
        <f>IF(AND(LEFT(OnlineRetail[[#This Row],[InvoiceNo]],1)&lt;&gt;"C",OnlineRetail[[#This Row],[CustomerID]]&lt;&gt;""),"Yes","No")</f>
        <v>Yes</v>
      </c>
      <c r="J9782" s="4">
        <f>EOMONTH(OnlineRetail[[#This Row],[InvoiceDate]],-1)+1</f>
        <v>40725</v>
      </c>
      <c r="K9782" s="6">
        <f>OnlineRetail[[#This Row],[Quantity]]*OnlineRetail[[#This Row],[UnitPrice]]</f>
        <v>1.65</v>
      </c>
      <c r="L9782" t="str">
        <f t="shared" si="152"/>
        <v>12554|Jul-2011</v>
      </c>
    </row>
    <row r="9783" spans="1:12">
      <c r="A9783">
        <v>542680</v>
      </c>
      <c r="B9783" t="s">
        <v>190</v>
      </c>
      <c r="C9783" t="s">
        <v>40</v>
      </c>
      <c r="D9783">
        <v>16</v>
      </c>
      <c r="E9783" s="1">
        <v>40738.582638888889</v>
      </c>
      <c r="F9783">
        <v>4.25</v>
      </c>
      <c r="G9783">
        <v>13725</v>
      </c>
      <c r="H9783" t="s">
        <v>10</v>
      </c>
      <c r="I9783" t="str">
        <f>IF(AND(LEFT(OnlineRetail[[#This Row],[InvoiceNo]],1)&lt;&gt;"C",OnlineRetail[[#This Row],[CustomerID]]&lt;&gt;""),"Yes","No")</f>
        <v>Yes</v>
      </c>
      <c r="J9783" s="4">
        <f>EOMONTH(OnlineRetail[[#This Row],[InvoiceDate]],-1)+1</f>
        <v>40725</v>
      </c>
      <c r="K9783" s="6">
        <f>OnlineRetail[[#This Row],[Quantity]]*OnlineRetail[[#This Row],[UnitPrice]]</f>
        <v>68</v>
      </c>
      <c r="L9783" t="str">
        <f t="shared" si="152"/>
        <v>13725|Jul-2011</v>
      </c>
    </row>
    <row r="9784" spans="1:12" hidden="1">
      <c r="A9784" t="s">
        <v>376</v>
      </c>
      <c r="B9784" t="s">
        <v>95</v>
      </c>
      <c r="C9784" t="s">
        <v>50</v>
      </c>
      <c r="D9784">
        <v>23</v>
      </c>
      <c r="E9784" s="1">
        <v>40738.588888888888</v>
      </c>
      <c r="F9784">
        <v>4.25</v>
      </c>
      <c r="G9784">
        <v>13392</v>
      </c>
      <c r="H9784" t="s">
        <v>10</v>
      </c>
      <c r="I9784" t="str">
        <f>IF(AND(LEFT(OnlineRetail[[#This Row],[InvoiceNo]],1)&lt;&gt;"C",OnlineRetail[[#This Row],[CustomerID]]&lt;&gt;""),"Yes","No")</f>
        <v>No</v>
      </c>
      <c r="J9784" s="4">
        <f>EOMONTH(OnlineRetail[[#This Row],[InvoiceDate]],-1)+1</f>
        <v>40725</v>
      </c>
      <c r="K9784" s="6">
        <f>OnlineRetail[[#This Row],[Quantity]]*OnlineRetail[[#This Row],[UnitPrice]]</f>
        <v>97.75</v>
      </c>
      <c r="L9784" t="str">
        <f t="shared" si="152"/>
        <v/>
      </c>
    </row>
    <row r="9785" spans="1:12">
      <c r="A9785">
        <v>538253</v>
      </c>
      <c r="B9785" t="s">
        <v>84</v>
      </c>
      <c r="C9785" t="s">
        <v>53</v>
      </c>
      <c r="D9785">
        <v>9</v>
      </c>
      <c r="E9785" s="1">
        <v>40738.612500000003</v>
      </c>
      <c r="F9785">
        <v>7.95</v>
      </c>
      <c r="G9785">
        <v>12566</v>
      </c>
      <c r="H9785" t="s">
        <v>10</v>
      </c>
      <c r="I9785" t="str">
        <f>IF(AND(LEFT(OnlineRetail[[#This Row],[InvoiceNo]],1)&lt;&gt;"C",OnlineRetail[[#This Row],[CustomerID]]&lt;&gt;""),"Yes","No")</f>
        <v>Yes</v>
      </c>
      <c r="J9785" s="4">
        <f>EOMONTH(OnlineRetail[[#This Row],[InvoiceDate]],-1)+1</f>
        <v>40725</v>
      </c>
      <c r="K9785" s="6">
        <f>OnlineRetail[[#This Row],[Quantity]]*OnlineRetail[[#This Row],[UnitPrice]]</f>
        <v>71.55</v>
      </c>
      <c r="L9785" t="str">
        <f t="shared" si="152"/>
        <v>12566|Jul-2011</v>
      </c>
    </row>
    <row r="9786" spans="1:12">
      <c r="A9786">
        <v>545859</v>
      </c>
      <c r="B9786" t="s">
        <v>280</v>
      </c>
      <c r="C9786" t="s">
        <v>50</v>
      </c>
      <c r="D9786">
        <v>11</v>
      </c>
      <c r="E9786" s="1">
        <v>40738.613194444442</v>
      </c>
      <c r="F9786">
        <v>9.9499999999999993</v>
      </c>
      <c r="G9786">
        <v>14147</v>
      </c>
      <c r="H9786" t="s">
        <v>10</v>
      </c>
      <c r="I9786" t="str">
        <f>IF(AND(LEFT(OnlineRetail[[#This Row],[InvoiceNo]],1)&lt;&gt;"C",OnlineRetail[[#This Row],[CustomerID]]&lt;&gt;""),"Yes","No")</f>
        <v>Yes</v>
      </c>
      <c r="J9786" s="4">
        <f>EOMONTH(OnlineRetail[[#This Row],[InvoiceDate]],-1)+1</f>
        <v>40725</v>
      </c>
      <c r="K9786" s="6">
        <f>OnlineRetail[[#This Row],[Quantity]]*OnlineRetail[[#This Row],[UnitPrice]]</f>
        <v>109.44999999999999</v>
      </c>
      <c r="L9786" t="str">
        <f t="shared" si="152"/>
        <v>14147|Jul-2011</v>
      </c>
    </row>
    <row r="9787" spans="1:12">
      <c r="A9787">
        <v>548095</v>
      </c>
      <c r="B9787" t="s">
        <v>186</v>
      </c>
      <c r="C9787" t="s">
        <v>83</v>
      </c>
      <c r="D9787">
        <v>1</v>
      </c>
      <c r="E9787" s="1">
        <v>40738.614583333343</v>
      </c>
      <c r="F9787">
        <v>2.1</v>
      </c>
      <c r="G9787">
        <v>14144</v>
      </c>
      <c r="H9787" t="s">
        <v>36</v>
      </c>
      <c r="I9787" t="str">
        <f>IF(AND(LEFT(OnlineRetail[[#This Row],[InvoiceNo]],1)&lt;&gt;"C",OnlineRetail[[#This Row],[CustomerID]]&lt;&gt;""),"Yes","No")</f>
        <v>Yes</v>
      </c>
      <c r="J9787" s="4">
        <f>EOMONTH(OnlineRetail[[#This Row],[InvoiceDate]],-1)+1</f>
        <v>40725</v>
      </c>
      <c r="K9787" s="6">
        <f>OnlineRetail[[#This Row],[Quantity]]*OnlineRetail[[#This Row],[UnitPrice]]</f>
        <v>2.1</v>
      </c>
      <c r="L9787" t="str">
        <f t="shared" si="152"/>
        <v>14144|Jul-2011</v>
      </c>
    </row>
    <row r="9788" spans="1:12">
      <c r="A9788">
        <v>553392</v>
      </c>
      <c r="B9788" t="s">
        <v>182</v>
      </c>
      <c r="C9788" t="s">
        <v>40</v>
      </c>
      <c r="D9788">
        <v>9</v>
      </c>
      <c r="E9788" s="1">
        <v>40738.638888888891</v>
      </c>
      <c r="F9788">
        <v>3.39</v>
      </c>
      <c r="G9788">
        <v>12887</v>
      </c>
      <c r="H9788" t="s">
        <v>10</v>
      </c>
      <c r="I9788" t="str">
        <f>IF(AND(LEFT(OnlineRetail[[#This Row],[InvoiceNo]],1)&lt;&gt;"C",OnlineRetail[[#This Row],[CustomerID]]&lt;&gt;""),"Yes","No")</f>
        <v>Yes</v>
      </c>
      <c r="J9788" s="4">
        <f>EOMONTH(OnlineRetail[[#This Row],[InvoiceDate]],-1)+1</f>
        <v>40725</v>
      </c>
      <c r="K9788" s="6">
        <f>OnlineRetail[[#This Row],[Quantity]]*OnlineRetail[[#This Row],[UnitPrice]]</f>
        <v>30.51</v>
      </c>
      <c r="L9788" t="str">
        <f t="shared" si="152"/>
        <v>12887|Jul-2011</v>
      </c>
    </row>
    <row r="9789" spans="1:12">
      <c r="A9789">
        <v>538752</v>
      </c>
      <c r="B9789" t="s">
        <v>135</v>
      </c>
      <c r="C9789" t="s">
        <v>12</v>
      </c>
      <c r="D9789">
        <v>2</v>
      </c>
      <c r="E9789" s="1">
        <v>40738.640972222223</v>
      </c>
      <c r="F9789">
        <v>4.95</v>
      </c>
      <c r="G9789">
        <v>14033</v>
      </c>
      <c r="H9789" t="s">
        <v>17</v>
      </c>
      <c r="I9789" t="str">
        <f>IF(AND(LEFT(OnlineRetail[[#This Row],[InvoiceNo]],1)&lt;&gt;"C",OnlineRetail[[#This Row],[CustomerID]]&lt;&gt;""),"Yes","No")</f>
        <v>Yes</v>
      </c>
      <c r="J9789" s="4">
        <f>EOMONTH(OnlineRetail[[#This Row],[InvoiceDate]],-1)+1</f>
        <v>40725</v>
      </c>
      <c r="K9789" s="6">
        <f>OnlineRetail[[#This Row],[Quantity]]*OnlineRetail[[#This Row],[UnitPrice]]</f>
        <v>9.9</v>
      </c>
      <c r="L9789" t="str">
        <f t="shared" si="152"/>
        <v>14033|Jul-2011</v>
      </c>
    </row>
    <row r="9790" spans="1:12">
      <c r="A9790">
        <v>541600</v>
      </c>
      <c r="B9790" t="s">
        <v>18</v>
      </c>
      <c r="C9790" t="s">
        <v>50</v>
      </c>
      <c r="D9790">
        <v>23</v>
      </c>
      <c r="E9790" s="1">
        <v>40738.64166666667</v>
      </c>
      <c r="F9790">
        <v>9.9499999999999993</v>
      </c>
      <c r="G9790">
        <v>13015</v>
      </c>
      <c r="H9790" t="s">
        <v>10</v>
      </c>
      <c r="I9790" t="str">
        <f>IF(AND(LEFT(OnlineRetail[[#This Row],[InvoiceNo]],1)&lt;&gt;"C",OnlineRetail[[#This Row],[CustomerID]]&lt;&gt;""),"Yes","No")</f>
        <v>Yes</v>
      </c>
      <c r="J9790" s="4">
        <f>EOMONTH(OnlineRetail[[#This Row],[InvoiceDate]],-1)+1</f>
        <v>40725</v>
      </c>
      <c r="K9790" s="6">
        <f>OnlineRetail[[#This Row],[Quantity]]*OnlineRetail[[#This Row],[UnitPrice]]</f>
        <v>228.85</v>
      </c>
      <c r="L9790" t="str">
        <f t="shared" si="152"/>
        <v>13015|Jul-2011</v>
      </c>
    </row>
    <row r="9791" spans="1:12">
      <c r="A9791">
        <v>555930</v>
      </c>
      <c r="B9791" t="s">
        <v>198</v>
      </c>
      <c r="C9791" t="s">
        <v>48</v>
      </c>
      <c r="D9791">
        <v>2</v>
      </c>
      <c r="E9791" s="1">
        <v>40738.65</v>
      </c>
      <c r="F9791">
        <v>4.95</v>
      </c>
      <c r="G9791">
        <v>14232</v>
      </c>
      <c r="H9791" t="s">
        <v>10</v>
      </c>
      <c r="I9791" t="str">
        <f>IF(AND(LEFT(OnlineRetail[[#This Row],[InvoiceNo]],1)&lt;&gt;"C",OnlineRetail[[#This Row],[CustomerID]]&lt;&gt;""),"Yes","No")</f>
        <v>Yes</v>
      </c>
      <c r="J9791" s="4">
        <f>EOMONTH(OnlineRetail[[#This Row],[InvoiceDate]],-1)+1</f>
        <v>40725</v>
      </c>
      <c r="K9791" s="6">
        <f>OnlineRetail[[#This Row],[Quantity]]*OnlineRetail[[#This Row],[UnitPrice]]</f>
        <v>9.9</v>
      </c>
      <c r="L9791" t="str">
        <f t="shared" si="152"/>
        <v>14232|Jul-2011</v>
      </c>
    </row>
    <row r="9792" spans="1:12">
      <c r="A9792">
        <v>538512</v>
      </c>
      <c r="B9792" t="s">
        <v>49</v>
      </c>
      <c r="C9792" t="s">
        <v>24</v>
      </c>
      <c r="D9792">
        <v>2</v>
      </c>
      <c r="E9792" s="1">
        <v>40738.651388888888</v>
      </c>
      <c r="F9792">
        <v>3.39</v>
      </c>
      <c r="G9792">
        <v>13580</v>
      </c>
      <c r="H9792" t="s">
        <v>22</v>
      </c>
      <c r="I9792" t="str">
        <f>IF(AND(LEFT(OnlineRetail[[#This Row],[InvoiceNo]],1)&lt;&gt;"C",OnlineRetail[[#This Row],[CustomerID]]&lt;&gt;""),"Yes","No")</f>
        <v>Yes</v>
      </c>
      <c r="J9792" s="4">
        <f>EOMONTH(OnlineRetail[[#This Row],[InvoiceDate]],-1)+1</f>
        <v>40725</v>
      </c>
      <c r="K9792" s="6">
        <f>OnlineRetail[[#This Row],[Quantity]]*OnlineRetail[[#This Row],[UnitPrice]]</f>
        <v>6.78</v>
      </c>
      <c r="L9792" t="str">
        <f t="shared" si="152"/>
        <v>13580|Jul-2011</v>
      </c>
    </row>
    <row r="9793" spans="1:12">
      <c r="A9793">
        <v>549825</v>
      </c>
      <c r="B9793" t="s">
        <v>109</v>
      </c>
      <c r="C9793" t="s">
        <v>50</v>
      </c>
      <c r="D9793">
        <v>4</v>
      </c>
      <c r="E9793" s="1">
        <v>40738.65347222222</v>
      </c>
      <c r="F9793">
        <v>7.95</v>
      </c>
      <c r="G9793">
        <v>13840</v>
      </c>
      <c r="H9793" t="s">
        <v>10</v>
      </c>
      <c r="I9793" t="str">
        <f>IF(AND(LEFT(OnlineRetail[[#This Row],[InvoiceNo]],1)&lt;&gt;"C",OnlineRetail[[#This Row],[CustomerID]]&lt;&gt;""),"Yes","No")</f>
        <v>Yes</v>
      </c>
      <c r="J9793" s="4">
        <f>EOMONTH(OnlineRetail[[#This Row],[InvoiceDate]],-1)+1</f>
        <v>40725</v>
      </c>
      <c r="K9793" s="6">
        <f>OnlineRetail[[#This Row],[Quantity]]*OnlineRetail[[#This Row],[UnitPrice]]</f>
        <v>31.8</v>
      </c>
      <c r="L9793" t="str">
        <f t="shared" si="152"/>
        <v>13840|Jul-2011</v>
      </c>
    </row>
    <row r="9794" spans="1:12">
      <c r="A9794">
        <v>554383</v>
      </c>
      <c r="B9794" t="s">
        <v>41</v>
      </c>
      <c r="C9794" t="s">
        <v>72</v>
      </c>
      <c r="D9794">
        <v>2</v>
      </c>
      <c r="E9794" s="1">
        <v>40738.661805555559</v>
      </c>
      <c r="F9794">
        <v>5.95</v>
      </c>
      <c r="G9794">
        <v>12952</v>
      </c>
      <c r="H9794" t="s">
        <v>10</v>
      </c>
      <c r="I9794" t="str">
        <f>IF(AND(LEFT(OnlineRetail[[#This Row],[InvoiceNo]],1)&lt;&gt;"C",OnlineRetail[[#This Row],[CustomerID]]&lt;&gt;""),"Yes","No")</f>
        <v>Yes</v>
      </c>
      <c r="J9794" s="4">
        <f>EOMONTH(OnlineRetail[[#This Row],[InvoiceDate]],-1)+1</f>
        <v>40725</v>
      </c>
      <c r="K9794" s="6">
        <f>OnlineRetail[[#This Row],[Quantity]]*OnlineRetail[[#This Row],[UnitPrice]]</f>
        <v>11.9</v>
      </c>
      <c r="L9794" t="str">
        <f t="shared" ref="L9794:L9857" si="153">IF(I9794="Yes",G9794&amp;"|"&amp;TEXT(J9794,"mmm-yyyy"),"")</f>
        <v>12952|Jul-2011</v>
      </c>
    </row>
    <row r="9795" spans="1:12">
      <c r="A9795">
        <v>546213</v>
      </c>
      <c r="B9795" t="s">
        <v>254</v>
      </c>
      <c r="C9795" t="s">
        <v>42</v>
      </c>
      <c r="D9795">
        <v>5</v>
      </c>
      <c r="E9795" s="1">
        <v>40738.663888888892</v>
      </c>
      <c r="F9795">
        <v>3.39</v>
      </c>
      <c r="G9795">
        <v>12842</v>
      </c>
      <c r="H9795" t="s">
        <v>10</v>
      </c>
      <c r="I9795" t="str">
        <f>IF(AND(LEFT(OnlineRetail[[#This Row],[InvoiceNo]],1)&lt;&gt;"C",OnlineRetail[[#This Row],[CustomerID]]&lt;&gt;""),"Yes","No")</f>
        <v>Yes</v>
      </c>
      <c r="J9795" s="4">
        <f>EOMONTH(OnlineRetail[[#This Row],[InvoiceDate]],-1)+1</f>
        <v>40725</v>
      </c>
      <c r="K9795" s="6">
        <f>OnlineRetail[[#This Row],[Quantity]]*OnlineRetail[[#This Row],[UnitPrice]]</f>
        <v>16.95</v>
      </c>
      <c r="L9795" t="str">
        <f t="shared" si="153"/>
        <v>12842|Jul-2011</v>
      </c>
    </row>
    <row r="9796" spans="1:12">
      <c r="A9796">
        <v>543020</v>
      </c>
      <c r="B9796" t="s">
        <v>165</v>
      </c>
      <c r="C9796" t="s">
        <v>46</v>
      </c>
      <c r="D9796">
        <v>5</v>
      </c>
      <c r="E9796" s="1">
        <v>40738.670138888891</v>
      </c>
      <c r="F9796">
        <v>3.39</v>
      </c>
      <c r="G9796">
        <v>13388</v>
      </c>
      <c r="H9796" t="s">
        <v>31</v>
      </c>
      <c r="I9796" t="str">
        <f>IF(AND(LEFT(OnlineRetail[[#This Row],[InvoiceNo]],1)&lt;&gt;"C",OnlineRetail[[#This Row],[CustomerID]]&lt;&gt;""),"Yes","No")</f>
        <v>Yes</v>
      </c>
      <c r="J9796" s="4">
        <f>EOMONTH(OnlineRetail[[#This Row],[InvoiceDate]],-1)+1</f>
        <v>40725</v>
      </c>
      <c r="K9796" s="6">
        <f>OnlineRetail[[#This Row],[Quantity]]*OnlineRetail[[#This Row],[UnitPrice]]</f>
        <v>16.95</v>
      </c>
      <c r="L9796" t="str">
        <f t="shared" si="153"/>
        <v>13388|Jul-2011</v>
      </c>
    </row>
    <row r="9797" spans="1:12">
      <c r="A9797">
        <v>543038</v>
      </c>
      <c r="B9797" t="s">
        <v>153</v>
      </c>
      <c r="C9797" t="s">
        <v>72</v>
      </c>
      <c r="D9797">
        <v>14</v>
      </c>
      <c r="E9797" s="1">
        <v>40738.686111111107</v>
      </c>
      <c r="F9797">
        <v>7.95</v>
      </c>
      <c r="G9797">
        <v>14218</v>
      </c>
      <c r="H9797" t="s">
        <v>10</v>
      </c>
      <c r="I9797" t="str">
        <f>IF(AND(LEFT(OnlineRetail[[#This Row],[InvoiceNo]],1)&lt;&gt;"C",OnlineRetail[[#This Row],[CustomerID]]&lt;&gt;""),"Yes","No")</f>
        <v>Yes</v>
      </c>
      <c r="J9797" s="4">
        <f>EOMONTH(OnlineRetail[[#This Row],[InvoiceDate]],-1)+1</f>
        <v>40725</v>
      </c>
      <c r="K9797" s="6">
        <f>OnlineRetail[[#This Row],[Quantity]]*OnlineRetail[[#This Row],[UnitPrice]]</f>
        <v>111.3</v>
      </c>
      <c r="L9797" t="str">
        <f t="shared" si="153"/>
        <v>14218|Jul-2011</v>
      </c>
    </row>
    <row r="9798" spans="1:12">
      <c r="A9798">
        <v>547875</v>
      </c>
      <c r="B9798" t="s">
        <v>8</v>
      </c>
      <c r="C9798" t="s">
        <v>14</v>
      </c>
      <c r="D9798">
        <v>20</v>
      </c>
      <c r="E9798" s="1">
        <v>40738.686111111107</v>
      </c>
      <c r="F9798">
        <v>1.25</v>
      </c>
      <c r="G9798">
        <v>13911</v>
      </c>
      <c r="H9798" t="s">
        <v>10</v>
      </c>
      <c r="I9798" t="str">
        <f>IF(AND(LEFT(OnlineRetail[[#This Row],[InvoiceNo]],1)&lt;&gt;"C",OnlineRetail[[#This Row],[CustomerID]]&lt;&gt;""),"Yes","No")</f>
        <v>Yes</v>
      </c>
      <c r="J9798" s="4">
        <f>EOMONTH(OnlineRetail[[#This Row],[InvoiceDate]],-1)+1</f>
        <v>40725</v>
      </c>
      <c r="K9798" s="6">
        <f>OnlineRetail[[#This Row],[Quantity]]*OnlineRetail[[#This Row],[UnitPrice]]</f>
        <v>25</v>
      </c>
      <c r="L9798" t="str">
        <f t="shared" si="153"/>
        <v>13911|Jul-2011</v>
      </c>
    </row>
    <row r="9799" spans="1:12">
      <c r="A9799">
        <v>554498</v>
      </c>
      <c r="B9799" t="s">
        <v>133</v>
      </c>
      <c r="C9799" t="s">
        <v>16</v>
      </c>
      <c r="D9799">
        <v>8</v>
      </c>
      <c r="E9799" s="1">
        <v>40738.688888888893</v>
      </c>
      <c r="F9799">
        <v>4.25</v>
      </c>
      <c r="G9799">
        <v>13127</v>
      </c>
      <c r="H9799" t="s">
        <v>10</v>
      </c>
      <c r="I9799" t="str">
        <f>IF(AND(LEFT(OnlineRetail[[#This Row],[InvoiceNo]],1)&lt;&gt;"C",OnlineRetail[[#This Row],[CustomerID]]&lt;&gt;""),"Yes","No")</f>
        <v>Yes</v>
      </c>
      <c r="J9799" s="4">
        <f>EOMONTH(OnlineRetail[[#This Row],[InvoiceDate]],-1)+1</f>
        <v>40725</v>
      </c>
      <c r="K9799" s="6">
        <f>OnlineRetail[[#This Row],[Quantity]]*OnlineRetail[[#This Row],[UnitPrice]]</f>
        <v>34</v>
      </c>
      <c r="L9799" t="str">
        <f t="shared" si="153"/>
        <v>13127|Jul-2011</v>
      </c>
    </row>
    <row r="9800" spans="1:12">
      <c r="A9800">
        <v>542709</v>
      </c>
      <c r="B9800" t="s">
        <v>270</v>
      </c>
      <c r="C9800" t="s">
        <v>48</v>
      </c>
      <c r="D9800">
        <v>20</v>
      </c>
      <c r="E9800" s="1">
        <v>40738.689583333333</v>
      </c>
      <c r="F9800">
        <v>2.1</v>
      </c>
      <c r="G9800">
        <v>13803</v>
      </c>
      <c r="H9800" t="s">
        <v>10</v>
      </c>
      <c r="I9800" t="str">
        <f>IF(AND(LEFT(OnlineRetail[[#This Row],[InvoiceNo]],1)&lt;&gt;"C",OnlineRetail[[#This Row],[CustomerID]]&lt;&gt;""),"Yes","No")</f>
        <v>Yes</v>
      </c>
      <c r="J9800" s="4">
        <f>EOMONTH(OnlineRetail[[#This Row],[InvoiceDate]],-1)+1</f>
        <v>40725</v>
      </c>
      <c r="K9800" s="6">
        <f>OnlineRetail[[#This Row],[Quantity]]*OnlineRetail[[#This Row],[UnitPrice]]</f>
        <v>42</v>
      </c>
      <c r="L9800" t="str">
        <f t="shared" si="153"/>
        <v>13803|Jul-2011</v>
      </c>
    </row>
    <row r="9801" spans="1:12">
      <c r="A9801">
        <v>544590</v>
      </c>
      <c r="B9801" t="s">
        <v>147</v>
      </c>
      <c r="C9801" t="s">
        <v>16</v>
      </c>
      <c r="D9801">
        <v>20</v>
      </c>
      <c r="E9801" s="1">
        <v>40738.693749999999</v>
      </c>
      <c r="F9801">
        <v>0.85</v>
      </c>
      <c r="G9801">
        <v>13556</v>
      </c>
      <c r="H9801" t="s">
        <v>10</v>
      </c>
      <c r="I9801" t="str">
        <f>IF(AND(LEFT(OnlineRetail[[#This Row],[InvoiceNo]],1)&lt;&gt;"C",OnlineRetail[[#This Row],[CustomerID]]&lt;&gt;""),"Yes","No")</f>
        <v>Yes</v>
      </c>
      <c r="J9801" s="4">
        <f>EOMONTH(OnlineRetail[[#This Row],[InvoiceDate]],-1)+1</f>
        <v>40725</v>
      </c>
      <c r="K9801" s="6">
        <f>OnlineRetail[[#This Row],[Quantity]]*OnlineRetail[[#This Row],[UnitPrice]]</f>
        <v>17</v>
      </c>
      <c r="L9801" t="str">
        <f t="shared" si="153"/>
        <v>13556|Jul-2011</v>
      </c>
    </row>
    <row r="9802" spans="1:12">
      <c r="A9802">
        <v>538714</v>
      </c>
      <c r="B9802" t="s">
        <v>37</v>
      </c>
      <c r="C9802" t="s">
        <v>62</v>
      </c>
      <c r="D9802">
        <v>10</v>
      </c>
      <c r="E9802" s="1">
        <v>40738.695138888892</v>
      </c>
      <c r="F9802">
        <v>7.95</v>
      </c>
      <c r="G9802">
        <v>12959</v>
      </c>
      <c r="H9802" t="s">
        <v>10</v>
      </c>
      <c r="I9802" t="str">
        <f>IF(AND(LEFT(OnlineRetail[[#This Row],[InvoiceNo]],1)&lt;&gt;"C",OnlineRetail[[#This Row],[CustomerID]]&lt;&gt;""),"Yes","No")</f>
        <v>Yes</v>
      </c>
      <c r="J9802" s="4">
        <f>EOMONTH(OnlineRetail[[#This Row],[InvoiceDate]],-1)+1</f>
        <v>40725</v>
      </c>
      <c r="K9802" s="6">
        <f>OnlineRetail[[#This Row],[Quantity]]*OnlineRetail[[#This Row],[UnitPrice]]</f>
        <v>79.5</v>
      </c>
      <c r="L9802" t="str">
        <f t="shared" si="153"/>
        <v>12959|Jul-2011</v>
      </c>
    </row>
    <row r="9803" spans="1:12">
      <c r="A9803">
        <v>546028</v>
      </c>
      <c r="B9803" t="s">
        <v>105</v>
      </c>
      <c r="C9803" t="s">
        <v>33</v>
      </c>
      <c r="D9803">
        <v>21</v>
      </c>
      <c r="E9803" s="1">
        <v>40738.70416666667</v>
      </c>
      <c r="F9803">
        <v>4.25</v>
      </c>
      <c r="G9803">
        <v>12501</v>
      </c>
      <c r="H9803" t="s">
        <v>10</v>
      </c>
      <c r="I9803" t="str">
        <f>IF(AND(LEFT(OnlineRetail[[#This Row],[InvoiceNo]],1)&lt;&gt;"C",OnlineRetail[[#This Row],[CustomerID]]&lt;&gt;""),"Yes","No")</f>
        <v>Yes</v>
      </c>
      <c r="J9803" s="4">
        <f>EOMONTH(OnlineRetail[[#This Row],[InvoiceDate]],-1)+1</f>
        <v>40725</v>
      </c>
      <c r="K9803" s="6">
        <f>OnlineRetail[[#This Row],[Quantity]]*OnlineRetail[[#This Row],[UnitPrice]]</f>
        <v>89.25</v>
      </c>
      <c r="L9803" t="str">
        <f t="shared" si="153"/>
        <v>12501|Jul-2011</v>
      </c>
    </row>
    <row r="9804" spans="1:12">
      <c r="A9804">
        <v>553558</v>
      </c>
      <c r="B9804" t="s">
        <v>185</v>
      </c>
      <c r="C9804" t="s">
        <v>21</v>
      </c>
      <c r="D9804">
        <v>10</v>
      </c>
      <c r="E9804" s="1">
        <v>40738.708333333343</v>
      </c>
      <c r="F9804">
        <v>4.25</v>
      </c>
      <c r="G9804">
        <v>12462</v>
      </c>
      <c r="H9804" t="s">
        <v>10</v>
      </c>
      <c r="I9804" t="str">
        <f>IF(AND(LEFT(OnlineRetail[[#This Row],[InvoiceNo]],1)&lt;&gt;"C",OnlineRetail[[#This Row],[CustomerID]]&lt;&gt;""),"Yes","No")</f>
        <v>Yes</v>
      </c>
      <c r="J9804" s="4">
        <f>EOMONTH(OnlineRetail[[#This Row],[InvoiceDate]],-1)+1</f>
        <v>40725</v>
      </c>
      <c r="K9804" s="6">
        <f>OnlineRetail[[#This Row],[Quantity]]*OnlineRetail[[#This Row],[UnitPrice]]</f>
        <v>42.5</v>
      </c>
      <c r="L9804" t="str">
        <f t="shared" si="153"/>
        <v>12462|Jul-2011</v>
      </c>
    </row>
    <row r="9805" spans="1:12">
      <c r="A9805">
        <v>548740</v>
      </c>
      <c r="B9805" t="s">
        <v>8</v>
      </c>
      <c r="C9805" t="s">
        <v>42</v>
      </c>
      <c r="D9805">
        <v>12</v>
      </c>
      <c r="E9805" s="1">
        <v>40738.763888888891</v>
      </c>
      <c r="F9805">
        <v>0.85</v>
      </c>
      <c r="G9805">
        <v>13009</v>
      </c>
      <c r="H9805" t="s">
        <v>10</v>
      </c>
      <c r="I9805" t="str">
        <f>IF(AND(LEFT(OnlineRetail[[#This Row],[InvoiceNo]],1)&lt;&gt;"C",OnlineRetail[[#This Row],[CustomerID]]&lt;&gt;""),"Yes","No")</f>
        <v>Yes</v>
      </c>
      <c r="J9805" s="4">
        <f>EOMONTH(OnlineRetail[[#This Row],[InvoiceDate]],-1)+1</f>
        <v>40725</v>
      </c>
      <c r="K9805" s="6">
        <f>OnlineRetail[[#This Row],[Quantity]]*OnlineRetail[[#This Row],[UnitPrice]]</f>
        <v>10.199999999999999</v>
      </c>
      <c r="L9805" t="str">
        <f t="shared" si="153"/>
        <v>13009|Jul-2011</v>
      </c>
    </row>
    <row r="9806" spans="1:12">
      <c r="A9806">
        <v>546871</v>
      </c>
      <c r="B9806" t="s">
        <v>208</v>
      </c>
      <c r="C9806" t="s">
        <v>19</v>
      </c>
      <c r="D9806">
        <v>16</v>
      </c>
      <c r="E9806" s="1">
        <v>40738.763888888891</v>
      </c>
      <c r="F9806">
        <v>4.95</v>
      </c>
      <c r="G9806">
        <v>13012</v>
      </c>
      <c r="H9806" t="s">
        <v>10</v>
      </c>
      <c r="I9806" t="str">
        <f>IF(AND(LEFT(OnlineRetail[[#This Row],[InvoiceNo]],1)&lt;&gt;"C",OnlineRetail[[#This Row],[CustomerID]]&lt;&gt;""),"Yes","No")</f>
        <v>Yes</v>
      </c>
      <c r="J9806" s="4">
        <f>EOMONTH(OnlineRetail[[#This Row],[InvoiceDate]],-1)+1</f>
        <v>40725</v>
      </c>
      <c r="K9806" s="6">
        <f>OnlineRetail[[#This Row],[Quantity]]*OnlineRetail[[#This Row],[UnitPrice]]</f>
        <v>79.2</v>
      </c>
      <c r="L9806" t="str">
        <f t="shared" si="153"/>
        <v>13012|Jul-2011</v>
      </c>
    </row>
    <row r="9807" spans="1:12">
      <c r="A9807">
        <v>539364</v>
      </c>
      <c r="B9807" t="s">
        <v>274</v>
      </c>
      <c r="C9807" t="s">
        <v>42</v>
      </c>
      <c r="D9807">
        <v>17</v>
      </c>
      <c r="E9807" s="1">
        <v>40738.78125</v>
      </c>
      <c r="F9807">
        <v>7.95</v>
      </c>
      <c r="G9807">
        <v>12633</v>
      </c>
      <c r="H9807" t="s">
        <v>31</v>
      </c>
      <c r="I9807" t="str">
        <f>IF(AND(LEFT(OnlineRetail[[#This Row],[InvoiceNo]],1)&lt;&gt;"C",OnlineRetail[[#This Row],[CustomerID]]&lt;&gt;""),"Yes","No")</f>
        <v>Yes</v>
      </c>
      <c r="J9807" s="4">
        <f>EOMONTH(OnlineRetail[[#This Row],[InvoiceDate]],-1)+1</f>
        <v>40725</v>
      </c>
      <c r="K9807" s="6">
        <f>OnlineRetail[[#This Row],[Quantity]]*OnlineRetail[[#This Row],[UnitPrice]]</f>
        <v>135.15</v>
      </c>
      <c r="L9807" t="str">
        <f t="shared" si="153"/>
        <v>12633|Jul-2011</v>
      </c>
    </row>
    <row r="9808" spans="1:12">
      <c r="A9808">
        <v>545370</v>
      </c>
      <c r="B9808" t="s">
        <v>35</v>
      </c>
      <c r="C9808" t="s">
        <v>46</v>
      </c>
      <c r="D9808">
        <v>12</v>
      </c>
      <c r="E9808" s="1">
        <v>40738.798611111109</v>
      </c>
      <c r="F9808">
        <v>1.25</v>
      </c>
      <c r="G9808">
        <v>13740</v>
      </c>
      <c r="H9808" t="s">
        <v>31</v>
      </c>
      <c r="I9808" t="str">
        <f>IF(AND(LEFT(OnlineRetail[[#This Row],[InvoiceNo]],1)&lt;&gt;"C",OnlineRetail[[#This Row],[CustomerID]]&lt;&gt;""),"Yes","No")</f>
        <v>Yes</v>
      </c>
      <c r="J9808" s="4">
        <f>EOMONTH(OnlineRetail[[#This Row],[InvoiceDate]],-1)+1</f>
        <v>40725</v>
      </c>
      <c r="K9808" s="6">
        <f>OnlineRetail[[#This Row],[Quantity]]*OnlineRetail[[#This Row],[UnitPrice]]</f>
        <v>15</v>
      </c>
      <c r="L9808" t="str">
        <f t="shared" si="153"/>
        <v>13740|Jul-2011</v>
      </c>
    </row>
    <row r="9809" spans="1:12">
      <c r="A9809">
        <v>538669</v>
      </c>
      <c r="B9809" t="s">
        <v>167</v>
      </c>
      <c r="C9809" t="s">
        <v>21</v>
      </c>
      <c r="D9809">
        <v>2</v>
      </c>
      <c r="E9809" s="1">
        <v>40738.80972222222</v>
      </c>
      <c r="F9809">
        <v>4.25</v>
      </c>
      <c r="G9809">
        <v>13502</v>
      </c>
      <c r="H9809" t="s">
        <v>10</v>
      </c>
      <c r="I9809" t="str">
        <f>IF(AND(LEFT(OnlineRetail[[#This Row],[InvoiceNo]],1)&lt;&gt;"C",OnlineRetail[[#This Row],[CustomerID]]&lt;&gt;""),"Yes","No")</f>
        <v>Yes</v>
      </c>
      <c r="J9809" s="4">
        <f>EOMONTH(OnlineRetail[[#This Row],[InvoiceDate]],-1)+1</f>
        <v>40725</v>
      </c>
      <c r="K9809" s="6">
        <f>OnlineRetail[[#This Row],[Quantity]]*OnlineRetail[[#This Row],[UnitPrice]]</f>
        <v>8.5</v>
      </c>
      <c r="L9809" t="str">
        <f t="shared" si="153"/>
        <v>13502|Jul-2011</v>
      </c>
    </row>
    <row r="9810" spans="1:12">
      <c r="A9810">
        <v>537992</v>
      </c>
      <c r="B9810" t="s">
        <v>149</v>
      </c>
      <c r="C9810" t="s">
        <v>39</v>
      </c>
      <c r="D9810">
        <v>16</v>
      </c>
      <c r="E9810" s="1">
        <v>40739.334027777782</v>
      </c>
      <c r="F9810">
        <v>4.95</v>
      </c>
      <c r="G9810">
        <v>12413</v>
      </c>
      <c r="H9810" t="s">
        <v>10</v>
      </c>
      <c r="I9810" t="str">
        <f>IF(AND(LEFT(OnlineRetail[[#This Row],[InvoiceNo]],1)&lt;&gt;"C",OnlineRetail[[#This Row],[CustomerID]]&lt;&gt;""),"Yes","No")</f>
        <v>Yes</v>
      </c>
      <c r="J9810" s="4">
        <f>EOMONTH(OnlineRetail[[#This Row],[InvoiceDate]],-1)+1</f>
        <v>40725</v>
      </c>
      <c r="K9810" s="6">
        <f>OnlineRetail[[#This Row],[Quantity]]*OnlineRetail[[#This Row],[UnitPrice]]</f>
        <v>79.2</v>
      </c>
      <c r="L9810" t="str">
        <f t="shared" si="153"/>
        <v>12413|Jul-2011</v>
      </c>
    </row>
    <row r="9811" spans="1:12">
      <c r="A9811">
        <v>555327</v>
      </c>
      <c r="B9811" t="s">
        <v>261</v>
      </c>
      <c r="C9811" t="s">
        <v>29</v>
      </c>
      <c r="D9811">
        <v>20</v>
      </c>
      <c r="E9811" s="1">
        <v>40739.343055555553</v>
      </c>
      <c r="F9811">
        <v>2.5499999999999998</v>
      </c>
      <c r="G9811">
        <v>14140</v>
      </c>
      <c r="H9811" t="s">
        <v>10</v>
      </c>
      <c r="I9811" t="str">
        <f>IF(AND(LEFT(OnlineRetail[[#This Row],[InvoiceNo]],1)&lt;&gt;"C",OnlineRetail[[#This Row],[CustomerID]]&lt;&gt;""),"Yes","No")</f>
        <v>Yes</v>
      </c>
      <c r="J9811" s="4">
        <f>EOMONTH(OnlineRetail[[#This Row],[InvoiceDate]],-1)+1</f>
        <v>40725</v>
      </c>
      <c r="K9811" s="6">
        <f>OnlineRetail[[#This Row],[Quantity]]*OnlineRetail[[#This Row],[UnitPrice]]</f>
        <v>51</v>
      </c>
      <c r="L9811" t="str">
        <f t="shared" si="153"/>
        <v>14140|Jul-2011</v>
      </c>
    </row>
    <row r="9812" spans="1:12">
      <c r="A9812">
        <v>554991</v>
      </c>
      <c r="B9812" t="s">
        <v>299</v>
      </c>
      <c r="C9812" t="s">
        <v>72</v>
      </c>
      <c r="D9812">
        <v>18</v>
      </c>
      <c r="E9812" s="1">
        <v>40739.352777777778</v>
      </c>
      <c r="F9812">
        <v>2.1</v>
      </c>
      <c r="G9812">
        <v>13868</v>
      </c>
      <c r="H9812" t="s">
        <v>70</v>
      </c>
      <c r="I9812" t="str">
        <f>IF(AND(LEFT(OnlineRetail[[#This Row],[InvoiceNo]],1)&lt;&gt;"C",OnlineRetail[[#This Row],[CustomerID]]&lt;&gt;""),"Yes","No")</f>
        <v>Yes</v>
      </c>
      <c r="J9812" s="4">
        <f>EOMONTH(OnlineRetail[[#This Row],[InvoiceDate]],-1)+1</f>
        <v>40725</v>
      </c>
      <c r="K9812" s="6">
        <f>OnlineRetail[[#This Row],[Quantity]]*OnlineRetail[[#This Row],[UnitPrice]]</f>
        <v>37.800000000000004</v>
      </c>
      <c r="L9812" t="str">
        <f t="shared" si="153"/>
        <v>13868|Jul-2011</v>
      </c>
    </row>
    <row r="9813" spans="1:12">
      <c r="A9813">
        <v>553144</v>
      </c>
      <c r="B9813" t="s">
        <v>55</v>
      </c>
      <c r="C9813" t="s">
        <v>40</v>
      </c>
      <c r="D9813">
        <v>3</v>
      </c>
      <c r="E9813" s="1">
        <v>40739.353472222218</v>
      </c>
      <c r="F9813">
        <v>9.9499999999999993</v>
      </c>
      <c r="G9813">
        <v>12825</v>
      </c>
      <c r="H9813" t="s">
        <v>10</v>
      </c>
      <c r="I9813" t="str">
        <f>IF(AND(LEFT(OnlineRetail[[#This Row],[InvoiceNo]],1)&lt;&gt;"C",OnlineRetail[[#This Row],[CustomerID]]&lt;&gt;""),"Yes","No")</f>
        <v>Yes</v>
      </c>
      <c r="J9813" s="4">
        <f>EOMONTH(OnlineRetail[[#This Row],[InvoiceDate]],-1)+1</f>
        <v>40725</v>
      </c>
      <c r="K9813" s="6">
        <f>OnlineRetail[[#This Row],[Quantity]]*OnlineRetail[[#This Row],[UnitPrice]]</f>
        <v>29.849999999999998</v>
      </c>
      <c r="L9813" t="str">
        <f t="shared" si="153"/>
        <v>12825|Jul-2011</v>
      </c>
    </row>
    <row r="9814" spans="1:12">
      <c r="A9814">
        <v>548674</v>
      </c>
      <c r="B9814" t="s">
        <v>18</v>
      </c>
      <c r="C9814" t="s">
        <v>21</v>
      </c>
      <c r="D9814">
        <v>24</v>
      </c>
      <c r="E9814" s="1">
        <v>40739.355555555558</v>
      </c>
      <c r="F9814">
        <v>2.5499999999999998</v>
      </c>
      <c r="G9814">
        <v>13064</v>
      </c>
      <c r="H9814" t="s">
        <v>10</v>
      </c>
      <c r="I9814" t="str">
        <f>IF(AND(LEFT(OnlineRetail[[#This Row],[InvoiceNo]],1)&lt;&gt;"C",OnlineRetail[[#This Row],[CustomerID]]&lt;&gt;""),"Yes","No")</f>
        <v>Yes</v>
      </c>
      <c r="J9814" s="4">
        <f>EOMONTH(OnlineRetail[[#This Row],[InvoiceDate]],-1)+1</f>
        <v>40725</v>
      </c>
      <c r="K9814" s="6">
        <f>OnlineRetail[[#This Row],[Quantity]]*OnlineRetail[[#This Row],[UnitPrice]]</f>
        <v>61.199999999999996</v>
      </c>
      <c r="L9814" t="str">
        <f t="shared" si="153"/>
        <v>13064|Jul-2011</v>
      </c>
    </row>
    <row r="9815" spans="1:12">
      <c r="A9815">
        <v>551287</v>
      </c>
      <c r="B9815" t="s">
        <v>146</v>
      </c>
      <c r="C9815" t="s">
        <v>39</v>
      </c>
      <c r="D9815">
        <v>21</v>
      </c>
      <c r="E9815" s="1">
        <v>40739.361111111109</v>
      </c>
      <c r="F9815">
        <v>5.95</v>
      </c>
      <c r="G9815">
        <v>13074</v>
      </c>
      <c r="H9815" t="s">
        <v>31</v>
      </c>
      <c r="I9815" t="str">
        <f>IF(AND(LEFT(OnlineRetail[[#This Row],[InvoiceNo]],1)&lt;&gt;"C",OnlineRetail[[#This Row],[CustomerID]]&lt;&gt;""),"Yes","No")</f>
        <v>Yes</v>
      </c>
      <c r="J9815" s="4">
        <f>EOMONTH(OnlineRetail[[#This Row],[InvoiceDate]],-1)+1</f>
        <v>40725</v>
      </c>
      <c r="K9815" s="6">
        <f>OnlineRetail[[#This Row],[Quantity]]*OnlineRetail[[#This Row],[UnitPrice]]</f>
        <v>124.95</v>
      </c>
      <c r="L9815" t="str">
        <f t="shared" si="153"/>
        <v>13074|Jul-2011</v>
      </c>
    </row>
    <row r="9816" spans="1:12">
      <c r="A9816">
        <v>545644</v>
      </c>
      <c r="B9816" t="s">
        <v>272</v>
      </c>
      <c r="C9816" t="s">
        <v>83</v>
      </c>
      <c r="D9816">
        <v>17</v>
      </c>
      <c r="E9816" s="1">
        <v>40739.366666666669</v>
      </c>
      <c r="F9816">
        <v>2.5499999999999998</v>
      </c>
      <c r="G9816">
        <v>13023</v>
      </c>
      <c r="H9816" t="s">
        <v>10</v>
      </c>
      <c r="I9816" t="str">
        <f>IF(AND(LEFT(OnlineRetail[[#This Row],[InvoiceNo]],1)&lt;&gt;"C",OnlineRetail[[#This Row],[CustomerID]]&lt;&gt;""),"Yes","No")</f>
        <v>Yes</v>
      </c>
      <c r="J9816" s="4">
        <f>EOMONTH(OnlineRetail[[#This Row],[InvoiceDate]],-1)+1</f>
        <v>40725</v>
      </c>
      <c r="K9816" s="6">
        <f>OnlineRetail[[#This Row],[Quantity]]*OnlineRetail[[#This Row],[UnitPrice]]</f>
        <v>43.349999999999994</v>
      </c>
      <c r="L9816" t="str">
        <f t="shared" si="153"/>
        <v>13023|Jul-2011</v>
      </c>
    </row>
    <row r="9817" spans="1:12">
      <c r="A9817">
        <v>548174</v>
      </c>
      <c r="B9817" t="s">
        <v>97</v>
      </c>
      <c r="C9817" t="s">
        <v>40</v>
      </c>
      <c r="D9817">
        <v>23</v>
      </c>
      <c r="E9817" s="1">
        <v>40739.366666666669</v>
      </c>
      <c r="F9817">
        <v>1.65</v>
      </c>
      <c r="G9817">
        <v>13383</v>
      </c>
      <c r="H9817" t="s">
        <v>10</v>
      </c>
      <c r="I9817" t="str">
        <f>IF(AND(LEFT(OnlineRetail[[#This Row],[InvoiceNo]],1)&lt;&gt;"C",OnlineRetail[[#This Row],[CustomerID]]&lt;&gt;""),"Yes","No")</f>
        <v>Yes</v>
      </c>
      <c r="J9817" s="4">
        <f>EOMONTH(OnlineRetail[[#This Row],[InvoiceDate]],-1)+1</f>
        <v>40725</v>
      </c>
      <c r="K9817" s="6">
        <f>OnlineRetail[[#This Row],[Quantity]]*OnlineRetail[[#This Row],[UnitPrice]]</f>
        <v>37.949999999999996</v>
      </c>
      <c r="L9817" t="str">
        <f t="shared" si="153"/>
        <v>13383|Jul-2011</v>
      </c>
    </row>
    <row r="9818" spans="1:12">
      <c r="A9818">
        <v>542139</v>
      </c>
      <c r="B9818" t="s">
        <v>116</v>
      </c>
      <c r="C9818" t="s">
        <v>21</v>
      </c>
      <c r="D9818">
        <v>7</v>
      </c>
      <c r="E9818" s="1">
        <v>40739.382638888892</v>
      </c>
      <c r="F9818">
        <v>7.95</v>
      </c>
      <c r="G9818">
        <v>13585</v>
      </c>
      <c r="H9818" t="s">
        <v>10</v>
      </c>
      <c r="I9818" t="str">
        <f>IF(AND(LEFT(OnlineRetail[[#This Row],[InvoiceNo]],1)&lt;&gt;"C",OnlineRetail[[#This Row],[CustomerID]]&lt;&gt;""),"Yes","No")</f>
        <v>Yes</v>
      </c>
      <c r="J9818" s="4">
        <f>EOMONTH(OnlineRetail[[#This Row],[InvoiceDate]],-1)+1</f>
        <v>40725</v>
      </c>
      <c r="K9818" s="6">
        <f>OnlineRetail[[#This Row],[Quantity]]*OnlineRetail[[#This Row],[UnitPrice]]</f>
        <v>55.65</v>
      </c>
      <c r="L9818" t="str">
        <f t="shared" si="153"/>
        <v>13585|Jul-2011</v>
      </c>
    </row>
    <row r="9819" spans="1:12">
      <c r="A9819">
        <v>547251</v>
      </c>
      <c r="B9819" t="s">
        <v>110</v>
      </c>
      <c r="C9819" t="s">
        <v>40</v>
      </c>
      <c r="D9819">
        <v>4</v>
      </c>
      <c r="E9819" s="1">
        <v>40739.384027777778</v>
      </c>
      <c r="F9819">
        <v>7.95</v>
      </c>
      <c r="G9819">
        <v>14265</v>
      </c>
      <c r="H9819" t="s">
        <v>25</v>
      </c>
      <c r="I9819" t="str">
        <f>IF(AND(LEFT(OnlineRetail[[#This Row],[InvoiceNo]],1)&lt;&gt;"C",OnlineRetail[[#This Row],[CustomerID]]&lt;&gt;""),"Yes","No")</f>
        <v>Yes</v>
      </c>
      <c r="J9819" s="4">
        <f>EOMONTH(OnlineRetail[[#This Row],[InvoiceDate]],-1)+1</f>
        <v>40725</v>
      </c>
      <c r="K9819" s="6">
        <f>OnlineRetail[[#This Row],[Quantity]]*OnlineRetail[[#This Row],[UnitPrice]]</f>
        <v>31.8</v>
      </c>
      <c r="L9819" t="str">
        <f t="shared" si="153"/>
        <v>14265|Jul-2011</v>
      </c>
    </row>
    <row r="9820" spans="1:12">
      <c r="A9820">
        <v>540707</v>
      </c>
      <c r="B9820" t="s">
        <v>224</v>
      </c>
      <c r="C9820" t="s">
        <v>27</v>
      </c>
      <c r="D9820">
        <v>2</v>
      </c>
      <c r="E9820" s="1">
        <v>40739.393055555563</v>
      </c>
      <c r="F9820">
        <v>5.95</v>
      </c>
      <c r="G9820">
        <v>12516</v>
      </c>
      <c r="H9820" t="s">
        <v>10</v>
      </c>
      <c r="I9820" t="str">
        <f>IF(AND(LEFT(OnlineRetail[[#This Row],[InvoiceNo]],1)&lt;&gt;"C",OnlineRetail[[#This Row],[CustomerID]]&lt;&gt;""),"Yes","No")</f>
        <v>Yes</v>
      </c>
      <c r="J9820" s="4">
        <f>EOMONTH(OnlineRetail[[#This Row],[InvoiceDate]],-1)+1</f>
        <v>40725</v>
      </c>
      <c r="K9820" s="6">
        <f>OnlineRetail[[#This Row],[Quantity]]*OnlineRetail[[#This Row],[UnitPrice]]</f>
        <v>11.9</v>
      </c>
      <c r="L9820" t="str">
        <f t="shared" si="153"/>
        <v>12516|Jul-2011</v>
      </c>
    </row>
    <row r="9821" spans="1:12">
      <c r="A9821">
        <v>556324</v>
      </c>
      <c r="B9821" t="s">
        <v>232</v>
      </c>
      <c r="C9821" t="s">
        <v>72</v>
      </c>
      <c r="D9821">
        <v>11</v>
      </c>
      <c r="E9821" s="1">
        <v>40739.395833333343</v>
      </c>
      <c r="F9821">
        <v>4.25</v>
      </c>
      <c r="G9821">
        <v>13821</v>
      </c>
      <c r="H9821" t="s">
        <v>31</v>
      </c>
      <c r="I9821" t="str">
        <f>IF(AND(LEFT(OnlineRetail[[#This Row],[InvoiceNo]],1)&lt;&gt;"C",OnlineRetail[[#This Row],[CustomerID]]&lt;&gt;""),"Yes","No")</f>
        <v>Yes</v>
      </c>
      <c r="J9821" s="4">
        <f>EOMONTH(OnlineRetail[[#This Row],[InvoiceDate]],-1)+1</f>
        <v>40725</v>
      </c>
      <c r="K9821" s="6">
        <f>OnlineRetail[[#This Row],[Quantity]]*OnlineRetail[[#This Row],[UnitPrice]]</f>
        <v>46.75</v>
      </c>
      <c r="L9821" t="str">
        <f t="shared" si="153"/>
        <v>13821|Jul-2011</v>
      </c>
    </row>
    <row r="9822" spans="1:12">
      <c r="A9822">
        <v>553690</v>
      </c>
      <c r="B9822" t="s">
        <v>241</v>
      </c>
      <c r="C9822" t="s">
        <v>9</v>
      </c>
      <c r="D9822">
        <v>9</v>
      </c>
      <c r="E9822" s="1">
        <v>40739.415972222218</v>
      </c>
      <c r="F9822">
        <v>9.9499999999999993</v>
      </c>
      <c r="G9822">
        <v>12504</v>
      </c>
      <c r="H9822" t="s">
        <v>10</v>
      </c>
      <c r="I9822" t="str">
        <f>IF(AND(LEFT(OnlineRetail[[#This Row],[InvoiceNo]],1)&lt;&gt;"C",OnlineRetail[[#This Row],[CustomerID]]&lt;&gt;""),"Yes","No")</f>
        <v>Yes</v>
      </c>
      <c r="J9822" s="4">
        <f>EOMONTH(OnlineRetail[[#This Row],[InvoiceDate]],-1)+1</f>
        <v>40725</v>
      </c>
      <c r="K9822" s="6">
        <f>OnlineRetail[[#This Row],[Quantity]]*OnlineRetail[[#This Row],[UnitPrice]]</f>
        <v>89.55</v>
      </c>
      <c r="L9822" t="str">
        <f t="shared" si="153"/>
        <v>12504|Jul-2011</v>
      </c>
    </row>
    <row r="9823" spans="1:12">
      <c r="A9823">
        <v>545113</v>
      </c>
      <c r="B9823" t="s">
        <v>175</v>
      </c>
      <c r="C9823" t="s">
        <v>24</v>
      </c>
      <c r="D9823">
        <v>17</v>
      </c>
      <c r="E9823" s="1">
        <v>40739.416666666657</v>
      </c>
      <c r="F9823">
        <v>7.95</v>
      </c>
      <c r="G9823">
        <v>13925</v>
      </c>
      <c r="H9823" t="s">
        <v>10</v>
      </c>
      <c r="I9823" t="str">
        <f>IF(AND(LEFT(OnlineRetail[[#This Row],[InvoiceNo]],1)&lt;&gt;"C",OnlineRetail[[#This Row],[CustomerID]]&lt;&gt;""),"Yes","No")</f>
        <v>Yes</v>
      </c>
      <c r="J9823" s="4">
        <f>EOMONTH(OnlineRetail[[#This Row],[InvoiceDate]],-1)+1</f>
        <v>40725</v>
      </c>
      <c r="K9823" s="6">
        <f>OnlineRetail[[#This Row],[Quantity]]*OnlineRetail[[#This Row],[UnitPrice]]</f>
        <v>135.15</v>
      </c>
      <c r="L9823" t="str">
        <f t="shared" si="153"/>
        <v>13925|Jul-2011</v>
      </c>
    </row>
    <row r="9824" spans="1:12">
      <c r="A9824">
        <v>544477</v>
      </c>
      <c r="B9824" t="s">
        <v>161</v>
      </c>
      <c r="C9824" t="s">
        <v>24</v>
      </c>
      <c r="D9824">
        <v>3</v>
      </c>
      <c r="E9824" s="1">
        <v>40739.422222222223</v>
      </c>
      <c r="F9824">
        <v>3.39</v>
      </c>
      <c r="G9824">
        <v>12554</v>
      </c>
      <c r="H9824" t="s">
        <v>22</v>
      </c>
      <c r="I9824" t="str">
        <f>IF(AND(LEFT(OnlineRetail[[#This Row],[InvoiceNo]],1)&lt;&gt;"C",OnlineRetail[[#This Row],[CustomerID]]&lt;&gt;""),"Yes","No")</f>
        <v>Yes</v>
      </c>
      <c r="J9824" s="4">
        <f>EOMONTH(OnlineRetail[[#This Row],[InvoiceDate]],-1)+1</f>
        <v>40725</v>
      </c>
      <c r="K9824" s="6">
        <f>OnlineRetail[[#This Row],[Quantity]]*OnlineRetail[[#This Row],[UnitPrice]]</f>
        <v>10.17</v>
      </c>
      <c r="L9824" t="str">
        <f t="shared" si="153"/>
        <v>12554|Jul-2011</v>
      </c>
    </row>
    <row r="9825" spans="1:12">
      <c r="A9825">
        <v>537181</v>
      </c>
      <c r="B9825" t="s">
        <v>201</v>
      </c>
      <c r="C9825" t="s">
        <v>14</v>
      </c>
      <c r="D9825">
        <v>10</v>
      </c>
      <c r="E9825" s="1">
        <v>40739.426388888889</v>
      </c>
      <c r="F9825">
        <v>3.39</v>
      </c>
      <c r="G9825">
        <v>14107</v>
      </c>
      <c r="H9825" t="s">
        <v>10</v>
      </c>
      <c r="I9825" t="str">
        <f>IF(AND(LEFT(OnlineRetail[[#This Row],[InvoiceNo]],1)&lt;&gt;"C",OnlineRetail[[#This Row],[CustomerID]]&lt;&gt;""),"Yes","No")</f>
        <v>Yes</v>
      </c>
      <c r="J9825" s="4">
        <f>EOMONTH(OnlineRetail[[#This Row],[InvoiceDate]],-1)+1</f>
        <v>40725</v>
      </c>
      <c r="K9825" s="6">
        <f>OnlineRetail[[#This Row],[Quantity]]*OnlineRetail[[#This Row],[UnitPrice]]</f>
        <v>33.9</v>
      </c>
      <c r="L9825" t="str">
        <f t="shared" si="153"/>
        <v>14107|Jul-2011</v>
      </c>
    </row>
    <row r="9826" spans="1:12">
      <c r="A9826">
        <v>548371</v>
      </c>
      <c r="B9826" t="s">
        <v>114</v>
      </c>
      <c r="C9826" t="s">
        <v>72</v>
      </c>
      <c r="D9826">
        <v>3</v>
      </c>
      <c r="E9826" s="1">
        <v>40739.429166666669</v>
      </c>
      <c r="F9826">
        <v>1.25</v>
      </c>
      <c r="G9826">
        <v>13540</v>
      </c>
      <c r="H9826" t="s">
        <v>10</v>
      </c>
      <c r="I9826" t="str">
        <f>IF(AND(LEFT(OnlineRetail[[#This Row],[InvoiceNo]],1)&lt;&gt;"C",OnlineRetail[[#This Row],[CustomerID]]&lt;&gt;""),"Yes","No")</f>
        <v>Yes</v>
      </c>
      <c r="J9826" s="4">
        <f>EOMONTH(OnlineRetail[[#This Row],[InvoiceDate]],-1)+1</f>
        <v>40725</v>
      </c>
      <c r="K9826" s="6">
        <f>OnlineRetail[[#This Row],[Quantity]]*OnlineRetail[[#This Row],[UnitPrice]]</f>
        <v>3.75</v>
      </c>
      <c r="L9826" t="str">
        <f t="shared" si="153"/>
        <v>13540|Jul-2011</v>
      </c>
    </row>
    <row r="9827" spans="1:12">
      <c r="A9827">
        <v>544913</v>
      </c>
      <c r="B9827" t="s">
        <v>105</v>
      </c>
      <c r="C9827" t="s">
        <v>53</v>
      </c>
      <c r="D9827">
        <v>11</v>
      </c>
      <c r="E9827" s="1">
        <v>40739.431944444441</v>
      </c>
      <c r="F9827">
        <v>4.25</v>
      </c>
      <c r="G9827">
        <v>13092</v>
      </c>
      <c r="H9827" t="s">
        <v>10</v>
      </c>
      <c r="I9827" t="str">
        <f>IF(AND(LEFT(OnlineRetail[[#This Row],[InvoiceNo]],1)&lt;&gt;"C",OnlineRetail[[#This Row],[CustomerID]]&lt;&gt;""),"Yes","No")</f>
        <v>Yes</v>
      </c>
      <c r="J9827" s="4">
        <f>EOMONTH(OnlineRetail[[#This Row],[InvoiceDate]],-1)+1</f>
        <v>40725</v>
      </c>
      <c r="K9827" s="6">
        <f>OnlineRetail[[#This Row],[Quantity]]*OnlineRetail[[#This Row],[UnitPrice]]</f>
        <v>46.75</v>
      </c>
      <c r="L9827" t="str">
        <f t="shared" si="153"/>
        <v>13092|Jul-2011</v>
      </c>
    </row>
    <row r="9828" spans="1:12">
      <c r="A9828">
        <v>540850</v>
      </c>
      <c r="B9828" t="s">
        <v>279</v>
      </c>
      <c r="C9828" t="s">
        <v>21</v>
      </c>
      <c r="D9828">
        <v>9</v>
      </c>
      <c r="E9828" s="1">
        <v>40739.431944444441</v>
      </c>
      <c r="F9828">
        <v>1.65</v>
      </c>
      <c r="G9828">
        <v>12489</v>
      </c>
      <c r="H9828" t="s">
        <v>36</v>
      </c>
      <c r="I9828" t="str">
        <f>IF(AND(LEFT(OnlineRetail[[#This Row],[InvoiceNo]],1)&lt;&gt;"C",OnlineRetail[[#This Row],[CustomerID]]&lt;&gt;""),"Yes","No")</f>
        <v>Yes</v>
      </c>
      <c r="J9828" s="4">
        <f>EOMONTH(OnlineRetail[[#This Row],[InvoiceDate]],-1)+1</f>
        <v>40725</v>
      </c>
      <c r="K9828" s="6">
        <f>OnlineRetail[[#This Row],[Quantity]]*OnlineRetail[[#This Row],[UnitPrice]]</f>
        <v>14.85</v>
      </c>
      <c r="L9828" t="str">
        <f t="shared" si="153"/>
        <v>12489|Jul-2011</v>
      </c>
    </row>
    <row r="9829" spans="1:12">
      <c r="A9829">
        <v>550260</v>
      </c>
      <c r="B9829" t="s">
        <v>250</v>
      </c>
      <c r="C9829" t="s">
        <v>19</v>
      </c>
      <c r="D9829">
        <v>17</v>
      </c>
      <c r="E9829" s="1">
        <v>40739.439583333333</v>
      </c>
      <c r="F9829">
        <v>3.39</v>
      </c>
      <c r="G9829">
        <v>13509</v>
      </c>
      <c r="H9829" t="s">
        <v>10</v>
      </c>
      <c r="I9829" t="str">
        <f>IF(AND(LEFT(OnlineRetail[[#This Row],[InvoiceNo]],1)&lt;&gt;"C",OnlineRetail[[#This Row],[CustomerID]]&lt;&gt;""),"Yes","No")</f>
        <v>Yes</v>
      </c>
      <c r="J9829" s="4">
        <f>EOMONTH(OnlineRetail[[#This Row],[InvoiceDate]],-1)+1</f>
        <v>40725</v>
      </c>
      <c r="K9829" s="6">
        <f>OnlineRetail[[#This Row],[Quantity]]*OnlineRetail[[#This Row],[UnitPrice]]</f>
        <v>57.63</v>
      </c>
      <c r="L9829" t="str">
        <f t="shared" si="153"/>
        <v>13509|Jul-2011</v>
      </c>
    </row>
    <row r="9830" spans="1:12">
      <c r="A9830">
        <v>541507</v>
      </c>
      <c r="B9830" t="s">
        <v>28</v>
      </c>
      <c r="C9830" t="s">
        <v>24</v>
      </c>
      <c r="D9830">
        <v>10</v>
      </c>
      <c r="E9830" s="1">
        <v>40739.439583333333</v>
      </c>
      <c r="F9830">
        <v>1.25</v>
      </c>
      <c r="G9830">
        <v>12617</v>
      </c>
      <c r="H9830" t="s">
        <v>10</v>
      </c>
      <c r="I9830" t="str">
        <f>IF(AND(LEFT(OnlineRetail[[#This Row],[InvoiceNo]],1)&lt;&gt;"C",OnlineRetail[[#This Row],[CustomerID]]&lt;&gt;""),"Yes","No")</f>
        <v>Yes</v>
      </c>
      <c r="J9830" s="4">
        <f>EOMONTH(OnlineRetail[[#This Row],[InvoiceDate]],-1)+1</f>
        <v>40725</v>
      </c>
      <c r="K9830" s="6">
        <f>OnlineRetail[[#This Row],[Quantity]]*OnlineRetail[[#This Row],[UnitPrice]]</f>
        <v>12.5</v>
      </c>
      <c r="L9830" t="str">
        <f t="shared" si="153"/>
        <v>12617|Jul-2011</v>
      </c>
    </row>
    <row r="9831" spans="1:12">
      <c r="A9831">
        <v>550091</v>
      </c>
      <c r="B9831" t="s">
        <v>81</v>
      </c>
      <c r="C9831" t="s">
        <v>48</v>
      </c>
      <c r="D9831">
        <v>16</v>
      </c>
      <c r="E9831" s="1">
        <v>40739.440972222219</v>
      </c>
      <c r="F9831">
        <v>2.1</v>
      </c>
      <c r="G9831">
        <v>12466</v>
      </c>
      <c r="H9831" t="s">
        <v>31</v>
      </c>
      <c r="I9831" t="str">
        <f>IF(AND(LEFT(OnlineRetail[[#This Row],[InvoiceNo]],1)&lt;&gt;"C",OnlineRetail[[#This Row],[CustomerID]]&lt;&gt;""),"Yes","No")</f>
        <v>Yes</v>
      </c>
      <c r="J9831" s="4">
        <f>EOMONTH(OnlineRetail[[#This Row],[InvoiceDate]],-1)+1</f>
        <v>40725</v>
      </c>
      <c r="K9831" s="6">
        <f>OnlineRetail[[#This Row],[Quantity]]*OnlineRetail[[#This Row],[UnitPrice]]</f>
        <v>33.6</v>
      </c>
      <c r="L9831" t="str">
        <f t="shared" si="153"/>
        <v>12466|Jul-2011</v>
      </c>
    </row>
    <row r="9832" spans="1:12">
      <c r="A9832">
        <v>539842</v>
      </c>
      <c r="B9832" t="s">
        <v>78</v>
      </c>
      <c r="C9832" t="s">
        <v>53</v>
      </c>
      <c r="D9832">
        <v>2</v>
      </c>
      <c r="E9832" s="1">
        <v>40739.441666666673</v>
      </c>
      <c r="F9832">
        <v>7.95</v>
      </c>
      <c r="G9832">
        <v>12453</v>
      </c>
      <c r="H9832" t="s">
        <v>10</v>
      </c>
      <c r="I9832" t="str">
        <f>IF(AND(LEFT(OnlineRetail[[#This Row],[InvoiceNo]],1)&lt;&gt;"C",OnlineRetail[[#This Row],[CustomerID]]&lt;&gt;""),"Yes","No")</f>
        <v>Yes</v>
      </c>
      <c r="J9832" s="4">
        <f>EOMONTH(OnlineRetail[[#This Row],[InvoiceDate]],-1)+1</f>
        <v>40725</v>
      </c>
      <c r="K9832" s="6">
        <f>OnlineRetail[[#This Row],[Quantity]]*OnlineRetail[[#This Row],[UnitPrice]]</f>
        <v>15.9</v>
      </c>
      <c r="L9832" t="str">
        <f t="shared" si="153"/>
        <v>12453|Jul-2011</v>
      </c>
    </row>
    <row r="9833" spans="1:12">
      <c r="A9833">
        <v>556240</v>
      </c>
      <c r="B9833" t="s">
        <v>80</v>
      </c>
      <c r="C9833" t="s">
        <v>14</v>
      </c>
      <c r="D9833">
        <v>11</v>
      </c>
      <c r="E9833" s="1">
        <v>40739.444444444453</v>
      </c>
      <c r="F9833">
        <v>4.25</v>
      </c>
      <c r="G9833">
        <v>13868</v>
      </c>
      <c r="H9833" t="s">
        <v>10</v>
      </c>
      <c r="I9833" t="str">
        <f>IF(AND(LEFT(OnlineRetail[[#This Row],[InvoiceNo]],1)&lt;&gt;"C",OnlineRetail[[#This Row],[CustomerID]]&lt;&gt;""),"Yes","No")</f>
        <v>Yes</v>
      </c>
      <c r="J9833" s="4">
        <f>EOMONTH(OnlineRetail[[#This Row],[InvoiceDate]],-1)+1</f>
        <v>40725</v>
      </c>
      <c r="K9833" s="6">
        <f>OnlineRetail[[#This Row],[Quantity]]*OnlineRetail[[#This Row],[UnitPrice]]</f>
        <v>46.75</v>
      </c>
      <c r="L9833" t="str">
        <f t="shared" si="153"/>
        <v>13868|Jul-2011</v>
      </c>
    </row>
    <row r="9834" spans="1:12">
      <c r="A9834">
        <v>541211</v>
      </c>
      <c r="B9834" t="s">
        <v>246</v>
      </c>
      <c r="C9834" t="s">
        <v>24</v>
      </c>
      <c r="D9834">
        <v>2</v>
      </c>
      <c r="E9834" s="1">
        <v>40739.445138888892</v>
      </c>
      <c r="F9834">
        <v>1.25</v>
      </c>
      <c r="G9834">
        <v>13360</v>
      </c>
      <c r="H9834" t="s">
        <v>10</v>
      </c>
      <c r="I9834" t="str">
        <f>IF(AND(LEFT(OnlineRetail[[#This Row],[InvoiceNo]],1)&lt;&gt;"C",OnlineRetail[[#This Row],[CustomerID]]&lt;&gt;""),"Yes","No")</f>
        <v>Yes</v>
      </c>
      <c r="J9834" s="4">
        <f>EOMONTH(OnlineRetail[[#This Row],[InvoiceDate]],-1)+1</f>
        <v>40725</v>
      </c>
      <c r="K9834" s="6">
        <f>OnlineRetail[[#This Row],[Quantity]]*OnlineRetail[[#This Row],[UnitPrice]]</f>
        <v>2.5</v>
      </c>
      <c r="L9834" t="str">
        <f t="shared" si="153"/>
        <v>13360|Jul-2011</v>
      </c>
    </row>
    <row r="9835" spans="1:12">
      <c r="A9835">
        <v>537524</v>
      </c>
      <c r="B9835" t="s">
        <v>247</v>
      </c>
      <c r="C9835" t="s">
        <v>40</v>
      </c>
      <c r="D9835">
        <v>15</v>
      </c>
      <c r="E9835" s="1">
        <v>40739.445138888892</v>
      </c>
      <c r="F9835">
        <v>4.95</v>
      </c>
      <c r="G9835">
        <v>12611</v>
      </c>
      <c r="H9835" t="s">
        <v>10</v>
      </c>
      <c r="I9835" t="str">
        <f>IF(AND(LEFT(OnlineRetail[[#This Row],[InvoiceNo]],1)&lt;&gt;"C",OnlineRetail[[#This Row],[CustomerID]]&lt;&gt;""),"Yes","No")</f>
        <v>Yes</v>
      </c>
      <c r="J9835" s="4">
        <f>EOMONTH(OnlineRetail[[#This Row],[InvoiceDate]],-1)+1</f>
        <v>40725</v>
      </c>
      <c r="K9835" s="6">
        <f>OnlineRetail[[#This Row],[Quantity]]*OnlineRetail[[#This Row],[UnitPrice]]</f>
        <v>74.25</v>
      </c>
      <c r="L9835" t="str">
        <f t="shared" si="153"/>
        <v>12611|Jul-2011</v>
      </c>
    </row>
    <row r="9836" spans="1:12">
      <c r="A9836">
        <v>538108</v>
      </c>
      <c r="B9836" t="s">
        <v>108</v>
      </c>
      <c r="C9836" t="s">
        <v>42</v>
      </c>
      <c r="D9836">
        <v>6</v>
      </c>
      <c r="E9836" s="1">
        <v>40739.452777777777</v>
      </c>
      <c r="F9836">
        <v>9.9499999999999993</v>
      </c>
      <c r="G9836">
        <v>13850</v>
      </c>
      <c r="H9836" t="s">
        <v>10</v>
      </c>
      <c r="I9836" t="str">
        <f>IF(AND(LEFT(OnlineRetail[[#This Row],[InvoiceNo]],1)&lt;&gt;"C",OnlineRetail[[#This Row],[CustomerID]]&lt;&gt;""),"Yes","No")</f>
        <v>Yes</v>
      </c>
      <c r="J9836" s="4">
        <f>EOMONTH(OnlineRetail[[#This Row],[InvoiceDate]],-1)+1</f>
        <v>40725</v>
      </c>
      <c r="K9836" s="6">
        <f>OnlineRetail[[#This Row],[Quantity]]*OnlineRetail[[#This Row],[UnitPrice]]</f>
        <v>59.699999999999996</v>
      </c>
      <c r="L9836" t="str">
        <f t="shared" si="153"/>
        <v>13850|Jul-2011</v>
      </c>
    </row>
    <row r="9837" spans="1:12">
      <c r="A9837">
        <v>555603</v>
      </c>
      <c r="B9837" t="s">
        <v>61</v>
      </c>
      <c r="C9837" t="s">
        <v>40</v>
      </c>
      <c r="D9837">
        <v>14</v>
      </c>
      <c r="E9837" s="1">
        <v>40739.462500000001</v>
      </c>
      <c r="F9837">
        <v>1.25</v>
      </c>
      <c r="G9837">
        <v>12414</v>
      </c>
      <c r="H9837" t="s">
        <v>10</v>
      </c>
      <c r="I9837" t="str">
        <f>IF(AND(LEFT(OnlineRetail[[#This Row],[InvoiceNo]],1)&lt;&gt;"C",OnlineRetail[[#This Row],[CustomerID]]&lt;&gt;""),"Yes","No")</f>
        <v>Yes</v>
      </c>
      <c r="J9837" s="4">
        <f>EOMONTH(OnlineRetail[[#This Row],[InvoiceDate]],-1)+1</f>
        <v>40725</v>
      </c>
      <c r="K9837" s="6">
        <f>OnlineRetail[[#This Row],[Quantity]]*OnlineRetail[[#This Row],[UnitPrice]]</f>
        <v>17.5</v>
      </c>
      <c r="L9837" t="str">
        <f t="shared" si="153"/>
        <v>12414|Jul-2011</v>
      </c>
    </row>
    <row r="9838" spans="1:12">
      <c r="A9838">
        <v>538081</v>
      </c>
      <c r="B9838" t="s">
        <v>251</v>
      </c>
      <c r="C9838" t="s">
        <v>29</v>
      </c>
      <c r="D9838">
        <v>16</v>
      </c>
      <c r="E9838" s="1">
        <v>40739.472222222219</v>
      </c>
      <c r="F9838">
        <v>4.95</v>
      </c>
      <c r="G9838">
        <v>14299</v>
      </c>
      <c r="H9838" t="s">
        <v>10</v>
      </c>
      <c r="I9838" t="str">
        <f>IF(AND(LEFT(OnlineRetail[[#This Row],[InvoiceNo]],1)&lt;&gt;"C",OnlineRetail[[#This Row],[CustomerID]]&lt;&gt;""),"Yes","No")</f>
        <v>Yes</v>
      </c>
      <c r="J9838" s="4">
        <f>EOMONTH(OnlineRetail[[#This Row],[InvoiceDate]],-1)+1</f>
        <v>40725</v>
      </c>
      <c r="K9838" s="6">
        <f>OnlineRetail[[#This Row],[Quantity]]*OnlineRetail[[#This Row],[UnitPrice]]</f>
        <v>79.2</v>
      </c>
      <c r="L9838" t="str">
        <f t="shared" si="153"/>
        <v>14299|Jul-2011</v>
      </c>
    </row>
    <row r="9839" spans="1:12">
      <c r="A9839">
        <v>555913</v>
      </c>
      <c r="B9839" t="s">
        <v>267</v>
      </c>
      <c r="C9839" t="s">
        <v>83</v>
      </c>
      <c r="D9839">
        <v>22</v>
      </c>
      <c r="E9839" s="1">
        <v>40739.481249999997</v>
      </c>
      <c r="F9839">
        <v>7.95</v>
      </c>
      <c r="G9839">
        <v>12421</v>
      </c>
      <c r="H9839" t="s">
        <v>10</v>
      </c>
      <c r="I9839" t="str">
        <f>IF(AND(LEFT(OnlineRetail[[#This Row],[InvoiceNo]],1)&lt;&gt;"C",OnlineRetail[[#This Row],[CustomerID]]&lt;&gt;""),"Yes","No")</f>
        <v>Yes</v>
      </c>
      <c r="J9839" s="4">
        <f>EOMONTH(OnlineRetail[[#This Row],[InvoiceDate]],-1)+1</f>
        <v>40725</v>
      </c>
      <c r="K9839" s="6">
        <f>OnlineRetail[[#This Row],[Quantity]]*OnlineRetail[[#This Row],[UnitPrice]]</f>
        <v>174.9</v>
      </c>
      <c r="L9839" t="str">
        <f t="shared" si="153"/>
        <v>12421|Jul-2011</v>
      </c>
    </row>
    <row r="9840" spans="1:12">
      <c r="A9840">
        <v>546224</v>
      </c>
      <c r="B9840" t="s">
        <v>131</v>
      </c>
      <c r="C9840" t="s">
        <v>42</v>
      </c>
      <c r="D9840">
        <v>22</v>
      </c>
      <c r="E9840" s="1">
        <v>40739.484027777777</v>
      </c>
      <c r="F9840">
        <v>1.25</v>
      </c>
      <c r="G9840">
        <v>13801</v>
      </c>
      <c r="H9840" t="s">
        <v>10</v>
      </c>
      <c r="I9840" t="str">
        <f>IF(AND(LEFT(OnlineRetail[[#This Row],[InvoiceNo]],1)&lt;&gt;"C",OnlineRetail[[#This Row],[CustomerID]]&lt;&gt;""),"Yes","No")</f>
        <v>Yes</v>
      </c>
      <c r="J9840" s="4">
        <f>EOMONTH(OnlineRetail[[#This Row],[InvoiceDate]],-1)+1</f>
        <v>40725</v>
      </c>
      <c r="K9840" s="6">
        <f>OnlineRetail[[#This Row],[Quantity]]*OnlineRetail[[#This Row],[UnitPrice]]</f>
        <v>27.5</v>
      </c>
      <c r="L9840" t="str">
        <f t="shared" si="153"/>
        <v>13801|Jul-2011</v>
      </c>
    </row>
    <row r="9841" spans="1:12">
      <c r="A9841">
        <v>543425</v>
      </c>
      <c r="B9841" t="s">
        <v>85</v>
      </c>
      <c r="C9841" t="s">
        <v>29</v>
      </c>
      <c r="D9841">
        <v>3</v>
      </c>
      <c r="E9841" s="1">
        <v>40739.490972222222</v>
      </c>
      <c r="F9841">
        <v>7.95</v>
      </c>
      <c r="G9841">
        <v>13885</v>
      </c>
      <c r="H9841" t="s">
        <v>10</v>
      </c>
      <c r="I9841" t="str">
        <f>IF(AND(LEFT(OnlineRetail[[#This Row],[InvoiceNo]],1)&lt;&gt;"C",OnlineRetail[[#This Row],[CustomerID]]&lt;&gt;""),"Yes","No")</f>
        <v>Yes</v>
      </c>
      <c r="J9841" s="4">
        <f>EOMONTH(OnlineRetail[[#This Row],[InvoiceDate]],-1)+1</f>
        <v>40725</v>
      </c>
      <c r="K9841" s="6">
        <f>OnlineRetail[[#This Row],[Quantity]]*OnlineRetail[[#This Row],[UnitPrice]]</f>
        <v>23.85</v>
      </c>
      <c r="L9841" t="str">
        <f t="shared" si="153"/>
        <v>13885|Jul-2011</v>
      </c>
    </row>
    <row r="9842" spans="1:12">
      <c r="A9842">
        <v>555490</v>
      </c>
      <c r="B9842" t="s">
        <v>92</v>
      </c>
      <c r="C9842" t="s">
        <v>33</v>
      </c>
      <c r="D9842">
        <v>6</v>
      </c>
      <c r="E9842" s="1">
        <v>40739.49722222222</v>
      </c>
      <c r="F9842">
        <v>1.65</v>
      </c>
      <c r="G9842">
        <v>12583</v>
      </c>
      <c r="H9842" t="s">
        <v>10</v>
      </c>
      <c r="I9842" t="str">
        <f>IF(AND(LEFT(OnlineRetail[[#This Row],[InvoiceNo]],1)&lt;&gt;"C",OnlineRetail[[#This Row],[CustomerID]]&lt;&gt;""),"Yes","No")</f>
        <v>Yes</v>
      </c>
      <c r="J9842" s="4">
        <f>EOMONTH(OnlineRetail[[#This Row],[InvoiceDate]],-1)+1</f>
        <v>40725</v>
      </c>
      <c r="K9842" s="6">
        <f>OnlineRetail[[#This Row],[Quantity]]*OnlineRetail[[#This Row],[UnitPrice]]</f>
        <v>9.8999999999999986</v>
      </c>
      <c r="L9842" t="str">
        <f t="shared" si="153"/>
        <v>12583|Jul-2011</v>
      </c>
    </row>
    <row r="9843" spans="1:12">
      <c r="A9843">
        <v>540320</v>
      </c>
      <c r="B9843" t="s">
        <v>232</v>
      </c>
      <c r="C9843" t="s">
        <v>33</v>
      </c>
      <c r="D9843">
        <v>7</v>
      </c>
      <c r="E9843" s="1">
        <v>40739.503472222219</v>
      </c>
      <c r="F9843">
        <v>2.1</v>
      </c>
      <c r="G9843">
        <v>13835</v>
      </c>
      <c r="H9843" t="s">
        <v>10</v>
      </c>
      <c r="I9843" t="str">
        <f>IF(AND(LEFT(OnlineRetail[[#This Row],[InvoiceNo]],1)&lt;&gt;"C",OnlineRetail[[#This Row],[CustomerID]]&lt;&gt;""),"Yes","No")</f>
        <v>Yes</v>
      </c>
      <c r="J9843" s="4">
        <f>EOMONTH(OnlineRetail[[#This Row],[InvoiceDate]],-1)+1</f>
        <v>40725</v>
      </c>
      <c r="K9843" s="6">
        <f>OnlineRetail[[#This Row],[Quantity]]*OnlineRetail[[#This Row],[UnitPrice]]</f>
        <v>14.700000000000001</v>
      </c>
      <c r="L9843" t="str">
        <f t="shared" si="153"/>
        <v>13835|Jul-2011</v>
      </c>
    </row>
    <row r="9844" spans="1:12">
      <c r="A9844">
        <v>548290</v>
      </c>
      <c r="B9844" t="s">
        <v>154</v>
      </c>
      <c r="C9844" t="s">
        <v>9</v>
      </c>
      <c r="D9844">
        <v>14</v>
      </c>
      <c r="E9844" s="1">
        <v>40739.515277777777</v>
      </c>
      <c r="F9844">
        <v>1.25</v>
      </c>
      <c r="G9844">
        <v>13154</v>
      </c>
      <c r="H9844" t="s">
        <v>10</v>
      </c>
      <c r="I9844" t="str">
        <f>IF(AND(LEFT(OnlineRetail[[#This Row],[InvoiceNo]],1)&lt;&gt;"C",OnlineRetail[[#This Row],[CustomerID]]&lt;&gt;""),"Yes","No")</f>
        <v>Yes</v>
      </c>
      <c r="J9844" s="4">
        <f>EOMONTH(OnlineRetail[[#This Row],[InvoiceDate]],-1)+1</f>
        <v>40725</v>
      </c>
      <c r="K9844" s="6">
        <f>OnlineRetail[[#This Row],[Quantity]]*OnlineRetail[[#This Row],[UnitPrice]]</f>
        <v>17.5</v>
      </c>
      <c r="L9844" t="str">
        <f t="shared" si="153"/>
        <v>13154|Jul-2011</v>
      </c>
    </row>
    <row r="9845" spans="1:12">
      <c r="A9845">
        <v>547466</v>
      </c>
      <c r="B9845" t="s">
        <v>148</v>
      </c>
      <c r="C9845" t="s">
        <v>42</v>
      </c>
      <c r="D9845">
        <v>10</v>
      </c>
      <c r="E9845" s="1">
        <v>40739.533333333333</v>
      </c>
      <c r="F9845">
        <v>2.1</v>
      </c>
      <c r="G9845">
        <v>12625</v>
      </c>
      <c r="H9845" t="s">
        <v>10</v>
      </c>
      <c r="I9845" t="str">
        <f>IF(AND(LEFT(OnlineRetail[[#This Row],[InvoiceNo]],1)&lt;&gt;"C",OnlineRetail[[#This Row],[CustomerID]]&lt;&gt;""),"Yes","No")</f>
        <v>Yes</v>
      </c>
      <c r="J9845" s="4">
        <f>EOMONTH(OnlineRetail[[#This Row],[InvoiceDate]],-1)+1</f>
        <v>40725</v>
      </c>
      <c r="K9845" s="6">
        <f>OnlineRetail[[#This Row],[Quantity]]*OnlineRetail[[#This Row],[UnitPrice]]</f>
        <v>21</v>
      </c>
      <c r="L9845" t="str">
        <f t="shared" si="153"/>
        <v>12625|Jul-2011</v>
      </c>
    </row>
    <row r="9846" spans="1:12">
      <c r="A9846">
        <v>548764</v>
      </c>
      <c r="B9846" t="s">
        <v>262</v>
      </c>
      <c r="C9846" t="s">
        <v>19</v>
      </c>
      <c r="D9846">
        <v>6</v>
      </c>
      <c r="E9846" s="1">
        <v>40739.540972222218</v>
      </c>
      <c r="F9846">
        <v>5.95</v>
      </c>
      <c r="G9846">
        <v>13992</v>
      </c>
      <c r="H9846" t="s">
        <v>10</v>
      </c>
      <c r="I9846" t="str">
        <f>IF(AND(LEFT(OnlineRetail[[#This Row],[InvoiceNo]],1)&lt;&gt;"C",OnlineRetail[[#This Row],[CustomerID]]&lt;&gt;""),"Yes","No")</f>
        <v>Yes</v>
      </c>
      <c r="J9846" s="4">
        <f>EOMONTH(OnlineRetail[[#This Row],[InvoiceDate]],-1)+1</f>
        <v>40725</v>
      </c>
      <c r="K9846" s="6">
        <f>OnlineRetail[[#This Row],[Quantity]]*OnlineRetail[[#This Row],[UnitPrice]]</f>
        <v>35.700000000000003</v>
      </c>
      <c r="L9846" t="str">
        <f t="shared" si="153"/>
        <v>13992|Jul-2011</v>
      </c>
    </row>
    <row r="9847" spans="1:12">
      <c r="A9847">
        <v>538834</v>
      </c>
      <c r="B9847" t="s">
        <v>165</v>
      </c>
      <c r="C9847" t="s">
        <v>19</v>
      </c>
      <c r="D9847">
        <v>1</v>
      </c>
      <c r="E9847" s="1">
        <v>40739.551388888889</v>
      </c>
      <c r="F9847">
        <v>1.65</v>
      </c>
      <c r="G9847">
        <v>12719</v>
      </c>
      <c r="H9847" t="s">
        <v>10</v>
      </c>
      <c r="I9847" t="str">
        <f>IF(AND(LEFT(OnlineRetail[[#This Row],[InvoiceNo]],1)&lt;&gt;"C",OnlineRetail[[#This Row],[CustomerID]]&lt;&gt;""),"Yes","No")</f>
        <v>Yes</v>
      </c>
      <c r="J9847" s="4">
        <f>EOMONTH(OnlineRetail[[#This Row],[InvoiceDate]],-1)+1</f>
        <v>40725</v>
      </c>
      <c r="K9847" s="6">
        <f>OnlineRetail[[#This Row],[Quantity]]*OnlineRetail[[#This Row],[UnitPrice]]</f>
        <v>1.65</v>
      </c>
      <c r="L9847" t="str">
        <f t="shared" si="153"/>
        <v>12719|Jul-2011</v>
      </c>
    </row>
    <row r="9848" spans="1:12">
      <c r="A9848">
        <v>538463</v>
      </c>
      <c r="B9848" t="s">
        <v>283</v>
      </c>
      <c r="C9848" t="s">
        <v>33</v>
      </c>
      <c r="D9848">
        <v>22</v>
      </c>
      <c r="E9848" s="1">
        <v>40739.559027777781</v>
      </c>
      <c r="F9848">
        <v>4.25</v>
      </c>
      <c r="G9848">
        <v>13062</v>
      </c>
      <c r="H9848" t="s">
        <v>22</v>
      </c>
      <c r="I9848" t="str">
        <f>IF(AND(LEFT(OnlineRetail[[#This Row],[InvoiceNo]],1)&lt;&gt;"C",OnlineRetail[[#This Row],[CustomerID]]&lt;&gt;""),"Yes","No")</f>
        <v>Yes</v>
      </c>
      <c r="J9848" s="4">
        <f>EOMONTH(OnlineRetail[[#This Row],[InvoiceDate]],-1)+1</f>
        <v>40725</v>
      </c>
      <c r="K9848" s="6">
        <f>OnlineRetail[[#This Row],[Quantity]]*OnlineRetail[[#This Row],[UnitPrice]]</f>
        <v>93.5</v>
      </c>
      <c r="L9848" t="str">
        <f t="shared" si="153"/>
        <v>13062|Jul-2011</v>
      </c>
    </row>
    <row r="9849" spans="1:12">
      <c r="A9849">
        <v>545663</v>
      </c>
      <c r="B9849" t="s">
        <v>268</v>
      </c>
      <c r="C9849" t="s">
        <v>40</v>
      </c>
      <c r="D9849">
        <v>12</v>
      </c>
      <c r="E9849" s="1">
        <v>40739.560416666667</v>
      </c>
      <c r="F9849">
        <v>2.1</v>
      </c>
      <c r="G9849">
        <v>12469</v>
      </c>
      <c r="H9849" t="s">
        <v>10</v>
      </c>
      <c r="I9849" t="str">
        <f>IF(AND(LEFT(OnlineRetail[[#This Row],[InvoiceNo]],1)&lt;&gt;"C",OnlineRetail[[#This Row],[CustomerID]]&lt;&gt;""),"Yes","No")</f>
        <v>Yes</v>
      </c>
      <c r="J9849" s="4">
        <f>EOMONTH(OnlineRetail[[#This Row],[InvoiceDate]],-1)+1</f>
        <v>40725</v>
      </c>
      <c r="K9849" s="6">
        <f>OnlineRetail[[#This Row],[Quantity]]*OnlineRetail[[#This Row],[UnitPrice]]</f>
        <v>25.200000000000003</v>
      </c>
      <c r="L9849" t="str">
        <f t="shared" si="153"/>
        <v>12469|Jul-2011</v>
      </c>
    </row>
    <row r="9850" spans="1:12">
      <c r="A9850">
        <v>540629</v>
      </c>
      <c r="B9850" t="s">
        <v>130</v>
      </c>
      <c r="C9850" t="s">
        <v>53</v>
      </c>
      <c r="D9850">
        <v>19</v>
      </c>
      <c r="E9850" s="1">
        <v>40739.563194444447</v>
      </c>
      <c r="F9850">
        <v>4.95</v>
      </c>
      <c r="G9850">
        <v>14011</v>
      </c>
      <c r="H9850" t="s">
        <v>10</v>
      </c>
      <c r="I9850" t="str">
        <f>IF(AND(LEFT(OnlineRetail[[#This Row],[InvoiceNo]],1)&lt;&gt;"C",OnlineRetail[[#This Row],[CustomerID]]&lt;&gt;""),"Yes","No")</f>
        <v>Yes</v>
      </c>
      <c r="J9850" s="4">
        <f>EOMONTH(OnlineRetail[[#This Row],[InvoiceDate]],-1)+1</f>
        <v>40725</v>
      </c>
      <c r="K9850" s="6">
        <f>OnlineRetail[[#This Row],[Quantity]]*OnlineRetail[[#This Row],[UnitPrice]]</f>
        <v>94.05</v>
      </c>
      <c r="L9850" t="str">
        <f t="shared" si="153"/>
        <v>14011|Jul-2011</v>
      </c>
    </row>
    <row r="9851" spans="1:12">
      <c r="A9851">
        <v>550244</v>
      </c>
      <c r="B9851" t="s">
        <v>98</v>
      </c>
      <c r="C9851" t="s">
        <v>16</v>
      </c>
      <c r="D9851">
        <v>18</v>
      </c>
      <c r="E9851" s="1">
        <v>40739.570138888892</v>
      </c>
      <c r="F9851">
        <v>0.85</v>
      </c>
      <c r="G9851">
        <v>12512</v>
      </c>
      <c r="H9851" t="s">
        <v>10</v>
      </c>
      <c r="I9851" t="str">
        <f>IF(AND(LEFT(OnlineRetail[[#This Row],[InvoiceNo]],1)&lt;&gt;"C",OnlineRetail[[#This Row],[CustomerID]]&lt;&gt;""),"Yes","No")</f>
        <v>Yes</v>
      </c>
      <c r="J9851" s="4">
        <f>EOMONTH(OnlineRetail[[#This Row],[InvoiceDate]],-1)+1</f>
        <v>40725</v>
      </c>
      <c r="K9851" s="6">
        <f>OnlineRetail[[#This Row],[Quantity]]*OnlineRetail[[#This Row],[UnitPrice]]</f>
        <v>15.299999999999999</v>
      </c>
      <c r="L9851" t="str">
        <f t="shared" si="153"/>
        <v>12512|Jul-2011</v>
      </c>
    </row>
    <row r="9852" spans="1:12">
      <c r="A9852">
        <v>552805</v>
      </c>
      <c r="B9852" t="s">
        <v>97</v>
      </c>
      <c r="C9852" t="s">
        <v>39</v>
      </c>
      <c r="D9852">
        <v>8</v>
      </c>
      <c r="E9852" s="1">
        <v>40739.572916666657</v>
      </c>
      <c r="F9852">
        <v>1.25</v>
      </c>
      <c r="G9852">
        <v>12617</v>
      </c>
      <c r="H9852" t="s">
        <v>31</v>
      </c>
      <c r="I9852" t="str">
        <f>IF(AND(LEFT(OnlineRetail[[#This Row],[InvoiceNo]],1)&lt;&gt;"C",OnlineRetail[[#This Row],[CustomerID]]&lt;&gt;""),"Yes","No")</f>
        <v>Yes</v>
      </c>
      <c r="J9852" s="4">
        <f>EOMONTH(OnlineRetail[[#This Row],[InvoiceDate]],-1)+1</f>
        <v>40725</v>
      </c>
      <c r="K9852" s="6">
        <f>OnlineRetail[[#This Row],[Quantity]]*OnlineRetail[[#This Row],[UnitPrice]]</f>
        <v>10</v>
      </c>
      <c r="L9852" t="str">
        <f t="shared" si="153"/>
        <v>12617|Jul-2011</v>
      </c>
    </row>
    <row r="9853" spans="1:12">
      <c r="A9853">
        <v>555072</v>
      </c>
      <c r="B9853" t="s">
        <v>98</v>
      </c>
      <c r="C9853" t="s">
        <v>9</v>
      </c>
      <c r="D9853">
        <v>9</v>
      </c>
      <c r="E9853" s="1">
        <v>40739.585416666669</v>
      </c>
      <c r="F9853">
        <v>0.85</v>
      </c>
      <c r="G9853">
        <v>12801</v>
      </c>
      <c r="H9853" t="s">
        <v>10</v>
      </c>
      <c r="I9853" t="str">
        <f>IF(AND(LEFT(OnlineRetail[[#This Row],[InvoiceNo]],1)&lt;&gt;"C",OnlineRetail[[#This Row],[CustomerID]]&lt;&gt;""),"Yes","No")</f>
        <v>Yes</v>
      </c>
      <c r="J9853" s="4">
        <f>EOMONTH(OnlineRetail[[#This Row],[InvoiceDate]],-1)+1</f>
        <v>40725</v>
      </c>
      <c r="K9853" s="6">
        <f>OnlineRetail[[#This Row],[Quantity]]*OnlineRetail[[#This Row],[UnitPrice]]</f>
        <v>7.6499999999999995</v>
      </c>
      <c r="L9853" t="str">
        <f t="shared" si="153"/>
        <v>12801|Jul-2011</v>
      </c>
    </row>
    <row r="9854" spans="1:12">
      <c r="A9854">
        <v>551861</v>
      </c>
      <c r="B9854" t="s">
        <v>177</v>
      </c>
      <c r="C9854" t="s">
        <v>50</v>
      </c>
      <c r="D9854">
        <v>14</v>
      </c>
      <c r="E9854" s="1">
        <v>40739.59375</v>
      </c>
      <c r="F9854">
        <v>1.65</v>
      </c>
      <c r="G9854">
        <v>14109</v>
      </c>
      <c r="H9854" t="s">
        <v>17</v>
      </c>
      <c r="I9854" t="str">
        <f>IF(AND(LEFT(OnlineRetail[[#This Row],[InvoiceNo]],1)&lt;&gt;"C",OnlineRetail[[#This Row],[CustomerID]]&lt;&gt;""),"Yes","No")</f>
        <v>Yes</v>
      </c>
      <c r="J9854" s="4">
        <f>EOMONTH(OnlineRetail[[#This Row],[InvoiceDate]],-1)+1</f>
        <v>40725</v>
      </c>
      <c r="K9854" s="6">
        <f>OnlineRetail[[#This Row],[Quantity]]*OnlineRetail[[#This Row],[UnitPrice]]</f>
        <v>23.099999999999998</v>
      </c>
      <c r="L9854" t="str">
        <f t="shared" si="153"/>
        <v>14109|Jul-2011</v>
      </c>
    </row>
    <row r="9855" spans="1:12">
      <c r="A9855">
        <v>547524</v>
      </c>
      <c r="B9855" t="s">
        <v>159</v>
      </c>
      <c r="C9855" t="s">
        <v>72</v>
      </c>
      <c r="D9855">
        <v>3</v>
      </c>
      <c r="E9855" s="1">
        <v>40739.604166666657</v>
      </c>
      <c r="F9855">
        <v>0.85</v>
      </c>
      <c r="G9855">
        <v>12413</v>
      </c>
      <c r="H9855" t="s">
        <v>10</v>
      </c>
      <c r="I9855" t="str">
        <f>IF(AND(LEFT(OnlineRetail[[#This Row],[InvoiceNo]],1)&lt;&gt;"C",OnlineRetail[[#This Row],[CustomerID]]&lt;&gt;""),"Yes","No")</f>
        <v>Yes</v>
      </c>
      <c r="J9855" s="4">
        <f>EOMONTH(OnlineRetail[[#This Row],[InvoiceDate]],-1)+1</f>
        <v>40725</v>
      </c>
      <c r="K9855" s="6">
        <f>OnlineRetail[[#This Row],[Quantity]]*OnlineRetail[[#This Row],[UnitPrice]]</f>
        <v>2.5499999999999998</v>
      </c>
      <c r="L9855" t="str">
        <f t="shared" si="153"/>
        <v>12413|Jul-2011</v>
      </c>
    </row>
    <row r="9856" spans="1:12">
      <c r="A9856">
        <v>552921</v>
      </c>
      <c r="B9856" t="s">
        <v>274</v>
      </c>
      <c r="C9856" t="s">
        <v>42</v>
      </c>
      <c r="D9856">
        <v>19</v>
      </c>
      <c r="E9856" s="1">
        <v>40739.615277777782</v>
      </c>
      <c r="F9856">
        <v>4.25</v>
      </c>
      <c r="G9856">
        <v>13556</v>
      </c>
      <c r="H9856" t="s">
        <v>10</v>
      </c>
      <c r="I9856" t="str">
        <f>IF(AND(LEFT(OnlineRetail[[#This Row],[InvoiceNo]],1)&lt;&gt;"C",OnlineRetail[[#This Row],[CustomerID]]&lt;&gt;""),"Yes","No")</f>
        <v>Yes</v>
      </c>
      <c r="J9856" s="4">
        <f>EOMONTH(OnlineRetail[[#This Row],[InvoiceDate]],-1)+1</f>
        <v>40725</v>
      </c>
      <c r="K9856" s="6">
        <f>OnlineRetail[[#This Row],[Quantity]]*OnlineRetail[[#This Row],[UnitPrice]]</f>
        <v>80.75</v>
      </c>
      <c r="L9856" t="str">
        <f t="shared" si="153"/>
        <v>13556|Jul-2011</v>
      </c>
    </row>
    <row r="9857" spans="1:12">
      <c r="A9857">
        <v>547488</v>
      </c>
      <c r="B9857" t="s">
        <v>80</v>
      </c>
      <c r="C9857" t="s">
        <v>53</v>
      </c>
      <c r="D9857">
        <v>6</v>
      </c>
      <c r="E9857" s="1">
        <v>40739.618750000001</v>
      </c>
      <c r="F9857">
        <v>2.1</v>
      </c>
      <c r="G9857">
        <v>13641</v>
      </c>
      <c r="H9857" t="s">
        <v>17</v>
      </c>
      <c r="I9857" t="str">
        <f>IF(AND(LEFT(OnlineRetail[[#This Row],[InvoiceNo]],1)&lt;&gt;"C",OnlineRetail[[#This Row],[CustomerID]]&lt;&gt;""),"Yes","No")</f>
        <v>Yes</v>
      </c>
      <c r="J9857" s="4">
        <f>EOMONTH(OnlineRetail[[#This Row],[InvoiceDate]],-1)+1</f>
        <v>40725</v>
      </c>
      <c r="K9857" s="6">
        <f>OnlineRetail[[#This Row],[Quantity]]*OnlineRetail[[#This Row],[UnitPrice]]</f>
        <v>12.600000000000001</v>
      </c>
      <c r="L9857" t="str">
        <f t="shared" si="153"/>
        <v>13641|Jul-2011</v>
      </c>
    </row>
    <row r="9858" spans="1:12">
      <c r="A9858">
        <v>549738</v>
      </c>
      <c r="B9858" t="s">
        <v>257</v>
      </c>
      <c r="C9858" t="s">
        <v>62</v>
      </c>
      <c r="D9858">
        <v>22</v>
      </c>
      <c r="E9858" s="1">
        <v>40739.627083333333</v>
      </c>
      <c r="F9858">
        <v>5.95</v>
      </c>
      <c r="G9858">
        <v>12977</v>
      </c>
      <c r="H9858" t="s">
        <v>10</v>
      </c>
      <c r="I9858" t="str">
        <f>IF(AND(LEFT(OnlineRetail[[#This Row],[InvoiceNo]],1)&lt;&gt;"C",OnlineRetail[[#This Row],[CustomerID]]&lt;&gt;""),"Yes","No")</f>
        <v>Yes</v>
      </c>
      <c r="J9858" s="4">
        <f>EOMONTH(OnlineRetail[[#This Row],[InvoiceDate]],-1)+1</f>
        <v>40725</v>
      </c>
      <c r="K9858" s="6">
        <f>OnlineRetail[[#This Row],[Quantity]]*OnlineRetail[[#This Row],[UnitPrice]]</f>
        <v>130.9</v>
      </c>
      <c r="L9858" t="str">
        <f t="shared" ref="L9858:L9921" si="154">IF(I9858="Yes",G9858&amp;"|"&amp;TEXT(J9858,"mmm-yyyy"),"")</f>
        <v>12977|Jul-2011</v>
      </c>
    </row>
    <row r="9859" spans="1:12">
      <c r="A9859">
        <v>546883</v>
      </c>
      <c r="B9859" t="s">
        <v>185</v>
      </c>
      <c r="C9859" t="s">
        <v>21</v>
      </c>
      <c r="D9859">
        <v>18</v>
      </c>
      <c r="E9859" s="1">
        <v>40739.628472222219</v>
      </c>
      <c r="F9859">
        <v>4.25</v>
      </c>
      <c r="G9859">
        <v>13065</v>
      </c>
      <c r="H9859" t="s">
        <v>31</v>
      </c>
      <c r="I9859" t="str">
        <f>IF(AND(LEFT(OnlineRetail[[#This Row],[InvoiceNo]],1)&lt;&gt;"C",OnlineRetail[[#This Row],[CustomerID]]&lt;&gt;""),"Yes","No")</f>
        <v>Yes</v>
      </c>
      <c r="J9859" s="4">
        <f>EOMONTH(OnlineRetail[[#This Row],[InvoiceDate]],-1)+1</f>
        <v>40725</v>
      </c>
      <c r="K9859" s="6">
        <f>OnlineRetail[[#This Row],[Quantity]]*OnlineRetail[[#This Row],[UnitPrice]]</f>
        <v>76.5</v>
      </c>
      <c r="L9859" t="str">
        <f t="shared" si="154"/>
        <v>13065|Jul-2011</v>
      </c>
    </row>
    <row r="9860" spans="1:12">
      <c r="A9860">
        <v>542214</v>
      </c>
      <c r="B9860" t="s">
        <v>102</v>
      </c>
      <c r="C9860" t="s">
        <v>42</v>
      </c>
      <c r="D9860">
        <v>15</v>
      </c>
      <c r="E9860" s="1">
        <v>40739.629861111112</v>
      </c>
      <c r="F9860">
        <v>4.25</v>
      </c>
      <c r="G9860">
        <v>14025</v>
      </c>
      <c r="H9860" t="s">
        <v>10</v>
      </c>
      <c r="I9860" t="str">
        <f>IF(AND(LEFT(OnlineRetail[[#This Row],[InvoiceNo]],1)&lt;&gt;"C",OnlineRetail[[#This Row],[CustomerID]]&lt;&gt;""),"Yes","No")</f>
        <v>Yes</v>
      </c>
      <c r="J9860" s="4">
        <f>EOMONTH(OnlineRetail[[#This Row],[InvoiceDate]],-1)+1</f>
        <v>40725</v>
      </c>
      <c r="K9860" s="6">
        <f>OnlineRetail[[#This Row],[Quantity]]*OnlineRetail[[#This Row],[UnitPrice]]</f>
        <v>63.75</v>
      </c>
      <c r="L9860" t="str">
        <f t="shared" si="154"/>
        <v>14025|Jul-2011</v>
      </c>
    </row>
    <row r="9861" spans="1:12">
      <c r="A9861">
        <v>541966</v>
      </c>
      <c r="B9861" t="s">
        <v>18</v>
      </c>
      <c r="C9861" t="s">
        <v>33</v>
      </c>
      <c r="D9861">
        <v>19</v>
      </c>
      <c r="E9861" s="1">
        <v>40739.630555555559</v>
      </c>
      <c r="F9861">
        <v>7.95</v>
      </c>
      <c r="G9861">
        <v>13179</v>
      </c>
      <c r="H9861" t="s">
        <v>10</v>
      </c>
      <c r="I9861" t="str">
        <f>IF(AND(LEFT(OnlineRetail[[#This Row],[InvoiceNo]],1)&lt;&gt;"C",OnlineRetail[[#This Row],[CustomerID]]&lt;&gt;""),"Yes","No")</f>
        <v>Yes</v>
      </c>
      <c r="J9861" s="4">
        <f>EOMONTH(OnlineRetail[[#This Row],[InvoiceDate]],-1)+1</f>
        <v>40725</v>
      </c>
      <c r="K9861" s="6">
        <f>OnlineRetail[[#This Row],[Quantity]]*OnlineRetail[[#This Row],[UnitPrice]]</f>
        <v>151.05000000000001</v>
      </c>
      <c r="L9861" t="str">
        <f t="shared" si="154"/>
        <v>13179|Jul-2011</v>
      </c>
    </row>
    <row r="9862" spans="1:12">
      <c r="A9862">
        <v>548330</v>
      </c>
      <c r="B9862" t="s">
        <v>252</v>
      </c>
      <c r="C9862" t="s">
        <v>33</v>
      </c>
      <c r="D9862">
        <v>14</v>
      </c>
      <c r="E9862" s="1">
        <v>40739.630555555559</v>
      </c>
      <c r="F9862">
        <v>3.39</v>
      </c>
      <c r="G9862">
        <v>12374</v>
      </c>
      <c r="H9862" t="s">
        <v>10</v>
      </c>
      <c r="I9862" t="str">
        <f>IF(AND(LEFT(OnlineRetail[[#This Row],[InvoiceNo]],1)&lt;&gt;"C",OnlineRetail[[#This Row],[CustomerID]]&lt;&gt;""),"Yes","No")</f>
        <v>Yes</v>
      </c>
      <c r="J9862" s="4">
        <f>EOMONTH(OnlineRetail[[#This Row],[InvoiceDate]],-1)+1</f>
        <v>40725</v>
      </c>
      <c r="K9862" s="6">
        <f>OnlineRetail[[#This Row],[Quantity]]*OnlineRetail[[#This Row],[UnitPrice]]</f>
        <v>47.46</v>
      </c>
      <c r="L9862" t="str">
        <f t="shared" si="154"/>
        <v>12374|Jul-2011</v>
      </c>
    </row>
    <row r="9863" spans="1:12">
      <c r="A9863">
        <v>544420</v>
      </c>
      <c r="B9863" t="s">
        <v>109</v>
      </c>
      <c r="C9863" t="s">
        <v>27</v>
      </c>
      <c r="D9863">
        <v>14</v>
      </c>
      <c r="E9863" s="1">
        <v>40739.638194444437</v>
      </c>
      <c r="F9863">
        <v>2.1</v>
      </c>
      <c r="G9863">
        <v>12698</v>
      </c>
      <c r="H9863" t="s">
        <v>10</v>
      </c>
      <c r="I9863" t="str">
        <f>IF(AND(LEFT(OnlineRetail[[#This Row],[InvoiceNo]],1)&lt;&gt;"C",OnlineRetail[[#This Row],[CustomerID]]&lt;&gt;""),"Yes","No")</f>
        <v>Yes</v>
      </c>
      <c r="J9863" s="4">
        <f>EOMONTH(OnlineRetail[[#This Row],[InvoiceDate]],-1)+1</f>
        <v>40725</v>
      </c>
      <c r="K9863" s="6">
        <f>OnlineRetail[[#This Row],[Quantity]]*OnlineRetail[[#This Row],[UnitPrice]]</f>
        <v>29.400000000000002</v>
      </c>
      <c r="L9863" t="str">
        <f t="shared" si="154"/>
        <v>12698|Jul-2011</v>
      </c>
    </row>
    <row r="9864" spans="1:12">
      <c r="A9864">
        <v>540349</v>
      </c>
      <c r="B9864" t="s">
        <v>134</v>
      </c>
      <c r="C9864" t="s">
        <v>29</v>
      </c>
      <c r="D9864">
        <v>2</v>
      </c>
      <c r="E9864" s="1">
        <v>40739.65</v>
      </c>
      <c r="F9864">
        <v>0.85</v>
      </c>
      <c r="G9864">
        <v>12845</v>
      </c>
      <c r="H9864" t="s">
        <v>10</v>
      </c>
      <c r="I9864" t="str">
        <f>IF(AND(LEFT(OnlineRetail[[#This Row],[InvoiceNo]],1)&lt;&gt;"C",OnlineRetail[[#This Row],[CustomerID]]&lt;&gt;""),"Yes","No")</f>
        <v>Yes</v>
      </c>
      <c r="J9864" s="4">
        <f>EOMONTH(OnlineRetail[[#This Row],[InvoiceDate]],-1)+1</f>
        <v>40725</v>
      </c>
      <c r="K9864" s="6">
        <f>OnlineRetail[[#This Row],[Quantity]]*OnlineRetail[[#This Row],[UnitPrice]]</f>
        <v>1.7</v>
      </c>
      <c r="L9864" t="str">
        <f t="shared" si="154"/>
        <v>12845|Jul-2011</v>
      </c>
    </row>
    <row r="9865" spans="1:12">
      <c r="A9865">
        <v>549673</v>
      </c>
      <c r="B9865" t="s">
        <v>20</v>
      </c>
      <c r="C9865" t="s">
        <v>33</v>
      </c>
      <c r="D9865">
        <v>2</v>
      </c>
      <c r="E9865" s="1">
        <v>40739.65902777778</v>
      </c>
      <c r="F9865">
        <v>2.5499999999999998</v>
      </c>
      <c r="G9865">
        <v>14232</v>
      </c>
      <c r="H9865" t="s">
        <v>10</v>
      </c>
      <c r="I9865" t="str">
        <f>IF(AND(LEFT(OnlineRetail[[#This Row],[InvoiceNo]],1)&lt;&gt;"C",OnlineRetail[[#This Row],[CustomerID]]&lt;&gt;""),"Yes","No")</f>
        <v>Yes</v>
      </c>
      <c r="J9865" s="4">
        <f>EOMONTH(OnlineRetail[[#This Row],[InvoiceDate]],-1)+1</f>
        <v>40725</v>
      </c>
      <c r="K9865" s="6">
        <f>OnlineRetail[[#This Row],[Quantity]]*OnlineRetail[[#This Row],[UnitPrice]]</f>
        <v>5.0999999999999996</v>
      </c>
      <c r="L9865" t="str">
        <f t="shared" si="154"/>
        <v>14232|Jul-2011</v>
      </c>
    </row>
    <row r="9866" spans="1:12">
      <c r="A9866">
        <v>554612</v>
      </c>
      <c r="B9866" t="s">
        <v>177</v>
      </c>
      <c r="C9866" t="s">
        <v>16</v>
      </c>
      <c r="D9866">
        <v>12</v>
      </c>
      <c r="E9866" s="1">
        <v>40739.660416666673</v>
      </c>
      <c r="F9866">
        <v>4.25</v>
      </c>
      <c r="G9866">
        <v>12363</v>
      </c>
      <c r="H9866" t="s">
        <v>10</v>
      </c>
      <c r="I9866" t="str">
        <f>IF(AND(LEFT(OnlineRetail[[#This Row],[InvoiceNo]],1)&lt;&gt;"C",OnlineRetail[[#This Row],[CustomerID]]&lt;&gt;""),"Yes","No")</f>
        <v>Yes</v>
      </c>
      <c r="J9866" s="4">
        <f>EOMONTH(OnlineRetail[[#This Row],[InvoiceDate]],-1)+1</f>
        <v>40725</v>
      </c>
      <c r="K9866" s="6">
        <f>OnlineRetail[[#This Row],[Quantity]]*OnlineRetail[[#This Row],[UnitPrice]]</f>
        <v>51</v>
      </c>
      <c r="L9866" t="str">
        <f t="shared" si="154"/>
        <v>12363|Jul-2011</v>
      </c>
    </row>
    <row r="9867" spans="1:12">
      <c r="A9867">
        <v>545243</v>
      </c>
      <c r="B9867" t="s">
        <v>264</v>
      </c>
      <c r="C9867" t="s">
        <v>40</v>
      </c>
      <c r="D9867">
        <v>10</v>
      </c>
      <c r="E9867" s="1">
        <v>40739.665277777778</v>
      </c>
      <c r="F9867">
        <v>1.65</v>
      </c>
      <c r="G9867">
        <v>13862</v>
      </c>
      <c r="H9867" t="s">
        <v>10</v>
      </c>
      <c r="I9867" t="str">
        <f>IF(AND(LEFT(OnlineRetail[[#This Row],[InvoiceNo]],1)&lt;&gt;"C",OnlineRetail[[#This Row],[CustomerID]]&lt;&gt;""),"Yes","No")</f>
        <v>Yes</v>
      </c>
      <c r="J9867" s="4">
        <f>EOMONTH(OnlineRetail[[#This Row],[InvoiceDate]],-1)+1</f>
        <v>40725</v>
      </c>
      <c r="K9867" s="6">
        <f>OnlineRetail[[#This Row],[Quantity]]*OnlineRetail[[#This Row],[UnitPrice]]</f>
        <v>16.5</v>
      </c>
      <c r="L9867" t="str">
        <f t="shared" si="154"/>
        <v>13862|Jul-2011</v>
      </c>
    </row>
    <row r="9868" spans="1:12">
      <c r="A9868">
        <v>550839</v>
      </c>
      <c r="B9868" t="s">
        <v>229</v>
      </c>
      <c r="C9868" t="s">
        <v>14</v>
      </c>
      <c r="D9868">
        <v>9</v>
      </c>
      <c r="E9868" s="1">
        <v>40739.691666666673</v>
      </c>
      <c r="F9868">
        <v>5.95</v>
      </c>
      <c r="G9868">
        <v>12799</v>
      </c>
      <c r="H9868" t="s">
        <v>25</v>
      </c>
      <c r="I9868" t="str">
        <f>IF(AND(LEFT(OnlineRetail[[#This Row],[InvoiceNo]],1)&lt;&gt;"C",OnlineRetail[[#This Row],[CustomerID]]&lt;&gt;""),"Yes","No")</f>
        <v>Yes</v>
      </c>
      <c r="J9868" s="4">
        <f>EOMONTH(OnlineRetail[[#This Row],[InvoiceDate]],-1)+1</f>
        <v>40725</v>
      </c>
      <c r="K9868" s="6">
        <f>OnlineRetail[[#This Row],[Quantity]]*OnlineRetail[[#This Row],[UnitPrice]]</f>
        <v>53.550000000000004</v>
      </c>
      <c r="L9868" t="str">
        <f t="shared" si="154"/>
        <v>12799|Jul-2011</v>
      </c>
    </row>
    <row r="9869" spans="1:12">
      <c r="A9869">
        <v>542295</v>
      </c>
      <c r="B9869" t="s">
        <v>259</v>
      </c>
      <c r="C9869" t="s">
        <v>53</v>
      </c>
      <c r="D9869">
        <v>6</v>
      </c>
      <c r="E9869" s="1">
        <v>40739.702777777777</v>
      </c>
      <c r="F9869">
        <v>5.95</v>
      </c>
      <c r="G9869">
        <v>13408</v>
      </c>
      <c r="H9869" t="s">
        <v>10</v>
      </c>
      <c r="I9869" t="str">
        <f>IF(AND(LEFT(OnlineRetail[[#This Row],[InvoiceNo]],1)&lt;&gt;"C",OnlineRetail[[#This Row],[CustomerID]]&lt;&gt;""),"Yes","No")</f>
        <v>Yes</v>
      </c>
      <c r="J9869" s="4">
        <f>EOMONTH(OnlineRetail[[#This Row],[InvoiceDate]],-1)+1</f>
        <v>40725</v>
      </c>
      <c r="K9869" s="6">
        <f>OnlineRetail[[#This Row],[Quantity]]*OnlineRetail[[#This Row],[UnitPrice]]</f>
        <v>35.700000000000003</v>
      </c>
      <c r="L9869" t="str">
        <f t="shared" si="154"/>
        <v>13408|Jul-2011</v>
      </c>
    </row>
    <row r="9870" spans="1:12">
      <c r="A9870">
        <v>548579</v>
      </c>
      <c r="B9870" t="s">
        <v>212</v>
      </c>
      <c r="C9870" t="s">
        <v>48</v>
      </c>
      <c r="D9870">
        <v>6</v>
      </c>
      <c r="E9870" s="1">
        <v>40739.710416666669</v>
      </c>
      <c r="F9870">
        <v>1.25</v>
      </c>
      <c r="G9870">
        <v>13366</v>
      </c>
      <c r="H9870" t="s">
        <v>10</v>
      </c>
      <c r="I9870" t="str">
        <f>IF(AND(LEFT(OnlineRetail[[#This Row],[InvoiceNo]],1)&lt;&gt;"C",OnlineRetail[[#This Row],[CustomerID]]&lt;&gt;""),"Yes","No")</f>
        <v>Yes</v>
      </c>
      <c r="J9870" s="4">
        <f>EOMONTH(OnlineRetail[[#This Row],[InvoiceDate]],-1)+1</f>
        <v>40725</v>
      </c>
      <c r="K9870" s="6">
        <f>OnlineRetail[[#This Row],[Quantity]]*OnlineRetail[[#This Row],[UnitPrice]]</f>
        <v>7.5</v>
      </c>
      <c r="L9870" t="str">
        <f t="shared" si="154"/>
        <v>13366|Jul-2011</v>
      </c>
    </row>
    <row r="9871" spans="1:12">
      <c r="A9871">
        <v>551303</v>
      </c>
      <c r="B9871" t="s">
        <v>81</v>
      </c>
      <c r="C9871" t="s">
        <v>24</v>
      </c>
      <c r="D9871">
        <v>18</v>
      </c>
      <c r="E9871" s="1">
        <v>40739.711111111108</v>
      </c>
      <c r="F9871">
        <v>3.39</v>
      </c>
      <c r="G9871">
        <v>13585</v>
      </c>
      <c r="H9871" t="s">
        <v>10</v>
      </c>
      <c r="I9871" t="str">
        <f>IF(AND(LEFT(OnlineRetail[[#This Row],[InvoiceNo]],1)&lt;&gt;"C",OnlineRetail[[#This Row],[CustomerID]]&lt;&gt;""),"Yes","No")</f>
        <v>Yes</v>
      </c>
      <c r="J9871" s="4">
        <f>EOMONTH(OnlineRetail[[#This Row],[InvoiceDate]],-1)+1</f>
        <v>40725</v>
      </c>
      <c r="K9871" s="6">
        <f>OnlineRetail[[#This Row],[Quantity]]*OnlineRetail[[#This Row],[UnitPrice]]</f>
        <v>61.02</v>
      </c>
      <c r="L9871" t="str">
        <f t="shared" si="154"/>
        <v>13585|Jul-2011</v>
      </c>
    </row>
    <row r="9872" spans="1:12">
      <c r="A9872">
        <v>551840</v>
      </c>
      <c r="B9872" t="s">
        <v>250</v>
      </c>
      <c r="C9872" t="s">
        <v>12</v>
      </c>
      <c r="D9872">
        <v>11</v>
      </c>
      <c r="E9872" s="1">
        <v>40739.714583333327</v>
      </c>
      <c r="F9872">
        <v>2.5499999999999998</v>
      </c>
      <c r="G9872">
        <v>14011</v>
      </c>
      <c r="H9872" t="s">
        <v>10</v>
      </c>
      <c r="I9872" t="str">
        <f>IF(AND(LEFT(OnlineRetail[[#This Row],[InvoiceNo]],1)&lt;&gt;"C",OnlineRetail[[#This Row],[CustomerID]]&lt;&gt;""),"Yes","No")</f>
        <v>Yes</v>
      </c>
      <c r="J9872" s="4">
        <f>EOMONTH(OnlineRetail[[#This Row],[InvoiceDate]],-1)+1</f>
        <v>40725</v>
      </c>
      <c r="K9872" s="6">
        <f>OnlineRetail[[#This Row],[Quantity]]*OnlineRetail[[#This Row],[UnitPrice]]</f>
        <v>28.049999999999997</v>
      </c>
      <c r="L9872" t="str">
        <f t="shared" si="154"/>
        <v>14011|Jul-2011</v>
      </c>
    </row>
    <row r="9873" spans="1:12">
      <c r="A9873">
        <v>556016</v>
      </c>
      <c r="B9873" t="s">
        <v>227</v>
      </c>
      <c r="C9873" t="s">
        <v>16</v>
      </c>
      <c r="D9873">
        <v>10</v>
      </c>
      <c r="E9873" s="1">
        <v>40739.728472222218</v>
      </c>
      <c r="F9873">
        <v>3.39</v>
      </c>
      <c r="G9873">
        <v>13480</v>
      </c>
      <c r="H9873" t="s">
        <v>10</v>
      </c>
      <c r="I9873" t="str">
        <f>IF(AND(LEFT(OnlineRetail[[#This Row],[InvoiceNo]],1)&lt;&gt;"C",OnlineRetail[[#This Row],[CustomerID]]&lt;&gt;""),"Yes","No")</f>
        <v>Yes</v>
      </c>
      <c r="J9873" s="4">
        <f>EOMONTH(OnlineRetail[[#This Row],[InvoiceDate]],-1)+1</f>
        <v>40725</v>
      </c>
      <c r="K9873" s="6">
        <f>OnlineRetail[[#This Row],[Quantity]]*OnlineRetail[[#This Row],[UnitPrice]]</f>
        <v>33.9</v>
      </c>
      <c r="L9873" t="str">
        <f t="shared" si="154"/>
        <v>13480|Jul-2011</v>
      </c>
    </row>
    <row r="9874" spans="1:12">
      <c r="A9874">
        <v>555534</v>
      </c>
      <c r="B9874" t="s">
        <v>285</v>
      </c>
      <c r="C9874" t="s">
        <v>62</v>
      </c>
      <c r="D9874">
        <v>6</v>
      </c>
      <c r="E9874" s="1">
        <v>40739.728472222218</v>
      </c>
      <c r="F9874">
        <v>4.95</v>
      </c>
      <c r="G9874">
        <v>13154</v>
      </c>
      <c r="H9874" t="s">
        <v>10</v>
      </c>
      <c r="I9874" t="str">
        <f>IF(AND(LEFT(OnlineRetail[[#This Row],[InvoiceNo]],1)&lt;&gt;"C",OnlineRetail[[#This Row],[CustomerID]]&lt;&gt;""),"Yes","No")</f>
        <v>Yes</v>
      </c>
      <c r="J9874" s="4">
        <f>EOMONTH(OnlineRetail[[#This Row],[InvoiceDate]],-1)+1</f>
        <v>40725</v>
      </c>
      <c r="K9874" s="6">
        <f>OnlineRetail[[#This Row],[Quantity]]*OnlineRetail[[#This Row],[UnitPrice]]</f>
        <v>29.700000000000003</v>
      </c>
      <c r="L9874" t="str">
        <f t="shared" si="154"/>
        <v>13154|Jul-2011</v>
      </c>
    </row>
    <row r="9875" spans="1:12" hidden="1">
      <c r="A9875" t="s">
        <v>377</v>
      </c>
      <c r="B9875" t="s">
        <v>98</v>
      </c>
      <c r="C9875" t="s">
        <v>53</v>
      </c>
      <c r="D9875">
        <v>9</v>
      </c>
      <c r="E9875" s="1">
        <v>40739.731249999997</v>
      </c>
      <c r="F9875">
        <v>1.65</v>
      </c>
      <c r="G9875">
        <v>13393</v>
      </c>
      <c r="H9875" t="s">
        <v>10</v>
      </c>
      <c r="I9875" t="str">
        <f>IF(AND(LEFT(OnlineRetail[[#This Row],[InvoiceNo]],1)&lt;&gt;"C",OnlineRetail[[#This Row],[CustomerID]]&lt;&gt;""),"Yes","No")</f>
        <v>No</v>
      </c>
      <c r="J9875" s="4">
        <f>EOMONTH(OnlineRetail[[#This Row],[InvoiceDate]],-1)+1</f>
        <v>40725</v>
      </c>
      <c r="K9875" s="6">
        <f>OnlineRetail[[#This Row],[Quantity]]*OnlineRetail[[#This Row],[UnitPrice]]</f>
        <v>14.85</v>
      </c>
      <c r="L9875" t="str">
        <f t="shared" si="154"/>
        <v/>
      </c>
    </row>
    <row r="9876" spans="1:12">
      <c r="A9876">
        <v>543807</v>
      </c>
      <c r="B9876" t="s">
        <v>203</v>
      </c>
      <c r="C9876" t="s">
        <v>21</v>
      </c>
      <c r="D9876">
        <v>17</v>
      </c>
      <c r="E9876" s="1">
        <v>40739.731944444437</v>
      </c>
      <c r="F9876">
        <v>1.65</v>
      </c>
      <c r="G9876">
        <v>13053</v>
      </c>
      <c r="H9876" t="s">
        <v>10</v>
      </c>
      <c r="I9876" t="str">
        <f>IF(AND(LEFT(OnlineRetail[[#This Row],[InvoiceNo]],1)&lt;&gt;"C",OnlineRetail[[#This Row],[CustomerID]]&lt;&gt;""),"Yes","No")</f>
        <v>Yes</v>
      </c>
      <c r="J9876" s="4">
        <f>EOMONTH(OnlineRetail[[#This Row],[InvoiceDate]],-1)+1</f>
        <v>40725</v>
      </c>
      <c r="K9876" s="6">
        <f>OnlineRetail[[#This Row],[Quantity]]*OnlineRetail[[#This Row],[UnitPrice]]</f>
        <v>28.049999999999997</v>
      </c>
      <c r="L9876" t="str">
        <f t="shared" si="154"/>
        <v>13053|Jul-2011</v>
      </c>
    </row>
    <row r="9877" spans="1:12">
      <c r="A9877">
        <v>553316</v>
      </c>
      <c r="B9877" t="s">
        <v>246</v>
      </c>
      <c r="C9877" t="s">
        <v>62</v>
      </c>
      <c r="D9877">
        <v>9</v>
      </c>
      <c r="E9877" s="1">
        <v>40739.736111111109</v>
      </c>
      <c r="F9877">
        <v>7.95</v>
      </c>
      <c r="G9877">
        <v>13404</v>
      </c>
      <c r="H9877" t="s">
        <v>10</v>
      </c>
      <c r="I9877" t="str">
        <f>IF(AND(LEFT(OnlineRetail[[#This Row],[InvoiceNo]],1)&lt;&gt;"C",OnlineRetail[[#This Row],[CustomerID]]&lt;&gt;""),"Yes","No")</f>
        <v>Yes</v>
      </c>
      <c r="J9877" s="4">
        <f>EOMONTH(OnlineRetail[[#This Row],[InvoiceDate]],-1)+1</f>
        <v>40725</v>
      </c>
      <c r="K9877" s="6">
        <f>OnlineRetail[[#This Row],[Quantity]]*OnlineRetail[[#This Row],[UnitPrice]]</f>
        <v>71.55</v>
      </c>
      <c r="L9877" t="str">
        <f t="shared" si="154"/>
        <v>13404|Jul-2011</v>
      </c>
    </row>
    <row r="9878" spans="1:12">
      <c r="A9878">
        <v>555748</v>
      </c>
      <c r="B9878" t="s">
        <v>183</v>
      </c>
      <c r="C9878" t="s">
        <v>50</v>
      </c>
      <c r="D9878">
        <v>5</v>
      </c>
      <c r="E9878" s="1">
        <v>40739.742361111108</v>
      </c>
      <c r="F9878">
        <v>1.65</v>
      </c>
      <c r="G9878">
        <v>13991</v>
      </c>
      <c r="H9878" t="s">
        <v>10</v>
      </c>
      <c r="I9878" t="str">
        <f>IF(AND(LEFT(OnlineRetail[[#This Row],[InvoiceNo]],1)&lt;&gt;"C",OnlineRetail[[#This Row],[CustomerID]]&lt;&gt;""),"Yes","No")</f>
        <v>Yes</v>
      </c>
      <c r="J9878" s="4">
        <f>EOMONTH(OnlineRetail[[#This Row],[InvoiceDate]],-1)+1</f>
        <v>40725</v>
      </c>
      <c r="K9878" s="6">
        <f>OnlineRetail[[#This Row],[Quantity]]*OnlineRetail[[#This Row],[UnitPrice]]</f>
        <v>8.25</v>
      </c>
      <c r="L9878" t="str">
        <f t="shared" si="154"/>
        <v>13991|Jul-2011</v>
      </c>
    </row>
    <row r="9879" spans="1:12">
      <c r="A9879">
        <v>551412</v>
      </c>
      <c r="B9879" t="s">
        <v>252</v>
      </c>
      <c r="C9879" t="s">
        <v>48</v>
      </c>
      <c r="D9879">
        <v>23</v>
      </c>
      <c r="E9879" s="1">
        <v>40739.745138888888</v>
      </c>
      <c r="F9879">
        <v>5.95</v>
      </c>
      <c r="G9879">
        <v>12698</v>
      </c>
      <c r="H9879" t="s">
        <v>10</v>
      </c>
      <c r="I9879" t="str">
        <f>IF(AND(LEFT(OnlineRetail[[#This Row],[InvoiceNo]],1)&lt;&gt;"C",OnlineRetail[[#This Row],[CustomerID]]&lt;&gt;""),"Yes","No")</f>
        <v>Yes</v>
      </c>
      <c r="J9879" s="4">
        <f>EOMONTH(OnlineRetail[[#This Row],[InvoiceDate]],-1)+1</f>
        <v>40725</v>
      </c>
      <c r="K9879" s="6">
        <f>OnlineRetail[[#This Row],[Quantity]]*OnlineRetail[[#This Row],[UnitPrice]]</f>
        <v>136.85</v>
      </c>
      <c r="L9879" t="str">
        <f t="shared" si="154"/>
        <v>12698|Jul-2011</v>
      </c>
    </row>
    <row r="9880" spans="1:12">
      <c r="A9880">
        <v>545369</v>
      </c>
      <c r="B9880" t="s">
        <v>123</v>
      </c>
      <c r="C9880" t="s">
        <v>62</v>
      </c>
      <c r="D9880">
        <v>3</v>
      </c>
      <c r="E9880" s="1">
        <v>40739.745833333327</v>
      </c>
      <c r="F9880">
        <v>5.95</v>
      </c>
      <c r="G9880">
        <v>13490</v>
      </c>
      <c r="H9880" t="s">
        <v>10</v>
      </c>
      <c r="I9880" t="str">
        <f>IF(AND(LEFT(OnlineRetail[[#This Row],[InvoiceNo]],1)&lt;&gt;"C",OnlineRetail[[#This Row],[CustomerID]]&lt;&gt;""),"Yes","No")</f>
        <v>Yes</v>
      </c>
      <c r="J9880" s="4">
        <f>EOMONTH(OnlineRetail[[#This Row],[InvoiceDate]],-1)+1</f>
        <v>40725</v>
      </c>
      <c r="K9880" s="6">
        <f>OnlineRetail[[#This Row],[Quantity]]*OnlineRetail[[#This Row],[UnitPrice]]</f>
        <v>17.850000000000001</v>
      </c>
      <c r="L9880" t="str">
        <f t="shared" si="154"/>
        <v>13490|Jul-2011</v>
      </c>
    </row>
    <row r="9881" spans="1:12">
      <c r="A9881">
        <v>548736</v>
      </c>
      <c r="B9881" t="s">
        <v>176</v>
      </c>
      <c r="C9881" t="s">
        <v>12</v>
      </c>
      <c r="D9881">
        <v>7</v>
      </c>
      <c r="E9881" s="1">
        <v>40739.748611111107</v>
      </c>
      <c r="F9881">
        <v>4.95</v>
      </c>
      <c r="G9881">
        <v>13713</v>
      </c>
      <c r="H9881" t="s">
        <v>10</v>
      </c>
      <c r="I9881" t="str">
        <f>IF(AND(LEFT(OnlineRetail[[#This Row],[InvoiceNo]],1)&lt;&gt;"C",OnlineRetail[[#This Row],[CustomerID]]&lt;&gt;""),"Yes","No")</f>
        <v>Yes</v>
      </c>
      <c r="J9881" s="4">
        <f>EOMONTH(OnlineRetail[[#This Row],[InvoiceDate]],-1)+1</f>
        <v>40725</v>
      </c>
      <c r="K9881" s="6">
        <f>OnlineRetail[[#This Row],[Quantity]]*OnlineRetail[[#This Row],[UnitPrice]]</f>
        <v>34.65</v>
      </c>
      <c r="L9881" t="str">
        <f t="shared" si="154"/>
        <v>13713|Jul-2011</v>
      </c>
    </row>
    <row r="9882" spans="1:12">
      <c r="A9882">
        <v>540526</v>
      </c>
      <c r="B9882" t="s">
        <v>237</v>
      </c>
      <c r="C9882" t="s">
        <v>27</v>
      </c>
      <c r="D9882">
        <v>8</v>
      </c>
      <c r="E9882" s="1">
        <v>40739.751388888893</v>
      </c>
      <c r="F9882">
        <v>4.25</v>
      </c>
      <c r="G9882">
        <v>13017</v>
      </c>
      <c r="H9882" t="s">
        <v>10</v>
      </c>
      <c r="I9882" t="str">
        <f>IF(AND(LEFT(OnlineRetail[[#This Row],[InvoiceNo]],1)&lt;&gt;"C",OnlineRetail[[#This Row],[CustomerID]]&lt;&gt;""),"Yes","No")</f>
        <v>Yes</v>
      </c>
      <c r="J9882" s="4">
        <f>EOMONTH(OnlineRetail[[#This Row],[InvoiceDate]],-1)+1</f>
        <v>40725</v>
      </c>
      <c r="K9882" s="6">
        <f>OnlineRetail[[#This Row],[Quantity]]*OnlineRetail[[#This Row],[UnitPrice]]</f>
        <v>34</v>
      </c>
      <c r="L9882" t="str">
        <f t="shared" si="154"/>
        <v>13017|Jul-2011</v>
      </c>
    </row>
    <row r="9883" spans="1:12">
      <c r="A9883">
        <v>546431</v>
      </c>
      <c r="B9883" t="s">
        <v>192</v>
      </c>
      <c r="C9883" t="s">
        <v>46</v>
      </c>
      <c r="D9883">
        <v>20</v>
      </c>
      <c r="E9883" s="1">
        <v>40739.757638888892</v>
      </c>
      <c r="F9883">
        <v>1.65</v>
      </c>
      <c r="G9883">
        <v>13856</v>
      </c>
      <c r="H9883" t="s">
        <v>10</v>
      </c>
      <c r="I9883" t="str">
        <f>IF(AND(LEFT(OnlineRetail[[#This Row],[InvoiceNo]],1)&lt;&gt;"C",OnlineRetail[[#This Row],[CustomerID]]&lt;&gt;""),"Yes","No")</f>
        <v>Yes</v>
      </c>
      <c r="J9883" s="4">
        <f>EOMONTH(OnlineRetail[[#This Row],[InvoiceDate]],-1)+1</f>
        <v>40725</v>
      </c>
      <c r="K9883" s="6">
        <f>OnlineRetail[[#This Row],[Quantity]]*OnlineRetail[[#This Row],[UnitPrice]]</f>
        <v>33</v>
      </c>
      <c r="L9883" t="str">
        <f t="shared" si="154"/>
        <v>13856|Jul-2011</v>
      </c>
    </row>
    <row r="9884" spans="1:12">
      <c r="A9884">
        <v>551445</v>
      </c>
      <c r="B9884" t="s">
        <v>241</v>
      </c>
      <c r="C9884" t="s">
        <v>42</v>
      </c>
      <c r="D9884">
        <v>1</v>
      </c>
      <c r="E9884" s="1">
        <v>40739.767361111109</v>
      </c>
      <c r="F9884">
        <v>1.65</v>
      </c>
      <c r="G9884">
        <v>13930</v>
      </c>
      <c r="H9884" t="s">
        <v>10</v>
      </c>
      <c r="I9884" t="str">
        <f>IF(AND(LEFT(OnlineRetail[[#This Row],[InvoiceNo]],1)&lt;&gt;"C",OnlineRetail[[#This Row],[CustomerID]]&lt;&gt;""),"Yes","No")</f>
        <v>Yes</v>
      </c>
      <c r="J9884" s="4">
        <f>EOMONTH(OnlineRetail[[#This Row],[InvoiceDate]],-1)+1</f>
        <v>40725</v>
      </c>
      <c r="K9884" s="6">
        <f>OnlineRetail[[#This Row],[Quantity]]*OnlineRetail[[#This Row],[UnitPrice]]</f>
        <v>1.65</v>
      </c>
      <c r="L9884" t="str">
        <f t="shared" si="154"/>
        <v>13930|Jul-2011</v>
      </c>
    </row>
    <row r="9885" spans="1:12">
      <c r="A9885">
        <v>538424</v>
      </c>
      <c r="B9885" t="s">
        <v>292</v>
      </c>
      <c r="C9885" t="s">
        <v>21</v>
      </c>
      <c r="D9885">
        <v>16</v>
      </c>
      <c r="E9885" s="1">
        <v>40739.774305555547</v>
      </c>
      <c r="F9885">
        <v>1.25</v>
      </c>
      <c r="G9885">
        <v>12809</v>
      </c>
      <c r="H9885" t="s">
        <v>10</v>
      </c>
      <c r="I9885" t="str">
        <f>IF(AND(LEFT(OnlineRetail[[#This Row],[InvoiceNo]],1)&lt;&gt;"C",OnlineRetail[[#This Row],[CustomerID]]&lt;&gt;""),"Yes","No")</f>
        <v>Yes</v>
      </c>
      <c r="J9885" s="4">
        <f>EOMONTH(OnlineRetail[[#This Row],[InvoiceDate]],-1)+1</f>
        <v>40725</v>
      </c>
      <c r="K9885" s="6">
        <f>OnlineRetail[[#This Row],[Quantity]]*OnlineRetail[[#This Row],[UnitPrice]]</f>
        <v>20</v>
      </c>
      <c r="L9885" t="str">
        <f t="shared" si="154"/>
        <v>12809|Jul-2011</v>
      </c>
    </row>
    <row r="9886" spans="1:12">
      <c r="A9886">
        <v>541956</v>
      </c>
      <c r="B9886" t="s">
        <v>112</v>
      </c>
      <c r="C9886" t="s">
        <v>72</v>
      </c>
      <c r="D9886">
        <v>23</v>
      </c>
      <c r="E9886" s="1">
        <v>40739.780555555553</v>
      </c>
      <c r="F9886">
        <v>1.65</v>
      </c>
      <c r="G9886">
        <v>13872</v>
      </c>
      <c r="H9886" t="s">
        <v>10</v>
      </c>
      <c r="I9886" t="str">
        <f>IF(AND(LEFT(OnlineRetail[[#This Row],[InvoiceNo]],1)&lt;&gt;"C",OnlineRetail[[#This Row],[CustomerID]]&lt;&gt;""),"Yes","No")</f>
        <v>Yes</v>
      </c>
      <c r="J9886" s="4">
        <f>EOMONTH(OnlineRetail[[#This Row],[InvoiceDate]],-1)+1</f>
        <v>40725</v>
      </c>
      <c r="K9886" s="6">
        <f>OnlineRetail[[#This Row],[Quantity]]*OnlineRetail[[#This Row],[UnitPrice]]</f>
        <v>37.949999999999996</v>
      </c>
      <c r="L9886" t="str">
        <f t="shared" si="154"/>
        <v>13872|Jul-2011</v>
      </c>
    </row>
    <row r="9887" spans="1:12">
      <c r="A9887">
        <v>539999</v>
      </c>
      <c r="B9887" t="s">
        <v>41</v>
      </c>
      <c r="C9887" t="s">
        <v>46</v>
      </c>
      <c r="D9887">
        <v>17</v>
      </c>
      <c r="E9887" s="1">
        <v>40739.792361111111</v>
      </c>
      <c r="F9887">
        <v>5.95</v>
      </c>
      <c r="G9887">
        <v>13291</v>
      </c>
      <c r="H9887" t="s">
        <v>10</v>
      </c>
      <c r="I9887" t="str">
        <f>IF(AND(LEFT(OnlineRetail[[#This Row],[InvoiceNo]],1)&lt;&gt;"C",OnlineRetail[[#This Row],[CustomerID]]&lt;&gt;""),"Yes","No")</f>
        <v>Yes</v>
      </c>
      <c r="J9887" s="4">
        <f>EOMONTH(OnlineRetail[[#This Row],[InvoiceDate]],-1)+1</f>
        <v>40725</v>
      </c>
      <c r="K9887" s="6">
        <f>OnlineRetail[[#This Row],[Quantity]]*OnlineRetail[[#This Row],[UnitPrice]]</f>
        <v>101.15</v>
      </c>
      <c r="L9887" t="str">
        <f t="shared" si="154"/>
        <v>13291|Jul-2011</v>
      </c>
    </row>
    <row r="9888" spans="1:12">
      <c r="A9888">
        <v>537896</v>
      </c>
      <c r="B9888" t="s">
        <v>161</v>
      </c>
      <c r="C9888" t="s">
        <v>42</v>
      </c>
      <c r="D9888">
        <v>21</v>
      </c>
      <c r="E9888" s="1">
        <v>40739.79583333333</v>
      </c>
      <c r="F9888">
        <v>1.65</v>
      </c>
      <c r="G9888">
        <v>12865</v>
      </c>
      <c r="H9888" t="s">
        <v>10</v>
      </c>
      <c r="I9888" t="str">
        <f>IF(AND(LEFT(OnlineRetail[[#This Row],[InvoiceNo]],1)&lt;&gt;"C",OnlineRetail[[#This Row],[CustomerID]]&lt;&gt;""),"Yes","No")</f>
        <v>Yes</v>
      </c>
      <c r="J9888" s="4">
        <f>EOMONTH(OnlineRetail[[#This Row],[InvoiceDate]],-1)+1</f>
        <v>40725</v>
      </c>
      <c r="K9888" s="6">
        <f>OnlineRetail[[#This Row],[Quantity]]*OnlineRetail[[#This Row],[UnitPrice]]</f>
        <v>34.65</v>
      </c>
      <c r="L9888" t="str">
        <f t="shared" si="154"/>
        <v>12865|Jul-2011</v>
      </c>
    </row>
    <row r="9889" spans="1:12">
      <c r="A9889">
        <v>541798</v>
      </c>
      <c r="B9889" t="s">
        <v>15</v>
      </c>
      <c r="C9889" t="s">
        <v>83</v>
      </c>
      <c r="D9889">
        <v>12</v>
      </c>
      <c r="E9889" s="1">
        <v>40739.798611111109</v>
      </c>
      <c r="F9889">
        <v>2.5499999999999998</v>
      </c>
      <c r="G9889">
        <v>12433</v>
      </c>
      <c r="H9889" t="s">
        <v>10</v>
      </c>
      <c r="I9889" t="str">
        <f>IF(AND(LEFT(OnlineRetail[[#This Row],[InvoiceNo]],1)&lt;&gt;"C",OnlineRetail[[#This Row],[CustomerID]]&lt;&gt;""),"Yes","No")</f>
        <v>Yes</v>
      </c>
      <c r="J9889" s="4">
        <f>EOMONTH(OnlineRetail[[#This Row],[InvoiceDate]],-1)+1</f>
        <v>40725</v>
      </c>
      <c r="K9889" s="6">
        <f>OnlineRetail[[#This Row],[Quantity]]*OnlineRetail[[#This Row],[UnitPrice]]</f>
        <v>30.599999999999998</v>
      </c>
      <c r="L9889" t="str">
        <f t="shared" si="154"/>
        <v>12433|Jul-2011</v>
      </c>
    </row>
    <row r="9890" spans="1:12">
      <c r="A9890">
        <v>546069</v>
      </c>
      <c r="B9890" t="s">
        <v>156</v>
      </c>
      <c r="C9890" t="s">
        <v>14</v>
      </c>
      <c r="D9890">
        <v>24</v>
      </c>
      <c r="E9890" s="1">
        <v>40739.807638888888</v>
      </c>
      <c r="F9890">
        <v>1.65</v>
      </c>
      <c r="G9890">
        <v>13890</v>
      </c>
      <c r="H9890" t="s">
        <v>36</v>
      </c>
      <c r="I9890" t="str">
        <f>IF(AND(LEFT(OnlineRetail[[#This Row],[InvoiceNo]],1)&lt;&gt;"C",OnlineRetail[[#This Row],[CustomerID]]&lt;&gt;""),"Yes","No")</f>
        <v>Yes</v>
      </c>
      <c r="J9890" s="4">
        <f>EOMONTH(OnlineRetail[[#This Row],[InvoiceDate]],-1)+1</f>
        <v>40725</v>
      </c>
      <c r="K9890" s="6">
        <f>OnlineRetail[[#This Row],[Quantity]]*OnlineRetail[[#This Row],[UnitPrice]]</f>
        <v>39.599999999999994</v>
      </c>
      <c r="L9890" t="str">
        <f t="shared" si="154"/>
        <v>13890|Jul-2011</v>
      </c>
    </row>
    <row r="9891" spans="1:12">
      <c r="A9891">
        <v>542178</v>
      </c>
      <c r="B9891" t="s">
        <v>208</v>
      </c>
      <c r="C9891" t="s">
        <v>24</v>
      </c>
      <c r="D9891">
        <v>15</v>
      </c>
      <c r="E9891" s="1">
        <v>40739.808333333327</v>
      </c>
      <c r="F9891">
        <v>0.85</v>
      </c>
      <c r="G9891">
        <v>12504</v>
      </c>
      <c r="H9891" t="s">
        <v>10</v>
      </c>
      <c r="I9891" t="str">
        <f>IF(AND(LEFT(OnlineRetail[[#This Row],[InvoiceNo]],1)&lt;&gt;"C",OnlineRetail[[#This Row],[CustomerID]]&lt;&gt;""),"Yes","No")</f>
        <v>Yes</v>
      </c>
      <c r="J9891" s="4">
        <f>EOMONTH(OnlineRetail[[#This Row],[InvoiceDate]],-1)+1</f>
        <v>40725</v>
      </c>
      <c r="K9891" s="6">
        <f>OnlineRetail[[#This Row],[Quantity]]*OnlineRetail[[#This Row],[UnitPrice]]</f>
        <v>12.75</v>
      </c>
      <c r="L9891" t="str">
        <f t="shared" si="154"/>
        <v>12504|Jul-2011</v>
      </c>
    </row>
    <row r="9892" spans="1:12">
      <c r="A9892">
        <v>542386</v>
      </c>
      <c r="B9892" t="s">
        <v>302</v>
      </c>
      <c r="C9892" t="s">
        <v>50</v>
      </c>
      <c r="D9892">
        <v>2</v>
      </c>
      <c r="E9892" s="1">
        <v>40739.809027777781</v>
      </c>
      <c r="F9892">
        <v>2.5499999999999998</v>
      </c>
      <c r="G9892">
        <v>12789</v>
      </c>
      <c r="H9892" t="s">
        <v>31</v>
      </c>
      <c r="I9892" t="str">
        <f>IF(AND(LEFT(OnlineRetail[[#This Row],[InvoiceNo]],1)&lt;&gt;"C",OnlineRetail[[#This Row],[CustomerID]]&lt;&gt;""),"Yes","No")</f>
        <v>Yes</v>
      </c>
      <c r="J9892" s="4">
        <f>EOMONTH(OnlineRetail[[#This Row],[InvoiceDate]],-1)+1</f>
        <v>40725</v>
      </c>
      <c r="K9892" s="6">
        <f>OnlineRetail[[#This Row],[Quantity]]*OnlineRetail[[#This Row],[UnitPrice]]</f>
        <v>5.0999999999999996</v>
      </c>
      <c r="L9892" t="str">
        <f t="shared" si="154"/>
        <v>12789|Jul-2011</v>
      </c>
    </row>
    <row r="9893" spans="1:12">
      <c r="A9893">
        <v>542351</v>
      </c>
      <c r="B9893" t="s">
        <v>225</v>
      </c>
      <c r="C9893" t="s">
        <v>12</v>
      </c>
      <c r="D9893">
        <v>18</v>
      </c>
      <c r="E9893" s="1">
        <v>40739.819444444453</v>
      </c>
      <c r="F9893">
        <v>4.25</v>
      </c>
      <c r="G9893">
        <v>14131</v>
      </c>
      <c r="H9893" t="s">
        <v>10</v>
      </c>
      <c r="I9893" t="str">
        <f>IF(AND(LEFT(OnlineRetail[[#This Row],[InvoiceNo]],1)&lt;&gt;"C",OnlineRetail[[#This Row],[CustomerID]]&lt;&gt;""),"Yes","No")</f>
        <v>Yes</v>
      </c>
      <c r="J9893" s="4">
        <f>EOMONTH(OnlineRetail[[#This Row],[InvoiceDate]],-1)+1</f>
        <v>40725</v>
      </c>
      <c r="K9893" s="6">
        <f>OnlineRetail[[#This Row],[Quantity]]*OnlineRetail[[#This Row],[UnitPrice]]</f>
        <v>76.5</v>
      </c>
      <c r="L9893" t="str">
        <f t="shared" si="154"/>
        <v>14131|Jul-2011</v>
      </c>
    </row>
    <row r="9894" spans="1:12">
      <c r="A9894">
        <v>546348</v>
      </c>
      <c r="B9894" t="s">
        <v>146</v>
      </c>
      <c r="C9894" t="s">
        <v>53</v>
      </c>
      <c r="D9894">
        <v>18</v>
      </c>
      <c r="E9894" s="1">
        <v>40739.820138888892</v>
      </c>
      <c r="F9894">
        <v>1.65</v>
      </c>
      <c r="G9894">
        <v>14127</v>
      </c>
      <c r="H9894" t="s">
        <v>10</v>
      </c>
      <c r="I9894" t="str">
        <f>IF(AND(LEFT(OnlineRetail[[#This Row],[InvoiceNo]],1)&lt;&gt;"C",OnlineRetail[[#This Row],[CustomerID]]&lt;&gt;""),"Yes","No")</f>
        <v>Yes</v>
      </c>
      <c r="J9894" s="4">
        <f>EOMONTH(OnlineRetail[[#This Row],[InvoiceDate]],-1)+1</f>
        <v>40725</v>
      </c>
      <c r="K9894" s="6">
        <f>OnlineRetail[[#This Row],[Quantity]]*OnlineRetail[[#This Row],[UnitPrice]]</f>
        <v>29.7</v>
      </c>
      <c r="L9894" t="str">
        <f t="shared" si="154"/>
        <v>14127|Jul-2011</v>
      </c>
    </row>
    <row r="9895" spans="1:12">
      <c r="A9895">
        <v>545155</v>
      </c>
      <c r="B9895" t="s">
        <v>102</v>
      </c>
      <c r="C9895" t="s">
        <v>53</v>
      </c>
      <c r="D9895">
        <v>23</v>
      </c>
      <c r="E9895" s="1">
        <v>40739.826388888891</v>
      </c>
      <c r="F9895">
        <v>4.25</v>
      </c>
      <c r="G9895">
        <v>14009</v>
      </c>
      <c r="H9895" t="s">
        <v>10</v>
      </c>
      <c r="I9895" t="str">
        <f>IF(AND(LEFT(OnlineRetail[[#This Row],[InvoiceNo]],1)&lt;&gt;"C",OnlineRetail[[#This Row],[CustomerID]]&lt;&gt;""),"Yes","No")</f>
        <v>Yes</v>
      </c>
      <c r="J9895" s="4">
        <f>EOMONTH(OnlineRetail[[#This Row],[InvoiceDate]],-1)+1</f>
        <v>40725</v>
      </c>
      <c r="K9895" s="6">
        <f>OnlineRetail[[#This Row],[Quantity]]*OnlineRetail[[#This Row],[UnitPrice]]</f>
        <v>97.75</v>
      </c>
      <c r="L9895" t="str">
        <f t="shared" si="154"/>
        <v>14009|Jul-2011</v>
      </c>
    </row>
    <row r="9896" spans="1:12">
      <c r="A9896">
        <v>554832</v>
      </c>
      <c r="B9896" t="s">
        <v>56</v>
      </c>
      <c r="C9896" t="s">
        <v>29</v>
      </c>
      <c r="D9896">
        <v>16</v>
      </c>
      <c r="E9896" s="1">
        <v>40740.347916666673</v>
      </c>
      <c r="F9896">
        <v>3.39</v>
      </c>
      <c r="G9896">
        <v>13279</v>
      </c>
      <c r="H9896" t="s">
        <v>10</v>
      </c>
      <c r="I9896" t="str">
        <f>IF(AND(LEFT(OnlineRetail[[#This Row],[InvoiceNo]],1)&lt;&gt;"C",OnlineRetail[[#This Row],[CustomerID]]&lt;&gt;""),"Yes","No")</f>
        <v>Yes</v>
      </c>
      <c r="J9896" s="4">
        <f>EOMONTH(OnlineRetail[[#This Row],[InvoiceDate]],-1)+1</f>
        <v>40725</v>
      </c>
      <c r="K9896" s="6">
        <f>OnlineRetail[[#This Row],[Quantity]]*OnlineRetail[[#This Row],[UnitPrice]]</f>
        <v>54.24</v>
      </c>
      <c r="L9896" t="str">
        <f t="shared" si="154"/>
        <v>13279|Jul-2011</v>
      </c>
    </row>
    <row r="9897" spans="1:12">
      <c r="A9897">
        <v>539531</v>
      </c>
      <c r="B9897" t="s">
        <v>114</v>
      </c>
      <c r="C9897" t="s">
        <v>12</v>
      </c>
      <c r="D9897">
        <v>24</v>
      </c>
      <c r="E9897" s="1">
        <v>40740.352083333331</v>
      </c>
      <c r="F9897">
        <v>3.39</v>
      </c>
      <c r="G9897">
        <v>14186</v>
      </c>
      <c r="H9897" t="s">
        <v>70</v>
      </c>
      <c r="I9897" t="str">
        <f>IF(AND(LEFT(OnlineRetail[[#This Row],[InvoiceNo]],1)&lt;&gt;"C",OnlineRetail[[#This Row],[CustomerID]]&lt;&gt;""),"Yes","No")</f>
        <v>Yes</v>
      </c>
      <c r="J9897" s="4">
        <f>EOMONTH(OnlineRetail[[#This Row],[InvoiceDate]],-1)+1</f>
        <v>40725</v>
      </c>
      <c r="K9897" s="6">
        <f>OnlineRetail[[#This Row],[Quantity]]*OnlineRetail[[#This Row],[UnitPrice]]</f>
        <v>81.36</v>
      </c>
      <c r="L9897" t="str">
        <f t="shared" si="154"/>
        <v>14186|Jul-2011</v>
      </c>
    </row>
    <row r="9898" spans="1:12">
      <c r="A9898">
        <v>548321</v>
      </c>
      <c r="B9898" t="s">
        <v>252</v>
      </c>
      <c r="C9898" t="s">
        <v>29</v>
      </c>
      <c r="D9898">
        <v>13</v>
      </c>
      <c r="E9898" s="1">
        <v>40740.353472222218</v>
      </c>
      <c r="F9898">
        <v>3.39</v>
      </c>
      <c r="G9898">
        <v>13789</v>
      </c>
      <c r="H9898" t="s">
        <v>10</v>
      </c>
      <c r="I9898" t="str">
        <f>IF(AND(LEFT(OnlineRetail[[#This Row],[InvoiceNo]],1)&lt;&gt;"C",OnlineRetail[[#This Row],[CustomerID]]&lt;&gt;""),"Yes","No")</f>
        <v>Yes</v>
      </c>
      <c r="J9898" s="4">
        <f>EOMONTH(OnlineRetail[[#This Row],[InvoiceDate]],-1)+1</f>
        <v>40725</v>
      </c>
      <c r="K9898" s="6">
        <f>OnlineRetail[[#This Row],[Quantity]]*OnlineRetail[[#This Row],[UnitPrice]]</f>
        <v>44.07</v>
      </c>
      <c r="L9898" t="str">
        <f t="shared" si="154"/>
        <v>13789|Jul-2011</v>
      </c>
    </row>
    <row r="9899" spans="1:12">
      <c r="A9899">
        <v>543551</v>
      </c>
      <c r="B9899" t="s">
        <v>56</v>
      </c>
      <c r="C9899" t="s">
        <v>12</v>
      </c>
      <c r="D9899">
        <v>2</v>
      </c>
      <c r="E9899" s="1">
        <v>40740.361111111109</v>
      </c>
      <c r="F9899">
        <v>2.5499999999999998</v>
      </c>
      <c r="G9899">
        <v>13545</v>
      </c>
      <c r="H9899" t="s">
        <v>10</v>
      </c>
      <c r="I9899" t="str">
        <f>IF(AND(LEFT(OnlineRetail[[#This Row],[InvoiceNo]],1)&lt;&gt;"C",OnlineRetail[[#This Row],[CustomerID]]&lt;&gt;""),"Yes","No")</f>
        <v>Yes</v>
      </c>
      <c r="J9899" s="4">
        <f>EOMONTH(OnlineRetail[[#This Row],[InvoiceDate]],-1)+1</f>
        <v>40725</v>
      </c>
      <c r="K9899" s="6">
        <f>OnlineRetail[[#This Row],[Quantity]]*OnlineRetail[[#This Row],[UnitPrice]]</f>
        <v>5.0999999999999996</v>
      </c>
      <c r="L9899" t="str">
        <f t="shared" si="154"/>
        <v>13545|Jul-2011</v>
      </c>
    </row>
    <row r="9900" spans="1:12">
      <c r="A9900">
        <v>547923</v>
      </c>
      <c r="B9900" t="s">
        <v>82</v>
      </c>
      <c r="C9900" t="s">
        <v>72</v>
      </c>
      <c r="D9900">
        <v>11</v>
      </c>
      <c r="E9900" s="1">
        <v>40740.368750000001</v>
      </c>
      <c r="F9900">
        <v>4.25</v>
      </c>
      <c r="G9900">
        <v>13530</v>
      </c>
      <c r="H9900" t="s">
        <v>10</v>
      </c>
      <c r="I9900" t="str">
        <f>IF(AND(LEFT(OnlineRetail[[#This Row],[InvoiceNo]],1)&lt;&gt;"C",OnlineRetail[[#This Row],[CustomerID]]&lt;&gt;""),"Yes","No")</f>
        <v>Yes</v>
      </c>
      <c r="J9900" s="4">
        <f>EOMONTH(OnlineRetail[[#This Row],[InvoiceDate]],-1)+1</f>
        <v>40725</v>
      </c>
      <c r="K9900" s="6">
        <f>OnlineRetail[[#This Row],[Quantity]]*OnlineRetail[[#This Row],[UnitPrice]]</f>
        <v>46.75</v>
      </c>
      <c r="L9900" t="str">
        <f t="shared" si="154"/>
        <v>13530|Jul-2011</v>
      </c>
    </row>
    <row r="9901" spans="1:12">
      <c r="A9901">
        <v>538163</v>
      </c>
      <c r="B9901" t="s">
        <v>209</v>
      </c>
      <c r="C9901" t="s">
        <v>21</v>
      </c>
      <c r="D9901">
        <v>12</v>
      </c>
      <c r="E9901" s="1">
        <v>40740.376388888893</v>
      </c>
      <c r="F9901">
        <v>2.5499999999999998</v>
      </c>
      <c r="G9901">
        <v>13645</v>
      </c>
      <c r="H9901" t="s">
        <v>10</v>
      </c>
      <c r="I9901" t="str">
        <f>IF(AND(LEFT(OnlineRetail[[#This Row],[InvoiceNo]],1)&lt;&gt;"C",OnlineRetail[[#This Row],[CustomerID]]&lt;&gt;""),"Yes","No")</f>
        <v>Yes</v>
      </c>
      <c r="J9901" s="4">
        <f>EOMONTH(OnlineRetail[[#This Row],[InvoiceDate]],-1)+1</f>
        <v>40725</v>
      </c>
      <c r="K9901" s="6">
        <f>OnlineRetail[[#This Row],[Quantity]]*OnlineRetail[[#This Row],[UnitPrice]]</f>
        <v>30.599999999999998</v>
      </c>
      <c r="L9901" t="str">
        <f t="shared" si="154"/>
        <v>13645|Jul-2011</v>
      </c>
    </row>
    <row r="9902" spans="1:12">
      <c r="A9902">
        <v>551695</v>
      </c>
      <c r="B9902" t="s">
        <v>68</v>
      </c>
      <c r="C9902" t="s">
        <v>29</v>
      </c>
      <c r="D9902">
        <v>4</v>
      </c>
      <c r="E9902" s="1">
        <v>40740.379166666673</v>
      </c>
      <c r="F9902">
        <v>7.95</v>
      </c>
      <c r="G9902">
        <v>13581</v>
      </c>
      <c r="H9902" t="s">
        <v>10</v>
      </c>
      <c r="I9902" t="str">
        <f>IF(AND(LEFT(OnlineRetail[[#This Row],[InvoiceNo]],1)&lt;&gt;"C",OnlineRetail[[#This Row],[CustomerID]]&lt;&gt;""),"Yes","No")</f>
        <v>Yes</v>
      </c>
      <c r="J9902" s="4">
        <f>EOMONTH(OnlineRetail[[#This Row],[InvoiceDate]],-1)+1</f>
        <v>40725</v>
      </c>
      <c r="K9902" s="6">
        <f>OnlineRetail[[#This Row],[Quantity]]*OnlineRetail[[#This Row],[UnitPrice]]</f>
        <v>31.8</v>
      </c>
      <c r="L9902" t="str">
        <f t="shared" si="154"/>
        <v>13581|Jul-2011</v>
      </c>
    </row>
    <row r="9903" spans="1:12">
      <c r="A9903">
        <v>538065</v>
      </c>
      <c r="B9903" t="s">
        <v>215</v>
      </c>
      <c r="C9903" t="s">
        <v>21</v>
      </c>
      <c r="D9903">
        <v>18</v>
      </c>
      <c r="E9903" s="1">
        <v>40740.390972222223</v>
      </c>
      <c r="F9903">
        <v>7.95</v>
      </c>
      <c r="G9903">
        <v>13521</v>
      </c>
      <c r="H9903" t="s">
        <v>10</v>
      </c>
      <c r="I9903" t="str">
        <f>IF(AND(LEFT(OnlineRetail[[#This Row],[InvoiceNo]],1)&lt;&gt;"C",OnlineRetail[[#This Row],[CustomerID]]&lt;&gt;""),"Yes","No")</f>
        <v>Yes</v>
      </c>
      <c r="J9903" s="4">
        <f>EOMONTH(OnlineRetail[[#This Row],[InvoiceDate]],-1)+1</f>
        <v>40725</v>
      </c>
      <c r="K9903" s="6">
        <f>OnlineRetail[[#This Row],[Quantity]]*OnlineRetail[[#This Row],[UnitPrice]]</f>
        <v>143.1</v>
      </c>
      <c r="L9903" t="str">
        <f t="shared" si="154"/>
        <v>13521|Jul-2011</v>
      </c>
    </row>
    <row r="9904" spans="1:12">
      <c r="A9904">
        <v>547542</v>
      </c>
      <c r="B9904" t="s">
        <v>64</v>
      </c>
      <c r="C9904" t="s">
        <v>39</v>
      </c>
      <c r="D9904">
        <v>1</v>
      </c>
      <c r="E9904" s="1">
        <v>40740.39166666667</v>
      </c>
      <c r="F9904">
        <v>4.25</v>
      </c>
      <c r="G9904">
        <v>13992</v>
      </c>
      <c r="H9904" t="s">
        <v>10</v>
      </c>
      <c r="I9904" t="str">
        <f>IF(AND(LEFT(OnlineRetail[[#This Row],[InvoiceNo]],1)&lt;&gt;"C",OnlineRetail[[#This Row],[CustomerID]]&lt;&gt;""),"Yes","No")</f>
        <v>Yes</v>
      </c>
      <c r="J9904" s="4">
        <f>EOMONTH(OnlineRetail[[#This Row],[InvoiceDate]],-1)+1</f>
        <v>40725</v>
      </c>
      <c r="K9904" s="6">
        <f>OnlineRetail[[#This Row],[Quantity]]*OnlineRetail[[#This Row],[UnitPrice]]</f>
        <v>4.25</v>
      </c>
      <c r="L9904" t="str">
        <f t="shared" si="154"/>
        <v>13992|Jul-2011</v>
      </c>
    </row>
    <row r="9905" spans="1:12">
      <c r="A9905">
        <v>542023</v>
      </c>
      <c r="B9905" t="s">
        <v>236</v>
      </c>
      <c r="C9905" t="s">
        <v>50</v>
      </c>
      <c r="D9905">
        <v>17</v>
      </c>
      <c r="E9905" s="1">
        <v>40740.392361111109</v>
      </c>
      <c r="F9905">
        <v>9.9499999999999993</v>
      </c>
      <c r="G9905">
        <v>13868</v>
      </c>
      <c r="H9905" t="s">
        <v>10</v>
      </c>
      <c r="I9905" t="str">
        <f>IF(AND(LEFT(OnlineRetail[[#This Row],[InvoiceNo]],1)&lt;&gt;"C",OnlineRetail[[#This Row],[CustomerID]]&lt;&gt;""),"Yes","No")</f>
        <v>Yes</v>
      </c>
      <c r="J9905" s="4">
        <f>EOMONTH(OnlineRetail[[#This Row],[InvoiceDate]],-1)+1</f>
        <v>40725</v>
      </c>
      <c r="K9905" s="6">
        <f>OnlineRetail[[#This Row],[Quantity]]*OnlineRetail[[#This Row],[UnitPrice]]</f>
        <v>169.14999999999998</v>
      </c>
      <c r="L9905" t="str">
        <f t="shared" si="154"/>
        <v>13868|Jul-2011</v>
      </c>
    </row>
    <row r="9906" spans="1:12">
      <c r="A9906">
        <v>553447</v>
      </c>
      <c r="B9906" t="s">
        <v>111</v>
      </c>
      <c r="C9906" t="s">
        <v>14</v>
      </c>
      <c r="D9906">
        <v>22</v>
      </c>
      <c r="E9906" s="1">
        <v>40740.406944444447</v>
      </c>
      <c r="F9906">
        <v>0.85</v>
      </c>
      <c r="G9906">
        <v>13163</v>
      </c>
      <c r="H9906" t="s">
        <v>17</v>
      </c>
      <c r="I9906" t="str">
        <f>IF(AND(LEFT(OnlineRetail[[#This Row],[InvoiceNo]],1)&lt;&gt;"C",OnlineRetail[[#This Row],[CustomerID]]&lt;&gt;""),"Yes","No")</f>
        <v>Yes</v>
      </c>
      <c r="J9906" s="4">
        <f>EOMONTH(OnlineRetail[[#This Row],[InvoiceDate]],-1)+1</f>
        <v>40725</v>
      </c>
      <c r="K9906" s="6">
        <f>OnlineRetail[[#This Row],[Quantity]]*OnlineRetail[[#This Row],[UnitPrice]]</f>
        <v>18.7</v>
      </c>
      <c r="L9906" t="str">
        <f t="shared" si="154"/>
        <v>13163|Jul-2011</v>
      </c>
    </row>
    <row r="9907" spans="1:12">
      <c r="A9907">
        <v>545746</v>
      </c>
      <c r="B9907" t="s">
        <v>267</v>
      </c>
      <c r="C9907" t="s">
        <v>50</v>
      </c>
      <c r="D9907">
        <v>23</v>
      </c>
      <c r="E9907" s="1">
        <v>40740.413888888892</v>
      </c>
      <c r="F9907">
        <v>2.1</v>
      </c>
      <c r="G9907">
        <v>13261</v>
      </c>
      <c r="H9907" t="s">
        <v>10</v>
      </c>
      <c r="I9907" t="str">
        <f>IF(AND(LEFT(OnlineRetail[[#This Row],[InvoiceNo]],1)&lt;&gt;"C",OnlineRetail[[#This Row],[CustomerID]]&lt;&gt;""),"Yes","No")</f>
        <v>Yes</v>
      </c>
      <c r="J9907" s="4">
        <f>EOMONTH(OnlineRetail[[#This Row],[InvoiceDate]],-1)+1</f>
        <v>40725</v>
      </c>
      <c r="K9907" s="6">
        <f>OnlineRetail[[#This Row],[Quantity]]*OnlineRetail[[#This Row],[UnitPrice]]</f>
        <v>48.300000000000004</v>
      </c>
      <c r="L9907" t="str">
        <f t="shared" si="154"/>
        <v>13261|Jul-2011</v>
      </c>
    </row>
    <row r="9908" spans="1:12">
      <c r="A9908">
        <v>548302</v>
      </c>
      <c r="B9908" t="s">
        <v>169</v>
      </c>
      <c r="C9908" t="s">
        <v>40</v>
      </c>
      <c r="D9908">
        <v>9</v>
      </c>
      <c r="E9908" s="1">
        <v>40740.42291666667</v>
      </c>
      <c r="F9908">
        <v>5.95</v>
      </c>
      <c r="G9908">
        <v>12613</v>
      </c>
      <c r="H9908" t="s">
        <v>10</v>
      </c>
      <c r="I9908" t="str">
        <f>IF(AND(LEFT(OnlineRetail[[#This Row],[InvoiceNo]],1)&lt;&gt;"C",OnlineRetail[[#This Row],[CustomerID]]&lt;&gt;""),"Yes","No")</f>
        <v>Yes</v>
      </c>
      <c r="J9908" s="4">
        <f>EOMONTH(OnlineRetail[[#This Row],[InvoiceDate]],-1)+1</f>
        <v>40725</v>
      </c>
      <c r="K9908" s="6">
        <f>OnlineRetail[[#This Row],[Quantity]]*OnlineRetail[[#This Row],[UnitPrice]]</f>
        <v>53.550000000000004</v>
      </c>
      <c r="L9908" t="str">
        <f t="shared" si="154"/>
        <v>12613|Jul-2011</v>
      </c>
    </row>
    <row r="9909" spans="1:12">
      <c r="A9909">
        <v>545384</v>
      </c>
      <c r="B9909" t="s">
        <v>174</v>
      </c>
      <c r="C9909" t="s">
        <v>19</v>
      </c>
      <c r="D9909">
        <v>6</v>
      </c>
      <c r="E9909" s="1">
        <v>40740.427777777782</v>
      </c>
      <c r="F9909">
        <v>4.95</v>
      </c>
      <c r="G9909">
        <v>14218</v>
      </c>
      <c r="H9909" t="s">
        <v>10</v>
      </c>
      <c r="I9909" t="str">
        <f>IF(AND(LEFT(OnlineRetail[[#This Row],[InvoiceNo]],1)&lt;&gt;"C",OnlineRetail[[#This Row],[CustomerID]]&lt;&gt;""),"Yes","No")</f>
        <v>Yes</v>
      </c>
      <c r="J9909" s="4">
        <f>EOMONTH(OnlineRetail[[#This Row],[InvoiceDate]],-1)+1</f>
        <v>40725</v>
      </c>
      <c r="K9909" s="6">
        <f>OnlineRetail[[#This Row],[Quantity]]*OnlineRetail[[#This Row],[UnitPrice]]</f>
        <v>29.700000000000003</v>
      </c>
      <c r="L9909" t="str">
        <f t="shared" si="154"/>
        <v>14218|Jul-2011</v>
      </c>
    </row>
    <row r="9910" spans="1:12">
      <c r="A9910">
        <v>538299</v>
      </c>
      <c r="B9910" t="s">
        <v>88</v>
      </c>
      <c r="C9910" t="s">
        <v>29</v>
      </c>
      <c r="D9910">
        <v>8</v>
      </c>
      <c r="E9910" s="1">
        <v>40740.428472222222</v>
      </c>
      <c r="F9910">
        <v>4.95</v>
      </c>
      <c r="G9910">
        <v>12499</v>
      </c>
      <c r="H9910" t="s">
        <v>10</v>
      </c>
      <c r="I9910" t="str">
        <f>IF(AND(LEFT(OnlineRetail[[#This Row],[InvoiceNo]],1)&lt;&gt;"C",OnlineRetail[[#This Row],[CustomerID]]&lt;&gt;""),"Yes","No")</f>
        <v>Yes</v>
      </c>
      <c r="J9910" s="4">
        <f>EOMONTH(OnlineRetail[[#This Row],[InvoiceDate]],-1)+1</f>
        <v>40725</v>
      </c>
      <c r="K9910" s="6">
        <f>OnlineRetail[[#This Row],[Quantity]]*OnlineRetail[[#This Row],[UnitPrice]]</f>
        <v>39.6</v>
      </c>
      <c r="L9910" t="str">
        <f t="shared" si="154"/>
        <v>12499|Jul-2011</v>
      </c>
    </row>
    <row r="9911" spans="1:12">
      <c r="A9911">
        <v>551439</v>
      </c>
      <c r="B9911" t="s">
        <v>129</v>
      </c>
      <c r="C9911" t="s">
        <v>48</v>
      </c>
      <c r="D9911">
        <v>9</v>
      </c>
      <c r="E9911" s="1">
        <v>40740.430555555547</v>
      </c>
      <c r="F9911">
        <v>4.95</v>
      </c>
      <c r="G9911">
        <v>12696</v>
      </c>
      <c r="H9911" t="s">
        <v>10</v>
      </c>
      <c r="I9911" t="str">
        <f>IF(AND(LEFT(OnlineRetail[[#This Row],[InvoiceNo]],1)&lt;&gt;"C",OnlineRetail[[#This Row],[CustomerID]]&lt;&gt;""),"Yes","No")</f>
        <v>Yes</v>
      </c>
      <c r="J9911" s="4">
        <f>EOMONTH(OnlineRetail[[#This Row],[InvoiceDate]],-1)+1</f>
        <v>40725</v>
      </c>
      <c r="K9911" s="6">
        <f>OnlineRetail[[#This Row],[Quantity]]*OnlineRetail[[#This Row],[UnitPrice]]</f>
        <v>44.550000000000004</v>
      </c>
      <c r="L9911" t="str">
        <f t="shared" si="154"/>
        <v>12696|Jul-2011</v>
      </c>
    </row>
    <row r="9912" spans="1:12">
      <c r="A9912">
        <v>553121</v>
      </c>
      <c r="B9912" t="s">
        <v>71</v>
      </c>
      <c r="C9912" t="s">
        <v>72</v>
      </c>
      <c r="D9912">
        <v>16</v>
      </c>
      <c r="E9912" s="1">
        <v>40740.442361111112</v>
      </c>
      <c r="F9912">
        <v>4.25</v>
      </c>
      <c r="G9912">
        <v>13992</v>
      </c>
      <c r="H9912" t="s">
        <v>121</v>
      </c>
      <c r="I9912" t="str">
        <f>IF(AND(LEFT(OnlineRetail[[#This Row],[InvoiceNo]],1)&lt;&gt;"C",OnlineRetail[[#This Row],[CustomerID]]&lt;&gt;""),"Yes","No")</f>
        <v>Yes</v>
      </c>
      <c r="J9912" s="4">
        <f>EOMONTH(OnlineRetail[[#This Row],[InvoiceDate]],-1)+1</f>
        <v>40725</v>
      </c>
      <c r="K9912" s="6">
        <f>OnlineRetail[[#This Row],[Quantity]]*OnlineRetail[[#This Row],[UnitPrice]]</f>
        <v>68</v>
      </c>
      <c r="L9912" t="str">
        <f t="shared" si="154"/>
        <v>13992|Jul-2011</v>
      </c>
    </row>
    <row r="9913" spans="1:12">
      <c r="A9913">
        <v>548387</v>
      </c>
      <c r="B9913" t="s">
        <v>96</v>
      </c>
      <c r="C9913" t="s">
        <v>42</v>
      </c>
      <c r="D9913">
        <v>10</v>
      </c>
      <c r="E9913" s="1">
        <v>40740.447916666657</v>
      </c>
      <c r="F9913">
        <v>1.65</v>
      </c>
      <c r="G9913">
        <v>13244</v>
      </c>
      <c r="H9913" t="s">
        <v>10</v>
      </c>
      <c r="I9913" t="str">
        <f>IF(AND(LEFT(OnlineRetail[[#This Row],[InvoiceNo]],1)&lt;&gt;"C",OnlineRetail[[#This Row],[CustomerID]]&lt;&gt;""),"Yes","No")</f>
        <v>Yes</v>
      </c>
      <c r="J9913" s="4">
        <f>EOMONTH(OnlineRetail[[#This Row],[InvoiceDate]],-1)+1</f>
        <v>40725</v>
      </c>
      <c r="K9913" s="6">
        <f>OnlineRetail[[#This Row],[Quantity]]*OnlineRetail[[#This Row],[UnitPrice]]</f>
        <v>16.5</v>
      </c>
      <c r="L9913" t="str">
        <f t="shared" si="154"/>
        <v>13244|Jul-2011</v>
      </c>
    </row>
    <row r="9914" spans="1:12">
      <c r="A9914">
        <v>555482</v>
      </c>
      <c r="B9914" t="s">
        <v>34</v>
      </c>
      <c r="C9914" t="s">
        <v>29</v>
      </c>
      <c r="D9914">
        <v>21</v>
      </c>
      <c r="E9914" s="1">
        <v>40740.455555555563</v>
      </c>
      <c r="F9914">
        <v>4.95</v>
      </c>
      <c r="G9914">
        <v>13241</v>
      </c>
      <c r="H9914" t="s">
        <v>10</v>
      </c>
      <c r="I9914" t="str">
        <f>IF(AND(LEFT(OnlineRetail[[#This Row],[InvoiceNo]],1)&lt;&gt;"C",OnlineRetail[[#This Row],[CustomerID]]&lt;&gt;""),"Yes","No")</f>
        <v>Yes</v>
      </c>
      <c r="J9914" s="4">
        <f>EOMONTH(OnlineRetail[[#This Row],[InvoiceDate]],-1)+1</f>
        <v>40725</v>
      </c>
      <c r="K9914" s="6">
        <f>OnlineRetail[[#This Row],[Quantity]]*OnlineRetail[[#This Row],[UnitPrice]]</f>
        <v>103.95</v>
      </c>
      <c r="L9914" t="str">
        <f t="shared" si="154"/>
        <v>13241|Jul-2011</v>
      </c>
    </row>
    <row r="9915" spans="1:12">
      <c r="A9915">
        <v>550859</v>
      </c>
      <c r="B9915" t="s">
        <v>240</v>
      </c>
      <c r="C9915" t="s">
        <v>46</v>
      </c>
      <c r="D9915">
        <v>18</v>
      </c>
      <c r="E9915" s="1">
        <v>40740.470833333333</v>
      </c>
      <c r="F9915">
        <v>5.95</v>
      </c>
      <c r="G9915">
        <v>13356</v>
      </c>
      <c r="H9915" t="s">
        <v>10</v>
      </c>
      <c r="I9915" t="str">
        <f>IF(AND(LEFT(OnlineRetail[[#This Row],[InvoiceNo]],1)&lt;&gt;"C",OnlineRetail[[#This Row],[CustomerID]]&lt;&gt;""),"Yes","No")</f>
        <v>Yes</v>
      </c>
      <c r="J9915" s="4">
        <f>EOMONTH(OnlineRetail[[#This Row],[InvoiceDate]],-1)+1</f>
        <v>40725</v>
      </c>
      <c r="K9915" s="6">
        <f>OnlineRetail[[#This Row],[Quantity]]*OnlineRetail[[#This Row],[UnitPrice]]</f>
        <v>107.10000000000001</v>
      </c>
      <c r="L9915" t="str">
        <f t="shared" si="154"/>
        <v>13356|Jul-2011</v>
      </c>
    </row>
    <row r="9916" spans="1:12">
      <c r="A9916">
        <v>554949</v>
      </c>
      <c r="B9916" t="s">
        <v>266</v>
      </c>
      <c r="C9916" t="s">
        <v>72</v>
      </c>
      <c r="D9916">
        <v>15</v>
      </c>
      <c r="E9916" s="1">
        <v>40740.472916666673</v>
      </c>
      <c r="F9916">
        <v>1.65</v>
      </c>
      <c r="G9916">
        <v>13581</v>
      </c>
      <c r="H9916" t="s">
        <v>10</v>
      </c>
      <c r="I9916" t="str">
        <f>IF(AND(LEFT(OnlineRetail[[#This Row],[InvoiceNo]],1)&lt;&gt;"C",OnlineRetail[[#This Row],[CustomerID]]&lt;&gt;""),"Yes","No")</f>
        <v>Yes</v>
      </c>
      <c r="J9916" s="4">
        <f>EOMONTH(OnlineRetail[[#This Row],[InvoiceDate]],-1)+1</f>
        <v>40725</v>
      </c>
      <c r="K9916" s="6">
        <f>OnlineRetail[[#This Row],[Quantity]]*OnlineRetail[[#This Row],[UnitPrice]]</f>
        <v>24.75</v>
      </c>
      <c r="L9916" t="str">
        <f t="shared" si="154"/>
        <v>13581|Jul-2011</v>
      </c>
    </row>
    <row r="9917" spans="1:12">
      <c r="A9917">
        <v>552582</v>
      </c>
      <c r="B9917" t="s">
        <v>258</v>
      </c>
      <c r="C9917" t="s">
        <v>39</v>
      </c>
      <c r="D9917">
        <v>8</v>
      </c>
      <c r="E9917" s="1">
        <v>40740.478472222218</v>
      </c>
      <c r="F9917">
        <v>2.5499999999999998</v>
      </c>
      <c r="G9917">
        <v>14149</v>
      </c>
      <c r="H9917" t="s">
        <v>10</v>
      </c>
      <c r="I9917" t="str">
        <f>IF(AND(LEFT(OnlineRetail[[#This Row],[InvoiceNo]],1)&lt;&gt;"C",OnlineRetail[[#This Row],[CustomerID]]&lt;&gt;""),"Yes","No")</f>
        <v>Yes</v>
      </c>
      <c r="J9917" s="4">
        <f>EOMONTH(OnlineRetail[[#This Row],[InvoiceDate]],-1)+1</f>
        <v>40725</v>
      </c>
      <c r="K9917" s="6">
        <f>OnlineRetail[[#This Row],[Quantity]]*OnlineRetail[[#This Row],[UnitPrice]]</f>
        <v>20.399999999999999</v>
      </c>
      <c r="L9917" t="str">
        <f t="shared" si="154"/>
        <v>14149|Jul-2011</v>
      </c>
    </row>
    <row r="9918" spans="1:12">
      <c r="A9918">
        <v>536512</v>
      </c>
      <c r="B9918" t="s">
        <v>296</v>
      </c>
      <c r="C9918" t="s">
        <v>21</v>
      </c>
      <c r="D9918">
        <v>17</v>
      </c>
      <c r="E9918" s="1">
        <v>40740.479861111111</v>
      </c>
      <c r="F9918">
        <v>2.5499999999999998</v>
      </c>
      <c r="G9918">
        <v>14030</v>
      </c>
      <c r="H9918" t="s">
        <v>121</v>
      </c>
      <c r="I9918" t="str">
        <f>IF(AND(LEFT(OnlineRetail[[#This Row],[InvoiceNo]],1)&lt;&gt;"C",OnlineRetail[[#This Row],[CustomerID]]&lt;&gt;""),"Yes","No")</f>
        <v>Yes</v>
      </c>
      <c r="J9918" s="4">
        <f>EOMONTH(OnlineRetail[[#This Row],[InvoiceDate]],-1)+1</f>
        <v>40725</v>
      </c>
      <c r="K9918" s="6">
        <f>OnlineRetail[[#This Row],[Quantity]]*OnlineRetail[[#This Row],[UnitPrice]]</f>
        <v>43.349999999999994</v>
      </c>
      <c r="L9918" t="str">
        <f t="shared" si="154"/>
        <v>14030|Jul-2011</v>
      </c>
    </row>
    <row r="9919" spans="1:12">
      <c r="A9919">
        <v>548593</v>
      </c>
      <c r="B9919" t="s">
        <v>64</v>
      </c>
      <c r="C9919" t="s">
        <v>39</v>
      </c>
      <c r="D9919">
        <v>9</v>
      </c>
      <c r="E9919" s="1">
        <v>40740.479861111111</v>
      </c>
      <c r="F9919">
        <v>2.1</v>
      </c>
      <c r="G9919">
        <v>13647</v>
      </c>
      <c r="H9919" t="s">
        <v>31</v>
      </c>
      <c r="I9919" t="str">
        <f>IF(AND(LEFT(OnlineRetail[[#This Row],[InvoiceNo]],1)&lt;&gt;"C",OnlineRetail[[#This Row],[CustomerID]]&lt;&gt;""),"Yes","No")</f>
        <v>Yes</v>
      </c>
      <c r="J9919" s="4">
        <f>EOMONTH(OnlineRetail[[#This Row],[InvoiceDate]],-1)+1</f>
        <v>40725</v>
      </c>
      <c r="K9919" s="6">
        <f>OnlineRetail[[#This Row],[Quantity]]*OnlineRetail[[#This Row],[UnitPrice]]</f>
        <v>18.900000000000002</v>
      </c>
      <c r="L9919" t="str">
        <f t="shared" si="154"/>
        <v>13647|Jul-2011</v>
      </c>
    </row>
    <row r="9920" spans="1:12">
      <c r="A9920">
        <v>538659</v>
      </c>
      <c r="B9920" t="s">
        <v>208</v>
      </c>
      <c r="C9920" t="s">
        <v>83</v>
      </c>
      <c r="D9920">
        <v>15</v>
      </c>
      <c r="E9920" s="1">
        <v>40740.486805555563</v>
      </c>
      <c r="F9920">
        <v>1.65</v>
      </c>
      <c r="G9920">
        <v>13830</v>
      </c>
      <c r="H9920" t="s">
        <v>126</v>
      </c>
      <c r="I9920" t="str">
        <f>IF(AND(LEFT(OnlineRetail[[#This Row],[InvoiceNo]],1)&lt;&gt;"C",OnlineRetail[[#This Row],[CustomerID]]&lt;&gt;""),"Yes","No")</f>
        <v>Yes</v>
      </c>
      <c r="J9920" s="4">
        <f>EOMONTH(OnlineRetail[[#This Row],[InvoiceDate]],-1)+1</f>
        <v>40725</v>
      </c>
      <c r="K9920" s="6">
        <f>OnlineRetail[[#This Row],[Quantity]]*OnlineRetail[[#This Row],[UnitPrice]]</f>
        <v>24.75</v>
      </c>
      <c r="L9920" t="str">
        <f t="shared" si="154"/>
        <v>13830|Jul-2011</v>
      </c>
    </row>
    <row r="9921" spans="1:12">
      <c r="A9921">
        <v>537349</v>
      </c>
      <c r="B9921" t="s">
        <v>129</v>
      </c>
      <c r="C9921" t="s">
        <v>24</v>
      </c>
      <c r="D9921">
        <v>24</v>
      </c>
      <c r="E9921" s="1">
        <v>40740.494444444441</v>
      </c>
      <c r="F9921">
        <v>4.25</v>
      </c>
      <c r="G9921">
        <v>13741</v>
      </c>
      <c r="H9921" t="s">
        <v>31</v>
      </c>
      <c r="I9921" t="str">
        <f>IF(AND(LEFT(OnlineRetail[[#This Row],[InvoiceNo]],1)&lt;&gt;"C",OnlineRetail[[#This Row],[CustomerID]]&lt;&gt;""),"Yes","No")</f>
        <v>Yes</v>
      </c>
      <c r="J9921" s="4">
        <f>EOMONTH(OnlineRetail[[#This Row],[InvoiceDate]],-1)+1</f>
        <v>40725</v>
      </c>
      <c r="K9921" s="6">
        <f>OnlineRetail[[#This Row],[Quantity]]*OnlineRetail[[#This Row],[UnitPrice]]</f>
        <v>102</v>
      </c>
      <c r="L9921" t="str">
        <f t="shared" si="154"/>
        <v>13741|Jul-2011</v>
      </c>
    </row>
    <row r="9922" spans="1:12">
      <c r="A9922">
        <v>549821</v>
      </c>
      <c r="B9922" t="s">
        <v>257</v>
      </c>
      <c r="C9922" t="s">
        <v>19</v>
      </c>
      <c r="D9922">
        <v>17</v>
      </c>
      <c r="E9922" s="1">
        <v>40740.498611111107</v>
      </c>
      <c r="F9922">
        <v>9.9499999999999993</v>
      </c>
      <c r="G9922">
        <v>13913</v>
      </c>
      <c r="H9922" t="s">
        <v>10</v>
      </c>
      <c r="I9922" t="str">
        <f>IF(AND(LEFT(OnlineRetail[[#This Row],[InvoiceNo]],1)&lt;&gt;"C",OnlineRetail[[#This Row],[CustomerID]]&lt;&gt;""),"Yes","No")</f>
        <v>Yes</v>
      </c>
      <c r="J9922" s="4">
        <f>EOMONTH(OnlineRetail[[#This Row],[InvoiceDate]],-1)+1</f>
        <v>40725</v>
      </c>
      <c r="K9922" s="6">
        <f>OnlineRetail[[#This Row],[Quantity]]*OnlineRetail[[#This Row],[UnitPrice]]</f>
        <v>169.14999999999998</v>
      </c>
      <c r="L9922" t="str">
        <f t="shared" ref="L9922:L9985" si="155">IF(I9922="Yes",G9922&amp;"|"&amp;TEXT(J9922,"mmm-yyyy"),"")</f>
        <v>13913|Jul-2011</v>
      </c>
    </row>
    <row r="9923" spans="1:12">
      <c r="A9923">
        <v>541904</v>
      </c>
      <c r="B9923" t="s">
        <v>196</v>
      </c>
      <c r="C9923" t="s">
        <v>27</v>
      </c>
      <c r="D9923">
        <v>5</v>
      </c>
      <c r="E9923" s="1">
        <v>40740.503472222219</v>
      </c>
      <c r="F9923">
        <v>1.65</v>
      </c>
      <c r="G9923">
        <v>13717</v>
      </c>
      <c r="H9923" t="s">
        <v>17</v>
      </c>
      <c r="I9923" t="str">
        <f>IF(AND(LEFT(OnlineRetail[[#This Row],[InvoiceNo]],1)&lt;&gt;"C",OnlineRetail[[#This Row],[CustomerID]]&lt;&gt;""),"Yes","No")</f>
        <v>Yes</v>
      </c>
      <c r="J9923" s="4">
        <f>EOMONTH(OnlineRetail[[#This Row],[InvoiceDate]],-1)+1</f>
        <v>40725</v>
      </c>
      <c r="K9923" s="6">
        <f>OnlineRetail[[#This Row],[Quantity]]*OnlineRetail[[#This Row],[UnitPrice]]</f>
        <v>8.25</v>
      </c>
      <c r="L9923" t="str">
        <f t="shared" si="155"/>
        <v>13717|Jul-2011</v>
      </c>
    </row>
    <row r="9924" spans="1:12">
      <c r="A9924">
        <v>550016</v>
      </c>
      <c r="B9924" t="s">
        <v>135</v>
      </c>
      <c r="C9924" t="s">
        <v>29</v>
      </c>
      <c r="D9924">
        <v>15</v>
      </c>
      <c r="E9924" s="1">
        <v>40740.503472222219</v>
      </c>
      <c r="F9924">
        <v>0.85</v>
      </c>
      <c r="G9924">
        <v>13652</v>
      </c>
      <c r="H9924" t="s">
        <v>36</v>
      </c>
      <c r="I9924" t="str">
        <f>IF(AND(LEFT(OnlineRetail[[#This Row],[InvoiceNo]],1)&lt;&gt;"C",OnlineRetail[[#This Row],[CustomerID]]&lt;&gt;""),"Yes","No")</f>
        <v>Yes</v>
      </c>
      <c r="J9924" s="4">
        <f>EOMONTH(OnlineRetail[[#This Row],[InvoiceDate]],-1)+1</f>
        <v>40725</v>
      </c>
      <c r="K9924" s="6">
        <f>OnlineRetail[[#This Row],[Quantity]]*OnlineRetail[[#This Row],[UnitPrice]]</f>
        <v>12.75</v>
      </c>
      <c r="L9924" t="str">
        <f t="shared" si="155"/>
        <v>13652|Jul-2011</v>
      </c>
    </row>
    <row r="9925" spans="1:12">
      <c r="A9925">
        <v>552554</v>
      </c>
      <c r="B9925" t="s">
        <v>47</v>
      </c>
      <c r="C9925" t="s">
        <v>27</v>
      </c>
      <c r="D9925">
        <v>18</v>
      </c>
      <c r="E9925" s="1">
        <v>40740.515972222223</v>
      </c>
      <c r="F9925">
        <v>1.25</v>
      </c>
      <c r="G9925">
        <v>13988</v>
      </c>
      <c r="H9925" t="s">
        <v>10</v>
      </c>
      <c r="I9925" t="str">
        <f>IF(AND(LEFT(OnlineRetail[[#This Row],[InvoiceNo]],1)&lt;&gt;"C",OnlineRetail[[#This Row],[CustomerID]]&lt;&gt;""),"Yes","No")</f>
        <v>Yes</v>
      </c>
      <c r="J9925" s="4">
        <f>EOMONTH(OnlineRetail[[#This Row],[InvoiceDate]],-1)+1</f>
        <v>40725</v>
      </c>
      <c r="K9925" s="6">
        <f>OnlineRetail[[#This Row],[Quantity]]*OnlineRetail[[#This Row],[UnitPrice]]</f>
        <v>22.5</v>
      </c>
      <c r="L9925" t="str">
        <f t="shared" si="155"/>
        <v>13988|Jul-2011</v>
      </c>
    </row>
    <row r="9926" spans="1:12">
      <c r="A9926">
        <v>555071</v>
      </c>
      <c r="B9926" t="s">
        <v>155</v>
      </c>
      <c r="C9926" t="s">
        <v>53</v>
      </c>
      <c r="D9926">
        <v>6</v>
      </c>
      <c r="E9926" s="1">
        <v>40740.525694444441</v>
      </c>
      <c r="F9926">
        <v>3.39</v>
      </c>
      <c r="G9926">
        <v>13046</v>
      </c>
      <c r="H9926" t="s">
        <v>10</v>
      </c>
      <c r="I9926" t="str">
        <f>IF(AND(LEFT(OnlineRetail[[#This Row],[InvoiceNo]],1)&lt;&gt;"C",OnlineRetail[[#This Row],[CustomerID]]&lt;&gt;""),"Yes","No")</f>
        <v>Yes</v>
      </c>
      <c r="J9926" s="4">
        <f>EOMONTH(OnlineRetail[[#This Row],[InvoiceDate]],-1)+1</f>
        <v>40725</v>
      </c>
      <c r="K9926" s="6">
        <f>OnlineRetail[[#This Row],[Quantity]]*OnlineRetail[[#This Row],[UnitPrice]]</f>
        <v>20.34</v>
      </c>
      <c r="L9926" t="str">
        <f t="shared" si="155"/>
        <v>13046|Jul-2011</v>
      </c>
    </row>
    <row r="9927" spans="1:12">
      <c r="A9927">
        <v>552847</v>
      </c>
      <c r="B9927" t="s">
        <v>102</v>
      </c>
      <c r="C9927" t="s">
        <v>33</v>
      </c>
      <c r="D9927">
        <v>22</v>
      </c>
      <c r="E9927" s="1">
        <v>40740.529166666667</v>
      </c>
      <c r="F9927">
        <v>1.65</v>
      </c>
      <c r="G9927">
        <v>14139</v>
      </c>
      <c r="H9927" t="s">
        <v>10</v>
      </c>
      <c r="I9927" t="str">
        <f>IF(AND(LEFT(OnlineRetail[[#This Row],[InvoiceNo]],1)&lt;&gt;"C",OnlineRetail[[#This Row],[CustomerID]]&lt;&gt;""),"Yes","No")</f>
        <v>Yes</v>
      </c>
      <c r="J9927" s="4">
        <f>EOMONTH(OnlineRetail[[#This Row],[InvoiceDate]],-1)+1</f>
        <v>40725</v>
      </c>
      <c r="K9927" s="6">
        <f>OnlineRetail[[#This Row],[Quantity]]*OnlineRetail[[#This Row],[UnitPrice]]</f>
        <v>36.299999999999997</v>
      </c>
      <c r="L9927" t="str">
        <f t="shared" si="155"/>
        <v>14139|Jul-2011</v>
      </c>
    </row>
    <row r="9928" spans="1:12">
      <c r="A9928">
        <v>550651</v>
      </c>
      <c r="B9928" t="s">
        <v>208</v>
      </c>
      <c r="C9928" t="s">
        <v>42</v>
      </c>
      <c r="D9928">
        <v>22</v>
      </c>
      <c r="E9928" s="1">
        <v>40740.545138888891</v>
      </c>
      <c r="F9928">
        <v>2.1</v>
      </c>
      <c r="G9928">
        <v>13594</v>
      </c>
      <c r="H9928" t="s">
        <v>17</v>
      </c>
      <c r="I9928" t="str">
        <f>IF(AND(LEFT(OnlineRetail[[#This Row],[InvoiceNo]],1)&lt;&gt;"C",OnlineRetail[[#This Row],[CustomerID]]&lt;&gt;""),"Yes","No")</f>
        <v>Yes</v>
      </c>
      <c r="J9928" s="4">
        <f>EOMONTH(OnlineRetail[[#This Row],[InvoiceDate]],-1)+1</f>
        <v>40725</v>
      </c>
      <c r="K9928" s="6">
        <f>OnlineRetail[[#This Row],[Quantity]]*OnlineRetail[[#This Row],[UnitPrice]]</f>
        <v>46.2</v>
      </c>
      <c r="L9928" t="str">
        <f t="shared" si="155"/>
        <v>13594|Jul-2011</v>
      </c>
    </row>
    <row r="9929" spans="1:12">
      <c r="A9929">
        <v>545337</v>
      </c>
      <c r="B9929" t="s">
        <v>238</v>
      </c>
      <c r="C9929" t="s">
        <v>24</v>
      </c>
      <c r="D9929">
        <v>21</v>
      </c>
      <c r="E9929" s="1">
        <v>40740.552777777782</v>
      </c>
      <c r="F9929">
        <v>7.95</v>
      </c>
      <c r="G9929">
        <v>13475</v>
      </c>
      <c r="H9929" t="s">
        <v>31</v>
      </c>
      <c r="I9929" t="str">
        <f>IF(AND(LEFT(OnlineRetail[[#This Row],[InvoiceNo]],1)&lt;&gt;"C",OnlineRetail[[#This Row],[CustomerID]]&lt;&gt;""),"Yes","No")</f>
        <v>Yes</v>
      </c>
      <c r="J9929" s="4">
        <f>EOMONTH(OnlineRetail[[#This Row],[InvoiceDate]],-1)+1</f>
        <v>40725</v>
      </c>
      <c r="K9929" s="6">
        <f>OnlineRetail[[#This Row],[Quantity]]*OnlineRetail[[#This Row],[UnitPrice]]</f>
        <v>166.95000000000002</v>
      </c>
      <c r="L9929" t="str">
        <f t="shared" si="155"/>
        <v>13475|Jul-2011</v>
      </c>
    </row>
    <row r="9930" spans="1:12">
      <c r="A9930">
        <v>547637</v>
      </c>
      <c r="B9930" t="s">
        <v>154</v>
      </c>
      <c r="C9930" t="s">
        <v>46</v>
      </c>
      <c r="D9930">
        <v>23</v>
      </c>
      <c r="E9930" s="1">
        <v>40740.554861111108</v>
      </c>
      <c r="F9930">
        <v>4.95</v>
      </c>
      <c r="G9930">
        <v>13402</v>
      </c>
      <c r="H9930" t="s">
        <v>17</v>
      </c>
      <c r="I9930" t="str">
        <f>IF(AND(LEFT(OnlineRetail[[#This Row],[InvoiceNo]],1)&lt;&gt;"C",OnlineRetail[[#This Row],[CustomerID]]&lt;&gt;""),"Yes","No")</f>
        <v>Yes</v>
      </c>
      <c r="J9930" s="4">
        <f>EOMONTH(OnlineRetail[[#This Row],[InvoiceDate]],-1)+1</f>
        <v>40725</v>
      </c>
      <c r="K9930" s="6">
        <f>OnlineRetail[[#This Row],[Quantity]]*OnlineRetail[[#This Row],[UnitPrice]]</f>
        <v>113.85000000000001</v>
      </c>
      <c r="L9930" t="str">
        <f t="shared" si="155"/>
        <v>13402|Jul-2011</v>
      </c>
    </row>
    <row r="9931" spans="1:12">
      <c r="A9931">
        <v>549906</v>
      </c>
      <c r="B9931" t="s">
        <v>302</v>
      </c>
      <c r="C9931" t="s">
        <v>33</v>
      </c>
      <c r="D9931">
        <v>4</v>
      </c>
      <c r="E9931" s="1">
        <v>40740.557638888888</v>
      </c>
      <c r="F9931">
        <v>9.9499999999999993</v>
      </c>
      <c r="G9931">
        <v>14117</v>
      </c>
      <c r="H9931" t="s">
        <v>10</v>
      </c>
      <c r="I9931" t="str">
        <f>IF(AND(LEFT(OnlineRetail[[#This Row],[InvoiceNo]],1)&lt;&gt;"C",OnlineRetail[[#This Row],[CustomerID]]&lt;&gt;""),"Yes","No")</f>
        <v>Yes</v>
      </c>
      <c r="J9931" s="4">
        <f>EOMONTH(OnlineRetail[[#This Row],[InvoiceDate]],-1)+1</f>
        <v>40725</v>
      </c>
      <c r="K9931" s="6">
        <f>OnlineRetail[[#This Row],[Quantity]]*OnlineRetail[[#This Row],[UnitPrice]]</f>
        <v>39.799999999999997</v>
      </c>
      <c r="L9931" t="str">
        <f t="shared" si="155"/>
        <v>14117|Jul-2011</v>
      </c>
    </row>
    <row r="9932" spans="1:12">
      <c r="A9932">
        <v>543538</v>
      </c>
      <c r="B9932" t="s">
        <v>170</v>
      </c>
      <c r="C9932" t="s">
        <v>16</v>
      </c>
      <c r="D9932">
        <v>5</v>
      </c>
      <c r="E9932" s="1">
        <v>40740.557638888888</v>
      </c>
      <c r="F9932">
        <v>4.95</v>
      </c>
      <c r="G9932">
        <v>12563</v>
      </c>
      <c r="H9932" t="s">
        <v>10</v>
      </c>
      <c r="I9932" t="str">
        <f>IF(AND(LEFT(OnlineRetail[[#This Row],[InvoiceNo]],1)&lt;&gt;"C",OnlineRetail[[#This Row],[CustomerID]]&lt;&gt;""),"Yes","No")</f>
        <v>Yes</v>
      </c>
      <c r="J9932" s="4">
        <f>EOMONTH(OnlineRetail[[#This Row],[InvoiceDate]],-1)+1</f>
        <v>40725</v>
      </c>
      <c r="K9932" s="6">
        <f>OnlineRetail[[#This Row],[Quantity]]*OnlineRetail[[#This Row],[UnitPrice]]</f>
        <v>24.75</v>
      </c>
      <c r="L9932" t="str">
        <f t="shared" si="155"/>
        <v>12563|Jul-2011</v>
      </c>
    </row>
    <row r="9933" spans="1:12">
      <c r="A9933">
        <v>548771</v>
      </c>
      <c r="B9933" t="s">
        <v>192</v>
      </c>
      <c r="C9933" t="s">
        <v>12</v>
      </c>
      <c r="D9933">
        <v>13</v>
      </c>
      <c r="E9933" s="1">
        <v>40740.559027777781</v>
      </c>
      <c r="F9933">
        <v>5.95</v>
      </c>
      <c r="G9933">
        <v>13124</v>
      </c>
      <c r="H9933" t="s">
        <v>10</v>
      </c>
      <c r="I9933" t="str">
        <f>IF(AND(LEFT(OnlineRetail[[#This Row],[InvoiceNo]],1)&lt;&gt;"C",OnlineRetail[[#This Row],[CustomerID]]&lt;&gt;""),"Yes","No")</f>
        <v>Yes</v>
      </c>
      <c r="J9933" s="4">
        <f>EOMONTH(OnlineRetail[[#This Row],[InvoiceDate]],-1)+1</f>
        <v>40725</v>
      </c>
      <c r="K9933" s="6">
        <f>OnlineRetail[[#This Row],[Quantity]]*OnlineRetail[[#This Row],[UnitPrice]]</f>
        <v>77.350000000000009</v>
      </c>
      <c r="L9933" t="str">
        <f t="shared" si="155"/>
        <v>13124|Jul-2011</v>
      </c>
    </row>
    <row r="9934" spans="1:12">
      <c r="A9934">
        <v>555830</v>
      </c>
      <c r="B9934" t="s">
        <v>84</v>
      </c>
      <c r="C9934" t="s">
        <v>62</v>
      </c>
      <c r="D9934">
        <v>3</v>
      </c>
      <c r="E9934" s="1">
        <v>40740.566666666673</v>
      </c>
      <c r="F9934">
        <v>9.9499999999999993</v>
      </c>
      <c r="G9934">
        <v>13312</v>
      </c>
      <c r="H9934" t="s">
        <v>10</v>
      </c>
      <c r="I9934" t="str">
        <f>IF(AND(LEFT(OnlineRetail[[#This Row],[InvoiceNo]],1)&lt;&gt;"C",OnlineRetail[[#This Row],[CustomerID]]&lt;&gt;""),"Yes","No")</f>
        <v>Yes</v>
      </c>
      <c r="J9934" s="4">
        <f>EOMONTH(OnlineRetail[[#This Row],[InvoiceDate]],-1)+1</f>
        <v>40725</v>
      </c>
      <c r="K9934" s="6">
        <f>OnlineRetail[[#This Row],[Quantity]]*OnlineRetail[[#This Row],[UnitPrice]]</f>
        <v>29.849999999999998</v>
      </c>
      <c r="L9934" t="str">
        <f t="shared" si="155"/>
        <v>13312|Jul-2011</v>
      </c>
    </row>
    <row r="9935" spans="1:12">
      <c r="A9935">
        <v>555608</v>
      </c>
      <c r="B9935" t="s">
        <v>118</v>
      </c>
      <c r="C9935" t="s">
        <v>27</v>
      </c>
      <c r="D9935">
        <v>2</v>
      </c>
      <c r="E9935" s="1">
        <v>40740.575694444437</v>
      </c>
      <c r="F9935">
        <v>4.25</v>
      </c>
      <c r="G9935">
        <v>13178</v>
      </c>
      <c r="H9935" t="s">
        <v>10</v>
      </c>
      <c r="I9935" t="str">
        <f>IF(AND(LEFT(OnlineRetail[[#This Row],[InvoiceNo]],1)&lt;&gt;"C",OnlineRetail[[#This Row],[CustomerID]]&lt;&gt;""),"Yes","No")</f>
        <v>Yes</v>
      </c>
      <c r="J9935" s="4">
        <f>EOMONTH(OnlineRetail[[#This Row],[InvoiceDate]],-1)+1</f>
        <v>40725</v>
      </c>
      <c r="K9935" s="6">
        <f>OnlineRetail[[#This Row],[Quantity]]*OnlineRetail[[#This Row],[UnitPrice]]</f>
        <v>8.5</v>
      </c>
      <c r="L9935" t="str">
        <f t="shared" si="155"/>
        <v>13178|Jul-2011</v>
      </c>
    </row>
    <row r="9936" spans="1:12">
      <c r="A9936">
        <v>538479</v>
      </c>
      <c r="B9936" t="s">
        <v>302</v>
      </c>
      <c r="C9936" t="s">
        <v>14</v>
      </c>
      <c r="D9936">
        <v>22</v>
      </c>
      <c r="E9936" s="1">
        <v>40740.581250000003</v>
      </c>
      <c r="F9936">
        <v>2.1</v>
      </c>
      <c r="G9936">
        <v>12671</v>
      </c>
      <c r="H9936" t="s">
        <v>10</v>
      </c>
      <c r="I9936" t="str">
        <f>IF(AND(LEFT(OnlineRetail[[#This Row],[InvoiceNo]],1)&lt;&gt;"C",OnlineRetail[[#This Row],[CustomerID]]&lt;&gt;""),"Yes","No")</f>
        <v>Yes</v>
      </c>
      <c r="J9936" s="4">
        <f>EOMONTH(OnlineRetail[[#This Row],[InvoiceDate]],-1)+1</f>
        <v>40725</v>
      </c>
      <c r="K9936" s="6">
        <f>OnlineRetail[[#This Row],[Quantity]]*OnlineRetail[[#This Row],[UnitPrice]]</f>
        <v>46.2</v>
      </c>
      <c r="L9936" t="str">
        <f t="shared" si="155"/>
        <v>12671|Jul-2011</v>
      </c>
    </row>
    <row r="9937" spans="1:12">
      <c r="A9937">
        <v>537456</v>
      </c>
      <c r="B9937" t="s">
        <v>35</v>
      </c>
      <c r="C9937" t="s">
        <v>53</v>
      </c>
      <c r="D9937">
        <v>21</v>
      </c>
      <c r="E9937" s="1">
        <v>40740.584027777782</v>
      </c>
      <c r="F9937">
        <v>1.65</v>
      </c>
      <c r="G9937">
        <v>13657</v>
      </c>
      <c r="H9937" t="s">
        <v>10</v>
      </c>
      <c r="I9937" t="str">
        <f>IF(AND(LEFT(OnlineRetail[[#This Row],[InvoiceNo]],1)&lt;&gt;"C",OnlineRetail[[#This Row],[CustomerID]]&lt;&gt;""),"Yes","No")</f>
        <v>Yes</v>
      </c>
      <c r="J9937" s="4">
        <f>EOMONTH(OnlineRetail[[#This Row],[InvoiceDate]],-1)+1</f>
        <v>40725</v>
      </c>
      <c r="K9937" s="6">
        <f>OnlineRetail[[#This Row],[Quantity]]*OnlineRetail[[#This Row],[UnitPrice]]</f>
        <v>34.65</v>
      </c>
      <c r="L9937" t="str">
        <f t="shared" si="155"/>
        <v>13657|Jul-2011</v>
      </c>
    </row>
    <row r="9938" spans="1:12">
      <c r="A9938">
        <v>549258</v>
      </c>
      <c r="B9938" t="s">
        <v>34</v>
      </c>
      <c r="C9938" t="s">
        <v>14</v>
      </c>
      <c r="D9938">
        <v>16</v>
      </c>
      <c r="E9938" s="1">
        <v>40740.597916666673</v>
      </c>
      <c r="F9938">
        <v>1.25</v>
      </c>
      <c r="G9938">
        <v>12512</v>
      </c>
      <c r="H9938" t="s">
        <v>17</v>
      </c>
      <c r="I9938" t="str">
        <f>IF(AND(LEFT(OnlineRetail[[#This Row],[InvoiceNo]],1)&lt;&gt;"C",OnlineRetail[[#This Row],[CustomerID]]&lt;&gt;""),"Yes","No")</f>
        <v>Yes</v>
      </c>
      <c r="J9938" s="4">
        <f>EOMONTH(OnlineRetail[[#This Row],[InvoiceDate]],-1)+1</f>
        <v>40725</v>
      </c>
      <c r="K9938" s="6">
        <f>OnlineRetail[[#This Row],[Quantity]]*OnlineRetail[[#This Row],[UnitPrice]]</f>
        <v>20</v>
      </c>
      <c r="L9938" t="str">
        <f t="shared" si="155"/>
        <v>12512|Jul-2011</v>
      </c>
    </row>
    <row r="9939" spans="1:12">
      <c r="A9939">
        <v>556189</v>
      </c>
      <c r="B9939" t="s">
        <v>207</v>
      </c>
      <c r="C9939" t="s">
        <v>14</v>
      </c>
      <c r="D9939">
        <v>9</v>
      </c>
      <c r="E9939" s="1">
        <v>40740.599305555559</v>
      </c>
      <c r="F9939">
        <v>0.85</v>
      </c>
      <c r="G9939">
        <v>12963</v>
      </c>
      <c r="H9939" t="s">
        <v>10</v>
      </c>
      <c r="I9939" t="str">
        <f>IF(AND(LEFT(OnlineRetail[[#This Row],[InvoiceNo]],1)&lt;&gt;"C",OnlineRetail[[#This Row],[CustomerID]]&lt;&gt;""),"Yes","No")</f>
        <v>Yes</v>
      </c>
      <c r="J9939" s="4">
        <f>EOMONTH(OnlineRetail[[#This Row],[InvoiceDate]],-1)+1</f>
        <v>40725</v>
      </c>
      <c r="K9939" s="6">
        <f>OnlineRetail[[#This Row],[Quantity]]*OnlineRetail[[#This Row],[UnitPrice]]</f>
        <v>7.6499999999999995</v>
      </c>
      <c r="L9939" t="str">
        <f t="shared" si="155"/>
        <v>12963|Jul-2011</v>
      </c>
    </row>
    <row r="9940" spans="1:12">
      <c r="A9940">
        <v>538769</v>
      </c>
      <c r="B9940" t="s">
        <v>165</v>
      </c>
      <c r="C9940" t="s">
        <v>40</v>
      </c>
      <c r="D9940">
        <v>12</v>
      </c>
      <c r="E9940" s="1">
        <v>40740.602083333331</v>
      </c>
      <c r="F9940">
        <v>3.39</v>
      </c>
      <c r="G9940">
        <v>12672</v>
      </c>
      <c r="H9940" t="s">
        <v>10</v>
      </c>
      <c r="I9940" t="str">
        <f>IF(AND(LEFT(OnlineRetail[[#This Row],[InvoiceNo]],1)&lt;&gt;"C",OnlineRetail[[#This Row],[CustomerID]]&lt;&gt;""),"Yes","No")</f>
        <v>Yes</v>
      </c>
      <c r="J9940" s="4">
        <f>EOMONTH(OnlineRetail[[#This Row],[InvoiceDate]],-1)+1</f>
        <v>40725</v>
      </c>
      <c r="K9940" s="6">
        <f>OnlineRetail[[#This Row],[Quantity]]*OnlineRetail[[#This Row],[UnitPrice]]</f>
        <v>40.68</v>
      </c>
      <c r="L9940" t="str">
        <f t="shared" si="155"/>
        <v>12672|Jul-2011</v>
      </c>
    </row>
    <row r="9941" spans="1:12">
      <c r="A9941">
        <v>554143</v>
      </c>
      <c r="B9941" t="s">
        <v>64</v>
      </c>
      <c r="C9941" t="s">
        <v>29</v>
      </c>
      <c r="D9941">
        <v>6</v>
      </c>
      <c r="E9941" s="1">
        <v>40740.606249999997</v>
      </c>
      <c r="F9941">
        <v>5.95</v>
      </c>
      <c r="G9941">
        <v>13856</v>
      </c>
      <c r="H9941" t="s">
        <v>31</v>
      </c>
      <c r="I9941" t="str">
        <f>IF(AND(LEFT(OnlineRetail[[#This Row],[InvoiceNo]],1)&lt;&gt;"C",OnlineRetail[[#This Row],[CustomerID]]&lt;&gt;""),"Yes","No")</f>
        <v>Yes</v>
      </c>
      <c r="J9941" s="4">
        <f>EOMONTH(OnlineRetail[[#This Row],[InvoiceDate]],-1)+1</f>
        <v>40725</v>
      </c>
      <c r="K9941" s="6">
        <f>OnlineRetail[[#This Row],[Quantity]]*OnlineRetail[[#This Row],[UnitPrice]]</f>
        <v>35.700000000000003</v>
      </c>
      <c r="L9941" t="str">
        <f t="shared" si="155"/>
        <v>13856|Jul-2011</v>
      </c>
    </row>
    <row r="9942" spans="1:12">
      <c r="A9942">
        <v>540864</v>
      </c>
      <c r="B9942" t="s">
        <v>256</v>
      </c>
      <c r="C9942" t="s">
        <v>9</v>
      </c>
      <c r="D9942">
        <v>18</v>
      </c>
      <c r="E9942" s="1">
        <v>40740.621527777781</v>
      </c>
      <c r="F9942">
        <v>2.5499999999999998</v>
      </c>
      <c r="G9942">
        <v>13993</v>
      </c>
      <c r="H9942" t="s">
        <v>10</v>
      </c>
      <c r="I9942" t="str">
        <f>IF(AND(LEFT(OnlineRetail[[#This Row],[InvoiceNo]],1)&lt;&gt;"C",OnlineRetail[[#This Row],[CustomerID]]&lt;&gt;""),"Yes","No")</f>
        <v>Yes</v>
      </c>
      <c r="J9942" s="4">
        <f>EOMONTH(OnlineRetail[[#This Row],[InvoiceDate]],-1)+1</f>
        <v>40725</v>
      </c>
      <c r="K9942" s="6">
        <f>OnlineRetail[[#This Row],[Quantity]]*OnlineRetail[[#This Row],[UnitPrice]]</f>
        <v>45.9</v>
      </c>
      <c r="L9942" t="str">
        <f t="shared" si="155"/>
        <v>13993|Jul-2011</v>
      </c>
    </row>
    <row r="9943" spans="1:12">
      <c r="A9943">
        <v>553036</v>
      </c>
      <c r="B9943" t="s">
        <v>249</v>
      </c>
      <c r="C9943" t="s">
        <v>50</v>
      </c>
      <c r="D9943">
        <v>13</v>
      </c>
      <c r="E9943" s="1">
        <v>40740.621527777781</v>
      </c>
      <c r="F9943">
        <v>2.5499999999999998</v>
      </c>
      <c r="G9943">
        <v>13826</v>
      </c>
      <c r="H9943" t="s">
        <v>10</v>
      </c>
      <c r="I9943" t="str">
        <f>IF(AND(LEFT(OnlineRetail[[#This Row],[InvoiceNo]],1)&lt;&gt;"C",OnlineRetail[[#This Row],[CustomerID]]&lt;&gt;""),"Yes","No")</f>
        <v>Yes</v>
      </c>
      <c r="J9943" s="4">
        <f>EOMONTH(OnlineRetail[[#This Row],[InvoiceDate]],-1)+1</f>
        <v>40725</v>
      </c>
      <c r="K9943" s="6">
        <f>OnlineRetail[[#This Row],[Quantity]]*OnlineRetail[[#This Row],[UnitPrice]]</f>
        <v>33.15</v>
      </c>
      <c r="L9943" t="str">
        <f t="shared" si="155"/>
        <v>13826|Jul-2011</v>
      </c>
    </row>
    <row r="9944" spans="1:12">
      <c r="A9944">
        <v>554653</v>
      </c>
      <c r="B9944" t="s">
        <v>172</v>
      </c>
      <c r="C9944" t="s">
        <v>29</v>
      </c>
      <c r="D9944">
        <v>4</v>
      </c>
      <c r="E9944" s="1">
        <v>40740.628472222219</v>
      </c>
      <c r="F9944">
        <v>7.95</v>
      </c>
      <c r="G9944">
        <v>13740</v>
      </c>
      <c r="H9944" t="s">
        <v>31</v>
      </c>
      <c r="I9944" t="str">
        <f>IF(AND(LEFT(OnlineRetail[[#This Row],[InvoiceNo]],1)&lt;&gt;"C",OnlineRetail[[#This Row],[CustomerID]]&lt;&gt;""),"Yes","No")</f>
        <v>Yes</v>
      </c>
      <c r="J9944" s="4">
        <f>EOMONTH(OnlineRetail[[#This Row],[InvoiceDate]],-1)+1</f>
        <v>40725</v>
      </c>
      <c r="K9944" s="6">
        <f>OnlineRetail[[#This Row],[Quantity]]*OnlineRetail[[#This Row],[UnitPrice]]</f>
        <v>31.8</v>
      </c>
      <c r="L9944" t="str">
        <f t="shared" si="155"/>
        <v>13740|Jul-2011</v>
      </c>
    </row>
    <row r="9945" spans="1:12">
      <c r="A9945">
        <v>544729</v>
      </c>
      <c r="B9945" t="s">
        <v>233</v>
      </c>
      <c r="C9945" t="s">
        <v>19</v>
      </c>
      <c r="D9945">
        <v>21</v>
      </c>
      <c r="E9945" s="1">
        <v>40740.640277777777</v>
      </c>
      <c r="F9945">
        <v>1.65</v>
      </c>
      <c r="G9945">
        <v>12462</v>
      </c>
      <c r="H9945" t="s">
        <v>10</v>
      </c>
      <c r="I9945" t="str">
        <f>IF(AND(LEFT(OnlineRetail[[#This Row],[InvoiceNo]],1)&lt;&gt;"C",OnlineRetail[[#This Row],[CustomerID]]&lt;&gt;""),"Yes","No")</f>
        <v>Yes</v>
      </c>
      <c r="J9945" s="4">
        <f>EOMONTH(OnlineRetail[[#This Row],[InvoiceDate]],-1)+1</f>
        <v>40725</v>
      </c>
      <c r="K9945" s="6">
        <f>OnlineRetail[[#This Row],[Quantity]]*OnlineRetail[[#This Row],[UnitPrice]]</f>
        <v>34.65</v>
      </c>
      <c r="L9945" t="str">
        <f t="shared" si="155"/>
        <v>12462|Jul-2011</v>
      </c>
    </row>
    <row r="9946" spans="1:12">
      <c r="A9946">
        <v>549572</v>
      </c>
      <c r="B9946" t="s">
        <v>160</v>
      </c>
      <c r="C9946" t="s">
        <v>16</v>
      </c>
      <c r="D9946">
        <v>17</v>
      </c>
      <c r="E9946" s="1">
        <v>40740.655555555553</v>
      </c>
      <c r="F9946">
        <v>0.85</v>
      </c>
      <c r="G9946">
        <v>13743</v>
      </c>
      <c r="H9946" t="s">
        <v>10</v>
      </c>
      <c r="I9946" t="str">
        <f>IF(AND(LEFT(OnlineRetail[[#This Row],[InvoiceNo]],1)&lt;&gt;"C",OnlineRetail[[#This Row],[CustomerID]]&lt;&gt;""),"Yes","No")</f>
        <v>Yes</v>
      </c>
      <c r="J9946" s="4">
        <f>EOMONTH(OnlineRetail[[#This Row],[InvoiceDate]],-1)+1</f>
        <v>40725</v>
      </c>
      <c r="K9946" s="6">
        <f>OnlineRetail[[#This Row],[Quantity]]*OnlineRetail[[#This Row],[UnitPrice]]</f>
        <v>14.45</v>
      </c>
      <c r="L9946" t="str">
        <f t="shared" si="155"/>
        <v>13743|Jul-2011</v>
      </c>
    </row>
    <row r="9947" spans="1:12">
      <c r="A9947">
        <v>539565</v>
      </c>
      <c r="B9947" t="s">
        <v>235</v>
      </c>
      <c r="C9947" t="s">
        <v>40</v>
      </c>
      <c r="D9947">
        <v>16</v>
      </c>
      <c r="E9947" s="1">
        <v>40740.668055555558</v>
      </c>
      <c r="F9947">
        <v>3.39</v>
      </c>
      <c r="G9947">
        <v>12461</v>
      </c>
      <c r="H9947" t="s">
        <v>10</v>
      </c>
      <c r="I9947" t="str">
        <f>IF(AND(LEFT(OnlineRetail[[#This Row],[InvoiceNo]],1)&lt;&gt;"C",OnlineRetail[[#This Row],[CustomerID]]&lt;&gt;""),"Yes","No")</f>
        <v>Yes</v>
      </c>
      <c r="J9947" s="4">
        <f>EOMONTH(OnlineRetail[[#This Row],[InvoiceDate]],-1)+1</f>
        <v>40725</v>
      </c>
      <c r="K9947" s="6">
        <f>OnlineRetail[[#This Row],[Quantity]]*OnlineRetail[[#This Row],[UnitPrice]]</f>
        <v>54.24</v>
      </c>
      <c r="L9947" t="str">
        <f t="shared" si="155"/>
        <v>12461|Jul-2011</v>
      </c>
    </row>
    <row r="9948" spans="1:12">
      <c r="A9948">
        <v>546869</v>
      </c>
      <c r="B9948" t="s">
        <v>34</v>
      </c>
      <c r="C9948" t="s">
        <v>21</v>
      </c>
      <c r="D9948">
        <v>24</v>
      </c>
      <c r="E9948" s="1">
        <v>40740.67083333333</v>
      </c>
      <c r="F9948">
        <v>4.95</v>
      </c>
      <c r="G9948">
        <v>12596</v>
      </c>
      <c r="H9948" t="s">
        <v>10</v>
      </c>
      <c r="I9948" t="str">
        <f>IF(AND(LEFT(OnlineRetail[[#This Row],[InvoiceNo]],1)&lt;&gt;"C",OnlineRetail[[#This Row],[CustomerID]]&lt;&gt;""),"Yes","No")</f>
        <v>Yes</v>
      </c>
      <c r="J9948" s="4">
        <f>EOMONTH(OnlineRetail[[#This Row],[InvoiceDate]],-1)+1</f>
        <v>40725</v>
      </c>
      <c r="K9948" s="6">
        <f>OnlineRetail[[#This Row],[Quantity]]*OnlineRetail[[#This Row],[UnitPrice]]</f>
        <v>118.80000000000001</v>
      </c>
      <c r="L9948" t="str">
        <f t="shared" si="155"/>
        <v>12596|Jul-2011</v>
      </c>
    </row>
    <row r="9949" spans="1:12">
      <c r="A9949">
        <v>537857</v>
      </c>
      <c r="B9949" t="s">
        <v>110</v>
      </c>
      <c r="C9949" t="s">
        <v>53</v>
      </c>
      <c r="D9949">
        <v>20</v>
      </c>
      <c r="E9949" s="1">
        <v>40740.684027777781</v>
      </c>
      <c r="F9949">
        <v>7.95</v>
      </c>
      <c r="G9949">
        <v>13704</v>
      </c>
      <c r="H9949" t="s">
        <v>10</v>
      </c>
      <c r="I9949" t="str">
        <f>IF(AND(LEFT(OnlineRetail[[#This Row],[InvoiceNo]],1)&lt;&gt;"C",OnlineRetail[[#This Row],[CustomerID]]&lt;&gt;""),"Yes","No")</f>
        <v>Yes</v>
      </c>
      <c r="J9949" s="4">
        <f>EOMONTH(OnlineRetail[[#This Row],[InvoiceDate]],-1)+1</f>
        <v>40725</v>
      </c>
      <c r="K9949" s="6">
        <f>OnlineRetail[[#This Row],[Quantity]]*OnlineRetail[[#This Row],[UnitPrice]]</f>
        <v>159</v>
      </c>
      <c r="L9949" t="str">
        <f t="shared" si="155"/>
        <v>13704|Jul-2011</v>
      </c>
    </row>
    <row r="9950" spans="1:12">
      <c r="A9950">
        <v>536631</v>
      </c>
      <c r="B9950" t="s">
        <v>171</v>
      </c>
      <c r="C9950" t="s">
        <v>42</v>
      </c>
      <c r="D9950">
        <v>10</v>
      </c>
      <c r="E9950" s="1">
        <v>40740.684027777781</v>
      </c>
      <c r="F9950">
        <v>0.85</v>
      </c>
      <c r="G9950">
        <v>13289</v>
      </c>
      <c r="H9950" t="s">
        <v>10</v>
      </c>
      <c r="I9950" t="str">
        <f>IF(AND(LEFT(OnlineRetail[[#This Row],[InvoiceNo]],1)&lt;&gt;"C",OnlineRetail[[#This Row],[CustomerID]]&lt;&gt;""),"Yes","No")</f>
        <v>Yes</v>
      </c>
      <c r="J9950" s="4">
        <f>EOMONTH(OnlineRetail[[#This Row],[InvoiceDate]],-1)+1</f>
        <v>40725</v>
      </c>
      <c r="K9950" s="6">
        <f>OnlineRetail[[#This Row],[Quantity]]*OnlineRetail[[#This Row],[UnitPrice]]</f>
        <v>8.5</v>
      </c>
      <c r="L9950" t="str">
        <f t="shared" si="155"/>
        <v>13289|Jul-2011</v>
      </c>
    </row>
    <row r="9951" spans="1:12">
      <c r="A9951">
        <v>544346</v>
      </c>
      <c r="B9951" t="s">
        <v>13</v>
      </c>
      <c r="C9951" t="s">
        <v>53</v>
      </c>
      <c r="D9951">
        <v>14</v>
      </c>
      <c r="E9951" s="1">
        <v>40740.69027777778</v>
      </c>
      <c r="F9951">
        <v>7.95</v>
      </c>
      <c r="G9951">
        <v>13580</v>
      </c>
      <c r="H9951" t="s">
        <v>10</v>
      </c>
      <c r="I9951" t="str">
        <f>IF(AND(LEFT(OnlineRetail[[#This Row],[InvoiceNo]],1)&lt;&gt;"C",OnlineRetail[[#This Row],[CustomerID]]&lt;&gt;""),"Yes","No")</f>
        <v>Yes</v>
      </c>
      <c r="J9951" s="4">
        <f>EOMONTH(OnlineRetail[[#This Row],[InvoiceDate]],-1)+1</f>
        <v>40725</v>
      </c>
      <c r="K9951" s="6">
        <f>OnlineRetail[[#This Row],[Quantity]]*OnlineRetail[[#This Row],[UnitPrice]]</f>
        <v>111.3</v>
      </c>
      <c r="L9951" t="str">
        <f t="shared" si="155"/>
        <v>13580|Jul-2011</v>
      </c>
    </row>
    <row r="9952" spans="1:12">
      <c r="A9952">
        <v>541010</v>
      </c>
      <c r="B9952" t="s">
        <v>122</v>
      </c>
      <c r="C9952" t="s">
        <v>24</v>
      </c>
      <c r="D9952">
        <v>12</v>
      </c>
      <c r="E9952" s="1">
        <v>40740.691666666673</v>
      </c>
      <c r="F9952">
        <v>4.25</v>
      </c>
      <c r="G9952">
        <v>13178</v>
      </c>
      <c r="H9952" t="s">
        <v>10</v>
      </c>
      <c r="I9952" t="str">
        <f>IF(AND(LEFT(OnlineRetail[[#This Row],[InvoiceNo]],1)&lt;&gt;"C",OnlineRetail[[#This Row],[CustomerID]]&lt;&gt;""),"Yes","No")</f>
        <v>Yes</v>
      </c>
      <c r="J9952" s="4">
        <f>EOMONTH(OnlineRetail[[#This Row],[InvoiceDate]],-1)+1</f>
        <v>40725</v>
      </c>
      <c r="K9952" s="6">
        <f>OnlineRetail[[#This Row],[Quantity]]*OnlineRetail[[#This Row],[UnitPrice]]</f>
        <v>51</v>
      </c>
      <c r="L9952" t="str">
        <f t="shared" si="155"/>
        <v>13178|Jul-2011</v>
      </c>
    </row>
    <row r="9953" spans="1:12">
      <c r="A9953">
        <v>548538</v>
      </c>
      <c r="B9953" t="s">
        <v>218</v>
      </c>
      <c r="C9953" t="s">
        <v>53</v>
      </c>
      <c r="D9953">
        <v>22</v>
      </c>
      <c r="E9953" s="1">
        <v>40740.695833333331</v>
      </c>
      <c r="F9953">
        <v>7.95</v>
      </c>
      <c r="G9953">
        <v>13604</v>
      </c>
      <c r="H9953" t="s">
        <v>17</v>
      </c>
      <c r="I9953" t="str">
        <f>IF(AND(LEFT(OnlineRetail[[#This Row],[InvoiceNo]],1)&lt;&gt;"C",OnlineRetail[[#This Row],[CustomerID]]&lt;&gt;""),"Yes","No")</f>
        <v>Yes</v>
      </c>
      <c r="J9953" s="4">
        <f>EOMONTH(OnlineRetail[[#This Row],[InvoiceDate]],-1)+1</f>
        <v>40725</v>
      </c>
      <c r="K9953" s="6">
        <f>OnlineRetail[[#This Row],[Quantity]]*OnlineRetail[[#This Row],[UnitPrice]]</f>
        <v>174.9</v>
      </c>
      <c r="L9953" t="str">
        <f t="shared" si="155"/>
        <v>13604|Jul-2011</v>
      </c>
    </row>
    <row r="9954" spans="1:12">
      <c r="A9954">
        <v>543328</v>
      </c>
      <c r="B9954" t="s">
        <v>196</v>
      </c>
      <c r="C9954" t="s">
        <v>21</v>
      </c>
      <c r="D9954">
        <v>22</v>
      </c>
      <c r="E9954" s="1">
        <v>40740.699305555558</v>
      </c>
      <c r="F9954">
        <v>3.39</v>
      </c>
      <c r="G9954">
        <v>13668</v>
      </c>
      <c r="H9954" t="s">
        <v>10</v>
      </c>
      <c r="I9954" t="str">
        <f>IF(AND(LEFT(OnlineRetail[[#This Row],[InvoiceNo]],1)&lt;&gt;"C",OnlineRetail[[#This Row],[CustomerID]]&lt;&gt;""),"Yes","No")</f>
        <v>Yes</v>
      </c>
      <c r="J9954" s="4">
        <f>EOMONTH(OnlineRetail[[#This Row],[InvoiceDate]],-1)+1</f>
        <v>40725</v>
      </c>
      <c r="K9954" s="6">
        <f>OnlineRetail[[#This Row],[Quantity]]*OnlineRetail[[#This Row],[UnitPrice]]</f>
        <v>74.58</v>
      </c>
      <c r="L9954" t="str">
        <f t="shared" si="155"/>
        <v>13668|Jul-2011</v>
      </c>
    </row>
    <row r="9955" spans="1:12">
      <c r="A9955">
        <v>547867</v>
      </c>
      <c r="B9955" t="s">
        <v>64</v>
      </c>
      <c r="C9955" t="s">
        <v>46</v>
      </c>
      <c r="D9955">
        <v>17</v>
      </c>
      <c r="E9955" s="1">
        <v>40740.71597222222</v>
      </c>
      <c r="F9955">
        <v>9.9499999999999993</v>
      </c>
      <c r="G9955">
        <v>14103</v>
      </c>
      <c r="H9955" t="s">
        <v>10</v>
      </c>
      <c r="I9955" t="str">
        <f>IF(AND(LEFT(OnlineRetail[[#This Row],[InvoiceNo]],1)&lt;&gt;"C",OnlineRetail[[#This Row],[CustomerID]]&lt;&gt;""),"Yes","No")</f>
        <v>Yes</v>
      </c>
      <c r="J9955" s="4">
        <f>EOMONTH(OnlineRetail[[#This Row],[InvoiceDate]],-1)+1</f>
        <v>40725</v>
      </c>
      <c r="K9955" s="6">
        <f>OnlineRetail[[#This Row],[Quantity]]*OnlineRetail[[#This Row],[UnitPrice]]</f>
        <v>169.14999999999998</v>
      </c>
      <c r="L9955" t="str">
        <f t="shared" si="155"/>
        <v>14103|Jul-2011</v>
      </c>
    </row>
    <row r="9956" spans="1:12">
      <c r="A9956">
        <v>543390</v>
      </c>
      <c r="B9956" t="s">
        <v>103</v>
      </c>
      <c r="C9956" t="s">
        <v>24</v>
      </c>
      <c r="D9956">
        <v>11</v>
      </c>
      <c r="E9956" s="1">
        <v>40740.718055555553</v>
      </c>
      <c r="F9956">
        <v>2.1</v>
      </c>
      <c r="G9956">
        <v>13469</v>
      </c>
      <c r="H9956" t="s">
        <v>10</v>
      </c>
      <c r="I9956" t="str">
        <f>IF(AND(LEFT(OnlineRetail[[#This Row],[InvoiceNo]],1)&lt;&gt;"C",OnlineRetail[[#This Row],[CustomerID]]&lt;&gt;""),"Yes","No")</f>
        <v>Yes</v>
      </c>
      <c r="J9956" s="4">
        <f>EOMONTH(OnlineRetail[[#This Row],[InvoiceDate]],-1)+1</f>
        <v>40725</v>
      </c>
      <c r="K9956" s="6">
        <f>OnlineRetail[[#This Row],[Quantity]]*OnlineRetail[[#This Row],[UnitPrice]]</f>
        <v>23.1</v>
      </c>
      <c r="L9956" t="str">
        <f t="shared" si="155"/>
        <v>13469|Jul-2011</v>
      </c>
    </row>
    <row r="9957" spans="1:12">
      <c r="A9957">
        <v>556049</v>
      </c>
      <c r="B9957" t="s">
        <v>157</v>
      </c>
      <c r="C9957" t="s">
        <v>33</v>
      </c>
      <c r="D9957">
        <v>3</v>
      </c>
      <c r="E9957" s="1">
        <v>40740.729861111111</v>
      </c>
      <c r="F9957">
        <v>1.25</v>
      </c>
      <c r="G9957">
        <v>14262</v>
      </c>
      <c r="H9957" t="s">
        <v>10</v>
      </c>
      <c r="I9957" t="str">
        <f>IF(AND(LEFT(OnlineRetail[[#This Row],[InvoiceNo]],1)&lt;&gt;"C",OnlineRetail[[#This Row],[CustomerID]]&lt;&gt;""),"Yes","No")</f>
        <v>Yes</v>
      </c>
      <c r="J9957" s="4">
        <f>EOMONTH(OnlineRetail[[#This Row],[InvoiceDate]],-1)+1</f>
        <v>40725</v>
      </c>
      <c r="K9957" s="6">
        <f>OnlineRetail[[#This Row],[Quantity]]*OnlineRetail[[#This Row],[UnitPrice]]</f>
        <v>3.75</v>
      </c>
      <c r="L9957" t="str">
        <f t="shared" si="155"/>
        <v>14262|Jul-2011</v>
      </c>
    </row>
    <row r="9958" spans="1:12">
      <c r="A9958">
        <v>541540</v>
      </c>
      <c r="B9958" t="s">
        <v>30</v>
      </c>
      <c r="C9958" t="s">
        <v>48</v>
      </c>
      <c r="D9958">
        <v>17</v>
      </c>
      <c r="E9958" s="1">
        <v>40740.730555555558</v>
      </c>
      <c r="F9958">
        <v>3.39</v>
      </c>
      <c r="G9958">
        <v>14157</v>
      </c>
      <c r="H9958" t="s">
        <v>10</v>
      </c>
      <c r="I9958" t="str">
        <f>IF(AND(LEFT(OnlineRetail[[#This Row],[InvoiceNo]],1)&lt;&gt;"C",OnlineRetail[[#This Row],[CustomerID]]&lt;&gt;""),"Yes","No")</f>
        <v>Yes</v>
      </c>
      <c r="J9958" s="4">
        <f>EOMONTH(OnlineRetail[[#This Row],[InvoiceDate]],-1)+1</f>
        <v>40725</v>
      </c>
      <c r="K9958" s="6">
        <f>OnlineRetail[[#This Row],[Quantity]]*OnlineRetail[[#This Row],[UnitPrice]]</f>
        <v>57.63</v>
      </c>
      <c r="L9958" t="str">
        <f t="shared" si="155"/>
        <v>14157|Jul-2011</v>
      </c>
    </row>
    <row r="9959" spans="1:12">
      <c r="A9959">
        <v>555383</v>
      </c>
      <c r="B9959" t="s">
        <v>84</v>
      </c>
      <c r="C9959" t="s">
        <v>21</v>
      </c>
      <c r="D9959">
        <v>12</v>
      </c>
      <c r="E9959" s="1">
        <v>40740.740972222222</v>
      </c>
      <c r="F9959">
        <v>2.5499999999999998</v>
      </c>
      <c r="G9959">
        <v>13954</v>
      </c>
      <c r="H9959" t="s">
        <v>10</v>
      </c>
      <c r="I9959" t="str">
        <f>IF(AND(LEFT(OnlineRetail[[#This Row],[InvoiceNo]],1)&lt;&gt;"C",OnlineRetail[[#This Row],[CustomerID]]&lt;&gt;""),"Yes","No")</f>
        <v>Yes</v>
      </c>
      <c r="J9959" s="4">
        <f>EOMONTH(OnlineRetail[[#This Row],[InvoiceDate]],-1)+1</f>
        <v>40725</v>
      </c>
      <c r="K9959" s="6">
        <f>OnlineRetail[[#This Row],[Quantity]]*OnlineRetail[[#This Row],[UnitPrice]]</f>
        <v>30.599999999999998</v>
      </c>
      <c r="L9959" t="str">
        <f t="shared" si="155"/>
        <v>13954|Jul-2011</v>
      </c>
    </row>
    <row r="9960" spans="1:12">
      <c r="A9960">
        <v>548649</v>
      </c>
      <c r="B9960" t="s">
        <v>191</v>
      </c>
      <c r="C9960" t="s">
        <v>50</v>
      </c>
      <c r="D9960">
        <v>14</v>
      </c>
      <c r="E9960" s="1">
        <v>40740.75</v>
      </c>
      <c r="F9960">
        <v>7.95</v>
      </c>
      <c r="G9960">
        <v>13732</v>
      </c>
      <c r="H9960" t="s">
        <v>10</v>
      </c>
      <c r="I9960" t="str">
        <f>IF(AND(LEFT(OnlineRetail[[#This Row],[InvoiceNo]],1)&lt;&gt;"C",OnlineRetail[[#This Row],[CustomerID]]&lt;&gt;""),"Yes","No")</f>
        <v>Yes</v>
      </c>
      <c r="J9960" s="4">
        <f>EOMONTH(OnlineRetail[[#This Row],[InvoiceDate]],-1)+1</f>
        <v>40725</v>
      </c>
      <c r="K9960" s="6">
        <f>OnlineRetail[[#This Row],[Quantity]]*OnlineRetail[[#This Row],[UnitPrice]]</f>
        <v>111.3</v>
      </c>
      <c r="L9960" t="str">
        <f t="shared" si="155"/>
        <v>13732|Jul-2011</v>
      </c>
    </row>
    <row r="9961" spans="1:12">
      <c r="A9961">
        <v>543318</v>
      </c>
      <c r="B9961" t="s">
        <v>154</v>
      </c>
      <c r="C9961" t="s">
        <v>27</v>
      </c>
      <c r="D9961">
        <v>11</v>
      </c>
      <c r="E9961" s="1">
        <v>40740.758333333331</v>
      </c>
      <c r="F9961">
        <v>1.65</v>
      </c>
      <c r="G9961">
        <v>14141</v>
      </c>
      <c r="H9961" t="s">
        <v>10</v>
      </c>
      <c r="I9961" t="str">
        <f>IF(AND(LEFT(OnlineRetail[[#This Row],[InvoiceNo]],1)&lt;&gt;"C",OnlineRetail[[#This Row],[CustomerID]]&lt;&gt;""),"Yes","No")</f>
        <v>Yes</v>
      </c>
      <c r="J9961" s="4">
        <f>EOMONTH(OnlineRetail[[#This Row],[InvoiceDate]],-1)+1</f>
        <v>40725</v>
      </c>
      <c r="K9961" s="6">
        <f>OnlineRetail[[#This Row],[Quantity]]*OnlineRetail[[#This Row],[UnitPrice]]</f>
        <v>18.149999999999999</v>
      </c>
      <c r="L9961" t="str">
        <f t="shared" si="155"/>
        <v>14141|Jul-2011</v>
      </c>
    </row>
    <row r="9962" spans="1:12">
      <c r="A9962">
        <v>537873</v>
      </c>
      <c r="B9962" t="s">
        <v>110</v>
      </c>
      <c r="C9962" t="s">
        <v>50</v>
      </c>
      <c r="D9962">
        <v>10</v>
      </c>
      <c r="E9962" s="1">
        <v>40740.771527777782</v>
      </c>
      <c r="F9962">
        <v>4.95</v>
      </c>
      <c r="G9962">
        <v>13439</v>
      </c>
      <c r="H9962" t="s">
        <v>10</v>
      </c>
      <c r="I9962" t="str">
        <f>IF(AND(LEFT(OnlineRetail[[#This Row],[InvoiceNo]],1)&lt;&gt;"C",OnlineRetail[[#This Row],[CustomerID]]&lt;&gt;""),"Yes","No")</f>
        <v>Yes</v>
      </c>
      <c r="J9962" s="4">
        <f>EOMONTH(OnlineRetail[[#This Row],[InvoiceDate]],-1)+1</f>
        <v>40725</v>
      </c>
      <c r="K9962" s="6">
        <f>OnlineRetail[[#This Row],[Quantity]]*OnlineRetail[[#This Row],[UnitPrice]]</f>
        <v>49.5</v>
      </c>
      <c r="L9962" t="str">
        <f t="shared" si="155"/>
        <v>13439|Jul-2011</v>
      </c>
    </row>
    <row r="9963" spans="1:12">
      <c r="A9963">
        <v>544448</v>
      </c>
      <c r="B9963" t="s">
        <v>101</v>
      </c>
      <c r="C9963" t="s">
        <v>33</v>
      </c>
      <c r="D9963">
        <v>5</v>
      </c>
      <c r="E9963" s="1">
        <v>40740.779166666667</v>
      </c>
      <c r="F9963">
        <v>1.25</v>
      </c>
      <c r="G9963">
        <v>13362</v>
      </c>
      <c r="H9963" t="s">
        <v>17</v>
      </c>
      <c r="I9963" t="str">
        <f>IF(AND(LEFT(OnlineRetail[[#This Row],[InvoiceNo]],1)&lt;&gt;"C",OnlineRetail[[#This Row],[CustomerID]]&lt;&gt;""),"Yes","No")</f>
        <v>Yes</v>
      </c>
      <c r="J9963" s="4">
        <f>EOMONTH(OnlineRetail[[#This Row],[InvoiceDate]],-1)+1</f>
        <v>40725</v>
      </c>
      <c r="K9963" s="6">
        <f>OnlineRetail[[#This Row],[Quantity]]*OnlineRetail[[#This Row],[UnitPrice]]</f>
        <v>6.25</v>
      </c>
      <c r="L9963" t="str">
        <f t="shared" si="155"/>
        <v>13362|Jul-2011</v>
      </c>
    </row>
    <row r="9964" spans="1:12">
      <c r="A9964">
        <v>543377</v>
      </c>
      <c r="B9964" t="s">
        <v>28</v>
      </c>
      <c r="C9964" t="s">
        <v>21</v>
      </c>
      <c r="D9964">
        <v>23</v>
      </c>
      <c r="E9964" s="1">
        <v>40740.786111111112</v>
      </c>
      <c r="F9964">
        <v>4.95</v>
      </c>
      <c r="G9964">
        <v>12580</v>
      </c>
      <c r="H9964" t="s">
        <v>10</v>
      </c>
      <c r="I9964" t="str">
        <f>IF(AND(LEFT(OnlineRetail[[#This Row],[InvoiceNo]],1)&lt;&gt;"C",OnlineRetail[[#This Row],[CustomerID]]&lt;&gt;""),"Yes","No")</f>
        <v>Yes</v>
      </c>
      <c r="J9964" s="4">
        <f>EOMONTH(OnlineRetail[[#This Row],[InvoiceDate]],-1)+1</f>
        <v>40725</v>
      </c>
      <c r="K9964" s="6">
        <f>OnlineRetail[[#This Row],[Quantity]]*OnlineRetail[[#This Row],[UnitPrice]]</f>
        <v>113.85000000000001</v>
      </c>
      <c r="L9964" t="str">
        <f t="shared" si="155"/>
        <v>12580|Jul-2011</v>
      </c>
    </row>
    <row r="9965" spans="1:12">
      <c r="A9965">
        <v>539207</v>
      </c>
      <c r="B9965" t="s">
        <v>11</v>
      </c>
      <c r="C9965" t="s">
        <v>16</v>
      </c>
      <c r="D9965">
        <v>11</v>
      </c>
      <c r="E9965" s="1">
        <v>40740.802083333343</v>
      </c>
      <c r="F9965">
        <v>2.5499999999999998</v>
      </c>
      <c r="G9965">
        <v>13768</v>
      </c>
      <c r="H9965" t="s">
        <v>10</v>
      </c>
      <c r="I9965" t="str">
        <f>IF(AND(LEFT(OnlineRetail[[#This Row],[InvoiceNo]],1)&lt;&gt;"C",OnlineRetail[[#This Row],[CustomerID]]&lt;&gt;""),"Yes","No")</f>
        <v>Yes</v>
      </c>
      <c r="J9965" s="4">
        <f>EOMONTH(OnlineRetail[[#This Row],[InvoiceDate]],-1)+1</f>
        <v>40725</v>
      </c>
      <c r="K9965" s="6">
        <f>OnlineRetail[[#This Row],[Quantity]]*OnlineRetail[[#This Row],[UnitPrice]]</f>
        <v>28.049999999999997</v>
      </c>
      <c r="L9965" t="str">
        <f t="shared" si="155"/>
        <v>13768|Jul-2011</v>
      </c>
    </row>
    <row r="9966" spans="1:12">
      <c r="A9966">
        <v>555817</v>
      </c>
      <c r="B9966" t="s">
        <v>81</v>
      </c>
      <c r="C9966" t="s">
        <v>39</v>
      </c>
      <c r="D9966">
        <v>22</v>
      </c>
      <c r="E9966" s="1">
        <v>40740.822916666657</v>
      </c>
      <c r="F9966">
        <v>4.25</v>
      </c>
      <c r="G9966">
        <v>13708</v>
      </c>
      <c r="H9966" t="s">
        <v>10</v>
      </c>
      <c r="I9966" t="str">
        <f>IF(AND(LEFT(OnlineRetail[[#This Row],[InvoiceNo]],1)&lt;&gt;"C",OnlineRetail[[#This Row],[CustomerID]]&lt;&gt;""),"Yes","No")</f>
        <v>Yes</v>
      </c>
      <c r="J9966" s="4">
        <f>EOMONTH(OnlineRetail[[#This Row],[InvoiceDate]],-1)+1</f>
        <v>40725</v>
      </c>
      <c r="K9966" s="6">
        <f>OnlineRetail[[#This Row],[Quantity]]*OnlineRetail[[#This Row],[UnitPrice]]</f>
        <v>93.5</v>
      </c>
      <c r="L9966" t="str">
        <f t="shared" si="155"/>
        <v>13708|Jul-2011</v>
      </c>
    </row>
    <row r="9967" spans="1:12">
      <c r="A9967">
        <v>550993</v>
      </c>
      <c r="B9967" t="s">
        <v>224</v>
      </c>
      <c r="C9967" t="s">
        <v>46</v>
      </c>
      <c r="D9967">
        <v>17</v>
      </c>
      <c r="E9967" s="1">
        <v>40740.829861111109</v>
      </c>
      <c r="F9967">
        <v>1.25</v>
      </c>
      <c r="G9967">
        <v>13356</v>
      </c>
      <c r="H9967" t="s">
        <v>10</v>
      </c>
      <c r="I9967" t="str">
        <f>IF(AND(LEFT(OnlineRetail[[#This Row],[InvoiceNo]],1)&lt;&gt;"C",OnlineRetail[[#This Row],[CustomerID]]&lt;&gt;""),"Yes","No")</f>
        <v>Yes</v>
      </c>
      <c r="J9967" s="4">
        <f>EOMONTH(OnlineRetail[[#This Row],[InvoiceDate]],-1)+1</f>
        <v>40725</v>
      </c>
      <c r="K9967" s="6">
        <f>OnlineRetail[[#This Row],[Quantity]]*OnlineRetail[[#This Row],[UnitPrice]]</f>
        <v>21.25</v>
      </c>
      <c r="L9967" t="str">
        <f t="shared" si="155"/>
        <v>13356|Jul-2011</v>
      </c>
    </row>
    <row r="9968" spans="1:12">
      <c r="A9968">
        <v>554103</v>
      </c>
      <c r="B9968" t="s">
        <v>129</v>
      </c>
      <c r="C9968" t="s">
        <v>9</v>
      </c>
      <c r="D9968">
        <v>2</v>
      </c>
      <c r="E9968" s="1">
        <v>40740.829861111109</v>
      </c>
      <c r="F9968">
        <v>5.95</v>
      </c>
      <c r="G9968">
        <v>13276</v>
      </c>
      <c r="H9968" t="s">
        <v>10</v>
      </c>
      <c r="I9968" t="str">
        <f>IF(AND(LEFT(OnlineRetail[[#This Row],[InvoiceNo]],1)&lt;&gt;"C",OnlineRetail[[#This Row],[CustomerID]]&lt;&gt;""),"Yes","No")</f>
        <v>Yes</v>
      </c>
      <c r="J9968" s="4">
        <f>EOMONTH(OnlineRetail[[#This Row],[InvoiceDate]],-1)+1</f>
        <v>40725</v>
      </c>
      <c r="K9968" s="6">
        <f>OnlineRetail[[#This Row],[Quantity]]*OnlineRetail[[#This Row],[UnitPrice]]</f>
        <v>11.9</v>
      </c>
      <c r="L9968" t="str">
        <f t="shared" si="155"/>
        <v>13276|Jul-2011</v>
      </c>
    </row>
    <row r="9969" spans="1:12">
      <c r="A9969">
        <v>550588</v>
      </c>
      <c r="B9969" t="s">
        <v>193</v>
      </c>
      <c r="C9969" t="s">
        <v>72</v>
      </c>
      <c r="D9969">
        <v>4</v>
      </c>
      <c r="E9969" s="1">
        <v>40741.334722222222</v>
      </c>
      <c r="F9969">
        <v>2.5499999999999998</v>
      </c>
      <c r="G9969">
        <v>13468</v>
      </c>
      <c r="H9969" t="s">
        <v>10</v>
      </c>
      <c r="I9969" t="str">
        <f>IF(AND(LEFT(OnlineRetail[[#This Row],[InvoiceNo]],1)&lt;&gt;"C",OnlineRetail[[#This Row],[CustomerID]]&lt;&gt;""),"Yes","No")</f>
        <v>Yes</v>
      </c>
      <c r="J9969" s="4">
        <f>EOMONTH(OnlineRetail[[#This Row],[InvoiceDate]],-1)+1</f>
        <v>40725</v>
      </c>
      <c r="K9969" s="6">
        <f>OnlineRetail[[#This Row],[Quantity]]*OnlineRetail[[#This Row],[UnitPrice]]</f>
        <v>10.199999999999999</v>
      </c>
      <c r="L9969" t="str">
        <f t="shared" si="155"/>
        <v>13468|Jul-2011</v>
      </c>
    </row>
    <row r="9970" spans="1:12">
      <c r="A9970">
        <v>549030</v>
      </c>
      <c r="B9970" t="s">
        <v>194</v>
      </c>
      <c r="C9970" t="s">
        <v>46</v>
      </c>
      <c r="D9970">
        <v>17</v>
      </c>
      <c r="E9970" s="1">
        <v>40741.345138888893</v>
      </c>
      <c r="F9970">
        <v>4.25</v>
      </c>
      <c r="G9970">
        <v>13770</v>
      </c>
      <c r="H9970" t="s">
        <v>10</v>
      </c>
      <c r="I9970" t="str">
        <f>IF(AND(LEFT(OnlineRetail[[#This Row],[InvoiceNo]],1)&lt;&gt;"C",OnlineRetail[[#This Row],[CustomerID]]&lt;&gt;""),"Yes","No")</f>
        <v>Yes</v>
      </c>
      <c r="J9970" s="4">
        <f>EOMONTH(OnlineRetail[[#This Row],[InvoiceDate]],-1)+1</f>
        <v>40725</v>
      </c>
      <c r="K9970" s="6">
        <f>OnlineRetail[[#This Row],[Quantity]]*OnlineRetail[[#This Row],[UnitPrice]]</f>
        <v>72.25</v>
      </c>
      <c r="L9970" t="str">
        <f t="shared" si="155"/>
        <v>13770|Jul-2011</v>
      </c>
    </row>
    <row r="9971" spans="1:12">
      <c r="A9971">
        <v>537923</v>
      </c>
      <c r="B9971" t="s">
        <v>43</v>
      </c>
      <c r="C9971" t="s">
        <v>9</v>
      </c>
      <c r="D9971">
        <v>16</v>
      </c>
      <c r="E9971" s="1">
        <v>40741.347222222219</v>
      </c>
      <c r="F9971">
        <v>5.95</v>
      </c>
      <c r="G9971">
        <v>14204</v>
      </c>
      <c r="H9971" t="s">
        <v>10</v>
      </c>
      <c r="I9971" t="str">
        <f>IF(AND(LEFT(OnlineRetail[[#This Row],[InvoiceNo]],1)&lt;&gt;"C",OnlineRetail[[#This Row],[CustomerID]]&lt;&gt;""),"Yes","No")</f>
        <v>Yes</v>
      </c>
      <c r="J9971" s="4">
        <f>EOMONTH(OnlineRetail[[#This Row],[InvoiceDate]],-1)+1</f>
        <v>40725</v>
      </c>
      <c r="K9971" s="6">
        <f>OnlineRetail[[#This Row],[Quantity]]*OnlineRetail[[#This Row],[UnitPrice]]</f>
        <v>95.2</v>
      </c>
      <c r="L9971" t="str">
        <f t="shared" si="155"/>
        <v>14204|Jul-2011</v>
      </c>
    </row>
    <row r="9972" spans="1:12">
      <c r="A9972">
        <v>537791</v>
      </c>
      <c r="B9972" t="s">
        <v>58</v>
      </c>
      <c r="C9972" t="s">
        <v>39</v>
      </c>
      <c r="D9972">
        <v>18</v>
      </c>
      <c r="E9972" s="1">
        <v>40741.352083333331</v>
      </c>
      <c r="F9972">
        <v>9.9499999999999993</v>
      </c>
      <c r="G9972">
        <v>12656</v>
      </c>
      <c r="H9972" t="s">
        <v>10</v>
      </c>
      <c r="I9972" t="str">
        <f>IF(AND(LEFT(OnlineRetail[[#This Row],[InvoiceNo]],1)&lt;&gt;"C",OnlineRetail[[#This Row],[CustomerID]]&lt;&gt;""),"Yes","No")</f>
        <v>Yes</v>
      </c>
      <c r="J9972" s="4">
        <f>EOMONTH(OnlineRetail[[#This Row],[InvoiceDate]],-1)+1</f>
        <v>40725</v>
      </c>
      <c r="K9972" s="6">
        <f>OnlineRetail[[#This Row],[Quantity]]*OnlineRetail[[#This Row],[UnitPrice]]</f>
        <v>179.1</v>
      </c>
      <c r="L9972" t="str">
        <f t="shared" si="155"/>
        <v>12656|Jul-2011</v>
      </c>
    </row>
    <row r="9973" spans="1:12">
      <c r="A9973">
        <v>554703</v>
      </c>
      <c r="B9973" t="s">
        <v>142</v>
      </c>
      <c r="C9973" t="s">
        <v>12</v>
      </c>
      <c r="D9973">
        <v>23</v>
      </c>
      <c r="E9973" s="1">
        <v>40741.356944444437</v>
      </c>
      <c r="F9973">
        <v>2.5499999999999998</v>
      </c>
      <c r="G9973">
        <v>13876</v>
      </c>
      <c r="H9973" t="s">
        <v>22</v>
      </c>
      <c r="I9973" t="str">
        <f>IF(AND(LEFT(OnlineRetail[[#This Row],[InvoiceNo]],1)&lt;&gt;"C",OnlineRetail[[#This Row],[CustomerID]]&lt;&gt;""),"Yes","No")</f>
        <v>Yes</v>
      </c>
      <c r="J9973" s="4">
        <f>EOMONTH(OnlineRetail[[#This Row],[InvoiceDate]],-1)+1</f>
        <v>40725</v>
      </c>
      <c r="K9973" s="6">
        <f>OnlineRetail[[#This Row],[Quantity]]*OnlineRetail[[#This Row],[UnitPrice]]</f>
        <v>58.65</v>
      </c>
      <c r="L9973" t="str">
        <f t="shared" si="155"/>
        <v>13876|Jul-2011</v>
      </c>
    </row>
    <row r="9974" spans="1:12">
      <c r="A9974">
        <v>542616</v>
      </c>
      <c r="B9974" t="s">
        <v>161</v>
      </c>
      <c r="C9974" t="s">
        <v>72</v>
      </c>
      <c r="D9974">
        <v>6</v>
      </c>
      <c r="E9974" s="1">
        <v>40741.375694444447</v>
      </c>
      <c r="F9974">
        <v>1.25</v>
      </c>
      <c r="G9974">
        <v>12764</v>
      </c>
      <c r="H9974" t="s">
        <v>10</v>
      </c>
      <c r="I9974" t="str">
        <f>IF(AND(LEFT(OnlineRetail[[#This Row],[InvoiceNo]],1)&lt;&gt;"C",OnlineRetail[[#This Row],[CustomerID]]&lt;&gt;""),"Yes","No")</f>
        <v>Yes</v>
      </c>
      <c r="J9974" s="4">
        <f>EOMONTH(OnlineRetail[[#This Row],[InvoiceDate]],-1)+1</f>
        <v>40725</v>
      </c>
      <c r="K9974" s="6">
        <f>OnlineRetail[[#This Row],[Quantity]]*OnlineRetail[[#This Row],[UnitPrice]]</f>
        <v>7.5</v>
      </c>
      <c r="L9974" t="str">
        <f t="shared" si="155"/>
        <v>12764|Jul-2011</v>
      </c>
    </row>
    <row r="9975" spans="1:12">
      <c r="A9975">
        <v>549218</v>
      </c>
      <c r="B9975" t="s">
        <v>261</v>
      </c>
      <c r="C9975" t="s">
        <v>83</v>
      </c>
      <c r="D9975">
        <v>23</v>
      </c>
      <c r="E9975" s="1">
        <v>40741.379861111112</v>
      </c>
      <c r="F9975">
        <v>5.95</v>
      </c>
      <c r="G9975">
        <v>12643</v>
      </c>
      <c r="H9975" t="s">
        <v>10</v>
      </c>
      <c r="I9975" t="str">
        <f>IF(AND(LEFT(OnlineRetail[[#This Row],[InvoiceNo]],1)&lt;&gt;"C",OnlineRetail[[#This Row],[CustomerID]]&lt;&gt;""),"Yes","No")</f>
        <v>Yes</v>
      </c>
      <c r="J9975" s="4">
        <f>EOMONTH(OnlineRetail[[#This Row],[InvoiceDate]],-1)+1</f>
        <v>40725</v>
      </c>
      <c r="K9975" s="6">
        <f>OnlineRetail[[#This Row],[Quantity]]*OnlineRetail[[#This Row],[UnitPrice]]</f>
        <v>136.85</v>
      </c>
      <c r="L9975" t="str">
        <f t="shared" si="155"/>
        <v>12643|Jul-2011</v>
      </c>
    </row>
    <row r="9976" spans="1:12">
      <c r="A9976">
        <v>541577</v>
      </c>
      <c r="B9976" t="s">
        <v>89</v>
      </c>
      <c r="C9976" t="s">
        <v>46</v>
      </c>
      <c r="D9976">
        <v>14</v>
      </c>
      <c r="E9976" s="1">
        <v>40741.382638888892</v>
      </c>
      <c r="F9976">
        <v>4.25</v>
      </c>
      <c r="G9976">
        <v>14226</v>
      </c>
      <c r="H9976" t="s">
        <v>17</v>
      </c>
      <c r="I9976" t="str">
        <f>IF(AND(LEFT(OnlineRetail[[#This Row],[InvoiceNo]],1)&lt;&gt;"C",OnlineRetail[[#This Row],[CustomerID]]&lt;&gt;""),"Yes","No")</f>
        <v>Yes</v>
      </c>
      <c r="J9976" s="4">
        <f>EOMONTH(OnlineRetail[[#This Row],[InvoiceDate]],-1)+1</f>
        <v>40725</v>
      </c>
      <c r="K9976" s="6">
        <f>OnlineRetail[[#This Row],[Quantity]]*OnlineRetail[[#This Row],[UnitPrice]]</f>
        <v>59.5</v>
      </c>
      <c r="L9976" t="str">
        <f t="shared" si="155"/>
        <v>14226|Jul-2011</v>
      </c>
    </row>
    <row r="9977" spans="1:12">
      <c r="A9977">
        <v>542057</v>
      </c>
      <c r="B9977" t="s">
        <v>180</v>
      </c>
      <c r="C9977" t="s">
        <v>40</v>
      </c>
      <c r="D9977">
        <v>23</v>
      </c>
      <c r="E9977" s="1">
        <v>40741.385416666657</v>
      </c>
      <c r="F9977">
        <v>2.1</v>
      </c>
      <c r="G9977">
        <v>13636</v>
      </c>
      <c r="H9977" t="s">
        <v>10</v>
      </c>
      <c r="I9977" t="str">
        <f>IF(AND(LEFT(OnlineRetail[[#This Row],[InvoiceNo]],1)&lt;&gt;"C",OnlineRetail[[#This Row],[CustomerID]]&lt;&gt;""),"Yes","No")</f>
        <v>Yes</v>
      </c>
      <c r="J9977" s="4">
        <f>EOMONTH(OnlineRetail[[#This Row],[InvoiceDate]],-1)+1</f>
        <v>40725</v>
      </c>
      <c r="K9977" s="6">
        <f>OnlineRetail[[#This Row],[Quantity]]*OnlineRetail[[#This Row],[UnitPrice]]</f>
        <v>48.300000000000004</v>
      </c>
      <c r="L9977" t="str">
        <f t="shared" si="155"/>
        <v>13636|Jul-2011</v>
      </c>
    </row>
    <row r="9978" spans="1:12">
      <c r="A9978">
        <v>539358</v>
      </c>
      <c r="B9978" t="s">
        <v>296</v>
      </c>
      <c r="C9978" t="s">
        <v>83</v>
      </c>
      <c r="D9978">
        <v>19</v>
      </c>
      <c r="E9978" s="1">
        <v>40741.386805555558</v>
      </c>
      <c r="F9978">
        <v>4.95</v>
      </c>
      <c r="G9978">
        <v>12825</v>
      </c>
      <c r="H9978" t="s">
        <v>10</v>
      </c>
      <c r="I9978" t="str">
        <f>IF(AND(LEFT(OnlineRetail[[#This Row],[InvoiceNo]],1)&lt;&gt;"C",OnlineRetail[[#This Row],[CustomerID]]&lt;&gt;""),"Yes","No")</f>
        <v>Yes</v>
      </c>
      <c r="J9978" s="4">
        <f>EOMONTH(OnlineRetail[[#This Row],[InvoiceDate]],-1)+1</f>
        <v>40725</v>
      </c>
      <c r="K9978" s="6">
        <f>OnlineRetail[[#This Row],[Quantity]]*OnlineRetail[[#This Row],[UnitPrice]]</f>
        <v>94.05</v>
      </c>
      <c r="L9978" t="str">
        <f t="shared" si="155"/>
        <v>12825|Jul-2011</v>
      </c>
    </row>
    <row r="9979" spans="1:12">
      <c r="A9979">
        <v>542950</v>
      </c>
      <c r="B9979" t="s">
        <v>23</v>
      </c>
      <c r="C9979" t="s">
        <v>14</v>
      </c>
      <c r="D9979">
        <v>19</v>
      </c>
      <c r="E9979" s="1">
        <v>40741.38958333333</v>
      </c>
      <c r="F9979">
        <v>4.25</v>
      </c>
      <c r="G9979">
        <v>13367</v>
      </c>
      <c r="H9979" t="s">
        <v>10</v>
      </c>
      <c r="I9979" t="str">
        <f>IF(AND(LEFT(OnlineRetail[[#This Row],[InvoiceNo]],1)&lt;&gt;"C",OnlineRetail[[#This Row],[CustomerID]]&lt;&gt;""),"Yes","No")</f>
        <v>Yes</v>
      </c>
      <c r="J9979" s="4">
        <f>EOMONTH(OnlineRetail[[#This Row],[InvoiceDate]],-1)+1</f>
        <v>40725</v>
      </c>
      <c r="K9979" s="6">
        <f>OnlineRetail[[#This Row],[Quantity]]*OnlineRetail[[#This Row],[UnitPrice]]</f>
        <v>80.75</v>
      </c>
      <c r="L9979" t="str">
        <f t="shared" si="155"/>
        <v>13367|Jul-2011</v>
      </c>
    </row>
    <row r="9980" spans="1:12" hidden="1">
      <c r="A9980" t="s">
        <v>378</v>
      </c>
      <c r="B9980" t="s">
        <v>168</v>
      </c>
      <c r="C9980" t="s">
        <v>48</v>
      </c>
      <c r="D9980">
        <v>16</v>
      </c>
      <c r="E9980" s="1">
        <v>40741.38958333333</v>
      </c>
      <c r="F9980">
        <v>5.95</v>
      </c>
      <c r="G9980">
        <v>12516</v>
      </c>
      <c r="H9980" t="s">
        <v>10</v>
      </c>
      <c r="I9980" t="str">
        <f>IF(AND(LEFT(OnlineRetail[[#This Row],[InvoiceNo]],1)&lt;&gt;"C",OnlineRetail[[#This Row],[CustomerID]]&lt;&gt;""),"Yes","No")</f>
        <v>No</v>
      </c>
      <c r="J9980" s="4">
        <f>EOMONTH(OnlineRetail[[#This Row],[InvoiceDate]],-1)+1</f>
        <v>40725</v>
      </c>
      <c r="K9980" s="6">
        <f>OnlineRetail[[#This Row],[Quantity]]*OnlineRetail[[#This Row],[UnitPrice]]</f>
        <v>95.2</v>
      </c>
      <c r="L9980" t="str">
        <f t="shared" si="155"/>
        <v/>
      </c>
    </row>
    <row r="9981" spans="1:12">
      <c r="A9981">
        <v>541967</v>
      </c>
      <c r="B9981" t="s">
        <v>147</v>
      </c>
      <c r="C9981" t="s">
        <v>48</v>
      </c>
      <c r="D9981">
        <v>16</v>
      </c>
      <c r="E9981" s="1">
        <v>40741.390972222223</v>
      </c>
      <c r="F9981">
        <v>4.95</v>
      </c>
      <c r="G9981">
        <v>12379</v>
      </c>
      <c r="H9981" t="s">
        <v>22</v>
      </c>
      <c r="I9981" t="str">
        <f>IF(AND(LEFT(OnlineRetail[[#This Row],[InvoiceNo]],1)&lt;&gt;"C",OnlineRetail[[#This Row],[CustomerID]]&lt;&gt;""),"Yes","No")</f>
        <v>Yes</v>
      </c>
      <c r="J9981" s="4">
        <f>EOMONTH(OnlineRetail[[#This Row],[InvoiceDate]],-1)+1</f>
        <v>40725</v>
      </c>
      <c r="K9981" s="6">
        <f>OnlineRetail[[#This Row],[Quantity]]*OnlineRetail[[#This Row],[UnitPrice]]</f>
        <v>79.2</v>
      </c>
      <c r="L9981" t="str">
        <f t="shared" si="155"/>
        <v>12379|Jul-2011</v>
      </c>
    </row>
    <row r="9982" spans="1:12">
      <c r="A9982">
        <v>541514</v>
      </c>
      <c r="B9982" t="s">
        <v>82</v>
      </c>
      <c r="C9982" t="s">
        <v>16</v>
      </c>
      <c r="D9982">
        <v>20</v>
      </c>
      <c r="E9982" s="1">
        <v>40741.395833333343</v>
      </c>
      <c r="F9982">
        <v>2.5499999999999998</v>
      </c>
      <c r="G9982">
        <v>13225</v>
      </c>
      <c r="H9982" t="s">
        <v>10</v>
      </c>
      <c r="I9982" t="str">
        <f>IF(AND(LEFT(OnlineRetail[[#This Row],[InvoiceNo]],1)&lt;&gt;"C",OnlineRetail[[#This Row],[CustomerID]]&lt;&gt;""),"Yes","No")</f>
        <v>Yes</v>
      </c>
      <c r="J9982" s="4">
        <f>EOMONTH(OnlineRetail[[#This Row],[InvoiceDate]],-1)+1</f>
        <v>40725</v>
      </c>
      <c r="K9982" s="6">
        <f>OnlineRetail[[#This Row],[Quantity]]*OnlineRetail[[#This Row],[UnitPrice]]</f>
        <v>51</v>
      </c>
      <c r="L9982" t="str">
        <f t="shared" si="155"/>
        <v>13225|Jul-2011</v>
      </c>
    </row>
    <row r="9983" spans="1:12">
      <c r="A9983">
        <v>553205</v>
      </c>
      <c r="B9983" t="s">
        <v>66</v>
      </c>
      <c r="C9983" t="s">
        <v>14</v>
      </c>
      <c r="D9983">
        <v>9</v>
      </c>
      <c r="E9983" s="1">
        <v>40741.404166666667</v>
      </c>
      <c r="F9983">
        <v>5.95</v>
      </c>
      <c r="G9983">
        <v>13841</v>
      </c>
      <c r="H9983" t="s">
        <v>10</v>
      </c>
      <c r="I9983" t="str">
        <f>IF(AND(LEFT(OnlineRetail[[#This Row],[InvoiceNo]],1)&lt;&gt;"C",OnlineRetail[[#This Row],[CustomerID]]&lt;&gt;""),"Yes","No")</f>
        <v>Yes</v>
      </c>
      <c r="J9983" s="4">
        <f>EOMONTH(OnlineRetail[[#This Row],[InvoiceDate]],-1)+1</f>
        <v>40725</v>
      </c>
      <c r="K9983" s="6">
        <f>OnlineRetail[[#This Row],[Quantity]]*OnlineRetail[[#This Row],[UnitPrice]]</f>
        <v>53.550000000000004</v>
      </c>
      <c r="L9983" t="str">
        <f t="shared" si="155"/>
        <v>13841|Jul-2011</v>
      </c>
    </row>
    <row r="9984" spans="1:12">
      <c r="A9984">
        <v>552945</v>
      </c>
      <c r="B9984" t="s">
        <v>258</v>
      </c>
      <c r="C9984" t="s">
        <v>72</v>
      </c>
      <c r="D9984">
        <v>12</v>
      </c>
      <c r="E9984" s="1">
        <v>40741.416666666657</v>
      </c>
      <c r="F9984">
        <v>4.25</v>
      </c>
      <c r="G9984">
        <v>12646</v>
      </c>
      <c r="H9984" t="s">
        <v>10</v>
      </c>
      <c r="I9984" t="str">
        <f>IF(AND(LEFT(OnlineRetail[[#This Row],[InvoiceNo]],1)&lt;&gt;"C",OnlineRetail[[#This Row],[CustomerID]]&lt;&gt;""),"Yes","No")</f>
        <v>Yes</v>
      </c>
      <c r="J9984" s="4">
        <f>EOMONTH(OnlineRetail[[#This Row],[InvoiceDate]],-1)+1</f>
        <v>40725</v>
      </c>
      <c r="K9984" s="6">
        <f>OnlineRetail[[#This Row],[Quantity]]*OnlineRetail[[#This Row],[UnitPrice]]</f>
        <v>51</v>
      </c>
      <c r="L9984" t="str">
        <f t="shared" si="155"/>
        <v>12646|Jul-2011</v>
      </c>
    </row>
    <row r="9985" spans="1:12">
      <c r="A9985">
        <v>537811</v>
      </c>
      <c r="B9985" t="s">
        <v>60</v>
      </c>
      <c r="C9985" t="s">
        <v>12</v>
      </c>
      <c r="D9985">
        <v>17</v>
      </c>
      <c r="E9985" s="1">
        <v>40741.419444444437</v>
      </c>
      <c r="F9985">
        <v>9.9499999999999993</v>
      </c>
      <c r="G9985">
        <v>13906</v>
      </c>
      <c r="H9985" t="s">
        <v>22</v>
      </c>
      <c r="I9985" t="str">
        <f>IF(AND(LEFT(OnlineRetail[[#This Row],[InvoiceNo]],1)&lt;&gt;"C",OnlineRetail[[#This Row],[CustomerID]]&lt;&gt;""),"Yes","No")</f>
        <v>Yes</v>
      </c>
      <c r="J9985" s="4">
        <f>EOMONTH(OnlineRetail[[#This Row],[InvoiceDate]],-1)+1</f>
        <v>40725</v>
      </c>
      <c r="K9985" s="6">
        <f>OnlineRetail[[#This Row],[Quantity]]*OnlineRetail[[#This Row],[UnitPrice]]</f>
        <v>169.14999999999998</v>
      </c>
      <c r="L9985" t="str">
        <f t="shared" si="155"/>
        <v>13906|Jul-2011</v>
      </c>
    </row>
    <row r="9986" spans="1:12">
      <c r="A9986">
        <v>548821</v>
      </c>
      <c r="B9986" t="s">
        <v>145</v>
      </c>
      <c r="C9986" t="s">
        <v>12</v>
      </c>
      <c r="D9986">
        <v>11</v>
      </c>
      <c r="E9986" s="1">
        <v>40741.429861111108</v>
      </c>
      <c r="F9986">
        <v>2.1</v>
      </c>
      <c r="G9986">
        <v>13473</v>
      </c>
      <c r="H9986" t="s">
        <v>10</v>
      </c>
      <c r="I9986" t="str">
        <f>IF(AND(LEFT(OnlineRetail[[#This Row],[InvoiceNo]],1)&lt;&gt;"C",OnlineRetail[[#This Row],[CustomerID]]&lt;&gt;""),"Yes","No")</f>
        <v>Yes</v>
      </c>
      <c r="J9986" s="4">
        <f>EOMONTH(OnlineRetail[[#This Row],[InvoiceDate]],-1)+1</f>
        <v>40725</v>
      </c>
      <c r="K9986" s="6">
        <f>OnlineRetail[[#This Row],[Quantity]]*OnlineRetail[[#This Row],[UnitPrice]]</f>
        <v>23.1</v>
      </c>
      <c r="L9986" t="str">
        <f t="shared" ref="L9986:L10049" si="156">IF(I9986="Yes",G9986&amp;"|"&amp;TEXT(J9986,"mmm-yyyy"),"")</f>
        <v>13473|Jul-2011</v>
      </c>
    </row>
    <row r="9987" spans="1:12">
      <c r="A9987">
        <v>550611</v>
      </c>
      <c r="B9987" t="s">
        <v>285</v>
      </c>
      <c r="C9987" t="s">
        <v>12</v>
      </c>
      <c r="D9987">
        <v>21</v>
      </c>
      <c r="E9987" s="1">
        <v>40741.430555555547</v>
      </c>
      <c r="F9987">
        <v>4.95</v>
      </c>
      <c r="G9987">
        <v>12460</v>
      </c>
      <c r="H9987" t="s">
        <v>10</v>
      </c>
      <c r="I9987" t="str">
        <f>IF(AND(LEFT(OnlineRetail[[#This Row],[InvoiceNo]],1)&lt;&gt;"C",OnlineRetail[[#This Row],[CustomerID]]&lt;&gt;""),"Yes","No")</f>
        <v>Yes</v>
      </c>
      <c r="J9987" s="4">
        <f>EOMONTH(OnlineRetail[[#This Row],[InvoiceDate]],-1)+1</f>
        <v>40725</v>
      </c>
      <c r="K9987" s="6">
        <f>OnlineRetail[[#This Row],[Quantity]]*OnlineRetail[[#This Row],[UnitPrice]]</f>
        <v>103.95</v>
      </c>
      <c r="L9987" t="str">
        <f t="shared" si="156"/>
        <v>12460|Jul-2011</v>
      </c>
    </row>
    <row r="9988" spans="1:12">
      <c r="A9988">
        <v>555355</v>
      </c>
      <c r="B9988" t="s">
        <v>255</v>
      </c>
      <c r="C9988" t="s">
        <v>16</v>
      </c>
      <c r="D9988">
        <v>19</v>
      </c>
      <c r="E9988" s="1">
        <v>40741.439583333333</v>
      </c>
      <c r="F9988">
        <v>1.25</v>
      </c>
      <c r="G9988">
        <v>13641</v>
      </c>
      <c r="H9988" t="s">
        <v>10</v>
      </c>
      <c r="I9988" t="str">
        <f>IF(AND(LEFT(OnlineRetail[[#This Row],[InvoiceNo]],1)&lt;&gt;"C",OnlineRetail[[#This Row],[CustomerID]]&lt;&gt;""),"Yes","No")</f>
        <v>Yes</v>
      </c>
      <c r="J9988" s="4">
        <f>EOMONTH(OnlineRetail[[#This Row],[InvoiceDate]],-1)+1</f>
        <v>40725</v>
      </c>
      <c r="K9988" s="6">
        <f>OnlineRetail[[#This Row],[Quantity]]*OnlineRetail[[#This Row],[UnitPrice]]</f>
        <v>23.75</v>
      </c>
      <c r="L9988" t="str">
        <f t="shared" si="156"/>
        <v>13641|Jul-2011</v>
      </c>
    </row>
    <row r="9989" spans="1:12">
      <c r="A9989">
        <v>541416</v>
      </c>
      <c r="B9989" t="s">
        <v>207</v>
      </c>
      <c r="C9989" t="s">
        <v>14</v>
      </c>
      <c r="D9989">
        <v>5</v>
      </c>
      <c r="E9989" s="1">
        <v>40741.440972222219</v>
      </c>
      <c r="F9989">
        <v>7.95</v>
      </c>
      <c r="G9989">
        <v>13647</v>
      </c>
      <c r="H9989" t="s">
        <v>10</v>
      </c>
      <c r="I9989" t="str">
        <f>IF(AND(LEFT(OnlineRetail[[#This Row],[InvoiceNo]],1)&lt;&gt;"C",OnlineRetail[[#This Row],[CustomerID]]&lt;&gt;""),"Yes","No")</f>
        <v>Yes</v>
      </c>
      <c r="J9989" s="4">
        <f>EOMONTH(OnlineRetail[[#This Row],[InvoiceDate]],-1)+1</f>
        <v>40725</v>
      </c>
      <c r="K9989" s="6">
        <f>OnlineRetail[[#This Row],[Quantity]]*OnlineRetail[[#This Row],[UnitPrice]]</f>
        <v>39.75</v>
      </c>
      <c r="L9989" t="str">
        <f t="shared" si="156"/>
        <v>13647|Jul-2011</v>
      </c>
    </row>
    <row r="9990" spans="1:12">
      <c r="A9990">
        <v>547326</v>
      </c>
      <c r="B9990" t="s">
        <v>197</v>
      </c>
      <c r="C9990" t="s">
        <v>50</v>
      </c>
      <c r="D9990">
        <v>6</v>
      </c>
      <c r="E9990" s="1">
        <v>40741.443055555559</v>
      </c>
      <c r="F9990">
        <v>7.95</v>
      </c>
      <c r="G9990">
        <v>13704</v>
      </c>
      <c r="H9990" t="s">
        <v>10</v>
      </c>
      <c r="I9990" t="str">
        <f>IF(AND(LEFT(OnlineRetail[[#This Row],[InvoiceNo]],1)&lt;&gt;"C",OnlineRetail[[#This Row],[CustomerID]]&lt;&gt;""),"Yes","No")</f>
        <v>Yes</v>
      </c>
      <c r="J9990" s="4">
        <f>EOMONTH(OnlineRetail[[#This Row],[InvoiceDate]],-1)+1</f>
        <v>40725</v>
      </c>
      <c r="K9990" s="6">
        <f>OnlineRetail[[#This Row],[Quantity]]*OnlineRetail[[#This Row],[UnitPrice]]</f>
        <v>47.7</v>
      </c>
      <c r="L9990" t="str">
        <f t="shared" si="156"/>
        <v>13704|Jul-2011</v>
      </c>
    </row>
    <row r="9991" spans="1:12">
      <c r="A9991">
        <v>543941</v>
      </c>
      <c r="B9991" t="s">
        <v>187</v>
      </c>
      <c r="C9991" t="s">
        <v>27</v>
      </c>
      <c r="D9991">
        <v>12</v>
      </c>
      <c r="E9991" s="1">
        <v>40741.449999999997</v>
      </c>
      <c r="F9991">
        <v>9.9499999999999993</v>
      </c>
      <c r="G9991">
        <v>13615</v>
      </c>
      <c r="H9991" t="s">
        <v>10</v>
      </c>
      <c r="I9991" t="str">
        <f>IF(AND(LEFT(OnlineRetail[[#This Row],[InvoiceNo]],1)&lt;&gt;"C",OnlineRetail[[#This Row],[CustomerID]]&lt;&gt;""),"Yes","No")</f>
        <v>Yes</v>
      </c>
      <c r="J9991" s="4">
        <f>EOMONTH(OnlineRetail[[#This Row],[InvoiceDate]],-1)+1</f>
        <v>40725</v>
      </c>
      <c r="K9991" s="6">
        <f>OnlineRetail[[#This Row],[Quantity]]*OnlineRetail[[#This Row],[UnitPrice]]</f>
        <v>119.39999999999999</v>
      </c>
      <c r="L9991" t="str">
        <f t="shared" si="156"/>
        <v>13615|Jul-2011</v>
      </c>
    </row>
    <row r="9992" spans="1:12">
      <c r="A9992">
        <v>545657</v>
      </c>
      <c r="B9992" t="s">
        <v>18</v>
      </c>
      <c r="C9992" t="s">
        <v>19</v>
      </c>
      <c r="D9992">
        <v>11</v>
      </c>
      <c r="E9992" s="1">
        <v>40741.51666666667</v>
      </c>
      <c r="F9992">
        <v>5.95</v>
      </c>
      <c r="G9992">
        <v>12582</v>
      </c>
      <c r="H9992" t="s">
        <v>31</v>
      </c>
      <c r="I9992" t="str">
        <f>IF(AND(LEFT(OnlineRetail[[#This Row],[InvoiceNo]],1)&lt;&gt;"C",OnlineRetail[[#This Row],[CustomerID]]&lt;&gt;""),"Yes","No")</f>
        <v>Yes</v>
      </c>
      <c r="J9992" s="4">
        <f>EOMONTH(OnlineRetail[[#This Row],[InvoiceDate]],-1)+1</f>
        <v>40725</v>
      </c>
      <c r="K9992" s="6">
        <f>OnlineRetail[[#This Row],[Quantity]]*OnlineRetail[[#This Row],[UnitPrice]]</f>
        <v>65.45</v>
      </c>
      <c r="L9992" t="str">
        <f t="shared" si="156"/>
        <v>12582|Jul-2011</v>
      </c>
    </row>
    <row r="9993" spans="1:12">
      <c r="A9993">
        <v>550471</v>
      </c>
      <c r="B9993" t="s">
        <v>207</v>
      </c>
      <c r="C9993" t="s">
        <v>19</v>
      </c>
      <c r="D9993">
        <v>20</v>
      </c>
      <c r="E9993" s="1">
        <v>40741.522222222222</v>
      </c>
      <c r="F9993">
        <v>3.39</v>
      </c>
      <c r="G9993">
        <v>13537</v>
      </c>
      <c r="H9993" t="s">
        <v>25</v>
      </c>
      <c r="I9993" t="str">
        <f>IF(AND(LEFT(OnlineRetail[[#This Row],[InvoiceNo]],1)&lt;&gt;"C",OnlineRetail[[#This Row],[CustomerID]]&lt;&gt;""),"Yes","No")</f>
        <v>Yes</v>
      </c>
      <c r="J9993" s="4">
        <f>EOMONTH(OnlineRetail[[#This Row],[InvoiceDate]],-1)+1</f>
        <v>40725</v>
      </c>
      <c r="K9993" s="6">
        <f>OnlineRetail[[#This Row],[Quantity]]*OnlineRetail[[#This Row],[UnitPrice]]</f>
        <v>67.8</v>
      </c>
      <c r="L9993" t="str">
        <f t="shared" si="156"/>
        <v>13537|Jul-2011</v>
      </c>
    </row>
    <row r="9994" spans="1:12">
      <c r="A9994">
        <v>544827</v>
      </c>
      <c r="B9994" t="s">
        <v>181</v>
      </c>
      <c r="C9994" t="s">
        <v>29</v>
      </c>
      <c r="D9994">
        <v>5</v>
      </c>
      <c r="E9994" s="1">
        <v>40741.526388888888</v>
      </c>
      <c r="F9994">
        <v>3.39</v>
      </c>
      <c r="G9994">
        <v>13566</v>
      </c>
      <c r="H9994" t="s">
        <v>10</v>
      </c>
      <c r="I9994" t="str">
        <f>IF(AND(LEFT(OnlineRetail[[#This Row],[InvoiceNo]],1)&lt;&gt;"C",OnlineRetail[[#This Row],[CustomerID]]&lt;&gt;""),"Yes","No")</f>
        <v>Yes</v>
      </c>
      <c r="J9994" s="4">
        <f>EOMONTH(OnlineRetail[[#This Row],[InvoiceDate]],-1)+1</f>
        <v>40725</v>
      </c>
      <c r="K9994" s="6">
        <f>OnlineRetail[[#This Row],[Quantity]]*OnlineRetail[[#This Row],[UnitPrice]]</f>
        <v>16.95</v>
      </c>
      <c r="L9994" t="str">
        <f t="shared" si="156"/>
        <v>13566|Jul-2011</v>
      </c>
    </row>
    <row r="9995" spans="1:12" hidden="1">
      <c r="A9995" t="s">
        <v>379</v>
      </c>
      <c r="B9995" t="s">
        <v>142</v>
      </c>
      <c r="C9995" t="s">
        <v>46</v>
      </c>
      <c r="D9995">
        <v>15</v>
      </c>
      <c r="E9995" s="1">
        <v>40741.527083333327</v>
      </c>
      <c r="F9995">
        <v>2.5499999999999998</v>
      </c>
      <c r="G9995">
        <v>14149</v>
      </c>
      <c r="H9995" t="s">
        <v>10</v>
      </c>
      <c r="I9995" t="str">
        <f>IF(AND(LEFT(OnlineRetail[[#This Row],[InvoiceNo]],1)&lt;&gt;"C",OnlineRetail[[#This Row],[CustomerID]]&lt;&gt;""),"Yes","No")</f>
        <v>No</v>
      </c>
      <c r="J9995" s="4">
        <f>EOMONTH(OnlineRetail[[#This Row],[InvoiceDate]],-1)+1</f>
        <v>40725</v>
      </c>
      <c r="K9995" s="6">
        <f>OnlineRetail[[#This Row],[Quantity]]*OnlineRetail[[#This Row],[UnitPrice]]</f>
        <v>38.25</v>
      </c>
      <c r="L9995" t="str">
        <f t="shared" si="156"/>
        <v/>
      </c>
    </row>
    <row r="9996" spans="1:12">
      <c r="A9996">
        <v>544992</v>
      </c>
      <c r="B9996" t="s">
        <v>178</v>
      </c>
      <c r="C9996" t="s">
        <v>21</v>
      </c>
      <c r="D9996">
        <v>17</v>
      </c>
      <c r="E9996" s="1">
        <v>40741.53402777778</v>
      </c>
      <c r="F9996">
        <v>1.65</v>
      </c>
      <c r="G9996">
        <v>14098</v>
      </c>
      <c r="H9996" t="s">
        <v>10</v>
      </c>
      <c r="I9996" t="str">
        <f>IF(AND(LEFT(OnlineRetail[[#This Row],[InvoiceNo]],1)&lt;&gt;"C",OnlineRetail[[#This Row],[CustomerID]]&lt;&gt;""),"Yes","No")</f>
        <v>Yes</v>
      </c>
      <c r="J9996" s="4">
        <f>EOMONTH(OnlineRetail[[#This Row],[InvoiceDate]],-1)+1</f>
        <v>40725</v>
      </c>
      <c r="K9996" s="6">
        <f>OnlineRetail[[#This Row],[Quantity]]*OnlineRetail[[#This Row],[UnitPrice]]</f>
        <v>28.049999999999997</v>
      </c>
      <c r="L9996" t="str">
        <f t="shared" si="156"/>
        <v>14098|Jul-2011</v>
      </c>
    </row>
    <row r="9997" spans="1:12">
      <c r="A9997">
        <v>553016</v>
      </c>
      <c r="B9997" t="s">
        <v>120</v>
      </c>
      <c r="C9997" t="s">
        <v>24</v>
      </c>
      <c r="D9997">
        <v>21</v>
      </c>
      <c r="E9997" s="1">
        <v>40741.540277777778</v>
      </c>
      <c r="F9997">
        <v>5.95</v>
      </c>
      <c r="G9997">
        <v>14054</v>
      </c>
      <c r="H9997" t="s">
        <v>10</v>
      </c>
      <c r="I9997" t="str">
        <f>IF(AND(LEFT(OnlineRetail[[#This Row],[InvoiceNo]],1)&lt;&gt;"C",OnlineRetail[[#This Row],[CustomerID]]&lt;&gt;""),"Yes","No")</f>
        <v>Yes</v>
      </c>
      <c r="J9997" s="4">
        <f>EOMONTH(OnlineRetail[[#This Row],[InvoiceDate]],-1)+1</f>
        <v>40725</v>
      </c>
      <c r="K9997" s="6">
        <f>OnlineRetail[[#This Row],[Quantity]]*OnlineRetail[[#This Row],[UnitPrice]]</f>
        <v>124.95</v>
      </c>
      <c r="L9997" t="str">
        <f t="shared" si="156"/>
        <v>14054|Jul-2011</v>
      </c>
    </row>
    <row r="9998" spans="1:12">
      <c r="A9998">
        <v>542607</v>
      </c>
      <c r="B9998" t="s">
        <v>141</v>
      </c>
      <c r="C9998" t="s">
        <v>53</v>
      </c>
      <c r="D9998">
        <v>21</v>
      </c>
      <c r="E9998" s="1">
        <v>40741.556250000001</v>
      </c>
      <c r="F9998">
        <v>2.1</v>
      </c>
      <c r="G9998">
        <v>14117</v>
      </c>
      <c r="H9998" t="s">
        <v>10</v>
      </c>
      <c r="I9998" t="str">
        <f>IF(AND(LEFT(OnlineRetail[[#This Row],[InvoiceNo]],1)&lt;&gt;"C",OnlineRetail[[#This Row],[CustomerID]]&lt;&gt;""),"Yes","No")</f>
        <v>Yes</v>
      </c>
      <c r="J9998" s="4">
        <f>EOMONTH(OnlineRetail[[#This Row],[InvoiceDate]],-1)+1</f>
        <v>40725</v>
      </c>
      <c r="K9998" s="6">
        <f>OnlineRetail[[#This Row],[Quantity]]*OnlineRetail[[#This Row],[UnitPrice]]</f>
        <v>44.1</v>
      </c>
      <c r="L9998" t="str">
        <f t="shared" si="156"/>
        <v>14117|Jul-2011</v>
      </c>
    </row>
    <row r="9999" spans="1:12">
      <c r="A9999">
        <v>537220</v>
      </c>
      <c r="B9999" t="s">
        <v>180</v>
      </c>
      <c r="C9999" t="s">
        <v>48</v>
      </c>
      <c r="D9999">
        <v>11</v>
      </c>
      <c r="E9999" s="1">
        <v>40741.560416666667</v>
      </c>
      <c r="F9999">
        <v>0.85</v>
      </c>
      <c r="G9999">
        <v>12590</v>
      </c>
      <c r="H9999" t="s">
        <v>10</v>
      </c>
      <c r="I9999" t="str">
        <f>IF(AND(LEFT(OnlineRetail[[#This Row],[InvoiceNo]],1)&lt;&gt;"C",OnlineRetail[[#This Row],[CustomerID]]&lt;&gt;""),"Yes","No")</f>
        <v>Yes</v>
      </c>
      <c r="J9999" s="4">
        <f>EOMONTH(OnlineRetail[[#This Row],[InvoiceDate]],-1)+1</f>
        <v>40725</v>
      </c>
      <c r="K9999" s="6">
        <f>OnlineRetail[[#This Row],[Quantity]]*OnlineRetail[[#This Row],[UnitPrice]]</f>
        <v>9.35</v>
      </c>
      <c r="L9999" t="str">
        <f t="shared" si="156"/>
        <v>12590|Jul-2011</v>
      </c>
    </row>
    <row r="10000" spans="1:12">
      <c r="A10000">
        <v>536610</v>
      </c>
      <c r="B10000" t="s">
        <v>82</v>
      </c>
      <c r="C10000" t="s">
        <v>14</v>
      </c>
      <c r="D10000">
        <v>16</v>
      </c>
      <c r="E10000" s="1">
        <v>40741.563194444447</v>
      </c>
      <c r="F10000">
        <v>4.95</v>
      </c>
      <c r="G10000">
        <v>14202</v>
      </c>
      <c r="H10000" t="s">
        <v>10</v>
      </c>
      <c r="I10000" t="str">
        <f>IF(AND(LEFT(OnlineRetail[[#This Row],[InvoiceNo]],1)&lt;&gt;"C",OnlineRetail[[#This Row],[CustomerID]]&lt;&gt;""),"Yes","No")</f>
        <v>Yes</v>
      </c>
      <c r="J10000" s="4">
        <f>EOMONTH(OnlineRetail[[#This Row],[InvoiceDate]],-1)+1</f>
        <v>40725</v>
      </c>
      <c r="K10000" s="6">
        <f>OnlineRetail[[#This Row],[Quantity]]*OnlineRetail[[#This Row],[UnitPrice]]</f>
        <v>79.2</v>
      </c>
      <c r="L10000" t="str">
        <f t="shared" si="156"/>
        <v>14202|Jul-2011</v>
      </c>
    </row>
    <row r="10001" spans="1:12">
      <c r="A10001">
        <v>551159</v>
      </c>
      <c r="B10001" t="s">
        <v>286</v>
      </c>
      <c r="C10001" t="s">
        <v>53</v>
      </c>
      <c r="D10001">
        <v>21</v>
      </c>
      <c r="E10001" s="1">
        <v>40741.575694444437</v>
      </c>
      <c r="F10001">
        <v>7.95</v>
      </c>
      <c r="G10001">
        <v>13093</v>
      </c>
      <c r="H10001" t="s">
        <v>10</v>
      </c>
      <c r="I10001" t="str">
        <f>IF(AND(LEFT(OnlineRetail[[#This Row],[InvoiceNo]],1)&lt;&gt;"C",OnlineRetail[[#This Row],[CustomerID]]&lt;&gt;""),"Yes","No")</f>
        <v>Yes</v>
      </c>
      <c r="J10001" s="4">
        <f>EOMONTH(OnlineRetail[[#This Row],[InvoiceDate]],-1)+1</f>
        <v>40725</v>
      </c>
      <c r="K10001" s="6">
        <f>OnlineRetail[[#This Row],[Quantity]]*OnlineRetail[[#This Row],[UnitPrice]]</f>
        <v>166.95000000000002</v>
      </c>
      <c r="L10001" t="str">
        <f t="shared" si="156"/>
        <v>13093|Jul-2011</v>
      </c>
    </row>
    <row r="10002" spans="1:12">
      <c r="A10002">
        <v>543093</v>
      </c>
      <c r="B10002" t="s">
        <v>150</v>
      </c>
      <c r="C10002" t="s">
        <v>9</v>
      </c>
      <c r="D10002">
        <v>13</v>
      </c>
      <c r="E10002" s="1">
        <v>40741.577777777777</v>
      </c>
      <c r="F10002">
        <v>2.1</v>
      </c>
      <c r="G10002">
        <v>12539</v>
      </c>
      <c r="H10002" t="s">
        <v>10</v>
      </c>
      <c r="I10002" t="str">
        <f>IF(AND(LEFT(OnlineRetail[[#This Row],[InvoiceNo]],1)&lt;&gt;"C",OnlineRetail[[#This Row],[CustomerID]]&lt;&gt;""),"Yes","No")</f>
        <v>Yes</v>
      </c>
      <c r="J10002" s="4">
        <f>EOMONTH(OnlineRetail[[#This Row],[InvoiceDate]],-1)+1</f>
        <v>40725</v>
      </c>
      <c r="K10002" s="6">
        <f>OnlineRetail[[#This Row],[Quantity]]*OnlineRetail[[#This Row],[UnitPrice]]</f>
        <v>27.3</v>
      </c>
      <c r="L10002" t="str">
        <f t="shared" si="156"/>
        <v>12539|Jul-2011</v>
      </c>
    </row>
    <row r="10003" spans="1:12">
      <c r="A10003">
        <v>546803</v>
      </c>
      <c r="B10003" t="s">
        <v>262</v>
      </c>
      <c r="C10003" t="s">
        <v>9</v>
      </c>
      <c r="D10003">
        <v>12</v>
      </c>
      <c r="E10003" s="1">
        <v>40741.583333333343</v>
      </c>
      <c r="F10003">
        <v>1.65</v>
      </c>
      <c r="G10003">
        <v>13152</v>
      </c>
      <c r="H10003" t="s">
        <v>10</v>
      </c>
      <c r="I10003" t="str">
        <f>IF(AND(LEFT(OnlineRetail[[#This Row],[InvoiceNo]],1)&lt;&gt;"C",OnlineRetail[[#This Row],[CustomerID]]&lt;&gt;""),"Yes","No")</f>
        <v>Yes</v>
      </c>
      <c r="J10003" s="4">
        <f>EOMONTH(OnlineRetail[[#This Row],[InvoiceDate]],-1)+1</f>
        <v>40725</v>
      </c>
      <c r="K10003" s="6">
        <f>OnlineRetail[[#This Row],[Quantity]]*OnlineRetail[[#This Row],[UnitPrice]]</f>
        <v>19.799999999999997</v>
      </c>
      <c r="L10003" t="str">
        <f t="shared" si="156"/>
        <v>13152|Jul-2011</v>
      </c>
    </row>
    <row r="10004" spans="1:12">
      <c r="A10004">
        <v>555877</v>
      </c>
      <c r="B10004" t="s">
        <v>283</v>
      </c>
      <c r="C10004" t="s">
        <v>16</v>
      </c>
      <c r="D10004">
        <v>14</v>
      </c>
      <c r="E10004" s="1">
        <v>40741.59097222222</v>
      </c>
      <c r="F10004">
        <v>3.39</v>
      </c>
      <c r="G10004">
        <v>13708</v>
      </c>
      <c r="H10004" t="s">
        <v>31</v>
      </c>
      <c r="I10004" t="str">
        <f>IF(AND(LEFT(OnlineRetail[[#This Row],[InvoiceNo]],1)&lt;&gt;"C",OnlineRetail[[#This Row],[CustomerID]]&lt;&gt;""),"Yes","No")</f>
        <v>Yes</v>
      </c>
      <c r="J10004" s="4">
        <f>EOMONTH(OnlineRetail[[#This Row],[InvoiceDate]],-1)+1</f>
        <v>40725</v>
      </c>
      <c r="K10004" s="6">
        <f>OnlineRetail[[#This Row],[Quantity]]*OnlineRetail[[#This Row],[UnitPrice]]</f>
        <v>47.46</v>
      </c>
      <c r="L10004" t="str">
        <f t="shared" si="156"/>
        <v>13708|Jul-2011</v>
      </c>
    </row>
    <row r="10005" spans="1:12">
      <c r="A10005">
        <v>553006</v>
      </c>
      <c r="B10005" t="s">
        <v>133</v>
      </c>
      <c r="C10005" t="s">
        <v>42</v>
      </c>
      <c r="D10005">
        <v>22</v>
      </c>
      <c r="E10005" s="1">
        <v>40741.603472222218</v>
      </c>
      <c r="F10005">
        <v>2.1</v>
      </c>
      <c r="G10005">
        <v>13523</v>
      </c>
      <c r="H10005" t="s">
        <v>10</v>
      </c>
      <c r="I10005" t="str">
        <f>IF(AND(LEFT(OnlineRetail[[#This Row],[InvoiceNo]],1)&lt;&gt;"C",OnlineRetail[[#This Row],[CustomerID]]&lt;&gt;""),"Yes","No")</f>
        <v>Yes</v>
      </c>
      <c r="J10005" s="4">
        <f>EOMONTH(OnlineRetail[[#This Row],[InvoiceDate]],-1)+1</f>
        <v>40725</v>
      </c>
      <c r="K10005" s="6">
        <f>OnlineRetail[[#This Row],[Quantity]]*OnlineRetail[[#This Row],[UnitPrice]]</f>
        <v>46.2</v>
      </c>
      <c r="L10005" t="str">
        <f t="shared" si="156"/>
        <v>13523|Jul-2011</v>
      </c>
    </row>
    <row r="10006" spans="1:12">
      <c r="A10006">
        <v>547949</v>
      </c>
      <c r="B10006" t="s">
        <v>81</v>
      </c>
      <c r="C10006" t="s">
        <v>14</v>
      </c>
      <c r="D10006">
        <v>9</v>
      </c>
      <c r="E10006" s="1">
        <v>40741.62222222222</v>
      </c>
      <c r="F10006">
        <v>2.5499999999999998</v>
      </c>
      <c r="G10006">
        <v>13504</v>
      </c>
      <c r="H10006" t="s">
        <v>10</v>
      </c>
      <c r="I10006" t="str">
        <f>IF(AND(LEFT(OnlineRetail[[#This Row],[InvoiceNo]],1)&lt;&gt;"C",OnlineRetail[[#This Row],[CustomerID]]&lt;&gt;""),"Yes","No")</f>
        <v>Yes</v>
      </c>
      <c r="J10006" s="4">
        <f>EOMONTH(OnlineRetail[[#This Row],[InvoiceDate]],-1)+1</f>
        <v>40725</v>
      </c>
      <c r="K10006" s="6">
        <f>OnlineRetail[[#This Row],[Quantity]]*OnlineRetail[[#This Row],[UnitPrice]]</f>
        <v>22.95</v>
      </c>
      <c r="L10006" t="str">
        <f t="shared" si="156"/>
        <v>13504|Jul-2011</v>
      </c>
    </row>
    <row r="10007" spans="1:12">
      <c r="A10007">
        <v>548713</v>
      </c>
      <c r="B10007" t="s">
        <v>285</v>
      </c>
      <c r="C10007" t="s">
        <v>19</v>
      </c>
      <c r="D10007">
        <v>1</v>
      </c>
      <c r="E10007" s="1">
        <v>40741.623611111107</v>
      </c>
      <c r="F10007">
        <v>2.1</v>
      </c>
      <c r="G10007">
        <v>12537</v>
      </c>
      <c r="H10007" t="s">
        <v>10</v>
      </c>
      <c r="I10007" t="str">
        <f>IF(AND(LEFT(OnlineRetail[[#This Row],[InvoiceNo]],1)&lt;&gt;"C",OnlineRetail[[#This Row],[CustomerID]]&lt;&gt;""),"Yes","No")</f>
        <v>Yes</v>
      </c>
      <c r="J10007" s="4">
        <f>EOMONTH(OnlineRetail[[#This Row],[InvoiceDate]],-1)+1</f>
        <v>40725</v>
      </c>
      <c r="K10007" s="6">
        <f>OnlineRetail[[#This Row],[Quantity]]*OnlineRetail[[#This Row],[UnitPrice]]</f>
        <v>2.1</v>
      </c>
      <c r="L10007" t="str">
        <f t="shared" si="156"/>
        <v>12537|Jul-2011</v>
      </c>
    </row>
    <row r="10008" spans="1:12">
      <c r="A10008">
        <v>552881</v>
      </c>
      <c r="B10008" t="s">
        <v>275</v>
      </c>
      <c r="C10008" t="s">
        <v>14</v>
      </c>
      <c r="D10008">
        <v>23</v>
      </c>
      <c r="E10008" s="1">
        <v>40741.628472222219</v>
      </c>
      <c r="F10008">
        <v>3.39</v>
      </c>
      <c r="G10008">
        <v>12617</v>
      </c>
      <c r="H10008" t="s">
        <v>10</v>
      </c>
      <c r="I10008" t="str">
        <f>IF(AND(LEFT(OnlineRetail[[#This Row],[InvoiceNo]],1)&lt;&gt;"C",OnlineRetail[[#This Row],[CustomerID]]&lt;&gt;""),"Yes","No")</f>
        <v>Yes</v>
      </c>
      <c r="J10008" s="4">
        <f>EOMONTH(OnlineRetail[[#This Row],[InvoiceDate]],-1)+1</f>
        <v>40725</v>
      </c>
      <c r="K10008" s="6">
        <f>OnlineRetail[[#This Row],[Quantity]]*OnlineRetail[[#This Row],[UnitPrice]]</f>
        <v>77.97</v>
      </c>
      <c r="L10008" t="str">
        <f t="shared" si="156"/>
        <v>12617|Jul-2011</v>
      </c>
    </row>
    <row r="10009" spans="1:12">
      <c r="A10009">
        <v>551523</v>
      </c>
      <c r="B10009" t="s">
        <v>85</v>
      </c>
      <c r="C10009" t="s">
        <v>16</v>
      </c>
      <c r="D10009">
        <v>18</v>
      </c>
      <c r="E10009" s="1">
        <v>40741.645833333343</v>
      </c>
      <c r="F10009">
        <v>2.5499999999999998</v>
      </c>
      <c r="G10009">
        <v>12637</v>
      </c>
      <c r="H10009" t="s">
        <v>10</v>
      </c>
      <c r="I10009" t="str">
        <f>IF(AND(LEFT(OnlineRetail[[#This Row],[InvoiceNo]],1)&lt;&gt;"C",OnlineRetail[[#This Row],[CustomerID]]&lt;&gt;""),"Yes","No")</f>
        <v>Yes</v>
      </c>
      <c r="J10009" s="4">
        <f>EOMONTH(OnlineRetail[[#This Row],[InvoiceDate]],-1)+1</f>
        <v>40725</v>
      </c>
      <c r="K10009" s="6">
        <f>OnlineRetail[[#This Row],[Quantity]]*OnlineRetail[[#This Row],[UnitPrice]]</f>
        <v>45.9</v>
      </c>
      <c r="L10009" t="str">
        <f t="shared" si="156"/>
        <v>12637|Jul-2011</v>
      </c>
    </row>
    <row r="10010" spans="1:12">
      <c r="A10010">
        <v>536519</v>
      </c>
      <c r="B10010" t="s">
        <v>68</v>
      </c>
      <c r="C10010" t="s">
        <v>72</v>
      </c>
      <c r="D10010">
        <v>7</v>
      </c>
      <c r="E10010" s="1">
        <v>40741.645833333343</v>
      </c>
      <c r="F10010">
        <v>2.5499999999999998</v>
      </c>
      <c r="G10010">
        <v>12989</v>
      </c>
      <c r="H10010" t="s">
        <v>10</v>
      </c>
      <c r="I10010" t="str">
        <f>IF(AND(LEFT(OnlineRetail[[#This Row],[InvoiceNo]],1)&lt;&gt;"C",OnlineRetail[[#This Row],[CustomerID]]&lt;&gt;""),"Yes","No")</f>
        <v>Yes</v>
      </c>
      <c r="J10010" s="4">
        <f>EOMONTH(OnlineRetail[[#This Row],[InvoiceDate]],-1)+1</f>
        <v>40725</v>
      </c>
      <c r="K10010" s="6">
        <f>OnlineRetail[[#This Row],[Quantity]]*OnlineRetail[[#This Row],[UnitPrice]]</f>
        <v>17.849999999999998</v>
      </c>
      <c r="L10010" t="str">
        <f t="shared" si="156"/>
        <v>12989|Jul-2011</v>
      </c>
    </row>
    <row r="10011" spans="1:12">
      <c r="A10011">
        <v>546109</v>
      </c>
      <c r="B10011" t="s">
        <v>132</v>
      </c>
      <c r="C10011" t="s">
        <v>14</v>
      </c>
      <c r="D10011">
        <v>23</v>
      </c>
      <c r="E10011" s="1">
        <v>40741.652083333327</v>
      </c>
      <c r="F10011">
        <v>7.95</v>
      </c>
      <c r="G10011">
        <v>12907</v>
      </c>
      <c r="H10011" t="s">
        <v>10</v>
      </c>
      <c r="I10011" t="str">
        <f>IF(AND(LEFT(OnlineRetail[[#This Row],[InvoiceNo]],1)&lt;&gt;"C",OnlineRetail[[#This Row],[CustomerID]]&lt;&gt;""),"Yes","No")</f>
        <v>Yes</v>
      </c>
      <c r="J10011" s="4">
        <f>EOMONTH(OnlineRetail[[#This Row],[InvoiceDate]],-1)+1</f>
        <v>40725</v>
      </c>
      <c r="K10011" s="6">
        <f>OnlineRetail[[#This Row],[Quantity]]*OnlineRetail[[#This Row],[UnitPrice]]</f>
        <v>182.85</v>
      </c>
      <c r="L10011" t="str">
        <f t="shared" si="156"/>
        <v>12907|Jul-2011</v>
      </c>
    </row>
    <row r="10012" spans="1:12">
      <c r="A10012">
        <v>551112</v>
      </c>
      <c r="B10012" t="s">
        <v>149</v>
      </c>
      <c r="C10012" t="s">
        <v>50</v>
      </c>
      <c r="D10012">
        <v>1</v>
      </c>
      <c r="E10012" s="1">
        <v>40741.654166666667</v>
      </c>
      <c r="F10012">
        <v>5.95</v>
      </c>
      <c r="G10012">
        <v>13434</v>
      </c>
      <c r="H10012" t="s">
        <v>10</v>
      </c>
      <c r="I10012" t="str">
        <f>IF(AND(LEFT(OnlineRetail[[#This Row],[InvoiceNo]],1)&lt;&gt;"C",OnlineRetail[[#This Row],[CustomerID]]&lt;&gt;""),"Yes","No")</f>
        <v>Yes</v>
      </c>
      <c r="J10012" s="4">
        <f>EOMONTH(OnlineRetail[[#This Row],[InvoiceDate]],-1)+1</f>
        <v>40725</v>
      </c>
      <c r="K10012" s="6">
        <f>OnlineRetail[[#This Row],[Quantity]]*OnlineRetail[[#This Row],[UnitPrice]]</f>
        <v>5.95</v>
      </c>
      <c r="L10012" t="str">
        <f t="shared" si="156"/>
        <v>13434|Jul-2011</v>
      </c>
    </row>
    <row r="10013" spans="1:12">
      <c r="A10013">
        <v>537694</v>
      </c>
      <c r="B10013" t="s">
        <v>34</v>
      </c>
      <c r="C10013" t="s">
        <v>33</v>
      </c>
      <c r="D10013">
        <v>11</v>
      </c>
      <c r="E10013" s="1">
        <v>40741.660416666673</v>
      </c>
      <c r="F10013">
        <v>2.5499999999999998</v>
      </c>
      <c r="G10013">
        <v>13531</v>
      </c>
      <c r="H10013" t="s">
        <v>10</v>
      </c>
      <c r="I10013" t="str">
        <f>IF(AND(LEFT(OnlineRetail[[#This Row],[InvoiceNo]],1)&lt;&gt;"C",OnlineRetail[[#This Row],[CustomerID]]&lt;&gt;""),"Yes","No")</f>
        <v>Yes</v>
      </c>
      <c r="J10013" s="4">
        <f>EOMONTH(OnlineRetail[[#This Row],[InvoiceDate]],-1)+1</f>
        <v>40725</v>
      </c>
      <c r="K10013" s="6">
        <f>OnlineRetail[[#This Row],[Quantity]]*OnlineRetail[[#This Row],[UnitPrice]]</f>
        <v>28.049999999999997</v>
      </c>
      <c r="L10013" t="str">
        <f t="shared" si="156"/>
        <v>13531|Jul-2011</v>
      </c>
    </row>
    <row r="10014" spans="1:12">
      <c r="A10014">
        <v>541690</v>
      </c>
      <c r="B10014" t="s">
        <v>283</v>
      </c>
      <c r="C10014" t="s">
        <v>24</v>
      </c>
      <c r="D10014">
        <v>12</v>
      </c>
      <c r="E10014" s="1">
        <v>40741.665277777778</v>
      </c>
      <c r="F10014">
        <v>4.95</v>
      </c>
      <c r="G10014">
        <v>14066</v>
      </c>
      <c r="H10014" t="s">
        <v>10</v>
      </c>
      <c r="I10014" t="str">
        <f>IF(AND(LEFT(OnlineRetail[[#This Row],[InvoiceNo]],1)&lt;&gt;"C",OnlineRetail[[#This Row],[CustomerID]]&lt;&gt;""),"Yes","No")</f>
        <v>Yes</v>
      </c>
      <c r="J10014" s="4">
        <f>EOMONTH(OnlineRetail[[#This Row],[InvoiceDate]],-1)+1</f>
        <v>40725</v>
      </c>
      <c r="K10014" s="6">
        <f>OnlineRetail[[#This Row],[Quantity]]*OnlineRetail[[#This Row],[UnitPrice]]</f>
        <v>59.400000000000006</v>
      </c>
      <c r="L10014" t="str">
        <f t="shared" si="156"/>
        <v>14066|Jul-2011</v>
      </c>
    </row>
    <row r="10015" spans="1:12">
      <c r="A10015">
        <v>552982</v>
      </c>
      <c r="B10015" t="s">
        <v>118</v>
      </c>
      <c r="C10015" t="s">
        <v>48</v>
      </c>
      <c r="D10015">
        <v>8</v>
      </c>
      <c r="E10015" s="1">
        <v>40741.670138888891</v>
      </c>
      <c r="F10015">
        <v>4.95</v>
      </c>
      <c r="G10015">
        <v>12569</v>
      </c>
      <c r="H10015" t="s">
        <v>17</v>
      </c>
      <c r="I10015" t="str">
        <f>IF(AND(LEFT(OnlineRetail[[#This Row],[InvoiceNo]],1)&lt;&gt;"C",OnlineRetail[[#This Row],[CustomerID]]&lt;&gt;""),"Yes","No")</f>
        <v>Yes</v>
      </c>
      <c r="J10015" s="4">
        <f>EOMONTH(OnlineRetail[[#This Row],[InvoiceDate]],-1)+1</f>
        <v>40725</v>
      </c>
      <c r="K10015" s="6">
        <f>OnlineRetail[[#This Row],[Quantity]]*OnlineRetail[[#This Row],[UnitPrice]]</f>
        <v>39.6</v>
      </c>
      <c r="L10015" t="str">
        <f t="shared" si="156"/>
        <v>12569|Jul-2011</v>
      </c>
    </row>
    <row r="10016" spans="1:12">
      <c r="A10016">
        <v>541446</v>
      </c>
      <c r="B10016" t="s">
        <v>79</v>
      </c>
      <c r="C10016" t="s">
        <v>39</v>
      </c>
      <c r="D10016">
        <v>4</v>
      </c>
      <c r="E10016" s="1">
        <v>40741.677083333343</v>
      </c>
      <c r="F10016">
        <v>9.9499999999999993</v>
      </c>
      <c r="G10016">
        <v>14249</v>
      </c>
      <c r="H10016" t="s">
        <v>10</v>
      </c>
      <c r="I10016" t="str">
        <f>IF(AND(LEFT(OnlineRetail[[#This Row],[InvoiceNo]],1)&lt;&gt;"C",OnlineRetail[[#This Row],[CustomerID]]&lt;&gt;""),"Yes","No")</f>
        <v>Yes</v>
      </c>
      <c r="J10016" s="4">
        <f>EOMONTH(OnlineRetail[[#This Row],[InvoiceDate]],-1)+1</f>
        <v>40725</v>
      </c>
      <c r="K10016" s="6">
        <f>OnlineRetail[[#This Row],[Quantity]]*OnlineRetail[[#This Row],[UnitPrice]]</f>
        <v>39.799999999999997</v>
      </c>
      <c r="L10016" t="str">
        <f t="shared" si="156"/>
        <v>14249|Jul-2011</v>
      </c>
    </row>
    <row r="10017" spans="1:12">
      <c r="A10017">
        <v>549940</v>
      </c>
      <c r="B10017" t="s">
        <v>41</v>
      </c>
      <c r="C10017" t="s">
        <v>72</v>
      </c>
      <c r="D10017">
        <v>22</v>
      </c>
      <c r="E10017" s="1">
        <v>40741.692361111112</v>
      </c>
      <c r="F10017">
        <v>5.95</v>
      </c>
      <c r="G10017">
        <v>13682</v>
      </c>
      <c r="H10017" t="s">
        <v>10</v>
      </c>
      <c r="I10017" t="str">
        <f>IF(AND(LEFT(OnlineRetail[[#This Row],[InvoiceNo]],1)&lt;&gt;"C",OnlineRetail[[#This Row],[CustomerID]]&lt;&gt;""),"Yes","No")</f>
        <v>Yes</v>
      </c>
      <c r="J10017" s="4">
        <f>EOMONTH(OnlineRetail[[#This Row],[InvoiceDate]],-1)+1</f>
        <v>40725</v>
      </c>
      <c r="K10017" s="6">
        <f>OnlineRetail[[#This Row],[Quantity]]*OnlineRetail[[#This Row],[UnitPrice]]</f>
        <v>130.9</v>
      </c>
      <c r="L10017" t="str">
        <f t="shared" si="156"/>
        <v>13682|Jul-2011</v>
      </c>
    </row>
    <row r="10018" spans="1:12">
      <c r="A10018">
        <v>556306</v>
      </c>
      <c r="B10018" t="s">
        <v>174</v>
      </c>
      <c r="C10018" t="s">
        <v>9</v>
      </c>
      <c r="D10018">
        <v>20</v>
      </c>
      <c r="E10018" s="1">
        <v>40741.693055555559</v>
      </c>
      <c r="F10018">
        <v>2.5499999999999998</v>
      </c>
      <c r="G10018">
        <v>13417</v>
      </c>
      <c r="H10018" t="s">
        <v>10</v>
      </c>
      <c r="I10018" t="str">
        <f>IF(AND(LEFT(OnlineRetail[[#This Row],[InvoiceNo]],1)&lt;&gt;"C",OnlineRetail[[#This Row],[CustomerID]]&lt;&gt;""),"Yes","No")</f>
        <v>Yes</v>
      </c>
      <c r="J10018" s="4">
        <f>EOMONTH(OnlineRetail[[#This Row],[InvoiceDate]],-1)+1</f>
        <v>40725</v>
      </c>
      <c r="K10018" s="6">
        <f>OnlineRetail[[#This Row],[Quantity]]*OnlineRetail[[#This Row],[UnitPrice]]</f>
        <v>51</v>
      </c>
      <c r="L10018" t="str">
        <f t="shared" si="156"/>
        <v>13417|Jul-2011</v>
      </c>
    </row>
    <row r="10019" spans="1:12">
      <c r="A10019">
        <v>553576</v>
      </c>
      <c r="B10019" t="s">
        <v>274</v>
      </c>
      <c r="C10019" t="s">
        <v>12</v>
      </c>
      <c r="D10019">
        <v>2</v>
      </c>
      <c r="E10019" s="1">
        <v>40741.703472222223</v>
      </c>
      <c r="F10019">
        <v>1.25</v>
      </c>
      <c r="G10019">
        <v>13268</v>
      </c>
      <c r="H10019" t="s">
        <v>10</v>
      </c>
      <c r="I10019" t="str">
        <f>IF(AND(LEFT(OnlineRetail[[#This Row],[InvoiceNo]],1)&lt;&gt;"C",OnlineRetail[[#This Row],[CustomerID]]&lt;&gt;""),"Yes","No")</f>
        <v>Yes</v>
      </c>
      <c r="J10019" s="4">
        <f>EOMONTH(OnlineRetail[[#This Row],[InvoiceDate]],-1)+1</f>
        <v>40725</v>
      </c>
      <c r="K10019" s="6">
        <f>OnlineRetail[[#This Row],[Quantity]]*OnlineRetail[[#This Row],[UnitPrice]]</f>
        <v>2.5</v>
      </c>
      <c r="L10019" t="str">
        <f t="shared" si="156"/>
        <v>13268|Jul-2011</v>
      </c>
    </row>
    <row r="10020" spans="1:12">
      <c r="A10020">
        <v>538044</v>
      </c>
      <c r="B10020" t="s">
        <v>63</v>
      </c>
      <c r="C10020" t="s">
        <v>27</v>
      </c>
      <c r="D10020">
        <v>16</v>
      </c>
      <c r="E10020" s="1">
        <v>40741.712500000001</v>
      </c>
      <c r="F10020">
        <v>9.9499999999999993</v>
      </c>
      <c r="G10020">
        <v>12961</v>
      </c>
      <c r="H10020" t="s">
        <v>10</v>
      </c>
      <c r="I10020" t="str">
        <f>IF(AND(LEFT(OnlineRetail[[#This Row],[InvoiceNo]],1)&lt;&gt;"C",OnlineRetail[[#This Row],[CustomerID]]&lt;&gt;""),"Yes","No")</f>
        <v>Yes</v>
      </c>
      <c r="J10020" s="4">
        <f>EOMONTH(OnlineRetail[[#This Row],[InvoiceDate]],-1)+1</f>
        <v>40725</v>
      </c>
      <c r="K10020" s="6">
        <f>OnlineRetail[[#This Row],[Quantity]]*OnlineRetail[[#This Row],[UnitPrice]]</f>
        <v>159.19999999999999</v>
      </c>
      <c r="L10020" t="str">
        <f t="shared" si="156"/>
        <v>12961|Jul-2011</v>
      </c>
    </row>
    <row r="10021" spans="1:12">
      <c r="A10021">
        <v>546511</v>
      </c>
      <c r="B10021" t="s">
        <v>274</v>
      </c>
      <c r="C10021" t="s">
        <v>21</v>
      </c>
      <c r="D10021">
        <v>8</v>
      </c>
      <c r="E10021" s="1">
        <v>40741.728472222218</v>
      </c>
      <c r="F10021">
        <v>4.95</v>
      </c>
      <c r="G10021">
        <v>12952</v>
      </c>
      <c r="H10021" t="s">
        <v>10</v>
      </c>
      <c r="I10021" t="str">
        <f>IF(AND(LEFT(OnlineRetail[[#This Row],[InvoiceNo]],1)&lt;&gt;"C",OnlineRetail[[#This Row],[CustomerID]]&lt;&gt;""),"Yes","No")</f>
        <v>Yes</v>
      </c>
      <c r="J10021" s="4">
        <f>EOMONTH(OnlineRetail[[#This Row],[InvoiceDate]],-1)+1</f>
        <v>40725</v>
      </c>
      <c r="K10021" s="6">
        <f>OnlineRetail[[#This Row],[Quantity]]*OnlineRetail[[#This Row],[UnitPrice]]</f>
        <v>39.6</v>
      </c>
      <c r="L10021" t="str">
        <f t="shared" si="156"/>
        <v>12952|Jul-2011</v>
      </c>
    </row>
    <row r="10022" spans="1:12">
      <c r="A10022">
        <v>543937</v>
      </c>
      <c r="B10022" t="s">
        <v>149</v>
      </c>
      <c r="C10022" t="s">
        <v>46</v>
      </c>
      <c r="D10022">
        <v>4</v>
      </c>
      <c r="E10022" s="1">
        <v>40741.738888888889</v>
      </c>
      <c r="F10022">
        <v>1.25</v>
      </c>
      <c r="G10022">
        <v>13765</v>
      </c>
      <c r="H10022" t="s">
        <v>121</v>
      </c>
      <c r="I10022" t="str">
        <f>IF(AND(LEFT(OnlineRetail[[#This Row],[InvoiceNo]],1)&lt;&gt;"C",OnlineRetail[[#This Row],[CustomerID]]&lt;&gt;""),"Yes","No")</f>
        <v>Yes</v>
      </c>
      <c r="J10022" s="4">
        <f>EOMONTH(OnlineRetail[[#This Row],[InvoiceDate]],-1)+1</f>
        <v>40725</v>
      </c>
      <c r="K10022" s="6">
        <f>OnlineRetail[[#This Row],[Quantity]]*OnlineRetail[[#This Row],[UnitPrice]]</f>
        <v>5</v>
      </c>
      <c r="L10022" t="str">
        <f t="shared" si="156"/>
        <v>13765|Jul-2011</v>
      </c>
    </row>
    <row r="10023" spans="1:12">
      <c r="A10023">
        <v>545967</v>
      </c>
      <c r="B10023" t="s">
        <v>93</v>
      </c>
      <c r="C10023" t="s">
        <v>53</v>
      </c>
      <c r="D10023">
        <v>9</v>
      </c>
      <c r="E10023" s="1">
        <v>40741.745833333327</v>
      </c>
      <c r="F10023">
        <v>7.95</v>
      </c>
      <c r="G10023">
        <v>13020</v>
      </c>
      <c r="H10023" t="s">
        <v>10</v>
      </c>
      <c r="I10023" t="str">
        <f>IF(AND(LEFT(OnlineRetail[[#This Row],[InvoiceNo]],1)&lt;&gt;"C",OnlineRetail[[#This Row],[CustomerID]]&lt;&gt;""),"Yes","No")</f>
        <v>Yes</v>
      </c>
      <c r="J10023" s="4">
        <f>EOMONTH(OnlineRetail[[#This Row],[InvoiceDate]],-1)+1</f>
        <v>40725</v>
      </c>
      <c r="K10023" s="6">
        <f>OnlineRetail[[#This Row],[Quantity]]*OnlineRetail[[#This Row],[UnitPrice]]</f>
        <v>71.55</v>
      </c>
      <c r="L10023" t="str">
        <f t="shared" si="156"/>
        <v>13020|Jul-2011</v>
      </c>
    </row>
    <row r="10024" spans="1:12">
      <c r="A10024">
        <v>542291</v>
      </c>
      <c r="B10024" t="s">
        <v>179</v>
      </c>
      <c r="C10024" t="s">
        <v>27</v>
      </c>
      <c r="D10024">
        <v>12</v>
      </c>
      <c r="E10024" s="1">
        <v>40741.770138888889</v>
      </c>
      <c r="F10024">
        <v>1.65</v>
      </c>
      <c r="G10024">
        <v>13020</v>
      </c>
      <c r="H10024" t="s">
        <v>10</v>
      </c>
      <c r="I10024" t="str">
        <f>IF(AND(LEFT(OnlineRetail[[#This Row],[InvoiceNo]],1)&lt;&gt;"C",OnlineRetail[[#This Row],[CustomerID]]&lt;&gt;""),"Yes","No")</f>
        <v>Yes</v>
      </c>
      <c r="J10024" s="4">
        <f>EOMONTH(OnlineRetail[[#This Row],[InvoiceDate]],-1)+1</f>
        <v>40725</v>
      </c>
      <c r="K10024" s="6">
        <f>OnlineRetail[[#This Row],[Quantity]]*OnlineRetail[[#This Row],[UnitPrice]]</f>
        <v>19.799999999999997</v>
      </c>
      <c r="L10024" t="str">
        <f t="shared" si="156"/>
        <v>13020|Jul-2011</v>
      </c>
    </row>
    <row r="10025" spans="1:12">
      <c r="A10025">
        <v>539435</v>
      </c>
      <c r="B10025" t="s">
        <v>283</v>
      </c>
      <c r="C10025" t="s">
        <v>19</v>
      </c>
      <c r="D10025">
        <v>9</v>
      </c>
      <c r="E10025" s="1">
        <v>40741.77847222222</v>
      </c>
      <c r="F10025">
        <v>5.95</v>
      </c>
      <c r="G10025">
        <v>13565</v>
      </c>
      <c r="H10025" t="s">
        <v>10</v>
      </c>
      <c r="I10025" t="str">
        <f>IF(AND(LEFT(OnlineRetail[[#This Row],[InvoiceNo]],1)&lt;&gt;"C",OnlineRetail[[#This Row],[CustomerID]]&lt;&gt;""),"Yes","No")</f>
        <v>Yes</v>
      </c>
      <c r="J10025" s="4">
        <f>EOMONTH(OnlineRetail[[#This Row],[InvoiceDate]],-1)+1</f>
        <v>40725</v>
      </c>
      <c r="K10025" s="6">
        <f>OnlineRetail[[#This Row],[Quantity]]*OnlineRetail[[#This Row],[UnitPrice]]</f>
        <v>53.550000000000004</v>
      </c>
      <c r="L10025" t="str">
        <f t="shared" si="156"/>
        <v>13565|Jul-2011</v>
      </c>
    </row>
    <row r="10026" spans="1:12">
      <c r="A10026">
        <v>552185</v>
      </c>
      <c r="B10026" t="s">
        <v>238</v>
      </c>
      <c r="C10026" t="s">
        <v>83</v>
      </c>
      <c r="D10026">
        <v>18</v>
      </c>
      <c r="E10026" s="1">
        <v>40741.789583333331</v>
      </c>
      <c r="F10026">
        <v>4.25</v>
      </c>
      <c r="G10026">
        <v>12392</v>
      </c>
      <c r="H10026" t="s">
        <v>10</v>
      </c>
      <c r="I10026" t="str">
        <f>IF(AND(LEFT(OnlineRetail[[#This Row],[InvoiceNo]],1)&lt;&gt;"C",OnlineRetail[[#This Row],[CustomerID]]&lt;&gt;""),"Yes","No")</f>
        <v>Yes</v>
      </c>
      <c r="J10026" s="4">
        <f>EOMONTH(OnlineRetail[[#This Row],[InvoiceDate]],-1)+1</f>
        <v>40725</v>
      </c>
      <c r="K10026" s="6">
        <f>OnlineRetail[[#This Row],[Quantity]]*OnlineRetail[[#This Row],[UnitPrice]]</f>
        <v>76.5</v>
      </c>
      <c r="L10026" t="str">
        <f t="shared" si="156"/>
        <v>12392|Jul-2011</v>
      </c>
    </row>
    <row r="10027" spans="1:12">
      <c r="A10027">
        <v>546521</v>
      </c>
      <c r="B10027" t="s">
        <v>131</v>
      </c>
      <c r="C10027" t="s">
        <v>16</v>
      </c>
      <c r="D10027">
        <v>21</v>
      </c>
      <c r="E10027" s="1">
        <v>40741.793749999997</v>
      </c>
      <c r="F10027">
        <v>5.95</v>
      </c>
      <c r="G10027">
        <v>12421</v>
      </c>
      <c r="H10027" t="s">
        <v>10</v>
      </c>
      <c r="I10027" t="str">
        <f>IF(AND(LEFT(OnlineRetail[[#This Row],[InvoiceNo]],1)&lt;&gt;"C",OnlineRetail[[#This Row],[CustomerID]]&lt;&gt;""),"Yes","No")</f>
        <v>Yes</v>
      </c>
      <c r="J10027" s="4">
        <f>EOMONTH(OnlineRetail[[#This Row],[InvoiceDate]],-1)+1</f>
        <v>40725</v>
      </c>
      <c r="K10027" s="6">
        <f>OnlineRetail[[#This Row],[Quantity]]*OnlineRetail[[#This Row],[UnitPrice]]</f>
        <v>124.95</v>
      </c>
      <c r="L10027" t="str">
        <f t="shared" si="156"/>
        <v>12421|Jul-2011</v>
      </c>
    </row>
    <row r="10028" spans="1:12">
      <c r="A10028">
        <v>542103</v>
      </c>
      <c r="B10028" t="s">
        <v>249</v>
      </c>
      <c r="C10028" t="s">
        <v>40</v>
      </c>
      <c r="D10028">
        <v>8</v>
      </c>
      <c r="E10028" s="1">
        <v>40741.804861111108</v>
      </c>
      <c r="F10028">
        <v>5.95</v>
      </c>
      <c r="G10028">
        <v>13819</v>
      </c>
      <c r="H10028" t="s">
        <v>10</v>
      </c>
      <c r="I10028" t="str">
        <f>IF(AND(LEFT(OnlineRetail[[#This Row],[InvoiceNo]],1)&lt;&gt;"C",OnlineRetail[[#This Row],[CustomerID]]&lt;&gt;""),"Yes","No")</f>
        <v>Yes</v>
      </c>
      <c r="J10028" s="4">
        <f>EOMONTH(OnlineRetail[[#This Row],[InvoiceDate]],-1)+1</f>
        <v>40725</v>
      </c>
      <c r="K10028" s="6">
        <f>OnlineRetail[[#This Row],[Quantity]]*OnlineRetail[[#This Row],[UnitPrice]]</f>
        <v>47.6</v>
      </c>
      <c r="L10028" t="str">
        <f t="shared" si="156"/>
        <v>13819|Jul-2011</v>
      </c>
    </row>
    <row r="10029" spans="1:12">
      <c r="A10029">
        <v>539076</v>
      </c>
      <c r="B10029" t="s">
        <v>158</v>
      </c>
      <c r="C10029" t="s">
        <v>14</v>
      </c>
      <c r="D10029">
        <v>2</v>
      </c>
      <c r="E10029" s="1">
        <v>40741.805555555547</v>
      </c>
      <c r="F10029">
        <v>5.95</v>
      </c>
      <c r="G10029">
        <v>12668</v>
      </c>
      <c r="H10029" t="s">
        <v>121</v>
      </c>
      <c r="I10029" t="str">
        <f>IF(AND(LEFT(OnlineRetail[[#This Row],[InvoiceNo]],1)&lt;&gt;"C",OnlineRetail[[#This Row],[CustomerID]]&lt;&gt;""),"Yes","No")</f>
        <v>Yes</v>
      </c>
      <c r="J10029" s="4">
        <f>EOMONTH(OnlineRetail[[#This Row],[InvoiceDate]],-1)+1</f>
        <v>40725</v>
      </c>
      <c r="K10029" s="6">
        <f>OnlineRetail[[#This Row],[Quantity]]*OnlineRetail[[#This Row],[UnitPrice]]</f>
        <v>11.9</v>
      </c>
      <c r="L10029" t="str">
        <f t="shared" si="156"/>
        <v>12668|Jul-2011</v>
      </c>
    </row>
    <row r="10030" spans="1:12">
      <c r="A10030">
        <v>554481</v>
      </c>
      <c r="B10030" t="s">
        <v>77</v>
      </c>
      <c r="C10030" t="s">
        <v>21</v>
      </c>
      <c r="D10030">
        <v>5</v>
      </c>
      <c r="E10030" s="1">
        <v>40741.806250000001</v>
      </c>
      <c r="F10030">
        <v>2.1</v>
      </c>
      <c r="G10030">
        <v>14272</v>
      </c>
      <c r="H10030" t="s">
        <v>10</v>
      </c>
      <c r="I10030" t="str">
        <f>IF(AND(LEFT(OnlineRetail[[#This Row],[InvoiceNo]],1)&lt;&gt;"C",OnlineRetail[[#This Row],[CustomerID]]&lt;&gt;""),"Yes","No")</f>
        <v>Yes</v>
      </c>
      <c r="J10030" s="4">
        <f>EOMONTH(OnlineRetail[[#This Row],[InvoiceDate]],-1)+1</f>
        <v>40725</v>
      </c>
      <c r="K10030" s="6">
        <f>OnlineRetail[[#This Row],[Quantity]]*OnlineRetail[[#This Row],[UnitPrice]]</f>
        <v>10.5</v>
      </c>
      <c r="L10030" t="str">
        <f t="shared" si="156"/>
        <v>14272|Jul-2011</v>
      </c>
    </row>
    <row r="10031" spans="1:12">
      <c r="A10031">
        <v>543416</v>
      </c>
      <c r="B10031" t="s">
        <v>272</v>
      </c>
      <c r="C10031" t="s">
        <v>50</v>
      </c>
      <c r="D10031">
        <v>2</v>
      </c>
      <c r="E10031" s="1">
        <v>40741.808333333327</v>
      </c>
      <c r="F10031">
        <v>7.95</v>
      </c>
      <c r="G10031">
        <v>12989</v>
      </c>
      <c r="H10031" t="s">
        <v>36</v>
      </c>
      <c r="I10031" t="str">
        <f>IF(AND(LEFT(OnlineRetail[[#This Row],[InvoiceNo]],1)&lt;&gt;"C",OnlineRetail[[#This Row],[CustomerID]]&lt;&gt;""),"Yes","No")</f>
        <v>Yes</v>
      </c>
      <c r="J10031" s="4">
        <f>EOMONTH(OnlineRetail[[#This Row],[InvoiceDate]],-1)+1</f>
        <v>40725</v>
      </c>
      <c r="K10031" s="6">
        <f>OnlineRetail[[#This Row],[Quantity]]*OnlineRetail[[#This Row],[UnitPrice]]</f>
        <v>15.9</v>
      </c>
      <c r="L10031" t="str">
        <f t="shared" si="156"/>
        <v>12989|Jul-2011</v>
      </c>
    </row>
    <row r="10032" spans="1:12">
      <c r="A10032">
        <v>538840</v>
      </c>
      <c r="B10032" t="s">
        <v>88</v>
      </c>
      <c r="C10032" t="s">
        <v>16</v>
      </c>
      <c r="D10032">
        <v>16</v>
      </c>
      <c r="E10032" s="1">
        <v>40741.8125</v>
      </c>
      <c r="F10032">
        <v>9.9499999999999993</v>
      </c>
      <c r="G10032">
        <v>13075</v>
      </c>
      <c r="H10032" t="s">
        <v>10</v>
      </c>
      <c r="I10032" t="str">
        <f>IF(AND(LEFT(OnlineRetail[[#This Row],[InvoiceNo]],1)&lt;&gt;"C",OnlineRetail[[#This Row],[CustomerID]]&lt;&gt;""),"Yes","No")</f>
        <v>Yes</v>
      </c>
      <c r="J10032" s="4">
        <f>EOMONTH(OnlineRetail[[#This Row],[InvoiceDate]],-1)+1</f>
        <v>40725</v>
      </c>
      <c r="K10032" s="6">
        <f>OnlineRetail[[#This Row],[Quantity]]*OnlineRetail[[#This Row],[UnitPrice]]</f>
        <v>159.19999999999999</v>
      </c>
      <c r="L10032" t="str">
        <f t="shared" si="156"/>
        <v>13075|Jul-2011</v>
      </c>
    </row>
    <row r="10033" spans="1:12">
      <c r="A10033">
        <v>537067</v>
      </c>
      <c r="B10033" t="s">
        <v>15</v>
      </c>
      <c r="C10033" t="s">
        <v>12</v>
      </c>
      <c r="D10033">
        <v>19</v>
      </c>
      <c r="E10033" s="1">
        <v>40741.820138888892</v>
      </c>
      <c r="F10033">
        <v>7.95</v>
      </c>
      <c r="G10033">
        <v>13972</v>
      </c>
      <c r="H10033" t="s">
        <v>10</v>
      </c>
      <c r="I10033" t="str">
        <f>IF(AND(LEFT(OnlineRetail[[#This Row],[InvoiceNo]],1)&lt;&gt;"C",OnlineRetail[[#This Row],[CustomerID]]&lt;&gt;""),"Yes","No")</f>
        <v>Yes</v>
      </c>
      <c r="J10033" s="4">
        <f>EOMONTH(OnlineRetail[[#This Row],[InvoiceDate]],-1)+1</f>
        <v>40725</v>
      </c>
      <c r="K10033" s="6">
        <f>OnlineRetail[[#This Row],[Quantity]]*OnlineRetail[[#This Row],[UnitPrice]]</f>
        <v>151.05000000000001</v>
      </c>
      <c r="L10033" t="str">
        <f t="shared" si="156"/>
        <v>13972|Jul-2011</v>
      </c>
    </row>
    <row r="10034" spans="1:12">
      <c r="A10034">
        <v>554967</v>
      </c>
      <c r="B10034" t="s">
        <v>211</v>
      </c>
      <c r="C10034" t="s">
        <v>19</v>
      </c>
      <c r="D10034">
        <v>8</v>
      </c>
      <c r="E10034" s="1">
        <v>40741.822916666657</v>
      </c>
      <c r="F10034">
        <v>0.85</v>
      </c>
      <c r="G10034">
        <v>13530</v>
      </c>
      <c r="H10034" t="s">
        <v>10</v>
      </c>
      <c r="I10034" t="str">
        <f>IF(AND(LEFT(OnlineRetail[[#This Row],[InvoiceNo]],1)&lt;&gt;"C",OnlineRetail[[#This Row],[CustomerID]]&lt;&gt;""),"Yes","No")</f>
        <v>Yes</v>
      </c>
      <c r="J10034" s="4">
        <f>EOMONTH(OnlineRetail[[#This Row],[InvoiceDate]],-1)+1</f>
        <v>40725</v>
      </c>
      <c r="K10034" s="6">
        <f>OnlineRetail[[#This Row],[Quantity]]*OnlineRetail[[#This Row],[UnitPrice]]</f>
        <v>6.8</v>
      </c>
      <c r="L10034" t="str">
        <f t="shared" si="156"/>
        <v>13530|Jul-2011</v>
      </c>
    </row>
    <row r="10035" spans="1:12">
      <c r="A10035">
        <v>552126</v>
      </c>
      <c r="B10035" t="s">
        <v>228</v>
      </c>
      <c r="C10035" t="s">
        <v>29</v>
      </c>
      <c r="D10035">
        <v>18</v>
      </c>
      <c r="E10035" s="1">
        <v>40741.828472222223</v>
      </c>
      <c r="F10035">
        <v>7.95</v>
      </c>
      <c r="G10035">
        <v>12752</v>
      </c>
      <c r="H10035" t="s">
        <v>10</v>
      </c>
      <c r="I10035" t="str">
        <f>IF(AND(LEFT(OnlineRetail[[#This Row],[InvoiceNo]],1)&lt;&gt;"C",OnlineRetail[[#This Row],[CustomerID]]&lt;&gt;""),"Yes","No")</f>
        <v>Yes</v>
      </c>
      <c r="J10035" s="4">
        <f>EOMONTH(OnlineRetail[[#This Row],[InvoiceDate]],-1)+1</f>
        <v>40725</v>
      </c>
      <c r="K10035" s="6">
        <f>OnlineRetail[[#This Row],[Quantity]]*OnlineRetail[[#This Row],[UnitPrice]]</f>
        <v>143.1</v>
      </c>
      <c r="L10035" t="str">
        <f t="shared" si="156"/>
        <v>12752|Jul-2011</v>
      </c>
    </row>
    <row r="10036" spans="1:12">
      <c r="A10036">
        <v>537033</v>
      </c>
      <c r="B10036" t="s">
        <v>216</v>
      </c>
      <c r="C10036" t="s">
        <v>62</v>
      </c>
      <c r="D10036">
        <v>12</v>
      </c>
      <c r="E10036" s="1">
        <v>40741.828472222223</v>
      </c>
      <c r="F10036">
        <v>0.85</v>
      </c>
      <c r="G10036">
        <v>12510</v>
      </c>
      <c r="H10036" t="s">
        <v>10</v>
      </c>
      <c r="I10036" t="str">
        <f>IF(AND(LEFT(OnlineRetail[[#This Row],[InvoiceNo]],1)&lt;&gt;"C",OnlineRetail[[#This Row],[CustomerID]]&lt;&gt;""),"Yes","No")</f>
        <v>Yes</v>
      </c>
      <c r="J10036" s="4">
        <f>EOMONTH(OnlineRetail[[#This Row],[InvoiceDate]],-1)+1</f>
        <v>40725</v>
      </c>
      <c r="K10036" s="6">
        <f>OnlineRetail[[#This Row],[Quantity]]*OnlineRetail[[#This Row],[UnitPrice]]</f>
        <v>10.199999999999999</v>
      </c>
      <c r="L10036" t="str">
        <f t="shared" si="156"/>
        <v>12510|Jul-2011</v>
      </c>
    </row>
    <row r="10037" spans="1:12">
      <c r="A10037">
        <v>550699</v>
      </c>
      <c r="B10037" t="s">
        <v>226</v>
      </c>
      <c r="C10037" t="s">
        <v>72</v>
      </c>
      <c r="D10037">
        <v>12</v>
      </c>
      <c r="E10037" s="1">
        <v>40741.831250000003</v>
      </c>
      <c r="F10037">
        <v>1.25</v>
      </c>
      <c r="G10037">
        <v>13163</v>
      </c>
      <c r="H10037" t="s">
        <v>10</v>
      </c>
      <c r="I10037" t="str">
        <f>IF(AND(LEFT(OnlineRetail[[#This Row],[InvoiceNo]],1)&lt;&gt;"C",OnlineRetail[[#This Row],[CustomerID]]&lt;&gt;""),"Yes","No")</f>
        <v>Yes</v>
      </c>
      <c r="J10037" s="4">
        <f>EOMONTH(OnlineRetail[[#This Row],[InvoiceDate]],-1)+1</f>
        <v>40725</v>
      </c>
      <c r="K10037" s="6">
        <f>OnlineRetail[[#This Row],[Quantity]]*OnlineRetail[[#This Row],[UnitPrice]]</f>
        <v>15</v>
      </c>
      <c r="L10037" t="str">
        <f t="shared" si="156"/>
        <v>13163|Jul-2011</v>
      </c>
    </row>
    <row r="10038" spans="1:12">
      <c r="A10038">
        <v>550064</v>
      </c>
      <c r="B10038" t="s">
        <v>116</v>
      </c>
      <c r="C10038" t="s">
        <v>62</v>
      </c>
      <c r="D10038">
        <v>4</v>
      </c>
      <c r="E10038" s="1">
        <v>40742.334027777782</v>
      </c>
      <c r="F10038">
        <v>3.39</v>
      </c>
      <c r="G10038">
        <v>14110</v>
      </c>
      <c r="H10038" t="s">
        <v>10</v>
      </c>
      <c r="I10038" t="str">
        <f>IF(AND(LEFT(OnlineRetail[[#This Row],[InvoiceNo]],1)&lt;&gt;"C",OnlineRetail[[#This Row],[CustomerID]]&lt;&gt;""),"Yes","No")</f>
        <v>Yes</v>
      </c>
      <c r="J10038" s="4">
        <f>EOMONTH(OnlineRetail[[#This Row],[InvoiceDate]],-1)+1</f>
        <v>40725</v>
      </c>
      <c r="K10038" s="6">
        <f>OnlineRetail[[#This Row],[Quantity]]*OnlineRetail[[#This Row],[UnitPrice]]</f>
        <v>13.56</v>
      </c>
      <c r="L10038" t="str">
        <f t="shared" si="156"/>
        <v>14110|Jul-2011</v>
      </c>
    </row>
    <row r="10039" spans="1:12">
      <c r="A10039">
        <v>540428</v>
      </c>
      <c r="B10039" t="s">
        <v>278</v>
      </c>
      <c r="C10039" t="s">
        <v>39</v>
      </c>
      <c r="D10039">
        <v>3</v>
      </c>
      <c r="E10039" s="1">
        <v>40742.334722222222</v>
      </c>
      <c r="F10039">
        <v>3.39</v>
      </c>
      <c r="G10039">
        <v>13254</v>
      </c>
      <c r="H10039" t="s">
        <v>10</v>
      </c>
      <c r="I10039" t="str">
        <f>IF(AND(LEFT(OnlineRetail[[#This Row],[InvoiceNo]],1)&lt;&gt;"C",OnlineRetail[[#This Row],[CustomerID]]&lt;&gt;""),"Yes","No")</f>
        <v>Yes</v>
      </c>
      <c r="J10039" s="4">
        <f>EOMONTH(OnlineRetail[[#This Row],[InvoiceDate]],-1)+1</f>
        <v>40725</v>
      </c>
      <c r="K10039" s="6">
        <f>OnlineRetail[[#This Row],[Quantity]]*OnlineRetail[[#This Row],[UnitPrice]]</f>
        <v>10.17</v>
      </c>
      <c r="L10039" t="str">
        <f t="shared" si="156"/>
        <v>13254|Jul-2011</v>
      </c>
    </row>
    <row r="10040" spans="1:12">
      <c r="A10040">
        <v>548661</v>
      </c>
      <c r="B10040" t="s">
        <v>139</v>
      </c>
      <c r="C10040" t="s">
        <v>42</v>
      </c>
      <c r="D10040">
        <v>11</v>
      </c>
      <c r="E10040" s="1">
        <v>40742.357638888891</v>
      </c>
      <c r="F10040">
        <v>5.95</v>
      </c>
      <c r="G10040">
        <v>12356</v>
      </c>
      <c r="H10040" t="s">
        <v>10</v>
      </c>
      <c r="I10040" t="str">
        <f>IF(AND(LEFT(OnlineRetail[[#This Row],[InvoiceNo]],1)&lt;&gt;"C",OnlineRetail[[#This Row],[CustomerID]]&lt;&gt;""),"Yes","No")</f>
        <v>Yes</v>
      </c>
      <c r="J10040" s="4">
        <f>EOMONTH(OnlineRetail[[#This Row],[InvoiceDate]],-1)+1</f>
        <v>40725</v>
      </c>
      <c r="K10040" s="6">
        <f>OnlineRetail[[#This Row],[Quantity]]*OnlineRetail[[#This Row],[UnitPrice]]</f>
        <v>65.45</v>
      </c>
      <c r="L10040" t="str">
        <f t="shared" si="156"/>
        <v>12356|Jul-2011</v>
      </c>
    </row>
    <row r="10041" spans="1:12">
      <c r="A10041">
        <v>543630</v>
      </c>
      <c r="B10041" t="s">
        <v>240</v>
      </c>
      <c r="C10041" t="s">
        <v>14</v>
      </c>
      <c r="D10041">
        <v>19</v>
      </c>
      <c r="E10041" s="1">
        <v>40742.375</v>
      </c>
      <c r="F10041">
        <v>1.25</v>
      </c>
      <c r="G10041">
        <v>13093</v>
      </c>
      <c r="H10041" t="s">
        <v>10</v>
      </c>
      <c r="I10041" t="str">
        <f>IF(AND(LEFT(OnlineRetail[[#This Row],[InvoiceNo]],1)&lt;&gt;"C",OnlineRetail[[#This Row],[CustomerID]]&lt;&gt;""),"Yes","No")</f>
        <v>Yes</v>
      </c>
      <c r="J10041" s="4">
        <f>EOMONTH(OnlineRetail[[#This Row],[InvoiceDate]],-1)+1</f>
        <v>40725</v>
      </c>
      <c r="K10041" s="6">
        <f>OnlineRetail[[#This Row],[Quantity]]*OnlineRetail[[#This Row],[UnitPrice]]</f>
        <v>23.75</v>
      </c>
      <c r="L10041" t="str">
        <f t="shared" si="156"/>
        <v>13093|Jul-2011</v>
      </c>
    </row>
    <row r="10042" spans="1:12">
      <c r="A10042">
        <v>544195</v>
      </c>
      <c r="B10042" t="s">
        <v>92</v>
      </c>
      <c r="C10042" t="s">
        <v>48</v>
      </c>
      <c r="D10042">
        <v>18</v>
      </c>
      <c r="E10042" s="1">
        <v>40742.396527777782</v>
      </c>
      <c r="F10042">
        <v>0.85</v>
      </c>
      <c r="G10042">
        <v>14146</v>
      </c>
      <c r="H10042" t="s">
        <v>70</v>
      </c>
      <c r="I10042" t="str">
        <f>IF(AND(LEFT(OnlineRetail[[#This Row],[InvoiceNo]],1)&lt;&gt;"C",OnlineRetail[[#This Row],[CustomerID]]&lt;&gt;""),"Yes","No")</f>
        <v>Yes</v>
      </c>
      <c r="J10042" s="4">
        <f>EOMONTH(OnlineRetail[[#This Row],[InvoiceDate]],-1)+1</f>
        <v>40725</v>
      </c>
      <c r="K10042" s="6">
        <f>OnlineRetail[[#This Row],[Quantity]]*OnlineRetail[[#This Row],[UnitPrice]]</f>
        <v>15.299999999999999</v>
      </c>
      <c r="L10042" t="str">
        <f t="shared" si="156"/>
        <v>14146|Jul-2011</v>
      </c>
    </row>
    <row r="10043" spans="1:12">
      <c r="A10043">
        <v>545311</v>
      </c>
      <c r="B10043" t="s">
        <v>23</v>
      </c>
      <c r="C10043" t="s">
        <v>46</v>
      </c>
      <c r="D10043">
        <v>17</v>
      </c>
      <c r="E10043" s="1">
        <v>40742.399305555547</v>
      </c>
      <c r="F10043">
        <v>9.9499999999999993</v>
      </c>
      <c r="G10043">
        <v>12559</v>
      </c>
      <c r="H10043" t="s">
        <v>10</v>
      </c>
      <c r="I10043" t="str">
        <f>IF(AND(LEFT(OnlineRetail[[#This Row],[InvoiceNo]],1)&lt;&gt;"C",OnlineRetail[[#This Row],[CustomerID]]&lt;&gt;""),"Yes","No")</f>
        <v>Yes</v>
      </c>
      <c r="J10043" s="4">
        <f>EOMONTH(OnlineRetail[[#This Row],[InvoiceDate]],-1)+1</f>
        <v>40725</v>
      </c>
      <c r="K10043" s="6">
        <f>OnlineRetail[[#This Row],[Quantity]]*OnlineRetail[[#This Row],[UnitPrice]]</f>
        <v>169.14999999999998</v>
      </c>
      <c r="L10043" t="str">
        <f t="shared" si="156"/>
        <v>12559|Jul-2011</v>
      </c>
    </row>
    <row r="10044" spans="1:12">
      <c r="A10044">
        <v>539981</v>
      </c>
      <c r="B10044" t="s">
        <v>270</v>
      </c>
      <c r="C10044" t="s">
        <v>29</v>
      </c>
      <c r="D10044">
        <v>7</v>
      </c>
      <c r="E10044" s="1">
        <v>40742.423611111109</v>
      </c>
      <c r="F10044">
        <v>4.95</v>
      </c>
      <c r="G10044">
        <v>12977</v>
      </c>
      <c r="H10044" t="s">
        <v>31</v>
      </c>
      <c r="I10044" t="str">
        <f>IF(AND(LEFT(OnlineRetail[[#This Row],[InvoiceNo]],1)&lt;&gt;"C",OnlineRetail[[#This Row],[CustomerID]]&lt;&gt;""),"Yes","No")</f>
        <v>Yes</v>
      </c>
      <c r="J10044" s="4">
        <f>EOMONTH(OnlineRetail[[#This Row],[InvoiceDate]],-1)+1</f>
        <v>40725</v>
      </c>
      <c r="K10044" s="6">
        <f>OnlineRetail[[#This Row],[Quantity]]*OnlineRetail[[#This Row],[UnitPrice]]</f>
        <v>34.65</v>
      </c>
      <c r="L10044" t="str">
        <f t="shared" si="156"/>
        <v>12977|Jul-2011</v>
      </c>
    </row>
    <row r="10045" spans="1:12">
      <c r="A10045">
        <v>554411</v>
      </c>
      <c r="B10045" t="s">
        <v>154</v>
      </c>
      <c r="C10045" t="s">
        <v>12</v>
      </c>
      <c r="D10045">
        <v>8</v>
      </c>
      <c r="E10045" s="1">
        <v>40742.429861111108</v>
      </c>
      <c r="F10045">
        <v>1.65</v>
      </c>
      <c r="G10045">
        <v>13797</v>
      </c>
      <c r="H10045" t="s">
        <v>36</v>
      </c>
      <c r="I10045" t="str">
        <f>IF(AND(LEFT(OnlineRetail[[#This Row],[InvoiceNo]],1)&lt;&gt;"C",OnlineRetail[[#This Row],[CustomerID]]&lt;&gt;""),"Yes","No")</f>
        <v>Yes</v>
      </c>
      <c r="J10045" s="4">
        <f>EOMONTH(OnlineRetail[[#This Row],[InvoiceDate]],-1)+1</f>
        <v>40725</v>
      </c>
      <c r="K10045" s="6">
        <f>OnlineRetail[[#This Row],[Quantity]]*OnlineRetail[[#This Row],[UnitPrice]]</f>
        <v>13.2</v>
      </c>
      <c r="L10045" t="str">
        <f t="shared" si="156"/>
        <v>13797|Jul-2011</v>
      </c>
    </row>
    <row r="10046" spans="1:12">
      <c r="A10046">
        <v>546146</v>
      </c>
      <c r="B10046" t="s">
        <v>78</v>
      </c>
      <c r="C10046" t="s">
        <v>27</v>
      </c>
      <c r="D10046">
        <v>10</v>
      </c>
      <c r="E10046" s="1">
        <v>40742.433333333327</v>
      </c>
      <c r="F10046">
        <v>1.25</v>
      </c>
      <c r="G10046">
        <v>13675</v>
      </c>
      <c r="H10046" t="s">
        <v>10</v>
      </c>
      <c r="I10046" t="str">
        <f>IF(AND(LEFT(OnlineRetail[[#This Row],[InvoiceNo]],1)&lt;&gt;"C",OnlineRetail[[#This Row],[CustomerID]]&lt;&gt;""),"Yes","No")</f>
        <v>Yes</v>
      </c>
      <c r="J10046" s="4">
        <f>EOMONTH(OnlineRetail[[#This Row],[InvoiceDate]],-1)+1</f>
        <v>40725</v>
      </c>
      <c r="K10046" s="6">
        <f>OnlineRetail[[#This Row],[Quantity]]*OnlineRetail[[#This Row],[UnitPrice]]</f>
        <v>12.5</v>
      </c>
      <c r="L10046" t="str">
        <f t="shared" si="156"/>
        <v>13675|Jul-2011</v>
      </c>
    </row>
    <row r="10047" spans="1:12">
      <c r="A10047">
        <v>539803</v>
      </c>
      <c r="B10047" t="s">
        <v>58</v>
      </c>
      <c r="C10047" t="s">
        <v>29</v>
      </c>
      <c r="D10047">
        <v>21</v>
      </c>
      <c r="E10047" s="1">
        <v>40742.433333333327</v>
      </c>
      <c r="F10047">
        <v>9.9499999999999993</v>
      </c>
      <c r="G10047">
        <v>13238</v>
      </c>
      <c r="H10047" t="s">
        <v>10</v>
      </c>
      <c r="I10047" t="str">
        <f>IF(AND(LEFT(OnlineRetail[[#This Row],[InvoiceNo]],1)&lt;&gt;"C",OnlineRetail[[#This Row],[CustomerID]]&lt;&gt;""),"Yes","No")</f>
        <v>Yes</v>
      </c>
      <c r="J10047" s="4">
        <f>EOMONTH(OnlineRetail[[#This Row],[InvoiceDate]],-1)+1</f>
        <v>40725</v>
      </c>
      <c r="K10047" s="6">
        <f>OnlineRetail[[#This Row],[Quantity]]*OnlineRetail[[#This Row],[UnitPrice]]</f>
        <v>208.95</v>
      </c>
      <c r="L10047" t="str">
        <f t="shared" si="156"/>
        <v>13238|Jul-2011</v>
      </c>
    </row>
    <row r="10048" spans="1:12">
      <c r="A10048">
        <v>543330</v>
      </c>
      <c r="B10048" t="s">
        <v>184</v>
      </c>
      <c r="C10048" t="s">
        <v>27</v>
      </c>
      <c r="D10048">
        <v>23</v>
      </c>
      <c r="E10048" s="1">
        <v>40742.43472222222</v>
      </c>
      <c r="F10048">
        <v>1.25</v>
      </c>
      <c r="G10048">
        <v>13163</v>
      </c>
      <c r="H10048" t="s">
        <v>31</v>
      </c>
      <c r="I10048" t="str">
        <f>IF(AND(LEFT(OnlineRetail[[#This Row],[InvoiceNo]],1)&lt;&gt;"C",OnlineRetail[[#This Row],[CustomerID]]&lt;&gt;""),"Yes","No")</f>
        <v>Yes</v>
      </c>
      <c r="J10048" s="4">
        <f>EOMONTH(OnlineRetail[[#This Row],[InvoiceDate]],-1)+1</f>
        <v>40725</v>
      </c>
      <c r="K10048" s="6">
        <f>OnlineRetail[[#This Row],[Quantity]]*OnlineRetail[[#This Row],[UnitPrice]]</f>
        <v>28.75</v>
      </c>
      <c r="L10048" t="str">
        <f t="shared" si="156"/>
        <v>13163|Jul-2011</v>
      </c>
    </row>
    <row r="10049" spans="1:12">
      <c r="A10049">
        <v>538178</v>
      </c>
      <c r="B10049" t="s">
        <v>209</v>
      </c>
      <c r="C10049" t="s">
        <v>62</v>
      </c>
      <c r="D10049">
        <v>13</v>
      </c>
      <c r="E10049" s="1">
        <v>40742.436805555553</v>
      </c>
      <c r="F10049">
        <v>9.9499999999999993</v>
      </c>
      <c r="G10049">
        <v>12680</v>
      </c>
      <c r="H10049" t="s">
        <v>17</v>
      </c>
      <c r="I10049" t="str">
        <f>IF(AND(LEFT(OnlineRetail[[#This Row],[InvoiceNo]],1)&lt;&gt;"C",OnlineRetail[[#This Row],[CustomerID]]&lt;&gt;""),"Yes","No")</f>
        <v>Yes</v>
      </c>
      <c r="J10049" s="4">
        <f>EOMONTH(OnlineRetail[[#This Row],[InvoiceDate]],-1)+1</f>
        <v>40725</v>
      </c>
      <c r="K10049" s="6">
        <f>OnlineRetail[[#This Row],[Quantity]]*OnlineRetail[[#This Row],[UnitPrice]]</f>
        <v>129.35</v>
      </c>
      <c r="L10049" t="str">
        <f t="shared" si="156"/>
        <v>12680|Jul-2011</v>
      </c>
    </row>
    <row r="10050" spans="1:12">
      <c r="A10050">
        <v>539575</v>
      </c>
      <c r="B10050" t="s">
        <v>164</v>
      </c>
      <c r="C10050" t="s">
        <v>53</v>
      </c>
      <c r="D10050">
        <v>8</v>
      </c>
      <c r="E10050" s="1">
        <v>40742.4375</v>
      </c>
      <c r="F10050">
        <v>7.95</v>
      </c>
      <c r="G10050">
        <v>13973</v>
      </c>
      <c r="H10050" t="s">
        <v>10</v>
      </c>
      <c r="I10050" t="str">
        <f>IF(AND(LEFT(OnlineRetail[[#This Row],[InvoiceNo]],1)&lt;&gt;"C",OnlineRetail[[#This Row],[CustomerID]]&lt;&gt;""),"Yes","No")</f>
        <v>Yes</v>
      </c>
      <c r="J10050" s="4">
        <f>EOMONTH(OnlineRetail[[#This Row],[InvoiceDate]],-1)+1</f>
        <v>40725</v>
      </c>
      <c r="K10050" s="6">
        <f>OnlineRetail[[#This Row],[Quantity]]*OnlineRetail[[#This Row],[UnitPrice]]</f>
        <v>63.6</v>
      </c>
      <c r="L10050" t="str">
        <f t="shared" ref="L10050:L10113" si="157">IF(I10050="Yes",G10050&amp;"|"&amp;TEXT(J10050,"mmm-yyyy"),"")</f>
        <v>13973|Jul-2011</v>
      </c>
    </row>
    <row r="10051" spans="1:12">
      <c r="A10051">
        <v>539858</v>
      </c>
      <c r="B10051" t="s">
        <v>58</v>
      </c>
      <c r="C10051" t="s">
        <v>48</v>
      </c>
      <c r="D10051">
        <v>12</v>
      </c>
      <c r="E10051" s="1">
        <v>40742.444444444453</v>
      </c>
      <c r="F10051">
        <v>0.85</v>
      </c>
      <c r="G10051">
        <v>14025</v>
      </c>
      <c r="H10051" t="s">
        <v>10</v>
      </c>
      <c r="I10051" t="str">
        <f>IF(AND(LEFT(OnlineRetail[[#This Row],[InvoiceNo]],1)&lt;&gt;"C",OnlineRetail[[#This Row],[CustomerID]]&lt;&gt;""),"Yes","No")</f>
        <v>Yes</v>
      </c>
      <c r="J10051" s="4">
        <f>EOMONTH(OnlineRetail[[#This Row],[InvoiceDate]],-1)+1</f>
        <v>40725</v>
      </c>
      <c r="K10051" s="6">
        <f>OnlineRetail[[#This Row],[Quantity]]*OnlineRetail[[#This Row],[UnitPrice]]</f>
        <v>10.199999999999999</v>
      </c>
      <c r="L10051" t="str">
        <f t="shared" si="157"/>
        <v>14025|Jul-2011</v>
      </c>
    </row>
    <row r="10052" spans="1:12">
      <c r="A10052">
        <v>547054</v>
      </c>
      <c r="B10052" t="s">
        <v>170</v>
      </c>
      <c r="C10052" t="s">
        <v>72</v>
      </c>
      <c r="D10052">
        <v>11</v>
      </c>
      <c r="E10052" s="1">
        <v>40742.453472222223</v>
      </c>
      <c r="F10052">
        <v>9.9499999999999993</v>
      </c>
      <c r="G10052">
        <v>13475</v>
      </c>
      <c r="H10052" t="s">
        <v>10</v>
      </c>
      <c r="I10052" t="str">
        <f>IF(AND(LEFT(OnlineRetail[[#This Row],[InvoiceNo]],1)&lt;&gt;"C",OnlineRetail[[#This Row],[CustomerID]]&lt;&gt;""),"Yes","No")</f>
        <v>Yes</v>
      </c>
      <c r="J10052" s="4">
        <f>EOMONTH(OnlineRetail[[#This Row],[InvoiceDate]],-1)+1</f>
        <v>40725</v>
      </c>
      <c r="K10052" s="6">
        <f>OnlineRetail[[#This Row],[Quantity]]*OnlineRetail[[#This Row],[UnitPrice]]</f>
        <v>109.44999999999999</v>
      </c>
      <c r="L10052" t="str">
        <f t="shared" si="157"/>
        <v>13475|Jul-2011</v>
      </c>
    </row>
    <row r="10053" spans="1:12">
      <c r="A10053">
        <v>552052</v>
      </c>
      <c r="B10053" t="s">
        <v>279</v>
      </c>
      <c r="C10053" t="s">
        <v>83</v>
      </c>
      <c r="D10053">
        <v>13</v>
      </c>
      <c r="E10053" s="1">
        <v>40742.45416666667</v>
      </c>
      <c r="F10053">
        <v>5.95</v>
      </c>
      <c r="G10053">
        <v>12641</v>
      </c>
      <c r="H10053" t="s">
        <v>126</v>
      </c>
      <c r="I10053" t="str">
        <f>IF(AND(LEFT(OnlineRetail[[#This Row],[InvoiceNo]],1)&lt;&gt;"C",OnlineRetail[[#This Row],[CustomerID]]&lt;&gt;""),"Yes","No")</f>
        <v>Yes</v>
      </c>
      <c r="J10053" s="4">
        <f>EOMONTH(OnlineRetail[[#This Row],[InvoiceDate]],-1)+1</f>
        <v>40725</v>
      </c>
      <c r="K10053" s="6">
        <f>OnlineRetail[[#This Row],[Quantity]]*OnlineRetail[[#This Row],[UnitPrice]]</f>
        <v>77.350000000000009</v>
      </c>
      <c r="L10053" t="str">
        <f t="shared" si="157"/>
        <v>12641|Jul-2011</v>
      </c>
    </row>
    <row r="10054" spans="1:12">
      <c r="A10054">
        <v>543265</v>
      </c>
      <c r="B10054" t="s">
        <v>195</v>
      </c>
      <c r="C10054" t="s">
        <v>21</v>
      </c>
      <c r="D10054">
        <v>13</v>
      </c>
      <c r="E10054" s="1">
        <v>40742.472222222219</v>
      </c>
      <c r="F10054">
        <v>4.25</v>
      </c>
      <c r="G10054">
        <v>12680</v>
      </c>
      <c r="H10054" t="s">
        <v>10</v>
      </c>
      <c r="I10054" t="str">
        <f>IF(AND(LEFT(OnlineRetail[[#This Row],[InvoiceNo]],1)&lt;&gt;"C",OnlineRetail[[#This Row],[CustomerID]]&lt;&gt;""),"Yes","No")</f>
        <v>Yes</v>
      </c>
      <c r="J10054" s="4">
        <f>EOMONTH(OnlineRetail[[#This Row],[InvoiceDate]],-1)+1</f>
        <v>40725</v>
      </c>
      <c r="K10054" s="6">
        <f>OnlineRetail[[#This Row],[Quantity]]*OnlineRetail[[#This Row],[UnitPrice]]</f>
        <v>55.25</v>
      </c>
      <c r="L10054" t="str">
        <f t="shared" si="157"/>
        <v>12680|Jul-2011</v>
      </c>
    </row>
    <row r="10055" spans="1:12">
      <c r="A10055">
        <v>539172</v>
      </c>
      <c r="B10055" t="s">
        <v>276</v>
      </c>
      <c r="C10055" t="s">
        <v>62</v>
      </c>
      <c r="D10055">
        <v>10</v>
      </c>
      <c r="E10055" s="1">
        <v>40742.475694444453</v>
      </c>
      <c r="F10055">
        <v>0.85</v>
      </c>
      <c r="G10055">
        <v>13404</v>
      </c>
      <c r="H10055" t="s">
        <v>10</v>
      </c>
      <c r="I10055" t="str">
        <f>IF(AND(LEFT(OnlineRetail[[#This Row],[InvoiceNo]],1)&lt;&gt;"C",OnlineRetail[[#This Row],[CustomerID]]&lt;&gt;""),"Yes","No")</f>
        <v>Yes</v>
      </c>
      <c r="J10055" s="4">
        <f>EOMONTH(OnlineRetail[[#This Row],[InvoiceDate]],-1)+1</f>
        <v>40725</v>
      </c>
      <c r="K10055" s="6">
        <f>OnlineRetail[[#This Row],[Quantity]]*OnlineRetail[[#This Row],[UnitPrice]]</f>
        <v>8.5</v>
      </c>
      <c r="L10055" t="str">
        <f t="shared" si="157"/>
        <v>13404|Jul-2011</v>
      </c>
    </row>
    <row r="10056" spans="1:12">
      <c r="A10056">
        <v>543382</v>
      </c>
      <c r="B10056" t="s">
        <v>208</v>
      </c>
      <c r="C10056" t="s">
        <v>62</v>
      </c>
      <c r="D10056">
        <v>8</v>
      </c>
      <c r="E10056" s="1">
        <v>40742.484027777777</v>
      </c>
      <c r="F10056">
        <v>5.95</v>
      </c>
      <c r="G10056">
        <v>13017</v>
      </c>
      <c r="H10056" t="s">
        <v>10</v>
      </c>
      <c r="I10056" t="str">
        <f>IF(AND(LEFT(OnlineRetail[[#This Row],[InvoiceNo]],1)&lt;&gt;"C",OnlineRetail[[#This Row],[CustomerID]]&lt;&gt;""),"Yes","No")</f>
        <v>Yes</v>
      </c>
      <c r="J10056" s="4">
        <f>EOMONTH(OnlineRetail[[#This Row],[InvoiceDate]],-1)+1</f>
        <v>40725</v>
      </c>
      <c r="K10056" s="6">
        <f>OnlineRetail[[#This Row],[Quantity]]*OnlineRetail[[#This Row],[UnitPrice]]</f>
        <v>47.6</v>
      </c>
      <c r="L10056" t="str">
        <f t="shared" si="157"/>
        <v>13017|Jul-2011</v>
      </c>
    </row>
    <row r="10057" spans="1:12">
      <c r="A10057">
        <v>542768</v>
      </c>
      <c r="B10057" t="s">
        <v>95</v>
      </c>
      <c r="C10057" t="s">
        <v>39</v>
      </c>
      <c r="D10057">
        <v>19</v>
      </c>
      <c r="E10057" s="1">
        <v>40742.488194444442</v>
      </c>
      <c r="F10057">
        <v>1.25</v>
      </c>
      <c r="G10057">
        <v>14324</v>
      </c>
      <c r="H10057" t="s">
        <v>10</v>
      </c>
      <c r="I10057" t="str">
        <f>IF(AND(LEFT(OnlineRetail[[#This Row],[InvoiceNo]],1)&lt;&gt;"C",OnlineRetail[[#This Row],[CustomerID]]&lt;&gt;""),"Yes","No")</f>
        <v>Yes</v>
      </c>
      <c r="J10057" s="4">
        <f>EOMONTH(OnlineRetail[[#This Row],[InvoiceDate]],-1)+1</f>
        <v>40725</v>
      </c>
      <c r="K10057" s="6">
        <f>OnlineRetail[[#This Row],[Quantity]]*OnlineRetail[[#This Row],[UnitPrice]]</f>
        <v>23.75</v>
      </c>
      <c r="L10057" t="str">
        <f t="shared" si="157"/>
        <v>14324|Jul-2011</v>
      </c>
    </row>
    <row r="10058" spans="1:12">
      <c r="A10058">
        <v>554941</v>
      </c>
      <c r="B10058" t="s">
        <v>273</v>
      </c>
      <c r="C10058" t="s">
        <v>16</v>
      </c>
      <c r="D10058">
        <v>9</v>
      </c>
      <c r="E10058" s="1">
        <v>40742.488888888889</v>
      </c>
      <c r="F10058">
        <v>3.39</v>
      </c>
      <c r="G10058">
        <v>12825</v>
      </c>
      <c r="H10058" t="s">
        <v>25</v>
      </c>
      <c r="I10058" t="str">
        <f>IF(AND(LEFT(OnlineRetail[[#This Row],[InvoiceNo]],1)&lt;&gt;"C",OnlineRetail[[#This Row],[CustomerID]]&lt;&gt;""),"Yes","No")</f>
        <v>Yes</v>
      </c>
      <c r="J10058" s="4">
        <f>EOMONTH(OnlineRetail[[#This Row],[InvoiceDate]],-1)+1</f>
        <v>40725</v>
      </c>
      <c r="K10058" s="6">
        <f>OnlineRetail[[#This Row],[Quantity]]*OnlineRetail[[#This Row],[UnitPrice]]</f>
        <v>30.51</v>
      </c>
      <c r="L10058" t="str">
        <f t="shared" si="157"/>
        <v>12825|Jul-2011</v>
      </c>
    </row>
    <row r="10059" spans="1:12">
      <c r="A10059">
        <v>553386</v>
      </c>
      <c r="B10059" t="s">
        <v>302</v>
      </c>
      <c r="C10059" t="s">
        <v>27</v>
      </c>
      <c r="D10059">
        <v>18</v>
      </c>
      <c r="E10059" s="1">
        <v>40742.518750000003</v>
      </c>
      <c r="F10059">
        <v>1.65</v>
      </c>
      <c r="G10059">
        <v>12871</v>
      </c>
      <c r="H10059" t="s">
        <v>10</v>
      </c>
      <c r="I10059" t="str">
        <f>IF(AND(LEFT(OnlineRetail[[#This Row],[InvoiceNo]],1)&lt;&gt;"C",OnlineRetail[[#This Row],[CustomerID]]&lt;&gt;""),"Yes","No")</f>
        <v>Yes</v>
      </c>
      <c r="J10059" s="4">
        <f>EOMONTH(OnlineRetail[[#This Row],[InvoiceDate]],-1)+1</f>
        <v>40725</v>
      </c>
      <c r="K10059" s="6">
        <f>OnlineRetail[[#This Row],[Quantity]]*OnlineRetail[[#This Row],[UnitPrice]]</f>
        <v>29.7</v>
      </c>
      <c r="L10059" t="str">
        <f t="shared" si="157"/>
        <v>12871|Jul-2011</v>
      </c>
    </row>
    <row r="10060" spans="1:12">
      <c r="A10060">
        <v>542970</v>
      </c>
      <c r="B10060" t="s">
        <v>200</v>
      </c>
      <c r="C10060" t="s">
        <v>72</v>
      </c>
      <c r="D10060">
        <v>14</v>
      </c>
      <c r="E10060" s="1">
        <v>40742.519444444442</v>
      </c>
      <c r="F10060">
        <v>4.25</v>
      </c>
      <c r="G10060">
        <v>14195</v>
      </c>
      <c r="H10060" t="s">
        <v>17</v>
      </c>
      <c r="I10060" t="str">
        <f>IF(AND(LEFT(OnlineRetail[[#This Row],[InvoiceNo]],1)&lt;&gt;"C",OnlineRetail[[#This Row],[CustomerID]]&lt;&gt;""),"Yes","No")</f>
        <v>Yes</v>
      </c>
      <c r="J10060" s="4">
        <f>EOMONTH(OnlineRetail[[#This Row],[InvoiceDate]],-1)+1</f>
        <v>40725</v>
      </c>
      <c r="K10060" s="6">
        <f>OnlineRetail[[#This Row],[Quantity]]*OnlineRetail[[#This Row],[UnitPrice]]</f>
        <v>59.5</v>
      </c>
      <c r="L10060" t="str">
        <f t="shared" si="157"/>
        <v>14195|Jul-2011</v>
      </c>
    </row>
    <row r="10061" spans="1:12">
      <c r="A10061">
        <v>548112</v>
      </c>
      <c r="B10061" t="s">
        <v>207</v>
      </c>
      <c r="C10061" t="s">
        <v>48</v>
      </c>
      <c r="D10061">
        <v>9</v>
      </c>
      <c r="E10061" s="1">
        <v>40742.523611111108</v>
      </c>
      <c r="F10061">
        <v>5.95</v>
      </c>
      <c r="G10061">
        <v>12413</v>
      </c>
      <c r="H10061" t="s">
        <v>10</v>
      </c>
      <c r="I10061" t="str">
        <f>IF(AND(LEFT(OnlineRetail[[#This Row],[InvoiceNo]],1)&lt;&gt;"C",OnlineRetail[[#This Row],[CustomerID]]&lt;&gt;""),"Yes","No")</f>
        <v>Yes</v>
      </c>
      <c r="J10061" s="4">
        <f>EOMONTH(OnlineRetail[[#This Row],[InvoiceDate]],-1)+1</f>
        <v>40725</v>
      </c>
      <c r="K10061" s="6">
        <f>OnlineRetail[[#This Row],[Quantity]]*OnlineRetail[[#This Row],[UnitPrice]]</f>
        <v>53.550000000000004</v>
      </c>
      <c r="L10061" t="str">
        <f t="shared" si="157"/>
        <v>12413|Jul-2011</v>
      </c>
    </row>
    <row r="10062" spans="1:12">
      <c r="A10062">
        <v>544535</v>
      </c>
      <c r="B10062" t="s">
        <v>102</v>
      </c>
      <c r="C10062" t="s">
        <v>46</v>
      </c>
      <c r="D10062">
        <v>18</v>
      </c>
      <c r="E10062" s="1">
        <v>40742.525000000001</v>
      </c>
      <c r="F10062">
        <v>3.39</v>
      </c>
      <c r="G10062">
        <v>12584</v>
      </c>
      <c r="H10062" t="s">
        <v>10</v>
      </c>
      <c r="I10062" t="str">
        <f>IF(AND(LEFT(OnlineRetail[[#This Row],[InvoiceNo]],1)&lt;&gt;"C",OnlineRetail[[#This Row],[CustomerID]]&lt;&gt;""),"Yes","No")</f>
        <v>Yes</v>
      </c>
      <c r="J10062" s="4">
        <f>EOMONTH(OnlineRetail[[#This Row],[InvoiceDate]],-1)+1</f>
        <v>40725</v>
      </c>
      <c r="K10062" s="6">
        <f>OnlineRetail[[#This Row],[Quantity]]*OnlineRetail[[#This Row],[UnitPrice]]</f>
        <v>61.02</v>
      </c>
      <c r="L10062" t="str">
        <f t="shared" si="157"/>
        <v>12584|Jul-2011</v>
      </c>
    </row>
    <row r="10063" spans="1:12">
      <c r="A10063">
        <v>543081</v>
      </c>
      <c r="B10063" t="s">
        <v>155</v>
      </c>
      <c r="C10063" t="s">
        <v>48</v>
      </c>
      <c r="D10063">
        <v>18</v>
      </c>
      <c r="E10063" s="1">
        <v>40742.534722222219</v>
      </c>
      <c r="F10063">
        <v>9.9499999999999993</v>
      </c>
      <c r="G10063">
        <v>13502</v>
      </c>
      <c r="H10063" t="s">
        <v>10</v>
      </c>
      <c r="I10063" t="str">
        <f>IF(AND(LEFT(OnlineRetail[[#This Row],[InvoiceNo]],1)&lt;&gt;"C",OnlineRetail[[#This Row],[CustomerID]]&lt;&gt;""),"Yes","No")</f>
        <v>Yes</v>
      </c>
      <c r="J10063" s="4">
        <f>EOMONTH(OnlineRetail[[#This Row],[InvoiceDate]],-1)+1</f>
        <v>40725</v>
      </c>
      <c r="K10063" s="6">
        <f>OnlineRetail[[#This Row],[Quantity]]*OnlineRetail[[#This Row],[UnitPrice]]</f>
        <v>179.1</v>
      </c>
      <c r="L10063" t="str">
        <f t="shared" si="157"/>
        <v>13502|Jul-2011</v>
      </c>
    </row>
    <row r="10064" spans="1:12">
      <c r="A10064">
        <v>547289</v>
      </c>
      <c r="B10064" t="s">
        <v>225</v>
      </c>
      <c r="C10064" t="s">
        <v>24</v>
      </c>
      <c r="D10064">
        <v>24</v>
      </c>
      <c r="E10064" s="1">
        <v>40742.554166666669</v>
      </c>
      <c r="F10064">
        <v>2.1</v>
      </c>
      <c r="G10064">
        <v>13928</v>
      </c>
      <c r="H10064" t="s">
        <v>10</v>
      </c>
      <c r="I10064" t="str">
        <f>IF(AND(LEFT(OnlineRetail[[#This Row],[InvoiceNo]],1)&lt;&gt;"C",OnlineRetail[[#This Row],[CustomerID]]&lt;&gt;""),"Yes","No")</f>
        <v>Yes</v>
      </c>
      <c r="J10064" s="4">
        <f>EOMONTH(OnlineRetail[[#This Row],[InvoiceDate]],-1)+1</f>
        <v>40725</v>
      </c>
      <c r="K10064" s="6">
        <f>OnlineRetail[[#This Row],[Quantity]]*OnlineRetail[[#This Row],[UnitPrice]]</f>
        <v>50.400000000000006</v>
      </c>
      <c r="L10064" t="str">
        <f t="shared" si="157"/>
        <v>13928|Jul-2011</v>
      </c>
    </row>
    <row r="10065" spans="1:12">
      <c r="A10065">
        <v>549222</v>
      </c>
      <c r="B10065" t="s">
        <v>147</v>
      </c>
      <c r="C10065" t="s">
        <v>24</v>
      </c>
      <c r="D10065">
        <v>14</v>
      </c>
      <c r="E10065" s="1">
        <v>40742.563194444447</v>
      </c>
      <c r="F10065">
        <v>2.1</v>
      </c>
      <c r="G10065">
        <v>13988</v>
      </c>
      <c r="H10065" t="s">
        <v>10</v>
      </c>
      <c r="I10065" t="str">
        <f>IF(AND(LEFT(OnlineRetail[[#This Row],[InvoiceNo]],1)&lt;&gt;"C",OnlineRetail[[#This Row],[CustomerID]]&lt;&gt;""),"Yes","No")</f>
        <v>Yes</v>
      </c>
      <c r="J10065" s="4">
        <f>EOMONTH(OnlineRetail[[#This Row],[InvoiceDate]],-1)+1</f>
        <v>40725</v>
      </c>
      <c r="K10065" s="6">
        <f>OnlineRetail[[#This Row],[Quantity]]*OnlineRetail[[#This Row],[UnitPrice]]</f>
        <v>29.400000000000002</v>
      </c>
      <c r="L10065" t="str">
        <f t="shared" si="157"/>
        <v>13988|Jul-2011</v>
      </c>
    </row>
    <row r="10066" spans="1:12">
      <c r="A10066">
        <v>554463</v>
      </c>
      <c r="B10066" t="s">
        <v>226</v>
      </c>
      <c r="C10066" t="s">
        <v>50</v>
      </c>
      <c r="D10066">
        <v>24</v>
      </c>
      <c r="E10066" s="1">
        <v>40742.569444444453</v>
      </c>
      <c r="F10066">
        <v>2.1</v>
      </c>
      <c r="G10066">
        <v>12961</v>
      </c>
      <c r="H10066" t="s">
        <v>10</v>
      </c>
      <c r="I10066" t="str">
        <f>IF(AND(LEFT(OnlineRetail[[#This Row],[InvoiceNo]],1)&lt;&gt;"C",OnlineRetail[[#This Row],[CustomerID]]&lt;&gt;""),"Yes","No")</f>
        <v>Yes</v>
      </c>
      <c r="J10066" s="4">
        <f>EOMONTH(OnlineRetail[[#This Row],[InvoiceDate]],-1)+1</f>
        <v>40725</v>
      </c>
      <c r="K10066" s="6">
        <f>OnlineRetail[[#This Row],[Quantity]]*OnlineRetail[[#This Row],[UnitPrice]]</f>
        <v>50.400000000000006</v>
      </c>
      <c r="L10066" t="str">
        <f t="shared" si="157"/>
        <v>12961|Jul-2011</v>
      </c>
    </row>
    <row r="10067" spans="1:12">
      <c r="A10067">
        <v>549703</v>
      </c>
      <c r="B10067" t="s">
        <v>68</v>
      </c>
      <c r="C10067" t="s">
        <v>19</v>
      </c>
      <c r="D10067">
        <v>11</v>
      </c>
      <c r="E10067" s="1">
        <v>40742.57708333333</v>
      </c>
      <c r="F10067">
        <v>7.95</v>
      </c>
      <c r="G10067">
        <v>13241</v>
      </c>
      <c r="H10067" t="s">
        <v>31</v>
      </c>
      <c r="I10067" t="str">
        <f>IF(AND(LEFT(OnlineRetail[[#This Row],[InvoiceNo]],1)&lt;&gt;"C",OnlineRetail[[#This Row],[CustomerID]]&lt;&gt;""),"Yes","No")</f>
        <v>Yes</v>
      </c>
      <c r="J10067" s="4">
        <f>EOMONTH(OnlineRetail[[#This Row],[InvoiceDate]],-1)+1</f>
        <v>40725</v>
      </c>
      <c r="K10067" s="6">
        <f>OnlineRetail[[#This Row],[Quantity]]*OnlineRetail[[#This Row],[UnitPrice]]</f>
        <v>87.45</v>
      </c>
      <c r="L10067" t="str">
        <f t="shared" si="157"/>
        <v>13241|Jul-2011</v>
      </c>
    </row>
    <row r="10068" spans="1:12">
      <c r="A10068">
        <v>539612</v>
      </c>
      <c r="B10068" t="s">
        <v>166</v>
      </c>
      <c r="C10068" t="s">
        <v>83</v>
      </c>
      <c r="D10068">
        <v>9</v>
      </c>
      <c r="E10068" s="1">
        <v>40742.586111111108</v>
      </c>
      <c r="F10068">
        <v>9.9499999999999993</v>
      </c>
      <c r="G10068">
        <v>13298</v>
      </c>
      <c r="H10068" t="s">
        <v>10</v>
      </c>
      <c r="I10068" t="str">
        <f>IF(AND(LEFT(OnlineRetail[[#This Row],[InvoiceNo]],1)&lt;&gt;"C",OnlineRetail[[#This Row],[CustomerID]]&lt;&gt;""),"Yes","No")</f>
        <v>Yes</v>
      </c>
      <c r="J10068" s="4">
        <f>EOMONTH(OnlineRetail[[#This Row],[InvoiceDate]],-1)+1</f>
        <v>40725</v>
      </c>
      <c r="K10068" s="6">
        <f>OnlineRetail[[#This Row],[Quantity]]*OnlineRetail[[#This Row],[UnitPrice]]</f>
        <v>89.55</v>
      </c>
      <c r="L10068" t="str">
        <f t="shared" si="157"/>
        <v>13298|Jul-2011</v>
      </c>
    </row>
    <row r="10069" spans="1:12">
      <c r="A10069">
        <v>545300</v>
      </c>
      <c r="B10069" t="s">
        <v>89</v>
      </c>
      <c r="C10069" t="s">
        <v>12</v>
      </c>
      <c r="D10069">
        <v>24</v>
      </c>
      <c r="E10069" s="1">
        <v>40742.586111111108</v>
      </c>
      <c r="F10069">
        <v>1.65</v>
      </c>
      <c r="G10069">
        <v>13254</v>
      </c>
      <c r="H10069" t="s">
        <v>10</v>
      </c>
      <c r="I10069" t="str">
        <f>IF(AND(LEFT(OnlineRetail[[#This Row],[InvoiceNo]],1)&lt;&gt;"C",OnlineRetail[[#This Row],[CustomerID]]&lt;&gt;""),"Yes","No")</f>
        <v>Yes</v>
      </c>
      <c r="J10069" s="4">
        <f>EOMONTH(OnlineRetail[[#This Row],[InvoiceDate]],-1)+1</f>
        <v>40725</v>
      </c>
      <c r="K10069" s="6">
        <f>OnlineRetail[[#This Row],[Quantity]]*OnlineRetail[[#This Row],[UnitPrice]]</f>
        <v>39.599999999999994</v>
      </c>
      <c r="L10069" t="str">
        <f t="shared" si="157"/>
        <v>13254|Jul-2011</v>
      </c>
    </row>
    <row r="10070" spans="1:12">
      <c r="A10070">
        <v>552228</v>
      </c>
      <c r="B10070" t="s">
        <v>175</v>
      </c>
      <c r="C10070" t="s">
        <v>83</v>
      </c>
      <c r="D10070">
        <v>12</v>
      </c>
      <c r="E10070" s="1">
        <v>40742.587500000001</v>
      </c>
      <c r="F10070">
        <v>5.95</v>
      </c>
      <c r="G10070">
        <v>13593</v>
      </c>
      <c r="H10070" t="s">
        <v>10</v>
      </c>
      <c r="I10070" t="str">
        <f>IF(AND(LEFT(OnlineRetail[[#This Row],[InvoiceNo]],1)&lt;&gt;"C",OnlineRetail[[#This Row],[CustomerID]]&lt;&gt;""),"Yes","No")</f>
        <v>Yes</v>
      </c>
      <c r="J10070" s="4">
        <f>EOMONTH(OnlineRetail[[#This Row],[InvoiceDate]],-1)+1</f>
        <v>40725</v>
      </c>
      <c r="K10070" s="6">
        <f>OnlineRetail[[#This Row],[Quantity]]*OnlineRetail[[#This Row],[UnitPrice]]</f>
        <v>71.400000000000006</v>
      </c>
      <c r="L10070" t="str">
        <f t="shared" si="157"/>
        <v>13593|Jul-2011</v>
      </c>
    </row>
    <row r="10071" spans="1:12">
      <c r="A10071">
        <v>547813</v>
      </c>
      <c r="B10071" t="s">
        <v>64</v>
      </c>
      <c r="C10071" t="s">
        <v>27</v>
      </c>
      <c r="D10071">
        <v>20</v>
      </c>
      <c r="E10071" s="1">
        <v>40742.588888888888</v>
      </c>
      <c r="F10071">
        <v>7.95</v>
      </c>
      <c r="G10071">
        <v>12350</v>
      </c>
      <c r="H10071" t="s">
        <v>10</v>
      </c>
      <c r="I10071" t="str">
        <f>IF(AND(LEFT(OnlineRetail[[#This Row],[InvoiceNo]],1)&lt;&gt;"C",OnlineRetail[[#This Row],[CustomerID]]&lt;&gt;""),"Yes","No")</f>
        <v>Yes</v>
      </c>
      <c r="J10071" s="4">
        <f>EOMONTH(OnlineRetail[[#This Row],[InvoiceDate]],-1)+1</f>
        <v>40725</v>
      </c>
      <c r="K10071" s="6">
        <f>OnlineRetail[[#This Row],[Quantity]]*OnlineRetail[[#This Row],[UnitPrice]]</f>
        <v>159</v>
      </c>
      <c r="L10071" t="str">
        <f t="shared" si="157"/>
        <v>12350|Jul-2011</v>
      </c>
    </row>
    <row r="10072" spans="1:12">
      <c r="A10072">
        <v>550941</v>
      </c>
      <c r="B10072" t="s">
        <v>122</v>
      </c>
      <c r="C10072" t="s">
        <v>27</v>
      </c>
      <c r="D10072">
        <v>3</v>
      </c>
      <c r="E10072" s="1">
        <v>40742.594444444447</v>
      </c>
      <c r="F10072">
        <v>0.85</v>
      </c>
      <c r="G10072">
        <v>13812</v>
      </c>
      <c r="H10072" t="s">
        <v>10</v>
      </c>
      <c r="I10072" t="str">
        <f>IF(AND(LEFT(OnlineRetail[[#This Row],[InvoiceNo]],1)&lt;&gt;"C",OnlineRetail[[#This Row],[CustomerID]]&lt;&gt;""),"Yes","No")</f>
        <v>Yes</v>
      </c>
      <c r="J10072" s="4">
        <f>EOMONTH(OnlineRetail[[#This Row],[InvoiceDate]],-1)+1</f>
        <v>40725</v>
      </c>
      <c r="K10072" s="6">
        <f>OnlineRetail[[#This Row],[Quantity]]*OnlineRetail[[#This Row],[UnitPrice]]</f>
        <v>2.5499999999999998</v>
      </c>
      <c r="L10072" t="str">
        <f t="shared" si="157"/>
        <v>13812|Jul-2011</v>
      </c>
    </row>
    <row r="10073" spans="1:12">
      <c r="A10073">
        <v>536606</v>
      </c>
      <c r="B10073" t="s">
        <v>276</v>
      </c>
      <c r="C10073" t="s">
        <v>53</v>
      </c>
      <c r="D10073">
        <v>3</v>
      </c>
      <c r="E10073" s="1">
        <v>40742.598611111112</v>
      </c>
      <c r="F10073">
        <v>2.1</v>
      </c>
      <c r="G10073">
        <v>12672</v>
      </c>
      <c r="H10073" t="s">
        <v>10</v>
      </c>
      <c r="I10073" t="str">
        <f>IF(AND(LEFT(OnlineRetail[[#This Row],[InvoiceNo]],1)&lt;&gt;"C",OnlineRetail[[#This Row],[CustomerID]]&lt;&gt;""),"Yes","No")</f>
        <v>Yes</v>
      </c>
      <c r="J10073" s="4">
        <f>EOMONTH(OnlineRetail[[#This Row],[InvoiceDate]],-1)+1</f>
        <v>40725</v>
      </c>
      <c r="K10073" s="6">
        <f>OnlineRetail[[#This Row],[Quantity]]*OnlineRetail[[#This Row],[UnitPrice]]</f>
        <v>6.3000000000000007</v>
      </c>
      <c r="L10073" t="str">
        <f t="shared" si="157"/>
        <v>12672|Jul-2011</v>
      </c>
    </row>
    <row r="10074" spans="1:12">
      <c r="A10074">
        <v>548441</v>
      </c>
      <c r="B10074" t="s">
        <v>186</v>
      </c>
      <c r="C10074" t="s">
        <v>50</v>
      </c>
      <c r="D10074">
        <v>20</v>
      </c>
      <c r="E10074" s="1">
        <v>40742.602083333331</v>
      </c>
      <c r="F10074">
        <v>3.39</v>
      </c>
      <c r="G10074">
        <v>13675</v>
      </c>
      <c r="H10074" t="s">
        <v>36</v>
      </c>
      <c r="I10074" t="str">
        <f>IF(AND(LEFT(OnlineRetail[[#This Row],[InvoiceNo]],1)&lt;&gt;"C",OnlineRetail[[#This Row],[CustomerID]]&lt;&gt;""),"Yes","No")</f>
        <v>Yes</v>
      </c>
      <c r="J10074" s="4">
        <f>EOMONTH(OnlineRetail[[#This Row],[InvoiceDate]],-1)+1</f>
        <v>40725</v>
      </c>
      <c r="K10074" s="6">
        <f>OnlineRetail[[#This Row],[Quantity]]*OnlineRetail[[#This Row],[UnitPrice]]</f>
        <v>67.8</v>
      </c>
      <c r="L10074" t="str">
        <f t="shared" si="157"/>
        <v>13675|Jul-2011</v>
      </c>
    </row>
    <row r="10075" spans="1:12">
      <c r="A10075">
        <v>555785</v>
      </c>
      <c r="B10075" t="s">
        <v>263</v>
      </c>
      <c r="C10075" t="s">
        <v>33</v>
      </c>
      <c r="D10075">
        <v>13</v>
      </c>
      <c r="E10075" s="1">
        <v>40742.611805555563</v>
      </c>
      <c r="F10075">
        <v>9.9499999999999993</v>
      </c>
      <c r="G10075">
        <v>14107</v>
      </c>
      <c r="H10075" t="s">
        <v>10</v>
      </c>
      <c r="I10075" t="str">
        <f>IF(AND(LEFT(OnlineRetail[[#This Row],[InvoiceNo]],1)&lt;&gt;"C",OnlineRetail[[#This Row],[CustomerID]]&lt;&gt;""),"Yes","No")</f>
        <v>Yes</v>
      </c>
      <c r="J10075" s="4">
        <f>EOMONTH(OnlineRetail[[#This Row],[InvoiceDate]],-1)+1</f>
        <v>40725</v>
      </c>
      <c r="K10075" s="6">
        <f>OnlineRetail[[#This Row],[Quantity]]*OnlineRetail[[#This Row],[UnitPrice]]</f>
        <v>129.35</v>
      </c>
      <c r="L10075" t="str">
        <f t="shared" si="157"/>
        <v>14107|Jul-2011</v>
      </c>
    </row>
    <row r="10076" spans="1:12">
      <c r="A10076">
        <v>540926</v>
      </c>
      <c r="B10076" t="s">
        <v>206</v>
      </c>
      <c r="C10076" t="s">
        <v>9</v>
      </c>
      <c r="D10076">
        <v>9</v>
      </c>
      <c r="E10076" s="1">
        <v>40742.623611111107</v>
      </c>
      <c r="F10076">
        <v>5.95</v>
      </c>
      <c r="G10076">
        <v>12830</v>
      </c>
      <c r="H10076" t="s">
        <v>121</v>
      </c>
      <c r="I10076" t="str">
        <f>IF(AND(LEFT(OnlineRetail[[#This Row],[InvoiceNo]],1)&lt;&gt;"C",OnlineRetail[[#This Row],[CustomerID]]&lt;&gt;""),"Yes","No")</f>
        <v>Yes</v>
      </c>
      <c r="J10076" s="4">
        <f>EOMONTH(OnlineRetail[[#This Row],[InvoiceDate]],-1)+1</f>
        <v>40725</v>
      </c>
      <c r="K10076" s="6">
        <f>OnlineRetail[[#This Row],[Quantity]]*OnlineRetail[[#This Row],[UnitPrice]]</f>
        <v>53.550000000000004</v>
      </c>
      <c r="L10076" t="str">
        <f t="shared" si="157"/>
        <v>12830|Jul-2011</v>
      </c>
    </row>
    <row r="10077" spans="1:12">
      <c r="A10077">
        <v>539674</v>
      </c>
      <c r="B10077" t="s">
        <v>249</v>
      </c>
      <c r="C10077" t="s">
        <v>27</v>
      </c>
      <c r="D10077">
        <v>14</v>
      </c>
      <c r="E10077" s="1">
        <v>40742.627083333333</v>
      </c>
      <c r="F10077">
        <v>0.85</v>
      </c>
      <c r="G10077">
        <v>13594</v>
      </c>
      <c r="H10077" t="s">
        <v>10</v>
      </c>
      <c r="I10077" t="str">
        <f>IF(AND(LEFT(OnlineRetail[[#This Row],[InvoiceNo]],1)&lt;&gt;"C",OnlineRetail[[#This Row],[CustomerID]]&lt;&gt;""),"Yes","No")</f>
        <v>Yes</v>
      </c>
      <c r="J10077" s="4">
        <f>EOMONTH(OnlineRetail[[#This Row],[InvoiceDate]],-1)+1</f>
        <v>40725</v>
      </c>
      <c r="K10077" s="6">
        <f>OnlineRetail[[#This Row],[Quantity]]*OnlineRetail[[#This Row],[UnitPrice]]</f>
        <v>11.9</v>
      </c>
      <c r="L10077" t="str">
        <f t="shared" si="157"/>
        <v>13594|Jul-2011</v>
      </c>
    </row>
    <row r="10078" spans="1:12">
      <c r="A10078">
        <v>541042</v>
      </c>
      <c r="B10078" t="s">
        <v>37</v>
      </c>
      <c r="C10078" t="s">
        <v>62</v>
      </c>
      <c r="D10078">
        <v>21</v>
      </c>
      <c r="E10078" s="1">
        <v>40742.633333333331</v>
      </c>
      <c r="F10078">
        <v>1.25</v>
      </c>
      <c r="G10078">
        <v>12739</v>
      </c>
      <c r="H10078" t="s">
        <v>10</v>
      </c>
      <c r="I10078" t="str">
        <f>IF(AND(LEFT(OnlineRetail[[#This Row],[InvoiceNo]],1)&lt;&gt;"C",OnlineRetail[[#This Row],[CustomerID]]&lt;&gt;""),"Yes","No")</f>
        <v>Yes</v>
      </c>
      <c r="J10078" s="4">
        <f>EOMONTH(OnlineRetail[[#This Row],[InvoiceDate]],-1)+1</f>
        <v>40725</v>
      </c>
      <c r="K10078" s="6">
        <f>OnlineRetail[[#This Row],[Quantity]]*OnlineRetail[[#This Row],[UnitPrice]]</f>
        <v>26.25</v>
      </c>
      <c r="L10078" t="str">
        <f t="shared" si="157"/>
        <v>12739|Jul-2011</v>
      </c>
    </row>
    <row r="10079" spans="1:12">
      <c r="A10079">
        <v>547211</v>
      </c>
      <c r="B10079" t="s">
        <v>43</v>
      </c>
      <c r="C10079" t="s">
        <v>53</v>
      </c>
      <c r="D10079">
        <v>4</v>
      </c>
      <c r="E10079" s="1">
        <v>40742.634027777778</v>
      </c>
      <c r="F10079">
        <v>7.95</v>
      </c>
      <c r="G10079">
        <v>13791</v>
      </c>
      <c r="H10079" t="s">
        <v>10</v>
      </c>
      <c r="I10079" t="str">
        <f>IF(AND(LEFT(OnlineRetail[[#This Row],[InvoiceNo]],1)&lt;&gt;"C",OnlineRetail[[#This Row],[CustomerID]]&lt;&gt;""),"Yes","No")</f>
        <v>Yes</v>
      </c>
      <c r="J10079" s="4">
        <f>EOMONTH(OnlineRetail[[#This Row],[InvoiceDate]],-1)+1</f>
        <v>40725</v>
      </c>
      <c r="K10079" s="6">
        <f>OnlineRetail[[#This Row],[Quantity]]*OnlineRetail[[#This Row],[UnitPrice]]</f>
        <v>31.8</v>
      </c>
      <c r="L10079" t="str">
        <f t="shared" si="157"/>
        <v>13791|Jul-2011</v>
      </c>
    </row>
    <row r="10080" spans="1:12">
      <c r="A10080">
        <v>546077</v>
      </c>
      <c r="B10080" t="s">
        <v>114</v>
      </c>
      <c r="C10080" t="s">
        <v>14</v>
      </c>
      <c r="D10080">
        <v>14</v>
      </c>
      <c r="E10080" s="1">
        <v>40742.635416666657</v>
      </c>
      <c r="F10080">
        <v>9.9499999999999993</v>
      </c>
      <c r="G10080">
        <v>12484</v>
      </c>
      <c r="H10080" t="s">
        <v>17</v>
      </c>
      <c r="I10080" t="str">
        <f>IF(AND(LEFT(OnlineRetail[[#This Row],[InvoiceNo]],1)&lt;&gt;"C",OnlineRetail[[#This Row],[CustomerID]]&lt;&gt;""),"Yes","No")</f>
        <v>Yes</v>
      </c>
      <c r="J10080" s="4">
        <f>EOMONTH(OnlineRetail[[#This Row],[InvoiceDate]],-1)+1</f>
        <v>40725</v>
      </c>
      <c r="K10080" s="6">
        <f>OnlineRetail[[#This Row],[Quantity]]*OnlineRetail[[#This Row],[UnitPrice]]</f>
        <v>139.29999999999998</v>
      </c>
      <c r="L10080" t="str">
        <f t="shared" si="157"/>
        <v>12484|Jul-2011</v>
      </c>
    </row>
    <row r="10081" spans="1:12">
      <c r="A10081">
        <v>544359</v>
      </c>
      <c r="B10081" t="s">
        <v>98</v>
      </c>
      <c r="C10081" t="s">
        <v>72</v>
      </c>
      <c r="D10081">
        <v>6</v>
      </c>
      <c r="E10081" s="1">
        <v>40742.643750000003</v>
      </c>
      <c r="F10081">
        <v>7.95</v>
      </c>
      <c r="G10081">
        <v>12748</v>
      </c>
      <c r="H10081" t="s">
        <v>10</v>
      </c>
      <c r="I10081" t="str">
        <f>IF(AND(LEFT(OnlineRetail[[#This Row],[InvoiceNo]],1)&lt;&gt;"C",OnlineRetail[[#This Row],[CustomerID]]&lt;&gt;""),"Yes","No")</f>
        <v>Yes</v>
      </c>
      <c r="J10081" s="4">
        <f>EOMONTH(OnlineRetail[[#This Row],[InvoiceDate]],-1)+1</f>
        <v>40725</v>
      </c>
      <c r="K10081" s="6">
        <f>OnlineRetail[[#This Row],[Quantity]]*OnlineRetail[[#This Row],[UnitPrice]]</f>
        <v>47.7</v>
      </c>
      <c r="L10081" t="str">
        <f t="shared" si="157"/>
        <v>12748|Jul-2011</v>
      </c>
    </row>
    <row r="10082" spans="1:12">
      <c r="A10082">
        <v>555451</v>
      </c>
      <c r="B10082" t="s">
        <v>166</v>
      </c>
      <c r="C10082" t="s">
        <v>39</v>
      </c>
      <c r="D10082">
        <v>24</v>
      </c>
      <c r="E10082" s="1">
        <v>40742.646527777782</v>
      </c>
      <c r="F10082">
        <v>9.9499999999999993</v>
      </c>
      <c r="G10082">
        <v>12888</v>
      </c>
      <c r="H10082" t="s">
        <v>10</v>
      </c>
      <c r="I10082" t="str">
        <f>IF(AND(LEFT(OnlineRetail[[#This Row],[InvoiceNo]],1)&lt;&gt;"C",OnlineRetail[[#This Row],[CustomerID]]&lt;&gt;""),"Yes","No")</f>
        <v>Yes</v>
      </c>
      <c r="J10082" s="4">
        <f>EOMONTH(OnlineRetail[[#This Row],[InvoiceDate]],-1)+1</f>
        <v>40725</v>
      </c>
      <c r="K10082" s="6">
        <f>OnlineRetail[[#This Row],[Quantity]]*OnlineRetail[[#This Row],[UnitPrice]]</f>
        <v>238.79999999999998</v>
      </c>
      <c r="L10082" t="str">
        <f t="shared" si="157"/>
        <v>12888|Jul-2011</v>
      </c>
    </row>
    <row r="10083" spans="1:12">
      <c r="A10083">
        <v>548652</v>
      </c>
      <c r="B10083" t="s">
        <v>228</v>
      </c>
      <c r="C10083" t="s">
        <v>9</v>
      </c>
      <c r="D10083">
        <v>11</v>
      </c>
      <c r="E10083" s="1">
        <v>40742.646527777782</v>
      </c>
      <c r="F10083">
        <v>3.39</v>
      </c>
      <c r="G10083">
        <v>13898</v>
      </c>
      <c r="H10083" t="s">
        <v>10</v>
      </c>
      <c r="I10083" t="str">
        <f>IF(AND(LEFT(OnlineRetail[[#This Row],[InvoiceNo]],1)&lt;&gt;"C",OnlineRetail[[#This Row],[CustomerID]]&lt;&gt;""),"Yes","No")</f>
        <v>Yes</v>
      </c>
      <c r="J10083" s="4">
        <f>EOMONTH(OnlineRetail[[#This Row],[InvoiceDate]],-1)+1</f>
        <v>40725</v>
      </c>
      <c r="K10083" s="6">
        <f>OnlineRetail[[#This Row],[Quantity]]*OnlineRetail[[#This Row],[UnitPrice]]</f>
        <v>37.29</v>
      </c>
      <c r="L10083" t="str">
        <f t="shared" si="157"/>
        <v>13898|Jul-2011</v>
      </c>
    </row>
    <row r="10084" spans="1:12">
      <c r="A10084">
        <v>543167</v>
      </c>
      <c r="B10084" t="s">
        <v>162</v>
      </c>
      <c r="C10084" t="s">
        <v>33</v>
      </c>
      <c r="D10084">
        <v>22</v>
      </c>
      <c r="E10084" s="1">
        <v>40742.65</v>
      </c>
      <c r="F10084">
        <v>7.95</v>
      </c>
      <c r="G10084">
        <v>13801</v>
      </c>
      <c r="H10084" t="s">
        <v>10</v>
      </c>
      <c r="I10084" t="str">
        <f>IF(AND(LEFT(OnlineRetail[[#This Row],[InvoiceNo]],1)&lt;&gt;"C",OnlineRetail[[#This Row],[CustomerID]]&lt;&gt;""),"Yes","No")</f>
        <v>Yes</v>
      </c>
      <c r="J10084" s="4">
        <f>EOMONTH(OnlineRetail[[#This Row],[InvoiceDate]],-1)+1</f>
        <v>40725</v>
      </c>
      <c r="K10084" s="6">
        <f>OnlineRetail[[#This Row],[Quantity]]*OnlineRetail[[#This Row],[UnitPrice]]</f>
        <v>174.9</v>
      </c>
      <c r="L10084" t="str">
        <f t="shared" si="157"/>
        <v>13801|Jul-2011</v>
      </c>
    </row>
    <row r="10085" spans="1:12">
      <c r="A10085">
        <v>548074</v>
      </c>
      <c r="B10085" t="s">
        <v>182</v>
      </c>
      <c r="C10085" t="s">
        <v>53</v>
      </c>
      <c r="D10085">
        <v>19</v>
      </c>
      <c r="E10085" s="1">
        <v>40742.668055555558</v>
      </c>
      <c r="F10085">
        <v>1.25</v>
      </c>
      <c r="G10085">
        <v>12945</v>
      </c>
      <c r="H10085" t="s">
        <v>10</v>
      </c>
      <c r="I10085" t="str">
        <f>IF(AND(LEFT(OnlineRetail[[#This Row],[InvoiceNo]],1)&lt;&gt;"C",OnlineRetail[[#This Row],[CustomerID]]&lt;&gt;""),"Yes","No")</f>
        <v>Yes</v>
      </c>
      <c r="J10085" s="4">
        <f>EOMONTH(OnlineRetail[[#This Row],[InvoiceDate]],-1)+1</f>
        <v>40725</v>
      </c>
      <c r="K10085" s="6">
        <f>OnlineRetail[[#This Row],[Quantity]]*OnlineRetail[[#This Row],[UnitPrice]]</f>
        <v>23.75</v>
      </c>
      <c r="L10085" t="str">
        <f t="shared" si="157"/>
        <v>12945|Jul-2011</v>
      </c>
    </row>
    <row r="10086" spans="1:12">
      <c r="A10086">
        <v>552559</v>
      </c>
      <c r="B10086" t="s">
        <v>238</v>
      </c>
      <c r="C10086" t="s">
        <v>27</v>
      </c>
      <c r="D10086">
        <v>13</v>
      </c>
      <c r="E10086" s="1">
        <v>40742.686805555553</v>
      </c>
      <c r="F10086">
        <v>1.65</v>
      </c>
      <c r="G10086">
        <v>12598</v>
      </c>
      <c r="H10086" t="s">
        <v>10</v>
      </c>
      <c r="I10086" t="str">
        <f>IF(AND(LEFT(OnlineRetail[[#This Row],[InvoiceNo]],1)&lt;&gt;"C",OnlineRetail[[#This Row],[CustomerID]]&lt;&gt;""),"Yes","No")</f>
        <v>Yes</v>
      </c>
      <c r="J10086" s="4">
        <f>EOMONTH(OnlineRetail[[#This Row],[InvoiceDate]],-1)+1</f>
        <v>40725</v>
      </c>
      <c r="K10086" s="6">
        <f>OnlineRetail[[#This Row],[Quantity]]*OnlineRetail[[#This Row],[UnitPrice]]</f>
        <v>21.45</v>
      </c>
      <c r="L10086" t="str">
        <f t="shared" si="157"/>
        <v>12598|Jul-2011</v>
      </c>
    </row>
    <row r="10087" spans="1:12">
      <c r="A10087">
        <v>551122</v>
      </c>
      <c r="B10087" t="s">
        <v>261</v>
      </c>
      <c r="C10087" t="s">
        <v>50</v>
      </c>
      <c r="D10087">
        <v>24</v>
      </c>
      <c r="E10087" s="1">
        <v>40742.691666666673</v>
      </c>
      <c r="F10087">
        <v>9.9499999999999993</v>
      </c>
      <c r="G10087">
        <v>13417</v>
      </c>
      <c r="H10087" t="s">
        <v>36</v>
      </c>
      <c r="I10087" t="str">
        <f>IF(AND(LEFT(OnlineRetail[[#This Row],[InvoiceNo]],1)&lt;&gt;"C",OnlineRetail[[#This Row],[CustomerID]]&lt;&gt;""),"Yes","No")</f>
        <v>Yes</v>
      </c>
      <c r="J10087" s="4">
        <f>EOMONTH(OnlineRetail[[#This Row],[InvoiceDate]],-1)+1</f>
        <v>40725</v>
      </c>
      <c r="K10087" s="6">
        <f>OnlineRetail[[#This Row],[Quantity]]*OnlineRetail[[#This Row],[UnitPrice]]</f>
        <v>238.79999999999998</v>
      </c>
      <c r="L10087" t="str">
        <f t="shared" si="157"/>
        <v>13417|Jul-2011</v>
      </c>
    </row>
    <row r="10088" spans="1:12">
      <c r="A10088">
        <v>551889</v>
      </c>
      <c r="B10088" t="s">
        <v>267</v>
      </c>
      <c r="C10088" t="s">
        <v>24</v>
      </c>
      <c r="D10088">
        <v>17</v>
      </c>
      <c r="E10088" s="1">
        <v>40742.701388888891</v>
      </c>
      <c r="F10088">
        <v>1.25</v>
      </c>
      <c r="G10088">
        <v>13490</v>
      </c>
      <c r="H10088" t="s">
        <v>17</v>
      </c>
      <c r="I10088" t="str">
        <f>IF(AND(LEFT(OnlineRetail[[#This Row],[InvoiceNo]],1)&lt;&gt;"C",OnlineRetail[[#This Row],[CustomerID]]&lt;&gt;""),"Yes","No")</f>
        <v>Yes</v>
      </c>
      <c r="J10088" s="4">
        <f>EOMONTH(OnlineRetail[[#This Row],[InvoiceDate]],-1)+1</f>
        <v>40725</v>
      </c>
      <c r="K10088" s="6">
        <f>OnlineRetail[[#This Row],[Quantity]]*OnlineRetail[[#This Row],[UnitPrice]]</f>
        <v>21.25</v>
      </c>
      <c r="L10088" t="str">
        <f t="shared" si="157"/>
        <v>13490|Jul-2011</v>
      </c>
    </row>
    <row r="10089" spans="1:12">
      <c r="A10089">
        <v>539333</v>
      </c>
      <c r="B10089" t="s">
        <v>124</v>
      </c>
      <c r="C10089" t="s">
        <v>53</v>
      </c>
      <c r="D10089">
        <v>1</v>
      </c>
      <c r="E10089" s="1">
        <v>40742.705555555563</v>
      </c>
      <c r="F10089">
        <v>5.95</v>
      </c>
      <c r="G10089">
        <v>13311</v>
      </c>
      <c r="H10089" t="s">
        <v>10</v>
      </c>
      <c r="I10089" t="str">
        <f>IF(AND(LEFT(OnlineRetail[[#This Row],[InvoiceNo]],1)&lt;&gt;"C",OnlineRetail[[#This Row],[CustomerID]]&lt;&gt;""),"Yes","No")</f>
        <v>Yes</v>
      </c>
      <c r="J10089" s="4">
        <f>EOMONTH(OnlineRetail[[#This Row],[InvoiceDate]],-1)+1</f>
        <v>40725</v>
      </c>
      <c r="K10089" s="6">
        <f>OnlineRetail[[#This Row],[Quantity]]*OnlineRetail[[#This Row],[UnitPrice]]</f>
        <v>5.95</v>
      </c>
      <c r="L10089" t="str">
        <f t="shared" si="157"/>
        <v>13311|Jul-2011</v>
      </c>
    </row>
    <row r="10090" spans="1:12">
      <c r="A10090">
        <v>547413</v>
      </c>
      <c r="B10090" t="s">
        <v>174</v>
      </c>
      <c r="C10090" t="s">
        <v>72</v>
      </c>
      <c r="D10090">
        <v>20</v>
      </c>
      <c r="E10090" s="1">
        <v>40742.720833333333</v>
      </c>
      <c r="F10090">
        <v>5.95</v>
      </c>
      <c r="G10090">
        <v>13803</v>
      </c>
      <c r="H10090" t="s">
        <v>10</v>
      </c>
      <c r="I10090" t="str">
        <f>IF(AND(LEFT(OnlineRetail[[#This Row],[InvoiceNo]],1)&lt;&gt;"C",OnlineRetail[[#This Row],[CustomerID]]&lt;&gt;""),"Yes","No")</f>
        <v>Yes</v>
      </c>
      <c r="J10090" s="4">
        <f>EOMONTH(OnlineRetail[[#This Row],[InvoiceDate]],-1)+1</f>
        <v>40725</v>
      </c>
      <c r="K10090" s="6">
        <f>OnlineRetail[[#This Row],[Quantity]]*OnlineRetail[[#This Row],[UnitPrice]]</f>
        <v>119</v>
      </c>
      <c r="L10090" t="str">
        <f t="shared" si="157"/>
        <v>13803|Jul-2011</v>
      </c>
    </row>
    <row r="10091" spans="1:12" hidden="1">
      <c r="A10091">
        <v>541699</v>
      </c>
      <c r="B10091" t="s">
        <v>140</v>
      </c>
      <c r="C10091" t="s">
        <v>9</v>
      </c>
      <c r="D10091">
        <v>12</v>
      </c>
      <c r="E10091" s="1">
        <v>40742.73333333333</v>
      </c>
      <c r="F10091">
        <v>2.5499999999999998</v>
      </c>
      <c r="H10091" t="s">
        <v>10</v>
      </c>
      <c r="I10091" t="str">
        <f>IF(AND(LEFT(OnlineRetail[[#This Row],[InvoiceNo]],1)&lt;&gt;"C",OnlineRetail[[#This Row],[CustomerID]]&lt;&gt;""),"Yes","No")</f>
        <v>No</v>
      </c>
      <c r="J10091" s="4">
        <f>EOMONTH(OnlineRetail[[#This Row],[InvoiceDate]],-1)+1</f>
        <v>40725</v>
      </c>
      <c r="K10091" s="6">
        <f>OnlineRetail[[#This Row],[Quantity]]*OnlineRetail[[#This Row],[UnitPrice]]</f>
        <v>30.599999999999998</v>
      </c>
      <c r="L10091" t="str">
        <f t="shared" si="157"/>
        <v/>
      </c>
    </row>
    <row r="10092" spans="1:12">
      <c r="A10092">
        <v>539427</v>
      </c>
      <c r="B10092" t="s">
        <v>85</v>
      </c>
      <c r="C10092" t="s">
        <v>72</v>
      </c>
      <c r="D10092">
        <v>7</v>
      </c>
      <c r="E10092" s="1">
        <v>40742.738194444442</v>
      </c>
      <c r="F10092">
        <v>2.1</v>
      </c>
      <c r="G10092">
        <v>13047</v>
      </c>
      <c r="H10092" t="s">
        <v>10</v>
      </c>
      <c r="I10092" t="str">
        <f>IF(AND(LEFT(OnlineRetail[[#This Row],[InvoiceNo]],1)&lt;&gt;"C",OnlineRetail[[#This Row],[CustomerID]]&lt;&gt;""),"Yes","No")</f>
        <v>Yes</v>
      </c>
      <c r="J10092" s="4">
        <f>EOMONTH(OnlineRetail[[#This Row],[InvoiceDate]],-1)+1</f>
        <v>40725</v>
      </c>
      <c r="K10092" s="6">
        <f>OnlineRetail[[#This Row],[Quantity]]*OnlineRetail[[#This Row],[UnitPrice]]</f>
        <v>14.700000000000001</v>
      </c>
      <c r="L10092" t="str">
        <f t="shared" si="157"/>
        <v>13047|Jul-2011</v>
      </c>
    </row>
    <row r="10093" spans="1:12">
      <c r="A10093">
        <v>554206</v>
      </c>
      <c r="B10093" t="s">
        <v>142</v>
      </c>
      <c r="C10093" t="s">
        <v>42</v>
      </c>
      <c r="D10093">
        <v>4</v>
      </c>
      <c r="E10093" s="1">
        <v>40742.740972222222</v>
      </c>
      <c r="F10093">
        <v>1.25</v>
      </c>
      <c r="G10093">
        <v>13991</v>
      </c>
      <c r="H10093" t="s">
        <v>10</v>
      </c>
      <c r="I10093" t="str">
        <f>IF(AND(LEFT(OnlineRetail[[#This Row],[InvoiceNo]],1)&lt;&gt;"C",OnlineRetail[[#This Row],[CustomerID]]&lt;&gt;""),"Yes","No")</f>
        <v>Yes</v>
      </c>
      <c r="J10093" s="4">
        <f>EOMONTH(OnlineRetail[[#This Row],[InvoiceDate]],-1)+1</f>
        <v>40725</v>
      </c>
      <c r="K10093" s="6">
        <f>OnlineRetail[[#This Row],[Quantity]]*OnlineRetail[[#This Row],[UnitPrice]]</f>
        <v>5</v>
      </c>
      <c r="L10093" t="str">
        <f t="shared" si="157"/>
        <v>13991|Jul-2011</v>
      </c>
    </row>
    <row r="10094" spans="1:12">
      <c r="A10094">
        <v>536971</v>
      </c>
      <c r="B10094" t="s">
        <v>54</v>
      </c>
      <c r="C10094" t="s">
        <v>39</v>
      </c>
      <c r="D10094">
        <v>12</v>
      </c>
      <c r="E10094" s="1">
        <v>40742.743750000001</v>
      </c>
      <c r="F10094">
        <v>1.65</v>
      </c>
      <c r="G10094">
        <v>13911</v>
      </c>
      <c r="H10094" t="s">
        <v>10</v>
      </c>
      <c r="I10094" t="str">
        <f>IF(AND(LEFT(OnlineRetail[[#This Row],[InvoiceNo]],1)&lt;&gt;"C",OnlineRetail[[#This Row],[CustomerID]]&lt;&gt;""),"Yes","No")</f>
        <v>Yes</v>
      </c>
      <c r="J10094" s="4">
        <f>EOMONTH(OnlineRetail[[#This Row],[InvoiceDate]],-1)+1</f>
        <v>40725</v>
      </c>
      <c r="K10094" s="6">
        <f>OnlineRetail[[#This Row],[Quantity]]*OnlineRetail[[#This Row],[UnitPrice]]</f>
        <v>19.799999999999997</v>
      </c>
      <c r="L10094" t="str">
        <f t="shared" si="157"/>
        <v>13911|Jul-2011</v>
      </c>
    </row>
    <row r="10095" spans="1:12">
      <c r="A10095">
        <v>554459</v>
      </c>
      <c r="B10095" t="s">
        <v>159</v>
      </c>
      <c r="C10095" t="s">
        <v>72</v>
      </c>
      <c r="D10095">
        <v>12</v>
      </c>
      <c r="E10095" s="1">
        <v>40742.763888888891</v>
      </c>
      <c r="F10095">
        <v>9.9499999999999993</v>
      </c>
      <c r="G10095">
        <v>12852</v>
      </c>
      <c r="H10095" t="s">
        <v>10</v>
      </c>
      <c r="I10095" t="str">
        <f>IF(AND(LEFT(OnlineRetail[[#This Row],[InvoiceNo]],1)&lt;&gt;"C",OnlineRetail[[#This Row],[CustomerID]]&lt;&gt;""),"Yes","No")</f>
        <v>Yes</v>
      </c>
      <c r="J10095" s="4">
        <f>EOMONTH(OnlineRetail[[#This Row],[InvoiceDate]],-1)+1</f>
        <v>40725</v>
      </c>
      <c r="K10095" s="6">
        <f>OnlineRetail[[#This Row],[Quantity]]*OnlineRetail[[#This Row],[UnitPrice]]</f>
        <v>119.39999999999999</v>
      </c>
      <c r="L10095" t="str">
        <f t="shared" si="157"/>
        <v>12852|Jul-2011</v>
      </c>
    </row>
    <row r="10096" spans="1:12">
      <c r="A10096">
        <v>548048</v>
      </c>
      <c r="B10096" t="s">
        <v>169</v>
      </c>
      <c r="C10096" t="s">
        <v>9</v>
      </c>
      <c r="D10096">
        <v>17</v>
      </c>
      <c r="E10096" s="1">
        <v>40742.76458333333</v>
      </c>
      <c r="F10096">
        <v>0.85</v>
      </c>
      <c r="G10096">
        <v>13411</v>
      </c>
      <c r="H10096" t="s">
        <v>10</v>
      </c>
      <c r="I10096" t="str">
        <f>IF(AND(LEFT(OnlineRetail[[#This Row],[InvoiceNo]],1)&lt;&gt;"C",OnlineRetail[[#This Row],[CustomerID]]&lt;&gt;""),"Yes","No")</f>
        <v>Yes</v>
      </c>
      <c r="J10096" s="4">
        <f>EOMONTH(OnlineRetail[[#This Row],[InvoiceDate]],-1)+1</f>
        <v>40725</v>
      </c>
      <c r="K10096" s="6">
        <f>OnlineRetail[[#This Row],[Quantity]]*OnlineRetail[[#This Row],[UnitPrice]]</f>
        <v>14.45</v>
      </c>
      <c r="L10096" t="str">
        <f t="shared" si="157"/>
        <v>13411|Jul-2011</v>
      </c>
    </row>
    <row r="10097" spans="1:12">
      <c r="A10097">
        <v>538207</v>
      </c>
      <c r="B10097" t="s">
        <v>57</v>
      </c>
      <c r="C10097" t="s">
        <v>9</v>
      </c>
      <c r="D10097">
        <v>13</v>
      </c>
      <c r="E10097" s="1">
        <v>40742.76666666667</v>
      </c>
      <c r="F10097">
        <v>4.95</v>
      </c>
      <c r="G10097">
        <v>13434</v>
      </c>
      <c r="H10097" t="s">
        <v>31</v>
      </c>
      <c r="I10097" t="str">
        <f>IF(AND(LEFT(OnlineRetail[[#This Row],[InvoiceNo]],1)&lt;&gt;"C",OnlineRetail[[#This Row],[CustomerID]]&lt;&gt;""),"Yes","No")</f>
        <v>Yes</v>
      </c>
      <c r="J10097" s="4">
        <f>EOMONTH(OnlineRetail[[#This Row],[InvoiceDate]],-1)+1</f>
        <v>40725</v>
      </c>
      <c r="K10097" s="6">
        <f>OnlineRetail[[#This Row],[Quantity]]*OnlineRetail[[#This Row],[UnitPrice]]</f>
        <v>64.350000000000009</v>
      </c>
      <c r="L10097" t="str">
        <f t="shared" si="157"/>
        <v>13434|Jul-2011</v>
      </c>
    </row>
    <row r="10098" spans="1:12">
      <c r="A10098">
        <v>552360</v>
      </c>
      <c r="B10098" t="s">
        <v>86</v>
      </c>
      <c r="C10098" t="s">
        <v>19</v>
      </c>
      <c r="D10098">
        <v>13</v>
      </c>
      <c r="E10098" s="1">
        <v>40742.772916666669</v>
      </c>
      <c r="F10098">
        <v>3.39</v>
      </c>
      <c r="G10098">
        <v>12530</v>
      </c>
      <c r="H10098" t="s">
        <v>10</v>
      </c>
      <c r="I10098" t="str">
        <f>IF(AND(LEFT(OnlineRetail[[#This Row],[InvoiceNo]],1)&lt;&gt;"C",OnlineRetail[[#This Row],[CustomerID]]&lt;&gt;""),"Yes","No")</f>
        <v>Yes</v>
      </c>
      <c r="J10098" s="4">
        <f>EOMONTH(OnlineRetail[[#This Row],[InvoiceDate]],-1)+1</f>
        <v>40725</v>
      </c>
      <c r="K10098" s="6">
        <f>OnlineRetail[[#This Row],[Quantity]]*OnlineRetail[[#This Row],[UnitPrice]]</f>
        <v>44.07</v>
      </c>
      <c r="L10098" t="str">
        <f t="shared" si="157"/>
        <v>12530|Jul-2011</v>
      </c>
    </row>
    <row r="10099" spans="1:12">
      <c r="A10099">
        <v>538805</v>
      </c>
      <c r="B10099" t="s">
        <v>100</v>
      </c>
      <c r="C10099" t="s">
        <v>72</v>
      </c>
      <c r="D10099">
        <v>16</v>
      </c>
      <c r="E10099" s="1">
        <v>40742.782638888893</v>
      </c>
      <c r="F10099">
        <v>1.25</v>
      </c>
      <c r="G10099">
        <v>12718</v>
      </c>
      <c r="H10099" t="s">
        <v>10</v>
      </c>
      <c r="I10099" t="str">
        <f>IF(AND(LEFT(OnlineRetail[[#This Row],[InvoiceNo]],1)&lt;&gt;"C",OnlineRetail[[#This Row],[CustomerID]]&lt;&gt;""),"Yes","No")</f>
        <v>Yes</v>
      </c>
      <c r="J10099" s="4">
        <f>EOMONTH(OnlineRetail[[#This Row],[InvoiceDate]],-1)+1</f>
        <v>40725</v>
      </c>
      <c r="K10099" s="6">
        <f>OnlineRetail[[#This Row],[Quantity]]*OnlineRetail[[#This Row],[UnitPrice]]</f>
        <v>20</v>
      </c>
      <c r="L10099" t="str">
        <f t="shared" si="157"/>
        <v>12718|Jul-2011</v>
      </c>
    </row>
    <row r="10100" spans="1:12">
      <c r="A10100">
        <v>541907</v>
      </c>
      <c r="B10100" t="s">
        <v>63</v>
      </c>
      <c r="C10100" t="s">
        <v>9</v>
      </c>
      <c r="D10100">
        <v>5</v>
      </c>
      <c r="E10100" s="1">
        <v>40742.799305555563</v>
      </c>
      <c r="F10100">
        <v>1.65</v>
      </c>
      <c r="G10100">
        <v>12716</v>
      </c>
      <c r="H10100" t="s">
        <v>10</v>
      </c>
      <c r="I10100" t="str">
        <f>IF(AND(LEFT(OnlineRetail[[#This Row],[InvoiceNo]],1)&lt;&gt;"C",OnlineRetail[[#This Row],[CustomerID]]&lt;&gt;""),"Yes","No")</f>
        <v>Yes</v>
      </c>
      <c r="J10100" s="4">
        <f>EOMONTH(OnlineRetail[[#This Row],[InvoiceDate]],-1)+1</f>
        <v>40725</v>
      </c>
      <c r="K10100" s="6">
        <f>OnlineRetail[[#This Row],[Quantity]]*OnlineRetail[[#This Row],[UnitPrice]]</f>
        <v>8.25</v>
      </c>
      <c r="L10100" t="str">
        <f t="shared" si="157"/>
        <v>12716|Jul-2011</v>
      </c>
    </row>
    <row r="10101" spans="1:12">
      <c r="A10101">
        <v>549162</v>
      </c>
      <c r="B10101" t="s">
        <v>218</v>
      </c>
      <c r="C10101" t="s">
        <v>21</v>
      </c>
      <c r="D10101">
        <v>5</v>
      </c>
      <c r="E10101" s="1">
        <v>40742.802083333343</v>
      </c>
      <c r="F10101">
        <v>9.9499999999999993</v>
      </c>
      <c r="G10101">
        <v>13456</v>
      </c>
      <c r="H10101" t="s">
        <v>10</v>
      </c>
      <c r="I10101" t="str">
        <f>IF(AND(LEFT(OnlineRetail[[#This Row],[InvoiceNo]],1)&lt;&gt;"C",OnlineRetail[[#This Row],[CustomerID]]&lt;&gt;""),"Yes","No")</f>
        <v>Yes</v>
      </c>
      <c r="J10101" s="4">
        <f>EOMONTH(OnlineRetail[[#This Row],[InvoiceDate]],-1)+1</f>
        <v>40725</v>
      </c>
      <c r="K10101" s="6">
        <f>OnlineRetail[[#This Row],[Quantity]]*OnlineRetail[[#This Row],[UnitPrice]]</f>
        <v>49.75</v>
      </c>
      <c r="L10101" t="str">
        <f t="shared" si="157"/>
        <v>13456|Jul-2011</v>
      </c>
    </row>
    <row r="10102" spans="1:12">
      <c r="A10102">
        <v>547079</v>
      </c>
      <c r="B10102" t="s">
        <v>11</v>
      </c>
      <c r="C10102" t="s">
        <v>9</v>
      </c>
      <c r="D10102">
        <v>6</v>
      </c>
      <c r="E10102" s="1">
        <v>40742.803472222222</v>
      </c>
      <c r="F10102">
        <v>0.85</v>
      </c>
      <c r="G10102">
        <v>14085</v>
      </c>
      <c r="H10102" t="s">
        <v>70</v>
      </c>
      <c r="I10102" t="str">
        <f>IF(AND(LEFT(OnlineRetail[[#This Row],[InvoiceNo]],1)&lt;&gt;"C",OnlineRetail[[#This Row],[CustomerID]]&lt;&gt;""),"Yes","No")</f>
        <v>Yes</v>
      </c>
      <c r="J10102" s="4">
        <f>EOMONTH(OnlineRetail[[#This Row],[InvoiceDate]],-1)+1</f>
        <v>40725</v>
      </c>
      <c r="K10102" s="6">
        <f>OnlineRetail[[#This Row],[Quantity]]*OnlineRetail[[#This Row],[UnitPrice]]</f>
        <v>5.0999999999999996</v>
      </c>
      <c r="L10102" t="str">
        <f t="shared" si="157"/>
        <v>14085|Jul-2011</v>
      </c>
    </row>
    <row r="10103" spans="1:12">
      <c r="A10103">
        <v>548439</v>
      </c>
      <c r="B10103" t="s">
        <v>192</v>
      </c>
      <c r="C10103" t="s">
        <v>62</v>
      </c>
      <c r="D10103">
        <v>18</v>
      </c>
      <c r="E10103" s="1">
        <v>40742.810416666667</v>
      </c>
      <c r="F10103">
        <v>9.9499999999999993</v>
      </c>
      <c r="G10103">
        <v>13615</v>
      </c>
      <c r="H10103" t="s">
        <v>10</v>
      </c>
      <c r="I10103" t="str">
        <f>IF(AND(LEFT(OnlineRetail[[#This Row],[InvoiceNo]],1)&lt;&gt;"C",OnlineRetail[[#This Row],[CustomerID]]&lt;&gt;""),"Yes","No")</f>
        <v>Yes</v>
      </c>
      <c r="J10103" s="4">
        <f>EOMONTH(OnlineRetail[[#This Row],[InvoiceDate]],-1)+1</f>
        <v>40725</v>
      </c>
      <c r="K10103" s="6">
        <f>OnlineRetail[[#This Row],[Quantity]]*OnlineRetail[[#This Row],[UnitPrice]]</f>
        <v>179.1</v>
      </c>
      <c r="L10103" t="str">
        <f t="shared" si="157"/>
        <v>13615|Jul-2011</v>
      </c>
    </row>
    <row r="10104" spans="1:12">
      <c r="A10104">
        <v>539576</v>
      </c>
      <c r="B10104" t="s">
        <v>145</v>
      </c>
      <c r="C10104" t="s">
        <v>72</v>
      </c>
      <c r="D10104">
        <v>17</v>
      </c>
      <c r="E10104" s="1">
        <v>40742.818749999999</v>
      </c>
      <c r="F10104">
        <v>2.1</v>
      </c>
      <c r="G10104">
        <v>13444</v>
      </c>
      <c r="H10104" t="s">
        <v>70</v>
      </c>
      <c r="I10104" t="str">
        <f>IF(AND(LEFT(OnlineRetail[[#This Row],[InvoiceNo]],1)&lt;&gt;"C",OnlineRetail[[#This Row],[CustomerID]]&lt;&gt;""),"Yes","No")</f>
        <v>Yes</v>
      </c>
      <c r="J10104" s="4">
        <f>EOMONTH(OnlineRetail[[#This Row],[InvoiceDate]],-1)+1</f>
        <v>40725</v>
      </c>
      <c r="K10104" s="6">
        <f>OnlineRetail[[#This Row],[Quantity]]*OnlineRetail[[#This Row],[UnitPrice]]</f>
        <v>35.700000000000003</v>
      </c>
      <c r="L10104" t="str">
        <f t="shared" si="157"/>
        <v>13444|Jul-2011</v>
      </c>
    </row>
    <row r="10105" spans="1:12">
      <c r="A10105">
        <v>543109</v>
      </c>
      <c r="B10105" t="s">
        <v>191</v>
      </c>
      <c r="C10105" t="s">
        <v>29</v>
      </c>
      <c r="D10105">
        <v>18</v>
      </c>
      <c r="E10105" s="1">
        <v>40742.827777777777</v>
      </c>
      <c r="F10105">
        <v>3.39</v>
      </c>
      <c r="G10105">
        <v>13690</v>
      </c>
      <c r="H10105" t="s">
        <v>10</v>
      </c>
      <c r="I10105" t="str">
        <f>IF(AND(LEFT(OnlineRetail[[#This Row],[InvoiceNo]],1)&lt;&gt;"C",OnlineRetail[[#This Row],[CustomerID]]&lt;&gt;""),"Yes","No")</f>
        <v>Yes</v>
      </c>
      <c r="J10105" s="4">
        <f>EOMONTH(OnlineRetail[[#This Row],[InvoiceDate]],-1)+1</f>
        <v>40725</v>
      </c>
      <c r="K10105" s="6">
        <f>OnlineRetail[[#This Row],[Quantity]]*OnlineRetail[[#This Row],[UnitPrice]]</f>
        <v>61.02</v>
      </c>
      <c r="L10105" t="str">
        <f t="shared" si="157"/>
        <v>13690|Jul-2011</v>
      </c>
    </row>
    <row r="10106" spans="1:12">
      <c r="A10106">
        <v>550662</v>
      </c>
      <c r="B10106" t="s">
        <v>81</v>
      </c>
      <c r="C10106" t="s">
        <v>24</v>
      </c>
      <c r="D10106">
        <v>11</v>
      </c>
      <c r="E10106" s="1">
        <v>40743.337500000001</v>
      </c>
      <c r="F10106">
        <v>3.39</v>
      </c>
      <c r="G10106">
        <v>13779</v>
      </c>
      <c r="H10106" t="s">
        <v>10</v>
      </c>
      <c r="I10106" t="str">
        <f>IF(AND(LEFT(OnlineRetail[[#This Row],[InvoiceNo]],1)&lt;&gt;"C",OnlineRetail[[#This Row],[CustomerID]]&lt;&gt;""),"Yes","No")</f>
        <v>Yes</v>
      </c>
      <c r="J10106" s="4">
        <f>EOMONTH(OnlineRetail[[#This Row],[InvoiceDate]],-1)+1</f>
        <v>40725</v>
      </c>
      <c r="K10106" s="6">
        <f>OnlineRetail[[#This Row],[Quantity]]*OnlineRetail[[#This Row],[UnitPrice]]</f>
        <v>37.29</v>
      </c>
      <c r="L10106" t="str">
        <f t="shared" si="157"/>
        <v>13779|Jul-2011</v>
      </c>
    </row>
    <row r="10107" spans="1:12">
      <c r="A10107">
        <v>544657</v>
      </c>
      <c r="B10107" t="s">
        <v>89</v>
      </c>
      <c r="C10107" t="s">
        <v>40</v>
      </c>
      <c r="D10107">
        <v>16</v>
      </c>
      <c r="E10107" s="1">
        <v>40743.347916666673</v>
      </c>
      <c r="F10107">
        <v>7.95</v>
      </c>
      <c r="G10107">
        <v>12911</v>
      </c>
      <c r="H10107" t="s">
        <v>10</v>
      </c>
      <c r="I10107" t="str">
        <f>IF(AND(LEFT(OnlineRetail[[#This Row],[InvoiceNo]],1)&lt;&gt;"C",OnlineRetail[[#This Row],[CustomerID]]&lt;&gt;""),"Yes","No")</f>
        <v>Yes</v>
      </c>
      <c r="J10107" s="4">
        <f>EOMONTH(OnlineRetail[[#This Row],[InvoiceDate]],-1)+1</f>
        <v>40725</v>
      </c>
      <c r="K10107" s="6">
        <f>OnlineRetail[[#This Row],[Quantity]]*OnlineRetail[[#This Row],[UnitPrice]]</f>
        <v>127.2</v>
      </c>
      <c r="L10107" t="str">
        <f t="shared" si="157"/>
        <v>12911|Jul-2011</v>
      </c>
    </row>
    <row r="10108" spans="1:12">
      <c r="A10108">
        <v>541749</v>
      </c>
      <c r="B10108" t="s">
        <v>229</v>
      </c>
      <c r="C10108" t="s">
        <v>62</v>
      </c>
      <c r="D10108">
        <v>18</v>
      </c>
      <c r="E10108" s="1">
        <v>40743.348611111112</v>
      </c>
      <c r="F10108">
        <v>1.25</v>
      </c>
      <c r="G10108">
        <v>12909</v>
      </c>
      <c r="H10108" t="s">
        <v>10</v>
      </c>
      <c r="I10108" t="str">
        <f>IF(AND(LEFT(OnlineRetail[[#This Row],[InvoiceNo]],1)&lt;&gt;"C",OnlineRetail[[#This Row],[CustomerID]]&lt;&gt;""),"Yes","No")</f>
        <v>Yes</v>
      </c>
      <c r="J10108" s="4">
        <f>EOMONTH(OnlineRetail[[#This Row],[InvoiceDate]],-1)+1</f>
        <v>40725</v>
      </c>
      <c r="K10108" s="6">
        <f>OnlineRetail[[#This Row],[Quantity]]*OnlineRetail[[#This Row],[UnitPrice]]</f>
        <v>22.5</v>
      </c>
      <c r="L10108" t="str">
        <f t="shared" si="157"/>
        <v>12909|Jul-2011</v>
      </c>
    </row>
    <row r="10109" spans="1:12">
      <c r="A10109">
        <v>539501</v>
      </c>
      <c r="B10109" t="s">
        <v>129</v>
      </c>
      <c r="C10109" t="s">
        <v>50</v>
      </c>
      <c r="D10109">
        <v>7</v>
      </c>
      <c r="E10109" s="1">
        <v>40743.35</v>
      </c>
      <c r="F10109">
        <v>2.1</v>
      </c>
      <c r="G10109">
        <v>12763</v>
      </c>
      <c r="H10109" t="s">
        <v>10</v>
      </c>
      <c r="I10109" t="str">
        <f>IF(AND(LEFT(OnlineRetail[[#This Row],[InvoiceNo]],1)&lt;&gt;"C",OnlineRetail[[#This Row],[CustomerID]]&lt;&gt;""),"Yes","No")</f>
        <v>Yes</v>
      </c>
      <c r="J10109" s="4">
        <f>EOMONTH(OnlineRetail[[#This Row],[InvoiceDate]],-1)+1</f>
        <v>40725</v>
      </c>
      <c r="K10109" s="6">
        <f>OnlineRetail[[#This Row],[Quantity]]*OnlineRetail[[#This Row],[UnitPrice]]</f>
        <v>14.700000000000001</v>
      </c>
      <c r="L10109" t="str">
        <f t="shared" si="157"/>
        <v>12763|Jul-2011</v>
      </c>
    </row>
    <row r="10110" spans="1:12">
      <c r="A10110">
        <v>551574</v>
      </c>
      <c r="B10110" t="s">
        <v>118</v>
      </c>
      <c r="C10110" t="s">
        <v>50</v>
      </c>
      <c r="D10110">
        <v>18</v>
      </c>
      <c r="E10110" s="1">
        <v>40743.361111111109</v>
      </c>
      <c r="F10110">
        <v>9.9499999999999993</v>
      </c>
      <c r="G10110">
        <v>12413</v>
      </c>
      <c r="H10110" t="s">
        <v>10</v>
      </c>
      <c r="I10110" t="str">
        <f>IF(AND(LEFT(OnlineRetail[[#This Row],[InvoiceNo]],1)&lt;&gt;"C",OnlineRetail[[#This Row],[CustomerID]]&lt;&gt;""),"Yes","No")</f>
        <v>Yes</v>
      </c>
      <c r="J10110" s="4">
        <f>EOMONTH(OnlineRetail[[#This Row],[InvoiceDate]],-1)+1</f>
        <v>40725</v>
      </c>
      <c r="K10110" s="6">
        <f>OnlineRetail[[#This Row],[Quantity]]*OnlineRetail[[#This Row],[UnitPrice]]</f>
        <v>179.1</v>
      </c>
      <c r="L10110" t="str">
        <f t="shared" si="157"/>
        <v>12413|Jul-2011</v>
      </c>
    </row>
    <row r="10111" spans="1:12">
      <c r="A10111">
        <v>555122</v>
      </c>
      <c r="B10111" t="s">
        <v>232</v>
      </c>
      <c r="C10111" t="s">
        <v>29</v>
      </c>
      <c r="D10111">
        <v>20</v>
      </c>
      <c r="E10111" s="1">
        <v>40743.363194444442</v>
      </c>
      <c r="F10111">
        <v>5.95</v>
      </c>
      <c r="G10111">
        <v>13342</v>
      </c>
      <c r="H10111" t="s">
        <v>10</v>
      </c>
      <c r="I10111" t="str">
        <f>IF(AND(LEFT(OnlineRetail[[#This Row],[InvoiceNo]],1)&lt;&gt;"C",OnlineRetail[[#This Row],[CustomerID]]&lt;&gt;""),"Yes","No")</f>
        <v>Yes</v>
      </c>
      <c r="J10111" s="4">
        <f>EOMONTH(OnlineRetail[[#This Row],[InvoiceDate]],-1)+1</f>
        <v>40725</v>
      </c>
      <c r="K10111" s="6">
        <f>OnlineRetail[[#This Row],[Quantity]]*OnlineRetail[[#This Row],[UnitPrice]]</f>
        <v>119</v>
      </c>
      <c r="L10111" t="str">
        <f t="shared" si="157"/>
        <v>13342|Jul-2011</v>
      </c>
    </row>
    <row r="10112" spans="1:12">
      <c r="A10112">
        <v>543922</v>
      </c>
      <c r="B10112" t="s">
        <v>131</v>
      </c>
      <c r="C10112" t="s">
        <v>42</v>
      </c>
      <c r="D10112">
        <v>23</v>
      </c>
      <c r="E10112" s="1">
        <v>40743.366666666669</v>
      </c>
      <c r="F10112">
        <v>1.65</v>
      </c>
      <c r="G10112">
        <v>13235</v>
      </c>
      <c r="H10112" t="s">
        <v>17</v>
      </c>
      <c r="I10112" t="str">
        <f>IF(AND(LEFT(OnlineRetail[[#This Row],[InvoiceNo]],1)&lt;&gt;"C",OnlineRetail[[#This Row],[CustomerID]]&lt;&gt;""),"Yes","No")</f>
        <v>Yes</v>
      </c>
      <c r="J10112" s="4">
        <f>EOMONTH(OnlineRetail[[#This Row],[InvoiceDate]],-1)+1</f>
        <v>40725</v>
      </c>
      <c r="K10112" s="6">
        <f>OnlineRetail[[#This Row],[Quantity]]*OnlineRetail[[#This Row],[UnitPrice]]</f>
        <v>37.949999999999996</v>
      </c>
      <c r="L10112" t="str">
        <f t="shared" si="157"/>
        <v>13235|Jul-2011</v>
      </c>
    </row>
    <row r="10113" spans="1:12">
      <c r="A10113">
        <v>543438</v>
      </c>
      <c r="B10113" t="s">
        <v>230</v>
      </c>
      <c r="C10113" t="s">
        <v>19</v>
      </c>
      <c r="D10113">
        <v>7</v>
      </c>
      <c r="E10113" s="1">
        <v>40743.366666666669</v>
      </c>
      <c r="F10113">
        <v>9.9499999999999993</v>
      </c>
      <c r="G10113">
        <v>13611</v>
      </c>
      <c r="H10113" t="s">
        <v>10</v>
      </c>
      <c r="I10113" t="str">
        <f>IF(AND(LEFT(OnlineRetail[[#This Row],[InvoiceNo]],1)&lt;&gt;"C",OnlineRetail[[#This Row],[CustomerID]]&lt;&gt;""),"Yes","No")</f>
        <v>Yes</v>
      </c>
      <c r="J10113" s="4">
        <f>EOMONTH(OnlineRetail[[#This Row],[InvoiceDate]],-1)+1</f>
        <v>40725</v>
      </c>
      <c r="K10113" s="6">
        <f>OnlineRetail[[#This Row],[Quantity]]*OnlineRetail[[#This Row],[UnitPrice]]</f>
        <v>69.649999999999991</v>
      </c>
      <c r="L10113" t="str">
        <f t="shared" si="157"/>
        <v>13611|Jul-2011</v>
      </c>
    </row>
    <row r="10114" spans="1:12">
      <c r="A10114">
        <v>550817</v>
      </c>
      <c r="B10114" t="s">
        <v>286</v>
      </c>
      <c r="C10114" t="s">
        <v>33</v>
      </c>
      <c r="D10114">
        <v>9</v>
      </c>
      <c r="E10114" s="1">
        <v>40743.369444444441</v>
      </c>
      <c r="F10114">
        <v>5.95</v>
      </c>
      <c r="G10114">
        <v>13373</v>
      </c>
      <c r="H10114" t="s">
        <v>10</v>
      </c>
      <c r="I10114" t="str">
        <f>IF(AND(LEFT(OnlineRetail[[#This Row],[InvoiceNo]],1)&lt;&gt;"C",OnlineRetail[[#This Row],[CustomerID]]&lt;&gt;""),"Yes","No")</f>
        <v>Yes</v>
      </c>
      <c r="J10114" s="4">
        <f>EOMONTH(OnlineRetail[[#This Row],[InvoiceDate]],-1)+1</f>
        <v>40725</v>
      </c>
      <c r="K10114" s="6">
        <f>OnlineRetail[[#This Row],[Quantity]]*OnlineRetail[[#This Row],[UnitPrice]]</f>
        <v>53.550000000000004</v>
      </c>
      <c r="L10114" t="str">
        <f t="shared" ref="L10114:L10177" si="158">IF(I10114="Yes",G10114&amp;"|"&amp;TEXT(J10114,"mmm-yyyy"),"")</f>
        <v>13373|Jul-2011</v>
      </c>
    </row>
    <row r="10115" spans="1:12">
      <c r="A10115">
        <v>543482</v>
      </c>
      <c r="B10115" t="s">
        <v>122</v>
      </c>
      <c r="C10115" t="s">
        <v>62</v>
      </c>
      <c r="D10115">
        <v>7</v>
      </c>
      <c r="E10115" s="1">
        <v>40743.37222222222</v>
      </c>
      <c r="F10115">
        <v>9.9499999999999993</v>
      </c>
      <c r="G10115">
        <v>13545</v>
      </c>
      <c r="H10115" t="s">
        <v>10</v>
      </c>
      <c r="I10115" t="str">
        <f>IF(AND(LEFT(OnlineRetail[[#This Row],[InvoiceNo]],1)&lt;&gt;"C",OnlineRetail[[#This Row],[CustomerID]]&lt;&gt;""),"Yes","No")</f>
        <v>Yes</v>
      </c>
      <c r="J10115" s="4">
        <f>EOMONTH(OnlineRetail[[#This Row],[InvoiceDate]],-1)+1</f>
        <v>40725</v>
      </c>
      <c r="K10115" s="6">
        <f>OnlineRetail[[#This Row],[Quantity]]*OnlineRetail[[#This Row],[UnitPrice]]</f>
        <v>69.649999999999991</v>
      </c>
      <c r="L10115" t="str">
        <f t="shared" si="158"/>
        <v>13545|Jul-2011</v>
      </c>
    </row>
    <row r="10116" spans="1:12">
      <c r="A10116">
        <v>545021</v>
      </c>
      <c r="B10116" t="s">
        <v>43</v>
      </c>
      <c r="C10116" t="s">
        <v>9</v>
      </c>
      <c r="D10116">
        <v>12</v>
      </c>
      <c r="E10116" s="1">
        <v>40743.378472222219</v>
      </c>
      <c r="F10116">
        <v>1.65</v>
      </c>
      <c r="G10116">
        <v>13622</v>
      </c>
      <c r="H10116" t="s">
        <v>10</v>
      </c>
      <c r="I10116" t="str">
        <f>IF(AND(LEFT(OnlineRetail[[#This Row],[InvoiceNo]],1)&lt;&gt;"C",OnlineRetail[[#This Row],[CustomerID]]&lt;&gt;""),"Yes","No")</f>
        <v>Yes</v>
      </c>
      <c r="J10116" s="4">
        <f>EOMONTH(OnlineRetail[[#This Row],[InvoiceDate]],-1)+1</f>
        <v>40725</v>
      </c>
      <c r="K10116" s="6">
        <f>OnlineRetail[[#This Row],[Quantity]]*OnlineRetail[[#This Row],[UnitPrice]]</f>
        <v>19.799999999999997</v>
      </c>
      <c r="L10116" t="str">
        <f t="shared" si="158"/>
        <v>13622|Jul-2011</v>
      </c>
    </row>
    <row r="10117" spans="1:12">
      <c r="A10117">
        <v>552678</v>
      </c>
      <c r="B10117" t="s">
        <v>107</v>
      </c>
      <c r="C10117" t="s">
        <v>53</v>
      </c>
      <c r="D10117">
        <v>22</v>
      </c>
      <c r="E10117" s="1">
        <v>40743.390972222223</v>
      </c>
      <c r="F10117">
        <v>5.95</v>
      </c>
      <c r="G10117">
        <v>12876</v>
      </c>
      <c r="H10117" t="s">
        <v>121</v>
      </c>
      <c r="I10117" t="str">
        <f>IF(AND(LEFT(OnlineRetail[[#This Row],[InvoiceNo]],1)&lt;&gt;"C",OnlineRetail[[#This Row],[CustomerID]]&lt;&gt;""),"Yes","No")</f>
        <v>Yes</v>
      </c>
      <c r="J10117" s="4">
        <f>EOMONTH(OnlineRetail[[#This Row],[InvoiceDate]],-1)+1</f>
        <v>40725</v>
      </c>
      <c r="K10117" s="6">
        <f>OnlineRetail[[#This Row],[Quantity]]*OnlineRetail[[#This Row],[UnitPrice]]</f>
        <v>130.9</v>
      </c>
      <c r="L10117" t="str">
        <f t="shared" si="158"/>
        <v>12876|Jul-2011</v>
      </c>
    </row>
    <row r="10118" spans="1:12">
      <c r="A10118">
        <v>548522</v>
      </c>
      <c r="B10118" t="s">
        <v>74</v>
      </c>
      <c r="C10118" t="s">
        <v>72</v>
      </c>
      <c r="D10118">
        <v>24</v>
      </c>
      <c r="E10118" s="1">
        <v>40743.400694444441</v>
      </c>
      <c r="F10118">
        <v>4.25</v>
      </c>
      <c r="G10118">
        <v>13003</v>
      </c>
      <c r="H10118" t="s">
        <v>10</v>
      </c>
      <c r="I10118" t="str">
        <f>IF(AND(LEFT(OnlineRetail[[#This Row],[InvoiceNo]],1)&lt;&gt;"C",OnlineRetail[[#This Row],[CustomerID]]&lt;&gt;""),"Yes","No")</f>
        <v>Yes</v>
      </c>
      <c r="J10118" s="4">
        <f>EOMONTH(OnlineRetail[[#This Row],[InvoiceDate]],-1)+1</f>
        <v>40725</v>
      </c>
      <c r="K10118" s="6">
        <f>OnlineRetail[[#This Row],[Quantity]]*OnlineRetail[[#This Row],[UnitPrice]]</f>
        <v>102</v>
      </c>
      <c r="L10118" t="str">
        <f t="shared" si="158"/>
        <v>13003|Jul-2011</v>
      </c>
    </row>
    <row r="10119" spans="1:12">
      <c r="A10119">
        <v>544406</v>
      </c>
      <c r="B10119" t="s">
        <v>130</v>
      </c>
      <c r="C10119" t="s">
        <v>42</v>
      </c>
      <c r="D10119">
        <v>10</v>
      </c>
      <c r="E10119" s="1">
        <v>40743.409722222219</v>
      </c>
      <c r="F10119">
        <v>1.65</v>
      </c>
      <c r="G10119">
        <v>12861</v>
      </c>
      <c r="H10119" t="s">
        <v>10</v>
      </c>
      <c r="I10119" t="str">
        <f>IF(AND(LEFT(OnlineRetail[[#This Row],[InvoiceNo]],1)&lt;&gt;"C",OnlineRetail[[#This Row],[CustomerID]]&lt;&gt;""),"Yes","No")</f>
        <v>Yes</v>
      </c>
      <c r="J10119" s="4">
        <f>EOMONTH(OnlineRetail[[#This Row],[InvoiceDate]],-1)+1</f>
        <v>40725</v>
      </c>
      <c r="K10119" s="6">
        <f>OnlineRetail[[#This Row],[Quantity]]*OnlineRetail[[#This Row],[UnitPrice]]</f>
        <v>16.5</v>
      </c>
      <c r="L10119" t="str">
        <f t="shared" si="158"/>
        <v>12861|Jul-2011</v>
      </c>
    </row>
    <row r="10120" spans="1:12">
      <c r="A10120">
        <v>551433</v>
      </c>
      <c r="B10120" t="s">
        <v>225</v>
      </c>
      <c r="C10120" t="s">
        <v>21</v>
      </c>
      <c r="D10120">
        <v>15</v>
      </c>
      <c r="E10120" s="1">
        <v>40743.411111111112</v>
      </c>
      <c r="F10120">
        <v>7.95</v>
      </c>
      <c r="G10120">
        <v>13531</v>
      </c>
      <c r="H10120" t="s">
        <v>10</v>
      </c>
      <c r="I10120" t="str">
        <f>IF(AND(LEFT(OnlineRetail[[#This Row],[InvoiceNo]],1)&lt;&gt;"C",OnlineRetail[[#This Row],[CustomerID]]&lt;&gt;""),"Yes","No")</f>
        <v>Yes</v>
      </c>
      <c r="J10120" s="4">
        <f>EOMONTH(OnlineRetail[[#This Row],[InvoiceDate]],-1)+1</f>
        <v>40725</v>
      </c>
      <c r="K10120" s="6">
        <f>OnlineRetail[[#This Row],[Quantity]]*OnlineRetail[[#This Row],[UnitPrice]]</f>
        <v>119.25</v>
      </c>
      <c r="L10120" t="str">
        <f t="shared" si="158"/>
        <v>13531|Jul-2011</v>
      </c>
    </row>
    <row r="10121" spans="1:12">
      <c r="A10121">
        <v>552312</v>
      </c>
      <c r="B10121" t="s">
        <v>173</v>
      </c>
      <c r="C10121" t="s">
        <v>39</v>
      </c>
      <c r="D10121">
        <v>6</v>
      </c>
      <c r="E10121" s="1">
        <v>40743.413194444453</v>
      </c>
      <c r="F10121">
        <v>0.85</v>
      </c>
      <c r="G10121">
        <v>13895</v>
      </c>
      <c r="H10121" t="s">
        <v>31</v>
      </c>
      <c r="I10121" t="str">
        <f>IF(AND(LEFT(OnlineRetail[[#This Row],[InvoiceNo]],1)&lt;&gt;"C",OnlineRetail[[#This Row],[CustomerID]]&lt;&gt;""),"Yes","No")</f>
        <v>Yes</v>
      </c>
      <c r="J10121" s="4">
        <f>EOMONTH(OnlineRetail[[#This Row],[InvoiceDate]],-1)+1</f>
        <v>40725</v>
      </c>
      <c r="K10121" s="6">
        <f>OnlineRetail[[#This Row],[Quantity]]*OnlineRetail[[#This Row],[UnitPrice]]</f>
        <v>5.0999999999999996</v>
      </c>
      <c r="L10121" t="str">
        <f t="shared" si="158"/>
        <v>13895|Jul-2011</v>
      </c>
    </row>
    <row r="10122" spans="1:12">
      <c r="A10122">
        <v>554692</v>
      </c>
      <c r="B10122" t="s">
        <v>37</v>
      </c>
      <c r="C10122" t="s">
        <v>29</v>
      </c>
      <c r="D10122">
        <v>6</v>
      </c>
      <c r="E10122" s="1">
        <v>40743.413888888892</v>
      </c>
      <c r="F10122">
        <v>0.85</v>
      </c>
      <c r="G10122">
        <v>12888</v>
      </c>
      <c r="H10122" t="s">
        <v>10</v>
      </c>
      <c r="I10122" t="str">
        <f>IF(AND(LEFT(OnlineRetail[[#This Row],[InvoiceNo]],1)&lt;&gt;"C",OnlineRetail[[#This Row],[CustomerID]]&lt;&gt;""),"Yes","No")</f>
        <v>Yes</v>
      </c>
      <c r="J10122" s="4">
        <f>EOMONTH(OnlineRetail[[#This Row],[InvoiceDate]],-1)+1</f>
        <v>40725</v>
      </c>
      <c r="K10122" s="6">
        <f>OnlineRetail[[#This Row],[Quantity]]*OnlineRetail[[#This Row],[UnitPrice]]</f>
        <v>5.0999999999999996</v>
      </c>
      <c r="L10122" t="str">
        <f t="shared" si="158"/>
        <v>12888|Jul-2011</v>
      </c>
    </row>
    <row r="10123" spans="1:12">
      <c r="A10123">
        <v>540252</v>
      </c>
      <c r="B10123" t="s">
        <v>174</v>
      </c>
      <c r="C10123" t="s">
        <v>83</v>
      </c>
      <c r="D10123">
        <v>24</v>
      </c>
      <c r="E10123" s="1">
        <v>40743.425694444442</v>
      </c>
      <c r="F10123">
        <v>1.65</v>
      </c>
      <c r="G10123">
        <v>12967</v>
      </c>
      <c r="H10123" t="s">
        <v>10</v>
      </c>
      <c r="I10123" t="str">
        <f>IF(AND(LEFT(OnlineRetail[[#This Row],[InvoiceNo]],1)&lt;&gt;"C",OnlineRetail[[#This Row],[CustomerID]]&lt;&gt;""),"Yes","No")</f>
        <v>Yes</v>
      </c>
      <c r="J10123" s="4">
        <f>EOMONTH(OnlineRetail[[#This Row],[InvoiceDate]],-1)+1</f>
        <v>40725</v>
      </c>
      <c r="K10123" s="6">
        <f>OnlineRetail[[#This Row],[Quantity]]*OnlineRetail[[#This Row],[UnitPrice]]</f>
        <v>39.599999999999994</v>
      </c>
      <c r="L10123" t="str">
        <f t="shared" si="158"/>
        <v>12967|Jul-2011</v>
      </c>
    </row>
    <row r="10124" spans="1:12">
      <c r="A10124">
        <v>543835</v>
      </c>
      <c r="B10124" t="s">
        <v>160</v>
      </c>
      <c r="C10124" t="s">
        <v>19</v>
      </c>
      <c r="D10124">
        <v>4</v>
      </c>
      <c r="E10124" s="1">
        <v>40743.426388888889</v>
      </c>
      <c r="F10124">
        <v>4.25</v>
      </c>
      <c r="G10124">
        <v>12887</v>
      </c>
      <c r="H10124" t="s">
        <v>10</v>
      </c>
      <c r="I10124" t="str">
        <f>IF(AND(LEFT(OnlineRetail[[#This Row],[InvoiceNo]],1)&lt;&gt;"C",OnlineRetail[[#This Row],[CustomerID]]&lt;&gt;""),"Yes","No")</f>
        <v>Yes</v>
      </c>
      <c r="J10124" s="4">
        <f>EOMONTH(OnlineRetail[[#This Row],[InvoiceDate]],-1)+1</f>
        <v>40725</v>
      </c>
      <c r="K10124" s="6">
        <f>OnlineRetail[[#This Row],[Quantity]]*OnlineRetail[[#This Row],[UnitPrice]]</f>
        <v>17</v>
      </c>
      <c r="L10124" t="str">
        <f t="shared" si="158"/>
        <v>12887|Jul-2011</v>
      </c>
    </row>
    <row r="10125" spans="1:12">
      <c r="A10125">
        <v>554278</v>
      </c>
      <c r="B10125" t="s">
        <v>166</v>
      </c>
      <c r="C10125" t="s">
        <v>83</v>
      </c>
      <c r="D10125">
        <v>8</v>
      </c>
      <c r="E10125" s="1">
        <v>40743.438888888893</v>
      </c>
      <c r="F10125">
        <v>7.95</v>
      </c>
      <c r="G10125">
        <v>12566</v>
      </c>
      <c r="H10125" t="s">
        <v>10</v>
      </c>
      <c r="I10125" t="str">
        <f>IF(AND(LEFT(OnlineRetail[[#This Row],[InvoiceNo]],1)&lt;&gt;"C",OnlineRetail[[#This Row],[CustomerID]]&lt;&gt;""),"Yes","No")</f>
        <v>Yes</v>
      </c>
      <c r="J10125" s="4">
        <f>EOMONTH(OnlineRetail[[#This Row],[InvoiceDate]],-1)+1</f>
        <v>40725</v>
      </c>
      <c r="K10125" s="6">
        <f>OnlineRetail[[#This Row],[Quantity]]*OnlineRetail[[#This Row],[UnitPrice]]</f>
        <v>63.6</v>
      </c>
      <c r="L10125" t="str">
        <f t="shared" si="158"/>
        <v>12566|Jul-2011</v>
      </c>
    </row>
    <row r="10126" spans="1:12">
      <c r="A10126">
        <v>540319</v>
      </c>
      <c r="B10126" t="s">
        <v>267</v>
      </c>
      <c r="C10126" t="s">
        <v>39</v>
      </c>
      <c r="D10126">
        <v>10</v>
      </c>
      <c r="E10126" s="1">
        <v>40743.448611111111</v>
      </c>
      <c r="F10126">
        <v>1.65</v>
      </c>
      <c r="G10126">
        <v>13485</v>
      </c>
      <c r="H10126" t="s">
        <v>36</v>
      </c>
      <c r="I10126" t="str">
        <f>IF(AND(LEFT(OnlineRetail[[#This Row],[InvoiceNo]],1)&lt;&gt;"C",OnlineRetail[[#This Row],[CustomerID]]&lt;&gt;""),"Yes","No")</f>
        <v>Yes</v>
      </c>
      <c r="J10126" s="4">
        <f>EOMONTH(OnlineRetail[[#This Row],[InvoiceDate]],-1)+1</f>
        <v>40725</v>
      </c>
      <c r="K10126" s="6">
        <f>OnlineRetail[[#This Row],[Quantity]]*OnlineRetail[[#This Row],[UnitPrice]]</f>
        <v>16.5</v>
      </c>
      <c r="L10126" t="str">
        <f t="shared" si="158"/>
        <v>13485|Jul-2011</v>
      </c>
    </row>
    <row r="10127" spans="1:12">
      <c r="A10127">
        <v>544546</v>
      </c>
      <c r="B10127" t="s">
        <v>239</v>
      </c>
      <c r="C10127" t="s">
        <v>9</v>
      </c>
      <c r="D10127">
        <v>14</v>
      </c>
      <c r="E10127" s="1">
        <v>40743.46875</v>
      </c>
      <c r="F10127">
        <v>1.25</v>
      </c>
      <c r="G10127">
        <v>13566</v>
      </c>
      <c r="H10127" t="s">
        <v>126</v>
      </c>
      <c r="I10127" t="str">
        <f>IF(AND(LEFT(OnlineRetail[[#This Row],[InvoiceNo]],1)&lt;&gt;"C",OnlineRetail[[#This Row],[CustomerID]]&lt;&gt;""),"Yes","No")</f>
        <v>Yes</v>
      </c>
      <c r="J10127" s="4">
        <f>EOMONTH(OnlineRetail[[#This Row],[InvoiceDate]],-1)+1</f>
        <v>40725</v>
      </c>
      <c r="K10127" s="6">
        <f>OnlineRetail[[#This Row],[Quantity]]*OnlineRetail[[#This Row],[UnitPrice]]</f>
        <v>17.5</v>
      </c>
      <c r="L10127" t="str">
        <f t="shared" si="158"/>
        <v>13566|Jul-2011</v>
      </c>
    </row>
    <row r="10128" spans="1:12">
      <c r="A10128">
        <v>537397</v>
      </c>
      <c r="B10128" t="s">
        <v>43</v>
      </c>
      <c r="C10128" t="s">
        <v>33</v>
      </c>
      <c r="D10128">
        <v>3</v>
      </c>
      <c r="E10128" s="1">
        <v>40743.470833333333</v>
      </c>
      <c r="F10128">
        <v>3.39</v>
      </c>
      <c r="G10128">
        <v>13342</v>
      </c>
      <c r="H10128" t="s">
        <v>10</v>
      </c>
      <c r="I10128" t="str">
        <f>IF(AND(LEFT(OnlineRetail[[#This Row],[InvoiceNo]],1)&lt;&gt;"C",OnlineRetail[[#This Row],[CustomerID]]&lt;&gt;""),"Yes","No")</f>
        <v>Yes</v>
      </c>
      <c r="J10128" s="4">
        <f>EOMONTH(OnlineRetail[[#This Row],[InvoiceDate]],-1)+1</f>
        <v>40725</v>
      </c>
      <c r="K10128" s="6">
        <f>OnlineRetail[[#This Row],[Quantity]]*OnlineRetail[[#This Row],[UnitPrice]]</f>
        <v>10.17</v>
      </c>
      <c r="L10128" t="str">
        <f t="shared" si="158"/>
        <v>13342|Jul-2011</v>
      </c>
    </row>
    <row r="10129" spans="1:12">
      <c r="A10129">
        <v>546632</v>
      </c>
      <c r="B10129" t="s">
        <v>110</v>
      </c>
      <c r="C10129" t="s">
        <v>12</v>
      </c>
      <c r="D10129">
        <v>13</v>
      </c>
      <c r="E10129" s="1">
        <v>40743.479861111111</v>
      </c>
      <c r="F10129">
        <v>0.85</v>
      </c>
      <c r="G10129">
        <v>13877</v>
      </c>
      <c r="H10129" t="s">
        <v>10</v>
      </c>
      <c r="I10129" t="str">
        <f>IF(AND(LEFT(OnlineRetail[[#This Row],[InvoiceNo]],1)&lt;&gt;"C",OnlineRetail[[#This Row],[CustomerID]]&lt;&gt;""),"Yes","No")</f>
        <v>Yes</v>
      </c>
      <c r="J10129" s="4">
        <f>EOMONTH(OnlineRetail[[#This Row],[InvoiceDate]],-1)+1</f>
        <v>40725</v>
      </c>
      <c r="K10129" s="6">
        <f>OnlineRetail[[#This Row],[Quantity]]*OnlineRetail[[#This Row],[UnitPrice]]</f>
        <v>11.049999999999999</v>
      </c>
      <c r="L10129" t="str">
        <f t="shared" si="158"/>
        <v>13877|Jul-2011</v>
      </c>
    </row>
    <row r="10130" spans="1:12">
      <c r="A10130">
        <v>541996</v>
      </c>
      <c r="B10130" t="s">
        <v>292</v>
      </c>
      <c r="C10130" t="s">
        <v>12</v>
      </c>
      <c r="D10130">
        <v>18</v>
      </c>
      <c r="E10130" s="1">
        <v>40743.495138888888</v>
      </c>
      <c r="F10130">
        <v>1.65</v>
      </c>
      <c r="G10130">
        <v>13961</v>
      </c>
      <c r="H10130" t="s">
        <v>10</v>
      </c>
      <c r="I10130" t="str">
        <f>IF(AND(LEFT(OnlineRetail[[#This Row],[InvoiceNo]],1)&lt;&gt;"C",OnlineRetail[[#This Row],[CustomerID]]&lt;&gt;""),"Yes","No")</f>
        <v>Yes</v>
      </c>
      <c r="J10130" s="4">
        <f>EOMONTH(OnlineRetail[[#This Row],[InvoiceDate]],-1)+1</f>
        <v>40725</v>
      </c>
      <c r="K10130" s="6">
        <f>OnlineRetail[[#This Row],[Quantity]]*OnlineRetail[[#This Row],[UnitPrice]]</f>
        <v>29.7</v>
      </c>
      <c r="L10130" t="str">
        <f t="shared" si="158"/>
        <v>13961|Jul-2011</v>
      </c>
    </row>
    <row r="10131" spans="1:12">
      <c r="A10131">
        <v>538037</v>
      </c>
      <c r="B10131" t="s">
        <v>28</v>
      </c>
      <c r="C10131" t="s">
        <v>27</v>
      </c>
      <c r="D10131">
        <v>16</v>
      </c>
      <c r="E10131" s="1">
        <v>40743.49722222222</v>
      </c>
      <c r="F10131">
        <v>2.1</v>
      </c>
      <c r="G10131">
        <v>14273</v>
      </c>
      <c r="H10131" t="s">
        <v>10</v>
      </c>
      <c r="I10131" t="str">
        <f>IF(AND(LEFT(OnlineRetail[[#This Row],[InvoiceNo]],1)&lt;&gt;"C",OnlineRetail[[#This Row],[CustomerID]]&lt;&gt;""),"Yes","No")</f>
        <v>Yes</v>
      </c>
      <c r="J10131" s="4">
        <f>EOMONTH(OnlineRetail[[#This Row],[InvoiceDate]],-1)+1</f>
        <v>40725</v>
      </c>
      <c r="K10131" s="6">
        <f>OnlineRetail[[#This Row],[Quantity]]*OnlineRetail[[#This Row],[UnitPrice]]</f>
        <v>33.6</v>
      </c>
      <c r="L10131" t="str">
        <f t="shared" si="158"/>
        <v>14273|Jul-2011</v>
      </c>
    </row>
    <row r="10132" spans="1:12">
      <c r="A10132">
        <v>542613</v>
      </c>
      <c r="B10132" t="s">
        <v>143</v>
      </c>
      <c r="C10132" t="s">
        <v>12</v>
      </c>
      <c r="D10132">
        <v>16</v>
      </c>
      <c r="E10132" s="1">
        <v>40743.499305555553</v>
      </c>
      <c r="F10132">
        <v>4.25</v>
      </c>
      <c r="G10132">
        <v>13585</v>
      </c>
      <c r="H10132" t="s">
        <v>10</v>
      </c>
      <c r="I10132" t="str">
        <f>IF(AND(LEFT(OnlineRetail[[#This Row],[InvoiceNo]],1)&lt;&gt;"C",OnlineRetail[[#This Row],[CustomerID]]&lt;&gt;""),"Yes","No")</f>
        <v>Yes</v>
      </c>
      <c r="J10132" s="4">
        <f>EOMONTH(OnlineRetail[[#This Row],[InvoiceDate]],-1)+1</f>
        <v>40725</v>
      </c>
      <c r="K10132" s="6">
        <f>OnlineRetail[[#This Row],[Quantity]]*OnlineRetail[[#This Row],[UnitPrice]]</f>
        <v>68</v>
      </c>
      <c r="L10132" t="str">
        <f t="shared" si="158"/>
        <v>13585|Jul-2011</v>
      </c>
    </row>
    <row r="10133" spans="1:12">
      <c r="A10133">
        <v>551344</v>
      </c>
      <c r="B10133" t="s">
        <v>297</v>
      </c>
      <c r="C10133" t="s">
        <v>72</v>
      </c>
      <c r="D10133">
        <v>15</v>
      </c>
      <c r="E10133" s="1">
        <v>40743.501388888893</v>
      </c>
      <c r="F10133">
        <v>4.95</v>
      </c>
      <c r="G10133">
        <v>13337</v>
      </c>
      <c r="H10133" t="s">
        <v>10</v>
      </c>
      <c r="I10133" t="str">
        <f>IF(AND(LEFT(OnlineRetail[[#This Row],[InvoiceNo]],1)&lt;&gt;"C",OnlineRetail[[#This Row],[CustomerID]]&lt;&gt;""),"Yes","No")</f>
        <v>Yes</v>
      </c>
      <c r="J10133" s="4">
        <f>EOMONTH(OnlineRetail[[#This Row],[InvoiceDate]],-1)+1</f>
        <v>40725</v>
      </c>
      <c r="K10133" s="6">
        <f>OnlineRetail[[#This Row],[Quantity]]*OnlineRetail[[#This Row],[UnitPrice]]</f>
        <v>74.25</v>
      </c>
      <c r="L10133" t="str">
        <f t="shared" si="158"/>
        <v>13337|Jul-2011</v>
      </c>
    </row>
    <row r="10134" spans="1:12">
      <c r="A10134">
        <v>550393</v>
      </c>
      <c r="B10134" t="s">
        <v>162</v>
      </c>
      <c r="C10134" t="s">
        <v>46</v>
      </c>
      <c r="D10134">
        <v>14</v>
      </c>
      <c r="E10134" s="1">
        <v>40743.506249999999</v>
      </c>
      <c r="F10134">
        <v>2.1</v>
      </c>
      <c r="G10134">
        <v>14118</v>
      </c>
      <c r="H10134" t="s">
        <v>10</v>
      </c>
      <c r="I10134" t="str">
        <f>IF(AND(LEFT(OnlineRetail[[#This Row],[InvoiceNo]],1)&lt;&gt;"C",OnlineRetail[[#This Row],[CustomerID]]&lt;&gt;""),"Yes","No")</f>
        <v>Yes</v>
      </c>
      <c r="J10134" s="4">
        <f>EOMONTH(OnlineRetail[[#This Row],[InvoiceDate]],-1)+1</f>
        <v>40725</v>
      </c>
      <c r="K10134" s="6">
        <f>OnlineRetail[[#This Row],[Quantity]]*OnlineRetail[[#This Row],[UnitPrice]]</f>
        <v>29.400000000000002</v>
      </c>
      <c r="L10134" t="str">
        <f t="shared" si="158"/>
        <v>14118|Jul-2011</v>
      </c>
    </row>
    <row r="10135" spans="1:12">
      <c r="A10135">
        <v>550102</v>
      </c>
      <c r="B10135" t="s">
        <v>109</v>
      </c>
      <c r="C10135" t="s">
        <v>46</v>
      </c>
      <c r="D10135">
        <v>14</v>
      </c>
      <c r="E10135" s="1">
        <v>40743.523611111108</v>
      </c>
      <c r="F10135">
        <v>1.65</v>
      </c>
      <c r="G10135">
        <v>12399</v>
      </c>
      <c r="H10135" t="s">
        <v>10</v>
      </c>
      <c r="I10135" t="str">
        <f>IF(AND(LEFT(OnlineRetail[[#This Row],[InvoiceNo]],1)&lt;&gt;"C",OnlineRetail[[#This Row],[CustomerID]]&lt;&gt;""),"Yes","No")</f>
        <v>Yes</v>
      </c>
      <c r="J10135" s="4">
        <f>EOMONTH(OnlineRetail[[#This Row],[InvoiceDate]],-1)+1</f>
        <v>40725</v>
      </c>
      <c r="K10135" s="6">
        <f>OnlineRetail[[#This Row],[Quantity]]*OnlineRetail[[#This Row],[UnitPrice]]</f>
        <v>23.099999999999998</v>
      </c>
      <c r="L10135" t="str">
        <f t="shared" si="158"/>
        <v>12399|Jul-2011</v>
      </c>
    </row>
    <row r="10136" spans="1:12">
      <c r="A10136">
        <v>547044</v>
      </c>
      <c r="B10136" t="s">
        <v>258</v>
      </c>
      <c r="C10136" t="s">
        <v>42</v>
      </c>
      <c r="D10136">
        <v>18</v>
      </c>
      <c r="E10136" s="1">
        <v>40743.529861111107</v>
      </c>
      <c r="F10136">
        <v>5.95</v>
      </c>
      <c r="G10136">
        <v>13137</v>
      </c>
      <c r="H10136" t="s">
        <v>10</v>
      </c>
      <c r="I10136" t="str">
        <f>IF(AND(LEFT(OnlineRetail[[#This Row],[InvoiceNo]],1)&lt;&gt;"C",OnlineRetail[[#This Row],[CustomerID]]&lt;&gt;""),"Yes","No")</f>
        <v>Yes</v>
      </c>
      <c r="J10136" s="4">
        <f>EOMONTH(OnlineRetail[[#This Row],[InvoiceDate]],-1)+1</f>
        <v>40725</v>
      </c>
      <c r="K10136" s="6">
        <f>OnlineRetail[[#This Row],[Quantity]]*OnlineRetail[[#This Row],[UnitPrice]]</f>
        <v>107.10000000000001</v>
      </c>
      <c r="L10136" t="str">
        <f t="shared" si="158"/>
        <v>13137|Jul-2011</v>
      </c>
    </row>
    <row r="10137" spans="1:12">
      <c r="A10137">
        <v>536725</v>
      </c>
      <c r="B10137" t="s">
        <v>280</v>
      </c>
      <c r="C10137" t="s">
        <v>16</v>
      </c>
      <c r="D10137">
        <v>6</v>
      </c>
      <c r="E10137" s="1">
        <v>40743.531944444447</v>
      </c>
      <c r="F10137">
        <v>4.25</v>
      </c>
      <c r="G10137">
        <v>14006</v>
      </c>
      <c r="H10137" t="s">
        <v>10</v>
      </c>
      <c r="I10137" t="str">
        <f>IF(AND(LEFT(OnlineRetail[[#This Row],[InvoiceNo]],1)&lt;&gt;"C",OnlineRetail[[#This Row],[CustomerID]]&lt;&gt;""),"Yes","No")</f>
        <v>Yes</v>
      </c>
      <c r="J10137" s="4">
        <f>EOMONTH(OnlineRetail[[#This Row],[InvoiceDate]],-1)+1</f>
        <v>40725</v>
      </c>
      <c r="K10137" s="6">
        <f>OnlineRetail[[#This Row],[Quantity]]*OnlineRetail[[#This Row],[UnitPrice]]</f>
        <v>25.5</v>
      </c>
      <c r="L10137" t="str">
        <f t="shared" si="158"/>
        <v>14006|Jul-2011</v>
      </c>
    </row>
    <row r="10138" spans="1:12">
      <c r="A10138">
        <v>552141</v>
      </c>
      <c r="B10138" t="s">
        <v>297</v>
      </c>
      <c r="C10138" t="s">
        <v>72</v>
      </c>
      <c r="D10138">
        <v>4</v>
      </c>
      <c r="E10138" s="1">
        <v>40743.56527777778</v>
      </c>
      <c r="F10138">
        <v>7.95</v>
      </c>
      <c r="G10138">
        <v>13516</v>
      </c>
      <c r="H10138" t="s">
        <v>10</v>
      </c>
      <c r="I10138" t="str">
        <f>IF(AND(LEFT(OnlineRetail[[#This Row],[InvoiceNo]],1)&lt;&gt;"C",OnlineRetail[[#This Row],[CustomerID]]&lt;&gt;""),"Yes","No")</f>
        <v>Yes</v>
      </c>
      <c r="J10138" s="4">
        <f>EOMONTH(OnlineRetail[[#This Row],[InvoiceDate]],-1)+1</f>
        <v>40725</v>
      </c>
      <c r="K10138" s="6">
        <f>OnlineRetail[[#This Row],[Quantity]]*OnlineRetail[[#This Row],[UnitPrice]]</f>
        <v>31.8</v>
      </c>
      <c r="L10138" t="str">
        <f t="shared" si="158"/>
        <v>13516|Jul-2011</v>
      </c>
    </row>
    <row r="10139" spans="1:12">
      <c r="A10139">
        <v>552618</v>
      </c>
      <c r="B10139" t="s">
        <v>253</v>
      </c>
      <c r="C10139" t="s">
        <v>29</v>
      </c>
      <c r="D10139">
        <v>18</v>
      </c>
      <c r="E10139" s="1">
        <v>40743.581250000003</v>
      </c>
      <c r="F10139">
        <v>7.95</v>
      </c>
      <c r="G10139">
        <v>12953</v>
      </c>
      <c r="H10139" t="s">
        <v>10</v>
      </c>
      <c r="I10139" t="str">
        <f>IF(AND(LEFT(OnlineRetail[[#This Row],[InvoiceNo]],1)&lt;&gt;"C",OnlineRetail[[#This Row],[CustomerID]]&lt;&gt;""),"Yes","No")</f>
        <v>Yes</v>
      </c>
      <c r="J10139" s="4">
        <f>EOMONTH(OnlineRetail[[#This Row],[InvoiceDate]],-1)+1</f>
        <v>40725</v>
      </c>
      <c r="K10139" s="6">
        <f>OnlineRetail[[#This Row],[Quantity]]*OnlineRetail[[#This Row],[UnitPrice]]</f>
        <v>143.1</v>
      </c>
      <c r="L10139" t="str">
        <f t="shared" si="158"/>
        <v>12953|Jul-2011</v>
      </c>
    </row>
    <row r="10140" spans="1:12">
      <c r="A10140">
        <v>539282</v>
      </c>
      <c r="B10140" t="s">
        <v>273</v>
      </c>
      <c r="C10140" t="s">
        <v>33</v>
      </c>
      <c r="D10140">
        <v>8</v>
      </c>
      <c r="E10140" s="1">
        <v>40743.582638888889</v>
      </c>
      <c r="F10140">
        <v>7.95</v>
      </c>
      <c r="G10140">
        <v>12891</v>
      </c>
      <c r="H10140" t="s">
        <v>10</v>
      </c>
      <c r="I10140" t="str">
        <f>IF(AND(LEFT(OnlineRetail[[#This Row],[InvoiceNo]],1)&lt;&gt;"C",OnlineRetail[[#This Row],[CustomerID]]&lt;&gt;""),"Yes","No")</f>
        <v>Yes</v>
      </c>
      <c r="J10140" s="4">
        <f>EOMONTH(OnlineRetail[[#This Row],[InvoiceDate]],-1)+1</f>
        <v>40725</v>
      </c>
      <c r="K10140" s="6">
        <f>OnlineRetail[[#This Row],[Quantity]]*OnlineRetail[[#This Row],[UnitPrice]]</f>
        <v>63.6</v>
      </c>
      <c r="L10140" t="str">
        <f t="shared" si="158"/>
        <v>12891|Jul-2011</v>
      </c>
    </row>
    <row r="10141" spans="1:12">
      <c r="A10141">
        <v>542167</v>
      </c>
      <c r="B10141" t="s">
        <v>20</v>
      </c>
      <c r="C10141" t="s">
        <v>53</v>
      </c>
      <c r="D10141">
        <v>15</v>
      </c>
      <c r="E10141" s="1">
        <v>40743.591666666667</v>
      </c>
      <c r="F10141">
        <v>7.95</v>
      </c>
      <c r="G10141">
        <v>12975</v>
      </c>
      <c r="H10141" t="s">
        <v>10</v>
      </c>
      <c r="I10141" t="str">
        <f>IF(AND(LEFT(OnlineRetail[[#This Row],[InvoiceNo]],1)&lt;&gt;"C",OnlineRetail[[#This Row],[CustomerID]]&lt;&gt;""),"Yes","No")</f>
        <v>Yes</v>
      </c>
      <c r="J10141" s="4">
        <f>EOMONTH(OnlineRetail[[#This Row],[InvoiceDate]],-1)+1</f>
        <v>40725</v>
      </c>
      <c r="K10141" s="6">
        <f>OnlineRetail[[#This Row],[Quantity]]*OnlineRetail[[#This Row],[UnitPrice]]</f>
        <v>119.25</v>
      </c>
      <c r="L10141" t="str">
        <f t="shared" si="158"/>
        <v>12975|Jul-2011</v>
      </c>
    </row>
    <row r="10142" spans="1:12">
      <c r="A10142">
        <v>545318</v>
      </c>
      <c r="B10142" t="s">
        <v>99</v>
      </c>
      <c r="C10142" t="s">
        <v>50</v>
      </c>
      <c r="D10142">
        <v>20</v>
      </c>
      <c r="E10142" s="1">
        <v>40743.595138888893</v>
      </c>
      <c r="F10142">
        <v>1.65</v>
      </c>
      <c r="G10142">
        <v>13531</v>
      </c>
      <c r="H10142" t="s">
        <v>10</v>
      </c>
      <c r="I10142" t="str">
        <f>IF(AND(LEFT(OnlineRetail[[#This Row],[InvoiceNo]],1)&lt;&gt;"C",OnlineRetail[[#This Row],[CustomerID]]&lt;&gt;""),"Yes","No")</f>
        <v>Yes</v>
      </c>
      <c r="J10142" s="4">
        <f>EOMONTH(OnlineRetail[[#This Row],[InvoiceDate]],-1)+1</f>
        <v>40725</v>
      </c>
      <c r="K10142" s="6">
        <f>OnlineRetail[[#This Row],[Quantity]]*OnlineRetail[[#This Row],[UnitPrice]]</f>
        <v>33</v>
      </c>
      <c r="L10142" t="str">
        <f t="shared" si="158"/>
        <v>13531|Jul-2011</v>
      </c>
    </row>
    <row r="10143" spans="1:12">
      <c r="A10143">
        <v>553961</v>
      </c>
      <c r="B10143" t="s">
        <v>123</v>
      </c>
      <c r="C10143" t="s">
        <v>62</v>
      </c>
      <c r="D10143">
        <v>11</v>
      </c>
      <c r="E10143" s="1">
        <v>40743.595833333333</v>
      </c>
      <c r="F10143">
        <v>1.65</v>
      </c>
      <c r="G10143">
        <v>13383</v>
      </c>
      <c r="H10143" t="s">
        <v>10</v>
      </c>
      <c r="I10143" t="str">
        <f>IF(AND(LEFT(OnlineRetail[[#This Row],[InvoiceNo]],1)&lt;&gt;"C",OnlineRetail[[#This Row],[CustomerID]]&lt;&gt;""),"Yes","No")</f>
        <v>Yes</v>
      </c>
      <c r="J10143" s="4">
        <f>EOMONTH(OnlineRetail[[#This Row],[InvoiceDate]],-1)+1</f>
        <v>40725</v>
      </c>
      <c r="K10143" s="6">
        <f>OnlineRetail[[#This Row],[Quantity]]*OnlineRetail[[#This Row],[UnitPrice]]</f>
        <v>18.149999999999999</v>
      </c>
      <c r="L10143" t="str">
        <f t="shared" si="158"/>
        <v>13383|Jul-2011</v>
      </c>
    </row>
    <row r="10144" spans="1:12">
      <c r="A10144">
        <v>551269</v>
      </c>
      <c r="B10144" t="s">
        <v>141</v>
      </c>
      <c r="C10144" t="s">
        <v>50</v>
      </c>
      <c r="D10144">
        <v>15</v>
      </c>
      <c r="E10144" s="1">
        <v>40743.609027777777</v>
      </c>
      <c r="F10144">
        <v>1.25</v>
      </c>
      <c r="G10144">
        <v>12444</v>
      </c>
      <c r="H10144" t="s">
        <v>121</v>
      </c>
      <c r="I10144" t="str">
        <f>IF(AND(LEFT(OnlineRetail[[#This Row],[InvoiceNo]],1)&lt;&gt;"C",OnlineRetail[[#This Row],[CustomerID]]&lt;&gt;""),"Yes","No")</f>
        <v>Yes</v>
      </c>
      <c r="J10144" s="4">
        <f>EOMONTH(OnlineRetail[[#This Row],[InvoiceDate]],-1)+1</f>
        <v>40725</v>
      </c>
      <c r="K10144" s="6">
        <f>OnlineRetail[[#This Row],[Quantity]]*OnlineRetail[[#This Row],[UnitPrice]]</f>
        <v>18.75</v>
      </c>
      <c r="L10144" t="str">
        <f t="shared" si="158"/>
        <v>12444|Jul-2011</v>
      </c>
    </row>
    <row r="10145" spans="1:12">
      <c r="A10145">
        <v>541869</v>
      </c>
      <c r="B10145" t="s">
        <v>64</v>
      </c>
      <c r="C10145" t="s">
        <v>29</v>
      </c>
      <c r="D10145">
        <v>22</v>
      </c>
      <c r="E10145" s="1">
        <v>40743.61041666667</v>
      </c>
      <c r="F10145">
        <v>1.25</v>
      </c>
      <c r="G10145">
        <v>12969</v>
      </c>
      <c r="H10145" t="s">
        <v>10</v>
      </c>
      <c r="I10145" t="str">
        <f>IF(AND(LEFT(OnlineRetail[[#This Row],[InvoiceNo]],1)&lt;&gt;"C",OnlineRetail[[#This Row],[CustomerID]]&lt;&gt;""),"Yes","No")</f>
        <v>Yes</v>
      </c>
      <c r="J10145" s="4">
        <f>EOMONTH(OnlineRetail[[#This Row],[InvoiceDate]],-1)+1</f>
        <v>40725</v>
      </c>
      <c r="K10145" s="6">
        <f>OnlineRetail[[#This Row],[Quantity]]*OnlineRetail[[#This Row],[UnitPrice]]</f>
        <v>27.5</v>
      </c>
      <c r="L10145" t="str">
        <f t="shared" si="158"/>
        <v>12969|Jul-2011</v>
      </c>
    </row>
    <row r="10146" spans="1:12">
      <c r="A10146">
        <v>536783</v>
      </c>
      <c r="B10146" t="s">
        <v>43</v>
      </c>
      <c r="C10146" t="s">
        <v>24</v>
      </c>
      <c r="D10146">
        <v>16</v>
      </c>
      <c r="E10146" s="1">
        <v>40743.614583333343</v>
      </c>
      <c r="F10146">
        <v>2.5499999999999998</v>
      </c>
      <c r="G10146">
        <v>12597</v>
      </c>
      <c r="H10146" t="s">
        <v>10</v>
      </c>
      <c r="I10146" t="str">
        <f>IF(AND(LEFT(OnlineRetail[[#This Row],[InvoiceNo]],1)&lt;&gt;"C",OnlineRetail[[#This Row],[CustomerID]]&lt;&gt;""),"Yes","No")</f>
        <v>Yes</v>
      </c>
      <c r="J10146" s="4">
        <f>EOMONTH(OnlineRetail[[#This Row],[InvoiceDate]],-1)+1</f>
        <v>40725</v>
      </c>
      <c r="K10146" s="6">
        <f>OnlineRetail[[#This Row],[Quantity]]*OnlineRetail[[#This Row],[UnitPrice]]</f>
        <v>40.799999999999997</v>
      </c>
      <c r="L10146" t="str">
        <f t="shared" si="158"/>
        <v>12597|Jul-2011</v>
      </c>
    </row>
    <row r="10147" spans="1:12">
      <c r="A10147">
        <v>549238</v>
      </c>
      <c r="B10147" t="s">
        <v>212</v>
      </c>
      <c r="C10147" t="s">
        <v>29</v>
      </c>
      <c r="D10147">
        <v>17</v>
      </c>
      <c r="E10147" s="1">
        <v>40743.624305555553</v>
      </c>
      <c r="F10147">
        <v>1.25</v>
      </c>
      <c r="G10147">
        <v>12668</v>
      </c>
      <c r="H10147" t="s">
        <v>10</v>
      </c>
      <c r="I10147" t="str">
        <f>IF(AND(LEFT(OnlineRetail[[#This Row],[InvoiceNo]],1)&lt;&gt;"C",OnlineRetail[[#This Row],[CustomerID]]&lt;&gt;""),"Yes","No")</f>
        <v>Yes</v>
      </c>
      <c r="J10147" s="4">
        <f>EOMONTH(OnlineRetail[[#This Row],[InvoiceDate]],-1)+1</f>
        <v>40725</v>
      </c>
      <c r="K10147" s="6">
        <f>OnlineRetail[[#This Row],[Quantity]]*OnlineRetail[[#This Row],[UnitPrice]]</f>
        <v>21.25</v>
      </c>
      <c r="L10147" t="str">
        <f t="shared" si="158"/>
        <v>12668|Jul-2011</v>
      </c>
    </row>
    <row r="10148" spans="1:12">
      <c r="A10148">
        <v>544846</v>
      </c>
      <c r="B10148" t="s">
        <v>56</v>
      </c>
      <c r="C10148" t="s">
        <v>42</v>
      </c>
      <c r="D10148">
        <v>22</v>
      </c>
      <c r="E10148" s="1">
        <v>40743.624305555553</v>
      </c>
      <c r="F10148">
        <v>3.39</v>
      </c>
      <c r="G10148">
        <v>14089</v>
      </c>
      <c r="H10148" t="s">
        <v>10</v>
      </c>
      <c r="I10148" t="str">
        <f>IF(AND(LEFT(OnlineRetail[[#This Row],[InvoiceNo]],1)&lt;&gt;"C",OnlineRetail[[#This Row],[CustomerID]]&lt;&gt;""),"Yes","No")</f>
        <v>Yes</v>
      </c>
      <c r="J10148" s="4">
        <f>EOMONTH(OnlineRetail[[#This Row],[InvoiceDate]],-1)+1</f>
        <v>40725</v>
      </c>
      <c r="K10148" s="6">
        <f>OnlineRetail[[#This Row],[Quantity]]*OnlineRetail[[#This Row],[UnitPrice]]</f>
        <v>74.58</v>
      </c>
      <c r="L10148" t="str">
        <f t="shared" si="158"/>
        <v>14089|Jul-2011</v>
      </c>
    </row>
    <row r="10149" spans="1:12">
      <c r="A10149">
        <v>540839</v>
      </c>
      <c r="B10149" t="s">
        <v>86</v>
      </c>
      <c r="C10149" t="s">
        <v>24</v>
      </c>
      <c r="D10149">
        <v>13</v>
      </c>
      <c r="E10149" s="1">
        <v>40743.630555555559</v>
      </c>
      <c r="F10149">
        <v>7.95</v>
      </c>
      <c r="G10149">
        <v>12765</v>
      </c>
      <c r="H10149" t="s">
        <v>10</v>
      </c>
      <c r="I10149" t="str">
        <f>IF(AND(LEFT(OnlineRetail[[#This Row],[InvoiceNo]],1)&lt;&gt;"C",OnlineRetail[[#This Row],[CustomerID]]&lt;&gt;""),"Yes","No")</f>
        <v>Yes</v>
      </c>
      <c r="J10149" s="4">
        <f>EOMONTH(OnlineRetail[[#This Row],[InvoiceDate]],-1)+1</f>
        <v>40725</v>
      </c>
      <c r="K10149" s="6">
        <f>OnlineRetail[[#This Row],[Quantity]]*OnlineRetail[[#This Row],[UnitPrice]]</f>
        <v>103.35000000000001</v>
      </c>
      <c r="L10149" t="str">
        <f t="shared" si="158"/>
        <v>12765|Jul-2011</v>
      </c>
    </row>
    <row r="10150" spans="1:12">
      <c r="A10150">
        <v>542974</v>
      </c>
      <c r="B10150" t="s">
        <v>203</v>
      </c>
      <c r="C10150" t="s">
        <v>46</v>
      </c>
      <c r="D10150">
        <v>1</v>
      </c>
      <c r="E10150" s="1">
        <v>40743.634722222218</v>
      </c>
      <c r="F10150">
        <v>2.1</v>
      </c>
      <c r="G10150">
        <v>14327</v>
      </c>
      <c r="H10150" t="s">
        <v>10</v>
      </c>
      <c r="I10150" t="str">
        <f>IF(AND(LEFT(OnlineRetail[[#This Row],[InvoiceNo]],1)&lt;&gt;"C",OnlineRetail[[#This Row],[CustomerID]]&lt;&gt;""),"Yes","No")</f>
        <v>Yes</v>
      </c>
      <c r="J10150" s="4">
        <f>EOMONTH(OnlineRetail[[#This Row],[InvoiceDate]],-1)+1</f>
        <v>40725</v>
      </c>
      <c r="K10150" s="6">
        <f>OnlineRetail[[#This Row],[Quantity]]*OnlineRetail[[#This Row],[UnitPrice]]</f>
        <v>2.1</v>
      </c>
      <c r="L10150" t="str">
        <f t="shared" si="158"/>
        <v>14327|Jul-2011</v>
      </c>
    </row>
    <row r="10151" spans="1:12">
      <c r="A10151">
        <v>537412</v>
      </c>
      <c r="B10151" t="s">
        <v>139</v>
      </c>
      <c r="C10151" t="s">
        <v>19</v>
      </c>
      <c r="D10151">
        <v>10</v>
      </c>
      <c r="E10151" s="1">
        <v>40743.644444444442</v>
      </c>
      <c r="F10151">
        <v>7.95</v>
      </c>
      <c r="G10151">
        <v>13307</v>
      </c>
      <c r="H10151" t="s">
        <v>10</v>
      </c>
      <c r="I10151" t="str">
        <f>IF(AND(LEFT(OnlineRetail[[#This Row],[InvoiceNo]],1)&lt;&gt;"C",OnlineRetail[[#This Row],[CustomerID]]&lt;&gt;""),"Yes","No")</f>
        <v>Yes</v>
      </c>
      <c r="J10151" s="4">
        <f>EOMONTH(OnlineRetail[[#This Row],[InvoiceDate]],-1)+1</f>
        <v>40725</v>
      </c>
      <c r="K10151" s="6">
        <f>OnlineRetail[[#This Row],[Quantity]]*OnlineRetail[[#This Row],[UnitPrice]]</f>
        <v>79.5</v>
      </c>
      <c r="L10151" t="str">
        <f t="shared" si="158"/>
        <v>13307|Jul-2011</v>
      </c>
    </row>
    <row r="10152" spans="1:12">
      <c r="A10152">
        <v>551516</v>
      </c>
      <c r="B10152" t="s">
        <v>119</v>
      </c>
      <c r="C10152" t="s">
        <v>62</v>
      </c>
      <c r="D10152">
        <v>14</v>
      </c>
      <c r="E10152" s="1">
        <v>40743.650694444441</v>
      </c>
      <c r="F10152">
        <v>9.9499999999999993</v>
      </c>
      <c r="G10152">
        <v>13911</v>
      </c>
      <c r="H10152" t="s">
        <v>121</v>
      </c>
      <c r="I10152" t="str">
        <f>IF(AND(LEFT(OnlineRetail[[#This Row],[InvoiceNo]],1)&lt;&gt;"C",OnlineRetail[[#This Row],[CustomerID]]&lt;&gt;""),"Yes","No")</f>
        <v>Yes</v>
      </c>
      <c r="J10152" s="4">
        <f>EOMONTH(OnlineRetail[[#This Row],[InvoiceDate]],-1)+1</f>
        <v>40725</v>
      </c>
      <c r="K10152" s="6">
        <f>OnlineRetail[[#This Row],[Quantity]]*OnlineRetail[[#This Row],[UnitPrice]]</f>
        <v>139.29999999999998</v>
      </c>
      <c r="L10152" t="str">
        <f t="shared" si="158"/>
        <v>13911|Jul-2011</v>
      </c>
    </row>
    <row r="10153" spans="1:12">
      <c r="A10153">
        <v>556284</v>
      </c>
      <c r="B10153" t="s">
        <v>141</v>
      </c>
      <c r="C10153" t="s">
        <v>39</v>
      </c>
      <c r="D10153">
        <v>8</v>
      </c>
      <c r="E10153" s="1">
        <v>40743.665972222218</v>
      </c>
      <c r="F10153">
        <v>0.85</v>
      </c>
      <c r="G10153">
        <v>13502</v>
      </c>
      <c r="H10153" t="s">
        <v>10</v>
      </c>
      <c r="I10153" t="str">
        <f>IF(AND(LEFT(OnlineRetail[[#This Row],[InvoiceNo]],1)&lt;&gt;"C",OnlineRetail[[#This Row],[CustomerID]]&lt;&gt;""),"Yes","No")</f>
        <v>Yes</v>
      </c>
      <c r="J10153" s="4">
        <f>EOMONTH(OnlineRetail[[#This Row],[InvoiceDate]],-1)+1</f>
        <v>40725</v>
      </c>
      <c r="K10153" s="6">
        <f>OnlineRetail[[#This Row],[Quantity]]*OnlineRetail[[#This Row],[UnitPrice]]</f>
        <v>6.8</v>
      </c>
      <c r="L10153" t="str">
        <f t="shared" si="158"/>
        <v>13502|Jul-2011</v>
      </c>
    </row>
    <row r="10154" spans="1:12">
      <c r="A10154">
        <v>550120</v>
      </c>
      <c r="B10154" t="s">
        <v>90</v>
      </c>
      <c r="C10154" t="s">
        <v>46</v>
      </c>
      <c r="D10154">
        <v>9</v>
      </c>
      <c r="E10154" s="1">
        <v>40743.679861111108</v>
      </c>
      <c r="F10154">
        <v>2.5499999999999998</v>
      </c>
      <c r="G10154">
        <v>12854</v>
      </c>
      <c r="H10154" t="s">
        <v>10</v>
      </c>
      <c r="I10154" t="str">
        <f>IF(AND(LEFT(OnlineRetail[[#This Row],[InvoiceNo]],1)&lt;&gt;"C",OnlineRetail[[#This Row],[CustomerID]]&lt;&gt;""),"Yes","No")</f>
        <v>Yes</v>
      </c>
      <c r="J10154" s="4">
        <f>EOMONTH(OnlineRetail[[#This Row],[InvoiceDate]],-1)+1</f>
        <v>40725</v>
      </c>
      <c r="K10154" s="6">
        <f>OnlineRetail[[#This Row],[Quantity]]*OnlineRetail[[#This Row],[UnitPrice]]</f>
        <v>22.95</v>
      </c>
      <c r="L10154" t="str">
        <f t="shared" si="158"/>
        <v>12854|Jul-2011</v>
      </c>
    </row>
    <row r="10155" spans="1:12">
      <c r="A10155">
        <v>554929</v>
      </c>
      <c r="B10155" t="s">
        <v>93</v>
      </c>
      <c r="C10155" t="s">
        <v>14</v>
      </c>
      <c r="D10155">
        <v>16</v>
      </c>
      <c r="E10155" s="1">
        <v>40743.692361111112</v>
      </c>
      <c r="F10155">
        <v>5.95</v>
      </c>
      <c r="G10155">
        <v>13999</v>
      </c>
      <c r="H10155" t="s">
        <v>10</v>
      </c>
      <c r="I10155" t="str">
        <f>IF(AND(LEFT(OnlineRetail[[#This Row],[InvoiceNo]],1)&lt;&gt;"C",OnlineRetail[[#This Row],[CustomerID]]&lt;&gt;""),"Yes","No")</f>
        <v>Yes</v>
      </c>
      <c r="J10155" s="4">
        <f>EOMONTH(OnlineRetail[[#This Row],[InvoiceDate]],-1)+1</f>
        <v>40725</v>
      </c>
      <c r="K10155" s="6">
        <f>OnlineRetail[[#This Row],[Quantity]]*OnlineRetail[[#This Row],[UnitPrice]]</f>
        <v>95.2</v>
      </c>
      <c r="L10155" t="str">
        <f t="shared" si="158"/>
        <v>13999|Jul-2011</v>
      </c>
    </row>
    <row r="10156" spans="1:12">
      <c r="A10156">
        <v>545539</v>
      </c>
      <c r="B10156" t="s">
        <v>78</v>
      </c>
      <c r="C10156" t="s">
        <v>46</v>
      </c>
      <c r="D10156">
        <v>21</v>
      </c>
      <c r="E10156" s="1">
        <v>40743.697222222218</v>
      </c>
      <c r="F10156">
        <v>0.85</v>
      </c>
      <c r="G10156">
        <v>12672</v>
      </c>
      <c r="H10156" t="s">
        <v>36</v>
      </c>
      <c r="I10156" t="str">
        <f>IF(AND(LEFT(OnlineRetail[[#This Row],[InvoiceNo]],1)&lt;&gt;"C",OnlineRetail[[#This Row],[CustomerID]]&lt;&gt;""),"Yes","No")</f>
        <v>Yes</v>
      </c>
      <c r="J10156" s="4">
        <f>EOMONTH(OnlineRetail[[#This Row],[InvoiceDate]],-1)+1</f>
        <v>40725</v>
      </c>
      <c r="K10156" s="6">
        <f>OnlineRetail[[#This Row],[Quantity]]*OnlineRetail[[#This Row],[UnitPrice]]</f>
        <v>17.849999999999998</v>
      </c>
      <c r="L10156" t="str">
        <f t="shared" si="158"/>
        <v>12672|Jul-2011</v>
      </c>
    </row>
    <row r="10157" spans="1:12">
      <c r="A10157">
        <v>540855</v>
      </c>
      <c r="B10157" t="s">
        <v>139</v>
      </c>
      <c r="C10157" t="s">
        <v>42</v>
      </c>
      <c r="D10157">
        <v>20</v>
      </c>
      <c r="E10157" s="1">
        <v>40743.70208333333</v>
      </c>
      <c r="F10157">
        <v>0.85</v>
      </c>
      <c r="G10157">
        <v>13319</v>
      </c>
      <c r="H10157" t="s">
        <v>10</v>
      </c>
      <c r="I10157" t="str">
        <f>IF(AND(LEFT(OnlineRetail[[#This Row],[InvoiceNo]],1)&lt;&gt;"C",OnlineRetail[[#This Row],[CustomerID]]&lt;&gt;""),"Yes","No")</f>
        <v>Yes</v>
      </c>
      <c r="J10157" s="4">
        <f>EOMONTH(OnlineRetail[[#This Row],[InvoiceDate]],-1)+1</f>
        <v>40725</v>
      </c>
      <c r="K10157" s="6">
        <f>OnlineRetail[[#This Row],[Quantity]]*OnlineRetail[[#This Row],[UnitPrice]]</f>
        <v>17</v>
      </c>
      <c r="L10157" t="str">
        <f t="shared" si="158"/>
        <v>13319|Jul-2011</v>
      </c>
    </row>
    <row r="10158" spans="1:12">
      <c r="A10158">
        <v>554313</v>
      </c>
      <c r="B10158" t="s">
        <v>280</v>
      </c>
      <c r="C10158" t="s">
        <v>21</v>
      </c>
      <c r="D10158">
        <v>13</v>
      </c>
      <c r="E10158" s="1">
        <v>40743.703472222223</v>
      </c>
      <c r="F10158">
        <v>2.5499999999999998</v>
      </c>
      <c r="G10158">
        <v>13202</v>
      </c>
      <c r="H10158" t="s">
        <v>17</v>
      </c>
      <c r="I10158" t="str">
        <f>IF(AND(LEFT(OnlineRetail[[#This Row],[InvoiceNo]],1)&lt;&gt;"C",OnlineRetail[[#This Row],[CustomerID]]&lt;&gt;""),"Yes","No")</f>
        <v>Yes</v>
      </c>
      <c r="J10158" s="4">
        <f>EOMONTH(OnlineRetail[[#This Row],[InvoiceDate]],-1)+1</f>
        <v>40725</v>
      </c>
      <c r="K10158" s="6">
        <f>OnlineRetail[[#This Row],[Quantity]]*OnlineRetail[[#This Row],[UnitPrice]]</f>
        <v>33.15</v>
      </c>
      <c r="L10158" t="str">
        <f t="shared" si="158"/>
        <v>13202|Jul-2011</v>
      </c>
    </row>
    <row r="10159" spans="1:12">
      <c r="A10159">
        <v>546812</v>
      </c>
      <c r="B10159" t="s">
        <v>137</v>
      </c>
      <c r="C10159" t="s">
        <v>29</v>
      </c>
      <c r="D10159">
        <v>13</v>
      </c>
      <c r="E10159" s="1">
        <v>40743.706250000003</v>
      </c>
      <c r="F10159">
        <v>4.25</v>
      </c>
      <c r="G10159">
        <v>13402</v>
      </c>
      <c r="H10159" t="s">
        <v>17</v>
      </c>
      <c r="I10159" t="str">
        <f>IF(AND(LEFT(OnlineRetail[[#This Row],[InvoiceNo]],1)&lt;&gt;"C",OnlineRetail[[#This Row],[CustomerID]]&lt;&gt;""),"Yes","No")</f>
        <v>Yes</v>
      </c>
      <c r="J10159" s="4">
        <f>EOMONTH(OnlineRetail[[#This Row],[InvoiceDate]],-1)+1</f>
        <v>40725</v>
      </c>
      <c r="K10159" s="6">
        <f>OnlineRetail[[#This Row],[Quantity]]*OnlineRetail[[#This Row],[UnitPrice]]</f>
        <v>55.25</v>
      </c>
      <c r="L10159" t="str">
        <f t="shared" si="158"/>
        <v>13402|Jul-2011</v>
      </c>
    </row>
    <row r="10160" spans="1:12">
      <c r="A10160">
        <v>550110</v>
      </c>
      <c r="B10160" t="s">
        <v>69</v>
      </c>
      <c r="C10160" t="s">
        <v>42</v>
      </c>
      <c r="D10160">
        <v>1</v>
      </c>
      <c r="E10160" s="1">
        <v>40743.709722222222</v>
      </c>
      <c r="F10160">
        <v>1.65</v>
      </c>
      <c r="G10160">
        <v>13032</v>
      </c>
      <c r="H10160" t="s">
        <v>10</v>
      </c>
      <c r="I10160" t="str">
        <f>IF(AND(LEFT(OnlineRetail[[#This Row],[InvoiceNo]],1)&lt;&gt;"C",OnlineRetail[[#This Row],[CustomerID]]&lt;&gt;""),"Yes","No")</f>
        <v>Yes</v>
      </c>
      <c r="J10160" s="4">
        <f>EOMONTH(OnlineRetail[[#This Row],[InvoiceDate]],-1)+1</f>
        <v>40725</v>
      </c>
      <c r="K10160" s="6">
        <f>OnlineRetail[[#This Row],[Quantity]]*OnlineRetail[[#This Row],[UnitPrice]]</f>
        <v>1.65</v>
      </c>
      <c r="L10160" t="str">
        <f t="shared" si="158"/>
        <v>13032|Jul-2011</v>
      </c>
    </row>
    <row r="10161" spans="1:12">
      <c r="A10161">
        <v>551498</v>
      </c>
      <c r="B10161" t="s">
        <v>140</v>
      </c>
      <c r="C10161" t="s">
        <v>16</v>
      </c>
      <c r="D10161">
        <v>14</v>
      </c>
      <c r="E10161" s="1">
        <v>40743.717361111107</v>
      </c>
      <c r="F10161">
        <v>1.25</v>
      </c>
      <c r="G10161">
        <v>12367</v>
      </c>
      <c r="H10161" t="s">
        <v>31</v>
      </c>
      <c r="I10161" t="str">
        <f>IF(AND(LEFT(OnlineRetail[[#This Row],[InvoiceNo]],1)&lt;&gt;"C",OnlineRetail[[#This Row],[CustomerID]]&lt;&gt;""),"Yes","No")</f>
        <v>Yes</v>
      </c>
      <c r="J10161" s="4">
        <f>EOMONTH(OnlineRetail[[#This Row],[InvoiceDate]],-1)+1</f>
        <v>40725</v>
      </c>
      <c r="K10161" s="6">
        <f>OnlineRetail[[#This Row],[Quantity]]*OnlineRetail[[#This Row],[UnitPrice]]</f>
        <v>17.5</v>
      </c>
      <c r="L10161" t="str">
        <f t="shared" si="158"/>
        <v>12367|Jul-2011</v>
      </c>
    </row>
    <row r="10162" spans="1:12">
      <c r="A10162">
        <v>556202</v>
      </c>
      <c r="B10162" t="s">
        <v>285</v>
      </c>
      <c r="C10162" t="s">
        <v>24</v>
      </c>
      <c r="D10162">
        <v>22</v>
      </c>
      <c r="E10162" s="1">
        <v>40743.722916666673</v>
      </c>
      <c r="F10162">
        <v>3.39</v>
      </c>
      <c r="G10162">
        <v>12770</v>
      </c>
      <c r="H10162" t="s">
        <v>31</v>
      </c>
      <c r="I10162" t="str">
        <f>IF(AND(LEFT(OnlineRetail[[#This Row],[InvoiceNo]],1)&lt;&gt;"C",OnlineRetail[[#This Row],[CustomerID]]&lt;&gt;""),"Yes","No")</f>
        <v>Yes</v>
      </c>
      <c r="J10162" s="4">
        <f>EOMONTH(OnlineRetail[[#This Row],[InvoiceDate]],-1)+1</f>
        <v>40725</v>
      </c>
      <c r="K10162" s="6">
        <f>OnlineRetail[[#This Row],[Quantity]]*OnlineRetail[[#This Row],[UnitPrice]]</f>
        <v>74.58</v>
      </c>
      <c r="L10162" t="str">
        <f t="shared" si="158"/>
        <v>12770|Jul-2011</v>
      </c>
    </row>
    <row r="10163" spans="1:12">
      <c r="A10163">
        <v>549143</v>
      </c>
      <c r="B10163" t="s">
        <v>228</v>
      </c>
      <c r="C10163" t="s">
        <v>19</v>
      </c>
      <c r="D10163">
        <v>17</v>
      </c>
      <c r="E10163" s="1">
        <v>40743.728472222218</v>
      </c>
      <c r="F10163">
        <v>2.1</v>
      </c>
      <c r="G10163">
        <v>12586</v>
      </c>
      <c r="H10163" t="s">
        <v>126</v>
      </c>
      <c r="I10163" t="str">
        <f>IF(AND(LEFT(OnlineRetail[[#This Row],[InvoiceNo]],1)&lt;&gt;"C",OnlineRetail[[#This Row],[CustomerID]]&lt;&gt;""),"Yes","No")</f>
        <v>Yes</v>
      </c>
      <c r="J10163" s="4">
        <f>EOMONTH(OnlineRetail[[#This Row],[InvoiceDate]],-1)+1</f>
        <v>40725</v>
      </c>
      <c r="K10163" s="6">
        <f>OnlineRetail[[#This Row],[Quantity]]*OnlineRetail[[#This Row],[UnitPrice]]</f>
        <v>35.700000000000003</v>
      </c>
      <c r="L10163" t="str">
        <f t="shared" si="158"/>
        <v>12586|Jul-2011</v>
      </c>
    </row>
    <row r="10164" spans="1:12">
      <c r="A10164">
        <v>543166</v>
      </c>
      <c r="B10164" t="s">
        <v>26</v>
      </c>
      <c r="C10164" t="s">
        <v>19</v>
      </c>
      <c r="D10164">
        <v>9</v>
      </c>
      <c r="E10164" s="1">
        <v>40743.738194444442</v>
      </c>
      <c r="F10164">
        <v>1.65</v>
      </c>
      <c r="G10164">
        <v>12845</v>
      </c>
      <c r="H10164" t="s">
        <v>10</v>
      </c>
      <c r="I10164" t="str">
        <f>IF(AND(LEFT(OnlineRetail[[#This Row],[InvoiceNo]],1)&lt;&gt;"C",OnlineRetail[[#This Row],[CustomerID]]&lt;&gt;""),"Yes","No")</f>
        <v>Yes</v>
      </c>
      <c r="J10164" s="4">
        <f>EOMONTH(OnlineRetail[[#This Row],[InvoiceDate]],-1)+1</f>
        <v>40725</v>
      </c>
      <c r="K10164" s="6">
        <f>OnlineRetail[[#This Row],[Quantity]]*OnlineRetail[[#This Row],[UnitPrice]]</f>
        <v>14.85</v>
      </c>
      <c r="L10164" t="str">
        <f t="shared" si="158"/>
        <v>12845|Jul-2011</v>
      </c>
    </row>
    <row r="10165" spans="1:12">
      <c r="A10165">
        <v>556107</v>
      </c>
      <c r="B10165" t="s">
        <v>202</v>
      </c>
      <c r="C10165" t="s">
        <v>14</v>
      </c>
      <c r="D10165">
        <v>2</v>
      </c>
      <c r="E10165" s="1">
        <v>40743.755555555559</v>
      </c>
      <c r="F10165">
        <v>2.1</v>
      </c>
      <c r="G10165">
        <v>13319</v>
      </c>
      <c r="H10165" t="s">
        <v>10</v>
      </c>
      <c r="I10165" t="str">
        <f>IF(AND(LEFT(OnlineRetail[[#This Row],[InvoiceNo]],1)&lt;&gt;"C",OnlineRetail[[#This Row],[CustomerID]]&lt;&gt;""),"Yes","No")</f>
        <v>Yes</v>
      </c>
      <c r="J10165" s="4">
        <f>EOMONTH(OnlineRetail[[#This Row],[InvoiceDate]],-1)+1</f>
        <v>40725</v>
      </c>
      <c r="K10165" s="6">
        <f>OnlineRetail[[#This Row],[Quantity]]*OnlineRetail[[#This Row],[UnitPrice]]</f>
        <v>4.2</v>
      </c>
      <c r="L10165" t="str">
        <f t="shared" si="158"/>
        <v>13319|Jul-2011</v>
      </c>
    </row>
    <row r="10166" spans="1:12">
      <c r="A10166">
        <v>550114</v>
      </c>
      <c r="B10166" t="s">
        <v>194</v>
      </c>
      <c r="C10166" t="s">
        <v>33</v>
      </c>
      <c r="D10166">
        <v>8</v>
      </c>
      <c r="E10166" s="1">
        <v>40743.758333333331</v>
      </c>
      <c r="F10166">
        <v>7.95</v>
      </c>
      <c r="G10166">
        <v>13526</v>
      </c>
      <c r="H10166" t="s">
        <v>70</v>
      </c>
      <c r="I10166" t="str">
        <f>IF(AND(LEFT(OnlineRetail[[#This Row],[InvoiceNo]],1)&lt;&gt;"C",OnlineRetail[[#This Row],[CustomerID]]&lt;&gt;""),"Yes","No")</f>
        <v>Yes</v>
      </c>
      <c r="J10166" s="4">
        <f>EOMONTH(OnlineRetail[[#This Row],[InvoiceDate]],-1)+1</f>
        <v>40725</v>
      </c>
      <c r="K10166" s="6">
        <f>OnlineRetail[[#This Row],[Quantity]]*OnlineRetail[[#This Row],[UnitPrice]]</f>
        <v>63.6</v>
      </c>
      <c r="L10166" t="str">
        <f t="shared" si="158"/>
        <v>13526|Jul-2011</v>
      </c>
    </row>
    <row r="10167" spans="1:12">
      <c r="A10167">
        <v>553427</v>
      </c>
      <c r="B10167" t="s">
        <v>195</v>
      </c>
      <c r="C10167" t="s">
        <v>72</v>
      </c>
      <c r="D10167">
        <v>23</v>
      </c>
      <c r="E10167" s="1">
        <v>40743.759027777778</v>
      </c>
      <c r="F10167">
        <v>5.95</v>
      </c>
      <c r="G10167">
        <v>12671</v>
      </c>
      <c r="H10167" t="s">
        <v>10</v>
      </c>
      <c r="I10167" t="str">
        <f>IF(AND(LEFT(OnlineRetail[[#This Row],[InvoiceNo]],1)&lt;&gt;"C",OnlineRetail[[#This Row],[CustomerID]]&lt;&gt;""),"Yes","No")</f>
        <v>Yes</v>
      </c>
      <c r="J10167" s="4">
        <f>EOMONTH(OnlineRetail[[#This Row],[InvoiceDate]],-1)+1</f>
        <v>40725</v>
      </c>
      <c r="K10167" s="6">
        <f>OnlineRetail[[#This Row],[Quantity]]*OnlineRetail[[#This Row],[UnitPrice]]</f>
        <v>136.85</v>
      </c>
      <c r="L10167" t="str">
        <f t="shared" si="158"/>
        <v>12671|Jul-2011</v>
      </c>
    </row>
    <row r="10168" spans="1:12">
      <c r="A10168">
        <v>541635</v>
      </c>
      <c r="B10168" t="s">
        <v>63</v>
      </c>
      <c r="C10168" t="s">
        <v>50</v>
      </c>
      <c r="D10168">
        <v>5</v>
      </c>
      <c r="E10168" s="1">
        <v>40743.761805555558</v>
      </c>
      <c r="F10168">
        <v>2.1</v>
      </c>
      <c r="G10168">
        <v>14011</v>
      </c>
      <c r="H10168" t="s">
        <v>10</v>
      </c>
      <c r="I10168" t="str">
        <f>IF(AND(LEFT(OnlineRetail[[#This Row],[InvoiceNo]],1)&lt;&gt;"C",OnlineRetail[[#This Row],[CustomerID]]&lt;&gt;""),"Yes","No")</f>
        <v>Yes</v>
      </c>
      <c r="J10168" s="4">
        <f>EOMONTH(OnlineRetail[[#This Row],[InvoiceDate]],-1)+1</f>
        <v>40725</v>
      </c>
      <c r="K10168" s="6">
        <f>OnlineRetail[[#This Row],[Quantity]]*OnlineRetail[[#This Row],[UnitPrice]]</f>
        <v>10.5</v>
      </c>
      <c r="L10168" t="str">
        <f t="shared" si="158"/>
        <v>14011|Jul-2011</v>
      </c>
    </row>
    <row r="10169" spans="1:12">
      <c r="A10169">
        <v>545109</v>
      </c>
      <c r="B10169" t="s">
        <v>58</v>
      </c>
      <c r="C10169" t="s">
        <v>33</v>
      </c>
      <c r="D10169">
        <v>13</v>
      </c>
      <c r="E10169" s="1">
        <v>40743.765277777777</v>
      </c>
      <c r="F10169">
        <v>0.85</v>
      </c>
      <c r="G10169">
        <v>13522</v>
      </c>
      <c r="H10169" t="s">
        <v>10</v>
      </c>
      <c r="I10169" t="str">
        <f>IF(AND(LEFT(OnlineRetail[[#This Row],[InvoiceNo]],1)&lt;&gt;"C",OnlineRetail[[#This Row],[CustomerID]]&lt;&gt;""),"Yes","No")</f>
        <v>Yes</v>
      </c>
      <c r="J10169" s="4">
        <f>EOMONTH(OnlineRetail[[#This Row],[InvoiceDate]],-1)+1</f>
        <v>40725</v>
      </c>
      <c r="K10169" s="6">
        <f>OnlineRetail[[#This Row],[Quantity]]*OnlineRetail[[#This Row],[UnitPrice]]</f>
        <v>11.049999999999999</v>
      </c>
      <c r="L10169" t="str">
        <f t="shared" si="158"/>
        <v>13522|Jul-2011</v>
      </c>
    </row>
    <row r="10170" spans="1:12">
      <c r="A10170">
        <v>542867</v>
      </c>
      <c r="B10170" t="s">
        <v>124</v>
      </c>
      <c r="C10170" t="s">
        <v>53</v>
      </c>
      <c r="D10170">
        <v>23</v>
      </c>
      <c r="E10170" s="1">
        <v>40743.77847222222</v>
      </c>
      <c r="F10170">
        <v>3.39</v>
      </c>
      <c r="G10170">
        <v>12615</v>
      </c>
      <c r="H10170" t="s">
        <v>70</v>
      </c>
      <c r="I10170" t="str">
        <f>IF(AND(LEFT(OnlineRetail[[#This Row],[InvoiceNo]],1)&lt;&gt;"C",OnlineRetail[[#This Row],[CustomerID]]&lt;&gt;""),"Yes","No")</f>
        <v>Yes</v>
      </c>
      <c r="J10170" s="4">
        <f>EOMONTH(OnlineRetail[[#This Row],[InvoiceDate]],-1)+1</f>
        <v>40725</v>
      </c>
      <c r="K10170" s="6">
        <f>OnlineRetail[[#This Row],[Quantity]]*OnlineRetail[[#This Row],[UnitPrice]]</f>
        <v>77.97</v>
      </c>
      <c r="L10170" t="str">
        <f t="shared" si="158"/>
        <v>12615|Jul-2011</v>
      </c>
    </row>
    <row r="10171" spans="1:12">
      <c r="A10171">
        <v>556173</v>
      </c>
      <c r="B10171" t="s">
        <v>107</v>
      </c>
      <c r="C10171" t="s">
        <v>33</v>
      </c>
      <c r="D10171">
        <v>3</v>
      </c>
      <c r="E10171" s="1">
        <v>40743.790277777778</v>
      </c>
      <c r="F10171">
        <v>2.5499999999999998</v>
      </c>
      <c r="G10171">
        <v>12790</v>
      </c>
      <c r="H10171" t="s">
        <v>17</v>
      </c>
      <c r="I10171" t="str">
        <f>IF(AND(LEFT(OnlineRetail[[#This Row],[InvoiceNo]],1)&lt;&gt;"C",OnlineRetail[[#This Row],[CustomerID]]&lt;&gt;""),"Yes","No")</f>
        <v>Yes</v>
      </c>
      <c r="J10171" s="4">
        <f>EOMONTH(OnlineRetail[[#This Row],[InvoiceDate]],-1)+1</f>
        <v>40725</v>
      </c>
      <c r="K10171" s="6">
        <f>OnlineRetail[[#This Row],[Quantity]]*OnlineRetail[[#This Row],[UnitPrice]]</f>
        <v>7.6499999999999995</v>
      </c>
      <c r="L10171" t="str">
        <f t="shared" si="158"/>
        <v>12790|Jul-2011</v>
      </c>
    </row>
    <row r="10172" spans="1:12">
      <c r="A10172">
        <v>537342</v>
      </c>
      <c r="B10172" t="s">
        <v>160</v>
      </c>
      <c r="C10172" t="s">
        <v>83</v>
      </c>
      <c r="D10172">
        <v>6</v>
      </c>
      <c r="E10172" s="1">
        <v>40743.790277777778</v>
      </c>
      <c r="F10172">
        <v>1.65</v>
      </c>
      <c r="G10172">
        <v>13290</v>
      </c>
      <c r="H10172" t="s">
        <v>10</v>
      </c>
      <c r="I10172" t="str">
        <f>IF(AND(LEFT(OnlineRetail[[#This Row],[InvoiceNo]],1)&lt;&gt;"C",OnlineRetail[[#This Row],[CustomerID]]&lt;&gt;""),"Yes","No")</f>
        <v>Yes</v>
      </c>
      <c r="J10172" s="4">
        <f>EOMONTH(OnlineRetail[[#This Row],[InvoiceDate]],-1)+1</f>
        <v>40725</v>
      </c>
      <c r="K10172" s="6">
        <f>OnlineRetail[[#This Row],[Quantity]]*OnlineRetail[[#This Row],[UnitPrice]]</f>
        <v>9.8999999999999986</v>
      </c>
      <c r="L10172" t="str">
        <f t="shared" si="158"/>
        <v>13290|Jul-2011</v>
      </c>
    </row>
    <row r="10173" spans="1:12">
      <c r="A10173">
        <v>540341</v>
      </c>
      <c r="B10173" t="s">
        <v>257</v>
      </c>
      <c r="C10173" t="s">
        <v>19</v>
      </c>
      <c r="D10173">
        <v>17</v>
      </c>
      <c r="E10173" s="1">
        <v>40743.793055555558</v>
      </c>
      <c r="F10173">
        <v>0.85</v>
      </c>
      <c r="G10173">
        <v>13136</v>
      </c>
      <c r="H10173" t="s">
        <v>10</v>
      </c>
      <c r="I10173" t="str">
        <f>IF(AND(LEFT(OnlineRetail[[#This Row],[InvoiceNo]],1)&lt;&gt;"C",OnlineRetail[[#This Row],[CustomerID]]&lt;&gt;""),"Yes","No")</f>
        <v>Yes</v>
      </c>
      <c r="J10173" s="4">
        <f>EOMONTH(OnlineRetail[[#This Row],[InvoiceDate]],-1)+1</f>
        <v>40725</v>
      </c>
      <c r="K10173" s="6">
        <f>OnlineRetail[[#This Row],[Quantity]]*OnlineRetail[[#This Row],[UnitPrice]]</f>
        <v>14.45</v>
      </c>
      <c r="L10173" t="str">
        <f t="shared" si="158"/>
        <v>13136|Jul-2011</v>
      </c>
    </row>
    <row r="10174" spans="1:12">
      <c r="A10174">
        <v>537494</v>
      </c>
      <c r="B10174" t="s">
        <v>140</v>
      </c>
      <c r="C10174" t="s">
        <v>50</v>
      </c>
      <c r="D10174">
        <v>18</v>
      </c>
      <c r="E10174" s="1">
        <v>40743.79791666667</v>
      </c>
      <c r="F10174">
        <v>2.5499999999999998</v>
      </c>
      <c r="G10174">
        <v>13127</v>
      </c>
      <c r="H10174" t="s">
        <v>10</v>
      </c>
      <c r="I10174" t="str">
        <f>IF(AND(LEFT(OnlineRetail[[#This Row],[InvoiceNo]],1)&lt;&gt;"C",OnlineRetail[[#This Row],[CustomerID]]&lt;&gt;""),"Yes","No")</f>
        <v>Yes</v>
      </c>
      <c r="J10174" s="4">
        <f>EOMONTH(OnlineRetail[[#This Row],[InvoiceDate]],-1)+1</f>
        <v>40725</v>
      </c>
      <c r="K10174" s="6">
        <f>OnlineRetail[[#This Row],[Quantity]]*OnlineRetail[[#This Row],[UnitPrice]]</f>
        <v>45.9</v>
      </c>
      <c r="L10174" t="str">
        <f t="shared" si="158"/>
        <v>13127|Jul-2011</v>
      </c>
    </row>
    <row r="10175" spans="1:12">
      <c r="A10175">
        <v>551942</v>
      </c>
      <c r="B10175" t="s">
        <v>102</v>
      </c>
      <c r="C10175" t="s">
        <v>50</v>
      </c>
      <c r="D10175">
        <v>18</v>
      </c>
      <c r="E10175" s="1">
        <v>40743.813888888893</v>
      </c>
      <c r="F10175">
        <v>9.9499999999999993</v>
      </c>
      <c r="G10175">
        <v>12887</v>
      </c>
      <c r="H10175" t="s">
        <v>10</v>
      </c>
      <c r="I10175" t="str">
        <f>IF(AND(LEFT(OnlineRetail[[#This Row],[InvoiceNo]],1)&lt;&gt;"C",OnlineRetail[[#This Row],[CustomerID]]&lt;&gt;""),"Yes","No")</f>
        <v>Yes</v>
      </c>
      <c r="J10175" s="4">
        <f>EOMONTH(OnlineRetail[[#This Row],[InvoiceDate]],-1)+1</f>
        <v>40725</v>
      </c>
      <c r="K10175" s="6">
        <f>OnlineRetail[[#This Row],[Quantity]]*OnlineRetail[[#This Row],[UnitPrice]]</f>
        <v>179.1</v>
      </c>
      <c r="L10175" t="str">
        <f t="shared" si="158"/>
        <v>12887|Jul-2011</v>
      </c>
    </row>
    <row r="10176" spans="1:12">
      <c r="A10176">
        <v>537131</v>
      </c>
      <c r="B10176" t="s">
        <v>97</v>
      </c>
      <c r="C10176" t="s">
        <v>16</v>
      </c>
      <c r="D10176">
        <v>8</v>
      </c>
      <c r="E10176" s="1">
        <v>40743.824999999997</v>
      </c>
      <c r="F10176">
        <v>2.1</v>
      </c>
      <c r="G10176">
        <v>12466</v>
      </c>
      <c r="H10176" t="s">
        <v>10</v>
      </c>
      <c r="I10176" t="str">
        <f>IF(AND(LEFT(OnlineRetail[[#This Row],[InvoiceNo]],1)&lt;&gt;"C",OnlineRetail[[#This Row],[CustomerID]]&lt;&gt;""),"Yes","No")</f>
        <v>Yes</v>
      </c>
      <c r="J10176" s="4">
        <f>EOMONTH(OnlineRetail[[#This Row],[InvoiceDate]],-1)+1</f>
        <v>40725</v>
      </c>
      <c r="K10176" s="6">
        <f>OnlineRetail[[#This Row],[Quantity]]*OnlineRetail[[#This Row],[UnitPrice]]</f>
        <v>16.8</v>
      </c>
      <c r="L10176" t="str">
        <f t="shared" si="158"/>
        <v>12466|Jul-2011</v>
      </c>
    </row>
    <row r="10177" spans="1:12">
      <c r="A10177">
        <v>551097</v>
      </c>
      <c r="B10177" t="s">
        <v>269</v>
      </c>
      <c r="C10177" t="s">
        <v>42</v>
      </c>
      <c r="D10177">
        <v>18</v>
      </c>
      <c r="E10177" s="1">
        <v>40743.829861111109</v>
      </c>
      <c r="F10177">
        <v>3.39</v>
      </c>
      <c r="G10177">
        <v>14032</v>
      </c>
      <c r="H10177" t="s">
        <v>10</v>
      </c>
      <c r="I10177" t="str">
        <f>IF(AND(LEFT(OnlineRetail[[#This Row],[InvoiceNo]],1)&lt;&gt;"C",OnlineRetail[[#This Row],[CustomerID]]&lt;&gt;""),"Yes","No")</f>
        <v>Yes</v>
      </c>
      <c r="J10177" s="4">
        <f>EOMONTH(OnlineRetail[[#This Row],[InvoiceDate]],-1)+1</f>
        <v>40725</v>
      </c>
      <c r="K10177" s="6">
        <f>OnlineRetail[[#This Row],[Quantity]]*OnlineRetail[[#This Row],[UnitPrice]]</f>
        <v>61.02</v>
      </c>
      <c r="L10177" t="str">
        <f t="shared" si="158"/>
        <v>14032|Jul-2011</v>
      </c>
    </row>
    <row r="10178" spans="1:12">
      <c r="A10178">
        <v>541705</v>
      </c>
      <c r="B10178" t="s">
        <v>101</v>
      </c>
      <c r="C10178" t="s">
        <v>16</v>
      </c>
      <c r="D10178">
        <v>17</v>
      </c>
      <c r="E10178" s="1">
        <v>40744.339583333327</v>
      </c>
      <c r="F10178">
        <v>5.95</v>
      </c>
      <c r="G10178">
        <v>13005</v>
      </c>
      <c r="H10178" t="s">
        <v>10</v>
      </c>
      <c r="I10178" t="str">
        <f>IF(AND(LEFT(OnlineRetail[[#This Row],[InvoiceNo]],1)&lt;&gt;"C",OnlineRetail[[#This Row],[CustomerID]]&lt;&gt;""),"Yes","No")</f>
        <v>Yes</v>
      </c>
      <c r="J10178" s="4">
        <f>EOMONTH(OnlineRetail[[#This Row],[InvoiceDate]],-1)+1</f>
        <v>40725</v>
      </c>
      <c r="K10178" s="6">
        <f>OnlineRetail[[#This Row],[Quantity]]*OnlineRetail[[#This Row],[UnitPrice]]</f>
        <v>101.15</v>
      </c>
      <c r="L10178" t="str">
        <f t="shared" ref="L10178:L10241" si="159">IF(I10178="Yes",G10178&amp;"|"&amp;TEXT(J10178,"mmm-yyyy"),"")</f>
        <v>13005|Jul-2011</v>
      </c>
    </row>
    <row r="10179" spans="1:12">
      <c r="A10179">
        <v>549169</v>
      </c>
      <c r="B10179" t="s">
        <v>242</v>
      </c>
      <c r="C10179" t="s">
        <v>42</v>
      </c>
      <c r="D10179">
        <v>10</v>
      </c>
      <c r="E10179" s="1">
        <v>40744.352083333331</v>
      </c>
      <c r="F10179">
        <v>5.95</v>
      </c>
      <c r="G10179">
        <v>13930</v>
      </c>
      <c r="H10179" t="s">
        <v>10</v>
      </c>
      <c r="I10179" t="str">
        <f>IF(AND(LEFT(OnlineRetail[[#This Row],[InvoiceNo]],1)&lt;&gt;"C",OnlineRetail[[#This Row],[CustomerID]]&lt;&gt;""),"Yes","No")</f>
        <v>Yes</v>
      </c>
      <c r="J10179" s="4">
        <f>EOMONTH(OnlineRetail[[#This Row],[InvoiceDate]],-1)+1</f>
        <v>40725</v>
      </c>
      <c r="K10179" s="6">
        <f>OnlineRetail[[#This Row],[Quantity]]*OnlineRetail[[#This Row],[UnitPrice]]</f>
        <v>59.5</v>
      </c>
      <c r="L10179" t="str">
        <f t="shared" si="159"/>
        <v>13930|Jul-2011</v>
      </c>
    </row>
    <row r="10180" spans="1:12">
      <c r="A10180">
        <v>554566</v>
      </c>
      <c r="B10180" t="s">
        <v>49</v>
      </c>
      <c r="C10180" t="s">
        <v>53</v>
      </c>
      <c r="D10180">
        <v>14</v>
      </c>
      <c r="E10180" s="1">
        <v>40744.353472222218</v>
      </c>
      <c r="F10180">
        <v>4.25</v>
      </c>
      <c r="G10180">
        <v>12717</v>
      </c>
      <c r="H10180" t="s">
        <v>25</v>
      </c>
      <c r="I10180" t="str">
        <f>IF(AND(LEFT(OnlineRetail[[#This Row],[InvoiceNo]],1)&lt;&gt;"C",OnlineRetail[[#This Row],[CustomerID]]&lt;&gt;""),"Yes","No")</f>
        <v>Yes</v>
      </c>
      <c r="J10180" s="4">
        <f>EOMONTH(OnlineRetail[[#This Row],[InvoiceDate]],-1)+1</f>
        <v>40725</v>
      </c>
      <c r="K10180" s="6">
        <f>OnlineRetail[[#This Row],[Quantity]]*OnlineRetail[[#This Row],[UnitPrice]]</f>
        <v>59.5</v>
      </c>
      <c r="L10180" t="str">
        <f t="shared" si="159"/>
        <v>12717|Jul-2011</v>
      </c>
    </row>
    <row r="10181" spans="1:12">
      <c r="A10181">
        <v>545305</v>
      </c>
      <c r="B10181" t="s">
        <v>166</v>
      </c>
      <c r="C10181" t="s">
        <v>16</v>
      </c>
      <c r="D10181">
        <v>18</v>
      </c>
      <c r="E10181" s="1">
        <v>40744.356249999997</v>
      </c>
      <c r="F10181">
        <v>2.5499999999999998</v>
      </c>
      <c r="G10181">
        <v>13647</v>
      </c>
      <c r="H10181" t="s">
        <v>10</v>
      </c>
      <c r="I10181" t="str">
        <f>IF(AND(LEFT(OnlineRetail[[#This Row],[InvoiceNo]],1)&lt;&gt;"C",OnlineRetail[[#This Row],[CustomerID]]&lt;&gt;""),"Yes","No")</f>
        <v>Yes</v>
      </c>
      <c r="J10181" s="4">
        <f>EOMONTH(OnlineRetail[[#This Row],[InvoiceDate]],-1)+1</f>
        <v>40725</v>
      </c>
      <c r="K10181" s="6">
        <f>OnlineRetail[[#This Row],[Quantity]]*OnlineRetail[[#This Row],[UnitPrice]]</f>
        <v>45.9</v>
      </c>
      <c r="L10181" t="str">
        <f t="shared" si="159"/>
        <v>13647|Jul-2011</v>
      </c>
    </row>
    <row r="10182" spans="1:12">
      <c r="A10182">
        <v>544712</v>
      </c>
      <c r="B10182" t="s">
        <v>244</v>
      </c>
      <c r="C10182" t="s">
        <v>48</v>
      </c>
      <c r="D10182">
        <v>21</v>
      </c>
      <c r="E10182" s="1">
        <v>40744.375694444447</v>
      </c>
      <c r="F10182">
        <v>3.39</v>
      </c>
      <c r="G10182">
        <v>13022</v>
      </c>
      <c r="H10182" t="s">
        <v>10</v>
      </c>
      <c r="I10182" t="str">
        <f>IF(AND(LEFT(OnlineRetail[[#This Row],[InvoiceNo]],1)&lt;&gt;"C",OnlineRetail[[#This Row],[CustomerID]]&lt;&gt;""),"Yes","No")</f>
        <v>Yes</v>
      </c>
      <c r="J10182" s="4">
        <f>EOMONTH(OnlineRetail[[#This Row],[InvoiceDate]],-1)+1</f>
        <v>40725</v>
      </c>
      <c r="K10182" s="6">
        <f>OnlineRetail[[#This Row],[Quantity]]*OnlineRetail[[#This Row],[UnitPrice]]</f>
        <v>71.19</v>
      </c>
      <c r="L10182" t="str">
        <f t="shared" si="159"/>
        <v>13022|Jul-2011</v>
      </c>
    </row>
    <row r="10183" spans="1:12">
      <c r="A10183">
        <v>537871</v>
      </c>
      <c r="B10183" t="s">
        <v>214</v>
      </c>
      <c r="C10183" t="s">
        <v>21</v>
      </c>
      <c r="D10183">
        <v>14</v>
      </c>
      <c r="E10183" s="1">
        <v>40744.384722222218</v>
      </c>
      <c r="F10183">
        <v>2.5499999999999998</v>
      </c>
      <c r="G10183">
        <v>12832</v>
      </c>
      <c r="H10183" t="s">
        <v>10</v>
      </c>
      <c r="I10183" t="str">
        <f>IF(AND(LEFT(OnlineRetail[[#This Row],[InvoiceNo]],1)&lt;&gt;"C",OnlineRetail[[#This Row],[CustomerID]]&lt;&gt;""),"Yes","No")</f>
        <v>Yes</v>
      </c>
      <c r="J10183" s="4">
        <f>EOMONTH(OnlineRetail[[#This Row],[InvoiceDate]],-1)+1</f>
        <v>40725</v>
      </c>
      <c r="K10183" s="6">
        <f>OnlineRetail[[#This Row],[Quantity]]*OnlineRetail[[#This Row],[UnitPrice]]</f>
        <v>35.699999999999996</v>
      </c>
      <c r="L10183" t="str">
        <f t="shared" si="159"/>
        <v>12832|Jul-2011</v>
      </c>
    </row>
    <row r="10184" spans="1:12">
      <c r="A10184">
        <v>553892</v>
      </c>
      <c r="B10184" t="s">
        <v>105</v>
      </c>
      <c r="C10184" t="s">
        <v>9</v>
      </c>
      <c r="D10184">
        <v>8</v>
      </c>
      <c r="E10184" s="1">
        <v>40744.384722222218</v>
      </c>
      <c r="F10184">
        <v>7.95</v>
      </c>
      <c r="G10184">
        <v>12744</v>
      </c>
      <c r="H10184" t="s">
        <v>121</v>
      </c>
      <c r="I10184" t="str">
        <f>IF(AND(LEFT(OnlineRetail[[#This Row],[InvoiceNo]],1)&lt;&gt;"C",OnlineRetail[[#This Row],[CustomerID]]&lt;&gt;""),"Yes","No")</f>
        <v>Yes</v>
      </c>
      <c r="J10184" s="4">
        <f>EOMONTH(OnlineRetail[[#This Row],[InvoiceDate]],-1)+1</f>
        <v>40725</v>
      </c>
      <c r="K10184" s="6">
        <f>OnlineRetail[[#This Row],[Quantity]]*OnlineRetail[[#This Row],[UnitPrice]]</f>
        <v>63.6</v>
      </c>
      <c r="L10184" t="str">
        <f t="shared" si="159"/>
        <v>12744|Jul-2011</v>
      </c>
    </row>
    <row r="10185" spans="1:12">
      <c r="A10185">
        <v>538223</v>
      </c>
      <c r="B10185" t="s">
        <v>84</v>
      </c>
      <c r="C10185" t="s">
        <v>24</v>
      </c>
      <c r="D10185">
        <v>16</v>
      </c>
      <c r="E10185" s="1">
        <v>40744.411111111112</v>
      </c>
      <c r="F10185">
        <v>9.9499999999999993</v>
      </c>
      <c r="G10185">
        <v>12559</v>
      </c>
      <c r="H10185" t="s">
        <v>25</v>
      </c>
      <c r="I10185" t="str">
        <f>IF(AND(LEFT(OnlineRetail[[#This Row],[InvoiceNo]],1)&lt;&gt;"C",OnlineRetail[[#This Row],[CustomerID]]&lt;&gt;""),"Yes","No")</f>
        <v>Yes</v>
      </c>
      <c r="J10185" s="4">
        <f>EOMONTH(OnlineRetail[[#This Row],[InvoiceDate]],-1)+1</f>
        <v>40725</v>
      </c>
      <c r="K10185" s="6">
        <f>OnlineRetail[[#This Row],[Quantity]]*OnlineRetail[[#This Row],[UnitPrice]]</f>
        <v>159.19999999999999</v>
      </c>
      <c r="L10185" t="str">
        <f t="shared" si="159"/>
        <v>12559|Jul-2011</v>
      </c>
    </row>
    <row r="10186" spans="1:12">
      <c r="A10186">
        <v>536689</v>
      </c>
      <c r="B10186" t="s">
        <v>192</v>
      </c>
      <c r="C10186" t="s">
        <v>40</v>
      </c>
      <c r="D10186">
        <v>10</v>
      </c>
      <c r="E10186" s="1">
        <v>40744.442361111112</v>
      </c>
      <c r="F10186">
        <v>1.25</v>
      </c>
      <c r="G10186">
        <v>13750</v>
      </c>
      <c r="H10186" t="s">
        <v>17</v>
      </c>
      <c r="I10186" t="str">
        <f>IF(AND(LEFT(OnlineRetail[[#This Row],[InvoiceNo]],1)&lt;&gt;"C",OnlineRetail[[#This Row],[CustomerID]]&lt;&gt;""),"Yes","No")</f>
        <v>Yes</v>
      </c>
      <c r="J10186" s="4">
        <f>EOMONTH(OnlineRetail[[#This Row],[InvoiceDate]],-1)+1</f>
        <v>40725</v>
      </c>
      <c r="K10186" s="6">
        <f>OnlineRetail[[#This Row],[Quantity]]*OnlineRetail[[#This Row],[UnitPrice]]</f>
        <v>12.5</v>
      </c>
      <c r="L10186" t="str">
        <f t="shared" si="159"/>
        <v>13750|Jul-2011</v>
      </c>
    </row>
    <row r="10187" spans="1:12">
      <c r="A10187">
        <v>549953</v>
      </c>
      <c r="B10187" t="s">
        <v>283</v>
      </c>
      <c r="C10187" t="s">
        <v>12</v>
      </c>
      <c r="D10187">
        <v>11</v>
      </c>
      <c r="E10187" s="1">
        <v>40744.444444444453</v>
      </c>
      <c r="F10187">
        <v>7.95</v>
      </c>
      <c r="G10187">
        <v>13020</v>
      </c>
      <c r="H10187" t="s">
        <v>10</v>
      </c>
      <c r="I10187" t="str">
        <f>IF(AND(LEFT(OnlineRetail[[#This Row],[InvoiceNo]],1)&lt;&gt;"C",OnlineRetail[[#This Row],[CustomerID]]&lt;&gt;""),"Yes","No")</f>
        <v>Yes</v>
      </c>
      <c r="J10187" s="4">
        <f>EOMONTH(OnlineRetail[[#This Row],[InvoiceDate]],-1)+1</f>
        <v>40725</v>
      </c>
      <c r="K10187" s="6">
        <f>OnlineRetail[[#This Row],[Quantity]]*OnlineRetail[[#This Row],[UnitPrice]]</f>
        <v>87.45</v>
      </c>
      <c r="L10187" t="str">
        <f t="shared" si="159"/>
        <v>13020|Jul-2011</v>
      </c>
    </row>
    <row r="10188" spans="1:12">
      <c r="A10188">
        <v>545440</v>
      </c>
      <c r="B10188" t="s">
        <v>245</v>
      </c>
      <c r="C10188" t="s">
        <v>46</v>
      </c>
      <c r="D10188">
        <v>24</v>
      </c>
      <c r="E10188" s="1">
        <v>40744.451388888891</v>
      </c>
      <c r="F10188">
        <v>2.5499999999999998</v>
      </c>
      <c r="G10188">
        <v>13955</v>
      </c>
      <c r="H10188" t="s">
        <v>36</v>
      </c>
      <c r="I10188" t="str">
        <f>IF(AND(LEFT(OnlineRetail[[#This Row],[InvoiceNo]],1)&lt;&gt;"C",OnlineRetail[[#This Row],[CustomerID]]&lt;&gt;""),"Yes","No")</f>
        <v>Yes</v>
      </c>
      <c r="J10188" s="4">
        <f>EOMONTH(OnlineRetail[[#This Row],[InvoiceDate]],-1)+1</f>
        <v>40725</v>
      </c>
      <c r="K10188" s="6">
        <f>OnlineRetail[[#This Row],[Quantity]]*OnlineRetail[[#This Row],[UnitPrice]]</f>
        <v>61.199999999999996</v>
      </c>
      <c r="L10188" t="str">
        <f t="shared" si="159"/>
        <v>13955|Jul-2011</v>
      </c>
    </row>
    <row r="10189" spans="1:12">
      <c r="A10189">
        <v>536986</v>
      </c>
      <c r="B10189" t="s">
        <v>178</v>
      </c>
      <c r="C10189" t="s">
        <v>39</v>
      </c>
      <c r="D10189">
        <v>19</v>
      </c>
      <c r="E10189" s="1">
        <v>40744.452777777777</v>
      </c>
      <c r="F10189">
        <v>0.85</v>
      </c>
      <c r="G10189">
        <v>13137</v>
      </c>
      <c r="H10189" t="s">
        <v>10</v>
      </c>
      <c r="I10189" t="str">
        <f>IF(AND(LEFT(OnlineRetail[[#This Row],[InvoiceNo]],1)&lt;&gt;"C",OnlineRetail[[#This Row],[CustomerID]]&lt;&gt;""),"Yes","No")</f>
        <v>Yes</v>
      </c>
      <c r="J10189" s="4">
        <f>EOMONTH(OnlineRetail[[#This Row],[InvoiceDate]],-1)+1</f>
        <v>40725</v>
      </c>
      <c r="K10189" s="6">
        <f>OnlineRetail[[#This Row],[Quantity]]*OnlineRetail[[#This Row],[UnitPrice]]</f>
        <v>16.149999999999999</v>
      </c>
      <c r="L10189" t="str">
        <f t="shared" si="159"/>
        <v>13137|Jul-2011</v>
      </c>
    </row>
    <row r="10190" spans="1:12">
      <c r="A10190">
        <v>544915</v>
      </c>
      <c r="B10190" t="s">
        <v>225</v>
      </c>
      <c r="C10190" t="s">
        <v>27</v>
      </c>
      <c r="D10190">
        <v>13</v>
      </c>
      <c r="E10190" s="1">
        <v>40744.457638888889</v>
      </c>
      <c r="F10190">
        <v>9.9499999999999993</v>
      </c>
      <c r="G10190">
        <v>14139</v>
      </c>
      <c r="H10190" t="s">
        <v>10</v>
      </c>
      <c r="I10190" t="str">
        <f>IF(AND(LEFT(OnlineRetail[[#This Row],[InvoiceNo]],1)&lt;&gt;"C",OnlineRetail[[#This Row],[CustomerID]]&lt;&gt;""),"Yes","No")</f>
        <v>Yes</v>
      </c>
      <c r="J10190" s="4">
        <f>EOMONTH(OnlineRetail[[#This Row],[InvoiceDate]],-1)+1</f>
        <v>40725</v>
      </c>
      <c r="K10190" s="6">
        <f>OnlineRetail[[#This Row],[Quantity]]*OnlineRetail[[#This Row],[UnitPrice]]</f>
        <v>129.35</v>
      </c>
      <c r="L10190" t="str">
        <f t="shared" si="159"/>
        <v>14139|Jul-2011</v>
      </c>
    </row>
    <row r="10191" spans="1:12">
      <c r="A10191">
        <v>554629</v>
      </c>
      <c r="B10191" t="s">
        <v>234</v>
      </c>
      <c r="C10191" t="s">
        <v>24</v>
      </c>
      <c r="D10191">
        <v>8</v>
      </c>
      <c r="E10191" s="1">
        <v>40744.473611111112</v>
      </c>
      <c r="F10191">
        <v>3.39</v>
      </c>
      <c r="G10191">
        <v>13095</v>
      </c>
      <c r="H10191" t="s">
        <v>10</v>
      </c>
      <c r="I10191" t="str">
        <f>IF(AND(LEFT(OnlineRetail[[#This Row],[InvoiceNo]],1)&lt;&gt;"C",OnlineRetail[[#This Row],[CustomerID]]&lt;&gt;""),"Yes","No")</f>
        <v>Yes</v>
      </c>
      <c r="J10191" s="4">
        <f>EOMONTH(OnlineRetail[[#This Row],[InvoiceDate]],-1)+1</f>
        <v>40725</v>
      </c>
      <c r="K10191" s="6">
        <f>OnlineRetail[[#This Row],[Quantity]]*OnlineRetail[[#This Row],[UnitPrice]]</f>
        <v>27.12</v>
      </c>
      <c r="L10191" t="str">
        <f t="shared" si="159"/>
        <v>13095|Jul-2011</v>
      </c>
    </row>
    <row r="10192" spans="1:12">
      <c r="A10192">
        <v>546189</v>
      </c>
      <c r="B10192" t="s">
        <v>244</v>
      </c>
      <c r="C10192" t="s">
        <v>9</v>
      </c>
      <c r="D10192">
        <v>13</v>
      </c>
      <c r="E10192" s="1">
        <v>40744.486111111109</v>
      </c>
      <c r="F10192">
        <v>4.25</v>
      </c>
      <c r="G10192">
        <v>14085</v>
      </c>
      <c r="H10192" t="s">
        <v>10</v>
      </c>
      <c r="I10192" t="str">
        <f>IF(AND(LEFT(OnlineRetail[[#This Row],[InvoiceNo]],1)&lt;&gt;"C",OnlineRetail[[#This Row],[CustomerID]]&lt;&gt;""),"Yes","No")</f>
        <v>Yes</v>
      </c>
      <c r="J10192" s="4">
        <f>EOMONTH(OnlineRetail[[#This Row],[InvoiceDate]],-1)+1</f>
        <v>40725</v>
      </c>
      <c r="K10192" s="6">
        <f>OnlineRetail[[#This Row],[Quantity]]*OnlineRetail[[#This Row],[UnitPrice]]</f>
        <v>55.25</v>
      </c>
      <c r="L10192" t="str">
        <f t="shared" si="159"/>
        <v>14085|Jul-2011</v>
      </c>
    </row>
    <row r="10193" spans="1:12">
      <c r="A10193">
        <v>537619</v>
      </c>
      <c r="B10193" t="s">
        <v>79</v>
      </c>
      <c r="C10193" t="s">
        <v>40</v>
      </c>
      <c r="D10193">
        <v>6</v>
      </c>
      <c r="E10193" s="1">
        <v>40744.486805555563</v>
      </c>
      <c r="F10193">
        <v>4.95</v>
      </c>
      <c r="G10193">
        <v>13768</v>
      </c>
      <c r="H10193" t="s">
        <v>10</v>
      </c>
      <c r="I10193" t="str">
        <f>IF(AND(LEFT(OnlineRetail[[#This Row],[InvoiceNo]],1)&lt;&gt;"C",OnlineRetail[[#This Row],[CustomerID]]&lt;&gt;""),"Yes","No")</f>
        <v>Yes</v>
      </c>
      <c r="J10193" s="4">
        <f>EOMONTH(OnlineRetail[[#This Row],[InvoiceDate]],-1)+1</f>
        <v>40725</v>
      </c>
      <c r="K10193" s="6">
        <f>OnlineRetail[[#This Row],[Quantity]]*OnlineRetail[[#This Row],[UnitPrice]]</f>
        <v>29.700000000000003</v>
      </c>
      <c r="L10193" t="str">
        <f t="shared" si="159"/>
        <v>13768|Jul-2011</v>
      </c>
    </row>
    <row r="10194" spans="1:12">
      <c r="A10194">
        <v>542157</v>
      </c>
      <c r="B10194" t="s">
        <v>139</v>
      </c>
      <c r="C10194" t="s">
        <v>39</v>
      </c>
      <c r="D10194">
        <v>24</v>
      </c>
      <c r="E10194" s="1">
        <v>40744.499305555553</v>
      </c>
      <c r="F10194">
        <v>2.5499999999999998</v>
      </c>
      <c r="G10194">
        <v>13247</v>
      </c>
      <c r="H10194" t="s">
        <v>36</v>
      </c>
      <c r="I10194" t="str">
        <f>IF(AND(LEFT(OnlineRetail[[#This Row],[InvoiceNo]],1)&lt;&gt;"C",OnlineRetail[[#This Row],[CustomerID]]&lt;&gt;""),"Yes","No")</f>
        <v>Yes</v>
      </c>
      <c r="J10194" s="4">
        <f>EOMONTH(OnlineRetail[[#This Row],[InvoiceDate]],-1)+1</f>
        <v>40725</v>
      </c>
      <c r="K10194" s="6">
        <f>OnlineRetail[[#This Row],[Quantity]]*OnlineRetail[[#This Row],[UnitPrice]]</f>
        <v>61.199999999999996</v>
      </c>
      <c r="L10194" t="str">
        <f t="shared" si="159"/>
        <v>13247|Jul-2011</v>
      </c>
    </row>
    <row r="10195" spans="1:12">
      <c r="A10195">
        <v>545520</v>
      </c>
      <c r="B10195" t="s">
        <v>92</v>
      </c>
      <c r="C10195" t="s">
        <v>14</v>
      </c>
      <c r="D10195">
        <v>18</v>
      </c>
      <c r="E10195" s="1">
        <v>40744.501388888893</v>
      </c>
      <c r="F10195">
        <v>1.65</v>
      </c>
      <c r="G10195">
        <v>13463</v>
      </c>
      <c r="H10195" t="s">
        <v>10</v>
      </c>
      <c r="I10195" t="str">
        <f>IF(AND(LEFT(OnlineRetail[[#This Row],[InvoiceNo]],1)&lt;&gt;"C",OnlineRetail[[#This Row],[CustomerID]]&lt;&gt;""),"Yes","No")</f>
        <v>Yes</v>
      </c>
      <c r="J10195" s="4">
        <f>EOMONTH(OnlineRetail[[#This Row],[InvoiceDate]],-1)+1</f>
        <v>40725</v>
      </c>
      <c r="K10195" s="6">
        <f>OnlineRetail[[#This Row],[Quantity]]*OnlineRetail[[#This Row],[UnitPrice]]</f>
        <v>29.7</v>
      </c>
      <c r="L10195" t="str">
        <f t="shared" si="159"/>
        <v>13463|Jul-2011</v>
      </c>
    </row>
    <row r="10196" spans="1:12">
      <c r="A10196">
        <v>545492</v>
      </c>
      <c r="B10196" t="s">
        <v>245</v>
      </c>
      <c r="C10196" t="s">
        <v>16</v>
      </c>
      <c r="D10196">
        <v>6</v>
      </c>
      <c r="E10196" s="1">
        <v>40744.51458333333</v>
      </c>
      <c r="F10196">
        <v>7.95</v>
      </c>
      <c r="G10196">
        <v>12385</v>
      </c>
      <c r="H10196" t="s">
        <v>10</v>
      </c>
      <c r="I10196" t="str">
        <f>IF(AND(LEFT(OnlineRetail[[#This Row],[InvoiceNo]],1)&lt;&gt;"C",OnlineRetail[[#This Row],[CustomerID]]&lt;&gt;""),"Yes","No")</f>
        <v>Yes</v>
      </c>
      <c r="J10196" s="4">
        <f>EOMONTH(OnlineRetail[[#This Row],[InvoiceDate]],-1)+1</f>
        <v>40725</v>
      </c>
      <c r="K10196" s="6">
        <f>OnlineRetail[[#This Row],[Quantity]]*OnlineRetail[[#This Row],[UnitPrice]]</f>
        <v>47.7</v>
      </c>
      <c r="L10196" t="str">
        <f t="shared" si="159"/>
        <v>12385|Jul-2011</v>
      </c>
    </row>
    <row r="10197" spans="1:12">
      <c r="A10197">
        <v>546107</v>
      </c>
      <c r="B10197" t="s">
        <v>79</v>
      </c>
      <c r="C10197" t="s">
        <v>14</v>
      </c>
      <c r="D10197">
        <v>2</v>
      </c>
      <c r="E10197" s="1">
        <v>40744.520833333343</v>
      </c>
      <c r="F10197">
        <v>2.5499999999999998</v>
      </c>
      <c r="G10197">
        <v>12580</v>
      </c>
      <c r="H10197" t="s">
        <v>10</v>
      </c>
      <c r="I10197" t="str">
        <f>IF(AND(LEFT(OnlineRetail[[#This Row],[InvoiceNo]],1)&lt;&gt;"C",OnlineRetail[[#This Row],[CustomerID]]&lt;&gt;""),"Yes","No")</f>
        <v>Yes</v>
      </c>
      <c r="J10197" s="4">
        <f>EOMONTH(OnlineRetail[[#This Row],[InvoiceDate]],-1)+1</f>
        <v>40725</v>
      </c>
      <c r="K10197" s="6">
        <f>OnlineRetail[[#This Row],[Quantity]]*OnlineRetail[[#This Row],[UnitPrice]]</f>
        <v>5.0999999999999996</v>
      </c>
      <c r="L10197" t="str">
        <f t="shared" si="159"/>
        <v>12580|Jul-2011</v>
      </c>
    </row>
    <row r="10198" spans="1:12">
      <c r="A10198">
        <v>539232</v>
      </c>
      <c r="B10198" t="s">
        <v>233</v>
      </c>
      <c r="C10198" t="s">
        <v>62</v>
      </c>
      <c r="D10198">
        <v>6</v>
      </c>
      <c r="E10198" s="1">
        <v>40744.529166666667</v>
      </c>
      <c r="F10198">
        <v>1.65</v>
      </c>
      <c r="G10198">
        <v>14339</v>
      </c>
      <c r="H10198" t="s">
        <v>10</v>
      </c>
      <c r="I10198" t="str">
        <f>IF(AND(LEFT(OnlineRetail[[#This Row],[InvoiceNo]],1)&lt;&gt;"C",OnlineRetail[[#This Row],[CustomerID]]&lt;&gt;""),"Yes","No")</f>
        <v>Yes</v>
      </c>
      <c r="J10198" s="4">
        <f>EOMONTH(OnlineRetail[[#This Row],[InvoiceDate]],-1)+1</f>
        <v>40725</v>
      </c>
      <c r="K10198" s="6">
        <f>OnlineRetail[[#This Row],[Quantity]]*OnlineRetail[[#This Row],[UnitPrice]]</f>
        <v>9.8999999999999986</v>
      </c>
      <c r="L10198" t="str">
        <f t="shared" si="159"/>
        <v>14339|Jul-2011</v>
      </c>
    </row>
    <row r="10199" spans="1:12">
      <c r="A10199">
        <v>545256</v>
      </c>
      <c r="B10199" t="s">
        <v>162</v>
      </c>
      <c r="C10199" t="s">
        <v>48</v>
      </c>
      <c r="D10199">
        <v>22</v>
      </c>
      <c r="E10199" s="1">
        <v>40744.53125</v>
      </c>
      <c r="F10199">
        <v>0.85</v>
      </c>
      <c r="G10199">
        <v>13345</v>
      </c>
      <c r="H10199" t="s">
        <v>10</v>
      </c>
      <c r="I10199" t="str">
        <f>IF(AND(LEFT(OnlineRetail[[#This Row],[InvoiceNo]],1)&lt;&gt;"C",OnlineRetail[[#This Row],[CustomerID]]&lt;&gt;""),"Yes","No")</f>
        <v>Yes</v>
      </c>
      <c r="J10199" s="4">
        <f>EOMONTH(OnlineRetail[[#This Row],[InvoiceDate]],-1)+1</f>
        <v>40725</v>
      </c>
      <c r="K10199" s="6">
        <f>OnlineRetail[[#This Row],[Quantity]]*OnlineRetail[[#This Row],[UnitPrice]]</f>
        <v>18.7</v>
      </c>
      <c r="L10199" t="str">
        <f t="shared" si="159"/>
        <v>13345|Jul-2011</v>
      </c>
    </row>
    <row r="10200" spans="1:12">
      <c r="A10200">
        <v>541676</v>
      </c>
      <c r="B10200" t="s">
        <v>111</v>
      </c>
      <c r="C10200" t="s">
        <v>19</v>
      </c>
      <c r="D10200">
        <v>15</v>
      </c>
      <c r="E10200" s="1">
        <v>40744.543749999997</v>
      </c>
      <c r="F10200">
        <v>1.65</v>
      </c>
      <c r="G10200">
        <v>13148</v>
      </c>
      <c r="H10200" t="s">
        <v>10</v>
      </c>
      <c r="I10200" t="str">
        <f>IF(AND(LEFT(OnlineRetail[[#This Row],[InvoiceNo]],1)&lt;&gt;"C",OnlineRetail[[#This Row],[CustomerID]]&lt;&gt;""),"Yes","No")</f>
        <v>Yes</v>
      </c>
      <c r="J10200" s="4">
        <f>EOMONTH(OnlineRetail[[#This Row],[InvoiceDate]],-1)+1</f>
        <v>40725</v>
      </c>
      <c r="K10200" s="6">
        <f>OnlineRetail[[#This Row],[Quantity]]*OnlineRetail[[#This Row],[UnitPrice]]</f>
        <v>24.75</v>
      </c>
      <c r="L10200" t="str">
        <f t="shared" si="159"/>
        <v>13148|Jul-2011</v>
      </c>
    </row>
    <row r="10201" spans="1:12">
      <c r="A10201">
        <v>549344</v>
      </c>
      <c r="B10201" t="s">
        <v>152</v>
      </c>
      <c r="C10201" t="s">
        <v>33</v>
      </c>
      <c r="D10201">
        <v>14</v>
      </c>
      <c r="E10201" s="1">
        <v>40744.551388888889</v>
      </c>
      <c r="F10201">
        <v>3.39</v>
      </c>
      <c r="G10201">
        <v>13333</v>
      </c>
      <c r="H10201" t="s">
        <v>17</v>
      </c>
      <c r="I10201" t="str">
        <f>IF(AND(LEFT(OnlineRetail[[#This Row],[InvoiceNo]],1)&lt;&gt;"C",OnlineRetail[[#This Row],[CustomerID]]&lt;&gt;""),"Yes","No")</f>
        <v>Yes</v>
      </c>
      <c r="J10201" s="4">
        <f>EOMONTH(OnlineRetail[[#This Row],[InvoiceDate]],-1)+1</f>
        <v>40725</v>
      </c>
      <c r="K10201" s="6">
        <f>OnlineRetail[[#This Row],[Quantity]]*OnlineRetail[[#This Row],[UnitPrice]]</f>
        <v>47.46</v>
      </c>
      <c r="L10201" t="str">
        <f t="shared" si="159"/>
        <v>13333|Jul-2011</v>
      </c>
    </row>
    <row r="10202" spans="1:12">
      <c r="A10202">
        <v>552004</v>
      </c>
      <c r="B10202" t="s">
        <v>151</v>
      </c>
      <c r="C10202" t="s">
        <v>42</v>
      </c>
      <c r="D10202">
        <v>22</v>
      </c>
      <c r="E10202" s="1">
        <v>40744.552083333343</v>
      </c>
      <c r="F10202">
        <v>4.25</v>
      </c>
      <c r="G10202">
        <v>12810</v>
      </c>
      <c r="H10202" t="s">
        <v>10</v>
      </c>
      <c r="I10202" t="str">
        <f>IF(AND(LEFT(OnlineRetail[[#This Row],[InvoiceNo]],1)&lt;&gt;"C",OnlineRetail[[#This Row],[CustomerID]]&lt;&gt;""),"Yes","No")</f>
        <v>Yes</v>
      </c>
      <c r="J10202" s="4">
        <f>EOMONTH(OnlineRetail[[#This Row],[InvoiceDate]],-1)+1</f>
        <v>40725</v>
      </c>
      <c r="K10202" s="6">
        <f>OnlineRetail[[#This Row],[Quantity]]*OnlineRetail[[#This Row],[UnitPrice]]</f>
        <v>93.5</v>
      </c>
      <c r="L10202" t="str">
        <f t="shared" si="159"/>
        <v>12810|Jul-2011</v>
      </c>
    </row>
    <row r="10203" spans="1:12">
      <c r="A10203">
        <v>545686</v>
      </c>
      <c r="B10203" t="s">
        <v>252</v>
      </c>
      <c r="C10203" t="s">
        <v>40</v>
      </c>
      <c r="D10203">
        <v>7</v>
      </c>
      <c r="E10203" s="1">
        <v>40744.557638888888</v>
      </c>
      <c r="F10203">
        <v>5.95</v>
      </c>
      <c r="G10203">
        <v>14192</v>
      </c>
      <c r="H10203" t="s">
        <v>10</v>
      </c>
      <c r="I10203" t="str">
        <f>IF(AND(LEFT(OnlineRetail[[#This Row],[InvoiceNo]],1)&lt;&gt;"C",OnlineRetail[[#This Row],[CustomerID]]&lt;&gt;""),"Yes","No")</f>
        <v>Yes</v>
      </c>
      <c r="J10203" s="4">
        <f>EOMONTH(OnlineRetail[[#This Row],[InvoiceDate]],-1)+1</f>
        <v>40725</v>
      </c>
      <c r="K10203" s="6">
        <f>OnlineRetail[[#This Row],[Quantity]]*OnlineRetail[[#This Row],[UnitPrice]]</f>
        <v>41.65</v>
      </c>
      <c r="L10203" t="str">
        <f t="shared" si="159"/>
        <v>14192|Jul-2011</v>
      </c>
    </row>
    <row r="10204" spans="1:12">
      <c r="A10204">
        <v>551387</v>
      </c>
      <c r="B10204" t="s">
        <v>229</v>
      </c>
      <c r="C10204" t="s">
        <v>46</v>
      </c>
      <c r="D10204">
        <v>16</v>
      </c>
      <c r="E10204" s="1">
        <v>40744.55972222222</v>
      </c>
      <c r="F10204">
        <v>5.95</v>
      </c>
      <c r="G10204">
        <v>13364</v>
      </c>
      <c r="H10204" t="s">
        <v>10</v>
      </c>
      <c r="I10204" t="str">
        <f>IF(AND(LEFT(OnlineRetail[[#This Row],[InvoiceNo]],1)&lt;&gt;"C",OnlineRetail[[#This Row],[CustomerID]]&lt;&gt;""),"Yes","No")</f>
        <v>Yes</v>
      </c>
      <c r="J10204" s="4">
        <f>EOMONTH(OnlineRetail[[#This Row],[InvoiceDate]],-1)+1</f>
        <v>40725</v>
      </c>
      <c r="K10204" s="6">
        <f>OnlineRetail[[#This Row],[Quantity]]*OnlineRetail[[#This Row],[UnitPrice]]</f>
        <v>95.2</v>
      </c>
      <c r="L10204" t="str">
        <f t="shared" si="159"/>
        <v>13364|Jul-2011</v>
      </c>
    </row>
    <row r="10205" spans="1:12">
      <c r="A10205">
        <v>547678</v>
      </c>
      <c r="B10205" t="s">
        <v>78</v>
      </c>
      <c r="C10205" t="s">
        <v>39</v>
      </c>
      <c r="D10205">
        <v>19</v>
      </c>
      <c r="E10205" s="1">
        <v>40744.5625</v>
      </c>
      <c r="F10205">
        <v>9.9499999999999993</v>
      </c>
      <c r="G10205">
        <v>13647</v>
      </c>
      <c r="H10205" t="s">
        <v>10</v>
      </c>
      <c r="I10205" t="str">
        <f>IF(AND(LEFT(OnlineRetail[[#This Row],[InvoiceNo]],1)&lt;&gt;"C",OnlineRetail[[#This Row],[CustomerID]]&lt;&gt;""),"Yes","No")</f>
        <v>Yes</v>
      </c>
      <c r="J10205" s="4">
        <f>EOMONTH(OnlineRetail[[#This Row],[InvoiceDate]],-1)+1</f>
        <v>40725</v>
      </c>
      <c r="K10205" s="6">
        <f>OnlineRetail[[#This Row],[Quantity]]*OnlineRetail[[#This Row],[UnitPrice]]</f>
        <v>189.04999999999998</v>
      </c>
      <c r="L10205" t="str">
        <f t="shared" si="159"/>
        <v>13647|Jul-2011</v>
      </c>
    </row>
    <row r="10206" spans="1:12">
      <c r="A10206">
        <v>540614</v>
      </c>
      <c r="B10206" t="s">
        <v>242</v>
      </c>
      <c r="C10206" t="s">
        <v>40</v>
      </c>
      <c r="D10206">
        <v>16</v>
      </c>
      <c r="E10206" s="1">
        <v>40744.571527777778</v>
      </c>
      <c r="F10206">
        <v>4.95</v>
      </c>
      <c r="G10206">
        <v>13715</v>
      </c>
      <c r="H10206" t="s">
        <v>31</v>
      </c>
      <c r="I10206" t="str">
        <f>IF(AND(LEFT(OnlineRetail[[#This Row],[InvoiceNo]],1)&lt;&gt;"C",OnlineRetail[[#This Row],[CustomerID]]&lt;&gt;""),"Yes","No")</f>
        <v>Yes</v>
      </c>
      <c r="J10206" s="4">
        <f>EOMONTH(OnlineRetail[[#This Row],[InvoiceDate]],-1)+1</f>
        <v>40725</v>
      </c>
      <c r="K10206" s="6">
        <f>OnlineRetail[[#This Row],[Quantity]]*OnlineRetail[[#This Row],[UnitPrice]]</f>
        <v>79.2</v>
      </c>
      <c r="L10206" t="str">
        <f t="shared" si="159"/>
        <v>13715|Jul-2011</v>
      </c>
    </row>
    <row r="10207" spans="1:12">
      <c r="A10207">
        <v>536508</v>
      </c>
      <c r="B10207" t="s">
        <v>112</v>
      </c>
      <c r="C10207" t="s">
        <v>83</v>
      </c>
      <c r="D10207">
        <v>24</v>
      </c>
      <c r="E10207" s="1">
        <v>40744.588888888888</v>
      </c>
      <c r="F10207">
        <v>2.1</v>
      </c>
      <c r="G10207">
        <v>13005</v>
      </c>
      <c r="H10207" t="s">
        <v>25</v>
      </c>
      <c r="I10207" t="str">
        <f>IF(AND(LEFT(OnlineRetail[[#This Row],[InvoiceNo]],1)&lt;&gt;"C",OnlineRetail[[#This Row],[CustomerID]]&lt;&gt;""),"Yes","No")</f>
        <v>Yes</v>
      </c>
      <c r="J10207" s="4">
        <f>EOMONTH(OnlineRetail[[#This Row],[InvoiceDate]],-1)+1</f>
        <v>40725</v>
      </c>
      <c r="K10207" s="6">
        <f>OnlineRetail[[#This Row],[Quantity]]*OnlineRetail[[#This Row],[UnitPrice]]</f>
        <v>50.400000000000006</v>
      </c>
      <c r="L10207" t="str">
        <f t="shared" si="159"/>
        <v>13005|Jul-2011</v>
      </c>
    </row>
    <row r="10208" spans="1:12">
      <c r="A10208">
        <v>548351</v>
      </c>
      <c r="B10208" t="s">
        <v>247</v>
      </c>
      <c r="C10208" t="s">
        <v>19</v>
      </c>
      <c r="D10208">
        <v>9</v>
      </c>
      <c r="E10208" s="1">
        <v>40744.59652777778</v>
      </c>
      <c r="F10208">
        <v>9.9499999999999993</v>
      </c>
      <c r="G10208">
        <v>13141</v>
      </c>
      <c r="H10208" t="s">
        <v>10</v>
      </c>
      <c r="I10208" t="str">
        <f>IF(AND(LEFT(OnlineRetail[[#This Row],[InvoiceNo]],1)&lt;&gt;"C",OnlineRetail[[#This Row],[CustomerID]]&lt;&gt;""),"Yes","No")</f>
        <v>Yes</v>
      </c>
      <c r="J10208" s="4">
        <f>EOMONTH(OnlineRetail[[#This Row],[InvoiceDate]],-1)+1</f>
        <v>40725</v>
      </c>
      <c r="K10208" s="6">
        <f>OnlineRetail[[#This Row],[Quantity]]*OnlineRetail[[#This Row],[UnitPrice]]</f>
        <v>89.55</v>
      </c>
      <c r="L10208" t="str">
        <f t="shared" si="159"/>
        <v>13141|Jul-2011</v>
      </c>
    </row>
    <row r="10209" spans="1:12">
      <c r="A10209">
        <v>544230</v>
      </c>
      <c r="B10209" t="s">
        <v>120</v>
      </c>
      <c r="C10209" t="s">
        <v>29</v>
      </c>
      <c r="D10209">
        <v>6</v>
      </c>
      <c r="E10209" s="1">
        <v>40744.597222222219</v>
      </c>
      <c r="F10209">
        <v>7.95</v>
      </c>
      <c r="G10209">
        <v>13622</v>
      </c>
      <c r="H10209" t="s">
        <v>10</v>
      </c>
      <c r="I10209" t="str">
        <f>IF(AND(LEFT(OnlineRetail[[#This Row],[InvoiceNo]],1)&lt;&gt;"C",OnlineRetail[[#This Row],[CustomerID]]&lt;&gt;""),"Yes","No")</f>
        <v>Yes</v>
      </c>
      <c r="J10209" s="4">
        <f>EOMONTH(OnlineRetail[[#This Row],[InvoiceDate]],-1)+1</f>
        <v>40725</v>
      </c>
      <c r="K10209" s="6">
        <f>OnlineRetail[[#This Row],[Quantity]]*OnlineRetail[[#This Row],[UnitPrice]]</f>
        <v>47.7</v>
      </c>
      <c r="L10209" t="str">
        <f t="shared" si="159"/>
        <v>13622|Jul-2011</v>
      </c>
    </row>
    <row r="10210" spans="1:12">
      <c r="A10210">
        <v>550759</v>
      </c>
      <c r="B10210" t="s">
        <v>232</v>
      </c>
      <c r="C10210" t="s">
        <v>83</v>
      </c>
      <c r="D10210">
        <v>18</v>
      </c>
      <c r="E10210" s="1">
        <v>40744.597916666673</v>
      </c>
      <c r="F10210">
        <v>1.65</v>
      </c>
      <c r="G10210">
        <v>14172</v>
      </c>
      <c r="H10210" t="s">
        <v>10</v>
      </c>
      <c r="I10210" t="str">
        <f>IF(AND(LEFT(OnlineRetail[[#This Row],[InvoiceNo]],1)&lt;&gt;"C",OnlineRetail[[#This Row],[CustomerID]]&lt;&gt;""),"Yes","No")</f>
        <v>Yes</v>
      </c>
      <c r="J10210" s="4">
        <f>EOMONTH(OnlineRetail[[#This Row],[InvoiceDate]],-1)+1</f>
        <v>40725</v>
      </c>
      <c r="K10210" s="6">
        <f>OnlineRetail[[#This Row],[Quantity]]*OnlineRetail[[#This Row],[UnitPrice]]</f>
        <v>29.7</v>
      </c>
      <c r="L10210" t="str">
        <f t="shared" si="159"/>
        <v>14172|Jul-2011</v>
      </c>
    </row>
    <row r="10211" spans="1:12">
      <c r="A10211">
        <v>542466</v>
      </c>
      <c r="B10211" t="s">
        <v>173</v>
      </c>
      <c r="C10211" t="s">
        <v>21</v>
      </c>
      <c r="D10211">
        <v>11</v>
      </c>
      <c r="E10211" s="1">
        <v>40744.598611111112</v>
      </c>
      <c r="F10211">
        <v>4.25</v>
      </c>
      <c r="G10211">
        <v>13268</v>
      </c>
      <c r="H10211" t="s">
        <v>10</v>
      </c>
      <c r="I10211" t="str">
        <f>IF(AND(LEFT(OnlineRetail[[#This Row],[InvoiceNo]],1)&lt;&gt;"C",OnlineRetail[[#This Row],[CustomerID]]&lt;&gt;""),"Yes","No")</f>
        <v>Yes</v>
      </c>
      <c r="J10211" s="4">
        <f>EOMONTH(OnlineRetail[[#This Row],[InvoiceDate]],-1)+1</f>
        <v>40725</v>
      </c>
      <c r="K10211" s="6">
        <f>OnlineRetail[[#This Row],[Quantity]]*OnlineRetail[[#This Row],[UnitPrice]]</f>
        <v>46.75</v>
      </c>
      <c r="L10211" t="str">
        <f t="shared" si="159"/>
        <v>13268|Jul-2011</v>
      </c>
    </row>
    <row r="10212" spans="1:12">
      <c r="A10212">
        <v>541133</v>
      </c>
      <c r="B10212" t="s">
        <v>8</v>
      </c>
      <c r="C10212" t="s">
        <v>27</v>
      </c>
      <c r="D10212">
        <v>8</v>
      </c>
      <c r="E10212" s="1">
        <v>40744.598611111112</v>
      </c>
      <c r="F10212">
        <v>5.95</v>
      </c>
      <c r="G10212">
        <v>13250</v>
      </c>
      <c r="H10212" t="s">
        <v>36</v>
      </c>
      <c r="I10212" t="str">
        <f>IF(AND(LEFT(OnlineRetail[[#This Row],[InvoiceNo]],1)&lt;&gt;"C",OnlineRetail[[#This Row],[CustomerID]]&lt;&gt;""),"Yes","No")</f>
        <v>Yes</v>
      </c>
      <c r="J10212" s="4">
        <f>EOMONTH(OnlineRetail[[#This Row],[InvoiceDate]],-1)+1</f>
        <v>40725</v>
      </c>
      <c r="K10212" s="6">
        <f>OnlineRetail[[#This Row],[Quantity]]*OnlineRetail[[#This Row],[UnitPrice]]</f>
        <v>47.6</v>
      </c>
      <c r="L10212" t="str">
        <f t="shared" si="159"/>
        <v>13250|Jul-2011</v>
      </c>
    </row>
    <row r="10213" spans="1:12">
      <c r="A10213">
        <v>542771</v>
      </c>
      <c r="B10213" t="s">
        <v>134</v>
      </c>
      <c r="C10213" t="s">
        <v>19</v>
      </c>
      <c r="D10213">
        <v>24</v>
      </c>
      <c r="E10213" s="1">
        <v>40744.602083333331</v>
      </c>
      <c r="F10213">
        <v>1.25</v>
      </c>
      <c r="G10213">
        <v>13906</v>
      </c>
      <c r="H10213" t="s">
        <v>10</v>
      </c>
      <c r="I10213" t="str">
        <f>IF(AND(LEFT(OnlineRetail[[#This Row],[InvoiceNo]],1)&lt;&gt;"C",OnlineRetail[[#This Row],[CustomerID]]&lt;&gt;""),"Yes","No")</f>
        <v>Yes</v>
      </c>
      <c r="J10213" s="4">
        <f>EOMONTH(OnlineRetail[[#This Row],[InvoiceDate]],-1)+1</f>
        <v>40725</v>
      </c>
      <c r="K10213" s="6">
        <f>OnlineRetail[[#This Row],[Quantity]]*OnlineRetail[[#This Row],[UnitPrice]]</f>
        <v>30</v>
      </c>
      <c r="L10213" t="str">
        <f t="shared" si="159"/>
        <v>13906|Jul-2011</v>
      </c>
    </row>
    <row r="10214" spans="1:12">
      <c r="A10214">
        <v>550056</v>
      </c>
      <c r="B10214" t="s">
        <v>162</v>
      </c>
      <c r="C10214" t="s">
        <v>12</v>
      </c>
      <c r="D10214">
        <v>11</v>
      </c>
      <c r="E10214" s="1">
        <v>40744.606944444437</v>
      </c>
      <c r="F10214">
        <v>2.5499999999999998</v>
      </c>
      <c r="G10214">
        <v>13925</v>
      </c>
      <c r="H10214" t="s">
        <v>10</v>
      </c>
      <c r="I10214" t="str">
        <f>IF(AND(LEFT(OnlineRetail[[#This Row],[InvoiceNo]],1)&lt;&gt;"C",OnlineRetail[[#This Row],[CustomerID]]&lt;&gt;""),"Yes","No")</f>
        <v>Yes</v>
      </c>
      <c r="J10214" s="4">
        <f>EOMONTH(OnlineRetail[[#This Row],[InvoiceDate]],-1)+1</f>
        <v>40725</v>
      </c>
      <c r="K10214" s="6">
        <f>OnlineRetail[[#This Row],[Quantity]]*OnlineRetail[[#This Row],[UnitPrice]]</f>
        <v>28.049999999999997</v>
      </c>
      <c r="L10214" t="str">
        <f t="shared" si="159"/>
        <v>13925|Jul-2011</v>
      </c>
    </row>
    <row r="10215" spans="1:12">
      <c r="A10215">
        <v>548477</v>
      </c>
      <c r="B10215" t="s">
        <v>80</v>
      </c>
      <c r="C10215" t="s">
        <v>48</v>
      </c>
      <c r="D10215">
        <v>23</v>
      </c>
      <c r="E10215" s="1">
        <v>40744.607638888891</v>
      </c>
      <c r="F10215">
        <v>3.39</v>
      </c>
      <c r="G10215">
        <v>13969</v>
      </c>
      <c r="H10215" t="s">
        <v>31</v>
      </c>
      <c r="I10215" t="str">
        <f>IF(AND(LEFT(OnlineRetail[[#This Row],[InvoiceNo]],1)&lt;&gt;"C",OnlineRetail[[#This Row],[CustomerID]]&lt;&gt;""),"Yes","No")</f>
        <v>Yes</v>
      </c>
      <c r="J10215" s="4">
        <f>EOMONTH(OnlineRetail[[#This Row],[InvoiceDate]],-1)+1</f>
        <v>40725</v>
      </c>
      <c r="K10215" s="6">
        <f>OnlineRetail[[#This Row],[Quantity]]*OnlineRetail[[#This Row],[UnitPrice]]</f>
        <v>77.97</v>
      </c>
      <c r="L10215" t="str">
        <f t="shared" si="159"/>
        <v>13969|Jul-2011</v>
      </c>
    </row>
    <row r="10216" spans="1:12">
      <c r="A10216">
        <v>543739</v>
      </c>
      <c r="B10216" t="s">
        <v>193</v>
      </c>
      <c r="C10216" t="s">
        <v>46</v>
      </c>
      <c r="D10216">
        <v>9</v>
      </c>
      <c r="E10216" s="1">
        <v>40744.62222222222</v>
      </c>
      <c r="F10216">
        <v>3.39</v>
      </c>
      <c r="G10216">
        <v>14006</v>
      </c>
      <c r="H10216" t="s">
        <v>126</v>
      </c>
      <c r="I10216" t="str">
        <f>IF(AND(LEFT(OnlineRetail[[#This Row],[InvoiceNo]],1)&lt;&gt;"C",OnlineRetail[[#This Row],[CustomerID]]&lt;&gt;""),"Yes","No")</f>
        <v>Yes</v>
      </c>
      <c r="J10216" s="4">
        <f>EOMONTH(OnlineRetail[[#This Row],[InvoiceDate]],-1)+1</f>
        <v>40725</v>
      </c>
      <c r="K10216" s="6">
        <f>OnlineRetail[[#This Row],[Quantity]]*OnlineRetail[[#This Row],[UnitPrice]]</f>
        <v>30.51</v>
      </c>
      <c r="L10216" t="str">
        <f t="shared" si="159"/>
        <v>14006|Jul-2011</v>
      </c>
    </row>
    <row r="10217" spans="1:12">
      <c r="A10217">
        <v>543189</v>
      </c>
      <c r="B10217" t="s">
        <v>276</v>
      </c>
      <c r="C10217" t="s">
        <v>39</v>
      </c>
      <c r="D10217">
        <v>3</v>
      </c>
      <c r="E10217" s="1">
        <v>40744.625</v>
      </c>
      <c r="F10217">
        <v>7.95</v>
      </c>
      <c r="G10217">
        <v>14204</v>
      </c>
      <c r="H10217" t="s">
        <v>10</v>
      </c>
      <c r="I10217" t="str">
        <f>IF(AND(LEFT(OnlineRetail[[#This Row],[InvoiceNo]],1)&lt;&gt;"C",OnlineRetail[[#This Row],[CustomerID]]&lt;&gt;""),"Yes","No")</f>
        <v>Yes</v>
      </c>
      <c r="J10217" s="4">
        <f>EOMONTH(OnlineRetail[[#This Row],[InvoiceDate]],-1)+1</f>
        <v>40725</v>
      </c>
      <c r="K10217" s="6">
        <f>OnlineRetail[[#This Row],[Quantity]]*OnlineRetail[[#This Row],[UnitPrice]]</f>
        <v>23.85</v>
      </c>
      <c r="L10217" t="str">
        <f t="shared" si="159"/>
        <v>14204|Jul-2011</v>
      </c>
    </row>
    <row r="10218" spans="1:12">
      <c r="A10218">
        <v>538648</v>
      </c>
      <c r="B10218" t="s">
        <v>54</v>
      </c>
      <c r="C10218" t="s">
        <v>12</v>
      </c>
      <c r="D10218">
        <v>19</v>
      </c>
      <c r="E10218" s="1">
        <v>40744.625</v>
      </c>
      <c r="F10218">
        <v>9.9499999999999993</v>
      </c>
      <c r="G10218">
        <v>12586</v>
      </c>
      <c r="H10218" t="s">
        <v>10</v>
      </c>
      <c r="I10218" t="str">
        <f>IF(AND(LEFT(OnlineRetail[[#This Row],[InvoiceNo]],1)&lt;&gt;"C",OnlineRetail[[#This Row],[CustomerID]]&lt;&gt;""),"Yes","No")</f>
        <v>Yes</v>
      </c>
      <c r="J10218" s="4">
        <f>EOMONTH(OnlineRetail[[#This Row],[InvoiceDate]],-1)+1</f>
        <v>40725</v>
      </c>
      <c r="K10218" s="6">
        <f>OnlineRetail[[#This Row],[Quantity]]*OnlineRetail[[#This Row],[UnitPrice]]</f>
        <v>189.04999999999998</v>
      </c>
      <c r="L10218" t="str">
        <f t="shared" si="159"/>
        <v>12586|Jul-2011</v>
      </c>
    </row>
    <row r="10219" spans="1:12">
      <c r="A10219">
        <v>540632</v>
      </c>
      <c r="B10219" t="s">
        <v>60</v>
      </c>
      <c r="C10219" t="s">
        <v>62</v>
      </c>
      <c r="D10219">
        <v>24</v>
      </c>
      <c r="E10219" s="1">
        <v>40744.654861111107</v>
      </c>
      <c r="F10219">
        <v>5.95</v>
      </c>
      <c r="G10219">
        <v>13341</v>
      </c>
      <c r="H10219" t="s">
        <v>10</v>
      </c>
      <c r="I10219" t="str">
        <f>IF(AND(LEFT(OnlineRetail[[#This Row],[InvoiceNo]],1)&lt;&gt;"C",OnlineRetail[[#This Row],[CustomerID]]&lt;&gt;""),"Yes","No")</f>
        <v>Yes</v>
      </c>
      <c r="J10219" s="4">
        <f>EOMONTH(OnlineRetail[[#This Row],[InvoiceDate]],-1)+1</f>
        <v>40725</v>
      </c>
      <c r="K10219" s="6">
        <f>OnlineRetail[[#This Row],[Quantity]]*OnlineRetail[[#This Row],[UnitPrice]]</f>
        <v>142.80000000000001</v>
      </c>
      <c r="L10219" t="str">
        <f t="shared" si="159"/>
        <v>13341|Jul-2011</v>
      </c>
    </row>
    <row r="10220" spans="1:12">
      <c r="A10220">
        <v>537118</v>
      </c>
      <c r="B10220" t="s">
        <v>176</v>
      </c>
      <c r="C10220" t="s">
        <v>21</v>
      </c>
      <c r="D10220">
        <v>4</v>
      </c>
      <c r="E10220" s="1">
        <v>40744.65625</v>
      </c>
      <c r="F10220">
        <v>2.5499999999999998</v>
      </c>
      <c r="G10220">
        <v>13280</v>
      </c>
      <c r="H10220" t="s">
        <v>10</v>
      </c>
      <c r="I10220" t="str">
        <f>IF(AND(LEFT(OnlineRetail[[#This Row],[InvoiceNo]],1)&lt;&gt;"C",OnlineRetail[[#This Row],[CustomerID]]&lt;&gt;""),"Yes","No")</f>
        <v>Yes</v>
      </c>
      <c r="J10220" s="4">
        <f>EOMONTH(OnlineRetail[[#This Row],[InvoiceDate]],-1)+1</f>
        <v>40725</v>
      </c>
      <c r="K10220" s="6">
        <f>OnlineRetail[[#This Row],[Quantity]]*OnlineRetail[[#This Row],[UnitPrice]]</f>
        <v>10.199999999999999</v>
      </c>
      <c r="L10220" t="str">
        <f t="shared" si="159"/>
        <v>13280|Jul-2011</v>
      </c>
    </row>
    <row r="10221" spans="1:12">
      <c r="A10221">
        <v>547843</v>
      </c>
      <c r="B10221" t="s">
        <v>168</v>
      </c>
      <c r="C10221" t="s">
        <v>42</v>
      </c>
      <c r="D10221">
        <v>5</v>
      </c>
      <c r="E10221" s="1">
        <v>40744.657638888893</v>
      </c>
      <c r="F10221">
        <v>1.65</v>
      </c>
      <c r="G10221">
        <v>12909</v>
      </c>
      <c r="H10221" t="s">
        <v>36</v>
      </c>
      <c r="I10221" t="str">
        <f>IF(AND(LEFT(OnlineRetail[[#This Row],[InvoiceNo]],1)&lt;&gt;"C",OnlineRetail[[#This Row],[CustomerID]]&lt;&gt;""),"Yes","No")</f>
        <v>Yes</v>
      </c>
      <c r="J10221" s="4">
        <f>EOMONTH(OnlineRetail[[#This Row],[InvoiceDate]],-1)+1</f>
        <v>40725</v>
      </c>
      <c r="K10221" s="6">
        <f>OnlineRetail[[#This Row],[Quantity]]*OnlineRetail[[#This Row],[UnitPrice]]</f>
        <v>8.25</v>
      </c>
      <c r="L10221" t="str">
        <f t="shared" si="159"/>
        <v>12909|Jul-2011</v>
      </c>
    </row>
    <row r="10222" spans="1:12">
      <c r="A10222">
        <v>555496</v>
      </c>
      <c r="B10222" t="s">
        <v>120</v>
      </c>
      <c r="C10222" t="s">
        <v>9</v>
      </c>
      <c r="D10222">
        <v>16</v>
      </c>
      <c r="E10222" s="1">
        <v>40744.65902777778</v>
      </c>
      <c r="F10222">
        <v>2.5499999999999998</v>
      </c>
      <c r="G10222">
        <v>12348</v>
      </c>
      <c r="H10222" t="s">
        <v>10</v>
      </c>
      <c r="I10222" t="str">
        <f>IF(AND(LEFT(OnlineRetail[[#This Row],[InvoiceNo]],1)&lt;&gt;"C",OnlineRetail[[#This Row],[CustomerID]]&lt;&gt;""),"Yes","No")</f>
        <v>Yes</v>
      </c>
      <c r="J10222" s="4">
        <f>EOMONTH(OnlineRetail[[#This Row],[InvoiceDate]],-1)+1</f>
        <v>40725</v>
      </c>
      <c r="K10222" s="6">
        <f>OnlineRetail[[#This Row],[Quantity]]*OnlineRetail[[#This Row],[UnitPrice]]</f>
        <v>40.799999999999997</v>
      </c>
      <c r="L10222" t="str">
        <f t="shared" si="159"/>
        <v>12348|Jul-2011</v>
      </c>
    </row>
    <row r="10223" spans="1:12">
      <c r="A10223">
        <v>552500</v>
      </c>
      <c r="B10223" t="s">
        <v>37</v>
      </c>
      <c r="C10223" t="s">
        <v>33</v>
      </c>
      <c r="D10223">
        <v>6</v>
      </c>
      <c r="E10223" s="1">
        <v>40744.663888888892</v>
      </c>
      <c r="F10223">
        <v>7.95</v>
      </c>
      <c r="G10223">
        <v>13003</v>
      </c>
      <c r="H10223" t="s">
        <v>10</v>
      </c>
      <c r="I10223" t="str">
        <f>IF(AND(LEFT(OnlineRetail[[#This Row],[InvoiceNo]],1)&lt;&gt;"C",OnlineRetail[[#This Row],[CustomerID]]&lt;&gt;""),"Yes","No")</f>
        <v>Yes</v>
      </c>
      <c r="J10223" s="4">
        <f>EOMONTH(OnlineRetail[[#This Row],[InvoiceDate]],-1)+1</f>
        <v>40725</v>
      </c>
      <c r="K10223" s="6">
        <f>OnlineRetail[[#This Row],[Quantity]]*OnlineRetail[[#This Row],[UnitPrice]]</f>
        <v>47.7</v>
      </c>
      <c r="L10223" t="str">
        <f t="shared" si="159"/>
        <v>13003|Jul-2011</v>
      </c>
    </row>
    <row r="10224" spans="1:12">
      <c r="A10224">
        <v>551040</v>
      </c>
      <c r="B10224" t="s">
        <v>80</v>
      </c>
      <c r="C10224" t="s">
        <v>19</v>
      </c>
      <c r="D10224">
        <v>24</v>
      </c>
      <c r="E10224" s="1">
        <v>40744.699305555558</v>
      </c>
      <c r="F10224">
        <v>0.85</v>
      </c>
      <c r="G10224">
        <v>13809</v>
      </c>
      <c r="H10224" t="s">
        <v>10</v>
      </c>
      <c r="I10224" t="str">
        <f>IF(AND(LEFT(OnlineRetail[[#This Row],[InvoiceNo]],1)&lt;&gt;"C",OnlineRetail[[#This Row],[CustomerID]]&lt;&gt;""),"Yes","No")</f>
        <v>Yes</v>
      </c>
      <c r="J10224" s="4">
        <f>EOMONTH(OnlineRetail[[#This Row],[InvoiceDate]],-1)+1</f>
        <v>40725</v>
      </c>
      <c r="K10224" s="6">
        <f>OnlineRetail[[#This Row],[Quantity]]*OnlineRetail[[#This Row],[UnitPrice]]</f>
        <v>20.399999999999999</v>
      </c>
      <c r="L10224" t="str">
        <f t="shared" si="159"/>
        <v>13809|Jul-2011</v>
      </c>
    </row>
    <row r="10225" spans="1:12">
      <c r="A10225">
        <v>555434</v>
      </c>
      <c r="B10225" t="s">
        <v>85</v>
      </c>
      <c r="C10225" t="s">
        <v>40</v>
      </c>
      <c r="D10225">
        <v>15</v>
      </c>
      <c r="E10225" s="1">
        <v>40744.70416666667</v>
      </c>
      <c r="F10225">
        <v>2.5499999999999998</v>
      </c>
      <c r="G10225">
        <v>13885</v>
      </c>
      <c r="H10225" t="s">
        <v>10</v>
      </c>
      <c r="I10225" t="str">
        <f>IF(AND(LEFT(OnlineRetail[[#This Row],[InvoiceNo]],1)&lt;&gt;"C",OnlineRetail[[#This Row],[CustomerID]]&lt;&gt;""),"Yes","No")</f>
        <v>Yes</v>
      </c>
      <c r="J10225" s="4">
        <f>EOMONTH(OnlineRetail[[#This Row],[InvoiceDate]],-1)+1</f>
        <v>40725</v>
      </c>
      <c r="K10225" s="6">
        <f>OnlineRetail[[#This Row],[Quantity]]*OnlineRetail[[#This Row],[UnitPrice]]</f>
        <v>38.25</v>
      </c>
      <c r="L10225" t="str">
        <f t="shared" si="159"/>
        <v>13885|Jul-2011</v>
      </c>
    </row>
    <row r="10226" spans="1:12">
      <c r="A10226">
        <v>549670</v>
      </c>
      <c r="B10226" t="s">
        <v>222</v>
      </c>
      <c r="C10226" t="s">
        <v>21</v>
      </c>
      <c r="D10226">
        <v>10</v>
      </c>
      <c r="E10226" s="1">
        <v>40744.708333333343</v>
      </c>
      <c r="F10226">
        <v>2.5499999999999998</v>
      </c>
      <c r="G10226">
        <v>13647</v>
      </c>
      <c r="H10226" t="s">
        <v>25</v>
      </c>
      <c r="I10226" t="str">
        <f>IF(AND(LEFT(OnlineRetail[[#This Row],[InvoiceNo]],1)&lt;&gt;"C",OnlineRetail[[#This Row],[CustomerID]]&lt;&gt;""),"Yes","No")</f>
        <v>Yes</v>
      </c>
      <c r="J10226" s="4">
        <f>EOMONTH(OnlineRetail[[#This Row],[InvoiceDate]],-1)+1</f>
        <v>40725</v>
      </c>
      <c r="K10226" s="6">
        <f>OnlineRetail[[#This Row],[Quantity]]*OnlineRetail[[#This Row],[UnitPrice]]</f>
        <v>25.5</v>
      </c>
      <c r="L10226" t="str">
        <f t="shared" si="159"/>
        <v>13647|Jul-2011</v>
      </c>
    </row>
    <row r="10227" spans="1:12">
      <c r="A10227">
        <v>555870</v>
      </c>
      <c r="B10227" t="s">
        <v>232</v>
      </c>
      <c r="C10227" t="s">
        <v>16</v>
      </c>
      <c r="D10227">
        <v>6</v>
      </c>
      <c r="E10227" s="1">
        <v>40744.713888888888</v>
      </c>
      <c r="F10227">
        <v>3.39</v>
      </c>
      <c r="G10227">
        <v>13837</v>
      </c>
      <c r="H10227" t="s">
        <v>31</v>
      </c>
      <c r="I10227" t="str">
        <f>IF(AND(LEFT(OnlineRetail[[#This Row],[InvoiceNo]],1)&lt;&gt;"C",OnlineRetail[[#This Row],[CustomerID]]&lt;&gt;""),"Yes","No")</f>
        <v>Yes</v>
      </c>
      <c r="J10227" s="4">
        <f>EOMONTH(OnlineRetail[[#This Row],[InvoiceDate]],-1)+1</f>
        <v>40725</v>
      </c>
      <c r="K10227" s="6">
        <f>OnlineRetail[[#This Row],[Quantity]]*OnlineRetail[[#This Row],[UnitPrice]]</f>
        <v>20.34</v>
      </c>
      <c r="L10227" t="str">
        <f t="shared" si="159"/>
        <v>13837|Jul-2011</v>
      </c>
    </row>
    <row r="10228" spans="1:12">
      <c r="A10228">
        <v>537360</v>
      </c>
      <c r="B10228" t="s">
        <v>239</v>
      </c>
      <c r="C10228" t="s">
        <v>19</v>
      </c>
      <c r="D10228">
        <v>18</v>
      </c>
      <c r="E10228" s="1">
        <v>40744.717361111107</v>
      </c>
      <c r="F10228">
        <v>4.25</v>
      </c>
      <c r="G10228">
        <v>13783</v>
      </c>
      <c r="H10228" t="s">
        <v>10</v>
      </c>
      <c r="I10228" t="str">
        <f>IF(AND(LEFT(OnlineRetail[[#This Row],[InvoiceNo]],1)&lt;&gt;"C",OnlineRetail[[#This Row],[CustomerID]]&lt;&gt;""),"Yes","No")</f>
        <v>Yes</v>
      </c>
      <c r="J10228" s="4">
        <f>EOMONTH(OnlineRetail[[#This Row],[InvoiceDate]],-1)+1</f>
        <v>40725</v>
      </c>
      <c r="K10228" s="6">
        <f>OnlineRetail[[#This Row],[Quantity]]*OnlineRetail[[#This Row],[UnitPrice]]</f>
        <v>76.5</v>
      </c>
      <c r="L10228" t="str">
        <f t="shared" si="159"/>
        <v>13783|Jul-2011</v>
      </c>
    </row>
    <row r="10229" spans="1:12">
      <c r="A10229">
        <v>539558</v>
      </c>
      <c r="B10229" t="s">
        <v>37</v>
      </c>
      <c r="C10229" t="s">
        <v>40</v>
      </c>
      <c r="D10229">
        <v>5</v>
      </c>
      <c r="E10229" s="1">
        <v>40744.718055555553</v>
      </c>
      <c r="F10229">
        <v>4.25</v>
      </c>
      <c r="G10229">
        <v>13730</v>
      </c>
      <c r="H10229" t="s">
        <v>10</v>
      </c>
      <c r="I10229" t="str">
        <f>IF(AND(LEFT(OnlineRetail[[#This Row],[InvoiceNo]],1)&lt;&gt;"C",OnlineRetail[[#This Row],[CustomerID]]&lt;&gt;""),"Yes","No")</f>
        <v>Yes</v>
      </c>
      <c r="J10229" s="4">
        <f>EOMONTH(OnlineRetail[[#This Row],[InvoiceDate]],-1)+1</f>
        <v>40725</v>
      </c>
      <c r="K10229" s="6">
        <f>OnlineRetail[[#This Row],[Quantity]]*OnlineRetail[[#This Row],[UnitPrice]]</f>
        <v>21.25</v>
      </c>
      <c r="L10229" t="str">
        <f t="shared" si="159"/>
        <v>13730|Jul-2011</v>
      </c>
    </row>
    <row r="10230" spans="1:12">
      <c r="A10230">
        <v>545754</v>
      </c>
      <c r="B10230" t="s">
        <v>240</v>
      </c>
      <c r="C10230" t="s">
        <v>62</v>
      </c>
      <c r="D10230">
        <v>24</v>
      </c>
      <c r="E10230" s="1">
        <v>40744.724305555559</v>
      </c>
      <c r="F10230">
        <v>4.25</v>
      </c>
      <c r="G10230">
        <v>14250</v>
      </c>
      <c r="H10230" t="s">
        <v>10</v>
      </c>
      <c r="I10230" t="str">
        <f>IF(AND(LEFT(OnlineRetail[[#This Row],[InvoiceNo]],1)&lt;&gt;"C",OnlineRetail[[#This Row],[CustomerID]]&lt;&gt;""),"Yes","No")</f>
        <v>Yes</v>
      </c>
      <c r="J10230" s="4">
        <f>EOMONTH(OnlineRetail[[#This Row],[InvoiceDate]],-1)+1</f>
        <v>40725</v>
      </c>
      <c r="K10230" s="6">
        <f>OnlineRetail[[#This Row],[Quantity]]*OnlineRetail[[#This Row],[UnitPrice]]</f>
        <v>102</v>
      </c>
      <c r="L10230" t="str">
        <f t="shared" si="159"/>
        <v>14250|Jul-2011</v>
      </c>
    </row>
    <row r="10231" spans="1:12">
      <c r="A10231">
        <v>549384</v>
      </c>
      <c r="B10231" t="s">
        <v>250</v>
      </c>
      <c r="C10231" t="s">
        <v>83</v>
      </c>
      <c r="D10231">
        <v>11</v>
      </c>
      <c r="E10231" s="1">
        <v>40744.731944444437</v>
      </c>
      <c r="F10231">
        <v>1.25</v>
      </c>
      <c r="G10231">
        <v>13874</v>
      </c>
      <c r="H10231" t="s">
        <v>10</v>
      </c>
      <c r="I10231" t="str">
        <f>IF(AND(LEFT(OnlineRetail[[#This Row],[InvoiceNo]],1)&lt;&gt;"C",OnlineRetail[[#This Row],[CustomerID]]&lt;&gt;""),"Yes","No")</f>
        <v>Yes</v>
      </c>
      <c r="J10231" s="4">
        <f>EOMONTH(OnlineRetail[[#This Row],[InvoiceDate]],-1)+1</f>
        <v>40725</v>
      </c>
      <c r="K10231" s="6">
        <f>OnlineRetail[[#This Row],[Quantity]]*OnlineRetail[[#This Row],[UnitPrice]]</f>
        <v>13.75</v>
      </c>
      <c r="L10231" t="str">
        <f t="shared" si="159"/>
        <v>13874|Jul-2011</v>
      </c>
    </row>
    <row r="10232" spans="1:12">
      <c r="A10232">
        <v>536416</v>
      </c>
      <c r="B10232" t="s">
        <v>276</v>
      </c>
      <c r="C10232" t="s">
        <v>39</v>
      </c>
      <c r="D10232">
        <v>20</v>
      </c>
      <c r="E10232" s="1">
        <v>40744.738888888889</v>
      </c>
      <c r="F10232">
        <v>4.25</v>
      </c>
      <c r="G10232">
        <v>13727</v>
      </c>
      <c r="H10232" t="s">
        <v>10</v>
      </c>
      <c r="I10232" t="str">
        <f>IF(AND(LEFT(OnlineRetail[[#This Row],[InvoiceNo]],1)&lt;&gt;"C",OnlineRetail[[#This Row],[CustomerID]]&lt;&gt;""),"Yes","No")</f>
        <v>Yes</v>
      </c>
      <c r="J10232" s="4">
        <f>EOMONTH(OnlineRetail[[#This Row],[InvoiceDate]],-1)+1</f>
        <v>40725</v>
      </c>
      <c r="K10232" s="6">
        <f>OnlineRetail[[#This Row],[Quantity]]*OnlineRetail[[#This Row],[UnitPrice]]</f>
        <v>85</v>
      </c>
      <c r="L10232" t="str">
        <f t="shared" si="159"/>
        <v>13727|Jul-2011</v>
      </c>
    </row>
    <row r="10233" spans="1:12">
      <c r="A10233">
        <v>547656</v>
      </c>
      <c r="B10233" t="s">
        <v>231</v>
      </c>
      <c r="C10233" t="s">
        <v>72</v>
      </c>
      <c r="D10233">
        <v>10</v>
      </c>
      <c r="E10233" s="1">
        <v>40744.743750000001</v>
      </c>
      <c r="F10233">
        <v>7.95</v>
      </c>
      <c r="G10233">
        <v>13074</v>
      </c>
      <c r="H10233" t="s">
        <v>10</v>
      </c>
      <c r="I10233" t="str">
        <f>IF(AND(LEFT(OnlineRetail[[#This Row],[InvoiceNo]],1)&lt;&gt;"C",OnlineRetail[[#This Row],[CustomerID]]&lt;&gt;""),"Yes","No")</f>
        <v>Yes</v>
      </c>
      <c r="J10233" s="4">
        <f>EOMONTH(OnlineRetail[[#This Row],[InvoiceDate]],-1)+1</f>
        <v>40725</v>
      </c>
      <c r="K10233" s="6">
        <f>OnlineRetail[[#This Row],[Quantity]]*OnlineRetail[[#This Row],[UnitPrice]]</f>
        <v>79.5</v>
      </c>
      <c r="L10233" t="str">
        <f t="shared" si="159"/>
        <v>13074|Jul-2011</v>
      </c>
    </row>
    <row r="10234" spans="1:12">
      <c r="A10234">
        <v>545376</v>
      </c>
      <c r="B10234" t="s">
        <v>272</v>
      </c>
      <c r="C10234" t="s">
        <v>72</v>
      </c>
      <c r="D10234">
        <v>13</v>
      </c>
      <c r="E10234" s="1">
        <v>40744.749305555553</v>
      </c>
      <c r="F10234">
        <v>9.9499999999999993</v>
      </c>
      <c r="G10234">
        <v>13863</v>
      </c>
      <c r="H10234" t="s">
        <v>10</v>
      </c>
      <c r="I10234" t="str">
        <f>IF(AND(LEFT(OnlineRetail[[#This Row],[InvoiceNo]],1)&lt;&gt;"C",OnlineRetail[[#This Row],[CustomerID]]&lt;&gt;""),"Yes","No")</f>
        <v>Yes</v>
      </c>
      <c r="J10234" s="4">
        <f>EOMONTH(OnlineRetail[[#This Row],[InvoiceDate]],-1)+1</f>
        <v>40725</v>
      </c>
      <c r="K10234" s="6">
        <f>OnlineRetail[[#This Row],[Quantity]]*OnlineRetail[[#This Row],[UnitPrice]]</f>
        <v>129.35</v>
      </c>
      <c r="L10234" t="str">
        <f t="shared" si="159"/>
        <v>13863|Jul-2011</v>
      </c>
    </row>
    <row r="10235" spans="1:12">
      <c r="A10235">
        <v>544867</v>
      </c>
      <c r="B10235" t="s">
        <v>98</v>
      </c>
      <c r="C10235" t="s">
        <v>27</v>
      </c>
      <c r="D10235">
        <v>14</v>
      </c>
      <c r="E10235" s="1">
        <v>40744.760416666657</v>
      </c>
      <c r="F10235">
        <v>4.25</v>
      </c>
      <c r="G10235">
        <v>13398</v>
      </c>
      <c r="H10235" t="s">
        <v>22</v>
      </c>
      <c r="I10235" t="str">
        <f>IF(AND(LEFT(OnlineRetail[[#This Row],[InvoiceNo]],1)&lt;&gt;"C",OnlineRetail[[#This Row],[CustomerID]]&lt;&gt;""),"Yes","No")</f>
        <v>Yes</v>
      </c>
      <c r="J10235" s="4">
        <f>EOMONTH(OnlineRetail[[#This Row],[InvoiceDate]],-1)+1</f>
        <v>40725</v>
      </c>
      <c r="K10235" s="6">
        <f>OnlineRetail[[#This Row],[Quantity]]*OnlineRetail[[#This Row],[UnitPrice]]</f>
        <v>59.5</v>
      </c>
      <c r="L10235" t="str">
        <f t="shared" si="159"/>
        <v>13398|Jul-2011</v>
      </c>
    </row>
    <row r="10236" spans="1:12">
      <c r="A10236">
        <v>545462</v>
      </c>
      <c r="B10236" t="s">
        <v>26</v>
      </c>
      <c r="C10236" t="s">
        <v>14</v>
      </c>
      <c r="D10236">
        <v>22</v>
      </c>
      <c r="E10236" s="1">
        <v>40744.76458333333</v>
      </c>
      <c r="F10236">
        <v>3.39</v>
      </c>
      <c r="G10236">
        <v>13641</v>
      </c>
      <c r="H10236" t="s">
        <v>10</v>
      </c>
      <c r="I10236" t="str">
        <f>IF(AND(LEFT(OnlineRetail[[#This Row],[InvoiceNo]],1)&lt;&gt;"C",OnlineRetail[[#This Row],[CustomerID]]&lt;&gt;""),"Yes","No")</f>
        <v>Yes</v>
      </c>
      <c r="J10236" s="4">
        <f>EOMONTH(OnlineRetail[[#This Row],[InvoiceDate]],-1)+1</f>
        <v>40725</v>
      </c>
      <c r="K10236" s="6">
        <f>OnlineRetail[[#This Row],[Quantity]]*OnlineRetail[[#This Row],[UnitPrice]]</f>
        <v>74.58</v>
      </c>
      <c r="L10236" t="str">
        <f t="shared" si="159"/>
        <v>13641|Jul-2011</v>
      </c>
    </row>
    <row r="10237" spans="1:12">
      <c r="A10237">
        <v>553907</v>
      </c>
      <c r="B10237" t="s">
        <v>150</v>
      </c>
      <c r="C10237" t="s">
        <v>33</v>
      </c>
      <c r="D10237">
        <v>8</v>
      </c>
      <c r="E10237" s="1">
        <v>40744.765972222223</v>
      </c>
      <c r="F10237">
        <v>5.95</v>
      </c>
      <c r="G10237">
        <v>13725</v>
      </c>
      <c r="H10237" t="s">
        <v>10</v>
      </c>
      <c r="I10237" t="str">
        <f>IF(AND(LEFT(OnlineRetail[[#This Row],[InvoiceNo]],1)&lt;&gt;"C",OnlineRetail[[#This Row],[CustomerID]]&lt;&gt;""),"Yes","No")</f>
        <v>Yes</v>
      </c>
      <c r="J10237" s="4">
        <f>EOMONTH(OnlineRetail[[#This Row],[InvoiceDate]],-1)+1</f>
        <v>40725</v>
      </c>
      <c r="K10237" s="6">
        <f>OnlineRetail[[#This Row],[Quantity]]*OnlineRetail[[#This Row],[UnitPrice]]</f>
        <v>47.6</v>
      </c>
      <c r="L10237" t="str">
        <f t="shared" si="159"/>
        <v>13725|Jul-2011</v>
      </c>
    </row>
    <row r="10238" spans="1:12">
      <c r="A10238">
        <v>554204</v>
      </c>
      <c r="B10238" t="s">
        <v>139</v>
      </c>
      <c r="C10238" t="s">
        <v>39</v>
      </c>
      <c r="D10238">
        <v>9</v>
      </c>
      <c r="E10238" s="1">
        <v>40744.777777777781</v>
      </c>
      <c r="F10238">
        <v>1.25</v>
      </c>
      <c r="G10238">
        <v>12408</v>
      </c>
      <c r="H10238" t="s">
        <v>10</v>
      </c>
      <c r="I10238" t="str">
        <f>IF(AND(LEFT(OnlineRetail[[#This Row],[InvoiceNo]],1)&lt;&gt;"C",OnlineRetail[[#This Row],[CustomerID]]&lt;&gt;""),"Yes","No")</f>
        <v>Yes</v>
      </c>
      <c r="J10238" s="4">
        <f>EOMONTH(OnlineRetail[[#This Row],[InvoiceDate]],-1)+1</f>
        <v>40725</v>
      </c>
      <c r="K10238" s="6">
        <f>OnlineRetail[[#This Row],[Quantity]]*OnlineRetail[[#This Row],[UnitPrice]]</f>
        <v>11.25</v>
      </c>
      <c r="L10238" t="str">
        <f t="shared" si="159"/>
        <v>12408|Jul-2011</v>
      </c>
    </row>
    <row r="10239" spans="1:12">
      <c r="A10239">
        <v>554939</v>
      </c>
      <c r="B10239" t="s">
        <v>212</v>
      </c>
      <c r="C10239" t="s">
        <v>16</v>
      </c>
      <c r="D10239">
        <v>1</v>
      </c>
      <c r="E10239" s="1">
        <v>40744.800000000003</v>
      </c>
      <c r="F10239">
        <v>2.1</v>
      </c>
      <c r="G10239">
        <v>13113</v>
      </c>
      <c r="H10239" t="s">
        <v>10</v>
      </c>
      <c r="I10239" t="str">
        <f>IF(AND(LEFT(OnlineRetail[[#This Row],[InvoiceNo]],1)&lt;&gt;"C",OnlineRetail[[#This Row],[CustomerID]]&lt;&gt;""),"Yes","No")</f>
        <v>Yes</v>
      </c>
      <c r="J10239" s="4">
        <f>EOMONTH(OnlineRetail[[#This Row],[InvoiceDate]],-1)+1</f>
        <v>40725</v>
      </c>
      <c r="K10239" s="6">
        <f>OnlineRetail[[#This Row],[Quantity]]*OnlineRetail[[#This Row],[UnitPrice]]</f>
        <v>2.1</v>
      </c>
      <c r="L10239" t="str">
        <f t="shared" si="159"/>
        <v>13113|Jul-2011</v>
      </c>
    </row>
    <row r="10240" spans="1:12">
      <c r="A10240">
        <v>552196</v>
      </c>
      <c r="B10240" t="s">
        <v>186</v>
      </c>
      <c r="C10240" t="s">
        <v>27</v>
      </c>
      <c r="D10240">
        <v>12</v>
      </c>
      <c r="E10240" s="1">
        <v>40744.81527777778</v>
      </c>
      <c r="F10240">
        <v>0.85</v>
      </c>
      <c r="G10240">
        <v>14085</v>
      </c>
      <c r="H10240" t="s">
        <v>22</v>
      </c>
      <c r="I10240" t="str">
        <f>IF(AND(LEFT(OnlineRetail[[#This Row],[InvoiceNo]],1)&lt;&gt;"C",OnlineRetail[[#This Row],[CustomerID]]&lt;&gt;""),"Yes","No")</f>
        <v>Yes</v>
      </c>
      <c r="J10240" s="4">
        <f>EOMONTH(OnlineRetail[[#This Row],[InvoiceDate]],-1)+1</f>
        <v>40725</v>
      </c>
      <c r="K10240" s="6">
        <f>OnlineRetail[[#This Row],[Quantity]]*OnlineRetail[[#This Row],[UnitPrice]]</f>
        <v>10.199999999999999</v>
      </c>
      <c r="L10240" t="str">
        <f t="shared" si="159"/>
        <v>14085|Jul-2011</v>
      </c>
    </row>
    <row r="10241" spans="1:12">
      <c r="A10241">
        <v>546800</v>
      </c>
      <c r="B10241" t="s">
        <v>115</v>
      </c>
      <c r="C10241" t="s">
        <v>40</v>
      </c>
      <c r="D10241">
        <v>18</v>
      </c>
      <c r="E10241" s="1">
        <v>40744.817361111112</v>
      </c>
      <c r="F10241">
        <v>5.95</v>
      </c>
      <c r="G10241">
        <v>14009</v>
      </c>
      <c r="H10241" t="s">
        <v>10</v>
      </c>
      <c r="I10241" t="str">
        <f>IF(AND(LEFT(OnlineRetail[[#This Row],[InvoiceNo]],1)&lt;&gt;"C",OnlineRetail[[#This Row],[CustomerID]]&lt;&gt;""),"Yes","No")</f>
        <v>Yes</v>
      </c>
      <c r="J10241" s="4">
        <f>EOMONTH(OnlineRetail[[#This Row],[InvoiceDate]],-1)+1</f>
        <v>40725</v>
      </c>
      <c r="K10241" s="6">
        <f>OnlineRetail[[#This Row],[Quantity]]*OnlineRetail[[#This Row],[UnitPrice]]</f>
        <v>107.10000000000001</v>
      </c>
      <c r="L10241" t="str">
        <f t="shared" si="159"/>
        <v>14009|Jul-2011</v>
      </c>
    </row>
    <row r="10242" spans="1:12">
      <c r="A10242">
        <v>543659</v>
      </c>
      <c r="B10242" t="s">
        <v>92</v>
      </c>
      <c r="C10242" t="s">
        <v>33</v>
      </c>
      <c r="D10242">
        <v>9</v>
      </c>
      <c r="E10242" s="1">
        <v>40744.822916666657</v>
      </c>
      <c r="F10242">
        <v>7.95</v>
      </c>
      <c r="G10242">
        <v>14230</v>
      </c>
      <c r="H10242" t="s">
        <v>10</v>
      </c>
      <c r="I10242" t="str">
        <f>IF(AND(LEFT(OnlineRetail[[#This Row],[InvoiceNo]],1)&lt;&gt;"C",OnlineRetail[[#This Row],[CustomerID]]&lt;&gt;""),"Yes","No")</f>
        <v>Yes</v>
      </c>
      <c r="J10242" s="4">
        <f>EOMONTH(OnlineRetail[[#This Row],[InvoiceDate]],-1)+1</f>
        <v>40725</v>
      </c>
      <c r="K10242" s="6">
        <f>OnlineRetail[[#This Row],[Quantity]]*OnlineRetail[[#This Row],[UnitPrice]]</f>
        <v>71.55</v>
      </c>
      <c r="L10242" t="str">
        <f t="shared" ref="L10242:L10305" si="160">IF(I10242="Yes",G10242&amp;"|"&amp;TEXT(J10242,"mmm-yyyy"),"")</f>
        <v>14230|Jul-2011</v>
      </c>
    </row>
    <row r="10243" spans="1:12">
      <c r="A10243">
        <v>546683</v>
      </c>
      <c r="B10243" t="s">
        <v>259</v>
      </c>
      <c r="C10243" t="s">
        <v>40</v>
      </c>
      <c r="D10243">
        <v>12</v>
      </c>
      <c r="E10243" s="1">
        <v>40744.82916666667</v>
      </c>
      <c r="F10243">
        <v>9.9499999999999993</v>
      </c>
      <c r="G10243">
        <v>14327</v>
      </c>
      <c r="H10243" t="s">
        <v>10</v>
      </c>
      <c r="I10243" t="str">
        <f>IF(AND(LEFT(OnlineRetail[[#This Row],[InvoiceNo]],1)&lt;&gt;"C",OnlineRetail[[#This Row],[CustomerID]]&lt;&gt;""),"Yes","No")</f>
        <v>Yes</v>
      </c>
      <c r="J10243" s="4">
        <f>EOMONTH(OnlineRetail[[#This Row],[InvoiceDate]],-1)+1</f>
        <v>40725</v>
      </c>
      <c r="K10243" s="6">
        <f>OnlineRetail[[#This Row],[Quantity]]*OnlineRetail[[#This Row],[UnitPrice]]</f>
        <v>119.39999999999999</v>
      </c>
      <c r="L10243" t="str">
        <f t="shared" si="160"/>
        <v>14327|Jul-2011</v>
      </c>
    </row>
    <row r="10244" spans="1:12">
      <c r="A10244">
        <v>545961</v>
      </c>
      <c r="B10244" t="s">
        <v>116</v>
      </c>
      <c r="C10244" t="s">
        <v>46</v>
      </c>
      <c r="D10244">
        <v>2</v>
      </c>
      <c r="E10244" s="1">
        <v>40745.333333333343</v>
      </c>
      <c r="F10244">
        <v>5.95</v>
      </c>
      <c r="G10244">
        <v>12551</v>
      </c>
      <c r="H10244" t="s">
        <v>10</v>
      </c>
      <c r="I10244" t="str">
        <f>IF(AND(LEFT(OnlineRetail[[#This Row],[InvoiceNo]],1)&lt;&gt;"C",OnlineRetail[[#This Row],[CustomerID]]&lt;&gt;""),"Yes","No")</f>
        <v>Yes</v>
      </c>
      <c r="J10244" s="4">
        <f>EOMONTH(OnlineRetail[[#This Row],[InvoiceDate]],-1)+1</f>
        <v>40725</v>
      </c>
      <c r="K10244" s="6">
        <f>OnlineRetail[[#This Row],[Quantity]]*OnlineRetail[[#This Row],[UnitPrice]]</f>
        <v>11.9</v>
      </c>
      <c r="L10244" t="str">
        <f t="shared" si="160"/>
        <v>12551|Jul-2011</v>
      </c>
    </row>
    <row r="10245" spans="1:12">
      <c r="A10245">
        <v>541937</v>
      </c>
      <c r="B10245" t="s">
        <v>186</v>
      </c>
      <c r="C10245" t="s">
        <v>9</v>
      </c>
      <c r="D10245">
        <v>12</v>
      </c>
      <c r="E10245" s="1">
        <v>40745.337500000001</v>
      </c>
      <c r="F10245">
        <v>9.9499999999999993</v>
      </c>
      <c r="G10245">
        <v>13688</v>
      </c>
      <c r="H10245" t="s">
        <v>10</v>
      </c>
      <c r="I10245" t="str">
        <f>IF(AND(LEFT(OnlineRetail[[#This Row],[InvoiceNo]],1)&lt;&gt;"C",OnlineRetail[[#This Row],[CustomerID]]&lt;&gt;""),"Yes","No")</f>
        <v>Yes</v>
      </c>
      <c r="J10245" s="4">
        <f>EOMONTH(OnlineRetail[[#This Row],[InvoiceDate]],-1)+1</f>
        <v>40725</v>
      </c>
      <c r="K10245" s="6">
        <f>OnlineRetail[[#This Row],[Quantity]]*OnlineRetail[[#This Row],[UnitPrice]]</f>
        <v>119.39999999999999</v>
      </c>
      <c r="L10245" t="str">
        <f t="shared" si="160"/>
        <v>13688|Jul-2011</v>
      </c>
    </row>
    <row r="10246" spans="1:12">
      <c r="A10246">
        <v>542897</v>
      </c>
      <c r="B10246" t="s">
        <v>272</v>
      </c>
      <c r="C10246" t="s">
        <v>83</v>
      </c>
      <c r="D10246">
        <v>4</v>
      </c>
      <c r="E10246" s="1">
        <v>40745.347222222219</v>
      </c>
      <c r="F10246">
        <v>1.65</v>
      </c>
      <c r="G10246">
        <v>13797</v>
      </c>
      <c r="H10246" t="s">
        <v>10</v>
      </c>
      <c r="I10246" t="str">
        <f>IF(AND(LEFT(OnlineRetail[[#This Row],[InvoiceNo]],1)&lt;&gt;"C",OnlineRetail[[#This Row],[CustomerID]]&lt;&gt;""),"Yes","No")</f>
        <v>Yes</v>
      </c>
      <c r="J10246" s="4">
        <f>EOMONTH(OnlineRetail[[#This Row],[InvoiceDate]],-1)+1</f>
        <v>40725</v>
      </c>
      <c r="K10246" s="6">
        <f>OnlineRetail[[#This Row],[Quantity]]*OnlineRetail[[#This Row],[UnitPrice]]</f>
        <v>6.6</v>
      </c>
      <c r="L10246" t="str">
        <f t="shared" si="160"/>
        <v>13797|Jul-2011</v>
      </c>
    </row>
    <row r="10247" spans="1:12">
      <c r="A10247">
        <v>537633</v>
      </c>
      <c r="B10247" t="s">
        <v>141</v>
      </c>
      <c r="C10247" t="s">
        <v>19</v>
      </c>
      <c r="D10247">
        <v>15</v>
      </c>
      <c r="E10247" s="1">
        <v>40745.366666666669</v>
      </c>
      <c r="F10247">
        <v>2.5499999999999998</v>
      </c>
      <c r="G10247">
        <v>12687</v>
      </c>
      <c r="H10247" t="s">
        <v>22</v>
      </c>
      <c r="I10247" t="str">
        <f>IF(AND(LEFT(OnlineRetail[[#This Row],[InvoiceNo]],1)&lt;&gt;"C",OnlineRetail[[#This Row],[CustomerID]]&lt;&gt;""),"Yes","No")</f>
        <v>Yes</v>
      </c>
      <c r="J10247" s="4">
        <f>EOMONTH(OnlineRetail[[#This Row],[InvoiceDate]],-1)+1</f>
        <v>40725</v>
      </c>
      <c r="K10247" s="6">
        <f>OnlineRetail[[#This Row],[Quantity]]*OnlineRetail[[#This Row],[UnitPrice]]</f>
        <v>38.25</v>
      </c>
      <c r="L10247" t="str">
        <f t="shared" si="160"/>
        <v>12687|Jul-2011</v>
      </c>
    </row>
    <row r="10248" spans="1:12">
      <c r="A10248">
        <v>548673</v>
      </c>
      <c r="B10248" t="s">
        <v>166</v>
      </c>
      <c r="C10248" t="s">
        <v>12</v>
      </c>
      <c r="D10248">
        <v>14</v>
      </c>
      <c r="E10248" s="1">
        <v>40745.369444444441</v>
      </c>
      <c r="F10248">
        <v>5.95</v>
      </c>
      <c r="G10248">
        <v>13846</v>
      </c>
      <c r="H10248" t="s">
        <v>10</v>
      </c>
      <c r="I10248" t="str">
        <f>IF(AND(LEFT(OnlineRetail[[#This Row],[InvoiceNo]],1)&lt;&gt;"C",OnlineRetail[[#This Row],[CustomerID]]&lt;&gt;""),"Yes","No")</f>
        <v>Yes</v>
      </c>
      <c r="J10248" s="4">
        <f>EOMONTH(OnlineRetail[[#This Row],[InvoiceDate]],-1)+1</f>
        <v>40725</v>
      </c>
      <c r="K10248" s="6">
        <f>OnlineRetail[[#This Row],[Quantity]]*OnlineRetail[[#This Row],[UnitPrice]]</f>
        <v>83.3</v>
      </c>
      <c r="L10248" t="str">
        <f t="shared" si="160"/>
        <v>13846|Jul-2011</v>
      </c>
    </row>
    <row r="10249" spans="1:12">
      <c r="A10249">
        <v>555646</v>
      </c>
      <c r="B10249" t="s">
        <v>131</v>
      </c>
      <c r="C10249" t="s">
        <v>72</v>
      </c>
      <c r="D10249">
        <v>2</v>
      </c>
      <c r="E10249" s="1">
        <v>40745.374305555553</v>
      </c>
      <c r="F10249">
        <v>4.25</v>
      </c>
      <c r="G10249">
        <v>13148</v>
      </c>
      <c r="H10249" t="s">
        <v>10</v>
      </c>
      <c r="I10249" t="str">
        <f>IF(AND(LEFT(OnlineRetail[[#This Row],[InvoiceNo]],1)&lt;&gt;"C",OnlineRetail[[#This Row],[CustomerID]]&lt;&gt;""),"Yes","No")</f>
        <v>Yes</v>
      </c>
      <c r="J10249" s="4">
        <f>EOMONTH(OnlineRetail[[#This Row],[InvoiceDate]],-1)+1</f>
        <v>40725</v>
      </c>
      <c r="K10249" s="6">
        <f>OnlineRetail[[#This Row],[Quantity]]*OnlineRetail[[#This Row],[UnitPrice]]</f>
        <v>8.5</v>
      </c>
      <c r="L10249" t="str">
        <f t="shared" si="160"/>
        <v>13148|Jul-2011</v>
      </c>
    </row>
    <row r="10250" spans="1:12">
      <c r="A10250">
        <v>540336</v>
      </c>
      <c r="B10250" t="s">
        <v>225</v>
      </c>
      <c r="C10250" t="s">
        <v>33</v>
      </c>
      <c r="D10250">
        <v>10</v>
      </c>
      <c r="E10250" s="1">
        <v>40745.386111111111</v>
      </c>
      <c r="F10250">
        <v>2.5499999999999998</v>
      </c>
      <c r="G10250">
        <v>12461</v>
      </c>
      <c r="H10250" t="s">
        <v>70</v>
      </c>
      <c r="I10250" t="str">
        <f>IF(AND(LEFT(OnlineRetail[[#This Row],[InvoiceNo]],1)&lt;&gt;"C",OnlineRetail[[#This Row],[CustomerID]]&lt;&gt;""),"Yes","No")</f>
        <v>Yes</v>
      </c>
      <c r="J10250" s="4">
        <f>EOMONTH(OnlineRetail[[#This Row],[InvoiceDate]],-1)+1</f>
        <v>40725</v>
      </c>
      <c r="K10250" s="6">
        <f>OnlineRetail[[#This Row],[Quantity]]*OnlineRetail[[#This Row],[UnitPrice]]</f>
        <v>25.5</v>
      </c>
      <c r="L10250" t="str">
        <f t="shared" si="160"/>
        <v>12461|Jul-2011</v>
      </c>
    </row>
    <row r="10251" spans="1:12">
      <c r="A10251">
        <v>539822</v>
      </c>
      <c r="B10251" t="s">
        <v>93</v>
      </c>
      <c r="C10251" t="s">
        <v>42</v>
      </c>
      <c r="D10251">
        <v>22</v>
      </c>
      <c r="E10251" s="1">
        <v>40745.395833333343</v>
      </c>
      <c r="F10251">
        <v>2.5499999999999998</v>
      </c>
      <c r="G10251">
        <v>14047</v>
      </c>
      <c r="H10251" t="s">
        <v>31</v>
      </c>
      <c r="I10251" t="str">
        <f>IF(AND(LEFT(OnlineRetail[[#This Row],[InvoiceNo]],1)&lt;&gt;"C",OnlineRetail[[#This Row],[CustomerID]]&lt;&gt;""),"Yes","No")</f>
        <v>Yes</v>
      </c>
      <c r="J10251" s="4">
        <f>EOMONTH(OnlineRetail[[#This Row],[InvoiceDate]],-1)+1</f>
        <v>40725</v>
      </c>
      <c r="K10251" s="6">
        <f>OnlineRetail[[#This Row],[Quantity]]*OnlineRetail[[#This Row],[UnitPrice]]</f>
        <v>56.099999999999994</v>
      </c>
      <c r="L10251" t="str">
        <f t="shared" si="160"/>
        <v>14047|Jul-2011</v>
      </c>
    </row>
    <row r="10252" spans="1:12">
      <c r="A10252">
        <v>537364</v>
      </c>
      <c r="B10252" t="s">
        <v>296</v>
      </c>
      <c r="C10252" t="s">
        <v>29</v>
      </c>
      <c r="D10252">
        <v>20</v>
      </c>
      <c r="E10252" s="1">
        <v>40745.405555555553</v>
      </c>
      <c r="F10252">
        <v>1.65</v>
      </c>
      <c r="G10252">
        <v>13989</v>
      </c>
      <c r="H10252" t="s">
        <v>10</v>
      </c>
      <c r="I10252" t="str">
        <f>IF(AND(LEFT(OnlineRetail[[#This Row],[InvoiceNo]],1)&lt;&gt;"C",OnlineRetail[[#This Row],[CustomerID]]&lt;&gt;""),"Yes","No")</f>
        <v>Yes</v>
      </c>
      <c r="J10252" s="4">
        <f>EOMONTH(OnlineRetail[[#This Row],[InvoiceDate]],-1)+1</f>
        <v>40725</v>
      </c>
      <c r="K10252" s="6">
        <f>OnlineRetail[[#This Row],[Quantity]]*OnlineRetail[[#This Row],[UnitPrice]]</f>
        <v>33</v>
      </c>
      <c r="L10252" t="str">
        <f t="shared" si="160"/>
        <v>13989|Jul-2011</v>
      </c>
    </row>
    <row r="10253" spans="1:12">
      <c r="A10253">
        <v>553095</v>
      </c>
      <c r="B10253" t="s">
        <v>79</v>
      </c>
      <c r="C10253" t="s">
        <v>62</v>
      </c>
      <c r="D10253">
        <v>20</v>
      </c>
      <c r="E10253" s="1">
        <v>40745.408333333333</v>
      </c>
      <c r="F10253">
        <v>0.85</v>
      </c>
      <c r="G10253">
        <v>13586</v>
      </c>
      <c r="H10253" t="s">
        <v>10</v>
      </c>
      <c r="I10253" t="str">
        <f>IF(AND(LEFT(OnlineRetail[[#This Row],[InvoiceNo]],1)&lt;&gt;"C",OnlineRetail[[#This Row],[CustomerID]]&lt;&gt;""),"Yes","No")</f>
        <v>Yes</v>
      </c>
      <c r="J10253" s="4">
        <f>EOMONTH(OnlineRetail[[#This Row],[InvoiceDate]],-1)+1</f>
        <v>40725</v>
      </c>
      <c r="K10253" s="6">
        <f>OnlineRetail[[#This Row],[Quantity]]*OnlineRetail[[#This Row],[UnitPrice]]</f>
        <v>17</v>
      </c>
      <c r="L10253" t="str">
        <f t="shared" si="160"/>
        <v>13586|Jul-2011</v>
      </c>
    </row>
    <row r="10254" spans="1:12">
      <c r="A10254">
        <v>540967</v>
      </c>
      <c r="B10254" t="s">
        <v>157</v>
      </c>
      <c r="C10254" t="s">
        <v>14</v>
      </c>
      <c r="D10254">
        <v>16</v>
      </c>
      <c r="E10254" s="1">
        <v>40745.408333333333</v>
      </c>
      <c r="F10254">
        <v>0.85</v>
      </c>
      <c r="G10254">
        <v>14149</v>
      </c>
      <c r="H10254" t="s">
        <v>10</v>
      </c>
      <c r="I10254" t="str">
        <f>IF(AND(LEFT(OnlineRetail[[#This Row],[InvoiceNo]],1)&lt;&gt;"C",OnlineRetail[[#This Row],[CustomerID]]&lt;&gt;""),"Yes","No")</f>
        <v>Yes</v>
      </c>
      <c r="J10254" s="4">
        <f>EOMONTH(OnlineRetail[[#This Row],[InvoiceDate]],-1)+1</f>
        <v>40725</v>
      </c>
      <c r="K10254" s="6">
        <f>OnlineRetail[[#This Row],[Quantity]]*OnlineRetail[[#This Row],[UnitPrice]]</f>
        <v>13.6</v>
      </c>
      <c r="L10254" t="str">
        <f t="shared" si="160"/>
        <v>14149|Jul-2011</v>
      </c>
    </row>
    <row r="10255" spans="1:12" hidden="1">
      <c r="A10255" t="s">
        <v>380</v>
      </c>
      <c r="B10255" t="s">
        <v>224</v>
      </c>
      <c r="C10255" t="s">
        <v>33</v>
      </c>
      <c r="D10255">
        <v>4</v>
      </c>
      <c r="E10255" s="1">
        <v>40745.40902777778</v>
      </c>
      <c r="F10255">
        <v>2.5499999999999998</v>
      </c>
      <c r="G10255">
        <v>13727</v>
      </c>
      <c r="H10255" t="s">
        <v>10</v>
      </c>
      <c r="I10255" t="str">
        <f>IF(AND(LEFT(OnlineRetail[[#This Row],[InvoiceNo]],1)&lt;&gt;"C",OnlineRetail[[#This Row],[CustomerID]]&lt;&gt;""),"Yes","No")</f>
        <v>No</v>
      </c>
      <c r="J10255" s="4">
        <f>EOMONTH(OnlineRetail[[#This Row],[InvoiceDate]],-1)+1</f>
        <v>40725</v>
      </c>
      <c r="K10255" s="6">
        <f>OnlineRetail[[#This Row],[Quantity]]*OnlineRetail[[#This Row],[UnitPrice]]</f>
        <v>10.199999999999999</v>
      </c>
      <c r="L10255" t="str">
        <f t="shared" si="160"/>
        <v/>
      </c>
    </row>
    <row r="10256" spans="1:12">
      <c r="A10256">
        <v>551533</v>
      </c>
      <c r="B10256" t="s">
        <v>230</v>
      </c>
      <c r="C10256" t="s">
        <v>48</v>
      </c>
      <c r="D10256">
        <v>4</v>
      </c>
      <c r="E10256" s="1">
        <v>40745.410416666673</v>
      </c>
      <c r="F10256">
        <v>1.65</v>
      </c>
      <c r="G10256">
        <v>13645</v>
      </c>
      <c r="H10256" t="s">
        <v>31</v>
      </c>
      <c r="I10256" t="str">
        <f>IF(AND(LEFT(OnlineRetail[[#This Row],[InvoiceNo]],1)&lt;&gt;"C",OnlineRetail[[#This Row],[CustomerID]]&lt;&gt;""),"Yes","No")</f>
        <v>Yes</v>
      </c>
      <c r="J10256" s="4">
        <f>EOMONTH(OnlineRetail[[#This Row],[InvoiceDate]],-1)+1</f>
        <v>40725</v>
      </c>
      <c r="K10256" s="6">
        <f>OnlineRetail[[#This Row],[Quantity]]*OnlineRetail[[#This Row],[UnitPrice]]</f>
        <v>6.6</v>
      </c>
      <c r="L10256" t="str">
        <f t="shared" si="160"/>
        <v>13645|Jul-2011</v>
      </c>
    </row>
    <row r="10257" spans="1:12">
      <c r="A10257">
        <v>549813</v>
      </c>
      <c r="B10257" t="s">
        <v>253</v>
      </c>
      <c r="C10257" t="s">
        <v>83</v>
      </c>
      <c r="D10257">
        <v>15</v>
      </c>
      <c r="E10257" s="1">
        <v>40745.413888888892</v>
      </c>
      <c r="F10257">
        <v>2.1</v>
      </c>
      <c r="G10257">
        <v>12792</v>
      </c>
      <c r="H10257" t="s">
        <v>10</v>
      </c>
      <c r="I10257" t="str">
        <f>IF(AND(LEFT(OnlineRetail[[#This Row],[InvoiceNo]],1)&lt;&gt;"C",OnlineRetail[[#This Row],[CustomerID]]&lt;&gt;""),"Yes","No")</f>
        <v>Yes</v>
      </c>
      <c r="J10257" s="4">
        <f>EOMONTH(OnlineRetail[[#This Row],[InvoiceDate]],-1)+1</f>
        <v>40725</v>
      </c>
      <c r="K10257" s="6">
        <f>OnlineRetail[[#This Row],[Quantity]]*OnlineRetail[[#This Row],[UnitPrice]]</f>
        <v>31.5</v>
      </c>
      <c r="L10257" t="str">
        <f t="shared" si="160"/>
        <v>12792|Jul-2011</v>
      </c>
    </row>
    <row r="10258" spans="1:12">
      <c r="A10258">
        <v>546340</v>
      </c>
      <c r="B10258" t="s">
        <v>130</v>
      </c>
      <c r="C10258" t="s">
        <v>29</v>
      </c>
      <c r="D10258">
        <v>23</v>
      </c>
      <c r="E10258" s="1">
        <v>40745.423611111109</v>
      </c>
      <c r="F10258">
        <v>2.1</v>
      </c>
      <c r="G10258">
        <v>13762</v>
      </c>
      <c r="H10258" t="s">
        <v>10</v>
      </c>
      <c r="I10258" t="str">
        <f>IF(AND(LEFT(OnlineRetail[[#This Row],[InvoiceNo]],1)&lt;&gt;"C",OnlineRetail[[#This Row],[CustomerID]]&lt;&gt;""),"Yes","No")</f>
        <v>Yes</v>
      </c>
      <c r="J10258" s="4">
        <f>EOMONTH(OnlineRetail[[#This Row],[InvoiceDate]],-1)+1</f>
        <v>40725</v>
      </c>
      <c r="K10258" s="6">
        <f>OnlineRetail[[#This Row],[Quantity]]*OnlineRetail[[#This Row],[UnitPrice]]</f>
        <v>48.300000000000004</v>
      </c>
      <c r="L10258" t="str">
        <f t="shared" si="160"/>
        <v>13762|Jul-2011</v>
      </c>
    </row>
    <row r="10259" spans="1:12">
      <c r="A10259">
        <v>548695</v>
      </c>
      <c r="B10259" t="s">
        <v>138</v>
      </c>
      <c r="C10259" t="s">
        <v>12</v>
      </c>
      <c r="D10259">
        <v>2</v>
      </c>
      <c r="E10259" s="1">
        <v>40745.4375</v>
      </c>
      <c r="F10259">
        <v>5.95</v>
      </c>
      <c r="G10259">
        <v>12962</v>
      </c>
      <c r="H10259" t="s">
        <v>10</v>
      </c>
      <c r="I10259" t="str">
        <f>IF(AND(LEFT(OnlineRetail[[#This Row],[InvoiceNo]],1)&lt;&gt;"C",OnlineRetail[[#This Row],[CustomerID]]&lt;&gt;""),"Yes","No")</f>
        <v>Yes</v>
      </c>
      <c r="J10259" s="4">
        <f>EOMONTH(OnlineRetail[[#This Row],[InvoiceDate]],-1)+1</f>
        <v>40725</v>
      </c>
      <c r="K10259" s="6">
        <f>OnlineRetail[[#This Row],[Quantity]]*OnlineRetail[[#This Row],[UnitPrice]]</f>
        <v>11.9</v>
      </c>
      <c r="L10259" t="str">
        <f t="shared" si="160"/>
        <v>12962|Jul-2011</v>
      </c>
    </row>
    <row r="10260" spans="1:12">
      <c r="A10260">
        <v>542845</v>
      </c>
      <c r="B10260" t="s">
        <v>139</v>
      </c>
      <c r="C10260" t="s">
        <v>24</v>
      </c>
      <c r="D10260">
        <v>10</v>
      </c>
      <c r="E10260" s="1">
        <v>40745.444444444453</v>
      </c>
      <c r="F10260">
        <v>9.9499999999999993</v>
      </c>
      <c r="G10260">
        <v>14166</v>
      </c>
      <c r="H10260" t="s">
        <v>10</v>
      </c>
      <c r="I10260" t="str">
        <f>IF(AND(LEFT(OnlineRetail[[#This Row],[InvoiceNo]],1)&lt;&gt;"C",OnlineRetail[[#This Row],[CustomerID]]&lt;&gt;""),"Yes","No")</f>
        <v>Yes</v>
      </c>
      <c r="J10260" s="4">
        <f>EOMONTH(OnlineRetail[[#This Row],[InvoiceDate]],-1)+1</f>
        <v>40725</v>
      </c>
      <c r="K10260" s="6">
        <f>OnlineRetail[[#This Row],[Quantity]]*OnlineRetail[[#This Row],[UnitPrice]]</f>
        <v>99.5</v>
      </c>
      <c r="L10260" t="str">
        <f t="shared" si="160"/>
        <v>14166|Jul-2011</v>
      </c>
    </row>
    <row r="10261" spans="1:12">
      <c r="A10261">
        <v>543142</v>
      </c>
      <c r="B10261" t="s">
        <v>272</v>
      </c>
      <c r="C10261" t="s">
        <v>48</v>
      </c>
      <c r="D10261">
        <v>12</v>
      </c>
      <c r="E10261" s="1">
        <v>40745.458333333343</v>
      </c>
      <c r="F10261">
        <v>0.85</v>
      </c>
      <c r="G10261">
        <v>13404</v>
      </c>
      <c r="H10261" t="s">
        <v>10</v>
      </c>
      <c r="I10261" t="str">
        <f>IF(AND(LEFT(OnlineRetail[[#This Row],[InvoiceNo]],1)&lt;&gt;"C",OnlineRetail[[#This Row],[CustomerID]]&lt;&gt;""),"Yes","No")</f>
        <v>Yes</v>
      </c>
      <c r="J10261" s="4">
        <f>EOMONTH(OnlineRetail[[#This Row],[InvoiceDate]],-1)+1</f>
        <v>40725</v>
      </c>
      <c r="K10261" s="6">
        <f>OnlineRetail[[#This Row],[Quantity]]*OnlineRetail[[#This Row],[UnitPrice]]</f>
        <v>10.199999999999999</v>
      </c>
      <c r="L10261" t="str">
        <f t="shared" si="160"/>
        <v>13404|Jul-2011</v>
      </c>
    </row>
    <row r="10262" spans="1:12">
      <c r="A10262">
        <v>544583</v>
      </c>
      <c r="B10262" t="s">
        <v>302</v>
      </c>
      <c r="C10262" t="s">
        <v>39</v>
      </c>
      <c r="D10262">
        <v>15</v>
      </c>
      <c r="E10262" s="1">
        <v>40745.463888888888</v>
      </c>
      <c r="F10262">
        <v>0.85</v>
      </c>
      <c r="G10262">
        <v>12671</v>
      </c>
      <c r="H10262" t="s">
        <v>17</v>
      </c>
      <c r="I10262" t="str">
        <f>IF(AND(LEFT(OnlineRetail[[#This Row],[InvoiceNo]],1)&lt;&gt;"C",OnlineRetail[[#This Row],[CustomerID]]&lt;&gt;""),"Yes","No")</f>
        <v>Yes</v>
      </c>
      <c r="J10262" s="4">
        <f>EOMONTH(OnlineRetail[[#This Row],[InvoiceDate]],-1)+1</f>
        <v>40725</v>
      </c>
      <c r="K10262" s="6">
        <f>OnlineRetail[[#This Row],[Quantity]]*OnlineRetail[[#This Row],[UnitPrice]]</f>
        <v>12.75</v>
      </c>
      <c r="L10262" t="str">
        <f t="shared" si="160"/>
        <v>12671|Jul-2011</v>
      </c>
    </row>
    <row r="10263" spans="1:12">
      <c r="A10263">
        <v>549963</v>
      </c>
      <c r="B10263" t="s">
        <v>18</v>
      </c>
      <c r="C10263" t="s">
        <v>14</v>
      </c>
      <c r="D10263">
        <v>9</v>
      </c>
      <c r="E10263" s="1">
        <v>40745.468055555553</v>
      </c>
      <c r="F10263">
        <v>2.1</v>
      </c>
      <c r="G10263">
        <v>12566</v>
      </c>
      <c r="H10263" t="s">
        <v>10</v>
      </c>
      <c r="I10263" t="str">
        <f>IF(AND(LEFT(OnlineRetail[[#This Row],[InvoiceNo]],1)&lt;&gt;"C",OnlineRetail[[#This Row],[CustomerID]]&lt;&gt;""),"Yes","No")</f>
        <v>Yes</v>
      </c>
      <c r="J10263" s="4">
        <f>EOMONTH(OnlineRetail[[#This Row],[InvoiceDate]],-1)+1</f>
        <v>40725</v>
      </c>
      <c r="K10263" s="6">
        <f>OnlineRetail[[#This Row],[Quantity]]*OnlineRetail[[#This Row],[UnitPrice]]</f>
        <v>18.900000000000002</v>
      </c>
      <c r="L10263" t="str">
        <f t="shared" si="160"/>
        <v>12566|Jul-2011</v>
      </c>
    </row>
    <row r="10264" spans="1:12">
      <c r="A10264">
        <v>548852</v>
      </c>
      <c r="B10264" t="s">
        <v>77</v>
      </c>
      <c r="C10264" t="s">
        <v>83</v>
      </c>
      <c r="D10264">
        <v>19</v>
      </c>
      <c r="E10264" s="1">
        <v>40745.479166666657</v>
      </c>
      <c r="F10264">
        <v>2.5499999999999998</v>
      </c>
      <c r="G10264">
        <v>12615</v>
      </c>
      <c r="H10264" t="s">
        <v>10</v>
      </c>
      <c r="I10264" t="str">
        <f>IF(AND(LEFT(OnlineRetail[[#This Row],[InvoiceNo]],1)&lt;&gt;"C",OnlineRetail[[#This Row],[CustomerID]]&lt;&gt;""),"Yes","No")</f>
        <v>Yes</v>
      </c>
      <c r="J10264" s="4">
        <f>EOMONTH(OnlineRetail[[#This Row],[InvoiceDate]],-1)+1</f>
        <v>40725</v>
      </c>
      <c r="K10264" s="6">
        <f>OnlineRetail[[#This Row],[Quantity]]*OnlineRetail[[#This Row],[UnitPrice]]</f>
        <v>48.449999999999996</v>
      </c>
      <c r="L10264" t="str">
        <f t="shared" si="160"/>
        <v>12615|Jul-2011</v>
      </c>
    </row>
    <row r="10265" spans="1:12">
      <c r="A10265">
        <v>554348</v>
      </c>
      <c r="B10265" t="s">
        <v>219</v>
      </c>
      <c r="C10265" t="s">
        <v>16</v>
      </c>
      <c r="D10265">
        <v>19</v>
      </c>
      <c r="E10265" s="1">
        <v>40745.511805555558</v>
      </c>
      <c r="F10265">
        <v>1.25</v>
      </c>
      <c r="G10265">
        <v>14103</v>
      </c>
      <c r="H10265" t="s">
        <v>10</v>
      </c>
      <c r="I10265" t="str">
        <f>IF(AND(LEFT(OnlineRetail[[#This Row],[InvoiceNo]],1)&lt;&gt;"C",OnlineRetail[[#This Row],[CustomerID]]&lt;&gt;""),"Yes","No")</f>
        <v>Yes</v>
      </c>
      <c r="J10265" s="4">
        <f>EOMONTH(OnlineRetail[[#This Row],[InvoiceDate]],-1)+1</f>
        <v>40725</v>
      </c>
      <c r="K10265" s="6">
        <f>OnlineRetail[[#This Row],[Quantity]]*OnlineRetail[[#This Row],[UnitPrice]]</f>
        <v>23.75</v>
      </c>
      <c r="L10265" t="str">
        <f t="shared" si="160"/>
        <v>14103|Jul-2011</v>
      </c>
    </row>
    <row r="10266" spans="1:12">
      <c r="A10266">
        <v>551680</v>
      </c>
      <c r="B10266" t="s">
        <v>227</v>
      </c>
      <c r="C10266" t="s">
        <v>29</v>
      </c>
      <c r="D10266">
        <v>23</v>
      </c>
      <c r="E10266" s="1">
        <v>40745.51458333333</v>
      </c>
      <c r="F10266">
        <v>2.1</v>
      </c>
      <c r="G10266">
        <v>13930</v>
      </c>
      <c r="H10266" t="s">
        <v>10</v>
      </c>
      <c r="I10266" t="str">
        <f>IF(AND(LEFT(OnlineRetail[[#This Row],[InvoiceNo]],1)&lt;&gt;"C",OnlineRetail[[#This Row],[CustomerID]]&lt;&gt;""),"Yes","No")</f>
        <v>Yes</v>
      </c>
      <c r="J10266" s="4">
        <f>EOMONTH(OnlineRetail[[#This Row],[InvoiceDate]],-1)+1</f>
        <v>40725</v>
      </c>
      <c r="K10266" s="6">
        <f>OnlineRetail[[#This Row],[Quantity]]*OnlineRetail[[#This Row],[UnitPrice]]</f>
        <v>48.300000000000004</v>
      </c>
      <c r="L10266" t="str">
        <f t="shared" si="160"/>
        <v>13930|Jul-2011</v>
      </c>
    </row>
    <row r="10267" spans="1:12">
      <c r="A10267">
        <v>537599</v>
      </c>
      <c r="B10267" t="s">
        <v>97</v>
      </c>
      <c r="C10267" t="s">
        <v>9</v>
      </c>
      <c r="D10267">
        <v>2</v>
      </c>
      <c r="E10267" s="1">
        <v>40745.524305555547</v>
      </c>
      <c r="F10267">
        <v>1.65</v>
      </c>
      <c r="G10267">
        <v>13366</v>
      </c>
      <c r="H10267" t="s">
        <v>10</v>
      </c>
      <c r="I10267" t="str">
        <f>IF(AND(LEFT(OnlineRetail[[#This Row],[InvoiceNo]],1)&lt;&gt;"C",OnlineRetail[[#This Row],[CustomerID]]&lt;&gt;""),"Yes","No")</f>
        <v>Yes</v>
      </c>
      <c r="J10267" s="4">
        <f>EOMONTH(OnlineRetail[[#This Row],[InvoiceDate]],-1)+1</f>
        <v>40725</v>
      </c>
      <c r="K10267" s="6">
        <f>OnlineRetail[[#This Row],[Quantity]]*OnlineRetail[[#This Row],[UnitPrice]]</f>
        <v>3.3</v>
      </c>
      <c r="L10267" t="str">
        <f t="shared" si="160"/>
        <v>13366|Jul-2011</v>
      </c>
    </row>
    <row r="10268" spans="1:12">
      <c r="A10268">
        <v>537232</v>
      </c>
      <c r="B10268" t="s">
        <v>192</v>
      </c>
      <c r="C10268" t="s">
        <v>40</v>
      </c>
      <c r="D10268">
        <v>1</v>
      </c>
      <c r="E10268" s="1">
        <v>40745.525000000001</v>
      </c>
      <c r="F10268">
        <v>4.95</v>
      </c>
      <c r="G10268">
        <v>13372</v>
      </c>
      <c r="H10268" t="s">
        <v>10</v>
      </c>
      <c r="I10268" t="str">
        <f>IF(AND(LEFT(OnlineRetail[[#This Row],[InvoiceNo]],1)&lt;&gt;"C",OnlineRetail[[#This Row],[CustomerID]]&lt;&gt;""),"Yes","No")</f>
        <v>Yes</v>
      </c>
      <c r="J10268" s="4">
        <f>EOMONTH(OnlineRetail[[#This Row],[InvoiceDate]],-1)+1</f>
        <v>40725</v>
      </c>
      <c r="K10268" s="6">
        <f>OnlineRetail[[#This Row],[Quantity]]*OnlineRetail[[#This Row],[UnitPrice]]</f>
        <v>4.95</v>
      </c>
      <c r="L10268" t="str">
        <f t="shared" si="160"/>
        <v>13372|Jul-2011</v>
      </c>
    </row>
    <row r="10269" spans="1:12">
      <c r="A10269">
        <v>556115</v>
      </c>
      <c r="B10269" t="s">
        <v>212</v>
      </c>
      <c r="C10269" t="s">
        <v>29</v>
      </c>
      <c r="D10269">
        <v>11</v>
      </c>
      <c r="E10269" s="1">
        <v>40745.54583333333</v>
      </c>
      <c r="F10269">
        <v>2.1</v>
      </c>
      <c r="G10269">
        <v>13124</v>
      </c>
      <c r="H10269" t="s">
        <v>70</v>
      </c>
      <c r="I10269" t="str">
        <f>IF(AND(LEFT(OnlineRetail[[#This Row],[InvoiceNo]],1)&lt;&gt;"C",OnlineRetail[[#This Row],[CustomerID]]&lt;&gt;""),"Yes","No")</f>
        <v>Yes</v>
      </c>
      <c r="J10269" s="4">
        <f>EOMONTH(OnlineRetail[[#This Row],[InvoiceDate]],-1)+1</f>
        <v>40725</v>
      </c>
      <c r="K10269" s="6">
        <f>OnlineRetail[[#This Row],[Quantity]]*OnlineRetail[[#This Row],[UnitPrice]]</f>
        <v>23.1</v>
      </c>
      <c r="L10269" t="str">
        <f t="shared" si="160"/>
        <v>13124|Jul-2011</v>
      </c>
    </row>
    <row r="10270" spans="1:12">
      <c r="A10270">
        <v>554704</v>
      </c>
      <c r="B10270" t="s">
        <v>263</v>
      </c>
      <c r="C10270" t="s">
        <v>24</v>
      </c>
      <c r="D10270">
        <v>6</v>
      </c>
      <c r="E10270" s="1">
        <v>40745.554861111108</v>
      </c>
      <c r="F10270">
        <v>4.95</v>
      </c>
      <c r="G10270">
        <v>12967</v>
      </c>
      <c r="H10270" t="s">
        <v>10</v>
      </c>
      <c r="I10270" t="str">
        <f>IF(AND(LEFT(OnlineRetail[[#This Row],[InvoiceNo]],1)&lt;&gt;"C",OnlineRetail[[#This Row],[CustomerID]]&lt;&gt;""),"Yes","No")</f>
        <v>Yes</v>
      </c>
      <c r="J10270" s="4">
        <f>EOMONTH(OnlineRetail[[#This Row],[InvoiceDate]],-1)+1</f>
        <v>40725</v>
      </c>
      <c r="K10270" s="6">
        <f>OnlineRetail[[#This Row],[Quantity]]*OnlineRetail[[#This Row],[UnitPrice]]</f>
        <v>29.700000000000003</v>
      </c>
      <c r="L10270" t="str">
        <f t="shared" si="160"/>
        <v>12967|Jul-2011</v>
      </c>
    </row>
    <row r="10271" spans="1:12">
      <c r="A10271">
        <v>547730</v>
      </c>
      <c r="B10271" t="s">
        <v>242</v>
      </c>
      <c r="C10271" t="s">
        <v>14</v>
      </c>
      <c r="D10271">
        <v>9</v>
      </c>
      <c r="E10271" s="1">
        <v>40745.556944444441</v>
      </c>
      <c r="F10271">
        <v>0.85</v>
      </c>
      <c r="G10271">
        <v>13801</v>
      </c>
      <c r="H10271" t="s">
        <v>25</v>
      </c>
      <c r="I10271" t="str">
        <f>IF(AND(LEFT(OnlineRetail[[#This Row],[InvoiceNo]],1)&lt;&gt;"C",OnlineRetail[[#This Row],[CustomerID]]&lt;&gt;""),"Yes","No")</f>
        <v>Yes</v>
      </c>
      <c r="J10271" s="4">
        <f>EOMONTH(OnlineRetail[[#This Row],[InvoiceDate]],-1)+1</f>
        <v>40725</v>
      </c>
      <c r="K10271" s="6">
        <f>OnlineRetail[[#This Row],[Quantity]]*OnlineRetail[[#This Row],[UnitPrice]]</f>
        <v>7.6499999999999995</v>
      </c>
      <c r="L10271" t="str">
        <f t="shared" si="160"/>
        <v>13801|Jul-2011</v>
      </c>
    </row>
    <row r="10272" spans="1:12">
      <c r="A10272">
        <v>547228</v>
      </c>
      <c r="B10272" t="s">
        <v>90</v>
      </c>
      <c r="C10272" t="s">
        <v>24</v>
      </c>
      <c r="D10272">
        <v>15</v>
      </c>
      <c r="E10272" s="1">
        <v>40745.557638888888</v>
      </c>
      <c r="F10272">
        <v>4.25</v>
      </c>
      <c r="G10272">
        <v>13289</v>
      </c>
      <c r="H10272" t="s">
        <v>10</v>
      </c>
      <c r="I10272" t="str">
        <f>IF(AND(LEFT(OnlineRetail[[#This Row],[InvoiceNo]],1)&lt;&gt;"C",OnlineRetail[[#This Row],[CustomerID]]&lt;&gt;""),"Yes","No")</f>
        <v>Yes</v>
      </c>
      <c r="J10272" s="4">
        <f>EOMONTH(OnlineRetail[[#This Row],[InvoiceDate]],-1)+1</f>
        <v>40725</v>
      </c>
      <c r="K10272" s="6">
        <f>OnlineRetail[[#This Row],[Quantity]]*OnlineRetail[[#This Row],[UnitPrice]]</f>
        <v>63.75</v>
      </c>
      <c r="L10272" t="str">
        <f t="shared" si="160"/>
        <v>13289|Jul-2011</v>
      </c>
    </row>
    <row r="10273" spans="1:12">
      <c r="A10273">
        <v>538422</v>
      </c>
      <c r="B10273" t="s">
        <v>120</v>
      </c>
      <c r="C10273" t="s">
        <v>48</v>
      </c>
      <c r="D10273">
        <v>7</v>
      </c>
      <c r="E10273" s="1">
        <v>40745.558333333327</v>
      </c>
      <c r="F10273">
        <v>1.25</v>
      </c>
      <c r="G10273">
        <v>12551</v>
      </c>
      <c r="H10273" t="s">
        <v>10</v>
      </c>
      <c r="I10273" t="str">
        <f>IF(AND(LEFT(OnlineRetail[[#This Row],[InvoiceNo]],1)&lt;&gt;"C",OnlineRetail[[#This Row],[CustomerID]]&lt;&gt;""),"Yes","No")</f>
        <v>Yes</v>
      </c>
      <c r="J10273" s="4">
        <f>EOMONTH(OnlineRetail[[#This Row],[InvoiceDate]],-1)+1</f>
        <v>40725</v>
      </c>
      <c r="K10273" s="6">
        <f>OnlineRetail[[#This Row],[Quantity]]*OnlineRetail[[#This Row],[UnitPrice]]</f>
        <v>8.75</v>
      </c>
      <c r="L10273" t="str">
        <f t="shared" si="160"/>
        <v>12551|Jul-2011</v>
      </c>
    </row>
    <row r="10274" spans="1:12">
      <c r="A10274">
        <v>541334</v>
      </c>
      <c r="B10274" t="s">
        <v>96</v>
      </c>
      <c r="C10274" t="s">
        <v>62</v>
      </c>
      <c r="D10274">
        <v>14</v>
      </c>
      <c r="E10274" s="1">
        <v>40745.558333333327</v>
      </c>
      <c r="F10274">
        <v>7.95</v>
      </c>
      <c r="G10274">
        <v>14056</v>
      </c>
      <c r="H10274" t="s">
        <v>10</v>
      </c>
      <c r="I10274" t="str">
        <f>IF(AND(LEFT(OnlineRetail[[#This Row],[InvoiceNo]],1)&lt;&gt;"C",OnlineRetail[[#This Row],[CustomerID]]&lt;&gt;""),"Yes","No")</f>
        <v>Yes</v>
      </c>
      <c r="J10274" s="4">
        <f>EOMONTH(OnlineRetail[[#This Row],[InvoiceDate]],-1)+1</f>
        <v>40725</v>
      </c>
      <c r="K10274" s="6">
        <f>OnlineRetail[[#This Row],[Quantity]]*OnlineRetail[[#This Row],[UnitPrice]]</f>
        <v>111.3</v>
      </c>
      <c r="L10274" t="str">
        <f t="shared" si="160"/>
        <v>14056|Jul-2011</v>
      </c>
    </row>
    <row r="10275" spans="1:12">
      <c r="A10275">
        <v>550924</v>
      </c>
      <c r="B10275" t="s">
        <v>47</v>
      </c>
      <c r="C10275" t="s">
        <v>27</v>
      </c>
      <c r="D10275">
        <v>19</v>
      </c>
      <c r="E10275" s="1">
        <v>40745.559027777781</v>
      </c>
      <c r="F10275">
        <v>1.65</v>
      </c>
      <c r="G10275">
        <v>14131</v>
      </c>
      <c r="H10275" t="s">
        <v>10</v>
      </c>
      <c r="I10275" t="str">
        <f>IF(AND(LEFT(OnlineRetail[[#This Row],[InvoiceNo]],1)&lt;&gt;"C",OnlineRetail[[#This Row],[CustomerID]]&lt;&gt;""),"Yes","No")</f>
        <v>Yes</v>
      </c>
      <c r="J10275" s="4">
        <f>EOMONTH(OnlineRetail[[#This Row],[InvoiceDate]],-1)+1</f>
        <v>40725</v>
      </c>
      <c r="K10275" s="6">
        <f>OnlineRetail[[#This Row],[Quantity]]*OnlineRetail[[#This Row],[UnitPrice]]</f>
        <v>31.349999999999998</v>
      </c>
      <c r="L10275" t="str">
        <f t="shared" si="160"/>
        <v>14131|Jul-2011</v>
      </c>
    </row>
    <row r="10276" spans="1:12">
      <c r="A10276">
        <v>553739</v>
      </c>
      <c r="B10276" t="s">
        <v>248</v>
      </c>
      <c r="C10276" t="s">
        <v>24</v>
      </c>
      <c r="D10276">
        <v>1</v>
      </c>
      <c r="E10276" s="1">
        <v>40745.567361111112</v>
      </c>
      <c r="F10276">
        <v>3.39</v>
      </c>
      <c r="G10276">
        <v>13265</v>
      </c>
      <c r="H10276" t="s">
        <v>10</v>
      </c>
      <c r="I10276" t="str">
        <f>IF(AND(LEFT(OnlineRetail[[#This Row],[InvoiceNo]],1)&lt;&gt;"C",OnlineRetail[[#This Row],[CustomerID]]&lt;&gt;""),"Yes","No")</f>
        <v>Yes</v>
      </c>
      <c r="J10276" s="4">
        <f>EOMONTH(OnlineRetail[[#This Row],[InvoiceDate]],-1)+1</f>
        <v>40725</v>
      </c>
      <c r="K10276" s="6">
        <f>OnlineRetail[[#This Row],[Quantity]]*OnlineRetail[[#This Row],[UnitPrice]]</f>
        <v>3.39</v>
      </c>
      <c r="L10276" t="str">
        <f t="shared" si="160"/>
        <v>13265|Jul-2011</v>
      </c>
    </row>
    <row r="10277" spans="1:12">
      <c r="A10277">
        <v>539198</v>
      </c>
      <c r="B10277" t="s">
        <v>109</v>
      </c>
      <c r="C10277" t="s">
        <v>72</v>
      </c>
      <c r="D10277">
        <v>17</v>
      </c>
      <c r="E10277" s="1">
        <v>40745.572916666657</v>
      </c>
      <c r="F10277">
        <v>5.95</v>
      </c>
      <c r="G10277">
        <v>12376</v>
      </c>
      <c r="H10277" t="s">
        <v>10</v>
      </c>
      <c r="I10277" t="str">
        <f>IF(AND(LEFT(OnlineRetail[[#This Row],[InvoiceNo]],1)&lt;&gt;"C",OnlineRetail[[#This Row],[CustomerID]]&lt;&gt;""),"Yes","No")</f>
        <v>Yes</v>
      </c>
      <c r="J10277" s="4">
        <f>EOMONTH(OnlineRetail[[#This Row],[InvoiceDate]],-1)+1</f>
        <v>40725</v>
      </c>
      <c r="K10277" s="6">
        <f>OnlineRetail[[#This Row],[Quantity]]*OnlineRetail[[#This Row],[UnitPrice]]</f>
        <v>101.15</v>
      </c>
      <c r="L10277" t="str">
        <f t="shared" si="160"/>
        <v>12376|Jul-2011</v>
      </c>
    </row>
    <row r="10278" spans="1:12">
      <c r="A10278">
        <v>552112</v>
      </c>
      <c r="B10278" t="s">
        <v>159</v>
      </c>
      <c r="C10278" t="s">
        <v>42</v>
      </c>
      <c r="D10278">
        <v>16</v>
      </c>
      <c r="E10278" s="1">
        <v>40745.57916666667</v>
      </c>
      <c r="F10278">
        <v>4.95</v>
      </c>
      <c r="G10278">
        <v>13917</v>
      </c>
      <c r="H10278" t="s">
        <v>121</v>
      </c>
      <c r="I10278" t="str">
        <f>IF(AND(LEFT(OnlineRetail[[#This Row],[InvoiceNo]],1)&lt;&gt;"C",OnlineRetail[[#This Row],[CustomerID]]&lt;&gt;""),"Yes","No")</f>
        <v>Yes</v>
      </c>
      <c r="J10278" s="4">
        <f>EOMONTH(OnlineRetail[[#This Row],[InvoiceDate]],-1)+1</f>
        <v>40725</v>
      </c>
      <c r="K10278" s="6">
        <f>OnlineRetail[[#This Row],[Quantity]]*OnlineRetail[[#This Row],[UnitPrice]]</f>
        <v>79.2</v>
      </c>
      <c r="L10278" t="str">
        <f t="shared" si="160"/>
        <v>13917|Jul-2011</v>
      </c>
    </row>
    <row r="10279" spans="1:12">
      <c r="A10279">
        <v>547759</v>
      </c>
      <c r="B10279" t="s">
        <v>152</v>
      </c>
      <c r="C10279" t="s">
        <v>27</v>
      </c>
      <c r="D10279">
        <v>10</v>
      </c>
      <c r="E10279" s="1">
        <v>40745.579861111109</v>
      </c>
      <c r="F10279">
        <v>7.95</v>
      </c>
      <c r="G10279">
        <v>13675</v>
      </c>
      <c r="H10279" t="s">
        <v>10</v>
      </c>
      <c r="I10279" t="str">
        <f>IF(AND(LEFT(OnlineRetail[[#This Row],[InvoiceNo]],1)&lt;&gt;"C",OnlineRetail[[#This Row],[CustomerID]]&lt;&gt;""),"Yes","No")</f>
        <v>Yes</v>
      </c>
      <c r="J10279" s="4">
        <f>EOMONTH(OnlineRetail[[#This Row],[InvoiceDate]],-1)+1</f>
        <v>40725</v>
      </c>
      <c r="K10279" s="6">
        <f>OnlineRetail[[#This Row],[Quantity]]*OnlineRetail[[#This Row],[UnitPrice]]</f>
        <v>79.5</v>
      </c>
      <c r="L10279" t="str">
        <f t="shared" si="160"/>
        <v>13675|Jul-2011</v>
      </c>
    </row>
    <row r="10280" spans="1:12">
      <c r="A10280">
        <v>536840</v>
      </c>
      <c r="B10280" t="s">
        <v>272</v>
      </c>
      <c r="C10280" t="s">
        <v>83</v>
      </c>
      <c r="D10280">
        <v>5</v>
      </c>
      <c r="E10280" s="1">
        <v>40745.583333333343</v>
      </c>
      <c r="F10280">
        <v>1.25</v>
      </c>
      <c r="G10280">
        <v>13297</v>
      </c>
      <c r="H10280" t="s">
        <v>10</v>
      </c>
      <c r="I10280" t="str">
        <f>IF(AND(LEFT(OnlineRetail[[#This Row],[InvoiceNo]],1)&lt;&gt;"C",OnlineRetail[[#This Row],[CustomerID]]&lt;&gt;""),"Yes","No")</f>
        <v>Yes</v>
      </c>
      <c r="J10280" s="4">
        <f>EOMONTH(OnlineRetail[[#This Row],[InvoiceDate]],-1)+1</f>
        <v>40725</v>
      </c>
      <c r="K10280" s="6">
        <f>OnlineRetail[[#This Row],[Quantity]]*OnlineRetail[[#This Row],[UnitPrice]]</f>
        <v>6.25</v>
      </c>
      <c r="L10280" t="str">
        <f t="shared" si="160"/>
        <v>13297|Jul-2011</v>
      </c>
    </row>
    <row r="10281" spans="1:12">
      <c r="A10281">
        <v>540717</v>
      </c>
      <c r="B10281" t="s">
        <v>266</v>
      </c>
      <c r="C10281" t="s">
        <v>9</v>
      </c>
      <c r="D10281">
        <v>18</v>
      </c>
      <c r="E10281" s="1">
        <v>40745.59097222222</v>
      </c>
      <c r="F10281">
        <v>0.85</v>
      </c>
      <c r="G10281">
        <v>12617</v>
      </c>
      <c r="H10281" t="s">
        <v>10</v>
      </c>
      <c r="I10281" t="str">
        <f>IF(AND(LEFT(OnlineRetail[[#This Row],[InvoiceNo]],1)&lt;&gt;"C",OnlineRetail[[#This Row],[CustomerID]]&lt;&gt;""),"Yes","No")</f>
        <v>Yes</v>
      </c>
      <c r="J10281" s="4">
        <f>EOMONTH(OnlineRetail[[#This Row],[InvoiceDate]],-1)+1</f>
        <v>40725</v>
      </c>
      <c r="K10281" s="6">
        <f>OnlineRetail[[#This Row],[Quantity]]*OnlineRetail[[#This Row],[UnitPrice]]</f>
        <v>15.299999999999999</v>
      </c>
      <c r="L10281" t="str">
        <f t="shared" si="160"/>
        <v>12617|Jul-2011</v>
      </c>
    </row>
    <row r="10282" spans="1:12">
      <c r="A10282">
        <v>552206</v>
      </c>
      <c r="B10282" t="s">
        <v>213</v>
      </c>
      <c r="C10282" t="s">
        <v>16</v>
      </c>
      <c r="D10282">
        <v>15</v>
      </c>
      <c r="E10282" s="1">
        <v>40745.597916666673</v>
      </c>
      <c r="F10282">
        <v>1.25</v>
      </c>
      <c r="G10282">
        <v>12770</v>
      </c>
      <c r="H10282" t="s">
        <v>10</v>
      </c>
      <c r="I10282" t="str">
        <f>IF(AND(LEFT(OnlineRetail[[#This Row],[InvoiceNo]],1)&lt;&gt;"C",OnlineRetail[[#This Row],[CustomerID]]&lt;&gt;""),"Yes","No")</f>
        <v>Yes</v>
      </c>
      <c r="J10282" s="4">
        <f>EOMONTH(OnlineRetail[[#This Row],[InvoiceDate]],-1)+1</f>
        <v>40725</v>
      </c>
      <c r="K10282" s="6">
        <f>OnlineRetail[[#This Row],[Quantity]]*OnlineRetail[[#This Row],[UnitPrice]]</f>
        <v>18.75</v>
      </c>
      <c r="L10282" t="str">
        <f t="shared" si="160"/>
        <v>12770|Jul-2011</v>
      </c>
    </row>
    <row r="10283" spans="1:12">
      <c r="A10283">
        <v>554790</v>
      </c>
      <c r="B10283" t="s">
        <v>221</v>
      </c>
      <c r="C10283" t="s">
        <v>39</v>
      </c>
      <c r="D10283">
        <v>17</v>
      </c>
      <c r="E10283" s="1">
        <v>40745.603472222218</v>
      </c>
      <c r="F10283">
        <v>4.95</v>
      </c>
      <c r="G10283">
        <v>13020</v>
      </c>
      <c r="H10283" t="s">
        <v>10</v>
      </c>
      <c r="I10283" t="str">
        <f>IF(AND(LEFT(OnlineRetail[[#This Row],[InvoiceNo]],1)&lt;&gt;"C",OnlineRetail[[#This Row],[CustomerID]]&lt;&gt;""),"Yes","No")</f>
        <v>Yes</v>
      </c>
      <c r="J10283" s="4">
        <f>EOMONTH(OnlineRetail[[#This Row],[InvoiceDate]],-1)+1</f>
        <v>40725</v>
      </c>
      <c r="K10283" s="6">
        <f>OnlineRetail[[#This Row],[Quantity]]*OnlineRetail[[#This Row],[UnitPrice]]</f>
        <v>84.15</v>
      </c>
      <c r="L10283" t="str">
        <f t="shared" si="160"/>
        <v>13020|Jul-2011</v>
      </c>
    </row>
    <row r="10284" spans="1:12">
      <c r="A10284">
        <v>556147</v>
      </c>
      <c r="B10284" t="s">
        <v>156</v>
      </c>
      <c r="C10284" t="s">
        <v>27</v>
      </c>
      <c r="D10284">
        <v>15</v>
      </c>
      <c r="E10284" s="1">
        <v>40745.605555555558</v>
      </c>
      <c r="F10284">
        <v>2.5499999999999998</v>
      </c>
      <c r="G10284">
        <v>13485</v>
      </c>
      <c r="H10284" t="s">
        <v>31</v>
      </c>
      <c r="I10284" t="str">
        <f>IF(AND(LEFT(OnlineRetail[[#This Row],[InvoiceNo]],1)&lt;&gt;"C",OnlineRetail[[#This Row],[CustomerID]]&lt;&gt;""),"Yes","No")</f>
        <v>Yes</v>
      </c>
      <c r="J10284" s="4">
        <f>EOMONTH(OnlineRetail[[#This Row],[InvoiceDate]],-1)+1</f>
        <v>40725</v>
      </c>
      <c r="K10284" s="6">
        <f>OnlineRetail[[#This Row],[Quantity]]*OnlineRetail[[#This Row],[UnitPrice]]</f>
        <v>38.25</v>
      </c>
      <c r="L10284" t="str">
        <f t="shared" si="160"/>
        <v>13485|Jul-2011</v>
      </c>
    </row>
    <row r="10285" spans="1:12">
      <c r="A10285">
        <v>545226</v>
      </c>
      <c r="B10285" t="s">
        <v>142</v>
      </c>
      <c r="C10285" t="s">
        <v>39</v>
      </c>
      <c r="D10285">
        <v>20</v>
      </c>
      <c r="E10285" s="1">
        <v>40745.606249999997</v>
      </c>
      <c r="F10285">
        <v>4.25</v>
      </c>
      <c r="G10285">
        <v>13877</v>
      </c>
      <c r="H10285" t="s">
        <v>10</v>
      </c>
      <c r="I10285" t="str">
        <f>IF(AND(LEFT(OnlineRetail[[#This Row],[InvoiceNo]],1)&lt;&gt;"C",OnlineRetail[[#This Row],[CustomerID]]&lt;&gt;""),"Yes","No")</f>
        <v>Yes</v>
      </c>
      <c r="J10285" s="4">
        <f>EOMONTH(OnlineRetail[[#This Row],[InvoiceDate]],-1)+1</f>
        <v>40725</v>
      </c>
      <c r="K10285" s="6">
        <f>OnlineRetail[[#This Row],[Quantity]]*OnlineRetail[[#This Row],[UnitPrice]]</f>
        <v>85</v>
      </c>
      <c r="L10285" t="str">
        <f t="shared" si="160"/>
        <v>13877|Jul-2011</v>
      </c>
    </row>
    <row r="10286" spans="1:12">
      <c r="A10286">
        <v>541000</v>
      </c>
      <c r="B10286" t="s">
        <v>154</v>
      </c>
      <c r="C10286" t="s">
        <v>12</v>
      </c>
      <c r="D10286">
        <v>9</v>
      </c>
      <c r="E10286" s="1">
        <v>40745.606944444437</v>
      </c>
      <c r="F10286">
        <v>5.95</v>
      </c>
      <c r="G10286">
        <v>12914</v>
      </c>
      <c r="H10286" t="s">
        <v>10</v>
      </c>
      <c r="I10286" t="str">
        <f>IF(AND(LEFT(OnlineRetail[[#This Row],[InvoiceNo]],1)&lt;&gt;"C",OnlineRetail[[#This Row],[CustomerID]]&lt;&gt;""),"Yes","No")</f>
        <v>Yes</v>
      </c>
      <c r="J10286" s="4">
        <f>EOMONTH(OnlineRetail[[#This Row],[InvoiceDate]],-1)+1</f>
        <v>40725</v>
      </c>
      <c r="K10286" s="6">
        <f>OnlineRetail[[#This Row],[Quantity]]*OnlineRetail[[#This Row],[UnitPrice]]</f>
        <v>53.550000000000004</v>
      </c>
      <c r="L10286" t="str">
        <f t="shared" si="160"/>
        <v>12914|Jul-2011</v>
      </c>
    </row>
    <row r="10287" spans="1:12">
      <c r="A10287">
        <v>539755</v>
      </c>
      <c r="B10287" t="s">
        <v>84</v>
      </c>
      <c r="C10287" t="s">
        <v>48</v>
      </c>
      <c r="D10287">
        <v>23</v>
      </c>
      <c r="E10287" s="1">
        <v>40745.613888888889</v>
      </c>
      <c r="F10287">
        <v>3.39</v>
      </c>
      <c r="G10287">
        <v>12532</v>
      </c>
      <c r="H10287" t="s">
        <v>10</v>
      </c>
      <c r="I10287" t="str">
        <f>IF(AND(LEFT(OnlineRetail[[#This Row],[InvoiceNo]],1)&lt;&gt;"C",OnlineRetail[[#This Row],[CustomerID]]&lt;&gt;""),"Yes","No")</f>
        <v>Yes</v>
      </c>
      <c r="J10287" s="4">
        <f>EOMONTH(OnlineRetail[[#This Row],[InvoiceDate]],-1)+1</f>
        <v>40725</v>
      </c>
      <c r="K10287" s="6">
        <f>OnlineRetail[[#This Row],[Quantity]]*OnlineRetail[[#This Row],[UnitPrice]]</f>
        <v>77.97</v>
      </c>
      <c r="L10287" t="str">
        <f t="shared" si="160"/>
        <v>12532|Jul-2011</v>
      </c>
    </row>
    <row r="10288" spans="1:12">
      <c r="A10288">
        <v>537432</v>
      </c>
      <c r="B10288" t="s">
        <v>186</v>
      </c>
      <c r="C10288" t="s">
        <v>42</v>
      </c>
      <c r="D10288">
        <v>19</v>
      </c>
      <c r="E10288" s="1">
        <v>40745.620833333327</v>
      </c>
      <c r="F10288">
        <v>0.85</v>
      </c>
      <c r="G10288">
        <v>14237</v>
      </c>
      <c r="H10288" t="s">
        <v>10</v>
      </c>
      <c r="I10288" t="str">
        <f>IF(AND(LEFT(OnlineRetail[[#This Row],[InvoiceNo]],1)&lt;&gt;"C",OnlineRetail[[#This Row],[CustomerID]]&lt;&gt;""),"Yes","No")</f>
        <v>Yes</v>
      </c>
      <c r="J10288" s="4">
        <f>EOMONTH(OnlineRetail[[#This Row],[InvoiceDate]],-1)+1</f>
        <v>40725</v>
      </c>
      <c r="K10288" s="6">
        <f>OnlineRetail[[#This Row],[Quantity]]*OnlineRetail[[#This Row],[UnitPrice]]</f>
        <v>16.149999999999999</v>
      </c>
      <c r="L10288" t="str">
        <f t="shared" si="160"/>
        <v>14237|Jul-2011</v>
      </c>
    </row>
    <row r="10289" spans="1:12">
      <c r="A10289">
        <v>548231</v>
      </c>
      <c r="B10289" t="s">
        <v>224</v>
      </c>
      <c r="C10289" t="s">
        <v>21</v>
      </c>
      <c r="D10289">
        <v>19</v>
      </c>
      <c r="E10289" s="1">
        <v>40745.62777777778</v>
      </c>
      <c r="F10289">
        <v>4.95</v>
      </c>
      <c r="G10289">
        <v>13020</v>
      </c>
      <c r="H10289" t="s">
        <v>10</v>
      </c>
      <c r="I10289" t="str">
        <f>IF(AND(LEFT(OnlineRetail[[#This Row],[InvoiceNo]],1)&lt;&gt;"C",OnlineRetail[[#This Row],[CustomerID]]&lt;&gt;""),"Yes","No")</f>
        <v>Yes</v>
      </c>
      <c r="J10289" s="4">
        <f>EOMONTH(OnlineRetail[[#This Row],[InvoiceDate]],-1)+1</f>
        <v>40725</v>
      </c>
      <c r="K10289" s="6">
        <f>OnlineRetail[[#This Row],[Quantity]]*OnlineRetail[[#This Row],[UnitPrice]]</f>
        <v>94.05</v>
      </c>
      <c r="L10289" t="str">
        <f t="shared" si="160"/>
        <v>13020|Jul-2011</v>
      </c>
    </row>
    <row r="10290" spans="1:12">
      <c r="A10290">
        <v>543963</v>
      </c>
      <c r="B10290" t="s">
        <v>280</v>
      </c>
      <c r="C10290" t="s">
        <v>53</v>
      </c>
      <c r="D10290">
        <v>21</v>
      </c>
      <c r="E10290" s="1">
        <v>40745.654861111107</v>
      </c>
      <c r="F10290">
        <v>7.95</v>
      </c>
      <c r="G10290">
        <v>12967</v>
      </c>
      <c r="H10290" t="s">
        <v>10</v>
      </c>
      <c r="I10290" t="str">
        <f>IF(AND(LEFT(OnlineRetail[[#This Row],[InvoiceNo]],1)&lt;&gt;"C",OnlineRetail[[#This Row],[CustomerID]]&lt;&gt;""),"Yes","No")</f>
        <v>Yes</v>
      </c>
      <c r="J10290" s="4">
        <f>EOMONTH(OnlineRetail[[#This Row],[InvoiceDate]],-1)+1</f>
        <v>40725</v>
      </c>
      <c r="K10290" s="6">
        <f>OnlineRetail[[#This Row],[Quantity]]*OnlineRetail[[#This Row],[UnitPrice]]</f>
        <v>166.95000000000002</v>
      </c>
      <c r="L10290" t="str">
        <f t="shared" si="160"/>
        <v>12967|Jul-2011</v>
      </c>
    </row>
    <row r="10291" spans="1:12">
      <c r="A10291">
        <v>541112</v>
      </c>
      <c r="B10291" t="s">
        <v>149</v>
      </c>
      <c r="C10291" t="s">
        <v>21</v>
      </c>
      <c r="D10291">
        <v>17</v>
      </c>
      <c r="E10291" s="1">
        <v>40745.679166666669</v>
      </c>
      <c r="F10291">
        <v>7.95</v>
      </c>
      <c r="G10291">
        <v>13541</v>
      </c>
      <c r="H10291" t="s">
        <v>10</v>
      </c>
      <c r="I10291" t="str">
        <f>IF(AND(LEFT(OnlineRetail[[#This Row],[InvoiceNo]],1)&lt;&gt;"C",OnlineRetail[[#This Row],[CustomerID]]&lt;&gt;""),"Yes","No")</f>
        <v>Yes</v>
      </c>
      <c r="J10291" s="4">
        <f>EOMONTH(OnlineRetail[[#This Row],[InvoiceDate]],-1)+1</f>
        <v>40725</v>
      </c>
      <c r="K10291" s="6">
        <f>OnlineRetail[[#This Row],[Quantity]]*OnlineRetail[[#This Row],[UnitPrice]]</f>
        <v>135.15</v>
      </c>
      <c r="L10291" t="str">
        <f t="shared" si="160"/>
        <v>13541|Jul-2011</v>
      </c>
    </row>
    <row r="10292" spans="1:12">
      <c r="A10292">
        <v>552195</v>
      </c>
      <c r="B10292" t="s">
        <v>256</v>
      </c>
      <c r="C10292" t="s">
        <v>27</v>
      </c>
      <c r="D10292">
        <v>9</v>
      </c>
      <c r="E10292" s="1">
        <v>40745.682638888888</v>
      </c>
      <c r="F10292">
        <v>7.95</v>
      </c>
      <c r="G10292">
        <v>14103</v>
      </c>
      <c r="H10292" t="s">
        <v>10</v>
      </c>
      <c r="I10292" t="str">
        <f>IF(AND(LEFT(OnlineRetail[[#This Row],[InvoiceNo]],1)&lt;&gt;"C",OnlineRetail[[#This Row],[CustomerID]]&lt;&gt;""),"Yes","No")</f>
        <v>Yes</v>
      </c>
      <c r="J10292" s="4">
        <f>EOMONTH(OnlineRetail[[#This Row],[InvoiceDate]],-1)+1</f>
        <v>40725</v>
      </c>
      <c r="K10292" s="6">
        <f>OnlineRetail[[#This Row],[Quantity]]*OnlineRetail[[#This Row],[UnitPrice]]</f>
        <v>71.55</v>
      </c>
      <c r="L10292" t="str">
        <f t="shared" si="160"/>
        <v>14103|Jul-2011</v>
      </c>
    </row>
    <row r="10293" spans="1:12">
      <c r="A10293">
        <v>544210</v>
      </c>
      <c r="B10293" t="s">
        <v>246</v>
      </c>
      <c r="C10293" t="s">
        <v>9</v>
      </c>
      <c r="D10293">
        <v>9</v>
      </c>
      <c r="E10293" s="1">
        <v>40745.699999999997</v>
      </c>
      <c r="F10293">
        <v>1.25</v>
      </c>
      <c r="G10293">
        <v>13911</v>
      </c>
      <c r="H10293" t="s">
        <v>10</v>
      </c>
      <c r="I10293" t="str">
        <f>IF(AND(LEFT(OnlineRetail[[#This Row],[InvoiceNo]],1)&lt;&gt;"C",OnlineRetail[[#This Row],[CustomerID]]&lt;&gt;""),"Yes","No")</f>
        <v>Yes</v>
      </c>
      <c r="J10293" s="4">
        <f>EOMONTH(OnlineRetail[[#This Row],[InvoiceDate]],-1)+1</f>
        <v>40725</v>
      </c>
      <c r="K10293" s="6">
        <f>OnlineRetail[[#This Row],[Quantity]]*OnlineRetail[[#This Row],[UnitPrice]]</f>
        <v>11.25</v>
      </c>
      <c r="L10293" t="str">
        <f t="shared" si="160"/>
        <v>13911|Jul-2011</v>
      </c>
    </row>
    <row r="10294" spans="1:12">
      <c r="A10294">
        <v>547977</v>
      </c>
      <c r="B10294" t="s">
        <v>37</v>
      </c>
      <c r="C10294" t="s">
        <v>29</v>
      </c>
      <c r="D10294">
        <v>5</v>
      </c>
      <c r="E10294" s="1">
        <v>40745.708333333343</v>
      </c>
      <c r="F10294">
        <v>1.65</v>
      </c>
      <c r="G10294">
        <v>13779</v>
      </c>
      <c r="H10294" t="s">
        <v>10</v>
      </c>
      <c r="I10294" t="str">
        <f>IF(AND(LEFT(OnlineRetail[[#This Row],[InvoiceNo]],1)&lt;&gt;"C",OnlineRetail[[#This Row],[CustomerID]]&lt;&gt;""),"Yes","No")</f>
        <v>Yes</v>
      </c>
      <c r="J10294" s="4">
        <f>EOMONTH(OnlineRetail[[#This Row],[InvoiceDate]],-1)+1</f>
        <v>40725</v>
      </c>
      <c r="K10294" s="6">
        <f>OnlineRetail[[#This Row],[Quantity]]*OnlineRetail[[#This Row],[UnitPrice]]</f>
        <v>8.25</v>
      </c>
      <c r="L10294" t="str">
        <f t="shared" si="160"/>
        <v>13779|Jul-2011</v>
      </c>
    </row>
    <row r="10295" spans="1:12">
      <c r="A10295">
        <v>555897</v>
      </c>
      <c r="B10295" t="s">
        <v>252</v>
      </c>
      <c r="C10295" t="s">
        <v>21</v>
      </c>
      <c r="D10295">
        <v>2</v>
      </c>
      <c r="E10295" s="1">
        <v>40745.709722222222</v>
      </c>
      <c r="F10295">
        <v>2.1</v>
      </c>
      <c r="G10295">
        <v>12356</v>
      </c>
      <c r="H10295" t="s">
        <v>70</v>
      </c>
      <c r="I10295" t="str">
        <f>IF(AND(LEFT(OnlineRetail[[#This Row],[InvoiceNo]],1)&lt;&gt;"C",OnlineRetail[[#This Row],[CustomerID]]&lt;&gt;""),"Yes","No")</f>
        <v>Yes</v>
      </c>
      <c r="J10295" s="4">
        <f>EOMONTH(OnlineRetail[[#This Row],[InvoiceDate]],-1)+1</f>
        <v>40725</v>
      </c>
      <c r="K10295" s="6">
        <f>OnlineRetail[[#This Row],[Quantity]]*OnlineRetail[[#This Row],[UnitPrice]]</f>
        <v>4.2</v>
      </c>
      <c r="L10295" t="str">
        <f t="shared" si="160"/>
        <v>12356|Jul-2011</v>
      </c>
    </row>
    <row r="10296" spans="1:12">
      <c r="A10296">
        <v>544753</v>
      </c>
      <c r="B10296" t="s">
        <v>13</v>
      </c>
      <c r="C10296" t="s">
        <v>27</v>
      </c>
      <c r="D10296">
        <v>24</v>
      </c>
      <c r="E10296" s="1">
        <v>40745.710416666669</v>
      </c>
      <c r="F10296">
        <v>5.95</v>
      </c>
      <c r="G10296">
        <v>12876</v>
      </c>
      <c r="H10296" t="s">
        <v>10</v>
      </c>
      <c r="I10296" t="str">
        <f>IF(AND(LEFT(OnlineRetail[[#This Row],[InvoiceNo]],1)&lt;&gt;"C",OnlineRetail[[#This Row],[CustomerID]]&lt;&gt;""),"Yes","No")</f>
        <v>Yes</v>
      </c>
      <c r="J10296" s="4">
        <f>EOMONTH(OnlineRetail[[#This Row],[InvoiceDate]],-1)+1</f>
        <v>40725</v>
      </c>
      <c r="K10296" s="6">
        <f>OnlineRetail[[#This Row],[Quantity]]*OnlineRetail[[#This Row],[UnitPrice]]</f>
        <v>142.80000000000001</v>
      </c>
      <c r="L10296" t="str">
        <f t="shared" si="160"/>
        <v>12876|Jul-2011</v>
      </c>
    </row>
    <row r="10297" spans="1:12">
      <c r="A10297">
        <v>546025</v>
      </c>
      <c r="B10297" t="s">
        <v>61</v>
      </c>
      <c r="C10297" t="s">
        <v>16</v>
      </c>
      <c r="D10297">
        <v>16</v>
      </c>
      <c r="E10297" s="1">
        <v>40745.713194444441</v>
      </c>
      <c r="F10297">
        <v>5.95</v>
      </c>
      <c r="G10297">
        <v>12813</v>
      </c>
      <c r="H10297" t="s">
        <v>10</v>
      </c>
      <c r="I10297" t="str">
        <f>IF(AND(LEFT(OnlineRetail[[#This Row],[InvoiceNo]],1)&lt;&gt;"C",OnlineRetail[[#This Row],[CustomerID]]&lt;&gt;""),"Yes","No")</f>
        <v>Yes</v>
      </c>
      <c r="J10297" s="4">
        <f>EOMONTH(OnlineRetail[[#This Row],[InvoiceDate]],-1)+1</f>
        <v>40725</v>
      </c>
      <c r="K10297" s="6">
        <f>OnlineRetail[[#This Row],[Quantity]]*OnlineRetail[[#This Row],[UnitPrice]]</f>
        <v>95.2</v>
      </c>
      <c r="L10297" t="str">
        <f t="shared" si="160"/>
        <v>12813|Jul-2011</v>
      </c>
    </row>
    <row r="10298" spans="1:12">
      <c r="A10298">
        <v>550958</v>
      </c>
      <c r="B10298" t="s">
        <v>92</v>
      </c>
      <c r="C10298" t="s">
        <v>14</v>
      </c>
      <c r="D10298">
        <v>2</v>
      </c>
      <c r="E10298" s="1">
        <v>40745.720833333333</v>
      </c>
      <c r="F10298">
        <v>7.95</v>
      </c>
      <c r="G10298">
        <v>12969</v>
      </c>
      <c r="H10298" t="s">
        <v>10</v>
      </c>
      <c r="I10298" t="str">
        <f>IF(AND(LEFT(OnlineRetail[[#This Row],[InvoiceNo]],1)&lt;&gt;"C",OnlineRetail[[#This Row],[CustomerID]]&lt;&gt;""),"Yes","No")</f>
        <v>Yes</v>
      </c>
      <c r="J10298" s="4">
        <f>EOMONTH(OnlineRetail[[#This Row],[InvoiceDate]],-1)+1</f>
        <v>40725</v>
      </c>
      <c r="K10298" s="6">
        <f>OnlineRetail[[#This Row],[Quantity]]*OnlineRetail[[#This Row],[UnitPrice]]</f>
        <v>15.9</v>
      </c>
      <c r="L10298" t="str">
        <f t="shared" si="160"/>
        <v>12969|Jul-2011</v>
      </c>
    </row>
    <row r="10299" spans="1:12">
      <c r="A10299">
        <v>540819</v>
      </c>
      <c r="B10299" t="s">
        <v>156</v>
      </c>
      <c r="C10299" t="s">
        <v>48</v>
      </c>
      <c r="D10299">
        <v>6</v>
      </c>
      <c r="E10299" s="1">
        <v>40745.76458333333</v>
      </c>
      <c r="F10299">
        <v>0.85</v>
      </c>
      <c r="G10299">
        <v>13509</v>
      </c>
      <c r="H10299" t="s">
        <v>10</v>
      </c>
      <c r="I10299" t="str">
        <f>IF(AND(LEFT(OnlineRetail[[#This Row],[InvoiceNo]],1)&lt;&gt;"C",OnlineRetail[[#This Row],[CustomerID]]&lt;&gt;""),"Yes","No")</f>
        <v>Yes</v>
      </c>
      <c r="J10299" s="4">
        <f>EOMONTH(OnlineRetail[[#This Row],[InvoiceDate]],-1)+1</f>
        <v>40725</v>
      </c>
      <c r="K10299" s="6">
        <f>OnlineRetail[[#This Row],[Quantity]]*OnlineRetail[[#This Row],[UnitPrice]]</f>
        <v>5.0999999999999996</v>
      </c>
      <c r="L10299" t="str">
        <f t="shared" si="160"/>
        <v>13509|Jul-2011</v>
      </c>
    </row>
    <row r="10300" spans="1:12">
      <c r="A10300">
        <v>545796</v>
      </c>
      <c r="B10300" t="s">
        <v>43</v>
      </c>
      <c r="C10300" t="s">
        <v>46</v>
      </c>
      <c r="D10300">
        <v>18</v>
      </c>
      <c r="E10300" s="1">
        <v>40745.770833333343</v>
      </c>
      <c r="F10300">
        <v>1.65</v>
      </c>
      <c r="G10300">
        <v>13566</v>
      </c>
      <c r="H10300" t="s">
        <v>10</v>
      </c>
      <c r="I10300" t="str">
        <f>IF(AND(LEFT(OnlineRetail[[#This Row],[InvoiceNo]],1)&lt;&gt;"C",OnlineRetail[[#This Row],[CustomerID]]&lt;&gt;""),"Yes","No")</f>
        <v>Yes</v>
      </c>
      <c r="J10300" s="4">
        <f>EOMONTH(OnlineRetail[[#This Row],[InvoiceDate]],-1)+1</f>
        <v>40725</v>
      </c>
      <c r="K10300" s="6">
        <f>OnlineRetail[[#This Row],[Quantity]]*OnlineRetail[[#This Row],[UnitPrice]]</f>
        <v>29.7</v>
      </c>
      <c r="L10300" t="str">
        <f t="shared" si="160"/>
        <v>13566|Jul-2011</v>
      </c>
    </row>
    <row r="10301" spans="1:12">
      <c r="A10301">
        <v>536429</v>
      </c>
      <c r="B10301" t="s">
        <v>268</v>
      </c>
      <c r="C10301" t="s">
        <v>83</v>
      </c>
      <c r="D10301">
        <v>4</v>
      </c>
      <c r="E10301" s="1">
        <v>40745.771527777782</v>
      </c>
      <c r="F10301">
        <v>5.95</v>
      </c>
      <c r="G10301">
        <v>12792</v>
      </c>
      <c r="H10301" t="s">
        <v>31</v>
      </c>
      <c r="I10301" t="str">
        <f>IF(AND(LEFT(OnlineRetail[[#This Row],[InvoiceNo]],1)&lt;&gt;"C",OnlineRetail[[#This Row],[CustomerID]]&lt;&gt;""),"Yes","No")</f>
        <v>Yes</v>
      </c>
      <c r="J10301" s="4">
        <f>EOMONTH(OnlineRetail[[#This Row],[InvoiceDate]],-1)+1</f>
        <v>40725</v>
      </c>
      <c r="K10301" s="6">
        <f>OnlineRetail[[#This Row],[Quantity]]*OnlineRetail[[#This Row],[UnitPrice]]</f>
        <v>23.8</v>
      </c>
      <c r="L10301" t="str">
        <f t="shared" si="160"/>
        <v>12792|Jul-2011</v>
      </c>
    </row>
    <row r="10302" spans="1:12">
      <c r="A10302">
        <v>539382</v>
      </c>
      <c r="B10302" t="s">
        <v>157</v>
      </c>
      <c r="C10302" t="s">
        <v>53</v>
      </c>
      <c r="D10302">
        <v>18</v>
      </c>
      <c r="E10302" s="1">
        <v>40745.779861111107</v>
      </c>
      <c r="F10302">
        <v>0.85</v>
      </c>
      <c r="G10302">
        <v>13152</v>
      </c>
      <c r="H10302" t="s">
        <v>10</v>
      </c>
      <c r="I10302" t="str">
        <f>IF(AND(LEFT(OnlineRetail[[#This Row],[InvoiceNo]],1)&lt;&gt;"C",OnlineRetail[[#This Row],[CustomerID]]&lt;&gt;""),"Yes","No")</f>
        <v>Yes</v>
      </c>
      <c r="J10302" s="4">
        <f>EOMONTH(OnlineRetail[[#This Row],[InvoiceDate]],-1)+1</f>
        <v>40725</v>
      </c>
      <c r="K10302" s="6">
        <f>OnlineRetail[[#This Row],[Quantity]]*OnlineRetail[[#This Row],[UnitPrice]]</f>
        <v>15.299999999999999</v>
      </c>
      <c r="L10302" t="str">
        <f t="shared" si="160"/>
        <v>13152|Jul-2011</v>
      </c>
    </row>
    <row r="10303" spans="1:12">
      <c r="A10303">
        <v>541398</v>
      </c>
      <c r="B10303" t="s">
        <v>11</v>
      </c>
      <c r="C10303" t="s">
        <v>62</v>
      </c>
      <c r="D10303">
        <v>11</v>
      </c>
      <c r="E10303" s="1">
        <v>40745.782638888893</v>
      </c>
      <c r="F10303">
        <v>4.95</v>
      </c>
      <c r="G10303">
        <v>12639</v>
      </c>
      <c r="H10303" t="s">
        <v>10</v>
      </c>
      <c r="I10303" t="str">
        <f>IF(AND(LEFT(OnlineRetail[[#This Row],[InvoiceNo]],1)&lt;&gt;"C",OnlineRetail[[#This Row],[CustomerID]]&lt;&gt;""),"Yes","No")</f>
        <v>Yes</v>
      </c>
      <c r="J10303" s="4">
        <f>EOMONTH(OnlineRetail[[#This Row],[InvoiceDate]],-1)+1</f>
        <v>40725</v>
      </c>
      <c r="K10303" s="6">
        <f>OnlineRetail[[#This Row],[Quantity]]*OnlineRetail[[#This Row],[UnitPrice]]</f>
        <v>54.45</v>
      </c>
      <c r="L10303" t="str">
        <f t="shared" si="160"/>
        <v>12639|Jul-2011</v>
      </c>
    </row>
    <row r="10304" spans="1:12">
      <c r="A10304">
        <v>546464</v>
      </c>
      <c r="B10304" t="s">
        <v>213</v>
      </c>
      <c r="C10304" t="s">
        <v>19</v>
      </c>
      <c r="D10304">
        <v>11</v>
      </c>
      <c r="E10304" s="1">
        <v>40745.782638888893</v>
      </c>
      <c r="F10304">
        <v>1.65</v>
      </c>
      <c r="G10304">
        <v>13989</v>
      </c>
      <c r="H10304" t="s">
        <v>10</v>
      </c>
      <c r="I10304" t="str">
        <f>IF(AND(LEFT(OnlineRetail[[#This Row],[InvoiceNo]],1)&lt;&gt;"C",OnlineRetail[[#This Row],[CustomerID]]&lt;&gt;""),"Yes","No")</f>
        <v>Yes</v>
      </c>
      <c r="J10304" s="4">
        <f>EOMONTH(OnlineRetail[[#This Row],[InvoiceDate]],-1)+1</f>
        <v>40725</v>
      </c>
      <c r="K10304" s="6">
        <f>OnlineRetail[[#This Row],[Quantity]]*OnlineRetail[[#This Row],[UnitPrice]]</f>
        <v>18.149999999999999</v>
      </c>
      <c r="L10304" t="str">
        <f t="shared" si="160"/>
        <v>13989|Jul-2011</v>
      </c>
    </row>
    <row r="10305" spans="1:12">
      <c r="A10305">
        <v>541960</v>
      </c>
      <c r="B10305" t="s">
        <v>136</v>
      </c>
      <c r="C10305" t="s">
        <v>19</v>
      </c>
      <c r="D10305">
        <v>21</v>
      </c>
      <c r="E10305" s="1">
        <v>40745.788888888892</v>
      </c>
      <c r="F10305">
        <v>2.5499999999999998</v>
      </c>
      <c r="G10305">
        <v>14093</v>
      </c>
      <c r="H10305" t="s">
        <v>10</v>
      </c>
      <c r="I10305" t="str">
        <f>IF(AND(LEFT(OnlineRetail[[#This Row],[InvoiceNo]],1)&lt;&gt;"C",OnlineRetail[[#This Row],[CustomerID]]&lt;&gt;""),"Yes","No")</f>
        <v>Yes</v>
      </c>
      <c r="J10305" s="4">
        <f>EOMONTH(OnlineRetail[[#This Row],[InvoiceDate]],-1)+1</f>
        <v>40725</v>
      </c>
      <c r="K10305" s="6">
        <f>OnlineRetail[[#This Row],[Quantity]]*OnlineRetail[[#This Row],[UnitPrice]]</f>
        <v>53.55</v>
      </c>
      <c r="L10305" t="str">
        <f t="shared" si="160"/>
        <v>14093|Jul-2011</v>
      </c>
    </row>
    <row r="10306" spans="1:12">
      <c r="A10306">
        <v>549691</v>
      </c>
      <c r="B10306" t="s">
        <v>167</v>
      </c>
      <c r="C10306" t="s">
        <v>21</v>
      </c>
      <c r="D10306">
        <v>14</v>
      </c>
      <c r="E10306" s="1">
        <v>40745.790277777778</v>
      </c>
      <c r="F10306">
        <v>9.9499999999999993</v>
      </c>
      <c r="G10306">
        <v>14136</v>
      </c>
      <c r="H10306" t="s">
        <v>10</v>
      </c>
      <c r="I10306" t="str">
        <f>IF(AND(LEFT(OnlineRetail[[#This Row],[InvoiceNo]],1)&lt;&gt;"C",OnlineRetail[[#This Row],[CustomerID]]&lt;&gt;""),"Yes","No")</f>
        <v>Yes</v>
      </c>
      <c r="J10306" s="4">
        <f>EOMONTH(OnlineRetail[[#This Row],[InvoiceDate]],-1)+1</f>
        <v>40725</v>
      </c>
      <c r="K10306" s="6">
        <f>OnlineRetail[[#This Row],[Quantity]]*OnlineRetail[[#This Row],[UnitPrice]]</f>
        <v>139.29999999999998</v>
      </c>
      <c r="L10306" t="str">
        <f t="shared" ref="L10306:L10369" si="161">IF(I10306="Yes",G10306&amp;"|"&amp;TEXT(J10306,"mmm-yyyy"),"")</f>
        <v>14136|Jul-2011</v>
      </c>
    </row>
    <row r="10307" spans="1:12">
      <c r="A10307">
        <v>553814</v>
      </c>
      <c r="B10307" t="s">
        <v>195</v>
      </c>
      <c r="C10307" t="s">
        <v>46</v>
      </c>
      <c r="D10307">
        <v>18</v>
      </c>
      <c r="E10307" s="1">
        <v>40745.799305555563</v>
      </c>
      <c r="F10307">
        <v>9.9499999999999993</v>
      </c>
      <c r="G10307">
        <v>12611</v>
      </c>
      <c r="H10307" t="s">
        <v>10</v>
      </c>
      <c r="I10307" t="str">
        <f>IF(AND(LEFT(OnlineRetail[[#This Row],[InvoiceNo]],1)&lt;&gt;"C",OnlineRetail[[#This Row],[CustomerID]]&lt;&gt;""),"Yes","No")</f>
        <v>Yes</v>
      </c>
      <c r="J10307" s="4">
        <f>EOMONTH(OnlineRetail[[#This Row],[InvoiceDate]],-1)+1</f>
        <v>40725</v>
      </c>
      <c r="K10307" s="6">
        <f>OnlineRetail[[#This Row],[Quantity]]*OnlineRetail[[#This Row],[UnitPrice]]</f>
        <v>179.1</v>
      </c>
      <c r="L10307" t="str">
        <f t="shared" si="161"/>
        <v>12611|Jul-2011</v>
      </c>
    </row>
    <row r="10308" spans="1:12">
      <c r="A10308">
        <v>538182</v>
      </c>
      <c r="B10308" t="s">
        <v>23</v>
      </c>
      <c r="C10308" t="s">
        <v>14</v>
      </c>
      <c r="D10308">
        <v>3</v>
      </c>
      <c r="E10308" s="1">
        <v>40745.799305555563</v>
      </c>
      <c r="F10308">
        <v>2.5499999999999998</v>
      </c>
      <c r="G10308">
        <v>12507</v>
      </c>
      <c r="H10308" t="s">
        <v>10</v>
      </c>
      <c r="I10308" t="str">
        <f>IF(AND(LEFT(OnlineRetail[[#This Row],[InvoiceNo]],1)&lt;&gt;"C",OnlineRetail[[#This Row],[CustomerID]]&lt;&gt;""),"Yes","No")</f>
        <v>Yes</v>
      </c>
      <c r="J10308" s="4">
        <f>EOMONTH(OnlineRetail[[#This Row],[InvoiceDate]],-1)+1</f>
        <v>40725</v>
      </c>
      <c r="K10308" s="6">
        <f>OnlineRetail[[#This Row],[Quantity]]*OnlineRetail[[#This Row],[UnitPrice]]</f>
        <v>7.6499999999999995</v>
      </c>
      <c r="L10308" t="str">
        <f t="shared" si="161"/>
        <v>12507|Jul-2011</v>
      </c>
    </row>
    <row r="10309" spans="1:12">
      <c r="A10309">
        <v>553928</v>
      </c>
      <c r="B10309" t="s">
        <v>11</v>
      </c>
      <c r="C10309" t="s">
        <v>21</v>
      </c>
      <c r="D10309">
        <v>2</v>
      </c>
      <c r="E10309" s="1">
        <v>40745.800000000003</v>
      </c>
      <c r="F10309">
        <v>0.85</v>
      </c>
      <c r="G10309">
        <v>13272</v>
      </c>
      <c r="H10309" t="s">
        <v>17</v>
      </c>
      <c r="I10309" t="str">
        <f>IF(AND(LEFT(OnlineRetail[[#This Row],[InvoiceNo]],1)&lt;&gt;"C",OnlineRetail[[#This Row],[CustomerID]]&lt;&gt;""),"Yes","No")</f>
        <v>Yes</v>
      </c>
      <c r="J10309" s="4">
        <f>EOMONTH(OnlineRetail[[#This Row],[InvoiceDate]],-1)+1</f>
        <v>40725</v>
      </c>
      <c r="K10309" s="6">
        <f>OnlineRetail[[#This Row],[Quantity]]*OnlineRetail[[#This Row],[UnitPrice]]</f>
        <v>1.7</v>
      </c>
      <c r="L10309" t="str">
        <f t="shared" si="161"/>
        <v>13272|Jul-2011</v>
      </c>
    </row>
    <row r="10310" spans="1:12" hidden="1">
      <c r="A10310">
        <v>543310</v>
      </c>
      <c r="B10310" t="s">
        <v>223</v>
      </c>
      <c r="C10310" t="s">
        <v>50</v>
      </c>
      <c r="D10310">
        <v>20</v>
      </c>
      <c r="E10310" s="1">
        <v>40745.803472222222</v>
      </c>
      <c r="F10310">
        <v>4.25</v>
      </c>
      <c r="H10310" t="s">
        <v>10</v>
      </c>
      <c r="I10310" t="str">
        <f>IF(AND(LEFT(OnlineRetail[[#This Row],[InvoiceNo]],1)&lt;&gt;"C",OnlineRetail[[#This Row],[CustomerID]]&lt;&gt;""),"Yes","No")</f>
        <v>No</v>
      </c>
      <c r="J10310" s="4">
        <f>EOMONTH(OnlineRetail[[#This Row],[InvoiceDate]],-1)+1</f>
        <v>40725</v>
      </c>
      <c r="K10310" s="6">
        <f>OnlineRetail[[#This Row],[Quantity]]*OnlineRetail[[#This Row],[UnitPrice]]</f>
        <v>85</v>
      </c>
      <c r="L10310" t="str">
        <f t="shared" si="161"/>
        <v/>
      </c>
    </row>
    <row r="10311" spans="1:12">
      <c r="A10311">
        <v>554772</v>
      </c>
      <c r="B10311" t="s">
        <v>239</v>
      </c>
      <c r="C10311" t="s">
        <v>46</v>
      </c>
      <c r="D10311">
        <v>19</v>
      </c>
      <c r="E10311" s="1">
        <v>40745.805555555547</v>
      </c>
      <c r="F10311">
        <v>9.9499999999999993</v>
      </c>
      <c r="G10311">
        <v>12809</v>
      </c>
      <c r="H10311" t="s">
        <v>10</v>
      </c>
      <c r="I10311" t="str">
        <f>IF(AND(LEFT(OnlineRetail[[#This Row],[InvoiceNo]],1)&lt;&gt;"C",OnlineRetail[[#This Row],[CustomerID]]&lt;&gt;""),"Yes","No")</f>
        <v>Yes</v>
      </c>
      <c r="J10311" s="4">
        <f>EOMONTH(OnlineRetail[[#This Row],[InvoiceDate]],-1)+1</f>
        <v>40725</v>
      </c>
      <c r="K10311" s="6">
        <f>OnlineRetail[[#This Row],[Quantity]]*OnlineRetail[[#This Row],[UnitPrice]]</f>
        <v>189.04999999999998</v>
      </c>
      <c r="L10311" t="str">
        <f t="shared" si="161"/>
        <v>12809|Jul-2011</v>
      </c>
    </row>
    <row r="10312" spans="1:12">
      <c r="A10312">
        <v>548754</v>
      </c>
      <c r="B10312" t="s">
        <v>256</v>
      </c>
      <c r="C10312" t="s">
        <v>16</v>
      </c>
      <c r="D10312">
        <v>21</v>
      </c>
      <c r="E10312" s="1">
        <v>40745.806944444441</v>
      </c>
      <c r="F10312">
        <v>3.39</v>
      </c>
      <c r="G10312">
        <v>13697</v>
      </c>
      <c r="H10312" t="s">
        <v>10</v>
      </c>
      <c r="I10312" t="str">
        <f>IF(AND(LEFT(OnlineRetail[[#This Row],[InvoiceNo]],1)&lt;&gt;"C",OnlineRetail[[#This Row],[CustomerID]]&lt;&gt;""),"Yes","No")</f>
        <v>Yes</v>
      </c>
      <c r="J10312" s="4">
        <f>EOMONTH(OnlineRetail[[#This Row],[InvoiceDate]],-1)+1</f>
        <v>40725</v>
      </c>
      <c r="K10312" s="6">
        <f>OnlineRetail[[#This Row],[Quantity]]*OnlineRetail[[#This Row],[UnitPrice]]</f>
        <v>71.19</v>
      </c>
      <c r="L10312" t="str">
        <f t="shared" si="161"/>
        <v>13697|Jul-2011</v>
      </c>
    </row>
    <row r="10313" spans="1:12">
      <c r="A10313">
        <v>540478</v>
      </c>
      <c r="B10313" t="s">
        <v>245</v>
      </c>
      <c r="C10313" t="s">
        <v>33</v>
      </c>
      <c r="D10313">
        <v>16</v>
      </c>
      <c r="E10313" s="1">
        <v>40745.807638888888</v>
      </c>
      <c r="F10313">
        <v>0.85</v>
      </c>
      <c r="G10313">
        <v>13018</v>
      </c>
      <c r="H10313" t="s">
        <v>10</v>
      </c>
      <c r="I10313" t="str">
        <f>IF(AND(LEFT(OnlineRetail[[#This Row],[InvoiceNo]],1)&lt;&gt;"C",OnlineRetail[[#This Row],[CustomerID]]&lt;&gt;""),"Yes","No")</f>
        <v>Yes</v>
      </c>
      <c r="J10313" s="4">
        <f>EOMONTH(OnlineRetail[[#This Row],[InvoiceDate]],-1)+1</f>
        <v>40725</v>
      </c>
      <c r="K10313" s="6">
        <f>OnlineRetail[[#This Row],[Quantity]]*OnlineRetail[[#This Row],[UnitPrice]]</f>
        <v>13.6</v>
      </c>
      <c r="L10313" t="str">
        <f t="shared" si="161"/>
        <v>13018|Jul-2011</v>
      </c>
    </row>
    <row r="10314" spans="1:12">
      <c r="A10314">
        <v>546778</v>
      </c>
      <c r="B10314" t="s">
        <v>288</v>
      </c>
      <c r="C10314" t="s">
        <v>29</v>
      </c>
      <c r="D10314">
        <v>3</v>
      </c>
      <c r="E10314" s="1">
        <v>40745.813194444447</v>
      </c>
      <c r="F10314">
        <v>4.25</v>
      </c>
      <c r="G10314">
        <v>14256</v>
      </c>
      <c r="H10314" t="s">
        <v>10</v>
      </c>
      <c r="I10314" t="str">
        <f>IF(AND(LEFT(OnlineRetail[[#This Row],[InvoiceNo]],1)&lt;&gt;"C",OnlineRetail[[#This Row],[CustomerID]]&lt;&gt;""),"Yes","No")</f>
        <v>Yes</v>
      </c>
      <c r="J10314" s="4">
        <f>EOMONTH(OnlineRetail[[#This Row],[InvoiceDate]],-1)+1</f>
        <v>40725</v>
      </c>
      <c r="K10314" s="6">
        <f>OnlineRetail[[#This Row],[Quantity]]*OnlineRetail[[#This Row],[UnitPrice]]</f>
        <v>12.75</v>
      </c>
      <c r="L10314" t="str">
        <f t="shared" si="161"/>
        <v>14256|Jul-2011</v>
      </c>
    </row>
    <row r="10315" spans="1:12">
      <c r="A10315">
        <v>549453</v>
      </c>
      <c r="B10315" t="s">
        <v>215</v>
      </c>
      <c r="C10315" t="s">
        <v>24</v>
      </c>
      <c r="D10315">
        <v>23</v>
      </c>
      <c r="E10315" s="1">
        <v>40745.819444444453</v>
      </c>
      <c r="F10315">
        <v>4.95</v>
      </c>
      <c r="G10315">
        <v>13870</v>
      </c>
      <c r="H10315" t="s">
        <v>10</v>
      </c>
      <c r="I10315" t="str">
        <f>IF(AND(LEFT(OnlineRetail[[#This Row],[InvoiceNo]],1)&lt;&gt;"C",OnlineRetail[[#This Row],[CustomerID]]&lt;&gt;""),"Yes","No")</f>
        <v>Yes</v>
      </c>
      <c r="J10315" s="4">
        <f>EOMONTH(OnlineRetail[[#This Row],[InvoiceDate]],-1)+1</f>
        <v>40725</v>
      </c>
      <c r="K10315" s="6">
        <f>OnlineRetail[[#This Row],[Quantity]]*OnlineRetail[[#This Row],[UnitPrice]]</f>
        <v>113.85000000000001</v>
      </c>
      <c r="L10315" t="str">
        <f t="shared" si="161"/>
        <v>13870|Jul-2011</v>
      </c>
    </row>
    <row r="10316" spans="1:12">
      <c r="A10316">
        <v>547858</v>
      </c>
      <c r="B10316" t="s">
        <v>230</v>
      </c>
      <c r="C10316" t="s">
        <v>53</v>
      </c>
      <c r="D10316">
        <v>1</v>
      </c>
      <c r="E10316" s="1">
        <v>40745.820138888892</v>
      </c>
      <c r="F10316">
        <v>1.65</v>
      </c>
      <c r="G10316">
        <v>12514</v>
      </c>
      <c r="H10316" t="s">
        <v>10</v>
      </c>
      <c r="I10316" t="str">
        <f>IF(AND(LEFT(OnlineRetail[[#This Row],[InvoiceNo]],1)&lt;&gt;"C",OnlineRetail[[#This Row],[CustomerID]]&lt;&gt;""),"Yes","No")</f>
        <v>Yes</v>
      </c>
      <c r="J10316" s="4">
        <f>EOMONTH(OnlineRetail[[#This Row],[InvoiceDate]],-1)+1</f>
        <v>40725</v>
      </c>
      <c r="K10316" s="6">
        <f>OnlineRetail[[#This Row],[Quantity]]*OnlineRetail[[#This Row],[UnitPrice]]</f>
        <v>1.65</v>
      </c>
      <c r="L10316" t="str">
        <f t="shared" si="161"/>
        <v>12514|Jul-2011</v>
      </c>
    </row>
    <row r="10317" spans="1:12">
      <c r="A10317">
        <v>546303</v>
      </c>
      <c r="B10317" t="s">
        <v>153</v>
      </c>
      <c r="C10317" t="s">
        <v>53</v>
      </c>
      <c r="D10317">
        <v>22</v>
      </c>
      <c r="E10317" s="1">
        <v>40745.820833333331</v>
      </c>
      <c r="F10317">
        <v>4.95</v>
      </c>
      <c r="G10317">
        <v>13602</v>
      </c>
      <c r="H10317" t="s">
        <v>10</v>
      </c>
      <c r="I10317" t="str">
        <f>IF(AND(LEFT(OnlineRetail[[#This Row],[InvoiceNo]],1)&lt;&gt;"C",OnlineRetail[[#This Row],[CustomerID]]&lt;&gt;""),"Yes","No")</f>
        <v>Yes</v>
      </c>
      <c r="J10317" s="4">
        <f>EOMONTH(OnlineRetail[[#This Row],[InvoiceDate]],-1)+1</f>
        <v>40725</v>
      </c>
      <c r="K10317" s="6">
        <f>OnlineRetail[[#This Row],[Quantity]]*OnlineRetail[[#This Row],[UnitPrice]]</f>
        <v>108.9</v>
      </c>
      <c r="L10317" t="str">
        <f t="shared" si="161"/>
        <v>13602|Jul-2011</v>
      </c>
    </row>
    <row r="10318" spans="1:12">
      <c r="A10318">
        <v>547862</v>
      </c>
      <c r="B10318" t="s">
        <v>54</v>
      </c>
      <c r="C10318" t="s">
        <v>29</v>
      </c>
      <c r="D10318">
        <v>11</v>
      </c>
      <c r="E10318" s="1">
        <v>40745.832638888889</v>
      </c>
      <c r="F10318">
        <v>7.95</v>
      </c>
      <c r="G10318">
        <v>13010</v>
      </c>
      <c r="H10318" t="s">
        <v>10</v>
      </c>
      <c r="I10318" t="str">
        <f>IF(AND(LEFT(OnlineRetail[[#This Row],[InvoiceNo]],1)&lt;&gt;"C",OnlineRetail[[#This Row],[CustomerID]]&lt;&gt;""),"Yes","No")</f>
        <v>Yes</v>
      </c>
      <c r="J10318" s="4">
        <f>EOMONTH(OnlineRetail[[#This Row],[InvoiceDate]],-1)+1</f>
        <v>40725</v>
      </c>
      <c r="K10318" s="6">
        <f>OnlineRetail[[#This Row],[Quantity]]*OnlineRetail[[#This Row],[UnitPrice]]</f>
        <v>87.45</v>
      </c>
      <c r="L10318" t="str">
        <f t="shared" si="161"/>
        <v>13010|Jul-2011</v>
      </c>
    </row>
    <row r="10319" spans="1:12">
      <c r="A10319">
        <v>543112</v>
      </c>
      <c r="B10319" t="s">
        <v>124</v>
      </c>
      <c r="C10319" t="s">
        <v>46</v>
      </c>
      <c r="D10319">
        <v>2</v>
      </c>
      <c r="E10319" s="1">
        <v>40746.334027777782</v>
      </c>
      <c r="F10319">
        <v>7.95</v>
      </c>
      <c r="G10319">
        <v>13665</v>
      </c>
      <c r="H10319" t="s">
        <v>10</v>
      </c>
      <c r="I10319" t="str">
        <f>IF(AND(LEFT(OnlineRetail[[#This Row],[InvoiceNo]],1)&lt;&gt;"C",OnlineRetail[[#This Row],[CustomerID]]&lt;&gt;""),"Yes","No")</f>
        <v>Yes</v>
      </c>
      <c r="J10319" s="4">
        <f>EOMONTH(OnlineRetail[[#This Row],[InvoiceDate]],-1)+1</f>
        <v>40725</v>
      </c>
      <c r="K10319" s="6">
        <f>OnlineRetail[[#This Row],[Quantity]]*OnlineRetail[[#This Row],[UnitPrice]]</f>
        <v>15.9</v>
      </c>
      <c r="L10319" t="str">
        <f t="shared" si="161"/>
        <v>13665|Jul-2011</v>
      </c>
    </row>
    <row r="10320" spans="1:12">
      <c r="A10320">
        <v>539065</v>
      </c>
      <c r="B10320" t="s">
        <v>174</v>
      </c>
      <c r="C10320" t="s">
        <v>62</v>
      </c>
      <c r="D10320">
        <v>16</v>
      </c>
      <c r="E10320" s="1">
        <v>40746.34375</v>
      </c>
      <c r="F10320">
        <v>9.9499999999999993</v>
      </c>
      <c r="G10320">
        <v>12643</v>
      </c>
      <c r="H10320" t="s">
        <v>10</v>
      </c>
      <c r="I10320" t="str">
        <f>IF(AND(LEFT(OnlineRetail[[#This Row],[InvoiceNo]],1)&lt;&gt;"C",OnlineRetail[[#This Row],[CustomerID]]&lt;&gt;""),"Yes","No")</f>
        <v>Yes</v>
      </c>
      <c r="J10320" s="4">
        <f>EOMONTH(OnlineRetail[[#This Row],[InvoiceDate]],-1)+1</f>
        <v>40725</v>
      </c>
      <c r="K10320" s="6">
        <f>OnlineRetail[[#This Row],[Quantity]]*OnlineRetail[[#This Row],[UnitPrice]]</f>
        <v>159.19999999999999</v>
      </c>
      <c r="L10320" t="str">
        <f t="shared" si="161"/>
        <v>12643|Jul-2011</v>
      </c>
    </row>
    <row r="10321" spans="1:12">
      <c r="A10321">
        <v>540638</v>
      </c>
      <c r="B10321" t="s">
        <v>203</v>
      </c>
      <c r="C10321" t="s">
        <v>21</v>
      </c>
      <c r="D10321">
        <v>2</v>
      </c>
      <c r="E10321" s="1">
        <v>40746.34375</v>
      </c>
      <c r="F10321">
        <v>9.9499999999999993</v>
      </c>
      <c r="G10321">
        <v>12801</v>
      </c>
      <c r="H10321" t="s">
        <v>10</v>
      </c>
      <c r="I10321" t="str">
        <f>IF(AND(LEFT(OnlineRetail[[#This Row],[InvoiceNo]],1)&lt;&gt;"C",OnlineRetail[[#This Row],[CustomerID]]&lt;&gt;""),"Yes","No")</f>
        <v>Yes</v>
      </c>
      <c r="J10321" s="4">
        <f>EOMONTH(OnlineRetail[[#This Row],[InvoiceDate]],-1)+1</f>
        <v>40725</v>
      </c>
      <c r="K10321" s="6">
        <f>OnlineRetail[[#This Row],[Quantity]]*OnlineRetail[[#This Row],[UnitPrice]]</f>
        <v>19.899999999999999</v>
      </c>
      <c r="L10321" t="str">
        <f t="shared" si="161"/>
        <v>12801|Jul-2011</v>
      </c>
    </row>
    <row r="10322" spans="1:12">
      <c r="A10322">
        <v>539895</v>
      </c>
      <c r="B10322" t="s">
        <v>172</v>
      </c>
      <c r="C10322" t="s">
        <v>9</v>
      </c>
      <c r="D10322">
        <v>16</v>
      </c>
      <c r="E10322" s="1">
        <v>40746.345138888893</v>
      </c>
      <c r="F10322">
        <v>7.95</v>
      </c>
      <c r="G10322">
        <v>14294</v>
      </c>
      <c r="H10322" t="s">
        <v>10</v>
      </c>
      <c r="I10322" t="str">
        <f>IF(AND(LEFT(OnlineRetail[[#This Row],[InvoiceNo]],1)&lt;&gt;"C",OnlineRetail[[#This Row],[CustomerID]]&lt;&gt;""),"Yes","No")</f>
        <v>Yes</v>
      </c>
      <c r="J10322" s="4">
        <f>EOMONTH(OnlineRetail[[#This Row],[InvoiceDate]],-1)+1</f>
        <v>40725</v>
      </c>
      <c r="K10322" s="6">
        <f>OnlineRetail[[#This Row],[Quantity]]*OnlineRetail[[#This Row],[UnitPrice]]</f>
        <v>127.2</v>
      </c>
      <c r="L10322" t="str">
        <f t="shared" si="161"/>
        <v>14294|Jul-2011</v>
      </c>
    </row>
    <row r="10323" spans="1:12">
      <c r="A10323">
        <v>540322</v>
      </c>
      <c r="B10323" t="s">
        <v>264</v>
      </c>
      <c r="C10323" t="s">
        <v>21</v>
      </c>
      <c r="D10323">
        <v>11</v>
      </c>
      <c r="E10323" s="1">
        <v>40746.347222222219</v>
      </c>
      <c r="F10323">
        <v>4.95</v>
      </c>
      <c r="G10323">
        <v>13654</v>
      </c>
      <c r="H10323" t="s">
        <v>10</v>
      </c>
      <c r="I10323" t="str">
        <f>IF(AND(LEFT(OnlineRetail[[#This Row],[InvoiceNo]],1)&lt;&gt;"C",OnlineRetail[[#This Row],[CustomerID]]&lt;&gt;""),"Yes","No")</f>
        <v>Yes</v>
      </c>
      <c r="J10323" s="4">
        <f>EOMONTH(OnlineRetail[[#This Row],[InvoiceDate]],-1)+1</f>
        <v>40725</v>
      </c>
      <c r="K10323" s="6">
        <f>OnlineRetail[[#This Row],[Quantity]]*OnlineRetail[[#This Row],[UnitPrice]]</f>
        <v>54.45</v>
      </c>
      <c r="L10323" t="str">
        <f t="shared" si="161"/>
        <v>13654|Jul-2011</v>
      </c>
    </row>
    <row r="10324" spans="1:12">
      <c r="A10324">
        <v>555862</v>
      </c>
      <c r="B10324" t="s">
        <v>139</v>
      </c>
      <c r="C10324" t="s">
        <v>24</v>
      </c>
      <c r="D10324">
        <v>13</v>
      </c>
      <c r="E10324" s="1">
        <v>40746.355555555558</v>
      </c>
      <c r="F10324">
        <v>1.65</v>
      </c>
      <c r="G10324">
        <v>14085</v>
      </c>
      <c r="H10324" t="s">
        <v>10</v>
      </c>
      <c r="I10324" t="str">
        <f>IF(AND(LEFT(OnlineRetail[[#This Row],[InvoiceNo]],1)&lt;&gt;"C",OnlineRetail[[#This Row],[CustomerID]]&lt;&gt;""),"Yes","No")</f>
        <v>Yes</v>
      </c>
      <c r="J10324" s="4">
        <f>EOMONTH(OnlineRetail[[#This Row],[InvoiceDate]],-1)+1</f>
        <v>40725</v>
      </c>
      <c r="K10324" s="6">
        <f>OnlineRetail[[#This Row],[Quantity]]*OnlineRetail[[#This Row],[UnitPrice]]</f>
        <v>21.45</v>
      </c>
      <c r="L10324" t="str">
        <f t="shared" si="161"/>
        <v>14085|Jul-2011</v>
      </c>
    </row>
    <row r="10325" spans="1:12">
      <c r="A10325">
        <v>540076</v>
      </c>
      <c r="B10325" t="s">
        <v>257</v>
      </c>
      <c r="C10325" t="s">
        <v>83</v>
      </c>
      <c r="D10325">
        <v>8</v>
      </c>
      <c r="E10325" s="1">
        <v>40746.363888888889</v>
      </c>
      <c r="F10325">
        <v>3.39</v>
      </c>
      <c r="G10325">
        <v>13751</v>
      </c>
      <c r="H10325" t="s">
        <v>70</v>
      </c>
      <c r="I10325" t="str">
        <f>IF(AND(LEFT(OnlineRetail[[#This Row],[InvoiceNo]],1)&lt;&gt;"C",OnlineRetail[[#This Row],[CustomerID]]&lt;&gt;""),"Yes","No")</f>
        <v>Yes</v>
      </c>
      <c r="J10325" s="4">
        <f>EOMONTH(OnlineRetail[[#This Row],[InvoiceDate]],-1)+1</f>
        <v>40725</v>
      </c>
      <c r="K10325" s="6">
        <f>OnlineRetail[[#This Row],[Quantity]]*OnlineRetail[[#This Row],[UnitPrice]]</f>
        <v>27.12</v>
      </c>
      <c r="L10325" t="str">
        <f t="shared" si="161"/>
        <v>13751|Jul-2011</v>
      </c>
    </row>
    <row r="10326" spans="1:12">
      <c r="A10326">
        <v>540212</v>
      </c>
      <c r="B10326" t="s">
        <v>204</v>
      </c>
      <c r="C10326" t="s">
        <v>16</v>
      </c>
      <c r="D10326">
        <v>11</v>
      </c>
      <c r="E10326" s="1">
        <v>40746.365277777782</v>
      </c>
      <c r="F10326">
        <v>2.1</v>
      </c>
      <c r="G10326">
        <v>14066</v>
      </c>
      <c r="H10326" t="s">
        <v>10</v>
      </c>
      <c r="I10326" t="str">
        <f>IF(AND(LEFT(OnlineRetail[[#This Row],[InvoiceNo]],1)&lt;&gt;"C",OnlineRetail[[#This Row],[CustomerID]]&lt;&gt;""),"Yes","No")</f>
        <v>Yes</v>
      </c>
      <c r="J10326" s="4">
        <f>EOMONTH(OnlineRetail[[#This Row],[InvoiceDate]],-1)+1</f>
        <v>40725</v>
      </c>
      <c r="K10326" s="6">
        <f>OnlineRetail[[#This Row],[Quantity]]*OnlineRetail[[#This Row],[UnitPrice]]</f>
        <v>23.1</v>
      </c>
      <c r="L10326" t="str">
        <f t="shared" si="161"/>
        <v>14066|Jul-2011</v>
      </c>
    </row>
    <row r="10327" spans="1:12">
      <c r="A10327">
        <v>545761</v>
      </c>
      <c r="B10327" t="s">
        <v>178</v>
      </c>
      <c r="C10327" t="s">
        <v>83</v>
      </c>
      <c r="D10327">
        <v>10</v>
      </c>
      <c r="E10327" s="1">
        <v>40746.375694444447</v>
      </c>
      <c r="F10327">
        <v>1.65</v>
      </c>
      <c r="G10327">
        <v>13645</v>
      </c>
      <c r="H10327" t="s">
        <v>10</v>
      </c>
      <c r="I10327" t="str">
        <f>IF(AND(LEFT(OnlineRetail[[#This Row],[InvoiceNo]],1)&lt;&gt;"C",OnlineRetail[[#This Row],[CustomerID]]&lt;&gt;""),"Yes","No")</f>
        <v>Yes</v>
      </c>
      <c r="J10327" s="4">
        <f>EOMONTH(OnlineRetail[[#This Row],[InvoiceDate]],-1)+1</f>
        <v>40725</v>
      </c>
      <c r="K10327" s="6">
        <f>OnlineRetail[[#This Row],[Quantity]]*OnlineRetail[[#This Row],[UnitPrice]]</f>
        <v>16.5</v>
      </c>
      <c r="L10327" t="str">
        <f t="shared" si="161"/>
        <v>13645|Jul-2011</v>
      </c>
    </row>
    <row r="10328" spans="1:12">
      <c r="A10328">
        <v>549912</v>
      </c>
      <c r="B10328" t="s">
        <v>253</v>
      </c>
      <c r="C10328" t="s">
        <v>14</v>
      </c>
      <c r="D10328">
        <v>2</v>
      </c>
      <c r="E10328" s="1">
        <v>40746.409722222219</v>
      </c>
      <c r="F10328">
        <v>7.95</v>
      </c>
      <c r="G10328">
        <v>13202</v>
      </c>
      <c r="H10328" t="s">
        <v>36</v>
      </c>
      <c r="I10328" t="str">
        <f>IF(AND(LEFT(OnlineRetail[[#This Row],[InvoiceNo]],1)&lt;&gt;"C",OnlineRetail[[#This Row],[CustomerID]]&lt;&gt;""),"Yes","No")</f>
        <v>Yes</v>
      </c>
      <c r="J10328" s="4">
        <f>EOMONTH(OnlineRetail[[#This Row],[InvoiceDate]],-1)+1</f>
        <v>40725</v>
      </c>
      <c r="K10328" s="6">
        <f>OnlineRetail[[#This Row],[Quantity]]*OnlineRetail[[#This Row],[UnitPrice]]</f>
        <v>15.9</v>
      </c>
      <c r="L10328" t="str">
        <f t="shared" si="161"/>
        <v>13202|Jul-2011</v>
      </c>
    </row>
    <row r="10329" spans="1:12">
      <c r="A10329">
        <v>544181</v>
      </c>
      <c r="B10329" t="s">
        <v>35</v>
      </c>
      <c r="C10329" t="s">
        <v>21</v>
      </c>
      <c r="D10329">
        <v>2</v>
      </c>
      <c r="E10329" s="1">
        <v>40746.415277777778</v>
      </c>
      <c r="F10329">
        <v>0.85</v>
      </c>
      <c r="G10329">
        <v>13017</v>
      </c>
      <c r="H10329" t="s">
        <v>10</v>
      </c>
      <c r="I10329" t="str">
        <f>IF(AND(LEFT(OnlineRetail[[#This Row],[InvoiceNo]],1)&lt;&gt;"C",OnlineRetail[[#This Row],[CustomerID]]&lt;&gt;""),"Yes","No")</f>
        <v>Yes</v>
      </c>
      <c r="J10329" s="4">
        <f>EOMONTH(OnlineRetail[[#This Row],[InvoiceDate]],-1)+1</f>
        <v>40725</v>
      </c>
      <c r="K10329" s="6">
        <f>OnlineRetail[[#This Row],[Quantity]]*OnlineRetail[[#This Row],[UnitPrice]]</f>
        <v>1.7</v>
      </c>
      <c r="L10329" t="str">
        <f t="shared" si="161"/>
        <v>13017|Jul-2011</v>
      </c>
    </row>
    <row r="10330" spans="1:12">
      <c r="A10330">
        <v>536872</v>
      </c>
      <c r="B10330" t="s">
        <v>137</v>
      </c>
      <c r="C10330" t="s">
        <v>33</v>
      </c>
      <c r="D10330">
        <v>23</v>
      </c>
      <c r="E10330" s="1">
        <v>40746.429166666669</v>
      </c>
      <c r="F10330">
        <v>0.85</v>
      </c>
      <c r="G10330">
        <v>13688</v>
      </c>
      <c r="H10330" t="s">
        <v>10</v>
      </c>
      <c r="I10330" t="str">
        <f>IF(AND(LEFT(OnlineRetail[[#This Row],[InvoiceNo]],1)&lt;&gt;"C",OnlineRetail[[#This Row],[CustomerID]]&lt;&gt;""),"Yes","No")</f>
        <v>Yes</v>
      </c>
      <c r="J10330" s="4">
        <f>EOMONTH(OnlineRetail[[#This Row],[InvoiceDate]],-1)+1</f>
        <v>40725</v>
      </c>
      <c r="K10330" s="6">
        <f>OnlineRetail[[#This Row],[Quantity]]*OnlineRetail[[#This Row],[UnitPrice]]</f>
        <v>19.55</v>
      </c>
      <c r="L10330" t="str">
        <f t="shared" si="161"/>
        <v>13688|Jul-2011</v>
      </c>
    </row>
    <row r="10331" spans="1:12">
      <c r="A10331">
        <v>548583</v>
      </c>
      <c r="B10331" t="s">
        <v>243</v>
      </c>
      <c r="C10331" t="s">
        <v>29</v>
      </c>
      <c r="D10331">
        <v>9</v>
      </c>
      <c r="E10331" s="1">
        <v>40746.429861111108</v>
      </c>
      <c r="F10331">
        <v>2.5499999999999998</v>
      </c>
      <c r="G10331">
        <v>13657</v>
      </c>
      <c r="H10331" t="s">
        <v>36</v>
      </c>
      <c r="I10331" t="str">
        <f>IF(AND(LEFT(OnlineRetail[[#This Row],[InvoiceNo]],1)&lt;&gt;"C",OnlineRetail[[#This Row],[CustomerID]]&lt;&gt;""),"Yes","No")</f>
        <v>Yes</v>
      </c>
      <c r="J10331" s="4">
        <f>EOMONTH(OnlineRetail[[#This Row],[InvoiceDate]],-1)+1</f>
        <v>40725</v>
      </c>
      <c r="K10331" s="6">
        <f>OnlineRetail[[#This Row],[Quantity]]*OnlineRetail[[#This Row],[UnitPrice]]</f>
        <v>22.95</v>
      </c>
      <c r="L10331" t="str">
        <f t="shared" si="161"/>
        <v>13657|Jul-2011</v>
      </c>
    </row>
    <row r="10332" spans="1:12">
      <c r="A10332">
        <v>547939</v>
      </c>
      <c r="B10332" t="s">
        <v>77</v>
      </c>
      <c r="C10332" t="s">
        <v>83</v>
      </c>
      <c r="D10332">
        <v>19</v>
      </c>
      <c r="E10332" s="1">
        <v>40746.43472222222</v>
      </c>
      <c r="F10332">
        <v>2.5499999999999998</v>
      </c>
      <c r="G10332">
        <v>13779</v>
      </c>
      <c r="H10332" t="s">
        <v>31</v>
      </c>
      <c r="I10332" t="str">
        <f>IF(AND(LEFT(OnlineRetail[[#This Row],[InvoiceNo]],1)&lt;&gt;"C",OnlineRetail[[#This Row],[CustomerID]]&lt;&gt;""),"Yes","No")</f>
        <v>Yes</v>
      </c>
      <c r="J10332" s="4">
        <f>EOMONTH(OnlineRetail[[#This Row],[InvoiceDate]],-1)+1</f>
        <v>40725</v>
      </c>
      <c r="K10332" s="6">
        <f>OnlineRetail[[#This Row],[Quantity]]*OnlineRetail[[#This Row],[UnitPrice]]</f>
        <v>48.449999999999996</v>
      </c>
      <c r="L10332" t="str">
        <f t="shared" si="161"/>
        <v>13779|Jul-2011</v>
      </c>
    </row>
    <row r="10333" spans="1:12">
      <c r="A10333">
        <v>552940</v>
      </c>
      <c r="B10333" t="s">
        <v>175</v>
      </c>
      <c r="C10333" t="s">
        <v>50</v>
      </c>
      <c r="D10333">
        <v>2</v>
      </c>
      <c r="E10333" s="1">
        <v>40746.44027777778</v>
      </c>
      <c r="F10333">
        <v>5.95</v>
      </c>
      <c r="G10333">
        <v>13140</v>
      </c>
      <c r="H10333" t="s">
        <v>10</v>
      </c>
      <c r="I10333" t="str">
        <f>IF(AND(LEFT(OnlineRetail[[#This Row],[InvoiceNo]],1)&lt;&gt;"C",OnlineRetail[[#This Row],[CustomerID]]&lt;&gt;""),"Yes","No")</f>
        <v>Yes</v>
      </c>
      <c r="J10333" s="4">
        <f>EOMONTH(OnlineRetail[[#This Row],[InvoiceDate]],-1)+1</f>
        <v>40725</v>
      </c>
      <c r="K10333" s="6">
        <f>OnlineRetail[[#This Row],[Quantity]]*OnlineRetail[[#This Row],[UnitPrice]]</f>
        <v>11.9</v>
      </c>
      <c r="L10333" t="str">
        <f t="shared" si="161"/>
        <v>13140|Jul-2011</v>
      </c>
    </row>
    <row r="10334" spans="1:12">
      <c r="A10334">
        <v>538870</v>
      </c>
      <c r="B10334" t="s">
        <v>207</v>
      </c>
      <c r="C10334" t="s">
        <v>48</v>
      </c>
      <c r="D10334">
        <v>6</v>
      </c>
      <c r="E10334" s="1">
        <v>40746.442361111112</v>
      </c>
      <c r="F10334">
        <v>1.65</v>
      </c>
      <c r="G10334">
        <v>13456</v>
      </c>
      <c r="H10334" t="s">
        <v>10</v>
      </c>
      <c r="I10334" t="str">
        <f>IF(AND(LEFT(OnlineRetail[[#This Row],[InvoiceNo]],1)&lt;&gt;"C",OnlineRetail[[#This Row],[CustomerID]]&lt;&gt;""),"Yes","No")</f>
        <v>Yes</v>
      </c>
      <c r="J10334" s="4">
        <f>EOMONTH(OnlineRetail[[#This Row],[InvoiceDate]],-1)+1</f>
        <v>40725</v>
      </c>
      <c r="K10334" s="6">
        <f>OnlineRetail[[#This Row],[Quantity]]*OnlineRetail[[#This Row],[UnitPrice]]</f>
        <v>9.8999999999999986</v>
      </c>
      <c r="L10334" t="str">
        <f t="shared" si="161"/>
        <v>13456|Jul-2011</v>
      </c>
    </row>
    <row r="10335" spans="1:12">
      <c r="A10335">
        <v>540695</v>
      </c>
      <c r="B10335" t="s">
        <v>37</v>
      </c>
      <c r="C10335" t="s">
        <v>83</v>
      </c>
      <c r="D10335">
        <v>15</v>
      </c>
      <c r="E10335" s="1">
        <v>40746.444444444453</v>
      </c>
      <c r="F10335">
        <v>4.95</v>
      </c>
      <c r="G10335">
        <v>13562</v>
      </c>
      <c r="H10335" t="s">
        <v>10</v>
      </c>
      <c r="I10335" t="str">
        <f>IF(AND(LEFT(OnlineRetail[[#This Row],[InvoiceNo]],1)&lt;&gt;"C",OnlineRetail[[#This Row],[CustomerID]]&lt;&gt;""),"Yes","No")</f>
        <v>Yes</v>
      </c>
      <c r="J10335" s="4">
        <f>EOMONTH(OnlineRetail[[#This Row],[InvoiceDate]],-1)+1</f>
        <v>40725</v>
      </c>
      <c r="K10335" s="6">
        <f>OnlineRetail[[#This Row],[Quantity]]*OnlineRetail[[#This Row],[UnitPrice]]</f>
        <v>74.25</v>
      </c>
      <c r="L10335" t="str">
        <f t="shared" si="161"/>
        <v>13562|Jul-2011</v>
      </c>
    </row>
    <row r="10336" spans="1:12">
      <c r="A10336">
        <v>543448</v>
      </c>
      <c r="B10336" t="s">
        <v>23</v>
      </c>
      <c r="C10336" t="s">
        <v>39</v>
      </c>
      <c r="D10336">
        <v>17</v>
      </c>
      <c r="E10336" s="1">
        <v>40746.447222222218</v>
      </c>
      <c r="F10336">
        <v>2.5499999999999998</v>
      </c>
      <c r="G10336">
        <v>13846</v>
      </c>
      <c r="H10336" t="s">
        <v>10</v>
      </c>
      <c r="I10336" t="str">
        <f>IF(AND(LEFT(OnlineRetail[[#This Row],[InvoiceNo]],1)&lt;&gt;"C",OnlineRetail[[#This Row],[CustomerID]]&lt;&gt;""),"Yes","No")</f>
        <v>Yes</v>
      </c>
      <c r="J10336" s="4">
        <f>EOMONTH(OnlineRetail[[#This Row],[InvoiceDate]],-1)+1</f>
        <v>40725</v>
      </c>
      <c r="K10336" s="6">
        <f>OnlineRetail[[#This Row],[Quantity]]*OnlineRetail[[#This Row],[UnitPrice]]</f>
        <v>43.349999999999994</v>
      </c>
      <c r="L10336" t="str">
        <f t="shared" si="161"/>
        <v>13846|Jul-2011</v>
      </c>
    </row>
    <row r="10337" spans="1:12">
      <c r="A10337">
        <v>537500</v>
      </c>
      <c r="B10337" t="s">
        <v>82</v>
      </c>
      <c r="C10337" t="s">
        <v>46</v>
      </c>
      <c r="D10337">
        <v>16</v>
      </c>
      <c r="E10337" s="1">
        <v>40746.451388888891</v>
      </c>
      <c r="F10337">
        <v>3.39</v>
      </c>
      <c r="G10337">
        <v>13874</v>
      </c>
      <c r="H10337" t="s">
        <v>10</v>
      </c>
      <c r="I10337" t="str">
        <f>IF(AND(LEFT(OnlineRetail[[#This Row],[InvoiceNo]],1)&lt;&gt;"C",OnlineRetail[[#This Row],[CustomerID]]&lt;&gt;""),"Yes","No")</f>
        <v>Yes</v>
      </c>
      <c r="J10337" s="4">
        <f>EOMONTH(OnlineRetail[[#This Row],[InvoiceDate]],-1)+1</f>
        <v>40725</v>
      </c>
      <c r="K10337" s="6">
        <f>OnlineRetail[[#This Row],[Quantity]]*OnlineRetail[[#This Row],[UnitPrice]]</f>
        <v>54.24</v>
      </c>
      <c r="L10337" t="str">
        <f t="shared" si="161"/>
        <v>13874|Jul-2011</v>
      </c>
    </row>
    <row r="10338" spans="1:12">
      <c r="A10338">
        <v>537691</v>
      </c>
      <c r="B10338" t="s">
        <v>232</v>
      </c>
      <c r="C10338" t="s">
        <v>83</v>
      </c>
      <c r="D10338">
        <v>1</v>
      </c>
      <c r="E10338" s="1">
        <v>40746.455555555563</v>
      </c>
      <c r="F10338">
        <v>4.95</v>
      </c>
      <c r="G10338">
        <v>12363</v>
      </c>
      <c r="H10338" t="s">
        <v>10</v>
      </c>
      <c r="I10338" t="str">
        <f>IF(AND(LEFT(OnlineRetail[[#This Row],[InvoiceNo]],1)&lt;&gt;"C",OnlineRetail[[#This Row],[CustomerID]]&lt;&gt;""),"Yes","No")</f>
        <v>Yes</v>
      </c>
      <c r="J10338" s="4">
        <f>EOMONTH(OnlineRetail[[#This Row],[InvoiceDate]],-1)+1</f>
        <v>40725</v>
      </c>
      <c r="K10338" s="6">
        <f>OnlineRetail[[#This Row],[Quantity]]*OnlineRetail[[#This Row],[UnitPrice]]</f>
        <v>4.95</v>
      </c>
      <c r="L10338" t="str">
        <f t="shared" si="161"/>
        <v>12363|Jul-2011</v>
      </c>
    </row>
    <row r="10339" spans="1:12">
      <c r="A10339">
        <v>540330</v>
      </c>
      <c r="B10339" t="s">
        <v>43</v>
      </c>
      <c r="C10339" t="s">
        <v>14</v>
      </c>
      <c r="D10339">
        <v>5</v>
      </c>
      <c r="E10339" s="1">
        <v>40746.47152777778</v>
      </c>
      <c r="F10339">
        <v>2.1</v>
      </c>
      <c r="G10339">
        <v>13647</v>
      </c>
      <c r="H10339" t="s">
        <v>31</v>
      </c>
      <c r="I10339" t="str">
        <f>IF(AND(LEFT(OnlineRetail[[#This Row],[InvoiceNo]],1)&lt;&gt;"C",OnlineRetail[[#This Row],[CustomerID]]&lt;&gt;""),"Yes","No")</f>
        <v>Yes</v>
      </c>
      <c r="J10339" s="4">
        <f>EOMONTH(OnlineRetail[[#This Row],[InvoiceDate]],-1)+1</f>
        <v>40725</v>
      </c>
      <c r="K10339" s="6">
        <f>OnlineRetail[[#This Row],[Quantity]]*OnlineRetail[[#This Row],[UnitPrice]]</f>
        <v>10.5</v>
      </c>
      <c r="L10339" t="str">
        <f t="shared" si="161"/>
        <v>13647|Jul-2011</v>
      </c>
    </row>
    <row r="10340" spans="1:12">
      <c r="A10340">
        <v>538784</v>
      </c>
      <c r="B10340" t="s">
        <v>56</v>
      </c>
      <c r="C10340" t="s">
        <v>9</v>
      </c>
      <c r="D10340">
        <v>12</v>
      </c>
      <c r="E10340" s="1">
        <v>40746.478472222218</v>
      </c>
      <c r="F10340">
        <v>5.95</v>
      </c>
      <c r="G10340">
        <v>13580</v>
      </c>
      <c r="H10340" t="s">
        <v>17</v>
      </c>
      <c r="I10340" t="str">
        <f>IF(AND(LEFT(OnlineRetail[[#This Row],[InvoiceNo]],1)&lt;&gt;"C",OnlineRetail[[#This Row],[CustomerID]]&lt;&gt;""),"Yes","No")</f>
        <v>Yes</v>
      </c>
      <c r="J10340" s="4">
        <f>EOMONTH(OnlineRetail[[#This Row],[InvoiceDate]],-1)+1</f>
        <v>40725</v>
      </c>
      <c r="K10340" s="6">
        <f>OnlineRetail[[#This Row],[Quantity]]*OnlineRetail[[#This Row],[UnitPrice]]</f>
        <v>71.400000000000006</v>
      </c>
      <c r="L10340" t="str">
        <f t="shared" si="161"/>
        <v>13580|Jul-2011</v>
      </c>
    </row>
    <row r="10341" spans="1:12">
      <c r="A10341">
        <v>545168</v>
      </c>
      <c r="B10341" t="s">
        <v>279</v>
      </c>
      <c r="C10341" t="s">
        <v>21</v>
      </c>
      <c r="D10341">
        <v>2</v>
      </c>
      <c r="E10341" s="1">
        <v>40746.479166666657</v>
      </c>
      <c r="F10341">
        <v>1.25</v>
      </c>
      <c r="G10341">
        <v>12501</v>
      </c>
      <c r="H10341" t="s">
        <v>10</v>
      </c>
      <c r="I10341" t="str">
        <f>IF(AND(LEFT(OnlineRetail[[#This Row],[InvoiceNo]],1)&lt;&gt;"C",OnlineRetail[[#This Row],[CustomerID]]&lt;&gt;""),"Yes","No")</f>
        <v>Yes</v>
      </c>
      <c r="J10341" s="4">
        <f>EOMONTH(OnlineRetail[[#This Row],[InvoiceDate]],-1)+1</f>
        <v>40725</v>
      </c>
      <c r="K10341" s="6">
        <f>OnlineRetail[[#This Row],[Quantity]]*OnlineRetail[[#This Row],[UnitPrice]]</f>
        <v>2.5</v>
      </c>
      <c r="L10341" t="str">
        <f t="shared" si="161"/>
        <v>12501|Jul-2011</v>
      </c>
    </row>
    <row r="10342" spans="1:12">
      <c r="A10342">
        <v>548373</v>
      </c>
      <c r="B10342" t="s">
        <v>158</v>
      </c>
      <c r="C10342" t="s">
        <v>40</v>
      </c>
      <c r="D10342">
        <v>24</v>
      </c>
      <c r="E10342" s="1">
        <v>40746.480555555558</v>
      </c>
      <c r="F10342">
        <v>0.85</v>
      </c>
      <c r="G10342">
        <v>13417</v>
      </c>
      <c r="H10342" t="s">
        <v>10</v>
      </c>
      <c r="I10342" t="str">
        <f>IF(AND(LEFT(OnlineRetail[[#This Row],[InvoiceNo]],1)&lt;&gt;"C",OnlineRetail[[#This Row],[CustomerID]]&lt;&gt;""),"Yes","No")</f>
        <v>Yes</v>
      </c>
      <c r="J10342" s="4">
        <f>EOMONTH(OnlineRetail[[#This Row],[InvoiceDate]],-1)+1</f>
        <v>40725</v>
      </c>
      <c r="K10342" s="6">
        <f>OnlineRetail[[#This Row],[Quantity]]*OnlineRetail[[#This Row],[UnitPrice]]</f>
        <v>20.399999999999999</v>
      </c>
      <c r="L10342" t="str">
        <f t="shared" si="161"/>
        <v>13417|Jul-2011</v>
      </c>
    </row>
    <row r="10343" spans="1:12">
      <c r="A10343">
        <v>543208</v>
      </c>
      <c r="B10343" t="s">
        <v>94</v>
      </c>
      <c r="C10343" t="s">
        <v>21</v>
      </c>
      <c r="D10343">
        <v>14</v>
      </c>
      <c r="E10343" s="1">
        <v>40746.497916666667</v>
      </c>
      <c r="F10343">
        <v>4.25</v>
      </c>
      <c r="G10343">
        <v>13289</v>
      </c>
      <c r="H10343" t="s">
        <v>10</v>
      </c>
      <c r="I10343" t="str">
        <f>IF(AND(LEFT(OnlineRetail[[#This Row],[InvoiceNo]],1)&lt;&gt;"C",OnlineRetail[[#This Row],[CustomerID]]&lt;&gt;""),"Yes","No")</f>
        <v>Yes</v>
      </c>
      <c r="J10343" s="4">
        <f>EOMONTH(OnlineRetail[[#This Row],[InvoiceDate]],-1)+1</f>
        <v>40725</v>
      </c>
      <c r="K10343" s="6">
        <f>OnlineRetail[[#This Row],[Quantity]]*OnlineRetail[[#This Row],[UnitPrice]]</f>
        <v>59.5</v>
      </c>
      <c r="L10343" t="str">
        <f t="shared" si="161"/>
        <v>13289|Jul-2011</v>
      </c>
    </row>
    <row r="10344" spans="1:12">
      <c r="A10344">
        <v>542378</v>
      </c>
      <c r="B10344" t="s">
        <v>146</v>
      </c>
      <c r="C10344" t="s">
        <v>27</v>
      </c>
      <c r="D10344">
        <v>2</v>
      </c>
      <c r="E10344" s="1">
        <v>40746.505555555559</v>
      </c>
      <c r="F10344">
        <v>1.25</v>
      </c>
      <c r="G10344">
        <v>14273</v>
      </c>
      <c r="H10344" t="s">
        <v>10</v>
      </c>
      <c r="I10344" t="str">
        <f>IF(AND(LEFT(OnlineRetail[[#This Row],[InvoiceNo]],1)&lt;&gt;"C",OnlineRetail[[#This Row],[CustomerID]]&lt;&gt;""),"Yes","No")</f>
        <v>Yes</v>
      </c>
      <c r="J10344" s="4">
        <f>EOMONTH(OnlineRetail[[#This Row],[InvoiceDate]],-1)+1</f>
        <v>40725</v>
      </c>
      <c r="K10344" s="6">
        <f>OnlineRetail[[#This Row],[Quantity]]*OnlineRetail[[#This Row],[UnitPrice]]</f>
        <v>2.5</v>
      </c>
      <c r="L10344" t="str">
        <f t="shared" si="161"/>
        <v>14273|Jul-2011</v>
      </c>
    </row>
    <row r="10345" spans="1:12">
      <c r="A10345">
        <v>556191</v>
      </c>
      <c r="B10345" t="s">
        <v>145</v>
      </c>
      <c r="C10345" t="s">
        <v>39</v>
      </c>
      <c r="D10345">
        <v>5</v>
      </c>
      <c r="E10345" s="1">
        <v>40746.506944444453</v>
      </c>
      <c r="F10345">
        <v>2.1</v>
      </c>
      <c r="G10345">
        <v>13622</v>
      </c>
      <c r="H10345" t="s">
        <v>10</v>
      </c>
      <c r="I10345" t="str">
        <f>IF(AND(LEFT(OnlineRetail[[#This Row],[InvoiceNo]],1)&lt;&gt;"C",OnlineRetail[[#This Row],[CustomerID]]&lt;&gt;""),"Yes","No")</f>
        <v>Yes</v>
      </c>
      <c r="J10345" s="4">
        <f>EOMONTH(OnlineRetail[[#This Row],[InvoiceDate]],-1)+1</f>
        <v>40725</v>
      </c>
      <c r="K10345" s="6">
        <f>OnlineRetail[[#This Row],[Quantity]]*OnlineRetail[[#This Row],[UnitPrice]]</f>
        <v>10.5</v>
      </c>
      <c r="L10345" t="str">
        <f t="shared" si="161"/>
        <v>13622|Jul-2011</v>
      </c>
    </row>
    <row r="10346" spans="1:12">
      <c r="A10346">
        <v>542574</v>
      </c>
      <c r="B10346" t="s">
        <v>86</v>
      </c>
      <c r="C10346" t="s">
        <v>50</v>
      </c>
      <c r="D10346">
        <v>5</v>
      </c>
      <c r="E10346" s="1">
        <v>40746.506944444453</v>
      </c>
      <c r="F10346">
        <v>4.25</v>
      </c>
      <c r="G10346">
        <v>13803</v>
      </c>
      <c r="H10346" t="s">
        <v>10</v>
      </c>
      <c r="I10346" t="str">
        <f>IF(AND(LEFT(OnlineRetail[[#This Row],[InvoiceNo]],1)&lt;&gt;"C",OnlineRetail[[#This Row],[CustomerID]]&lt;&gt;""),"Yes","No")</f>
        <v>Yes</v>
      </c>
      <c r="J10346" s="4">
        <f>EOMONTH(OnlineRetail[[#This Row],[InvoiceDate]],-1)+1</f>
        <v>40725</v>
      </c>
      <c r="K10346" s="6">
        <f>OnlineRetail[[#This Row],[Quantity]]*OnlineRetail[[#This Row],[UnitPrice]]</f>
        <v>21.25</v>
      </c>
      <c r="L10346" t="str">
        <f t="shared" si="161"/>
        <v>13803|Jul-2011</v>
      </c>
    </row>
    <row r="10347" spans="1:12">
      <c r="A10347">
        <v>544932</v>
      </c>
      <c r="B10347" t="s">
        <v>283</v>
      </c>
      <c r="C10347" t="s">
        <v>12</v>
      </c>
      <c r="D10347">
        <v>3</v>
      </c>
      <c r="E10347" s="1">
        <v>40746.509722222218</v>
      </c>
      <c r="F10347">
        <v>2.5499999999999998</v>
      </c>
      <c r="G10347">
        <v>13323</v>
      </c>
      <c r="H10347" t="s">
        <v>10</v>
      </c>
      <c r="I10347" t="str">
        <f>IF(AND(LEFT(OnlineRetail[[#This Row],[InvoiceNo]],1)&lt;&gt;"C",OnlineRetail[[#This Row],[CustomerID]]&lt;&gt;""),"Yes","No")</f>
        <v>Yes</v>
      </c>
      <c r="J10347" s="4">
        <f>EOMONTH(OnlineRetail[[#This Row],[InvoiceDate]],-1)+1</f>
        <v>40725</v>
      </c>
      <c r="K10347" s="6">
        <f>OnlineRetail[[#This Row],[Quantity]]*OnlineRetail[[#This Row],[UnitPrice]]</f>
        <v>7.6499999999999995</v>
      </c>
      <c r="L10347" t="str">
        <f t="shared" si="161"/>
        <v>13323|Jul-2011</v>
      </c>
    </row>
    <row r="10348" spans="1:12">
      <c r="A10348">
        <v>540609</v>
      </c>
      <c r="B10348" t="s">
        <v>115</v>
      </c>
      <c r="C10348" t="s">
        <v>24</v>
      </c>
      <c r="D10348">
        <v>4</v>
      </c>
      <c r="E10348" s="1">
        <v>40746.529166666667</v>
      </c>
      <c r="F10348">
        <v>4.25</v>
      </c>
      <c r="G10348">
        <v>13512</v>
      </c>
      <c r="H10348" t="s">
        <v>31</v>
      </c>
      <c r="I10348" t="str">
        <f>IF(AND(LEFT(OnlineRetail[[#This Row],[InvoiceNo]],1)&lt;&gt;"C",OnlineRetail[[#This Row],[CustomerID]]&lt;&gt;""),"Yes","No")</f>
        <v>Yes</v>
      </c>
      <c r="J10348" s="4">
        <f>EOMONTH(OnlineRetail[[#This Row],[InvoiceDate]],-1)+1</f>
        <v>40725</v>
      </c>
      <c r="K10348" s="6">
        <f>OnlineRetail[[#This Row],[Quantity]]*OnlineRetail[[#This Row],[UnitPrice]]</f>
        <v>17</v>
      </c>
      <c r="L10348" t="str">
        <f t="shared" si="161"/>
        <v>13512|Jul-2011</v>
      </c>
    </row>
    <row r="10349" spans="1:12">
      <c r="A10349">
        <v>541277</v>
      </c>
      <c r="B10349" t="s">
        <v>232</v>
      </c>
      <c r="C10349" t="s">
        <v>62</v>
      </c>
      <c r="D10349">
        <v>14</v>
      </c>
      <c r="E10349" s="1">
        <v>40746.538194444453</v>
      </c>
      <c r="F10349">
        <v>9.9499999999999993</v>
      </c>
      <c r="G10349">
        <v>13244</v>
      </c>
      <c r="H10349" t="s">
        <v>10</v>
      </c>
      <c r="I10349" t="str">
        <f>IF(AND(LEFT(OnlineRetail[[#This Row],[InvoiceNo]],1)&lt;&gt;"C",OnlineRetail[[#This Row],[CustomerID]]&lt;&gt;""),"Yes","No")</f>
        <v>Yes</v>
      </c>
      <c r="J10349" s="4">
        <f>EOMONTH(OnlineRetail[[#This Row],[InvoiceDate]],-1)+1</f>
        <v>40725</v>
      </c>
      <c r="K10349" s="6">
        <f>OnlineRetail[[#This Row],[Quantity]]*OnlineRetail[[#This Row],[UnitPrice]]</f>
        <v>139.29999999999998</v>
      </c>
      <c r="L10349" t="str">
        <f t="shared" si="161"/>
        <v>13244|Jul-2011</v>
      </c>
    </row>
    <row r="10350" spans="1:12">
      <c r="A10350">
        <v>552714</v>
      </c>
      <c r="B10350" t="s">
        <v>280</v>
      </c>
      <c r="C10350" t="s">
        <v>29</v>
      </c>
      <c r="D10350">
        <v>6</v>
      </c>
      <c r="E10350" s="1">
        <v>40746.543749999997</v>
      </c>
      <c r="F10350">
        <v>7.95</v>
      </c>
      <c r="G10350">
        <v>13423</v>
      </c>
      <c r="H10350" t="s">
        <v>10</v>
      </c>
      <c r="I10350" t="str">
        <f>IF(AND(LEFT(OnlineRetail[[#This Row],[InvoiceNo]],1)&lt;&gt;"C",OnlineRetail[[#This Row],[CustomerID]]&lt;&gt;""),"Yes","No")</f>
        <v>Yes</v>
      </c>
      <c r="J10350" s="4">
        <f>EOMONTH(OnlineRetail[[#This Row],[InvoiceDate]],-1)+1</f>
        <v>40725</v>
      </c>
      <c r="K10350" s="6">
        <f>OnlineRetail[[#This Row],[Quantity]]*OnlineRetail[[#This Row],[UnitPrice]]</f>
        <v>47.7</v>
      </c>
      <c r="L10350" t="str">
        <f t="shared" si="161"/>
        <v>13423|Jul-2011</v>
      </c>
    </row>
    <row r="10351" spans="1:12">
      <c r="A10351">
        <v>549099</v>
      </c>
      <c r="B10351" t="s">
        <v>95</v>
      </c>
      <c r="C10351" t="s">
        <v>48</v>
      </c>
      <c r="D10351">
        <v>17</v>
      </c>
      <c r="E10351" s="1">
        <v>40746.545138888891</v>
      </c>
      <c r="F10351">
        <v>9.9499999999999993</v>
      </c>
      <c r="G10351">
        <v>14166</v>
      </c>
      <c r="H10351" t="s">
        <v>10</v>
      </c>
      <c r="I10351" t="str">
        <f>IF(AND(LEFT(OnlineRetail[[#This Row],[InvoiceNo]],1)&lt;&gt;"C",OnlineRetail[[#This Row],[CustomerID]]&lt;&gt;""),"Yes","No")</f>
        <v>Yes</v>
      </c>
      <c r="J10351" s="4">
        <f>EOMONTH(OnlineRetail[[#This Row],[InvoiceDate]],-1)+1</f>
        <v>40725</v>
      </c>
      <c r="K10351" s="6">
        <f>OnlineRetail[[#This Row],[Quantity]]*OnlineRetail[[#This Row],[UnitPrice]]</f>
        <v>169.14999999999998</v>
      </c>
      <c r="L10351" t="str">
        <f t="shared" si="161"/>
        <v>14166|Jul-2011</v>
      </c>
    </row>
    <row r="10352" spans="1:12">
      <c r="A10352">
        <v>537250</v>
      </c>
      <c r="B10352" t="s">
        <v>139</v>
      </c>
      <c r="C10352" t="s">
        <v>24</v>
      </c>
      <c r="D10352">
        <v>19</v>
      </c>
      <c r="E10352" s="1">
        <v>40746.54583333333</v>
      </c>
      <c r="F10352">
        <v>0.85</v>
      </c>
      <c r="G10352">
        <v>12698</v>
      </c>
      <c r="H10352" t="s">
        <v>31</v>
      </c>
      <c r="I10352" t="str">
        <f>IF(AND(LEFT(OnlineRetail[[#This Row],[InvoiceNo]],1)&lt;&gt;"C",OnlineRetail[[#This Row],[CustomerID]]&lt;&gt;""),"Yes","No")</f>
        <v>Yes</v>
      </c>
      <c r="J10352" s="4">
        <f>EOMONTH(OnlineRetail[[#This Row],[InvoiceDate]],-1)+1</f>
        <v>40725</v>
      </c>
      <c r="K10352" s="6">
        <f>OnlineRetail[[#This Row],[Quantity]]*OnlineRetail[[#This Row],[UnitPrice]]</f>
        <v>16.149999999999999</v>
      </c>
      <c r="L10352" t="str">
        <f t="shared" si="161"/>
        <v>12698|Jul-2011</v>
      </c>
    </row>
    <row r="10353" spans="1:12">
      <c r="A10353">
        <v>538289</v>
      </c>
      <c r="B10353" t="s">
        <v>119</v>
      </c>
      <c r="C10353" t="s">
        <v>53</v>
      </c>
      <c r="D10353">
        <v>22</v>
      </c>
      <c r="E10353" s="1">
        <v>40746.551388888889</v>
      </c>
      <c r="F10353">
        <v>9.9499999999999993</v>
      </c>
      <c r="G10353">
        <v>13112</v>
      </c>
      <c r="H10353" t="s">
        <v>10</v>
      </c>
      <c r="I10353" t="str">
        <f>IF(AND(LEFT(OnlineRetail[[#This Row],[InvoiceNo]],1)&lt;&gt;"C",OnlineRetail[[#This Row],[CustomerID]]&lt;&gt;""),"Yes","No")</f>
        <v>Yes</v>
      </c>
      <c r="J10353" s="4">
        <f>EOMONTH(OnlineRetail[[#This Row],[InvoiceDate]],-1)+1</f>
        <v>40725</v>
      </c>
      <c r="K10353" s="6">
        <f>OnlineRetail[[#This Row],[Quantity]]*OnlineRetail[[#This Row],[UnitPrice]]</f>
        <v>218.89999999999998</v>
      </c>
      <c r="L10353" t="str">
        <f t="shared" si="161"/>
        <v>13112|Jul-2011</v>
      </c>
    </row>
    <row r="10354" spans="1:12">
      <c r="A10354">
        <v>547435</v>
      </c>
      <c r="B10354" t="s">
        <v>253</v>
      </c>
      <c r="C10354" t="s">
        <v>9</v>
      </c>
      <c r="D10354">
        <v>14</v>
      </c>
      <c r="E10354" s="1">
        <v>40746.561805555553</v>
      </c>
      <c r="F10354">
        <v>1.65</v>
      </c>
      <c r="G10354">
        <v>13228</v>
      </c>
      <c r="H10354" t="s">
        <v>10</v>
      </c>
      <c r="I10354" t="str">
        <f>IF(AND(LEFT(OnlineRetail[[#This Row],[InvoiceNo]],1)&lt;&gt;"C",OnlineRetail[[#This Row],[CustomerID]]&lt;&gt;""),"Yes","No")</f>
        <v>Yes</v>
      </c>
      <c r="J10354" s="4">
        <f>EOMONTH(OnlineRetail[[#This Row],[InvoiceDate]],-1)+1</f>
        <v>40725</v>
      </c>
      <c r="K10354" s="6">
        <f>OnlineRetail[[#This Row],[Quantity]]*OnlineRetail[[#This Row],[UnitPrice]]</f>
        <v>23.099999999999998</v>
      </c>
      <c r="L10354" t="str">
        <f t="shared" si="161"/>
        <v>13228|Jul-2011</v>
      </c>
    </row>
    <row r="10355" spans="1:12">
      <c r="A10355">
        <v>551447</v>
      </c>
      <c r="B10355" t="s">
        <v>129</v>
      </c>
      <c r="C10355" t="s">
        <v>19</v>
      </c>
      <c r="D10355">
        <v>19</v>
      </c>
      <c r="E10355" s="1">
        <v>40746.568055555559</v>
      </c>
      <c r="F10355">
        <v>4.25</v>
      </c>
      <c r="G10355">
        <v>13480</v>
      </c>
      <c r="H10355" t="s">
        <v>10</v>
      </c>
      <c r="I10355" t="str">
        <f>IF(AND(LEFT(OnlineRetail[[#This Row],[InvoiceNo]],1)&lt;&gt;"C",OnlineRetail[[#This Row],[CustomerID]]&lt;&gt;""),"Yes","No")</f>
        <v>Yes</v>
      </c>
      <c r="J10355" s="4">
        <f>EOMONTH(OnlineRetail[[#This Row],[InvoiceDate]],-1)+1</f>
        <v>40725</v>
      </c>
      <c r="K10355" s="6">
        <f>OnlineRetail[[#This Row],[Quantity]]*OnlineRetail[[#This Row],[UnitPrice]]</f>
        <v>80.75</v>
      </c>
      <c r="L10355" t="str">
        <f t="shared" si="161"/>
        <v>13480|Jul-2011</v>
      </c>
    </row>
    <row r="10356" spans="1:12">
      <c r="A10356">
        <v>546419</v>
      </c>
      <c r="B10356" t="s">
        <v>254</v>
      </c>
      <c r="C10356" t="s">
        <v>62</v>
      </c>
      <c r="D10356">
        <v>18</v>
      </c>
      <c r="E10356" s="1">
        <v>40746.584027777782</v>
      </c>
      <c r="F10356">
        <v>7.95</v>
      </c>
      <c r="G10356">
        <v>13423</v>
      </c>
      <c r="H10356" t="s">
        <v>10</v>
      </c>
      <c r="I10356" t="str">
        <f>IF(AND(LEFT(OnlineRetail[[#This Row],[InvoiceNo]],1)&lt;&gt;"C",OnlineRetail[[#This Row],[CustomerID]]&lt;&gt;""),"Yes","No")</f>
        <v>Yes</v>
      </c>
      <c r="J10356" s="4">
        <f>EOMONTH(OnlineRetail[[#This Row],[InvoiceDate]],-1)+1</f>
        <v>40725</v>
      </c>
      <c r="K10356" s="6">
        <f>OnlineRetail[[#This Row],[Quantity]]*OnlineRetail[[#This Row],[UnitPrice]]</f>
        <v>143.1</v>
      </c>
      <c r="L10356" t="str">
        <f t="shared" si="161"/>
        <v>13423|Jul-2011</v>
      </c>
    </row>
    <row r="10357" spans="1:12">
      <c r="A10357">
        <v>556059</v>
      </c>
      <c r="B10357" t="s">
        <v>15</v>
      </c>
      <c r="C10357" t="s">
        <v>14</v>
      </c>
      <c r="D10357">
        <v>4</v>
      </c>
      <c r="E10357" s="1">
        <v>40746.587500000001</v>
      </c>
      <c r="F10357">
        <v>4.25</v>
      </c>
      <c r="G10357">
        <v>13065</v>
      </c>
      <c r="H10357" t="s">
        <v>10</v>
      </c>
      <c r="I10357" t="str">
        <f>IF(AND(LEFT(OnlineRetail[[#This Row],[InvoiceNo]],1)&lt;&gt;"C",OnlineRetail[[#This Row],[CustomerID]]&lt;&gt;""),"Yes","No")</f>
        <v>Yes</v>
      </c>
      <c r="J10357" s="4">
        <f>EOMONTH(OnlineRetail[[#This Row],[InvoiceDate]],-1)+1</f>
        <v>40725</v>
      </c>
      <c r="K10357" s="6">
        <f>OnlineRetail[[#This Row],[Quantity]]*OnlineRetail[[#This Row],[UnitPrice]]</f>
        <v>17</v>
      </c>
      <c r="L10357" t="str">
        <f t="shared" si="161"/>
        <v>13065|Jul-2011</v>
      </c>
    </row>
    <row r="10358" spans="1:12">
      <c r="A10358">
        <v>549125</v>
      </c>
      <c r="B10358" t="s">
        <v>127</v>
      </c>
      <c r="C10358" t="s">
        <v>53</v>
      </c>
      <c r="D10358">
        <v>18</v>
      </c>
      <c r="E10358" s="1">
        <v>40746.602777777778</v>
      </c>
      <c r="F10358">
        <v>2.1</v>
      </c>
      <c r="G10358">
        <v>13033</v>
      </c>
      <c r="H10358" t="s">
        <v>10</v>
      </c>
      <c r="I10358" t="str">
        <f>IF(AND(LEFT(OnlineRetail[[#This Row],[InvoiceNo]],1)&lt;&gt;"C",OnlineRetail[[#This Row],[CustomerID]]&lt;&gt;""),"Yes","No")</f>
        <v>Yes</v>
      </c>
      <c r="J10358" s="4">
        <f>EOMONTH(OnlineRetail[[#This Row],[InvoiceDate]],-1)+1</f>
        <v>40725</v>
      </c>
      <c r="K10358" s="6">
        <f>OnlineRetail[[#This Row],[Quantity]]*OnlineRetail[[#This Row],[UnitPrice]]</f>
        <v>37.800000000000004</v>
      </c>
      <c r="L10358" t="str">
        <f t="shared" si="161"/>
        <v>13033|Jul-2011</v>
      </c>
    </row>
    <row r="10359" spans="1:12">
      <c r="A10359">
        <v>538600</v>
      </c>
      <c r="B10359" t="s">
        <v>43</v>
      </c>
      <c r="C10359" t="s">
        <v>53</v>
      </c>
      <c r="D10359">
        <v>6</v>
      </c>
      <c r="E10359" s="1">
        <v>40746.619444444441</v>
      </c>
      <c r="F10359">
        <v>7.95</v>
      </c>
      <c r="G10359">
        <v>12582</v>
      </c>
      <c r="H10359" t="s">
        <v>10</v>
      </c>
      <c r="I10359" t="str">
        <f>IF(AND(LEFT(OnlineRetail[[#This Row],[InvoiceNo]],1)&lt;&gt;"C",OnlineRetail[[#This Row],[CustomerID]]&lt;&gt;""),"Yes","No")</f>
        <v>Yes</v>
      </c>
      <c r="J10359" s="4">
        <f>EOMONTH(OnlineRetail[[#This Row],[InvoiceDate]],-1)+1</f>
        <v>40725</v>
      </c>
      <c r="K10359" s="6">
        <f>OnlineRetail[[#This Row],[Quantity]]*OnlineRetail[[#This Row],[UnitPrice]]</f>
        <v>47.7</v>
      </c>
      <c r="L10359" t="str">
        <f t="shared" si="161"/>
        <v>12582|Jul-2011</v>
      </c>
    </row>
    <row r="10360" spans="1:12">
      <c r="A10360">
        <v>555419</v>
      </c>
      <c r="B10360" t="s">
        <v>119</v>
      </c>
      <c r="C10360" t="s">
        <v>12</v>
      </c>
      <c r="D10360">
        <v>19</v>
      </c>
      <c r="E10360" s="1">
        <v>40746.620138888888</v>
      </c>
      <c r="F10360">
        <v>5.95</v>
      </c>
      <c r="G10360">
        <v>12830</v>
      </c>
      <c r="H10360" t="s">
        <v>10</v>
      </c>
      <c r="I10360" t="str">
        <f>IF(AND(LEFT(OnlineRetail[[#This Row],[InvoiceNo]],1)&lt;&gt;"C",OnlineRetail[[#This Row],[CustomerID]]&lt;&gt;""),"Yes","No")</f>
        <v>Yes</v>
      </c>
      <c r="J10360" s="4">
        <f>EOMONTH(OnlineRetail[[#This Row],[InvoiceDate]],-1)+1</f>
        <v>40725</v>
      </c>
      <c r="K10360" s="6">
        <f>OnlineRetail[[#This Row],[Quantity]]*OnlineRetail[[#This Row],[UnitPrice]]</f>
        <v>113.05</v>
      </c>
      <c r="L10360" t="str">
        <f t="shared" si="161"/>
        <v>12830|Jul-2011</v>
      </c>
    </row>
    <row r="10361" spans="1:12">
      <c r="A10361">
        <v>552205</v>
      </c>
      <c r="B10361" t="s">
        <v>212</v>
      </c>
      <c r="C10361" t="s">
        <v>33</v>
      </c>
      <c r="D10361">
        <v>6</v>
      </c>
      <c r="E10361" s="1">
        <v>40746.643055555563</v>
      </c>
      <c r="F10361">
        <v>7.95</v>
      </c>
      <c r="G10361">
        <v>13225</v>
      </c>
      <c r="H10361" t="s">
        <v>121</v>
      </c>
      <c r="I10361" t="str">
        <f>IF(AND(LEFT(OnlineRetail[[#This Row],[InvoiceNo]],1)&lt;&gt;"C",OnlineRetail[[#This Row],[CustomerID]]&lt;&gt;""),"Yes","No")</f>
        <v>Yes</v>
      </c>
      <c r="J10361" s="4">
        <f>EOMONTH(OnlineRetail[[#This Row],[InvoiceDate]],-1)+1</f>
        <v>40725</v>
      </c>
      <c r="K10361" s="6">
        <f>OnlineRetail[[#This Row],[Quantity]]*OnlineRetail[[#This Row],[UnitPrice]]</f>
        <v>47.7</v>
      </c>
      <c r="L10361" t="str">
        <f t="shared" si="161"/>
        <v>13225|Jul-2011</v>
      </c>
    </row>
    <row r="10362" spans="1:12">
      <c r="A10362">
        <v>547714</v>
      </c>
      <c r="B10362" t="s">
        <v>254</v>
      </c>
      <c r="C10362" t="s">
        <v>27</v>
      </c>
      <c r="D10362">
        <v>11</v>
      </c>
      <c r="E10362" s="1">
        <v>40746.644444444442</v>
      </c>
      <c r="F10362">
        <v>3.39</v>
      </c>
      <c r="G10362">
        <v>14270</v>
      </c>
      <c r="H10362" t="s">
        <v>10</v>
      </c>
      <c r="I10362" t="str">
        <f>IF(AND(LEFT(OnlineRetail[[#This Row],[InvoiceNo]],1)&lt;&gt;"C",OnlineRetail[[#This Row],[CustomerID]]&lt;&gt;""),"Yes","No")</f>
        <v>Yes</v>
      </c>
      <c r="J10362" s="4">
        <f>EOMONTH(OnlineRetail[[#This Row],[InvoiceDate]],-1)+1</f>
        <v>40725</v>
      </c>
      <c r="K10362" s="6">
        <f>OnlineRetail[[#This Row],[Quantity]]*OnlineRetail[[#This Row],[UnitPrice]]</f>
        <v>37.29</v>
      </c>
      <c r="L10362" t="str">
        <f t="shared" si="161"/>
        <v>14270|Jul-2011</v>
      </c>
    </row>
    <row r="10363" spans="1:12">
      <c r="A10363">
        <v>536859</v>
      </c>
      <c r="B10363" t="s">
        <v>209</v>
      </c>
      <c r="C10363" t="s">
        <v>48</v>
      </c>
      <c r="D10363">
        <v>20</v>
      </c>
      <c r="E10363" s="1">
        <v>40746.647222222222</v>
      </c>
      <c r="F10363">
        <v>4.25</v>
      </c>
      <c r="G10363">
        <v>13597</v>
      </c>
      <c r="H10363" t="s">
        <v>10</v>
      </c>
      <c r="I10363" t="str">
        <f>IF(AND(LEFT(OnlineRetail[[#This Row],[InvoiceNo]],1)&lt;&gt;"C",OnlineRetail[[#This Row],[CustomerID]]&lt;&gt;""),"Yes","No")</f>
        <v>Yes</v>
      </c>
      <c r="J10363" s="4">
        <f>EOMONTH(OnlineRetail[[#This Row],[InvoiceDate]],-1)+1</f>
        <v>40725</v>
      </c>
      <c r="K10363" s="6">
        <f>OnlineRetail[[#This Row],[Quantity]]*OnlineRetail[[#This Row],[UnitPrice]]</f>
        <v>85</v>
      </c>
      <c r="L10363" t="str">
        <f t="shared" si="161"/>
        <v>13597|Jul-2011</v>
      </c>
    </row>
    <row r="10364" spans="1:12">
      <c r="A10364">
        <v>537542</v>
      </c>
      <c r="B10364" t="s">
        <v>124</v>
      </c>
      <c r="C10364" t="s">
        <v>19</v>
      </c>
      <c r="D10364">
        <v>22</v>
      </c>
      <c r="E10364" s="1">
        <v>40746.647916666669</v>
      </c>
      <c r="F10364">
        <v>2.1</v>
      </c>
      <c r="G10364">
        <v>14272</v>
      </c>
      <c r="H10364" t="s">
        <v>10</v>
      </c>
      <c r="I10364" t="str">
        <f>IF(AND(LEFT(OnlineRetail[[#This Row],[InvoiceNo]],1)&lt;&gt;"C",OnlineRetail[[#This Row],[CustomerID]]&lt;&gt;""),"Yes","No")</f>
        <v>Yes</v>
      </c>
      <c r="J10364" s="4">
        <f>EOMONTH(OnlineRetail[[#This Row],[InvoiceDate]],-1)+1</f>
        <v>40725</v>
      </c>
      <c r="K10364" s="6">
        <f>OnlineRetail[[#This Row],[Quantity]]*OnlineRetail[[#This Row],[UnitPrice]]</f>
        <v>46.2</v>
      </c>
      <c r="L10364" t="str">
        <f t="shared" si="161"/>
        <v>14272|Jul-2011</v>
      </c>
    </row>
    <row r="10365" spans="1:12">
      <c r="A10365">
        <v>549606</v>
      </c>
      <c r="B10365" t="s">
        <v>30</v>
      </c>
      <c r="C10365" t="s">
        <v>9</v>
      </c>
      <c r="D10365">
        <v>2</v>
      </c>
      <c r="E10365" s="1">
        <v>40746.650694444441</v>
      </c>
      <c r="F10365">
        <v>4.25</v>
      </c>
      <c r="G10365">
        <v>13276</v>
      </c>
      <c r="H10365" t="s">
        <v>10</v>
      </c>
      <c r="I10365" t="str">
        <f>IF(AND(LEFT(OnlineRetail[[#This Row],[InvoiceNo]],1)&lt;&gt;"C",OnlineRetail[[#This Row],[CustomerID]]&lt;&gt;""),"Yes","No")</f>
        <v>Yes</v>
      </c>
      <c r="J10365" s="4">
        <f>EOMONTH(OnlineRetail[[#This Row],[InvoiceDate]],-1)+1</f>
        <v>40725</v>
      </c>
      <c r="K10365" s="6">
        <f>OnlineRetail[[#This Row],[Quantity]]*OnlineRetail[[#This Row],[UnitPrice]]</f>
        <v>8.5</v>
      </c>
      <c r="L10365" t="str">
        <f t="shared" si="161"/>
        <v>13276|Jul-2011</v>
      </c>
    </row>
    <row r="10366" spans="1:12">
      <c r="A10366">
        <v>539406</v>
      </c>
      <c r="B10366" t="s">
        <v>288</v>
      </c>
      <c r="C10366" t="s">
        <v>12</v>
      </c>
      <c r="D10366">
        <v>18</v>
      </c>
      <c r="E10366" s="1">
        <v>40746.657638888893</v>
      </c>
      <c r="F10366">
        <v>1.25</v>
      </c>
      <c r="G10366">
        <v>13127</v>
      </c>
      <c r="H10366" t="s">
        <v>10</v>
      </c>
      <c r="I10366" t="str">
        <f>IF(AND(LEFT(OnlineRetail[[#This Row],[InvoiceNo]],1)&lt;&gt;"C",OnlineRetail[[#This Row],[CustomerID]]&lt;&gt;""),"Yes","No")</f>
        <v>Yes</v>
      </c>
      <c r="J10366" s="4">
        <f>EOMONTH(OnlineRetail[[#This Row],[InvoiceDate]],-1)+1</f>
        <v>40725</v>
      </c>
      <c r="K10366" s="6">
        <f>OnlineRetail[[#This Row],[Quantity]]*OnlineRetail[[#This Row],[UnitPrice]]</f>
        <v>22.5</v>
      </c>
      <c r="L10366" t="str">
        <f t="shared" si="161"/>
        <v>13127|Jul-2011</v>
      </c>
    </row>
    <row r="10367" spans="1:12">
      <c r="A10367">
        <v>546458</v>
      </c>
      <c r="B10367" t="s">
        <v>265</v>
      </c>
      <c r="C10367" t="s">
        <v>50</v>
      </c>
      <c r="D10367">
        <v>3</v>
      </c>
      <c r="E10367" s="1">
        <v>40746.664583333331</v>
      </c>
      <c r="F10367">
        <v>1.65</v>
      </c>
      <c r="G10367">
        <v>12887</v>
      </c>
      <c r="H10367" t="s">
        <v>22</v>
      </c>
      <c r="I10367" t="str">
        <f>IF(AND(LEFT(OnlineRetail[[#This Row],[InvoiceNo]],1)&lt;&gt;"C",OnlineRetail[[#This Row],[CustomerID]]&lt;&gt;""),"Yes","No")</f>
        <v>Yes</v>
      </c>
      <c r="J10367" s="4">
        <f>EOMONTH(OnlineRetail[[#This Row],[InvoiceDate]],-1)+1</f>
        <v>40725</v>
      </c>
      <c r="K10367" s="6">
        <f>OnlineRetail[[#This Row],[Quantity]]*OnlineRetail[[#This Row],[UnitPrice]]</f>
        <v>4.9499999999999993</v>
      </c>
      <c r="L10367" t="str">
        <f t="shared" si="161"/>
        <v>12887|Jul-2011</v>
      </c>
    </row>
    <row r="10368" spans="1:12">
      <c r="A10368">
        <v>537026</v>
      </c>
      <c r="B10368" t="s">
        <v>35</v>
      </c>
      <c r="C10368" t="s">
        <v>62</v>
      </c>
      <c r="D10368">
        <v>8</v>
      </c>
      <c r="E10368" s="1">
        <v>40746.668055555558</v>
      </c>
      <c r="F10368">
        <v>3.39</v>
      </c>
      <c r="G10368">
        <v>14299</v>
      </c>
      <c r="H10368" t="s">
        <v>10</v>
      </c>
      <c r="I10368" t="str">
        <f>IF(AND(LEFT(OnlineRetail[[#This Row],[InvoiceNo]],1)&lt;&gt;"C",OnlineRetail[[#This Row],[CustomerID]]&lt;&gt;""),"Yes","No")</f>
        <v>Yes</v>
      </c>
      <c r="J10368" s="4">
        <f>EOMONTH(OnlineRetail[[#This Row],[InvoiceDate]],-1)+1</f>
        <v>40725</v>
      </c>
      <c r="K10368" s="6">
        <f>OnlineRetail[[#This Row],[Quantity]]*OnlineRetail[[#This Row],[UnitPrice]]</f>
        <v>27.12</v>
      </c>
      <c r="L10368" t="str">
        <f t="shared" si="161"/>
        <v>14299|Jul-2011</v>
      </c>
    </row>
    <row r="10369" spans="1:12">
      <c r="A10369">
        <v>542980</v>
      </c>
      <c r="B10369" t="s">
        <v>250</v>
      </c>
      <c r="C10369" t="s">
        <v>9</v>
      </c>
      <c r="D10369">
        <v>2</v>
      </c>
      <c r="E10369" s="1">
        <v>40746.669444444437</v>
      </c>
      <c r="F10369">
        <v>0.85</v>
      </c>
      <c r="G10369">
        <v>13112</v>
      </c>
      <c r="H10369" t="s">
        <v>10</v>
      </c>
      <c r="I10369" t="str">
        <f>IF(AND(LEFT(OnlineRetail[[#This Row],[InvoiceNo]],1)&lt;&gt;"C",OnlineRetail[[#This Row],[CustomerID]]&lt;&gt;""),"Yes","No")</f>
        <v>Yes</v>
      </c>
      <c r="J10369" s="4">
        <f>EOMONTH(OnlineRetail[[#This Row],[InvoiceDate]],-1)+1</f>
        <v>40725</v>
      </c>
      <c r="K10369" s="6">
        <f>OnlineRetail[[#This Row],[Quantity]]*OnlineRetail[[#This Row],[UnitPrice]]</f>
        <v>1.7</v>
      </c>
      <c r="L10369" t="str">
        <f t="shared" si="161"/>
        <v>13112|Jul-2011</v>
      </c>
    </row>
    <row r="10370" spans="1:12">
      <c r="A10370">
        <v>549372</v>
      </c>
      <c r="B10370" t="s">
        <v>238</v>
      </c>
      <c r="C10370" t="s">
        <v>12</v>
      </c>
      <c r="D10370">
        <v>17</v>
      </c>
      <c r="E10370" s="1">
        <v>40746.67083333333</v>
      </c>
      <c r="F10370">
        <v>9.9499999999999993</v>
      </c>
      <c r="G10370">
        <v>13789</v>
      </c>
      <c r="H10370" t="s">
        <v>10</v>
      </c>
      <c r="I10370" t="str">
        <f>IF(AND(LEFT(OnlineRetail[[#This Row],[InvoiceNo]],1)&lt;&gt;"C",OnlineRetail[[#This Row],[CustomerID]]&lt;&gt;""),"Yes","No")</f>
        <v>Yes</v>
      </c>
      <c r="J10370" s="4">
        <f>EOMONTH(OnlineRetail[[#This Row],[InvoiceDate]],-1)+1</f>
        <v>40725</v>
      </c>
      <c r="K10370" s="6">
        <f>OnlineRetail[[#This Row],[Quantity]]*OnlineRetail[[#This Row],[UnitPrice]]</f>
        <v>169.14999999999998</v>
      </c>
      <c r="L10370" t="str">
        <f t="shared" ref="L10370:L10433" si="162">IF(I10370="Yes",G10370&amp;"|"&amp;TEXT(J10370,"mmm-yyyy"),"")</f>
        <v>13789|Jul-2011</v>
      </c>
    </row>
    <row r="10371" spans="1:12">
      <c r="A10371">
        <v>536638</v>
      </c>
      <c r="B10371" t="s">
        <v>45</v>
      </c>
      <c r="C10371" t="s">
        <v>14</v>
      </c>
      <c r="D10371">
        <v>11</v>
      </c>
      <c r="E10371" s="1">
        <v>40746.675694444442</v>
      </c>
      <c r="F10371">
        <v>4.95</v>
      </c>
      <c r="G10371">
        <v>12569</v>
      </c>
      <c r="H10371" t="s">
        <v>10</v>
      </c>
      <c r="I10371" t="str">
        <f>IF(AND(LEFT(OnlineRetail[[#This Row],[InvoiceNo]],1)&lt;&gt;"C",OnlineRetail[[#This Row],[CustomerID]]&lt;&gt;""),"Yes","No")</f>
        <v>Yes</v>
      </c>
      <c r="J10371" s="4">
        <f>EOMONTH(OnlineRetail[[#This Row],[InvoiceDate]],-1)+1</f>
        <v>40725</v>
      </c>
      <c r="K10371" s="6">
        <f>OnlineRetail[[#This Row],[Quantity]]*OnlineRetail[[#This Row],[UnitPrice]]</f>
        <v>54.45</v>
      </c>
      <c r="L10371" t="str">
        <f t="shared" si="162"/>
        <v>12569|Jul-2011</v>
      </c>
    </row>
    <row r="10372" spans="1:12">
      <c r="A10372">
        <v>555210</v>
      </c>
      <c r="B10372" t="s">
        <v>20</v>
      </c>
      <c r="C10372" t="s">
        <v>19</v>
      </c>
      <c r="D10372">
        <v>4</v>
      </c>
      <c r="E10372" s="1">
        <v>40746.681250000001</v>
      </c>
      <c r="F10372">
        <v>0.85</v>
      </c>
      <c r="G10372">
        <v>13316</v>
      </c>
      <c r="H10372" t="s">
        <v>17</v>
      </c>
      <c r="I10372" t="str">
        <f>IF(AND(LEFT(OnlineRetail[[#This Row],[InvoiceNo]],1)&lt;&gt;"C",OnlineRetail[[#This Row],[CustomerID]]&lt;&gt;""),"Yes","No")</f>
        <v>Yes</v>
      </c>
      <c r="J10372" s="4">
        <f>EOMONTH(OnlineRetail[[#This Row],[InvoiceDate]],-1)+1</f>
        <v>40725</v>
      </c>
      <c r="K10372" s="6">
        <f>OnlineRetail[[#This Row],[Quantity]]*OnlineRetail[[#This Row],[UnitPrice]]</f>
        <v>3.4</v>
      </c>
      <c r="L10372" t="str">
        <f t="shared" si="162"/>
        <v>13316|Jul-2011</v>
      </c>
    </row>
    <row r="10373" spans="1:12">
      <c r="A10373">
        <v>548065</v>
      </c>
      <c r="B10373" t="s">
        <v>160</v>
      </c>
      <c r="C10373" t="s">
        <v>42</v>
      </c>
      <c r="D10373">
        <v>11</v>
      </c>
      <c r="E10373" s="1">
        <v>40746.681944444441</v>
      </c>
      <c r="F10373">
        <v>1.65</v>
      </c>
      <c r="G10373">
        <v>14086</v>
      </c>
      <c r="H10373" t="s">
        <v>25</v>
      </c>
      <c r="I10373" t="str">
        <f>IF(AND(LEFT(OnlineRetail[[#This Row],[InvoiceNo]],1)&lt;&gt;"C",OnlineRetail[[#This Row],[CustomerID]]&lt;&gt;""),"Yes","No")</f>
        <v>Yes</v>
      </c>
      <c r="J10373" s="4">
        <f>EOMONTH(OnlineRetail[[#This Row],[InvoiceDate]],-1)+1</f>
        <v>40725</v>
      </c>
      <c r="K10373" s="6">
        <f>OnlineRetail[[#This Row],[Quantity]]*OnlineRetail[[#This Row],[UnitPrice]]</f>
        <v>18.149999999999999</v>
      </c>
      <c r="L10373" t="str">
        <f t="shared" si="162"/>
        <v>14086|Jul-2011</v>
      </c>
    </row>
    <row r="10374" spans="1:12">
      <c r="A10374">
        <v>540724</v>
      </c>
      <c r="B10374" t="s">
        <v>245</v>
      </c>
      <c r="C10374" t="s">
        <v>19</v>
      </c>
      <c r="D10374">
        <v>6</v>
      </c>
      <c r="E10374" s="1">
        <v>40746.683333333327</v>
      </c>
      <c r="F10374">
        <v>5.95</v>
      </c>
      <c r="G10374">
        <v>13790</v>
      </c>
      <c r="H10374" t="s">
        <v>10</v>
      </c>
      <c r="I10374" t="str">
        <f>IF(AND(LEFT(OnlineRetail[[#This Row],[InvoiceNo]],1)&lt;&gt;"C",OnlineRetail[[#This Row],[CustomerID]]&lt;&gt;""),"Yes","No")</f>
        <v>Yes</v>
      </c>
      <c r="J10374" s="4">
        <f>EOMONTH(OnlineRetail[[#This Row],[InvoiceDate]],-1)+1</f>
        <v>40725</v>
      </c>
      <c r="K10374" s="6">
        <f>OnlineRetail[[#This Row],[Quantity]]*OnlineRetail[[#This Row],[UnitPrice]]</f>
        <v>35.700000000000003</v>
      </c>
      <c r="L10374" t="str">
        <f t="shared" si="162"/>
        <v>13790|Jul-2011</v>
      </c>
    </row>
    <row r="10375" spans="1:12">
      <c r="A10375">
        <v>554354</v>
      </c>
      <c r="B10375" t="s">
        <v>241</v>
      </c>
      <c r="C10375" t="s">
        <v>72</v>
      </c>
      <c r="D10375">
        <v>7</v>
      </c>
      <c r="E10375" s="1">
        <v>40746.68472222222</v>
      </c>
      <c r="F10375">
        <v>1.65</v>
      </c>
      <c r="G10375">
        <v>13868</v>
      </c>
      <c r="H10375" t="s">
        <v>17</v>
      </c>
      <c r="I10375" t="str">
        <f>IF(AND(LEFT(OnlineRetail[[#This Row],[InvoiceNo]],1)&lt;&gt;"C",OnlineRetail[[#This Row],[CustomerID]]&lt;&gt;""),"Yes","No")</f>
        <v>Yes</v>
      </c>
      <c r="J10375" s="4">
        <f>EOMONTH(OnlineRetail[[#This Row],[InvoiceDate]],-1)+1</f>
        <v>40725</v>
      </c>
      <c r="K10375" s="6">
        <f>OnlineRetail[[#This Row],[Quantity]]*OnlineRetail[[#This Row],[UnitPrice]]</f>
        <v>11.549999999999999</v>
      </c>
      <c r="L10375" t="str">
        <f t="shared" si="162"/>
        <v>13868|Jul-2011</v>
      </c>
    </row>
    <row r="10376" spans="1:12">
      <c r="A10376">
        <v>541381</v>
      </c>
      <c r="B10376" t="s">
        <v>28</v>
      </c>
      <c r="C10376" t="s">
        <v>16</v>
      </c>
      <c r="D10376">
        <v>2</v>
      </c>
      <c r="E10376" s="1">
        <v>40746.690972222219</v>
      </c>
      <c r="F10376">
        <v>2.1</v>
      </c>
      <c r="G10376">
        <v>12888</v>
      </c>
      <c r="H10376" t="s">
        <v>10</v>
      </c>
      <c r="I10376" t="str">
        <f>IF(AND(LEFT(OnlineRetail[[#This Row],[InvoiceNo]],1)&lt;&gt;"C",OnlineRetail[[#This Row],[CustomerID]]&lt;&gt;""),"Yes","No")</f>
        <v>Yes</v>
      </c>
      <c r="J10376" s="4">
        <f>EOMONTH(OnlineRetail[[#This Row],[InvoiceDate]],-1)+1</f>
        <v>40725</v>
      </c>
      <c r="K10376" s="6">
        <f>OnlineRetail[[#This Row],[Quantity]]*OnlineRetail[[#This Row],[UnitPrice]]</f>
        <v>4.2</v>
      </c>
      <c r="L10376" t="str">
        <f t="shared" si="162"/>
        <v>12888|Jul-2011</v>
      </c>
    </row>
    <row r="10377" spans="1:12">
      <c r="A10377">
        <v>545600</v>
      </c>
      <c r="B10377" t="s">
        <v>243</v>
      </c>
      <c r="C10377" t="s">
        <v>50</v>
      </c>
      <c r="D10377">
        <v>12</v>
      </c>
      <c r="E10377" s="1">
        <v>40746.695833333331</v>
      </c>
      <c r="F10377">
        <v>2.5499999999999998</v>
      </c>
      <c r="G10377">
        <v>12800</v>
      </c>
      <c r="H10377" t="s">
        <v>126</v>
      </c>
      <c r="I10377" t="str">
        <f>IF(AND(LEFT(OnlineRetail[[#This Row],[InvoiceNo]],1)&lt;&gt;"C",OnlineRetail[[#This Row],[CustomerID]]&lt;&gt;""),"Yes","No")</f>
        <v>Yes</v>
      </c>
      <c r="J10377" s="4">
        <f>EOMONTH(OnlineRetail[[#This Row],[InvoiceDate]],-1)+1</f>
        <v>40725</v>
      </c>
      <c r="K10377" s="6">
        <f>OnlineRetail[[#This Row],[Quantity]]*OnlineRetail[[#This Row],[UnitPrice]]</f>
        <v>30.599999999999998</v>
      </c>
      <c r="L10377" t="str">
        <f t="shared" si="162"/>
        <v>12800|Jul-2011</v>
      </c>
    </row>
    <row r="10378" spans="1:12" hidden="1">
      <c r="A10378" t="s">
        <v>381</v>
      </c>
      <c r="B10378" t="s">
        <v>241</v>
      </c>
      <c r="C10378" t="s">
        <v>62</v>
      </c>
      <c r="D10378">
        <v>10</v>
      </c>
      <c r="E10378" s="1">
        <v>40746.72152777778</v>
      </c>
      <c r="F10378">
        <v>9.9499999999999993</v>
      </c>
      <c r="G10378">
        <v>13727</v>
      </c>
      <c r="H10378" t="s">
        <v>10</v>
      </c>
      <c r="I10378" t="str">
        <f>IF(AND(LEFT(OnlineRetail[[#This Row],[InvoiceNo]],1)&lt;&gt;"C",OnlineRetail[[#This Row],[CustomerID]]&lt;&gt;""),"Yes","No")</f>
        <v>No</v>
      </c>
      <c r="J10378" s="4">
        <f>EOMONTH(OnlineRetail[[#This Row],[InvoiceDate]],-1)+1</f>
        <v>40725</v>
      </c>
      <c r="K10378" s="6">
        <f>OnlineRetail[[#This Row],[Quantity]]*OnlineRetail[[#This Row],[UnitPrice]]</f>
        <v>99.5</v>
      </c>
      <c r="L10378" t="str">
        <f t="shared" si="162"/>
        <v/>
      </c>
    </row>
    <row r="10379" spans="1:12">
      <c r="A10379">
        <v>555787</v>
      </c>
      <c r="B10379" t="s">
        <v>45</v>
      </c>
      <c r="C10379" t="s">
        <v>16</v>
      </c>
      <c r="D10379">
        <v>14</v>
      </c>
      <c r="E10379" s="1">
        <v>40746.736805555563</v>
      </c>
      <c r="F10379">
        <v>5.95</v>
      </c>
      <c r="G10379">
        <v>14266</v>
      </c>
      <c r="H10379" t="s">
        <v>10</v>
      </c>
      <c r="I10379" t="str">
        <f>IF(AND(LEFT(OnlineRetail[[#This Row],[InvoiceNo]],1)&lt;&gt;"C",OnlineRetail[[#This Row],[CustomerID]]&lt;&gt;""),"Yes","No")</f>
        <v>Yes</v>
      </c>
      <c r="J10379" s="4">
        <f>EOMONTH(OnlineRetail[[#This Row],[InvoiceDate]],-1)+1</f>
        <v>40725</v>
      </c>
      <c r="K10379" s="6">
        <f>OnlineRetail[[#This Row],[Quantity]]*OnlineRetail[[#This Row],[UnitPrice]]</f>
        <v>83.3</v>
      </c>
      <c r="L10379" t="str">
        <f t="shared" si="162"/>
        <v>14266|Jul-2011</v>
      </c>
    </row>
    <row r="10380" spans="1:12">
      <c r="A10380">
        <v>546161</v>
      </c>
      <c r="B10380" t="s">
        <v>265</v>
      </c>
      <c r="C10380" t="s">
        <v>40</v>
      </c>
      <c r="D10380">
        <v>13</v>
      </c>
      <c r="E10380" s="1">
        <v>40746.743055555547</v>
      </c>
      <c r="F10380">
        <v>4.25</v>
      </c>
      <c r="G10380">
        <v>12757</v>
      </c>
      <c r="H10380" t="s">
        <v>10</v>
      </c>
      <c r="I10380" t="str">
        <f>IF(AND(LEFT(OnlineRetail[[#This Row],[InvoiceNo]],1)&lt;&gt;"C",OnlineRetail[[#This Row],[CustomerID]]&lt;&gt;""),"Yes","No")</f>
        <v>Yes</v>
      </c>
      <c r="J10380" s="4">
        <f>EOMONTH(OnlineRetail[[#This Row],[InvoiceDate]],-1)+1</f>
        <v>40725</v>
      </c>
      <c r="K10380" s="6">
        <f>OnlineRetail[[#This Row],[Quantity]]*OnlineRetail[[#This Row],[UnitPrice]]</f>
        <v>55.25</v>
      </c>
      <c r="L10380" t="str">
        <f t="shared" si="162"/>
        <v>12757|Jul-2011</v>
      </c>
    </row>
    <row r="10381" spans="1:12">
      <c r="A10381">
        <v>550775</v>
      </c>
      <c r="B10381" t="s">
        <v>257</v>
      </c>
      <c r="C10381" t="s">
        <v>27</v>
      </c>
      <c r="D10381">
        <v>19</v>
      </c>
      <c r="E10381" s="1">
        <v>40746.744444444441</v>
      </c>
      <c r="F10381">
        <v>7.95</v>
      </c>
      <c r="G10381">
        <v>13798</v>
      </c>
      <c r="H10381" t="s">
        <v>10</v>
      </c>
      <c r="I10381" t="str">
        <f>IF(AND(LEFT(OnlineRetail[[#This Row],[InvoiceNo]],1)&lt;&gt;"C",OnlineRetail[[#This Row],[CustomerID]]&lt;&gt;""),"Yes","No")</f>
        <v>Yes</v>
      </c>
      <c r="J10381" s="4">
        <f>EOMONTH(OnlineRetail[[#This Row],[InvoiceDate]],-1)+1</f>
        <v>40725</v>
      </c>
      <c r="K10381" s="6">
        <f>OnlineRetail[[#This Row],[Quantity]]*OnlineRetail[[#This Row],[UnitPrice]]</f>
        <v>151.05000000000001</v>
      </c>
      <c r="L10381" t="str">
        <f t="shared" si="162"/>
        <v>13798|Jul-2011</v>
      </c>
    </row>
    <row r="10382" spans="1:12">
      <c r="A10382">
        <v>550226</v>
      </c>
      <c r="B10382" t="s">
        <v>54</v>
      </c>
      <c r="C10382" t="s">
        <v>42</v>
      </c>
      <c r="D10382">
        <v>10</v>
      </c>
      <c r="E10382" s="1">
        <v>40746.749305555553</v>
      </c>
      <c r="F10382">
        <v>2.5499999999999998</v>
      </c>
      <c r="G10382">
        <v>12791</v>
      </c>
      <c r="H10382" t="s">
        <v>70</v>
      </c>
      <c r="I10382" t="str">
        <f>IF(AND(LEFT(OnlineRetail[[#This Row],[InvoiceNo]],1)&lt;&gt;"C",OnlineRetail[[#This Row],[CustomerID]]&lt;&gt;""),"Yes","No")</f>
        <v>Yes</v>
      </c>
      <c r="J10382" s="4">
        <f>EOMONTH(OnlineRetail[[#This Row],[InvoiceDate]],-1)+1</f>
        <v>40725</v>
      </c>
      <c r="K10382" s="6">
        <f>OnlineRetail[[#This Row],[Quantity]]*OnlineRetail[[#This Row],[UnitPrice]]</f>
        <v>25.5</v>
      </c>
      <c r="L10382" t="str">
        <f t="shared" si="162"/>
        <v>12791|Jul-2011</v>
      </c>
    </row>
    <row r="10383" spans="1:12">
      <c r="A10383">
        <v>543534</v>
      </c>
      <c r="B10383" t="s">
        <v>216</v>
      </c>
      <c r="C10383" t="s">
        <v>72</v>
      </c>
      <c r="D10383">
        <v>15</v>
      </c>
      <c r="E10383" s="1">
        <v>40746.753472222219</v>
      </c>
      <c r="F10383">
        <v>7.95</v>
      </c>
      <c r="G10383">
        <v>13383</v>
      </c>
      <c r="H10383" t="s">
        <v>10</v>
      </c>
      <c r="I10383" t="str">
        <f>IF(AND(LEFT(OnlineRetail[[#This Row],[InvoiceNo]],1)&lt;&gt;"C",OnlineRetail[[#This Row],[CustomerID]]&lt;&gt;""),"Yes","No")</f>
        <v>Yes</v>
      </c>
      <c r="J10383" s="4">
        <f>EOMONTH(OnlineRetail[[#This Row],[InvoiceDate]],-1)+1</f>
        <v>40725</v>
      </c>
      <c r="K10383" s="6">
        <f>OnlineRetail[[#This Row],[Quantity]]*OnlineRetail[[#This Row],[UnitPrice]]</f>
        <v>119.25</v>
      </c>
      <c r="L10383" t="str">
        <f t="shared" si="162"/>
        <v>13383|Jul-2011</v>
      </c>
    </row>
    <row r="10384" spans="1:12">
      <c r="A10384">
        <v>537171</v>
      </c>
      <c r="B10384" t="s">
        <v>64</v>
      </c>
      <c r="C10384" t="s">
        <v>39</v>
      </c>
      <c r="D10384">
        <v>13</v>
      </c>
      <c r="E10384" s="1">
        <v>40746.761805555558</v>
      </c>
      <c r="F10384">
        <v>9.9499999999999993</v>
      </c>
      <c r="G10384">
        <v>13297</v>
      </c>
      <c r="H10384" t="s">
        <v>10</v>
      </c>
      <c r="I10384" t="str">
        <f>IF(AND(LEFT(OnlineRetail[[#This Row],[InvoiceNo]],1)&lt;&gt;"C",OnlineRetail[[#This Row],[CustomerID]]&lt;&gt;""),"Yes","No")</f>
        <v>Yes</v>
      </c>
      <c r="J10384" s="4">
        <f>EOMONTH(OnlineRetail[[#This Row],[InvoiceDate]],-1)+1</f>
        <v>40725</v>
      </c>
      <c r="K10384" s="6">
        <f>OnlineRetail[[#This Row],[Quantity]]*OnlineRetail[[#This Row],[UnitPrice]]</f>
        <v>129.35</v>
      </c>
      <c r="L10384" t="str">
        <f t="shared" si="162"/>
        <v>13297|Jul-2011</v>
      </c>
    </row>
    <row r="10385" spans="1:12">
      <c r="A10385">
        <v>547390</v>
      </c>
      <c r="B10385" t="s">
        <v>276</v>
      </c>
      <c r="C10385" t="s">
        <v>19</v>
      </c>
      <c r="D10385">
        <v>9</v>
      </c>
      <c r="E10385" s="1">
        <v>40746.763194444437</v>
      </c>
      <c r="F10385">
        <v>2.1</v>
      </c>
      <c r="G10385">
        <v>13020</v>
      </c>
      <c r="H10385" t="s">
        <v>10</v>
      </c>
      <c r="I10385" t="str">
        <f>IF(AND(LEFT(OnlineRetail[[#This Row],[InvoiceNo]],1)&lt;&gt;"C",OnlineRetail[[#This Row],[CustomerID]]&lt;&gt;""),"Yes","No")</f>
        <v>Yes</v>
      </c>
      <c r="J10385" s="4">
        <f>EOMONTH(OnlineRetail[[#This Row],[InvoiceDate]],-1)+1</f>
        <v>40725</v>
      </c>
      <c r="K10385" s="6">
        <f>OnlineRetail[[#This Row],[Quantity]]*OnlineRetail[[#This Row],[UnitPrice]]</f>
        <v>18.900000000000002</v>
      </c>
      <c r="L10385" t="str">
        <f t="shared" si="162"/>
        <v>13020|Jul-2011</v>
      </c>
    </row>
    <row r="10386" spans="1:12">
      <c r="A10386">
        <v>550029</v>
      </c>
      <c r="B10386" t="s">
        <v>165</v>
      </c>
      <c r="C10386" t="s">
        <v>42</v>
      </c>
      <c r="D10386">
        <v>11</v>
      </c>
      <c r="E10386" s="1">
        <v>40746.770833333343</v>
      </c>
      <c r="F10386">
        <v>9.9499999999999993</v>
      </c>
      <c r="G10386">
        <v>13244</v>
      </c>
      <c r="H10386" t="s">
        <v>10</v>
      </c>
      <c r="I10386" t="str">
        <f>IF(AND(LEFT(OnlineRetail[[#This Row],[InvoiceNo]],1)&lt;&gt;"C",OnlineRetail[[#This Row],[CustomerID]]&lt;&gt;""),"Yes","No")</f>
        <v>Yes</v>
      </c>
      <c r="J10386" s="4">
        <f>EOMONTH(OnlineRetail[[#This Row],[InvoiceDate]],-1)+1</f>
        <v>40725</v>
      </c>
      <c r="K10386" s="6">
        <f>OnlineRetail[[#This Row],[Quantity]]*OnlineRetail[[#This Row],[UnitPrice]]</f>
        <v>109.44999999999999</v>
      </c>
      <c r="L10386" t="str">
        <f t="shared" si="162"/>
        <v>13244|Jul-2011</v>
      </c>
    </row>
    <row r="10387" spans="1:12">
      <c r="A10387">
        <v>551682</v>
      </c>
      <c r="B10387" t="s">
        <v>133</v>
      </c>
      <c r="C10387" t="s">
        <v>46</v>
      </c>
      <c r="D10387">
        <v>18</v>
      </c>
      <c r="E10387" s="1">
        <v>40746.772222222222</v>
      </c>
      <c r="F10387">
        <v>5.95</v>
      </c>
      <c r="G10387">
        <v>14207</v>
      </c>
      <c r="H10387" t="s">
        <v>10</v>
      </c>
      <c r="I10387" t="str">
        <f>IF(AND(LEFT(OnlineRetail[[#This Row],[InvoiceNo]],1)&lt;&gt;"C",OnlineRetail[[#This Row],[CustomerID]]&lt;&gt;""),"Yes","No")</f>
        <v>Yes</v>
      </c>
      <c r="J10387" s="4">
        <f>EOMONTH(OnlineRetail[[#This Row],[InvoiceDate]],-1)+1</f>
        <v>40725</v>
      </c>
      <c r="K10387" s="6">
        <f>OnlineRetail[[#This Row],[Quantity]]*OnlineRetail[[#This Row],[UnitPrice]]</f>
        <v>107.10000000000001</v>
      </c>
      <c r="L10387" t="str">
        <f t="shared" si="162"/>
        <v>14207|Jul-2011</v>
      </c>
    </row>
    <row r="10388" spans="1:12">
      <c r="A10388">
        <v>543345</v>
      </c>
      <c r="B10388" t="s">
        <v>283</v>
      </c>
      <c r="C10388" t="s">
        <v>14</v>
      </c>
      <c r="D10388">
        <v>17</v>
      </c>
      <c r="E10388" s="1">
        <v>40746.777083333327</v>
      </c>
      <c r="F10388">
        <v>9.9499999999999993</v>
      </c>
      <c r="G10388">
        <v>13316</v>
      </c>
      <c r="H10388" t="s">
        <v>10</v>
      </c>
      <c r="I10388" t="str">
        <f>IF(AND(LEFT(OnlineRetail[[#This Row],[InvoiceNo]],1)&lt;&gt;"C",OnlineRetail[[#This Row],[CustomerID]]&lt;&gt;""),"Yes","No")</f>
        <v>Yes</v>
      </c>
      <c r="J10388" s="4">
        <f>EOMONTH(OnlineRetail[[#This Row],[InvoiceDate]],-1)+1</f>
        <v>40725</v>
      </c>
      <c r="K10388" s="6">
        <f>OnlineRetail[[#This Row],[Quantity]]*OnlineRetail[[#This Row],[UnitPrice]]</f>
        <v>169.14999999999998</v>
      </c>
      <c r="L10388" t="str">
        <f t="shared" si="162"/>
        <v>13316|Jul-2011</v>
      </c>
    </row>
    <row r="10389" spans="1:12">
      <c r="A10389">
        <v>544784</v>
      </c>
      <c r="B10389" t="s">
        <v>160</v>
      </c>
      <c r="C10389" t="s">
        <v>42</v>
      </c>
      <c r="D10389">
        <v>22</v>
      </c>
      <c r="E10389" s="1">
        <v>40746.777777777781</v>
      </c>
      <c r="F10389">
        <v>4.25</v>
      </c>
      <c r="G10389">
        <v>13154</v>
      </c>
      <c r="H10389" t="s">
        <v>10</v>
      </c>
      <c r="I10389" t="str">
        <f>IF(AND(LEFT(OnlineRetail[[#This Row],[InvoiceNo]],1)&lt;&gt;"C",OnlineRetail[[#This Row],[CustomerID]]&lt;&gt;""),"Yes","No")</f>
        <v>Yes</v>
      </c>
      <c r="J10389" s="4">
        <f>EOMONTH(OnlineRetail[[#This Row],[InvoiceDate]],-1)+1</f>
        <v>40725</v>
      </c>
      <c r="K10389" s="6">
        <f>OnlineRetail[[#This Row],[Quantity]]*OnlineRetail[[#This Row],[UnitPrice]]</f>
        <v>93.5</v>
      </c>
      <c r="L10389" t="str">
        <f t="shared" si="162"/>
        <v>13154|Jul-2011</v>
      </c>
    </row>
    <row r="10390" spans="1:12">
      <c r="A10390">
        <v>544778</v>
      </c>
      <c r="B10390" t="s">
        <v>210</v>
      </c>
      <c r="C10390" t="s">
        <v>39</v>
      </c>
      <c r="D10390">
        <v>18</v>
      </c>
      <c r="E10390" s="1">
        <v>40746.782638888893</v>
      </c>
      <c r="F10390">
        <v>4.95</v>
      </c>
      <c r="G10390">
        <v>13645</v>
      </c>
      <c r="H10390" t="s">
        <v>10</v>
      </c>
      <c r="I10390" t="str">
        <f>IF(AND(LEFT(OnlineRetail[[#This Row],[InvoiceNo]],1)&lt;&gt;"C",OnlineRetail[[#This Row],[CustomerID]]&lt;&gt;""),"Yes","No")</f>
        <v>Yes</v>
      </c>
      <c r="J10390" s="4">
        <f>EOMONTH(OnlineRetail[[#This Row],[InvoiceDate]],-1)+1</f>
        <v>40725</v>
      </c>
      <c r="K10390" s="6">
        <f>OnlineRetail[[#This Row],[Quantity]]*OnlineRetail[[#This Row],[UnitPrice]]</f>
        <v>89.100000000000009</v>
      </c>
      <c r="L10390" t="str">
        <f t="shared" si="162"/>
        <v>13645|Jul-2011</v>
      </c>
    </row>
    <row r="10391" spans="1:12">
      <c r="A10391">
        <v>554128</v>
      </c>
      <c r="B10391" t="s">
        <v>158</v>
      </c>
      <c r="C10391" t="s">
        <v>46</v>
      </c>
      <c r="D10391">
        <v>8</v>
      </c>
      <c r="E10391" s="1">
        <v>40746.782638888893</v>
      </c>
      <c r="F10391">
        <v>7.95</v>
      </c>
      <c r="G10391">
        <v>13717</v>
      </c>
      <c r="H10391" t="s">
        <v>31</v>
      </c>
      <c r="I10391" t="str">
        <f>IF(AND(LEFT(OnlineRetail[[#This Row],[InvoiceNo]],1)&lt;&gt;"C",OnlineRetail[[#This Row],[CustomerID]]&lt;&gt;""),"Yes","No")</f>
        <v>Yes</v>
      </c>
      <c r="J10391" s="4">
        <f>EOMONTH(OnlineRetail[[#This Row],[InvoiceDate]],-1)+1</f>
        <v>40725</v>
      </c>
      <c r="K10391" s="6">
        <f>OnlineRetail[[#This Row],[Quantity]]*OnlineRetail[[#This Row],[UnitPrice]]</f>
        <v>63.6</v>
      </c>
      <c r="L10391" t="str">
        <f t="shared" si="162"/>
        <v>13717|Jul-2011</v>
      </c>
    </row>
    <row r="10392" spans="1:12">
      <c r="A10392">
        <v>550729</v>
      </c>
      <c r="B10392" t="s">
        <v>207</v>
      </c>
      <c r="C10392" t="s">
        <v>83</v>
      </c>
      <c r="D10392">
        <v>1</v>
      </c>
      <c r="E10392" s="1">
        <v>40746.784722222219</v>
      </c>
      <c r="F10392">
        <v>2.1</v>
      </c>
      <c r="G10392">
        <v>13392</v>
      </c>
      <c r="H10392" t="s">
        <v>36</v>
      </c>
      <c r="I10392" t="str">
        <f>IF(AND(LEFT(OnlineRetail[[#This Row],[InvoiceNo]],1)&lt;&gt;"C",OnlineRetail[[#This Row],[CustomerID]]&lt;&gt;""),"Yes","No")</f>
        <v>Yes</v>
      </c>
      <c r="J10392" s="4">
        <f>EOMONTH(OnlineRetail[[#This Row],[InvoiceDate]],-1)+1</f>
        <v>40725</v>
      </c>
      <c r="K10392" s="6">
        <f>OnlineRetail[[#This Row],[Quantity]]*OnlineRetail[[#This Row],[UnitPrice]]</f>
        <v>2.1</v>
      </c>
      <c r="L10392" t="str">
        <f t="shared" si="162"/>
        <v>13392|Jul-2011</v>
      </c>
    </row>
    <row r="10393" spans="1:12">
      <c r="A10393">
        <v>538157</v>
      </c>
      <c r="B10393" t="s">
        <v>238</v>
      </c>
      <c r="C10393" t="s">
        <v>83</v>
      </c>
      <c r="D10393">
        <v>7</v>
      </c>
      <c r="E10393" s="1">
        <v>40746.788194444453</v>
      </c>
      <c r="F10393">
        <v>2.1</v>
      </c>
      <c r="G10393">
        <v>14266</v>
      </c>
      <c r="H10393" t="s">
        <v>10</v>
      </c>
      <c r="I10393" t="str">
        <f>IF(AND(LEFT(OnlineRetail[[#This Row],[InvoiceNo]],1)&lt;&gt;"C",OnlineRetail[[#This Row],[CustomerID]]&lt;&gt;""),"Yes","No")</f>
        <v>Yes</v>
      </c>
      <c r="J10393" s="4">
        <f>EOMONTH(OnlineRetail[[#This Row],[InvoiceDate]],-1)+1</f>
        <v>40725</v>
      </c>
      <c r="K10393" s="6">
        <f>OnlineRetail[[#This Row],[Quantity]]*OnlineRetail[[#This Row],[UnitPrice]]</f>
        <v>14.700000000000001</v>
      </c>
      <c r="L10393" t="str">
        <f t="shared" si="162"/>
        <v>14266|Jul-2011</v>
      </c>
    </row>
    <row r="10394" spans="1:12">
      <c r="A10394">
        <v>552321</v>
      </c>
      <c r="B10394" t="s">
        <v>69</v>
      </c>
      <c r="C10394" t="s">
        <v>40</v>
      </c>
      <c r="D10394">
        <v>20</v>
      </c>
      <c r="E10394" s="1">
        <v>40746.809027777781</v>
      </c>
      <c r="F10394">
        <v>2.1</v>
      </c>
      <c r="G10394">
        <v>12696</v>
      </c>
      <c r="H10394" t="s">
        <v>10</v>
      </c>
      <c r="I10394" t="str">
        <f>IF(AND(LEFT(OnlineRetail[[#This Row],[InvoiceNo]],1)&lt;&gt;"C",OnlineRetail[[#This Row],[CustomerID]]&lt;&gt;""),"Yes","No")</f>
        <v>Yes</v>
      </c>
      <c r="J10394" s="4">
        <f>EOMONTH(OnlineRetail[[#This Row],[InvoiceDate]],-1)+1</f>
        <v>40725</v>
      </c>
      <c r="K10394" s="6">
        <f>OnlineRetail[[#This Row],[Quantity]]*OnlineRetail[[#This Row],[UnitPrice]]</f>
        <v>42</v>
      </c>
      <c r="L10394" t="str">
        <f t="shared" si="162"/>
        <v>12696|Jul-2011</v>
      </c>
    </row>
    <row r="10395" spans="1:12">
      <c r="A10395">
        <v>556260</v>
      </c>
      <c r="B10395" t="s">
        <v>210</v>
      </c>
      <c r="C10395" t="s">
        <v>29</v>
      </c>
      <c r="D10395">
        <v>8</v>
      </c>
      <c r="E10395" s="1">
        <v>40746.80972222222</v>
      </c>
      <c r="F10395">
        <v>4.25</v>
      </c>
      <c r="G10395">
        <v>12475</v>
      </c>
      <c r="H10395" t="s">
        <v>17</v>
      </c>
      <c r="I10395" t="str">
        <f>IF(AND(LEFT(OnlineRetail[[#This Row],[InvoiceNo]],1)&lt;&gt;"C",OnlineRetail[[#This Row],[CustomerID]]&lt;&gt;""),"Yes","No")</f>
        <v>Yes</v>
      </c>
      <c r="J10395" s="4">
        <f>EOMONTH(OnlineRetail[[#This Row],[InvoiceDate]],-1)+1</f>
        <v>40725</v>
      </c>
      <c r="K10395" s="6">
        <f>OnlineRetail[[#This Row],[Quantity]]*OnlineRetail[[#This Row],[UnitPrice]]</f>
        <v>34</v>
      </c>
      <c r="L10395" t="str">
        <f t="shared" si="162"/>
        <v>12475|Jul-2011</v>
      </c>
    </row>
    <row r="10396" spans="1:12">
      <c r="A10396">
        <v>555394</v>
      </c>
      <c r="B10396" t="s">
        <v>189</v>
      </c>
      <c r="C10396" t="s">
        <v>53</v>
      </c>
      <c r="D10396">
        <v>14</v>
      </c>
      <c r="E10396" s="1">
        <v>40746.821527777778</v>
      </c>
      <c r="F10396">
        <v>1.65</v>
      </c>
      <c r="G10396">
        <v>13868</v>
      </c>
      <c r="H10396" t="s">
        <v>10</v>
      </c>
      <c r="I10396" t="str">
        <f>IF(AND(LEFT(OnlineRetail[[#This Row],[InvoiceNo]],1)&lt;&gt;"C",OnlineRetail[[#This Row],[CustomerID]]&lt;&gt;""),"Yes","No")</f>
        <v>Yes</v>
      </c>
      <c r="J10396" s="4">
        <f>EOMONTH(OnlineRetail[[#This Row],[InvoiceDate]],-1)+1</f>
        <v>40725</v>
      </c>
      <c r="K10396" s="6">
        <f>OnlineRetail[[#This Row],[Quantity]]*OnlineRetail[[#This Row],[UnitPrice]]</f>
        <v>23.099999999999998</v>
      </c>
      <c r="L10396" t="str">
        <f t="shared" si="162"/>
        <v>13868|Jul-2011</v>
      </c>
    </row>
    <row r="10397" spans="1:12">
      <c r="A10397">
        <v>555483</v>
      </c>
      <c r="B10397" t="s">
        <v>90</v>
      </c>
      <c r="C10397" t="s">
        <v>50</v>
      </c>
      <c r="D10397">
        <v>10</v>
      </c>
      <c r="E10397" s="1">
        <v>40746.831944444442</v>
      </c>
      <c r="F10397">
        <v>5.95</v>
      </c>
      <c r="G10397">
        <v>13402</v>
      </c>
      <c r="H10397" t="s">
        <v>121</v>
      </c>
      <c r="I10397" t="str">
        <f>IF(AND(LEFT(OnlineRetail[[#This Row],[InvoiceNo]],1)&lt;&gt;"C",OnlineRetail[[#This Row],[CustomerID]]&lt;&gt;""),"Yes","No")</f>
        <v>Yes</v>
      </c>
      <c r="J10397" s="4">
        <f>EOMONTH(OnlineRetail[[#This Row],[InvoiceDate]],-1)+1</f>
        <v>40725</v>
      </c>
      <c r="K10397" s="6">
        <f>OnlineRetail[[#This Row],[Quantity]]*OnlineRetail[[#This Row],[UnitPrice]]</f>
        <v>59.5</v>
      </c>
      <c r="L10397" t="str">
        <f t="shared" si="162"/>
        <v>13402|Jul-2011</v>
      </c>
    </row>
    <row r="10398" spans="1:12">
      <c r="A10398">
        <v>553602</v>
      </c>
      <c r="B10398" t="s">
        <v>86</v>
      </c>
      <c r="C10398" t="s">
        <v>40</v>
      </c>
      <c r="D10398">
        <v>7</v>
      </c>
      <c r="E10398" s="1">
        <v>40747.337500000001</v>
      </c>
      <c r="F10398">
        <v>4.25</v>
      </c>
      <c r="G10398">
        <v>13937</v>
      </c>
      <c r="H10398" t="s">
        <v>10</v>
      </c>
      <c r="I10398" t="str">
        <f>IF(AND(LEFT(OnlineRetail[[#This Row],[InvoiceNo]],1)&lt;&gt;"C",OnlineRetail[[#This Row],[CustomerID]]&lt;&gt;""),"Yes","No")</f>
        <v>Yes</v>
      </c>
      <c r="J10398" s="4">
        <f>EOMONTH(OnlineRetail[[#This Row],[InvoiceDate]],-1)+1</f>
        <v>40725</v>
      </c>
      <c r="K10398" s="6">
        <f>OnlineRetail[[#This Row],[Quantity]]*OnlineRetail[[#This Row],[UnitPrice]]</f>
        <v>29.75</v>
      </c>
      <c r="L10398" t="str">
        <f t="shared" si="162"/>
        <v>13937|Jul-2011</v>
      </c>
    </row>
    <row r="10399" spans="1:12">
      <c r="A10399">
        <v>542038</v>
      </c>
      <c r="B10399" t="s">
        <v>52</v>
      </c>
      <c r="C10399" t="s">
        <v>50</v>
      </c>
      <c r="D10399">
        <v>16</v>
      </c>
      <c r="E10399" s="1">
        <v>40747.339583333327</v>
      </c>
      <c r="F10399">
        <v>0.85</v>
      </c>
      <c r="G10399">
        <v>13423</v>
      </c>
      <c r="H10399" t="s">
        <v>31</v>
      </c>
      <c r="I10399" t="str">
        <f>IF(AND(LEFT(OnlineRetail[[#This Row],[InvoiceNo]],1)&lt;&gt;"C",OnlineRetail[[#This Row],[CustomerID]]&lt;&gt;""),"Yes","No")</f>
        <v>Yes</v>
      </c>
      <c r="J10399" s="4">
        <f>EOMONTH(OnlineRetail[[#This Row],[InvoiceDate]],-1)+1</f>
        <v>40725</v>
      </c>
      <c r="K10399" s="6">
        <f>OnlineRetail[[#This Row],[Quantity]]*OnlineRetail[[#This Row],[UnitPrice]]</f>
        <v>13.6</v>
      </c>
      <c r="L10399" t="str">
        <f t="shared" si="162"/>
        <v>13423|Jul-2011</v>
      </c>
    </row>
    <row r="10400" spans="1:12">
      <c r="A10400">
        <v>544599</v>
      </c>
      <c r="B10400" t="s">
        <v>11</v>
      </c>
      <c r="C10400" t="s">
        <v>24</v>
      </c>
      <c r="D10400">
        <v>20</v>
      </c>
      <c r="E10400" s="1">
        <v>40747.368055555547</v>
      </c>
      <c r="F10400">
        <v>5.95</v>
      </c>
      <c r="G10400">
        <v>13676</v>
      </c>
      <c r="H10400" t="s">
        <v>10</v>
      </c>
      <c r="I10400" t="str">
        <f>IF(AND(LEFT(OnlineRetail[[#This Row],[InvoiceNo]],1)&lt;&gt;"C",OnlineRetail[[#This Row],[CustomerID]]&lt;&gt;""),"Yes","No")</f>
        <v>Yes</v>
      </c>
      <c r="J10400" s="4">
        <f>EOMONTH(OnlineRetail[[#This Row],[InvoiceDate]],-1)+1</f>
        <v>40725</v>
      </c>
      <c r="K10400" s="6">
        <f>OnlineRetail[[#This Row],[Quantity]]*OnlineRetail[[#This Row],[UnitPrice]]</f>
        <v>119</v>
      </c>
      <c r="L10400" t="str">
        <f t="shared" si="162"/>
        <v>13676|Jul-2011</v>
      </c>
    </row>
    <row r="10401" spans="1:12">
      <c r="A10401">
        <v>552683</v>
      </c>
      <c r="B10401" t="s">
        <v>270</v>
      </c>
      <c r="C10401" t="s">
        <v>9</v>
      </c>
      <c r="D10401">
        <v>15</v>
      </c>
      <c r="E10401" s="1">
        <v>40747.379861111112</v>
      </c>
      <c r="F10401">
        <v>3.39</v>
      </c>
      <c r="G10401">
        <v>12615</v>
      </c>
      <c r="H10401" t="s">
        <v>22</v>
      </c>
      <c r="I10401" t="str">
        <f>IF(AND(LEFT(OnlineRetail[[#This Row],[InvoiceNo]],1)&lt;&gt;"C",OnlineRetail[[#This Row],[CustomerID]]&lt;&gt;""),"Yes","No")</f>
        <v>Yes</v>
      </c>
      <c r="J10401" s="4">
        <f>EOMONTH(OnlineRetail[[#This Row],[InvoiceDate]],-1)+1</f>
        <v>40725</v>
      </c>
      <c r="K10401" s="6">
        <f>OnlineRetail[[#This Row],[Quantity]]*OnlineRetail[[#This Row],[UnitPrice]]</f>
        <v>50.85</v>
      </c>
      <c r="L10401" t="str">
        <f t="shared" si="162"/>
        <v>12615|Jul-2011</v>
      </c>
    </row>
    <row r="10402" spans="1:12">
      <c r="A10402">
        <v>536992</v>
      </c>
      <c r="B10402" t="s">
        <v>225</v>
      </c>
      <c r="C10402" t="s">
        <v>29</v>
      </c>
      <c r="D10402">
        <v>22</v>
      </c>
      <c r="E10402" s="1">
        <v>40747.379861111112</v>
      </c>
      <c r="F10402">
        <v>5.95</v>
      </c>
      <c r="G10402">
        <v>12977</v>
      </c>
      <c r="H10402" t="s">
        <v>10</v>
      </c>
      <c r="I10402" t="str">
        <f>IF(AND(LEFT(OnlineRetail[[#This Row],[InvoiceNo]],1)&lt;&gt;"C",OnlineRetail[[#This Row],[CustomerID]]&lt;&gt;""),"Yes","No")</f>
        <v>Yes</v>
      </c>
      <c r="J10402" s="4">
        <f>EOMONTH(OnlineRetail[[#This Row],[InvoiceDate]],-1)+1</f>
        <v>40725</v>
      </c>
      <c r="K10402" s="6">
        <f>OnlineRetail[[#This Row],[Quantity]]*OnlineRetail[[#This Row],[UnitPrice]]</f>
        <v>130.9</v>
      </c>
      <c r="L10402" t="str">
        <f t="shared" si="162"/>
        <v>12977|Jul-2011</v>
      </c>
    </row>
    <row r="10403" spans="1:12">
      <c r="A10403">
        <v>539336</v>
      </c>
      <c r="B10403" t="s">
        <v>191</v>
      </c>
      <c r="C10403" t="s">
        <v>62</v>
      </c>
      <c r="D10403">
        <v>20</v>
      </c>
      <c r="E10403" s="1">
        <v>40747.382638888892</v>
      </c>
      <c r="F10403">
        <v>2.1</v>
      </c>
      <c r="G10403">
        <v>14149</v>
      </c>
      <c r="H10403" t="s">
        <v>22</v>
      </c>
      <c r="I10403" t="str">
        <f>IF(AND(LEFT(OnlineRetail[[#This Row],[InvoiceNo]],1)&lt;&gt;"C",OnlineRetail[[#This Row],[CustomerID]]&lt;&gt;""),"Yes","No")</f>
        <v>Yes</v>
      </c>
      <c r="J10403" s="4">
        <f>EOMONTH(OnlineRetail[[#This Row],[InvoiceDate]],-1)+1</f>
        <v>40725</v>
      </c>
      <c r="K10403" s="6">
        <f>OnlineRetail[[#This Row],[Quantity]]*OnlineRetail[[#This Row],[UnitPrice]]</f>
        <v>42</v>
      </c>
      <c r="L10403" t="str">
        <f t="shared" si="162"/>
        <v>14149|Jul-2011</v>
      </c>
    </row>
    <row r="10404" spans="1:12">
      <c r="A10404">
        <v>546689</v>
      </c>
      <c r="B10404" t="s">
        <v>225</v>
      </c>
      <c r="C10404" t="s">
        <v>14</v>
      </c>
      <c r="D10404">
        <v>1</v>
      </c>
      <c r="E10404" s="1">
        <v>40747.385416666657</v>
      </c>
      <c r="F10404">
        <v>4.25</v>
      </c>
      <c r="G10404">
        <v>13886</v>
      </c>
      <c r="H10404" t="s">
        <v>10</v>
      </c>
      <c r="I10404" t="str">
        <f>IF(AND(LEFT(OnlineRetail[[#This Row],[InvoiceNo]],1)&lt;&gt;"C",OnlineRetail[[#This Row],[CustomerID]]&lt;&gt;""),"Yes","No")</f>
        <v>Yes</v>
      </c>
      <c r="J10404" s="4">
        <f>EOMONTH(OnlineRetail[[#This Row],[InvoiceDate]],-1)+1</f>
        <v>40725</v>
      </c>
      <c r="K10404" s="6">
        <f>OnlineRetail[[#This Row],[Quantity]]*OnlineRetail[[#This Row],[UnitPrice]]</f>
        <v>4.25</v>
      </c>
      <c r="L10404" t="str">
        <f t="shared" si="162"/>
        <v>13886|Jul-2011</v>
      </c>
    </row>
    <row r="10405" spans="1:12">
      <c r="A10405">
        <v>544652</v>
      </c>
      <c r="B10405" t="s">
        <v>94</v>
      </c>
      <c r="C10405" t="s">
        <v>16</v>
      </c>
      <c r="D10405">
        <v>8</v>
      </c>
      <c r="E10405" s="1">
        <v>40747.392361111109</v>
      </c>
      <c r="F10405">
        <v>2.1</v>
      </c>
      <c r="G10405">
        <v>12563</v>
      </c>
      <c r="H10405" t="s">
        <v>10</v>
      </c>
      <c r="I10405" t="str">
        <f>IF(AND(LEFT(OnlineRetail[[#This Row],[InvoiceNo]],1)&lt;&gt;"C",OnlineRetail[[#This Row],[CustomerID]]&lt;&gt;""),"Yes","No")</f>
        <v>Yes</v>
      </c>
      <c r="J10405" s="4">
        <f>EOMONTH(OnlineRetail[[#This Row],[InvoiceDate]],-1)+1</f>
        <v>40725</v>
      </c>
      <c r="K10405" s="6">
        <f>OnlineRetail[[#This Row],[Quantity]]*OnlineRetail[[#This Row],[UnitPrice]]</f>
        <v>16.8</v>
      </c>
      <c r="L10405" t="str">
        <f t="shared" si="162"/>
        <v>12563|Jul-2011</v>
      </c>
    </row>
    <row r="10406" spans="1:12">
      <c r="A10406">
        <v>546811</v>
      </c>
      <c r="B10406" t="s">
        <v>215</v>
      </c>
      <c r="C10406" t="s">
        <v>24</v>
      </c>
      <c r="D10406">
        <v>22</v>
      </c>
      <c r="E10406" s="1">
        <v>40747.398611111108</v>
      </c>
      <c r="F10406">
        <v>7.95</v>
      </c>
      <c r="G10406">
        <v>13187</v>
      </c>
      <c r="H10406" t="s">
        <v>10</v>
      </c>
      <c r="I10406" t="str">
        <f>IF(AND(LEFT(OnlineRetail[[#This Row],[InvoiceNo]],1)&lt;&gt;"C",OnlineRetail[[#This Row],[CustomerID]]&lt;&gt;""),"Yes","No")</f>
        <v>Yes</v>
      </c>
      <c r="J10406" s="4">
        <f>EOMONTH(OnlineRetail[[#This Row],[InvoiceDate]],-1)+1</f>
        <v>40725</v>
      </c>
      <c r="K10406" s="6">
        <f>OnlineRetail[[#This Row],[Quantity]]*OnlineRetail[[#This Row],[UnitPrice]]</f>
        <v>174.9</v>
      </c>
      <c r="L10406" t="str">
        <f t="shared" si="162"/>
        <v>13187|Jul-2011</v>
      </c>
    </row>
    <row r="10407" spans="1:12">
      <c r="A10407">
        <v>547819</v>
      </c>
      <c r="B10407" t="s">
        <v>171</v>
      </c>
      <c r="C10407" t="s">
        <v>50</v>
      </c>
      <c r="D10407">
        <v>5</v>
      </c>
      <c r="E10407" s="1">
        <v>40747.400694444441</v>
      </c>
      <c r="F10407">
        <v>1.65</v>
      </c>
      <c r="G10407">
        <v>12618</v>
      </c>
      <c r="H10407" t="s">
        <v>10</v>
      </c>
      <c r="I10407" t="str">
        <f>IF(AND(LEFT(OnlineRetail[[#This Row],[InvoiceNo]],1)&lt;&gt;"C",OnlineRetail[[#This Row],[CustomerID]]&lt;&gt;""),"Yes","No")</f>
        <v>Yes</v>
      </c>
      <c r="J10407" s="4">
        <f>EOMONTH(OnlineRetail[[#This Row],[InvoiceDate]],-1)+1</f>
        <v>40725</v>
      </c>
      <c r="K10407" s="6">
        <f>OnlineRetail[[#This Row],[Quantity]]*OnlineRetail[[#This Row],[UnitPrice]]</f>
        <v>8.25</v>
      </c>
      <c r="L10407" t="str">
        <f t="shared" si="162"/>
        <v>12618|Jul-2011</v>
      </c>
    </row>
    <row r="10408" spans="1:12">
      <c r="A10408">
        <v>542786</v>
      </c>
      <c r="B10408" t="s">
        <v>8</v>
      </c>
      <c r="C10408" t="s">
        <v>50</v>
      </c>
      <c r="D10408">
        <v>17</v>
      </c>
      <c r="E10408" s="1">
        <v>40747.413888888892</v>
      </c>
      <c r="F10408">
        <v>3.39</v>
      </c>
      <c r="G10408">
        <v>13307</v>
      </c>
      <c r="H10408" t="s">
        <v>10</v>
      </c>
      <c r="I10408" t="str">
        <f>IF(AND(LEFT(OnlineRetail[[#This Row],[InvoiceNo]],1)&lt;&gt;"C",OnlineRetail[[#This Row],[CustomerID]]&lt;&gt;""),"Yes","No")</f>
        <v>Yes</v>
      </c>
      <c r="J10408" s="4">
        <f>EOMONTH(OnlineRetail[[#This Row],[InvoiceDate]],-1)+1</f>
        <v>40725</v>
      </c>
      <c r="K10408" s="6">
        <f>OnlineRetail[[#This Row],[Quantity]]*OnlineRetail[[#This Row],[UnitPrice]]</f>
        <v>57.63</v>
      </c>
      <c r="L10408" t="str">
        <f t="shared" si="162"/>
        <v>13307|Jul-2011</v>
      </c>
    </row>
    <row r="10409" spans="1:12">
      <c r="A10409">
        <v>543726</v>
      </c>
      <c r="B10409" t="s">
        <v>130</v>
      </c>
      <c r="C10409" t="s">
        <v>19</v>
      </c>
      <c r="D10409">
        <v>2</v>
      </c>
      <c r="E10409" s="1">
        <v>40747.427777777782</v>
      </c>
      <c r="F10409">
        <v>9.9499999999999993</v>
      </c>
      <c r="G10409">
        <v>14110</v>
      </c>
      <c r="H10409" t="s">
        <v>31</v>
      </c>
      <c r="I10409" t="str">
        <f>IF(AND(LEFT(OnlineRetail[[#This Row],[InvoiceNo]],1)&lt;&gt;"C",OnlineRetail[[#This Row],[CustomerID]]&lt;&gt;""),"Yes","No")</f>
        <v>Yes</v>
      </c>
      <c r="J10409" s="4">
        <f>EOMONTH(OnlineRetail[[#This Row],[InvoiceDate]],-1)+1</f>
        <v>40725</v>
      </c>
      <c r="K10409" s="6">
        <f>OnlineRetail[[#This Row],[Quantity]]*OnlineRetail[[#This Row],[UnitPrice]]</f>
        <v>19.899999999999999</v>
      </c>
      <c r="L10409" t="str">
        <f t="shared" si="162"/>
        <v>14110|Jul-2011</v>
      </c>
    </row>
    <row r="10410" spans="1:12">
      <c r="A10410">
        <v>555406</v>
      </c>
      <c r="B10410" t="s">
        <v>90</v>
      </c>
      <c r="C10410" t="s">
        <v>12</v>
      </c>
      <c r="D10410">
        <v>2</v>
      </c>
      <c r="E10410" s="1">
        <v>40747.431944444441</v>
      </c>
      <c r="F10410">
        <v>0.85</v>
      </c>
      <c r="G10410">
        <v>13879</v>
      </c>
      <c r="H10410" t="s">
        <v>10</v>
      </c>
      <c r="I10410" t="str">
        <f>IF(AND(LEFT(OnlineRetail[[#This Row],[InvoiceNo]],1)&lt;&gt;"C",OnlineRetail[[#This Row],[CustomerID]]&lt;&gt;""),"Yes","No")</f>
        <v>Yes</v>
      </c>
      <c r="J10410" s="4">
        <f>EOMONTH(OnlineRetail[[#This Row],[InvoiceDate]],-1)+1</f>
        <v>40725</v>
      </c>
      <c r="K10410" s="6">
        <f>OnlineRetail[[#This Row],[Quantity]]*OnlineRetail[[#This Row],[UnitPrice]]</f>
        <v>1.7</v>
      </c>
      <c r="L10410" t="str">
        <f t="shared" si="162"/>
        <v>13879|Jul-2011</v>
      </c>
    </row>
    <row r="10411" spans="1:12">
      <c r="A10411">
        <v>537885</v>
      </c>
      <c r="B10411" t="s">
        <v>100</v>
      </c>
      <c r="C10411" t="s">
        <v>46</v>
      </c>
      <c r="D10411">
        <v>20</v>
      </c>
      <c r="E10411" s="1">
        <v>40747.4375</v>
      </c>
      <c r="F10411">
        <v>3.39</v>
      </c>
      <c r="G10411">
        <v>12554</v>
      </c>
      <c r="H10411" t="s">
        <v>121</v>
      </c>
      <c r="I10411" t="str">
        <f>IF(AND(LEFT(OnlineRetail[[#This Row],[InvoiceNo]],1)&lt;&gt;"C",OnlineRetail[[#This Row],[CustomerID]]&lt;&gt;""),"Yes","No")</f>
        <v>Yes</v>
      </c>
      <c r="J10411" s="4">
        <f>EOMONTH(OnlineRetail[[#This Row],[InvoiceDate]],-1)+1</f>
        <v>40725</v>
      </c>
      <c r="K10411" s="6">
        <f>OnlineRetail[[#This Row],[Quantity]]*OnlineRetail[[#This Row],[UnitPrice]]</f>
        <v>67.8</v>
      </c>
      <c r="L10411" t="str">
        <f t="shared" si="162"/>
        <v>12554|Jul-2011</v>
      </c>
    </row>
    <row r="10412" spans="1:12">
      <c r="A10412">
        <v>542549</v>
      </c>
      <c r="B10412" t="s">
        <v>251</v>
      </c>
      <c r="C10412" t="s">
        <v>46</v>
      </c>
      <c r="D10412">
        <v>11</v>
      </c>
      <c r="E10412" s="1">
        <v>40747.447222222218</v>
      </c>
      <c r="F10412">
        <v>1.65</v>
      </c>
      <c r="G10412">
        <v>13107</v>
      </c>
      <c r="H10412" t="s">
        <v>10</v>
      </c>
      <c r="I10412" t="str">
        <f>IF(AND(LEFT(OnlineRetail[[#This Row],[InvoiceNo]],1)&lt;&gt;"C",OnlineRetail[[#This Row],[CustomerID]]&lt;&gt;""),"Yes","No")</f>
        <v>Yes</v>
      </c>
      <c r="J10412" s="4">
        <f>EOMONTH(OnlineRetail[[#This Row],[InvoiceDate]],-1)+1</f>
        <v>40725</v>
      </c>
      <c r="K10412" s="6">
        <f>OnlineRetail[[#This Row],[Quantity]]*OnlineRetail[[#This Row],[UnitPrice]]</f>
        <v>18.149999999999999</v>
      </c>
      <c r="L10412" t="str">
        <f t="shared" si="162"/>
        <v>13107|Jul-2011</v>
      </c>
    </row>
    <row r="10413" spans="1:12">
      <c r="A10413">
        <v>552050</v>
      </c>
      <c r="B10413" t="s">
        <v>150</v>
      </c>
      <c r="C10413" t="s">
        <v>29</v>
      </c>
      <c r="D10413">
        <v>7</v>
      </c>
      <c r="E10413" s="1">
        <v>40747.456944444442</v>
      </c>
      <c r="F10413">
        <v>9.9499999999999993</v>
      </c>
      <c r="G10413">
        <v>13813</v>
      </c>
      <c r="H10413" t="s">
        <v>10</v>
      </c>
      <c r="I10413" t="str">
        <f>IF(AND(LEFT(OnlineRetail[[#This Row],[InvoiceNo]],1)&lt;&gt;"C",OnlineRetail[[#This Row],[CustomerID]]&lt;&gt;""),"Yes","No")</f>
        <v>Yes</v>
      </c>
      <c r="J10413" s="4">
        <f>EOMONTH(OnlineRetail[[#This Row],[InvoiceDate]],-1)+1</f>
        <v>40725</v>
      </c>
      <c r="K10413" s="6">
        <f>OnlineRetail[[#This Row],[Quantity]]*OnlineRetail[[#This Row],[UnitPrice]]</f>
        <v>69.649999999999991</v>
      </c>
      <c r="L10413" t="str">
        <f t="shared" si="162"/>
        <v>13813|Jul-2011</v>
      </c>
    </row>
    <row r="10414" spans="1:12">
      <c r="A10414">
        <v>554439</v>
      </c>
      <c r="B10414" t="s">
        <v>252</v>
      </c>
      <c r="C10414" t="s">
        <v>62</v>
      </c>
      <c r="D10414">
        <v>20</v>
      </c>
      <c r="E10414" s="1">
        <v>40747.456944444442</v>
      </c>
      <c r="F10414">
        <v>9.9499999999999993</v>
      </c>
      <c r="G10414">
        <v>14109</v>
      </c>
      <c r="H10414" t="s">
        <v>10</v>
      </c>
      <c r="I10414" t="str">
        <f>IF(AND(LEFT(OnlineRetail[[#This Row],[InvoiceNo]],1)&lt;&gt;"C",OnlineRetail[[#This Row],[CustomerID]]&lt;&gt;""),"Yes","No")</f>
        <v>Yes</v>
      </c>
      <c r="J10414" s="4">
        <f>EOMONTH(OnlineRetail[[#This Row],[InvoiceDate]],-1)+1</f>
        <v>40725</v>
      </c>
      <c r="K10414" s="6">
        <f>OnlineRetail[[#This Row],[Quantity]]*OnlineRetail[[#This Row],[UnitPrice]]</f>
        <v>199</v>
      </c>
      <c r="L10414" t="str">
        <f t="shared" si="162"/>
        <v>14109|Jul-2011</v>
      </c>
    </row>
    <row r="10415" spans="1:12">
      <c r="A10415">
        <v>543224</v>
      </c>
      <c r="B10415" t="s">
        <v>234</v>
      </c>
      <c r="C10415" t="s">
        <v>14</v>
      </c>
      <c r="D10415">
        <v>20</v>
      </c>
      <c r="E10415" s="1">
        <v>40747.458333333343</v>
      </c>
      <c r="F10415">
        <v>1.25</v>
      </c>
      <c r="G10415">
        <v>13487</v>
      </c>
      <c r="H10415" t="s">
        <v>10</v>
      </c>
      <c r="I10415" t="str">
        <f>IF(AND(LEFT(OnlineRetail[[#This Row],[InvoiceNo]],1)&lt;&gt;"C",OnlineRetail[[#This Row],[CustomerID]]&lt;&gt;""),"Yes","No")</f>
        <v>Yes</v>
      </c>
      <c r="J10415" s="4">
        <f>EOMONTH(OnlineRetail[[#This Row],[InvoiceDate]],-1)+1</f>
        <v>40725</v>
      </c>
      <c r="K10415" s="6">
        <f>OnlineRetail[[#This Row],[Quantity]]*OnlineRetail[[#This Row],[UnitPrice]]</f>
        <v>25</v>
      </c>
      <c r="L10415" t="str">
        <f t="shared" si="162"/>
        <v>13487|Jul-2011</v>
      </c>
    </row>
    <row r="10416" spans="1:12">
      <c r="A10416">
        <v>548241</v>
      </c>
      <c r="B10416" t="s">
        <v>168</v>
      </c>
      <c r="C10416" t="s">
        <v>50</v>
      </c>
      <c r="D10416">
        <v>3</v>
      </c>
      <c r="E10416" s="1">
        <v>40747.484722222223</v>
      </c>
      <c r="F10416">
        <v>9.9499999999999993</v>
      </c>
      <c r="G10416">
        <v>13531</v>
      </c>
      <c r="H10416" t="s">
        <v>10</v>
      </c>
      <c r="I10416" t="str">
        <f>IF(AND(LEFT(OnlineRetail[[#This Row],[InvoiceNo]],1)&lt;&gt;"C",OnlineRetail[[#This Row],[CustomerID]]&lt;&gt;""),"Yes","No")</f>
        <v>Yes</v>
      </c>
      <c r="J10416" s="4">
        <f>EOMONTH(OnlineRetail[[#This Row],[InvoiceDate]],-1)+1</f>
        <v>40725</v>
      </c>
      <c r="K10416" s="6">
        <f>OnlineRetail[[#This Row],[Quantity]]*OnlineRetail[[#This Row],[UnitPrice]]</f>
        <v>29.849999999999998</v>
      </c>
      <c r="L10416" t="str">
        <f t="shared" si="162"/>
        <v>13531|Jul-2011</v>
      </c>
    </row>
    <row r="10417" spans="1:12">
      <c r="A10417">
        <v>546380</v>
      </c>
      <c r="B10417" t="s">
        <v>256</v>
      </c>
      <c r="C10417" t="s">
        <v>48</v>
      </c>
      <c r="D10417">
        <v>11</v>
      </c>
      <c r="E10417" s="1">
        <v>40747.5</v>
      </c>
      <c r="F10417">
        <v>7.95</v>
      </c>
      <c r="G10417">
        <v>14131</v>
      </c>
      <c r="H10417" t="s">
        <v>22</v>
      </c>
      <c r="I10417" t="str">
        <f>IF(AND(LEFT(OnlineRetail[[#This Row],[InvoiceNo]],1)&lt;&gt;"C",OnlineRetail[[#This Row],[CustomerID]]&lt;&gt;""),"Yes","No")</f>
        <v>Yes</v>
      </c>
      <c r="J10417" s="4">
        <f>EOMONTH(OnlineRetail[[#This Row],[InvoiceDate]],-1)+1</f>
        <v>40725</v>
      </c>
      <c r="K10417" s="6">
        <f>OnlineRetail[[#This Row],[Quantity]]*OnlineRetail[[#This Row],[UnitPrice]]</f>
        <v>87.45</v>
      </c>
      <c r="L10417" t="str">
        <f t="shared" si="162"/>
        <v>14131|Jul-2011</v>
      </c>
    </row>
    <row r="10418" spans="1:12">
      <c r="A10418">
        <v>551111</v>
      </c>
      <c r="B10418" t="s">
        <v>57</v>
      </c>
      <c r="C10418" t="s">
        <v>24</v>
      </c>
      <c r="D10418">
        <v>16</v>
      </c>
      <c r="E10418" s="1">
        <v>40747.513888888891</v>
      </c>
      <c r="F10418">
        <v>1.65</v>
      </c>
      <c r="G10418">
        <v>13010</v>
      </c>
      <c r="H10418" t="s">
        <v>10</v>
      </c>
      <c r="I10418" t="str">
        <f>IF(AND(LEFT(OnlineRetail[[#This Row],[InvoiceNo]],1)&lt;&gt;"C",OnlineRetail[[#This Row],[CustomerID]]&lt;&gt;""),"Yes","No")</f>
        <v>Yes</v>
      </c>
      <c r="J10418" s="4">
        <f>EOMONTH(OnlineRetail[[#This Row],[InvoiceDate]],-1)+1</f>
        <v>40725</v>
      </c>
      <c r="K10418" s="6">
        <f>OnlineRetail[[#This Row],[Quantity]]*OnlineRetail[[#This Row],[UnitPrice]]</f>
        <v>26.4</v>
      </c>
      <c r="L10418" t="str">
        <f t="shared" si="162"/>
        <v>13010|Jul-2011</v>
      </c>
    </row>
    <row r="10419" spans="1:12">
      <c r="A10419">
        <v>541939</v>
      </c>
      <c r="B10419" t="s">
        <v>28</v>
      </c>
      <c r="C10419" t="s">
        <v>46</v>
      </c>
      <c r="D10419">
        <v>11</v>
      </c>
      <c r="E10419" s="1">
        <v>40747.537499999999</v>
      </c>
      <c r="F10419">
        <v>4.95</v>
      </c>
      <c r="G10419">
        <v>14199</v>
      </c>
      <c r="H10419" t="s">
        <v>17</v>
      </c>
      <c r="I10419" t="str">
        <f>IF(AND(LEFT(OnlineRetail[[#This Row],[InvoiceNo]],1)&lt;&gt;"C",OnlineRetail[[#This Row],[CustomerID]]&lt;&gt;""),"Yes","No")</f>
        <v>Yes</v>
      </c>
      <c r="J10419" s="4">
        <f>EOMONTH(OnlineRetail[[#This Row],[InvoiceDate]],-1)+1</f>
        <v>40725</v>
      </c>
      <c r="K10419" s="6">
        <f>OnlineRetail[[#This Row],[Quantity]]*OnlineRetail[[#This Row],[UnitPrice]]</f>
        <v>54.45</v>
      </c>
      <c r="L10419" t="str">
        <f t="shared" si="162"/>
        <v>14199|Jul-2011</v>
      </c>
    </row>
    <row r="10420" spans="1:12">
      <c r="A10420">
        <v>545596</v>
      </c>
      <c r="B10420" t="s">
        <v>149</v>
      </c>
      <c r="C10420" t="s">
        <v>24</v>
      </c>
      <c r="D10420">
        <v>17</v>
      </c>
      <c r="E10420" s="1">
        <v>40747.540277777778</v>
      </c>
      <c r="F10420">
        <v>5.95</v>
      </c>
      <c r="G10420">
        <v>12516</v>
      </c>
      <c r="H10420" t="s">
        <v>126</v>
      </c>
      <c r="I10420" t="str">
        <f>IF(AND(LEFT(OnlineRetail[[#This Row],[InvoiceNo]],1)&lt;&gt;"C",OnlineRetail[[#This Row],[CustomerID]]&lt;&gt;""),"Yes","No")</f>
        <v>Yes</v>
      </c>
      <c r="J10420" s="4">
        <f>EOMONTH(OnlineRetail[[#This Row],[InvoiceDate]],-1)+1</f>
        <v>40725</v>
      </c>
      <c r="K10420" s="6">
        <f>OnlineRetail[[#This Row],[Quantity]]*OnlineRetail[[#This Row],[UnitPrice]]</f>
        <v>101.15</v>
      </c>
      <c r="L10420" t="str">
        <f t="shared" si="162"/>
        <v>12516|Jul-2011</v>
      </c>
    </row>
    <row r="10421" spans="1:12">
      <c r="A10421">
        <v>548895</v>
      </c>
      <c r="B10421" t="s">
        <v>69</v>
      </c>
      <c r="C10421" t="s">
        <v>21</v>
      </c>
      <c r="D10421">
        <v>8</v>
      </c>
      <c r="E10421" s="1">
        <v>40747.561111111107</v>
      </c>
      <c r="F10421">
        <v>5.95</v>
      </c>
      <c r="G10421">
        <v>13954</v>
      </c>
      <c r="H10421" t="s">
        <v>10</v>
      </c>
      <c r="I10421" t="str">
        <f>IF(AND(LEFT(OnlineRetail[[#This Row],[InvoiceNo]],1)&lt;&gt;"C",OnlineRetail[[#This Row],[CustomerID]]&lt;&gt;""),"Yes","No")</f>
        <v>Yes</v>
      </c>
      <c r="J10421" s="4">
        <f>EOMONTH(OnlineRetail[[#This Row],[InvoiceDate]],-1)+1</f>
        <v>40725</v>
      </c>
      <c r="K10421" s="6">
        <f>OnlineRetail[[#This Row],[Quantity]]*OnlineRetail[[#This Row],[UnitPrice]]</f>
        <v>47.6</v>
      </c>
      <c r="L10421" t="str">
        <f t="shared" si="162"/>
        <v>13954|Jul-2011</v>
      </c>
    </row>
    <row r="10422" spans="1:12">
      <c r="A10422">
        <v>539340</v>
      </c>
      <c r="B10422" t="s">
        <v>57</v>
      </c>
      <c r="C10422" t="s">
        <v>21</v>
      </c>
      <c r="D10422">
        <v>17</v>
      </c>
      <c r="E10422" s="1">
        <v>40747.568055555559</v>
      </c>
      <c r="F10422">
        <v>4.25</v>
      </c>
      <c r="G10422">
        <v>12556</v>
      </c>
      <c r="H10422" t="s">
        <v>10</v>
      </c>
      <c r="I10422" t="str">
        <f>IF(AND(LEFT(OnlineRetail[[#This Row],[InvoiceNo]],1)&lt;&gt;"C",OnlineRetail[[#This Row],[CustomerID]]&lt;&gt;""),"Yes","No")</f>
        <v>Yes</v>
      </c>
      <c r="J10422" s="4">
        <f>EOMONTH(OnlineRetail[[#This Row],[InvoiceDate]],-1)+1</f>
        <v>40725</v>
      </c>
      <c r="K10422" s="6">
        <f>OnlineRetail[[#This Row],[Quantity]]*OnlineRetail[[#This Row],[UnitPrice]]</f>
        <v>72.25</v>
      </c>
      <c r="L10422" t="str">
        <f t="shared" si="162"/>
        <v>12556|Jul-2011</v>
      </c>
    </row>
    <row r="10423" spans="1:12">
      <c r="A10423">
        <v>539400</v>
      </c>
      <c r="B10423" t="s">
        <v>130</v>
      </c>
      <c r="C10423" t="s">
        <v>48</v>
      </c>
      <c r="D10423">
        <v>12</v>
      </c>
      <c r="E10423" s="1">
        <v>40747.568749999999</v>
      </c>
      <c r="F10423">
        <v>5.95</v>
      </c>
      <c r="G10423">
        <v>13348</v>
      </c>
      <c r="H10423" t="s">
        <v>17</v>
      </c>
      <c r="I10423" t="str">
        <f>IF(AND(LEFT(OnlineRetail[[#This Row],[InvoiceNo]],1)&lt;&gt;"C",OnlineRetail[[#This Row],[CustomerID]]&lt;&gt;""),"Yes","No")</f>
        <v>Yes</v>
      </c>
      <c r="J10423" s="4">
        <f>EOMONTH(OnlineRetail[[#This Row],[InvoiceDate]],-1)+1</f>
        <v>40725</v>
      </c>
      <c r="K10423" s="6">
        <f>OnlineRetail[[#This Row],[Quantity]]*OnlineRetail[[#This Row],[UnitPrice]]</f>
        <v>71.400000000000006</v>
      </c>
      <c r="L10423" t="str">
        <f t="shared" si="162"/>
        <v>13348|Jul-2011</v>
      </c>
    </row>
    <row r="10424" spans="1:12">
      <c r="A10424">
        <v>545591</v>
      </c>
      <c r="B10424" t="s">
        <v>162</v>
      </c>
      <c r="C10424" t="s">
        <v>53</v>
      </c>
      <c r="D10424">
        <v>23</v>
      </c>
      <c r="E10424" s="1">
        <v>40747.568749999999</v>
      </c>
      <c r="F10424">
        <v>7.95</v>
      </c>
      <c r="G10424">
        <v>12830</v>
      </c>
      <c r="H10424" t="s">
        <v>10</v>
      </c>
      <c r="I10424" t="str">
        <f>IF(AND(LEFT(OnlineRetail[[#This Row],[InvoiceNo]],1)&lt;&gt;"C",OnlineRetail[[#This Row],[CustomerID]]&lt;&gt;""),"Yes","No")</f>
        <v>Yes</v>
      </c>
      <c r="J10424" s="4">
        <f>EOMONTH(OnlineRetail[[#This Row],[InvoiceDate]],-1)+1</f>
        <v>40725</v>
      </c>
      <c r="K10424" s="6">
        <f>OnlineRetail[[#This Row],[Quantity]]*OnlineRetail[[#This Row],[UnitPrice]]</f>
        <v>182.85</v>
      </c>
      <c r="L10424" t="str">
        <f t="shared" si="162"/>
        <v>12830|Jul-2011</v>
      </c>
    </row>
    <row r="10425" spans="1:12">
      <c r="A10425">
        <v>538432</v>
      </c>
      <c r="B10425" t="s">
        <v>199</v>
      </c>
      <c r="C10425" t="s">
        <v>46</v>
      </c>
      <c r="D10425">
        <v>19</v>
      </c>
      <c r="E10425" s="1">
        <v>40747.569444444453</v>
      </c>
      <c r="F10425">
        <v>4.95</v>
      </c>
      <c r="G10425">
        <v>14030</v>
      </c>
      <c r="H10425" t="s">
        <v>31</v>
      </c>
      <c r="I10425" t="str">
        <f>IF(AND(LEFT(OnlineRetail[[#This Row],[InvoiceNo]],1)&lt;&gt;"C",OnlineRetail[[#This Row],[CustomerID]]&lt;&gt;""),"Yes","No")</f>
        <v>Yes</v>
      </c>
      <c r="J10425" s="4">
        <f>EOMONTH(OnlineRetail[[#This Row],[InvoiceDate]],-1)+1</f>
        <v>40725</v>
      </c>
      <c r="K10425" s="6">
        <f>OnlineRetail[[#This Row],[Quantity]]*OnlineRetail[[#This Row],[UnitPrice]]</f>
        <v>94.05</v>
      </c>
      <c r="L10425" t="str">
        <f t="shared" si="162"/>
        <v>14030|Jul-2011</v>
      </c>
    </row>
    <row r="10426" spans="1:12">
      <c r="A10426">
        <v>542170</v>
      </c>
      <c r="B10426" t="s">
        <v>80</v>
      </c>
      <c r="C10426" t="s">
        <v>53</v>
      </c>
      <c r="D10426">
        <v>8</v>
      </c>
      <c r="E10426" s="1">
        <v>40747.574999999997</v>
      </c>
      <c r="F10426">
        <v>3.39</v>
      </c>
      <c r="G10426">
        <v>13743</v>
      </c>
      <c r="H10426" t="s">
        <v>10</v>
      </c>
      <c r="I10426" t="str">
        <f>IF(AND(LEFT(OnlineRetail[[#This Row],[InvoiceNo]],1)&lt;&gt;"C",OnlineRetail[[#This Row],[CustomerID]]&lt;&gt;""),"Yes","No")</f>
        <v>Yes</v>
      </c>
      <c r="J10426" s="4">
        <f>EOMONTH(OnlineRetail[[#This Row],[InvoiceDate]],-1)+1</f>
        <v>40725</v>
      </c>
      <c r="K10426" s="6">
        <f>OnlineRetail[[#This Row],[Quantity]]*OnlineRetail[[#This Row],[UnitPrice]]</f>
        <v>27.12</v>
      </c>
      <c r="L10426" t="str">
        <f t="shared" si="162"/>
        <v>13743|Jul-2011</v>
      </c>
    </row>
    <row r="10427" spans="1:12">
      <c r="A10427">
        <v>551629</v>
      </c>
      <c r="B10427" t="s">
        <v>276</v>
      </c>
      <c r="C10427" t="s">
        <v>12</v>
      </c>
      <c r="D10427">
        <v>4</v>
      </c>
      <c r="E10427" s="1">
        <v>40747.576388888891</v>
      </c>
      <c r="F10427">
        <v>2.1</v>
      </c>
      <c r="G10427">
        <v>13708</v>
      </c>
      <c r="H10427" t="s">
        <v>10</v>
      </c>
      <c r="I10427" t="str">
        <f>IF(AND(LEFT(OnlineRetail[[#This Row],[InvoiceNo]],1)&lt;&gt;"C",OnlineRetail[[#This Row],[CustomerID]]&lt;&gt;""),"Yes","No")</f>
        <v>Yes</v>
      </c>
      <c r="J10427" s="4">
        <f>EOMONTH(OnlineRetail[[#This Row],[InvoiceDate]],-1)+1</f>
        <v>40725</v>
      </c>
      <c r="K10427" s="6">
        <f>OnlineRetail[[#This Row],[Quantity]]*OnlineRetail[[#This Row],[UnitPrice]]</f>
        <v>8.4</v>
      </c>
      <c r="L10427" t="str">
        <f t="shared" si="162"/>
        <v>13708|Jul-2011</v>
      </c>
    </row>
    <row r="10428" spans="1:12">
      <c r="A10428">
        <v>546914</v>
      </c>
      <c r="B10428" t="s">
        <v>99</v>
      </c>
      <c r="C10428" t="s">
        <v>16</v>
      </c>
      <c r="D10428">
        <v>9</v>
      </c>
      <c r="E10428" s="1">
        <v>40747.595833333333</v>
      </c>
      <c r="F10428">
        <v>1.25</v>
      </c>
      <c r="G10428">
        <v>13020</v>
      </c>
      <c r="H10428" t="s">
        <v>10</v>
      </c>
      <c r="I10428" t="str">
        <f>IF(AND(LEFT(OnlineRetail[[#This Row],[InvoiceNo]],1)&lt;&gt;"C",OnlineRetail[[#This Row],[CustomerID]]&lt;&gt;""),"Yes","No")</f>
        <v>Yes</v>
      </c>
      <c r="J10428" s="4">
        <f>EOMONTH(OnlineRetail[[#This Row],[InvoiceDate]],-1)+1</f>
        <v>40725</v>
      </c>
      <c r="K10428" s="6">
        <f>OnlineRetail[[#This Row],[Quantity]]*OnlineRetail[[#This Row],[UnitPrice]]</f>
        <v>11.25</v>
      </c>
      <c r="L10428" t="str">
        <f t="shared" si="162"/>
        <v>13020|Jul-2011</v>
      </c>
    </row>
    <row r="10429" spans="1:12">
      <c r="A10429">
        <v>539838</v>
      </c>
      <c r="B10429" t="s">
        <v>180</v>
      </c>
      <c r="C10429" t="s">
        <v>40</v>
      </c>
      <c r="D10429">
        <v>9</v>
      </c>
      <c r="E10429" s="1">
        <v>40747.59652777778</v>
      </c>
      <c r="F10429">
        <v>2.1</v>
      </c>
      <c r="G10429">
        <v>12413</v>
      </c>
      <c r="H10429" t="s">
        <v>10</v>
      </c>
      <c r="I10429" t="str">
        <f>IF(AND(LEFT(OnlineRetail[[#This Row],[InvoiceNo]],1)&lt;&gt;"C",OnlineRetail[[#This Row],[CustomerID]]&lt;&gt;""),"Yes","No")</f>
        <v>Yes</v>
      </c>
      <c r="J10429" s="4">
        <f>EOMONTH(OnlineRetail[[#This Row],[InvoiceDate]],-1)+1</f>
        <v>40725</v>
      </c>
      <c r="K10429" s="6">
        <f>OnlineRetail[[#This Row],[Quantity]]*OnlineRetail[[#This Row],[UnitPrice]]</f>
        <v>18.900000000000002</v>
      </c>
      <c r="L10429" t="str">
        <f t="shared" si="162"/>
        <v>12413|Jul-2011</v>
      </c>
    </row>
    <row r="10430" spans="1:12">
      <c r="A10430">
        <v>553501</v>
      </c>
      <c r="B10430" t="s">
        <v>258</v>
      </c>
      <c r="C10430" t="s">
        <v>62</v>
      </c>
      <c r="D10430">
        <v>20</v>
      </c>
      <c r="E10430" s="1">
        <v>40747.599305555559</v>
      </c>
      <c r="F10430">
        <v>3.39</v>
      </c>
      <c r="G10430">
        <v>13312</v>
      </c>
      <c r="H10430" t="s">
        <v>10</v>
      </c>
      <c r="I10430" t="str">
        <f>IF(AND(LEFT(OnlineRetail[[#This Row],[InvoiceNo]],1)&lt;&gt;"C",OnlineRetail[[#This Row],[CustomerID]]&lt;&gt;""),"Yes","No")</f>
        <v>Yes</v>
      </c>
      <c r="J10430" s="4">
        <f>EOMONTH(OnlineRetail[[#This Row],[InvoiceDate]],-1)+1</f>
        <v>40725</v>
      </c>
      <c r="K10430" s="6">
        <f>OnlineRetail[[#This Row],[Quantity]]*OnlineRetail[[#This Row],[UnitPrice]]</f>
        <v>67.8</v>
      </c>
      <c r="L10430" t="str">
        <f t="shared" si="162"/>
        <v>13312|Jul-2011</v>
      </c>
    </row>
    <row r="10431" spans="1:12">
      <c r="A10431">
        <v>541065</v>
      </c>
      <c r="B10431" t="s">
        <v>152</v>
      </c>
      <c r="C10431" t="s">
        <v>83</v>
      </c>
      <c r="D10431">
        <v>9</v>
      </c>
      <c r="E10431" s="1">
        <v>40747.605555555558</v>
      </c>
      <c r="F10431">
        <v>4.95</v>
      </c>
      <c r="G10431">
        <v>12688</v>
      </c>
      <c r="H10431" t="s">
        <v>10</v>
      </c>
      <c r="I10431" t="str">
        <f>IF(AND(LEFT(OnlineRetail[[#This Row],[InvoiceNo]],1)&lt;&gt;"C",OnlineRetail[[#This Row],[CustomerID]]&lt;&gt;""),"Yes","No")</f>
        <v>Yes</v>
      </c>
      <c r="J10431" s="4">
        <f>EOMONTH(OnlineRetail[[#This Row],[InvoiceDate]],-1)+1</f>
        <v>40725</v>
      </c>
      <c r="K10431" s="6">
        <f>OnlineRetail[[#This Row],[Quantity]]*OnlineRetail[[#This Row],[UnitPrice]]</f>
        <v>44.550000000000004</v>
      </c>
      <c r="L10431" t="str">
        <f t="shared" si="162"/>
        <v>12688|Jul-2011</v>
      </c>
    </row>
    <row r="10432" spans="1:12">
      <c r="A10432">
        <v>553762</v>
      </c>
      <c r="B10432" t="s">
        <v>57</v>
      </c>
      <c r="C10432" t="s">
        <v>62</v>
      </c>
      <c r="D10432">
        <v>4</v>
      </c>
      <c r="E10432" s="1">
        <v>40747.606944444437</v>
      </c>
      <c r="F10432">
        <v>3.39</v>
      </c>
      <c r="G10432">
        <v>13265</v>
      </c>
      <c r="H10432" t="s">
        <v>10</v>
      </c>
      <c r="I10432" t="str">
        <f>IF(AND(LEFT(OnlineRetail[[#This Row],[InvoiceNo]],1)&lt;&gt;"C",OnlineRetail[[#This Row],[CustomerID]]&lt;&gt;""),"Yes","No")</f>
        <v>Yes</v>
      </c>
      <c r="J10432" s="4">
        <f>EOMONTH(OnlineRetail[[#This Row],[InvoiceDate]],-1)+1</f>
        <v>40725</v>
      </c>
      <c r="K10432" s="6">
        <f>OnlineRetail[[#This Row],[Quantity]]*OnlineRetail[[#This Row],[UnitPrice]]</f>
        <v>13.56</v>
      </c>
      <c r="L10432" t="str">
        <f t="shared" si="162"/>
        <v>13265|Jul-2011</v>
      </c>
    </row>
    <row r="10433" spans="1:12">
      <c r="A10433">
        <v>551465</v>
      </c>
      <c r="B10433" t="s">
        <v>20</v>
      </c>
      <c r="C10433" t="s">
        <v>62</v>
      </c>
      <c r="D10433">
        <v>17</v>
      </c>
      <c r="E10433" s="1">
        <v>40747.607638888891</v>
      </c>
      <c r="F10433">
        <v>9.9499999999999993</v>
      </c>
      <c r="G10433">
        <v>13088</v>
      </c>
      <c r="H10433" t="s">
        <v>10</v>
      </c>
      <c r="I10433" t="str">
        <f>IF(AND(LEFT(OnlineRetail[[#This Row],[InvoiceNo]],1)&lt;&gt;"C",OnlineRetail[[#This Row],[CustomerID]]&lt;&gt;""),"Yes","No")</f>
        <v>Yes</v>
      </c>
      <c r="J10433" s="4">
        <f>EOMONTH(OnlineRetail[[#This Row],[InvoiceDate]],-1)+1</f>
        <v>40725</v>
      </c>
      <c r="K10433" s="6">
        <f>OnlineRetail[[#This Row],[Quantity]]*OnlineRetail[[#This Row],[UnitPrice]]</f>
        <v>169.14999999999998</v>
      </c>
      <c r="L10433" t="str">
        <f t="shared" si="162"/>
        <v>13088|Jul-2011</v>
      </c>
    </row>
    <row r="10434" spans="1:12">
      <c r="A10434">
        <v>539265</v>
      </c>
      <c r="B10434" t="s">
        <v>103</v>
      </c>
      <c r="C10434" t="s">
        <v>27</v>
      </c>
      <c r="D10434">
        <v>20</v>
      </c>
      <c r="E10434" s="1">
        <v>40747.61041666667</v>
      </c>
      <c r="F10434">
        <v>5.95</v>
      </c>
      <c r="G10434">
        <v>12911</v>
      </c>
      <c r="H10434" t="s">
        <v>10</v>
      </c>
      <c r="I10434" t="str">
        <f>IF(AND(LEFT(OnlineRetail[[#This Row],[InvoiceNo]],1)&lt;&gt;"C",OnlineRetail[[#This Row],[CustomerID]]&lt;&gt;""),"Yes","No")</f>
        <v>Yes</v>
      </c>
      <c r="J10434" s="4">
        <f>EOMONTH(OnlineRetail[[#This Row],[InvoiceDate]],-1)+1</f>
        <v>40725</v>
      </c>
      <c r="K10434" s="6">
        <f>OnlineRetail[[#This Row],[Quantity]]*OnlineRetail[[#This Row],[UnitPrice]]</f>
        <v>119</v>
      </c>
      <c r="L10434" t="str">
        <f t="shared" ref="L10434:L10497" si="163">IF(I10434="Yes",G10434&amp;"|"&amp;TEXT(J10434,"mmm-yyyy"),"")</f>
        <v>12911|Jul-2011</v>
      </c>
    </row>
    <row r="10435" spans="1:12">
      <c r="A10435">
        <v>545772</v>
      </c>
      <c r="B10435" t="s">
        <v>241</v>
      </c>
      <c r="C10435" t="s">
        <v>39</v>
      </c>
      <c r="D10435">
        <v>14</v>
      </c>
      <c r="E10435" s="1">
        <v>40747.619444444441</v>
      </c>
      <c r="F10435">
        <v>2.1</v>
      </c>
      <c r="G10435">
        <v>13297</v>
      </c>
      <c r="H10435" t="s">
        <v>10</v>
      </c>
      <c r="I10435" t="str">
        <f>IF(AND(LEFT(OnlineRetail[[#This Row],[InvoiceNo]],1)&lt;&gt;"C",OnlineRetail[[#This Row],[CustomerID]]&lt;&gt;""),"Yes","No")</f>
        <v>Yes</v>
      </c>
      <c r="J10435" s="4">
        <f>EOMONTH(OnlineRetail[[#This Row],[InvoiceDate]],-1)+1</f>
        <v>40725</v>
      </c>
      <c r="K10435" s="6">
        <f>OnlineRetail[[#This Row],[Quantity]]*OnlineRetail[[#This Row],[UnitPrice]]</f>
        <v>29.400000000000002</v>
      </c>
      <c r="L10435" t="str">
        <f t="shared" si="163"/>
        <v>13297|Jul-2011</v>
      </c>
    </row>
    <row r="10436" spans="1:12">
      <c r="A10436">
        <v>554512</v>
      </c>
      <c r="B10436" t="s">
        <v>13</v>
      </c>
      <c r="C10436" t="s">
        <v>21</v>
      </c>
      <c r="D10436">
        <v>17</v>
      </c>
      <c r="E10436" s="1">
        <v>40747.620833333327</v>
      </c>
      <c r="F10436">
        <v>9.9499999999999993</v>
      </c>
      <c r="G10436">
        <v>13022</v>
      </c>
      <c r="H10436" t="s">
        <v>10</v>
      </c>
      <c r="I10436" t="str">
        <f>IF(AND(LEFT(OnlineRetail[[#This Row],[InvoiceNo]],1)&lt;&gt;"C",OnlineRetail[[#This Row],[CustomerID]]&lt;&gt;""),"Yes","No")</f>
        <v>Yes</v>
      </c>
      <c r="J10436" s="4">
        <f>EOMONTH(OnlineRetail[[#This Row],[InvoiceDate]],-1)+1</f>
        <v>40725</v>
      </c>
      <c r="K10436" s="6">
        <f>OnlineRetail[[#This Row],[Quantity]]*OnlineRetail[[#This Row],[UnitPrice]]</f>
        <v>169.14999999999998</v>
      </c>
      <c r="L10436" t="str">
        <f t="shared" si="163"/>
        <v>13022|Jul-2011</v>
      </c>
    </row>
    <row r="10437" spans="1:12">
      <c r="A10437">
        <v>550997</v>
      </c>
      <c r="B10437" t="s">
        <v>110</v>
      </c>
      <c r="C10437" t="s">
        <v>16</v>
      </c>
      <c r="D10437">
        <v>2</v>
      </c>
      <c r="E10437" s="1">
        <v>40747.631249999999</v>
      </c>
      <c r="F10437">
        <v>9.9499999999999993</v>
      </c>
      <c r="G10437">
        <v>13091</v>
      </c>
      <c r="H10437" t="s">
        <v>10</v>
      </c>
      <c r="I10437" t="str">
        <f>IF(AND(LEFT(OnlineRetail[[#This Row],[InvoiceNo]],1)&lt;&gt;"C",OnlineRetail[[#This Row],[CustomerID]]&lt;&gt;""),"Yes","No")</f>
        <v>Yes</v>
      </c>
      <c r="J10437" s="4">
        <f>EOMONTH(OnlineRetail[[#This Row],[InvoiceDate]],-1)+1</f>
        <v>40725</v>
      </c>
      <c r="K10437" s="6">
        <f>OnlineRetail[[#This Row],[Quantity]]*OnlineRetail[[#This Row],[UnitPrice]]</f>
        <v>19.899999999999999</v>
      </c>
      <c r="L10437" t="str">
        <f t="shared" si="163"/>
        <v>13091|Jul-2011</v>
      </c>
    </row>
    <row r="10438" spans="1:12">
      <c r="A10438">
        <v>538435</v>
      </c>
      <c r="B10438" t="s">
        <v>187</v>
      </c>
      <c r="C10438" t="s">
        <v>62</v>
      </c>
      <c r="D10438">
        <v>20</v>
      </c>
      <c r="E10438" s="1">
        <v>40747.640972222223</v>
      </c>
      <c r="F10438">
        <v>2.5499999999999998</v>
      </c>
      <c r="G10438">
        <v>14195</v>
      </c>
      <c r="H10438" t="s">
        <v>10</v>
      </c>
      <c r="I10438" t="str">
        <f>IF(AND(LEFT(OnlineRetail[[#This Row],[InvoiceNo]],1)&lt;&gt;"C",OnlineRetail[[#This Row],[CustomerID]]&lt;&gt;""),"Yes","No")</f>
        <v>Yes</v>
      </c>
      <c r="J10438" s="4">
        <f>EOMONTH(OnlineRetail[[#This Row],[InvoiceDate]],-1)+1</f>
        <v>40725</v>
      </c>
      <c r="K10438" s="6">
        <f>OnlineRetail[[#This Row],[Quantity]]*OnlineRetail[[#This Row],[UnitPrice]]</f>
        <v>51</v>
      </c>
      <c r="L10438" t="str">
        <f t="shared" si="163"/>
        <v>14195|Jul-2011</v>
      </c>
    </row>
    <row r="10439" spans="1:12">
      <c r="A10439">
        <v>553560</v>
      </c>
      <c r="B10439" t="s">
        <v>66</v>
      </c>
      <c r="C10439" t="s">
        <v>21</v>
      </c>
      <c r="D10439">
        <v>2</v>
      </c>
      <c r="E10439" s="1">
        <v>40747.640972222223</v>
      </c>
      <c r="F10439">
        <v>3.39</v>
      </c>
      <c r="G10439">
        <v>12563</v>
      </c>
      <c r="H10439" t="s">
        <v>10</v>
      </c>
      <c r="I10439" t="str">
        <f>IF(AND(LEFT(OnlineRetail[[#This Row],[InvoiceNo]],1)&lt;&gt;"C",OnlineRetail[[#This Row],[CustomerID]]&lt;&gt;""),"Yes","No")</f>
        <v>Yes</v>
      </c>
      <c r="J10439" s="4">
        <f>EOMONTH(OnlineRetail[[#This Row],[InvoiceDate]],-1)+1</f>
        <v>40725</v>
      </c>
      <c r="K10439" s="6">
        <f>OnlineRetail[[#This Row],[Quantity]]*OnlineRetail[[#This Row],[UnitPrice]]</f>
        <v>6.78</v>
      </c>
      <c r="L10439" t="str">
        <f t="shared" si="163"/>
        <v>12563|Jul-2011</v>
      </c>
    </row>
    <row r="10440" spans="1:12">
      <c r="A10440">
        <v>545270</v>
      </c>
      <c r="B10440" t="s">
        <v>76</v>
      </c>
      <c r="C10440" t="s">
        <v>9</v>
      </c>
      <c r="D10440">
        <v>22</v>
      </c>
      <c r="E10440" s="1">
        <v>40747.646527777782</v>
      </c>
      <c r="F10440">
        <v>7.95</v>
      </c>
      <c r="G10440">
        <v>13364</v>
      </c>
      <c r="H10440" t="s">
        <v>10</v>
      </c>
      <c r="I10440" t="str">
        <f>IF(AND(LEFT(OnlineRetail[[#This Row],[InvoiceNo]],1)&lt;&gt;"C",OnlineRetail[[#This Row],[CustomerID]]&lt;&gt;""),"Yes","No")</f>
        <v>Yes</v>
      </c>
      <c r="J10440" s="4">
        <f>EOMONTH(OnlineRetail[[#This Row],[InvoiceDate]],-1)+1</f>
        <v>40725</v>
      </c>
      <c r="K10440" s="6">
        <f>OnlineRetail[[#This Row],[Quantity]]*OnlineRetail[[#This Row],[UnitPrice]]</f>
        <v>174.9</v>
      </c>
      <c r="L10440" t="str">
        <f t="shared" si="163"/>
        <v>13364|Jul-2011</v>
      </c>
    </row>
    <row r="10441" spans="1:12">
      <c r="A10441">
        <v>537884</v>
      </c>
      <c r="B10441" t="s">
        <v>123</v>
      </c>
      <c r="C10441" t="s">
        <v>21</v>
      </c>
      <c r="D10441">
        <v>2</v>
      </c>
      <c r="E10441" s="1">
        <v>40747.650694444441</v>
      </c>
      <c r="F10441">
        <v>7.95</v>
      </c>
      <c r="G10441">
        <v>12978</v>
      </c>
      <c r="H10441" t="s">
        <v>17</v>
      </c>
      <c r="I10441" t="str">
        <f>IF(AND(LEFT(OnlineRetail[[#This Row],[InvoiceNo]],1)&lt;&gt;"C",OnlineRetail[[#This Row],[CustomerID]]&lt;&gt;""),"Yes","No")</f>
        <v>Yes</v>
      </c>
      <c r="J10441" s="4">
        <f>EOMONTH(OnlineRetail[[#This Row],[InvoiceDate]],-1)+1</f>
        <v>40725</v>
      </c>
      <c r="K10441" s="6">
        <f>OnlineRetail[[#This Row],[Quantity]]*OnlineRetail[[#This Row],[UnitPrice]]</f>
        <v>15.9</v>
      </c>
      <c r="L10441" t="str">
        <f t="shared" si="163"/>
        <v>12978|Jul-2011</v>
      </c>
    </row>
    <row r="10442" spans="1:12">
      <c r="A10442">
        <v>540948</v>
      </c>
      <c r="B10442" t="s">
        <v>229</v>
      </c>
      <c r="C10442" t="s">
        <v>24</v>
      </c>
      <c r="D10442">
        <v>9</v>
      </c>
      <c r="E10442" s="1">
        <v>40747.652083333327</v>
      </c>
      <c r="F10442">
        <v>4.25</v>
      </c>
      <c r="G10442">
        <v>14166</v>
      </c>
      <c r="H10442" t="s">
        <v>10</v>
      </c>
      <c r="I10442" t="str">
        <f>IF(AND(LEFT(OnlineRetail[[#This Row],[InvoiceNo]],1)&lt;&gt;"C",OnlineRetail[[#This Row],[CustomerID]]&lt;&gt;""),"Yes","No")</f>
        <v>Yes</v>
      </c>
      <c r="J10442" s="4">
        <f>EOMONTH(OnlineRetail[[#This Row],[InvoiceDate]],-1)+1</f>
        <v>40725</v>
      </c>
      <c r="K10442" s="6">
        <f>OnlineRetail[[#This Row],[Quantity]]*OnlineRetail[[#This Row],[UnitPrice]]</f>
        <v>38.25</v>
      </c>
      <c r="L10442" t="str">
        <f t="shared" si="163"/>
        <v>14166|Jul-2011</v>
      </c>
    </row>
    <row r="10443" spans="1:12">
      <c r="A10443">
        <v>540096</v>
      </c>
      <c r="B10443" t="s">
        <v>246</v>
      </c>
      <c r="C10443" t="s">
        <v>27</v>
      </c>
      <c r="D10443">
        <v>21</v>
      </c>
      <c r="E10443" s="1">
        <v>40747.666666666657</v>
      </c>
      <c r="F10443">
        <v>4.25</v>
      </c>
      <c r="G10443">
        <v>13053</v>
      </c>
      <c r="H10443" t="s">
        <v>10</v>
      </c>
      <c r="I10443" t="str">
        <f>IF(AND(LEFT(OnlineRetail[[#This Row],[InvoiceNo]],1)&lt;&gt;"C",OnlineRetail[[#This Row],[CustomerID]]&lt;&gt;""),"Yes","No")</f>
        <v>Yes</v>
      </c>
      <c r="J10443" s="4">
        <f>EOMONTH(OnlineRetail[[#This Row],[InvoiceDate]],-1)+1</f>
        <v>40725</v>
      </c>
      <c r="K10443" s="6">
        <f>OnlineRetail[[#This Row],[Quantity]]*OnlineRetail[[#This Row],[UnitPrice]]</f>
        <v>89.25</v>
      </c>
      <c r="L10443" t="str">
        <f t="shared" si="163"/>
        <v>13053|Jul-2011</v>
      </c>
    </row>
    <row r="10444" spans="1:12">
      <c r="A10444">
        <v>545834</v>
      </c>
      <c r="B10444" t="s">
        <v>176</v>
      </c>
      <c r="C10444" t="s">
        <v>19</v>
      </c>
      <c r="D10444">
        <v>15</v>
      </c>
      <c r="E10444" s="1">
        <v>40747.684027777781</v>
      </c>
      <c r="F10444">
        <v>3.39</v>
      </c>
      <c r="G10444">
        <v>12914</v>
      </c>
      <c r="H10444" t="s">
        <v>25</v>
      </c>
      <c r="I10444" t="str">
        <f>IF(AND(LEFT(OnlineRetail[[#This Row],[InvoiceNo]],1)&lt;&gt;"C",OnlineRetail[[#This Row],[CustomerID]]&lt;&gt;""),"Yes","No")</f>
        <v>Yes</v>
      </c>
      <c r="J10444" s="4">
        <f>EOMONTH(OnlineRetail[[#This Row],[InvoiceDate]],-1)+1</f>
        <v>40725</v>
      </c>
      <c r="K10444" s="6">
        <f>OnlineRetail[[#This Row],[Quantity]]*OnlineRetail[[#This Row],[UnitPrice]]</f>
        <v>50.85</v>
      </c>
      <c r="L10444" t="str">
        <f t="shared" si="163"/>
        <v>12914|Jul-2011</v>
      </c>
    </row>
    <row r="10445" spans="1:12">
      <c r="A10445">
        <v>540715</v>
      </c>
      <c r="B10445" t="s">
        <v>160</v>
      </c>
      <c r="C10445" t="s">
        <v>27</v>
      </c>
      <c r="D10445">
        <v>4</v>
      </c>
      <c r="E10445" s="1">
        <v>40747.686805555553</v>
      </c>
      <c r="F10445">
        <v>2.1</v>
      </c>
      <c r="G10445">
        <v>12622</v>
      </c>
      <c r="H10445" t="s">
        <v>10</v>
      </c>
      <c r="I10445" t="str">
        <f>IF(AND(LEFT(OnlineRetail[[#This Row],[InvoiceNo]],1)&lt;&gt;"C",OnlineRetail[[#This Row],[CustomerID]]&lt;&gt;""),"Yes","No")</f>
        <v>Yes</v>
      </c>
      <c r="J10445" s="4">
        <f>EOMONTH(OnlineRetail[[#This Row],[InvoiceDate]],-1)+1</f>
        <v>40725</v>
      </c>
      <c r="K10445" s="6">
        <f>OnlineRetail[[#This Row],[Quantity]]*OnlineRetail[[#This Row],[UnitPrice]]</f>
        <v>8.4</v>
      </c>
      <c r="L10445" t="str">
        <f t="shared" si="163"/>
        <v>12622|Jul-2011</v>
      </c>
    </row>
    <row r="10446" spans="1:12">
      <c r="A10446">
        <v>539373</v>
      </c>
      <c r="B10446" t="s">
        <v>66</v>
      </c>
      <c r="C10446" t="s">
        <v>33</v>
      </c>
      <c r="D10446">
        <v>6</v>
      </c>
      <c r="E10446" s="1">
        <v>40747.693055555559</v>
      </c>
      <c r="F10446">
        <v>9.9499999999999993</v>
      </c>
      <c r="G10446">
        <v>12864</v>
      </c>
      <c r="H10446" t="s">
        <v>10</v>
      </c>
      <c r="I10446" t="str">
        <f>IF(AND(LEFT(OnlineRetail[[#This Row],[InvoiceNo]],1)&lt;&gt;"C",OnlineRetail[[#This Row],[CustomerID]]&lt;&gt;""),"Yes","No")</f>
        <v>Yes</v>
      </c>
      <c r="J10446" s="4">
        <f>EOMONTH(OnlineRetail[[#This Row],[InvoiceDate]],-1)+1</f>
        <v>40725</v>
      </c>
      <c r="K10446" s="6">
        <f>OnlineRetail[[#This Row],[Quantity]]*OnlineRetail[[#This Row],[UnitPrice]]</f>
        <v>59.699999999999996</v>
      </c>
      <c r="L10446" t="str">
        <f t="shared" si="163"/>
        <v>12864|Jul-2011</v>
      </c>
    </row>
    <row r="10447" spans="1:12">
      <c r="A10447">
        <v>548245</v>
      </c>
      <c r="B10447" t="s">
        <v>100</v>
      </c>
      <c r="C10447" t="s">
        <v>83</v>
      </c>
      <c r="D10447">
        <v>16</v>
      </c>
      <c r="E10447" s="1">
        <v>40747.695138888892</v>
      </c>
      <c r="F10447">
        <v>3.39</v>
      </c>
      <c r="G10447">
        <v>12716</v>
      </c>
      <c r="H10447" t="s">
        <v>10</v>
      </c>
      <c r="I10447" t="str">
        <f>IF(AND(LEFT(OnlineRetail[[#This Row],[InvoiceNo]],1)&lt;&gt;"C",OnlineRetail[[#This Row],[CustomerID]]&lt;&gt;""),"Yes","No")</f>
        <v>Yes</v>
      </c>
      <c r="J10447" s="4">
        <f>EOMONTH(OnlineRetail[[#This Row],[InvoiceDate]],-1)+1</f>
        <v>40725</v>
      </c>
      <c r="K10447" s="6">
        <f>OnlineRetail[[#This Row],[Quantity]]*OnlineRetail[[#This Row],[UnitPrice]]</f>
        <v>54.24</v>
      </c>
      <c r="L10447" t="str">
        <f t="shared" si="163"/>
        <v>12716|Jul-2011</v>
      </c>
    </row>
    <row r="10448" spans="1:12">
      <c r="A10448">
        <v>538413</v>
      </c>
      <c r="B10448" t="s">
        <v>255</v>
      </c>
      <c r="C10448" t="s">
        <v>50</v>
      </c>
      <c r="D10448">
        <v>10</v>
      </c>
      <c r="E10448" s="1">
        <v>40747.705555555563</v>
      </c>
      <c r="F10448">
        <v>4.25</v>
      </c>
      <c r="G10448">
        <v>13586</v>
      </c>
      <c r="H10448" t="s">
        <v>10</v>
      </c>
      <c r="I10448" t="str">
        <f>IF(AND(LEFT(OnlineRetail[[#This Row],[InvoiceNo]],1)&lt;&gt;"C",OnlineRetail[[#This Row],[CustomerID]]&lt;&gt;""),"Yes","No")</f>
        <v>Yes</v>
      </c>
      <c r="J10448" s="4">
        <f>EOMONTH(OnlineRetail[[#This Row],[InvoiceDate]],-1)+1</f>
        <v>40725</v>
      </c>
      <c r="K10448" s="6">
        <f>OnlineRetail[[#This Row],[Quantity]]*OnlineRetail[[#This Row],[UnitPrice]]</f>
        <v>42.5</v>
      </c>
      <c r="L10448" t="str">
        <f t="shared" si="163"/>
        <v>13586|Jul-2011</v>
      </c>
    </row>
    <row r="10449" spans="1:12">
      <c r="A10449">
        <v>537249</v>
      </c>
      <c r="B10449" t="s">
        <v>37</v>
      </c>
      <c r="C10449" t="s">
        <v>33</v>
      </c>
      <c r="D10449">
        <v>23</v>
      </c>
      <c r="E10449" s="1">
        <v>40747.709027777782</v>
      </c>
      <c r="F10449">
        <v>1.25</v>
      </c>
      <c r="G10449">
        <v>13106</v>
      </c>
      <c r="H10449" t="s">
        <v>17</v>
      </c>
      <c r="I10449" t="str">
        <f>IF(AND(LEFT(OnlineRetail[[#This Row],[InvoiceNo]],1)&lt;&gt;"C",OnlineRetail[[#This Row],[CustomerID]]&lt;&gt;""),"Yes","No")</f>
        <v>Yes</v>
      </c>
      <c r="J10449" s="4">
        <f>EOMONTH(OnlineRetail[[#This Row],[InvoiceDate]],-1)+1</f>
        <v>40725</v>
      </c>
      <c r="K10449" s="6">
        <f>OnlineRetail[[#This Row],[Quantity]]*OnlineRetail[[#This Row],[UnitPrice]]</f>
        <v>28.75</v>
      </c>
      <c r="L10449" t="str">
        <f t="shared" si="163"/>
        <v>13106|Jul-2011</v>
      </c>
    </row>
    <row r="10450" spans="1:12">
      <c r="A10450">
        <v>554676</v>
      </c>
      <c r="B10450" t="s">
        <v>98</v>
      </c>
      <c r="C10450" t="s">
        <v>83</v>
      </c>
      <c r="D10450">
        <v>7</v>
      </c>
      <c r="E10450" s="1">
        <v>40747.712500000001</v>
      </c>
      <c r="F10450">
        <v>2.1</v>
      </c>
      <c r="G10450">
        <v>12744</v>
      </c>
      <c r="H10450" t="s">
        <v>22</v>
      </c>
      <c r="I10450" t="str">
        <f>IF(AND(LEFT(OnlineRetail[[#This Row],[InvoiceNo]],1)&lt;&gt;"C",OnlineRetail[[#This Row],[CustomerID]]&lt;&gt;""),"Yes","No")</f>
        <v>Yes</v>
      </c>
      <c r="J10450" s="4">
        <f>EOMONTH(OnlineRetail[[#This Row],[InvoiceDate]],-1)+1</f>
        <v>40725</v>
      </c>
      <c r="K10450" s="6">
        <f>OnlineRetail[[#This Row],[Quantity]]*OnlineRetail[[#This Row],[UnitPrice]]</f>
        <v>14.700000000000001</v>
      </c>
      <c r="L10450" t="str">
        <f t="shared" si="163"/>
        <v>12744|Jul-2011</v>
      </c>
    </row>
    <row r="10451" spans="1:12">
      <c r="A10451">
        <v>539365</v>
      </c>
      <c r="B10451" t="s">
        <v>64</v>
      </c>
      <c r="C10451" t="s">
        <v>53</v>
      </c>
      <c r="D10451">
        <v>16</v>
      </c>
      <c r="E10451" s="1">
        <v>40747.713194444441</v>
      </c>
      <c r="F10451">
        <v>1.65</v>
      </c>
      <c r="G10451">
        <v>12825</v>
      </c>
      <c r="H10451" t="s">
        <v>10</v>
      </c>
      <c r="I10451" t="str">
        <f>IF(AND(LEFT(OnlineRetail[[#This Row],[InvoiceNo]],1)&lt;&gt;"C",OnlineRetail[[#This Row],[CustomerID]]&lt;&gt;""),"Yes","No")</f>
        <v>Yes</v>
      </c>
      <c r="J10451" s="4">
        <f>EOMONTH(OnlineRetail[[#This Row],[InvoiceDate]],-1)+1</f>
        <v>40725</v>
      </c>
      <c r="K10451" s="6">
        <f>OnlineRetail[[#This Row],[Quantity]]*OnlineRetail[[#This Row],[UnitPrice]]</f>
        <v>26.4</v>
      </c>
      <c r="L10451" t="str">
        <f t="shared" si="163"/>
        <v>12825|Jul-2011</v>
      </c>
    </row>
    <row r="10452" spans="1:12">
      <c r="A10452">
        <v>541190</v>
      </c>
      <c r="B10452" t="s">
        <v>197</v>
      </c>
      <c r="C10452" t="s">
        <v>48</v>
      </c>
      <c r="D10452">
        <v>17</v>
      </c>
      <c r="E10452" s="1">
        <v>40747.717361111107</v>
      </c>
      <c r="F10452">
        <v>4.95</v>
      </c>
      <c r="G10452">
        <v>12367</v>
      </c>
      <c r="H10452" t="s">
        <v>10</v>
      </c>
      <c r="I10452" t="str">
        <f>IF(AND(LEFT(OnlineRetail[[#This Row],[InvoiceNo]],1)&lt;&gt;"C",OnlineRetail[[#This Row],[CustomerID]]&lt;&gt;""),"Yes","No")</f>
        <v>Yes</v>
      </c>
      <c r="J10452" s="4">
        <f>EOMONTH(OnlineRetail[[#This Row],[InvoiceDate]],-1)+1</f>
        <v>40725</v>
      </c>
      <c r="K10452" s="6">
        <f>OnlineRetail[[#This Row],[Quantity]]*OnlineRetail[[#This Row],[UnitPrice]]</f>
        <v>84.15</v>
      </c>
      <c r="L10452" t="str">
        <f t="shared" si="163"/>
        <v>12367|Jul-2011</v>
      </c>
    </row>
    <row r="10453" spans="1:12">
      <c r="A10453">
        <v>543357</v>
      </c>
      <c r="B10453" t="s">
        <v>110</v>
      </c>
      <c r="C10453" t="s">
        <v>9</v>
      </c>
      <c r="D10453">
        <v>20</v>
      </c>
      <c r="E10453" s="1">
        <v>40747.72152777778</v>
      </c>
      <c r="F10453">
        <v>9.9499999999999993</v>
      </c>
      <c r="G10453">
        <v>13801</v>
      </c>
      <c r="H10453" t="s">
        <v>10</v>
      </c>
      <c r="I10453" t="str">
        <f>IF(AND(LEFT(OnlineRetail[[#This Row],[InvoiceNo]],1)&lt;&gt;"C",OnlineRetail[[#This Row],[CustomerID]]&lt;&gt;""),"Yes","No")</f>
        <v>Yes</v>
      </c>
      <c r="J10453" s="4">
        <f>EOMONTH(OnlineRetail[[#This Row],[InvoiceDate]],-1)+1</f>
        <v>40725</v>
      </c>
      <c r="K10453" s="6">
        <f>OnlineRetail[[#This Row],[Quantity]]*OnlineRetail[[#This Row],[UnitPrice]]</f>
        <v>199</v>
      </c>
      <c r="L10453" t="str">
        <f t="shared" si="163"/>
        <v>13801|Jul-2011</v>
      </c>
    </row>
    <row r="10454" spans="1:12">
      <c r="A10454">
        <v>555194</v>
      </c>
      <c r="B10454" t="s">
        <v>278</v>
      </c>
      <c r="C10454" t="s">
        <v>62</v>
      </c>
      <c r="D10454">
        <v>24</v>
      </c>
      <c r="E10454" s="1">
        <v>40747.731249999997</v>
      </c>
      <c r="F10454">
        <v>2.1</v>
      </c>
      <c r="G10454">
        <v>13383</v>
      </c>
      <c r="H10454" t="s">
        <v>31</v>
      </c>
      <c r="I10454" t="str">
        <f>IF(AND(LEFT(OnlineRetail[[#This Row],[InvoiceNo]],1)&lt;&gt;"C",OnlineRetail[[#This Row],[CustomerID]]&lt;&gt;""),"Yes","No")</f>
        <v>Yes</v>
      </c>
      <c r="J10454" s="4">
        <f>EOMONTH(OnlineRetail[[#This Row],[InvoiceDate]],-1)+1</f>
        <v>40725</v>
      </c>
      <c r="K10454" s="6">
        <f>OnlineRetail[[#This Row],[Quantity]]*OnlineRetail[[#This Row],[UnitPrice]]</f>
        <v>50.400000000000006</v>
      </c>
      <c r="L10454" t="str">
        <f t="shared" si="163"/>
        <v>13383|Jul-2011</v>
      </c>
    </row>
    <row r="10455" spans="1:12">
      <c r="A10455">
        <v>538851</v>
      </c>
      <c r="B10455" t="s">
        <v>168</v>
      </c>
      <c r="C10455" t="s">
        <v>21</v>
      </c>
      <c r="D10455">
        <v>6</v>
      </c>
      <c r="E10455" s="1">
        <v>40747.740972222222</v>
      </c>
      <c r="F10455">
        <v>3.39</v>
      </c>
      <c r="G10455">
        <v>13362</v>
      </c>
      <c r="H10455" t="s">
        <v>10</v>
      </c>
      <c r="I10455" t="str">
        <f>IF(AND(LEFT(OnlineRetail[[#This Row],[InvoiceNo]],1)&lt;&gt;"C",OnlineRetail[[#This Row],[CustomerID]]&lt;&gt;""),"Yes","No")</f>
        <v>Yes</v>
      </c>
      <c r="J10455" s="4">
        <f>EOMONTH(OnlineRetail[[#This Row],[InvoiceDate]],-1)+1</f>
        <v>40725</v>
      </c>
      <c r="K10455" s="6">
        <f>OnlineRetail[[#This Row],[Quantity]]*OnlineRetail[[#This Row],[UnitPrice]]</f>
        <v>20.34</v>
      </c>
      <c r="L10455" t="str">
        <f t="shared" si="163"/>
        <v>13362|Jul-2011</v>
      </c>
    </row>
    <row r="10456" spans="1:12">
      <c r="A10456">
        <v>551593</v>
      </c>
      <c r="B10456" t="s">
        <v>105</v>
      </c>
      <c r="C10456" t="s">
        <v>53</v>
      </c>
      <c r="D10456">
        <v>9</v>
      </c>
      <c r="E10456" s="1">
        <v>40747.741666666669</v>
      </c>
      <c r="F10456">
        <v>5.95</v>
      </c>
      <c r="G10456">
        <v>13242</v>
      </c>
      <c r="H10456" t="s">
        <v>121</v>
      </c>
      <c r="I10456" t="str">
        <f>IF(AND(LEFT(OnlineRetail[[#This Row],[InvoiceNo]],1)&lt;&gt;"C",OnlineRetail[[#This Row],[CustomerID]]&lt;&gt;""),"Yes","No")</f>
        <v>Yes</v>
      </c>
      <c r="J10456" s="4">
        <f>EOMONTH(OnlineRetail[[#This Row],[InvoiceDate]],-1)+1</f>
        <v>40725</v>
      </c>
      <c r="K10456" s="6">
        <f>OnlineRetail[[#This Row],[Quantity]]*OnlineRetail[[#This Row],[UnitPrice]]</f>
        <v>53.550000000000004</v>
      </c>
      <c r="L10456" t="str">
        <f t="shared" si="163"/>
        <v>13242|Jul-2011</v>
      </c>
    </row>
    <row r="10457" spans="1:12">
      <c r="A10457">
        <v>547450</v>
      </c>
      <c r="B10457" t="s">
        <v>196</v>
      </c>
      <c r="C10457" t="s">
        <v>50</v>
      </c>
      <c r="D10457">
        <v>13</v>
      </c>
      <c r="E10457" s="1">
        <v>40747.75</v>
      </c>
      <c r="F10457">
        <v>1.65</v>
      </c>
      <c r="G10457">
        <v>13247</v>
      </c>
      <c r="H10457" t="s">
        <v>10</v>
      </c>
      <c r="I10457" t="str">
        <f>IF(AND(LEFT(OnlineRetail[[#This Row],[InvoiceNo]],1)&lt;&gt;"C",OnlineRetail[[#This Row],[CustomerID]]&lt;&gt;""),"Yes","No")</f>
        <v>Yes</v>
      </c>
      <c r="J10457" s="4">
        <f>EOMONTH(OnlineRetail[[#This Row],[InvoiceDate]],-1)+1</f>
        <v>40725</v>
      </c>
      <c r="K10457" s="6">
        <f>OnlineRetail[[#This Row],[Quantity]]*OnlineRetail[[#This Row],[UnitPrice]]</f>
        <v>21.45</v>
      </c>
      <c r="L10457" t="str">
        <f t="shared" si="163"/>
        <v>13247|Jul-2011</v>
      </c>
    </row>
    <row r="10458" spans="1:12">
      <c r="A10458">
        <v>545280</v>
      </c>
      <c r="B10458" t="s">
        <v>15</v>
      </c>
      <c r="C10458" t="s">
        <v>39</v>
      </c>
      <c r="D10458">
        <v>18</v>
      </c>
      <c r="E10458" s="1">
        <v>40747.754166666673</v>
      </c>
      <c r="F10458">
        <v>9.9499999999999993</v>
      </c>
      <c r="G10458">
        <v>14324</v>
      </c>
      <c r="H10458" t="s">
        <v>10</v>
      </c>
      <c r="I10458" t="str">
        <f>IF(AND(LEFT(OnlineRetail[[#This Row],[InvoiceNo]],1)&lt;&gt;"C",OnlineRetail[[#This Row],[CustomerID]]&lt;&gt;""),"Yes","No")</f>
        <v>Yes</v>
      </c>
      <c r="J10458" s="4">
        <f>EOMONTH(OnlineRetail[[#This Row],[InvoiceDate]],-1)+1</f>
        <v>40725</v>
      </c>
      <c r="K10458" s="6">
        <f>OnlineRetail[[#This Row],[Quantity]]*OnlineRetail[[#This Row],[UnitPrice]]</f>
        <v>179.1</v>
      </c>
      <c r="L10458" t="str">
        <f t="shared" si="163"/>
        <v>14324|Jul-2011</v>
      </c>
    </row>
    <row r="10459" spans="1:12">
      <c r="A10459">
        <v>536777</v>
      </c>
      <c r="B10459" t="s">
        <v>65</v>
      </c>
      <c r="C10459" t="s">
        <v>21</v>
      </c>
      <c r="D10459">
        <v>7</v>
      </c>
      <c r="E10459" s="1">
        <v>40747.756944444453</v>
      </c>
      <c r="F10459">
        <v>2.1</v>
      </c>
      <c r="G10459">
        <v>13841</v>
      </c>
      <c r="H10459" t="s">
        <v>10</v>
      </c>
      <c r="I10459" t="str">
        <f>IF(AND(LEFT(OnlineRetail[[#This Row],[InvoiceNo]],1)&lt;&gt;"C",OnlineRetail[[#This Row],[CustomerID]]&lt;&gt;""),"Yes","No")</f>
        <v>Yes</v>
      </c>
      <c r="J10459" s="4">
        <f>EOMONTH(OnlineRetail[[#This Row],[InvoiceDate]],-1)+1</f>
        <v>40725</v>
      </c>
      <c r="K10459" s="6">
        <f>OnlineRetail[[#This Row],[Quantity]]*OnlineRetail[[#This Row],[UnitPrice]]</f>
        <v>14.700000000000001</v>
      </c>
      <c r="L10459" t="str">
        <f t="shared" si="163"/>
        <v>13841|Jul-2011</v>
      </c>
    </row>
    <row r="10460" spans="1:12">
      <c r="A10460">
        <v>537138</v>
      </c>
      <c r="B10460" t="s">
        <v>233</v>
      </c>
      <c r="C10460" t="s">
        <v>42</v>
      </c>
      <c r="D10460">
        <v>4</v>
      </c>
      <c r="E10460" s="1">
        <v>40747.758333333331</v>
      </c>
      <c r="F10460">
        <v>2.5499999999999998</v>
      </c>
      <c r="G10460">
        <v>13434</v>
      </c>
      <c r="H10460" t="s">
        <v>10</v>
      </c>
      <c r="I10460" t="str">
        <f>IF(AND(LEFT(OnlineRetail[[#This Row],[InvoiceNo]],1)&lt;&gt;"C",OnlineRetail[[#This Row],[CustomerID]]&lt;&gt;""),"Yes","No")</f>
        <v>Yes</v>
      </c>
      <c r="J10460" s="4">
        <f>EOMONTH(OnlineRetail[[#This Row],[InvoiceDate]],-1)+1</f>
        <v>40725</v>
      </c>
      <c r="K10460" s="6">
        <f>OnlineRetail[[#This Row],[Quantity]]*OnlineRetail[[#This Row],[UnitPrice]]</f>
        <v>10.199999999999999</v>
      </c>
      <c r="L10460" t="str">
        <f t="shared" si="163"/>
        <v>13434|Jul-2011</v>
      </c>
    </row>
    <row r="10461" spans="1:12">
      <c r="A10461">
        <v>541230</v>
      </c>
      <c r="B10461" t="s">
        <v>244</v>
      </c>
      <c r="C10461" t="s">
        <v>24</v>
      </c>
      <c r="D10461">
        <v>9</v>
      </c>
      <c r="E10461" s="1">
        <v>40747.759027777778</v>
      </c>
      <c r="F10461">
        <v>4.25</v>
      </c>
      <c r="G10461">
        <v>14054</v>
      </c>
      <c r="H10461" t="s">
        <v>10</v>
      </c>
      <c r="I10461" t="str">
        <f>IF(AND(LEFT(OnlineRetail[[#This Row],[InvoiceNo]],1)&lt;&gt;"C",OnlineRetail[[#This Row],[CustomerID]]&lt;&gt;""),"Yes","No")</f>
        <v>Yes</v>
      </c>
      <c r="J10461" s="4">
        <f>EOMONTH(OnlineRetail[[#This Row],[InvoiceDate]],-1)+1</f>
        <v>40725</v>
      </c>
      <c r="K10461" s="6">
        <f>OnlineRetail[[#This Row],[Quantity]]*OnlineRetail[[#This Row],[UnitPrice]]</f>
        <v>38.25</v>
      </c>
      <c r="L10461" t="str">
        <f t="shared" si="163"/>
        <v>14054|Jul-2011</v>
      </c>
    </row>
    <row r="10462" spans="1:12">
      <c r="A10462">
        <v>549805</v>
      </c>
      <c r="B10462" t="s">
        <v>156</v>
      </c>
      <c r="C10462" t="s">
        <v>46</v>
      </c>
      <c r="D10462">
        <v>19</v>
      </c>
      <c r="E10462" s="1">
        <v>40747.775694444441</v>
      </c>
      <c r="F10462">
        <v>7.95</v>
      </c>
      <c r="G10462">
        <v>13521</v>
      </c>
      <c r="H10462" t="s">
        <v>10</v>
      </c>
      <c r="I10462" t="str">
        <f>IF(AND(LEFT(OnlineRetail[[#This Row],[InvoiceNo]],1)&lt;&gt;"C",OnlineRetail[[#This Row],[CustomerID]]&lt;&gt;""),"Yes","No")</f>
        <v>Yes</v>
      </c>
      <c r="J10462" s="4">
        <f>EOMONTH(OnlineRetail[[#This Row],[InvoiceDate]],-1)+1</f>
        <v>40725</v>
      </c>
      <c r="K10462" s="6">
        <f>OnlineRetail[[#This Row],[Quantity]]*OnlineRetail[[#This Row],[UnitPrice]]</f>
        <v>151.05000000000001</v>
      </c>
      <c r="L10462" t="str">
        <f t="shared" si="163"/>
        <v>13521|Jul-2011</v>
      </c>
    </row>
    <row r="10463" spans="1:12">
      <c r="A10463">
        <v>544670</v>
      </c>
      <c r="B10463" t="s">
        <v>112</v>
      </c>
      <c r="C10463" t="s">
        <v>72</v>
      </c>
      <c r="D10463">
        <v>12</v>
      </c>
      <c r="E10463" s="1">
        <v>40747.789583333331</v>
      </c>
      <c r="F10463">
        <v>4.25</v>
      </c>
      <c r="G10463">
        <v>13469</v>
      </c>
      <c r="H10463" t="s">
        <v>10</v>
      </c>
      <c r="I10463" t="str">
        <f>IF(AND(LEFT(OnlineRetail[[#This Row],[InvoiceNo]],1)&lt;&gt;"C",OnlineRetail[[#This Row],[CustomerID]]&lt;&gt;""),"Yes","No")</f>
        <v>Yes</v>
      </c>
      <c r="J10463" s="4">
        <f>EOMONTH(OnlineRetail[[#This Row],[InvoiceDate]],-1)+1</f>
        <v>40725</v>
      </c>
      <c r="K10463" s="6">
        <f>OnlineRetail[[#This Row],[Quantity]]*OnlineRetail[[#This Row],[UnitPrice]]</f>
        <v>51</v>
      </c>
      <c r="L10463" t="str">
        <f t="shared" si="163"/>
        <v>13469|Jul-2011</v>
      </c>
    </row>
    <row r="10464" spans="1:12">
      <c r="A10464">
        <v>556054</v>
      </c>
      <c r="B10464" t="s">
        <v>270</v>
      </c>
      <c r="C10464" t="s">
        <v>72</v>
      </c>
      <c r="D10464">
        <v>12</v>
      </c>
      <c r="E10464" s="1">
        <v>40747.791666666657</v>
      </c>
      <c r="F10464">
        <v>9.9499999999999993</v>
      </c>
      <c r="G10464">
        <v>12668</v>
      </c>
      <c r="H10464" t="s">
        <v>10</v>
      </c>
      <c r="I10464" t="str">
        <f>IF(AND(LEFT(OnlineRetail[[#This Row],[InvoiceNo]],1)&lt;&gt;"C",OnlineRetail[[#This Row],[CustomerID]]&lt;&gt;""),"Yes","No")</f>
        <v>Yes</v>
      </c>
      <c r="J10464" s="4">
        <f>EOMONTH(OnlineRetail[[#This Row],[InvoiceDate]],-1)+1</f>
        <v>40725</v>
      </c>
      <c r="K10464" s="6">
        <f>OnlineRetail[[#This Row],[Quantity]]*OnlineRetail[[#This Row],[UnitPrice]]</f>
        <v>119.39999999999999</v>
      </c>
      <c r="L10464" t="str">
        <f t="shared" si="163"/>
        <v>12668|Jul-2011</v>
      </c>
    </row>
    <row r="10465" spans="1:12">
      <c r="A10465">
        <v>542437</v>
      </c>
      <c r="B10465" t="s">
        <v>55</v>
      </c>
      <c r="C10465" t="s">
        <v>9</v>
      </c>
      <c r="D10465">
        <v>19</v>
      </c>
      <c r="E10465" s="1">
        <v>40747.804166666669</v>
      </c>
      <c r="F10465">
        <v>5.95</v>
      </c>
      <c r="G10465">
        <v>13469</v>
      </c>
      <c r="H10465" t="s">
        <v>25</v>
      </c>
      <c r="I10465" t="str">
        <f>IF(AND(LEFT(OnlineRetail[[#This Row],[InvoiceNo]],1)&lt;&gt;"C",OnlineRetail[[#This Row],[CustomerID]]&lt;&gt;""),"Yes","No")</f>
        <v>Yes</v>
      </c>
      <c r="J10465" s="4">
        <f>EOMONTH(OnlineRetail[[#This Row],[InvoiceDate]],-1)+1</f>
        <v>40725</v>
      </c>
      <c r="K10465" s="6">
        <f>OnlineRetail[[#This Row],[Quantity]]*OnlineRetail[[#This Row],[UnitPrice]]</f>
        <v>113.05</v>
      </c>
      <c r="L10465" t="str">
        <f t="shared" si="163"/>
        <v>13469|Jul-2011</v>
      </c>
    </row>
    <row r="10466" spans="1:12">
      <c r="A10466">
        <v>536848</v>
      </c>
      <c r="B10466" t="s">
        <v>145</v>
      </c>
      <c r="C10466" t="s">
        <v>42</v>
      </c>
      <c r="D10466">
        <v>3</v>
      </c>
      <c r="E10466" s="1">
        <v>40747.813888888893</v>
      </c>
      <c r="F10466">
        <v>1.65</v>
      </c>
      <c r="G10466">
        <v>12580</v>
      </c>
      <c r="H10466" t="s">
        <v>10</v>
      </c>
      <c r="I10466" t="str">
        <f>IF(AND(LEFT(OnlineRetail[[#This Row],[InvoiceNo]],1)&lt;&gt;"C",OnlineRetail[[#This Row],[CustomerID]]&lt;&gt;""),"Yes","No")</f>
        <v>Yes</v>
      </c>
      <c r="J10466" s="4">
        <f>EOMONTH(OnlineRetail[[#This Row],[InvoiceDate]],-1)+1</f>
        <v>40725</v>
      </c>
      <c r="K10466" s="6">
        <f>OnlineRetail[[#This Row],[Quantity]]*OnlineRetail[[#This Row],[UnitPrice]]</f>
        <v>4.9499999999999993</v>
      </c>
      <c r="L10466" t="str">
        <f t="shared" si="163"/>
        <v>12580|Jul-2011</v>
      </c>
    </row>
    <row r="10467" spans="1:12">
      <c r="A10467">
        <v>545414</v>
      </c>
      <c r="B10467" t="s">
        <v>230</v>
      </c>
      <c r="C10467" t="s">
        <v>16</v>
      </c>
      <c r="D10467">
        <v>2</v>
      </c>
      <c r="E10467" s="1">
        <v>40747.824305555558</v>
      </c>
      <c r="F10467">
        <v>1.25</v>
      </c>
      <c r="G10467">
        <v>14131</v>
      </c>
      <c r="H10467" t="s">
        <v>10</v>
      </c>
      <c r="I10467" t="str">
        <f>IF(AND(LEFT(OnlineRetail[[#This Row],[InvoiceNo]],1)&lt;&gt;"C",OnlineRetail[[#This Row],[CustomerID]]&lt;&gt;""),"Yes","No")</f>
        <v>Yes</v>
      </c>
      <c r="J10467" s="4">
        <f>EOMONTH(OnlineRetail[[#This Row],[InvoiceDate]],-1)+1</f>
        <v>40725</v>
      </c>
      <c r="K10467" s="6">
        <f>OnlineRetail[[#This Row],[Quantity]]*OnlineRetail[[#This Row],[UnitPrice]]</f>
        <v>2.5</v>
      </c>
      <c r="L10467" t="str">
        <f t="shared" si="163"/>
        <v>14131|Jul-2011</v>
      </c>
    </row>
    <row r="10468" spans="1:12">
      <c r="A10468">
        <v>546841</v>
      </c>
      <c r="B10468" t="s">
        <v>60</v>
      </c>
      <c r="C10468" t="s">
        <v>27</v>
      </c>
      <c r="D10468">
        <v>14</v>
      </c>
      <c r="E10468" s="1">
        <v>40748.335416666669</v>
      </c>
      <c r="F10468">
        <v>1.25</v>
      </c>
      <c r="G10468">
        <v>13848</v>
      </c>
      <c r="H10468" t="s">
        <v>22</v>
      </c>
      <c r="I10468" t="str">
        <f>IF(AND(LEFT(OnlineRetail[[#This Row],[InvoiceNo]],1)&lt;&gt;"C",OnlineRetail[[#This Row],[CustomerID]]&lt;&gt;""),"Yes","No")</f>
        <v>Yes</v>
      </c>
      <c r="J10468" s="4">
        <f>EOMONTH(OnlineRetail[[#This Row],[InvoiceDate]],-1)+1</f>
        <v>40725</v>
      </c>
      <c r="K10468" s="6">
        <f>OnlineRetail[[#This Row],[Quantity]]*OnlineRetail[[#This Row],[UnitPrice]]</f>
        <v>17.5</v>
      </c>
      <c r="L10468" t="str">
        <f t="shared" si="163"/>
        <v>13848|Jul-2011</v>
      </c>
    </row>
    <row r="10469" spans="1:12">
      <c r="A10469">
        <v>543986</v>
      </c>
      <c r="B10469" t="s">
        <v>124</v>
      </c>
      <c r="C10469" t="s">
        <v>83</v>
      </c>
      <c r="D10469">
        <v>4</v>
      </c>
      <c r="E10469" s="1">
        <v>40748.336805555547</v>
      </c>
      <c r="F10469">
        <v>4.95</v>
      </c>
      <c r="G10469">
        <v>12686</v>
      </c>
      <c r="H10469" t="s">
        <v>10</v>
      </c>
      <c r="I10469" t="str">
        <f>IF(AND(LEFT(OnlineRetail[[#This Row],[InvoiceNo]],1)&lt;&gt;"C",OnlineRetail[[#This Row],[CustomerID]]&lt;&gt;""),"Yes","No")</f>
        <v>Yes</v>
      </c>
      <c r="J10469" s="4">
        <f>EOMONTH(OnlineRetail[[#This Row],[InvoiceDate]],-1)+1</f>
        <v>40725</v>
      </c>
      <c r="K10469" s="6">
        <f>OnlineRetail[[#This Row],[Quantity]]*OnlineRetail[[#This Row],[UnitPrice]]</f>
        <v>19.8</v>
      </c>
      <c r="L10469" t="str">
        <f t="shared" si="163"/>
        <v>12686|Jul-2011</v>
      </c>
    </row>
    <row r="10470" spans="1:12" hidden="1">
      <c r="A10470">
        <v>546750</v>
      </c>
      <c r="B10470" t="s">
        <v>274</v>
      </c>
      <c r="C10470" t="s">
        <v>24</v>
      </c>
      <c r="D10470">
        <v>1</v>
      </c>
      <c r="E10470" s="1">
        <v>40748.35</v>
      </c>
      <c r="F10470">
        <v>9.9499999999999993</v>
      </c>
      <c r="H10470" t="s">
        <v>10</v>
      </c>
      <c r="I10470" t="str">
        <f>IF(AND(LEFT(OnlineRetail[[#This Row],[InvoiceNo]],1)&lt;&gt;"C",OnlineRetail[[#This Row],[CustomerID]]&lt;&gt;""),"Yes","No")</f>
        <v>No</v>
      </c>
      <c r="J10470" s="4">
        <f>EOMONTH(OnlineRetail[[#This Row],[InvoiceDate]],-1)+1</f>
        <v>40725</v>
      </c>
      <c r="K10470" s="6">
        <f>OnlineRetail[[#This Row],[Quantity]]*OnlineRetail[[#This Row],[UnitPrice]]</f>
        <v>9.9499999999999993</v>
      </c>
      <c r="L10470" t="str">
        <f t="shared" si="163"/>
        <v/>
      </c>
    </row>
    <row r="10471" spans="1:12">
      <c r="A10471">
        <v>546852</v>
      </c>
      <c r="B10471" t="s">
        <v>158</v>
      </c>
      <c r="C10471" t="s">
        <v>24</v>
      </c>
      <c r="D10471">
        <v>8</v>
      </c>
      <c r="E10471" s="1">
        <v>40748.354166666657</v>
      </c>
      <c r="F10471">
        <v>1.25</v>
      </c>
      <c r="G10471">
        <v>13474</v>
      </c>
      <c r="H10471" t="s">
        <v>10</v>
      </c>
      <c r="I10471" t="str">
        <f>IF(AND(LEFT(OnlineRetail[[#This Row],[InvoiceNo]],1)&lt;&gt;"C",OnlineRetail[[#This Row],[CustomerID]]&lt;&gt;""),"Yes","No")</f>
        <v>Yes</v>
      </c>
      <c r="J10471" s="4">
        <f>EOMONTH(OnlineRetail[[#This Row],[InvoiceDate]],-1)+1</f>
        <v>40725</v>
      </c>
      <c r="K10471" s="6">
        <f>OnlineRetail[[#This Row],[Quantity]]*OnlineRetail[[#This Row],[UnitPrice]]</f>
        <v>10</v>
      </c>
      <c r="L10471" t="str">
        <f t="shared" si="163"/>
        <v>13474|Jul-2011</v>
      </c>
    </row>
    <row r="10472" spans="1:12">
      <c r="A10472">
        <v>539168</v>
      </c>
      <c r="B10472" t="s">
        <v>67</v>
      </c>
      <c r="C10472" t="s">
        <v>39</v>
      </c>
      <c r="D10472">
        <v>20</v>
      </c>
      <c r="E10472" s="1">
        <v>40748.354861111111</v>
      </c>
      <c r="F10472">
        <v>1.65</v>
      </c>
      <c r="G10472">
        <v>12945</v>
      </c>
      <c r="H10472" t="s">
        <v>10</v>
      </c>
      <c r="I10472" t="str">
        <f>IF(AND(LEFT(OnlineRetail[[#This Row],[InvoiceNo]],1)&lt;&gt;"C",OnlineRetail[[#This Row],[CustomerID]]&lt;&gt;""),"Yes","No")</f>
        <v>Yes</v>
      </c>
      <c r="J10472" s="4">
        <f>EOMONTH(OnlineRetail[[#This Row],[InvoiceDate]],-1)+1</f>
        <v>40725</v>
      </c>
      <c r="K10472" s="6">
        <f>OnlineRetail[[#This Row],[Quantity]]*OnlineRetail[[#This Row],[UnitPrice]]</f>
        <v>33</v>
      </c>
      <c r="L10472" t="str">
        <f t="shared" si="163"/>
        <v>12945|Jul-2011</v>
      </c>
    </row>
    <row r="10473" spans="1:12">
      <c r="A10473">
        <v>543730</v>
      </c>
      <c r="B10473" t="s">
        <v>106</v>
      </c>
      <c r="C10473" t="s">
        <v>29</v>
      </c>
      <c r="D10473">
        <v>15</v>
      </c>
      <c r="E10473" s="1">
        <v>40748.370138888888</v>
      </c>
      <c r="F10473">
        <v>4.25</v>
      </c>
      <c r="G10473">
        <v>13891</v>
      </c>
      <c r="H10473" t="s">
        <v>31</v>
      </c>
      <c r="I10473" t="str">
        <f>IF(AND(LEFT(OnlineRetail[[#This Row],[InvoiceNo]],1)&lt;&gt;"C",OnlineRetail[[#This Row],[CustomerID]]&lt;&gt;""),"Yes","No")</f>
        <v>Yes</v>
      </c>
      <c r="J10473" s="4">
        <f>EOMONTH(OnlineRetail[[#This Row],[InvoiceDate]],-1)+1</f>
        <v>40725</v>
      </c>
      <c r="K10473" s="6">
        <f>OnlineRetail[[#This Row],[Quantity]]*OnlineRetail[[#This Row],[UnitPrice]]</f>
        <v>63.75</v>
      </c>
      <c r="L10473" t="str">
        <f t="shared" si="163"/>
        <v>13891|Jul-2011</v>
      </c>
    </row>
    <row r="10474" spans="1:12">
      <c r="A10474">
        <v>541157</v>
      </c>
      <c r="B10474" t="s">
        <v>292</v>
      </c>
      <c r="C10474" t="s">
        <v>42</v>
      </c>
      <c r="D10474">
        <v>1</v>
      </c>
      <c r="E10474" s="1">
        <v>40748.37222222222</v>
      </c>
      <c r="F10474">
        <v>1.65</v>
      </c>
      <c r="G10474">
        <v>12460</v>
      </c>
      <c r="H10474" t="s">
        <v>10</v>
      </c>
      <c r="I10474" t="str">
        <f>IF(AND(LEFT(OnlineRetail[[#This Row],[InvoiceNo]],1)&lt;&gt;"C",OnlineRetail[[#This Row],[CustomerID]]&lt;&gt;""),"Yes","No")</f>
        <v>Yes</v>
      </c>
      <c r="J10474" s="4">
        <f>EOMONTH(OnlineRetail[[#This Row],[InvoiceDate]],-1)+1</f>
        <v>40725</v>
      </c>
      <c r="K10474" s="6">
        <f>OnlineRetail[[#This Row],[Quantity]]*OnlineRetail[[#This Row],[UnitPrice]]</f>
        <v>1.65</v>
      </c>
      <c r="L10474" t="str">
        <f t="shared" si="163"/>
        <v>12460|Jul-2011</v>
      </c>
    </row>
    <row r="10475" spans="1:12">
      <c r="A10475">
        <v>537091</v>
      </c>
      <c r="B10475" t="s">
        <v>255</v>
      </c>
      <c r="C10475" t="s">
        <v>39</v>
      </c>
      <c r="D10475">
        <v>4</v>
      </c>
      <c r="E10475" s="1">
        <v>40748.374305555553</v>
      </c>
      <c r="F10475">
        <v>1.65</v>
      </c>
      <c r="G10475">
        <v>13446</v>
      </c>
      <c r="H10475" t="s">
        <v>10</v>
      </c>
      <c r="I10475" t="str">
        <f>IF(AND(LEFT(OnlineRetail[[#This Row],[InvoiceNo]],1)&lt;&gt;"C",OnlineRetail[[#This Row],[CustomerID]]&lt;&gt;""),"Yes","No")</f>
        <v>Yes</v>
      </c>
      <c r="J10475" s="4">
        <f>EOMONTH(OnlineRetail[[#This Row],[InvoiceDate]],-1)+1</f>
        <v>40725</v>
      </c>
      <c r="K10475" s="6">
        <f>OnlineRetail[[#This Row],[Quantity]]*OnlineRetail[[#This Row],[UnitPrice]]</f>
        <v>6.6</v>
      </c>
      <c r="L10475" t="str">
        <f t="shared" si="163"/>
        <v>13446|Jul-2011</v>
      </c>
    </row>
    <row r="10476" spans="1:12">
      <c r="A10476">
        <v>538136</v>
      </c>
      <c r="B10476" t="s">
        <v>88</v>
      </c>
      <c r="C10476" t="s">
        <v>29</v>
      </c>
      <c r="D10476">
        <v>19</v>
      </c>
      <c r="E10476" s="1">
        <v>40748.384722222218</v>
      </c>
      <c r="F10476">
        <v>5.95</v>
      </c>
      <c r="G10476">
        <v>13469</v>
      </c>
      <c r="H10476" t="s">
        <v>10</v>
      </c>
      <c r="I10476" t="str">
        <f>IF(AND(LEFT(OnlineRetail[[#This Row],[InvoiceNo]],1)&lt;&gt;"C",OnlineRetail[[#This Row],[CustomerID]]&lt;&gt;""),"Yes","No")</f>
        <v>Yes</v>
      </c>
      <c r="J10476" s="4">
        <f>EOMONTH(OnlineRetail[[#This Row],[InvoiceDate]],-1)+1</f>
        <v>40725</v>
      </c>
      <c r="K10476" s="6">
        <f>OnlineRetail[[#This Row],[Quantity]]*OnlineRetail[[#This Row],[UnitPrice]]</f>
        <v>113.05</v>
      </c>
      <c r="L10476" t="str">
        <f t="shared" si="163"/>
        <v>13469|Jul-2011</v>
      </c>
    </row>
    <row r="10477" spans="1:12">
      <c r="A10477">
        <v>545987</v>
      </c>
      <c r="B10477" t="s">
        <v>150</v>
      </c>
      <c r="C10477" t="s">
        <v>62</v>
      </c>
      <c r="D10477">
        <v>24</v>
      </c>
      <c r="E10477" s="1">
        <v>40748.385416666657</v>
      </c>
      <c r="F10477">
        <v>1.65</v>
      </c>
      <c r="G10477">
        <v>13301</v>
      </c>
      <c r="H10477" t="s">
        <v>10</v>
      </c>
      <c r="I10477" t="str">
        <f>IF(AND(LEFT(OnlineRetail[[#This Row],[InvoiceNo]],1)&lt;&gt;"C",OnlineRetail[[#This Row],[CustomerID]]&lt;&gt;""),"Yes","No")</f>
        <v>Yes</v>
      </c>
      <c r="J10477" s="4">
        <f>EOMONTH(OnlineRetail[[#This Row],[InvoiceDate]],-1)+1</f>
        <v>40725</v>
      </c>
      <c r="K10477" s="6">
        <f>OnlineRetail[[#This Row],[Quantity]]*OnlineRetail[[#This Row],[UnitPrice]]</f>
        <v>39.599999999999994</v>
      </c>
      <c r="L10477" t="str">
        <f t="shared" si="163"/>
        <v>13301|Jul-2011</v>
      </c>
    </row>
    <row r="10478" spans="1:12">
      <c r="A10478">
        <v>545538</v>
      </c>
      <c r="B10478" t="s">
        <v>146</v>
      </c>
      <c r="C10478" t="s">
        <v>39</v>
      </c>
      <c r="D10478">
        <v>6</v>
      </c>
      <c r="E10478" s="1">
        <v>40748.386805555558</v>
      </c>
      <c r="F10478">
        <v>1.65</v>
      </c>
      <c r="G10478">
        <v>13095</v>
      </c>
      <c r="H10478" t="s">
        <v>10</v>
      </c>
      <c r="I10478" t="str">
        <f>IF(AND(LEFT(OnlineRetail[[#This Row],[InvoiceNo]],1)&lt;&gt;"C",OnlineRetail[[#This Row],[CustomerID]]&lt;&gt;""),"Yes","No")</f>
        <v>Yes</v>
      </c>
      <c r="J10478" s="4">
        <f>EOMONTH(OnlineRetail[[#This Row],[InvoiceDate]],-1)+1</f>
        <v>40725</v>
      </c>
      <c r="K10478" s="6">
        <f>OnlineRetail[[#This Row],[Quantity]]*OnlineRetail[[#This Row],[UnitPrice]]</f>
        <v>9.8999999999999986</v>
      </c>
      <c r="L10478" t="str">
        <f t="shared" si="163"/>
        <v>13095|Jul-2011</v>
      </c>
    </row>
    <row r="10479" spans="1:12">
      <c r="A10479">
        <v>538220</v>
      </c>
      <c r="B10479" t="s">
        <v>41</v>
      </c>
      <c r="C10479" t="s">
        <v>83</v>
      </c>
      <c r="D10479">
        <v>6</v>
      </c>
      <c r="E10479" s="1">
        <v>40748.390277777777</v>
      </c>
      <c r="F10479">
        <v>2.1</v>
      </c>
      <c r="G10479">
        <v>14088</v>
      </c>
      <c r="H10479" t="s">
        <v>36</v>
      </c>
      <c r="I10479" t="str">
        <f>IF(AND(LEFT(OnlineRetail[[#This Row],[InvoiceNo]],1)&lt;&gt;"C",OnlineRetail[[#This Row],[CustomerID]]&lt;&gt;""),"Yes","No")</f>
        <v>Yes</v>
      </c>
      <c r="J10479" s="4">
        <f>EOMONTH(OnlineRetail[[#This Row],[InvoiceDate]],-1)+1</f>
        <v>40725</v>
      </c>
      <c r="K10479" s="6">
        <f>OnlineRetail[[#This Row],[Quantity]]*OnlineRetail[[#This Row],[UnitPrice]]</f>
        <v>12.600000000000001</v>
      </c>
      <c r="L10479" t="str">
        <f t="shared" si="163"/>
        <v>14088|Jul-2011</v>
      </c>
    </row>
    <row r="10480" spans="1:12">
      <c r="A10480">
        <v>551579</v>
      </c>
      <c r="B10480" t="s">
        <v>190</v>
      </c>
      <c r="C10480" t="s">
        <v>42</v>
      </c>
      <c r="D10480">
        <v>3</v>
      </c>
      <c r="E10480" s="1">
        <v>40748.40902777778</v>
      </c>
      <c r="F10480">
        <v>0.85</v>
      </c>
      <c r="G10480">
        <v>13449</v>
      </c>
      <c r="H10480" t="s">
        <v>10</v>
      </c>
      <c r="I10480" t="str">
        <f>IF(AND(LEFT(OnlineRetail[[#This Row],[InvoiceNo]],1)&lt;&gt;"C",OnlineRetail[[#This Row],[CustomerID]]&lt;&gt;""),"Yes","No")</f>
        <v>Yes</v>
      </c>
      <c r="J10480" s="4">
        <f>EOMONTH(OnlineRetail[[#This Row],[InvoiceDate]],-1)+1</f>
        <v>40725</v>
      </c>
      <c r="K10480" s="6">
        <f>OnlineRetail[[#This Row],[Quantity]]*OnlineRetail[[#This Row],[UnitPrice]]</f>
        <v>2.5499999999999998</v>
      </c>
      <c r="L10480" t="str">
        <f t="shared" si="163"/>
        <v>13449|Jul-2011</v>
      </c>
    </row>
    <row r="10481" spans="1:12">
      <c r="A10481">
        <v>544067</v>
      </c>
      <c r="B10481" t="s">
        <v>183</v>
      </c>
      <c r="C10481" t="s">
        <v>39</v>
      </c>
      <c r="D10481">
        <v>2</v>
      </c>
      <c r="E10481" s="1">
        <v>40748.414583333331</v>
      </c>
      <c r="F10481">
        <v>9.9499999999999993</v>
      </c>
      <c r="G10481">
        <v>12415</v>
      </c>
      <c r="H10481" t="s">
        <v>10</v>
      </c>
      <c r="I10481" t="str">
        <f>IF(AND(LEFT(OnlineRetail[[#This Row],[InvoiceNo]],1)&lt;&gt;"C",OnlineRetail[[#This Row],[CustomerID]]&lt;&gt;""),"Yes","No")</f>
        <v>Yes</v>
      </c>
      <c r="J10481" s="4">
        <f>EOMONTH(OnlineRetail[[#This Row],[InvoiceDate]],-1)+1</f>
        <v>40725</v>
      </c>
      <c r="K10481" s="6">
        <f>OnlineRetail[[#This Row],[Quantity]]*OnlineRetail[[#This Row],[UnitPrice]]</f>
        <v>19.899999999999999</v>
      </c>
      <c r="L10481" t="str">
        <f t="shared" si="163"/>
        <v>12415|Jul-2011</v>
      </c>
    </row>
    <row r="10482" spans="1:12">
      <c r="A10482">
        <v>537413</v>
      </c>
      <c r="B10482" t="s">
        <v>15</v>
      </c>
      <c r="C10482" t="s">
        <v>27</v>
      </c>
      <c r="D10482">
        <v>6</v>
      </c>
      <c r="E10482" s="1">
        <v>40748.415972222218</v>
      </c>
      <c r="F10482">
        <v>1.65</v>
      </c>
      <c r="G10482">
        <v>13319</v>
      </c>
      <c r="H10482" t="s">
        <v>10</v>
      </c>
      <c r="I10482" t="str">
        <f>IF(AND(LEFT(OnlineRetail[[#This Row],[InvoiceNo]],1)&lt;&gt;"C",OnlineRetail[[#This Row],[CustomerID]]&lt;&gt;""),"Yes","No")</f>
        <v>Yes</v>
      </c>
      <c r="J10482" s="4">
        <f>EOMONTH(OnlineRetail[[#This Row],[InvoiceDate]],-1)+1</f>
        <v>40725</v>
      </c>
      <c r="K10482" s="6">
        <f>OnlineRetail[[#This Row],[Quantity]]*OnlineRetail[[#This Row],[UnitPrice]]</f>
        <v>9.8999999999999986</v>
      </c>
      <c r="L10482" t="str">
        <f t="shared" si="163"/>
        <v>13319|Jul-2011</v>
      </c>
    </row>
    <row r="10483" spans="1:12">
      <c r="A10483">
        <v>547953</v>
      </c>
      <c r="B10483" t="s">
        <v>136</v>
      </c>
      <c r="C10483" t="s">
        <v>27</v>
      </c>
      <c r="D10483">
        <v>4</v>
      </c>
      <c r="E10483" s="1">
        <v>40748.417361111111</v>
      </c>
      <c r="F10483">
        <v>9.9499999999999993</v>
      </c>
      <c r="G10483">
        <v>14033</v>
      </c>
      <c r="H10483" t="s">
        <v>10</v>
      </c>
      <c r="I10483" t="str">
        <f>IF(AND(LEFT(OnlineRetail[[#This Row],[InvoiceNo]],1)&lt;&gt;"C",OnlineRetail[[#This Row],[CustomerID]]&lt;&gt;""),"Yes","No")</f>
        <v>Yes</v>
      </c>
      <c r="J10483" s="4">
        <f>EOMONTH(OnlineRetail[[#This Row],[InvoiceDate]],-1)+1</f>
        <v>40725</v>
      </c>
      <c r="K10483" s="6">
        <f>OnlineRetail[[#This Row],[Quantity]]*OnlineRetail[[#This Row],[UnitPrice]]</f>
        <v>39.799999999999997</v>
      </c>
      <c r="L10483" t="str">
        <f t="shared" si="163"/>
        <v>14033|Jul-2011</v>
      </c>
    </row>
    <row r="10484" spans="1:12">
      <c r="A10484">
        <v>555050</v>
      </c>
      <c r="B10484" t="s">
        <v>66</v>
      </c>
      <c r="C10484" t="s">
        <v>9</v>
      </c>
      <c r="D10484">
        <v>21</v>
      </c>
      <c r="E10484" s="1">
        <v>40748.418055555558</v>
      </c>
      <c r="F10484">
        <v>1.65</v>
      </c>
      <c r="G10484">
        <v>13715</v>
      </c>
      <c r="H10484" t="s">
        <v>10</v>
      </c>
      <c r="I10484" t="str">
        <f>IF(AND(LEFT(OnlineRetail[[#This Row],[InvoiceNo]],1)&lt;&gt;"C",OnlineRetail[[#This Row],[CustomerID]]&lt;&gt;""),"Yes","No")</f>
        <v>Yes</v>
      </c>
      <c r="J10484" s="4">
        <f>EOMONTH(OnlineRetail[[#This Row],[InvoiceDate]],-1)+1</f>
        <v>40725</v>
      </c>
      <c r="K10484" s="6">
        <f>OnlineRetail[[#This Row],[Quantity]]*OnlineRetail[[#This Row],[UnitPrice]]</f>
        <v>34.65</v>
      </c>
      <c r="L10484" t="str">
        <f t="shared" si="163"/>
        <v>13715|Jul-2011</v>
      </c>
    </row>
    <row r="10485" spans="1:12">
      <c r="A10485">
        <v>546075</v>
      </c>
      <c r="B10485" t="s">
        <v>68</v>
      </c>
      <c r="C10485" t="s">
        <v>83</v>
      </c>
      <c r="D10485">
        <v>6</v>
      </c>
      <c r="E10485" s="1">
        <v>40748.44027777778</v>
      </c>
      <c r="F10485">
        <v>7.95</v>
      </c>
      <c r="G10485">
        <v>12689</v>
      </c>
      <c r="H10485" t="s">
        <v>10</v>
      </c>
      <c r="I10485" t="str">
        <f>IF(AND(LEFT(OnlineRetail[[#This Row],[InvoiceNo]],1)&lt;&gt;"C",OnlineRetail[[#This Row],[CustomerID]]&lt;&gt;""),"Yes","No")</f>
        <v>Yes</v>
      </c>
      <c r="J10485" s="4">
        <f>EOMONTH(OnlineRetail[[#This Row],[InvoiceDate]],-1)+1</f>
        <v>40725</v>
      </c>
      <c r="K10485" s="6">
        <f>OnlineRetail[[#This Row],[Quantity]]*OnlineRetail[[#This Row],[UnitPrice]]</f>
        <v>47.7</v>
      </c>
      <c r="L10485" t="str">
        <f t="shared" si="163"/>
        <v>12689|Jul-2011</v>
      </c>
    </row>
    <row r="10486" spans="1:12">
      <c r="A10486">
        <v>545035</v>
      </c>
      <c r="B10486" t="s">
        <v>61</v>
      </c>
      <c r="C10486" t="s">
        <v>48</v>
      </c>
      <c r="D10486">
        <v>17</v>
      </c>
      <c r="E10486" s="1">
        <v>40748.451388888891</v>
      </c>
      <c r="F10486">
        <v>5.95</v>
      </c>
      <c r="G10486">
        <v>12739</v>
      </c>
      <c r="H10486" t="s">
        <v>31</v>
      </c>
      <c r="I10486" t="str">
        <f>IF(AND(LEFT(OnlineRetail[[#This Row],[InvoiceNo]],1)&lt;&gt;"C",OnlineRetail[[#This Row],[CustomerID]]&lt;&gt;""),"Yes","No")</f>
        <v>Yes</v>
      </c>
      <c r="J10486" s="4">
        <f>EOMONTH(OnlineRetail[[#This Row],[InvoiceDate]],-1)+1</f>
        <v>40725</v>
      </c>
      <c r="K10486" s="6">
        <f>OnlineRetail[[#This Row],[Quantity]]*OnlineRetail[[#This Row],[UnitPrice]]</f>
        <v>101.15</v>
      </c>
      <c r="L10486" t="str">
        <f t="shared" si="163"/>
        <v>12739|Jul-2011</v>
      </c>
    </row>
    <row r="10487" spans="1:12">
      <c r="A10487">
        <v>551803</v>
      </c>
      <c r="B10487" t="s">
        <v>142</v>
      </c>
      <c r="C10487" t="s">
        <v>53</v>
      </c>
      <c r="D10487">
        <v>12</v>
      </c>
      <c r="E10487" s="1">
        <v>40748.456250000003</v>
      </c>
      <c r="F10487">
        <v>4.25</v>
      </c>
      <c r="G10487">
        <v>14009</v>
      </c>
      <c r="H10487" t="s">
        <v>10</v>
      </c>
      <c r="I10487" t="str">
        <f>IF(AND(LEFT(OnlineRetail[[#This Row],[InvoiceNo]],1)&lt;&gt;"C",OnlineRetail[[#This Row],[CustomerID]]&lt;&gt;""),"Yes","No")</f>
        <v>Yes</v>
      </c>
      <c r="J10487" s="4">
        <f>EOMONTH(OnlineRetail[[#This Row],[InvoiceDate]],-1)+1</f>
        <v>40725</v>
      </c>
      <c r="K10487" s="6">
        <f>OnlineRetail[[#This Row],[Quantity]]*OnlineRetail[[#This Row],[UnitPrice]]</f>
        <v>51</v>
      </c>
      <c r="L10487" t="str">
        <f t="shared" si="163"/>
        <v>14009|Jul-2011</v>
      </c>
    </row>
    <row r="10488" spans="1:12">
      <c r="A10488">
        <v>537378</v>
      </c>
      <c r="B10488" t="s">
        <v>214</v>
      </c>
      <c r="C10488" t="s">
        <v>42</v>
      </c>
      <c r="D10488">
        <v>12</v>
      </c>
      <c r="E10488" s="1">
        <v>40748.461111111108</v>
      </c>
      <c r="F10488">
        <v>1.65</v>
      </c>
      <c r="G10488">
        <v>13725</v>
      </c>
      <c r="H10488" t="s">
        <v>10</v>
      </c>
      <c r="I10488" t="str">
        <f>IF(AND(LEFT(OnlineRetail[[#This Row],[InvoiceNo]],1)&lt;&gt;"C",OnlineRetail[[#This Row],[CustomerID]]&lt;&gt;""),"Yes","No")</f>
        <v>Yes</v>
      </c>
      <c r="J10488" s="4">
        <f>EOMONTH(OnlineRetail[[#This Row],[InvoiceDate]],-1)+1</f>
        <v>40725</v>
      </c>
      <c r="K10488" s="6">
        <f>OnlineRetail[[#This Row],[Quantity]]*OnlineRetail[[#This Row],[UnitPrice]]</f>
        <v>19.799999999999997</v>
      </c>
      <c r="L10488" t="str">
        <f t="shared" si="163"/>
        <v>13725|Jul-2011</v>
      </c>
    </row>
    <row r="10489" spans="1:12">
      <c r="A10489">
        <v>541411</v>
      </c>
      <c r="B10489" t="s">
        <v>212</v>
      </c>
      <c r="C10489" t="s">
        <v>48</v>
      </c>
      <c r="D10489">
        <v>15</v>
      </c>
      <c r="E10489" s="1">
        <v>40748.461805555547</v>
      </c>
      <c r="F10489">
        <v>3.39</v>
      </c>
      <c r="G10489">
        <v>13408</v>
      </c>
      <c r="H10489" t="s">
        <v>10</v>
      </c>
      <c r="I10489" t="str">
        <f>IF(AND(LEFT(OnlineRetail[[#This Row],[InvoiceNo]],1)&lt;&gt;"C",OnlineRetail[[#This Row],[CustomerID]]&lt;&gt;""),"Yes","No")</f>
        <v>Yes</v>
      </c>
      <c r="J10489" s="4">
        <f>EOMONTH(OnlineRetail[[#This Row],[InvoiceDate]],-1)+1</f>
        <v>40725</v>
      </c>
      <c r="K10489" s="6">
        <f>OnlineRetail[[#This Row],[Quantity]]*OnlineRetail[[#This Row],[UnitPrice]]</f>
        <v>50.85</v>
      </c>
      <c r="L10489" t="str">
        <f t="shared" si="163"/>
        <v>13408|Jul-2011</v>
      </c>
    </row>
    <row r="10490" spans="1:12">
      <c r="A10490">
        <v>554024</v>
      </c>
      <c r="B10490" t="s">
        <v>132</v>
      </c>
      <c r="C10490" t="s">
        <v>72</v>
      </c>
      <c r="D10490">
        <v>22</v>
      </c>
      <c r="E10490" s="1">
        <v>40748.470138888893</v>
      </c>
      <c r="F10490">
        <v>7.95</v>
      </c>
      <c r="G10490">
        <v>14144</v>
      </c>
      <c r="H10490" t="s">
        <v>17</v>
      </c>
      <c r="I10490" t="str">
        <f>IF(AND(LEFT(OnlineRetail[[#This Row],[InvoiceNo]],1)&lt;&gt;"C",OnlineRetail[[#This Row],[CustomerID]]&lt;&gt;""),"Yes","No")</f>
        <v>Yes</v>
      </c>
      <c r="J10490" s="4">
        <f>EOMONTH(OnlineRetail[[#This Row],[InvoiceDate]],-1)+1</f>
        <v>40725</v>
      </c>
      <c r="K10490" s="6">
        <f>OnlineRetail[[#This Row],[Quantity]]*OnlineRetail[[#This Row],[UnitPrice]]</f>
        <v>174.9</v>
      </c>
      <c r="L10490" t="str">
        <f t="shared" si="163"/>
        <v>14144|Jul-2011</v>
      </c>
    </row>
    <row r="10491" spans="1:12">
      <c r="A10491">
        <v>538166</v>
      </c>
      <c r="B10491" t="s">
        <v>99</v>
      </c>
      <c r="C10491" t="s">
        <v>12</v>
      </c>
      <c r="D10491">
        <v>8</v>
      </c>
      <c r="E10491" s="1">
        <v>40748.477083333331</v>
      </c>
      <c r="F10491">
        <v>2.5499999999999998</v>
      </c>
      <c r="G10491">
        <v>13566</v>
      </c>
      <c r="H10491" t="s">
        <v>10</v>
      </c>
      <c r="I10491" t="str">
        <f>IF(AND(LEFT(OnlineRetail[[#This Row],[InvoiceNo]],1)&lt;&gt;"C",OnlineRetail[[#This Row],[CustomerID]]&lt;&gt;""),"Yes","No")</f>
        <v>Yes</v>
      </c>
      <c r="J10491" s="4">
        <f>EOMONTH(OnlineRetail[[#This Row],[InvoiceDate]],-1)+1</f>
        <v>40725</v>
      </c>
      <c r="K10491" s="6">
        <f>OnlineRetail[[#This Row],[Quantity]]*OnlineRetail[[#This Row],[UnitPrice]]</f>
        <v>20.399999999999999</v>
      </c>
      <c r="L10491" t="str">
        <f t="shared" si="163"/>
        <v>13566|Jul-2011</v>
      </c>
    </row>
    <row r="10492" spans="1:12">
      <c r="A10492">
        <v>550124</v>
      </c>
      <c r="B10492" t="s">
        <v>184</v>
      </c>
      <c r="C10492" t="s">
        <v>46</v>
      </c>
      <c r="D10492">
        <v>24</v>
      </c>
      <c r="E10492" s="1">
        <v>40748.48541666667</v>
      </c>
      <c r="F10492">
        <v>4.95</v>
      </c>
      <c r="G10492">
        <v>12462</v>
      </c>
      <c r="H10492" t="s">
        <v>10</v>
      </c>
      <c r="I10492" t="str">
        <f>IF(AND(LEFT(OnlineRetail[[#This Row],[InvoiceNo]],1)&lt;&gt;"C",OnlineRetail[[#This Row],[CustomerID]]&lt;&gt;""),"Yes","No")</f>
        <v>Yes</v>
      </c>
      <c r="J10492" s="4">
        <f>EOMONTH(OnlineRetail[[#This Row],[InvoiceDate]],-1)+1</f>
        <v>40725</v>
      </c>
      <c r="K10492" s="6">
        <f>OnlineRetail[[#This Row],[Quantity]]*OnlineRetail[[#This Row],[UnitPrice]]</f>
        <v>118.80000000000001</v>
      </c>
      <c r="L10492" t="str">
        <f t="shared" si="163"/>
        <v>12462|Jul-2011</v>
      </c>
    </row>
    <row r="10493" spans="1:12">
      <c r="A10493">
        <v>544240</v>
      </c>
      <c r="B10493" t="s">
        <v>246</v>
      </c>
      <c r="C10493" t="s">
        <v>83</v>
      </c>
      <c r="D10493">
        <v>21</v>
      </c>
      <c r="E10493" s="1">
        <v>40748.501388888893</v>
      </c>
      <c r="F10493">
        <v>0.85</v>
      </c>
      <c r="G10493">
        <v>12952</v>
      </c>
      <c r="H10493" t="s">
        <v>10</v>
      </c>
      <c r="I10493" t="str">
        <f>IF(AND(LEFT(OnlineRetail[[#This Row],[InvoiceNo]],1)&lt;&gt;"C",OnlineRetail[[#This Row],[CustomerID]]&lt;&gt;""),"Yes","No")</f>
        <v>Yes</v>
      </c>
      <c r="J10493" s="4">
        <f>EOMONTH(OnlineRetail[[#This Row],[InvoiceDate]],-1)+1</f>
        <v>40725</v>
      </c>
      <c r="K10493" s="6">
        <f>OnlineRetail[[#This Row],[Quantity]]*OnlineRetail[[#This Row],[UnitPrice]]</f>
        <v>17.849999999999998</v>
      </c>
      <c r="L10493" t="str">
        <f t="shared" si="163"/>
        <v>12952|Jul-2011</v>
      </c>
    </row>
    <row r="10494" spans="1:12">
      <c r="A10494">
        <v>555804</v>
      </c>
      <c r="B10494" t="s">
        <v>259</v>
      </c>
      <c r="C10494" t="s">
        <v>14</v>
      </c>
      <c r="D10494">
        <v>14</v>
      </c>
      <c r="E10494" s="1">
        <v>40748.510416666657</v>
      </c>
      <c r="F10494">
        <v>3.39</v>
      </c>
      <c r="G10494">
        <v>13065</v>
      </c>
      <c r="H10494" t="s">
        <v>121</v>
      </c>
      <c r="I10494" t="str">
        <f>IF(AND(LEFT(OnlineRetail[[#This Row],[InvoiceNo]],1)&lt;&gt;"C",OnlineRetail[[#This Row],[CustomerID]]&lt;&gt;""),"Yes","No")</f>
        <v>Yes</v>
      </c>
      <c r="J10494" s="4">
        <f>EOMONTH(OnlineRetail[[#This Row],[InvoiceDate]],-1)+1</f>
        <v>40725</v>
      </c>
      <c r="K10494" s="6">
        <f>OnlineRetail[[#This Row],[Quantity]]*OnlineRetail[[#This Row],[UnitPrice]]</f>
        <v>47.46</v>
      </c>
      <c r="L10494" t="str">
        <f t="shared" si="163"/>
        <v>13065|Jul-2011</v>
      </c>
    </row>
    <row r="10495" spans="1:12">
      <c r="A10495">
        <v>550027</v>
      </c>
      <c r="B10495" t="s">
        <v>23</v>
      </c>
      <c r="C10495" t="s">
        <v>33</v>
      </c>
      <c r="D10495">
        <v>20</v>
      </c>
      <c r="E10495" s="1">
        <v>40748.511805555558</v>
      </c>
      <c r="F10495">
        <v>4.95</v>
      </c>
      <c r="G10495">
        <v>12702</v>
      </c>
      <c r="H10495" t="s">
        <v>31</v>
      </c>
      <c r="I10495" t="str">
        <f>IF(AND(LEFT(OnlineRetail[[#This Row],[InvoiceNo]],1)&lt;&gt;"C",OnlineRetail[[#This Row],[CustomerID]]&lt;&gt;""),"Yes","No")</f>
        <v>Yes</v>
      </c>
      <c r="J10495" s="4">
        <f>EOMONTH(OnlineRetail[[#This Row],[InvoiceDate]],-1)+1</f>
        <v>40725</v>
      </c>
      <c r="K10495" s="6">
        <f>OnlineRetail[[#This Row],[Quantity]]*OnlineRetail[[#This Row],[UnitPrice]]</f>
        <v>99</v>
      </c>
      <c r="L10495" t="str">
        <f t="shared" si="163"/>
        <v>12702|Jul-2011</v>
      </c>
    </row>
    <row r="10496" spans="1:12">
      <c r="A10496">
        <v>556026</v>
      </c>
      <c r="B10496" t="s">
        <v>45</v>
      </c>
      <c r="C10496" t="s">
        <v>42</v>
      </c>
      <c r="D10496">
        <v>13</v>
      </c>
      <c r="E10496" s="1">
        <v>40748.525000000001</v>
      </c>
      <c r="F10496">
        <v>7.95</v>
      </c>
      <c r="G10496">
        <v>13768</v>
      </c>
      <c r="H10496" t="s">
        <v>10</v>
      </c>
      <c r="I10496" t="str">
        <f>IF(AND(LEFT(OnlineRetail[[#This Row],[InvoiceNo]],1)&lt;&gt;"C",OnlineRetail[[#This Row],[CustomerID]]&lt;&gt;""),"Yes","No")</f>
        <v>Yes</v>
      </c>
      <c r="J10496" s="4">
        <f>EOMONTH(OnlineRetail[[#This Row],[InvoiceDate]],-1)+1</f>
        <v>40725</v>
      </c>
      <c r="K10496" s="6">
        <f>OnlineRetail[[#This Row],[Quantity]]*OnlineRetail[[#This Row],[UnitPrice]]</f>
        <v>103.35000000000001</v>
      </c>
      <c r="L10496" t="str">
        <f t="shared" si="163"/>
        <v>13768|Jul-2011</v>
      </c>
    </row>
    <row r="10497" spans="1:12">
      <c r="A10497">
        <v>542937</v>
      </c>
      <c r="B10497" t="s">
        <v>97</v>
      </c>
      <c r="C10497" t="s">
        <v>33</v>
      </c>
      <c r="D10497">
        <v>20</v>
      </c>
      <c r="E10497" s="1">
        <v>40748.537499999999</v>
      </c>
      <c r="F10497">
        <v>1.65</v>
      </c>
      <c r="G10497">
        <v>13337</v>
      </c>
      <c r="H10497" t="s">
        <v>10</v>
      </c>
      <c r="I10497" t="str">
        <f>IF(AND(LEFT(OnlineRetail[[#This Row],[InvoiceNo]],1)&lt;&gt;"C",OnlineRetail[[#This Row],[CustomerID]]&lt;&gt;""),"Yes","No")</f>
        <v>Yes</v>
      </c>
      <c r="J10497" s="4">
        <f>EOMONTH(OnlineRetail[[#This Row],[InvoiceDate]],-1)+1</f>
        <v>40725</v>
      </c>
      <c r="K10497" s="6">
        <f>OnlineRetail[[#This Row],[Quantity]]*OnlineRetail[[#This Row],[UnitPrice]]</f>
        <v>33</v>
      </c>
      <c r="L10497" t="str">
        <f t="shared" si="163"/>
        <v>13337|Jul-2011</v>
      </c>
    </row>
    <row r="10498" spans="1:12">
      <c r="A10498">
        <v>542371</v>
      </c>
      <c r="B10498" t="s">
        <v>162</v>
      </c>
      <c r="C10498" t="s">
        <v>29</v>
      </c>
      <c r="D10498">
        <v>10</v>
      </c>
      <c r="E10498" s="1">
        <v>40748.54583333333</v>
      </c>
      <c r="F10498">
        <v>7.95</v>
      </c>
      <c r="G10498">
        <v>13586</v>
      </c>
      <c r="H10498" t="s">
        <v>17</v>
      </c>
      <c r="I10498" t="str">
        <f>IF(AND(LEFT(OnlineRetail[[#This Row],[InvoiceNo]],1)&lt;&gt;"C",OnlineRetail[[#This Row],[CustomerID]]&lt;&gt;""),"Yes","No")</f>
        <v>Yes</v>
      </c>
      <c r="J10498" s="4">
        <f>EOMONTH(OnlineRetail[[#This Row],[InvoiceDate]],-1)+1</f>
        <v>40725</v>
      </c>
      <c r="K10498" s="6">
        <f>OnlineRetail[[#This Row],[Quantity]]*OnlineRetail[[#This Row],[UnitPrice]]</f>
        <v>79.5</v>
      </c>
      <c r="L10498" t="str">
        <f t="shared" ref="L10498:L10561" si="164">IF(I10498="Yes",G10498&amp;"|"&amp;TEXT(J10498,"mmm-yyyy"),"")</f>
        <v>13586|Jul-2011</v>
      </c>
    </row>
    <row r="10499" spans="1:12">
      <c r="A10499">
        <v>550371</v>
      </c>
      <c r="B10499" t="s">
        <v>80</v>
      </c>
      <c r="C10499" t="s">
        <v>46</v>
      </c>
      <c r="D10499">
        <v>18</v>
      </c>
      <c r="E10499" s="1">
        <v>40748.549305555563</v>
      </c>
      <c r="F10499">
        <v>4.95</v>
      </c>
      <c r="G10499">
        <v>14085</v>
      </c>
      <c r="H10499" t="s">
        <v>36</v>
      </c>
      <c r="I10499" t="str">
        <f>IF(AND(LEFT(OnlineRetail[[#This Row],[InvoiceNo]],1)&lt;&gt;"C",OnlineRetail[[#This Row],[CustomerID]]&lt;&gt;""),"Yes","No")</f>
        <v>Yes</v>
      </c>
      <c r="J10499" s="4">
        <f>EOMONTH(OnlineRetail[[#This Row],[InvoiceDate]],-1)+1</f>
        <v>40725</v>
      </c>
      <c r="K10499" s="6">
        <f>OnlineRetail[[#This Row],[Quantity]]*OnlineRetail[[#This Row],[UnitPrice]]</f>
        <v>89.100000000000009</v>
      </c>
      <c r="L10499" t="str">
        <f t="shared" si="164"/>
        <v>14085|Jul-2011</v>
      </c>
    </row>
    <row r="10500" spans="1:12">
      <c r="A10500">
        <v>555585</v>
      </c>
      <c r="B10500" t="s">
        <v>189</v>
      </c>
      <c r="C10500" t="s">
        <v>9</v>
      </c>
      <c r="D10500">
        <v>11</v>
      </c>
      <c r="E10500" s="1">
        <v>40748.552083333343</v>
      </c>
      <c r="F10500">
        <v>7.95</v>
      </c>
      <c r="G10500">
        <v>12889</v>
      </c>
      <c r="H10500" t="s">
        <v>10</v>
      </c>
      <c r="I10500" t="str">
        <f>IF(AND(LEFT(OnlineRetail[[#This Row],[InvoiceNo]],1)&lt;&gt;"C",OnlineRetail[[#This Row],[CustomerID]]&lt;&gt;""),"Yes","No")</f>
        <v>Yes</v>
      </c>
      <c r="J10500" s="4">
        <f>EOMONTH(OnlineRetail[[#This Row],[InvoiceDate]],-1)+1</f>
        <v>40725</v>
      </c>
      <c r="K10500" s="6">
        <f>OnlineRetail[[#This Row],[Quantity]]*OnlineRetail[[#This Row],[UnitPrice]]</f>
        <v>87.45</v>
      </c>
      <c r="L10500" t="str">
        <f t="shared" si="164"/>
        <v>12889|Jul-2011</v>
      </c>
    </row>
    <row r="10501" spans="1:12">
      <c r="A10501">
        <v>546959</v>
      </c>
      <c r="B10501" t="s">
        <v>115</v>
      </c>
      <c r="C10501" t="s">
        <v>39</v>
      </c>
      <c r="D10501">
        <v>19</v>
      </c>
      <c r="E10501" s="1">
        <v>40748.564583333333</v>
      </c>
      <c r="F10501">
        <v>9.9499999999999993</v>
      </c>
      <c r="G10501">
        <v>14199</v>
      </c>
      <c r="H10501" t="s">
        <v>10</v>
      </c>
      <c r="I10501" t="str">
        <f>IF(AND(LEFT(OnlineRetail[[#This Row],[InvoiceNo]],1)&lt;&gt;"C",OnlineRetail[[#This Row],[CustomerID]]&lt;&gt;""),"Yes","No")</f>
        <v>Yes</v>
      </c>
      <c r="J10501" s="4">
        <f>EOMONTH(OnlineRetail[[#This Row],[InvoiceDate]],-1)+1</f>
        <v>40725</v>
      </c>
      <c r="K10501" s="6">
        <f>OnlineRetail[[#This Row],[Quantity]]*OnlineRetail[[#This Row],[UnitPrice]]</f>
        <v>189.04999999999998</v>
      </c>
      <c r="L10501" t="str">
        <f t="shared" si="164"/>
        <v>14199|Jul-2011</v>
      </c>
    </row>
    <row r="10502" spans="1:12">
      <c r="A10502">
        <v>545205</v>
      </c>
      <c r="B10502" t="s">
        <v>174</v>
      </c>
      <c r="C10502" t="s">
        <v>46</v>
      </c>
      <c r="D10502">
        <v>14</v>
      </c>
      <c r="E10502" s="1">
        <v>40748.566666666673</v>
      </c>
      <c r="F10502">
        <v>7.95</v>
      </c>
      <c r="G10502">
        <v>13663</v>
      </c>
      <c r="H10502" t="s">
        <v>10</v>
      </c>
      <c r="I10502" t="str">
        <f>IF(AND(LEFT(OnlineRetail[[#This Row],[InvoiceNo]],1)&lt;&gt;"C",OnlineRetail[[#This Row],[CustomerID]]&lt;&gt;""),"Yes","No")</f>
        <v>Yes</v>
      </c>
      <c r="J10502" s="4">
        <f>EOMONTH(OnlineRetail[[#This Row],[InvoiceDate]],-1)+1</f>
        <v>40725</v>
      </c>
      <c r="K10502" s="6">
        <f>OnlineRetail[[#This Row],[Quantity]]*OnlineRetail[[#This Row],[UnitPrice]]</f>
        <v>111.3</v>
      </c>
      <c r="L10502" t="str">
        <f t="shared" si="164"/>
        <v>13663|Jul-2011</v>
      </c>
    </row>
    <row r="10503" spans="1:12">
      <c r="A10503">
        <v>545680</v>
      </c>
      <c r="B10503" t="s">
        <v>235</v>
      </c>
      <c r="C10503" t="s">
        <v>27</v>
      </c>
      <c r="D10503">
        <v>15</v>
      </c>
      <c r="E10503" s="1">
        <v>40748.566666666673</v>
      </c>
      <c r="F10503">
        <v>7.95</v>
      </c>
      <c r="G10503">
        <v>13276</v>
      </c>
      <c r="H10503" t="s">
        <v>10</v>
      </c>
      <c r="I10503" t="str">
        <f>IF(AND(LEFT(OnlineRetail[[#This Row],[InvoiceNo]],1)&lt;&gt;"C",OnlineRetail[[#This Row],[CustomerID]]&lt;&gt;""),"Yes","No")</f>
        <v>Yes</v>
      </c>
      <c r="J10503" s="4">
        <f>EOMONTH(OnlineRetail[[#This Row],[InvoiceDate]],-1)+1</f>
        <v>40725</v>
      </c>
      <c r="K10503" s="6">
        <f>OnlineRetail[[#This Row],[Quantity]]*OnlineRetail[[#This Row],[UnitPrice]]</f>
        <v>119.25</v>
      </c>
      <c r="L10503" t="str">
        <f t="shared" si="164"/>
        <v>13276|Jul-2011</v>
      </c>
    </row>
    <row r="10504" spans="1:12">
      <c r="A10504">
        <v>545357</v>
      </c>
      <c r="B10504" t="s">
        <v>101</v>
      </c>
      <c r="C10504" t="s">
        <v>62</v>
      </c>
      <c r="D10504">
        <v>19</v>
      </c>
      <c r="E10504" s="1">
        <v>40748.572222222218</v>
      </c>
      <c r="F10504">
        <v>5.95</v>
      </c>
      <c r="G10504">
        <v>12477</v>
      </c>
      <c r="H10504" t="s">
        <v>10</v>
      </c>
      <c r="I10504" t="str">
        <f>IF(AND(LEFT(OnlineRetail[[#This Row],[InvoiceNo]],1)&lt;&gt;"C",OnlineRetail[[#This Row],[CustomerID]]&lt;&gt;""),"Yes","No")</f>
        <v>Yes</v>
      </c>
      <c r="J10504" s="4">
        <f>EOMONTH(OnlineRetail[[#This Row],[InvoiceDate]],-1)+1</f>
        <v>40725</v>
      </c>
      <c r="K10504" s="6">
        <f>OnlineRetail[[#This Row],[Quantity]]*OnlineRetail[[#This Row],[UnitPrice]]</f>
        <v>113.05</v>
      </c>
      <c r="L10504" t="str">
        <f t="shared" si="164"/>
        <v>12477|Jul-2011</v>
      </c>
    </row>
    <row r="10505" spans="1:12">
      <c r="A10505">
        <v>543763</v>
      </c>
      <c r="B10505" t="s">
        <v>59</v>
      </c>
      <c r="C10505" t="s">
        <v>46</v>
      </c>
      <c r="D10505">
        <v>8</v>
      </c>
      <c r="E10505" s="1">
        <v>40748.575694444437</v>
      </c>
      <c r="F10505">
        <v>1.25</v>
      </c>
      <c r="G10505">
        <v>14203</v>
      </c>
      <c r="H10505" t="s">
        <v>10</v>
      </c>
      <c r="I10505" t="str">
        <f>IF(AND(LEFT(OnlineRetail[[#This Row],[InvoiceNo]],1)&lt;&gt;"C",OnlineRetail[[#This Row],[CustomerID]]&lt;&gt;""),"Yes","No")</f>
        <v>Yes</v>
      </c>
      <c r="J10505" s="4">
        <f>EOMONTH(OnlineRetail[[#This Row],[InvoiceDate]],-1)+1</f>
        <v>40725</v>
      </c>
      <c r="K10505" s="6">
        <f>OnlineRetail[[#This Row],[Quantity]]*OnlineRetail[[#This Row],[UnitPrice]]</f>
        <v>10</v>
      </c>
      <c r="L10505" t="str">
        <f t="shared" si="164"/>
        <v>14203|Jul-2011</v>
      </c>
    </row>
    <row r="10506" spans="1:12">
      <c r="A10506">
        <v>544025</v>
      </c>
      <c r="B10506" t="s">
        <v>217</v>
      </c>
      <c r="C10506" t="s">
        <v>46</v>
      </c>
      <c r="D10506">
        <v>13</v>
      </c>
      <c r="E10506" s="1">
        <v>40748.583333333343</v>
      </c>
      <c r="F10506">
        <v>4.95</v>
      </c>
      <c r="G10506">
        <v>13145</v>
      </c>
      <c r="H10506" t="s">
        <v>10</v>
      </c>
      <c r="I10506" t="str">
        <f>IF(AND(LEFT(OnlineRetail[[#This Row],[InvoiceNo]],1)&lt;&gt;"C",OnlineRetail[[#This Row],[CustomerID]]&lt;&gt;""),"Yes","No")</f>
        <v>Yes</v>
      </c>
      <c r="J10506" s="4">
        <f>EOMONTH(OnlineRetail[[#This Row],[InvoiceDate]],-1)+1</f>
        <v>40725</v>
      </c>
      <c r="K10506" s="6">
        <f>OnlineRetail[[#This Row],[Quantity]]*OnlineRetail[[#This Row],[UnitPrice]]</f>
        <v>64.350000000000009</v>
      </c>
      <c r="L10506" t="str">
        <f t="shared" si="164"/>
        <v>13145|Jul-2011</v>
      </c>
    </row>
    <row r="10507" spans="1:12">
      <c r="A10507">
        <v>549970</v>
      </c>
      <c r="B10507" t="s">
        <v>163</v>
      </c>
      <c r="C10507" t="s">
        <v>14</v>
      </c>
      <c r="D10507">
        <v>5</v>
      </c>
      <c r="E10507" s="1">
        <v>40748.593055555553</v>
      </c>
      <c r="F10507">
        <v>9.9499999999999993</v>
      </c>
      <c r="G10507">
        <v>13547</v>
      </c>
      <c r="H10507" t="s">
        <v>10</v>
      </c>
      <c r="I10507" t="str">
        <f>IF(AND(LEFT(OnlineRetail[[#This Row],[InvoiceNo]],1)&lt;&gt;"C",OnlineRetail[[#This Row],[CustomerID]]&lt;&gt;""),"Yes","No")</f>
        <v>Yes</v>
      </c>
      <c r="J10507" s="4">
        <f>EOMONTH(OnlineRetail[[#This Row],[InvoiceDate]],-1)+1</f>
        <v>40725</v>
      </c>
      <c r="K10507" s="6">
        <f>OnlineRetail[[#This Row],[Quantity]]*OnlineRetail[[#This Row],[UnitPrice]]</f>
        <v>49.75</v>
      </c>
      <c r="L10507" t="str">
        <f t="shared" si="164"/>
        <v>13547|Jul-2011</v>
      </c>
    </row>
    <row r="10508" spans="1:12">
      <c r="A10508">
        <v>553400</v>
      </c>
      <c r="B10508" t="s">
        <v>65</v>
      </c>
      <c r="C10508" t="s">
        <v>9</v>
      </c>
      <c r="D10508">
        <v>8</v>
      </c>
      <c r="E10508" s="1">
        <v>40748.601388888892</v>
      </c>
      <c r="F10508">
        <v>3.39</v>
      </c>
      <c r="G10508">
        <v>13928</v>
      </c>
      <c r="H10508" t="s">
        <v>10</v>
      </c>
      <c r="I10508" t="str">
        <f>IF(AND(LEFT(OnlineRetail[[#This Row],[InvoiceNo]],1)&lt;&gt;"C",OnlineRetail[[#This Row],[CustomerID]]&lt;&gt;""),"Yes","No")</f>
        <v>Yes</v>
      </c>
      <c r="J10508" s="4">
        <f>EOMONTH(OnlineRetail[[#This Row],[InvoiceDate]],-1)+1</f>
        <v>40725</v>
      </c>
      <c r="K10508" s="6">
        <f>OnlineRetail[[#This Row],[Quantity]]*OnlineRetail[[#This Row],[UnitPrice]]</f>
        <v>27.12</v>
      </c>
      <c r="L10508" t="str">
        <f t="shared" si="164"/>
        <v>13928|Jul-2011</v>
      </c>
    </row>
    <row r="10509" spans="1:12">
      <c r="A10509">
        <v>551368</v>
      </c>
      <c r="B10509" t="s">
        <v>68</v>
      </c>
      <c r="C10509" t="s">
        <v>14</v>
      </c>
      <c r="D10509">
        <v>8</v>
      </c>
      <c r="E10509" s="1">
        <v>40748.613888888889</v>
      </c>
      <c r="F10509">
        <v>7.95</v>
      </c>
      <c r="G10509">
        <v>13770</v>
      </c>
      <c r="H10509" t="s">
        <v>10</v>
      </c>
      <c r="I10509" t="str">
        <f>IF(AND(LEFT(OnlineRetail[[#This Row],[InvoiceNo]],1)&lt;&gt;"C",OnlineRetail[[#This Row],[CustomerID]]&lt;&gt;""),"Yes","No")</f>
        <v>Yes</v>
      </c>
      <c r="J10509" s="4">
        <f>EOMONTH(OnlineRetail[[#This Row],[InvoiceDate]],-1)+1</f>
        <v>40725</v>
      </c>
      <c r="K10509" s="6">
        <f>OnlineRetail[[#This Row],[Quantity]]*OnlineRetail[[#This Row],[UnitPrice]]</f>
        <v>63.6</v>
      </c>
      <c r="L10509" t="str">
        <f t="shared" si="164"/>
        <v>13770|Jul-2011</v>
      </c>
    </row>
    <row r="10510" spans="1:12">
      <c r="A10510">
        <v>538631</v>
      </c>
      <c r="B10510" t="s">
        <v>171</v>
      </c>
      <c r="C10510" t="s">
        <v>72</v>
      </c>
      <c r="D10510">
        <v>9</v>
      </c>
      <c r="E10510" s="1">
        <v>40748.618750000001</v>
      </c>
      <c r="F10510">
        <v>0.85</v>
      </c>
      <c r="G10510">
        <v>12510</v>
      </c>
      <c r="H10510" t="s">
        <v>10</v>
      </c>
      <c r="I10510" t="str">
        <f>IF(AND(LEFT(OnlineRetail[[#This Row],[InvoiceNo]],1)&lt;&gt;"C",OnlineRetail[[#This Row],[CustomerID]]&lt;&gt;""),"Yes","No")</f>
        <v>Yes</v>
      </c>
      <c r="J10510" s="4">
        <f>EOMONTH(OnlineRetail[[#This Row],[InvoiceDate]],-1)+1</f>
        <v>40725</v>
      </c>
      <c r="K10510" s="6">
        <f>OnlineRetail[[#This Row],[Quantity]]*OnlineRetail[[#This Row],[UnitPrice]]</f>
        <v>7.6499999999999995</v>
      </c>
      <c r="L10510" t="str">
        <f t="shared" si="164"/>
        <v>12510|Jul-2011</v>
      </c>
    </row>
    <row r="10511" spans="1:12">
      <c r="A10511">
        <v>542790</v>
      </c>
      <c r="B10511" t="s">
        <v>127</v>
      </c>
      <c r="C10511" t="s">
        <v>39</v>
      </c>
      <c r="D10511">
        <v>3</v>
      </c>
      <c r="E10511" s="1">
        <v>40748.633333333331</v>
      </c>
      <c r="F10511">
        <v>2.5499999999999998</v>
      </c>
      <c r="G10511">
        <v>13063</v>
      </c>
      <c r="H10511" t="s">
        <v>22</v>
      </c>
      <c r="I10511" t="str">
        <f>IF(AND(LEFT(OnlineRetail[[#This Row],[InvoiceNo]],1)&lt;&gt;"C",OnlineRetail[[#This Row],[CustomerID]]&lt;&gt;""),"Yes","No")</f>
        <v>Yes</v>
      </c>
      <c r="J10511" s="4">
        <f>EOMONTH(OnlineRetail[[#This Row],[InvoiceDate]],-1)+1</f>
        <v>40725</v>
      </c>
      <c r="K10511" s="6">
        <f>OnlineRetail[[#This Row],[Quantity]]*OnlineRetail[[#This Row],[UnitPrice]]</f>
        <v>7.6499999999999995</v>
      </c>
      <c r="L10511" t="str">
        <f t="shared" si="164"/>
        <v>13063|Jul-2011</v>
      </c>
    </row>
    <row r="10512" spans="1:12">
      <c r="A10512">
        <v>549497</v>
      </c>
      <c r="B10512" t="s">
        <v>34</v>
      </c>
      <c r="C10512" t="s">
        <v>24</v>
      </c>
      <c r="D10512">
        <v>15</v>
      </c>
      <c r="E10512" s="1">
        <v>40748.63958333333</v>
      </c>
      <c r="F10512">
        <v>0.85</v>
      </c>
      <c r="G10512">
        <v>13763</v>
      </c>
      <c r="H10512" t="s">
        <v>10</v>
      </c>
      <c r="I10512" t="str">
        <f>IF(AND(LEFT(OnlineRetail[[#This Row],[InvoiceNo]],1)&lt;&gt;"C",OnlineRetail[[#This Row],[CustomerID]]&lt;&gt;""),"Yes","No")</f>
        <v>Yes</v>
      </c>
      <c r="J10512" s="4">
        <f>EOMONTH(OnlineRetail[[#This Row],[InvoiceDate]],-1)+1</f>
        <v>40725</v>
      </c>
      <c r="K10512" s="6">
        <f>OnlineRetail[[#This Row],[Quantity]]*OnlineRetail[[#This Row],[UnitPrice]]</f>
        <v>12.75</v>
      </c>
      <c r="L10512" t="str">
        <f t="shared" si="164"/>
        <v>13763|Jul-2011</v>
      </c>
    </row>
    <row r="10513" spans="1:12">
      <c r="A10513">
        <v>542296</v>
      </c>
      <c r="B10513" t="s">
        <v>192</v>
      </c>
      <c r="C10513" t="s">
        <v>27</v>
      </c>
      <c r="D10513">
        <v>1</v>
      </c>
      <c r="E10513" s="1">
        <v>40748.640972222223</v>
      </c>
      <c r="F10513">
        <v>1.65</v>
      </c>
      <c r="G10513">
        <v>13566</v>
      </c>
      <c r="H10513" t="s">
        <v>10</v>
      </c>
      <c r="I10513" t="str">
        <f>IF(AND(LEFT(OnlineRetail[[#This Row],[InvoiceNo]],1)&lt;&gt;"C",OnlineRetail[[#This Row],[CustomerID]]&lt;&gt;""),"Yes","No")</f>
        <v>Yes</v>
      </c>
      <c r="J10513" s="4">
        <f>EOMONTH(OnlineRetail[[#This Row],[InvoiceDate]],-1)+1</f>
        <v>40725</v>
      </c>
      <c r="K10513" s="6">
        <f>OnlineRetail[[#This Row],[Quantity]]*OnlineRetail[[#This Row],[UnitPrice]]</f>
        <v>1.65</v>
      </c>
      <c r="L10513" t="str">
        <f t="shared" si="164"/>
        <v>13566|Jul-2011</v>
      </c>
    </row>
    <row r="10514" spans="1:12">
      <c r="A10514">
        <v>552787</v>
      </c>
      <c r="B10514" t="s">
        <v>210</v>
      </c>
      <c r="C10514" t="s">
        <v>42</v>
      </c>
      <c r="D10514">
        <v>1</v>
      </c>
      <c r="E10514" s="1">
        <v>40748.643750000003</v>
      </c>
      <c r="F10514">
        <v>2.5499999999999998</v>
      </c>
      <c r="G10514">
        <v>12826</v>
      </c>
      <c r="H10514" t="s">
        <v>10</v>
      </c>
      <c r="I10514" t="str">
        <f>IF(AND(LEFT(OnlineRetail[[#This Row],[InvoiceNo]],1)&lt;&gt;"C",OnlineRetail[[#This Row],[CustomerID]]&lt;&gt;""),"Yes","No")</f>
        <v>Yes</v>
      </c>
      <c r="J10514" s="4">
        <f>EOMONTH(OnlineRetail[[#This Row],[InvoiceDate]],-1)+1</f>
        <v>40725</v>
      </c>
      <c r="K10514" s="6">
        <f>OnlineRetail[[#This Row],[Quantity]]*OnlineRetail[[#This Row],[UnitPrice]]</f>
        <v>2.5499999999999998</v>
      </c>
      <c r="L10514" t="str">
        <f t="shared" si="164"/>
        <v>12826|Jul-2011</v>
      </c>
    </row>
    <row r="10515" spans="1:12">
      <c r="A10515">
        <v>546363</v>
      </c>
      <c r="B10515" t="s">
        <v>71</v>
      </c>
      <c r="C10515" t="s">
        <v>19</v>
      </c>
      <c r="D10515">
        <v>14</v>
      </c>
      <c r="E10515" s="1">
        <v>40748.65347222222</v>
      </c>
      <c r="F10515">
        <v>2.1</v>
      </c>
      <c r="G10515">
        <v>12411</v>
      </c>
      <c r="H10515" t="s">
        <v>10</v>
      </c>
      <c r="I10515" t="str">
        <f>IF(AND(LEFT(OnlineRetail[[#This Row],[InvoiceNo]],1)&lt;&gt;"C",OnlineRetail[[#This Row],[CustomerID]]&lt;&gt;""),"Yes","No")</f>
        <v>Yes</v>
      </c>
      <c r="J10515" s="4">
        <f>EOMONTH(OnlineRetail[[#This Row],[InvoiceDate]],-1)+1</f>
        <v>40725</v>
      </c>
      <c r="K10515" s="6">
        <f>OnlineRetail[[#This Row],[Quantity]]*OnlineRetail[[#This Row],[UnitPrice]]</f>
        <v>29.400000000000002</v>
      </c>
      <c r="L10515" t="str">
        <f t="shared" si="164"/>
        <v>12411|Jul-2011</v>
      </c>
    </row>
    <row r="10516" spans="1:12">
      <c r="A10516">
        <v>554730</v>
      </c>
      <c r="B10516" t="s">
        <v>60</v>
      </c>
      <c r="C10516" t="s">
        <v>48</v>
      </c>
      <c r="D10516">
        <v>4</v>
      </c>
      <c r="E10516" s="1">
        <v>40748.661805555559</v>
      </c>
      <c r="F10516">
        <v>4.95</v>
      </c>
      <c r="G10516">
        <v>13112</v>
      </c>
      <c r="H10516" t="s">
        <v>10</v>
      </c>
      <c r="I10516" t="str">
        <f>IF(AND(LEFT(OnlineRetail[[#This Row],[InvoiceNo]],1)&lt;&gt;"C",OnlineRetail[[#This Row],[CustomerID]]&lt;&gt;""),"Yes","No")</f>
        <v>Yes</v>
      </c>
      <c r="J10516" s="4">
        <f>EOMONTH(OnlineRetail[[#This Row],[InvoiceDate]],-1)+1</f>
        <v>40725</v>
      </c>
      <c r="K10516" s="6">
        <f>OnlineRetail[[#This Row],[Quantity]]*OnlineRetail[[#This Row],[UnitPrice]]</f>
        <v>19.8</v>
      </c>
      <c r="L10516" t="str">
        <f t="shared" si="164"/>
        <v>13112|Jul-2011</v>
      </c>
    </row>
    <row r="10517" spans="1:12">
      <c r="A10517">
        <v>536489</v>
      </c>
      <c r="B10517" t="s">
        <v>75</v>
      </c>
      <c r="C10517" t="s">
        <v>83</v>
      </c>
      <c r="D10517">
        <v>1</v>
      </c>
      <c r="E10517" s="1">
        <v>40748.665972222218</v>
      </c>
      <c r="F10517">
        <v>1.65</v>
      </c>
      <c r="G10517">
        <v>13167</v>
      </c>
      <c r="H10517" t="s">
        <v>36</v>
      </c>
      <c r="I10517" t="str">
        <f>IF(AND(LEFT(OnlineRetail[[#This Row],[InvoiceNo]],1)&lt;&gt;"C",OnlineRetail[[#This Row],[CustomerID]]&lt;&gt;""),"Yes","No")</f>
        <v>Yes</v>
      </c>
      <c r="J10517" s="4">
        <f>EOMONTH(OnlineRetail[[#This Row],[InvoiceDate]],-1)+1</f>
        <v>40725</v>
      </c>
      <c r="K10517" s="6">
        <f>OnlineRetail[[#This Row],[Quantity]]*OnlineRetail[[#This Row],[UnitPrice]]</f>
        <v>1.65</v>
      </c>
      <c r="L10517" t="str">
        <f t="shared" si="164"/>
        <v>13167|Jul-2011</v>
      </c>
    </row>
    <row r="10518" spans="1:12">
      <c r="A10518">
        <v>538739</v>
      </c>
      <c r="B10518" t="s">
        <v>96</v>
      </c>
      <c r="C10518" t="s">
        <v>21</v>
      </c>
      <c r="D10518">
        <v>12</v>
      </c>
      <c r="E10518" s="1">
        <v>40748.671527777777</v>
      </c>
      <c r="F10518">
        <v>1.25</v>
      </c>
      <c r="G10518">
        <v>12757</v>
      </c>
      <c r="H10518" t="s">
        <v>10</v>
      </c>
      <c r="I10518" t="str">
        <f>IF(AND(LEFT(OnlineRetail[[#This Row],[InvoiceNo]],1)&lt;&gt;"C",OnlineRetail[[#This Row],[CustomerID]]&lt;&gt;""),"Yes","No")</f>
        <v>Yes</v>
      </c>
      <c r="J10518" s="4">
        <f>EOMONTH(OnlineRetail[[#This Row],[InvoiceDate]],-1)+1</f>
        <v>40725</v>
      </c>
      <c r="K10518" s="6">
        <f>OnlineRetail[[#This Row],[Quantity]]*OnlineRetail[[#This Row],[UnitPrice]]</f>
        <v>15</v>
      </c>
      <c r="L10518" t="str">
        <f t="shared" si="164"/>
        <v>12757|Jul-2011</v>
      </c>
    </row>
    <row r="10519" spans="1:12">
      <c r="A10519">
        <v>554412</v>
      </c>
      <c r="B10519" t="s">
        <v>132</v>
      </c>
      <c r="C10519" t="s">
        <v>48</v>
      </c>
      <c r="D10519">
        <v>21</v>
      </c>
      <c r="E10519" s="1">
        <v>40748.679861111108</v>
      </c>
      <c r="F10519">
        <v>4.95</v>
      </c>
      <c r="G10519">
        <v>14086</v>
      </c>
      <c r="H10519" t="s">
        <v>17</v>
      </c>
      <c r="I10519" t="str">
        <f>IF(AND(LEFT(OnlineRetail[[#This Row],[InvoiceNo]],1)&lt;&gt;"C",OnlineRetail[[#This Row],[CustomerID]]&lt;&gt;""),"Yes","No")</f>
        <v>Yes</v>
      </c>
      <c r="J10519" s="4">
        <f>EOMONTH(OnlineRetail[[#This Row],[InvoiceDate]],-1)+1</f>
        <v>40725</v>
      </c>
      <c r="K10519" s="6">
        <f>OnlineRetail[[#This Row],[Quantity]]*OnlineRetail[[#This Row],[UnitPrice]]</f>
        <v>103.95</v>
      </c>
      <c r="L10519" t="str">
        <f t="shared" si="164"/>
        <v>14086|Jul-2011</v>
      </c>
    </row>
    <row r="10520" spans="1:12">
      <c r="A10520">
        <v>552700</v>
      </c>
      <c r="B10520" t="s">
        <v>169</v>
      </c>
      <c r="C10520" t="s">
        <v>83</v>
      </c>
      <c r="D10520">
        <v>14</v>
      </c>
      <c r="E10520" s="1">
        <v>40748.684027777781</v>
      </c>
      <c r="F10520">
        <v>5.95</v>
      </c>
      <c r="G10520">
        <v>12765</v>
      </c>
      <c r="H10520" t="s">
        <v>10</v>
      </c>
      <c r="I10520" t="str">
        <f>IF(AND(LEFT(OnlineRetail[[#This Row],[InvoiceNo]],1)&lt;&gt;"C",OnlineRetail[[#This Row],[CustomerID]]&lt;&gt;""),"Yes","No")</f>
        <v>Yes</v>
      </c>
      <c r="J10520" s="4">
        <f>EOMONTH(OnlineRetail[[#This Row],[InvoiceDate]],-1)+1</f>
        <v>40725</v>
      </c>
      <c r="K10520" s="6">
        <f>OnlineRetail[[#This Row],[Quantity]]*OnlineRetail[[#This Row],[UnitPrice]]</f>
        <v>83.3</v>
      </c>
      <c r="L10520" t="str">
        <f t="shared" si="164"/>
        <v>12765|Jul-2011</v>
      </c>
    </row>
    <row r="10521" spans="1:12">
      <c r="A10521">
        <v>542782</v>
      </c>
      <c r="B10521" t="s">
        <v>243</v>
      </c>
      <c r="C10521" t="s">
        <v>39</v>
      </c>
      <c r="D10521">
        <v>11</v>
      </c>
      <c r="E10521" s="1">
        <v>40748.686111111107</v>
      </c>
      <c r="F10521">
        <v>4.25</v>
      </c>
      <c r="G10521">
        <v>13332</v>
      </c>
      <c r="H10521" t="s">
        <v>10</v>
      </c>
      <c r="I10521" t="str">
        <f>IF(AND(LEFT(OnlineRetail[[#This Row],[InvoiceNo]],1)&lt;&gt;"C",OnlineRetail[[#This Row],[CustomerID]]&lt;&gt;""),"Yes","No")</f>
        <v>Yes</v>
      </c>
      <c r="J10521" s="4">
        <f>EOMONTH(OnlineRetail[[#This Row],[InvoiceDate]],-1)+1</f>
        <v>40725</v>
      </c>
      <c r="K10521" s="6">
        <f>OnlineRetail[[#This Row],[Quantity]]*OnlineRetail[[#This Row],[UnitPrice]]</f>
        <v>46.75</v>
      </c>
      <c r="L10521" t="str">
        <f t="shared" si="164"/>
        <v>13332|Jul-2011</v>
      </c>
    </row>
    <row r="10522" spans="1:12">
      <c r="A10522">
        <v>540613</v>
      </c>
      <c r="B10522" t="s">
        <v>23</v>
      </c>
      <c r="C10522" t="s">
        <v>9</v>
      </c>
      <c r="D10522">
        <v>24</v>
      </c>
      <c r="E10522" s="1">
        <v>40748.69027777778</v>
      </c>
      <c r="F10522">
        <v>9.9499999999999993</v>
      </c>
      <c r="G10522">
        <v>12639</v>
      </c>
      <c r="H10522" t="s">
        <v>10</v>
      </c>
      <c r="I10522" t="str">
        <f>IF(AND(LEFT(OnlineRetail[[#This Row],[InvoiceNo]],1)&lt;&gt;"C",OnlineRetail[[#This Row],[CustomerID]]&lt;&gt;""),"Yes","No")</f>
        <v>Yes</v>
      </c>
      <c r="J10522" s="4">
        <f>EOMONTH(OnlineRetail[[#This Row],[InvoiceDate]],-1)+1</f>
        <v>40725</v>
      </c>
      <c r="K10522" s="6">
        <f>OnlineRetail[[#This Row],[Quantity]]*OnlineRetail[[#This Row],[UnitPrice]]</f>
        <v>238.79999999999998</v>
      </c>
      <c r="L10522" t="str">
        <f t="shared" si="164"/>
        <v>12639|Jul-2011</v>
      </c>
    </row>
    <row r="10523" spans="1:12">
      <c r="A10523">
        <v>537715</v>
      </c>
      <c r="B10523" t="s">
        <v>67</v>
      </c>
      <c r="C10523" t="s">
        <v>46</v>
      </c>
      <c r="D10523">
        <v>21</v>
      </c>
      <c r="E10523" s="1">
        <v>40748.705555555563</v>
      </c>
      <c r="F10523">
        <v>9.9499999999999993</v>
      </c>
      <c r="G10523">
        <v>13661</v>
      </c>
      <c r="H10523" t="s">
        <v>10</v>
      </c>
      <c r="I10523" t="str">
        <f>IF(AND(LEFT(OnlineRetail[[#This Row],[InvoiceNo]],1)&lt;&gt;"C",OnlineRetail[[#This Row],[CustomerID]]&lt;&gt;""),"Yes","No")</f>
        <v>Yes</v>
      </c>
      <c r="J10523" s="4">
        <f>EOMONTH(OnlineRetail[[#This Row],[InvoiceDate]],-1)+1</f>
        <v>40725</v>
      </c>
      <c r="K10523" s="6">
        <f>OnlineRetail[[#This Row],[Quantity]]*OnlineRetail[[#This Row],[UnitPrice]]</f>
        <v>208.95</v>
      </c>
      <c r="L10523" t="str">
        <f t="shared" si="164"/>
        <v>13661|Jul-2011</v>
      </c>
    </row>
    <row r="10524" spans="1:12">
      <c r="A10524">
        <v>537471</v>
      </c>
      <c r="B10524" t="s">
        <v>86</v>
      </c>
      <c r="C10524" t="s">
        <v>50</v>
      </c>
      <c r="D10524">
        <v>17</v>
      </c>
      <c r="E10524" s="1">
        <v>40748.713194444441</v>
      </c>
      <c r="F10524">
        <v>7.95</v>
      </c>
      <c r="G10524">
        <v>12348</v>
      </c>
      <c r="H10524" t="s">
        <v>10</v>
      </c>
      <c r="I10524" t="str">
        <f>IF(AND(LEFT(OnlineRetail[[#This Row],[InvoiceNo]],1)&lt;&gt;"C",OnlineRetail[[#This Row],[CustomerID]]&lt;&gt;""),"Yes","No")</f>
        <v>Yes</v>
      </c>
      <c r="J10524" s="4">
        <f>EOMONTH(OnlineRetail[[#This Row],[InvoiceDate]],-1)+1</f>
        <v>40725</v>
      </c>
      <c r="K10524" s="6">
        <f>OnlineRetail[[#This Row],[Quantity]]*OnlineRetail[[#This Row],[UnitPrice]]</f>
        <v>135.15</v>
      </c>
      <c r="L10524" t="str">
        <f t="shared" si="164"/>
        <v>12348|Jul-2011</v>
      </c>
    </row>
    <row r="10525" spans="1:12">
      <c r="A10525">
        <v>547741</v>
      </c>
      <c r="B10525" t="s">
        <v>200</v>
      </c>
      <c r="C10525" t="s">
        <v>21</v>
      </c>
      <c r="D10525">
        <v>7</v>
      </c>
      <c r="E10525" s="1">
        <v>40748.71597222222</v>
      </c>
      <c r="F10525">
        <v>4.95</v>
      </c>
      <c r="G10525">
        <v>13954</v>
      </c>
      <c r="H10525" t="s">
        <v>10</v>
      </c>
      <c r="I10525" t="str">
        <f>IF(AND(LEFT(OnlineRetail[[#This Row],[InvoiceNo]],1)&lt;&gt;"C",OnlineRetail[[#This Row],[CustomerID]]&lt;&gt;""),"Yes","No")</f>
        <v>Yes</v>
      </c>
      <c r="J10525" s="4">
        <f>EOMONTH(OnlineRetail[[#This Row],[InvoiceDate]],-1)+1</f>
        <v>40725</v>
      </c>
      <c r="K10525" s="6">
        <f>OnlineRetail[[#This Row],[Quantity]]*OnlineRetail[[#This Row],[UnitPrice]]</f>
        <v>34.65</v>
      </c>
      <c r="L10525" t="str">
        <f t="shared" si="164"/>
        <v>13954|Jul-2011</v>
      </c>
    </row>
    <row r="10526" spans="1:12">
      <c r="A10526">
        <v>552533</v>
      </c>
      <c r="B10526" t="s">
        <v>185</v>
      </c>
      <c r="C10526" t="s">
        <v>48</v>
      </c>
      <c r="D10526">
        <v>21</v>
      </c>
      <c r="E10526" s="1">
        <v>40748.724305555559</v>
      </c>
      <c r="F10526">
        <v>4.25</v>
      </c>
      <c r="G10526">
        <v>13864</v>
      </c>
      <c r="H10526" t="s">
        <v>10</v>
      </c>
      <c r="I10526" t="str">
        <f>IF(AND(LEFT(OnlineRetail[[#This Row],[InvoiceNo]],1)&lt;&gt;"C",OnlineRetail[[#This Row],[CustomerID]]&lt;&gt;""),"Yes","No")</f>
        <v>Yes</v>
      </c>
      <c r="J10526" s="4">
        <f>EOMONTH(OnlineRetail[[#This Row],[InvoiceDate]],-1)+1</f>
        <v>40725</v>
      </c>
      <c r="K10526" s="6">
        <f>OnlineRetail[[#This Row],[Quantity]]*OnlineRetail[[#This Row],[UnitPrice]]</f>
        <v>89.25</v>
      </c>
      <c r="L10526" t="str">
        <f t="shared" si="164"/>
        <v>13864|Jul-2011</v>
      </c>
    </row>
    <row r="10527" spans="1:12">
      <c r="A10527">
        <v>556167</v>
      </c>
      <c r="B10527" t="s">
        <v>299</v>
      </c>
      <c r="C10527" t="s">
        <v>83</v>
      </c>
      <c r="D10527">
        <v>2</v>
      </c>
      <c r="E10527" s="1">
        <v>40748.725694444453</v>
      </c>
      <c r="F10527">
        <v>4.95</v>
      </c>
      <c r="G10527">
        <v>14093</v>
      </c>
      <c r="H10527" t="s">
        <v>22</v>
      </c>
      <c r="I10527" t="str">
        <f>IF(AND(LEFT(OnlineRetail[[#This Row],[InvoiceNo]],1)&lt;&gt;"C",OnlineRetail[[#This Row],[CustomerID]]&lt;&gt;""),"Yes","No")</f>
        <v>Yes</v>
      </c>
      <c r="J10527" s="4">
        <f>EOMONTH(OnlineRetail[[#This Row],[InvoiceDate]],-1)+1</f>
        <v>40725</v>
      </c>
      <c r="K10527" s="6">
        <f>OnlineRetail[[#This Row],[Quantity]]*OnlineRetail[[#This Row],[UnitPrice]]</f>
        <v>9.9</v>
      </c>
      <c r="L10527" t="str">
        <f t="shared" si="164"/>
        <v>14093|Jul-2011</v>
      </c>
    </row>
    <row r="10528" spans="1:12">
      <c r="A10528">
        <v>544282</v>
      </c>
      <c r="B10528" t="s">
        <v>165</v>
      </c>
      <c r="C10528" t="s">
        <v>50</v>
      </c>
      <c r="D10528">
        <v>16</v>
      </c>
      <c r="E10528" s="1">
        <v>40748.727777777778</v>
      </c>
      <c r="F10528">
        <v>5.95</v>
      </c>
      <c r="G10528">
        <v>13911</v>
      </c>
      <c r="H10528" t="s">
        <v>36</v>
      </c>
      <c r="I10528" t="str">
        <f>IF(AND(LEFT(OnlineRetail[[#This Row],[InvoiceNo]],1)&lt;&gt;"C",OnlineRetail[[#This Row],[CustomerID]]&lt;&gt;""),"Yes","No")</f>
        <v>Yes</v>
      </c>
      <c r="J10528" s="4">
        <f>EOMONTH(OnlineRetail[[#This Row],[InvoiceDate]],-1)+1</f>
        <v>40725</v>
      </c>
      <c r="K10528" s="6">
        <f>OnlineRetail[[#This Row],[Quantity]]*OnlineRetail[[#This Row],[UnitPrice]]</f>
        <v>95.2</v>
      </c>
      <c r="L10528" t="str">
        <f t="shared" si="164"/>
        <v>13911|Jul-2011</v>
      </c>
    </row>
    <row r="10529" spans="1:12">
      <c r="A10529">
        <v>548871</v>
      </c>
      <c r="B10529" t="s">
        <v>144</v>
      </c>
      <c r="C10529" t="s">
        <v>14</v>
      </c>
      <c r="D10529">
        <v>12</v>
      </c>
      <c r="E10529" s="1">
        <v>40748.729166666657</v>
      </c>
      <c r="F10529">
        <v>2.1</v>
      </c>
      <c r="G10529">
        <v>13885</v>
      </c>
      <c r="H10529" t="s">
        <v>121</v>
      </c>
      <c r="I10529" t="str">
        <f>IF(AND(LEFT(OnlineRetail[[#This Row],[InvoiceNo]],1)&lt;&gt;"C",OnlineRetail[[#This Row],[CustomerID]]&lt;&gt;""),"Yes","No")</f>
        <v>Yes</v>
      </c>
      <c r="J10529" s="4">
        <f>EOMONTH(OnlineRetail[[#This Row],[InvoiceDate]],-1)+1</f>
        <v>40725</v>
      </c>
      <c r="K10529" s="6">
        <f>OnlineRetail[[#This Row],[Quantity]]*OnlineRetail[[#This Row],[UnitPrice]]</f>
        <v>25.200000000000003</v>
      </c>
      <c r="L10529" t="str">
        <f t="shared" si="164"/>
        <v>13885|Jul-2011</v>
      </c>
    </row>
    <row r="10530" spans="1:12">
      <c r="A10530">
        <v>554762</v>
      </c>
      <c r="B10530" t="s">
        <v>148</v>
      </c>
      <c r="C10530" t="s">
        <v>40</v>
      </c>
      <c r="D10530">
        <v>9</v>
      </c>
      <c r="E10530" s="1">
        <v>40748.744444444441</v>
      </c>
      <c r="F10530">
        <v>7.95</v>
      </c>
      <c r="G10530">
        <v>14285</v>
      </c>
      <c r="H10530" t="s">
        <v>10</v>
      </c>
      <c r="I10530" t="str">
        <f>IF(AND(LEFT(OnlineRetail[[#This Row],[InvoiceNo]],1)&lt;&gt;"C",OnlineRetail[[#This Row],[CustomerID]]&lt;&gt;""),"Yes","No")</f>
        <v>Yes</v>
      </c>
      <c r="J10530" s="4">
        <f>EOMONTH(OnlineRetail[[#This Row],[InvoiceDate]],-1)+1</f>
        <v>40725</v>
      </c>
      <c r="K10530" s="6">
        <f>OnlineRetail[[#This Row],[Quantity]]*OnlineRetail[[#This Row],[UnitPrice]]</f>
        <v>71.55</v>
      </c>
      <c r="L10530" t="str">
        <f t="shared" si="164"/>
        <v>14285|Jul-2011</v>
      </c>
    </row>
    <row r="10531" spans="1:12">
      <c r="A10531">
        <v>550663</v>
      </c>
      <c r="B10531" t="s">
        <v>219</v>
      </c>
      <c r="C10531" t="s">
        <v>83</v>
      </c>
      <c r="D10531">
        <v>3</v>
      </c>
      <c r="E10531" s="1">
        <v>40748.749305555553</v>
      </c>
      <c r="F10531">
        <v>2.1</v>
      </c>
      <c r="G10531">
        <v>13032</v>
      </c>
      <c r="H10531" t="s">
        <v>121</v>
      </c>
      <c r="I10531" t="str">
        <f>IF(AND(LEFT(OnlineRetail[[#This Row],[InvoiceNo]],1)&lt;&gt;"C",OnlineRetail[[#This Row],[CustomerID]]&lt;&gt;""),"Yes","No")</f>
        <v>Yes</v>
      </c>
      <c r="J10531" s="4">
        <f>EOMONTH(OnlineRetail[[#This Row],[InvoiceDate]],-1)+1</f>
        <v>40725</v>
      </c>
      <c r="K10531" s="6">
        <f>OnlineRetail[[#This Row],[Quantity]]*OnlineRetail[[#This Row],[UnitPrice]]</f>
        <v>6.3000000000000007</v>
      </c>
      <c r="L10531" t="str">
        <f t="shared" si="164"/>
        <v>13032|Jul-2011</v>
      </c>
    </row>
    <row r="10532" spans="1:12" hidden="1">
      <c r="A10532" t="s">
        <v>382</v>
      </c>
      <c r="B10532" t="s">
        <v>86</v>
      </c>
      <c r="C10532" t="s">
        <v>12</v>
      </c>
      <c r="D10532">
        <v>6</v>
      </c>
      <c r="E10532" s="1">
        <v>40748.752083333333</v>
      </c>
      <c r="F10532">
        <v>7.95</v>
      </c>
      <c r="G10532">
        <v>14287</v>
      </c>
      <c r="H10532" t="s">
        <v>10</v>
      </c>
      <c r="I10532" t="str">
        <f>IF(AND(LEFT(OnlineRetail[[#This Row],[InvoiceNo]],1)&lt;&gt;"C",OnlineRetail[[#This Row],[CustomerID]]&lt;&gt;""),"Yes","No")</f>
        <v>No</v>
      </c>
      <c r="J10532" s="4">
        <f>EOMONTH(OnlineRetail[[#This Row],[InvoiceDate]],-1)+1</f>
        <v>40725</v>
      </c>
      <c r="K10532" s="6">
        <f>OnlineRetail[[#This Row],[Quantity]]*OnlineRetail[[#This Row],[UnitPrice]]</f>
        <v>47.7</v>
      </c>
      <c r="L10532" t="str">
        <f t="shared" si="164"/>
        <v/>
      </c>
    </row>
    <row r="10533" spans="1:12">
      <c r="A10533">
        <v>536870</v>
      </c>
      <c r="B10533" t="s">
        <v>96</v>
      </c>
      <c r="C10533" t="s">
        <v>12</v>
      </c>
      <c r="D10533">
        <v>8</v>
      </c>
      <c r="E10533" s="1">
        <v>40748.75277777778</v>
      </c>
      <c r="F10533">
        <v>4.25</v>
      </c>
      <c r="G10533">
        <v>13044</v>
      </c>
      <c r="H10533" t="s">
        <v>10</v>
      </c>
      <c r="I10533" t="str">
        <f>IF(AND(LEFT(OnlineRetail[[#This Row],[InvoiceNo]],1)&lt;&gt;"C",OnlineRetail[[#This Row],[CustomerID]]&lt;&gt;""),"Yes","No")</f>
        <v>Yes</v>
      </c>
      <c r="J10533" s="4">
        <f>EOMONTH(OnlineRetail[[#This Row],[InvoiceDate]],-1)+1</f>
        <v>40725</v>
      </c>
      <c r="K10533" s="6">
        <f>OnlineRetail[[#This Row],[Quantity]]*OnlineRetail[[#This Row],[UnitPrice]]</f>
        <v>34</v>
      </c>
      <c r="L10533" t="str">
        <f t="shared" si="164"/>
        <v>13044|Jul-2011</v>
      </c>
    </row>
    <row r="10534" spans="1:12">
      <c r="A10534">
        <v>537292</v>
      </c>
      <c r="B10534" t="s">
        <v>199</v>
      </c>
      <c r="C10534" t="s">
        <v>39</v>
      </c>
      <c r="D10534">
        <v>12</v>
      </c>
      <c r="E10534" s="1">
        <v>40748.753472222219</v>
      </c>
      <c r="F10534">
        <v>7.95</v>
      </c>
      <c r="G10534">
        <v>14146</v>
      </c>
      <c r="H10534" t="s">
        <v>10</v>
      </c>
      <c r="I10534" t="str">
        <f>IF(AND(LEFT(OnlineRetail[[#This Row],[InvoiceNo]],1)&lt;&gt;"C",OnlineRetail[[#This Row],[CustomerID]]&lt;&gt;""),"Yes","No")</f>
        <v>Yes</v>
      </c>
      <c r="J10534" s="4">
        <f>EOMONTH(OnlineRetail[[#This Row],[InvoiceDate]],-1)+1</f>
        <v>40725</v>
      </c>
      <c r="K10534" s="6">
        <f>OnlineRetail[[#This Row],[Quantity]]*OnlineRetail[[#This Row],[UnitPrice]]</f>
        <v>95.4</v>
      </c>
      <c r="L10534" t="str">
        <f t="shared" si="164"/>
        <v>14146|Jul-2011</v>
      </c>
    </row>
    <row r="10535" spans="1:12">
      <c r="A10535">
        <v>536531</v>
      </c>
      <c r="B10535" t="s">
        <v>118</v>
      </c>
      <c r="C10535" t="s">
        <v>62</v>
      </c>
      <c r="D10535">
        <v>19</v>
      </c>
      <c r="E10535" s="1">
        <v>40748.759722222218</v>
      </c>
      <c r="F10535">
        <v>5.95</v>
      </c>
      <c r="G10535">
        <v>13647</v>
      </c>
      <c r="H10535" t="s">
        <v>121</v>
      </c>
      <c r="I10535" t="str">
        <f>IF(AND(LEFT(OnlineRetail[[#This Row],[InvoiceNo]],1)&lt;&gt;"C",OnlineRetail[[#This Row],[CustomerID]]&lt;&gt;""),"Yes","No")</f>
        <v>Yes</v>
      </c>
      <c r="J10535" s="4">
        <f>EOMONTH(OnlineRetail[[#This Row],[InvoiceDate]],-1)+1</f>
        <v>40725</v>
      </c>
      <c r="K10535" s="6">
        <f>OnlineRetail[[#This Row],[Quantity]]*OnlineRetail[[#This Row],[UnitPrice]]</f>
        <v>113.05</v>
      </c>
      <c r="L10535" t="str">
        <f t="shared" si="164"/>
        <v>13647|Jul-2011</v>
      </c>
    </row>
    <row r="10536" spans="1:12">
      <c r="A10536">
        <v>539464</v>
      </c>
      <c r="B10536" t="s">
        <v>247</v>
      </c>
      <c r="C10536" t="s">
        <v>24</v>
      </c>
      <c r="D10536">
        <v>22</v>
      </c>
      <c r="E10536" s="1">
        <v>40748.765972222223</v>
      </c>
      <c r="F10536">
        <v>3.39</v>
      </c>
      <c r="G10536">
        <v>13033</v>
      </c>
      <c r="H10536" t="s">
        <v>31</v>
      </c>
      <c r="I10536" t="str">
        <f>IF(AND(LEFT(OnlineRetail[[#This Row],[InvoiceNo]],1)&lt;&gt;"C",OnlineRetail[[#This Row],[CustomerID]]&lt;&gt;""),"Yes","No")</f>
        <v>Yes</v>
      </c>
      <c r="J10536" s="4">
        <f>EOMONTH(OnlineRetail[[#This Row],[InvoiceDate]],-1)+1</f>
        <v>40725</v>
      </c>
      <c r="K10536" s="6">
        <f>OnlineRetail[[#This Row],[Quantity]]*OnlineRetail[[#This Row],[UnitPrice]]</f>
        <v>74.58</v>
      </c>
      <c r="L10536" t="str">
        <f t="shared" si="164"/>
        <v>13033|Jul-2011</v>
      </c>
    </row>
    <row r="10537" spans="1:12">
      <c r="A10537">
        <v>556301</v>
      </c>
      <c r="B10537" t="s">
        <v>196</v>
      </c>
      <c r="C10537" t="s">
        <v>14</v>
      </c>
      <c r="D10537">
        <v>22</v>
      </c>
      <c r="E10537" s="1">
        <v>40748.769444444442</v>
      </c>
      <c r="F10537">
        <v>7.95</v>
      </c>
      <c r="G10537">
        <v>13106</v>
      </c>
      <c r="H10537" t="s">
        <v>10</v>
      </c>
      <c r="I10537" t="str">
        <f>IF(AND(LEFT(OnlineRetail[[#This Row],[InvoiceNo]],1)&lt;&gt;"C",OnlineRetail[[#This Row],[CustomerID]]&lt;&gt;""),"Yes","No")</f>
        <v>Yes</v>
      </c>
      <c r="J10537" s="4">
        <f>EOMONTH(OnlineRetail[[#This Row],[InvoiceDate]],-1)+1</f>
        <v>40725</v>
      </c>
      <c r="K10537" s="6">
        <f>OnlineRetail[[#This Row],[Quantity]]*OnlineRetail[[#This Row],[UnitPrice]]</f>
        <v>174.9</v>
      </c>
      <c r="L10537" t="str">
        <f t="shared" si="164"/>
        <v>13106|Jul-2011</v>
      </c>
    </row>
    <row r="10538" spans="1:12">
      <c r="A10538">
        <v>536419</v>
      </c>
      <c r="B10538" t="s">
        <v>215</v>
      </c>
      <c r="C10538" t="s">
        <v>12</v>
      </c>
      <c r="D10538">
        <v>9</v>
      </c>
      <c r="E10538" s="1">
        <v>40748.785416666673</v>
      </c>
      <c r="F10538">
        <v>5.95</v>
      </c>
      <c r="G10538">
        <v>13844</v>
      </c>
      <c r="H10538" t="s">
        <v>25</v>
      </c>
      <c r="I10538" t="str">
        <f>IF(AND(LEFT(OnlineRetail[[#This Row],[InvoiceNo]],1)&lt;&gt;"C",OnlineRetail[[#This Row],[CustomerID]]&lt;&gt;""),"Yes","No")</f>
        <v>Yes</v>
      </c>
      <c r="J10538" s="4">
        <f>EOMONTH(OnlineRetail[[#This Row],[InvoiceDate]],-1)+1</f>
        <v>40725</v>
      </c>
      <c r="K10538" s="6">
        <f>OnlineRetail[[#This Row],[Quantity]]*OnlineRetail[[#This Row],[UnitPrice]]</f>
        <v>53.550000000000004</v>
      </c>
      <c r="L10538" t="str">
        <f t="shared" si="164"/>
        <v>13844|Jul-2011</v>
      </c>
    </row>
    <row r="10539" spans="1:12">
      <c r="A10539">
        <v>536834</v>
      </c>
      <c r="B10539" t="s">
        <v>170</v>
      </c>
      <c r="C10539" t="s">
        <v>50</v>
      </c>
      <c r="D10539">
        <v>18</v>
      </c>
      <c r="E10539" s="1">
        <v>40748.79791666667</v>
      </c>
      <c r="F10539">
        <v>2.5499999999999998</v>
      </c>
      <c r="G10539">
        <v>12453</v>
      </c>
      <c r="H10539" t="s">
        <v>10</v>
      </c>
      <c r="I10539" t="str">
        <f>IF(AND(LEFT(OnlineRetail[[#This Row],[InvoiceNo]],1)&lt;&gt;"C",OnlineRetail[[#This Row],[CustomerID]]&lt;&gt;""),"Yes","No")</f>
        <v>Yes</v>
      </c>
      <c r="J10539" s="4">
        <f>EOMONTH(OnlineRetail[[#This Row],[InvoiceDate]],-1)+1</f>
        <v>40725</v>
      </c>
      <c r="K10539" s="6">
        <f>OnlineRetail[[#This Row],[Quantity]]*OnlineRetail[[#This Row],[UnitPrice]]</f>
        <v>45.9</v>
      </c>
      <c r="L10539" t="str">
        <f t="shared" si="164"/>
        <v>12453|Jul-2011</v>
      </c>
    </row>
    <row r="10540" spans="1:12">
      <c r="A10540">
        <v>549434</v>
      </c>
      <c r="B10540" t="s">
        <v>79</v>
      </c>
      <c r="C10540" t="s">
        <v>42</v>
      </c>
      <c r="D10540">
        <v>15</v>
      </c>
      <c r="E10540" s="1">
        <v>40748.813194444447</v>
      </c>
      <c r="F10540">
        <v>0.85</v>
      </c>
      <c r="G10540">
        <v>14294</v>
      </c>
      <c r="H10540" t="s">
        <v>10</v>
      </c>
      <c r="I10540" t="str">
        <f>IF(AND(LEFT(OnlineRetail[[#This Row],[InvoiceNo]],1)&lt;&gt;"C",OnlineRetail[[#This Row],[CustomerID]]&lt;&gt;""),"Yes","No")</f>
        <v>Yes</v>
      </c>
      <c r="J10540" s="4">
        <f>EOMONTH(OnlineRetail[[#This Row],[InvoiceDate]],-1)+1</f>
        <v>40725</v>
      </c>
      <c r="K10540" s="6">
        <f>OnlineRetail[[#This Row],[Quantity]]*OnlineRetail[[#This Row],[UnitPrice]]</f>
        <v>12.75</v>
      </c>
      <c r="L10540" t="str">
        <f t="shared" si="164"/>
        <v>14294|Jul-2011</v>
      </c>
    </row>
    <row r="10541" spans="1:12">
      <c r="A10541">
        <v>546580</v>
      </c>
      <c r="B10541" t="s">
        <v>165</v>
      </c>
      <c r="C10541" t="s">
        <v>29</v>
      </c>
      <c r="D10541">
        <v>7</v>
      </c>
      <c r="E10541" s="1">
        <v>40749.348611111112</v>
      </c>
      <c r="F10541">
        <v>2.1</v>
      </c>
      <c r="G10541">
        <v>13444</v>
      </c>
      <c r="H10541" t="s">
        <v>10</v>
      </c>
      <c r="I10541" t="str">
        <f>IF(AND(LEFT(OnlineRetail[[#This Row],[InvoiceNo]],1)&lt;&gt;"C",OnlineRetail[[#This Row],[CustomerID]]&lt;&gt;""),"Yes","No")</f>
        <v>Yes</v>
      </c>
      <c r="J10541" s="4">
        <f>EOMONTH(OnlineRetail[[#This Row],[InvoiceDate]],-1)+1</f>
        <v>40725</v>
      </c>
      <c r="K10541" s="6">
        <f>OnlineRetail[[#This Row],[Quantity]]*OnlineRetail[[#This Row],[UnitPrice]]</f>
        <v>14.700000000000001</v>
      </c>
      <c r="L10541" t="str">
        <f t="shared" si="164"/>
        <v>13444|Jul-2011</v>
      </c>
    </row>
    <row r="10542" spans="1:12">
      <c r="A10542">
        <v>547503</v>
      </c>
      <c r="B10542" t="s">
        <v>55</v>
      </c>
      <c r="C10542" t="s">
        <v>40</v>
      </c>
      <c r="D10542">
        <v>1</v>
      </c>
      <c r="E10542" s="1">
        <v>40749.350694444453</v>
      </c>
      <c r="F10542">
        <v>4.25</v>
      </c>
      <c r="G10542">
        <v>14204</v>
      </c>
      <c r="H10542" t="s">
        <v>10</v>
      </c>
      <c r="I10542" t="str">
        <f>IF(AND(LEFT(OnlineRetail[[#This Row],[InvoiceNo]],1)&lt;&gt;"C",OnlineRetail[[#This Row],[CustomerID]]&lt;&gt;""),"Yes","No")</f>
        <v>Yes</v>
      </c>
      <c r="J10542" s="4">
        <f>EOMONTH(OnlineRetail[[#This Row],[InvoiceDate]],-1)+1</f>
        <v>40725</v>
      </c>
      <c r="K10542" s="6">
        <f>OnlineRetail[[#This Row],[Quantity]]*OnlineRetail[[#This Row],[UnitPrice]]</f>
        <v>4.25</v>
      </c>
      <c r="L10542" t="str">
        <f t="shared" si="164"/>
        <v>14204|Jul-2011</v>
      </c>
    </row>
    <row r="10543" spans="1:12">
      <c r="A10543">
        <v>542245</v>
      </c>
      <c r="B10543" t="s">
        <v>20</v>
      </c>
      <c r="C10543" t="s">
        <v>16</v>
      </c>
      <c r="D10543">
        <v>12</v>
      </c>
      <c r="E10543" s="1">
        <v>40749.352777777778</v>
      </c>
      <c r="F10543">
        <v>2.1</v>
      </c>
      <c r="G10543">
        <v>13657</v>
      </c>
      <c r="H10543" t="s">
        <v>10</v>
      </c>
      <c r="I10543" t="str">
        <f>IF(AND(LEFT(OnlineRetail[[#This Row],[InvoiceNo]],1)&lt;&gt;"C",OnlineRetail[[#This Row],[CustomerID]]&lt;&gt;""),"Yes","No")</f>
        <v>Yes</v>
      </c>
      <c r="J10543" s="4">
        <f>EOMONTH(OnlineRetail[[#This Row],[InvoiceDate]],-1)+1</f>
        <v>40725</v>
      </c>
      <c r="K10543" s="6">
        <f>OnlineRetail[[#This Row],[Quantity]]*OnlineRetail[[#This Row],[UnitPrice]]</f>
        <v>25.200000000000003</v>
      </c>
      <c r="L10543" t="str">
        <f t="shared" si="164"/>
        <v>13657|Jul-2011</v>
      </c>
    </row>
    <row r="10544" spans="1:12">
      <c r="A10544">
        <v>555882</v>
      </c>
      <c r="B10544" t="s">
        <v>201</v>
      </c>
      <c r="C10544" t="s">
        <v>21</v>
      </c>
      <c r="D10544">
        <v>21</v>
      </c>
      <c r="E10544" s="1">
        <v>40749.359722222223</v>
      </c>
      <c r="F10544">
        <v>4.25</v>
      </c>
      <c r="G10544">
        <v>12969</v>
      </c>
      <c r="H10544" t="s">
        <v>10</v>
      </c>
      <c r="I10544" t="str">
        <f>IF(AND(LEFT(OnlineRetail[[#This Row],[InvoiceNo]],1)&lt;&gt;"C",OnlineRetail[[#This Row],[CustomerID]]&lt;&gt;""),"Yes","No")</f>
        <v>Yes</v>
      </c>
      <c r="J10544" s="4">
        <f>EOMONTH(OnlineRetail[[#This Row],[InvoiceDate]],-1)+1</f>
        <v>40725</v>
      </c>
      <c r="K10544" s="6">
        <f>OnlineRetail[[#This Row],[Quantity]]*OnlineRetail[[#This Row],[UnitPrice]]</f>
        <v>89.25</v>
      </c>
      <c r="L10544" t="str">
        <f t="shared" si="164"/>
        <v>12969|Jul-2011</v>
      </c>
    </row>
    <row r="10545" spans="1:12">
      <c r="A10545">
        <v>542590</v>
      </c>
      <c r="B10545" t="s">
        <v>194</v>
      </c>
      <c r="C10545" t="s">
        <v>14</v>
      </c>
      <c r="D10545">
        <v>19</v>
      </c>
      <c r="E10545" s="1">
        <v>40749.36041666667</v>
      </c>
      <c r="F10545">
        <v>4.25</v>
      </c>
      <c r="G10545">
        <v>14009</v>
      </c>
      <c r="H10545" t="s">
        <v>10</v>
      </c>
      <c r="I10545" t="str">
        <f>IF(AND(LEFT(OnlineRetail[[#This Row],[InvoiceNo]],1)&lt;&gt;"C",OnlineRetail[[#This Row],[CustomerID]]&lt;&gt;""),"Yes","No")</f>
        <v>Yes</v>
      </c>
      <c r="J10545" s="4">
        <f>EOMONTH(OnlineRetail[[#This Row],[InvoiceDate]],-1)+1</f>
        <v>40725</v>
      </c>
      <c r="K10545" s="6">
        <f>OnlineRetail[[#This Row],[Quantity]]*OnlineRetail[[#This Row],[UnitPrice]]</f>
        <v>80.75</v>
      </c>
      <c r="L10545" t="str">
        <f t="shared" si="164"/>
        <v>14009|Jul-2011</v>
      </c>
    </row>
    <row r="10546" spans="1:12">
      <c r="A10546">
        <v>548489</v>
      </c>
      <c r="B10546" t="s">
        <v>198</v>
      </c>
      <c r="C10546" t="s">
        <v>62</v>
      </c>
      <c r="D10546">
        <v>8</v>
      </c>
      <c r="E10546" s="1">
        <v>40749.361805555563</v>
      </c>
      <c r="F10546">
        <v>5.95</v>
      </c>
      <c r="G10546">
        <v>13604</v>
      </c>
      <c r="H10546" t="s">
        <v>10</v>
      </c>
      <c r="I10546" t="str">
        <f>IF(AND(LEFT(OnlineRetail[[#This Row],[InvoiceNo]],1)&lt;&gt;"C",OnlineRetail[[#This Row],[CustomerID]]&lt;&gt;""),"Yes","No")</f>
        <v>Yes</v>
      </c>
      <c r="J10546" s="4">
        <f>EOMONTH(OnlineRetail[[#This Row],[InvoiceDate]],-1)+1</f>
        <v>40725</v>
      </c>
      <c r="K10546" s="6">
        <f>OnlineRetail[[#This Row],[Quantity]]*OnlineRetail[[#This Row],[UnitPrice]]</f>
        <v>47.6</v>
      </c>
      <c r="L10546" t="str">
        <f t="shared" si="164"/>
        <v>13604|Jul-2011</v>
      </c>
    </row>
    <row r="10547" spans="1:12">
      <c r="A10547">
        <v>542477</v>
      </c>
      <c r="B10547" t="s">
        <v>200</v>
      </c>
      <c r="C10547" t="s">
        <v>83</v>
      </c>
      <c r="D10547">
        <v>8</v>
      </c>
      <c r="E10547" s="1">
        <v>40749.362500000003</v>
      </c>
      <c r="F10547">
        <v>1.25</v>
      </c>
      <c r="G10547">
        <v>13136</v>
      </c>
      <c r="H10547" t="s">
        <v>10</v>
      </c>
      <c r="I10547" t="str">
        <f>IF(AND(LEFT(OnlineRetail[[#This Row],[InvoiceNo]],1)&lt;&gt;"C",OnlineRetail[[#This Row],[CustomerID]]&lt;&gt;""),"Yes","No")</f>
        <v>Yes</v>
      </c>
      <c r="J10547" s="4">
        <f>EOMONTH(OnlineRetail[[#This Row],[InvoiceDate]],-1)+1</f>
        <v>40725</v>
      </c>
      <c r="K10547" s="6">
        <f>OnlineRetail[[#This Row],[Quantity]]*OnlineRetail[[#This Row],[UnitPrice]]</f>
        <v>10</v>
      </c>
      <c r="L10547" t="str">
        <f t="shared" si="164"/>
        <v>13136|Jul-2011</v>
      </c>
    </row>
    <row r="10548" spans="1:12">
      <c r="A10548">
        <v>554984</v>
      </c>
      <c r="B10548" t="s">
        <v>143</v>
      </c>
      <c r="C10548" t="s">
        <v>33</v>
      </c>
      <c r="D10548">
        <v>12</v>
      </c>
      <c r="E10548" s="1">
        <v>40749.374305555553</v>
      </c>
      <c r="F10548">
        <v>1.65</v>
      </c>
      <c r="G10548">
        <v>13411</v>
      </c>
      <c r="H10548" t="s">
        <v>10</v>
      </c>
      <c r="I10548" t="str">
        <f>IF(AND(LEFT(OnlineRetail[[#This Row],[InvoiceNo]],1)&lt;&gt;"C",OnlineRetail[[#This Row],[CustomerID]]&lt;&gt;""),"Yes","No")</f>
        <v>Yes</v>
      </c>
      <c r="J10548" s="4">
        <f>EOMONTH(OnlineRetail[[#This Row],[InvoiceDate]],-1)+1</f>
        <v>40725</v>
      </c>
      <c r="K10548" s="6">
        <f>OnlineRetail[[#This Row],[Quantity]]*OnlineRetail[[#This Row],[UnitPrice]]</f>
        <v>19.799999999999997</v>
      </c>
      <c r="L10548" t="str">
        <f t="shared" si="164"/>
        <v>13411|Jul-2011</v>
      </c>
    </row>
    <row r="10549" spans="1:12">
      <c r="A10549">
        <v>549519</v>
      </c>
      <c r="B10549" t="s">
        <v>136</v>
      </c>
      <c r="C10549" t="s">
        <v>27</v>
      </c>
      <c r="D10549">
        <v>14</v>
      </c>
      <c r="E10549" s="1">
        <v>40749.375</v>
      </c>
      <c r="F10549">
        <v>2.1</v>
      </c>
      <c r="G10549">
        <v>13611</v>
      </c>
      <c r="H10549" t="s">
        <v>25</v>
      </c>
      <c r="I10549" t="str">
        <f>IF(AND(LEFT(OnlineRetail[[#This Row],[InvoiceNo]],1)&lt;&gt;"C",OnlineRetail[[#This Row],[CustomerID]]&lt;&gt;""),"Yes","No")</f>
        <v>Yes</v>
      </c>
      <c r="J10549" s="4">
        <f>EOMONTH(OnlineRetail[[#This Row],[InvoiceDate]],-1)+1</f>
        <v>40725</v>
      </c>
      <c r="K10549" s="6">
        <f>OnlineRetail[[#This Row],[Quantity]]*OnlineRetail[[#This Row],[UnitPrice]]</f>
        <v>29.400000000000002</v>
      </c>
      <c r="L10549" t="str">
        <f t="shared" si="164"/>
        <v>13611|Jul-2011</v>
      </c>
    </row>
    <row r="10550" spans="1:12">
      <c r="A10550">
        <v>543040</v>
      </c>
      <c r="B10550" t="s">
        <v>194</v>
      </c>
      <c r="C10550" t="s">
        <v>33</v>
      </c>
      <c r="D10550">
        <v>18</v>
      </c>
      <c r="E10550" s="1">
        <v>40749.384722222218</v>
      </c>
      <c r="F10550">
        <v>0.85</v>
      </c>
      <c r="G10550">
        <v>13697</v>
      </c>
      <c r="H10550" t="s">
        <v>10</v>
      </c>
      <c r="I10550" t="str">
        <f>IF(AND(LEFT(OnlineRetail[[#This Row],[InvoiceNo]],1)&lt;&gt;"C",OnlineRetail[[#This Row],[CustomerID]]&lt;&gt;""),"Yes","No")</f>
        <v>Yes</v>
      </c>
      <c r="J10550" s="4">
        <f>EOMONTH(OnlineRetail[[#This Row],[InvoiceDate]],-1)+1</f>
        <v>40725</v>
      </c>
      <c r="K10550" s="6">
        <f>OnlineRetail[[#This Row],[Quantity]]*OnlineRetail[[#This Row],[UnitPrice]]</f>
        <v>15.299999999999999</v>
      </c>
      <c r="L10550" t="str">
        <f t="shared" si="164"/>
        <v>13697|Jul-2011</v>
      </c>
    </row>
    <row r="10551" spans="1:12">
      <c r="A10551">
        <v>554315</v>
      </c>
      <c r="B10551" t="s">
        <v>184</v>
      </c>
      <c r="C10551" t="s">
        <v>40</v>
      </c>
      <c r="D10551">
        <v>10</v>
      </c>
      <c r="E10551" s="1">
        <v>40749.393750000003</v>
      </c>
      <c r="F10551">
        <v>1.65</v>
      </c>
      <c r="G10551">
        <v>12633</v>
      </c>
      <c r="H10551" t="s">
        <v>36</v>
      </c>
      <c r="I10551" t="str">
        <f>IF(AND(LEFT(OnlineRetail[[#This Row],[InvoiceNo]],1)&lt;&gt;"C",OnlineRetail[[#This Row],[CustomerID]]&lt;&gt;""),"Yes","No")</f>
        <v>Yes</v>
      </c>
      <c r="J10551" s="4">
        <f>EOMONTH(OnlineRetail[[#This Row],[InvoiceDate]],-1)+1</f>
        <v>40725</v>
      </c>
      <c r="K10551" s="6">
        <f>OnlineRetail[[#This Row],[Quantity]]*OnlineRetail[[#This Row],[UnitPrice]]</f>
        <v>16.5</v>
      </c>
      <c r="L10551" t="str">
        <f t="shared" si="164"/>
        <v>12633|Jul-2011</v>
      </c>
    </row>
    <row r="10552" spans="1:12">
      <c r="A10552">
        <v>554741</v>
      </c>
      <c r="B10552" t="s">
        <v>118</v>
      </c>
      <c r="C10552" t="s">
        <v>9</v>
      </c>
      <c r="D10552">
        <v>22</v>
      </c>
      <c r="E10552" s="1">
        <v>40749.393750000003</v>
      </c>
      <c r="F10552">
        <v>3.39</v>
      </c>
      <c r="G10552">
        <v>14202</v>
      </c>
      <c r="H10552" t="s">
        <v>36</v>
      </c>
      <c r="I10552" t="str">
        <f>IF(AND(LEFT(OnlineRetail[[#This Row],[InvoiceNo]],1)&lt;&gt;"C",OnlineRetail[[#This Row],[CustomerID]]&lt;&gt;""),"Yes","No")</f>
        <v>Yes</v>
      </c>
      <c r="J10552" s="4">
        <f>EOMONTH(OnlineRetail[[#This Row],[InvoiceDate]],-1)+1</f>
        <v>40725</v>
      </c>
      <c r="K10552" s="6">
        <f>OnlineRetail[[#This Row],[Quantity]]*OnlineRetail[[#This Row],[UnitPrice]]</f>
        <v>74.58</v>
      </c>
      <c r="L10552" t="str">
        <f t="shared" si="164"/>
        <v>14202|Jul-2011</v>
      </c>
    </row>
    <row r="10553" spans="1:12">
      <c r="A10553">
        <v>542553</v>
      </c>
      <c r="B10553" t="s">
        <v>129</v>
      </c>
      <c r="C10553" t="s">
        <v>19</v>
      </c>
      <c r="D10553">
        <v>12</v>
      </c>
      <c r="E10553" s="1">
        <v>40749.401388888888</v>
      </c>
      <c r="F10553">
        <v>2.1</v>
      </c>
      <c r="G10553">
        <v>14056</v>
      </c>
      <c r="H10553" t="s">
        <v>17</v>
      </c>
      <c r="I10553" t="str">
        <f>IF(AND(LEFT(OnlineRetail[[#This Row],[InvoiceNo]],1)&lt;&gt;"C",OnlineRetail[[#This Row],[CustomerID]]&lt;&gt;""),"Yes","No")</f>
        <v>Yes</v>
      </c>
      <c r="J10553" s="4">
        <f>EOMONTH(OnlineRetail[[#This Row],[InvoiceDate]],-1)+1</f>
        <v>40725</v>
      </c>
      <c r="K10553" s="6">
        <f>OnlineRetail[[#This Row],[Quantity]]*OnlineRetail[[#This Row],[UnitPrice]]</f>
        <v>25.200000000000003</v>
      </c>
      <c r="L10553" t="str">
        <f t="shared" si="164"/>
        <v>14056|Jul-2011</v>
      </c>
    </row>
    <row r="10554" spans="1:12">
      <c r="A10554">
        <v>545843</v>
      </c>
      <c r="B10554" t="s">
        <v>76</v>
      </c>
      <c r="C10554" t="s">
        <v>48</v>
      </c>
      <c r="D10554">
        <v>21</v>
      </c>
      <c r="E10554" s="1">
        <v>40749.402083333327</v>
      </c>
      <c r="F10554">
        <v>0.85</v>
      </c>
      <c r="G10554">
        <v>13768</v>
      </c>
      <c r="H10554" t="s">
        <v>121</v>
      </c>
      <c r="I10554" t="str">
        <f>IF(AND(LEFT(OnlineRetail[[#This Row],[InvoiceNo]],1)&lt;&gt;"C",OnlineRetail[[#This Row],[CustomerID]]&lt;&gt;""),"Yes","No")</f>
        <v>Yes</v>
      </c>
      <c r="J10554" s="4">
        <f>EOMONTH(OnlineRetail[[#This Row],[InvoiceDate]],-1)+1</f>
        <v>40725</v>
      </c>
      <c r="K10554" s="6">
        <f>OnlineRetail[[#This Row],[Quantity]]*OnlineRetail[[#This Row],[UnitPrice]]</f>
        <v>17.849999999999998</v>
      </c>
      <c r="L10554" t="str">
        <f t="shared" si="164"/>
        <v>13768|Jul-2011</v>
      </c>
    </row>
    <row r="10555" spans="1:12">
      <c r="A10555">
        <v>547230</v>
      </c>
      <c r="B10555" t="s">
        <v>89</v>
      </c>
      <c r="C10555" t="s">
        <v>48</v>
      </c>
      <c r="D10555">
        <v>2</v>
      </c>
      <c r="E10555" s="1">
        <v>40749.420138888891</v>
      </c>
      <c r="F10555">
        <v>0.85</v>
      </c>
      <c r="G10555">
        <v>12824</v>
      </c>
      <c r="H10555" t="s">
        <v>10</v>
      </c>
      <c r="I10555" t="str">
        <f>IF(AND(LEFT(OnlineRetail[[#This Row],[InvoiceNo]],1)&lt;&gt;"C",OnlineRetail[[#This Row],[CustomerID]]&lt;&gt;""),"Yes","No")</f>
        <v>Yes</v>
      </c>
      <c r="J10555" s="4">
        <f>EOMONTH(OnlineRetail[[#This Row],[InvoiceDate]],-1)+1</f>
        <v>40725</v>
      </c>
      <c r="K10555" s="6">
        <f>OnlineRetail[[#This Row],[Quantity]]*OnlineRetail[[#This Row],[UnitPrice]]</f>
        <v>1.7</v>
      </c>
      <c r="L10555" t="str">
        <f t="shared" si="164"/>
        <v>12824|Jul-2011</v>
      </c>
    </row>
    <row r="10556" spans="1:12">
      <c r="A10556">
        <v>538980</v>
      </c>
      <c r="B10556" t="s">
        <v>288</v>
      </c>
      <c r="C10556" t="s">
        <v>83</v>
      </c>
      <c r="D10556">
        <v>20</v>
      </c>
      <c r="E10556" s="1">
        <v>40749.421527777777</v>
      </c>
      <c r="F10556">
        <v>9.9499999999999993</v>
      </c>
      <c r="G10556">
        <v>13452</v>
      </c>
      <c r="H10556" t="s">
        <v>10</v>
      </c>
      <c r="I10556" t="str">
        <f>IF(AND(LEFT(OnlineRetail[[#This Row],[InvoiceNo]],1)&lt;&gt;"C",OnlineRetail[[#This Row],[CustomerID]]&lt;&gt;""),"Yes","No")</f>
        <v>Yes</v>
      </c>
      <c r="J10556" s="4">
        <f>EOMONTH(OnlineRetail[[#This Row],[InvoiceDate]],-1)+1</f>
        <v>40725</v>
      </c>
      <c r="K10556" s="6">
        <f>OnlineRetail[[#This Row],[Quantity]]*OnlineRetail[[#This Row],[UnitPrice]]</f>
        <v>199</v>
      </c>
      <c r="L10556" t="str">
        <f t="shared" si="164"/>
        <v>13452|Jul-2011</v>
      </c>
    </row>
    <row r="10557" spans="1:12" hidden="1">
      <c r="A10557">
        <v>554807</v>
      </c>
      <c r="B10557" t="s">
        <v>248</v>
      </c>
      <c r="C10557" t="s">
        <v>48</v>
      </c>
      <c r="D10557">
        <v>8</v>
      </c>
      <c r="E10557" s="1">
        <v>40749.422222222223</v>
      </c>
      <c r="F10557">
        <v>1.25</v>
      </c>
      <c r="H10557" t="s">
        <v>10</v>
      </c>
      <c r="I10557" t="str">
        <f>IF(AND(LEFT(OnlineRetail[[#This Row],[InvoiceNo]],1)&lt;&gt;"C",OnlineRetail[[#This Row],[CustomerID]]&lt;&gt;""),"Yes","No")</f>
        <v>No</v>
      </c>
      <c r="J10557" s="4">
        <f>EOMONTH(OnlineRetail[[#This Row],[InvoiceDate]],-1)+1</f>
        <v>40725</v>
      </c>
      <c r="K10557" s="6">
        <f>OnlineRetail[[#This Row],[Quantity]]*OnlineRetail[[#This Row],[UnitPrice]]</f>
        <v>10</v>
      </c>
      <c r="L10557" t="str">
        <f t="shared" si="164"/>
        <v/>
      </c>
    </row>
    <row r="10558" spans="1:12">
      <c r="A10558">
        <v>547513</v>
      </c>
      <c r="B10558" t="s">
        <v>49</v>
      </c>
      <c r="C10558" t="s">
        <v>12</v>
      </c>
      <c r="D10558">
        <v>24</v>
      </c>
      <c r="E10558" s="1">
        <v>40749.426388888889</v>
      </c>
      <c r="F10558">
        <v>4.25</v>
      </c>
      <c r="G10558">
        <v>13886</v>
      </c>
      <c r="H10558" t="s">
        <v>10</v>
      </c>
      <c r="I10558" t="str">
        <f>IF(AND(LEFT(OnlineRetail[[#This Row],[InvoiceNo]],1)&lt;&gt;"C",OnlineRetail[[#This Row],[CustomerID]]&lt;&gt;""),"Yes","No")</f>
        <v>Yes</v>
      </c>
      <c r="J10558" s="4">
        <f>EOMONTH(OnlineRetail[[#This Row],[InvoiceDate]],-1)+1</f>
        <v>40725</v>
      </c>
      <c r="K10558" s="6">
        <f>OnlineRetail[[#This Row],[Quantity]]*OnlineRetail[[#This Row],[UnitPrice]]</f>
        <v>102</v>
      </c>
      <c r="L10558" t="str">
        <f t="shared" si="164"/>
        <v>13886|Jul-2011</v>
      </c>
    </row>
    <row r="10559" spans="1:12">
      <c r="A10559">
        <v>550153</v>
      </c>
      <c r="B10559" t="s">
        <v>173</v>
      </c>
      <c r="C10559" t="s">
        <v>12</v>
      </c>
      <c r="D10559">
        <v>18</v>
      </c>
      <c r="E10559" s="1">
        <v>40749.431250000001</v>
      </c>
      <c r="F10559">
        <v>3.39</v>
      </c>
      <c r="G10559">
        <v>13517</v>
      </c>
      <c r="H10559" t="s">
        <v>31</v>
      </c>
      <c r="I10559" t="str">
        <f>IF(AND(LEFT(OnlineRetail[[#This Row],[InvoiceNo]],1)&lt;&gt;"C",OnlineRetail[[#This Row],[CustomerID]]&lt;&gt;""),"Yes","No")</f>
        <v>Yes</v>
      </c>
      <c r="J10559" s="4">
        <f>EOMONTH(OnlineRetail[[#This Row],[InvoiceDate]],-1)+1</f>
        <v>40725</v>
      </c>
      <c r="K10559" s="6">
        <f>OnlineRetail[[#This Row],[Quantity]]*OnlineRetail[[#This Row],[UnitPrice]]</f>
        <v>61.02</v>
      </c>
      <c r="L10559" t="str">
        <f t="shared" si="164"/>
        <v>13517|Jul-2011</v>
      </c>
    </row>
    <row r="10560" spans="1:12">
      <c r="A10560">
        <v>543627</v>
      </c>
      <c r="B10560" t="s">
        <v>145</v>
      </c>
      <c r="C10560" t="s">
        <v>48</v>
      </c>
      <c r="D10560">
        <v>13</v>
      </c>
      <c r="E10560" s="1">
        <v>40749.431250000001</v>
      </c>
      <c r="F10560">
        <v>5.95</v>
      </c>
      <c r="G10560">
        <v>12668</v>
      </c>
      <c r="H10560" t="s">
        <v>126</v>
      </c>
      <c r="I10560" t="str">
        <f>IF(AND(LEFT(OnlineRetail[[#This Row],[InvoiceNo]],1)&lt;&gt;"C",OnlineRetail[[#This Row],[CustomerID]]&lt;&gt;""),"Yes","No")</f>
        <v>Yes</v>
      </c>
      <c r="J10560" s="4">
        <f>EOMONTH(OnlineRetail[[#This Row],[InvoiceDate]],-1)+1</f>
        <v>40725</v>
      </c>
      <c r="K10560" s="6">
        <f>OnlineRetail[[#This Row],[Quantity]]*OnlineRetail[[#This Row],[UnitPrice]]</f>
        <v>77.350000000000009</v>
      </c>
      <c r="L10560" t="str">
        <f t="shared" si="164"/>
        <v>12668|Jul-2011</v>
      </c>
    </row>
    <row r="10561" spans="1:12">
      <c r="A10561">
        <v>550794</v>
      </c>
      <c r="B10561" t="s">
        <v>179</v>
      </c>
      <c r="C10561" t="s">
        <v>53</v>
      </c>
      <c r="D10561">
        <v>22</v>
      </c>
      <c r="E10561" s="1">
        <v>40749.43472222222</v>
      </c>
      <c r="F10561">
        <v>2.1</v>
      </c>
      <c r="G10561">
        <v>13095</v>
      </c>
      <c r="H10561" t="s">
        <v>10</v>
      </c>
      <c r="I10561" t="str">
        <f>IF(AND(LEFT(OnlineRetail[[#This Row],[InvoiceNo]],1)&lt;&gt;"C",OnlineRetail[[#This Row],[CustomerID]]&lt;&gt;""),"Yes","No")</f>
        <v>Yes</v>
      </c>
      <c r="J10561" s="4">
        <f>EOMONTH(OnlineRetail[[#This Row],[InvoiceDate]],-1)+1</f>
        <v>40725</v>
      </c>
      <c r="K10561" s="6">
        <f>OnlineRetail[[#This Row],[Quantity]]*OnlineRetail[[#This Row],[UnitPrice]]</f>
        <v>46.2</v>
      </c>
      <c r="L10561" t="str">
        <f t="shared" si="164"/>
        <v>13095|Jul-2011</v>
      </c>
    </row>
    <row r="10562" spans="1:12">
      <c r="A10562">
        <v>545125</v>
      </c>
      <c r="B10562" t="s">
        <v>221</v>
      </c>
      <c r="C10562" t="s">
        <v>39</v>
      </c>
      <c r="D10562">
        <v>1</v>
      </c>
      <c r="E10562" s="1">
        <v>40749.438194444447</v>
      </c>
      <c r="F10562">
        <v>3.39</v>
      </c>
      <c r="G10562">
        <v>14199</v>
      </c>
      <c r="H10562" t="s">
        <v>10</v>
      </c>
      <c r="I10562" t="str">
        <f>IF(AND(LEFT(OnlineRetail[[#This Row],[InvoiceNo]],1)&lt;&gt;"C",OnlineRetail[[#This Row],[CustomerID]]&lt;&gt;""),"Yes","No")</f>
        <v>Yes</v>
      </c>
      <c r="J10562" s="4">
        <f>EOMONTH(OnlineRetail[[#This Row],[InvoiceDate]],-1)+1</f>
        <v>40725</v>
      </c>
      <c r="K10562" s="6">
        <f>OnlineRetail[[#This Row],[Quantity]]*OnlineRetail[[#This Row],[UnitPrice]]</f>
        <v>3.39</v>
      </c>
      <c r="L10562" t="str">
        <f t="shared" ref="L10562:L10625" si="165">IF(I10562="Yes",G10562&amp;"|"&amp;TEXT(J10562,"mmm-yyyy"),"")</f>
        <v>14199|Jul-2011</v>
      </c>
    </row>
    <row r="10563" spans="1:12">
      <c r="A10563">
        <v>538888</v>
      </c>
      <c r="B10563" t="s">
        <v>92</v>
      </c>
      <c r="C10563" t="s">
        <v>29</v>
      </c>
      <c r="D10563">
        <v>3</v>
      </c>
      <c r="E10563" s="1">
        <v>40749.443749999999</v>
      </c>
      <c r="F10563">
        <v>0.85</v>
      </c>
      <c r="G10563">
        <v>13526</v>
      </c>
      <c r="H10563" t="s">
        <v>121</v>
      </c>
      <c r="I10563" t="str">
        <f>IF(AND(LEFT(OnlineRetail[[#This Row],[InvoiceNo]],1)&lt;&gt;"C",OnlineRetail[[#This Row],[CustomerID]]&lt;&gt;""),"Yes","No")</f>
        <v>Yes</v>
      </c>
      <c r="J10563" s="4">
        <f>EOMONTH(OnlineRetail[[#This Row],[InvoiceDate]],-1)+1</f>
        <v>40725</v>
      </c>
      <c r="K10563" s="6">
        <f>OnlineRetail[[#This Row],[Quantity]]*OnlineRetail[[#This Row],[UnitPrice]]</f>
        <v>2.5499999999999998</v>
      </c>
      <c r="L10563" t="str">
        <f t="shared" si="165"/>
        <v>13526|Jul-2011</v>
      </c>
    </row>
    <row r="10564" spans="1:12">
      <c r="A10564">
        <v>543608</v>
      </c>
      <c r="B10564" t="s">
        <v>91</v>
      </c>
      <c r="C10564" t="s">
        <v>27</v>
      </c>
      <c r="D10564">
        <v>21</v>
      </c>
      <c r="E10564" s="1">
        <v>40749.448611111111</v>
      </c>
      <c r="F10564">
        <v>7.95</v>
      </c>
      <c r="G10564">
        <v>13356</v>
      </c>
      <c r="H10564" t="s">
        <v>10</v>
      </c>
      <c r="I10564" t="str">
        <f>IF(AND(LEFT(OnlineRetail[[#This Row],[InvoiceNo]],1)&lt;&gt;"C",OnlineRetail[[#This Row],[CustomerID]]&lt;&gt;""),"Yes","No")</f>
        <v>Yes</v>
      </c>
      <c r="J10564" s="4">
        <f>EOMONTH(OnlineRetail[[#This Row],[InvoiceDate]],-1)+1</f>
        <v>40725</v>
      </c>
      <c r="K10564" s="6">
        <f>OnlineRetail[[#This Row],[Quantity]]*OnlineRetail[[#This Row],[UnitPrice]]</f>
        <v>166.95000000000002</v>
      </c>
      <c r="L10564" t="str">
        <f t="shared" si="165"/>
        <v>13356|Jul-2011</v>
      </c>
    </row>
    <row r="10565" spans="1:12">
      <c r="A10565">
        <v>544258</v>
      </c>
      <c r="B10565" t="s">
        <v>184</v>
      </c>
      <c r="C10565" t="s">
        <v>46</v>
      </c>
      <c r="D10565">
        <v>22</v>
      </c>
      <c r="E10565" s="1">
        <v>40749.45208333333</v>
      </c>
      <c r="F10565">
        <v>5.95</v>
      </c>
      <c r="G10565">
        <v>14261</v>
      </c>
      <c r="H10565" t="s">
        <v>121</v>
      </c>
      <c r="I10565" t="str">
        <f>IF(AND(LEFT(OnlineRetail[[#This Row],[InvoiceNo]],1)&lt;&gt;"C",OnlineRetail[[#This Row],[CustomerID]]&lt;&gt;""),"Yes","No")</f>
        <v>Yes</v>
      </c>
      <c r="J10565" s="4">
        <f>EOMONTH(OnlineRetail[[#This Row],[InvoiceDate]],-1)+1</f>
        <v>40725</v>
      </c>
      <c r="K10565" s="6">
        <f>OnlineRetail[[#This Row],[Quantity]]*OnlineRetail[[#This Row],[UnitPrice]]</f>
        <v>130.9</v>
      </c>
      <c r="L10565" t="str">
        <f t="shared" si="165"/>
        <v>14261|Jul-2011</v>
      </c>
    </row>
    <row r="10566" spans="1:12">
      <c r="A10566">
        <v>551443</v>
      </c>
      <c r="B10566" t="s">
        <v>292</v>
      </c>
      <c r="C10566" t="s">
        <v>46</v>
      </c>
      <c r="D10566">
        <v>24</v>
      </c>
      <c r="E10566" s="1">
        <v>40749.470833333333</v>
      </c>
      <c r="F10566">
        <v>5.95</v>
      </c>
      <c r="G10566">
        <v>12962</v>
      </c>
      <c r="H10566" t="s">
        <v>70</v>
      </c>
      <c r="I10566" t="str">
        <f>IF(AND(LEFT(OnlineRetail[[#This Row],[InvoiceNo]],1)&lt;&gt;"C",OnlineRetail[[#This Row],[CustomerID]]&lt;&gt;""),"Yes","No")</f>
        <v>Yes</v>
      </c>
      <c r="J10566" s="4">
        <f>EOMONTH(OnlineRetail[[#This Row],[InvoiceDate]],-1)+1</f>
        <v>40725</v>
      </c>
      <c r="K10566" s="6">
        <f>OnlineRetail[[#This Row],[Quantity]]*OnlineRetail[[#This Row],[UnitPrice]]</f>
        <v>142.80000000000001</v>
      </c>
      <c r="L10566" t="str">
        <f t="shared" si="165"/>
        <v>12962|Jul-2011</v>
      </c>
    </row>
    <row r="10567" spans="1:12">
      <c r="A10567">
        <v>547302</v>
      </c>
      <c r="B10567" t="s">
        <v>273</v>
      </c>
      <c r="C10567" t="s">
        <v>27</v>
      </c>
      <c r="D10567">
        <v>2</v>
      </c>
      <c r="E10567" s="1">
        <v>40749.495138888888</v>
      </c>
      <c r="F10567">
        <v>2.1</v>
      </c>
      <c r="G10567">
        <v>13931</v>
      </c>
      <c r="H10567" t="s">
        <v>10</v>
      </c>
      <c r="I10567" t="str">
        <f>IF(AND(LEFT(OnlineRetail[[#This Row],[InvoiceNo]],1)&lt;&gt;"C",OnlineRetail[[#This Row],[CustomerID]]&lt;&gt;""),"Yes","No")</f>
        <v>Yes</v>
      </c>
      <c r="J10567" s="4">
        <f>EOMONTH(OnlineRetail[[#This Row],[InvoiceDate]],-1)+1</f>
        <v>40725</v>
      </c>
      <c r="K10567" s="6">
        <f>OnlineRetail[[#This Row],[Quantity]]*OnlineRetail[[#This Row],[UnitPrice]]</f>
        <v>4.2</v>
      </c>
      <c r="L10567" t="str">
        <f t="shared" si="165"/>
        <v>13931|Jul-2011</v>
      </c>
    </row>
    <row r="10568" spans="1:12">
      <c r="A10568">
        <v>548958</v>
      </c>
      <c r="B10568" t="s">
        <v>26</v>
      </c>
      <c r="C10568" t="s">
        <v>24</v>
      </c>
      <c r="D10568">
        <v>11</v>
      </c>
      <c r="E10568" s="1">
        <v>40749.498611111107</v>
      </c>
      <c r="F10568">
        <v>1.25</v>
      </c>
      <c r="G10568">
        <v>13295</v>
      </c>
      <c r="H10568" t="s">
        <v>10</v>
      </c>
      <c r="I10568" t="str">
        <f>IF(AND(LEFT(OnlineRetail[[#This Row],[InvoiceNo]],1)&lt;&gt;"C",OnlineRetail[[#This Row],[CustomerID]]&lt;&gt;""),"Yes","No")</f>
        <v>Yes</v>
      </c>
      <c r="J10568" s="4">
        <f>EOMONTH(OnlineRetail[[#This Row],[InvoiceDate]],-1)+1</f>
        <v>40725</v>
      </c>
      <c r="K10568" s="6">
        <f>OnlineRetail[[#This Row],[Quantity]]*OnlineRetail[[#This Row],[UnitPrice]]</f>
        <v>13.75</v>
      </c>
      <c r="L10568" t="str">
        <f t="shared" si="165"/>
        <v>13295|Jul-2011</v>
      </c>
    </row>
    <row r="10569" spans="1:12">
      <c r="A10569">
        <v>540307</v>
      </c>
      <c r="B10569" t="s">
        <v>199</v>
      </c>
      <c r="C10569" t="s">
        <v>39</v>
      </c>
      <c r="D10569">
        <v>3</v>
      </c>
      <c r="E10569" s="1">
        <v>40749.500694444447</v>
      </c>
      <c r="F10569">
        <v>0.85</v>
      </c>
      <c r="G10569">
        <v>13003</v>
      </c>
      <c r="H10569" t="s">
        <v>10</v>
      </c>
      <c r="I10569" t="str">
        <f>IF(AND(LEFT(OnlineRetail[[#This Row],[InvoiceNo]],1)&lt;&gt;"C",OnlineRetail[[#This Row],[CustomerID]]&lt;&gt;""),"Yes","No")</f>
        <v>Yes</v>
      </c>
      <c r="J10569" s="4">
        <f>EOMONTH(OnlineRetail[[#This Row],[InvoiceDate]],-1)+1</f>
        <v>40725</v>
      </c>
      <c r="K10569" s="6">
        <f>OnlineRetail[[#This Row],[Quantity]]*OnlineRetail[[#This Row],[UnitPrice]]</f>
        <v>2.5499999999999998</v>
      </c>
      <c r="L10569" t="str">
        <f t="shared" si="165"/>
        <v>13003|Jul-2011</v>
      </c>
    </row>
    <row r="10570" spans="1:12">
      <c r="A10570">
        <v>538222</v>
      </c>
      <c r="B10570" t="s">
        <v>175</v>
      </c>
      <c r="C10570" t="s">
        <v>33</v>
      </c>
      <c r="D10570">
        <v>3</v>
      </c>
      <c r="E10570" s="1">
        <v>40749.503472222219</v>
      </c>
      <c r="F10570">
        <v>2.1</v>
      </c>
      <c r="G10570">
        <v>13319</v>
      </c>
      <c r="H10570" t="s">
        <v>10</v>
      </c>
      <c r="I10570" t="str">
        <f>IF(AND(LEFT(OnlineRetail[[#This Row],[InvoiceNo]],1)&lt;&gt;"C",OnlineRetail[[#This Row],[CustomerID]]&lt;&gt;""),"Yes","No")</f>
        <v>Yes</v>
      </c>
      <c r="J10570" s="4">
        <f>EOMONTH(OnlineRetail[[#This Row],[InvoiceDate]],-1)+1</f>
        <v>40725</v>
      </c>
      <c r="K10570" s="6">
        <f>OnlineRetail[[#This Row],[Quantity]]*OnlineRetail[[#This Row],[UnitPrice]]</f>
        <v>6.3000000000000007</v>
      </c>
      <c r="L10570" t="str">
        <f t="shared" si="165"/>
        <v>13319|Jul-2011</v>
      </c>
    </row>
    <row r="10571" spans="1:12">
      <c r="A10571">
        <v>544586</v>
      </c>
      <c r="B10571" t="s">
        <v>207</v>
      </c>
      <c r="C10571" t="s">
        <v>16</v>
      </c>
      <c r="D10571">
        <v>16</v>
      </c>
      <c r="E10571" s="1">
        <v>40749.503472222219</v>
      </c>
      <c r="F10571">
        <v>0.85</v>
      </c>
      <c r="G10571">
        <v>14191</v>
      </c>
      <c r="H10571" t="s">
        <v>25</v>
      </c>
      <c r="I10571" t="str">
        <f>IF(AND(LEFT(OnlineRetail[[#This Row],[InvoiceNo]],1)&lt;&gt;"C",OnlineRetail[[#This Row],[CustomerID]]&lt;&gt;""),"Yes","No")</f>
        <v>Yes</v>
      </c>
      <c r="J10571" s="4">
        <f>EOMONTH(OnlineRetail[[#This Row],[InvoiceDate]],-1)+1</f>
        <v>40725</v>
      </c>
      <c r="K10571" s="6">
        <f>OnlineRetail[[#This Row],[Quantity]]*OnlineRetail[[#This Row],[UnitPrice]]</f>
        <v>13.6</v>
      </c>
      <c r="L10571" t="str">
        <f t="shared" si="165"/>
        <v>14191|Jul-2011</v>
      </c>
    </row>
    <row r="10572" spans="1:12">
      <c r="A10572">
        <v>550845</v>
      </c>
      <c r="B10572" t="s">
        <v>268</v>
      </c>
      <c r="C10572" t="s">
        <v>12</v>
      </c>
      <c r="D10572">
        <v>8</v>
      </c>
      <c r="E10572" s="1">
        <v>40749.513888888891</v>
      </c>
      <c r="F10572">
        <v>4.25</v>
      </c>
      <c r="G10572">
        <v>14131</v>
      </c>
      <c r="H10572" t="s">
        <v>10</v>
      </c>
      <c r="I10572" t="str">
        <f>IF(AND(LEFT(OnlineRetail[[#This Row],[InvoiceNo]],1)&lt;&gt;"C",OnlineRetail[[#This Row],[CustomerID]]&lt;&gt;""),"Yes","No")</f>
        <v>Yes</v>
      </c>
      <c r="J10572" s="4">
        <f>EOMONTH(OnlineRetail[[#This Row],[InvoiceDate]],-1)+1</f>
        <v>40725</v>
      </c>
      <c r="K10572" s="6">
        <f>OnlineRetail[[#This Row],[Quantity]]*OnlineRetail[[#This Row],[UnitPrice]]</f>
        <v>34</v>
      </c>
      <c r="L10572" t="str">
        <f t="shared" si="165"/>
        <v>14131|Jul-2011</v>
      </c>
    </row>
    <row r="10573" spans="1:12">
      <c r="A10573">
        <v>539997</v>
      </c>
      <c r="B10573" t="s">
        <v>118</v>
      </c>
      <c r="C10573" t="s">
        <v>16</v>
      </c>
      <c r="D10573">
        <v>6</v>
      </c>
      <c r="E10573" s="1">
        <v>40749.513888888891</v>
      </c>
      <c r="F10573">
        <v>1.65</v>
      </c>
      <c r="G10573">
        <v>13988</v>
      </c>
      <c r="H10573" t="s">
        <v>10</v>
      </c>
      <c r="I10573" t="str">
        <f>IF(AND(LEFT(OnlineRetail[[#This Row],[InvoiceNo]],1)&lt;&gt;"C",OnlineRetail[[#This Row],[CustomerID]]&lt;&gt;""),"Yes","No")</f>
        <v>Yes</v>
      </c>
      <c r="J10573" s="4">
        <f>EOMONTH(OnlineRetail[[#This Row],[InvoiceDate]],-1)+1</f>
        <v>40725</v>
      </c>
      <c r="K10573" s="6">
        <f>OnlineRetail[[#This Row],[Quantity]]*OnlineRetail[[#This Row],[UnitPrice]]</f>
        <v>9.8999999999999986</v>
      </c>
      <c r="L10573" t="str">
        <f t="shared" si="165"/>
        <v>13988|Jul-2011</v>
      </c>
    </row>
    <row r="10574" spans="1:12">
      <c r="A10574">
        <v>551393</v>
      </c>
      <c r="B10574" t="s">
        <v>8</v>
      </c>
      <c r="C10574" t="s">
        <v>83</v>
      </c>
      <c r="D10574">
        <v>22</v>
      </c>
      <c r="E10574" s="1">
        <v>40749.527083333327</v>
      </c>
      <c r="F10574">
        <v>1.65</v>
      </c>
      <c r="G10574">
        <v>13835</v>
      </c>
      <c r="H10574" t="s">
        <v>10</v>
      </c>
      <c r="I10574" t="str">
        <f>IF(AND(LEFT(OnlineRetail[[#This Row],[InvoiceNo]],1)&lt;&gt;"C",OnlineRetail[[#This Row],[CustomerID]]&lt;&gt;""),"Yes","No")</f>
        <v>Yes</v>
      </c>
      <c r="J10574" s="4">
        <f>EOMONTH(OnlineRetail[[#This Row],[InvoiceDate]],-1)+1</f>
        <v>40725</v>
      </c>
      <c r="K10574" s="6">
        <f>OnlineRetail[[#This Row],[Quantity]]*OnlineRetail[[#This Row],[UnitPrice]]</f>
        <v>36.299999999999997</v>
      </c>
      <c r="L10574" t="str">
        <f t="shared" si="165"/>
        <v>13835|Jul-2011</v>
      </c>
    </row>
    <row r="10575" spans="1:12">
      <c r="A10575">
        <v>555168</v>
      </c>
      <c r="B10575" t="s">
        <v>242</v>
      </c>
      <c r="C10575" t="s">
        <v>33</v>
      </c>
      <c r="D10575">
        <v>4</v>
      </c>
      <c r="E10575" s="1">
        <v>40749.545138888891</v>
      </c>
      <c r="F10575">
        <v>2.5499999999999998</v>
      </c>
      <c r="G10575">
        <v>13583</v>
      </c>
      <c r="H10575" t="s">
        <v>10</v>
      </c>
      <c r="I10575" t="str">
        <f>IF(AND(LEFT(OnlineRetail[[#This Row],[InvoiceNo]],1)&lt;&gt;"C",OnlineRetail[[#This Row],[CustomerID]]&lt;&gt;""),"Yes","No")</f>
        <v>Yes</v>
      </c>
      <c r="J10575" s="4">
        <f>EOMONTH(OnlineRetail[[#This Row],[InvoiceDate]],-1)+1</f>
        <v>40725</v>
      </c>
      <c r="K10575" s="6">
        <f>OnlineRetail[[#This Row],[Quantity]]*OnlineRetail[[#This Row],[UnitPrice]]</f>
        <v>10.199999999999999</v>
      </c>
      <c r="L10575" t="str">
        <f t="shared" si="165"/>
        <v>13583|Jul-2011</v>
      </c>
    </row>
    <row r="10576" spans="1:12">
      <c r="A10576">
        <v>549826</v>
      </c>
      <c r="B10576" t="s">
        <v>161</v>
      </c>
      <c r="C10576" t="s">
        <v>27</v>
      </c>
      <c r="D10576">
        <v>19</v>
      </c>
      <c r="E10576" s="1">
        <v>40749.547222222223</v>
      </c>
      <c r="F10576">
        <v>0.85</v>
      </c>
      <c r="G10576">
        <v>13713</v>
      </c>
      <c r="H10576" t="s">
        <v>10</v>
      </c>
      <c r="I10576" t="str">
        <f>IF(AND(LEFT(OnlineRetail[[#This Row],[InvoiceNo]],1)&lt;&gt;"C",OnlineRetail[[#This Row],[CustomerID]]&lt;&gt;""),"Yes","No")</f>
        <v>Yes</v>
      </c>
      <c r="J10576" s="4">
        <f>EOMONTH(OnlineRetail[[#This Row],[InvoiceDate]],-1)+1</f>
        <v>40725</v>
      </c>
      <c r="K10576" s="6">
        <f>OnlineRetail[[#This Row],[Quantity]]*OnlineRetail[[#This Row],[UnitPrice]]</f>
        <v>16.149999999999999</v>
      </c>
      <c r="L10576" t="str">
        <f t="shared" si="165"/>
        <v>13713|Jul-2011</v>
      </c>
    </row>
    <row r="10577" spans="1:12">
      <c r="A10577">
        <v>542188</v>
      </c>
      <c r="B10577" t="s">
        <v>125</v>
      </c>
      <c r="C10577" t="s">
        <v>72</v>
      </c>
      <c r="D10577">
        <v>17</v>
      </c>
      <c r="E10577" s="1">
        <v>40749.552777777782</v>
      </c>
      <c r="F10577">
        <v>0.85</v>
      </c>
      <c r="G10577">
        <v>12757</v>
      </c>
      <c r="H10577" t="s">
        <v>121</v>
      </c>
      <c r="I10577" t="str">
        <f>IF(AND(LEFT(OnlineRetail[[#This Row],[InvoiceNo]],1)&lt;&gt;"C",OnlineRetail[[#This Row],[CustomerID]]&lt;&gt;""),"Yes","No")</f>
        <v>Yes</v>
      </c>
      <c r="J10577" s="4">
        <f>EOMONTH(OnlineRetail[[#This Row],[InvoiceDate]],-1)+1</f>
        <v>40725</v>
      </c>
      <c r="K10577" s="6">
        <f>OnlineRetail[[#This Row],[Quantity]]*OnlineRetail[[#This Row],[UnitPrice]]</f>
        <v>14.45</v>
      </c>
      <c r="L10577" t="str">
        <f t="shared" si="165"/>
        <v>12757|Jul-2011</v>
      </c>
    </row>
    <row r="10578" spans="1:12">
      <c r="A10578">
        <v>550105</v>
      </c>
      <c r="B10578" t="s">
        <v>204</v>
      </c>
      <c r="C10578" t="s">
        <v>48</v>
      </c>
      <c r="D10578">
        <v>9</v>
      </c>
      <c r="E10578" s="1">
        <v>40749.564583333333</v>
      </c>
      <c r="F10578">
        <v>1.65</v>
      </c>
      <c r="G10578">
        <v>13501</v>
      </c>
      <c r="H10578" t="s">
        <v>10</v>
      </c>
      <c r="I10578" t="str">
        <f>IF(AND(LEFT(OnlineRetail[[#This Row],[InvoiceNo]],1)&lt;&gt;"C",OnlineRetail[[#This Row],[CustomerID]]&lt;&gt;""),"Yes","No")</f>
        <v>Yes</v>
      </c>
      <c r="J10578" s="4">
        <f>EOMONTH(OnlineRetail[[#This Row],[InvoiceDate]],-1)+1</f>
        <v>40725</v>
      </c>
      <c r="K10578" s="6">
        <f>OnlineRetail[[#This Row],[Quantity]]*OnlineRetail[[#This Row],[UnitPrice]]</f>
        <v>14.85</v>
      </c>
      <c r="L10578" t="str">
        <f t="shared" si="165"/>
        <v>13501|Jul-2011</v>
      </c>
    </row>
    <row r="10579" spans="1:12">
      <c r="A10579">
        <v>539695</v>
      </c>
      <c r="B10579" t="s">
        <v>243</v>
      </c>
      <c r="C10579" t="s">
        <v>21</v>
      </c>
      <c r="D10579">
        <v>18</v>
      </c>
      <c r="E10579" s="1">
        <v>40749.573611111111</v>
      </c>
      <c r="F10579">
        <v>0.85</v>
      </c>
      <c r="G10579">
        <v>14025</v>
      </c>
      <c r="H10579" t="s">
        <v>10</v>
      </c>
      <c r="I10579" t="str">
        <f>IF(AND(LEFT(OnlineRetail[[#This Row],[InvoiceNo]],1)&lt;&gt;"C",OnlineRetail[[#This Row],[CustomerID]]&lt;&gt;""),"Yes","No")</f>
        <v>Yes</v>
      </c>
      <c r="J10579" s="4">
        <f>EOMONTH(OnlineRetail[[#This Row],[InvoiceDate]],-1)+1</f>
        <v>40725</v>
      </c>
      <c r="K10579" s="6">
        <f>OnlineRetail[[#This Row],[Quantity]]*OnlineRetail[[#This Row],[UnitPrice]]</f>
        <v>15.299999999999999</v>
      </c>
      <c r="L10579" t="str">
        <f t="shared" si="165"/>
        <v>14025|Jul-2011</v>
      </c>
    </row>
    <row r="10580" spans="1:12">
      <c r="A10580">
        <v>545161</v>
      </c>
      <c r="B10580" t="s">
        <v>214</v>
      </c>
      <c r="C10580" t="s">
        <v>16</v>
      </c>
      <c r="D10580">
        <v>5</v>
      </c>
      <c r="E10580" s="1">
        <v>40749.578472222223</v>
      </c>
      <c r="F10580">
        <v>4.25</v>
      </c>
      <c r="G10580">
        <v>12699</v>
      </c>
      <c r="H10580" t="s">
        <v>10</v>
      </c>
      <c r="I10580" t="str">
        <f>IF(AND(LEFT(OnlineRetail[[#This Row],[InvoiceNo]],1)&lt;&gt;"C",OnlineRetail[[#This Row],[CustomerID]]&lt;&gt;""),"Yes","No")</f>
        <v>Yes</v>
      </c>
      <c r="J10580" s="4">
        <f>EOMONTH(OnlineRetail[[#This Row],[InvoiceDate]],-1)+1</f>
        <v>40725</v>
      </c>
      <c r="K10580" s="6">
        <f>OnlineRetail[[#This Row],[Quantity]]*OnlineRetail[[#This Row],[UnitPrice]]</f>
        <v>21.25</v>
      </c>
      <c r="L10580" t="str">
        <f t="shared" si="165"/>
        <v>12699|Jul-2011</v>
      </c>
    </row>
    <row r="10581" spans="1:12">
      <c r="A10581">
        <v>542033</v>
      </c>
      <c r="B10581" t="s">
        <v>165</v>
      </c>
      <c r="C10581" t="s">
        <v>19</v>
      </c>
      <c r="D10581">
        <v>7</v>
      </c>
      <c r="E10581" s="1">
        <v>40749.579861111109</v>
      </c>
      <c r="F10581">
        <v>4.25</v>
      </c>
      <c r="G10581">
        <v>13570</v>
      </c>
      <c r="H10581" t="s">
        <v>10</v>
      </c>
      <c r="I10581" t="str">
        <f>IF(AND(LEFT(OnlineRetail[[#This Row],[InvoiceNo]],1)&lt;&gt;"C",OnlineRetail[[#This Row],[CustomerID]]&lt;&gt;""),"Yes","No")</f>
        <v>Yes</v>
      </c>
      <c r="J10581" s="4">
        <f>EOMONTH(OnlineRetail[[#This Row],[InvoiceDate]],-1)+1</f>
        <v>40725</v>
      </c>
      <c r="K10581" s="6">
        <f>OnlineRetail[[#This Row],[Quantity]]*OnlineRetail[[#This Row],[UnitPrice]]</f>
        <v>29.75</v>
      </c>
      <c r="L10581" t="str">
        <f t="shared" si="165"/>
        <v>13570|Jul-2011</v>
      </c>
    </row>
    <row r="10582" spans="1:12">
      <c r="A10582">
        <v>542076</v>
      </c>
      <c r="B10582" t="s">
        <v>66</v>
      </c>
      <c r="C10582" t="s">
        <v>46</v>
      </c>
      <c r="D10582">
        <v>11</v>
      </c>
      <c r="E10582" s="1">
        <v>40749.582638888889</v>
      </c>
      <c r="F10582">
        <v>1.65</v>
      </c>
      <c r="G10582">
        <v>13803</v>
      </c>
      <c r="H10582" t="s">
        <v>10</v>
      </c>
      <c r="I10582" t="str">
        <f>IF(AND(LEFT(OnlineRetail[[#This Row],[InvoiceNo]],1)&lt;&gt;"C",OnlineRetail[[#This Row],[CustomerID]]&lt;&gt;""),"Yes","No")</f>
        <v>Yes</v>
      </c>
      <c r="J10582" s="4">
        <f>EOMONTH(OnlineRetail[[#This Row],[InvoiceDate]],-1)+1</f>
        <v>40725</v>
      </c>
      <c r="K10582" s="6">
        <f>OnlineRetail[[#This Row],[Quantity]]*OnlineRetail[[#This Row],[UnitPrice]]</f>
        <v>18.149999999999999</v>
      </c>
      <c r="L10582" t="str">
        <f t="shared" si="165"/>
        <v>13803|Jul-2011</v>
      </c>
    </row>
    <row r="10583" spans="1:12">
      <c r="A10583">
        <v>551053</v>
      </c>
      <c r="B10583" t="s">
        <v>114</v>
      </c>
      <c r="C10583" t="s">
        <v>42</v>
      </c>
      <c r="D10583">
        <v>11</v>
      </c>
      <c r="E10583" s="1">
        <v>40749.584027777782</v>
      </c>
      <c r="F10583">
        <v>1.65</v>
      </c>
      <c r="G10583">
        <v>13885</v>
      </c>
      <c r="H10583" t="s">
        <v>10</v>
      </c>
      <c r="I10583" t="str">
        <f>IF(AND(LEFT(OnlineRetail[[#This Row],[InvoiceNo]],1)&lt;&gt;"C",OnlineRetail[[#This Row],[CustomerID]]&lt;&gt;""),"Yes","No")</f>
        <v>Yes</v>
      </c>
      <c r="J10583" s="4">
        <f>EOMONTH(OnlineRetail[[#This Row],[InvoiceDate]],-1)+1</f>
        <v>40725</v>
      </c>
      <c r="K10583" s="6">
        <f>OnlineRetail[[#This Row],[Quantity]]*OnlineRetail[[#This Row],[UnitPrice]]</f>
        <v>18.149999999999999</v>
      </c>
      <c r="L10583" t="str">
        <f t="shared" si="165"/>
        <v>13885|Jul-2011</v>
      </c>
    </row>
    <row r="10584" spans="1:12">
      <c r="A10584">
        <v>553223</v>
      </c>
      <c r="B10584" t="s">
        <v>35</v>
      </c>
      <c r="C10584" t="s">
        <v>53</v>
      </c>
      <c r="D10584">
        <v>9</v>
      </c>
      <c r="E10584" s="1">
        <v>40749.584027777782</v>
      </c>
      <c r="F10584">
        <v>1.65</v>
      </c>
      <c r="G10584">
        <v>14103</v>
      </c>
      <c r="H10584" t="s">
        <v>10</v>
      </c>
      <c r="I10584" t="str">
        <f>IF(AND(LEFT(OnlineRetail[[#This Row],[InvoiceNo]],1)&lt;&gt;"C",OnlineRetail[[#This Row],[CustomerID]]&lt;&gt;""),"Yes","No")</f>
        <v>Yes</v>
      </c>
      <c r="J10584" s="4">
        <f>EOMONTH(OnlineRetail[[#This Row],[InvoiceDate]],-1)+1</f>
        <v>40725</v>
      </c>
      <c r="K10584" s="6">
        <f>OnlineRetail[[#This Row],[Quantity]]*OnlineRetail[[#This Row],[UnitPrice]]</f>
        <v>14.85</v>
      </c>
      <c r="L10584" t="str">
        <f t="shared" si="165"/>
        <v>14103|Jul-2011</v>
      </c>
    </row>
    <row r="10585" spans="1:12">
      <c r="A10585">
        <v>555715</v>
      </c>
      <c r="B10585" t="s">
        <v>216</v>
      </c>
      <c r="C10585" t="s">
        <v>33</v>
      </c>
      <c r="D10585">
        <v>17</v>
      </c>
      <c r="E10585" s="1">
        <v>40749.590277777781</v>
      </c>
      <c r="F10585">
        <v>1.25</v>
      </c>
      <c r="G10585">
        <v>12946</v>
      </c>
      <c r="H10585" t="s">
        <v>10</v>
      </c>
      <c r="I10585" t="str">
        <f>IF(AND(LEFT(OnlineRetail[[#This Row],[InvoiceNo]],1)&lt;&gt;"C",OnlineRetail[[#This Row],[CustomerID]]&lt;&gt;""),"Yes","No")</f>
        <v>Yes</v>
      </c>
      <c r="J10585" s="4">
        <f>EOMONTH(OnlineRetail[[#This Row],[InvoiceDate]],-1)+1</f>
        <v>40725</v>
      </c>
      <c r="K10585" s="6">
        <f>OnlineRetail[[#This Row],[Quantity]]*OnlineRetail[[#This Row],[UnitPrice]]</f>
        <v>21.25</v>
      </c>
      <c r="L10585" t="str">
        <f t="shared" si="165"/>
        <v>12946|Jul-2011</v>
      </c>
    </row>
    <row r="10586" spans="1:12">
      <c r="A10586">
        <v>541335</v>
      </c>
      <c r="B10586" t="s">
        <v>228</v>
      </c>
      <c r="C10586" t="s">
        <v>40</v>
      </c>
      <c r="D10586">
        <v>8</v>
      </c>
      <c r="E10586" s="1">
        <v>40749.59097222222</v>
      </c>
      <c r="F10586">
        <v>7.95</v>
      </c>
      <c r="G10586">
        <v>12785</v>
      </c>
      <c r="H10586" t="s">
        <v>10</v>
      </c>
      <c r="I10586" t="str">
        <f>IF(AND(LEFT(OnlineRetail[[#This Row],[InvoiceNo]],1)&lt;&gt;"C",OnlineRetail[[#This Row],[CustomerID]]&lt;&gt;""),"Yes","No")</f>
        <v>Yes</v>
      </c>
      <c r="J10586" s="4">
        <f>EOMONTH(OnlineRetail[[#This Row],[InvoiceDate]],-1)+1</f>
        <v>40725</v>
      </c>
      <c r="K10586" s="6">
        <f>OnlineRetail[[#This Row],[Quantity]]*OnlineRetail[[#This Row],[UnitPrice]]</f>
        <v>63.6</v>
      </c>
      <c r="L10586" t="str">
        <f t="shared" si="165"/>
        <v>12785|Jul-2011</v>
      </c>
    </row>
    <row r="10587" spans="1:12">
      <c r="A10587">
        <v>540871</v>
      </c>
      <c r="B10587" t="s">
        <v>112</v>
      </c>
      <c r="C10587" t="s">
        <v>72</v>
      </c>
      <c r="D10587">
        <v>2</v>
      </c>
      <c r="E10587" s="1">
        <v>40749.599305555559</v>
      </c>
      <c r="F10587">
        <v>3.39</v>
      </c>
      <c r="G10587">
        <v>13095</v>
      </c>
      <c r="H10587" t="s">
        <v>10</v>
      </c>
      <c r="I10587" t="str">
        <f>IF(AND(LEFT(OnlineRetail[[#This Row],[InvoiceNo]],1)&lt;&gt;"C",OnlineRetail[[#This Row],[CustomerID]]&lt;&gt;""),"Yes","No")</f>
        <v>Yes</v>
      </c>
      <c r="J10587" s="4">
        <f>EOMONTH(OnlineRetail[[#This Row],[InvoiceDate]],-1)+1</f>
        <v>40725</v>
      </c>
      <c r="K10587" s="6">
        <f>OnlineRetail[[#This Row],[Quantity]]*OnlineRetail[[#This Row],[UnitPrice]]</f>
        <v>6.78</v>
      </c>
      <c r="L10587" t="str">
        <f t="shared" si="165"/>
        <v>13095|Jul-2011</v>
      </c>
    </row>
    <row r="10588" spans="1:12">
      <c r="A10588">
        <v>539718</v>
      </c>
      <c r="B10588" t="s">
        <v>214</v>
      </c>
      <c r="C10588" t="s">
        <v>21</v>
      </c>
      <c r="D10588">
        <v>16</v>
      </c>
      <c r="E10588" s="1">
        <v>40749.601388888892</v>
      </c>
      <c r="F10588">
        <v>3.39</v>
      </c>
      <c r="G10588">
        <v>13531</v>
      </c>
      <c r="H10588" t="s">
        <v>10</v>
      </c>
      <c r="I10588" t="str">
        <f>IF(AND(LEFT(OnlineRetail[[#This Row],[InvoiceNo]],1)&lt;&gt;"C",OnlineRetail[[#This Row],[CustomerID]]&lt;&gt;""),"Yes","No")</f>
        <v>Yes</v>
      </c>
      <c r="J10588" s="4">
        <f>EOMONTH(OnlineRetail[[#This Row],[InvoiceDate]],-1)+1</f>
        <v>40725</v>
      </c>
      <c r="K10588" s="6">
        <f>OnlineRetail[[#This Row],[Quantity]]*OnlineRetail[[#This Row],[UnitPrice]]</f>
        <v>54.24</v>
      </c>
      <c r="L10588" t="str">
        <f t="shared" si="165"/>
        <v>13531|Jul-2011</v>
      </c>
    </row>
    <row r="10589" spans="1:12">
      <c r="A10589">
        <v>539510</v>
      </c>
      <c r="B10589" t="s">
        <v>203</v>
      </c>
      <c r="C10589" t="s">
        <v>39</v>
      </c>
      <c r="D10589">
        <v>9</v>
      </c>
      <c r="E10589" s="1">
        <v>40749.606249999997</v>
      </c>
      <c r="F10589">
        <v>2.1</v>
      </c>
      <c r="G10589">
        <v>13895</v>
      </c>
      <c r="H10589" t="s">
        <v>10</v>
      </c>
      <c r="I10589" t="str">
        <f>IF(AND(LEFT(OnlineRetail[[#This Row],[InvoiceNo]],1)&lt;&gt;"C",OnlineRetail[[#This Row],[CustomerID]]&lt;&gt;""),"Yes","No")</f>
        <v>Yes</v>
      </c>
      <c r="J10589" s="4">
        <f>EOMONTH(OnlineRetail[[#This Row],[InvoiceDate]],-1)+1</f>
        <v>40725</v>
      </c>
      <c r="K10589" s="6">
        <f>OnlineRetail[[#This Row],[Quantity]]*OnlineRetail[[#This Row],[UnitPrice]]</f>
        <v>18.900000000000002</v>
      </c>
      <c r="L10589" t="str">
        <f t="shared" si="165"/>
        <v>13895|Jul-2011</v>
      </c>
    </row>
    <row r="10590" spans="1:12">
      <c r="A10590">
        <v>541546</v>
      </c>
      <c r="B10590" t="s">
        <v>194</v>
      </c>
      <c r="C10590" t="s">
        <v>29</v>
      </c>
      <c r="D10590">
        <v>10</v>
      </c>
      <c r="E10590" s="1">
        <v>40749.60833333333</v>
      </c>
      <c r="F10590">
        <v>2.1</v>
      </c>
      <c r="G10590">
        <v>13318</v>
      </c>
      <c r="H10590" t="s">
        <v>10</v>
      </c>
      <c r="I10590" t="str">
        <f>IF(AND(LEFT(OnlineRetail[[#This Row],[InvoiceNo]],1)&lt;&gt;"C",OnlineRetail[[#This Row],[CustomerID]]&lt;&gt;""),"Yes","No")</f>
        <v>Yes</v>
      </c>
      <c r="J10590" s="4">
        <f>EOMONTH(OnlineRetail[[#This Row],[InvoiceDate]],-1)+1</f>
        <v>40725</v>
      </c>
      <c r="K10590" s="6">
        <f>OnlineRetail[[#This Row],[Quantity]]*OnlineRetail[[#This Row],[UnitPrice]]</f>
        <v>21</v>
      </c>
      <c r="L10590" t="str">
        <f t="shared" si="165"/>
        <v>13318|Jul-2011</v>
      </c>
    </row>
    <row r="10591" spans="1:12">
      <c r="A10591">
        <v>554120</v>
      </c>
      <c r="B10591" t="s">
        <v>95</v>
      </c>
      <c r="C10591" t="s">
        <v>83</v>
      </c>
      <c r="D10591">
        <v>23</v>
      </c>
      <c r="E10591" s="1">
        <v>40749.615277777782</v>
      </c>
      <c r="F10591">
        <v>1.25</v>
      </c>
      <c r="G10591">
        <v>13534</v>
      </c>
      <c r="H10591" t="s">
        <v>10</v>
      </c>
      <c r="I10591" t="str">
        <f>IF(AND(LEFT(OnlineRetail[[#This Row],[InvoiceNo]],1)&lt;&gt;"C",OnlineRetail[[#This Row],[CustomerID]]&lt;&gt;""),"Yes","No")</f>
        <v>Yes</v>
      </c>
      <c r="J10591" s="4">
        <f>EOMONTH(OnlineRetail[[#This Row],[InvoiceDate]],-1)+1</f>
        <v>40725</v>
      </c>
      <c r="K10591" s="6">
        <f>OnlineRetail[[#This Row],[Quantity]]*OnlineRetail[[#This Row],[UnitPrice]]</f>
        <v>28.75</v>
      </c>
      <c r="L10591" t="str">
        <f t="shared" si="165"/>
        <v>13534|Jul-2011</v>
      </c>
    </row>
    <row r="10592" spans="1:12">
      <c r="A10592">
        <v>542315</v>
      </c>
      <c r="B10592" t="s">
        <v>202</v>
      </c>
      <c r="C10592" t="s">
        <v>42</v>
      </c>
      <c r="D10592">
        <v>24</v>
      </c>
      <c r="E10592" s="1">
        <v>40749.618750000001</v>
      </c>
      <c r="F10592">
        <v>3.39</v>
      </c>
      <c r="G10592">
        <v>14203</v>
      </c>
      <c r="H10592" t="s">
        <v>17</v>
      </c>
      <c r="I10592" t="str">
        <f>IF(AND(LEFT(OnlineRetail[[#This Row],[InvoiceNo]],1)&lt;&gt;"C",OnlineRetail[[#This Row],[CustomerID]]&lt;&gt;""),"Yes","No")</f>
        <v>Yes</v>
      </c>
      <c r="J10592" s="4">
        <f>EOMONTH(OnlineRetail[[#This Row],[InvoiceDate]],-1)+1</f>
        <v>40725</v>
      </c>
      <c r="K10592" s="6">
        <f>OnlineRetail[[#This Row],[Quantity]]*OnlineRetail[[#This Row],[UnitPrice]]</f>
        <v>81.36</v>
      </c>
      <c r="L10592" t="str">
        <f t="shared" si="165"/>
        <v>14203|Jul-2011</v>
      </c>
    </row>
    <row r="10593" spans="1:12">
      <c r="A10593">
        <v>539989</v>
      </c>
      <c r="B10593" t="s">
        <v>221</v>
      </c>
      <c r="C10593" t="s">
        <v>21</v>
      </c>
      <c r="D10593">
        <v>12</v>
      </c>
      <c r="E10593" s="1">
        <v>40749.619444444441</v>
      </c>
      <c r="F10593">
        <v>2.1</v>
      </c>
      <c r="G10593">
        <v>14207</v>
      </c>
      <c r="H10593" t="s">
        <v>10</v>
      </c>
      <c r="I10593" t="str">
        <f>IF(AND(LEFT(OnlineRetail[[#This Row],[InvoiceNo]],1)&lt;&gt;"C",OnlineRetail[[#This Row],[CustomerID]]&lt;&gt;""),"Yes","No")</f>
        <v>Yes</v>
      </c>
      <c r="J10593" s="4">
        <f>EOMONTH(OnlineRetail[[#This Row],[InvoiceDate]],-1)+1</f>
        <v>40725</v>
      </c>
      <c r="K10593" s="6">
        <f>OnlineRetail[[#This Row],[Quantity]]*OnlineRetail[[#This Row],[UnitPrice]]</f>
        <v>25.200000000000003</v>
      </c>
      <c r="L10593" t="str">
        <f t="shared" si="165"/>
        <v>14207|Jul-2011</v>
      </c>
    </row>
    <row r="10594" spans="1:12">
      <c r="A10594">
        <v>550154</v>
      </c>
      <c r="B10594" t="s">
        <v>245</v>
      </c>
      <c r="C10594" t="s">
        <v>39</v>
      </c>
      <c r="D10594">
        <v>23</v>
      </c>
      <c r="E10594" s="1">
        <v>40749.628472222219</v>
      </c>
      <c r="F10594">
        <v>7.95</v>
      </c>
      <c r="G10594">
        <v>12966</v>
      </c>
      <c r="H10594" t="s">
        <v>10</v>
      </c>
      <c r="I10594" t="str">
        <f>IF(AND(LEFT(OnlineRetail[[#This Row],[InvoiceNo]],1)&lt;&gt;"C",OnlineRetail[[#This Row],[CustomerID]]&lt;&gt;""),"Yes","No")</f>
        <v>Yes</v>
      </c>
      <c r="J10594" s="4">
        <f>EOMONTH(OnlineRetail[[#This Row],[InvoiceDate]],-1)+1</f>
        <v>40725</v>
      </c>
      <c r="K10594" s="6">
        <f>OnlineRetail[[#This Row],[Quantity]]*OnlineRetail[[#This Row],[UnitPrice]]</f>
        <v>182.85</v>
      </c>
      <c r="L10594" t="str">
        <f t="shared" si="165"/>
        <v>12966|Jul-2011</v>
      </c>
    </row>
    <row r="10595" spans="1:12">
      <c r="A10595">
        <v>554655</v>
      </c>
      <c r="B10595" t="s">
        <v>233</v>
      </c>
      <c r="C10595" t="s">
        <v>50</v>
      </c>
      <c r="D10595">
        <v>22</v>
      </c>
      <c r="E10595" s="1">
        <v>40749.647916666669</v>
      </c>
      <c r="F10595">
        <v>1.65</v>
      </c>
      <c r="G10595">
        <v>14214</v>
      </c>
      <c r="H10595" t="s">
        <v>10</v>
      </c>
      <c r="I10595" t="str">
        <f>IF(AND(LEFT(OnlineRetail[[#This Row],[InvoiceNo]],1)&lt;&gt;"C",OnlineRetail[[#This Row],[CustomerID]]&lt;&gt;""),"Yes","No")</f>
        <v>Yes</v>
      </c>
      <c r="J10595" s="4">
        <f>EOMONTH(OnlineRetail[[#This Row],[InvoiceDate]],-1)+1</f>
        <v>40725</v>
      </c>
      <c r="K10595" s="6">
        <f>OnlineRetail[[#This Row],[Quantity]]*OnlineRetail[[#This Row],[UnitPrice]]</f>
        <v>36.299999999999997</v>
      </c>
      <c r="L10595" t="str">
        <f t="shared" si="165"/>
        <v>14214|Jul-2011</v>
      </c>
    </row>
    <row r="10596" spans="1:12">
      <c r="A10596">
        <v>556307</v>
      </c>
      <c r="B10596" t="s">
        <v>55</v>
      </c>
      <c r="C10596" t="s">
        <v>48</v>
      </c>
      <c r="D10596">
        <v>4</v>
      </c>
      <c r="E10596" s="1">
        <v>40749.65347222222</v>
      </c>
      <c r="F10596">
        <v>1.65</v>
      </c>
      <c r="G10596">
        <v>12917</v>
      </c>
      <c r="H10596" t="s">
        <v>36</v>
      </c>
      <c r="I10596" t="str">
        <f>IF(AND(LEFT(OnlineRetail[[#This Row],[InvoiceNo]],1)&lt;&gt;"C",OnlineRetail[[#This Row],[CustomerID]]&lt;&gt;""),"Yes","No")</f>
        <v>Yes</v>
      </c>
      <c r="J10596" s="4">
        <f>EOMONTH(OnlineRetail[[#This Row],[InvoiceDate]],-1)+1</f>
        <v>40725</v>
      </c>
      <c r="K10596" s="6">
        <f>OnlineRetail[[#This Row],[Quantity]]*OnlineRetail[[#This Row],[UnitPrice]]</f>
        <v>6.6</v>
      </c>
      <c r="L10596" t="str">
        <f t="shared" si="165"/>
        <v>12917|Jul-2011</v>
      </c>
    </row>
    <row r="10597" spans="1:12">
      <c r="A10597">
        <v>551602</v>
      </c>
      <c r="B10597" t="s">
        <v>55</v>
      </c>
      <c r="C10597" t="s">
        <v>9</v>
      </c>
      <c r="D10597">
        <v>10</v>
      </c>
      <c r="E10597" s="1">
        <v>40749.655555555553</v>
      </c>
      <c r="F10597">
        <v>1.25</v>
      </c>
      <c r="G10597">
        <v>13020</v>
      </c>
      <c r="H10597" t="s">
        <v>10</v>
      </c>
      <c r="I10597" t="str">
        <f>IF(AND(LEFT(OnlineRetail[[#This Row],[InvoiceNo]],1)&lt;&gt;"C",OnlineRetail[[#This Row],[CustomerID]]&lt;&gt;""),"Yes","No")</f>
        <v>Yes</v>
      </c>
      <c r="J10597" s="4">
        <f>EOMONTH(OnlineRetail[[#This Row],[InvoiceDate]],-1)+1</f>
        <v>40725</v>
      </c>
      <c r="K10597" s="6">
        <f>OnlineRetail[[#This Row],[Quantity]]*OnlineRetail[[#This Row],[UnitPrice]]</f>
        <v>12.5</v>
      </c>
      <c r="L10597" t="str">
        <f t="shared" si="165"/>
        <v>13020|Jul-2011</v>
      </c>
    </row>
    <row r="10598" spans="1:12">
      <c r="A10598">
        <v>555525</v>
      </c>
      <c r="B10598" t="s">
        <v>54</v>
      </c>
      <c r="C10598" t="s">
        <v>40</v>
      </c>
      <c r="D10598">
        <v>16</v>
      </c>
      <c r="E10598" s="1">
        <v>40749.659722222219</v>
      </c>
      <c r="F10598">
        <v>9.9499999999999993</v>
      </c>
      <c r="G10598">
        <v>13338</v>
      </c>
      <c r="H10598" t="s">
        <v>10</v>
      </c>
      <c r="I10598" t="str">
        <f>IF(AND(LEFT(OnlineRetail[[#This Row],[InvoiceNo]],1)&lt;&gt;"C",OnlineRetail[[#This Row],[CustomerID]]&lt;&gt;""),"Yes","No")</f>
        <v>Yes</v>
      </c>
      <c r="J10598" s="4">
        <f>EOMONTH(OnlineRetail[[#This Row],[InvoiceDate]],-1)+1</f>
        <v>40725</v>
      </c>
      <c r="K10598" s="6">
        <f>OnlineRetail[[#This Row],[Quantity]]*OnlineRetail[[#This Row],[UnitPrice]]</f>
        <v>159.19999999999999</v>
      </c>
      <c r="L10598" t="str">
        <f t="shared" si="165"/>
        <v>13338|Jul-2011</v>
      </c>
    </row>
    <row r="10599" spans="1:12">
      <c r="A10599">
        <v>554178</v>
      </c>
      <c r="B10599" t="s">
        <v>95</v>
      </c>
      <c r="C10599" t="s">
        <v>46</v>
      </c>
      <c r="D10599">
        <v>5</v>
      </c>
      <c r="E10599" s="1">
        <v>40749.666666666657</v>
      </c>
      <c r="F10599">
        <v>4.95</v>
      </c>
      <c r="G10599">
        <v>14030</v>
      </c>
      <c r="H10599" t="s">
        <v>70</v>
      </c>
      <c r="I10599" t="str">
        <f>IF(AND(LEFT(OnlineRetail[[#This Row],[InvoiceNo]],1)&lt;&gt;"C",OnlineRetail[[#This Row],[CustomerID]]&lt;&gt;""),"Yes","No")</f>
        <v>Yes</v>
      </c>
      <c r="J10599" s="4">
        <f>EOMONTH(OnlineRetail[[#This Row],[InvoiceDate]],-1)+1</f>
        <v>40725</v>
      </c>
      <c r="K10599" s="6">
        <f>OnlineRetail[[#This Row],[Quantity]]*OnlineRetail[[#This Row],[UnitPrice]]</f>
        <v>24.75</v>
      </c>
      <c r="L10599" t="str">
        <f t="shared" si="165"/>
        <v>14030|Jul-2011</v>
      </c>
    </row>
    <row r="10600" spans="1:12">
      <c r="A10600">
        <v>540362</v>
      </c>
      <c r="B10600" t="s">
        <v>275</v>
      </c>
      <c r="C10600" t="s">
        <v>40</v>
      </c>
      <c r="D10600">
        <v>5</v>
      </c>
      <c r="E10600" s="1">
        <v>40749.686805555553</v>
      </c>
      <c r="F10600">
        <v>7.95</v>
      </c>
      <c r="G10600">
        <v>14054</v>
      </c>
      <c r="H10600" t="s">
        <v>10</v>
      </c>
      <c r="I10600" t="str">
        <f>IF(AND(LEFT(OnlineRetail[[#This Row],[InvoiceNo]],1)&lt;&gt;"C",OnlineRetail[[#This Row],[CustomerID]]&lt;&gt;""),"Yes","No")</f>
        <v>Yes</v>
      </c>
      <c r="J10600" s="4">
        <f>EOMONTH(OnlineRetail[[#This Row],[InvoiceDate]],-1)+1</f>
        <v>40725</v>
      </c>
      <c r="K10600" s="6">
        <f>OnlineRetail[[#This Row],[Quantity]]*OnlineRetail[[#This Row],[UnitPrice]]</f>
        <v>39.75</v>
      </c>
      <c r="L10600" t="str">
        <f t="shared" si="165"/>
        <v>14054|Jul-2011</v>
      </c>
    </row>
    <row r="10601" spans="1:12">
      <c r="A10601">
        <v>545377</v>
      </c>
      <c r="B10601" t="s">
        <v>239</v>
      </c>
      <c r="C10601" t="s">
        <v>72</v>
      </c>
      <c r="D10601">
        <v>9</v>
      </c>
      <c r="E10601" s="1">
        <v>40749.695138888892</v>
      </c>
      <c r="F10601">
        <v>4.25</v>
      </c>
      <c r="G10601">
        <v>13895</v>
      </c>
      <c r="H10601" t="s">
        <v>10</v>
      </c>
      <c r="I10601" t="str">
        <f>IF(AND(LEFT(OnlineRetail[[#This Row],[InvoiceNo]],1)&lt;&gt;"C",OnlineRetail[[#This Row],[CustomerID]]&lt;&gt;""),"Yes","No")</f>
        <v>Yes</v>
      </c>
      <c r="J10601" s="4">
        <f>EOMONTH(OnlineRetail[[#This Row],[InvoiceDate]],-1)+1</f>
        <v>40725</v>
      </c>
      <c r="K10601" s="6">
        <f>OnlineRetail[[#This Row],[Quantity]]*OnlineRetail[[#This Row],[UnitPrice]]</f>
        <v>38.25</v>
      </c>
      <c r="L10601" t="str">
        <f t="shared" si="165"/>
        <v>13895|Jul-2011</v>
      </c>
    </row>
    <row r="10602" spans="1:12">
      <c r="A10602">
        <v>548701</v>
      </c>
      <c r="B10602" t="s">
        <v>99</v>
      </c>
      <c r="C10602" t="s">
        <v>50</v>
      </c>
      <c r="D10602">
        <v>5</v>
      </c>
      <c r="E10602" s="1">
        <v>40749.70208333333</v>
      </c>
      <c r="F10602">
        <v>4.95</v>
      </c>
      <c r="G10602">
        <v>12876</v>
      </c>
      <c r="H10602" t="s">
        <v>22</v>
      </c>
      <c r="I10602" t="str">
        <f>IF(AND(LEFT(OnlineRetail[[#This Row],[InvoiceNo]],1)&lt;&gt;"C",OnlineRetail[[#This Row],[CustomerID]]&lt;&gt;""),"Yes","No")</f>
        <v>Yes</v>
      </c>
      <c r="J10602" s="4">
        <f>EOMONTH(OnlineRetail[[#This Row],[InvoiceDate]],-1)+1</f>
        <v>40725</v>
      </c>
      <c r="K10602" s="6">
        <f>OnlineRetail[[#This Row],[Quantity]]*OnlineRetail[[#This Row],[UnitPrice]]</f>
        <v>24.75</v>
      </c>
      <c r="L10602" t="str">
        <f t="shared" si="165"/>
        <v>12876|Jul-2011</v>
      </c>
    </row>
    <row r="10603" spans="1:12">
      <c r="A10603">
        <v>545013</v>
      </c>
      <c r="B10603" t="s">
        <v>210</v>
      </c>
      <c r="C10603" t="s">
        <v>48</v>
      </c>
      <c r="D10603">
        <v>23</v>
      </c>
      <c r="E10603" s="1">
        <v>40749.70416666667</v>
      </c>
      <c r="F10603">
        <v>2.5499999999999998</v>
      </c>
      <c r="G10603">
        <v>14230</v>
      </c>
      <c r="H10603" t="s">
        <v>10</v>
      </c>
      <c r="I10603" t="str">
        <f>IF(AND(LEFT(OnlineRetail[[#This Row],[InvoiceNo]],1)&lt;&gt;"C",OnlineRetail[[#This Row],[CustomerID]]&lt;&gt;""),"Yes","No")</f>
        <v>Yes</v>
      </c>
      <c r="J10603" s="4">
        <f>EOMONTH(OnlineRetail[[#This Row],[InvoiceDate]],-1)+1</f>
        <v>40725</v>
      </c>
      <c r="K10603" s="6">
        <f>OnlineRetail[[#This Row],[Quantity]]*OnlineRetail[[#This Row],[UnitPrice]]</f>
        <v>58.65</v>
      </c>
      <c r="L10603" t="str">
        <f t="shared" si="165"/>
        <v>14230|Jul-2011</v>
      </c>
    </row>
    <row r="10604" spans="1:12">
      <c r="A10604">
        <v>543332</v>
      </c>
      <c r="B10604" t="s">
        <v>85</v>
      </c>
      <c r="C10604" t="s">
        <v>14</v>
      </c>
      <c r="D10604">
        <v>5</v>
      </c>
      <c r="E10604" s="1">
        <v>40749.709027777782</v>
      </c>
      <c r="F10604">
        <v>1.25</v>
      </c>
      <c r="G10604">
        <v>13725</v>
      </c>
      <c r="H10604" t="s">
        <v>36</v>
      </c>
      <c r="I10604" t="str">
        <f>IF(AND(LEFT(OnlineRetail[[#This Row],[InvoiceNo]],1)&lt;&gt;"C",OnlineRetail[[#This Row],[CustomerID]]&lt;&gt;""),"Yes","No")</f>
        <v>Yes</v>
      </c>
      <c r="J10604" s="4">
        <f>EOMONTH(OnlineRetail[[#This Row],[InvoiceDate]],-1)+1</f>
        <v>40725</v>
      </c>
      <c r="K10604" s="6">
        <f>OnlineRetail[[#This Row],[Quantity]]*OnlineRetail[[#This Row],[UnitPrice]]</f>
        <v>6.25</v>
      </c>
      <c r="L10604" t="str">
        <f t="shared" si="165"/>
        <v>13725|Jul-2011</v>
      </c>
    </row>
    <row r="10605" spans="1:12" hidden="1">
      <c r="A10605">
        <v>549601</v>
      </c>
      <c r="B10605" t="s">
        <v>245</v>
      </c>
      <c r="C10605" t="s">
        <v>21</v>
      </c>
      <c r="D10605">
        <v>14</v>
      </c>
      <c r="E10605" s="1">
        <v>40749.712500000001</v>
      </c>
      <c r="F10605">
        <v>7.95</v>
      </c>
      <c r="H10605" t="s">
        <v>10</v>
      </c>
      <c r="I10605" t="str">
        <f>IF(AND(LEFT(OnlineRetail[[#This Row],[InvoiceNo]],1)&lt;&gt;"C",OnlineRetail[[#This Row],[CustomerID]]&lt;&gt;""),"Yes","No")</f>
        <v>No</v>
      </c>
      <c r="J10605" s="4">
        <f>EOMONTH(OnlineRetail[[#This Row],[InvoiceDate]],-1)+1</f>
        <v>40725</v>
      </c>
      <c r="K10605" s="6">
        <f>OnlineRetail[[#This Row],[Quantity]]*OnlineRetail[[#This Row],[UnitPrice]]</f>
        <v>111.3</v>
      </c>
      <c r="L10605" t="str">
        <f t="shared" si="165"/>
        <v/>
      </c>
    </row>
    <row r="10606" spans="1:12">
      <c r="A10606">
        <v>544123</v>
      </c>
      <c r="B10606" t="s">
        <v>151</v>
      </c>
      <c r="C10606" t="s">
        <v>27</v>
      </c>
      <c r="D10606">
        <v>11</v>
      </c>
      <c r="E10606" s="1">
        <v>40749.724305555559</v>
      </c>
      <c r="F10606">
        <v>1.25</v>
      </c>
      <c r="G10606">
        <v>12889</v>
      </c>
      <c r="H10606" t="s">
        <v>10</v>
      </c>
      <c r="I10606" t="str">
        <f>IF(AND(LEFT(OnlineRetail[[#This Row],[InvoiceNo]],1)&lt;&gt;"C",OnlineRetail[[#This Row],[CustomerID]]&lt;&gt;""),"Yes","No")</f>
        <v>Yes</v>
      </c>
      <c r="J10606" s="4">
        <f>EOMONTH(OnlineRetail[[#This Row],[InvoiceDate]],-1)+1</f>
        <v>40725</v>
      </c>
      <c r="K10606" s="6">
        <f>OnlineRetail[[#This Row],[Quantity]]*OnlineRetail[[#This Row],[UnitPrice]]</f>
        <v>13.75</v>
      </c>
      <c r="L10606" t="str">
        <f t="shared" si="165"/>
        <v>12889|Jul-2011</v>
      </c>
    </row>
    <row r="10607" spans="1:12">
      <c r="A10607">
        <v>549859</v>
      </c>
      <c r="B10607" t="s">
        <v>186</v>
      </c>
      <c r="C10607" t="s">
        <v>83</v>
      </c>
      <c r="D10607">
        <v>10</v>
      </c>
      <c r="E10607" s="1">
        <v>40749.727083333331</v>
      </c>
      <c r="F10607">
        <v>2.5499999999999998</v>
      </c>
      <c r="G10607">
        <v>13749</v>
      </c>
      <c r="H10607" t="s">
        <v>10</v>
      </c>
      <c r="I10607" t="str">
        <f>IF(AND(LEFT(OnlineRetail[[#This Row],[InvoiceNo]],1)&lt;&gt;"C",OnlineRetail[[#This Row],[CustomerID]]&lt;&gt;""),"Yes","No")</f>
        <v>Yes</v>
      </c>
      <c r="J10607" s="4">
        <f>EOMONTH(OnlineRetail[[#This Row],[InvoiceDate]],-1)+1</f>
        <v>40725</v>
      </c>
      <c r="K10607" s="6">
        <f>OnlineRetail[[#This Row],[Quantity]]*OnlineRetail[[#This Row],[UnitPrice]]</f>
        <v>25.5</v>
      </c>
      <c r="L10607" t="str">
        <f t="shared" si="165"/>
        <v>13749|Jul-2011</v>
      </c>
    </row>
    <row r="10608" spans="1:12">
      <c r="A10608">
        <v>550234</v>
      </c>
      <c r="B10608" t="s">
        <v>241</v>
      </c>
      <c r="C10608" t="s">
        <v>21</v>
      </c>
      <c r="D10608">
        <v>11</v>
      </c>
      <c r="E10608" s="1">
        <v>40749.734722222223</v>
      </c>
      <c r="F10608">
        <v>4.95</v>
      </c>
      <c r="G10608">
        <v>13641</v>
      </c>
      <c r="H10608" t="s">
        <v>10</v>
      </c>
      <c r="I10608" t="str">
        <f>IF(AND(LEFT(OnlineRetail[[#This Row],[InvoiceNo]],1)&lt;&gt;"C",OnlineRetail[[#This Row],[CustomerID]]&lt;&gt;""),"Yes","No")</f>
        <v>Yes</v>
      </c>
      <c r="J10608" s="4">
        <f>EOMONTH(OnlineRetail[[#This Row],[InvoiceDate]],-1)+1</f>
        <v>40725</v>
      </c>
      <c r="K10608" s="6">
        <f>OnlineRetail[[#This Row],[Quantity]]*OnlineRetail[[#This Row],[UnitPrice]]</f>
        <v>54.45</v>
      </c>
      <c r="L10608" t="str">
        <f t="shared" si="165"/>
        <v>13641|Jul-2011</v>
      </c>
    </row>
    <row r="10609" spans="1:12">
      <c r="A10609">
        <v>543539</v>
      </c>
      <c r="B10609" t="s">
        <v>11</v>
      </c>
      <c r="C10609" t="s">
        <v>50</v>
      </c>
      <c r="D10609">
        <v>19</v>
      </c>
      <c r="E10609" s="1">
        <v>40749.737500000003</v>
      </c>
      <c r="F10609">
        <v>9.9499999999999993</v>
      </c>
      <c r="G10609">
        <v>13093</v>
      </c>
      <c r="H10609" t="s">
        <v>10</v>
      </c>
      <c r="I10609" t="str">
        <f>IF(AND(LEFT(OnlineRetail[[#This Row],[InvoiceNo]],1)&lt;&gt;"C",OnlineRetail[[#This Row],[CustomerID]]&lt;&gt;""),"Yes","No")</f>
        <v>Yes</v>
      </c>
      <c r="J10609" s="4">
        <f>EOMONTH(OnlineRetail[[#This Row],[InvoiceDate]],-1)+1</f>
        <v>40725</v>
      </c>
      <c r="K10609" s="6">
        <f>OnlineRetail[[#This Row],[Quantity]]*OnlineRetail[[#This Row],[UnitPrice]]</f>
        <v>189.04999999999998</v>
      </c>
      <c r="L10609" t="str">
        <f t="shared" si="165"/>
        <v>13093|Jul-2011</v>
      </c>
    </row>
    <row r="10610" spans="1:12">
      <c r="A10610">
        <v>539253</v>
      </c>
      <c r="B10610" t="s">
        <v>220</v>
      </c>
      <c r="C10610" t="s">
        <v>12</v>
      </c>
      <c r="D10610">
        <v>11</v>
      </c>
      <c r="E10610" s="1">
        <v>40749.760416666657</v>
      </c>
      <c r="F10610">
        <v>7.95</v>
      </c>
      <c r="G10610">
        <v>14178</v>
      </c>
      <c r="H10610" t="s">
        <v>17</v>
      </c>
      <c r="I10610" t="str">
        <f>IF(AND(LEFT(OnlineRetail[[#This Row],[InvoiceNo]],1)&lt;&gt;"C",OnlineRetail[[#This Row],[CustomerID]]&lt;&gt;""),"Yes","No")</f>
        <v>Yes</v>
      </c>
      <c r="J10610" s="4">
        <f>EOMONTH(OnlineRetail[[#This Row],[InvoiceDate]],-1)+1</f>
        <v>40725</v>
      </c>
      <c r="K10610" s="6">
        <f>OnlineRetail[[#This Row],[Quantity]]*OnlineRetail[[#This Row],[UnitPrice]]</f>
        <v>87.45</v>
      </c>
      <c r="L10610" t="str">
        <f t="shared" si="165"/>
        <v>14178|Jul-2011</v>
      </c>
    </row>
    <row r="10611" spans="1:12">
      <c r="A10611">
        <v>547037</v>
      </c>
      <c r="B10611" t="s">
        <v>236</v>
      </c>
      <c r="C10611" t="s">
        <v>48</v>
      </c>
      <c r="D10611">
        <v>10</v>
      </c>
      <c r="E10611" s="1">
        <v>40749.763194444437</v>
      </c>
      <c r="F10611">
        <v>0.85</v>
      </c>
      <c r="G10611">
        <v>12914</v>
      </c>
      <c r="H10611" t="s">
        <v>10</v>
      </c>
      <c r="I10611" t="str">
        <f>IF(AND(LEFT(OnlineRetail[[#This Row],[InvoiceNo]],1)&lt;&gt;"C",OnlineRetail[[#This Row],[CustomerID]]&lt;&gt;""),"Yes","No")</f>
        <v>Yes</v>
      </c>
      <c r="J10611" s="4">
        <f>EOMONTH(OnlineRetail[[#This Row],[InvoiceDate]],-1)+1</f>
        <v>40725</v>
      </c>
      <c r="K10611" s="6">
        <f>OnlineRetail[[#This Row],[Quantity]]*OnlineRetail[[#This Row],[UnitPrice]]</f>
        <v>8.5</v>
      </c>
      <c r="L10611" t="str">
        <f t="shared" si="165"/>
        <v>12914|Jul-2011</v>
      </c>
    </row>
    <row r="10612" spans="1:12">
      <c r="A10612">
        <v>550743</v>
      </c>
      <c r="B10612" t="s">
        <v>145</v>
      </c>
      <c r="C10612" t="s">
        <v>19</v>
      </c>
      <c r="D10612">
        <v>11</v>
      </c>
      <c r="E10612" s="1">
        <v>40749.763888888891</v>
      </c>
      <c r="F10612">
        <v>4.25</v>
      </c>
      <c r="G10612">
        <v>13783</v>
      </c>
      <c r="H10612" t="s">
        <v>10</v>
      </c>
      <c r="I10612" t="str">
        <f>IF(AND(LEFT(OnlineRetail[[#This Row],[InvoiceNo]],1)&lt;&gt;"C",OnlineRetail[[#This Row],[CustomerID]]&lt;&gt;""),"Yes","No")</f>
        <v>Yes</v>
      </c>
      <c r="J10612" s="4">
        <f>EOMONTH(OnlineRetail[[#This Row],[InvoiceDate]],-1)+1</f>
        <v>40725</v>
      </c>
      <c r="K10612" s="6">
        <f>OnlineRetail[[#This Row],[Quantity]]*OnlineRetail[[#This Row],[UnitPrice]]</f>
        <v>46.75</v>
      </c>
      <c r="L10612" t="str">
        <f t="shared" si="165"/>
        <v>13783|Jul-2011</v>
      </c>
    </row>
    <row r="10613" spans="1:12">
      <c r="A10613">
        <v>553669</v>
      </c>
      <c r="B10613" t="s">
        <v>292</v>
      </c>
      <c r="C10613" t="s">
        <v>27</v>
      </c>
      <c r="D10613">
        <v>10</v>
      </c>
      <c r="E10613" s="1">
        <v>40749.768055555563</v>
      </c>
      <c r="F10613">
        <v>4.95</v>
      </c>
      <c r="G10613">
        <v>13713</v>
      </c>
      <c r="H10613" t="s">
        <v>10</v>
      </c>
      <c r="I10613" t="str">
        <f>IF(AND(LEFT(OnlineRetail[[#This Row],[InvoiceNo]],1)&lt;&gt;"C",OnlineRetail[[#This Row],[CustomerID]]&lt;&gt;""),"Yes","No")</f>
        <v>Yes</v>
      </c>
      <c r="J10613" s="4">
        <f>EOMONTH(OnlineRetail[[#This Row],[InvoiceDate]],-1)+1</f>
        <v>40725</v>
      </c>
      <c r="K10613" s="6">
        <f>OnlineRetail[[#This Row],[Quantity]]*OnlineRetail[[#This Row],[UnitPrice]]</f>
        <v>49.5</v>
      </c>
      <c r="L10613" t="str">
        <f t="shared" si="165"/>
        <v>13713|Jul-2011</v>
      </c>
    </row>
    <row r="10614" spans="1:12">
      <c r="A10614">
        <v>545038</v>
      </c>
      <c r="B10614" t="s">
        <v>248</v>
      </c>
      <c r="C10614" t="s">
        <v>21</v>
      </c>
      <c r="D10614">
        <v>10</v>
      </c>
      <c r="E10614" s="1">
        <v>40749.777083333327</v>
      </c>
      <c r="F10614">
        <v>5.95</v>
      </c>
      <c r="G10614">
        <v>13523</v>
      </c>
      <c r="H10614" t="s">
        <v>10</v>
      </c>
      <c r="I10614" t="str">
        <f>IF(AND(LEFT(OnlineRetail[[#This Row],[InvoiceNo]],1)&lt;&gt;"C",OnlineRetail[[#This Row],[CustomerID]]&lt;&gt;""),"Yes","No")</f>
        <v>Yes</v>
      </c>
      <c r="J10614" s="4">
        <f>EOMONTH(OnlineRetail[[#This Row],[InvoiceDate]],-1)+1</f>
        <v>40725</v>
      </c>
      <c r="K10614" s="6">
        <f>OnlineRetail[[#This Row],[Quantity]]*OnlineRetail[[#This Row],[UnitPrice]]</f>
        <v>59.5</v>
      </c>
      <c r="L10614" t="str">
        <f t="shared" si="165"/>
        <v>13523|Jul-2011</v>
      </c>
    </row>
    <row r="10615" spans="1:12">
      <c r="A10615">
        <v>540080</v>
      </c>
      <c r="B10615" t="s">
        <v>95</v>
      </c>
      <c r="C10615" t="s">
        <v>48</v>
      </c>
      <c r="D10615">
        <v>7</v>
      </c>
      <c r="E10615" s="1">
        <v>40749.779861111107</v>
      </c>
      <c r="F10615">
        <v>1.25</v>
      </c>
      <c r="G10615">
        <v>13001</v>
      </c>
      <c r="H10615" t="s">
        <v>10</v>
      </c>
      <c r="I10615" t="str">
        <f>IF(AND(LEFT(OnlineRetail[[#This Row],[InvoiceNo]],1)&lt;&gt;"C",OnlineRetail[[#This Row],[CustomerID]]&lt;&gt;""),"Yes","No")</f>
        <v>Yes</v>
      </c>
      <c r="J10615" s="4">
        <f>EOMONTH(OnlineRetail[[#This Row],[InvoiceDate]],-1)+1</f>
        <v>40725</v>
      </c>
      <c r="K10615" s="6">
        <f>OnlineRetail[[#This Row],[Quantity]]*OnlineRetail[[#This Row],[UnitPrice]]</f>
        <v>8.75</v>
      </c>
      <c r="L10615" t="str">
        <f t="shared" si="165"/>
        <v>13001|Jul-2011</v>
      </c>
    </row>
    <row r="10616" spans="1:12">
      <c r="A10616">
        <v>547065</v>
      </c>
      <c r="B10616" t="s">
        <v>35</v>
      </c>
      <c r="C10616" t="s">
        <v>29</v>
      </c>
      <c r="D10616">
        <v>16</v>
      </c>
      <c r="E10616" s="1">
        <v>40749.784722222219</v>
      </c>
      <c r="F10616">
        <v>9.9499999999999993</v>
      </c>
      <c r="G10616">
        <v>12809</v>
      </c>
      <c r="H10616" t="s">
        <v>17</v>
      </c>
      <c r="I10616" t="str">
        <f>IF(AND(LEFT(OnlineRetail[[#This Row],[InvoiceNo]],1)&lt;&gt;"C",OnlineRetail[[#This Row],[CustomerID]]&lt;&gt;""),"Yes","No")</f>
        <v>Yes</v>
      </c>
      <c r="J10616" s="4">
        <f>EOMONTH(OnlineRetail[[#This Row],[InvoiceDate]],-1)+1</f>
        <v>40725</v>
      </c>
      <c r="K10616" s="6">
        <f>OnlineRetail[[#This Row],[Quantity]]*OnlineRetail[[#This Row],[UnitPrice]]</f>
        <v>159.19999999999999</v>
      </c>
      <c r="L10616" t="str">
        <f t="shared" si="165"/>
        <v>12809|Jul-2011</v>
      </c>
    </row>
    <row r="10617" spans="1:12">
      <c r="A10617">
        <v>543700</v>
      </c>
      <c r="B10617" t="s">
        <v>231</v>
      </c>
      <c r="C10617" t="s">
        <v>9</v>
      </c>
      <c r="D10617">
        <v>18</v>
      </c>
      <c r="E10617" s="1">
        <v>40749.786111111112</v>
      </c>
      <c r="F10617">
        <v>7.95</v>
      </c>
      <c r="G10617">
        <v>13841</v>
      </c>
      <c r="H10617" t="s">
        <v>10</v>
      </c>
      <c r="I10617" t="str">
        <f>IF(AND(LEFT(OnlineRetail[[#This Row],[InvoiceNo]],1)&lt;&gt;"C",OnlineRetail[[#This Row],[CustomerID]]&lt;&gt;""),"Yes","No")</f>
        <v>Yes</v>
      </c>
      <c r="J10617" s="4">
        <f>EOMONTH(OnlineRetail[[#This Row],[InvoiceDate]],-1)+1</f>
        <v>40725</v>
      </c>
      <c r="K10617" s="6">
        <f>OnlineRetail[[#This Row],[Quantity]]*OnlineRetail[[#This Row],[UnitPrice]]</f>
        <v>143.1</v>
      </c>
      <c r="L10617" t="str">
        <f t="shared" si="165"/>
        <v>13841|Jul-2011</v>
      </c>
    </row>
    <row r="10618" spans="1:12">
      <c r="A10618">
        <v>552156</v>
      </c>
      <c r="B10618" t="s">
        <v>233</v>
      </c>
      <c r="C10618" t="s">
        <v>83</v>
      </c>
      <c r="D10618">
        <v>13</v>
      </c>
      <c r="E10618" s="1">
        <v>40749.793055555558</v>
      </c>
      <c r="F10618">
        <v>5.95</v>
      </c>
      <c r="G10618">
        <v>12433</v>
      </c>
      <c r="H10618" t="s">
        <v>10</v>
      </c>
      <c r="I10618" t="str">
        <f>IF(AND(LEFT(OnlineRetail[[#This Row],[InvoiceNo]],1)&lt;&gt;"C",OnlineRetail[[#This Row],[CustomerID]]&lt;&gt;""),"Yes","No")</f>
        <v>Yes</v>
      </c>
      <c r="J10618" s="4">
        <f>EOMONTH(OnlineRetail[[#This Row],[InvoiceDate]],-1)+1</f>
        <v>40725</v>
      </c>
      <c r="K10618" s="6">
        <f>OnlineRetail[[#This Row],[Quantity]]*OnlineRetail[[#This Row],[UnitPrice]]</f>
        <v>77.350000000000009</v>
      </c>
      <c r="L10618" t="str">
        <f t="shared" si="165"/>
        <v>12433|Jul-2011</v>
      </c>
    </row>
    <row r="10619" spans="1:12">
      <c r="A10619">
        <v>548400</v>
      </c>
      <c r="B10619" t="s">
        <v>34</v>
      </c>
      <c r="C10619" t="s">
        <v>40</v>
      </c>
      <c r="D10619">
        <v>8</v>
      </c>
      <c r="E10619" s="1">
        <v>40749.799305555563</v>
      </c>
      <c r="F10619">
        <v>0.85</v>
      </c>
      <c r="G10619">
        <v>13763</v>
      </c>
      <c r="H10619" t="s">
        <v>10</v>
      </c>
      <c r="I10619" t="str">
        <f>IF(AND(LEFT(OnlineRetail[[#This Row],[InvoiceNo]],1)&lt;&gt;"C",OnlineRetail[[#This Row],[CustomerID]]&lt;&gt;""),"Yes","No")</f>
        <v>Yes</v>
      </c>
      <c r="J10619" s="4">
        <f>EOMONTH(OnlineRetail[[#This Row],[InvoiceDate]],-1)+1</f>
        <v>40725</v>
      </c>
      <c r="K10619" s="6">
        <f>OnlineRetail[[#This Row],[Quantity]]*OnlineRetail[[#This Row],[UnitPrice]]</f>
        <v>6.8</v>
      </c>
      <c r="L10619" t="str">
        <f t="shared" si="165"/>
        <v>13763|Jul-2011</v>
      </c>
    </row>
    <row r="10620" spans="1:12">
      <c r="A10620">
        <v>554921</v>
      </c>
      <c r="B10620" t="s">
        <v>89</v>
      </c>
      <c r="C10620" t="s">
        <v>24</v>
      </c>
      <c r="D10620">
        <v>4</v>
      </c>
      <c r="E10620" s="1">
        <v>40749.802083333343</v>
      </c>
      <c r="F10620">
        <v>1.25</v>
      </c>
      <c r="G10620">
        <v>13297</v>
      </c>
      <c r="H10620" t="s">
        <v>10</v>
      </c>
      <c r="I10620" t="str">
        <f>IF(AND(LEFT(OnlineRetail[[#This Row],[InvoiceNo]],1)&lt;&gt;"C",OnlineRetail[[#This Row],[CustomerID]]&lt;&gt;""),"Yes","No")</f>
        <v>Yes</v>
      </c>
      <c r="J10620" s="4">
        <f>EOMONTH(OnlineRetail[[#This Row],[InvoiceDate]],-1)+1</f>
        <v>40725</v>
      </c>
      <c r="K10620" s="6">
        <f>OnlineRetail[[#This Row],[Quantity]]*OnlineRetail[[#This Row],[UnitPrice]]</f>
        <v>5</v>
      </c>
      <c r="L10620" t="str">
        <f t="shared" si="165"/>
        <v>13297|Jul-2011</v>
      </c>
    </row>
    <row r="10621" spans="1:12">
      <c r="A10621">
        <v>553384</v>
      </c>
      <c r="B10621" t="s">
        <v>244</v>
      </c>
      <c r="C10621" t="s">
        <v>12</v>
      </c>
      <c r="D10621">
        <v>24</v>
      </c>
      <c r="E10621" s="1">
        <v>40749.80972222222</v>
      </c>
      <c r="F10621">
        <v>7.95</v>
      </c>
      <c r="G10621">
        <v>12599</v>
      </c>
      <c r="H10621" t="s">
        <v>10</v>
      </c>
      <c r="I10621" t="str">
        <f>IF(AND(LEFT(OnlineRetail[[#This Row],[InvoiceNo]],1)&lt;&gt;"C",OnlineRetail[[#This Row],[CustomerID]]&lt;&gt;""),"Yes","No")</f>
        <v>Yes</v>
      </c>
      <c r="J10621" s="4">
        <f>EOMONTH(OnlineRetail[[#This Row],[InvoiceDate]],-1)+1</f>
        <v>40725</v>
      </c>
      <c r="K10621" s="6">
        <f>OnlineRetail[[#This Row],[Quantity]]*OnlineRetail[[#This Row],[UnitPrice]]</f>
        <v>190.8</v>
      </c>
      <c r="L10621" t="str">
        <f t="shared" si="165"/>
        <v>12599|Jul-2011</v>
      </c>
    </row>
    <row r="10622" spans="1:12">
      <c r="A10622">
        <v>540145</v>
      </c>
      <c r="B10622" t="s">
        <v>170</v>
      </c>
      <c r="C10622" t="s">
        <v>39</v>
      </c>
      <c r="D10622">
        <v>14</v>
      </c>
      <c r="E10622" s="1">
        <v>40749.813194444447</v>
      </c>
      <c r="F10622">
        <v>4.25</v>
      </c>
      <c r="G10622">
        <v>12605</v>
      </c>
      <c r="H10622" t="s">
        <v>10</v>
      </c>
      <c r="I10622" t="str">
        <f>IF(AND(LEFT(OnlineRetail[[#This Row],[InvoiceNo]],1)&lt;&gt;"C",OnlineRetail[[#This Row],[CustomerID]]&lt;&gt;""),"Yes","No")</f>
        <v>Yes</v>
      </c>
      <c r="J10622" s="4">
        <f>EOMONTH(OnlineRetail[[#This Row],[InvoiceDate]],-1)+1</f>
        <v>40725</v>
      </c>
      <c r="K10622" s="6">
        <f>OnlineRetail[[#This Row],[Quantity]]*OnlineRetail[[#This Row],[UnitPrice]]</f>
        <v>59.5</v>
      </c>
      <c r="L10622" t="str">
        <f t="shared" si="165"/>
        <v>12605|Jul-2011</v>
      </c>
    </row>
    <row r="10623" spans="1:12">
      <c r="A10623">
        <v>538909</v>
      </c>
      <c r="B10623" t="s">
        <v>69</v>
      </c>
      <c r="C10623" t="s">
        <v>16</v>
      </c>
      <c r="D10623">
        <v>8</v>
      </c>
      <c r="E10623" s="1">
        <v>40749.822916666657</v>
      </c>
      <c r="F10623">
        <v>4.25</v>
      </c>
      <c r="G10623">
        <v>12580</v>
      </c>
      <c r="H10623" t="s">
        <v>25</v>
      </c>
      <c r="I10623" t="str">
        <f>IF(AND(LEFT(OnlineRetail[[#This Row],[InvoiceNo]],1)&lt;&gt;"C",OnlineRetail[[#This Row],[CustomerID]]&lt;&gt;""),"Yes","No")</f>
        <v>Yes</v>
      </c>
      <c r="J10623" s="4">
        <f>EOMONTH(OnlineRetail[[#This Row],[InvoiceDate]],-1)+1</f>
        <v>40725</v>
      </c>
      <c r="K10623" s="6">
        <f>OnlineRetail[[#This Row],[Quantity]]*OnlineRetail[[#This Row],[UnitPrice]]</f>
        <v>34</v>
      </c>
      <c r="L10623" t="str">
        <f t="shared" si="165"/>
        <v>12580|Jul-2011</v>
      </c>
    </row>
    <row r="10624" spans="1:12">
      <c r="A10624">
        <v>542610</v>
      </c>
      <c r="B10624" t="s">
        <v>102</v>
      </c>
      <c r="C10624" t="s">
        <v>40</v>
      </c>
      <c r="D10624">
        <v>16</v>
      </c>
      <c r="E10624" s="1">
        <v>40749.828472222223</v>
      </c>
      <c r="F10624">
        <v>2.5499999999999998</v>
      </c>
      <c r="G10624">
        <v>13961</v>
      </c>
      <c r="H10624" t="s">
        <v>126</v>
      </c>
      <c r="I10624" t="str">
        <f>IF(AND(LEFT(OnlineRetail[[#This Row],[InvoiceNo]],1)&lt;&gt;"C",OnlineRetail[[#This Row],[CustomerID]]&lt;&gt;""),"Yes","No")</f>
        <v>Yes</v>
      </c>
      <c r="J10624" s="4">
        <f>EOMONTH(OnlineRetail[[#This Row],[InvoiceDate]],-1)+1</f>
        <v>40725</v>
      </c>
      <c r="K10624" s="6">
        <f>OnlineRetail[[#This Row],[Quantity]]*OnlineRetail[[#This Row],[UnitPrice]]</f>
        <v>40.799999999999997</v>
      </c>
      <c r="L10624" t="str">
        <f t="shared" si="165"/>
        <v>13961|Jul-2011</v>
      </c>
    </row>
    <row r="10625" spans="1:12">
      <c r="A10625">
        <v>550787</v>
      </c>
      <c r="B10625" t="s">
        <v>47</v>
      </c>
      <c r="C10625" t="s">
        <v>19</v>
      </c>
      <c r="D10625">
        <v>17</v>
      </c>
      <c r="E10625" s="1">
        <v>40750.344444444447</v>
      </c>
      <c r="F10625">
        <v>0.85</v>
      </c>
      <c r="G10625">
        <v>13063</v>
      </c>
      <c r="H10625" t="s">
        <v>10</v>
      </c>
      <c r="I10625" t="str">
        <f>IF(AND(LEFT(OnlineRetail[[#This Row],[InvoiceNo]],1)&lt;&gt;"C",OnlineRetail[[#This Row],[CustomerID]]&lt;&gt;""),"Yes","No")</f>
        <v>Yes</v>
      </c>
      <c r="J10625" s="4">
        <f>EOMONTH(OnlineRetail[[#This Row],[InvoiceDate]],-1)+1</f>
        <v>40725</v>
      </c>
      <c r="K10625" s="6">
        <f>OnlineRetail[[#This Row],[Quantity]]*OnlineRetail[[#This Row],[UnitPrice]]</f>
        <v>14.45</v>
      </c>
      <c r="L10625" t="str">
        <f t="shared" si="165"/>
        <v>13063|Jul-2011</v>
      </c>
    </row>
    <row r="10626" spans="1:12">
      <c r="A10626">
        <v>553559</v>
      </c>
      <c r="B10626" t="s">
        <v>89</v>
      </c>
      <c r="C10626" t="s">
        <v>72</v>
      </c>
      <c r="D10626">
        <v>15</v>
      </c>
      <c r="E10626" s="1">
        <v>40750.349305555559</v>
      </c>
      <c r="F10626">
        <v>1.25</v>
      </c>
      <c r="G10626">
        <v>13063</v>
      </c>
      <c r="H10626" t="s">
        <v>10</v>
      </c>
      <c r="I10626" t="str">
        <f>IF(AND(LEFT(OnlineRetail[[#This Row],[InvoiceNo]],1)&lt;&gt;"C",OnlineRetail[[#This Row],[CustomerID]]&lt;&gt;""),"Yes","No")</f>
        <v>Yes</v>
      </c>
      <c r="J10626" s="4">
        <f>EOMONTH(OnlineRetail[[#This Row],[InvoiceDate]],-1)+1</f>
        <v>40725</v>
      </c>
      <c r="K10626" s="6">
        <f>OnlineRetail[[#This Row],[Quantity]]*OnlineRetail[[#This Row],[UnitPrice]]</f>
        <v>18.75</v>
      </c>
      <c r="L10626" t="str">
        <f t="shared" ref="L10626:L10689" si="166">IF(I10626="Yes",G10626&amp;"|"&amp;TEXT(J10626,"mmm-yyyy"),"")</f>
        <v>13063|Jul-2011</v>
      </c>
    </row>
    <row r="10627" spans="1:12">
      <c r="A10627">
        <v>551709</v>
      </c>
      <c r="B10627" t="s">
        <v>61</v>
      </c>
      <c r="C10627" t="s">
        <v>12</v>
      </c>
      <c r="D10627">
        <v>14</v>
      </c>
      <c r="E10627" s="1">
        <v>40750.35</v>
      </c>
      <c r="F10627">
        <v>9.9499999999999993</v>
      </c>
      <c r="G10627">
        <v>12510</v>
      </c>
      <c r="H10627" t="s">
        <v>25</v>
      </c>
      <c r="I10627" t="str">
        <f>IF(AND(LEFT(OnlineRetail[[#This Row],[InvoiceNo]],1)&lt;&gt;"C",OnlineRetail[[#This Row],[CustomerID]]&lt;&gt;""),"Yes","No")</f>
        <v>Yes</v>
      </c>
      <c r="J10627" s="4">
        <f>EOMONTH(OnlineRetail[[#This Row],[InvoiceDate]],-1)+1</f>
        <v>40725</v>
      </c>
      <c r="K10627" s="6">
        <f>OnlineRetail[[#This Row],[Quantity]]*OnlineRetail[[#This Row],[UnitPrice]]</f>
        <v>139.29999999999998</v>
      </c>
      <c r="L10627" t="str">
        <f t="shared" si="166"/>
        <v>12510|Jul-2011</v>
      </c>
    </row>
    <row r="10628" spans="1:12">
      <c r="A10628">
        <v>544901</v>
      </c>
      <c r="B10628" t="s">
        <v>186</v>
      </c>
      <c r="C10628" t="s">
        <v>72</v>
      </c>
      <c r="D10628">
        <v>15</v>
      </c>
      <c r="E10628" s="1">
        <v>40750.354166666657</v>
      </c>
      <c r="F10628">
        <v>1.65</v>
      </c>
      <c r="G10628">
        <v>13657</v>
      </c>
      <c r="H10628" t="s">
        <v>10</v>
      </c>
      <c r="I10628" t="str">
        <f>IF(AND(LEFT(OnlineRetail[[#This Row],[InvoiceNo]],1)&lt;&gt;"C",OnlineRetail[[#This Row],[CustomerID]]&lt;&gt;""),"Yes","No")</f>
        <v>Yes</v>
      </c>
      <c r="J10628" s="4">
        <f>EOMONTH(OnlineRetail[[#This Row],[InvoiceDate]],-1)+1</f>
        <v>40725</v>
      </c>
      <c r="K10628" s="6">
        <f>OnlineRetail[[#This Row],[Quantity]]*OnlineRetail[[#This Row],[UnitPrice]]</f>
        <v>24.75</v>
      </c>
      <c r="L10628" t="str">
        <f t="shared" si="166"/>
        <v>13657|Jul-2011</v>
      </c>
    </row>
    <row r="10629" spans="1:12">
      <c r="A10629">
        <v>551145</v>
      </c>
      <c r="B10629" t="s">
        <v>286</v>
      </c>
      <c r="C10629" t="s">
        <v>72</v>
      </c>
      <c r="D10629">
        <v>4</v>
      </c>
      <c r="E10629" s="1">
        <v>40750.354861111111</v>
      </c>
      <c r="F10629">
        <v>4.95</v>
      </c>
      <c r="G10629">
        <v>12598</v>
      </c>
      <c r="H10629" t="s">
        <v>10</v>
      </c>
      <c r="I10629" t="str">
        <f>IF(AND(LEFT(OnlineRetail[[#This Row],[InvoiceNo]],1)&lt;&gt;"C",OnlineRetail[[#This Row],[CustomerID]]&lt;&gt;""),"Yes","No")</f>
        <v>Yes</v>
      </c>
      <c r="J10629" s="4">
        <f>EOMONTH(OnlineRetail[[#This Row],[InvoiceDate]],-1)+1</f>
        <v>40725</v>
      </c>
      <c r="K10629" s="6">
        <f>OnlineRetail[[#This Row],[Quantity]]*OnlineRetail[[#This Row],[UnitPrice]]</f>
        <v>19.8</v>
      </c>
      <c r="L10629" t="str">
        <f t="shared" si="166"/>
        <v>12598|Jul-2011</v>
      </c>
    </row>
    <row r="10630" spans="1:12">
      <c r="A10630">
        <v>555105</v>
      </c>
      <c r="B10630" t="s">
        <v>273</v>
      </c>
      <c r="C10630" t="s">
        <v>21</v>
      </c>
      <c r="D10630">
        <v>19</v>
      </c>
      <c r="E10630" s="1">
        <v>40750.355555555558</v>
      </c>
      <c r="F10630">
        <v>2.1</v>
      </c>
      <c r="G10630">
        <v>12538</v>
      </c>
      <c r="H10630" t="s">
        <v>10</v>
      </c>
      <c r="I10630" t="str">
        <f>IF(AND(LEFT(OnlineRetail[[#This Row],[InvoiceNo]],1)&lt;&gt;"C",OnlineRetail[[#This Row],[CustomerID]]&lt;&gt;""),"Yes","No")</f>
        <v>Yes</v>
      </c>
      <c r="J10630" s="4">
        <f>EOMONTH(OnlineRetail[[#This Row],[InvoiceDate]],-1)+1</f>
        <v>40725</v>
      </c>
      <c r="K10630" s="6">
        <f>OnlineRetail[[#This Row],[Quantity]]*OnlineRetail[[#This Row],[UnitPrice]]</f>
        <v>39.9</v>
      </c>
      <c r="L10630" t="str">
        <f t="shared" si="166"/>
        <v>12538|Jul-2011</v>
      </c>
    </row>
    <row r="10631" spans="1:12">
      <c r="A10631">
        <v>544830</v>
      </c>
      <c r="B10631" t="s">
        <v>253</v>
      </c>
      <c r="C10631" t="s">
        <v>9</v>
      </c>
      <c r="D10631">
        <v>22</v>
      </c>
      <c r="E10631" s="1">
        <v>40750.356249999997</v>
      </c>
      <c r="F10631">
        <v>1.65</v>
      </c>
      <c r="G10631">
        <v>13298</v>
      </c>
      <c r="H10631" t="s">
        <v>10</v>
      </c>
      <c r="I10631" t="str">
        <f>IF(AND(LEFT(OnlineRetail[[#This Row],[InvoiceNo]],1)&lt;&gt;"C",OnlineRetail[[#This Row],[CustomerID]]&lt;&gt;""),"Yes","No")</f>
        <v>Yes</v>
      </c>
      <c r="J10631" s="4">
        <f>EOMONTH(OnlineRetail[[#This Row],[InvoiceDate]],-1)+1</f>
        <v>40725</v>
      </c>
      <c r="K10631" s="6">
        <f>OnlineRetail[[#This Row],[Quantity]]*OnlineRetail[[#This Row],[UnitPrice]]</f>
        <v>36.299999999999997</v>
      </c>
      <c r="L10631" t="str">
        <f t="shared" si="166"/>
        <v>13298|Jul-2011</v>
      </c>
    </row>
    <row r="10632" spans="1:12">
      <c r="A10632">
        <v>537015</v>
      </c>
      <c r="B10632" t="s">
        <v>93</v>
      </c>
      <c r="C10632" t="s">
        <v>53</v>
      </c>
      <c r="D10632">
        <v>19</v>
      </c>
      <c r="E10632" s="1">
        <v>40750.356944444437</v>
      </c>
      <c r="F10632">
        <v>0.85</v>
      </c>
      <c r="G10632">
        <v>13481</v>
      </c>
      <c r="H10632" t="s">
        <v>10</v>
      </c>
      <c r="I10632" t="str">
        <f>IF(AND(LEFT(OnlineRetail[[#This Row],[InvoiceNo]],1)&lt;&gt;"C",OnlineRetail[[#This Row],[CustomerID]]&lt;&gt;""),"Yes","No")</f>
        <v>Yes</v>
      </c>
      <c r="J10632" s="4">
        <f>EOMONTH(OnlineRetail[[#This Row],[InvoiceDate]],-1)+1</f>
        <v>40725</v>
      </c>
      <c r="K10632" s="6">
        <f>OnlineRetail[[#This Row],[Quantity]]*OnlineRetail[[#This Row],[UnitPrice]]</f>
        <v>16.149999999999999</v>
      </c>
      <c r="L10632" t="str">
        <f t="shared" si="166"/>
        <v>13481|Jul-2011</v>
      </c>
    </row>
    <row r="10633" spans="1:12">
      <c r="A10633">
        <v>550804</v>
      </c>
      <c r="B10633" t="s">
        <v>149</v>
      </c>
      <c r="C10633" t="s">
        <v>46</v>
      </c>
      <c r="D10633">
        <v>24</v>
      </c>
      <c r="E10633" s="1">
        <v>40750.362500000003</v>
      </c>
      <c r="F10633">
        <v>1.65</v>
      </c>
      <c r="G10633">
        <v>12618</v>
      </c>
      <c r="H10633" t="s">
        <v>10</v>
      </c>
      <c r="I10633" t="str">
        <f>IF(AND(LEFT(OnlineRetail[[#This Row],[InvoiceNo]],1)&lt;&gt;"C",OnlineRetail[[#This Row],[CustomerID]]&lt;&gt;""),"Yes","No")</f>
        <v>Yes</v>
      </c>
      <c r="J10633" s="4">
        <f>EOMONTH(OnlineRetail[[#This Row],[InvoiceDate]],-1)+1</f>
        <v>40725</v>
      </c>
      <c r="K10633" s="6">
        <f>OnlineRetail[[#This Row],[Quantity]]*OnlineRetail[[#This Row],[UnitPrice]]</f>
        <v>39.599999999999994</v>
      </c>
      <c r="L10633" t="str">
        <f t="shared" si="166"/>
        <v>12618|Jul-2011</v>
      </c>
    </row>
    <row r="10634" spans="1:12">
      <c r="A10634">
        <v>550815</v>
      </c>
      <c r="B10634" t="s">
        <v>226</v>
      </c>
      <c r="C10634" t="s">
        <v>48</v>
      </c>
      <c r="D10634">
        <v>14</v>
      </c>
      <c r="E10634" s="1">
        <v>40750.370138888888</v>
      </c>
      <c r="F10634">
        <v>3.39</v>
      </c>
      <c r="G10634">
        <v>13713</v>
      </c>
      <c r="H10634" t="s">
        <v>10</v>
      </c>
      <c r="I10634" t="str">
        <f>IF(AND(LEFT(OnlineRetail[[#This Row],[InvoiceNo]],1)&lt;&gt;"C",OnlineRetail[[#This Row],[CustomerID]]&lt;&gt;""),"Yes","No")</f>
        <v>Yes</v>
      </c>
      <c r="J10634" s="4">
        <f>EOMONTH(OnlineRetail[[#This Row],[InvoiceDate]],-1)+1</f>
        <v>40725</v>
      </c>
      <c r="K10634" s="6">
        <f>OnlineRetail[[#This Row],[Quantity]]*OnlineRetail[[#This Row],[UnitPrice]]</f>
        <v>47.46</v>
      </c>
      <c r="L10634" t="str">
        <f t="shared" si="166"/>
        <v>13713|Jul-2011</v>
      </c>
    </row>
    <row r="10635" spans="1:12">
      <c r="A10635">
        <v>553148</v>
      </c>
      <c r="B10635" t="s">
        <v>203</v>
      </c>
      <c r="C10635" t="s">
        <v>24</v>
      </c>
      <c r="D10635">
        <v>3</v>
      </c>
      <c r="E10635" s="1">
        <v>40750.371527777781</v>
      </c>
      <c r="F10635">
        <v>4.95</v>
      </c>
      <c r="G10635">
        <v>13195</v>
      </c>
      <c r="H10635" t="s">
        <v>10</v>
      </c>
      <c r="I10635" t="str">
        <f>IF(AND(LEFT(OnlineRetail[[#This Row],[InvoiceNo]],1)&lt;&gt;"C",OnlineRetail[[#This Row],[CustomerID]]&lt;&gt;""),"Yes","No")</f>
        <v>Yes</v>
      </c>
      <c r="J10635" s="4">
        <f>EOMONTH(OnlineRetail[[#This Row],[InvoiceDate]],-1)+1</f>
        <v>40725</v>
      </c>
      <c r="K10635" s="6">
        <f>OnlineRetail[[#This Row],[Quantity]]*OnlineRetail[[#This Row],[UnitPrice]]</f>
        <v>14.850000000000001</v>
      </c>
      <c r="L10635" t="str">
        <f t="shared" si="166"/>
        <v>13195|Jul-2011</v>
      </c>
    </row>
    <row r="10636" spans="1:12">
      <c r="A10636">
        <v>548207</v>
      </c>
      <c r="B10636" t="s">
        <v>264</v>
      </c>
      <c r="C10636" t="s">
        <v>24</v>
      </c>
      <c r="D10636">
        <v>7</v>
      </c>
      <c r="E10636" s="1">
        <v>40750.373611111107</v>
      </c>
      <c r="F10636">
        <v>0.85</v>
      </c>
      <c r="G10636">
        <v>13260</v>
      </c>
      <c r="H10636" t="s">
        <v>10</v>
      </c>
      <c r="I10636" t="str">
        <f>IF(AND(LEFT(OnlineRetail[[#This Row],[InvoiceNo]],1)&lt;&gt;"C",OnlineRetail[[#This Row],[CustomerID]]&lt;&gt;""),"Yes","No")</f>
        <v>Yes</v>
      </c>
      <c r="J10636" s="4">
        <f>EOMONTH(OnlineRetail[[#This Row],[InvoiceDate]],-1)+1</f>
        <v>40725</v>
      </c>
      <c r="K10636" s="6">
        <f>OnlineRetail[[#This Row],[Quantity]]*OnlineRetail[[#This Row],[UnitPrice]]</f>
        <v>5.95</v>
      </c>
      <c r="L10636" t="str">
        <f t="shared" si="166"/>
        <v>13260|Jul-2011</v>
      </c>
    </row>
    <row r="10637" spans="1:12">
      <c r="A10637">
        <v>548768</v>
      </c>
      <c r="B10637" t="s">
        <v>35</v>
      </c>
      <c r="C10637" t="s">
        <v>27</v>
      </c>
      <c r="D10637">
        <v>14</v>
      </c>
      <c r="E10637" s="1">
        <v>40750.375</v>
      </c>
      <c r="F10637">
        <v>5.95</v>
      </c>
      <c r="G10637">
        <v>12551</v>
      </c>
      <c r="H10637" t="s">
        <v>36</v>
      </c>
      <c r="I10637" t="str">
        <f>IF(AND(LEFT(OnlineRetail[[#This Row],[InvoiceNo]],1)&lt;&gt;"C",OnlineRetail[[#This Row],[CustomerID]]&lt;&gt;""),"Yes","No")</f>
        <v>Yes</v>
      </c>
      <c r="J10637" s="4">
        <f>EOMONTH(OnlineRetail[[#This Row],[InvoiceDate]],-1)+1</f>
        <v>40725</v>
      </c>
      <c r="K10637" s="6">
        <f>OnlineRetail[[#This Row],[Quantity]]*OnlineRetail[[#This Row],[UnitPrice]]</f>
        <v>83.3</v>
      </c>
      <c r="L10637" t="str">
        <f t="shared" si="166"/>
        <v>12551|Jul-2011</v>
      </c>
    </row>
    <row r="10638" spans="1:12">
      <c r="A10638">
        <v>549578</v>
      </c>
      <c r="B10638" t="s">
        <v>138</v>
      </c>
      <c r="C10638" t="s">
        <v>16</v>
      </c>
      <c r="D10638">
        <v>22</v>
      </c>
      <c r="E10638" s="1">
        <v>40750.383333333331</v>
      </c>
      <c r="F10638">
        <v>4.95</v>
      </c>
      <c r="G10638">
        <v>13628</v>
      </c>
      <c r="H10638" t="s">
        <v>25</v>
      </c>
      <c r="I10638" t="str">
        <f>IF(AND(LEFT(OnlineRetail[[#This Row],[InvoiceNo]],1)&lt;&gt;"C",OnlineRetail[[#This Row],[CustomerID]]&lt;&gt;""),"Yes","No")</f>
        <v>Yes</v>
      </c>
      <c r="J10638" s="4">
        <f>EOMONTH(OnlineRetail[[#This Row],[InvoiceDate]],-1)+1</f>
        <v>40725</v>
      </c>
      <c r="K10638" s="6">
        <f>OnlineRetail[[#This Row],[Quantity]]*OnlineRetail[[#This Row],[UnitPrice]]</f>
        <v>108.9</v>
      </c>
      <c r="L10638" t="str">
        <f t="shared" si="166"/>
        <v>13628|Jul-2011</v>
      </c>
    </row>
    <row r="10639" spans="1:12">
      <c r="A10639">
        <v>542637</v>
      </c>
      <c r="B10639" t="s">
        <v>192</v>
      </c>
      <c r="C10639" t="s">
        <v>39</v>
      </c>
      <c r="D10639">
        <v>17</v>
      </c>
      <c r="E10639" s="1">
        <v>40750.387499999997</v>
      </c>
      <c r="F10639">
        <v>2.1</v>
      </c>
      <c r="G10639">
        <v>13818</v>
      </c>
      <c r="H10639" t="s">
        <v>10</v>
      </c>
      <c r="I10639" t="str">
        <f>IF(AND(LEFT(OnlineRetail[[#This Row],[InvoiceNo]],1)&lt;&gt;"C",OnlineRetail[[#This Row],[CustomerID]]&lt;&gt;""),"Yes","No")</f>
        <v>Yes</v>
      </c>
      <c r="J10639" s="4">
        <f>EOMONTH(OnlineRetail[[#This Row],[InvoiceDate]],-1)+1</f>
        <v>40725</v>
      </c>
      <c r="K10639" s="6">
        <f>OnlineRetail[[#This Row],[Quantity]]*OnlineRetail[[#This Row],[UnitPrice]]</f>
        <v>35.700000000000003</v>
      </c>
      <c r="L10639" t="str">
        <f t="shared" si="166"/>
        <v>13818|Jul-2011</v>
      </c>
    </row>
    <row r="10640" spans="1:12">
      <c r="A10640">
        <v>539116</v>
      </c>
      <c r="B10640" t="s">
        <v>193</v>
      </c>
      <c r="C10640" t="s">
        <v>27</v>
      </c>
      <c r="D10640">
        <v>14</v>
      </c>
      <c r="E10640" s="1">
        <v>40750.393750000003</v>
      </c>
      <c r="F10640">
        <v>4.25</v>
      </c>
      <c r="G10640">
        <v>13740</v>
      </c>
      <c r="H10640" t="s">
        <v>10</v>
      </c>
      <c r="I10640" t="str">
        <f>IF(AND(LEFT(OnlineRetail[[#This Row],[InvoiceNo]],1)&lt;&gt;"C",OnlineRetail[[#This Row],[CustomerID]]&lt;&gt;""),"Yes","No")</f>
        <v>Yes</v>
      </c>
      <c r="J10640" s="4">
        <f>EOMONTH(OnlineRetail[[#This Row],[InvoiceDate]],-1)+1</f>
        <v>40725</v>
      </c>
      <c r="K10640" s="6">
        <f>OnlineRetail[[#This Row],[Quantity]]*OnlineRetail[[#This Row],[UnitPrice]]</f>
        <v>59.5</v>
      </c>
      <c r="L10640" t="str">
        <f t="shared" si="166"/>
        <v>13740|Jul-2011</v>
      </c>
    </row>
    <row r="10641" spans="1:12">
      <c r="A10641">
        <v>545197</v>
      </c>
      <c r="B10641" t="s">
        <v>114</v>
      </c>
      <c r="C10641" t="s">
        <v>62</v>
      </c>
      <c r="D10641">
        <v>4</v>
      </c>
      <c r="E10641" s="1">
        <v>40750.411805555559</v>
      </c>
      <c r="F10641">
        <v>2.1</v>
      </c>
      <c r="G10641">
        <v>12672</v>
      </c>
      <c r="H10641" t="s">
        <v>10</v>
      </c>
      <c r="I10641" t="str">
        <f>IF(AND(LEFT(OnlineRetail[[#This Row],[InvoiceNo]],1)&lt;&gt;"C",OnlineRetail[[#This Row],[CustomerID]]&lt;&gt;""),"Yes","No")</f>
        <v>Yes</v>
      </c>
      <c r="J10641" s="4">
        <f>EOMONTH(OnlineRetail[[#This Row],[InvoiceDate]],-1)+1</f>
        <v>40725</v>
      </c>
      <c r="K10641" s="6">
        <f>OnlineRetail[[#This Row],[Quantity]]*OnlineRetail[[#This Row],[UnitPrice]]</f>
        <v>8.4</v>
      </c>
      <c r="L10641" t="str">
        <f t="shared" si="166"/>
        <v>12672|Jul-2011</v>
      </c>
    </row>
    <row r="10642" spans="1:12">
      <c r="A10642">
        <v>554029</v>
      </c>
      <c r="B10642" t="s">
        <v>112</v>
      </c>
      <c r="C10642" t="s">
        <v>48</v>
      </c>
      <c r="D10642">
        <v>2</v>
      </c>
      <c r="E10642" s="1">
        <v>40750.413194444453</v>
      </c>
      <c r="F10642">
        <v>4.25</v>
      </c>
      <c r="G10642">
        <v>12598</v>
      </c>
      <c r="H10642" t="s">
        <v>10</v>
      </c>
      <c r="I10642" t="str">
        <f>IF(AND(LEFT(OnlineRetail[[#This Row],[InvoiceNo]],1)&lt;&gt;"C",OnlineRetail[[#This Row],[CustomerID]]&lt;&gt;""),"Yes","No")</f>
        <v>Yes</v>
      </c>
      <c r="J10642" s="4">
        <f>EOMONTH(OnlineRetail[[#This Row],[InvoiceDate]],-1)+1</f>
        <v>40725</v>
      </c>
      <c r="K10642" s="6">
        <f>OnlineRetail[[#This Row],[Quantity]]*OnlineRetail[[#This Row],[UnitPrice]]</f>
        <v>8.5</v>
      </c>
      <c r="L10642" t="str">
        <f t="shared" si="166"/>
        <v>12598|Jul-2011</v>
      </c>
    </row>
    <row r="10643" spans="1:12">
      <c r="A10643">
        <v>537688</v>
      </c>
      <c r="B10643" t="s">
        <v>112</v>
      </c>
      <c r="C10643" t="s">
        <v>40</v>
      </c>
      <c r="D10643">
        <v>1</v>
      </c>
      <c r="E10643" s="1">
        <v>40750.414583333331</v>
      </c>
      <c r="F10643">
        <v>4.95</v>
      </c>
      <c r="G10643">
        <v>13708</v>
      </c>
      <c r="H10643" t="s">
        <v>17</v>
      </c>
      <c r="I10643" t="str">
        <f>IF(AND(LEFT(OnlineRetail[[#This Row],[InvoiceNo]],1)&lt;&gt;"C",OnlineRetail[[#This Row],[CustomerID]]&lt;&gt;""),"Yes","No")</f>
        <v>Yes</v>
      </c>
      <c r="J10643" s="4">
        <f>EOMONTH(OnlineRetail[[#This Row],[InvoiceDate]],-1)+1</f>
        <v>40725</v>
      </c>
      <c r="K10643" s="6">
        <f>OnlineRetail[[#This Row],[Quantity]]*OnlineRetail[[#This Row],[UnitPrice]]</f>
        <v>4.95</v>
      </c>
      <c r="L10643" t="str">
        <f t="shared" si="166"/>
        <v>13708|Jul-2011</v>
      </c>
    </row>
    <row r="10644" spans="1:12">
      <c r="A10644">
        <v>548779</v>
      </c>
      <c r="B10644" t="s">
        <v>178</v>
      </c>
      <c r="C10644" t="s">
        <v>46</v>
      </c>
      <c r="D10644">
        <v>22</v>
      </c>
      <c r="E10644" s="1">
        <v>40750.42083333333</v>
      </c>
      <c r="F10644">
        <v>0.85</v>
      </c>
      <c r="G10644">
        <v>13311</v>
      </c>
      <c r="H10644" t="s">
        <v>10</v>
      </c>
      <c r="I10644" t="str">
        <f>IF(AND(LEFT(OnlineRetail[[#This Row],[InvoiceNo]],1)&lt;&gt;"C",OnlineRetail[[#This Row],[CustomerID]]&lt;&gt;""),"Yes","No")</f>
        <v>Yes</v>
      </c>
      <c r="J10644" s="4">
        <f>EOMONTH(OnlineRetail[[#This Row],[InvoiceDate]],-1)+1</f>
        <v>40725</v>
      </c>
      <c r="K10644" s="6">
        <f>OnlineRetail[[#This Row],[Quantity]]*OnlineRetail[[#This Row],[UnitPrice]]</f>
        <v>18.7</v>
      </c>
      <c r="L10644" t="str">
        <f t="shared" si="166"/>
        <v>13311|Jul-2011</v>
      </c>
    </row>
    <row r="10645" spans="1:12">
      <c r="A10645">
        <v>550151</v>
      </c>
      <c r="B10645" t="s">
        <v>95</v>
      </c>
      <c r="C10645" t="s">
        <v>33</v>
      </c>
      <c r="D10645">
        <v>12</v>
      </c>
      <c r="E10645" s="1">
        <v>40750.422222222223</v>
      </c>
      <c r="F10645">
        <v>2.1</v>
      </c>
      <c r="G10645">
        <v>13531</v>
      </c>
      <c r="H10645" t="s">
        <v>10</v>
      </c>
      <c r="I10645" t="str">
        <f>IF(AND(LEFT(OnlineRetail[[#This Row],[InvoiceNo]],1)&lt;&gt;"C",OnlineRetail[[#This Row],[CustomerID]]&lt;&gt;""),"Yes","No")</f>
        <v>Yes</v>
      </c>
      <c r="J10645" s="4">
        <f>EOMONTH(OnlineRetail[[#This Row],[InvoiceDate]],-1)+1</f>
        <v>40725</v>
      </c>
      <c r="K10645" s="6">
        <f>OnlineRetail[[#This Row],[Quantity]]*OnlineRetail[[#This Row],[UnitPrice]]</f>
        <v>25.200000000000003</v>
      </c>
      <c r="L10645" t="str">
        <f t="shared" si="166"/>
        <v>13531|Jul-2011</v>
      </c>
    </row>
    <row r="10646" spans="1:12">
      <c r="A10646">
        <v>551644</v>
      </c>
      <c r="B10646" t="s">
        <v>123</v>
      </c>
      <c r="C10646" t="s">
        <v>48</v>
      </c>
      <c r="D10646">
        <v>20</v>
      </c>
      <c r="E10646" s="1">
        <v>40750.423611111109</v>
      </c>
      <c r="F10646">
        <v>2.1</v>
      </c>
      <c r="G10646">
        <v>14324</v>
      </c>
      <c r="H10646" t="s">
        <v>10</v>
      </c>
      <c r="I10646" t="str">
        <f>IF(AND(LEFT(OnlineRetail[[#This Row],[InvoiceNo]],1)&lt;&gt;"C",OnlineRetail[[#This Row],[CustomerID]]&lt;&gt;""),"Yes","No")</f>
        <v>Yes</v>
      </c>
      <c r="J10646" s="4">
        <f>EOMONTH(OnlineRetail[[#This Row],[InvoiceDate]],-1)+1</f>
        <v>40725</v>
      </c>
      <c r="K10646" s="6">
        <f>OnlineRetail[[#This Row],[Quantity]]*OnlineRetail[[#This Row],[UnitPrice]]</f>
        <v>42</v>
      </c>
      <c r="L10646" t="str">
        <f t="shared" si="166"/>
        <v>14324|Jul-2011</v>
      </c>
    </row>
    <row r="10647" spans="1:12">
      <c r="A10647">
        <v>545074</v>
      </c>
      <c r="B10647" t="s">
        <v>34</v>
      </c>
      <c r="C10647" t="s">
        <v>72</v>
      </c>
      <c r="D10647">
        <v>24</v>
      </c>
      <c r="E10647" s="1">
        <v>40750.424305555563</v>
      </c>
      <c r="F10647">
        <v>4.25</v>
      </c>
      <c r="G10647">
        <v>12792</v>
      </c>
      <c r="H10647" t="s">
        <v>31</v>
      </c>
      <c r="I10647" t="str">
        <f>IF(AND(LEFT(OnlineRetail[[#This Row],[InvoiceNo]],1)&lt;&gt;"C",OnlineRetail[[#This Row],[CustomerID]]&lt;&gt;""),"Yes","No")</f>
        <v>Yes</v>
      </c>
      <c r="J10647" s="4">
        <f>EOMONTH(OnlineRetail[[#This Row],[InvoiceDate]],-1)+1</f>
        <v>40725</v>
      </c>
      <c r="K10647" s="6">
        <f>OnlineRetail[[#This Row],[Quantity]]*OnlineRetail[[#This Row],[UnitPrice]]</f>
        <v>102</v>
      </c>
      <c r="L10647" t="str">
        <f t="shared" si="166"/>
        <v>12792|Jul-2011</v>
      </c>
    </row>
    <row r="10648" spans="1:12">
      <c r="A10648">
        <v>548798</v>
      </c>
      <c r="B10648" t="s">
        <v>186</v>
      </c>
      <c r="C10648" t="s">
        <v>50</v>
      </c>
      <c r="D10648">
        <v>5</v>
      </c>
      <c r="E10648" s="1">
        <v>40750.454861111109</v>
      </c>
      <c r="F10648">
        <v>7.95</v>
      </c>
      <c r="G10648">
        <v>12946</v>
      </c>
      <c r="H10648" t="s">
        <v>17</v>
      </c>
      <c r="I10648" t="str">
        <f>IF(AND(LEFT(OnlineRetail[[#This Row],[InvoiceNo]],1)&lt;&gt;"C",OnlineRetail[[#This Row],[CustomerID]]&lt;&gt;""),"Yes","No")</f>
        <v>Yes</v>
      </c>
      <c r="J10648" s="4">
        <f>EOMONTH(OnlineRetail[[#This Row],[InvoiceDate]],-1)+1</f>
        <v>40725</v>
      </c>
      <c r="K10648" s="6">
        <f>OnlineRetail[[#This Row],[Quantity]]*OnlineRetail[[#This Row],[UnitPrice]]</f>
        <v>39.75</v>
      </c>
      <c r="L10648" t="str">
        <f t="shared" si="166"/>
        <v>12946|Jul-2011</v>
      </c>
    </row>
    <row r="10649" spans="1:12">
      <c r="A10649">
        <v>553789</v>
      </c>
      <c r="B10649" t="s">
        <v>281</v>
      </c>
      <c r="C10649" t="s">
        <v>27</v>
      </c>
      <c r="D10649">
        <v>8</v>
      </c>
      <c r="E10649" s="1">
        <v>40750.455555555563</v>
      </c>
      <c r="F10649">
        <v>0.85</v>
      </c>
      <c r="G10649">
        <v>12702</v>
      </c>
      <c r="H10649" t="s">
        <v>10</v>
      </c>
      <c r="I10649" t="str">
        <f>IF(AND(LEFT(OnlineRetail[[#This Row],[InvoiceNo]],1)&lt;&gt;"C",OnlineRetail[[#This Row],[CustomerID]]&lt;&gt;""),"Yes","No")</f>
        <v>Yes</v>
      </c>
      <c r="J10649" s="4">
        <f>EOMONTH(OnlineRetail[[#This Row],[InvoiceDate]],-1)+1</f>
        <v>40725</v>
      </c>
      <c r="K10649" s="6">
        <f>OnlineRetail[[#This Row],[Quantity]]*OnlineRetail[[#This Row],[UnitPrice]]</f>
        <v>6.8</v>
      </c>
      <c r="L10649" t="str">
        <f t="shared" si="166"/>
        <v>12702|Jul-2011</v>
      </c>
    </row>
    <row r="10650" spans="1:12">
      <c r="A10650">
        <v>554460</v>
      </c>
      <c r="B10650" t="s">
        <v>55</v>
      </c>
      <c r="C10650" t="s">
        <v>40</v>
      </c>
      <c r="D10650">
        <v>3</v>
      </c>
      <c r="E10650" s="1">
        <v>40750.456944444442</v>
      </c>
      <c r="F10650">
        <v>2.5499999999999998</v>
      </c>
      <c r="G10650">
        <v>13732</v>
      </c>
      <c r="H10650" t="s">
        <v>10</v>
      </c>
      <c r="I10650" t="str">
        <f>IF(AND(LEFT(OnlineRetail[[#This Row],[InvoiceNo]],1)&lt;&gt;"C",OnlineRetail[[#This Row],[CustomerID]]&lt;&gt;""),"Yes","No")</f>
        <v>Yes</v>
      </c>
      <c r="J10650" s="4">
        <f>EOMONTH(OnlineRetail[[#This Row],[InvoiceDate]],-1)+1</f>
        <v>40725</v>
      </c>
      <c r="K10650" s="6">
        <f>OnlineRetail[[#This Row],[Quantity]]*OnlineRetail[[#This Row],[UnitPrice]]</f>
        <v>7.6499999999999995</v>
      </c>
      <c r="L10650" t="str">
        <f t="shared" si="166"/>
        <v>13732|Jul-2011</v>
      </c>
    </row>
    <row r="10651" spans="1:12">
      <c r="A10651">
        <v>550385</v>
      </c>
      <c r="B10651" t="s">
        <v>188</v>
      </c>
      <c r="C10651" t="s">
        <v>83</v>
      </c>
      <c r="D10651">
        <v>14</v>
      </c>
      <c r="E10651" s="1">
        <v>40750.470138888893</v>
      </c>
      <c r="F10651">
        <v>2.1</v>
      </c>
      <c r="G10651">
        <v>12801</v>
      </c>
      <c r="H10651" t="s">
        <v>10</v>
      </c>
      <c r="I10651" t="str">
        <f>IF(AND(LEFT(OnlineRetail[[#This Row],[InvoiceNo]],1)&lt;&gt;"C",OnlineRetail[[#This Row],[CustomerID]]&lt;&gt;""),"Yes","No")</f>
        <v>Yes</v>
      </c>
      <c r="J10651" s="4">
        <f>EOMONTH(OnlineRetail[[#This Row],[InvoiceDate]],-1)+1</f>
        <v>40725</v>
      </c>
      <c r="K10651" s="6">
        <f>OnlineRetail[[#This Row],[Quantity]]*OnlineRetail[[#This Row],[UnitPrice]]</f>
        <v>29.400000000000002</v>
      </c>
      <c r="L10651" t="str">
        <f t="shared" si="166"/>
        <v>12801|Jul-2011</v>
      </c>
    </row>
    <row r="10652" spans="1:12">
      <c r="A10652">
        <v>551822</v>
      </c>
      <c r="B10652" t="s">
        <v>119</v>
      </c>
      <c r="C10652" t="s">
        <v>46</v>
      </c>
      <c r="D10652">
        <v>9</v>
      </c>
      <c r="E10652" s="1">
        <v>40750.476388888892</v>
      </c>
      <c r="F10652">
        <v>7.95</v>
      </c>
      <c r="G10652">
        <v>13372</v>
      </c>
      <c r="H10652" t="s">
        <v>10</v>
      </c>
      <c r="I10652" t="str">
        <f>IF(AND(LEFT(OnlineRetail[[#This Row],[InvoiceNo]],1)&lt;&gt;"C",OnlineRetail[[#This Row],[CustomerID]]&lt;&gt;""),"Yes","No")</f>
        <v>Yes</v>
      </c>
      <c r="J10652" s="4">
        <f>EOMONTH(OnlineRetail[[#This Row],[InvoiceDate]],-1)+1</f>
        <v>40725</v>
      </c>
      <c r="K10652" s="6">
        <f>OnlineRetail[[#This Row],[Quantity]]*OnlineRetail[[#This Row],[UnitPrice]]</f>
        <v>71.55</v>
      </c>
      <c r="L10652" t="str">
        <f t="shared" si="166"/>
        <v>13372|Jul-2011</v>
      </c>
    </row>
    <row r="10653" spans="1:12">
      <c r="A10653">
        <v>537652</v>
      </c>
      <c r="B10653" t="s">
        <v>141</v>
      </c>
      <c r="C10653" t="s">
        <v>39</v>
      </c>
      <c r="D10653">
        <v>16</v>
      </c>
      <c r="E10653" s="1">
        <v>40750.479861111111</v>
      </c>
      <c r="F10653">
        <v>2.1</v>
      </c>
      <c r="G10653">
        <v>13874</v>
      </c>
      <c r="H10653" t="s">
        <v>10</v>
      </c>
      <c r="I10653" t="str">
        <f>IF(AND(LEFT(OnlineRetail[[#This Row],[InvoiceNo]],1)&lt;&gt;"C",OnlineRetail[[#This Row],[CustomerID]]&lt;&gt;""),"Yes","No")</f>
        <v>Yes</v>
      </c>
      <c r="J10653" s="4">
        <f>EOMONTH(OnlineRetail[[#This Row],[InvoiceDate]],-1)+1</f>
        <v>40725</v>
      </c>
      <c r="K10653" s="6">
        <f>OnlineRetail[[#This Row],[Quantity]]*OnlineRetail[[#This Row],[UnitPrice]]</f>
        <v>33.6</v>
      </c>
      <c r="L10653" t="str">
        <f t="shared" si="166"/>
        <v>13874|Jul-2011</v>
      </c>
    </row>
    <row r="10654" spans="1:12">
      <c r="A10654">
        <v>544276</v>
      </c>
      <c r="B10654" t="s">
        <v>275</v>
      </c>
      <c r="C10654" t="s">
        <v>33</v>
      </c>
      <c r="D10654">
        <v>17</v>
      </c>
      <c r="E10654" s="1">
        <v>40750.488194444442</v>
      </c>
      <c r="F10654">
        <v>1.65</v>
      </c>
      <c r="G10654">
        <v>13328</v>
      </c>
      <c r="H10654" t="s">
        <v>10</v>
      </c>
      <c r="I10654" t="str">
        <f>IF(AND(LEFT(OnlineRetail[[#This Row],[InvoiceNo]],1)&lt;&gt;"C",OnlineRetail[[#This Row],[CustomerID]]&lt;&gt;""),"Yes","No")</f>
        <v>Yes</v>
      </c>
      <c r="J10654" s="4">
        <f>EOMONTH(OnlineRetail[[#This Row],[InvoiceDate]],-1)+1</f>
        <v>40725</v>
      </c>
      <c r="K10654" s="6">
        <f>OnlineRetail[[#This Row],[Quantity]]*OnlineRetail[[#This Row],[UnitPrice]]</f>
        <v>28.049999999999997</v>
      </c>
      <c r="L10654" t="str">
        <f t="shared" si="166"/>
        <v>13328|Jul-2011</v>
      </c>
    </row>
    <row r="10655" spans="1:12">
      <c r="A10655">
        <v>549681</v>
      </c>
      <c r="B10655" t="s">
        <v>217</v>
      </c>
      <c r="C10655" t="s">
        <v>42</v>
      </c>
      <c r="D10655">
        <v>23</v>
      </c>
      <c r="E10655" s="1">
        <v>40750.494444444441</v>
      </c>
      <c r="F10655">
        <v>2.5499999999999998</v>
      </c>
      <c r="G10655">
        <v>13898</v>
      </c>
      <c r="H10655" t="s">
        <v>10</v>
      </c>
      <c r="I10655" t="str">
        <f>IF(AND(LEFT(OnlineRetail[[#This Row],[InvoiceNo]],1)&lt;&gt;"C",OnlineRetail[[#This Row],[CustomerID]]&lt;&gt;""),"Yes","No")</f>
        <v>Yes</v>
      </c>
      <c r="J10655" s="4">
        <f>EOMONTH(OnlineRetail[[#This Row],[InvoiceDate]],-1)+1</f>
        <v>40725</v>
      </c>
      <c r="K10655" s="6">
        <f>OnlineRetail[[#This Row],[Quantity]]*OnlineRetail[[#This Row],[UnitPrice]]</f>
        <v>58.65</v>
      </c>
      <c r="L10655" t="str">
        <f t="shared" si="166"/>
        <v>13898|Jul-2011</v>
      </c>
    </row>
    <row r="10656" spans="1:12">
      <c r="A10656">
        <v>548987</v>
      </c>
      <c r="B10656" t="s">
        <v>168</v>
      </c>
      <c r="C10656" t="s">
        <v>62</v>
      </c>
      <c r="D10656">
        <v>7</v>
      </c>
      <c r="E10656" s="1">
        <v>40750.501388888893</v>
      </c>
      <c r="F10656">
        <v>1.25</v>
      </c>
      <c r="G10656">
        <v>12468</v>
      </c>
      <c r="H10656" t="s">
        <v>31</v>
      </c>
      <c r="I10656" t="str">
        <f>IF(AND(LEFT(OnlineRetail[[#This Row],[InvoiceNo]],1)&lt;&gt;"C",OnlineRetail[[#This Row],[CustomerID]]&lt;&gt;""),"Yes","No")</f>
        <v>Yes</v>
      </c>
      <c r="J10656" s="4">
        <f>EOMONTH(OnlineRetail[[#This Row],[InvoiceDate]],-1)+1</f>
        <v>40725</v>
      </c>
      <c r="K10656" s="6">
        <f>OnlineRetail[[#This Row],[Quantity]]*OnlineRetail[[#This Row],[UnitPrice]]</f>
        <v>8.75</v>
      </c>
      <c r="L10656" t="str">
        <f t="shared" si="166"/>
        <v>12468|Jul-2011</v>
      </c>
    </row>
    <row r="10657" spans="1:12">
      <c r="A10657">
        <v>538135</v>
      </c>
      <c r="B10657" t="s">
        <v>167</v>
      </c>
      <c r="C10657" t="s">
        <v>16</v>
      </c>
      <c r="D10657">
        <v>8</v>
      </c>
      <c r="E10657" s="1">
        <v>40750.510416666657</v>
      </c>
      <c r="F10657">
        <v>1.25</v>
      </c>
      <c r="G10657">
        <v>12611</v>
      </c>
      <c r="H10657" t="s">
        <v>10</v>
      </c>
      <c r="I10657" t="str">
        <f>IF(AND(LEFT(OnlineRetail[[#This Row],[InvoiceNo]],1)&lt;&gt;"C",OnlineRetail[[#This Row],[CustomerID]]&lt;&gt;""),"Yes","No")</f>
        <v>Yes</v>
      </c>
      <c r="J10657" s="4">
        <f>EOMONTH(OnlineRetail[[#This Row],[InvoiceDate]],-1)+1</f>
        <v>40725</v>
      </c>
      <c r="K10657" s="6">
        <f>OnlineRetail[[#This Row],[Quantity]]*OnlineRetail[[#This Row],[UnitPrice]]</f>
        <v>10</v>
      </c>
      <c r="L10657" t="str">
        <f t="shared" si="166"/>
        <v>12611|Jul-2011</v>
      </c>
    </row>
    <row r="10658" spans="1:12">
      <c r="A10658">
        <v>545114</v>
      </c>
      <c r="B10658" t="s">
        <v>161</v>
      </c>
      <c r="C10658" t="s">
        <v>16</v>
      </c>
      <c r="D10658">
        <v>14</v>
      </c>
      <c r="E10658" s="1">
        <v>40750.510416666657</v>
      </c>
      <c r="F10658">
        <v>1.25</v>
      </c>
      <c r="G10658">
        <v>12415</v>
      </c>
      <c r="H10658" t="s">
        <v>10</v>
      </c>
      <c r="I10658" t="str">
        <f>IF(AND(LEFT(OnlineRetail[[#This Row],[InvoiceNo]],1)&lt;&gt;"C",OnlineRetail[[#This Row],[CustomerID]]&lt;&gt;""),"Yes","No")</f>
        <v>Yes</v>
      </c>
      <c r="J10658" s="4">
        <f>EOMONTH(OnlineRetail[[#This Row],[InvoiceDate]],-1)+1</f>
        <v>40725</v>
      </c>
      <c r="K10658" s="6">
        <f>OnlineRetail[[#This Row],[Quantity]]*OnlineRetail[[#This Row],[UnitPrice]]</f>
        <v>17.5</v>
      </c>
      <c r="L10658" t="str">
        <f t="shared" si="166"/>
        <v>12415|Jul-2011</v>
      </c>
    </row>
    <row r="10659" spans="1:12">
      <c r="A10659">
        <v>545612</v>
      </c>
      <c r="B10659" t="s">
        <v>158</v>
      </c>
      <c r="C10659" t="s">
        <v>53</v>
      </c>
      <c r="D10659">
        <v>9</v>
      </c>
      <c r="E10659" s="1">
        <v>40750.511805555558</v>
      </c>
      <c r="F10659">
        <v>4.25</v>
      </c>
      <c r="G10659">
        <v>12671</v>
      </c>
      <c r="H10659" t="s">
        <v>10</v>
      </c>
      <c r="I10659" t="str">
        <f>IF(AND(LEFT(OnlineRetail[[#This Row],[InvoiceNo]],1)&lt;&gt;"C",OnlineRetail[[#This Row],[CustomerID]]&lt;&gt;""),"Yes","No")</f>
        <v>Yes</v>
      </c>
      <c r="J10659" s="4">
        <f>EOMONTH(OnlineRetail[[#This Row],[InvoiceDate]],-1)+1</f>
        <v>40725</v>
      </c>
      <c r="K10659" s="6">
        <f>OnlineRetail[[#This Row],[Quantity]]*OnlineRetail[[#This Row],[UnitPrice]]</f>
        <v>38.25</v>
      </c>
      <c r="L10659" t="str">
        <f t="shared" si="166"/>
        <v>12671|Jul-2011</v>
      </c>
    </row>
    <row r="10660" spans="1:12">
      <c r="A10660">
        <v>537951</v>
      </c>
      <c r="B10660" t="s">
        <v>225</v>
      </c>
      <c r="C10660" t="s">
        <v>16</v>
      </c>
      <c r="D10660">
        <v>21</v>
      </c>
      <c r="E10660" s="1">
        <v>40750.51458333333</v>
      </c>
      <c r="F10660">
        <v>4.95</v>
      </c>
      <c r="G10660">
        <v>13874</v>
      </c>
      <c r="H10660" t="s">
        <v>10</v>
      </c>
      <c r="I10660" t="str">
        <f>IF(AND(LEFT(OnlineRetail[[#This Row],[InvoiceNo]],1)&lt;&gt;"C",OnlineRetail[[#This Row],[CustomerID]]&lt;&gt;""),"Yes","No")</f>
        <v>Yes</v>
      </c>
      <c r="J10660" s="4">
        <f>EOMONTH(OnlineRetail[[#This Row],[InvoiceDate]],-1)+1</f>
        <v>40725</v>
      </c>
      <c r="K10660" s="6">
        <f>OnlineRetail[[#This Row],[Quantity]]*OnlineRetail[[#This Row],[UnitPrice]]</f>
        <v>103.95</v>
      </c>
      <c r="L10660" t="str">
        <f t="shared" si="166"/>
        <v>13874|Jul-2011</v>
      </c>
    </row>
    <row r="10661" spans="1:12">
      <c r="A10661">
        <v>553536</v>
      </c>
      <c r="B10661" t="s">
        <v>156</v>
      </c>
      <c r="C10661" t="s">
        <v>48</v>
      </c>
      <c r="D10661">
        <v>16</v>
      </c>
      <c r="E10661" s="1">
        <v>40750.51666666667</v>
      </c>
      <c r="F10661">
        <v>4.95</v>
      </c>
      <c r="G10661">
        <v>13501</v>
      </c>
      <c r="H10661" t="s">
        <v>10</v>
      </c>
      <c r="I10661" t="str">
        <f>IF(AND(LEFT(OnlineRetail[[#This Row],[InvoiceNo]],1)&lt;&gt;"C",OnlineRetail[[#This Row],[CustomerID]]&lt;&gt;""),"Yes","No")</f>
        <v>Yes</v>
      </c>
      <c r="J10661" s="4">
        <f>EOMONTH(OnlineRetail[[#This Row],[InvoiceDate]],-1)+1</f>
        <v>40725</v>
      </c>
      <c r="K10661" s="6">
        <f>OnlineRetail[[#This Row],[Quantity]]*OnlineRetail[[#This Row],[UnitPrice]]</f>
        <v>79.2</v>
      </c>
      <c r="L10661" t="str">
        <f t="shared" si="166"/>
        <v>13501|Jul-2011</v>
      </c>
    </row>
    <row r="10662" spans="1:12">
      <c r="A10662">
        <v>543069</v>
      </c>
      <c r="B10662" t="s">
        <v>15</v>
      </c>
      <c r="C10662" t="s">
        <v>19</v>
      </c>
      <c r="D10662">
        <v>19</v>
      </c>
      <c r="E10662" s="1">
        <v>40750.529166666667</v>
      </c>
      <c r="F10662">
        <v>4.95</v>
      </c>
      <c r="G10662">
        <v>13911</v>
      </c>
      <c r="H10662" t="s">
        <v>17</v>
      </c>
      <c r="I10662" t="str">
        <f>IF(AND(LEFT(OnlineRetail[[#This Row],[InvoiceNo]],1)&lt;&gt;"C",OnlineRetail[[#This Row],[CustomerID]]&lt;&gt;""),"Yes","No")</f>
        <v>Yes</v>
      </c>
      <c r="J10662" s="4">
        <f>EOMONTH(OnlineRetail[[#This Row],[InvoiceDate]],-1)+1</f>
        <v>40725</v>
      </c>
      <c r="K10662" s="6">
        <f>OnlineRetail[[#This Row],[Quantity]]*OnlineRetail[[#This Row],[UnitPrice]]</f>
        <v>94.05</v>
      </c>
      <c r="L10662" t="str">
        <f t="shared" si="166"/>
        <v>13911|Jul-2011</v>
      </c>
    </row>
    <row r="10663" spans="1:12">
      <c r="A10663">
        <v>554562</v>
      </c>
      <c r="B10663" t="s">
        <v>243</v>
      </c>
      <c r="C10663" t="s">
        <v>53</v>
      </c>
      <c r="D10663">
        <v>18</v>
      </c>
      <c r="E10663" s="1">
        <v>40750.542361111111</v>
      </c>
      <c r="F10663">
        <v>7.95</v>
      </c>
      <c r="G10663">
        <v>13404</v>
      </c>
      <c r="H10663" t="s">
        <v>10</v>
      </c>
      <c r="I10663" t="str">
        <f>IF(AND(LEFT(OnlineRetail[[#This Row],[InvoiceNo]],1)&lt;&gt;"C",OnlineRetail[[#This Row],[CustomerID]]&lt;&gt;""),"Yes","No")</f>
        <v>Yes</v>
      </c>
      <c r="J10663" s="4">
        <f>EOMONTH(OnlineRetail[[#This Row],[InvoiceDate]],-1)+1</f>
        <v>40725</v>
      </c>
      <c r="K10663" s="6">
        <f>OnlineRetail[[#This Row],[Quantity]]*OnlineRetail[[#This Row],[UnitPrice]]</f>
        <v>143.1</v>
      </c>
      <c r="L10663" t="str">
        <f t="shared" si="166"/>
        <v>13404|Jul-2011</v>
      </c>
    </row>
    <row r="10664" spans="1:12">
      <c r="A10664">
        <v>538758</v>
      </c>
      <c r="B10664" t="s">
        <v>56</v>
      </c>
      <c r="C10664" t="s">
        <v>14</v>
      </c>
      <c r="D10664">
        <v>3</v>
      </c>
      <c r="E10664" s="1">
        <v>40750.545138888891</v>
      </c>
      <c r="F10664">
        <v>2.5499999999999998</v>
      </c>
      <c r="G10664">
        <v>12975</v>
      </c>
      <c r="H10664" t="s">
        <v>10</v>
      </c>
      <c r="I10664" t="str">
        <f>IF(AND(LEFT(OnlineRetail[[#This Row],[InvoiceNo]],1)&lt;&gt;"C",OnlineRetail[[#This Row],[CustomerID]]&lt;&gt;""),"Yes","No")</f>
        <v>Yes</v>
      </c>
      <c r="J10664" s="4">
        <f>EOMONTH(OnlineRetail[[#This Row],[InvoiceDate]],-1)+1</f>
        <v>40725</v>
      </c>
      <c r="K10664" s="6">
        <f>OnlineRetail[[#This Row],[Quantity]]*OnlineRetail[[#This Row],[UnitPrice]]</f>
        <v>7.6499999999999995</v>
      </c>
      <c r="L10664" t="str">
        <f t="shared" si="166"/>
        <v>12975|Jul-2011</v>
      </c>
    </row>
    <row r="10665" spans="1:12">
      <c r="A10665">
        <v>541274</v>
      </c>
      <c r="B10665" t="s">
        <v>23</v>
      </c>
      <c r="C10665" t="s">
        <v>12</v>
      </c>
      <c r="D10665">
        <v>9</v>
      </c>
      <c r="E10665" s="1">
        <v>40750.559027777781</v>
      </c>
      <c r="F10665">
        <v>1.65</v>
      </c>
      <c r="G10665">
        <v>12914</v>
      </c>
      <c r="H10665" t="s">
        <v>126</v>
      </c>
      <c r="I10665" t="str">
        <f>IF(AND(LEFT(OnlineRetail[[#This Row],[InvoiceNo]],1)&lt;&gt;"C",OnlineRetail[[#This Row],[CustomerID]]&lt;&gt;""),"Yes","No")</f>
        <v>Yes</v>
      </c>
      <c r="J10665" s="4">
        <f>EOMONTH(OnlineRetail[[#This Row],[InvoiceDate]],-1)+1</f>
        <v>40725</v>
      </c>
      <c r="K10665" s="6">
        <f>OnlineRetail[[#This Row],[Quantity]]*OnlineRetail[[#This Row],[UnitPrice]]</f>
        <v>14.85</v>
      </c>
      <c r="L10665" t="str">
        <f t="shared" si="166"/>
        <v>12914|Jul-2011</v>
      </c>
    </row>
    <row r="10666" spans="1:12">
      <c r="A10666">
        <v>543752</v>
      </c>
      <c r="B10666" t="s">
        <v>219</v>
      </c>
      <c r="C10666" t="s">
        <v>39</v>
      </c>
      <c r="D10666">
        <v>14</v>
      </c>
      <c r="E10666" s="1">
        <v>40750.563194444447</v>
      </c>
      <c r="F10666">
        <v>2.5499999999999998</v>
      </c>
      <c r="G10666">
        <v>13062</v>
      </c>
      <c r="H10666" t="s">
        <v>10</v>
      </c>
      <c r="I10666" t="str">
        <f>IF(AND(LEFT(OnlineRetail[[#This Row],[InvoiceNo]],1)&lt;&gt;"C",OnlineRetail[[#This Row],[CustomerID]]&lt;&gt;""),"Yes","No")</f>
        <v>Yes</v>
      </c>
      <c r="J10666" s="4">
        <f>EOMONTH(OnlineRetail[[#This Row],[InvoiceDate]],-1)+1</f>
        <v>40725</v>
      </c>
      <c r="K10666" s="6">
        <f>OnlineRetail[[#This Row],[Quantity]]*OnlineRetail[[#This Row],[UnitPrice]]</f>
        <v>35.699999999999996</v>
      </c>
      <c r="L10666" t="str">
        <f t="shared" si="166"/>
        <v>13062|Jul-2011</v>
      </c>
    </row>
    <row r="10667" spans="1:12">
      <c r="A10667">
        <v>552989</v>
      </c>
      <c r="B10667" t="s">
        <v>289</v>
      </c>
      <c r="C10667" t="s">
        <v>62</v>
      </c>
      <c r="D10667">
        <v>18</v>
      </c>
      <c r="E10667" s="1">
        <v>40750.564583333333</v>
      </c>
      <c r="F10667">
        <v>5.95</v>
      </c>
      <c r="G10667">
        <v>12516</v>
      </c>
      <c r="H10667" t="s">
        <v>10</v>
      </c>
      <c r="I10667" t="str">
        <f>IF(AND(LEFT(OnlineRetail[[#This Row],[InvoiceNo]],1)&lt;&gt;"C",OnlineRetail[[#This Row],[CustomerID]]&lt;&gt;""),"Yes","No")</f>
        <v>Yes</v>
      </c>
      <c r="J10667" s="4">
        <f>EOMONTH(OnlineRetail[[#This Row],[InvoiceDate]],-1)+1</f>
        <v>40725</v>
      </c>
      <c r="K10667" s="6">
        <f>OnlineRetail[[#This Row],[Quantity]]*OnlineRetail[[#This Row],[UnitPrice]]</f>
        <v>107.10000000000001</v>
      </c>
      <c r="L10667" t="str">
        <f t="shared" si="166"/>
        <v>12516|Jul-2011</v>
      </c>
    </row>
    <row r="10668" spans="1:12">
      <c r="A10668">
        <v>538594</v>
      </c>
      <c r="B10668" t="s">
        <v>106</v>
      </c>
      <c r="C10668" t="s">
        <v>39</v>
      </c>
      <c r="D10668">
        <v>14</v>
      </c>
      <c r="E10668" s="1">
        <v>40750.569444444453</v>
      </c>
      <c r="F10668">
        <v>2.5499999999999998</v>
      </c>
      <c r="G10668">
        <v>14218</v>
      </c>
      <c r="H10668" t="s">
        <v>10</v>
      </c>
      <c r="I10668" t="str">
        <f>IF(AND(LEFT(OnlineRetail[[#This Row],[InvoiceNo]],1)&lt;&gt;"C",OnlineRetail[[#This Row],[CustomerID]]&lt;&gt;""),"Yes","No")</f>
        <v>Yes</v>
      </c>
      <c r="J10668" s="4">
        <f>EOMONTH(OnlineRetail[[#This Row],[InvoiceDate]],-1)+1</f>
        <v>40725</v>
      </c>
      <c r="K10668" s="6">
        <f>OnlineRetail[[#This Row],[Quantity]]*OnlineRetail[[#This Row],[UnitPrice]]</f>
        <v>35.699999999999996</v>
      </c>
      <c r="L10668" t="str">
        <f t="shared" si="166"/>
        <v>14218|Jul-2011</v>
      </c>
    </row>
    <row r="10669" spans="1:12">
      <c r="A10669">
        <v>544176</v>
      </c>
      <c r="B10669" t="s">
        <v>255</v>
      </c>
      <c r="C10669" t="s">
        <v>14</v>
      </c>
      <c r="D10669">
        <v>9</v>
      </c>
      <c r="E10669" s="1">
        <v>40750.570138888892</v>
      </c>
      <c r="F10669">
        <v>9.9499999999999993</v>
      </c>
      <c r="G10669">
        <v>12967</v>
      </c>
      <c r="H10669" t="s">
        <v>10</v>
      </c>
      <c r="I10669" t="str">
        <f>IF(AND(LEFT(OnlineRetail[[#This Row],[InvoiceNo]],1)&lt;&gt;"C",OnlineRetail[[#This Row],[CustomerID]]&lt;&gt;""),"Yes","No")</f>
        <v>Yes</v>
      </c>
      <c r="J10669" s="4">
        <f>EOMONTH(OnlineRetail[[#This Row],[InvoiceDate]],-1)+1</f>
        <v>40725</v>
      </c>
      <c r="K10669" s="6">
        <f>OnlineRetail[[#This Row],[Quantity]]*OnlineRetail[[#This Row],[UnitPrice]]</f>
        <v>89.55</v>
      </c>
      <c r="L10669" t="str">
        <f t="shared" si="166"/>
        <v>12967|Jul-2011</v>
      </c>
    </row>
    <row r="10670" spans="1:12">
      <c r="A10670">
        <v>554860</v>
      </c>
      <c r="B10670" t="s">
        <v>18</v>
      </c>
      <c r="C10670" t="s">
        <v>24</v>
      </c>
      <c r="D10670">
        <v>1</v>
      </c>
      <c r="E10670" s="1">
        <v>40750.584027777782</v>
      </c>
      <c r="F10670">
        <v>7.95</v>
      </c>
      <c r="G10670">
        <v>12979</v>
      </c>
      <c r="H10670" t="s">
        <v>10</v>
      </c>
      <c r="I10670" t="str">
        <f>IF(AND(LEFT(OnlineRetail[[#This Row],[InvoiceNo]],1)&lt;&gt;"C",OnlineRetail[[#This Row],[CustomerID]]&lt;&gt;""),"Yes","No")</f>
        <v>Yes</v>
      </c>
      <c r="J10670" s="4">
        <f>EOMONTH(OnlineRetail[[#This Row],[InvoiceDate]],-1)+1</f>
        <v>40725</v>
      </c>
      <c r="K10670" s="6">
        <f>OnlineRetail[[#This Row],[Quantity]]*OnlineRetail[[#This Row],[UnitPrice]]</f>
        <v>7.95</v>
      </c>
      <c r="L10670" t="str">
        <f t="shared" si="166"/>
        <v>12979|Jul-2011</v>
      </c>
    </row>
    <row r="10671" spans="1:12">
      <c r="A10671">
        <v>548355</v>
      </c>
      <c r="B10671" t="s">
        <v>246</v>
      </c>
      <c r="C10671" t="s">
        <v>27</v>
      </c>
      <c r="D10671">
        <v>7</v>
      </c>
      <c r="E10671" s="1">
        <v>40750.585416666669</v>
      </c>
      <c r="F10671">
        <v>3.39</v>
      </c>
      <c r="G10671">
        <v>14270</v>
      </c>
      <c r="H10671" t="s">
        <v>10</v>
      </c>
      <c r="I10671" t="str">
        <f>IF(AND(LEFT(OnlineRetail[[#This Row],[InvoiceNo]],1)&lt;&gt;"C",OnlineRetail[[#This Row],[CustomerID]]&lt;&gt;""),"Yes","No")</f>
        <v>Yes</v>
      </c>
      <c r="J10671" s="4">
        <f>EOMONTH(OnlineRetail[[#This Row],[InvoiceDate]],-1)+1</f>
        <v>40725</v>
      </c>
      <c r="K10671" s="6">
        <f>OnlineRetail[[#This Row],[Quantity]]*OnlineRetail[[#This Row],[UnitPrice]]</f>
        <v>23.73</v>
      </c>
      <c r="L10671" t="str">
        <f t="shared" si="166"/>
        <v>14270|Jul-2011</v>
      </c>
    </row>
    <row r="10672" spans="1:12">
      <c r="A10672">
        <v>542467</v>
      </c>
      <c r="B10672" t="s">
        <v>169</v>
      </c>
      <c r="C10672" t="s">
        <v>53</v>
      </c>
      <c r="D10672">
        <v>13</v>
      </c>
      <c r="E10672" s="1">
        <v>40750.597222222219</v>
      </c>
      <c r="F10672">
        <v>9.9499999999999993</v>
      </c>
      <c r="G10672">
        <v>12618</v>
      </c>
      <c r="H10672" t="s">
        <v>10</v>
      </c>
      <c r="I10672" t="str">
        <f>IF(AND(LEFT(OnlineRetail[[#This Row],[InvoiceNo]],1)&lt;&gt;"C",OnlineRetail[[#This Row],[CustomerID]]&lt;&gt;""),"Yes","No")</f>
        <v>Yes</v>
      </c>
      <c r="J10672" s="4">
        <f>EOMONTH(OnlineRetail[[#This Row],[InvoiceDate]],-1)+1</f>
        <v>40725</v>
      </c>
      <c r="K10672" s="6">
        <f>OnlineRetail[[#This Row],[Quantity]]*OnlineRetail[[#This Row],[UnitPrice]]</f>
        <v>129.35</v>
      </c>
      <c r="L10672" t="str">
        <f t="shared" si="166"/>
        <v>12618|Jul-2011</v>
      </c>
    </row>
    <row r="10673" spans="1:12">
      <c r="A10673">
        <v>550881</v>
      </c>
      <c r="B10673" t="s">
        <v>11</v>
      </c>
      <c r="C10673" t="s">
        <v>24</v>
      </c>
      <c r="D10673">
        <v>17</v>
      </c>
      <c r="E10673" s="1">
        <v>40750.604861111111</v>
      </c>
      <c r="F10673">
        <v>4.95</v>
      </c>
      <c r="G10673">
        <v>13307</v>
      </c>
      <c r="H10673" t="s">
        <v>10</v>
      </c>
      <c r="I10673" t="str">
        <f>IF(AND(LEFT(OnlineRetail[[#This Row],[InvoiceNo]],1)&lt;&gt;"C",OnlineRetail[[#This Row],[CustomerID]]&lt;&gt;""),"Yes","No")</f>
        <v>Yes</v>
      </c>
      <c r="J10673" s="4">
        <f>EOMONTH(OnlineRetail[[#This Row],[InvoiceDate]],-1)+1</f>
        <v>40725</v>
      </c>
      <c r="K10673" s="6">
        <f>OnlineRetail[[#This Row],[Quantity]]*OnlineRetail[[#This Row],[UnitPrice]]</f>
        <v>84.15</v>
      </c>
      <c r="L10673" t="str">
        <f t="shared" si="166"/>
        <v>13307|Jul-2011</v>
      </c>
    </row>
    <row r="10674" spans="1:12">
      <c r="A10674">
        <v>538371</v>
      </c>
      <c r="B10674" t="s">
        <v>282</v>
      </c>
      <c r="C10674" t="s">
        <v>9</v>
      </c>
      <c r="D10674">
        <v>13</v>
      </c>
      <c r="E10674" s="1">
        <v>40750.606944444437</v>
      </c>
      <c r="F10674">
        <v>7.95</v>
      </c>
      <c r="G10674">
        <v>12764</v>
      </c>
      <c r="H10674" t="s">
        <v>10</v>
      </c>
      <c r="I10674" t="str">
        <f>IF(AND(LEFT(OnlineRetail[[#This Row],[InvoiceNo]],1)&lt;&gt;"C",OnlineRetail[[#This Row],[CustomerID]]&lt;&gt;""),"Yes","No")</f>
        <v>Yes</v>
      </c>
      <c r="J10674" s="4">
        <f>EOMONTH(OnlineRetail[[#This Row],[InvoiceDate]],-1)+1</f>
        <v>40725</v>
      </c>
      <c r="K10674" s="6">
        <f>OnlineRetail[[#This Row],[Quantity]]*OnlineRetail[[#This Row],[UnitPrice]]</f>
        <v>103.35000000000001</v>
      </c>
      <c r="L10674" t="str">
        <f t="shared" si="166"/>
        <v>12764|Jul-2011</v>
      </c>
    </row>
    <row r="10675" spans="1:12">
      <c r="A10675">
        <v>540260</v>
      </c>
      <c r="B10675" t="s">
        <v>286</v>
      </c>
      <c r="C10675" t="s">
        <v>29</v>
      </c>
      <c r="D10675">
        <v>15</v>
      </c>
      <c r="E10675" s="1">
        <v>40750.620138888888</v>
      </c>
      <c r="F10675">
        <v>7.95</v>
      </c>
      <c r="G10675">
        <v>13713</v>
      </c>
      <c r="H10675" t="s">
        <v>10</v>
      </c>
      <c r="I10675" t="str">
        <f>IF(AND(LEFT(OnlineRetail[[#This Row],[InvoiceNo]],1)&lt;&gt;"C",OnlineRetail[[#This Row],[CustomerID]]&lt;&gt;""),"Yes","No")</f>
        <v>Yes</v>
      </c>
      <c r="J10675" s="4">
        <f>EOMONTH(OnlineRetail[[#This Row],[InvoiceDate]],-1)+1</f>
        <v>40725</v>
      </c>
      <c r="K10675" s="6">
        <f>OnlineRetail[[#This Row],[Quantity]]*OnlineRetail[[#This Row],[UnitPrice]]</f>
        <v>119.25</v>
      </c>
      <c r="L10675" t="str">
        <f t="shared" si="166"/>
        <v>13713|Jul-2011</v>
      </c>
    </row>
    <row r="10676" spans="1:12">
      <c r="A10676">
        <v>538694</v>
      </c>
      <c r="B10676" t="s">
        <v>143</v>
      </c>
      <c r="C10676" t="s">
        <v>39</v>
      </c>
      <c r="D10676">
        <v>19</v>
      </c>
      <c r="E10676" s="1">
        <v>40750.630555555559</v>
      </c>
      <c r="F10676">
        <v>9.9499999999999993</v>
      </c>
      <c r="G10676">
        <v>12621</v>
      </c>
      <c r="H10676" t="s">
        <v>10</v>
      </c>
      <c r="I10676" t="str">
        <f>IF(AND(LEFT(OnlineRetail[[#This Row],[InvoiceNo]],1)&lt;&gt;"C",OnlineRetail[[#This Row],[CustomerID]]&lt;&gt;""),"Yes","No")</f>
        <v>Yes</v>
      </c>
      <c r="J10676" s="4">
        <f>EOMONTH(OnlineRetail[[#This Row],[InvoiceDate]],-1)+1</f>
        <v>40725</v>
      </c>
      <c r="K10676" s="6">
        <f>OnlineRetail[[#This Row],[Quantity]]*OnlineRetail[[#This Row],[UnitPrice]]</f>
        <v>189.04999999999998</v>
      </c>
      <c r="L10676" t="str">
        <f t="shared" si="166"/>
        <v>12621|Jul-2011</v>
      </c>
    </row>
    <row r="10677" spans="1:12">
      <c r="A10677">
        <v>546690</v>
      </c>
      <c r="B10677" t="s">
        <v>208</v>
      </c>
      <c r="C10677" t="s">
        <v>14</v>
      </c>
      <c r="D10677">
        <v>6</v>
      </c>
      <c r="E10677" s="1">
        <v>40750.631249999999</v>
      </c>
      <c r="F10677">
        <v>3.39</v>
      </c>
      <c r="G10677">
        <v>13877</v>
      </c>
      <c r="H10677" t="s">
        <v>10</v>
      </c>
      <c r="I10677" t="str">
        <f>IF(AND(LEFT(OnlineRetail[[#This Row],[InvoiceNo]],1)&lt;&gt;"C",OnlineRetail[[#This Row],[CustomerID]]&lt;&gt;""),"Yes","No")</f>
        <v>Yes</v>
      </c>
      <c r="J10677" s="4">
        <f>EOMONTH(OnlineRetail[[#This Row],[InvoiceDate]],-1)+1</f>
        <v>40725</v>
      </c>
      <c r="K10677" s="6">
        <f>OnlineRetail[[#This Row],[Quantity]]*OnlineRetail[[#This Row],[UnitPrice]]</f>
        <v>20.34</v>
      </c>
      <c r="L10677" t="str">
        <f t="shared" si="166"/>
        <v>13877|Jul-2011</v>
      </c>
    </row>
    <row r="10678" spans="1:12">
      <c r="A10678">
        <v>544890</v>
      </c>
      <c r="B10678" t="s">
        <v>217</v>
      </c>
      <c r="C10678" t="s">
        <v>14</v>
      </c>
      <c r="D10678">
        <v>1</v>
      </c>
      <c r="E10678" s="1">
        <v>40750.643750000003</v>
      </c>
      <c r="F10678">
        <v>4.25</v>
      </c>
      <c r="G10678">
        <v>14195</v>
      </c>
      <c r="H10678" t="s">
        <v>10</v>
      </c>
      <c r="I10678" t="str">
        <f>IF(AND(LEFT(OnlineRetail[[#This Row],[InvoiceNo]],1)&lt;&gt;"C",OnlineRetail[[#This Row],[CustomerID]]&lt;&gt;""),"Yes","No")</f>
        <v>Yes</v>
      </c>
      <c r="J10678" s="4">
        <f>EOMONTH(OnlineRetail[[#This Row],[InvoiceDate]],-1)+1</f>
        <v>40725</v>
      </c>
      <c r="K10678" s="6">
        <f>OnlineRetail[[#This Row],[Quantity]]*OnlineRetail[[#This Row],[UnitPrice]]</f>
        <v>4.25</v>
      </c>
      <c r="L10678" t="str">
        <f t="shared" si="166"/>
        <v>14195|Jul-2011</v>
      </c>
    </row>
    <row r="10679" spans="1:12">
      <c r="A10679">
        <v>536497</v>
      </c>
      <c r="B10679" t="s">
        <v>159</v>
      </c>
      <c r="C10679" t="s">
        <v>42</v>
      </c>
      <c r="D10679">
        <v>14</v>
      </c>
      <c r="E10679" s="1">
        <v>40750.647222222222</v>
      </c>
      <c r="F10679">
        <v>4.25</v>
      </c>
      <c r="G10679">
        <v>13044</v>
      </c>
      <c r="H10679" t="s">
        <v>10</v>
      </c>
      <c r="I10679" t="str">
        <f>IF(AND(LEFT(OnlineRetail[[#This Row],[InvoiceNo]],1)&lt;&gt;"C",OnlineRetail[[#This Row],[CustomerID]]&lt;&gt;""),"Yes","No")</f>
        <v>Yes</v>
      </c>
      <c r="J10679" s="4">
        <f>EOMONTH(OnlineRetail[[#This Row],[InvoiceDate]],-1)+1</f>
        <v>40725</v>
      </c>
      <c r="K10679" s="6">
        <f>OnlineRetail[[#This Row],[Quantity]]*OnlineRetail[[#This Row],[UnitPrice]]</f>
        <v>59.5</v>
      </c>
      <c r="L10679" t="str">
        <f t="shared" si="166"/>
        <v>13044|Jul-2011</v>
      </c>
    </row>
    <row r="10680" spans="1:12">
      <c r="A10680">
        <v>536961</v>
      </c>
      <c r="B10680" t="s">
        <v>259</v>
      </c>
      <c r="C10680" t="s">
        <v>39</v>
      </c>
      <c r="D10680">
        <v>22</v>
      </c>
      <c r="E10680" s="1">
        <v>40750.665277777778</v>
      </c>
      <c r="F10680">
        <v>4.95</v>
      </c>
      <c r="G10680">
        <v>13844</v>
      </c>
      <c r="H10680" t="s">
        <v>10</v>
      </c>
      <c r="I10680" t="str">
        <f>IF(AND(LEFT(OnlineRetail[[#This Row],[InvoiceNo]],1)&lt;&gt;"C",OnlineRetail[[#This Row],[CustomerID]]&lt;&gt;""),"Yes","No")</f>
        <v>Yes</v>
      </c>
      <c r="J10680" s="4">
        <f>EOMONTH(OnlineRetail[[#This Row],[InvoiceDate]],-1)+1</f>
        <v>40725</v>
      </c>
      <c r="K10680" s="6">
        <f>OnlineRetail[[#This Row],[Quantity]]*OnlineRetail[[#This Row],[UnitPrice]]</f>
        <v>108.9</v>
      </c>
      <c r="L10680" t="str">
        <f t="shared" si="166"/>
        <v>13844|Jul-2011</v>
      </c>
    </row>
    <row r="10681" spans="1:12">
      <c r="A10681">
        <v>550174</v>
      </c>
      <c r="B10681" t="s">
        <v>234</v>
      </c>
      <c r="C10681" t="s">
        <v>19</v>
      </c>
      <c r="D10681">
        <v>17</v>
      </c>
      <c r="E10681" s="1">
        <v>40750.675694444442</v>
      </c>
      <c r="F10681">
        <v>1.65</v>
      </c>
      <c r="G10681">
        <v>13163</v>
      </c>
      <c r="H10681" t="s">
        <v>10</v>
      </c>
      <c r="I10681" t="str">
        <f>IF(AND(LEFT(OnlineRetail[[#This Row],[InvoiceNo]],1)&lt;&gt;"C",OnlineRetail[[#This Row],[CustomerID]]&lt;&gt;""),"Yes","No")</f>
        <v>Yes</v>
      </c>
      <c r="J10681" s="4">
        <f>EOMONTH(OnlineRetail[[#This Row],[InvoiceDate]],-1)+1</f>
        <v>40725</v>
      </c>
      <c r="K10681" s="6">
        <f>OnlineRetail[[#This Row],[Quantity]]*OnlineRetail[[#This Row],[UnitPrice]]</f>
        <v>28.049999999999997</v>
      </c>
      <c r="L10681" t="str">
        <f t="shared" si="166"/>
        <v>13163|Jul-2011</v>
      </c>
    </row>
    <row r="10682" spans="1:12">
      <c r="A10682">
        <v>539458</v>
      </c>
      <c r="B10682" t="s">
        <v>47</v>
      </c>
      <c r="C10682" t="s">
        <v>9</v>
      </c>
      <c r="D10682">
        <v>16</v>
      </c>
      <c r="E10682" s="1">
        <v>40750.675694444442</v>
      </c>
      <c r="F10682">
        <v>4.95</v>
      </c>
      <c r="G10682">
        <v>12696</v>
      </c>
      <c r="H10682" t="s">
        <v>17</v>
      </c>
      <c r="I10682" t="str">
        <f>IF(AND(LEFT(OnlineRetail[[#This Row],[InvoiceNo]],1)&lt;&gt;"C",OnlineRetail[[#This Row],[CustomerID]]&lt;&gt;""),"Yes","No")</f>
        <v>Yes</v>
      </c>
      <c r="J10682" s="4">
        <f>EOMONTH(OnlineRetail[[#This Row],[InvoiceDate]],-1)+1</f>
        <v>40725</v>
      </c>
      <c r="K10682" s="6">
        <f>OnlineRetail[[#This Row],[Quantity]]*OnlineRetail[[#This Row],[UnitPrice]]</f>
        <v>79.2</v>
      </c>
      <c r="L10682" t="str">
        <f t="shared" si="166"/>
        <v>12696|Jul-2011</v>
      </c>
    </row>
    <row r="10683" spans="1:12">
      <c r="A10683">
        <v>554444</v>
      </c>
      <c r="B10683" t="s">
        <v>152</v>
      </c>
      <c r="C10683" t="s">
        <v>40</v>
      </c>
      <c r="D10683">
        <v>23</v>
      </c>
      <c r="E10683" s="1">
        <v>40750.682638888888</v>
      </c>
      <c r="F10683">
        <v>3.39</v>
      </c>
      <c r="G10683">
        <v>14112</v>
      </c>
      <c r="H10683" t="s">
        <v>17</v>
      </c>
      <c r="I10683" t="str">
        <f>IF(AND(LEFT(OnlineRetail[[#This Row],[InvoiceNo]],1)&lt;&gt;"C",OnlineRetail[[#This Row],[CustomerID]]&lt;&gt;""),"Yes","No")</f>
        <v>Yes</v>
      </c>
      <c r="J10683" s="4">
        <f>EOMONTH(OnlineRetail[[#This Row],[InvoiceDate]],-1)+1</f>
        <v>40725</v>
      </c>
      <c r="K10683" s="6">
        <f>OnlineRetail[[#This Row],[Quantity]]*OnlineRetail[[#This Row],[UnitPrice]]</f>
        <v>77.97</v>
      </c>
      <c r="L10683" t="str">
        <f t="shared" si="166"/>
        <v>14112|Jul-2011</v>
      </c>
    </row>
    <row r="10684" spans="1:12">
      <c r="A10684">
        <v>545249</v>
      </c>
      <c r="B10684" t="s">
        <v>154</v>
      </c>
      <c r="C10684" t="s">
        <v>50</v>
      </c>
      <c r="D10684">
        <v>5</v>
      </c>
      <c r="E10684" s="1">
        <v>40750.689583333333</v>
      </c>
      <c r="F10684">
        <v>5.95</v>
      </c>
      <c r="G10684">
        <v>13291</v>
      </c>
      <c r="H10684" t="s">
        <v>10</v>
      </c>
      <c r="I10684" t="str">
        <f>IF(AND(LEFT(OnlineRetail[[#This Row],[InvoiceNo]],1)&lt;&gt;"C",OnlineRetail[[#This Row],[CustomerID]]&lt;&gt;""),"Yes","No")</f>
        <v>Yes</v>
      </c>
      <c r="J10684" s="4">
        <f>EOMONTH(OnlineRetail[[#This Row],[InvoiceDate]],-1)+1</f>
        <v>40725</v>
      </c>
      <c r="K10684" s="6">
        <f>OnlineRetail[[#This Row],[Quantity]]*OnlineRetail[[#This Row],[UnitPrice]]</f>
        <v>29.75</v>
      </c>
      <c r="L10684" t="str">
        <f t="shared" si="166"/>
        <v>13291|Jul-2011</v>
      </c>
    </row>
    <row r="10685" spans="1:12">
      <c r="A10685">
        <v>550184</v>
      </c>
      <c r="B10685" t="s">
        <v>228</v>
      </c>
      <c r="C10685" t="s">
        <v>46</v>
      </c>
      <c r="D10685">
        <v>23</v>
      </c>
      <c r="E10685" s="1">
        <v>40750.69027777778</v>
      </c>
      <c r="F10685">
        <v>4.25</v>
      </c>
      <c r="G10685">
        <v>12820</v>
      </c>
      <c r="H10685" t="s">
        <v>10</v>
      </c>
      <c r="I10685" t="str">
        <f>IF(AND(LEFT(OnlineRetail[[#This Row],[InvoiceNo]],1)&lt;&gt;"C",OnlineRetail[[#This Row],[CustomerID]]&lt;&gt;""),"Yes","No")</f>
        <v>Yes</v>
      </c>
      <c r="J10685" s="4">
        <f>EOMONTH(OnlineRetail[[#This Row],[InvoiceDate]],-1)+1</f>
        <v>40725</v>
      </c>
      <c r="K10685" s="6">
        <f>OnlineRetail[[#This Row],[Quantity]]*OnlineRetail[[#This Row],[UnitPrice]]</f>
        <v>97.75</v>
      </c>
      <c r="L10685" t="str">
        <f t="shared" si="166"/>
        <v>12820|Jul-2011</v>
      </c>
    </row>
    <row r="10686" spans="1:12">
      <c r="A10686">
        <v>538780</v>
      </c>
      <c r="B10686" t="s">
        <v>187</v>
      </c>
      <c r="C10686" t="s">
        <v>39</v>
      </c>
      <c r="D10686">
        <v>11</v>
      </c>
      <c r="E10686" s="1">
        <v>40750.694444444453</v>
      </c>
      <c r="F10686">
        <v>9.9499999999999993</v>
      </c>
      <c r="G10686">
        <v>13323</v>
      </c>
      <c r="H10686" t="s">
        <v>10</v>
      </c>
      <c r="I10686" t="str">
        <f>IF(AND(LEFT(OnlineRetail[[#This Row],[InvoiceNo]],1)&lt;&gt;"C",OnlineRetail[[#This Row],[CustomerID]]&lt;&gt;""),"Yes","No")</f>
        <v>Yes</v>
      </c>
      <c r="J10686" s="4">
        <f>EOMONTH(OnlineRetail[[#This Row],[InvoiceDate]],-1)+1</f>
        <v>40725</v>
      </c>
      <c r="K10686" s="6">
        <f>OnlineRetail[[#This Row],[Quantity]]*OnlineRetail[[#This Row],[UnitPrice]]</f>
        <v>109.44999999999999</v>
      </c>
      <c r="L10686" t="str">
        <f t="shared" si="166"/>
        <v>13323|Jul-2011</v>
      </c>
    </row>
    <row r="10687" spans="1:12">
      <c r="A10687">
        <v>538162</v>
      </c>
      <c r="B10687" t="s">
        <v>272</v>
      </c>
      <c r="C10687" t="s">
        <v>42</v>
      </c>
      <c r="D10687">
        <v>19</v>
      </c>
      <c r="E10687" s="1">
        <v>40750.696527777778</v>
      </c>
      <c r="F10687">
        <v>1.25</v>
      </c>
      <c r="G10687">
        <v>13742</v>
      </c>
      <c r="H10687" t="s">
        <v>10</v>
      </c>
      <c r="I10687" t="str">
        <f>IF(AND(LEFT(OnlineRetail[[#This Row],[InvoiceNo]],1)&lt;&gt;"C",OnlineRetail[[#This Row],[CustomerID]]&lt;&gt;""),"Yes","No")</f>
        <v>Yes</v>
      </c>
      <c r="J10687" s="4">
        <f>EOMONTH(OnlineRetail[[#This Row],[InvoiceDate]],-1)+1</f>
        <v>40725</v>
      </c>
      <c r="K10687" s="6">
        <f>OnlineRetail[[#This Row],[Quantity]]*OnlineRetail[[#This Row],[UnitPrice]]</f>
        <v>23.75</v>
      </c>
      <c r="L10687" t="str">
        <f t="shared" si="166"/>
        <v>13742|Jul-2011</v>
      </c>
    </row>
    <row r="10688" spans="1:12">
      <c r="A10688">
        <v>542244</v>
      </c>
      <c r="B10688" t="s">
        <v>63</v>
      </c>
      <c r="C10688" t="s">
        <v>12</v>
      </c>
      <c r="D10688">
        <v>6</v>
      </c>
      <c r="E10688" s="1">
        <v>40750.699305555558</v>
      </c>
      <c r="F10688">
        <v>4.95</v>
      </c>
      <c r="G10688">
        <v>13774</v>
      </c>
      <c r="H10688" t="s">
        <v>10</v>
      </c>
      <c r="I10688" t="str">
        <f>IF(AND(LEFT(OnlineRetail[[#This Row],[InvoiceNo]],1)&lt;&gt;"C",OnlineRetail[[#This Row],[CustomerID]]&lt;&gt;""),"Yes","No")</f>
        <v>Yes</v>
      </c>
      <c r="J10688" s="4">
        <f>EOMONTH(OnlineRetail[[#This Row],[InvoiceDate]],-1)+1</f>
        <v>40725</v>
      </c>
      <c r="K10688" s="6">
        <f>OnlineRetail[[#This Row],[Quantity]]*OnlineRetail[[#This Row],[UnitPrice]]</f>
        <v>29.700000000000003</v>
      </c>
      <c r="L10688" t="str">
        <f t="shared" si="166"/>
        <v>13774|Jul-2011</v>
      </c>
    </row>
    <row r="10689" spans="1:12">
      <c r="A10689">
        <v>542659</v>
      </c>
      <c r="B10689" t="s">
        <v>236</v>
      </c>
      <c r="C10689" t="s">
        <v>29</v>
      </c>
      <c r="D10689">
        <v>5</v>
      </c>
      <c r="E10689" s="1">
        <v>40750.720833333333</v>
      </c>
      <c r="F10689">
        <v>4.25</v>
      </c>
      <c r="G10689">
        <v>12959</v>
      </c>
      <c r="H10689" t="s">
        <v>10</v>
      </c>
      <c r="I10689" t="str">
        <f>IF(AND(LEFT(OnlineRetail[[#This Row],[InvoiceNo]],1)&lt;&gt;"C",OnlineRetail[[#This Row],[CustomerID]]&lt;&gt;""),"Yes","No")</f>
        <v>Yes</v>
      </c>
      <c r="J10689" s="4">
        <f>EOMONTH(OnlineRetail[[#This Row],[InvoiceDate]],-1)+1</f>
        <v>40725</v>
      </c>
      <c r="K10689" s="6">
        <f>OnlineRetail[[#This Row],[Quantity]]*OnlineRetail[[#This Row],[UnitPrice]]</f>
        <v>21.25</v>
      </c>
      <c r="L10689" t="str">
        <f t="shared" si="166"/>
        <v>12959|Jul-2011</v>
      </c>
    </row>
    <row r="10690" spans="1:12">
      <c r="A10690">
        <v>556110</v>
      </c>
      <c r="B10690" t="s">
        <v>286</v>
      </c>
      <c r="C10690" t="s">
        <v>12</v>
      </c>
      <c r="D10690">
        <v>9</v>
      </c>
      <c r="E10690" s="1">
        <v>40750.734027777777</v>
      </c>
      <c r="F10690">
        <v>7.95</v>
      </c>
      <c r="G10690">
        <v>13034</v>
      </c>
      <c r="H10690" t="s">
        <v>10</v>
      </c>
      <c r="I10690" t="str">
        <f>IF(AND(LEFT(OnlineRetail[[#This Row],[InvoiceNo]],1)&lt;&gt;"C",OnlineRetail[[#This Row],[CustomerID]]&lt;&gt;""),"Yes","No")</f>
        <v>Yes</v>
      </c>
      <c r="J10690" s="4">
        <f>EOMONTH(OnlineRetail[[#This Row],[InvoiceDate]],-1)+1</f>
        <v>40725</v>
      </c>
      <c r="K10690" s="6">
        <f>OnlineRetail[[#This Row],[Quantity]]*OnlineRetail[[#This Row],[UnitPrice]]</f>
        <v>71.55</v>
      </c>
      <c r="L10690" t="str">
        <f t="shared" ref="L10690:L10753" si="167">IF(I10690="Yes",G10690&amp;"|"&amp;TEXT(J10690,"mmm-yyyy"),"")</f>
        <v>13034|Jul-2011</v>
      </c>
    </row>
    <row r="10691" spans="1:12">
      <c r="A10691">
        <v>552997</v>
      </c>
      <c r="B10691" t="s">
        <v>133</v>
      </c>
      <c r="C10691" t="s">
        <v>27</v>
      </c>
      <c r="D10691">
        <v>3</v>
      </c>
      <c r="E10691" s="1">
        <v>40750.737500000003</v>
      </c>
      <c r="F10691">
        <v>5.95</v>
      </c>
      <c r="G10691">
        <v>13267</v>
      </c>
      <c r="H10691" t="s">
        <v>10</v>
      </c>
      <c r="I10691" t="str">
        <f>IF(AND(LEFT(OnlineRetail[[#This Row],[InvoiceNo]],1)&lt;&gt;"C",OnlineRetail[[#This Row],[CustomerID]]&lt;&gt;""),"Yes","No")</f>
        <v>Yes</v>
      </c>
      <c r="J10691" s="4">
        <f>EOMONTH(OnlineRetail[[#This Row],[InvoiceDate]],-1)+1</f>
        <v>40725</v>
      </c>
      <c r="K10691" s="6">
        <f>OnlineRetail[[#This Row],[Quantity]]*OnlineRetail[[#This Row],[UnitPrice]]</f>
        <v>17.850000000000001</v>
      </c>
      <c r="L10691" t="str">
        <f t="shared" si="167"/>
        <v>13267|Jul-2011</v>
      </c>
    </row>
    <row r="10692" spans="1:12" hidden="1">
      <c r="A10692">
        <v>539425</v>
      </c>
      <c r="B10692" t="s">
        <v>272</v>
      </c>
      <c r="C10692" t="s">
        <v>19</v>
      </c>
      <c r="D10692">
        <v>12</v>
      </c>
      <c r="E10692" s="1">
        <v>40750.745138888888</v>
      </c>
      <c r="F10692">
        <v>1.65</v>
      </c>
      <c r="H10692" t="s">
        <v>10</v>
      </c>
      <c r="I10692" t="str">
        <f>IF(AND(LEFT(OnlineRetail[[#This Row],[InvoiceNo]],1)&lt;&gt;"C",OnlineRetail[[#This Row],[CustomerID]]&lt;&gt;""),"Yes","No")</f>
        <v>No</v>
      </c>
      <c r="J10692" s="4">
        <f>EOMONTH(OnlineRetail[[#This Row],[InvoiceDate]],-1)+1</f>
        <v>40725</v>
      </c>
      <c r="K10692" s="6">
        <f>OnlineRetail[[#This Row],[Quantity]]*OnlineRetail[[#This Row],[UnitPrice]]</f>
        <v>19.799999999999997</v>
      </c>
      <c r="L10692" t="str">
        <f t="shared" si="167"/>
        <v/>
      </c>
    </row>
    <row r="10693" spans="1:12">
      <c r="A10693">
        <v>549389</v>
      </c>
      <c r="B10693" t="s">
        <v>81</v>
      </c>
      <c r="C10693" t="s">
        <v>19</v>
      </c>
      <c r="D10693">
        <v>16</v>
      </c>
      <c r="E10693" s="1">
        <v>40750.746527777781</v>
      </c>
      <c r="F10693">
        <v>5.95</v>
      </c>
      <c r="G10693">
        <v>13566</v>
      </c>
      <c r="H10693" t="s">
        <v>10</v>
      </c>
      <c r="I10693" t="str">
        <f>IF(AND(LEFT(OnlineRetail[[#This Row],[InvoiceNo]],1)&lt;&gt;"C",OnlineRetail[[#This Row],[CustomerID]]&lt;&gt;""),"Yes","No")</f>
        <v>Yes</v>
      </c>
      <c r="J10693" s="4">
        <f>EOMONTH(OnlineRetail[[#This Row],[InvoiceDate]],-1)+1</f>
        <v>40725</v>
      </c>
      <c r="K10693" s="6">
        <f>OnlineRetail[[#This Row],[Quantity]]*OnlineRetail[[#This Row],[UnitPrice]]</f>
        <v>95.2</v>
      </c>
      <c r="L10693" t="str">
        <f t="shared" si="167"/>
        <v>13566|Jul-2011</v>
      </c>
    </row>
    <row r="10694" spans="1:12">
      <c r="A10694">
        <v>550309</v>
      </c>
      <c r="B10694" t="s">
        <v>195</v>
      </c>
      <c r="C10694" t="s">
        <v>9</v>
      </c>
      <c r="D10694">
        <v>16</v>
      </c>
      <c r="E10694" s="1">
        <v>40750.750694444447</v>
      </c>
      <c r="F10694">
        <v>5.95</v>
      </c>
      <c r="G10694">
        <v>13540</v>
      </c>
      <c r="H10694" t="s">
        <v>10</v>
      </c>
      <c r="I10694" t="str">
        <f>IF(AND(LEFT(OnlineRetail[[#This Row],[InvoiceNo]],1)&lt;&gt;"C",OnlineRetail[[#This Row],[CustomerID]]&lt;&gt;""),"Yes","No")</f>
        <v>Yes</v>
      </c>
      <c r="J10694" s="4">
        <f>EOMONTH(OnlineRetail[[#This Row],[InvoiceDate]],-1)+1</f>
        <v>40725</v>
      </c>
      <c r="K10694" s="6">
        <f>OnlineRetail[[#This Row],[Quantity]]*OnlineRetail[[#This Row],[UnitPrice]]</f>
        <v>95.2</v>
      </c>
      <c r="L10694" t="str">
        <f t="shared" si="167"/>
        <v>13540|Jul-2011</v>
      </c>
    </row>
    <row r="10695" spans="1:12">
      <c r="A10695">
        <v>555880</v>
      </c>
      <c r="B10695" t="s">
        <v>106</v>
      </c>
      <c r="C10695" t="s">
        <v>53</v>
      </c>
      <c r="D10695">
        <v>4</v>
      </c>
      <c r="E10695" s="1">
        <v>40750.75277777778</v>
      </c>
      <c r="F10695">
        <v>4.25</v>
      </c>
      <c r="G10695">
        <v>13835</v>
      </c>
      <c r="H10695" t="s">
        <v>22</v>
      </c>
      <c r="I10695" t="str">
        <f>IF(AND(LEFT(OnlineRetail[[#This Row],[InvoiceNo]],1)&lt;&gt;"C",OnlineRetail[[#This Row],[CustomerID]]&lt;&gt;""),"Yes","No")</f>
        <v>Yes</v>
      </c>
      <c r="J10695" s="4">
        <f>EOMONTH(OnlineRetail[[#This Row],[InvoiceDate]],-1)+1</f>
        <v>40725</v>
      </c>
      <c r="K10695" s="6">
        <f>OnlineRetail[[#This Row],[Quantity]]*OnlineRetail[[#This Row],[UnitPrice]]</f>
        <v>17</v>
      </c>
      <c r="L10695" t="str">
        <f t="shared" si="167"/>
        <v>13835|Jul-2011</v>
      </c>
    </row>
    <row r="10696" spans="1:12">
      <c r="A10696">
        <v>545500</v>
      </c>
      <c r="B10696" t="s">
        <v>251</v>
      </c>
      <c r="C10696" t="s">
        <v>16</v>
      </c>
      <c r="D10696">
        <v>24</v>
      </c>
      <c r="E10696" s="1">
        <v>40750.756249999999</v>
      </c>
      <c r="F10696">
        <v>2.1</v>
      </c>
      <c r="G10696">
        <v>13717</v>
      </c>
      <c r="H10696" t="s">
        <v>10</v>
      </c>
      <c r="I10696" t="str">
        <f>IF(AND(LEFT(OnlineRetail[[#This Row],[InvoiceNo]],1)&lt;&gt;"C",OnlineRetail[[#This Row],[CustomerID]]&lt;&gt;""),"Yes","No")</f>
        <v>Yes</v>
      </c>
      <c r="J10696" s="4">
        <f>EOMONTH(OnlineRetail[[#This Row],[InvoiceDate]],-1)+1</f>
        <v>40725</v>
      </c>
      <c r="K10696" s="6">
        <f>OnlineRetail[[#This Row],[Quantity]]*OnlineRetail[[#This Row],[UnitPrice]]</f>
        <v>50.400000000000006</v>
      </c>
      <c r="L10696" t="str">
        <f t="shared" si="167"/>
        <v>13717|Jul-2011</v>
      </c>
    </row>
    <row r="10697" spans="1:12">
      <c r="A10697">
        <v>548221</v>
      </c>
      <c r="B10697" t="s">
        <v>89</v>
      </c>
      <c r="C10697" t="s">
        <v>83</v>
      </c>
      <c r="D10697">
        <v>10</v>
      </c>
      <c r="E10697" s="1">
        <v>40750.756944444453</v>
      </c>
      <c r="F10697">
        <v>3.39</v>
      </c>
      <c r="G10697">
        <v>13955</v>
      </c>
      <c r="H10697" t="s">
        <v>10</v>
      </c>
      <c r="I10697" t="str">
        <f>IF(AND(LEFT(OnlineRetail[[#This Row],[InvoiceNo]],1)&lt;&gt;"C",OnlineRetail[[#This Row],[CustomerID]]&lt;&gt;""),"Yes","No")</f>
        <v>Yes</v>
      </c>
      <c r="J10697" s="4">
        <f>EOMONTH(OnlineRetail[[#This Row],[InvoiceDate]],-1)+1</f>
        <v>40725</v>
      </c>
      <c r="K10697" s="6">
        <f>OnlineRetail[[#This Row],[Quantity]]*OnlineRetail[[#This Row],[UnitPrice]]</f>
        <v>33.9</v>
      </c>
      <c r="L10697" t="str">
        <f t="shared" si="167"/>
        <v>13955|Jul-2011</v>
      </c>
    </row>
    <row r="10698" spans="1:12">
      <c r="A10698">
        <v>538971</v>
      </c>
      <c r="B10698" t="s">
        <v>254</v>
      </c>
      <c r="C10698" t="s">
        <v>53</v>
      </c>
      <c r="D10698">
        <v>21</v>
      </c>
      <c r="E10698" s="1">
        <v>40750.768750000003</v>
      </c>
      <c r="F10698">
        <v>2.5499999999999998</v>
      </c>
      <c r="G10698">
        <v>12363</v>
      </c>
      <c r="H10698" t="s">
        <v>10</v>
      </c>
      <c r="I10698" t="str">
        <f>IF(AND(LEFT(OnlineRetail[[#This Row],[InvoiceNo]],1)&lt;&gt;"C",OnlineRetail[[#This Row],[CustomerID]]&lt;&gt;""),"Yes","No")</f>
        <v>Yes</v>
      </c>
      <c r="J10698" s="4">
        <f>EOMONTH(OnlineRetail[[#This Row],[InvoiceDate]],-1)+1</f>
        <v>40725</v>
      </c>
      <c r="K10698" s="6">
        <f>OnlineRetail[[#This Row],[Quantity]]*OnlineRetail[[#This Row],[UnitPrice]]</f>
        <v>53.55</v>
      </c>
      <c r="L10698" t="str">
        <f t="shared" si="167"/>
        <v>12363|Jul-2011</v>
      </c>
    </row>
    <row r="10699" spans="1:12">
      <c r="A10699">
        <v>538982</v>
      </c>
      <c r="B10699" t="s">
        <v>285</v>
      </c>
      <c r="C10699" t="s">
        <v>19</v>
      </c>
      <c r="D10699">
        <v>14</v>
      </c>
      <c r="E10699" s="1">
        <v>40750.772222222222</v>
      </c>
      <c r="F10699">
        <v>2.1</v>
      </c>
      <c r="G10699">
        <v>14237</v>
      </c>
      <c r="H10699" t="s">
        <v>10</v>
      </c>
      <c r="I10699" t="str">
        <f>IF(AND(LEFT(OnlineRetail[[#This Row],[InvoiceNo]],1)&lt;&gt;"C",OnlineRetail[[#This Row],[CustomerID]]&lt;&gt;""),"Yes","No")</f>
        <v>Yes</v>
      </c>
      <c r="J10699" s="4">
        <f>EOMONTH(OnlineRetail[[#This Row],[InvoiceDate]],-1)+1</f>
        <v>40725</v>
      </c>
      <c r="K10699" s="6">
        <f>OnlineRetail[[#This Row],[Quantity]]*OnlineRetail[[#This Row],[UnitPrice]]</f>
        <v>29.400000000000002</v>
      </c>
      <c r="L10699" t="str">
        <f t="shared" si="167"/>
        <v>14237|Jul-2011</v>
      </c>
    </row>
    <row r="10700" spans="1:12">
      <c r="A10700">
        <v>540505</v>
      </c>
      <c r="B10700" t="s">
        <v>100</v>
      </c>
      <c r="C10700" t="s">
        <v>29</v>
      </c>
      <c r="D10700">
        <v>20</v>
      </c>
      <c r="E10700" s="1">
        <v>40750.779166666667</v>
      </c>
      <c r="F10700">
        <v>9.9499999999999993</v>
      </c>
      <c r="G10700">
        <v>13408</v>
      </c>
      <c r="H10700" t="s">
        <v>31</v>
      </c>
      <c r="I10700" t="str">
        <f>IF(AND(LEFT(OnlineRetail[[#This Row],[InvoiceNo]],1)&lt;&gt;"C",OnlineRetail[[#This Row],[CustomerID]]&lt;&gt;""),"Yes","No")</f>
        <v>Yes</v>
      </c>
      <c r="J10700" s="4">
        <f>EOMONTH(OnlineRetail[[#This Row],[InvoiceDate]],-1)+1</f>
        <v>40725</v>
      </c>
      <c r="K10700" s="6">
        <f>OnlineRetail[[#This Row],[Quantity]]*OnlineRetail[[#This Row],[UnitPrice]]</f>
        <v>199</v>
      </c>
      <c r="L10700" t="str">
        <f t="shared" si="167"/>
        <v>13408|Jul-2011</v>
      </c>
    </row>
    <row r="10701" spans="1:12">
      <c r="A10701">
        <v>538861</v>
      </c>
      <c r="B10701" t="s">
        <v>131</v>
      </c>
      <c r="C10701" t="s">
        <v>21</v>
      </c>
      <c r="D10701">
        <v>5</v>
      </c>
      <c r="E10701" s="1">
        <v>40750.780555555553</v>
      </c>
      <c r="F10701">
        <v>4.25</v>
      </c>
      <c r="G10701">
        <v>14086</v>
      </c>
      <c r="H10701" t="s">
        <v>31</v>
      </c>
      <c r="I10701" t="str">
        <f>IF(AND(LEFT(OnlineRetail[[#This Row],[InvoiceNo]],1)&lt;&gt;"C",OnlineRetail[[#This Row],[CustomerID]]&lt;&gt;""),"Yes","No")</f>
        <v>Yes</v>
      </c>
      <c r="J10701" s="4">
        <f>EOMONTH(OnlineRetail[[#This Row],[InvoiceDate]],-1)+1</f>
        <v>40725</v>
      </c>
      <c r="K10701" s="6">
        <f>OnlineRetail[[#This Row],[Quantity]]*OnlineRetail[[#This Row],[UnitPrice]]</f>
        <v>21.25</v>
      </c>
      <c r="L10701" t="str">
        <f t="shared" si="167"/>
        <v>14086|Jul-2011</v>
      </c>
    </row>
    <row r="10702" spans="1:12">
      <c r="A10702">
        <v>537887</v>
      </c>
      <c r="B10702" t="s">
        <v>91</v>
      </c>
      <c r="C10702" t="s">
        <v>72</v>
      </c>
      <c r="D10702">
        <v>14</v>
      </c>
      <c r="E10702" s="1">
        <v>40750.788888888892</v>
      </c>
      <c r="F10702">
        <v>1.25</v>
      </c>
      <c r="G10702">
        <v>12348</v>
      </c>
      <c r="H10702" t="s">
        <v>10</v>
      </c>
      <c r="I10702" t="str">
        <f>IF(AND(LEFT(OnlineRetail[[#This Row],[InvoiceNo]],1)&lt;&gt;"C",OnlineRetail[[#This Row],[CustomerID]]&lt;&gt;""),"Yes","No")</f>
        <v>Yes</v>
      </c>
      <c r="J10702" s="4">
        <f>EOMONTH(OnlineRetail[[#This Row],[InvoiceDate]],-1)+1</f>
        <v>40725</v>
      </c>
      <c r="K10702" s="6">
        <f>OnlineRetail[[#This Row],[Quantity]]*OnlineRetail[[#This Row],[UnitPrice]]</f>
        <v>17.5</v>
      </c>
      <c r="L10702" t="str">
        <f t="shared" si="167"/>
        <v>12348|Jul-2011</v>
      </c>
    </row>
    <row r="10703" spans="1:12">
      <c r="A10703">
        <v>538337</v>
      </c>
      <c r="B10703" t="s">
        <v>84</v>
      </c>
      <c r="C10703" t="s">
        <v>14</v>
      </c>
      <c r="D10703">
        <v>20</v>
      </c>
      <c r="E10703" s="1">
        <v>40750.794444444437</v>
      </c>
      <c r="F10703">
        <v>0.85</v>
      </c>
      <c r="G10703">
        <v>13636</v>
      </c>
      <c r="H10703" t="s">
        <v>10</v>
      </c>
      <c r="I10703" t="str">
        <f>IF(AND(LEFT(OnlineRetail[[#This Row],[InvoiceNo]],1)&lt;&gt;"C",OnlineRetail[[#This Row],[CustomerID]]&lt;&gt;""),"Yes","No")</f>
        <v>Yes</v>
      </c>
      <c r="J10703" s="4">
        <f>EOMONTH(OnlineRetail[[#This Row],[InvoiceDate]],-1)+1</f>
        <v>40725</v>
      </c>
      <c r="K10703" s="6">
        <f>OnlineRetail[[#This Row],[Quantity]]*OnlineRetail[[#This Row],[UnitPrice]]</f>
        <v>17</v>
      </c>
      <c r="L10703" t="str">
        <f t="shared" si="167"/>
        <v>13636|Jul-2011</v>
      </c>
    </row>
    <row r="10704" spans="1:12">
      <c r="A10704">
        <v>538656</v>
      </c>
      <c r="B10704" t="s">
        <v>174</v>
      </c>
      <c r="C10704" t="s">
        <v>50</v>
      </c>
      <c r="D10704">
        <v>12</v>
      </c>
      <c r="E10704" s="1">
        <v>40750.804166666669</v>
      </c>
      <c r="F10704">
        <v>4.95</v>
      </c>
      <c r="G10704">
        <v>12975</v>
      </c>
      <c r="H10704" t="s">
        <v>121</v>
      </c>
      <c r="I10704" t="str">
        <f>IF(AND(LEFT(OnlineRetail[[#This Row],[InvoiceNo]],1)&lt;&gt;"C",OnlineRetail[[#This Row],[CustomerID]]&lt;&gt;""),"Yes","No")</f>
        <v>Yes</v>
      </c>
      <c r="J10704" s="4">
        <f>EOMONTH(OnlineRetail[[#This Row],[InvoiceDate]],-1)+1</f>
        <v>40725</v>
      </c>
      <c r="K10704" s="6">
        <f>OnlineRetail[[#This Row],[Quantity]]*OnlineRetail[[#This Row],[UnitPrice]]</f>
        <v>59.400000000000006</v>
      </c>
      <c r="L10704" t="str">
        <f t="shared" si="167"/>
        <v>12975|Jul-2011</v>
      </c>
    </row>
    <row r="10705" spans="1:12">
      <c r="A10705">
        <v>547764</v>
      </c>
      <c r="B10705" t="s">
        <v>218</v>
      </c>
      <c r="C10705" t="s">
        <v>12</v>
      </c>
      <c r="D10705">
        <v>1</v>
      </c>
      <c r="E10705" s="1">
        <v>40750.804861111108</v>
      </c>
      <c r="F10705">
        <v>4.95</v>
      </c>
      <c r="G10705">
        <v>13517</v>
      </c>
      <c r="H10705" t="s">
        <v>10</v>
      </c>
      <c r="I10705" t="str">
        <f>IF(AND(LEFT(OnlineRetail[[#This Row],[InvoiceNo]],1)&lt;&gt;"C",OnlineRetail[[#This Row],[CustomerID]]&lt;&gt;""),"Yes","No")</f>
        <v>Yes</v>
      </c>
      <c r="J10705" s="4">
        <f>EOMONTH(OnlineRetail[[#This Row],[InvoiceDate]],-1)+1</f>
        <v>40725</v>
      </c>
      <c r="K10705" s="6">
        <f>OnlineRetail[[#This Row],[Quantity]]*OnlineRetail[[#This Row],[UnitPrice]]</f>
        <v>4.95</v>
      </c>
      <c r="L10705" t="str">
        <f t="shared" si="167"/>
        <v>13517|Jul-2011</v>
      </c>
    </row>
    <row r="10706" spans="1:12">
      <c r="A10706">
        <v>545408</v>
      </c>
      <c r="B10706" t="s">
        <v>193</v>
      </c>
      <c r="C10706" t="s">
        <v>33</v>
      </c>
      <c r="D10706">
        <v>11</v>
      </c>
      <c r="E10706" s="1">
        <v>40750.808333333327</v>
      </c>
      <c r="F10706">
        <v>4.25</v>
      </c>
      <c r="G10706">
        <v>14009</v>
      </c>
      <c r="H10706" t="s">
        <v>10</v>
      </c>
      <c r="I10706" t="str">
        <f>IF(AND(LEFT(OnlineRetail[[#This Row],[InvoiceNo]],1)&lt;&gt;"C",OnlineRetail[[#This Row],[CustomerID]]&lt;&gt;""),"Yes","No")</f>
        <v>Yes</v>
      </c>
      <c r="J10706" s="4">
        <f>EOMONTH(OnlineRetail[[#This Row],[InvoiceDate]],-1)+1</f>
        <v>40725</v>
      </c>
      <c r="K10706" s="6">
        <f>OnlineRetail[[#This Row],[Quantity]]*OnlineRetail[[#This Row],[UnitPrice]]</f>
        <v>46.75</v>
      </c>
      <c r="L10706" t="str">
        <f t="shared" si="167"/>
        <v>14009|Jul-2011</v>
      </c>
    </row>
    <row r="10707" spans="1:12">
      <c r="A10707">
        <v>551647</v>
      </c>
      <c r="B10707" t="s">
        <v>221</v>
      </c>
      <c r="C10707" t="s">
        <v>42</v>
      </c>
      <c r="D10707">
        <v>6</v>
      </c>
      <c r="E10707" s="1">
        <v>40750.813888888893</v>
      </c>
      <c r="F10707">
        <v>9.9499999999999993</v>
      </c>
      <c r="G10707">
        <v>13005</v>
      </c>
      <c r="H10707" t="s">
        <v>31</v>
      </c>
      <c r="I10707" t="str">
        <f>IF(AND(LEFT(OnlineRetail[[#This Row],[InvoiceNo]],1)&lt;&gt;"C",OnlineRetail[[#This Row],[CustomerID]]&lt;&gt;""),"Yes","No")</f>
        <v>Yes</v>
      </c>
      <c r="J10707" s="4">
        <f>EOMONTH(OnlineRetail[[#This Row],[InvoiceDate]],-1)+1</f>
        <v>40725</v>
      </c>
      <c r="K10707" s="6">
        <f>OnlineRetail[[#This Row],[Quantity]]*OnlineRetail[[#This Row],[UnitPrice]]</f>
        <v>59.699999999999996</v>
      </c>
      <c r="L10707" t="str">
        <f t="shared" si="167"/>
        <v>13005|Jul-2011</v>
      </c>
    </row>
    <row r="10708" spans="1:12">
      <c r="A10708">
        <v>541147</v>
      </c>
      <c r="B10708" t="s">
        <v>245</v>
      </c>
      <c r="C10708" t="s">
        <v>29</v>
      </c>
      <c r="D10708">
        <v>21</v>
      </c>
      <c r="E10708" s="1">
        <v>40750.822222222218</v>
      </c>
      <c r="F10708">
        <v>9.9499999999999993</v>
      </c>
      <c r="G10708">
        <v>12696</v>
      </c>
      <c r="H10708" t="s">
        <v>10</v>
      </c>
      <c r="I10708" t="str">
        <f>IF(AND(LEFT(OnlineRetail[[#This Row],[InvoiceNo]],1)&lt;&gt;"C",OnlineRetail[[#This Row],[CustomerID]]&lt;&gt;""),"Yes","No")</f>
        <v>Yes</v>
      </c>
      <c r="J10708" s="4">
        <f>EOMONTH(OnlineRetail[[#This Row],[InvoiceDate]],-1)+1</f>
        <v>40725</v>
      </c>
      <c r="K10708" s="6">
        <f>OnlineRetail[[#This Row],[Quantity]]*OnlineRetail[[#This Row],[UnitPrice]]</f>
        <v>208.95</v>
      </c>
      <c r="L10708" t="str">
        <f t="shared" si="167"/>
        <v>12696|Jul-2011</v>
      </c>
    </row>
    <row r="10709" spans="1:12">
      <c r="A10709">
        <v>554380</v>
      </c>
      <c r="B10709" t="s">
        <v>156</v>
      </c>
      <c r="C10709" t="s">
        <v>72</v>
      </c>
      <c r="D10709">
        <v>20</v>
      </c>
      <c r="E10709" s="1">
        <v>40750.824305555558</v>
      </c>
      <c r="F10709">
        <v>7.95</v>
      </c>
      <c r="G10709">
        <v>12680</v>
      </c>
      <c r="H10709" t="s">
        <v>10</v>
      </c>
      <c r="I10709" t="str">
        <f>IF(AND(LEFT(OnlineRetail[[#This Row],[InvoiceNo]],1)&lt;&gt;"C",OnlineRetail[[#This Row],[CustomerID]]&lt;&gt;""),"Yes","No")</f>
        <v>Yes</v>
      </c>
      <c r="J10709" s="4">
        <f>EOMONTH(OnlineRetail[[#This Row],[InvoiceDate]],-1)+1</f>
        <v>40725</v>
      </c>
      <c r="K10709" s="6">
        <f>OnlineRetail[[#This Row],[Quantity]]*OnlineRetail[[#This Row],[UnitPrice]]</f>
        <v>159</v>
      </c>
      <c r="L10709" t="str">
        <f t="shared" si="167"/>
        <v>12680|Jul-2011</v>
      </c>
    </row>
    <row r="10710" spans="1:12">
      <c r="A10710">
        <v>543499</v>
      </c>
      <c r="B10710" t="s">
        <v>162</v>
      </c>
      <c r="C10710" t="s">
        <v>83</v>
      </c>
      <c r="D10710">
        <v>6</v>
      </c>
      <c r="E10710" s="1">
        <v>40750.826388888891</v>
      </c>
      <c r="F10710">
        <v>1.65</v>
      </c>
      <c r="G10710">
        <v>13652</v>
      </c>
      <c r="H10710" t="s">
        <v>121</v>
      </c>
      <c r="I10710" t="str">
        <f>IF(AND(LEFT(OnlineRetail[[#This Row],[InvoiceNo]],1)&lt;&gt;"C",OnlineRetail[[#This Row],[CustomerID]]&lt;&gt;""),"Yes","No")</f>
        <v>Yes</v>
      </c>
      <c r="J10710" s="4">
        <f>EOMONTH(OnlineRetail[[#This Row],[InvoiceDate]],-1)+1</f>
        <v>40725</v>
      </c>
      <c r="K10710" s="6">
        <f>OnlineRetail[[#This Row],[Quantity]]*OnlineRetail[[#This Row],[UnitPrice]]</f>
        <v>9.8999999999999986</v>
      </c>
      <c r="L10710" t="str">
        <f t="shared" si="167"/>
        <v>13652|Jul-2011</v>
      </c>
    </row>
    <row r="10711" spans="1:12">
      <c r="A10711">
        <v>549922</v>
      </c>
      <c r="B10711" t="s">
        <v>69</v>
      </c>
      <c r="C10711" t="s">
        <v>40</v>
      </c>
      <c r="D10711">
        <v>23</v>
      </c>
      <c r="E10711" s="1">
        <v>40750.830555555563</v>
      </c>
      <c r="F10711">
        <v>7.95</v>
      </c>
      <c r="G10711">
        <v>13856</v>
      </c>
      <c r="H10711" t="s">
        <v>121</v>
      </c>
      <c r="I10711" t="str">
        <f>IF(AND(LEFT(OnlineRetail[[#This Row],[InvoiceNo]],1)&lt;&gt;"C",OnlineRetail[[#This Row],[CustomerID]]&lt;&gt;""),"Yes","No")</f>
        <v>Yes</v>
      </c>
      <c r="J10711" s="4">
        <f>EOMONTH(OnlineRetail[[#This Row],[InvoiceDate]],-1)+1</f>
        <v>40725</v>
      </c>
      <c r="K10711" s="6">
        <f>OnlineRetail[[#This Row],[Quantity]]*OnlineRetail[[#This Row],[UnitPrice]]</f>
        <v>182.85</v>
      </c>
      <c r="L10711" t="str">
        <f t="shared" si="167"/>
        <v>13856|Jul-2011</v>
      </c>
    </row>
    <row r="10712" spans="1:12">
      <c r="A10712">
        <v>552742</v>
      </c>
      <c r="B10712" t="s">
        <v>136</v>
      </c>
      <c r="C10712" t="s">
        <v>24</v>
      </c>
      <c r="D10712">
        <v>14</v>
      </c>
      <c r="E10712" s="1">
        <v>40750.832638888889</v>
      </c>
      <c r="F10712">
        <v>9.9499999999999993</v>
      </c>
      <c r="G10712">
        <v>12374</v>
      </c>
      <c r="H10712" t="s">
        <v>10</v>
      </c>
      <c r="I10712" t="str">
        <f>IF(AND(LEFT(OnlineRetail[[#This Row],[InvoiceNo]],1)&lt;&gt;"C",OnlineRetail[[#This Row],[CustomerID]]&lt;&gt;""),"Yes","No")</f>
        <v>Yes</v>
      </c>
      <c r="J10712" s="4">
        <f>EOMONTH(OnlineRetail[[#This Row],[InvoiceDate]],-1)+1</f>
        <v>40725</v>
      </c>
      <c r="K10712" s="6">
        <f>OnlineRetail[[#This Row],[Quantity]]*OnlineRetail[[#This Row],[UnitPrice]]</f>
        <v>139.29999999999998</v>
      </c>
      <c r="L10712" t="str">
        <f t="shared" si="167"/>
        <v>12374|Jul-2011</v>
      </c>
    </row>
    <row r="10713" spans="1:12">
      <c r="A10713">
        <v>551195</v>
      </c>
      <c r="B10713" t="s">
        <v>116</v>
      </c>
      <c r="C10713" t="s">
        <v>72</v>
      </c>
      <c r="D10713">
        <v>22</v>
      </c>
      <c r="E10713" s="1">
        <v>40751.341666666667</v>
      </c>
      <c r="F10713">
        <v>4.25</v>
      </c>
      <c r="G10713">
        <v>12739</v>
      </c>
      <c r="H10713" t="s">
        <v>10</v>
      </c>
      <c r="I10713" t="str">
        <f>IF(AND(LEFT(OnlineRetail[[#This Row],[InvoiceNo]],1)&lt;&gt;"C",OnlineRetail[[#This Row],[CustomerID]]&lt;&gt;""),"Yes","No")</f>
        <v>Yes</v>
      </c>
      <c r="J10713" s="4">
        <f>EOMONTH(OnlineRetail[[#This Row],[InvoiceDate]],-1)+1</f>
        <v>40725</v>
      </c>
      <c r="K10713" s="6">
        <f>OnlineRetail[[#This Row],[Quantity]]*OnlineRetail[[#This Row],[UnitPrice]]</f>
        <v>93.5</v>
      </c>
      <c r="L10713" t="str">
        <f t="shared" si="167"/>
        <v>12739|Jul-2011</v>
      </c>
    </row>
    <row r="10714" spans="1:12">
      <c r="A10714">
        <v>551260</v>
      </c>
      <c r="B10714" t="s">
        <v>91</v>
      </c>
      <c r="C10714" t="s">
        <v>42</v>
      </c>
      <c r="D10714">
        <v>7</v>
      </c>
      <c r="E10714" s="1">
        <v>40751.366666666669</v>
      </c>
      <c r="F10714">
        <v>1.65</v>
      </c>
      <c r="G10714">
        <v>12599</v>
      </c>
      <c r="H10714" t="s">
        <v>10</v>
      </c>
      <c r="I10714" t="str">
        <f>IF(AND(LEFT(OnlineRetail[[#This Row],[InvoiceNo]],1)&lt;&gt;"C",OnlineRetail[[#This Row],[CustomerID]]&lt;&gt;""),"Yes","No")</f>
        <v>Yes</v>
      </c>
      <c r="J10714" s="4">
        <f>EOMONTH(OnlineRetail[[#This Row],[InvoiceDate]],-1)+1</f>
        <v>40725</v>
      </c>
      <c r="K10714" s="6">
        <f>OnlineRetail[[#This Row],[Quantity]]*OnlineRetail[[#This Row],[UnitPrice]]</f>
        <v>11.549999999999999</v>
      </c>
      <c r="L10714" t="str">
        <f t="shared" si="167"/>
        <v>12599|Jul-2011</v>
      </c>
    </row>
    <row r="10715" spans="1:12">
      <c r="A10715">
        <v>537856</v>
      </c>
      <c r="B10715" t="s">
        <v>127</v>
      </c>
      <c r="C10715" t="s">
        <v>14</v>
      </c>
      <c r="D10715">
        <v>13</v>
      </c>
      <c r="E10715" s="1">
        <v>40751.381249999999</v>
      </c>
      <c r="F10715">
        <v>1.25</v>
      </c>
      <c r="G10715">
        <v>13244</v>
      </c>
      <c r="H10715" t="s">
        <v>10</v>
      </c>
      <c r="I10715" t="str">
        <f>IF(AND(LEFT(OnlineRetail[[#This Row],[InvoiceNo]],1)&lt;&gt;"C",OnlineRetail[[#This Row],[CustomerID]]&lt;&gt;""),"Yes","No")</f>
        <v>Yes</v>
      </c>
      <c r="J10715" s="4">
        <f>EOMONTH(OnlineRetail[[#This Row],[InvoiceDate]],-1)+1</f>
        <v>40725</v>
      </c>
      <c r="K10715" s="6">
        <f>OnlineRetail[[#This Row],[Quantity]]*OnlineRetail[[#This Row],[UnitPrice]]</f>
        <v>16.25</v>
      </c>
      <c r="L10715" t="str">
        <f t="shared" si="167"/>
        <v>13244|Jul-2011</v>
      </c>
    </row>
    <row r="10716" spans="1:12">
      <c r="A10716">
        <v>543916</v>
      </c>
      <c r="B10716" t="s">
        <v>20</v>
      </c>
      <c r="C10716" t="s">
        <v>14</v>
      </c>
      <c r="D10716">
        <v>15</v>
      </c>
      <c r="E10716" s="1">
        <v>40751.390277777777</v>
      </c>
      <c r="F10716">
        <v>3.39</v>
      </c>
      <c r="G10716">
        <v>14195</v>
      </c>
      <c r="H10716" t="s">
        <v>10</v>
      </c>
      <c r="I10716" t="str">
        <f>IF(AND(LEFT(OnlineRetail[[#This Row],[InvoiceNo]],1)&lt;&gt;"C",OnlineRetail[[#This Row],[CustomerID]]&lt;&gt;""),"Yes","No")</f>
        <v>Yes</v>
      </c>
      <c r="J10716" s="4">
        <f>EOMONTH(OnlineRetail[[#This Row],[InvoiceDate]],-1)+1</f>
        <v>40725</v>
      </c>
      <c r="K10716" s="6">
        <f>OnlineRetail[[#This Row],[Quantity]]*OnlineRetail[[#This Row],[UnitPrice]]</f>
        <v>50.85</v>
      </c>
      <c r="L10716" t="str">
        <f t="shared" si="167"/>
        <v>14195|Jul-2011</v>
      </c>
    </row>
    <row r="10717" spans="1:12">
      <c r="A10717">
        <v>549769</v>
      </c>
      <c r="B10717" t="s">
        <v>214</v>
      </c>
      <c r="C10717" t="s">
        <v>24</v>
      </c>
      <c r="D10717">
        <v>5</v>
      </c>
      <c r="E10717" s="1">
        <v>40751.393750000003</v>
      </c>
      <c r="F10717">
        <v>7.95</v>
      </c>
      <c r="G10717">
        <v>13193</v>
      </c>
      <c r="H10717" t="s">
        <v>10</v>
      </c>
      <c r="I10717" t="str">
        <f>IF(AND(LEFT(OnlineRetail[[#This Row],[InvoiceNo]],1)&lt;&gt;"C",OnlineRetail[[#This Row],[CustomerID]]&lt;&gt;""),"Yes","No")</f>
        <v>Yes</v>
      </c>
      <c r="J10717" s="4">
        <f>EOMONTH(OnlineRetail[[#This Row],[InvoiceDate]],-1)+1</f>
        <v>40725</v>
      </c>
      <c r="K10717" s="6">
        <f>OnlineRetail[[#This Row],[Quantity]]*OnlineRetail[[#This Row],[UnitPrice]]</f>
        <v>39.75</v>
      </c>
      <c r="L10717" t="str">
        <f t="shared" si="167"/>
        <v>13193|Jul-2011</v>
      </c>
    </row>
    <row r="10718" spans="1:12">
      <c r="A10718">
        <v>536649</v>
      </c>
      <c r="B10718" t="s">
        <v>177</v>
      </c>
      <c r="C10718" t="s">
        <v>53</v>
      </c>
      <c r="D10718">
        <v>4</v>
      </c>
      <c r="E10718" s="1">
        <v>40751.397222222222</v>
      </c>
      <c r="F10718">
        <v>1.65</v>
      </c>
      <c r="G10718">
        <v>13594</v>
      </c>
      <c r="H10718" t="s">
        <v>10</v>
      </c>
      <c r="I10718" t="str">
        <f>IF(AND(LEFT(OnlineRetail[[#This Row],[InvoiceNo]],1)&lt;&gt;"C",OnlineRetail[[#This Row],[CustomerID]]&lt;&gt;""),"Yes","No")</f>
        <v>Yes</v>
      </c>
      <c r="J10718" s="4">
        <f>EOMONTH(OnlineRetail[[#This Row],[InvoiceDate]],-1)+1</f>
        <v>40725</v>
      </c>
      <c r="K10718" s="6">
        <f>OnlineRetail[[#This Row],[Quantity]]*OnlineRetail[[#This Row],[UnitPrice]]</f>
        <v>6.6</v>
      </c>
      <c r="L10718" t="str">
        <f t="shared" si="167"/>
        <v>13594|Jul-2011</v>
      </c>
    </row>
    <row r="10719" spans="1:12">
      <c r="A10719">
        <v>554675</v>
      </c>
      <c r="B10719" t="s">
        <v>259</v>
      </c>
      <c r="C10719" t="s">
        <v>46</v>
      </c>
      <c r="D10719">
        <v>5</v>
      </c>
      <c r="E10719" s="1">
        <v>40751.397916666669</v>
      </c>
      <c r="F10719">
        <v>1.65</v>
      </c>
      <c r="G10719">
        <v>13164</v>
      </c>
      <c r="H10719" t="s">
        <v>121</v>
      </c>
      <c r="I10719" t="str">
        <f>IF(AND(LEFT(OnlineRetail[[#This Row],[InvoiceNo]],1)&lt;&gt;"C",OnlineRetail[[#This Row],[CustomerID]]&lt;&gt;""),"Yes","No")</f>
        <v>Yes</v>
      </c>
      <c r="J10719" s="4">
        <f>EOMONTH(OnlineRetail[[#This Row],[InvoiceDate]],-1)+1</f>
        <v>40725</v>
      </c>
      <c r="K10719" s="6">
        <f>OnlineRetail[[#This Row],[Quantity]]*OnlineRetail[[#This Row],[UnitPrice]]</f>
        <v>8.25</v>
      </c>
      <c r="L10719" t="str">
        <f t="shared" si="167"/>
        <v>13164|Jul-2011</v>
      </c>
    </row>
    <row r="10720" spans="1:12">
      <c r="A10720">
        <v>552810</v>
      </c>
      <c r="B10720" t="s">
        <v>234</v>
      </c>
      <c r="C10720" t="s">
        <v>27</v>
      </c>
      <c r="D10720">
        <v>12</v>
      </c>
      <c r="E10720" s="1">
        <v>40751.398611111108</v>
      </c>
      <c r="F10720">
        <v>2.5499999999999998</v>
      </c>
      <c r="G10720">
        <v>13449</v>
      </c>
      <c r="H10720" t="s">
        <v>70</v>
      </c>
      <c r="I10720" t="str">
        <f>IF(AND(LEFT(OnlineRetail[[#This Row],[InvoiceNo]],1)&lt;&gt;"C",OnlineRetail[[#This Row],[CustomerID]]&lt;&gt;""),"Yes","No")</f>
        <v>Yes</v>
      </c>
      <c r="J10720" s="4">
        <f>EOMONTH(OnlineRetail[[#This Row],[InvoiceDate]],-1)+1</f>
        <v>40725</v>
      </c>
      <c r="K10720" s="6">
        <f>OnlineRetail[[#This Row],[Quantity]]*OnlineRetail[[#This Row],[UnitPrice]]</f>
        <v>30.599999999999998</v>
      </c>
      <c r="L10720" t="str">
        <f t="shared" si="167"/>
        <v>13449|Jul-2011</v>
      </c>
    </row>
    <row r="10721" spans="1:12">
      <c r="A10721">
        <v>537610</v>
      </c>
      <c r="B10721" t="s">
        <v>163</v>
      </c>
      <c r="C10721" t="s">
        <v>39</v>
      </c>
      <c r="D10721">
        <v>21</v>
      </c>
      <c r="E10721" s="1">
        <v>40751.404166666667</v>
      </c>
      <c r="F10721">
        <v>2.5499999999999998</v>
      </c>
      <c r="G10721">
        <v>13647</v>
      </c>
      <c r="H10721" t="s">
        <v>22</v>
      </c>
      <c r="I10721" t="str">
        <f>IF(AND(LEFT(OnlineRetail[[#This Row],[InvoiceNo]],1)&lt;&gt;"C",OnlineRetail[[#This Row],[CustomerID]]&lt;&gt;""),"Yes","No")</f>
        <v>Yes</v>
      </c>
      <c r="J10721" s="4">
        <f>EOMONTH(OnlineRetail[[#This Row],[InvoiceDate]],-1)+1</f>
        <v>40725</v>
      </c>
      <c r="K10721" s="6">
        <f>OnlineRetail[[#This Row],[Quantity]]*OnlineRetail[[#This Row],[UnitPrice]]</f>
        <v>53.55</v>
      </c>
      <c r="L10721" t="str">
        <f t="shared" si="167"/>
        <v>13647|Jul-2011</v>
      </c>
    </row>
    <row r="10722" spans="1:12">
      <c r="A10722">
        <v>543948</v>
      </c>
      <c r="B10722" t="s">
        <v>180</v>
      </c>
      <c r="C10722" t="s">
        <v>42</v>
      </c>
      <c r="D10722">
        <v>6</v>
      </c>
      <c r="E10722" s="1">
        <v>40751.40902777778</v>
      </c>
      <c r="F10722">
        <v>4.95</v>
      </c>
      <c r="G10722">
        <v>12809</v>
      </c>
      <c r="H10722" t="s">
        <v>10</v>
      </c>
      <c r="I10722" t="str">
        <f>IF(AND(LEFT(OnlineRetail[[#This Row],[InvoiceNo]],1)&lt;&gt;"C",OnlineRetail[[#This Row],[CustomerID]]&lt;&gt;""),"Yes","No")</f>
        <v>Yes</v>
      </c>
      <c r="J10722" s="4">
        <f>EOMONTH(OnlineRetail[[#This Row],[InvoiceDate]],-1)+1</f>
        <v>40725</v>
      </c>
      <c r="K10722" s="6">
        <f>OnlineRetail[[#This Row],[Quantity]]*OnlineRetail[[#This Row],[UnitPrice]]</f>
        <v>29.700000000000003</v>
      </c>
      <c r="L10722" t="str">
        <f t="shared" si="167"/>
        <v>12809|Jul-2011</v>
      </c>
    </row>
    <row r="10723" spans="1:12">
      <c r="A10723">
        <v>539322</v>
      </c>
      <c r="B10723" t="s">
        <v>153</v>
      </c>
      <c r="C10723" t="s">
        <v>48</v>
      </c>
      <c r="D10723">
        <v>23</v>
      </c>
      <c r="E10723" s="1">
        <v>40751.411805555559</v>
      </c>
      <c r="F10723">
        <v>7.95</v>
      </c>
      <c r="G10723">
        <v>13727</v>
      </c>
      <c r="H10723" t="s">
        <v>10</v>
      </c>
      <c r="I10723" t="str">
        <f>IF(AND(LEFT(OnlineRetail[[#This Row],[InvoiceNo]],1)&lt;&gt;"C",OnlineRetail[[#This Row],[CustomerID]]&lt;&gt;""),"Yes","No")</f>
        <v>Yes</v>
      </c>
      <c r="J10723" s="4">
        <f>EOMONTH(OnlineRetail[[#This Row],[InvoiceDate]],-1)+1</f>
        <v>40725</v>
      </c>
      <c r="K10723" s="6">
        <f>OnlineRetail[[#This Row],[Quantity]]*OnlineRetail[[#This Row],[UnitPrice]]</f>
        <v>182.85</v>
      </c>
      <c r="L10723" t="str">
        <f t="shared" si="167"/>
        <v>13727|Jul-2011</v>
      </c>
    </row>
    <row r="10724" spans="1:12">
      <c r="A10724">
        <v>548914</v>
      </c>
      <c r="B10724" t="s">
        <v>257</v>
      </c>
      <c r="C10724" t="s">
        <v>9</v>
      </c>
      <c r="D10724">
        <v>22</v>
      </c>
      <c r="E10724" s="1">
        <v>40751.418749999997</v>
      </c>
      <c r="F10724">
        <v>1.65</v>
      </c>
      <c r="G10724">
        <v>12887</v>
      </c>
      <c r="H10724" t="s">
        <v>10</v>
      </c>
      <c r="I10724" t="str">
        <f>IF(AND(LEFT(OnlineRetail[[#This Row],[InvoiceNo]],1)&lt;&gt;"C",OnlineRetail[[#This Row],[CustomerID]]&lt;&gt;""),"Yes","No")</f>
        <v>Yes</v>
      </c>
      <c r="J10724" s="4">
        <f>EOMONTH(OnlineRetail[[#This Row],[InvoiceDate]],-1)+1</f>
        <v>40725</v>
      </c>
      <c r="K10724" s="6">
        <f>OnlineRetail[[#This Row],[Quantity]]*OnlineRetail[[#This Row],[UnitPrice]]</f>
        <v>36.299999999999997</v>
      </c>
      <c r="L10724" t="str">
        <f t="shared" si="167"/>
        <v>12887|Jul-2011</v>
      </c>
    </row>
    <row r="10725" spans="1:12" hidden="1">
      <c r="A10725">
        <v>552070</v>
      </c>
      <c r="B10725" t="s">
        <v>105</v>
      </c>
      <c r="C10725" t="s">
        <v>83</v>
      </c>
      <c r="D10725">
        <v>1</v>
      </c>
      <c r="E10725" s="1">
        <v>40751.418749999997</v>
      </c>
      <c r="F10725">
        <v>1.25</v>
      </c>
      <c r="H10725" t="s">
        <v>10</v>
      </c>
      <c r="I10725" t="str">
        <f>IF(AND(LEFT(OnlineRetail[[#This Row],[InvoiceNo]],1)&lt;&gt;"C",OnlineRetail[[#This Row],[CustomerID]]&lt;&gt;""),"Yes","No")</f>
        <v>No</v>
      </c>
      <c r="J10725" s="4">
        <f>EOMONTH(OnlineRetail[[#This Row],[InvoiceDate]],-1)+1</f>
        <v>40725</v>
      </c>
      <c r="K10725" s="6">
        <f>OnlineRetail[[#This Row],[Quantity]]*OnlineRetail[[#This Row],[UnitPrice]]</f>
        <v>1.25</v>
      </c>
      <c r="L10725" t="str">
        <f t="shared" si="167"/>
        <v/>
      </c>
    </row>
    <row r="10726" spans="1:12">
      <c r="A10726">
        <v>550694</v>
      </c>
      <c r="B10726" t="s">
        <v>224</v>
      </c>
      <c r="C10726" t="s">
        <v>24</v>
      </c>
      <c r="D10726">
        <v>8</v>
      </c>
      <c r="E10726" s="1">
        <v>40751.438194444447</v>
      </c>
      <c r="F10726">
        <v>9.9499999999999993</v>
      </c>
      <c r="G10726">
        <v>12847</v>
      </c>
      <c r="H10726" t="s">
        <v>10</v>
      </c>
      <c r="I10726" t="str">
        <f>IF(AND(LEFT(OnlineRetail[[#This Row],[InvoiceNo]],1)&lt;&gt;"C",OnlineRetail[[#This Row],[CustomerID]]&lt;&gt;""),"Yes","No")</f>
        <v>Yes</v>
      </c>
      <c r="J10726" s="4">
        <f>EOMONTH(OnlineRetail[[#This Row],[InvoiceDate]],-1)+1</f>
        <v>40725</v>
      </c>
      <c r="K10726" s="6">
        <f>OnlineRetail[[#This Row],[Quantity]]*OnlineRetail[[#This Row],[UnitPrice]]</f>
        <v>79.599999999999994</v>
      </c>
      <c r="L10726" t="str">
        <f t="shared" si="167"/>
        <v>12847|Jul-2011</v>
      </c>
    </row>
    <row r="10727" spans="1:12">
      <c r="A10727">
        <v>545165</v>
      </c>
      <c r="B10727" t="s">
        <v>194</v>
      </c>
      <c r="C10727" t="s">
        <v>19</v>
      </c>
      <c r="D10727">
        <v>21</v>
      </c>
      <c r="E10727" s="1">
        <v>40751.443055555559</v>
      </c>
      <c r="F10727">
        <v>1.25</v>
      </c>
      <c r="G10727">
        <v>13167</v>
      </c>
      <c r="H10727" t="s">
        <v>10</v>
      </c>
      <c r="I10727" t="str">
        <f>IF(AND(LEFT(OnlineRetail[[#This Row],[InvoiceNo]],1)&lt;&gt;"C",OnlineRetail[[#This Row],[CustomerID]]&lt;&gt;""),"Yes","No")</f>
        <v>Yes</v>
      </c>
      <c r="J10727" s="4">
        <f>EOMONTH(OnlineRetail[[#This Row],[InvoiceDate]],-1)+1</f>
        <v>40725</v>
      </c>
      <c r="K10727" s="6">
        <f>OnlineRetail[[#This Row],[Quantity]]*OnlineRetail[[#This Row],[UnitPrice]]</f>
        <v>26.25</v>
      </c>
      <c r="L10727" t="str">
        <f t="shared" si="167"/>
        <v>13167|Jul-2011</v>
      </c>
    </row>
    <row r="10728" spans="1:12">
      <c r="A10728">
        <v>541846</v>
      </c>
      <c r="B10728" t="s">
        <v>216</v>
      </c>
      <c r="C10728" t="s">
        <v>19</v>
      </c>
      <c r="D10728">
        <v>22</v>
      </c>
      <c r="E10728" s="1">
        <v>40751.451388888891</v>
      </c>
      <c r="F10728">
        <v>9.9499999999999993</v>
      </c>
      <c r="G10728">
        <v>12972</v>
      </c>
      <c r="H10728" t="s">
        <v>10</v>
      </c>
      <c r="I10728" t="str">
        <f>IF(AND(LEFT(OnlineRetail[[#This Row],[InvoiceNo]],1)&lt;&gt;"C",OnlineRetail[[#This Row],[CustomerID]]&lt;&gt;""),"Yes","No")</f>
        <v>Yes</v>
      </c>
      <c r="J10728" s="4">
        <f>EOMONTH(OnlineRetail[[#This Row],[InvoiceDate]],-1)+1</f>
        <v>40725</v>
      </c>
      <c r="K10728" s="6">
        <f>OnlineRetail[[#This Row],[Quantity]]*OnlineRetail[[#This Row],[UnitPrice]]</f>
        <v>218.89999999999998</v>
      </c>
      <c r="L10728" t="str">
        <f t="shared" si="167"/>
        <v>12972|Jul-2011</v>
      </c>
    </row>
    <row r="10729" spans="1:12">
      <c r="A10729">
        <v>554214</v>
      </c>
      <c r="B10729" t="s">
        <v>276</v>
      </c>
      <c r="C10729" t="s">
        <v>24</v>
      </c>
      <c r="D10729">
        <v>24</v>
      </c>
      <c r="E10729" s="1">
        <v>40751.469444444447</v>
      </c>
      <c r="F10729">
        <v>4.25</v>
      </c>
      <c r="G10729">
        <v>13252</v>
      </c>
      <c r="H10729" t="s">
        <v>10</v>
      </c>
      <c r="I10729" t="str">
        <f>IF(AND(LEFT(OnlineRetail[[#This Row],[InvoiceNo]],1)&lt;&gt;"C",OnlineRetail[[#This Row],[CustomerID]]&lt;&gt;""),"Yes","No")</f>
        <v>Yes</v>
      </c>
      <c r="J10729" s="4">
        <f>EOMONTH(OnlineRetail[[#This Row],[InvoiceDate]],-1)+1</f>
        <v>40725</v>
      </c>
      <c r="K10729" s="6">
        <f>OnlineRetail[[#This Row],[Quantity]]*OnlineRetail[[#This Row],[UnitPrice]]</f>
        <v>102</v>
      </c>
      <c r="L10729" t="str">
        <f t="shared" si="167"/>
        <v>13252|Jul-2011</v>
      </c>
    </row>
    <row r="10730" spans="1:12">
      <c r="A10730">
        <v>547216</v>
      </c>
      <c r="B10730" t="s">
        <v>28</v>
      </c>
      <c r="C10730" t="s">
        <v>50</v>
      </c>
      <c r="D10730">
        <v>24</v>
      </c>
      <c r="E10730" s="1">
        <v>40751.472222222219</v>
      </c>
      <c r="F10730">
        <v>2.1</v>
      </c>
      <c r="G10730">
        <v>13113</v>
      </c>
      <c r="H10730" t="s">
        <v>10</v>
      </c>
      <c r="I10730" t="str">
        <f>IF(AND(LEFT(OnlineRetail[[#This Row],[InvoiceNo]],1)&lt;&gt;"C",OnlineRetail[[#This Row],[CustomerID]]&lt;&gt;""),"Yes","No")</f>
        <v>Yes</v>
      </c>
      <c r="J10730" s="4">
        <f>EOMONTH(OnlineRetail[[#This Row],[InvoiceDate]],-1)+1</f>
        <v>40725</v>
      </c>
      <c r="K10730" s="6">
        <f>OnlineRetail[[#This Row],[Quantity]]*OnlineRetail[[#This Row],[UnitPrice]]</f>
        <v>50.400000000000006</v>
      </c>
      <c r="L10730" t="str">
        <f t="shared" si="167"/>
        <v>13113|Jul-2011</v>
      </c>
    </row>
    <row r="10731" spans="1:12">
      <c r="A10731">
        <v>547511</v>
      </c>
      <c r="B10731" t="s">
        <v>161</v>
      </c>
      <c r="C10731" t="s">
        <v>12</v>
      </c>
      <c r="D10731">
        <v>24</v>
      </c>
      <c r="E10731" s="1">
        <v>40751.472916666673</v>
      </c>
      <c r="F10731">
        <v>3.39</v>
      </c>
      <c r="G10731">
        <v>13818</v>
      </c>
      <c r="H10731" t="s">
        <v>10</v>
      </c>
      <c r="I10731" t="str">
        <f>IF(AND(LEFT(OnlineRetail[[#This Row],[InvoiceNo]],1)&lt;&gt;"C",OnlineRetail[[#This Row],[CustomerID]]&lt;&gt;""),"Yes","No")</f>
        <v>Yes</v>
      </c>
      <c r="J10731" s="4">
        <f>EOMONTH(OnlineRetail[[#This Row],[InvoiceDate]],-1)+1</f>
        <v>40725</v>
      </c>
      <c r="K10731" s="6">
        <f>OnlineRetail[[#This Row],[Quantity]]*OnlineRetail[[#This Row],[UnitPrice]]</f>
        <v>81.36</v>
      </c>
      <c r="L10731" t="str">
        <f t="shared" si="167"/>
        <v>13818|Jul-2011</v>
      </c>
    </row>
    <row r="10732" spans="1:12">
      <c r="A10732">
        <v>537396</v>
      </c>
      <c r="B10732" t="s">
        <v>131</v>
      </c>
      <c r="C10732" t="s">
        <v>21</v>
      </c>
      <c r="D10732">
        <v>19</v>
      </c>
      <c r="E10732" s="1">
        <v>40751.477777777778</v>
      </c>
      <c r="F10732">
        <v>3.39</v>
      </c>
      <c r="G10732">
        <v>14202</v>
      </c>
      <c r="H10732" t="s">
        <v>10</v>
      </c>
      <c r="I10732" t="str">
        <f>IF(AND(LEFT(OnlineRetail[[#This Row],[InvoiceNo]],1)&lt;&gt;"C",OnlineRetail[[#This Row],[CustomerID]]&lt;&gt;""),"Yes","No")</f>
        <v>Yes</v>
      </c>
      <c r="J10732" s="4">
        <f>EOMONTH(OnlineRetail[[#This Row],[InvoiceDate]],-1)+1</f>
        <v>40725</v>
      </c>
      <c r="K10732" s="6">
        <f>OnlineRetail[[#This Row],[Quantity]]*OnlineRetail[[#This Row],[UnitPrice]]</f>
        <v>64.41</v>
      </c>
      <c r="L10732" t="str">
        <f t="shared" si="167"/>
        <v>14202|Jul-2011</v>
      </c>
    </row>
    <row r="10733" spans="1:12">
      <c r="A10733">
        <v>550955</v>
      </c>
      <c r="B10733" t="s">
        <v>68</v>
      </c>
      <c r="C10733" t="s">
        <v>42</v>
      </c>
      <c r="D10733">
        <v>10</v>
      </c>
      <c r="E10733" s="1">
        <v>40751.481249999997</v>
      </c>
      <c r="F10733">
        <v>1.25</v>
      </c>
      <c r="G10733">
        <v>13267</v>
      </c>
      <c r="H10733" t="s">
        <v>10</v>
      </c>
      <c r="I10733" t="str">
        <f>IF(AND(LEFT(OnlineRetail[[#This Row],[InvoiceNo]],1)&lt;&gt;"C",OnlineRetail[[#This Row],[CustomerID]]&lt;&gt;""),"Yes","No")</f>
        <v>Yes</v>
      </c>
      <c r="J10733" s="4">
        <f>EOMONTH(OnlineRetail[[#This Row],[InvoiceDate]],-1)+1</f>
        <v>40725</v>
      </c>
      <c r="K10733" s="6">
        <f>OnlineRetail[[#This Row],[Quantity]]*OnlineRetail[[#This Row],[UnitPrice]]</f>
        <v>12.5</v>
      </c>
      <c r="L10733" t="str">
        <f t="shared" si="167"/>
        <v>13267|Jul-2011</v>
      </c>
    </row>
    <row r="10734" spans="1:12">
      <c r="A10734">
        <v>542086</v>
      </c>
      <c r="B10734" t="s">
        <v>209</v>
      </c>
      <c r="C10734" t="s">
        <v>83</v>
      </c>
      <c r="D10734">
        <v>6</v>
      </c>
      <c r="E10734" s="1">
        <v>40751.498611111107</v>
      </c>
      <c r="F10734">
        <v>9.9499999999999993</v>
      </c>
      <c r="G10734">
        <v>13123</v>
      </c>
      <c r="H10734" t="s">
        <v>10</v>
      </c>
      <c r="I10734" t="str">
        <f>IF(AND(LEFT(OnlineRetail[[#This Row],[InvoiceNo]],1)&lt;&gt;"C",OnlineRetail[[#This Row],[CustomerID]]&lt;&gt;""),"Yes","No")</f>
        <v>Yes</v>
      </c>
      <c r="J10734" s="4">
        <f>EOMONTH(OnlineRetail[[#This Row],[InvoiceDate]],-1)+1</f>
        <v>40725</v>
      </c>
      <c r="K10734" s="6">
        <f>OnlineRetail[[#This Row],[Quantity]]*OnlineRetail[[#This Row],[UnitPrice]]</f>
        <v>59.699999999999996</v>
      </c>
      <c r="L10734" t="str">
        <f t="shared" si="167"/>
        <v>13123|Jul-2011</v>
      </c>
    </row>
    <row r="10735" spans="1:12">
      <c r="A10735">
        <v>552335</v>
      </c>
      <c r="B10735" t="s">
        <v>162</v>
      </c>
      <c r="C10735" t="s">
        <v>21</v>
      </c>
      <c r="D10735">
        <v>24</v>
      </c>
      <c r="E10735" s="1">
        <v>40751.503472222219</v>
      </c>
      <c r="F10735">
        <v>0.85</v>
      </c>
      <c r="G10735">
        <v>13247</v>
      </c>
      <c r="H10735" t="s">
        <v>10</v>
      </c>
      <c r="I10735" t="str">
        <f>IF(AND(LEFT(OnlineRetail[[#This Row],[InvoiceNo]],1)&lt;&gt;"C",OnlineRetail[[#This Row],[CustomerID]]&lt;&gt;""),"Yes","No")</f>
        <v>Yes</v>
      </c>
      <c r="J10735" s="4">
        <f>EOMONTH(OnlineRetail[[#This Row],[InvoiceDate]],-1)+1</f>
        <v>40725</v>
      </c>
      <c r="K10735" s="6">
        <f>OnlineRetail[[#This Row],[Quantity]]*OnlineRetail[[#This Row],[UnitPrice]]</f>
        <v>20.399999999999999</v>
      </c>
      <c r="L10735" t="str">
        <f t="shared" si="167"/>
        <v>13247|Jul-2011</v>
      </c>
    </row>
    <row r="10736" spans="1:12">
      <c r="A10736">
        <v>545949</v>
      </c>
      <c r="B10736" t="s">
        <v>247</v>
      </c>
      <c r="C10736" t="s">
        <v>46</v>
      </c>
      <c r="D10736">
        <v>18</v>
      </c>
      <c r="E10736" s="1">
        <v>40751.524305555547</v>
      </c>
      <c r="F10736">
        <v>5.95</v>
      </c>
      <c r="G10736">
        <v>13650</v>
      </c>
      <c r="H10736" t="s">
        <v>25</v>
      </c>
      <c r="I10736" t="str">
        <f>IF(AND(LEFT(OnlineRetail[[#This Row],[InvoiceNo]],1)&lt;&gt;"C",OnlineRetail[[#This Row],[CustomerID]]&lt;&gt;""),"Yes","No")</f>
        <v>Yes</v>
      </c>
      <c r="J10736" s="4">
        <f>EOMONTH(OnlineRetail[[#This Row],[InvoiceDate]],-1)+1</f>
        <v>40725</v>
      </c>
      <c r="K10736" s="6">
        <f>OnlineRetail[[#This Row],[Quantity]]*OnlineRetail[[#This Row],[UnitPrice]]</f>
        <v>107.10000000000001</v>
      </c>
      <c r="L10736" t="str">
        <f t="shared" si="167"/>
        <v>13650|Jul-2011</v>
      </c>
    </row>
    <row r="10737" spans="1:12">
      <c r="A10737">
        <v>549654</v>
      </c>
      <c r="B10737" t="s">
        <v>173</v>
      </c>
      <c r="C10737" t="s">
        <v>9</v>
      </c>
      <c r="D10737">
        <v>10</v>
      </c>
      <c r="E10737" s="1">
        <v>40751.529861111107</v>
      </c>
      <c r="F10737">
        <v>9.9499999999999993</v>
      </c>
      <c r="G10737">
        <v>12625</v>
      </c>
      <c r="H10737" t="s">
        <v>10</v>
      </c>
      <c r="I10737" t="str">
        <f>IF(AND(LEFT(OnlineRetail[[#This Row],[InvoiceNo]],1)&lt;&gt;"C",OnlineRetail[[#This Row],[CustomerID]]&lt;&gt;""),"Yes","No")</f>
        <v>Yes</v>
      </c>
      <c r="J10737" s="4">
        <f>EOMONTH(OnlineRetail[[#This Row],[InvoiceDate]],-1)+1</f>
        <v>40725</v>
      </c>
      <c r="K10737" s="6">
        <f>OnlineRetail[[#This Row],[Quantity]]*OnlineRetail[[#This Row],[UnitPrice]]</f>
        <v>99.5</v>
      </c>
      <c r="L10737" t="str">
        <f t="shared" si="167"/>
        <v>12625|Jul-2011</v>
      </c>
    </row>
    <row r="10738" spans="1:12">
      <c r="A10738">
        <v>550551</v>
      </c>
      <c r="B10738" t="s">
        <v>160</v>
      </c>
      <c r="C10738" t="s">
        <v>33</v>
      </c>
      <c r="D10738">
        <v>14</v>
      </c>
      <c r="E10738" s="1">
        <v>40751.531944444447</v>
      </c>
      <c r="F10738">
        <v>1.65</v>
      </c>
      <c r="G10738">
        <v>12385</v>
      </c>
      <c r="H10738" t="s">
        <v>25</v>
      </c>
      <c r="I10738" t="str">
        <f>IF(AND(LEFT(OnlineRetail[[#This Row],[InvoiceNo]],1)&lt;&gt;"C",OnlineRetail[[#This Row],[CustomerID]]&lt;&gt;""),"Yes","No")</f>
        <v>Yes</v>
      </c>
      <c r="J10738" s="4">
        <f>EOMONTH(OnlineRetail[[#This Row],[InvoiceDate]],-1)+1</f>
        <v>40725</v>
      </c>
      <c r="K10738" s="6">
        <f>OnlineRetail[[#This Row],[Quantity]]*OnlineRetail[[#This Row],[UnitPrice]]</f>
        <v>23.099999999999998</v>
      </c>
      <c r="L10738" t="str">
        <f t="shared" si="167"/>
        <v>12385|Jul-2011</v>
      </c>
    </row>
    <row r="10739" spans="1:12">
      <c r="A10739">
        <v>547430</v>
      </c>
      <c r="B10739" t="s">
        <v>244</v>
      </c>
      <c r="C10739" t="s">
        <v>46</v>
      </c>
      <c r="D10739">
        <v>8</v>
      </c>
      <c r="E10739" s="1">
        <v>40751.542361111111</v>
      </c>
      <c r="F10739">
        <v>2.1</v>
      </c>
      <c r="G10739">
        <v>13247</v>
      </c>
      <c r="H10739" t="s">
        <v>10</v>
      </c>
      <c r="I10739" t="str">
        <f>IF(AND(LEFT(OnlineRetail[[#This Row],[InvoiceNo]],1)&lt;&gt;"C",OnlineRetail[[#This Row],[CustomerID]]&lt;&gt;""),"Yes","No")</f>
        <v>Yes</v>
      </c>
      <c r="J10739" s="4">
        <f>EOMONTH(OnlineRetail[[#This Row],[InvoiceDate]],-1)+1</f>
        <v>40725</v>
      </c>
      <c r="K10739" s="6">
        <f>OnlineRetail[[#This Row],[Quantity]]*OnlineRetail[[#This Row],[UnitPrice]]</f>
        <v>16.8</v>
      </c>
      <c r="L10739" t="str">
        <f t="shared" si="167"/>
        <v>13247|Jul-2011</v>
      </c>
    </row>
    <row r="10740" spans="1:12">
      <c r="A10740">
        <v>537244</v>
      </c>
      <c r="B10740" t="s">
        <v>214</v>
      </c>
      <c r="C10740" t="s">
        <v>42</v>
      </c>
      <c r="D10740">
        <v>12</v>
      </c>
      <c r="E10740" s="1">
        <v>40751.550694444442</v>
      </c>
      <c r="F10740">
        <v>2.5499999999999998</v>
      </c>
      <c r="G10740">
        <v>14011</v>
      </c>
      <c r="H10740" t="s">
        <v>10</v>
      </c>
      <c r="I10740" t="str">
        <f>IF(AND(LEFT(OnlineRetail[[#This Row],[InvoiceNo]],1)&lt;&gt;"C",OnlineRetail[[#This Row],[CustomerID]]&lt;&gt;""),"Yes","No")</f>
        <v>Yes</v>
      </c>
      <c r="J10740" s="4">
        <f>EOMONTH(OnlineRetail[[#This Row],[InvoiceDate]],-1)+1</f>
        <v>40725</v>
      </c>
      <c r="K10740" s="6">
        <f>OnlineRetail[[#This Row],[Quantity]]*OnlineRetail[[#This Row],[UnitPrice]]</f>
        <v>30.599999999999998</v>
      </c>
      <c r="L10740" t="str">
        <f t="shared" si="167"/>
        <v>14011|Jul-2011</v>
      </c>
    </row>
    <row r="10741" spans="1:12">
      <c r="A10741">
        <v>543690</v>
      </c>
      <c r="B10741" t="s">
        <v>151</v>
      </c>
      <c r="C10741" t="s">
        <v>21</v>
      </c>
      <c r="D10741">
        <v>16</v>
      </c>
      <c r="E10741" s="1">
        <v>40751.557638888888</v>
      </c>
      <c r="F10741">
        <v>4.25</v>
      </c>
      <c r="G10741">
        <v>13404</v>
      </c>
      <c r="H10741" t="s">
        <v>10</v>
      </c>
      <c r="I10741" t="str">
        <f>IF(AND(LEFT(OnlineRetail[[#This Row],[InvoiceNo]],1)&lt;&gt;"C",OnlineRetail[[#This Row],[CustomerID]]&lt;&gt;""),"Yes","No")</f>
        <v>Yes</v>
      </c>
      <c r="J10741" s="4">
        <f>EOMONTH(OnlineRetail[[#This Row],[InvoiceDate]],-1)+1</f>
        <v>40725</v>
      </c>
      <c r="K10741" s="6">
        <f>OnlineRetail[[#This Row],[Quantity]]*OnlineRetail[[#This Row],[UnitPrice]]</f>
        <v>68</v>
      </c>
      <c r="L10741" t="str">
        <f t="shared" si="167"/>
        <v>13404|Jul-2011</v>
      </c>
    </row>
    <row r="10742" spans="1:12">
      <c r="A10742">
        <v>555752</v>
      </c>
      <c r="B10742" t="s">
        <v>232</v>
      </c>
      <c r="C10742" t="s">
        <v>42</v>
      </c>
      <c r="D10742">
        <v>8</v>
      </c>
      <c r="E10742" s="1">
        <v>40751.561805555553</v>
      </c>
      <c r="F10742">
        <v>4.95</v>
      </c>
      <c r="G10742">
        <v>12576</v>
      </c>
      <c r="H10742" t="s">
        <v>10</v>
      </c>
      <c r="I10742" t="str">
        <f>IF(AND(LEFT(OnlineRetail[[#This Row],[InvoiceNo]],1)&lt;&gt;"C",OnlineRetail[[#This Row],[CustomerID]]&lt;&gt;""),"Yes","No")</f>
        <v>Yes</v>
      </c>
      <c r="J10742" s="4">
        <f>EOMONTH(OnlineRetail[[#This Row],[InvoiceDate]],-1)+1</f>
        <v>40725</v>
      </c>
      <c r="K10742" s="6">
        <f>OnlineRetail[[#This Row],[Quantity]]*OnlineRetail[[#This Row],[UnitPrice]]</f>
        <v>39.6</v>
      </c>
      <c r="L10742" t="str">
        <f t="shared" si="167"/>
        <v>12576|Jul-2011</v>
      </c>
    </row>
    <row r="10743" spans="1:12">
      <c r="A10743">
        <v>541526</v>
      </c>
      <c r="B10743" t="s">
        <v>107</v>
      </c>
      <c r="C10743" t="s">
        <v>46</v>
      </c>
      <c r="D10743">
        <v>20</v>
      </c>
      <c r="E10743" s="1">
        <v>40751.565972222219</v>
      </c>
      <c r="F10743">
        <v>7.95</v>
      </c>
      <c r="G10743">
        <v>12586</v>
      </c>
      <c r="H10743" t="s">
        <v>10</v>
      </c>
      <c r="I10743" t="str">
        <f>IF(AND(LEFT(OnlineRetail[[#This Row],[InvoiceNo]],1)&lt;&gt;"C",OnlineRetail[[#This Row],[CustomerID]]&lt;&gt;""),"Yes","No")</f>
        <v>Yes</v>
      </c>
      <c r="J10743" s="4">
        <f>EOMONTH(OnlineRetail[[#This Row],[InvoiceDate]],-1)+1</f>
        <v>40725</v>
      </c>
      <c r="K10743" s="6">
        <f>OnlineRetail[[#This Row],[Quantity]]*OnlineRetail[[#This Row],[UnitPrice]]</f>
        <v>159</v>
      </c>
      <c r="L10743" t="str">
        <f t="shared" si="167"/>
        <v>12586|Jul-2011</v>
      </c>
    </row>
    <row r="10744" spans="1:12">
      <c r="A10744">
        <v>554258</v>
      </c>
      <c r="B10744" t="s">
        <v>58</v>
      </c>
      <c r="C10744" t="s">
        <v>16</v>
      </c>
      <c r="D10744">
        <v>23</v>
      </c>
      <c r="E10744" s="1">
        <v>40751.568749999999</v>
      </c>
      <c r="F10744">
        <v>2.1</v>
      </c>
      <c r="G10744">
        <v>13116</v>
      </c>
      <c r="H10744" t="s">
        <v>10</v>
      </c>
      <c r="I10744" t="str">
        <f>IF(AND(LEFT(OnlineRetail[[#This Row],[InvoiceNo]],1)&lt;&gt;"C",OnlineRetail[[#This Row],[CustomerID]]&lt;&gt;""),"Yes","No")</f>
        <v>Yes</v>
      </c>
      <c r="J10744" s="4">
        <f>EOMONTH(OnlineRetail[[#This Row],[InvoiceDate]],-1)+1</f>
        <v>40725</v>
      </c>
      <c r="K10744" s="6">
        <f>OnlineRetail[[#This Row],[Quantity]]*OnlineRetail[[#This Row],[UnitPrice]]</f>
        <v>48.300000000000004</v>
      </c>
      <c r="L10744" t="str">
        <f t="shared" si="167"/>
        <v>13116|Jul-2011</v>
      </c>
    </row>
    <row r="10745" spans="1:12">
      <c r="A10745">
        <v>553778</v>
      </c>
      <c r="B10745" t="s">
        <v>65</v>
      </c>
      <c r="C10745" t="s">
        <v>72</v>
      </c>
      <c r="D10745">
        <v>5</v>
      </c>
      <c r="E10745" s="1">
        <v>40751.574999999997</v>
      </c>
      <c r="F10745">
        <v>0.85</v>
      </c>
      <c r="G10745">
        <v>12839</v>
      </c>
      <c r="H10745" t="s">
        <v>10</v>
      </c>
      <c r="I10745" t="str">
        <f>IF(AND(LEFT(OnlineRetail[[#This Row],[InvoiceNo]],1)&lt;&gt;"C",OnlineRetail[[#This Row],[CustomerID]]&lt;&gt;""),"Yes","No")</f>
        <v>Yes</v>
      </c>
      <c r="J10745" s="4">
        <f>EOMONTH(OnlineRetail[[#This Row],[InvoiceDate]],-1)+1</f>
        <v>40725</v>
      </c>
      <c r="K10745" s="6">
        <f>OnlineRetail[[#This Row],[Quantity]]*OnlineRetail[[#This Row],[UnitPrice]]</f>
        <v>4.25</v>
      </c>
      <c r="L10745" t="str">
        <f t="shared" si="167"/>
        <v>12839|Jul-2011</v>
      </c>
    </row>
    <row r="10746" spans="1:12">
      <c r="A10746">
        <v>549207</v>
      </c>
      <c r="B10746" t="s">
        <v>159</v>
      </c>
      <c r="C10746" t="s">
        <v>29</v>
      </c>
      <c r="D10746">
        <v>12</v>
      </c>
      <c r="E10746" s="1">
        <v>40751.575694444437</v>
      </c>
      <c r="F10746">
        <v>2.5499999999999998</v>
      </c>
      <c r="G10746">
        <v>13167</v>
      </c>
      <c r="H10746" t="s">
        <v>10</v>
      </c>
      <c r="I10746" t="str">
        <f>IF(AND(LEFT(OnlineRetail[[#This Row],[InvoiceNo]],1)&lt;&gt;"C",OnlineRetail[[#This Row],[CustomerID]]&lt;&gt;""),"Yes","No")</f>
        <v>Yes</v>
      </c>
      <c r="J10746" s="4">
        <f>EOMONTH(OnlineRetail[[#This Row],[InvoiceDate]],-1)+1</f>
        <v>40725</v>
      </c>
      <c r="K10746" s="6">
        <f>OnlineRetail[[#This Row],[Quantity]]*OnlineRetail[[#This Row],[UnitPrice]]</f>
        <v>30.599999999999998</v>
      </c>
      <c r="L10746" t="str">
        <f t="shared" si="167"/>
        <v>13167|Jul-2011</v>
      </c>
    </row>
    <row r="10747" spans="1:12">
      <c r="A10747">
        <v>545488</v>
      </c>
      <c r="B10747" t="s">
        <v>182</v>
      </c>
      <c r="C10747" t="s">
        <v>46</v>
      </c>
      <c r="D10747">
        <v>10</v>
      </c>
      <c r="E10747" s="1">
        <v>40751.584027777782</v>
      </c>
      <c r="F10747">
        <v>4.25</v>
      </c>
      <c r="G10747">
        <v>14196</v>
      </c>
      <c r="H10747" t="s">
        <v>10</v>
      </c>
      <c r="I10747" t="str">
        <f>IF(AND(LEFT(OnlineRetail[[#This Row],[InvoiceNo]],1)&lt;&gt;"C",OnlineRetail[[#This Row],[CustomerID]]&lt;&gt;""),"Yes","No")</f>
        <v>Yes</v>
      </c>
      <c r="J10747" s="4">
        <f>EOMONTH(OnlineRetail[[#This Row],[InvoiceDate]],-1)+1</f>
        <v>40725</v>
      </c>
      <c r="K10747" s="6">
        <f>OnlineRetail[[#This Row],[Quantity]]*OnlineRetail[[#This Row],[UnitPrice]]</f>
        <v>42.5</v>
      </c>
      <c r="L10747" t="str">
        <f t="shared" si="167"/>
        <v>14196|Jul-2011</v>
      </c>
    </row>
    <row r="10748" spans="1:12">
      <c r="A10748">
        <v>546678</v>
      </c>
      <c r="B10748" t="s">
        <v>118</v>
      </c>
      <c r="C10748" t="s">
        <v>29</v>
      </c>
      <c r="D10748">
        <v>22</v>
      </c>
      <c r="E10748" s="1">
        <v>40751.586805555547</v>
      </c>
      <c r="F10748">
        <v>4.95</v>
      </c>
      <c r="G10748">
        <v>12876</v>
      </c>
      <c r="H10748" t="s">
        <v>10</v>
      </c>
      <c r="I10748" t="str">
        <f>IF(AND(LEFT(OnlineRetail[[#This Row],[InvoiceNo]],1)&lt;&gt;"C",OnlineRetail[[#This Row],[CustomerID]]&lt;&gt;""),"Yes","No")</f>
        <v>Yes</v>
      </c>
      <c r="J10748" s="4">
        <f>EOMONTH(OnlineRetail[[#This Row],[InvoiceDate]],-1)+1</f>
        <v>40725</v>
      </c>
      <c r="K10748" s="6">
        <f>OnlineRetail[[#This Row],[Quantity]]*OnlineRetail[[#This Row],[UnitPrice]]</f>
        <v>108.9</v>
      </c>
      <c r="L10748" t="str">
        <f t="shared" si="167"/>
        <v>12876|Jul-2011</v>
      </c>
    </row>
    <row r="10749" spans="1:12">
      <c r="A10749">
        <v>554519</v>
      </c>
      <c r="B10749" t="s">
        <v>285</v>
      </c>
      <c r="C10749" t="s">
        <v>39</v>
      </c>
      <c r="D10749">
        <v>9</v>
      </c>
      <c r="E10749" s="1">
        <v>40751.589583333327</v>
      </c>
      <c r="F10749">
        <v>4.95</v>
      </c>
      <c r="G10749">
        <v>13439</v>
      </c>
      <c r="H10749" t="s">
        <v>10</v>
      </c>
      <c r="I10749" t="str">
        <f>IF(AND(LEFT(OnlineRetail[[#This Row],[InvoiceNo]],1)&lt;&gt;"C",OnlineRetail[[#This Row],[CustomerID]]&lt;&gt;""),"Yes","No")</f>
        <v>Yes</v>
      </c>
      <c r="J10749" s="4">
        <f>EOMONTH(OnlineRetail[[#This Row],[InvoiceDate]],-1)+1</f>
        <v>40725</v>
      </c>
      <c r="K10749" s="6">
        <f>OnlineRetail[[#This Row],[Quantity]]*OnlineRetail[[#This Row],[UnitPrice]]</f>
        <v>44.550000000000004</v>
      </c>
      <c r="L10749" t="str">
        <f t="shared" si="167"/>
        <v>13439|Jul-2011</v>
      </c>
    </row>
    <row r="10750" spans="1:12">
      <c r="A10750">
        <v>542236</v>
      </c>
      <c r="B10750" t="s">
        <v>184</v>
      </c>
      <c r="C10750" t="s">
        <v>53</v>
      </c>
      <c r="D10750">
        <v>20</v>
      </c>
      <c r="E10750" s="1">
        <v>40751.594444444447</v>
      </c>
      <c r="F10750">
        <v>0.85</v>
      </c>
      <c r="G10750">
        <v>14203</v>
      </c>
      <c r="H10750" t="s">
        <v>121</v>
      </c>
      <c r="I10750" t="str">
        <f>IF(AND(LEFT(OnlineRetail[[#This Row],[InvoiceNo]],1)&lt;&gt;"C",OnlineRetail[[#This Row],[CustomerID]]&lt;&gt;""),"Yes","No")</f>
        <v>Yes</v>
      </c>
      <c r="J10750" s="4">
        <f>EOMONTH(OnlineRetail[[#This Row],[InvoiceDate]],-1)+1</f>
        <v>40725</v>
      </c>
      <c r="K10750" s="6">
        <f>OnlineRetail[[#This Row],[Quantity]]*OnlineRetail[[#This Row],[UnitPrice]]</f>
        <v>17</v>
      </c>
      <c r="L10750" t="str">
        <f t="shared" si="167"/>
        <v>14203|Jul-2011</v>
      </c>
    </row>
    <row r="10751" spans="1:12">
      <c r="A10751">
        <v>545062</v>
      </c>
      <c r="B10751" t="s">
        <v>182</v>
      </c>
      <c r="C10751" t="s">
        <v>21</v>
      </c>
      <c r="D10751">
        <v>8</v>
      </c>
      <c r="E10751" s="1">
        <v>40751.595138888893</v>
      </c>
      <c r="F10751">
        <v>4.25</v>
      </c>
      <c r="G10751">
        <v>13928</v>
      </c>
      <c r="H10751" t="s">
        <v>70</v>
      </c>
      <c r="I10751" t="str">
        <f>IF(AND(LEFT(OnlineRetail[[#This Row],[InvoiceNo]],1)&lt;&gt;"C",OnlineRetail[[#This Row],[CustomerID]]&lt;&gt;""),"Yes","No")</f>
        <v>Yes</v>
      </c>
      <c r="J10751" s="4">
        <f>EOMONTH(OnlineRetail[[#This Row],[InvoiceDate]],-1)+1</f>
        <v>40725</v>
      </c>
      <c r="K10751" s="6">
        <f>OnlineRetail[[#This Row],[Quantity]]*OnlineRetail[[#This Row],[UnitPrice]]</f>
        <v>34</v>
      </c>
      <c r="L10751" t="str">
        <f t="shared" si="167"/>
        <v>13928|Jul-2011</v>
      </c>
    </row>
    <row r="10752" spans="1:12">
      <c r="A10752">
        <v>539098</v>
      </c>
      <c r="B10752" t="s">
        <v>30</v>
      </c>
      <c r="C10752" t="s">
        <v>21</v>
      </c>
      <c r="D10752">
        <v>24</v>
      </c>
      <c r="E10752" s="1">
        <v>40751.597222222219</v>
      </c>
      <c r="F10752">
        <v>2.1</v>
      </c>
      <c r="G10752">
        <v>13329</v>
      </c>
      <c r="H10752" t="s">
        <v>10</v>
      </c>
      <c r="I10752" t="str">
        <f>IF(AND(LEFT(OnlineRetail[[#This Row],[InvoiceNo]],1)&lt;&gt;"C",OnlineRetail[[#This Row],[CustomerID]]&lt;&gt;""),"Yes","No")</f>
        <v>Yes</v>
      </c>
      <c r="J10752" s="4">
        <f>EOMONTH(OnlineRetail[[#This Row],[InvoiceDate]],-1)+1</f>
        <v>40725</v>
      </c>
      <c r="K10752" s="6">
        <f>OnlineRetail[[#This Row],[Quantity]]*OnlineRetail[[#This Row],[UnitPrice]]</f>
        <v>50.400000000000006</v>
      </c>
      <c r="L10752" t="str">
        <f t="shared" si="167"/>
        <v>13329|Jul-2011</v>
      </c>
    </row>
    <row r="10753" spans="1:12">
      <c r="A10753">
        <v>541368</v>
      </c>
      <c r="B10753" t="s">
        <v>197</v>
      </c>
      <c r="C10753" t="s">
        <v>14</v>
      </c>
      <c r="D10753">
        <v>22</v>
      </c>
      <c r="E10753" s="1">
        <v>40751.599999999999</v>
      </c>
      <c r="F10753">
        <v>1.25</v>
      </c>
      <c r="G10753">
        <v>14285</v>
      </c>
      <c r="H10753" t="s">
        <v>10</v>
      </c>
      <c r="I10753" t="str">
        <f>IF(AND(LEFT(OnlineRetail[[#This Row],[InvoiceNo]],1)&lt;&gt;"C",OnlineRetail[[#This Row],[CustomerID]]&lt;&gt;""),"Yes","No")</f>
        <v>Yes</v>
      </c>
      <c r="J10753" s="4">
        <f>EOMONTH(OnlineRetail[[#This Row],[InvoiceDate]],-1)+1</f>
        <v>40725</v>
      </c>
      <c r="K10753" s="6">
        <f>OnlineRetail[[#This Row],[Quantity]]*OnlineRetail[[#This Row],[UnitPrice]]</f>
        <v>27.5</v>
      </c>
      <c r="L10753" t="str">
        <f t="shared" si="167"/>
        <v>14285|Jul-2011</v>
      </c>
    </row>
    <row r="10754" spans="1:12">
      <c r="A10754">
        <v>556178</v>
      </c>
      <c r="B10754" t="s">
        <v>270</v>
      </c>
      <c r="C10754" t="s">
        <v>50</v>
      </c>
      <c r="D10754">
        <v>9</v>
      </c>
      <c r="E10754" s="1">
        <v>40751.606249999997</v>
      </c>
      <c r="F10754">
        <v>5.95</v>
      </c>
      <c r="G10754">
        <v>14199</v>
      </c>
      <c r="H10754" t="s">
        <v>10</v>
      </c>
      <c r="I10754" t="str">
        <f>IF(AND(LEFT(OnlineRetail[[#This Row],[InvoiceNo]],1)&lt;&gt;"C",OnlineRetail[[#This Row],[CustomerID]]&lt;&gt;""),"Yes","No")</f>
        <v>Yes</v>
      </c>
      <c r="J10754" s="4">
        <f>EOMONTH(OnlineRetail[[#This Row],[InvoiceDate]],-1)+1</f>
        <v>40725</v>
      </c>
      <c r="K10754" s="6">
        <f>OnlineRetail[[#This Row],[Quantity]]*OnlineRetail[[#This Row],[UnitPrice]]</f>
        <v>53.550000000000004</v>
      </c>
      <c r="L10754" t="str">
        <f t="shared" ref="L10754:L10817" si="168">IF(I10754="Yes",G10754&amp;"|"&amp;TEXT(J10754,"mmm-yyyy"),"")</f>
        <v>14199|Jul-2011</v>
      </c>
    </row>
    <row r="10755" spans="1:12">
      <c r="A10755">
        <v>552587</v>
      </c>
      <c r="B10755" t="s">
        <v>269</v>
      </c>
      <c r="C10755" t="s">
        <v>48</v>
      </c>
      <c r="D10755">
        <v>3</v>
      </c>
      <c r="E10755" s="1">
        <v>40751.607638888891</v>
      </c>
      <c r="F10755">
        <v>5.95</v>
      </c>
      <c r="G10755">
        <v>13276</v>
      </c>
      <c r="H10755" t="s">
        <v>10</v>
      </c>
      <c r="I10755" t="str">
        <f>IF(AND(LEFT(OnlineRetail[[#This Row],[InvoiceNo]],1)&lt;&gt;"C",OnlineRetail[[#This Row],[CustomerID]]&lt;&gt;""),"Yes","No")</f>
        <v>Yes</v>
      </c>
      <c r="J10755" s="4">
        <f>EOMONTH(OnlineRetail[[#This Row],[InvoiceDate]],-1)+1</f>
        <v>40725</v>
      </c>
      <c r="K10755" s="6">
        <f>OnlineRetail[[#This Row],[Quantity]]*OnlineRetail[[#This Row],[UnitPrice]]</f>
        <v>17.850000000000001</v>
      </c>
      <c r="L10755" t="str">
        <f t="shared" si="168"/>
        <v>13276|Jul-2011</v>
      </c>
    </row>
    <row r="10756" spans="1:12">
      <c r="A10756">
        <v>556296</v>
      </c>
      <c r="B10756" t="s">
        <v>242</v>
      </c>
      <c r="C10756" t="s">
        <v>9</v>
      </c>
      <c r="D10756">
        <v>18</v>
      </c>
      <c r="E10756" s="1">
        <v>40751.60833333333</v>
      </c>
      <c r="F10756">
        <v>7.95</v>
      </c>
      <c r="G10756">
        <v>13597</v>
      </c>
      <c r="H10756" t="s">
        <v>10</v>
      </c>
      <c r="I10756" t="str">
        <f>IF(AND(LEFT(OnlineRetail[[#This Row],[InvoiceNo]],1)&lt;&gt;"C",OnlineRetail[[#This Row],[CustomerID]]&lt;&gt;""),"Yes","No")</f>
        <v>Yes</v>
      </c>
      <c r="J10756" s="4">
        <f>EOMONTH(OnlineRetail[[#This Row],[InvoiceDate]],-1)+1</f>
        <v>40725</v>
      </c>
      <c r="K10756" s="6">
        <f>OnlineRetail[[#This Row],[Quantity]]*OnlineRetail[[#This Row],[UnitPrice]]</f>
        <v>143.1</v>
      </c>
      <c r="L10756" t="str">
        <f t="shared" si="168"/>
        <v>13597|Jul-2011</v>
      </c>
    </row>
    <row r="10757" spans="1:12">
      <c r="A10757">
        <v>548397</v>
      </c>
      <c r="B10757" t="s">
        <v>158</v>
      </c>
      <c r="C10757" t="s">
        <v>53</v>
      </c>
      <c r="D10757">
        <v>5</v>
      </c>
      <c r="E10757" s="1">
        <v>40751.651388888888</v>
      </c>
      <c r="F10757">
        <v>2.5499999999999998</v>
      </c>
      <c r="G10757">
        <v>13065</v>
      </c>
      <c r="H10757" t="s">
        <v>10</v>
      </c>
      <c r="I10757" t="str">
        <f>IF(AND(LEFT(OnlineRetail[[#This Row],[InvoiceNo]],1)&lt;&gt;"C",OnlineRetail[[#This Row],[CustomerID]]&lt;&gt;""),"Yes","No")</f>
        <v>Yes</v>
      </c>
      <c r="J10757" s="4">
        <f>EOMONTH(OnlineRetail[[#This Row],[InvoiceDate]],-1)+1</f>
        <v>40725</v>
      </c>
      <c r="K10757" s="6">
        <f>OnlineRetail[[#This Row],[Quantity]]*OnlineRetail[[#This Row],[UnitPrice]]</f>
        <v>12.75</v>
      </c>
      <c r="L10757" t="str">
        <f t="shared" si="168"/>
        <v>13065|Jul-2011</v>
      </c>
    </row>
    <row r="10758" spans="1:12">
      <c r="A10758">
        <v>539911</v>
      </c>
      <c r="B10758" t="s">
        <v>86</v>
      </c>
      <c r="C10758" t="s">
        <v>39</v>
      </c>
      <c r="D10758">
        <v>4</v>
      </c>
      <c r="E10758" s="1">
        <v>40751.70416666667</v>
      </c>
      <c r="F10758">
        <v>5.95</v>
      </c>
      <c r="G10758">
        <v>13743</v>
      </c>
      <c r="H10758" t="s">
        <v>10</v>
      </c>
      <c r="I10758" t="str">
        <f>IF(AND(LEFT(OnlineRetail[[#This Row],[InvoiceNo]],1)&lt;&gt;"C",OnlineRetail[[#This Row],[CustomerID]]&lt;&gt;""),"Yes","No")</f>
        <v>Yes</v>
      </c>
      <c r="J10758" s="4">
        <f>EOMONTH(OnlineRetail[[#This Row],[InvoiceDate]],-1)+1</f>
        <v>40725</v>
      </c>
      <c r="K10758" s="6">
        <f>OnlineRetail[[#This Row],[Quantity]]*OnlineRetail[[#This Row],[UnitPrice]]</f>
        <v>23.8</v>
      </c>
      <c r="L10758" t="str">
        <f t="shared" si="168"/>
        <v>13743|Jul-2011</v>
      </c>
    </row>
    <row r="10759" spans="1:12">
      <c r="A10759">
        <v>544413</v>
      </c>
      <c r="B10759" t="s">
        <v>252</v>
      </c>
      <c r="C10759" t="s">
        <v>19</v>
      </c>
      <c r="D10759">
        <v>1</v>
      </c>
      <c r="E10759" s="1">
        <v>40751.710416666669</v>
      </c>
      <c r="F10759">
        <v>2.5499999999999998</v>
      </c>
      <c r="G10759">
        <v>12764</v>
      </c>
      <c r="H10759" t="s">
        <v>10</v>
      </c>
      <c r="I10759" t="str">
        <f>IF(AND(LEFT(OnlineRetail[[#This Row],[InvoiceNo]],1)&lt;&gt;"C",OnlineRetail[[#This Row],[CustomerID]]&lt;&gt;""),"Yes","No")</f>
        <v>Yes</v>
      </c>
      <c r="J10759" s="4">
        <f>EOMONTH(OnlineRetail[[#This Row],[InvoiceDate]],-1)+1</f>
        <v>40725</v>
      </c>
      <c r="K10759" s="6">
        <f>OnlineRetail[[#This Row],[Quantity]]*OnlineRetail[[#This Row],[UnitPrice]]</f>
        <v>2.5499999999999998</v>
      </c>
      <c r="L10759" t="str">
        <f t="shared" si="168"/>
        <v>12764|Jul-2011</v>
      </c>
    </row>
    <row r="10760" spans="1:12">
      <c r="A10760">
        <v>543422</v>
      </c>
      <c r="B10760" t="s">
        <v>130</v>
      </c>
      <c r="C10760" t="s">
        <v>83</v>
      </c>
      <c r="D10760">
        <v>9</v>
      </c>
      <c r="E10760" s="1">
        <v>40751.712500000001</v>
      </c>
      <c r="F10760">
        <v>9.9499999999999993</v>
      </c>
      <c r="G10760">
        <v>13541</v>
      </c>
      <c r="H10760" t="s">
        <v>10</v>
      </c>
      <c r="I10760" t="str">
        <f>IF(AND(LEFT(OnlineRetail[[#This Row],[InvoiceNo]],1)&lt;&gt;"C",OnlineRetail[[#This Row],[CustomerID]]&lt;&gt;""),"Yes","No")</f>
        <v>Yes</v>
      </c>
      <c r="J10760" s="4">
        <f>EOMONTH(OnlineRetail[[#This Row],[InvoiceDate]],-1)+1</f>
        <v>40725</v>
      </c>
      <c r="K10760" s="6">
        <f>OnlineRetail[[#This Row],[Quantity]]*OnlineRetail[[#This Row],[UnitPrice]]</f>
        <v>89.55</v>
      </c>
      <c r="L10760" t="str">
        <f t="shared" si="168"/>
        <v>13541|Jul-2011</v>
      </c>
    </row>
    <row r="10761" spans="1:12">
      <c r="A10761">
        <v>552622</v>
      </c>
      <c r="B10761" t="s">
        <v>41</v>
      </c>
      <c r="C10761" t="s">
        <v>50</v>
      </c>
      <c r="D10761">
        <v>9</v>
      </c>
      <c r="E10761" s="1">
        <v>40751.717361111107</v>
      </c>
      <c r="F10761">
        <v>4.25</v>
      </c>
      <c r="G10761">
        <v>13841</v>
      </c>
      <c r="H10761" t="s">
        <v>25</v>
      </c>
      <c r="I10761" t="str">
        <f>IF(AND(LEFT(OnlineRetail[[#This Row],[InvoiceNo]],1)&lt;&gt;"C",OnlineRetail[[#This Row],[CustomerID]]&lt;&gt;""),"Yes","No")</f>
        <v>Yes</v>
      </c>
      <c r="J10761" s="4">
        <f>EOMONTH(OnlineRetail[[#This Row],[InvoiceDate]],-1)+1</f>
        <v>40725</v>
      </c>
      <c r="K10761" s="6">
        <f>OnlineRetail[[#This Row],[Quantity]]*OnlineRetail[[#This Row],[UnitPrice]]</f>
        <v>38.25</v>
      </c>
      <c r="L10761" t="str">
        <f t="shared" si="168"/>
        <v>13841|Jul-2011</v>
      </c>
    </row>
    <row r="10762" spans="1:12">
      <c r="A10762">
        <v>540370</v>
      </c>
      <c r="B10762" t="s">
        <v>159</v>
      </c>
      <c r="C10762" t="s">
        <v>39</v>
      </c>
      <c r="D10762">
        <v>13</v>
      </c>
      <c r="E10762" s="1">
        <v>40751.719444444447</v>
      </c>
      <c r="F10762">
        <v>4.25</v>
      </c>
      <c r="G10762">
        <v>12538</v>
      </c>
      <c r="H10762" t="s">
        <v>10</v>
      </c>
      <c r="I10762" t="str">
        <f>IF(AND(LEFT(OnlineRetail[[#This Row],[InvoiceNo]],1)&lt;&gt;"C",OnlineRetail[[#This Row],[CustomerID]]&lt;&gt;""),"Yes","No")</f>
        <v>Yes</v>
      </c>
      <c r="J10762" s="4">
        <f>EOMONTH(OnlineRetail[[#This Row],[InvoiceDate]],-1)+1</f>
        <v>40725</v>
      </c>
      <c r="K10762" s="6">
        <f>OnlineRetail[[#This Row],[Quantity]]*OnlineRetail[[#This Row],[UnitPrice]]</f>
        <v>55.25</v>
      </c>
      <c r="L10762" t="str">
        <f t="shared" si="168"/>
        <v>12538|Jul-2011</v>
      </c>
    </row>
    <row r="10763" spans="1:12">
      <c r="A10763">
        <v>554180</v>
      </c>
      <c r="B10763" t="s">
        <v>161</v>
      </c>
      <c r="C10763" t="s">
        <v>62</v>
      </c>
      <c r="D10763">
        <v>3</v>
      </c>
      <c r="E10763" s="1">
        <v>40751.722222222219</v>
      </c>
      <c r="F10763">
        <v>1.25</v>
      </c>
      <c r="G10763">
        <v>12653</v>
      </c>
      <c r="H10763" t="s">
        <v>31</v>
      </c>
      <c r="I10763" t="str">
        <f>IF(AND(LEFT(OnlineRetail[[#This Row],[InvoiceNo]],1)&lt;&gt;"C",OnlineRetail[[#This Row],[CustomerID]]&lt;&gt;""),"Yes","No")</f>
        <v>Yes</v>
      </c>
      <c r="J10763" s="4">
        <f>EOMONTH(OnlineRetail[[#This Row],[InvoiceDate]],-1)+1</f>
        <v>40725</v>
      </c>
      <c r="K10763" s="6">
        <f>OnlineRetail[[#This Row],[Quantity]]*OnlineRetail[[#This Row],[UnitPrice]]</f>
        <v>3.75</v>
      </c>
      <c r="L10763" t="str">
        <f t="shared" si="168"/>
        <v>12653|Jul-2011</v>
      </c>
    </row>
    <row r="10764" spans="1:12">
      <c r="A10764">
        <v>556033</v>
      </c>
      <c r="B10764" t="s">
        <v>58</v>
      </c>
      <c r="C10764" t="s">
        <v>40</v>
      </c>
      <c r="D10764">
        <v>11</v>
      </c>
      <c r="E10764" s="1">
        <v>40751.732638888891</v>
      </c>
      <c r="F10764">
        <v>9.9499999999999993</v>
      </c>
      <c r="G10764">
        <v>13850</v>
      </c>
      <c r="H10764" t="s">
        <v>121</v>
      </c>
      <c r="I10764" t="str">
        <f>IF(AND(LEFT(OnlineRetail[[#This Row],[InvoiceNo]],1)&lt;&gt;"C",OnlineRetail[[#This Row],[CustomerID]]&lt;&gt;""),"Yes","No")</f>
        <v>Yes</v>
      </c>
      <c r="J10764" s="4">
        <f>EOMONTH(OnlineRetail[[#This Row],[InvoiceDate]],-1)+1</f>
        <v>40725</v>
      </c>
      <c r="K10764" s="6">
        <f>OnlineRetail[[#This Row],[Quantity]]*OnlineRetail[[#This Row],[UnitPrice]]</f>
        <v>109.44999999999999</v>
      </c>
      <c r="L10764" t="str">
        <f t="shared" si="168"/>
        <v>13850|Jul-2011</v>
      </c>
    </row>
    <row r="10765" spans="1:12">
      <c r="A10765">
        <v>552148</v>
      </c>
      <c r="B10765" t="s">
        <v>41</v>
      </c>
      <c r="C10765" t="s">
        <v>19</v>
      </c>
      <c r="D10765">
        <v>18</v>
      </c>
      <c r="E10765" s="1">
        <v>40751.73333333333</v>
      </c>
      <c r="F10765">
        <v>1.65</v>
      </c>
      <c r="G10765">
        <v>13228</v>
      </c>
      <c r="H10765" t="s">
        <v>10</v>
      </c>
      <c r="I10765" t="str">
        <f>IF(AND(LEFT(OnlineRetail[[#This Row],[InvoiceNo]],1)&lt;&gt;"C",OnlineRetail[[#This Row],[CustomerID]]&lt;&gt;""),"Yes","No")</f>
        <v>Yes</v>
      </c>
      <c r="J10765" s="4">
        <f>EOMONTH(OnlineRetail[[#This Row],[InvoiceDate]],-1)+1</f>
        <v>40725</v>
      </c>
      <c r="K10765" s="6">
        <f>OnlineRetail[[#This Row],[Quantity]]*OnlineRetail[[#This Row],[UnitPrice]]</f>
        <v>29.7</v>
      </c>
      <c r="L10765" t="str">
        <f t="shared" si="168"/>
        <v>13228|Jul-2011</v>
      </c>
    </row>
    <row r="10766" spans="1:12">
      <c r="A10766">
        <v>555287</v>
      </c>
      <c r="B10766" t="s">
        <v>302</v>
      </c>
      <c r="C10766" t="s">
        <v>24</v>
      </c>
      <c r="D10766">
        <v>12</v>
      </c>
      <c r="E10766" s="1">
        <v>40751.746527777781</v>
      </c>
      <c r="F10766">
        <v>2.5499999999999998</v>
      </c>
      <c r="G10766">
        <v>12615</v>
      </c>
      <c r="H10766" t="s">
        <v>36</v>
      </c>
      <c r="I10766" t="str">
        <f>IF(AND(LEFT(OnlineRetail[[#This Row],[InvoiceNo]],1)&lt;&gt;"C",OnlineRetail[[#This Row],[CustomerID]]&lt;&gt;""),"Yes","No")</f>
        <v>Yes</v>
      </c>
      <c r="J10766" s="4">
        <f>EOMONTH(OnlineRetail[[#This Row],[InvoiceDate]],-1)+1</f>
        <v>40725</v>
      </c>
      <c r="K10766" s="6">
        <f>OnlineRetail[[#This Row],[Quantity]]*OnlineRetail[[#This Row],[UnitPrice]]</f>
        <v>30.599999999999998</v>
      </c>
      <c r="L10766" t="str">
        <f t="shared" si="168"/>
        <v>12615|Jul-2011</v>
      </c>
    </row>
    <row r="10767" spans="1:12">
      <c r="A10767">
        <v>539009</v>
      </c>
      <c r="B10767" t="s">
        <v>170</v>
      </c>
      <c r="C10767" t="s">
        <v>46</v>
      </c>
      <c r="D10767">
        <v>15</v>
      </c>
      <c r="E10767" s="1">
        <v>40751.75277777778</v>
      </c>
      <c r="F10767">
        <v>1.25</v>
      </c>
      <c r="G10767">
        <v>13697</v>
      </c>
      <c r="H10767" t="s">
        <v>10</v>
      </c>
      <c r="I10767" t="str">
        <f>IF(AND(LEFT(OnlineRetail[[#This Row],[InvoiceNo]],1)&lt;&gt;"C",OnlineRetail[[#This Row],[CustomerID]]&lt;&gt;""),"Yes","No")</f>
        <v>Yes</v>
      </c>
      <c r="J10767" s="4">
        <f>EOMONTH(OnlineRetail[[#This Row],[InvoiceDate]],-1)+1</f>
        <v>40725</v>
      </c>
      <c r="K10767" s="6">
        <f>OnlineRetail[[#This Row],[Quantity]]*OnlineRetail[[#This Row],[UnitPrice]]</f>
        <v>18.75</v>
      </c>
      <c r="L10767" t="str">
        <f t="shared" si="168"/>
        <v>13697|Jul-2011</v>
      </c>
    </row>
    <row r="10768" spans="1:12">
      <c r="A10768">
        <v>543059</v>
      </c>
      <c r="B10768" t="s">
        <v>292</v>
      </c>
      <c r="C10768" t="s">
        <v>83</v>
      </c>
      <c r="D10768">
        <v>9</v>
      </c>
      <c r="E10768" s="1">
        <v>40751.754166666673</v>
      </c>
      <c r="F10768">
        <v>2.5499999999999998</v>
      </c>
      <c r="G10768">
        <v>13066</v>
      </c>
      <c r="H10768" t="s">
        <v>10</v>
      </c>
      <c r="I10768" t="str">
        <f>IF(AND(LEFT(OnlineRetail[[#This Row],[InvoiceNo]],1)&lt;&gt;"C",OnlineRetail[[#This Row],[CustomerID]]&lt;&gt;""),"Yes","No")</f>
        <v>Yes</v>
      </c>
      <c r="J10768" s="4">
        <f>EOMONTH(OnlineRetail[[#This Row],[InvoiceDate]],-1)+1</f>
        <v>40725</v>
      </c>
      <c r="K10768" s="6">
        <f>OnlineRetail[[#This Row],[Quantity]]*OnlineRetail[[#This Row],[UnitPrice]]</f>
        <v>22.95</v>
      </c>
      <c r="L10768" t="str">
        <f t="shared" si="168"/>
        <v>13066|Jul-2011</v>
      </c>
    </row>
    <row r="10769" spans="1:12">
      <c r="A10769">
        <v>540299</v>
      </c>
      <c r="B10769" t="s">
        <v>102</v>
      </c>
      <c r="C10769" t="s">
        <v>14</v>
      </c>
      <c r="D10769">
        <v>10</v>
      </c>
      <c r="E10769" s="1">
        <v>40751.754166666673</v>
      </c>
      <c r="F10769">
        <v>4.95</v>
      </c>
      <c r="G10769">
        <v>12512</v>
      </c>
      <c r="H10769" t="s">
        <v>10</v>
      </c>
      <c r="I10769" t="str">
        <f>IF(AND(LEFT(OnlineRetail[[#This Row],[InvoiceNo]],1)&lt;&gt;"C",OnlineRetail[[#This Row],[CustomerID]]&lt;&gt;""),"Yes","No")</f>
        <v>Yes</v>
      </c>
      <c r="J10769" s="4">
        <f>EOMONTH(OnlineRetail[[#This Row],[InvoiceDate]],-1)+1</f>
        <v>40725</v>
      </c>
      <c r="K10769" s="6">
        <f>OnlineRetail[[#This Row],[Quantity]]*OnlineRetail[[#This Row],[UnitPrice]]</f>
        <v>49.5</v>
      </c>
      <c r="L10769" t="str">
        <f t="shared" si="168"/>
        <v>12512|Jul-2011</v>
      </c>
    </row>
    <row r="10770" spans="1:12">
      <c r="A10770">
        <v>545039</v>
      </c>
      <c r="B10770" t="s">
        <v>145</v>
      </c>
      <c r="C10770" t="s">
        <v>48</v>
      </c>
      <c r="D10770">
        <v>14</v>
      </c>
      <c r="E10770" s="1">
        <v>40751.762499999997</v>
      </c>
      <c r="F10770">
        <v>4.95</v>
      </c>
      <c r="G10770">
        <v>14085</v>
      </c>
      <c r="H10770" t="s">
        <v>10</v>
      </c>
      <c r="I10770" t="str">
        <f>IF(AND(LEFT(OnlineRetail[[#This Row],[InvoiceNo]],1)&lt;&gt;"C",OnlineRetail[[#This Row],[CustomerID]]&lt;&gt;""),"Yes","No")</f>
        <v>Yes</v>
      </c>
      <c r="J10770" s="4">
        <f>EOMONTH(OnlineRetail[[#This Row],[InvoiceDate]],-1)+1</f>
        <v>40725</v>
      </c>
      <c r="K10770" s="6">
        <f>OnlineRetail[[#This Row],[Quantity]]*OnlineRetail[[#This Row],[UnitPrice]]</f>
        <v>69.3</v>
      </c>
      <c r="L10770" t="str">
        <f t="shared" si="168"/>
        <v>14085|Jul-2011</v>
      </c>
    </row>
    <row r="10771" spans="1:12">
      <c r="A10771">
        <v>554065</v>
      </c>
      <c r="B10771" t="s">
        <v>237</v>
      </c>
      <c r="C10771" t="s">
        <v>33</v>
      </c>
      <c r="D10771">
        <v>6</v>
      </c>
      <c r="E10771" s="1">
        <v>40751.788888888892</v>
      </c>
      <c r="F10771">
        <v>4.95</v>
      </c>
      <c r="G10771">
        <v>14230</v>
      </c>
      <c r="H10771" t="s">
        <v>10</v>
      </c>
      <c r="I10771" t="str">
        <f>IF(AND(LEFT(OnlineRetail[[#This Row],[InvoiceNo]],1)&lt;&gt;"C",OnlineRetail[[#This Row],[CustomerID]]&lt;&gt;""),"Yes","No")</f>
        <v>Yes</v>
      </c>
      <c r="J10771" s="4">
        <f>EOMONTH(OnlineRetail[[#This Row],[InvoiceDate]],-1)+1</f>
        <v>40725</v>
      </c>
      <c r="K10771" s="6">
        <f>OnlineRetail[[#This Row],[Quantity]]*OnlineRetail[[#This Row],[UnitPrice]]</f>
        <v>29.700000000000003</v>
      </c>
      <c r="L10771" t="str">
        <f t="shared" si="168"/>
        <v>14230|Jul-2011</v>
      </c>
    </row>
    <row r="10772" spans="1:12">
      <c r="A10772">
        <v>552598</v>
      </c>
      <c r="B10772" t="s">
        <v>275</v>
      </c>
      <c r="C10772" t="s">
        <v>16</v>
      </c>
      <c r="D10772">
        <v>9</v>
      </c>
      <c r="E10772" s="1">
        <v>40751.797222222223</v>
      </c>
      <c r="F10772">
        <v>5.95</v>
      </c>
      <c r="G10772">
        <v>12566</v>
      </c>
      <c r="H10772" t="s">
        <v>10</v>
      </c>
      <c r="I10772" t="str">
        <f>IF(AND(LEFT(OnlineRetail[[#This Row],[InvoiceNo]],1)&lt;&gt;"C",OnlineRetail[[#This Row],[CustomerID]]&lt;&gt;""),"Yes","No")</f>
        <v>Yes</v>
      </c>
      <c r="J10772" s="4">
        <f>EOMONTH(OnlineRetail[[#This Row],[InvoiceDate]],-1)+1</f>
        <v>40725</v>
      </c>
      <c r="K10772" s="6">
        <f>OnlineRetail[[#This Row],[Quantity]]*OnlineRetail[[#This Row],[UnitPrice]]</f>
        <v>53.550000000000004</v>
      </c>
      <c r="L10772" t="str">
        <f t="shared" si="168"/>
        <v>12566|Jul-2011</v>
      </c>
    </row>
    <row r="10773" spans="1:12">
      <c r="A10773">
        <v>543606</v>
      </c>
      <c r="B10773" t="s">
        <v>88</v>
      </c>
      <c r="C10773" t="s">
        <v>16</v>
      </c>
      <c r="D10773">
        <v>11</v>
      </c>
      <c r="E10773" s="1">
        <v>40751.802777777782</v>
      </c>
      <c r="F10773">
        <v>9.9499999999999993</v>
      </c>
      <c r="G10773">
        <v>14088</v>
      </c>
      <c r="H10773" t="s">
        <v>10</v>
      </c>
      <c r="I10773" t="str">
        <f>IF(AND(LEFT(OnlineRetail[[#This Row],[InvoiceNo]],1)&lt;&gt;"C",OnlineRetail[[#This Row],[CustomerID]]&lt;&gt;""),"Yes","No")</f>
        <v>Yes</v>
      </c>
      <c r="J10773" s="4">
        <f>EOMONTH(OnlineRetail[[#This Row],[InvoiceDate]],-1)+1</f>
        <v>40725</v>
      </c>
      <c r="K10773" s="6">
        <f>OnlineRetail[[#This Row],[Quantity]]*OnlineRetail[[#This Row],[UnitPrice]]</f>
        <v>109.44999999999999</v>
      </c>
      <c r="L10773" t="str">
        <f t="shared" si="168"/>
        <v>14088|Jul-2011</v>
      </c>
    </row>
    <row r="10774" spans="1:12">
      <c r="A10774">
        <v>537247</v>
      </c>
      <c r="B10774" t="s">
        <v>215</v>
      </c>
      <c r="C10774" t="s">
        <v>50</v>
      </c>
      <c r="D10774">
        <v>3</v>
      </c>
      <c r="E10774" s="1">
        <v>40751.807638888888</v>
      </c>
      <c r="F10774">
        <v>9.9499999999999993</v>
      </c>
      <c r="G10774">
        <v>13449</v>
      </c>
      <c r="H10774" t="s">
        <v>10</v>
      </c>
      <c r="I10774" t="str">
        <f>IF(AND(LEFT(OnlineRetail[[#This Row],[InvoiceNo]],1)&lt;&gt;"C",OnlineRetail[[#This Row],[CustomerID]]&lt;&gt;""),"Yes","No")</f>
        <v>Yes</v>
      </c>
      <c r="J10774" s="4">
        <f>EOMONTH(OnlineRetail[[#This Row],[InvoiceDate]],-1)+1</f>
        <v>40725</v>
      </c>
      <c r="K10774" s="6">
        <f>OnlineRetail[[#This Row],[Quantity]]*OnlineRetail[[#This Row],[UnitPrice]]</f>
        <v>29.849999999999998</v>
      </c>
      <c r="L10774" t="str">
        <f t="shared" si="168"/>
        <v>13449|Jul-2011</v>
      </c>
    </row>
    <row r="10775" spans="1:12">
      <c r="A10775">
        <v>547632</v>
      </c>
      <c r="B10775" t="s">
        <v>150</v>
      </c>
      <c r="C10775" t="s">
        <v>16</v>
      </c>
      <c r="D10775">
        <v>22</v>
      </c>
      <c r="E10775" s="1">
        <v>40751.813888888893</v>
      </c>
      <c r="F10775">
        <v>3.39</v>
      </c>
      <c r="G10775">
        <v>13136</v>
      </c>
      <c r="H10775" t="s">
        <v>10</v>
      </c>
      <c r="I10775" t="str">
        <f>IF(AND(LEFT(OnlineRetail[[#This Row],[InvoiceNo]],1)&lt;&gt;"C",OnlineRetail[[#This Row],[CustomerID]]&lt;&gt;""),"Yes","No")</f>
        <v>Yes</v>
      </c>
      <c r="J10775" s="4">
        <f>EOMONTH(OnlineRetail[[#This Row],[InvoiceDate]],-1)+1</f>
        <v>40725</v>
      </c>
      <c r="K10775" s="6">
        <f>OnlineRetail[[#This Row],[Quantity]]*OnlineRetail[[#This Row],[UnitPrice]]</f>
        <v>74.58</v>
      </c>
      <c r="L10775" t="str">
        <f t="shared" si="168"/>
        <v>13136|Jul-2011</v>
      </c>
    </row>
    <row r="10776" spans="1:12">
      <c r="A10776">
        <v>553637</v>
      </c>
      <c r="B10776" t="s">
        <v>195</v>
      </c>
      <c r="C10776" t="s">
        <v>9</v>
      </c>
      <c r="D10776">
        <v>6</v>
      </c>
      <c r="E10776" s="1">
        <v>40751.814583333333</v>
      </c>
      <c r="F10776">
        <v>0.85</v>
      </c>
      <c r="G10776">
        <v>13715</v>
      </c>
      <c r="H10776" t="s">
        <v>10</v>
      </c>
      <c r="I10776" t="str">
        <f>IF(AND(LEFT(OnlineRetail[[#This Row],[InvoiceNo]],1)&lt;&gt;"C",OnlineRetail[[#This Row],[CustomerID]]&lt;&gt;""),"Yes","No")</f>
        <v>Yes</v>
      </c>
      <c r="J10776" s="4">
        <f>EOMONTH(OnlineRetail[[#This Row],[InvoiceDate]],-1)+1</f>
        <v>40725</v>
      </c>
      <c r="K10776" s="6">
        <f>OnlineRetail[[#This Row],[Quantity]]*OnlineRetail[[#This Row],[UnitPrice]]</f>
        <v>5.0999999999999996</v>
      </c>
      <c r="L10776" t="str">
        <f t="shared" si="168"/>
        <v>13715|Jul-2011</v>
      </c>
    </row>
    <row r="10777" spans="1:12">
      <c r="A10777">
        <v>551382</v>
      </c>
      <c r="B10777" t="s">
        <v>218</v>
      </c>
      <c r="C10777" t="s">
        <v>21</v>
      </c>
      <c r="D10777">
        <v>9</v>
      </c>
      <c r="E10777" s="1">
        <v>40751.817361111112</v>
      </c>
      <c r="F10777">
        <v>0.85</v>
      </c>
      <c r="G10777">
        <v>12800</v>
      </c>
      <c r="H10777" t="s">
        <v>17</v>
      </c>
      <c r="I10777" t="str">
        <f>IF(AND(LEFT(OnlineRetail[[#This Row],[InvoiceNo]],1)&lt;&gt;"C",OnlineRetail[[#This Row],[CustomerID]]&lt;&gt;""),"Yes","No")</f>
        <v>Yes</v>
      </c>
      <c r="J10777" s="4">
        <f>EOMONTH(OnlineRetail[[#This Row],[InvoiceDate]],-1)+1</f>
        <v>40725</v>
      </c>
      <c r="K10777" s="6">
        <f>OnlineRetail[[#This Row],[Quantity]]*OnlineRetail[[#This Row],[UnitPrice]]</f>
        <v>7.6499999999999995</v>
      </c>
      <c r="L10777" t="str">
        <f t="shared" si="168"/>
        <v>12800|Jul-2011</v>
      </c>
    </row>
    <row r="10778" spans="1:12">
      <c r="A10778">
        <v>554987</v>
      </c>
      <c r="B10778" t="s">
        <v>279</v>
      </c>
      <c r="C10778" t="s">
        <v>72</v>
      </c>
      <c r="D10778">
        <v>2</v>
      </c>
      <c r="E10778" s="1">
        <v>40751.82708333333</v>
      </c>
      <c r="F10778">
        <v>1.65</v>
      </c>
      <c r="G10778">
        <v>14144</v>
      </c>
      <c r="H10778" t="s">
        <v>22</v>
      </c>
      <c r="I10778" t="str">
        <f>IF(AND(LEFT(OnlineRetail[[#This Row],[InvoiceNo]],1)&lt;&gt;"C",OnlineRetail[[#This Row],[CustomerID]]&lt;&gt;""),"Yes","No")</f>
        <v>Yes</v>
      </c>
      <c r="J10778" s="4">
        <f>EOMONTH(OnlineRetail[[#This Row],[InvoiceDate]],-1)+1</f>
        <v>40725</v>
      </c>
      <c r="K10778" s="6">
        <f>OnlineRetail[[#This Row],[Quantity]]*OnlineRetail[[#This Row],[UnitPrice]]</f>
        <v>3.3</v>
      </c>
      <c r="L10778" t="str">
        <f t="shared" si="168"/>
        <v>14144|Jul-2011</v>
      </c>
    </row>
    <row r="10779" spans="1:12">
      <c r="A10779">
        <v>552375</v>
      </c>
      <c r="B10779" t="s">
        <v>288</v>
      </c>
      <c r="C10779" t="s">
        <v>16</v>
      </c>
      <c r="D10779">
        <v>22</v>
      </c>
      <c r="E10779" s="1">
        <v>40752.333333333343</v>
      </c>
      <c r="F10779">
        <v>1.65</v>
      </c>
      <c r="G10779">
        <v>13265</v>
      </c>
      <c r="H10779" t="s">
        <v>10</v>
      </c>
      <c r="I10779" t="str">
        <f>IF(AND(LEFT(OnlineRetail[[#This Row],[InvoiceNo]],1)&lt;&gt;"C",OnlineRetail[[#This Row],[CustomerID]]&lt;&gt;""),"Yes","No")</f>
        <v>Yes</v>
      </c>
      <c r="J10779" s="4">
        <f>EOMONTH(OnlineRetail[[#This Row],[InvoiceDate]],-1)+1</f>
        <v>40725</v>
      </c>
      <c r="K10779" s="6">
        <f>OnlineRetail[[#This Row],[Quantity]]*OnlineRetail[[#This Row],[UnitPrice]]</f>
        <v>36.299999999999997</v>
      </c>
      <c r="L10779" t="str">
        <f t="shared" si="168"/>
        <v>13265|Jul-2011</v>
      </c>
    </row>
    <row r="10780" spans="1:12">
      <c r="A10780">
        <v>547573</v>
      </c>
      <c r="B10780" t="s">
        <v>119</v>
      </c>
      <c r="C10780" t="s">
        <v>27</v>
      </c>
      <c r="D10780">
        <v>14</v>
      </c>
      <c r="E10780" s="1">
        <v>40752.345833333333</v>
      </c>
      <c r="F10780">
        <v>0.85</v>
      </c>
      <c r="G10780">
        <v>13481</v>
      </c>
      <c r="H10780" t="s">
        <v>10</v>
      </c>
      <c r="I10780" t="str">
        <f>IF(AND(LEFT(OnlineRetail[[#This Row],[InvoiceNo]],1)&lt;&gt;"C",OnlineRetail[[#This Row],[CustomerID]]&lt;&gt;""),"Yes","No")</f>
        <v>Yes</v>
      </c>
      <c r="J10780" s="4">
        <f>EOMONTH(OnlineRetail[[#This Row],[InvoiceDate]],-1)+1</f>
        <v>40725</v>
      </c>
      <c r="K10780" s="6">
        <f>OnlineRetail[[#This Row],[Quantity]]*OnlineRetail[[#This Row],[UnitPrice]]</f>
        <v>11.9</v>
      </c>
      <c r="L10780" t="str">
        <f t="shared" si="168"/>
        <v>13481|Jul-2011</v>
      </c>
    </row>
    <row r="10781" spans="1:12">
      <c r="A10781">
        <v>542249</v>
      </c>
      <c r="B10781" t="s">
        <v>191</v>
      </c>
      <c r="C10781" t="s">
        <v>29</v>
      </c>
      <c r="D10781">
        <v>10</v>
      </c>
      <c r="E10781" s="1">
        <v>40752.349305555559</v>
      </c>
      <c r="F10781">
        <v>2.1</v>
      </c>
      <c r="G10781">
        <v>13245</v>
      </c>
      <c r="H10781" t="s">
        <v>10</v>
      </c>
      <c r="I10781" t="str">
        <f>IF(AND(LEFT(OnlineRetail[[#This Row],[InvoiceNo]],1)&lt;&gt;"C",OnlineRetail[[#This Row],[CustomerID]]&lt;&gt;""),"Yes","No")</f>
        <v>Yes</v>
      </c>
      <c r="J10781" s="4">
        <f>EOMONTH(OnlineRetail[[#This Row],[InvoiceDate]],-1)+1</f>
        <v>40725</v>
      </c>
      <c r="K10781" s="6">
        <f>OnlineRetail[[#This Row],[Quantity]]*OnlineRetail[[#This Row],[UnitPrice]]</f>
        <v>21</v>
      </c>
      <c r="L10781" t="str">
        <f t="shared" si="168"/>
        <v>13245|Jul-2011</v>
      </c>
    </row>
    <row r="10782" spans="1:12">
      <c r="A10782">
        <v>551972</v>
      </c>
      <c r="B10782" t="s">
        <v>132</v>
      </c>
      <c r="C10782" t="s">
        <v>40</v>
      </c>
      <c r="D10782">
        <v>8</v>
      </c>
      <c r="E10782" s="1">
        <v>40752.35833333333</v>
      </c>
      <c r="F10782">
        <v>5.95</v>
      </c>
      <c r="G10782">
        <v>13280</v>
      </c>
      <c r="H10782" t="s">
        <v>10</v>
      </c>
      <c r="I10782" t="str">
        <f>IF(AND(LEFT(OnlineRetail[[#This Row],[InvoiceNo]],1)&lt;&gt;"C",OnlineRetail[[#This Row],[CustomerID]]&lt;&gt;""),"Yes","No")</f>
        <v>Yes</v>
      </c>
      <c r="J10782" s="4">
        <f>EOMONTH(OnlineRetail[[#This Row],[InvoiceDate]],-1)+1</f>
        <v>40725</v>
      </c>
      <c r="K10782" s="6">
        <f>OnlineRetail[[#This Row],[Quantity]]*OnlineRetail[[#This Row],[UnitPrice]]</f>
        <v>47.6</v>
      </c>
      <c r="L10782" t="str">
        <f t="shared" si="168"/>
        <v>13280|Jul-2011</v>
      </c>
    </row>
    <row r="10783" spans="1:12">
      <c r="A10783">
        <v>544878</v>
      </c>
      <c r="B10783" t="s">
        <v>161</v>
      </c>
      <c r="C10783" t="s">
        <v>12</v>
      </c>
      <c r="D10783">
        <v>6</v>
      </c>
      <c r="E10783" s="1">
        <v>40752.366666666669</v>
      </c>
      <c r="F10783">
        <v>5.95</v>
      </c>
      <c r="G10783">
        <v>13645</v>
      </c>
      <c r="H10783" t="s">
        <v>10</v>
      </c>
      <c r="I10783" t="str">
        <f>IF(AND(LEFT(OnlineRetail[[#This Row],[InvoiceNo]],1)&lt;&gt;"C",OnlineRetail[[#This Row],[CustomerID]]&lt;&gt;""),"Yes","No")</f>
        <v>Yes</v>
      </c>
      <c r="J10783" s="4">
        <f>EOMONTH(OnlineRetail[[#This Row],[InvoiceDate]],-1)+1</f>
        <v>40725</v>
      </c>
      <c r="K10783" s="6">
        <f>OnlineRetail[[#This Row],[Quantity]]*OnlineRetail[[#This Row],[UnitPrice]]</f>
        <v>35.700000000000003</v>
      </c>
      <c r="L10783" t="str">
        <f t="shared" si="168"/>
        <v>13645|Jul-2011</v>
      </c>
    </row>
    <row r="10784" spans="1:12">
      <c r="A10784">
        <v>541357</v>
      </c>
      <c r="B10784" t="s">
        <v>127</v>
      </c>
      <c r="C10784" t="s">
        <v>83</v>
      </c>
      <c r="D10784">
        <v>24</v>
      </c>
      <c r="E10784" s="1">
        <v>40752.368055555547</v>
      </c>
      <c r="F10784">
        <v>2.1</v>
      </c>
      <c r="G10784">
        <v>13763</v>
      </c>
      <c r="H10784" t="s">
        <v>10</v>
      </c>
      <c r="I10784" t="str">
        <f>IF(AND(LEFT(OnlineRetail[[#This Row],[InvoiceNo]],1)&lt;&gt;"C",OnlineRetail[[#This Row],[CustomerID]]&lt;&gt;""),"Yes","No")</f>
        <v>Yes</v>
      </c>
      <c r="J10784" s="4">
        <f>EOMONTH(OnlineRetail[[#This Row],[InvoiceDate]],-1)+1</f>
        <v>40725</v>
      </c>
      <c r="K10784" s="6">
        <f>OnlineRetail[[#This Row],[Quantity]]*OnlineRetail[[#This Row],[UnitPrice]]</f>
        <v>50.400000000000006</v>
      </c>
      <c r="L10784" t="str">
        <f t="shared" si="168"/>
        <v>13763|Jul-2011</v>
      </c>
    </row>
    <row r="10785" spans="1:12">
      <c r="A10785">
        <v>545638</v>
      </c>
      <c r="B10785" t="s">
        <v>175</v>
      </c>
      <c r="C10785" t="s">
        <v>53</v>
      </c>
      <c r="D10785">
        <v>9</v>
      </c>
      <c r="E10785" s="1">
        <v>40752.368750000001</v>
      </c>
      <c r="F10785">
        <v>0.85</v>
      </c>
      <c r="G10785">
        <v>13384</v>
      </c>
      <c r="H10785" t="s">
        <v>10</v>
      </c>
      <c r="I10785" t="str">
        <f>IF(AND(LEFT(OnlineRetail[[#This Row],[InvoiceNo]],1)&lt;&gt;"C",OnlineRetail[[#This Row],[CustomerID]]&lt;&gt;""),"Yes","No")</f>
        <v>Yes</v>
      </c>
      <c r="J10785" s="4">
        <f>EOMONTH(OnlineRetail[[#This Row],[InvoiceDate]],-1)+1</f>
        <v>40725</v>
      </c>
      <c r="K10785" s="6">
        <f>OnlineRetail[[#This Row],[Quantity]]*OnlineRetail[[#This Row],[UnitPrice]]</f>
        <v>7.6499999999999995</v>
      </c>
      <c r="L10785" t="str">
        <f t="shared" si="168"/>
        <v>13384|Jul-2011</v>
      </c>
    </row>
    <row r="10786" spans="1:12">
      <c r="A10786">
        <v>555761</v>
      </c>
      <c r="B10786" t="s">
        <v>296</v>
      </c>
      <c r="C10786" t="s">
        <v>39</v>
      </c>
      <c r="D10786">
        <v>22</v>
      </c>
      <c r="E10786" s="1">
        <v>40752.370138888888</v>
      </c>
      <c r="F10786">
        <v>2.5499999999999998</v>
      </c>
      <c r="G10786">
        <v>13010</v>
      </c>
      <c r="H10786" t="s">
        <v>10</v>
      </c>
      <c r="I10786" t="str">
        <f>IF(AND(LEFT(OnlineRetail[[#This Row],[InvoiceNo]],1)&lt;&gt;"C",OnlineRetail[[#This Row],[CustomerID]]&lt;&gt;""),"Yes","No")</f>
        <v>Yes</v>
      </c>
      <c r="J10786" s="4">
        <f>EOMONTH(OnlineRetail[[#This Row],[InvoiceDate]],-1)+1</f>
        <v>40725</v>
      </c>
      <c r="K10786" s="6">
        <f>OnlineRetail[[#This Row],[Quantity]]*OnlineRetail[[#This Row],[UnitPrice]]</f>
        <v>56.099999999999994</v>
      </c>
      <c r="L10786" t="str">
        <f t="shared" si="168"/>
        <v>13010|Jul-2011</v>
      </c>
    </row>
    <row r="10787" spans="1:12">
      <c r="A10787">
        <v>555854</v>
      </c>
      <c r="B10787" t="s">
        <v>223</v>
      </c>
      <c r="C10787" t="s">
        <v>9</v>
      </c>
      <c r="D10787">
        <v>4</v>
      </c>
      <c r="E10787" s="1">
        <v>40752.375</v>
      </c>
      <c r="F10787">
        <v>4.95</v>
      </c>
      <c r="G10787">
        <v>13521</v>
      </c>
      <c r="H10787" t="s">
        <v>22</v>
      </c>
      <c r="I10787" t="str">
        <f>IF(AND(LEFT(OnlineRetail[[#This Row],[InvoiceNo]],1)&lt;&gt;"C",OnlineRetail[[#This Row],[CustomerID]]&lt;&gt;""),"Yes","No")</f>
        <v>Yes</v>
      </c>
      <c r="J10787" s="4">
        <f>EOMONTH(OnlineRetail[[#This Row],[InvoiceDate]],-1)+1</f>
        <v>40725</v>
      </c>
      <c r="K10787" s="6">
        <f>OnlineRetail[[#This Row],[Quantity]]*OnlineRetail[[#This Row],[UnitPrice]]</f>
        <v>19.8</v>
      </c>
      <c r="L10787" t="str">
        <f t="shared" si="168"/>
        <v>13521|Jul-2011</v>
      </c>
    </row>
    <row r="10788" spans="1:12">
      <c r="A10788">
        <v>550908</v>
      </c>
      <c r="B10788" t="s">
        <v>168</v>
      </c>
      <c r="C10788" t="s">
        <v>27</v>
      </c>
      <c r="D10788">
        <v>16</v>
      </c>
      <c r="E10788" s="1">
        <v>40752.38958333333</v>
      </c>
      <c r="F10788">
        <v>7.95</v>
      </c>
      <c r="G10788">
        <v>14039</v>
      </c>
      <c r="H10788" t="s">
        <v>25</v>
      </c>
      <c r="I10788" t="str">
        <f>IF(AND(LEFT(OnlineRetail[[#This Row],[InvoiceNo]],1)&lt;&gt;"C",OnlineRetail[[#This Row],[CustomerID]]&lt;&gt;""),"Yes","No")</f>
        <v>Yes</v>
      </c>
      <c r="J10788" s="4">
        <f>EOMONTH(OnlineRetail[[#This Row],[InvoiceDate]],-1)+1</f>
        <v>40725</v>
      </c>
      <c r="K10788" s="6">
        <f>OnlineRetail[[#This Row],[Quantity]]*OnlineRetail[[#This Row],[UnitPrice]]</f>
        <v>127.2</v>
      </c>
      <c r="L10788" t="str">
        <f t="shared" si="168"/>
        <v>14039|Jul-2011</v>
      </c>
    </row>
    <row r="10789" spans="1:12">
      <c r="A10789">
        <v>545058</v>
      </c>
      <c r="B10789" t="s">
        <v>98</v>
      </c>
      <c r="C10789" t="s">
        <v>14</v>
      </c>
      <c r="D10789">
        <v>19</v>
      </c>
      <c r="E10789" s="1">
        <v>40752.395833333343</v>
      </c>
      <c r="F10789">
        <v>9.9499999999999993</v>
      </c>
      <c r="G10789">
        <v>12711</v>
      </c>
      <c r="H10789" t="s">
        <v>10</v>
      </c>
      <c r="I10789" t="str">
        <f>IF(AND(LEFT(OnlineRetail[[#This Row],[InvoiceNo]],1)&lt;&gt;"C",OnlineRetail[[#This Row],[CustomerID]]&lt;&gt;""),"Yes","No")</f>
        <v>Yes</v>
      </c>
      <c r="J10789" s="4">
        <f>EOMONTH(OnlineRetail[[#This Row],[InvoiceDate]],-1)+1</f>
        <v>40725</v>
      </c>
      <c r="K10789" s="6">
        <f>OnlineRetail[[#This Row],[Quantity]]*OnlineRetail[[#This Row],[UnitPrice]]</f>
        <v>189.04999999999998</v>
      </c>
      <c r="L10789" t="str">
        <f t="shared" si="168"/>
        <v>12711|Jul-2011</v>
      </c>
    </row>
    <row r="10790" spans="1:12">
      <c r="A10790">
        <v>549297</v>
      </c>
      <c r="B10790" t="s">
        <v>169</v>
      </c>
      <c r="C10790" t="s">
        <v>9</v>
      </c>
      <c r="D10790">
        <v>2</v>
      </c>
      <c r="E10790" s="1">
        <v>40752.40902777778</v>
      </c>
      <c r="F10790">
        <v>1.65</v>
      </c>
      <c r="G10790">
        <v>13972</v>
      </c>
      <c r="H10790" t="s">
        <v>10</v>
      </c>
      <c r="I10790" t="str">
        <f>IF(AND(LEFT(OnlineRetail[[#This Row],[InvoiceNo]],1)&lt;&gt;"C",OnlineRetail[[#This Row],[CustomerID]]&lt;&gt;""),"Yes","No")</f>
        <v>Yes</v>
      </c>
      <c r="J10790" s="4">
        <f>EOMONTH(OnlineRetail[[#This Row],[InvoiceDate]],-1)+1</f>
        <v>40725</v>
      </c>
      <c r="K10790" s="6">
        <f>OnlineRetail[[#This Row],[Quantity]]*OnlineRetail[[#This Row],[UnitPrice]]</f>
        <v>3.3</v>
      </c>
      <c r="L10790" t="str">
        <f t="shared" si="168"/>
        <v>13972|Jul-2011</v>
      </c>
    </row>
    <row r="10791" spans="1:12">
      <c r="A10791">
        <v>545911</v>
      </c>
      <c r="B10791" t="s">
        <v>191</v>
      </c>
      <c r="C10791" t="s">
        <v>50</v>
      </c>
      <c r="D10791">
        <v>12</v>
      </c>
      <c r="E10791" s="1">
        <v>40752.411805555559</v>
      </c>
      <c r="F10791">
        <v>4.95</v>
      </c>
      <c r="G10791">
        <v>13487</v>
      </c>
      <c r="H10791" t="s">
        <v>10</v>
      </c>
      <c r="I10791" t="str">
        <f>IF(AND(LEFT(OnlineRetail[[#This Row],[InvoiceNo]],1)&lt;&gt;"C",OnlineRetail[[#This Row],[CustomerID]]&lt;&gt;""),"Yes","No")</f>
        <v>Yes</v>
      </c>
      <c r="J10791" s="4">
        <f>EOMONTH(OnlineRetail[[#This Row],[InvoiceDate]],-1)+1</f>
        <v>40725</v>
      </c>
      <c r="K10791" s="6">
        <f>OnlineRetail[[#This Row],[Quantity]]*OnlineRetail[[#This Row],[UnitPrice]]</f>
        <v>59.400000000000006</v>
      </c>
      <c r="L10791" t="str">
        <f t="shared" si="168"/>
        <v>13487|Jul-2011</v>
      </c>
    </row>
    <row r="10792" spans="1:12">
      <c r="A10792">
        <v>546011</v>
      </c>
      <c r="B10792" t="s">
        <v>13</v>
      </c>
      <c r="C10792" t="s">
        <v>50</v>
      </c>
      <c r="D10792">
        <v>13</v>
      </c>
      <c r="E10792" s="1">
        <v>40752.415277777778</v>
      </c>
      <c r="F10792">
        <v>2.1</v>
      </c>
      <c r="G10792">
        <v>12757</v>
      </c>
      <c r="H10792" t="s">
        <v>25</v>
      </c>
      <c r="I10792" t="str">
        <f>IF(AND(LEFT(OnlineRetail[[#This Row],[InvoiceNo]],1)&lt;&gt;"C",OnlineRetail[[#This Row],[CustomerID]]&lt;&gt;""),"Yes","No")</f>
        <v>Yes</v>
      </c>
      <c r="J10792" s="4">
        <f>EOMONTH(OnlineRetail[[#This Row],[InvoiceDate]],-1)+1</f>
        <v>40725</v>
      </c>
      <c r="K10792" s="6">
        <f>OnlineRetail[[#This Row],[Quantity]]*OnlineRetail[[#This Row],[UnitPrice]]</f>
        <v>27.3</v>
      </c>
      <c r="L10792" t="str">
        <f t="shared" si="168"/>
        <v>12757|Jul-2011</v>
      </c>
    </row>
    <row r="10793" spans="1:12">
      <c r="A10793">
        <v>553460</v>
      </c>
      <c r="B10793" t="s">
        <v>216</v>
      </c>
      <c r="C10793" t="s">
        <v>39</v>
      </c>
      <c r="D10793">
        <v>7</v>
      </c>
      <c r="E10793" s="1">
        <v>40752.419444444437</v>
      </c>
      <c r="F10793">
        <v>7.95</v>
      </c>
      <c r="G10793">
        <v>14250</v>
      </c>
      <c r="H10793" t="s">
        <v>10</v>
      </c>
      <c r="I10793" t="str">
        <f>IF(AND(LEFT(OnlineRetail[[#This Row],[InvoiceNo]],1)&lt;&gt;"C",OnlineRetail[[#This Row],[CustomerID]]&lt;&gt;""),"Yes","No")</f>
        <v>Yes</v>
      </c>
      <c r="J10793" s="4">
        <f>EOMONTH(OnlineRetail[[#This Row],[InvoiceDate]],-1)+1</f>
        <v>40725</v>
      </c>
      <c r="K10793" s="6">
        <f>OnlineRetail[[#This Row],[Quantity]]*OnlineRetail[[#This Row],[UnitPrice]]</f>
        <v>55.65</v>
      </c>
      <c r="L10793" t="str">
        <f t="shared" si="168"/>
        <v>14250|Jul-2011</v>
      </c>
    </row>
    <row r="10794" spans="1:12">
      <c r="A10794">
        <v>554892</v>
      </c>
      <c r="B10794" t="s">
        <v>56</v>
      </c>
      <c r="C10794" t="s">
        <v>29</v>
      </c>
      <c r="D10794">
        <v>3</v>
      </c>
      <c r="E10794" s="1">
        <v>40752.421527777777</v>
      </c>
      <c r="F10794">
        <v>9.9499999999999993</v>
      </c>
      <c r="G10794">
        <v>12598</v>
      </c>
      <c r="H10794" t="s">
        <v>10</v>
      </c>
      <c r="I10794" t="str">
        <f>IF(AND(LEFT(OnlineRetail[[#This Row],[InvoiceNo]],1)&lt;&gt;"C",OnlineRetail[[#This Row],[CustomerID]]&lt;&gt;""),"Yes","No")</f>
        <v>Yes</v>
      </c>
      <c r="J10794" s="4">
        <f>EOMONTH(OnlineRetail[[#This Row],[InvoiceDate]],-1)+1</f>
        <v>40725</v>
      </c>
      <c r="K10794" s="6">
        <f>OnlineRetail[[#This Row],[Quantity]]*OnlineRetail[[#This Row],[UnitPrice]]</f>
        <v>29.849999999999998</v>
      </c>
      <c r="L10794" t="str">
        <f t="shared" si="168"/>
        <v>12598|Jul-2011</v>
      </c>
    </row>
    <row r="10795" spans="1:12">
      <c r="A10795">
        <v>554510</v>
      </c>
      <c r="B10795" t="s">
        <v>191</v>
      </c>
      <c r="C10795" t="s">
        <v>29</v>
      </c>
      <c r="D10795">
        <v>3</v>
      </c>
      <c r="E10795" s="1">
        <v>40752.427083333343</v>
      </c>
      <c r="F10795">
        <v>1.65</v>
      </c>
      <c r="G10795">
        <v>14330</v>
      </c>
      <c r="H10795" t="s">
        <v>10</v>
      </c>
      <c r="I10795" t="str">
        <f>IF(AND(LEFT(OnlineRetail[[#This Row],[InvoiceNo]],1)&lt;&gt;"C",OnlineRetail[[#This Row],[CustomerID]]&lt;&gt;""),"Yes","No")</f>
        <v>Yes</v>
      </c>
      <c r="J10795" s="4">
        <f>EOMONTH(OnlineRetail[[#This Row],[InvoiceDate]],-1)+1</f>
        <v>40725</v>
      </c>
      <c r="K10795" s="6">
        <f>OnlineRetail[[#This Row],[Quantity]]*OnlineRetail[[#This Row],[UnitPrice]]</f>
        <v>4.9499999999999993</v>
      </c>
      <c r="L10795" t="str">
        <f t="shared" si="168"/>
        <v>14330|Jul-2011</v>
      </c>
    </row>
    <row r="10796" spans="1:12">
      <c r="A10796">
        <v>544738</v>
      </c>
      <c r="B10796" t="s">
        <v>68</v>
      </c>
      <c r="C10796" t="s">
        <v>29</v>
      </c>
      <c r="D10796">
        <v>14</v>
      </c>
      <c r="E10796" s="1">
        <v>40752.443749999999</v>
      </c>
      <c r="F10796">
        <v>2.5499999999999998</v>
      </c>
      <c r="G10796">
        <v>13137</v>
      </c>
      <c r="H10796" t="s">
        <v>10</v>
      </c>
      <c r="I10796" t="str">
        <f>IF(AND(LEFT(OnlineRetail[[#This Row],[InvoiceNo]],1)&lt;&gt;"C",OnlineRetail[[#This Row],[CustomerID]]&lt;&gt;""),"Yes","No")</f>
        <v>Yes</v>
      </c>
      <c r="J10796" s="4">
        <f>EOMONTH(OnlineRetail[[#This Row],[InvoiceDate]],-1)+1</f>
        <v>40725</v>
      </c>
      <c r="K10796" s="6">
        <f>OnlineRetail[[#This Row],[Quantity]]*OnlineRetail[[#This Row],[UnitPrice]]</f>
        <v>35.699999999999996</v>
      </c>
      <c r="L10796" t="str">
        <f t="shared" si="168"/>
        <v>13137|Jul-2011</v>
      </c>
    </row>
    <row r="10797" spans="1:12">
      <c r="A10797">
        <v>539837</v>
      </c>
      <c r="B10797" t="s">
        <v>205</v>
      </c>
      <c r="C10797" t="s">
        <v>50</v>
      </c>
      <c r="D10797">
        <v>1</v>
      </c>
      <c r="E10797" s="1">
        <v>40752.446527777778</v>
      </c>
      <c r="F10797">
        <v>4.95</v>
      </c>
      <c r="G10797">
        <v>14131</v>
      </c>
      <c r="H10797" t="s">
        <v>10</v>
      </c>
      <c r="I10797" t="str">
        <f>IF(AND(LEFT(OnlineRetail[[#This Row],[InvoiceNo]],1)&lt;&gt;"C",OnlineRetail[[#This Row],[CustomerID]]&lt;&gt;""),"Yes","No")</f>
        <v>Yes</v>
      </c>
      <c r="J10797" s="4">
        <f>EOMONTH(OnlineRetail[[#This Row],[InvoiceDate]],-1)+1</f>
        <v>40725</v>
      </c>
      <c r="K10797" s="6">
        <f>OnlineRetail[[#This Row],[Quantity]]*OnlineRetail[[#This Row],[UnitPrice]]</f>
        <v>4.95</v>
      </c>
      <c r="L10797" t="str">
        <f t="shared" si="168"/>
        <v>14131|Jul-2011</v>
      </c>
    </row>
    <row r="10798" spans="1:12" hidden="1">
      <c r="A10798" t="s">
        <v>383</v>
      </c>
      <c r="B10798" t="s">
        <v>224</v>
      </c>
      <c r="C10798" t="s">
        <v>42</v>
      </c>
      <c r="D10798">
        <v>10</v>
      </c>
      <c r="E10798" s="1">
        <v>40752.45208333333</v>
      </c>
      <c r="F10798">
        <v>5.95</v>
      </c>
      <c r="G10798">
        <v>13244</v>
      </c>
      <c r="H10798" t="s">
        <v>17</v>
      </c>
      <c r="I10798" t="str">
        <f>IF(AND(LEFT(OnlineRetail[[#This Row],[InvoiceNo]],1)&lt;&gt;"C",OnlineRetail[[#This Row],[CustomerID]]&lt;&gt;""),"Yes","No")</f>
        <v>No</v>
      </c>
      <c r="J10798" s="4">
        <f>EOMONTH(OnlineRetail[[#This Row],[InvoiceDate]],-1)+1</f>
        <v>40725</v>
      </c>
      <c r="K10798" s="6">
        <f>OnlineRetail[[#This Row],[Quantity]]*OnlineRetail[[#This Row],[UnitPrice]]</f>
        <v>59.5</v>
      </c>
      <c r="L10798" t="str">
        <f t="shared" si="168"/>
        <v/>
      </c>
    </row>
    <row r="10799" spans="1:12">
      <c r="A10799">
        <v>545957</v>
      </c>
      <c r="B10799" t="s">
        <v>154</v>
      </c>
      <c r="C10799" t="s">
        <v>19</v>
      </c>
      <c r="D10799">
        <v>21</v>
      </c>
      <c r="E10799" s="1">
        <v>40752.453472222223</v>
      </c>
      <c r="F10799">
        <v>4.95</v>
      </c>
      <c r="G10799">
        <v>13856</v>
      </c>
      <c r="H10799" t="s">
        <v>70</v>
      </c>
      <c r="I10799" t="str">
        <f>IF(AND(LEFT(OnlineRetail[[#This Row],[InvoiceNo]],1)&lt;&gt;"C",OnlineRetail[[#This Row],[CustomerID]]&lt;&gt;""),"Yes","No")</f>
        <v>Yes</v>
      </c>
      <c r="J10799" s="4">
        <f>EOMONTH(OnlineRetail[[#This Row],[InvoiceDate]],-1)+1</f>
        <v>40725</v>
      </c>
      <c r="K10799" s="6">
        <f>OnlineRetail[[#This Row],[Quantity]]*OnlineRetail[[#This Row],[UnitPrice]]</f>
        <v>103.95</v>
      </c>
      <c r="L10799" t="str">
        <f t="shared" si="168"/>
        <v>13856|Jul-2011</v>
      </c>
    </row>
    <row r="10800" spans="1:12">
      <c r="A10800">
        <v>538778</v>
      </c>
      <c r="B10800" t="s">
        <v>44</v>
      </c>
      <c r="C10800" t="s">
        <v>21</v>
      </c>
      <c r="D10800">
        <v>2</v>
      </c>
      <c r="E10800" s="1">
        <v>40752.472222222219</v>
      </c>
      <c r="F10800">
        <v>5.95</v>
      </c>
      <c r="G10800">
        <v>13978</v>
      </c>
      <c r="H10800" t="s">
        <v>17</v>
      </c>
      <c r="I10800" t="str">
        <f>IF(AND(LEFT(OnlineRetail[[#This Row],[InvoiceNo]],1)&lt;&gt;"C",OnlineRetail[[#This Row],[CustomerID]]&lt;&gt;""),"Yes","No")</f>
        <v>Yes</v>
      </c>
      <c r="J10800" s="4">
        <f>EOMONTH(OnlineRetail[[#This Row],[InvoiceDate]],-1)+1</f>
        <v>40725</v>
      </c>
      <c r="K10800" s="6">
        <f>OnlineRetail[[#This Row],[Quantity]]*OnlineRetail[[#This Row],[UnitPrice]]</f>
        <v>11.9</v>
      </c>
      <c r="L10800" t="str">
        <f t="shared" si="168"/>
        <v>13978|Jul-2011</v>
      </c>
    </row>
    <row r="10801" spans="1:12">
      <c r="A10801">
        <v>556248</v>
      </c>
      <c r="B10801" t="s">
        <v>215</v>
      </c>
      <c r="C10801" t="s">
        <v>16</v>
      </c>
      <c r="D10801">
        <v>7</v>
      </c>
      <c r="E10801" s="1">
        <v>40752.481249999997</v>
      </c>
      <c r="F10801">
        <v>5.95</v>
      </c>
      <c r="G10801">
        <v>13278</v>
      </c>
      <c r="H10801" t="s">
        <v>10</v>
      </c>
      <c r="I10801" t="str">
        <f>IF(AND(LEFT(OnlineRetail[[#This Row],[InvoiceNo]],1)&lt;&gt;"C",OnlineRetail[[#This Row],[CustomerID]]&lt;&gt;""),"Yes","No")</f>
        <v>Yes</v>
      </c>
      <c r="J10801" s="4">
        <f>EOMONTH(OnlineRetail[[#This Row],[InvoiceDate]],-1)+1</f>
        <v>40725</v>
      </c>
      <c r="K10801" s="6">
        <f>OnlineRetail[[#This Row],[Quantity]]*OnlineRetail[[#This Row],[UnitPrice]]</f>
        <v>41.65</v>
      </c>
      <c r="L10801" t="str">
        <f t="shared" si="168"/>
        <v>13278|Jul-2011</v>
      </c>
    </row>
    <row r="10802" spans="1:12">
      <c r="A10802">
        <v>541734</v>
      </c>
      <c r="B10802" t="s">
        <v>279</v>
      </c>
      <c r="C10802" t="s">
        <v>83</v>
      </c>
      <c r="D10802">
        <v>10</v>
      </c>
      <c r="E10802" s="1">
        <v>40752.481944444437</v>
      </c>
      <c r="F10802">
        <v>4.25</v>
      </c>
      <c r="G10802">
        <v>14032</v>
      </c>
      <c r="H10802" t="s">
        <v>10</v>
      </c>
      <c r="I10802" t="str">
        <f>IF(AND(LEFT(OnlineRetail[[#This Row],[InvoiceNo]],1)&lt;&gt;"C",OnlineRetail[[#This Row],[CustomerID]]&lt;&gt;""),"Yes","No")</f>
        <v>Yes</v>
      </c>
      <c r="J10802" s="4">
        <f>EOMONTH(OnlineRetail[[#This Row],[InvoiceDate]],-1)+1</f>
        <v>40725</v>
      </c>
      <c r="K10802" s="6">
        <f>OnlineRetail[[#This Row],[Quantity]]*OnlineRetail[[#This Row],[UnitPrice]]</f>
        <v>42.5</v>
      </c>
      <c r="L10802" t="str">
        <f t="shared" si="168"/>
        <v>14032|Jul-2011</v>
      </c>
    </row>
    <row r="10803" spans="1:12" hidden="1">
      <c r="A10803">
        <v>547298</v>
      </c>
      <c r="B10803" t="s">
        <v>125</v>
      </c>
      <c r="C10803" t="s">
        <v>9</v>
      </c>
      <c r="D10803">
        <v>7</v>
      </c>
      <c r="E10803" s="1">
        <v>40752.484027777777</v>
      </c>
      <c r="F10803">
        <v>7.95</v>
      </c>
      <c r="H10803" t="s">
        <v>10</v>
      </c>
      <c r="I10803" t="str">
        <f>IF(AND(LEFT(OnlineRetail[[#This Row],[InvoiceNo]],1)&lt;&gt;"C",OnlineRetail[[#This Row],[CustomerID]]&lt;&gt;""),"Yes","No")</f>
        <v>No</v>
      </c>
      <c r="J10803" s="4">
        <f>EOMONTH(OnlineRetail[[#This Row],[InvoiceDate]],-1)+1</f>
        <v>40725</v>
      </c>
      <c r="K10803" s="6">
        <f>OnlineRetail[[#This Row],[Quantity]]*OnlineRetail[[#This Row],[UnitPrice]]</f>
        <v>55.65</v>
      </c>
      <c r="L10803" t="str">
        <f t="shared" si="168"/>
        <v/>
      </c>
    </row>
    <row r="10804" spans="1:12">
      <c r="A10804">
        <v>555458</v>
      </c>
      <c r="B10804" t="s">
        <v>82</v>
      </c>
      <c r="C10804" t="s">
        <v>21</v>
      </c>
      <c r="D10804">
        <v>14</v>
      </c>
      <c r="E10804" s="1">
        <v>40752.48541666667</v>
      </c>
      <c r="F10804">
        <v>3.39</v>
      </c>
      <c r="G10804">
        <v>14195</v>
      </c>
      <c r="H10804" t="s">
        <v>10</v>
      </c>
      <c r="I10804" t="str">
        <f>IF(AND(LEFT(OnlineRetail[[#This Row],[InvoiceNo]],1)&lt;&gt;"C",OnlineRetail[[#This Row],[CustomerID]]&lt;&gt;""),"Yes","No")</f>
        <v>Yes</v>
      </c>
      <c r="J10804" s="4">
        <f>EOMONTH(OnlineRetail[[#This Row],[InvoiceDate]],-1)+1</f>
        <v>40725</v>
      </c>
      <c r="K10804" s="6">
        <f>OnlineRetail[[#This Row],[Quantity]]*OnlineRetail[[#This Row],[UnitPrice]]</f>
        <v>47.46</v>
      </c>
      <c r="L10804" t="str">
        <f t="shared" si="168"/>
        <v>14195|Jul-2011</v>
      </c>
    </row>
    <row r="10805" spans="1:12">
      <c r="A10805">
        <v>544943</v>
      </c>
      <c r="B10805" t="s">
        <v>254</v>
      </c>
      <c r="C10805" t="s">
        <v>29</v>
      </c>
      <c r="D10805">
        <v>3</v>
      </c>
      <c r="E10805" s="1">
        <v>40752.489583333343</v>
      </c>
      <c r="F10805">
        <v>9.9499999999999993</v>
      </c>
      <c r="G10805">
        <v>14117</v>
      </c>
      <c r="H10805" t="s">
        <v>10</v>
      </c>
      <c r="I10805" t="str">
        <f>IF(AND(LEFT(OnlineRetail[[#This Row],[InvoiceNo]],1)&lt;&gt;"C",OnlineRetail[[#This Row],[CustomerID]]&lt;&gt;""),"Yes","No")</f>
        <v>Yes</v>
      </c>
      <c r="J10805" s="4">
        <f>EOMONTH(OnlineRetail[[#This Row],[InvoiceDate]],-1)+1</f>
        <v>40725</v>
      </c>
      <c r="K10805" s="6">
        <f>OnlineRetail[[#This Row],[Quantity]]*OnlineRetail[[#This Row],[UnitPrice]]</f>
        <v>29.849999999999998</v>
      </c>
      <c r="L10805" t="str">
        <f t="shared" si="168"/>
        <v>14117|Jul-2011</v>
      </c>
    </row>
    <row r="10806" spans="1:12">
      <c r="A10806">
        <v>544059</v>
      </c>
      <c r="B10806" t="s">
        <v>248</v>
      </c>
      <c r="C10806" t="s">
        <v>33</v>
      </c>
      <c r="D10806">
        <v>7</v>
      </c>
      <c r="E10806" s="1">
        <v>40752.499305555553</v>
      </c>
      <c r="F10806">
        <v>5.95</v>
      </c>
      <c r="G10806">
        <v>13740</v>
      </c>
      <c r="H10806" t="s">
        <v>22</v>
      </c>
      <c r="I10806" t="str">
        <f>IF(AND(LEFT(OnlineRetail[[#This Row],[InvoiceNo]],1)&lt;&gt;"C",OnlineRetail[[#This Row],[CustomerID]]&lt;&gt;""),"Yes","No")</f>
        <v>Yes</v>
      </c>
      <c r="J10806" s="4">
        <f>EOMONTH(OnlineRetail[[#This Row],[InvoiceDate]],-1)+1</f>
        <v>40725</v>
      </c>
      <c r="K10806" s="6">
        <f>OnlineRetail[[#This Row],[Quantity]]*OnlineRetail[[#This Row],[UnitPrice]]</f>
        <v>41.65</v>
      </c>
      <c r="L10806" t="str">
        <f t="shared" si="168"/>
        <v>13740|Jul-2011</v>
      </c>
    </row>
    <row r="10807" spans="1:12">
      <c r="A10807">
        <v>537883</v>
      </c>
      <c r="B10807" t="s">
        <v>35</v>
      </c>
      <c r="C10807" t="s">
        <v>39</v>
      </c>
      <c r="D10807">
        <v>8</v>
      </c>
      <c r="E10807" s="1">
        <v>40752.5</v>
      </c>
      <c r="F10807">
        <v>9.9499999999999993</v>
      </c>
      <c r="G10807">
        <v>13961</v>
      </c>
      <c r="H10807" t="s">
        <v>10</v>
      </c>
      <c r="I10807" t="str">
        <f>IF(AND(LEFT(OnlineRetail[[#This Row],[InvoiceNo]],1)&lt;&gt;"C",OnlineRetail[[#This Row],[CustomerID]]&lt;&gt;""),"Yes","No")</f>
        <v>Yes</v>
      </c>
      <c r="J10807" s="4">
        <f>EOMONTH(OnlineRetail[[#This Row],[InvoiceDate]],-1)+1</f>
        <v>40725</v>
      </c>
      <c r="K10807" s="6">
        <f>OnlineRetail[[#This Row],[Quantity]]*OnlineRetail[[#This Row],[UnitPrice]]</f>
        <v>79.599999999999994</v>
      </c>
      <c r="L10807" t="str">
        <f t="shared" si="168"/>
        <v>13961|Jul-2011</v>
      </c>
    </row>
    <row r="10808" spans="1:12">
      <c r="A10808">
        <v>550961</v>
      </c>
      <c r="B10808" t="s">
        <v>56</v>
      </c>
      <c r="C10808" t="s">
        <v>62</v>
      </c>
      <c r="D10808">
        <v>1</v>
      </c>
      <c r="E10808" s="1">
        <v>40752.506249999999</v>
      </c>
      <c r="F10808">
        <v>4.95</v>
      </c>
      <c r="G10808">
        <v>13474</v>
      </c>
      <c r="H10808" t="s">
        <v>10</v>
      </c>
      <c r="I10808" t="str">
        <f>IF(AND(LEFT(OnlineRetail[[#This Row],[InvoiceNo]],1)&lt;&gt;"C",OnlineRetail[[#This Row],[CustomerID]]&lt;&gt;""),"Yes","No")</f>
        <v>Yes</v>
      </c>
      <c r="J10808" s="4">
        <f>EOMONTH(OnlineRetail[[#This Row],[InvoiceDate]],-1)+1</f>
        <v>40725</v>
      </c>
      <c r="K10808" s="6">
        <f>OnlineRetail[[#This Row],[Quantity]]*OnlineRetail[[#This Row],[UnitPrice]]</f>
        <v>4.95</v>
      </c>
      <c r="L10808" t="str">
        <f t="shared" si="168"/>
        <v>13474|Jul-2011</v>
      </c>
    </row>
    <row r="10809" spans="1:12">
      <c r="A10809">
        <v>548227</v>
      </c>
      <c r="B10809" t="s">
        <v>26</v>
      </c>
      <c r="C10809" t="s">
        <v>14</v>
      </c>
      <c r="D10809">
        <v>17</v>
      </c>
      <c r="E10809" s="1">
        <v>40752.511111111111</v>
      </c>
      <c r="F10809">
        <v>5.95</v>
      </c>
      <c r="G10809">
        <v>13154</v>
      </c>
      <c r="H10809" t="s">
        <v>10</v>
      </c>
      <c r="I10809" t="str">
        <f>IF(AND(LEFT(OnlineRetail[[#This Row],[InvoiceNo]],1)&lt;&gt;"C",OnlineRetail[[#This Row],[CustomerID]]&lt;&gt;""),"Yes","No")</f>
        <v>Yes</v>
      </c>
      <c r="J10809" s="4">
        <f>EOMONTH(OnlineRetail[[#This Row],[InvoiceDate]],-1)+1</f>
        <v>40725</v>
      </c>
      <c r="K10809" s="6">
        <f>OnlineRetail[[#This Row],[Quantity]]*OnlineRetail[[#This Row],[UnitPrice]]</f>
        <v>101.15</v>
      </c>
      <c r="L10809" t="str">
        <f t="shared" si="168"/>
        <v>13154|Jul-2011</v>
      </c>
    </row>
    <row r="10810" spans="1:12">
      <c r="A10810">
        <v>548096</v>
      </c>
      <c r="B10810" t="s">
        <v>192</v>
      </c>
      <c r="C10810" t="s">
        <v>40</v>
      </c>
      <c r="D10810">
        <v>6</v>
      </c>
      <c r="E10810" s="1">
        <v>40752.515277777777</v>
      </c>
      <c r="F10810">
        <v>2.5499999999999998</v>
      </c>
      <c r="G10810">
        <v>12938</v>
      </c>
      <c r="H10810" t="s">
        <v>31</v>
      </c>
      <c r="I10810" t="str">
        <f>IF(AND(LEFT(OnlineRetail[[#This Row],[InvoiceNo]],1)&lt;&gt;"C",OnlineRetail[[#This Row],[CustomerID]]&lt;&gt;""),"Yes","No")</f>
        <v>Yes</v>
      </c>
      <c r="J10810" s="4">
        <f>EOMONTH(OnlineRetail[[#This Row],[InvoiceDate]],-1)+1</f>
        <v>40725</v>
      </c>
      <c r="K10810" s="6">
        <f>OnlineRetail[[#This Row],[Quantity]]*OnlineRetail[[#This Row],[UnitPrice]]</f>
        <v>15.299999999999999</v>
      </c>
      <c r="L10810" t="str">
        <f t="shared" si="168"/>
        <v>12938|Jul-2011</v>
      </c>
    </row>
    <row r="10811" spans="1:12">
      <c r="A10811">
        <v>556329</v>
      </c>
      <c r="B10811" t="s">
        <v>56</v>
      </c>
      <c r="C10811" t="s">
        <v>24</v>
      </c>
      <c r="D10811">
        <v>10</v>
      </c>
      <c r="E10811" s="1">
        <v>40752.515972222223</v>
      </c>
      <c r="F10811">
        <v>4.25</v>
      </c>
      <c r="G10811">
        <v>13710</v>
      </c>
      <c r="H10811" t="s">
        <v>25</v>
      </c>
      <c r="I10811" t="str">
        <f>IF(AND(LEFT(OnlineRetail[[#This Row],[InvoiceNo]],1)&lt;&gt;"C",OnlineRetail[[#This Row],[CustomerID]]&lt;&gt;""),"Yes","No")</f>
        <v>Yes</v>
      </c>
      <c r="J10811" s="4">
        <f>EOMONTH(OnlineRetail[[#This Row],[InvoiceDate]],-1)+1</f>
        <v>40725</v>
      </c>
      <c r="K10811" s="6">
        <f>OnlineRetail[[#This Row],[Quantity]]*OnlineRetail[[#This Row],[UnitPrice]]</f>
        <v>42.5</v>
      </c>
      <c r="L10811" t="str">
        <f t="shared" si="168"/>
        <v>13710|Jul-2011</v>
      </c>
    </row>
    <row r="10812" spans="1:12">
      <c r="A10812">
        <v>551911</v>
      </c>
      <c r="B10812" t="s">
        <v>288</v>
      </c>
      <c r="C10812" t="s">
        <v>21</v>
      </c>
      <c r="D10812">
        <v>3</v>
      </c>
      <c r="E10812" s="1">
        <v>40752.517361111109</v>
      </c>
      <c r="F10812">
        <v>1.65</v>
      </c>
      <c r="G10812">
        <v>12566</v>
      </c>
      <c r="H10812" t="s">
        <v>10</v>
      </c>
      <c r="I10812" t="str">
        <f>IF(AND(LEFT(OnlineRetail[[#This Row],[InvoiceNo]],1)&lt;&gt;"C",OnlineRetail[[#This Row],[CustomerID]]&lt;&gt;""),"Yes","No")</f>
        <v>Yes</v>
      </c>
      <c r="J10812" s="4">
        <f>EOMONTH(OnlineRetail[[#This Row],[InvoiceDate]],-1)+1</f>
        <v>40725</v>
      </c>
      <c r="K10812" s="6">
        <f>OnlineRetail[[#This Row],[Quantity]]*OnlineRetail[[#This Row],[UnitPrice]]</f>
        <v>4.9499999999999993</v>
      </c>
      <c r="L10812" t="str">
        <f t="shared" si="168"/>
        <v>12566|Jul-2011</v>
      </c>
    </row>
    <row r="10813" spans="1:12">
      <c r="A10813">
        <v>543204</v>
      </c>
      <c r="B10813" t="s">
        <v>23</v>
      </c>
      <c r="C10813" t="s">
        <v>83</v>
      </c>
      <c r="D10813">
        <v>5</v>
      </c>
      <c r="E10813" s="1">
        <v>40752.534722222219</v>
      </c>
      <c r="F10813">
        <v>7.95</v>
      </c>
      <c r="G10813">
        <v>13504</v>
      </c>
      <c r="H10813" t="s">
        <v>10</v>
      </c>
      <c r="I10813" t="str">
        <f>IF(AND(LEFT(OnlineRetail[[#This Row],[InvoiceNo]],1)&lt;&gt;"C",OnlineRetail[[#This Row],[CustomerID]]&lt;&gt;""),"Yes","No")</f>
        <v>Yes</v>
      </c>
      <c r="J10813" s="4">
        <f>EOMONTH(OnlineRetail[[#This Row],[InvoiceDate]],-1)+1</f>
        <v>40725</v>
      </c>
      <c r="K10813" s="6">
        <f>OnlineRetail[[#This Row],[Quantity]]*OnlineRetail[[#This Row],[UnitPrice]]</f>
        <v>39.75</v>
      </c>
      <c r="L10813" t="str">
        <f t="shared" si="168"/>
        <v>13504|Jul-2011</v>
      </c>
    </row>
    <row r="10814" spans="1:12">
      <c r="A10814">
        <v>537380</v>
      </c>
      <c r="B10814" t="s">
        <v>217</v>
      </c>
      <c r="C10814" t="s">
        <v>9</v>
      </c>
      <c r="D10814">
        <v>7</v>
      </c>
      <c r="E10814" s="1">
        <v>40752.543055555558</v>
      </c>
      <c r="F10814">
        <v>1.65</v>
      </c>
      <c r="G10814">
        <v>13890</v>
      </c>
      <c r="H10814" t="s">
        <v>10</v>
      </c>
      <c r="I10814" t="str">
        <f>IF(AND(LEFT(OnlineRetail[[#This Row],[InvoiceNo]],1)&lt;&gt;"C",OnlineRetail[[#This Row],[CustomerID]]&lt;&gt;""),"Yes","No")</f>
        <v>Yes</v>
      </c>
      <c r="J10814" s="4">
        <f>EOMONTH(OnlineRetail[[#This Row],[InvoiceDate]],-1)+1</f>
        <v>40725</v>
      </c>
      <c r="K10814" s="6">
        <f>OnlineRetail[[#This Row],[Quantity]]*OnlineRetail[[#This Row],[UnitPrice]]</f>
        <v>11.549999999999999</v>
      </c>
      <c r="L10814" t="str">
        <f t="shared" si="168"/>
        <v>13890|Jul-2011</v>
      </c>
    </row>
    <row r="10815" spans="1:12">
      <c r="A10815">
        <v>548662</v>
      </c>
      <c r="B10815" t="s">
        <v>85</v>
      </c>
      <c r="C10815" t="s">
        <v>40</v>
      </c>
      <c r="D10815">
        <v>1</v>
      </c>
      <c r="E10815" s="1">
        <v>40752.547222222223</v>
      </c>
      <c r="F10815">
        <v>2.5499999999999998</v>
      </c>
      <c r="G10815">
        <v>14117</v>
      </c>
      <c r="H10815" t="s">
        <v>10</v>
      </c>
      <c r="I10815" t="str">
        <f>IF(AND(LEFT(OnlineRetail[[#This Row],[InvoiceNo]],1)&lt;&gt;"C",OnlineRetail[[#This Row],[CustomerID]]&lt;&gt;""),"Yes","No")</f>
        <v>Yes</v>
      </c>
      <c r="J10815" s="4">
        <f>EOMONTH(OnlineRetail[[#This Row],[InvoiceDate]],-1)+1</f>
        <v>40725</v>
      </c>
      <c r="K10815" s="6">
        <f>OnlineRetail[[#This Row],[Quantity]]*OnlineRetail[[#This Row],[UnitPrice]]</f>
        <v>2.5499999999999998</v>
      </c>
      <c r="L10815" t="str">
        <f t="shared" si="168"/>
        <v>14117|Jul-2011</v>
      </c>
    </row>
    <row r="10816" spans="1:12">
      <c r="A10816">
        <v>551073</v>
      </c>
      <c r="B10816" t="s">
        <v>57</v>
      </c>
      <c r="C10816" t="s">
        <v>39</v>
      </c>
      <c r="D10816">
        <v>4</v>
      </c>
      <c r="E10816" s="1">
        <v>40752.555555555547</v>
      </c>
      <c r="F10816">
        <v>4.25</v>
      </c>
      <c r="G10816">
        <v>13899</v>
      </c>
      <c r="H10816" t="s">
        <v>10</v>
      </c>
      <c r="I10816" t="str">
        <f>IF(AND(LEFT(OnlineRetail[[#This Row],[InvoiceNo]],1)&lt;&gt;"C",OnlineRetail[[#This Row],[CustomerID]]&lt;&gt;""),"Yes","No")</f>
        <v>Yes</v>
      </c>
      <c r="J10816" s="4">
        <f>EOMONTH(OnlineRetail[[#This Row],[InvoiceDate]],-1)+1</f>
        <v>40725</v>
      </c>
      <c r="K10816" s="6">
        <f>OnlineRetail[[#This Row],[Quantity]]*OnlineRetail[[#This Row],[UnitPrice]]</f>
        <v>17</v>
      </c>
      <c r="L10816" t="str">
        <f t="shared" si="168"/>
        <v>13899|Jul-2011</v>
      </c>
    </row>
    <row r="10817" spans="1:12">
      <c r="A10817">
        <v>545982</v>
      </c>
      <c r="B10817" t="s">
        <v>223</v>
      </c>
      <c r="C10817" t="s">
        <v>14</v>
      </c>
      <c r="D10817">
        <v>2</v>
      </c>
      <c r="E10817" s="1">
        <v>40752.561111111107</v>
      </c>
      <c r="F10817">
        <v>0.85</v>
      </c>
      <c r="G10817">
        <v>14242</v>
      </c>
      <c r="H10817" t="s">
        <v>10</v>
      </c>
      <c r="I10817" t="str">
        <f>IF(AND(LEFT(OnlineRetail[[#This Row],[InvoiceNo]],1)&lt;&gt;"C",OnlineRetail[[#This Row],[CustomerID]]&lt;&gt;""),"Yes","No")</f>
        <v>Yes</v>
      </c>
      <c r="J10817" s="4">
        <f>EOMONTH(OnlineRetail[[#This Row],[InvoiceDate]],-1)+1</f>
        <v>40725</v>
      </c>
      <c r="K10817" s="6">
        <f>OnlineRetail[[#This Row],[Quantity]]*OnlineRetail[[#This Row],[UnitPrice]]</f>
        <v>1.7</v>
      </c>
      <c r="L10817" t="str">
        <f t="shared" si="168"/>
        <v>14242|Jul-2011</v>
      </c>
    </row>
    <row r="10818" spans="1:12">
      <c r="A10818">
        <v>554560</v>
      </c>
      <c r="B10818" t="s">
        <v>75</v>
      </c>
      <c r="C10818" t="s">
        <v>16</v>
      </c>
      <c r="D10818">
        <v>11</v>
      </c>
      <c r="E10818" s="1">
        <v>40752.570138888892</v>
      </c>
      <c r="F10818">
        <v>1.25</v>
      </c>
      <c r="G10818">
        <v>13895</v>
      </c>
      <c r="H10818" t="s">
        <v>10</v>
      </c>
      <c r="I10818" t="str">
        <f>IF(AND(LEFT(OnlineRetail[[#This Row],[InvoiceNo]],1)&lt;&gt;"C",OnlineRetail[[#This Row],[CustomerID]]&lt;&gt;""),"Yes","No")</f>
        <v>Yes</v>
      </c>
      <c r="J10818" s="4">
        <f>EOMONTH(OnlineRetail[[#This Row],[InvoiceDate]],-1)+1</f>
        <v>40725</v>
      </c>
      <c r="K10818" s="6">
        <f>OnlineRetail[[#This Row],[Quantity]]*OnlineRetail[[#This Row],[UnitPrice]]</f>
        <v>13.75</v>
      </c>
      <c r="L10818" t="str">
        <f t="shared" ref="L10818:L10881" si="169">IF(I10818="Yes",G10818&amp;"|"&amp;TEXT(J10818,"mmm-yyyy"),"")</f>
        <v>13895|Jul-2011</v>
      </c>
    </row>
    <row r="10819" spans="1:12">
      <c r="A10819">
        <v>552840</v>
      </c>
      <c r="B10819" t="s">
        <v>264</v>
      </c>
      <c r="C10819" t="s">
        <v>40</v>
      </c>
      <c r="D10819">
        <v>7</v>
      </c>
      <c r="E10819" s="1">
        <v>40752.570138888892</v>
      </c>
      <c r="F10819">
        <v>1.25</v>
      </c>
      <c r="G10819">
        <v>14039</v>
      </c>
      <c r="H10819" t="s">
        <v>10</v>
      </c>
      <c r="I10819" t="str">
        <f>IF(AND(LEFT(OnlineRetail[[#This Row],[InvoiceNo]],1)&lt;&gt;"C",OnlineRetail[[#This Row],[CustomerID]]&lt;&gt;""),"Yes","No")</f>
        <v>Yes</v>
      </c>
      <c r="J10819" s="4">
        <f>EOMONTH(OnlineRetail[[#This Row],[InvoiceDate]],-1)+1</f>
        <v>40725</v>
      </c>
      <c r="K10819" s="6">
        <f>OnlineRetail[[#This Row],[Quantity]]*OnlineRetail[[#This Row],[UnitPrice]]</f>
        <v>8.75</v>
      </c>
      <c r="L10819" t="str">
        <f t="shared" si="169"/>
        <v>14039|Jul-2011</v>
      </c>
    </row>
    <row r="10820" spans="1:12">
      <c r="A10820">
        <v>553507</v>
      </c>
      <c r="B10820" t="s">
        <v>270</v>
      </c>
      <c r="C10820" t="s">
        <v>24</v>
      </c>
      <c r="D10820">
        <v>4</v>
      </c>
      <c r="E10820" s="1">
        <v>40752.571527777778</v>
      </c>
      <c r="F10820">
        <v>2.1</v>
      </c>
      <c r="G10820">
        <v>13356</v>
      </c>
      <c r="H10820" t="s">
        <v>10</v>
      </c>
      <c r="I10820" t="str">
        <f>IF(AND(LEFT(OnlineRetail[[#This Row],[InvoiceNo]],1)&lt;&gt;"C",OnlineRetail[[#This Row],[CustomerID]]&lt;&gt;""),"Yes","No")</f>
        <v>Yes</v>
      </c>
      <c r="J10820" s="4">
        <f>EOMONTH(OnlineRetail[[#This Row],[InvoiceDate]],-1)+1</f>
        <v>40725</v>
      </c>
      <c r="K10820" s="6">
        <f>OnlineRetail[[#This Row],[Quantity]]*OnlineRetail[[#This Row],[UnitPrice]]</f>
        <v>8.4</v>
      </c>
      <c r="L10820" t="str">
        <f t="shared" si="169"/>
        <v>13356|Jul-2011</v>
      </c>
    </row>
    <row r="10821" spans="1:12" hidden="1">
      <c r="A10821" t="s">
        <v>384</v>
      </c>
      <c r="B10821" t="s">
        <v>125</v>
      </c>
      <c r="C10821" t="s">
        <v>29</v>
      </c>
      <c r="D10821">
        <v>23</v>
      </c>
      <c r="E10821" s="1">
        <v>40752.573611111111</v>
      </c>
      <c r="F10821">
        <v>2.5499999999999998</v>
      </c>
      <c r="G10821">
        <v>14086</v>
      </c>
      <c r="H10821" t="s">
        <v>10</v>
      </c>
      <c r="I10821" t="str">
        <f>IF(AND(LEFT(OnlineRetail[[#This Row],[InvoiceNo]],1)&lt;&gt;"C",OnlineRetail[[#This Row],[CustomerID]]&lt;&gt;""),"Yes","No")</f>
        <v>No</v>
      </c>
      <c r="J10821" s="4">
        <f>EOMONTH(OnlineRetail[[#This Row],[InvoiceDate]],-1)+1</f>
        <v>40725</v>
      </c>
      <c r="K10821" s="6">
        <f>OnlineRetail[[#This Row],[Quantity]]*OnlineRetail[[#This Row],[UnitPrice]]</f>
        <v>58.65</v>
      </c>
      <c r="L10821" t="str">
        <f t="shared" si="169"/>
        <v/>
      </c>
    </row>
    <row r="10822" spans="1:12">
      <c r="A10822">
        <v>542743</v>
      </c>
      <c r="B10822" t="s">
        <v>94</v>
      </c>
      <c r="C10822" t="s">
        <v>33</v>
      </c>
      <c r="D10822">
        <v>23</v>
      </c>
      <c r="E10822" s="1">
        <v>40752.574999999997</v>
      </c>
      <c r="F10822">
        <v>7.95</v>
      </c>
      <c r="G10822">
        <v>12516</v>
      </c>
      <c r="H10822" t="s">
        <v>36</v>
      </c>
      <c r="I10822" t="str">
        <f>IF(AND(LEFT(OnlineRetail[[#This Row],[InvoiceNo]],1)&lt;&gt;"C",OnlineRetail[[#This Row],[CustomerID]]&lt;&gt;""),"Yes","No")</f>
        <v>Yes</v>
      </c>
      <c r="J10822" s="4">
        <f>EOMONTH(OnlineRetail[[#This Row],[InvoiceDate]],-1)+1</f>
        <v>40725</v>
      </c>
      <c r="K10822" s="6">
        <f>OnlineRetail[[#This Row],[Quantity]]*OnlineRetail[[#This Row],[UnitPrice]]</f>
        <v>182.85</v>
      </c>
      <c r="L10822" t="str">
        <f t="shared" si="169"/>
        <v>12516|Jul-2011</v>
      </c>
    </row>
    <row r="10823" spans="1:12">
      <c r="A10823">
        <v>543193</v>
      </c>
      <c r="B10823" t="s">
        <v>59</v>
      </c>
      <c r="C10823" t="s">
        <v>14</v>
      </c>
      <c r="D10823">
        <v>10</v>
      </c>
      <c r="E10823" s="1">
        <v>40752.59375</v>
      </c>
      <c r="F10823">
        <v>2.5499999999999998</v>
      </c>
      <c r="G10823">
        <v>14166</v>
      </c>
      <c r="H10823" t="s">
        <v>10</v>
      </c>
      <c r="I10823" t="str">
        <f>IF(AND(LEFT(OnlineRetail[[#This Row],[InvoiceNo]],1)&lt;&gt;"C",OnlineRetail[[#This Row],[CustomerID]]&lt;&gt;""),"Yes","No")</f>
        <v>Yes</v>
      </c>
      <c r="J10823" s="4">
        <f>EOMONTH(OnlineRetail[[#This Row],[InvoiceDate]],-1)+1</f>
        <v>40725</v>
      </c>
      <c r="K10823" s="6">
        <f>OnlineRetail[[#This Row],[Quantity]]*OnlineRetail[[#This Row],[UnitPrice]]</f>
        <v>25.5</v>
      </c>
      <c r="L10823" t="str">
        <f t="shared" si="169"/>
        <v>14166|Jul-2011</v>
      </c>
    </row>
    <row r="10824" spans="1:12">
      <c r="A10824">
        <v>540019</v>
      </c>
      <c r="B10824" t="s">
        <v>223</v>
      </c>
      <c r="C10824" t="s">
        <v>9</v>
      </c>
      <c r="D10824">
        <v>11</v>
      </c>
      <c r="E10824" s="1">
        <v>40752.606944444437</v>
      </c>
      <c r="F10824">
        <v>4.25</v>
      </c>
      <c r="G10824">
        <v>13525</v>
      </c>
      <c r="H10824" t="s">
        <v>10</v>
      </c>
      <c r="I10824" t="str">
        <f>IF(AND(LEFT(OnlineRetail[[#This Row],[InvoiceNo]],1)&lt;&gt;"C",OnlineRetail[[#This Row],[CustomerID]]&lt;&gt;""),"Yes","No")</f>
        <v>Yes</v>
      </c>
      <c r="J10824" s="4">
        <f>EOMONTH(OnlineRetail[[#This Row],[InvoiceDate]],-1)+1</f>
        <v>40725</v>
      </c>
      <c r="K10824" s="6">
        <f>OnlineRetail[[#This Row],[Quantity]]*OnlineRetail[[#This Row],[UnitPrice]]</f>
        <v>46.75</v>
      </c>
      <c r="L10824" t="str">
        <f t="shared" si="169"/>
        <v>13525|Jul-2011</v>
      </c>
    </row>
    <row r="10825" spans="1:12">
      <c r="A10825">
        <v>551585</v>
      </c>
      <c r="B10825" t="s">
        <v>105</v>
      </c>
      <c r="C10825" t="s">
        <v>19</v>
      </c>
      <c r="D10825">
        <v>2</v>
      </c>
      <c r="E10825" s="1">
        <v>40752.615277777782</v>
      </c>
      <c r="F10825">
        <v>2.5499999999999998</v>
      </c>
      <c r="G10825">
        <v>13713</v>
      </c>
      <c r="H10825" t="s">
        <v>10</v>
      </c>
      <c r="I10825" t="str">
        <f>IF(AND(LEFT(OnlineRetail[[#This Row],[InvoiceNo]],1)&lt;&gt;"C",OnlineRetail[[#This Row],[CustomerID]]&lt;&gt;""),"Yes","No")</f>
        <v>Yes</v>
      </c>
      <c r="J10825" s="4">
        <f>EOMONTH(OnlineRetail[[#This Row],[InvoiceDate]],-1)+1</f>
        <v>40725</v>
      </c>
      <c r="K10825" s="6">
        <f>OnlineRetail[[#This Row],[Quantity]]*OnlineRetail[[#This Row],[UnitPrice]]</f>
        <v>5.0999999999999996</v>
      </c>
      <c r="L10825" t="str">
        <f t="shared" si="169"/>
        <v>13713|Jul-2011</v>
      </c>
    </row>
    <row r="10826" spans="1:12">
      <c r="A10826">
        <v>554974</v>
      </c>
      <c r="B10826" t="s">
        <v>56</v>
      </c>
      <c r="C10826" t="s">
        <v>14</v>
      </c>
      <c r="D10826">
        <v>8</v>
      </c>
      <c r="E10826" s="1">
        <v>40752.615277777782</v>
      </c>
      <c r="F10826">
        <v>1.25</v>
      </c>
      <c r="G10826">
        <v>12512</v>
      </c>
      <c r="H10826" t="s">
        <v>10</v>
      </c>
      <c r="I10826" t="str">
        <f>IF(AND(LEFT(OnlineRetail[[#This Row],[InvoiceNo]],1)&lt;&gt;"C",OnlineRetail[[#This Row],[CustomerID]]&lt;&gt;""),"Yes","No")</f>
        <v>Yes</v>
      </c>
      <c r="J10826" s="4">
        <f>EOMONTH(OnlineRetail[[#This Row],[InvoiceDate]],-1)+1</f>
        <v>40725</v>
      </c>
      <c r="K10826" s="6">
        <f>OnlineRetail[[#This Row],[Quantity]]*OnlineRetail[[#This Row],[UnitPrice]]</f>
        <v>10</v>
      </c>
      <c r="L10826" t="str">
        <f t="shared" si="169"/>
        <v>12512|Jul-2011</v>
      </c>
    </row>
    <row r="10827" spans="1:12">
      <c r="A10827">
        <v>543366</v>
      </c>
      <c r="B10827" t="s">
        <v>258</v>
      </c>
      <c r="C10827" t="s">
        <v>14</v>
      </c>
      <c r="D10827">
        <v>15</v>
      </c>
      <c r="E10827" s="1">
        <v>40752.629861111112</v>
      </c>
      <c r="F10827">
        <v>2.5499999999999998</v>
      </c>
      <c r="G10827">
        <v>12583</v>
      </c>
      <c r="H10827" t="s">
        <v>10</v>
      </c>
      <c r="I10827" t="str">
        <f>IF(AND(LEFT(OnlineRetail[[#This Row],[InvoiceNo]],1)&lt;&gt;"C",OnlineRetail[[#This Row],[CustomerID]]&lt;&gt;""),"Yes","No")</f>
        <v>Yes</v>
      </c>
      <c r="J10827" s="4">
        <f>EOMONTH(OnlineRetail[[#This Row],[InvoiceDate]],-1)+1</f>
        <v>40725</v>
      </c>
      <c r="K10827" s="6">
        <f>OnlineRetail[[#This Row],[Quantity]]*OnlineRetail[[#This Row],[UnitPrice]]</f>
        <v>38.25</v>
      </c>
      <c r="L10827" t="str">
        <f t="shared" si="169"/>
        <v>12583|Jul-2011</v>
      </c>
    </row>
    <row r="10828" spans="1:12">
      <c r="A10828">
        <v>553469</v>
      </c>
      <c r="B10828" t="s">
        <v>269</v>
      </c>
      <c r="C10828" t="s">
        <v>21</v>
      </c>
      <c r="D10828">
        <v>23</v>
      </c>
      <c r="E10828" s="1">
        <v>40752.646527777782</v>
      </c>
      <c r="F10828">
        <v>4.95</v>
      </c>
      <c r="G10828">
        <v>13763</v>
      </c>
      <c r="H10828" t="s">
        <v>10</v>
      </c>
      <c r="I10828" t="str">
        <f>IF(AND(LEFT(OnlineRetail[[#This Row],[InvoiceNo]],1)&lt;&gt;"C",OnlineRetail[[#This Row],[CustomerID]]&lt;&gt;""),"Yes","No")</f>
        <v>Yes</v>
      </c>
      <c r="J10828" s="4">
        <f>EOMONTH(OnlineRetail[[#This Row],[InvoiceDate]],-1)+1</f>
        <v>40725</v>
      </c>
      <c r="K10828" s="6">
        <f>OnlineRetail[[#This Row],[Quantity]]*OnlineRetail[[#This Row],[UnitPrice]]</f>
        <v>113.85000000000001</v>
      </c>
      <c r="L10828" t="str">
        <f t="shared" si="169"/>
        <v>13763|Jul-2011</v>
      </c>
    </row>
    <row r="10829" spans="1:12">
      <c r="A10829">
        <v>552097</v>
      </c>
      <c r="B10829" t="s">
        <v>102</v>
      </c>
      <c r="C10829" t="s">
        <v>21</v>
      </c>
      <c r="D10829">
        <v>11</v>
      </c>
      <c r="E10829" s="1">
        <v>40752.65</v>
      </c>
      <c r="F10829">
        <v>2.5499999999999998</v>
      </c>
      <c r="G10829">
        <v>13727</v>
      </c>
      <c r="H10829" t="s">
        <v>10</v>
      </c>
      <c r="I10829" t="str">
        <f>IF(AND(LEFT(OnlineRetail[[#This Row],[InvoiceNo]],1)&lt;&gt;"C",OnlineRetail[[#This Row],[CustomerID]]&lt;&gt;""),"Yes","No")</f>
        <v>Yes</v>
      </c>
      <c r="J10829" s="4">
        <f>EOMONTH(OnlineRetail[[#This Row],[InvoiceDate]],-1)+1</f>
        <v>40725</v>
      </c>
      <c r="K10829" s="6">
        <f>OnlineRetail[[#This Row],[Quantity]]*OnlineRetail[[#This Row],[UnitPrice]]</f>
        <v>28.049999999999997</v>
      </c>
      <c r="L10829" t="str">
        <f t="shared" si="169"/>
        <v>13727|Jul-2011</v>
      </c>
    </row>
    <row r="10830" spans="1:12">
      <c r="A10830">
        <v>554447</v>
      </c>
      <c r="B10830" t="s">
        <v>78</v>
      </c>
      <c r="C10830" t="s">
        <v>39</v>
      </c>
      <c r="D10830">
        <v>19</v>
      </c>
      <c r="E10830" s="1">
        <v>40752.652777777781</v>
      </c>
      <c r="F10830">
        <v>7.95</v>
      </c>
      <c r="G10830">
        <v>12471</v>
      </c>
      <c r="H10830" t="s">
        <v>10</v>
      </c>
      <c r="I10830" t="str">
        <f>IF(AND(LEFT(OnlineRetail[[#This Row],[InvoiceNo]],1)&lt;&gt;"C",OnlineRetail[[#This Row],[CustomerID]]&lt;&gt;""),"Yes","No")</f>
        <v>Yes</v>
      </c>
      <c r="J10830" s="4">
        <f>EOMONTH(OnlineRetail[[#This Row],[InvoiceDate]],-1)+1</f>
        <v>40725</v>
      </c>
      <c r="K10830" s="6">
        <f>OnlineRetail[[#This Row],[Quantity]]*OnlineRetail[[#This Row],[UnitPrice]]</f>
        <v>151.05000000000001</v>
      </c>
      <c r="L10830" t="str">
        <f t="shared" si="169"/>
        <v>12471|Jul-2011</v>
      </c>
    </row>
    <row r="10831" spans="1:12">
      <c r="A10831">
        <v>546716</v>
      </c>
      <c r="B10831" t="s">
        <v>100</v>
      </c>
      <c r="C10831" t="s">
        <v>33</v>
      </c>
      <c r="D10831">
        <v>1</v>
      </c>
      <c r="E10831" s="1">
        <v>40752.662499999999</v>
      </c>
      <c r="F10831">
        <v>3.39</v>
      </c>
      <c r="G10831">
        <v>12887</v>
      </c>
      <c r="H10831" t="s">
        <v>10</v>
      </c>
      <c r="I10831" t="str">
        <f>IF(AND(LEFT(OnlineRetail[[#This Row],[InvoiceNo]],1)&lt;&gt;"C",OnlineRetail[[#This Row],[CustomerID]]&lt;&gt;""),"Yes","No")</f>
        <v>Yes</v>
      </c>
      <c r="J10831" s="4">
        <f>EOMONTH(OnlineRetail[[#This Row],[InvoiceDate]],-1)+1</f>
        <v>40725</v>
      </c>
      <c r="K10831" s="6">
        <f>OnlineRetail[[#This Row],[Quantity]]*OnlineRetail[[#This Row],[UnitPrice]]</f>
        <v>3.39</v>
      </c>
      <c r="L10831" t="str">
        <f t="shared" si="169"/>
        <v>12887|Jul-2011</v>
      </c>
    </row>
    <row r="10832" spans="1:12">
      <c r="A10832">
        <v>552396</v>
      </c>
      <c r="B10832" t="s">
        <v>133</v>
      </c>
      <c r="C10832" t="s">
        <v>19</v>
      </c>
      <c r="D10832">
        <v>9</v>
      </c>
      <c r="E10832" s="1">
        <v>40752.664583333331</v>
      </c>
      <c r="F10832">
        <v>1.25</v>
      </c>
      <c r="G10832">
        <v>14287</v>
      </c>
      <c r="H10832" t="s">
        <v>31</v>
      </c>
      <c r="I10832" t="str">
        <f>IF(AND(LEFT(OnlineRetail[[#This Row],[InvoiceNo]],1)&lt;&gt;"C",OnlineRetail[[#This Row],[CustomerID]]&lt;&gt;""),"Yes","No")</f>
        <v>Yes</v>
      </c>
      <c r="J10832" s="4">
        <f>EOMONTH(OnlineRetail[[#This Row],[InvoiceDate]],-1)+1</f>
        <v>40725</v>
      </c>
      <c r="K10832" s="6">
        <f>OnlineRetail[[#This Row],[Quantity]]*OnlineRetail[[#This Row],[UnitPrice]]</f>
        <v>11.25</v>
      </c>
      <c r="L10832" t="str">
        <f t="shared" si="169"/>
        <v>14287|Jul-2011</v>
      </c>
    </row>
    <row r="10833" spans="1:12">
      <c r="A10833">
        <v>552958</v>
      </c>
      <c r="B10833" t="s">
        <v>253</v>
      </c>
      <c r="C10833" t="s">
        <v>50</v>
      </c>
      <c r="D10833">
        <v>4</v>
      </c>
      <c r="E10833" s="1">
        <v>40752.665972222218</v>
      </c>
      <c r="F10833">
        <v>2.5499999999999998</v>
      </c>
      <c r="G10833">
        <v>12963</v>
      </c>
      <c r="H10833" t="s">
        <v>31</v>
      </c>
      <c r="I10833" t="str">
        <f>IF(AND(LEFT(OnlineRetail[[#This Row],[InvoiceNo]],1)&lt;&gt;"C",OnlineRetail[[#This Row],[CustomerID]]&lt;&gt;""),"Yes","No")</f>
        <v>Yes</v>
      </c>
      <c r="J10833" s="4">
        <f>EOMONTH(OnlineRetail[[#This Row],[InvoiceDate]],-1)+1</f>
        <v>40725</v>
      </c>
      <c r="K10833" s="6">
        <f>OnlineRetail[[#This Row],[Quantity]]*OnlineRetail[[#This Row],[UnitPrice]]</f>
        <v>10.199999999999999</v>
      </c>
      <c r="L10833" t="str">
        <f t="shared" si="169"/>
        <v>12963|Jul-2011</v>
      </c>
    </row>
    <row r="10834" spans="1:12">
      <c r="A10834">
        <v>543324</v>
      </c>
      <c r="B10834" t="s">
        <v>216</v>
      </c>
      <c r="C10834" t="s">
        <v>46</v>
      </c>
      <c r="D10834">
        <v>3</v>
      </c>
      <c r="E10834" s="1">
        <v>40752.67291666667</v>
      </c>
      <c r="F10834">
        <v>1.65</v>
      </c>
      <c r="G10834">
        <v>12530</v>
      </c>
      <c r="H10834" t="s">
        <v>10</v>
      </c>
      <c r="I10834" t="str">
        <f>IF(AND(LEFT(OnlineRetail[[#This Row],[InvoiceNo]],1)&lt;&gt;"C",OnlineRetail[[#This Row],[CustomerID]]&lt;&gt;""),"Yes","No")</f>
        <v>Yes</v>
      </c>
      <c r="J10834" s="4">
        <f>EOMONTH(OnlineRetail[[#This Row],[InvoiceDate]],-1)+1</f>
        <v>40725</v>
      </c>
      <c r="K10834" s="6">
        <f>OnlineRetail[[#This Row],[Quantity]]*OnlineRetail[[#This Row],[UnitPrice]]</f>
        <v>4.9499999999999993</v>
      </c>
      <c r="L10834" t="str">
        <f t="shared" si="169"/>
        <v>12530|Jul-2011</v>
      </c>
    </row>
    <row r="10835" spans="1:12">
      <c r="A10835">
        <v>545466</v>
      </c>
      <c r="B10835" t="s">
        <v>162</v>
      </c>
      <c r="C10835" t="s">
        <v>53</v>
      </c>
      <c r="D10835">
        <v>3</v>
      </c>
      <c r="E10835" s="1">
        <v>40752.681250000001</v>
      </c>
      <c r="F10835">
        <v>0.85</v>
      </c>
      <c r="G10835">
        <v>13260</v>
      </c>
      <c r="H10835" t="s">
        <v>10</v>
      </c>
      <c r="I10835" t="str">
        <f>IF(AND(LEFT(OnlineRetail[[#This Row],[InvoiceNo]],1)&lt;&gt;"C",OnlineRetail[[#This Row],[CustomerID]]&lt;&gt;""),"Yes","No")</f>
        <v>Yes</v>
      </c>
      <c r="J10835" s="4">
        <f>EOMONTH(OnlineRetail[[#This Row],[InvoiceDate]],-1)+1</f>
        <v>40725</v>
      </c>
      <c r="K10835" s="6">
        <f>OnlineRetail[[#This Row],[Quantity]]*OnlineRetail[[#This Row],[UnitPrice]]</f>
        <v>2.5499999999999998</v>
      </c>
      <c r="L10835" t="str">
        <f t="shared" si="169"/>
        <v>13260|Jul-2011</v>
      </c>
    </row>
    <row r="10836" spans="1:12">
      <c r="A10836">
        <v>544948</v>
      </c>
      <c r="B10836" t="s">
        <v>134</v>
      </c>
      <c r="C10836" t="s">
        <v>62</v>
      </c>
      <c r="D10836">
        <v>24</v>
      </c>
      <c r="E10836" s="1">
        <v>40752.697222222218</v>
      </c>
      <c r="F10836">
        <v>2.1</v>
      </c>
      <c r="G10836">
        <v>14054</v>
      </c>
      <c r="H10836" t="s">
        <v>10</v>
      </c>
      <c r="I10836" t="str">
        <f>IF(AND(LEFT(OnlineRetail[[#This Row],[InvoiceNo]],1)&lt;&gt;"C",OnlineRetail[[#This Row],[CustomerID]]&lt;&gt;""),"Yes","No")</f>
        <v>Yes</v>
      </c>
      <c r="J10836" s="4">
        <f>EOMONTH(OnlineRetail[[#This Row],[InvoiceDate]],-1)+1</f>
        <v>40725</v>
      </c>
      <c r="K10836" s="6">
        <f>OnlineRetail[[#This Row],[Quantity]]*OnlineRetail[[#This Row],[UnitPrice]]</f>
        <v>50.400000000000006</v>
      </c>
      <c r="L10836" t="str">
        <f t="shared" si="169"/>
        <v>14054|Jul-2011</v>
      </c>
    </row>
    <row r="10837" spans="1:12">
      <c r="A10837">
        <v>552661</v>
      </c>
      <c r="B10837" t="s">
        <v>228</v>
      </c>
      <c r="C10837" t="s">
        <v>42</v>
      </c>
      <c r="D10837">
        <v>14</v>
      </c>
      <c r="E10837" s="1">
        <v>40752.699999999997</v>
      </c>
      <c r="F10837">
        <v>0.85</v>
      </c>
      <c r="G10837">
        <v>14273</v>
      </c>
      <c r="H10837" t="s">
        <v>10</v>
      </c>
      <c r="I10837" t="str">
        <f>IF(AND(LEFT(OnlineRetail[[#This Row],[InvoiceNo]],1)&lt;&gt;"C",OnlineRetail[[#This Row],[CustomerID]]&lt;&gt;""),"Yes","No")</f>
        <v>Yes</v>
      </c>
      <c r="J10837" s="4">
        <f>EOMONTH(OnlineRetail[[#This Row],[InvoiceDate]],-1)+1</f>
        <v>40725</v>
      </c>
      <c r="K10837" s="6">
        <f>OnlineRetail[[#This Row],[Quantity]]*OnlineRetail[[#This Row],[UnitPrice]]</f>
        <v>11.9</v>
      </c>
      <c r="L10837" t="str">
        <f t="shared" si="169"/>
        <v>14273|Jul-2011</v>
      </c>
    </row>
    <row r="10838" spans="1:12">
      <c r="A10838">
        <v>547742</v>
      </c>
      <c r="B10838" t="s">
        <v>34</v>
      </c>
      <c r="C10838" t="s">
        <v>24</v>
      </c>
      <c r="D10838">
        <v>18</v>
      </c>
      <c r="E10838" s="1">
        <v>40752.705555555563</v>
      </c>
      <c r="F10838">
        <v>1.65</v>
      </c>
      <c r="G10838">
        <v>13106</v>
      </c>
      <c r="H10838" t="s">
        <v>10</v>
      </c>
      <c r="I10838" t="str">
        <f>IF(AND(LEFT(OnlineRetail[[#This Row],[InvoiceNo]],1)&lt;&gt;"C",OnlineRetail[[#This Row],[CustomerID]]&lt;&gt;""),"Yes","No")</f>
        <v>Yes</v>
      </c>
      <c r="J10838" s="4">
        <f>EOMONTH(OnlineRetail[[#This Row],[InvoiceDate]],-1)+1</f>
        <v>40725</v>
      </c>
      <c r="K10838" s="6">
        <f>OnlineRetail[[#This Row],[Quantity]]*OnlineRetail[[#This Row],[UnitPrice]]</f>
        <v>29.7</v>
      </c>
      <c r="L10838" t="str">
        <f t="shared" si="169"/>
        <v>13106|Jul-2011</v>
      </c>
    </row>
    <row r="10839" spans="1:12">
      <c r="A10839">
        <v>544835</v>
      </c>
      <c r="B10839" t="s">
        <v>132</v>
      </c>
      <c r="C10839" t="s">
        <v>50</v>
      </c>
      <c r="D10839">
        <v>20</v>
      </c>
      <c r="E10839" s="1">
        <v>40752.705555555563</v>
      </c>
      <c r="F10839">
        <v>7.95</v>
      </c>
      <c r="G10839">
        <v>13550</v>
      </c>
      <c r="H10839" t="s">
        <v>36</v>
      </c>
      <c r="I10839" t="str">
        <f>IF(AND(LEFT(OnlineRetail[[#This Row],[InvoiceNo]],1)&lt;&gt;"C",OnlineRetail[[#This Row],[CustomerID]]&lt;&gt;""),"Yes","No")</f>
        <v>Yes</v>
      </c>
      <c r="J10839" s="4">
        <f>EOMONTH(OnlineRetail[[#This Row],[InvoiceDate]],-1)+1</f>
        <v>40725</v>
      </c>
      <c r="K10839" s="6">
        <f>OnlineRetail[[#This Row],[Quantity]]*OnlineRetail[[#This Row],[UnitPrice]]</f>
        <v>159</v>
      </c>
      <c r="L10839" t="str">
        <f t="shared" si="169"/>
        <v>13550|Jul-2011</v>
      </c>
    </row>
    <row r="10840" spans="1:12">
      <c r="A10840">
        <v>552243</v>
      </c>
      <c r="B10840" t="s">
        <v>137</v>
      </c>
      <c r="C10840" t="s">
        <v>39</v>
      </c>
      <c r="D10840">
        <v>9</v>
      </c>
      <c r="E10840" s="1">
        <v>40752.708333333343</v>
      </c>
      <c r="F10840">
        <v>2.5499999999999998</v>
      </c>
      <c r="G10840">
        <v>13065</v>
      </c>
      <c r="H10840" t="s">
        <v>121</v>
      </c>
      <c r="I10840" t="str">
        <f>IF(AND(LEFT(OnlineRetail[[#This Row],[InvoiceNo]],1)&lt;&gt;"C",OnlineRetail[[#This Row],[CustomerID]]&lt;&gt;""),"Yes","No")</f>
        <v>Yes</v>
      </c>
      <c r="J10840" s="4">
        <f>EOMONTH(OnlineRetail[[#This Row],[InvoiceDate]],-1)+1</f>
        <v>40725</v>
      </c>
      <c r="K10840" s="6">
        <f>OnlineRetail[[#This Row],[Quantity]]*OnlineRetail[[#This Row],[UnitPrice]]</f>
        <v>22.95</v>
      </c>
      <c r="L10840" t="str">
        <f t="shared" si="169"/>
        <v>13065|Jul-2011</v>
      </c>
    </row>
    <row r="10841" spans="1:12">
      <c r="A10841">
        <v>543623</v>
      </c>
      <c r="B10841" t="s">
        <v>265</v>
      </c>
      <c r="C10841" t="s">
        <v>46</v>
      </c>
      <c r="D10841">
        <v>17</v>
      </c>
      <c r="E10841" s="1">
        <v>40752.71875</v>
      </c>
      <c r="F10841">
        <v>4.95</v>
      </c>
      <c r="G10841">
        <v>14062</v>
      </c>
      <c r="H10841" t="s">
        <v>10</v>
      </c>
      <c r="I10841" t="str">
        <f>IF(AND(LEFT(OnlineRetail[[#This Row],[InvoiceNo]],1)&lt;&gt;"C",OnlineRetail[[#This Row],[CustomerID]]&lt;&gt;""),"Yes","No")</f>
        <v>Yes</v>
      </c>
      <c r="J10841" s="4">
        <f>EOMONTH(OnlineRetail[[#This Row],[InvoiceDate]],-1)+1</f>
        <v>40725</v>
      </c>
      <c r="K10841" s="6">
        <f>OnlineRetail[[#This Row],[Quantity]]*OnlineRetail[[#This Row],[UnitPrice]]</f>
        <v>84.15</v>
      </c>
      <c r="L10841" t="str">
        <f t="shared" si="169"/>
        <v>14062|Jul-2011</v>
      </c>
    </row>
    <row r="10842" spans="1:12">
      <c r="A10842">
        <v>552031</v>
      </c>
      <c r="B10842" t="s">
        <v>218</v>
      </c>
      <c r="C10842" t="s">
        <v>50</v>
      </c>
      <c r="D10842">
        <v>13</v>
      </c>
      <c r="E10842" s="1">
        <v>40752.720833333333</v>
      </c>
      <c r="F10842">
        <v>2.5499999999999998</v>
      </c>
      <c r="G10842">
        <v>14145</v>
      </c>
      <c r="H10842" t="s">
        <v>10</v>
      </c>
      <c r="I10842" t="str">
        <f>IF(AND(LEFT(OnlineRetail[[#This Row],[InvoiceNo]],1)&lt;&gt;"C",OnlineRetail[[#This Row],[CustomerID]]&lt;&gt;""),"Yes","No")</f>
        <v>Yes</v>
      </c>
      <c r="J10842" s="4">
        <f>EOMONTH(OnlineRetail[[#This Row],[InvoiceDate]],-1)+1</f>
        <v>40725</v>
      </c>
      <c r="K10842" s="6">
        <f>OnlineRetail[[#This Row],[Quantity]]*OnlineRetail[[#This Row],[UnitPrice]]</f>
        <v>33.15</v>
      </c>
      <c r="L10842" t="str">
        <f t="shared" si="169"/>
        <v>14145|Jul-2011</v>
      </c>
    </row>
    <row r="10843" spans="1:12">
      <c r="A10843">
        <v>547204</v>
      </c>
      <c r="B10843" t="s">
        <v>238</v>
      </c>
      <c r="C10843" t="s">
        <v>9</v>
      </c>
      <c r="D10843">
        <v>9</v>
      </c>
      <c r="E10843" s="1">
        <v>40752.743750000001</v>
      </c>
      <c r="F10843">
        <v>3.39</v>
      </c>
      <c r="G10843">
        <v>12356</v>
      </c>
      <c r="H10843" t="s">
        <v>10</v>
      </c>
      <c r="I10843" t="str">
        <f>IF(AND(LEFT(OnlineRetail[[#This Row],[InvoiceNo]],1)&lt;&gt;"C",OnlineRetail[[#This Row],[CustomerID]]&lt;&gt;""),"Yes","No")</f>
        <v>Yes</v>
      </c>
      <c r="J10843" s="4">
        <f>EOMONTH(OnlineRetail[[#This Row],[InvoiceDate]],-1)+1</f>
        <v>40725</v>
      </c>
      <c r="K10843" s="6">
        <f>OnlineRetail[[#This Row],[Quantity]]*OnlineRetail[[#This Row],[UnitPrice]]</f>
        <v>30.51</v>
      </c>
      <c r="L10843" t="str">
        <f t="shared" si="169"/>
        <v>12356|Jul-2011</v>
      </c>
    </row>
    <row r="10844" spans="1:12">
      <c r="A10844">
        <v>546719</v>
      </c>
      <c r="B10844" t="s">
        <v>192</v>
      </c>
      <c r="C10844" t="s">
        <v>50</v>
      </c>
      <c r="D10844">
        <v>9</v>
      </c>
      <c r="E10844" s="1">
        <v>40752.760416666657</v>
      </c>
      <c r="F10844">
        <v>4.25</v>
      </c>
      <c r="G10844">
        <v>13345</v>
      </c>
      <c r="H10844" t="s">
        <v>10</v>
      </c>
      <c r="I10844" t="str">
        <f>IF(AND(LEFT(OnlineRetail[[#This Row],[InvoiceNo]],1)&lt;&gt;"C",OnlineRetail[[#This Row],[CustomerID]]&lt;&gt;""),"Yes","No")</f>
        <v>Yes</v>
      </c>
      <c r="J10844" s="4">
        <f>EOMONTH(OnlineRetail[[#This Row],[InvoiceDate]],-1)+1</f>
        <v>40725</v>
      </c>
      <c r="K10844" s="6">
        <f>OnlineRetail[[#This Row],[Quantity]]*OnlineRetail[[#This Row],[UnitPrice]]</f>
        <v>38.25</v>
      </c>
      <c r="L10844" t="str">
        <f t="shared" si="169"/>
        <v>13345|Jul-2011</v>
      </c>
    </row>
    <row r="10845" spans="1:12">
      <c r="A10845">
        <v>536386</v>
      </c>
      <c r="B10845" t="s">
        <v>133</v>
      </c>
      <c r="C10845" t="s">
        <v>12</v>
      </c>
      <c r="D10845">
        <v>23</v>
      </c>
      <c r="E10845" s="1">
        <v>40752.770138888889</v>
      </c>
      <c r="F10845">
        <v>9.9499999999999993</v>
      </c>
      <c r="G10845">
        <v>13850</v>
      </c>
      <c r="H10845" t="s">
        <v>10</v>
      </c>
      <c r="I10845" t="str">
        <f>IF(AND(LEFT(OnlineRetail[[#This Row],[InvoiceNo]],1)&lt;&gt;"C",OnlineRetail[[#This Row],[CustomerID]]&lt;&gt;""),"Yes","No")</f>
        <v>Yes</v>
      </c>
      <c r="J10845" s="4">
        <f>EOMONTH(OnlineRetail[[#This Row],[InvoiceDate]],-1)+1</f>
        <v>40725</v>
      </c>
      <c r="K10845" s="6">
        <f>OnlineRetail[[#This Row],[Quantity]]*OnlineRetail[[#This Row],[UnitPrice]]</f>
        <v>228.85</v>
      </c>
      <c r="L10845" t="str">
        <f t="shared" si="169"/>
        <v>13850|Jul-2011</v>
      </c>
    </row>
    <row r="10846" spans="1:12">
      <c r="A10846">
        <v>547870</v>
      </c>
      <c r="B10846" t="s">
        <v>231</v>
      </c>
      <c r="C10846" t="s">
        <v>33</v>
      </c>
      <c r="D10846">
        <v>10</v>
      </c>
      <c r="E10846" s="1">
        <v>40752.775000000001</v>
      </c>
      <c r="F10846">
        <v>4.95</v>
      </c>
      <c r="G10846">
        <v>12634</v>
      </c>
      <c r="H10846" t="s">
        <v>10</v>
      </c>
      <c r="I10846" t="str">
        <f>IF(AND(LEFT(OnlineRetail[[#This Row],[InvoiceNo]],1)&lt;&gt;"C",OnlineRetail[[#This Row],[CustomerID]]&lt;&gt;""),"Yes","No")</f>
        <v>Yes</v>
      </c>
      <c r="J10846" s="4">
        <f>EOMONTH(OnlineRetail[[#This Row],[InvoiceDate]],-1)+1</f>
        <v>40725</v>
      </c>
      <c r="K10846" s="6">
        <f>OnlineRetail[[#This Row],[Quantity]]*OnlineRetail[[#This Row],[UnitPrice]]</f>
        <v>49.5</v>
      </c>
      <c r="L10846" t="str">
        <f t="shared" si="169"/>
        <v>12634|Jul-2011</v>
      </c>
    </row>
    <row r="10847" spans="1:12">
      <c r="A10847">
        <v>555808</v>
      </c>
      <c r="B10847" t="s">
        <v>155</v>
      </c>
      <c r="C10847" t="s">
        <v>83</v>
      </c>
      <c r="D10847">
        <v>7</v>
      </c>
      <c r="E10847" s="1">
        <v>40752.77847222222</v>
      </c>
      <c r="F10847">
        <v>1.65</v>
      </c>
      <c r="G10847">
        <v>12477</v>
      </c>
      <c r="H10847" t="s">
        <v>10</v>
      </c>
      <c r="I10847" t="str">
        <f>IF(AND(LEFT(OnlineRetail[[#This Row],[InvoiceNo]],1)&lt;&gt;"C",OnlineRetail[[#This Row],[CustomerID]]&lt;&gt;""),"Yes","No")</f>
        <v>Yes</v>
      </c>
      <c r="J10847" s="4">
        <f>EOMONTH(OnlineRetail[[#This Row],[InvoiceDate]],-1)+1</f>
        <v>40725</v>
      </c>
      <c r="K10847" s="6">
        <f>OnlineRetail[[#This Row],[Quantity]]*OnlineRetail[[#This Row],[UnitPrice]]</f>
        <v>11.549999999999999</v>
      </c>
      <c r="L10847" t="str">
        <f t="shared" si="169"/>
        <v>12477|Jul-2011</v>
      </c>
    </row>
    <row r="10848" spans="1:12">
      <c r="A10848">
        <v>555725</v>
      </c>
      <c r="B10848" t="s">
        <v>259</v>
      </c>
      <c r="C10848" t="s">
        <v>21</v>
      </c>
      <c r="D10848">
        <v>15</v>
      </c>
      <c r="E10848" s="1">
        <v>40752.795138888891</v>
      </c>
      <c r="F10848">
        <v>5.95</v>
      </c>
      <c r="G10848">
        <v>13250</v>
      </c>
      <c r="H10848" t="s">
        <v>10</v>
      </c>
      <c r="I10848" t="str">
        <f>IF(AND(LEFT(OnlineRetail[[#This Row],[InvoiceNo]],1)&lt;&gt;"C",OnlineRetail[[#This Row],[CustomerID]]&lt;&gt;""),"Yes","No")</f>
        <v>Yes</v>
      </c>
      <c r="J10848" s="4">
        <f>EOMONTH(OnlineRetail[[#This Row],[InvoiceDate]],-1)+1</f>
        <v>40725</v>
      </c>
      <c r="K10848" s="6">
        <f>OnlineRetail[[#This Row],[Quantity]]*OnlineRetail[[#This Row],[UnitPrice]]</f>
        <v>89.25</v>
      </c>
      <c r="L10848" t="str">
        <f t="shared" si="169"/>
        <v>13250|Jul-2011</v>
      </c>
    </row>
    <row r="10849" spans="1:12">
      <c r="A10849">
        <v>539132</v>
      </c>
      <c r="B10849" t="s">
        <v>233</v>
      </c>
      <c r="C10849" t="s">
        <v>48</v>
      </c>
      <c r="D10849">
        <v>19</v>
      </c>
      <c r="E10849" s="1">
        <v>40752.796527777777</v>
      </c>
      <c r="F10849">
        <v>5.95</v>
      </c>
      <c r="G10849">
        <v>14176</v>
      </c>
      <c r="H10849" t="s">
        <v>10</v>
      </c>
      <c r="I10849" t="str">
        <f>IF(AND(LEFT(OnlineRetail[[#This Row],[InvoiceNo]],1)&lt;&gt;"C",OnlineRetail[[#This Row],[CustomerID]]&lt;&gt;""),"Yes","No")</f>
        <v>Yes</v>
      </c>
      <c r="J10849" s="4">
        <f>EOMONTH(OnlineRetail[[#This Row],[InvoiceDate]],-1)+1</f>
        <v>40725</v>
      </c>
      <c r="K10849" s="6">
        <f>OnlineRetail[[#This Row],[Quantity]]*OnlineRetail[[#This Row],[UnitPrice]]</f>
        <v>113.05</v>
      </c>
      <c r="L10849" t="str">
        <f t="shared" si="169"/>
        <v>14176|Jul-2011</v>
      </c>
    </row>
    <row r="10850" spans="1:12">
      <c r="A10850">
        <v>538150</v>
      </c>
      <c r="B10850" t="s">
        <v>267</v>
      </c>
      <c r="C10850" t="s">
        <v>50</v>
      </c>
      <c r="D10850">
        <v>10</v>
      </c>
      <c r="E10850" s="1">
        <v>40752.801388888889</v>
      </c>
      <c r="F10850">
        <v>9.9499999999999993</v>
      </c>
      <c r="G10850">
        <v>14098</v>
      </c>
      <c r="H10850" t="s">
        <v>10</v>
      </c>
      <c r="I10850" t="str">
        <f>IF(AND(LEFT(OnlineRetail[[#This Row],[InvoiceNo]],1)&lt;&gt;"C",OnlineRetail[[#This Row],[CustomerID]]&lt;&gt;""),"Yes","No")</f>
        <v>Yes</v>
      </c>
      <c r="J10850" s="4">
        <f>EOMONTH(OnlineRetail[[#This Row],[InvoiceDate]],-1)+1</f>
        <v>40725</v>
      </c>
      <c r="K10850" s="6">
        <f>OnlineRetail[[#This Row],[Quantity]]*OnlineRetail[[#This Row],[UnitPrice]]</f>
        <v>99.5</v>
      </c>
      <c r="L10850" t="str">
        <f t="shared" si="169"/>
        <v>14098|Jul-2011</v>
      </c>
    </row>
    <row r="10851" spans="1:12">
      <c r="A10851">
        <v>553362</v>
      </c>
      <c r="B10851" t="s">
        <v>133</v>
      </c>
      <c r="C10851" t="s">
        <v>40</v>
      </c>
      <c r="D10851">
        <v>10</v>
      </c>
      <c r="E10851" s="1">
        <v>40752.805555555547</v>
      </c>
      <c r="F10851">
        <v>1.25</v>
      </c>
      <c r="G10851">
        <v>12622</v>
      </c>
      <c r="H10851" t="s">
        <v>10</v>
      </c>
      <c r="I10851" t="str">
        <f>IF(AND(LEFT(OnlineRetail[[#This Row],[InvoiceNo]],1)&lt;&gt;"C",OnlineRetail[[#This Row],[CustomerID]]&lt;&gt;""),"Yes","No")</f>
        <v>Yes</v>
      </c>
      <c r="J10851" s="4">
        <f>EOMONTH(OnlineRetail[[#This Row],[InvoiceDate]],-1)+1</f>
        <v>40725</v>
      </c>
      <c r="K10851" s="6">
        <f>OnlineRetail[[#This Row],[Quantity]]*OnlineRetail[[#This Row],[UnitPrice]]</f>
        <v>12.5</v>
      </c>
      <c r="L10851" t="str">
        <f t="shared" si="169"/>
        <v>12622|Jul-2011</v>
      </c>
    </row>
    <row r="10852" spans="1:12">
      <c r="A10852">
        <v>544971</v>
      </c>
      <c r="B10852" t="s">
        <v>239</v>
      </c>
      <c r="C10852" t="s">
        <v>46</v>
      </c>
      <c r="D10852">
        <v>19</v>
      </c>
      <c r="E10852" s="1">
        <v>40752.807638888888</v>
      </c>
      <c r="F10852">
        <v>7.95</v>
      </c>
      <c r="G10852">
        <v>13779</v>
      </c>
      <c r="H10852" t="s">
        <v>36</v>
      </c>
      <c r="I10852" t="str">
        <f>IF(AND(LEFT(OnlineRetail[[#This Row],[InvoiceNo]],1)&lt;&gt;"C",OnlineRetail[[#This Row],[CustomerID]]&lt;&gt;""),"Yes","No")</f>
        <v>Yes</v>
      </c>
      <c r="J10852" s="4">
        <f>EOMONTH(OnlineRetail[[#This Row],[InvoiceDate]],-1)+1</f>
        <v>40725</v>
      </c>
      <c r="K10852" s="6">
        <f>OnlineRetail[[#This Row],[Quantity]]*OnlineRetail[[#This Row],[UnitPrice]]</f>
        <v>151.05000000000001</v>
      </c>
      <c r="L10852" t="str">
        <f t="shared" si="169"/>
        <v>13779|Jul-2011</v>
      </c>
    </row>
    <row r="10853" spans="1:12">
      <c r="A10853">
        <v>540267</v>
      </c>
      <c r="B10853" t="s">
        <v>259</v>
      </c>
      <c r="C10853" t="s">
        <v>29</v>
      </c>
      <c r="D10853">
        <v>19</v>
      </c>
      <c r="E10853" s="1">
        <v>40752.826388888891</v>
      </c>
      <c r="F10853">
        <v>4.25</v>
      </c>
      <c r="G10853">
        <v>13364</v>
      </c>
      <c r="H10853" t="s">
        <v>10</v>
      </c>
      <c r="I10853" t="str">
        <f>IF(AND(LEFT(OnlineRetail[[#This Row],[InvoiceNo]],1)&lt;&gt;"C",OnlineRetail[[#This Row],[CustomerID]]&lt;&gt;""),"Yes","No")</f>
        <v>Yes</v>
      </c>
      <c r="J10853" s="4">
        <f>EOMONTH(OnlineRetail[[#This Row],[InvoiceDate]],-1)+1</f>
        <v>40725</v>
      </c>
      <c r="K10853" s="6">
        <f>OnlineRetail[[#This Row],[Quantity]]*OnlineRetail[[#This Row],[UnitPrice]]</f>
        <v>80.75</v>
      </c>
      <c r="L10853" t="str">
        <f t="shared" si="169"/>
        <v>13364|Jul-2011</v>
      </c>
    </row>
    <row r="10854" spans="1:12">
      <c r="A10854">
        <v>539390</v>
      </c>
      <c r="B10854" t="s">
        <v>38</v>
      </c>
      <c r="C10854" t="s">
        <v>33</v>
      </c>
      <c r="D10854">
        <v>18</v>
      </c>
      <c r="E10854" s="1">
        <v>40756.336111111108</v>
      </c>
      <c r="F10854">
        <v>4.95</v>
      </c>
      <c r="G10854">
        <v>12509</v>
      </c>
      <c r="H10854" t="s">
        <v>10</v>
      </c>
      <c r="I10854" t="str">
        <f>IF(AND(LEFT(OnlineRetail[[#This Row],[InvoiceNo]],1)&lt;&gt;"C",OnlineRetail[[#This Row],[CustomerID]]&lt;&gt;""),"Yes","No")</f>
        <v>Yes</v>
      </c>
      <c r="J10854" s="4">
        <f>EOMONTH(OnlineRetail[[#This Row],[InvoiceDate]],-1)+1</f>
        <v>40756</v>
      </c>
      <c r="K10854" s="6">
        <f>OnlineRetail[[#This Row],[Quantity]]*OnlineRetail[[#This Row],[UnitPrice]]</f>
        <v>89.100000000000009</v>
      </c>
      <c r="L10854" t="str">
        <f t="shared" si="169"/>
        <v>12509|Aug-2011</v>
      </c>
    </row>
    <row r="10855" spans="1:12">
      <c r="A10855">
        <v>542127</v>
      </c>
      <c r="B10855" t="s">
        <v>174</v>
      </c>
      <c r="C10855" t="s">
        <v>24</v>
      </c>
      <c r="D10855">
        <v>21</v>
      </c>
      <c r="E10855" s="1">
        <v>40756.344444444447</v>
      </c>
      <c r="F10855">
        <v>9.9499999999999993</v>
      </c>
      <c r="G10855">
        <v>13958</v>
      </c>
      <c r="H10855" t="s">
        <v>17</v>
      </c>
      <c r="I10855" t="str">
        <f>IF(AND(LEFT(OnlineRetail[[#This Row],[InvoiceNo]],1)&lt;&gt;"C",OnlineRetail[[#This Row],[CustomerID]]&lt;&gt;""),"Yes","No")</f>
        <v>Yes</v>
      </c>
      <c r="J10855" s="4">
        <f>EOMONTH(OnlineRetail[[#This Row],[InvoiceDate]],-1)+1</f>
        <v>40756</v>
      </c>
      <c r="K10855" s="6">
        <f>OnlineRetail[[#This Row],[Quantity]]*OnlineRetail[[#This Row],[UnitPrice]]</f>
        <v>208.95</v>
      </c>
      <c r="L10855" t="str">
        <f t="shared" si="169"/>
        <v>13958|Aug-2011</v>
      </c>
    </row>
    <row r="10856" spans="1:12">
      <c r="A10856">
        <v>538277</v>
      </c>
      <c r="B10856" t="s">
        <v>67</v>
      </c>
      <c r="C10856" t="s">
        <v>29</v>
      </c>
      <c r="D10856">
        <v>24</v>
      </c>
      <c r="E10856" s="1">
        <v>40756.344444444447</v>
      </c>
      <c r="F10856">
        <v>1.65</v>
      </c>
      <c r="G10856">
        <v>13892</v>
      </c>
      <c r="H10856" t="s">
        <v>10</v>
      </c>
      <c r="I10856" t="str">
        <f>IF(AND(LEFT(OnlineRetail[[#This Row],[InvoiceNo]],1)&lt;&gt;"C",OnlineRetail[[#This Row],[CustomerID]]&lt;&gt;""),"Yes","No")</f>
        <v>Yes</v>
      </c>
      <c r="J10856" s="4">
        <f>EOMONTH(OnlineRetail[[#This Row],[InvoiceDate]],-1)+1</f>
        <v>40756</v>
      </c>
      <c r="K10856" s="6">
        <f>OnlineRetail[[#This Row],[Quantity]]*OnlineRetail[[#This Row],[UnitPrice]]</f>
        <v>39.599999999999994</v>
      </c>
      <c r="L10856" t="str">
        <f t="shared" si="169"/>
        <v>13892|Aug-2011</v>
      </c>
    </row>
    <row r="10857" spans="1:12">
      <c r="A10857">
        <v>555443</v>
      </c>
      <c r="B10857" t="s">
        <v>201</v>
      </c>
      <c r="C10857" t="s">
        <v>16</v>
      </c>
      <c r="D10857">
        <v>20</v>
      </c>
      <c r="E10857" s="1">
        <v>40756.357638888891</v>
      </c>
      <c r="F10857">
        <v>1.25</v>
      </c>
      <c r="G10857">
        <v>12944</v>
      </c>
      <c r="H10857" t="s">
        <v>10</v>
      </c>
      <c r="I10857" t="str">
        <f>IF(AND(LEFT(OnlineRetail[[#This Row],[InvoiceNo]],1)&lt;&gt;"C",OnlineRetail[[#This Row],[CustomerID]]&lt;&gt;""),"Yes","No")</f>
        <v>Yes</v>
      </c>
      <c r="J10857" s="4">
        <f>EOMONTH(OnlineRetail[[#This Row],[InvoiceDate]],-1)+1</f>
        <v>40756</v>
      </c>
      <c r="K10857" s="6">
        <f>OnlineRetail[[#This Row],[Quantity]]*OnlineRetail[[#This Row],[UnitPrice]]</f>
        <v>25</v>
      </c>
      <c r="L10857" t="str">
        <f t="shared" si="169"/>
        <v>12944|Aug-2011</v>
      </c>
    </row>
    <row r="10858" spans="1:12">
      <c r="A10858">
        <v>548990</v>
      </c>
      <c r="B10858" t="s">
        <v>201</v>
      </c>
      <c r="C10858" t="s">
        <v>48</v>
      </c>
      <c r="D10858">
        <v>7</v>
      </c>
      <c r="E10858" s="1">
        <v>40756.35833333333</v>
      </c>
      <c r="F10858">
        <v>9.9499999999999993</v>
      </c>
      <c r="G10858">
        <v>13398</v>
      </c>
      <c r="H10858" t="s">
        <v>10</v>
      </c>
      <c r="I10858" t="str">
        <f>IF(AND(LEFT(OnlineRetail[[#This Row],[InvoiceNo]],1)&lt;&gt;"C",OnlineRetail[[#This Row],[CustomerID]]&lt;&gt;""),"Yes","No")</f>
        <v>Yes</v>
      </c>
      <c r="J10858" s="4">
        <f>EOMONTH(OnlineRetail[[#This Row],[InvoiceDate]],-1)+1</f>
        <v>40756</v>
      </c>
      <c r="K10858" s="6">
        <f>OnlineRetail[[#This Row],[Quantity]]*OnlineRetail[[#This Row],[UnitPrice]]</f>
        <v>69.649999999999991</v>
      </c>
      <c r="L10858" t="str">
        <f t="shared" si="169"/>
        <v>13398|Aug-2011</v>
      </c>
    </row>
    <row r="10859" spans="1:12">
      <c r="A10859">
        <v>549054</v>
      </c>
      <c r="B10859" t="s">
        <v>205</v>
      </c>
      <c r="C10859" t="s">
        <v>50</v>
      </c>
      <c r="D10859">
        <v>9</v>
      </c>
      <c r="E10859" s="1">
        <v>40756.375</v>
      </c>
      <c r="F10859">
        <v>9.9499999999999993</v>
      </c>
      <c r="G10859">
        <v>12769</v>
      </c>
      <c r="H10859" t="s">
        <v>25</v>
      </c>
      <c r="I10859" t="str">
        <f>IF(AND(LEFT(OnlineRetail[[#This Row],[InvoiceNo]],1)&lt;&gt;"C",OnlineRetail[[#This Row],[CustomerID]]&lt;&gt;""),"Yes","No")</f>
        <v>Yes</v>
      </c>
      <c r="J10859" s="4">
        <f>EOMONTH(OnlineRetail[[#This Row],[InvoiceDate]],-1)+1</f>
        <v>40756</v>
      </c>
      <c r="K10859" s="6">
        <f>OnlineRetail[[#This Row],[Quantity]]*OnlineRetail[[#This Row],[UnitPrice]]</f>
        <v>89.55</v>
      </c>
      <c r="L10859" t="str">
        <f t="shared" si="169"/>
        <v>12769|Aug-2011</v>
      </c>
    </row>
    <row r="10860" spans="1:12">
      <c r="A10860">
        <v>550233</v>
      </c>
      <c r="B10860" t="s">
        <v>149</v>
      </c>
      <c r="C10860" t="s">
        <v>19</v>
      </c>
      <c r="D10860">
        <v>16</v>
      </c>
      <c r="E10860" s="1">
        <v>40756.37777777778</v>
      </c>
      <c r="F10860">
        <v>4.95</v>
      </c>
      <c r="G10860">
        <v>12603</v>
      </c>
      <c r="H10860" t="s">
        <v>10</v>
      </c>
      <c r="I10860" t="str">
        <f>IF(AND(LEFT(OnlineRetail[[#This Row],[InvoiceNo]],1)&lt;&gt;"C",OnlineRetail[[#This Row],[CustomerID]]&lt;&gt;""),"Yes","No")</f>
        <v>Yes</v>
      </c>
      <c r="J10860" s="4">
        <f>EOMONTH(OnlineRetail[[#This Row],[InvoiceDate]],-1)+1</f>
        <v>40756</v>
      </c>
      <c r="K10860" s="6">
        <f>OnlineRetail[[#This Row],[Quantity]]*OnlineRetail[[#This Row],[UnitPrice]]</f>
        <v>79.2</v>
      </c>
      <c r="L10860" t="str">
        <f t="shared" si="169"/>
        <v>12603|Aug-2011</v>
      </c>
    </row>
    <row r="10861" spans="1:12">
      <c r="A10861">
        <v>540830</v>
      </c>
      <c r="B10861" t="s">
        <v>262</v>
      </c>
      <c r="C10861" t="s">
        <v>24</v>
      </c>
      <c r="D10861">
        <v>6</v>
      </c>
      <c r="E10861" s="1">
        <v>40756.381944444453</v>
      </c>
      <c r="F10861">
        <v>7.95</v>
      </c>
      <c r="G10861">
        <v>13461</v>
      </c>
      <c r="H10861" t="s">
        <v>10</v>
      </c>
      <c r="I10861" t="str">
        <f>IF(AND(LEFT(OnlineRetail[[#This Row],[InvoiceNo]],1)&lt;&gt;"C",OnlineRetail[[#This Row],[CustomerID]]&lt;&gt;""),"Yes","No")</f>
        <v>Yes</v>
      </c>
      <c r="J10861" s="4">
        <f>EOMONTH(OnlineRetail[[#This Row],[InvoiceDate]],-1)+1</f>
        <v>40756</v>
      </c>
      <c r="K10861" s="6">
        <f>OnlineRetail[[#This Row],[Quantity]]*OnlineRetail[[#This Row],[UnitPrice]]</f>
        <v>47.7</v>
      </c>
      <c r="L10861" t="str">
        <f t="shared" si="169"/>
        <v>13461|Aug-2011</v>
      </c>
    </row>
    <row r="10862" spans="1:12">
      <c r="A10862">
        <v>555153</v>
      </c>
      <c r="B10862" t="s">
        <v>168</v>
      </c>
      <c r="C10862" t="s">
        <v>83</v>
      </c>
      <c r="D10862">
        <v>24</v>
      </c>
      <c r="E10862" s="1">
        <v>40756.39166666667</v>
      </c>
      <c r="F10862">
        <v>9.9499999999999993</v>
      </c>
      <c r="G10862">
        <v>12467</v>
      </c>
      <c r="H10862" t="s">
        <v>10</v>
      </c>
      <c r="I10862" t="str">
        <f>IF(AND(LEFT(OnlineRetail[[#This Row],[InvoiceNo]],1)&lt;&gt;"C",OnlineRetail[[#This Row],[CustomerID]]&lt;&gt;""),"Yes","No")</f>
        <v>Yes</v>
      </c>
      <c r="J10862" s="4">
        <f>EOMONTH(OnlineRetail[[#This Row],[InvoiceDate]],-1)+1</f>
        <v>40756</v>
      </c>
      <c r="K10862" s="6">
        <f>OnlineRetail[[#This Row],[Quantity]]*OnlineRetail[[#This Row],[UnitPrice]]</f>
        <v>238.79999999999998</v>
      </c>
      <c r="L10862" t="str">
        <f t="shared" si="169"/>
        <v>12467|Aug-2011</v>
      </c>
    </row>
    <row r="10863" spans="1:12">
      <c r="A10863">
        <v>547332</v>
      </c>
      <c r="B10863" t="s">
        <v>106</v>
      </c>
      <c r="C10863" t="s">
        <v>48</v>
      </c>
      <c r="D10863">
        <v>19</v>
      </c>
      <c r="E10863" s="1">
        <v>40756.400694444441</v>
      </c>
      <c r="F10863">
        <v>4.95</v>
      </c>
      <c r="G10863">
        <v>13710</v>
      </c>
      <c r="H10863" t="s">
        <v>10</v>
      </c>
      <c r="I10863" t="str">
        <f>IF(AND(LEFT(OnlineRetail[[#This Row],[InvoiceNo]],1)&lt;&gt;"C",OnlineRetail[[#This Row],[CustomerID]]&lt;&gt;""),"Yes","No")</f>
        <v>Yes</v>
      </c>
      <c r="J10863" s="4">
        <f>EOMONTH(OnlineRetail[[#This Row],[InvoiceDate]],-1)+1</f>
        <v>40756</v>
      </c>
      <c r="K10863" s="6">
        <f>OnlineRetail[[#This Row],[Quantity]]*OnlineRetail[[#This Row],[UnitPrice]]</f>
        <v>94.05</v>
      </c>
      <c r="L10863" t="str">
        <f t="shared" si="169"/>
        <v>13710|Aug-2011</v>
      </c>
    </row>
    <row r="10864" spans="1:12">
      <c r="A10864">
        <v>556039</v>
      </c>
      <c r="B10864" t="s">
        <v>54</v>
      </c>
      <c r="C10864" t="s">
        <v>29</v>
      </c>
      <c r="D10864">
        <v>22</v>
      </c>
      <c r="E10864" s="1">
        <v>40756.402777777781</v>
      </c>
      <c r="F10864">
        <v>2.1</v>
      </c>
      <c r="G10864">
        <v>13012</v>
      </c>
      <c r="H10864" t="s">
        <v>10</v>
      </c>
      <c r="I10864" t="str">
        <f>IF(AND(LEFT(OnlineRetail[[#This Row],[InvoiceNo]],1)&lt;&gt;"C",OnlineRetail[[#This Row],[CustomerID]]&lt;&gt;""),"Yes","No")</f>
        <v>Yes</v>
      </c>
      <c r="J10864" s="4">
        <f>EOMONTH(OnlineRetail[[#This Row],[InvoiceDate]],-1)+1</f>
        <v>40756</v>
      </c>
      <c r="K10864" s="6">
        <f>OnlineRetail[[#This Row],[Quantity]]*OnlineRetail[[#This Row],[UnitPrice]]</f>
        <v>46.2</v>
      </c>
      <c r="L10864" t="str">
        <f t="shared" si="169"/>
        <v>13012|Aug-2011</v>
      </c>
    </row>
    <row r="10865" spans="1:12">
      <c r="A10865">
        <v>550785</v>
      </c>
      <c r="B10865" t="s">
        <v>44</v>
      </c>
      <c r="C10865" t="s">
        <v>9</v>
      </c>
      <c r="D10865">
        <v>1</v>
      </c>
      <c r="E10865" s="1">
        <v>40756.402777777781</v>
      </c>
      <c r="F10865">
        <v>0.85</v>
      </c>
      <c r="G10865">
        <v>13690</v>
      </c>
      <c r="H10865" t="s">
        <v>10</v>
      </c>
      <c r="I10865" t="str">
        <f>IF(AND(LEFT(OnlineRetail[[#This Row],[InvoiceNo]],1)&lt;&gt;"C",OnlineRetail[[#This Row],[CustomerID]]&lt;&gt;""),"Yes","No")</f>
        <v>Yes</v>
      </c>
      <c r="J10865" s="4">
        <f>EOMONTH(OnlineRetail[[#This Row],[InvoiceDate]],-1)+1</f>
        <v>40756</v>
      </c>
      <c r="K10865" s="6">
        <f>OnlineRetail[[#This Row],[Quantity]]*OnlineRetail[[#This Row],[UnitPrice]]</f>
        <v>0.85</v>
      </c>
      <c r="L10865" t="str">
        <f t="shared" si="169"/>
        <v>13690|Aug-2011</v>
      </c>
    </row>
    <row r="10866" spans="1:12">
      <c r="A10866">
        <v>552437</v>
      </c>
      <c r="B10866" t="s">
        <v>109</v>
      </c>
      <c r="C10866" t="s">
        <v>40</v>
      </c>
      <c r="D10866">
        <v>19</v>
      </c>
      <c r="E10866" s="1">
        <v>40756.415277777778</v>
      </c>
      <c r="F10866">
        <v>3.39</v>
      </c>
      <c r="G10866">
        <v>14009</v>
      </c>
      <c r="H10866" t="s">
        <v>10</v>
      </c>
      <c r="I10866" t="str">
        <f>IF(AND(LEFT(OnlineRetail[[#This Row],[InvoiceNo]],1)&lt;&gt;"C",OnlineRetail[[#This Row],[CustomerID]]&lt;&gt;""),"Yes","No")</f>
        <v>Yes</v>
      </c>
      <c r="J10866" s="4">
        <f>EOMONTH(OnlineRetail[[#This Row],[InvoiceDate]],-1)+1</f>
        <v>40756</v>
      </c>
      <c r="K10866" s="6">
        <f>OnlineRetail[[#This Row],[Quantity]]*OnlineRetail[[#This Row],[UnitPrice]]</f>
        <v>64.41</v>
      </c>
      <c r="L10866" t="str">
        <f t="shared" si="169"/>
        <v>14009|Aug-2011</v>
      </c>
    </row>
    <row r="10867" spans="1:12">
      <c r="A10867">
        <v>544799</v>
      </c>
      <c r="B10867" t="s">
        <v>43</v>
      </c>
      <c r="C10867" t="s">
        <v>16</v>
      </c>
      <c r="D10867">
        <v>22</v>
      </c>
      <c r="E10867" s="1">
        <v>40756.416666666657</v>
      </c>
      <c r="F10867">
        <v>2.1</v>
      </c>
      <c r="G10867">
        <v>12699</v>
      </c>
      <c r="H10867" t="s">
        <v>10</v>
      </c>
      <c r="I10867" t="str">
        <f>IF(AND(LEFT(OnlineRetail[[#This Row],[InvoiceNo]],1)&lt;&gt;"C",OnlineRetail[[#This Row],[CustomerID]]&lt;&gt;""),"Yes","No")</f>
        <v>Yes</v>
      </c>
      <c r="J10867" s="4">
        <f>EOMONTH(OnlineRetail[[#This Row],[InvoiceDate]],-1)+1</f>
        <v>40756</v>
      </c>
      <c r="K10867" s="6">
        <f>OnlineRetail[[#This Row],[Quantity]]*OnlineRetail[[#This Row],[UnitPrice]]</f>
        <v>46.2</v>
      </c>
      <c r="L10867" t="str">
        <f t="shared" si="169"/>
        <v>12699|Aug-2011</v>
      </c>
    </row>
    <row r="10868" spans="1:12">
      <c r="A10868">
        <v>537056</v>
      </c>
      <c r="B10868" t="s">
        <v>155</v>
      </c>
      <c r="C10868" t="s">
        <v>50</v>
      </c>
      <c r="D10868">
        <v>6</v>
      </c>
      <c r="E10868" s="1">
        <v>40756.42291666667</v>
      </c>
      <c r="F10868">
        <v>9.9499999999999993</v>
      </c>
      <c r="G10868">
        <v>12794</v>
      </c>
      <c r="H10868" t="s">
        <v>10</v>
      </c>
      <c r="I10868" t="str">
        <f>IF(AND(LEFT(OnlineRetail[[#This Row],[InvoiceNo]],1)&lt;&gt;"C",OnlineRetail[[#This Row],[CustomerID]]&lt;&gt;""),"Yes","No")</f>
        <v>Yes</v>
      </c>
      <c r="J10868" s="4">
        <f>EOMONTH(OnlineRetail[[#This Row],[InvoiceDate]],-1)+1</f>
        <v>40756</v>
      </c>
      <c r="K10868" s="6">
        <f>OnlineRetail[[#This Row],[Quantity]]*OnlineRetail[[#This Row],[UnitPrice]]</f>
        <v>59.699999999999996</v>
      </c>
      <c r="L10868" t="str">
        <f t="shared" si="169"/>
        <v>12794|Aug-2011</v>
      </c>
    </row>
    <row r="10869" spans="1:12">
      <c r="A10869">
        <v>544066</v>
      </c>
      <c r="B10869" t="s">
        <v>26</v>
      </c>
      <c r="C10869" t="s">
        <v>27</v>
      </c>
      <c r="D10869">
        <v>22</v>
      </c>
      <c r="E10869" s="1">
        <v>40756.427777777782</v>
      </c>
      <c r="F10869">
        <v>2.5499999999999998</v>
      </c>
      <c r="G10869">
        <v>12854</v>
      </c>
      <c r="H10869" t="s">
        <v>10</v>
      </c>
      <c r="I10869" t="str">
        <f>IF(AND(LEFT(OnlineRetail[[#This Row],[InvoiceNo]],1)&lt;&gt;"C",OnlineRetail[[#This Row],[CustomerID]]&lt;&gt;""),"Yes","No")</f>
        <v>Yes</v>
      </c>
      <c r="J10869" s="4">
        <f>EOMONTH(OnlineRetail[[#This Row],[InvoiceDate]],-1)+1</f>
        <v>40756</v>
      </c>
      <c r="K10869" s="6">
        <f>OnlineRetail[[#This Row],[Quantity]]*OnlineRetail[[#This Row],[UnitPrice]]</f>
        <v>56.099999999999994</v>
      </c>
      <c r="L10869" t="str">
        <f t="shared" si="169"/>
        <v>12854|Aug-2011</v>
      </c>
    </row>
    <row r="10870" spans="1:12">
      <c r="A10870">
        <v>554518</v>
      </c>
      <c r="B10870" t="s">
        <v>282</v>
      </c>
      <c r="C10870" t="s">
        <v>16</v>
      </c>
      <c r="D10870">
        <v>8</v>
      </c>
      <c r="E10870" s="1">
        <v>40756.428472222222</v>
      </c>
      <c r="F10870">
        <v>7.95</v>
      </c>
      <c r="G10870">
        <v>14158</v>
      </c>
      <c r="H10870" t="s">
        <v>17</v>
      </c>
      <c r="I10870" t="str">
        <f>IF(AND(LEFT(OnlineRetail[[#This Row],[InvoiceNo]],1)&lt;&gt;"C",OnlineRetail[[#This Row],[CustomerID]]&lt;&gt;""),"Yes","No")</f>
        <v>Yes</v>
      </c>
      <c r="J10870" s="4">
        <f>EOMONTH(OnlineRetail[[#This Row],[InvoiceDate]],-1)+1</f>
        <v>40756</v>
      </c>
      <c r="K10870" s="6">
        <f>OnlineRetail[[#This Row],[Quantity]]*OnlineRetail[[#This Row],[UnitPrice]]</f>
        <v>63.6</v>
      </c>
      <c r="L10870" t="str">
        <f t="shared" si="169"/>
        <v>14158|Aug-2011</v>
      </c>
    </row>
    <row r="10871" spans="1:12">
      <c r="A10871">
        <v>547143</v>
      </c>
      <c r="B10871" t="s">
        <v>69</v>
      </c>
      <c r="C10871" t="s">
        <v>62</v>
      </c>
      <c r="D10871">
        <v>4</v>
      </c>
      <c r="E10871" s="1">
        <v>40756.429861111108</v>
      </c>
      <c r="F10871">
        <v>9.9499999999999993</v>
      </c>
      <c r="G10871">
        <v>12923</v>
      </c>
      <c r="H10871" t="s">
        <v>25</v>
      </c>
      <c r="I10871" t="str">
        <f>IF(AND(LEFT(OnlineRetail[[#This Row],[InvoiceNo]],1)&lt;&gt;"C",OnlineRetail[[#This Row],[CustomerID]]&lt;&gt;""),"Yes","No")</f>
        <v>Yes</v>
      </c>
      <c r="J10871" s="4">
        <f>EOMONTH(OnlineRetail[[#This Row],[InvoiceDate]],-1)+1</f>
        <v>40756</v>
      </c>
      <c r="K10871" s="6">
        <f>OnlineRetail[[#This Row],[Quantity]]*OnlineRetail[[#This Row],[UnitPrice]]</f>
        <v>39.799999999999997</v>
      </c>
      <c r="L10871" t="str">
        <f t="shared" si="169"/>
        <v>12923|Aug-2011</v>
      </c>
    </row>
    <row r="10872" spans="1:12">
      <c r="A10872">
        <v>553754</v>
      </c>
      <c r="B10872" t="s">
        <v>23</v>
      </c>
      <c r="C10872" t="s">
        <v>9</v>
      </c>
      <c r="D10872">
        <v>15</v>
      </c>
      <c r="E10872" s="1">
        <v>40756.431944444441</v>
      </c>
      <c r="F10872">
        <v>9.9499999999999993</v>
      </c>
      <c r="G10872">
        <v>13892</v>
      </c>
      <c r="H10872" t="s">
        <v>10</v>
      </c>
      <c r="I10872" t="str">
        <f>IF(AND(LEFT(OnlineRetail[[#This Row],[InvoiceNo]],1)&lt;&gt;"C",OnlineRetail[[#This Row],[CustomerID]]&lt;&gt;""),"Yes","No")</f>
        <v>Yes</v>
      </c>
      <c r="J10872" s="4">
        <f>EOMONTH(OnlineRetail[[#This Row],[InvoiceDate]],-1)+1</f>
        <v>40756</v>
      </c>
      <c r="K10872" s="6">
        <f>OnlineRetail[[#This Row],[Quantity]]*OnlineRetail[[#This Row],[UnitPrice]]</f>
        <v>149.25</v>
      </c>
      <c r="L10872" t="str">
        <f t="shared" si="169"/>
        <v>13892|Aug-2011</v>
      </c>
    </row>
    <row r="10873" spans="1:12">
      <c r="A10873">
        <v>538862</v>
      </c>
      <c r="B10873" t="s">
        <v>130</v>
      </c>
      <c r="C10873" t="s">
        <v>83</v>
      </c>
      <c r="D10873">
        <v>15</v>
      </c>
      <c r="E10873" s="1">
        <v>40756.439583333333</v>
      </c>
      <c r="F10873">
        <v>2.1</v>
      </c>
      <c r="G10873">
        <v>13520</v>
      </c>
      <c r="H10873" t="s">
        <v>10</v>
      </c>
      <c r="I10873" t="str">
        <f>IF(AND(LEFT(OnlineRetail[[#This Row],[InvoiceNo]],1)&lt;&gt;"C",OnlineRetail[[#This Row],[CustomerID]]&lt;&gt;""),"Yes","No")</f>
        <v>Yes</v>
      </c>
      <c r="J10873" s="4">
        <f>EOMONTH(OnlineRetail[[#This Row],[InvoiceDate]],-1)+1</f>
        <v>40756</v>
      </c>
      <c r="K10873" s="6">
        <f>OnlineRetail[[#This Row],[Quantity]]*OnlineRetail[[#This Row],[UnitPrice]]</f>
        <v>31.5</v>
      </c>
      <c r="L10873" t="str">
        <f t="shared" si="169"/>
        <v>13520|Aug-2011</v>
      </c>
    </row>
    <row r="10874" spans="1:12">
      <c r="A10874">
        <v>537606</v>
      </c>
      <c r="B10874" t="s">
        <v>38</v>
      </c>
      <c r="C10874" t="s">
        <v>72</v>
      </c>
      <c r="D10874">
        <v>3</v>
      </c>
      <c r="E10874" s="1">
        <v>40756.442361111112</v>
      </c>
      <c r="F10874">
        <v>9.9499999999999993</v>
      </c>
      <c r="G10874">
        <v>14193</v>
      </c>
      <c r="H10874" t="s">
        <v>10</v>
      </c>
      <c r="I10874" t="str">
        <f>IF(AND(LEFT(OnlineRetail[[#This Row],[InvoiceNo]],1)&lt;&gt;"C",OnlineRetail[[#This Row],[CustomerID]]&lt;&gt;""),"Yes","No")</f>
        <v>Yes</v>
      </c>
      <c r="J10874" s="4">
        <f>EOMONTH(OnlineRetail[[#This Row],[InvoiceDate]],-1)+1</f>
        <v>40756</v>
      </c>
      <c r="K10874" s="6">
        <f>OnlineRetail[[#This Row],[Quantity]]*OnlineRetail[[#This Row],[UnitPrice]]</f>
        <v>29.849999999999998</v>
      </c>
      <c r="L10874" t="str">
        <f t="shared" si="169"/>
        <v>14193|Aug-2011</v>
      </c>
    </row>
    <row r="10875" spans="1:12">
      <c r="A10875">
        <v>549417</v>
      </c>
      <c r="B10875" t="s">
        <v>15</v>
      </c>
      <c r="C10875" t="s">
        <v>53</v>
      </c>
      <c r="D10875">
        <v>5</v>
      </c>
      <c r="E10875" s="1">
        <v>40756.463888888888</v>
      </c>
      <c r="F10875">
        <v>2.5499999999999998</v>
      </c>
      <c r="G10875">
        <v>12559</v>
      </c>
      <c r="H10875" t="s">
        <v>10</v>
      </c>
      <c r="I10875" t="str">
        <f>IF(AND(LEFT(OnlineRetail[[#This Row],[InvoiceNo]],1)&lt;&gt;"C",OnlineRetail[[#This Row],[CustomerID]]&lt;&gt;""),"Yes","No")</f>
        <v>Yes</v>
      </c>
      <c r="J10875" s="4">
        <f>EOMONTH(OnlineRetail[[#This Row],[InvoiceDate]],-1)+1</f>
        <v>40756</v>
      </c>
      <c r="K10875" s="6">
        <f>OnlineRetail[[#This Row],[Quantity]]*OnlineRetail[[#This Row],[UnitPrice]]</f>
        <v>12.75</v>
      </c>
      <c r="L10875" t="str">
        <f t="shared" si="169"/>
        <v>12559|Aug-2011</v>
      </c>
    </row>
    <row r="10876" spans="1:12">
      <c r="A10876">
        <v>544737</v>
      </c>
      <c r="B10876" t="s">
        <v>209</v>
      </c>
      <c r="C10876" t="s">
        <v>42</v>
      </c>
      <c r="D10876">
        <v>23</v>
      </c>
      <c r="E10876" s="1">
        <v>40756.491666666669</v>
      </c>
      <c r="F10876">
        <v>9.9499999999999993</v>
      </c>
      <c r="G10876">
        <v>12431</v>
      </c>
      <c r="H10876" t="s">
        <v>10</v>
      </c>
      <c r="I10876" t="str">
        <f>IF(AND(LEFT(OnlineRetail[[#This Row],[InvoiceNo]],1)&lt;&gt;"C",OnlineRetail[[#This Row],[CustomerID]]&lt;&gt;""),"Yes","No")</f>
        <v>Yes</v>
      </c>
      <c r="J10876" s="4">
        <f>EOMONTH(OnlineRetail[[#This Row],[InvoiceDate]],-1)+1</f>
        <v>40756</v>
      </c>
      <c r="K10876" s="6">
        <f>OnlineRetail[[#This Row],[Quantity]]*OnlineRetail[[#This Row],[UnitPrice]]</f>
        <v>228.85</v>
      </c>
      <c r="L10876" t="str">
        <f t="shared" si="169"/>
        <v>12431|Aug-2011</v>
      </c>
    </row>
    <row r="10877" spans="1:12">
      <c r="A10877">
        <v>548848</v>
      </c>
      <c r="B10877" t="s">
        <v>254</v>
      </c>
      <c r="C10877" t="s">
        <v>14</v>
      </c>
      <c r="D10877">
        <v>22</v>
      </c>
      <c r="E10877" s="1">
        <v>40756.497916666667</v>
      </c>
      <c r="F10877">
        <v>3.39</v>
      </c>
      <c r="G10877">
        <v>12925</v>
      </c>
      <c r="H10877" t="s">
        <v>10</v>
      </c>
      <c r="I10877" t="str">
        <f>IF(AND(LEFT(OnlineRetail[[#This Row],[InvoiceNo]],1)&lt;&gt;"C",OnlineRetail[[#This Row],[CustomerID]]&lt;&gt;""),"Yes","No")</f>
        <v>Yes</v>
      </c>
      <c r="J10877" s="4">
        <f>EOMONTH(OnlineRetail[[#This Row],[InvoiceDate]],-1)+1</f>
        <v>40756</v>
      </c>
      <c r="K10877" s="6">
        <f>OnlineRetail[[#This Row],[Quantity]]*OnlineRetail[[#This Row],[UnitPrice]]</f>
        <v>74.58</v>
      </c>
      <c r="L10877" t="str">
        <f t="shared" si="169"/>
        <v>12925|Aug-2011</v>
      </c>
    </row>
    <row r="10878" spans="1:12">
      <c r="A10878">
        <v>538976</v>
      </c>
      <c r="B10878" t="s">
        <v>262</v>
      </c>
      <c r="C10878" t="s">
        <v>12</v>
      </c>
      <c r="D10878">
        <v>22</v>
      </c>
      <c r="E10878" s="1">
        <v>40756.519444444442</v>
      </c>
      <c r="F10878">
        <v>9.9499999999999993</v>
      </c>
      <c r="G10878">
        <v>14102</v>
      </c>
      <c r="H10878" t="s">
        <v>10</v>
      </c>
      <c r="I10878" t="str">
        <f>IF(AND(LEFT(OnlineRetail[[#This Row],[InvoiceNo]],1)&lt;&gt;"C",OnlineRetail[[#This Row],[CustomerID]]&lt;&gt;""),"Yes","No")</f>
        <v>Yes</v>
      </c>
      <c r="J10878" s="4">
        <f>EOMONTH(OnlineRetail[[#This Row],[InvoiceDate]],-1)+1</f>
        <v>40756</v>
      </c>
      <c r="K10878" s="6">
        <f>OnlineRetail[[#This Row],[Quantity]]*OnlineRetail[[#This Row],[UnitPrice]]</f>
        <v>218.89999999999998</v>
      </c>
      <c r="L10878" t="str">
        <f t="shared" si="169"/>
        <v>14102|Aug-2011</v>
      </c>
    </row>
    <row r="10879" spans="1:12">
      <c r="A10879">
        <v>540490</v>
      </c>
      <c r="B10879" t="s">
        <v>20</v>
      </c>
      <c r="C10879" t="s">
        <v>29</v>
      </c>
      <c r="D10879">
        <v>10</v>
      </c>
      <c r="E10879" s="1">
        <v>40756.520138888889</v>
      </c>
      <c r="F10879">
        <v>5.95</v>
      </c>
      <c r="G10879">
        <v>13331</v>
      </c>
      <c r="H10879" t="s">
        <v>10</v>
      </c>
      <c r="I10879" t="str">
        <f>IF(AND(LEFT(OnlineRetail[[#This Row],[InvoiceNo]],1)&lt;&gt;"C",OnlineRetail[[#This Row],[CustomerID]]&lt;&gt;""),"Yes","No")</f>
        <v>Yes</v>
      </c>
      <c r="J10879" s="4">
        <f>EOMONTH(OnlineRetail[[#This Row],[InvoiceDate]],-1)+1</f>
        <v>40756</v>
      </c>
      <c r="K10879" s="6">
        <f>OnlineRetail[[#This Row],[Quantity]]*OnlineRetail[[#This Row],[UnitPrice]]</f>
        <v>59.5</v>
      </c>
      <c r="L10879" t="str">
        <f t="shared" si="169"/>
        <v>13331|Aug-2011</v>
      </c>
    </row>
    <row r="10880" spans="1:12">
      <c r="A10880">
        <v>552080</v>
      </c>
      <c r="B10880" t="s">
        <v>134</v>
      </c>
      <c r="C10880" t="s">
        <v>62</v>
      </c>
      <c r="D10880">
        <v>21</v>
      </c>
      <c r="E10880" s="1">
        <v>40756.527777777781</v>
      </c>
      <c r="F10880">
        <v>0.85</v>
      </c>
      <c r="G10880">
        <v>12676</v>
      </c>
      <c r="H10880" t="s">
        <v>10</v>
      </c>
      <c r="I10880" t="str">
        <f>IF(AND(LEFT(OnlineRetail[[#This Row],[InvoiceNo]],1)&lt;&gt;"C",OnlineRetail[[#This Row],[CustomerID]]&lt;&gt;""),"Yes","No")</f>
        <v>Yes</v>
      </c>
      <c r="J10880" s="4">
        <f>EOMONTH(OnlineRetail[[#This Row],[InvoiceDate]],-1)+1</f>
        <v>40756</v>
      </c>
      <c r="K10880" s="6">
        <f>OnlineRetail[[#This Row],[Quantity]]*OnlineRetail[[#This Row],[UnitPrice]]</f>
        <v>17.849999999999998</v>
      </c>
      <c r="L10880" t="str">
        <f t="shared" si="169"/>
        <v>12676|Aug-2011</v>
      </c>
    </row>
    <row r="10881" spans="1:12">
      <c r="A10881">
        <v>547577</v>
      </c>
      <c r="B10881" t="s">
        <v>30</v>
      </c>
      <c r="C10881" t="s">
        <v>42</v>
      </c>
      <c r="D10881">
        <v>18</v>
      </c>
      <c r="E10881" s="1">
        <v>40756.531944444447</v>
      </c>
      <c r="F10881">
        <v>4.25</v>
      </c>
      <c r="G10881">
        <v>13409</v>
      </c>
      <c r="H10881" t="s">
        <v>10</v>
      </c>
      <c r="I10881" t="str">
        <f>IF(AND(LEFT(OnlineRetail[[#This Row],[InvoiceNo]],1)&lt;&gt;"C",OnlineRetail[[#This Row],[CustomerID]]&lt;&gt;""),"Yes","No")</f>
        <v>Yes</v>
      </c>
      <c r="J10881" s="4">
        <f>EOMONTH(OnlineRetail[[#This Row],[InvoiceDate]],-1)+1</f>
        <v>40756</v>
      </c>
      <c r="K10881" s="6">
        <f>OnlineRetail[[#This Row],[Quantity]]*OnlineRetail[[#This Row],[UnitPrice]]</f>
        <v>76.5</v>
      </c>
      <c r="L10881" t="str">
        <f t="shared" si="169"/>
        <v>13409|Aug-2011</v>
      </c>
    </row>
    <row r="10882" spans="1:12">
      <c r="A10882">
        <v>551098</v>
      </c>
      <c r="B10882" t="s">
        <v>200</v>
      </c>
      <c r="C10882" t="s">
        <v>12</v>
      </c>
      <c r="D10882">
        <v>13</v>
      </c>
      <c r="E10882" s="1">
        <v>40756.534722222219</v>
      </c>
      <c r="F10882">
        <v>0.85</v>
      </c>
      <c r="G10882">
        <v>13533</v>
      </c>
      <c r="H10882" t="s">
        <v>10</v>
      </c>
      <c r="I10882" t="str">
        <f>IF(AND(LEFT(OnlineRetail[[#This Row],[InvoiceNo]],1)&lt;&gt;"C",OnlineRetail[[#This Row],[CustomerID]]&lt;&gt;""),"Yes","No")</f>
        <v>Yes</v>
      </c>
      <c r="J10882" s="4">
        <f>EOMONTH(OnlineRetail[[#This Row],[InvoiceDate]],-1)+1</f>
        <v>40756</v>
      </c>
      <c r="K10882" s="6">
        <f>OnlineRetail[[#This Row],[Quantity]]*OnlineRetail[[#This Row],[UnitPrice]]</f>
        <v>11.049999999999999</v>
      </c>
      <c r="L10882" t="str">
        <f t="shared" ref="L10882:L10945" si="170">IF(I10882="Yes",G10882&amp;"|"&amp;TEXT(J10882,"mmm-yyyy"),"")</f>
        <v>13533|Aug-2011</v>
      </c>
    </row>
    <row r="10883" spans="1:12">
      <c r="A10883">
        <v>543564</v>
      </c>
      <c r="B10883" t="s">
        <v>243</v>
      </c>
      <c r="C10883" t="s">
        <v>62</v>
      </c>
      <c r="D10883">
        <v>22</v>
      </c>
      <c r="E10883" s="1">
        <v>40756.536111111112</v>
      </c>
      <c r="F10883">
        <v>1.65</v>
      </c>
      <c r="G10883">
        <v>12923</v>
      </c>
      <c r="H10883" t="s">
        <v>10</v>
      </c>
      <c r="I10883" t="str">
        <f>IF(AND(LEFT(OnlineRetail[[#This Row],[InvoiceNo]],1)&lt;&gt;"C",OnlineRetail[[#This Row],[CustomerID]]&lt;&gt;""),"Yes","No")</f>
        <v>Yes</v>
      </c>
      <c r="J10883" s="4">
        <f>EOMONTH(OnlineRetail[[#This Row],[InvoiceDate]],-1)+1</f>
        <v>40756</v>
      </c>
      <c r="K10883" s="6">
        <f>OnlineRetail[[#This Row],[Quantity]]*OnlineRetail[[#This Row],[UnitPrice]]</f>
        <v>36.299999999999997</v>
      </c>
      <c r="L10883" t="str">
        <f t="shared" si="170"/>
        <v>12923|Aug-2011</v>
      </c>
    </row>
    <row r="10884" spans="1:12">
      <c r="A10884">
        <v>546910</v>
      </c>
      <c r="B10884" t="s">
        <v>106</v>
      </c>
      <c r="C10884" t="s">
        <v>12</v>
      </c>
      <c r="D10884">
        <v>12</v>
      </c>
      <c r="E10884" s="1">
        <v>40756.538888888892</v>
      </c>
      <c r="F10884">
        <v>3.39</v>
      </c>
      <c r="G10884">
        <v>13437</v>
      </c>
      <c r="H10884" t="s">
        <v>10</v>
      </c>
      <c r="I10884" t="str">
        <f>IF(AND(LEFT(OnlineRetail[[#This Row],[InvoiceNo]],1)&lt;&gt;"C",OnlineRetail[[#This Row],[CustomerID]]&lt;&gt;""),"Yes","No")</f>
        <v>Yes</v>
      </c>
      <c r="J10884" s="4">
        <f>EOMONTH(OnlineRetail[[#This Row],[InvoiceDate]],-1)+1</f>
        <v>40756</v>
      </c>
      <c r="K10884" s="6">
        <f>OnlineRetail[[#This Row],[Quantity]]*OnlineRetail[[#This Row],[UnitPrice]]</f>
        <v>40.68</v>
      </c>
      <c r="L10884" t="str">
        <f t="shared" si="170"/>
        <v>13437|Aug-2011</v>
      </c>
    </row>
    <row r="10885" spans="1:12">
      <c r="A10885">
        <v>541554</v>
      </c>
      <c r="B10885" t="s">
        <v>37</v>
      </c>
      <c r="C10885" t="s">
        <v>40</v>
      </c>
      <c r="D10885">
        <v>11</v>
      </c>
      <c r="E10885" s="1">
        <v>40756.554166666669</v>
      </c>
      <c r="F10885">
        <v>7.95</v>
      </c>
      <c r="G10885">
        <v>12495</v>
      </c>
      <c r="H10885" t="s">
        <v>22</v>
      </c>
      <c r="I10885" t="str">
        <f>IF(AND(LEFT(OnlineRetail[[#This Row],[InvoiceNo]],1)&lt;&gt;"C",OnlineRetail[[#This Row],[CustomerID]]&lt;&gt;""),"Yes","No")</f>
        <v>Yes</v>
      </c>
      <c r="J10885" s="4">
        <f>EOMONTH(OnlineRetail[[#This Row],[InvoiceDate]],-1)+1</f>
        <v>40756</v>
      </c>
      <c r="K10885" s="6">
        <f>OnlineRetail[[#This Row],[Quantity]]*OnlineRetail[[#This Row],[UnitPrice]]</f>
        <v>87.45</v>
      </c>
      <c r="L10885" t="str">
        <f t="shared" si="170"/>
        <v>12495|Aug-2011</v>
      </c>
    </row>
    <row r="10886" spans="1:12">
      <c r="A10886">
        <v>546147</v>
      </c>
      <c r="B10886" t="s">
        <v>230</v>
      </c>
      <c r="C10886" t="s">
        <v>46</v>
      </c>
      <c r="D10886">
        <v>22</v>
      </c>
      <c r="E10886" s="1">
        <v>40756.554166666669</v>
      </c>
      <c r="F10886">
        <v>2.1</v>
      </c>
      <c r="G10886">
        <v>14193</v>
      </c>
      <c r="H10886" t="s">
        <v>10</v>
      </c>
      <c r="I10886" t="str">
        <f>IF(AND(LEFT(OnlineRetail[[#This Row],[InvoiceNo]],1)&lt;&gt;"C",OnlineRetail[[#This Row],[CustomerID]]&lt;&gt;""),"Yes","No")</f>
        <v>Yes</v>
      </c>
      <c r="J10886" s="4">
        <f>EOMONTH(OnlineRetail[[#This Row],[InvoiceDate]],-1)+1</f>
        <v>40756</v>
      </c>
      <c r="K10886" s="6">
        <f>OnlineRetail[[#This Row],[Quantity]]*OnlineRetail[[#This Row],[UnitPrice]]</f>
        <v>46.2</v>
      </c>
      <c r="L10886" t="str">
        <f t="shared" si="170"/>
        <v>14193|Aug-2011</v>
      </c>
    </row>
    <row r="10887" spans="1:12">
      <c r="A10887">
        <v>552218</v>
      </c>
      <c r="B10887" t="s">
        <v>61</v>
      </c>
      <c r="C10887" t="s">
        <v>48</v>
      </c>
      <c r="D10887">
        <v>5</v>
      </c>
      <c r="E10887" s="1">
        <v>40756.564583333333</v>
      </c>
      <c r="F10887">
        <v>4.25</v>
      </c>
      <c r="G10887">
        <v>12403</v>
      </c>
      <c r="H10887" t="s">
        <v>10</v>
      </c>
      <c r="I10887" t="str">
        <f>IF(AND(LEFT(OnlineRetail[[#This Row],[InvoiceNo]],1)&lt;&gt;"C",OnlineRetail[[#This Row],[CustomerID]]&lt;&gt;""),"Yes","No")</f>
        <v>Yes</v>
      </c>
      <c r="J10887" s="4">
        <f>EOMONTH(OnlineRetail[[#This Row],[InvoiceDate]],-1)+1</f>
        <v>40756</v>
      </c>
      <c r="K10887" s="6">
        <f>OnlineRetail[[#This Row],[Quantity]]*OnlineRetail[[#This Row],[UnitPrice]]</f>
        <v>21.25</v>
      </c>
      <c r="L10887" t="str">
        <f t="shared" si="170"/>
        <v>12403|Aug-2011</v>
      </c>
    </row>
    <row r="10888" spans="1:12">
      <c r="A10888">
        <v>553368</v>
      </c>
      <c r="B10888" t="s">
        <v>182</v>
      </c>
      <c r="C10888" t="s">
        <v>48</v>
      </c>
      <c r="D10888">
        <v>13</v>
      </c>
      <c r="E10888" s="1">
        <v>40756.565972222219</v>
      </c>
      <c r="F10888">
        <v>1.25</v>
      </c>
      <c r="G10888">
        <v>13214</v>
      </c>
      <c r="H10888" t="s">
        <v>10</v>
      </c>
      <c r="I10888" t="str">
        <f>IF(AND(LEFT(OnlineRetail[[#This Row],[InvoiceNo]],1)&lt;&gt;"C",OnlineRetail[[#This Row],[CustomerID]]&lt;&gt;""),"Yes","No")</f>
        <v>Yes</v>
      </c>
      <c r="J10888" s="4">
        <f>EOMONTH(OnlineRetail[[#This Row],[InvoiceDate]],-1)+1</f>
        <v>40756</v>
      </c>
      <c r="K10888" s="6">
        <f>OnlineRetail[[#This Row],[Quantity]]*OnlineRetail[[#This Row],[UnitPrice]]</f>
        <v>16.25</v>
      </c>
      <c r="L10888" t="str">
        <f t="shared" si="170"/>
        <v>13214|Aug-2011</v>
      </c>
    </row>
    <row r="10889" spans="1:12">
      <c r="A10889">
        <v>536824</v>
      </c>
      <c r="B10889" t="s">
        <v>288</v>
      </c>
      <c r="C10889" t="s">
        <v>33</v>
      </c>
      <c r="D10889">
        <v>8</v>
      </c>
      <c r="E10889" s="1">
        <v>40756.566666666673</v>
      </c>
      <c r="F10889">
        <v>2.1</v>
      </c>
      <c r="G10889">
        <v>13317</v>
      </c>
      <c r="H10889" t="s">
        <v>22</v>
      </c>
      <c r="I10889" t="str">
        <f>IF(AND(LEFT(OnlineRetail[[#This Row],[InvoiceNo]],1)&lt;&gt;"C",OnlineRetail[[#This Row],[CustomerID]]&lt;&gt;""),"Yes","No")</f>
        <v>Yes</v>
      </c>
      <c r="J10889" s="4">
        <f>EOMONTH(OnlineRetail[[#This Row],[InvoiceDate]],-1)+1</f>
        <v>40756</v>
      </c>
      <c r="K10889" s="6">
        <f>OnlineRetail[[#This Row],[Quantity]]*OnlineRetail[[#This Row],[UnitPrice]]</f>
        <v>16.8</v>
      </c>
      <c r="L10889" t="str">
        <f t="shared" si="170"/>
        <v>13317|Aug-2011</v>
      </c>
    </row>
    <row r="10890" spans="1:12">
      <c r="A10890">
        <v>546751</v>
      </c>
      <c r="B10890" t="s">
        <v>171</v>
      </c>
      <c r="C10890" t="s">
        <v>72</v>
      </c>
      <c r="D10890">
        <v>6</v>
      </c>
      <c r="E10890" s="1">
        <v>40756.571527777778</v>
      </c>
      <c r="F10890">
        <v>7.95</v>
      </c>
      <c r="G10890">
        <v>14069</v>
      </c>
      <c r="H10890" t="s">
        <v>10</v>
      </c>
      <c r="I10890" t="str">
        <f>IF(AND(LEFT(OnlineRetail[[#This Row],[InvoiceNo]],1)&lt;&gt;"C",OnlineRetail[[#This Row],[CustomerID]]&lt;&gt;""),"Yes","No")</f>
        <v>Yes</v>
      </c>
      <c r="J10890" s="4">
        <f>EOMONTH(OnlineRetail[[#This Row],[InvoiceDate]],-1)+1</f>
        <v>40756</v>
      </c>
      <c r="K10890" s="6">
        <f>OnlineRetail[[#This Row],[Quantity]]*OnlineRetail[[#This Row],[UnitPrice]]</f>
        <v>47.7</v>
      </c>
      <c r="L10890" t="str">
        <f t="shared" si="170"/>
        <v>14069|Aug-2011</v>
      </c>
    </row>
    <row r="10891" spans="1:12">
      <c r="A10891">
        <v>545505</v>
      </c>
      <c r="B10891" t="s">
        <v>147</v>
      </c>
      <c r="C10891" t="s">
        <v>62</v>
      </c>
      <c r="D10891">
        <v>3</v>
      </c>
      <c r="E10891" s="1">
        <v>40756.579861111109</v>
      </c>
      <c r="F10891">
        <v>2.5499999999999998</v>
      </c>
      <c r="G10891">
        <v>14206</v>
      </c>
      <c r="H10891" t="s">
        <v>10</v>
      </c>
      <c r="I10891" t="str">
        <f>IF(AND(LEFT(OnlineRetail[[#This Row],[InvoiceNo]],1)&lt;&gt;"C",OnlineRetail[[#This Row],[CustomerID]]&lt;&gt;""),"Yes","No")</f>
        <v>Yes</v>
      </c>
      <c r="J10891" s="4">
        <f>EOMONTH(OnlineRetail[[#This Row],[InvoiceDate]],-1)+1</f>
        <v>40756</v>
      </c>
      <c r="K10891" s="6">
        <f>OnlineRetail[[#This Row],[Quantity]]*OnlineRetail[[#This Row],[UnitPrice]]</f>
        <v>7.6499999999999995</v>
      </c>
      <c r="L10891" t="str">
        <f t="shared" si="170"/>
        <v>14206|Aug-2011</v>
      </c>
    </row>
    <row r="10892" spans="1:12">
      <c r="A10892">
        <v>551967</v>
      </c>
      <c r="B10892" t="s">
        <v>79</v>
      </c>
      <c r="C10892" t="s">
        <v>40</v>
      </c>
      <c r="D10892">
        <v>7</v>
      </c>
      <c r="E10892" s="1">
        <v>40756.594444444447</v>
      </c>
      <c r="F10892">
        <v>4.25</v>
      </c>
      <c r="G10892">
        <v>13617</v>
      </c>
      <c r="H10892" t="s">
        <v>10</v>
      </c>
      <c r="I10892" t="str">
        <f>IF(AND(LEFT(OnlineRetail[[#This Row],[InvoiceNo]],1)&lt;&gt;"C",OnlineRetail[[#This Row],[CustomerID]]&lt;&gt;""),"Yes","No")</f>
        <v>Yes</v>
      </c>
      <c r="J10892" s="4">
        <f>EOMONTH(OnlineRetail[[#This Row],[InvoiceDate]],-1)+1</f>
        <v>40756</v>
      </c>
      <c r="K10892" s="6">
        <f>OnlineRetail[[#This Row],[Quantity]]*OnlineRetail[[#This Row],[UnitPrice]]</f>
        <v>29.75</v>
      </c>
      <c r="L10892" t="str">
        <f t="shared" si="170"/>
        <v>13617|Aug-2011</v>
      </c>
    </row>
    <row r="10893" spans="1:12">
      <c r="A10893">
        <v>540501</v>
      </c>
      <c r="B10893" t="s">
        <v>82</v>
      </c>
      <c r="C10893" t="s">
        <v>29</v>
      </c>
      <c r="D10893">
        <v>23</v>
      </c>
      <c r="E10893" s="1">
        <v>40756.605555555558</v>
      </c>
      <c r="F10893">
        <v>2.1</v>
      </c>
      <c r="G10893">
        <v>12847</v>
      </c>
      <c r="H10893" t="s">
        <v>10</v>
      </c>
      <c r="I10893" t="str">
        <f>IF(AND(LEFT(OnlineRetail[[#This Row],[InvoiceNo]],1)&lt;&gt;"C",OnlineRetail[[#This Row],[CustomerID]]&lt;&gt;""),"Yes","No")</f>
        <v>Yes</v>
      </c>
      <c r="J10893" s="4">
        <f>EOMONTH(OnlineRetail[[#This Row],[InvoiceDate]],-1)+1</f>
        <v>40756</v>
      </c>
      <c r="K10893" s="6">
        <f>OnlineRetail[[#This Row],[Quantity]]*OnlineRetail[[#This Row],[UnitPrice]]</f>
        <v>48.300000000000004</v>
      </c>
      <c r="L10893" t="str">
        <f t="shared" si="170"/>
        <v>12847|Aug-2011</v>
      </c>
    </row>
    <row r="10894" spans="1:12">
      <c r="A10894">
        <v>546450</v>
      </c>
      <c r="B10894" t="s">
        <v>69</v>
      </c>
      <c r="C10894" t="s">
        <v>72</v>
      </c>
      <c r="D10894">
        <v>1</v>
      </c>
      <c r="E10894" s="1">
        <v>40756.60833333333</v>
      </c>
      <c r="F10894">
        <v>1.25</v>
      </c>
      <c r="G10894">
        <v>13152</v>
      </c>
      <c r="H10894" t="s">
        <v>10</v>
      </c>
      <c r="I10894" t="str">
        <f>IF(AND(LEFT(OnlineRetail[[#This Row],[InvoiceNo]],1)&lt;&gt;"C",OnlineRetail[[#This Row],[CustomerID]]&lt;&gt;""),"Yes","No")</f>
        <v>Yes</v>
      </c>
      <c r="J10894" s="4">
        <f>EOMONTH(OnlineRetail[[#This Row],[InvoiceDate]],-1)+1</f>
        <v>40756</v>
      </c>
      <c r="K10894" s="6">
        <f>OnlineRetail[[#This Row],[Quantity]]*OnlineRetail[[#This Row],[UnitPrice]]</f>
        <v>1.25</v>
      </c>
      <c r="L10894" t="str">
        <f t="shared" si="170"/>
        <v>13152|Aug-2011</v>
      </c>
    </row>
    <row r="10895" spans="1:12">
      <c r="A10895">
        <v>538650</v>
      </c>
      <c r="B10895" t="s">
        <v>146</v>
      </c>
      <c r="C10895" t="s">
        <v>46</v>
      </c>
      <c r="D10895">
        <v>15</v>
      </c>
      <c r="E10895" s="1">
        <v>40756.622916666667</v>
      </c>
      <c r="F10895">
        <v>4.95</v>
      </c>
      <c r="G10895">
        <v>13687</v>
      </c>
      <c r="H10895" t="s">
        <v>10</v>
      </c>
      <c r="I10895" t="str">
        <f>IF(AND(LEFT(OnlineRetail[[#This Row],[InvoiceNo]],1)&lt;&gt;"C",OnlineRetail[[#This Row],[CustomerID]]&lt;&gt;""),"Yes","No")</f>
        <v>Yes</v>
      </c>
      <c r="J10895" s="4">
        <f>EOMONTH(OnlineRetail[[#This Row],[InvoiceDate]],-1)+1</f>
        <v>40756</v>
      </c>
      <c r="K10895" s="6">
        <f>OnlineRetail[[#This Row],[Quantity]]*OnlineRetail[[#This Row],[UnitPrice]]</f>
        <v>74.25</v>
      </c>
      <c r="L10895" t="str">
        <f t="shared" si="170"/>
        <v>13687|Aug-2011</v>
      </c>
    </row>
    <row r="10896" spans="1:12">
      <c r="A10896">
        <v>547932</v>
      </c>
      <c r="B10896" t="s">
        <v>263</v>
      </c>
      <c r="C10896" t="s">
        <v>83</v>
      </c>
      <c r="D10896">
        <v>8</v>
      </c>
      <c r="E10896" s="1">
        <v>40756.627083333333</v>
      </c>
      <c r="F10896">
        <v>9.9499999999999993</v>
      </c>
      <c r="G10896">
        <v>12593</v>
      </c>
      <c r="H10896" t="s">
        <v>10</v>
      </c>
      <c r="I10896" t="str">
        <f>IF(AND(LEFT(OnlineRetail[[#This Row],[InvoiceNo]],1)&lt;&gt;"C",OnlineRetail[[#This Row],[CustomerID]]&lt;&gt;""),"Yes","No")</f>
        <v>Yes</v>
      </c>
      <c r="J10896" s="4">
        <f>EOMONTH(OnlineRetail[[#This Row],[InvoiceDate]],-1)+1</f>
        <v>40756</v>
      </c>
      <c r="K10896" s="6">
        <f>OnlineRetail[[#This Row],[Quantity]]*OnlineRetail[[#This Row],[UnitPrice]]</f>
        <v>79.599999999999994</v>
      </c>
      <c r="L10896" t="str">
        <f t="shared" si="170"/>
        <v>12593|Aug-2011</v>
      </c>
    </row>
    <row r="10897" spans="1:12">
      <c r="A10897">
        <v>540171</v>
      </c>
      <c r="B10897" t="s">
        <v>113</v>
      </c>
      <c r="C10897" t="s">
        <v>39</v>
      </c>
      <c r="D10897">
        <v>8</v>
      </c>
      <c r="E10897" s="1">
        <v>40756.635416666657</v>
      </c>
      <c r="F10897">
        <v>4.25</v>
      </c>
      <c r="G10897">
        <v>13447</v>
      </c>
      <c r="H10897" t="s">
        <v>10</v>
      </c>
      <c r="I10897" t="str">
        <f>IF(AND(LEFT(OnlineRetail[[#This Row],[InvoiceNo]],1)&lt;&gt;"C",OnlineRetail[[#This Row],[CustomerID]]&lt;&gt;""),"Yes","No")</f>
        <v>Yes</v>
      </c>
      <c r="J10897" s="4">
        <f>EOMONTH(OnlineRetail[[#This Row],[InvoiceDate]],-1)+1</f>
        <v>40756</v>
      </c>
      <c r="K10897" s="6">
        <f>OnlineRetail[[#This Row],[Quantity]]*OnlineRetail[[#This Row],[UnitPrice]]</f>
        <v>34</v>
      </c>
      <c r="L10897" t="str">
        <f t="shared" si="170"/>
        <v>13447|Aug-2011</v>
      </c>
    </row>
    <row r="10898" spans="1:12">
      <c r="A10898">
        <v>550440</v>
      </c>
      <c r="B10898" t="s">
        <v>189</v>
      </c>
      <c r="C10898" t="s">
        <v>40</v>
      </c>
      <c r="D10898">
        <v>20</v>
      </c>
      <c r="E10898" s="1">
        <v>40756.636111111111</v>
      </c>
      <c r="F10898">
        <v>2.1</v>
      </c>
      <c r="G10898">
        <v>13807</v>
      </c>
      <c r="H10898" t="s">
        <v>10</v>
      </c>
      <c r="I10898" t="str">
        <f>IF(AND(LEFT(OnlineRetail[[#This Row],[InvoiceNo]],1)&lt;&gt;"C",OnlineRetail[[#This Row],[CustomerID]]&lt;&gt;""),"Yes","No")</f>
        <v>Yes</v>
      </c>
      <c r="J10898" s="4">
        <f>EOMONTH(OnlineRetail[[#This Row],[InvoiceDate]],-1)+1</f>
        <v>40756</v>
      </c>
      <c r="K10898" s="6">
        <f>OnlineRetail[[#This Row],[Quantity]]*OnlineRetail[[#This Row],[UnitPrice]]</f>
        <v>42</v>
      </c>
      <c r="L10898" t="str">
        <f t="shared" si="170"/>
        <v>13807|Aug-2011</v>
      </c>
    </row>
    <row r="10899" spans="1:12">
      <c r="A10899">
        <v>541738</v>
      </c>
      <c r="B10899" t="s">
        <v>171</v>
      </c>
      <c r="C10899" t="s">
        <v>12</v>
      </c>
      <c r="D10899">
        <v>21</v>
      </c>
      <c r="E10899" s="1">
        <v>40756.657638888893</v>
      </c>
      <c r="F10899">
        <v>7.95</v>
      </c>
      <c r="G10899">
        <v>12635</v>
      </c>
      <c r="H10899" t="s">
        <v>17</v>
      </c>
      <c r="I10899" t="str">
        <f>IF(AND(LEFT(OnlineRetail[[#This Row],[InvoiceNo]],1)&lt;&gt;"C",OnlineRetail[[#This Row],[CustomerID]]&lt;&gt;""),"Yes","No")</f>
        <v>Yes</v>
      </c>
      <c r="J10899" s="4">
        <f>EOMONTH(OnlineRetail[[#This Row],[InvoiceDate]],-1)+1</f>
        <v>40756</v>
      </c>
      <c r="K10899" s="6">
        <f>OnlineRetail[[#This Row],[Quantity]]*OnlineRetail[[#This Row],[UnitPrice]]</f>
        <v>166.95000000000002</v>
      </c>
      <c r="L10899" t="str">
        <f t="shared" si="170"/>
        <v>12635|Aug-2011</v>
      </c>
    </row>
    <row r="10900" spans="1:12">
      <c r="A10900">
        <v>553768</v>
      </c>
      <c r="B10900" t="s">
        <v>208</v>
      </c>
      <c r="C10900" t="s">
        <v>50</v>
      </c>
      <c r="D10900">
        <v>1</v>
      </c>
      <c r="E10900" s="1">
        <v>40756.67083333333</v>
      </c>
      <c r="F10900">
        <v>2.1</v>
      </c>
      <c r="G10900">
        <v>13020</v>
      </c>
      <c r="H10900" t="s">
        <v>121</v>
      </c>
      <c r="I10900" t="str">
        <f>IF(AND(LEFT(OnlineRetail[[#This Row],[InvoiceNo]],1)&lt;&gt;"C",OnlineRetail[[#This Row],[CustomerID]]&lt;&gt;""),"Yes","No")</f>
        <v>Yes</v>
      </c>
      <c r="J10900" s="4">
        <f>EOMONTH(OnlineRetail[[#This Row],[InvoiceDate]],-1)+1</f>
        <v>40756</v>
      </c>
      <c r="K10900" s="6">
        <f>OnlineRetail[[#This Row],[Quantity]]*OnlineRetail[[#This Row],[UnitPrice]]</f>
        <v>2.1</v>
      </c>
      <c r="L10900" t="str">
        <f t="shared" si="170"/>
        <v>13020|Aug-2011</v>
      </c>
    </row>
    <row r="10901" spans="1:12">
      <c r="A10901">
        <v>537573</v>
      </c>
      <c r="B10901" t="s">
        <v>167</v>
      </c>
      <c r="C10901" t="s">
        <v>9</v>
      </c>
      <c r="D10901">
        <v>17</v>
      </c>
      <c r="E10901" s="1">
        <v>40756.672222222223</v>
      </c>
      <c r="F10901">
        <v>4.95</v>
      </c>
      <c r="G10901">
        <v>14048</v>
      </c>
      <c r="H10901" t="s">
        <v>10</v>
      </c>
      <c r="I10901" t="str">
        <f>IF(AND(LEFT(OnlineRetail[[#This Row],[InvoiceNo]],1)&lt;&gt;"C",OnlineRetail[[#This Row],[CustomerID]]&lt;&gt;""),"Yes","No")</f>
        <v>Yes</v>
      </c>
      <c r="J10901" s="4">
        <f>EOMONTH(OnlineRetail[[#This Row],[InvoiceDate]],-1)+1</f>
        <v>40756</v>
      </c>
      <c r="K10901" s="6">
        <f>OnlineRetail[[#This Row],[Quantity]]*OnlineRetail[[#This Row],[UnitPrice]]</f>
        <v>84.15</v>
      </c>
      <c r="L10901" t="str">
        <f t="shared" si="170"/>
        <v>14048|Aug-2011</v>
      </c>
    </row>
    <row r="10902" spans="1:12">
      <c r="A10902">
        <v>553114</v>
      </c>
      <c r="B10902" t="s">
        <v>276</v>
      </c>
      <c r="C10902" t="s">
        <v>16</v>
      </c>
      <c r="D10902">
        <v>7</v>
      </c>
      <c r="E10902" s="1">
        <v>40756.676388888889</v>
      </c>
      <c r="F10902">
        <v>1.25</v>
      </c>
      <c r="G10902">
        <v>13439</v>
      </c>
      <c r="H10902" t="s">
        <v>10</v>
      </c>
      <c r="I10902" t="str">
        <f>IF(AND(LEFT(OnlineRetail[[#This Row],[InvoiceNo]],1)&lt;&gt;"C",OnlineRetail[[#This Row],[CustomerID]]&lt;&gt;""),"Yes","No")</f>
        <v>Yes</v>
      </c>
      <c r="J10902" s="4">
        <f>EOMONTH(OnlineRetail[[#This Row],[InvoiceDate]],-1)+1</f>
        <v>40756</v>
      </c>
      <c r="K10902" s="6">
        <f>OnlineRetail[[#This Row],[Quantity]]*OnlineRetail[[#This Row],[UnitPrice]]</f>
        <v>8.75</v>
      </c>
      <c r="L10902" t="str">
        <f t="shared" si="170"/>
        <v>13439|Aug-2011</v>
      </c>
    </row>
    <row r="10903" spans="1:12">
      <c r="A10903">
        <v>552949</v>
      </c>
      <c r="B10903" t="s">
        <v>240</v>
      </c>
      <c r="C10903" t="s">
        <v>72</v>
      </c>
      <c r="D10903">
        <v>17</v>
      </c>
      <c r="E10903" s="1">
        <v>40756.678472222222</v>
      </c>
      <c r="F10903">
        <v>7.95</v>
      </c>
      <c r="G10903">
        <v>14333</v>
      </c>
      <c r="H10903" t="s">
        <v>10</v>
      </c>
      <c r="I10903" t="str">
        <f>IF(AND(LEFT(OnlineRetail[[#This Row],[InvoiceNo]],1)&lt;&gt;"C",OnlineRetail[[#This Row],[CustomerID]]&lt;&gt;""),"Yes","No")</f>
        <v>Yes</v>
      </c>
      <c r="J10903" s="4">
        <f>EOMONTH(OnlineRetail[[#This Row],[InvoiceDate]],-1)+1</f>
        <v>40756</v>
      </c>
      <c r="K10903" s="6">
        <f>OnlineRetail[[#This Row],[Quantity]]*OnlineRetail[[#This Row],[UnitPrice]]</f>
        <v>135.15</v>
      </c>
      <c r="L10903" t="str">
        <f t="shared" si="170"/>
        <v>14333|Aug-2011</v>
      </c>
    </row>
    <row r="10904" spans="1:12">
      <c r="A10904">
        <v>550297</v>
      </c>
      <c r="B10904" t="s">
        <v>122</v>
      </c>
      <c r="C10904" t="s">
        <v>27</v>
      </c>
      <c r="D10904">
        <v>16</v>
      </c>
      <c r="E10904" s="1">
        <v>40756.686111111107</v>
      </c>
      <c r="F10904">
        <v>7.95</v>
      </c>
      <c r="G10904">
        <v>13359</v>
      </c>
      <c r="H10904" t="s">
        <v>10</v>
      </c>
      <c r="I10904" t="str">
        <f>IF(AND(LEFT(OnlineRetail[[#This Row],[InvoiceNo]],1)&lt;&gt;"C",OnlineRetail[[#This Row],[CustomerID]]&lt;&gt;""),"Yes","No")</f>
        <v>Yes</v>
      </c>
      <c r="J10904" s="4">
        <f>EOMONTH(OnlineRetail[[#This Row],[InvoiceDate]],-1)+1</f>
        <v>40756</v>
      </c>
      <c r="K10904" s="6">
        <f>OnlineRetail[[#This Row],[Quantity]]*OnlineRetail[[#This Row],[UnitPrice]]</f>
        <v>127.2</v>
      </c>
      <c r="L10904" t="str">
        <f t="shared" si="170"/>
        <v>13359|Aug-2011</v>
      </c>
    </row>
    <row r="10905" spans="1:12">
      <c r="A10905">
        <v>540379</v>
      </c>
      <c r="B10905" t="s">
        <v>275</v>
      </c>
      <c r="C10905" t="s">
        <v>46</v>
      </c>
      <c r="D10905">
        <v>10</v>
      </c>
      <c r="E10905" s="1">
        <v>40756.688194444447</v>
      </c>
      <c r="F10905">
        <v>1.25</v>
      </c>
      <c r="G10905">
        <v>14014</v>
      </c>
      <c r="H10905" t="s">
        <v>10</v>
      </c>
      <c r="I10905" t="str">
        <f>IF(AND(LEFT(OnlineRetail[[#This Row],[InvoiceNo]],1)&lt;&gt;"C",OnlineRetail[[#This Row],[CustomerID]]&lt;&gt;""),"Yes","No")</f>
        <v>Yes</v>
      </c>
      <c r="J10905" s="4">
        <f>EOMONTH(OnlineRetail[[#This Row],[InvoiceDate]],-1)+1</f>
        <v>40756</v>
      </c>
      <c r="K10905" s="6">
        <f>OnlineRetail[[#This Row],[Quantity]]*OnlineRetail[[#This Row],[UnitPrice]]</f>
        <v>12.5</v>
      </c>
      <c r="L10905" t="str">
        <f t="shared" si="170"/>
        <v>14014|Aug-2011</v>
      </c>
    </row>
    <row r="10906" spans="1:12">
      <c r="A10906">
        <v>543968</v>
      </c>
      <c r="B10906" t="s">
        <v>56</v>
      </c>
      <c r="C10906" t="s">
        <v>42</v>
      </c>
      <c r="D10906">
        <v>15</v>
      </c>
      <c r="E10906" s="1">
        <v>40756.688888888893</v>
      </c>
      <c r="F10906">
        <v>1.25</v>
      </c>
      <c r="G10906">
        <v>12530</v>
      </c>
      <c r="H10906" t="s">
        <v>10</v>
      </c>
      <c r="I10906" t="str">
        <f>IF(AND(LEFT(OnlineRetail[[#This Row],[InvoiceNo]],1)&lt;&gt;"C",OnlineRetail[[#This Row],[CustomerID]]&lt;&gt;""),"Yes","No")</f>
        <v>Yes</v>
      </c>
      <c r="J10906" s="4">
        <f>EOMONTH(OnlineRetail[[#This Row],[InvoiceDate]],-1)+1</f>
        <v>40756</v>
      </c>
      <c r="K10906" s="6">
        <f>OnlineRetail[[#This Row],[Quantity]]*OnlineRetail[[#This Row],[UnitPrice]]</f>
        <v>18.75</v>
      </c>
      <c r="L10906" t="str">
        <f t="shared" si="170"/>
        <v>12530|Aug-2011</v>
      </c>
    </row>
    <row r="10907" spans="1:12">
      <c r="A10907">
        <v>542961</v>
      </c>
      <c r="B10907" t="s">
        <v>181</v>
      </c>
      <c r="C10907" t="s">
        <v>16</v>
      </c>
      <c r="D10907">
        <v>11</v>
      </c>
      <c r="E10907" s="1">
        <v>40756.697916666657</v>
      </c>
      <c r="F10907">
        <v>4.25</v>
      </c>
      <c r="G10907">
        <v>13970</v>
      </c>
      <c r="H10907" t="s">
        <v>10</v>
      </c>
      <c r="I10907" t="str">
        <f>IF(AND(LEFT(OnlineRetail[[#This Row],[InvoiceNo]],1)&lt;&gt;"C",OnlineRetail[[#This Row],[CustomerID]]&lt;&gt;""),"Yes","No")</f>
        <v>Yes</v>
      </c>
      <c r="J10907" s="4">
        <f>EOMONTH(OnlineRetail[[#This Row],[InvoiceDate]],-1)+1</f>
        <v>40756</v>
      </c>
      <c r="K10907" s="6">
        <f>OnlineRetail[[#This Row],[Quantity]]*OnlineRetail[[#This Row],[UnitPrice]]</f>
        <v>46.75</v>
      </c>
      <c r="L10907" t="str">
        <f t="shared" si="170"/>
        <v>13970|Aug-2011</v>
      </c>
    </row>
    <row r="10908" spans="1:12">
      <c r="A10908">
        <v>538503</v>
      </c>
      <c r="B10908" t="s">
        <v>224</v>
      </c>
      <c r="C10908" t="s">
        <v>14</v>
      </c>
      <c r="D10908">
        <v>24</v>
      </c>
      <c r="E10908" s="1">
        <v>40756.703472222223</v>
      </c>
      <c r="F10908">
        <v>9.9499999999999993</v>
      </c>
      <c r="G10908">
        <v>12403</v>
      </c>
      <c r="H10908" t="s">
        <v>10</v>
      </c>
      <c r="I10908" t="str">
        <f>IF(AND(LEFT(OnlineRetail[[#This Row],[InvoiceNo]],1)&lt;&gt;"C",OnlineRetail[[#This Row],[CustomerID]]&lt;&gt;""),"Yes","No")</f>
        <v>Yes</v>
      </c>
      <c r="J10908" s="4">
        <f>EOMONTH(OnlineRetail[[#This Row],[InvoiceDate]],-1)+1</f>
        <v>40756</v>
      </c>
      <c r="K10908" s="6">
        <f>OnlineRetail[[#This Row],[Quantity]]*OnlineRetail[[#This Row],[UnitPrice]]</f>
        <v>238.79999999999998</v>
      </c>
      <c r="L10908" t="str">
        <f t="shared" si="170"/>
        <v>12403|Aug-2011</v>
      </c>
    </row>
    <row r="10909" spans="1:12">
      <c r="A10909">
        <v>554381</v>
      </c>
      <c r="B10909" t="s">
        <v>162</v>
      </c>
      <c r="C10909" t="s">
        <v>19</v>
      </c>
      <c r="D10909">
        <v>13</v>
      </c>
      <c r="E10909" s="1">
        <v>40756.708333333343</v>
      </c>
      <c r="F10909">
        <v>2.1</v>
      </c>
      <c r="G10909">
        <v>13941</v>
      </c>
      <c r="H10909" t="s">
        <v>10</v>
      </c>
      <c r="I10909" t="str">
        <f>IF(AND(LEFT(OnlineRetail[[#This Row],[InvoiceNo]],1)&lt;&gt;"C",OnlineRetail[[#This Row],[CustomerID]]&lt;&gt;""),"Yes","No")</f>
        <v>Yes</v>
      </c>
      <c r="J10909" s="4">
        <f>EOMONTH(OnlineRetail[[#This Row],[InvoiceDate]],-1)+1</f>
        <v>40756</v>
      </c>
      <c r="K10909" s="6">
        <f>OnlineRetail[[#This Row],[Quantity]]*OnlineRetail[[#This Row],[UnitPrice]]</f>
        <v>27.3</v>
      </c>
      <c r="L10909" t="str">
        <f t="shared" si="170"/>
        <v>13941|Aug-2011</v>
      </c>
    </row>
    <row r="10910" spans="1:12">
      <c r="A10910">
        <v>543582</v>
      </c>
      <c r="B10910" t="s">
        <v>153</v>
      </c>
      <c r="C10910" t="s">
        <v>62</v>
      </c>
      <c r="D10910">
        <v>24</v>
      </c>
      <c r="E10910" s="1">
        <v>40756.709027777782</v>
      </c>
      <c r="F10910">
        <v>5.95</v>
      </c>
      <c r="G10910">
        <v>14244</v>
      </c>
      <c r="H10910" t="s">
        <v>10</v>
      </c>
      <c r="I10910" t="str">
        <f>IF(AND(LEFT(OnlineRetail[[#This Row],[InvoiceNo]],1)&lt;&gt;"C",OnlineRetail[[#This Row],[CustomerID]]&lt;&gt;""),"Yes","No")</f>
        <v>Yes</v>
      </c>
      <c r="J10910" s="4">
        <f>EOMONTH(OnlineRetail[[#This Row],[InvoiceDate]],-1)+1</f>
        <v>40756</v>
      </c>
      <c r="K10910" s="6">
        <f>OnlineRetail[[#This Row],[Quantity]]*OnlineRetail[[#This Row],[UnitPrice]]</f>
        <v>142.80000000000001</v>
      </c>
      <c r="L10910" t="str">
        <f t="shared" si="170"/>
        <v>14244|Aug-2011</v>
      </c>
    </row>
    <row r="10911" spans="1:12" hidden="1">
      <c r="A10911">
        <v>547792</v>
      </c>
      <c r="B10911" t="s">
        <v>213</v>
      </c>
      <c r="C10911" t="s">
        <v>21</v>
      </c>
      <c r="D10911">
        <v>3</v>
      </c>
      <c r="E10911" s="1">
        <v>40756.713194444441</v>
      </c>
      <c r="F10911">
        <v>2.1</v>
      </c>
      <c r="H10911" t="s">
        <v>10</v>
      </c>
      <c r="I10911" t="str">
        <f>IF(AND(LEFT(OnlineRetail[[#This Row],[InvoiceNo]],1)&lt;&gt;"C",OnlineRetail[[#This Row],[CustomerID]]&lt;&gt;""),"Yes","No")</f>
        <v>No</v>
      </c>
      <c r="J10911" s="4">
        <f>EOMONTH(OnlineRetail[[#This Row],[InvoiceDate]],-1)+1</f>
        <v>40756</v>
      </c>
      <c r="K10911" s="6">
        <f>OnlineRetail[[#This Row],[Quantity]]*OnlineRetail[[#This Row],[UnitPrice]]</f>
        <v>6.3000000000000007</v>
      </c>
      <c r="L10911" t="str">
        <f t="shared" si="170"/>
        <v/>
      </c>
    </row>
    <row r="10912" spans="1:12">
      <c r="A10912">
        <v>546500</v>
      </c>
      <c r="B10912" t="s">
        <v>35</v>
      </c>
      <c r="C10912" t="s">
        <v>40</v>
      </c>
      <c r="D10912">
        <v>13</v>
      </c>
      <c r="E10912" s="1">
        <v>40756.726388888892</v>
      </c>
      <c r="F10912">
        <v>1.25</v>
      </c>
      <c r="G10912">
        <v>14031</v>
      </c>
      <c r="H10912" t="s">
        <v>10</v>
      </c>
      <c r="I10912" t="str">
        <f>IF(AND(LEFT(OnlineRetail[[#This Row],[InvoiceNo]],1)&lt;&gt;"C",OnlineRetail[[#This Row],[CustomerID]]&lt;&gt;""),"Yes","No")</f>
        <v>Yes</v>
      </c>
      <c r="J10912" s="4">
        <f>EOMONTH(OnlineRetail[[#This Row],[InvoiceDate]],-1)+1</f>
        <v>40756</v>
      </c>
      <c r="K10912" s="6">
        <f>OnlineRetail[[#This Row],[Quantity]]*OnlineRetail[[#This Row],[UnitPrice]]</f>
        <v>16.25</v>
      </c>
      <c r="L10912" t="str">
        <f t="shared" si="170"/>
        <v>14031|Aug-2011</v>
      </c>
    </row>
    <row r="10913" spans="1:12">
      <c r="A10913">
        <v>540168</v>
      </c>
      <c r="B10913" t="s">
        <v>140</v>
      </c>
      <c r="C10913" t="s">
        <v>50</v>
      </c>
      <c r="D10913">
        <v>15</v>
      </c>
      <c r="E10913" s="1">
        <v>40756.742361111108</v>
      </c>
      <c r="F10913">
        <v>9.9499999999999993</v>
      </c>
      <c r="G10913">
        <v>13000</v>
      </c>
      <c r="H10913" t="s">
        <v>10</v>
      </c>
      <c r="I10913" t="str">
        <f>IF(AND(LEFT(OnlineRetail[[#This Row],[InvoiceNo]],1)&lt;&gt;"C",OnlineRetail[[#This Row],[CustomerID]]&lt;&gt;""),"Yes","No")</f>
        <v>Yes</v>
      </c>
      <c r="J10913" s="4">
        <f>EOMONTH(OnlineRetail[[#This Row],[InvoiceDate]],-1)+1</f>
        <v>40756</v>
      </c>
      <c r="K10913" s="6">
        <f>OnlineRetail[[#This Row],[Quantity]]*OnlineRetail[[#This Row],[UnitPrice]]</f>
        <v>149.25</v>
      </c>
      <c r="L10913" t="str">
        <f t="shared" si="170"/>
        <v>13000|Aug-2011</v>
      </c>
    </row>
    <row r="10914" spans="1:12">
      <c r="A10914">
        <v>554138</v>
      </c>
      <c r="B10914" t="s">
        <v>216</v>
      </c>
      <c r="C10914" t="s">
        <v>24</v>
      </c>
      <c r="D10914">
        <v>16</v>
      </c>
      <c r="E10914" s="1">
        <v>40756.746527777781</v>
      </c>
      <c r="F10914">
        <v>3.39</v>
      </c>
      <c r="G10914">
        <v>12738</v>
      </c>
      <c r="H10914" t="s">
        <v>25</v>
      </c>
      <c r="I10914" t="str">
        <f>IF(AND(LEFT(OnlineRetail[[#This Row],[InvoiceNo]],1)&lt;&gt;"C",OnlineRetail[[#This Row],[CustomerID]]&lt;&gt;""),"Yes","No")</f>
        <v>Yes</v>
      </c>
      <c r="J10914" s="4">
        <f>EOMONTH(OnlineRetail[[#This Row],[InvoiceDate]],-1)+1</f>
        <v>40756</v>
      </c>
      <c r="K10914" s="6">
        <f>OnlineRetail[[#This Row],[Quantity]]*OnlineRetail[[#This Row],[UnitPrice]]</f>
        <v>54.24</v>
      </c>
      <c r="L10914" t="str">
        <f t="shared" si="170"/>
        <v>12738|Aug-2011</v>
      </c>
    </row>
    <row r="10915" spans="1:12">
      <c r="A10915">
        <v>538486</v>
      </c>
      <c r="B10915" t="s">
        <v>247</v>
      </c>
      <c r="C10915" t="s">
        <v>27</v>
      </c>
      <c r="D10915">
        <v>21</v>
      </c>
      <c r="E10915" s="1">
        <v>40756.76666666667</v>
      </c>
      <c r="F10915">
        <v>4.25</v>
      </c>
      <c r="G10915">
        <v>13732</v>
      </c>
      <c r="H10915" t="s">
        <v>10</v>
      </c>
      <c r="I10915" t="str">
        <f>IF(AND(LEFT(OnlineRetail[[#This Row],[InvoiceNo]],1)&lt;&gt;"C",OnlineRetail[[#This Row],[CustomerID]]&lt;&gt;""),"Yes","No")</f>
        <v>Yes</v>
      </c>
      <c r="J10915" s="4">
        <f>EOMONTH(OnlineRetail[[#This Row],[InvoiceDate]],-1)+1</f>
        <v>40756</v>
      </c>
      <c r="K10915" s="6">
        <f>OnlineRetail[[#This Row],[Quantity]]*OnlineRetail[[#This Row],[UnitPrice]]</f>
        <v>89.25</v>
      </c>
      <c r="L10915" t="str">
        <f t="shared" si="170"/>
        <v>13732|Aug-2011</v>
      </c>
    </row>
    <row r="10916" spans="1:12">
      <c r="A10916">
        <v>542906</v>
      </c>
      <c r="B10916" t="s">
        <v>77</v>
      </c>
      <c r="C10916" t="s">
        <v>9</v>
      </c>
      <c r="D10916">
        <v>7</v>
      </c>
      <c r="E10916" s="1">
        <v>40756.771527777782</v>
      </c>
      <c r="F10916">
        <v>9.9499999999999993</v>
      </c>
      <c r="G10916">
        <v>12986</v>
      </c>
      <c r="H10916" t="s">
        <v>22</v>
      </c>
      <c r="I10916" t="str">
        <f>IF(AND(LEFT(OnlineRetail[[#This Row],[InvoiceNo]],1)&lt;&gt;"C",OnlineRetail[[#This Row],[CustomerID]]&lt;&gt;""),"Yes","No")</f>
        <v>Yes</v>
      </c>
      <c r="J10916" s="4">
        <f>EOMONTH(OnlineRetail[[#This Row],[InvoiceDate]],-1)+1</f>
        <v>40756</v>
      </c>
      <c r="K10916" s="6">
        <f>OnlineRetail[[#This Row],[Quantity]]*OnlineRetail[[#This Row],[UnitPrice]]</f>
        <v>69.649999999999991</v>
      </c>
      <c r="L10916" t="str">
        <f t="shared" si="170"/>
        <v>12986|Aug-2011</v>
      </c>
    </row>
    <row r="10917" spans="1:12">
      <c r="A10917">
        <v>551915</v>
      </c>
      <c r="B10917" t="s">
        <v>100</v>
      </c>
      <c r="C10917" t="s">
        <v>21</v>
      </c>
      <c r="D10917">
        <v>10</v>
      </c>
      <c r="E10917" s="1">
        <v>40756.785416666673</v>
      </c>
      <c r="F10917">
        <v>3.39</v>
      </c>
      <c r="G10917">
        <v>13545</v>
      </c>
      <c r="H10917" t="s">
        <v>10</v>
      </c>
      <c r="I10917" t="str">
        <f>IF(AND(LEFT(OnlineRetail[[#This Row],[InvoiceNo]],1)&lt;&gt;"C",OnlineRetail[[#This Row],[CustomerID]]&lt;&gt;""),"Yes","No")</f>
        <v>Yes</v>
      </c>
      <c r="J10917" s="4">
        <f>EOMONTH(OnlineRetail[[#This Row],[InvoiceDate]],-1)+1</f>
        <v>40756</v>
      </c>
      <c r="K10917" s="6">
        <f>OnlineRetail[[#This Row],[Quantity]]*OnlineRetail[[#This Row],[UnitPrice]]</f>
        <v>33.9</v>
      </c>
      <c r="L10917" t="str">
        <f t="shared" si="170"/>
        <v>13545|Aug-2011</v>
      </c>
    </row>
    <row r="10918" spans="1:12">
      <c r="A10918">
        <v>540641</v>
      </c>
      <c r="B10918" t="s">
        <v>249</v>
      </c>
      <c r="C10918" t="s">
        <v>42</v>
      </c>
      <c r="D10918">
        <v>4</v>
      </c>
      <c r="E10918" s="1">
        <v>40756.790972222218</v>
      </c>
      <c r="F10918">
        <v>1.65</v>
      </c>
      <c r="G10918">
        <v>13647</v>
      </c>
      <c r="H10918" t="s">
        <v>25</v>
      </c>
      <c r="I10918" t="str">
        <f>IF(AND(LEFT(OnlineRetail[[#This Row],[InvoiceNo]],1)&lt;&gt;"C",OnlineRetail[[#This Row],[CustomerID]]&lt;&gt;""),"Yes","No")</f>
        <v>Yes</v>
      </c>
      <c r="J10918" s="4">
        <f>EOMONTH(OnlineRetail[[#This Row],[InvoiceDate]],-1)+1</f>
        <v>40756</v>
      </c>
      <c r="K10918" s="6">
        <f>OnlineRetail[[#This Row],[Quantity]]*OnlineRetail[[#This Row],[UnitPrice]]</f>
        <v>6.6</v>
      </c>
      <c r="L10918" t="str">
        <f t="shared" si="170"/>
        <v>13647|Aug-2011</v>
      </c>
    </row>
    <row r="10919" spans="1:12">
      <c r="A10919">
        <v>548046</v>
      </c>
      <c r="B10919" t="s">
        <v>254</v>
      </c>
      <c r="C10919" t="s">
        <v>29</v>
      </c>
      <c r="D10919">
        <v>23</v>
      </c>
      <c r="E10919" s="1">
        <v>40756.826388888891</v>
      </c>
      <c r="F10919">
        <v>4.95</v>
      </c>
      <c r="G10919">
        <v>12653</v>
      </c>
      <c r="H10919" t="s">
        <v>10</v>
      </c>
      <c r="I10919" t="str">
        <f>IF(AND(LEFT(OnlineRetail[[#This Row],[InvoiceNo]],1)&lt;&gt;"C",OnlineRetail[[#This Row],[CustomerID]]&lt;&gt;""),"Yes","No")</f>
        <v>Yes</v>
      </c>
      <c r="J10919" s="4">
        <f>EOMONTH(OnlineRetail[[#This Row],[InvoiceDate]],-1)+1</f>
        <v>40756</v>
      </c>
      <c r="K10919" s="6">
        <f>OnlineRetail[[#This Row],[Quantity]]*OnlineRetail[[#This Row],[UnitPrice]]</f>
        <v>113.85000000000001</v>
      </c>
      <c r="L10919" t="str">
        <f t="shared" si="170"/>
        <v>12653|Aug-2011</v>
      </c>
    </row>
    <row r="10920" spans="1:12">
      <c r="A10920">
        <v>545302</v>
      </c>
      <c r="B10920" t="s">
        <v>273</v>
      </c>
      <c r="C10920" t="s">
        <v>50</v>
      </c>
      <c r="D10920">
        <v>7</v>
      </c>
      <c r="E10920" s="1">
        <v>40757.334722222222</v>
      </c>
      <c r="F10920">
        <v>2.1</v>
      </c>
      <c r="G10920">
        <v>12441</v>
      </c>
      <c r="H10920" t="s">
        <v>10</v>
      </c>
      <c r="I10920" t="str">
        <f>IF(AND(LEFT(OnlineRetail[[#This Row],[InvoiceNo]],1)&lt;&gt;"C",OnlineRetail[[#This Row],[CustomerID]]&lt;&gt;""),"Yes","No")</f>
        <v>Yes</v>
      </c>
      <c r="J10920" s="4">
        <f>EOMONTH(OnlineRetail[[#This Row],[InvoiceDate]],-1)+1</f>
        <v>40756</v>
      </c>
      <c r="K10920" s="6">
        <f>OnlineRetail[[#This Row],[Quantity]]*OnlineRetail[[#This Row],[UnitPrice]]</f>
        <v>14.700000000000001</v>
      </c>
      <c r="L10920" t="str">
        <f t="shared" si="170"/>
        <v>12441|Aug-2011</v>
      </c>
    </row>
    <row r="10921" spans="1:12">
      <c r="A10921">
        <v>540438</v>
      </c>
      <c r="B10921" t="s">
        <v>108</v>
      </c>
      <c r="C10921" t="s">
        <v>14</v>
      </c>
      <c r="D10921">
        <v>22</v>
      </c>
      <c r="E10921" s="1">
        <v>40757.35</v>
      </c>
      <c r="F10921">
        <v>2.5499999999999998</v>
      </c>
      <c r="G10921">
        <v>14062</v>
      </c>
      <c r="H10921" t="s">
        <v>121</v>
      </c>
      <c r="I10921" t="str">
        <f>IF(AND(LEFT(OnlineRetail[[#This Row],[InvoiceNo]],1)&lt;&gt;"C",OnlineRetail[[#This Row],[CustomerID]]&lt;&gt;""),"Yes","No")</f>
        <v>Yes</v>
      </c>
      <c r="J10921" s="4">
        <f>EOMONTH(OnlineRetail[[#This Row],[InvoiceDate]],-1)+1</f>
        <v>40756</v>
      </c>
      <c r="K10921" s="6">
        <f>OnlineRetail[[#This Row],[Quantity]]*OnlineRetail[[#This Row],[UnitPrice]]</f>
        <v>56.099999999999994</v>
      </c>
      <c r="L10921" t="str">
        <f t="shared" si="170"/>
        <v>14062|Aug-2011</v>
      </c>
    </row>
    <row r="10922" spans="1:12">
      <c r="A10922">
        <v>543863</v>
      </c>
      <c r="B10922" t="s">
        <v>231</v>
      </c>
      <c r="C10922" t="s">
        <v>48</v>
      </c>
      <c r="D10922">
        <v>13</v>
      </c>
      <c r="E10922" s="1">
        <v>40757.363888888889</v>
      </c>
      <c r="F10922">
        <v>1.65</v>
      </c>
      <c r="G10922">
        <v>13704</v>
      </c>
      <c r="H10922" t="s">
        <v>10</v>
      </c>
      <c r="I10922" t="str">
        <f>IF(AND(LEFT(OnlineRetail[[#This Row],[InvoiceNo]],1)&lt;&gt;"C",OnlineRetail[[#This Row],[CustomerID]]&lt;&gt;""),"Yes","No")</f>
        <v>Yes</v>
      </c>
      <c r="J10922" s="4">
        <f>EOMONTH(OnlineRetail[[#This Row],[InvoiceDate]],-1)+1</f>
        <v>40756</v>
      </c>
      <c r="K10922" s="6">
        <f>OnlineRetail[[#This Row],[Quantity]]*OnlineRetail[[#This Row],[UnitPrice]]</f>
        <v>21.45</v>
      </c>
      <c r="L10922" t="str">
        <f t="shared" si="170"/>
        <v>13704|Aug-2011</v>
      </c>
    </row>
    <row r="10923" spans="1:12">
      <c r="A10923">
        <v>548205</v>
      </c>
      <c r="B10923" t="s">
        <v>258</v>
      </c>
      <c r="C10923" t="s">
        <v>83</v>
      </c>
      <c r="D10923">
        <v>12</v>
      </c>
      <c r="E10923" s="1">
        <v>40757.365972222222</v>
      </c>
      <c r="F10923">
        <v>1.25</v>
      </c>
      <c r="G10923">
        <v>13416</v>
      </c>
      <c r="H10923" t="s">
        <v>10</v>
      </c>
      <c r="I10923" t="str">
        <f>IF(AND(LEFT(OnlineRetail[[#This Row],[InvoiceNo]],1)&lt;&gt;"C",OnlineRetail[[#This Row],[CustomerID]]&lt;&gt;""),"Yes","No")</f>
        <v>Yes</v>
      </c>
      <c r="J10923" s="4">
        <f>EOMONTH(OnlineRetail[[#This Row],[InvoiceDate]],-1)+1</f>
        <v>40756</v>
      </c>
      <c r="K10923" s="6">
        <f>OnlineRetail[[#This Row],[Quantity]]*OnlineRetail[[#This Row],[UnitPrice]]</f>
        <v>15</v>
      </c>
      <c r="L10923" t="str">
        <f t="shared" si="170"/>
        <v>13416|Aug-2011</v>
      </c>
    </row>
    <row r="10924" spans="1:12">
      <c r="A10924">
        <v>551742</v>
      </c>
      <c r="B10924" t="s">
        <v>158</v>
      </c>
      <c r="C10924" t="s">
        <v>62</v>
      </c>
      <c r="D10924">
        <v>19</v>
      </c>
      <c r="E10924" s="1">
        <v>40757.365972222222</v>
      </c>
      <c r="F10924">
        <v>1.65</v>
      </c>
      <c r="G10924">
        <v>12981</v>
      </c>
      <c r="H10924" t="s">
        <v>10</v>
      </c>
      <c r="I10924" t="str">
        <f>IF(AND(LEFT(OnlineRetail[[#This Row],[InvoiceNo]],1)&lt;&gt;"C",OnlineRetail[[#This Row],[CustomerID]]&lt;&gt;""),"Yes","No")</f>
        <v>Yes</v>
      </c>
      <c r="J10924" s="4">
        <f>EOMONTH(OnlineRetail[[#This Row],[InvoiceDate]],-1)+1</f>
        <v>40756</v>
      </c>
      <c r="K10924" s="6">
        <f>OnlineRetail[[#This Row],[Quantity]]*OnlineRetail[[#This Row],[UnitPrice]]</f>
        <v>31.349999999999998</v>
      </c>
      <c r="L10924" t="str">
        <f t="shared" si="170"/>
        <v>12981|Aug-2011</v>
      </c>
    </row>
    <row r="10925" spans="1:12">
      <c r="A10925">
        <v>549226</v>
      </c>
      <c r="B10925" t="s">
        <v>267</v>
      </c>
      <c r="C10925" t="s">
        <v>33</v>
      </c>
      <c r="D10925">
        <v>17</v>
      </c>
      <c r="E10925" s="1">
        <v>40757.370138888888</v>
      </c>
      <c r="F10925">
        <v>3.39</v>
      </c>
      <c r="G10925">
        <v>13474</v>
      </c>
      <c r="H10925" t="s">
        <v>25</v>
      </c>
      <c r="I10925" t="str">
        <f>IF(AND(LEFT(OnlineRetail[[#This Row],[InvoiceNo]],1)&lt;&gt;"C",OnlineRetail[[#This Row],[CustomerID]]&lt;&gt;""),"Yes","No")</f>
        <v>Yes</v>
      </c>
      <c r="J10925" s="4">
        <f>EOMONTH(OnlineRetail[[#This Row],[InvoiceDate]],-1)+1</f>
        <v>40756</v>
      </c>
      <c r="K10925" s="6">
        <f>OnlineRetail[[#This Row],[Quantity]]*OnlineRetail[[#This Row],[UnitPrice]]</f>
        <v>57.63</v>
      </c>
      <c r="L10925" t="str">
        <f t="shared" si="170"/>
        <v>13474|Aug-2011</v>
      </c>
    </row>
    <row r="10926" spans="1:12">
      <c r="A10926">
        <v>548686</v>
      </c>
      <c r="B10926" t="s">
        <v>75</v>
      </c>
      <c r="C10926" t="s">
        <v>46</v>
      </c>
      <c r="D10926">
        <v>3</v>
      </c>
      <c r="E10926" s="1">
        <v>40757.378472222219</v>
      </c>
      <c r="F10926">
        <v>5.95</v>
      </c>
      <c r="G10926">
        <v>12799</v>
      </c>
      <c r="H10926" t="s">
        <v>10</v>
      </c>
      <c r="I10926" t="str">
        <f>IF(AND(LEFT(OnlineRetail[[#This Row],[InvoiceNo]],1)&lt;&gt;"C",OnlineRetail[[#This Row],[CustomerID]]&lt;&gt;""),"Yes","No")</f>
        <v>Yes</v>
      </c>
      <c r="J10926" s="4">
        <f>EOMONTH(OnlineRetail[[#This Row],[InvoiceDate]],-1)+1</f>
        <v>40756</v>
      </c>
      <c r="K10926" s="6">
        <f>OnlineRetail[[#This Row],[Quantity]]*OnlineRetail[[#This Row],[UnitPrice]]</f>
        <v>17.850000000000001</v>
      </c>
      <c r="L10926" t="str">
        <f t="shared" si="170"/>
        <v>12799|Aug-2011</v>
      </c>
    </row>
    <row r="10927" spans="1:12">
      <c r="A10927">
        <v>539206</v>
      </c>
      <c r="B10927" t="s">
        <v>28</v>
      </c>
      <c r="C10927" t="s">
        <v>33</v>
      </c>
      <c r="D10927">
        <v>7</v>
      </c>
      <c r="E10927" s="1">
        <v>40757.402083333327</v>
      </c>
      <c r="F10927">
        <v>1.25</v>
      </c>
      <c r="G10927">
        <v>12712</v>
      </c>
      <c r="H10927" t="s">
        <v>25</v>
      </c>
      <c r="I10927" t="str">
        <f>IF(AND(LEFT(OnlineRetail[[#This Row],[InvoiceNo]],1)&lt;&gt;"C",OnlineRetail[[#This Row],[CustomerID]]&lt;&gt;""),"Yes","No")</f>
        <v>Yes</v>
      </c>
      <c r="J10927" s="4">
        <f>EOMONTH(OnlineRetail[[#This Row],[InvoiceDate]],-1)+1</f>
        <v>40756</v>
      </c>
      <c r="K10927" s="6">
        <f>OnlineRetail[[#This Row],[Quantity]]*OnlineRetail[[#This Row],[UnitPrice]]</f>
        <v>8.75</v>
      </c>
      <c r="L10927" t="str">
        <f t="shared" si="170"/>
        <v>12712|Aug-2011</v>
      </c>
    </row>
    <row r="10928" spans="1:12">
      <c r="A10928">
        <v>547246</v>
      </c>
      <c r="B10928" t="s">
        <v>222</v>
      </c>
      <c r="C10928" t="s">
        <v>40</v>
      </c>
      <c r="D10928">
        <v>4</v>
      </c>
      <c r="E10928" s="1">
        <v>40757.414583333331</v>
      </c>
      <c r="F10928">
        <v>7.95</v>
      </c>
      <c r="G10928">
        <v>13046</v>
      </c>
      <c r="H10928" t="s">
        <v>10</v>
      </c>
      <c r="I10928" t="str">
        <f>IF(AND(LEFT(OnlineRetail[[#This Row],[InvoiceNo]],1)&lt;&gt;"C",OnlineRetail[[#This Row],[CustomerID]]&lt;&gt;""),"Yes","No")</f>
        <v>Yes</v>
      </c>
      <c r="J10928" s="4">
        <f>EOMONTH(OnlineRetail[[#This Row],[InvoiceDate]],-1)+1</f>
        <v>40756</v>
      </c>
      <c r="K10928" s="6">
        <f>OnlineRetail[[#This Row],[Quantity]]*OnlineRetail[[#This Row],[UnitPrice]]</f>
        <v>31.8</v>
      </c>
      <c r="L10928" t="str">
        <f t="shared" si="170"/>
        <v>13046|Aug-2011</v>
      </c>
    </row>
    <row r="10929" spans="1:12">
      <c r="A10929">
        <v>543754</v>
      </c>
      <c r="B10929" t="s">
        <v>268</v>
      </c>
      <c r="C10929" t="s">
        <v>53</v>
      </c>
      <c r="D10929">
        <v>18</v>
      </c>
      <c r="E10929" s="1">
        <v>40757.414583333331</v>
      </c>
      <c r="F10929">
        <v>0.85</v>
      </c>
      <c r="G10929">
        <v>14075</v>
      </c>
      <c r="H10929" t="s">
        <v>10</v>
      </c>
      <c r="I10929" t="str">
        <f>IF(AND(LEFT(OnlineRetail[[#This Row],[InvoiceNo]],1)&lt;&gt;"C",OnlineRetail[[#This Row],[CustomerID]]&lt;&gt;""),"Yes","No")</f>
        <v>Yes</v>
      </c>
      <c r="J10929" s="4">
        <f>EOMONTH(OnlineRetail[[#This Row],[InvoiceDate]],-1)+1</f>
        <v>40756</v>
      </c>
      <c r="K10929" s="6">
        <f>OnlineRetail[[#This Row],[Quantity]]*OnlineRetail[[#This Row],[UnitPrice]]</f>
        <v>15.299999999999999</v>
      </c>
      <c r="L10929" t="str">
        <f t="shared" si="170"/>
        <v>14075|Aug-2011</v>
      </c>
    </row>
    <row r="10930" spans="1:12">
      <c r="A10930">
        <v>553164</v>
      </c>
      <c r="B10930" t="s">
        <v>193</v>
      </c>
      <c r="C10930" t="s">
        <v>16</v>
      </c>
      <c r="D10930">
        <v>12</v>
      </c>
      <c r="E10930" s="1">
        <v>40757.438194444447</v>
      </c>
      <c r="F10930">
        <v>3.39</v>
      </c>
      <c r="G10930">
        <v>12436</v>
      </c>
      <c r="H10930" t="s">
        <v>70</v>
      </c>
      <c r="I10930" t="str">
        <f>IF(AND(LEFT(OnlineRetail[[#This Row],[InvoiceNo]],1)&lt;&gt;"C",OnlineRetail[[#This Row],[CustomerID]]&lt;&gt;""),"Yes","No")</f>
        <v>Yes</v>
      </c>
      <c r="J10930" s="4">
        <f>EOMONTH(OnlineRetail[[#This Row],[InvoiceDate]],-1)+1</f>
        <v>40756</v>
      </c>
      <c r="K10930" s="6">
        <f>OnlineRetail[[#This Row],[Quantity]]*OnlineRetail[[#This Row],[UnitPrice]]</f>
        <v>40.68</v>
      </c>
      <c r="L10930" t="str">
        <f t="shared" si="170"/>
        <v>12436|Aug-2011</v>
      </c>
    </row>
    <row r="10931" spans="1:12">
      <c r="A10931">
        <v>538618</v>
      </c>
      <c r="B10931" t="s">
        <v>77</v>
      </c>
      <c r="C10931" t="s">
        <v>72</v>
      </c>
      <c r="D10931">
        <v>22</v>
      </c>
      <c r="E10931" s="1">
        <v>40757.438888888893</v>
      </c>
      <c r="F10931">
        <v>9.9499999999999993</v>
      </c>
      <c r="G10931">
        <v>13477</v>
      </c>
      <c r="H10931" t="s">
        <v>10</v>
      </c>
      <c r="I10931" t="str">
        <f>IF(AND(LEFT(OnlineRetail[[#This Row],[InvoiceNo]],1)&lt;&gt;"C",OnlineRetail[[#This Row],[CustomerID]]&lt;&gt;""),"Yes","No")</f>
        <v>Yes</v>
      </c>
      <c r="J10931" s="4">
        <f>EOMONTH(OnlineRetail[[#This Row],[InvoiceDate]],-1)+1</f>
        <v>40756</v>
      </c>
      <c r="K10931" s="6">
        <f>OnlineRetail[[#This Row],[Quantity]]*OnlineRetail[[#This Row],[UnitPrice]]</f>
        <v>218.89999999999998</v>
      </c>
      <c r="L10931" t="str">
        <f t="shared" si="170"/>
        <v>13477|Aug-2011</v>
      </c>
    </row>
    <row r="10932" spans="1:12">
      <c r="A10932">
        <v>553749</v>
      </c>
      <c r="B10932" t="s">
        <v>198</v>
      </c>
      <c r="C10932" t="s">
        <v>42</v>
      </c>
      <c r="D10932">
        <v>7</v>
      </c>
      <c r="E10932" s="1">
        <v>40757.441666666673</v>
      </c>
      <c r="F10932">
        <v>1.25</v>
      </c>
      <c r="G10932">
        <v>13392</v>
      </c>
      <c r="H10932" t="s">
        <v>25</v>
      </c>
      <c r="I10932" t="str">
        <f>IF(AND(LEFT(OnlineRetail[[#This Row],[InvoiceNo]],1)&lt;&gt;"C",OnlineRetail[[#This Row],[CustomerID]]&lt;&gt;""),"Yes","No")</f>
        <v>Yes</v>
      </c>
      <c r="J10932" s="4">
        <f>EOMONTH(OnlineRetail[[#This Row],[InvoiceDate]],-1)+1</f>
        <v>40756</v>
      </c>
      <c r="K10932" s="6">
        <f>OnlineRetail[[#This Row],[Quantity]]*OnlineRetail[[#This Row],[UnitPrice]]</f>
        <v>8.75</v>
      </c>
      <c r="L10932" t="str">
        <f t="shared" si="170"/>
        <v>13392|Aug-2011</v>
      </c>
    </row>
    <row r="10933" spans="1:12">
      <c r="A10933">
        <v>538056</v>
      </c>
      <c r="B10933" t="s">
        <v>91</v>
      </c>
      <c r="C10933" t="s">
        <v>9</v>
      </c>
      <c r="D10933">
        <v>6</v>
      </c>
      <c r="E10933" s="1">
        <v>40757.447222222218</v>
      </c>
      <c r="F10933">
        <v>4.95</v>
      </c>
      <c r="G10933">
        <v>14193</v>
      </c>
      <c r="H10933" t="s">
        <v>31</v>
      </c>
      <c r="I10933" t="str">
        <f>IF(AND(LEFT(OnlineRetail[[#This Row],[InvoiceNo]],1)&lt;&gt;"C",OnlineRetail[[#This Row],[CustomerID]]&lt;&gt;""),"Yes","No")</f>
        <v>Yes</v>
      </c>
      <c r="J10933" s="4">
        <f>EOMONTH(OnlineRetail[[#This Row],[InvoiceDate]],-1)+1</f>
        <v>40756</v>
      </c>
      <c r="K10933" s="6">
        <f>OnlineRetail[[#This Row],[Quantity]]*OnlineRetail[[#This Row],[UnitPrice]]</f>
        <v>29.700000000000003</v>
      </c>
      <c r="L10933" t="str">
        <f t="shared" si="170"/>
        <v>14193|Aug-2011</v>
      </c>
    </row>
    <row r="10934" spans="1:12">
      <c r="A10934">
        <v>553766</v>
      </c>
      <c r="B10934" t="s">
        <v>161</v>
      </c>
      <c r="C10934" t="s">
        <v>27</v>
      </c>
      <c r="D10934">
        <v>11</v>
      </c>
      <c r="E10934" s="1">
        <v>40757.448611111111</v>
      </c>
      <c r="F10934">
        <v>5.95</v>
      </c>
      <c r="G10934">
        <v>13381</v>
      </c>
      <c r="H10934" t="s">
        <v>31</v>
      </c>
      <c r="I10934" t="str">
        <f>IF(AND(LEFT(OnlineRetail[[#This Row],[InvoiceNo]],1)&lt;&gt;"C",OnlineRetail[[#This Row],[CustomerID]]&lt;&gt;""),"Yes","No")</f>
        <v>Yes</v>
      </c>
      <c r="J10934" s="4">
        <f>EOMONTH(OnlineRetail[[#This Row],[InvoiceDate]],-1)+1</f>
        <v>40756</v>
      </c>
      <c r="K10934" s="6">
        <f>OnlineRetail[[#This Row],[Quantity]]*OnlineRetail[[#This Row],[UnitPrice]]</f>
        <v>65.45</v>
      </c>
      <c r="L10934" t="str">
        <f t="shared" si="170"/>
        <v>13381|Aug-2011</v>
      </c>
    </row>
    <row r="10935" spans="1:12">
      <c r="A10935">
        <v>539965</v>
      </c>
      <c r="B10935" t="s">
        <v>171</v>
      </c>
      <c r="C10935" t="s">
        <v>83</v>
      </c>
      <c r="D10935">
        <v>9</v>
      </c>
      <c r="E10935" s="1">
        <v>40757.450694444437</v>
      </c>
      <c r="F10935">
        <v>4.95</v>
      </c>
      <c r="G10935">
        <v>14149</v>
      </c>
      <c r="H10935" t="s">
        <v>10</v>
      </c>
      <c r="I10935" t="str">
        <f>IF(AND(LEFT(OnlineRetail[[#This Row],[InvoiceNo]],1)&lt;&gt;"C",OnlineRetail[[#This Row],[CustomerID]]&lt;&gt;""),"Yes","No")</f>
        <v>Yes</v>
      </c>
      <c r="J10935" s="4">
        <f>EOMONTH(OnlineRetail[[#This Row],[InvoiceDate]],-1)+1</f>
        <v>40756</v>
      </c>
      <c r="K10935" s="6">
        <f>OnlineRetail[[#This Row],[Quantity]]*OnlineRetail[[#This Row],[UnitPrice]]</f>
        <v>44.550000000000004</v>
      </c>
      <c r="L10935" t="str">
        <f t="shared" si="170"/>
        <v>14149|Aug-2011</v>
      </c>
    </row>
    <row r="10936" spans="1:12">
      <c r="A10936">
        <v>553848</v>
      </c>
      <c r="B10936" t="s">
        <v>233</v>
      </c>
      <c r="C10936" t="s">
        <v>19</v>
      </c>
      <c r="D10936">
        <v>5</v>
      </c>
      <c r="E10936" s="1">
        <v>40757.451388888891</v>
      </c>
      <c r="F10936">
        <v>3.39</v>
      </c>
      <c r="G10936">
        <v>13241</v>
      </c>
      <c r="H10936" t="s">
        <v>10</v>
      </c>
      <c r="I10936" t="str">
        <f>IF(AND(LEFT(OnlineRetail[[#This Row],[InvoiceNo]],1)&lt;&gt;"C",OnlineRetail[[#This Row],[CustomerID]]&lt;&gt;""),"Yes","No")</f>
        <v>Yes</v>
      </c>
      <c r="J10936" s="4">
        <f>EOMONTH(OnlineRetail[[#This Row],[InvoiceDate]],-1)+1</f>
        <v>40756</v>
      </c>
      <c r="K10936" s="6">
        <f>OnlineRetail[[#This Row],[Quantity]]*OnlineRetail[[#This Row],[UnitPrice]]</f>
        <v>16.95</v>
      </c>
      <c r="L10936" t="str">
        <f t="shared" si="170"/>
        <v>13241|Aug-2011</v>
      </c>
    </row>
    <row r="10937" spans="1:12">
      <c r="A10937">
        <v>555176</v>
      </c>
      <c r="B10937" t="s">
        <v>288</v>
      </c>
      <c r="C10937" t="s">
        <v>16</v>
      </c>
      <c r="D10937">
        <v>10</v>
      </c>
      <c r="E10937" s="1">
        <v>40757.45208333333</v>
      </c>
      <c r="F10937">
        <v>2.5499999999999998</v>
      </c>
      <c r="G10937">
        <v>13529</v>
      </c>
      <c r="H10937" t="s">
        <v>10</v>
      </c>
      <c r="I10937" t="str">
        <f>IF(AND(LEFT(OnlineRetail[[#This Row],[InvoiceNo]],1)&lt;&gt;"C",OnlineRetail[[#This Row],[CustomerID]]&lt;&gt;""),"Yes","No")</f>
        <v>Yes</v>
      </c>
      <c r="J10937" s="4">
        <f>EOMONTH(OnlineRetail[[#This Row],[InvoiceDate]],-1)+1</f>
        <v>40756</v>
      </c>
      <c r="K10937" s="6">
        <f>OnlineRetail[[#This Row],[Quantity]]*OnlineRetail[[#This Row],[UnitPrice]]</f>
        <v>25.5</v>
      </c>
      <c r="L10937" t="str">
        <f t="shared" si="170"/>
        <v>13529|Aug-2011</v>
      </c>
    </row>
    <row r="10938" spans="1:12">
      <c r="A10938">
        <v>553461</v>
      </c>
      <c r="B10938" t="s">
        <v>69</v>
      </c>
      <c r="C10938" t="s">
        <v>27</v>
      </c>
      <c r="D10938">
        <v>17</v>
      </c>
      <c r="E10938" s="1">
        <v>40757.453472222223</v>
      </c>
      <c r="F10938">
        <v>9.9499999999999993</v>
      </c>
      <c r="G10938">
        <v>12925</v>
      </c>
      <c r="H10938" t="s">
        <v>10</v>
      </c>
      <c r="I10938" t="str">
        <f>IF(AND(LEFT(OnlineRetail[[#This Row],[InvoiceNo]],1)&lt;&gt;"C",OnlineRetail[[#This Row],[CustomerID]]&lt;&gt;""),"Yes","No")</f>
        <v>Yes</v>
      </c>
      <c r="J10938" s="4">
        <f>EOMONTH(OnlineRetail[[#This Row],[InvoiceDate]],-1)+1</f>
        <v>40756</v>
      </c>
      <c r="K10938" s="6">
        <f>OnlineRetail[[#This Row],[Quantity]]*OnlineRetail[[#This Row],[UnitPrice]]</f>
        <v>169.14999999999998</v>
      </c>
      <c r="L10938" t="str">
        <f t="shared" si="170"/>
        <v>12925|Aug-2011</v>
      </c>
    </row>
    <row r="10939" spans="1:12">
      <c r="A10939">
        <v>537287</v>
      </c>
      <c r="B10939" t="s">
        <v>247</v>
      </c>
      <c r="C10939" t="s">
        <v>24</v>
      </c>
      <c r="D10939">
        <v>13</v>
      </c>
      <c r="E10939" s="1">
        <v>40757.457638888889</v>
      </c>
      <c r="F10939">
        <v>2.5499999999999998</v>
      </c>
      <c r="G10939">
        <v>13277</v>
      </c>
      <c r="H10939" t="s">
        <v>10</v>
      </c>
      <c r="I10939" t="str">
        <f>IF(AND(LEFT(OnlineRetail[[#This Row],[InvoiceNo]],1)&lt;&gt;"C",OnlineRetail[[#This Row],[CustomerID]]&lt;&gt;""),"Yes","No")</f>
        <v>Yes</v>
      </c>
      <c r="J10939" s="4">
        <f>EOMONTH(OnlineRetail[[#This Row],[InvoiceDate]],-1)+1</f>
        <v>40756</v>
      </c>
      <c r="K10939" s="6">
        <f>OnlineRetail[[#This Row],[Quantity]]*OnlineRetail[[#This Row],[UnitPrice]]</f>
        <v>33.15</v>
      </c>
      <c r="L10939" t="str">
        <f t="shared" si="170"/>
        <v>13277|Aug-2011</v>
      </c>
    </row>
    <row r="10940" spans="1:12">
      <c r="A10940">
        <v>544769</v>
      </c>
      <c r="B10940" t="s">
        <v>269</v>
      </c>
      <c r="C10940" t="s">
        <v>40</v>
      </c>
      <c r="D10940">
        <v>14</v>
      </c>
      <c r="E10940" s="1">
        <v>40757.476388888892</v>
      </c>
      <c r="F10940">
        <v>3.39</v>
      </c>
      <c r="G10940">
        <v>12769</v>
      </c>
      <c r="H10940" t="s">
        <v>10</v>
      </c>
      <c r="I10940" t="str">
        <f>IF(AND(LEFT(OnlineRetail[[#This Row],[InvoiceNo]],1)&lt;&gt;"C",OnlineRetail[[#This Row],[CustomerID]]&lt;&gt;""),"Yes","No")</f>
        <v>Yes</v>
      </c>
      <c r="J10940" s="4">
        <f>EOMONTH(OnlineRetail[[#This Row],[InvoiceDate]],-1)+1</f>
        <v>40756</v>
      </c>
      <c r="K10940" s="6">
        <f>OnlineRetail[[#This Row],[Quantity]]*OnlineRetail[[#This Row],[UnitPrice]]</f>
        <v>47.46</v>
      </c>
      <c r="L10940" t="str">
        <f t="shared" si="170"/>
        <v>12769|Aug-2011</v>
      </c>
    </row>
    <row r="10941" spans="1:12">
      <c r="A10941">
        <v>553815</v>
      </c>
      <c r="B10941" t="s">
        <v>197</v>
      </c>
      <c r="C10941" t="s">
        <v>27</v>
      </c>
      <c r="D10941">
        <v>12</v>
      </c>
      <c r="E10941" s="1">
        <v>40757.481944444437</v>
      </c>
      <c r="F10941">
        <v>7.95</v>
      </c>
      <c r="G10941">
        <v>13105</v>
      </c>
      <c r="H10941" t="s">
        <v>25</v>
      </c>
      <c r="I10941" t="str">
        <f>IF(AND(LEFT(OnlineRetail[[#This Row],[InvoiceNo]],1)&lt;&gt;"C",OnlineRetail[[#This Row],[CustomerID]]&lt;&gt;""),"Yes","No")</f>
        <v>Yes</v>
      </c>
      <c r="J10941" s="4">
        <f>EOMONTH(OnlineRetail[[#This Row],[InvoiceDate]],-1)+1</f>
        <v>40756</v>
      </c>
      <c r="K10941" s="6">
        <f>OnlineRetail[[#This Row],[Quantity]]*OnlineRetail[[#This Row],[UnitPrice]]</f>
        <v>95.4</v>
      </c>
      <c r="L10941" t="str">
        <f t="shared" si="170"/>
        <v>13105|Aug-2011</v>
      </c>
    </row>
    <row r="10942" spans="1:12">
      <c r="A10942">
        <v>539354</v>
      </c>
      <c r="B10942" t="s">
        <v>78</v>
      </c>
      <c r="C10942" t="s">
        <v>40</v>
      </c>
      <c r="D10942">
        <v>8</v>
      </c>
      <c r="E10942" s="1">
        <v>40757.498611111107</v>
      </c>
      <c r="F10942">
        <v>4.95</v>
      </c>
      <c r="G10942">
        <v>13465</v>
      </c>
      <c r="H10942" t="s">
        <v>10</v>
      </c>
      <c r="I10942" t="str">
        <f>IF(AND(LEFT(OnlineRetail[[#This Row],[InvoiceNo]],1)&lt;&gt;"C",OnlineRetail[[#This Row],[CustomerID]]&lt;&gt;""),"Yes","No")</f>
        <v>Yes</v>
      </c>
      <c r="J10942" s="4">
        <f>EOMONTH(OnlineRetail[[#This Row],[InvoiceDate]],-1)+1</f>
        <v>40756</v>
      </c>
      <c r="K10942" s="6">
        <f>OnlineRetail[[#This Row],[Quantity]]*OnlineRetail[[#This Row],[UnitPrice]]</f>
        <v>39.6</v>
      </c>
      <c r="L10942" t="str">
        <f t="shared" si="170"/>
        <v>13465|Aug-2011</v>
      </c>
    </row>
    <row r="10943" spans="1:12">
      <c r="A10943">
        <v>554511</v>
      </c>
      <c r="B10943" t="s">
        <v>43</v>
      </c>
      <c r="C10943" t="s">
        <v>21</v>
      </c>
      <c r="D10943">
        <v>10</v>
      </c>
      <c r="E10943" s="1">
        <v>40757.498611111107</v>
      </c>
      <c r="F10943">
        <v>1.65</v>
      </c>
      <c r="G10943">
        <v>13215</v>
      </c>
      <c r="H10943" t="s">
        <v>10</v>
      </c>
      <c r="I10943" t="str">
        <f>IF(AND(LEFT(OnlineRetail[[#This Row],[InvoiceNo]],1)&lt;&gt;"C",OnlineRetail[[#This Row],[CustomerID]]&lt;&gt;""),"Yes","No")</f>
        <v>Yes</v>
      </c>
      <c r="J10943" s="4">
        <f>EOMONTH(OnlineRetail[[#This Row],[InvoiceDate]],-1)+1</f>
        <v>40756</v>
      </c>
      <c r="K10943" s="6">
        <f>OnlineRetail[[#This Row],[Quantity]]*OnlineRetail[[#This Row],[UnitPrice]]</f>
        <v>16.5</v>
      </c>
      <c r="L10943" t="str">
        <f t="shared" si="170"/>
        <v>13215|Aug-2011</v>
      </c>
    </row>
    <row r="10944" spans="1:12">
      <c r="A10944">
        <v>546821</v>
      </c>
      <c r="B10944" t="s">
        <v>52</v>
      </c>
      <c r="C10944" t="s">
        <v>62</v>
      </c>
      <c r="D10944">
        <v>1</v>
      </c>
      <c r="E10944" s="1">
        <v>40757.527083333327</v>
      </c>
      <c r="F10944">
        <v>2.5499999999999998</v>
      </c>
      <c r="G10944">
        <v>12812</v>
      </c>
      <c r="H10944" t="s">
        <v>10</v>
      </c>
      <c r="I10944" t="str">
        <f>IF(AND(LEFT(OnlineRetail[[#This Row],[InvoiceNo]],1)&lt;&gt;"C",OnlineRetail[[#This Row],[CustomerID]]&lt;&gt;""),"Yes","No")</f>
        <v>Yes</v>
      </c>
      <c r="J10944" s="4">
        <f>EOMONTH(OnlineRetail[[#This Row],[InvoiceDate]],-1)+1</f>
        <v>40756</v>
      </c>
      <c r="K10944" s="6">
        <f>OnlineRetail[[#This Row],[Quantity]]*OnlineRetail[[#This Row],[UnitPrice]]</f>
        <v>2.5499999999999998</v>
      </c>
      <c r="L10944" t="str">
        <f t="shared" si="170"/>
        <v>12812|Aug-2011</v>
      </c>
    </row>
    <row r="10945" spans="1:12">
      <c r="A10945">
        <v>553643</v>
      </c>
      <c r="B10945" t="s">
        <v>268</v>
      </c>
      <c r="C10945" t="s">
        <v>42</v>
      </c>
      <c r="D10945">
        <v>17</v>
      </c>
      <c r="E10945" s="1">
        <v>40757.52847222222</v>
      </c>
      <c r="F10945">
        <v>1.25</v>
      </c>
      <c r="G10945">
        <v>13643</v>
      </c>
      <c r="H10945" t="s">
        <v>10</v>
      </c>
      <c r="I10945" t="str">
        <f>IF(AND(LEFT(OnlineRetail[[#This Row],[InvoiceNo]],1)&lt;&gt;"C",OnlineRetail[[#This Row],[CustomerID]]&lt;&gt;""),"Yes","No")</f>
        <v>Yes</v>
      </c>
      <c r="J10945" s="4">
        <f>EOMONTH(OnlineRetail[[#This Row],[InvoiceDate]],-1)+1</f>
        <v>40756</v>
      </c>
      <c r="K10945" s="6">
        <f>OnlineRetail[[#This Row],[Quantity]]*OnlineRetail[[#This Row],[UnitPrice]]</f>
        <v>21.25</v>
      </c>
      <c r="L10945" t="str">
        <f t="shared" si="170"/>
        <v>13643|Aug-2011</v>
      </c>
    </row>
    <row r="10946" spans="1:12">
      <c r="A10946">
        <v>551004</v>
      </c>
      <c r="B10946" t="s">
        <v>212</v>
      </c>
      <c r="C10946" t="s">
        <v>46</v>
      </c>
      <c r="D10946">
        <v>23</v>
      </c>
      <c r="E10946" s="1">
        <v>40757.538888888892</v>
      </c>
      <c r="F10946">
        <v>7.95</v>
      </c>
      <c r="G10946">
        <v>13963</v>
      </c>
      <c r="H10946" t="s">
        <v>10</v>
      </c>
      <c r="I10946" t="str">
        <f>IF(AND(LEFT(OnlineRetail[[#This Row],[InvoiceNo]],1)&lt;&gt;"C",OnlineRetail[[#This Row],[CustomerID]]&lt;&gt;""),"Yes","No")</f>
        <v>Yes</v>
      </c>
      <c r="J10946" s="4">
        <f>EOMONTH(OnlineRetail[[#This Row],[InvoiceDate]],-1)+1</f>
        <v>40756</v>
      </c>
      <c r="K10946" s="6">
        <f>OnlineRetail[[#This Row],[Quantity]]*OnlineRetail[[#This Row],[UnitPrice]]</f>
        <v>182.85</v>
      </c>
      <c r="L10946" t="str">
        <f t="shared" ref="L10946:L11009" si="171">IF(I10946="Yes",G10946&amp;"|"&amp;TEXT(J10946,"mmm-yyyy"),"")</f>
        <v>13963|Aug-2011</v>
      </c>
    </row>
    <row r="10947" spans="1:12">
      <c r="A10947">
        <v>551308</v>
      </c>
      <c r="B10947" t="s">
        <v>288</v>
      </c>
      <c r="C10947" t="s">
        <v>27</v>
      </c>
      <c r="D10947">
        <v>3</v>
      </c>
      <c r="E10947" s="1">
        <v>40757.543055555558</v>
      </c>
      <c r="F10947">
        <v>2.1</v>
      </c>
      <c r="G10947">
        <v>12777</v>
      </c>
      <c r="H10947" t="s">
        <v>10</v>
      </c>
      <c r="I10947" t="str">
        <f>IF(AND(LEFT(OnlineRetail[[#This Row],[InvoiceNo]],1)&lt;&gt;"C",OnlineRetail[[#This Row],[CustomerID]]&lt;&gt;""),"Yes","No")</f>
        <v>Yes</v>
      </c>
      <c r="J10947" s="4">
        <f>EOMONTH(OnlineRetail[[#This Row],[InvoiceDate]],-1)+1</f>
        <v>40756</v>
      </c>
      <c r="K10947" s="6">
        <f>OnlineRetail[[#This Row],[Quantity]]*OnlineRetail[[#This Row],[UnitPrice]]</f>
        <v>6.3000000000000007</v>
      </c>
      <c r="L10947" t="str">
        <f t="shared" si="171"/>
        <v>12777|Aug-2011</v>
      </c>
    </row>
    <row r="10948" spans="1:12">
      <c r="A10948">
        <v>539159</v>
      </c>
      <c r="B10948" t="s">
        <v>84</v>
      </c>
      <c r="C10948" t="s">
        <v>19</v>
      </c>
      <c r="D10948">
        <v>15</v>
      </c>
      <c r="E10948" s="1">
        <v>40757.54583333333</v>
      </c>
      <c r="F10948">
        <v>4.25</v>
      </c>
      <c r="G10948">
        <v>12798</v>
      </c>
      <c r="H10948" t="s">
        <v>10</v>
      </c>
      <c r="I10948" t="str">
        <f>IF(AND(LEFT(OnlineRetail[[#This Row],[InvoiceNo]],1)&lt;&gt;"C",OnlineRetail[[#This Row],[CustomerID]]&lt;&gt;""),"Yes","No")</f>
        <v>Yes</v>
      </c>
      <c r="J10948" s="4">
        <f>EOMONTH(OnlineRetail[[#This Row],[InvoiceDate]],-1)+1</f>
        <v>40756</v>
      </c>
      <c r="K10948" s="6">
        <f>OnlineRetail[[#This Row],[Quantity]]*OnlineRetail[[#This Row],[UnitPrice]]</f>
        <v>63.75</v>
      </c>
      <c r="L10948" t="str">
        <f t="shared" si="171"/>
        <v>12798|Aug-2011</v>
      </c>
    </row>
    <row r="10949" spans="1:12" hidden="1">
      <c r="A10949" t="s">
        <v>385</v>
      </c>
      <c r="B10949" t="s">
        <v>186</v>
      </c>
      <c r="C10949" t="s">
        <v>21</v>
      </c>
      <c r="D10949">
        <v>21</v>
      </c>
      <c r="E10949" s="1">
        <v>40757.556250000001</v>
      </c>
      <c r="F10949">
        <v>1.25</v>
      </c>
      <c r="G10949">
        <v>13340</v>
      </c>
      <c r="H10949" t="s">
        <v>10</v>
      </c>
      <c r="I10949" t="str">
        <f>IF(AND(LEFT(OnlineRetail[[#This Row],[InvoiceNo]],1)&lt;&gt;"C",OnlineRetail[[#This Row],[CustomerID]]&lt;&gt;""),"Yes","No")</f>
        <v>No</v>
      </c>
      <c r="J10949" s="4">
        <f>EOMONTH(OnlineRetail[[#This Row],[InvoiceDate]],-1)+1</f>
        <v>40756</v>
      </c>
      <c r="K10949" s="6">
        <f>OnlineRetail[[#This Row],[Quantity]]*OnlineRetail[[#This Row],[UnitPrice]]</f>
        <v>26.25</v>
      </c>
      <c r="L10949" t="str">
        <f t="shared" si="171"/>
        <v/>
      </c>
    </row>
    <row r="10950" spans="1:12">
      <c r="A10950">
        <v>537161</v>
      </c>
      <c r="B10950" t="s">
        <v>141</v>
      </c>
      <c r="C10950" t="s">
        <v>48</v>
      </c>
      <c r="D10950">
        <v>16</v>
      </c>
      <c r="E10950" s="1">
        <v>40757.560416666667</v>
      </c>
      <c r="F10950">
        <v>9.9499999999999993</v>
      </c>
      <c r="G10950">
        <v>13241</v>
      </c>
      <c r="H10950" t="s">
        <v>10</v>
      </c>
      <c r="I10950" t="str">
        <f>IF(AND(LEFT(OnlineRetail[[#This Row],[InvoiceNo]],1)&lt;&gt;"C",OnlineRetail[[#This Row],[CustomerID]]&lt;&gt;""),"Yes","No")</f>
        <v>Yes</v>
      </c>
      <c r="J10950" s="4">
        <f>EOMONTH(OnlineRetail[[#This Row],[InvoiceDate]],-1)+1</f>
        <v>40756</v>
      </c>
      <c r="K10950" s="6">
        <f>OnlineRetail[[#This Row],[Quantity]]*OnlineRetail[[#This Row],[UnitPrice]]</f>
        <v>159.19999999999999</v>
      </c>
      <c r="L10950" t="str">
        <f t="shared" si="171"/>
        <v>13241|Aug-2011</v>
      </c>
    </row>
    <row r="10951" spans="1:12">
      <c r="A10951">
        <v>542022</v>
      </c>
      <c r="B10951" t="s">
        <v>176</v>
      </c>
      <c r="C10951" t="s">
        <v>9</v>
      </c>
      <c r="D10951">
        <v>14</v>
      </c>
      <c r="E10951" s="1">
        <v>40757.563194444447</v>
      </c>
      <c r="F10951">
        <v>0.85</v>
      </c>
      <c r="G10951">
        <v>13024</v>
      </c>
      <c r="H10951" t="s">
        <v>70</v>
      </c>
      <c r="I10951" t="str">
        <f>IF(AND(LEFT(OnlineRetail[[#This Row],[InvoiceNo]],1)&lt;&gt;"C",OnlineRetail[[#This Row],[CustomerID]]&lt;&gt;""),"Yes","No")</f>
        <v>Yes</v>
      </c>
      <c r="J10951" s="4">
        <f>EOMONTH(OnlineRetail[[#This Row],[InvoiceDate]],-1)+1</f>
        <v>40756</v>
      </c>
      <c r="K10951" s="6">
        <f>OnlineRetail[[#This Row],[Quantity]]*OnlineRetail[[#This Row],[UnitPrice]]</f>
        <v>11.9</v>
      </c>
      <c r="L10951" t="str">
        <f t="shared" si="171"/>
        <v>13024|Aug-2011</v>
      </c>
    </row>
    <row r="10952" spans="1:12">
      <c r="A10952">
        <v>549884</v>
      </c>
      <c r="B10952" t="s">
        <v>32</v>
      </c>
      <c r="C10952" t="s">
        <v>53</v>
      </c>
      <c r="D10952">
        <v>12</v>
      </c>
      <c r="E10952" s="1">
        <v>40757.563888888893</v>
      </c>
      <c r="F10952">
        <v>1.25</v>
      </c>
      <c r="G10952">
        <v>12519</v>
      </c>
      <c r="H10952" t="s">
        <v>36</v>
      </c>
      <c r="I10952" t="str">
        <f>IF(AND(LEFT(OnlineRetail[[#This Row],[InvoiceNo]],1)&lt;&gt;"C",OnlineRetail[[#This Row],[CustomerID]]&lt;&gt;""),"Yes","No")</f>
        <v>Yes</v>
      </c>
      <c r="J10952" s="4">
        <f>EOMONTH(OnlineRetail[[#This Row],[InvoiceDate]],-1)+1</f>
        <v>40756</v>
      </c>
      <c r="K10952" s="6">
        <f>OnlineRetail[[#This Row],[Quantity]]*OnlineRetail[[#This Row],[UnitPrice]]</f>
        <v>15</v>
      </c>
      <c r="L10952" t="str">
        <f t="shared" si="171"/>
        <v>12519|Aug-2011</v>
      </c>
    </row>
    <row r="10953" spans="1:12">
      <c r="A10953">
        <v>536459</v>
      </c>
      <c r="B10953" t="s">
        <v>182</v>
      </c>
      <c r="C10953" t="s">
        <v>16</v>
      </c>
      <c r="D10953">
        <v>21</v>
      </c>
      <c r="E10953" s="1">
        <v>40757.565972222219</v>
      </c>
      <c r="F10953">
        <v>4.25</v>
      </c>
      <c r="G10953">
        <v>14212</v>
      </c>
      <c r="H10953" t="s">
        <v>10</v>
      </c>
      <c r="I10953" t="str">
        <f>IF(AND(LEFT(OnlineRetail[[#This Row],[InvoiceNo]],1)&lt;&gt;"C",OnlineRetail[[#This Row],[CustomerID]]&lt;&gt;""),"Yes","No")</f>
        <v>Yes</v>
      </c>
      <c r="J10953" s="4">
        <f>EOMONTH(OnlineRetail[[#This Row],[InvoiceDate]],-1)+1</f>
        <v>40756</v>
      </c>
      <c r="K10953" s="6">
        <f>OnlineRetail[[#This Row],[Quantity]]*OnlineRetail[[#This Row],[UnitPrice]]</f>
        <v>89.25</v>
      </c>
      <c r="L10953" t="str">
        <f t="shared" si="171"/>
        <v>14212|Aug-2011</v>
      </c>
    </row>
    <row r="10954" spans="1:12">
      <c r="A10954">
        <v>548517</v>
      </c>
      <c r="B10954" t="s">
        <v>213</v>
      </c>
      <c r="C10954" t="s">
        <v>40</v>
      </c>
      <c r="D10954">
        <v>23</v>
      </c>
      <c r="E10954" s="1">
        <v>40757.568749999999</v>
      </c>
      <c r="F10954">
        <v>4.25</v>
      </c>
      <c r="G10954">
        <v>14114</v>
      </c>
      <c r="H10954" t="s">
        <v>10</v>
      </c>
      <c r="I10954" t="str">
        <f>IF(AND(LEFT(OnlineRetail[[#This Row],[InvoiceNo]],1)&lt;&gt;"C",OnlineRetail[[#This Row],[CustomerID]]&lt;&gt;""),"Yes","No")</f>
        <v>Yes</v>
      </c>
      <c r="J10954" s="4">
        <f>EOMONTH(OnlineRetail[[#This Row],[InvoiceDate]],-1)+1</f>
        <v>40756</v>
      </c>
      <c r="K10954" s="6">
        <f>OnlineRetail[[#This Row],[Quantity]]*OnlineRetail[[#This Row],[UnitPrice]]</f>
        <v>97.75</v>
      </c>
      <c r="L10954" t="str">
        <f t="shared" si="171"/>
        <v>14114|Aug-2011</v>
      </c>
    </row>
    <row r="10955" spans="1:12">
      <c r="A10955">
        <v>549656</v>
      </c>
      <c r="B10955" t="s">
        <v>243</v>
      </c>
      <c r="C10955" t="s">
        <v>62</v>
      </c>
      <c r="D10955">
        <v>19</v>
      </c>
      <c r="E10955" s="1">
        <v>40757.574999999997</v>
      </c>
      <c r="F10955">
        <v>3.39</v>
      </c>
      <c r="G10955">
        <v>14027</v>
      </c>
      <c r="H10955" t="s">
        <v>10</v>
      </c>
      <c r="I10955" t="str">
        <f>IF(AND(LEFT(OnlineRetail[[#This Row],[InvoiceNo]],1)&lt;&gt;"C",OnlineRetail[[#This Row],[CustomerID]]&lt;&gt;""),"Yes","No")</f>
        <v>Yes</v>
      </c>
      <c r="J10955" s="4">
        <f>EOMONTH(OnlineRetail[[#This Row],[InvoiceDate]],-1)+1</f>
        <v>40756</v>
      </c>
      <c r="K10955" s="6">
        <f>OnlineRetail[[#This Row],[Quantity]]*OnlineRetail[[#This Row],[UnitPrice]]</f>
        <v>64.41</v>
      </c>
      <c r="L10955" t="str">
        <f t="shared" si="171"/>
        <v>14027|Aug-2011</v>
      </c>
    </row>
    <row r="10956" spans="1:12">
      <c r="A10956">
        <v>542996</v>
      </c>
      <c r="B10956" t="s">
        <v>69</v>
      </c>
      <c r="C10956" t="s">
        <v>40</v>
      </c>
      <c r="D10956">
        <v>5</v>
      </c>
      <c r="E10956" s="1">
        <v>40757.575694444437</v>
      </c>
      <c r="F10956">
        <v>5.95</v>
      </c>
      <c r="G10956">
        <v>13643</v>
      </c>
      <c r="H10956" t="s">
        <v>10</v>
      </c>
      <c r="I10956" t="str">
        <f>IF(AND(LEFT(OnlineRetail[[#This Row],[InvoiceNo]],1)&lt;&gt;"C",OnlineRetail[[#This Row],[CustomerID]]&lt;&gt;""),"Yes","No")</f>
        <v>Yes</v>
      </c>
      <c r="J10956" s="4">
        <f>EOMONTH(OnlineRetail[[#This Row],[InvoiceDate]],-1)+1</f>
        <v>40756</v>
      </c>
      <c r="K10956" s="6">
        <f>OnlineRetail[[#This Row],[Quantity]]*OnlineRetail[[#This Row],[UnitPrice]]</f>
        <v>29.75</v>
      </c>
      <c r="L10956" t="str">
        <f t="shared" si="171"/>
        <v>13643|Aug-2011</v>
      </c>
    </row>
    <row r="10957" spans="1:12">
      <c r="A10957">
        <v>539546</v>
      </c>
      <c r="B10957" t="s">
        <v>261</v>
      </c>
      <c r="C10957" t="s">
        <v>46</v>
      </c>
      <c r="D10957">
        <v>16</v>
      </c>
      <c r="E10957" s="1">
        <v>40757.584722222222</v>
      </c>
      <c r="F10957">
        <v>2.5499999999999998</v>
      </c>
      <c r="G10957">
        <v>14198</v>
      </c>
      <c r="H10957" t="s">
        <v>10</v>
      </c>
      <c r="I10957" t="str">
        <f>IF(AND(LEFT(OnlineRetail[[#This Row],[InvoiceNo]],1)&lt;&gt;"C",OnlineRetail[[#This Row],[CustomerID]]&lt;&gt;""),"Yes","No")</f>
        <v>Yes</v>
      </c>
      <c r="J10957" s="4">
        <f>EOMONTH(OnlineRetail[[#This Row],[InvoiceDate]],-1)+1</f>
        <v>40756</v>
      </c>
      <c r="K10957" s="6">
        <f>OnlineRetail[[#This Row],[Quantity]]*OnlineRetail[[#This Row],[UnitPrice]]</f>
        <v>40.799999999999997</v>
      </c>
      <c r="L10957" t="str">
        <f t="shared" si="171"/>
        <v>14198|Aug-2011</v>
      </c>
    </row>
    <row r="10958" spans="1:12">
      <c r="A10958">
        <v>543887</v>
      </c>
      <c r="B10958" t="s">
        <v>288</v>
      </c>
      <c r="C10958" t="s">
        <v>27</v>
      </c>
      <c r="D10958">
        <v>16</v>
      </c>
      <c r="E10958" s="1">
        <v>40757.588194444441</v>
      </c>
      <c r="F10958">
        <v>3.39</v>
      </c>
      <c r="G10958">
        <v>13215</v>
      </c>
      <c r="H10958" t="s">
        <v>10</v>
      </c>
      <c r="I10958" t="str">
        <f>IF(AND(LEFT(OnlineRetail[[#This Row],[InvoiceNo]],1)&lt;&gt;"C",OnlineRetail[[#This Row],[CustomerID]]&lt;&gt;""),"Yes","No")</f>
        <v>Yes</v>
      </c>
      <c r="J10958" s="4">
        <f>EOMONTH(OnlineRetail[[#This Row],[InvoiceDate]],-1)+1</f>
        <v>40756</v>
      </c>
      <c r="K10958" s="6">
        <f>OnlineRetail[[#This Row],[Quantity]]*OnlineRetail[[#This Row],[UnitPrice]]</f>
        <v>54.24</v>
      </c>
      <c r="L10958" t="str">
        <f t="shared" si="171"/>
        <v>13215|Aug-2011</v>
      </c>
    </row>
    <row r="10959" spans="1:12">
      <c r="A10959">
        <v>553962</v>
      </c>
      <c r="B10959" t="s">
        <v>270</v>
      </c>
      <c r="C10959" t="s">
        <v>48</v>
      </c>
      <c r="D10959">
        <v>20</v>
      </c>
      <c r="E10959" s="1">
        <v>40757.595833333333</v>
      </c>
      <c r="F10959">
        <v>2.1</v>
      </c>
      <c r="G10959">
        <v>13114</v>
      </c>
      <c r="H10959" t="s">
        <v>10</v>
      </c>
      <c r="I10959" t="str">
        <f>IF(AND(LEFT(OnlineRetail[[#This Row],[InvoiceNo]],1)&lt;&gt;"C",OnlineRetail[[#This Row],[CustomerID]]&lt;&gt;""),"Yes","No")</f>
        <v>Yes</v>
      </c>
      <c r="J10959" s="4">
        <f>EOMONTH(OnlineRetail[[#This Row],[InvoiceDate]],-1)+1</f>
        <v>40756</v>
      </c>
      <c r="K10959" s="6">
        <f>OnlineRetail[[#This Row],[Quantity]]*OnlineRetail[[#This Row],[UnitPrice]]</f>
        <v>42</v>
      </c>
      <c r="L10959" t="str">
        <f t="shared" si="171"/>
        <v>13114|Aug-2011</v>
      </c>
    </row>
    <row r="10960" spans="1:12">
      <c r="A10960">
        <v>554569</v>
      </c>
      <c r="B10960" t="s">
        <v>129</v>
      </c>
      <c r="C10960" t="s">
        <v>53</v>
      </c>
      <c r="D10960">
        <v>2</v>
      </c>
      <c r="E10960" s="1">
        <v>40757.597222222219</v>
      </c>
      <c r="F10960">
        <v>9.9499999999999993</v>
      </c>
      <c r="G10960">
        <v>13993</v>
      </c>
      <c r="H10960" t="s">
        <v>10</v>
      </c>
      <c r="I10960" t="str">
        <f>IF(AND(LEFT(OnlineRetail[[#This Row],[InvoiceNo]],1)&lt;&gt;"C",OnlineRetail[[#This Row],[CustomerID]]&lt;&gt;""),"Yes","No")</f>
        <v>Yes</v>
      </c>
      <c r="J10960" s="4">
        <f>EOMONTH(OnlineRetail[[#This Row],[InvoiceDate]],-1)+1</f>
        <v>40756</v>
      </c>
      <c r="K10960" s="6">
        <f>OnlineRetail[[#This Row],[Quantity]]*OnlineRetail[[#This Row],[UnitPrice]]</f>
        <v>19.899999999999999</v>
      </c>
      <c r="L10960" t="str">
        <f t="shared" si="171"/>
        <v>13993|Aug-2011</v>
      </c>
    </row>
    <row r="10961" spans="1:12">
      <c r="A10961">
        <v>547824</v>
      </c>
      <c r="B10961" t="s">
        <v>269</v>
      </c>
      <c r="C10961" t="s">
        <v>62</v>
      </c>
      <c r="D10961">
        <v>5</v>
      </c>
      <c r="E10961" s="1">
        <v>40757.622916666667</v>
      </c>
      <c r="F10961">
        <v>2.5499999999999998</v>
      </c>
      <c r="G10961">
        <v>13164</v>
      </c>
      <c r="H10961" t="s">
        <v>10</v>
      </c>
      <c r="I10961" t="str">
        <f>IF(AND(LEFT(OnlineRetail[[#This Row],[InvoiceNo]],1)&lt;&gt;"C",OnlineRetail[[#This Row],[CustomerID]]&lt;&gt;""),"Yes","No")</f>
        <v>Yes</v>
      </c>
      <c r="J10961" s="4">
        <f>EOMONTH(OnlineRetail[[#This Row],[InvoiceDate]],-1)+1</f>
        <v>40756</v>
      </c>
      <c r="K10961" s="6">
        <f>OnlineRetail[[#This Row],[Quantity]]*OnlineRetail[[#This Row],[UnitPrice]]</f>
        <v>12.75</v>
      </c>
      <c r="L10961" t="str">
        <f t="shared" si="171"/>
        <v>13164|Aug-2011</v>
      </c>
    </row>
    <row r="10962" spans="1:12">
      <c r="A10962">
        <v>536886</v>
      </c>
      <c r="B10962" t="s">
        <v>92</v>
      </c>
      <c r="C10962" t="s">
        <v>29</v>
      </c>
      <c r="D10962">
        <v>7</v>
      </c>
      <c r="E10962" s="1">
        <v>40757.634027777778</v>
      </c>
      <c r="F10962">
        <v>7.95</v>
      </c>
      <c r="G10962">
        <v>13986</v>
      </c>
      <c r="H10962" t="s">
        <v>10</v>
      </c>
      <c r="I10962" t="str">
        <f>IF(AND(LEFT(OnlineRetail[[#This Row],[InvoiceNo]],1)&lt;&gt;"C",OnlineRetail[[#This Row],[CustomerID]]&lt;&gt;""),"Yes","No")</f>
        <v>Yes</v>
      </c>
      <c r="J10962" s="4">
        <f>EOMONTH(OnlineRetail[[#This Row],[InvoiceDate]],-1)+1</f>
        <v>40756</v>
      </c>
      <c r="K10962" s="6">
        <f>OnlineRetail[[#This Row],[Quantity]]*OnlineRetail[[#This Row],[UnitPrice]]</f>
        <v>55.65</v>
      </c>
      <c r="L10962" t="str">
        <f t="shared" si="171"/>
        <v>13986|Aug-2011</v>
      </c>
    </row>
    <row r="10963" spans="1:12">
      <c r="A10963">
        <v>541332</v>
      </c>
      <c r="B10963" t="s">
        <v>193</v>
      </c>
      <c r="C10963" t="s">
        <v>46</v>
      </c>
      <c r="D10963">
        <v>4</v>
      </c>
      <c r="E10963" s="1">
        <v>40757.634027777778</v>
      </c>
      <c r="F10963">
        <v>1.25</v>
      </c>
      <c r="G10963">
        <v>13057</v>
      </c>
      <c r="H10963" t="s">
        <v>10</v>
      </c>
      <c r="I10963" t="str">
        <f>IF(AND(LEFT(OnlineRetail[[#This Row],[InvoiceNo]],1)&lt;&gt;"C",OnlineRetail[[#This Row],[CustomerID]]&lt;&gt;""),"Yes","No")</f>
        <v>Yes</v>
      </c>
      <c r="J10963" s="4">
        <f>EOMONTH(OnlineRetail[[#This Row],[InvoiceDate]],-1)+1</f>
        <v>40756</v>
      </c>
      <c r="K10963" s="6">
        <f>OnlineRetail[[#This Row],[Quantity]]*OnlineRetail[[#This Row],[UnitPrice]]</f>
        <v>5</v>
      </c>
      <c r="L10963" t="str">
        <f t="shared" si="171"/>
        <v>13057|Aug-2011</v>
      </c>
    </row>
    <row r="10964" spans="1:12">
      <c r="A10964">
        <v>543133</v>
      </c>
      <c r="B10964" t="s">
        <v>190</v>
      </c>
      <c r="C10964" t="s">
        <v>46</v>
      </c>
      <c r="D10964">
        <v>19</v>
      </c>
      <c r="E10964" s="1">
        <v>40757.649305555547</v>
      </c>
      <c r="F10964">
        <v>0.85</v>
      </c>
      <c r="G10964">
        <v>12684</v>
      </c>
      <c r="H10964" t="s">
        <v>10</v>
      </c>
      <c r="I10964" t="str">
        <f>IF(AND(LEFT(OnlineRetail[[#This Row],[InvoiceNo]],1)&lt;&gt;"C",OnlineRetail[[#This Row],[CustomerID]]&lt;&gt;""),"Yes","No")</f>
        <v>Yes</v>
      </c>
      <c r="J10964" s="4">
        <f>EOMONTH(OnlineRetail[[#This Row],[InvoiceDate]],-1)+1</f>
        <v>40756</v>
      </c>
      <c r="K10964" s="6">
        <f>OnlineRetail[[#This Row],[Quantity]]*OnlineRetail[[#This Row],[UnitPrice]]</f>
        <v>16.149999999999999</v>
      </c>
      <c r="L10964" t="str">
        <f t="shared" si="171"/>
        <v>12684|Aug-2011</v>
      </c>
    </row>
    <row r="10965" spans="1:12">
      <c r="A10965">
        <v>545537</v>
      </c>
      <c r="B10965" t="s">
        <v>168</v>
      </c>
      <c r="C10965" t="s">
        <v>72</v>
      </c>
      <c r="D10965">
        <v>4</v>
      </c>
      <c r="E10965" s="1">
        <v>40757.65347222222</v>
      </c>
      <c r="F10965">
        <v>7.95</v>
      </c>
      <c r="G10965">
        <v>12662</v>
      </c>
      <c r="H10965" t="s">
        <v>17</v>
      </c>
      <c r="I10965" t="str">
        <f>IF(AND(LEFT(OnlineRetail[[#This Row],[InvoiceNo]],1)&lt;&gt;"C",OnlineRetail[[#This Row],[CustomerID]]&lt;&gt;""),"Yes","No")</f>
        <v>Yes</v>
      </c>
      <c r="J10965" s="4">
        <f>EOMONTH(OnlineRetail[[#This Row],[InvoiceDate]],-1)+1</f>
        <v>40756</v>
      </c>
      <c r="K10965" s="6">
        <f>OnlineRetail[[#This Row],[Quantity]]*OnlineRetail[[#This Row],[UnitPrice]]</f>
        <v>31.8</v>
      </c>
      <c r="L10965" t="str">
        <f t="shared" si="171"/>
        <v>12662|Aug-2011</v>
      </c>
    </row>
    <row r="10966" spans="1:12">
      <c r="A10966">
        <v>542666</v>
      </c>
      <c r="B10966" t="s">
        <v>173</v>
      </c>
      <c r="C10966" t="s">
        <v>42</v>
      </c>
      <c r="D10966">
        <v>19</v>
      </c>
      <c r="E10966" s="1">
        <v>40757.664583333331</v>
      </c>
      <c r="F10966">
        <v>2.1</v>
      </c>
      <c r="G10966">
        <v>13602</v>
      </c>
      <c r="H10966" t="s">
        <v>25</v>
      </c>
      <c r="I10966" t="str">
        <f>IF(AND(LEFT(OnlineRetail[[#This Row],[InvoiceNo]],1)&lt;&gt;"C",OnlineRetail[[#This Row],[CustomerID]]&lt;&gt;""),"Yes","No")</f>
        <v>Yes</v>
      </c>
      <c r="J10966" s="4">
        <f>EOMONTH(OnlineRetail[[#This Row],[InvoiceDate]],-1)+1</f>
        <v>40756</v>
      </c>
      <c r="K10966" s="6">
        <f>OnlineRetail[[#This Row],[Quantity]]*OnlineRetail[[#This Row],[UnitPrice]]</f>
        <v>39.9</v>
      </c>
      <c r="L10966" t="str">
        <f t="shared" si="171"/>
        <v>13602|Aug-2011</v>
      </c>
    </row>
    <row r="10967" spans="1:12">
      <c r="A10967">
        <v>553684</v>
      </c>
      <c r="B10967" t="s">
        <v>188</v>
      </c>
      <c r="C10967" t="s">
        <v>39</v>
      </c>
      <c r="D10967">
        <v>5</v>
      </c>
      <c r="E10967" s="1">
        <v>40757.670138888891</v>
      </c>
      <c r="F10967">
        <v>4.95</v>
      </c>
      <c r="G10967">
        <v>12684</v>
      </c>
      <c r="H10967" t="s">
        <v>10</v>
      </c>
      <c r="I10967" t="str">
        <f>IF(AND(LEFT(OnlineRetail[[#This Row],[InvoiceNo]],1)&lt;&gt;"C",OnlineRetail[[#This Row],[CustomerID]]&lt;&gt;""),"Yes","No")</f>
        <v>Yes</v>
      </c>
      <c r="J10967" s="4">
        <f>EOMONTH(OnlineRetail[[#This Row],[InvoiceDate]],-1)+1</f>
        <v>40756</v>
      </c>
      <c r="K10967" s="6">
        <f>OnlineRetail[[#This Row],[Quantity]]*OnlineRetail[[#This Row],[UnitPrice]]</f>
        <v>24.75</v>
      </c>
      <c r="L10967" t="str">
        <f t="shared" si="171"/>
        <v>12684|Aug-2011</v>
      </c>
    </row>
    <row r="10968" spans="1:12">
      <c r="A10968">
        <v>538285</v>
      </c>
      <c r="B10968" t="s">
        <v>202</v>
      </c>
      <c r="C10968" t="s">
        <v>33</v>
      </c>
      <c r="D10968">
        <v>11</v>
      </c>
      <c r="E10968" s="1">
        <v>40757.677083333343</v>
      </c>
      <c r="F10968">
        <v>2.1</v>
      </c>
      <c r="G10968">
        <v>13034</v>
      </c>
      <c r="H10968" t="s">
        <v>10</v>
      </c>
      <c r="I10968" t="str">
        <f>IF(AND(LEFT(OnlineRetail[[#This Row],[InvoiceNo]],1)&lt;&gt;"C",OnlineRetail[[#This Row],[CustomerID]]&lt;&gt;""),"Yes","No")</f>
        <v>Yes</v>
      </c>
      <c r="J10968" s="4">
        <f>EOMONTH(OnlineRetail[[#This Row],[InvoiceDate]],-1)+1</f>
        <v>40756</v>
      </c>
      <c r="K10968" s="6">
        <f>OnlineRetail[[#This Row],[Quantity]]*OnlineRetail[[#This Row],[UnitPrice]]</f>
        <v>23.1</v>
      </c>
      <c r="L10968" t="str">
        <f t="shared" si="171"/>
        <v>13034|Aug-2011</v>
      </c>
    </row>
    <row r="10969" spans="1:12">
      <c r="A10969">
        <v>542362</v>
      </c>
      <c r="B10969" t="s">
        <v>239</v>
      </c>
      <c r="C10969" t="s">
        <v>39</v>
      </c>
      <c r="D10969">
        <v>16</v>
      </c>
      <c r="E10969" s="1">
        <v>40757.677083333343</v>
      </c>
      <c r="F10969">
        <v>4.95</v>
      </c>
      <c r="G10969">
        <v>12385</v>
      </c>
      <c r="H10969" t="s">
        <v>10</v>
      </c>
      <c r="I10969" t="str">
        <f>IF(AND(LEFT(OnlineRetail[[#This Row],[InvoiceNo]],1)&lt;&gt;"C",OnlineRetail[[#This Row],[CustomerID]]&lt;&gt;""),"Yes","No")</f>
        <v>Yes</v>
      </c>
      <c r="J10969" s="4">
        <f>EOMONTH(OnlineRetail[[#This Row],[InvoiceDate]],-1)+1</f>
        <v>40756</v>
      </c>
      <c r="K10969" s="6">
        <f>OnlineRetail[[#This Row],[Quantity]]*OnlineRetail[[#This Row],[UnitPrice]]</f>
        <v>79.2</v>
      </c>
      <c r="L10969" t="str">
        <f t="shared" si="171"/>
        <v>12385|Aug-2011</v>
      </c>
    </row>
    <row r="10970" spans="1:12">
      <c r="A10970">
        <v>541187</v>
      </c>
      <c r="B10970" t="s">
        <v>228</v>
      </c>
      <c r="C10970" t="s">
        <v>72</v>
      </c>
      <c r="D10970">
        <v>10</v>
      </c>
      <c r="E10970" s="1">
        <v>40757.690972222219</v>
      </c>
      <c r="F10970">
        <v>4.25</v>
      </c>
      <c r="G10970">
        <v>12887</v>
      </c>
      <c r="H10970" t="s">
        <v>10</v>
      </c>
      <c r="I10970" t="str">
        <f>IF(AND(LEFT(OnlineRetail[[#This Row],[InvoiceNo]],1)&lt;&gt;"C",OnlineRetail[[#This Row],[CustomerID]]&lt;&gt;""),"Yes","No")</f>
        <v>Yes</v>
      </c>
      <c r="J10970" s="4">
        <f>EOMONTH(OnlineRetail[[#This Row],[InvoiceDate]],-1)+1</f>
        <v>40756</v>
      </c>
      <c r="K10970" s="6">
        <f>OnlineRetail[[#This Row],[Quantity]]*OnlineRetail[[#This Row],[UnitPrice]]</f>
        <v>42.5</v>
      </c>
      <c r="L10970" t="str">
        <f t="shared" si="171"/>
        <v>12887|Aug-2011</v>
      </c>
    </row>
    <row r="10971" spans="1:12">
      <c r="A10971">
        <v>554156</v>
      </c>
      <c r="B10971" t="s">
        <v>125</v>
      </c>
      <c r="C10971" t="s">
        <v>40</v>
      </c>
      <c r="D10971">
        <v>24</v>
      </c>
      <c r="E10971" s="1">
        <v>40757.692361111112</v>
      </c>
      <c r="F10971">
        <v>4.95</v>
      </c>
      <c r="G10971">
        <v>12377</v>
      </c>
      <c r="H10971" t="s">
        <v>10</v>
      </c>
      <c r="I10971" t="str">
        <f>IF(AND(LEFT(OnlineRetail[[#This Row],[InvoiceNo]],1)&lt;&gt;"C",OnlineRetail[[#This Row],[CustomerID]]&lt;&gt;""),"Yes","No")</f>
        <v>Yes</v>
      </c>
      <c r="J10971" s="4">
        <f>EOMONTH(OnlineRetail[[#This Row],[InvoiceDate]],-1)+1</f>
        <v>40756</v>
      </c>
      <c r="K10971" s="6">
        <f>OnlineRetail[[#This Row],[Quantity]]*OnlineRetail[[#This Row],[UnitPrice]]</f>
        <v>118.80000000000001</v>
      </c>
      <c r="L10971" t="str">
        <f t="shared" si="171"/>
        <v>12377|Aug-2011</v>
      </c>
    </row>
    <row r="10972" spans="1:12">
      <c r="A10972">
        <v>536479</v>
      </c>
      <c r="B10972" t="s">
        <v>79</v>
      </c>
      <c r="C10972" t="s">
        <v>40</v>
      </c>
      <c r="D10972">
        <v>17</v>
      </c>
      <c r="E10972" s="1">
        <v>40757.693055555559</v>
      </c>
      <c r="F10972">
        <v>2.1</v>
      </c>
      <c r="G10972">
        <v>13847</v>
      </c>
      <c r="H10972" t="s">
        <v>121</v>
      </c>
      <c r="I10972" t="str">
        <f>IF(AND(LEFT(OnlineRetail[[#This Row],[InvoiceNo]],1)&lt;&gt;"C",OnlineRetail[[#This Row],[CustomerID]]&lt;&gt;""),"Yes","No")</f>
        <v>Yes</v>
      </c>
      <c r="J10972" s="4">
        <f>EOMONTH(OnlineRetail[[#This Row],[InvoiceDate]],-1)+1</f>
        <v>40756</v>
      </c>
      <c r="K10972" s="6">
        <f>OnlineRetail[[#This Row],[Quantity]]*OnlineRetail[[#This Row],[UnitPrice]]</f>
        <v>35.700000000000003</v>
      </c>
      <c r="L10972" t="str">
        <f t="shared" si="171"/>
        <v>13847|Aug-2011</v>
      </c>
    </row>
    <row r="10973" spans="1:12">
      <c r="A10973">
        <v>541343</v>
      </c>
      <c r="B10973" t="s">
        <v>259</v>
      </c>
      <c r="C10973" t="s">
        <v>83</v>
      </c>
      <c r="D10973">
        <v>5</v>
      </c>
      <c r="E10973" s="1">
        <v>40757.704861111109</v>
      </c>
      <c r="F10973">
        <v>9.9499999999999993</v>
      </c>
      <c r="G10973">
        <v>12520</v>
      </c>
      <c r="H10973" t="s">
        <v>36</v>
      </c>
      <c r="I10973" t="str">
        <f>IF(AND(LEFT(OnlineRetail[[#This Row],[InvoiceNo]],1)&lt;&gt;"C",OnlineRetail[[#This Row],[CustomerID]]&lt;&gt;""),"Yes","No")</f>
        <v>Yes</v>
      </c>
      <c r="J10973" s="4">
        <f>EOMONTH(OnlineRetail[[#This Row],[InvoiceDate]],-1)+1</f>
        <v>40756</v>
      </c>
      <c r="K10973" s="6">
        <f>OnlineRetail[[#This Row],[Quantity]]*OnlineRetail[[#This Row],[UnitPrice]]</f>
        <v>49.75</v>
      </c>
      <c r="L10973" t="str">
        <f t="shared" si="171"/>
        <v>12520|Aug-2011</v>
      </c>
    </row>
    <row r="10974" spans="1:12">
      <c r="A10974">
        <v>550363</v>
      </c>
      <c r="B10974" t="s">
        <v>59</v>
      </c>
      <c r="C10974" t="s">
        <v>62</v>
      </c>
      <c r="D10974">
        <v>21</v>
      </c>
      <c r="E10974" s="1">
        <v>40757.720833333333</v>
      </c>
      <c r="F10974">
        <v>4.95</v>
      </c>
      <c r="G10974">
        <v>12635</v>
      </c>
      <c r="H10974" t="s">
        <v>10</v>
      </c>
      <c r="I10974" t="str">
        <f>IF(AND(LEFT(OnlineRetail[[#This Row],[InvoiceNo]],1)&lt;&gt;"C",OnlineRetail[[#This Row],[CustomerID]]&lt;&gt;""),"Yes","No")</f>
        <v>Yes</v>
      </c>
      <c r="J10974" s="4">
        <f>EOMONTH(OnlineRetail[[#This Row],[InvoiceDate]],-1)+1</f>
        <v>40756</v>
      </c>
      <c r="K10974" s="6">
        <f>OnlineRetail[[#This Row],[Quantity]]*OnlineRetail[[#This Row],[UnitPrice]]</f>
        <v>103.95</v>
      </c>
      <c r="L10974" t="str">
        <f t="shared" si="171"/>
        <v>12635|Aug-2011</v>
      </c>
    </row>
    <row r="10975" spans="1:12">
      <c r="A10975">
        <v>541987</v>
      </c>
      <c r="B10975" t="s">
        <v>180</v>
      </c>
      <c r="C10975" t="s">
        <v>29</v>
      </c>
      <c r="D10975">
        <v>18</v>
      </c>
      <c r="E10975" s="1">
        <v>40757.722222222219</v>
      </c>
      <c r="F10975">
        <v>5.95</v>
      </c>
      <c r="G10975">
        <v>12520</v>
      </c>
      <c r="H10975" t="s">
        <v>10</v>
      </c>
      <c r="I10975" t="str">
        <f>IF(AND(LEFT(OnlineRetail[[#This Row],[InvoiceNo]],1)&lt;&gt;"C",OnlineRetail[[#This Row],[CustomerID]]&lt;&gt;""),"Yes","No")</f>
        <v>Yes</v>
      </c>
      <c r="J10975" s="4">
        <f>EOMONTH(OnlineRetail[[#This Row],[InvoiceDate]],-1)+1</f>
        <v>40756</v>
      </c>
      <c r="K10975" s="6">
        <f>OnlineRetail[[#This Row],[Quantity]]*OnlineRetail[[#This Row],[UnitPrice]]</f>
        <v>107.10000000000001</v>
      </c>
      <c r="L10975" t="str">
        <f t="shared" si="171"/>
        <v>12520|Aug-2011</v>
      </c>
    </row>
    <row r="10976" spans="1:12">
      <c r="A10976">
        <v>538320</v>
      </c>
      <c r="B10976" t="s">
        <v>66</v>
      </c>
      <c r="C10976" t="s">
        <v>27</v>
      </c>
      <c r="D10976">
        <v>11</v>
      </c>
      <c r="E10976" s="1">
        <v>40757.724305555559</v>
      </c>
      <c r="F10976">
        <v>5.95</v>
      </c>
      <c r="G10976">
        <v>13322</v>
      </c>
      <c r="H10976" t="s">
        <v>10</v>
      </c>
      <c r="I10976" t="str">
        <f>IF(AND(LEFT(OnlineRetail[[#This Row],[InvoiceNo]],1)&lt;&gt;"C",OnlineRetail[[#This Row],[CustomerID]]&lt;&gt;""),"Yes","No")</f>
        <v>Yes</v>
      </c>
      <c r="J10976" s="4">
        <f>EOMONTH(OnlineRetail[[#This Row],[InvoiceDate]],-1)+1</f>
        <v>40756</v>
      </c>
      <c r="K10976" s="6">
        <f>OnlineRetail[[#This Row],[Quantity]]*OnlineRetail[[#This Row],[UnitPrice]]</f>
        <v>65.45</v>
      </c>
      <c r="L10976" t="str">
        <f t="shared" si="171"/>
        <v>13322|Aug-2011</v>
      </c>
    </row>
    <row r="10977" spans="1:12">
      <c r="A10977">
        <v>549003</v>
      </c>
      <c r="B10977" t="s">
        <v>149</v>
      </c>
      <c r="C10977" t="s">
        <v>27</v>
      </c>
      <c r="D10977">
        <v>12</v>
      </c>
      <c r="E10977" s="1">
        <v>40757.736111111109</v>
      </c>
      <c r="F10977">
        <v>4.95</v>
      </c>
      <c r="G10977">
        <v>13468</v>
      </c>
      <c r="H10977" t="s">
        <v>10</v>
      </c>
      <c r="I10977" t="str">
        <f>IF(AND(LEFT(OnlineRetail[[#This Row],[InvoiceNo]],1)&lt;&gt;"C",OnlineRetail[[#This Row],[CustomerID]]&lt;&gt;""),"Yes","No")</f>
        <v>Yes</v>
      </c>
      <c r="J10977" s="4">
        <f>EOMONTH(OnlineRetail[[#This Row],[InvoiceDate]],-1)+1</f>
        <v>40756</v>
      </c>
      <c r="K10977" s="6">
        <f>OnlineRetail[[#This Row],[Quantity]]*OnlineRetail[[#This Row],[UnitPrice]]</f>
        <v>59.400000000000006</v>
      </c>
      <c r="L10977" t="str">
        <f t="shared" si="171"/>
        <v>13468|Aug-2011</v>
      </c>
    </row>
    <row r="10978" spans="1:12">
      <c r="A10978">
        <v>544923</v>
      </c>
      <c r="B10978" t="s">
        <v>41</v>
      </c>
      <c r="C10978" t="s">
        <v>29</v>
      </c>
      <c r="D10978">
        <v>15</v>
      </c>
      <c r="E10978" s="1">
        <v>40757.749305555553</v>
      </c>
      <c r="F10978">
        <v>0.85</v>
      </c>
      <c r="G10978">
        <v>12360</v>
      </c>
      <c r="H10978" t="s">
        <v>10</v>
      </c>
      <c r="I10978" t="str">
        <f>IF(AND(LEFT(OnlineRetail[[#This Row],[InvoiceNo]],1)&lt;&gt;"C",OnlineRetail[[#This Row],[CustomerID]]&lt;&gt;""),"Yes","No")</f>
        <v>Yes</v>
      </c>
      <c r="J10978" s="4">
        <f>EOMONTH(OnlineRetail[[#This Row],[InvoiceDate]],-1)+1</f>
        <v>40756</v>
      </c>
      <c r="K10978" s="6">
        <f>OnlineRetail[[#This Row],[Quantity]]*OnlineRetail[[#This Row],[UnitPrice]]</f>
        <v>12.75</v>
      </c>
      <c r="L10978" t="str">
        <f t="shared" si="171"/>
        <v>12360|Aug-2011</v>
      </c>
    </row>
    <row r="10979" spans="1:12">
      <c r="A10979">
        <v>551608</v>
      </c>
      <c r="B10979" t="s">
        <v>217</v>
      </c>
      <c r="C10979" t="s">
        <v>50</v>
      </c>
      <c r="D10979">
        <v>16</v>
      </c>
      <c r="E10979" s="1">
        <v>40757.749305555553</v>
      </c>
      <c r="F10979">
        <v>7.95</v>
      </c>
      <c r="G10979">
        <v>13367</v>
      </c>
      <c r="H10979" t="s">
        <v>10</v>
      </c>
      <c r="I10979" t="str">
        <f>IF(AND(LEFT(OnlineRetail[[#This Row],[InvoiceNo]],1)&lt;&gt;"C",OnlineRetail[[#This Row],[CustomerID]]&lt;&gt;""),"Yes","No")</f>
        <v>Yes</v>
      </c>
      <c r="J10979" s="4">
        <f>EOMONTH(OnlineRetail[[#This Row],[InvoiceDate]],-1)+1</f>
        <v>40756</v>
      </c>
      <c r="K10979" s="6">
        <f>OnlineRetail[[#This Row],[Quantity]]*OnlineRetail[[#This Row],[UnitPrice]]</f>
        <v>127.2</v>
      </c>
      <c r="L10979" t="str">
        <f t="shared" si="171"/>
        <v>13367|Aug-2011</v>
      </c>
    </row>
    <row r="10980" spans="1:12">
      <c r="A10980">
        <v>546003</v>
      </c>
      <c r="B10980" t="s">
        <v>11</v>
      </c>
      <c r="C10980" t="s">
        <v>21</v>
      </c>
      <c r="D10980">
        <v>11</v>
      </c>
      <c r="E10980" s="1">
        <v>40757.75277777778</v>
      </c>
      <c r="F10980">
        <v>1.25</v>
      </c>
      <c r="G10980">
        <v>12680</v>
      </c>
      <c r="H10980" t="s">
        <v>10</v>
      </c>
      <c r="I10980" t="str">
        <f>IF(AND(LEFT(OnlineRetail[[#This Row],[InvoiceNo]],1)&lt;&gt;"C",OnlineRetail[[#This Row],[CustomerID]]&lt;&gt;""),"Yes","No")</f>
        <v>Yes</v>
      </c>
      <c r="J10980" s="4">
        <f>EOMONTH(OnlineRetail[[#This Row],[InvoiceDate]],-1)+1</f>
        <v>40756</v>
      </c>
      <c r="K10980" s="6">
        <f>OnlineRetail[[#This Row],[Quantity]]*OnlineRetail[[#This Row],[UnitPrice]]</f>
        <v>13.75</v>
      </c>
      <c r="L10980" t="str">
        <f t="shared" si="171"/>
        <v>12680|Aug-2011</v>
      </c>
    </row>
    <row r="10981" spans="1:12">
      <c r="A10981">
        <v>542134</v>
      </c>
      <c r="B10981" t="s">
        <v>149</v>
      </c>
      <c r="C10981" t="s">
        <v>12</v>
      </c>
      <c r="D10981">
        <v>14</v>
      </c>
      <c r="E10981" s="1">
        <v>40757.779861111107</v>
      </c>
      <c r="F10981">
        <v>5.95</v>
      </c>
      <c r="G10981">
        <v>12756</v>
      </c>
      <c r="H10981" t="s">
        <v>10</v>
      </c>
      <c r="I10981" t="str">
        <f>IF(AND(LEFT(OnlineRetail[[#This Row],[InvoiceNo]],1)&lt;&gt;"C",OnlineRetail[[#This Row],[CustomerID]]&lt;&gt;""),"Yes","No")</f>
        <v>Yes</v>
      </c>
      <c r="J10981" s="4">
        <f>EOMONTH(OnlineRetail[[#This Row],[InvoiceDate]],-1)+1</f>
        <v>40756</v>
      </c>
      <c r="K10981" s="6">
        <f>OnlineRetail[[#This Row],[Quantity]]*OnlineRetail[[#This Row],[UnitPrice]]</f>
        <v>83.3</v>
      </c>
      <c r="L10981" t="str">
        <f t="shared" si="171"/>
        <v>12756|Aug-2011</v>
      </c>
    </row>
    <row r="10982" spans="1:12">
      <c r="A10982">
        <v>545776</v>
      </c>
      <c r="B10982" t="s">
        <v>152</v>
      </c>
      <c r="C10982" t="s">
        <v>33</v>
      </c>
      <c r="D10982">
        <v>7</v>
      </c>
      <c r="E10982" s="1">
        <v>40757.781944444447</v>
      </c>
      <c r="F10982">
        <v>2.1</v>
      </c>
      <c r="G10982">
        <v>14114</v>
      </c>
      <c r="H10982" t="s">
        <v>17</v>
      </c>
      <c r="I10982" t="str">
        <f>IF(AND(LEFT(OnlineRetail[[#This Row],[InvoiceNo]],1)&lt;&gt;"C",OnlineRetail[[#This Row],[CustomerID]]&lt;&gt;""),"Yes","No")</f>
        <v>Yes</v>
      </c>
      <c r="J10982" s="4">
        <f>EOMONTH(OnlineRetail[[#This Row],[InvoiceDate]],-1)+1</f>
        <v>40756</v>
      </c>
      <c r="K10982" s="6">
        <f>OnlineRetail[[#This Row],[Quantity]]*OnlineRetail[[#This Row],[UnitPrice]]</f>
        <v>14.700000000000001</v>
      </c>
      <c r="L10982" t="str">
        <f t="shared" si="171"/>
        <v>14114|Aug-2011</v>
      </c>
    </row>
    <row r="10983" spans="1:12">
      <c r="A10983">
        <v>536831</v>
      </c>
      <c r="B10983" t="s">
        <v>236</v>
      </c>
      <c r="C10983" t="s">
        <v>40</v>
      </c>
      <c r="D10983">
        <v>13</v>
      </c>
      <c r="E10983" s="1">
        <v>40757.785416666673</v>
      </c>
      <c r="F10983">
        <v>7.95</v>
      </c>
      <c r="G10983">
        <v>12735</v>
      </c>
      <c r="H10983" t="s">
        <v>10</v>
      </c>
      <c r="I10983" t="str">
        <f>IF(AND(LEFT(OnlineRetail[[#This Row],[InvoiceNo]],1)&lt;&gt;"C",OnlineRetail[[#This Row],[CustomerID]]&lt;&gt;""),"Yes","No")</f>
        <v>Yes</v>
      </c>
      <c r="J10983" s="4">
        <f>EOMONTH(OnlineRetail[[#This Row],[InvoiceDate]],-1)+1</f>
        <v>40756</v>
      </c>
      <c r="K10983" s="6">
        <f>OnlineRetail[[#This Row],[Quantity]]*OnlineRetail[[#This Row],[UnitPrice]]</f>
        <v>103.35000000000001</v>
      </c>
      <c r="L10983" t="str">
        <f t="shared" si="171"/>
        <v>12735|Aug-2011</v>
      </c>
    </row>
    <row r="10984" spans="1:12">
      <c r="A10984">
        <v>544111</v>
      </c>
      <c r="B10984" t="s">
        <v>119</v>
      </c>
      <c r="C10984" t="s">
        <v>9</v>
      </c>
      <c r="D10984">
        <v>2</v>
      </c>
      <c r="E10984" s="1">
        <v>40757.785416666673</v>
      </c>
      <c r="F10984">
        <v>1.65</v>
      </c>
      <c r="G10984">
        <v>14318</v>
      </c>
      <c r="H10984" t="s">
        <v>10</v>
      </c>
      <c r="I10984" t="str">
        <f>IF(AND(LEFT(OnlineRetail[[#This Row],[InvoiceNo]],1)&lt;&gt;"C",OnlineRetail[[#This Row],[CustomerID]]&lt;&gt;""),"Yes","No")</f>
        <v>Yes</v>
      </c>
      <c r="J10984" s="4">
        <f>EOMONTH(OnlineRetail[[#This Row],[InvoiceDate]],-1)+1</f>
        <v>40756</v>
      </c>
      <c r="K10984" s="6">
        <f>OnlineRetail[[#This Row],[Quantity]]*OnlineRetail[[#This Row],[UnitPrice]]</f>
        <v>3.3</v>
      </c>
      <c r="L10984" t="str">
        <f t="shared" si="171"/>
        <v>14318|Aug-2011</v>
      </c>
    </row>
    <row r="10985" spans="1:12">
      <c r="A10985">
        <v>537319</v>
      </c>
      <c r="B10985" t="s">
        <v>237</v>
      </c>
      <c r="C10985" t="s">
        <v>72</v>
      </c>
      <c r="D10985">
        <v>11</v>
      </c>
      <c r="E10985" s="1">
        <v>40757.788888888892</v>
      </c>
      <c r="F10985">
        <v>4.95</v>
      </c>
      <c r="G10985">
        <v>13474</v>
      </c>
      <c r="H10985" t="s">
        <v>31</v>
      </c>
      <c r="I10985" t="str">
        <f>IF(AND(LEFT(OnlineRetail[[#This Row],[InvoiceNo]],1)&lt;&gt;"C",OnlineRetail[[#This Row],[CustomerID]]&lt;&gt;""),"Yes","No")</f>
        <v>Yes</v>
      </c>
      <c r="J10985" s="4">
        <f>EOMONTH(OnlineRetail[[#This Row],[InvoiceDate]],-1)+1</f>
        <v>40756</v>
      </c>
      <c r="K10985" s="6">
        <f>OnlineRetail[[#This Row],[Quantity]]*OnlineRetail[[#This Row],[UnitPrice]]</f>
        <v>54.45</v>
      </c>
      <c r="L10985" t="str">
        <f t="shared" si="171"/>
        <v>13474|Aug-2011</v>
      </c>
    </row>
    <row r="10986" spans="1:12">
      <c r="A10986">
        <v>544896</v>
      </c>
      <c r="B10986" t="s">
        <v>95</v>
      </c>
      <c r="C10986" t="s">
        <v>24</v>
      </c>
      <c r="D10986">
        <v>6</v>
      </c>
      <c r="E10986" s="1">
        <v>40757.79791666667</v>
      </c>
      <c r="F10986">
        <v>1.65</v>
      </c>
      <c r="G10986">
        <v>14059</v>
      </c>
      <c r="H10986" t="s">
        <v>10</v>
      </c>
      <c r="I10986" t="str">
        <f>IF(AND(LEFT(OnlineRetail[[#This Row],[InvoiceNo]],1)&lt;&gt;"C",OnlineRetail[[#This Row],[CustomerID]]&lt;&gt;""),"Yes","No")</f>
        <v>Yes</v>
      </c>
      <c r="J10986" s="4">
        <f>EOMONTH(OnlineRetail[[#This Row],[InvoiceDate]],-1)+1</f>
        <v>40756</v>
      </c>
      <c r="K10986" s="6">
        <f>OnlineRetail[[#This Row],[Quantity]]*OnlineRetail[[#This Row],[UnitPrice]]</f>
        <v>9.8999999999999986</v>
      </c>
      <c r="L10986" t="str">
        <f t="shared" si="171"/>
        <v>14059|Aug-2011</v>
      </c>
    </row>
    <row r="10987" spans="1:12">
      <c r="A10987">
        <v>543094</v>
      </c>
      <c r="B10987" t="s">
        <v>149</v>
      </c>
      <c r="C10987" t="s">
        <v>48</v>
      </c>
      <c r="D10987">
        <v>9</v>
      </c>
      <c r="E10987" s="1">
        <v>40757.802777777782</v>
      </c>
      <c r="F10987">
        <v>5.95</v>
      </c>
      <c r="G10987">
        <v>13183</v>
      </c>
      <c r="H10987" t="s">
        <v>10</v>
      </c>
      <c r="I10987" t="str">
        <f>IF(AND(LEFT(OnlineRetail[[#This Row],[InvoiceNo]],1)&lt;&gt;"C",OnlineRetail[[#This Row],[CustomerID]]&lt;&gt;""),"Yes","No")</f>
        <v>Yes</v>
      </c>
      <c r="J10987" s="4">
        <f>EOMONTH(OnlineRetail[[#This Row],[InvoiceDate]],-1)+1</f>
        <v>40756</v>
      </c>
      <c r="K10987" s="6">
        <f>OnlineRetail[[#This Row],[Quantity]]*OnlineRetail[[#This Row],[UnitPrice]]</f>
        <v>53.550000000000004</v>
      </c>
      <c r="L10987" t="str">
        <f t="shared" si="171"/>
        <v>13183|Aug-2011</v>
      </c>
    </row>
    <row r="10988" spans="1:12">
      <c r="A10988">
        <v>550122</v>
      </c>
      <c r="B10988" t="s">
        <v>143</v>
      </c>
      <c r="C10988" t="s">
        <v>19</v>
      </c>
      <c r="D10988">
        <v>11</v>
      </c>
      <c r="E10988" s="1">
        <v>40757.808333333327</v>
      </c>
      <c r="F10988">
        <v>2.5499999999999998</v>
      </c>
      <c r="G10988">
        <v>14049</v>
      </c>
      <c r="H10988" t="s">
        <v>10</v>
      </c>
      <c r="I10988" t="str">
        <f>IF(AND(LEFT(OnlineRetail[[#This Row],[InvoiceNo]],1)&lt;&gt;"C",OnlineRetail[[#This Row],[CustomerID]]&lt;&gt;""),"Yes","No")</f>
        <v>Yes</v>
      </c>
      <c r="J10988" s="4">
        <f>EOMONTH(OnlineRetail[[#This Row],[InvoiceDate]],-1)+1</f>
        <v>40756</v>
      </c>
      <c r="K10988" s="6">
        <f>OnlineRetail[[#This Row],[Quantity]]*OnlineRetail[[#This Row],[UnitPrice]]</f>
        <v>28.049999999999997</v>
      </c>
      <c r="L10988" t="str">
        <f t="shared" si="171"/>
        <v>14049|Aug-2011</v>
      </c>
    </row>
    <row r="10989" spans="1:12">
      <c r="A10989">
        <v>555520</v>
      </c>
      <c r="B10989" t="s">
        <v>84</v>
      </c>
      <c r="C10989" t="s">
        <v>40</v>
      </c>
      <c r="D10989">
        <v>20</v>
      </c>
      <c r="E10989" s="1">
        <v>40757.818749999999</v>
      </c>
      <c r="F10989">
        <v>9.9499999999999993</v>
      </c>
      <c r="G10989">
        <v>13811</v>
      </c>
      <c r="H10989" t="s">
        <v>10</v>
      </c>
      <c r="I10989" t="str">
        <f>IF(AND(LEFT(OnlineRetail[[#This Row],[InvoiceNo]],1)&lt;&gt;"C",OnlineRetail[[#This Row],[CustomerID]]&lt;&gt;""),"Yes","No")</f>
        <v>Yes</v>
      </c>
      <c r="J10989" s="4">
        <f>EOMONTH(OnlineRetail[[#This Row],[InvoiceDate]],-1)+1</f>
        <v>40756</v>
      </c>
      <c r="K10989" s="6">
        <f>OnlineRetail[[#This Row],[Quantity]]*OnlineRetail[[#This Row],[UnitPrice]]</f>
        <v>199</v>
      </c>
      <c r="L10989" t="str">
        <f t="shared" si="171"/>
        <v>13811|Aug-2011</v>
      </c>
    </row>
    <row r="10990" spans="1:12">
      <c r="A10990">
        <v>552426</v>
      </c>
      <c r="B10990" t="s">
        <v>259</v>
      </c>
      <c r="C10990" t="s">
        <v>40</v>
      </c>
      <c r="D10990">
        <v>12</v>
      </c>
      <c r="E10990" s="1">
        <v>40757.822916666657</v>
      </c>
      <c r="F10990">
        <v>9.9499999999999993</v>
      </c>
      <c r="G10990">
        <v>12622</v>
      </c>
      <c r="H10990" t="s">
        <v>36</v>
      </c>
      <c r="I10990" t="str">
        <f>IF(AND(LEFT(OnlineRetail[[#This Row],[InvoiceNo]],1)&lt;&gt;"C",OnlineRetail[[#This Row],[CustomerID]]&lt;&gt;""),"Yes","No")</f>
        <v>Yes</v>
      </c>
      <c r="J10990" s="4">
        <f>EOMONTH(OnlineRetail[[#This Row],[InvoiceDate]],-1)+1</f>
        <v>40756</v>
      </c>
      <c r="K10990" s="6">
        <f>OnlineRetail[[#This Row],[Quantity]]*OnlineRetail[[#This Row],[UnitPrice]]</f>
        <v>119.39999999999999</v>
      </c>
      <c r="L10990" t="str">
        <f t="shared" si="171"/>
        <v>12622|Aug-2011</v>
      </c>
    </row>
    <row r="10991" spans="1:12">
      <c r="A10991">
        <v>555209</v>
      </c>
      <c r="B10991" t="s">
        <v>149</v>
      </c>
      <c r="C10991" t="s">
        <v>12</v>
      </c>
      <c r="D10991">
        <v>2</v>
      </c>
      <c r="E10991" s="1">
        <v>40757.824305555558</v>
      </c>
      <c r="F10991">
        <v>3.39</v>
      </c>
      <c r="G10991">
        <v>13311</v>
      </c>
      <c r="H10991" t="s">
        <v>10</v>
      </c>
      <c r="I10991" t="str">
        <f>IF(AND(LEFT(OnlineRetail[[#This Row],[InvoiceNo]],1)&lt;&gt;"C",OnlineRetail[[#This Row],[CustomerID]]&lt;&gt;""),"Yes","No")</f>
        <v>Yes</v>
      </c>
      <c r="J10991" s="4">
        <f>EOMONTH(OnlineRetail[[#This Row],[InvoiceDate]],-1)+1</f>
        <v>40756</v>
      </c>
      <c r="K10991" s="6">
        <f>OnlineRetail[[#This Row],[Quantity]]*OnlineRetail[[#This Row],[UnitPrice]]</f>
        <v>6.78</v>
      </c>
      <c r="L10991" t="str">
        <f t="shared" si="171"/>
        <v>13311|Aug-2011</v>
      </c>
    </row>
    <row r="10992" spans="1:12">
      <c r="A10992">
        <v>550461</v>
      </c>
      <c r="B10992" t="s">
        <v>193</v>
      </c>
      <c r="C10992" t="s">
        <v>46</v>
      </c>
      <c r="D10992">
        <v>1</v>
      </c>
      <c r="E10992" s="1">
        <v>40757.826388888891</v>
      </c>
      <c r="F10992">
        <v>7.95</v>
      </c>
      <c r="G10992">
        <v>12525</v>
      </c>
      <c r="H10992" t="s">
        <v>10</v>
      </c>
      <c r="I10992" t="str">
        <f>IF(AND(LEFT(OnlineRetail[[#This Row],[InvoiceNo]],1)&lt;&gt;"C",OnlineRetail[[#This Row],[CustomerID]]&lt;&gt;""),"Yes","No")</f>
        <v>Yes</v>
      </c>
      <c r="J10992" s="4">
        <f>EOMONTH(OnlineRetail[[#This Row],[InvoiceDate]],-1)+1</f>
        <v>40756</v>
      </c>
      <c r="K10992" s="6">
        <f>OnlineRetail[[#This Row],[Quantity]]*OnlineRetail[[#This Row],[UnitPrice]]</f>
        <v>7.95</v>
      </c>
      <c r="L10992" t="str">
        <f t="shared" si="171"/>
        <v>12525|Aug-2011</v>
      </c>
    </row>
    <row r="10993" spans="1:12">
      <c r="A10993">
        <v>543774</v>
      </c>
      <c r="B10993" t="s">
        <v>230</v>
      </c>
      <c r="C10993" t="s">
        <v>24</v>
      </c>
      <c r="D10993">
        <v>15</v>
      </c>
      <c r="E10993" s="1">
        <v>40757.831944444442</v>
      </c>
      <c r="F10993">
        <v>1.25</v>
      </c>
      <c r="G10993">
        <v>12376</v>
      </c>
      <c r="H10993" t="s">
        <v>10</v>
      </c>
      <c r="I10993" t="str">
        <f>IF(AND(LEFT(OnlineRetail[[#This Row],[InvoiceNo]],1)&lt;&gt;"C",OnlineRetail[[#This Row],[CustomerID]]&lt;&gt;""),"Yes","No")</f>
        <v>Yes</v>
      </c>
      <c r="J10993" s="4">
        <f>EOMONTH(OnlineRetail[[#This Row],[InvoiceDate]],-1)+1</f>
        <v>40756</v>
      </c>
      <c r="K10993" s="6">
        <f>OnlineRetail[[#This Row],[Quantity]]*OnlineRetail[[#This Row],[UnitPrice]]</f>
        <v>18.75</v>
      </c>
      <c r="L10993" t="str">
        <f t="shared" si="171"/>
        <v>12376|Aug-2011</v>
      </c>
    </row>
    <row r="10994" spans="1:12">
      <c r="A10994">
        <v>555952</v>
      </c>
      <c r="B10994" t="s">
        <v>151</v>
      </c>
      <c r="C10994" t="s">
        <v>9</v>
      </c>
      <c r="D10994">
        <v>19</v>
      </c>
      <c r="E10994" s="1">
        <v>40758.336111111108</v>
      </c>
      <c r="F10994">
        <v>5.95</v>
      </c>
      <c r="G10994">
        <v>14104</v>
      </c>
      <c r="H10994" t="s">
        <v>10</v>
      </c>
      <c r="I10994" t="str">
        <f>IF(AND(LEFT(OnlineRetail[[#This Row],[InvoiceNo]],1)&lt;&gt;"C",OnlineRetail[[#This Row],[CustomerID]]&lt;&gt;""),"Yes","No")</f>
        <v>Yes</v>
      </c>
      <c r="J10994" s="4">
        <f>EOMONTH(OnlineRetail[[#This Row],[InvoiceDate]],-1)+1</f>
        <v>40756</v>
      </c>
      <c r="K10994" s="6">
        <f>OnlineRetail[[#This Row],[Quantity]]*OnlineRetail[[#This Row],[UnitPrice]]</f>
        <v>113.05</v>
      </c>
      <c r="L10994" t="str">
        <f t="shared" si="171"/>
        <v>14104|Aug-2011</v>
      </c>
    </row>
    <row r="10995" spans="1:12">
      <c r="A10995">
        <v>539521</v>
      </c>
      <c r="B10995" t="s">
        <v>184</v>
      </c>
      <c r="C10995" t="s">
        <v>21</v>
      </c>
      <c r="D10995">
        <v>18</v>
      </c>
      <c r="E10995" s="1">
        <v>40758.34375</v>
      </c>
      <c r="F10995">
        <v>4.25</v>
      </c>
      <c r="G10995">
        <v>12932</v>
      </c>
      <c r="H10995" t="s">
        <v>10</v>
      </c>
      <c r="I10995" t="str">
        <f>IF(AND(LEFT(OnlineRetail[[#This Row],[InvoiceNo]],1)&lt;&gt;"C",OnlineRetail[[#This Row],[CustomerID]]&lt;&gt;""),"Yes","No")</f>
        <v>Yes</v>
      </c>
      <c r="J10995" s="4">
        <f>EOMONTH(OnlineRetail[[#This Row],[InvoiceDate]],-1)+1</f>
        <v>40756</v>
      </c>
      <c r="K10995" s="6">
        <f>OnlineRetail[[#This Row],[Quantity]]*OnlineRetail[[#This Row],[UnitPrice]]</f>
        <v>76.5</v>
      </c>
      <c r="L10995" t="str">
        <f t="shared" si="171"/>
        <v>12932|Aug-2011</v>
      </c>
    </row>
    <row r="10996" spans="1:12">
      <c r="A10996">
        <v>549447</v>
      </c>
      <c r="B10996" t="s">
        <v>32</v>
      </c>
      <c r="C10996" t="s">
        <v>83</v>
      </c>
      <c r="D10996">
        <v>24</v>
      </c>
      <c r="E10996" s="1">
        <v>40758.34652777778</v>
      </c>
      <c r="F10996">
        <v>7.95</v>
      </c>
      <c r="G10996">
        <v>12530</v>
      </c>
      <c r="H10996" t="s">
        <v>121</v>
      </c>
      <c r="I10996" t="str">
        <f>IF(AND(LEFT(OnlineRetail[[#This Row],[InvoiceNo]],1)&lt;&gt;"C",OnlineRetail[[#This Row],[CustomerID]]&lt;&gt;""),"Yes","No")</f>
        <v>Yes</v>
      </c>
      <c r="J10996" s="4">
        <f>EOMONTH(OnlineRetail[[#This Row],[InvoiceDate]],-1)+1</f>
        <v>40756</v>
      </c>
      <c r="K10996" s="6">
        <f>OnlineRetail[[#This Row],[Quantity]]*OnlineRetail[[#This Row],[UnitPrice]]</f>
        <v>190.8</v>
      </c>
      <c r="L10996" t="str">
        <f t="shared" si="171"/>
        <v>12530|Aug-2011</v>
      </c>
    </row>
    <row r="10997" spans="1:12">
      <c r="A10997">
        <v>547987</v>
      </c>
      <c r="B10997" t="s">
        <v>177</v>
      </c>
      <c r="C10997" t="s">
        <v>39</v>
      </c>
      <c r="D10997">
        <v>1</v>
      </c>
      <c r="E10997" s="1">
        <v>40758.347916666673</v>
      </c>
      <c r="F10997">
        <v>5.95</v>
      </c>
      <c r="G10997">
        <v>13619</v>
      </c>
      <c r="H10997" t="s">
        <v>10</v>
      </c>
      <c r="I10997" t="str">
        <f>IF(AND(LEFT(OnlineRetail[[#This Row],[InvoiceNo]],1)&lt;&gt;"C",OnlineRetail[[#This Row],[CustomerID]]&lt;&gt;""),"Yes","No")</f>
        <v>Yes</v>
      </c>
      <c r="J10997" s="4">
        <f>EOMONTH(OnlineRetail[[#This Row],[InvoiceDate]],-1)+1</f>
        <v>40756</v>
      </c>
      <c r="K10997" s="6">
        <f>OnlineRetail[[#This Row],[Quantity]]*OnlineRetail[[#This Row],[UnitPrice]]</f>
        <v>5.95</v>
      </c>
      <c r="L10997" t="str">
        <f t="shared" si="171"/>
        <v>13619|Aug-2011</v>
      </c>
    </row>
    <row r="10998" spans="1:12">
      <c r="A10998">
        <v>540845</v>
      </c>
      <c r="B10998" t="s">
        <v>18</v>
      </c>
      <c r="C10998" t="s">
        <v>21</v>
      </c>
      <c r="D10998">
        <v>3</v>
      </c>
      <c r="E10998" s="1">
        <v>40758.353472222218</v>
      </c>
      <c r="F10998">
        <v>0.85</v>
      </c>
      <c r="G10998">
        <v>13012</v>
      </c>
      <c r="H10998" t="s">
        <v>36</v>
      </c>
      <c r="I10998" t="str">
        <f>IF(AND(LEFT(OnlineRetail[[#This Row],[InvoiceNo]],1)&lt;&gt;"C",OnlineRetail[[#This Row],[CustomerID]]&lt;&gt;""),"Yes","No")</f>
        <v>Yes</v>
      </c>
      <c r="J10998" s="4">
        <f>EOMONTH(OnlineRetail[[#This Row],[InvoiceDate]],-1)+1</f>
        <v>40756</v>
      </c>
      <c r="K10998" s="6">
        <f>OnlineRetail[[#This Row],[Quantity]]*OnlineRetail[[#This Row],[UnitPrice]]</f>
        <v>2.5499999999999998</v>
      </c>
      <c r="L10998" t="str">
        <f t="shared" si="171"/>
        <v>13012|Aug-2011</v>
      </c>
    </row>
    <row r="10999" spans="1:12">
      <c r="A10999">
        <v>547541</v>
      </c>
      <c r="B10999" t="s">
        <v>119</v>
      </c>
      <c r="C10999" t="s">
        <v>48</v>
      </c>
      <c r="D10999">
        <v>5</v>
      </c>
      <c r="E10999" s="1">
        <v>40758.35833333333</v>
      </c>
      <c r="F10999">
        <v>2.1</v>
      </c>
      <c r="G10999">
        <v>13924</v>
      </c>
      <c r="H10999" t="s">
        <v>10</v>
      </c>
      <c r="I10999" t="str">
        <f>IF(AND(LEFT(OnlineRetail[[#This Row],[InvoiceNo]],1)&lt;&gt;"C",OnlineRetail[[#This Row],[CustomerID]]&lt;&gt;""),"Yes","No")</f>
        <v>Yes</v>
      </c>
      <c r="J10999" s="4">
        <f>EOMONTH(OnlineRetail[[#This Row],[InvoiceDate]],-1)+1</f>
        <v>40756</v>
      </c>
      <c r="K10999" s="6">
        <f>OnlineRetail[[#This Row],[Quantity]]*OnlineRetail[[#This Row],[UnitPrice]]</f>
        <v>10.5</v>
      </c>
      <c r="L10999" t="str">
        <f t="shared" si="171"/>
        <v>13924|Aug-2011</v>
      </c>
    </row>
    <row r="11000" spans="1:12">
      <c r="A11000">
        <v>544613</v>
      </c>
      <c r="B11000" t="s">
        <v>84</v>
      </c>
      <c r="C11000" t="s">
        <v>9</v>
      </c>
      <c r="D11000">
        <v>3</v>
      </c>
      <c r="E11000" s="1">
        <v>40758.359722222223</v>
      </c>
      <c r="F11000">
        <v>1.25</v>
      </c>
      <c r="G11000">
        <v>13451</v>
      </c>
      <c r="H11000" t="s">
        <v>10</v>
      </c>
      <c r="I11000" t="str">
        <f>IF(AND(LEFT(OnlineRetail[[#This Row],[InvoiceNo]],1)&lt;&gt;"C",OnlineRetail[[#This Row],[CustomerID]]&lt;&gt;""),"Yes","No")</f>
        <v>Yes</v>
      </c>
      <c r="J11000" s="4">
        <f>EOMONTH(OnlineRetail[[#This Row],[InvoiceDate]],-1)+1</f>
        <v>40756</v>
      </c>
      <c r="K11000" s="6">
        <f>OnlineRetail[[#This Row],[Quantity]]*OnlineRetail[[#This Row],[UnitPrice]]</f>
        <v>3.75</v>
      </c>
      <c r="L11000" t="str">
        <f t="shared" si="171"/>
        <v>13451|Aug-2011</v>
      </c>
    </row>
    <row r="11001" spans="1:12">
      <c r="A11001">
        <v>545448</v>
      </c>
      <c r="B11001" t="s">
        <v>172</v>
      </c>
      <c r="C11001" t="s">
        <v>50</v>
      </c>
      <c r="D11001">
        <v>11</v>
      </c>
      <c r="E11001" s="1">
        <v>40758.365972222222</v>
      </c>
      <c r="F11001">
        <v>3.39</v>
      </c>
      <c r="G11001">
        <v>14180</v>
      </c>
      <c r="H11001" t="s">
        <v>31</v>
      </c>
      <c r="I11001" t="str">
        <f>IF(AND(LEFT(OnlineRetail[[#This Row],[InvoiceNo]],1)&lt;&gt;"C",OnlineRetail[[#This Row],[CustomerID]]&lt;&gt;""),"Yes","No")</f>
        <v>Yes</v>
      </c>
      <c r="J11001" s="4">
        <f>EOMONTH(OnlineRetail[[#This Row],[InvoiceDate]],-1)+1</f>
        <v>40756</v>
      </c>
      <c r="K11001" s="6">
        <f>OnlineRetail[[#This Row],[Quantity]]*OnlineRetail[[#This Row],[UnitPrice]]</f>
        <v>37.29</v>
      </c>
      <c r="L11001" t="str">
        <f t="shared" si="171"/>
        <v>14180|Aug-2011</v>
      </c>
    </row>
    <row r="11002" spans="1:12">
      <c r="A11002">
        <v>541172</v>
      </c>
      <c r="B11002" t="s">
        <v>138</v>
      </c>
      <c r="C11002" t="s">
        <v>24</v>
      </c>
      <c r="D11002">
        <v>21</v>
      </c>
      <c r="E11002" s="1">
        <v>40758.368750000001</v>
      </c>
      <c r="F11002">
        <v>4.25</v>
      </c>
      <c r="G11002">
        <v>14145</v>
      </c>
      <c r="H11002" t="s">
        <v>10</v>
      </c>
      <c r="I11002" t="str">
        <f>IF(AND(LEFT(OnlineRetail[[#This Row],[InvoiceNo]],1)&lt;&gt;"C",OnlineRetail[[#This Row],[CustomerID]]&lt;&gt;""),"Yes","No")</f>
        <v>Yes</v>
      </c>
      <c r="J11002" s="4">
        <f>EOMONTH(OnlineRetail[[#This Row],[InvoiceDate]],-1)+1</f>
        <v>40756</v>
      </c>
      <c r="K11002" s="6">
        <f>OnlineRetail[[#This Row],[Quantity]]*OnlineRetail[[#This Row],[UnitPrice]]</f>
        <v>89.25</v>
      </c>
      <c r="L11002" t="str">
        <f t="shared" si="171"/>
        <v>14145|Aug-2011</v>
      </c>
    </row>
    <row r="11003" spans="1:12">
      <c r="A11003">
        <v>556042</v>
      </c>
      <c r="B11003" t="s">
        <v>296</v>
      </c>
      <c r="C11003" t="s">
        <v>50</v>
      </c>
      <c r="D11003">
        <v>14</v>
      </c>
      <c r="E11003" s="1">
        <v>40758.377083333333</v>
      </c>
      <c r="F11003">
        <v>0.85</v>
      </c>
      <c r="G11003">
        <v>13611</v>
      </c>
      <c r="H11003" t="s">
        <v>10</v>
      </c>
      <c r="I11003" t="str">
        <f>IF(AND(LEFT(OnlineRetail[[#This Row],[InvoiceNo]],1)&lt;&gt;"C",OnlineRetail[[#This Row],[CustomerID]]&lt;&gt;""),"Yes","No")</f>
        <v>Yes</v>
      </c>
      <c r="J11003" s="4">
        <f>EOMONTH(OnlineRetail[[#This Row],[InvoiceDate]],-1)+1</f>
        <v>40756</v>
      </c>
      <c r="K11003" s="6">
        <f>OnlineRetail[[#This Row],[Quantity]]*OnlineRetail[[#This Row],[UnitPrice]]</f>
        <v>11.9</v>
      </c>
      <c r="L11003" t="str">
        <f t="shared" si="171"/>
        <v>13611|Aug-2011</v>
      </c>
    </row>
    <row r="11004" spans="1:12">
      <c r="A11004">
        <v>540879</v>
      </c>
      <c r="B11004" t="s">
        <v>190</v>
      </c>
      <c r="C11004" t="s">
        <v>72</v>
      </c>
      <c r="D11004">
        <v>19</v>
      </c>
      <c r="E11004" s="1">
        <v>40758.400694444441</v>
      </c>
      <c r="F11004">
        <v>3.39</v>
      </c>
      <c r="G11004">
        <v>14285</v>
      </c>
      <c r="H11004" t="s">
        <v>36</v>
      </c>
      <c r="I11004" t="str">
        <f>IF(AND(LEFT(OnlineRetail[[#This Row],[InvoiceNo]],1)&lt;&gt;"C",OnlineRetail[[#This Row],[CustomerID]]&lt;&gt;""),"Yes","No")</f>
        <v>Yes</v>
      </c>
      <c r="J11004" s="4">
        <f>EOMONTH(OnlineRetail[[#This Row],[InvoiceDate]],-1)+1</f>
        <v>40756</v>
      </c>
      <c r="K11004" s="6">
        <f>OnlineRetail[[#This Row],[Quantity]]*OnlineRetail[[#This Row],[UnitPrice]]</f>
        <v>64.41</v>
      </c>
      <c r="L11004" t="str">
        <f t="shared" si="171"/>
        <v>14285|Aug-2011</v>
      </c>
    </row>
    <row r="11005" spans="1:12">
      <c r="A11005">
        <v>552215</v>
      </c>
      <c r="B11005" t="s">
        <v>86</v>
      </c>
      <c r="C11005" t="s">
        <v>42</v>
      </c>
      <c r="D11005">
        <v>21</v>
      </c>
      <c r="E11005" s="1">
        <v>40758.418749999997</v>
      </c>
      <c r="F11005">
        <v>0.85</v>
      </c>
      <c r="G11005">
        <v>12468</v>
      </c>
      <c r="H11005" t="s">
        <v>10</v>
      </c>
      <c r="I11005" t="str">
        <f>IF(AND(LEFT(OnlineRetail[[#This Row],[InvoiceNo]],1)&lt;&gt;"C",OnlineRetail[[#This Row],[CustomerID]]&lt;&gt;""),"Yes","No")</f>
        <v>Yes</v>
      </c>
      <c r="J11005" s="4">
        <f>EOMONTH(OnlineRetail[[#This Row],[InvoiceDate]],-1)+1</f>
        <v>40756</v>
      </c>
      <c r="K11005" s="6">
        <f>OnlineRetail[[#This Row],[Quantity]]*OnlineRetail[[#This Row],[UnitPrice]]</f>
        <v>17.849999999999998</v>
      </c>
      <c r="L11005" t="str">
        <f t="shared" si="171"/>
        <v>12468|Aug-2011</v>
      </c>
    </row>
    <row r="11006" spans="1:12">
      <c r="A11006">
        <v>540957</v>
      </c>
      <c r="B11006" t="s">
        <v>49</v>
      </c>
      <c r="C11006" t="s">
        <v>62</v>
      </c>
      <c r="D11006">
        <v>21</v>
      </c>
      <c r="E11006" s="1">
        <v>40758.423611111109</v>
      </c>
      <c r="F11006">
        <v>2.5499999999999998</v>
      </c>
      <c r="G11006">
        <v>12961</v>
      </c>
      <c r="H11006" t="s">
        <v>10</v>
      </c>
      <c r="I11006" t="str">
        <f>IF(AND(LEFT(OnlineRetail[[#This Row],[InvoiceNo]],1)&lt;&gt;"C",OnlineRetail[[#This Row],[CustomerID]]&lt;&gt;""),"Yes","No")</f>
        <v>Yes</v>
      </c>
      <c r="J11006" s="4">
        <f>EOMONTH(OnlineRetail[[#This Row],[InvoiceDate]],-1)+1</f>
        <v>40756</v>
      </c>
      <c r="K11006" s="6">
        <f>OnlineRetail[[#This Row],[Quantity]]*OnlineRetail[[#This Row],[UnitPrice]]</f>
        <v>53.55</v>
      </c>
      <c r="L11006" t="str">
        <f t="shared" si="171"/>
        <v>12961|Aug-2011</v>
      </c>
    </row>
    <row r="11007" spans="1:12">
      <c r="A11007">
        <v>555282</v>
      </c>
      <c r="B11007" t="s">
        <v>229</v>
      </c>
      <c r="C11007" t="s">
        <v>48</v>
      </c>
      <c r="D11007">
        <v>20</v>
      </c>
      <c r="E11007" s="1">
        <v>40758.424305555563</v>
      </c>
      <c r="F11007">
        <v>1.25</v>
      </c>
      <c r="G11007">
        <v>12816</v>
      </c>
      <c r="H11007" t="s">
        <v>10</v>
      </c>
      <c r="I11007" t="str">
        <f>IF(AND(LEFT(OnlineRetail[[#This Row],[InvoiceNo]],1)&lt;&gt;"C",OnlineRetail[[#This Row],[CustomerID]]&lt;&gt;""),"Yes","No")</f>
        <v>Yes</v>
      </c>
      <c r="J11007" s="4">
        <f>EOMONTH(OnlineRetail[[#This Row],[InvoiceDate]],-1)+1</f>
        <v>40756</v>
      </c>
      <c r="K11007" s="6">
        <f>OnlineRetail[[#This Row],[Quantity]]*OnlineRetail[[#This Row],[UnitPrice]]</f>
        <v>25</v>
      </c>
      <c r="L11007" t="str">
        <f t="shared" si="171"/>
        <v>12816|Aug-2011</v>
      </c>
    </row>
    <row r="11008" spans="1:12">
      <c r="A11008">
        <v>551633</v>
      </c>
      <c r="B11008" t="s">
        <v>225</v>
      </c>
      <c r="C11008" t="s">
        <v>19</v>
      </c>
      <c r="D11008">
        <v>24</v>
      </c>
      <c r="E11008" s="1">
        <v>40758.424305555563</v>
      </c>
      <c r="F11008">
        <v>4.95</v>
      </c>
      <c r="G11008">
        <v>14023</v>
      </c>
      <c r="H11008" t="s">
        <v>10</v>
      </c>
      <c r="I11008" t="str">
        <f>IF(AND(LEFT(OnlineRetail[[#This Row],[InvoiceNo]],1)&lt;&gt;"C",OnlineRetail[[#This Row],[CustomerID]]&lt;&gt;""),"Yes","No")</f>
        <v>Yes</v>
      </c>
      <c r="J11008" s="4">
        <f>EOMONTH(OnlineRetail[[#This Row],[InvoiceDate]],-1)+1</f>
        <v>40756</v>
      </c>
      <c r="K11008" s="6">
        <f>OnlineRetail[[#This Row],[Quantity]]*OnlineRetail[[#This Row],[UnitPrice]]</f>
        <v>118.80000000000001</v>
      </c>
      <c r="L11008" t="str">
        <f t="shared" si="171"/>
        <v>14023|Aug-2011</v>
      </c>
    </row>
    <row r="11009" spans="1:12">
      <c r="A11009">
        <v>539848</v>
      </c>
      <c r="B11009" t="s">
        <v>28</v>
      </c>
      <c r="C11009" t="s">
        <v>62</v>
      </c>
      <c r="D11009">
        <v>2</v>
      </c>
      <c r="E11009" s="1">
        <v>40758.426388888889</v>
      </c>
      <c r="F11009">
        <v>3.39</v>
      </c>
      <c r="G11009">
        <v>13661</v>
      </c>
      <c r="H11009" t="s">
        <v>10</v>
      </c>
      <c r="I11009" t="str">
        <f>IF(AND(LEFT(OnlineRetail[[#This Row],[InvoiceNo]],1)&lt;&gt;"C",OnlineRetail[[#This Row],[CustomerID]]&lt;&gt;""),"Yes","No")</f>
        <v>Yes</v>
      </c>
      <c r="J11009" s="4">
        <f>EOMONTH(OnlineRetail[[#This Row],[InvoiceDate]],-1)+1</f>
        <v>40756</v>
      </c>
      <c r="K11009" s="6">
        <f>OnlineRetail[[#This Row],[Quantity]]*OnlineRetail[[#This Row],[UnitPrice]]</f>
        <v>6.78</v>
      </c>
      <c r="L11009" t="str">
        <f t="shared" si="171"/>
        <v>13661|Aug-2011</v>
      </c>
    </row>
    <row r="11010" spans="1:12">
      <c r="A11010">
        <v>554384</v>
      </c>
      <c r="B11010" t="s">
        <v>140</v>
      </c>
      <c r="C11010" t="s">
        <v>53</v>
      </c>
      <c r="D11010">
        <v>5</v>
      </c>
      <c r="E11010" s="1">
        <v>40758.427777777782</v>
      </c>
      <c r="F11010">
        <v>2.5499999999999998</v>
      </c>
      <c r="G11010">
        <v>12350</v>
      </c>
      <c r="H11010" t="s">
        <v>10</v>
      </c>
      <c r="I11010" t="str">
        <f>IF(AND(LEFT(OnlineRetail[[#This Row],[InvoiceNo]],1)&lt;&gt;"C",OnlineRetail[[#This Row],[CustomerID]]&lt;&gt;""),"Yes","No")</f>
        <v>Yes</v>
      </c>
      <c r="J11010" s="4">
        <f>EOMONTH(OnlineRetail[[#This Row],[InvoiceDate]],-1)+1</f>
        <v>40756</v>
      </c>
      <c r="K11010" s="6">
        <f>OnlineRetail[[#This Row],[Quantity]]*OnlineRetail[[#This Row],[UnitPrice]]</f>
        <v>12.75</v>
      </c>
      <c r="L11010" t="str">
        <f t="shared" ref="L11010:L11073" si="172">IF(I11010="Yes",G11010&amp;"|"&amp;TEXT(J11010,"mmm-yyyy"),"")</f>
        <v>12350|Aug-2011</v>
      </c>
    </row>
    <row r="11011" spans="1:12">
      <c r="A11011">
        <v>538541</v>
      </c>
      <c r="B11011" t="s">
        <v>112</v>
      </c>
      <c r="C11011" t="s">
        <v>83</v>
      </c>
      <c r="D11011">
        <v>24</v>
      </c>
      <c r="E11011" s="1">
        <v>40758.430555555547</v>
      </c>
      <c r="F11011">
        <v>9.9499999999999993</v>
      </c>
      <c r="G11011">
        <v>12756</v>
      </c>
      <c r="H11011" t="s">
        <v>36</v>
      </c>
      <c r="I11011" t="str">
        <f>IF(AND(LEFT(OnlineRetail[[#This Row],[InvoiceNo]],1)&lt;&gt;"C",OnlineRetail[[#This Row],[CustomerID]]&lt;&gt;""),"Yes","No")</f>
        <v>Yes</v>
      </c>
      <c r="J11011" s="4">
        <f>EOMONTH(OnlineRetail[[#This Row],[InvoiceDate]],-1)+1</f>
        <v>40756</v>
      </c>
      <c r="K11011" s="6">
        <f>OnlineRetail[[#This Row],[Quantity]]*OnlineRetail[[#This Row],[UnitPrice]]</f>
        <v>238.79999999999998</v>
      </c>
      <c r="L11011" t="str">
        <f t="shared" si="172"/>
        <v>12756|Aug-2011</v>
      </c>
    </row>
    <row r="11012" spans="1:12">
      <c r="A11012">
        <v>551636</v>
      </c>
      <c r="B11012" t="s">
        <v>133</v>
      </c>
      <c r="C11012" t="s">
        <v>33</v>
      </c>
      <c r="D11012">
        <v>2</v>
      </c>
      <c r="E11012" s="1">
        <v>40758.449305555558</v>
      </c>
      <c r="F11012">
        <v>4.95</v>
      </c>
      <c r="G11012">
        <v>13461</v>
      </c>
      <c r="H11012" t="s">
        <v>70</v>
      </c>
      <c r="I11012" t="str">
        <f>IF(AND(LEFT(OnlineRetail[[#This Row],[InvoiceNo]],1)&lt;&gt;"C",OnlineRetail[[#This Row],[CustomerID]]&lt;&gt;""),"Yes","No")</f>
        <v>Yes</v>
      </c>
      <c r="J11012" s="4">
        <f>EOMONTH(OnlineRetail[[#This Row],[InvoiceDate]],-1)+1</f>
        <v>40756</v>
      </c>
      <c r="K11012" s="6">
        <f>OnlineRetail[[#This Row],[Quantity]]*OnlineRetail[[#This Row],[UnitPrice]]</f>
        <v>9.9</v>
      </c>
      <c r="L11012" t="str">
        <f t="shared" si="172"/>
        <v>13461|Aug-2011</v>
      </c>
    </row>
    <row r="11013" spans="1:12">
      <c r="A11013">
        <v>554725</v>
      </c>
      <c r="B11013" t="s">
        <v>113</v>
      </c>
      <c r="C11013" t="s">
        <v>46</v>
      </c>
      <c r="D11013">
        <v>16</v>
      </c>
      <c r="E11013" s="1">
        <v>40758.457638888889</v>
      </c>
      <c r="F11013">
        <v>4.95</v>
      </c>
      <c r="G11013">
        <v>12759</v>
      </c>
      <c r="H11013" t="s">
        <v>31</v>
      </c>
      <c r="I11013" t="str">
        <f>IF(AND(LEFT(OnlineRetail[[#This Row],[InvoiceNo]],1)&lt;&gt;"C",OnlineRetail[[#This Row],[CustomerID]]&lt;&gt;""),"Yes","No")</f>
        <v>Yes</v>
      </c>
      <c r="J11013" s="4">
        <f>EOMONTH(OnlineRetail[[#This Row],[InvoiceDate]],-1)+1</f>
        <v>40756</v>
      </c>
      <c r="K11013" s="6">
        <f>OnlineRetail[[#This Row],[Quantity]]*OnlineRetail[[#This Row],[UnitPrice]]</f>
        <v>79.2</v>
      </c>
      <c r="L11013" t="str">
        <f t="shared" si="172"/>
        <v>12759|Aug-2011</v>
      </c>
    </row>
    <row r="11014" spans="1:12">
      <c r="A11014">
        <v>552837</v>
      </c>
      <c r="B11014" t="s">
        <v>281</v>
      </c>
      <c r="C11014" t="s">
        <v>50</v>
      </c>
      <c r="D11014">
        <v>12</v>
      </c>
      <c r="E11014" s="1">
        <v>40758.459722222222</v>
      </c>
      <c r="F11014">
        <v>4.95</v>
      </c>
      <c r="G11014">
        <v>13636</v>
      </c>
      <c r="H11014" t="s">
        <v>10</v>
      </c>
      <c r="I11014" t="str">
        <f>IF(AND(LEFT(OnlineRetail[[#This Row],[InvoiceNo]],1)&lt;&gt;"C",OnlineRetail[[#This Row],[CustomerID]]&lt;&gt;""),"Yes","No")</f>
        <v>Yes</v>
      </c>
      <c r="J11014" s="4">
        <f>EOMONTH(OnlineRetail[[#This Row],[InvoiceDate]],-1)+1</f>
        <v>40756</v>
      </c>
      <c r="K11014" s="6">
        <f>OnlineRetail[[#This Row],[Quantity]]*OnlineRetail[[#This Row],[UnitPrice]]</f>
        <v>59.400000000000006</v>
      </c>
      <c r="L11014" t="str">
        <f t="shared" si="172"/>
        <v>13636|Aug-2011</v>
      </c>
    </row>
    <row r="11015" spans="1:12">
      <c r="A11015">
        <v>549299</v>
      </c>
      <c r="B11015" t="s">
        <v>212</v>
      </c>
      <c r="C11015" t="s">
        <v>9</v>
      </c>
      <c r="D11015">
        <v>12</v>
      </c>
      <c r="E11015" s="1">
        <v>40758.469444444447</v>
      </c>
      <c r="F11015">
        <v>1.65</v>
      </c>
      <c r="G11015">
        <v>14216</v>
      </c>
      <c r="H11015" t="s">
        <v>10</v>
      </c>
      <c r="I11015" t="str">
        <f>IF(AND(LEFT(OnlineRetail[[#This Row],[InvoiceNo]],1)&lt;&gt;"C",OnlineRetail[[#This Row],[CustomerID]]&lt;&gt;""),"Yes","No")</f>
        <v>Yes</v>
      </c>
      <c r="J11015" s="4">
        <f>EOMONTH(OnlineRetail[[#This Row],[InvoiceDate]],-1)+1</f>
        <v>40756</v>
      </c>
      <c r="K11015" s="6">
        <f>OnlineRetail[[#This Row],[Quantity]]*OnlineRetail[[#This Row],[UnitPrice]]</f>
        <v>19.799999999999997</v>
      </c>
      <c r="L11015" t="str">
        <f t="shared" si="172"/>
        <v>14216|Aug-2011</v>
      </c>
    </row>
    <row r="11016" spans="1:12">
      <c r="A11016">
        <v>543585</v>
      </c>
      <c r="B11016" t="s">
        <v>110</v>
      </c>
      <c r="C11016" t="s">
        <v>40</v>
      </c>
      <c r="D11016">
        <v>3</v>
      </c>
      <c r="E11016" s="1">
        <v>40758.474305555559</v>
      </c>
      <c r="F11016">
        <v>4.95</v>
      </c>
      <c r="G11016">
        <v>14031</v>
      </c>
      <c r="H11016" t="s">
        <v>10</v>
      </c>
      <c r="I11016" t="str">
        <f>IF(AND(LEFT(OnlineRetail[[#This Row],[InvoiceNo]],1)&lt;&gt;"C",OnlineRetail[[#This Row],[CustomerID]]&lt;&gt;""),"Yes","No")</f>
        <v>Yes</v>
      </c>
      <c r="J11016" s="4">
        <f>EOMONTH(OnlineRetail[[#This Row],[InvoiceDate]],-1)+1</f>
        <v>40756</v>
      </c>
      <c r="K11016" s="6">
        <f>OnlineRetail[[#This Row],[Quantity]]*OnlineRetail[[#This Row],[UnitPrice]]</f>
        <v>14.850000000000001</v>
      </c>
      <c r="L11016" t="str">
        <f t="shared" si="172"/>
        <v>14031|Aug-2011</v>
      </c>
    </row>
    <row r="11017" spans="1:12">
      <c r="A11017">
        <v>538673</v>
      </c>
      <c r="B11017" t="s">
        <v>211</v>
      </c>
      <c r="C11017" t="s">
        <v>27</v>
      </c>
      <c r="D11017">
        <v>6</v>
      </c>
      <c r="E11017" s="1">
        <v>40758.474305555559</v>
      </c>
      <c r="F11017">
        <v>0.85</v>
      </c>
      <c r="G11017">
        <v>13114</v>
      </c>
      <c r="H11017" t="s">
        <v>10</v>
      </c>
      <c r="I11017" t="str">
        <f>IF(AND(LEFT(OnlineRetail[[#This Row],[InvoiceNo]],1)&lt;&gt;"C",OnlineRetail[[#This Row],[CustomerID]]&lt;&gt;""),"Yes","No")</f>
        <v>Yes</v>
      </c>
      <c r="J11017" s="4">
        <f>EOMONTH(OnlineRetail[[#This Row],[InvoiceDate]],-1)+1</f>
        <v>40756</v>
      </c>
      <c r="K11017" s="6">
        <f>OnlineRetail[[#This Row],[Quantity]]*OnlineRetail[[#This Row],[UnitPrice]]</f>
        <v>5.0999999999999996</v>
      </c>
      <c r="L11017" t="str">
        <f t="shared" si="172"/>
        <v>13114|Aug-2011</v>
      </c>
    </row>
    <row r="11018" spans="1:12" hidden="1">
      <c r="A11018" t="s">
        <v>386</v>
      </c>
      <c r="B11018" t="s">
        <v>68</v>
      </c>
      <c r="C11018" t="s">
        <v>16</v>
      </c>
      <c r="D11018">
        <v>22</v>
      </c>
      <c r="E11018" s="1">
        <v>40758.484027777777</v>
      </c>
      <c r="F11018">
        <v>0.85</v>
      </c>
      <c r="G11018">
        <v>12454</v>
      </c>
      <c r="H11018" t="s">
        <v>31</v>
      </c>
      <c r="I11018" t="str">
        <f>IF(AND(LEFT(OnlineRetail[[#This Row],[InvoiceNo]],1)&lt;&gt;"C",OnlineRetail[[#This Row],[CustomerID]]&lt;&gt;""),"Yes","No")</f>
        <v>No</v>
      </c>
      <c r="J11018" s="4">
        <f>EOMONTH(OnlineRetail[[#This Row],[InvoiceDate]],-1)+1</f>
        <v>40756</v>
      </c>
      <c r="K11018" s="6">
        <f>OnlineRetail[[#This Row],[Quantity]]*OnlineRetail[[#This Row],[UnitPrice]]</f>
        <v>18.7</v>
      </c>
      <c r="L11018" t="str">
        <f t="shared" si="172"/>
        <v/>
      </c>
    </row>
    <row r="11019" spans="1:12">
      <c r="A11019">
        <v>550322</v>
      </c>
      <c r="B11019" t="s">
        <v>224</v>
      </c>
      <c r="C11019" t="s">
        <v>9</v>
      </c>
      <c r="D11019">
        <v>6</v>
      </c>
      <c r="E11019" s="1">
        <v>40758.484027777777</v>
      </c>
      <c r="F11019">
        <v>1.65</v>
      </c>
      <c r="G11019">
        <v>14197</v>
      </c>
      <c r="H11019" t="s">
        <v>10</v>
      </c>
      <c r="I11019" t="str">
        <f>IF(AND(LEFT(OnlineRetail[[#This Row],[InvoiceNo]],1)&lt;&gt;"C",OnlineRetail[[#This Row],[CustomerID]]&lt;&gt;""),"Yes","No")</f>
        <v>Yes</v>
      </c>
      <c r="J11019" s="4">
        <f>EOMONTH(OnlineRetail[[#This Row],[InvoiceDate]],-1)+1</f>
        <v>40756</v>
      </c>
      <c r="K11019" s="6">
        <f>OnlineRetail[[#This Row],[Quantity]]*OnlineRetail[[#This Row],[UnitPrice]]</f>
        <v>9.8999999999999986</v>
      </c>
      <c r="L11019" t="str">
        <f t="shared" si="172"/>
        <v>14197|Aug-2011</v>
      </c>
    </row>
    <row r="11020" spans="1:12">
      <c r="A11020">
        <v>554809</v>
      </c>
      <c r="B11020" t="s">
        <v>71</v>
      </c>
      <c r="C11020" t="s">
        <v>14</v>
      </c>
      <c r="D11020">
        <v>20</v>
      </c>
      <c r="E11020" s="1">
        <v>40758.484722222223</v>
      </c>
      <c r="F11020">
        <v>3.39</v>
      </c>
      <c r="G11020">
        <v>13925</v>
      </c>
      <c r="H11020" t="s">
        <v>10</v>
      </c>
      <c r="I11020" t="str">
        <f>IF(AND(LEFT(OnlineRetail[[#This Row],[InvoiceNo]],1)&lt;&gt;"C",OnlineRetail[[#This Row],[CustomerID]]&lt;&gt;""),"Yes","No")</f>
        <v>Yes</v>
      </c>
      <c r="J11020" s="4">
        <f>EOMONTH(OnlineRetail[[#This Row],[InvoiceDate]],-1)+1</f>
        <v>40756</v>
      </c>
      <c r="K11020" s="6">
        <f>OnlineRetail[[#This Row],[Quantity]]*OnlineRetail[[#This Row],[UnitPrice]]</f>
        <v>67.8</v>
      </c>
      <c r="L11020" t="str">
        <f t="shared" si="172"/>
        <v>13925|Aug-2011</v>
      </c>
    </row>
    <row r="11021" spans="1:12">
      <c r="A11021">
        <v>545116</v>
      </c>
      <c r="B11021" t="s">
        <v>135</v>
      </c>
      <c r="C11021" t="s">
        <v>50</v>
      </c>
      <c r="D11021">
        <v>4</v>
      </c>
      <c r="E11021" s="1">
        <v>40758.486111111109</v>
      </c>
      <c r="F11021">
        <v>1.65</v>
      </c>
      <c r="G11021">
        <v>12571</v>
      </c>
      <c r="H11021" t="s">
        <v>121</v>
      </c>
      <c r="I11021" t="str">
        <f>IF(AND(LEFT(OnlineRetail[[#This Row],[InvoiceNo]],1)&lt;&gt;"C",OnlineRetail[[#This Row],[CustomerID]]&lt;&gt;""),"Yes","No")</f>
        <v>Yes</v>
      </c>
      <c r="J11021" s="4">
        <f>EOMONTH(OnlineRetail[[#This Row],[InvoiceDate]],-1)+1</f>
        <v>40756</v>
      </c>
      <c r="K11021" s="6">
        <f>OnlineRetail[[#This Row],[Quantity]]*OnlineRetail[[#This Row],[UnitPrice]]</f>
        <v>6.6</v>
      </c>
      <c r="L11021" t="str">
        <f t="shared" si="172"/>
        <v>12571|Aug-2011</v>
      </c>
    </row>
    <row r="11022" spans="1:12">
      <c r="A11022">
        <v>555283</v>
      </c>
      <c r="B11022" t="s">
        <v>216</v>
      </c>
      <c r="C11022" t="s">
        <v>33</v>
      </c>
      <c r="D11022">
        <v>22</v>
      </c>
      <c r="E11022" s="1">
        <v>40758.488194444442</v>
      </c>
      <c r="F11022">
        <v>4.25</v>
      </c>
      <c r="G11022">
        <v>13033</v>
      </c>
      <c r="H11022" t="s">
        <v>10</v>
      </c>
      <c r="I11022" t="str">
        <f>IF(AND(LEFT(OnlineRetail[[#This Row],[InvoiceNo]],1)&lt;&gt;"C",OnlineRetail[[#This Row],[CustomerID]]&lt;&gt;""),"Yes","No")</f>
        <v>Yes</v>
      </c>
      <c r="J11022" s="4">
        <f>EOMONTH(OnlineRetail[[#This Row],[InvoiceDate]],-1)+1</f>
        <v>40756</v>
      </c>
      <c r="K11022" s="6">
        <f>OnlineRetail[[#This Row],[Quantity]]*OnlineRetail[[#This Row],[UnitPrice]]</f>
        <v>93.5</v>
      </c>
      <c r="L11022" t="str">
        <f t="shared" si="172"/>
        <v>13033|Aug-2011</v>
      </c>
    </row>
    <row r="11023" spans="1:12">
      <c r="A11023">
        <v>554877</v>
      </c>
      <c r="B11023" t="s">
        <v>229</v>
      </c>
      <c r="C11023" t="s">
        <v>24</v>
      </c>
      <c r="D11023">
        <v>4</v>
      </c>
      <c r="E11023" s="1">
        <v>40758.488888888889</v>
      </c>
      <c r="F11023">
        <v>5.95</v>
      </c>
      <c r="G11023">
        <v>13927</v>
      </c>
      <c r="H11023" t="s">
        <v>10</v>
      </c>
      <c r="I11023" t="str">
        <f>IF(AND(LEFT(OnlineRetail[[#This Row],[InvoiceNo]],1)&lt;&gt;"C",OnlineRetail[[#This Row],[CustomerID]]&lt;&gt;""),"Yes","No")</f>
        <v>Yes</v>
      </c>
      <c r="J11023" s="4">
        <f>EOMONTH(OnlineRetail[[#This Row],[InvoiceDate]],-1)+1</f>
        <v>40756</v>
      </c>
      <c r="K11023" s="6">
        <f>OnlineRetail[[#This Row],[Quantity]]*OnlineRetail[[#This Row],[UnitPrice]]</f>
        <v>23.8</v>
      </c>
      <c r="L11023" t="str">
        <f t="shared" si="172"/>
        <v>13927|Aug-2011</v>
      </c>
    </row>
    <row r="11024" spans="1:12">
      <c r="A11024">
        <v>549493</v>
      </c>
      <c r="B11024" t="s">
        <v>280</v>
      </c>
      <c r="C11024" t="s">
        <v>42</v>
      </c>
      <c r="D11024">
        <v>18</v>
      </c>
      <c r="E11024" s="1">
        <v>40758.49722222222</v>
      </c>
      <c r="F11024">
        <v>2.1</v>
      </c>
      <c r="G11024">
        <v>13289</v>
      </c>
      <c r="H11024" t="s">
        <v>10</v>
      </c>
      <c r="I11024" t="str">
        <f>IF(AND(LEFT(OnlineRetail[[#This Row],[InvoiceNo]],1)&lt;&gt;"C",OnlineRetail[[#This Row],[CustomerID]]&lt;&gt;""),"Yes","No")</f>
        <v>Yes</v>
      </c>
      <c r="J11024" s="4">
        <f>EOMONTH(OnlineRetail[[#This Row],[InvoiceDate]],-1)+1</f>
        <v>40756</v>
      </c>
      <c r="K11024" s="6">
        <f>OnlineRetail[[#This Row],[Quantity]]*OnlineRetail[[#This Row],[UnitPrice]]</f>
        <v>37.800000000000004</v>
      </c>
      <c r="L11024" t="str">
        <f t="shared" si="172"/>
        <v>13289|Aug-2011</v>
      </c>
    </row>
    <row r="11025" spans="1:12">
      <c r="A11025">
        <v>550178</v>
      </c>
      <c r="B11025" t="s">
        <v>117</v>
      </c>
      <c r="C11025" t="s">
        <v>40</v>
      </c>
      <c r="D11025">
        <v>20</v>
      </c>
      <c r="E11025" s="1">
        <v>40758.497916666667</v>
      </c>
      <c r="F11025">
        <v>3.39</v>
      </c>
      <c r="G11025">
        <v>13215</v>
      </c>
      <c r="H11025" t="s">
        <v>10</v>
      </c>
      <c r="I11025" t="str">
        <f>IF(AND(LEFT(OnlineRetail[[#This Row],[InvoiceNo]],1)&lt;&gt;"C",OnlineRetail[[#This Row],[CustomerID]]&lt;&gt;""),"Yes","No")</f>
        <v>Yes</v>
      </c>
      <c r="J11025" s="4">
        <f>EOMONTH(OnlineRetail[[#This Row],[InvoiceDate]],-1)+1</f>
        <v>40756</v>
      </c>
      <c r="K11025" s="6">
        <f>OnlineRetail[[#This Row],[Quantity]]*OnlineRetail[[#This Row],[UnitPrice]]</f>
        <v>67.8</v>
      </c>
      <c r="L11025" t="str">
        <f t="shared" si="172"/>
        <v>13215|Aug-2011</v>
      </c>
    </row>
    <row r="11026" spans="1:12">
      <c r="A11026">
        <v>544577</v>
      </c>
      <c r="B11026" t="s">
        <v>184</v>
      </c>
      <c r="C11026" t="s">
        <v>24</v>
      </c>
      <c r="D11026">
        <v>23</v>
      </c>
      <c r="E11026" s="1">
        <v>40758.501388888893</v>
      </c>
      <c r="F11026">
        <v>0.85</v>
      </c>
      <c r="G11026">
        <v>14190</v>
      </c>
      <c r="H11026" t="s">
        <v>31</v>
      </c>
      <c r="I11026" t="str">
        <f>IF(AND(LEFT(OnlineRetail[[#This Row],[InvoiceNo]],1)&lt;&gt;"C",OnlineRetail[[#This Row],[CustomerID]]&lt;&gt;""),"Yes","No")</f>
        <v>Yes</v>
      </c>
      <c r="J11026" s="4">
        <f>EOMONTH(OnlineRetail[[#This Row],[InvoiceDate]],-1)+1</f>
        <v>40756</v>
      </c>
      <c r="K11026" s="6">
        <f>OnlineRetail[[#This Row],[Quantity]]*OnlineRetail[[#This Row],[UnitPrice]]</f>
        <v>19.55</v>
      </c>
      <c r="L11026" t="str">
        <f t="shared" si="172"/>
        <v>14190|Aug-2011</v>
      </c>
    </row>
    <row r="11027" spans="1:12">
      <c r="A11027">
        <v>540326</v>
      </c>
      <c r="B11027" t="s">
        <v>80</v>
      </c>
      <c r="C11027" t="s">
        <v>14</v>
      </c>
      <c r="D11027">
        <v>19</v>
      </c>
      <c r="E11027" s="1">
        <v>40758.510416666657</v>
      </c>
      <c r="F11027">
        <v>9.9499999999999993</v>
      </c>
      <c r="G11027">
        <v>13140</v>
      </c>
      <c r="H11027" t="s">
        <v>31</v>
      </c>
      <c r="I11027" t="str">
        <f>IF(AND(LEFT(OnlineRetail[[#This Row],[InvoiceNo]],1)&lt;&gt;"C",OnlineRetail[[#This Row],[CustomerID]]&lt;&gt;""),"Yes","No")</f>
        <v>Yes</v>
      </c>
      <c r="J11027" s="4">
        <f>EOMONTH(OnlineRetail[[#This Row],[InvoiceDate]],-1)+1</f>
        <v>40756</v>
      </c>
      <c r="K11027" s="6">
        <f>OnlineRetail[[#This Row],[Quantity]]*OnlineRetail[[#This Row],[UnitPrice]]</f>
        <v>189.04999999999998</v>
      </c>
      <c r="L11027" t="str">
        <f t="shared" si="172"/>
        <v>13140|Aug-2011</v>
      </c>
    </row>
    <row r="11028" spans="1:12">
      <c r="A11028">
        <v>546469</v>
      </c>
      <c r="B11028" t="s">
        <v>136</v>
      </c>
      <c r="C11028" t="s">
        <v>72</v>
      </c>
      <c r="D11028">
        <v>7</v>
      </c>
      <c r="E11028" s="1">
        <v>40758.512499999997</v>
      </c>
      <c r="F11028">
        <v>0.85</v>
      </c>
      <c r="G11028">
        <v>13610</v>
      </c>
      <c r="H11028" t="s">
        <v>10</v>
      </c>
      <c r="I11028" t="str">
        <f>IF(AND(LEFT(OnlineRetail[[#This Row],[InvoiceNo]],1)&lt;&gt;"C",OnlineRetail[[#This Row],[CustomerID]]&lt;&gt;""),"Yes","No")</f>
        <v>Yes</v>
      </c>
      <c r="J11028" s="4">
        <f>EOMONTH(OnlineRetail[[#This Row],[InvoiceDate]],-1)+1</f>
        <v>40756</v>
      </c>
      <c r="K11028" s="6">
        <f>OnlineRetail[[#This Row],[Quantity]]*OnlineRetail[[#This Row],[UnitPrice]]</f>
        <v>5.95</v>
      </c>
      <c r="L11028" t="str">
        <f t="shared" si="172"/>
        <v>13610|Aug-2011</v>
      </c>
    </row>
    <row r="11029" spans="1:12">
      <c r="A11029">
        <v>548655</v>
      </c>
      <c r="B11029" t="s">
        <v>45</v>
      </c>
      <c r="C11029" t="s">
        <v>40</v>
      </c>
      <c r="D11029">
        <v>24</v>
      </c>
      <c r="E11029" s="1">
        <v>40758.518055555563</v>
      </c>
      <c r="F11029">
        <v>4.95</v>
      </c>
      <c r="G11029">
        <v>12672</v>
      </c>
      <c r="H11029" t="s">
        <v>10</v>
      </c>
      <c r="I11029" t="str">
        <f>IF(AND(LEFT(OnlineRetail[[#This Row],[InvoiceNo]],1)&lt;&gt;"C",OnlineRetail[[#This Row],[CustomerID]]&lt;&gt;""),"Yes","No")</f>
        <v>Yes</v>
      </c>
      <c r="J11029" s="4">
        <f>EOMONTH(OnlineRetail[[#This Row],[InvoiceDate]],-1)+1</f>
        <v>40756</v>
      </c>
      <c r="K11029" s="6">
        <f>OnlineRetail[[#This Row],[Quantity]]*OnlineRetail[[#This Row],[UnitPrice]]</f>
        <v>118.80000000000001</v>
      </c>
      <c r="L11029" t="str">
        <f t="shared" si="172"/>
        <v>12672|Aug-2011</v>
      </c>
    </row>
    <row r="11030" spans="1:12">
      <c r="A11030">
        <v>539853</v>
      </c>
      <c r="B11030" t="s">
        <v>229</v>
      </c>
      <c r="C11030" t="s">
        <v>48</v>
      </c>
      <c r="D11030">
        <v>16</v>
      </c>
      <c r="E11030" s="1">
        <v>40758.520138888889</v>
      </c>
      <c r="F11030">
        <v>4.95</v>
      </c>
      <c r="G11030">
        <v>13231</v>
      </c>
      <c r="H11030" t="s">
        <v>17</v>
      </c>
      <c r="I11030" t="str">
        <f>IF(AND(LEFT(OnlineRetail[[#This Row],[InvoiceNo]],1)&lt;&gt;"C",OnlineRetail[[#This Row],[CustomerID]]&lt;&gt;""),"Yes","No")</f>
        <v>Yes</v>
      </c>
      <c r="J11030" s="4">
        <f>EOMONTH(OnlineRetail[[#This Row],[InvoiceDate]],-1)+1</f>
        <v>40756</v>
      </c>
      <c r="K11030" s="6">
        <f>OnlineRetail[[#This Row],[Quantity]]*OnlineRetail[[#This Row],[UnitPrice]]</f>
        <v>79.2</v>
      </c>
      <c r="L11030" t="str">
        <f t="shared" si="172"/>
        <v>13231|Aug-2011</v>
      </c>
    </row>
    <row r="11031" spans="1:12">
      <c r="A11031">
        <v>551881</v>
      </c>
      <c r="B11031" t="s">
        <v>181</v>
      </c>
      <c r="C11031" t="s">
        <v>12</v>
      </c>
      <c r="D11031">
        <v>11</v>
      </c>
      <c r="E11031" s="1">
        <v>40758.520138888889</v>
      </c>
      <c r="F11031">
        <v>0.85</v>
      </c>
      <c r="G11031">
        <v>12801</v>
      </c>
      <c r="H11031" t="s">
        <v>10</v>
      </c>
      <c r="I11031" t="str">
        <f>IF(AND(LEFT(OnlineRetail[[#This Row],[InvoiceNo]],1)&lt;&gt;"C",OnlineRetail[[#This Row],[CustomerID]]&lt;&gt;""),"Yes","No")</f>
        <v>Yes</v>
      </c>
      <c r="J11031" s="4">
        <f>EOMONTH(OnlineRetail[[#This Row],[InvoiceDate]],-1)+1</f>
        <v>40756</v>
      </c>
      <c r="K11031" s="6">
        <f>OnlineRetail[[#This Row],[Quantity]]*OnlineRetail[[#This Row],[UnitPrice]]</f>
        <v>9.35</v>
      </c>
      <c r="L11031" t="str">
        <f t="shared" si="172"/>
        <v>12801|Aug-2011</v>
      </c>
    </row>
    <row r="11032" spans="1:12">
      <c r="A11032">
        <v>538379</v>
      </c>
      <c r="B11032" t="s">
        <v>241</v>
      </c>
      <c r="C11032" t="s">
        <v>27</v>
      </c>
      <c r="D11032">
        <v>1</v>
      </c>
      <c r="E11032" s="1">
        <v>40758.523611111108</v>
      </c>
      <c r="F11032">
        <v>4.95</v>
      </c>
      <c r="G11032">
        <v>13146</v>
      </c>
      <c r="H11032" t="s">
        <v>10</v>
      </c>
      <c r="I11032" t="str">
        <f>IF(AND(LEFT(OnlineRetail[[#This Row],[InvoiceNo]],1)&lt;&gt;"C",OnlineRetail[[#This Row],[CustomerID]]&lt;&gt;""),"Yes","No")</f>
        <v>Yes</v>
      </c>
      <c r="J11032" s="4">
        <f>EOMONTH(OnlineRetail[[#This Row],[InvoiceDate]],-1)+1</f>
        <v>40756</v>
      </c>
      <c r="K11032" s="6">
        <f>OnlineRetail[[#This Row],[Quantity]]*OnlineRetail[[#This Row],[UnitPrice]]</f>
        <v>4.95</v>
      </c>
      <c r="L11032" t="str">
        <f t="shared" si="172"/>
        <v>13146|Aug-2011</v>
      </c>
    </row>
    <row r="11033" spans="1:12">
      <c r="A11033">
        <v>549774</v>
      </c>
      <c r="B11033" t="s">
        <v>245</v>
      </c>
      <c r="C11033" t="s">
        <v>39</v>
      </c>
      <c r="D11033">
        <v>23</v>
      </c>
      <c r="E11033" s="1">
        <v>40758.540972222218</v>
      </c>
      <c r="F11033">
        <v>0.85</v>
      </c>
      <c r="G11033">
        <v>13468</v>
      </c>
      <c r="H11033" t="s">
        <v>10</v>
      </c>
      <c r="I11033" t="str">
        <f>IF(AND(LEFT(OnlineRetail[[#This Row],[InvoiceNo]],1)&lt;&gt;"C",OnlineRetail[[#This Row],[CustomerID]]&lt;&gt;""),"Yes","No")</f>
        <v>Yes</v>
      </c>
      <c r="J11033" s="4">
        <f>EOMONTH(OnlineRetail[[#This Row],[InvoiceDate]],-1)+1</f>
        <v>40756</v>
      </c>
      <c r="K11033" s="6">
        <f>OnlineRetail[[#This Row],[Quantity]]*OnlineRetail[[#This Row],[UnitPrice]]</f>
        <v>19.55</v>
      </c>
      <c r="L11033" t="str">
        <f t="shared" si="172"/>
        <v>13468|Aug-2011</v>
      </c>
    </row>
    <row r="11034" spans="1:12">
      <c r="A11034">
        <v>555193</v>
      </c>
      <c r="B11034" t="s">
        <v>212</v>
      </c>
      <c r="C11034" t="s">
        <v>33</v>
      </c>
      <c r="D11034">
        <v>4</v>
      </c>
      <c r="E11034" s="1">
        <v>40758.541666666657</v>
      </c>
      <c r="F11034">
        <v>2.5499999999999998</v>
      </c>
      <c r="G11034">
        <v>13867</v>
      </c>
      <c r="H11034" t="s">
        <v>10</v>
      </c>
      <c r="I11034" t="str">
        <f>IF(AND(LEFT(OnlineRetail[[#This Row],[InvoiceNo]],1)&lt;&gt;"C",OnlineRetail[[#This Row],[CustomerID]]&lt;&gt;""),"Yes","No")</f>
        <v>Yes</v>
      </c>
      <c r="J11034" s="4">
        <f>EOMONTH(OnlineRetail[[#This Row],[InvoiceDate]],-1)+1</f>
        <v>40756</v>
      </c>
      <c r="K11034" s="6">
        <f>OnlineRetail[[#This Row],[Quantity]]*OnlineRetail[[#This Row],[UnitPrice]]</f>
        <v>10.199999999999999</v>
      </c>
      <c r="L11034" t="str">
        <f t="shared" si="172"/>
        <v>13867|Aug-2011</v>
      </c>
    </row>
    <row r="11035" spans="1:12">
      <c r="A11035">
        <v>550407</v>
      </c>
      <c r="B11035" t="s">
        <v>275</v>
      </c>
      <c r="C11035" t="s">
        <v>29</v>
      </c>
      <c r="D11035">
        <v>19</v>
      </c>
      <c r="E11035" s="1">
        <v>40758.543749999997</v>
      </c>
      <c r="F11035">
        <v>4.95</v>
      </c>
      <c r="G11035">
        <v>13694</v>
      </c>
      <c r="H11035" t="s">
        <v>25</v>
      </c>
      <c r="I11035" t="str">
        <f>IF(AND(LEFT(OnlineRetail[[#This Row],[InvoiceNo]],1)&lt;&gt;"C",OnlineRetail[[#This Row],[CustomerID]]&lt;&gt;""),"Yes","No")</f>
        <v>Yes</v>
      </c>
      <c r="J11035" s="4">
        <f>EOMONTH(OnlineRetail[[#This Row],[InvoiceDate]],-1)+1</f>
        <v>40756</v>
      </c>
      <c r="K11035" s="6">
        <f>OnlineRetail[[#This Row],[Quantity]]*OnlineRetail[[#This Row],[UnitPrice]]</f>
        <v>94.05</v>
      </c>
      <c r="L11035" t="str">
        <f t="shared" si="172"/>
        <v>13694|Aug-2011</v>
      </c>
    </row>
    <row r="11036" spans="1:12">
      <c r="A11036">
        <v>536699</v>
      </c>
      <c r="B11036" t="s">
        <v>125</v>
      </c>
      <c r="C11036" t="s">
        <v>12</v>
      </c>
      <c r="D11036">
        <v>11</v>
      </c>
      <c r="E11036" s="1">
        <v>40758.544444444437</v>
      </c>
      <c r="F11036">
        <v>4.95</v>
      </c>
      <c r="G11036">
        <v>12843</v>
      </c>
      <c r="H11036" t="s">
        <v>10</v>
      </c>
      <c r="I11036" t="str">
        <f>IF(AND(LEFT(OnlineRetail[[#This Row],[InvoiceNo]],1)&lt;&gt;"C",OnlineRetail[[#This Row],[CustomerID]]&lt;&gt;""),"Yes","No")</f>
        <v>Yes</v>
      </c>
      <c r="J11036" s="4">
        <f>EOMONTH(OnlineRetail[[#This Row],[InvoiceDate]],-1)+1</f>
        <v>40756</v>
      </c>
      <c r="K11036" s="6">
        <f>OnlineRetail[[#This Row],[Quantity]]*OnlineRetail[[#This Row],[UnitPrice]]</f>
        <v>54.45</v>
      </c>
      <c r="L11036" t="str">
        <f t="shared" si="172"/>
        <v>12843|Aug-2011</v>
      </c>
    </row>
    <row r="11037" spans="1:12">
      <c r="A11037">
        <v>544201</v>
      </c>
      <c r="B11037" t="s">
        <v>170</v>
      </c>
      <c r="C11037" t="s">
        <v>16</v>
      </c>
      <c r="D11037">
        <v>10</v>
      </c>
      <c r="E11037" s="1">
        <v>40758.552777777782</v>
      </c>
      <c r="F11037">
        <v>0.85</v>
      </c>
      <c r="G11037">
        <v>13741</v>
      </c>
      <c r="H11037" t="s">
        <v>10</v>
      </c>
      <c r="I11037" t="str">
        <f>IF(AND(LEFT(OnlineRetail[[#This Row],[InvoiceNo]],1)&lt;&gt;"C",OnlineRetail[[#This Row],[CustomerID]]&lt;&gt;""),"Yes","No")</f>
        <v>Yes</v>
      </c>
      <c r="J11037" s="4">
        <f>EOMONTH(OnlineRetail[[#This Row],[InvoiceDate]],-1)+1</f>
        <v>40756</v>
      </c>
      <c r="K11037" s="6">
        <f>OnlineRetail[[#This Row],[Quantity]]*OnlineRetail[[#This Row],[UnitPrice]]</f>
        <v>8.5</v>
      </c>
      <c r="L11037" t="str">
        <f t="shared" si="172"/>
        <v>13741|Aug-2011</v>
      </c>
    </row>
    <row r="11038" spans="1:12">
      <c r="A11038">
        <v>544684</v>
      </c>
      <c r="B11038" t="s">
        <v>52</v>
      </c>
      <c r="C11038" t="s">
        <v>39</v>
      </c>
      <c r="D11038">
        <v>22</v>
      </c>
      <c r="E11038" s="1">
        <v>40758.555555555547</v>
      </c>
      <c r="F11038">
        <v>3.39</v>
      </c>
      <c r="G11038">
        <v>14245</v>
      </c>
      <c r="H11038" t="s">
        <v>10</v>
      </c>
      <c r="I11038" t="str">
        <f>IF(AND(LEFT(OnlineRetail[[#This Row],[InvoiceNo]],1)&lt;&gt;"C",OnlineRetail[[#This Row],[CustomerID]]&lt;&gt;""),"Yes","No")</f>
        <v>Yes</v>
      </c>
      <c r="J11038" s="4">
        <f>EOMONTH(OnlineRetail[[#This Row],[InvoiceDate]],-1)+1</f>
        <v>40756</v>
      </c>
      <c r="K11038" s="6">
        <f>OnlineRetail[[#This Row],[Quantity]]*OnlineRetail[[#This Row],[UnitPrice]]</f>
        <v>74.58</v>
      </c>
      <c r="L11038" t="str">
        <f t="shared" si="172"/>
        <v>14245|Aug-2011</v>
      </c>
    </row>
    <row r="11039" spans="1:12">
      <c r="A11039">
        <v>537072</v>
      </c>
      <c r="B11039" t="s">
        <v>156</v>
      </c>
      <c r="C11039" t="s">
        <v>53</v>
      </c>
      <c r="D11039">
        <v>23</v>
      </c>
      <c r="E11039" s="1">
        <v>40758.56527777778</v>
      </c>
      <c r="F11039">
        <v>1.65</v>
      </c>
      <c r="G11039">
        <v>13704</v>
      </c>
      <c r="H11039" t="s">
        <v>10</v>
      </c>
      <c r="I11039" t="str">
        <f>IF(AND(LEFT(OnlineRetail[[#This Row],[InvoiceNo]],1)&lt;&gt;"C",OnlineRetail[[#This Row],[CustomerID]]&lt;&gt;""),"Yes","No")</f>
        <v>Yes</v>
      </c>
      <c r="J11039" s="4">
        <f>EOMONTH(OnlineRetail[[#This Row],[InvoiceDate]],-1)+1</f>
        <v>40756</v>
      </c>
      <c r="K11039" s="6">
        <f>OnlineRetail[[#This Row],[Quantity]]*OnlineRetail[[#This Row],[UnitPrice]]</f>
        <v>37.949999999999996</v>
      </c>
      <c r="L11039" t="str">
        <f t="shared" si="172"/>
        <v>13704|Aug-2011</v>
      </c>
    </row>
    <row r="11040" spans="1:12">
      <c r="A11040">
        <v>539019</v>
      </c>
      <c r="B11040" t="s">
        <v>226</v>
      </c>
      <c r="C11040" t="s">
        <v>83</v>
      </c>
      <c r="D11040">
        <v>1</v>
      </c>
      <c r="E11040" s="1">
        <v>40758.572916666657</v>
      </c>
      <c r="F11040">
        <v>2.1</v>
      </c>
      <c r="G11040">
        <v>12622</v>
      </c>
      <c r="H11040" t="s">
        <v>10</v>
      </c>
      <c r="I11040" t="str">
        <f>IF(AND(LEFT(OnlineRetail[[#This Row],[InvoiceNo]],1)&lt;&gt;"C",OnlineRetail[[#This Row],[CustomerID]]&lt;&gt;""),"Yes","No")</f>
        <v>Yes</v>
      </c>
      <c r="J11040" s="4">
        <f>EOMONTH(OnlineRetail[[#This Row],[InvoiceDate]],-1)+1</f>
        <v>40756</v>
      </c>
      <c r="K11040" s="6">
        <f>OnlineRetail[[#This Row],[Quantity]]*OnlineRetail[[#This Row],[UnitPrice]]</f>
        <v>2.1</v>
      </c>
      <c r="L11040" t="str">
        <f t="shared" si="172"/>
        <v>12622|Aug-2011</v>
      </c>
    </row>
    <row r="11041" spans="1:12">
      <c r="A11041">
        <v>553031</v>
      </c>
      <c r="B11041" t="s">
        <v>163</v>
      </c>
      <c r="C11041" t="s">
        <v>72</v>
      </c>
      <c r="D11041">
        <v>9</v>
      </c>
      <c r="E11041" s="1">
        <v>40758.574305555558</v>
      </c>
      <c r="F11041">
        <v>1.65</v>
      </c>
      <c r="G11041">
        <v>12852</v>
      </c>
      <c r="H11041" t="s">
        <v>22</v>
      </c>
      <c r="I11041" t="str">
        <f>IF(AND(LEFT(OnlineRetail[[#This Row],[InvoiceNo]],1)&lt;&gt;"C",OnlineRetail[[#This Row],[CustomerID]]&lt;&gt;""),"Yes","No")</f>
        <v>Yes</v>
      </c>
      <c r="J11041" s="4">
        <f>EOMONTH(OnlineRetail[[#This Row],[InvoiceDate]],-1)+1</f>
        <v>40756</v>
      </c>
      <c r="K11041" s="6">
        <f>OnlineRetail[[#This Row],[Quantity]]*OnlineRetail[[#This Row],[UnitPrice]]</f>
        <v>14.85</v>
      </c>
      <c r="L11041" t="str">
        <f t="shared" si="172"/>
        <v>12852|Aug-2011</v>
      </c>
    </row>
    <row r="11042" spans="1:12">
      <c r="A11042">
        <v>545054</v>
      </c>
      <c r="B11042" t="s">
        <v>177</v>
      </c>
      <c r="C11042" t="s">
        <v>72</v>
      </c>
      <c r="D11042">
        <v>20</v>
      </c>
      <c r="E11042" s="1">
        <v>40758.581250000003</v>
      </c>
      <c r="F11042">
        <v>0.85</v>
      </c>
      <c r="G11042">
        <v>13743</v>
      </c>
      <c r="H11042" t="s">
        <v>10</v>
      </c>
      <c r="I11042" t="str">
        <f>IF(AND(LEFT(OnlineRetail[[#This Row],[InvoiceNo]],1)&lt;&gt;"C",OnlineRetail[[#This Row],[CustomerID]]&lt;&gt;""),"Yes","No")</f>
        <v>Yes</v>
      </c>
      <c r="J11042" s="4">
        <f>EOMONTH(OnlineRetail[[#This Row],[InvoiceDate]],-1)+1</f>
        <v>40756</v>
      </c>
      <c r="K11042" s="6">
        <f>OnlineRetail[[#This Row],[Quantity]]*OnlineRetail[[#This Row],[UnitPrice]]</f>
        <v>17</v>
      </c>
      <c r="L11042" t="str">
        <f t="shared" si="172"/>
        <v>13743|Aug-2011</v>
      </c>
    </row>
    <row r="11043" spans="1:12">
      <c r="A11043">
        <v>552128</v>
      </c>
      <c r="B11043" t="s">
        <v>69</v>
      </c>
      <c r="C11043" t="s">
        <v>48</v>
      </c>
      <c r="D11043">
        <v>10</v>
      </c>
      <c r="E11043" s="1">
        <v>40758.584027777782</v>
      </c>
      <c r="F11043">
        <v>7.95</v>
      </c>
      <c r="G11043">
        <v>13041</v>
      </c>
      <c r="H11043" t="s">
        <v>25</v>
      </c>
      <c r="I11043" t="str">
        <f>IF(AND(LEFT(OnlineRetail[[#This Row],[InvoiceNo]],1)&lt;&gt;"C",OnlineRetail[[#This Row],[CustomerID]]&lt;&gt;""),"Yes","No")</f>
        <v>Yes</v>
      </c>
      <c r="J11043" s="4">
        <f>EOMONTH(OnlineRetail[[#This Row],[InvoiceDate]],-1)+1</f>
        <v>40756</v>
      </c>
      <c r="K11043" s="6">
        <f>OnlineRetail[[#This Row],[Quantity]]*OnlineRetail[[#This Row],[UnitPrice]]</f>
        <v>79.5</v>
      </c>
      <c r="L11043" t="str">
        <f t="shared" si="172"/>
        <v>13041|Aug-2011</v>
      </c>
    </row>
    <row r="11044" spans="1:12">
      <c r="A11044">
        <v>552504</v>
      </c>
      <c r="B11044" t="s">
        <v>18</v>
      </c>
      <c r="C11044" t="s">
        <v>21</v>
      </c>
      <c r="D11044">
        <v>22</v>
      </c>
      <c r="E11044" s="1">
        <v>40758.591666666667</v>
      </c>
      <c r="F11044">
        <v>7.95</v>
      </c>
      <c r="G11044">
        <v>12812</v>
      </c>
      <c r="H11044" t="s">
        <v>10</v>
      </c>
      <c r="I11044" t="str">
        <f>IF(AND(LEFT(OnlineRetail[[#This Row],[InvoiceNo]],1)&lt;&gt;"C",OnlineRetail[[#This Row],[CustomerID]]&lt;&gt;""),"Yes","No")</f>
        <v>Yes</v>
      </c>
      <c r="J11044" s="4">
        <f>EOMONTH(OnlineRetail[[#This Row],[InvoiceDate]],-1)+1</f>
        <v>40756</v>
      </c>
      <c r="K11044" s="6">
        <f>OnlineRetail[[#This Row],[Quantity]]*OnlineRetail[[#This Row],[UnitPrice]]</f>
        <v>174.9</v>
      </c>
      <c r="L11044" t="str">
        <f t="shared" si="172"/>
        <v>12812|Aug-2011</v>
      </c>
    </row>
    <row r="11045" spans="1:12">
      <c r="A11045">
        <v>542662</v>
      </c>
      <c r="B11045" t="s">
        <v>179</v>
      </c>
      <c r="C11045" t="s">
        <v>14</v>
      </c>
      <c r="D11045">
        <v>19</v>
      </c>
      <c r="E11045" s="1">
        <v>40758.604861111111</v>
      </c>
      <c r="F11045">
        <v>4.25</v>
      </c>
      <c r="G11045">
        <v>12739</v>
      </c>
      <c r="H11045" t="s">
        <v>10</v>
      </c>
      <c r="I11045" t="str">
        <f>IF(AND(LEFT(OnlineRetail[[#This Row],[InvoiceNo]],1)&lt;&gt;"C",OnlineRetail[[#This Row],[CustomerID]]&lt;&gt;""),"Yes","No")</f>
        <v>Yes</v>
      </c>
      <c r="J11045" s="4">
        <f>EOMONTH(OnlineRetail[[#This Row],[InvoiceDate]],-1)+1</f>
        <v>40756</v>
      </c>
      <c r="K11045" s="6">
        <f>OnlineRetail[[#This Row],[Quantity]]*OnlineRetail[[#This Row],[UnitPrice]]</f>
        <v>80.75</v>
      </c>
      <c r="L11045" t="str">
        <f t="shared" si="172"/>
        <v>12739|Aug-2011</v>
      </c>
    </row>
    <row r="11046" spans="1:12">
      <c r="A11046">
        <v>549801</v>
      </c>
      <c r="B11046" t="s">
        <v>136</v>
      </c>
      <c r="C11046" t="s">
        <v>29</v>
      </c>
      <c r="D11046">
        <v>16</v>
      </c>
      <c r="E11046" s="1">
        <v>40758.604861111111</v>
      </c>
      <c r="F11046">
        <v>1.25</v>
      </c>
      <c r="G11046">
        <v>13423</v>
      </c>
      <c r="H11046" t="s">
        <v>10</v>
      </c>
      <c r="I11046" t="str">
        <f>IF(AND(LEFT(OnlineRetail[[#This Row],[InvoiceNo]],1)&lt;&gt;"C",OnlineRetail[[#This Row],[CustomerID]]&lt;&gt;""),"Yes","No")</f>
        <v>Yes</v>
      </c>
      <c r="J11046" s="4">
        <f>EOMONTH(OnlineRetail[[#This Row],[InvoiceDate]],-1)+1</f>
        <v>40756</v>
      </c>
      <c r="K11046" s="6">
        <f>OnlineRetail[[#This Row],[Quantity]]*OnlineRetail[[#This Row],[UnitPrice]]</f>
        <v>20</v>
      </c>
      <c r="L11046" t="str">
        <f t="shared" si="172"/>
        <v>13423|Aug-2011</v>
      </c>
    </row>
    <row r="11047" spans="1:12">
      <c r="A11047">
        <v>554840</v>
      </c>
      <c r="B11047" t="s">
        <v>217</v>
      </c>
      <c r="C11047" t="s">
        <v>29</v>
      </c>
      <c r="D11047">
        <v>20</v>
      </c>
      <c r="E11047" s="1">
        <v>40758.606944444437</v>
      </c>
      <c r="F11047">
        <v>9.9499999999999993</v>
      </c>
      <c r="G11047">
        <v>13922</v>
      </c>
      <c r="H11047" t="s">
        <v>10</v>
      </c>
      <c r="I11047" t="str">
        <f>IF(AND(LEFT(OnlineRetail[[#This Row],[InvoiceNo]],1)&lt;&gt;"C",OnlineRetail[[#This Row],[CustomerID]]&lt;&gt;""),"Yes","No")</f>
        <v>Yes</v>
      </c>
      <c r="J11047" s="4">
        <f>EOMONTH(OnlineRetail[[#This Row],[InvoiceDate]],-1)+1</f>
        <v>40756</v>
      </c>
      <c r="K11047" s="6">
        <f>OnlineRetail[[#This Row],[Quantity]]*OnlineRetail[[#This Row],[UnitPrice]]</f>
        <v>199</v>
      </c>
      <c r="L11047" t="str">
        <f t="shared" si="172"/>
        <v>13922|Aug-2011</v>
      </c>
    </row>
    <row r="11048" spans="1:12">
      <c r="A11048">
        <v>547157</v>
      </c>
      <c r="B11048" t="s">
        <v>81</v>
      </c>
      <c r="C11048" t="s">
        <v>12</v>
      </c>
      <c r="D11048">
        <v>11</v>
      </c>
      <c r="E11048" s="1">
        <v>40758.609722222223</v>
      </c>
      <c r="F11048">
        <v>7.95</v>
      </c>
      <c r="G11048">
        <v>13710</v>
      </c>
      <c r="H11048" t="s">
        <v>36</v>
      </c>
      <c r="I11048" t="str">
        <f>IF(AND(LEFT(OnlineRetail[[#This Row],[InvoiceNo]],1)&lt;&gt;"C",OnlineRetail[[#This Row],[CustomerID]]&lt;&gt;""),"Yes","No")</f>
        <v>Yes</v>
      </c>
      <c r="J11048" s="4">
        <f>EOMONTH(OnlineRetail[[#This Row],[InvoiceDate]],-1)+1</f>
        <v>40756</v>
      </c>
      <c r="K11048" s="6">
        <f>OnlineRetail[[#This Row],[Quantity]]*OnlineRetail[[#This Row],[UnitPrice]]</f>
        <v>87.45</v>
      </c>
      <c r="L11048" t="str">
        <f t="shared" si="172"/>
        <v>13710|Aug-2011</v>
      </c>
    </row>
    <row r="11049" spans="1:12">
      <c r="A11049">
        <v>552515</v>
      </c>
      <c r="B11049" t="s">
        <v>49</v>
      </c>
      <c r="C11049" t="s">
        <v>39</v>
      </c>
      <c r="D11049">
        <v>3</v>
      </c>
      <c r="E11049" s="1">
        <v>40758.625694444447</v>
      </c>
      <c r="F11049">
        <v>9.9499999999999993</v>
      </c>
      <c r="G11049">
        <v>12573</v>
      </c>
      <c r="H11049" t="s">
        <v>10</v>
      </c>
      <c r="I11049" t="str">
        <f>IF(AND(LEFT(OnlineRetail[[#This Row],[InvoiceNo]],1)&lt;&gt;"C",OnlineRetail[[#This Row],[CustomerID]]&lt;&gt;""),"Yes","No")</f>
        <v>Yes</v>
      </c>
      <c r="J11049" s="4">
        <f>EOMONTH(OnlineRetail[[#This Row],[InvoiceDate]],-1)+1</f>
        <v>40756</v>
      </c>
      <c r="K11049" s="6">
        <f>OnlineRetail[[#This Row],[Quantity]]*OnlineRetail[[#This Row],[UnitPrice]]</f>
        <v>29.849999999999998</v>
      </c>
      <c r="L11049" t="str">
        <f t="shared" si="172"/>
        <v>12573|Aug-2011</v>
      </c>
    </row>
    <row r="11050" spans="1:12">
      <c r="A11050">
        <v>539305</v>
      </c>
      <c r="B11050" t="s">
        <v>259</v>
      </c>
      <c r="C11050" t="s">
        <v>21</v>
      </c>
      <c r="D11050">
        <v>18</v>
      </c>
      <c r="E11050" s="1">
        <v>40758.628472222219</v>
      </c>
      <c r="F11050">
        <v>2.5499999999999998</v>
      </c>
      <c r="G11050">
        <v>13477</v>
      </c>
      <c r="H11050" t="s">
        <v>10</v>
      </c>
      <c r="I11050" t="str">
        <f>IF(AND(LEFT(OnlineRetail[[#This Row],[InvoiceNo]],1)&lt;&gt;"C",OnlineRetail[[#This Row],[CustomerID]]&lt;&gt;""),"Yes","No")</f>
        <v>Yes</v>
      </c>
      <c r="J11050" s="4">
        <f>EOMONTH(OnlineRetail[[#This Row],[InvoiceDate]],-1)+1</f>
        <v>40756</v>
      </c>
      <c r="K11050" s="6">
        <f>OnlineRetail[[#This Row],[Quantity]]*OnlineRetail[[#This Row],[UnitPrice]]</f>
        <v>45.9</v>
      </c>
      <c r="L11050" t="str">
        <f t="shared" si="172"/>
        <v>13477|Aug-2011</v>
      </c>
    </row>
    <row r="11051" spans="1:12">
      <c r="A11051">
        <v>538365</v>
      </c>
      <c r="B11051" t="s">
        <v>146</v>
      </c>
      <c r="C11051" t="s">
        <v>72</v>
      </c>
      <c r="D11051">
        <v>24</v>
      </c>
      <c r="E11051" s="1">
        <v>40758.634027777778</v>
      </c>
      <c r="F11051">
        <v>1.65</v>
      </c>
      <c r="G11051">
        <v>13967</v>
      </c>
      <c r="H11051" t="s">
        <v>10</v>
      </c>
      <c r="I11051" t="str">
        <f>IF(AND(LEFT(OnlineRetail[[#This Row],[InvoiceNo]],1)&lt;&gt;"C",OnlineRetail[[#This Row],[CustomerID]]&lt;&gt;""),"Yes","No")</f>
        <v>Yes</v>
      </c>
      <c r="J11051" s="4">
        <f>EOMONTH(OnlineRetail[[#This Row],[InvoiceDate]],-1)+1</f>
        <v>40756</v>
      </c>
      <c r="K11051" s="6">
        <f>OnlineRetail[[#This Row],[Quantity]]*OnlineRetail[[#This Row],[UnitPrice]]</f>
        <v>39.599999999999994</v>
      </c>
      <c r="L11051" t="str">
        <f t="shared" si="172"/>
        <v>13967|Aug-2011</v>
      </c>
    </row>
    <row r="11052" spans="1:12">
      <c r="A11052">
        <v>538423</v>
      </c>
      <c r="B11052" t="s">
        <v>149</v>
      </c>
      <c r="C11052" t="s">
        <v>83</v>
      </c>
      <c r="D11052">
        <v>13</v>
      </c>
      <c r="E11052" s="1">
        <v>40758.636805555558</v>
      </c>
      <c r="F11052">
        <v>0.85</v>
      </c>
      <c r="G11052">
        <v>13164</v>
      </c>
      <c r="H11052" t="s">
        <v>10</v>
      </c>
      <c r="I11052" t="str">
        <f>IF(AND(LEFT(OnlineRetail[[#This Row],[InvoiceNo]],1)&lt;&gt;"C",OnlineRetail[[#This Row],[CustomerID]]&lt;&gt;""),"Yes","No")</f>
        <v>Yes</v>
      </c>
      <c r="J11052" s="4">
        <f>EOMONTH(OnlineRetail[[#This Row],[InvoiceDate]],-1)+1</f>
        <v>40756</v>
      </c>
      <c r="K11052" s="6">
        <f>OnlineRetail[[#This Row],[Quantity]]*OnlineRetail[[#This Row],[UnitPrice]]</f>
        <v>11.049999999999999</v>
      </c>
      <c r="L11052" t="str">
        <f t="shared" si="172"/>
        <v>13164|Aug-2011</v>
      </c>
    </row>
    <row r="11053" spans="1:12">
      <c r="A11053">
        <v>549704</v>
      </c>
      <c r="B11053" t="s">
        <v>251</v>
      </c>
      <c r="C11053" t="s">
        <v>83</v>
      </c>
      <c r="D11053">
        <v>12</v>
      </c>
      <c r="E11053" s="1">
        <v>40758.643055555563</v>
      </c>
      <c r="F11053">
        <v>9.9499999999999993</v>
      </c>
      <c r="G11053">
        <v>13057</v>
      </c>
      <c r="H11053" t="s">
        <v>10</v>
      </c>
      <c r="I11053" t="str">
        <f>IF(AND(LEFT(OnlineRetail[[#This Row],[InvoiceNo]],1)&lt;&gt;"C",OnlineRetail[[#This Row],[CustomerID]]&lt;&gt;""),"Yes","No")</f>
        <v>Yes</v>
      </c>
      <c r="J11053" s="4">
        <f>EOMONTH(OnlineRetail[[#This Row],[InvoiceDate]],-1)+1</f>
        <v>40756</v>
      </c>
      <c r="K11053" s="6">
        <f>OnlineRetail[[#This Row],[Quantity]]*OnlineRetail[[#This Row],[UnitPrice]]</f>
        <v>119.39999999999999</v>
      </c>
      <c r="L11053" t="str">
        <f t="shared" si="172"/>
        <v>13057|Aug-2011</v>
      </c>
    </row>
    <row r="11054" spans="1:12">
      <c r="A11054">
        <v>545281</v>
      </c>
      <c r="B11054" t="s">
        <v>43</v>
      </c>
      <c r="C11054" t="s">
        <v>14</v>
      </c>
      <c r="D11054">
        <v>20</v>
      </c>
      <c r="E11054" s="1">
        <v>40758.644444444442</v>
      </c>
      <c r="F11054">
        <v>4.95</v>
      </c>
      <c r="G11054">
        <v>12627</v>
      </c>
      <c r="H11054" t="s">
        <v>10</v>
      </c>
      <c r="I11054" t="str">
        <f>IF(AND(LEFT(OnlineRetail[[#This Row],[InvoiceNo]],1)&lt;&gt;"C",OnlineRetail[[#This Row],[CustomerID]]&lt;&gt;""),"Yes","No")</f>
        <v>Yes</v>
      </c>
      <c r="J11054" s="4">
        <f>EOMONTH(OnlineRetail[[#This Row],[InvoiceDate]],-1)+1</f>
        <v>40756</v>
      </c>
      <c r="K11054" s="6">
        <f>OnlineRetail[[#This Row],[Quantity]]*OnlineRetail[[#This Row],[UnitPrice]]</f>
        <v>99</v>
      </c>
      <c r="L11054" t="str">
        <f t="shared" si="172"/>
        <v>12627|Aug-2011</v>
      </c>
    </row>
    <row r="11055" spans="1:12">
      <c r="A11055">
        <v>536417</v>
      </c>
      <c r="B11055" t="s">
        <v>133</v>
      </c>
      <c r="C11055" t="s">
        <v>46</v>
      </c>
      <c r="D11055">
        <v>3</v>
      </c>
      <c r="E11055" s="1">
        <v>40758.648611111108</v>
      </c>
      <c r="F11055">
        <v>9.9499999999999993</v>
      </c>
      <c r="G11055">
        <v>12531</v>
      </c>
      <c r="H11055" t="s">
        <v>10</v>
      </c>
      <c r="I11055" t="str">
        <f>IF(AND(LEFT(OnlineRetail[[#This Row],[InvoiceNo]],1)&lt;&gt;"C",OnlineRetail[[#This Row],[CustomerID]]&lt;&gt;""),"Yes","No")</f>
        <v>Yes</v>
      </c>
      <c r="J11055" s="4">
        <f>EOMONTH(OnlineRetail[[#This Row],[InvoiceDate]],-1)+1</f>
        <v>40756</v>
      </c>
      <c r="K11055" s="6">
        <f>OnlineRetail[[#This Row],[Quantity]]*OnlineRetail[[#This Row],[UnitPrice]]</f>
        <v>29.849999999999998</v>
      </c>
      <c r="L11055" t="str">
        <f t="shared" si="172"/>
        <v>12531|Aug-2011</v>
      </c>
    </row>
    <row r="11056" spans="1:12">
      <c r="A11056">
        <v>537264</v>
      </c>
      <c r="B11056" t="s">
        <v>170</v>
      </c>
      <c r="C11056" t="s">
        <v>42</v>
      </c>
      <c r="D11056">
        <v>8</v>
      </c>
      <c r="E11056" s="1">
        <v>40758.654166666667</v>
      </c>
      <c r="F11056">
        <v>1.65</v>
      </c>
      <c r="G11056">
        <v>14112</v>
      </c>
      <c r="H11056" t="s">
        <v>36</v>
      </c>
      <c r="I11056" t="str">
        <f>IF(AND(LEFT(OnlineRetail[[#This Row],[InvoiceNo]],1)&lt;&gt;"C",OnlineRetail[[#This Row],[CustomerID]]&lt;&gt;""),"Yes","No")</f>
        <v>Yes</v>
      </c>
      <c r="J11056" s="4">
        <f>EOMONTH(OnlineRetail[[#This Row],[InvoiceDate]],-1)+1</f>
        <v>40756</v>
      </c>
      <c r="K11056" s="6">
        <f>OnlineRetail[[#This Row],[Quantity]]*OnlineRetail[[#This Row],[UnitPrice]]</f>
        <v>13.2</v>
      </c>
      <c r="L11056" t="str">
        <f t="shared" si="172"/>
        <v>14112|Aug-2011</v>
      </c>
    </row>
    <row r="11057" spans="1:12">
      <c r="A11057">
        <v>546746</v>
      </c>
      <c r="B11057" t="s">
        <v>191</v>
      </c>
      <c r="C11057" t="s">
        <v>24</v>
      </c>
      <c r="D11057">
        <v>3</v>
      </c>
      <c r="E11057" s="1">
        <v>40758.65902777778</v>
      </c>
      <c r="F11057">
        <v>1.25</v>
      </c>
      <c r="G11057">
        <v>13381</v>
      </c>
      <c r="H11057" t="s">
        <v>25</v>
      </c>
      <c r="I11057" t="str">
        <f>IF(AND(LEFT(OnlineRetail[[#This Row],[InvoiceNo]],1)&lt;&gt;"C",OnlineRetail[[#This Row],[CustomerID]]&lt;&gt;""),"Yes","No")</f>
        <v>Yes</v>
      </c>
      <c r="J11057" s="4">
        <f>EOMONTH(OnlineRetail[[#This Row],[InvoiceDate]],-1)+1</f>
        <v>40756</v>
      </c>
      <c r="K11057" s="6">
        <f>OnlineRetail[[#This Row],[Quantity]]*OnlineRetail[[#This Row],[UnitPrice]]</f>
        <v>3.75</v>
      </c>
      <c r="L11057" t="str">
        <f t="shared" si="172"/>
        <v>13381|Aug-2011</v>
      </c>
    </row>
    <row r="11058" spans="1:12">
      <c r="A11058">
        <v>553104</v>
      </c>
      <c r="B11058" t="s">
        <v>79</v>
      </c>
      <c r="C11058" t="s">
        <v>24</v>
      </c>
      <c r="D11058">
        <v>5</v>
      </c>
      <c r="E11058" s="1">
        <v>40758.659722222219</v>
      </c>
      <c r="F11058">
        <v>4.95</v>
      </c>
      <c r="G11058">
        <v>13940</v>
      </c>
      <c r="H11058" t="s">
        <v>10</v>
      </c>
      <c r="I11058" t="str">
        <f>IF(AND(LEFT(OnlineRetail[[#This Row],[InvoiceNo]],1)&lt;&gt;"C",OnlineRetail[[#This Row],[CustomerID]]&lt;&gt;""),"Yes","No")</f>
        <v>Yes</v>
      </c>
      <c r="J11058" s="4">
        <f>EOMONTH(OnlineRetail[[#This Row],[InvoiceDate]],-1)+1</f>
        <v>40756</v>
      </c>
      <c r="K11058" s="6">
        <f>OnlineRetail[[#This Row],[Quantity]]*OnlineRetail[[#This Row],[UnitPrice]]</f>
        <v>24.75</v>
      </c>
      <c r="L11058" t="str">
        <f t="shared" si="172"/>
        <v>13940|Aug-2011</v>
      </c>
    </row>
    <row r="11059" spans="1:12">
      <c r="A11059">
        <v>536719</v>
      </c>
      <c r="B11059" t="s">
        <v>254</v>
      </c>
      <c r="C11059" t="s">
        <v>42</v>
      </c>
      <c r="D11059">
        <v>1</v>
      </c>
      <c r="E11059" s="1">
        <v>40758.659722222219</v>
      </c>
      <c r="F11059">
        <v>1.25</v>
      </c>
      <c r="G11059">
        <v>12542</v>
      </c>
      <c r="H11059" t="s">
        <v>10</v>
      </c>
      <c r="I11059" t="str">
        <f>IF(AND(LEFT(OnlineRetail[[#This Row],[InvoiceNo]],1)&lt;&gt;"C",OnlineRetail[[#This Row],[CustomerID]]&lt;&gt;""),"Yes","No")</f>
        <v>Yes</v>
      </c>
      <c r="J11059" s="4">
        <f>EOMONTH(OnlineRetail[[#This Row],[InvoiceDate]],-1)+1</f>
        <v>40756</v>
      </c>
      <c r="K11059" s="6">
        <f>OnlineRetail[[#This Row],[Quantity]]*OnlineRetail[[#This Row],[UnitPrice]]</f>
        <v>1.25</v>
      </c>
      <c r="L11059" t="str">
        <f t="shared" si="172"/>
        <v>12542|Aug-2011</v>
      </c>
    </row>
    <row r="11060" spans="1:12">
      <c r="A11060">
        <v>548243</v>
      </c>
      <c r="B11060" t="s">
        <v>206</v>
      </c>
      <c r="C11060" t="s">
        <v>29</v>
      </c>
      <c r="D11060">
        <v>13</v>
      </c>
      <c r="E11060" s="1">
        <v>40758.663194444453</v>
      </c>
      <c r="F11060">
        <v>2.5499999999999998</v>
      </c>
      <c r="G11060">
        <v>13423</v>
      </c>
      <c r="H11060" t="s">
        <v>10</v>
      </c>
      <c r="I11060" t="str">
        <f>IF(AND(LEFT(OnlineRetail[[#This Row],[InvoiceNo]],1)&lt;&gt;"C",OnlineRetail[[#This Row],[CustomerID]]&lt;&gt;""),"Yes","No")</f>
        <v>Yes</v>
      </c>
      <c r="J11060" s="4">
        <f>EOMONTH(OnlineRetail[[#This Row],[InvoiceDate]],-1)+1</f>
        <v>40756</v>
      </c>
      <c r="K11060" s="6">
        <f>OnlineRetail[[#This Row],[Quantity]]*OnlineRetail[[#This Row],[UnitPrice]]</f>
        <v>33.15</v>
      </c>
      <c r="L11060" t="str">
        <f t="shared" si="172"/>
        <v>13423|Aug-2011</v>
      </c>
    </row>
    <row r="11061" spans="1:12">
      <c r="A11061">
        <v>545992</v>
      </c>
      <c r="B11061" t="s">
        <v>189</v>
      </c>
      <c r="C11061" t="s">
        <v>40</v>
      </c>
      <c r="D11061">
        <v>5</v>
      </c>
      <c r="E11061" s="1">
        <v>40758.668055555558</v>
      </c>
      <c r="F11061">
        <v>3.39</v>
      </c>
      <c r="G11061">
        <v>12501</v>
      </c>
      <c r="H11061" t="s">
        <v>10</v>
      </c>
      <c r="I11061" t="str">
        <f>IF(AND(LEFT(OnlineRetail[[#This Row],[InvoiceNo]],1)&lt;&gt;"C",OnlineRetail[[#This Row],[CustomerID]]&lt;&gt;""),"Yes","No")</f>
        <v>Yes</v>
      </c>
      <c r="J11061" s="4">
        <f>EOMONTH(OnlineRetail[[#This Row],[InvoiceDate]],-1)+1</f>
        <v>40756</v>
      </c>
      <c r="K11061" s="6">
        <f>OnlineRetail[[#This Row],[Quantity]]*OnlineRetail[[#This Row],[UnitPrice]]</f>
        <v>16.95</v>
      </c>
      <c r="L11061" t="str">
        <f t="shared" si="172"/>
        <v>12501|Aug-2011</v>
      </c>
    </row>
    <row r="11062" spans="1:12">
      <c r="A11062">
        <v>545569</v>
      </c>
      <c r="B11062" t="s">
        <v>156</v>
      </c>
      <c r="C11062" t="s">
        <v>19</v>
      </c>
      <c r="D11062">
        <v>19</v>
      </c>
      <c r="E11062" s="1">
        <v>40758.668055555558</v>
      </c>
      <c r="F11062">
        <v>7.95</v>
      </c>
      <c r="G11062">
        <v>13327</v>
      </c>
      <c r="H11062" t="s">
        <v>10</v>
      </c>
      <c r="I11062" t="str">
        <f>IF(AND(LEFT(OnlineRetail[[#This Row],[InvoiceNo]],1)&lt;&gt;"C",OnlineRetail[[#This Row],[CustomerID]]&lt;&gt;""),"Yes","No")</f>
        <v>Yes</v>
      </c>
      <c r="J11062" s="4">
        <f>EOMONTH(OnlineRetail[[#This Row],[InvoiceDate]],-1)+1</f>
        <v>40756</v>
      </c>
      <c r="K11062" s="6">
        <f>OnlineRetail[[#This Row],[Quantity]]*OnlineRetail[[#This Row],[UnitPrice]]</f>
        <v>151.05000000000001</v>
      </c>
      <c r="L11062" t="str">
        <f t="shared" si="172"/>
        <v>13327|Aug-2011</v>
      </c>
    </row>
    <row r="11063" spans="1:12">
      <c r="A11063">
        <v>538130</v>
      </c>
      <c r="B11063" t="s">
        <v>266</v>
      </c>
      <c r="C11063" t="s">
        <v>46</v>
      </c>
      <c r="D11063">
        <v>20</v>
      </c>
      <c r="E11063" s="1">
        <v>40758.677777777782</v>
      </c>
      <c r="F11063">
        <v>2.1</v>
      </c>
      <c r="G11063">
        <v>12713</v>
      </c>
      <c r="H11063" t="s">
        <v>10</v>
      </c>
      <c r="I11063" t="str">
        <f>IF(AND(LEFT(OnlineRetail[[#This Row],[InvoiceNo]],1)&lt;&gt;"C",OnlineRetail[[#This Row],[CustomerID]]&lt;&gt;""),"Yes","No")</f>
        <v>Yes</v>
      </c>
      <c r="J11063" s="4">
        <f>EOMONTH(OnlineRetail[[#This Row],[InvoiceDate]],-1)+1</f>
        <v>40756</v>
      </c>
      <c r="K11063" s="6">
        <f>OnlineRetail[[#This Row],[Quantity]]*OnlineRetail[[#This Row],[UnitPrice]]</f>
        <v>42</v>
      </c>
      <c r="L11063" t="str">
        <f t="shared" si="172"/>
        <v>12713|Aug-2011</v>
      </c>
    </row>
    <row r="11064" spans="1:12">
      <c r="A11064">
        <v>540058</v>
      </c>
      <c r="B11064" t="s">
        <v>200</v>
      </c>
      <c r="C11064" t="s">
        <v>16</v>
      </c>
      <c r="D11064">
        <v>6</v>
      </c>
      <c r="E11064" s="1">
        <v>40758.696527777778</v>
      </c>
      <c r="F11064">
        <v>1.25</v>
      </c>
      <c r="G11064">
        <v>12961</v>
      </c>
      <c r="H11064" t="s">
        <v>10</v>
      </c>
      <c r="I11064" t="str">
        <f>IF(AND(LEFT(OnlineRetail[[#This Row],[InvoiceNo]],1)&lt;&gt;"C",OnlineRetail[[#This Row],[CustomerID]]&lt;&gt;""),"Yes","No")</f>
        <v>Yes</v>
      </c>
      <c r="J11064" s="4">
        <f>EOMONTH(OnlineRetail[[#This Row],[InvoiceDate]],-1)+1</f>
        <v>40756</v>
      </c>
      <c r="K11064" s="6">
        <f>OnlineRetail[[#This Row],[Quantity]]*OnlineRetail[[#This Row],[UnitPrice]]</f>
        <v>7.5</v>
      </c>
      <c r="L11064" t="str">
        <f t="shared" si="172"/>
        <v>12961|Aug-2011</v>
      </c>
    </row>
    <row r="11065" spans="1:12" hidden="1">
      <c r="A11065" t="s">
        <v>387</v>
      </c>
      <c r="B11065" t="s">
        <v>172</v>
      </c>
      <c r="C11065" t="s">
        <v>53</v>
      </c>
      <c r="D11065">
        <v>6</v>
      </c>
      <c r="E11065" s="1">
        <v>40758.697222222218</v>
      </c>
      <c r="F11065">
        <v>5.95</v>
      </c>
      <c r="G11065">
        <v>12850</v>
      </c>
      <c r="H11065" t="s">
        <v>10</v>
      </c>
      <c r="I11065" t="str">
        <f>IF(AND(LEFT(OnlineRetail[[#This Row],[InvoiceNo]],1)&lt;&gt;"C",OnlineRetail[[#This Row],[CustomerID]]&lt;&gt;""),"Yes","No")</f>
        <v>No</v>
      </c>
      <c r="J11065" s="4">
        <f>EOMONTH(OnlineRetail[[#This Row],[InvoiceDate]],-1)+1</f>
        <v>40756</v>
      </c>
      <c r="K11065" s="6">
        <f>OnlineRetail[[#This Row],[Quantity]]*OnlineRetail[[#This Row],[UnitPrice]]</f>
        <v>35.700000000000003</v>
      </c>
      <c r="L11065" t="str">
        <f t="shared" si="172"/>
        <v/>
      </c>
    </row>
    <row r="11066" spans="1:12">
      <c r="A11066">
        <v>542212</v>
      </c>
      <c r="B11066" t="s">
        <v>176</v>
      </c>
      <c r="C11066" t="s">
        <v>27</v>
      </c>
      <c r="D11066">
        <v>16</v>
      </c>
      <c r="E11066" s="1">
        <v>40758.697916666657</v>
      </c>
      <c r="F11066">
        <v>4.25</v>
      </c>
      <c r="G11066">
        <v>13010</v>
      </c>
      <c r="H11066" t="s">
        <v>10</v>
      </c>
      <c r="I11066" t="str">
        <f>IF(AND(LEFT(OnlineRetail[[#This Row],[InvoiceNo]],1)&lt;&gt;"C",OnlineRetail[[#This Row],[CustomerID]]&lt;&gt;""),"Yes","No")</f>
        <v>Yes</v>
      </c>
      <c r="J11066" s="4">
        <f>EOMONTH(OnlineRetail[[#This Row],[InvoiceDate]],-1)+1</f>
        <v>40756</v>
      </c>
      <c r="K11066" s="6">
        <f>OnlineRetail[[#This Row],[Quantity]]*OnlineRetail[[#This Row],[UnitPrice]]</f>
        <v>68</v>
      </c>
      <c r="L11066" t="str">
        <f t="shared" si="172"/>
        <v>13010|Aug-2011</v>
      </c>
    </row>
    <row r="11067" spans="1:12">
      <c r="A11067">
        <v>548811</v>
      </c>
      <c r="B11067" t="s">
        <v>149</v>
      </c>
      <c r="C11067" t="s">
        <v>24</v>
      </c>
      <c r="D11067">
        <v>7</v>
      </c>
      <c r="E11067" s="1">
        <v>40758.699305555558</v>
      </c>
      <c r="F11067">
        <v>2.1</v>
      </c>
      <c r="G11067">
        <v>13237</v>
      </c>
      <c r="H11067" t="s">
        <v>10</v>
      </c>
      <c r="I11067" t="str">
        <f>IF(AND(LEFT(OnlineRetail[[#This Row],[InvoiceNo]],1)&lt;&gt;"C",OnlineRetail[[#This Row],[CustomerID]]&lt;&gt;""),"Yes","No")</f>
        <v>Yes</v>
      </c>
      <c r="J11067" s="4">
        <f>EOMONTH(OnlineRetail[[#This Row],[InvoiceDate]],-1)+1</f>
        <v>40756</v>
      </c>
      <c r="K11067" s="6">
        <f>OnlineRetail[[#This Row],[Quantity]]*OnlineRetail[[#This Row],[UnitPrice]]</f>
        <v>14.700000000000001</v>
      </c>
      <c r="L11067" t="str">
        <f t="shared" si="172"/>
        <v>13237|Aug-2011</v>
      </c>
    </row>
    <row r="11068" spans="1:12">
      <c r="A11068">
        <v>538800</v>
      </c>
      <c r="B11068" t="s">
        <v>45</v>
      </c>
      <c r="C11068" t="s">
        <v>62</v>
      </c>
      <c r="D11068">
        <v>21</v>
      </c>
      <c r="E11068" s="1">
        <v>40758.725694444453</v>
      </c>
      <c r="F11068">
        <v>9.9499999999999993</v>
      </c>
      <c r="G11068">
        <v>13012</v>
      </c>
      <c r="H11068" t="s">
        <v>10</v>
      </c>
      <c r="I11068" t="str">
        <f>IF(AND(LEFT(OnlineRetail[[#This Row],[InvoiceNo]],1)&lt;&gt;"C",OnlineRetail[[#This Row],[CustomerID]]&lt;&gt;""),"Yes","No")</f>
        <v>Yes</v>
      </c>
      <c r="J11068" s="4">
        <f>EOMONTH(OnlineRetail[[#This Row],[InvoiceDate]],-1)+1</f>
        <v>40756</v>
      </c>
      <c r="K11068" s="6">
        <f>OnlineRetail[[#This Row],[Quantity]]*OnlineRetail[[#This Row],[UnitPrice]]</f>
        <v>208.95</v>
      </c>
      <c r="L11068" t="str">
        <f t="shared" si="172"/>
        <v>13012|Aug-2011</v>
      </c>
    </row>
    <row r="11069" spans="1:12">
      <c r="A11069">
        <v>553546</v>
      </c>
      <c r="B11069" t="s">
        <v>30</v>
      </c>
      <c r="C11069" t="s">
        <v>19</v>
      </c>
      <c r="D11069">
        <v>20</v>
      </c>
      <c r="E11069" s="1">
        <v>40758.725694444453</v>
      </c>
      <c r="F11069">
        <v>1.25</v>
      </c>
      <c r="G11069">
        <v>13892</v>
      </c>
      <c r="H11069" t="s">
        <v>121</v>
      </c>
      <c r="I11069" t="str">
        <f>IF(AND(LEFT(OnlineRetail[[#This Row],[InvoiceNo]],1)&lt;&gt;"C",OnlineRetail[[#This Row],[CustomerID]]&lt;&gt;""),"Yes","No")</f>
        <v>Yes</v>
      </c>
      <c r="J11069" s="4">
        <f>EOMONTH(OnlineRetail[[#This Row],[InvoiceDate]],-1)+1</f>
        <v>40756</v>
      </c>
      <c r="K11069" s="6">
        <f>OnlineRetail[[#This Row],[Quantity]]*OnlineRetail[[#This Row],[UnitPrice]]</f>
        <v>25</v>
      </c>
      <c r="L11069" t="str">
        <f t="shared" si="172"/>
        <v>13892|Aug-2011</v>
      </c>
    </row>
    <row r="11070" spans="1:12" hidden="1">
      <c r="A11070" t="s">
        <v>388</v>
      </c>
      <c r="B11070" t="s">
        <v>207</v>
      </c>
      <c r="C11070" t="s">
        <v>24</v>
      </c>
      <c r="D11070">
        <v>7</v>
      </c>
      <c r="E11070" s="1">
        <v>40758.729861111111</v>
      </c>
      <c r="F11070">
        <v>3.39</v>
      </c>
      <c r="G11070">
        <v>12605</v>
      </c>
      <c r="H11070" t="s">
        <v>10</v>
      </c>
      <c r="I11070" t="str">
        <f>IF(AND(LEFT(OnlineRetail[[#This Row],[InvoiceNo]],1)&lt;&gt;"C",OnlineRetail[[#This Row],[CustomerID]]&lt;&gt;""),"Yes","No")</f>
        <v>No</v>
      </c>
      <c r="J11070" s="4">
        <f>EOMONTH(OnlineRetail[[#This Row],[InvoiceDate]],-1)+1</f>
        <v>40756</v>
      </c>
      <c r="K11070" s="6">
        <f>OnlineRetail[[#This Row],[Quantity]]*OnlineRetail[[#This Row],[UnitPrice]]</f>
        <v>23.73</v>
      </c>
      <c r="L11070" t="str">
        <f t="shared" si="172"/>
        <v/>
      </c>
    </row>
    <row r="11071" spans="1:12">
      <c r="A11071">
        <v>554756</v>
      </c>
      <c r="B11071" t="s">
        <v>218</v>
      </c>
      <c r="C11071" t="s">
        <v>21</v>
      </c>
      <c r="D11071">
        <v>1</v>
      </c>
      <c r="E11071" s="1">
        <v>40758.734027777777</v>
      </c>
      <c r="F11071">
        <v>5.95</v>
      </c>
      <c r="G11071">
        <v>13918</v>
      </c>
      <c r="H11071" t="s">
        <v>10</v>
      </c>
      <c r="I11071" t="str">
        <f>IF(AND(LEFT(OnlineRetail[[#This Row],[InvoiceNo]],1)&lt;&gt;"C",OnlineRetail[[#This Row],[CustomerID]]&lt;&gt;""),"Yes","No")</f>
        <v>Yes</v>
      </c>
      <c r="J11071" s="4">
        <f>EOMONTH(OnlineRetail[[#This Row],[InvoiceDate]],-1)+1</f>
        <v>40756</v>
      </c>
      <c r="K11071" s="6">
        <f>OnlineRetail[[#This Row],[Quantity]]*OnlineRetail[[#This Row],[UnitPrice]]</f>
        <v>5.95</v>
      </c>
      <c r="L11071" t="str">
        <f t="shared" si="172"/>
        <v>13918|Aug-2011</v>
      </c>
    </row>
    <row r="11072" spans="1:12">
      <c r="A11072">
        <v>551378</v>
      </c>
      <c r="B11072" t="s">
        <v>154</v>
      </c>
      <c r="C11072" t="s">
        <v>40</v>
      </c>
      <c r="D11072">
        <v>11</v>
      </c>
      <c r="E11072" s="1">
        <v>40758.751388888893</v>
      </c>
      <c r="F11072">
        <v>7.95</v>
      </c>
      <c r="G11072">
        <v>12814</v>
      </c>
      <c r="H11072" t="s">
        <v>10</v>
      </c>
      <c r="I11072" t="str">
        <f>IF(AND(LEFT(OnlineRetail[[#This Row],[InvoiceNo]],1)&lt;&gt;"C",OnlineRetail[[#This Row],[CustomerID]]&lt;&gt;""),"Yes","No")</f>
        <v>Yes</v>
      </c>
      <c r="J11072" s="4">
        <f>EOMONTH(OnlineRetail[[#This Row],[InvoiceDate]],-1)+1</f>
        <v>40756</v>
      </c>
      <c r="K11072" s="6">
        <f>OnlineRetail[[#This Row],[Quantity]]*OnlineRetail[[#This Row],[UnitPrice]]</f>
        <v>87.45</v>
      </c>
      <c r="L11072" t="str">
        <f t="shared" si="172"/>
        <v>12814|Aug-2011</v>
      </c>
    </row>
    <row r="11073" spans="1:12">
      <c r="A11073">
        <v>553685</v>
      </c>
      <c r="B11073" t="s">
        <v>261</v>
      </c>
      <c r="C11073" t="s">
        <v>46</v>
      </c>
      <c r="D11073">
        <v>18</v>
      </c>
      <c r="E11073" s="1">
        <v>40758.754166666673</v>
      </c>
      <c r="F11073">
        <v>4.95</v>
      </c>
      <c r="G11073">
        <v>13594</v>
      </c>
      <c r="H11073" t="s">
        <v>10</v>
      </c>
      <c r="I11073" t="str">
        <f>IF(AND(LEFT(OnlineRetail[[#This Row],[InvoiceNo]],1)&lt;&gt;"C",OnlineRetail[[#This Row],[CustomerID]]&lt;&gt;""),"Yes","No")</f>
        <v>Yes</v>
      </c>
      <c r="J11073" s="4">
        <f>EOMONTH(OnlineRetail[[#This Row],[InvoiceDate]],-1)+1</f>
        <v>40756</v>
      </c>
      <c r="K11073" s="6">
        <f>OnlineRetail[[#This Row],[Quantity]]*OnlineRetail[[#This Row],[UnitPrice]]</f>
        <v>89.100000000000009</v>
      </c>
      <c r="L11073" t="str">
        <f t="shared" si="172"/>
        <v>13594|Aug-2011</v>
      </c>
    </row>
    <row r="11074" spans="1:12">
      <c r="A11074">
        <v>544330</v>
      </c>
      <c r="B11074" t="s">
        <v>165</v>
      </c>
      <c r="C11074" t="s">
        <v>14</v>
      </c>
      <c r="D11074">
        <v>22</v>
      </c>
      <c r="E11074" s="1">
        <v>40758.762499999997</v>
      </c>
      <c r="F11074">
        <v>0.85</v>
      </c>
      <c r="G11074">
        <v>14043</v>
      </c>
      <c r="H11074" t="s">
        <v>10</v>
      </c>
      <c r="I11074" t="str">
        <f>IF(AND(LEFT(OnlineRetail[[#This Row],[InvoiceNo]],1)&lt;&gt;"C",OnlineRetail[[#This Row],[CustomerID]]&lt;&gt;""),"Yes","No")</f>
        <v>Yes</v>
      </c>
      <c r="J11074" s="4">
        <f>EOMONTH(OnlineRetail[[#This Row],[InvoiceDate]],-1)+1</f>
        <v>40756</v>
      </c>
      <c r="K11074" s="6">
        <f>OnlineRetail[[#This Row],[Quantity]]*OnlineRetail[[#This Row],[UnitPrice]]</f>
        <v>18.7</v>
      </c>
      <c r="L11074" t="str">
        <f t="shared" ref="L11074:L11137" si="173">IF(I11074="Yes",G11074&amp;"|"&amp;TEXT(J11074,"mmm-yyyy"),"")</f>
        <v>14043|Aug-2011</v>
      </c>
    </row>
    <row r="11075" spans="1:12">
      <c r="A11075">
        <v>550671</v>
      </c>
      <c r="B11075" t="s">
        <v>250</v>
      </c>
      <c r="C11075" t="s">
        <v>62</v>
      </c>
      <c r="D11075">
        <v>4</v>
      </c>
      <c r="E11075" s="1">
        <v>40758.782638888893</v>
      </c>
      <c r="F11075">
        <v>7.95</v>
      </c>
      <c r="G11075">
        <v>13328</v>
      </c>
      <c r="H11075" t="s">
        <v>10</v>
      </c>
      <c r="I11075" t="str">
        <f>IF(AND(LEFT(OnlineRetail[[#This Row],[InvoiceNo]],1)&lt;&gt;"C",OnlineRetail[[#This Row],[CustomerID]]&lt;&gt;""),"Yes","No")</f>
        <v>Yes</v>
      </c>
      <c r="J11075" s="4">
        <f>EOMONTH(OnlineRetail[[#This Row],[InvoiceDate]],-1)+1</f>
        <v>40756</v>
      </c>
      <c r="K11075" s="6">
        <f>OnlineRetail[[#This Row],[Quantity]]*OnlineRetail[[#This Row],[UnitPrice]]</f>
        <v>31.8</v>
      </c>
      <c r="L11075" t="str">
        <f t="shared" si="173"/>
        <v>13328|Aug-2011</v>
      </c>
    </row>
    <row r="11076" spans="1:12">
      <c r="A11076">
        <v>555833</v>
      </c>
      <c r="B11076" t="s">
        <v>213</v>
      </c>
      <c r="C11076" t="s">
        <v>72</v>
      </c>
      <c r="D11076">
        <v>17</v>
      </c>
      <c r="E11076" s="1">
        <v>40758.786111111112</v>
      </c>
      <c r="F11076">
        <v>7.95</v>
      </c>
      <c r="G11076">
        <v>13945</v>
      </c>
      <c r="H11076" t="s">
        <v>10</v>
      </c>
      <c r="I11076" t="str">
        <f>IF(AND(LEFT(OnlineRetail[[#This Row],[InvoiceNo]],1)&lt;&gt;"C",OnlineRetail[[#This Row],[CustomerID]]&lt;&gt;""),"Yes","No")</f>
        <v>Yes</v>
      </c>
      <c r="J11076" s="4">
        <f>EOMONTH(OnlineRetail[[#This Row],[InvoiceDate]],-1)+1</f>
        <v>40756</v>
      </c>
      <c r="K11076" s="6">
        <f>OnlineRetail[[#This Row],[Quantity]]*OnlineRetail[[#This Row],[UnitPrice]]</f>
        <v>135.15</v>
      </c>
      <c r="L11076" t="str">
        <f t="shared" si="173"/>
        <v>13945|Aug-2011</v>
      </c>
    </row>
    <row r="11077" spans="1:12">
      <c r="A11077">
        <v>555095</v>
      </c>
      <c r="B11077" t="s">
        <v>296</v>
      </c>
      <c r="C11077" t="s">
        <v>39</v>
      </c>
      <c r="D11077">
        <v>3</v>
      </c>
      <c r="E11077" s="1">
        <v>40758.791666666657</v>
      </c>
      <c r="F11077">
        <v>9.9499999999999993</v>
      </c>
      <c r="G11077">
        <v>13518</v>
      </c>
      <c r="H11077" t="s">
        <v>10</v>
      </c>
      <c r="I11077" t="str">
        <f>IF(AND(LEFT(OnlineRetail[[#This Row],[InvoiceNo]],1)&lt;&gt;"C",OnlineRetail[[#This Row],[CustomerID]]&lt;&gt;""),"Yes","No")</f>
        <v>Yes</v>
      </c>
      <c r="J11077" s="4">
        <f>EOMONTH(OnlineRetail[[#This Row],[InvoiceDate]],-1)+1</f>
        <v>40756</v>
      </c>
      <c r="K11077" s="6">
        <f>OnlineRetail[[#This Row],[Quantity]]*OnlineRetail[[#This Row],[UnitPrice]]</f>
        <v>29.849999999999998</v>
      </c>
      <c r="L11077" t="str">
        <f t="shared" si="173"/>
        <v>13518|Aug-2011</v>
      </c>
    </row>
    <row r="11078" spans="1:12">
      <c r="A11078">
        <v>548190</v>
      </c>
      <c r="B11078" t="s">
        <v>268</v>
      </c>
      <c r="C11078" t="s">
        <v>21</v>
      </c>
      <c r="D11078">
        <v>3</v>
      </c>
      <c r="E11078" s="1">
        <v>40758.798611111109</v>
      </c>
      <c r="F11078">
        <v>1.65</v>
      </c>
      <c r="G11078">
        <v>13398</v>
      </c>
      <c r="H11078" t="s">
        <v>10</v>
      </c>
      <c r="I11078" t="str">
        <f>IF(AND(LEFT(OnlineRetail[[#This Row],[InvoiceNo]],1)&lt;&gt;"C",OnlineRetail[[#This Row],[CustomerID]]&lt;&gt;""),"Yes","No")</f>
        <v>Yes</v>
      </c>
      <c r="J11078" s="4">
        <f>EOMONTH(OnlineRetail[[#This Row],[InvoiceDate]],-1)+1</f>
        <v>40756</v>
      </c>
      <c r="K11078" s="6">
        <f>OnlineRetail[[#This Row],[Quantity]]*OnlineRetail[[#This Row],[UnitPrice]]</f>
        <v>4.9499999999999993</v>
      </c>
      <c r="L11078" t="str">
        <f t="shared" si="173"/>
        <v>13398|Aug-2011</v>
      </c>
    </row>
    <row r="11079" spans="1:12">
      <c r="A11079">
        <v>547329</v>
      </c>
      <c r="B11079" t="s">
        <v>111</v>
      </c>
      <c r="C11079" t="s">
        <v>16</v>
      </c>
      <c r="D11079">
        <v>19</v>
      </c>
      <c r="E11079" s="1">
        <v>40758.800000000003</v>
      </c>
      <c r="F11079">
        <v>0.85</v>
      </c>
      <c r="G11079">
        <v>12376</v>
      </c>
      <c r="H11079" t="s">
        <v>10</v>
      </c>
      <c r="I11079" t="str">
        <f>IF(AND(LEFT(OnlineRetail[[#This Row],[InvoiceNo]],1)&lt;&gt;"C",OnlineRetail[[#This Row],[CustomerID]]&lt;&gt;""),"Yes","No")</f>
        <v>Yes</v>
      </c>
      <c r="J11079" s="4">
        <f>EOMONTH(OnlineRetail[[#This Row],[InvoiceDate]],-1)+1</f>
        <v>40756</v>
      </c>
      <c r="K11079" s="6">
        <f>OnlineRetail[[#This Row],[Quantity]]*OnlineRetail[[#This Row],[UnitPrice]]</f>
        <v>16.149999999999999</v>
      </c>
      <c r="L11079" t="str">
        <f t="shared" si="173"/>
        <v>12376|Aug-2011</v>
      </c>
    </row>
    <row r="11080" spans="1:12">
      <c r="A11080">
        <v>539968</v>
      </c>
      <c r="B11080" t="s">
        <v>203</v>
      </c>
      <c r="C11080" t="s">
        <v>83</v>
      </c>
      <c r="D11080">
        <v>9</v>
      </c>
      <c r="E11080" s="1">
        <v>40758.802083333343</v>
      </c>
      <c r="F11080">
        <v>5.95</v>
      </c>
      <c r="G11080">
        <v>12567</v>
      </c>
      <c r="H11080" t="s">
        <v>10</v>
      </c>
      <c r="I11080" t="str">
        <f>IF(AND(LEFT(OnlineRetail[[#This Row],[InvoiceNo]],1)&lt;&gt;"C",OnlineRetail[[#This Row],[CustomerID]]&lt;&gt;""),"Yes","No")</f>
        <v>Yes</v>
      </c>
      <c r="J11080" s="4">
        <f>EOMONTH(OnlineRetail[[#This Row],[InvoiceDate]],-1)+1</f>
        <v>40756</v>
      </c>
      <c r="K11080" s="6">
        <f>OnlineRetail[[#This Row],[Quantity]]*OnlineRetail[[#This Row],[UnitPrice]]</f>
        <v>53.550000000000004</v>
      </c>
      <c r="L11080" t="str">
        <f t="shared" si="173"/>
        <v>12567|Aug-2011</v>
      </c>
    </row>
    <row r="11081" spans="1:12">
      <c r="A11081">
        <v>554781</v>
      </c>
      <c r="B11081" t="s">
        <v>107</v>
      </c>
      <c r="C11081" t="s">
        <v>24</v>
      </c>
      <c r="D11081">
        <v>5</v>
      </c>
      <c r="E11081" s="1">
        <v>40758.818055555559</v>
      </c>
      <c r="F11081">
        <v>1.65</v>
      </c>
      <c r="G11081">
        <v>12500</v>
      </c>
      <c r="H11081" t="s">
        <v>10</v>
      </c>
      <c r="I11081" t="str">
        <f>IF(AND(LEFT(OnlineRetail[[#This Row],[InvoiceNo]],1)&lt;&gt;"C",OnlineRetail[[#This Row],[CustomerID]]&lt;&gt;""),"Yes","No")</f>
        <v>Yes</v>
      </c>
      <c r="J11081" s="4">
        <f>EOMONTH(OnlineRetail[[#This Row],[InvoiceDate]],-1)+1</f>
        <v>40756</v>
      </c>
      <c r="K11081" s="6">
        <f>OnlineRetail[[#This Row],[Quantity]]*OnlineRetail[[#This Row],[UnitPrice]]</f>
        <v>8.25</v>
      </c>
      <c r="L11081" t="str">
        <f t="shared" si="173"/>
        <v>12500|Aug-2011</v>
      </c>
    </row>
    <row r="11082" spans="1:12">
      <c r="A11082">
        <v>547095</v>
      </c>
      <c r="B11082" t="s">
        <v>64</v>
      </c>
      <c r="C11082" t="s">
        <v>46</v>
      </c>
      <c r="D11082">
        <v>4</v>
      </c>
      <c r="E11082" s="1">
        <v>40758.824999999997</v>
      </c>
      <c r="F11082">
        <v>3.39</v>
      </c>
      <c r="G11082">
        <v>13183</v>
      </c>
      <c r="H11082" t="s">
        <v>10</v>
      </c>
      <c r="I11082" t="str">
        <f>IF(AND(LEFT(OnlineRetail[[#This Row],[InvoiceNo]],1)&lt;&gt;"C",OnlineRetail[[#This Row],[CustomerID]]&lt;&gt;""),"Yes","No")</f>
        <v>Yes</v>
      </c>
      <c r="J11082" s="4">
        <f>EOMONTH(OnlineRetail[[#This Row],[InvoiceDate]],-1)+1</f>
        <v>40756</v>
      </c>
      <c r="K11082" s="6">
        <f>OnlineRetail[[#This Row],[Quantity]]*OnlineRetail[[#This Row],[UnitPrice]]</f>
        <v>13.56</v>
      </c>
      <c r="L11082" t="str">
        <f t="shared" si="173"/>
        <v>13183|Aug-2011</v>
      </c>
    </row>
    <row r="11083" spans="1:12">
      <c r="A11083">
        <v>543205</v>
      </c>
      <c r="B11083" t="s">
        <v>231</v>
      </c>
      <c r="C11083" t="s">
        <v>33</v>
      </c>
      <c r="D11083">
        <v>6</v>
      </c>
      <c r="E11083" s="1">
        <v>40759.334722222222</v>
      </c>
      <c r="F11083">
        <v>1.65</v>
      </c>
      <c r="G11083">
        <v>12570</v>
      </c>
      <c r="H11083" t="s">
        <v>10</v>
      </c>
      <c r="I11083" t="str">
        <f>IF(AND(LEFT(OnlineRetail[[#This Row],[InvoiceNo]],1)&lt;&gt;"C",OnlineRetail[[#This Row],[CustomerID]]&lt;&gt;""),"Yes","No")</f>
        <v>Yes</v>
      </c>
      <c r="J11083" s="4">
        <f>EOMONTH(OnlineRetail[[#This Row],[InvoiceDate]],-1)+1</f>
        <v>40756</v>
      </c>
      <c r="K11083" s="6">
        <f>OnlineRetail[[#This Row],[Quantity]]*OnlineRetail[[#This Row],[UnitPrice]]</f>
        <v>9.8999999999999986</v>
      </c>
      <c r="L11083" t="str">
        <f t="shared" si="173"/>
        <v>12570|Aug-2011</v>
      </c>
    </row>
    <row r="11084" spans="1:12">
      <c r="A11084">
        <v>549245</v>
      </c>
      <c r="B11084" t="s">
        <v>289</v>
      </c>
      <c r="C11084" t="s">
        <v>42</v>
      </c>
      <c r="D11084">
        <v>14</v>
      </c>
      <c r="E11084" s="1">
        <v>40759.349305555559</v>
      </c>
      <c r="F11084">
        <v>2.1</v>
      </c>
      <c r="G11084">
        <v>13057</v>
      </c>
      <c r="H11084" t="s">
        <v>31</v>
      </c>
      <c r="I11084" t="str">
        <f>IF(AND(LEFT(OnlineRetail[[#This Row],[InvoiceNo]],1)&lt;&gt;"C",OnlineRetail[[#This Row],[CustomerID]]&lt;&gt;""),"Yes","No")</f>
        <v>Yes</v>
      </c>
      <c r="J11084" s="4">
        <f>EOMONTH(OnlineRetail[[#This Row],[InvoiceDate]],-1)+1</f>
        <v>40756</v>
      </c>
      <c r="K11084" s="6">
        <f>OnlineRetail[[#This Row],[Quantity]]*OnlineRetail[[#This Row],[UnitPrice]]</f>
        <v>29.400000000000002</v>
      </c>
      <c r="L11084" t="str">
        <f t="shared" si="173"/>
        <v>13057|Aug-2011</v>
      </c>
    </row>
    <row r="11085" spans="1:12">
      <c r="A11085">
        <v>537355</v>
      </c>
      <c r="B11085" t="s">
        <v>273</v>
      </c>
      <c r="C11085" t="s">
        <v>27</v>
      </c>
      <c r="D11085">
        <v>12</v>
      </c>
      <c r="E11085" s="1">
        <v>40759.364583333343</v>
      </c>
      <c r="F11085">
        <v>2.5499999999999998</v>
      </c>
      <c r="G11085">
        <v>12816</v>
      </c>
      <c r="H11085" t="s">
        <v>10</v>
      </c>
      <c r="I11085" t="str">
        <f>IF(AND(LEFT(OnlineRetail[[#This Row],[InvoiceNo]],1)&lt;&gt;"C",OnlineRetail[[#This Row],[CustomerID]]&lt;&gt;""),"Yes","No")</f>
        <v>Yes</v>
      </c>
      <c r="J11085" s="4">
        <f>EOMONTH(OnlineRetail[[#This Row],[InvoiceDate]],-1)+1</f>
        <v>40756</v>
      </c>
      <c r="K11085" s="6">
        <f>OnlineRetail[[#This Row],[Quantity]]*OnlineRetail[[#This Row],[UnitPrice]]</f>
        <v>30.599999999999998</v>
      </c>
      <c r="L11085" t="str">
        <f t="shared" si="173"/>
        <v>12816|Aug-2011</v>
      </c>
    </row>
    <row r="11086" spans="1:12">
      <c r="A11086">
        <v>548363</v>
      </c>
      <c r="B11086" t="s">
        <v>220</v>
      </c>
      <c r="C11086" t="s">
        <v>9</v>
      </c>
      <c r="D11086">
        <v>15</v>
      </c>
      <c r="E11086" s="1">
        <v>40759.369444444441</v>
      </c>
      <c r="F11086">
        <v>9.9499999999999993</v>
      </c>
      <c r="G11086">
        <v>14031</v>
      </c>
      <c r="H11086" t="s">
        <v>31</v>
      </c>
      <c r="I11086" t="str">
        <f>IF(AND(LEFT(OnlineRetail[[#This Row],[InvoiceNo]],1)&lt;&gt;"C",OnlineRetail[[#This Row],[CustomerID]]&lt;&gt;""),"Yes","No")</f>
        <v>Yes</v>
      </c>
      <c r="J11086" s="4">
        <f>EOMONTH(OnlineRetail[[#This Row],[InvoiceDate]],-1)+1</f>
        <v>40756</v>
      </c>
      <c r="K11086" s="6">
        <f>OnlineRetail[[#This Row],[Quantity]]*OnlineRetail[[#This Row],[UnitPrice]]</f>
        <v>149.25</v>
      </c>
      <c r="L11086" t="str">
        <f t="shared" si="173"/>
        <v>14031|Aug-2011</v>
      </c>
    </row>
    <row r="11087" spans="1:12">
      <c r="A11087">
        <v>538090</v>
      </c>
      <c r="B11087" t="s">
        <v>266</v>
      </c>
      <c r="C11087" t="s">
        <v>21</v>
      </c>
      <c r="D11087">
        <v>15</v>
      </c>
      <c r="E11087" s="1">
        <v>40759.37777777778</v>
      </c>
      <c r="F11087">
        <v>4.95</v>
      </c>
      <c r="G11087">
        <v>13275</v>
      </c>
      <c r="H11087" t="s">
        <v>10</v>
      </c>
      <c r="I11087" t="str">
        <f>IF(AND(LEFT(OnlineRetail[[#This Row],[InvoiceNo]],1)&lt;&gt;"C",OnlineRetail[[#This Row],[CustomerID]]&lt;&gt;""),"Yes","No")</f>
        <v>Yes</v>
      </c>
      <c r="J11087" s="4">
        <f>EOMONTH(OnlineRetail[[#This Row],[InvoiceDate]],-1)+1</f>
        <v>40756</v>
      </c>
      <c r="K11087" s="6">
        <f>OnlineRetail[[#This Row],[Quantity]]*OnlineRetail[[#This Row],[UnitPrice]]</f>
        <v>74.25</v>
      </c>
      <c r="L11087" t="str">
        <f t="shared" si="173"/>
        <v>13275|Aug-2011</v>
      </c>
    </row>
    <row r="11088" spans="1:12">
      <c r="A11088">
        <v>536835</v>
      </c>
      <c r="B11088" t="s">
        <v>278</v>
      </c>
      <c r="C11088" t="s">
        <v>21</v>
      </c>
      <c r="D11088">
        <v>9</v>
      </c>
      <c r="E11088" s="1">
        <v>40759.382638888892</v>
      </c>
      <c r="F11088">
        <v>3.39</v>
      </c>
      <c r="G11088">
        <v>14014</v>
      </c>
      <c r="H11088" t="s">
        <v>10</v>
      </c>
      <c r="I11088" t="str">
        <f>IF(AND(LEFT(OnlineRetail[[#This Row],[InvoiceNo]],1)&lt;&gt;"C",OnlineRetail[[#This Row],[CustomerID]]&lt;&gt;""),"Yes","No")</f>
        <v>Yes</v>
      </c>
      <c r="J11088" s="4">
        <f>EOMONTH(OnlineRetail[[#This Row],[InvoiceDate]],-1)+1</f>
        <v>40756</v>
      </c>
      <c r="K11088" s="6">
        <f>OnlineRetail[[#This Row],[Quantity]]*OnlineRetail[[#This Row],[UnitPrice]]</f>
        <v>30.51</v>
      </c>
      <c r="L11088" t="str">
        <f t="shared" si="173"/>
        <v>14014|Aug-2011</v>
      </c>
    </row>
    <row r="11089" spans="1:12">
      <c r="A11089">
        <v>548739</v>
      </c>
      <c r="B11089" t="s">
        <v>193</v>
      </c>
      <c r="C11089" t="s">
        <v>19</v>
      </c>
      <c r="D11089">
        <v>17</v>
      </c>
      <c r="E11089" s="1">
        <v>40759.394444444442</v>
      </c>
      <c r="F11089">
        <v>4.25</v>
      </c>
      <c r="G11089">
        <v>14232</v>
      </c>
      <c r="H11089" t="s">
        <v>10</v>
      </c>
      <c r="I11089" t="str">
        <f>IF(AND(LEFT(OnlineRetail[[#This Row],[InvoiceNo]],1)&lt;&gt;"C",OnlineRetail[[#This Row],[CustomerID]]&lt;&gt;""),"Yes","No")</f>
        <v>Yes</v>
      </c>
      <c r="J11089" s="4">
        <f>EOMONTH(OnlineRetail[[#This Row],[InvoiceDate]],-1)+1</f>
        <v>40756</v>
      </c>
      <c r="K11089" s="6">
        <f>OnlineRetail[[#This Row],[Quantity]]*OnlineRetail[[#This Row],[UnitPrice]]</f>
        <v>72.25</v>
      </c>
      <c r="L11089" t="str">
        <f t="shared" si="173"/>
        <v>14232|Aug-2011</v>
      </c>
    </row>
    <row r="11090" spans="1:12">
      <c r="A11090">
        <v>539099</v>
      </c>
      <c r="B11090" t="s">
        <v>302</v>
      </c>
      <c r="C11090" t="s">
        <v>12</v>
      </c>
      <c r="D11090">
        <v>10</v>
      </c>
      <c r="E11090" s="1">
        <v>40759.401388888888</v>
      </c>
      <c r="F11090">
        <v>1.65</v>
      </c>
      <c r="G11090">
        <v>12653</v>
      </c>
      <c r="H11090" t="s">
        <v>25</v>
      </c>
      <c r="I11090" t="str">
        <f>IF(AND(LEFT(OnlineRetail[[#This Row],[InvoiceNo]],1)&lt;&gt;"C",OnlineRetail[[#This Row],[CustomerID]]&lt;&gt;""),"Yes","No")</f>
        <v>Yes</v>
      </c>
      <c r="J11090" s="4">
        <f>EOMONTH(OnlineRetail[[#This Row],[InvoiceDate]],-1)+1</f>
        <v>40756</v>
      </c>
      <c r="K11090" s="6">
        <f>OnlineRetail[[#This Row],[Quantity]]*OnlineRetail[[#This Row],[UnitPrice]]</f>
        <v>16.5</v>
      </c>
      <c r="L11090" t="str">
        <f t="shared" si="173"/>
        <v>12653|Aug-2011</v>
      </c>
    </row>
    <row r="11091" spans="1:12">
      <c r="A11091">
        <v>545912</v>
      </c>
      <c r="B11091" t="s">
        <v>171</v>
      </c>
      <c r="C11091" t="s">
        <v>29</v>
      </c>
      <c r="D11091">
        <v>6</v>
      </c>
      <c r="E11091" s="1">
        <v>40759.404166666667</v>
      </c>
      <c r="F11091">
        <v>9.9499999999999993</v>
      </c>
      <c r="G11091">
        <v>12560</v>
      </c>
      <c r="H11091" t="s">
        <v>31</v>
      </c>
      <c r="I11091" t="str">
        <f>IF(AND(LEFT(OnlineRetail[[#This Row],[InvoiceNo]],1)&lt;&gt;"C",OnlineRetail[[#This Row],[CustomerID]]&lt;&gt;""),"Yes","No")</f>
        <v>Yes</v>
      </c>
      <c r="J11091" s="4">
        <f>EOMONTH(OnlineRetail[[#This Row],[InvoiceDate]],-1)+1</f>
        <v>40756</v>
      </c>
      <c r="K11091" s="6">
        <f>OnlineRetail[[#This Row],[Quantity]]*OnlineRetail[[#This Row],[UnitPrice]]</f>
        <v>59.699999999999996</v>
      </c>
      <c r="L11091" t="str">
        <f t="shared" si="173"/>
        <v>12560|Aug-2011</v>
      </c>
    </row>
    <row r="11092" spans="1:12">
      <c r="A11092">
        <v>542892</v>
      </c>
      <c r="B11092" t="s">
        <v>43</v>
      </c>
      <c r="C11092" t="s">
        <v>46</v>
      </c>
      <c r="D11092">
        <v>6</v>
      </c>
      <c r="E11092" s="1">
        <v>40759.418749999997</v>
      </c>
      <c r="F11092">
        <v>5.95</v>
      </c>
      <c r="G11092">
        <v>12403</v>
      </c>
      <c r="H11092" t="s">
        <v>17</v>
      </c>
      <c r="I11092" t="str">
        <f>IF(AND(LEFT(OnlineRetail[[#This Row],[InvoiceNo]],1)&lt;&gt;"C",OnlineRetail[[#This Row],[CustomerID]]&lt;&gt;""),"Yes","No")</f>
        <v>Yes</v>
      </c>
      <c r="J11092" s="4">
        <f>EOMONTH(OnlineRetail[[#This Row],[InvoiceDate]],-1)+1</f>
        <v>40756</v>
      </c>
      <c r="K11092" s="6">
        <f>OnlineRetail[[#This Row],[Quantity]]*OnlineRetail[[#This Row],[UnitPrice]]</f>
        <v>35.700000000000003</v>
      </c>
      <c r="L11092" t="str">
        <f t="shared" si="173"/>
        <v>12403|Aug-2011</v>
      </c>
    </row>
    <row r="11093" spans="1:12">
      <c r="A11093">
        <v>542441</v>
      </c>
      <c r="B11093" t="s">
        <v>56</v>
      </c>
      <c r="C11093" t="s">
        <v>83</v>
      </c>
      <c r="D11093">
        <v>7</v>
      </c>
      <c r="E11093" s="1">
        <v>40759.427777777782</v>
      </c>
      <c r="F11093">
        <v>5.95</v>
      </c>
      <c r="G11093">
        <v>13539</v>
      </c>
      <c r="H11093" t="s">
        <v>10</v>
      </c>
      <c r="I11093" t="str">
        <f>IF(AND(LEFT(OnlineRetail[[#This Row],[InvoiceNo]],1)&lt;&gt;"C",OnlineRetail[[#This Row],[CustomerID]]&lt;&gt;""),"Yes","No")</f>
        <v>Yes</v>
      </c>
      <c r="J11093" s="4">
        <f>EOMONTH(OnlineRetail[[#This Row],[InvoiceDate]],-1)+1</f>
        <v>40756</v>
      </c>
      <c r="K11093" s="6">
        <f>OnlineRetail[[#This Row],[Quantity]]*OnlineRetail[[#This Row],[UnitPrice]]</f>
        <v>41.65</v>
      </c>
      <c r="L11093" t="str">
        <f t="shared" si="173"/>
        <v>13539|Aug-2011</v>
      </c>
    </row>
    <row r="11094" spans="1:12">
      <c r="A11094">
        <v>553234</v>
      </c>
      <c r="B11094" t="s">
        <v>216</v>
      </c>
      <c r="C11094" t="s">
        <v>53</v>
      </c>
      <c r="D11094">
        <v>3</v>
      </c>
      <c r="E11094" s="1">
        <v>40759.431250000001</v>
      </c>
      <c r="F11094">
        <v>3.39</v>
      </c>
      <c r="G11094">
        <v>13058</v>
      </c>
      <c r="H11094" t="s">
        <v>10</v>
      </c>
      <c r="I11094" t="str">
        <f>IF(AND(LEFT(OnlineRetail[[#This Row],[InvoiceNo]],1)&lt;&gt;"C",OnlineRetail[[#This Row],[CustomerID]]&lt;&gt;""),"Yes","No")</f>
        <v>Yes</v>
      </c>
      <c r="J11094" s="4">
        <f>EOMONTH(OnlineRetail[[#This Row],[InvoiceDate]],-1)+1</f>
        <v>40756</v>
      </c>
      <c r="K11094" s="6">
        <f>OnlineRetail[[#This Row],[Quantity]]*OnlineRetail[[#This Row],[UnitPrice]]</f>
        <v>10.17</v>
      </c>
      <c r="L11094" t="str">
        <f t="shared" si="173"/>
        <v>13058|Aug-2011</v>
      </c>
    </row>
    <row r="11095" spans="1:12">
      <c r="A11095">
        <v>538567</v>
      </c>
      <c r="B11095" t="s">
        <v>116</v>
      </c>
      <c r="C11095" t="s">
        <v>62</v>
      </c>
      <c r="D11095">
        <v>20</v>
      </c>
      <c r="E11095" s="1">
        <v>40759.434027777781</v>
      </c>
      <c r="F11095">
        <v>5.95</v>
      </c>
      <c r="G11095">
        <v>12503</v>
      </c>
      <c r="H11095" t="s">
        <v>10</v>
      </c>
      <c r="I11095" t="str">
        <f>IF(AND(LEFT(OnlineRetail[[#This Row],[InvoiceNo]],1)&lt;&gt;"C",OnlineRetail[[#This Row],[CustomerID]]&lt;&gt;""),"Yes","No")</f>
        <v>Yes</v>
      </c>
      <c r="J11095" s="4">
        <f>EOMONTH(OnlineRetail[[#This Row],[InvoiceDate]],-1)+1</f>
        <v>40756</v>
      </c>
      <c r="K11095" s="6">
        <f>OnlineRetail[[#This Row],[Quantity]]*OnlineRetail[[#This Row],[UnitPrice]]</f>
        <v>119</v>
      </c>
      <c r="L11095" t="str">
        <f t="shared" si="173"/>
        <v>12503|Aug-2011</v>
      </c>
    </row>
    <row r="11096" spans="1:12">
      <c r="A11096">
        <v>552240</v>
      </c>
      <c r="B11096" t="s">
        <v>66</v>
      </c>
      <c r="C11096" t="s">
        <v>24</v>
      </c>
      <c r="D11096">
        <v>22</v>
      </c>
      <c r="E11096" s="1">
        <v>40759.44027777778</v>
      </c>
      <c r="F11096">
        <v>4.25</v>
      </c>
      <c r="G11096">
        <v>13337</v>
      </c>
      <c r="H11096" t="s">
        <v>10</v>
      </c>
      <c r="I11096" t="str">
        <f>IF(AND(LEFT(OnlineRetail[[#This Row],[InvoiceNo]],1)&lt;&gt;"C",OnlineRetail[[#This Row],[CustomerID]]&lt;&gt;""),"Yes","No")</f>
        <v>Yes</v>
      </c>
      <c r="J11096" s="4">
        <f>EOMONTH(OnlineRetail[[#This Row],[InvoiceDate]],-1)+1</f>
        <v>40756</v>
      </c>
      <c r="K11096" s="6">
        <f>OnlineRetail[[#This Row],[Quantity]]*OnlineRetail[[#This Row],[UnitPrice]]</f>
        <v>93.5</v>
      </c>
      <c r="L11096" t="str">
        <f t="shared" si="173"/>
        <v>13337|Aug-2011</v>
      </c>
    </row>
    <row r="11097" spans="1:12">
      <c r="A11097">
        <v>538058</v>
      </c>
      <c r="B11097" t="s">
        <v>169</v>
      </c>
      <c r="C11097" t="s">
        <v>40</v>
      </c>
      <c r="D11097">
        <v>14</v>
      </c>
      <c r="E11097" s="1">
        <v>40759.442361111112</v>
      </c>
      <c r="F11097">
        <v>5.95</v>
      </c>
      <c r="G11097">
        <v>12475</v>
      </c>
      <c r="H11097" t="s">
        <v>10</v>
      </c>
      <c r="I11097" t="str">
        <f>IF(AND(LEFT(OnlineRetail[[#This Row],[InvoiceNo]],1)&lt;&gt;"C",OnlineRetail[[#This Row],[CustomerID]]&lt;&gt;""),"Yes","No")</f>
        <v>Yes</v>
      </c>
      <c r="J11097" s="4">
        <f>EOMONTH(OnlineRetail[[#This Row],[InvoiceDate]],-1)+1</f>
        <v>40756</v>
      </c>
      <c r="K11097" s="6">
        <f>OnlineRetail[[#This Row],[Quantity]]*OnlineRetail[[#This Row],[UnitPrice]]</f>
        <v>83.3</v>
      </c>
      <c r="L11097" t="str">
        <f t="shared" si="173"/>
        <v>12475|Aug-2011</v>
      </c>
    </row>
    <row r="11098" spans="1:12">
      <c r="A11098">
        <v>545563</v>
      </c>
      <c r="B11098" t="s">
        <v>91</v>
      </c>
      <c r="C11098" t="s">
        <v>14</v>
      </c>
      <c r="D11098">
        <v>17</v>
      </c>
      <c r="E11098" s="1">
        <v>40759.453472222223</v>
      </c>
      <c r="F11098">
        <v>0.85</v>
      </c>
      <c r="G11098">
        <v>13498</v>
      </c>
      <c r="H11098" t="s">
        <v>10</v>
      </c>
      <c r="I11098" t="str">
        <f>IF(AND(LEFT(OnlineRetail[[#This Row],[InvoiceNo]],1)&lt;&gt;"C",OnlineRetail[[#This Row],[CustomerID]]&lt;&gt;""),"Yes","No")</f>
        <v>Yes</v>
      </c>
      <c r="J11098" s="4">
        <f>EOMONTH(OnlineRetail[[#This Row],[InvoiceDate]],-1)+1</f>
        <v>40756</v>
      </c>
      <c r="K11098" s="6">
        <f>OnlineRetail[[#This Row],[Quantity]]*OnlineRetail[[#This Row],[UnitPrice]]</f>
        <v>14.45</v>
      </c>
      <c r="L11098" t="str">
        <f t="shared" si="173"/>
        <v>13498|Aug-2011</v>
      </c>
    </row>
    <row r="11099" spans="1:12">
      <c r="A11099">
        <v>547907</v>
      </c>
      <c r="B11099" t="s">
        <v>190</v>
      </c>
      <c r="C11099" t="s">
        <v>19</v>
      </c>
      <c r="D11099">
        <v>21</v>
      </c>
      <c r="E11099" s="1">
        <v>40759.456944444442</v>
      </c>
      <c r="F11099">
        <v>3.39</v>
      </c>
      <c r="G11099">
        <v>13164</v>
      </c>
      <c r="H11099" t="s">
        <v>10</v>
      </c>
      <c r="I11099" t="str">
        <f>IF(AND(LEFT(OnlineRetail[[#This Row],[InvoiceNo]],1)&lt;&gt;"C",OnlineRetail[[#This Row],[CustomerID]]&lt;&gt;""),"Yes","No")</f>
        <v>Yes</v>
      </c>
      <c r="J11099" s="4">
        <f>EOMONTH(OnlineRetail[[#This Row],[InvoiceDate]],-1)+1</f>
        <v>40756</v>
      </c>
      <c r="K11099" s="6">
        <f>OnlineRetail[[#This Row],[Quantity]]*OnlineRetail[[#This Row],[UnitPrice]]</f>
        <v>71.19</v>
      </c>
      <c r="L11099" t="str">
        <f t="shared" si="173"/>
        <v>13164|Aug-2011</v>
      </c>
    </row>
    <row r="11100" spans="1:12">
      <c r="A11100">
        <v>552019</v>
      </c>
      <c r="B11100" t="s">
        <v>130</v>
      </c>
      <c r="C11100" t="s">
        <v>40</v>
      </c>
      <c r="D11100">
        <v>11</v>
      </c>
      <c r="E11100" s="1">
        <v>40759.459722222222</v>
      </c>
      <c r="F11100">
        <v>9.9499999999999993</v>
      </c>
      <c r="G11100">
        <v>12375</v>
      </c>
      <c r="H11100" t="s">
        <v>31</v>
      </c>
      <c r="I11100" t="str">
        <f>IF(AND(LEFT(OnlineRetail[[#This Row],[InvoiceNo]],1)&lt;&gt;"C",OnlineRetail[[#This Row],[CustomerID]]&lt;&gt;""),"Yes","No")</f>
        <v>Yes</v>
      </c>
      <c r="J11100" s="4">
        <f>EOMONTH(OnlineRetail[[#This Row],[InvoiceDate]],-1)+1</f>
        <v>40756</v>
      </c>
      <c r="K11100" s="6">
        <f>OnlineRetail[[#This Row],[Quantity]]*OnlineRetail[[#This Row],[UnitPrice]]</f>
        <v>109.44999999999999</v>
      </c>
      <c r="L11100" t="str">
        <f t="shared" si="173"/>
        <v>12375|Aug-2011</v>
      </c>
    </row>
    <row r="11101" spans="1:12">
      <c r="A11101">
        <v>551930</v>
      </c>
      <c r="B11101" t="s">
        <v>79</v>
      </c>
      <c r="C11101" t="s">
        <v>21</v>
      </c>
      <c r="D11101">
        <v>10</v>
      </c>
      <c r="E11101" s="1">
        <v>40759.474305555559</v>
      </c>
      <c r="F11101">
        <v>3.39</v>
      </c>
      <c r="G11101">
        <v>13570</v>
      </c>
      <c r="H11101" t="s">
        <v>31</v>
      </c>
      <c r="I11101" t="str">
        <f>IF(AND(LEFT(OnlineRetail[[#This Row],[InvoiceNo]],1)&lt;&gt;"C",OnlineRetail[[#This Row],[CustomerID]]&lt;&gt;""),"Yes","No")</f>
        <v>Yes</v>
      </c>
      <c r="J11101" s="4">
        <f>EOMONTH(OnlineRetail[[#This Row],[InvoiceDate]],-1)+1</f>
        <v>40756</v>
      </c>
      <c r="K11101" s="6">
        <f>OnlineRetail[[#This Row],[Quantity]]*OnlineRetail[[#This Row],[UnitPrice]]</f>
        <v>33.9</v>
      </c>
      <c r="L11101" t="str">
        <f t="shared" si="173"/>
        <v>13570|Aug-2011</v>
      </c>
    </row>
    <row r="11102" spans="1:12">
      <c r="A11102">
        <v>544999</v>
      </c>
      <c r="B11102" t="s">
        <v>34</v>
      </c>
      <c r="C11102" t="s">
        <v>48</v>
      </c>
      <c r="D11102">
        <v>10</v>
      </c>
      <c r="E11102" s="1">
        <v>40759.495138888888</v>
      </c>
      <c r="F11102">
        <v>5.95</v>
      </c>
      <c r="G11102">
        <v>12946</v>
      </c>
      <c r="H11102" t="s">
        <v>10</v>
      </c>
      <c r="I11102" t="str">
        <f>IF(AND(LEFT(OnlineRetail[[#This Row],[InvoiceNo]],1)&lt;&gt;"C",OnlineRetail[[#This Row],[CustomerID]]&lt;&gt;""),"Yes","No")</f>
        <v>Yes</v>
      </c>
      <c r="J11102" s="4">
        <f>EOMONTH(OnlineRetail[[#This Row],[InvoiceDate]],-1)+1</f>
        <v>40756</v>
      </c>
      <c r="K11102" s="6">
        <f>OnlineRetail[[#This Row],[Quantity]]*OnlineRetail[[#This Row],[UnitPrice]]</f>
        <v>59.5</v>
      </c>
      <c r="L11102" t="str">
        <f t="shared" si="173"/>
        <v>12946|Aug-2011</v>
      </c>
    </row>
    <row r="11103" spans="1:12">
      <c r="A11103">
        <v>555579</v>
      </c>
      <c r="B11103" t="s">
        <v>297</v>
      </c>
      <c r="C11103" t="s">
        <v>9</v>
      </c>
      <c r="D11103">
        <v>15</v>
      </c>
      <c r="E11103" s="1">
        <v>40759.500694444447</v>
      </c>
      <c r="F11103">
        <v>4.95</v>
      </c>
      <c r="G11103">
        <v>13542</v>
      </c>
      <c r="H11103" t="s">
        <v>31</v>
      </c>
      <c r="I11103" t="str">
        <f>IF(AND(LEFT(OnlineRetail[[#This Row],[InvoiceNo]],1)&lt;&gt;"C",OnlineRetail[[#This Row],[CustomerID]]&lt;&gt;""),"Yes","No")</f>
        <v>Yes</v>
      </c>
      <c r="J11103" s="4">
        <f>EOMONTH(OnlineRetail[[#This Row],[InvoiceDate]],-1)+1</f>
        <v>40756</v>
      </c>
      <c r="K11103" s="6">
        <f>OnlineRetail[[#This Row],[Quantity]]*OnlineRetail[[#This Row],[UnitPrice]]</f>
        <v>74.25</v>
      </c>
      <c r="L11103" t="str">
        <f t="shared" si="173"/>
        <v>13542|Aug-2011</v>
      </c>
    </row>
    <row r="11104" spans="1:12">
      <c r="A11104">
        <v>539038</v>
      </c>
      <c r="B11104" t="s">
        <v>185</v>
      </c>
      <c r="C11104" t="s">
        <v>83</v>
      </c>
      <c r="D11104">
        <v>21</v>
      </c>
      <c r="E11104" s="1">
        <v>40759.506944444453</v>
      </c>
      <c r="F11104">
        <v>2.1</v>
      </c>
      <c r="G11104">
        <v>13081</v>
      </c>
      <c r="H11104" t="s">
        <v>10</v>
      </c>
      <c r="I11104" t="str">
        <f>IF(AND(LEFT(OnlineRetail[[#This Row],[InvoiceNo]],1)&lt;&gt;"C",OnlineRetail[[#This Row],[CustomerID]]&lt;&gt;""),"Yes","No")</f>
        <v>Yes</v>
      </c>
      <c r="J11104" s="4">
        <f>EOMONTH(OnlineRetail[[#This Row],[InvoiceDate]],-1)+1</f>
        <v>40756</v>
      </c>
      <c r="K11104" s="6">
        <f>OnlineRetail[[#This Row],[Quantity]]*OnlineRetail[[#This Row],[UnitPrice]]</f>
        <v>44.1</v>
      </c>
      <c r="L11104" t="str">
        <f t="shared" si="173"/>
        <v>13081|Aug-2011</v>
      </c>
    </row>
    <row r="11105" spans="1:12">
      <c r="A11105">
        <v>550784</v>
      </c>
      <c r="B11105" t="s">
        <v>138</v>
      </c>
      <c r="C11105" t="s">
        <v>16</v>
      </c>
      <c r="D11105">
        <v>20</v>
      </c>
      <c r="E11105" s="1">
        <v>40759.508333333331</v>
      </c>
      <c r="F11105">
        <v>3.39</v>
      </c>
      <c r="G11105">
        <v>12366</v>
      </c>
      <c r="H11105" t="s">
        <v>17</v>
      </c>
      <c r="I11105" t="str">
        <f>IF(AND(LEFT(OnlineRetail[[#This Row],[InvoiceNo]],1)&lt;&gt;"C",OnlineRetail[[#This Row],[CustomerID]]&lt;&gt;""),"Yes","No")</f>
        <v>Yes</v>
      </c>
      <c r="J11105" s="4">
        <f>EOMONTH(OnlineRetail[[#This Row],[InvoiceDate]],-1)+1</f>
        <v>40756</v>
      </c>
      <c r="K11105" s="6">
        <f>OnlineRetail[[#This Row],[Quantity]]*OnlineRetail[[#This Row],[UnitPrice]]</f>
        <v>67.8</v>
      </c>
      <c r="L11105" t="str">
        <f t="shared" si="173"/>
        <v>12366|Aug-2011</v>
      </c>
    </row>
    <row r="11106" spans="1:12">
      <c r="A11106">
        <v>549206</v>
      </c>
      <c r="B11106" t="s">
        <v>45</v>
      </c>
      <c r="C11106" t="s">
        <v>33</v>
      </c>
      <c r="D11106">
        <v>5</v>
      </c>
      <c r="E11106" s="1">
        <v>40759.529861111107</v>
      </c>
      <c r="F11106">
        <v>3.39</v>
      </c>
      <c r="G11106">
        <v>12769</v>
      </c>
      <c r="H11106" t="s">
        <v>10</v>
      </c>
      <c r="I11106" t="str">
        <f>IF(AND(LEFT(OnlineRetail[[#This Row],[InvoiceNo]],1)&lt;&gt;"C",OnlineRetail[[#This Row],[CustomerID]]&lt;&gt;""),"Yes","No")</f>
        <v>Yes</v>
      </c>
      <c r="J11106" s="4">
        <f>EOMONTH(OnlineRetail[[#This Row],[InvoiceDate]],-1)+1</f>
        <v>40756</v>
      </c>
      <c r="K11106" s="6">
        <f>OnlineRetail[[#This Row],[Quantity]]*OnlineRetail[[#This Row],[UnitPrice]]</f>
        <v>16.95</v>
      </c>
      <c r="L11106" t="str">
        <f t="shared" si="173"/>
        <v>12769|Aug-2011</v>
      </c>
    </row>
    <row r="11107" spans="1:12">
      <c r="A11107">
        <v>537959</v>
      </c>
      <c r="B11107" t="s">
        <v>166</v>
      </c>
      <c r="C11107" t="s">
        <v>40</v>
      </c>
      <c r="D11107">
        <v>12</v>
      </c>
      <c r="E11107" s="1">
        <v>40759.530555555553</v>
      </c>
      <c r="F11107">
        <v>4.95</v>
      </c>
      <c r="G11107">
        <v>13050</v>
      </c>
      <c r="H11107" t="s">
        <v>10</v>
      </c>
      <c r="I11107" t="str">
        <f>IF(AND(LEFT(OnlineRetail[[#This Row],[InvoiceNo]],1)&lt;&gt;"C",OnlineRetail[[#This Row],[CustomerID]]&lt;&gt;""),"Yes","No")</f>
        <v>Yes</v>
      </c>
      <c r="J11107" s="4">
        <f>EOMONTH(OnlineRetail[[#This Row],[InvoiceDate]],-1)+1</f>
        <v>40756</v>
      </c>
      <c r="K11107" s="6">
        <f>OnlineRetail[[#This Row],[Quantity]]*OnlineRetail[[#This Row],[UnitPrice]]</f>
        <v>59.400000000000006</v>
      </c>
      <c r="L11107" t="str">
        <f t="shared" si="173"/>
        <v>13050|Aug-2011</v>
      </c>
    </row>
    <row r="11108" spans="1:12">
      <c r="A11108">
        <v>538601</v>
      </c>
      <c r="B11108" t="s">
        <v>139</v>
      </c>
      <c r="C11108" t="s">
        <v>50</v>
      </c>
      <c r="D11108">
        <v>6</v>
      </c>
      <c r="E11108" s="1">
        <v>40759.530555555553</v>
      </c>
      <c r="F11108">
        <v>0.85</v>
      </c>
      <c r="G11108">
        <v>13374</v>
      </c>
      <c r="H11108" t="s">
        <v>121</v>
      </c>
      <c r="I11108" t="str">
        <f>IF(AND(LEFT(OnlineRetail[[#This Row],[InvoiceNo]],1)&lt;&gt;"C",OnlineRetail[[#This Row],[CustomerID]]&lt;&gt;""),"Yes","No")</f>
        <v>Yes</v>
      </c>
      <c r="J11108" s="4">
        <f>EOMONTH(OnlineRetail[[#This Row],[InvoiceDate]],-1)+1</f>
        <v>40756</v>
      </c>
      <c r="K11108" s="6">
        <f>OnlineRetail[[#This Row],[Quantity]]*OnlineRetail[[#This Row],[UnitPrice]]</f>
        <v>5.0999999999999996</v>
      </c>
      <c r="L11108" t="str">
        <f t="shared" si="173"/>
        <v>13374|Aug-2011</v>
      </c>
    </row>
    <row r="11109" spans="1:12">
      <c r="A11109">
        <v>551348</v>
      </c>
      <c r="B11109" t="s">
        <v>229</v>
      </c>
      <c r="C11109" t="s">
        <v>39</v>
      </c>
      <c r="D11109">
        <v>11</v>
      </c>
      <c r="E11109" s="1">
        <v>40759.53125</v>
      </c>
      <c r="F11109">
        <v>7.95</v>
      </c>
      <c r="G11109">
        <v>13065</v>
      </c>
      <c r="H11109" t="s">
        <v>10</v>
      </c>
      <c r="I11109" t="str">
        <f>IF(AND(LEFT(OnlineRetail[[#This Row],[InvoiceNo]],1)&lt;&gt;"C",OnlineRetail[[#This Row],[CustomerID]]&lt;&gt;""),"Yes","No")</f>
        <v>Yes</v>
      </c>
      <c r="J11109" s="4">
        <f>EOMONTH(OnlineRetail[[#This Row],[InvoiceDate]],-1)+1</f>
        <v>40756</v>
      </c>
      <c r="K11109" s="6">
        <f>OnlineRetail[[#This Row],[Quantity]]*OnlineRetail[[#This Row],[UnitPrice]]</f>
        <v>87.45</v>
      </c>
      <c r="L11109" t="str">
        <f t="shared" si="173"/>
        <v>13065|Aug-2011</v>
      </c>
    </row>
    <row r="11110" spans="1:12">
      <c r="A11110">
        <v>548316</v>
      </c>
      <c r="B11110" t="s">
        <v>67</v>
      </c>
      <c r="C11110" t="s">
        <v>14</v>
      </c>
      <c r="D11110">
        <v>4</v>
      </c>
      <c r="E11110" s="1">
        <v>40759.534722222219</v>
      </c>
      <c r="F11110">
        <v>4.25</v>
      </c>
      <c r="G11110">
        <v>12467</v>
      </c>
      <c r="H11110" t="s">
        <v>10</v>
      </c>
      <c r="I11110" t="str">
        <f>IF(AND(LEFT(OnlineRetail[[#This Row],[InvoiceNo]],1)&lt;&gt;"C",OnlineRetail[[#This Row],[CustomerID]]&lt;&gt;""),"Yes","No")</f>
        <v>Yes</v>
      </c>
      <c r="J11110" s="4">
        <f>EOMONTH(OnlineRetail[[#This Row],[InvoiceDate]],-1)+1</f>
        <v>40756</v>
      </c>
      <c r="K11110" s="6">
        <f>OnlineRetail[[#This Row],[Quantity]]*OnlineRetail[[#This Row],[UnitPrice]]</f>
        <v>17</v>
      </c>
      <c r="L11110" t="str">
        <f t="shared" si="173"/>
        <v>12467|Aug-2011</v>
      </c>
    </row>
    <row r="11111" spans="1:12">
      <c r="A11111">
        <v>542909</v>
      </c>
      <c r="B11111" t="s">
        <v>222</v>
      </c>
      <c r="C11111" t="s">
        <v>50</v>
      </c>
      <c r="D11111">
        <v>6</v>
      </c>
      <c r="E11111" s="1">
        <v>40759.534722222219</v>
      </c>
      <c r="F11111">
        <v>0.85</v>
      </c>
      <c r="G11111">
        <v>13687</v>
      </c>
      <c r="H11111" t="s">
        <v>70</v>
      </c>
      <c r="I11111" t="str">
        <f>IF(AND(LEFT(OnlineRetail[[#This Row],[InvoiceNo]],1)&lt;&gt;"C",OnlineRetail[[#This Row],[CustomerID]]&lt;&gt;""),"Yes","No")</f>
        <v>Yes</v>
      </c>
      <c r="J11111" s="4">
        <f>EOMONTH(OnlineRetail[[#This Row],[InvoiceDate]],-1)+1</f>
        <v>40756</v>
      </c>
      <c r="K11111" s="6">
        <f>OnlineRetail[[#This Row],[Quantity]]*OnlineRetail[[#This Row],[UnitPrice]]</f>
        <v>5.0999999999999996</v>
      </c>
      <c r="L11111" t="str">
        <f t="shared" si="173"/>
        <v>13687|Aug-2011</v>
      </c>
    </row>
    <row r="11112" spans="1:12">
      <c r="A11112">
        <v>541752</v>
      </c>
      <c r="B11112" t="s">
        <v>208</v>
      </c>
      <c r="C11112" t="s">
        <v>12</v>
      </c>
      <c r="D11112">
        <v>12</v>
      </c>
      <c r="E11112" s="1">
        <v>40759.537499999999</v>
      </c>
      <c r="F11112">
        <v>1.25</v>
      </c>
      <c r="G11112">
        <v>12425</v>
      </c>
      <c r="H11112" t="s">
        <v>25</v>
      </c>
      <c r="I11112" t="str">
        <f>IF(AND(LEFT(OnlineRetail[[#This Row],[InvoiceNo]],1)&lt;&gt;"C",OnlineRetail[[#This Row],[CustomerID]]&lt;&gt;""),"Yes","No")</f>
        <v>Yes</v>
      </c>
      <c r="J11112" s="4">
        <f>EOMONTH(OnlineRetail[[#This Row],[InvoiceDate]],-1)+1</f>
        <v>40756</v>
      </c>
      <c r="K11112" s="6">
        <f>OnlineRetail[[#This Row],[Quantity]]*OnlineRetail[[#This Row],[UnitPrice]]</f>
        <v>15</v>
      </c>
      <c r="L11112" t="str">
        <f t="shared" si="173"/>
        <v>12425|Aug-2011</v>
      </c>
    </row>
    <row r="11113" spans="1:12">
      <c r="A11113">
        <v>540544</v>
      </c>
      <c r="B11113" t="s">
        <v>111</v>
      </c>
      <c r="C11113" t="s">
        <v>50</v>
      </c>
      <c r="D11113">
        <v>13</v>
      </c>
      <c r="E11113" s="1">
        <v>40759.543749999997</v>
      </c>
      <c r="F11113">
        <v>4.25</v>
      </c>
      <c r="G11113">
        <v>12461</v>
      </c>
      <c r="H11113" t="s">
        <v>10</v>
      </c>
      <c r="I11113" t="str">
        <f>IF(AND(LEFT(OnlineRetail[[#This Row],[InvoiceNo]],1)&lt;&gt;"C",OnlineRetail[[#This Row],[CustomerID]]&lt;&gt;""),"Yes","No")</f>
        <v>Yes</v>
      </c>
      <c r="J11113" s="4">
        <f>EOMONTH(OnlineRetail[[#This Row],[InvoiceDate]],-1)+1</f>
        <v>40756</v>
      </c>
      <c r="K11113" s="6">
        <f>OnlineRetail[[#This Row],[Quantity]]*OnlineRetail[[#This Row],[UnitPrice]]</f>
        <v>55.25</v>
      </c>
      <c r="L11113" t="str">
        <f t="shared" si="173"/>
        <v>12461|Aug-2011</v>
      </c>
    </row>
    <row r="11114" spans="1:12">
      <c r="A11114">
        <v>538229</v>
      </c>
      <c r="B11114" t="s">
        <v>244</v>
      </c>
      <c r="C11114" t="s">
        <v>16</v>
      </c>
      <c r="D11114">
        <v>11</v>
      </c>
      <c r="E11114" s="1">
        <v>40759.555555555547</v>
      </c>
      <c r="F11114">
        <v>0.85</v>
      </c>
      <c r="G11114">
        <v>13311</v>
      </c>
      <c r="H11114" t="s">
        <v>10</v>
      </c>
      <c r="I11114" t="str">
        <f>IF(AND(LEFT(OnlineRetail[[#This Row],[InvoiceNo]],1)&lt;&gt;"C",OnlineRetail[[#This Row],[CustomerID]]&lt;&gt;""),"Yes","No")</f>
        <v>Yes</v>
      </c>
      <c r="J11114" s="4">
        <f>EOMONTH(OnlineRetail[[#This Row],[InvoiceDate]],-1)+1</f>
        <v>40756</v>
      </c>
      <c r="K11114" s="6">
        <f>OnlineRetail[[#This Row],[Quantity]]*OnlineRetail[[#This Row],[UnitPrice]]</f>
        <v>9.35</v>
      </c>
      <c r="L11114" t="str">
        <f t="shared" si="173"/>
        <v>13311|Aug-2011</v>
      </c>
    </row>
    <row r="11115" spans="1:12">
      <c r="A11115">
        <v>536813</v>
      </c>
      <c r="B11115" t="s">
        <v>102</v>
      </c>
      <c r="C11115" t="s">
        <v>12</v>
      </c>
      <c r="D11115">
        <v>16</v>
      </c>
      <c r="E11115" s="1">
        <v>40759.568749999999</v>
      </c>
      <c r="F11115">
        <v>4.95</v>
      </c>
      <c r="G11115">
        <v>14044</v>
      </c>
      <c r="H11115" t="s">
        <v>10</v>
      </c>
      <c r="I11115" t="str">
        <f>IF(AND(LEFT(OnlineRetail[[#This Row],[InvoiceNo]],1)&lt;&gt;"C",OnlineRetail[[#This Row],[CustomerID]]&lt;&gt;""),"Yes","No")</f>
        <v>Yes</v>
      </c>
      <c r="J11115" s="4">
        <f>EOMONTH(OnlineRetail[[#This Row],[InvoiceDate]],-1)+1</f>
        <v>40756</v>
      </c>
      <c r="K11115" s="6">
        <f>OnlineRetail[[#This Row],[Quantity]]*OnlineRetail[[#This Row],[UnitPrice]]</f>
        <v>79.2</v>
      </c>
      <c r="L11115" t="str">
        <f t="shared" si="173"/>
        <v>14044|Aug-2011</v>
      </c>
    </row>
    <row r="11116" spans="1:12">
      <c r="A11116">
        <v>550778</v>
      </c>
      <c r="B11116" t="s">
        <v>60</v>
      </c>
      <c r="C11116" t="s">
        <v>16</v>
      </c>
      <c r="D11116">
        <v>3</v>
      </c>
      <c r="E11116" s="1">
        <v>40759.569444444453</v>
      </c>
      <c r="F11116">
        <v>2.5499999999999998</v>
      </c>
      <c r="G11116">
        <v>12756</v>
      </c>
      <c r="H11116" t="s">
        <v>10</v>
      </c>
      <c r="I11116" t="str">
        <f>IF(AND(LEFT(OnlineRetail[[#This Row],[InvoiceNo]],1)&lt;&gt;"C",OnlineRetail[[#This Row],[CustomerID]]&lt;&gt;""),"Yes","No")</f>
        <v>Yes</v>
      </c>
      <c r="J11116" s="4">
        <f>EOMONTH(OnlineRetail[[#This Row],[InvoiceDate]],-1)+1</f>
        <v>40756</v>
      </c>
      <c r="K11116" s="6">
        <f>OnlineRetail[[#This Row],[Quantity]]*OnlineRetail[[#This Row],[UnitPrice]]</f>
        <v>7.6499999999999995</v>
      </c>
      <c r="L11116" t="str">
        <f t="shared" si="173"/>
        <v>12756|Aug-2011</v>
      </c>
    </row>
    <row r="11117" spans="1:12">
      <c r="A11117">
        <v>544312</v>
      </c>
      <c r="B11117" t="s">
        <v>34</v>
      </c>
      <c r="C11117" t="s">
        <v>9</v>
      </c>
      <c r="D11117">
        <v>4</v>
      </c>
      <c r="E11117" s="1">
        <v>40759.581944444442</v>
      </c>
      <c r="F11117">
        <v>4.95</v>
      </c>
      <c r="G11117">
        <v>14125</v>
      </c>
      <c r="H11117" t="s">
        <v>10</v>
      </c>
      <c r="I11117" t="str">
        <f>IF(AND(LEFT(OnlineRetail[[#This Row],[InvoiceNo]],1)&lt;&gt;"C",OnlineRetail[[#This Row],[CustomerID]]&lt;&gt;""),"Yes","No")</f>
        <v>Yes</v>
      </c>
      <c r="J11117" s="4">
        <f>EOMONTH(OnlineRetail[[#This Row],[InvoiceDate]],-1)+1</f>
        <v>40756</v>
      </c>
      <c r="K11117" s="6">
        <f>OnlineRetail[[#This Row],[Quantity]]*OnlineRetail[[#This Row],[UnitPrice]]</f>
        <v>19.8</v>
      </c>
      <c r="L11117" t="str">
        <f t="shared" si="173"/>
        <v>14125|Aug-2011</v>
      </c>
    </row>
    <row r="11118" spans="1:12">
      <c r="A11118">
        <v>540160</v>
      </c>
      <c r="B11118" t="s">
        <v>41</v>
      </c>
      <c r="C11118" t="s">
        <v>29</v>
      </c>
      <c r="D11118">
        <v>8</v>
      </c>
      <c r="E11118" s="1">
        <v>40759.582638888889</v>
      </c>
      <c r="F11118">
        <v>9.9499999999999993</v>
      </c>
      <c r="G11118">
        <v>12801</v>
      </c>
      <c r="H11118" t="s">
        <v>10</v>
      </c>
      <c r="I11118" t="str">
        <f>IF(AND(LEFT(OnlineRetail[[#This Row],[InvoiceNo]],1)&lt;&gt;"C",OnlineRetail[[#This Row],[CustomerID]]&lt;&gt;""),"Yes","No")</f>
        <v>Yes</v>
      </c>
      <c r="J11118" s="4">
        <f>EOMONTH(OnlineRetail[[#This Row],[InvoiceDate]],-1)+1</f>
        <v>40756</v>
      </c>
      <c r="K11118" s="6">
        <f>OnlineRetail[[#This Row],[Quantity]]*OnlineRetail[[#This Row],[UnitPrice]]</f>
        <v>79.599999999999994</v>
      </c>
      <c r="L11118" t="str">
        <f t="shared" si="173"/>
        <v>12801|Aug-2011</v>
      </c>
    </row>
    <row r="11119" spans="1:12">
      <c r="A11119">
        <v>552651</v>
      </c>
      <c r="B11119" t="s">
        <v>261</v>
      </c>
      <c r="C11119" t="s">
        <v>33</v>
      </c>
      <c r="D11119">
        <v>3</v>
      </c>
      <c r="E11119" s="1">
        <v>40759.593055555553</v>
      </c>
      <c r="F11119">
        <v>7.95</v>
      </c>
      <c r="G11119">
        <v>13959</v>
      </c>
      <c r="H11119" t="s">
        <v>10</v>
      </c>
      <c r="I11119" t="str">
        <f>IF(AND(LEFT(OnlineRetail[[#This Row],[InvoiceNo]],1)&lt;&gt;"C",OnlineRetail[[#This Row],[CustomerID]]&lt;&gt;""),"Yes","No")</f>
        <v>Yes</v>
      </c>
      <c r="J11119" s="4">
        <f>EOMONTH(OnlineRetail[[#This Row],[InvoiceDate]],-1)+1</f>
        <v>40756</v>
      </c>
      <c r="K11119" s="6">
        <f>OnlineRetail[[#This Row],[Quantity]]*OnlineRetail[[#This Row],[UnitPrice]]</f>
        <v>23.85</v>
      </c>
      <c r="L11119" t="str">
        <f t="shared" si="173"/>
        <v>13959|Aug-2011</v>
      </c>
    </row>
    <row r="11120" spans="1:12">
      <c r="A11120">
        <v>549968</v>
      </c>
      <c r="B11120" t="s">
        <v>243</v>
      </c>
      <c r="C11120" t="s">
        <v>50</v>
      </c>
      <c r="D11120">
        <v>11</v>
      </c>
      <c r="E11120" s="1">
        <v>40759.594444444447</v>
      </c>
      <c r="F11120">
        <v>3.39</v>
      </c>
      <c r="G11120">
        <v>12981</v>
      </c>
      <c r="H11120" t="s">
        <v>10</v>
      </c>
      <c r="I11120" t="str">
        <f>IF(AND(LEFT(OnlineRetail[[#This Row],[InvoiceNo]],1)&lt;&gt;"C",OnlineRetail[[#This Row],[CustomerID]]&lt;&gt;""),"Yes","No")</f>
        <v>Yes</v>
      </c>
      <c r="J11120" s="4">
        <f>EOMONTH(OnlineRetail[[#This Row],[InvoiceDate]],-1)+1</f>
        <v>40756</v>
      </c>
      <c r="K11120" s="6">
        <f>OnlineRetail[[#This Row],[Quantity]]*OnlineRetail[[#This Row],[UnitPrice]]</f>
        <v>37.29</v>
      </c>
      <c r="L11120" t="str">
        <f t="shared" si="173"/>
        <v>12981|Aug-2011</v>
      </c>
    </row>
    <row r="11121" spans="1:12">
      <c r="A11121">
        <v>553151</v>
      </c>
      <c r="B11121" t="s">
        <v>179</v>
      </c>
      <c r="C11121" t="s">
        <v>9</v>
      </c>
      <c r="D11121">
        <v>17</v>
      </c>
      <c r="E11121" s="1">
        <v>40759.594444444447</v>
      </c>
      <c r="F11121">
        <v>7.95</v>
      </c>
      <c r="G11121">
        <v>13127</v>
      </c>
      <c r="H11121" t="s">
        <v>10</v>
      </c>
      <c r="I11121" t="str">
        <f>IF(AND(LEFT(OnlineRetail[[#This Row],[InvoiceNo]],1)&lt;&gt;"C",OnlineRetail[[#This Row],[CustomerID]]&lt;&gt;""),"Yes","No")</f>
        <v>Yes</v>
      </c>
      <c r="J11121" s="4">
        <f>EOMONTH(OnlineRetail[[#This Row],[InvoiceDate]],-1)+1</f>
        <v>40756</v>
      </c>
      <c r="K11121" s="6">
        <f>OnlineRetail[[#This Row],[Quantity]]*OnlineRetail[[#This Row],[UnitPrice]]</f>
        <v>135.15</v>
      </c>
      <c r="L11121" t="str">
        <f t="shared" si="173"/>
        <v>13127|Aug-2011</v>
      </c>
    </row>
    <row r="11122" spans="1:12">
      <c r="A11122">
        <v>551467</v>
      </c>
      <c r="B11122" t="s">
        <v>228</v>
      </c>
      <c r="C11122" t="s">
        <v>24</v>
      </c>
      <c r="D11122">
        <v>6</v>
      </c>
      <c r="E11122" s="1">
        <v>40759.605555555558</v>
      </c>
      <c r="F11122">
        <v>7.95</v>
      </c>
      <c r="G11122">
        <v>12739</v>
      </c>
      <c r="H11122" t="s">
        <v>10</v>
      </c>
      <c r="I11122" t="str">
        <f>IF(AND(LEFT(OnlineRetail[[#This Row],[InvoiceNo]],1)&lt;&gt;"C",OnlineRetail[[#This Row],[CustomerID]]&lt;&gt;""),"Yes","No")</f>
        <v>Yes</v>
      </c>
      <c r="J11122" s="4">
        <f>EOMONTH(OnlineRetail[[#This Row],[InvoiceDate]],-1)+1</f>
        <v>40756</v>
      </c>
      <c r="K11122" s="6">
        <f>OnlineRetail[[#This Row],[Quantity]]*OnlineRetail[[#This Row],[UnitPrice]]</f>
        <v>47.7</v>
      </c>
      <c r="L11122" t="str">
        <f t="shared" si="173"/>
        <v>12739|Aug-2011</v>
      </c>
    </row>
    <row r="11123" spans="1:12">
      <c r="A11123">
        <v>550756</v>
      </c>
      <c r="B11123" t="s">
        <v>18</v>
      </c>
      <c r="C11123" t="s">
        <v>29</v>
      </c>
      <c r="D11123">
        <v>15</v>
      </c>
      <c r="E11123" s="1">
        <v>40759.606944444437</v>
      </c>
      <c r="F11123">
        <v>1.65</v>
      </c>
      <c r="G11123">
        <v>12560</v>
      </c>
      <c r="H11123" t="s">
        <v>10</v>
      </c>
      <c r="I11123" t="str">
        <f>IF(AND(LEFT(OnlineRetail[[#This Row],[InvoiceNo]],1)&lt;&gt;"C",OnlineRetail[[#This Row],[CustomerID]]&lt;&gt;""),"Yes","No")</f>
        <v>Yes</v>
      </c>
      <c r="J11123" s="4">
        <f>EOMONTH(OnlineRetail[[#This Row],[InvoiceDate]],-1)+1</f>
        <v>40756</v>
      </c>
      <c r="K11123" s="6">
        <f>OnlineRetail[[#This Row],[Quantity]]*OnlineRetail[[#This Row],[UnitPrice]]</f>
        <v>24.75</v>
      </c>
      <c r="L11123" t="str">
        <f t="shared" si="173"/>
        <v>12560|Aug-2011</v>
      </c>
    </row>
    <row r="11124" spans="1:12">
      <c r="A11124">
        <v>548815</v>
      </c>
      <c r="B11124" t="s">
        <v>187</v>
      </c>
      <c r="C11124" t="s">
        <v>72</v>
      </c>
      <c r="D11124">
        <v>23</v>
      </c>
      <c r="E11124" s="1">
        <v>40759.609027777777</v>
      </c>
      <c r="F11124">
        <v>9.9499999999999993</v>
      </c>
      <c r="G11124">
        <v>12517</v>
      </c>
      <c r="H11124" t="s">
        <v>10</v>
      </c>
      <c r="I11124" t="str">
        <f>IF(AND(LEFT(OnlineRetail[[#This Row],[InvoiceNo]],1)&lt;&gt;"C",OnlineRetail[[#This Row],[CustomerID]]&lt;&gt;""),"Yes","No")</f>
        <v>Yes</v>
      </c>
      <c r="J11124" s="4">
        <f>EOMONTH(OnlineRetail[[#This Row],[InvoiceDate]],-1)+1</f>
        <v>40756</v>
      </c>
      <c r="K11124" s="6">
        <f>OnlineRetail[[#This Row],[Quantity]]*OnlineRetail[[#This Row],[UnitPrice]]</f>
        <v>228.85</v>
      </c>
      <c r="L11124" t="str">
        <f t="shared" si="173"/>
        <v>12517|Aug-2011</v>
      </c>
    </row>
    <row r="11125" spans="1:12">
      <c r="A11125">
        <v>550659</v>
      </c>
      <c r="B11125" t="s">
        <v>30</v>
      </c>
      <c r="C11125" t="s">
        <v>46</v>
      </c>
      <c r="D11125">
        <v>9</v>
      </c>
      <c r="E11125" s="1">
        <v>40759.611805555563</v>
      </c>
      <c r="F11125">
        <v>2.1</v>
      </c>
      <c r="G11125">
        <v>12602</v>
      </c>
      <c r="H11125" t="s">
        <v>31</v>
      </c>
      <c r="I11125" t="str">
        <f>IF(AND(LEFT(OnlineRetail[[#This Row],[InvoiceNo]],1)&lt;&gt;"C",OnlineRetail[[#This Row],[CustomerID]]&lt;&gt;""),"Yes","No")</f>
        <v>Yes</v>
      </c>
      <c r="J11125" s="4">
        <f>EOMONTH(OnlineRetail[[#This Row],[InvoiceDate]],-1)+1</f>
        <v>40756</v>
      </c>
      <c r="K11125" s="6">
        <f>OnlineRetail[[#This Row],[Quantity]]*OnlineRetail[[#This Row],[UnitPrice]]</f>
        <v>18.900000000000002</v>
      </c>
      <c r="L11125" t="str">
        <f t="shared" si="173"/>
        <v>12602|Aug-2011</v>
      </c>
    </row>
    <row r="11126" spans="1:12">
      <c r="A11126">
        <v>547945</v>
      </c>
      <c r="B11126" t="s">
        <v>248</v>
      </c>
      <c r="C11126" t="s">
        <v>62</v>
      </c>
      <c r="D11126">
        <v>20</v>
      </c>
      <c r="E11126" s="1">
        <v>40759.629861111112</v>
      </c>
      <c r="F11126">
        <v>4.95</v>
      </c>
      <c r="G11126">
        <v>14107</v>
      </c>
      <c r="H11126" t="s">
        <v>22</v>
      </c>
      <c r="I11126" t="str">
        <f>IF(AND(LEFT(OnlineRetail[[#This Row],[InvoiceNo]],1)&lt;&gt;"C",OnlineRetail[[#This Row],[CustomerID]]&lt;&gt;""),"Yes","No")</f>
        <v>Yes</v>
      </c>
      <c r="J11126" s="4">
        <f>EOMONTH(OnlineRetail[[#This Row],[InvoiceDate]],-1)+1</f>
        <v>40756</v>
      </c>
      <c r="K11126" s="6">
        <f>OnlineRetail[[#This Row],[Quantity]]*OnlineRetail[[#This Row],[UnitPrice]]</f>
        <v>99</v>
      </c>
      <c r="L11126" t="str">
        <f t="shared" si="173"/>
        <v>14107|Aug-2011</v>
      </c>
    </row>
    <row r="11127" spans="1:12">
      <c r="A11127">
        <v>543115</v>
      </c>
      <c r="B11127" t="s">
        <v>185</v>
      </c>
      <c r="C11127" t="s">
        <v>39</v>
      </c>
      <c r="D11127">
        <v>17</v>
      </c>
      <c r="E11127" s="1">
        <v>40759.640972222223</v>
      </c>
      <c r="F11127">
        <v>1.65</v>
      </c>
      <c r="G11127">
        <v>13378</v>
      </c>
      <c r="H11127" t="s">
        <v>10</v>
      </c>
      <c r="I11127" t="str">
        <f>IF(AND(LEFT(OnlineRetail[[#This Row],[InvoiceNo]],1)&lt;&gt;"C",OnlineRetail[[#This Row],[CustomerID]]&lt;&gt;""),"Yes","No")</f>
        <v>Yes</v>
      </c>
      <c r="J11127" s="4">
        <f>EOMONTH(OnlineRetail[[#This Row],[InvoiceDate]],-1)+1</f>
        <v>40756</v>
      </c>
      <c r="K11127" s="6">
        <f>OnlineRetail[[#This Row],[Quantity]]*OnlineRetail[[#This Row],[UnitPrice]]</f>
        <v>28.049999999999997</v>
      </c>
      <c r="L11127" t="str">
        <f t="shared" si="173"/>
        <v>13378|Aug-2011</v>
      </c>
    </row>
    <row r="11128" spans="1:12">
      <c r="A11128">
        <v>553639</v>
      </c>
      <c r="B11128" t="s">
        <v>268</v>
      </c>
      <c r="C11128" t="s">
        <v>29</v>
      </c>
      <c r="D11128">
        <v>1</v>
      </c>
      <c r="E11128" s="1">
        <v>40759.644444444442</v>
      </c>
      <c r="F11128">
        <v>5.95</v>
      </c>
      <c r="G11128">
        <v>13409</v>
      </c>
      <c r="H11128" t="s">
        <v>10</v>
      </c>
      <c r="I11128" t="str">
        <f>IF(AND(LEFT(OnlineRetail[[#This Row],[InvoiceNo]],1)&lt;&gt;"C",OnlineRetail[[#This Row],[CustomerID]]&lt;&gt;""),"Yes","No")</f>
        <v>Yes</v>
      </c>
      <c r="J11128" s="4">
        <f>EOMONTH(OnlineRetail[[#This Row],[InvoiceDate]],-1)+1</f>
        <v>40756</v>
      </c>
      <c r="K11128" s="6">
        <f>OnlineRetail[[#This Row],[Quantity]]*OnlineRetail[[#This Row],[UnitPrice]]</f>
        <v>5.95</v>
      </c>
      <c r="L11128" t="str">
        <f t="shared" si="173"/>
        <v>13409|Aug-2011</v>
      </c>
    </row>
    <row r="11129" spans="1:12">
      <c r="A11129">
        <v>549794</v>
      </c>
      <c r="B11129" t="s">
        <v>272</v>
      </c>
      <c r="C11129" t="s">
        <v>50</v>
      </c>
      <c r="D11129">
        <v>9</v>
      </c>
      <c r="E11129" s="1">
        <v>40759.670138888891</v>
      </c>
      <c r="F11129">
        <v>3.39</v>
      </c>
      <c r="G11129">
        <v>13732</v>
      </c>
      <c r="H11129" t="s">
        <v>22</v>
      </c>
      <c r="I11129" t="str">
        <f>IF(AND(LEFT(OnlineRetail[[#This Row],[InvoiceNo]],1)&lt;&gt;"C",OnlineRetail[[#This Row],[CustomerID]]&lt;&gt;""),"Yes","No")</f>
        <v>Yes</v>
      </c>
      <c r="J11129" s="4">
        <f>EOMONTH(OnlineRetail[[#This Row],[InvoiceDate]],-1)+1</f>
        <v>40756</v>
      </c>
      <c r="K11129" s="6">
        <f>OnlineRetail[[#This Row],[Quantity]]*OnlineRetail[[#This Row],[UnitPrice]]</f>
        <v>30.51</v>
      </c>
      <c r="L11129" t="str">
        <f t="shared" si="173"/>
        <v>13732|Aug-2011</v>
      </c>
    </row>
    <row r="11130" spans="1:12">
      <c r="A11130">
        <v>536967</v>
      </c>
      <c r="B11130" t="s">
        <v>246</v>
      </c>
      <c r="C11130" t="s">
        <v>53</v>
      </c>
      <c r="D11130">
        <v>12</v>
      </c>
      <c r="E11130" s="1">
        <v>40759.67083333333</v>
      </c>
      <c r="F11130">
        <v>1.25</v>
      </c>
      <c r="G11130">
        <v>13708</v>
      </c>
      <c r="H11130" t="s">
        <v>17</v>
      </c>
      <c r="I11130" t="str">
        <f>IF(AND(LEFT(OnlineRetail[[#This Row],[InvoiceNo]],1)&lt;&gt;"C",OnlineRetail[[#This Row],[CustomerID]]&lt;&gt;""),"Yes","No")</f>
        <v>Yes</v>
      </c>
      <c r="J11130" s="4">
        <f>EOMONTH(OnlineRetail[[#This Row],[InvoiceDate]],-1)+1</f>
        <v>40756</v>
      </c>
      <c r="K11130" s="6">
        <f>OnlineRetail[[#This Row],[Quantity]]*OnlineRetail[[#This Row],[UnitPrice]]</f>
        <v>15</v>
      </c>
      <c r="L11130" t="str">
        <f t="shared" si="173"/>
        <v>13708|Aug-2011</v>
      </c>
    </row>
    <row r="11131" spans="1:12">
      <c r="A11131">
        <v>548151</v>
      </c>
      <c r="B11131" t="s">
        <v>253</v>
      </c>
      <c r="C11131" t="s">
        <v>33</v>
      </c>
      <c r="D11131">
        <v>19</v>
      </c>
      <c r="E11131" s="1">
        <v>40759.671527777777</v>
      </c>
      <c r="F11131">
        <v>2.5499999999999998</v>
      </c>
      <c r="G11131">
        <v>14330</v>
      </c>
      <c r="H11131" t="s">
        <v>10</v>
      </c>
      <c r="I11131" t="str">
        <f>IF(AND(LEFT(OnlineRetail[[#This Row],[InvoiceNo]],1)&lt;&gt;"C",OnlineRetail[[#This Row],[CustomerID]]&lt;&gt;""),"Yes","No")</f>
        <v>Yes</v>
      </c>
      <c r="J11131" s="4">
        <f>EOMONTH(OnlineRetail[[#This Row],[InvoiceDate]],-1)+1</f>
        <v>40756</v>
      </c>
      <c r="K11131" s="6">
        <f>OnlineRetail[[#This Row],[Quantity]]*OnlineRetail[[#This Row],[UnitPrice]]</f>
        <v>48.449999999999996</v>
      </c>
      <c r="L11131" t="str">
        <f t="shared" si="173"/>
        <v>14330|Aug-2011</v>
      </c>
    </row>
    <row r="11132" spans="1:12">
      <c r="A11132">
        <v>538048</v>
      </c>
      <c r="B11132" t="s">
        <v>245</v>
      </c>
      <c r="C11132" t="s">
        <v>12</v>
      </c>
      <c r="D11132">
        <v>3</v>
      </c>
      <c r="E11132" s="1">
        <v>40759.679861111108</v>
      </c>
      <c r="F11132">
        <v>9.9499999999999993</v>
      </c>
      <c r="G11132">
        <v>12557</v>
      </c>
      <c r="H11132" t="s">
        <v>10</v>
      </c>
      <c r="I11132" t="str">
        <f>IF(AND(LEFT(OnlineRetail[[#This Row],[InvoiceNo]],1)&lt;&gt;"C",OnlineRetail[[#This Row],[CustomerID]]&lt;&gt;""),"Yes","No")</f>
        <v>Yes</v>
      </c>
      <c r="J11132" s="4">
        <f>EOMONTH(OnlineRetail[[#This Row],[InvoiceDate]],-1)+1</f>
        <v>40756</v>
      </c>
      <c r="K11132" s="6">
        <f>OnlineRetail[[#This Row],[Quantity]]*OnlineRetail[[#This Row],[UnitPrice]]</f>
        <v>29.849999999999998</v>
      </c>
      <c r="L11132" t="str">
        <f t="shared" si="173"/>
        <v>12557|Aug-2011</v>
      </c>
    </row>
    <row r="11133" spans="1:12">
      <c r="A11133">
        <v>539570</v>
      </c>
      <c r="B11133" t="s">
        <v>49</v>
      </c>
      <c r="C11133" t="s">
        <v>16</v>
      </c>
      <c r="D11133">
        <v>13</v>
      </c>
      <c r="E11133" s="1">
        <v>40759.681250000001</v>
      </c>
      <c r="F11133">
        <v>2.1</v>
      </c>
      <c r="G11133">
        <v>13317</v>
      </c>
      <c r="H11133" t="s">
        <v>121</v>
      </c>
      <c r="I11133" t="str">
        <f>IF(AND(LEFT(OnlineRetail[[#This Row],[InvoiceNo]],1)&lt;&gt;"C",OnlineRetail[[#This Row],[CustomerID]]&lt;&gt;""),"Yes","No")</f>
        <v>Yes</v>
      </c>
      <c r="J11133" s="4">
        <f>EOMONTH(OnlineRetail[[#This Row],[InvoiceDate]],-1)+1</f>
        <v>40756</v>
      </c>
      <c r="K11133" s="6">
        <f>OnlineRetail[[#This Row],[Quantity]]*OnlineRetail[[#This Row],[UnitPrice]]</f>
        <v>27.3</v>
      </c>
      <c r="L11133" t="str">
        <f t="shared" si="173"/>
        <v>13317|Aug-2011</v>
      </c>
    </row>
    <row r="11134" spans="1:12">
      <c r="A11134">
        <v>538709</v>
      </c>
      <c r="B11134" t="s">
        <v>220</v>
      </c>
      <c r="C11134" t="s">
        <v>9</v>
      </c>
      <c r="D11134">
        <v>13</v>
      </c>
      <c r="E11134" s="1">
        <v>40759.68472222222</v>
      </c>
      <c r="F11134">
        <v>1.65</v>
      </c>
      <c r="G11134">
        <v>12495</v>
      </c>
      <c r="H11134" t="s">
        <v>17</v>
      </c>
      <c r="I11134" t="str">
        <f>IF(AND(LEFT(OnlineRetail[[#This Row],[InvoiceNo]],1)&lt;&gt;"C",OnlineRetail[[#This Row],[CustomerID]]&lt;&gt;""),"Yes","No")</f>
        <v>Yes</v>
      </c>
      <c r="J11134" s="4">
        <f>EOMONTH(OnlineRetail[[#This Row],[InvoiceDate]],-1)+1</f>
        <v>40756</v>
      </c>
      <c r="K11134" s="6">
        <f>OnlineRetail[[#This Row],[Quantity]]*OnlineRetail[[#This Row],[UnitPrice]]</f>
        <v>21.45</v>
      </c>
      <c r="L11134" t="str">
        <f t="shared" si="173"/>
        <v>12495|Aug-2011</v>
      </c>
    </row>
    <row r="11135" spans="1:12">
      <c r="A11135">
        <v>549800</v>
      </c>
      <c r="B11135" t="s">
        <v>123</v>
      </c>
      <c r="C11135" t="s">
        <v>53</v>
      </c>
      <c r="D11135">
        <v>1</v>
      </c>
      <c r="E11135" s="1">
        <v>40759.689583333333</v>
      </c>
      <c r="F11135">
        <v>4.95</v>
      </c>
      <c r="G11135">
        <v>13389</v>
      </c>
      <c r="H11135" t="s">
        <v>10</v>
      </c>
      <c r="I11135" t="str">
        <f>IF(AND(LEFT(OnlineRetail[[#This Row],[InvoiceNo]],1)&lt;&gt;"C",OnlineRetail[[#This Row],[CustomerID]]&lt;&gt;""),"Yes","No")</f>
        <v>Yes</v>
      </c>
      <c r="J11135" s="4">
        <f>EOMONTH(OnlineRetail[[#This Row],[InvoiceDate]],-1)+1</f>
        <v>40756</v>
      </c>
      <c r="K11135" s="6">
        <f>OnlineRetail[[#This Row],[Quantity]]*OnlineRetail[[#This Row],[UnitPrice]]</f>
        <v>4.95</v>
      </c>
      <c r="L11135" t="str">
        <f t="shared" si="173"/>
        <v>13389|Aug-2011</v>
      </c>
    </row>
    <row r="11136" spans="1:12">
      <c r="A11136">
        <v>547218</v>
      </c>
      <c r="B11136" t="s">
        <v>229</v>
      </c>
      <c r="C11136" t="s">
        <v>50</v>
      </c>
      <c r="D11136">
        <v>3</v>
      </c>
      <c r="E11136" s="1">
        <v>40759.69027777778</v>
      </c>
      <c r="F11136">
        <v>5.95</v>
      </c>
      <c r="G11136">
        <v>13804</v>
      </c>
      <c r="H11136" t="s">
        <v>10</v>
      </c>
      <c r="I11136" t="str">
        <f>IF(AND(LEFT(OnlineRetail[[#This Row],[InvoiceNo]],1)&lt;&gt;"C",OnlineRetail[[#This Row],[CustomerID]]&lt;&gt;""),"Yes","No")</f>
        <v>Yes</v>
      </c>
      <c r="J11136" s="4">
        <f>EOMONTH(OnlineRetail[[#This Row],[InvoiceDate]],-1)+1</f>
        <v>40756</v>
      </c>
      <c r="K11136" s="6">
        <f>OnlineRetail[[#This Row],[Quantity]]*OnlineRetail[[#This Row],[UnitPrice]]</f>
        <v>17.850000000000001</v>
      </c>
      <c r="L11136" t="str">
        <f t="shared" si="173"/>
        <v>13804|Aug-2011</v>
      </c>
    </row>
    <row r="11137" spans="1:12">
      <c r="A11137">
        <v>549672</v>
      </c>
      <c r="B11137" t="s">
        <v>156</v>
      </c>
      <c r="C11137" t="s">
        <v>62</v>
      </c>
      <c r="D11137">
        <v>17</v>
      </c>
      <c r="E11137" s="1">
        <v>40759.697916666657</v>
      </c>
      <c r="F11137">
        <v>1.65</v>
      </c>
      <c r="G11137">
        <v>14327</v>
      </c>
      <c r="H11137" t="s">
        <v>10</v>
      </c>
      <c r="I11137" t="str">
        <f>IF(AND(LEFT(OnlineRetail[[#This Row],[InvoiceNo]],1)&lt;&gt;"C",OnlineRetail[[#This Row],[CustomerID]]&lt;&gt;""),"Yes","No")</f>
        <v>Yes</v>
      </c>
      <c r="J11137" s="4">
        <f>EOMONTH(OnlineRetail[[#This Row],[InvoiceDate]],-1)+1</f>
        <v>40756</v>
      </c>
      <c r="K11137" s="6">
        <f>OnlineRetail[[#This Row],[Quantity]]*OnlineRetail[[#This Row],[UnitPrice]]</f>
        <v>28.049999999999997</v>
      </c>
      <c r="L11137" t="str">
        <f t="shared" si="173"/>
        <v>14327|Aug-2011</v>
      </c>
    </row>
    <row r="11138" spans="1:12">
      <c r="A11138">
        <v>551150</v>
      </c>
      <c r="B11138" t="s">
        <v>221</v>
      </c>
      <c r="C11138" t="s">
        <v>50</v>
      </c>
      <c r="D11138">
        <v>21</v>
      </c>
      <c r="E11138" s="1">
        <v>40759.70416666667</v>
      </c>
      <c r="F11138">
        <v>3.39</v>
      </c>
      <c r="G11138">
        <v>12530</v>
      </c>
      <c r="H11138" t="s">
        <v>10</v>
      </c>
      <c r="I11138" t="str">
        <f>IF(AND(LEFT(OnlineRetail[[#This Row],[InvoiceNo]],1)&lt;&gt;"C",OnlineRetail[[#This Row],[CustomerID]]&lt;&gt;""),"Yes","No")</f>
        <v>Yes</v>
      </c>
      <c r="J11138" s="4">
        <f>EOMONTH(OnlineRetail[[#This Row],[InvoiceDate]],-1)+1</f>
        <v>40756</v>
      </c>
      <c r="K11138" s="6">
        <f>OnlineRetail[[#This Row],[Quantity]]*OnlineRetail[[#This Row],[UnitPrice]]</f>
        <v>71.19</v>
      </c>
      <c r="L11138" t="str">
        <f t="shared" ref="L11138:L11201" si="174">IF(I11138="Yes",G11138&amp;"|"&amp;TEXT(J11138,"mmm-yyyy"),"")</f>
        <v>12530|Aug-2011</v>
      </c>
    </row>
    <row r="11139" spans="1:12">
      <c r="A11139">
        <v>540246</v>
      </c>
      <c r="B11139" t="s">
        <v>264</v>
      </c>
      <c r="C11139" t="s">
        <v>46</v>
      </c>
      <c r="D11139">
        <v>6</v>
      </c>
      <c r="E11139" s="1">
        <v>40759.719444444447</v>
      </c>
      <c r="F11139">
        <v>3.39</v>
      </c>
      <c r="G11139">
        <v>14084</v>
      </c>
      <c r="H11139" t="s">
        <v>10</v>
      </c>
      <c r="I11139" t="str">
        <f>IF(AND(LEFT(OnlineRetail[[#This Row],[InvoiceNo]],1)&lt;&gt;"C",OnlineRetail[[#This Row],[CustomerID]]&lt;&gt;""),"Yes","No")</f>
        <v>Yes</v>
      </c>
      <c r="J11139" s="4">
        <f>EOMONTH(OnlineRetail[[#This Row],[InvoiceDate]],-1)+1</f>
        <v>40756</v>
      </c>
      <c r="K11139" s="6">
        <f>OnlineRetail[[#This Row],[Quantity]]*OnlineRetail[[#This Row],[UnitPrice]]</f>
        <v>20.34</v>
      </c>
      <c r="L11139" t="str">
        <f t="shared" si="174"/>
        <v>14084|Aug-2011</v>
      </c>
    </row>
    <row r="11140" spans="1:12">
      <c r="A11140">
        <v>537937</v>
      </c>
      <c r="B11140" t="s">
        <v>119</v>
      </c>
      <c r="C11140" t="s">
        <v>50</v>
      </c>
      <c r="D11140">
        <v>2</v>
      </c>
      <c r="E11140" s="1">
        <v>40759.722916666673</v>
      </c>
      <c r="F11140">
        <v>7.95</v>
      </c>
      <c r="G11140">
        <v>12799</v>
      </c>
      <c r="H11140" t="s">
        <v>17</v>
      </c>
      <c r="I11140" t="str">
        <f>IF(AND(LEFT(OnlineRetail[[#This Row],[InvoiceNo]],1)&lt;&gt;"C",OnlineRetail[[#This Row],[CustomerID]]&lt;&gt;""),"Yes","No")</f>
        <v>Yes</v>
      </c>
      <c r="J11140" s="4">
        <f>EOMONTH(OnlineRetail[[#This Row],[InvoiceDate]],-1)+1</f>
        <v>40756</v>
      </c>
      <c r="K11140" s="6">
        <f>OnlineRetail[[#This Row],[Quantity]]*OnlineRetail[[#This Row],[UnitPrice]]</f>
        <v>15.9</v>
      </c>
      <c r="L11140" t="str">
        <f t="shared" si="174"/>
        <v>12799|Aug-2011</v>
      </c>
    </row>
    <row r="11141" spans="1:12">
      <c r="A11141">
        <v>545842</v>
      </c>
      <c r="B11141" t="s">
        <v>61</v>
      </c>
      <c r="C11141" t="s">
        <v>9</v>
      </c>
      <c r="D11141">
        <v>6</v>
      </c>
      <c r="E11141" s="1">
        <v>40759.725694444453</v>
      </c>
      <c r="F11141">
        <v>2.5499999999999998</v>
      </c>
      <c r="G11141">
        <v>14035</v>
      </c>
      <c r="H11141" t="s">
        <v>25</v>
      </c>
      <c r="I11141" t="str">
        <f>IF(AND(LEFT(OnlineRetail[[#This Row],[InvoiceNo]],1)&lt;&gt;"C",OnlineRetail[[#This Row],[CustomerID]]&lt;&gt;""),"Yes","No")</f>
        <v>Yes</v>
      </c>
      <c r="J11141" s="4">
        <f>EOMONTH(OnlineRetail[[#This Row],[InvoiceDate]],-1)+1</f>
        <v>40756</v>
      </c>
      <c r="K11141" s="6">
        <f>OnlineRetail[[#This Row],[Quantity]]*OnlineRetail[[#This Row],[UnitPrice]]</f>
        <v>15.299999999999999</v>
      </c>
      <c r="L11141" t="str">
        <f t="shared" si="174"/>
        <v>14035|Aug-2011</v>
      </c>
    </row>
    <row r="11142" spans="1:12">
      <c r="A11142">
        <v>539283</v>
      </c>
      <c r="B11142" t="s">
        <v>89</v>
      </c>
      <c r="C11142" t="s">
        <v>14</v>
      </c>
      <c r="D11142">
        <v>13</v>
      </c>
      <c r="E11142" s="1">
        <v>40759.740972222222</v>
      </c>
      <c r="F11142">
        <v>0.85</v>
      </c>
      <c r="G11142">
        <v>13020</v>
      </c>
      <c r="H11142" t="s">
        <v>10</v>
      </c>
      <c r="I11142" t="str">
        <f>IF(AND(LEFT(OnlineRetail[[#This Row],[InvoiceNo]],1)&lt;&gt;"C",OnlineRetail[[#This Row],[CustomerID]]&lt;&gt;""),"Yes","No")</f>
        <v>Yes</v>
      </c>
      <c r="J11142" s="4">
        <f>EOMONTH(OnlineRetail[[#This Row],[InvoiceDate]],-1)+1</f>
        <v>40756</v>
      </c>
      <c r="K11142" s="6">
        <f>OnlineRetail[[#This Row],[Quantity]]*OnlineRetail[[#This Row],[UnitPrice]]</f>
        <v>11.049999999999999</v>
      </c>
      <c r="L11142" t="str">
        <f t="shared" si="174"/>
        <v>13020|Aug-2011</v>
      </c>
    </row>
    <row r="11143" spans="1:12">
      <c r="A11143">
        <v>536441</v>
      </c>
      <c r="B11143" t="s">
        <v>283</v>
      </c>
      <c r="C11143" t="s">
        <v>48</v>
      </c>
      <c r="D11143">
        <v>15</v>
      </c>
      <c r="E11143" s="1">
        <v>40759.750694444447</v>
      </c>
      <c r="F11143">
        <v>1.65</v>
      </c>
      <c r="G11143">
        <v>12777</v>
      </c>
      <c r="H11143" t="s">
        <v>10</v>
      </c>
      <c r="I11143" t="str">
        <f>IF(AND(LEFT(OnlineRetail[[#This Row],[InvoiceNo]],1)&lt;&gt;"C",OnlineRetail[[#This Row],[CustomerID]]&lt;&gt;""),"Yes","No")</f>
        <v>Yes</v>
      </c>
      <c r="J11143" s="4">
        <f>EOMONTH(OnlineRetail[[#This Row],[InvoiceDate]],-1)+1</f>
        <v>40756</v>
      </c>
      <c r="K11143" s="6">
        <f>OnlineRetail[[#This Row],[Quantity]]*OnlineRetail[[#This Row],[UnitPrice]]</f>
        <v>24.75</v>
      </c>
      <c r="L11143" t="str">
        <f t="shared" si="174"/>
        <v>12777|Aug-2011</v>
      </c>
    </row>
    <row r="11144" spans="1:12">
      <c r="A11144">
        <v>553929</v>
      </c>
      <c r="B11144" t="s">
        <v>43</v>
      </c>
      <c r="C11144" t="s">
        <v>53</v>
      </c>
      <c r="D11144">
        <v>14</v>
      </c>
      <c r="E11144" s="1">
        <v>40759.75277777778</v>
      </c>
      <c r="F11144">
        <v>2.1</v>
      </c>
      <c r="G11144">
        <v>13398</v>
      </c>
      <c r="H11144" t="s">
        <v>10</v>
      </c>
      <c r="I11144" t="str">
        <f>IF(AND(LEFT(OnlineRetail[[#This Row],[InvoiceNo]],1)&lt;&gt;"C",OnlineRetail[[#This Row],[CustomerID]]&lt;&gt;""),"Yes","No")</f>
        <v>Yes</v>
      </c>
      <c r="J11144" s="4">
        <f>EOMONTH(OnlineRetail[[#This Row],[InvoiceDate]],-1)+1</f>
        <v>40756</v>
      </c>
      <c r="K11144" s="6">
        <f>OnlineRetail[[#This Row],[Quantity]]*OnlineRetail[[#This Row],[UnitPrice]]</f>
        <v>29.400000000000002</v>
      </c>
      <c r="L11144" t="str">
        <f t="shared" si="174"/>
        <v>13398|Aug-2011</v>
      </c>
    </row>
    <row r="11145" spans="1:12">
      <c r="A11145">
        <v>546173</v>
      </c>
      <c r="B11145" t="s">
        <v>161</v>
      </c>
      <c r="C11145" t="s">
        <v>48</v>
      </c>
      <c r="D11145">
        <v>12</v>
      </c>
      <c r="E11145" s="1">
        <v>40759.754166666673</v>
      </c>
      <c r="F11145">
        <v>5.95</v>
      </c>
      <c r="G11145">
        <v>14285</v>
      </c>
      <c r="H11145" t="s">
        <v>10</v>
      </c>
      <c r="I11145" t="str">
        <f>IF(AND(LEFT(OnlineRetail[[#This Row],[InvoiceNo]],1)&lt;&gt;"C",OnlineRetail[[#This Row],[CustomerID]]&lt;&gt;""),"Yes","No")</f>
        <v>Yes</v>
      </c>
      <c r="J11145" s="4">
        <f>EOMONTH(OnlineRetail[[#This Row],[InvoiceDate]],-1)+1</f>
        <v>40756</v>
      </c>
      <c r="K11145" s="6">
        <f>OnlineRetail[[#This Row],[Quantity]]*OnlineRetail[[#This Row],[UnitPrice]]</f>
        <v>71.400000000000006</v>
      </c>
      <c r="L11145" t="str">
        <f t="shared" si="174"/>
        <v>14285|Aug-2011</v>
      </c>
    </row>
    <row r="11146" spans="1:12">
      <c r="A11146">
        <v>553820</v>
      </c>
      <c r="B11146" t="s">
        <v>30</v>
      </c>
      <c r="C11146" t="s">
        <v>62</v>
      </c>
      <c r="D11146">
        <v>4</v>
      </c>
      <c r="E11146" s="1">
        <v>40759.763888888891</v>
      </c>
      <c r="F11146">
        <v>4.95</v>
      </c>
      <c r="G11146">
        <v>13394</v>
      </c>
      <c r="H11146" t="s">
        <v>10</v>
      </c>
      <c r="I11146" t="str">
        <f>IF(AND(LEFT(OnlineRetail[[#This Row],[InvoiceNo]],1)&lt;&gt;"C",OnlineRetail[[#This Row],[CustomerID]]&lt;&gt;""),"Yes","No")</f>
        <v>Yes</v>
      </c>
      <c r="J11146" s="4">
        <f>EOMONTH(OnlineRetail[[#This Row],[InvoiceDate]],-1)+1</f>
        <v>40756</v>
      </c>
      <c r="K11146" s="6">
        <f>OnlineRetail[[#This Row],[Quantity]]*OnlineRetail[[#This Row],[UnitPrice]]</f>
        <v>19.8</v>
      </c>
      <c r="L11146" t="str">
        <f t="shared" si="174"/>
        <v>13394|Aug-2011</v>
      </c>
    </row>
    <row r="11147" spans="1:12">
      <c r="A11147">
        <v>547275</v>
      </c>
      <c r="B11147" t="s">
        <v>162</v>
      </c>
      <c r="C11147" t="s">
        <v>29</v>
      </c>
      <c r="D11147">
        <v>4</v>
      </c>
      <c r="E11147" s="1">
        <v>40759.773611111108</v>
      </c>
      <c r="F11147">
        <v>1.25</v>
      </c>
      <c r="G11147">
        <v>14248</v>
      </c>
      <c r="H11147" t="s">
        <v>70</v>
      </c>
      <c r="I11147" t="str">
        <f>IF(AND(LEFT(OnlineRetail[[#This Row],[InvoiceNo]],1)&lt;&gt;"C",OnlineRetail[[#This Row],[CustomerID]]&lt;&gt;""),"Yes","No")</f>
        <v>Yes</v>
      </c>
      <c r="J11147" s="4">
        <f>EOMONTH(OnlineRetail[[#This Row],[InvoiceDate]],-1)+1</f>
        <v>40756</v>
      </c>
      <c r="K11147" s="6">
        <f>OnlineRetail[[#This Row],[Quantity]]*OnlineRetail[[#This Row],[UnitPrice]]</f>
        <v>5</v>
      </c>
      <c r="L11147" t="str">
        <f t="shared" si="174"/>
        <v>14248|Aug-2011</v>
      </c>
    </row>
    <row r="11148" spans="1:12">
      <c r="A11148">
        <v>550248</v>
      </c>
      <c r="B11148" t="s">
        <v>202</v>
      </c>
      <c r="C11148" t="s">
        <v>62</v>
      </c>
      <c r="D11148">
        <v>23</v>
      </c>
      <c r="E11148" s="1">
        <v>40759.79583333333</v>
      </c>
      <c r="F11148">
        <v>4.95</v>
      </c>
      <c r="G11148">
        <v>12407</v>
      </c>
      <c r="H11148" t="s">
        <v>121</v>
      </c>
      <c r="I11148" t="str">
        <f>IF(AND(LEFT(OnlineRetail[[#This Row],[InvoiceNo]],1)&lt;&gt;"C",OnlineRetail[[#This Row],[CustomerID]]&lt;&gt;""),"Yes","No")</f>
        <v>Yes</v>
      </c>
      <c r="J11148" s="4">
        <f>EOMONTH(OnlineRetail[[#This Row],[InvoiceDate]],-1)+1</f>
        <v>40756</v>
      </c>
      <c r="K11148" s="6">
        <f>OnlineRetail[[#This Row],[Quantity]]*OnlineRetail[[#This Row],[UnitPrice]]</f>
        <v>113.85000000000001</v>
      </c>
      <c r="L11148" t="str">
        <f t="shared" si="174"/>
        <v>12407|Aug-2011</v>
      </c>
    </row>
    <row r="11149" spans="1:12">
      <c r="A11149">
        <v>538480</v>
      </c>
      <c r="B11149" t="s">
        <v>215</v>
      </c>
      <c r="C11149" t="s">
        <v>50</v>
      </c>
      <c r="D11149">
        <v>6</v>
      </c>
      <c r="E11149" s="1">
        <v>40759.796527777777</v>
      </c>
      <c r="F11149">
        <v>3.39</v>
      </c>
      <c r="G11149">
        <v>12560</v>
      </c>
      <c r="H11149" t="s">
        <v>10</v>
      </c>
      <c r="I11149" t="str">
        <f>IF(AND(LEFT(OnlineRetail[[#This Row],[InvoiceNo]],1)&lt;&gt;"C",OnlineRetail[[#This Row],[CustomerID]]&lt;&gt;""),"Yes","No")</f>
        <v>Yes</v>
      </c>
      <c r="J11149" s="4">
        <f>EOMONTH(OnlineRetail[[#This Row],[InvoiceDate]],-1)+1</f>
        <v>40756</v>
      </c>
      <c r="K11149" s="6">
        <f>OnlineRetail[[#This Row],[Quantity]]*OnlineRetail[[#This Row],[UnitPrice]]</f>
        <v>20.34</v>
      </c>
      <c r="L11149" t="str">
        <f t="shared" si="174"/>
        <v>12560|Aug-2011</v>
      </c>
    </row>
    <row r="11150" spans="1:12">
      <c r="A11150">
        <v>547594</v>
      </c>
      <c r="B11150" t="s">
        <v>253</v>
      </c>
      <c r="C11150" t="s">
        <v>50</v>
      </c>
      <c r="D11150">
        <v>3</v>
      </c>
      <c r="E11150" s="1">
        <v>40759.802777777782</v>
      </c>
      <c r="F11150">
        <v>2.5499999999999998</v>
      </c>
      <c r="G11150">
        <v>12785</v>
      </c>
      <c r="H11150" t="s">
        <v>10</v>
      </c>
      <c r="I11150" t="str">
        <f>IF(AND(LEFT(OnlineRetail[[#This Row],[InvoiceNo]],1)&lt;&gt;"C",OnlineRetail[[#This Row],[CustomerID]]&lt;&gt;""),"Yes","No")</f>
        <v>Yes</v>
      </c>
      <c r="J11150" s="4">
        <f>EOMONTH(OnlineRetail[[#This Row],[InvoiceDate]],-1)+1</f>
        <v>40756</v>
      </c>
      <c r="K11150" s="6">
        <f>OnlineRetail[[#This Row],[Quantity]]*OnlineRetail[[#This Row],[UnitPrice]]</f>
        <v>7.6499999999999995</v>
      </c>
      <c r="L11150" t="str">
        <f t="shared" si="174"/>
        <v>12785|Aug-2011</v>
      </c>
    </row>
    <row r="11151" spans="1:12">
      <c r="A11151">
        <v>545712</v>
      </c>
      <c r="B11151" t="s">
        <v>63</v>
      </c>
      <c r="C11151" t="s">
        <v>16</v>
      </c>
      <c r="D11151">
        <v>4</v>
      </c>
      <c r="E11151" s="1">
        <v>40759.811805555553</v>
      </c>
      <c r="F11151">
        <v>4.25</v>
      </c>
      <c r="G11151">
        <v>13327</v>
      </c>
      <c r="H11151" t="s">
        <v>10</v>
      </c>
      <c r="I11151" t="str">
        <f>IF(AND(LEFT(OnlineRetail[[#This Row],[InvoiceNo]],1)&lt;&gt;"C",OnlineRetail[[#This Row],[CustomerID]]&lt;&gt;""),"Yes","No")</f>
        <v>Yes</v>
      </c>
      <c r="J11151" s="4">
        <f>EOMONTH(OnlineRetail[[#This Row],[InvoiceDate]],-1)+1</f>
        <v>40756</v>
      </c>
      <c r="K11151" s="6">
        <f>OnlineRetail[[#This Row],[Quantity]]*OnlineRetail[[#This Row],[UnitPrice]]</f>
        <v>17</v>
      </c>
      <c r="L11151" t="str">
        <f t="shared" si="174"/>
        <v>13327|Aug-2011</v>
      </c>
    </row>
    <row r="11152" spans="1:12">
      <c r="A11152">
        <v>550107</v>
      </c>
      <c r="B11152" t="s">
        <v>41</v>
      </c>
      <c r="C11152" t="s">
        <v>42</v>
      </c>
      <c r="D11152">
        <v>1</v>
      </c>
      <c r="E11152" s="1">
        <v>40759.821527777778</v>
      </c>
      <c r="F11152">
        <v>3.39</v>
      </c>
      <c r="G11152">
        <v>12938</v>
      </c>
      <c r="H11152" t="s">
        <v>10</v>
      </c>
      <c r="I11152" t="str">
        <f>IF(AND(LEFT(OnlineRetail[[#This Row],[InvoiceNo]],1)&lt;&gt;"C",OnlineRetail[[#This Row],[CustomerID]]&lt;&gt;""),"Yes","No")</f>
        <v>Yes</v>
      </c>
      <c r="J11152" s="4">
        <f>EOMONTH(OnlineRetail[[#This Row],[InvoiceDate]],-1)+1</f>
        <v>40756</v>
      </c>
      <c r="K11152" s="6">
        <f>OnlineRetail[[#This Row],[Quantity]]*OnlineRetail[[#This Row],[UnitPrice]]</f>
        <v>3.39</v>
      </c>
      <c r="L11152" t="str">
        <f t="shared" si="174"/>
        <v>12938|Aug-2011</v>
      </c>
    </row>
    <row r="11153" spans="1:12">
      <c r="A11153">
        <v>544106</v>
      </c>
      <c r="B11153" t="s">
        <v>224</v>
      </c>
      <c r="C11153" t="s">
        <v>21</v>
      </c>
      <c r="D11153">
        <v>1</v>
      </c>
      <c r="E11153" s="1">
        <v>40759.825694444437</v>
      </c>
      <c r="F11153">
        <v>7.95</v>
      </c>
      <c r="G11153">
        <v>12997</v>
      </c>
      <c r="H11153" t="s">
        <v>10</v>
      </c>
      <c r="I11153" t="str">
        <f>IF(AND(LEFT(OnlineRetail[[#This Row],[InvoiceNo]],1)&lt;&gt;"C",OnlineRetail[[#This Row],[CustomerID]]&lt;&gt;""),"Yes","No")</f>
        <v>Yes</v>
      </c>
      <c r="J11153" s="4">
        <f>EOMONTH(OnlineRetail[[#This Row],[InvoiceDate]],-1)+1</f>
        <v>40756</v>
      </c>
      <c r="K11153" s="6">
        <f>OnlineRetail[[#This Row],[Quantity]]*OnlineRetail[[#This Row],[UnitPrice]]</f>
        <v>7.95</v>
      </c>
      <c r="L11153" t="str">
        <f t="shared" si="174"/>
        <v>12997|Aug-2011</v>
      </c>
    </row>
    <row r="11154" spans="1:12">
      <c r="A11154">
        <v>539834</v>
      </c>
      <c r="B11154" t="s">
        <v>80</v>
      </c>
      <c r="C11154" t="s">
        <v>48</v>
      </c>
      <c r="D11154">
        <v>13</v>
      </c>
      <c r="E11154" s="1">
        <v>40759.829861111109</v>
      </c>
      <c r="F11154">
        <v>3.39</v>
      </c>
      <c r="G11154">
        <v>13285</v>
      </c>
      <c r="H11154" t="s">
        <v>10</v>
      </c>
      <c r="I11154" t="str">
        <f>IF(AND(LEFT(OnlineRetail[[#This Row],[InvoiceNo]],1)&lt;&gt;"C",OnlineRetail[[#This Row],[CustomerID]]&lt;&gt;""),"Yes","No")</f>
        <v>Yes</v>
      </c>
      <c r="J11154" s="4">
        <f>EOMONTH(OnlineRetail[[#This Row],[InvoiceDate]],-1)+1</f>
        <v>40756</v>
      </c>
      <c r="K11154" s="6">
        <f>OnlineRetail[[#This Row],[Quantity]]*OnlineRetail[[#This Row],[UnitPrice]]</f>
        <v>44.07</v>
      </c>
      <c r="L11154" t="str">
        <f t="shared" si="174"/>
        <v>13285|Aug-2011</v>
      </c>
    </row>
    <row r="11155" spans="1:12">
      <c r="A11155">
        <v>550508</v>
      </c>
      <c r="B11155" t="s">
        <v>80</v>
      </c>
      <c r="C11155" t="s">
        <v>14</v>
      </c>
      <c r="D11155">
        <v>8</v>
      </c>
      <c r="E11155" s="1">
        <v>40759.829861111109</v>
      </c>
      <c r="F11155">
        <v>3.39</v>
      </c>
      <c r="G11155">
        <v>12630</v>
      </c>
      <c r="H11155" t="s">
        <v>10</v>
      </c>
      <c r="I11155" t="str">
        <f>IF(AND(LEFT(OnlineRetail[[#This Row],[InvoiceNo]],1)&lt;&gt;"C",OnlineRetail[[#This Row],[CustomerID]]&lt;&gt;""),"Yes","No")</f>
        <v>Yes</v>
      </c>
      <c r="J11155" s="4">
        <f>EOMONTH(OnlineRetail[[#This Row],[InvoiceDate]],-1)+1</f>
        <v>40756</v>
      </c>
      <c r="K11155" s="6">
        <f>OnlineRetail[[#This Row],[Quantity]]*OnlineRetail[[#This Row],[UnitPrice]]</f>
        <v>27.12</v>
      </c>
      <c r="L11155" t="str">
        <f t="shared" si="174"/>
        <v>12630|Aug-2011</v>
      </c>
    </row>
    <row r="11156" spans="1:12">
      <c r="A11156">
        <v>538241</v>
      </c>
      <c r="B11156" t="s">
        <v>282</v>
      </c>
      <c r="C11156" t="s">
        <v>29</v>
      </c>
      <c r="D11156">
        <v>15</v>
      </c>
      <c r="E11156" s="1">
        <v>40759.832638888889</v>
      </c>
      <c r="F11156">
        <v>2.5499999999999998</v>
      </c>
      <c r="G11156">
        <v>14235</v>
      </c>
      <c r="H11156" t="s">
        <v>10</v>
      </c>
      <c r="I11156" t="str">
        <f>IF(AND(LEFT(OnlineRetail[[#This Row],[InvoiceNo]],1)&lt;&gt;"C",OnlineRetail[[#This Row],[CustomerID]]&lt;&gt;""),"Yes","No")</f>
        <v>Yes</v>
      </c>
      <c r="J11156" s="4">
        <f>EOMONTH(OnlineRetail[[#This Row],[InvoiceDate]],-1)+1</f>
        <v>40756</v>
      </c>
      <c r="K11156" s="6">
        <f>OnlineRetail[[#This Row],[Quantity]]*OnlineRetail[[#This Row],[UnitPrice]]</f>
        <v>38.25</v>
      </c>
      <c r="L11156" t="str">
        <f t="shared" si="174"/>
        <v>14235|Aug-2011</v>
      </c>
    </row>
    <row r="11157" spans="1:12">
      <c r="A11157">
        <v>550876</v>
      </c>
      <c r="B11157" t="s">
        <v>69</v>
      </c>
      <c r="C11157" t="s">
        <v>62</v>
      </c>
      <c r="D11157">
        <v>13</v>
      </c>
      <c r="E11157" s="1">
        <v>40759.832638888889</v>
      </c>
      <c r="F11157">
        <v>4.25</v>
      </c>
      <c r="G11157">
        <v>13636</v>
      </c>
      <c r="H11157" t="s">
        <v>22</v>
      </c>
      <c r="I11157" t="str">
        <f>IF(AND(LEFT(OnlineRetail[[#This Row],[InvoiceNo]],1)&lt;&gt;"C",OnlineRetail[[#This Row],[CustomerID]]&lt;&gt;""),"Yes","No")</f>
        <v>Yes</v>
      </c>
      <c r="J11157" s="4">
        <f>EOMONTH(OnlineRetail[[#This Row],[InvoiceDate]],-1)+1</f>
        <v>40756</v>
      </c>
      <c r="K11157" s="6">
        <f>OnlineRetail[[#This Row],[Quantity]]*OnlineRetail[[#This Row],[UnitPrice]]</f>
        <v>55.25</v>
      </c>
      <c r="L11157" t="str">
        <f t="shared" si="174"/>
        <v>13636|Aug-2011</v>
      </c>
    </row>
    <row r="11158" spans="1:12">
      <c r="A11158">
        <v>549728</v>
      </c>
      <c r="B11158" t="s">
        <v>220</v>
      </c>
      <c r="C11158" t="s">
        <v>27</v>
      </c>
      <c r="D11158">
        <v>9</v>
      </c>
      <c r="E11158" s="1">
        <v>40760.334027777782</v>
      </c>
      <c r="F11158">
        <v>1.65</v>
      </c>
      <c r="G11158">
        <v>12730</v>
      </c>
      <c r="H11158" t="s">
        <v>10</v>
      </c>
      <c r="I11158" t="str">
        <f>IF(AND(LEFT(OnlineRetail[[#This Row],[InvoiceNo]],1)&lt;&gt;"C",OnlineRetail[[#This Row],[CustomerID]]&lt;&gt;""),"Yes","No")</f>
        <v>Yes</v>
      </c>
      <c r="J11158" s="4">
        <f>EOMONTH(OnlineRetail[[#This Row],[InvoiceDate]],-1)+1</f>
        <v>40756</v>
      </c>
      <c r="K11158" s="6">
        <f>OnlineRetail[[#This Row],[Quantity]]*OnlineRetail[[#This Row],[UnitPrice]]</f>
        <v>14.85</v>
      </c>
      <c r="L11158" t="str">
        <f t="shared" si="174"/>
        <v>12730|Aug-2011</v>
      </c>
    </row>
    <row r="11159" spans="1:12">
      <c r="A11159">
        <v>543557</v>
      </c>
      <c r="B11159" t="s">
        <v>243</v>
      </c>
      <c r="C11159" t="s">
        <v>53</v>
      </c>
      <c r="D11159">
        <v>12</v>
      </c>
      <c r="E11159" s="1">
        <v>40760.334722222222</v>
      </c>
      <c r="F11159">
        <v>9.9499999999999993</v>
      </c>
      <c r="G11159">
        <v>12394</v>
      </c>
      <c r="H11159" t="s">
        <v>10</v>
      </c>
      <c r="I11159" t="str">
        <f>IF(AND(LEFT(OnlineRetail[[#This Row],[InvoiceNo]],1)&lt;&gt;"C",OnlineRetail[[#This Row],[CustomerID]]&lt;&gt;""),"Yes","No")</f>
        <v>Yes</v>
      </c>
      <c r="J11159" s="4">
        <f>EOMONTH(OnlineRetail[[#This Row],[InvoiceDate]],-1)+1</f>
        <v>40756</v>
      </c>
      <c r="K11159" s="6">
        <f>OnlineRetail[[#This Row],[Quantity]]*OnlineRetail[[#This Row],[UnitPrice]]</f>
        <v>119.39999999999999</v>
      </c>
      <c r="L11159" t="str">
        <f t="shared" si="174"/>
        <v>12394|Aug-2011</v>
      </c>
    </row>
    <row r="11160" spans="1:12">
      <c r="A11160">
        <v>553250</v>
      </c>
      <c r="B11160" t="s">
        <v>109</v>
      </c>
      <c r="C11160" t="s">
        <v>50</v>
      </c>
      <c r="D11160">
        <v>10</v>
      </c>
      <c r="E11160" s="1">
        <v>40760.356944444437</v>
      </c>
      <c r="F11160">
        <v>4.25</v>
      </c>
      <c r="G11160">
        <v>13421</v>
      </c>
      <c r="H11160" t="s">
        <v>10</v>
      </c>
      <c r="I11160" t="str">
        <f>IF(AND(LEFT(OnlineRetail[[#This Row],[InvoiceNo]],1)&lt;&gt;"C",OnlineRetail[[#This Row],[CustomerID]]&lt;&gt;""),"Yes","No")</f>
        <v>Yes</v>
      </c>
      <c r="J11160" s="4">
        <f>EOMONTH(OnlineRetail[[#This Row],[InvoiceDate]],-1)+1</f>
        <v>40756</v>
      </c>
      <c r="K11160" s="6">
        <f>OnlineRetail[[#This Row],[Quantity]]*OnlineRetail[[#This Row],[UnitPrice]]</f>
        <v>42.5</v>
      </c>
      <c r="L11160" t="str">
        <f t="shared" si="174"/>
        <v>13421|Aug-2011</v>
      </c>
    </row>
    <row r="11161" spans="1:12">
      <c r="A11161">
        <v>540392</v>
      </c>
      <c r="B11161" t="s">
        <v>246</v>
      </c>
      <c r="C11161" t="s">
        <v>14</v>
      </c>
      <c r="D11161">
        <v>5</v>
      </c>
      <c r="E11161" s="1">
        <v>40760.356944444437</v>
      </c>
      <c r="F11161">
        <v>3.39</v>
      </c>
      <c r="G11161">
        <v>13317</v>
      </c>
      <c r="H11161" t="s">
        <v>10</v>
      </c>
      <c r="I11161" t="str">
        <f>IF(AND(LEFT(OnlineRetail[[#This Row],[InvoiceNo]],1)&lt;&gt;"C",OnlineRetail[[#This Row],[CustomerID]]&lt;&gt;""),"Yes","No")</f>
        <v>Yes</v>
      </c>
      <c r="J11161" s="4">
        <f>EOMONTH(OnlineRetail[[#This Row],[InvoiceDate]],-1)+1</f>
        <v>40756</v>
      </c>
      <c r="K11161" s="6">
        <f>OnlineRetail[[#This Row],[Quantity]]*OnlineRetail[[#This Row],[UnitPrice]]</f>
        <v>16.95</v>
      </c>
      <c r="L11161" t="str">
        <f t="shared" si="174"/>
        <v>13317|Aug-2011</v>
      </c>
    </row>
    <row r="11162" spans="1:12">
      <c r="A11162">
        <v>547320</v>
      </c>
      <c r="B11162" t="s">
        <v>54</v>
      </c>
      <c r="C11162" t="s">
        <v>19</v>
      </c>
      <c r="D11162">
        <v>1</v>
      </c>
      <c r="E11162" s="1">
        <v>40760.361111111109</v>
      </c>
      <c r="F11162">
        <v>1.25</v>
      </c>
      <c r="G11162">
        <v>13409</v>
      </c>
      <c r="H11162" t="s">
        <v>70</v>
      </c>
      <c r="I11162" t="str">
        <f>IF(AND(LEFT(OnlineRetail[[#This Row],[InvoiceNo]],1)&lt;&gt;"C",OnlineRetail[[#This Row],[CustomerID]]&lt;&gt;""),"Yes","No")</f>
        <v>Yes</v>
      </c>
      <c r="J11162" s="4">
        <f>EOMONTH(OnlineRetail[[#This Row],[InvoiceDate]],-1)+1</f>
        <v>40756</v>
      </c>
      <c r="K11162" s="6">
        <f>OnlineRetail[[#This Row],[Quantity]]*OnlineRetail[[#This Row],[UnitPrice]]</f>
        <v>1.25</v>
      </c>
      <c r="L11162" t="str">
        <f t="shared" si="174"/>
        <v>13409|Aug-2011</v>
      </c>
    </row>
    <row r="11163" spans="1:12">
      <c r="A11163">
        <v>551411</v>
      </c>
      <c r="B11163" t="s">
        <v>264</v>
      </c>
      <c r="C11163" t="s">
        <v>39</v>
      </c>
      <c r="D11163">
        <v>3</v>
      </c>
      <c r="E11163" s="1">
        <v>40760.393055555563</v>
      </c>
      <c r="F11163">
        <v>2.5499999999999998</v>
      </c>
      <c r="G11163">
        <v>14124</v>
      </c>
      <c r="H11163" t="s">
        <v>126</v>
      </c>
      <c r="I11163" t="str">
        <f>IF(AND(LEFT(OnlineRetail[[#This Row],[InvoiceNo]],1)&lt;&gt;"C",OnlineRetail[[#This Row],[CustomerID]]&lt;&gt;""),"Yes","No")</f>
        <v>Yes</v>
      </c>
      <c r="J11163" s="4">
        <f>EOMONTH(OnlineRetail[[#This Row],[InvoiceDate]],-1)+1</f>
        <v>40756</v>
      </c>
      <c r="K11163" s="6">
        <f>OnlineRetail[[#This Row],[Quantity]]*OnlineRetail[[#This Row],[UnitPrice]]</f>
        <v>7.6499999999999995</v>
      </c>
      <c r="L11163" t="str">
        <f t="shared" si="174"/>
        <v>14124|Aug-2011</v>
      </c>
    </row>
    <row r="11164" spans="1:12">
      <c r="A11164">
        <v>555680</v>
      </c>
      <c r="B11164" t="s">
        <v>179</v>
      </c>
      <c r="C11164" t="s">
        <v>9</v>
      </c>
      <c r="D11164">
        <v>24</v>
      </c>
      <c r="E11164" s="1">
        <v>40760.395833333343</v>
      </c>
      <c r="F11164">
        <v>4.25</v>
      </c>
      <c r="G11164">
        <v>13688</v>
      </c>
      <c r="H11164" t="s">
        <v>10</v>
      </c>
      <c r="I11164" t="str">
        <f>IF(AND(LEFT(OnlineRetail[[#This Row],[InvoiceNo]],1)&lt;&gt;"C",OnlineRetail[[#This Row],[CustomerID]]&lt;&gt;""),"Yes","No")</f>
        <v>Yes</v>
      </c>
      <c r="J11164" s="4">
        <f>EOMONTH(OnlineRetail[[#This Row],[InvoiceDate]],-1)+1</f>
        <v>40756</v>
      </c>
      <c r="K11164" s="6">
        <f>OnlineRetail[[#This Row],[Quantity]]*OnlineRetail[[#This Row],[UnitPrice]]</f>
        <v>102</v>
      </c>
      <c r="L11164" t="str">
        <f t="shared" si="174"/>
        <v>13688|Aug-2011</v>
      </c>
    </row>
    <row r="11165" spans="1:12">
      <c r="A11165">
        <v>538652</v>
      </c>
      <c r="B11165" t="s">
        <v>226</v>
      </c>
      <c r="C11165" t="s">
        <v>48</v>
      </c>
      <c r="D11165">
        <v>14</v>
      </c>
      <c r="E11165" s="1">
        <v>40760.398611111108</v>
      </c>
      <c r="F11165">
        <v>1.25</v>
      </c>
      <c r="G11165">
        <v>13685</v>
      </c>
      <c r="H11165" t="s">
        <v>22</v>
      </c>
      <c r="I11165" t="str">
        <f>IF(AND(LEFT(OnlineRetail[[#This Row],[InvoiceNo]],1)&lt;&gt;"C",OnlineRetail[[#This Row],[CustomerID]]&lt;&gt;""),"Yes","No")</f>
        <v>Yes</v>
      </c>
      <c r="J11165" s="4">
        <f>EOMONTH(OnlineRetail[[#This Row],[InvoiceDate]],-1)+1</f>
        <v>40756</v>
      </c>
      <c r="K11165" s="6">
        <f>OnlineRetail[[#This Row],[Quantity]]*OnlineRetail[[#This Row],[UnitPrice]]</f>
        <v>17.5</v>
      </c>
      <c r="L11165" t="str">
        <f t="shared" si="174"/>
        <v>13685|Aug-2011</v>
      </c>
    </row>
    <row r="11166" spans="1:12">
      <c r="A11166">
        <v>544987</v>
      </c>
      <c r="B11166" t="s">
        <v>136</v>
      </c>
      <c r="C11166" t="s">
        <v>50</v>
      </c>
      <c r="D11166">
        <v>3</v>
      </c>
      <c r="E11166" s="1">
        <v>40760.400000000001</v>
      </c>
      <c r="F11166">
        <v>3.39</v>
      </c>
      <c r="G11166">
        <v>13991</v>
      </c>
      <c r="H11166" t="s">
        <v>10</v>
      </c>
      <c r="I11166" t="str">
        <f>IF(AND(LEFT(OnlineRetail[[#This Row],[InvoiceNo]],1)&lt;&gt;"C",OnlineRetail[[#This Row],[CustomerID]]&lt;&gt;""),"Yes","No")</f>
        <v>Yes</v>
      </c>
      <c r="J11166" s="4">
        <f>EOMONTH(OnlineRetail[[#This Row],[InvoiceDate]],-1)+1</f>
        <v>40756</v>
      </c>
      <c r="K11166" s="6">
        <f>OnlineRetail[[#This Row],[Quantity]]*OnlineRetail[[#This Row],[UnitPrice]]</f>
        <v>10.17</v>
      </c>
      <c r="L11166" t="str">
        <f t="shared" si="174"/>
        <v>13991|Aug-2011</v>
      </c>
    </row>
    <row r="11167" spans="1:12">
      <c r="A11167">
        <v>550022</v>
      </c>
      <c r="B11167" t="s">
        <v>264</v>
      </c>
      <c r="C11167" t="s">
        <v>16</v>
      </c>
      <c r="D11167">
        <v>1</v>
      </c>
      <c r="E11167" s="1">
        <v>40760.402083333327</v>
      </c>
      <c r="F11167">
        <v>9.9499999999999993</v>
      </c>
      <c r="G11167">
        <v>13884</v>
      </c>
      <c r="H11167" t="s">
        <v>10</v>
      </c>
      <c r="I11167" t="str">
        <f>IF(AND(LEFT(OnlineRetail[[#This Row],[InvoiceNo]],1)&lt;&gt;"C",OnlineRetail[[#This Row],[CustomerID]]&lt;&gt;""),"Yes","No")</f>
        <v>Yes</v>
      </c>
      <c r="J11167" s="4">
        <f>EOMONTH(OnlineRetail[[#This Row],[InvoiceDate]],-1)+1</f>
        <v>40756</v>
      </c>
      <c r="K11167" s="6">
        <f>OnlineRetail[[#This Row],[Quantity]]*OnlineRetail[[#This Row],[UnitPrice]]</f>
        <v>9.9499999999999993</v>
      </c>
      <c r="L11167" t="str">
        <f t="shared" si="174"/>
        <v>13884|Aug-2011</v>
      </c>
    </row>
    <row r="11168" spans="1:12">
      <c r="A11168">
        <v>551832</v>
      </c>
      <c r="B11168" t="s">
        <v>170</v>
      </c>
      <c r="C11168" t="s">
        <v>50</v>
      </c>
      <c r="D11168">
        <v>20</v>
      </c>
      <c r="E11168" s="1">
        <v>40760.40347222222</v>
      </c>
      <c r="F11168">
        <v>1.65</v>
      </c>
      <c r="G11168">
        <v>13868</v>
      </c>
      <c r="H11168" t="s">
        <v>10</v>
      </c>
      <c r="I11168" t="str">
        <f>IF(AND(LEFT(OnlineRetail[[#This Row],[InvoiceNo]],1)&lt;&gt;"C",OnlineRetail[[#This Row],[CustomerID]]&lt;&gt;""),"Yes","No")</f>
        <v>Yes</v>
      </c>
      <c r="J11168" s="4">
        <f>EOMONTH(OnlineRetail[[#This Row],[InvoiceDate]],-1)+1</f>
        <v>40756</v>
      </c>
      <c r="K11168" s="6">
        <f>OnlineRetail[[#This Row],[Quantity]]*OnlineRetail[[#This Row],[UnitPrice]]</f>
        <v>33</v>
      </c>
      <c r="L11168" t="str">
        <f t="shared" si="174"/>
        <v>13868|Aug-2011</v>
      </c>
    </row>
    <row r="11169" spans="1:12">
      <c r="A11169">
        <v>550712</v>
      </c>
      <c r="B11169" t="s">
        <v>78</v>
      </c>
      <c r="C11169" t="s">
        <v>16</v>
      </c>
      <c r="D11169">
        <v>18</v>
      </c>
      <c r="E11169" s="1">
        <v>40760.410416666673</v>
      </c>
      <c r="F11169">
        <v>3.39</v>
      </c>
      <c r="G11169">
        <v>12803</v>
      </c>
      <c r="H11169" t="s">
        <v>10</v>
      </c>
      <c r="I11169" t="str">
        <f>IF(AND(LEFT(OnlineRetail[[#This Row],[InvoiceNo]],1)&lt;&gt;"C",OnlineRetail[[#This Row],[CustomerID]]&lt;&gt;""),"Yes","No")</f>
        <v>Yes</v>
      </c>
      <c r="J11169" s="4">
        <f>EOMONTH(OnlineRetail[[#This Row],[InvoiceDate]],-1)+1</f>
        <v>40756</v>
      </c>
      <c r="K11169" s="6">
        <f>OnlineRetail[[#This Row],[Quantity]]*OnlineRetail[[#This Row],[UnitPrice]]</f>
        <v>61.02</v>
      </c>
      <c r="L11169" t="str">
        <f t="shared" si="174"/>
        <v>12803|Aug-2011</v>
      </c>
    </row>
    <row r="11170" spans="1:12">
      <c r="A11170">
        <v>549009</v>
      </c>
      <c r="B11170" t="s">
        <v>23</v>
      </c>
      <c r="C11170" t="s">
        <v>62</v>
      </c>
      <c r="D11170">
        <v>7</v>
      </c>
      <c r="E11170" s="1">
        <v>40760.411111111112</v>
      </c>
      <c r="F11170">
        <v>7.95</v>
      </c>
      <c r="G11170">
        <v>13211</v>
      </c>
      <c r="H11170" t="s">
        <v>10</v>
      </c>
      <c r="I11170" t="str">
        <f>IF(AND(LEFT(OnlineRetail[[#This Row],[InvoiceNo]],1)&lt;&gt;"C",OnlineRetail[[#This Row],[CustomerID]]&lt;&gt;""),"Yes","No")</f>
        <v>Yes</v>
      </c>
      <c r="J11170" s="4">
        <f>EOMONTH(OnlineRetail[[#This Row],[InvoiceDate]],-1)+1</f>
        <v>40756</v>
      </c>
      <c r="K11170" s="6">
        <f>OnlineRetail[[#This Row],[Quantity]]*OnlineRetail[[#This Row],[UnitPrice]]</f>
        <v>55.65</v>
      </c>
      <c r="L11170" t="str">
        <f t="shared" si="174"/>
        <v>13211|Aug-2011</v>
      </c>
    </row>
    <row r="11171" spans="1:12">
      <c r="A11171">
        <v>536471</v>
      </c>
      <c r="B11171" t="s">
        <v>188</v>
      </c>
      <c r="C11171" t="s">
        <v>27</v>
      </c>
      <c r="D11171">
        <v>6</v>
      </c>
      <c r="E11171" s="1">
        <v>40760.411805555559</v>
      </c>
      <c r="F11171">
        <v>5.95</v>
      </c>
      <c r="G11171">
        <v>12407</v>
      </c>
      <c r="H11171" t="s">
        <v>10</v>
      </c>
      <c r="I11171" t="str">
        <f>IF(AND(LEFT(OnlineRetail[[#This Row],[InvoiceNo]],1)&lt;&gt;"C",OnlineRetail[[#This Row],[CustomerID]]&lt;&gt;""),"Yes","No")</f>
        <v>Yes</v>
      </c>
      <c r="J11171" s="4">
        <f>EOMONTH(OnlineRetail[[#This Row],[InvoiceDate]],-1)+1</f>
        <v>40756</v>
      </c>
      <c r="K11171" s="6">
        <f>OnlineRetail[[#This Row],[Quantity]]*OnlineRetail[[#This Row],[UnitPrice]]</f>
        <v>35.700000000000003</v>
      </c>
      <c r="L11171" t="str">
        <f t="shared" si="174"/>
        <v>12407|Aug-2011</v>
      </c>
    </row>
    <row r="11172" spans="1:12">
      <c r="A11172">
        <v>544096</v>
      </c>
      <c r="B11172" t="s">
        <v>103</v>
      </c>
      <c r="C11172" t="s">
        <v>19</v>
      </c>
      <c r="D11172">
        <v>6</v>
      </c>
      <c r="E11172" s="1">
        <v>40760.416666666657</v>
      </c>
      <c r="F11172">
        <v>4.95</v>
      </c>
      <c r="G11172">
        <v>12880</v>
      </c>
      <c r="H11172" t="s">
        <v>25</v>
      </c>
      <c r="I11172" t="str">
        <f>IF(AND(LEFT(OnlineRetail[[#This Row],[InvoiceNo]],1)&lt;&gt;"C",OnlineRetail[[#This Row],[CustomerID]]&lt;&gt;""),"Yes","No")</f>
        <v>Yes</v>
      </c>
      <c r="J11172" s="4">
        <f>EOMONTH(OnlineRetail[[#This Row],[InvoiceDate]],-1)+1</f>
        <v>40756</v>
      </c>
      <c r="K11172" s="6">
        <f>OnlineRetail[[#This Row],[Quantity]]*OnlineRetail[[#This Row],[UnitPrice]]</f>
        <v>29.700000000000003</v>
      </c>
      <c r="L11172" t="str">
        <f t="shared" si="174"/>
        <v>12880|Aug-2011</v>
      </c>
    </row>
    <row r="11173" spans="1:12">
      <c r="A11173">
        <v>540238</v>
      </c>
      <c r="B11173" t="s">
        <v>147</v>
      </c>
      <c r="C11173" t="s">
        <v>48</v>
      </c>
      <c r="D11173">
        <v>7</v>
      </c>
      <c r="E11173" s="1">
        <v>40760.450694444437</v>
      </c>
      <c r="F11173">
        <v>1.25</v>
      </c>
      <c r="G11173">
        <v>13150</v>
      </c>
      <c r="H11173" t="s">
        <v>25</v>
      </c>
      <c r="I11173" t="str">
        <f>IF(AND(LEFT(OnlineRetail[[#This Row],[InvoiceNo]],1)&lt;&gt;"C",OnlineRetail[[#This Row],[CustomerID]]&lt;&gt;""),"Yes","No")</f>
        <v>Yes</v>
      </c>
      <c r="J11173" s="4">
        <f>EOMONTH(OnlineRetail[[#This Row],[InvoiceDate]],-1)+1</f>
        <v>40756</v>
      </c>
      <c r="K11173" s="6">
        <f>OnlineRetail[[#This Row],[Quantity]]*OnlineRetail[[#This Row],[UnitPrice]]</f>
        <v>8.75</v>
      </c>
      <c r="L11173" t="str">
        <f t="shared" si="174"/>
        <v>13150|Aug-2011</v>
      </c>
    </row>
    <row r="11174" spans="1:12">
      <c r="A11174">
        <v>541403</v>
      </c>
      <c r="B11174" t="s">
        <v>140</v>
      </c>
      <c r="C11174" t="s">
        <v>21</v>
      </c>
      <c r="D11174">
        <v>4</v>
      </c>
      <c r="E11174" s="1">
        <v>40760.457638888889</v>
      </c>
      <c r="F11174">
        <v>2.5499999999999998</v>
      </c>
      <c r="G11174">
        <v>13847</v>
      </c>
      <c r="H11174" t="s">
        <v>10</v>
      </c>
      <c r="I11174" t="str">
        <f>IF(AND(LEFT(OnlineRetail[[#This Row],[InvoiceNo]],1)&lt;&gt;"C",OnlineRetail[[#This Row],[CustomerID]]&lt;&gt;""),"Yes","No")</f>
        <v>Yes</v>
      </c>
      <c r="J11174" s="4">
        <f>EOMONTH(OnlineRetail[[#This Row],[InvoiceDate]],-1)+1</f>
        <v>40756</v>
      </c>
      <c r="K11174" s="6">
        <f>OnlineRetail[[#This Row],[Quantity]]*OnlineRetail[[#This Row],[UnitPrice]]</f>
        <v>10.199999999999999</v>
      </c>
      <c r="L11174" t="str">
        <f t="shared" si="174"/>
        <v>13847|Aug-2011</v>
      </c>
    </row>
    <row r="11175" spans="1:12">
      <c r="A11175">
        <v>545142</v>
      </c>
      <c r="B11175" t="s">
        <v>11</v>
      </c>
      <c r="C11175" t="s">
        <v>62</v>
      </c>
      <c r="D11175">
        <v>8</v>
      </c>
      <c r="E11175" s="1">
        <v>40760.459027777782</v>
      </c>
      <c r="F11175">
        <v>1.65</v>
      </c>
      <c r="G11175">
        <v>14245</v>
      </c>
      <c r="H11175" t="s">
        <v>10</v>
      </c>
      <c r="I11175" t="str">
        <f>IF(AND(LEFT(OnlineRetail[[#This Row],[InvoiceNo]],1)&lt;&gt;"C",OnlineRetail[[#This Row],[CustomerID]]&lt;&gt;""),"Yes","No")</f>
        <v>Yes</v>
      </c>
      <c r="J11175" s="4">
        <f>EOMONTH(OnlineRetail[[#This Row],[InvoiceDate]],-1)+1</f>
        <v>40756</v>
      </c>
      <c r="K11175" s="6">
        <f>OnlineRetail[[#This Row],[Quantity]]*OnlineRetail[[#This Row],[UnitPrice]]</f>
        <v>13.2</v>
      </c>
      <c r="L11175" t="str">
        <f t="shared" si="174"/>
        <v>14245|Aug-2011</v>
      </c>
    </row>
    <row r="11176" spans="1:12">
      <c r="A11176">
        <v>542355</v>
      </c>
      <c r="B11176" t="s">
        <v>249</v>
      </c>
      <c r="C11176" t="s">
        <v>9</v>
      </c>
      <c r="D11176">
        <v>3</v>
      </c>
      <c r="E11176" s="1">
        <v>40760.460416666669</v>
      </c>
      <c r="F11176">
        <v>1.25</v>
      </c>
      <c r="G11176">
        <v>13447</v>
      </c>
      <c r="H11176" t="s">
        <v>10</v>
      </c>
      <c r="I11176" t="str">
        <f>IF(AND(LEFT(OnlineRetail[[#This Row],[InvoiceNo]],1)&lt;&gt;"C",OnlineRetail[[#This Row],[CustomerID]]&lt;&gt;""),"Yes","No")</f>
        <v>Yes</v>
      </c>
      <c r="J11176" s="4">
        <f>EOMONTH(OnlineRetail[[#This Row],[InvoiceDate]],-1)+1</f>
        <v>40756</v>
      </c>
      <c r="K11176" s="6">
        <f>OnlineRetail[[#This Row],[Quantity]]*OnlineRetail[[#This Row],[UnitPrice]]</f>
        <v>3.75</v>
      </c>
      <c r="L11176" t="str">
        <f t="shared" si="174"/>
        <v>13447|Aug-2011</v>
      </c>
    </row>
    <row r="11177" spans="1:12">
      <c r="A11177">
        <v>543433</v>
      </c>
      <c r="B11177" t="s">
        <v>213</v>
      </c>
      <c r="C11177" t="s">
        <v>83</v>
      </c>
      <c r="D11177">
        <v>20</v>
      </c>
      <c r="E11177" s="1">
        <v>40760.460416666669</v>
      </c>
      <c r="F11177">
        <v>4.25</v>
      </c>
      <c r="G11177">
        <v>13050</v>
      </c>
      <c r="H11177" t="s">
        <v>10</v>
      </c>
      <c r="I11177" t="str">
        <f>IF(AND(LEFT(OnlineRetail[[#This Row],[InvoiceNo]],1)&lt;&gt;"C",OnlineRetail[[#This Row],[CustomerID]]&lt;&gt;""),"Yes","No")</f>
        <v>Yes</v>
      </c>
      <c r="J11177" s="4">
        <f>EOMONTH(OnlineRetail[[#This Row],[InvoiceDate]],-1)+1</f>
        <v>40756</v>
      </c>
      <c r="K11177" s="6">
        <f>OnlineRetail[[#This Row],[Quantity]]*OnlineRetail[[#This Row],[UnitPrice]]</f>
        <v>85</v>
      </c>
      <c r="L11177" t="str">
        <f t="shared" si="174"/>
        <v>13050|Aug-2011</v>
      </c>
    </row>
    <row r="11178" spans="1:12">
      <c r="A11178">
        <v>543964</v>
      </c>
      <c r="B11178" t="s">
        <v>178</v>
      </c>
      <c r="C11178" t="s">
        <v>50</v>
      </c>
      <c r="D11178">
        <v>14</v>
      </c>
      <c r="E11178" s="1">
        <v>40760.493750000001</v>
      </c>
      <c r="F11178">
        <v>3.39</v>
      </c>
      <c r="G11178">
        <v>13118</v>
      </c>
      <c r="H11178" t="s">
        <v>10</v>
      </c>
      <c r="I11178" t="str">
        <f>IF(AND(LEFT(OnlineRetail[[#This Row],[InvoiceNo]],1)&lt;&gt;"C",OnlineRetail[[#This Row],[CustomerID]]&lt;&gt;""),"Yes","No")</f>
        <v>Yes</v>
      </c>
      <c r="J11178" s="4">
        <f>EOMONTH(OnlineRetail[[#This Row],[InvoiceDate]],-1)+1</f>
        <v>40756</v>
      </c>
      <c r="K11178" s="6">
        <f>OnlineRetail[[#This Row],[Quantity]]*OnlineRetail[[#This Row],[UnitPrice]]</f>
        <v>47.46</v>
      </c>
      <c r="L11178" t="str">
        <f t="shared" si="174"/>
        <v>13118|Aug-2011</v>
      </c>
    </row>
    <row r="11179" spans="1:12">
      <c r="A11179">
        <v>543196</v>
      </c>
      <c r="B11179" t="s">
        <v>155</v>
      </c>
      <c r="C11179" t="s">
        <v>48</v>
      </c>
      <c r="D11179">
        <v>5</v>
      </c>
      <c r="E11179" s="1">
        <v>40760.499305555553</v>
      </c>
      <c r="F11179">
        <v>7.95</v>
      </c>
      <c r="G11179">
        <v>13910</v>
      </c>
      <c r="H11179" t="s">
        <v>10</v>
      </c>
      <c r="I11179" t="str">
        <f>IF(AND(LEFT(OnlineRetail[[#This Row],[InvoiceNo]],1)&lt;&gt;"C",OnlineRetail[[#This Row],[CustomerID]]&lt;&gt;""),"Yes","No")</f>
        <v>Yes</v>
      </c>
      <c r="J11179" s="4">
        <f>EOMONTH(OnlineRetail[[#This Row],[InvoiceDate]],-1)+1</f>
        <v>40756</v>
      </c>
      <c r="K11179" s="6">
        <f>OnlineRetail[[#This Row],[Quantity]]*OnlineRetail[[#This Row],[UnitPrice]]</f>
        <v>39.75</v>
      </c>
      <c r="L11179" t="str">
        <f t="shared" si="174"/>
        <v>13910|Aug-2011</v>
      </c>
    </row>
    <row r="11180" spans="1:12">
      <c r="A11180">
        <v>551453</v>
      </c>
      <c r="B11180" t="s">
        <v>49</v>
      </c>
      <c r="C11180" t="s">
        <v>50</v>
      </c>
      <c r="D11180">
        <v>12</v>
      </c>
      <c r="E11180" s="1">
        <v>40760.5</v>
      </c>
      <c r="F11180">
        <v>0.85</v>
      </c>
      <c r="G11180">
        <v>12514</v>
      </c>
      <c r="H11180" t="s">
        <v>22</v>
      </c>
      <c r="I11180" t="str">
        <f>IF(AND(LEFT(OnlineRetail[[#This Row],[InvoiceNo]],1)&lt;&gt;"C",OnlineRetail[[#This Row],[CustomerID]]&lt;&gt;""),"Yes","No")</f>
        <v>Yes</v>
      </c>
      <c r="J11180" s="4">
        <f>EOMONTH(OnlineRetail[[#This Row],[InvoiceDate]],-1)+1</f>
        <v>40756</v>
      </c>
      <c r="K11180" s="6">
        <f>OnlineRetail[[#This Row],[Quantity]]*OnlineRetail[[#This Row],[UnitPrice]]</f>
        <v>10.199999999999999</v>
      </c>
      <c r="L11180" t="str">
        <f t="shared" si="174"/>
        <v>12514|Aug-2011</v>
      </c>
    </row>
    <row r="11181" spans="1:12">
      <c r="A11181">
        <v>554836</v>
      </c>
      <c r="B11181" t="s">
        <v>20</v>
      </c>
      <c r="C11181" t="s">
        <v>19</v>
      </c>
      <c r="D11181">
        <v>18</v>
      </c>
      <c r="E11181" s="1">
        <v>40760.506944444453</v>
      </c>
      <c r="F11181">
        <v>7.95</v>
      </c>
      <c r="G11181">
        <v>13021</v>
      </c>
      <c r="H11181" t="s">
        <v>10</v>
      </c>
      <c r="I11181" t="str">
        <f>IF(AND(LEFT(OnlineRetail[[#This Row],[InvoiceNo]],1)&lt;&gt;"C",OnlineRetail[[#This Row],[CustomerID]]&lt;&gt;""),"Yes","No")</f>
        <v>Yes</v>
      </c>
      <c r="J11181" s="4">
        <f>EOMONTH(OnlineRetail[[#This Row],[InvoiceDate]],-1)+1</f>
        <v>40756</v>
      </c>
      <c r="K11181" s="6">
        <f>OnlineRetail[[#This Row],[Quantity]]*OnlineRetail[[#This Row],[UnitPrice]]</f>
        <v>143.1</v>
      </c>
      <c r="L11181" t="str">
        <f t="shared" si="174"/>
        <v>13021|Aug-2011</v>
      </c>
    </row>
    <row r="11182" spans="1:12">
      <c r="A11182">
        <v>539350</v>
      </c>
      <c r="B11182" t="s">
        <v>275</v>
      </c>
      <c r="C11182" t="s">
        <v>27</v>
      </c>
      <c r="D11182">
        <v>12</v>
      </c>
      <c r="E11182" s="1">
        <v>40760.510416666657</v>
      </c>
      <c r="F11182">
        <v>5.95</v>
      </c>
      <c r="G11182">
        <v>13924</v>
      </c>
      <c r="H11182" t="s">
        <v>10</v>
      </c>
      <c r="I11182" t="str">
        <f>IF(AND(LEFT(OnlineRetail[[#This Row],[InvoiceNo]],1)&lt;&gt;"C",OnlineRetail[[#This Row],[CustomerID]]&lt;&gt;""),"Yes","No")</f>
        <v>Yes</v>
      </c>
      <c r="J11182" s="4">
        <f>EOMONTH(OnlineRetail[[#This Row],[InvoiceDate]],-1)+1</f>
        <v>40756</v>
      </c>
      <c r="K11182" s="6">
        <f>OnlineRetail[[#This Row],[Quantity]]*OnlineRetail[[#This Row],[UnitPrice]]</f>
        <v>71.400000000000006</v>
      </c>
      <c r="L11182" t="str">
        <f t="shared" si="174"/>
        <v>13924|Aug-2011</v>
      </c>
    </row>
    <row r="11183" spans="1:12">
      <c r="A11183">
        <v>548409</v>
      </c>
      <c r="B11183" t="s">
        <v>38</v>
      </c>
      <c r="C11183" t="s">
        <v>42</v>
      </c>
      <c r="D11183">
        <v>21</v>
      </c>
      <c r="E11183" s="1">
        <v>40760.51458333333</v>
      </c>
      <c r="F11183">
        <v>7.95</v>
      </c>
      <c r="G11183">
        <v>13328</v>
      </c>
      <c r="H11183" t="s">
        <v>10</v>
      </c>
      <c r="I11183" t="str">
        <f>IF(AND(LEFT(OnlineRetail[[#This Row],[InvoiceNo]],1)&lt;&gt;"C",OnlineRetail[[#This Row],[CustomerID]]&lt;&gt;""),"Yes","No")</f>
        <v>Yes</v>
      </c>
      <c r="J11183" s="4">
        <f>EOMONTH(OnlineRetail[[#This Row],[InvoiceDate]],-1)+1</f>
        <v>40756</v>
      </c>
      <c r="K11183" s="6">
        <f>OnlineRetail[[#This Row],[Quantity]]*OnlineRetail[[#This Row],[UnitPrice]]</f>
        <v>166.95000000000002</v>
      </c>
      <c r="L11183" t="str">
        <f t="shared" si="174"/>
        <v>13328|Aug-2011</v>
      </c>
    </row>
    <row r="11184" spans="1:12">
      <c r="A11184">
        <v>555039</v>
      </c>
      <c r="B11184" t="s">
        <v>44</v>
      </c>
      <c r="C11184" t="s">
        <v>9</v>
      </c>
      <c r="D11184">
        <v>22</v>
      </c>
      <c r="E11184" s="1">
        <v>40760.522916666669</v>
      </c>
      <c r="F11184">
        <v>5.95</v>
      </c>
      <c r="G11184">
        <v>14184</v>
      </c>
      <c r="H11184" t="s">
        <v>10</v>
      </c>
      <c r="I11184" t="str">
        <f>IF(AND(LEFT(OnlineRetail[[#This Row],[InvoiceNo]],1)&lt;&gt;"C",OnlineRetail[[#This Row],[CustomerID]]&lt;&gt;""),"Yes","No")</f>
        <v>Yes</v>
      </c>
      <c r="J11184" s="4">
        <f>EOMONTH(OnlineRetail[[#This Row],[InvoiceDate]],-1)+1</f>
        <v>40756</v>
      </c>
      <c r="K11184" s="6">
        <f>OnlineRetail[[#This Row],[Quantity]]*OnlineRetail[[#This Row],[UnitPrice]]</f>
        <v>130.9</v>
      </c>
      <c r="L11184" t="str">
        <f t="shared" si="174"/>
        <v>14184|Aug-2011</v>
      </c>
    </row>
    <row r="11185" spans="1:12">
      <c r="A11185">
        <v>550751</v>
      </c>
      <c r="B11185" t="s">
        <v>261</v>
      </c>
      <c r="C11185" t="s">
        <v>21</v>
      </c>
      <c r="D11185">
        <v>23</v>
      </c>
      <c r="E11185" s="1">
        <v>40760.523611111108</v>
      </c>
      <c r="F11185">
        <v>1.65</v>
      </c>
      <c r="G11185">
        <v>14114</v>
      </c>
      <c r="H11185" t="s">
        <v>10</v>
      </c>
      <c r="I11185" t="str">
        <f>IF(AND(LEFT(OnlineRetail[[#This Row],[InvoiceNo]],1)&lt;&gt;"C",OnlineRetail[[#This Row],[CustomerID]]&lt;&gt;""),"Yes","No")</f>
        <v>Yes</v>
      </c>
      <c r="J11185" s="4">
        <f>EOMONTH(OnlineRetail[[#This Row],[InvoiceDate]],-1)+1</f>
        <v>40756</v>
      </c>
      <c r="K11185" s="6">
        <f>OnlineRetail[[#This Row],[Quantity]]*OnlineRetail[[#This Row],[UnitPrice]]</f>
        <v>37.949999999999996</v>
      </c>
      <c r="L11185" t="str">
        <f t="shared" si="174"/>
        <v>14114|Aug-2011</v>
      </c>
    </row>
    <row r="11186" spans="1:12">
      <c r="A11186">
        <v>554843</v>
      </c>
      <c r="B11186" t="s">
        <v>79</v>
      </c>
      <c r="C11186" t="s">
        <v>72</v>
      </c>
      <c r="D11186">
        <v>20</v>
      </c>
      <c r="E11186" s="1">
        <v>40760.530555555553</v>
      </c>
      <c r="F11186">
        <v>1.25</v>
      </c>
      <c r="G11186">
        <v>13284</v>
      </c>
      <c r="H11186" t="s">
        <v>10</v>
      </c>
      <c r="I11186" t="str">
        <f>IF(AND(LEFT(OnlineRetail[[#This Row],[InvoiceNo]],1)&lt;&gt;"C",OnlineRetail[[#This Row],[CustomerID]]&lt;&gt;""),"Yes","No")</f>
        <v>Yes</v>
      </c>
      <c r="J11186" s="4">
        <f>EOMONTH(OnlineRetail[[#This Row],[InvoiceDate]],-1)+1</f>
        <v>40756</v>
      </c>
      <c r="K11186" s="6">
        <f>OnlineRetail[[#This Row],[Quantity]]*OnlineRetail[[#This Row],[UnitPrice]]</f>
        <v>25</v>
      </c>
      <c r="L11186" t="str">
        <f t="shared" si="174"/>
        <v>13284|Aug-2011</v>
      </c>
    </row>
    <row r="11187" spans="1:12">
      <c r="A11187">
        <v>554816</v>
      </c>
      <c r="B11187" t="s">
        <v>232</v>
      </c>
      <c r="C11187" t="s">
        <v>39</v>
      </c>
      <c r="D11187">
        <v>19</v>
      </c>
      <c r="E11187" s="1">
        <v>40760.53402777778</v>
      </c>
      <c r="F11187">
        <v>1.25</v>
      </c>
      <c r="G11187">
        <v>12633</v>
      </c>
      <c r="H11187" t="s">
        <v>10</v>
      </c>
      <c r="I11187" t="str">
        <f>IF(AND(LEFT(OnlineRetail[[#This Row],[InvoiceNo]],1)&lt;&gt;"C",OnlineRetail[[#This Row],[CustomerID]]&lt;&gt;""),"Yes","No")</f>
        <v>Yes</v>
      </c>
      <c r="J11187" s="4">
        <f>EOMONTH(OnlineRetail[[#This Row],[InvoiceDate]],-1)+1</f>
        <v>40756</v>
      </c>
      <c r="K11187" s="6">
        <f>OnlineRetail[[#This Row],[Quantity]]*OnlineRetail[[#This Row],[UnitPrice]]</f>
        <v>23.75</v>
      </c>
      <c r="L11187" t="str">
        <f t="shared" si="174"/>
        <v>12633|Aug-2011</v>
      </c>
    </row>
    <row r="11188" spans="1:12">
      <c r="A11188">
        <v>549360</v>
      </c>
      <c r="B11188" t="s">
        <v>57</v>
      </c>
      <c r="C11188" t="s">
        <v>9</v>
      </c>
      <c r="D11188">
        <v>22</v>
      </c>
      <c r="E11188" s="1">
        <v>40760.537499999999</v>
      </c>
      <c r="F11188">
        <v>3.39</v>
      </c>
      <c r="G11188">
        <v>14327</v>
      </c>
      <c r="H11188" t="s">
        <v>10</v>
      </c>
      <c r="I11188" t="str">
        <f>IF(AND(LEFT(OnlineRetail[[#This Row],[InvoiceNo]],1)&lt;&gt;"C",OnlineRetail[[#This Row],[CustomerID]]&lt;&gt;""),"Yes","No")</f>
        <v>Yes</v>
      </c>
      <c r="J11188" s="4">
        <f>EOMONTH(OnlineRetail[[#This Row],[InvoiceDate]],-1)+1</f>
        <v>40756</v>
      </c>
      <c r="K11188" s="6">
        <f>OnlineRetail[[#This Row],[Quantity]]*OnlineRetail[[#This Row],[UnitPrice]]</f>
        <v>74.58</v>
      </c>
      <c r="L11188" t="str">
        <f t="shared" si="174"/>
        <v>14327|Aug-2011</v>
      </c>
    </row>
    <row r="11189" spans="1:12">
      <c r="A11189">
        <v>541137</v>
      </c>
      <c r="B11189" t="s">
        <v>54</v>
      </c>
      <c r="C11189" t="s">
        <v>12</v>
      </c>
      <c r="D11189">
        <v>6</v>
      </c>
      <c r="E11189" s="1">
        <v>40760.550694444442</v>
      </c>
      <c r="F11189">
        <v>4.95</v>
      </c>
      <c r="G11189">
        <v>12377</v>
      </c>
      <c r="H11189" t="s">
        <v>70</v>
      </c>
      <c r="I11189" t="str">
        <f>IF(AND(LEFT(OnlineRetail[[#This Row],[InvoiceNo]],1)&lt;&gt;"C",OnlineRetail[[#This Row],[CustomerID]]&lt;&gt;""),"Yes","No")</f>
        <v>Yes</v>
      </c>
      <c r="J11189" s="4">
        <f>EOMONTH(OnlineRetail[[#This Row],[InvoiceDate]],-1)+1</f>
        <v>40756</v>
      </c>
      <c r="K11189" s="6">
        <f>OnlineRetail[[#This Row],[Quantity]]*OnlineRetail[[#This Row],[UnitPrice]]</f>
        <v>29.700000000000003</v>
      </c>
      <c r="L11189" t="str">
        <f t="shared" si="174"/>
        <v>12377|Aug-2011</v>
      </c>
    </row>
    <row r="11190" spans="1:12">
      <c r="A11190">
        <v>540037</v>
      </c>
      <c r="B11190" t="s">
        <v>258</v>
      </c>
      <c r="C11190" t="s">
        <v>24</v>
      </c>
      <c r="D11190">
        <v>15</v>
      </c>
      <c r="E11190" s="1">
        <v>40760.560416666667</v>
      </c>
      <c r="F11190">
        <v>7.95</v>
      </c>
      <c r="G11190">
        <v>12699</v>
      </c>
      <c r="H11190" t="s">
        <v>17</v>
      </c>
      <c r="I11190" t="str">
        <f>IF(AND(LEFT(OnlineRetail[[#This Row],[InvoiceNo]],1)&lt;&gt;"C",OnlineRetail[[#This Row],[CustomerID]]&lt;&gt;""),"Yes","No")</f>
        <v>Yes</v>
      </c>
      <c r="J11190" s="4">
        <f>EOMONTH(OnlineRetail[[#This Row],[InvoiceDate]],-1)+1</f>
        <v>40756</v>
      </c>
      <c r="K11190" s="6">
        <f>OnlineRetail[[#This Row],[Quantity]]*OnlineRetail[[#This Row],[UnitPrice]]</f>
        <v>119.25</v>
      </c>
      <c r="L11190" t="str">
        <f t="shared" si="174"/>
        <v>12699|Aug-2011</v>
      </c>
    </row>
    <row r="11191" spans="1:12">
      <c r="A11191">
        <v>554580</v>
      </c>
      <c r="B11191" t="s">
        <v>155</v>
      </c>
      <c r="C11191" t="s">
        <v>12</v>
      </c>
      <c r="D11191">
        <v>17</v>
      </c>
      <c r="E11191" s="1">
        <v>40760.566666666673</v>
      </c>
      <c r="F11191">
        <v>3.39</v>
      </c>
      <c r="G11191">
        <v>13688</v>
      </c>
      <c r="H11191" t="s">
        <v>121</v>
      </c>
      <c r="I11191" t="str">
        <f>IF(AND(LEFT(OnlineRetail[[#This Row],[InvoiceNo]],1)&lt;&gt;"C",OnlineRetail[[#This Row],[CustomerID]]&lt;&gt;""),"Yes","No")</f>
        <v>Yes</v>
      </c>
      <c r="J11191" s="4">
        <f>EOMONTH(OnlineRetail[[#This Row],[InvoiceDate]],-1)+1</f>
        <v>40756</v>
      </c>
      <c r="K11191" s="6">
        <f>OnlineRetail[[#This Row],[Quantity]]*OnlineRetail[[#This Row],[UnitPrice]]</f>
        <v>57.63</v>
      </c>
      <c r="L11191" t="str">
        <f t="shared" si="174"/>
        <v>13688|Aug-2011</v>
      </c>
    </row>
    <row r="11192" spans="1:12">
      <c r="A11192">
        <v>545198</v>
      </c>
      <c r="B11192" t="s">
        <v>238</v>
      </c>
      <c r="C11192" t="s">
        <v>39</v>
      </c>
      <c r="D11192">
        <v>7</v>
      </c>
      <c r="E11192" s="1">
        <v>40760.567361111112</v>
      </c>
      <c r="F11192">
        <v>4.25</v>
      </c>
      <c r="G11192">
        <v>13846</v>
      </c>
      <c r="H11192" t="s">
        <v>10</v>
      </c>
      <c r="I11192" t="str">
        <f>IF(AND(LEFT(OnlineRetail[[#This Row],[InvoiceNo]],1)&lt;&gt;"C",OnlineRetail[[#This Row],[CustomerID]]&lt;&gt;""),"Yes","No")</f>
        <v>Yes</v>
      </c>
      <c r="J11192" s="4">
        <f>EOMONTH(OnlineRetail[[#This Row],[InvoiceDate]],-1)+1</f>
        <v>40756</v>
      </c>
      <c r="K11192" s="6">
        <f>OnlineRetail[[#This Row],[Quantity]]*OnlineRetail[[#This Row],[UnitPrice]]</f>
        <v>29.75</v>
      </c>
      <c r="L11192" t="str">
        <f t="shared" si="174"/>
        <v>13846|Aug-2011</v>
      </c>
    </row>
    <row r="11193" spans="1:12">
      <c r="A11193">
        <v>555915</v>
      </c>
      <c r="B11193" t="s">
        <v>235</v>
      </c>
      <c r="C11193" t="s">
        <v>46</v>
      </c>
      <c r="D11193">
        <v>14</v>
      </c>
      <c r="E11193" s="1">
        <v>40760.569444444453</v>
      </c>
      <c r="F11193">
        <v>2.1</v>
      </c>
      <c r="G11193">
        <v>12657</v>
      </c>
      <c r="H11193" t="s">
        <v>10</v>
      </c>
      <c r="I11193" t="str">
        <f>IF(AND(LEFT(OnlineRetail[[#This Row],[InvoiceNo]],1)&lt;&gt;"C",OnlineRetail[[#This Row],[CustomerID]]&lt;&gt;""),"Yes","No")</f>
        <v>Yes</v>
      </c>
      <c r="J11193" s="4">
        <f>EOMONTH(OnlineRetail[[#This Row],[InvoiceDate]],-1)+1</f>
        <v>40756</v>
      </c>
      <c r="K11193" s="6">
        <f>OnlineRetail[[#This Row],[Quantity]]*OnlineRetail[[#This Row],[UnitPrice]]</f>
        <v>29.400000000000002</v>
      </c>
      <c r="L11193" t="str">
        <f t="shared" si="174"/>
        <v>12657|Aug-2011</v>
      </c>
    </row>
    <row r="11194" spans="1:12">
      <c r="A11194">
        <v>536722</v>
      </c>
      <c r="B11194" t="s">
        <v>38</v>
      </c>
      <c r="C11194" t="s">
        <v>16</v>
      </c>
      <c r="D11194">
        <v>5</v>
      </c>
      <c r="E11194" s="1">
        <v>40760.572916666657</v>
      </c>
      <c r="F11194">
        <v>0.85</v>
      </c>
      <c r="G11194">
        <v>14244</v>
      </c>
      <c r="H11194" t="s">
        <v>10</v>
      </c>
      <c r="I11194" t="str">
        <f>IF(AND(LEFT(OnlineRetail[[#This Row],[InvoiceNo]],1)&lt;&gt;"C",OnlineRetail[[#This Row],[CustomerID]]&lt;&gt;""),"Yes","No")</f>
        <v>Yes</v>
      </c>
      <c r="J11194" s="4">
        <f>EOMONTH(OnlineRetail[[#This Row],[InvoiceDate]],-1)+1</f>
        <v>40756</v>
      </c>
      <c r="K11194" s="6">
        <f>OnlineRetail[[#This Row],[Quantity]]*OnlineRetail[[#This Row],[UnitPrice]]</f>
        <v>4.25</v>
      </c>
      <c r="L11194" t="str">
        <f t="shared" si="174"/>
        <v>14244|Aug-2011</v>
      </c>
    </row>
    <row r="11195" spans="1:12">
      <c r="A11195">
        <v>552447</v>
      </c>
      <c r="B11195" t="s">
        <v>289</v>
      </c>
      <c r="C11195" t="s">
        <v>40</v>
      </c>
      <c r="D11195">
        <v>3</v>
      </c>
      <c r="E11195" s="1">
        <v>40760.577777777777</v>
      </c>
      <c r="F11195">
        <v>2.5499999999999998</v>
      </c>
      <c r="G11195">
        <v>12933</v>
      </c>
      <c r="H11195" t="s">
        <v>10</v>
      </c>
      <c r="I11195" t="str">
        <f>IF(AND(LEFT(OnlineRetail[[#This Row],[InvoiceNo]],1)&lt;&gt;"C",OnlineRetail[[#This Row],[CustomerID]]&lt;&gt;""),"Yes","No")</f>
        <v>Yes</v>
      </c>
      <c r="J11195" s="4">
        <f>EOMONTH(OnlineRetail[[#This Row],[InvoiceDate]],-1)+1</f>
        <v>40756</v>
      </c>
      <c r="K11195" s="6">
        <f>OnlineRetail[[#This Row],[Quantity]]*OnlineRetail[[#This Row],[UnitPrice]]</f>
        <v>7.6499999999999995</v>
      </c>
      <c r="L11195" t="str">
        <f t="shared" si="174"/>
        <v>12933|Aug-2011</v>
      </c>
    </row>
    <row r="11196" spans="1:12">
      <c r="A11196">
        <v>537300</v>
      </c>
      <c r="B11196" t="s">
        <v>143</v>
      </c>
      <c r="C11196" t="s">
        <v>16</v>
      </c>
      <c r="D11196">
        <v>5</v>
      </c>
      <c r="E11196" s="1">
        <v>40760.604166666657</v>
      </c>
      <c r="F11196">
        <v>5.95</v>
      </c>
      <c r="G11196">
        <v>13152</v>
      </c>
      <c r="H11196" t="s">
        <v>10</v>
      </c>
      <c r="I11196" t="str">
        <f>IF(AND(LEFT(OnlineRetail[[#This Row],[InvoiceNo]],1)&lt;&gt;"C",OnlineRetail[[#This Row],[CustomerID]]&lt;&gt;""),"Yes","No")</f>
        <v>Yes</v>
      </c>
      <c r="J11196" s="4">
        <f>EOMONTH(OnlineRetail[[#This Row],[InvoiceDate]],-1)+1</f>
        <v>40756</v>
      </c>
      <c r="K11196" s="6">
        <f>OnlineRetail[[#This Row],[Quantity]]*OnlineRetail[[#This Row],[UnitPrice]]</f>
        <v>29.75</v>
      </c>
      <c r="L11196" t="str">
        <f t="shared" si="174"/>
        <v>13152|Aug-2011</v>
      </c>
    </row>
    <row r="11197" spans="1:12">
      <c r="A11197">
        <v>537498</v>
      </c>
      <c r="B11197" t="s">
        <v>212</v>
      </c>
      <c r="C11197" t="s">
        <v>29</v>
      </c>
      <c r="D11197">
        <v>5</v>
      </c>
      <c r="E11197" s="1">
        <v>40760.607638888891</v>
      </c>
      <c r="F11197">
        <v>0.85</v>
      </c>
      <c r="G11197">
        <v>13622</v>
      </c>
      <c r="H11197" t="s">
        <v>10</v>
      </c>
      <c r="I11197" t="str">
        <f>IF(AND(LEFT(OnlineRetail[[#This Row],[InvoiceNo]],1)&lt;&gt;"C",OnlineRetail[[#This Row],[CustomerID]]&lt;&gt;""),"Yes","No")</f>
        <v>Yes</v>
      </c>
      <c r="J11197" s="4">
        <f>EOMONTH(OnlineRetail[[#This Row],[InvoiceDate]],-1)+1</f>
        <v>40756</v>
      </c>
      <c r="K11197" s="6">
        <f>OnlineRetail[[#This Row],[Quantity]]*OnlineRetail[[#This Row],[UnitPrice]]</f>
        <v>4.25</v>
      </c>
      <c r="L11197" t="str">
        <f t="shared" si="174"/>
        <v>13622|Aug-2011</v>
      </c>
    </row>
    <row r="11198" spans="1:12">
      <c r="A11198">
        <v>542663</v>
      </c>
      <c r="B11198" t="s">
        <v>84</v>
      </c>
      <c r="C11198" t="s">
        <v>19</v>
      </c>
      <c r="D11198">
        <v>9</v>
      </c>
      <c r="E11198" s="1">
        <v>40760.619444444441</v>
      </c>
      <c r="F11198">
        <v>2.1</v>
      </c>
      <c r="G11198">
        <v>14075</v>
      </c>
      <c r="H11198" t="s">
        <v>10</v>
      </c>
      <c r="I11198" t="str">
        <f>IF(AND(LEFT(OnlineRetail[[#This Row],[InvoiceNo]],1)&lt;&gt;"C",OnlineRetail[[#This Row],[CustomerID]]&lt;&gt;""),"Yes","No")</f>
        <v>Yes</v>
      </c>
      <c r="J11198" s="4">
        <f>EOMONTH(OnlineRetail[[#This Row],[InvoiceDate]],-1)+1</f>
        <v>40756</v>
      </c>
      <c r="K11198" s="6">
        <f>OnlineRetail[[#This Row],[Quantity]]*OnlineRetail[[#This Row],[UnitPrice]]</f>
        <v>18.900000000000002</v>
      </c>
      <c r="L11198" t="str">
        <f t="shared" si="174"/>
        <v>14075|Aug-2011</v>
      </c>
    </row>
    <row r="11199" spans="1:12">
      <c r="A11199">
        <v>537427</v>
      </c>
      <c r="B11199" t="s">
        <v>188</v>
      </c>
      <c r="C11199" t="s">
        <v>9</v>
      </c>
      <c r="D11199">
        <v>2</v>
      </c>
      <c r="E11199" s="1">
        <v>40760.620833333327</v>
      </c>
      <c r="F11199">
        <v>0.85</v>
      </c>
      <c r="G11199">
        <v>12567</v>
      </c>
      <c r="H11199" t="s">
        <v>36</v>
      </c>
      <c r="I11199" t="str">
        <f>IF(AND(LEFT(OnlineRetail[[#This Row],[InvoiceNo]],1)&lt;&gt;"C",OnlineRetail[[#This Row],[CustomerID]]&lt;&gt;""),"Yes","No")</f>
        <v>Yes</v>
      </c>
      <c r="J11199" s="4">
        <f>EOMONTH(OnlineRetail[[#This Row],[InvoiceDate]],-1)+1</f>
        <v>40756</v>
      </c>
      <c r="K11199" s="6">
        <f>OnlineRetail[[#This Row],[Quantity]]*OnlineRetail[[#This Row],[UnitPrice]]</f>
        <v>1.7</v>
      </c>
      <c r="L11199" t="str">
        <f t="shared" si="174"/>
        <v>12567|Aug-2011</v>
      </c>
    </row>
    <row r="11200" spans="1:12">
      <c r="A11200">
        <v>538942</v>
      </c>
      <c r="B11200" t="s">
        <v>78</v>
      </c>
      <c r="C11200" t="s">
        <v>33</v>
      </c>
      <c r="D11200">
        <v>6</v>
      </c>
      <c r="E11200" s="1">
        <v>40760.625694444447</v>
      </c>
      <c r="F11200">
        <v>7.95</v>
      </c>
      <c r="G11200">
        <v>13690</v>
      </c>
      <c r="H11200" t="s">
        <v>10</v>
      </c>
      <c r="I11200" t="str">
        <f>IF(AND(LEFT(OnlineRetail[[#This Row],[InvoiceNo]],1)&lt;&gt;"C",OnlineRetail[[#This Row],[CustomerID]]&lt;&gt;""),"Yes","No")</f>
        <v>Yes</v>
      </c>
      <c r="J11200" s="4">
        <f>EOMONTH(OnlineRetail[[#This Row],[InvoiceDate]],-1)+1</f>
        <v>40756</v>
      </c>
      <c r="K11200" s="6">
        <f>OnlineRetail[[#This Row],[Quantity]]*OnlineRetail[[#This Row],[UnitPrice]]</f>
        <v>47.7</v>
      </c>
      <c r="L11200" t="str">
        <f t="shared" si="174"/>
        <v>13690|Aug-2011</v>
      </c>
    </row>
    <row r="11201" spans="1:12">
      <c r="A11201">
        <v>536935</v>
      </c>
      <c r="B11201" t="s">
        <v>80</v>
      </c>
      <c r="C11201" t="s">
        <v>21</v>
      </c>
      <c r="D11201">
        <v>18</v>
      </c>
      <c r="E11201" s="1">
        <v>40760.652083333327</v>
      </c>
      <c r="F11201">
        <v>4.25</v>
      </c>
      <c r="G11201">
        <v>14212</v>
      </c>
      <c r="H11201" t="s">
        <v>36</v>
      </c>
      <c r="I11201" t="str">
        <f>IF(AND(LEFT(OnlineRetail[[#This Row],[InvoiceNo]],1)&lt;&gt;"C",OnlineRetail[[#This Row],[CustomerID]]&lt;&gt;""),"Yes","No")</f>
        <v>Yes</v>
      </c>
      <c r="J11201" s="4">
        <f>EOMONTH(OnlineRetail[[#This Row],[InvoiceDate]],-1)+1</f>
        <v>40756</v>
      </c>
      <c r="K11201" s="6">
        <f>OnlineRetail[[#This Row],[Quantity]]*OnlineRetail[[#This Row],[UnitPrice]]</f>
        <v>76.5</v>
      </c>
      <c r="L11201" t="str">
        <f t="shared" si="174"/>
        <v>14212|Aug-2011</v>
      </c>
    </row>
    <row r="11202" spans="1:12">
      <c r="A11202">
        <v>553919</v>
      </c>
      <c r="B11202" t="s">
        <v>215</v>
      </c>
      <c r="C11202" t="s">
        <v>39</v>
      </c>
      <c r="D11202">
        <v>15</v>
      </c>
      <c r="E11202" s="1">
        <v>40760.65347222222</v>
      </c>
      <c r="F11202">
        <v>4.95</v>
      </c>
      <c r="G11202">
        <v>12680</v>
      </c>
      <c r="H11202" t="s">
        <v>10</v>
      </c>
      <c r="I11202" t="str">
        <f>IF(AND(LEFT(OnlineRetail[[#This Row],[InvoiceNo]],1)&lt;&gt;"C",OnlineRetail[[#This Row],[CustomerID]]&lt;&gt;""),"Yes","No")</f>
        <v>Yes</v>
      </c>
      <c r="J11202" s="4">
        <f>EOMONTH(OnlineRetail[[#This Row],[InvoiceDate]],-1)+1</f>
        <v>40756</v>
      </c>
      <c r="K11202" s="6">
        <f>OnlineRetail[[#This Row],[Quantity]]*OnlineRetail[[#This Row],[UnitPrice]]</f>
        <v>74.25</v>
      </c>
      <c r="L11202" t="str">
        <f t="shared" ref="L11202:L11265" si="175">IF(I11202="Yes",G11202&amp;"|"&amp;TEXT(J11202,"mmm-yyyy"),"")</f>
        <v>12680|Aug-2011</v>
      </c>
    </row>
    <row r="11203" spans="1:12">
      <c r="A11203">
        <v>552702</v>
      </c>
      <c r="B11203" t="s">
        <v>211</v>
      </c>
      <c r="C11203" t="s">
        <v>62</v>
      </c>
      <c r="D11203">
        <v>12</v>
      </c>
      <c r="E11203" s="1">
        <v>40760.686111111107</v>
      </c>
      <c r="F11203">
        <v>2.1</v>
      </c>
      <c r="G11203">
        <v>12826</v>
      </c>
      <c r="H11203" t="s">
        <v>10</v>
      </c>
      <c r="I11203" t="str">
        <f>IF(AND(LEFT(OnlineRetail[[#This Row],[InvoiceNo]],1)&lt;&gt;"C",OnlineRetail[[#This Row],[CustomerID]]&lt;&gt;""),"Yes","No")</f>
        <v>Yes</v>
      </c>
      <c r="J11203" s="4">
        <f>EOMONTH(OnlineRetail[[#This Row],[InvoiceDate]],-1)+1</f>
        <v>40756</v>
      </c>
      <c r="K11203" s="6">
        <f>OnlineRetail[[#This Row],[Quantity]]*OnlineRetail[[#This Row],[UnitPrice]]</f>
        <v>25.200000000000003</v>
      </c>
      <c r="L11203" t="str">
        <f t="shared" si="175"/>
        <v>12826|Aug-2011</v>
      </c>
    </row>
    <row r="11204" spans="1:12">
      <c r="A11204">
        <v>547790</v>
      </c>
      <c r="B11204" t="s">
        <v>207</v>
      </c>
      <c r="C11204" t="s">
        <v>27</v>
      </c>
      <c r="D11204">
        <v>23</v>
      </c>
      <c r="E11204" s="1">
        <v>40760.686805555553</v>
      </c>
      <c r="F11204">
        <v>1.65</v>
      </c>
      <c r="G11204">
        <v>12678</v>
      </c>
      <c r="H11204" t="s">
        <v>10</v>
      </c>
      <c r="I11204" t="str">
        <f>IF(AND(LEFT(OnlineRetail[[#This Row],[InvoiceNo]],1)&lt;&gt;"C",OnlineRetail[[#This Row],[CustomerID]]&lt;&gt;""),"Yes","No")</f>
        <v>Yes</v>
      </c>
      <c r="J11204" s="4">
        <f>EOMONTH(OnlineRetail[[#This Row],[InvoiceDate]],-1)+1</f>
        <v>40756</v>
      </c>
      <c r="K11204" s="6">
        <f>OnlineRetail[[#This Row],[Quantity]]*OnlineRetail[[#This Row],[UnitPrice]]</f>
        <v>37.949999999999996</v>
      </c>
      <c r="L11204" t="str">
        <f t="shared" si="175"/>
        <v>12678|Aug-2011</v>
      </c>
    </row>
    <row r="11205" spans="1:12">
      <c r="A11205">
        <v>544649</v>
      </c>
      <c r="B11205" t="s">
        <v>249</v>
      </c>
      <c r="C11205" t="s">
        <v>48</v>
      </c>
      <c r="D11205">
        <v>9</v>
      </c>
      <c r="E11205" s="1">
        <v>40760.69027777778</v>
      </c>
      <c r="F11205">
        <v>4.25</v>
      </c>
      <c r="G11205">
        <v>13447</v>
      </c>
      <c r="H11205" t="s">
        <v>10</v>
      </c>
      <c r="I11205" t="str">
        <f>IF(AND(LEFT(OnlineRetail[[#This Row],[InvoiceNo]],1)&lt;&gt;"C",OnlineRetail[[#This Row],[CustomerID]]&lt;&gt;""),"Yes","No")</f>
        <v>Yes</v>
      </c>
      <c r="J11205" s="4">
        <f>EOMONTH(OnlineRetail[[#This Row],[InvoiceDate]],-1)+1</f>
        <v>40756</v>
      </c>
      <c r="K11205" s="6">
        <f>OnlineRetail[[#This Row],[Quantity]]*OnlineRetail[[#This Row],[UnitPrice]]</f>
        <v>38.25</v>
      </c>
      <c r="L11205" t="str">
        <f t="shared" si="175"/>
        <v>13447|Aug-2011</v>
      </c>
    </row>
    <row r="11206" spans="1:12">
      <c r="A11206">
        <v>537967</v>
      </c>
      <c r="B11206" t="s">
        <v>123</v>
      </c>
      <c r="C11206" t="s">
        <v>14</v>
      </c>
      <c r="D11206">
        <v>21</v>
      </c>
      <c r="E11206" s="1">
        <v>40760.691666666673</v>
      </c>
      <c r="F11206">
        <v>2.1</v>
      </c>
      <c r="G11206">
        <v>13617</v>
      </c>
      <c r="H11206" t="s">
        <v>70</v>
      </c>
      <c r="I11206" t="str">
        <f>IF(AND(LEFT(OnlineRetail[[#This Row],[InvoiceNo]],1)&lt;&gt;"C",OnlineRetail[[#This Row],[CustomerID]]&lt;&gt;""),"Yes","No")</f>
        <v>Yes</v>
      </c>
      <c r="J11206" s="4">
        <f>EOMONTH(OnlineRetail[[#This Row],[InvoiceDate]],-1)+1</f>
        <v>40756</v>
      </c>
      <c r="K11206" s="6">
        <f>OnlineRetail[[#This Row],[Quantity]]*OnlineRetail[[#This Row],[UnitPrice]]</f>
        <v>44.1</v>
      </c>
      <c r="L11206" t="str">
        <f t="shared" si="175"/>
        <v>13617|Aug-2011</v>
      </c>
    </row>
    <row r="11207" spans="1:12">
      <c r="A11207">
        <v>556265</v>
      </c>
      <c r="B11207" t="s">
        <v>125</v>
      </c>
      <c r="C11207" t="s">
        <v>62</v>
      </c>
      <c r="D11207">
        <v>7</v>
      </c>
      <c r="E11207" s="1">
        <v>40760.695138888892</v>
      </c>
      <c r="F11207">
        <v>2.5499999999999998</v>
      </c>
      <c r="G11207">
        <v>13063</v>
      </c>
      <c r="H11207" t="s">
        <v>10</v>
      </c>
      <c r="I11207" t="str">
        <f>IF(AND(LEFT(OnlineRetail[[#This Row],[InvoiceNo]],1)&lt;&gt;"C",OnlineRetail[[#This Row],[CustomerID]]&lt;&gt;""),"Yes","No")</f>
        <v>Yes</v>
      </c>
      <c r="J11207" s="4">
        <f>EOMONTH(OnlineRetail[[#This Row],[InvoiceDate]],-1)+1</f>
        <v>40756</v>
      </c>
      <c r="K11207" s="6">
        <f>OnlineRetail[[#This Row],[Quantity]]*OnlineRetail[[#This Row],[UnitPrice]]</f>
        <v>17.849999999999998</v>
      </c>
      <c r="L11207" t="str">
        <f t="shared" si="175"/>
        <v>13063|Aug-2011</v>
      </c>
    </row>
    <row r="11208" spans="1:12">
      <c r="A11208">
        <v>554263</v>
      </c>
      <c r="B11208" t="s">
        <v>140</v>
      </c>
      <c r="C11208" t="s">
        <v>40</v>
      </c>
      <c r="D11208">
        <v>6</v>
      </c>
      <c r="E11208" s="1">
        <v>40760.699999999997</v>
      </c>
      <c r="F11208">
        <v>3.39</v>
      </c>
      <c r="G11208">
        <v>13056</v>
      </c>
      <c r="H11208" t="s">
        <v>10</v>
      </c>
      <c r="I11208" t="str">
        <f>IF(AND(LEFT(OnlineRetail[[#This Row],[InvoiceNo]],1)&lt;&gt;"C",OnlineRetail[[#This Row],[CustomerID]]&lt;&gt;""),"Yes","No")</f>
        <v>Yes</v>
      </c>
      <c r="J11208" s="4">
        <f>EOMONTH(OnlineRetail[[#This Row],[InvoiceDate]],-1)+1</f>
        <v>40756</v>
      </c>
      <c r="K11208" s="6">
        <f>OnlineRetail[[#This Row],[Quantity]]*OnlineRetail[[#This Row],[UnitPrice]]</f>
        <v>20.34</v>
      </c>
      <c r="L11208" t="str">
        <f t="shared" si="175"/>
        <v>13056|Aug-2011</v>
      </c>
    </row>
    <row r="11209" spans="1:12">
      <c r="A11209">
        <v>552385</v>
      </c>
      <c r="B11209" t="s">
        <v>81</v>
      </c>
      <c r="C11209" t="s">
        <v>29</v>
      </c>
      <c r="D11209">
        <v>18</v>
      </c>
      <c r="E11209" s="1">
        <v>40760.703472222223</v>
      </c>
      <c r="F11209">
        <v>1.25</v>
      </c>
      <c r="G11209">
        <v>14239</v>
      </c>
      <c r="H11209" t="s">
        <v>121</v>
      </c>
      <c r="I11209" t="str">
        <f>IF(AND(LEFT(OnlineRetail[[#This Row],[InvoiceNo]],1)&lt;&gt;"C",OnlineRetail[[#This Row],[CustomerID]]&lt;&gt;""),"Yes","No")</f>
        <v>Yes</v>
      </c>
      <c r="J11209" s="4">
        <f>EOMONTH(OnlineRetail[[#This Row],[InvoiceDate]],-1)+1</f>
        <v>40756</v>
      </c>
      <c r="K11209" s="6">
        <f>OnlineRetail[[#This Row],[Quantity]]*OnlineRetail[[#This Row],[UnitPrice]]</f>
        <v>22.5</v>
      </c>
      <c r="L11209" t="str">
        <f t="shared" si="175"/>
        <v>14239|Aug-2011</v>
      </c>
    </row>
    <row r="11210" spans="1:12">
      <c r="A11210">
        <v>553415</v>
      </c>
      <c r="B11210" t="s">
        <v>215</v>
      </c>
      <c r="C11210" t="s">
        <v>39</v>
      </c>
      <c r="D11210">
        <v>3</v>
      </c>
      <c r="E11210" s="1">
        <v>40760.71875</v>
      </c>
      <c r="F11210">
        <v>9.9499999999999993</v>
      </c>
      <c r="G11210">
        <v>12980</v>
      </c>
      <c r="H11210" t="s">
        <v>10</v>
      </c>
      <c r="I11210" t="str">
        <f>IF(AND(LEFT(OnlineRetail[[#This Row],[InvoiceNo]],1)&lt;&gt;"C",OnlineRetail[[#This Row],[CustomerID]]&lt;&gt;""),"Yes","No")</f>
        <v>Yes</v>
      </c>
      <c r="J11210" s="4">
        <f>EOMONTH(OnlineRetail[[#This Row],[InvoiceDate]],-1)+1</f>
        <v>40756</v>
      </c>
      <c r="K11210" s="6">
        <f>OnlineRetail[[#This Row],[Quantity]]*OnlineRetail[[#This Row],[UnitPrice]]</f>
        <v>29.849999999999998</v>
      </c>
      <c r="L11210" t="str">
        <f t="shared" si="175"/>
        <v>12980|Aug-2011</v>
      </c>
    </row>
    <row r="11211" spans="1:12">
      <c r="A11211">
        <v>539008</v>
      </c>
      <c r="B11211" t="s">
        <v>193</v>
      </c>
      <c r="C11211" t="s">
        <v>21</v>
      </c>
      <c r="D11211">
        <v>14</v>
      </c>
      <c r="E11211" s="1">
        <v>40760.728472222218</v>
      </c>
      <c r="F11211">
        <v>1.65</v>
      </c>
      <c r="G11211">
        <v>13367</v>
      </c>
      <c r="H11211" t="s">
        <v>10</v>
      </c>
      <c r="I11211" t="str">
        <f>IF(AND(LEFT(OnlineRetail[[#This Row],[InvoiceNo]],1)&lt;&gt;"C",OnlineRetail[[#This Row],[CustomerID]]&lt;&gt;""),"Yes","No")</f>
        <v>Yes</v>
      </c>
      <c r="J11211" s="4">
        <f>EOMONTH(OnlineRetail[[#This Row],[InvoiceDate]],-1)+1</f>
        <v>40756</v>
      </c>
      <c r="K11211" s="6">
        <f>OnlineRetail[[#This Row],[Quantity]]*OnlineRetail[[#This Row],[UnitPrice]]</f>
        <v>23.099999999999998</v>
      </c>
      <c r="L11211" t="str">
        <f t="shared" si="175"/>
        <v>13367|Aug-2011</v>
      </c>
    </row>
    <row r="11212" spans="1:12">
      <c r="A11212">
        <v>538843</v>
      </c>
      <c r="B11212" t="s">
        <v>127</v>
      </c>
      <c r="C11212" t="s">
        <v>83</v>
      </c>
      <c r="D11212">
        <v>12</v>
      </c>
      <c r="E11212" s="1">
        <v>40760.734027777777</v>
      </c>
      <c r="F11212">
        <v>2.1</v>
      </c>
      <c r="G11212">
        <v>13278</v>
      </c>
      <c r="H11212" t="s">
        <v>10</v>
      </c>
      <c r="I11212" t="str">
        <f>IF(AND(LEFT(OnlineRetail[[#This Row],[InvoiceNo]],1)&lt;&gt;"C",OnlineRetail[[#This Row],[CustomerID]]&lt;&gt;""),"Yes","No")</f>
        <v>Yes</v>
      </c>
      <c r="J11212" s="4">
        <f>EOMONTH(OnlineRetail[[#This Row],[InvoiceDate]],-1)+1</f>
        <v>40756</v>
      </c>
      <c r="K11212" s="6">
        <f>OnlineRetail[[#This Row],[Quantity]]*OnlineRetail[[#This Row],[UnitPrice]]</f>
        <v>25.200000000000003</v>
      </c>
      <c r="L11212" t="str">
        <f t="shared" si="175"/>
        <v>13278|Aug-2011</v>
      </c>
    </row>
    <row r="11213" spans="1:12">
      <c r="A11213">
        <v>552111</v>
      </c>
      <c r="B11213" t="s">
        <v>160</v>
      </c>
      <c r="C11213" t="s">
        <v>33</v>
      </c>
      <c r="D11213">
        <v>6</v>
      </c>
      <c r="E11213" s="1">
        <v>40760.742361111108</v>
      </c>
      <c r="F11213">
        <v>2.5499999999999998</v>
      </c>
      <c r="G11213">
        <v>13617</v>
      </c>
      <c r="H11213" t="s">
        <v>10</v>
      </c>
      <c r="I11213" t="str">
        <f>IF(AND(LEFT(OnlineRetail[[#This Row],[InvoiceNo]],1)&lt;&gt;"C",OnlineRetail[[#This Row],[CustomerID]]&lt;&gt;""),"Yes","No")</f>
        <v>Yes</v>
      </c>
      <c r="J11213" s="4">
        <f>EOMONTH(OnlineRetail[[#This Row],[InvoiceDate]],-1)+1</f>
        <v>40756</v>
      </c>
      <c r="K11213" s="6">
        <f>OnlineRetail[[#This Row],[Quantity]]*OnlineRetail[[#This Row],[UnitPrice]]</f>
        <v>15.299999999999999</v>
      </c>
      <c r="L11213" t="str">
        <f t="shared" si="175"/>
        <v>13617|Aug-2011</v>
      </c>
    </row>
    <row r="11214" spans="1:12">
      <c r="A11214">
        <v>543999</v>
      </c>
      <c r="B11214" t="s">
        <v>255</v>
      </c>
      <c r="C11214" t="s">
        <v>19</v>
      </c>
      <c r="D11214">
        <v>5</v>
      </c>
      <c r="E11214" s="1">
        <v>40760.751388888893</v>
      </c>
      <c r="F11214">
        <v>0.85</v>
      </c>
      <c r="G11214">
        <v>13528</v>
      </c>
      <c r="H11214" t="s">
        <v>10</v>
      </c>
      <c r="I11214" t="str">
        <f>IF(AND(LEFT(OnlineRetail[[#This Row],[InvoiceNo]],1)&lt;&gt;"C",OnlineRetail[[#This Row],[CustomerID]]&lt;&gt;""),"Yes","No")</f>
        <v>Yes</v>
      </c>
      <c r="J11214" s="4">
        <f>EOMONTH(OnlineRetail[[#This Row],[InvoiceDate]],-1)+1</f>
        <v>40756</v>
      </c>
      <c r="K11214" s="6">
        <f>OnlineRetail[[#This Row],[Quantity]]*OnlineRetail[[#This Row],[UnitPrice]]</f>
        <v>4.25</v>
      </c>
      <c r="L11214" t="str">
        <f t="shared" si="175"/>
        <v>13528|Aug-2011</v>
      </c>
    </row>
    <row r="11215" spans="1:12">
      <c r="A11215">
        <v>550842</v>
      </c>
      <c r="B11215" t="s">
        <v>79</v>
      </c>
      <c r="C11215" t="s">
        <v>33</v>
      </c>
      <c r="D11215">
        <v>5</v>
      </c>
      <c r="E11215" s="1">
        <v>40760.758333333331</v>
      </c>
      <c r="F11215">
        <v>0.85</v>
      </c>
      <c r="G11215">
        <v>12961</v>
      </c>
      <c r="H11215" t="s">
        <v>10</v>
      </c>
      <c r="I11215" t="str">
        <f>IF(AND(LEFT(OnlineRetail[[#This Row],[InvoiceNo]],1)&lt;&gt;"C",OnlineRetail[[#This Row],[CustomerID]]&lt;&gt;""),"Yes","No")</f>
        <v>Yes</v>
      </c>
      <c r="J11215" s="4">
        <f>EOMONTH(OnlineRetail[[#This Row],[InvoiceDate]],-1)+1</f>
        <v>40756</v>
      </c>
      <c r="K11215" s="6">
        <f>OnlineRetail[[#This Row],[Quantity]]*OnlineRetail[[#This Row],[UnitPrice]]</f>
        <v>4.25</v>
      </c>
      <c r="L11215" t="str">
        <f t="shared" si="175"/>
        <v>12961|Aug-2011</v>
      </c>
    </row>
    <row r="11216" spans="1:12">
      <c r="A11216">
        <v>549515</v>
      </c>
      <c r="B11216" t="s">
        <v>207</v>
      </c>
      <c r="C11216" t="s">
        <v>72</v>
      </c>
      <c r="D11216">
        <v>10</v>
      </c>
      <c r="E11216" s="1">
        <v>40760.759722222218</v>
      </c>
      <c r="F11216">
        <v>5.95</v>
      </c>
      <c r="G11216">
        <v>13416</v>
      </c>
      <c r="H11216" t="s">
        <v>10</v>
      </c>
      <c r="I11216" t="str">
        <f>IF(AND(LEFT(OnlineRetail[[#This Row],[InvoiceNo]],1)&lt;&gt;"C",OnlineRetail[[#This Row],[CustomerID]]&lt;&gt;""),"Yes","No")</f>
        <v>Yes</v>
      </c>
      <c r="J11216" s="4">
        <f>EOMONTH(OnlineRetail[[#This Row],[InvoiceDate]],-1)+1</f>
        <v>40756</v>
      </c>
      <c r="K11216" s="6">
        <f>OnlineRetail[[#This Row],[Quantity]]*OnlineRetail[[#This Row],[UnitPrice]]</f>
        <v>59.5</v>
      </c>
      <c r="L11216" t="str">
        <f t="shared" si="175"/>
        <v>13416|Aug-2011</v>
      </c>
    </row>
    <row r="11217" spans="1:12">
      <c r="A11217">
        <v>554226</v>
      </c>
      <c r="B11217" t="s">
        <v>133</v>
      </c>
      <c r="C11217" t="s">
        <v>39</v>
      </c>
      <c r="D11217">
        <v>14</v>
      </c>
      <c r="E11217" s="1">
        <v>40760.770833333343</v>
      </c>
      <c r="F11217">
        <v>7.95</v>
      </c>
      <c r="G11217">
        <v>12605</v>
      </c>
      <c r="H11217" t="s">
        <v>10</v>
      </c>
      <c r="I11217" t="str">
        <f>IF(AND(LEFT(OnlineRetail[[#This Row],[InvoiceNo]],1)&lt;&gt;"C",OnlineRetail[[#This Row],[CustomerID]]&lt;&gt;""),"Yes","No")</f>
        <v>Yes</v>
      </c>
      <c r="J11217" s="4">
        <f>EOMONTH(OnlineRetail[[#This Row],[InvoiceDate]],-1)+1</f>
        <v>40756</v>
      </c>
      <c r="K11217" s="6">
        <f>OnlineRetail[[#This Row],[Quantity]]*OnlineRetail[[#This Row],[UnitPrice]]</f>
        <v>111.3</v>
      </c>
      <c r="L11217" t="str">
        <f t="shared" si="175"/>
        <v>12605|Aug-2011</v>
      </c>
    </row>
    <row r="11218" spans="1:12">
      <c r="A11218">
        <v>555989</v>
      </c>
      <c r="B11218" t="s">
        <v>102</v>
      </c>
      <c r="C11218" t="s">
        <v>9</v>
      </c>
      <c r="D11218">
        <v>16</v>
      </c>
      <c r="E11218" s="1">
        <v>40760.777777777781</v>
      </c>
      <c r="F11218">
        <v>2.5499999999999998</v>
      </c>
      <c r="G11218">
        <v>13331</v>
      </c>
      <c r="H11218" t="s">
        <v>10</v>
      </c>
      <c r="I11218" t="str">
        <f>IF(AND(LEFT(OnlineRetail[[#This Row],[InvoiceNo]],1)&lt;&gt;"C",OnlineRetail[[#This Row],[CustomerID]]&lt;&gt;""),"Yes","No")</f>
        <v>Yes</v>
      </c>
      <c r="J11218" s="4">
        <f>EOMONTH(OnlineRetail[[#This Row],[InvoiceDate]],-1)+1</f>
        <v>40756</v>
      </c>
      <c r="K11218" s="6">
        <f>OnlineRetail[[#This Row],[Quantity]]*OnlineRetail[[#This Row],[UnitPrice]]</f>
        <v>40.799999999999997</v>
      </c>
      <c r="L11218" t="str">
        <f t="shared" si="175"/>
        <v>13331|Aug-2011</v>
      </c>
    </row>
    <row r="11219" spans="1:12">
      <c r="A11219">
        <v>551171</v>
      </c>
      <c r="B11219" t="s">
        <v>149</v>
      </c>
      <c r="C11219" t="s">
        <v>72</v>
      </c>
      <c r="D11219">
        <v>3</v>
      </c>
      <c r="E11219" s="1">
        <v>40760.787499999999</v>
      </c>
      <c r="F11219">
        <v>1.25</v>
      </c>
      <c r="G11219">
        <v>13328</v>
      </c>
      <c r="H11219" t="s">
        <v>10</v>
      </c>
      <c r="I11219" t="str">
        <f>IF(AND(LEFT(OnlineRetail[[#This Row],[InvoiceNo]],1)&lt;&gt;"C",OnlineRetail[[#This Row],[CustomerID]]&lt;&gt;""),"Yes","No")</f>
        <v>Yes</v>
      </c>
      <c r="J11219" s="4">
        <f>EOMONTH(OnlineRetail[[#This Row],[InvoiceDate]],-1)+1</f>
        <v>40756</v>
      </c>
      <c r="K11219" s="6">
        <f>OnlineRetail[[#This Row],[Quantity]]*OnlineRetail[[#This Row],[UnitPrice]]</f>
        <v>3.75</v>
      </c>
      <c r="L11219" t="str">
        <f t="shared" si="175"/>
        <v>13328|Aug-2011</v>
      </c>
    </row>
    <row r="11220" spans="1:12">
      <c r="A11220">
        <v>551163</v>
      </c>
      <c r="B11220" t="s">
        <v>264</v>
      </c>
      <c r="C11220" t="s">
        <v>83</v>
      </c>
      <c r="D11220">
        <v>20</v>
      </c>
      <c r="E11220" s="1">
        <v>40760.788194444453</v>
      </c>
      <c r="F11220">
        <v>0.85</v>
      </c>
      <c r="G11220">
        <v>14043</v>
      </c>
      <c r="H11220" t="s">
        <v>10</v>
      </c>
      <c r="I11220" t="str">
        <f>IF(AND(LEFT(OnlineRetail[[#This Row],[InvoiceNo]],1)&lt;&gt;"C",OnlineRetail[[#This Row],[CustomerID]]&lt;&gt;""),"Yes","No")</f>
        <v>Yes</v>
      </c>
      <c r="J11220" s="4">
        <f>EOMONTH(OnlineRetail[[#This Row],[InvoiceDate]],-1)+1</f>
        <v>40756</v>
      </c>
      <c r="K11220" s="6">
        <f>OnlineRetail[[#This Row],[Quantity]]*OnlineRetail[[#This Row],[UnitPrice]]</f>
        <v>17</v>
      </c>
      <c r="L11220" t="str">
        <f t="shared" si="175"/>
        <v>14043|Aug-2011</v>
      </c>
    </row>
    <row r="11221" spans="1:12">
      <c r="A11221">
        <v>538802</v>
      </c>
      <c r="B11221" t="s">
        <v>75</v>
      </c>
      <c r="C11221" t="s">
        <v>48</v>
      </c>
      <c r="D11221">
        <v>23</v>
      </c>
      <c r="E11221" s="1">
        <v>40760.792361111111</v>
      </c>
      <c r="F11221">
        <v>2.1</v>
      </c>
      <c r="G11221">
        <v>12798</v>
      </c>
      <c r="H11221" t="s">
        <v>10</v>
      </c>
      <c r="I11221" t="str">
        <f>IF(AND(LEFT(OnlineRetail[[#This Row],[InvoiceNo]],1)&lt;&gt;"C",OnlineRetail[[#This Row],[CustomerID]]&lt;&gt;""),"Yes","No")</f>
        <v>Yes</v>
      </c>
      <c r="J11221" s="4">
        <f>EOMONTH(OnlineRetail[[#This Row],[InvoiceDate]],-1)+1</f>
        <v>40756</v>
      </c>
      <c r="K11221" s="6">
        <f>OnlineRetail[[#This Row],[Quantity]]*OnlineRetail[[#This Row],[UnitPrice]]</f>
        <v>48.300000000000004</v>
      </c>
      <c r="L11221" t="str">
        <f t="shared" si="175"/>
        <v>12798|Aug-2011</v>
      </c>
    </row>
    <row r="11222" spans="1:12">
      <c r="A11222">
        <v>551434</v>
      </c>
      <c r="B11222" t="s">
        <v>236</v>
      </c>
      <c r="C11222" t="s">
        <v>21</v>
      </c>
      <c r="D11222">
        <v>3</v>
      </c>
      <c r="E11222" s="1">
        <v>40760.831944444442</v>
      </c>
      <c r="F11222">
        <v>0.85</v>
      </c>
      <c r="G11222">
        <v>12404</v>
      </c>
      <c r="H11222" t="s">
        <v>10</v>
      </c>
      <c r="I11222" t="str">
        <f>IF(AND(LEFT(OnlineRetail[[#This Row],[InvoiceNo]],1)&lt;&gt;"C",OnlineRetail[[#This Row],[CustomerID]]&lt;&gt;""),"Yes","No")</f>
        <v>Yes</v>
      </c>
      <c r="J11222" s="4">
        <f>EOMONTH(OnlineRetail[[#This Row],[InvoiceDate]],-1)+1</f>
        <v>40756</v>
      </c>
      <c r="K11222" s="6">
        <f>OnlineRetail[[#This Row],[Quantity]]*OnlineRetail[[#This Row],[UnitPrice]]</f>
        <v>2.5499999999999998</v>
      </c>
      <c r="L11222" t="str">
        <f t="shared" si="175"/>
        <v>12404|Aug-2011</v>
      </c>
    </row>
    <row r="11223" spans="1:12">
      <c r="A11223">
        <v>554797</v>
      </c>
      <c r="B11223" t="s">
        <v>119</v>
      </c>
      <c r="C11223" t="s">
        <v>46</v>
      </c>
      <c r="D11223">
        <v>14</v>
      </c>
      <c r="E11223" s="1">
        <v>40761.333333333343</v>
      </c>
      <c r="F11223">
        <v>2.1</v>
      </c>
      <c r="G11223">
        <v>13421</v>
      </c>
      <c r="H11223" t="s">
        <v>121</v>
      </c>
      <c r="I11223" t="str">
        <f>IF(AND(LEFT(OnlineRetail[[#This Row],[InvoiceNo]],1)&lt;&gt;"C",OnlineRetail[[#This Row],[CustomerID]]&lt;&gt;""),"Yes","No")</f>
        <v>Yes</v>
      </c>
      <c r="J11223" s="4">
        <f>EOMONTH(OnlineRetail[[#This Row],[InvoiceDate]],-1)+1</f>
        <v>40756</v>
      </c>
      <c r="K11223" s="6">
        <f>OnlineRetail[[#This Row],[Quantity]]*OnlineRetail[[#This Row],[UnitPrice]]</f>
        <v>29.400000000000002</v>
      </c>
      <c r="L11223" t="str">
        <f t="shared" si="175"/>
        <v>13421|Aug-2011</v>
      </c>
    </row>
    <row r="11224" spans="1:12">
      <c r="A11224">
        <v>550012</v>
      </c>
      <c r="B11224" t="s">
        <v>112</v>
      </c>
      <c r="C11224" t="s">
        <v>9</v>
      </c>
      <c r="D11224">
        <v>6</v>
      </c>
      <c r="E11224" s="1">
        <v>40761.338888888888</v>
      </c>
      <c r="F11224">
        <v>5.95</v>
      </c>
      <c r="G11224">
        <v>12560</v>
      </c>
      <c r="H11224" t="s">
        <v>126</v>
      </c>
      <c r="I11224" t="str">
        <f>IF(AND(LEFT(OnlineRetail[[#This Row],[InvoiceNo]],1)&lt;&gt;"C",OnlineRetail[[#This Row],[CustomerID]]&lt;&gt;""),"Yes","No")</f>
        <v>Yes</v>
      </c>
      <c r="J11224" s="4">
        <f>EOMONTH(OnlineRetail[[#This Row],[InvoiceDate]],-1)+1</f>
        <v>40756</v>
      </c>
      <c r="K11224" s="6">
        <f>OnlineRetail[[#This Row],[Quantity]]*OnlineRetail[[#This Row],[UnitPrice]]</f>
        <v>35.700000000000003</v>
      </c>
      <c r="L11224" t="str">
        <f t="shared" si="175"/>
        <v>12560|Aug-2011</v>
      </c>
    </row>
    <row r="11225" spans="1:12">
      <c r="A11225">
        <v>544982</v>
      </c>
      <c r="B11225" t="s">
        <v>222</v>
      </c>
      <c r="C11225" t="s">
        <v>14</v>
      </c>
      <c r="D11225">
        <v>12</v>
      </c>
      <c r="E11225" s="1">
        <v>40761.342361111107</v>
      </c>
      <c r="F11225">
        <v>9.9499999999999993</v>
      </c>
      <c r="G11225">
        <v>13057</v>
      </c>
      <c r="H11225" t="s">
        <v>10</v>
      </c>
      <c r="I11225" t="str">
        <f>IF(AND(LEFT(OnlineRetail[[#This Row],[InvoiceNo]],1)&lt;&gt;"C",OnlineRetail[[#This Row],[CustomerID]]&lt;&gt;""),"Yes","No")</f>
        <v>Yes</v>
      </c>
      <c r="J11225" s="4">
        <f>EOMONTH(OnlineRetail[[#This Row],[InvoiceDate]],-1)+1</f>
        <v>40756</v>
      </c>
      <c r="K11225" s="6">
        <f>OnlineRetail[[#This Row],[Quantity]]*OnlineRetail[[#This Row],[UnitPrice]]</f>
        <v>119.39999999999999</v>
      </c>
      <c r="L11225" t="str">
        <f t="shared" si="175"/>
        <v>13057|Aug-2011</v>
      </c>
    </row>
    <row r="11226" spans="1:12">
      <c r="A11226">
        <v>538453</v>
      </c>
      <c r="B11226" t="s">
        <v>266</v>
      </c>
      <c r="C11226" t="s">
        <v>33</v>
      </c>
      <c r="D11226">
        <v>24</v>
      </c>
      <c r="E11226" s="1">
        <v>40761.344444444447</v>
      </c>
      <c r="F11226">
        <v>5.95</v>
      </c>
      <c r="G11226">
        <v>14327</v>
      </c>
      <c r="H11226" t="s">
        <v>10</v>
      </c>
      <c r="I11226" t="str">
        <f>IF(AND(LEFT(OnlineRetail[[#This Row],[InvoiceNo]],1)&lt;&gt;"C",OnlineRetail[[#This Row],[CustomerID]]&lt;&gt;""),"Yes","No")</f>
        <v>Yes</v>
      </c>
      <c r="J11226" s="4">
        <f>EOMONTH(OnlineRetail[[#This Row],[InvoiceDate]],-1)+1</f>
        <v>40756</v>
      </c>
      <c r="K11226" s="6">
        <f>OnlineRetail[[#This Row],[Quantity]]*OnlineRetail[[#This Row],[UnitPrice]]</f>
        <v>142.80000000000001</v>
      </c>
      <c r="L11226" t="str">
        <f t="shared" si="175"/>
        <v>14327|Aug-2011</v>
      </c>
    </row>
    <row r="11227" spans="1:12">
      <c r="A11227">
        <v>556153</v>
      </c>
      <c r="B11227" t="s">
        <v>69</v>
      </c>
      <c r="C11227" t="s">
        <v>48</v>
      </c>
      <c r="D11227">
        <v>8</v>
      </c>
      <c r="E11227" s="1">
        <v>40761.345138888893</v>
      </c>
      <c r="F11227">
        <v>1.65</v>
      </c>
      <c r="G11227">
        <v>13392</v>
      </c>
      <c r="H11227" t="s">
        <v>10</v>
      </c>
      <c r="I11227" t="str">
        <f>IF(AND(LEFT(OnlineRetail[[#This Row],[InvoiceNo]],1)&lt;&gt;"C",OnlineRetail[[#This Row],[CustomerID]]&lt;&gt;""),"Yes","No")</f>
        <v>Yes</v>
      </c>
      <c r="J11227" s="4">
        <f>EOMONTH(OnlineRetail[[#This Row],[InvoiceDate]],-1)+1</f>
        <v>40756</v>
      </c>
      <c r="K11227" s="6">
        <f>OnlineRetail[[#This Row],[Quantity]]*OnlineRetail[[#This Row],[UnitPrice]]</f>
        <v>13.2</v>
      </c>
      <c r="L11227" t="str">
        <f t="shared" si="175"/>
        <v>13392|Aug-2011</v>
      </c>
    </row>
    <row r="11228" spans="1:12">
      <c r="A11228">
        <v>544672</v>
      </c>
      <c r="B11228" t="s">
        <v>45</v>
      </c>
      <c r="C11228" t="s">
        <v>24</v>
      </c>
      <c r="D11228">
        <v>9</v>
      </c>
      <c r="E11228" s="1">
        <v>40761.350694444453</v>
      </c>
      <c r="F11228">
        <v>2.1</v>
      </c>
      <c r="G11228">
        <v>13429</v>
      </c>
      <c r="H11228" t="s">
        <v>70</v>
      </c>
      <c r="I11228" t="str">
        <f>IF(AND(LEFT(OnlineRetail[[#This Row],[InvoiceNo]],1)&lt;&gt;"C",OnlineRetail[[#This Row],[CustomerID]]&lt;&gt;""),"Yes","No")</f>
        <v>Yes</v>
      </c>
      <c r="J11228" s="4">
        <f>EOMONTH(OnlineRetail[[#This Row],[InvoiceDate]],-1)+1</f>
        <v>40756</v>
      </c>
      <c r="K11228" s="6">
        <f>OnlineRetail[[#This Row],[Quantity]]*OnlineRetail[[#This Row],[UnitPrice]]</f>
        <v>18.900000000000002</v>
      </c>
      <c r="L11228" t="str">
        <f t="shared" si="175"/>
        <v>13429|Aug-2011</v>
      </c>
    </row>
    <row r="11229" spans="1:12">
      <c r="A11229">
        <v>543419</v>
      </c>
      <c r="B11229" t="s">
        <v>188</v>
      </c>
      <c r="C11229" t="s">
        <v>16</v>
      </c>
      <c r="D11229">
        <v>18</v>
      </c>
      <c r="E11229" s="1">
        <v>40761.350694444453</v>
      </c>
      <c r="F11229">
        <v>1.65</v>
      </c>
      <c r="G11229">
        <v>12865</v>
      </c>
      <c r="H11229" t="s">
        <v>10</v>
      </c>
      <c r="I11229" t="str">
        <f>IF(AND(LEFT(OnlineRetail[[#This Row],[InvoiceNo]],1)&lt;&gt;"C",OnlineRetail[[#This Row],[CustomerID]]&lt;&gt;""),"Yes","No")</f>
        <v>Yes</v>
      </c>
      <c r="J11229" s="4">
        <f>EOMONTH(OnlineRetail[[#This Row],[InvoiceDate]],-1)+1</f>
        <v>40756</v>
      </c>
      <c r="K11229" s="6">
        <f>OnlineRetail[[#This Row],[Quantity]]*OnlineRetail[[#This Row],[UnitPrice]]</f>
        <v>29.7</v>
      </c>
      <c r="L11229" t="str">
        <f t="shared" si="175"/>
        <v>12865|Aug-2011</v>
      </c>
    </row>
    <row r="11230" spans="1:12">
      <c r="A11230">
        <v>555946</v>
      </c>
      <c r="B11230" t="s">
        <v>134</v>
      </c>
      <c r="C11230" t="s">
        <v>21</v>
      </c>
      <c r="D11230">
        <v>12</v>
      </c>
      <c r="E11230" s="1">
        <v>40761.350694444453</v>
      </c>
      <c r="F11230">
        <v>2.1</v>
      </c>
      <c r="G11230">
        <v>13322</v>
      </c>
      <c r="H11230" t="s">
        <v>10</v>
      </c>
      <c r="I11230" t="str">
        <f>IF(AND(LEFT(OnlineRetail[[#This Row],[InvoiceNo]],1)&lt;&gt;"C",OnlineRetail[[#This Row],[CustomerID]]&lt;&gt;""),"Yes","No")</f>
        <v>Yes</v>
      </c>
      <c r="J11230" s="4">
        <f>EOMONTH(OnlineRetail[[#This Row],[InvoiceDate]],-1)+1</f>
        <v>40756</v>
      </c>
      <c r="K11230" s="6">
        <f>OnlineRetail[[#This Row],[Quantity]]*OnlineRetail[[#This Row],[UnitPrice]]</f>
        <v>25.200000000000003</v>
      </c>
      <c r="L11230" t="str">
        <f t="shared" si="175"/>
        <v>13322|Aug-2011</v>
      </c>
    </row>
    <row r="11231" spans="1:12">
      <c r="A11231">
        <v>552818</v>
      </c>
      <c r="B11231" t="s">
        <v>37</v>
      </c>
      <c r="C11231" t="s">
        <v>72</v>
      </c>
      <c r="D11231">
        <v>16</v>
      </c>
      <c r="E11231" s="1">
        <v>40761.357638888891</v>
      </c>
      <c r="F11231">
        <v>2.1</v>
      </c>
      <c r="G11231">
        <v>13429</v>
      </c>
      <c r="H11231" t="s">
        <v>22</v>
      </c>
      <c r="I11231" t="str">
        <f>IF(AND(LEFT(OnlineRetail[[#This Row],[InvoiceNo]],1)&lt;&gt;"C",OnlineRetail[[#This Row],[CustomerID]]&lt;&gt;""),"Yes","No")</f>
        <v>Yes</v>
      </c>
      <c r="J11231" s="4">
        <f>EOMONTH(OnlineRetail[[#This Row],[InvoiceDate]],-1)+1</f>
        <v>40756</v>
      </c>
      <c r="K11231" s="6">
        <f>OnlineRetail[[#This Row],[Quantity]]*OnlineRetail[[#This Row],[UnitPrice]]</f>
        <v>33.6</v>
      </c>
      <c r="L11231" t="str">
        <f t="shared" si="175"/>
        <v>13429|Aug-2011</v>
      </c>
    </row>
    <row r="11232" spans="1:12">
      <c r="A11232">
        <v>551361</v>
      </c>
      <c r="B11232" t="s">
        <v>252</v>
      </c>
      <c r="C11232" t="s">
        <v>19</v>
      </c>
      <c r="D11232">
        <v>1</v>
      </c>
      <c r="E11232" s="1">
        <v>40761.371527777781</v>
      </c>
      <c r="F11232">
        <v>3.39</v>
      </c>
      <c r="G11232">
        <v>13423</v>
      </c>
      <c r="H11232" t="s">
        <v>10</v>
      </c>
      <c r="I11232" t="str">
        <f>IF(AND(LEFT(OnlineRetail[[#This Row],[InvoiceNo]],1)&lt;&gt;"C",OnlineRetail[[#This Row],[CustomerID]]&lt;&gt;""),"Yes","No")</f>
        <v>Yes</v>
      </c>
      <c r="J11232" s="4">
        <f>EOMONTH(OnlineRetail[[#This Row],[InvoiceDate]],-1)+1</f>
        <v>40756</v>
      </c>
      <c r="K11232" s="6">
        <f>OnlineRetail[[#This Row],[Quantity]]*OnlineRetail[[#This Row],[UnitPrice]]</f>
        <v>3.39</v>
      </c>
      <c r="L11232" t="str">
        <f t="shared" si="175"/>
        <v>13423|Aug-2011</v>
      </c>
    </row>
    <row r="11233" spans="1:12">
      <c r="A11233">
        <v>552779</v>
      </c>
      <c r="B11233" t="s">
        <v>275</v>
      </c>
      <c r="C11233" t="s">
        <v>50</v>
      </c>
      <c r="D11233">
        <v>8</v>
      </c>
      <c r="E11233" s="1">
        <v>40761.379166666673</v>
      </c>
      <c r="F11233">
        <v>5.95</v>
      </c>
      <c r="G11233">
        <v>13150</v>
      </c>
      <c r="H11233" t="s">
        <v>10</v>
      </c>
      <c r="I11233" t="str">
        <f>IF(AND(LEFT(OnlineRetail[[#This Row],[InvoiceNo]],1)&lt;&gt;"C",OnlineRetail[[#This Row],[CustomerID]]&lt;&gt;""),"Yes","No")</f>
        <v>Yes</v>
      </c>
      <c r="J11233" s="4">
        <f>EOMONTH(OnlineRetail[[#This Row],[InvoiceDate]],-1)+1</f>
        <v>40756</v>
      </c>
      <c r="K11233" s="6">
        <f>OnlineRetail[[#This Row],[Quantity]]*OnlineRetail[[#This Row],[UnitPrice]]</f>
        <v>47.6</v>
      </c>
      <c r="L11233" t="str">
        <f t="shared" si="175"/>
        <v>13150|Aug-2011</v>
      </c>
    </row>
    <row r="11234" spans="1:12">
      <c r="A11234">
        <v>550425</v>
      </c>
      <c r="B11234" t="s">
        <v>159</v>
      </c>
      <c r="C11234" t="s">
        <v>33</v>
      </c>
      <c r="D11234">
        <v>15</v>
      </c>
      <c r="E11234" s="1">
        <v>40761.384722222218</v>
      </c>
      <c r="F11234">
        <v>7.95</v>
      </c>
      <c r="G11234">
        <v>12676</v>
      </c>
      <c r="H11234" t="s">
        <v>10</v>
      </c>
      <c r="I11234" t="str">
        <f>IF(AND(LEFT(OnlineRetail[[#This Row],[InvoiceNo]],1)&lt;&gt;"C",OnlineRetail[[#This Row],[CustomerID]]&lt;&gt;""),"Yes","No")</f>
        <v>Yes</v>
      </c>
      <c r="J11234" s="4">
        <f>EOMONTH(OnlineRetail[[#This Row],[InvoiceDate]],-1)+1</f>
        <v>40756</v>
      </c>
      <c r="K11234" s="6">
        <f>OnlineRetail[[#This Row],[Quantity]]*OnlineRetail[[#This Row],[UnitPrice]]</f>
        <v>119.25</v>
      </c>
      <c r="L11234" t="str">
        <f t="shared" si="175"/>
        <v>12676|Aug-2011</v>
      </c>
    </row>
    <row r="11235" spans="1:12">
      <c r="A11235">
        <v>549795</v>
      </c>
      <c r="B11235" t="s">
        <v>92</v>
      </c>
      <c r="C11235" t="s">
        <v>9</v>
      </c>
      <c r="D11235">
        <v>11</v>
      </c>
      <c r="E11235" s="1">
        <v>40761.392361111109</v>
      </c>
      <c r="F11235">
        <v>7.95</v>
      </c>
      <c r="G11235">
        <v>13626</v>
      </c>
      <c r="H11235" t="s">
        <v>10</v>
      </c>
      <c r="I11235" t="str">
        <f>IF(AND(LEFT(OnlineRetail[[#This Row],[InvoiceNo]],1)&lt;&gt;"C",OnlineRetail[[#This Row],[CustomerID]]&lt;&gt;""),"Yes","No")</f>
        <v>Yes</v>
      </c>
      <c r="J11235" s="4">
        <f>EOMONTH(OnlineRetail[[#This Row],[InvoiceDate]],-1)+1</f>
        <v>40756</v>
      </c>
      <c r="K11235" s="6">
        <f>OnlineRetail[[#This Row],[Quantity]]*OnlineRetail[[#This Row],[UnitPrice]]</f>
        <v>87.45</v>
      </c>
      <c r="L11235" t="str">
        <f t="shared" si="175"/>
        <v>13626|Aug-2011</v>
      </c>
    </row>
    <row r="11236" spans="1:12">
      <c r="A11236">
        <v>541934</v>
      </c>
      <c r="B11236" t="s">
        <v>23</v>
      </c>
      <c r="C11236" t="s">
        <v>29</v>
      </c>
      <c r="D11236">
        <v>19</v>
      </c>
      <c r="E11236" s="1">
        <v>40761.395138888889</v>
      </c>
      <c r="F11236">
        <v>1.25</v>
      </c>
      <c r="G11236">
        <v>13627</v>
      </c>
      <c r="H11236" t="s">
        <v>70</v>
      </c>
      <c r="I11236" t="str">
        <f>IF(AND(LEFT(OnlineRetail[[#This Row],[InvoiceNo]],1)&lt;&gt;"C",OnlineRetail[[#This Row],[CustomerID]]&lt;&gt;""),"Yes","No")</f>
        <v>Yes</v>
      </c>
      <c r="J11236" s="4">
        <f>EOMONTH(OnlineRetail[[#This Row],[InvoiceDate]],-1)+1</f>
        <v>40756</v>
      </c>
      <c r="K11236" s="6">
        <f>OnlineRetail[[#This Row],[Quantity]]*OnlineRetail[[#This Row],[UnitPrice]]</f>
        <v>23.75</v>
      </c>
      <c r="L11236" t="str">
        <f t="shared" si="175"/>
        <v>13627|Aug-2011</v>
      </c>
    </row>
    <row r="11237" spans="1:12">
      <c r="A11237">
        <v>538706</v>
      </c>
      <c r="B11237" t="s">
        <v>232</v>
      </c>
      <c r="C11237" t="s">
        <v>39</v>
      </c>
      <c r="D11237">
        <v>20</v>
      </c>
      <c r="E11237" s="1">
        <v>40761.397222222222</v>
      </c>
      <c r="F11237">
        <v>4.95</v>
      </c>
      <c r="G11237">
        <v>12520</v>
      </c>
      <c r="H11237" t="s">
        <v>10</v>
      </c>
      <c r="I11237" t="str">
        <f>IF(AND(LEFT(OnlineRetail[[#This Row],[InvoiceNo]],1)&lt;&gt;"C",OnlineRetail[[#This Row],[CustomerID]]&lt;&gt;""),"Yes","No")</f>
        <v>Yes</v>
      </c>
      <c r="J11237" s="4">
        <f>EOMONTH(OnlineRetail[[#This Row],[InvoiceDate]],-1)+1</f>
        <v>40756</v>
      </c>
      <c r="K11237" s="6">
        <f>OnlineRetail[[#This Row],[Quantity]]*OnlineRetail[[#This Row],[UnitPrice]]</f>
        <v>99</v>
      </c>
      <c r="L11237" t="str">
        <f t="shared" si="175"/>
        <v>12520|Aug-2011</v>
      </c>
    </row>
    <row r="11238" spans="1:12">
      <c r="A11238">
        <v>544542</v>
      </c>
      <c r="B11238" t="s">
        <v>265</v>
      </c>
      <c r="C11238" t="s">
        <v>48</v>
      </c>
      <c r="D11238">
        <v>17</v>
      </c>
      <c r="E11238" s="1">
        <v>40761.4</v>
      </c>
      <c r="F11238">
        <v>2.5499999999999998</v>
      </c>
      <c r="G11238">
        <v>12614</v>
      </c>
      <c r="H11238" t="s">
        <v>10</v>
      </c>
      <c r="I11238" t="str">
        <f>IF(AND(LEFT(OnlineRetail[[#This Row],[InvoiceNo]],1)&lt;&gt;"C",OnlineRetail[[#This Row],[CustomerID]]&lt;&gt;""),"Yes","No")</f>
        <v>Yes</v>
      </c>
      <c r="J11238" s="4">
        <f>EOMONTH(OnlineRetail[[#This Row],[InvoiceDate]],-1)+1</f>
        <v>40756</v>
      </c>
      <c r="K11238" s="6">
        <f>OnlineRetail[[#This Row],[Quantity]]*OnlineRetail[[#This Row],[UnitPrice]]</f>
        <v>43.349999999999994</v>
      </c>
      <c r="L11238" t="str">
        <f t="shared" si="175"/>
        <v>12614|Aug-2011</v>
      </c>
    </row>
    <row r="11239" spans="1:12">
      <c r="A11239">
        <v>537572</v>
      </c>
      <c r="B11239" t="s">
        <v>161</v>
      </c>
      <c r="C11239" t="s">
        <v>40</v>
      </c>
      <c r="D11239">
        <v>23</v>
      </c>
      <c r="E11239" s="1">
        <v>40761.402777777781</v>
      </c>
      <c r="F11239">
        <v>7.95</v>
      </c>
      <c r="G11239">
        <v>13867</v>
      </c>
      <c r="H11239" t="s">
        <v>10</v>
      </c>
      <c r="I11239" t="str">
        <f>IF(AND(LEFT(OnlineRetail[[#This Row],[InvoiceNo]],1)&lt;&gt;"C",OnlineRetail[[#This Row],[CustomerID]]&lt;&gt;""),"Yes","No")</f>
        <v>Yes</v>
      </c>
      <c r="J11239" s="4">
        <f>EOMONTH(OnlineRetail[[#This Row],[InvoiceDate]],-1)+1</f>
        <v>40756</v>
      </c>
      <c r="K11239" s="6">
        <f>OnlineRetail[[#This Row],[Quantity]]*OnlineRetail[[#This Row],[UnitPrice]]</f>
        <v>182.85</v>
      </c>
      <c r="L11239" t="str">
        <f t="shared" si="175"/>
        <v>13867|Aug-2011</v>
      </c>
    </row>
    <row r="11240" spans="1:12">
      <c r="A11240">
        <v>554139</v>
      </c>
      <c r="B11240" t="s">
        <v>199</v>
      </c>
      <c r="C11240" t="s">
        <v>53</v>
      </c>
      <c r="D11240">
        <v>14</v>
      </c>
      <c r="E11240" s="1">
        <v>40761.40902777778</v>
      </c>
      <c r="F11240">
        <v>1.65</v>
      </c>
      <c r="G11240">
        <v>14239</v>
      </c>
      <c r="H11240" t="s">
        <v>10</v>
      </c>
      <c r="I11240" t="str">
        <f>IF(AND(LEFT(OnlineRetail[[#This Row],[InvoiceNo]],1)&lt;&gt;"C",OnlineRetail[[#This Row],[CustomerID]]&lt;&gt;""),"Yes","No")</f>
        <v>Yes</v>
      </c>
      <c r="J11240" s="4">
        <f>EOMONTH(OnlineRetail[[#This Row],[InvoiceDate]],-1)+1</f>
        <v>40756</v>
      </c>
      <c r="K11240" s="6">
        <f>OnlineRetail[[#This Row],[Quantity]]*OnlineRetail[[#This Row],[UnitPrice]]</f>
        <v>23.099999999999998</v>
      </c>
      <c r="L11240" t="str">
        <f t="shared" si="175"/>
        <v>14239|Aug-2011</v>
      </c>
    </row>
    <row r="11241" spans="1:12">
      <c r="A11241">
        <v>545140</v>
      </c>
      <c r="B11241" t="s">
        <v>273</v>
      </c>
      <c r="C11241" t="s">
        <v>14</v>
      </c>
      <c r="D11241">
        <v>16</v>
      </c>
      <c r="E11241" s="1">
        <v>40761.413194444453</v>
      </c>
      <c r="F11241">
        <v>2.1</v>
      </c>
      <c r="G11241">
        <v>13390</v>
      </c>
      <c r="H11241" t="s">
        <v>10</v>
      </c>
      <c r="I11241" t="str">
        <f>IF(AND(LEFT(OnlineRetail[[#This Row],[InvoiceNo]],1)&lt;&gt;"C",OnlineRetail[[#This Row],[CustomerID]]&lt;&gt;""),"Yes","No")</f>
        <v>Yes</v>
      </c>
      <c r="J11241" s="4">
        <f>EOMONTH(OnlineRetail[[#This Row],[InvoiceDate]],-1)+1</f>
        <v>40756</v>
      </c>
      <c r="K11241" s="6">
        <f>OnlineRetail[[#This Row],[Quantity]]*OnlineRetail[[#This Row],[UnitPrice]]</f>
        <v>33.6</v>
      </c>
      <c r="L11241" t="str">
        <f t="shared" si="175"/>
        <v>13390|Aug-2011</v>
      </c>
    </row>
    <row r="11242" spans="1:12">
      <c r="A11242">
        <v>541942</v>
      </c>
      <c r="B11242" t="s">
        <v>117</v>
      </c>
      <c r="C11242" t="s">
        <v>21</v>
      </c>
      <c r="D11242">
        <v>6</v>
      </c>
      <c r="E11242" s="1">
        <v>40761.419444444437</v>
      </c>
      <c r="F11242">
        <v>1.65</v>
      </c>
      <c r="G11242">
        <v>13302</v>
      </c>
      <c r="H11242" t="s">
        <v>22</v>
      </c>
      <c r="I11242" t="str">
        <f>IF(AND(LEFT(OnlineRetail[[#This Row],[InvoiceNo]],1)&lt;&gt;"C",OnlineRetail[[#This Row],[CustomerID]]&lt;&gt;""),"Yes","No")</f>
        <v>Yes</v>
      </c>
      <c r="J11242" s="4">
        <f>EOMONTH(OnlineRetail[[#This Row],[InvoiceDate]],-1)+1</f>
        <v>40756</v>
      </c>
      <c r="K11242" s="6">
        <f>OnlineRetail[[#This Row],[Quantity]]*OnlineRetail[[#This Row],[UnitPrice]]</f>
        <v>9.8999999999999986</v>
      </c>
      <c r="L11242" t="str">
        <f t="shared" si="175"/>
        <v>13302|Aug-2011</v>
      </c>
    </row>
    <row r="11243" spans="1:12">
      <c r="A11243">
        <v>546612</v>
      </c>
      <c r="B11243" t="s">
        <v>71</v>
      </c>
      <c r="C11243" t="s">
        <v>50</v>
      </c>
      <c r="D11243">
        <v>17</v>
      </c>
      <c r="E11243" s="1">
        <v>40761.426388888889</v>
      </c>
      <c r="F11243">
        <v>4.25</v>
      </c>
      <c r="G11243">
        <v>12799</v>
      </c>
      <c r="H11243" t="s">
        <v>17</v>
      </c>
      <c r="I11243" t="str">
        <f>IF(AND(LEFT(OnlineRetail[[#This Row],[InvoiceNo]],1)&lt;&gt;"C",OnlineRetail[[#This Row],[CustomerID]]&lt;&gt;""),"Yes","No")</f>
        <v>Yes</v>
      </c>
      <c r="J11243" s="4">
        <f>EOMONTH(OnlineRetail[[#This Row],[InvoiceDate]],-1)+1</f>
        <v>40756</v>
      </c>
      <c r="K11243" s="6">
        <f>OnlineRetail[[#This Row],[Quantity]]*OnlineRetail[[#This Row],[UnitPrice]]</f>
        <v>72.25</v>
      </c>
      <c r="L11243" t="str">
        <f t="shared" si="175"/>
        <v>12799|Aug-2011</v>
      </c>
    </row>
    <row r="11244" spans="1:12">
      <c r="A11244">
        <v>555510</v>
      </c>
      <c r="B11244" t="s">
        <v>272</v>
      </c>
      <c r="C11244" t="s">
        <v>16</v>
      </c>
      <c r="D11244">
        <v>4</v>
      </c>
      <c r="E11244" s="1">
        <v>40761.443055555559</v>
      </c>
      <c r="F11244">
        <v>5.95</v>
      </c>
      <c r="G11244">
        <v>12520</v>
      </c>
      <c r="H11244" t="s">
        <v>10</v>
      </c>
      <c r="I11244" t="str">
        <f>IF(AND(LEFT(OnlineRetail[[#This Row],[InvoiceNo]],1)&lt;&gt;"C",OnlineRetail[[#This Row],[CustomerID]]&lt;&gt;""),"Yes","No")</f>
        <v>Yes</v>
      </c>
      <c r="J11244" s="4">
        <f>EOMONTH(OnlineRetail[[#This Row],[InvoiceDate]],-1)+1</f>
        <v>40756</v>
      </c>
      <c r="K11244" s="6">
        <f>OnlineRetail[[#This Row],[Quantity]]*OnlineRetail[[#This Row],[UnitPrice]]</f>
        <v>23.8</v>
      </c>
      <c r="L11244" t="str">
        <f t="shared" si="175"/>
        <v>12520|Aug-2011</v>
      </c>
    </row>
    <row r="11245" spans="1:12">
      <c r="A11245">
        <v>546947</v>
      </c>
      <c r="B11245" t="s">
        <v>134</v>
      </c>
      <c r="C11245" t="s">
        <v>39</v>
      </c>
      <c r="D11245">
        <v>1</v>
      </c>
      <c r="E11245" s="1">
        <v>40761.447222222218</v>
      </c>
      <c r="F11245">
        <v>4.95</v>
      </c>
      <c r="G11245">
        <v>13697</v>
      </c>
      <c r="H11245" t="s">
        <v>10</v>
      </c>
      <c r="I11245" t="str">
        <f>IF(AND(LEFT(OnlineRetail[[#This Row],[InvoiceNo]],1)&lt;&gt;"C",OnlineRetail[[#This Row],[CustomerID]]&lt;&gt;""),"Yes","No")</f>
        <v>Yes</v>
      </c>
      <c r="J11245" s="4">
        <f>EOMONTH(OnlineRetail[[#This Row],[InvoiceDate]],-1)+1</f>
        <v>40756</v>
      </c>
      <c r="K11245" s="6">
        <f>OnlineRetail[[#This Row],[Quantity]]*OnlineRetail[[#This Row],[UnitPrice]]</f>
        <v>4.95</v>
      </c>
      <c r="L11245" t="str">
        <f t="shared" si="175"/>
        <v>13697|Aug-2011</v>
      </c>
    </row>
    <row r="11246" spans="1:12">
      <c r="A11246">
        <v>538695</v>
      </c>
      <c r="B11246" t="s">
        <v>204</v>
      </c>
      <c r="C11246" t="s">
        <v>12</v>
      </c>
      <c r="D11246">
        <v>9</v>
      </c>
      <c r="E11246" s="1">
        <v>40761.449305555558</v>
      </c>
      <c r="F11246">
        <v>2.1</v>
      </c>
      <c r="G11246">
        <v>12944</v>
      </c>
      <c r="H11246" t="s">
        <v>10</v>
      </c>
      <c r="I11246" t="str">
        <f>IF(AND(LEFT(OnlineRetail[[#This Row],[InvoiceNo]],1)&lt;&gt;"C",OnlineRetail[[#This Row],[CustomerID]]&lt;&gt;""),"Yes","No")</f>
        <v>Yes</v>
      </c>
      <c r="J11246" s="4">
        <f>EOMONTH(OnlineRetail[[#This Row],[InvoiceDate]],-1)+1</f>
        <v>40756</v>
      </c>
      <c r="K11246" s="6">
        <f>OnlineRetail[[#This Row],[Quantity]]*OnlineRetail[[#This Row],[UnitPrice]]</f>
        <v>18.900000000000002</v>
      </c>
      <c r="L11246" t="str">
        <f t="shared" si="175"/>
        <v>12944|Aug-2011</v>
      </c>
    </row>
    <row r="11247" spans="1:12">
      <c r="A11247">
        <v>556136</v>
      </c>
      <c r="B11247" t="s">
        <v>242</v>
      </c>
      <c r="C11247" t="s">
        <v>29</v>
      </c>
      <c r="D11247">
        <v>12</v>
      </c>
      <c r="E11247" s="1">
        <v>40761.455555555563</v>
      </c>
      <c r="F11247">
        <v>3.39</v>
      </c>
      <c r="G11247">
        <v>13184</v>
      </c>
      <c r="H11247" t="s">
        <v>10</v>
      </c>
      <c r="I11247" t="str">
        <f>IF(AND(LEFT(OnlineRetail[[#This Row],[InvoiceNo]],1)&lt;&gt;"C",OnlineRetail[[#This Row],[CustomerID]]&lt;&gt;""),"Yes","No")</f>
        <v>Yes</v>
      </c>
      <c r="J11247" s="4">
        <f>EOMONTH(OnlineRetail[[#This Row],[InvoiceDate]],-1)+1</f>
        <v>40756</v>
      </c>
      <c r="K11247" s="6">
        <f>OnlineRetail[[#This Row],[Quantity]]*OnlineRetail[[#This Row],[UnitPrice]]</f>
        <v>40.68</v>
      </c>
      <c r="L11247" t="str">
        <f t="shared" si="175"/>
        <v>13184|Aug-2011</v>
      </c>
    </row>
    <row r="11248" spans="1:12">
      <c r="A11248">
        <v>551621</v>
      </c>
      <c r="B11248" t="s">
        <v>56</v>
      </c>
      <c r="C11248" t="s">
        <v>27</v>
      </c>
      <c r="D11248">
        <v>23</v>
      </c>
      <c r="E11248" s="1">
        <v>40761.455555555563</v>
      </c>
      <c r="F11248">
        <v>1.25</v>
      </c>
      <c r="G11248">
        <v>13763</v>
      </c>
      <c r="H11248" t="s">
        <v>10</v>
      </c>
      <c r="I11248" t="str">
        <f>IF(AND(LEFT(OnlineRetail[[#This Row],[InvoiceNo]],1)&lt;&gt;"C",OnlineRetail[[#This Row],[CustomerID]]&lt;&gt;""),"Yes","No")</f>
        <v>Yes</v>
      </c>
      <c r="J11248" s="4">
        <f>EOMONTH(OnlineRetail[[#This Row],[InvoiceDate]],-1)+1</f>
        <v>40756</v>
      </c>
      <c r="K11248" s="6">
        <f>OnlineRetail[[#This Row],[Quantity]]*OnlineRetail[[#This Row],[UnitPrice]]</f>
        <v>28.75</v>
      </c>
      <c r="L11248" t="str">
        <f t="shared" si="175"/>
        <v>13763|Aug-2011</v>
      </c>
    </row>
    <row r="11249" spans="1:12">
      <c r="A11249">
        <v>546397</v>
      </c>
      <c r="B11249" t="s">
        <v>152</v>
      </c>
      <c r="C11249" t="s">
        <v>72</v>
      </c>
      <c r="D11249">
        <v>7</v>
      </c>
      <c r="E11249" s="1">
        <v>40761.469444444447</v>
      </c>
      <c r="F11249">
        <v>0.85</v>
      </c>
      <c r="G11249">
        <v>13648</v>
      </c>
      <c r="H11249" t="s">
        <v>31</v>
      </c>
      <c r="I11249" t="str">
        <f>IF(AND(LEFT(OnlineRetail[[#This Row],[InvoiceNo]],1)&lt;&gt;"C",OnlineRetail[[#This Row],[CustomerID]]&lt;&gt;""),"Yes","No")</f>
        <v>Yes</v>
      </c>
      <c r="J11249" s="4">
        <f>EOMONTH(OnlineRetail[[#This Row],[InvoiceDate]],-1)+1</f>
        <v>40756</v>
      </c>
      <c r="K11249" s="6">
        <f>OnlineRetail[[#This Row],[Quantity]]*OnlineRetail[[#This Row],[UnitPrice]]</f>
        <v>5.95</v>
      </c>
      <c r="L11249" t="str">
        <f t="shared" si="175"/>
        <v>13648|Aug-2011</v>
      </c>
    </row>
    <row r="11250" spans="1:12">
      <c r="A11250">
        <v>546830</v>
      </c>
      <c r="B11250" t="s">
        <v>221</v>
      </c>
      <c r="C11250" t="s">
        <v>27</v>
      </c>
      <c r="D11250">
        <v>2</v>
      </c>
      <c r="E11250" s="1">
        <v>40761.481944444437</v>
      </c>
      <c r="F11250">
        <v>5.95</v>
      </c>
      <c r="G11250">
        <v>13131</v>
      </c>
      <c r="H11250" t="s">
        <v>10</v>
      </c>
      <c r="I11250" t="str">
        <f>IF(AND(LEFT(OnlineRetail[[#This Row],[InvoiceNo]],1)&lt;&gt;"C",OnlineRetail[[#This Row],[CustomerID]]&lt;&gt;""),"Yes","No")</f>
        <v>Yes</v>
      </c>
      <c r="J11250" s="4">
        <f>EOMONTH(OnlineRetail[[#This Row],[InvoiceDate]],-1)+1</f>
        <v>40756</v>
      </c>
      <c r="K11250" s="6">
        <f>OnlineRetail[[#This Row],[Quantity]]*OnlineRetail[[#This Row],[UnitPrice]]</f>
        <v>11.9</v>
      </c>
      <c r="L11250" t="str">
        <f t="shared" si="175"/>
        <v>13131|Aug-2011</v>
      </c>
    </row>
    <row r="11251" spans="1:12">
      <c r="A11251">
        <v>543928</v>
      </c>
      <c r="B11251" t="s">
        <v>127</v>
      </c>
      <c r="C11251" t="s">
        <v>40</v>
      </c>
      <c r="D11251">
        <v>10</v>
      </c>
      <c r="E11251" s="1">
        <v>40761.48541666667</v>
      </c>
      <c r="F11251">
        <v>4.25</v>
      </c>
      <c r="G11251">
        <v>13164</v>
      </c>
      <c r="H11251" t="s">
        <v>25</v>
      </c>
      <c r="I11251" t="str">
        <f>IF(AND(LEFT(OnlineRetail[[#This Row],[InvoiceNo]],1)&lt;&gt;"C",OnlineRetail[[#This Row],[CustomerID]]&lt;&gt;""),"Yes","No")</f>
        <v>Yes</v>
      </c>
      <c r="J11251" s="4">
        <f>EOMONTH(OnlineRetail[[#This Row],[InvoiceDate]],-1)+1</f>
        <v>40756</v>
      </c>
      <c r="K11251" s="6">
        <f>OnlineRetail[[#This Row],[Quantity]]*OnlineRetail[[#This Row],[UnitPrice]]</f>
        <v>42.5</v>
      </c>
      <c r="L11251" t="str">
        <f t="shared" si="175"/>
        <v>13164|Aug-2011</v>
      </c>
    </row>
    <row r="11252" spans="1:12">
      <c r="A11252">
        <v>539299</v>
      </c>
      <c r="B11252" t="s">
        <v>221</v>
      </c>
      <c r="C11252" t="s">
        <v>39</v>
      </c>
      <c r="D11252">
        <v>9</v>
      </c>
      <c r="E11252" s="1">
        <v>40761.487500000003</v>
      </c>
      <c r="F11252">
        <v>7.95</v>
      </c>
      <c r="G11252">
        <v>14277</v>
      </c>
      <c r="H11252" t="s">
        <v>10</v>
      </c>
      <c r="I11252" t="str">
        <f>IF(AND(LEFT(OnlineRetail[[#This Row],[InvoiceNo]],1)&lt;&gt;"C",OnlineRetail[[#This Row],[CustomerID]]&lt;&gt;""),"Yes","No")</f>
        <v>Yes</v>
      </c>
      <c r="J11252" s="4">
        <f>EOMONTH(OnlineRetail[[#This Row],[InvoiceDate]],-1)+1</f>
        <v>40756</v>
      </c>
      <c r="K11252" s="6">
        <f>OnlineRetail[[#This Row],[Quantity]]*OnlineRetail[[#This Row],[UnitPrice]]</f>
        <v>71.55</v>
      </c>
      <c r="L11252" t="str">
        <f t="shared" si="175"/>
        <v>14277|Aug-2011</v>
      </c>
    </row>
    <row r="11253" spans="1:12">
      <c r="A11253">
        <v>555791</v>
      </c>
      <c r="B11253" t="s">
        <v>218</v>
      </c>
      <c r="C11253" t="s">
        <v>12</v>
      </c>
      <c r="D11253">
        <v>5</v>
      </c>
      <c r="E11253" s="1">
        <v>40761.520833333343</v>
      </c>
      <c r="F11253">
        <v>2.1</v>
      </c>
      <c r="G11253">
        <v>14193</v>
      </c>
      <c r="H11253" t="s">
        <v>10</v>
      </c>
      <c r="I11253" t="str">
        <f>IF(AND(LEFT(OnlineRetail[[#This Row],[InvoiceNo]],1)&lt;&gt;"C",OnlineRetail[[#This Row],[CustomerID]]&lt;&gt;""),"Yes","No")</f>
        <v>Yes</v>
      </c>
      <c r="J11253" s="4">
        <f>EOMONTH(OnlineRetail[[#This Row],[InvoiceDate]],-1)+1</f>
        <v>40756</v>
      </c>
      <c r="K11253" s="6">
        <f>OnlineRetail[[#This Row],[Quantity]]*OnlineRetail[[#This Row],[UnitPrice]]</f>
        <v>10.5</v>
      </c>
      <c r="L11253" t="str">
        <f t="shared" si="175"/>
        <v>14193|Aug-2011</v>
      </c>
    </row>
    <row r="11254" spans="1:12">
      <c r="A11254">
        <v>547125</v>
      </c>
      <c r="B11254" t="s">
        <v>85</v>
      </c>
      <c r="C11254" t="s">
        <v>48</v>
      </c>
      <c r="D11254">
        <v>23</v>
      </c>
      <c r="E11254" s="1">
        <v>40761.52847222222</v>
      </c>
      <c r="F11254">
        <v>1.25</v>
      </c>
      <c r="G11254">
        <v>12667</v>
      </c>
      <c r="H11254" t="s">
        <v>10</v>
      </c>
      <c r="I11254" t="str">
        <f>IF(AND(LEFT(OnlineRetail[[#This Row],[InvoiceNo]],1)&lt;&gt;"C",OnlineRetail[[#This Row],[CustomerID]]&lt;&gt;""),"Yes","No")</f>
        <v>Yes</v>
      </c>
      <c r="J11254" s="4">
        <f>EOMONTH(OnlineRetail[[#This Row],[InvoiceDate]],-1)+1</f>
        <v>40756</v>
      </c>
      <c r="K11254" s="6">
        <f>OnlineRetail[[#This Row],[Quantity]]*OnlineRetail[[#This Row],[UnitPrice]]</f>
        <v>28.75</v>
      </c>
      <c r="L11254" t="str">
        <f t="shared" si="175"/>
        <v>12667|Aug-2011</v>
      </c>
    </row>
    <row r="11255" spans="1:12">
      <c r="A11255">
        <v>540432</v>
      </c>
      <c r="B11255" t="s">
        <v>225</v>
      </c>
      <c r="C11255" t="s">
        <v>21</v>
      </c>
      <c r="D11255">
        <v>20</v>
      </c>
      <c r="E11255" s="1">
        <v>40761.530555555553</v>
      </c>
      <c r="F11255">
        <v>1.65</v>
      </c>
      <c r="G11255">
        <v>13765</v>
      </c>
      <c r="H11255" t="s">
        <v>22</v>
      </c>
      <c r="I11255" t="str">
        <f>IF(AND(LEFT(OnlineRetail[[#This Row],[InvoiceNo]],1)&lt;&gt;"C",OnlineRetail[[#This Row],[CustomerID]]&lt;&gt;""),"Yes","No")</f>
        <v>Yes</v>
      </c>
      <c r="J11255" s="4">
        <f>EOMONTH(OnlineRetail[[#This Row],[InvoiceDate]],-1)+1</f>
        <v>40756</v>
      </c>
      <c r="K11255" s="6">
        <f>OnlineRetail[[#This Row],[Quantity]]*OnlineRetail[[#This Row],[UnitPrice]]</f>
        <v>33</v>
      </c>
      <c r="L11255" t="str">
        <f t="shared" si="175"/>
        <v>13765|Aug-2011</v>
      </c>
    </row>
    <row r="11256" spans="1:12">
      <c r="A11256">
        <v>539646</v>
      </c>
      <c r="B11256" t="s">
        <v>145</v>
      </c>
      <c r="C11256" t="s">
        <v>53</v>
      </c>
      <c r="D11256">
        <v>20</v>
      </c>
      <c r="E11256" s="1">
        <v>40761.538888888892</v>
      </c>
      <c r="F11256">
        <v>0.85</v>
      </c>
      <c r="G11256">
        <v>14234</v>
      </c>
      <c r="H11256" t="s">
        <v>22</v>
      </c>
      <c r="I11256" t="str">
        <f>IF(AND(LEFT(OnlineRetail[[#This Row],[InvoiceNo]],1)&lt;&gt;"C",OnlineRetail[[#This Row],[CustomerID]]&lt;&gt;""),"Yes","No")</f>
        <v>Yes</v>
      </c>
      <c r="J11256" s="4">
        <f>EOMONTH(OnlineRetail[[#This Row],[InvoiceDate]],-1)+1</f>
        <v>40756</v>
      </c>
      <c r="K11256" s="6">
        <f>OnlineRetail[[#This Row],[Quantity]]*OnlineRetail[[#This Row],[UnitPrice]]</f>
        <v>17</v>
      </c>
      <c r="L11256" t="str">
        <f t="shared" si="175"/>
        <v>14234|Aug-2011</v>
      </c>
    </row>
    <row r="11257" spans="1:12">
      <c r="A11257">
        <v>544190</v>
      </c>
      <c r="B11257" t="s">
        <v>272</v>
      </c>
      <c r="C11257" t="s">
        <v>39</v>
      </c>
      <c r="D11257">
        <v>23</v>
      </c>
      <c r="E11257" s="1">
        <v>40761.550000000003</v>
      </c>
      <c r="F11257">
        <v>4.95</v>
      </c>
      <c r="G11257">
        <v>13140</v>
      </c>
      <c r="H11257" t="s">
        <v>10</v>
      </c>
      <c r="I11257" t="str">
        <f>IF(AND(LEFT(OnlineRetail[[#This Row],[InvoiceNo]],1)&lt;&gt;"C",OnlineRetail[[#This Row],[CustomerID]]&lt;&gt;""),"Yes","No")</f>
        <v>Yes</v>
      </c>
      <c r="J11257" s="4">
        <f>EOMONTH(OnlineRetail[[#This Row],[InvoiceDate]],-1)+1</f>
        <v>40756</v>
      </c>
      <c r="K11257" s="6">
        <f>OnlineRetail[[#This Row],[Quantity]]*OnlineRetail[[#This Row],[UnitPrice]]</f>
        <v>113.85000000000001</v>
      </c>
      <c r="L11257" t="str">
        <f t="shared" si="175"/>
        <v>13140|Aug-2011</v>
      </c>
    </row>
    <row r="11258" spans="1:12">
      <c r="A11258">
        <v>541504</v>
      </c>
      <c r="B11258" t="s">
        <v>262</v>
      </c>
      <c r="C11258" t="s">
        <v>39</v>
      </c>
      <c r="D11258">
        <v>22</v>
      </c>
      <c r="E11258" s="1">
        <v>40761.552083333343</v>
      </c>
      <c r="F11258">
        <v>1.65</v>
      </c>
      <c r="G11258">
        <v>13390</v>
      </c>
      <c r="H11258" t="s">
        <v>10</v>
      </c>
      <c r="I11258" t="str">
        <f>IF(AND(LEFT(OnlineRetail[[#This Row],[InvoiceNo]],1)&lt;&gt;"C",OnlineRetail[[#This Row],[CustomerID]]&lt;&gt;""),"Yes","No")</f>
        <v>Yes</v>
      </c>
      <c r="J11258" s="4">
        <f>EOMONTH(OnlineRetail[[#This Row],[InvoiceDate]],-1)+1</f>
        <v>40756</v>
      </c>
      <c r="K11258" s="6">
        <f>OnlineRetail[[#This Row],[Quantity]]*OnlineRetail[[#This Row],[UnitPrice]]</f>
        <v>36.299999999999997</v>
      </c>
      <c r="L11258" t="str">
        <f t="shared" si="175"/>
        <v>13390|Aug-2011</v>
      </c>
    </row>
    <row r="11259" spans="1:12">
      <c r="A11259">
        <v>551699</v>
      </c>
      <c r="B11259" t="s">
        <v>289</v>
      </c>
      <c r="C11259" t="s">
        <v>39</v>
      </c>
      <c r="D11259">
        <v>2</v>
      </c>
      <c r="E11259" s="1">
        <v>40761.563888888893</v>
      </c>
      <c r="F11259">
        <v>0.85</v>
      </c>
      <c r="G11259">
        <v>12740</v>
      </c>
      <c r="H11259" t="s">
        <v>10</v>
      </c>
      <c r="I11259" t="str">
        <f>IF(AND(LEFT(OnlineRetail[[#This Row],[InvoiceNo]],1)&lt;&gt;"C",OnlineRetail[[#This Row],[CustomerID]]&lt;&gt;""),"Yes","No")</f>
        <v>Yes</v>
      </c>
      <c r="J11259" s="4">
        <f>EOMONTH(OnlineRetail[[#This Row],[InvoiceDate]],-1)+1</f>
        <v>40756</v>
      </c>
      <c r="K11259" s="6">
        <f>OnlineRetail[[#This Row],[Quantity]]*OnlineRetail[[#This Row],[UnitPrice]]</f>
        <v>1.7</v>
      </c>
      <c r="L11259" t="str">
        <f t="shared" si="175"/>
        <v>12740|Aug-2011</v>
      </c>
    </row>
    <row r="11260" spans="1:12">
      <c r="A11260">
        <v>551321</v>
      </c>
      <c r="B11260" t="s">
        <v>216</v>
      </c>
      <c r="C11260" t="s">
        <v>53</v>
      </c>
      <c r="D11260">
        <v>23</v>
      </c>
      <c r="E11260" s="1">
        <v>40761.574305555558</v>
      </c>
      <c r="F11260">
        <v>1.65</v>
      </c>
      <c r="G11260">
        <v>14095</v>
      </c>
      <c r="H11260" t="s">
        <v>70</v>
      </c>
      <c r="I11260" t="str">
        <f>IF(AND(LEFT(OnlineRetail[[#This Row],[InvoiceNo]],1)&lt;&gt;"C",OnlineRetail[[#This Row],[CustomerID]]&lt;&gt;""),"Yes","No")</f>
        <v>Yes</v>
      </c>
      <c r="J11260" s="4">
        <f>EOMONTH(OnlineRetail[[#This Row],[InvoiceDate]],-1)+1</f>
        <v>40756</v>
      </c>
      <c r="K11260" s="6">
        <f>OnlineRetail[[#This Row],[Quantity]]*OnlineRetail[[#This Row],[UnitPrice]]</f>
        <v>37.949999999999996</v>
      </c>
      <c r="L11260" t="str">
        <f t="shared" si="175"/>
        <v>14095|Aug-2011</v>
      </c>
    </row>
    <row r="11261" spans="1:12">
      <c r="A11261">
        <v>538238</v>
      </c>
      <c r="B11261" t="s">
        <v>182</v>
      </c>
      <c r="C11261" t="s">
        <v>83</v>
      </c>
      <c r="D11261">
        <v>4</v>
      </c>
      <c r="E11261" s="1">
        <v>40761.590277777781</v>
      </c>
      <c r="F11261">
        <v>0.85</v>
      </c>
      <c r="G11261">
        <v>13981</v>
      </c>
      <c r="H11261" t="s">
        <v>10</v>
      </c>
      <c r="I11261" t="str">
        <f>IF(AND(LEFT(OnlineRetail[[#This Row],[InvoiceNo]],1)&lt;&gt;"C",OnlineRetail[[#This Row],[CustomerID]]&lt;&gt;""),"Yes","No")</f>
        <v>Yes</v>
      </c>
      <c r="J11261" s="4">
        <f>EOMONTH(OnlineRetail[[#This Row],[InvoiceDate]],-1)+1</f>
        <v>40756</v>
      </c>
      <c r="K11261" s="6">
        <f>OnlineRetail[[#This Row],[Quantity]]*OnlineRetail[[#This Row],[UnitPrice]]</f>
        <v>3.4</v>
      </c>
      <c r="L11261" t="str">
        <f t="shared" si="175"/>
        <v>13981|Aug-2011</v>
      </c>
    </row>
    <row r="11262" spans="1:12">
      <c r="A11262">
        <v>541296</v>
      </c>
      <c r="B11262" t="s">
        <v>124</v>
      </c>
      <c r="C11262" t="s">
        <v>14</v>
      </c>
      <c r="D11262">
        <v>8</v>
      </c>
      <c r="E11262" s="1">
        <v>40761.604861111111</v>
      </c>
      <c r="F11262">
        <v>1.25</v>
      </c>
      <c r="G11262">
        <v>12729</v>
      </c>
      <c r="H11262" t="s">
        <v>10</v>
      </c>
      <c r="I11262" t="str">
        <f>IF(AND(LEFT(OnlineRetail[[#This Row],[InvoiceNo]],1)&lt;&gt;"C",OnlineRetail[[#This Row],[CustomerID]]&lt;&gt;""),"Yes","No")</f>
        <v>Yes</v>
      </c>
      <c r="J11262" s="4">
        <f>EOMONTH(OnlineRetail[[#This Row],[InvoiceDate]],-1)+1</f>
        <v>40756</v>
      </c>
      <c r="K11262" s="6">
        <f>OnlineRetail[[#This Row],[Quantity]]*OnlineRetail[[#This Row],[UnitPrice]]</f>
        <v>10</v>
      </c>
      <c r="L11262" t="str">
        <f t="shared" si="175"/>
        <v>12729|Aug-2011</v>
      </c>
    </row>
    <row r="11263" spans="1:12">
      <c r="A11263">
        <v>549426</v>
      </c>
      <c r="B11263" t="s">
        <v>302</v>
      </c>
      <c r="C11263" t="s">
        <v>39</v>
      </c>
      <c r="D11263">
        <v>19</v>
      </c>
      <c r="E11263" s="1">
        <v>40761.607638888891</v>
      </c>
      <c r="F11263">
        <v>5.95</v>
      </c>
      <c r="G11263">
        <v>13285</v>
      </c>
      <c r="H11263" t="s">
        <v>10</v>
      </c>
      <c r="I11263" t="str">
        <f>IF(AND(LEFT(OnlineRetail[[#This Row],[InvoiceNo]],1)&lt;&gt;"C",OnlineRetail[[#This Row],[CustomerID]]&lt;&gt;""),"Yes","No")</f>
        <v>Yes</v>
      </c>
      <c r="J11263" s="4">
        <f>EOMONTH(OnlineRetail[[#This Row],[InvoiceDate]],-1)+1</f>
        <v>40756</v>
      </c>
      <c r="K11263" s="6">
        <f>OnlineRetail[[#This Row],[Quantity]]*OnlineRetail[[#This Row],[UnitPrice]]</f>
        <v>113.05</v>
      </c>
      <c r="L11263" t="str">
        <f t="shared" si="175"/>
        <v>13285|Aug-2011</v>
      </c>
    </row>
    <row r="11264" spans="1:12">
      <c r="A11264">
        <v>539278</v>
      </c>
      <c r="B11264" t="s">
        <v>161</v>
      </c>
      <c r="C11264" t="s">
        <v>24</v>
      </c>
      <c r="D11264">
        <v>14</v>
      </c>
      <c r="E11264" s="1">
        <v>40761.607638888891</v>
      </c>
      <c r="F11264">
        <v>0.85</v>
      </c>
      <c r="G11264">
        <v>13584</v>
      </c>
      <c r="H11264" t="s">
        <v>70</v>
      </c>
      <c r="I11264" t="str">
        <f>IF(AND(LEFT(OnlineRetail[[#This Row],[InvoiceNo]],1)&lt;&gt;"C",OnlineRetail[[#This Row],[CustomerID]]&lt;&gt;""),"Yes","No")</f>
        <v>Yes</v>
      </c>
      <c r="J11264" s="4">
        <f>EOMONTH(OnlineRetail[[#This Row],[InvoiceDate]],-1)+1</f>
        <v>40756</v>
      </c>
      <c r="K11264" s="6">
        <f>OnlineRetail[[#This Row],[Quantity]]*OnlineRetail[[#This Row],[UnitPrice]]</f>
        <v>11.9</v>
      </c>
      <c r="L11264" t="str">
        <f t="shared" si="175"/>
        <v>13584|Aug-2011</v>
      </c>
    </row>
    <row r="11265" spans="1:12">
      <c r="A11265">
        <v>548500</v>
      </c>
      <c r="B11265" t="s">
        <v>249</v>
      </c>
      <c r="C11265" t="s">
        <v>53</v>
      </c>
      <c r="D11265">
        <v>18</v>
      </c>
      <c r="E11265" s="1">
        <v>40761.65</v>
      </c>
      <c r="F11265">
        <v>2.1</v>
      </c>
      <c r="G11265">
        <v>12557</v>
      </c>
      <c r="H11265" t="s">
        <v>10</v>
      </c>
      <c r="I11265" t="str">
        <f>IF(AND(LEFT(OnlineRetail[[#This Row],[InvoiceNo]],1)&lt;&gt;"C",OnlineRetail[[#This Row],[CustomerID]]&lt;&gt;""),"Yes","No")</f>
        <v>Yes</v>
      </c>
      <c r="J11265" s="4">
        <f>EOMONTH(OnlineRetail[[#This Row],[InvoiceDate]],-1)+1</f>
        <v>40756</v>
      </c>
      <c r="K11265" s="6">
        <f>OnlineRetail[[#This Row],[Quantity]]*OnlineRetail[[#This Row],[UnitPrice]]</f>
        <v>37.800000000000004</v>
      </c>
      <c r="L11265" t="str">
        <f t="shared" si="175"/>
        <v>12557|Aug-2011</v>
      </c>
    </row>
    <row r="11266" spans="1:12">
      <c r="A11266">
        <v>551634</v>
      </c>
      <c r="B11266" t="s">
        <v>288</v>
      </c>
      <c r="C11266" t="s">
        <v>42</v>
      </c>
      <c r="D11266">
        <v>6</v>
      </c>
      <c r="E11266" s="1">
        <v>40761.652083333327</v>
      </c>
      <c r="F11266">
        <v>2.5499999999999998</v>
      </c>
      <c r="G11266">
        <v>13143</v>
      </c>
      <c r="H11266" t="s">
        <v>10</v>
      </c>
      <c r="I11266" t="str">
        <f>IF(AND(LEFT(OnlineRetail[[#This Row],[InvoiceNo]],1)&lt;&gt;"C",OnlineRetail[[#This Row],[CustomerID]]&lt;&gt;""),"Yes","No")</f>
        <v>Yes</v>
      </c>
      <c r="J11266" s="4">
        <f>EOMONTH(OnlineRetail[[#This Row],[InvoiceDate]],-1)+1</f>
        <v>40756</v>
      </c>
      <c r="K11266" s="6">
        <f>OnlineRetail[[#This Row],[Quantity]]*OnlineRetail[[#This Row],[UnitPrice]]</f>
        <v>15.299999999999999</v>
      </c>
      <c r="L11266" t="str">
        <f t="shared" ref="L11266:L11329" si="176">IF(I11266="Yes",G11266&amp;"|"&amp;TEXT(J11266,"mmm-yyyy"),"")</f>
        <v>13143|Aug-2011</v>
      </c>
    </row>
    <row r="11267" spans="1:12">
      <c r="A11267">
        <v>547794</v>
      </c>
      <c r="B11267" t="s">
        <v>182</v>
      </c>
      <c r="C11267" t="s">
        <v>40</v>
      </c>
      <c r="D11267">
        <v>2</v>
      </c>
      <c r="E11267" s="1">
        <v>40761.664583333331</v>
      </c>
      <c r="F11267">
        <v>0.85</v>
      </c>
      <c r="G11267">
        <v>14055</v>
      </c>
      <c r="H11267" t="s">
        <v>17</v>
      </c>
      <c r="I11267" t="str">
        <f>IF(AND(LEFT(OnlineRetail[[#This Row],[InvoiceNo]],1)&lt;&gt;"C",OnlineRetail[[#This Row],[CustomerID]]&lt;&gt;""),"Yes","No")</f>
        <v>Yes</v>
      </c>
      <c r="J11267" s="4">
        <f>EOMONTH(OnlineRetail[[#This Row],[InvoiceDate]],-1)+1</f>
        <v>40756</v>
      </c>
      <c r="K11267" s="6">
        <f>OnlineRetail[[#This Row],[Quantity]]*OnlineRetail[[#This Row],[UnitPrice]]</f>
        <v>1.7</v>
      </c>
      <c r="L11267" t="str">
        <f t="shared" si="176"/>
        <v>14055|Aug-2011</v>
      </c>
    </row>
    <row r="11268" spans="1:12">
      <c r="A11268">
        <v>548924</v>
      </c>
      <c r="B11268" t="s">
        <v>32</v>
      </c>
      <c r="C11268" t="s">
        <v>19</v>
      </c>
      <c r="D11268">
        <v>16</v>
      </c>
      <c r="E11268" s="1">
        <v>40761.679166666669</v>
      </c>
      <c r="F11268">
        <v>4.25</v>
      </c>
      <c r="G11268">
        <v>14302</v>
      </c>
      <c r="H11268" t="s">
        <v>10</v>
      </c>
      <c r="I11268" t="str">
        <f>IF(AND(LEFT(OnlineRetail[[#This Row],[InvoiceNo]],1)&lt;&gt;"C",OnlineRetail[[#This Row],[CustomerID]]&lt;&gt;""),"Yes","No")</f>
        <v>Yes</v>
      </c>
      <c r="J11268" s="4">
        <f>EOMONTH(OnlineRetail[[#This Row],[InvoiceDate]],-1)+1</f>
        <v>40756</v>
      </c>
      <c r="K11268" s="6">
        <f>OnlineRetail[[#This Row],[Quantity]]*OnlineRetail[[#This Row],[UnitPrice]]</f>
        <v>68</v>
      </c>
      <c r="L11268" t="str">
        <f t="shared" si="176"/>
        <v>14302|Aug-2011</v>
      </c>
    </row>
    <row r="11269" spans="1:12">
      <c r="A11269">
        <v>541275</v>
      </c>
      <c r="B11269" t="s">
        <v>80</v>
      </c>
      <c r="C11269" t="s">
        <v>83</v>
      </c>
      <c r="D11269">
        <v>20</v>
      </c>
      <c r="E11269" s="1">
        <v>40761.6875</v>
      </c>
      <c r="F11269">
        <v>9.9499999999999993</v>
      </c>
      <c r="G11269">
        <v>12571</v>
      </c>
      <c r="H11269" t="s">
        <v>10</v>
      </c>
      <c r="I11269" t="str">
        <f>IF(AND(LEFT(OnlineRetail[[#This Row],[InvoiceNo]],1)&lt;&gt;"C",OnlineRetail[[#This Row],[CustomerID]]&lt;&gt;""),"Yes","No")</f>
        <v>Yes</v>
      </c>
      <c r="J11269" s="4">
        <f>EOMONTH(OnlineRetail[[#This Row],[InvoiceDate]],-1)+1</f>
        <v>40756</v>
      </c>
      <c r="K11269" s="6">
        <f>OnlineRetail[[#This Row],[Quantity]]*OnlineRetail[[#This Row],[UnitPrice]]</f>
        <v>199</v>
      </c>
      <c r="L11269" t="str">
        <f t="shared" si="176"/>
        <v>12571|Aug-2011</v>
      </c>
    </row>
    <row r="11270" spans="1:12">
      <c r="A11270">
        <v>547412</v>
      </c>
      <c r="B11270" t="s">
        <v>66</v>
      </c>
      <c r="C11270" t="s">
        <v>27</v>
      </c>
      <c r="D11270">
        <v>1</v>
      </c>
      <c r="E11270" s="1">
        <v>40761.689583333333</v>
      </c>
      <c r="F11270">
        <v>7.95</v>
      </c>
      <c r="G11270">
        <v>13394</v>
      </c>
      <c r="H11270" t="s">
        <v>10</v>
      </c>
      <c r="I11270" t="str">
        <f>IF(AND(LEFT(OnlineRetail[[#This Row],[InvoiceNo]],1)&lt;&gt;"C",OnlineRetail[[#This Row],[CustomerID]]&lt;&gt;""),"Yes","No")</f>
        <v>Yes</v>
      </c>
      <c r="J11270" s="4">
        <f>EOMONTH(OnlineRetail[[#This Row],[InvoiceDate]],-1)+1</f>
        <v>40756</v>
      </c>
      <c r="K11270" s="6">
        <f>OnlineRetail[[#This Row],[Quantity]]*OnlineRetail[[#This Row],[UnitPrice]]</f>
        <v>7.95</v>
      </c>
      <c r="L11270" t="str">
        <f t="shared" si="176"/>
        <v>13394|Aug-2011</v>
      </c>
    </row>
    <row r="11271" spans="1:12">
      <c r="A11271">
        <v>553452</v>
      </c>
      <c r="B11271" t="s">
        <v>147</v>
      </c>
      <c r="C11271" t="s">
        <v>19</v>
      </c>
      <c r="D11271">
        <v>22</v>
      </c>
      <c r="E11271" s="1">
        <v>40761.70208333333</v>
      </c>
      <c r="F11271">
        <v>5.95</v>
      </c>
      <c r="G11271">
        <v>13516</v>
      </c>
      <c r="H11271" t="s">
        <v>36</v>
      </c>
      <c r="I11271" t="str">
        <f>IF(AND(LEFT(OnlineRetail[[#This Row],[InvoiceNo]],1)&lt;&gt;"C",OnlineRetail[[#This Row],[CustomerID]]&lt;&gt;""),"Yes","No")</f>
        <v>Yes</v>
      </c>
      <c r="J11271" s="4">
        <f>EOMONTH(OnlineRetail[[#This Row],[InvoiceDate]],-1)+1</f>
        <v>40756</v>
      </c>
      <c r="K11271" s="6">
        <f>OnlineRetail[[#This Row],[Quantity]]*OnlineRetail[[#This Row],[UnitPrice]]</f>
        <v>130.9</v>
      </c>
      <c r="L11271" t="str">
        <f t="shared" si="176"/>
        <v>13516|Aug-2011</v>
      </c>
    </row>
    <row r="11272" spans="1:12">
      <c r="A11272">
        <v>541174</v>
      </c>
      <c r="B11272" t="s">
        <v>224</v>
      </c>
      <c r="C11272" t="s">
        <v>24</v>
      </c>
      <c r="D11272">
        <v>5</v>
      </c>
      <c r="E11272" s="1">
        <v>40761.726388888892</v>
      </c>
      <c r="F11272">
        <v>4.95</v>
      </c>
      <c r="G11272">
        <v>13092</v>
      </c>
      <c r="H11272" t="s">
        <v>10</v>
      </c>
      <c r="I11272" t="str">
        <f>IF(AND(LEFT(OnlineRetail[[#This Row],[InvoiceNo]],1)&lt;&gt;"C",OnlineRetail[[#This Row],[CustomerID]]&lt;&gt;""),"Yes","No")</f>
        <v>Yes</v>
      </c>
      <c r="J11272" s="4">
        <f>EOMONTH(OnlineRetail[[#This Row],[InvoiceDate]],-1)+1</f>
        <v>40756</v>
      </c>
      <c r="K11272" s="6">
        <f>OnlineRetail[[#This Row],[Quantity]]*OnlineRetail[[#This Row],[UnitPrice]]</f>
        <v>24.75</v>
      </c>
      <c r="L11272" t="str">
        <f t="shared" si="176"/>
        <v>13092|Aug-2011</v>
      </c>
    </row>
    <row r="11273" spans="1:12">
      <c r="A11273">
        <v>536851</v>
      </c>
      <c r="B11273" t="s">
        <v>30</v>
      </c>
      <c r="C11273" t="s">
        <v>24</v>
      </c>
      <c r="D11273">
        <v>13</v>
      </c>
      <c r="E11273" s="1">
        <v>40761.729166666657</v>
      </c>
      <c r="F11273">
        <v>7.95</v>
      </c>
      <c r="G11273">
        <v>13381</v>
      </c>
      <c r="H11273" t="s">
        <v>10</v>
      </c>
      <c r="I11273" t="str">
        <f>IF(AND(LEFT(OnlineRetail[[#This Row],[InvoiceNo]],1)&lt;&gt;"C",OnlineRetail[[#This Row],[CustomerID]]&lt;&gt;""),"Yes","No")</f>
        <v>Yes</v>
      </c>
      <c r="J11273" s="4">
        <f>EOMONTH(OnlineRetail[[#This Row],[InvoiceDate]],-1)+1</f>
        <v>40756</v>
      </c>
      <c r="K11273" s="6">
        <f>OnlineRetail[[#This Row],[Quantity]]*OnlineRetail[[#This Row],[UnitPrice]]</f>
        <v>103.35000000000001</v>
      </c>
      <c r="L11273" t="str">
        <f t="shared" si="176"/>
        <v>13381|Aug-2011</v>
      </c>
    </row>
    <row r="11274" spans="1:12">
      <c r="A11274">
        <v>550809</v>
      </c>
      <c r="B11274" t="s">
        <v>278</v>
      </c>
      <c r="C11274" t="s">
        <v>33</v>
      </c>
      <c r="D11274">
        <v>19</v>
      </c>
      <c r="E11274" s="1">
        <v>40761.732638888891</v>
      </c>
      <c r="F11274">
        <v>2.1</v>
      </c>
      <c r="G11274">
        <v>13001</v>
      </c>
      <c r="H11274" t="s">
        <v>10</v>
      </c>
      <c r="I11274" t="str">
        <f>IF(AND(LEFT(OnlineRetail[[#This Row],[InvoiceNo]],1)&lt;&gt;"C",OnlineRetail[[#This Row],[CustomerID]]&lt;&gt;""),"Yes","No")</f>
        <v>Yes</v>
      </c>
      <c r="J11274" s="4">
        <f>EOMONTH(OnlineRetail[[#This Row],[InvoiceDate]],-1)+1</f>
        <v>40756</v>
      </c>
      <c r="K11274" s="6">
        <f>OnlineRetail[[#This Row],[Quantity]]*OnlineRetail[[#This Row],[UnitPrice]]</f>
        <v>39.9</v>
      </c>
      <c r="L11274" t="str">
        <f t="shared" si="176"/>
        <v>13001|Aug-2011</v>
      </c>
    </row>
    <row r="11275" spans="1:12">
      <c r="A11275">
        <v>548424</v>
      </c>
      <c r="B11275" t="s">
        <v>85</v>
      </c>
      <c r="C11275" t="s">
        <v>9</v>
      </c>
      <c r="D11275">
        <v>3</v>
      </c>
      <c r="E11275" s="1">
        <v>40761.742361111108</v>
      </c>
      <c r="F11275">
        <v>4.25</v>
      </c>
      <c r="G11275">
        <v>12643</v>
      </c>
      <c r="H11275" t="s">
        <v>10</v>
      </c>
      <c r="I11275" t="str">
        <f>IF(AND(LEFT(OnlineRetail[[#This Row],[InvoiceNo]],1)&lt;&gt;"C",OnlineRetail[[#This Row],[CustomerID]]&lt;&gt;""),"Yes","No")</f>
        <v>Yes</v>
      </c>
      <c r="J11275" s="4">
        <f>EOMONTH(OnlineRetail[[#This Row],[InvoiceDate]],-1)+1</f>
        <v>40756</v>
      </c>
      <c r="K11275" s="6">
        <f>OnlineRetail[[#This Row],[Quantity]]*OnlineRetail[[#This Row],[UnitPrice]]</f>
        <v>12.75</v>
      </c>
      <c r="L11275" t="str">
        <f t="shared" si="176"/>
        <v>12643|Aug-2011</v>
      </c>
    </row>
    <row r="11276" spans="1:12">
      <c r="A11276">
        <v>540772</v>
      </c>
      <c r="B11276" t="s">
        <v>297</v>
      </c>
      <c r="C11276" t="s">
        <v>21</v>
      </c>
      <c r="D11276">
        <v>2</v>
      </c>
      <c r="E11276" s="1">
        <v>40761.742361111108</v>
      </c>
      <c r="F11276">
        <v>2.1</v>
      </c>
      <c r="G11276">
        <v>13534</v>
      </c>
      <c r="H11276" t="s">
        <v>36</v>
      </c>
      <c r="I11276" t="str">
        <f>IF(AND(LEFT(OnlineRetail[[#This Row],[InvoiceNo]],1)&lt;&gt;"C",OnlineRetail[[#This Row],[CustomerID]]&lt;&gt;""),"Yes","No")</f>
        <v>Yes</v>
      </c>
      <c r="J11276" s="4">
        <f>EOMONTH(OnlineRetail[[#This Row],[InvoiceDate]],-1)+1</f>
        <v>40756</v>
      </c>
      <c r="K11276" s="6">
        <f>OnlineRetail[[#This Row],[Quantity]]*OnlineRetail[[#This Row],[UnitPrice]]</f>
        <v>4.2</v>
      </c>
      <c r="L11276" t="str">
        <f t="shared" si="176"/>
        <v>13534|Aug-2011</v>
      </c>
    </row>
    <row r="11277" spans="1:12">
      <c r="A11277">
        <v>548159</v>
      </c>
      <c r="B11277" t="s">
        <v>236</v>
      </c>
      <c r="C11277" t="s">
        <v>33</v>
      </c>
      <c r="D11277">
        <v>5</v>
      </c>
      <c r="E11277" s="1">
        <v>40761.763194444437</v>
      </c>
      <c r="F11277">
        <v>7.95</v>
      </c>
      <c r="G11277">
        <v>13731</v>
      </c>
      <c r="H11277" t="s">
        <v>22</v>
      </c>
      <c r="I11277" t="str">
        <f>IF(AND(LEFT(OnlineRetail[[#This Row],[InvoiceNo]],1)&lt;&gt;"C",OnlineRetail[[#This Row],[CustomerID]]&lt;&gt;""),"Yes","No")</f>
        <v>Yes</v>
      </c>
      <c r="J11277" s="4">
        <f>EOMONTH(OnlineRetail[[#This Row],[InvoiceDate]],-1)+1</f>
        <v>40756</v>
      </c>
      <c r="K11277" s="6">
        <f>OnlineRetail[[#This Row],[Quantity]]*OnlineRetail[[#This Row],[UnitPrice]]</f>
        <v>39.75</v>
      </c>
      <c r="L11277" t="str">
        <f t="shared" si="176"/>
        <v>13731|Aug-2011</v>
      </c>
    </row>
    <row r="11278" spans="1:12">
      <c r="A11278">
        <v>555250</v>
      </c>
      <c r="B11278" t="s">
        <v>171</v>
      </c>
      <c r="C11278" t="s">
        <v>83</v>
      </c>
      <c r="D11278">
        <v>2</v>
      </c>
      <c r="E11278" s="1">
        <v>40761.767361111109</v>
      </c>
      <c r="F11278">
        <v>7.95</v>
      </c>
      <c r="G11278">
        <v>12945</v>
      </c>
      <c r="H11278" t="s">
        <v>10</v>
      </c>
      <c r="I11278" t="str">
        <f>IF(AND(LEFT(OnlineRetail[[#This Row],[InvoiceNo]],1)&lt;&gt;"C",OnlineRetail[[#This Row],[CustomerID]]&lt;&gt;""),"Yes","No")</f>
        <v>Yes</v>
      </c>
      <c r="J11278" s="4">
        <f>EOMONTH(OnlineRetail[[#This Row],[InvoiceDate]],-1)+1</f>
        <v>40756</v>
      </c>
      <c r="K11278" s="6">
        <f>OnlineRetail[[#This Row],[Quantity]]*OnlineRetail[[#This Row],[UnitPrice]]</f>
        <v>15.9</v>
      </c>
      <c r="L11278" t="str">
        <f t="shared" si="176"/>
        <v>12945|Aug-2011</v>
      </c>
    </row>
    <row r="11279" spans="1:12">
      <c r="A11279">
        <v>538560</v>
      </c>
      <c r="B11279" t="s">
        <v>169</v>
      </c>
      <c r="C11279" t="s">
        <v>19</v>
      </c>
      <c r="D11279">
        <v>1</v>
      </c>
      <c r="E11279" s="1">
        <v>40761.779861111107</v>
      </c>
      <c r="F11279">
        <v>2.1</v>
      </c>
      <c r="G11279">
        <v>13389</v>
      </c>
      <c r="H11279" t="s">
        <v>10</v>
      </c>
      <c r="I11279" t="str">
        <f>IF(AND(LEFT(OnlineRetail[[#This Row],[InvoiceNo]],1)&lt;&gt;"C",OnlineRetail[[#This Row],[CustomerID]]&lt;&gt;""),"Yes","No")</f>
        <v>Yes</v>
      </c>
      <c r="J11279" s="4">
        <f>EOMONTH(OnlineRetail[[#This Row],[InvoiceDate]],-1)+1</f>
        <v>40756</v>
      </c>
      <c r="K11279" s="6">
        <f>OnlineRetail[[#This Row],[Quantity]]*OnlineRetail[[#This Row],[UnitPrice]]</f>
        <v>2.1</v>
      </c>
      <c r="L11279" t="str">
        <f t="shared" si="176"/>
        <v>13389|Aug-2011</v>
      </c>
    </row>
    <row r="11280" spans="1:12">
      <c r="A11280">
        <v>541329</v>
      </c>
      <c r="B11280" t="s">
        <v>38</v>
      </c>
      <c r="C11280" t="s">
        <v>19</v>
      </c>
      <c r="D11280">
        <v>4</v>
      </c>
      <c r="E11280" s="1">
        <v>40761.78125</v>
      </c>
      <c r="F11280">
        <v>0.85</v>
      </c>
      <c r="G11280">
        <v>12620</v>
      </c>
      <c r="H11280" t="s">
        <v>10</v>
      </c>
      <c r="I11280" t="str">
        <f>IF(AND(LEFT(OnlineRetail[[#This Row],[InvoiceNo]],1)&lt;&gt;"C",OnlineRetail[[#This Row],[CustomerID]]&lt;&gt;""),"Yes","No")</f>
        <v>Yes</v>
      </c>
      <c r="J11280" s="4">
        <f>EOMONTH(OnlineRetail[[#This Row],[InvoiceDate]],-1)+1</f>
        <v>40756</v>
      </c>
      <c r="K11280" s="6">
        <f>OnlineRetail[[#This Row],[Quantity]]*OnlineRetail[[#This Row],[UnitPrice]]</f>
        <v>3.4</v>
      </c>
      <c r="L11280" t="str">
        <f t="shared" si="176"/>
        <v>12620|Aug-2011</v>
      </c>
    </row>
    <row r="11281" spans="1:12">
      <c r="A11281">
        <v>549414</v>
      </c>
      <c r="B11281" t="s">
        <v>165</v>
      </c>
      <c r="C11281" t="s">
        <v>62</v>
      </c>
      <c r="D11281">
        <v>11</v>
      </c>
      <c r="E11281" s="1">
        <v>40761.786805555559</v>
      </c>
      <c r="F11281">
        <v>0.85</v>
      </c>
      <c r="G11281">
        <v>13580</v>
      </c>
      <c r="H11281" t="s">
        <v>10</v>
      </c>
      <c r="I11281" t="str">
        <f>IF(AND(LEFT(OnlineRetail[[#This Row],[InvoiceNo]],1)&lt;&gt;"C",OnlineRetail[[#This Row],[CustomerID]]&lt;&gt;""),"Yes","No")</f>
        <v>Yes</v>
      </c>
      <c r="J11281" s="4">
        <f>EOMONTH(OnlineRetail[[#This Row],[InvoiceDate]],-1)+1</f>
        <v>40756</v>
      </c>
      <c r="K11281" s="6">
        <f>OnlineRetail[[#This Row],[Quantity]]*OnlineRetail[[#This Row],[UnitPrice]]</f>
        <v>9.35</v>
      </c>
      <c r="L11281" t="str">
        <f t="shared" si="176"/>
        <v>13580|Aug-2011</v>
      </c>
    </row>
    <row r="11282" spans="1:12">
      <c r="A11282">
        <v>540400</v>
      </c>
      <c r="B11282" t="s">
        <v>96</v>
      </c>
      <c r="C11282" t="s">
        <v>19</v>
      </c>
      <c r="D11282">
        <v>5</v>
      </c>
      <c r="E11282" s="1">
        <v>40761.795138888891</v>
      </c>
      <c r="F11282">
        <v>9.9499999999999993</v>
      </c>
      <c r="G11282">
        <v>13911</v>
      </c>
      <c r="H11282" t="s">
        <v>10</v>
      </c>
      <c r="I11282" t="str">
        <f>IF(AND(LEFT(OnlineRetail[[#This Row],[InvoiceNo]],1)&lt;&gt;"C",OnlineRetail[[#This Row],[CustomerID]]&lt;&gt;""),"Yes","No")</f>
        <v>Yes</v>
      </c>
      <c r="J11282" s="4">
        <f>EOMONTH(OnlineRetail[[#This Row],[InvoiceDate]],-1)+1</f>
        <v>40756</v>
      </c>
      <c r="K11282" s="6">
        <f>OnlineRetail[[#This Row],[Quantity]]*OnlineRetail[[#This Row],[UnitPrice]]</f>
        <v>49.75</v>
      </c>
      <c r="L11282" t="str">
        <f t="shared" si="176"/>
        <v>13911|Aug-2011</v>
      </c>
    </row>
    <row r="11283" spans="1:12">
      <c r="A11283">
        <v>546057</v>
      </c>
      <c r="B11283" t="s">
        <v>124</v>
      </c>
      <c r="C11283" t="s">
        <v>53</v>
      </c>
      <c r="D11283">
        <v>6</v>
      </c>
      <c r="E11283" s="1">
        <v>40761.79791666667</v>
      </c>
      <c r="F11283">
        <v>0.85</v>
      </c>
      <c r="G11283">
        <v>13959</v>
      </c>
      <c r="H11283" t="s">
        <v>10</v>
      </c>
      <c r="I11283" t="str">
        <f>IF(AND(LEFT(OnlineRetail[[#This Row],[InvoiceNo]],1)&lt;&gt;"C",OnlineRetail[[#This Row],[CustomerID]]&lt;&gt;""),"Yes","No")</f>
        <v>Yes</v>
      </c>
      <c r="J11283" s="4">
        <f>EOMONTH(OnlineRetail[[#This Row],[InvoiceDate]],-1)+1</f>
        <v>40756</v>
      </c>
      <c r="K11283" s="6">
        <f>OnlineRetail[[#This Row],[Quantity]]*OnlineRetail[[#This Row],[UnitPrice]]</f>
        <v>5.0999999999999996</v>
      </c>
      <c r="L11283" t="str">
        <f t="shared" si="176"/>
        <v>13959|Aug-2011</v>
      </c>
    </row>
    <row r="11284" spans="1:12">
      <c r="A11284">
        <v>550268</v>
      </c>
      <c r="B11284" t="s">
        <v>250</v>
      </c>
      <c r="C11284" t="s">
        <v>16</v>
      </c>
      <c r="D11284">
        <v>14</v>
      </c>
      <c r="E11284" s="1">
        <v>40761.811805555553</v>
      </c>
      <c r="F11284">
        <v>4.25</v>
      </c>
      <c r="G11284">
        <v>13393</v>
      </c>
      <c r="H11284" t="s">
        <v>10</v>
      </c>
      <c r="I11284" t="str">
        <f>IF(AND(LEFT(OnlineRetail[[#This Row],[InvoiceNo]],1)&lt;&gt;"C",OnlineRetail[[#This Row],[CustomerID]]&lt;&gt;""),"Yes","No")</f>
        <v>Yes</v>
      </c>
      <c r="J11284" s="4">
        <f>EOMONTH(OnlineRetail[[#This Row],[InvoiceDate]],-1)+1</f>
        <v>40756</v>
      </c>
      <c r="K11284" s="6">
        <f>OnlineRetail[[#This Row],[Quantity]]*OnlineRetail[[#This Row],[UnitPrice]]</f>
        <v>59.5</v>
      </c>
      <c r="L11284" t="str">
        <f t="shared" si="176"/>
        <v>13393|Aug-2011</v>
      </c>
    </row>
    <row r="11285" spans="1:12">
      <c r="A11285">
        <v>556001</v>
      </c>
      <c r="B11285" t="s">
        <v>168</v>
      </c>
      <c r="C11285" t="s">
        <v>53</v>
      </c>
      <c r="D11285">
        <v>3</v>
      </c>
      <c r="E11285" s="1">
        <v>40761.831250000003</v>
      </c>
      <c r="F11285">
        <v>9.9499999999999993</v>
      </c>
      <c r="G11285">
        <v>13769</v>
      </c>
      <c r="H11285" t="s">
        <v>10</v>
      </c>
      <c r="I11285" t="str">
        <f>IF(AND(LEFT(OnlineRetail[[#This Row],[InvoiceNo]],1)&lt;&gt;"C",OnlineRetail[[#This Row],[CustomerID]]&lt;&gt;""),"Yes","No")</f>
        <v>Yes</v>
      </c>
      <c r="J11285" s="4">
        <f>EOMONTH(OnlineRetail[[#This Row],[InvoiceDate]],-1)+1</f>
        <v>40756</v>
      </c>
      <c r="K11285" s="6">
        <f>OnlineRetail[[#This Row],[Quantity]]*OnlineRetail[[#This Row],[UnitPrice]]</f>
        <v>29.849999999999998</v>
      </c>
      <c r="L11285" t="str">
        <f t="shared" si="176"/>
        <v>13769|Aug-2011</v>
      </c>
    </row>
    <row r="11286" spans="1:12">
      <c r="A11286">
        <v>553401</v>
      </c>
      <c r="B11286" t="s">
        <v>138</v>
      </c>
      <c r="C11286" t="s">
        <v>72</v>
      </c>
      <c r="D11286">
        <v>16</v>
      </c>
      <c r="E11286" s="1">
        <v>40762.333333333343</v>
      </c>
      <c r="F11286">
        <v>4.25</v>
      </c>
      <c r="G11286">
        <v>13959</v>
      </c>
      <c r="H11286" t="s">
        <v>10</v>
      </c>
      <c r="I11286" t="str">
        <f>IF(AND(LEFT(OnlineRetail[[#This Row],[InvoiceNo]],1)&lt;&gt;"C",OnlineRetail[[#This Row],[CustomerID]]&lt;&gt;""),"Yes","No")</f>
        <v>Yes</v>
      </c>
      <c r="J11286" s="4">
        <f>EOMONTH(OnlineRetail[[#This Row],[InvoiceDate]],-1)+1</f>
        <v>40756</v>
      </c>
      <c r="K11286" s="6">
        <f>OnlineRetail[[#This Row],[Quantity]]*OnlineRetail[[#This Row],[UnitPrice]]</f>
        <v>68</v>
      </c>
      <c r="L11286" t="str">
        <f t="shared" si="176"/>
        <v>13959|Aug-2011</v>
      </c>
    </row>
    <row r="11287" spans="1:12">
      <c r="A11287">
        <v>551506</v>
      </c>
      <c r="B11287" t="s">
        <v>215</v>
      </c>
      <c r="C11287" t="s">
        <v>46</v>
      </c>
      <c r="D11287">
        <v>13</v>
      </c>
      <c r="E11287" s="1">
        <v>40762.338194444441</v>
      </c>
      <c r="F11287">
        <v>1.65</v>
      </c>
      <c r="G11287">
        <v>12405</v>
      </c>
      <c r="H11287" t="s">
        <v>10</v>
      </c>
      <c r="I11287" t="str">
        <f>IF(AND(LEFT(OnlineRetail[[#This Row],[InvoiceNo]],1)&lt;&gt;"C",OnlineRetail[[#This Row],[CustomerID]]&lt;&gt;""),"Yes","No")</f>
        <v>Yes</v>
      </c>
      <c r="J11287" s="4">
        <f>EOMONTH(OnlineRetail[[#This Row],[InvoiceDate]],-1)+1</f>
        <v>40756</v>
      </c>
      <c r="K11287" s="6">
        <f>OnlineRetail[[#This Row],[Quantity]]*OnlineRetail[[#This Row],[UnitPrice]]</f>
        <v>21.45</v>
      </c>
      <c r="L11287" t="str">
        <f t="shared" si="176"/>
        <v>12405|Aug-2011</v>
      </c>
    </row>
    <row r="11288" spans="1:12">
      <c r="A11288">
        <v>538736</v>
      </c>
      <c r="B11288" t="s">
        <v>239</v>
      </c>
      <c r="C11288" t="s">
        <v>14</v>
      </c>
      <c r="D11288">
        <v>20</v>
      </c>
      <c r="E11288" s="1">
        <v>40762.344444444447</v>
      </c>
      <c r="F11288">
        <v>2.5499999999999998</v>
      </c>
      <c r="G11288">
        <v>13976</v>
      </c>
      <c r="H11288" t="s">
        <v>17</v>
      </c>
      <c r="I11288" t="str">
        <f>IF(AND(LEFT(OnlineRetail[[#This Row],[InvoiceNo]],1)&lt;&gt;"C",OnlineRetail[[#This Row],[CustomerID]]&lt;&gt;""),"Yes","No")</f>
        <v>Yes</v>
      </c>
      <c r="J11288" s="4">
        <f>EOMONTH(OnlineRetail[[#This Row],[InvoiceDate]],-1)+1</f>
        <v>40756</v>
      </c>
      <c r="K11288" s="6">
        <f>OnlineRetail[[#This Row],[Quantity]]*OnlineRetail[[#This Row],[UnitPrice]]</f>
        <v>51</v>
      </c>
      <c r="L11288" t="str">
        <f t="shared" si="176"/>
        <v>13976|Aug-2011</v>
      </c>
    </row>
    <row r="11289" spans="1:12">
      <c r="A11289">
        <v>550824</v>
      </c>
      <c r="B11289" t="s">
        <v>76</v>
      </c>
      <c r="C11289" t="s">
        <v>21</v>
      </c>
      <c r="D11289">
        <v>10</v>
      </c>
      <c r="E11289" s="1">
        <v>40762.347222222219</v>
      </c>
      <c r="F11289">
        <v>4.95</v>
      </c>
      <c r="G11289">
        <v>12509</v>
      </c>
      <c r="H11289" t="s">
        <v>10</v>
      </c>
      <c r="I11289" t="str">
        <f>IF(AND(LEFT(OnlineRetail[[#This Row],[InvoiceNo]],1)&lt;&gt;"C",OnlineRetail[[#This Row],[CustomerID]]&lt;&gt;""),"Yes","No")</f>
        <v>Yes</v>
      </c>
      <c r="J11289" s="4">
        <f>EOMONTH(OnlineRetail[[#This Row],[InvoiceDate]],-1)+1</f>
        <v>40756</v>
      </c>
      <c r="K11289" s="6">
        <f>OnlineRetail[[#This Row],[Quantity]]*OnlineRetail[[#This Row],[UnitPrice]]</f>
        <v>49.5</v>
      </c>
      <c r="L11289" t="str">
        <f t="shared" si="176"/>
        <v>12509|Aug-2011</v>
      </c>
    </row>
    <row r="11290" spans="1:12">
      <c r="A11290">
        <v>537830</v>
      </c>
      <c r="B11290" t="s">
        <v>276</v>
      </c>
      <c r="C11290" t="s">
        <v>33</v>
      </c>
      <c r="D11290">
        <v>8</v>
      </c>
      <c r="E11290" s="1">
        <v>40762.379166666673</v>
      </c>
      <c r="F11290">
        <v>1.25</v>
      </c>
      <c r="G11290">
        <v>13169</v>
      </c>
      <c r="H11290" t="s">
        <v>10</v>
      </c>
      <c r="I11290" t="str">
        <f>IF(AND(LEFT(OnlineRetail[[#This Row],[InvoiceNo]],1)&lt;&gt;"C",OnlineRetail[[#This Row],[CustomerID]]&lt;&gt;""),"Yes","No")</f>
        <v>Yes</v>
      </c>
      <c r="J11290" s="4">
        <f>EOMONTH(OnlineRetail[[#This Row],[InvoiceDate]],-1)+1</f>
        <v>40756</v>
      </c>
      <c r="K11290" s="6">
        <f>OnlineRetail[[#This Row],[Quantity]]*OnlineRetail[[#This Row],[UnitPrice]]</f>
        <v>10</v>
      </c>
      <c r="L11290" t="str">
        <f t="shared" si="176"/>
        <v>13169|Aug-2011</v>
      </c>
    </row>
    <row r="11291" spans="1:12">
      <c r="A11291">
        <v>549132</v>
      </c>
      <c r="B11291" t="s">
        <v>238</v>
      </c>
      <c r="C11291" t="s">
        <v>24</v>
      </c>
      <c r="D11291">
        <v>3</v>
      </c>
      <c r="E11291" s="1">
        <v>40762.384722222218</v>
      </c>
      <c r="F11291">
        <v>1.65</v>
      </c>
      <c r="G11291">
        <v>13693</v>
      </c>
      <c r="H11291" t="s">
        <v>10</v>
      </c>
      <c r="I11291" t="str">
        <f>IF(AND(LEFT(OnlineRetail[[#This Row],[InvoiceNo]],1)&lt;&gt;"C",OnlineRetail[[#This Row],[CustomerID]]&lt;&gt;""),"Yes","No")</f>
        <v>Yes</v>
      </c>
      <c r="J11291" s="4">
        <f>EOMONTH(OnlineRetail[[#This Row],[InvoiceDate]],-1)+1</f>
        <v>40756</v>
      </c>
      <c r="K11291" s="6">
        <f>OnlineRetail[[#This Row],[Quantity]]*OnlineRetail[[#This Row],[UnitPrice]]</f>
        <v>4.9499999999999993</v>
      </c>
      <c r="L11291" t="str">
        <f t="shared" si="176"/>
        <v>13693|Aug-2011</v>
      </c>
    </row>
    <row r="11292" spans="1:12">
      <c r="A11292">
        <v>538644</v>
      </c>
      <c r="B11292" t="s">
        <v>212</v>
      </c>
      <c r="C11292" t="s">
        <v>21</v>
      </c>
      <c r="D11292">
        <v>9</v>
      </c>
      <c r="E11292" s="1">
        <v>40762.397916666669</v>
      </c>
      <c r="F11292">
        <v>4.25</v>
      </c>
      <c r="G11292">
        <v>13940</v>
      </c>
      <c r="H11292" t="s">
        <v>70</v>
      </c>
      <c r="I11292" t="str">
        <f>IF(AND(LEFT(OnlineRetail[[#This Row],[InvoiceNo]],1)&lt;&gt;"C",OnlineRetail[[#This Row],[CustomerID]]&lt;&gt;""),"Yes","No")</f>
        <v>Yes</v>
      </c>
      <c r="J11292" s="4">
        <f>EOMONTH(OnlineRetail[[#This Row],[InvoiceDate]],-1)+1</f>
        <v>40756</v>
      </c>
      <c r="K11292" s="6">
        <f>OnlineRetail[[#This Row],[Quantity]]*OnlineRetail[[#This Row],[UnitPrice]]</f>
        <v>38.25</v>
      </c>
      <c r="L11292" t="str">
        <f t="shared" si="176"/>
        <v>13940|Aug-2011</v>
      </c>
    </row>
    <row r="11293" spans="1:12">
      <c r="A11293">
        <v>554561</v>
      </c>
      <c r="B11293" t="s">
        <v>85</v>
      </c>
      <c r="C11293" t="s">
        <v>39</v>
      </c>
      <c r="D11293">
        <v>4</v>
      </c>
      <c r="E11293" s="1">
        <v>40762.404166666667</v>
      </c>
      <c r="F11293">
        <v>0.85</v>
      </c>
      <c r="G11293">
        <v>14095</v>
      </c>
      <c r="H11293" t="s">
        <v>10</v>
      </c>
      <c r="I11293" t="str">
        <f>IF(AND(LEFT(OnlineRetail[[#This Row],[InvoiceNo]],1)&lt;&gt;"C",OnlineRetail[[#This Row],[CustomerID]]&lt;&gt;""),"Yes","No")</f>
        <v>Yes</v>
      </c>
      <c r="J11293" s="4">
        <f>EOMONTH(OnlineRetail[[#This Row],[InvoiceDate]],-1)+1</f>
        <v>40756</v>
      </c>
      <c r="K11293" s="6">
        <f>OnlineRetail[[#This Row],[Quantity]]*OnlineRetail[[#This Row],[UnitPrice]]</f>
        <v>3.4</v>
      </c>
      <c r="L11293" t="str">
        <f t="shared" si="176"/>
        <v>14095|Aug-2011</v>
      </c>
    </row>
    <row r="11294" spans="1:12">
      <c r="A11294">
        <v>555115</v>
      </c>
      <c r="B11294" t="s">
        <v>240</v>
      </c>
      <c r="C11294" t="s">
        <v>72</v>
      </c>
      <c r="D11294">
        <v>11</v>
      </c>
      <c r="E11294" s="1">
        <v>40762.412499999999</v>
      </c>
      <c r="F11294">
        <v>3.39</v>
      </c>
      <c r="G11294">
        <v>13846</v>
      </c>
      <c r="H11294" t="s">
        <v>10</v>
      </c>
      <c r="I11294" t="str">
        <f>IF(AND(LEFT(OnlineRetail[[#This Row],[InvoiceNo]],1)&lt;&gt;"C",OnlineRetail[[#This Row],[CustomerID]]&lt;&gt;""),"Yes","No")</f>
        <v>Yes</v>
      </c>
      <c r="J11294" s="4">
        <f>EOMONTH(OnlineRetail[[#This Row],[InvoiceDate]],-1)+1</f>
        <v>40756</v>
      </c>
      <c r="K11294" s="6">
        <f>OnlineRetail[[#This Row],[Quantity]]*OnlineRetail[[#This Row],[UnitPrice]]</f>
        <v>37.29</v>
      </c>
      <c r="L11294" t="str">
        <f t="shared" si="176"/>
        <v>13846|Aug-2011</v>
      </c>
    </row>
    <row r="11295" spans="1:12">
      <c r="A11295">
        <v>556177</v>
      </c>
      <c r="B11295" t="s">
        <v>150</v>
      </c>
      <c r="C11295" t="s">
        <v>24</v>
      </c>
      <c r="D11295">
        <v>3</v>
      </c>
      <c r="E11295" s="1">
        <v>40762.417361111111</v>
      </c>
      <c r="F11295">
        <v>5.95</v>
      </c>
      <c r="G11295">
        <v>12589</v>
      </c>
      <c r="H11295" t="s">
        <v>121</v>
      </c>
      <c r="I11295" t="str">
        <f>IF(AND(LEFT(OnlineRetail[[#This Row],[InvoiceNo]],1)&lt;&gt;"C",OnlineRetail[[#This Row],[CustomerID]]&lt;&gt;""),"Yes","No")</f>
        <v>Yes</v>
      </c>
      <c r="J11295" s="4">
        <f>EOMONTH(OnlineRetail[[#This Row],[InvoiceDate]],-1)+1</f>
        <v>40756</v>
      </c>
      <c r="K11295" s="6">
        <f>OnlineRetail[[#This Row],[Quantity]]*OnlineRetail[[#This Row],[UnitPrice]]</f>
        <v>17.850000000000001</v>
      </c>
      <c r="L11295" t="str">
        <f t="shared" si="176"/>
        <v>12589|Aug-2011</v>
      </c>
    </row>
    <row r="11296" spans="1:12">
      <c r="A11296">
        <v>548246</v>
      </c>
      <c r="B11296" t="s">
        <v>263</v>
      </c>
      <c r="C11296" t="s">
        <v>24</v>
      </c>
      <c r="D11296">
        <v>2</v>
      </c>
      <c r="E11296" s="1">
        <v>40762.427777777782</v>
      </c>
      <c r="F11296">
        <v>0.85</v>
      </c>
      <c r="G11296">
        <v>12852</v>
      </c>
      <c r="H11296" t="s">
        <v>10</v>
      </c>
      <c r="I11296" t="str">
        <f>IF(AND(LEFT(OnlineRetail[[#This Row],[InvoiceNo]],1)&lt;&gt;"C",OnlineRetail[[#This Row],[CustomerID]]&lt;&gt;""),"Yes","No")</f>
        <v>Yes</v>
      </c>
      <c r="J11296" s="4">
        <f>EOMONTH(OnlineRetail[[#This Row],[InvoiceDate]],-1)+1</f>
        <v>40756</v>
      </c>
      <c r="K11296" s="6">
        <f>OnlineRetail[[#This Row],[Quantity]]*OnlineRetail[[#This Row],[UnitPrice]]</f>
        <v>1.7</v>
      </c>
      <c r="L11296" t="str">
        <f t="shared" si="176"/>
        <v>12852|Aug-2011</v>
      </c>
    </row>
    <row r="11297" spans="1:12">
      <c r="A11297">
        <v>553326</v>
      </c>
      <c r="B11297" t="s">
        <v>296</v>
      </c>
      <c r="C11297" t="s">
        <v>42</v>
      </c>
      <c r="D11297">
        <v>2</v>
      </c>
      <c r="E11297" s="1">
        <v>40762.428472222222</v>
      </c>
      <c r="F11297">
        <v>1.65</v>
      </c>
      <c r="G11297">
        <v>13983</v>
      </c>
      <c r="H11297" t="s">
        <v>10</v>
      </c>
      <c r="I11297" t="str">
        <f>IF(AND(LEFT(OnlineRetail[[#This Row],[InvoiceNo]],1)&lt;&gt;"C",OnlineRetail[[#This Row],[CustomerID]]&lt;&gt;""),"Yes","No")</f>
        <v>Yes</v>
      </c>
      <c r="J11297" s="4">
        <f>EOMONTH(OnlineRetail[[#This Row],[InvoiceDate]],-1)+1</f>
        <v>40756</v>
      </c>
      <c r="K11297" s="6">
        <f>OnlineRetail[[#This Row],[Quantity]]*OnlineRetail[[#This Row],[UnitPrice]]</f>
        <v>3.3</v>
      </c>
      <c r="L11297" t="str">
        <f t="shared" si="176"/>
        <v>13983|Aug-2011</v>
      </c>
    </row>
    <row r="11298" spans="1:12">
      <c r="A11298">
        <v>536773</v>
      </c>
      <c r="B11298" t="s">
        <v>131</v>
      </c>
      <c r="C11298" t="s">
        <v>50</v>
      </c>
      <c r="D11298">
        <v>11</v>
      </c>
      <c r="E11298" s="1">
        <v>40762.435416666667</v>
      </c>
      <c r="F11298">
        <v>5.95</v>
      </c>
      <c r="G11298">
        <v>13911</v>
      </c>
      <c r="H11298" t="s">
        <v>31</v>
      </c>
      <c r="I11298" t="str">
        <f>IF(AND(LEFT(OnlineRetail[[#This Row],[InvoiceNo]],1)&lt;&gt;"C",OnlineRetail[[#This Row],[CustomerID]]&lt;&gt;""),"Yes","No")</f>
        <v>Yes</v>
      </c>
      <c r="J11298" s="4">
        <f>EOMONTH(OnlineRetail[[#This Row],[InvoiceDate]],-1)+1</f>
        <v>40756</v>
      </c>
      <c r="K11298" s="6">
        <f>OnlineRetail[[#This Row],[Quantity]]*OnlineRetail[[#This Row],[UnitPrice]]</f>
        <v>65.45</v>
      </c>
      <c r="L11298" t="str">
        <f t="shared" si="176"/>
        <v>13911|Aug-2011</v>
      </c>
    </row>
    <row r="11299" spans="1:12">
      <c r="A11299">
        <v>545587</v>
      </c>
      <c r="B11299" t="s">
        <v>163</v>
      </c>
      <c r="C11299" t="s">
        <v>39</v>
      </c>
      <c r="D11299">
        <v>12</v>
      </c>
      <c r="E11299" s="1">
        <v>40762.461805555547</v>
      </c>
      <c r="F11299">
        <v>1.25</v>
      </c>
      <c r="G11299">
        <v>13093</v>
      </c>
      <c r="H11299" t="s">
        <v>10</v>
      </c>
      <c r="I11299" t="str">
        <f>IF(AND(LEFT(OnlineRetail[[#This Row],[InvoiceNo]],1)&lt;&gt;"C",OnlineRetail[[#This Row],[CustomerID]]&lt;&gt;""),"Yes","No")</f>
        <v>Yes</v>
      </c>
      <c r="J11299" s="4">
        <f>EOMONTH(OnlineRetail[[#This Row],[InvoiceDate]],-1)+1</f>
        <v>40756</v>
      </c>
      <c r="K11299" s="6">
        <f>OnlineRetail[[#This Row],[Quantity]]*OnlineRetail[[#This Row],[UnitPrice]]</f>
        <v>15</v>
      </c>
      <c r="L11299" t="str">
        <f t="shared" si="176"/>
        <v>13093|Aug-2011</v>
      </c>
    </row>
    <row r="11300" spans="1:12">
      <c r="A11300">
        <v>541536</v>
      </c>
      <c r="B11300" t="s">
        <v>288</v>
      </c>
      <c r="C11300" t="s">
        <v>9</v>
      </c>
      <c r="D11300">
        <v>8</v>
      </c>
      <c r="E11300" s="1">
        <v>40762.464583333327</v>
      </c>
      <c r="F11300">
        <v>3.39</v>
      </c>
      <c r="G11300">
        <v>12467</v>
      </c>
      <c r="H11300" t="s">
        <v>70</v>
      </c>
      <c r="I11300" t="str">
        <f>IF(AND(LEFT(OnlineRetail[[#This Row],[InvoiceNo]],1)&lt;&gt;"C",OnlineRetail[[#This Row],[CustomerID]]&lt;&gt;""),"Yes","No")</f>
        <v>Yes</v>
      </c>
      <c r="J11300" s="4">
        <f>EOMONTH(OnlineRetail[[#This Row],[InvoiceDate]],-1)+1</f>
        <v>40756</v>
      </c>
      <c r="K11300" s="6">
        <f>OnlineRetail[[#This Row],[Quantity]]*OnlineRetail[[#This Row],[UnitPrice]]</f>
        <v>27.12</v>
      </c>
      <c r="L11300" t="str">
        <f t="shared" si="176"/>
        <v>12467|Aug-2011</v>
      </c>
    </row>
    <row r="11301" spans="1:12">
      <c r="A11301">
        <v>547189</v>
      </c>
      <c r="B11301" t="s">
        <v>267</v>
      </c>
      <c r="C11301" t="s">
        <v>29</v>
      </c>
      <c r="D11301">
        <v>19</v>
      </c>
      <c r="E11301" s="1">
        <v>40762.467361111107</v>
      </c>
      <c r="F11301">
        <v>2.1</v>
      </c>
      <c r="G11301">
        <v>14149</v>
      </c>
      <c r="H11301" t="s">
        <v>10</v>
      </c>
      <c r="I11301" t="str">
        <f>IF(AND(LEFT(OnlineRetail[[#This Row],[InvoiceNo]],1)&lt;&gt;"C",OnlineRetail[[#This Row],[CustomerID]]&lt;&gt;""),"Yes","No")</f>
        <v>Yes</v>
      </c>
      <c r="J11301" s="4">
        <f>EOMONTH(OnlineRetail[[#This Row],[InvoiceDate]],-1)+1</f>
        <v>40756</v>
      </c>
      <c r="K11301" s="6">
        <f>OnlineRetail[[#This Row],[Quantity]]*OnlineRetail[[#This Row],[UnitPrice]]</f>
        <v>39.9</v>
      </c>
      <c r="L11301" t="str">
        <f t="shared" si="176"/>
        <v>14149|Aug-2011</v>
      </c>
    </row>
    <row r="11302" spans="1:12">
      <c r="A11302">
        <v>542685</v>
      </c>
      <c r="B11302" t="s">
        <v>122</v>
      </c>
      <c r="C11302" t="s">
        <v>46</v>
      </c>
      <c r="D11302">
        <v>19</v>
      </c>
      <c r="E11302" s="1">
        <v>40762.474999999999</v>
      </c>
      <c r="F11302">
        <v>2.1</v>
      </c>
      <c r="G11302">
        <v>13521</v>
      </c>
      <c r="H11302" t="s">
        <v>10</v>
      </c>
      <c r="I11302" t="str">
        <f>IF(AND(LEFT(OnlineRetail[[#This Row],[InvoiceNo]],1)&lt;&gt;"C",OnlineRetail[[#This Row],[CustomerID]]&lt;&gt;""),"Yes","No")</f>
        <v>Yes</v>
      </c>
      <c r="J11302" s="4">
        <f>EOMONTH(OnlineRetail[[#This Row],[InvoiceDate]],-1)+1</f>
        <v>40756</v>
      </c>
      <c r="K11302" s="6">
        <f>OnlineRetail[[#This Row],[Quantity]]*OnlineRetail[[#This Row],[UnitPrice]]</f>
        <v>39.9</v>
      </c>
      <c r="L11302" t="str">
        <f t="shared" si="176"/>
        <v>13521|Aug-2011</v>
      </c>
    </row>
    <row r="11303" spans="1:12">
      <c r="A11303">
        <v>545816</v>
      </c>
      <c r="B11303" t="s">
        <v>268</v>
      </c>
      <c r="C11303" t="s">
        <v>16</v>
      </c>
      <c r="D11303">
        <v>3</v>
      </c>
      <c r="E11303" s="1">
        <v>40762.477083333331</v>
      </c>
      <c r="F11303">
        <v>4.25</v>
      </c>
      <c r="G11303">
        <v>12571</v>
      </c>
      <c r="H11303" t="s">
        <v>10</v>
      </c>
      <c r="I11303" t="str">
        <f>IF(AND(LEFT(OnlineRetail[[#This Row],[InvoiceNo]],1)&lt;&gt;"C",OnlineRetail[[#This Row],[CustomerID]]&lt;&gt;""),"Yes","No")</f>
        <v>Yes</v>
      </c>
      <c r="J11303" s="4">
        <f>EOMONTH(OnlineRetail[[#This Row],[InvoiceDate]],-1)+1</f>
        <v>40756</v>
      </c>
      <c r="K11303" s="6">
        <f>OnlineRetail[[#This Row],[Quantity]]*OnlineRetail[[#This Row],[UnitPrice]]</f>
        <v>12.75</v>
      </c>
      <c r="L11303" t="str">
        <f t="shared" si="176"/>
        <v>12571|Aug-2011</v>
      </c>
    </row>
    <row r="11304" spans="1:12">
      <c r="A11304">
        <v>550382</v>
      </c>
      <c r="B11304" t="s">
        <v>251</v>
      </c>
      <c r="C11304" t="s">
        <v>53</v>
      </c>
      <c r="D11304">
        <v>20</v>
      </c>
      <c r="E11304" s="1">
        <v>40762.478472222218</v>
      </c>
      <c r="F11304">
        <v>9.9499999999999993</v>
      </c>
      <c r="G11304">
        <v>12560</v>
      </c>
      <c r="H11304" t="s">
        <v>10</v>
      </c>
      <c r="I11304" t="str">
        <f>IF(AND(LEFT(OnlineRetail[[#This Row],[InvoiceNo]],1)&lt;&gt;"C",OnlineRetail[[#This Row],[CustomerID]]&lt;&gt;""),"Yes","No")</f>
        <v>Yes</v>
      </c>
      <c r="J11304" s="4">
        <f>EOMONTH(OnlineRetail[[#This Row],[InvoiceDate]],-1)+1</f>
        <v>40756</v>
      </c>
      <c r="K11304" s="6">
        <f>OnlineRetail[[#This Row],[Quantity]]*OnlineRetail[[#This Row],[UnitPrice]]</f>
        <v>199</v>
      </c>
      <c r="L11304" t="str">
        <f t="shared" si="176"/>
        <v>12560|Aug-2011</v>
      </c>
    </row>
    <row r="11305" spans="1:12">
      <c r="A11305">
        <v>550831</v>
      </c>
      <c r="B11305" t="s">
        <v>276</v>
      </c>
      <c r="C11305" t="s">
        <v>21</v>
      </c>
      <c r="D11305">
        <v>20</v>
      </c>
      <c r="E11305" s="1">
        <v>40762.479861111111</v>
      </c>
      <c r="F11305">
        <v>7.95</v>
      </c>
      <c r="G11305">
        <v>13648</v>
      </c>
      <c r="H11305" t="s">
        <v>10</v>
      </c>
      <c r="I11305" t="str">
        <f>IF(AND(LEFT(OnlineRetail[[#This Row],[InvoiceNo]],1)&lt;&gt;"C",OnlineRetail[[#This Row],[CustomerID]]&lt;&gt;""),"Yes","No")</f>
        <v>Yes</v>
      </c>
      <c r="J11305" s="4">
        <f>EOMONTH(OnlineRetail[[#This Row],[InvoiceDate]],-1)+1</f>
        <v>40756</v>
      </c>
      <c r="K11305" s="6">
        <f>OnlineRetail[[#This Row],[Quantity]]*OnlineRetail[[#This Row],[UnitPrice]]</f>
        <v>159</v>
      </c>
      <c r="L11305" t="str">
        <f t="shared" si="176"/>
        <v>13648|Aug-2011</v>
      </c>
    </row>
    <row r="11306" spans="1:12">
      <c r="A11306">
        <v>552745</v>
      </c>
      <c r="B11306" t="s">
        <v>193</v>
      </c>
      <c r="C11306" t="s">
        <v>83</v>
      </c>
      <c r="D11306">
        <v>10</v>
      </c>
      <c r="E11306" s="1">
        <v>40762.486805555563</v>
      </c>
      <c r="F11306">
        <v>3.39</v>
      </c>
      <c r="G11306">
        <v>14277</v>
      </c>
      <c r="H11306" t="s">
        <v>17</v>
      </c>
      <c r="I11306" t="str">
        <f>IF(AND(LEFT(OnlineRetail[[#This Row],[InvoiceNo]],1)&lt;&gt;"C",OnlineRetail[[#This Row],[CustomerID]]&lt;&gt;""),"Yes","No")</f>
        <v>Yes</v>
      </c>
      <c r="J11306" s="4">
        <f>EOMONTH(OnlineRetail[[#This Row],[InvoiceDate]],-1)+1</f>
        <v>40756</v>
      </c>
      <c r="K11306" s="6">
        <f>OnlineRetail[[#This Row],[Quantity]]*OnlineRetail[[#This Row],[UnitPrice]]</f>
        <v>33.9</v>
      </c>
      <c r="L11306" t="str">
        <f t="shared" si="176"/>
        <v>14277|Aug-2011</v>
      </c>
    </row>
    <row r="11307" spans="1:12">
      <c r="A11307">
        <v>553540</v>
      </c>
      <c r="B11307" t="s">
        <v>103</v>
      </c>
      <c r="C11307" t="s">
        <v>42</v>
      </c>
      <c r="D11307">
        <v>23</v>
      </c>
      <c r="E11307" s="1">
        <v>40762.488194444442</v>
      </c>
      <c r="F11307">
        <v>5.95</v>
      </c>
      <c r="G11307">
        <v>12828</v>
      </c>
      <c r="H11307" t="s">
        <v>10</v>
      </c>
      <c r="I11307" t="str">
        <f>IF(AND(LEFT(OnlineRetail[[#This Row],[InvoiceNo]],1)&lt;&gt;"C",OnlineRetail[[#This Row],[CustomerID]]&lt;&gt;""),"Yes","No")</f>
        <v>Yes</v>
      </c>
      <c r="J11307" s="4">
        <f>EOMONTH(OnlineRetail[[#This Row],[InvoiceDate]],-1)+1</f>
        <v>40756</v>
      </c>
      <c r="K11307" s="6">
        <f>OnlineRetail[[#This Row],[Quantity]]*OnlineRetail[[#This Row],[UnitPrice]]</f>
        <v>136.85</v>
      </c>
      <c r="L11307" t="str">
        <f t="shared" si="176"/>
        <v>12828|Aug-2011</v>
      </c>
    </row>
    <row r="11308" spans="1:12">
      <c r="A11308">
        <v>544609</v>
      </c>
      <c r="B11308" t="s">
        <v>213</v>
      </c>
      <c r="C11308" t="s">
        <v>53</v>
      </c>
      <c r="D11308">
        <v>12</v>
      </c>
      <c r="E11308" s="1">
        <v>40762.498611111107</v>
      </c>
      <c r="F11308">
        <v>7.95</v>
      </c>
      <c r="G11308">
        <v>12803</v>
      </c>
      <c r="H11308" t="s">
        <v>10</v>
      </c>
      <c r="I11308" t="str">
        <f>IF(AND(LEFT(OnlineRetail[[#This Row],[InvoiceNo]],1)&lt;&gt;"C",OnlineRetail[[#This Row],[CustomerID]]&lt;&gt;""),"Yes","No")</f>
        <v>Yes</v>
      </c>
      <c r="J11308" s="4">
        <f>EOMONTH(OnlineRetail[[#This Row],[InvoiceDate]],-1)+1</f>
        <v>40756</v>
      </c>
      <c r="K11308" s="6">
        <f>OnlineRetail[[#This Row],[Quantity]]*OnlineRetail[[#This Row],[UnitPrice]]</f>
        <v>95.4</v>
      </c>
      <c r="L11308" t="str">
        <f t="shared" si="176"/>
        <v>12803|Aug-2011</v>
      </c>
    </row>
    <row r="11309" spans="1:12">
      <c r="A11309">
        <v>539897</v>
      </c>
      <c r="B11309" t="s">
        <v>209</v>
      </c>
      <c r="C11309" t="s">
        <v>29</v>
      </c>
      <c r="D11309">
        <v>4</v>
      </c>
      <c r="E11309" s="1">
        <v>40762.501388888893</v>
      </c>
      <c r="F11309">
        <v>3.39</v>
      </c>
      <c r="G11309">
        <v>13622</v>
      </c>
      <c r="H11309" t="s">
        <v>126</v>
      </c>
      <c r="I11309" t="str">
        <f>IF(AND(LEFT(OnlineRetail[[#This Row],[InvoiceNo]],1)&lt;&gt;"C",OnlineRetail[[#This Row],[CustomerID]]&lt;&gt;""),"Yes","No")</f>
        <v>Yes</v>
      </c>
      <c r="J11309" s="4">
        <f>EOMONTH(OnlineRetail[[#This Row],[InvoiceDate]],-1)+1</f>
        <v>40756</v>
      </c>
      <c r="K11309" s="6">
        <f>OnlineRetail[[#This Row],[Quantity]]*OnlineRetail[[#This Row],[UnitPrice]]</f>
        <v>13.56</v>
      </c>
      <c r="L11309" t="str">
        <f t="shared" si="176"/>
        <v>13622|Aug-2011</v>
      </c>
    </row>
    <row r="11310" spans="1:12">
      <c r="A11310">
        <v>541472</v>
      </c>
      <c r="B11310" t="s">
        <v>246</v>
      </c>
      <c r="C11310" t="s">
        <v>40</v>
      </c>
      <c r="D11310">
        <v>4</v>
      </c>
      <c r="E11310" s="1">
        <v>40762.50277777778</v>
      </c>
      <c r="F11310">
        <v>4.95</v>
      </c>
      <c r="G11310">
        <v>13993</v>
      </c>
      <c r="H11310" t="s">
        <v>10</v>
      </c>
      <c r="I11310" t="str">
        <f>IF(AND(LEFT(OnlineRetail[[#This Row],[InvoiceNo]],1)&lt;&gt;"C",OnlineRetail[[#This Row],[CustomerID]]&lt;&gt;""),"Yes","No")</f>
        <v>Yes</v>
      </c>
      <c r="J11310" s="4">
        <f>EOMONTH(OnlineRetail[[#This Row],[InvoiceDate]],-1)+1</f>
        <v>40756</v>
      </c>
      <c r="K11310" s="6">
        <f>OnlineRetail[[#This Row],[Quantity]]*OnlineRetail[[#This Row],[UnitPrice]]</f>
        <v>19.8</v>
      </c>
      <c r="L11310" t="str">
        <f t="shared" si="176"/>
        <v>13993|Aug-2011</v>
      </c>
    </row>
    <row r="11311" spans="1:12">
      <c r="A11311">
        <v>552518</v>
      </c>
      <c r="B11311" t="s">
        <v>220</v>
      </c>
      <c r="C11311" t="s">
        <v>83</v>
      </c>
      <c r="D11311">
        <v>17</v>
      </c>
      <c r="E11311" s="1">
        <v>40762.506249999999</v>
      </c>
      <c r="F11311">
        <v>1.25</v>
      </c>
      <c r="G11311">
        <v>12507</v>
      </c>
      <c r="H11311" t="s">
        <v>10</v>
      </c>
      <c r="I11311" t="str">
        <f>IF(AND(LEFT(OnlineRetail[[#This Row],[InvoiceNo]],1)&lt;&gt;"C",OnlineRetail[[#This Row],[CustomerID]]&lt;&gt;""),"Yes","No")</f>
        <v>Yes</v>
      </c>
      <c r="J11311" s="4">
        <f>EOMONTH(OnlineRetail[[#This Row],[InvoiceDate]],-1)+1</f>
        <v>40756</v>
      </c>
      <c r="K11311" s="6">
        <f>OnlineRetail[[#This Row],[Quantity]]*OnlineRetail[[#This Row],[UnitPrice]]</f>
        <v>21.25</v>
      </c>
      <c r="L11311" t="str">
        <f t="shared" si="176"/>
        <v>12507|Aug-2011</v>
      </c>
    </row>
    <row r="11312" spans="1:12">
      <c r="A11312">
        <v>540691</v>
      </c>
      <c r="B11312" t="s">
        <v>270</v>
      </c>
      <c r="C11312" t="s">
        <v>53</v>
      </c>
      <c r="D11312">
        <v>9</v>
      </c>
      <c r="E11312" s="1">
        <v>40762.509722222218</v>
      </c>
      <c r="F11312">
        <v>0.85</v>
      </c>
      <c r="G11312">
        <v>13024</v>
      </c>
      <c r="H11312" t="s">
        <v>10</v>
      </c>
      <c r="I11312" t="str">
        <f>IF(AND(LEFT(OnlineRetail[[#This Row],[InvoiceNo]],1)&lt;&gt;"C",OnlineRetail[[#This Row],[CustomerID]]&lt;&gt;""),"Yes","No")</f>
        <v>Yes</v>
      </c>
      <c r="J11312" s="4">
        <f>EOMONTH(OnlineRetail[[#This Row],[InvoiceDate]],-1)+1</f>
        <v>40756</v>
      </c>
      <c r="K11312" s="6">
        <f>OnlineRetail[[#This Row],[Quantity]]*OnlineRetail[[#This Row],[UnitPrice]]</f>
        <v>7.6499999999999995</v>
      </c>
      <c r="L11312" t="str">
        <f t="shared" si="176"/>
        <v>13024|Aug-2011</v>
      </c>
    </row>
    <row r="11313" spans="1:12">
      <c r="A11313">
        <v>555986</v>
      </c>
      <c r="B11313" t="s">
        <v>254</v>
      </c>
      <c r="C11313" t="s">
        <v>21</v>
      </c>
      <c r="D11313">
        <v>7</v>
      </c>
      <c r="E11313" s="1">
        <v>40762.509722222218</v>
      </c>
      <c r="F11313">
        <v>2.5499999999999998</v>
      </c>
      <c r="G11313">
        <v>14121</v>
      </c>
      <c r="H11313" t="s">
        <v>10</v>
      </c>
      <c r="I11313" t="str">
        <f>IF(AND(LEFT(OnlineRetail[[#This Row],[InvoiceNo]],1)&lt;&gt;"C",OnlineRetail[[#This Row],[CustomerID]]&lt;&gt;""),"Yes","No")</f>
        <v>Yes</v>
      </c>
      <c r="J11313" s="4">
        <f>EOMONTH(OnlineRetail[[#This Row],[InvoiceDate]],-1)+1</f>
        <v>40756</v>
      </c>
      <c r="K11313" s="6">
        <f>OnlineRetail[[#This Row],[Quantity]]*OnlineRetail[[#This Row],[UnitPrice]]</f>
        <v>17.849999999999998</v>
      </c>
      <c r="L11313" t="str">
        <f t="shared" si="176"/>
        <v>14121|Aug-2011</v>
      </c>
    </row>
    <row r="11314" spans="1:12">
      <c r="A11314">
        <v>545122</v>
      </c>
      <c r="B11314" t="s">
        <v>256</v>
      </c>
      <c r="C11314" t="s">
        <v>48</v>
      </c>
      <c r="D11314">
        <v>18</v>
      </c>
      <c r="E11314" s="1">
        <v>40762.513194444437</v>
      </c>
      <c r="F11314">
        <v>2.5499999999999998</v>
      </c>
      <c r="G11314">
        <v>13203</v>
      </c>
      <c r="H11314" t="s">
        <v>10</v>
      </c>
      <c r="I11314" t="str">
        <f>IF(AND(LEFT(OnlineRetail[[#This Row],[InvoiceNo]],1)&lt;&gt;"C",OnlineRetail[[#This Row],[CustomerID]]&lt;&gt;""),"Yes","No")</f>
        <v>Yes</v>
      </c>
      <c r="J11314" s="4">
        <f>EOMONTH(OnlineRetail[[#This Row],[InvoiceDate]],-1)+1</f>
        <v>40756</v>
      </c>
      <c r="K11314" s="6">
        <f>OnlineRetail[[#This Row],[Quantity]]*OnlineRetail[[#This Row],[UnitPrice]]</f>
        <v>45.9</v>
      </c>
      <c r="L11314" t="str">
        <f t="shared" si="176"/>
        <v>13203|Aug-2011</v>
      </c>
    </row>
    <row r="11315" spans="1:12">
      <c r="A11315">
        <v>543817</v>
      </c>
      <c r="B11315" t="s">
        <v>138</v>
      </c>
      <c r="C11315" t="s">
        <v>19</v>
      </c>
      <c r="D11315">
        <v>22</v>
      </c>
      <c r="E11315" s="1">
        <v>40762.520833333343</v>
      </c>
      <c r="F11315">
        <v>7.95</v>
      </c>
      <c r="G11315">
        <v>13872</v>
      </c>
      <c r="H11315" t="s">
        <v>10</v>
      </c>
      <c r="I11315" t="str">
        <f>IF(AND(LEFT(OnlineRetail[[#This Row],[InvoiceNo]],1)&lt;&gt;"C",OnlineRetail[[#This Row],[CustomerID]]&lt;&gt;""),"Yes","No")</f>
        <v>Yes</v>
      </c>
      <c r="J11315" s="4">
        <f>EOMONTH(OnlineRetail[[#This Row],[InvoiceDate]],-1)+1</f>
        <v>40756</v>
      </c>
      <c r="K11315" s="6">
        <f>OnlineRetail[[#This Row],[Quantity]]*OnlineRetail[[#This Row],[UnitPrice]]</f>
        <v>174.9</v>
      </c>
      <c r="L11315" t="str">
        <f t="shared" si="176"/>
        <v>13872|Aug-2011</v>
      </c>
    </row>
    <row r="11316" spans="1:12">
      <c r="A11316">
        <v>550469</v>
      </c>
      <c r="B11316" t="s">
        <v>92</v>
      </c>
      <c r="C11316" t="s">
        <v>53</v>
      </c>
      <c r="D11316">
        <v>21</v>
      </c>
      <c r="E11316" s="1">
        <v>40762.520833333343</v>
      </c>
      <c r="F11316">
        <v>4.25</v>
      </c>
      <c r="G11316">
        <v>13675</v>
      </c>
      <c r="H11316" t="s">
        <v>31</v>
      </c>
      <c r="I11316" t="str">
        <f>IF(AND(LEFT(OnlineRetail[[#This Row],[InvoiceNo]],1)&lt;&gt;"C",OnlineRetail[[#This Row],[CustomerID]]&lt;&gt;""),"Yes","No")</f>
        <v>Yes</v>
      </c>
      <c r="J11316" s="4">
        <f>EOMONTH(OnlineRetail[[#This Row],[InvoiceDate]],-1)+1</f>
        <v>40756</v>
      </c>
      <c r="K11316" s="6">
        <f>OnlineRetail[[#This Row],[Quantity]]*OnlineRetail[[#This Row],[UnitPrice]]</f>
        <v>89.25</v>
      </c>
      <c r="L11316" t="str">
        <f t="shared" si="176"/>
        <v>13675|Aug-2011</v>
      </c>
    </row>
    <row r="11317" spans="1:12">
      <c r="A11317">
        <v>539494</v>
      </c>
      <c r="B11317" t="s">
        <v>235</v>
      </c>
      <c r="C11317" t="s">
        <v>19</v>
      </c>
      <c r="D11317">
        <v>21</v>
      </c>
      <c r="E11317" s="1">
        <v>40762.527083333327</v>
      </c>
      <c r="F11317">
        <v>2.1</v>
      </c>
      <c r="G11317">
        <v>14212</v>
      </c>
      <c r="H11317" t="s">
        <v>10</v>
      </c>
      <c r="I11317" t="str">
        <f>IF(AND(LEFT(OnlineRetail[[#This Row],[InvoiceNo]],1)&lt;&gt;"C",OnlineRetail[[#This Row],[CustomerID]]&lt;&gt;""),"Yes","No")</f>
        <v>Yes</v>
      </c>
      <c r="J11317" s="4">
        <f>EOMONTH(OnlineRetail[[#This Row],[InvoiceDate]],-1)+1</f>
        <v>40756</v>
      </c>
      <c r="K11317" s="6">
        <f>OnlineRetail[[#This Row],[Quantity]]*OnlineRetail[[#This Row],[UnitPrice]]</f>
        <v>44.1</v>
      </c>
      <c r="L11317" t="str">
        <f t="shared" si="176"/>
        <v>14212|Aug-2011</v>
      </c>
    </row>
    <row r="11318" spans="1:12">
      <c r="A11318">
        <v>541692</v>
      </c>
      <c r="B11318" t="s">
        <v>173</v>
      </c>
      <c r="C11318" t="s">
        <v>46</v>
      </c>
      <c r="D11318">
        <v>22</v>
      </c>
      <c r="E11318" s="1">
        <v>40762.529166666667</v>
      </c>
      <c r="F11318">
        <v>9.9499999999999993</v>
      </c>
      <c r="G11318">
        <v>13001</v>
      </c>
      <c r="H11318" t="s">
        <v>17</v>
      </c>
      <c r="I11318" t="str">
        <f>IF(AND(LEFT(OnlineRetail[[#This Row],[InvoiceNo]],1)&lt;&gt;"C",OnlineRetail[[#This Row],[CustomerID]]&lt;&gt;""),"Yes","No")</f>
        <v>Yes</v>
      </c>
      <c r="J11318" s="4">
        <f>EOMONTH(OnlineRetail[[#This Row],[InvoiceDate]],-1)+1</f>
        <v>40756</v>
      </c>
      <c r="K11318" s="6">
        <f>OnlineRetail[[#This Row],[Quantity]]*OnlineRetail[[#This Row],[UnitPrice]]</f>
        <v>218.89999999999998</v>
      </c>
      <c r="L11318" t="str">
        <f t="shared" si="176"/>
        <v>13001|Aug-2011</v>
      </c>
    </row>
    <row r="11319" spans="1:12">
      <c r="A11319">
        <v>537322</v>
      </c>
      <c r="B11319" t="s">
        <v>179</v>
      </c>
      <c r="C11319" t="s">
        <v>24</v>
      </c>
      <c r="D11319">
        <v>18</v>
      </c>
      <c r="E11319" s="1">
        <v>40762.529166666667</v>
      </c>
      <c r="F11319">
        <v>0.85</v>
      </c>
      <c r="G11319">
        <v>12501</v>
      </c>
      <c r="H11319" t="s">
        <v>10</v>
      </c>
      <c r="I11319" t="str">
        <f>IF(AND(LEFT(OnlineRetail[[#This Row],[InvoiceNo]],1)&lt;&gt;"C",OnlineRetail[[#This Row],[CustomerID]]&lt;&gt;""),"Yes","No")</f>
        <v>Yes</v>
      </c>
      <c r="J11319" s="4">
        <f>EOMONTH(OnlineRetail[[#This Row],[InvoiceDate]],-1)+1</f>
        <v>40756</v>
      </c>
      <c r="K11319" s="6">
        <f>OnlineRetail[[#This Row],[Quantity]]*OnlineRetail[[#This Row],[UnitPrice]]</f>
        <v>15.299999999999999</v>
      </c>
      <c r="L11319" t="str">
        <f t="shared" si="176"/>
        <v>12501|Aug-2011</v>
      </c>
    </row>
    <row r="11320" spans="1:12">
      <c r="A11320">
        <v>553094</v>
      </c>
      <c r="B11320" t="s">
        <v>237</v>
      </c>
      <c r="C11320" t="s">
        <v>27</v>
      </c>
      <c r="D11320">
        <v>13</v>
      </c>
      <c r="E11320" s="1">
        <v>40762.540972222218</v>
      </c>
      <c r="F11320">
        <v>9.9499999999999993</v>
      </c>
      <c r="G11320">
        <v>12866</v>
      </c>
      <c r="H11320" t="s">
        <v>10</v>
      </c>
      <c r="I11320" t="str">
        <f>IF(AND(LEFT(OnlineRetail[[#This Row],[InvoiceNo]],1)&lt;&gt;"C",OnlineRetail[[#This Row],[CustomerID]]&lt;&gt;""),"Yes","No")</f>
        <v>Yes</v>
      </c>
      <c r="J11320" s="4">
        <f>EOMONTH(OnlineRetail[[#This Row],[InvoiceDate]],-1)+1</f>
        <v>40756</v>
      </c>
      <c r="K11320" s="6">
        <f>OnlineRetail[[#This Row],[Quantity]]*OnlineRetail[[#This Row],[UnitPrice]]</f>
        <v>129.35</v>
      </c>
      <c r="L11320" t="str">
        <f t="shared" si="176"/>
        <v>12866|Aug-2011</v>
      </c>
    </row>
    <row r="11321" spans="1:12">
      <c r="A11321">
        <v>542350</v>
      </c>
      <c r="B11321" t="s">
        <v>124</v>
      </c>
      <c r="C11321" t="s">
        <v>48</v>
      </c>
      <c r="D11321">
        <v>10</v>
      </c>
      <c r="E11321" s="1">
        <v>40762.544444444437</v>
      </c>
      <c r="F11321">
        <v>7.95</v>
      </c>
      <c r="G11321">
        <v>12481</v>
      </c>
      <c r="H11321" t="s">
        <v>36</v>
      </c>
      <c r="I11321" t="str">
        <f>IF(AND(LEFT(OnlineRetail[[#This Row],[InvoiceNo]],1)&lt;&gt;"C",OnlineRetail[[#This Row],[CustomerID]]&lt;&gt;""),"Yes","No")</f>
        <v>Yes</v>
      </c>
      <c r="J11321" s="4">
        <f>EOMONTH(OnlineRetail[[#This Row],[InvoiceDate]],-1)+1</f>
        <v>40756</v>
      </c>
      <c r="K11321" s="6">
        <f>OnlineRetail[[#This Row],[Quantity]]*OnlineRetail[[#This Row],[UnitPrice]]</f>
        <v>79.5</v>
      </c>
      <c r="L11321" t="str">
        <f t="shared" si="176"/>
        <v>12481|Aug-2011</v>
      </c>
    </row>
    <row r="11322" spans="1:12">
      <c r="A11322">
        <v>547356</v>
      </c>
      <c r="B11322" t="s">
        <v>32</v>
      </c>
      <c r="C11322" t="s">
        <v>12</v>
      </c>
      <c r="D11322">
        <v>10</v>
      </c>
      <c r="E11322" s="1">
        <v>40762.548611111109</v>
      </c>
      <c r="F11322">
        <v>2.5499999999999998</v>
      </c>
      <c r="G11322">
        <v>14020</v>
      </c>
      <c r="H11322" t="s">
        <v>10</v>
      </c>
      <c r="I11322" t="str">
        <f>IF(AND(LEFT(OnlineRetail[[#This Row],[InvoiceNo]],1)&lt;&gt;"C",OnlineRetail[[#This Row],[CustomerID]]&lt;&gt;""),"Yes","No")</f>
        <v>Yes</v>
      </c>
      <c r="J11322" s="4">
        <f>EOMONTH(OnlineRetail[[#This Row],[InvoiceDate]],-1)+1</f>
        <v>40756</v>
      </c>
      <c r="K11322" s="6">
        <f>OnlineRetail[[#This Row],[Quantity]]*OnlineRetail[[#This Row],[UnitPrice]]</f>
        <v>25.5</v>
      </c>
      <c r="L11322" t="str">
        <f t="shared" si="176"/>
        <v>14020|Aug-2011</v>
      </c>
    </row>
    <row r="11323" spans="1:12">
      <c r="A11323">
        <v>553169</v>
      </c>
      <c r="B11323" t="s">
        <v>133</v>
      </c>
      <c r="C11323" t="s">
        <v>21</v>
      </c>
      <c r="D11323">
        <v>23</v>
      </c>
      <c r="E11323" s="1">
        <v>40762.552083333343</v>
      </c>
      <c r="F11323">
        <v>0.85</v>
      </c>
      <c r="G11323">
        <v>13362</v>
      </c>
      <c r="H11323" t="s">
        <v>10</v>
      </c>
      <c r="I11323" t="str">
        <f>IF(AND(LEFT(OnlineRetail[[#This Row],[InvoiceNo]],1)&lt;&gt;"C",OnlineRetail[[#This Row],[CustomerID]]&lt;&gt;""),"Yes","No")</f>
        <v>Yes</v>
      </c>
      <c r="J11323" s="4">
        <f>EOMONTH(OnlineRetail[[#This Row],[InvoiceDate]],-1)+1</f>
        <v>40756</v>
      </c>
      <c r="K11323" s="6">
        <f>OnlineRetail[[#This Row],[Quantity]]*OnlineRetail[[#This Row],[UnitPrice]]</f>
        <v>19.55</v>
      </c>
      <c r="L11323" t="str">
        <f t="shared" si="176"/>
        <v>13362|Aug-2011</v>
      </c>
    </row>
    <row r="11324" spans="1:12">
      <c r="A11324">
        <v>547989</v>
      </c>
      <c r="B11324" t="s">
        <v>256</v>
      </c>
      <c r="C11324" t="s">
        <v>19</v>
      </c>
      <c r="D11324">
        <v>7</v>
      </c>
      <c r="E11324" s="1">
        <v>40762.563194444447</v>
      </c>
      <c r="F11324">
        <v>5.95</v>
      </c>
      <c r="G11324">
        <v>12356</v>
      </c>
      <c r="H11324" t="s">
        <v>10</v>
      </c>
      <c r="I11324" t="str">
        <f>IF(AND(LEFT(OnlineRetail[[#This Row],[InvoiceNo]],1)&lt;&gt;"C",OnlineRetail[[#This Row],[CustomerID]]&lt;&gt;""),"Yes","No")</f>
        <v>Yes</v>
      </c>
      <c r="J11324" s="4">
        <f>EOMONTH(OnlineRetail[[#This Row],[InvoiceDate]],-1)+1</f>
        <v>40756</v>
      </c>
      <c r="K11324" s="6">
        <f>OnlineRetail[[#This Row],[Quantity]]*OnlineRetail[[#This Row],[UnitPrice]]</f>
        <v>41.65</v>
      </c>
      <c r="L11324" t="str">
        <f t="shared" si="176"/>
        <v>12356|Aug-2011</v>
      </c>
    </row>
    <row r="11325" spans="1:12">
      <c r="A11325">
        <v>552645</v>
      </c>
      <c r="B11325" t="s">
        <v>195</v>
      </c>
      <c r="C11325" t="s">
        <v>19</v>
      </c>
      <c r="D11325">
        <v>23</v>
      </c>
      <c r="E11325" s="1">
        <v>40762.563888888893</v>
      </c>
      <c r="F11325">
        <v>7.95</v>
      </c>
      <c r="G11325">
        <v>12981</v>
      </c>
      <c r="H11325" t="s">
        <v>10</v>
      </c>
      <c r="I11325" t="str">
        <f>IF(AND(LEFT(OnlineRetail[[#This Row],[InvoiceNo]],1)&lt;&gt;"C",OnlineRetail[[#This Row],[CustomerID]]&lt;&gt;""),"Yes","No")</f>
        <v>Yes</v>
      </c>
      <c r="J11325" s="4">
        <f>EOMONTH(OnlineRetail[[#This Row],[InvoiceDate]],-1)+1</f>
        <v>40756</v>
      </c>
      <c r="K11325" s="6">
        <f>OnlineRetail[[#This Row],[Quantity]]*OnlineRetail[[#This Row],[UnitPrice]]</f>
        <v>182.85</v>
      </c>
      <c r="L11325" t="str">
        <f t="shared" si="176"/>
        <v>12981|Aug-2011</v>
      </c>
    </row>
    <row r="11326" spans="1:12">
      <c r="A11326">
        <v>545495</v>
      </c>
      <c r="B11326" t="s">
        <v>154</v>
      </c>
      <c r="C11326" t="s">
        <v>42</v>
      </c>
      <c r="D11326">
        <v>19</v>
      </c>
      <c r="E11326" s="1">
        <v>40762.577777777777</v>
      </c>
      <c r="F11326">
        <v>4.95</v>
      </c>
      <c r="G11326">
        <v>12710</v>
      </c>
      <c r="H11326" t="s">
        <v>10</v>
      </c>
      <c r="I11326" t="str">
        <f>IF(AND(LEFT(OnlineRetail[[#This Row],[InvoiceNo]],1)&lt;&gt;"C",OnlineRetail[[#This Row],[CustomerID]]&lt;&gt;""),"Yes","No")</f>
        <v>Yes</v>
      </c>
      <c r="J11326" s="4">
        <f>EOMONTH(OnlineRetail[[#This Row],[InvoiceDate]],-1)+1</f>
        <v>40756</v>
      </c>
      <c r="K11326" s="6">
        <f>OnlineRetail[[#This Row],[Quantity]]*OnlineRetail[[#This Row],[UnitPrice]]</f>
        <v>94.05</v>
      </c>
      <c r="L11326" t="str">
        <f t="shared" si="176"/>
        <v>12710|Aug-2011</v>
      </c>
    </row>
    <row r="11327" spans="1:12">
      <c r="A11327">
        <v>548665</v>
      </c>
      <c r="B11327" t="s">
        <v>255</v>
      </c>
      <c r="C11327" t="s">
        <v>53</v>
      </c>
      <c r="D11327">
        <v>23</v>
      </c>
      <c r="E11327" s="1">
        <v>40762.584722222222</v>
      </c>
      <c r="F11327">
        <v>2.5499999999999998</v>
      </c>
      <c r="G11327">
        <v>13783</v>
      </c>
      <c r="H11327" t="s">
        <v>10</v>
      </c>
      <c r="I11327" t="str">
        <f>IF(AND(LEFT(OnlineRetail[[#This Row],[InvoiceNo]],1)&lt;&gt;"C",OnlineRetail[[#This Row],[CustomerID]]&lt;&gt;""),"Yes","No")</f>
        <v>Yes</v>
      </c>
      <c r="J11327" s="4">
        <f>EOMONTH(OnlineRetail[[#This Row],[InvoiceDate]],-1)+1</f>
        <v>40756</v>
      </c>
      <c r="K11327" s="6">
        <f>OnlineRetail[[#This Row],[Quantity]]*OnlineRetail[[#This Row],[UnitPrice]]</f>
        <v>58.65</v>
      </c>
      <c r="L11327" t="str">
        <f t="shared" si="176"/>
        <v>13783|Aug-2011</v>
      </c>
    </row>
    <row r="11328" spans="1:12">
      <c r="A11328">
        <v>555825</v>
      </c>
      <c r="B11328" t="s">
        <v>285</v>
      </c>
      <c r="C11328" t="s">
        <v>24</v>
      </c>
      <c r="D11328">
        <v>21</v>
      </c>
      <c r="E11328" s="1">
        <v>40762.599305555559</v>
      </c>
      <c r="F11328">
        <v>7.95</v>
      </c>
      <c r="G11328">
        <v>13398</v>
      </c>
      <c r="H11328" t="s">
        <v>10</v>
      </c>
      <c r="I11328" t="str">
        <f>IF(AND(LEFT(OnlineRetail[[#This Row],[InvoiceNo]],1)&lt;&gt;"C",OnlineRetail[[#This Row],[CustomerID]]&lt;&gt;""),"Yes","No")</f>
        <v>Yes</v>
      </c>
      <c r="J11328" s="4">
        <f>EOMONTH(OnlineRetail[[#This Row],[InvoiceDate]],-1)+1</f>
        <v>40756</v>
      </c>
      <c r="K11328" s="6">
        <f>OnlineRetail[[#This Row],[Quantity]]*OnlineRetail[[#This Row],[UnitPrice]]</f>
        <v>166.95000000000002</v>
      </c>
      <c r="L11328" t="str">
        <f t="shared" si="176"/>
        <v>13398|Aug-2011</v>
      </c>
    </row>
    <row r="11329" spans="1:12">
      <c r="A11329">
        <v>552739</v>
      </c>
      <c r="B11329" t="s">
        <v>256</v>
      </c>
      <c r="C11329" t="s">
        <v>33</v>
      </c>
      <c r="D11329">
        <v>15</v>
      </c>
      <c r="E11329" s="1">
        <v>40762.603472222218</v>
      </c>
      <c r="F11329">
        <v>5.95</v>
      </c>
      <c r="G11329">
        <v>12893</v>
      </c>
      <c r="H11329" t="s">
        <v>10</v>
      </c>
      <c r="I11329" t="str">
        <f>IF(AND(LEFT(OnlineRetail[[#This Row],[InvoiceNo]],1)&lt;&gt;"C",OnlineRetail[[#This Row],[CustomerID]]&lt;&gt;""),"Yes","No")</f>
        <v>Yes</v>
      </c>
      <c r="J11329" s="4">
        <f>EOMONTH(OnlineRetail[[#This Row],[InvoiceDate]],-1)+1</f>
        <v>40756</v>
      </c>
      <c r="K11329" s="6">
        <f>OnlineRetail[[#This Row],[Quantity]]*OnlineRetail[[#This Row],[UnitPrice]]</f>
        <v>89.25</v>
      </c>
      <c r="L11329" t="str">
        <f t="shared" si="176"/>
        <v>12893|Aug-2011</v>
      </c>
    </row>
    <row r="11330" spans="1:12">
      <c r="A11330">
        <v>539010</v>
      </c>
      <c r="B11330" t="s">
        <v>299</v>
      </c>
      <c r="C11330" t="s">
        <v>12</v>
      </c>
      <c r="D11330">
        <v>13</v>
      </c>
      <c r="E11330" s="1">
        <v>40762.604861111111</v>
      </c>
      <c r="F11330">
        <v>0.85</v>
      </c>
      <c r="G11330">
        <v>14158</v>
      </c>
      <c r="H11330" t="s">
        <v>10</v>
      </c>
      <c r="I11330" t="str">
        <f>IF(AND(LEFT(OnlineRetail[[#This Row],[InvoiceNo]],1)&lt;&gt;"C",OnlineRetail[[#This Row],[CustomerID]]&lt;&gt;""),"Yes","No")</f>
        <v>Yes</v>
      </c>
      <c r="J11330" s="4">
        <f>EOMONTH(OnlineRetail[[#This Row],[InvoiceDate]],-1)+1</f>
        <v>40756</v>
      </c>
      <c r="K11330" s="6">
        <f>OnlineRetail[[#This Row],[Quantity]]*OnlineRetail[[#This Row],[UnitPrice]]</f>
        <v>11.049999999999999</v>
      </c>
      <c r="L11330" t="str">
        <f t="shared" ref="L11330:L11393" si="177">IF(I11330="Yes",G11330&amp;"|"&amp;TEXT(J11330,"mmm-yyyy"),"")</f>
        <v>14158|Aug-2011</v>
      </c>
    </row>
    <row r="11331" spans="1:12">
      <c r="A11331">
        <v>554618</v>
      </c>
      <c r="B11331" t="s">
        <v>187</v>
      </c>
      <c r="C11331" t="s">
        <v>27</v>
      </c>
      <c r="D11331">
        <v>12</v>
      </c>
      <c r="E11331" s="1">
        <v>40762.612500000003</v>
      </c>
      <c r="F11331">
        <v>7.95</v>
      </c>
      <c r="G11331">
        <v>12895</v>
      </c>
      <c r="H11331" t="s">
        <v>10</v>
      </c>
      <c r="I11331" t="str">
        <f>IF(AND(LEFT(OnlineRetail[[#This Row],[InvoiceNo]],1)&lt;&gt;"C",OnlineRetail[[#This Row],[CustomerID]]&lt;&gt;""),"Yes","No")</f>
        <v>Yes</v>
      </c>
      <c r="J11331" s="4">
        <f>EOMONTH(OnlineRetail[[#This Row],[InvoiceDate]],-1)+1</f>
        <v>40756</v>
      </c>
      <c r="K11331" s="6">
        <f>OnlineRetail[[#This Row],[Quantity]]*OnlineRetail[[#This Row],[UnitPrice]]</f>
        <v>95.4</v>
      </c>
      <c r="L11331" t="str">
        <f t="shared" si="177"/>
        <v>12895|Aug-2011</v>
      </c>
    </row>
    <row r="11332" spans="1:12">
      <c r="A11332">
        <v>543063</v>
      </c>
      <c r="B11332" t="s">
        <v>244</v>
      </c>
      <c r="C11332" t="s">
        <v>14</v>
      </c>
      <c r="D11332">
        <v>7</v>
      </c>
      <c r="E11332" s="1">
        <v>40762.612500000003</v>
      </c>
      <c r="F11332">
        <v>5.95</v>
      </c>
      <c r="G11332">
        <v>13367</v>
      </c>
      <c r="H11332" t="s">
        <v>10</v>
      </c>
      <c r="I11332" t="str">
        <f>IF(AND(LEFT(OnlineRetail[[#This Row],[InvoiceNo]],1)&lt;&gt;"C",OnlineRetail[[#This Row],[CustomerID]]&lt;&gt;""),"Yes","No")</f>
        <v>Yes</v>
      </c>
      <c r="J11332" s="4">
        <f>EOMONTH(OnlineRetail[[#This Row],[InvoiceDate]],-1)+1</f>
        <v>40756</v>
      </c>
      <c r="K11332" s="6">
        <f>OnlineRetail[[#This Row],[Quantity]]*OnlineRetail[[#This Row],[UnitPrice]]</f>
        <v>41.65</v>
      </c>
      <c r="L11332" t="str">
        <f t="shared" si="177"/>
        <v>13367|Aug-2011</v>
      </c>
    </row>
    <row r="11333" spans="1:12">
      <c r="A11333">
        <v>544895</v>
      </c>
      <c r="B11333" t="s">
        <v>289</v>
      </c>
      <c r="C11333" t="s">
        <v>46</v>
      </c>
      <c r="D11333">
        <v>20</v>
      </c>
      <c r="E11333" s="1">
        <v>40762.618055555547</v>
      </c>
      <c r="F11333">
        <v>2.1</v>
      </c>
      <c r="G11333">
        <v>14265</v>
      </c>
      <c r="H11333" t="s">
        <v>10</v>
      </c>
      <c r="I11333" t="str">
        <f>IF(AND(LEFT(OnlineRetail[[#This Row],[InvoiceNo]],1)&lt;&gt;"C",OnlineRetail[[#This Row],[CustomerID]]&lt;&gt;""),"Yes","No")</f>
        <v>Yes</v>
      </c>
      <c r="J11333" s="4">
        <f>EOMONTH(OnlineRetail[[#This Row],[InvoiceDate]],-1)+1</f>
        <v>40756</v>
      </c>
      <c r="K11333" s="6">
        <f>OnlineRetail[[#This Row],[Quantity]]*OnlineRetail[[#This Row],[UnitPrice]]</f>
        <v>42</v>
      </c>
      <c r="L11333" t="str">
        <f t="shared" si="177"/>
        <v>14265|Aug-2011</v>
      </c>
    </row>
    <row r="11334" spans="1:12">
      <c r="A11334">
        <v>538710</v>
      </c>
      <c r="B11334" t="s">
        <v>74</v>
      </c>
      <c r="C11334" t="s">
        <v>39</v>
      </c>
      <c r="D11334">
        <v>8</v>
      </c>
      <c r="E11334" s="1">
        <v>40762.619444444441</v>
      </c>
      <c r="F11334">
        <v>1.25</v>
      </c>
      <c r="G11334">
        <v>13000</v>
      </c>
      <c r="H11334" t="s">
        <v>126</v>
      </c>
      <c r="I11334" t="str">
        <f>IF(AND(LEFT(OnlineRetail[[#This Row],[InvoiceNo]],1)&lt;&gt;"C",OnlineRetail[[#This Row],[CustomerID]]&lt;&gt;""),"Yes","No")</f>
        <v>Yes</v>
      </c>
      <c r="J11334" s="4">
        <f>EOMONTH(OnlineRetail[[#This Row],[InvoiceDate]],-1)+1</f>
        <v>40756</v>
      </c>
      <c r="K11334" s="6">
        <f>OnlineRetail[[#This Row],[Quantity]]*OnlineRetail[[#This Row],[UnitPrice]]</f>
        <v>10</v>
      </c>
      <c r="L11334" t="str">
        <f t="shared" si="177"/>
        <v>13000|Aug-2011</v>
      </c>
    </row>
    <row r="11335" spans="1:12">
      <c r="A11335">
        <v>543616</v>
      </c>
      <c r="B11335" t="s">
        <v>56</v>
      </c>
      <c r="C11335" t="s">
        <v>39</v>
      </c>
      <c r="D11335">
        <v>7</v>
      </c>
      <c r="E11335" s="1">
        <v>40762.620138888888</v>
      </c>
      <c r="F11335">
        <v>0.85</v>
      </c>
      <c r="G11335">
        <v>12801</v>
      </c>
      <c r="H11335" t="s">
        <v>17</v>
      </c>
      <c r="I11335" t="str">
        <f>IF(AND(LEFT(OnlineRetail[[#This Row],[InvoiceNo]],1)&lt;&gt;"C",OnlineRetail[[#This Row],[CustomerID]]&lt;&gt;""),"Yes","No")</f>
        <v>Yes</v>
      </c>
      <c r="J11335" s="4">
        <f>EOMONTH(OnlineRetail[[#This Row],[InvoiceDate]],-1)+1</f>
        <v>40756</v>
      </c>
      <c r="K11335" s="6">
        <f>OnlineRetail[[#This Row],[Quantity]]*OnlineRetail[[#This Row],[UnitPrice]]</f>
        <v>5.95</v>
      </c>
      <c r="L11335" t="str">
        <f t="shared" si="177"/>
        <v>12801|Aug-2011</v>
      </c>
    </row>
    <row r="11336" spans="1:12">
      <c r="A11336">
        <v>554934</v>
      </c>
      <c r="B11336" t="s">
        <v>34</v>
      </c>
      <c r="C11336" t="s">
        <v>19</v>
      </c>
      <c r="D11336">
        <v>10</v>
      </c>
      <c r="E11336" s="1">
        <v>40762.621527777781</v>
      </c>
      <c r="F11336">
        <v>3.39</v>
      </c>
      <c r="G11336">
        <v>12662</v>
      </c>
      <c r="H11336" t="s">
        <v>10</v>
      </c>
      <c r="I11336" t="str">
        <f>IF(AND(LEFT(OnlineRetail[[#This Row],[InvoiceNo]],1)&lt;&gt;"C",OnlineRetail[[#This Row],[CustomerID]]&lt;&gt;""),"Yes","No")</f>
        <v>Yes</v>
      </c>
      <c r="J11336" s="4">
        <f>EOMONTH(OnlineRetail[[#This Row],[InvoiceDate]],-1)+1</f>
        <v>40756</v>
      </c>
      <c r="K11336" s="6">
        <f>OnlineRetail[[#This Row],[Quantity]]*OnlineRetail[[#This Row],[UnitPrice]]</f>
        <v>33.9</v>
      </c>
      <c r="L11336" t="str">
        <f t="shared" si="177"/>
        <v>12662|Aug-2011</v>
      </c>
    </row>
    <row r="11337" spans="1:12">
      <c r="A11337">
        <v>555693</v>
      </c>
      <c r="B11337" t="s">
        <v>191</v>
      </c>
      <c r="C11337" t="s">
        <v>12</v>
      </c>
      <c r="D11337">
        <v>23</v>
      </c>
      <c r="E11337" s="1">
        <v>40762.644444444442</v>
      </c>
      <c r="F11337">
        <v>9.9499999999999993</v>
      </c>
      <c r="G11337">
        <v>13208</v>
      </c>
      <c r="H11337" t="s">
        <v>22</v>
      </c>
      <c r="I11337" t="str">
        <f>IF(AND(LEFT(OnlineRetail[[#This Row],[InvoiceNo]],1)&lt;&gt;"C",OnlineRetail[[#This Row],[CustomerID]]&lt;&gt;""),"Yes","No")</f>
        <v>Yes</v>
      </c>
      <c r="J11337" s="4">
        <f>EOMONTH(OnlineRetail[[#This Row],[InvoiceDate]],-1)+1</f>
        <v>40756</v>
      </c>
      <c r="K11337" s="6">
        <f>OnlineRetail[[#This Row],[Quantity]]*OnlineRetail[[#This Row],[UnitPrice]]</f>
        <v>228.85</v>
      </c>
      <c r="L11337" t="str">
        <f t="shared" si="177"/>
        <v>13208|Aug-2011</v>
      </c>
    </row>
    <row r="11338" spans="1:12">
      <c r="A11338">
        <v>552173</v>
      </c>
      <c r="B11338" t="s">
        <v>100</v>
      </c>
      <c r="C11338" t="s">
        <v>19</v>
      </c>
      <c r="D11338">
        <v>24</v>
      </c>
      <c r="E11338" s="1">
        <v>40762.651388888888</v>
      </c>
      <c r="F11338">
        <v>1.65</v>
      </c>
      <c r="G11338">
        <v>13191</v>
      </c>
      <c r="H11338" t="s">
        <v>22</v>
      </c>
      <c r="I11338" t="str">
        <f>IF(AND(LEFT(OnlineRetail[[#This Row],[InvoiceNo]],1)&lt;&gt;"C",OnlineRetail[[#This Row],[CustomerID]]&lt;&gt;""),"Yes","No")</f>
        <v>Yes</v>
      </c>
      <c r="J11338" s="4">
        <f>EOMONTH(OnlineRetail[[#This Row],[InvoiceDate]],-1)+1</f>
        <v>40756</v>
      </c>
      <c r="K11338" s="6">
        <f>OnlineRetail[[#This Row],[Quantity]]*OnlineRetail[[#This Row],[UnitPrice]]</f>
        <v>39.599999999999994</v>
      </c>
      <c r="L11338" t="str">
        <f t="shared" si="177"/>
        <v>13191|Aug-2011</v>
      </c>
    </row>
    <row r="11339" spans="1:12">
      <c r="A11339">
        <v>556184</v>
      </c>
      <c r="B11339" t="s">
        <v>178</v>
      </c>
      <c r="C11339" t="s">
        <v>62</v>
      </c>
      <c r="D11339">
        <v>1</v>
      </c>
      <c r="E11339" s="1">
        <v>40762.652083333327</v>
      </c>
      <c r="F11339">
        <v>2.5499999999999998</v>
      </c>
      <c r="G11339">
        <v>12736</v>
      </c>
      <c r="H11339" t="s">
        <v>10</v>
      </c>
      <c r="I11339" t="str">
        <f>IF(AND(LEFT(OnlineRetail[[#This Row],[InvoiceNo]],1)&lt;&gt;"C",OnlineRetail[[#This Row],[CustomerID]]&lt;&gt;""),"Yes","No")</f>
        <v>Yes</v>
      </c>
      <c r="J11339" s="4">
        <f>EOMONTH(OnlineRetail[[#This Row],[InvoiceDate]],-1)+1</f>
        <v>40756</v>
      </c>
      <c r="K11339" s="6">
        <f>OnlineRetail[[#This Row],[Quantity]]*OnlineRetail[[#This Row],[UnitPrice]]</f>
        <v>2.5499999999999998</v>
      </c>
      <c r="L11339" t="str">
        <f t="shared" si="177"/>
        <v>12736|Aug-2011</v>
      </c>
    </row>
    <row r="11340" spans="1:12">
      <c r="A11340">
        <v>555175</v>
      </c>
      <c r="B11340" t="s">
        <v>196</v>
      </c>
      <c r="C11340" t="s">
        <v>62</v>
      </c>
      <c r="D11340">
        <v>4</v>
      </c>
      <c r="E11340" s="1">
        <v>40762.665972222218</v>
      </c>
      <c r="F11340">
        <v>1.65</v>
      </c>
      <c r="G11340">
        <v>13844</v>
      </c>
      <c r="H11340" t="s">
        <v>121</v>
      </c>
      <c r="I11340" t="str">
        <f>IF(AND(LEFT(OnlineRetail[[#This Row],[InvoiceNo]],1)&lt;&gt;"C",OnlineRetail[[#This Row],[CustomerID]]&lt;&gt;""),"Yes","No")</f>
        <v>Yes</v>
      </c>
      <c r="J11340" s="4">
        <f>EOMONTH(OnlineRetail[[#This Row],[InvoiceDate]],-1)+1</f>
        <v>40756</v>
      </c>
      <c r="K11340" s="6">
        <f>OnlineRetail[[#This Row],[Quantity]]*OnlineRetail[[#This Row],[UnitPrice]]</f>
        <v>6.6</v>
      </c>
      <c r="L11340" t="str">
        <f t="shared" si="177"/>
        <v>13844|Aug-2011</v>
      </c>
    </row>
    <row r="11341" spans="1:12" hidden="1">
      <c r="A11341">
        <v>555382</v>
      </c>
      <c r="B11341" t="s">
        <v>45</v>
      </c>
      <c r="C11341" t="s">
        <v>16</v>
      </c>
      <c r="D11341">
        <v>14</v>
      </c>
      <c r="E11341" s="1">
        <v>40762.666666666657</v>
      </c>
      <c r="F11341">
        <v>0.85</v>
      </c>
      <c r="H11341" t="s">
        <v>10</v>
      </c>
      <c r="I11341" t="str">
        <f>IF(AND(LEFT(OnlineRetail[[#This Row],[InvoiceNo]],1)&lt;&gt;"C",OnlineRetail[[#This Row],[CustomerID]]&lt;&gt;""),"Yes","No")</f>
        <v>No</v>
      </c>
      <c r="J11341" s="4">
        <f>EOMONTH(OnlineRetail[[#This Row],[InvoiceDate]],-1)+1</f>
        <v>40756</v>
      </c>
      <c r="K11341" s="6">
        <f>OnlineRetail[[#This Row],[Quantity]]*OnlineRetail[[#This Row],[UnitPrice]]</f>
        <v>11.9</v>
      </c>
      <c r="L11341" t="str">
        <f t="shared" si="177"/>
        <v/>
      </c>
    </row>
    <row r="11342" spans="1:12">
      <c r="A11342">
        <v>550435</v>
      </c>
      <c r="B11342" t="s">
        <v>61</v>
      </c>
      <c r="C11342" t="s">
        <v>27</v>
      </c>
      <c r="D11342">
        <v>2</v>
      </c>
      <c r="E11342" s="1">
        <v>40762.668749999997</v>
      </c>
      <c r="F11342">
        <v>1.65</v>
      </c>
      <c r="G11342">
        <v>13644</v>
      </c>
      <c r="H11342" t="s">
        <v>17</v>
      </c>
      <c r="I11342" t="str">
        <f>IF(AND(LEFT(OnlineRetail[[#This Row],[InvoiceNo]],1)&lt;&gt;"C",OnlineRetail[[#This Row],[CustomerID]]&lt;&gt;""),"Yes","No")</f>
        <v>Yes</v>
      </c>
      <c r="J11342" s="4">
        <f>EOMONTH(OnlineRetail[[#This Row],[InvoiceDate]],-1)+1</f>
        <v>40756</v>
      </c>
      <c r="K11342" s="6">
        <f>OnlineRetail[[#This Row],[Quantity]]*OnlineRetail[[#This Row],[UnitPrice]]</f>
        <v>3.3</v>
      </c>
      <c r="L11342" t="str">
        <f t="shared" si="177"/>
        <v>13644|Aug-2011</v>
      </c>
    </row>
    <row r="11343" spans="1:12">
      <c r="A11343">
        <v>542939</v>
      </c>
      <c r="B11343" t="s">
        <v>220</v>
      </c>
      <c r="C11343" t="s">
        <v>48</v>
      </c>
      <c r="D11343">
        <v>2</v>
      </c>
      <c r="E11343" s="1">
        <v>40762.679166666669</v>
      </c>
      <c r="F11343">
        <v>7.95</v>
      </c>
      <c r="G11343">
        <v>12481</v>
      </c>
      <c r="H11343" t="s">
        <v>10</v>
      </c>
      <c r="I11343" t="str">
        <f>IF(AND(LEFT(OnlineRetail[[#This Row],[InvoiceNo]],1)&lt;&gt;"C",OnlineRetail[[#This Row],[CustomerID]]&lt;&gt;""),"Yes","No")</f>
        <v>Yes</v>
      </c>
      <c r="J11343" s="4">
        <f>EOMONTH(OnlineRetail[[#This Row],[InvoiceDate]],-1)+1</f>
        <v>40756</v>
      </c>
      <c r="K11343" s="6">
        <f>OnlineRetail[[#This Row],[Quantity]]*OnlineRetail[[#This Row],[UnitPrice]]</f>
        <v>15.9</v>
      </c>
      <c r="L11343" t="str">
        <f t="shared" si="177"/>
        <v>12481|Aug-2011</v>
      </c>
    </row>
    <row r="11344" spans="1:12">
      <c r="A11344">
        <v>539840</v>
      </c>
      <c r="B11344" t="s">
        <v>140</v>
      </c>
      <c r="C11344" t="s">
        <v>27</v>
      </c>
      <c r="D11344">
        <v>5</v>
      </c>
      <c r="E11344" s="1">
        <v>40762.680555555547</v>
      </c>
      <c r="F11344">
        <v>5.95</v>
      </c>
      <c r="G11344">
        <v>12887</v>
      </c>
      <c r="H11344" t="s">
        <v>10</v>
      </c>
      <c r="I11344" t="str">
        <f>IF(AND(LEFT(OnlineRetail[[#This Row],[InvoiceNo]],1)&lt;&gt;"C",OnlineRetail[[#This Row],[CustomerID]]&lt;&gt;""),"Yes","No")</f>
        <v>Yes</v>
      </c>
      <c r="J11344" s="4">
        <f>EOMONTH(OnlineRetail[[#This Row],[InvoiceDate]],-1)+1</f>
        <v>40756</v>
      </c>
      <c r="K11344" s="6">
        <f>OnlineRetail[[#This Row],[Quantity]]*OnlineRetail[[#This Row],[UnitPrice]]</f>
        <v>29.75</v>
      </c>
      <c r="L11344" t="str">
        <f t="shared" si="177"/>
        <v>12887|Aug-2011</v>
      </c>
    </row>
    <row r="11345" spans="1:12">
      <c r="A11345">
        <v>554311</v>
      </c>
      <c r="B11345" t="s">
        <v>172</v>
      </c>
      <c r="C11345" t="s">
        <v>16</v>
      </c>
      <c r="D11345">
        <v>23</v>
      </c>
      <c r="E11345" s="1">
        <v>40762.688888888893</v>
      </c>
      <c r="F11345">
        <v>4.25</v>
      </c>
      <c r="G11345">
        <v>13677</v>
      </c>
      <c r="H11345" t="s">
        <v>10</v>
      </c>
      <c r="I11345" t="str">
        <f>IF(AND(LEFT(OnlineRetail[[#This Row],[InvoiceNo]],1)&lt;&gt;"C",OnlineRetail[[#This Row],[CustomerID]]&lt;&gt;""),"Yes","No")</f>
        <v>Yes</v>
      </c>
      <c r="J11345" s="4">
        <f>EOMONTH(OnlineRetail[[#This Row],[InvoiceDate]],-1)+1</f>
        <v>40756</v>
      </c>
      <c r="K11345" s="6">
        <f>OnlineRetail[[#This Row],[Quantity]]*OnlineRetail[[#This Row],[UnitPrice]]</f>
        <v>97.75</v>
      </c>
      <c r="L11345" t="str">
        <f t="shared" si="177"/>
        <v>13677|Aug-2011</v>
      </c>
    </row>
    <row r="11346" spans="1:12">
      <c r="A11346">
        <v>552569</v>
      </c>
      <c r="B11346" t="s">
        <v>67</v>
      </c>
      <c r="C11346" t="s">
        <v>19</v>
      </c>
      <c r="D11346">
        <v>23</v>
      </c>
      <c r="E11346" s="1">
        <v>40762.689583333333</v>
      </c>
      <c r="F11346">
        <v>4.25</v>
      </c>
      <c r="G11346">
        <v>12739</v>
      </c>
      <c r="H11346" t="s">
        <v>121</v>
      </c>
      <c r="I11346" t="str">
        <f>IF(AND(LEFT(OnlineRetail[[#This Row],[InvoiceNo]],1)&lt;&gt;"C",OnlineRetail[[#This Row],[CustomerID]]&lt;&gt;""),"Yes","No")</f>
        <v>Yes</v>
      </c>
      <c r="J11346" s="4">
        <f>EOMONTH(OnlineRetail[[#This Row],[InvoiceDate]],-1)+1</f>
        <v>40756</v>
      </c>
      <c r="K11346" s="6">
        <f>OnlineRetail[[#This Row],[Quantity]]*OnlineRetail[[#This Row],[UnitPrice]]</f>
        <v>97.75</v>
      </c>
      <c r="L11346" t="str">
        <f t="shared" si="177"/>
        <v>12739|Aug-2011</v>
      </c>
    </row>
    <row r="11347" spans="1:12">
      <c r="A11347">
        <v>536765</v>
      </c>
      <c r="B11347" t="s">
        <v>288</v>
      </c>
      <c r="C11347" t="s">
        <v>27</v>
      </c>
      <c r="D11347">
        <v>13</v>
      </c>
      <c r="E11347" s="1">
        <v>40762.69027777778</v>
      </c>
      <c r="F11347">
        <v>5.95</v>
      </c>
      <c r="G11347">
        <v>12536</v>
      </c>
      <c r="H11347" t="s">
        <v>10</v>
      </c>
      <c r="I11347" t="str">
        <f>IF(AND(LEFT(OnlineRetail[[#This Row],[InvoiceNo]],1)&lt;&gt;"C",OnlineRetail[[#This Row],[CustomerID]]&lt;&gt;""),"Yes","No")</f>
        <v>Yes</v>
      </c>
      <c r="J11347" s="4">
        <f>EOMONTH(OnlineRetail[[#This Row],[InvoiceDate]],-1)+1</f>
        <v>40756</v>
      </c>
      <c r="K11347" s="6">
        <f>OnlineRetail[[#This Row],[Quantity]]*OnlineRetail[[#This Row],[UnitPrice]]</f>
        <v>77.350000000000009</v>
      </c>
      <c r="L11347" t="str">
        <f t="shared" si="177"/>
        <v>12536|Aug-2011</v>
      </c>
    </row>
    <row r="11348" spans="1:12">
      <c r="A11348">
        <v>553939</v>
      </c>
      <c r="B11348" t="s">
        <v>256</v>
      </c>
      <c r="C11348" t="s">
        <v>62</v>
      </c>
      <c r="D11348">
        <v>23</v>
      </c>
      <c r="E11348" s="1">
        <v>40762.693749999999</v>
      </c>
      <c r="F11348">
        <v>2.1</v>
      </c>
      <c r="G11348">
        <v>13615</v>
      </c>
      <c r="H11348" t="s">
        <v>17</v>
      </c>
      <c r="I11348" t="str">
        <f>IF(AND(LEFT(OnlineRetail[[#This Row],[InvoiceNo]],1)&lt;&gt;"C",OnlineRetail[[#This Row],[CustomerID]]&lt;&gt;""),"Yes","No")</f>
        <v>Yes</v>
      </c>
      <c r="J11348" s="4">
        <f>EOMONTH(OnlineRetail[[#This Row],[InvoiceDate]],-1)+1</f>
        <v>40756</v>
      </c>
      <c r="K11348" s="6">
        <f>OnlineRetail[[#This Row],[Quantity]]*OnlineRetail[[#This Row],[UnitPrice]]</f>
        <v>48.300000000000004</v>
      </c>
      <c r="L11348" t="str">
        <f t="shared" si="177"/>
        <v>13615|Aug-2011</v>
      </c>
    </row>
    <row r="11349" spans="1:12">
      <c r="A11349">
        <v>540495</v>
      </c>
      <c r="B11349" t="s">
        <v>299</v>
      </c>
      <c r="C11349" t="s">
        <v>24</v>
      </c>
      <c r="D11349">
        <v>21</v>
      </c>
      <c r="E11349" s="1">
        <v>40762.695138888892</v>
      </c>
      <c r="F11349">
        <v>2.1</v>
      </c>
      <c r="G11349">
        <v>13849</v>
      </c>
      <c r="H11349" t="s">
        <v>10</v>
      </c>
      <c r="I11349" t="str">
        <f>IF(AND(LEFT(OnlineRetail[[#This Row],[InvoiceNo]],1)&lt;&gt;"C",OnlineRetail[[#This Row],[CustomerID]]&lt;&gt;""),"Yes","No")</f>
        <v>Yes</v>
      </c>
      <c r="J11349" s="4">
        <f>EOMONTH(OnlineRetail[[#This Row],[InvoiceDate]],-1)+1</f>
        <v>40756</v>
      </c>
      <c r="K11349" s="6">
        <f>OnlineRetail[[#This Row],[Quantity]]*OnlineRetail[[#This Row],[UnitPrice]]</f>
        <v>44.1</v>
      </c>
      <c r="L11349" t="str">
        <f t="shared" si="177"/>
        <v>13849|Aug-2011</v>
      </c>
    </row>
    <row r="11350" spans="1:12">
      <c r="A11350">
        <v>543100</v>
      </c>
      <c r="B11350" t="s">
        <v>191</v>
      </c>
      <c r="C11350" t="s">
        <v>72</v>
      </c>
      <c r="D11350">
        <v>23</v>
      </c>
      <c r="E11350" s="1">
        <v>40762.71875</v>
      </c>
      <c r="F11350">
        <v>2.5499999999999998</v>
      </c>
      <c r="G11350">
        <v>13302</v>
      </c>
      <c r="H11350" t="s">
        <v>10</v>
      </c>
      <c r="I11350" t="str">
        <f>IF(AND(LEFT(OnlineRetail[[#This Row],[InvoiceNo]],1)&lt;&gt;"C",OnlineRetail[[#This Row],[CustomerID]]&lt;&gt;""),"Yes","No")</f>
        <v>Yes</v>
      </c>
      <c r="J11350" s="4">
        <f>EOMONTH(OnlineRetail[[#This Row],[InvoiceDate]],-1)+1</f>
        <v>40756</v>
      </c>
      <c r="K11350" s="6">
        <f>OnlineRetail[[#This Row],[Quantity]]*OnlineRetail[[#This Row],[UnitPrice]]</f>
        <v>58.65</v>
      </c>
      <c r="L11350" t="str">
        <f t="shared" si="177"/>
        <v>13302|Aug-2011</v>
      </c>
    </row>
    <row r="11351" spans="1:12">
      <c r="A11351">
        <v>538151</v>
      </c>
      <c r="B11351" t="s">
        <v>207</v>
      </c>
      <c r="C11351" t="s">
        <v>48</v>
      </c>
      <c r="D11351">
        <v>17</v>
      </c>
      <c r="E11351" s="1">
        <v>40762.731944444437</v>
      </c>
      <c r="F11351">
        <v>1.65</v>
      </c>
      <c r="G11351">
        <v>12514</v>
      </c>
      <c r="H11351" t="s">
        <v>22</v>
      </c>
      <c r="I11351" t="str">
        <f>IF(AND(LEFT(OnlineRetail[[#This Row],[InvoiceNo]],1)&lt;&gt;"C",OnlineRetail[[#This Row],[CustomerID]]&lt;&gt;""),"Yes","No")</f>
        <v>Yes</v>
      </c>
      <c r="J11351" s="4">
        <f>EOMONTH(OnlineRetail[[#This Row],[InvoiceDate]],-1)+1</f>
        <v>40756</v>
      </c>
      <c r="K11351" s="6">
        <f>OnlineRetail[[#This Row],[Quantity]]*OnlineRetail[[#This Row],[UnitPrice]]</f>
        <v>28.049999999999997</v>
      </c>
      <c r="L11351" t="str">
        <f t="shared" si="177"/>
        <v>12514|Aug-2011</v>
      </c>
    </row>
    <row r="11352" spans="1:12">
      <c r="A11352">
        <v>541110</v>
      </c>
      <c r="B11352" t="s">
        <v>55</v>
      </c>
      <c r="C11352" t="s">
        <v>27</v>
      </c>
      <c r="D11352">
        <v>13</v>
      </c>
      <c r="E11352" s="1">
        <v>40762.736111111109</v>
      </c>
      <c r="F11352">
        <v>7.95</v>
      </c>
      <c r="G11352">
        <v>13616</v>
      </c>
      <c r="H11352" t="s">
        <v>10</v>
      </c>
      <c r="I11352" t="str">
        <f>IF(AND(LEFT(OnlineRetail[[#This Row],[InvoiceNo]],1)&lt;&gt;"C",OnlineRetail[[#This Row],[CustomerID]]&lt;&gt;""),"Yes","No")</f>
        <v>Yes</v>
      </c>
      <c r="J11352" s="4">
        <f>EOMONTH(OnlineRetail[[#This Row],[InvoiceDate]],-1)+1</f>
        <v>40756</v>
      </c>
      <c r="K11352" s="6">
        <f>OnlineRetail[[#This Row],[Quantity]]*OnlineRetail[[#This Row],[UnitPrice]]</f>
        <v>103.35000000000001</v>
      </c>
      <c r="L11352" t="str">
        <f t="shared" si="177"/>
        <v>13616|Aug-2011</v>
      </c>
    </row>
    <row r="11353" spans="1:12">
      <c r="A11353">
        <v>551615</v>
      </c>
      <c r="B11353" t="s">
        <v>214</v>
      </c>
      <c r="C11353" t="s">
        <v>19</v>
      </c>
      <c r="D11353">
        <v>24</v>
      </c>
      <c r="E11353" s="1">
        <v>40762.738888888889</v>
      </c>
      <c r="F11353">
        <v>5.95</v>
      </c>
      <c r="G11353">
        <v>13317</v>
      </c>
      <c r="H11353" t="s">
        <v>10</v>
      </c>
      <c r="I11353" t="str">
        <f>IF(AND(LEFT(OnlineRetail[[#This Row],[InvoiceNo]],1)&lt;&gt;"C",OnlineRetail[[#This Row],[CustomerID]]&lt;&gt;""),"Yes","No")</f>
        <v>Yes</v>
      </c>
      <c r="J11353" s="4">
        <f>EOMONTH(OnlineRetail[[#This Row],[InvoiceDate]],-1)+1</f>
        <v>40756</v>
      </c>
      <c r="K11353" s="6">
        <f>OnlineRetail[[#This Row],[Quantity]]*OnlineRetail[[#This Row],[UnitPrice]]</f>
        <v>142.80000000000001</v>
      </c>
      <c r="L11353" t="str">
        <f t="shared" si="177"/>
        <v>13317|Aug-2011</v>
      </c>
    </row>
    <row r="11354" spans="1:12">
      <c r="A11354">
        <v>537217</v>
      </c>
      <c r="B11354" t="s">
        <v>64</v>
      </c>
      <c r="C11354" t="s">
        <v>46</v>
      </c>
      <c r="D11354">
        <v>24</v>
      </c>
      <c r="E11354" s="1">
        <v>40762.740972222222</v>
      </c>
      <c r="F11354">
        <v>0.85</v>
      </c>
      <c r="G11354">
        <v>13326</v>
      </c>
      <c r="H11354" t="s">
        <v>22</v>
      </c>
      <c r="I11354" t="str">
        <f>IF(AND(LEFT(OnlineRetail[[#This Row],[InvoiceNo]],1)&lt;&gt;"C",OnlineRetail[[#This Row],[CustomerID]]&lt;&gt;""),"Yes","No")</f>
        <v>Yes</v>
      </c>
      <c r="J11354" s="4">
        <f>EOMONTH(OnlineRetail[[#This Row],[InvoiceDate]],-1)+1</f>
        <v>40756</v>
      </c>
      <c r="K11354" s="6">
        <f>OnlineRetail[[#This Row],[Quantity]]*OnlineRetail[[#This Row],[UnitPrice]]</f>
        <v>20.399999999999999</v>
      </c>
      <c r="L11354" t="str">
        <f t="shared" si="177"/>
        <v>13326|Aug-2011</v>
      </c>
    </row>
    <row r="11355" spans="1:12">
      <c r="A11355">
        <v>554771</v>
      </c>
      <c r="B11355" t="s">
        <v>190</v>
      </c>
      <c r="C11355" t="s">
        <v>72</v>
      </c>
      <c r="D11355">
        <v>24</v>
      </c>
      <c r="E11355" s="1">
        <v>40762.75277777778</v>
      </c>
      <c r="F11355">
        <v>1.65</v>
      </c>
      <c r="G11355">
        <v>13943</v>
      </c>
      <c r="H11355" t="s">
        <v>10</v>
      </c>
      <c r="I11355" t="str">
        <f>IF(AND(LEFT(OnlineRetail[[#This Row],[InvoiceNo]],1)&lt;&gt;"C",OnlineRetail[[#This Row],[CustomerID]]&lt;&gt;""),"Yes","No")</f>
        <v>Yes</v>
      </c>
      <c r="J11355" s="4">
        <f>EOMONTH(OnlineRetail[[#This Row],[InvoiceDate]],-1)+1</f>
        <v>40756</v>
      </c>
      <c r="K11355" s="6">
        <f>OnlineRetail[[#This Row],[Quantity]]*OnlineRetail[[#This Row],[UnitPrice]]</f>
        <v>39.599999999999994</v>
      </c>
      <c r="L11355" t="str">
        <f t="shared" si="177"/>
        <v>13943|Aug-2011</v>
      </c>
    </row>
    <row r="11356" spans="1:12">
      <c r="A11356">
        <v>541959</v>
      </c>
      <c r="B11356" t="s">
        <v>283</v>
      </c>
      <c r="C11356" t="s">
        <v>14</v>
      </c>
      <c r="D11356">
        <v>11</v>
      </c>
      <c r="E11356" s="1">
        <v>40762.76666666667</v>
      </c>
      <c r="F11356">
        <v>2.5499999999999998</v>
      </c>
      <c r="G11356">
        <v>13143</v>
      </c>
      <c r="H11356" t="s">
        <v>10</v>
      </c>
      <c r="I11356" t="str">
        <f>IF(AND(LEFT(OnlineRetail[[#This Row],[InvoiceNo]],1)&lt;&gt;"C",OnlineRetail[[#This Row],[CustomerID]]&lt;&gt;""),"Yes","No")</f>
        <v>Yes</v>
      </c>
      <c r="J11356" s="4">
        <f>EOMONTH(OnlineRetail[[#This Row],[InvoiceDate]],-1)+1</f>
        <v>40756</v>
      </c>
      <c r="K11356" s="6">
        <f>OnlineRetail[[#This Row],[Quantity]]*OnlineRetail[[#This Row],[UnitPrice]]</f>
        <v>28.049999999999997</v>
      </c>
      <c r="L11356" t="str">
        <f t="shared" si="177"/>
        <v>13143|Aug-2011</v>
      </c>
    </row>
    <row r="11357" spans="1:12">
      <c r="A11357">
        <v>538906</v>
      </c>
      <c r="B11357" t="s">
        <v>137</v>
      </c>
      <c r="C11357" t="s">
        <v>40</v>
      </c>
      <c r="D11357">
        <v>15</v>
      </c>
      <c r="E11357" s="1">
        <v>40762.788194444453</v>
      </c>
      <c r="F11357">
        <v>7.95</v>
      </c>
      <c r="G11357">
        <v>13783</v>
      </c>
      <c r="H11357" t="s">
        <v>10</v>
      </c>
      <c r="I11357" t="str">
        <f>IF(AND(LEFT(OnlineRetail[[#This Row],[InvoiceNo]],1)&lt;&gt;"C",OnlineRetail[[#This Row],[CustomerID]]&lt;&gt;""),"Yes","No")</f>
        <v>Yes</v>
      </c>
      <c r="J11357" s="4">
        <f>EOMONTH(OnlineRetail[[#This Row],[InvoiceDate]],-1)+1</f>
        <v>40756</v>
      </c>
      <c r="K11357" s="6">
        <f>OnlineRetail[[#This Row],[Quantity]]*OnlineRetail[[#This Row],[UnitPrice]]</f>
        <v>119.25</v>
      </c>
      <c r="L11357" t="str">
        <f t="shared" si="177"/>
        <v>13783|Aug-2011</v>
      </c>
    </row>
    <row r="11358" spans="1:12">
      <c r="A11358">
        <v>537009</v>
      </c>
      <c r="B11358" t="s">
        <v>38</v>
      </c>
      <c r="C11358" t="s">
        <v>21</v>
      </c>
      <c r="D11358">
        <v>13</v>
      </c>
      <c r="E11358" s="1">
        <v>40762.791666666657</v>
      </c>
      <c r="F11358">
        <v>4.95</v>
      </c>
      <c r="G11358">
        <v>13648</v>
      </c>
      <c r="H11358" t="s">
        <v>10</v>
      </c>
      <c r="I11358" t="str">
        <f>IF(AND(LEFT(OnlineRetail[[#This Row],[InvoiceNo]],1)&lt;&gt;"C",OnlineRetail[[#This Row],[CustomerID]]&lt;&gt;""),"Yes","No")</f>
        <v>Yes</v>
      </c>
      <c r="J11358" s="4">
        <f>EOMONTH(OnlineRetail[[#This Row],[InvoiceDate]],-1)+1</f>
        <v>40756</v>
      </c>
      <c r="K11358" s="6">
        <f>OnlineRetail[[#This Row],[Quantity]]*OnlineRetail[[#This Row],[UnitPrice]]</f>
        <v>64.350000000000009</v>
      </c>
      <c r="L11358" t="str">
        <f t="shared" si="177"/>
        <v>13648|Aug-2011</v>
      </c>
    </row>
    <row r="11359" spans="1:12">
      <c r="A11359">
        <v>555027</v>
      </c>
      <c r="B11359" t="s">
        <v>15</v>
      </c>
      <c r="C11359" t="s">
        <v>53</v>
      </c>
      <c r="D11359">
        <v>12</v>
      </c>
      <c r="E11359" s="1">
        <v>40762.800000000003</v>
      </c>
      <c r="F11359">
        <v>2.5499999999999998</v>
      </c>
      <c r="G11359">
        <v>12514</v>
      </c>
      <c r="H11359" t="s">
        <v>10</v>
      </c>
      <c r="I11359" t="str">
        <f>IF(AND(LEFT(OnlineRetail[[#This Row],[InvoiceNo]],1)&lt;&gt;"C",OnlineRetail[[#This Row],[CustomerID]]&lt;&gt;""),"Yes","No")</f>
        <v>Yes</v>
      </c>
      <c r="J11359" s="4">
        <f>EOMONTH(OnlineRetail[[#This Row],[InvoiceDate]],-1)+1</f>
        <v>40756</v>
      </c>
      <c r="K11359" s="6">
        <f>OnlineRetail[[#This Row],[Quantity]]*OnlineRetail[[#This Row],[UnitPrice]]</f>
        <v>30.599999999999998</v>
      </c>
      <c r="L11359" t="str">
        <f t="shared" si="177"/>
        <v>12514|Aug-2011</v>
      </c>
    </row>
    <row r="11360" spans="1:12">
      <c r="A11360">
        <v>555999</v>
      </c>
      <c r="B11360" t="s">
        <v>243</v>
      </c>
      <c r="C11360" t="s">
        <v>83</v>
      </c>
      <c r="D11360">
        <v>1</v>
      </c>
      <c r="E11360" s="1">
        <v>40762.806250000001</v>
      </c>
      <c r="F11360">
        <v>0.85</v>
      </c>
      <c r="G11360">
        <v>12585</v>
      </c>
      <c r="H11360" t="s">
        <v>10</v>
      </c>
      <c r="I11360" t="str">
        <f>IF(AND(LEFT(OnlineRetail[[#This Row],[InvoiceNo]],1)&lt;&gt;"C",OnlineRetail[[#This Row],[CustomerID]]&lt;&gt;""),"Yes","No")</f>
        <v>Yes</v>
      </c>
      <c r="J11360" s="4">
        <f>EOMONTH(OnlineRetail[[#This Row],[InvoiceDate]],-1)+1</f>
        <v>40756</v>
      </c>
      <c r="K11360" s="6">
        <f>OnlineRetail[[#This Row],[Quantity]]*OnlineRetail[[#This Row],[UnitPrice]]</f>
        <v>0.85</v>
      </c>
      <c r="L11360" t="str">
        <f t="shared" si="177"/>
        <v>12585|Aug-2011</v>
      </c>
    </row>
    <row r="11361" spans="1:12">
      <c r="A11361">
        <v>545570</v>
      </c>
      <c r="B11361" t="s">
        <v>80</v>
      </c>
      <c r="C11361" t="s">
        <v>50</v>
      </c>
      <c r="D11361">
        <v>24</v>
      </c>
      <c r="E11361" s="1">
        <v>40762.819444444453</v>
      </c>
      <c r="F11361">
        <v>1.65</v>
      </c>
      <c r="G11361">
        <v>13490</v>
      </c>
      <c r="H11361" t="s">
        <v>121</v>
      </c>
      <c r="I11361" t="str">
        <f>IF(AND(LEFT(OnlineRetail[[#This Row],[InvoiceNo]],1)&lt;&gt;"C",OnlineRetail[[#This Row],[CustomerID]]&lt;&gt;""),"Yes","No")</f>
        <v>Yes</v>
      </c>
      <c r="J11361" s="4">
        <f>EOMONTH(OnlineRetail[[#This Row],[InvoiceDate]],-1)+1</f>
        <v>40756</v>
      </c>
      <c r="K11361" s="6">
        <f>OnlineRetail[[#This Row],[Quantity]]*OnlineRetail[[#This Row],[UnitPrice]]</f>
        <v>39.599999999999994</v>
      </c>
      <c r="L11361" t="str">
        <f t="shared" si="177"/>
        <v>13490|Aug-2011</v>
      </c>
    </row>
    <row r="11362" spans="1:12">
      <c r="A11362">
        <v>553413</v>
      </c>
      <c r="B11362" t="s">
        <v>178</v>
      </c>
      <c r="C11362" t="s">
        <v>16</v>
      </c>
      <c r="D11362">
        <v>6</v>
      </c>
      <c r="E11362" s="1">
        <v>40762.832638888889</v>
      </c>
      <c r="F11362">
        <v>9.9499999999999993</v>
      </c>
      <c r="G11362">
        <v>12654</v>
      </c>
      <c r="H11362" t="s">
        <v>10</v>
      </c>
      <c r="I11362" t="str">
        <f>IF(AND(LEFT(OnlineRetail[[#This Row],[InvoiceNo]],1)&lt;&gt;"C",OnlineRetail[[#This Row],[CustomerID]]&lt;&gt;""),"Yes","No")</f>
        <v>Yes</v>
      </c>
      <c r="J11362" s="4">
        <f>EOMONTH(OnlineRetail[[#This Row],[InvoiceDate]],-1)+1</f>
        <v>40756</v>
      </c>
      <c r="K11362" s="6">
        <f>OnlineRetail[[#This Row],[Quantity]]*OnlineRetail[[#This Row],[UnitPrice]]</f>
        <v>59.699999999999996</v>
      </c>
      <c r="L11362" t="str">
        <f t="shared" si="177"/>
        <v>12654|Aug-2011</v>
      </c>
    </row>
    <row r="11363" spans="1:12">
      <c r="A11363">
        <v>547850</v>
      </c>
      <c r="B11363" t="s">
        <v>272</v>
      </c>
      <c r="C11363" t="s">
        <v>9</v>
      </c>
      <c r="D11363">
        <v>20</v>
      </c>
      <c r="E11363" s="1">
        <v>40763.336805555547</v>
      </c>
      <c r="F11363">
        <v>7.95</v>
      </c>
      <c r="G11363">
        <v>12653</v>
      </c>
      <c r="H11363" t="s">
        <v>126</v>
      </c>
      <c r="I11363" t="str">
        <f>IF(AND(LEFT(OnlineRetail[[#This Row],[InvoiceNo]],1)&lt;&gt;"C",OnlineRetail[[#This Row],[CustomerID]]&lt;&gt;""),"Yes","No")</f>
        <v>Yes</v>
      </c>
      <c r="J11363" s="4">
        <f>EOMONTH(OnlineRetail[[#This Row],[InvoiceDate]],-1)+1</f>
        <v>40756</v>
      </c>
      <c r="K11363" s="6">
        <f>OnlineRetail[[#This Row],[Quantity]]*OnlineRetail[[#This Row],[UnitPrice]]</f>
        <v>159</v>
      </c>
      <c r="L11363" t="str">
        <f t="shared" si="177"/>
        <v>12653|Aug-2011</v>
      </c>
    </row>
    <row r="11364" spans="1:12">
      <c r="A11364">
        <v>545016</v>
      </c>
      <c r="B11364" t="s">
        <v>142</v>
      </c>
      <c r="C11364" t="s">
        <v>53</v>
      </c>
      <c r="D11364">
        <v>4</v>
      </c>
      <c r="E11364" s="1">
        <v>40763.34097222222</v>
      </c>
      <c r="F11364">
        <v>2.1</v>
      </c>
      <c r="G11364">
        <v>13822</v>
      </c>
      <c r="H11364" t="s">
        <v>10</v>
      </c>
      <c r="I11364" t="str">
        <f>IF(AND(LEFT(OnlineRetail[[#This Row],[InvoiceNo]],1)&lt;&gt;"C",OnlineRetail[[#This Row],[CustomerID]]&lt;&gt;""),"Yes","No")</f>
        <v>Yes</v>
      </c>
      <c r="J11364" s="4">
        <f>EOMONTH(OnlineRetail[[#This Row],[InvoiceDate]],-1)+1</f>
        <v>40756</v>
      </c>
      <c r="K11364" s="6">
        <f>OnlineRetail[[#This Row],[Quantity]]*OnlineRetail[[#This Row],[UnitPrice]]</f>
        <v>8.4</v>
      </c>
      <c r="L11364" t="str">
        <f t="shared" si="177"/>
        <v>13822|Aug-2011</v>
      </c>
    </row>
    <row r="11365" spans="1:12" hidden="1">
      <c r="A11365" t="s">
        <v>389</v>
      </c>
      <c r="B11365" t="s">
        <v>283</v>
      </c>
      <c r="C11365" t="s">
        <v>53</v>
      </c>
      <c r="D11365">
        <v>5</v>
      </c>
      <c r="E11365" s="1">
        <v>40763.347222222219</v>
      </c>
      <c r="F11365">
        <v>1.25</v>
      </c>
      <c r="G11365">
        <v>12735</v>
      </c>
      <c r="H11365" t="s">
        <v>10</v>
      </c>
      <c r="I11365" t="str">
        <f>IF(AND(LEFT(OnlineRetail[[#This Row],[InvoiceNo]],1)&lt;&gt;"C",OnlineRetail[[#This Row],[CustomerID]]&lt;&gt;""),"Yes","No")</f>
        <v>No</v>
      </c>
      <c r="J11365" s="4">
        <f>EOMONTH(OnlineRetail[[#This Row],[InvoiceDate]],-1)+1</f>
        <v>40756</v>
      </c>
      <c r="K11365" s="6">
        <f>OnlineRetail[[#This Row],[Quantity]]*OnlineRetail[[#This Row],[UnitPrice]]</f>
        <v>6.25</v>
      </c>
      <c r="L11365" t="str">
        <f t="shared" si="177"/>
        <v/>
      </c>
    </row>
    <row r="11366" spans="1:12">
      <c r="A11366">
        <v>546544</v>
      </c>
      <c r="B11366" t="s">
        <v>113</v>
      </c>
      <c r="C11366" t="s">
        <v>46</v>
      </c>
      <c r="D11366">
        <v>2</v>
      </c>
      <c r="E11366" s="1">
        <v>40763.347916666673</v>
      </c>
      <c r="F11366">
        <v>4.95</v>
      </c>
      <c r="G11366">
        <v>13051</v>
      </c>
      <c r="H11366" t="s">
        <v>10</v>
      </c>
      <c r="I11366" t="str">
        <f>IF(AND(LEFT(OnlineRetail[[#This Row],[InvoiceNo]],1)&lt;&gt;"C",OnlineRetail[[#This Row],[CustomerID]]&lt;&gt;""),"Yes","No")</f>
        <v>Yes</v>
      </c>
      <c r="J11366" s="4">
        <f>EOMONTH(OnlineRetail[[#This Row],[InvoiceDate]],-1)+1</f>
        <v>40756</v>
      </c>
      <c r="K11366" s="6">
        <f>OnlineRetail[[#This Row],[Quantity]]*OnlineRetail[[#This Row],[UnitPrice]]</f>
        <v>9.9</v>
      </c>
      <c r="L11366" t="str">
        <f t="shared" si="177"/>
        <v>13051|Aug-2011</v>
      </c>
    </row>
    <row r="11367" spans="1:12">
      <c r="A11367">
        <v>551199</v>
      </c>
      <c r="B11367" t="s">
        <v>127</v>
      </c>
      <c r="C11367" t="s">
        <v>83</v>
      </c>
      <c r="D11367">
        <v>4</v>
      </c>
      <c r="E11367" s="1">
        <v>40763.352083333331</v>
      </c>
      <c r="F11367">
        <v>2.5499999999999998</v>
      </c>
      <c r="G11367">
        <v>12667</v>
      </c>
      <c r="H11367" t="s">
        <v>10</v>
      </c>
      <c r="I11367" t="str">
        <f>IF(AND(LEFT(OnlineRetail[[#This Row],[InvoiceNo]],1)&lt;&gt;"C",OnlineRetail[[#This Row],[CustomerID]]&lt;&gt;""),"Yes","No")</f>
        <v>Yes</v>
      </c>
      <c r="J11367" s="4">
        <f>EOMONTH(OnlineRetail[[#This Row],[InvoiceDate]],-1)+1</f>
        <v>40756</v>
      </c>
      <c r="K11367" s="6">
        <f>OnlineRetail[[#This Row],[Quantity]]*OnlineRetail[[#This Row],[UnitPrice]]</f>
        <v>10.199999999999999</v>
      </c>
      <c r="L11367" t="str">
        <f t="shared" si="177"/>
        <v>12667|Aug-2011</v>
      </c>
    </row>
    <row r="11368" spans="1:12">
      <c r="A11368">
        <v>545426</v>
      </c>
      <c r="B11368" t="s">
        <v>278</v>
      </c>
      <c r="C11368" t="s">
        <v>62</v>
      </c>
      <c r="D11368">
        <v>23</v>
      </c>
      <c r="E11368" s="1">
        <v>40763.365972222222</v>
      </c>
      <c r="F11368">
        <v>9.9499999999999993</v>
      </c>
      <c r="G11368">
        <v>13329</v>
      </c>
      <c r="H11368" t="s">
        <v>10</v>
      </c>
      <c r="I11368" t="str">
        <f>IF(AND(LEFT(OnlineRetail[[#This Row],[InvoiceNo]],1)&lt;&gt;"C",OnlineRetail[[#This Row],[CustomerID]]&lt;&gt;""),"Yes","No")</f>
        <v>Yes</v>
      </c>
      <c r="J11368" s="4">
        <f>EOMONTH(OnlineRetail[[#This Row],[InvoiceDate]],-1)+1</f>
        <v>40756</v>
      </c>
      <c r="K11368" s="6">
        <f>OnlineRetail[[#This Row],[Quantity]]*OnlineRetail[[#This Row],[UnitPrice]]</f>
        <v>228.85</v>
      </c>
      <c r="L11368" t="str">
        <f t="shared" si="177"/>
        <v>13329|Aug-2011</v>
      </c>
    </row>
    <row r="11369" spans="1:12">
      <c r="A11369">
        <v>549965</v>
      </c>
      <c r="B11369" t="s">
        <v>110</v>
      </c>
      <c r="C11369" t="s">
        <v>24</v>
      </c>
      <c r="D11369">
        <v>23</v>
      </c>
      <c r="E11369" s="1">
        <v>40763.372916666667</v>
      </c>
      <c r="F11369">
        <v>0.85</v>
      </c>
      <c r="G11369">
        <v>13867</v>
      </c>
      <c r="H11369" t="s">
        <v>10</v>
      </c>
      <c r="I11369" t="str">
        <f>IF(AND(LEFT(OnlineRetail[[#This Row],[InvoiceNo]],1)&lt;&gt;"C",OnlineRetail[[#This Row],[CustomerID]]&lt;&gt;""),"Yes","No")</f>
        <v>Yes</v>
      </c>
      <c r="J11369" s="4">
        <f>EOMONTH(OnlineRetail[[#This Row],[InvoiceDate]],-1)+1</f>
        <v>40756</v>
      </c>
      <c r="K11369" s="6">
        <f>OnlineRetail[[#This Row],[Quantity]]*OnlineRetail[[#This Row],[UnitPrice]]</f>
        <v>19.55</v>
      </c>
      <c r="L11369" t="str">
        <f t="shared" si="177"/>
        <v>13867|Aug-2011</v>
      </c>
    </row>
    <row r="11370" spans="1:12">
      <c r="A11370">
        <v>544335</v>
      </c>
      <c r="B11370" t="s">
        <v>246</v>
      </c>
      <c r="C11370" t="s">
        <v>48</v>
      </c>
      <c r="D11370">
        <v>12</v>
      </c>
      <c r="E11370" s="1">
        <v>40763.372916666667</v>
      </c>
      <c r="F11370">
        <v>2.5499999999999998</v>
      </c>
      <c r="G11370">
        <v>13317</v>
      </c>
      <c r="H11370" t="s">
        <v>10</v>
      </c>
      <c r="I11370" t="str">
        <f>IF(AND(LEFT(OnlineRetail[[#This Row],[InvoiceNo]],1)&lt;&gt;"C",OnlineRetail[[#This Row],[CustomerID]]&lt;&gt;""),"Yes","No")</f>
        <v>Yes</v>
      </c>
      <c r="J11370" s="4">
        <f>EOMONTH(OnlineRetail[[#This Row],[InvoiceDate]],-1)+1</f>
        <v>40756</v>
      </c>
      <c r="K11370" s="6">
        <f>OnlineRetail[[#This Row],[Quantity]]*OnlineRetail[[#This Row],[UnitPrice]]</f>
        <v>30.599999999999998</v>
      </c>
      <c r="L11370" t="str">
        <f t="shared" si="177"/>
        <v>13317|Aug-2011</v>
      </c>
    </row>
    <row r="11371" spans="1:12">
      <c r="A11371">
        <v>537942</v>
      </c>
      <c r="B11371" t="s">
        <v>81</v>
      </c>
      <c r="C11371" t="s">
        <v>14</v>
      </c>
      <c r="D11371">
        <v>14</v>
      </c>
      <c r="E11371" s="1">
        <v>40763.388194444437</v>
      </c>
      <c r="F11371">
        <v>4.95</v>
      </c>
      <c r="G11371">
        <v>13797</v>
      </c>
      <c r="H11371" t="s">
        <v>10</v>
      </c>
      <c r="I11371" t="str">
        <f>IF(AND(LEFT(OnlineRetail[[#This Row],[InvoiceNo]],1)&lt;&gt;"C",OnlineRetail[[#This Row],[CustomerID]]&lt;&gt;""),"Yes","No")</f>
        <v>Yes</v>
      </c>
      <c r="J11371" s="4">
        <f>EOMONTH(OnlineRetail[[#This Row],[InvoiceDate]],-1)+1</f>
        <v>40756</v>
      </c>
      <c r="K11371" s="6">
        <f>OnlineRetail[[#This Row],[Quantity]]*OnlineRetail[[#This Row],[UnitPrice]]</f>
        <v>69.3</v>
      </c>
      <c r="L11371" t="str">
        <f t="shared" si="177"/>
        <v>13797|Aug-2011</v>
      </c>
    </row>
    <row r="11372" spans="1:12">
      <c r="A11372">
        <v>545542</v>
      </c>
      <c r="B11372" t="s">
        <v>64</v>
      </c>
      <c r="C11372" t="s">
        <v>12</v>
      </c>
      <c r="D11372">
        <v>10</v>
      </c>
      <c r="E11372" s="1">
        <v>40763.398611111108</v>
      </c>
      <c r="F11372">
        <v>9.9499999999999993</v>
      </c>
      <c r="G11372">
        <v>12740</v>
      </c>
      <c r="H11372" t="s">
        <v>10</v>
      </c>
      <c r="I11372" t="str">
        <f>IF(AND(LEFT(OnlineRetail[[#This Row],[InvoiceNo]],1)&lt;&gt;"C",OnlineRetail[[#This Row],[CustomerID]]&lt;&gt;""),"Yes","No")</f>
        <v>Yes</v>
      </c>
      <c r="J11372" s="4">
        <f>EOMONTH(OnlineRetail[[#This Row],[InvoiceDate]],-1)+1</f>
        <v>40756</v>
      </c>
      <c r="K11372" s="6">
        <f>OnlineRetail[[#This Row],[Quantity]]*OnlineRetail[[#This Row],[UnitPrice]]</f>
        <v>99.5</v>
      </c>
      <c r="L11372" t="str">
        <f t="shared" si="177"/>
        <v>12740|Aug-2011</v>
      </c>
    </row>
    <row r="11373" spans="1:12">
      <c r="A11373">
        <v>556323</v>
      </c>
      <c r="B11373" t="s">
        <v>267</v>
      </c>
      <c r="C11373" t="s">
        <v>27</v>
      </c>
      <c r="D11373">
        <v>9</v>
      </c>
      <c r="E11373" s="1">
        <v>40763.407638888893</v>
      </c>
      <c r="F11373">
        <v>1.65</v>
      </c>
      <c r="G11373">
        <v>13116</v>
      </c>
      <c r="H11373" t="s">
        <v>25</v>
      </c>
      <c r="I11373" t="str">
        <f>IF(AND(LEFT(OnlineRetail[[#This Row],[InvoiceNo]],1)&lt;&gt;"C",OnlineRetail[[#This Row],[CustomerID]]&lt;&gt;""),"Yes","No")</f>
        <v>Yes</v>
      </c>
      <c r="J11373" s="4">
        <f>EOMONTH(OnlineRetail[[#This Row],[InvoiceDate]],-1)+1</f>
        <v>40756</v>
      </c>
      <c r="K11373" s="6">
        <f>OnlineRetail[[#This Row],[Quantity]]*OnlineRetail[[#This Row],[UnitPrice]]</f>
        <v>14.85</v>
      </c>
      <c r="L11373" t="str">
        <f t="shared" si="177"/>
        <v>13116|Aug-2011</v>
      </c>
    </row>
    <row r="11374" spans="1:12">
      <c r="A11374">
        <v>555301</v>
      </c>
      <c r="B11374" t="s">
        <v>173</v>
      </c>
      <c r="C11374" t="s">
        <v>27</v>
      </c>
      <c r="D11374">
        <v>21</v>
      </c>
      <c r="E11374" s="1">
        <v>40763.408333333333</v>
      </c>
      <c r="F11374">
        <v>2.5499999999999998</v>
      </c>
      <c r="G11374">
        <v>13647</v>
      </c>
      <c r="H11374" t="s">
        <v>10</v>
      </c>
      <c r="I11374" t="str">
        <f>IF(AND(LEFT(OnlineRetail[[#This Row],[InvoiceNo]],1)&lt;&gt;"C",OnlineRetail[[#This Row],[CustomerID]]&lt;&gt;""),"Yes","No")</f>
        <v>Yes</v>
      </c>
      <c r="J11374" s="4">
        <f>EOMONTH(OnlineRetail[[#This Row],[InvoiceDate]],-1)+1</f>
        <v>40756</v>
      </c>
      <c r="K11374" s="6">
        <f>OnlineRetail[[#This Row],[Quantity]]*OnlineRetail[[#This Row],[UnitPrice]]</f>
        <v>53.55</v>
      </c>
      <c r="L11374" t="str">
        <f t="shared" si="177"/>
        <v>13647|Aug-2011</v>
      </c>
    </row>
    <row r="11375" spans="1:12">
      <c r="A11375">
        <v>552157</v>
      </c>
      <c r="B11375" t="s">
        <v>172</v>
      </c>
      <c r="C11375" t="s">
        <v>12</v>
      </c>
      <c r="D11375">
        <v>5</v>
      </c>
      <c r="E11375" s="1">
        <v>40763.413194444453</v>
      </c>
      <c r="F11375">
        <v>0.85</v>
      </c>
      <c r="G11375">
        <v>12676</v>
      </c>
      <c r="H11375" t="s">
        <v>10</v>
      </c>
      <c r="I11375" t="str">
        <f>IF(AND(LEFT(OnlineRetail[[#This Row],[InvoiceNo]],1)&lt;&gt;"C",OnlineRetail[[#This Row],[CustomerID]]&lt;&gt;""),"Yes","No")</f>
        <v>Yes</v>
      </c>
      <c r="J11375" s="4">
        <f>EOMONTH(OnlineRetail[[#This Row],[InvoiceDate]],-1)+1</f>
        <v>40756</v>
      </c>
      <c r="K11375" s="6">
        <f>OnlineRetail[[#This Row],[Quantity]]*OnlineRetail[[#This Row],[UnitPrice]]</f>
        <v>4.25</v>
      </c>
      <c r="L11375" t="str">
        <f t="shared" si="177"/>
        <v>12676|Aug-2011</v>
      </c>
    </row>
    <row r="11376" spans="1:12">
      <c r="A11376">
        <v>540803</v>
      </c>
      <c r="B11376" t="s">
        <v>38</v>
      </c>
      <c r="C11376" t="s">
        <v>46</v>
      </c>
      <c r="D11376">
        <v>20</v>
      </c>
      <c r="E11376" s="1">
        <v>40763.418055555558</v>
      </c>
      <c r="F11376">
        <v>3.39</v>
      </c>
      <c r="G11376">
        <v>12989</v>
      </c>
      <c r="H11376" t="s">
        <v>10</v>
      </c>
      <c r="I11376" t="str">
        <f>IF(AND(LEFT(OnlineRetail[[#This Row],[InvoiceNo]],1)&lt;&gt;"C",OnlineRetail[[#This Row],[CustomerID]]&lt;&gt;""),"Yes","No")</f>
        <v>Yes</v>
      </c>
      <c r="J11376" s="4">
        <f>EOMONTH(OnlineRetail[[#This Row],[InvoiceDate]],-1)+1</f>
        <v>40756</v>
      </c>
      <c r="K11376" s="6">
        <f>OnlineRetail[[#This Row],[Quantity]]*OnlineRetail[[#This Row],[UnitPrice]]</f>
        <v>67.8</v>
      </c>
      <c r="L11376" t="str">
        <f t="shared" si="177"/>
        <v>12989|Aug-2011</v>
      </c>
    </row>
    <row r="11377" spans="1:12">
      <c r="A11377">
        <v>547787</v>
      </c>
      <c r="B11377" t="s">
        <v>74</v>
      </c>
      <c r="C11377" t="s">
        <v>40</v>
      </c>
      <c r="D11377">
        <v>18</v>
      </c>
      <c r="E11377" s="1">
        <v>40763.434027777781</v>
      </c>
      <c r="F11377">
        <v>1.25</v>
      </c>
      <c r="G11377">
        <v>14049</v>
      </c>
      <c r="H11377" t="s">
        <v>10</v>
      </c>
      <c r="I11377" t="str">
        <f>IF(AND(LEFT(OnlineRetail[[#This Row],[InvoiceNo]],1)&lt;&gt;"C",OnlineRetail[[#This Row],[CustomerID]]&lt;&gt;""),"Yes","No")</f>
        <v>Yes</v>
      </c>
      <c r="J11377" s="4">
        <f>EOMONTH(OnlineRetail[[#This Row],[InvoiceDate]],-1)+1</f>
        <v>40756</v>
      </c>
      <c r="K11377" s="6">
        <f>OnlineRetail[[#This Row],[Quantity]]*OnlineRetail[[#This Row],[UnitPrice]]</f>
        <v>22.5</v>
      </c>
      <c r="L11377" t="str">
        <f t="shared" si="177"/>
        <v>14049|Aug-2011</v>
      </c>
    </row>
    <row r="11378" spans="1:12">
      <c r="A11378">
        <v>553337</v>
      </c>
      <c r="B11378" t="s">
        <v>166</v>
      </c>
      <c r="C11378" t="s">
        <v>42</v>
      </c>
      <c r="D11378">
        <v>8</v>
      </c>
      <c r="E11378" s="1">
        <v>40763.435416666667</v>
      </c>
      <c r="F11378">
        <v>0.85</v>
      </c>
      <c r="G11378">
        <v>14327</v>
      </c>
      <c r="H11378" t="s">
        <v>10</v>
      </c>
      <c r="I11378" t="str">
        <f>IF(AND(LEFT(OnlineRetail[[#This Row],[InvoiceNo]],1)&lt;&gt;"C",OnlineRetail[[#This Row],[CustomerID]]&lt;&gt;""),"Yes","No")</f>
        <v>Yes</v>
      </c>
      <c r="J11378" s="4">
        <f>EOMONTH(OnlineRetail[[#This Row],[InvoiceDate]],-1)+1</f>
        <v>40756</v>
      </c>
      <c r="K11378" s="6">
        <f>OnlineRetail[[#This Row],[Quantity]]*OnlineRetail[[#This Row],[UnitPrice]]</f>
        <v>6.8</v>
      </c>
      <c r="L11378" t="str">
        <f t="shared" si="177"/>
        <v>14327|Aug-2011</v>
      </c>
    </row>
    <row r="11379" spans="1:12">
      <c r="A11379">
        <v>554765</v>
      </c>
      <c r="B11379" t="s">
        <v>47</v>
      </c>
      <c r="C11379" t="s">
        <v>72</v>
      </c>
      <c r="D11379">
        <v>12</v>
      </c>
      <c r="E11379" s="1">
        <v>40763.4375</v>
      </c>
      <c r="F11379">
        <v>4.95</v>
      </c>
      <c r="G11379">
        <v>14232</v>
      </c>
      <c r="H11379" t="s">
        <v>10</v>
      </c>
      <c r="I11379" t="str">
        <f>IF(AND(LEFT(OnlineRetail[[#This Row],[InvoiceNo]],1)&lt;&gt;"C",OnlineRetail[[#This Row],[CustomerID]]&lt;&gt;""),"Yes","No")</f>
        <v>Yes</v>
      </c>
      <c r="J11379" s="4">
        <f>EOMONTH(OnlineRetail[[#This Row],[InvoiceDate]],-1)+1</f>
        <v>40756</v>
      </c>
      <c r="K11379" s="6">
        <f>OnlineRetail[[#This Row],[Quantity]]*OnlineRetail[[#This Row],[UnitPrice]]</f>
        <v>59.400000000000006</v>
      </c>
      <c r="L11379" t="str">
        <f t="shared" si="177"/>
        <v>14232|Aug-2011</v>
      </c>
    </row>
    <row r="11380" spans="1:12">
      <c r="A11380">
        <v>538992</v>
      </c>
      <c r="B11380" t="s">
        <v>153</v>
      </c>
      <c r="C11380" t="s">
        <v>14</v>
      </c>
      <c r="D11380">
        <v>21</v>
      </c>
      <c r="E11380" s="1">
        <v>40763.438194444447</v>
      </c>
      <c r="F11380">
        <v>1.25</v>
      </c>
      <c r="G11380">
        <v>12397</v>
      </c>
      <c r="H11380" t="s">
        <v>22</v>
      </c>
      <c r="I11380" t="str">
        <f>IF(AND(LEFT(OnlineRetail[[#This Row],[InvoiceNo]],1)&lt;&gt;"C",OnlineRetail[[#This Row],[CustomerID]]&lt;&gt;""),"Yes","No")</f>
        <v>Yes</v>
      </c>
      <c r="J11380" s="4">
        <f>EOMONTH(OnlineRetail[[#This Row],[InvoiceDate]],-1)+1</f>
        <v>40756</v>
      </c>
      <c r="K11380" s="6">
        <f>OnlineRetail[[#This Row],[Quantity]]*OnlineRetail[[#This Row],[UnitPrice]]</f>
        <v>26.25</v>
      </c>
      <c r="L11380" t="str">
        <f t="shared" si="177"/>
        <v>12397|Aug-2011</v>
      </c>
    </row>
    <row r="11381" spans="1:12">
      <c r="A11381">
        <v>539681</v>
      </c>
      <c r="B11381" t="s">
        <v>266</v>
      </c>
      <c r="C11381" t="s">
        <v>72</v>
      </c>
      <c r="D11381">
        <v>19</v>
      </c>
      <c r="E11381" s="1">
        <v>40763.447916666657</v>
      </c>
      <c r="F11381">
        <v>9.9499999999999993</v>
      </c>
      <c r="G11381">
        <v>12843</v>
      </c>
      <c r="H11381" t="s">
        <v>10</v>
      </c>
      <c r="I11381" t="str">
        <f>IF(AND(LEFT(OnlineRetail[[#This Row],[InvoiceNo]],1)&lt;&gt;"C",OnlineRetail[[#This Row],[CustomerID]]&lt;&gt;""),"Yes","No")</f>
        <v>Yes</v>
      </c>
      <c r="J11381" s="4">
        <f>EOMONTH(OnlineRetail[[#This Row],[InvoiceDate]],-1)+1</f>
        <v>40756</v>
      </c>
      <c r="K11381" s="6">
        <f>OnlineRetail[[#This Row],[Quantity]]*OnlineRetail[[#This Row],[UnitPrice]]</f>
        <v>189.04999999999998</v>
      </c>
      <c r="L11381" t="str">
        <f t="shared" si="177"/>
        <v>12843|Aug-2011</v>
      </c>
    </row>
    <row r="11382" spans="1:12">
      <c r="A11382">
        <v>543235</v>
      </c>
      <c r="B11382" t="s">
        <v>55</v>
      </c>
      <c r="C11382" t="s">
        <v>40</v>
      </c>
      <c r="D11382">
        <v>5</v>
      </c>
      <c r="E11382" s="1">
        <v>40763.45208333333</v>
      </c>
      <c r="F11382">
        <v>5.95</v>
      </c>
      <c r="G11382">
        <v>13144</v>
      </c>
      <c r="H11382" t="s">
        <v>10</v>
      </c>
      <c r="I11382" t="str">
        <f>IF(AND(LEFT(OnlineRetail[[#This Row],[InvoiceNo]],1)&lt;&gt;"C",OnlineRetail[[#This Row],[CustomerID]]&lt;&gt;""),"Yes","No")</f>
        <v>Yes</v>
      </c>
      <c r="J11382" s="4">
        <f>EOMONTH(OnlineRetail[[#This Row],[InvoiceDate]],-1)+1</f>
        <v>40756</v>
      </c>
      <c r="K11382" s="6">
        <f>OnlineRetail[[#This Row],[Quantity]]*OnlineRetail[[#This Row],[UnitPrice]]</f>
        <v>29.75</v>
      </c>
      <c r="L11382" t="str">
        <f t="shared" si="177"/>
        <v>13144|Aug-2011</v>
      </c>
    </row>
    <row r="11383" spans="1:12">
      <c r="A11383">
        <v>549858</v>
      </c>
      <c r="B11383" t="s">
        <v>218</v>
      </c>
      <c r="C11383" t="s">
        <v>46</v>
      </c>
      <c r="D11383">
        <v>22</v>
      </c>
      <c r="E11383" s="1">
        <v>40763.457638888889</v>
      </c>
      <c r="F11383">
        <v>4.95</v>
      </c>
      <c r="G11383">
        <v>13697</v>
      </c>
      <c r="H11383" t="s">
        <v>10</v>
      </c>
      <c r="I11383" t="str">
        <f>IF(AND(LEFT(OnlineRetail[[#This Row],[InvoiceNo]],1)&lt;&gt;"C",OnlineRetail[[#This Row],[CustomerID]]&lt;&gt;""),"Yes","No")</f>
        <v>Yes</v>
      </c>
      <c r="J11383" s="4">
        <f>EOMONTH(OnlineRetail[[#This Row],[InvoiceDate]],-1)+1</f>
        <v>40756</v>
      </c>
      <c r="K11383" s="6">
        <f>OnlineRetail[[#This Row],[Quantity]]*OnlineRetail[[#This Row],[UnitPrice]]</f>
        <v>108.9</v>
      </c>
      <c r="L11383" t="str">
        <f t="shared" si="177"/>
        <v>13697|Aug-2011</v>
      </c>
    </row>
    <row r="11384" spans="1:12">
      <c r="A11384">
        <v>551258</v>
      </c>
      <c r="B11384" t="s">
        <v>226</v>
      </c>
      <c r="C11384" t="s">
        <v>9</v>
      </c>
      <c r="D11384">
        <v>22</v>
      </c>
      <c r="E11384" s="1">
        <v>40763.457638888889</v>
      </c>
      <c r="F11384">
        <v>7.95</v>
      </c>
      <c r="G11384">
        <v>12850</v>
      </c>
      <c r="H11384" t="s">
        <v>17</v>
      </c>
      <c r="I11384" t="str">
        <f>IF(AND(LEFT(OnlineRetail[[#This Row],[InvoiceNo]],1)&lt;&gt;"C",OnlineRetail[[#This Row],[CustomerID]]&lt;&gt;""),"Yes","No")</f>
        <v>Yes</v>
      </c>
      <c r="J11384" s="4">
        <f>EOMONTH(OnlineRetail[[#This Row],[InvoiceDate]],-1)+1</f>
        <v>40756</v>
      </c>
      <c r="K11384" s="6">
        <f>OnlineRetail[[#This Row],[Quantity]]*OnlineRetail[[#This Row],[UnitPrice]]</f>
        <v>174.9</v>
      </c>
      <c r="L11384" t="str">
        <f t="shared" si="177"/>
        <v>12850|Aug-2011</v>
      </c>
    </row>
    <row r="11385" spans="1:12">
      <c r="A11385">
        <v>544909</v>
      </c>
      <c r="B11385" t="s">
        <v>158</v>
      </c>
      <c r="C11385" t="s">
        <v>14</v>
      </c>
      <c r="D11385">
        <v>5</v>
      </c>
      <c r="E11385" s="1">
        <v>40763.481944444437</v>
      </c>
      <c r="F11385">
        <v>9.9499999999999993</v>
      </c>
      <c r="G11385">
        <v>12866</v>
      </c>
      <c r="H11385" t="s">
        <v>10</v>
      </c>
      <c r="I11385" t="str">
        <f>IF(AND(LEFT(OnlineRetail[[#This Row],[InvoiceNo]],1)&lt;&gt;"C",OnlineRetail[[#This Row],[CustomerID]]&lt;&gt;""),"Yes","No")</f>
        <v>Yes</v>
      </c>
      <c r="J11385" s="4">
        <f>EOMONTH(OnlineRetail[[#This Row],[InvoiceDate]],-1)+1</f>
        <v>40756</v>
      </c>
      <c r="K11385" s="6">
        <f>OnlineRetail[[#This Row],[Quantity]]*OnlineRetail[[#This Row],[UnitPrice]]</f>
        <v>49.75</v>
      </c>
      <c r="L11385" t="str">
        <f t="shared" si="177"/>
        <v>12866|Aug-2011</v>
      </c>
    </row>
    <row r="11386" spans="1:12">
      <c r="A11386">
        <v>552011</v>
      </c>
      <c r="B11386" t="s">
        <v>208</v>
      </c>
      <c r="C11386" t="s">
        <v>27</v>
      </c>
      <c r="D11386">
        <v>15</v>
      </c>
      <c r="E11386" s="1">
        <v>40763.486111111109</v>
      </c>
      <c r="F11386">
        <v>3.39</v>
      </c>
      <c r="G11386">
        <v>13265</v>
      </c>
      <c r="H11386" t="s">
        <v>10</v>
      </c>
      <c r="I11386" t="str">
        <f>IF(AND(LEFT(OnlineRetail[[#This Row],[InvoiceNo]],1)&lt;&gt;"C",OnlineRetail[[#This Row],[CustomerID]]&lt;&gt;""),"Yes","No")</f>
        <v>Yes</v>
      </c>
      <c r="J11386" s="4">
        <f>EOMONTH(OnlineRetail[[#This Row],[InvoiceDate]],-1)+1</f>
        <v>40756</v>
      </c>
      <c r="K11386" s="6">
        <f>OnlineRetail[[#This Row],[Quantity]]*OnlineRetail[[#This Row],[UnitPrice]]</f>
        <v>50.85</v>
      </c>
      <c r="L11386" t="str">
        <f t="shared" si="177"/>
        <v>13265|Aug-2011</v>
      </c>
    </row>
    <row r="11387" spans="1:12">
      <c r="A11387">
        <v>538053</v>
      </c>
      <c r="B11387" t="s">
        <v>170</v>
      </c>
      <c r="C11387" t="s">
        <v>62</v>
      </c>
      <c r="D11387">
        <v>18</v>
      </c>
      <c r="E11387" s="1">
        <v>40763.486111111109</v>
      </c>
      <c r="F11387">
        <v>7.95</v>
      </c>
      <c r="G11387">
        <v>12388</v>
      </c>
      <c r="H11387" t="s">
        <v>31</v>
      </c>
      <c r="I11387" t="str">
        <f>IF(AND(LEFT(OnlineRetail[[#This Row],[InvoiceNo]],1)&lt;&gt;"C",OnlineRetail[[#This Row],[CustomerID]]&lt;&gt;""),"Yes","No")</f>
        <v>Yes</v>
      </c>
      <c r="J11387" s="4">
        <f>EOMONTH(OnlineRetail[[#This Row],[InvoiceDate]],-1)+1</f>
        <v>40756</v>
      </c>
      <c r="K11387" s="6">
        <f>OnlineRetail[[#This Row],[Quantity]]*OnlineRetail[[#This Row],[UnitPrice]]</f>
        <v>143.1</v>
      </c>
      <c r="L11387" t="str">
        <f t="shared" si="177"/>
        <v>12388|Aug-2011</v>
      </c>
    </row>
    <row r="11388" spans="1:12">
      <c r="A11388">
        <v>547188</v>
      </c>
      <c r="B11388" t="s">
        <v>28</v>
      </c>
      <c r="C11388" t="s">
        <v>83</v>
      </c>
      <c r="D11388">
        <v>21</v>
      </c>
      <c r="E11388" s="1">
        <v>40763.488194444442</v>
      </c>
      <c r="F11388">
        <v>0.85</v>
      </c>
      <c r="G11388">
        <v>12376</v>
      </c>
      <c r="H11388" t="s">
        <v>10</v>
      </c>
      <c r="I11388" t="str">
        <f>IF(AND(LEFT(OnlineRetail[[#This Row],[InvoiceNo]],1)&lt;&gt;"C",OnlineRetail[[#This Row],[CustomerID]]&lt;&gt;""),"Yes","No")</f>
        <v>Yes</v>
      </c>
      <c r="J11388" s="4">
        <f>EOMONTH(OnlineRetail[[#This Row],[InvoiceDate]],-1)+1</f>
        <v>40756</v>
      </c>
      <c r="K11388" s="6">
        <f>OnlineRetail[[#This Row],[Quantity]]*OnlineRetail[[#This Row],[UnitPrice]]</f>
        <v>17.849999999999998</v>
      </c>
      <c r="L11388" t="str">
        <f t="shared" si="177"/>
        <v>12376|Aug-2011</v>
      </c>
    </row>
    <row r="11389" spans="1:12">
      <c r="A11389">
        <v>555607</v>
      </c>
      <c r="B11389" t="s">
        <v>122</v>
      </c>
      <c r="C11389" t="s">
        <v>19</v>
      </c>
      <c r="D11389">
        <v>22</v>
      </c>
      <c r="E11389" s="1">
        <v>40763.491666666669</v>
      </c>
      <c r="F11389">
        <v>4.25</v>
      </c>
      <c r="G11389">
        <v>14327</v>
      </c>
      <c r="H11389" t="s">
        <v>10</v>
      </c>
      <c r="I11389" t="str">
        <f>IF(AND(LEFT(OnlineRetail[[#This Row],[InvoiceNo]],1)&lt;&gt;"C",OnlineRetail[[#This Row],[CustomerID]]&lt;&gt;""),"Yes","No")</f>
        <v>Yes</v>
      </c>
      <c r="J11389" s="4">
        <f>EOMONTH(OnlineRetail[[#This Row],[InvoiceDate]],-1)+1</f>
        <v>40756</v>
      </c>
      <c r="K11389" s="6">
        <f>OnlineRetail[[#This Row],[Quantity]]*OnlineRetail[[#This Row],[UnitPrice]]</f>
        <v>93.5</v>
      </c>
      <c r="L11389" t="str">
        <f t="shared" si="177"/>
        <v>14327|Aug-2011</v>
      </c>
    </row>
    <row r="11390" spans="1:12">
      <c r="A11390">
        <v>538513</v>
      </c>
      <c r="B11390" t="s">
        <v>245</v>
      </c>
      <c r="C11390" t="s">
        <v>16</v>
      </c>
      <c r="D11390">
        <v>15</v>
      </c>
      <c r="E11390" s="1">
        <v>40763.501388888893</v>
      </c>
      <c r="F11390">
        <v>0.85</v>
      </c>
      <c r="G11390">
        <v>12912</v>
      </c>
      <c r="H11390" t="s">
        <v>10</v>
      </c>
      <c r="I11390" t="str">
        <f>IF(AND(LEFT(OnlineRetail[[#This Row],[InvoiceNo]],1)&lt;&gt;"C",OnlineRetail[[#This Row],[CustomerID]]&lt;&gt;""),"Yes","No")</f>
        <v>Yes</v>
      </c>
      <c r="J11390" s="4">
        <f>EOMONTH(OnlineRetail[[#This Row],[InvoiceDate]],-1)+1</f>
        <v>40756</v>
      </c>
      <c r="K11390" s="6">
        <f>OnlineRetail[[#This Row],[Quantity]]*OnlineRetail[[#This Row],[UnitPrice]]</f>
        <v>12.75</v>
      </c>
      <c r="L11390" t="str">
        <f t="shared" si="177"/>
        <v>12912|Aug-2011</v>
      </c>
    </row>
    <row r="11391" spans="1:12">
      <c r="A11391">
        <v>542993</v>
      </c>
      <c r="B11391" t="s">
        <v>265</v>
      </c>
      <c r="C11391" t="s">
        <v>62</v>
      </c>
      <c r="D11391">
        <v>20</v>
      </c>
      <c r="E11391" s="1">
        <v>40763.503472222219</v>
      </c>
      <c r="F11391">
        <v>1.25</v>
      </c>
      <c r="G11391">
        <v>13203</v>
      </c>
      <c r="H11391" t="s">
        <v>10</v>
      </c>
      <c r="I11391" t="str">
        <f>IF(AND(LEFT(OnlineRetail[[#This Row],[InvoiceNo]],1)&lt;&gt;"C",OnlineRetail[[#This Row],[CustomerID]]&lt;&gt;""),"Yes","No")</f>
        <v>Yes</v>
      </c>
      <c r="J11391" s="4">
        <f>EOMONTH(OnlineRetail[[#This Row],[InvoiceDate]],-1)+1</f>
        <v>40756</v>
      </c>
      <c r="K11391" s="6">
        <f>OnlineRetail[[#This Row],[Quantity]]*OnlineRetail[[#This Row],[UnitPrice]]</f>
        <v>25</v>
      </c>
      <c r="L11391" t="str">
        <f t="shared" si="177"/>
        <v>13203|Aug-2011</v>
      </c>
    </row>
    <row r="11392" spans="1:12">
      <c r="A11392">
        <v>537529</v>
      </c>
      <c r="B11392" t="s">
        <v>176</v>
      </c>
      <c r="C11392" t="s">
        <v>39</v>
      </c>
      <c r="D11392">
        <v>6</v>
      </c>
      <c r="E11392" s="1">
        <v>40763.508333333331</v>
      </c>
      <c r="F11392">
        <v>4.25</v>
      </c>
      <c r="G11392">
        <v>12799</v>
      </c>
      <c r="H11392" t="s">
        <v>36</v>
      </c>
      <c r="I11392" t="str">
        <f>IF(AND(LEFT(OnlineRetail[[#This Row],[InvoiceNo]],1)&lt;&gt;"C",OnlineRetail[[#This Row],[CustomerID]]&lt;&gt;""),"Yes","No")</f>
        <v>Yes</v>
      </c>
      <c r="J11392" s="4">
        <f>EOMONTH(OnlineRetail[[#This Row],[InvoiceDate]],-1)+1</f>
        <v>40756</v>
      </c>
      <c r="K11392" s="6">
        <f>OnlineRetail[[#This Row],[Quantity]]*OnlineRetail[[#This Row],[UnitPrice]]</f>
        <v>25.5</v>
      </c>
      <c r="L11392" t="str">
        <f t="shared" si="177"/>
        <v>12799|Aug-2011</v>
      </c>
    </row>
    <row r="11393" spans="1:12">
      <c r="A11393">
        <v>554824</v>
      </c>
      <c r="B11393" t="s">
        <v>124</v>
      </c>
      <c r="C11393" t="s">
        <v>16</v>
      </c>
      <c r="D11393">
        <v>2</v>
      </c>
      <c r="E11393" s="1">
        <v>40763.531944444447</v>
      </c>
      <c r="F11393">
        <v>1.25</v>
      </c>
      <c r="G11393">
        <v>12699</v>
      </c>
      <c r="H11393" t="s">
        <v>10</v>
      </c>
      <c r="I11393" t="str">
        <f>IF(AND(LEFT(OnlineRetail[[#This Row],[InvoiceNo]],1)&lt;&gt;"C",OnlineRetail[[#This Row],[CustomerID]]&lt;&gt;""),"Yes","No")</f>
        <v>Yes</v>
      </c>
      <c r="J11393" s="4">
        <f>EOMONTH(OnlineRetail[[#This Row],[InvoiceDate]],-1)+1</f>
        <v>40756</v>
      </c>
      <c r="K11393" s="6">
        <f>OnlineRetail[[#This Row],[Quantity]]*OnlineRetail[[#This Row],[UnitPrice]]</f>
        <v>2.5</v>
      </c>
      <c r="L11393" t="str">
        <f t="shared" si="177"/>
        <v>12699|Aug-2011</v>
      </c>
    </row>
    <row r="11394" spans="1:12">
      <c r="A11394">
        <v>555576</v>
      </c>
      <c r="B11394" t="s">
        <v>173</v>
      </c>
      <c r="C11394" t="s">
        <v>83</v>
      </c>
      <c r="D11394">
        <v>17</v>
      </c>
      <c r="E11394" s="1">
        <v>40763.535416666673</v>
      </c>
      <c r="F11394">
        <v>2.5499999999999998</v>
      </c>
      <c r="G11394">
        <v>12710</v>
      </c>
      <c r="H11394" t="s">
        <v>10</v>
      </c>
      <c r="I11394" t="str">
        <f>IF(AND(LEFT(OnlineRetail[[#This Row],[InvoiceNo]],1)&lt;&gt;"C",OnlineRetail[[#This Row],[CustomerID]]&lt;&gt;""),"Yes","No")</f>
        <v>Yes</v>
      </c>
      <c r="J11394" s="4">
        <f>EOMONTH(OnlineRetail[[#This Row],[InvoiceDate]],-1)+1</f>
        <v>40756</v>
      </c>
      <c r="K11394" s="6">
        <f>OnlineRetail[[#This Row],[Quantity]]*OnlineRetail[[#This Row],[UnitPrice]]</f>
        <v>43.349999999999994</v>
      </c>
      <c r="L11394" t="str">
        <f t="shared" ref="L11394:L11457" si="178">IF(I11394="Yes",G11394&amp;"|"&amp;TEXT(J11394,"mmm-yyyy"),"")</f>
        <v>12710|Aug-2011</v>
      </c>
    </row>
    <row r="11395" spans="1:12" hidden="1">
      <c r="A11395">
        <v>553455</v>
      </c>
      <c r="B11395" t="s">
        <v>222</v>
      </c>
      <c r="C11395" t="s">
        <v>21</v>
      </c>
      <c r="D11395">
        <v>14</v>
      </c>
      <c r="E11395" s="1">
        <v>40763.536111111112</v>
      </c>
      <c r="F11395">
        <v>4.95</v>
      </c>
      <c r="H11395" t="s">
        <v>10</v>
      </c>
      <c r="I11395" t="str">
        <f>IF(AND(LEFT(OnlineRetail[[#This Row],[InvoiceNo]],1)&lt;&gt;"C",OnlineRetail[[#This Row],[CustomerID]]&lt;&gt;""),"Yes","No")</f>
        <v>No</v>
      </c>
      <c r="J11395" s="4">
        <f>EOMONTH(OnlineRetail[[#This Row],[InvoiceDate]],-1)+1</f>
        <v>40756</v>
      </c>
      <c r="K11395" s="6">
        <f>OnlineRetail[[#This Row],[Quantity]]*OnlineRetail[[#This Row],[UnitPrice]]</f>
        <v>69.3</v>
      </c>
      <c r="L11395" t="str">
        <f t="shared" si="178"/>
        <v/>
      </c>
    </row>
    <row r="11396" spans="1:12">
      <c r="A11396">
        <v>550459</v>
      </c>
      <c r="B11396" t="s">
        <v>11</v>
      </c>
      <c r="C11396" t="s">
        <v>42</v>
      </c>
      <c r="D11396">
        <v>11</v>
      </c>
      <c r="E11396" s="1">
        <v>40763.550694444442</v>
      </c>
      <c r="F11396">
        <v>4.25</v>
      </c>
      <c r="G11396">
        <v>12826</v>
      </c>
      <c r="H11396" t="s">
        <v>10</v>
      </c>
      <c r="I11396" t="str">
        <f>IF(AND(LEFT(OnlineRetail[[#This Row],[InvoiceNo]],1)&lt;&gt;"C",OnlineRetail[[#This Row],[CustomerID]]&lt;&gt;""),"Yes","No")</f>
        <v>Yes</v>
      </c>
      <c r="J11396" s="4">
        <f>EOMONTH(OnlineRetail[[#This Row],[InvoiceDate]],-1)+1</f>
        <v>40756</v>
      </c>
      <c r="K11396" s="6">
        <f>OnlineRetail[[#This Row],[Quantity]]*OnlineRetail[[#This Row],[UnitPrice]]</f>
        <v>46.75</v>
      </c>
      <c r="L11396" t="str">
        <f t="shared" si="178"/>
        <v>12826|Aug-2011</v>
      </c>
    </row>
    <row r="11397" spans="1:12">
      <c r="A11397">
        <v>546738</v>
      </c>
      <c r="B11397" t="s">
        <v>283</v>
      </c>
      <c r="C11397" t="s">
        <v>27</v>
      </c>
      <c r="D11397">
        <v>20</v>
      </c>
      <c r="E11397" s="1">
        <v>40763.557638888888</v>
      </c>
      <c r="F11397">
        <v>9.9499999999999993</v>
      </c>
      <c r="G11397">
        <v>14107</v>
      </c>
      <c r="H11397" t="s">
        <v>31</v>
      </c>
      <c r="I11397" t="str">
        <f>IF(AND(LEFT(OnlineRetail[[#This Row],[InvoiceNo]],1)&lt;&gt;"C",OnlineRetail[[#This Row],[CustomerID]]&lt;&gt;""),"Yes","No")</f>
        <v>Yes</v>
      </c>
      <c r="J11397" s="4">
        <f>EOMONTH(OnlineRetail[[#This Row],[InvoiceDate]],-1)+1</f>
        <v>40756</v>
      </c>
      <c r="K11397" s="6">
        <f>OnlineRetail[[#This Row],[Quantity]]*OnlineRetail[[#This Row],[UnitPrice]]</f>
        <v>199</v>
      </c>
      <c r="L11397" t="str">
        <f t="shared" si="178"/>
        <v>14107|Aug-2011</v>
      </c>
    </row>
    <row r="11398" spans="1:12">
      <c r="A11398">
        <v>544324</v>
      </c>
      <c r="B11398" t="s">
        <v>257</v>
      </c>
      <c r="C11398" t="s">
        <v>12</v>
      </c>
      <c r="D11398">
        <v>24</v>
      </c>
      <c r="E11398" s="1">
        <v>40763.559027777781</v>
      </c>
      <c r="F11398">
        <v>2.1</v>
      </c>
      <c r="G11398">
        <v>12756</v>
      </c>
      <c r="H11398" t="s">
        <v>10</v>
      </c>
      <c r="I11398" t="str">
        <f>IF(AND(LEFT(OnlineRetail[[#This Row],[InvoiceNo]],1)&lt;&gt;"C",OnlineRetail[[#This Row],[CustomerID]]&lt;&gt;""),"Yes","No")</f>
        <v>Yes</v>
      </c>
      <c r="J11398" s="4">
        <f>EOMONTH(OnlineRetail[[#This Row],[InvoiceDate]],-1)+1</f>
        <v>40756</v>
      </c>
      <c r="K11398" s="6">
        <f>OnlineRetail[[#This Row],[Quantity]]*OnlineRetail[[#This Row],[UnitPrice]]</f>
        <v>50.400000000000006</v>
      </c>
      <c r="L11398" t="str">
        <f t="shared" si="178"/>
        <v>12756|Aug-2011</v>
      </c>
    </row>
    <row r="11399" spans="1:12">
      <c r="A11399">
        <v>541120</v>
      </c>
      <c r="B11399" t="s">
        <v>239</v>
      </c>
      <c r="C11399" t="s">
        <v>27</v>
      </c>
      <c r="D11399">
        <v>6</v>
      </c>
      <c r="E11399" s="1">
        <v>40763.561805555553</v>
      </c>
      <c r="F11399">
        <v>4.95</v>
      </c>
      <c r="G11399">
        <v>12906</v>
      </c>
      <c r="H11399" t="s">
        <v>10</v>
      </c>
      <c r="I11399" t="str">
        <f>IF(AND(LEFT(OnlineRetail[[#This Row],[InvoiceNo]],1)&lt;&gt;"C",OnlineRetail[[#This Row],[CustomerID]]&lt;&gt;""),"Yes","No")</f>
        <v>Yes</v>
      </c>
      <c r="J11399" s="4">
        <f>EOMONTH(OnlineRetail[[#This Row],[InvoiceDate]],-1)+1</f>
        <v>40756</v>
      </c>
      <c r="K11399" s="6">
        <f>OnlineRetail[[#This Row],[Quantity]]*OnlineRetail[[#This Row],[UnitPrice]]</f>
        <v>29.700000000000003</v>
      </c>
      <c r="L11399" t="str">
        <f t="shared" si="178"/>
        <v>12906|Aug-2011</v>
      </c>
    </row>
    <row r="11400" spans="1:12">
      <c r="A11400">
        <v>544091</v>
      </c>
      <c r="B11400" t="s">
        <v>280</v>
      </c>
      <c r="C11400" t="s">
        <v>21</v>
      </c>
      <c r="D11400">
        <v>12</v>
      </c>
      <c r="E11400" s="1">
        <v>40763.568749999999</v>
      </c>
      <c r="F11400">
        <v>2.1</v>
      </c>
      <c r="G11400">
        <v>13437</v>
      </c>
      <c r="H11400" t="s">
        <v>10</v>
      </c>
      <c r="I11400" t="str">
        <f>IF(AND(LEFT(OnlineRetail[[#This Row],[InvoiceNo]],1)&lt;&gt;"C",OnlineRetail[[#This Row],[CustomerID]]&lt;&gt;""),"Yes","No")</f>
        <v>Yes</v>
      </c>
      <c r="J11400" s="4">
        <f>EOMONTH(OnlineRetail[[#This Row],[InvoiceDate]],-1)+1</f>
        <v>40756</v>
      </c>
      <c r="K11400" s="6">
        <f>OnlineRetail[[#This Row],[Quantity]]*OnlineRetail[[#This Row],[UnitPrice]]</f>
        <v>25.200000000000003</v>
      </c>
      <c r="L11400" t="str">
        <f t="shared" si="178"/>
        <v>13437|Aug-2011</v>
      </c>
    </row>
    <row r="11401" spans="1:12">
      <c r="A11401">
        <v>538403</v>
      </c>
      <c r="B11401" t="s">
        <v>168</v>
      </c>
      <c r="C11401" t="s">
        <v>62</v>
      </c>
      <c r="D11401">
        <v>1</v>
      </c>
      <c r="E11401" s="1">
        <v>40763.570833333331</v>
      </c>
      <c r="F11401">
        <v>5.95</v>
      </c>
      <c r="G11401">
        <v>12589</v>
      </c>
      <c r="H11401" t="s">
        <v>10</v>
      </c>
      <c r="I11401" t="str">
        <f>IF(AND(LEFT(OnlineRetail[[#This Row],[InvoiceNo]],1)&lt;&gt;"C",OnlineRetail[[#This Row],[CustomerID]]&lt;&gt;""),"Yes","No")</f>
        <v>Yes</v>
      </c>
      <c r="J11401" s="4">
        <f>EOMONTH(OnlineRetail[[#This Row],[InvoiceDate]],-1)+1</f>
        <v>40756</v>
      </c>
      <c r="K11401" s="6">
        <f>OnlineRetail[[#This Row],[Quantity]]*OnlineRetail[[#This Row],[UnitPrice]]</f>
        <v>5.95</v>
      </c>
      <c r="L11401" t="str">
        <f t="shared" si="178"/>
        <v>12589|Aug-2011</v>
      </c>
    </row>
    <row r="11402" spans="1:12">
      <c r="A11402">
        <v>537218</v>
      </c>
      <c r="B11402" t="s">
        <v>89</v>
      </c>
      <c r="C11402" t="s">
        <v>24</v>
      </c>
      <c r="D11402">
        <v>14</v>
      </c>
      <c r="E11402" s="1">
        <v>40763.571527777778</v>
      </c>
      <c r="F11402">
        <v>5.95</v>
      </c>
      <c r="G11402">
        <v>14025</v>
      </c>
      <c r="H11402" t="s">
        <v>10</v>
      </c>
      <c r="I11402" t="str">
        <f>IF(AND(LEFT(OnlineRetail[[#This Row],[InvoiceNo]],1)&lt;&gt;"C",OnlineRetail[[#This Row],[CustomerID]]&lt;&gt;""),"Yes","No")</f>
        <v>Yes</v>
      </c>
      <c r="J11402" s="4">
        <f>EOMONTH(OnlineRetail[[#This Row],[InvoiceDate]],-1)+1</f>
        <v>40756</v>
      </c>
      <c r="K11402" s="6">
        <f>OnlineRetail[[#This Row],[Quantity]]*OnlineRetail[[#This Row],[UnitPrice]]</f>
        <v>83.3</v>
      </c>
      <c r="L11402" t="str">
        <f t="shared" si="178"/>
        <v>14025|Aug-2011</v>
      </c>
    </row>
    <row r="11403" spans="1:12">
      <c r="A11403">
        <v>536645</v>
      </c>
      <c r="B11403" t="s">
        <v>218</v>
      </c>
      <c r="C11403" t="s">
        <v>9</v>
      </c>
      <c r="D11403">
        <v>6</v>
      </c>
      <c r="E11403" s="1">
        <v>40763.574305555558</v>
      </c>
      <c r="F11403">
        <v>2.5499999999999998</v>
      </c>
      <c r="G11403">
        <v>12447</v>
      </c>
      <c r="H11403" t="s">
        <v>10</v>
      </c>
      <c r="I11403" t="str">
        <f>IF(AND(LEFT(OnlineRetail[[#This Row],[InvoiceNo]],1)&lt;&gt;"C",OnlineRetail[[#This Row],[CustomerID]]&lt;&gt;""),"Yes","No")</f>
        <v>Yes</v>
      </c>
      <c r="J11403" s="4">
        <f>EOMONTH(OnlineRetail[[#This Row],[InvoiceDate]],-1)+1</f>
        <v>40756</v>
      </c>
      <c r="K11403" s="6">
        <f>OnlineRetail[[#This Row],[Quantity]]*OnlineRetail[[#This Row],[UnitPrice]]</f>
        <v>15.299999999999999</v>
      </c>
      <c r="L11403" t="str">
        <f t="shared" si="178"/>
        <v>12447|Aug-2011</v>
      </c>
    </row>
    <row r="11404" spans="1:12">
      <c r="A11404">
        <v>544963</v>
      </c>
      <c r="B11404" t="s">
        <v>145</v>
      </c>
      <c r="C11404" t="s">
        <v>48</v>
      </c>
      <c r="D11404">
        <v>17</v>
      </c>
      <c r="E11404" s="1">
        <v>40763.574999999997</v>
      </c>
      <c r="F11404">
        <v>4.25</v>
      </c>
      <c r="G11404">
        <v>12394</v>
      </c>
      <c r="H11404" t="s">
        <v>10</v>
      </c>
      <c r="I11404" t="str">
        <f>IF(AND(LEFT(OnlineRetail[[#This Row],[InvoiceNo]],1)&lt;&gt;"C",OnlineRetail[[#This Row],[CustomerID]]&lt;&gt;""),"Yes","No")</f>
        <v>Yes</v>
      </c>
      <c r="J11404" s="4">
        <f>EOMONTH(OnlineRetail[[#This Row],[InvoiceDate]],-1)+1</f>
        <v>40756</v>
      </c>
      <c r="K11404" s="6">
        <f>OnlineRetail[[#This Row],[Quantity]]*OnlineRetail[[#This Row],[UnitPrice]]</f>
        <v>72.25</v>
      </c>
      <c r="L11404" t="str">
        <f t="shared" si="178"/>
        <v>12394|Aug-2011</v>
      </c>
    </row>
    <row r="11405" spans="1:12">
      <c r="A11405">
        <v>540274</v>
      </c>
      <c r="B11405" t="s">
        <v>302</v>
      </c>
      <c r="C11405" t="s">
        <v>29</v>
      </c>
      <c r="D11405">
        <v>6</v>
      </c>
      <c r="E11405" s="1">
        <v>40763.578472222223</v>
      </c>
      <c r="F11405">
        <v>4.25</v>
      </c>
      <c r="G11405">
        <v>13362</v>
      </c>
      <c r="H11405" t="s">
        <v>10</v>
      </c>
      <c r="I11405" t="str">
        <f>IF(AND(LEFT(OnlineRetail[[#This Row],[InvoiceNo]],1)&lt;&gt;"C",OnlineRetail[[#This Row],[CustomerID]]&lt;&gt;""),"Yes","No")</f>
        <v>Yes</v>
      </c>
      <c r="J11405" s="4">
        <f>EOMONTH(OnlineRetail[[#This Row],[InvoiceDate]],-1)+1</f>
        <v>40756</v>
      </c>
      <c r="K11405" s="6">
        <f>OnlineRetail[[#This Row],[Quantity]]*OnlineRetail[[#This Row],[UnitPrice]]</f>
        <v>25.5</v>
      </c>
      <c r="L11405" t="str">
        <f t="shared" si="178"/>
        <v>13362|Aug-2011</v>
      </c>
    </row>
    <row r="11406" spans="1:12">
      <c r="A11406">
        <v>548015</v>
      </c>
      <c r="B11406" t="s">
        <v>60</v>
      </c>
      <c r="C11406" t="s">
        <v>46</v>
      </c>
      <c r="D11406">
        <v>21</v>
      </c>
      <c r="E11406" s="1">
        <v>40763.581250000003</v>
      </c>
      <c r="F11406">
        <v>2.1</v>
      </c>
      <c r="G11406">
        <v>13685</v>
      </c>
      <c r="H11406" t="s">
        <v>121</v>
      </c>
      <c r="I11406" t="str">
        <f>IF(AND(LEFT(OnlineRetail[[#This Row],[InvoiceNo]],1)&lt;&gt;"C",OnlineRetail[[#This Row],[CustomerID]]&lt;&gt;""),"Yes","No")</f>
        <v>Yes</v>
      </c>
      <c r="J11406" s="4">
        <f>EOMONTH(OnlineRetail[[#This Row],[InvoiceDate]],-1)+1</f>
        <v>40756</v>
      </c>
      <c r="K11406" s="6">
        <f>OnlineRetail[[#This Row],[Quantity]]*OnlineRetail[[#This Row],[UnitPrice]]</f>
        <v>44.1</v>
      </c>
      <c r="L11406" t="str">
        <f t="shared" si="178"/>
        <v>13685|Aug-2011</v>
      </c>
    </row>
    <row r="11407" spans="1:12">
      <c r="A11407">
        <v>550165</v>
      </c>
      <c r="B11407" t="s">
        <v>261</v>
      </c>
      <c r="C11407" t="s">
        <v>21</v>
      </c>
      <c r="D11407">
        <v>18</v>
      </c>
      <c r="E11407" s="1">
        <v>40763.581250000003</v>
      </c>
      <c r="F11407">
        <v>4.95</v>
      </c>
      <c r="G11407">
        <v>13063</v>
      </c>
      <c r="H11407" t="s">
        <v>17</v>
      </c>
      <c r="I11407" t="str">
        <f>IF(AND(LEFT(OnlineRetail[[#This Row],[InvoiceNo]],1)&lt;&gt;"C",OnlineRetail[[#This Row],[CustomerID]]&lt;&gt;""),"Yes","No")</f>
        <v>Yes</v>
      </c>
      <c r="J11407" s="4">
        <f>EOMONTH(OnlineRetail[[#This Row],[InvoiceDate]],-1)+1</f>
        <v>40756</v>
      </c>
      <c r="K11407" s="6">
        <f>OnlineRetail[[#This Row],[Quantity]]*OnlineRetail[[#This Row],[UnitPrice]]</f>
        <v>89.100000000000009</v>
      </c>
      <c r="L11407" t="str">
        <f t="shared" si="178"/>
        <v>13063|Aug-2011</v>
      </c>
    </row>
    <row r="11408" spans="1:12">
      <c r="A11408">
        <v>550773</v>
      </c>
      <c r="B11408" t="s">
        <v>109</v>
      </c>
      <c r="C11408" t="s">
        <v>33</v>
      </c>
      <c r="D11408">
        <v>2</v>
      </c>
      <c r="E11408" s="1">
        <v>40763.588194444441</v>
      </c>
      <c r="F11408">
        <v>5.95</v>
      </c>
      <c r="G11408">
        <v>14027</v>
      </c>
      <c r="H11408" t="s">
        <v>10</v>
      </c>
      <c r="I11408" t="str">
        <f>IF(AND(LEFT(OnlineRetail[[#This Row],[InvoiceNo]],1)&lt;&gt;"C",OnlineRetail[[#This Row],[CustomerID]]&lt;&gt;""),"Yes","No")</f>
        <v>Yes</v>
      </c>
      <c r="J11408" s="4">
        <f>EOMONTH(OnlineRetail[[#This Row],[InvoiceDate]],-1)+1</f>
        <v>40756</v>
      </c>
      <c r="K11408" s="6">
        <f>OnlineRetail[[#This Row],[Quantity]]*OnlineRetail[[#This Row],[UnitPrice]]</f>
        <v>11.9</v>
      </c>
      <c r="L11408" t="str">
        <f t="shared" si="178"/>
        <v>14027|Aug-2011</v>
      </c>
    </row>
    <row r="11409" spans="1:12">
      <c r="A11409">
        <v>548570</v>
      </c>
      <c r="B11409" t="s">
        <v>205</v>
      </c>
      <c r="C11409" t="s">
        <v>14</v>
      </c>
      <c r="D11409">
        <v>22</v>
      </c>
      <c r="E11409" s="1">
        <v>40763.593055555553</v>
      </c>
      <c r="F11409">
        <v>4.95</v>
      </c>
      <c r="G11409">
        <v>13101</v>
      </c>
      <c r="H11409" t="s">
        <v>10</v>
      </c>
      <c r="I11409" t="str">
        <f>IF(AND(LEFT(OnlineRetail[[#This Row],[InvoiceNo]],1)&lt;&gt;"C",OnlineRetail[[#This Row],[CustomerID]]&lt;&gt;""),"Yes","No")</f>
        <v>Yes</v>
      </c>
      <c r="J11409" s="4">
        <f>EOMONTH(OnlineRetail[[#This Row],[InvoiceDate]],-1)+1</f>
        <v>40756</v>
      </c>
      <c r="K11409" s="6">
        <f>OnlineRetail[[#This Row],[Quantity]]*OnlineRetail[[#This Row],[UnitPrice]]</f>
        <v>108.9</v>
      </c>
      <c r="L11409" t="str">
        <f t="shared" si="178"/>
        <v>13101|Aug-2011</v>
      </c>
    </row>
    <row r="11410" spans="1:12">
      <c r="A11410">
        <v>546489</v>
      </c>
      <c r="B11410" t="s">
        <v>96</v>
      </c>
      <c r="C11410" t="s">
        <v>62</v>
      </c>
      <c r="D11410">
        <v>15</v>
      </c>
      <c r="E11410" s="1">
        <v>40763.597916666673</v>
      </c>
      <c r="F11410">
        <v>0.85</v>
      </c>
      <c r="G11410">
        <v>12514</v>
      </c>
      <c r="H11410" t="s">
        <v>10</v>
      </c>
      <c r="I11410" t="str">
        <f>IF(AND(LEFT(OnlineRetail[[#This Row],[InvoiceNo]],1)&lt;&gt;"C",OnlineRetail[[#This Row],[CustomerID]]&lt;&gt;""),"Yes","No")</f>
        <v>Yes</v>
      </c>
      <c r="J11410" s="4">
        <f>EOMONTH(OnlineRetail[[#This Row],[InvoiceDate]],-1)+1</f>
        <v>40756</v>
      </c>
      <c r="K11410" s="6">
        <f>OnlineRetail[[#This Row],[Quantity]]*OnlineRetail[[#This Row],[UnitPrice]]</f>
        <v>12.75</v>
      </c>
      <c r="L11410" t="str">
        <f t="shared" si="178"/>
        <v>12514|Aug-2011</v>
      </c>
    </row>
    <row r="11411" spans="1:12">
      <c r="A11411">
        <v>545420</v>
      </c>
      <c r="B11411" t="s">
        <v>211</v>
      </c>
      <c r="C11411" t="s">
        <v>14</v>
      </c>
      <c r="D11411">
        <v>23</v>
      </c>
      <c r="E11411" s="1">
        <v>40763.602777777778</v>
      </c>
      <c r="F11411">
        <v>1.65</v>
      </c>
      <c r="G11411">
        <v>14116</v>
      </c>
      <c r="H11411" t="s">
        <v>10</v>
      </c>
      <c r="I11411" t="str">
        <f>IF(AND(LEFT(OnlineRetail[[#This Row],[InvoiceNo]],1)&lt;&gt;"C",OnlineRetail[[#This Row],[CustomerID]]&lt;&gt;""),"Yes","No")</f>
        <v>Yes</v>
      </c>
      <c r="J11411" s="4">
        <f>EOMONTH(OnlineRetail[[#This Row],[InvoiceDate]],-1)+1</f>
        <v>40756</v>
      </c>
      <c r="K11411" s="6">
        <f>OnlineRetail[[#This Row],[Quantity]]*OnlineRetail[[#This Row],[UnitPrice]]</f>
        <v>37.949999999999996</v>
      </c>
      <c r="L11411" t="str">
        <f t="shared" si="178"/>
        <v>14116|Aug-2011</v>
      </c>
    </row>
    <row r="11412" spans="1:12">
      <c r="A11412">
        <v>552857</v>
      </c>
      <c r="B11412" t="s">
        <v>210</v>
      </c>
      <c r="C11412" t="s">
        <v>39</v>
      </c>
      <c r="D11412">
        <v>9</v>
      </c>
      <c r="E11412" s="1">
        <v>40763.613888888889</v>
      </c>
      <c r="F11412">
        <v>2.5499999999999998</v>
      </c>
      <c r="G11412">
        <v>13451</v>
      </c>
      <c r="H11412" t="s">
        <v>10</v>
      </c>
      <c r="I11412" t="str">
        <f>IF(AND(LEFT(OnlineRetail[[#This Row],[InvoiceNo]],1)&lt;&gt;"C",OnlineRetail[[#This Row],[CustomerID]]&lt;&gt;""),"Yes","No")</f>
        <v>Yes</v>
      </c>
      <c r="J11412" s="4">
        <f>EOMONTH(OnlineRetail[[#This Row],[InvoiceDate]],-1)+1</f>
        <v>40756</v>
      </c>
      <c r="K11412" s="6">
        <f>OnlineRetail[[#This Row],[Quantity]]*OnlineRetail[[#This Row],[UnitPrice]]</f>
        <v>22.95</v>
      </c>
      <c r="L11412" t="str">
        <f t="shared" si="178"/>
        <v>13451|Aug-2011</v>
      </c>
    </row>
    <row r="11413" spans="1:12">
      <c r="A11413">
        <v>556029</v>
      </c>
      <c r="B11413" t="s">
        <v>136</v>
      </c>
      <c r="C11413" t="s">
        <v>19</v>
      </c>
      <c r="D11413">
        <v>22</v>
      </c>
      <c r="E11413" s="1">
        <v>40763.618750000001</v>
      </c>
      <c r="F11413">
        <v>9.9499999999999993</v>
      </c>
      <c r="G11413">
        <v>13647</v>
      </c>
      <c r="H11413" t="s">
        <v>10</v>
      </c>
      <c r="I11413" t="str">
        <f>IF(AND(LEFT(OnlineRetail[[#This Row],[InvoiceNo]],1)&lt;&gt;"C",OnlineRetail[[#This Row],[CustomerID]]&lt;&gt;""),"Yes","No")</f>
        <v>Yes</v>
      </c>
      <c r="J11413" s="4">
        <f>EOMONTH(OnlineRetail[[#This Row],[InvoiceDate]],-1)+1</f>
        <v>40756</v>
      </c>
      <c r="K11413" s="6">
        <f>OnlineRetail[[#This Row],[Quantity]]*OnlineRetail[[#This Row],[UnitPrice]]</f>
        <v>218.89999999999998</v>
      </c>
      <c r="L11413" t="str">
        <f t="shared" si="178"/>
        <v>13647|Aug-2011</v>
      </c>
    </row>
    <row r="11414" spans="1:12">
      <c r="A11414">
        <v>545412</v>
      </c>
      <c r="B11414" t="s">
        <v>134</v>
      </c>
      <c r="C11414" t="s">
        <v>50</v>
      </c>
      <c r="D11414">
        <v>10</v>
      </c>
      <c r="E11414" s="1">
        <v>40763.620833333327</v>
      </c>
      <c r="F11414">
        <v>1.65</v>
      </c>
      <c r="G11414">
        <v>12767</v>
      </c>
      <c r="H11414" t="s">
        <v>10</v>
      </c>
      <c r="I11414" t="str">
        <f>IF(AND(LEFT(OnlineRetail[[#This Row],[InvoiceNo]],1)&lt;&gt;"C",OnlineRetail[[#This Row],[CustomerID]]&lt;&gt;""),"Yes","No")</f>
        <v>Yes</v>
      </c>
      <c r="J11414" s="4">
        <f>EOMONTH(OnlineRetail[[#This Row],[InvoiceDate]],-1)+1</f>
        <v>40756</v>
      </c>
      <c r="K11414" s="6">
        <f>OnlineRetail[[#This Row],[Quantity]]*OnlineRetail[[#This Row],[UnitPrice]]</f>
        <v>16.5</v>
      </c>
      <c r="L11414" t="str">
        <f t="shared" si="178"/>
        <v>12767|Aug-2011</v>
      </c>
    </row>
    <row r="11415" spans="1:12">
      <c r="A11415">
        <v>543946</v>
      </c>
      <c r="B11415" t="s">
        <v>147</v>
      </c>
      <c r="C11415" t="s">
        <v>62</v>
      </c>
      <c r="D11415">
        <v>8</v>
      </c>
      <c r="E11415" s="1">
        <v>40763.637499999997</v>
      </c>
      <c r="F11415">
        <v>4.25</v>
      </c>
      <c r="G11415">
        <v>14075</v>
      </c>
      <c r="H11415" t="s">
        <v>10</v>
      </c>
      <c r="I11415" t="str">
        <f>IF(AND(LEFT(OnlineRetail[[#This Row],[InvoiceNo]],1)&lt;&gt;"C",OnlineRetail[[#This Row],[CustomerID]]&lt;&gt;""),"Yes","No")</f>
        <v>Yes</v>
      </c>
      <c r="J11415" s="4">
        <f>EOMONTH(OnlineRetail[[#This Row],[InvoiceDate]],-1)+1</f>
        <v>40756</v>
      </c>
      <c r="K11415" s="6">
        <f>OnlineRetail[[#This Row],[Quantity]]*OnlineRetail[[#This Row],[UnitPrice]]</f>
        <v>34</v>
      </c>
      <c r="L11415" t="str">
        <f t="shared" si="178"/>
        <v>14075|Aug-2011</v>
      </c>
    </row>
    <row r="11416" spans="1:12">
      <c r="A11416">
        <v>553081</v>
      </c>
      <c r="B11416" t="s">
        <v>216</v>
      </c>
      <c r="C11416" t="s">
        <v>72</v>
      </c>
      <c r="D11416">
        <v>8</v>
      </c>
      <c r="E11416" s="1">
        <v>40763.63958333333</v>
      </c>
      <c r="F11416">
        <v>3.39</v>
      </c>
      <c r="G11416">
        <v>13237</v>
      </c>
      <c r="H11416" t="s">
        <v>126</v>
      </c>
      <c r="I11416" t="str">
        <f>IF(AND(LEFT(OnlineRetail[[#This Row],[InvoiceNo]],1)&lt;&gt;"C",OnlineRetail[[#This Row],[CustomerID]]&lt;&gt;""),"Yes","No")</f>
        <v>Yes</v>
      </c>
      <c r="J11416" s="4">
        <f>EOMONTH(OnlineRetail[[#This Row],[InvoiceDate]],-1)+1</f>
        <v>40756</v>
      </c>
      <c r="K11416" s="6">
        <f>OnlineRetail[[#This Row],[Quantity]]*OnlineRetail[[#This Row],[UnitPrice]]</f>
        <v>27.12</v>
      </c>
      <c r="L11416" t="str">
        <f t="shared" si="178"/>
        <v>13237|Aug-2011</v>
      </c>
    </row>
    <row r="11417" spans="1:12">
      <c r="A11417">
        <v>546293</v>
      </c>
      <c r="B11417" t="s">
        <v>202</v>
      </c>
      <c r="C11417" t="s">
        <v>53</v>
      </c>
      <c r="D11417">
        <v>23</v>
      </c>
      <c r="E11417" s="1">
        <v>40763.644444444442</v>
      </c>
      <c r="F11417">
        <v>7.95</v>
      </c>
      <c r="G11417">
        <v>12769</v>
      </c>
      <c r="H11417" t="s">
        <v>36</v>
      </c>
      <c r="I11417" t="str">
        <f>IF(AND(LEFT(OnlineRetail[[#This Row],[InvoiceNo]],1)&lt;&gt;"C",OnlineRetail[[#This Row],[CustomerID]]&lt;&gt;""),"Yes","No")</f>
        <v>Yes</v>
      </c>
      <c r="J11417" s="4">
        <f>EOMONTH(OnlineRetail[[#This Row],[InvoiceDate]],-1)+1</f>
        <v>40756</v>
      </c>
      <c r="K11417" s="6">
        <f>OnlineRetail[[#This Row],[Quantity]]*OnlineRetail[[#This Row],[UnitPrice]]</f>
        <v>182.85</v>
      </c>
      <c r="L11417" t="str">
        <f t="shared" si="178"/>
        <v>12769|Aug-2011</v>
      </c>
    </row>
    <row r="11418" spans="1:12">
      <c r="A11418">
        <v>552990</v>
      </c>
      <c r="B11418" t="s">
        <v>111</v>
      </c>
      <c r="C11418" t="s">
        <v>50</v>
      </c>
      <c r="D11418">
        <v>11</v>
      </c>
      <c r="E11418" s="1">
        <v>40763.663194444453</v>
      </c>
      <c r="F11418">
        <v>7.95</v>
      </c>
      <c r="G11418">
        <v>12857</v>
      </c>
      <c r="H11418" t="s">
        <v>10</v>
      </c>
      <c r="I11418" t="str">
        <f>IF(AND(LEFT(OnlineRetail[[#This Row],[InvoiceNo]],1)&lt;&gt;"C",OnlineRetail[[#This Row],[CustomerID]]&lt;&gt;""),"Yes","No")</f>
        <v>Yes</v>
      </c>
      <c r="J11418" s="4">
        <f>EOMONTH(OnlineRetail[[#This Row],[InvoiceDate]],-1)+1</f>
        <v>40756</v>
      </c>
      <c r="K11418" s="6">
        <f>OnlineRetail[[#This Row],[Quantity]]*OnlineRetail[[#This Row],[UnitPrice]]</f>
        <v>87.45</v>
      </c>
      <c r="L11418" t="str">
        <f t="shared" si="178"/>
        <v>12857|Aug-2011</v>
      </c>
    </row>
    <row r="11419" spans="1:12" hidden="1">
      <c r="A11419" t="s">
        <v>390</v>
      </c>
      <c r="B11419" t="s">
        <v>278</v>
      </c>
      <c r="C11419" t="s">
        <v>50</v>
      </c>
      <c r="D11419">
        <v>9</v>
      </c>
      <c r="E11419" s="1">
        <v>40763.664583333331</v>
      </c>
      <c r="F11419">
        <v>4.95</v>
      </c>
      <c r="G11419">
        <v>14093</v>
      </c>
      <c r="H11419" t="s">
        <v>25</v>
      </c>
      <c r="I11419" t="str">
        <f>IF(AND(LEFT(OnlineRetail[[#This Row],[InvoiceNo]],1)&lt;&gt;"C",OnlineRetail[[#This Row],[CustomerID]]&lt;&gt;""),"Yes","No")</f>
        <v>No</v>
      </c>
      <c r="J11419" s="4">
        <f>EOMONTH(OnlineRetail[[#This Row],[InvoiceDate]],-1)+1</f>
        <v>40756</v>
      </c>
      <c r="K11419" s="6">
        <f>OnlineRetail[[#This Row],[Quantity]]*OnlineRetail[[#This Row],[UnitPrice]]</f>
        <v>44.550000000000004</v>
      </c>
      <c r="L11419" t="str">
        <f t="shared" si="178"/>
        <v/>
      </c>
    </row>
    <row r="11420" spans="1:12">
      <c r="A11420">
        <v>551596</v>
      </c>
      <c r="B11420" t="s">
        <v>139</v>
      </c>
      <c r="C11420" t="s">
        <v>16</v>
      </c>
      <c r="D11420">
        <v>4</v>
      </c>
      <c r="E11420" s="1">
        <v>40763.666666666657</v>
      </c>
      <c r="F11420">
        <v>1.25</v>
      </c>
      <c r="G11420">
        <v>12628</v>
      </c>
      <c r="H11420" t="s">
        <v>126</v>
      </c>
      <c r="I11420" t="str">
        <f>IF(AND(LEFT(OnlineRetail[[#This Row],[InvoiceNo]],1)&lt;&gt;"C",OnlineRetail[[#This Row],[CustomerID]]&lt;&gt;""),"Yes","No")</f>
        <v>Yes</v>
      </c>
      <c r="J11420" s="4">
        <f>EOMONTH(OnlineRetail[[#This Row],[InvoiceDate]],-1)+1</f>
        <v>40756</v>
      </c>
      <c r="K11420" s="6">
        <f>OnlineRetail[[#This Row],[Quantity]]*OnlineRetail[[#This Row],[UnitPrice]]</f>
        <v>5</v>
      </c>
      <c r="L11420" t="str">
        <f t="shared" si="178"/>
        <v>12628|Aug-2011</v>
      </c>
    </row>
    <row r="11421" spans="1:12">
      <c r="A11421">
        <v>546813</v>
      </c>
      <c r="B11421" t="s">
        <v>151</v>
      </c>
      <c r="C11421" t="s">
        <v>29</v>
      </c>
      <c r="D11421">
        <v>6</v>
      </c>
      <c r="E11421" s="1">
        <v>40763.667361111111</v>
      </c>
      <c r="F11421">
        <v>2.5499999999999998</v>
      </c>
      <c r="G11421">
        <v>13277</v>
      </c>
      <c r="H11421" t="s">
        <v>10</v>
      </c>
      <c r="I11421" t="str">
        <f>IF(AND(LEFT(OnlineRetail[[#This Row],[InvoiceNo]],1)&lt;&gt;"C",OnlineRetail[[#This Row],[CustomerID]]&lt;&gt;""),"Yes","No")</f>
        <v>Yes</v>
      </c>
      <c r="J11421" s="4">
        <f>EOMONTH(OnlineRetail[[#This Row],[InvoiceDate]],-1)+1</f>
        <v>40756</v>
      </c>
      <c r="K11421" s="6">
        <f>OnlineRetail[[#This Row],[Quantity]]*OnlineRetail[[#This Row],[UnitPrice]]</f>
        <v>15.299999999999999</v>
      </c>
      <c r="L11421" t="str">
        <f t="shared" si="178"/>
        <v>13277|Aug-2011</v>
      </c>
    </row>
    <row r="11422" spans="1:12">
      <c r="A11422">
        <v>549173</v>
      </c>
      <c r="B11422" t="s">
        <v>170</v>
      </c>
      <c r="C11422" t="s">
        <v>39</v>
      </c>
      <c r="D11422">
        <v>4</v>
      </c>
      <c r="E11422" s="1">
        <v>40763.668055555558</v>
      </c>
      <c r="F11422">
        <v>5.95</v>
      </c>
      <c r="G11422">
        <v>12585</v>
      </c>
      <c r="H11422" t="s">
        <v>10</v>
      </c>
      <c r="I11422" t="str">
        <f>IF(AND(LEFT(OnlineRetail[[#This Row],[InvoiceNo]],1)&lt;&gt;"C",OnlineRetail[[#This Row],[CustomerID]]&lt;&gt;""),"Yes","No")</f>
        <v>Yes</v>
      </c>
      <c r="J11422" s="4">
        <f>EOMONTH(OnlineRetail[[#This Row],[InvoiceDate]],-1)+1</f>
        <v>40756</v>
      </c>
      <c r="K11422" s="6">
        <f>OnlineRetail[[#This Row],[Quantity]]*OnlineRetail[[#This Row],[UnitPrice]]</f>
        <v>23.8</v>
      </c>
      <c r="L11422" t="str">
        <f t="shared" si="178"/>
        <v>12585|Aug-2011</v>
      </c>
    </row>
    <row r="11423" spans="1:12">
      <c r="A11423">
        <v>544662</v>
      </c>
      <c r="B11423" t="s">
        <v>141</v>
      </c>
      <c r="C11423" t="s">
        <v>39</v>
      </c>
      <c r="D11423">
        <v>23</v>
      </c>
      <c r="E11423" s="1">
        <v>40763.676388888889</v>
      </c>
      <c r="F11423">
        <v>2.1</v>
      </c>
      <c r="G11423">
        <v>14265</v>
      </c>
      <c r="H11423" t="s">
        <v>10</v>
      </c>
      <c r="I11423" t="str">
        <f>IF(AND(LEFT(OnlineRetail[[#This Row],[InvoiceNo]],1)&lt;&gt;"C",OnlineRetail[[#This Row],[CustomerID]]&lt;&gt;""),"Yes","No")</f>
        <v>Yes</v>
      </c>
      <c r="J11423" s="4">
        <f>EOMONTH(OnlineRetail[[#This Row],[InvoiceDate]],-1)+1</f>
        <v>40756</v>
      </c>
      <c r="K11423" s="6">
        <f>OnlineRetail[[#This Row],[Quantity]]*OnlineRetail[[#This Row],[UnitPrice]]</f>
        <v>48.300000000000004</v>
      </c>
      <c r="L11423" t="str">
        <f t="shared" si="178"/>
        <v>14265|Aug-2011</v>
      </c>
    </row>
    <row r="11424" spans="1:12">
      <c r="A11424">
        <v>547168</v>
      </c>
      <c r="B11424" t="s">
        <v>175</v>
      </c>
      <c r="C11424" t="s">
        <v>21</v>
      </c>
      <c r="D11424">
        <v>24</v>
      </c>
      <c r="E11424" s="1">
        <v>40763.677083333343</v>
      </c>
      <c r="F11424">
        <v>1.25</v>
      </c>
      <c r="G11424">
        <v>13337</v>
      </c>
      <c r="H11424" t="s">
        <v>10</v>
      </c>
      <c r="I11424" t="str">
        <f>IF(AND(LEFT(OnlineRetail[[#This Row],[InvoiceNo]],1)&lt;&gt;"C",OnlineRetail[[#This Row],[CustomerID]]&lt;&gt;""),"Yes","No")</f>
        <v>Yes</v>
      </c>
      <c r="J11424" s="4">
        <f>EOMONTH(OnlineRetail[[#This Row],[InvoiceDate]],-1)+1</f>
        <v>40756</v>
      </c>
      <c r="K11424" s="6">
        <f>OnlineRetail[[#This Row],[Quantity]]*OnlineRetail[[#This Row],[UnitPrice]]</f>
        <v>30</v>
      </c>
      <c r="L11424" t="str">
        <f t="shared" si="178"/>
        <v>13337|Aug-2011</v>
      </c>
    </row>
    <row r="11425" spans="1:12">
      <c r="A11425">
        <v>542143</v>
      </c>
      <c r="B11425" t="s">
        <v>92</v>
      </c>
      <c r="C11425" t="s">
        <v>14</v>
      </c>
      <c r="D11425">
        <v>2</v>
      </c>
      <c r="E11425" s="1">
        <v>40763.677777777782</v>
      </c>
      <c r="F11425">
        <v>1.25</v>
      </c>
      <c r="G11425">
        <v>13694</v>
      </c>
      <c r="H11425" t="s">
        <v>10</v>
      </c>
      <c r="I11425" t="str">
        <f>IF(AND(LEFT(OnlineRetail[[#This Row],[InvoiceNo]],1)&lt;&gt;"C",OnlineRetail[[#This Row],[CustomerID]]&lt;&gt;""),"Yes","No")</f>
        <v>Yes</v>
      </c>
      <c r="J11425" s="4">
        <f>EOMONTH(OnlineRetail[[#This Row],[InvoiceDate]],-1)+1</f>
        <v>40756</v>
      </c>
      <c r="K11425" s="6">
        <f>OnlineRetail[[#This Row],[Quantity]]*OnlineRetail[[#This Row],[UnitPrice]]</f>
        <v>2.5</v>
      </c>
      <c r="L11425" t="str">
        <f t="shared" si="178"/>
        <v>13694|Aug-2011</v>
      </c>
    </row>
    <row r="11426" spans="1:12">
      <c r="A11426">
        <v>547494</v>
      </c>
      <c r="B11426" t="s">
        <v>168</v>
      </c>
      <c r="C11426" t="s">
        <v>21</v>
      </c>
      <c r="D11426">
        <v>21</v>
      </c>
      <c r="E11426" s="1">
        <v>40763.68472222222</v>
      </c>
      <c r="F11426">
        <v>4.95</v>
      </c>
      <c r="G11426">
        <v>12538</v>
      </c>
      <c r="H11426" t="s">
        <v>10</v>
      </c>
      <c r="I11426" t="str">
        <f>IF(AND(LEFT(OnlineRetail[[#This Row],[InvoiceNo]],1)&lt;&gt;"C",OnlineRetail[[#This Row],[CustomerID]]&lt;&gt;""),"Yes","No")</f>
        <v>Yes</v>
      </c>
      <c r="J11426" s="4">
        <f>EOMONTH(OnlineRetail[[#This Row],[InvoiceDate]],-1)+1</f>
        <v>40756</v>
      </c>
      <c r="K11426" s="6">
        <f>OnlineRetail[[#This Row],[Quantity]]*OnlineRetail[[#This Row],[UnitPrice]]</f>
        <v>103.95</v>
      </c>
      <c r="L11426" t="str">
        <f t="shared" si="178"/>
        <v>12538|Aug-2011</v>
      </c>
    </row>
    <row r="11427" spans="1:12">
      <c r="A11427">
        <v>543181</v>
      </c>
      <c r="B11427" t="s">
        <v>182</v>
      </c>
      <c r="C11427" t="s">
        <v>29</v>
      </c>
      <c r="D11427">
        <v>3</v>
      </c>
      <c r="E11427" s="1">
        <v>40763.693749999999</v>
      </c>
      <c r="F11427">
        <v>7.95</v>
      </c>
      <c r="G11427">
        <v>13131</v>
      </c>
      <c r="H11427" t="s">
        <v>126</v>
      </c>
      <c r="I11427" t="str">
        <f>IF(AND(LEFT(OnlineRetail[[#This Row],[InvoiceNo]],1)&lt;&gt;"C",OnlineRetail[[#This Row],[CustomerID]]&lt;&gt;""),"Yes","No")</f>
        <v>Yes</v>
      </c>
      <c r="J11427" s="4">
        <f>EOMONTH(OnlineRetail[[#This Row],[InvoiceDate]],-1)+1</f>
        <v>40756</v>
      </c>
      <c r="K11427" s="6">
        <f>OnlineRetail[[#This Row],[Quantity]]*OnlineRetail[[#This Row],[UnitPrice]]</f>
        <v>23.85</v>
      </c>
      <c r="L11427" t="str">
        <f t="shared" si="178"/>
        <v>13131|Aug-2011</v>
      </c>
    </row>
    <row r="11428" spans="1:12">
      <c r="A11428">
        <v>550410</v>
      </c>
      <c r="B11428" t="s">
        <v>66</v>
      </c>
      <c r="C11428" t="s">
        <v>21</v>
      </c>
      <c r="D11428">
        <v>22</v>
      </c>
      <c r="E11428" s="1">
        <v>40763.694444444453</v>
      </c>
      <c r="F11428">
        <v>5.95</v>
      </c>
      <c r="G11428">
        <v>13693</v>
      </c>
      <c r="H11428" t="s">
        <v>10</v>
      </c>
      <c r="I11428" t="str">
        <f>IF(AND(LEFT(OnlineRetail[[#This Row],[InvoiceNo]],1)&lt;&gt;"C",OnlineRetail[[#This Row],[CustomerID]]&lt;&gt;""),"Yes","No")</f>
        <v>Yes</v>
      </c>
      <c r="J11428" s="4">
        <f>EOMONTH(OnlineRetail[[#This Row],[InvoiceDate]],-1)+1</f>
        <v>40756</v>
      </c>
      <c r="K11428" s="6">
        <f>OnlineRetail[[#This Row],[Quantity]]*OnlineRetail[[#This Row],[UnitPrice]]</f>
        <v>130.9</v>
      </c>
      <c r="L11428" t="str">
        <f t="shared" si="178"/>
        <v>13693|Aug-2011</v>
      </c>
    </row>
    <row r="11429" spans="1:12">
      <c r="A11429">
        <v>550545</v>
      </c>
      <c r="B11429" t="s">
        <v>263</v>
      </c>
      <c r="C11429" t="s">
        <v>83</v>
      </c>
      <c r="D11429">
        <v>4</v>
      </c>
      <c r="E11429" s="1">
        <v>40763.709722222222</v>
      </c>
      <c r="F11429">
        <v>4.25</v>
      </c>
      <c r="G11429">
        <v>13010</v>
      </c>
      <c r="H11429" t="s">
        <v>10</v>
      </c>
      <c r="I11429" t="str">
        <f>IF(AND(LEFT(OnlineRetail[[#This Row],[InvoiceNo]],1)&lt;&gt;"C",OnlineRetail[[#This Row],[CustomerID]]&lt;&gt;""),"Yes","No")</f>
        <v>Yes</v>
      </c>
      <c r="J11429" s="4">
        <f>EOMONTH(OnlineRetail[[#This Row],[InvoiceDate]],-1)+1</f>
        <v>40756</v>
      </c>
      <c r="K11429" s="6">
        <f>OnlineRetail[[#This Row],[Quantity]]*OnlineRetail[[#This Row],[UnitPrice]]</f>
        <v>17</v>
      </c>
      <c r="L11429" t="str">
        <f t="shared" si="178"/>
        <v>13010|Aug-2011</v>
      </c>
    </row>
    <row r="11430" spans="1:12">
      <c r="A11430">
        <v>551002</v>
      </c>
      <c r="B11430" t="s">
        <v>149</v>
      </c>
      <c r="C11430" t="s">
        <v>72</v>
      </c>
      <c r="D11430">
        <v>9</v>
      </c>
      <c r="E11430" s="1">
        <v>40763.714583333327</v>
      </c>
      <c r="F11430">
        <v>3.39</v>
      </c>
      <c r="G11430">
        <v>13550</v>
      </c>
      <c r="H11430" t="s">
        <v>10</v>
      </c>
      <c r="I11430" t="str">
        <f>IF(AND(LEFT(OnlineRetail[[#This Row],[InvoiceNo]],1)&lt;&gt;"C",OnlineRetail[[#This Row],[CustomerID]]&lt;&gt;""),"Yes","No")</f>
        <v>Yes</v>
      </c>
      <c r="J11430" s="4">
        <f>EOMONTH(OnlineRetail[[#This Row],[InvoiceDate]],-1)+1</f>
        <v>40756</v>
      </c>
      <c r="K11430" s="6">
        <f>OnlineRetail[[#This Row],[Quantity]]*OnlineRetail[[#This Row],[UnitPrice]]</f>
        <v>30.51</v>
      </c>
      <c r="L11430" t="str">
        <f t="shared" si="178"/>
        <v>13550|Aug-2011</v>
      </c>
    </row>
    <row r="11431" spans="1:12">
      <c r="A11431">
        <v>539762</v>
      </c>
      <c r="B11431" t="s">
        <v>56</v>
      </c>
      <c r="C11431" t="s">
        <v>46</v>
      </c>
      <c r="D11431">
        <v>21</v>
      </c>
      <c r="E11431" s="1">
        <v>40763.71597222222</v>
      </c>
      <c r="F11431">
        <v>0.85</v>
      </c>
      <c r="G11431">
        <v>13241</v>
      </c>
      <c r="H11431" t="s">
        <v>10</v>
      </c>
      <c r="I11431" t="str">
        <f>IF(AND(LEFT(OnlineRetail[[#This Row],[InvoiceNo]],1)&lt;&gt;"C",OnlineRetail[[#This Row],[CustomerID]]&lt;&gt;""),"Yes","No")</f>
        <v>Yes</v>
      </c>
      <c r="J11431" s="4">
        <f>EOMONTH(OnlineRetail[[#This Row],[InvoiceDate]],-1)+1</f>
        <v>40756</v>
      </c>
      <c r="K11431" s="6">
        <f>OnlineRetail[[#This Row],[Quantity]]*OnlineRetail[[#This Row],[UnitPrice]]</f>
        <v>17.849999999999998</v>
      </c>
      <c r="L11431" t="str">
        <f t="shared" si="178"/>
        <v>13241|Aug-2011</v>
      </c>
    </row>
    <row r="11432" spans="1:12">
      <c r="A11432">
        <v>550468</v>
      </c>
      <c r="B11432" t="s">
        <v>116</v>
      </c>
      <c r="C11432" t="s">
        <v>40</v>
      </c>
      <c r="D11432">
        <v>20</v>
      </c>
      <c r="E11432" s="1">
        <v>40763.725694444453</v>
      </c>
      <c r="F11432">
        <v>0.85</v>
      </c>
      <c r="G11432">
        <v>13619</v>
      </c>
      <c r="H11432" t="s">
        <v>17</v>
      </c>
      <c r="I11432" t="str">
        <f>IF(AND(LEFT(OnlineRetail[[#This Row],[InvoiceNo]],1)&lt;&gt;"C",OnlineRetail[[#This Row],[CustomerID]]&lt;&gt;""),"Yes","No")</f>
        <v>Yes</v>
      </c>
      <c r="J11432" s="4">
        <f>EOMONTH(OnlineRetail[[#This Row],[InvoiceDate]],-1)+1</f>
        <v>40756</v>
      </c>
      <c r="K11432" s="6">
        <f>OnlineRetail[[#This Row],[Quantity]]*OnlineRetail[[#This Row],[UnitPrice]]</f>
        <v>17</v>
      </c>
      <c r="L11432" t="str">
        <f t="shared" si="178"/>
        <v>13619|Aug-2011</v>
      </c>
    </row>
    <row r="11433" spans="1:12">
      <c r="A11433">
        <v>538327</v>
      </c>
      <c r="B11433" t="s">
        <v>99</v>
      </c>
      <c r="C11433" t="s">
        <v>29</v>
      </c>
      <c r="D11433">
        <v>12</v>
      </c>
      <c r="E11433" s="1">
        <v>40763.762499999997</v>
      </c>
      <c r="F11433">
        <v>5.95</v>
      </c>
      <c r="G11433">
        <v>13704</v>
      </c>
      <c r="H11433" t="s">
        <v>10</v>
      </c>
      <c r="I11433" t="str">
        <f>IF(AND(LEFT(OnlineRetail[[#This Row],[InvoiceNo]],1)&lt;&gt;"C",OnlineRetail[[#This Row],[CustomerID]]&lt;&gt;""),"Yes","No")</f>
        <v>Yes</v>
      </c>
      <c r="J11433" s="4">
        <f>EOMONTH(OnlineRetail[[#This Row],[InvoiceDate]],-1)+1</f>
        <v>40756</v>
      </c>
      <c r="K11433" s="6">
        <f>OnlineRetail[[#This Row],[Quantity]]*OnlineRetail[[#This Row],[UnitPrice]]</f>
        <v>71.400000000000006</v>
      </c>
      <c r="L11433" t="str">
        <f t="shared" si="178"/>
        <v>13704|Aug-2011</v>
      </c>
    </row>
    <row r="11434" spans="1:12">
      <c r="A11434">
        <v>551694</v>
      </c>
      <c r="B11434" t="s">
        <v>226</v>
      </c>
      <c r="C11434" t="s">
        <v>19</v>
      </c>
      <c r="D11434">
        <v>19</v>
      </c>
      <c r="E11434" s="1">
        <v>40763.763194444437</v>
      </c>
      <c r="F11434">
        <v>3.39</v>
      </c>
      <c r="G11434">
        <v>14043</v>
      </c>
      <c r="H11434" t="s">
        <v>10</v>
      </c>
      <c r="I11434" t="str">
        <f>IF(AND(LEFT(OnlineRetail[[#This Row],[InvoiceNo]],1)&lt;&gt;"C",OnlineRetail[[#This Row],[CustomerID]]&lt;&gt;""),"Yes","No")</f>
        <v>Yes</v>
      </c>
      <c r="J11434" s="4">
        <f>EOMONTH(OnlineRetail[[#This Row],[InvoiceDate]],-1)+1</f>
        <v>40756</v>
      </c>
      <c r="K11434" s="6">
        <f>OnlineRetail[[#This Row],[Quantity]]*OnlineRetail[[#This Row],[UnitPrice]]</f>
        <v>64.41</v>
      </c>
      <c r="L11434" t="str">
        <f t="shared" si="178"/>
        <v>14043|Aug-2011</v>
      </c>
    </row>
    <row r="11435" spans="1:12">
      <c r="A11435">
        <v>553973</v>
      </c>
      <c r="B11435" t="s">
        <v>23</v>
      </c>
      <c r="C11435" t="s">
        <v>72</v>
      </c>
      <c r="D11435">
        <v>17</v>
      </c>
      <c r="E11435" s="1">
        <v>40763.765972222223</v>
      </c>
      <c r="F11435">
        <v>3.39</v>
      </c>
      <c r="G11435">
        <v>13648</v>
      </c>
      <c r="H11435" t="s">
        <v>10</v>
      </c>
      <c r="I11435" t="str">
        <f>IF(AND(LEFT(OnlineRetail[[#This Row],[InvoiceNo]],1)&lt;&gt;"C",OnlineRetail[[#This Row],[CustomerID]]&lt;&gt;""),"Yes","No")</f>
        <v>Yes</v>
      </c>
      <c r="J11435" s="4">
        <f>EOMONTH(OnlineRetail[[#This Row],[InvoiceDate]],-1)+1</f>
        <v>40756</v>
      </c>
      <c r="K11435" s="6">
        <f>OnlineRetail[[#This Row],[Quantity]]*OnlineRetail[[#This Row],[UnitPrice]]</f>
        <v>57.63</v>
      </c>
      <c r="L11435" t="str">
        <f t="shared" si="178"/>
        <v>13648|Aug-2011</v>
      </c>
    </row>
    <row r="11436" spans="1:12">
      <c r="A11436">
        <v>550739</v>
      </c>
      <c r="B11436" t="s">
        <v>166</v>
      </c>
      <c r="C11436" t="s">
        <v>29</v>
      </c>
      <c r="D11436">
        <v>13</v>
      </c>
      <c r="E11436" s="1">
        <v>40763.770138888889</v>
      </c>
      <c r="F11436">
        <v>2.1</v>
      </c>
      <c r="G11436">
        <v>13545</v>
      </c>
      <c r="H11436" t="s">
        <v>10</v>
      </c>
      <c r="I11436" t="str">
        <f>IF(AND(LEFT(OnlineRetail[[#This Row],[InvoiceNo]],1)&lt;&gt;"C",OnlineRetail[[#This Row],[CustomerID]]&lt;&gt;""),"Yes","No")</f>
        <v>Yes</v>
      </c>
      <c r="J11436" s="4">
        <f>EOMONTH(OnlineRetail[[#This Row],[InvoiceDate]],-1)+1</f>
        <v>40756</v>
      </c>
      <c r="K11436" s="6">
        <f>OnlineRetail[[#This Row],[Quantity]]*OnlineRetail[[#This Row],[UnitPrice]]</f>
        <v>27.3</v>
      </c>
      <c r="L11436" t="str">
        <f t="shared" si="178"/>
        <v>13545|Aug-2011</v>
      </c>
    </row>
    <row r="11437" spans="1:12">
      <c r="A11437">
        <v>546957</v>
      </c>
      <c r="B11437" t="s">
        <v>59</v>
      </c>
      <c r="C11437" t="s">
        <v>83</v>
      </c>
      <c r="D11437">
        <v>7</v>
      </c>
      <c r="E11437" s="1">
        <v>40763.782638888893</v>
      </c>
      <c r="F11437">
        <v>7.95</v>
      </c>
      <c r="G11437">
        <v>13012</v>
      </c>
      <c r="H11437" t="s">
        <v>10</v>
      </c>
      <c r="I11437" t="str">
        <f>IF(AND(LEFT(OnlineRetail[[#This Row],[InvoiceNo]],1)&lt;&gt;"C",OnlineRetail[[#This Row],[CustomerID]]&lt;&gt;""),"Yes","No")</f>
        <v>Yes</v>
      </c>
      <c r="J11437" s="4">
        <f>EOMONTH(OnlineRetail[[#This Row],[InvoiceDate]],-1)+1</f>
        <v>40756</v>
      </c>
      <c r="K11437" s="6">
        <f>OnlineRetail[[#This Row],[Quantity]]*OnlineRetail[[#This Row],[UnitPrice]]</f>
        <v>55.65</v>
      </c>
      <c r="L11437" t="str">
        <f t="shared" si="178"/>
        <v>13012|Aug-2011</v>
      </c>
    </row>
    <row r="11438" spans="1:12">
      <c r="A11438">
        <v>554602</v>
      </c>
      <c r="B11438" t="s">
        <v>45</v>
      </c>
      <c r="C11438" t="s">
        <v>27</v>
      </c>
      <c r="D11438">
        <v>23</v>
      </c>
      <c r="E11438" s="1">
        <v>40763.80972222222</v>
      </c>
      <c r="F11438">
        <v>1.25</v>
      </c>
      <c r="G11438">
        <v>13289</v>
      </c>
      <c r="H11438" t="s">
        <v>10</v>
      </c>
      <c r="I11438" t="str">
        <f>IF(AND(LEFT(OnlineRetail[[#This Row],[InvoiceNo]],1)&lt;&gt;"C",OnlineRetail[[#This Row],[CustomerID]]&lt;&gt;""),"Yes","No")</f>
        <v>Yes</v>
      </c>
      <c r="J11438" s="4">
        <f>EOMONTH(OnlineRetail[[#This Row],[InvoiceDate]],-1)+1</f>
        <v>40756</v>
      </c>
      <c r="K11438" s="6">
        <f>OnlineRetail[[#This Row],[Quantity]]*OnlineRetail[[#This Row],[UnitPrice]]</f>
        <v>28.75</v>
      </c>
      <c r="L11438" t="str">
        <f t="shared" si="178"/>
        <v>13289|Aug-2011</v>
      </c>
    </row>
    <row r="11439" spans="1:12">
      <c r="A11439">
        <v>545465</v>
      </c>
      <c r="B11439" t="s">
        <v>32</v>
      </c>
      <c r="C11439" t="s">
        <v>9</v>
      </c>
      <c r="D11439">
        <v>23</v>
      </c>
      <c r="E11439" s="1">
        <v>40763.816666666673</v>
      </c>
      <c r="F11439">
        <v>2.1</v>
      </c>
      <c r="G11439">
        <v>13328</v>
      </c>
      <c r="H11439" t="s">
        <v>10</v>
      </c>
      <c r="I11439" t="str">
        <f>IF(AND(LEFT(OnlineRetail[[#This Row],[InvoiceNo]],1)&lt;&gt;"C",OnlineRetail[[#This Row],[CustomerID]]&lt;&gt;""),"Yes","No")</f>
        <v>Yes</v>
      </c>
      <c r="J11439" s="4">
        <f>EOMONTH(OnlineRetail[[#This Row],[InvoiceDate]],-1)+1</f>
        <v>40756</v>
      </c>
      <c r="K11439" s="6">
        <f>OnlineRetail[[#This Row],[Quantity]]*OnlineRetail[[#This Row],[UnitPrice]]</f>
        <v>48.300000000000004</v>
      </c>
      <c r="L11439" t="str">
        <f t="shared" si="178"/>
        <v>13328|Aug-2011</v>
      </c>
    </row>
    <row r="11440" spans="1:12">
      <c r="A11440">
        <v>541412</v>
      </c>
      <c r="B11440" t="s">
        <v>118</v>
      </c>
      <c r="C11440" t="s">
        <v>40</v>
      </c>
      <c r="D11440">
        <v>13</v>
      </c>
      <c r="E11440" s="1">
        <v>40763.823611111111</v>
      </c>
      <c r="F11440">
        <v>5.95</v>
      </c>
      <c r="G11440">
        <v>12549</v>
      </c>
      <c r="H11440" t="s">
        <v>10</v>
      </c>
      <c r="I11440" t="str">
        <f>IF(AND(LEFT(OnlineRetail[[#This Row],[InvoiceNo]],1)&lt;&gt;"C",OnlineRetail[[#This Row],[CustomerID]]&lt;&gt;""),"Yes","No")</f>
        <v>Yes</v>
      </c>
      <c r="J11440" s="4">
        <f>EOMONTH(OnlineRetail[[#This Row],[InvoiceDate]],-1)+1</f>
        <v>40756</v>
      </c>
      <c r="K11440" s="6">
        <f>OnlineRetail[[#This Row],[Quantity]]*OnlineRetail[[#This Row],[UnitPrice]]</f>
        <v>77.350000000000009</v>
      </c>
      <c r="L11440" t="str">
        <f t="shared" si="178"/>
        <v>12549|Aug-2011</v>
      </c>
    </row>
    <row r="11441" spans="1:12">
      <c r="A11441">
        <v>539363</v>
      </c>
      <c r="B11441" t="s">
        <v>47</v>
      </c>
      <c r="C11441" t="s">
        <v>83</v>
      </c>
      <c r="D11441">
        <v>4</v>
      </c>
      <c r="E11441" s="1">
        <v>40763.824999999997</v>
      </c>
      <c r="F11441">
        <v>1.65</v>
      </c>
      <c r="G11441">
        <v>12843</v>
      </c>
      <c r="H11441" t="s">
        <v>36</v>
      </c>
      <c r="I11441" t="str">
        <f>IF(AND(LEFT(OnlineRetail[[#This Row],[InvoiceNo]],1)&lt;&gt;"C",OnlineRetail[[#This Row],[CustomerID]]&lt;&gt;""),"Yes","No")</f>
        <v>Yes</v>
      </c>
      <c r="J11441" s="4">
        <f>EOMONTH(OnlineRetail[[#This Row],[InvoiceDate]],-1)+1</f>
        <v>40756</v>
      </c>
      <c r="K11441" s="6">
        <f>OnlineRetail[[#This Row],[Quantity]]*OnlineRetail[[#This Row],[UnitPrice]]</f>
        <v>6.6</v>
      </c>
      <c r="L11441" t="str">
        <f t="shared" si="178"/>
        <v>12843|Aug-2011</v>
      </c>
    </row>
    <row r="11442" spans="1:12">
      <c r="A11442">
        <v>539901</v>
      </c>
      <c r="B11442" t="s">
        <v>288</v>
      </c>
      <c r="C11442" t="s">
        <v>33</v>
      </c>
      <c r="D11442">
        <v>14</v>
      </c>
      <c r="E11442" s="1">
        <v>40763.824999999997</v>
      </c>
      <c r="F11442">
        <v>7.95</v>
      </c>
      <c r="G11442">
        <v>13868</v>
      </c>
      <c r="H11442" t="s">
        <v>10</v>
      </c>
      <c r="I11442" t="str">
        <f>IF(AND(LEFT(OnlineRetail[[#This Row],[InvoiceNo]],1)&lt;&gt;"C",OnlineRetail[[#This Row],[CustomerID]]&lt;&gt;""),"Yes","No")</f>
        <v>Yes</v>
      </c>
      <c r="J11442" s="4">
        <f>EOMONTH(OnlineRetail[[#This Row],[InvoiceDate]],-1)+1</f>
        <v>40756</v>
      </c>
      <c r="K11442" s="6">
        <f>OnlineRetail[[#This Row],[Quantity]]*OnlineRetail[[#This Row],[UnitPrice]]</f>
        <v>111.3</v>
      </c>
      <c r="L11442" t="str">
        <f t="shared" si="178"/>
        <v>13868|Aug-2011</v>
      </c>
    </row>
    <row r="11443" spans="1:12">
      <c r="A11443">
        <v>547749</v>
      </c>
      <c r="B11443" t="s">
        <v>98</v>
      </c>
      <c r="C11443" t="s">
        <v>46</v>
      </c>
      <c r="D11443">
        <v>20</v>
      </c>
      <c r="E11443" s="1">
        <v>40763.828472222223</v>
      </c>
      <c r="F11443">
        <v>4.95</v>
      </c>
      <c r="G11443">
        <v>13272</v>
      </c>
      <c r="H11443" t="s">
        <v>10</v>
      </c>
      <c r="I11443" t="str">
        <f>IF(AND(LEFT(OnlineRetail[[#This Row],[InvoiceNo]],1)&lt;&gt;"C",OnlineRetail[[#This Row],[CustomerID]]&lt;&gt;""),"Yes","No")</f>
        <v>Yes</v>
      </c>
      <c r="J11443" s="4">
        <f>EOMONTH(OnlineRetail[[#This Row],[InvoiceDate]],-1)+1</f>
        <v>40756</v>
      </c>
      <c r="K11443" s="6">
        <f>OnlineRetail[[#This Row],[Quantity]]*OnlineRetail[[#This Row],[UnitPrice]]</f>
        <v>99</v>
      </c>
      <c r="L11443" t="str">
        <f t="shared" si="178"/>
        <v>13272|Aug-2011</v>
      </c>
    </row>
    <row r="11444" spans="1:12">
      <c r="A11444">
        <v>550325</v>
      </c>
      <c r="B11444" t="s">
        <v>106</v>
      </c>
      <c r="C11444" t="s">
        <v>29</v>
      </c>
      <c r="D11444">
        <v>8</v>
      </c>
      <c r="E11444" s="1">
        <v>40764.347222222219</v>
      </c>
      <c r="F11444">
        <v>0.85</v>
      </c>
      <c r="G11444">
        <v>13362</v>
      </c>
      <c r="H11444" t="s">
        <v>10</v>
      </c>
      <c r="I11444" t="str">
        <f>IF(AND(LEFT(OnlineRetail[[#This Row],[InvoiceNo]],1)&lt;&gt;"C",OnlineRetail[[#This Row],[CustomerID]]&lt;&gt;""),"Yes","No")</f>
        <v>Yes</v>
      </c>
      <c r="J11444" s="4">
        <f>EOMONTH(OnlineRetail[[#This Row],[InvoiceDate]],-1)+1</f>
        <v>40756</v>
      </c>
      <c r="K11444" s="6">
        <f>OnlineRetail[[#This Row],[Quantity]]*OnlineRetail[[#This Row],[UnitPrice]]</f>
        <v>6.8</v>
      </c>
      <c r="L11444" t="str">
        <f t="shared" si="178"/>
        <v>13362|Aug-2011</v>
      </c>
    </row>
    <row r="11445" spans="1:12">
      <c r="A11445">
        <v>546605</v>
      </c>
      <c r="B11445" t="s">
        <v>240</v>
      </c>
      <c r="C11445" t="s">
        <v>83</v>
      </c>
      <c r="D11445">
        <v>17</v>
      </c>
      <c r="E11445" s="1">
        <v>40764.347222222219</v>
      </c>
      <c r="F11445">
        <v>4.25</v>
      </c>
      <c r="G11445">
        <v>13870</v>
      </c>
      <c r="H11445" t="s">
        <v>10</v>
      </c>
      <c r="I11445" t="str">
        <f>IF(AND(LEFT(OnlineRetail[[#This Row],[InvoiceNo]],1)&lt;&gt;"C",OnlineRetail[[#This Row],[CustomerID]]&lt;&gt;""),"Yes","No")</f>
        <v>Yes</v>
      </c>
      <c r="J11445" s="4">
        <f>EOMONTH(OnlineRetail[[#This Row],[InvoiceDate]],-1)+1</f>
        <v>40756</v>
      </c>
      <c r="K11445" s="6">
        <f>OnlineRetail[[#This Row],[Quantity]]*OnlineRetail[[#This Row],[UnitPrice]]</f>
        <v>72.25</v>
      </c>
      <c r="L11445" t="str">
        <f t="shared" si="178"/>
        <v>13870|Aug-2011</v>
      </c>
    </row>
    <row r="11446" spans="1:12">
      <c r="A11446">
        <v>548965</v>
      </c>
      <c r="B11446" t="s">
        <v>257</v>
      </c>
      <c r="C11446" t="s">
        <v>21</v>
      </c>
      <c r="D11446">
        <v>4</v>
      </c>
      <c r="E11446" s="1">
        <v>40764.352777777778</v>
      </c>
      <c r="F11446">
        <v>9.9499999999999993</v>
      </c>
      <c r="G11446">
        <v>13731</v>
      </c>
      <c r="H11446" t="s">
        <v>10</v>
      </c>
      <c r="I11446" t="str">
        <f>IF(AND(LEFT(OnlineRetail[[#This Row],[InvoiceNo]],1)&lt;&gt;"C",OnlineRetail[[#This Row],[CustomerID]]&lt;&gt;""),"Yes","No")</f>
        <v>Yes</v>
      </c>
      <c r="J11446" s="4">
        <f>EOMONTH(OnlineRetail[[#This Row],[InvoiceDate]],-1)+1</f>
        <v>40756</v>
      </c>
      <c r="K11446" s="6">
        <f>OnlineRetail[[#This Row],[Quantity]]*OnlineRetail[[#This Row],[UnitPrice]]</f>
        <v>39.799999999999997</v>
      </c>
      <c r="L11446" t="str">
        <f t="shared" si="178"/>
        <v>13731|Aug-2011</v>
      </c>
    </row>
    <row r="11447" spans="1:12" hidden="1">
      <c r="A11447">
        <v>540107</v>
      </c>
      <c r="B11447" t="s">
        <v>209</v>
      </c>
      <c r="C11447" t="s">
        <v>72</v>
      </c>
      <c r="D11447">
        <v>15</v>
      </c>
      <c r="E11447" s="1">
        <v>40764.352777777778</v>
      </c>
      <c r="F11447">
        <v>4.25</v>
      </c>
      <c r="H11447" t="s">
        <v>10</v>
      </c>
      <c r="I11447" t="str">
        <f>IF(AND(LEFT(OnlineRetail[[#This Row],[InvoiceNo]],1)&lt;&gt;"C",OnlineRetail[[#This Row],[CustomerID]]&lt;&gt;""),"Yes","No")</f>
        <v>No</v>
      </c>
      <c r="J11447" s="4">
        <f>EOMONTH(OnlineRetail[[#This Row],[InvoiceDate]],-1)+1</f>
        <v>40756</v>
      </c>
      <c r="K11447" s="6">
        <f>OnlineRetail[[#This Row],[Quantity]]*OnlineRetail[[#This Row],[UnitPrice]]</f>
        <v>63.75</v>
      </c>
      <c r="L11447" t="str">
        <f t="shared" si="178"/>
        <v/>
      </c>
    </row>
    <row r="11448" spans="1:12">
      <c r="A11448">
        <v>536438</v>
      </c>
      <c r="B11448" t="s">
        <v>215</v>
      </c>
      <c r="C11448" t="s">
        <v>39</v>
      </c>
      <c r="D11448">
        <v>17</v>
      </c>
      <c r="E11448" s="1">
        <v>40764.354166666657</v>
      </c>
      <c r="F11448">
        <v>2.5499999999999998</v>
      </c>
      <c r="G11448">
        <v>13958</v>
      </c>
      <c r="H11448" t="s">
        <v>10</v>
      </c>
      <c r="I11448" t="str">
        <f>IF(AND(LEFT(OnlineRetail[[#This Row],[InvoiceNo]],1)&lt;&gt;"C",OnlineRetail[[#This Row],[CustomerID]]&lt;&gt;""),"Yes","No")</f>
        <v>Yes</v>
      </c>
      <c r="J11448" s="4">
        <f>EOMONTH(OnlineRetail[[#This Row],[InvoiceDate]],-1)+1</f>
        <v>40756</v>
      </c>
      <c r="K11448" s="6">
        <f>OnlineRetail[[#This Row],[Quantity]]*OnlineRetail[[#This Row],[UnitPrice]]</f>
        <v>43.349999999999994</v>
      </c>
      <c r="L11448" t="str">
        <f t="shared" si="178"/>
        <v>13958|Aug-2011</v>
      </c>
    </row>
    <row r="11449" spans="1:12">
      <c r="A11449">
        <v>539628</v>
      </c>
      <c r="B11449" t="s">
        <v>178</v>
      </c>
      <c r="C11449" t="s">
        <v>40</v>
      </c>
      <c r="D11449">
        <v>3</v>
      </c>
      <c r="E11449" s="1">
        <v>40764.354861111111</v>
      </c>
      <c r="F11449">
        <v>1.25</v>
      </c>
      <c r="G11449">
        <v>13976</v>
      </c>
      <c r="H11449" t="s">
        <v>25</v>
      </c>
      <c r="I11449" t="str">
        <f>IF(AND(LEFT(OnlineRetail[[#This Row],[InvoiceNo]],1)&lt;&gt;"C",OnlineRetail[[#This Row],[CustomerID]]&lt;&gt;""),"Yes","No")</f>
        <v>Yes</v>
      </c>
      <c r="J11449" s="4">
        <f>EOMONTH(OnlineRetail[[#This Row],[InvoiceDate]],-1)+1</f>
        <v>40756</v>
      </c>
      <c r="K11449" s="6">
        <f>OnlineRetail[[#This Row],[Quantity]]*OnlineRetail[[#This Row],[UnitPrice]]</f>
        <v>3.75</v>
      </c>
      <c r="L11449" t="str">
        <f t="shared" si="178"/>
        <v>13976|Aug-2011</v>
      </c>
    </row>
    <row r="11450" spans="1:12">
      <c r="A11450">
        <v>550537</v>
      </c>
      <c r="B11450" t="s">
        <v>147</v>
      </c>
      <c r="C11450" t="s">
        <v>62</v>
      </c>
      <c r="D11450">
        <v>12</v>
      </c>
      <c r="E11450" s="1">
        <v>40764.354861111111</v>
      </c>
      <c r="F11450">
        <v>1.25</v>
      </c>
      <c r="G11450">
        <v>14193</v>
      </c>
      <c r="H11450" t="s">
        <v>10</v>
      </c>
      <c r="I11450" t="str">
        <f>IF(AND(LEFT(OnlineRetail[[#This Row],[InvoiceNo]],1)&lt;&gt;"C",OnlineRetail[[#This Row],[CustomerID]]&lt;&gt;""),"Yes","No")</f>
        <v>Yes</v>
      </c>
      <c r="J11450" s="4">
        <f>EOMONTH(OnlineRetail[[#This Row],[InvoiceDate]],-1)+1</f>
        <v>40756</v>
      </c>
      <c r="K11450" s="6">
        <f>OnlineRetail[[#This Row],[Quantity]]*OnlineRetail[[#This Row],[UnitPrice]]</f>
        <v>15</v>
      </c>
      <c r="L11450" t="str">
        <f t="shared" si="178"/>
        <v>14193|Aug-2011</v>
      </c>
    </row>
    <row r="11451" spans="1:12">
      <c r="A11451">
        <v>552564</v>
      </c>
      <c r="B11451" t="s">
        <v>43</v>
      </c>
      <c r="C11451" t="s">
        <v>46</v>
      </c>
      <c r="D11451">
        <v>8</v>
      </c>
      <c r="E11451" s="1">
        <v>40764.354861111111</v>
      </c>
      <c r="F11451">
        <v>9.9499999999999993</v>
      </c>
      <c r="G11451">
        <v>13819</v>
      </c>
      <c r="H11451" t="s">
        <v>10</v>
      </c>
      <c r="I11451" t="str">
        <f>IF(AND(LEFT(OnlineRetail[[#This Row],[InvoiceNo]],1)&lt;&gt;"C",OnlineRetail[[#This Row],[CustomerID]]&lt;&gt;""),"Yes","No")</f>
        <v>Yes</v>
      </c>
      <c r="J11451" s="4">
        <f>EOMONTH(OnlineRetail[[#This Row],[InvoiceDate]],-1)+1</f>
        <v>40756</v>
      </c>
      <c r="K11451" s="6">
        <f>OnlineRetail[[#This Row],[Quantity]]*OnlineRetail[[#This Row],[UnitPrice]]</f>
        <v>79.599999999999994</v>
      </c>
      <c r="L11451" t="str">
        <f t="shared" si="178"/>
        <v>13819|Aug-2011</v>
      </c>
    </row>
    <row r="11452" spans="1:12">
      <c r="A11452">
        <v>550304</v>
      </c>
      <c r="B11452" t="s">
        <v>225</v>
      </c>
      <c r="C11452" t="s">
        <v>16</v>
      </c>
      <c r="D11452">
        <v>11</v>
      </c>
      <c r="E11452" s="1">
        <v>40764.356944444437</v>
      </c>
      <c r="F11452">
        <v>1.65</v>
      </c>
      <c r="G11452">
        <v>14253</v>
      </c>
      <c r="H11452" t="s">
        <v>10</v>
      </c>
      <c r="I11452" t="str">
        <f>IF(AND(LEFT(OnlineRetail[[#This Row],[InvoiceNo]],1)&lt;&gt;"C",OnlineRetail[[#This Row],[CustomerID]]&lt;&gt;""),"Yes","No")</f>
        <v>Yes</v>
      </c>
      <c r="J11452" s="4">
        <f>EOMONTH(OnlineRetail[[#This Row],[InvoiceDate]],-1)+1</f>
        <v>40756</v>
      </c>
      <c r="K11452" s="6">
        <f>OnlineRetail[[#This Row],[Quantity]]*OnlineRetail[[#This Row],[UnitPrice]]</f>
        <v>18.149999999999999</v>
      </c>
      <c r="L11452" t="str">
        <f t="shared" si="178"/>
        <v>14253|Aug-2011</v>
      </c>
    </row>
    <row r="11453" spans="1:12">
      <c r="A11453">
        <v>555843</v>
      </c>
      <c r="B11453" t="s">
        <v>222</v>
      </c>
      <c r="C11453" t="s">
        <v>27</v>
      </c>
      <c r="D11453">
        <v>8</v>
      </c>
      <c r="E11453" s="1">
        <v>40764.357638888891</v>
      </c>
      <c r="F11453">
        <v>5.95</v>
      </c>
      <c r="G11453">
        <v>12980</v>
      </c>
      <c r="H11453" t="s">
        <v>25</v>
      </c>
      <c r="I11453" t="str">
        <f>IF(AND(LEFT(OnlineRetail[[#This Row],[InvoiceNo]],1)&lt;&gt;"C",OnlineRetail[[#This Row],[CustomerID]]&lt;&gt;""),"Yes","No")</f>
        <v>Yes</v>
      </c>
      <c r="J11453" s="4">
        <f>EOMONTH(OnlineRetail[[#This Row],[InvoiceDate]],-1)+1</f>
        <v>40756</v>
      </c>
      <c r="K11453" s="6">
        <f>OnlineRetail[[#This Row],[Quantity]]*OnlineRetail[[#This Row],[UnitPrice]]</f>
        <v>47.6</v>
      </c>
      <c r="L11453" t="str">
        <f t="shared" si="178"/>
        <v>12980|Aug-2011</v>
      </c>
    </row>
    <row r="11454" spans="1:12">
      <c r="A11454">
        <v>539863</v>
      </c>
      <c r="B11454" t="s">
        <v>118</v>
      </c>
      <c r="C11454" t="s">
        <v>62</v>
      </c>
      <c r="D11454">
        <v>8</v>
      </c>
      <c r="E11454" s="1">
        <v>40764.359722222223</v>
      </c>
      <c r="F11454">
        <v>1.65</v>
      </c>
      <c r="G11454">
        <v>12392</v>
      </c>
      <c r="H11454" t="s">
        <v>10</v>
      </c>
      <c r="I11454" t="str">
        <f>IF(AND(LEFT(OnlineRetail[[#This Row],[InvoiceNo]],1)&lt;&gt;"C",OnlineRetail[[#This Row],[CustomerID]]&lt;&gt;""),"Yes","No")</f>
        <v>Yes</v>
      </c>
      <c r="J11454" s="4">
        <f>EOMONTH(OnlineRetail[[#This Row],[InvoiceDate]],-1)+1</f>
        <v>40756</v>
      </c>
      <c r="K11454" s="6">
        <f>OnlineRetail[[#This Row],[Quantity]]*OnlineRetail[[#This Row],[UnitPrice]]</f>
        <v>13.2</v>
      </c>
      <c r="L11454" t="str">
        <f t="shared" si="178"/>
        <v>12392|Aug-2011</v>
      </c>
    </row>
    <row r="11455" spans="1:12">
      <c r="A11455">
        <v>541723</v>
      </c>
      <c r="B11455" t="s">
        <v>98</v>
      </c>
      <c r="C11455" t="s">
        <v>42</v>
      </c>
      <c r="D11455">
        <v>15</v>
      </c>
      <c r="E11455" s="1">
        <v>40764.363194444442</v>
      </c>
      <c r="F11455">
        <v>5.95</v>
      </c>
      <c r="G11455">
        <v>13026</v>
      </c>
      <c r="H11455" t="s">
        <v>10</v>
      </c>
      <c r="I11455" t="str">
        <f>IF(AND(LEFT(OnlineRetail[[#This Row],[InvoiceNo]],1)&lt;&gt;"C",OnlineRetail[[#This Row],[CustomerID]]&lt;&gt;""),"Yes","No")</f>
        <v>Yes</v>
      </c>
      <c r="J11455" s="4">
        <f>EOMONTH(OnlineRetail[[#This Row],[InvoiceDate]],-1)+1</f>
        <v>40756</v>
      </c>
      <c r="K11455" s="6">
        <f>OnlineRetail[[#This Row],[Quantity]]*OnlineRetail[[#This Row],[UnitPrice]]</f>
        <v>89.25</v>
      </c>
      <c r="L11455" t="str">
        <f t="shared" si="178"/>
        <v>13026|Aug-2011</v>
      </c>
    </row>
    <row r="11456" spans="1:12">
      <c r="A11456">
        <v>548399</v>
      </c>
      <c r="B11456" t="s">
        <v>211</v>
      </c>
      <c r="C11456" t="s">
        <v>16</v>
      </c>
      <c r="D11456">
        <v>10</v>
      </c>
      <c r="E11456" s="1">
        <v>40764.366666666669</v>
      </c>
      <c r="F11456">
        <v>5.95</v>
      </c>
      <c r="G11456">
        <v>14327</v>
      </c>
      <c r="H11456" t="s">
        <v>10</v>
      </c>
      <c r="I11456" t="str">
        <f>IF(AND(LEFT(OnlineRetail[[#This Row],[InvoiceNo]],1)&lt;&gt;"C",OnlineRetail[[#This Row],[CustomerID]]&lt;&gt;""),"Yes","No")</f>
        <v>Yes</v>
      </c>
      <c r="J11456" s="4">
        <f>EOMONTH(OnlineRetail[[#This Row],[InvoiceDate]],-1)+1</f>
        <v>40756</v>
      </c>
      <c r="K11456" s="6">
        <f>OnlineRetail[[#This Row],[Quantity]]*OnlineRetail[[#This Row],[UnitPrice]]</f>
        <v>59.5</v>
      </c>
      <c r="L11456" t="str">
        <f t="shared" si="178"/>
        <v>14327|Aug-2011</v>
      </c>
    </row>
    <row r="11457" spans="1:12">
      <c r="A11457">
        <v>546890</v>
      </c>
      <c r="B11457" t="s">
        <v>237</v>
      </c>
      <c r="C11457" t="s">
        <v>72</v>
      </c>
      <c r="D11457">
        <v>10</v>
      </c>
      <c r="E11457" s="1">
        <v>40764.366666666669</v>
      </c>
      <c r="F11457">
        <v>1.65</v>
      </c>
      <c r="G11457">
        <v>12852</v>
      </c>
      <c r="H11457" t="s">
        <v>70</v>
      </c>
      <c r="I11457" t="str">
        <f>IF(AND(LEFT(OnlineRetail[[#This Row],[InvoiceNo]],1)&lt;&gt;"C",OnlineRetail[[#This Row],[CustomerID]]&lt;&gt;""),"Yes","No")</f>
        <v>Yes</v>
      </c>
      <c r="J11457" s="4">
        <f>EOMONTH(OnlineRetail[[#This Row],[InvoiceDate]],-1)+1</f>
        <v>40756</v>
      </c>
      <c r="K11457" s="6">
        <f>OnlineRetail[[#This Row],[Quantity]]*OnlineRetail[[#This Row],[UnitPrice]]</f>
        <v>16.5</v>
      </c>
      <c r="L11457" t="str">
        <f t="shared" si="178"/>
        <v>12852|Aug-2011</v>
      </c>
    </row>
    <row r="11458" spans="1:12">
      <c r="A11458">
        <v>543770</v>
      </c>
      <c r="B11458" t="s">
        <v>259</v>
      </c>
      <c r="C11458" t="s">
        <v>12</v>
      </c>
      <c r="D11458">
        <v>14</v>
      </c>
      <c r="E11458" s="1">
        <v>40764.379861111112</v>
      </c>
      <c r="F11458">
        <v>1.65</v>
      </c>
      <c r="G11458">
        <v>13072</v>
      </c>
      <c r="H11458" t="s">
        <v>22</v>
      </c>
      <c r="I11458" t="str">
        <f>IF(AND(LEFT(OnlineRetail[[#This Row],[InvoiceNo]],1)&lt;&gt;"C",OnlineRetail[[#This Row],[CustomerID]]&lt;&gt;""),"Yes","No")</f>
        <v>Yes</v>
      </c>
      <c r="J11458" s="4">
        <f>EOMONTH(OnlineRetail[[#This Row],[InvoiceDate]],-1)+1</f>
        <v>40756</v>
      </c>
      <c r="K11458" s="6">
        <f>OnlineRetail[[#This Row],[Quantity]]*OnlineRetail[[#This Row],[UnitPrice]]</f>
        <v>23.099999999999998</v>
      </c>
      <c r="L11458" t="str">
        <f t="shared" ref="L11458:L11521" si="179">IF(I11458="Yes",G11458&amp;"|"&amp;TEXT(J11458,"mmm-yyyy"),"")</f>
        <v>13072|Aug-2011</v>
      </c>
    </row>
    <row r="11459" spans="1:12">
      <c r="A11459">
        <v>553644</v>
      </c>
      <c r="B11459" t="s">
        <v>212</v>
      </c>
      <c r="C11459" t="s">
        <v>48</v>
      </c>
      <c r="D11459">
        <v>1</v>
      </c>
      <c r="E11459" s="1">
        <v>40764.379861111112</v>
      </c>
      <c r="F11459">
        <v>1.65</v>
      </c>
      <c r="G11459">
        <v>14302</v>
      </c>
      <c r="H11459" t="s">
        <v>10</v>
      </c>
      <c r="I11459" t="str">
        <f>IF(AND(LEFT(OnlineRetail[[#This Row],[InvoiceNo]],1)&lt;&gt;"C",OnlineRetail[[#This Row],[CustomerID]]&lt;&gt;""),"Yes","No")</f>
        <v>Yes</v>
      </c>
      <c r="J11459" s="4">
        <f>EOMONTH(OnlineRetail[[#This Row],[InvoiceDate]],-1)+1</f>
        <v>40756</v>
      </c>
      <c r="K11459" s="6">
        <f>OnlineRetail[[#This Row],[Quantity]]*OnlineRetail[[#This Row],[UnitPrice]]</f>
        <v>1.65</v>
      </c>
      <c r="L11459" t="str">
        <f t="shared" si="179"/>
        <v>14302|Aug-2011</v>
      </c>
    </row>
    <row r="11460" spans="1:12">
      <c r="A11460">
        <v>537679</v>
      </c>
      <c r="B11460" t="s">
        <v>32</v>
      </c>
      <c r="C11460" t="s">
        <v>72</v>
      </c>
      <c r="D11460">
        <v>6</v>
      </c>
      <c r="E11460" s="1">
        <v>40764.383333333331</v>
      </c>
      <c r="F11460">
        <v>9.9499999999999993</v>
      </c>
      <c r="G11460">
        <v>14049</v>
      </c>
      <c r="H11460" t="s">
        <v>10</v>
      </c>
      <c r="I11460" t="str">
        <f>IF(AND(LEFT(OnlineRetail[[#This Row],[InvoiceNo]],1)&lt;&gt;"C",OnlineRetail[[#This Row],[CustomerID]]&lt;&gt;""),"Yes","No")</f>
        <v>Yes</v>
      </c>
      <c r="J11460" s="4">
        <f>EOMONTH(OnlineRetail[[#This Row],[InvoiceDate]],-1)+1</f>
        <v>40756</v>
      </c>
      <c r="K11460" s="6">
        <f>OnlineRetail[[#This Row],[Quantity]]*OnlineRetail[[#This Row],[UnitPrice]]</f>
        <v>59.699999999999996</v>
      </c>
      <c r="L11460" t="str">
        <f t="shared" si="179"/>
        <v>14049|Aug-2011</v>
      </c>
    </row>
    <row r="11461" spans="1:12">
      <c r="A11461">
        <v>544539</v>
      </c>
      <c r="B11461" t="s">
        <v>176</v>
      </c>
      <c r="C11461" t="s">
        <v>14</v>
      </c>
      <c r="D11461">
        <v>5</v>
      </c>
      <c r="E11461" s="1">
        <v>40764.384027777778</v>
      </c>
      <c r="F11461">
        <v>9.9499999999999993</v>
      </c>
      <c r="G11461">
        <v>13526</v>
      </c>
      <c r="H11461" t="s">
        <v>10</v>
      </c>
      <c r="I11461" t="str">
        <f>IF(AND(LEFT(OnlineRetail[[#This Row],[InvoiceNo]],1)&lt;&gt;"C",OnlineRetail[[#This Row],[CustomerID]]&lt;&gt;""),"Yes","No")</f>
        <v>Yes</v>
      </c>
      <c r="J11461" s="4">
        <f>EOMONTH(OnlineRetail[[#This Row],[InvoiceDate]],-1)+1</f>
        <v>40756</v>
      </c>
      <c r="K11461" s="6">
        <f>OnlineRetail[[#This Row],[Quantity]]*OnlineRetail[[#This Row],[UnitPrice]]</f>
        <v>49.75</v>
      </c>
      <c r="L11461" t="str">
        <f t="shared" si="179"/>
        <v>13526|Aug-2011</v>
      </c>
    </row>
    <row r="11462" spans="1:12">
      <c r="A11462">
        <v>537327</v>
      </c>
      <c r="B11462" t="s">
        <v>124</v>
      </c>
      <c r="C11462" t="s">
        <v>53</v>
      </c>
      <c r="D11462">
        <v>21</v>
      </c>
      <c r="E11462" s="1">
        <v>40764.390277777777</v>
      </c>
      <c r="F11462">
        <v>5.95</v>
      </c>
      <c r="G11462">
        <v>13219</v>
      </c>
      <c r="H11462" t="s">
        <v>10</v>
      </c>
      <c r="I11462" t="str">
        <f>IF(AND(LEFT(OnlineRetail[[#This Row],[InvoiceNo]],1)&lt;&gt;"C",OnlineRetail[[#This Row],[CustomerID]]&lt;&gt;""),"Yes","No")</f>
        <v>Yes</v>
      </c>
      <c r="J11462" s="4">
        <f>EOMONTH(OnlineRetail[[#This Row],[InvoiceDate]],-1)+1</f>
        <v>40756</v>
      </c>
      <c r="K11462" s="6">
        <f>OnlineRetail[[#This Row],[Quantity]]*OnlineRetail[[#This Row],[UnitPrice]]</f>
        <v>124.95</v>
      </c>
      <c r="L11462" t="str">
        <f t="shared" si="179"/>
        <v>13219|Aug-2011</v>
      </c>
    </row>
    <row r="11463" spans="1:12">
      <c r="A11463">
        <v>547047</v>
      </c>
      <c r="B11463" t="s">
        <v>109</v>
      </c>
      <c r="C11463" t="s">
        <v>53</v>
      </c>
      <c r="D11463">
        <v>11</v>
      </c>
      <c r="E11463" s="1">
        <v>40764.395833333343</v>
      </c>
      <c r="F11463">
        <v>2.1</v>
      </c>
      <c r="G11463">
        <v>12620</v>
      </c>
      <c r="H11463" t="s">
        <v>10</v>
      </c>
      <c r="I11463" t="str">
        <f>IF(AND(LEFT(OnlineRetail[[#This Row],[InvoiceNo]],1)&lt;&gt;"C",OnlineRetail[[#This Row],[CustomerID]]&lt;&gt;""),"Yes","No")</f>
        <v>Yes</v>
      </c>
      <c r="J11463" s="4">
        <f>EOMONTH(OnlineRetail[[#This Row],[InvoiceDate]],-1)+1</f>
        <v>40756</v>
      </c>
      <c r="K11463" s="6">
        <f>OnlineRetail[[#This Row],[Quantity]]*OnlineRetail[[#This Row],[UnitPrice]]</f>
        <v>23.1</v>
      </c>
      <c r="L11463" t="str">
        <f t="shared" si="179"/>
        <v>12620|Aug-2011</v>
      </c>
    </row>
    <row r="11464" spans="1:12">
      <c r="A11464">
        <v>539613</v>
      </c>
      <c r="B11464" t="s">
        <v>8</v>
      </c>
      <c r="C11464" t="s">
        <v>19</v>
      </c>
      <c r="D11464">
        <v>10</v>
      </c>
      <c r="E11464" s="1">
        <v>40764.40347222222</v>
      </c>
      <c r="F11464">
        <v>1.25</v>
      </c>
      <c r="G11464">
        <v>12405</v>
      </c>
      <c r="H11464" t="s">
        <v>10</v>
      </c>
      <c r="I11464" t="str">
        <f>IF(AND(LEFT(OnlineRetail[[#This Row],[InvoiceNo]],1)&lt;&gt;"C",OnlineRetail[[#This Row],[CustomerID]]&lt;&gt;""),"Yes","No")</f>
        <v>Yes</v>
      </c>
      <c r="J11464" s="4">
        <f>EOMONTH(OnlineRetail[[#This Row],[InvoiceDate]],-1)+1</f>
        <v>40756</v>
      </c>
      <c r="K11464" s="6">
        <f>OnlineRetail[[#This Row],[Quantity]]*OnlineRetail[[#This Row],[UnitPrice]]</f>
        <v>12.5</v>
      </c>
      <c r="L11464" t="str">
        <f t="shared" si="179"/>
        <v>12405|Aug-2011</v>
      </c>
    </row>
    <row r="11465" spans="1:12">
      <c r="A11465">
        <v>540917</v>
      </c>
      <c r="B11465" t="s">
        <v>205</v>
      </c>
      <c r="C11465" t="s">
        <v>39</v>
      </c>
      <c r="D11465">
        <v>5</v>
      </c>
      <c r="E11465" s="1">
        <v>40764.40347222222</v>
      </c>
      <c r="F11465">
        <v>4.25</v>
      </c>
      <c r="G11465">
        <v>12759</v>
      </c>
      <c r="H11465" t="s">
        <v>10</v>
      </c>
      <c r="I11465" t="str">
        <f>IF(AND(LEFT(OnlineRetail[[#This Row],[InvoiceNo]],1)&lt;&gt;"C",OnlineRetail[[#This Row],[CustomerID]]&lt;&gt;""),"Yes","No")</f>
        <v>Yes</v>
      </c>
      <c r="J11465" s="4">
        <f>EOMONTH(OnlineRetail[[#This Row],[InvoiceDate]],-1)+1</f>
        <v>40756</v>
      </c>
      <c r="K11465" s="6">
        <f>OnlineRetail[[#This Row],[Quantity]]*OnlineRetail[[#This Row],[UnitPrice]]</f>
        <v>21.25</v>
      </c>
      <c r="L11465" t="str">
        <f t="shared" si="179"/>
        <v>12759|Aug-2011</v>
      </c>
    </row>
    <row r="11466" spans="1:12">
      <c r="A11466">
        <v>539146</v>
      </c>
      <c r="B11466" t="s">
        <v>108</v>
      </c>
      <c r="C11466" t="s">
        <v>39</v>
      </c>
      <c r="D11466">
        <v>10</v>
      </c>
      <c r="E11466" s="1">
        <v>40764.42083333333</v>
      </c>
      <c r="F11466">
        <v>9.9499999999999993</v>
      </c>
      <c r="G11466">
        <v>14193</v>
      </c>
      <c r="H11466" t="s">
        <v>10</v>
      </c>
      <c r="I11466" t="str">
        <f>IF(AND(LEFT(OnlineRetail[[#This Row],[InvoiceNo]],1)&lt;&gt;"C",OnlineRetail[[#This Row],[CustomerID]]&lt;&gt;""),"Yes","No")</f>
        <v>Yes</v>
      </c>
      <c r="J11466" s="4">
        <f>EOMONTH(OnlineRetail[[#This Row],[InvoiceDate]],-1)+1</f>
        <v>40756</v>
      </c>
      <c r="K11466" s="6">
        <f>OnlineRetail[[#This Row],[Quantity]]*OnlineRetail[[#This Row],[UnitPrice]]</f>
        <v>99.5</v>
      </c>
      <c r="L11466" t="str">
        <f t="shared" si="179"/>
        <v>14193|Aug-2011</v>
      </c>
    </row>
    <row r="11467" spans="1:12">
      <c r="A11467">
        <v>555445</v>
      </c>
      <c r="B11467" t="s">
        <v>11</v>
      </c>
      <c r="C11467" t="s">
        <v>33</v>
      </c>
      <c r="D11467">
        <v>17</v>
      </c>
      <c r="E11467" s="1">
        <v>40764.422222222223</v>
      </c>
      <c r="F11467">
        <v>0.85</v>
      </c>
      <c r="G11467">
        <v>14333</v>
      </c>
      <c r="H11467" t="s">
        <v>10</v>
      </c>
      <c r="I11467" t="str">
        <f>IF(AND(LEFT(OnlineRetail[[#This Row],[InvoiceNo]],1)&lt;&gt;"C",OnlineRetail[[#This Row],[CustomerID]]&lt;&gt;""),"Yes","No")</f>
        <v>Yes</v>
      </c>
      <c r="J11467" s="4">
        <f>EOMONTH(OnlineRetail[[#This Row],[InvoiceDate]],-1)+1</f>
        <v>40756</v>
      </c>
      <c r="K11467" s="6">
        <f>OnlineRetail[[#This Row],[Quantity]]*OnlineRetail[[#This Row],[UnitPrice]]</f>
        <v>14.45</v>
      </c>
      <c r="L11467" t="str">
        <f t="shared" si="179"/>
        <v>14333|Aug-2011</v>
      </c>
    </row>
    <row r="11468" spans="1:12">
      <c r="A11468">
        <v>545429</v>
      </c>
      <c r="B11468" t="s">
        <v>58</v>
      </c>
      <c r="C11468" t="s">
        <v>42</v>
      </c>
      <c r="D11468">
        <v>3</v>
      </c>
      <c r="E11468" s="1">
        <v>40764.424305555563</v>
      </c>
      <c r="F11468">
        <v>9.9499999999999993</v>
      </c>
      <c r="G11468">
        <v>13683</v>
      </c>
      <c r="H11468" t="s">
        <v>10</v>
      </c>
      <c r="I11468" t="str">
        <f>IF(AND(LEFT(OnlineRetail[[#This Row],[InvoiceNo]],1)&lt;&gt;"C",OnlineRetail[[#This Row],[CustomerID]]&lt;&gt;""),"Yes","No")</f>
        <v>Yes</v>
      </c>
      <c r="J11468" s="4">
        <f>EOMONTH(OnlineRetail[[#This Row],[InvoiceDate]],-1)+1</f>
        <v>40756</v>
      </c>
      <c r="K11468" s="6">
        <f>OnlineRetail[[#This Row],[Quantity]]*OnlineRetail[[#This Row],[UnitPrice]]</f>
        <v>29.849999999999998</v>
      </c>
      <c r="L11468" t="str">
        <f t="shared" si="179"/>
        <v>13683|Aug-2011</v>
      </c>
    </row>
    <row r="11469" spans="1:12">
      <c r="A11469">
        <v>550752</v>
      </c>
      <c r="B11469" t="s">
        <v>99</v>
      </c>
      <c r="C11469" t="s">
        <v>50</v>
      </c>
      <c r="D11469">
        <v>18</v>
      </c>
      <c r="E11469" s="1">
        <v>40764.425000000003</v>
      </c>
      <c r="F11469">
        <v>9.9499999999999993</v>
      </c>
      <c r="G11469">
        <v>14014</v>
      </c>
      <c r="H11469" t="s">
        <v>10</v>
      </c>
      <c r="I11469" t="str">
        <f>IF(AND(LEFT(OnlineRetail[[#This Row],[InvoiceNo]],1)&lt;&gt;"C",OnlineRetail[[#This Row],[CustomerID]]&lt;&gt;""),"Yes","No")</f>
        <v>Yes</v>
      </c>
      <c r="J11469" s="4">
        <f>EOMONTH(OnlineRetail[[#This Row],[InvoiceDate]],-1)+1</f>
        <v>40756</v>
      </c>
      <c r="K11469" s="6">
        <f>OnlineRetail[[#This Row],[Quantity]]*OnlineRetail[[#This Row],[UnitPrice]]</f>
        <v>179.1</v>
      </c>
      <c r="L11469" t="str">
        <f t="shared" si="179"/>
        <v>14014|Aug-2011</v>
      </c>
    </row>
    <row r="11470" spans="1:12">
      <c r="A11470">
        <v>544351</v>
      </c>
      <c r="B11470" t="s">
        <v>84</v>
      </c>
      <c r="C11470" t="s">
        <v>29</v>
      </c>
      <c r="D11470">
        <v>16</v>
      </c>
      <c r="E11470" s="1">
        <v>40764.425694444442</v>
      </c>
      <c r="F11470">
        <v>0.85</v>
      </c>
      <c r="G11470">
        <v>13680</v>
      </c>
      <c r="H11470" t="s">
        <v>10</v>
      </c>
      <c r="I11470" t="str">
        <f>IF(AND(LEFT(OnlineRetail[[#This Row],[InvoiceNo]],1)&lt;&gt;"C",OnlineRetail[[#This Row],[CustomerID]]&lt;&gt;""),"Yes","No")</f>
        <v>Yes</v>
      </c>
      <c r="J11470" s="4">
        <f>EOMONTH(OnlineRetail[[#This Row],[InvoiceDate]],-1)+1</f>
        <v>40756</v>
      </c>
      <c r="K11470" s="6">
        <f>OnlineRetail[[#This Row],[Quantity]]*OnlineRetail[[#This Row],[UnitPrice]]</f>
        <v>13.6</v>
      </c>
      <c r="L11470" t="str">
        <f t="shared" si="179"/>
        <v>13680|Aug-2011</v>
      </c>
    </row>
    <row r="11471" spans="1:12">
      <c r="A11471">
        <v>551747</v>
      </c>
      <c r="B11471" t="s">
        <v>85</v>
      </c>
      <c r="C11471" t="s">
        <v>39</v>
      </c>
      <c r="D11471">
        <v>20</v>
      </c>
      <c r="E11471" s="1">
        <v>40764.428472222222</v>
      </c>
      <c r="F11471">
        <v>4.95</v>
      </c>
      <c r="G11471">
        <v>13416</v>
      </c>
      <c r="H11471" t="s">
        <v>10</v>
      </c>
      <c r="I11471" t="str">
        <f>IF(AND(LEFT(OnlineRetail[[#This Row],[InvoiceNo]],1)&lt;&gt;"C",OnlineRetail[[#This Row],[CustomerID]]&lt;&gt;""),"Yes","No")</f>
        <v>Yes</v>
      </c>
      <c r="J11471" s="4">
        <f>EOMONTH(OnlineRetail[[#This Row],[InvoiceDate]],-1)+1</f>
        <v>40756</v>
      </c>
      <c r="K11471" s="6">
        <f>OnlineRetail[[#This Row],[Quantity]]*OnlineRetail[[#This Row],[UnitPrice]]</f>
        <v>99</v>
      </c>
      <c r="L11471" t="str">
        <f t="shared" si="179"/>
        <v>13416|Aug-2011</v>
      </c>
    </row>
    <row r="11472" spans="1:12">
      <c r="A11472">
        <v>555650</v>
      </c>
      <c r="B11472" t="s">
        <v>241</v>
      </c>
      <c r="C11472" t="s">
        <v>24</v>
      </c>
      <c r="D11472">
        <v>14</v>
      </c>
      <c r="E11472" s="1">
        <v>40764.431944444441</v>
      </c>
      <c r="F11472">
        <v>2.1</v>
      </c>
      <c r="G11472">
        <v>12678</v>
      </c>
      <c r="H11472" t="s">
        <v>121</v>
      </c>
      <c r="I11472" t="str">
        <f>IF(AND(LEFT(OnlineRetail[[#This Row],[InvoiceNo]],1)&lt;&gt;"C",OnlineRetail[[#This Row],[CustomerID]]&lt;&gt;""),"Yes","No")</f>
        <v>Yes</v>
      </c>
      <c r="J11472" s="4">
        <f>EOMONTH(OnlineRetail[[#This Row],[InvoiceDate]],-1)+1</f>
        <v>40756</v>
      </c>
      <c r="K11472" s="6">
        <f>OnlineRetail[[#This Row],[Quantity]]*OnlineRetail[[#This Row],[UnitPrice]]</f>
        <v>29.400000000000002</v>
      </c>
      <c r="L11472" t="str">
        <f t="shared" si="179"/>
        <v>12678|Aug-2011</v>
      </c>
    </row>
    <row r="11473" spans="1:12">
      <c r="A11473">
        <v>553373</v>
      </c>
      <c r="B11473" t="s">
        <v>296</v>
      </c>
      <c r="C11473" t="s">
        <v>48</v>
      </c>
      <c r="D11473">
        <v>14</v>
      </c>
      <c r="E11473" s="1">
        <v>40764.446527777778</v>
      </c>
      <c r="F11473">
        <v>5.95</v>
      </c>
      <c r="G11473">
        <v>12358</v>
      </c>
      <c r="H11473" t="s">
        <v>10</v>
      </c>
      <c r="I11473" t="str">
        <f>IF(AND(LEFT(OnlineRetail[[#This Row],[InvoiceNo]],1)&lt;&gt;"C",OnlineRetail[[#This Row],[CustomerID]]&lt;&gt;""),"Yes","No")</f>
        <v>Yes</v>
      </c>
      <c r="J11473" s="4">
        <f>EOMONTH(OnlineRetail[[#This Row],[InvoiceDate]],-1)+1</f>
        <v>40756</v>
      </c>
      <c r="K11473" s="6">
        <f>OnlineRetail[[#This Row],[Quantity]]*OnlineRetail[[#This Row],[UnitPrice]]</f>
        <v>83.3</v>
      </c>
      <c r="L11473" t="str">
        <f t="shared" si="179"/>
        <v>12358|Aug-2011</v>
      </c>
    </row>
    <row r="11474" spans="1:12">
      <c r="A11474">
        <v>549797</v>
      </c>
      <c r="B11474" t="s">
        <v>158</v>
      </c>
      <c r="C11474" t="s">
        <v>48</v>
      </c>
      <c r="D11474">
        <v>21</v>
      </c>
      <c r="E11474" s="1">
        <v>40764.462500000001</v>
      </c>
      <c r="F11474">
        <v>5.95</v>
      </c>
      <c r="G11474">
        <v>14013</v>
      </c>
      <c r="H11474" t="s">
        <v>10</v>
      </c>
      <c r="I11474" t="str">
        <f>IF(AND(LEFT(OnlineRetail[[#This Row],[InvoiceNo]],1)&lt;&gt;"C",OnlineRetail[[#This Row],[CustomerID]]&lt;&gt;""),"Yes","No")</f>
        <v>Yes</v>
      </c>
      <c r="J11474" s="4">
        <f>EOMONTH(OnlineRetail[[#This Row],[InvoiceDate]],-1)+1</f>
        <v>40756</v>
      </c>
      <c r="K11474" s="6">
        <f>OnlineRetail[[#This Row],[Quantity]]*OnlineRetail[[#This Row],[UnitPrice]]</f>
        <v>124.95</v>
      </c>
      <c r="L11474" t="str">
        <f t="shared" si="179"/>
        <v>14013|Aug-2011</v>
      </c>
    </row>
    <row r="11475" spans="1:12">
      <c r="A11475">
        <v>541221</v>
      </c>
      <c r="B11475" t="s">
        <v>283</v>
      </c>
      <c r="C11475" t="s">
        <v>72</v>
      </c>
      <c r="D11475">
        <v>7</v>
      </c>
      <c r="E11475" s="1">
        <v>40764.463194444441</v>
      </c>
      <c r="F11475">
        <v>7.95</v>
      </c>
      <c r="G11475">
        <v>12514</v>
      </c>
      <c r="H11475" t="s">
        <v>36</v>
      </c>
      <c r="I11475" t="str">
        <f>IF(AND(LEFT(OnlineRetail[[#This Row],[InvoiceNo]],1)&lt;&gt;"C",OnlineRetail[[#This Row],[CustomerID]]&lt;&gt;""),"Yes","No")</f>
        <v>Yes</v>
      </c>
      <c r="J11475" s="4">
        <f>EOMONTH(OnlineRetail[[#This Row],[InvoiceDate]],-1)+1</f>
        <v>40756</v>
      </c>
      <c r="K11475" s="6">
        <f>OnlineRetail[[#This Row],[Quantity]]*OnlineRetail[[#This Row],[UnitPrice]]</f>
        <v>55.65</v>
      </c>
      <c r="L11475" t="str">
        <f t="shared" si="179"/>
        <v>12514|Aug-2011</v>
      </c>
    </row>
    <row r="11476" spans="1:12">
      <c r="A11476">
        <v>541365</v>
      </c>
      <c r="B11476" t="s">
        <v>136</v>
      </c>
      <c r="C11476" t="s">
        <v>62</v>
      </c>
      <c r="D11476">
        <v>7</v>
      </c>
      <c r="E11476" s="1">
        <v>40764.491666666669</v>
      </c>
      <c r="F11476">
        <v>2.1</v>
      </c>
      <c r="G11476">
        <v>13672</v>
      </c>
      <c r="H11476" t="s">
        <v>10</v>
      </c>
      <c r="I11476" t="str">
        <f>IF(AND(LEFT(OnlineRetail[[#This Row],[InvoiceNo]],1)&lt;&gt;"C",OnlineRetail[[#This Row],[CustomerID]]&lt;&gt;""),"Yes","No")</f>
        <v>Yes</v>
      </c>
      <c r="J11476" s="4">
        <f>EOMONTH(OnlineRetail[[#This Row],[InvoiceDate]],-1)+1</f>
        <v>40756</v>
      </c>
      <c r="K11476" s="6">
        <f>OnlineRetail[[#This Row],[Quantity]]*OnlineRetail[[#This Row],[UnitPrice]]</f>
        <v>14.700000000000001</v>
      </c>
      <c r="L11476" t="str">
        <f t="shared" si="179"/>
        <v>13672|Aug-2011</v>
      </c>
    </row>
    <row r="11477" spans="1:12">
      <c r="A11477">
        <v>551005</v>
      </c>
      <c r="B11477" t="s">
        <v>96</v>
      </c>
      <c r="C11477" t="s">
        <v>9</v>
      </c>
      <c r="D11477">
        <v>14</v>
      </c>
      <c r="E11477" s="1">
        <v>40764.496527777781</v>
      </c>
      <c r="F11477">
        <v>5.95</v>
      </c>
      <c r="G11477">
        <v>13731</v>
      </c>
      <c r="H11477" t="s">
        <v>10</v>
      </c>
      <c r="I11477" t="str">
        <f>IF(AND(LEFT(OnlineRetail[[#This Row],[InvoiceNo]],1)&lt;&gt;"C",OnlineRetail[[#This Row],[CustomerID]]&lt;&gt;""),"Yes","No")</f>
        <v>Yes</v>
      </c>
      <c r="J11477" s="4">
        <f>EOMONTH(OnlineRetail[[#This Row],[InvoiceDate]],-1)+1</f>
        <v>40756</v>
      </c>
      <c r="K11477" s="6">
        <f>OnlineRetail[[#This Row],[Quantity]]*OnlineRetail[[#This Row],[UnitPrice]]</f>
        <v>83.3</v>
      </c>
      <c r="L11477" t="str">
        <f t="shared" si="179"/>
        <v>13731|Aug-2011</v>
      </c>
    </row>
    <row r="11478" spans="1:12">
      <c r="A11478">
        <v>554073</v>
      </c>
      <c r="B11478" t="s">
        <v>203</v>
      </c>
      <c r="C11478" t="s">
        <v>53</v>
      </c>
      <c r="D11478">
        <v>8</v>
      </c>
      <c r="E11478" s="1">
        <v>40764.500694444447</v>
      </c>
      <c r="F11478">
        <v>4.25</v>
      </c>
      <c r="G11478">
        <v>13289</v>
      </c>
      <c r="H11478" t="s">
        <v>10</v>
      </c>
      <c r="I11478" t="str">
        <f>IF(AND(LEFT(OnlineRetail[[#This Row],[InvoiceNo]],1)&lt;&gt;"C",OnlineRetail[[#This Row],[CustomerID]]&lt;&gt;""),"Yes","No")</f>
        <v>Yes</v>
      </c>
      <c r="J11478" s="4">
        <f>EOMONTH(OnlineRetail[[#This Row],[InvoiceDate]],-1)+1</f>
        <v>40756</v>
      </c>
      <c r="K11478" s="6">
        <f>OnlineRetail[[#This Row],[Quantity]]*OnlineRetail[[#This Row],[UnitPrice]]</f>
        <v>34</v>
      </c>
      <c r="L11478" t="str">
        <f t="shared" si="179"/>
        <v>13289|Aug-2011</v>
      </c>
    </row>
    <row r="11479" spans="1:12">
      <c r="A11479">
        <v>539271</v>
      </c>
      <c r="B11479" t="s">
        <v>273</v>
      </c>
      <c r="C11479" t="s">
        <v>19</v>
      </c>
      <c r="D11479">
        <v>20</v>
      </c>
      <c r="E11479" s="1">
        <v>40764.504166666673</v>
      </c>
      <c r="F11479">
        <v>5.95</v>
      </c>
      <c r="G11479">
        <v>13459</v>
      </c>
      <c r="H11479" t="s">
        <v>10</v>
      </c>
      <c r="I11479" t="str">
        <f>IF(AND(LEFT(OnlineRetail[[#This Row],[InvoiceNo]],1)&lt;&gt;"C",OnlineRetail[[#This Row],[CustomerID]]&lt;&gt;""),"Yes","No")</f>
        <v>Yes</v>
      </c>
      <c r="J11479" s="4">
        <f>EOMONTH(OnlineRetail[[#This Row],[InvoiceDate]],-1)+1</f>
        <v>40756</v>
      </c>
      <c r="K11479" s="6">
        <f>OnlineRetail[[#This Row],[Quantity]]*OnlineRetail[[#This Row],[UnitPrice]]</f>
        <v>119</v>
      </c>
      <c r="L11479" t="str">
        <f t="shared" si="179"/>
        <v>13459|Aug-2011</v>
      </c>
    </row>
    <row r="11480" spans="1:12">
      <c r="A11480">
        <v>551507</v>
      </c>
      <c r="B11480" t="s">
        <v>255</v>
      </c>
      <c r="C11480" t="s">
        <v>27</v>
      </c>
      <c r="D11480">
        <v>17</v>
      </c>
      <c r="E11480" s="1">
        <v>40764.519444444442</v>
      </c>
      <c r="F11480">
        <v>9.9499999999999993</v>
      </c>
      <c r="G11480">
        <v>13688</v>
      </c>
      <c r="H11480" t="s">
        <v>10</v>
      </c>
      <c r="I11480" t="str">
        <f>IF(AND(LEFT(OnlineRetail[[#This Row],[InvoiceNo]],1)&lt;&gt;"C",OnlineRetail[[#This Row],[CustomerID]]&lt;&gt;""),"Yes","No")</f>
        <v>Yes</v>
      </c>
      <c r="J11480" s="4">
        <f>EOMONTH(OnlineRetail[[#This Row],[InvoiceDate]],-1)+1</f>
        <v>40756</v>
      </c>
      <c r="K11480" s="6">
        <f>OnlineRetail[[#This Row],[Quantity]]*OnlineRetail[[#This Row],[UnitPrice]]</f>
        <v>169.14999999999998</v>
      </c>
      <c r="L11480" t="str">
        <f t="shared" si="179"/>
        <v>13688|Aug-2011</v>
      </c>
    </row>
    <row r="11481" spans="1:12">
      <c r="A11481">
        <v>549172</v>
      </c>
      <c r="B11481" t="s">
        <v>214</v>
      </c>
      <c r="C11481" t="s">
        <v>9</v>
      </c>
      <c r="D11481">
        <v>20</v>
      </c>
      <c r="E11481" s="1">
        <v>40764.521527777782</v>
      </c>
      <c r="F11481">
        <v>2.5499999999999998</v>
      </c>
      <c r="G11481">
        <v>14014</v>
      </c>
      <c r="H11481" t="s">
        <v>10</v>
      </c>
      <c r="I11481" t="str">
        <f>IF(AND(LEFT(OnlineRetail[[#This Row],[InvoiceNo]],1)&lt;&gt;"C",OnlineRetail[[#This Row],[CustomerID]]&lt;&gt;""),"Yes","No")</f>
        <v>Yes</v>
      </c>
      <c r="J11481" s="4">
        <f>EOMONTH(OnlineRetail[[#This Row],[InvoiceDate]],-1)+1</f>
        <v>40756</v>
      </c>
      <c r="K11481" s="6">
        <f>OnlineRetail[[#This Row],[Quantity]]*OnlineRetail[[#This Row],[UnitPrice]]</f>
        <v>51</v>
      </c>
      <c r="L11481" t="str">
        <f t="shared" si="179"/>
        <v>14014|Aug-2011</v>
      </c>
    </row>
    <row r="11482" spans="1:12">
      <c r="A11482">
        <v>540027</v>
      </c>
      <c r="B11482" t="s">
        <v>179</v>
      </c>
      <c r="C11482" t="s">
        <v>62</v>
      </c>
      <c r="D11482">
        <v>3</v>
      </c>
      <c r="E11482" s="1">
        <v>40764.53402777778</v>
      </c>
      <c r="F11482">
        <v>4.25</v>
      </c>
      <c r="G11482">
        <v>12578</v>
      </c>
      <c r="H11482" t="s">
        <v>36</v>
      </c>
      <c r="I11482" t="str">
        <f>IF(AND(LEFT(OnlineRetail[[#This Row],[InvoiceNo]],1)&lt;&gt;"C",OnlineRetail[[#This Row],[CustomerID]]&lt;&gt;""),"Yes","No")</f>
        <v>Yes</v>
      </c>
      <c r="J11482" s="4">
        <f>EOMONTH(OnlineRetail[[#This Row],[InvoiceDate]],-1)+1</f>
        <v>40756</v>
      </c>
      <c r="K11482" s="6">
        <f>OnlineRetail[[#This Row],[Quantity]]*OnlineRetail[[#This Row],[UnitPrice]]</f>
        <v>12.75</v>
      </c>
      <c r="L11482" t="str">
        <f t="shared" si="179"/>
        <v>12578|Aug-2011</v>
      </c>
    </row>
    <row r="11483" spans="1:12">
      <c r="A11483">
        <v>537564</v>
      </c>
      <c r="B11483" t="s">
        <v>191</v>
      </c>
      <c r="C11483" t="s">
        <v>21</v>
      </c>
      <c r="D11483">
        <v>1</v>
      </c>
      <c r="E11483" s="1">
        <v>40764.558333333327</v>
      </c>
      <c r="F11483">
        <v>1.25</v>
      </c>
      <c r="G11483">
        <v>14206</v>
      </c>
      <c r="H11483" t="s">
        <v>10</v>
      </c>
      <c r="I11483" t="str">
        <f>IF(AND(LEFT(OnlineRetail[[#This Row],[InvoiceNo]],1)&lt;&gt;"C",OnlineRetail[[#This Row],[CustomerID]]&lt;&gt;""),"Yes","No")</f>
        <v>Yes</v>
      </c>
      <c r="J11483" s="4">
        <f>EOMONTH(OnlineRetail[[#This Row],[InvoiceDate]],-1)+1</f>
        <v>40756</v>
      </c>
      <c r="K11483" s="6">
        <f>OnlineRetail[[#This Row],[Quantity]]*OnlineRetail[[#This Row],[UnitPrice]]</f>
        <v>1.25</v>
      </c>
      <c r="L11483" t="str">
        <f t="shared" si="179"/>
        <v>14206|Aug-2011</v>
      </c>
    </row>
    <row r="11484" spans="1:12">
      <c r="A11484">
        <v>545914</v>
      </c>
      <c r="B11484" t="s">
        <v>23</v>
      </c>
      <c r="C11484" t="s">
        <v>53</v>
      </c>
      <c r="D11484">
        <v>10</v>
      </c>
      <c r="E11484" s="1">
        <v>40764.55972222222</v>
      </c>
      <c r="F11484">
        <v>0.85</v>
      </c>
      <c r="G11484">
        <v>14294</v>
      </c>
      <c r="H11484" t="s">
        <v>10</v>
      </c>
      <c r="I11484" t="str">
        <f>IF(AND(LEFT(OnlineRetail[[#This Row],[InvoiceNo]],1)&lt;&gt;"C",OnlineRetail[[#This Row],[CustomerID]]&lt;&gt;""),"Yes","No")</f>
        <v>Yes</v>
      </c>
      <c r="J11484" s="4">
        <f>EOMONTH(OnlineRetail[[#This Row],[InvoiceDate]],-1)+1</f>
        <v>40756</v>
      </c>
      <c r="K11484" s="6">
        <f>OnlineRetail[[#This Row],[Quantity]]*OnlineRetail[[#This Row],[UnitPrice]]</f>
        <v>8.5</v>
      </c>
      <c r="L11484" t="str">
        <f t="shared" si="179"/>
        <v>14294|Aug-2011</v>
      </c>
    </row>
    <row r="11485" spans="1:12">
      <c r="A11485">
        <v>544898</v>
      </c>
      <c r="B11485" t="s">
        <v>256</v>
      </c>
      <c r="C11485" t="s">
        <v>48</v>
      </c>
      <c r="D11485">
        <v>7</v>
      </c>
      <c r="E11485" s="1">
        <v>40764.590277777781</v>
      </c>
      <c r="F11485">
        <v>1.25</v>
      </c>
      <c r="G11485">
        <v>13409</v>
      </c>
      <c r="H11485" t="s">
        <v>22</v>
      </c>
      <c r="I11485" t="str">
        <f>IF(AND(LEFT(OnlineRetail[[#This Row],[InvoiceNo]],1)&lt;&gt;"C",OnlineRetail[[#This Row],[CustomerID]]&lt;&gt;""),"Yes","No")</f>
        <v>Yes</v>
      </c>
      <c r="J11485" s="4">
        <f>EOMONTH(OnlineRetail[[#This Row],[InvoiceDate]],-1)+1</f>
        <v>40756</v>
      </c>
      <c r="K11485" s="6">
        <f>OnlineRetail[[#This Row],[Quantity]]*OnlineRetail[[#This Row],[UnitPrice]]</f>
        <v>8.75</v>
      </c>
      <c r="L11485" t="str">
        <f t="shared" si="179"/>
        <v>13409|Aug-2011</v>
      </c>
    </row>
    <row r="11486" spans="1:12">
      <c r="A11486">
        <v>545780</v>
      </c>
      <c r="B11486" t="s">
        <v>71</v>
      </c>
      <c r="C11486" t="s">
        <v>53</v>
      </c>
      <c r="D11486">
        <v>4</v>
      </c>
      <c r="E11486" s="1">
        <v>40764.602777777778</v>
      </c>
      <c r="F11486">
        <v>4.95</v>
      </c>
      <c r="G11486">
        <v>12787</v>
      </c>
      <c r="H11486" t="s">
        <v>10</v>
      </c>
      <c r="I11486" t="str">
        <f>IF(AND(LEFT(OnlineRetail[[#This Row],[InvoiceNo]],1)&lt;&gt;"C",OnlineRetail[[#This Row],[CustomerID]]&lt;&gt;""),"Yes","No")</f>
        <v>Yes</v>
      </c>
      <c r="J11486" s="4">
        <f>EOMONTH(OnlineRetail[[#This Row],[InvoiceDate]],-1)+1</f>
        <v>40756</v>
      </c>
      <c r="K11486" s="6">
        <f>OnlineRetail[[#This Row],[Quantity]]*OnlineRetail[[#This Row],[UnitPrice]]</f>
        <v>19.8</v>
      </c>
      <c r="L11486" t="str">
        <f t="shared" si="179"/>
        <v>12787|Aug-2011</v>
      </c>
    </row>
    <row r="11487" spans="1:12">
      <c r="A11487">
        <v>537815</v>
      </c>
      <c r="B11487" t="s">
        <v>115</v>
      </c>
      <c r="C11487" t="s">
        <v>50</v>
      </c>
      <c r="D11487">
        <v>8</v>
      </c>
      <c r="E11487" s="1">
        <v>40764.60833333333</v>
      </c>
      <c r="F11487">
        <v>5.95</v>
      </c>
      <c r="G11487">
        <v>12980</v>
      </c>
      <c r="H11487" t="s">
        <v>70</v>
      </c>
      <c r="I11487" t="str">
        <f>IF(AND(LEFT(OnlineRetail[[#This Row],[InvoiceNo]],1)&lt;&gt;"C",OnlineRetail[[#This Row],[CustomerID]]&lt;&gt;""),"Yes","No")</f>
        <v>Yes</v>
      </c>
      <c r="J11487" s="4">
        <f>EOMONTH(OnlineRetail[[#This Row],[InvoiceDate]],-1)+1</f>
        <v>40756</v>
      </c>
      <c r="K11487" s="6">
        <f>OnlineRetail[[#This Row],[Quantity]]*OnlineRetail[[#This Row],[UnitPrice]]</f>
        <v>47.6</v>
      </c>
      <c r="L11487" t="str">
        <f t="shared" si="179"/>
        <v>12980|Aug-2011</v>
      </c>
    </row>
    <row r="11488" spans="1:12">
      <c r="A11488">
        <v>544592</v>
      </c>
      <c r="B11488" t="s">
        <v>130</v>
      </c>
      <c r="C11488" t="s">
        <v>12</v>
      </c>
      <c r="D11488">
        <v>12</v>
      </c>
      <c r="E11488" s="1">
        <v>40764.613194444442</v>
      </c>
      <c r="F11488">
        <v>3.39</v>
      </c>
      <c r="G11488">
        <v>12641</v>
      </c>
      <c r="H11488" t="s">
        <v>10</v>
      </c>
      <c r="I11488" t="str">
        <f>IF(AND(LEFT(OnlineRetail[[#This Row],[InvoiceNo]],1)&lt;&gt;"C",OnlineRetail[[#This Row],[CustomerID]]&lt;&gt;""),"Yes","No")</f>
        <v>Yes</v>
      </c>
      <c r="J11488" s="4">
        <f>EOMONTH(OnlineRetail[[#This Row],[InvoiceDate]],-1)+1</f>
        <v>40756</v>
      </c>
      <c r="K11488" s="6">
        <f>OnlineRetail[[#This Row],[Quantity]]*OnlineRetail[[#This Row],[UnitPrice]]</f>
        <v>40.68</v>
      </c>
      <c r="L11488" t="str">
        <f t="shared" si="179"/>
        <v>12641|Aug-2011</v>
      </c>
    </row>
    <row r="11489" spans="1:12">
      <c r="A11489">
        <v>545307</v>
      </c>
      <c r="B11489" t="s">
        <v>123</v>
      </c>
      <c r="C11489" t="s">
        <v>53</v>
      </c>
      <c r="D11489">
        <v>10</v>
      </c>
      <c r="E11489" s="1">
        <v>40764.62222222222</v>
      </c>
      <c r="F11489">
        <v>0.85</v>
      </c>
      <c r="G11489">
        <v>12933</v>
      </c>
      <c r="H11489" t="s">
        <v>10</v>
      </c>
      <c r="I11489" t="str">
        <f>IF(AND(LEFT(OnlineRetail[[#This Row],[InvoiceNo]],1)&lt;&gt;"C",OnlineRetail[[#This Row],[CustomerID]]&lt;&gt;""),"Yes","No")</f>
        <v>Yes</v>
      </c>
      <c r="J11489" s="4">
        <f>EOMONTH(OnlineRetail[[#This Row],[InvoiceDate]],-1)+1</f>
        <v>40756</v>
      </c>
      <c r="K11489" s="6">
        <f>OnlineRetail[[#This Row],[Quantity]]*OnlineRetail[[#This Row],[UnitPrice]]</f>
        <v>8.5</v>
      </c>
      <c r="L11489" t="str">
        <f t="shared" si="179"/>
        <v>12933|Aug-2011</v>
      </c>
    </row>
    <row r="11490" spans="1:12">
      <c r="A11490">
        <v>551738</v>
      </c>
      <c r="B11490" t="s">
        <v>207</v>
      </c>
      <c r="C11490" t="s">
        <v>83</v>
      </c>
      <c r="D11490">
        <v>16</v>
      </c>
      <c r="E11490" s="1">
        <v>40764.62777777778</v>
      </c>
      <c r="F11490">
        <v>5.95</v>
      </c>
      <c r="G11490">
        <v>14112</v>
      </c>
      <c r="H11490" t="s">
        <v>10</v>
      </c>
      <c r="I11490" t="str">
        <f>IF(AND(LEFT(OnlineRetail[[#This Row],[InvoiceNo]],1)&lt;&gt;"C",OnlineRetail[[#This Row],[CustomerID]]&lt;&gt;""),"Yes","No")</f>
        <v>Yes</v>
      </c>
      <c r="J11490" s="4">
        <f>EOMONTH(OnlineRetail[[#This Row],[InvoiceDate]],-1)+1</f>
        <v>40756</v>
      </c>
      <c r="K11490" s="6">
        <f>OnlineRetail[[#This Row],[Quantity]]*OnlineRetail[[#This Row],[UnitPrice]]</f>
        <v>95.2</v>
      </c>
      <c r="L11490" t="str">
        <f t="shared" si="179"/>
        <v>14112|Aug-2011</v>
      </c>
    </row>
    <row r="11491" spans="1:12">
      <c r="A11491">
        <v>553102</v>
      </c>
      <c r="B11491" t="s">
        <v>279</v>
      </c>
      <c r="C11491" t="s">
        <v>50</v>
      </c>
      <c r="D11491">
        <v>14</v>
      </c>
      <c r="E11491" s="1">
        <v>40764.635416666657</v>
      </c>
      <c r="F11491">
        <v>1.25</v>
      </c>
      <c r="G11491">
        <v>13114</v>
      </c>
      <c r="H11491" t="s">
        <v>10</v>
      </c>
      <c r="I11491" t="str">
        <f>IF(AND(LEFT(OnlineRetail[[#This Row],[InvoiceNo]],1)&lt;&gt;"C",OnlineRetail[[#This Row],[CustomerID]]&lt;&gt;""),"Yes","No")</f>
        <v>Yes</v>
      </c>
      <c r="J11491" s="4">
        <f>EOMONTH(OnlineRetail[[#This Row],[InvoiceDate]],-1)+1</f>
        <v>40756</v>
      </c>
      <c r="K11491" s="6">
        <f>OnlineRetail[[#This Row],[Quantity]]*OnlineRetail[[#This Row],[UnitPrice]]</f>
        <v>17.5</v>
      </c>
      <c r="L11491" t="str">
        <f t="shared" si="179"/>
        <v>13114|Aug-2011</v>
      </c>
    </row>
    <row r="11492" spans="1:12">
      <c r="A11492">
        <v>554564</v>
      </c>
      <c r="B11492" t="s">
        <v>152</v>
      </c>
      <c r="C11492" t="s">
        <v>12</v>
      </c>
      <c r="D11492">
        <v>12</v>
      </c>
      <c r="E11492" s="1">
        <v>40764.637499999997</v>
      </c>
      <c r="F11492">
        <v>1.65</v>
      </c>
      <c r="G11492">
        <v>13356</v>
      </c>
      <c r="H11492" t="s">
        <v>10</v>
      </c>
      <c r="I11492" t="str">
        <f>IF(AND(LEFT(OnlineRetail[[#This Row],[InvoiceNo]],1)&lt;&gt;"C",OnlineRetail[[#This Row],[CustomerID]]&lt;&gt;""),"Yes","No")</f>
        <v>Yes</v>
      </c>
      <c r="J11492" s="4">
        <f>EOMONTH(OnlineRetail[[#This Row],[InvoiceDate]],-1)+1</f>
        <v>40756</v>
      </c>
      <c r="K11492" s="6">
        <f>OnlineRetail[[#This Row],[Quantity]]*OnlineRetail[[#This Row],[UnitPrice]]</f>
        <v>19.799999999999997</v>
      </c>
      <c r="L11492" t="str">
        <f t="shared" si="179"/>
        <v>13356|Aug-2011</v>
      </c>
    </row>
    <row r="11493" spans="1:12">
      <c r="A11493">
        <v>538877</v>
      </c>
      <c r="B11493" t="s">
        <v>146</v>
      </c>
      <c r="C11493" t="s">
        <v>50</v>
      </c>
      <c r="D11493">
        <v>3</v>
      </c>
      <c r="E11493" s="1">
        <v>40764.659722222219</v>
      </c>
      <c r="F11493">
        <v>7.95</v>
      </c>
      <c r="G11493">
        <v>14285</v>
      </c>
      <c r="H11493" t="s">
        <v>10</v>
      </c>
      <c r="I11493" t="str">
        <f>IF(AND(LEFT(OnlineRetail[[#This Row],[InvoiceNo]],1)&lt;&gt;"C",OnlineRetail[[#This Row],[CustomerID]]&lt;&gt;""),"Yes","No")</f>
        <v>Yes</v>
      </c>
      <c r="J11493" s="4">
        <f>EOMONTH(OnlineRetail[[#This Row],[InvoiceDate]],-1)+1</f>
        <v>40756</v>
      </c>
      <c r="K11493" s="6">
        <f>OnlineRetail[[#This Row],[Quantity]]*OnlineRetail[[#This Row],[UnitPrice]]</f>
        <v>23.85</v>
      </c>
      <c r="L11493" t="str">
        <f t="shared" si="179"/>
        <v>14285|Aug-2011</v>
      </c>
    </row>
    <row r="11494" spans="1:12">
      <c r="A11494">
        <v>554782</v>
      </c>
      <c r="B11494" t="s">
        <v>276</v>
      </c>
      <c r="C11494" t="s">
        <v>33</v>
      </c>
      <c r="D11494">
        <v>8</v>
      </c>
      <c r="E11494" s="1">
        <v>40764.664583333331</v>
      </c>
      <c r="F11494">
        <v>7.95</v>
      </c>
      <c r="G11494">
        <v>13063</v>
      </c>
      <c r="H11494" t="s">
        <v>70</v>
      </c>
      <c r="I11494" t="str">
        <f>IF(AND(LEFT(OnlineRetail[[#This Row],[InvoiceNo]],1)&lt;&gt;"C",OnlineRetail[[#This Row],[CustomerID]]&lt;&gt;""),"Yes","No")</f>
        <v>Yes</v>
      </c>
      <c r="J11494" s="4">
        <f>EOMONTH(OnlineRetail[[#This Row],[InvoiceDate]],-1)+1</f>
        <v>40756</v>
      </c>
      <c r="K11494" s="6">
        <f>OnlineRetail[[#This Row],[Quantity]]*OnlineRetail[[#This Row],[UnitPrice]]</f>
        <v>63.6</v>
      </c>
      <c r="L11494" t="str">
        <f t="shared" si="179"/>
        <v>13063|Aug-2011</v>
      </c>
    </row>
    <row r="11495" spans="1:12">
      <c r="A11495">
        <v>544579</v>
      </c>
      <c r="B11495" t="s">
        <v>65</v>
      </c>
      <c r="C11495" t="s">
        <v>24</v>
      </c>
      <c r="D11495">
        <v>22</v>
      </c>
      <c r="E11495" s="1">
        <v>40764.667361111111</v>
      </c>
      <c r="F11495">
        <v>2.5499999999999998</v>
      </c>
      <c r="G11495">
        <v>12353</v>
      </c>
      <c r="H11495" t="s">
        <v>17</v>
      </c>
      <c r="I11495" t="str">
        <f>IF(AND(LEFT(OnlineRetail[[#This Row],[InvoiceNo]],1)&lt;&gt;"C",OnlineRetail[[#This Row],[CustomerID]]&lt;&gt;""),"Yes","No")</f>
        <v>Yes</v>
      </c>
      <c r="J11495" s="4">
        <f>EOMONTH(OnlineRetail[[#This Row],[InvoiceDate]],-1)+1</f>
        <v>40756</v>
      </c>
      <c r="K11495" s="6">
        <f>OnlineRetail[[#This Row],[Quantity]]*OnlineRetail[[#This Row],[UnitPrice]]</f>
        <v>56.099999999999994</v>
      </c>
      <c r="L11495" t="str">
        <f t="shared" si="179"/>
        <v>12353|Aug-2011</v>
      </c>
    </row>
    <row r="11496" spans="1:12">
      <c r="A11496">
        <v>549023</v>
      </c>
      <c r="B11496" t="s">
        <v>114</v>
      </c>
      <c r="C11496" t="s">
        <v>27</v>
      </c>
      <c r="D11496">
        <v>12</v>
      </c>
      <c r="E11496" s="1">
        <v>40764.670138888891</v>
      </c>
      <c r="F11496">
        <v>4.95</v>
      </c>
      <c r="G11496">
        <v>13241</v>
      </c>
      <c r="H11496" t="s">
        <v>10</v>
      </c>
      <c r="I11496" t="str">
        <f>IF(AND(LEFT(OnlineRetail[[#This Row],[InvoiceNo]],1)&lt;&gt;"C",OnlineRetail[[#This Row],[CustomerID]]&lt;&gt;""),"Yes","No")</f>
        <v>Yes</v>
      </c>
      <c r="J11496" s="4">
        <f>EOMONTH(OnlineRetail[[#This Row],[InvoiceDate]],-1)+1</f>
        <v>40756</v>
      </c>
      <c r="K11496" s="6">
        <f>OnlineRetail[[#This Row],[Quantity]]*OnlineRetail[[#This Row],[UnitPrice]]</f>
        <v>59.400000000000006</v>
      </c>
      <c r="L11496" t="str">
        <f t="shared" si="179"/>
        <v>13241|Aug-2011</v>
      </c>
    </row>
    <row r="11497" spans="1:12">
      <c r="A11497">
        <v>542473</v>
      </c>
      <c r="B11497" t="s">
        <v>210</v>
      </c>
      <c r="C11497" t="s">
        <v>14</v>
      </c>
      <c r="D11497">
        <v>19</v>
      </c>
      <c r="E11497" s="1">
        <v>40764.681250000001</v>
      </c>
      <c r="F11497">
        <v>5.95</v>
      </c>
      <c r="G11497">
        <v>12612</v>
      </c>
      <c r="H11497" t="s">
        <v>10</v>
      </c>
      <c r="I11497" t="str">
        <f>IF(AND(LEFT(OnlineRetail[[#This Row],[InvoiceNo]],1)&lt;&gt;"C",OnlineRetail[[#This Row],[CustomerID]]&lt;&gt;""),"Yes","No")</f>
        <v>Yes</v>
      </c>
      <c r="J11497" s="4">
        <f>EOMONTH(OnlineRetail[[#This Row],[InvoiceDate]],-1)+1</f>
        <v>40756</v>
      </c>
      <c r="K11497" s="6">
        <f>OnlineRetail[[#This Row],[Quantity]]*OnlineRetail[[#This Row],[UnitPrice]]</f>
        <v>113.05</v>
      </c>
      <c r="L11497" t="str">
        <f t="shared" si="179"/>
        <v>12612|Aug-2011</v>
      </c>
    </row>
    <row r="11498" spans="1:12">
      <c r="A11498">
        <v>551616</v>
      </c>
      <c r="B11498" t="s">
        <v>74</v>
      </c>
      <c r="C11498" t="s">
        <v>14</v>
      </c>
      <c r="D11498">
        <v>24</v>
      </c>
      <c r="E11498" s="1">
        <v>40764.695138888892</v>
      </c>
      <c r="F11498">
        <v>2.5499999999999998</v>
      </c>
      <c r="G11498">
        <v>13940</v>
      </c>
      <c r="H11498" t="s">
        <v>10</v>
      </c>
      <c r="I11498" t="str">
        <f>IF(AND(LEFT(OnlineRetail[[#This Row],[InvoiceNo]],1)&lt;&gt;"C",OnlineRetail[[#This Row],[CustomerID]]&lt;&gt;""),"Yes","No")</f>
        <v>Yes</v>
      </c>
      <c r="J11498" s="4">
        <f>EOMONTH(OnlineRetail[[#This Row],[InvoiceDate]],-1)+1</f>
        <v>40756</v>
      </c>
      <c r="K11498" s="6">
        <f>OnlineRetail[[#This Row],[Quantity]]*OnlineRetail[[#This Row],[UnitPrice]]</f>
        <v>61.199999999999996</v>
      </c>
      <c r="L11498" t="str">
        <f t="shared" si="179"/>
        <v>13940|Aug-2011</v>
      </c>
    </row>
    <row r="11499" spans="1:12">
      <c r="A11499">
        <v>553911</v>
      </c>
      <c r="B11499" t="s">
        <v>141</v>
      </c>
      <c r="C11499" t="s">
        <v>72</v>
      </c>
      <c r="D11499">
        <v>10</v>
      </c>
      <c r="E11499" s="1">
        <v>40764.70416666667</v>
      </c>
      <c r="F11499">
        <v>4.95</v>
      </c>
      <c r="G11499">
        <v>12449</v>
      </c>
      <c r="H11499" t="s">
        <v>10</v>
      </c>
      <c r="I11499" t="str">
        <f>IF(AND(LEFT(OnlineRetail[[#This Row],[InvoiceNo]],1)&lt;&gt;"C",OnlineRetail[[#This Row],[CustomerID]]&lt;&gt;""),"Yes","No")</f>
        <v>Yes</v>
      </c>
      <c r="J11499" s="4">
        <f>EOMONTH(OnlineRetail[[#This Row],[InvoiceDate]],-1)+1</f>
        <v>40756</v>
      </c>
      <c r="K11499" s="6">
        <f>OnlineRetail[[#This Row],[Quantity]]*OnlineRetail[[#This Row],[UnitPrice]]</f>
        <v>49.5</v>
      </c>
      <c r="L11499" t="str">
        <f t="shared" si="179"/>
        <v>12449|Aug-2011</v>
      </c>
    </row>
    <row r="11500" spans="1:12">
      <c r="A11500">
        <v>550328</v>
      </c>
      <c r="B11500" t="s">
        <v>218</v>
      </c>
      <c r="C11500" t="s">
        <v>12</v>
      </c>
      <c r="D11500">
        <v>17</v>
      </c>
      <c r="E11500" s="1">
        <v>40764.704861111109</v>
      </c>
      <c r="F11500">
        <v>7.95</v>
      </c>
      <c r="G11500">
        <v>14297</v>
      </c>
      <c r="H11500" t="s">
        <v>10</v>
      </c>
      <c r="I11500" t="str">
        <f>IF(AND(LEFT(OnlineRetail[[#This Row],[InvoiceNo]],1)&lt;&gt;"C",OnlineRetail[[#This Row],[CustomerID]]&lt;&gt;""),"Yes","No")</f>
        <v>Yes</v>
      </c>
      <c r="J11500" s="4">
        <f>EOMONTH(OnlineRetail[[#This Row],[InvoiceDate]],-1)+1</f>
        <v>40756</v>
      </c>
      <c r="K11500" s="6">
        <f>OnlineRetail[[#This Row],[Quantity]]*OnlineRetail[[#This Row],[UnitPrice]]</f>
        <v>135.15</v>
      </c>
      <c r="L11500" t="str">
        <f t="shared" si="179"/>
        <v>14297|Aug-2011</v>
      </c>
    </row>
    <row r="11501" spans="1:12">
      <c r="A11501">
        <v>541581</v>
      </c>
      <c r="B11501" t="s">
        <v>47</v>
      </c>
      <c r="C11501" t="s">
        <v>48</v>
      </c>
      <c r="D11501">
        <v>11</v>
      </c>
      <c r="E11501" s="1">
        <v>40764.704861111109</v>
      </c>
      <c r="F11501">
        <v>4.25</v>
      </c>
      <c r="G11501">
        <v>12567</v>
      </c>
      <c r="H11501" t="s">
        <v>10</v>
      </c>
      <c r="I11501" t="str">
        <f>IF(AND(LEFT(OnlineRetail[[#This Row],[InvoiceNo]],1)&lt;&gt;"C",OnlineRetail[[#This Row],[CustomerID]]&lt;&gt;""),"Yes","No")</f>
        <v>Yes</v>
      </c>
      <c r="J11501" s="4">
        <f>EOMONTH(OnlineRetail[[#This Row],[InvoiceDate]],-1)+1</f>
        <v>40756</v>
      </c>
      <c r="K11501" s="6">
        <f>OnlineRetail[[#This Row],[Quantity]]*OnlineRetail[[#This Row],[UnitPrice]]</f>
        <v>46.75</v>
      </c>
      <c r="L11501" t="str">
        <f t="shared" si="179"/>
        <v>12567|Aug-2011</v>
      </c>
    </row>
    <row r="11502" spans="1:12">
      <c r="A11502">
        <v>539329</v>
      </c>
      <c r="B11502" t="s">
        <v>249</v>
      </c>
      <c r="C11502" t="s">
        <v>27</v>
      </c>
      <c r="D11502">
        <v>23</v>
      </c>
      <c r="E11502" s="1">
        <v>40764.714583333327</v>
      </c>
      <c r="F11502">
        <v>2.1</v>
      </c>
      <c r="G11502">
        <v>12485</v>
      </c>
      <c r="H11502" t="s">
        <v>10</v>
      </c>
      <c r="I11502" t="str">
        <f>IF(AND(LEFT(OnlineRetail[[#This Row],[InvoiceNo]],1)&lt;&gt;"C",OnlineRetail[[#This Row],[CustomerID]]&lt;&gt;""),"Yes","No")</f>
        <v>Yes</v>
      </c>
      <c r="J11502" s="4">
        <f>EOMONTH(OnlineRetail[[#This Row],[InvoiceDate]],-1)+1</f>
        <v>40756</v>
      </c>
      <c r="K11502" s="6">
        <f>OnlineRetail[[#This Row],[Quantity]]*OnlineRetail[[#This Row],[UnitPrice]]</f>
        <v>48.300000000000004</v>
      </c>
      <c r="L11502" t="str">
        <f t="shared" si="179"/>
        <v>12485|Aug-2011</v>
      </c>
    </row>
    <row r="11503" spans="1:12">
      <c r="A11503">
        <v>538354</v>
      </c>
      <c r="B11503" t="s">
        <v>209</v>
      </c>
      <c r="C11503" t="s">
        <v>48</v>
      </c>
      <c r="D11503">
        <v>2</v>
      </c>
      <c r="E11503" s="1">
        <v>40764.71597222222</v>
      </c>
      <c r="F11503">
        <v>4.25</v>
      </c>
      <c r="G11503">
        <v>12388</v>
      </c>
      <c r="H11503" t="s">
        <v>10</v>
      </c>
      <c r="I11503" t="str">
        <f>IF(AND(LEFT(OnlineRetail[[#This Row],[InvoiceNo]],1)&lt;&gt;"C",OnlineRetail[[#This Row],[CustomerID]]&lt;&gt;""),"Yes","No")</f>
        <v>Yes</v>
      </c>
      <c r="J11503" s="4">
        <f>EOMONTH(OnlineRetail[[#This Row],[InvoiceDate]],-1)+1</f>
        <v>40756</v>
      </c>
      <c r="K11503" s="6">
        <f>OnlineRetail[[#This Row],[Quantity]]*OnlineRetail[[#This Row],[UnitPrice]]</f>
        <v>8.5</v>
      </c>
      <c r="L11503" t="str">
        <f t="shared" si="179"/>
        <v>12388|Aug-2011</v>
      </c>
    </row>
    <row r="11504" spans="1:12">
      <c r="A11504">
        <v>555391</v>
      </c>
      <c r="B11504" t="s">
        <v>254</v>
      </c>
      <c r="C11504" t="s">
        <v>16</v>
      </c>
      <c r="D11504">
        <v>1</v>
      </c>
      <c r="E11504" s="1">
        <v>40764.746527777781</v>
      </c>
      <c r="F11504">
        <v>2.5499999999999998</v>
      </c>
      <c r="G11504">
        <v>12358</v>
      </c>
      <c r="H11504" t="s">
        <v>10</v>
      </c>
      <c r="I11504" t="str">
        <f>IF(AND(LEFT(OnlineRetail[[#This Row],[InvoiceNo]],1)&lt;&gt;"C",OnlineRetail[[#This Row],[CustomerID]]&lt;&gt;""),"Yes","No")</f>
        <v>Yes</v>
      </c>
      <c r="J11504" s="4">
        <f>EOMONTH(OnlineRetail[[#This Row],[InvoiceDate]],-1)+1</f>
        <v>40756</v>
      </c>
      <c r="K11504" s="6">
        <f>OnlineRetail[[#This Row],[Quantity]]*OnlineRetail[[#This Row],[UnitPrice]]</f>
        <v>2.5499999999999998</v>
      </c>
      <c r="L11504" t="str">
        <f t="shared" si="179"/>
        <v>12358|Aug-2011</v>
      </c>
    </row>
    <row r="11505" spans="1:12">
      <c r="A11505">
        <v>537461</v>
      </c>
      <c r="B11505" t="s">
        <v>76</v>
      </c>
      <c r="C11505" t="s">
        <v>29</v>
      </c>
      <c r="D11505">
        <v>9</v>
      </c>
      <c r="E11505" s="1">
        <v>40764.750694444447</v>
      </c>
      <c r="F11505">
        <v>2.5499999999999998</v>
      </c>
      <c r="G11505">
        <v>13081</v>
      </c>
      <c r="H11505" t="s">
        <v>10</v>
      </c>
      <c r="I11505" t="str">
        <f>IF(AND(LEFT(OnlineRetail[[#This Row],[InvoiceNo]],1)&lt;&gt;"C",OnlineRetail[[#This Row],[CustomerID]]&lt;&gt;""),"Yes","No")</f>
        <v>Yes</v>
      </c>
      <c r="J11505" s="4">
        <f>EOMONTH(OnlineRetail[[#This Row],[InvoiceDate]],-1)+1</f>
        <v>40756</v>
      </c>
      <c r="K11505" s="6">
        <f>OnlineRetail[[#This Row],[Quantity]]*OnlineRetail[[#This Row],[UnitPrice]]</f>
        <v>22.95</v>
      </c>
      <c r="L11505" t="str">
        <f t="shared" si="179"/>
        <v>13081|Aug-2011</v>
      </c>
    </row>
    <row r="11506" spans="1:12">
      <c r="A11506">
        <v>555092</v>
      </c>
      <c r="B11506" t="s">
        <v>102</v>
      </c>
      <c r="C11506" t="s">
        <v>21</v>
      </c>
      <c r="D11506">
        <v>23</v>
      </c>
      <c r="E11506" s="1">
        <v>40764.763194444437</v>
      </c>
      <c r="F11506">
        <v>4.25</v>
      </c>
      <c r="G11506">
        <v>13065</v>
      </c>
      <c r="H11506" t="s">
        <v>10</v>
      </c>
      <c r="I11506" t="str">
        <f>IF(AND(LEFT(OnlineRetail[[#This Row],[InvoiceNo]],1)&lt;&gt;"C",OnlineRetail[[#This Row],[CustomerID]]&lt;&gt;""),"Yes","No")</f>
        <v>Yes</v>
      </c>
      <c r="J11506" s="4">
        <f>EOMONTH(OnlineRetail[[#This Row],[InvoiceDate]],-1)+1</f>
        <v>40756</v>
      </c>
      <c r="K11506" s="6">
        <f>OnlineRetail[[#This Row],[Quantity]]*OnlineRetail[[#This Row],[UnitPrice]]</f>
        <v>97.75</v>
      </c>
      <c r="L11506" t="str">
        <f t="shared" si="179"/>
        <v>13065|Aug-2011</v>
      </c>
    </row>
    <row r="11507" spans="1:12">
      <c r="A11507">
        <v>540531</v>
      </c>
      <c r="B11507" t="s">
        <v>258</v>
      </c>
      <c r="C11507" t="s">
        <v>72</v>
      </c>
      <c r="D11507">
        <v>15</v>
      </c>
      <c r="E11507" s="1">
        <v>40764.770833333343</v>
      </c>
      <c r="F11507">
        <v>4.25</v>
      </c>
      <c r="G11507">
        <v>13219</v>
      </c>
      <c r="H11507" t="s">
        <v>10</v>
      </c>
      <c r="I11507" t="str">
        <f>IF(AND(LEFT(OnlineRetail[[#This Row],[InvoiceNo]],1)&lt;&gt;"C",OnlineRetail[[#This Row],[CustomerID]]&lt;&gt;""),"Yes","No")</f>
        <v>Yes</v>
      </c>
      <c r="J11507" s="4">
        <f>EOMONTH(OnlineRetail[[#This Row],[InvoiceDate]],-1)+1</f>
        <v>40756</v>
      </c>
      <c r="K11507" s="6">
        <f>OnlineRetail[[#This Row],[Quantity]]*OnlineRetail[[#This Row],[UnitPrice]]</f>
        <v>63.75</v>
      </c>
      <c r="L11507" t="str">
        <f t="shared" si="179"/>
        <v>13219|Aug-2011</v>
      </c>
    </row>
    <row r="11508" spans="1:12">
      <c r="A11508">
        <v>555055</v>
      </c>
      <c r="B11508" t="s">
        <v>197</v>
      </c>
      <c r="C11508" t="s">
        <v>62</v>
      </c>
      <c r="D11508">
        <v>2</v>
      </c>
      <c r="E11508" s="1">
        <v>40764.783333333333</v>
      </c>
      <c r="F11508">
        <v>5.95</v>
      </c>
      <c r="G11508">
        <v>13685</v>
      </c>
      <c r="H11508" t="s">
        <v>10</v>
      </c>
      <c r="I11508" t="str">
        <f>IF(AND(LEFT(OnlineRetail[[#This Row],[InvoiceNo]],1)&lt;&gt;"C",OnlineRetail[[#This Row],[CustomerID]]&lt;&gt;""),"Yes","No")</f>
        <v>Yes</v>
      </c>
      <c r="J11508" s="4">
        <f>EOMONTH(OnlineRetail[[#This Row],[InvoiceDate]],-1)+1</f>
        <v>40756</v>
      </c>
      <c r="K11508" s="6">
        <f>OnlineRetail[[#This Row],[Quantity]]*OnlineRetail[[#This Row],[UnitPrice]]</f>
        <v>11.9</v>
      </c>
      <c r="L11508" t="str">
        <f t="shared" si="179"/>
        <v>13685|Aug-2011</v>
      </c>
    </row>
    <row r="11509" spans="1:12">
      <c r="A11509">
        <v>538050</v>
      </c>
      <c r="B11509" t="s">
        <v>45</v>
      </c>
      <c r="C11509" t="s">
        <v>72</v>
      </c>
      <c r="D11509">
        <v>17</v>
      </c>
      <c r="E11509" s="1">
        <v>40764.78402777778</v>
      </c>
      <c r="F11509">
        <v>4.25</v>
      </c>
      <c r="G11509">
        <v>12374</v>
      </c>
      <c r="H11509" t="s">
        <v>10</v>
      </c>
      <c r="I11509" t="str">
        <f>IF(AND(LEFT(OnlineRetail[[#This Row],[InvoiceNo]],1)&lt;&gt;"C",OnlineRetail[[#This Row],[CustomerID]]&lt;&gt;""),"Yes","No")</f>
        <v>Yes</v>
      </c>
      <c r="J11509" s="4">
        <f>EOMONTH(OnlineRetail[[#This Row],[InvoiceDate]],-1)+1</f>
        <v>40756</v>
      </c>
      <c r="K11509" s="6">
        <f>OnlineRetail[[#This Row],[Quantity]]*OnlineRetail[[#This Row],[UnitPrice]]</f>
        <v>72.25</v>
      </c>
      <c r="L11509" t="str">
        <f t="shared" si="179"/>
        <v>12374|Aug-2011</v>
      </c>
    </row>
    <row r="11510" spans="1:12">
      <c r="A11510">
        <v>555639</v>
      </c>
      <c r="B11510" t="s">
        <v>88</v>
      </c>
      <c r="C11510" t="s">
        <v>33</v>
      </c>
      <c r="D11510">
        <v>3</v>
      </c>
      <c r="E11510" s="1">
        <v>40764.786111111112</v>
      </c>
      <c r="F11510">
        <v>3.39</v>
      </c>
      <c r="G11510">
        <v>12739</v>
      </c>
      <c r="H11510" t="s">
        <v>10</v>
      </c>
      <c r="I11510" t="str">
        <f>IF(AND(LEFT(OnlineRetail[[#This Row],[InvoiceNo]],1)&lt;&gt;"C",OnlineRetail[[#This Row],[CustomerID]]&lt;&gt;""),"Yes","No")</f>
        <v>Yes</v>
      </c>
      <c r="J11510" s="4">
        <f>EOMONTH(OnlineRetail[[#This Row],[InvoiceDate]],-1)+1</f>
        <v>40756</v>
      </c>
      <c r="K11510" s="6">
        <f>OnlineRetail[[#This Row],[Quantity]]*OnlineRetail[[#This Row],[UnitPrice]]</f>
        <v>10.17</v>
      </c>
      <c r="L11510" t="str">
        <f t="shared" si="179"/>
        <v>12739|Aug-2011</v>
      </c>
    </row>
    <row r="11511" spans="1:12">
      <c r="A11511">
        <v>553648</v>
      </c>
      <c r="B11511" t="s">
        <v>163</v>
      </c>
      <c r="C11511" t="s">
        <v>48</v>
      </c>
      <c r="D11511">
        <v>14</v>
      </c>
      <c r="E11511" s="1">
        <v>40764.786111111112</v>
      </c>
      <c r="F11511">
        <v>3.39</v>
      </c>
      <c r="G11511">
        <v>13868</v>
      </c>
      <c r="H11511" t="s">
        <v>10</v>
      </c>
      <c r="I11511" t="str">
        <f>IF(AND(LEFT(OnlineRetail[[#This Row],[InvoiceNo]],1)&lt;&gt;"C",OnlineRetail[[#This Row],[CustomerID]]&lt;&gt;""),"Yes","No")</f>
        <v>Yes</v>
      </c>
      <c r="J11511" s="4">
        <f>EOMONTH(OnlineRetail[[#This Row],[InvoiceDate]],-1)+1</f>
        <v>40756</v>
      </c>
      <c r="K11511" s="6">
        <f>OnlineRetail[[#This Row],[Quantity]]*OnlineRetail[[#This Row],[UnitPrice]]</f>
        <v>47.46</v>
      </c>
      <c r="L11511" t="str">
        <f t="shared" si="179"/>
        <v>13868|Aug-2011</v>
      </c>
    </row>
    <row r="11512" spans="1:12">
      <c r="A11512">
        <v>539641</v>
      </c>
      <c r="B11512" t="s">
        <v>124</v>
      </c>
      <c r="C11512" t="s">
        <v>14</v>
      </c>
      <c r="D11512">
        <v>23</v>
      </c>
      <c r="E11512" s="1">
        <v>40764.789583333331</v>
      </c>
      <c r="F11512">
        <v>3.39</v>
      </c>
      <c r="G11512">
        <v>12348</v>
      </c>
      <c r="H11512" t="s">
        <v>10</v>
      </c>
      <c r="I11512" t="str">
        <f>IF(AND(LEFT(OnlineRetail[[#This Row],[InvoiceNo]],1)&lt;&gt;"C",OnlineRetail[[#This Row],[CustomerID]]&lt;&gt;""),"Yes","No")</f>
        <v>Yes</v>
      </c>
      <c r="J11512" s="4">
        <f>EOMONTH(OnlineRetail[[#This Row],[InvoiceDate]],-1)+1</f>
        <v>40756</v>
      </c>
      <c r="K11512" s="6">
        <f>OnlineRetail[[#This Row],[Quantity]]*OnlineRetail[[#This Row],[UnitPrice]]</f>
        <v>77.97</v>
      </c>
      <c r="L11512" t="str">
        <f t="shared" si="179"/>
        <v>12348|Aug-2011</v>
      </c>
    </row>
    <row r="11513" spans="1:12">
      <c r="A11513">
        <v>549134</v>
      </c>
      <c r="B11513" t="s">
        <v>192</v>
      </c>
      <c r="C11513" t="s">
        <v>83</v>
      </c>
      <c r="D11513">
        <v>12</v>
      </c>
      <c r="E11513" s="1">
        <v>40764.791666666657</v>
      </c>
      <c r="F11513">
        <v>2.1</v>
      </c>
      <c r="G11513">
        <v>13007</v>
      </c>
      <c r="H11513" t="s">
        <v>10</v>
      </c>
      <c r="I11513" t="str">
        <f>IF(AND(LEFT(OnlineRetail[[#This Row],[InvoiceNo]],1)&lt;&gt;"C",OnlineRetail[[#This Row],[CustomerID]]&lt;&gt;""),"Yes","No")</f>
        <v>Yes</v>
      </c>
      <c r="J11513" s="4">
        <f>EOMONTH(OnlineRetail[[#This Row],[InvoiceDate]],-1)+1</f>
        <v>40756</v>
      </c>
      <c r="K11513" s="6">
        <f>OnlineRetail[[#This Row],[Quantity]]*OnlineRetail[[#This Row],[UnitPrice]]</f>
        <v>25.200000000000003</v>
      </c>
      <c r="L11513" t="str">
        <f t="shared" si="179"/>
        <v>13007|Aug-2011</v>
      </c>
    </row>
    <row r="11514" spans="1:12">
      <c r="A11514">
        <v>548254</v>
      </c>
      <c r="B11514" t="s">
        <v>186</v>
      </c>
      <c r="C11514" t="s">
        <v>12</v>
      </c>
      <c r="D11514">
        <v>20</v>
      </c>
      <c r="E11514" s="1">
        <v>40764.79583333333</v>
      </c>
      <c r="F11514">
        <v>2.5499999999999998</v>
      </c>
      <c r="G11514">
        <v>13423</v>
      </c>
      <c r="H11514" t="s">
        <v>10</v>
      </c>
      <c r="I11514" t="str">
        <f>IF(AND(LEFT(OnlineRetail[[#This Row],[InvoiceNo]],1)&lt;&gt;"C",OnlineRetail[[#This Row],[CustomerID]]&lt;&gt;""),"Yes","No")</f>
        <v>Yes</v>
      </c>
      <c r="J11514" s="4">
        <f>EOMONTH(OnlineRetail[[#This Row],[InvoiceDate]],-1)+1</f>
        <v>40756</v>
      </c>
      <c r="K11514" s="6">
        <f>OnlineRetail[[#This Row],[Quantity]]*OnlineRetail[[#This Row],[UnitPrice]]</f>
        <v>51</v>
      </c>
      <c r="L11514" t="str">
        <f t="shared" si="179"/>
        <v>13423|Aug-2011</v>
      </c>
    </row>
    <row r="11515" spans="1:12" hidden="1">
      <c r="A11515">
        <v>540518</v>
      </c>
      <c r="B11515" t="s">
        <v>80</v>
      </c>
      <c r="C11515" t="s">
        <v>19</v>
      </c>
      <c r="D11515">
        <v>2</v>
      </c>
      <c r="E11515" s="1">
        <v>40764.813888888893</v>
      </c>
      <c r="F11515">
        <v>1.65</v>
      </c>
      <c r="H11515" t="s">
        <v>10</v>
      </c>
      <c r="I11515" t="str">
        <f>IF(AND(LEFT(OnlineRetail[[#This Row],[InvoiceNo]],1)&lt;&gt;"C",OnlineRetail[[#This Row],[CustomerID]]&lt;&gt;""),"Yes","No")</f>
        <v>No</v>
      </c>
      <c r="J11515" s="4">
        <f>EOMONTH(OnlineRetail[[#This Row],[InvoiceDate]],-1)+1</f>
        <v>40756</v>
      </c>
      <c r="K11515" s="6">
        <f>OnlineRetail[[#This Row],[Quantity]]*OnlineRetail[[#This Row],[UnitPrice]]</f>
        <v>3.3</v>
      </c>
      <c r="L11515" t="str">
        <f t="shared" si="179"/>
        <v/>
      </c>
    </row>
    <row r="11516" spans="1:12">
      <c r="A11516">
        <v>556243</v>
      </c>
      <c r="B11516" t="s">
        <v>163</v>
      </c>
      <c r="C11516" t="s">
        <v>83</v>
      </c>
      <c r="D11516">
        <v>15</v>
      </c>
      <c r="E11516" s="1">
        <v>40764.816666666673</v>
      </c>
      <c r="F11516">
        <v>4.25</v>
      </c>
      <c r="G11516">
        <v>13580</v>
      </c>
      <c r="H11516" t="s">
        <v>10</v>
      </c>
      <c r="I11516" t="str">
        <f>IF(AND(LEFT(OnlineRetail[[#This Row],[InvoiceNo]],1)&lt;&gt;"C",OnlineRetail[[#This Row],[CustomerID]]&lt;&gt;""),"Yes","No")</f>
        <v>Yes</v>
      </c>
      <c r="J11516" s="4">
        <f>EOMONTH(OnlineRetail[[#This Row],[InvoiceDate]],-1)+1</f>
        <v>40756</v>
      </c>
      <c r="K11516" s="6">
        <f>OnlineRetail[[#This Row],[Quantity]]*OnlineRetail[[#This Row],[UnitPrice]]</f>
        <v>63.75</v>
      </c>
      <c r="L11516" t="str">
        <f t="shared" si="179"/>
        <v>13580|Aug-2011</v>
      </c>
    </row>
    <row r="11517" spans="1:12">
      <c r="A11517">
        <v>538847</v>
      </c>
      <c r="B11517" t="s">
        <v>156</v>
      </c>
      <c r="C11517" t="s">
        <v>42</v>
      </c>
      <c r="D11517">
        <v>21</v>
      </c>
      <c r="E11517" s="1">
        <v>40764.817361111112</v>
      </c>
      <c r="F11517">
        <v>1.25</v>
      </c>
      <c r="G11517">
        <v>13958</v>
      </c>
      <c r="H11517" t="s">
        <v>10</v>
      </c>
      <c r="I11517" t="str">
        <f>IF(AND(LEFT(OnlineRetail[[#This Row],[InvoiceNo]],1)&lt;&gt;"C",OnlineRetail[[#This Row],[CustomerID]]&lt;&gt;""),"Yes","No")</f>
        <v>Yes</v>
      </c>
      <c r="J11517" s="4">
        <f>EOMONTH(OnlineRetail[[#This Row],[InvoiceDate]],-1)+1</f>
        <v>40756</v>
      </c>
      <c r="K11517" s="6">
        <f>OnlineRetail[[#This Row],[Quantity]]*OnlineRetail[[#This Row],[UnitPrice]]</f>
        <v>26.25</v>
      </c>
      <c r="L11517" t="str">
        <f t="shared" si="179"/>
        <v>13958|Aug-2011</v>
      </c>
    </row>
    <row r="11518" spans="1:12">
      <c r="A11518">
        <v>550225</v>
      </c>
      <c r="B11518" t="s">
        <v>109</v>
      </c>
      <c r="C11518" t="s">
        <v>53</v>
      </c>
      <c r="D11518">
        <v>2</v>
      </c>
      <c r="E11518" s="1">
        <v>40765.338194444441</v>
      </c>
      <c r="F11518">
        <v>5.95</v>
      </c>
      <c r="G11518">
        <v>13347</v>
      </c>
      <c r="H11518" t="s">
        <v>10</v>
      </c>
      <c r="I11518" t="str">
        <f>IF(AND(LEFT(OnlineRetail[[#This Row],[InvoiceNo]],1)&lt;&gt;"C",OnlineRetail[[#This Row],[CustomerID]]&lt;&gt;""),"Yes","No")</f>
        <v>Yes</v>
      </c>
      <c r="J11518" s="4">
        <f>EOMONTH(OnlineRetail[[#This Row],[InvoiceDate]],-1)+1</f>
        <v>40756</v>
      </c>
      <c r="K11518" s="6">
        <f>OnlineRetail[[#This Row],[Quantity]]*OnlineRetail[[#This Row],[UnitPrice]]</f>
        <v>11.9</v>
      </c>
      <c r="L11518" t="str">
        <f t="shared" si="179"/>
        <v>13347|Aug-2011</v>
      </c>
    </row>
    <row r="11519" spans="1:12">
      <c r="A11519">
        <v>555427</v>
      </c>
      <c r="B11519" t="s">
        <v>64</v>
      </c>
      <c r="C11519" t="s">
        <v>42</v>
      </c>
      <c r="D11519">
        <v>19</v>
      </c>
      <c r="E11519" s="1">
        <v>40765.339583333327</v>
      </c>
      <c r="F11519">
        <v>1.65</v>
      </c>
      <c r="G11519">
        <v>13329</v>
      </c>
      <c r="H11519" t="s">
        <v>10</v>
      </c>
      <c r="I11519" t="str">
        <f>IF(AND(LEFT(OnlineRetail[[#This Row],[InvoiceNo]],1)&lt;&gt;"C",OnlineRetail[[#This Row],[CustomerID]]&lt;&gt;""),"Yes","No")</f>
        <v>Yes</v>
      </c>
      <c r="J11519" s="4">
        <f>EOMONTH(OnlineRetail[[#This Row],[InvoiceDate]],-1)+1</f>
        <v>40756</v>
      </c>
      <c r="K11519" s="6">
        <f>OnlineRetail[[#This Row],[Quantity]]*OnlineRetail[[#This Row],[UnitPrice]]</f>
        <v>31.349999999999998</v>
      </c>
      <c r="L11519" t="str">
        <f t="shared" si="179"/>
        <v>13329|Aug-2011</v>
      </c>
    </row>
    <row r="11520" spans="1:12">
      <c r="A11520">
        <v>547263</v>
      </c>
      <c r="B11520" t="s">
        <v>199</v>
      </c>
      <c r="C11520" t="s">
        <v>12</v>
      </c>
      <c r="D11520">
        <v>8</v>
      </c>
      <c r="E11520" s="1">
        <v>40765.35</v>
      </c>
      <c r="F11520">
        <v>5.95</v>
      </c>
      <c r="G11520">
        <v>13685</v>
      </c>
      <c r="H11520" t="s">
        <v>10</v>
      </c>
      <c r="I11520" t="str">
        <f>IF(AND(LEFT(OnlineRetail[[#This Row],[InvoiceNo]],1)&lt;&gt;"C",OnlineRetail[[#This Row],[CustomerID]]&lt;&gt;""),"Yes","No")</f>
        <v>Yes</v>
      </c>
      <c r="J11520" s="4">
        <f>EOMONTH(OnlineRetail[[#This Row],[InvoiceDate]],-1)+1</f>
        <v>40756</v>
      </c>
      <c r="K11520" s="6">
        <f>OnlineRetail[[#This Row],[Quantity]]*OnlineRetail[[#This Row],[UnitPrice]]</f>
        <v>47.6</v>
      </c>
      <c r="L11520" t="str">
        <f t="shared" si="179"/>
        <v>13685|Aug-2011</v>
      </c>
    </row>
    <row r="11521" spans="1:12">
      <c r="A11521">
        <v>541145</v>
      </c>
      <c r="B11521" t="s">
        <v>242</v>
      </c>
      <c r="C11521" t="s">
        <v>29</v>
      </c>
      <c r="D11521">
        <v>2</v>
      </c>
      <c r="E11521" s="1">
        <v>40765.361805555563</v>
      </c>
      <c r="F11521">
        <v>3.39</v>
      </c>
      <c r="G11521">
        <v>12392</v>
      </c>
      <c r="H11521" t="s">
        <v>10</v>
      </c>
      <c r="I11521" t="str">
        <f>IF(AND(LEFT(OnlineRetail[[#This Row],[InvoiceNo]],1)&lt;&gt;"C",OnlineRetail[[#This Row],[CustomerID]]&lt;&gt;""),"Yes","No")</f>
        <v>Yes</v>
      </c>
      <c r="J11521" s="4">
        <f>EOMONTH(OnlineRetail[[#This Row],[InvoiceDate]],-1)+1</f>
        <v>40756</v>
      </c>
      <c r="K11521" s="6">
        <f>OnlineRetail[[#This Row],[Quantity]]*OnlineRetail[[#This Row],[UnitPrice]]</f>
        <v>6.78</v>
      </c>
      <c r="L11521" t="str">
        <f t="shared" si="179"/>
        <v>12392|Aug-2011</v>
      </c>
    </row>
    <row r="11522" spans="1:12">
      <c r="A11522">
        <v>555272</v>
      </c>
      <c r="B11522" t="s">
        <v>75</v>
      </c>
      <c r="C11522" t="s">
        <v>72</v>
      </c>
      <c r="D11522">
        <v>22</v>
      </c>
      <c r="E11522" s="1">
        <v>40765.374305555553</v>
      </c>
      <c r="F11522">
        <v>9.9499999999999993</v>
      </c>
      <c r="G11522">
        <v>12729</v>
      </c>
      <c r="H11522" t="s">
        <v>10</v>
      </c>
      <c r="I11522" t="str">
        <f>IF(AND(LEFT(OnlineRetail[[#This Row],[InvoiceNo]],1)&lt;&gt;"C",OnlineRetail[[#This Row],[CustomerID]]&lt;&gt;""),"Yes","No")</f>
        <v>Yes</v>
      </c>
      <c r="J11522" s="4">
        <f>EOMONTH(OnlineRetail[[#This Row],[InvoiceDate]],-1)+1</f>
        <v>40756</v>
      </c>
      <c r="K11522" s="6">
        <f>OnlineRetail[[#This Row],[Quantity]]*OnlineRetail[[#This Row],[UnitPrice]]</f>
        <v>218.89999999999998</v>
      </c>
      <c r="L11522" t="str">
        <f t="shared" ref="L11522:L11585" si="180">IF(I11522="Yes",G11522&amp;"|"&amp;TEXT(J11522,"mmm-yyyy"),"")</f>
        <v>12729|Aug-2011</v>
      </c>
    </row>
    <row r="11523" spans="1:12">
      <c r="A11523">
        <v>553857</v>
      </c>
      <c r="B11523" t="s">
        <v>90</v>
      </c>
      <c r="C11523" t="s">
        <v>14</v>
      </c>
      <c r="D11523">
        <v>17</v>
      </c>
      <c r="E11523" s="1">
        <v>40765.387499999997</v>
      </c>
      <c r="F11523">
        <v>0.85</v>
      </c>
      <c r="G11523">
        <v>13144</v>
      </c>
      <c r="H11523" t="s">
        <v>10</v>
      </c>
      <c r="I11523" t="str">
        <f>IF(AND(LEFT(OnlineRetail[[#This Row],[InvoiceNo]],1)&lt;&gt;"C",OnlineRetail[[#This Row],[CustomerID]]&lt;&gt;""),"Yes","No")</f>
        <v>Yes</v>
      </c>
      <c r="J11523" s="4">
        <f>EOMONTH(OnlineRetail[[#This Row],[InvoiceDate]],-1)+1</f>
        <v>40756</v>
      </c>
      <c r="K11523" s="6">
        <f>OnlineRetail[[#This Row],[Quantity]]*OnlineRetail[[#This Row],[UnitPrice]]</f>
        <v>14.45</v>
      </c>
      <c r="L11523" t="str">
        <f t="shared" si="180"/>
        <v>13144|Aug-2011</v>
      </c>
    </row>
    <row r="11524" spans="1:12">
      <c r="A11524">
        <v>540987</v>
      </c>
      <c r="B11524" t="s">
        <v>89</v>
      </c>
      <c r="C11524" t="s">
        <v>39</v>
      </c>
      <c r="D11524">
        <v>24</v>
      </c>
      <c r="E11524" s="1">
        <v>40765.400694444441</v>
      </c>
      <c r="F11524">
        <v>1.65</v>
      </c>
      <c r="G11524">
        <v>14327</v>
      </c>
      <c r="H11524" t="s">
        <v>10</v>
      </c>
      <c r="I11524" t="str">
        <f>IF(AND(LEFT(OnlineRetail[[#This Row],[InvoiceNo]],1)&lt;&gt;"C",OnlineRetail[[#This Row],[CustomerID]]&lt;&gt;""),"Yes","No")</f>
        <v>Yes</v>
      </c>
      <c r="J11524" s="4">
        <f>EOMONTH(OnlineRetail[[#This Row],[InvoiceDate]],-1)+1</f>
        <v>40756</v>
      </c>
      <c r="K11524" s="6">
        <f>OnlineRetail[[#This Row],[Quantity]]*OnlineRetail[[#This Row],[UnitPrice]]</f>
        <v>39.599999999999994</v>
      </c>
      <c r="L11524" t="str">
        <f t="shared" si="180"/>
        <v>14327|Aug-2011</v>
      </c>
    </row>
    <row r="11525" spans="1:12">
      <c r="A11525">
        <v>555759</v>
      </c>
      <c r="B11525" t="s">
        <v>153</v>
      </c>
      <c r="C11525" t="s">
        <v>72</v>
      </c>
      <c r="D11525">
        <v>24</v>
      </c>
      <c r="E11525" s="1">
        <v>40765.40347222222</v>
      </c>
      <c r="F11525">
        <v>3.39</v>
      </c>
      <c r="G11525">
        <v>13284</v>
      </c>
      <c r="H11525" t="s">
        <v>70</v>
      </c>
      <c r="I11525" t="str">
        <f>IF(AND(LEFT(OnlineRetail[[#This Row],[InvoiceNo]],1)&lt;&gt;"C",OnlineRetail[[#This Row],[CustomerID]]&lt;&gt;""),"Yes","No")</f>
        <v>Yes</v>
      </c>
      <c r="J11525" s="4">
        <f>EOMONTH(OnlineRetail[[#This Row],[InvoiceDate]],-1)+1</f>
        <v>40756</v>
      </c>
      <c r="K11525" s="6">
        <f>OnlineRetail[[#This Row],[Quantity]]*OnlineRetail[[#This Row],[UnitPrice]]</f>
        <v>81.36</v>
      </c>
      <c r="L11525" t="str">
        <f t="shared" si="180"/>
        <v>13284|Aug-2011</v>
      </c>
    </row>
    <row r="11526" spans="1:12">
      <c r="A11526">
        <v>539964</v>
      </c>
      <c r="B11526" t="s">
        <v>206</v>
      </c>
      <c r="C11526" t="s">
        <v>50</v>
      </c>
      <c r="D11526">
        <v>19</v>
      </c>
      <c r="E11526" s="1">
        <v>40765.410416666673</v>
      </c>
      <c r="F11526">
        <v>2.5499999999999998</v>
      </c>
      <c r="G11526">
        <v>13918</v>
      </c>
      <c r="H11526" t="s">
        <v>126</v>
      </c>
      <c r="I11526" t="str">
        <f>IF(AND(LEFT(OnlineRetail[[#This Row],[InvoiceNo]],1)&lt;&gt;"C",OnlineRetail[[#This Row],[CustomerID]]&lt;&gt;""),"Yes","No")</f>
        <v>Yes</v>
      </c>
      <c r="J11526" s="4">
        <f>EOMONTH(OnlineRetail[[#This Row],[InvoiceDate]],-1)+1</f>
        <v>40756</v>
      </c>
      <c r="K11526" s="6">
        <f>OnlineRetail[[#This Row],[Quantity]]*OnlineRetail[[#This Row],[UnitPrice]]</f>
        <v>48.449999999999996</v>
      </c>
      <c r="L11526" t="str">
        <f t="shared" si="180"/>
        <v>13918|Aug-2011</v>
      </c>
    </row>
    <row r="11527" spans="1:12">
      <c r="A11527">
        <v>539824</v>
      </c>
      <c r="B11527" t="s">
        <v>233</v>
      </c>
      <c r="C11527" t="s">
        <v>46</v>
      </c>
      <c r="D11527">
        <v>3</v>
      </c>
      <c r="E11527" s="1">
        <v>40765.422222222223</v>
      </c>
      <c r="F11527">
        <v>4.95</v>
      </c>
      <c r="G11527">
        <v>13447</v>
      </c>
      <c r="H11527" t="s">
        <v>10</v>
      </c>
      <c r="I11527" t="str">
        <f>IF(AND(LEFT(OnlineRetail[[#This Row],[InvoiceNo]],1)&lt;&gt;"C",OnlineRetail[[#This Row],[CustomerID]]&lt;&gt;""),"Yes","No")</f>
        <v>Yes</v>
      </c>
      <c r="J11527" s="4">
        <f>EOMONTH(OnlineRetail[[#This Row],[InvoiceDate]],-1)+1</f>
        <v>40756</v>
      </c>
      <c r="K11527" s="6">
        <f>OnlineRetail[[#This Row],[Quantity]]*OnlineRetail[[#This Row],[UnitPrice]]</f>
        <v>14.850000000000001</v>
      </c>
      <c r="L11527" t="str">
        <f t="shared" si="180"/>
        <v>13447|Aug-2011</v>
      </c>
    </row>
    <row r="11528" spans="1:12">
      <c r="A11528">
        <v>548417</v>
      </c>
      <c r="B11528" t="s">
        <v>267</v>
      </c>
      <c r="C11528" t="s">
        <v>16</v>
      </c>
      <c r="D11528">
        <v>2</v>
      </c>
      <c r="E11528" s="1">
        <v>40765.445833333331</v>
      </c>
      <c r="F11528">
        <v>2.1</v>
      </c>
      <c r="G11528">
        <v>13710</v>
      </c>
      <c r="H11528" t="s">
        <v>10</v>
      </c>
      <c r="I11528" t="str">
        <f>IF(AND(LEFT(OnlineRetail[[#This Row],[InvoiceNo]],1)&lt;&gt;"C",OnlineRetail[[#This Row],[CustomerID]]&lt;&gt;""),"Yes","No")</f>
        <v>Yes</v>
      </c>
      <c r="J11528" s="4">
        <f>EOMONTH(OnlineRetail[[#This Row],[InvoiceDate]],-1)+1</f>
        <v>40756</v>
      </c>
      <c r="K11528" s="6">
        <f>OnlineRetail[[#This Row],[Quantity]]*OnlineRetail[[#This Row],[UnitPrice]]</f>
        <v>4.2</v>
      </c>
      <c r="L11528" t="str">
        <f t="shared" si="180"/>
        <v>13710|Aug-2011</v>
      </c>
    </row>
    <row r="11529" spans="1:12">
      <c r="A11529">
        <v>546939</v>
      </c>
      <c r="B11529" t="s">
        <v>177</v>
      </c>
      <c r="C11529" t="s">
        <v>40</v>
      </c>
      <c r="D11529">
        <v>7</v>
      </c>
      <c r="E11529" s="1">
        <v>40765.446527777778</v>
      </c>
      <c r="F11529">
        <v>4.25</v>
      </c>
      <c r="G11529">
        <v>14277</v>
      </c>
      <c r="H11529" t="s">
        <v>10</v>
      </c>
      <c r="I11529" t="str">
        <f>IF(AND(LEFT(OnlineRetail[[#This Row],[InvoiceNo]],1)&lt;&gt;"C",OnlineRetail[[#This Row],[CustomerID]]&lt;&gt;""),"Yes","No")</f>
        <v>Yes</v>
      </c>
      <c r="J11529" s="4">
        <f>EOMONTH(OnlineRetail[[#This Row],[InvoiceDate]],-1)+1</f>
        <v>40756</v>
      </c>
      <c r="K11529" s="6">
        <f>OnlineRetail[[#This Row],[Quantity]]*OnlineRetail[[#This Row],[UnitPrice]]</f>
        <v>29.75</v>
      </c>
      <c r="L11529" t="str">
        <f t="shared" si="180"/>
        <v>14277|Aug-2011</v>
      </c>
    </row>
    <row r="11530" spans="1:12">
      <c r="A11530">
        <v>542992</v>
      </c>
      <c r="B11530" t="s">
        <v>92</v>
      </c>
      <c r="C11530" t="s">
        <v>50</v>
      </c>
      <c r="D11530">
        <v>11</v>
      </c>
      <c r="E11530" s="1">
        <v>40765.447222222218</v>
      </c>
      <c r="F11530">
        <v>3.39</v>
      </c>
      <c r="G11530">
        <v>13694</v>
      </c>
      <c r="H11530" t="s">
        <v>121</v>
      </c>
      <c r="I11530" t="str">
        <f>IF(AND(LEFT(OnlineRetail[[#This Row],[InvoiceNo]],1)&lt;&gt;"C",OnlineRetail[[#This Row],[CustomerID]]&lt;&gt;""),"Yes","No")</f>
        <v>Yes</v>
      </c>
      <c r="J11530" s="4">
        <f>EOMONTH(OnlineRetail[[#This Row],[InvoiceDate]],-1)+1</f>
        <v>40756</v>
      </c>
      <c r="K11530" s="6">
        <f>OnlineRetail[[#This Row],[Quantity]]*OnlineRetail[[#This Row],[UnitPrice]]</f>
        <v>37.29</v>
      </c>
      <c r="L11530" t="str">
        <f t="shared" si="180"/>
        <v>13694|Aug-2011</v>
      </c>
    </row>
    <row r="11531" spans="1:12">
      <c r="A11531">
        <v>555689</v>
      </c>
      <c r="B11531" t="s">
        <v>185</v>
      </c>
      <c r="C11531" t="s">
        <v>48</v>
      </c>
      <c r="D11531">
        <v>13</v>
      </c>
      <c r="E11531" s="1">
        <v>40765.447222222218</v>
      </c>
      <c r="F11531">
        <v>4.95</v>
      </c>
      <c r="G11531">
        <v>12570</v>
      </c>
      <c r="H11531" t="s">
        <v>10</v>
      </c>
      <c r="I11531" t="str">
        <f>IF(AND(LEFT(OnlineRetail[[#This Row],[InvoiceNo]],1)&lt;&gt;"C",OnlineRetail[[#This Row],[CustomerID]]&lt;&gt;""),"Yes","No")</f>
        <v>Yes</v>
      </c>
      <c r="J11531" s="4">
        <f>EOMONTH(OnlineRetail[[#This Row],[InvoiceDate]],-1)+1</f>
        <v>40756</v>
      </c>
      <c r="K11531" s="6">
        <f>OnlineRetail[[#This Row],[Quantity]]*OnlineRetail[[#This Row],[UnitPrice]]</f>
        <v>64.350000000000009</v>
      </c>
      <c r="L11531" t="str">
        <f t="shared" si="180"/>
        <v>12570|Aug-2011</v>
      </c>
    </row>
    <row r="11532" spans="1:12">
      <c r="A11532">
        <v>538216</v>
      </c>
      <c r="B11532" t="s">
        <v>248</v>
      </c>
      <c r="C11532" t="s">
        <v>83</v>
      </c>
      <c r="D11532">
        <v>11</v>
      </c>
      <c r="E11532" s="1">
        <v>40765.457638888889</v>
      </c>
      <c r="F11532">
        <v>4.25</v>
      </c>
      <c r="G11532">
        <v>14001</v>
      </c>
      <c r="H11532" t="s">
        <v>10</v>
      </c>
      <c r="I11532" t="str">
        <f>IF(AND(LEFT(OnlineRetail[[#This Row],[InvoiceNo]],1)&lt;&gt;"C",OnlineRetail[[#This Row],[CustomerID]]&lt;&gt;""),"Yes","No")</f>
        <v>Yes</v>
      </c>
      <c r="J11532" s="4">
        <f>EOMONTH(OnlineRetail[[#This Row],[InvoiceDate]],-1)+1</f>
        <v>40756</v>
      </c>
      <c r="K11532" s="6">
        <f>OnlineRetail[[#This Row],[Quantity]]*OnlineRetail[[#This Row],[UnitPrice]]</f>
        <v>46.75</v>
      </c>
      <c r="L11532" t="str">
        <f t="shared" si="180"/>
        <v>14001|Aug-2011</v>
      </c>
    </row>
    <row r="11533" spans="1:12" hidden="1">
      <c r="A11533">
        <v>550232</v>
      </c>
      <c r="B11533" t="s">
        <v>103</v>
      </c>
      <c r="C11533" t="s">
        <v>48</v>
      </c>
      <c r="D11533">
        <v>7</v>
      </c>
      <c r="E11533" s="1">
        <v>40765.459722222222</v>
      </c>
      <c r="F11533">
        <v>1.25</v>
      </c>
      <c r="H11533" t="s">
        <v>10</v>
      </c>
      <c r="I11533" t="str">
        <f>IF(AND(LEFT(OnlineRetail[[#This Row],[InvoiceNo]],1)&lt;&gt;"C",OnlineRetail[[#This Row],[CustomerID]]&lt;&gt;""),"Yes","No")</f>
        <v>No</v>
      </c>
      <c r="J11533" s="4">
        <f>EOMONTH(OnlineRetail[[#This Row],[InvoiceDate]],-1)+1</f>
        <v>40756</v>
      </c>
      <c r="K11533" s="6">
        <f>OnlineRetail[[#This Row],[Quantity]]*OnlineRetail[[#This Row],[UnitPrice]]</f>
        <v>8.75</v>
      </c>
      <c r="L11533" t="str">
        <f t="shared" si="180"/>
        <v/>
      </c>
    </row>
    <row r="11534" spans="1:12">
      <c r="A11534">
        <v>549067</v>
      </c>
      <c r="B11534" t="s">
        <v>131</v>
      </c>
      <c r="C11534" t="s">
        <v>42</v>
      </c>
      <c r="D11534">
        <v>12</v>
      </c>
      <c r="E11534" s="1">
        <v>40765.461111111108</v>
      </c>
      <c r="F11534">
        <v>1.65</v>
      </c>
      <c r="G11534">
        <v>12769</v>
      </c>
      <c r="H11534" t="s">
        <v>10</v>
      </c>
      <c r="I11534" t="str">
        <f>IF(AND(LEFT(OnlineRetail[[#This Row],[InvoiceNo]],1)&lt;&gt;"C",OnlineRetail[[#This Row],[CustomerID]]&lt;&gt;""),"Yes","No")</f>
        <v>Yes</v>
      </c>
      <c r="J11534" s="4">
        <f>EOMONTH(OnlineRetail[[#This Row],[InvoiceDate]],-1)+1</f>
        <v>40756</v>
      </c>
      <c r="K11534" s="6">
        <f>OnlineRetail[[#This Row],[Quantity]]*OnlineRetail[[#This Row],[UnitPrice]]</f>
        <v>19.799999999999997</v>
      </c>
      <c r="L11534" t="str">
        <f t="shared" si="180"/>
        <v>12769|Aug-2011</v>
      </c>
    </row>
    <row r="11535" spans="1:12">
      <c r="A11535">
        <v>550340</v>
      </c>
      <c r="B11535" t="s">
        <v>26</v>
      </c>
      <c r="C11535" t="s">
        <v>42</v>
      </c>
      <c r="D11535">
        <v>3</v>
      </c>
      <c r="E11535" s="1">
        <v>40765.462500000001</v>
      </c>
      <c r="F11535">
        <v>1.25</v>
      </c>
      <c r="G11535">
        <v>13010</v>
      </c>
      <c r="H11535" t="s">
        <v>10</v>
      </c>
      <c r="I11535" t="str">
        <f>IF(AND(LEFT(OnlineRetail[[#This Row],[InvoiceNo]],1)&lt;&gt;"C",OnlineRetail[[#This Row],[CustomerID]]&lt;&gt;""),"Yes","No")</f>
        <v>Yes</v>
      </c>
      <c r="J11535" s="4">
        <f>EOMONTH(OnlineRetail[[#This Row],[InvoiceDate]],-1)+1</f>
        <v>40756</v>
      </c>
      <c r="K11535" s="6">
        <f>OnlineRetail[[#This Row],[Quantity]]*OnlineRetail[[#This Row],[UnitPrice]]</f>
        <v>3.75</v>
      </c>
      <c r="L11535" t="str">
        <f t="shared" si="180"/>
        <v>13010|Aug-2011</v>
      </c>
    </row>
    <row r="11536" spans="1:12">
      <c r="A11536">
        <v>536821</v>
      </c>
      <c r="B11536" t="s">
        <v>246</v>
      </c>
      <c r="C11536" t="s">
        <v>33</v>
      </c>
      <c r="D11536">
        <v>7</v>
      </c>
      <c r="E11536" s="1">
        <v>40765.46597222222</v>
      </c>
      <c r="F11536">
        <v>2.5499999999999998</v>
      </c>
      <c r="G11536">
        <v>13483</v>
      </c>
      <c r="H11536" t="s">
        <v>17</v>
      </c>
      <c r="I11536" t="str">
        <f>IF(AND(LEFT(OnlineRetail[[#This Row],[InvoiceNo]],1)&lt;&gt;"C",OnlineRetail[[#This Row],[CustomerID]]&lt;&gt;""),"Yes","No")</f>
        <v>Yes</v>
      </c>
      <c r="J11536" s="4">
        <f>EOMONTH(OnlineRetail[[#This Row],[InvoiceDate]],-1)+1</f>
        <v>40756</v>
      </c>
      <c r="K11536" s="6">
        <f>OnlineRetail[[#This Row],[Quantity]]*OnlineRetail[[#This Row],[UnitPrice]]</f>
        <v>17.849999999999998</v>
      </c>
      <c r="L11536" t="str">
        <f t="shared" si="180"/>
        <v>13483|Aug-2011</v>
      </c>
    </row>
    <row r="11537" spans="1:12">
      <c r="A11537">
        <v>541087</v>
      </c>
      <c r="B11537" t="s">
        <v>38</v>
      </c>
      <c r="C11537" t="s">
        <v>40</v>
      </c>
      <c r="D11537">
        <v>5</v>
      </c>
      <c r="E11537" s="1">
        <v>40765.470138888893</v>
      </c>
      <c r="F11537">
        <v>3.39</v>
      </c>
      <c r="G11537">
        <v>13330</v>
      </c>
      <c r="H11537" t="s">
        <v>36</v>
      </c>
      <c r="I11537" t="str">
        <f>IF(AND(LEFT(OnlineRetail[[#This Row],[InvoiceNo]],1)&lt;&gt;"C",OnlineRetail[[#This Row],[CustomerID]]&lt;&gt;""),"Yes","No")</f>
        <v>Yes</v>
      </c>
      <c r="J11537" s="4">
        <f>EOMONTH(OnlineRetail[[#This Row],[InvoiceDate]],-1)+1</f>
        <v>40756</v>
      </c>
      <c r="K11537" s="6">
        <f>OnlineRetail[[#This Row],[Quantity]]*OnlineRetail[[#This Row],[UnitPrice]]</f>
        <v>16.95</v>
      </c>
      <c r="L11537" t="str">
        <f t="shared" si="180"/>
        <v>13330|Aug-2011</v>
      </c>
    </row>
    <row r="11538" spans="1:12">
      <c r="A11538">
        <v>543274</v>
      </c>
      <c r="B11538" t="s">
        <v>266</v>
      </c>
      <c r="C11538" t="s">
        <v>16</v>
      </c>
      <c r="D11538">
        <v>22</v>
      </c>
      <c r="E11538" s="1">
        <v>40765.482638888891</v>
      </c>
      <c r="F11538">
        <v>2.5499999999999998</v>
      </c>
      <c r="G11538">
        <v>13953</v>
      </c>
      <c r="H11538" t="s">
        <v>10</v>
      </c>
      <c r="I11538" t="str">
        <f>IF(AND(LEFT(OnlineRetail[[#This Row],[InvoiceNo]],1)&lt;&gt;"C",OnlineRetail[[#This Row],[CustomerID]]&lt;&gt;""),"Yes","No")</f>
        <v>Yes</v>
      </c>
      <c r="J11538" s="4">
        <f>EOMONTH(OnlineRetail[[#This Row],[InvoiceDate]],-1)+1</f>
        <v>40756</v>
      </c>
      <c r="K11538" s="6">
        <f>OnlineRetail[[#This Row],[Quantity]]*OnlineRetail[[#This Row],[UnitPrice]]</f>
        <v>56.099999999999994</v>
      </c>
      <c r="L11538" t="str">
        <f t="shared" si="180"/>
        <v>13953|Aug-2011</v>
      </c>
    </row>
    <row r="11539" spans="1:12">
      <c r="A11539">
        <v>548103</v>
      </c>
      <c r="B11539" t="s">
        <v>262</v>
      </c>
      <c r="C11539" t="s">
        <v>72</v>
      </c>
      <c r="D11539">
        <v>18</v>
      </c>
      <c r="E11539" s="1">
        <v>40765.486111111109</v>
      </c>
      <c r="F11539">
        <v>1.65</v>
      </c>
      <c r="G11539">
        <v>13622</v>
      </c>
      <c r="H11539" t="s">
        <v>10</v>
      </c>
      <c r="I11539" t="str">
        <f>IF(AND(LEFT(OnlineRetail[[#This Row],[InvoiceNo]],1)&lt;&gt;"C",OnlineRetail[[#This Row],[CustomerID]]&lt;&gt;""),"Yes","No")</f>
        <v>Yes</v>
      </c>
      <c r="J11539" s="4">
        <f>EOMONTH(OnlineRetail[[#This Row],[InvoiceDate]],-1)+1</f>
        <v>40756</v>
      </c>
      <c r="K11539" s="6">
        <f>OnlineRetail[[#This Row],[Quantity]]*OnlineRetail[[#This Row],[UnitPrice]]</f>
        <v>29.7</v>
      </c>
      <c r="L11539" t="str">
        <f t="shared" si="180"/>
        <v>13622|Aug-2011</v>
      </c>
    </row>
    <row r="11540" spans="1:12">
      <c r="A11540">
        <v>539171</v>
      </c>
      <c r="B11540" t="s">
        <v>160</v>
      </c>
      <c r="C11540" t="s">
        <v>39</v>
      </c>
      <c r="D11540">
        <v>3</v>
      </c>
      <c r="E11540" s="1">
        <v>40765.487500000003</v>
      </c>
      <c r="F11540">
        <v>1.25</v>
      </c>
      <c r="G11540">
        <v>12378</v>
      </c>
      <c r="H11540" t="s">
        <v>10</v>
      </c>
      <c r="I11540" t="str">
        <f>IF(AND(LEFT(OnlineRetail[[#This Row],[InvoiceNo]],1)&lt;&gt;"C",OnlineRetail[[#This Row],[CustomerID]]&lt;&gt;""),"Yes","No")</f>
        <v>Yes</v>
      </c>
      <c r="J11540" s="4">
        <f>EOMONTH(OnlineRetail[[#This Row],[InvoiceDate]],-1)+1</f>
        <v>40756</v>
      </c>
      <c r="K11540" s="6">
        <f>OnlineRetail[[#This Row],[Quantity]]*OnlineRetail[[#This Row],[UnitPrice]]</f>
        <v>3.75</v>
      </c>
      <c r="L11540" t="str">
        <f t="shared" si="180"/>
        <v>12378|Aug-2011</v>
      </c>
    </row>
    <row r="11541" spans="1:12">
      <c r="A11541">
        <v>539293</v>
      </c>
      <c r="B11541" t="s">
        <v>203</v>
      </c>
      <c r="C11541" t="s">
        <v>46</v>
      </c>
      <c r="D11541">
        <v>2</v>
      </c>
      <c r="E11541" s="1">
        <v>40765.499305555553</v>
      </c>
      <c r="F11541">
        <v>2.1</v>
      </c>
      <c r="G11541">
        <v>13993</v>
      </c>
      <c r="H11541" t="s">
        <v>10</v>
      </c>
      <c r="I11541" t="str">
        <f>IF(AND(LEFT(OnlineRetail[[#This Row],[InvoiceNo]],1)&lt;&gt;"C",OnlineRetail[[#This Row],[CustomerID]]&lt;&gt;""),"Yes","No")</f>
        <v>Yes</v>
      </c>
      <c r="J11541" s="4">
        <f>EOMONTH(OnlineRetail[[#This Row],[InvoiceDate]],-1)+1</f>
        <v>40756</v>
      </c>
      <c r="K11541" s="6">
        <f>OnlineRetail[[#This Row],[Quantity]]*OnlineRetail[[#This Row],[UnitPrice]]</f>
        <v>4.2</v>
      </c>
      <c r="L11541" t="str">
        <f t="shared" si="180"/>
        <v>13993|Aug-2011</v>
      </c>
    </row>
    <row r="11542" spans="1:12">
      <c r="A11542">
        <v>542190</v>
      </c>
      <c r="B11542" t="s">
        <v>240</v>
      </c>
      <c r="C11542" t="s">
        <v>29</v>
      </c>
      <c r="D11542">
        <v>1</v>
      </c>
      <c r="E11542" s="1">
        <v>40765.504166666673</v>
      </c>
      <c r="F11542">
        <v>1.65</v>
      </c>
      <c r="G11542">
        <v>13907</v>
      </c>
      <c r="H11542" t="s">
        <v>10</v>
      </c>
      <c r="I11542" t="str">
        <f>IF(AND(LEFT(OnlineRetail[[#This Row],[InvoiceNo]],1)&lt;&gt;"C",OnlineRetail[[#This Row],[CustomerID]]&lt;&gt;""),"Yes","No")</f>
        <v>Yes</v>
      </c>
      <c r="J11542" s="4">
        <f>EOMONTH(OnlineRetail[[#This Row],[InvoiceDate]],-1)+1</f>
        <v>40756</v>
      </c>
      <c r="K11542" s="6">
        <f>OnlineRetail[[#This Row],[Quantity]]*OnlineRetail[[#This Row],[UnitPrice]]</f>
        <v>1.65</v>
      </c>
      <c r="L11542" t="str">
        <f t="shared" si="180"/>
        <v>13907|Aug-2011</v>
      </c>
    </row>
    <row r="11543" spans="1:12">
      <c r="A11543">
        <v>555909</v>
      </c>
      <c r="B11543" t="s">
        <v>173</v>
      </c>
      <c r="C11543" t="s">
        <v>42</v>
      </c>
      <c r="D11543">
        <v>2</v>
      </c>
      <c r="E11543" s="1">
        <v>40765.511111111111</v>
      </c>
      <c r="F11543">
        <v>3.39</v>
      </c>
      <c r="G11543">
        <v>13421</v>
      </c>
      <c r="H11543" t="s">
        <v>126</v>
      </c>
      <c r="I11543" t="str">
        <f>IF(AND(LEFT(OnlineRetail[[#This Row],[InvoiceNo]],1)&lt;&gt;"C",OnlineRetail[[#This Row],[CustomerID]]&lt;&gt;""),"Yes","No")</f>
        <v>Yes</v>
      </c>
      <c r="J11543" s="4">
        <f>EOMONTH(OnlineRetail[[#This Row],[InvoiceDate]],-1)+1</f>
        <v>40756</v>
      </c>
      <c r="K11543" s="6">
        <f>OnlineRetail[[#This Row],[Quantity]]*OnlineRetail[[#This Row],[UnitPrice]]</f>
        <v>6.78</v>
      </c>
      <c r="L11543" t="str">
        <f t="shared" si="180"/>
        <v>13421|Aug-2011</v>
      </c>
    </row>
    <row r="11544" spans="1:12">
      <c r="A11544">
        <v>548011</v>
      </c>
      <c r="B11544" t="s">
        <v>244</v>
      </c>
      <c r="C11544" t="s">
        <v>19</v>
      </c>
      <c r="D11544">
        <v>3</v>
      </c>
      <c r="E11544" s="1">
        <v>40765.520138888889</v>
      </c>
      <c r="F11544">
        <v>5.95</v>
      </c>
      <c r="G11544">
        <v>13326</v>
      </c>
      <c r="H11544" t="s">
        <v>36</v>
      </c>
      <c r="I11544" t="str">
        <f>IF(AND(LEFT(OnlineRetail[[#This Row],[InvoiceNo]],1)&lt;&gt;"C",OnlineRetail[[#This Row],[CustomerID]]&lt;&gt;""),"Yes","No")</f>
        <v>Yes</v>
      </c>
      <c r="J11544" s="4">
        <f>EOMONTH(OnlineRetail[[#This Row],[InvoiceDate]],-1)+1</f>
        <v>40756</v>
      </c>
      <c r="K11544" s="6">
        <f>OnlineRetail[[#This Row],[Quantity]]*OnlineRetail[[#This Row],[UnitPrice]]</f>
        <v>17.850000000000001</v>
      </c>
      <c r="L11544" t="str">
        <f t="shared" si="180"/>
        <v>13326|Aug-2011</v>
      </c>
    </row>
    <row r="11545" spans="1:12">
      <c r="A11545">
        <v>536494</v>
      </c>
      <c r="B11545" t="s">
        <v>170</v>
      </c>
      <c r="C11545" t="s">
        <v>72</v>
      </c>
      <c r="D11545">
        <v>16</v>
      </c>
      <c r="E11545" s="1">
        <v>40765.525694444441</v>
      </c>
      <c r="F11545">
        <v>9.9499999999999993</v>
      </c>
      <c r="G11545">
        <v>13313</v>
      </c>
      <c r="H11545" t="s">
        <v>10</v>
      </c>
      <c r="I11545" t="str">
        <f>IF(AND(LEFT(OnlineRetail[[#This Row],[InvoiceNo]],1)&lt;&gt;"C",OnlineRetail[[#This Row],[CustomerID]]&lt;&gt;""),"Yes","No")</f>
        <v>Yes</v>
      </c>
      <c r="J11545" s="4">
        <f>EOMONTH(OnlineRetail[[#This Row],[InvoiceDate]],-1)+1</f>
        <v>40756</v>
      </c>
      <c r="K11545" s="6">
        <f>OnlineRetail[[#This Row],[Quantity]]*OnlineRetail[[#This Row],[UnitPrice]]</f>
        <v>159.19999999999999</v>
      </c>
      <c r="L11545" t="str">
        <f t="shared" si="180"/>
        <v>13313|Aug-2011</v>
      </c>
    </row>
    <row r="11546" spans="1:12">
      <c r="A11546">
        <v>549887</v>
      </c>
      <c r="B11546" t="s">
        <v>91</v>
      </c>
      <c r="C11546" t="s">
        <v>48</v>
      </c>
      <c r="D11546">
        <v>14</v>
      </c>
      <c r="E11546" s="1">
        <v>40765.529861111107</v>
      </c>
      <c r="F11546">
        <v>3.39</v>
      </c>
      <c r="G11546">
        <v>14273</v>
      </c>
      <c r="H11546" t="s">
        <v>10</v>
      </c>
      <c r="I11546" t="str">
        <f>IF(AND(LEFT(OnlineRetail[[#This Row],[InvoiceNo]],1)&lt;&gt;"C",OnlineRetail[[#This Row],[CustomerID]]&lt;&gt;""),"Yes","No")</f>
        <v>Yes</v>
      </c>
      <c r="J11546" s="4">
        <f>EOMONTH(OnlineRetail[[#This Row],[InvoiceDate]],-1)+1</f>
        <v>40756</v>
      </c>
      <c r="K11546" s="6">
        <f>OnlineRetail[[#This Row],[Quantity]]*OnlineRetail[[#This Row],[UnitPrice]]</f>
        <v>47.46</v>
      </c>
      <c r="L11546" t="str">
        <f t="shared" si="180"/>
        <v>14273|Aug-2011</v>
      </c>
    </row>
    <row r="11547" spans="1:12">
      <c r="A11547">
        <v>546557</v>
      </c>
      <c r="B11547" t="s">
        <v>93</v>
      </c>
      <c r="C11547" t="s">
        <v>48</v>
      </c>
      <c r="D11547">
        <v>14</v>
      </c>
      <c r="E11547" s="1">
        <v>40765.536111111112</v>
      </c>
      <c r="F11547">
        <v>1.65</v>
      </c>
      <c r="G11547">
        <v>12963</v>
      </c>
      <c r="H11547" t="s">
        <v>10</v>
      </c>
      <c r="I11547" t="str">
        <f>IF(AND(LEFT(OnlineRetail[[#This Row],[InvoiceNo]],1)&lt;&gt;"C",OnlineRetail[[#This Row],[CustomerID]]&lt;&gt;""),"Yes","No")</f>
        <v>Yes</v>
      </c>
      <c r="J11547" s="4">
        <f>EOMONTH(OnlineRetail[[#This Row],[InvoiceDate]],-1)+1</f>
        <v>40756</v>
      </c>
      <c r="K11547" s="6">
        <f>OnlineRetail[[#This Row],[Quantity]]*OnlineRetail[[#This Row],[UnitPrice]]</f>
        <v>23.099999999999998</v>
      </c>
      <c r="L11547" t="str">
        <f t="shared" si="180"/>
        <v>12963|Aug-2011</v>
      </c>
    </row>
    <row r="11548" spans="1:12">
      <c r="A11548">
        <v>553677</v>
      </c>
      <c r="B11548" t="s">
        <v>135</v>
      </c>
      <c r="C11548" t="s">
        <v>33</v>
      </c>
      <c r="D11548">
        <v>11</v>
      </c>
      <c r="E11548" s="1">
        <v>40765.539583333331</v>
      </c>
      <c r="F11548">
        <v>1.65</v>
      </c>
      <c r="G11548">
        <v>12570</v>
      </c>
      <c r="H11548" t="s">
        <v>25</v>
      </c>
      <c r="I11548" t="str">
        <f>IF(AND(LEFT(OnlineRetail[[#This Row],[InvoiceNo]],1)&lt;&gt;"C",OnlineRetail[[#This Row],[CustomerID]]&lt;&gt;""),"Yes","No")</f>
        <v>Yes</v>
      </c>
      <c r="J11548" s="4">
        <f>EOMONTH(OnlineRetail[[#This Row],[InvoiceDate]],-1)+1</f>
        <v>40756</v>
      </c>
      <c r="K11548" s="6">
        <f>OnlineRetail[[#This Row],[Quantity]]*OnlineRetail[[#This Row],[UnitPrice]]</f>
        <v>18.149999999999999</v>
      </c>
      <c r="L11548" t="str">
        <f t="shared" si="180"/>
        <v>12570|Aug-2011</v>
      </c>
    </row>
    <row r="11549" spans="1:12">
      <c r="A11549">
        <v>554251</v>
      </c>
      <c r="B11549" t="s">
        <v>148</v>
      </c>
      <c r="C11549" t="s">
        <v>21</v>
      </c>
      <c r="D11549">
        <v>16</v>
      </c>
      <c r="E11549" s="1">
        <v>40765.554166666669</v>
      </c>
      <c r="F11549">
        <v>5.95</v>
      </c>
      <c r="G11549">
        <v>13439</v>
      </c>
      <c r="H11549" t="s">
        <v>10</v>
      </c>
      <c r="I11549" t="str">
        <f>IF(AND(LEFT(OnlineRetail[[#This Row],[InvoiceNo]],1)&lt;&gt;"C",OnlineRetail[[#This Row],[CustomerID]]&lt;&gt;""),"Yes","No")</f>
        <v>Yes</v>
      </c>
      <c r="J11549" s="4">
        <f>EOMONTH(OnlineRetail[[#This Row],[InvoiceDate]],-1)+1</f>
        <v>40756</v>
      </c>
      <c r="K11549" s="6">
        <f>OnlineRetail[[#This Row],[Quantity]]*OnlineRetail[[#This Row],[UnitPrice]]</f>
        <v>95.2</v>
      </c>
      <c r="L11549" t="str">
        <f t="shared" si="180"/>
        <v>13439|Aug-2011</v>
      </c>
    </row>
    <row r="11550" spans="1:12">
      <c r="A11550">
        <v>549697</v>
      </c>
      <c r="B11550" t="s">
        <v>52</v>
      </c>
      <c r="C11550" t="s">
        <v>33</v>
      </c>
      <c r="D11550">
        <v>18</v>
      </c>
      <c r="E11550" s="1">
        <v>40765.554861111108</v>
      </c>
      <c r="F11550">
        <v>2.5499999999999998</v>
      </c>
      <c r="G11550">
        <v>13638</v>
      </c>
      <c r="H11550" t="s">
        <v>10</v>
      </c>
      <c r="I11550" t="str">
        <f>IF(AND(LEFT(OnlineRetail[[#This Row],[InvoiceNo]],1)&lt;&gt;"C",OnlineRetail[[#This Row],[CustomerID]]&lt;&gt;""),"Yes","No")</f>
        <v>Yes</v>
      </c>
      <c r="J11550" s="4">
        <f>EOMONTH(OnlineRetail[[#This Row],[InvoiceDate]],-1)+1</f>
        <v>40756</v>
      </c>
      <c r="K11550" s="6">
        <f>OnlineRetail[[#This Row],[Quantity]]*OnlineRetail[[#This Row],[UnitPrice]]</f>
        <v>45.9</v>
      </c>
      <c r="L11550" t="str">
        <f t="shared" si="180"/>
        <v>13638|Aug-2011</v>
      </c>
    </row>
    <row r="11551" spans="1:12">
      <c r="A11551">
        <v>549946</v>
      </c>
      <c r="B11551" t="s">
        <v>152</v>
      </c>
      <c r="C11551" t="s">
        <v>27</v>
      </c>
      <c r="D11551">
        <v>13</v>
      </c>
      <c r="E11551" s="1">
        <v>40765.568749999999</v>
      </c>
      <c r="F11551">
        <v>2.5499999999999998</v>
      </c>
      <c r="G11551">
        <v>14277</v>
      </c>
      <c r="H11551" t="s">
        <v>10</v>
      </c>
      <c r="I11551" t="str">
        <f>IF(AND(LEFT(OnlineRetail[[#This Row],[InvoiceNo]],1)&lt;&gt;"C",OnlineRetail[[#This Row],[CustomerID]]&lt;&gt;""),"Yes","No")</f>
        <v>Yes</v>
      </c>
      <c r="J11551" s="4">
        <f>EOMONTH(OnlineRetail[[#This Row],[InvoiceDate]],-1)+1</f>
        <v>40756</v>
      </c>
      <c r="K11551" s="6">
        <f>OnlineRetail[[#This Row],[Quantity]]*OnlineRetail[[#This Row],[UnitPrice]]</f>
        <v>33.15</v>
      </c>
      <c r="L11551" t="str">
        <f t="shared" si="180"/>
        <v>14277|Aug-2011</v>
      </c>
    </row>
    <row r="11552" spans="1:12">
      <c r="A11552">
        <v>553084</v>
      </c>
      <c r="B11552" t="s">
        <v>84</v>
      </c>
      <c r="C11552" t="s">
        <v>29</v>
      </c>
      <c r="D11552">
        <v>1</v>
      </c>
      <c r="E11552" s="1">
        <v>40765.572916666657</v>
      </c>
      <c r="F11552">
        <v>1.25</v>
      </c>
      <c r="G11552">
        <v>14014</v>
      </c>
      <c r="H11552" t="s">
        <v>10</v>
      </c>
      <c r="I11552" t="str">
        <f>IF(AND(LEFT(OnlineRetail[[#This Row],[InvoiceNo]],1)&lt;&gt;"C",OnlineRetail[[#This Row],[CustomerID]]&lt;&gt;""),"Yes","No")</f>
        <v>Yes</v>
      </c>
      <c r="J11552" s="4">
        <f>EOMONTH(OnlineRetail[[#This Row],[InvoiceDate]],-1)+1</f>
        <v>40756</v>
      </c>
      <c r="K11552" s="6">
        <f>OnlineRetail[[#This Row],[Quantity]]*OnlineRetail[[#This Row],[UnitPrice]]</f>
        <v>1.25</v>
      </c>
      <c r="L11552" t="str">
        <f t="shared" si="180"/>
        <v>14014|Aug-2011</v>
      </c>
    </row>
    <row r="11553" spans="1:12">
      <c r="A11553">
        <v>549442</v>
      </c>
      <c r="B11553" t="s">
        <v>92</v>
      </c>
      <c r="C11553" t="s">
        <v>14</v>
      </c>
      <c r="D11553">
        <v>2</v>
      </c>
      <c r="E11553" s="1">
        <v>40765.581944444442</v>
      </c>
      <c r="F11553">
        <v>7.95</v>
      </c>
      <c r="G11553">
        <v>12481</v>
      </c>
      <c r="H11553" t="s">
        <v>10</v>
      </c>
      <c r="I11553" t="str">
        <f>IF(AND(LEFT(OnlineRetail[[#This Row],[InvoiceNo]],1)&lt;&gt;"C",OnlineRetail[[#This Row],[CustomerID]]&lt;&gt;""),"Yes","No")</f>
        <v>Yes</v>
      </c>
      <c r="J11553" s="4">
        <f>EOMONTH(OnlineRetail[[#This Row],[InvoiceDate]],-1)+1</f>
        <v>40756</v>
      </c>
      <c r="K11553" s="6">
        <f>OnlineRetail[[#This Row],[Quantity]]*OnlineRetail[[#This Row],[UnitPrice]]</f>
        <v>15.9</v>
      </c>
      <c r="L11553" t="str">
        <f t="shared" si="180"/>
        <v>12481|Aug-2011</v>
      </c>
    </row>
    <row r="11554" spans="1:12">
      <c r="A11554">
        <v>549240</v>
      </c>
      <c r="B11554" t="s">
        <v>58</v>
      </c>
      <c r="C11554" t="s">
        <v>42</v>
      </c>
      <c r="D11554">
        <v>7</v>
      </c>
      <c r="E11554" s="1">
        <v>40765.590277777781</v>
      </c>
      <c r="F11554">
        <v>7.95</v>
      </c>
      <c r="G11554">
        <v>12932</v>
      </c>
      <c r="H11554" t="s">
        <v>10</v>
      </c>
      <c r="I11554" t="str">
        <f>IF(AND(LEFT(OnlineRetail[[#This Row],[InvoiceNo]],1)&lt;&gt;"C",OnlineRetail[[#This Row],[CustomerID]]&lt;&gt;""),"Yes","No")</f>
        <v>Yes</v>
      </c>
      <c r="J11554" s="4">
        <f>EOMONTH(OnlineRetail[[#This Row],[InvoiceDate]],-1)+1</f>
        <v>40756</v>
      </c>
      <c r="K11554" s="6">
        <f>OnlineRetail[[#This Row],[Quantity]]*OnlineRetail[[#This Row],[UnitPrice]]</f>
        <v>55.65</v>
      </c>
      <c r="L11554" t="str">
        <f t="shared" si="180"/>
        <v>12932|Aug-2011</v>
      </c>
    </row>
    <row r="11555" spans="1:12">
      <c r="A11555">
        <v>537532</v>
      </c>
      <c r="B11555" t="s">
        <v>273</v>
      </c>
      <c r="C11555" t="s">
        <v>42</v>
      </c>
      <c r="D11555">
        <v>13</v>
      </c>
      <c r="E11555" s="1">
        <v>40765.618055555547</v>
      </c>
      <c r="F11555">
        <v>7.95</v>
      </c>
      <c r="G11555">
        <v>14015</v>
      </c>
      <c r="H11555" t="s">
        <v>10</v>
      </c>
      <c r="I11555" t="str">
        <f>IF(AND(LEFT(OnlineRetail[[#This Row],[InvoiceNo]],1)&lt;&gt;"C",OnlineRetail[[#This Row],[CustomerID]]&lt;&gt;""),"Yes","No")</f>
        <v>Yes</v>
      </c>
      <c r="J11555" s="4">
        <f>EOMONTH(OnlineRetail[[#This Row],[InvoiceDate]],-1)+1</f>
        <v>40756</v>
      </c>
      <c r="K11555" s="6">
        <f>OnlineRetail[[#This Row],[Quantity]]*OnlineRetail[[#This Row],[UnitPrice]]</f>
        <v>103.35000000000001</v>
      </c>
      <c r="L11555" t="str">
        <f t="shared" si="180"/>
        <v>14015|Aug-2011</v>
      </c>
    </row>
    <row r="11556" spans="1:12">
      <c r="A11556">
        <v>541035</v>
      </c>
      <c r="B11556" t="s">
        <v>236</v>
      </c>
      <c r="C11556" t="s">
        <v>40</v>
      </c>
      <c r="D11556">
        <v>12</v>
      </c>
      <c r="E11556" s="1">
        <v>40765.624305555553</v>
      </c>
      <c r="F11556">
        <v>0.85</v>
      </c>
      <c r="G11556">
        <v>14048</v>
      </c>
      <c r="H11556" t="s">
        <v>10</v>
      </c>
      <c r="I11556" t="str">
        <f>IF(AND(LEFT(OnlineRetail[[#This Row],[InvoiceNo]],1)&lt;&gt;"C",OnlineRetail[[#This Row],[CustomerID]]&lt;&gt;""),"Yes","No")</f>
        <v>Yes</v>
      </c>
      <c r="J11556" s="4">
        <f>EOMONTH(OnlineRetail[[#This Row],[InvoiceDate]],-1)+1</f>
        <v>40756</v>
      </c>
      <c r="K11556" s="6">
        <f>OnlineRetail[[#This Row],[Quantity]]*OnlineRetail[[#This Row],[UnitPrice]]</f>
        <v>10.199999999999999</v>
      </c>
      <c r="L11556" t="str">
        <f t="shared" si="180"/>
        <v>14048|Aug-2011</v>
      </c>
    </row>
    <row r="11557" spans="1:12">
      <c r="A11557">
        <v>546009</v>
      </c>
      <c r="B11557" t="s">
        <v>165</v>
      </c>
      <c r="C11557" t="s">
        <v>29</v>
      </c>
      <c r="D11557">
        <v>12</v>
      </c>
      <c r="E11557" s="1">
        <v>40765.630555555559</v>
      </c>
      <c r="F11557">
        <v>1.25</v>
      </c>
      <c r="G11557">
        <v>12602</v>
      </c>
      <c r="H11557" t="s">
        <v>36</v>
      </c>
      <c r="I11557" t="str">
        <f>IF(AND(LEFT(OnlineRetail[[#This Row],[InvoiceNo]],1)&lt;&gt;"C",OnlineRetail[[#This Row],[CustomerID]]&lt;&gt;""),"Yes","No")</f>
        <v>Yes</v>
      </c>
      <c r="J11557" s="4">
        <f>EOMONTH(OnlineRetail[[#This Row],[InvoiceDate]],-1)+1</f>
        <v>40756</v>
      </c>
      <c r="K11557" s="6">
        <f>OnlineRetail[[#This Row],[Quantity]]*OnlineRetail[[#This Row],[UnitPrice]]</f>
        <v>15</v>
      </c>
      <c r="L11557" t="str">
        <f t="shared" si="180"/>
        <v>12602|Aug-2011</v>
      </c>
    </row>
    <row r="11558" spans="1:12">
      <c r="A11558">
        <v>552461</v>
      </c>
      <c r="B11558" t="s">
        <v>207</v>
      </c>
      <c r="C11558" t="s">
        <v>40</v>
      </c>
      <c r="D11558">
        <v>13</v>
      </c>
      <c r="E11558" s="1">
        <v>40765.631944444453</v>
      </c>
      <c r="F11558">
        <v>2.5499999999999998</v>
      </c>
      <c r="G11558">
        <v>13521</v>
      </c>
      <c r="H11558" t="s">
        <v>25</v>
      </c>
      <c r="I11558" t="str">
        <f>IF(AND(LEFT(OnlineRetail[[#This Row],[InvoiceNo]],1)&lt;&gt;"C",OnlineRetail[[#This Row],[CustomerID]]&lt;&gt;""),"Yes","No")</f>
        <v>Yes</v>
      </c>
      <c r="J11558" s="4">
        <f>EOMONTH(OnlineRetail[[#This Row],[InvoiceDate]],-1)+1</f>
        <v>40756</v>
      </c>
      <c r="K11558" s="6">
        <f>OnlineRetail[[#This Row],[Quantity]]*OnlineRetail[[#This Row],[UnitPrice]]</f>
        <v>33.15</v>
      </c>
      <c r="L11558" t="str">
        <f t="shared" si="180"/>
        <v>13521|Aug-2011</v>
      </c>
    </row>
    <row r="11559" spans="1:12">
      <c r="A11559">
        <v>541663</v>
      </c>
      <c r="B11559" t="s">
        <v>216</v>
      </c>
      <c r="C11559" t="s">
        <v>39</v>
      </c>
      <c r="D11559">
        <v>11</v>
      </c>
      <c r="E11559" s="1">
        <v>40765.635416666657</v>
      </c>
      <c r="F11559">
        <v>5.95</v>
      </c>
      <c r="G11559">
        <v>13386</v>
      </c>
      <c r="H11559" t="s">
        <v>31</v>
      </c>
      <c r="I11559" t="str">
        <f>IF(AND(LEFT(OnlineRetail[[#This Row],[InvoiceNo]],1)&lt;&gt;"C",OnlineRetail[[#This Row],[CustomerID]]&lt;&gt;""),"Yes","No")</f>
        <v>Yes</v>
      </c>
      <c r="J11559" s="4">
        <f>EOMONTH(OnlineRetail[[#This Row],[InvoiceDate]],-1)+1</f>
        <v>40756</v>
      </c>
      <c r="K11559" s="6">
        <f>OnlineRetail[[#This Row],[Quantity]]*OnlineRetail[[#This Row],[UnitPrice]]</f>
        <v>65.45</v>
      </c>
      <c r="L11559" t="str">
        <f t="shared" si="180"/>
        <v>13386|Aug-2011</v>
      </c>
    </row>
    <row r="11560" spans="1:12">
      <c r="A11560">
        <v>538469</v>
      </c>
      <c r="B11560" t="s">
        <v>107</v>
      </c>
      <c r="C11560" t="s">
        <v>40</v>
      </c>
      <c r="D11560">
        <v>18</v>
      </c>
      <c r="E11560" s="1">
        <v>40765.636111111111</v>
      </c>
      <c r="F11560">
        <v>1.25</v>
      </c>
      <c r="G11560">
        <v>13504</v>
      </c>
      <c r="H11560" t="s">
        <v>10</v>
      </c>
      <c r="I11560" t="str">
        <f>IF(AND(LEFT(OnlineRetail[[#This Row],[InvoiceNo]],1)&lt;&gt;"C",OnlineRetail[[#This Row],[CustomerID]]&lt;&gt;""),"Yes","No")</f>
        <v>Yes</v>
      </c>
      <c r="J11560" s="4">
        <f>EOMONTH(OnlineRetail[[#This Row],[InvoiceDate]],-1)+1</f>
        <v>40756</v>
      </c>
      <c r="K11560" s="6">
        <f>OnlineRetail[[#This Row],[Quantity]]*OnlineRetail[[#This Row],[UnitPrice]]</f>
        <v>22.5</v>
      </c>
      <c r="L11560" t="str">
        <f t="shared" si="180"/>
        <v>13504|Aug-2011</v>
      </c>
    </row>
    <row r="11561" spans="1:12">
      <c r="A11561">
        <v>552457</v>
      </c>
      <c r="B11561" t="s">
        <v>91</v>
      </c>
      <c r="C11561" t="s">
        <v>39</v>
      </c>
      <c r="D11561">
        <v>5</v>
      </c>
      <c r="E11561" s="1">
        <v>40765.643750000003</v>
      </c>
      <c r="F11561">
        <v>2.5499999999999998</v>
      </c>
      <c r="G11561">
        <v>14013</v>
      </c>
      <c r="H11561" t="s">
        <v>10</v>
      </c>
      <c r="I11561" t="str">
        <f>IF(AND(LEFT(OnlineRetail[[#This Row],[InvoiceNo]],1)&lt;&gt;"C",OnlineRetail[[#This Row],[CustomerID]]&lt;&gt;""),"Yes","No")</f>
        <v>Yes</v>
      </c>
      <c r="J11561" s="4">
        <f>EOMONTH(OnlineRetail[[#This Row],[InvoiceDate]],-1)+1</f>
        <v>40756</v>
      </c>
      <c r="K11561" s="6">
        <f>OnlineRetail[[#This Row],[Quantity]]*OnlineRetail[[#This Row],[UnitPrice]]</f>
        <v>12.75</v>
      </c>
      <c r="L11561" t="str">
        <f t="shared" si="180"/>
        <v>14013|Aug-2011</v>
      </c>
    </row>
    <row r="11562" spans="1:12">
      <c r="A11562">
        <v>543712</v>
      </c>
      <c r="B11562" t="s">
        <v>156</v>
      </c>
      <c r="C11562" t="s">
        <v>50</v>
      </c>
      <c r="D11562">
        <v>19</v>
      </c>
      <c r="E11562" s="1">
        <v>40765.644444444442</v>
      </c>
      <c r="F11562">
        <v>3.39</v>
      </c>
      <c r="G11562">
        <v>12531</v>
      </c>
      <c r="H11562" t="s">
        <v>10</v>
      </c>
      <c r="I11562" t="str">
        <f>IF(AND(LEFT(OnlineRetail[[#This Row],[InvoiceNo]],1)&lt;&gt;"C",OnlineRetail[[#This Row],[CustomerID]]&lt;&gt;""),"Yes","No")</f>
        <v>Yes</v>
      </c>
      <c r="J11562" s="4">
        <f>EOMONTH(OnlineRetail[[#This Row],[InvoiceDate]],-1)+1</f>
        <v>40756</v>
      </c>
      <c r="K11562" s="6">
        <f>OnlineRetail[[#This Row],[Quantity]]*OnlineRetail[[#This Row],[UnitPrice]]</f>
        <v>64.41</v>
      </c>
      <c r="L11562" t="str">
        <f t="shared" si="180"/>
        <v>12531|Aug-2011</v>
      </c>
    </row>
    <row r="11563" spans="1:12">
      <c r="A11563">
        <v>547844</v>
      </c>
      <c r="B11563" t="s">
        <v>302</v>
      </c>
      <c r="C11563" t="s">
        <v>14</v>
      </c>
      <c r="D11563">
        <v>4</v>
      </c>
      <c r="E11563" s="1">
        <v>40765.65</v>
      </c>
      <c r="F11563">
        <v>5.95</v>
      </c>
      <c r="G11563">
        <v>13651</v>
      </c>
      <c r="H11563" t="s">
        <v>31</v>
      </c>
      <c r="I11563" t="str">
        <f>IF(AND(LEFT(OnlineRetail[[#This Row],[InvoiceNo]],1)&lt;&gt;"C",OnlineRetail[[#This Row],[CustomerID]]&lt;&gt;""),"Yes","No")</f>
        <v>Yes</v>
      </c>
      <c r="J11563" s="4">
        <f>EOMONTH(OnlineRetail[[#This Row],[InvoiceDate]],-1)+1</f>
        <v>40756</v>
      </c>
      <c r="K11563" s="6">
        <f>OnlineRetail[[#This Row],[Quantity]]*OnlineRetail[[#This Row],[UnitPrice]]</f>
        <v>23.8</v>
      </c>
      <c r="L11563" t="str">
        <f t="shared" si="180"/>
        <v>13651|Aug-2011</v>
      </c>
    </row>
    <row r="11564" spans="1:12">
      <c r="A11564">
        <v>538259</v>
      </c>
      <c r="B11564" t="s">
        <v>81</v>
      </c>
      <c r="C11564" t="s">
        <v>46</v>
      </c>
      <c r="D11564">
        <v>12</v>
      </c>
      <c r="E11564" s="1">
        <v>40765.652083333327</v>
      </c>
      <c r="F11564">
        <v>1.25</v>
      </c>
      <c r="G11564">
        <v>13927</v>
      </c>
      <c r="H11564" t="s">
        <v>10</v>
      </c>
      <c r="I11564" t="str">
        <f>IF(AND(LEFT(OnlineRetail[[#This Row],[InvoiceNo]],1)&lt;&gt;"C",OnlineRetail[[#This Row],[CustomerID]]&lt;&gt;""),"Yes","No")</f>
        <v>Yes</v>
      </c>
      <c r="J11564" s="4">
        <f>EOMONTH(OnlineRetail[[#This Row],[InvoiceDate]],-1)+1</f>
        <v>40756</v>
      </c>
      <c r="K11564" s="6">
        <f>OnlineRetail[[#This Row],[Quantity]]*OnlineRetail[[#This Row],[UnitPrice]]</f>
        <v>15</v>
      </c>
      <c r="L11564" t="str">
        <f t="shared" si="180"/>
        <v>13927|Aug-2011</v>
      </c>
    </row>
    <row r="11565" spans="1:12">
      <c r="A11565">
        <v>549015</v>
      </c>
      <c r="B11565" t="s">
        <v>279</v>
      </c>
      <c r="C11565" t="s">
        <v>53</v>
      </c>
      <c r="D11565">
        <v>20</v>
      </c>
      <c r="E11565" s="1">
        <v>40765.668055555558</v>
      </c>
      <c r="F11565">
        <v>9.9499999999999993</v>
      </c>
      <c r="G11565">
        <v>12481</v>
      </c>
      <c r="H11565" t="s">
        <v>10</v>
      </c>
      <c r="I11565" t="str">
        <f>IF(AND(LEFT(OnlineRetail[[#This Row],[InvoiceNo]],1)&lt;&gt;"C",OnlineRetail[[#This Row],[CustomerID]]&lt;&gt;""),"Yes","No")</f>
        <v>Yes</v>
      </c>
      <c r="J11565" s="4">
        <f>EOMONTH(OnlineRetail[[#This Row],[InvoiceDate]],-1)+1</f>
        <v>40756</v>
      </c>
      <c r="K11565" s="6">
        <f>OnlineRetail[[#This Row],[Quantity]]*OnlineRetail[[#This Row],[UnitPrice]]</f>
        <v>199</v>
      </c>
      <c r="L11565" t="str">
        <f t="shared" si="180"/>
        <v>12481|Aug-2011</v>
      </c>
    </row>
    <row r="11566" spans="1:12">
      <c r="A11566">
        <v>538596</v>
      </c>
      <c r="B11566" t="s">
        <v>258</v>
      </c>
      <c r="C11566" t="s">
        <v>14</v>
      </c>
      <c r="D11566">
        <v>19</v>
      </c>
      <c r="E11566" s="1">
        <v>40765.669444444437</v>
      </c>
      <c r="F11566">
        <v>9.9499999999999993</v>
      </c>
      <c r="G11566">
        <v>13490</v>
      </c>
      <c r="H11566" t="s">
        <v>10</v>
      </c>
      <c r="I11566" t="str">
        <f>IF(AND(LEFT(OnlineRetail[[#This Row],[InvoiceNo]],1)&lt;&gt;"C",OnlineRetail[[#This Row],[CustomerID]]&lt;&gt;""),"Yes","No")</f>
        <v>Yes</v>
      </c>
      <c r="J11566" s="4">
        <f>EOMONTH(OnlineRetail[[#This Row],[InvoiceDate]],-1)+1</f>
        <v>40756</v>
      </c>
      <c r="K11566" s="6">
        <f>OnlineRetail[[#This Row],[Quantity]]*OnlineRetail[[#This Row],[UnitPrice]]</f>
        <v>189.04999999999998</v>
      </c>
      <c r="L11566" t="str">
        <f t="shared" si="180"/>
        <v>13490|Aug-2011</v>
      </c>
    </row>
    <row r="11567" spans="1:12">
      <c r="A11567">
        <v>550426</v>
      </c>
      <c r="B11567" t="s">
        <v>156</v>
      </c>
      <c r="C11567" t="s">
        <v>62</v>
      </c>
      <c r="D11567">
        <v>16</v>
      </c>
      <c r="E11567" s="1">
        <v>40765.672222222223</v>
      </c>
      <c r="F11567">
        <v>1.25</v>
      </c>
      <c r="G11567">
        <v>12428</v>
      </c>
      <c r="H11567" t="s">
        <v>10</v>
      </c>
      <c r="I11567" t="str">
        <f>IF(AND(LEFT(OnlineRetail[[#This Row],[InvoiceNo]],1)&lt;&gt;"C",OnlineRetail[[#This Row],[CustomerID]]&lt;&gt;""),"Yes","No")</f>
        <v>Yes</v>
      </c>
      <c r="J11567" s="4">
        <f>EOMONTH(OnlineRetail[[#This Row],[InvoiceDate]],-1)+1</f>
        <v>40756</v>
      </c>
      <c r="K11567" s="6">
        <f>OnlineRetail[[#This Row],[Quantity]]*OnlineRetail[[#This Row],[UnitPrice]]</f>
        <v>20</v>
      </c>
      <c r="L11567" t="str">
        <f t="shared" si="180"/>
        <v>12428|Aug-2011</v>
      </c>
    </row>
    <row r="11568" spans="1:12">
      <c r="A11568">
        <v>552962</v>
      </c>
      <c r="B11568" t="s">
        <v>243</v>
      </c>
      <c r="C11568" t="s">
        <v>33</v>
      </c>
      <c r="D11568">
        <v>5</v>
      </c>
      <c r="E11568" s="1">
        <v>40765.673611111109</v>
      </c>
      <c r="F11568">
        <v>2.1</v>
      </c>
      <c r="G11568">
        <v>12641</v>
      </c>
      <c r="H11568" t="s">
        <v>10</v>
      </c>
      <c r="I11568" t="str">
        <f>IF(AND(LEFT(OnlineRetail[[#This Row],[InvoiceNo]],1)&lt;&gt;"C",OnlineRetail[[#This Row],[CustomerID]]&lt;&gt;""),"Yes","No")</f>
        <v>Yes</v>
      </c>
      <c r="J11568" s="4">
        <f>EOMONTH(OnlineRetail[[#This Row],[InvoiceDate]],-1)+1</f>
        <v>40756</v>
      </c>
      <c r="K11568" s="6">
        <f>OnlineRetail[[#This Row],[Quantity]]*OnlineRetail[[#This Row],[UnitPrice]]</f>
        <v>10.5</v>
      </c>
      <c r="L11568" t="str">
        <f t="shared" si="180"/>
        <v>12641|Aug-2011</v>
      </c>
    </row>
    <row r="11569" spans="1:12">
      <c r="A11569">
        <v>553695</v>
      </c>
      <c r="B11569" t="s">
        <v>79</v>
      </c>
      <c r="C11569" t="s">
        <v>48</v>
      </c>
      <c r="D11569">
        <v>16</v>
      </c>
      <c r="E11569" s="1">
        <v>40765.675694444442</v>
      </c>
      <c r="F11569">
        <v>4.25</v>
      </c>
      <c r="G11569">
        <v>13626</v>
      </c>
      <c r="H11569" t="s">
        <v>10</v>
      </c>
      <c r="I11569" t="str">
        <f>IF(AND(LEFT(OnlineRetail[[#This Row],[InvoiceNo]],1)&lt;&gt;"C",OnlineRetail[[#This Row],[CustomerID]]&lt;&gt;""),"Yes","No")</f>
        <v>Yes</v>
      </c>
      <c r="J11569" s="4">
        <f>EOMONTH(OnlineRetail[[#This Row],[InvoiceDate]],-1)+1</f>
        <v>40756</v>
      </c>
      <c r="K11569" s="6">
        <f>OnlineRetail[[#This Row],[Quantity]]*OnlineRetail[[#This Row],[UnitPrice]]</f>
        <v>68</v>
      </c>
      <c r="L11569" t="str">
        <f t="shared" si="180"/>
        <v>13626|Aug-2011</v>
      </c>
    </row>
    <row r="11570" spans="1:12">
      <c r="A11570">
        <v>536491</v>
      </c>
      <c r="B11570" t="s">
        <v>156</v>
      </c>
      <c r="C11570" t="s">
        <v>39</v>
      </c>
      <c r="D11570">
        <v>6</v>
      </c>
      <c r="E11570" s="1">
        <v>40765.679166666669</v>
      </c>
      <c r="F11570">
        <v>4.95</v>
      </c>
      <c r="G11570">
        <v>12501</v>
      </c>
      <c r="H11570" t="s">
        <v>10</v>
      </c>
      <c r="I11570" t="str">
        <f>IF(AND(LEFT(OnlineRetail[[#This Row],[InvoiceNo]],1)&lt;&gt;"C",OnlineRetail[[#This Row],[CustomerID]]&lt;&gt;""),"Yes","No")</f>
        <v>Yes</v>
      </c>
      <c r="J11570" s="4">
        <f>EOMONTH(OnlineRetail[[#This Row],[InvoiceDate]],-1)+1</f>
        <v>40756</v>
      </c>
      <c r="K11570" s="6">
        <f>OnlineRetail[[#This Row],[Quantity]]*OnlineRetail[[#This Row],[UnitPrice]]</f>
        <v>29.700000000000003</v>
      </c>
      <c r="L11570" t="str">
        <f t="shared" si="180"/>
        <v>12501|Aug-2011</v>
      </c>
    </row>
    <row r="11571" spans="1:12">
      <c r="A11571">
        <v>554664</v>
      </c>
      <c r="B11571" t="s">
        <v>88</v>
      </c>
      <c r="C11571" t="s">
        <v>16</v>
      </c>
      <c r="D11571">
        <v>18</v>
      </c>
      <c r="E11571" s="1">
        <v>40765.698611111111</v>
      </c>
      <c r="F11571">
        <v>1.25</v>
      </c>
      <c r="G11571">
        <v>13330</v>
      </c>
      <c r="H11571" t="s">
        <v>10</v>
      </c>
      <c r="I11571" t="str">
        <f>IF(AND(LEFT(OnlineRetail[[#This Row],[InvoiceNo]],1)&lt;&gt;"C",OnlineRetail[[#This Row],[CustomerID]]&lt;&gt;""),"Yes","No")</f>
        <v>Yes</v>
      </c>
      <c r="J11571" s="4">
        <f>EOMONTH(OnlineRetail[[#This Row],[InvoiceDate]],-1)+1</f>
        <v>40756</v>
      </c>
      <c r="K11571" s="6">
        <f>OnlineRetail[[#This Row],[Quantity]]*OnlineRetail[[#This Row],[UnitPrice]]</f>
        <v>22.5</v>
      </c>
      <c r="L11571" t="str">
        <f t="shared" si="180"/>
        <v>13330|Aug-2011</v>
      </c>
    </row>
    <row r="11572" spans="1:12">
      <c r="A11572">
        <v>546251</v>
      </c>
      <c r="B11572" t="s">
        <v>144</v>
      </c>
      <c r="C11572" t="s">
        <v>72</v>
      </c>
      <c r="D11572">
        <v>9</v>
      </c>
      <c r="E11572" s="1">
        <v>40765.705555555563</v>
      </c>
      <c r="F11572">
        <v>2.1</v>
      </c>
      <c r="G11572">
        <v>14333</v>
      </c>
      <c r="H11572" t="s">
        <v>10</v>
      </c>
      <c r="I11572" t="str">
        <f>IF(AND(LEFT(OnlineRetail[[#This Row],[InvoiceNo]],1)&lt;&gt;"C",OnlineRetail[[#This Row],[CustomerID]]&lt;&gt;""),"Yes","No")</f>
        <v>Yes</v>
      </c>
      <c r="J11572" s="4">
        <f>EOMONTH(OnlineRetail[[#This Row],[InvoiceDate]],-1)+1</f>
        <v>40756</v>
      </c>
      <c r="K11572" s="6">
        <f>OnlineRetail[[#This Row],[Quantity]]*OnlineRetail[[#This Row],[UnitPrice]]</f>
        <v>18.900000000000002</v>
      </c>
      <c r="L11572" t="str">
        <f t="shared" si="180"/>
        <v>14333|Aug-2011</v>
      </c>
    </row>
    <row r="11573" spans="1:12">
      <c r="A11573">
        <v>537200</v>
      </c>
      <c r="B11573" t="s">
        <v>109</v>
      </c>
      <c r="C11573" t="s">
        <v>40</v>
      </c>
      <c r="D11573">
        <v>15</v>
      </c>
      <c r="E11573" s="1">
        <v>40765.707638888889</v>
      </c>
      <c r="F11573">
        <v>2.1</v>
      </c>
      <c r="G11573">
        <v>12980</v>
      </c>
      <c r="H11573" t="s">
        <v>10</v>
      </c>
      <c r="I11573" t="str">
        <f>IF(AND(LEFT(OnlineRetail[[#This Row],[InvoiceNo]],1)&lt;&gt;"C",OnlineRetail[[#This Row],[CustomerID]]&lt;&gt;""),"Yes","No")</f>
        <v>Yes</v>
      </c>
      <c r="J11573" s="4">
        <f>EOMONTH(OnlineRetail[[#This Row],[InvoiceDate]],-1)+1</f>
        <v>40756</v>
      </c>
      <c r="K11573" s="6">
        <f>OnlineRetail[[#This Row],[Quantity]]*OnlineRetail[[#This Row],[UnitPrice]]</f>
        <v>31.5</v>
      </c>
      <c r="L11573" t="str">
        <f t="shared" si="180"/>
        <v>12980|Aug-2011</v>
      </c>
    </row>
    <row r="11574" spans="1:12">
      <c r="A11574">
        <v>542104</v>
      </c>
      <c r="B11574" t="s">
        <v>57</v>
      </c>
      <c r="C11574" t="s">
        <v>48</v>
      </c>
      <c r="D11574">
        <v>7</v>
      </c>
      <c r="E11574" s="1">
        <v>40765.708333333343</v>
      </c>
      <c r="F11574">
        <v>5.95</v>
      </c>
      <c r="G11574">
        <v>14020</v>
      </c>
      <c r="H11574" t="s">
        <v>10</v>
      </c>
      <c r="I11574" t="str">
        <f>IF(AND(LEFT(OnlineRetail[[#This Row],[InvoiceNo]],1)&lt;&gt;"C",OnlineRetail[[#This Row],[CustomerID]]&lt;&gt;""),"Yes","No")</f>
        <v>Yes</v>
      </c>
      <c r="J11574" s="4">
        <f>EOMONTH(OnlineRetail[[#This Row],[InvoiceDate]],-1)+1</f>
        <v>40756</v>
      </c>
      <c r="K11574" s="6">
        <f>OnlineRetail[[#This Row],[Quantity]]*OnlineRetail[[#This Row],[UnitPrice]]</f>
        <v>41.65</v>
      </c>
      <c r="L11574" t="str">
        <f t="shared" si="180"/>
        <v>14020|Aug-2011</v>
      </c>
    </row>
    <row r="11575" spans="1:12">
      <c r="A11575">
        <v>543228</v>
      </c>
      <c r="B11575" t="s">
        <v>202</v>
      </c>
      <c r="C11575" t="s">
        <v>39</v>
      </c>
      <c r="D11575">
        <v>5</v>
      </c>
      <c r="E11575" s="1">
        <v>40765.71875</v>
      </c>
      <c r="F11575">
        <v>3.39</v>
      </c>
      <c r="G11575">
        <v>13868</v>
      </c>
      <c r="H11575" t="s">
        <v>70</v>
      </c>
      <c r="I11575" t="str">
        <f>IF(AND(LEFT(OnlineRetail[[#This Row],[InvoiceNo]],1)&lt;&gt;"C",OnlineRetail[[#This Row],[CustomerID]]&lt;&gt;""),"Yes","No")</f>
        <v>Yes</v>
      </c>
      <c r="J11575" s="4">
        <f>EOMONTH(OnlineRetail[[#This Row],[InvoiceDate]],-1)+1</f>
        <v>40756</v>
      </c>
      <c r="K11575" s="6">
        <f>OnlineRetail[[#This Row],[Quantity]]*OnlineRetail[[#This Row],[UnitPrice]]</f>
        <v>16.95</v>
      </c>
      <c r="L11575" t="str">
        <f t="shared" si="180"/>
        <v>13868|Aug-2011</v>
      </c>
    </row>
    <row r="11576" spans="1:12">
      <c r="A11576">
        <v>552609</v>
      </c>
      <c r="B11576" t="s">
        <v>203</v>
      </c>
      <c r="C11576" t="s">
        <v>40</v>
      </c>
      <c r="D11576">
        <v>10</v>
      </c>
      <c r="E11576" s="1">
        <v>40765.722916666673</v>
      </c>
      <c r="F11576">
        <v>7.95</v>
      </c>
      <c r="G11576">
        <v>13362</v>
      </c>
      <c r="H11576" t="s">
        <v>10</v>
      </c>
      <c r="I11576" t="str">
        <f>IF(AND(LEFT(OnlineRetail[[#This Row],[InvoiceNo]],1)&lt;&gt;"C",OnlineRetail[[#This Row],[CustomerID]]&lt;&gt;""),"Yes","No")</f>
        <v>Yes</v>
      </c>
      <c r="J11576" s="4">
        <f>EOMONTH(OnlineRetail[[#This Row],[InvoiceDate]],-1)+1</f>
        <v>40756</v>
      </c>
      <c r="K11576" s="6">
        <f>OnlineRetail[[#This Row],[Quantity]]*OnlineRetail[[#This Row],[UnitPrice]]</f>
        <v>79.5</v>
      </c>
      <c r="L11576" t="str">
        <f t="shared" si="180"/>
        <v>13362|Aug-2011</v>
      </c>
    </row>
    <row r="11577" spans="1:12">
      <c r="A11577">
        <v>552519</v>
      </c>
      <c r="B11577" t="s">
        <v>281</v>
      </c>
      <c r="C11577" t="s">
        <v>46</v>
      </c>
      <c r="D11577">
        <v>19</v>
      </c>
      <c r="E11577" s="1">
        <v>40765.734027777777</v>
      </c>
      <c r="F11577">
        <v>5.95</v>
      </c>
      <c r="G11577">
        <v>13602</v>
      </c>
      <c r="H11577" t="s">
        <v>31</v>
      </c>
      <c r="I11577" t="str">
        <f>IF(AND(LEFT(OnlineRetail[[#This Row],[InvoiceNo]],1)&lt;&gt;"C",OnlineRetail[[#This Row],[CustomerID]]&lt;&gt;""),"Yes","No")</f>
        <v>Yes</v>
      </c>
      <c r="J11577" s="4">
        <f>EOMONTH(OnlineRetail[[#This Row],[InvoiceDate]],-1)+1</f>
        <v>40756</v>
      </c>
      <c r="K11577" s="6">
        <f>OnlineRetail[[#This Row],[Quantity]]*OnlineRetail[[#This Row],[UnitPrice]]</f>
        <v>113.05</v>
      </c>
      <c r="L11577" t="str">
        <f t="shared" si="180"/>
        <v>13602|Aug-2011</v>
      </c>
    </row>
    <row r="11578" spans="1:12">
      <c r="A11578">
        <v>543882</v>
      </c>
      <c r="B11578" t="s">
        <v>150</v>
      </c>
      <c r="C11578" t="s">
        <v>16</v>
      </c>
      <c r="D11578">
        <v>5</v>
      </c>
      <c r="E11578" s="1">
        <v>40765.744444444441</v>
      </c>
      <c r="F11578">
        <v>2.5499999999999998</v>
      </c>
      <c r="G11578">
        <v>12371</v>
      </c>
      <c r="H11578" t="s">
        <v>10</v>
      </c>
      <c r="I11578" t="str">
        <f>IF(AND(LEFT(OnlineRetail[[#This Row],[InvoiceNo]],1)&lt;&gt;"C",OnlineRetail[[#This Row],[CustomerID]]&lt;&gt;""),"Yes","No")</f>
        <v>Yes</v>
      </c>
      <c r="J11578" s="4">
        <f>EOMONTH(OnlineRetail[[#This Row],[InvoiceDate]],-1)+1</f>
        <v>40756</v>
      </c>
      <c r="K11578" s="6">
        <f>OnlineRetail[[#This Row],[Quantity]]*OnlineRetail[[#This Row],[UnitPrice]]</f>
        <v>12.75</v>
      </c>
      <c r="L11578" t="str">
        <f t="shared" si="180"/>
        <v>12371|Aug-2011</v>
      </c>
    </row>
    <row r="11579" spans="1:12">
      <c r="A11579">
        <v>544654</v>
      </c>
      <c r="B11579" t="s">
        <v>268</v>
      </c>
      <c r="C11579" t="s">
        <v>39</v>
      </c>
      <c r="D11579">
        <v>22</v>
      </c>
      <c r="E11579" s="1">
        <v>40765.746527777781</v>
      </c>
      <c r="F11579">
        <v>1.65</v>
      </c>
      <c r="G11579">
        <v>13051</v>
      </c>
      <c r="H11579" t="s">
        <v>36</v>
      </c>
      <c r="I11579" t="str">
        <f>IF(AND(LEFT(OnlineRetail[[#This Row],[InvoiceNo]],1)&lt;&gt;"C",OnlineRetail[[#This Row],[CustomerID]]&lt;&gt;""),"Yes","No")</f>
        <v>Yes</v>
      </c>
      <c r="J11579" s="4">
        <f>EOMONTH(OnlineRetail[[#This Row],[InvoiceDate]],-1)+1</f>
        <v>40756</v>
      </c>
      <c r="K11579" s="6">
        <f>OnlineRetail[[#This Row],[Quantity]]*OnlineRetail[[#This Row],[UnitPrice]]</f>
        <v>36.299999999999997</v>
      </c>
      <c r="L11579" t="str">
        <f t="shared" si="180"/>
        <v>13051|Aug-2011</v>
      </c>
    </row>
    <row r="11580" spans="1:12">
      <c r="A11580">
        <v>545747</v>
      </c>
      <c r="B11580" t="s">
        <v>289</v>
      </c>
      <c r="C11580" t="s">
        <v>46</v>
      </c>
      <c r="D11580">
        <v>16</v>
      </c>
      <c r="E11580" s="1">
        <v>40765.748611111107</v>
      </c>
      <c r="F11580">
        <v>2.5499999999999998</v>
      </c>
      <c r="G11580">
        <v>12536</v>
      </c>
      <c r="H11580" t="s">
        <v>10</v>
      </c>
      <c r="I11580" t="str">
        <f>IF(AND(LEFT(OnlineRetail[[#This Row],[InvoiceNo]],1)&lt;&gt;"C",OnlineRetail[[#This Row],[CustomerID]]&lt;&gt;""),"Yes","No")</f>
        <v>Yes</v>
      </c>
      <c r="J11580" s="4">
        <f>EOMONTH(OnlineRetail[[#This Row],[InvoiceDate]],-1)+1</f>
        <v>40756</v>
      </c>
      <c r="K11580" s="6">
        <f>OnlineRetail[[#This Row],[Quantity]]*OnlineRetail[[#This Row],[UnitPrice]]</f>
        <v>40.799999999999997</v>
      </c>
      <c r="L11580" t="str">
        <f t="shared" si="180"/>
        <v>12536|Aug-2011</v>
      </c>
    </row>
    <row r="11581" spans="1:12">
      <c r="A11581">
        <v>552491</v>
      </c>
      <c r="B11581" t="s">
        <v>232</v>
      </c>
      <c r="C11581" t="s">
        <v>27</v>
      </c>
      <c r="D11581">
        <v>23</v>
      </c>
      <c r="E11581" s="1">
        <v>40765.75277777778</v>
      </c>
      <c r="F11581">
        <v>2.5499999999999998</v>
      </c>
      <c r="G11581">
        <v>13203</v>
      </c>
      <c r="H11581" t="s">
        <v>10</v>
      </c>
      <c r="I11581" t="str">
        <f>IF(AND(LEFT(OnlineRetail[[#This Row],[InvoiceNo]],1)&lt;&gt;"C",OnlineRetail[[#This Row],[CustomerID]]&lt;&gt;""),"Yes","No")</f>
        <v>Yes</v>
      </c>
      <c r="J11581" s="4">
        <f>EOMONTH(OnlineRetail[[#This Row],[InvoiceDate]],-1)+1</f>
        <v>40756</v>
      </c>
      <c r="K11581" s="6">
        <f>OnlineRetail[[#This Row],[Quantity]]*OnlineRetail[[#This Row],[UnitPrice]]</f>
        <v>58.65</v>
      </c>
      <c r="L11581" t="str">
        <f t="shared" si="180"/>
        <v>13203|Aug-2011</v>
      </c>
    </row>
    <row r="11582" spans="1:12">
      <c r="A11582">
        <v>548107</v>
      </c>
      <c r="B11582" t="s">
        <v>32</v>
      </c>
      <c r="C11582" t="s">
        <v>12</v>
      </c>
      <c r="D11582">
        <v>16</v>
      </c>
      <c r="E11582" s="1">
        <v>40765.758333333331</v>
      </c>
      <c r="F11582">
        <v>1.65</v>
      </c>
      <c r="G11582">
        <v>12963</v>
      </c>
      <c r="H11582" t="s">
        <v>121</v>
      </c>
      <c r="I11582" t="str">
        <f>IF(AND(LEFT(OnlineRetail[[#This Row],[InvoiceNo]],1)&lt;&gt;"C",OnlineRetail[[#This Row],[CustomerID]]&lt;&gt;""),"Yes","No")</f>
        <v>Yes</v>
      </c>
      <c r="J11582" s="4">
        <f>EOMONTH(OnlineRetail[[#This Row],[InvoiceDate]],-1)+1</f>
        <v>40756</v>
      </c>
      <c r="K11582" s="6">
        <f>OnlineRetail[[#This Row],[Quantity]]*OnlineRetail[[#This Row],[UnitPrice]]</f>
        <v>26.4</v>
      </c>
      <c r="L11582" t="str">
        <f t="shared" si="180"/>
        <v>12963|Aug-2011</v>
      </c>
    </row>
    <row r="11583" spans="1:12">
      <c r="A11583">
        <v>551257</v>
      </c>
      <c r="B11583" t="s">
        <v>279</v>
      </c>
      <c r="C11583" t="s">
        <v>50</v>
      </c>
      <c r="D11583">
        <v>21</v>
      </c>
      <c r="E11583" s="1">
        <v>40765.767361111109</v>
      </c>
      <c r="F11583">
        <v>4.25</v>
      </c>
      <c r="G11583">
        <v>14014</v>
      </c>
      <c r="H11583" t="s">
        <v>17</v>
      </c>
      <c r="I11583" t="str">
        <f>IF(AND(LEFT(OnlineRetail[[#This Row],[InvoiceNo]],1)&lt;&gt;"C",OnlineRetail[[#This Row],[CustomerID]]&lt;&gt;""),"Yes","No")</f>
        <v>Yes</v>
      </c>
      <c r="J11583" s="4">
        <f>EOMONTH(OnlineRetail[[#This Row],[InvoiceDate]],-1)+1</f>
        <v>40756</v>
      </c>
      <c r="K11583" s="6">
        <f>OnlineRetail[[#This Row],[Quantity]]*OnlineRetail[[#This Row],[UnitPrice]]</f>
        <v>89.25</v>
      </c>
      <c r="L11583" t="str">
        <f t="shared" si="180"/>
        <v>14014|Aug-2011</v>
      </c>
    </row>
    <row r="11584" spans="1:12">
      <c r="A11584">
        <v>545287</v>
      </c>
      <c r="B11584" t="s">
        <v>245</v>
      </c>
      <c r="C11584" t="s">
        <v>19</v>
      </c>
      <c r="D11584">
        <v>18</v>
      </c>
      <c r="E11584" s="1">
        <v>40765.772916666669</v>
      </c>
      <c r="F11584">
        <v>1.25</v>
      </c>
      <c r="G11584">
        <v>12525</v>
      </c>
      <c r="H11584" t="s">
        <v>10</v>
      </c>
      <c r="I11584" t="str">
        <f>IF(AND(LEFT(OnlineRetail[[#This Row],[InvoiceNo]],1)&lt;&gt;"C",OnlineRetail[[#This Row],[CustomerID]]&lt;&gt;""),"Yes","No")</f>
        <v>Yes</v>
      </c>
      <c r="J11584" s="4">
        <f>EOMONTH(OnlineRetail[[#This Row],[InvoiceDate]],-1)+1</f>
        <v>40756</v>
      </c>
      <c r="K11584" s="6">
        <f>OnlineRetail[[#This Row],[Quantity]]*OnlineRetail[[#This Row],[UnitPrice]]</f>
        <v>22.5</v>
      </c>
      <c r="L11584" t="str">
        <f t="shared" si="180"/>
        <v>12525|Aug-2011</v>
      </c>
    </row>
    <row r="11585" spans="1:12">
      <c r="A11585">
        <v>544370</v>
      </c>
      <c r="B11585" t="s">
        <v>175</v>
      </c>
      <c r="C11585" t="s">
        <v>53</v>
      </c>
      <c r="D11585">
        <v>1</v>
      </c>
      <c r="E11585" s="1">
        <v>40765.779861111107</v>
      </c>
      <c r="F11585">
        <v>5.95</v>
      </c>
      <c r="G11585">
        <v>13636</v>
      </c>
      <c r="H11585" t="s">
        <v>10</v>
      </c>
      <c r="I11585" t="str">
        <f>IF(AND(LEFT(OnlineRetail[[#This Row],[InvoiceNo]],1)&lt;&gt;"C",OnlineRetail[[#This Row],[CustomerID]]&lt;&gt;""),"Yes","No")</f>
        <v>Yes</v>
      </c>
      <c r="J11585" s="4">
        <f>EOMONTH(OnlineRetail[[#This Row],[InvoiceDate]],-1)+1</f>
        <v>40756</v>
      </c>
      <c r="K11585" s="6">
        <f>OnlineRetail[[#This Row],[Quantity]]*OnlineRetail[[#This Row],[UnitPrice]]</f>
        <v>5.95</v>
      </c>
      <c r="L11585" t="str">
        <f t="shared" si="180"/>
        <v>13636|Aug-2011</v>
      </c>
    </row>
    <row r="11586" spans="1:12">
      <c r="A11586">
        <v>549399</v>
      </c>
      <c r="B11586" t="s">
        <v>115</v>
      </c>
      <c r="C11586" t="s">
        <v>83</v>
      </c>
      <c r="D11586">
        <v>19</v>
      </c>
      <c r="E11586" s="1">
        <v>40765.78125</v>
      </c>
      <c r="F11586">
        <v>2.5499999999999998</v>
      </c>
      <c r="G11586">
        <v>12736</v>
      </c>
      <c r="H11586" t="s">
        <v>10</v>
      </c>
      <c r="I11586" t="str">
        <f>IF(AND(LEFT(OnlineRetail[[#This Row],[InvoiceNo]],1)&lt;&gt;"C",OnlineRetail[[#This Row],[CustomerID]]&lt;&gt;""),"Yes","No")</f>
        <v>Yes</v>
      </c>
      <c r="J11586" s="4">
        <f>EOMONTH(OnlineRetail[[#This Row],[InvoiceDate]],-1)+1</f>
        <v>40756</v>
      </c>
      <c r="K11586" s="6">
        <f>OnlineRetail[[#This Row],[Quantity]]*OnlineRetail[[#This Row],[UnitPrice]]</f>
        <v>48.449999999999996</v>
      </c>
      <c r="L11586" t="str">
        <f t="shared" ref="L11586:L11649" si="181">IF(I11586="Yes",G11586&amp;"|"&amp;TEXT(J11586,"mmm-yyyy"),"")</f>
        <v>12736|Aug-2011</v>
      </c>
    </row>
    <row r="11587" spans="1:12">
      <c r="A11587">
        <v>547138</v>
      </c>
      <c r="B11587" t="s">
        <v>82</v>
      </c>
      <c r="C11587" t="s">
        <v>24</v>
      </c>
      <c r="D11587">
        <v>12</v>
      </c>
      <c r="E11587" s="1">
        <v>40765.785416666673</v>
      </c>
      <c r="F11587">
        <v>0.85</v>
      </c>
      <c r="G11587">
        <v>13092</v>
      </c>
      <c r="H11587" t="s">
        <v>10</v>
      </c>
      <c r="I11587" t="str">
        <f>IF(AND(LEFT(OnlineRetail[[#This Row],[InvoiceNo]],1)&lt;&gt;"C",OnlineRetail[[#This Row],[CustomerID]]&lt;&gt;""),"Yes","No")</f>
        <v>Yes</v>
      </c>
      <c r="J11587" s="4">
        <f>EOMONTH(OnlineRetail[[#This Row],[InvoiceDate]],-1)+1</f>
        <v>40756</v>
      </c>
      <c r="K11587" s="6">
        <f>OnlineRetail[[#This Row],[Quantity]]*OnlineRetail[[#This Row],[UnitPrice]]</f>
        <v>10.199999999999999</v>
      </c>
      <c r="L11587" t="str">
        <f t="shared" si="181"/>
        <v>13092|Aug-2011</v>
      </c>
    </row>
    <row r="11588" spans="1:12">
      <c r="A11588">
        <v>543329</v>
      </c>
      <c r="B11588" t="s">
        <v>101</v>
      </c>
      <c r="C11588" t="s">
        <v>29</v>
      </c>
      <c r="D11588">
        <v>14</v>
      </c>
      <c r="E11588" s="1">
        <v>40765.789583333331</v>
      </c>
      <c r="F11588">
        <v>2.5499999999999998</v>
      </c>
      <c r="G11588">
        <v>13203</v>
      </c>
      <c r="H11588" t="s">
        <v>10</v>
      </c>
      <c r="I11588" t="str">
        <f>IF(AND(LEFT(OnlineRetail[[#This Row],[InvoiceNo]],1)&lt;&gt;"C",OnlineRetail[[#This Row],[CustomerID]]&lt;&gt;""),"Yes","No")</f>
        <v>Yes</v>
      </c>
      <c r="J11588" s="4">
        <f>EOMONTH(OnlineRetail[[#This Row],[InvoiceDate]],-1)+1</f>
        <v>40756</v>
      </c>
      <c r="K11588" s="6">
        <f>OnlineRetail[[#This Row],[Quantity]]*OnlineRetail[[#This Row],[UnitPrice]]</f>
        <v>35.699999999999996</v>
      </c>
      <c r="L11588" t="str">
        <f t="shared" si="181"/>
        <v>13203|Aug-2011</v>
      </c>
    </row>
    <row r="11589" spans="1:12">
      <c r="A11589">
        <v>544229</v>
      </c>
      <c r="B11589" t="s">
        <v>283</v>
      </c>
      <c r="C11589" t="s">
        <v>12</v>
      </c>
      <c r="D11589">
        <v>12</v>
      </c>
      <c r="E11589" s="1">
        <v>40765.794444444437</v>
      </c>
      <c r="F11589">
        <v>1.65</v>
      </c>
      <c r="G11589">
        <v>13092</v>
      </c>
      <c r="H11589" t="s">
        <v>10</v>
      </c>
      <c r="I11589" t="str">
        <f>IF(AND(LEFT(OnlineRetail[[#This Row],[InvoiceNo]],1)&lt;&gt;"C",OnlineRetail[[#This Row],[CustomerID]]&lt;&gt;""),"Yes","No")</f>
        <v>Yes</v>
      </c>
      <c r="J11589" s="4">
        <f>EOMONTH(OnlineRetail[[#This Row],[InvoiceDate]],-1)+1</f>
        <v>40756</v>
      </c>
      <c r="K11589" s="6">
        <f>OnlineRetail[[#This Row],[Quantity]]*OnlineRetail[[#This Row],[UnitPrice]]</f>
        <v>19.799999999999997</v>
      </c>
      <c r="L11589" t="str">
        <f t="shared" si="181"/>
        <v>13092|Aug-2011</v>
      </c>
    </row>
    <row r="11590" spans="1:12">
      <c r="A11590">
        <v>538701</v>
      </c>
      <c r="B11590" t="s">
        <v>224</v>
      </c>
      <c r="C11590" t="s">
        <v>16</v>
      </c>
      <c r="D11590">
        <v>24</v>
      </c>
      <c r="E11590" s="1">
        <v>40765.80972222222</v>
      </c>
      <c r="F11590">
        <v>2.5499999999999998</v>
      </c>
      <c r="G11590">
        <v>12392</v>
      </c>
      <c r="H11590" t="s">
        <v>121</v>
      </c>
      <c r="I11590" t="str">
        <f>IF(AND(LEFT(OnlineRetail[[#This Row],[InvoiceNo]],1)&lt;&gt;"C",OnlineRetail[[#This Row],[CustomerID]]&lt;&gt;""),"Yes","No")</f>
        <v>Yes</v>
      </c>
      <c r="J11590" s="4">
        <f>EOMONTH(OnlineRetail[[#This Row],[InvoiceDate]],-1)+1</f>
        <v>40756</v>
      </c>
      <c r="K11590" s="6">
        <f>OnlineRetail[[#This Row],[Quantity]]*OnlineRetail[[#This Row],[UnitPrice]]</f>
        <v>61.199999999999996</v>
      </c>
      <c r="L11590" t="str">
        <f t="shared" si="181"/>
        <v>12392|Aug-2011</v>
      </c>
    </row>
    <row r="11591" spans="1:12">
      <c r="A11591">
        <v>544640</v>
      </c>
      <c r="B11591" t="s">
        <v>167</v>
      </c>
      <c r="C11591" t="s">
        <v>33</v>
      </c>
      <c r="D11591">
        <v>13</v>
      </c>
      <c r="E11591" s="1">
        <v>40765.811111111107</v>
      </c>
      <c r="F11591">
        <v>2.1</v>
      </c>
      <c r="G11591">
        <v>13393</v>
      </c>
      <c r="H11591" t="s">
        <v>10</v>
      </c>
      <c r="I11591" t="str">
        <f>IF(AND(LEFT(OnlineRetail[[#This Row],[InvoiceNo]],1)&lt;&gt;"C",OnlineRetail[[#This Row],[CustomerID]]&lt;&gt;""),"Yes","No")</f>
        <v>Yes</v>
      </c>
      <c r="J11591" s="4">
        <f>EOMONTH(OnlineRetail[[#This Row],[InvoiceDate]],-1)+1</f>
        <v>40756</v>
      </c>
      <c r="K11591" s="6">
        <f>OnlineRetail[[#This Row],[Quantity]]*OnlineRetail[[#This Row],[UnitPrice]]</f>
        <v>27.3</v>
      </c>
      <c r="L11591" t="str">
        <f t="shared" si="181"/>
        <v>13393|Aug-2011</v>
      </c>
    </row>
    <row r="11592" spans="1:12">
      <c r="A11592">
        <v>540789</v>
      </c>
      <c r="B11592" t="s">
        <v>261</v>
      </c>
      <c r="C11592" t="s">
        <v>14</v>
      </c>
      <c r="D11592">
        <v>10</v>
      </c>
      <c r="E11592" s="1">
        <v>40765.818055555559</v>
      </c>
      <c r="F11592">
        <v>0.85</v>
      </c>
      <c r="G11592">
        <v>14315</v>
      </c>
      <c r="H11592" t="s">
        <v>31</v>
      </c>
      <c r="I11592" t="str">
        <f>IF(AND(LEFT(OnlineRetail[[#This Row],[InvoiceNo]],1)&lt;&gt;"C",OnlineRetail[[#This Row],[CustomerID]]&lt;&gt;""),"Yes","No")</f>
        <v>Yes</v>
      </c>
      <c r="J11592" s="4">
        <f>EOMONTH(OnlineRetail[[#This Row],[InvoiceDate]],-1)+1</f>
        <v>40756</v>
      </c>
      <c r="K11592" s="6">
        <f>OnlineRetail[[#This Row],[Quantity]]*OnlineRetail[[#This Row],[UnitPrice]]</f>
        <v>8.5</v>
      </c>
      <c r="L11592" t="str">
        <f t="shared" si="181"/>
        <v>14315|Aug-2011</v>
      </c>
    </row>
    <row r="11593" spans="1:12">
      <c r="A11593">
        <v>541064</v>
      </c>
      <c r="B11593" t="s">
        <v>155</v>
      </c>
      <c r="C11593" t="s">
        <v>33</v>
      </c>
      <c r="D11593">
        <v>6</v>
      </c>
      <c r="E11593" s="1">
        <v>40765.824305555558</v>
      </c>
      <c r="F11593">
        <v>2.5499999999999998</v>
      </c>
      <c r="G11593">
        <v>12358</v>
      </c>
      <c r="H11593" t="s">
        <v>10</v>
      </c>
      <c r="I11593" t="str">
        <f>IF(AND(LEFT(OnlineRetail[[#This Row],[InvoiceNo]],1)&lt;&gt;"C",OnlineRetail[[#This Row],[CustomerID]]&lt;&gt;""),"Yes","No")</f>
        <v>Yes</v>
      </c>
      <c r="J11593" s="4">
        <f>EOMONTH(OnlineRetail[[#This Row],[InvoiceDate]],-1)+1</f>
        <v>40756</v>
      </c>
      <c r="K11593" s="6">
        <f>OnlineRetail[[#This Row],[Quantity]]*OnlineRetail[[#This Row],[UnitPrice]]</f>
        <v>15.299999999999999</v>
      </c>
      <c r="L11593" t="str">
        <f t="shared" si="181"/>
        <v>12358|Aug-2011</v>
      </c>
    </row>
    <row r="11594" spans="1:12">
      <c r="A11594">
        <v>540350</v>
      </c>
      <c r="B11594" t="s">
        <v>286</v>
      </c>
      <c r="C11594" t="s">
        <v>21</v>
      </c>
      <c r="D11594">
        <v>14</v>
      </c>
      <c r="E11594" s="1">
        <v>40765.827777777777</v>
      </c>
      <c r="F11594">
        <v>9.9499999999999993</v>
      </c>
      <c r="G11594">
        <v>14337</v>
      </c>
      <c r="H11594" t="s">
        <v>10</v>
      </c>
      <c r="I11594" t="str">
        <f>IF(AND(LEFT(OnlineRetail[[#This Row],[InvoiceNo]],1)&lt;&gt;"C",OnlineRetail[[#This Row],[CustomerID]]&lt;&gt;""),"Yes","No")</f>
        <v>Yes</v>
      </c>
      <c r="J11594" s="4">
        <f>EOMONTH(OnlineRetail[[#This Row],[InvoiceDate]],-1)+1</f>
        <v>40756</v>
      </c>
      <c r="K11594" s="6">
        <f>OnlineRetail[[#This Row],[Quantity]]*OnlineRetail[[#This Row],[UnitPrice]]</f>
        <v>139.29999999999998</v>
      </c>
      <c r="L11594" t="str">
        <f t="shared" si="181"/>
        <v>14337|Aug-2011</v>
      </c>
    </row>
    <row r="11595" spans="1:12">
      <c r="A11595">
        <v>538384</v>
      </c>
      <c r="B11595" t="s">
        <v>186</v>
      </c>
      <c r="C11595" t="s">
        <v>27</v>
      </c>
      <c r="D11595">
        <v>5</v>
      </c>
      <c r="E11595" s="1">
        <v>40766.335416666669</v>
      </c>
      <c r="F11595">
        <v>2.5499999999999998</v>
      </c>
      <c r="G11595">
        <v>12798</v>
      </c>
      <c r="H11595" t="s">
        <v>10</v>
      </c>
      <c r="I11595" t="str">
        <f>IF(AND(LEFT(OnlineRetail[[#This Row],[InvoiceNo]],1)&lt;&gt;"C",OnlineRetail[[#This Row],[CustomerID]]&lt;&gt;""),"Yes","No")</f>
        <v>Yes</v>
      </c>
      <c r="J11595" s="4">
        <f>EOMONTH(OnlineRetail[[#This Row],[InvoiceDate]],-1)+1</f>
        <v>40756</v>
      </c>
      <c r="K11595" s="6">
        <f>OnlineRetail[[#This Row],[Quantity]]*OnlineRetail[[#This Row],[UnitPrice]]</f>
        <v>12.75</v>
      </c>
      <c r="L11595" t="str">
        <f t="shared" si="181"/>
        <v>12798|Aug-2011</v>
      </c>
    </row>
    <row r="11596" spans="1:12">
      <c r="A11596">
        <v>543996</v>
      </c>
      <c r="B11596" t="s">
        <v>185</v>
      </c>
      <c r="C11596" t="s">
        <v>33</v>
      </c>
      <c r="D11596">
        <v>15</v>
      </c>
      <c r="E11596" s="1">
        <v>40766.339583333327</v>
      </c>
      <c r="F11596">
        <v>3.39</v>
      </c>
      <c r="G11596">
        <v>13981</v>
      </c>
      <c r="H11596" t="s">
        <v>10</v>
      </c>
      <c r="I11596" t="str">
        <f>IF(AND(LEFT(OnlineRetail[[#This Row],[InvoiceNo]],1)&lt;&gt;"C",OnlineRetail[[#This Row],[CustomerID]]&lt;&gt;""),"Yes","No")</f>
        <v>Yes</v>
      </c>
      <c r="J11596" s="4">
        <f>EOMONTH(OnlineRetail[[#This Row],[InvoiceDate]],-1)+1</f>
        <v>40756</v>
      </c>
      <c r="K11596" s="6">
        <f>OnlineRetail[[#This Row],[Quantity]]*OnlineRetail[[#This Row],[UnitPrice]]</f>
        <v>50.85</v>
      </c>
      <c r="L11596" t="str">
        <f t="shared" si="181"/>
        <v>13981|Aug-2011</v>
      </c>
    </row>
    <row r="11597" spans="1:12">
      <c r="A11597">
        <v>541389</v>
      </c>
      <c r="B11597" t="s">
        <v>216</v>
      </c>
      <c r="C11597" t="s">
        <v>12</v>
      </c>
      <c r="D11597">
        <v>14</v>
      </c>
      <c r="E11597" s="1">
        <v>40766.340277777781</v>
      </c>
      <c r="F11597">
        <v>5.95</v>
      </c>
      <c r="G11597">
        <v>12376</v>
      </c>
      <c r="H11597" t="s">
        <v>10</v>
      </c>
      <c r="I11597" t="str">
        <f>IF(AND(LEFT(OnlineRetail[[#This Row],[InvoiceNo]],1)&lt;&gt;"C",OnlineRetail[[#This Row],[CustomerID]]&lt;&gt;""),"Yes","No")</f>
        <v>Yes</v>
      </c>
      <c r="J11597" s="4">
        <f>EOMONTH(OnlineRetail[[#This Row],[InvoiceDate]],-1)+1</f>
        <v>40756</v>
      </c>
      <c r="K11597" s="6">
        <f>OnlineRetail[[#This Row],[Quantity]]*OnlineRetail[[#This Row],[UnitPrice]]</f>
        <v>83.3</v>
      </c>
      <c r="L11597" t="str">
        <f t="shared" si="181"/>
        <v>12376|Aug-2011</v>
      </c>
    </row>
    <row r="11598" spans="1:12">
      <c r="A11598">
        <v>542309</v>
      </c>
      <c r="B11598" t="s">
        <v>189</v>
      </c>
      <c r="C11598" t="s">
        <v>14</v>
      </c>
      <c r="D11598">
        <v>15</v>
      </c>
      <c r="E11598" s="1">
        <v>40766.34097222222</v>
      </c>
      <c r="F11598">
        <v>2.1</v>
      </c>
      <c r="G11598">
        <v>13054</v>
      </c>
      <c r="H11598" t="s">
        <v>10</v>
      </c>
      <c r="I11598" t="str">
        <f>IF(AND(LEFT(OnlineRetail[[#This Row],[InvoiceNo]],1)&lt;&gt;"C",OnlineRetail[[#This Row],[CustomerID]]&lt;&gt;""),"Yes","No")</f>
        <v>Yes</v>
      </c>
      <c r="J11598" s="4">
        <f>EOMONTH(OnlineRetail[[#This Row],[InvoiceDate]],-1)+1</f>
        <v>40756</v>
      </c>
      <c r="K11598" s="6">
        <f>OnlineRetail[[#This Row],[Quantity]]*OnlineRetail[[#This Row],[UnitPrice]]</f>
        <v>31.5</v>
      </c>
      <c r="L11598" t="str">
        <f t="shared" si="181"/>
        <v>13054|Aug-2011</v>
      </c>
    </row>
    <row r="11599" spans="1:12">
      <c r="A11599">
        <v>549266</v>
      </c>
      <c r="B11599" t="s">
        <v>255</v>
      </c>
      <c r="C11599" t="s">
        <v>29</v>
      </c>
      <c r="D11599">
        <v>12</v>
      </c>
      <c r="E11599" s="1">
        <v>40766.354166666657</v>
      </c>
      <c r="F11599">
        <v>0.85</v>
      </c>
      <c r="G11599">
        <v>12375</v>
      </c>
      <c r="H11599" t="s">
        <v>22</v>
      </c>
      <c r="I11599" t="str">
        <f>IF(AND(LEFT(OnlineRetail[[#This Row],[InvoiceNo]],1)&lt;&gt;"C",OnlineRetail[[#This Row],[CustomerID]]&lt;&gt;""),"Yes","No")</f>
        <v>Yes</v>
      </c>
      <c r="J11599" s="4">
        <f>EOMONTH(OnlineRetail[[#This Row],[InvoiceDate]],-1)+1</f>
        <v>40756</v>
      </c>
      <c r="K11599" s="6">
        <f>OnlineRetail[[#This Row],[Quantity]]*OnlineRetail[[#This Row],[UnitPrice]]</f>
        <v>10.199999999999999</v>
      </c>
      <c r="L11599" t="str">
        <f t="shared" si="181"/>
        <v>12375|Aug-2011</v>
      </c>
    </row>
    <row r="11600" spans="1:12">
      <c r="A11600">
        <v>540782</v>
      </c>
      <c r="B11600" t="s">
        <v>58</v>
      </c>
      <c r="C11600" t="s">
        <v>29</v>
      </c>
      <c r="D11600">
        <v>15</v>
      </c>
      <c r="E11600" s="1">
        <v>40766.35833333333</v>
      </c>
      <c r="F11600">
        <v>0.85</v>
      </c>
      <c r="G11600">
        <v>14315</v>
      </c>
      <c r="H11600" t="s">
        <v>25</v>
      </c>
      <c r="I11600" t="str">
        <f>IF(AND(LEFT(OnlineRetail[[#This Row],[InvoiceNo]],1)&lt;&gt;"C",OnlineRetail[[#This Row],[CustomerID]]&lt;&gt;""),"Yes","No")</f>
        <v>Yes</v>
      </c>
      <c r="J11600" s="4">
        <f>EOMONTH(OnlineRetail[[#This Row],[InvoiceDate]],-1)+1</f>
        <v>40756</v>
      </c>
      <c r="K11600" s="6">
        <f>OnlineRetail[[#This Row],[Quantity]]*OnlineRetail[[#This Row],[UnitPrice]]</f>
        <v>12.75</v>
      </c>
      <c r="L11600" t="str">
        <f t="shared" si="181"/>
        <v>14315|Aug-2011</v>
      </c>
    </row>
    <row r="11601" spans="1:12">
      <c r="A11601">
        <v>551087</v>
      </c>
      <c r="B11601" t="s">
        <v>90</v>
      </c>
      <c r="C11601" t="s">
        <v>53</v>
      </c>
      <c r="D11601">
        <v>24</v>
      </c>
      <c r="E11601" s="1">
        <v>40766.362500000003</v>
      </c>
      <c r="F11601">
        <v>4.95</v>
      </c>
      <c r="G11601">
        <v>12371</v>
      </c>
      <c r="H11601" t="s">
        <v>10</v>
      </c>
      <c r="I11601" t="str">
        <f>IF(AND(LEFT(OnlineRetail[[#This Row],[InvoiceNo]],1)&lt;&gt;"C",OnlineRetail[[#This Row],[CustomerID]]&lt;&gt;""),"Yes","No")</f>
        <v>Yes</v>
      </c>
      <c r="J11601" s="4">
        <f>EOMONTH(OnlineRetail[[#This Row],[InvoiceDate]],-1)+1</f>
        <v>40756</v>
      </c>
      <c r="K11601" s="6">
        <f>OnlineRetail[[#This Row],[Quantity]]*OnlineRetail[[#This Row],[UnitPrice]]</f>
        <v>118.80000000000001</v>
      </c>
      <c r="L11601" t="str">
        <f t="shared" si="181"/>
        <v>12371|Aug-2011</v>
      </c>
    </row>
    <row r="11602" spans="1:12">
      <c r="A11602">
        <v>552372</v>
      </c>
      <c r="B11602" t="s">
        <v>84</v>
      </c>
      <c r="C11602" t="s">
        <v>14</v>
      </c>
      <c r="D11602">
        <v>18</v>
      </c>
      <c r="E11602" s="1">
        <v>40766.362500000003</v>
      </c>
      <c r="F11602">
        <v>0.85</v>
      </c>
      <c r="G11602">
        <v>13636</v>
      </c>
      <c r="H11602" t="s">
        <v>10</v>
      </c>
      <c r="I11602" t="str">
        <f>IF(AND(LEFT(OnlineRetail[[#This Row],[InvoiceNo]],1)&lt;&gt;"C",OnlineRetail[[#This Row],[CustomerID]]&lt;&gt;""),"Yes","No")</f>
        <v>Yes</v>
      </c>
      <c r="J11602" s="4">
        <f>EOMONTH(OnlineRetail[[#This Row],[InvoiceDate]],-1)+1</f>
        <v>40756</v>
      </c>
      <c r="K11602" s="6">
        <f>OnlineRetail[[#This Row],[Quantity]]*OnlineRetail[[#This Row],[UnitPrice]]</f>
        <v>15.299999999999999</v>
      </c>
      <c r="L11602" t="str">
        <f t="shared" si="181"/>
        <v>13636|Aug-2011</v>
      </c>
    </row>
    <row r="11603" spans="1:12">
      <c r="A11603">
        <v>537073</v>
      </c>
      <c r="B11603" t="s">
        <v>189</v>
      </c>
      <c r="C11603" t="s">
        <v>62</v>
      </c>
      <c r="D11603">
        <v>16</v>
      </c>
      <c r="E11603" s="1">
        <v>40766.364583333343</v>
      </c>
      <c r="F11603">
        <v>4.25</v>
      </c>
      <c r="G11603">
        <v>14022</v>
      </c>
      <c r="H11603" t="s">
        <v>36</v>
      </c>
      <c r="I11603" t="str">
        <f>IF(AND(LEFT(OnlineRetail[[#This Row],[InvoiceNo]],1)&lt;&gt;"C",OnlineRetail[[#This Row],[CustomerID]]&lt;&gt;""),"Yes","No")</f>
        <v>Yes</v>
      </c>
      <c r="J11603" s="4">
        <f>EOMONTH(OnlineRetail[[#This Row],[InvoiceDate]],-1)+1</f>
        <v>40756</v>
      </c>
      <c r="K11603" s="6">
        <f>OnlineRetail[[#This Row],[Quantity]]*OnlineRetail[[#This Row],[UnitPrice]]</f>
        <v>68</v>
      </c>
      <c r="L11603" t="str">
        <f t="shared" si="181"/>
        <v>14022|Aug-2011</v>
      </c>
    </row>
    <row r="11604" spans="1:12">
      <c r="A11604">
        <v>555594</v>
      </c>
      <c r="B11604" t="s">
        <v>280</v>
      </c>
      <c r="C11604" t="s">
        <v>39</v>
      </c>
      <c r="D11604">
        <v>20</v>
      </c>
      <c r="E11604" s="1">
        <v>40766.365277777782</v>
      </c>
      <c r="F11604">
        <v>5.95</v>
      </c>
      <c r="G11604">
        <v>14015</v>
      </c>
      <c r="H11604" t="s">
        <v>10</v>
      </c>
      <c r="I11604" t="str">
        <f>IF(AND(LEFT(OnlineRetail[[#This Row],[InvoiceNo]],1)&lt;&gt;"C",OnlineRetail[[#This Row],[CustomerID]]&lt;&gt;""),"Yes","No")</f>
        <v>Yes</v>
      </c>
      <c r="J11604" s="4">
        <f>EOMONTH(OnlineRetail[[#This Row],[InvoiceDate]],-1)+1</f>
        <v>40756</v>
      </c>
      <c r="K11604" s="6">
        <f>OnlineRetail[[#This Row],[Quantity]]*OnlineRetail[[#This Row],[UnitPrice]]</f>
        <v>119</v>
      </c>
      <c r="L11604" t="str">
        <f t="shared" si="181"/>
        <v>14015|Aug-2011</v>
      </c>
    </row>
    <row r="11605" spans="1:12">
      <c r="A11605">
        <v>543590</v>
      </c>
      <c r="B11605" t="s">
        <v>204</v>
      </c>
      <c r="C11605" t="s">
        <v>19</v>
      </c>
      <c r="D11605">
        <v>1</v>
      </c>
      <c r="E11605" s="1">
        <v>40766.367361111108</v>
      </c>
      <c r="F11605">
        <v>7.95</v>
      </c>
      <c r="G11605">
        <v>14319</v>
      </c>
      <c r="H11605" t="s">
        <v>36</v>
      </c>
      <c r="I11605" t="str">
        <f>IF(AND(LEFT(OnlineRetail[[#This Row],[InvoiceNo]],1)&lt;&gt;"C",OnlineRetail[[#This Row],[CustomerID]]&lt;&gt;""),"Yes","No")</f>
        <v>Yes</v>
      </c>
      <c r="J11605" s="4">
        <f>EOMONTH(OnlineRetail[[#This Row],[InvoiceDate]],-1)+1</f>
        <v>40756</v>
      </c>
      <c r="K11605" s="6">
        <f>OnlineRetail[[#This Row],[Quantity]]*OnlineRetail[[#This Row],[UnitPrice]]</f>
        <v>7.95</v>
      </c>
      <c r="L11605" t="str">
        <f t="shared" si="181"/>
        <v>14319|Aug-2011</v>
      </c>
    </row>
    <row r="11606" spans="1:12">
      <c r="A11606">
        <v>548444</v>
      </c>
      <c r="B11606" t="s">
        <v>80</v>
      </c>
      <c r="C11606" t="s">
        <v>40</v>
      </c>
      <c r="D11606">
        <v>5</v>
      </c>
      <c r="E11606" s="1">
        <v>40766.374305555553</v>
      </c>
      <c r="F11606">
        <v>2.5499999999999998</v>
      </c>
      <c r="G11606">
        <v>14130</v>
      </c>
      <c r="H11606" t="s">
        <v>10</v>
      </c>
      <c r="I11606" t="str">
        <f>IF(AND(LEFT(OnlineRetail[[#This Row],[InvoiceNo]],1)&lt;&gt;"C",OnlineRetail[[#This Row],[CustomerID]]&lt;&gt;""),"Yes","No")</f>
        <v>Yes</v>
      </c>
      <c r="J11606" s="4">
        <f>EOMONTH(OnlineRetail[[#This Row],[InvoiceDate]],-1)+1</f>
        <v>40756</v>
      </c>
      <c r="K11606" s="6">
        <f>OnlineRetail[[#This Row],[Quantity]]*OnlineRetail[[#This Row],[UnitPrice]]</f>
        <v>12.75</v>
      </c>
      <c r="L11606" t="str">
        <f t="shared" si="181"/>
        <v>14130|Aug-2011</v>
      </c>
    </row>
    <row r="11607" spans="1:12">
      <c r="A11607">
        <v>545885</v>
      </c>
      <c r="B11607" t="s">
        <v>95</v>
      </c>
      <c r="C11607" t="s">
        <v>72</v>
      </c>
      <c r="D11607">
        <v>18</v>
      </c>
      <c r="E11607" s="1">
        <v>40766.393055555563</v>
      </c>
      <c r="F11607">
        <v>5.95</v>
      </c>
      <c r="G11607">
        <v>12443</v>
      </c>
      <c r="H11607" t="s">
        <v>10</v>
      </c>
      <c r="I11607" t="str">
        <f>IF(AND(LEFT(OnlineRetail[[#This Row],[InvoiceNo]],1)&lt;&gt;"C",OnlineRetail[[#This Row],[CustomerID]]&lt;&gt;""),"Yes","No")</f>
        <v>Yes</v>
      </c>
      <c r="J11607" s="4">
        <f>EOMONTH(OnlineRetail[[#This Row],[InvoiceDate]],-1)+1</f>
        <v>40756</v>
      </c>
      <c r="K11607" s="6">
        <f>OnlineRetail[[#This Row],[Quantity]]*OnlineRetail[[#This Row],[UnitPrice]]</f>
        <v>107.10000000000001</v>
      </c>
      <c r="L11607" t="str">
        <f t="shared" si="181"/>
        <v>12443|Aug-2011</v>
      </c>
    </row>
    <row r="11608" spans="1:12">
      <c r="A11608">
        <v>545441</v>
      </c>
      <c r="B11608" t="s">
        <v>95</v>
      </c>
      <c r="C11608" t="s">
        <v>21</v>
      </c>
      <c r="D11608">
        <v>13</v>
      </c>
      <c r="E11608" s="1">
        <v>40766.393750000003</v>
      </c>
      <c r="F11608">
        <v>4.25</v>
      </c>
      <c r="G11608">
        <v>13072</v>
      </c>
      <c r="H11608" t="s">
        <v>10</v>
      </c>
      <c r="I11608" t="str">
        <f>IF(AND(LEFT(OnlineRetail[[#This Row],[InvoiceNo]],1)&lt;&gt;"C",OnlineRetail[[#This Row],[CustomerID]]&lt;&gt;""),"Yes","No")</f>
        <v>Yes</v>
      </c>
      <c r="J11608" s="4">
        <f>EOMONTH(OnlineRetail[[#This Row],[InvoiceDate]],-1)+1</f>
        <v>40756</v>
      </c>
      <c r="K11608" s="6">
        <f>OnlineRetail[[#This Row],[Quantity]]*OnlineRetail[[#This Row],[UnitPrice]]</f>
        <v>55.25</v>
      </c>
      <c r="L11608" t="str">
        <f t="shared" si="181"/>
        <v>13072|Aug-2011</v>
      </c>
    </row>
    <row r="11609" spans="1:12">
      <c r="A11609">
        <v>548297</v>
      </c>
      <c r="B11609" t="s">
        <v>193</v>
      </c>
      <c r="C11609" t="s">
        <v>16</v>
      </c>
      <c r="D11609">
        <v>22</v>
      </c>
      <c r="E11609" s="1">
        <v>40766.395138888889</v>
      </c>
      <c r="F11609">
        <v>1.25</v>
      </c>
      <c r="G11609">
        <v>12785</v>
      </c>
      <c r="H11609" t="s">
        <v>10</v>
      </c>
      <c r="I11609" t="str">
        <f>IF(AND(LEFT(OnlineRetail[[#This Row],[InvoiceNo]],1)&lt;&gt;"C",OnlineRetail[[#This Row],[CustomerID]]&lt;&gt;""),"Yes","No")</f>
        <v>Yes</v>
      </c>
      <c r="J11609" s="4">
        <f>EOMONTH(OnlineRetail[[#This Row],[InvoiceDate]],-1)+1</f>
        <v>40756</v>
      </c>
      <c r="K11609" s="6">
        <f>OnlineRetail[[#This Row],[Quantity]]*OnlineRetail[[#This Row],[UnitPrice]]</f>
        <v>27.5</v>
      </c>
      <c r="L11609" t="str">
        <f t="shared" si="181"/>
        <v>12785|Aug-2011</v>
      </c>
    </row>
    <row r="11610" spans="1:12" hidden="1">
      <c r="A11610">
        <v>550623</v>
      </c>
      <c r="B11610" t="s">
        <v>214</v>
      </c>
      <c r="C11610" t="s">
        <v>83</v>
      </c>
      <c r="D11610">
        <v>5</v>
      </c>
      <c r="E11610" s="1">
        <v>40766.395833333343</v>
      </c>
      <c r="F11610">
        <v>4.95</v>
      </c>
      <c r="H11610" t="s">
        <v>10</v>
      </c>
      <c r="I11610" t="str">
        <f>IF(AND(LEFT(OnlineRetail[[#This Row],[InvoiceNo]],1)&lt;&gt;"C",OnlineRetail[[#This Row],[CustomerID]]&lt;&gt;""),"Yes","No")</f>
        <v>No</v>
      </c>
      <c r="J11610" s="4">
        <f>EOMONTH(OnlineRetail[[#This Row],[InvoiceDate]],-1)+1</f>
        <v>40756</v>
      </c>
      <c r="K11610" s="6">
        <f>OnlineRetail[[#This Row],[Quantity]]*OnlineRetail[[#This Row],[UnitPrice]]</f>
        <v>24.75</v>
      </c>
      <c r="L11610" t="str">
        <f t="shared" si="181"/>
        <v/>
      </c>
    </row>
    <row r="11611" spans="1:12">
      <c r="A11611">
        <v>545494</v>
      </c>
      <c r="B11611" t="s">
        <v>116</v>
      </c>
      <c r="C11611" t="s">
        <v>16</v>
      </c>
      <c r="D11611">
        <v>2</v>
      </c>
      <c r="E11611" s="1">
        <v>40766.399305555547</v>
      </c>
      <c r="F11611">
        <v>5.95</v>
      </c>
      <c r="G11611">
        <v>13056</v>
      </c>
      <c r="H11611" t="s">
        <v>10</v>
      </c>
      <c r="I11611" t="str">
        <f>IF(AND(LEFT(OnlineRetail[[#This Row],[InvoiceNo]],1)&lt;&gt;"C",OnlineRetail[[#This Row],[CustomerID]]&lt;&gt;""),"Yes","No")</f>
        <v>Yes</v>
      </c>
      <c r="J11611" s="4">
        <f>EOMONTH(OnlineRetail[[#This Row],[InvoiceDate]],-1)+1</f>
        <v>40756</v>
      </c>
      <c r="K11611" s="6">
        <f>OnlineRetail[[#This Row],[Quantity]]*OnlineRetail[[#This Row],[UnitPrice]]</f>
        <v>11.9</v>
      </c>
      <c r="L11611" t="str">
        <f t="shared" si="181"/>
        <v>13056|Aug-2011</v>
      </c>
    </row>
    <row r="11612" spans="1:12">
      <c r="A11612">
        <v>541003</v>
      </c>
      <c r="B11612" t="s">
        <v>288</v>
      </c>
      <c r="C11612" t="s">
        <v>48</v>
      </c>
      <c r="D11612">
        <v>24</v>
      </c>
      <c r="E11612" s="1">
        <v>40766.413194444453</v>
      </c>
      <c r="F11612">
        <v>1.65</v>
      </c>
      <c r="G11612">
        <v>14180</v>
      </c>
      <c r="H11612" t="s">
        <v>121</v>
      </c>
      <c r="I11612" t="str">
        <f>IF(AND(LEFT(OnlineRetail[[#This Row],[InvoiceNo]],1)&lt;&gt;"C",OnlineRetail[[#This Row],[CustomerID]]&lt;&gt;""),"Yes","No")</f>
        <v>Yes</v>
      </c>
      <c r="J11612" s="4">
        <f>EOMONTH(OnlineRetail[[#This Row],[InvoiceDate]],-1)+1</f>
        <v>40756</v>
      </c>
      <c r="K11612" s="6">
        <f>OnlineRetail[[#This Row],[Quantity]]*OnlineRetail[[#This Row],[UnitPrice]]</f>
        <v>39.599999999999994</v>
      </c>
      <c r="L11612" t="str">
        <f t="shared" si="181"/>
        <v>14180|Aug-2011</v>
      </c>
    </row>
    <row r="11613" spans="1:12">
      <c r="A11613">
        <v>537689</v>
      </c>
      <c r="B11613" t="s">
        <v>97</v>
      </c>
      <c r="C11613" t="s">
        <v>9</v>
      </c>
      <c r="D11613">
        <v>15</v>
      </c>
      <c r="E11613" s="1">
        <v>40766.43472222222</v>
      </c>
      <c r="F11613">
        <v>9.9499999999999993</v>
      </c>
      <c r="G11613">
        <v>12963</v>
      </c>
      <c r="H11613" t="s">
        <v>10</v>
      </c>
      <c r="I11613" t="str">
        <f>IF(AND(LEFT(OnlineRetail[[#This Row],[InvoiceNo]],1)&lt;&gt;"C",OnlineRetail[[#This Row],[CustomerID]]&lt;&gt;""),"Yes","No")</f>
        <v>Yes</v>
      </c>
      <c r="J11613" s="4">
        <f>EOMONTH(OnlineRetail[[#This Row],[InvoiceDate]],-1)+1</f>
        <v>40756</v>
      </c>
      <c r="K11613" s="6">
        <f>OnlineRetail[[#This Row],[Quantity]]*OnlineRetail[[#This Row],[UnitPrice]]</f>
        <v>149.25</v>
      </c>
      <c r="L11613" t="str">
        <f t="shared" si="181"/>
        <v>12963|Aug-2011</v>
      </c>
    </row>
    <row r="11614" spans="1:12">
      <c r="A11614">
        <v>540556</v>
      </c>
      <c r="B11614" t="s">
        <v>245</v>
      </c>
      <c r="C11614" t="s">
        <v>48</v>
      </c>
      <c r="D11614">
        <v>6</v>
      </c>
      <c r="E11614" s="1">
        <v>40766.436111111107</v>
      </c>
      <c r="F11614">
        <v>5.95</v>
      </c>
      <c r="G11614">
        <v>14206</v>
      </c>
      <c r="H11614" t="s">
        <v>10</v>
      </c>
      <c r="I11614" t="str">
        <f>IF(AND(LEFT(OnlineRetail[[#This Row],[InvoiceNo]],1)&lt;&gt;"C",OnlineRetail[[#This Row],[CustomerID]]&lt;&gt;""),"Yes","No")</f>
        <v>Yes</v>
      </c>
      <c r="J11614" s="4">
        <f>EOMONTH(OnlineRetail[[#This Row],[InvoiceDate]],-1)+1</f>
        <v>40756</v>
      </c>
      <c r="K11614" s="6">
        <f>OnlineRetail[[#This Row],[Quantity]]*OnlineRetail[[#This Row],[UnitPrice]]</f>
        <v>35.700000000000003</v>
      </c>
      <c r="L11614" t="str">
        <f t="shared" si="181"/>
        <v>14206|Aug-2011</v>
      </c>
    </row>
    <row r="11615" spans="1:12">
      <c r="A11615">
        <v>540491</v>
      </c>
      <c r="B11615" t="s">
        <v>235</v>
      </c>
      <c r="C11615" t="s">
        <v>29</v>
      </c>
      <c r="D11615">
        <v>7</v>
      </c>
      <c r="E11615" s="1">
        <v>40766.462500000001</v>
      </c>
      <c r="F11615">
        <v>5.95</v>
      </c>
      <c r="G11615">
        <v>13143</v>
      </c>
      <c r="H11615" t="s">
        <v>10</v>
      </c>
      <c r="I11615" t="str">
        <f>IF(AND(LEFT(OnlineRetail[[#This Row],[InvoiceNo]],1)&lt;&gt;"C",OnlineRetail[[#This Row],[CustomerID]]&lt;&gt;""),"Yes","No")</f>
        <v>Yes</v>
      </c>
      <c r="J11615" s="4">
        <f>EOMONTH(OnlineRetail[[#This Row],[InvoiceDate]],-1)+1</f>
        <v>40756</v>
      </c>
      <c r="K11615" s="6">
        <f>OnlineRetail[[#This Row],[Quantity]]*OnlineRetail[[#This Row],[UnitPrice]]</f>
        <v>41.65</v>
      </c>
      <c r="L11615" t="str">
        <f t="shared" si="181"/>
        <v>13143|Aug-2011</v>
      </c>
    </row>
    <row r="11616" spans="1:12">
      <c r="A11616">
        <v>538867</v>
      </c>
      <c r="B11616" t="s">
        <v>127</v>
      </c>
      <c r="C11616" t="s">
        <v>16</v>
      </c>
      <c r="D11616">
        <v>20</v>
      </c>
      <c r="E11616" s="1">
        <v>40766.486111111109</v>
      </c>
      <c r="F11616">
        <v>9.9499999999999993</v>
      </c>
      <c r="G11616">
        <v>13783</v>
      </c>
      <c r="H11616" t="s">
        <v>10</v>
      </c>
      <c r="I11616" t="str">
        <f>IF(AND(LEFT(OnlineRetail[[#This Row],[InvoiceNo]],1)&lt;&gt;"C",OnlineRetail[[#This Row],[CustomerID]]&lt;&gt;""),"Yes","No")</f>
        <v>Yes</v>
      </c>
      <c r="J11616" s="4">
        <f>EOMONTH(OnlineRetail[[#This Row],[InvoiceDate]],-1)+1</f>
        <v>40756</v>
      </c>
      <c r="K11616" s="6">
        <f>OnlineRetail[[#This Row],[Quantity]]*OnlineRetail[[#This Row],[UnitPrice]]</f>
        <v>199</v>
      </c>
      <c r="L11616" t="str">
        <f t="shared" si="181"/>
        <v>13783|Aug-2011</v>
      </c>
    </row>
    <row r="11617" spans="1:12">
      <c r="A11617">
        <v>550653</v>
      </c>
      <c r="B11617" t="s">
        <v>59</v>
      </c>
      <c r="C11617" t="s">
        <v>42</v>
      </c>
      <c r="D11617">
        <v>14</v>
      </c>
      <c r="E11617" s="1">
        <v>40766.490277777782</v>
      </c>
      <c r="F11617">
        <v>5.95</v>
      </c>
      <c r="G11617">
        <v>14224</v>
      </c>
      <c r="H11617" t="s">
        <v>10</v>
      </c>
      <c r="I11617" t="str">
        <f>IF(AND(LEFT(OnlineRetail[[#This Row],[InvoiceNo]],1)&lt;&gt;"C",OnlineRetail[[#This Row],[CustomerID]]&lt;&gt;""),"Yes","No")</f>
        <v>Yes</v>
      </c>
      <c r="J11617" s="4">
        <f>EOMONTH(OnlineRetail[[#This Row],[InvoiceDate]],-1)+1</f>
        <v>40756</v>
      </c>
      <c r="K11617" s="6">
        <f>OnlineRetail[[#This Row],[Quantity]]*OnlineRetail[[#This Row],[UnitPrice]]</f>
        <v>83.3</v>
      </c>
      <c r="L11617" t="str">
        <f t="shared" si="181"/>
        <v>14224|Aug-2011</v>
      </c>
    </row>
    <row r="11618" spans="1:12">
      <c r="A11618">
        <v>539369</v>
      </c>
      <c r="B11618" t="s">
        <v>112</v>
      </c>
      <c r="C11618" t="s">
        <v>62</v>
      </c>
      <c r="D11618">
        <v>15</v>
      </c>
      <c r="E11618" s="1">
        <v>40766.496527777781</v>
      </c>
      <c r="F11618">
        <v>1.25</v>
      </c>
      <c r="G11618">
        <v>12886</v>
      </c>
      <c r="H11618" t="s">
        <v>22</v>
      </c>
      <c r="I11618" t="str">
        <f>IF(AND(LEFT(OnlineRetail[[#This Row],[InvoiceNo]],1)&lt;&gt;"C",OnlineRetail[[#This Row],[CustomerID]]&lt;&gt;""),"Yes","No")</f>
        <v>Yes</v>
      </c>
      <c r="J11618" s="4">
        <f>EOMONTH(OnlineRetail[[#This Row],[InvoiceDate]],-1)+1</f>
        <v>40756</v>
      </c>
      <c r="K11618" s="6">
        <f>OnlineRetail[[#This Row],[Quantity]]*OnlineRetail[[#This Row],[UnitPrice]]</f>
        <v>18.75</v>
      </c>
      <c r="L11618" t="str">
        <f t="shared" si="181"/>
        <v>12886|Aug-2011</v>
      </c>
    </row>
    <row r="11619" spans="1:12">
      <c r="A11619">
        <v>553924</v>
      </c>
      <c r="B11619" t="s">
        <v>41</v>
      </c>
      <c r="C11619" t="s">
        <v>29</v>
      </c>
      <c r="D11619">
        <v>3</v>
      </c>
      <c r="E11619" s="1">
        <v>40766.502083333333</v>
      </c>
      <c r="F11619">
        <v>4.25</v>
      </c>
      <c r="G11619">
        <v>12353</v>
      </c>
      <c r="H11619" t="s">
        <v>70</v>
      </c>
      <c r="I11619" t="str">
        <f>IF(AND(LEFT(OnlineRetail[[#This Row],[InvoiceNo]],1)&lt;&gt;"C",OnlineRetail[[#This Row],[CustomerID]]&lt;&gt;""),"Yes","No")</f>
        <v>Yes</v>
      </c>
      <c r="J11619" s="4">
        <f>EOMONTH(OnlineRetail[[#This Row],[InvoiceDate]],-1)+1</f>
        <v>40756</v>
      </c>
      <c r="K11619" s="6">
        <f>OnlineRetail[[#This Row],[Quantity]]*OnlineRetail[[#This Row],[UnitPrice]]</f>
        <v>12.75</v>
      </c>
      <c r="L11619" t="str">
        <f t="shared" si="181"/>
        <v>12353|Aug-2011</v>
      </c>
    </row>
    <row r="11620" spans="1:12">
      <c r="A11620">
        <v>541541</v>
      </c>
      <c r="B11620" t="s">
        <v>65</v>
      </c>
      <c r="C11620" t="s">
        <v>33</v>
      </c>
      <c r="D11620">
        <v>9</v>
      </c>
      <c r="E11620" s="1">
        <v>40766.512499999997</v>
      </c>
      <c r="F11620">
        <v>1.25</v>
      </c>
      <c r="G11620">
        <v>14302</v>
      </c>
      <c r="H11620" t="s">
        <v>10</v>
      </c>
      <c r="I11620" t="str">
        <f>IF(AND(LEFT(OnlineRetail[[#This Row],[InvoiceNo]],1)&lt;&gt;"C",OnlineRetail[[#This Row],[CustomerID]]&lt;&gt;""),"Yes","No")</f>
        <v>Yes</v>
      </c>
      <c r="J11620" s="4">
        <f>EOMONTH(OnlineRetail[[#This Row],[InvoiceDate]],-1)+1</f>
        <v>40756</v>
      </c>
      <c r="K11620" s="6">
        <f>OnlineRetail[[#This Row],[Quantity]]*OnlineRetail[[#This Row],[UnitPrice]]</f>
        <v>11.25</v>
      </c>
      <c r="L11620" t="str">
        <f t="shared" si="181"/>
        <v>14302|Aug-2011</v>
      </c>
    </row>
    <row r="11621" spans="1:12">
      <c r="A11621">
        <v>539874</v>
      </c>
      <c r="B11621" t="s">
        <v>88</v>
      </c>
      <c r="C11621" t="s">
        <v>33</v>
      </c>
      <c r="D11621">
        <v>14</v>
      </c>
      <c r="E11621" s="1">
        <v>40766.521527777782</v>
      </c>
      <c r="F11621">
        <v>5.95</v>
      </c>
      <c r="G11621">
        <v>13708</v>
      </c>
      <c r="H11621" t="s">
        <v>22</v>
      </c>
      <c r="I11621" t="str">
        <f>IF(AND(LEFT(OnlineRetail[[#This Row],[InvoiceNo]],1)&lt;&gt;"C",OnlineRetail[[#This Row],[CustomerID]]&lt;&gt;""),"Yes","No")</f>
        <v>Yes</v>
      </c>
      <c r="J11621" s="4">
        <f>EOMONTH(OnlineRetail[[#This Row],[InvoiceDate]],-1)+1</f>
        <v>40756</v>
      </c>
      <c r="K11621" s="6">
        <f>OnlineRetail[[#This Row],[Quantity]]*OnlineRetail[[#This Row],[UnitPrice]]</f>
        <v>83.3</v>
      </c>
      <c r="L11621" t="str">
        <f t="shared" si="181"/>
        <v>13708|Aug-2011</v>
      </c>
    </row>
    <row r="11622" spans="1:12">
      <c r="A11622">
        <v>538693</v>
      </c>
      <c r="B11622" t="s">
        <v>109</v>
      </c>
      <c r="C11622" t="s">
        <v>40</v>
      </c>
      <c r="D11622">
        <v>3</v>
      </c>
      <c r="E11622" s="1">
        <v>40766.521527777782</v>
      </c>
      <c r="F11622">
        <v>2.1</v>
      </c>
      <c r="G11622">
        <v>12997</v>
      </c>
      <c r="H11622" t="s">
        <v>10</v>
      </c>
      <c r="I11622" t="str">
        <f>IF(AND(LEFT(OnlineRetail[[#This Row],[InvoiceNo]],1)&lt;&gt;"C",OnlineRetail[[#This Row],[CustomerID]]&lt;&gt;""),"Yes","No")</f>
        <v>Yes</v>
      </c>
      <c r="J11622" s="4">
        <f>EOMONTH(OnlineRetail[[#This Row],[InvoiceDate]],-1)+1</f>
        <v>40756</v>
      </c>
      <c r="K11622" s="6">
        <f>OnlineRetail[[#This Row],[Quantity]]*OnlineRetail[[#This Row],[UnitPrice]]</f>
        <v>6.3000000000000007</v>
      </c>
      <c r="L11622" t="str">
        <f t="shared" si="181"/>
        <v>12997|Aug-2011</v>
      </c>
    </row>
    <row r="11623" spans="1:12">
      <c r="A11623">
        <v>544843</v>
      </c>
      <c r="B11623" t="s">
        <v>211</v>
      </c>
      <c r="C11623" t="s">
        <v>50</v>
      </c>
      <c r="D11623">
        <v>14</v>
      </c>
      <c r="E11623" s="1">
        <v>40766.523611111108</v>
      </c>
      <c r="F11623">
        <v>9.9499999999999993</v>
      </c>
      <c r="G11623">
        <v>13872</v>
      </c>
      <c r="H11623" t="s">
        <v>10</v>
      </c>
      <c r="I11623" t="str">
        <f>IF(AND(LEFT(OnlineRetail[[#This Row],[InvoiceNo]],1)&lt;&gt;"C",OnlineRetail[[#This Row],[CustomerID]]&lt;&gt;""),"Yes","No")</f>
        <v>Yes</v>
      </c>
      <c r="J11623" s="4">
        <f>EOMONTH(OnlineRetail[[#This Row],[InvoiceDate]],-1)+1</f>
        <v>40756</v>
      </c>
      <c r="K11623" s="6">
        <f>OnlineRetail[[#This Row],[Quantity]]*OnlineRetail[[#This Row],[UnitPrice]]</f>
        <v>139.29999999999998</v>
      </c>
      <c r="L11623" t="str">
        <f t="shared" si="181"/>
        <v>13872|Aug-2011</v>
      </c>
    </row>
    <row r="11624" spans="1:12">
      <c r="A11624">
        <v>538495</v>
      </c>
      <c r="B11624" t="s">
        <v>258</v>
      </c>
      <c r="C11624" t="s">
        <v>16</v>
      </c>
      <c r="D11624">
        <v>16</v>
      </c>
      <c r="E11624" s="1">
        <v>40766.540277777778</v>
      </c>
      <c r="F11624">
        <v>4.95</v>
      </c>
      <c r="G11624">
        <v>13579</v>
      </c>
      <c r="H11624" t="s">
        <v>25</v>
      </c>
      <c r="I11624" t="str">
        <f>IF(AND(LEFT(OnlineRetail[[#This Row],[InvoiceNo]],1)&lt;&gt;"C",OnlineRetail[[#This Row],[CustomerID]]&lt;&gt;""),"Yes","No")</f>
        <v>Yes</v>
      </c>
      <c r="J11624" s="4">
        <f>EOMONTH(OnlineRetail[[#This Row],[InvoiceDate]],-1)+1</f>
        <v>40756</v>
      </c>
      <c r="K11624" s="6">
        <f>OnlineRetail[[#This Row],[Quantity]]*OnlineRetail[[#This Row],[UnitPrice]]</f>
        <v>79.2</v>
      </c>
      <c r="L11624" t="str">
        <f t="shared" si="181"/>
        <v>13579|Aug-2011</v>
      </c>
    </row>
    <row r="11625" spans="1:12">
      <c r="A11625">
        <v>548799</v>
      </c>
      <c r="B11625" t="s">
        <v>41</v>
      </c>
      <c r="C11625" t="s">
        <v>83</v>
      </c>
      <c r="D11625">
        <v>1</v>
      </c>
      <c r="E11625" s="1">
        <v>40766.541666666657</v>
      </c>
      <c r="F11625">
        <v>7.95</v>
      </c>
      <c r="G11625">
        <v>12573</v>
      </c>
      <c r="H11625" t="s">
        <v>10</v>
      </c>
      <c r="I11625" t="str">
        <f>IF(AND(LEFT(OnlineRetail[[#This Row],[InvoiceNo]],1)&lt;&gt;"C",OnlineRetail[[#This Row],[CustomerID]]&lt;&gt;""),"Yes","No")</f>
        <v>Yes</v>
      </c>
      <c r="J11625" s="4">
        <f>EOMONTH(OnlineRetail[[#This Row],[InvoiceDate]],-1)+1</f>
        <v>40756</v>
      </c>
      <c r="K11625" s="6">
        <f>OnlineRetail[[#This Row],[Quantity]]*OnlineRetail[[#This Row],[UnitPrice]]</f>
        <v>7.95</v>
      </c>
      <c r="L11625" t="str">
        <f t="shared" si="181"/>
        <v>12573|Aug-2011</v>
      </c>
    </row>
    <row r="11626" spans="1:12">
      <c r="A11626">
        <v>537969</v>
      </c>
      <c r="B11626" t="s">
        <v>197</v>
      </c>
      <c r="C11626" t="s">
        <v>83</v>
      </c>
      <c r="D11626">
        <v>9</v>
      </c>
      <c r="E11626" s="1">
        <v>40766.543055555558</v>
      </c>
      <c r="F11626">
        <v>7.95</v>
      </c>
      <c r="G11626">
        <v>13033</v>
      </c>
      <c r="H11626" t="s">
        <v>22</v>
      </c>
      <c r="I11626" t="str">
        <f>IF(AND(LEFT(OnlineRetail[[#This Row],[InvoiceNo]],1)&lt;&gt;"C",OnlineRetail[[#This Row],[CustomerID]]&lt;&gt;""),"Yes","No")</f>
        <v>Yes</v>
      </c>
      <c r="J11626" s="4">
        <f>EOMONTH(OnlineRetail[[#This Row],[InvoiceDate]],-1)+1</f>
        <v>40756</v>
      </c>
      <c r="K11626" s="6">
        <f>OnlineRetail[[#This Row],[Quantity]]*OnlineRetail[[#This Row],[UnitPrice]]</f>
        <v>71.55</v>
      </c>
      <c r="L11626" t="str">
        <f t="shared" si="181"/>
        <v>13033|Aug-2011</v>
      </c>
    </row>
    <row r="11627" spans="1:12">
      <c r="A11627">
        <v>549546</v>
      </c>
      <c r="B11627" t="s">
        <v>138</v>
      </c>
      <c r="C11627" t="s">
        <v>48</v>
      </c>
      <c r="D11627">
        <v>15</v>
      </c>
      <c r="E11627" s="1">
        <v>40766.54791666667</v>
      </c>
      <c r="F11627">
        <v>3.39</v>
      </c>
      <c r="G11627">
        <v>13131</v>
      </c>
      <c r="H11627" t="s">
        <v>10</v>
      </c>
      <c r="I11627" t="str">
        <f>IF(AND(LEFT(OnlineRetail[[#This Row],[InvoiceNo]],1)&lt;&gt;"C",OnlineRetail[[#This Row],[CustomerID]]&lt;&gt;""),"Yes","No")</f>
        <v>Yes</v>
      </c>
      <c r="J11627" s="4">
        <f>EOMONTH(OnlineRetail[[#This Row],[InvoiceDate]],-1)+1</f>
        <v>40756</v>
      </c>
      <c r="K11627" s="6">
        <f>OnlineRetail[[#This Row],[Quantity]]*OnlineRetail[[#This Row],[UnitPrice]]</f>
        <v>50.85</v>
      </c>
      <c r="L11627" t="str">
        <f t="shared" si="181"/>
        <v>13131|Aug-2011</v>
      </c>
    </row>
    <row r="11628" spans="1:12">
      <c r="A11628">
        <v>544129</v>
      </c>
      <c r="B11628" t="s">
        <v>159</v>
      </c>
      <c r="C11628" t="s">
        <v>39</v>
      </c>
      <c r="D11628">
        <v>22</v>
      </c>
      <c r="E11628" s="1">
        <v>40766.553472222222</v>
      </c>
      <c r="F11628">
        <v>9.9499999999999993</v>
      </c>
      <c r="G11628">
        <v>14048</v>
      </c>
      <c r="H11628" t="s">
        <v>10</v>
      </c>
      <c r="I11628" t="str">
        <f>IF(AND(LEFT(OnlineRetail[[#This Row],[InvoiceNo]],1)&lt;&gt;"C",OnlineRetail[[#This Row],[CustomerID]]&lt;&gt;""),"Yes","No")</f>
        <v>Yes</v>
      </c>
      <c r="J11628" s="4">
        <f>EOMONTH(OnlineRetail[[#This Row],[InvoiceDate]],-1)+1</f>
        <v>40756</v>
      </c>
      <c r="K11628" s="6">
        <f>OnlineRetail[[#This Row],[Quantity]]*OnlineRetail[[#This Row],[UnitPrice]]</f>
        <v>218.89999999999998</v>
      </c>
      <c r="L11628" t="str">
        <f t="shared" si="181"/>
        <v>14048|Aug-2011</v>
      </c>
    </row>
    <row r="11629" spans="1:12">
      <c r="A11629">
        <v>536435</v>
      </c>
      <c r="B11629" t="s">
        <v>181</v>
      </c>
      <c r="C11629" t="s">
        <v>27</v>
      </c>
      <c r="D11629">
        <v>14</v>
      </c>
      <c r="E11629" s="1">
        <v>40766.567361111112</v>
      </c>
      <c r="F11629">
        <v>2.1</v>
      </c>
      <c r="G11629">
        <v>13327</v>
      </c>
      <c r="H11629" t="s">
        <v>10</v>
      </c>
      <c r="I11629" t="str">
        <f>IF(AND(LEFT(OnlineRetail[[#This Row],[InvoiceNo]],1)&lt;&gt;"C",OnlineRetail[[#This Row],[CustomerID]]&lt;&gt;""),"Yes","No")</f>
        <v>Yes</v>
      </c>
      <c r="J11629" s="4">
        <f>EOMONTH(OnlineRetail[[#This Row],[InvoiceDate]],-1)+1</f>
        <v>40756</v>
      </c>
      <c r="K11629" s="6">
        <f>OnlineRetail[[#This Row],[Quantity]]*OnlineRetail[[#This Row],[UnitPrice]]</f>
        <v>29.400000000000002</v>
      </c>
      <c r="L11629" t="str">
        <f t="shared" si="181"/>
        <v>13327|Aug-2011</v>
      </c>
    </row>
    <row r="11630" spans="1:12">
      <c r="A11630">
        <v>537596</v>
      </c>
      <c r="B11630" t="s">
        <v>147</v>
      </c>
      <c r="C11630" t="s">
        <v>24</v>
      </c>
      <c r="D11630">
        <v>12</v>
      </c>
      <c r="E11630" s="1">
        <v>40766.572916666657</v>
      </c>
      <c r="F11630">
        <v>9.9499999999999993</v>
      </c>
      <c r="G11630">
        <v>14295</v>
      </c>
      <c r="H11630" t="s">
        <v>10</v>
      </c>
      <c r="I11630" t="str">
        <f>IF(AND(LEFT(OnlineRetail[[#This Row],[InvoiceNo]],1)&lt;&gt;"C",OnlineRetail[[#This Row],[CustomerID]]&lt;&gt;""),"Yes","No")</f>
        <v>Yes</v>
      </c>
      <c r="J11630" s="4">
        <f>EOMONTH(OnlineRetail[[#This Row],[InvoiceDate]],-1)+1</f>
        <v>40756</v>
      </c>
      <c r="K11630" s="6">
        <f>OnlineRetail[[#This Row],[Quantity]]*OnlineRetail[[#This Row],[UnitPrice]]</f>
        <v>119.39999999999999</v>
      </c>
      <c r="L11630" t="str">
        <f t="shared" si="181"/>
        <v>14295|Aug-2011</v>
      </c>
    </row>
    <row r="11631" spans="1:12">
      <c r="A11631">
        <v>555822</v>
      </c>
      <c r="B11631" t="s">
        <v>236</v>
      </c>
      <c r="C11631" t="s">
        <v>40</v>
      </c>
      <c r="D11631">
        <v>3</v>
      </c>
      <c r="E11631" s="1">
        <v>40766.572916666657</v>
      </c>
      <c r="F11631">
        <v>5.95</v>
      </c>
      <c r="G11631">
        <v>13758</v>
      </c>
      <c r="H11631" t="s">
        <v>10</v>
      </c>
      <c r="I11631" t="str">
        <f>IF(AND(LEFT(OnlineRetail[[#This Row],[InvoiceNo]],1)&lt;&gt;"C",OnlineRetail[[#This Row],[CustomerID]]&lt;&gt;""),"Yes","No")</f>
        <v>Yes</v>
      </c>
      <c r="J11631" s="4">
        <f>EOMONTH(OnlineRetail[[#This Row],[InvoiceDate]],-1)+1</f>
        <v>40756</v>
      </c>
      <c r="K11631" s="6">
        <f>OnlineRetail[[#This Row],[Quantity]]*OnlineRetail[[#This Row],[UnitPrice]]</f>
        <v>17.850000000000001</v>
      </c>
      <c r="L11631" t="str">
        <f t="shared" si="181"/>
        <v>13758|Aug-2011</v>
      </c>
    </row>
    <row r="11632" spans="1:12">
      <c r="A11632">
        <v>540039</v>
      </c>
      <c r="B11632" t="s">
        <v>56</v>
      </c>
      <c r="C11632" t="s">
        <v>14</v>
      </c>
      <c r="D11632">
        <v>13</v>
      </c>
      <c r="E11632" s="1">
        <v>40766.57916666667</v>
      </c>
      <c r="F11632">
        <v>4.95</v>
      </c>
      <c r="G11632">
        <v>14114</v>
      </c>
      <c r="H11632" t="s">
        <v>22</v>
      </c>
      <c r="I11632" t="str">
        <f>IF(AND(LEFT(OnlineRetail[[#This Row],[InvoiceNo]],1)&lt;&gt;"C",OnlineRetail[[#This Row],[CustomerID]]&lt;&gt;""),"Yes","No")</f>
        <v>Yes</v>
      </c>
      <c r="J11632" s="4">
        <f>EOMONTH(OnlineRetail[[#This Row],[InvoiceDate]],-1)+1</f>
        <v>40756</v>
      </c>
      <c r="K11632" s="6">
        <f>OnlineRetail[[#This Row],[Quantity]]*OnlineRetail[[#This Row],[UnitPrice]]</f>
        <v>64.350000000000009</v>
      </c>
      <c r="L11632" t="str">
        <f t="shared" si="181"/>
        <v>14114|Aug-2011</v>
      </c>
    </row>
    <row r="11633" spans="1:12">
      <c r="A11633">
        <v>543932</v>
      </c>
      <c r="B11633" t="s">
        <v>80</v>
      </c>
      <c r="C11633" t="s">
        <v>33</v>
      </c>
      <c r="D11633">
        <v>23</v>
      </c>
      <c r="E11633" s="1">
        <v>40766.600694444453</v>
      </c>
      <c r="F11633">
        <v>2.1</v>
      </c>
      <c r="G11633">
        <v>12531</v>
      </c>
      <c r="H11633" t="s">
        <v>10</v>
      </c>
      <c r="I11633" t="str">
        <f>IF(AND(LEFT(OnlineRetail[[#This Row],[InvoiceNo]],1)&lt;&gt;"C",OnlineRetail[[#This Row],[CustomerID]]&lt;&gt;""),"Yes","No")</f>
        <v>Yes</v>
      </c>
      <c r="J11633" s="4">
        <f>EOMONTH(OnlineRetail[[#This Row],[InvoiceDate]],-1)+1</f>
        <v>40756</v>
      </c>
      <c r="K11633" s="6">
        <f>OnlineRetail[[#This Row],[Quantity]]*OnlineRetail[[#This Row],[UnitPrice]]</f>
        <v>48.300000000000004</v>
      </c>
      <c r="L11633" t="str">
        <f t="shared" si="181"/>
        <v>12531|Aug-2011</v>
      </c>
    </row>
    <row r="11634" spans="1:12">
      <c r="A11634">
        <v>552328</v>
      </c>
      <c r="B11634" t="s">
        <v>57</v>
      </c>
      <c r="C11634" t="s">
        <v>9</v>
      </c>
      <c r="D11634">
        <v>14</v>
      </c>
      <c r="E11634" s="1">
        <v>40766.601388888892</v>
      </c>
      <c r="F11634">
        <v>2.1</v>
      </c>
      <c r="G11634">
        <v>12767</v>
      </c>
      <c r="H11634" t="s">
        <v>10</v>
      </c>
      <c r="I11634" t="str">
        <f>IF(AND(LEFT(OnlineRetail[[#This Row],[InvoiceNo]],1)&lt;&gt;"C",OnlineRetail[[#This Row],[CustomerID]]&lt;&gt;""),"Yes","No")</f>
        <v>Yes</v>
      </c>
      <c r="J11634" s="4">
        <f>EOMONTH(OnlineRetail[[#This Row],[InvoiceDate]],-1)+1</f>
        <v>40756</v>
      </c>
      <c r="K11634" s="6">
        <f>OnlineRetail[[#This Row],[Quantity]]*OnlineRetail[[#This Row],[UnitPrice]]</f>
        <v>29.400000000000002</v>
      </c>
      <c r="L11634" t="str">
        <f t="shared" si="181"/>
        <v>12767|Aug-2011</v>
      </c>
    </row>
    <row r="11635" spans="1:12">
      <c r="A11635">
        <v>550492</v>
      </c>
      <c r="B11635" t="s">
        <v>15</v>
      </c>
      <c r="C11635" t="s">
        <v>29</v>
      </c>
      <c r="D11635">
        <v>5</v>
      </c>
      <c r="E11635" s="1">
        <v>40766.604861111111</v>
      </c>
      <c r="F11635">
        <v>3.39</v>
      </c>
      <c r="G11635">
        <v>13651</v>
      </c>
      <c r="H11635" t="s">
        <v>10</v>
      </c>
      <c r="I11635" t="str">
        <f>IF(AND(LEFT(OnlineRetail[[#This Row],[InvoiceNo]],1)&lt;&gt;"C",OnlineRetail[[#This Row],[CustomerID]]&lt;&gt;""),"Yes","No")</f>
        <v>Yes</v>
      </c>
      <c r="J11635" s="4">
        <f>EOMONTH(OnlineRetail[[#This Row],[InvoiceDate]],-1)+1</f>
        <v>40756</v>
      </c>
      <c r="K11635" s="6">
        <f>OnlineRetail[[#This Row],[Quantity]]*OnlineRetail[[#This Row],[UnitPrice]]</f>
        <v>16.95</v>
      </c>
      <c r="L11635" t="str">
        <f t="shared" si="181"/>
        <v>13651|Aug-2011</v>
      </c>
    </row>
    <row r="11636" spans="1:12">
      <c r="A11636">
        <v>544432</v>
      </c>
      <c r="B11636" t="s">
        <v>185</v>
      </c>
      <c r="C11636" t="s">
        <v>46</v>
      </c>
      <c r="D11636">
        <v>20</v>
      </c>
      <c r="E11636" s="1">
        <v>40766.606944444437</v>
      </c>
      <c r="F11636">
        <v>2.5499999999999998</v>
      </c>
      <c r="G11636">
        <v>12729</v>
      </c>
      <c r="H11636" t="s">
        <v>36</v>
      </c>
      <c r="I11636" t="str">
        <f>IF(AND(LEFT(OnlineRetail[[#This Row],[InvoiceNo]],1)&lt;&gt;"C",OnlineRetail[[#This Row],[CustomerID]]&lt;&gt;""),"Yes","No")</f>
        <v>Yes</v>
      </c>
      <c r="J11636" s="4">
        <f>EOMONTH(OnlineRetail[[#This Row],[InvoiceDate]],-1)+1</f>
        <v>40756</v>
      </c>
      <c r="K11636" s="6">
        <f>OnlineRetail[[#This Row],[Quantity]]*OnlineRetail[[#This Row],[UnitPrice]]</f>
        <v>51</v>
      </c>
      <c r="L11636" t="str">
        <f t="shared" si="181"/>
        <v>12729|Aug-2011</v>
      </c>
    </row>
    <row r="11637" spans="1:12">
      <c r="A11637">
        <v>537684</v>
      </c>
      <c r="B11637" t="s">
        <v>92</v>
      </c>
      <c r="C11637" t="s">
        <v>29</v>
      </c>
      <c r="D11637">
        <v>9</v>
      </c>
      <c r="E11637" s="1">
        <v>40766.622916666667</v>
      </c>
      <c r="F11637">
        <v>7.95</v>
      </c>
      <c r="G11637">
        <v>14022</v>
      </c>
      <c r="H11637" t="s">
        <v>10</v>
      </c>
      <c r="I11637" t="str">
        <f>IF(AND(LEFT(OnlineRetail[[#This Row],[InvoiceNo]],1)&lt;&gt;"C",OnlineRetail[[#This Row],[CustomerID]]&lt;&gt;""),"Yes","No")</f>
        <v>Yes</v>
      </c>
      <c r="J11637" s="4">
        <f>EOMONTH(OnlineRetail[[#This Row],[InvoiceDate]],-1)+1</f>
        <v>40756</v>
      </c>
      <c r="K11637" s="6">
        <f>OnlineRetail[[#This Row],[Quantity]]*OnlineRetail[[#This Row],[UnitPrice]]</f>
        <v>71.55</v>
      </c>
      <c r="L11637" t="str">
        <f t="shared" si="181"/>
        <v>14022|Aug-2011</v>
      </c>
    </row>
    <row r="11638" spans="1:12">
      <c r="A11638">
        <v>549518</v>
      </c>
      <c r="B11638" t="s">
        <v>229</v>
      </c>
      <c r="C11638" t="s">
        <v>24</v>
      </c>
      <c r="D11638">
        <v>18</v>
      </c>
      <c r="E11638" s="1">
        <v>40766.634722222218</v>
      </c>
      <c r="F11638">
        <v>1.25</v>
      </c>
      <c r="G11638">
        <v>13847</v>
      </c>
      <c r="H11638" t="s">
        <v>10</v>
      </c>
      <c r="I11638" t="str">
        <f>IF(AND(LEFT(OnlineRetail[[#This Row],[InvoiceNo]],1)&lt;&gt;"C",OnlineRetail[[#This Row],[CustomerID]]&lt;&gt;""),"Yes","No")</f>
        <v>Yes</v>
      </c>
      <c r="J11638" s="4">
        <f>EOMONTH(OnlineRetail[[#This Row],[InvoiceDate]],-1)+1</f>
        <v>40756</v>
      </c>
      <c r="K11638" s="6">
        <f>OnlineRetail[[#This Row],[Quantity]]*OnlineRetail[[#This Row],[UnitPrice]]</f>
        <v>22.5</v>
      </c>
      <c r="L11638" t="str">
        <f t="shared" si="181"/>
        <v>13847|Aug-2011</v>
      </c>
    </row>
    <row r="11639" spans="1:12">
      <c r="A11639">
        <v>552634</v>
      </c>
      <c r="B11639" t="s">
        <v>79</v>
      </c>
      <c r="C11639" t="s">
        <v>24</v>
      </c>
      <c r="D11639">
        <v>12</v>
      </c>
      <c r="E11639" s="1">
        <v>40766.645138888889</v>
      </c>
      <c r="F11639">
        <v>5.95</v>
      </c>
      <c r="G11639">
        <v>12549</v>
      </c>
      <c r="H11639" t="s">
        <v>10</v>
      </c>
      <c r="I11639" t="str">
        <f>IF(AND(LEFT(OnlineRetail[[#This Row],[InvoiceNo]],1)&lt;&gt;"C",OnlineRetail[[#This Row],[CustomerID]]&lt;&gt;""),"Yes","No")</f>
        <v>Yes</v>
      </c>
      <c r="J11639" s="4">
        <f>EOMONTH(OnlineRetail[[#This Row],[InvoiceDate]],-1)+1</f>
        <v>40756</v>
      </c>
      <c r="K11639" s="6">
        <f>OnlineRetail[[#This Row],[Quantity]]*OnlineRetail[[#This Row],[UnitPrice]]</f>
        <v>71.400000000000006</v>
      </c>
      <c r="L11639" t="str">
        <f t="shared" si="181"/>
        <v>12549|Aug-2011</v>
      </c>
    </row>
    <row r="11640" spans="1:12">
      <c r="A11640">
        <v>551512</v>
      </c>
      <c r="B11640" t="s">
        <v>280</v>
      </c>
      <c r="C11640" t="s">
        <v>72</v>
      </c>
      <c r="D11640">
        <v>4</v>
      </c>
      <c r="E11640" s="1">
        <v>40766.652083333327</v>
      </c>
      <c r="F11640">
        <v>4.25</v>
      </c>
      <c r="G11640">
        <v>13447</v>
      </c>
      <c r="H11640" t="s">
        <v>10</v>
      </c>
      <c r="I11640" t="str">
        <f>IF(AND(LEFT(OnlineRetail[[#This Row],[InvoiceNo]],1)&lt;&gt;"C",OnlineRetail[[#This Row],[CustomerID]]&lt;&gt;""),"Yes","No")</f>
        <v>Yes</v>
      </c>
      <c r="J11640" s="4">
        <f>EOMONTH(OnlineRetail[[#This Row],[InvoiceDate]],-1)+1</f>
        <v>40756</v>
      </c>
      <c r="K11640" s="6">
        <f>OnlineRetail[[#This Row],[Quantity]]*OnlineRetail[[#This Row],[UnitPrice]]</f>
        <v>17</v>
      </c>
      <c r="L11640" t="str">
        <f t="shared" si="181"/>
        <v>13447|Aug-2011</v>
      </c>
    </row>
    <row r="11641" spans="1:12">
      <c r="A11641">
        <v>543682</v>
      </c>
      <c r="B11641" t="s">
        <v>123</v>
      </c>
      <c r="C11641" t="s">
        <v>48</v>
      </c>
      <c r="D11641">
        <v>11</v>
      </c>
      <c r="E11641" s="1">
        <v>40766.654166666667</v>
      </c>
      <c r="F11641">
        <v>2.5499999999999998</v>
      </c>
      <c r="G11641">
        <v>13694</v>
      </c>
      <c r="H11641" t="s">
        <v>36</v>
      </c>
      <c r="I11641" t="str">
        <f>IF(AND(LEFT(OnlineRetail[[#This Row],[InvoiceNo]],1)&lt;&gt;"C",OnlineRetail[[#This Row],[CustomerID]]&lt;&gt;""),"Yes","No")</f>
        <v>Yes</v>
      </c>
      <c r="J11641" s="4">
        <f>EOMONTH(OnlineRetail[[#This Row],[InvoiceDate]],-1)+1</f>
        <v>40756</v>
      </c>
      <c r="K11641" s="6">
        <f>OnlineRetail[[#This Row],[Quantity]]*OnlineRetail[[#This Row],[UnitPrice]]</f>
        <v>28.049999999999997</v>
      </c>
      <c r="L11641" t="str">
        <f t="shared" si="181"/>
        <v>13694|Aug-2011</v>
      </c>
    </row>
    <row r="11642" spans="1:12">
      <c r="A11642">
        <v>542061</v>
      </c>
      <c r="B11642" t="s">
        <v>69</v>
      </c>
      <c r="C11642" t="s">
        <v>39</v>
      </c>
      <c r="D11642">
        <v>20</v>
      </c>
      <c r="E11642" s="1">
        <v>40766.655555555553</v>
      </c>
      <c r="F11642">
        <v>3.39</v>
      </c>
      <c r="G11642">
        <v>14302</v>
      </c>
      <c r="H11642" t="s">
        <v>10</v>
      </c>
      <c r="I11642" t="str">
        <f>IF(AND(LEFT(OnlineRetail[[#This Row],[InvoiceNo]],1)&lt;&gt;"C",OnlineRetail[[#This Row],[CustomerID]]&lt;&gt;""),"Yes","No")</f>
        <v>Yes</v>
      </c>
      <c r="J11642" s="4">
        <f>EOMONTH(OnlineRetail[[#This Row],[InvoiceDate]],-1)+1</f>
        <v>40756</v>
      </c>
      <c r="K11642" s="6">
        <f>OnlineRetail[[#This Row],[Quantity]]*OnlineRetail[[#This Row],[UnitPrice]]</f>
        <v>67.8</v>
      </c>
      <c r="L11642" t="str">
        <f t="shared" si="181"/>
        <v>14302|Aug-2011</v>
      </c>
    </row>
    <row r="11643" spans="1:12">
      <c r="A11643">
        <v>538131</v>
      </c>
      <c r="B11643" t="s">
        <v>113</v>
      </c>
      <c r="C11643" t="s">
        <v>39</v>
      </c>
      <c r="D11643">
        <v>15</v>
      </c>
      <c r="E11643" s="1">
        <v>40766.658333333333</v>
      </c>
      <c r="F11643">
        <v>2.5499999999999998</v>
      </c>
      <c r="G11643">
        <v>14235</v>
      </c>
      <c r="H11643" t="s">
        <v>121</v>
      </c>
      <c r="I11643" t="str">
        <f>IF(AND(LEFT(OnlineRetail[[#This Row],[InvoiceNo]],1)&lt;&gt;"C",OnlineRetail[[#This Row],[CustomerID]]&lt;&gt;""),"Yes","No")</f>
        <v>Yes</v>
      </c>
      <c r="J11643" s="4">
        <f>EOMONTH(OnlineRetail[[#This Row],[InvoiceDate]],-1)+1</f>
        <v>40756</v>
      </c>
      <c r="K11643" s="6">
        <f>OnlineRetail[[#This Row],[Quantity]]*OnlineRetail[[#This Row],[UnitPrice]]</f>
        <v>38.25</v>
      </c>
      <c r="L11643" t="str">
        <f t="shared" si="181"/>
        <v>14235|Aug-2011</v>
      </c>
    </row>
    <row r="11644" spans="1:12">
      <c r="A11644">
        <v>552631</v>
      </c>
      <c r="B11644" t="s">
        <v>153</v>
      </c>
      <c r="C11644" t="s">
        <v>33</v>
      </c>
      <c r="D11644">
        <v>16</v>
      </c>
      <c r="E11644" s="1">
        <v>40766.67083333333</v>
      </c>
      <c r="F11644">
        <v>2.5499999999999998</v>
      </c>
      <c r="G11644">
        <v>14294</v>
      </c>
      <c r="H11644" t="s">
        <v>10</v>
      </c>
      <c r="I11644" t="str">
        <f>IF(AND(LEFT(OnlineRetail[[#This Row],[InvoiceNo]],1)&lt;&gt;"C",OnlineRetail[[#This Row],[CustomerID]]&lt;&gt;""),"Yes","No")</f>
        <v>Yes</v>
      </c>
      <c r="J11644" s="4">
        <f>EOMONTH(OnlineRetail[[#This Row],[InvoiceDate]],-1)+1</f>
        <v>40756</v>
      </c>
      <c r="K11644" s="6">
        <f>OnlineRetail[[#This Row],[Quantity]]*OnlineRetail[[#This Row],[UnitPrice]]</f>
        <v>40.799999999999997</v>
      </c>
      <c r="L11644" t="str">
        <f t="shared" si="181"/>
        <v>14294|Aug-2011</v>
      </c>
    </row>
    <row r="11645" spans="1:12">
      <c r="A11645">
        <v>545666</v>
      </c>
      <c r="B11645" t="s">
        <v>56</v>
      </c>
      <c r="C11645" t="s">
        <v>46</v>
      </c>
      <c r="D11645">
        <v>18</v>
      </c>
      <c r="E11645" s="1">
        <v>40766.677083333343</v>
      </c>
      <c r="F11645">
        <v>4.95</v>
      </c>
      <c r="G11645">
        <v>13622</v>
      </c>
      <c r="H11645" t="s">
        <v>10</v>
      </c>
      <c r="I11645" t="str">
        <f>IF(AND(LEFT(OnlineRetail[[#This Row],[InvoiceNo]],1)&lt;&gt;"C",OnlineRetail[[#This Row],[CustomerID]]&lt;&gt;""),"Yes","No")</f>
        <v>Yes</v>
      </c>
      <c r="J11645" s="4">
        <f>EOMONTH(OnlineRetail[[#This Row],[InvoiceDate]],-1)+1</f>
        <v>40756</v>
      </c>
      <c r="K11645" s="6">
        <f>OnlineRetail[[#This Row],[Quantity]]*OnlineRetail[[#This Row],[UnitPrice]]</f>
        <v>89.100000000000009</v>
      </c>
      <c r="L11645" t="str">
        <f t="shared" si="181"/>
        <v>13622|Aug-2011</v>
      </c>
    </row>
    <row r="11646" spans="1:12">
      <c r="A11646">
        <v>538357</v>
      </c>
      <c r="B11646" t="s">
        <v>161</v>
      </c>
      <c r="C11646" t="s">
        <v>83</v>
      </c>
      <c r="D11646">
        <v>9</v>
      </c>
      <c r="E11646" s="1">
        <v>40766.678472222222</v>
      </c>
      <c r="F11646">
        <v>9.9499999999999993</v>
      </c>
      <c r="G11646">
        <v>13981</v>
      </c>
      <c r="H11646" t="s">
        <v>10</v>
      </c>
      <c r="I11646" t="str">
        <f>IF(AND(LEFT(OnlineRetail[[#This Row],[InvoiceNo]],1)&lt;&gt;"C",OnlineRetail[[#This Row],[CustomerID]]&lt;&gt;""),"Yes","No")</f>
        <v>Yes</v>
      </c>
      <c r="J11646" s="4">
        <f>EOMONTH(OnlineRetail[[#This Row],[InvoiceDate]],-1)+1</f>
        <v>40756</v>
      </c>
      <c r="K11646" s="6">
        <f>OnlineRetail[[#This Row],[Quantity]]*OnlineRetail[[#This Row],[UnitPrice]]</f>
        <v>89.55</v>
      </c>
      <c r="L11646" t="str">
        <f t="shared" si="181"/>
        <v>13981|Aug-2011</v>
      </c>
    </row>
    <row r="11647" spans="1:12">
      <c r="A11647">
        <v>544242</v>
      </c>
      <c r="B11647" t="s">
        <v>51</v>
      </c>
      <c r="C11647" t="s">
        <v>50</v>
      </c>
      <c r="D11647">
        <v>3</v>
      </c>
      <c r="E11647" s="1">
        <v>40766.691666666673</v>
      </c>
      <c r="F11647">
        <v>1.25</v>
      </c>
      <c r="G11647">
        <v>12500</v>
      </c>
      <c r="H11647" t="s">
        <v>10</v>
      </c>
      <c r="I11647" t="str">
        <f>IF(AND(LEFT(OnlineRetail[[#This Row],[InvoiceNo]],1)&lt;&gt;"C",OnlineRetail[[#This Row],[CustomerID]]&lt;&gt;""),"Yes","No")</f>
        <v>Yes</v>
      </c>
      <c r="J11647" s="4">
        <f>EOMONTH(OnlineRetail[[#This Row],[InvoiceDate]],-1)+1</f>
        <v>40756</v>
      </c>
      <c r="K11647" s="6">
        <f>OnlineRetail[[#This Row],[Quantity]]*OnlineRetail[[#This Row],[UnitPrice]]</f>
        <v>3.75</v>
      </c>
      <c r="L11647" t="str">
        <f t="shared" si="181"/>
        <v>12500|Aug-2011</v>
      </c>
    </row>
    <row r="11648" spans="1:12">
      <c r="A11648">
        <v>552908</v>
      </c>
      <c r="B11648" t="s">
        <v>106</v>
      </c>
      <c r="C11648" t="s">
        <v>72</v>
      </c>
      <c r="D11648">
        <v>13</v>
      </c>
      <c r="E11648" s="1">
        <v>40766.697222222218</v>
      </c>
      <c r="F11648">
        <v>3.39</v>
      </c>
      <c r="G11648">
        <v>13981</v>
      </c>
      <c r="H11648" t="s">
        <v>10</v>
      </c>
      <c r="I11648" t="str">
        <f>IF(AND(LEFT(OnlineRetail[[#This Row],[InvoiceNo]],1)&lt;&gt;"C",OnlineRetail[[#This Row],[CustomerID]]&lt;&gt;""),"Yes","No")</f>
        <v>Yes</v>
      </c>
      <c r="J11648" s="4">
        <f>EOMONTH(OnlineRetail[[#This Row],[InvoiceDate]],-1)+1</f>
        <v>40756</v>
      </c>
      <c r="K11648" s="6">
        <f>OnlineRetail[[#This Row],[Quantity]]*OnlineRetail[[#This Row],[UnitPrice]]</f>
        <v>44.07</v>
      </c>
      <c r="L11648" t="str">
        <f t="shared" si="181"/>
        <v>13981|Aug-2011</v>
      </c>
    </row>
    <row r="11649" spans="1:12">
      <c r="A11649">
        <v>536953</v>
      </c>
      <c r="B11649" t="s">
        <v>143</v>
      </c>
      <c r="C11649" t="s">
        <v>24</v>
      </c>
      <c r="D11649">
        <v>9</v>
      </c>
      <c r="E11649" s="1">
        <v>40766.700694444437</v>
      </c>
      <c r="F11649">
        <v>3.39</v>
      </c>
      <c r="G11649">
        <v>14014</v>
      </c>
      <c r="H11649" t="s">
        <v>10</v>
      </c>
      <c r="I11649" t="str">
        <f>IF(AND(LEFT(OnlineRetail[[#This Row],[InvoiceNo]],1)&lt;&gt;"C",OnlineRetail[[#This Row],[CustomerID]]&lt;&gt;""),"Yes","No")</f>
        <v>Yes</v>
      </c>
      <c r="J11649" s="4">
        <f>EOMONTH(OnlineRetail[[#This Row],[InvoiceDate]],-1)+1</f>
        <v>40756</v>
      </c>
      <c r="K11649" s="6">
        <f>OnlineRetail[[#This Row],[Quantity]]*OnlineRetail[[#This Row],[UnitPrice]]</f>
        <v>30.51</v>
      </c>
      <c r="L11649" t="str">
        <f t="shared" si="181"/>
        <v>14014|Aug-2011</v>
      </c>
    </row>
    <row r="11650" spans="1:12">
      <c r="A11650">
        <v>556232</v>
      </c>
      <c r="B11650" t="s">
        <v>122</v>
      </c>
      <c r="C11650" t="s">
        <v>9</v>
      </c>
      <c r="D11650">
        <v>16</v>
      </c>
      <c r="E11650" s="1">
        <v>40766.708333333343</v>
      </c>
      <c r="F11650">
        <v>4.95</v>
      </c>
      <c r="G11650">
        <v>13521</v>
      </c>
      <c r="H11650" t="s">
        <v>10</v>
      </c>
      <c r="I11650" t="str">
        <f>IF(AND(LEFT(OnlineRetail[[#This Row],[InvoiceNo]],1)&lt;&gt;"C",OnlineRetail[[#This Row],[CustomerID]]&lt;&gt;""),"Yes","No")</f>
        <v>Yes</v>
      </c>
      <c r="J11650" s="4">
        <f>EOMONTH(OnlineRetail[[#This Row],[InvoiceDate]],-1)+1</f>
        <v>40756</v>
      </c>
      <c r="K11650" s="6">
        <f>OnlineRetail[[#This Row],[Quantity]]*OnlineRetail[[#This Row],[UnitPrice]]</f>
        <v>79.2</v>
      </c>
      <c r="L11650" t="str">
        <f t="shared" ref="L11650:L11713" si="182">IF(I11650="Yes",G11650&amp;"|"&amp;TEXT(J11650,"mmm-yyyy"),"")</f>
        <v>13521|Aug-2011</v>
      </c>
    </row>
    <row r="11651" spans="1:12">
      <c r="A11651">
        <v>547358</v>
      </c>
      <c r="B11651" t="s">
        <v>168</v>
      </c>
      <c r="C11651" t="s">
        <v>83</v>
      </c>
      <c r="D11651">
        <v>15</v>
      </c>
      <c r="E11651" s="1">
        <v>40766.709722222222</v>
      </c>
      <c r="F11651">
        <v>1.25</v>
      </c>
      <c r="G11651">
        <v>13867</v>
      </c>
      <c r="H11651" t="s">
        <v>10</v>
      </c>
      <c r="I11651" t="str">
        <f>IF(AND(LEFT(OnlineRetail[[#This Row],[InvoiceNo]],1)&lt;&gt;"C",OnlineRetail[[#This Row],[CustomerID]]&lt;&gt;""),"Yes","No")</f>
        <v>Yes</v>
      </c>
      <c r="J11651" s="4">
        <f>EOMONTH(OnlineRetail[[#This Row],[InvoiceDate]],-1)+1</f>
        <v>40756</v>
      </c>
      <c r="K11651" s="6">
        <f>OnlineRetail[[#This Row],[Quantity]]*OnlineRetail[[#This Row],[UnitPrice]]</f>
        <v>18.75</v>
      </c>
      <c r="L11651" t="str">
        <f t="shared" si="182"/>
        <v>13867|Aug-2011</v>
      </c>
    </row>
    <row r="11652" spans="1:12">
      <c r="A11652">
        <v>546080</v>
      </c>
      <c r="B11652" t="s">
        <v>82</v>
      </c>
      <c r="C11652" t="s">
        <v>21</v>
      </c>
      <c r="D11652">
        <v>4</v>
      </c>
      <c r="E11652" s="1">
        <v>40766.722222222219</v>
      </c>
      <c r="F11652">
        <v>1.65</v>
      </c>
      <c r="G11652">
        <v>13034</v>
      </c>
      <c r="H11652" t="s">
        <v>31</v>
      </c>
      <c r="I11652" t="str">
        <f>IF(AND(LEFT(OnlineRetail[[#This Row],[InvoiceNo]],1)&lt;&gt;"C",OnlineRetail[[#This Row],[CustomerID]]&lt;&gt;""),"Yes","No")</f>
        <v>Yes</v>
      </c>
      <c r="J11652" s="4">
        <f>EOMONTH(OnlineRetail[[#This Row],[InvoiceDate]],-1)+1</f>
        <v>40756</v>
      </c>
      <c r="K11652" s="6">
        <f>OnlineRetail[[#This Row],[Quantity]]*OnlineRetail[[#This Row],[UnitPrice]]</f>
        <v>6.6</v>
      </c>
      <c r="L11652" t="str">
        <f t="shared" si="182"/>
        <v>13034|Aug-2011</v>
      </c>
    </row>
    <row r="11653" spans="1:12">
      <c r="A11653">
        <v>549689</v>
      </c>
      <c r="B11653" t="s">
        <v>265</v>
      </c>
      <c r="C11653" t="s">
        <v>83</v>
      </c>
      <c r="D11653">
        <v>1</v>
      </c>
      <c r="E11653" s="1">
        <v>40766.730555555558</v>
      </c>
      <c r="F11653">
        <v>4.95</v>
      </c>
      <c r="G11653">
        <v>12630</v>
      </c>
      <c r="H11653" t="s">
        <v>36</v>
      </c>
      <c r="I11653" t="str">
        <f>IF(AND(LEFT(OnlineRetail[[#This Row],[InvoiceNo]],1)&lt;&gt;"C",OnlineRetail[[#This Row],[CustomerID]]&lt;&gt;""),"Yes","No")</f>
        <v>Yes</v>
      </c>
      <c r="J11653" s="4">
        <f>EOMONTH(OnlineRetail[[#This Row],[InvoiceDate]],-1)+1</f>
        <v>40756</v>
      </c>
      <c r="K11653" s="6">
        <f>OnlineRetail[[#This Row],[Quantity]]*OnlineRetail[[#This Row],[UnitPrice]]</f>
        <v>4.95</v>
      </c>
      <c r="L11653" t="str">
        <f t="shared" si="182"/>
        <v>12630|Aug-2011</v>
      </c>
    </row>
    <row r="11654" spans="1:12">
      <c r="A11654">
        <v>551794</v>
      </c>
      <c r="B11654" t="s">
        <v>281</v>
      </c>
      <c r="C11654" t="s">
        <v>48</v>
      </c>
      <c r="D11654">
        <v>24</v>
      </c>
      <c r="E11654" s="1">
        <v>40766.73333333333</v>
      </c>
      <c r="F11654">
        <v>1.25</v>
      </c>
      <c r="G11654">
        <v>13082</v>
      </c>
      <c r="H11654" t="s">
        <v>10</v>
      </c>
      <c r="I11654" t="str">
        <f>IF(AND(LEFT(OnlineRetail[[#This Row],[InvoiceNo]],1)&lt;&gt;"C",OnlineRetail[[#This Row],[CustomerID]]&lt;&gt;""),"Yes","No")</f>
        <v>Yes</v>
      </c>
      <c r="J11654" s="4">
        <f>EOMONTH(OnlineRetail[[#This Row],[InvoiceDate]],-1)+1</f>
        <v>40756</v>
      </c>
      <c r="K11654" s="6">
        <f>OnlineRetail[[#This Row],[Quantity]]*OnlineRetail[[#This Row],[UnitPrice]]</f>
        <v>30</v>
      </c>
      <c r="L11654" t="str">
        <f t="shared" si="182"/>
        <v>13082|Aug-2011</v>
      </c>
    </row>
    <row r="11655" spans="1:12">
      <c r="A11655">
        <v>554803</v>
      </c>
      <c r="B11655" t="s">
        <v>245</v>
      </c>
      <c r="C11655" t="s">
        <v>9</v>
      </c>
      <c r="D11655">
        <v>19</v>
      </c>
      <c r="E11655" s="1">
        <v>40766.736805555563</v>
      </c>
      <c r="F11655">
        <v>2.1</v>
      </c>
      <c r="G11655">
        <v>12394</v>
      </c>
      <c r="H11655" t="s">
        <v>10</v>
      </c>
      <c r="I11655" t="str">
        <f>IF(AND(LEFT(OnlineRetail[[#This Row],[InvoiceNo]],1)&lt;&gt;"C",OnlineRetail[[#This Row],[CustomerID]]&lt;&gt;""),"Yes","No")</f>
        <v>Yes</v>
      </c>
      <c r="J11655" s="4">
        <f>EOMONTH(OnlineRetail[[#This Row],[InvoiceDate]],-1)+1</f>
        <v>40756</v>
      </c>
      <c r="K11655" s="6">
        <f>OnlineRetail[[#This Row],[Quantity]]*OnlineRetail[[#This Row],[UnitPrice]]</f>
        <v>39.9</v>
      </c>
      <c r="L11655" t="str">
        <f t="shared" si="182"/>
        <v>12394|Aug-2011</v>
      </c>
    </row>
    <row r="11656" spans="1:12">
      <c r="A11656">
        <v>547372</v>
      </c>
      <c r="B11656" t="s">
        <v>168</v>
      </c>
      <c r="C11656" t="s">
        <v>33</v>
      </c>
      <c r="D11656">
        <v>13</v>
      </c>
      <c r="E11656" s="1">
        <v>40766.740972222222</v>
      </c>
      <c r="F11656">
        <v>2.1</v>
      </c>
      <c r="G11656">
        <v>13265</v>
      </c>
      <c r="H11656" t="s">
        <v>10</v>
      </c>
      <c r="I11656" t="str">
        <f>IF(AND(LEFT(OnlineRetail[[#This Row],[InvoiceNo]],1)&lt;&gt;"C",OnlineRetail[[#This Row],[CustomerID]]&lt;&gt;""),"Yes","No")</f>
        <v>Yes</v>
      </c>
      <c r="J11656" s="4">
        <f>EOMONTH(OnlineRetail[[#This Row],[InvoiceDate]],-1)+1</f>
        <v>40756</v>
      </c>
      <c r="K11656" s="6">
        <f>OnlineRetail[[#This Row],[Quantity]]*OnlineRetail[[#This Row],[UnitPrice]]</f>
        <v>27.3</v>
      </c>
      <c r="L11656" t="str">
        <f t="shared" si="182"/>
        <v>13265|Aug-2011</v>
      </c>
    </row>
    <row r="11657" spans="1:12">
      <c r="A11657">
        <v>538342</v>
      </c>
      <c r="B11657" t="s">
        <v>170</v>
      </c>
      <c r="C11657" t="s">
        <v>14</v>
      </c>
      <c r="D11657">
        <v>17</v>
      </c>
      <c r="E11657" s="1">
        <v>40766.742361111108</v>
      </c>
      <c r="F11657">
        <v>2.5499999999999998</v>
      </c>
      <c r="G11657">
        <v>13164</v>
      </c>
      <c r="H11657" t="s">
        <v>10</v>
      </c>
      <c r="I11657" t="str">
        <f>IF(AND(LEFT(OnlineRetail[[#This Row],[InvoiceNo]],1)&lt;&gt;"C",OnlineRetail[[#This Row],[CustomerID]]&lt;&gt;""),"Yes","No")</f>
        <v>Yes</v>
      </c>
      <c r="J11657" s="4">
        <f>EOMONTH(OnlineRetail[[#This Row],[InvoiceDate]],-1)+1</f>
        <v>40756</v>
      </c>
      <c r="K11657" s="6">
        <f>OnlineRetail[[#This Row],[Quantity]]*OnlineRetail[[#This Row],[UnitPrice]]</f>
        <v>43.349999999999994</v>
      </c>
      <c r="L11657" t="str">
        <f t="shared" si="182"/>
        <v>13164|Aug-2011</v>
      </c>
    </row>
    <row r="11658" spans="1:12">
      <c r="A11658">
        <v>536412</v>
      </c>
      <c r="B11658" t="s">
        <v>86</v>
      </c>
      <c r="C11658" t="s">
        <v>53</v>
      </c>
      <c r="D11658">
        <v>22</v>
      </c>
      <c r="E11658" s="1">
        <v>40766.743055555547</v>
      </c>
      <c r="F11658">
        <v>2.1</v>
      </c>
      <c r="G11658">
        <v>12444</v>
      </c>
      <c r="H11658" t="s">
        <v>10</v>
      </c>
      <c r="I11658" t="str">
        <f>IF(AND(LEFT(OnlineRetail[[#This Row],[InvoiceNo]],1)&lt;&gt;"C",OnlineRetail[[#This Row],[CustomerID]]&lt;&gt;""),"Yes","No")</f>
        <v>Yes</v>
      </c>
      <c r="J11658" s="4">
        <f>EOMONTH(OnlineRetail[[#This Row],[InvoiceDate]],-1)+1</f>
        <v>40756</v>
      </c>
      <c r="K11658" s="6">
        <f>OnlineRetail[[#This Row],[Quantity]]*OnlineRetail[[#This Row],[UnitPrice]]</f>
        <v>46.2</v>
      </c>
      <c r="L11658" t="str">
        <f t="shared" si="182"/>
        <v>12444|Aug-2011</v>
      </c>
    </row>
    <row r="11659" spans="1:12">
      <c r="A11659">
        <v>541531</v>
      </c>
      <c r="B11659" t="s">
        <v>105</v>
      </c>
      <c r="C11659" t="s">
        <v>16</v>
      </c>
      <c r="D11659">
        <v>18</v>
      </c>
      <c r="E11659" s="1">
        <v>40766.761111111111</v>
      </c>
      <c r="F11659">
        <v>7.95</v>
      </c>
      <c r="G11659">
        <v>13647</v>
      </c>
      <c r="H11659" t="s">
        <v>36</v>
      </c>
      <c r="I11659" t="str">
        <f>IF(AND(LEFT(OnlineRetail[[#This Row],[InvoiceNo]],1)&lt;&gt;"C",OnlineRetail[[#This Row],[CustomerID]]&lt;&gt;""),"Yes","No")</f>
        <v>Yes</v>
      </c>
      <c r="J11659" s="4">
        <f>EOMONTH(OnlineRetail[[#This Row],[InvoiceDate]],-1)+1</f>
        <v>40756</v>
      </c>
      <c r="K11659" s="6">
        <f>OnlineRetail[[#This Row],[Quantity]]*OnlineRetail[[#This Row],[UnitPrice]]</f>
        <v>143.1</v>
      </c>
      <c r="L11659" t="str">
        <f t="shared" si="182"/>
        <v>13647|Aug-2011</v>
      </c>
    </row>
    <row r="11660" spans="1:12">
      <c r="A11660">
        <v>537842</v>
      </c>
      <c r="B11660" t="s">
        <v>163</v>
      </c>
      <c r="C11660" t="s">
        <v>40</v>
      </c>
      <c r="D11660">
        <v>4</v>
      </c>
      <c r="E11660" s="1">
        <v>40766.771527777782</v>
      </c>
      <c r="F11660">
        <v>4.95</v>
      </c>
      <c r="G11660">
        <v>13116</v>
      </c>
      <c r="H11660" t="s">
        <v>10</v>
      </c>
      <c r="I11660" t="str">
        <f>IF(AND(LEFT(OnlineRetail[[#This Row],[InvoiceNo]],1)&lt;&gt;"C",OnlineRetail[[#This Row],[CustomerID]]&lt;&gt;""),"Yes","No")</f>
        <v>Yes</v>
      </c>
      <c r="J11660" s="4">
        <f>EOMONTH(OnlineRetail[[#This Row],[InvoiceDate]],-1)+1</f>
        <v>40756</v>
      </c>
      <c r="K11660" s="6">
        <f>OnlineRetail[[#This Row],[Quantity]]*OnlineRetail[[#This Row],[UnitPrice]]</f>
        <v>19.8</v>
      </c>
      <c r="L11660" t="str">
        <f t="shared" si="182"/>
        <v>13116|Aug-2011</v>
      </c>
    </row>
    <row r="11661" spans="1:12">
      <c r="A11661">
        <v>537609</v>
      </c>
      <c r="B11661" t="s">
        <v>229</v>
      </c>
      <c r="C11661" t="s">
        <v>48</v>
      </c>
      <c r="D11661">
        <v>24</v>
      </c>
      <c r="E11661" s="1">
        <v>40766.771527777782</v>
      </c>
      <c r="F11661">
        <v>5.95</v>
      </c>
      <c r="G11661">
        <v>13617</v>
      </c>
      <c r="H11661" t="s">
        <v>10</v>
      </c>
      <c r="I11661" t="str">
        <f>IF(AND(LEFT(OnlineRetail[[#This Row],[InvoiceNo]],1)&lt;&gt;"C",OnlineRetail[[#This Row],[CustomerID]]&lt;&gt;""),"Yes","No")</f>
        <v>Yes</v>
      </c>
      <c r="J11661" s="4">
        <f>EOMONTH(OnlineRetail[[#This Row],[InvoiceDate]],-1)+1</f>
        <v>40756</v>
      </c>
      <c r="K11661" s="6">
        <f>OnlineRetail[[#This Row],[Quantity]]*OnlineRetail[[#This Row],[UnitPrice]]</f>
        <v>142.80000000000001</v>
      </c>
      <c r="L11661" t="str">
        <f t="shared" si="182"/>
        <v>13617|Aug-2011</v>
      </c>
    </row>
    <row r="11662" spans="1:12">
      <c r="A11662">
        <v>554589</v>
      </c>
      <c r="B11662" t="s">
        <v>223</v>
      </c>
      <c r="C11662" t="s">
        <v>19</v>
      </c>
      <c r="D11662">
        <v>16</v>
      </c>
      <c r="E11662" s="1">
        <v>40766.790277777778</v>
      </c>
      <c r="F11662">
        <v>2.1</v>
      </c>
      <c r="G11662">
        <v>12394</v>
      </c>
      <c r="H11662" t="s">
        <v>10</v>
      </c>
      <c r="I11662" t="str">
        <f>IF(AND(LEFT(OnlineRetail[[#This Row],[InvoiceNo]],1)&lt;&gt;"C",OnlineRetail[[#This Row],[CustomerID]]&lt;&gt;""),"Yes","No")</f>
        <v>Yes</v>
      </c>
      <c r="J11662" s="4">
        <f>EOMONTH(OnlineRetail[[#This Row],[InvoiceDate]],-1)+1</f>
        <v>40756</v>
      </c>
      <c r="K11662" s="6">
        <f>OnlineRetail[[#This Row],[Quantity]]*OnlineRetail[[#This Row],[UnitPrice]]</f>
        <v>33.6</v>
      </c>
      <c r="L11662" t="str">
        <f t="shared" si="182"/>
        <v>12394|Aug-2011</v>
      </c>
    </row>
    <row r="11663" spans="1:12">
      <c r="A11663">
        <v>556275</v>
      </c>
      <c r="B11663" t="s">
        <v>196</v>
      </c>
      <c r="C11663" t="s">
        <v>14</v>
      </c>
      <c r="D11663">
        <v>19</v>
      </c>
      <c r="E11663" s="1">
        <v>40766.790972222218</v>
      </c>
      <c r="F11663">
        <v>2.1</v>
      </c>
      <c r="G11663">
        <v>12863</v>
      </c>
      <c r="H11663" t="s">
        <v>10</v>
      </c>
      <c r="I11663" t="str">
        <f>IF(AND(LEFT(OnlineRetail[[#This Row],[InvoiceNo]],1)&lt;&gt;"C",OnlineRetail[[#This Row],[CustomerID]]&lt;&gt;""),"Yes","No")</f>
        <v>Yes</v>
      </c>
      <c r="J11663" s="4">
        <f>EOMONTH(OnlineRetail[[#This Row],[InvoiceDate]],-1)+1</f>
        <v>40756</v>
      </c>
      <c r="K11663" s="6">
        <f>OnlineRetail[[#This Row],[Quantity]]*OnlineRetail[[#This Row],[UnitPrice]]</f>
        <v>39.9</v>
      </c>
      <c r="L11663" t="str">
        <f t="shared" si="182"/>
        <v>12863|Aug-2011</v>
      </c>
    </row>
    <row r="11664" spans="1:12">
      <c r="A11664">
        <v>550238</v>
      </c>
      <c r="B11664" t="s">
        <v>85</v>
      </c>
      <c r="C11664" t="s">
        <v>48</v>
      </c>
      <c r="D11664">
        <v>8</v>
      </c>
      <c r="E11664" s="1">
        <v>40766.793055555558</v>
      </c>
      <c r="F11664">
        <v>4.25</v>
      </c>
      <c r="G11664">
        <v>12730</v>
      </c>
      <c r="H11664" t="s">
        <v>25</v>
      </c>
      <c r="I11664" t="str">
        <f>IF(AND(LEFT(OnlineRetail[[#This Row],[InvoiceNo]],1)&lt;&gt;"C",OnlineRetail[[#This Row],[CustomerID]]&lt;&gt;""),"Yes","No")</f>
        <v>Yes</v>
      </c>
      <c r="J11664" s="4">
        <f>EOMONTH(OnlineRetail[[#This Row],[InvoiceDate]],-1)+1</f>
        <v>40756</v>
      </c>
      <c r="K11664" s="6">
        <f>OnlineRetail[[#This Row],[Quantity]]*OnlineRetail[[#This Row],[UnitPrice]]</f>
        <v>34</v>
      </c>
      <c r="L11664" t="str">
        <f t="shared" si="182"/>
        <v>12730|Aug-2011</v>
      </c>
    </row>
    <row r="11665" spans="1:12">
      <c r="A11665">
        <v>546291</v>
      </c>
      <c r="B11665" t="s">
        <v>154</v>
      </c>
      <c r="C11665" t="s">
        <v>19</v>
      </c>
      <c r="D11665">
        <v>22</v>
      </c>
      <c r="E11665" s="1">
        <v>40766.798611111109</v>
      </c>
      <c r="F11665">
        <v>1.65</v>
      </c>
      <c r="G11665">
        <v>12605</v>
      </c>
      <c r="H11665" t="s">
        <v>10</v>
      </c>
      <c r="I11665" t="str">
        <f>IF(AND(LEFT(OnlineRetail[[#This Row],[InvoiceNo]],1)&lt;&gt;"C",OnlineRetail[[#This Row],[CustomerID]]&lt;&gt;""),"Yes","No")</f>
        <v>Yes</v>
      </c>
      <c r="J11665" s="4">
        <f>EOMONTH(OnlineRetail[[#This Row],[InvoiceDate]],-1)+1</f>
        <v>40756</v>
      </c>
      <c r="K11665" s="6">
        <f>OnlineRetail[[#This Row],[Quantity]]*OnlineRetail[[#This Row],[UnitPrice]]</f>
        <v>36.299999999999997</v>
      </c>
      <c r="L11665" t="str">
        <f t="shared" si="182"/>
        <v>12605|Aug-2011</v>
      </c>
    </row>
    <row r="11666" spans="1:12">
      <c r="A11666">
        <v>545118</v>
      </c>
      <c r="B11666" t="s">
        <v>171</v>
      </c>
      <c r="C11666" t="s">
        <v>24</v>
      </c>
      <c r="D11666">
        <v>15</v>
      </c>
      <c r="E11666" s="1">
        <v>40766.829861111109</v>
      </c>
      <c r="F11666">
        <v>0.85</v>
      </c>
      <c r="G11666">
        <v>12441</v>
      </c>
      <c r="H11666" t="s">
        <v>10</v>
      </c>
      <c r="I11666" t="str">
        <f>IF(AND(LEFT(OnlineRetail[[#This Row],[InvoiceNo]],1)&lt;&gt;"C",OnlineRetail[[#This Row],[CustomerID]]&lt;&gt;""),"Yes","No")</f>
        <v>Yes</v>
      </c>
      <c r="J11666" s="4">
        <f>EOMONTH(OnlineRetail[[#This Row],[InvoiceDate]],-1)+1</f>
        <v>40756</v>
      </c>
      <c r="K11666" s="6">
        <f>OnlineRetail[[#This Row],[Quantity]]*OnlineRetail[[#This Row],[UnitPrice]]</f>
        <v>12.75</v>
      </c>
      <c r="L11666" t="str">
        <f t="shared" si="182"/>
        <v>12441|Aug-2011</v>
      </c>
    </row>
    <row r="11667" spans="1:12">
      <c r="A11667">
        <v>550279</v>
      </c>
      <c r="B11667" t="s">
        <v>136</v>
      </c>
      <c r="C11667" t="s">
        <v>72</v>
      </c>
      <c r="D11667">
        <v>24</v>
      </c>
      <c r="E11667" s="1">
        <v>40766.830555555563</v>
      </c>
      <c r="F11667">
        <v>7.95</v>
      </c>
      <c r="G11667">
        <v>12653</v>
      </c>
      <c r="H11667" t="s">
        <v>10</v>
      </c>
      <c r="I11667" t="str">
        <f>IF(AND(LEFT(OnlineRetail[[#This Row],[InvoiceNo]],1)&lt;&gt;"C",OnlineRetail[[#This Row],[CustomerID]]&lt;&gt;""),"Yes","No")</f>
        <v>Yes</v>
      </c>
      <c r="J11667" s="4">
        <f>EOMONTH(OnlineRetail[[#This Row],[InvoiceDate]],-1)+1</f>
        <v>40756</v>
      </c>
      <c r="K11667" s="6">
        <f>OnlineRetail[[#This Row],[Quantity]]*OnlineRetail[[#This Row],[UnitPrice]]</f>
        <v>190.8</v>
      </c>
      <c r="L11667" t="str">
        <f t="shared" si="182"/>
        <v>12653|Aug-2011</v>
      </c>
    </row>
    <row r="11668" spans="1:12">
      <c r="A11668">
        <v>549559</v>
      </c>
      <c r="B11668" t="s">
        <v>92</v>
      </c>
      <c r="C11668" t="s">
        <v>14</v>
      </c>
      <c r="D11668">
        <v>21</v>
      </c>
      <c r="E11668" s="1">
        <v>40766.830555555563</v>
      </c>
      <c r="F11668">
        <v>0.85</v>
      </c>
      <c r="G11668">
        <v>14022</v>
      </c>
      <c r="H11668" t="s">
        <v>17</v>
      </c>
      <c r="I11668" t="str">
        <f>IF(AND(LEFT(OnlineRetail[[#This Row],[InvoiceNo]],1)&lt;&gt;"C",OnlineRetail[[#This Row],[CustomerID]]&lt;&gt;""),"Yes","No")</f>
        <v>Yes</v>
      </c>
      <c r="J11668" s="4">
        <f>EOMONTH(OnlineRetail[[#This Row],[InvoiceDate]],-1)+1</f>
        <v>40756</v>
      </c>
      <c r="K11668" s="6">
        <f>OnlineRetail[[#This Row],[Quantity]]*OnlineRetail[[#This Row],[UnitPrice]]</f>
        <v>17.849999999999998</v>
      </c>
      <c r="L11668" t="str">
        <f t="shared" si="182"/>
        <v>14022|Aug-2011</v>
      </c>
    </row>
    <row r="11669" spans="1:12">
      <c r="A11669">
        <v>554737</v>
      </c>
      <c r="B11669" t="s">
        <v>52</v>
      </c>
      <c r="C11669" t="s">
        <v>40</v>
      </c>
      <c r="D11669">
        <v>24</v>
      </c>
      <c r="E11669" s="1">
        <v>40766.831944444442</v>
      </c>
      <c r="F11669">
        <v>4.25</v>
      </c>
      <c r="G11669">
        <v>12444</v>
      </c>
      <c r="H11669" t="s">
        <v>36</v>
      </c>
      <c r="I11669" t="str">
        <f>IF(AND(LEFT(OnlineRetail[[#This Row],[InvoiceNo]],1)&lt;&gt;"C",OnlineRetail[[#This Row],[CustomerID]]&lt;&gt;""),"Yes","No")</f>
        <v>Yes</v>
      </c>
      <c r="J11669" s="4">
        <f>EOMONTH(OnlineRetail[[#This Row],[InvoiceDate]],-1)+1</f>
        <v>40756</v>
      </c>
      <c r="K11669" s="6">
        <f>OnlineRetail[[#This Row],[Quantity]]*OnlineRetail[[#This Row],[UnitPrice]]</f>
        <v>102</v>
      </c>
      <c r="L11669" t="str">
        <f t="shared" si="182"/>
        <v>12444|Aug-2011</v>
      </c>
    </row>
    <row r="11670" spans="1:12">
      <c r="A11670">
        <v>542668</v>
      </c>
      <c r="B11670" t="s">
        <v>297</v>
      </c>
      <c r="C11670" t="s">
        <v>42</v>
      </c>
      <c r="D11670">
        <v>17</v>
      </c>
      <c r="E11670" s="1">
        <v>40766.832638888889</v>
      </c>
      <c r="F11670">
        <v>2.1</v>
      </c>
      <c r="G11670">
        <v>12929</v>
      </c>
      <c r="H11670" t="s">
        <v>10</v>
      </c>
      <c r="I11670" t="str">
        <f>IF(AND(LEFT(OnlineRetail[[#This Row],[InvoiceNo]],1)&lt;&gt;"C",OnlineRetail[[#This Row],[CustomerID]]&lt;&gt;""),"Yes","No")</f>
        <v>Yes</v>
      </c>
      <c r="J11670" s="4">
        <f>EOMONTH(OnlineRetail[[#This Row],[InvoiceDate]],-1)+1</f>
        <v>40756</v>
      </c>
      <c r="K11670" s="6">
        <f>OnlineRetail[[#This Row],[Quantity]]*OnlineRetail[[#This Row],[UnitPrice]]</f>
        <v>35.700000000000003</v>
      </c>
      <c r="L11670" t="str">
        <f t="shared" si="182"/>
        <v>12929|Aug-2011</v>
      </c>
    </row>
    <row r="11671" spans="1:12">
      <c r="A11671">
        <v>539231</v>
      </c>
      <c r="B11671" t="s">
        <v>103</v>
      </c>
      <c r="C11671" t="s">
        <v>19</v>
      </c>
      <c r="D11671">
        <v>9</v>
      </c>
      <c r="E11671" s="1">
        <v>40767.379861111112</v>
      </c>
      <c r="F11671">
        <v>2.5499999999999998</v>
      </c>
      <c r="G11671">
        <v>13807</v>
      </c>
      <c r="H11671" t="s">
        <v>10</v>
      </c>
      <c r="I11671" t="str">
        <f>IF(AND(LEFT(OnlineRetail[[#This Row],[InvoiceNo]],1)&lt;&gt;"C",OnlineRetail[[#This Row],[CustomerID]]&lt;&gt;""),"Yes","No")</f>
        <v>Yes</v>
      </c>
      <c r="J11671" s="4">
        <f>EOMONTH(OnlineRetail[[#This Row],[InvoiceDate]],-1)+1</f>
        <v>40756</v>
      </c>
      <c r="K11671" s="6">
        <f>OnlineRetail[[#This Row],[Quantity]]*OnlineRetail[[#This Row],[UnitPrice]]</f>
        <v>22.95</v>
      </c>
      <c r="L11671" t="str">
        <f t="shared" si="182"/>
        <v>13807|Aug-2011</v>
      </c>
    </row>
    <row r="11672" spans="1:12">
      <c r="A11672">
        <v>539691</v>
      </c>
      <c r="B11672" t="s">
        <v>259</v>
      </c>
      <c r="C11672" t="s">
        <v>19</v>
      </c>
      <c r="D11672">
        <v>14</v>
      </c>
      <c r="E11672" s="1">
        <v>40767.380555555559</v>
      </c>
      <c r="F11672">
        <v>5.95</v>
      </c>
      <c r="G11672">
        <v>13516</v>
      </c>
      <c r="H11672" t="s">
        <v>10</v>
      </c>
      <c r="I11672" t="str">
        <f>IF(AND(LEFT(OnlineRetail[[#This Row],[InvoiceNo]],1)&lt;&gt;"C",OnlineRetail[[#This Row],[CustomerID]]&lt;&gt;""),"Yes","No")</f>
        <v>Yes</v>
      </c>
      <c r="J11672" s="4">
        <f>EOMONTH(OnlineRetail[[#This Row],[InvoiceDate]],-1)+1</f>
        <v>40756</v>
      </c>
      <c r="K11672" s="6">
        <f>OnlineRetail[[#This Row],[Quantity]]*OnlineRetail[[#This Row],[UnitPrice]]</f>
        <v>83.3</v>
      </c>
      <c r="L11672" t="str">
        <f t="shared" si="182"/>
        <v>13516|Aug-2011</v>
      </c>
    </row>
    <row r="11673" spans="1:12">
      <c r="A11673">
        <v>541511</v>
      </c>
      <c r="B11673" t="s">
        <v>280</v>
      </c>
      <c r="C11673" t="s">
        <v>53</v>
      </c>
      <c r="D11673">
        <v>14</v>
      </c>
      <c r="E11673" s="1">
        <v>40767.383333333331</v>
      </c>
      <c r="F11673">
        <v>7.95</v>
      </c>
      <c r="G11673">
        <v>14315</v>
      </c>
      <c r="H11673" t="s">
        <v>10</v>
      </c>
      <c r="I11673" t="str">
        <f>IF(AND(LEFT(OnlineRetail[[#This Row],[InvoiceNo]],1)&lt;&gt;"C",OnlineRetail[[#This Row],[CustomerID]]&lt;&gt;""),"Yes","No")</f>
        <v>Yes</v>
      </c>
      <c r="J11673" s="4">
        <f>EOMONTH(OnlineRetail[[#This Row],[InvoiceDate]],-1)+1</f>
        <v>40756</v>
      </c>
      <c r="K11673" s="6">
        <f>OnlineRetail[[#This Row],[Quantity]]*OnlineRetail[[#This Row],[UnitPrice]]</f>
        <v>111.3</v>
      </c>
      <c r="L11673" t="str">
        <f t="shared" si="182"/>
        <v>14315|Aug-2011</v>
      </c>
    </row>
    <row r="11674" spans="1:12">
      <c r="A11674">
        <v>538466</v>
      </c>
      <c r="B11674" t="s">
        <v>125</v>
      </c>
      <c r="C11674" t="s">
        <v>9</v>
      </c>
      <c r="D11674">
        <v>17</v>
      </c>
      <c r="E11674" s="1">
        <v>40767.383333333331</v>
      </c>
      <c r="F11674">
        <v>4.25</v>
      </c>
      <c r="G11674">
        <v>14313</v>
      </c>
      <c r="H11674" t="s">
        <v>10</v>
      </c>
      <c r="I11674" t="str">
        <f>IF(AND(LEFT(OnlineRetail[[#This Row],[InvoiceNo]],1)&lt;&gt;"C",OnlineRetail[[#This Row],[CustomerID]]&lt;&gt;""),"Yes","No")</f>
        <v>Yes</v>
      </c>
      <c r="J11674" s="4">
        <f>EOMONTH(OnlineRetail[[#This Row],[InvoiceDate]],-1)+1</f>
        <v>40756</v>
      </c>
      <c r="K11674" s="6">
        <f>OnlineRetail[[#This Row],[Quantity]]*OnlineRetail[[#This Row],[UnitPrice]]</f>
        <v>72.25</v>
      </c>
      <c r="L11674" t="str">
        <f t="shared" si="182"/>
        <v>14313|Aug-2011</v>
      </c>
    </row>
    <row r="11675" spans="1:12">
      <c r="A11675">
        <v>552423</v>
      </c>
      <c r="B11675" t="s">
        <v>224</v>
      </c>
      <c r="C11675" t="s">
        <v>72</v>
      </c>
      <c r="D11675">
        <v>16</v>
      </c>
      <c r="E11675" s="1">
        <v>40767.384027777778</v>
      </c>
      <c r="F11675">
        <v>9.9499999999999993</v>
      </c>
      <c r="G11675">
        <v>13429</v>
      </c>
      <c r="H11675" t="s">
        <v>10</v>
      </c>
      <c r="I11675" t="str">
        <f>IF(AND(LEFT(OnlineRetail[[#This Row],[InvoiceNo]],1)&lt;&gt;"C",OnlineRetail[[#This Row],[CustomerID]]&lt;&gt;""),"Yes","No")</f>
        <v>Yes</v>
      </c>
      <c r="J11675" s="4">
        <f>EOMONTH(OnlineRetail[[#This Row],[InvoiceDate]],-1)+1</f>
        <v>40756</v>
      </c>
      <c r="K11675" s="6">
        <f>OnlineRetail[[#This Row],[Quantity]]*OnlineRetail[[#This Row],[UnitPrice]]</f>
        <v>159.19999999999999</v>
      </c>
      <c r="L11675" t="str">
        <f t="shared" si="182"/>
        <v>13429|Aug-2011</v>
      </c>
    </row>
    <row r="11676" spans="1:12">
      <c r="A11676">
        <v>544888</v>
      </c>
      <c r="B11676" t="s">
        <v>205</v>
      </c>
      <c r="C11676" t="s">
        <v>40</v>
      </c>
      <c r="D11676">
        <v>15</v>
      </c>
      <c r="E11676" s="1">
        <v>40767.385416666657</v>
      </c>
      <c r="F11676">
        <v>7.95</v>
      </c>
      <c r="G11676">
        <v>14217</v>
      </c>
      <c r="H11676" t="s">
        <v>10</v>
      </c>
      <c r="I11676" t="str">
        <f>IF(AND(LEFT(OnlineRetail[[#This Row],[InvoiceNo]],1)&lt;&gt;"C",OnlineRetail[[#This Row],[CustomerID]]&lt;&gt;""),"Yes","No")</f>
        <v>Yes</v>
      </c>
      <c r="J11676" s="4">
        <f>EOMONTH(OnlineRetail[[#This Row],[InvoiceDate]],-1)+1</f>
        <v>40756</v>
      </c>
      <c r="K11676" s="6">
        <f>OnlineRetail[[#This Row],[Quantity]]*OnlineRetail[[#This Row],[UnitPrice]]</f>
        <v>119.25</v>
      </c>
      <c r="L11676" t="str">
        <f t="shared" si="182"/>
        <v>14217|Aug-2011</v>
      </c>
    </row>
    <row r="11677" spans="1:12">
      <c r="A11677">
        <v>551392</v>
      </c>
      <c r="B11677" t="s">
        <v>273</v>
      </c>
      <c r="C11677" t="s">
        <v>21</v>
      </c>
      <c r="D11677">
        <v>24</v>
      </c>
      <c r="E11677" s="1">
        <v>40767.387499999997</v>
      </c>
      <c r="F11677">
        <v>2.5499999999999998</v>
      </c>
      <c r="G11677">
        <v>14138</v>
      </c>
      <c r="H11677" t="s">
        <v>10</v>
      </c>
      <c r="I11677" t="str">
        <f>IF(AND(LEFT(OnlineRetail[[#This Row],[InvoiceNo]],1)&lt;&gt;"C",OnlineRetail[[#This Row],[CustomerID]]&lt;&gt;""),"Yes","No")</f>
        <v>Yes</v>
      </c>
      <c r="J11677" s="4">
        <f>EOMONTH(OnlineRetail[[#This Row],[InvoiceDate]],-1)+1</f>
        <v>40756</v>
      </c>
      <c r="K11677" s="6">
        <f>OnlineRetail[[#This Row],[Quantity]]*OnlineRetail[[#This Row],[UnitPrice]]</f>
        <v>61.199999999999996</v>
      </c>
      <c r="L11677" t="str">
        <f t="shared" si="182"/>
        <v>14138|Aug-2011</v>
      </c>
    </row>
    <row r="11678" spans="1:12">
      <c r="A11678">
        <v>540358</v>
      </c>
      <c r="B11678" t="s">
        <v>296</v>
      </c>
      <c r="C11678" t="s">
        <v>29</v>
      </c>
      <c r="D11678">
        <v>3</v>
      </c>
      <c r="E11678" s="1">
        <v>40767.393750000003</v>
      </c>
      <c r="F11678">
        <v>1.25</v>
      </c>
      <c r="G11678">
        <v>13918</v>
      </c>
      <c r="H11678" t="s">
        <v>10</v>
      </c>
      <c r="I11678" t="str">
        <f>IF(AND(LEFT(OnlineRetail[[#This Row],[InvoiceNo]],1)&lt;&gt;"C",OnlineRetail[[#This Row],[CustomerID]]&lt;&gt;""),"Yes","No")</f>
        <v>Yes</v>
      </c>
      <c r="J11678" s="4">
        <f>EOMONTH(OnlineRetail[[#This Row],[InvoiceDate]],-1)+1</f>
        <v>40756</v>
      </c>
      <c r="K11678" s="6">
        <f>OnlineRetail[[#This Row],[Quantity]]*OnlineRetail[[#This Row],[UnitPrice]]</f>
        <v>3.75</v>
      </c>
      <c r="L11678" t="str">
        <f t="shared" si="182"/>
        <v>13918|Aug-2011</v>
      </c>
    </row>
    <row r="11679" spans="1:12">
      <c r="A11679">
        <v>542596</v>
      </c>
      <c r="B11679" t="s">
        <v>45</v>
      </c>
      <c r="C11679" t="s">
        <v>42</v>
      </c>
      <c r="D11679">
        <v>19</v>
      </c>
      <c r="E11679" s="1">
        <v>40767.402083333327</v>
      </c>
      <c r="F11679">
        <v>3.39</v>
      </c>
      <c r="G11679">
        <v>13661</v>
      </c>
      <c r="H11679" t="s">
        <v>10</v>
      </c>
      <c r="I11679" t="str">
        <f>IF(AND(LEFT(OnlineRetail[[#This Row],[InvoiceNo]],1)&lt;&gt;"C",OnlineRetail[[#This Row],[CustomerID]]&lt;&gt;""),"Yes","No")</f>
        <v>Yes</v>
      </c>
      <c r="J11679" s="4">
        <f>EOMONTH(OnlineRetail[[#This Row],[InvoiceDate]],-1)+1</f>
        <v>40756</v>
      </c>
      <c r="K11679" s="6">
        <f>OnlineRetail[[#This Row],[Quantity]]*OnlineRetail[[#This Row],[UnitPrice]]</f>
        <v>64.41</v>
      </c>
      <c r="L11679" t="str">
        <f t="shared" si="182"/>
        <v>13661|Aug-2011</v>
      </c>
    </row>
    <row r="11680" spans="1:12">
      <c r="A11680">
        <v>539682</v>
      </c>
      <c r="B11680" t="s">
        <v>63</v>
      </c>
      <c r="C11680" t="s">
        <v>62</v>
      </c>
      <c r="D11680">
        <v>23</v>
      </c>
      <c r="E11680" s="1">
        <v>40767.40625</v>
      </c>
      <c r="F11680">
        <v>9.9499999999999993</v>
      </c>
      <c r="G11680">
        <v>14074</v>
      </c>
      <c r="H11680" t="s">
        <v>31</v>
      </c>
      <c r="I11680" t="str">
        <f>IF(AND(LEFT(OnlineRetail[[#This Row],[InvoiceNo]],1)&lt;&gt;"C",OnlineRetail[[#This Row],[CustomerID]]&lt;&gt;""),"Yes","No")</f>
        <v>Yes</v>
      </c>
      <c r="J11680" s="4">
        <f>EOMONTH(OnlineRetail[[#This Row],[InvoiceDate]],-1)+1</f>
        <v>40756</v>
      </c>
      <c r="K11680" s="6">
        <f>OnlineRetail[[#This Row],[Quantity]]*OnlineRetail[[#This Row],[UnitPrice]]</f>
        <v>228.85</v>
      </c>
      <c r="L11680" t="str">
        <f t="shared" si="182"/>
        <v>14074|Aug-2011</v>
      </c>
    </row>
    <row r="11681" spans="1:12">
      <c r="A11681">
        <v>552785</v>
      </c>
      <c r="B11681" t="s">
        <v>44</v>
      </c>
      <c r="C11681" t="s">
        <v>12</v>
      </c>
      <c r="D11681">
        <v>19</v>
      </c>
      <c r="E11681" s="1">
        <v>40767.411111111112</v>
      </c>
      <c r="F11681">
        <v>7.95</v>
      </c>
      <c r="G11681">
        <v>12729</v>
      </c>
      <c r="H11681" t="s">
        <v>10</v>
      </c>
      <c r="I11681" t="str">
        <f>IF(AND(LEFT(OnlineRetail[[#This Row],[InvoiceNo]],1)&lt;&gt;"C",OnlineRetail[[#This Row],[CustomerID]]&lt;&gt;""),"Yes","No")</f>
        <v>Yes</v>
      </c>
      <c r="J11681" s="4">
        <f>EOMONTH(OnlineRetail[[#This Row],[InvoiceDate]],-1)+1</f>
        <v>40756</v>
      </c>
      <c r="K11681" s="6">
        <f>OnlineRetail[[#This Row],[Quantity]]*OnlineRetail[[#This Row],[UnitPrice]]</f>
        <v>151.05000000000001</v>
      </c>
      <c r="L11681" t="str">
        <f t="shared" si="182"/>
        <v>12729|Aug-2011</v>
      </c>
    </row>
    <row r="11682" spans="1:12">
      <c r="A11682">
        <v>546780</v>
      </c>
      <c r="B11682" t="s">
        <v>217</v>
      </c>
      <c r="C11682" t="s">
        <v>19</v>
      </c>
      <c r="D11682">
        <v>16</v>
      </c>
      <c r="E11682" s="1">
        <v>40767.411805555559</v>
      </c>
      <c r="F11682">
        <v>4.25</v>
      </c>
      <c r="G11682">
        <v>13072</v>
      </c>
      <c r="H11682" t="s">
        <v>10</v>
      </c>
      <c r="I11682" t="str">
        <f>IF(AND(LEFT(OnlineRetail[[#This Row],[InvoiceNo]],1)&lt;&gt;"C",OnlineRetail[[#This Row],[CustomerID]]&lt;&gt;""),"Yes","No")</f>
        <v>Yes</v>
      </c>
      <c r="J11682" s="4">
        <f>EOMONTH(OnlineRetail[[#This Row],[InvoiceDate]],-1)+1</f>
        <v>40756</v>
      </c>
      <c r="K11682" s="6">
        <f>OnlineRetail[[#This Row],[Quantity]]*OnlineRetail[[#This Row],[UnitPrice]]</f>
        <v>68</v>
      </c>
      <c r="L11682" t="str">
        <f t="shared" si="182"/>
        <v>13072|Aug-2011</v>
      </c>
    </row>
    <row r="11683" spans="1:12">
      <c r="A11683">
        <v>552332</v>
      </c>
      <c r="B11683" t="s">
        <v>224</v>
      </c>
      <c r="C11683" t="s">
        <v>53</v>
      </c>
      <c r="D11683">
        <v>3</v>
      </c>
      <c r="E11683" s="1">
        <v>40767.413194444453</v>
      </c>
      <c r="F11683">
        <v>4.95</v>
      </c>
      <c r="G11683">
        <v>12468</v>
      </c>
      <c r="H11683" t="s">
        <v>10</v>
      </c>
      <c r="I11683" t="str">
        <f>IF(AND(LEFT(OnlineRetail[[#This Row],[InvoiceNo]],1)&lt;&gt;"C",OnlineRetail[[#This Row],[CustomerID]]&lt;&gt;""),"Yes","No")</f>
        <v>Yes</v>
      </c>
      <c r="J11683" s="4">
        <f>EOMONTH(OnlineRetail[[#This Row],[InvoiceDate]],-1)+1</f>
        <v>40756</v>
      </c>
      <c r="K11683" s="6">
        <f>OnlineRetail[[#This Row],[Quantity]]*OnlineRetail[[#This Row],[UnitPrice]]</f>
        <v>14.850000000000001</v>
      </c>
      <c r="L11683" t="str">
        <f t="shared" si="182"/>
        <v>12468|Aug-2011</v>
      </c>
    </row>
    <row r="11684" spans="1:12">
      <c r="A11684">
        <v>550424</v>
      </c>
      <c r="B11684" t="s">
        <v>267</v>
      </c>
      <c r="C11684" t="s">
        <v>72</v>
      </c>
      <c r="D11684">
        <v>22</v>
      </c>
      <c r="E11684" s="1">
        <v>40767.418055555558</v>
      </c>
      <c r="F11684">
        <v>4.95</v>
      </c>
      <c r="G11684">
        <v>12567</v>
      </c>
      <c r="H11684" t="s">
        <v>10</v>
      </c>
      <c r="I11684" t="str">
        <f>IF(AND(LEFT(OnlineRetail[[#This Row],[InvoiceNo]],1)&lt;&gt;"C",OnlineRetail[[#This Row],[CustomerID]]&lt;&gt;""),"Yes","No")</f>
        <v>Yes</v>
      </c>
      <c r="J11684" s="4">
        <f>EOMONTH(OnlineRetail[[#This Row],[InvoiceDate]],-1)+1</f>
        <v>40756</v>
      </c>
      <c r="K11684" s="6">
        <f>OnlineRetail[[#This Row],[Quantity]]*OnlineRetail[[#This Row],[UnitPrice]]</f>
        <v>108.9</v>
      </c>
      <c r="L11684" t="str">
        <f t="shared" si="182"/>
        <v>12567|Aug-2011</v>
      </c>
    </row>
    <row r="11685" spans="1:12">
      <c r="A11685">
        <v>552957</v>
      </c>
      <c r="B11685" t="s">
        <v>286</v>
      </c>
      <c r="C11685" t="s">
        <v>19</v>
      </c>
      <c r="D11685">
        <v>7</v>
      </c>
      <c r="E11685" s="1">
        <v>40767.42083333333</v>
      </c>
      <c r="F11685">
        <v>9.9499999999999993</v>
      </c>
      <c r="G11685">
        <v>13863</v>
      </c>
      <c r="H11685" t="s">
        <v>70</v>
      </c>
      <c r="I11685" t="str">
        <f>IF(AND(LEFT(OnlineRetail[[#This Row],[InvoiceNo]],1)&lt;&gt;"C",OnlineRetail[[#This Row],[CustomerID]]&lt;&gt;""),"Yes","No")</f>
        <v>Yes</v>
      </c>
      <c r="J11685" s="4">
        <f>EOMONTH(OnlineRetail[[#This Row],[InvoiceDate]],-1)+1</f>
        <v>40756</v>
      </c>
      <c r="K11685" s="6">
        <f>OnlineRetail[[#This Row],[Quantity]]*OnlineRetail[[#This Row],[UnitPrice]]</f>
        <v>69.649999999999991</v>
      </c>
      <c r="L11685" t="str">
        <f t="shared" si="182"/>
        <v>13863|Aug-2011</v>
      </c>
    </row>
    <row r="11686" spans="1:12">
      <c r="A11686">
        <v>538991</v>
      </c>
      <c r="B11686" t="s">
        <v>224</v>
      </c>
      <c r="C11686" t="s">
        <v>24</v>
      </c>
      <c r="D11686">
        <v>1</v>
      </c>
      <c r="E11686" s="1">
        <v>40767.422222222223</v>
      </c>
      <c r="F11686">
        <v>2.1</v>
      </c>
      <c r="G11686">
        <v>13869</v>
      </c>
      <c r="H11686" t="s">
        <v>10</v>
      </c>
      <c r="I11686" t="str">
        <f>IF(AND(LEFT(OnlineRetail[[#This Row],[InvoiceNo]],1)&lt;&gt;"C",OnlineRetail[[#This Row],[CustomerID]]&lt;&gt;""),"Yes","No")</f>
        <v>Yes</v>
      </c>
      <c r="J11686" s="4">
        <f>EOMONTH(OnlineRetail[[#This Row],[InvoiceDate]],-1)+1</f>
        <v>40756</v>
      </c>
      <c r="K11686" s="6">
        <f>OnlineRetail[[#This Row],[Quantity]]*OnlineRetail[[#This Row],[UnitPrice]]</f>
        <v>2.1</v>
      </c>
      <c r="L11686" t="str">
        <f t="shared" si="182"/>
        <v>13869|Aug-2011</v>
      </c>
    </row>
    <row r="11687" spans="1:12">
      <c r="A11687">
        <v>537179</v>
      </c>
      <c r="B11687" t="s">
        <v>279</v>
      </c>
      <c r="C11687" t="s">
        <v>33</v>
      </c>
      <c r="D11687">
        <v>1</v>
      </c>
      <c r="E11687" s="1">
        <v>40767.425000000003</v>
      </c>
      <c r="F11687">
        <v>3.39</v>
      </c>
      <c r="G11687">
        <v>13758</v>
      </c>
      <c r="H11687" t="s">
        <v>10</v>
      </c>
      <c r="I11687" t="str">
        <f>IF(AND(LEFT(OnlineRetail[[#This Row],[InvoiceNo]],1)&lt;&gt;"C",OnlineRetail[[#This Row],[CustomerID]]&lt;&gt;""),"Yes","No")</f>
        <v>Yes</v>
      </c>
      <c r="J11687" s="4">
        <f>EOMONTH(OnlineRetail[[#This Row],[InvoiceDate]],-1)+1</f>
        <v>40756</v>
      </c>
      <c r="K11687" s="6">
        <f>OnlineRetail[[#This Row],[Quantity]]*OnlineRetail[[#This Row],[UnitPrice]]</f>
        <v>3.39</v>
      </c>
      <c r="L11687" t="str">
        <f t="shared" si="182"/>
        <v>13758|Aug-2011</v>
      </c>
    </row>
    <row r="11688" spans="1:12">
      <c r="A11688">
        <v>541782</v>
      </c>
      <c r="B11688" t="s">
        <v>32</v>
      </c>
      <c r="C11688" t="s">
        <v>53</v>
      </c>
      <c r="D11688">
        <v>13</v>
      </c>
      <c r="E11688" s="1">
        <v>40767.427777777782</v>
      </c>
      <c r="F11688">
        <v>7.95</v>
      </c>
      <c r="G11688">
        <v>12799</v>
      </c>
      <c r="H11688" t="s">
        <v>10</v>
      </c>
      <c r="I11688" t="str">
        <f>IF(AND(LEFT(OnlineRetail[[#This Row],[InvoiceNo]],1)&lt;&gt;"C",OnlineRetail[[#This Row],[CustomerID]]&lt;&gt;""),"Yes","No")</f>
        <v>Yes</v>
      </c>
      <c r="J11688" s="4">
        <f>EOMONTH(OnlineRetail[[#This Row],[InvoiceDate]],-1)+1</f>
        <v>40756</v>
      </c>
      <c r="K11688" s="6">
        <f>OnlineRetail[[#This Row],[Quantity]]*OnlineRetail[[#This Row],[UnitPrice]]</f>
        <v>103.35000000000001</v>
      </c>
      <c r="L11688" t="str">
        <f t="shared" si="182"/>
        <v>12799|Aug-2011</v>
      </c>
    </row>
    <row r="11689" spans="1:12">
      <c r="A11689">
        <v>536905</v>
      </c>
      <c r="B11689" t="s">
        <v>69</v>
      </c>
      <c r="C11689" t="s">
        <v>53</v>
      </c>
      <c r="D11689">
        <v>11</v>
      </c>
      <c r="E11689" s="1">
        <v>40767.446527777778</v>
      </c>
      <c r="F11689">
        <v>1.65</v>
      </c>
      <c r="G11689">
        <v>13394</v>
      </c>
      <c r="H11689" t="s">
        <v>10</v>
      </c>
      <c r="I11689" t="str">
        <f>IF(AND(LEFT(OnlineRetail[[#This Row],[InvoiceNo]],1)&lt;&gt;"C",OnlineRetail[[#This Row],[CustomerID]]&lt;&gt;""),"Yes","No")</f>
        <v>Yes</v>
      </c>
      <c r="J11689" s="4">
        <f>EOMONTH(OnlineRetail[[#This Row],[InvoiceDate]],-1)+1</f>
        <v>40756</v>
      </c>
      <c r="K11689" s="6">
        <f>OnlineRetail[[#This Row],[Quantity]]*OnlineRetail[[#This Row],[UnitPrice]]</f>
        <v>18.149999999999999</v>
      </c>
      <c r="L11689" t="str">
        <f t="shared" si="182"/>
        <v>13394|Aug-2011</v>
      </c>
    </row>
    <row r="11690" spans="1:12">
      <c r="A11690">
        <v>537848</v>
      </c>
      <c r="B11690" t="s">
        <v>174</v>
      </c>
      <c r="C11690" t="s">
        <v>46</v>
      </c>
      <c r="D11690">
        <v>24</v>
      </c>
      <c r="E11690" s="1">
        <v>40767.45208333333</v>
      </c>
      <c r="F11690">
        <v>3.39</v>
      </c>
      <c r="G11690">
        <v>13112</v>
      </c>
      <c r="H11690" t="s">
        <v>126</v>
      </c>
      <c r="I11690" t="str">
        <f>IF(AND(LEFT(OnlineRetail[[#This Row],[InvoiceNo]],1)&lt;&gt;"C",OnlineRetail[[#This Row],[CustomerID]]&lt;&gt;""),"Yes","No")</f>
        <v>Yes</v>
      </c>
      <c r="J11690" s="4">
        <f>EOMONTH(OnlineRetail[[#This Row],[InvoiceDate]],-1)+1</f>
        <v>40756</v>
      </c>
      <c r="K11690" s="6">
        <f>OnlineRetail[[#This Row],[Quantity]]*OnlineRetail[[#This Row],[UnitPrice]]</f>
        <v>81.36</v>
      </c>
      <c r="L11690" t="str">
        <f t="shared" si="182"/>
        <v>13112|Aug-2011</v>
      </c>
    </row>
    <row r="11691" spans="1:12">
      <c r="A11691">
        <v>550631</v>
      </c>
      <c r="B11691" t="s">
        <v>286</v>
      </c>
      <c r="C11691" t="s">
        <v>46</v>
      </c>
      <c r="D11691">
        <v>22</v>
      </c>
      <c r="E11691" s="1">
        <v>40767.468055555553</v>
      </c>
      <c r="F11691">
        <v>9.9499999999999993</v>
      </c>
      <c r="G11691">
        <v>12377</v>
      </c>
      <c r="H11691" t="s">
        <v>10</v>
      </c>
      <c r="I11691" t="str">
        <f>IF(AND(LEFT(OnlineRetail[[#This Row],[InvoiceNo]],1)&lt;&gt;"C",OnlineRetail[[#This Row],[CustomerID]]&lt;&gt;""),"Yes","No")</f>
        <v>Yes</v>
      </c>
      <c r="J11691" s="4">
        <f>EOMONTH(OnlineRetail[[#This Row],[InvoiceDate]],-1)+1</f>
        <v>40756</v>
      </c>
      <c r="K11691" s="6">
        <f>OnlineRetail[[#This Row],[Quantity]]*OnlineRetail[[#This Row],[UnitPrice]]</f>
        <v>218.89999999999998</v>
      </c>
      <c r="L11691" t="str">
        <f t="shared" si="182"/>
        <v>12377|Aug-2011</v>
      </c>
    </row>
    <row r="11692" spans="1:12">
      <c r="A11692">
        <v>548638</v>
      </c>
      <c r="B11692" t="s">
        <v>218</v>
      </c>
      <c r="C11692" t="s">
        <v>72</v>
      </c>
      <c r="D11692">
        <v>23</v>
      </c>
      <c r="E11692" s="1">
        <v>40767.470833333333</v>
      </c>
      <c r="F11692">
        <v>2.5499999999999998</v>
      </c>
      <c r="G11692">
        <v>13220</v>
      </c>
      <c r="H11692" t="s">
        <v>10</v>
      </c>
      <c r="I11692" t="str">
        <f>IF(AND(LEFT(OnlineRetail[[#This Row],[InvoiceNo]],1)&lt;&gt;"C",OnlineRetail[[#This Row],[CustomerID]]&lt;&gt;""),"Yes","No")</f>
        <v>Yes</v>
      </c>
      <c r="J11692" s="4">
        <f>EOMONTH(OnlineRetail[[#This Row],[InvoiceDate]],-1)+1</f>
        <v>40756</v>
      </c>
      <c r="K11692" s="6">
        <f>OnlineRetail[[#This Row],[Quantity]]*OnlineRetail[[#This Row],[UnitPrice]]</f>
        <v>58.65</v>
      </c>
      <c r="L11692" t="str">
        <f t="shared" si="182"/>
        <v>13220|Aug-2011</v>
      </c>
    </row>
    <row r="11693" spans="1:12">
      <c r="A11693">
        <v>546367</v>
      </c>
      <c r="B11693" t="s">
        <v>45</v>
      </c>
      <c r="C11693" t="s">
        <v>29</v>
      </c>
      <c r="D11693">
        <v>2</v>
      </c>
      <c r="E11693" s="1">
        <v>40767.47152777778</v>
      </c>
      <c r="F11693">
        <v>0.85</v>
      </c>
      <c r="G11693">
        <v>13984</v>
      </c>
      <c r="H11693" t="s">
        <v>10</v>
      </c>
      <c r="I11693" t="str">
        <f>IF(AND(LEFT(OnlineRetail[[#This Row],[InvoiceNo]],1)&lt;&gt;"C",OnlineRetail[[#This Row],[CustomerID]]&lt;&gt;""),"Yes","No")</f>
        <v>Yes</v>
      </c>
      <c r="J11693" s="4">
        <f>EOMONTH(OnlineRetail[[#This Row],[InvoiceDate]],-1)+1</f>
        <v>40756</v>
      </c>
      <c r="K11693" s="6">
        <f>OnlineRetail[[#This Row],[Quantity]]*OnlineRetail[[#This Row],[UnitPrice]]</f>
        <v>1.7</v>
      </c>
      <c r="L11693" t="str">
        <f t="shared" si="182"/>
        <v>13984|Aug-2011</v>
      </c>
    </row>
    <row r="11694" spans="1:12">
      <c r="A11694">
        <v>546889</v>
      </c>
      <c r="B11694" t="s">
        <v>231</v>
      </c>
      <c r="C11694" t="s">
        <v>48</v>
      </c>
      <c r="D11694">
        <v>4</v>
      </c>
      <c r="E11694" s="1">
        <v>40767.474999999999</v>
      </c>
      <c r="F11694">
        <v>0.85</v>
      </c>
      <c r="G11694">
        <v>14206</v>
      </c>
      <c r="H11694" t="s">
        <v>10</v>
      </c>
      <c r="I11694" t="str">
        <f>IF(AND(LEFT(OnlineRetail[[#This Row],[InvoiceNo]],1)&lt;&gt;"C",OnlineRetail[[#This Row],[CustomerID]]&lt;&gt;""),"Yes","No")</f>
        <v>Yes</v>
      </c>
      <c r="J11694" s="4">
        <f>EOMONTH(OnlineRetail[[#This Row],[InvoiceDate]],-1)+1</f>
        <v>40756</v>
      </c>
      <c r="K11694" s="6">
        <f>OnlineRetail[[#This Row],[Quantity]]*OnlineRetail[[#This Row],[UnitPrice]]</f>
        <v>3.4</v>
      </c>
      <c r="L11694" t="str">
        <f t="shared" si="182"/>
        <v>14206|Aug-2011</v>
      </c>
    </row>
    <row r="11695" spans="1:12">
      <c r="A11695">
        <v>541492</v>
      </c>
      <c r="B11695" t="s">
        <v>246</v>
      </c>
      <c r="C11695" t="s">
        <v>62</v>
      </c>
      <c r="D11695">
        <v>13</v>
      </c>
      <c r="E11695" s="1">
        <v>40767.476388888892</v>
      </c>
      <c r="F11695">
        <v>4.95</v>
      </c>
      <c r="G11695">
        <v>13600</v>
      </c>
      <c r="H11695" t="s">
        <v>10</v>
      </c>
      <c r="I11695" t="str">
        <f>IF(AND(LEFT(OnlineRetail[[#This Row],[InvoiceNo]],1)&lt;&gt;"C",OnlineRetail[[#This Row],[CustomerID]]&lt;&gt;""),"Yes","No")</f>
        <v>Yes</v>
      </c>
      <c r="J11695" s="4">
        <f>EOMONTH(OnlineRetail[[#This Row],[InvoiceDate]],-1)+1</f>
        <v>40756</v>
      </c>
      <c r="K11695" s="6">
        <f>OnlineRetail[[#This Row],[Quantity]]*OnlineRetail[[#This Row],[UnitPrice]]</f>
        <v>64.350000000000009</v>
      </c>
      <c r="L11695" t="str">
        <f t="shared" si="182"/>
        <v>13600|Aug-2011</v>
      </c>
    </row>
    <row r="11696" spans="1:12">
      <c r="A11696">
        <v>542426</v>
      </c>
      <c r="B11696" t="s">
        <v>265</v>
      </c>
      <c r="C11696" t="s">
        <v>27</v>
      </c>
      <c r="D11696">
        <v>3</v>
      </c>
      <c r="E11696" s="1">
        <v>40767.476388888892</v>
      </c>
      <c r="F11696">
        <v>0.85</v>
      </c>
      <c r="G11696">
        <v>12635</v>
      </c>
      <c r="H11696" t="s">
        <v>10</v>
      </c>
      <c r="I11696" t="str">
        <f>IF(AND(LEFT(OnlineRetail[[#This Row],[InvoiceNo]],1)&lt;&gt;"C",OnlineRetail[[#This Row],[CustomerID]]&lt;&gt;""),"Yes","No")</f>
        <v>Yes</v>
      </c>
      <c r="J11696" s="4">
        <f>EOMONTH(OnlineRetail[[#This Row],[InvoiceDate]],-1)+1</f>
        <v>40756</v>
      </c>
      <c r="K11696" s="6">
        <f>OnlineRetail[[#This Row],[Quantity]]*OnlineRetail[[#This Row],[UnitPrice]]</f>
        <v>2.5499999999999998</v>
      </c>
      <c r="L11696" t="str">
        <f t="shared" si="182"/>
        <v>12635|Aug-2011</v>
      </c>
    </row>
    <row r="11697" spans="1:12">
      <c r="A11697">
        <v>537393</v>
      </c>
      <c r="B11697" t="s">
        <v>93</v>
      </c>
      <c r="C11697" t="s">
        <v>42</v>
      </c>
      <c r="D11697">
        <v>22</v>
      </c>
      <c r="E11697" s="1">
        <v>40767.481944444437</v>
      </c>
      <c r="F11697">
        <v>7.95</v>
      </c>
      <c r="G11697">
        <v>12556</v>
      </c>
      <c r="H11697" t="s">
        <v>121</v>
      </c>
      <c r="I11697" t="str">
        <f>IF(AND(LEFT(OnlineRetail[[#This Row],[InvoiceNo]],1)&lt;&gt;"C",OnlineRetail[[#This Row],[CustomerID]]&lt;&gt;""),"Yes","No")</f>
        <v>Yes</v>
      </c>
      <c r="J11697" s="4">
        <f>EOMONTH(OnlineRetail[[#This Row],[InvoiceDate]],-1)+1</f>
        <v>40756</v>
      </c>
      <c r="K11697" s="6">
        <f>OnlineRetail[[#This Row],[Quantity]]*OnlineRetail[[#This Row],[UnitPrice]]</f>
        <v>174.9</v>
      </c>
      <c r="L11697" t="str">
        <f t="shared" si="182"/>
        <v>12556|Aug-2011</v>
      </c>
    </row>
    <row r="11698" spans="1:12">
      <c r="A11698">
        <v>543991</v>
      </c>
      <c r="B11698" t="s">
        <v>52</v>
      </c>
      <c r="C11698" t="s">
        <v>39</v>
      </c>
      <c r="D11698">
        <v>18</v>
      </c>
      <c r="E11698" s="1">
        <v>40767.484027777777</v>
      </c>
      <c r="F11698">
        <v>0.85</v>
      </c>
      <c r="G11698">
        <v>13739</v>
      </c>
      <c r="H11698" t="s">
        <v>10</v>
      </c>
      <c r="I11698" t="str">
        <f>IF(AND(LEFT(OnlineRetail[[#This Row],[InvoiceNo]],1)&lt;&gt;"C",OnlineRetail[[#This Row],[CustomerID]]&lt;&gt;""),"Yes","No")</f>
        <v>Yes</v>
      </c>
      <c r="J11698" s="4">
        <f>EOMONTH(OnlineRetail[[#This Row],[InvoiceDate]],-1)+1</f>
        <v>40756</v>
      </c>
      <c r="K11698" s="6">
        <f>OnlineRetail[[#This Row],[Quantity]]*OnlineRetail[[#This Row],[UnitPrice]]</f>
        <v>15.299999999999999</v>
      </c>
      <c r="L11698" t="str">
        <f t="shared" si="182"/>
        <v>13739|Aug-2011</v>
      </c>
    </row>
    <row r="11699" spans="1:12">
      <c r="A11699">
        <v>551802</v>
      </c>
      <c r="B11699" t="s">
        <v>259</v>
      </c>
      <c r="C11699" t="s">
        <v>9</v>
      </c>
      <c r="D11699">
        <v>12</v>
      </c>
      <c r="E11699" s="1">
        <v>40767.490277777782</v>
      </c>
      <c r="F11699">
        <v>4.25</v>
      </c>
      <c r="G11699">
        <v>12986</v>
      </c>
      <c r="H11699" t="s">
        <v>10</v>
      </c>
      <c r="I11699" t="str">
        <f>IF(AND(LEFT(OnlineRetail[[#This Row],[InvoiceNo]],1)&lt;&gt;"C",OnlineRetail[[#This Row],[CustomerID]]&lt;&gt;""),"Yes","No")</f>
        <v>Yes</v>
      </c>
      <c r="J11699" s="4">
        <f>EOMONTH(OnlineRetail[[#This Row],[InvoiceDate]],-1)+1</f>
        <v>40756</v>
      </c>
      <c r="K11699" s="6">
        <f>OnlineRetail[[#This Row],[Quantity]]*OnlineRetail[[#This Row],[UnitPrice]]</f>
        <v>51</v>
      </c>
      <c r="L11699" t="str">
        <f t="shared" si="182"/>
        <v>12986|Aug-2011</v>
      </c>
    </row>
    <row r="11700" spans="1:12">
      <c r="A11700">
        <v>536884</v>
      </c>
      <c r="B11700" t="s">
        <v>81</v>
      </c>
      <c r="C11700" t="s">
        <v>14</v>
      </c>
      <c r="D11700">
        <v>7</v>
      </c>
      <c r="E11700" s="1">
        <v>40767.491666666669</v>
      </c>
      <c r="F11700">
        <v>0.85</v>
      </c>
      <c r="G11700">
        <v>12739</v>
      </c>
      <c r="H11700" t="s">
        <v>10</v>
      </c>
      <c r="I11700" t="str">
        <f>IF(AND(LEFT(OnlineRetail[[#This Row],[InvoiceNo]],1)&lt;&gt;"C",OnlineRetail[[#This Row],[CustomerID]]&lt;&gt;""),"Yes","No")</f>
        <v>Yes</v>
      </c>
      <c r="J11700" s="4">
        <f>EOMONTH(OnlineRetail[[#This Row],[InvoiceDate]],-1)+1</f>
        <v>40756</v>
      </c>
      <c r="K11700" s="6">
        <f>OnlineRetail[[#This Row],[Quantity]]*OnlineRetail[[#This Row],[UnitPrice]]</f>
        <v>5.95</v>
      </c>
      <c r="L11700" t="str">
        <f t="shared" si="182"/>
        <v>12739|Aug-2011</v>
      </c>
    </row>
    <row r="11701" spans="1:12">
      <c r="A11701">
        <v>544074</v>
      </c>
      <c r="B11701" t="s">
        <v>68</v>
      </c>
      <c r="C11701" t="s">
        <v>39</v>
      </c>
      <c r="D11701">
        <v>22</v>
      </c>
      <c r="E11701" s="1">
        <v>40767.5</v>
      </c>
      <c r="F11701">
        <v>0.85</v>
      </c>
      <c r="G11701">
        <v>12806</v>
      </c>
      <c r="H11701" t="s">
        <v>10</v>
      </c>
      <c r="I11701" t="str">
        <f>IF(AND(LEFT(OnlineRetail[[#This Row],[InvoiceNo]],1)&lt;&gt;"C",OnlineRetail[[#This Row],[CustomerID]]&lt;&gt;""),"Yes","No")</f>
        <v>Yes</v>
      </c>
      <c r="J11701" s="4">
        <f>EOMONTH(OnlineRetail[[#This Row],[InvoiceDate]],-1)+1</f>
        <v>40756</v>
      </c>
      <c r="K11701" s="6">
        <f>OnlineRetail[[#This Row],[Quantity]]*OnlineRetail[[#This Row],[UnitPrice]]</f>
        <v>18.7</v>
      </c>
      <c r="L11701" t="str">
        <f t="shared" si="182"/>
        <v>12806|Aug-2011</v>
      </c>
    </row>
    <row r="11702" spans="1:12">
      <c r="A11702">
        <v>537315</v>
      </c>
      <c r="B11702" t="s">
        <v>100</v>
      </c>
      <c r="C11702" t="s">
        <v>53</v>
      </c>
      <c r="D11702">
        <v>22</v>
      </c>
      <c r="E11702" s="1">
        <v>40767.500694444447</v>
      </c>
      <c r="F11702">
        <v>1.65</v>
      </c>
      <c r="G11702">
        <v>13506</v>
      </c>
      <c r="H11702" t="s">
        <v>10</v>
      </c>
      <c r="I11702" t="str">
        <f>IF(AND(LEFT(OnlineRetail[[#This Row],[InvoiceNo]],1)&lt;&gt;"C",OnlineRetail[[#This Row],[CustomerID]]&lt;&gt;""),"Yes","No")</f>
        <v>Yes</v>
      </c>
      <c r="J11702" s="4">
        <f>EOMONTH(OnlineRetail[[#This Row],[InvoiceDate]],-1)+1</f>
        <v>40756</v>
      </c>
      <c r="K11702" s="6">
        <f>OnlineRetail[[#This Row],[Quantity]]*OnlineRetail[[#This Row],[UnitPrice]]</f>
        <v>36.299999999999997</v>
      </c>
      <c r="L11702" t="str">
        <f t="shared" si="182"/>
        <v>13506|Aug-2011</v>
      </c>
    </row>
    <row r="11703" spans="1:12">
      <c r="A11703">
        <v>554538</v>
      </c>
      <c r="B11703" t="s">
        <v>250</v>
      </c>
      <c r="C11703" t="s">
        <v>83</v>
      </c>
      <c r="D11703">
        <v>18</v>
      </c>
      <c r="E11703" s="1">
        <v>40767.50277777778</v>
      </c>
      <c r="F11703">
        <v>1.65</v>
      </c>
      <c r="G11703">
        <v>13298</v>
      </c>
      <c r="H11703" t="s">
        <v>10</v>
      </c>
      <c r="I11703" t="str">
        <f>IF(AND(LEFT(OnlineRetail[[#This Row],[InvoiceNo]],1)&lt;&gt;"C",OnlineRetail[[#This Row],[CustomerID]]&lt;&gt;""),"Yes","No")</f>
        <v>Yes</v>
      </c>
      <c r="J11703" s="4">
        <f>EOMONTH(OnlineRetail[[#This Row],[InvoiceDate]],-1)+1</f>
        <v>40756</v>
      </c>
      <c r="K11703" s="6">
        <f>OnlineRetail[[#This Row],[Quantity]]*OnlineRetail[[#This Row],[UnitPrice]]</f>
        <v>29.7</v>
      </c>
      <c r="L11703" t="str">
        <f t="shared" si="182"/>
        <v>13298|Aug-2011</v>
      </c>
    </row>
    <row r="11704" spans="1:12">
      <c r="A11704">
        <v>543261</v>
      </c>
      <c r="B11704" t="s">
        <v>178</v>
      </c>
      <c r="C11704" t="s">
        <v>72</v>
      </c>
      <c r="D11704">
        <v>2</v>
      </c>
      <c r="E11704" s="1">
        <v>40767.506944444453</v>
      </c>
      <c r="F11704">
        <v>1.25</v>
      </c>
      <c r="G11704">
        <v>12948</v>
      </c>
      <c r="H11704" t="s">
        <v>10</v>
      </c>
      <c r="I11704" t="str">
        <f>IF(AND(LEFT(OnlineRetail[[#This Row],[InvoiceNo]],1)&lt;&gt;"C",OnlineRetail[[#This Row],[CustomerID]]&lt;&gt;""),"Yes","No")</f>
        <v>Yes</v>
      </c>
      <c r="J11704" s="4">
        <f>EOMONTH(OnlineRetail[[#This Row],[InvoiceDate]],-1)+1</f>
        <v>40756</v>
      </c>
      <c r="K11704" s="6">
        <f>OnlineRetail[[#This Row],[Quantity]]*OnlineRetail[[#This Row],[UnitPrice]]</f>
        <v>2.5</v>
      </c>
      <c r="L11704" t="str">
        <f t="shared" si="182"/>
        <v>12948|Aug-2011</v>
      </c>
    </row>
    <row r="11705" spans="1:12">
      <c r="A11705">
        <v>541684</v>
      </c>
      <c r="B11705" t="s">
        <v>237</v>
      </c>
      <c r="C11705" t="s">
        <v>19</v>
      </c>
      <c r="D11705">
        <v>18</v>
      </c>
      <c r="E11705" s="1">
        <v>40767.51458333333</v>
      </c>
      <c r="F11705">
        <v>4.95</v>
      </c>
      <c r="G11705">
        <v>14067</v>
      </c>
      <c r="H11705" t="s">
        <v>10</v>
      </c>
      <c r="I11705" t="str">
        <f>IF(AND(LEFT(OnlineRetail[[#This Row],[InvoiceNo]],1)&lt;&gt;"C",OnlineRetail[[#This Row],[CustomerID]]&lt;&gt;""),"Yes","No")</f>
        <v>Yes</v>
      </c>
      <c r="J11705" s="4">
        <f>EOMONTH(OnlineRetail[[#This Row],[InvoiceDate]],-1)+1</f>
        <v>40756</v>
      </c>
      <c r="K11705" s="6">
        <f>OnlineRetail[[#This Row],[Quantity]]*OnlineRetail[[#This Row],[UnitPrice]]</f>
        <v>89.100000000000009</v>
      </c>
      <c r="L11705" t="str">
        <f t="shared" si="182"/>
        <v>14067|Aug-2011</v>
      </c>
    </row>
    <row r="11706" spans="1:12">
      <c r="A11706">
        <v>538777</v>
      </c>
      <c r="B11706" t="s">
        <v>88</v>
      </c>
      <c r="C11706" t="s">
        <v>14</v>
      </c>
      <c r="D11706">
        <v>9</v>
      </c>
      <c r="E11706" s="1">
        <v>40767.520138888889</v>
      </c>
      <c r="F11706">
        <v>4.25</v>
      </c>
      <c r="G11706">
        <v>12991</v>
      </c>
      <c r="H11706" t="s">
        <v>10</v>
      </c>
      <c r="I11706" t="str">
        <f>IF(AND(LEFT(OnlineRetail[[#This Row],[InvoiceNo]],1)&lt;&gt;"C",OnlineRetail[[#This Row],[CustomerID]]&lt;&gt;""),"Yes","No")</f>
        <v>Yes</v>
      </c>
      <c r="J11706" s="4">
        <f>EOMONTH(OnlineRetail[[#This Row],[InvoiceDate]],-1)+1</f>
        <v>40756</v>
      </c>
      <c r="K11706" s="6">
        <f>OnlineRetail[[#This Row],[Quantity]]*OnlineRetail[[#This Row],[UnitPrice]]</f>
        <v>38.25</v>
      </c>
      <c r="L11706" t="str">
        <f t="shared" si="182"/>
        <v>12991|Aug-2011</v>
      </c>
    </row>
    <row r="11707" spans="1:12">
      <c r="A11707">
        <v>539722</v>
      </c>
      <c r="B11707" t="s">
        <v>205</v>
      </c>
      <c r="C11707" t="s">
        <v>42</v>
      </c>
      <c r="D11707">
        <v>1</v>
      </c>
      <c r="E11707" s="1">
        <v>40767.525694444441</v>
      </c>
      <c r="F11707">
        <v>2.1</v>
      </c>
      <c r="G11707">
        <v>13474</v>
      </c>
      <c r="H11707" t="s">
        <v>10</v>
      </c>
      <c r="I11707" t="str">
        <f>IF(AND(LEFT(OnlineRetail[[#This Row],[InvoiceNo]],1)&lt;&gt;"C",OnlineRetail[[#This Row],[CustomerID]]&lt;&gt;""),"Yes","No")</f>
        <v>Yes</v>
      </c>
      <c r="J11707" s="4">
        <f>EOMONTH(OnlineRetail[[#This Row],[InvoiceDate]],-1)+1</f>
        <v>40756</v>
      </c>
      <c r="K11707" s="6">
        <f>OnlineRetail[[#This Row],[Quantity]]*OnlineRetail[[#This Row],[UnitPrice]]</f>
        <v>2.1</v>
      </c>
      <c r="L11707" t="str">
        <f t="shared" si="182"/>
        <v>13474|Aug-2011</v>
      </c>
    </row>
    <row r="11708" spans="1:12">
      <c r="A11708">
        <v>542947</v>
      </c>
      <c r="B11708" t="s">
        <v>258</v>
      </c>
      <c r="C11708" t="s">
        <v>24</v>
      </c>
      <c r="D11708">
        <v>15</v>
      </c>
      <c r="E11708" s="1">
        <v>40767.559027777781</v>
      </c>
      <c r="F11708">
        <v>4.95</v>
      </c>
      <c r="G11708">
        <v>13868</v>
      </c>
      <c r="H11708" t="s">
        <v>70</v>
      </c>
      <c r="I11708" t="str">
        <f>IF(AND(LEFT(OnlineRetail[[#This Row],[InvoiceNo]],1)&lt;&gt;"C",OnlineRetail[[#This Row],[CustomerID]]&lt;&gt;""),"Yes","No")</f>
        <v>Yes</v>
      </c>
      <c r="J11708" s="4">
        <f>EOMONTH(OnlineRetail[[#This Row],[InvoiceDate]],-1)+1</f>
        <v>40756</v>
      </c>
      <c r="K11708" s="6">
        <f>OnlineRetail[[#This Row],[Quantity]]*OnlineRetail[[#This Row],[UnitPrice]]</f>
        <v>74.25</v>
      </c>
      <c r="L11708" t="str">
        <f t="shared" si="182"/>
        <v>13868|Aug-2011</v>
      </c>
    </row>
    <row r="11709" spans="1:12">
      <c r="A11709">
        <v>548230</v>
      </c>
      <c r="B11709" t="s">
        <v>161</v>
      </c>
      <c r="C11709" t="s">
        <v>46</v>
      </c>
      <c r="D11709">
        <v>12</v>
      </c>
      <c r="E11709" s="1">
        <v>40767.56527777778</v>
      </c>
      <c r="F11709">
        <v>1.25</v>
      </c>
      <c r="G11709">
        <v>12517</v>
      </c>
      <c r="H11709" t="s">
        <v>10</v>
      </c>
      <c r="I11709" t="str">
        <f>IF(AND(LEFT(OnlineRetail[[#This Row],[InvoiceNo]],1)&lt;&gt;"C",OnlineRetail[[#This Row],[CustomerID]]&lt;&gt;""),"Yes","No")</f>
        <v>Yes</v>
      </c>
      <c r="J11709" s="4">
        <f>EOMONTH(OnlineRetail[[#This Row],[InvoiceDate]],-1)+1</f>
        <v>40756</v>
      </c>
      <c r="K11709" s="6">
        <f>OnlineRetail[[#This Row],[Quantity]]*OnlineRetail[[#This Row],[UnitPrice]]</f>
        <v>15</v>
      </c>
      <c r="L11709" t="str">
        <f t="shared" si="182"/>
        <v>12517|Aug-2011</v>
      </c>
    </row>
    <row r="11710" spans="1:12">
      <c r="A11710">
        <v>553454</v>
      </c>
      <c r="B11710" t="s">
        <v>288</v>
      </c>
      <c r="C11710" t="s">
        <v>24</v>
      </c>
      <c r="D11710">
        <v>13</v>
      </c>
      <c r="E11710" s="1">
        <v>40767.571527777778</v>
      </c>
      <c r="F11710">
        <v>1.65</v>
      </c>
      <c r="G11710">
        <v>12622</v>
      </c>
      <c r="H11710" t="s">
        <v>10</v>
      </c>
      <c r="I11710" t="str">
        <f>IF(AND(LEFT(OnlineRetail[[#This Row],[InvoiceNo]],1)&lt;&gt;"C",OnlineRetail[[#This Row],[CustomerID]]&lt;&gt;""),"Yes","No")</f>
        <v>Yes</v>
      </c>
      <c r="J11710" s="4">
        <f>EOMONTH(OnlineRetail[[#This Row],[InvoiceDate]],-1)+1</f>
        <v>40756</v>
      </c>
      <c r="K11710" s="6">
        <f>OnlineRetail[[#This Row],[Quantity]]*OnlineRetail[[#This Row],[UnitPrice]]</f>
        <v>21.45</v>
      </c>
      <c r="L11710" t="str">
        <f t="shared" si="182"/>
        <v>12622|Aug-2011</v>
      </c>
    </row>
    <row r="11711" spans="1:12">
      <c r="A11711">
        <v>555706</v>
      </c>
      <c r="B11711" t="s">
        <v>145</v>
      </c>
      <c r="C11711" t="s">
        <v>53</v>
      </c>
      <c r="D11711">
        <v>16</v>
      </c>
      <c r="E11711" s="1">
        <v>40767.573611111111</v>
      </c>
      <c r="F11711">
        <v>9.9499999999999993</v>
      </c>
      <c r="G11711">
        <v>13373</v>
      </c>
      <c r="H11711" t="s">
        <v>10</v>
      </c>
      <c r="I11711" t="str">
        <f>IF(AND(LEFT(OnlineRetail[[#This Row],[InvoiceNo]],1)&lt;&gt;"C",OnlineRetail[[#This Row],[CustomerID]]&lt;&gt;""),"Yes","No")</f>
        <v>Yes</v>
      </c>
      <c r="J11711" s="4">
        <f>EOMONTH(OnlineRetail[[#This Row],[InvoiceDate]],-1)+1</f>
        <v>40756</v>
      </c>
      <c r="K11711" s="6">
        <f>OnlineRetail[[#This Row],[Quantity]]*OnlineRetail[[#This Row],[UnitPrice]]</f>
        <v>159.19999999999999</v>
      </c>
      <c r="L11711" t="str">
        <f t="shared" si="182"/>
        <v>13373|Aug-2011</v>
      </c>
    </row>
    <row r="11712" spans="1:12">
      <c r="A11712">
        <v>547078</v>
      </c>
      <c r="B11712" t="s">
        <v>67</v>
      </c>
      <c r="C11712" t="s">
        <v>16</v>
      </c>
      <c r="D11712">
        <v>14</v>
      </c>
      <c r="E11712" s="1">
        <v>40767.590277777781</v>
      </c>
      <c r="F11712">
        <v>3.39</v>
      </c>
      <c r="G11712">
        <v>12880</v>
      </c>
      <c r="H11712" t="s">
        <v>10</v>
      </c>
      <c r="I11712" t="str">
        <f>IF(AND(LEFT(OnlineRetail[[#This Row],[InvoiceNo]],1)&lt;&gt;"C",OnlineRetail[[#This Row],[CustomerID]]&lt;&gt;""),"Yes","No")</f>
        <v>Yes</v>
      </c>
      <c r="J11712" s="4">
        <f>EOMONTH(OnlineRetail[[#This Row],[InvoiceDate]],-1)+1</f>
        <v>40756</v>
      </c>
      <c r="K11712" s="6">
        <f>OnlineRetail[[#This Row],[Quantity]]*OnlineRetail[[#This Row],[UnitPrice]]</f>
        <v>47.46</v>
      </c>
      <c r="L11712" t="str">
        <f t="shared" si="182"/>
        <v>12880|Aug-2011</v>
      </c>
    </row>
    <row r="11713" spans="1:12">
      <c r="A11713">
        <v>538630</v>
      </c>
      <c r="B11713" t="s">
        <v>213</v>
      </c>
      <c r="C11713" t="s">
        <v>33</v>
      </c>
      <c r="D11713">
        <v>12</v>
      </c>
      <c r="E11713" s="1">
        <v>40767.59097222222</v>
      </c>
      <c r="F11713">
        <v>4.25</v>
      </c>
      <c r="G11713">
        <v>13000</v>
      </c>
      <c r="H11713" t="s">
        <v>10</v>
      </c>
      <c r="I11713" t="str">
        <f>IF(AND(LEFT(OnlineRetail[[#This Row],[InvoiceNo]],1)&lt;&gt;"C",OnlineRetail[[#This Row],[CustomerID]]&lt;&gt;""),"Yes","No")</f>
        <v>Yes</v>
      </c>
      <c r="J11713" s="4">
        <f>EOMONTH(OnlineRetail[[#This Row],[InvoiceDate]],-1)+1</f>
        <v>40756</v>
      </c>
      <c r="K11713" s="6">
        <f>OnlineRetail[[#This Row],[Quantity]]*OnlineRetail[[#This Row],[UnitPrice]]</f>
        <v>51</v>
      </c>
      <c r="L11713" t="str">
        <f t="shared" si="182"/>
        <v>13000|Aug-2011</v>
      </c>
    </row>
    <row r="11714" spans="1:12">
      <c r="A11714">
        <v>536433</v>
      </c>
      <c r="B11714" t="s">
        <v>96</v>
      </c>
      <c r="C11714" t="s">
        <v>62</v>
      </c>
      <c r="D11714">
        <v>22</v>
      </c>
      <c r="E11714" s="1">
        <v>40767.595833333333</v>
      </c>
      <c r="F11714">
        <v>2.5499999999999998</v>
      </c>
      <c r="G11714">
        <v>13705</v>
      </c>
      <c r="H11714" t="s">
        <v>10</v>
      </c>
      <c r="I11714" t="str">
        <f>IF(AND(LEFT(OnlineRetail[[#This Row],[InvoiceNo]],1)&lt;&gt;"C",OnlineRetail[[#This Row],[CustomerID]]&lt;&gt;""),"Yes","No")</f>
        <v>Yes</v>
      </c>
      <c r="J11714" s="4">
        <f>EOMONTH(OnlineRetail[[#This Row],[InvoiceDate]],-1)+1</f>
        <v>40756</v>
      </c>
      <c r="K11714" s="6">
        <f>OnlineRetail[[#This Row],[Quantity]]*OnlineRetail[[#This Row],[UnitPrice]]</f>
        <v>56.099999999999994</v>
      </c>
      <c r="L11714" t="str">
        <f t="shared" ref="L11714:L11777" si="183">IF(I11714="Yes",G11714&amp;"|"&amp;TEXT(J11714,"mmm-yyyy"),"")</f>
        <v>13705|Aug-2011</v>
      </c>
    </row>
    <row r="11715" spans="1:12">
      <c r="A11715">
        <v>551643</v>
      </c>
      <c r="B11715" t="s">
        <v>256</v>
      </c>
      <c r="C11715" t="s">
        <v>33</v>
      </c>
      <c r="D11715">
        <v>17</v>
      </c>
      <c r="E11715" s="1">
        <v>40767.602083333331</v>
      </c>
      <c r="F11715">
        <v>1.25</v>
      </c>
      <c r="G11715">
        <v>13396</v>
      </c>
      <c r="H11715" t="s">
        <v>10</v>
      </c>
      <c r="I11715" t="str">
        <f>IF(AND(LEFT(OnlineRetail[[#This Row],[InvoiceNo]],1)&lt;&gt;"C",OnlineRetail[[#This Row],[CustomerID]]&lt;&gt;""),"Yes","No")</f>
        <v>Yes</v>
      </c>
      <c r="J11715" s="4">
        <f>EOMONTH(OnlineRetail[[#This Row],[InvoiceDate]],-1)+1</f>
        <v>40756</v>
      </c>
      <c r="K11715" s="6">
        <f>OnlineRetail[[#This Row],[Quantity]]*OnlineRetail[[#This Row],[UnitPrice]]</f>
        <v>21.25</v>
      </c>
      <c r="L11715" t="str">
        <f t="shared" si="183"/>
        <v>13396|Aug-2011</v>
      </c>
    </row>
    <row r="11716" spans="1:12">
      <c r="A11716">
        <v>548178</v>
      </c>
      <c r="B11716" t="s">
        <v>80</v>
      </c>
      <c r="C11716" t="s">
        <v>14</v>
      </c>
      <c r="D11716">
        <v>4</v>
      </c>
      <c r="E11716" s="1">
        <v>40767.61041666667</v>
      </c>
      <c r="F11716">
        <v>7.95</v>
      </c>
      <c r="G11716">
        <v>13238</v>
      </c>
      <c r="H11716" t="s">
        <v>31</v>
      </c>
      <c r="I11716" t="str">
        <f>IF(AND(LEFT(OnlineRetail[[#This Row],[InvoiceNo]],1)&lt;&gt;"C",OnlineRetail[[#This Row],[CustomerID]]&lt;&gt;""),"Yes","No")</f>
        <v>Yes</v>
      </c>
      <c r="J11716" s="4">
        <f>EOMONTH(OnlineRetail[[#This Row],[InvoiceDate]],-1)+1</f>
        <v>40756</v>
      </c>
      <c r="K11716" s="6">
        <f>OnlineRetail[[#This Row],[Quantity]]*OnlineRetail[[#This Row],[UnitPrice]]</f>
        <v>31.8</v>
      </c>
      <c r="L11716" t="str">
        <f t="shared" si="183"/>
        <v>13238|Aug-2011</v>
      </c>
    </row>
    <row r="11717" spans="1:12">
      <c r="A11717">
        <v>546118</v>
      </c>
      <c r="B11717" t="s">
        <v>139</v>
      </c>
      <c r="C11717" t="s">
        <v>27</v>
      </c>
      <c r="D11717">
        <v>3</v>
      </c>
      <c r="E11717" s="1">
        <v>40767.611111111109</v>
      </c>
      <c r="F11717">
        <v>3.39</v>
      </c>
      <c r="G11717">
        <v>13398</v>
      </c>
      <c r="H11717" t="s">
        <v>121</v>
      </c>
      <c r="I11717" t="str">
        <f>IF(AND(LEFT(OnlineRetail[[#This Row],[InvoiceNo]],1)&lt;&gt;"C",OnlineRetail[[#This Row],[CustomerID]]&lt;&gt;""),"Yes","No")</f>
        <v>Yes</v>
      </c>
      <c r="J11717" s="4">
        <f>EOMONTH(OnlineRetail[[#This Row],[InvoiceDate]],-1)+1</f>
        <v>40756</v>
      </c>
      <c r="K11717" s="6">
        <f>OnlineRetail[[#This Row],[Quantity]]*OnlineRetail[[#This Row],[UnitPrice]]</f>
        <v>10.17</v>
      </c>
      <c r="L11717" t="str">
        <f t="shared" si="183"/>
        <v>13398|Aug-2011</v>
      </c>
    </row>
    <row r="11718" spans="1:12">
      <c r="A11718">
        <v>541366</v>
      </c>
      <c r="B11718" t="s">
        <v>137</v>
      </c>
      <c r="C11718" t="s">
        <v>62</v>
      </c>
      <c r="D11718">
        <v>13</v>
      </c>
      <c r="E11718" s="1">
        <v>40767.613194444442</v>
      </c>
      <c r="F11718">
        <v>2.5499999999999998</v>
      </c>
      <c r="G11718">
        <v>14109</v>
      </c>
      <c r="H11718" t="s">
        <v>17</v>
      </c>
      <c r="I11718" t="str">
        <f>IF(AND(LEFT(OnlineRetail[[#This Row],[InvoiceNo]],1)&lt;&gt;"C",OnlineRetail[[#This Row],[CustomerID]]&lt;&gt;""),"Yes","No")</f>
        <v>Yes</v>
      </c>
      <c r="J11718" s="4">
        <f>EOMONTH(OnlineRetail[[#This Row],[InvoiceDate]],-1)+1</f>
        <v>40756</v>
      </c>
      <c r="K11718" s="6">
        <f>OnlineRetail[[#This Row],[Quantity]]*OnlineRetail[[#This Row],[UnitPrice]]</f>
        <v>33.15</v>
      </c>
      <c r="L11718" t="str">
        <f t="shared" si="183"/>
        <v>14109|Aug-2011</v>
      </c>
    </row>
    <row r="11719" spans="1:12">
      <c r="A11719">
        <v>542349</v>
      </c>
      <c r="B11719" t="s">
        <v>248</v>
      </c>
      <c r="C11719" t="s">
        <v>14</v>
      </c>
      <c r="D11719">
        <v>24</v>
      </c>
      <c r="E11719" s="1">
        <v>40767.637499999997</v>
      </c>
      <c r="F11719">
        <v>4.95</v>
      </c>
      <c r="G11719">
        <v>12467</v>
      </c>
      <c r="H11719" t="s">
        <v>10</v>
      </c>
      <c r="I11719" t="str">
        <f>IF(AND(LEFT(OnlineRetail[[#This Row],[InvoiceNo]],1)&lt;&gt;"C",OnlineRetail[[#This Row],[CustomerID]]&lt;&gt;""),"Yes","No")</f>
        <v>Yes</v>
      </c>
      <c r="J11719" s="4">
        <f>EOMONTH(OnlineRetail[[#This Row],[InvoiceDate]],-1)+1</f>
        <v>40756</v>
      </c>
      <c r="K11719" s="6">
        <f>OnlineRetail[[#This Row],[Quantity]]*OnlineRetail[[#This Row],[UnitPrice]]</f>
        <v>118.80000000000001</v>
      </c>
      <c r="L11719" t="str">
        <f t="shared" si="183"/>
        <v>12467|Aug-2011</v>
      </c>
    </row>
    <row r="11720" spans="1:12">
      <c r="A11720">
        <v>540025</v>
      </c>
      <c r="B11720" t="s">
        <v>216</v>
      </c>
      <c r="C11720" t="s">
        <v>33</v>
      </c>
      <c r="D11720">
        <v>10</v>
      </c>
      <c r="E11720" s="1">
        <v>40767.643750000003</v>
      </c>
      <c r="F11720">
        <v>1.25</v>
      </c>
      <c r="G11720">
        <v>14102</v>
      </c>
      <c r="H11720" t="s">
        <v>22</v>
      </c>
      <c r="I11720" t="str">
        <f>IF(AND(LEFT(OnlineRetail[[#This Row],[InvoiceNo]],1)&lt;&gt;"C",OnlineRetail[[#This Row],[CustomerID]]&lt;&gt;""),"Yes","No")</f>
        <v>Yes</v>
      </c>
      <c r="J11720" s="4">
        <f>EOMONTH(OnlineRetail[[#This Row],[InvoiceDate]],-1)+1</f>
        <v>40756</v>
      </c>
      <c r="K11720" s="6">
        <f>OnlineRetail[[#This Row],[Quantity]]*OnlineRetail[[#This Row],[UnitPrice]]</f>
        <v>12.5</v>
      </c>
      <c r="L11720" t="str">
        <f t="shared" si="183"/>
        <v>14102|Aug-2011</v>
      </c>
    </row>
    <row r="11721" spans="1:12">
      <c r="A11721">
        <v>538767</v>
      </c>
      <c r="B11721" t="s">
        <v>302</v>
      </c>
      <c r="C11721" t="s">
        <v>53</v>
      </c>
      <c r="D11721">
        <v>19</v>
      </c>
      <c r="E11721" s="1">
        <v>40767.647222222222</v>
      </c>
      <c r="F11721">
        <v>9.9499999999999993</v>
      </c>
      <c r="G11721">
        <v>12831</v>
      </c>
      <c r="H11721" t="s">
        <v>10</v>
      </c>
      <c r="I11721" t="str">
        <f>IF(AND(LEFT(OnlineRetail[[#This Row],[InvoiceNo]],1)&lt;&gt;"C",OnlineRetail[[#This Row],[CustomerID]]&lt;&gt;""),"Yes","No")</f>
        <v>Yes</v>
      </c>
      <c r="J11721" s="4">
        <f>EOMONTH(OnlineRetail[[#This Row],[InvoiceDate]],-1)+1</f>
        <v>40756</v>
      </c>
      <c r="K11721" s="6">
        <f>OnlineRetail[[#This Row],[Quantity]]*OnlineRetail[[#This Row],[UnitPrice]]</f>
        <v>189.04999999999998</v>
      </c>
      <c r="L11721" t="str">
        <f t="shared" si="183"/>
        <v>12831|Aug-2011</v>
      </c>
    </row>
    <row r="11722" spans="1:12" hidden="1">
      <c r="A11722" t="s">
        <v>391</v>
      </c>
      <c r="B11722" t="s">
        <v>230</v>
      </c>
      <c r="C11722" t="s">
        <v>42</v>
      </c>
      <c r="D11722">
        <v>2</v>
      </c>
      <c r="E11722" s="1">
        <v>40767.652083333327</v>
      </c>
      <c r="F11722">
        <v>4.25</v>
      </c>
      <c r="G11722">
        <v>13537</v>
      </c>
      <c r="H11722" t="s">
        <v>10</v>
      </c>
      <c r="I11722" t="str">
        <f>IF(AND(LEFT(OnlineRetail[[#This Row],[InvoiceNo]],1)&lt;&gt;"C",OnlineRetail[[#This Row],[CustomerID]]&lt;&gt;""),"Yes","No")</f>
        <v>No</v>
      </c>
      <c r="J11722" s="4">
        <f>EOMONTH(OnlineRetail[[#This Row],[InvoiceDate]],-1)+1</f>
        <v>40756</v>
      </c>
      <c r="K11722" s="6">
        <f>OnlineRetail[[#This Row],[Quantity]]*OnlineRetail[[#This Row],[UnitPrice]]</f>
        <v>8.5</v>
      </c>
      <c r="L11722" t="str">
        <f t="shared" si="183"/>
        <v/>
      </c>
    </row>
    <row r="11723" spans="1:12">
      <c r="A11723">
        <v>547195</v>
      </c>
      <c r="B11723" t="s">
        <v>117</v>
      </c>
      <c r="C11723" t="s">
        <v>72</v>
      </c>
      <c r="D11723">
        <v>7</v>
      </c>
      <c r="E11723" s="1">
        <v>40767.65347222222</v>
      </c>
      <c r="F11723">
        <v>3.39</v>
      </c>
      <c r="G11723">
        <v>12678</v>
      </c>
      <c r="H11723" t="s">
        <v>10</v>
      </c>
      <c r="I11723" t="str">
        <f>IF(AND(LEFT(OnlineRetail[[#This Row],[InvoiceNo]],1)&lt;&gt;"C",OnlineRetail[[#This Row],[CustomerID]]&lt;&gt;""),"Yes","No")</f>
        <v>Yes</v>
      </c>
      <c r="J11723" s="4">
        <f>EOMONTH(OnlineRetail[[#This Row],[InvoiceDate]],-1)+1</f>
        <v>40756</v>
      </c>
      <c r="K11723" s="6">
        <f>OnlineRetail[[#This Row],[Quantity]]*OnlineRetail[[#This Row],[UnitPrice]]</f>
        <v>23.73</v>
      </c>
      <c r="L11723" t="str">
        <f t="shared" si="183"/>
        <v>12678|Aug-2011</v>
      </c>
    </row>
    <row r="11724" spans="1:12">
      <c r="A11724">
        <v>538218</v>
      </c>
      <c r="B11724" t="s">
        <v>134</v>
      </c>
      <c r="C11724" t="s">
        <v>50</v>
      </c>
      <c r="D11724">
        <v>8</v>
      </c>
      <c r="E11724" s="1">
        <v>40767.664583333331</v>
      </c>
      <c r="F11724">
        <v>2.5499999999999998</v>
      </c>
      <c r="G11724">
        <v>12404</v>
      </c>
      <c r="H11724" t="s">
        <v>10</v>
      </c>
      <c r="I11724" t="str">
        <f>IF(AND(LEFT(OnlineRetail[[#This Row],[InvoiceNo]],1)&lt;&gt;"C",OnlineRetail[[#This Row],[CustomerID]]&lt;&gt;""),"Yes","No")</f>
        <v>Yes</v>
      </c>
      <c r="J11724" s="4">
        <f>EOMONTH(OnlineRetail[[#This Row],[InvoiceDate]],-1)+1</f>
        <v>40756</v>
      </c>
      <c r="K11724" s="6">
        <f>OnlineRetail[[#This Row],[Quantity]]*OnlineRetail[[#This Row],[UnitPrice]]</f>
        <v>20.399999999999999</v>
      </c>
      <c r="L11724" t="str">
        <f t="shared" si="183"/>
        <v>12404|Aug-2011</v>
      </c>
    </row>
    <row r="11725" spans="1:12" hidden="1">
      <c r="A11725">
        <v>538789</v>
      </c>
      <c r="B11725" t="s">
        <v>113</v>
      </c>
      <c r="C11725" t="s">
        <v>62</v>
      </c>
      <c r="D11725">
        <v>15</v>
      </c>
      <c r="E11725" s="1">
        <v>40767.666666666657</v>
      </c>
      <c r="F11725">
        <v>0.85</v>
      </c>
      <c r="H11725" t="s">
        <v>10</v>
      </c>
      <c r="I11725" t="str">
        <f>IF(AND(LEFT(OnlineRetail[[#This Row],[InvoiceNo]],1)&lt;&gt;"C",OnlineRetail[[#This Row],[CustomerID]]&lt;&gt;""),"Yes","No")</f>
        <v>No</v>
      </c>
      <c r="J11725" s="4">
        <f>EOMONTH(OnlineRetail[[#This Row],[InvoiceDate]],-1)+1</f>
        <v>40756</v>
      </c>
      <c r="K11725" s="6">
        <f>OnlineRetail[[#This Row],[Quantity]]*OnlineRetail[[#This Row],[UnitPrice]]</f>
        <v>12.75</v>
      </c>
      <c r="L11725" t="str">
        <f t="shared" si="183"/>
        <v/>
      </c>
    </row>
    <row r="11726" spans="1:12">
      <c r="A11726">
        <v>547019</v>
      </c>
      <c r="B11726" t="s">
        <v>179</v>
      </c>
      <c r="C11726" t="s">
        <v>83</v>
      </c>
      <c r="D11726">
        <v>14</v>
      </c>
      <c r="E11726" s="1">
        <v>40767.670138888891</v>
      </c>
      <c r="F11726">
        <v>9.9499999999999993</v>
      </c>
      <c r="G11726">
        <v>12570</v>
      </c>
      <c r="H11726" t="s">
        <v>10</v>
      </c>
      <c r="I11726" t="str">
        <f>IF(AND(LEFT(OnlineRetail[[#This Row],[InvoiceNo]],1)&lt;&gt;"C",OnlineRetail[[#This Row],[CustomerID]]&lt;&gt;""),"Yes","No")</f>
        <v>Yes</v>
      </c>
      <c r="J11726" s="4">
        <f>EOMONTH(OnlineRetail[[#This Row],[InvoiceDate]],-1)+1</f>
        <v>40756</v>
      </c>
      <c r="K11726" s="6">
        <f>OnlineRetail[[#This Row],[Quantity]]*OnlineRetail[[#This Row],[UnitPrice]]</f>
        <v>139.29999999999998</v>
      </c>
      <c r="L11726" t="str">
        <f t="shared" si="183"/>
        <v>12570|Aug-2011</v>
      </c>
    </row>
    <row r="11727" spans="1:12">
      <c r="A11727">
        <v>541442</v>
      </c>
      <c r="B11727" t="s">
        <v>221</v>
      </c>
      <c r="C11727" t="s">
        <v>53</v>
      </c>
      <c r="D11727">
        <v>19</v>
      </c>
      <c r="E11727" s="1">
        <v>40767.676388888889</v>
      </c>
      <c r="F11727">
        <v>3.39</v>
      </c>
      <c r="G11727">
        <v>12981</v>
      </c>
      <c r="H11727" t="s">
        <v>31</v>
      </c>
      <c r="I11727" t="str">
        <f>IF(AND(LEFT(OnlineRetail[[#This Row],[InvoiceNo]],1)&lt;&gt;"C",OnlineRetail[[#This Row],[CustomerID]]&lt;&gt;""),"Yes","No")</f>
        <v>Yes</v>
      </c>
      <c r="J11727" s="4">
        <f>EOMONTH(OnlineRetail[[#This Row],[InvoiceDate]],-1)+1</f>
        <v>40756</v>
      </c>
      <c r="K11727" s="6">
        <f>OnlineRetail[[#This Row],[Quantity]]*OnlineRetail[[#This Row],[UnitPrice]]</f>
        <v>64.41</v>
      </c>
      <c r="L11727" t="str">
        <f t="shared" si="183"/>
        <v>12981|Aug-2011</v>
      </c>
    </row>
    <row r="11728" spans="1:12">
      <c r="A11728">
        <v>549422</v>
      </c>
      <c r="B11728" t="s">
        <v>249</v>
      </c>
      <c r="C11728" t="s">
        <v>83</v>
      </c>
      <c r="D11728">
        <v>18</v>
      </c>
      <c r="E11728" s="1">
        <v>40767.683333333327</v>
      </c>
      <c r="F11728">
        <v>7.95</v>
      </c>
      <c r="G11728">
        <v>13389</v>
      </c>
      <c r="H11728" t="s">
        <v>10</v>
      </c>
      <c r="I11728" t="str">
        <f>IF(AND(LEFT(OnlineRetail[[#This Row],[InvoiceNo]],1)&lt;&gt;"C",OnlineRetail[[#This Row],[CustomerID]]&lt;&gt;""),"Yes","No")</f>
        <v>Yes</v>
      </c>
      <c r="J11728" s="4">
        <f>EOMONTH(OnlineRetail[[#This Row],[InvoiceDate]],-1)+1</f>
        <v>40756</v>
      </c>
      <c r="K11728" s="6">
        <f>OnlineRetail[[#This Row],[Quantity]]*OnlineRetail[[#This Row],[UnitPrice]]</f>
        <v>143.1</v>
      </c>
      <c r="L11728" t="str">
        <f t="shared" si="183"/>
        <v>13389|Aug-2011</v>
      </c>
    </row>
    <row r="11729" spans="1:12">
      <c r="A11729">
        <v>539399</v>
      </c>
      <c r="B11729" t="s">
        <v>282</v>
      </c>
      <c r="C11729" t="s">
        <v>50</v>
      </c>
      <c r="D11729">
        <v>7</v>
      </c>
      <c r="E11729" s="1">
        <v>40767.685416666667</v>
      </c>
      <c r="F11729">
        <v>5.95</v>
      </c>
      <c r="G11729">
        <v>13844</v>
      </c>
      <c r="H11729" t="s">
        <v>10</v>
      </c>
      <c r="I11729" t="str">
        <f>IF(AND(LEFT(OnlineRetail[[#This Row],[InvoiceNo]],1)&lt;&gt;"C",OnlineRetail[[#This Row],[CustomerID]]&lt;&gt;""),"Yes","No")</f>
        <v>Yes</v>
      </c>
      <c r="J11729" s="4">
        <f>EOMONTH(OnlineRetail[[#This Row],[InvoiceDate]],-1)+1</f>
        <v>40756</v>
      </c>
      <c r="K11729" s="6">
        <f>OnlineRetail[[#This Row],[Quantity]]*OnlineRetail[[#This Row],[UnitPrice]]</f>
        <v>41.65</v>
      </c>
      <c r="L11729" t="str">
        <f t="shared" si="183"/>
        <v>13844|Aug-2011</v>
      </c>
    </row>
    <row r="11730" spans="1:12">
      <c r="A11730">
        <v>552770</v>
      </c>
      <c r="B11730" t="s">
        <v>138</v>
      </c>
      <c r="C11730" t="s">
        <v>72</v>
      </c>
      <c r="D11730">
        <v>19</v>
      </c>
      <c r="E11730" s="1">
        <v>40767.688194444447</v>
      </c>
      <c r="F11730">
        <v>2.5499999999999998</v>
      </c>
      <c r="G11730">
        <v>13144</v>
      </c>
      <c r="H11730" t="s">
        <v>10</v>
      </c>
      <c r="I11730" t="str">
        <f>IF(AND(LEFT(OnlineRetail[[#This Row],[InvoiceNo]],1)&lt;&gt;"C",OnlineRetail[[#This Row],[CustomerID]]&lt;&gt;""),"Yes","No")</f>
        <v>Yes</v>
      </c>
      <c r="J11730" s="4">
        <f>EOMONTH(OnlineRetail[[#This Row],[InvoiceDate]],-1)+1</f>
        <v>40756</v>
      </c>
      <c r="K11730" s="6">
        <f>OnlineRetail[[#This Row],[Quantity]]*OnlineRetail[[#This Row],[UnitPrice]]</f>
        <v>48.449999999999996</v>
      </c>
      <c r="L11730" t="str">
        <f t="shared" si="183"/>
        <v>13144|Aug-2011</v>
      </c>
    </row>
    <row r="11731" spans="1:12">
      <c r="A11731">
        <v>539649</v>
      </c>
      <c r="B11731" t="s">
        <v>230</v>
      </c>
      <c r="C11731" t="s">
        <v>19</v>
      </c>
      <c r="D11731">
        <v>20</v>
      </c>
      <c r="E11731" s="1">
        <v>40767.688888888893</v>
      </c>
      <c r="F11731">
        <v>4.25</v>
      </c>
      <c r="G11731">
        <v>12560</v>
      </c>
      <c r="H11731" t="s">
        <v>10</v>
      </c>
      <c r="I11731" t="str">
        <f>IF(AND(LEFT(OnlineRetail[[#This Row],[InvoiceNo]],1)&lt;&gt;"C",OnlineRetail[[#This Row],[CustomerID]]&lt;&gt;""),"Yes","No")</f>
        <v>Yes</v>
      </c>
      <c r="J11731" s="4">
        <f>EOMONTH(OnlineRetail[[#This Row],[InvoiceDate]],-1)+1</f>
        <v>40756</v>
      </c>
      <c r="K11731" s="6">
        <f>OnlineRetail[[#This Row],[Quantity]]*OnlineRetail[[#This Row],[UnitPrice]]</f>
        <v>85</v>
      </c>
      <c r="L11731" t="str">
        <f t="shared" si="183"/>
        <v>12560|Aug-2011</v>
      </c>
    </row>
    <row r="11732" spans="1:12">
      <c r="A11732">
        <v>542597</v>
      </c>
      <c r="B11732" t="s">
        <v>275</v>
      </c>
      <c r="C11732" t="s">
        <v>27</v>
      </c>
      <c r="D11732">
        <v>14</v>
      </c>
      <c r="E11732" s="1">
        <v>40767.697916666657</v>
      </c>
      <c r="F11732">
        <v>9.9499999999999993</v>
      </c>
      <c r="G11732">
        <v>13010</v>
      </c>
      <c r="H11732" t="s">
        <v>10</v>
      </c>
      <c r="I11732" t="str">
        <f>IF(AND(LEFT(OnlineRetail[[#This Row],[InvoiceNo]],1)&lt;&gt;"C",OnlineRetail[[#This Row],[CustomerID]]&lt;&gt;""),"Yes","No")</f>
        <v>Yes</v>
      </c>
      <c r="J11732" s="4">
        <f>EOMONTH(OnlineRetail[[#This Row],[InvoiceDate]],-1)+1</f>
        <v>40756</v>
      </c>
      <c r="K11732" s="6">
        <f>OnlineRetail[[#This Row],[Quantity]]*OnlineRetail[[#This Row],[UnitPrice]]</f>
        <v>139.29999999999998</v>
      </c>
      <c r="L11732" t="str">
        <f t="shared" si="183"/>
        <v>13010|Aug-2011</v>
      </c>
    </row>
    <row r="11733" spans="1:12">
      <c r="A11733">
        <v>555339</v>
      </c>
      <c r="B11733" t="s">
        <v>18</v>
      </c>
      <c r="C11733" t="s">
        <v>19</v>
      </c>
      <c r="D11733">
        <v>5</v>
      </c>
      <c r="E11733" s="1">
        <v>40767.708333333343</v>
      </c>
      <c r="F11733">
        <v>9.9499999999999993</v>
      </c>
      <c r="G11733">
        <v>13693</v>
      </c>
      <c r="H11733" t="s">
        <v>10</v>
      </c>
      <c r="I11733" t="str">
        <f>IF(AND(LEFT(OnlineRetail[[#This Row],[InvoiceNo]],1)&lt;&gt;"C",OnlineRetail[[#This Row],[CustomerID]]&lt;&gt;""),"Yes","No")</f>
        <v>Yes</v>
      </c>
      <c r="J11733" s="4">
        <f>EOMONTH(OnlineRetail[[#This Row],[InvoiceDate]],-1)+1</f>
        <v>40756</v>
      </c>
      <c r="K11733" s="6">
        <f>OnlineRetail[[#This Row],[Quantity]]*OnlineRetail[[#This Row],[UnitPrice]]</f>
        <v>49.75</v>
      </c>
      <c r="L11733" t="str">
        <f t="shared" si="183"/>
        <v>13693|Aug-2011</v>
      </c>
    </row>
    <row r="11734" spans="1:12">
      <c r="A11734">
        <v>551979</v>
      </c>
      <c r="B11734" t="s">
        <v>226</v>
      </c>
      <c r="C11734" t="s">
        <v>9</v>
      </c>
      <c r="D11734">
        <v>3</v>
      </c>
      <c r="E11734" s="1">
        <v>40767.71597222222</v>
      </c>
      <c r="F11734">
        <v>7.95</v>
      </c>
      <c r="G11734">
        <v>13437</v>
      </c>
      <c r="H11734" t="s">
        <v>10</v>
      </c>
      <c r="I11734" t="str">
        <f>IF(AND(LEFT(OnlineRetail[[#This Row],[InvoiceNo]],1)&lt;&gt;"C",OnlineRetail[[#This Row],[CustomerID]]&lt;&gt;""),"Yes","No")</f>
        <v>Yes</v>
      </c>
      <c r="J11734" s="4">
        <f>EOMONTH(OnlineRetail[[#This Row],[InvoiceDate]],-1)+1</f>
        <v>40756</v>
      </c>
      <c r="K11734" s="6">
        <f>OnlineRetail[[#This Row],[Quantity]]*OnlineRetail[[#This Row],[UnitPrice]]</f>
        <v>23.85</v>
      </c>
      <c r="L11734" t="str">
        <f t="shared" si="183"/>
        <v>13437|Aug-2011</v>
      </c>
    </row>
    <row r="11735" spans="1:12">
      <c r="A11735">
        <v>536801</v>
      </c>
      <c r="B11735" t="s">
        <v>247</v>
      </c>
      <c r="C11735" t="s">
        <v>83</v>
      </c>
      <c r="D11735">
        <v>18</v>
      </c>
      <c r="E11735" s="1">
        <v>40767.71597222222</v>
      </c>
      <c r="F11735">
        <v>3.39</v>
      </c>
      <c r="G11735">
        <v>12549</v>
      </c>
      <c r="H11735" t="s">
        <v>10</v>
      </c>
      <c r="I11735" t="str">
        <f>IF(AND(LEFT(OnlineRetail[[#This Row],[InvoiceNo]],1)&lt;&gt;"C",OnlineRetail[[#This Row],[CustomerID]]&lt;&gt;""),"Yes","No")</f>
        <v>Yes</v>
      </c>
      <c r="J11735" s="4">
        <f>EOMONTH(OnlineRetail[[#This Row],[InvoiceDate]],-1)+1</f>
        <v>40756</v>
      </c>
      <c r="K11735" s="6">
        <f>OnlineRetail[[#This Row],[Quantity]]*OnlineRetail[[#This Row],[UnitPrice]]</f>
        <v>61.02</v>
      </c>
      <c r="L11735" t="str">
        <f t="shared" si="183"/>
        <v>12549|Aug-2011</v>
      </c>
    </row>
    <row r="11736" spans="1:12">
      <c r="A11736">
        <v>543845</v>
      </c>
      <c r="B11736" t="s">
        <v>182</v>
      </c>
      <c r="C11736" t="s">
        <v>46</v>
      </c>
      <c r="D11736">
        <v>5</v>
      </c>
      <c r="E11736" s="1">
        <v>40767.717361111107</v>
      </c>
      <c r="F11736">
        <v>4.25</v>
      </c>
      <c r="G11736">
        <v>13152</v>
      </c>
      <c r="H11736" t="s">
        <v>10</v>
      </c>
      <c r="I11736" t="str">
        <f>IF(AND(LEFT(OnlineRetail[[#This Row],[InvoiceNo]],1)&lt;&gt;"C",OnlineRetail[[#This Row],[CustomerID]]&lt;&gt;""),"Yes","No")</f>
        <v>Yes</v>
      </c>
      <c r="J11736" s="4">
        <f>EOMONTH(OnlineRetail[[#This Row],[InvoiceDate]],-1)+1</f>
        <v>40756</v>
      </c>
      <c r="K11736" s="6">
        <f>OnlineRetail[[#This Row],[Quantity]]*OnlineRetail[[#This Row],[UnitPrice]]</f>
        <v>21.25</v>
      </c>
      <c r="L11736" t="str">
        <f t="shared" si="183"/>
        <v>13152|Aug-2011</v>
      </c>
    </row>
    <row r="11737" spans="1:12">
      <c r="A11737">
        <v>536507</v>
      </c>
      <c r="B11737" t="s">
        <v>78</v>
      </c>
      <c r="C11737" t="s">
        <v>29</v>
      </c>
      <c r="D11737">
        <v>7</v>
      </c>
      <c r="E11737" s="1">
        <v>40767.742361111108</v>
      </c>
      <c r="F11737">
        <v>4.95</v>
      </c>
      <c r="G11737">
        <v>13683</v>
      </c>
      <c r="H11737" t="s">
        <v>10</v>
      </c>
      <c r="I11737" t="str">
        <f>IF(AND(LEFT(OnlineRetail[[#This Row],[InvoiceNo]],1)&lt;&gt;"C",OnlineRetail[[#This Row],[CustomerID]]&lt;&gt;""),"Yes","No")</f>
        <v>Yes</v>
      </c>
      <c r="J11737" s="4">
        <f>EOMONTH(OnlineRetail[[#This Row],[InvoiceDate]],-1)+1</f>
        <v>40756</v>
      </c>
      <c r="K11737" s="6">
        <f>OnlineRetail[[#This Row],[Quantity]]*OnlineRetail[[#This Row],[UnitPrice]]</f>
        <v>34.65</v>
      </c>
      <c r="L11737" t="str">
        <f t="shared" si="183"/>
        <v>13683|Aug-2011</v>
      </c>
    </row>
    <row r="11738" spans="1:12">
      <c r="A11738">
        <v>546888</v>
      </c>
      <c r="B11738" t="s">
        <v>258</v>
      </c>
      <c r="C11738" t="s">
        <v>72</v>
      </c>
      <c r="D11738">
        <v>10</v>
      </c>
      <c r="E11738" s="1">
        <v>40767.742361111108</v>
      </c>
      <c r="F11738">
        <v>0.85</v>
      </c>
      <c r="G11738">
        <v>12372</v>
      </c>
      <c r="H11738" t="s">
        <v>10</v>
      </c>
      <c r="I11738" t="str">
        <f>IF(AND(LEFT(OnlineRetail[[#This Row],[InvoiceNo]],1)&lt;&gt;"C",OnlineRetail[[#This Row],[CustomerID]]&lt;&gt;""),"Yes","No")</f>
        <v>Yes</v>
      </c>
      <c r="J11738" s="4">
        <f>EOMONTH(OnlineRetail[[#This Row],[InvoiceDate]],-1)+1</f>
        <v>40756</v>
      </c>
      <c r="K11738" s="6">
        <f>OnlineRetail[[#This Row],[Quantity]]*OnlineRetail[[#This Row],[UnitPrice]]</f>
        <v>8.5</v>
      </c>
      <c r="L11738" t="str">
        <f t="shared" si="183"/>
        <v>12372|Aug-2011</v>
      </c>
    </row>
    <row r="11739" spans="1:12">
      <c r="A11739">
        <v>545821</v>
      </c>
      <c r="B11739" t="s">
        <v>11</v>
      </c>
      <c r="C11739" t="s">
        <v>50</v>
      </c>
      <c r="D11739">
        <v>5</v>
      </c>
      <c r="E11739" s="1">
        <v>40767.743055555547</v>
      </c>
      <c r="F11739">
        <v>7.95</v>
      </c>
      <c r="G11739">
        <v>12538</v>
      </c>
      <c r="H11739" t="s">
        <v>17</v>
      </c>
      <c r="I11739" t="str">
        <f>IF(AND(LEFT(OnlineRetail[[#This Row],[InvoiceNo]],1)&lt;&gt;"C",OnlineRetail[[#This Row],[CustomerID]]&lt;&gt;""),"Yes","No")</f>
        <v>Yes</v>
      </c>
      <c r="J11739" s="4">
        <f>EOMONTH(OnlineRetail[[#This Row],[InvoiceDate]],-1)+1</f>
        <v>40756</v>
      </c>
      <c r="K11739" s="6">
        <f>OnlineRetail[[#This Row],[Quantity]]*OnlineRetail[[#This Row],[UnitPrice]]</f>
        <v>39.75</v>
      </c>
      <c r="L11739" t="str">
        <f t="shared" si="183"/>
        <v>12538|Aug-2011</v>
      </c>
    </row>
    <row r="11740" spans="1:12">
      <c r="A11740">
        <v>537017</v>
      </c>
      <c r="B11740" t="s">
        <v>198</v>
      </c>
      <c r="C11740" t="s">
        <v>53</v>
      </c>
      <c r="D11740">
        <v>4</v>
      </c>
      <c r="E11740" s="1">
        <v>40767.765972222223</v>
      </c>
      <c r="F11740">
        <v>5.95</v>
      </c>
      <c r="G11740">
        <v>13290</v>
      </c>
      <c r="H11740" t="s">
        <v>10</v>
      </c>
      <c r="I11740" t="str">
        <f>IF(AND(LEFT(OnlineRetail[[#This Row],[InvoiceNo]],1)&lt;&gt;"C",OnlineRetail[[#This Row],[CustomerID]]&lt;&gt;""),"Yes","No")</f>
        <v>Yes</v>
      </c>
      <c r="J11740" s="4">
        <f>EOMONTH(OnlineRetail[[#This Row],[InvoiceDate]],-1)+1</f>
        <v>40756</v>
      </c>
      <c r="K11740" s="6">
        <f>OnlineRetail[[#This Row],[Quantity]]*OnlineRetail[[#This Row],[UnitPrice]]</f>
        <v>23.8</v>
      </c>
      <c r="L11740" t="str">
        <f t="shared" si="183"/>
        <v>13290|Aug-2011</v>
      </c>
    </row>
    <row r="11741" spans="1:12">
      <c r="A11741">
        <v>544813</v>
      </c>
      <c r="B11741" t="s">
        <v>56</v>
      </c>
      <c r="C11741" t="s">
        <v>46</v>
      </c>
      <c r="D11741">
        <v>18</v>
      </c>
      <c r="E11741" s="1">
        <v>40767.768055555563</v>
      </c>
      <c r="F11741">
        <v>5.95</v>
      </c>
      <c r="G11741">
        <v>13244</v>
      </c>
      <c r="H11741" t="s">
        <v>10</v>
      </c>
      <c r="I11741" t="str">
        <f>IF(AND(LEFT(OnlineRetail[[#This Row],[InvoiceNo]],1)&lt;&gt;"C",OnlineRetail[[#This Row],[CustomerID]]&lt;&gt;""),"Yes","No")</f>
        <v>Yes</v>
      </c>
      <c r="J11741" s="4">
        <f>EOMONTH(OnlineRetail[[#This Row],[InvoiceDate]],-1)+1</f>
        <v>40756</v>
      </c>
      <c r="K11741" s="6">
        <f>OnlineRetail[[#This Row],[Quantity]]*OnlineRetail[[#This Row],[UnitPrice]]</f>
        <v>107.10000000000001</v>
      </c>
      <c r="L11741" t="str">
        <f t="shared" si="183"/>
        <v>13244|Aug-2011</v>
      </c>
    </row>
    <row r="11742" spans="1:12">
      <c r="A11742">
        <v>551137</v>
      </c>
      <c r="B11742" t="s">
        <v>159</v>
      </c>
      <c r="C11742" t="s">
        <v>62</v>
      </c>
      <c r="D11742">
        <v>7</v>
      </c>
      <c r="E11742" s="1">
        <v>40767.78125</v>
      </c>
      <c r="F11742">
        <v>3.39</v>
      </c>
      <c r="G11742">
        <v>13763</v>
      </c>
      <c r="H11742" t="s">
        <v>10</v>
      </c>
      <c r="I11742" t="str">
        <f>IF(AND(LEFT(OnlineRetail[[#This Row],[InvoiceNo]],1)&lt;&gt;"C",OnlineRetail[[#This Row],[CustomerID]]&lt;&gt;""),"Yes","No")</f>
        <v>Yes</v>
      </c>
      <c r="J11742" s="4">
        <f>EOMONTH(OnlineRetail[[#This Row],[InvoiceDate]],-1)+1</f>
        <v>40756</v>
      </c>
      <c r="K11742" s="6">
        <f>OnlineRetail[[#This Row],[Quantity]]*OnlineRetail[[#This Row],[UnitPrice]]</f>
        <v>23.73</v>
      </c>
      <c r="L11742" t="str">
        <f t="shared" si="183"/>
        <v>13763|Aug-2011</v>
      </c>
    </row>
    <row r="11743" spans="1:12">
      <c r="A11743">
        <v>551756</v>
      </c>
      <c r="B11743" t="s">
        <v>297</v>
      </c>
      <c r="C11743" t="s">
        <v>46</v>
      </c>
      <c r="D11743">
        <v>23</v>
      </c>
      <c r="E11743" s="1">
        <v>40767.789583333331</v>
      </c>
      <c r="F11743">
        <v>2.5499999999999998</v>
      </c>
      <c r="G11743">
        <v>13981</v>
      </c>
      <c r="H11743" t="s">
        <v>10</v>
      </c>
      <c r="I11743" t="str">
        <f>IF(AND(LEFT(OnlineRetail[[#This Row],[InvoiceNo]],1)&lt;&gt;"C",OnlineRetail[[#This Row],[CustomerID]]&lt;&gt;""),"Yes","No")</f>
        <v>Yes</v>
      </c>
      <c r="J11743" s="4">
        <f>EOMONTH(OnlineRetail[[#This Row],[InvoiceDate]],-1)+1</f>
        <v>40756</v>
      </c>
      <c r="K11743" s="6">
        <f>OnlineRetail[[#This Row],[Quantity]]*OnlineRetail[[#This Row],[UnitPrice]]</f>
        <v>58.65</v>
      </c>
      <c r="L11743" t="str">
        <f t="shared" si="183"/>
        <v>13981|Aug-2011</v>
      </c>
    </row>
    <row r="11744" spans="1:12">
      <c r="A11744">
        <v>543447</v>
      </c>
      <c r="B11744" t="s">
        <v>268</v>
      </c>
      <c r="C11744" t="s">
        <v>53</v>
      </c>
      <c r="D11744">
        <v>12</v>
      </c>
      <c r="E11744" s="1">
        <v>40767.790972222218</v>
      </c>
      <c r="F11744">
        <v>5.95</v>
      </c>
      <c r="G11744">
        <v>13672</v>
      </c>
      <c r="H11744" t="s">
        <v>10</v>
      </c>
      <c r="I11744" t="str">
        <f>IF(AND(LEFT(OnlineRetail[[#This Row],[InvoiceNo]],1)&lt;&gt;"C",OnlineRetail[[#This Row],[CustomerID]]&lt;&gt;""),"Yes","No")</f>
        <v>Yes</v>
      </c>
      <c r="J11744" s="4">
        <f>EOMONTH(OnlineRetail[[#This Row],[InvoiceDate]],-1)+1</f>
        <v>40756</v>
      </c>
      <c r="K11744" s="6">
        <f>OnlineRetail[[#This Row],[Quantity]]*OnlineRetail[[#This Row],[UnitPrice]]</f>
        <v>71.400000000000006</v>
      </c>
      <c r="L11744" t="str">
        <f t="shared" si="183"/>
        <v>13672|Aug-2011</v>
      </c>
    </row>
    <row r="11745" spans="1:12">
      <c r="A11745">
        <v>540612</v>
      </c>
      <c r="B11745" t="s">
        <v>162</v>
      </c>
      <c r="C11745" t="s">
        <v>24</v>
      </c>
      <c r="D11745">
        <v>11</v>
      </c>
      <c r="E11745" s="1">
        <v>40767.792361111111</v>
      </c>
      <c r="F11745">
        <v>7.95</v>
      </c>
      <c r="G11745">
        <v>14102</v>
      </c>
      <c r="H11745" t="s">
        <v>25</v>
      </c>
      <c r="I11745" t="str">
        <f>IF(AND(LEFT(OnlineRetail[[#This Row],[InvoiceNo]],1)&lt;&gt;"C",OnlineRetail[[#This Row],[CustomerID]]&lt;&gt;""),"Yes","No")</f>
        <v>Yes</v>
      </c>
      <c r="J11745" s="4">
        <f>EOMONTH(OnlineRetail[[#This Row],[InvoiceDate]],-1)+1</f>
        <v>40756</v>
      </c>
      <c r="K11745" s="6">
        <f>OnlineRetail[[#This Row],[Quantity]]*OnlineRetail[[#This Row],[UnitPrice]]</f>
        <v>87.45</v>
      </c>
      <c r="L11745" t="str">
        <f t="shared" si="183"/>
        <v>14102|Aug-2011</v>
      </c>
    </row>
    <row r="11746" spans="1:12">
      <c r="A11746">
        <v>539657</v>
      </c>
      <c r="B11746" t="s">
        <v>261</v>
      </c>
      <c r="C11746" t="s">
        <v>14</v>
      </c>
      <c r="D11746">
        <v>18</v>
      </c>
      <c r="E11746" s="1">
        <v>40767.800000000003</v>
      </c>
      <c r="F11746">
        <v>1.25</v>
      </c>
      <c r="G11746">
        <v>13452</v>
      </c>
      <c r="H11746" t="s">
        <v>10</v>
      </c>
      <c r="I11746" t="str">
        <f>IF(AND(LEFT(OnlineRetail[[#This Row],[InvoiceNo]],1)&lt;&gt;"C",OnlineRetail[[#This Row],[CustomerID]]&lt;&gt;""),"Yes","No")</f>
        <v>Yes</v>
      </c>
      <c r="J11746" s="4">
        <f>EOMONTH(OnlineRetail[[#This Row],[InvoiceDate]],-1)+1</f>
        <v>40756</v>
      </c>
      <c r="K11746" s="6">
        <f>OnlineRetail[[#This Row],[Quantity]]*OnlineRetail[[#This Row],[UnitPrice]]</f>
        <v>22.5</v>
      </c>
      <c r="L11746" t="str">
        <f t="shared" si="183"/>
        <v>13452|Aug-2011</v>
      </c>
    </row>
    <row r="11747" spans="1:12">
      <c r="A11747">
        <v>555956</v>
      </c>
      <c r="B11747" t="s">
        <v>8</v>
      </c>
      <c r="C11747" t="s">
        <v>16</v>
      </c>
      <c r="D11747">
        <v>24</v>
      </c>
      <c r="E11747" s="1">
        <v>40767.804861111108</v>
      </c>
      <c r="F11747">
        <v>4.95</v>
      </c>
      <c r="G11747">
        <v>12705</v>
      </c>
      <c r="H11747" t="s">
        <v>10</v>
      </c>
      <c r="I11747" t="str">
        <f>IF(AND(LEFT(OnlineRetail[[#This Row],[InvoiceNo]],1)&lt;&gt;"C",OnlineRetail[[#This Row],[CustomerID]]&lt;&gt;""),"Yes","No")</f>
        <v>Yes</v>
      </c>
      <c r="J11747" s="4">
        <f>EOMONTH(OnlineRetail[[#This Row],[InvoiceDate]],-1)+1</f>
        <v>40756</v>
      </c>
      <c r="K11747" s="6">
        <f>OnlineRetail[[#This Row],[Quantity]]*OnlineRetail[[#This Row],[UnitPrice]]</f>
        <v>118.80000000000001</v>
      </c>
      <c r="L11747" t="str">
        <f t="shared" si="183"/>
        <v>12705|Aug-2011</v>
      </c>
    </row>
    <row r="11748" spans="1:12">
      <c r="A11748">
        <v>543854</v>
      </c>
      <c r="B11748" t="s">
        <v>181</v>
      </c>
      <c r="C11748" t="s">
        <v>9</v>
      </c>
      <c r="D11748">
        <v>21</v>
      </c>
      <c r="E11748" s="1">
        <v>40767.809027777781</v>
      </c>
      <c r="F11748">
        <v>3.39</v>
      </c>
      <c r="G11748">
        <v>14273</v>
      </c>
      <c r="H11748" t="s">
        <v>10</v>
      </c>
      <c r="I11748" t="str">
        <f>IF(AND(LEFT(OnlineRetail[[#This Row],[InvoiceNo]],1)&lt;&gt;"C",OnlineRetail[[#This Row],[CustomerID]]&lt;&gt;""),"Yes","No")</f>
        <v>Yes</v>
      </c>
      <c r="J11748" s="4">
        <f>EOMONTH(OnlineRetail[[#This Row],[InvoiceDate]],-1)+1</f>
        <v>40756</v>
      </c>
      <c r="K11748" s="6">
        <f>OnlineRetail[[#This Row],[Quantity]]*OnlineRetail[[#This Row],[UnitPrice]]</f>
        <v>71.19</v>
      </c>
      <c r="L11748" t="str">
        <f t="shared" si="183"/>
        <v>14273|Aug-2011</v>
      </c>
    </row>
    <row r="11749" spans="1:12">
      <c r="A11749">
        <v>550019</v>
      </c>
      <c r="B11749" t="s">
        <v>56</v>
      </c>
      <c r="C11749" t="s">
        <v>14</v>
      </c>
      <c r="D11749">
        <v>7</v>
      </c>
      <c r="E11749" s="1">
        <v>40767.80972222222</v>
      </c>
      <c r="F11749">
        <v>3.39</v>
      </c>
      <c r="G11749">
        <v>14256</v>
      </c>
      <c r="H11749" t="s">
        <v>10</v>
      </c>
      <c r="I11749" t="str">
        <f>IF(AND(LEFT(OnlineRetail[[#This Row],[InvoiceNo]],1)&lt;&gt;"C",OnlineRetail[[#This Row],[CustomerID]]&lt;&gt;""),"Yes","No")</f>
        <v>Yes</v>
      </c>
      <c r="J11749" s="4">
        <f>EOMONTH(OnlineRetail[[#This Row],[InvoiceDate]],-1)+1</f>
        <v>40756</v>
      </c>
      <c r="K11749" s="6">
        <f>OnlineRetail[[#This Row],[Quantity]]*OnlineRetail[[#This Row],[UnitPrice]]</f>
        <v>23.73</v>
      </c>
      <c r="L11749" t="str">
        <f t="shared" si="183"/>
        <v>14256|Aug-2011</v>
      </c>
    </row>
    <row r="11750" spans="1:12">
      <c r="A11750">
        <v>537359</v>
      </c>
      <c r="B11750" t="s">
        <v>52</v>
      </c>
      <c r="C11750" t="s">
        <v>40</v>
      </c>
      <c r="D11750">
        <v>10</v>
      </c>
      <c r="E11750" s="1">
        <v>40767.811805555553</v>
      </c>
      <c r="F11750">
        <v>0.85</v>
      </c>
      <c r="G11750">
        <v>14121</v>
      </c>
      <c r="H11750" t="s">
        <v>22</v>
      </c>
      <c r="I11750" t="str">
        <f>IF(AND(LEFT(OnlineRetail[[#This Row],[InvoiceNo]],1)&lt;&gt;"C",OnlineRetail[[#This Row],[CustomerID]]&lt;&gt;""),"Yes","No")</f>
        <v>Yes</v>
      </c>
      <c r="J11750" s="4">
        <f>EOMONTH(OnlineRetail[[#This Row],[InvoiceDate]],-1)+1</f>
        <v>40756</v>
      </c>
      <c r="K11750" s="6">
        <f>OnlineRetail[[#This Row],[Quantity]]*OnlineRetail[[#This Row],[UnitPrice]]</f>
        <v>8.5</v>
      </c>
      <c r="L11750" t="str">
        <f t="shared" si="183"/>
        <v>14121|Aug-2011</v>
      </c>
    </row>
    <row r="11751" spans="1:12">
      <c r="A11751">
        <v>555469</v>
      </c>
      <c r="B11751" t="s">
        <v>189</v>
      </c>
      <c r="C11751" t="s">
        <v>16</v>
      </c>
      <c r="D11751">
        <v>11</v>
      </c>
      <c r="E11751" s="1">
        <v>40767.811805555553</v>
      </c>
      <c r="F11751">
        <v>4.95</v>
      </c>
      <c r="G11751">
        <v>13615</v>
      </c>
      <c r="H11751" t="s">
        <v>10</v>
      </c>
      <c r="I11751" t="str">
        <f>IF(AND(LEFT(OnlineRetail[[#This Row],[InvoiceNo]],1)&lt;&gt;"C",OnlineRetail[[#This Row],[CustomerID]]&lt;&gt;""),"Yes","No")</f>
        <v>Yes</v>
      </c>
      <c r="J11751" s="4">
        <f>EOMONTH(OnlineRetail[[#This Row],[InvoiceDate]],-1)+1</f>
        <v>40756</v>
      </c>
      <c r="K11751" s="6">
        <f>OnlineRetail[[#This Row],[Quantity]]*OnlineRetail[[#This Row],[UnitPrice]]</f>
        <v>54.45</v>
      </c>
      <c r="L11751" t="str">
        <f t="shared" si="183"/>
        <v>13615|Aug-2011</v>
      </c>
    </row>
    <row r="11752" spans="1:12">
      <c r="A11752">
        <v>551165</v>
      </c>
      <c r="B11752" t="s">
        <v>197</v>
      </c>
      <c r="C11752" t="s">
        <v>16</v>
      </c>
      <c r="D11752">
        <v>5</v>
      </c>
      <c r="E11752" s="1">
        <v>40767.8125</v>
      </c>
      <c r="F11752">
        <v>2.1</v>
      </c>
      <c r="G11752">
        <v>14318</v>
      </c>
      <c r="H11752" t="s">
        <v>10</v>
      </c>
      <c r="I11752" t="str">
        <f>IF(AND(LEFT(OnlineRetail[[#This Row],[InvoiceNo]],1)&lt;&gt;"C",OnlineRetail[[#This Row],[CustomerID]]&lt;&gt;""),"Yes","No")</f>
        <v>Yes</v>
      </c>
      <c r="J11752" s="4">
        <f>EOMONTH(OnlineRetail[[#This Row],[InvoiceDate]],-1)+1</f>
        <v>40756</v>
      </c>
      <c r="K11752" s="6">
        <f>OnlineRetail[[#This Row],[Quantity]]*OnlineRetail[[#This Row],[UnitPrice]]</f>
        <v>10.5</v>
      </c>
      <c r="L11752" t="str">
        <f t="shared" si="183"/>
        <v>14318|Aug-2011</v>
      </c>
    </row>
    <row r="11753" spans="1:12">
      <c r="A11753">
        <v>540002</v>
      </c>
      <c r="B11753" t="s">
        <v>224</v>
      </c>
      <c r="C11753" t="s">
        <v>72</v>
      </c>
      <c r="D11753">
        <v>3</v>
      </c>
      <c r="E11753" s="1">
        <v>40767.824305555558</v>
      </c>
      <c r="F11753">
        <v>9.9499999999999993</v>
      </c>
      <c r="G11753">
        <v>13539</v>
      </c>
      <c r="H11753" t="s">
        <v>10</v>
      </c>
      <c r="I11753" t="str">
        <f>IF(AND(LEFT(OnlineRetail[[#This Row],[InvoiceNo]],1)&lt;&gt;"C",OnlineRetail[[#This Row],[CustomerID]]&lt;&gt;""),"Yes","No")</f>
        <v>Yes</v>
      </c>
      <c r="J11753" s="4">
        <f>EOMONTH(OnlineRetail[[#This Row],[InvoiceDate]],-1)+1</f>
        <v>40756</v>
      </c>
      <c r="K11753" s="6">
        <f>OnlineRetail[[#This Row],[Quantity]]*OnlineRetail[[#This Row],[UnitPrice]]</f>
        <v>29.849999999999998</v>
      </c>
      <c r="L11753" t="str">
        <f t="shared" si="183"/>
        <v>13539|Aug-2011</v>
      </c>
    </row>
    <row r="11754" spans="1:12">
      <c r="A11754">
        <v>546394</v>
      </c>
      <c r="B11754" t="s">
        <v>173</v>
      </c>
      <c r="C11754" t="s">
        <v>29</v>
      </c>
      <c r="D11754">
        <v>4</v>
      </c>
      <c r="E11754" s="1">
        <v>40767.826388888891</v>
      </c>
      <c r="F11754">
        <v>0.85</v>
      </c>
      <c r="G11754">
        <v>13172</v>
      </c>
      <c r="H11754" t="s">
        <v>10</v>
      </c>
      <c r="I11754" t="str">
        <f>IF(AND(LEFT(OnlineRetail[[#This Row],[InvoiceNo]],1)&lt;&gt;"C",OnlineRetail[[#This Row],[CustomerID]]&lt;&gt;""),"Yes","No")</f>
        <v>Yes</v>
      </c>
      <c r="J11754" s="4">
        <f>EOMONTH(OnlineRetail[[#This Row],[InvoiceDate]],-1)+1</f>
        <v>40756</v>
      </c>
      <c r="K11754" s="6">
        <f>OnlineRetail[[#This Row],[Quantity]]*OnlineRetail[[#This Row],[UnitPrice]]</f>
        <v>3.4</v>
      </c>
      <c r="L11754" t="str">
        <f t="shared" si="183"/>
        <v>13172|Aug-2011</v>
      </c>
    </row>
    <row r="11755" spans="1:12">
      <c r="A11755">
        <v>552625</v>
      </c>
      <c r="B11755" t="s">
        <v>81</v>
      </c>
      <c r="C11755" t="s">
        <v>62</v>
      </c>
      <c r="D11755">
        <v>18</v>
      </c>
      <c r="E11755" s="1">
        <v>40767.831944444442</v>
      </c>
      <c r="F11755">
        <v>2.5499999999999998</v>
      </c>
      <c r="G11755">
        <v>12557</v>
      </c>
      <c r="H11755" t="s">
        <v>10</v>
      </c>
      <c r="I11755" t="str">
        <f>IF(AND(LEFT(OnlineRetail[[#This Row],[InvoiceNo]],1)&lt;&gt;"C",OnlineRetail[[#This Row],[CustomerID]]&lt;&gt;""),"Yes","No")</f>
        <v>Yes</v>
      </c>
      <c r="J11755" s="4">
        <f>EOMONTH(OnlineRetail[[#This Row],[InvoiceDate]],-1)+1</f>
        <v>40756</v>
      </c>
      <c r="K11755" s="6">
        <f>OnlineRetail[[#This Row],[Quantity]]*OnlineRetail[[#This Row],[UnitPrice]]</f>
        <v>45.9</v>
      </c>
      <c r="L11755" t="str">
        <f t="shared" si="183"/>
        <v>12557|Aug-2011</v>
      </c>
    </row>
    <row r="11756" spans="1:12">
      <c r="A11756">
        <v>550323</v>
      </c>
      <c r="B11756" t="s">
        <v>160</v>
      </c>
      <c r="C11756" t="s">
        <v>33</v>
      </c>
      <c r="D11756">
        <v>24</v>
      </c>
      <c r="E11756" s="1">
        <v>40768.343055555553</v>
      </c>
      <c r="F11756">
        <v>4.95</v>
      </c>
      <c r="G11756">
        <v>14263</v>
      </c>
      <c r="H11756" t="s">
        <v>10</v>
      </c>
      <c r="I11756" t="str">
        <f>IF(AND(LEFT(OnlineRetail[[#This Row],[InvoiceNo]],1)&lt;&gt;"C",OnlineRetail[[#This Row],[CustomerID]]&lt;&gt;""),"Yes","No")</f>
        <v>Yes</v>
      </c>
      <c r="J11756" s="4">
        <f>EOMONTH(OnlineRetail[[#This Row],[InvoiceDate]],-1)+1</f>
        <v>40756</v>
      </c>
      <c r="K11756" s="6">
        <f>OnlineRetail[[#This Row],[Quantity]]*OnlineRetail[[#This Row],[UnitPrice]]</f>
        <v>118.80000000000001</v>
      </c>
      <c r="L11756" t="str">
        <f t="shared" si="183"/>
        <v>14263|Aug-2011</v>
      </c>
    </row>
    <row r="11757" spans="1:12">
      <c r="A11757">
        <v>553679</v>
      </c>
      <c r="B11757" t="s">
        <v>207</v>
      </c>
      <c r="C11757" t="s">
        <v>39</v>
      </c>
      <c r="D11757">
        <v>10</v>
      </c>
      <c r="E11757" s="1">
        <v>40768.35833333333</v>
      </c>
      <c r="F11757">
        <v>1.25</v>
      </c>
      <c r="G11757">
        <v>13241</v>
      </c>
      <c r="H11757" t="s">
        <v>10</v>
      </c>
      <c r="I11757" t="str">
        <f>IF(AND(LEFT(OnlineRetail[[#This Row],[InvoiceNo]],1)&lt;&gt;"C",OnlineRetail[[#This Row],[CustomerID]]&lt;&gt;""),"Yes","No")</f>
        <v>Yes</v>
      </c>
      <c r="J11757" s="4">
        <f>EOMONTH(OnlineRetail[[#This Row],[InvoiceDate]],-1)+1</f>
        <v>40756</v>
      </c>
      <c r="K11757" s="6">
        <f>OnlineRetail[[#This Row],[Quantity]]*OnlineRetail[[#This Row],[UnitPrice]]</f>
        <v>12.5</v>
      </c>
      <c r="L11757" t="str">
        <f t="shared" si="183"/>
        <v>13241|Aug-2011</v>
      </c>
    </row>
    <row r="11758" spans="1:12">
      <c r="A11758">
        <v>547804</v>
      </c>
      <c r="B11758" t="s">
        <v>85</v>
      </c>
      <c r="C11758" t="s">
        <v>14</v>
      </c>
      <c r="D11758">
        <v>19</v>
      </c>
      <c r="E11758" s="1">
        <v>40768.365972222222</v>
      </c>
      <c r="F11758">
        <v>4.25</v>
      </c>
      <c r="G11758">
        <v>13092</v>
      </c>
      <c r="H11758" t="s">
        <v>25</v>
      </c>
      <c r="I11758" t="str">
        <f>IF(AND(LEFT(OnlineRetail[[#This Row],[InvoiceNo]],1)&lt;&gt;"C",OnlineRetail[[#This Row],[CustomerID]]&lt;&gt;""),"Yes","No")</f>
        <v>Yes</v>
      </c>
      <c r="J11758" s="4">
        <f>EOMONTH(OnlineRetail[[#This Row],[InvoiceDate]],-1)+1</f>
        <v>40756</v>
      </c>
      <c r="K11758" s="6">
        <f>OnlineRetail[[#This Row],[Quantity]]*OnlineRetail[[#This Row],[UnitPrice]]</f>
        <v>80.75</v>
      </c>
      <c r="L11758" t="str">
        <f t="shared" si="183"/>
        <v>13092|Aug-2011</v>
      </c>
    </row>
    <row r="11759" spans="1:12">
      <c r="A11759">
        <v>553895</v>
      </c>
      <c r="B11759" t="s">
        <v>111</v>
      </c>
      <c r="C11759" t="s">
        <v>39</v>
      </c>
      <c r="D11759">
        <v>20</v>
      </c>
      <c r="E11759" s="1">
        <v>40768.365972222222</v>
      </c>
      <c r="F11759">
        <v>9.9499999999999993</v>
      </c>
      <c r="G11759">
        <v>12582</v>
      </c>
      <c r="H11759" t="s">
        <v>10</v>
      </c>
      <c r="I11759" t="str">
        <f>IF(AND(LEFT(OnlineRetail[[#This Row],[InvoiceNo]],1)&lt;&gt;"C",OnlineRetail[[#This Row],[CustomerID]]&lt;&gt;""),"Yes","No")</f>
        <v>Yes</v>
      </c>
      <c r="J11759" s="4">
        <f>EOMONTH(OnlineRetail[[#This Row],[InvoiceDate]],-1)+1</f>
        <v>40756</v>
      </c>
      <c r="K11759" s="6">
        <f>OnlineRetail[[#This Row],[Quantity]]*OnlineRetail[[#This Row],[UnitPrice]]</f>
        <v>199</v>
      </c>
      <c r="L11759" t="str">
        <f t="shared" si="183"/>
        <v>12582|Aug-2011</v>
      </c>
    </row>
    <row r="11760" spans="1:12">
      <c r="A11760">
        <v>547135</v>
      </c>
      <c r="B11760" t="s">
        <v>268</v>
      </c>
      <c r="C11760" t="s">
        <v>21</v>
      </c>
      <c r="D11760">
        <v>18</v>
      </c>
      <c r="E11760" s="1">
        <v>40768.368055555547</v>
      </c>
      <c r="F11760">
        <v>4.25</v>
      </c>
      <c r="G11760">
        <v>13911</v>
      </c>
      <c r="H11760" t="s">
        <v>10</v>
      </c>
      <c r="I11760" t="str">
        <f>IF(AND(LEFT(OnlineRetail[[#This Row],[InvoiceNo]],1)&lt;&gt;"C",OnlineRetail[[#This Row],[CustomerID]]&lt;&gt;""),"Yes","No")</f>
        <v>Yes</v>
      </c>
      <c r="J11760" s="4">
        <f>EOMONTH(OnlineRetail[[#This Row],[InvoiceDate]],-1)+1</f>
        <v>40756</v>
      </c>
      <c r="K11760" s="6">
        <f>OnlineRetail[[#This Row],[Quantity]]*OnlineRetail[[#This Row],[UnitPrice]]</f>
        <v>76.5</v>
      </c>
      <c r="L11760" t="str">
        <f t="shared" si="183"/>
        <v>13911|Aug-2011</v>
      </c>
    </row>
    <row r="11761" spans="1:12">
      <c r="A11761">
        <v>549747</v>
      </c>
      <c r="B11761" t="s">
        <v>109</v>
      </c>
      <c r="C11761" t="s">
        <v>24</v>
      </c>
      <c r="D11761">
        <v>20</v>
      </c>
      <c r="E11761" s="1">
        <v>40768.374305555553</v>
      </c>
      <c r="F11761">
        <v>7.95</v>
      </c>
      <c r="G11761">
        <v>13584</v>
      </c>
      <c r="H11761" t="s">
        <v>10</v>
      </c>
      <c r="I11761" t="str">
        <f>IF(AND(LEFT(OnlineRetail[[#This Row],[InvoiceNo]],1)&lt;&gt;"C",OnlineRetail[[#This Row],[CustomerID]]&lt;&gt;""),"Yes","No")</f>
        <v>Yes</v>
      </c>
      <c r="J11761" s="4">
        <f>EOMONTH(OnlineRetail[[#This Row],[InvoiceDate]],-1)+1</f>
        <v>40756</v>
      </c>
      <c r="K11761" s="6">
        <f>OnlineRetail[[#This Row],[Quantity]]*OnlineRetail[[#This Row],[UnitPrice]]</f>
        <v>159</v>
      </c>
      <c r="L11761" t="str">
        <f t="shared" si="183"/>
        <v>13584|Aug-2011</v>
      </c>
    </row>
    <row r="11762" spans="1:12">
      <c r="A11762">
        <v>542428</v>
      </c>
      <c r="B11762" t="s">
        <v>84</v>
      </c>
      <c r="C11762" t="s">
        <v>53</v>
      </c>
      <c r="D11762">
        <v>24</v>
      </c>
      <c r="E11762" s="1">
        <v>40768.376388888893</v>
      </c>
      <c r="F11762">
        <v>0.85</v>
      </c>
      <c r="G11762">
        <v>13602</v>
      </c>
      <c r="H11762" t="s">
        <v>22</v>
      </c>
      <c r="I11762" t="str">
        <f>IF(AND(LEFT(OnlineRetail[[#This Row],[InvoiceNo]],1)&lt;&gt;"C",OnlineRetail[[#This Row],[CustomerID]]&lt;&gt;""),"Yes","No")</f>
        <v>Yes</v>
      </c>
      <c r="J11762" s="4">
        <f>EOMONTH(OnlineRetail[[#This Row],[InvoiceDate]],-1)+1</f>
        <v>40756</v>
      </c>
      <c r="K11762" s="6">
        <f>OnlineRetail[[#This Row],[Quantity]]*OnlineRetail[[#This Row],[UnitPrice]]</f>
        <v>20.399999999999999</v>
      </c>
      <c r="L11762" t="str">
        <f t="shared" si="183"/>
        <v>13602|Aug-2011</v>
      </c>
    </row>
    <row r="11763" spans="1:12">
      <c r="A11763">
        <v>540878</v>
      </c>
      <c r="B11763" t="s">
        <v>225</v>
      </c>
      <c r="C11763" t="s">
        <v>16</v>
      </c>
      <c r="D11763">
        <v>4</v>
      </c>
      <c r="E11763" s="1">
        <v>40768.37777777778</v>
      </c>
      <c r="F11763">
        <v>2.5499999999999998</v>
      </c>
      <c r="G11763">
        <v>12832</v>
      </c>
      <c r="H11763" t="s">
        <v>10</v>
      </c>
      <c r="I11763" t="str">
        <f>IF(AND(LEFT(OnlineRetail[[#This Row],[InvoiceNo]],1)&lt;&gt;"C",OnlineRetail[[#This Row],[CustomerID]]&lt;&gt;""),"Yes","No")</f>
        <v>Yes</v>
      </c>
      <c r="J11763" s="4">
        <f>EOMONTH(OnlineRetail[[#This Row],[InvoiceDate]],-1)+1</f>
        <v>40756</v>
      </c>
      <c r="K11763" s="6">
        <f>OnlineRetail[[#This Row],[Quantity]]*OnlineRetail[[#This Row],[UnitPrice]]</f>
        <v>10.199999999999999</v>
      </c>
      <c r="L11763" t="str">
        <f t="shared" si="183"/>
        <v>12832|Aug-2011</v>
      </c>
    </row>
    <row r="11764" spans="1:12">
      <c r="A11764">
        <v>540883</v>
      </c>
      <c r="B11764" t="s">
        <v>174</v>
      </c>
      <c r="C11764" t="s">
        <v>29</v>
      </c>
      <c r="D11764">
        <v>1</v>
      </c>
      <c r="E11764" s="1">
        <v>40768.384027777778</v>
      </c>
      <c r="F11764">
        <v>5.95</v>
      </c>
      <c r="G11764">
        <v>13688</v>
      </c>
      <c r="H11764" t="s">
        <v>121</v>
      </c>
      <c r="I11764" t="str">
        <f>IF(AND(LEFT(OnlineRetail[[#This Row],[InvoiceNo]],1)&lt;&gt;"C",OnlineRetail[[#This Row],[CustomerID]]&lt;&gt;""),"Yes","No")</f>
        <v>Yes</v>
      </c>
      <c r="J11764" s="4">
        <f>EOMONTH(OnlineRetail[[#This Row],[InvoiceDate]],-1)+1</f>
        <v>40756</v>
      </c>
      <c r="K11764" s="6">
        <f>OnlineRetail[[#This Row],[Quantity]]*OnlineRetail[[#This Row],[UnitPrice]]</f>
        <v>5.95</v>
      </c>
      <c r="L11764" t="str">
        <f t="shared" si="183"/>
        <v>13688|Aug-2011</v>
      </c>
    </row>
    <row r="11765" spans="1:12">
      <c r="A11765">
        <v>552915</v>
      </c>
      <c r="B11765" t="s">
        <v>302</v>
      </c>
      <c r="C11765" t="s">
        <v>46</v>
      </c>
      <c r="D11765">
        <v>23</v>
      </c>
      <c r="E11765" s="1">
        <v>40768.386111111111</v>
      </c>
      <c r="F11765">
        <v>1.25</v>
      </c>
      <c r="G11765">
        <v>13152</v>
      </c>
      <c r="H11765" t="s">
        <v>31</v>
      </c>
      <c r="I11765" t="str">
        <f>IF(AND(LEFT(OnlineRetail[[#This Row],[InvoiceNo]],1)&lt;&gt;"C",OnlineRetail[[#This Row],[CustomerID]]&lt;&gt;""),"Yes","No")</f>
        <v>Yes</v>
      </c>
      <c r="J11765" s="4">
        <f>EOMONTH(OnlineRetail[[#This Row],[InvoiceDate]],-1)+1</f>
        <v>40756</v>
      </c>
      <c r="K11765" s="6">
        <f>OnlineRetail[[#This Row],[Quantity]]*OnlineRetail[[#This Row],[UnitPrice]]</f>
        <v>28.75</v>
      </c>
      <c r="L11765" t="str">
        <f t="shared" si="183"/>
        <v>13152|Aug-2011</v>
      </c>
    </row>
    <row r="11766" spans="1:12">
      <c r="A11766">
        <v>550557</v>
      </c>
      <c r="B11766" t="s">
        <v>114</v>
      </c>
      <c r="C11766" t="s">
        <v>33</v>
      </c>
      <c r="D11766">
        <v>1</v>
      </c>
      <c r="E11766" s="1">
        <v>40768.395138888889</v>
      </c>
      <c r="F11766">
        <v>4.95</v>
      </c>
      <c r="G11766">
        <v>13556</v>
      </c>
      <c r="H11766" t="s">
        <v>17</v>
      </c>
      <c r="I11766" t="str">
        <f>IF(AND(LEFT(OnlineRetail[[#This Row],[InvoiceNo]],1)&lt;&gt;"C",OnlineRetail[[#This Row],[CustomerID]]&lt;&gt;""),"Yes","No")</f>
        <v>Yes</v>
      </c>
      <c r="J11766" s="4">
        <f>EOMONTH(OnlineRetail[[#This Row],[InvoiceDate]],-1)+1</f>
        <v>40756</v>
      </c>
      <c r="K11766" s="6">
        <f>OnlineRetail[[#This Row],[Quantity]]*OnlineRetail[[#This Row],[UnitPrice]]</f>
        <v>4.95</v>
      </c>
      <c r="L11766" t="str">
        <f t="shared" si="183"/>
        <v>13556|Aug-2011</v>
      </c>
    </row>
    <row r="11767" spans="1:12">
      <c r="A11767">
        <v>553262</v>
      </c>
      <c r="B11767" t="s">
        <v>176</v>
      </c>
      <c r="C11767" t="s">
        <v>48</v>
      </c>
      <c r="D11767">
        <v>12</v>
      </c>
      <c r="E11767" s="1">
        <v>40768.401388888888</v>
      </c>
      <c r="F11767">
        <v>4.95</v>
      </c>
      <c r="G11767">
        <v>12366</v>
      </c>
      <c r="H11767" t="s">
        <v>126</v>
      </c>
      <c r="I11767" t="str">
        <f>IF(AND(LEFT(OnlineRetail[[#This Row],[InvoiceNo]],1)&lt;&gt;"C",OnlineRetail[[#This Row],[CustomerID]]&lt;&gt;""),"Yes","No")</f>
        <v>Yes</v>
      </c>
      <c r="J11767" s="4">
        <f>EOMONTH(OnlineRetail[[#This Row],[InvoiceDate]],-1)+1</f>
        <v>40756</v>
      </c>
      <c r="K11767" s="6">
        <f>OnlineRetail[[#This Row],[Quantity]]*OnlineRetail[[#This Row],[UnitPrice]]</f>
        <v>59.400000000000006</v>
      </c>
      <c r="L11767" t="str">
        <f t="shared" si="183"/>
        <v>12366|Aug-2011</v>
      </c>
    </row>
    <row r="11768" spans="1:12">
      <c r="A11768">
        <v>540645</v>
      </c>
      <c r="B11768" t="s">
        <v>214</v>
      </c>
      <c r="C11768" t="s">
        <v>24</v>
      </c>
      <c r="D11768">
        <v>4</v>
      </c>
      <c r="E11768" s="1">
        <v>40768.405555555553</v>
      </c>
      <c r="F11768">
        <v>5.95</v>
      </c>
      <c r="G11768">
        <v>13688</v>
      </c>
      <c r="H11768" t="s">
        <v>10</v>
      </c>
      <c r="I11768" t="str">
        <f>IF(AND(LEFT(OnlineRetail[[#This Row],[InvoiceNo]],1)&lt;&gt;"C",OnlineRetail[[#This Row],[CustomerID]]&lt;&gt;""),"Yes","No")</f>
        <v>Yes</v>
      </c>
      <c r="J11768" s="4">
        <f>EOMONTH(OnlineRetail[[#This Row],[InvoiceDate]],-1)+1</f>
        <v>40756</v>
      </c>
      <c r="K11768" s="6">
        <f>OnlineRetail[[#This Row],[Quantity]]*OnlineRetail[[#This Row],[UnitPrice]]</f>
        <v>23.8</v>
      </c>
      <c r="L11768" t="str">
        <f t="shared" si="183"/>
        <v>13688|Aug-2011</v>
      </c>
    </row>
    <row r="11769" spans="1:12">
      <c r="A11769">
        <v>552368</v>
      </c>
      <c r="B11769" t="s">
        <v>82</v>
      </c>
      <c r="C11769" t="s">
        <v>9</v>
      </c>
      <c r="D11769">
        <v>9</v>
      </c>
      <c r="E11769" s="1">
        <v>40768.406944444447</v>
      </c>
      <c r="F11769">
        <v>2.5499999999999998</v>
      </c>
      <c r="G11769">
        <v>13215</v>
      </c>
      <c r="H11769" t="s">
        <v>17</v>
      </c>
      <c r="I11769" t="str">
        <f>IF(AND(LEFT(OnlineRetail[[#This Row],[InvoiceNo]],1)&lt;&gt;"C",OnlineRetail[[#This Row],[CustomerID]]&lt;&gt;""),"Yes","No")</f>
        <v>Yes</v>
      </c>
      <c r="J11769" s="4">
        <f>EOMONTH(OnlineRetail[[#This Row],[InvoiceDate]],-1)+1</f>
        <v>40756</v>
      </c>
      <c r="K11769" s="6">
        <f>OnlineRetail[[#This Row],[Quantity]]*OnlineRetail[[#This Row],[UnitPrice]]</f>
        <v>22.95</v>
      </c>
      <c r="L11769" t="str">
        <f t="shared" si="183"/>
        <v>13215|Aug-2011</v>
      </c>
    </row>
    <row r="11770" spans="1:12">
      <c r="A11770">
        <v>553869</v>
      </c>
      <c r="B11770" t="s">
        <v>110</v>
      </c>
      <c r="C11770" t="s">
        <v>62</v>
      </c>
      <c r="D11770">
        <v>5</v>
      </c>
      <c r="E11770" s="1">
        <v>40768.410416666673</v>
      </c>
      <c r="F11770">
        <v>2.5499999999999998</v>
      </c>
      <c r="G11770">
        <v>13807</v>
      </c>
      <c r="H11770" t="s">
        <v>10</v>
      </c>
      <c r="I11770" t="str">
        <f>IF(AND(LEFT(OnlineRetail[[#This Row],[InvoiceNo]],1)&lt;&gt;"C",OnlineRetail[[#This Row],[CustomerID]]&lt;&gt;""),"Yes","No")</f>
        <v>Yes</v>
      </c>
      <c r="J11770" s="4">
        <f>EOMONTH(OnlineRetail[[#This Row],[InvoiceDate]],-1)+1</f>
        <v>40756</v>
      </c>
      <c r="K11770" s="6">
        <f>OnlineRetail[[#This Row],[Quantity]]*OnlineRetail[[#This Row],[UnitPrice]]</f>
        <v>12.75</v>
      </c>
      <c r="L11770" t="str">
        <f t="shared" si="183"/>
        <v>13807|Aug-2011</v>
      </c>
    </row>
    <row r="11771" spans="1:12">
      <c r="A11771">
        <v>550502</v>
      </c>
      <c r="B11771" t="s">
        <v>166</v>
      </c>
      <c r="C11771" t="s">
        <v>16</v>
      </c>
      <c r="D11771">
        <v>4</v>
      </c>
      <c r="E11771" s="1">
        <v>40768.42083333333</v>
      </c>
      <c r="F11771">
        <v>4.25</v>
      </c>
      <c r="G11771">
        <v>13340</v>
      </c>
      <c r="H11771" t="s">
        <v>10</v>
      </c>
      <c r="I11771" t="str">
        <f>IF(AND(LEFT(OnlineRetail[[#This Row],[InvoiceNo]],1)&lt;&gt;"C",OnlineRetail[[#This Row],[CustomerID]]&lt;&gt;""),"Yes","No")</f>
        <v>Yes</v>
      </c>
      <c r="J11771" s="4">
        <f>EOMONTH(OnlineRetail[[#This Row],[InvoiceDate]],-1)+1</f>
        <v>40756</v>
      </c>
      <c r="K11771" s="6">
        <f>OnlineRetail[[#This Row],[Quantity]]*OnlineRetail[[#This Row],[UnitPrice]]</f>
        <v>17</v>
      </c>
      <c r="L11771" t="str">
        <f t="shared" si="183"/>
        <v>13340|Aug-2011</v>
      </c>
    </row>
    <row r="11772" spans="1:12">
      <c r="A11772">
        <v>554582</v>
      </c>
      <c r="B11772" t="s">
        <v>171</v>
      </c>
      <c r="C11772" t="s">
        <v>50</v>
      </c>
      <c r="D11772">
        <v>18</v>
      </c>
      <c r="E11772" s="1">
        <v>40768.427083333343</v>
      </c>
      <c r="F11772">
        <v>1.65</v>
      </c>
      <c r="G11772">
        <v>12557</v>
      </c>
      <c r="H11772" t="s">
        <v>17</v>
      </c>
      <c r="I11772" t="str">
        <f>IF(AND(LEFT(OnlineRetail[[#This Row],[InvoiceNo]],1)&lt;&gt;"C",OnlineRetail[[#This Row],[CustomerID]]&lt;&gt;""),"Yes","No")</f>
        <v>Yes</v>
      </c>
      <c r="J11772" s="4">
        <f>EOMONTH(OnlineRetail[[#This Row],[InvoiceDate]],-1)+1</f>
        <v>40756</v>
      </c>
      <c r="K11772" s="6">
        <f>OnlineRetail[[#This Row],[Quantity]]*OnlineRetail[[#This Row],[UnitPrice]]</f>
        <v>29.7</v>
      </c>
      <c r="L11772" t="str">
        <f t="shared" si="183"/>
        <v>12557|Aug-2011</v>
      </c>
    </row>
    <row r="11773" spans="1:12">
      <c r="A11773">
        <v>550945</v>
      </c>
      <c r="B11773" t="s">
        <v>61</v>
      </c>
      <c r="C11773" t="s">
        <v>14</v>
      </c>
      <c r="D11773">
        <v>8</v>
      </c>
      <c r="E11773" s="1">
        <v>40768.428472222222</v>
      </c>
      <c r="F11773">
        <v>2.5499999999999998</v>
      </c>
      <c r="G11773">
        <v>13114</v>
      </c>
      <c r="H11773" t="s">
        <v>31</v>
      </c>
      <c r="I11773" t="str">
        <f>IF(AND(LEFT(OnlineRetail[[#This Row],[InvoiceNo]],1)&lt;&gt;"C",OnlineRetail[[#This Row],[CustomerID]]&lt;&gt;""),"Yes","No")</f>
        <v>Yes</v>
      </c>
      <c r="J11773" s="4">
        <f>EOMONTH(OnlineRetail[[#This Row],[InvoiceDate]],-1)+1</f>
        <v>40756</v>
      </c>
      <c r="K11773" s="6">
        <f>OnlineRetail[[#This Row],[Quantity]]*OnlineRetail[[#This Row],[UnitPrice]]</f>
        <v>20.399999999999999</v>
      </c>
      <c r="L11773" t="str">
        <f t="shared" si="183"/>
        <v>13114|Aug-2011</v>
      </c>
    </row>
    <row r="11774" spans="1:12">
      <c r="A11774">
        <v>542209</v>
      </c>
      <c r="B11774" t="s">
        <v>270</v>
      </c>
      <c r="C11774" t="s">
        <v>53</v>
      </c>
      <c r="D11774">
        <v>3</v>
      </c>
      <c r="E11774" s="1">
        <v>40768.4375</v>
      </c>
      <c r="F11774">
        <v>4.95</v>
      </c>
      <c r="G11774">
        <v>13034</v>
      </c>
      <c r="H11774" t="s">
        <v>10</v>
      </c>
      <c r="I11774" t="str">
        <f>IF(AND(LEFT(OnlineRetail[[#This Row],[InvoiceNo]],1)&lt;&gt;"C",OnlineRetail[[#This Row],[CustomerID]]&lt;&gt;""),"Yes","No")</f>
        <v>Yes</v>
      </c>
      <c r="J11774" s="4">
        <f>EOMONTH(OnlineRetail[[#This Row],[InvoiceDate]],-1)+1</f>
        <v>40756</v>
      </c>
      <c r="K11774" s="6">
        <f>OnlineRetail[[#This Row],[Quantity]]*OnlineRetail[[#This Row],[UnitPrice]]</f>
        <v>14.850000000000001</v>
      </c>
      <c r="L11774" t="str">
        <f t="shared" si="183"/>
        <v>13034|Aug-2011</v>
      </c>
    </row>
    <row r="11775" spans="1:12">
      <c r="A11775">
        <v>551372</v>
      </c>
      <c r="B11775" t="s">
        <v>100</v>
      </c>
      <c r="C11775" t="s">
        <v>50</v>
      </c>
      <c r="D11775">
        <v>17</v>
      </c>
      <c r="E11775" s="1">
        <v>40768.4375</v>
      </c>
      <c r="F11775">
        <v>4.95</v>
      </c>
      <c r="G11775">
        <v>13674</v>
      </c>
      <c r="H11775" t="s">
        <v>10</v>
      </c>
      <c r="I11775" t="str">
        <f>IF(AND(LEFT(OnlineRetail[[#This Row],[InvoiceNo]],1)&lt;&gt;"C",OnlineRetail[[#This Row],[CustomerID]]&lt;&gt;""),"Yes","No")</f>
        <v>Yes</v>
      </c>
      <c r="J11775" s="4">
        <f>EOMONTH(OnlineRetail[[#This Row],[InvoiceDate]],-1)+1</f>
        <v>40756</v>
      </c>
      <c r="K11775" s="6">
        <f>OnlineRetail[[#This Row],[Quantity]]*OnlineRetail[[#This Row],[UnitPrice]]</f>
        <v>84.15</v>
      </c>
      <c r="L11775" t="str">
        <f t="shared" si="183"/>
        <v>13674|Aug-2011</v>
      </c>
    </row>
    <row r="11776" spans="1:12">
      <c r="A11776">
        <v>540339</v>
      </c>
      <c r="B11776" t="s">
        <v>182</v>
      </c>
      <c r="C11776" t="s">
        <v>19</v>
      </c>
      <c r="D11776">
        <v>15</v>
      </c>
      <c r="E11776" s="1">
        <v>40768.438888888893</v>
      </c>
      <c r="F11776">
        <v>4.95</v>
      </c>
      <c r="G11776">
        <v>13825</v>
      </c>
      <c r="H11776" t="s">
        <v>10</v>
      </c>
      <c r="I11776" t="str">
        <f>IF(AND(LEFT(OnlineRetail[[#This Row],[InvoiceNo]],1)&lt;&gt;"C",OnlineRetail[[#This Row],[CustomerID]]&lt;&gt;""),"Yes","No")</f>
        <v>Yes</v>
      </c>
      <c r="J11776" s="4">
        <f>EOMONTH(OnlineRetail[[#This Row],[InvoiceDate]],-1)+1</f>
        <v>40756</v>
      </c>
      <c r="K11776" s="6">
        <f>OnlineRetail[[#This Row],[Quantity]]*OnlineRetail[[#This Row],[UnitPrice]]</f>
        <v>74.25</v>
      </c>
      <c r="L11776" t="str">
        <f t="shared" si="183"/>
        <v>13825|Aug-2011</v>
      </c>
    </row>
    <row r="11777" spans="1:12">
      <c r="A11777">
        <v>546583</v>
      </c>
      <c r="B11777" t="s">
        <v>159</v>
      </c>
      <c r="C11777" t="s">
        <v>42</v>
      </c>
      <c r="D11777">
        <v>12</v>
      </c>
      <c r="E11777" s="1">
        <v>40768.447916666657</v>
      </c>
      <c r="F11777">
        <v>4.95</v>
      </c>
      <c r="G11777">
        <v>12573</v>
      </c>
      <c r="H11777" t="s">
        <v>10</v>
      </c>
      <c r="I11777" t="str">
        <f>IF(AND(LEFT(OnlineRetail[[#This Row],[InvoiceNo]],1)&lt;&gt;"C",OnlineRetail[[#This Row],[CustomerID]]&lt;&gt;""),"Yes","No")</f>
        <v>Yes</v>
      </c>
      <c r="J11777" s="4">
        <f>EOMONTH(OnlineRetail[[#This Row],[InvoiceDate]],-1)+1</f>
        <v>40756</v>
      </c>
      <c r="K11777" s="6">
        <f>OnlineRetail[[#This Row],[Quantity]]*OnlineRetail[[#This Row],[UnitPrice]]</f>
        <v>59.400000000000006</v>
      </c>
      <c r="L11777" t="str">
        <f t="shared" si="183"/>
        <v>12573|Aug-2011</v>
      </c>
    </row>
    <row r="11778" spans="1:12">
      <c r="A11778">
        <v>550540</v>
      </c>
      <c r="B11778" t="s">
        <v>227</v>
      </c>
      <c r="C11778" t="s">
        <v>9</v>
      </c>
      <c r="D11778">
        <v>4</v>
      </c>
      <c r="E11778" s="1">
        <v>40768.456944444442</v>
      </c>
      <c r="F11778">
        <v>5.95</v>
      </c>
      <c r="G11778">
        <v>14256</v>
      </c>
      <c r="H11778" t="s">
        <v>10</v>
      </c>
      <c r="I11778" t="str">
        <f>IF(AND(LEFT(OnlineRetail[[#This Row],[InvoiceNo]],1)&lt;&gt;"C",OnlineRetail[[#This Row],[CustomerID]]&lt;&gt;""),"Yes","No")</f>
        <v>Yes</v>
      </c>
      <c r="J11778" s="4">
        <f>EOMONTH(OnlineRetail[[#This Row],[InvoiceDate]],-1)+1</f>
        <v>40756</v>
      </c>
      <c r="K11778" s="6">
        <f>OnlineRetail[[#This Row],[Quantity]]*OnlineRetail[[#This Row],[UnitPrice]]</f>
        <v>23.8</v>
      </c>
      <c r="L11778" t="str">
        <f t="shared" ref="L11778:L11841" si="184">IF(I11778="Yes",G11778&amp;"|"&amp;TEXT(J11778,"mmm-yyyy"),"")</f>
        <v>14256|Aug-2011</v>
      </c>
    </row>
    <row r="11779" spans="1:12">
      <c r="A11779">
        <v>539942</v>
      </c>
      <c r="B11779" t="s">
        <v>228</v>
      </c>
      <c r="C11779" t="s">
        <v>46</v>
      </c>
      <c r="D11779">
        <v>15</v>
      </c>
      <c r="E11779" s="1">
        <v>40768.461805555547</v>
      </c>
      <c r="F11779">
        <v>3.39</v>
      </c>
      <c r="G11779">
        <v>13072</v>
      </c>
      <c r="H11779" t="s">
        <v>36</v>
      </c>
      <c r="I11779" t="str">
        <f>IF(AND(LEFT(OnlineRetail[[#This Row],[InvoiceNo]],1)&lt;&gt;"C",OnlineRetail[[#This Row],[CustomerID]]&lt;&gt;""),"Yes","No")</f>
        <v>Yes</v>
      </c>
      <c r="J11779" s="4">
        <f>EOMONTH(OnlineRetail[[#This Row],[InvoiceDate]],-1)+1</f>
        <v>40756</v>
      </c>
      <c r="K11779" s="6">
        <f>OnlineRetail[[#This Row],[Quantity]]*OnlineRetail[[#This Row],[UnitPrice]]</f>
        <v>50.85</v>
      </c>
      <c r="L11779" t="str">
        <f t="shared" si="184"/>
        <v>13072|Aug-2011</v>
      </c>
    </row>
    <row r="11780" spans="1:12">
      <c r="A11780">
        <v>540964</v>
      </c>
      <c r="B11780" t="s">
        <v>44</v>
      </c>
      <c r="C11780" t="s">
        <v>53</v>
      </c>
      <c r="D11780">
        <v>15</v>
      </c>
      <c r="E11780" s="1">
        <v>40768.477083333331</v>
      </c>
      <c r="F11780">
        <v>1.65</v>
      </c>
      <c r="G11780">
        <v>14130</v>
      </c>
      <c r="H11780" t="s">
        <v>10</v>
      </c>
      <c r="I11780" t="str">
        <f>IF(AND(LEFT(OnlineRetail[[#This Row],[InvoiceNo]],1)&lt;&gt;"C",OnlineRetail[[#This Row],[CustomerID]]&lt;&gt;""),"Yes","No")</f>
        <v>Yes</v>
      </c>
      <c r="J11780" s="4">
        <f>EOMONTH(OnlineRetail[[#This Row],[InvoiceDate]],-1)+1</f>
        <v>40756</v>
      </c>
      <c r="K11780" s="6">
        <f>OnlineRetail[[#This Row],[Quantity]]*OnlineRetail[[#This Row],[UnitPrice]]</f>
        <v>24.75</v>
      </c>
      <c r="L11780" t="str">
        <f t="shared" si="184"/>
        <v>14130|Aug-2011</v>
      </c>
    </row>
    <row r="11781" spans="1:12">
      <c r="A11781">
        <v>546972</v>
      </c>
      <c r="B11781" t="s">
        <v>76</v>
      </c>
      <c r="C11781" t="s">
        <v>42</v>
      </c>
      <c r="D11781">
        <v>7</v>
      </c>
      <c r="E11781" s="1">
        <v>40768.486805555563</v>
      </c>
      <c r="F11781">
        <v>7.95</v>
      </c>
      <c r="G11781">
        <v>14102</v>
      </c>
      <c r="H11781" t="s">
        <v>31</v>
      </c>
      <c r="I11781" t="str">
        <f>IF(AND(LEFT(OnlineRetail[[#This Row],[InvoiceNo]],1)&lt;&gt;"C",OnlineRetail[[#This Row],[CustomerID]]&lt;&gt;""),"Yes","No")</f>
        <v>Yes</v>
      </c>
      <c r="J11781" s="4">
        <f>EOMONTH(OnlineRetail[[#This Row],[InvoiceDate]],-1)+1</f>
        <v>40756</v>
      </c>
      <c r="K11781" s="6">
        <f>OnlineRetail[[#This Row],[Quantity]]*OnlineRetail[[#This Row],[UnitPrice]]</f>
        <v>55.65</v>
      </c>
      <c r="L11781" t="str">
        <f t="shared" si="184"/>
        <v>14102|Aug-2011</v>
      </c>
    </row>
    <row r="11782" spans="1:12">
      <c r="A11782">
        <v>537748</v>
      </c>
      <c r="B11782" t="s">
        <v>218</v>
      </c>
      <c r="C11782" t="s">
        <v>46</v>
      </c>
      <c r="D11782">
        <v>13</v>
      </c>
      <c r="E11782" s="1">
        <v>40768.493055555547</v>
      </c>
      <c r="F11782">
        <v>1.65</v>
      </c>
      <c r="G11782">
        <v>12385</v>
      </c>
      <c r="H11782" t="s">
        <v>10</v>
      </c>
      <c r="I11782" t="str">
        <f>IF(AND(LEFT(OnlineRetail[[#This Row],[InvoiceNo]],1)&lt;&gt;"C",OnlineRetail[[#This Row],[CustomerID]]&lt;&gt;""),"Yes","No")</f>
        <v>Yes</v>
      </c>
      <c r="J11782" s="4">
        <f>EOMONTH(OnlineRetail[[#This Row],[InvoiceDate]],-1)+1</f>
        <v>40756</v>
      </c>
      <c r="K11782" s="6">
        <f>OnlineRetail[[#This Row],[Quantity]]*OnlineRetail[[#This Row],[UnitPrice]]</f>
        <v>21.45</v>
      </c>
      <c r="L11782" t="str">
        <f t="shared" si="184"/>
        <v>12385|Aug-2011</v>
      </c>
    </row>
    <row r="11783" spans="1:12">
      <c r="A11783">
        <v>544338</v>
      </c>
      <c r="B11783" t="s">
        <v>164</v>
      </c>
      <c r="C11783" t="s">
        <v>40</v>
      </c>
      <c r="D11783">
        <v>4</v>
      </c>
      <c r="E11783" s="1">
        <v>40768.503472222219</v>
      </c>
      <c r="F11783">
        <v>4.95</v>
      </c>
      <c r="G11783">
        <v>13187</v>
      </c>
      <c r="H11783" t="s">
        <v>10</v>
      </c>
      <c r="I11783" t="str">
        <f>IF(AND(LEFT(OnlineRetail[[#This Row],[InvoiceNo]],1)&lt;&gt;"C",OnlineRetail[[#This Row],[CustomerID]]&lt;&gt;""),"Yes","No")</f>
        <v>Yes</v>
      </c>
      <c r="J11783" s="4">
        <f>EOMONTH(OnlineRetail[[#This Row],[InvoiceDate]],-1)+1</f>
        <v>40756</v>
      </c>
      <c r="K11783" s="6">
        <f>OnlineRetail[[#This Row],[Quantity]]*OnlineRetail[[#This Row],[UnitPrice]]</f>
        <v>19.8</v>
      </c>
      <c r="L11783" t="str">
        <f t="shared" si="184"/>
        <v>13187|Aug-2011</v>
      </c>
    </row>
    <row r="11784" spans="1:12">
      <c r="A11784">
        <v>540189</v>
      </c>
      <c r="B11784" t="s">
        <v>263</v>
      </c>
      <c r="C11784" t="s">
        <v>46</v>
      </c>
      <c r="D11784">
        <v>17</v>
      </c>
      <c r="E11784" s="1">
        <v>40768.518750000003</v>
      </c>
      <c r="F11784">
        <v>7.95</v>
      </c>
      <c r="G11784">
        <v>13373</v>
      </c>
      <c r="H11784" t="s">
        <v>10</v>
      </c>
      <c r="I11784" t="str">
        <f>IF(AND(LEFT(OnlineRetail[[#This Row],[InvoiceNo]],1)&lt;&gt;"C",OnlineRetail[[#This Row],[CustomerID]]&lt;&gt;""),"Yes","No")</f>
        <v>Yes</v>
      </c>
      <c r="J11784" s="4">
        <f>EOMONTH(OnlineRetail[[#This Row],[InvoiceDate]],-1)+1</f>
        <v>40756</v>
      </c>
      <c r="K11784" s="6">
        <f>OnlineRetail[[#This Row],[Quantity]]*OnlineRetail[[#This Row],[UnitPrice]]</f>
        <v>135.15</v>
      </c>
      <c r="L11784" t="str">
        <f t="shared" si="184"/>
        <v>13373|Aug-2011</v>
      </c>
    </row>
    <row r="11785" spans="1:12">
      <c r="A11785">
        <v>544965</v>
      </c>
      <c r="B11785" t="s">
        <v>280</v>
      </c>
      <c r="C11785" t="s">
        <v>12</v>
      </c>
      <c r="D11785">
        <v>9</v>
      </c>
      <c r="E11785" s="1">
        <v>40768.530555555553</v>
      </c>
      <c r="F11785">
        <v>0.85</v>
      </c>
      <c r="G11785">
        <v>12777</v>
      </c>
      <c r="H11785" t="s">
        <v>22</v>
      </c>
      <c r="I11785" t="str">
        <f>IF(AND(LEFT(OnlineRetail[[#This Row],[InvoiceNo]],1)&lt;&gt;"C",OnlineRetail[[#This Row],[CustomerID]]&lt;&gt;""),"Yes","No")</f>
        <v>Yes</v>
      </c>
      <c r="J11785" s="4">
        <f>EOMONTH(OnlineRetail[[#This Row],[InvoiceDate]],-1)+1</f>
        <v>40756</v>
      </c>
      <c r="K11785" s="6">
        <f>OnlineRetail[[#This Row],[Quantity]]*OnlineRetail[[#This Row],[UnitPrice]]</f>
        <v>7.6499999999999995</v>
      </c>
      <c r="L11785" t="str">
        <f t="shared" si="184"/>
        <v>12777|Aug-2011</v>
      </c>
    </row>
    <row r="11786" spans="1:12">
      <c r="A11786">
        <v>550269</v>
      </c>
      <c r="B11786" t="s">
        <v>154</v>
      </c>
      <c r="C11786" t="s">
        <v>24</v>
      </c>
      <c r="D11786">
        <v>16</v>
      </c>
      <c r="E11786" s="1">
        <v>40768.552777777782</v>
      </c>
      <c r="F11786">
        <v>7.95</v>
      </c>
      <c r="G11786">
        <v>14327</v>
      </c>
      <c r="H11786" t="s">
        <v>10</v>
      </c>
      <c r="I11786" t="str">
        <f>IF(AND(LEFT(OnlineRetail[[#This Row],[InvoiceNo]],1)&lt;&gt;"C",OnlineRetail[[#This Row],[CustomerID]]&lt;&gt;""),"Yes","No")</f>
        <v>Yes</v>
      </c>
      <c r="J11786" s="4">
        <f>EOMONTH(OnlineRetail[[#This Row],[InvoiceDate]],-1)+1</f>
        <v>40756</v>
      </c>
      <c r="K11786" s="6">
        <f>OnlineRetail[[#This Row],[Quantity]]*OnlineRetail[[#This Row],[UnitPrice]]</f>
        <v>127.2</v>
      </c>
      <c r="L11786" t="str">
        <f t="shared" si="184"/>
        <v>14327|Aug-2011</v>
      </c>
    </row>
    <row r="11787" spans="1:12">
      <c r="A11787">
        <v>538149</v>
      </c>
      <c r="B11787" t="s">
        <v>154</v>
      </c>
      <c r="C11787" t="s">
        <v>72</v>
      </c>
      <c r="D11787">
        <v>1</v>
      </c>
      <c r="E11787" s="1">
        <v>40768.563194444447</v>
      </c>
      <c r="F11787">
        <v>9.9499999999999993</v>
      </c>
      <c r="G11787">
        <v>14107</v>
      </c>
      <c r="H11787" t="s">
        <v>10</v>
      </c>
      <c r="I11787" t="str">
        <f>IF(AND(LEFT(OnlineRetail[[#This Row],[InvoiceNo]],1)&lt;&gt;"C",OnlineRetail[[#This Row],[CustomerID]]&lt;&gt;""),"Yes","No")</f>
        <v>Yes</v>
      </c>
      <c r="J11787" s="4">
        <f>EOMONTH(OnlineRetail[[#This Row],[InvoiceDate]],-1)+1</f>
        <v>40756</v>
      </c>
      <c r="K11787" s="6">
        <f>OnlineRetail[[#This Row],[Quantity]]*OnlineRetail[[#This Row],[UnitPrice]]</f>
        <v>9.9499999999999993</v>
      </c>
      <c r="L11787" t="str">
        <f t="shared" si="184"/>
        <v>14107|Aug-2011</v>
      </c>
    </row>
    <row r="11788" spans="1:12">
      <c r="A11788">
        <v>542621</v>
      </c>
      <c r="B11788" t="s">
        <v>296</v>
      </c>
      <c r="C11788" t="s">
        <v>9</v>
      </c>
      <c r="D11788">
        <v>17</v>
      </c>
      <c r="E11788" s="1">
        <v>40768.56527777778</v>
      </c>
      <c r="F11788">
        <v>5.95</v>
      </c>
      <c r="G11788">
        <v>13164</v>
      </c>
      <c r="H11788" t="s">
        <v>10</v>
      </c>
      <c r="I11788" t="str">
        <f>IF(AND(LEFT(OnlineRetail[[#This Row],[InvoiceNo]],1)&lt;&gt;"C",OnlineRetail[[#This Row],[CustomerID]]&lt;&gt;""),"Yes","No")</f>
        <v>Yes</v>
      </c>
      <c r="J11788" s="4">
        <f>EOMONTH(OnlineRetail[[#This Row],[InvoiceDate]],-1)+1</f>
        <v>40756</v>
      </c>
      <c r="K11788" s="6">
        <f>OnlineRetail[[#This Row],[Quantity]]*OnlineRetail[[#This Row],[UnitPrice]]</f>
        <v>101.15</v>
      </c>
      <c r="L11788" t="str">
        <f t="shared" si="184"/>
        <v>13164|Aug-2011</v>
      </c>
    </row>
    <row r="11789" spans="1:12">
      <c r="A11789">
        <v>552302</v>
      </c>
      <c r="B11789" t="s">
        <v>231</v>
      </c>
      <c r="C11789" t="s">
        <v>40</v>
      </c>
      <c r="D11789">
        <v>8</v>
      </c>
      <c r="E11789" s="1">
        <v>40768.573611111111</v>
      </c>
      <c r="F11789">
        <v>0.85</v>
      </c>
      <c r="G11789">
        <v>14157</v>
      </c>
      <c r="H11789" t="s">
        <v>10</v>
      </c>
      <c r="I11789" t="str">
        <f>IF(AND(LEFT(OnlineRetail[[#This Row],[InvoiceNo]],1)&lt;&gt;"C",OnlineRetail[[#This Row],[CustomerID]]&lt;&gt;""),"Yes","No")</f>
        <v>Yes</v>
      </c>
      <c r="J11789" s="4">
        <f>EOMONTH(OnlineRetail[[#This Row],[InvoiceDate]],-1)+1</f>
        <v>40756</v>
      </c>
      <c r="K11789" s="6">
        <f>OnlineRetail[[#This Row],[Quantity]]*OnlineRetail[[#This Row],[UnitPrice]]</f>
        <v>6.8</v>
      </c>
      <c r="L11789" t="str">
        <f t="shared" si="184"/>
        <v>14157|Aug-2011</v>
      </c>
    </row>
    <row r="11790" spans="1:12">
      <c r="A11790">
        <v>548298</v>
      </c>
      <c r="B11790" t="s">
        <v>189</v>
      </c>
      <c r="C11790" t="s">
        <v>46</v>
      </c>
      <c r="D11790">
        <v>5</v>
      </c>
      <c r="E11790" s="1">
        <v>40768.574999999997</v>
      </c>
      <c r="F11790">
        <v>2.1</v>
      </c>
      <c r="G11790">
        <v>12663</v>
      </c>
      <c r="H11790" t="s">
        <v>10</v>
      </c>
      <c r="I11790" t="str">
        <f>IF(AND(LEFT(OnlineRetail[[#This Row],[InvoiceNo]],1)&lt;&gt;"C",OnlineRetail[[#This Row],[CustomerID]]&lt;&gt;""),"Yes","No")</f>
        <v>Yes</v>
      </c>
      <c r="J11790" s="4">
        <f>EOMONTH(OnlineRetail[[#This Row],[InvoiceDate]],-1)+1</f>
        <v>40756</v>
      </c>
      <c r="K11790" s="6">
        <f>OnlineRetail[[#This Row],[Quantity]]*OnlineRetail[[#This Row],[UnitPrice]]</f>
        <v>10.5</v>
      </c>
      <c r="L11790" t="str">
        <f t="shared" si="184"/>
        <v>12663|Aug-2011</v>
      </c>
    </row>
    <row r="11791" spans="1:12">
      <c r="A11791">
        <v>539051</v>
      </c>
      <c r="B11791" t="s">
        <v>153</v>
      </c>
      <c r="C11791" t="s">
        <v>33</v>
      </c>
      <c r="D11791">
        <v>4</v>
      </c>
      <c r="E11791" s="1">
        <v>40768.574999999997</v>
      </c>
      <c r="F11791">
        <v>9.9499999999999993</v>
      </c>
      <c r="G11791">
        <v>13690</v>
      </c>
      <c r="H11791" t="s">
        <v>10</v>
      </c>
      <c r="I11791" t="str">
        <f>IF(AND(LEFT(OnlineRetail[[#This Row],[InvoiceNo]],1)&lt;&gt;"C",OnlineRetail[[#This Row],[CustomerID]]&lt;&gt;""),"Yes","No")</f>
        <v>Yes</v>
      </c>
      <c r="J11791" s="4">
        <f>EOMONTH(OnlineRetail[[#This Row],[InvoiceDate]],-1)+1</f>
        <v>40756</v>
      </c>
      <c r="K11791" s="6">
        <f>OnlineRetail[[#This Row],[Quantity]]*OnlineRetail[[#This Row],[UnitPrice]]</f>
        <v>39.799999999999997</v>
      </c>
      <c r="L11791" t="str">
        <f t="shared" si="184"/>
        <v>13690|Aug-2011</v>
      </c>
    </row>
    <row r="11792" spans="1:12">
      <c r="A11792">
        <v>543195</v>
      </c>
      <c r="B11792" t="s">
        <v>237</v>
      </c>
      <c r="C11792" t="s">
        <v>9</v>
      </c>
      <c r="D11792">
        <v>22</v>
      </c>
      <c r="E11792" s="1">
        <v>40768.583333333343</v>
      </c>
      <c r="F11792">
        <v>9.9499999999999993</v>
      </c>
      <c r="G11792">
        <v>13553</v>
      </c>
      <c r="H11792" t="s">
        <v>10</v>
      </c>
      <c r="I11792" t="str">
        <f>IF(AND(LEFT(OnlineRetail[[#This Row],[InvoiceNo]],1)&lt;&gt;"C",OnlineRetail[[#This Row],[CustomerID]]&lt;&gt;""),"Yes","No")</f>
        <v>Yes</v>
      </c>
      <c r="J11792" s="4">
        <f>EOMONTH(OnlineRetail[[#This Row],[InvoiceDate]],-1)+1</f>
        <v>40756</v>
      </c>
      <c r="K11792" s="6">
        <f>OnlineRetail[[#This Row],[Quantity]]*OnlineRetail[[#This Row],[UnitPrice]]</f>
        <v>218.89999999999998</v>
      </c>
      <c r="L11792" t="str">
        <f t="shared" si="184"/>
        <v>13553|Aug-2011</v>
      </c>
    </row>
    <row r="11793" spans="1:12">
      <c r="A11793">
        <v>551944</v>
      </c>
      <c r="B11793" t="s">
        <v>188</v>
      </c>
      <c r="C11793" t="s">
        <v>53</v>
      </c>
      <c r="D11793">
        <v>4</v>
      </c>
      <c r="E11793" s="1">
        <v>40768.59097222222</v>
      </c>
      <c r="F11793">
        <v>9.9499999999999993</v>
      </c>
      <c r="G11793">
        <v>12614</v>
      </c>
      <c r="H11793" t="s">
        <v>36</v>
      </c>
      <c r="I11793" t="str">
        <f>IF(AND(LEFT(OnlineRetail[[#This Row],[InvoiceNo]],1)&lt;&gt;"C",OnlineRetail[[#This Row],[CustomerID]]&lt;&gt;""),"Yes","No")</f>
        <v>Yes</v>
      </c>
      <c r="J11793" s="4">
        <f>EOMONTH(OnlineRetail[[#This Row],[InvoiceDate]],-1)+1</f>
        <v>40756</v>
      </c>
      <c r="K11793" s="6">
        <f>OnlineRetail[[#This Row],[Quantity]]*OnlineRetail[[#This Row],[UnitPrice]]</f>
        <v>39.799999999999997</v>
      </c>
      <c r="L11793" t="str">
        <f t="shared" si="184"/>
        <v>12614|Aug-2011</v>
      </c>
    </row>
    <row r="11794" spans="1:12">
      <c r="A11794">
        <v>545391</v>
      </c>
      <c r="B11794" t="s">
        <v>59</v>
      </c>
      <c r="C11794" t="s">
        <v>46</v>
      </c>
      <c r="D11794">
        <v>22</v>
      </c>
      <c r="E11794" s="1">
        <v>40768.594444444447</v>
      </c>
      <c r="F11794">
        <v>2.5499999999999998</v>
      </c>
      <c r="G11794">
        <v>13214</v>
      </c>
      <c r="H11794" t="s">
        <v>22</v>
      </c>
      <c r="I11794" t="str">
        <f>IF(AND(LEFT(OnlineRetail[[#This Row],[InvoiceNo]],1)&lt;&gt;"C",OnlineRetail[[#This Row],[CustomerID]]&lt;&gt;""),"Yes","No")</f>
        <v>Yes</v>
      </c>
      <c r="J11794" s="4">
        <f>EOMONTH(OnlineRetail[[#This Row],[InvoiceDate]],-1)+1</f>
        <v>40756</v>
      </c>
      <c r="K11794" s="6">
        <f>OnlineRetail[[#This Row],[Quantity]]*OnlineRetail[[#This Row],[UnitPrice]]</f>
        <v>56.099999999999994</v>
      </c>
      <c r="L11794" t="str">
        <f t="shared" si="184"/>
        <v>13214|Aug-2011</v>
      </c>
    </row>
    <row r="11795" spans="1:12">
      <c r="A11795">
        <v>536455</v>
      </c>
      <c r="B11795" t="s">
        <v>120</v>
      </c>
      <c r="C11795" t="s">
        <v>72</v>
      </c>
      <c r="D11795">
        <v>16</v>
      </c>
      <c r="E11795" s="1">
        <v>40768.615277777782</v>
      </c>
      <c r="F11795">
        <v>9.9499999999999993</v>
      </c>
      <c r="G11795">
        <v>13528</v>
      </c>
      <c r="H11795" t="s">
        <v>10</v>
      </c>
      <c r="I11795" t="str">
        <f>IF(AND(LEFT(OnlineRetail[[#This Row],[InvoiceNo]],1)&lt;&gt;"C",OnlineRetail[[#This Row],[CustomerID]]&lt;&gt;""),"Yes","No")</f>
        <v>Yes</v>
      </c>
      <c r="J11795" s="4">
        <f>EOMONTH(OnlineRetail[[#This Row],[InvoiceDate]],-1)+1</f>
        <v>40756</v>
      </c>
      <c r="K11795" s="6">
        <f>OnlineRetail[[#This Row],[Quantity]]*OnlineRetail[[#This Row],[UnitPrice]]</f>
        <v>159.19999999999999</v>
      </c>
      <c r="L11795" t="str">
        <f t="shared" si="184"/>
        <v>13528|Aug-2011</v>
      </c>
    </row>
    <row r="11796" spans="1:12">
      <c r="A11796">
        <v>537734</v>
      </c>
      <c r="B11796" t="s">
        <v>223</v>
      </c>
      <c r="C11796" t="s">
        <v>19</v>
      </c>
      <c r="D11796">
        <v>6</v>
      </c>
      <c r="E11796" s="1">
        <v>40768.615277777782</v>
      </c>
      <c r="F11796">
        <v>3.39</v>
      </c>
      <c r="G11796">
        <v>12549</v>
      </c>
      <c r="H11796" t="s">
        <v>121</v>
      </c>
      <c r="I11796" t="str">
        <f>IF(AND(LEFT(OnlineRetail[[#This Row],[InvoiceNo]],1)&lt;&gt;"C",OnlineRetail[[#This Row],[CustomerID]]&lt;&gt;""),"Yes","No")</f>
        <v>Yes</v>
      </c>
      <c r="J11796" s="4">
        <f>EOMONTH(OnlineRetail[[#This Row],[InvoiceDate]],-1)+1</f>
        <v>40756</v>
      </c>
      <c r="K11796" s="6">
        <f>OnlineRetail[[#This Row],[Quantity]]*OnlineRetail[[#This Row],[UnitPrice]]</f>
        <v>20.34</v>
      </c>
      <c r="L11796" t="str">
        <f t="shared" si="184"/>
        <v>12549|Aug-2011</v>
      </c>
    </row>
    <row r="11797" spans="1:12">
      <c r="A11797">
        <v>536736</v>
      </c>
      <c r="B11797" t="s">
        <v>75</v>
      </c>
      <c r="C11797" t="s">
        <v>24</v>
      </c>
      <c r="D11797">
        <v>22</v>
      </c>
      <c r="E11797" s="1">
        <v>40768.62222222222</v>
      </c>
      <c r="F11797">
        <v>9.9499999999999993</v>
      </c>
      <c r="G11797">
        <v>13911</v>
      </c>
      <c r="H11797" t="s">
        <v>10</v>
      </c>
      <c r="I11797" t="str">
        <f>IF(AND(LEFT(OnlineRetail[[#This Row],[InvoiceNo]],1)&lt;&gt;"C",OnlineRetail[[#This Row],[CustomerID]]&lt;&gt;""),"Yes","No")</f>
        <v>Yes</v>
      </c>
      <c r="J11797" s="4">
        <f>EOMONTH(OnlineRetail[[#This Row],[InvoiceDate]],-1)+1</f>
        <v>40756</v>
      </c>
      <c r="K11797" s="6">
        <f>OnlineRetail[[#This Row],[Quantity]]*OnlineRetail[[#This Row],[UnitPrice]]</f>
        <v>218.89999999999998</v>
      </c>
      <c r="L11797" t="str">
        <f t="shared" si="184"/>
        <v>13911|Aug-2011</v>
      </c>
    </row>
    <row r="11798" spans="1:12">
      <c r="A11798">
        <v>536922</v>
      </c>
      <c r="B11798" t="s">
        <v>44</v>
      </c>
      <c r="C11798" t="s">
        <v>19</v>
      </c>
      <c r="D11798">
        <v>10</v>
      </c>
      <c r="E11798" s="1">
        <v>40768.62222222222</v>
      </c>
      <c r="F11798">
        <v>4.25</v>
      </c>
      <c r="G11798">
        <v>13849</v>
      </c>
      <c r="H11798" t="s">
        <v>10</v>
      </c>
      <c r="I11798" t="str">
        <f>IF(AND(LEFT(OnlineRetail[[#This Row],[InvoiceNo]],1)&lt;&gt;"C",OnlineRetail[[#This Row],[CustomerID]]&lt;&gt;""),"Yes","No")</f>
        <v>Yes</v>
      </c>
      <c r="J11798" s="4">
        <f>EOMONTH(OnlineRetail[[#This Row],[InvoiceDate]],-1)+1</f>
        <v>40756</v>
      </c>
      <c r="K11798" s="6">
        <f>OnlineRetail[[#This Row],[Quantity]]*OnlineRetail[[#This Row],[UnitPrice]]</f>
        <v>42.5</v>
      </c>
      <c r="L11798" t="str">
        <f t="shared" si="184"/>
        <v>13849|Aug-2011</v>
      </c>
    </row>
    <row r="11799" spans="1:12">
      <c r="A11799">
        <v>552604</v>
      </c>
      <c r="B11799" t="s">
        <v>28</v>
      </c>
      <c r="C11799" t="s">
        <v>46</v>
      </c>
      <c r="D11799">
        <v>6</v>
      </c>
      <c r="E11799" s="1">
        <v>40768.635416666657</v>
      </c>
      <c r="F11799">
        <v>9.9499999999999993</v>
      </c>
      <c r="G11799">
        <v>12443</v>
      </c>
      <c r="H11799" t="s">
        <v>10</v>
      </c>
      <c r="I11799" t="str">
        <f>IF(AND(LEFT(OnlineRetail[[#This Row],[InvoiceNo]],1)&lt;&gt;"C",OnlineRetail[[#This Row],[CustomerID]]&lt;&gt;""),"Yes","No")</f>
        <v>Yes</v>
      </c>
      <c r="J11799" s="4">
        <f>EOMONTH(OnlineRetail[[#This Row],[InvoiceDate]],-1)+1</f>
        <v>40756</v>
      </c>
      <c r="K11799" s="6">
        <f>OnlineRetail[[#This Row],[Quantity]]*OnlineRetail[[#This Row],[UnitPrice]]</f>
        <v>59.699999999999996</v>
      </c>
      <c r="L11799" t="str">
        <f t="shared" si="184"/>
        <v>12443|Aug-2011</v>
      </c>
    </row>
    <row r="11800" spans="1:12">
      <c r="A11800">
        <v>537454</v>
      </c>
      <c r="B11800" t="s">
        <v>241</v>
      </c>
      <c r="C11800" t="s">
        <v>42</v>
      </c>
      <c r="D11800">
        <v>8</v>
      </c>
      <c r="E11800" s="1">
        <v>40768.637499999997</v>
      </c>
      <c r="F11800">
        <v>2.5499999999999998</v>
      </c>
      <c r="G11800">
        <v>13613</v>
      </c>
      <c r="H11800" t="s">
        <v>10</v>
      </c>
      <c r="I11800" t="str">
        <f>IF(AND(LEFT(OnlineRetail[[#This Row],[InvoiceNo]],1)&lt;&gt;"C",OnlineRetail[[#This Row],[CustomerID]]&lt;&gt;""),"Yes","No")</f>
        <v>Yes</v>
      </c>
      <c r="J11800" s="4">
        <f>EOMONTH(OnlineRetail[[#This Row],[InvoiceDate]],-1)+1</f>
        <v>40756</v>
      </c>
      <c r="K11800" s="6">
        <f>OnlineRetail[[#This Row],[Quantity]]*OnlineRetail[[#This Row],[UnitPrice]]</f>
        <v>20.399999999999999</v>
      </c>
      <c r="L11800" t="str">
        <f t="shared" si="184"/>
        <v>13613|Aug-2011</v>
      </c>
    </row>
    <row r="11801" spans="1:12">
      <c r="A11801">
        <v>547170</v>
      </c>
      <c r="B11801" t="s">
        <v>63</v>
      </c>
      <c r="C11801" t="s">
        <v>62</v>
      </c>
      <c r="D11801">
        <v>4</v>
      </c>
      <c r="E11801" s="1">
        <v>40768.652083333327</v>
      </c>
      <c r="F11801">
        <v>1.65</v>
      </c>
      <c r="G11801">
        <v>13058</v>
      </c>
      <c r="H11801" t="s">
        <v>10</v>
      </c>
      <c r="I11801" t="str">
        <f>IF(AND(LEFT(OnlineRetail[[#This Row],[InvoiceNo]],1)&lt;&gt;"C",OnlineRetail[[#This Row],[CustomerID]]&lt;&gt;""),"Yes","No")</f>
        <v>Yes</v>
      </c>
      <c r="J11801" s="4">
        <f>EOMONTH(OnlineRetail[[#This Row],[InvoiceDate]],-1)+1</f>
        <v>40756</v>
      </c>
      <c r="K11801" s="6">
        <f>OnlineRetail[[#This Row],[Quantity]]*OnlineRetail[[#This Row],[UnitPrice]]</f>
        <v>6.6</v>
      </c>
      <c r="L11801" t="str">
        <f t="shared" si="184"/>
        <v>13058|Aug-2011</v>
      </c>
    </row>
    <row r="11802" spans="1:12">
      <c r="A11802">
        <v>546364</v>
      </c>
      <c r="B11802" t="s">
        <v>194</v>
      </c>
      <c r="C11802" t="s">
        <v>40</v>
      </c>
      <c r="D11802">
        <v>15</v>
      </c>
      <c r="E11802" s="1">
        <v>40768.658333333333</v>
      </c>
      <c r="F11802">
        <v>5.95</v>
      </c>
      <c r="G11802">
        <v>14114</v>
      </c>
      <c r="H11802" t="s">
        <v>10</v>
      </c>
      <c r="I11802" t="str">
        <f>IF(AND(LEFT(OnlineRetail[[#This Row],[InvoiceNo]],1)&lt;&gt;"C",OnlineRetail[[#This Row],[CustomerID]]&lt;&gt;""),"Yes","No")</f>
        <v>Yes</v>
      </c>
      <c r="J11802" s="4">
        <f>EOMONTH(OnlineRetail[[#This Row],[InvoiceDate]],-1)+1</f>
        <v>40756</v>
      </c>
      <c r="K11802" s="6">
        <f>OnlineRetail[[#This Row],[Quantity]]*OnlineRetail[[#This Row],[UnitPrice]]</f>
        <v>89.25</v>
      </c>
      <c r="L11802" t="str">
        <f t="shared" si="184"/>
        <v>14114|Aug-2011</v>
      </c>
    </row>
    <row r="11803" spans="1:12">
      <c r="A11803">
        <v>553981</v>
      </c>
      <c r="B11803" t="s">
        <v>154</v>
      </c>
      <c r="C11803" t="s">
        <v>29</v>
      </c>
      <c r="D11803">
        <v>13</v>
      </c>
      <c r="E11803" s="1">
        <v>40768.667361111111</v>
      </c>
      <c r="F11803">
        <v>5.95</v>
      </c>
      <c r="G11803">
        <v>13644</v>
      </c>
      <c r="H11803" t="s">
        <v>10</v>
      </c>
      <c r="I11803" t="str">
        <f>IF(AND(LEFT(OnlineRetail[[#This Row],[InvoiceNo]],1)&lt;&gt;"C",OnlineRetail[[#This Row],[CustomerID]]&lt;&gt;""),"Yes","No")</f>
        <v>Yes</v>
      </c>
      <c r="J11803" s="4">
        <f>EOMONTH(OnlineRetail[[#This Row],[InvoiceDate]],-1)+1</f>
        <v>40756</v>
      </c>
      <c r="K11803" s="6">
        <f>OnlineRetail[[#This Row],[Quantity]]*OnlineRetail[[#This Row],[UnitPrice]]</f>
        <v>77.350000000000009</v>
      </c>
      <c r="L11803" t="str">
        <f t="shared" si="184"/>
        <v>13644|Aug-2011</v>
      </c>
    </row>
    <row r="11804" spans="1:12">
      <c r="A11804">
        <v>553726</v>
      </c>
      <c r="B11804" t="s">
        <v>85</v>
      </c>
      <c r="C11804" t="s">
        <v>72</v>
      </c>
      <c r="D11804">
        <v>16</v>
      </c>
      <c r="E11804" s="1">
        <v>40768.673611111109</v>
      </c>
      <c r="F11804">
        <v>9.9499999999999993</v>
      </c>
      <c r="G11804">
        <v>14022</v>
      </c>
      <c r="H11804" t="s">
        <v>10</v>
      </c>
      <c r="I11804" t="str">
        <f>IF(AND(LEFT(OnlineRetail[[#This Row],[InvoiceNo]],1)&lt;&gt;"C",OnlineRetail[[#This Row],[CustomerID]]&lt;&gt;""),"Yes","No")</f>
        <v>Yes</v>
      </c>
      <c r="J11804" s="4">
        <f>EOMONTH(OnlineRetail[[#This Row],[InvoiceDate]],-1)+1</f>
        <v>40756</v>
      </c>
      <c r="K11804" s="6">
        <f>OnlineRetail[[#This Row],[Quantity]]*OnlineRetail[[#This Row],[UnitPrice]]</f>
        <v>159.19999999999999</v>
      </c>
      <c r="L11804" t="str">
        <f t="shared" si="184"/>
        <v>14022|Aug-2011</v>
      </c>
    </row>
    <row r="11805" spans="1:12">
      <c r="A11805">
        <v>547940</v>
      </c>
      <c r="B11805" t="s">
        <v>173</v>
      </c>
      <c r="C11805" t="s">
        <v>33</v>
      </c>
      <c r="D11805">
        <v>3</v>
      </c>
      <c r="E11805" s="1">
        <v>40768.676388888889</v>
      </c>
      <c r="F11805">
        <v>4.25</v>
      </c>
      <c r="G11805">
        <v>13223</v>
      </c>
      <c r="H11805" t="s">
        <v>10</v>
      </c>
      <c r="I11805" t="str">
        <f>IF(AND(LEFT(OnlineRetail[[#This Row],[InvoiceNo]],1)&lt;&gt;"C",OnlineRetail[[#This Row],[CustomerID]]&lt;&gt;""),"Yes","No")</f>
        <v>Yes</v>
      </c>
      <c r="J11805" s="4">
        <f>EOMONTH(OnlineRetail[[#This Row],[InvoiceDate]],-1)+1</f>
        <v>40756</v>
      </c>
      <c r="K11805" s="6">
        <f>OnlineRetail[[#This Row],[Quantity]]*OnlineRetail[[#This Row],[UnitPrice]]</f>
        <v>12.75</v>
      </c>
      <c r="L11805" t="str">
        <f t="shared" si="184"/>
        <v>13223|Aug-2011</v>
      </c>
    </row>
    <row r="11806" spans="1:12">
      <c r="A11806">
        <v>543478</v>
      </c>
      <c r="B11806" t="s">
        <v>207</v>
      </c>
      <c r="C11806" t="s">
        <v>16</v>
      </c>
      <c r="D11806">
        <v>10</v>
      </c>
      <c r="E11806" s="1">
        <v>40768.695138888892</v>
      </c>
      <c r="F11806">
        <v>2.5499999999999998</v>
      </c>
      <c r="G11806">
        <v>12730</v>
      </c>
      <c r="H11806" t="s">
        <v>10</v>
      </c>
      <c r="I11806" t="str">
        <f>IF(AND(LEFT(OnlineRetail[[#This Row],[InvoiceNo]],1)&lt;&gt;"C",OnlineRetail[[#This Row],[CustomerID]]&lt;&gt;""),"Yes","No")</f>
        <v>Yes</v>
      </c>
      <c r="J11806" s="4">
        <f>EOMONTH(OnlineRetail[[#This Row],[InvoiceDate]],-1)+1</f>
        <v>40756</v>
      </c>
      <c r="K11806" s="6">
        <f>OnlineRetail[[#This Row],[Quantity]]*OnlineRetail[[#This Row],[UnitPrice]]</f>
        <v>25.5</v>
      </c>
      <c r="L11806" t="str">
        <f t="shared" si="184"/>
        <v>12730|Aug-2011</v>
      </c>
    </row>
    <row r="11807" spans="1:12">
      <c r="A11807">
        <v>552549</v>
      </c>
      <c r="B11807" t="s">
        <v>169</v>
      </c>
      <c r="C11807" t="s">
        <v>83</v>
      </c>
      <c r="D11807">
        <v>2</v>
      </c>
      <c r="E11807" s="1">
        <v>40768.708333333343</v>
      </c>
      <c r="F11807">
        <v>0.85</v>
      </c>
      <c r="G11807">
        <v>13409</v>
      </c>
      <c r="H11807" t="s">
        <v>10</v>
      </c>
      <c r="I11807" t="str">
        <f>IF(AND(LEFT(OnlineRetail[[#This Row],[InvoiceNo]],1)&lt;&gt;"C",OnlineRetail[[#This Row],[CustomerID]]&lt;&gt;""),"Yes","No")</f>
        <v>Yes</v>
      </c>
      <c r="J11807" s="4">
        <f>EOMONTH(OnlineRetail[[#This Row],[InvoiceDate]],-1)+1</f>
        <v>40756</v>
      </c>
      <c r="K11807" s="6">
        <f>OnlineRetail[[#This Row],[Quantity]]*OnlineRetail[[#This Row],[UnitPrice]]</f>
        <v>1.7</v>
      </c>
      <c r="L11807" t="str">
        <f t="shared" si="184"/>
        <v>13409|Aug-2011</v>
      </c>
    </row>
    <row r="11808" spans="1:12">
      <c r="A11808">
        <v>552991</v>
      </c>
      <c r="B11808" t="s">
        <v>273</v>
      </c>
      <c r="C11808" t="s">
        <v>21</v>
      </c>
      <c r="D11808">
        <v>21</v>
      </c>
      <c r="E11808" s="1">
        <v>40768.716666666667</v>
      </c>
      <c r="F11808">
        <v>7.95</v>
      </c>
      <c r="G11808">
        <v>13464</v>
      </c>
      <c r="H11808" t="s">
        <v>10</v>
      </c>
      <c r="I11808" t="str">
        <f>IF(AND(LEFT(OnlineRetail[[#This Row],[InvoiceNo]],1)&lt;&gt;"C",OnlineRetail[[#This Row],[CustomerID]]&lt;&gt;""),"Yes","No")</f>
        <v>Yes</v>
      </c>
      <c r="J11808" s="4">
        <f>EOMONTH(OnlineRetail[[#This Row],[InvoiceDate]],-1)+1</f>
        <v>40756</v>
      </c>
      <c r="K11808" s="6">
        <f>OnlineRetail[[#This Row],[Quantity]]*OnlineRetail[[#This Row],[UnitPrice]]</f>
        <v>166.95000000000002</v>
      </c>
      <c r="L11808" t="str">
        <f t="shared" si="184"/>
        <v>13464|Aug-2011</v>
      </c>
    </row>
    <row r="11809" spans="1:12">
      <c r="A11809">
        <v>546828</v>
      </c>
      <c r="B11809" t="s">
        <v>13</v>
      </c>
      <c r="C11809" t="s">
        <v>29</v>
      </c>
      <c r="D11809">
        <v>13</v>
      </c>
      <c r="E11809" s="1">
        <v>40768.720833333333</v>
      </c>
      <c r="F11809">
        <v>2.5499999999999998</v>
      </c>
      <c r="G11809">
        <v>13643</v>
      </c>
      <c r="H11809" t="s">
        <v>10</v>
      </c>
      <c r="I11809" t="str">
        <f>IF(AND(LEFT(OnlineRetail[[#This Row],[InvoiceNo]],1)&lt;&gt;"C",OnlineRetail[[#This Row],[CustomerID]]&lt;&gt;""),"Yes","No")</f>
        <v>Yes</v>
      </c>
      <c r="J11809" s="4">
        <f>EOMONTH(OnlineRetail[[#This Row],[InvoiceDate]],-1)+1</f>
        <v>40756</v>
      </c>
      <c r="K11809" s="6">
        <f>OnlineRetail[[#This Row],[Quantity]]*OnlineRetail[[#This Row],[UnitPrice]]</f>
        <v>33.15</v>
      </c>
      <c r="L11809" t="str">
        <f t="shared" si="184"/>
        <v>13643|Aug-2011</v>
      </c>
    </row>
    <row r="11810" spans="1:12">
      <c r="A11810">
        <v>539415</v>
      </c>
      <c r="B11810" t="s">
        <v>136</v>
      </c>
      <c r="C11810" t="s">
        <v>39</v>
      </c>
      <c r="D11810">
        <v>15</v>
      </c>
      <c r="E11810" s="1">
        <v>40768.731249999997</v>
      </c>
      <c r="F11810">
        <v>0.85</v>
      </c>
      <c r="G11810">
        <v>13603</v>
      </c>
      <c r="H11810" t="s">
        <v>31</v>
      </c>
      <c r="I11810" t="str">
        <f>IF(AND(LEFT(OnlineRetail[[#This Row],[InvoiceNo]],1)&lt;&gt;"C",OnlineRetail[[#This Row],[CustomerID]]&lt;&gt;""),"Yes","No")</f>
        <v>Yes</v>
      </c>
      <c r="J11810" s="4">
        <f>EOMONTH(OnlineRetail[[#This Row],[InvoiceDate]],-1)+1</f>
        <v>40756</v>
      </c>
      <c r="K11810" s="6">
        <f>OnlineRetail[[#This Row],[Quantity]]*OnlineRetail[[#This Row],[UnitPrice]]</f>
        <v>12.75</v>
      </c>
      <c r="L11810" t="str">
        <f t="shared" si="184"/>
        <v>13603|Aug-2011</v>
      </c>
    </row>
    <row r="11811" spans="1:12">
      <c r="A11811">
        <v>542975</v>
      </c>
      <c r="B11811" t="s">
        <v>270</v>
      </c>
      <c r="C11811" t="s">
        <v>83</v>
      </c>
      <c r="D11811">
        <v>16</v>
      </c>
      <c r="E11811" s="1">
        <v>40768.744444444441</v>
      </c>
      <c r="F11811">
        <v>1.65</v>
      </c>
      <c r="G11811">
        <v>14190</v>
      </c>
      <c r="H11811" t="s">
        <v>10</v>
      </c>
      <c r="I11811" t="str">
        <f>IF(AND(LEFT(OnlineRetail[[#This Row],[InvoiceNo]],1)&lt;&gt;"C",OnlineRetail[[#This Row],[CustomerID]]&lt;&gt;""),"Yes","No")</f>
        <v>Yes</v>
      </c>
      <c r="J11811" s="4">
        <f>EOMONTH(OnlineRetail[[#This Row],[InvoiceDate]],-1)+1</f>
        <v>40756</v>
      </c>
      <c r="K11811" s="6">
        <f>OnlineRetail[[#This Row],[Quantity]]*OnlineRetail[[#This Row],[UnitPrice]]</f>
        <v>26.4</v>
      </c>
      <c r="L11811" t="str">
        <f t="shared" si="184"/>
        <v>14190|Aug-2011</v>
      </c>
    </row>
    <row r="11812" spans="1:12">
      <c r="A11812">
        <v>536668</v>
      </c>
      <c r="B11812" t="s">
        <v>286</v>
      </c>
      <c r="C11812" t="s">
        <v>39</v>
      </c>
      <c r="D11812">
        <v>2</v>
      </c>
      <c r="E11812" s="1">
        <v>40768.748611111107</v>
      </c>
      <c r="F11812">
        <v>7.95</v>
      </c>
      <c r="G11812">
        <v>13042</v>
      </c>
      <c r="H11812" t="s">
        <v>10</v>
      </c>
      <c r="I11812" t="str">
        <f>IF(AND(LEFT(OnlineRetail[[#This Row],[InvoiceNo]],1)&lt;&gt;"C",OnlineRetail[[#This Row],[CustomerID]]&lt;&gt;""),"Yes","No")</f>
        <v>Yes</v>
      </c>
      <c r="J11812" s="4">
        <f>EOMONTH(OnlineRetail[[#This Row],[InvoiceDate]],-1)+1</f>
        <v>40756</v>
      </c>
      <c r="K11812" s="6">
        <f>OnlineRetail[[#This Row],[Quantity]]*OnlineRetail[[#This Row],[UnitPrice]]</f>
        <v>15.9</v>
      </c>
      <c r="L11812" t="str">
        <f t="shared" si="184"/>
        <v>13042|Aug-2011</v>
      </c>
    </row>
    <row r="11813" spans="1:12">
      <c r="A11813">
        <v>553268</v>
      </c>
      <c r="B11813" t="s">
        <v>216</v>
      </c>
      <c r="C11813" t="s">
        <v>40</v>
      </c>
      <c r="D11813">
        <v>15</v>
      </c>
      <c r="E11813" s="1">
        <v>40768.751388888893</v>
      </c>
      <c r="F11813">
        <v>4.25</v>
      </c>
      <c r="G11813">
        <v>13941</v>
      </c>
      <c r="H11813" t="s">
        <v>10</v>
      </c>
      <c r="I11813" t="str">
        <f>IF(AND(LEFT(OnlineRetail[[#This Row],[InvoiceNo]],1)&lt;&gt;"C",OnlineRetail[[#This Row],[CustomerID]]&lt;&gt;""),"Yes","No")</f>
        <v>Yes</v>
      </c>
      <c r="J11813" s="4">
        <f>EOMONTH(OnlineRetail[[#This Row],[InvoiceDate]],-1)+1</f>
        <v>40756</v>
      </c>
      <c r="K11813" s="6">
        <f>OnlineRetail[[#This Row],[Quantity]]*OnlineRetail[[#This Row],[UnitPrice]]</f>
        <v>63.75</v>
      </c>
      <c r="L11813" t="str">
        <f t="shared" si="184"/>
        <v>13941|Aug-2011</v>
      </c>
    </row>
    <row r="11814" spans="1:12" hidden="1">
      <c r="A11814" t="s">
        <v>392</v>
      </c>
      <c r="B11814" t="s">
        <v>130</v>
      </c>
      <c r="C11814" t="s">
        <v>83</v>
      </c>
      <c r="D11814">
        <v>19</v>
      </c>
      <c r="E11814" s="1">
        <v>40768.755555555559</v>
      </c>
      <c r="F11814">
        <v>1.25</v>
      </c>
      <c r="G11814">
        <v>13221</v>
      </c>
      <c r="H11814" t="s">
        <v>10</v>
      </c>
      <c r="I11814" t="str">
        <f>IF(AND(LEFT(OnlineRetail[[#This Row],[InvoiceNo]],1)&lt;&gt;"C",OnlineRetail[[#This Row],[CustomerID]]&lt;&gt;""),"Yes","No")</f>
        <v>No</v>
      </c>
      <c r="J11814" s="4">
        <f>EOMONTH(OnlineRetail[[#This Row],[InvoiceDate]],-1)+1</f>
        <v>40756</v>
      </c>
      <c r="K11814" s="6">
        <f>OnlineRetail[[#This Row],[Quantity]]*OnlineRetail[[#This Row],[UnitPrice]]</f>
        <v>23.75</v>
      </c>
      <c r="L11814" t="str">
        <f t="shared" si="184"/>
        <v/>
      </c>
    </row>
    <row r="11815" spans="1:12">
      <c r="A11815">
        <v>550618</v>
      </c>
      <c r="B11815" t="s">
        <v>101</v>
      </c>
      <c r="C11815" t="s">
        <v>48</v>
      </c>
      <c r="D11815">
        <v>17</v>
      </c>
      <c r="E11815" s="1">
        <v>40768.762499999997</v>
      </c>
      <c r="F11815">
        <v>0.85</v>
      </c>
      <c r="G11815">
        <v>14277</v>
      </c>
      <c r="H11815" t="s">
        <v>10</v>
      </c>
      <c r="I11815" t="str">
        <f>IF(AND(LEFT(OnlineRetail[[#This Row],[InvoiceNo]],1)&lt;&gt;"C",OnlineRetail[[#This Row],[CustomerID]]&lt;&gt;""),"Yes","No")</f>
        <v>Yes</v>
      </c>
      <c r="J11815" s="4">
        <f>EOMONTH(OnlineRetail[[#This Row],[InvoiceDate]],-1)+1</f>
        <v>40756</v>
      </c>
      <c r="K11815" s="6">
        <f>OnlineRetail[[#This Row],[Quantity]]*OnlineRetail[[#This Row],[UnitPrice]]</f>
        <v>14.45</v>
      </c>
      <c r="L11815" t="str">
        <f t="shared" si="184"/>
        <v>14277|Aug-2011</v>
      </c>
    </row>
    <row r="11816" spans="1:12">
      <c r="A11816">
        <v>537356</v>
      </c>
      <c r="B11816" t="s">
        <v>81</v>
      </c>
      <c r="C11816" t="s">
        <v>14</v>
      </c>
      <c r="D11816">
        <v>6</v>
      </c>
      <c r="E11816" s="1">
        <v>40768.769444444442</v>
      </c>
      <c r="F11816">
        <v>9.9499999999999993</v>
      </c>
      <c r="G11816">
        <v>13636</v>
      </c>
      <c r="H11816" t="s">
        <v>10</v>
      </c>
      <c r="I11816" t="str">
        <f>IF(AND(LEFT(OnlineRetail[[#This Row],[InvoiceNo]],1)&lt;&gt;"C",OnlineRetail[[#This Row],[CustomerID]]&lt;&gt;""),"Yes","No")</f>
        <v>Yes</v>
      </c>
      <c r="J11816" s="4">
        <f>EOMONTH(OnlineRetail[[#This Row],[InvoiceDate]],-1)+1</f>
        <v>40756</v>
      </c>
      <c r="K11816" s="6">
        <f>OnlineRetail[[#This Row],[Quantity]]*OnlineRetail[[#This Row],[UnitPrice]]</f>
        <v>59.699999999999996</v>
      </c>
      <c r="L11816" t="str">
        <f t="shared" si="184"/>
        <v>13636|Aug-2011</v>
      </c>
    </row>
    <row r="11817" spans="1:12">
      <c r="A11817">
        <v>549080</v>
      </c>
      <c r="B11817" t="s">
        <v>257</v>
      </c>
      <c r="C11817" t="s">
        <v>83</v>
      </c>
      <c r="D11817">
        <v>14</v>
      </c>
      <c r="E11817" s="1">
        <v>40768.772222222222</v>
      </c>
      <c r="F11817">
        <v>7.95</v>
      </c>
      <c r="G11817">
        <v>13330</v>
      </c>
      <c r="H11817" t="s">
        <v>10</v>
      </c>
      <c r="I11817" t="str">
        <f>IF(AND(LEFT(OnlineRetail[[#This Row],[InvoiceNo]],1)&lt;&gt;"C",OnlineRetail[[#This Row],[CustomerID]]&lt;&gt;""),"Yes","No")</f>
        <v>Yes</v>
      </c>
      <c r="J11817" s="4">
        <f>EOMONTH(OnlineRetail[[#This Row],[InvoiceDate]],-1)+1</f>
        <v>40756</v>
      </c>
      <c r="K11817" s="6">
        <f>OnlineRetail[[#This Row],[Quantity]]*OnlineRetail[[#This Row],[UnitPrice]]</f>
        <v>111.3</v>
      </c>
      <c r="L11817" t="str">
        <f t="shared" si="184"/>
        <v>13330|Aug-2011</v>
      </c>
    </row>
    <row r="11818" spans="1:12">
      <c r="A11818">
        <v>541134</v>
      </c>
      <c r="B11818" t="s">
        <v>213</v>
      </c>
      <c r="C11818" t="s">
        <v>29</v>
      </c>
      <c r="D11818">
        <v>9</v>
      </c>
      <c r="E11818" s="1">
        <v>40768.777777777781</v>
      </c>
      <c r="F11818">
        <v>9.9499999999999993</v>
      </c>
      <c r="G11818">
        <v>13638</v>
      </c>
      <c r="H11818" t="s">
        <v>10</v>
      </c>
      <c r="I11818" t="str">
        <f>IF(AND(LEFT(OnlineRetail[[#This Row],[InvoiceNo]],1)&lt;&gt;"C",OnlineRetail[[#This Row],[CustomerID]]&lt;&gt;""),"Yes","No")</f>
        <v>Yes</v>
      </c>
      <c r="J11818" s="4">
        <f>EOMONTH(OnlineRetail[[#This Row],[InvoiceDate]],-1)+1</f>
        <v>40756</v>
      </c>
      <c r="K11818" s="6">
        <f>OnlineRetail[[#This Row],[Quantity]]*OnlineRetail[[#This Row],[UnitPrice]]</f>
        <v>89.55</v>
      </c>
      <c r="L11818" t="str">
        <f t="shared" si="184"/>
        <v>13638|Aug-2011</v>
      </c>
    </row>
    <row r="11819" spans="1:12">
      <c r="A11819">
        <v>537854</v>
      </c>
      <c r="B11819" t="s">
        <v>258</v>
      </c>
      <c r="C11819" t="s">
        <v>50</v>
      </c>
      <c r="D11819">
        <v>8</v>
      </c>
      <c r="E11819" s="1">
        <v>40768.777777777781</v>
      </c>
      <c r="F11819">
        <v>4.25</v>
      </c>
      <c r="G11819">
        <v>12578</v>
      </c>
      <c r="H11819" t="s">
        <v>17</v>
      </c>
      <c r="I11819" t="str">
        <f>IF(AND(LEFT(OnlineRetail[[#This Row],[InvoiceNo]],1)&lt;&gt;"C",OnlineRetail[[#This Row],[CustomerID]]&lt;&gt;""),"Yes","No")</f>
        <v>Yes</v>
      </c>
      <c r="J11819" s="4">
        <f>EOMONTH(OnlineRetail[[#This Row],[InvoiceDate]],-1)+1</f>
        <v>40756</v>
      </c>
      <c r="K11819" s="6">
        <f>OnlineRetail[[#This Row],[Quantity]]*OnlineRetail[[#This Row],[UnitPrice]]</f>
        <v>34</v>
      </c>
      <c r="L11819" t="str">
        <f t="shared" si="184"/>
        <v>12578|Aug-2011</v>
      </c>
    </row>
    <row r="11820" spans="1:12">
      <c r="A11820">
        <v>552919</v>
      </c>
      <c r="B11820" t="s">
        <v>292</v>
      </c>
      <c r="C11820" t="s">
        <v>19</v>
      </c>
      <c r="D11820">
        <v>23</v>
      </c>
      <c r="E11820" s="1">
        <v>40768.779861111107</v>
      </c>
      <c r="F11820">
        <v>2.5499999999999998</v>
      </c>
      <c r="G11820">
        <v>14074</v>
      </c>
      <c r="H11820" t="s">
        <v>10</v>
      </c>
      <c r="I11820" t="str">
        <f>IF(AND(LEFT(OnlineRetail[[#This Row],[InvoiceNo]],1)&lt;&gt;"C",OnlineRetail[[#This Row],[CustomerID]]&lt;&gt;""),"Yes","No")</f>
        <v>Yes</v>
      </c>
      <c r="J11820" s="4">
        <f>EOMONTH(OnlineRetail[[#This Row],[InvoiceDate]],-1)+1</f>
        <v>40756</v>
      </c>
      <c r="K11820" s="6">
        <f>OnlineRetail[[#This Row],[Quantity]]*OnlineRetail[[#This Row],[UnitPrice]]</f>
        <v>58.65</v>
      </c>
      <c r="L11820" t="str">
        <f t="shared" si="184"/>
        <v>14074|Aug-2011</v>
      </c>
    </row>
    <row r="11821" spans="1:12">
      <c r="A11821">
        <v>543975</v>
      </c>
      <c r="B11821" t="s">
        <v>67</v>
      </c>
      <c r="C11821" t="s">
        <v>9</v>
      </c>
      <c r="D11821">
        <v>8</v>
      </c>
      <c r="E11821" s="1">
        <v>40768.783333333333</v>
      </c>
      <c r="F11821">
        <v>2.1</v>
      </c>
      <c r="G11821">
        <v>12678</v>
      </c>
      <c r="H11821" t="s">
        <v>10</v>
      </c>
      <c r="I11821" t="str">
        <f>IF(AND(LEFT(OnlineRetail[[#This Row],[InvoiceNo]],1)&lt;&gt;"C",OnlineRetail[[#This Row],[CustomerID]]&lt;&gt;""),"Yes","No")</f>
        <v>Yes</v>
      </c>
      <c r="J11821" s="4">
        <f>EOMONTH(OnlineRetail[[#This Row],[InvoiceDate]],-1)+1</f>
        <v>40756</v>
      </c>
      <c r="K11821" s="6">
        <f>OnlineRetail[[#This Row],[Quantity]]*OnlineRetail[[#This Row],[UnitPrice]]</f>
        <v>16.8</v>
      </c>
      <c r="L11821" t="str">
        <f t="shared" si="184"/>
        <v>12678|Aug-2011</v>
      </c>
    </row>
    <row r="11822" spans="1:12">
      <c r="A11822">
        <v>540007</v>
      </c>
      <c r="B11822" t="s">
        <v>74</v>
      </c>
      <c r="C11822" t="s">
        <v>27</v>
      </c>
      <c r="D11822">
        <v>3</v>
      </c>
      <c r="E11822" s="1">
        <v>40768.785416666673</v>
      </c>
      <c r="F11822">
        <v>0.85</v>
      </c>
      <c r="G11822">
        <v>13112</v>
      </c>
      <c r="H11822" t="s">
        <v>10</v>
      </c>
      <c r="I11822" t="str">
        <f>IF(AND(LEFT(OnlineRetail[[#This Row],[InvoiceNo]],1)&lt;&gt;"C",OnlineRetail[[#This Row],[CustomerID]]&lt;&gt;""),"Yes","No")</f>
        <v>Yes</v>
      </c>
      <c r="J11822" s="4">
        <f>EOMONTH(OnlineRetail[[#This Row],[InvoiceDate]],-1)+1</f>
        <v>40756</v>
      </c>
      <c r="K11822" s="6">
        <f>OnlineRetail[[#This Row],[Quantity]]*OnlineRetail[[#This Row],[UnitPrice]]</f>
        <v>2.5499999999999998</v>
      </c>
      <c r="L11822" t="str">
        <f t="shared" si="184"/>
        <v>13112|Aug-2011</v>
      </c>
    </row>
    <row r="11823" spans="1:12">
      <c r="A11823">
        <v>545419</v>
      </c>
      <c r="B11823" t="s">
        <v>225</v>
      </c>
      <c r="C11823" t="s">
        <v>29</v>
      </c>
      <c r="D11823">
        <v>19</v>
      </c>
      <c r="E11823" s="1">
        <v>40768.791666666657</v>
      </c>
      <c r="F11823">
        <v>2.5499999999999998</v>
      </c>
      <c r="G11823">
        <v>14093</v>
      </c>
      <c r="H11823" t="s">
        <v>10</v>
      </c>
      <c r="I11823" t="str">
        <f>IF(AND(LEFT(OnlineRetail[[#This Row],[InvoiceNo]],1)&lt;&gt;"C",OnlineRetail[[#This Row],[CustomerID]]&lt;&gt;""),"Yes","No")</f>
        <v>Yes</v>
      </c>
      <c r="J11823" s="4">
        <f>EOMONTH(OnlineRetail[[#This Row],[InvoiceDate]],-1)+1</f>
        <v>40756</v>
      </c>
      <c r="K11823" s="6">
        <f>OnlineRetail[[#This Row],[Quantity]]*OnlineRetail[[#This Row],[UnitPrice]]</f>
        <v>48.449999999999996</v>
      </c>
      <c r="L11823" t="str">
        <f t="shared" si="184"/>
        <v>14093|Aug-2011</v>
      </c>
    </row>
    <row r="11824" spans="1:12">
      <c r="A11824">
        <v>543832</v>
      </c>
      <c r="B11824" t="s">
        <v>129</v>
      </c>
      <c r="C11824" t="s">
        <v>39</v>
      </c>
      <c r="D11824">
        <v>21</v>
      </c>
      <c r="E11824" s="1">
        <v>40768.809027777781</v>
      </c>
      <c r="F11824">
        <v>4.25</v>
      </c>
      <c r="G11824">
        <v>12534</v>
      </c>
      <c r="H11824" t="s">
        <v>10</v>
      </c>
      <c r="I11824" t="str">
        <f>IF(AND(LEFT(OnlineRetail[[#This Row],[InvoiceNo]],1)&lt;&gt;"C",OnlineRetail[[#This Row],[CustomerID]]&lt;&gt;""),"Yes","No")</f>
        <v>Yes</v>
      </c>
      <c r="J11824" s="4">
        <f>EOMONTH(OnlineRetail[[#This Row],[InvoiceDate]],-1)+1</f>
        <v>40756</v>
      </c>
      <c r="K11824" s="6">
        <f>OnlineRetail[[#This Row],[Quantity]]*OnlineRetail[[#This Row],[UnitPrice]]</f>
        <v>89.25</v>
      </c>
      <c r="L11824" t="str">
        <f t="shared" si="184"/>
        <v>12534|Aug-2011</v>
      </c>
    </row>
    <row r="11825" spans="1:12">
      <c r="A11825">
        <v>544295</v>
      </c>
      <c r="B11825" t="s">
        <v>34</v>
      </c>
      <c r="C11825" t="s">
        <v>53</v>
      </c>
      <c r="D11825">
        <v>11</v>
      </c>
      <c r="E11825" s="1">
        <v>40768.823611111111</v>
      </c>
      <c r="F11825">
        <v>1.25</v>
      </c>
      <c r="G11825">
        <v>14093</v>
      </c>
      <c r="H11825" t="s">
        <v>36</v>
      </c>
      <c r="I11825" t="str">
        <f>IF(AND(LEFT(OnlineRetail[[#This Row],[InvoiceNo]],1)&lt;&gt;"C",OnlineRetail[[#This Row],[CustomerID]]&lt;&gt;""),"Yes","No")</f>
        <v>Yes</v>
      </c>
      <c r="J11825" s="4">
        <f>EOMONTH(OnlineRetail[[#This Row],[InvoiceDate]],-1)+1</f>
        <v>40756</v>
      </c>
      <c r="K11825" s="6">
        <f>OnlineRetail[[#This Row],[Quantity]]*OnlineRetail[[#This Row],[UnitPrice]]</f>
        <v>13.75</v>
      </c>
      <c r="L11825" t="str">
        <f t="shared" si="184"/>
        <v>14093|Aug-2011</v>
      </c>
    </row>
    <row r="11826" spans="1:12">
      <c r="A11826">
        <v>549327</v>
      </c>
      <c r="B11826" t="s">
        <v>299</v>
      </c>
      <c r="C11826" t="s">
        <v>72</v>
      </c>
      <c r="D11826">
        <v>14</v>
      </c>
      <c r="E11826" s="1">
        <v>40769.334722222222</v>
      </c>
      <c r="F11826">
        <v>0.85</v>
      </c>
      <c r="G11826">
        <v>13867</v>
      </c>
      <c r="H11826" t="s">
        <v>10</v>
      </c>
      <c r="I11826" t="str">
        <f>IF(AND(LEFT(OnlineRetail[[#This Row],[InvoiceNo]],1)&lt;&gt;"C",OnlineRetail[[#This Row],[CustomerID]]&lt;&gt;""),"Yes","No")</f>
        <v>Yes</v>
      </c>
      <c r="J11826" s="4">
        <f>EOMONTH(OnlineRetail[[#This Row],[InvoiceDate]],-1)+1</f>
        <v>40756</v>
      </c>
      <c r="K11826" s="6">
        <f>OnlineRetail[[#This Row],[Quantity]]*OnlineRetail[[#This Row],[UnitPrice]]</f>
        <v>11.9</v>
      </c>
      <c r="L11826" t="str">
        <f t="shared" si="184"/>
        <v>13867|Aug-2011</v>
      </c>
    </row>
    <row r="11827" spans="1:12">
      <c r="A11827">
        <v>540074</v>
      </c>
      <c r="B11827" t="s">
        <v>119</v>
      </c>
      <c r="C11827" t="s">
        <v>19</v>
      </c>
      <c r="D11827">
        <v>20</v>
      </c>
      <c r="E11827" s="1">
        <v>40769.335416666669</v>
      </c>
      <c r="F11827">
        <v>0.85</v>
      </c>
      <c r="G11827">
        <v>14190</v>
      </c>
      <c r="H11827" t="s">
        <v>10</v>
      </c>
      <c r="I11827" t="str">
        <f>IF(AND(LEFT(OnlineRetail[[#This Row],[InvoiceNo]],1)&lt;&gt;"C",OnlineRetail[[#This Row],[CustomerID]]&lt;&gt;""),"Yes","No")</f>
        <v>Yes</v>
      </c>
      <c r="J11827" s="4">
        <f>EOMONTH(OnlineRetail[[#This Row],[InvoiceDate]],-1)+1</f>
        <v>40756</v>
      </c>
      <c r="K11827" s="6">
        <f>OnlineRetail[[#This Row],[Quantity]]*OnlineRetail[[#This Row],[UnitPrice]]</f>
        <v>17</v>
      </c>
      <c r="L11827" t="str">
        <f t="shared" si="184"/>
        <v>14190|Aug-2011</v>
      </c>
    </row>
    <row r="11828" spans="1:12">
      <c r="A11828">
        <v>540089</v>
      </c>
      <c r="B11828" t="s">
        <v>11</v>
      </c>
      <c r="C11828" t="s">
        <v>72</v>
      </c>
      <c r="D11828">
        <v>6</v>
      </c>
      <c r="E11828" s="1">
        <v>40769.350694444453</v>
      </c>
      <c r="F11828">
        <v>7.95</v>
      </c>
      <c r="G11828">
        <v>12892</v>
      </c>
      <c r="H11828" t="s">
        <v>10</v>
      </c>
      <c r="I11828" t="str">
        <f>IF(AND(LEFT(OnlineRetail[[#This Row],[InvoiceNo]],1)&lt;&gt;"C",OnlineRetail[[#This Row],[CustomerID]]&lt;&gt;""),"Yes","No")</f>
        <v>Yes</v>
      </c>
      <c r="J11828" s="4">
        <f>EOMONTH(OnlineRetail[[#This Row],[InvoiceDate]],-1)+1</f>
        <v>40756</v>
      </c>
      <c r="K11828" s="6">
        <f>OnlineRetail[[#This Row],[Quantity]]*OnlineRetail[[#This Row],[UnitPrice]]</f>
        <v>47.7</v>
      </c>
      <c r="L11828" t="str">
        <f t="shared" si="184"/>
        <v>12892|Aug-2011</v>
      </c>
    </row>
    <row r="11829" spans="1:12">
      <c r="A11829">
        <v>547623</v>
      </c>
      <c r="B11829" t="s">
        <v>20</v>
      </c>
      <c r="C11829" t="s">
        <v>29</v>
      </c>
      <c r="D11829">
        <v>11</v>
      </c>
      <c r="E11829" s="1">
        <v>40769.350694444453</v>
      </c>
      <c r="F11829">
        <v>1.25</v>
      </c>
      <c r="G11829">
        <v>13817</v>
      </c>
      <c r="H11829" t="s">
        <v>36</v>
      </c>
      <c r="I11829" t="str">
        <f>IF(AND(LEFT(OnlineRetail[[#This Row],[InvoiceNo]],1)&lt;&gt;"C",OnlineRetail[[#This Row],[CustomerID]]&lt;&gt;""),"Yes","No")</f>
        <v>Yes</v>
      </c>
      <c r="J11829" s="4">
        <f>EOMONTH(OnlineRetail[[#This Row],[InvoiceDate]],-1)+1</f>
        <v>40756</v>
      </c>
      <c r="K11829" s="6">
        <f>OnlineRetail[[#This Row],[Quantity]]*OnlineRetail[[#This Row],[UnitPrice]]</f>
        <v>13.75</v>
      </c>
      <c r="L11829" t="str">
        <f t="shared" si="184"/>
        <v>13817|Aug-2011</v>
      </c>
    </row>
    <row r="11830" spans="1:12">
      <c r="A11830">
        <v>538799</v>
      </c>
      <c r="B11830" t="s">
        <v>69</v>
      </c>
      <c r="C11830" t="s">
        <v>42</v>
      </c>
      <c r="D11830">
        <v>15</v>
      </c>
      <c r="E11830" s="1">
        <v>40769.357638888891</v>
      </c>
      <c r="F11830">
        <v>3.39</v>
      </c>
      <c r="G11830">
        <v>13152</v>
      </c>
      <c r="H11830" t="s">
        <v>10</v>
      </c>
      <c r="I11830" t="str">
        <f>IF(AND(LEFT(OnlineRetail[[#This Row],[InvoiceNo]],1)&lt;&gt;"C",OnlineRetail[[#This Row],[CustomerID]]&lt;&gt;""),"Yes","No")</f>
        <v>Yes</v>
      </c>
      <c r="J11830" s="4">
        <f>EOMONTH(OnlineRetail[[#This Row],[InvoiceDate]],-1)+1</f>
        <v>40756</v>
      </c>
      <c r="K11830" s="6">
        <f>OnlineRetail[[#This Row],[Quantity]]*OnlineRetail[[#This Row],[UnitPrice]]</f>
        <v>50.85</v>
      </c>
      <c r="L11830" t="str">
        <f t="shared" si="184"/>
        <v>13152|Aug-2011</v>
      </c>
    </row>
    <row r="11831" spans="1:12">
      <c r="A11831">
        <v>538553</v>
      </c>
      <c r="B11831" t="s">
        <v>154</v>
      </c>
      <c r="C11831" t="s">
        <v>12</v>
      </c>
      <c r="D11831">
        <v>3</v>
      </c>
      <c r="E11831" s="1">
        <v>40769.362500000003</v>
      </c>
      <c r="F11831">
        <v>0.85</v>
      </c>
      <c r="G11831">
        <v>14273</v>
      </c>
      <c r="H11831" t="s">
        <v>10</v>
      </c>
      <c r="I11831" t="str">
        <f>IF(AND(LEFT(OnlineRetail[[#This Row],[InvoiceNo]],1)&lt;&gt;"C",OnlineRetail[[#This Row],[CustomerID]]&lt;&gt;""),"Yes","No")</f>
        <v>Yes</v>
      </c>
      <c r="J11831" s="4">
        <f>EOMONTH(OnlineRetail[[#This Row],[InvoiceDate]],-1)+1</f>
        <v>40756</v>
      </c>
      <c r="K11831" s="6">
        <f>OnlineRetail[[#This Row],[Quantity]]*OnlineRetail[[#This Row],[UnitPrice]]</f>
        <v>2.5499999999999998</v>
      </c>
      <c r="L11831" t="str">
        <f t="shared" si="184"/>
        <v>14273|Aug-2011</v>
      </c>
    </row>
    <row r="11832" spans="1:12">
      <c r="A11832">
        <v>553466</v>
      </c>
      <c r="B11832" t="s">
        <v>142</v>
      </c>
      <c r="C11832" t="s">
        <v>12</v>
      </c>
      <c r="D11832">
        <v>24</v>
      </c>
      <c r="E11832" s="1">
        <v>40769.370138888888</v>
      </c>
      <c r="F11832">
        <v>1.25</v>
      </c>
      <c r="G11832">
        <v>13674</v>
      </c>
      <c r="H11832" t="s">
        <v>10</v>
      </c>
      <c r="I11832" t="str">
        <f>IF(AND(LEFT(OnlineRetail[[#This Row],[InvoiceNo]],1)&lt;&gt;"C",OnlineRetail[[#This Row],[CustomerID]]&lt;&gt;""),"Yes","No")</f>
        <v>Yes</v>
      </c>
      <c r="J11832" s="4">
        <f>EOMONTH(OnlineRetail[[#This Row],[InvoiceDate]],-1)+1</f>
        <v>40756</v>
      </c>
      <c r="K11832" s="6">
        <f>OnlineRetail[[#This Row],[Quantity]]*OnlineRetail[[#This Row],[UnitPrice]]</f>
        <v>30</v>
      </c>
      <c r="L11832" t="str">
        <f t="shared" si="184"/>
        <v>13674|Aug-2011</v>
      </c>
    </row>
    <row r="11833" spans="1:12">
      <c r="A11833">
        <v>547613</v>
      </c>
      <c r="B11833" t="s">
        <v>64</v>
      </c>
      <c r="C11833" t="s">
        <v>14</v>
      </c>
      <c r="D11833">
        <v>23</v>
      </c>
      <c r="E11833" s="1">
        <v>40769.371527777781</v>
      </c>
      <c r="F11833">
        <v>4.95</v>
      </c>
      <c r="G11833">
        <v>12366</v>
      </c>
      <c r="H11833" t="s">
        <v>10</v>
      </c>
      <c r="I11833" t="str">
        <f>IF(AND(LEFT(OnlineRetail[[#This Row],[InvoiceNo]],1)&lt;&gt;"C",OnlineRetail[[#This Row],[CustomerID]]&lt;&gt;""),"Yes","No")</f>
        <v>Yes</v>
      </c>
      <c r="J11833" s="4">
        <f>EOMONTH(OnlineRetail[[#This Row],[InvoiceDate]],-1)+1</f>
        <v>40756</v>
      </c>
      <c r="K11833" s="6">
        <f>OnlineRetail[[#This Row],[Quantity]]*OnlineRetail[[#This Row],[UnitPrice]]</f>
        <v>113.85000000000001</v>
      </c>
      <c r="L11833" t="str">
        <f t="shared" si="184"/>
        <v>12366|Aug-2011</v>
      </c>
    </row>
    <row r="11834" spans="1:12">
      <c r="A11834">
        <v>551462</v>
      </c>
      <c r="B11834" t="s">
        <v>259</v>
      </c>
      <c r="C11834" t="s">
        <v>9</v>
      </c>
      <c r="D11834">
        <v>24</v>
      </c>
      <c r="E11834" s="1">
        <v>40769.38958333333</v>
      </c>
      <c r="F11834">
        <v>9.9499999999999993</v>
      </c>
      <c r="G11834">
        <v>13436</v>
      </c>
      <c r="H11834" t="s">
        <v>10</v>
      </c>
      <c r="I11834" t="str">
        <f>IF(AND(LEFT(OnlineRetail[[#This Row],[InvoiceNo]],1)&lt;&gt;"C",OnlineRetail[[#This Row],[CustomerID]]&lt;&gt;""),"Yes","No")</f>
        <v>Yes</v>
      </c>
      <c r="J11834" s="4">
        <f>EOMONTH(OnlineRetail[[#This Row],[InvoiceDate]],-1)+1</f>
        <v>40756</v>
      </c>
      <c r="K11834" s="6">
        <f>OnlineRetail[[#This Row],[Quantity]]*OnlineRetail[[#This Row],[UnitPrice]]</f>
        <v>238.79999999999998</v>
      </c>
      <c r="L11834" t="str">
        <f t="shared" si="184"/>
        <v>13436|Aug-2011</v>
      </c>
    </row>
    <row r="11835" spans="1:12">
      <c r="A11835">
        <v>539705</v>
      </c>
      <c r="B11835" t="s">
        <v>171</v>
      </c>
      <c r="C11835" t="s">
        <v>72</v>
      </c>
      <c r="D11835">
        <v>1</v>
      </c>
      <c r="E11835" s="1">
        <v>40769.39166666667</v>
      </c>
      <c r="F11835">
        <v>7.95</v>
      </c>
      <c r="G11835">
        <v>14342</v>
      </c>
      <c r="H11835" t="s">
        <v>10</v>
      </c>
      <c r="I11835" t="str">
        <f>IF(AND(LEFT(OnlineRetail[[#This Row],[InvoiceNo]],1)&lt;&gt;"C",OnlineRetail[[#This Row],[CustomerID]]&lt;&gt;""),"Yes","No")</f>
        <v>Yes</v>
      </c>
      <c r="J11835" s="4">
        <f>EOMONTH(OnlineRetail[[#This Row],[InvoiceDate]],-1)+1</f>
        <v>40756</v>
      </c>
      <c r="K11835" s="6">
        <f>OnlineRetail[[#This Row],[Quantity]]*OnlineRetail[[#This Row],[UnitPrice]]</f>
        <v>7.95</v>
      </c>
      <c r="L11835" t="str">
        <f t="shared" si="184"/>
        <v>14342|Aug-2011</v>
      </c>
    </row>
    <row r="11836" spans="1:12">
      <c r="A11836">
        <v>551526</v>
      </c>
      <c r="B11836" t="s">
        <v>127</v>
      </c>
      <c r="C11836" t="s">
        <v>27</v>
      </c>
      <c r="D11836">
        <v>24</v>
      </c>
      <c r="E11836" s="1">
        <v>40769.406944444447</v>
      </c>
      <c r="F11836">
        <v>0.85</v>
      </c>
      <c r="G11836">
        <v>12865</v>
      </c>
      <c r="H11836" t="s">
        <v>10</v>
      </c>
      <c r="I11836" t="str">
        <f>IF(AND(LEFT(OnlineRetail[[#This Row],[InvoiceNo]],1)&lt;&gt;"C",OnlineRetail[[#This Row],[CustomerID]]&lt;&gt;""),"Yes","No")</f>
        <v>Yes</v>
      </c>
      <c r="J11836" s="4">
        <f>EOMONTH(OnlineRetail[[#This Row],[InvoiceDate]],-1)+1</f>
        <v>40756</v>
      </c>
      <c r="K11836" s="6">
        <f>OnlineRetail[[#This Row],[Quantity]]*OnlineRetail[[#This Row],[UnitPrice]]</f>
        <v>20.399999999999999</v>
      </c>
      <c r="L11836" t="str">
        <f t="shared" si="184"/>
        <v>12865|Aug-2011</v>
      </c>
    </row>
    <row r="11837" spans="1:12" hidden="1">
      <c r="A11837" t="s">
        <v>393</v>
      </c>
      <c r="B11837" t="s">
        <v>13</v>
      </c>
      <c r="C11837" t="s">
        <v>62</v>
      </c>
      <c r="D11837">
        <v>13</v>
      </c>
      <c r="E11837" s="1">
        <v>40769.418055555558</v>
      </c>
      <c r="F11837">
        <v>9.9499999999999993</v>
      </c>
      <c r="G11837">
        <v>13986</v>
      </c>
      <c r="H11837" t="s">
        <v>17</v>
      </c>
      <c r="I11837" t="str">
        <f>IF(AND(LEFT(OnlineRetail[[#This Row],[InvoiceNo]],1)&lt;&gt;"C",OnlineRetail[[#This Row],[CustomerID]]&lt;&gt;""),"Yes","No")</f>
        <v>No</v>
      </c>
      <c r="J11837" s="4">
        <f>EOMONTH(OnlineRetail[[#This Row],[InvoiceDate]],-1)+1</f>
        <v>40756</v>
      </c>
      <c r="K11837" s="6">
        <f>OnlineRetail[[#This Row],[Quantity]]*OnlineRetail[[#This Row],[UnitPrice]]</f>
        <v>129.35</v>
      </c>
      <c r="L11837" t="str">
        <f t="shared" si="184"/>
        <v/>
      </c>
    </row>
    <row r="11838" spans="1:12">
      <c r="A11838">
        <v>550922</v>
      </c>
      <c r="B11838" t="s">
        <v>133</v>
      </c>
      <c r="C11838" t="s">
        <v>46</v>
      </c>
      <c r="D11838">
        <v>11</v>
      </c>
      <c r="E11838" s="1">
        <v>40769.427083333343</v>
      </c>
      <c r="F11838">
        <v>9.9499999999999993</v>
      </c>
      <c r="G11838">
        <v>12972</v>
      </c>
      <c r="H11838" t="s">
        <v>36</v>
      </c>
      <c r="I11838" t="str">
        <f>IF(AND(LEFT(OnlineRetail[[#This Row],[InvoiceNo]],1)&lt;&gt;"C",OnlineRetail[[#This Row],[CustomerID]]&lt;&gt;""),"Yes","No")</f>
        <v>Yes</v>
      </c>
      <c r="J11838" s="4">
        <f>EOMONTH(OnlineRetail[[#This Row],[InvoiceDate]],-1)+1</f>
        <v>40756</v>
      </c>
      <c r="K11838" s="6">
        <f>OnlineRetail[[#This Row],[Quantity]]*OnlineRetail[[#This Row],[UnitPrice]]</f>
        <v>109.44999999999999</v>
      </c>
      <c r="L11838" t="str">
        <f t="shared" si="184"/>
        <v>12972|Aug-2011</v>
      </c>
    </row>
    <row r="11839" spans="1:12">
      <c r="A11839">
        <v>553691</v>
      </c>
      <c r="B11839" t="s">
        <v>257</v>
      </c>
      <c r="C11839" t="s">
        <v>24</v>
      </c>
      <c r="D11839">
        <v>4</v>
      </c>
      <c r="E11839" s="1">
        <v>40769.430555555547</v>
      </c>
      <c r="F11839">
        <v>4.25</v>
      </c>
      <c r="G11839">
        <v>13407</v>
      </c>
      <c r="H11839" t="s">
        <v>10</v>
      </c>
      <c r="I11839" t="str">
        <f>IF(AND(LEFT(OnlineRetail[[#This Row],[InvoiceNo]],1)&lt;&gt;"C",OnlineRetail[[#This Row],[CustomerID]]&lt;&gt;""),"Yes","No")</f>
        <v>Yes</v>
      </c>
      <c r="J11839" s="4">
        <f>EOMONTH(OnlineRetail[[#This Row],[InvoiceDate]],-1)+1</f>
        <v>40756</v>
      </c>
      <c r="K11839" s="6">
        <f>OnlineRetail[[#This Row],[Quantity]]*OnlineRetail[[#This Row],[UnitPrice]]</f>
        <v>17</v>
      </c>
      <c r="L11839" t="str">
        <f t="shared" si="184"/>
        <v>13407|Aug-2011</v>
      </c>
    </row>
    <row r="11840" spans="1:12">
      <c r="A11840">
        <v>540986</v>
      </c>
      <c r="B11840" t="s">
        <v>253</v>
      </c>
      <c r="C11840" t="s">
        <v>62</v>
      </c>
      <c r="D11840">
        <v>24</v>
      </c>
      <c r="E11840" s="1">
        <v>40769.430555555547</v>
      </c>
      <c r="F11840">
        <v>7.95</v>
      </c>
      <c r="G11840">
        <v>14153</v>
      </c>
      <c r="H11840" t="s">
        <v>10</v>
      </c>
      <c r="I11840" t="str">
        <f>IF(AND(LEFT(OnlineRetail[[#This Row],[InvoiceNo]],1)&lt;&gt;"C",OnlineRetail[[#This Row],[CustomerID]]&lt;&gt;""),"Yes","No")</f>
        <v>Yes</v>
      </c>
      <c r="J11840" s="4">
        <f>EOMONTH(OnlineRetail[[#This Row],[InvoiceDate]],-1)+1</f>
        <v>40756</v>
      </c>
      <c r="K11840" s="6">
        <f>OnlineRetail[[#This Row],[Quantity]]*OnlineRetail[[#This Row],[UnitPrice]]</f>
        <v>190.8</v>
      </c>
      <c r="L11840" t="str">
        <f t="shared" si="184"/>
        <v>14153|Aug-2011</v>
      </c>
    </row>
    <row r="11841" spans="1:12">
      <c r="A11841">
        <v>553882</v>
      </c>
      <c r="B11841" t="s">
        <v>180</v>
      </c>
      <c r="C11841" t="s">
        <v>42</v>
      </c>
      <c r="D11841">
        <v>8</v>
      </c>
      <c r="E11841" s="1">
        <v>40769.4375</v>
      </c>
      <c r="F11841">
        <v>2.5499999999999998</v>
      </c>
      <c r="G11841">
        <v>14125</v>
      </c>
      <c r="H11841" t="s">
        <v>10</v>
      </c>
      <c r="I11841" t="str">
        <f>IF(AND(LEFT(OnlineRetail[[#This Row],[InvoiceNo]],1)&lt;&gt;"C",OnlineRetail[[#This Row],[CustomerID]]&lt;&gt;""),"Yes","No")</f>
        <v>Yes</v>
      </c>
      <c r="J11841" s="4">
        <f>EOMONTH(OnlineRetail[[#This Row],[InvoiceDate]],-1)+1</f>
        <v>40756</v>
      </c>
      <c r="K11841" s="6">
        <f>OnlineRetail[[#This Row],[Quantity]]*OnlineRetail[[#This Row],[UnitPrice]]</f>
        <v>20.399999999999999</v>
      </c>
      <c r="L11841" t="str">
        <f t="shared" si="184"/>
        <v>14125|Aug-2011</v>
      </c>
    </row>
    <row r="11842" spans="1:12">
      <c r="A11842">
        <v>556037</v>
      </c>
      <c r="B11842" t="s">
        <v>71</v>
      </c>
      <c r="C11842" t="s">
        <v>83</v>
      </c>
      <c r="D11842">
        <v>22</v>
      </c>
      <c r="E11842" s="1">
        <v>40769.450694444437</v>
      </c>
      <c r="F11842">
        <v>0.85</v>
      </c>
      <c r="G11842">
        <v>13289</v>
      </c>
      <c r="H11842" t="s">
        <v>10</v>
      </c>
      <c r="I11842" t="str">
        <f>IF(AND(LEFT(OnlineRetail[[#This Row],[InvoiceNo]],1)&lt;&gt;"C",OnlineRetail[[#This Row],[CustomerID]]&lt;&gt;""),"Yes","No")</f>
        <v>Yes</v>
      </c>
      <c r="J11842" s="4">
        <f>EOMONTH(OnlineRetail[[#This Row],[InvoiceDate]],-1)+1</f>
        <v>40756</v>
      </c>
      <c r="K11842" s="6">
        <f>OnlineRetail[[#This Row],[Quantity]]*OnlineRetail[[#This Row],[UnitPrice]]</f>
        <v>18.7</v>
      </c>
      <c r="L11842" t="str">
        <f t="shared" ref="L11842:L11905" si="185">IF(I11842="Yes",G11842&amp;"|"&amp;TEXT(J11842,"mmm-yyyy"),"")</f>
        <v>13289|Aug-2011</v>
      </c>
    </row>
    <row r="11843" spans="1:12">
      <c r="A11843">
        <v>554586</v>
      </c>
      <c r="B11843" t="s">
        <v>201</v>
      </c>
      <c r="C11843" t="s">
        <v>39</v>
      </c>
      <c r="D11843">
        <v>23</v>
      </c>
      <c r="E11843" s="1">
        <v>40769.452777777777</v>
      </c>
      <c r="F11843">
        <v>2.5499999999999998</v>
      </c>
      <c r="G11843">
        <v>12843</v>
      </c>
      <c r="H11843" t="s">
        <v>10</v>
      </c>
      <c r="I11843" t="str">
        <f>IF(AND(LEFT(OnlineRetail[[#This Row],[InvoiceNo]],1)&lt;&gt;"C",OnlineRetail[[#This Row],[CustomerID]]&lt;&gt;""),"Yes","No")</f>
        <v>Yes</v>
      </c>
      <c r="J11843" s="4">
        <f>EOMONTH(OnlineRetail[[#This Row],[InvoiceDate]],-1)+1</f>
        <v>40756</v>
      </c>
      <c r="K11843" s="6">
        <f>OnlineRetail[[#This Row],[Quantity]]*OnlineRetail[[#This Row],[UnitPrice]]</f>
        <v>58.65</v>
      </c>
      <c r="L11843" t="str">
        <f t="shared" si="185"/>
        <v>12843|Aug-2011</v>
      </c>
    </row>
    <row r="11844" spans="1:12">
      <c r="A11844">
        <v>537860</v>
      </c>
      <c r="B11844" t="s">
        <v>232</v>
      </c>
      <c r="C11844" t="s">
        <v>53</v>
      </c>
      <c r="D11844">
        <v>16</v>
      </c>
      <c r="E11844" s="1">
        <v>40769.466666666667</v>
      </c>
      <c r="F11844">
        <v>1.65</v>
      </c>
      <c r="G11844">
        <v>14025</v>
      </c>
      <c r="H11844" t="s">
        <v>36</v>
      </c>
      <c r="I11844" t="str">
        <f>IF(AND(LEFT(OnlineRetail[[#This Row],[InvoiceNo]],1)&lt;&gt;"C",OnlineRetail[[#This Row],[CustomerID]]&lt;&gt;""),"Yes","No")</f>
        <v>Yes</v>
      </c>
      <c r="J11844" s="4">
        <f>EOMONTH(OnlineRetail[[#This Row],[InvoiceDate]],-1)+1</f>
        <v>40756</v>
      </c>
      <c r="K11844" s="6">
        <f>OnlineRetail[[#This Row],[Quantity]]*OnlineRetail[[#This Row],[UnitPrice]]</f>
        <v>26.4</v>
      </c>
      <c r="L11844" t="str">
        <f t="shared" si="185"/>
        <v>14025|Aug-2011</v>
      </c>
    </row>
    <row r="11845" spans="1:12">
      <c r="A11845">
        <v>554300</v>
      </c>
      <c r="B11845" t="s">
        <v>101</v>
      </c>
      <c r="C11845" t="s">
        <v>16</v>
      </c>
      <c r="D11845">
        <v>3</v>
      </c>
      <c r="E11845" s="1">
        <v>40769.475694444453</v>
      </c>
      <c r="F11845">
        <v>5.95</v>
      </c>
      <c r="G11845">
        <v>13293</v>
      </c>
      <c r="H11845" t="s">
        <v>10</v>
      </c>
      <c r="I11845" t="str">
        <f>IF(AND(LEFT(OnlineRetail[[#This Row],[InvoiceNo]],1)&lt;&gt;"C",OnlineRetail[[#This Row],[CustomerID]]&lt;&gt;""),"Yes","No")</f>
        <v>Yes</v>
      </c>
      <c r="J11845" s="4">
        <f>EOMONTH(OnlineRetail[[#This Row],[InvoiceDate]],-1)+1</f>
        <v>40756</v>
      </c>
      <c r="K11845" s="6">
        <f>OnlineRetail[[#This Row],[Quantity]]*OnlineRetail[[#This Row],[UnitPrice]]</f>
        <v>17.850000000000001</v>
      </c>
      <c r="L11845" t="str">
        <f t="shared" si="185"/>
        <v>13293|Aug-2011</v>
      </c>
    </row>
    <row r="11846" spans="1:12">
      <c r="A11846">
        <v>546414</v>
      </c>
      <c r="B11846" t="s">
        <v>179</v>
      </c>
      <c r="C11846" t="s">
        <v>48</v>
      </c>
      <c r="D11846">
        <v>11</v>
      </c>
      <c r="E11846" s="1">
        <v>40769.484722222223</v>
      </c>
      <c r="F11846">
        <v>4.95</v>
      </c>
      <c r="G11846">
        <v>13413</v>
      </c>
      <c r="H11846" t="s">
        <v>10</v>
      </c>
      <c r="I11846" t="str">
        <f>IF(AND(LEFT(OnlineRetail[[#This Row],[InvoiceNo]],1)&lt;&gt;"C",OnlineRetail[[#This Row],[CustomerID]]&lt;&gt;""),"Yes","No")</f>
        <v>Yes</v>
      </c>
      <c r="J11846" s="4">
        <f>EOMONTH(OnlineRetail[[#This Row],[InvoiceDate]],-1)+1</f>
        <v>40756</v>
      </c>
      <c r="K11846" s="6">
        <f>OnlineRetail[[#This Row],[Quantity]]*OnlineRetail[[#This Row],[UnitPrice]]</f>
        <v>54.45</v>
      </c>
      <c r="L11846" t="str">
        <f t="shared" si="185"/>
        <v>13413|Aug-2011</v>
      </c>
    </row>
    <row r="11847" spans="1:12">
      <c r="A11847">
        <v>539239</v>
      </c>
      <c r="B11847" t="s">
        <v>61</v>
      </c>
      <c r="C11847" t="s">
        <v>24</v>
      </c>
      <c r="D11847">
        <v>8</v>
      </c>
      <c r="E11847" s="1">
        <v>40769.496527777781</v>
      </c>
      <c r="F11847">
        <v>2.5499999999999998</v>
      </c>
      <c r="G11847">
        <v>14248</v>
      </c>
      <c r="H11847" t="s">
        <v>10</v>
      </c>
      <c r="I11847" t="str">
        <f>IF(AND(LEFT(OnlineRetail[[#This Row],[InvoiceNo]],1)&lt;&gt;"C",OnlineRetail[[#This Row],[CustomerID]]&lt;&gt;""),"Yes","No")</f>
        <v>Yes</v>
      </c>
      <c r="J11847" s="4">
        <f>EOMONTH(OnlineRetail[[#This Row],[InvoiceDate]],-1)+1</f>
        <v>40756</v>
      </c>
      <c r="K11847" s="6">
        <f>OnlineRetail[[#This Row],[Quantity]]*OnlineRetail[[#This Row],[UnitPrice]]</f>
        <v>20.399999999999999</v>
      </c>
      <c r="L11847" t="str">
        <f t="shared" si="185"/>
        <v>14248|Aug-2011</v>
      </c>
    </row>
    <row r="11848" spans="1:12">
      <c r="A11848">
        <v>542564</v>
      </c>
      <c r="B11848" t="s">
        <v>191</v>
      </c>
      <c r="C11848" t="s">
        <v>50</v>
      </c>
      <c r="D11848">
        <v>16</v>
      </c>
      <c r="E11848" s="1">
        <v>40769.505555555559</v>
      </c>
      <c r="F11848">
        <v>9.9499999999999993</v>
      </c>
      <c r="G11848">
        <v>13494</v>
      </c>
      <c r="H11848" t="s">
        <v>10</v>
      </c>
      <c r="I11848" t="str">
        <f>IF(AND(LEFT(OnlineRetail[[#This Row],[InvoiceNo]],1)&lt;&gt;"C",OnlineRetail[[#This Row],[CustomerID]]&lt;&gt;""),"Yes","No")</f>
        <v>Yes</v>
      </c>
      <c r="J11848" s="4">
        <f>EOMONTH(OnlineRetail[[#This Row],[InvoiceDate]],-1)+1</f>
        <v>40756</v>
      </c>
      <c r="K11848" s="6">
        <f>OnlineRetail[[#This Row],[Quantity]]*OnlineRetail[[#This Row],[UnitPrice]]</f>
        <v>159.19999999999999</v>
      </c>
      <c r="L11848" t="str">
        <f t="shared" si="185"/>
        <v>13494|Aug-2011</v>
      </c>
    </row>
    <row r="11849" spans="1:12">
      <c r="A11849">
        <v>553877</v>
      </c>
      <c r="B11849" t="s">
        <v>241</v>
      </c>
      <c r="C11849" t="s">
        <v>53</v>
      </c>
      <c r="D11849">
        <v>22</v>
      </c>
      <c r="E11849" s="1">
        <v>40769.510416666657</v>
      </c>
      <c r="F11849">
        <v>5.95</v>
      </c>
      <c r="G11849">
        <v>12986</v>
      </c>
      <c r="H11849" t="s">
        <v>10</v>
      </c>
      <c r="I11849" t="str">
        <f>IF(AND(LEFT(OnlineRetail[[#This Row],[InvoiceNo]],1)&lt;&gt;"C",OnlineRetail[[#This Row],[CustomerID]]&lt;&gt;""),"Yes","No")</f>
        <v>Yes</v>
      </c>
      <c r="J11849" s="4">
        <f>EOMONTH(OnlineRetail[[#This Row],[InvoiceDate]],-1)+1</f>
        <v>40756</v>
      </c>
      <c r="K11849" s="6">
        <f>OnlineRetail[[#This Row],[Quantity]]*OnlineRetail[[#This Row],[UnitPrice]]</f>
        <v>130.9</v>
      </c>
      <c r="L11849" t="str">
        <f t="shared" si="185"/>
        <v>12986|Aug-2011</v>
      </c>
    </row>
    <row r="11850" spans="1:12">
      <c r="A11850">
        <v>548690</v>
      </c>
      <c r="B11850" t="s">
        <v>49</v>
      </c>
      <c r="C11850" t="s">
        <v>27</v>
      </c>
      <c r="D11850">
        <v>12</v>
      </c>
      <c r="E11850" s="1">
        <v>40769.511805555558</v>
      </c>
      <c r="F11850">
        <v>2.5499999999999998</v>
      </c>
      <c r="G11850">
        <v>14302</v>
      </c>
      <c r="H11850" t="s">
        <v>10</v>
      </c>
      <c r="I11850" t="str">
        <f>IF(AND(LEFT(OnlineRetail[[#This Row],[InvoiceNo]],1)&lt;&gt;"C",OnlineRetail[[#This Row],[CustomerID]]&lt;&gt;""),"Yes","No")</f>
        <v>Yes</v>
      </c>
      <c r="J11850" s="4">
        <f>EOMONTH(OnlineRetail[[#This Row],[InvoiceDate]],-1)+1</f>
        <v>40756</v>
      </c>
      <c r="K11850" s="6">
        <f>OnlineRetail[[#This Row],[Quantity]]*OnlineRetail[[#This Row],[UnitPrice]]</f>
        <v>30.599999999999998</v>
      </c>
      <c r="L11850" t="str">
        <f t="shared" si="185"/>
        <v>14302|Aug-2011</v>
      </c>
    </row>
    <row r="11851" spans="1:12">
      <c r="A11851">
        <v>552986</v>
      </c>
      <c r="B11851" t="s">
        <v>213</v>
      </c>
      <c r="C11851" t="s">
        <v>40</v>
      </c>
      <c r="D11851">
        <v>18</v>
      </c>
      <c r="E11851" s="1">
        <v>40769.512499999997</v>
      </c>
      <c r="F11851">
        <v>5.95</v>
      </c>
      <c r="G11851">
        <v>12465</v>
      </c>
      <c r="H11851" t="s">
        <v>10</v>
      </c>
      <c r="I11851" t="str">
        <f>IF(AND(LEFT(OnlineRetail[[#This Row],[InvoiceNo]],1)&lt;&gt;"C",OnlineRetail[[#This Row],[CustomerID]]&lt;&gt;""),"Yes","No")</f>
        <v>Yes</v>
      </c>
      <c r="J11851" s="4">
        <f>EOMONTH(OnlineRetail[[#This Row],[InvoiceDate]],-1)+1</f>
        <v>40756</v>
      </c>
      <c r="K11851" s="6">
        <f>OnlineRetail[[#This Row],[Quantity]]*OnlineRetail[[#This Row],[UnitPrice]]</f>
        <v>107.10000000000001</v>
      </c>
      <c r="L11851" t="str">
        <f t="shared" si="185"/>
        <v>12465|Aug-2011</v>
      </c>
    </row>
    <row r="11852" spans="1:12" hidden="1">
      <c r="A11852" t="s">
        <v>394</v>
      </c>
      <c r="B11852" t="s">
        <v>286</v>
      </c>
      <c r="C11852" t="s">
        <v>27</v>
      </c>
      <c r="D11852">
        <v>7</v>
      </c>
      <c r="E11852" s="1">
        <v>40769.520833333343</v>
      </c>
      <c r="F11852">
        <v>4.25</v>
      </c>
      <c r="G11852">
        <v>14084</v>
      </c>
      <c r="H11852" t="s">
        <v>10</v>
      </c>
      <c r="I11852" t="str">
        <f>IF(AND(LEFT(OnlineRetail[[#This Row],[InvoiceNo]],1)&lt;&gt;"C",OnlineRetail[[#This Row],[CustomerID]]&lt;&gt;""),"Yes","No")</f>
        <v>No</v>
      </c>
      <c r="J11852" s="4">
        <f>EOMONTH(OnlineRetail[[#This Row],[InvoiceDate]],-1)+1</f>
        <v>40756</v>
      </c>
      <c r="K11852" s="6">
        <f>OnlineRetail[[#This Row],[Quantity]]*OnlineRetail[[#This Row],[UnitPrice]]</f>
        <v>29.75</v>
      </c>
      <c r="L11852" t="str">
        <f t="shared" si="185"/>
        <v/>
      </c>
    </row>
    <row r="11853" spans="1:12">
      <c r="A11853">
        <v>540247</v>
      </c>
      <c r="B11853" t="s">
        <v>198</v>
      </c>
      <c r="C11853" t="s">
        <v>27</v>
      </c>
      <c r="D11853">
        <v>7</v>
      </c>
      <c r="E11853" s="1">
        <v>40769.521527777782</v>
      </c>
      <c r="F11853">
        <v>7.95</v>
      </c>
      <c r="G11853">
        <v>14149</v>
      </c>
      <c r="H11853" t="s">
        <v>10</v>
      </c>
      <c r="I11853" t="str">
        <f>IF(AND(LEFT(OnlineRetail[[#This Row],[InvoiceNo]],1)&lt;&gt;"C",OnlineRetail[[#This Row],[CustomerID]]&lt;&gt;""),"Yes","No")</f>
        <v>Yes</v>
      </c>
      <c r="J11853" s="4">
        <f>EOMONTH(OnlineRetail[[#This Row],[InvoiceDate]],-1)+1</f>
        <v>40756</v>
      </c>
      <c r="K11853" s="6">
        <f>OnlineRetail[[#This Row],[Quantity]]*OnlineRetail[[#This Row],[UnitPrice]]</f>
        <v>55.65</v>
      </c>
      <c r="L11853" t="str">
        <f t="shared" si="185"/>
        <v>14149|Aug-2011</v>
      </c>
    </row>
    <row r="11854" spans="1:12">
      <c r="A11854">
        <v>549205</v>
      </c>
      <c r="B11854" t="s">
        <v>175</v>
      </c>
      <c r="C11854" t="s">
        <v>19</v>
      </c>
      <c r="D11854">
        <v>21</v>
      </c>
      <c r="E11854" s="1">
        <v>40769.527083333327</v>
      </c>
      <c r="F11854">
        <v>4.95</v>
      </c>
      <c r="G11854">
        <v>13043</v>
      </c>
      <c r="H11854" t="s">
        <v>36</v>
      </c>
      <c r="I11854" t="str">
        <f>IF(AND(LEFT(OnlineRetail[[#This Row],[InvoiceNo]],1)&lt;&gt;"C",OnlineRetail[[#This Row],[CustomerID]]&lt;&gt;""),"Yes","No")</f>
        <v>Yes</v>
      </c>
      <c r="J11854" s="4">
        <f>EOMONTH(OnlineRetail[[#This Row],[InvoiceDate]],-1)+1</f>
        <v>40756</v>
      </c>
      <c r="K11854" s="6">
        <f>OnlineRetail[[#This Row],[Quantity]]*OnlineRetail[[#This Row],[UnitPrice]]</f>
        <v>103.95</v>
      </c>
      <c r="L11854" t="str">
        <f t="shared" si="185"/>
        <v>13043|Aug-2011</v>
      </c>
    </row>
    <row r="11855" spans="1:12">
      <c r="A11855">
        <v>551750</v>
      </c>
      <c r="B11855" t="s">
        <v>208</v>
      </c>
      <c r="C11855" t="s">
        <v>72</v>
      </c>
      <c r="D11855">
        <v>9</v>
      </c>
      <c r="E11855" s="1">
        <v>40769.527777777781</v>
      </c>
      <c r="F11855">
        <v>4.95</v>
      </c>
      <c r="G11855">
        <v>12356</v>
      </c>
      <c r="H11855" t="s">
        <v>10</v>
      </c>
      <c r="I11855" t="str">
        <f>IF(AND(LEFT(OnlineRetail[[#This Row],[InvoiceNo]],1)&lt;&gt;"C",OnlineRetail[[#This Row],[CustomerID]]&lt;&gt;""),"Yes","No")</f>
        <v>Yes</v>
      </c>
      <c r="J11855" s="4">
        <f>EOMONTH(OnlineRetail[[#This Row],[InvoiceDate]],-1)+1</f>
        <v>40756</v>
      </c>
      <c r="K11855" s="6">
        <f>OnlineRetail[[#This Row],[Quantity]]*OnlineRetail[[#This Row],[UnitPrice]]</f>
        <v>44.550000000000004</v>
      </c>
      <c r="L11855" t="str">
        <f t="shared" si="185"/>
        <v>12356|Aug-2011</v>
      </c>
    </row>
    <row r="11856" spans="1:12">
      <c r="A11856">
        <v>544647</v>
      </c>
      <c r="B11856" t="s">
        <v>206</v>
      </c>
      <c r="C11856" t="s">
        <v>33</v>
      </c>
      <c r="D11856">
        <v>13</v>
      </c>
      <c r="E11856" s="1">
        <v>40769.531944444447</v>
      </c>
      <c r="F11856">
        <v>9.9499999999999993</v>
      </c>
      <c r="G11856">
        <v>13272</v>
      </c>
      <c r="H11856" t="s">
        <v>10</v>
      </c>
      <c r="I11856" t="str">
        <f>IF(AND(LEFT(OnlineRetail[[#This Row],[InvoiceNo]],1)&lt;&gt;"C",OnlineRetail[[#This Row],[CustomerID]]&lt;&gt;""),"Yes","No")</f>
        <v>Yes</v>
      </c>
      <c r="J11856" s="4">
        <f>EOMONTH(OnlineRetail[[#This Row],[InvoiceDate]],-1)+1</f>
        <v>40756</v>
      </c>
      <c r="K11856" s="6">
        <f>OnlineRetail[[#This Row],[Quantity]]*OnlineRetail[[#This Row],[UnitPrice]]</f>
        <v>129.35</v>
      </c>
      <c r="L11856" t="str">
        <f t="shared" si="185"/>
        <v>13272|Aug-2011</v>
      </c>
    </row>
    <row r="11857" spans="1:12">
      <c r="A11857">
        <v>539909</v>
      </c>
      <c r="B11857" t="s">
        <v>102</v>
      </c>
      <c r="C11857" t="s">
        <v>19</v>
      </c>
      <c r="D11857">
        <v>11</v>
      </c>
      <c r="E11857" s="1">
        <v>40769.536111111112</v>
      </c>
      <c r="F11857">
        <v>2.5499999999999998</v>
      </c>
      <c r="G11857">
        <v>14277</v>
      </c>
      <c r="H11857" t="s">
        <v>10</v>
      </c>
      <c r="I11857" t="str">
        <f>IF(AND(LEFT(OnlineRetail[[#This Row],[InvoiceNo]],1)&lt;&gt;"C",OnlineRetail[[#This Row],[CustomerID]]&lt;&gt;""),"Yes","No")</f>
        <v>Yes</v>
      </c>
      <c r="J11857" s="4">
        <f>EOMONTH(OnlineRetail[[#This Row],[InvoiceDate]],-1)+1</f>
        <v>40756</v>
      </c>
      <c r="K11857" s="6">
        <f>OnlineRetail[[#This Row],[Quantity]]*OnlineRetail[[#This Row],[UnitPrice]]</f>
        <v>28.049999999999997</v>
      </c>
      <c r="L11857" t="str">
        <f t="shared" si="185"/>
        <v>14277|Aug-2011</v>
      </c>
    </row>
    <row r="11858" spans="1:12">
      <c r="A11858">
        <v>539607</v>
      </c>
      <c r="B11858" t="s">
        <v>82</v>
      </c>
      <c r="C11858" t="s">
        <v>27</v>
      </c>
      <c r="D11858">
        <v>7</v>
      </c>
      <c r="E11858" s="1">
        <v>40769.537499999999</v>
      </c>
      <c r="F11858">
        <v>4.95</v>
      </c>
      <c r="G11858">
        <v>12542</v>
      </c>
      <c r="H11858" t="s">
        <v>17</v>
      </c>
      <c r="I11858" t="str">
        <f>IF(AND(LEFT(OnlineRetail[[#This Row],[InvoiceNo]],1)&lt;&gt;"C",OnlineRetail[[#This Row],[CustomerID]]&lt;&gt;""),"Yes","No")</f>
        <v>Yes</v>
      </c>
      <c r="J11858" s="4">
        <f>EOMONTH(OnlineRetail[[#This Row],[InvoiceDate]],-1)+1</f>
        <v>40756</v>
      </c>
      <c r="K11858" s="6">
        <f>OnlineRetail[[#This Row],[Quantity]]*OnlineRetail[[#This Row],[UnitPrice]]</f>
        <v>34.65</v>
      </c>
      <c r="L11858" t="str">
        <f t="shared" si="185"/>
        <v>12542|Aug-2011</v>
      </c>
    </row>
    <row r="11859" spans="1:12">
      <c r="A11859">
        <v>547101</v>
      </c>
      <c r="B11859" t="s">
        <v>137</v>
      </c>
      <c r="C11859" t="s">
        <v>46</v>
      </c>
      <c r="D11859">
        <v>17</v>
      </c>
      <c r="E11859" s="1">
        <v>40769.549305555563</v>
      </c>
      <c r="F11859">
        <v>4.95</v>
      </c>
      <c r="G11859">
        <v>14157</v>
      </c>
      <c r="H11859" t="s">
        <v>10</v>
      </c>
      <c r="I11859" t="str">
        <f>IF(AND(LEFT(OnlineRetail[[#This Row],[InvoiceNo]],1)&lt;&gt;"C",OnlineRetail[[#This Row],[CustomerID]]&lt;&gt;""),"Yes","No")</f>
        <v>Yes</v>
      </c>
      <c r="J11859" s="4">
        <f>EOMONTH(OnlineRetail[[#This Row],[InvoiceDate]],-1)+1</f>
        <v>40756</v>
      </c>
      <c r="K11859" s="6">
        <f>OnlineRetail[[#This Row],[Quantity]]*OnlineRetail[[#This Row],[UnitPrice]]</f>
        <v>84.15</v>
      </c>
      <c r="L11859" t="str">
        <f t="shared" si="185"/>
        <v>14157|Aug-2011</v>
      </c>
    </row>
    <row r="11860" spans="1:12">
      <c r="A11860">
        <v>548309</v>
      </c>
      <c r="B11860" t="s">
        <v>106</v>
      </c>
      <c r="C11860" t="s">
        <v>83</v>
      </c>
      <c r="D11860">
        <v>2</v>
      </c>
      <c r="E11860" s="1">
        <v>40769.550694444442</v>
      </c>
      <c r="F11860">
        <v>0.85</v>
      </c>
      <c r="G11860">
        <v>13051</v>
      </c>
      <c r="H11860" t="s">
        <v>10</v>
      </c>
      <c r="I11860" t="str">
        <f>IF(AND(LEFT(OnlineRetail[[#This Row],[InvoiceNo]],1)&lt;&gt;"C",OnlineRetail[[#This Row],[CustomerID]]&lt;&gt;""),"Yes","No")</f>
        <v>Yes</v>
      </c>
      <c r="J11860" s="4">
        <f>EOMONTH(OnlineRetail[[#This Row],[InvoiceDate]],-1)+1</f>
        <v>40756</v>
      </c>
      <c r="K11860" s="6">
        <f>OnlineRetail[[#This Row],[Quantity]]*OnlineRetail[[#This Row],[UnitPrice]]</f>
        <v>1.7</v>
      </c>
      <c r="L11860" t="str">
        <f t="shared" si="185"/>
        <v>13051|Aug-2011</v>
      </c>
    </row>
    <row r="11861" spans="1:12">
      <c r="A11861">
        <v>540765</v>
      </c>
      <c r="B11861" t="s">
        <v>151</v>
      </c>
      <c r="C11861" t="s">
        <v>21</v>
      </c>
      <c r="D11861">
        <v>3</v>
      </c>
      <c r="E11861" s="1">
        <v>40769.554166666669</v>
      </c>
      <c r="F11861">
        <v>4.95</v>
      </c>
      <c r="G11861">
        <v>13593</v>
      </c>
      <c r="H11861" t="s">
        <v>10</v>
      </c>
      <c r="I11861" t="str">
        <f>IF(AND(LEFT(OnlineRetail[[#This Row],[InvoiceNo]],1)&lt;&gt;"C",OnlineRetail[[#This Row],[CustomerID]]&lt;&gt;""),"Yes","No")</f>
        <v>Yes</v>
      </c>
      <c r="J11861" s="4">
        <f>EOMONTH(OnlineRetail[[#This Row],[InvoiceDate]],-1)+1</f>
        <v>40756</v>
      </c>
      <c r="K11861" s="6">
        <f>OnlineRetail[[#This Row],[Quantity]]*OnlineRetail[[#This Row],[UnitPrice]]</f>
        <v>14.850000000000001</v>
      </c>
      <c r="L11861" t="str">
        <f t="shared" si="185"/>
        <v>13593|Aug-2011</v>
      </c>
    </row>
    <row r="11862" spans="1:12">
      <c r="A11862">
        <v>539160</v>
      </c>
      <c r="B11862" t="s">
        <v>95</v>
      </c>
      <c r="C11862" t="s">
        <v>27</v>
      </c>
      <c r="D11862">
        <v>23</v>
      </c>
      <c r="E11862" s="1">
        <v>40769.557638888888</v>
      </c>
      <c r="F11862">
        <v>1.65</v>
      </c>
      <c r="G11862">
        <v>12798</v>
      </c>
      <c r="H11862" t="s">
        <v>10</v>
      </c>
      <c r="I11862" t="str">
        <f>IF(AND(LEFT(OnlineRetail[[#This Row],[InvoiceNo]],1)&lt;&gt;"C",OnlineRetail[[#This Row],[CustomerID]]&lt;&gt;""),"Yes","No")</f>
        <v>Yes</v>
      </c>
      <c r="J11862" s="4">
        <f>EOMONTH(OnlineRetail[[#This Row],[InvoiceDate]],-1)+1</f>
        <v>40756</v>
      </c>
      <c r="K11862" s="6">
        <f>OnlineRetail[[#This Row],[Quantity]]*OnlineRetail[[#This Row],[UnitPrice]]</f>
        <v>37.949999999999996</v>
      </c>
      <c r="L11862" t="str">
        <f t="shared" si="185"/>
        <v>12798|Aug-2011</v>
      </c>
    </row>
    <row r="11863" spans="1:12">
      <c r="A11863">
        <v>541991</v>
      </c>
      <c r="B11863" t="s">
        <v>241</v>
      </c>
      <c r="C11863" t="s">
        <v>62</v>
      </c>
      <c r="D11863">
        <v>14</v>
      </c>
      <c r="E11863" s="1">
        <v>40769.576388888891</v>
      </c>
      <c r="F11863">
        <v>1.65</v>
      </c>
      <c r="G11863">
        <v>13970</v>
      </c>
      <c r="H11863" t="s">
        <v>10</v>
      </c>
      <c r="I11863" t="str">
        <f>IF(AND(LEFT(OnlineRetail[[#This Row],[InvoiceNo]],1)&lt;&gt;"C",OnlineRetail[[#This Row],[CustomerID]]&lt;&gt;""),"Yes","No")</f>
        <v>Yes</v>
      </c>
      <c r="J11863" s="4">
        <f>EOMONTH(OnlineRetail[[#This Row],[InvoiceDate]],-1)+1</f>
        <v>40756</v>
      </c>
      <c r="K11863" s="6">
        <f>OnlineRetail[[#This Row],[Quantity]]*OnlineRetail[[#This Row],[UnitPrice]]</f>
        <v>23.099999999999998</v>
      </c>
      <c r="L11863" t="str">
        <f t="shared" si="185"/>
        <v>13970|Aug-2011</v>
      </c>
    </row>
    <row r="11864" spans="1:12">
      <c r="A11864">
        <v>543662</v>
      </c>
      <c r="B11864" t="s">
        <v>281</v>
      </c>
      <c r="C11864" t="s">
        <v>42</v>
      </c>
      <c r="D11864">
        <v>1</v>
      </c>
      <c r="E11864" s="1">
        <v>40769.586111111108</v>
      </c>
      <c r="F11864">
        <v>1.65</v>
      </c>
      <c r="G11864">
        <v>13553</v>
      </c>
      <c r="H11864" t="s">
        <v>10</v>
      </c>
      <c r="I11864" t="str">
        <f>IF(AND(LEFT(OnlineRetail[[#This Row],[InvoiceNo]],1)&lt;&gt;"C",OnlineRetail[[#This Row],[CustomerID]]&lt;&gt;""),"Yes","No")</f>
        <v>Yes</v>
      </c>
      <c r="J11864" s="4">
        <f>EOMONTH(OnlineRetail[[#This Row],[InvoiceDate]],-1)+1</f>
        <v>40756</v>
      </c>
      <c r="K11864" s="6">
        <f>OnlineRetail[[#This Row],[Quantity]]*OnlineRetail[[#This Row],[UnitPrice]]</f>
        <v>1.65</v>
      </c>
      <c r="L11864" t="str">
        <f t="shared" si="185"/>
        <v>13553|Aug-2011</v>
      </c>
    </row>
    <row r="11865" spans="1:12">
      <c r="A11865">
        <v>541116</v>
      </c>
      <c r="B11865" t="s">
        <v>37</v>
      </c>
      <c r="C11865" t="s">
        <v>14</v>
      </c>
      <c r="D11865">
        <v>1</v>
      </c>
      <c r="E11865" s="1">
        <v>40769.589583333327</v>
      </c>
      <c r="F11865">
        <v>1.25</v>
      </c>
      <c r="G11865">
        <v>14253</v>
      </c>
      <c r="H11865" t="s">
        <v>31</v>
      </c>
      <c r="I11865" t="str">
        <f>IF(AND(LEFT(OnlineRetail[[#This Row],[InvoiceNo]],1)&lt;&gt;"C",OnlineRetail[[#This Row],[CustomerID]]&lt;&gt;""),"Yes","No")</f>
        <v>Yes</v>
      </c>
      <c r="J11865" s="4">
        <f>EOMONTH(OnlineRetail[[#This Row],[InvoiceDate]],-1)+1</f>
        <v>40756</v>
      </c>
      <c r="K11865" s="6">
        <f>OnlineRetail[[#This Row],[Quantity]]*OnlineRetail[[#This Row],[UnitPrice]]</f>
        <v>1.25</v>
      </c>
      <c r="L11865" t="str">
        <f t="shared" si="185"/>
        <v>14253|Aug-2011</v>
      </c>
    </row>
    <row r="11866" spans="1:12">
      <c r="A11866">
        <v>536960</v>
      </c>
      <c r="B11866" t="s">
        <v>254</v>
      </c>
      <c r="C11866" t="s">
        <v>39</v>
      </c>
      <c r="D11866">
        <v>13</v>
      </c>
      <c r="E11866" s="1">
        <v>40769.595833333333</v>
      </c>
      <c r="F11866">
        <v>0.85</v>
      </c>
      <c r="G11866">
        <v>12467</v>
      </c>
      <c r="H11866" t="s">
        <v>10</v>
      </c>
      <c r="I11866" t="str">
        <f>IF(AND(LEFT(OnlineRetail[[#This Row],[InvoiceNo]],1)&lt;&gt;"C",OnlineRetail[[#This Row],[CustomerID]]&lt;&gt;""),"Yes","No")</f>
        <v>Yes</v>
      </c>
      <c r="J11866" s="4">
        <f>EOMONTH(OnlineRetail[[#This Row],[InvoiceDate]],-1)+1</f>
        <v>40756</v>
      </c>
      <c r="K11866" s="6">
        <f>OnlineRetail[[#This Row],[Quantity]]*OnlineRetail[[#This Row],[UnitPrice]]</f>
        <v>11.049999999999999</v>
      </c>
      <c r="L11866" t="str">
        <f t="shared" si="185"/>
        <v>12467|Aug-2011</v>
      </c>
    </row>
    <row r="11867" spans="1:12">
      <c r="A11867">
        <v>555671</v>
      </c>
      <c r="B11867" t="s">
        <v>97</v>
      </c>
      <c r="C11867" t="s">
        <v>42</v>
      </c>
      <c r="D11867">
        <v>13</v>
      </c>
      <c r="E11867" s="1">
        <v>40769.597916666673</v>
      </c>
      <c r="F11867">
        <v>1.65</v>
      </c>
      <c r="G11867">
        <v>14327</v>
      </c>
      <c r="H11867" t="s">
        <v>10</v>
      </c>
      <c r="I11867" t="str">
        <f>IF(AND(LEFT(OnlineRetail[[#This Row],[InvoiceNo]],1)&lt;&gt;"C",OnlineRetail[[#This Row],[CustomerID]]&lt;&gt;""),"Yes","No")</f>
        <v>Yes</v>
      </c>
      <c r="J11867" s="4">
        <f>EOMONTH(OnlineRetail[[#This Row],[InvoiceDate]],-1)+1</f>
        <v>40756</v>
      </c>
      <c r="K11867" s="6">
        <f>OnlineRetail[[#This Row],[Quantity]]*OnlineRetail[[#This Row],[UnitPrice]]</f>
        <v>21.45</v>
      </c>
      <c r="L11867" t="str">
        <f t="shared" si="185"/>
        <v>14327|Aug-2011</v>
      </c>
    </row>
    <row r="11868" spans="1:12">
      <c r="A11868">
        <v>552440</v>
      </c>
      <c r="B11868" t="s">
        <v>160</v>
      </c>
      <c r="C11868" t="s">
        <v>72</v>
      </c>
      <c r="D11868">
        <v>1</v>
      </c>
      <c r="E11868" s="1">
        <v>40769.599999999999</v>
      </c>
      <c r="F11868">
        <v>2.5499999999999998</v>
      </c>
      <c r="G11868">
        <v>13466</v>
      </c>
      <c r="H11868" t="s">
        <v>10</v>
      </c>
      <c r="I11868" t="str">
        <f>IF(AND(LEFT(OnlineRetail[[#This Row],[InvoiceNo]],1)&lt;&gt;"C",OnlineRetail[[#This Row],[CustomerID]]&lt;&gt;""),"Yes","No")</f>
        <v>Yes</v>
      </c>
      <c r="J11868" s="4">
        <f>EOMONTH(OnlineRetail[[#This Row],[InvoiceDate]],-1)+1</f>
        <v>40756</v>
      </c>
      <c r="K11868" s="6">
        <f>OnlineRetail[[#This Row],[Quantity]]*OnlineRetail[[#This Row],[UnitPrice]]</f>
        <v>2.5499999999999998</v>
      </c>
      <c r="L11868" t="str">
        <f t="shared" si="185"/>
        <v>13466|Aug-2011</v>
      </c>
    </row>
    <row r="11869" spans="1:12">
      <c r="A11869">
        <v>548833</v>
      </c>
      <c r="B11869" t="s">
        <v>258</v>
      </c>
      <c r="C11869" t="s">
        <v>48</v>
      </c>
      <c r="D11869">
        <v>9</v>
      </c>
      <c r="E11869" s="1">
        <v>40769.600694444453</v>
      </c>
      <c r="F11869">
        <v>2.5499999999999998</v>
      </c>
      <c r="G11869">
        <v>14263</v>
      </c>
      <c r="H11869" t="s">
        <v>10</v>
      </c>
      <c r="I11869" t="str">
        <f>IF(AND(LEFT(OnlineRetail[[#This Row],[InvoiceNo]],1)&lt;&gt;"C",OnlineRetail[[#This Row],[CustomerID]]&lt;&gt;""),"Yes","No")</f>
        <v>Yes</v>
      </c>
      <c r="J11869" s="4">
        <f>EOMONTH(OnlineRetail[[#This Row],[InvoiceDate]],-1)+1</f>
        <v>40756</v>
      </c>
      <c r="K11869" s="6">
        <f>OnlineRetail[[#This Row],[Quantity]]*OnlineRetail[[#This Row],[UnitPrice]]</f>
        <v>22.95</v>
      </c>
      <c r="L11869" t="str">
        <f t="shared" si="185"/>
        <v>14263|Aug-2011</v>
      </c>
    </row>
    <row r="11870" spans="1:12">
      <c r="A11870">
        <v>546321</v>
      </c>
      <c r="B11870" t="s">
        <v>257</v>
      </c>
      <c r="C11870" t="s">
        <v>48</v>
      </c>
      <c r="D11870">
        <v>16</v>
      </c>
      <c r="E11870" s="1">
        <v>40769.607638888891</v>
      </c>
      <c r="F11870">
        <v>2.1</v>
      </c>
      <c r="G11870">
        <v>13579</v>
      </c>
      <c r="H11870" t="s">
        <v>10</v>
      </c>
      <c r="I11870" t="str">
        <f>IF(AND(LEFT(OnlineRetail[[#This Row],[InvoiceNo]],1)&lt;&gt;"C",OnlineRetail[[#This Row],[CustomerID]]&lt;&gt;""),"Yes","No")</f>
        <v>Yes</v>
      </c>
      <c r="J11870" s="4">
        <f>EOMONTH(OnlineRetail[[#This Row],[InvoiceDate]],-1)+1</f>
        <v>40756</v>
      </c>
      <c r="K11870" s="6">
        <f>OnlineRetail[[#This Row],[Quantity]]*OnlineRetail[[#This Row],[UnitPrice]]</f>
        <v>33.6</v>
      </c>
      <c r="L11870" t="str">
        <f t="shared" si="185"/>
        <v>13579|Aug-2011</v>
      </c>
    </row>
    <row r="11871" spans="1:12">
      <c r="A11871">
        <v>545533</v>
      </c>
      <c r="B11871" t="s">
        <v>243</v>
      </c>
      <c r="C11871" t="s">
        <v>48</v>
      </c>
      <c r="D11871">
        <v>2</v>
      </c>
      <c r="E11871" s="1">
        <v>40769.611805555563</v>
      </c>
      <c r="F11871">
        <v>2.5499999999999998</v>
      </c>
      <c r="G11871">
        <v>13797</v>
      </c>
      <c r="H11871" t="s">
        <v>10</v>
      </c>
      <c r="I11871" t="str">
        <f>IF(AND(LEFT(OnlineRetail[[#This Row],[InvoiceNo]],1)&lt;&gt;"C",OnlineRetail[[#This Row],[CustomerID]]&lt;&gt;""),"Yes","No")</f>
        <v>Yes</v>
      </c>
      <c r="J11871" s="4">
        <f>EOMONTH(OnlineRetail[[#This Row],[InvoiceDate]],-1)+1</f>
        <v>40756</v>
      </c>
      <c r="K11871" s="6">
        <f>OnlineRetail[[#This Row],[Quantity]]*OnlineRetail[[#This Row],[UnitPrice]]</f>
        <v>5.0999999999999996</v>
      </c>
      <c r="L11871" t="str">
        <f t="shared" si="185"/>
        <v>13797|Aug-2011</v>
      </c>
    </row>
    <row r="11872" spans="1:12">
      <c r="A11872">
        <v>540868</v>
      </c>
      <c r="B11872" t="s">
        <v>95</v>
      </c>
      <c r="C11872" t="s">
        <v>39</v>
      </c>
      <c r="D11872">
        <v>19</v>
      </c>
      <c r="E11872" s="1">
        <v>40769.643055555563</v>
      </c>
      <c r="F11872">
        <v>4.95</v>
      </c>
      <c r="G11872">
        <v>13020</v>
      </c>
      <c r="H11872" t="s">
        <v>10</v>
      </c>
      <c r="I11872" t="str">
        <f>IF(AND(LEFT(OnlineRetail[[#This Row],[InvoiceNo]],1)&lt;&gt;"C",OnlineRetail[[#This Row],[CustomerID]]&lt;&gt;""),"Yes","No")</f>
        <v>Yes</v>
      </c>
      <c r="J11872" s="4">
        <f>EOMONTH(OnlineRetail[[#This Row],[InvoiceDate]],-1)+1</f>
        <v>40756</v>
      </c>
      <c r="K11872" s="6">
        <f>OnlineRetail[[#This Row],[Quantity]]*OnlineRetail[[#This Row],[UnitPrice]]</f>
        <v>94.05</v>
      </c>
      <c r="L11872" t="str">
        <f t="shared" si="185"/>
        <v>13020|Aug-2011</v>
      </c>
    </row>
    <row r="11873" spans="1:12">
      <c r="A11873">
        <v>537893</v>
      </c>
      <c r="B11873" t="s">
        <v>181</v>
      </c>
      <c r="C11873" t="s">
        <v>72</v>
      </c>
      <c r="D11873">
        <v>23</v>
      </c>
      <c r="E11873" s="1">
        <v>40769.645833333343</v>
      </c>
      <c r="F11873">
        <v>2.5499999999999998</v>
      </c>
      <c r="G11873">
        <v>13437</v>
      </c>
      <c r="H11873" t="s">
        <v>10</v>
      </c>
      <c r="I11873" t="str">
        <f>IF(AND(LEFT(OnlineRetail[[#This Row],[InvoiceNo]],1)&lt;&gt;"C",OnlineRetail[[#This Row],[CustomerID]]&lt;&gt;""),"Yes","No")</f>
        <v>Yes</v>
      </c>
      <c r="J11873" s="4">
        <f>EOMONTH(OnlineRetail[[#This Row],[InvoiceDate]],-1)+1</f>
        <v>40756</v>
      </c>
      <c r="K11873" s="6">
        <f>OnlineRetail[[#This Row],[Quantity]]*OnlineRetail[[#This Row],[UnitPrice]]</f>
        <v>58.65</v>
      </c>
      <c r="L11873" t="str">
        <f t="shared" si="185"/>
        <v>13437|Aug-2011</v>
      </c>
    </row>
    <row r="11874" spans="1:12">
      <c r="A11874">
        <v>555079</v>
      </c>
      <c r="B11874" t="s">
        <v>43</v>
      </c>
      <c r="C11874" t="s">
        <v>62</v>
      </c>
      <c r="D11874">
        <v>10</v>
      </c>
      <c r="E11874" s="1">
        <v>40769.645833333343</v>
      </c>
      <c r="F11874">
        <v>9.9499999999999993</v>
      </c>
      <c r="G11874">
        <v>13763</v>
      </c>
      <c r="H11874" t="s">
        <v>10</v>
      </c>
      <c r="I11874" t="str">
        <f>IF(AND(LEFT(OnlineRetail[[#This Row],[InvoiceNo]],1)&lt;&gt;"C",OnlineRetail[[#This Row],[CustomerID]]&lt;&gt;""),"Yes","No")</f>
        <v>Yes</v>
      </c>
      <c r="J11874" s="4">
        <f>EOMONTH(OnlineRetail[[#This Row],[InvoiceDate]],-1)+1</f>
        <v>40756</v>
      </c>
      <c r="K11874" s="6">
        <f>OnlineRetail[[#This Row],[Quantity]]*OnlineRetail[[#This Row],[UnitPrice]]</f>
        <v>99.5</v>
      </c>
      <c r="L11874" t="str">
        <f t="shared" si="185"/>
        <v>13763|Aug-2011</v>
      </c>
    </row>
    <row r="11875" spans="1:12">
      <c r="A11875">
        <v>543031</v>
      </c>
      <c r="B11875" t="s">
        <v>89</v>
      </c>
      <c r="C11875" t="s">
        <v>46</v>
      </c>
      <c r="D11875">
        <v>20</v>
      </c>
      <c r="E11875" s="1">
        <v>40769.645833333343</v>
      </c>
      <c r="F11875">
        <v>1.25</v>
      </c>
      <c r="G11875">
        <v>12730</v>
      </c>
      <c r="H11875" t="s">
        <v>126</v>
      </c>
      <c r="I11875" t="str">
        <f>IF(AND(LEFT(OnlineRetail[[#This Row],[InvoiceNo]],1)&lt;&gt;"C",OnlineRetail[[#This Row],[CustomerID]]&lt;&gt;""),"Yes","No")</f>
        <v>Yes</v>
      </c>
      <c r="J11875" s="4">
        <f>EOMONTH(OnlineRetail[[#This Row],[InvoiceDate]],-1)+1</f>
        <v>40756</v>
      </c>
      <c r="K11875" s="6">
        <f>OnlineRetail[[#This Row],[Quantity]]*OnlineRetail[[#This Row],[UnitPrice]]</f>
        <v>25</v>
      </c>
      <c r="L11875" t="str">
        <f t="shared" si="185"/>
        <v>12730|Aug-2011</v>
      </c>
    </row>
    <row r="11876" spans="1:12">
      <c r="A11876">
        <v>540981</v>
      </c>
      <c r="B11876" t="s">
        <v>134</v>
      </c>
      <c r="C11876" t="s">
        <v>33</v>
      </c>
      <c r="D11876">
        <v>16</v>
      </c>
      <c r="E11876" s="1">
        <v>40769.647222222222</v>
      </c>
      <c r="F11876">
        <v>0.85</v>
      </c>
      <c r="G11876">
        <v>12799</v>
      </c>
      <c r="H11876" t="s">
        <v>10</v>
      </c>
      <c r="I11876" t="str">
        <f>IF(AND(LEFT(OnlineRetail[[#This Row],[InvoiceNo]],1)&lt;&gt;"C",OnlineRetail[[#This Row],[CustomerID]]&lt;&gt;""),"Yes","No")</f>
        <v>Yes</v>
      </c>
      <c r="J11876" s="4">
        <f>EOMONTH(OnlineRetail[[#This Row],[InvoiceDate]],-1)+1</f>
        <v>40756</v>
      </c>
      <c r="K11876" s="6">
        <f>OnlineRetail[[#This Row],[Quantity]]*OnlineRetail[[#This Row],[UnitPrice]]</f>
        <v>13.6</v>
      </c>
      <c r="L11876" t="str">
        <f t="shared" si="185"/>
        <v>12799|Aug-2011</v>
      </c>
    </row>
    <row r="11877" spans="1:12">
      <c r="A11877">
        <v>555800</v>
      </c>
      <c r="B11877" t="s">
        <v>195</v>
      </c>
      <c r="C11877" t="s">
        <v>24</v>
      </c>
      <c r="D11877">
        <v>6</v>
      </c>
      <c r="E11877" s="1">
        <v>40769.663888888892</v>
      </c>
      <c r="F11877">
        <v>4.25</v>
      </c>
      <c r="G11877">
        <v>12978</v>
      </c>
      <c r="H11877" t="s">
        <v>10</v>
      </c>
      <c r="I11877" t="str">
        <f>IF(AND(LEFT(OnlineRetail[[#This Row],[InvoiceNo]],1)&lt;&gt;"C",OnlineRetail[[#This Row],[CustomerID]]&lt;&gt;""),"Yes","No")</f>
        <v>Yes</v>
      </c>
      <c r="J11877" s="4">
        <f>EOMONTH(OnlineRetail[[#This Row],[InvoiceDate]],-1)+1</f>
        <v>40756</v>
      </c>
      <c r="K11877" s="6">
        <f>OnlineRetail[[#This Row],[Quantity]]*OnlineRetail[[#This Row],[UnitPrice]]</f>
        <v>25.5</v>
      </c>
      <c r="L11877" t="str">
        <f t="shared" si="185"/>
        <v>12978|Aug-2011</v>
      </c>
    </row>
    <row r="11878" spans="1:12">
      <c r="A11878">
        <v>551399</v>
      </c>
      <c r="B11878" t="s">
        <v>155</v>
      </c>
      <c r="C11878" t="s">
        <v>62</v>
      </c>
      <c r="D11878">
        <v>14</v>
      </c>
      <c r="E11878" s="1">
        <v>40769.668749999997</v>
      </c>
      <c r="F11878">
        <v>1.25</v>
      </c>
      <c r="G11878">
        <v>13331</v>
      </c>
      <c r="H11878" t="s">
        <v>10</v>
      </c>
      <c r="I11878" t="str">
        <f>IF(AND(LEFT(OnlineRetail[[#This Row],[InvoiceNo]],1)&lt;&gt;"C",OnlineRetail[[#This Row],[CustomerID]]&lt;&gt;""),"Yes","No")</f>
        <v>Yes</v>
      </c>
      <c r="J11878" s="4">
        <f>EOMONTH(OnlineRetail[[#This Row],[InvoiceDate]],-1)+1</f>
        <v>40756</v>
      </c>
      <c r="K11878" s="6">
        <f>OnlineRetail[[#This Row],[Quantity]]*OnlineRetail[[#This Row],[UnitPrice]]</f>
        <v>17.5</v>
      </c>
      <c r="L11878" t="str">
        <f t="shared" si="185"/>
        <v>13331|Aug-2011</v>
      </c>
    </row>
    <row r="11879" spans="1:12">
      <c r="A11879">
        <v>544408</v>
      </c>
      <c r="B11879" t="s">
        <v>279</v>
      </c>
      <c r="C11879" t="s">
        <v>9</v>
      </c>
      <c r="D11879">
        <v>13</v>
      </c>
      <c r="E11879" s="1">
        <v>40769.684027777781</v>
      </c>
      <c r="F11879">
        <v>2.1</v>
      </c>
      <c r="G11879">
        <v>12730</v>
      </c>
      <c r="H11879" t="s">
        <v>22</v>
      </c>
      <c r="I11879" t="str">
        <f>IF(AND(LEFT(OnlineRetail[[#This Row],[InvoiceNo]],1)&lt;&gt;"C",OnlineRetail[[#This Row],[CustomerID]]&lt;&gt;""),"Yes","No")</f>
        <v>Yes</v>
      </c>
      <c r="J11879" s="4">
        <f>EOMONTH(OnlineRetail[[#This Row],[InvoiceDate]],-1)+1</f>
        <v>40756</v>
      </c>
      <c r="K11879" s="6">
        <f>OnlineRetail[[#This Row],[Quantity]]*OnlineRetail[[#This Row],[UnitPrice]]</f>
        <v>27.3</v>
      </c>
      <c r="L11879" t="str">
        <f t="shared" si="185"/>
        <v>12730|Aug-2011</v>
      </c>
    </row>
    <row r="11880" spans="1:12">
      <c r="A11880">
        <v>539889</v>
      </c>
      <c r="B11880" t="s">
        <v>229</v>
      </c>
      <c r="C11880" t="s">
        <v>27</v>
      </c>
      <c r="D11880">
        <v>19</v>
      </c>
      <c r="E11880" s="1">
        <v>40769.6875</v>
      </c>
      <c r="F11880">
        <v>4.25</v>
      </c>
      <c r="G11880">
        <v>13892</v>
      </c>
      <c r="H11880" t="s">
        <v>10</v>
      </c>
      <c r="I11880" t="str">
        <f>IF(AND(LEFT(OnlineRetail[[#This Row],[InvoiceNo]],1)&lt;&gt;"C",OnlineRetail[[#This Row],[CustomerID]]&lt;&gt;""),"Yes","No")</f>
        <v>Yes</v>
      </c>
      <c r="J11880" s="4">
        <f>EOMONTH(OnlineRetail[[#This Row],[InvoiceDate]],-1)+1</f>
        <v>40756</v>
      </c>
      <c r="K11880" s="6">
        <f>OnlineRetail[[#This Row],[Quantity]]*OnlineRetail[[#This Row],[UnitPrice]]</f>
        <v>80.75</v>
      </c>
      <c r="L11880" t="str">
        <f t="shared" si="185"/>
        <v>13892|Aug-2011</v>
      </c>
    </row>
    <row r="11881" spans="1:12">
      <c r="A11881">
        <v>548460</v>
      </c>
      <c r="B11881" t="s">
        <v>201</v>
      </c>
      <c r="C11881" t="s">
        <v>14</v>
      </c>
      <c r="D11881">
        <v>9</v>
      </c>
      <c r="E11881" s="1">
        <v>40769.69027777778</v>
      </c>
      <c r="F11881">
        <v>4.25</v>
      </c>
      <c r="G11881">
        <v>14158</v>
      </c>
      <c r="H11881" t="s">
        <v>10</v>
      </c>
      <c r="I11881" t="str">
        <f>IF(AND(LEFT(OnlineRetail[[#This Row],[InvoiceNo]],1)&lt;&gt;"C",OnlineRetail[[#This Row],[CustomerID]]&lt;&gt;""),"Yes","No")</f>
        <v>Yes</v>
      </c>
      <c r="J11881" s="4">
        <f>EOMONTH(OnlineRetail[[#This Row],[InvoiceDate]],-1)+1</f>
        <v>40756</v>
      </c>
      <c r="K11881" s="6">
        <f>OnlineRetail[[#This Row],[Quantity]]*OnlineRetail[[#This Row],[UnitPrice]]</f>
        <v>38.25</v>
      </c>
      <c r="L11881" t="str">
        <f t="shared" si="185"/>
        <v>14158|Aug-2011</v>
      </c>
    </row>
    <row r="11882" spans="1:12">
      <c r="A11882">
        <v>552412</v>
      </c>
      <c r="B11882" t="s">
        <v>162</v>
      </c>
      <c r="C11882" t="s">
        <v>24</v>
      </c>
      <c r="D11882">
        <v>17</v>
      </c>
      <c r="E11882" s="1">
        <v>40769.697222222218</v>
      </c>
      <c r="F11882">
        <v>7.95</v>
      </c>
      <c r="G11882">
        <v>13337</v>
      </c>
      <c r="H11882" t="s">
        <v>10</v>
      </c>
      <c r="I11882" t="str">
        <f>IF(AND(LEFT(OnlineRetail[[#This Row],[InvoiceNo]],1)&lt;&gt;"C",OnlineRetail[[#This Row],[CustomerID]]&lt;&gt;""),"Yes","No")</f>
        <v>Yes</v>
      </c>
      <c r="J11882" s="4">
        <f>EOMONTH(OnlineRetail[[#This Row],[InvoiceDate]],-1)+1</f>
        <v>40756</v>
      </c>
      <c r="K11882" s="6">
        <f>OnlineRetail[[#This Row],[Quantity]]*OnlineRetail[[#This Row],[UnitPrice]]</f>
        <v>135.15</v>
      </c>
      <c r="L11882" t="str">
        <f t="shared" si="185"/>
        <v>13337|Aug-2011</v>
      </c>
    </row>
    <row r="11883" spans="1:12">
      <c r="A11883">
        <v>551994</v>
      </c>
      <c r="B11883" t="s">
        <v>93</v>
      </c>
      <c r="C11883" t="s">
        <v>62</v>
      </c>
      <c r="D11883">
        <v>8</v>
      </c>
      <c r="E11883" s="1">
        <v>40769.711111111108</v>
      </c>
      <c r="F11883">
        <v>4.95</v>
      </c>
      <c r="G11883">
        <v>13398</v>
      </c>
      <c r="H11883" t="s">
        <v>36</v>
      </c>
      <c r="I11883" t="str">
        <f>IF(AND(LEFT(OnlineRetail[[#This Row],[InvoiceNo]],1)&lt;&gt;"C",OnlineRetail[[#This Row],[CustomerID]]&lt;&gt;""),"Yes","No")</f>
        <v>Yes</v>
      </c>
      <c r="J11883" s="4">
        <f>EOMONTH(OnlineRetail[[#This Row],[InvoiceDate]],-1)+1</f>
        <v>40756</v>
      </c>
      <c r="K11883" s="6">
        <f>OnlineRetail[[#This Row],[Quantity]]*OnlineRetail[[#This Row],[UnitPrice]]</f>
        <v>39.6</v>
      </c>
      <c r="L11883" t="str">
        <f t="shared" si="185"/>
        <v>13398|Aug-2011</v>
      </c>
    </row>
    <row r="11884" spans="1:12">
      <c r="A11884">
        <v>544114</v>
      </c>
      <c r="B11884" t="s">
        <v>231</v>
      </c>
      <c r="C11884" t="s">
        <v>24</v>
      </c>
      <c r="D11884">
        <v>15</v>
      </c>
      <c r="E11884" s="1">
        <v>40769.711111111108</v>
      </c>
      <c r="F11884">
        <v>7.95</v>
      </c>
      <c r="G11884">
        <v>13088</v>
      </c>
      <c r="H11884" t="s">
        <v>10</v>
      </c>
      <c r="I11884" t="str">
        <f>IF(AND(LEFT(OnlineRetail[[#This Row],[InvoiceNo]],1)&lt;&gt;"C",OnlineRetail[[#This Row],[CustomerID]]&lt;&gt;""),"Yes","No")</f>
        <v>Yes</v>
      </c>
      <c r="J11884" s="4">
        <f>EOMONTH(OnlineRetail[[#This Row],[InvoiceDate]],-1)+1</f>
        <v>40756</v>
      </c>
      <c r="K11884" s="6">
        <f>OnlineRetail[[#This Row],[Quantity]]*OnlineRetail[[#This Row],[UnitPrice]]</f>
        <v>119.25</v>
      </c>
      <c r="L11884" t="str">
        <f t="shared" si="185"/>
        <v>13088|Aug-2011</v>
      </c>
    </row>
    <row r="11885" spans="1:12">
      <c r="A11885">
        <v>553838</v>
      </c>
      <c r="B11885" t="s">
        <v>152</v>
      </c>
      <c r="C11885" t="s">
        <v>62</v>
      </c>
      <c r="D11885">
        <v>23</v>
      </c>
      <c r="E11885" s="1">
        <v>40769.724305555559</v>
      </c>
      <c r="F11885">
        <v>7.95</v>
      </c>
      <c r="G11885">
        <v>13577</v>
      </c>
      <c r="H11885" t="s">
        <v>10</v>
      </c>
      <c r="I11885" t="str">
        <f>IF(AND(LEFT(OnlineRetail[[#This Row],[InvoiceNo]],1)&lt;&gt;"C",OnlineRetail[[#This Row],[CustomerID]]&lt;&gt;""),"Yes","No")</f>
        <v>Yes</v>
      </c>
      <c r="J11885" s="4">
        <f>EOMONTH(OnlineRetail[[#This Row],[InvoiceDate]],-1)+1</f>
        <v>40756</v>
      </c>
      <c r="K11885" s="6">
        <f>OnlineRetail[[#This Row],[Quantity]]*OnlineRetail[[#This Row],[UnitPrice]]</f>
        <v>182.85</v>
      </c>
      <c r="L11885" t="str">
        <f t="shared" si="185"/>
        <v>13577|Aug-2011</v>
      </c>
    </row>
    <row r="11886" spans="1:12">
      <c r="A11886">
        <v>543117</v>
      </c>
      <c r="B11886" t="s">
        <v>23</v>
      </c>
      <c r="C11886" t="s">
        <v>50</v>
      </c>
      <c r="D11886">
        <v>12</v>
      </c>
      <c r="E11886" s="1">
        <v>40769.724999999999</v>
      </c>
      <c r="F11886">
        <v>1.25</v>
      </c>
      <c r="G11886">
        <v>13056</v>
      </c>
      <c r="H11886" t="s">
        <v>121</v>
      </c>
      <c r="I11886" t="str">
        <f>IF(AND(LEFT(OnlineRetail[[#This Row],[InvoiceNo]],1)&lt;&gt;"C",OnlineRetail[[#This Row],[CustomerID]]&lt;&gt;""),"Yes","No")</f>
        <v>Yes</v>
      </c>
      <c r="J11886" s="4">
        <f>EOMONTH(OnlineRetail[[#This Row],[InvoiceDate]],-1)+1</f>
        <v>40756</v>
      </c>
      <c r="K11886" s="6">
        <f>OnlineRetail[[#This Row],[Quantity]]*OnlineRetail[[#This Row],[UnitPrice]]</f>
        <v>15</v>
      </c>
      <c r="L11886" t="str">
        <f t="shared" si="185"/>
        <v>13056|Aug-2011</v>
      </c>
    </row>
    <row r="11887" spans="1:12">
      <c r="A11887">
        <v>547023</v>
      </c>
      <c r="B11887" t="s">
        <v>28</v>
      </c>
      <c r="C11887" t="s">
        <v>21</v>
      </c>
      <c r="D11887">
        <v>8</v>
      </c>
      <c r="E11887" s="1">
        <v>40769.728472222218</v>
      </c>
      <c r="F11887">
        <v>7.95</v>
      </c>
      <c r="G11887">
        <v>14125</v>
      </c>
      <c r="H11887" t="s">
        <v>10</v>
      </c>
      <c r="I11887" t="str">
        <f>IF(AND(LEFT(OnlineRetail[[#This Row],[InvoiceNo]],1)&lt;&gt;"C",OnlineRetail[[#This Row],[CustomerID]]&lt;&gt;""),"Yes","No")</f>
        <v>Yes</v>
      </c>
      <c r="J11887" s="4">
        <f>EOMONTH(OnlineRetail[[#This Row],[InvoiceDate]],-1)+1</f>
        <v>40756</v>
      </c>
      <c r="K11887" s="6">
        <f>OnlineRetail[[#This Row],[Quantity]]*OnlineRetail[[#This Row],[UnitPrice]]</f>
        <v>63.6</v>
      </c>
      <c r="L11887" t="str">
        <f t="shared" si="185"/>
        <v>14125|Aug-2011</v>
      </c>
    </row>
    <row r="11888" spans="1:12">
      <c r="A11888">
        <v>545518</v>
      </c>
      <c r="B11888" t="s">
        <v>257</v>
      </c>
      <c r="C11888" t="s">
        <v>46</v>
      </c>
      <c r="D11888">
        <v>21</v>
      </c>
      <c r="E11888" s="1">
        <v>40769.759722222218</v>
      </c>
      <c r="F11888">
        <v>7.95</v>
      </c>
      <c r="G11888">
        <v>12372</v>
      </c>
      <c r="H11888" t="s">
        <v>10</v>
      </c>
      <c r="I11888" t="str">
        <f>IF(AND(LEFT(OnlineRetail[[#This Row],[InvoiceNo]],1)&lt;&gt;"C",OnlineRetail[[#This Row],[CustomerID]]&lt;&gt;""),"Yes","No")</f>
        <v>Yes</v>
      </c>
      <c r="J11888" s="4">
        <f>EOMONTH(OnlineRetail[[#This Row],[InvoiceDate]],-1)+1</f>
        <v>40756</v>
      </c>
      <c r="K11888" s="6">
        <f>OnlineRetail[[#This Row],[Quantity]]*OnlineRetail[[#This Row],[UnitPrice]]</f>
        <v>166.95000000000002</v>
      </c>
      <c r="L11888" t="str">
        <f t="shared" si="185"/>
        <v>12372|Aug-2011</v>
      </c>
    </row>
    <row r="11889" spans="1:12">
      <c r="A11889">
        <v>548492</v>
      </c>
      <c r="B11889" t="s">
        <v>80</v>
      </c>
      <c r="C11889" t="s">
        <v>39</v>
      </c>
      <c r="D11889">
        <v>10</v>
      </c>
      <c r="E11889" s="1">
        <v>40769.761805555558</v>
      </c>
      <c r="F11889">
        <v>3.39</v>
      </c>
      <c r="G11889">
        <v>12841</v>
      </c>
      <c r="H11889" t="s">
        <v>36</v>
      </c>
      <c r="I11889" t="str">
        <f>IF(AND(LEFT(OnlineRetail[[#This Row],[InvoiceNo]],1)&lt;&gt;"C",OnlineRetail[[#This Row],[CustomerID]]&lt;&gt;""),"Yes","No")</f>
        <v>Yes</v>
      </c>
      <c r="J11889" s="4">
        <f>EOMONTH(OnlineRetail[[#This Row],[InvoiceDate]],-1)+1</f>
        <v>40756</v>
      </c>
      <c r="K11889" s="6">
        <f>OnlineRetail[[#This Row],[Quantity]]*OnlineRetail[[#This Row],[UnitPrice]]</f>
        <v>33.9</v>
      </c>
      <c r="L11889" t="str">
        <f t="shared" si="185"/>
        <v>12841|Aug-2011</v>
      </c>
    </row>
    <row r="11890" spans="1:12">
      <c r="A11890">
        <v>552419</v>
      </c>
      <c r="B11890" t="s">
        <v>275</v>
      </c>
      <c r="C11890" t="s">
        <v>40</v>
      </c>
      <c r="D11890">
        <v>9</v>
      </c>
      <c r="E11890" s="1">
        <v>40769.770138888889</v>
      </c>
      <c r="F11890">
        <v>0.85</v>
      </c>
      <c r="G11890">
        <v>12832</v>
      </c>
      <c r="H11890" t="s">
        <v>10</v>
      </c>
      <c r="I11890" t="str">
        <f>IF(AND(LEFT(OnlineRetail[[#This Row],[InvoiceNo]],1)&lt;&gt;"C",OnlineRetail[[#This Row],[CustomerID]]&lt;&gt;""),"Yes","No")</f>
        <v>Yes</v>
      </c>
      <c r="J11890" s="4">
        <f>EOMONTH(OnlineRetail[[#This Row],[InvoiceDate]],-1)+1</f>
        <v>40756</v>
      </c>
      <c r="K11890" s="6">
        <f>OnlineRetail[[#This Row],[Quantity]]*OnlineRetail[[#This Row],[UnitPrice]]</f>
        <v>7.6499999999999995</v>
      </c>
      <c r="L11890" t="str">
        <f t="shared" si="185"/>
        <v>12832|Aug-2011</v>
      </c>
    </row>
    <row r="11891" spans="1:12">
      <c r="A11891">
        <v>536781</v>
      </c>
      <c r="B11891" t="s">
        <v>58</v>
      </c>
      <c r="C11891" t="s">
        <v>50</v>
      </c>
      <c r="D11891">
        <v>18</v>
      </c>
      <c r="E11891" s="1">
        <v>40769.772916666669</v>
      </c>
      <c r="F11891">
        <v>3.39</v>
      </c>
      <c r="G11891">
        <v>14216</v>
      </c>
      <c r="H11891" t="s">
        <v>36</v>
      </c>
      <c r="I11891" t="str">
        <f>IF(AND(LEFT(OnlineRetail[[#This Row],[InvoiceNo]],1)&lt;&gt;"C",OnlineRetail[[#This Row],[CustomerID]]&lt;&gt;""),"Yes","No")</f>
        <v>Yes</v>
      </c>
      <c r="J11891" s="4">
        <f>EOMONTH(OnlineRetail[[#This Row],[InvoiceDate]],-1)+1</f>
        <v>40756</v>
      </c>
      <c r="K11891" s="6">
        <f>OnlineRetail[[#This Row],[Quantity]]*OnlineRetail[[#This Row],[UnitPrice]]</f>
        <v>61.02</v>
      </c>
      <c r="L11891" t="str">
        <f t="shared" si="185"/>
        <v>14216|Aug-2011</v>
      </c>
    </row>
    <row r="11892" spans="1:12">
      <c r="A11892">
        <v>554099</v>
      </c>
      <c r="B11892" t="s">
        <v>106</v>
      </c>
      <c r="C11892" t="s">
        <v>24</v>
      </c>
      <c r="D11892">
        <v>14</v>
      </c>
      <c r="E11892" s="1">
        <v>40769.788194444453</v>
      </c>
      <c r="F11892">
        <v>2.1</v>
      </c>
      <c r="G11892">
        <v>12372</v>
      </c>
      <c r="H11892" t="s">
        <v>10</v>
      </c>
      <c r="I11892" t="str">
        <f>IF(AND(LEFT(OnlineRetail[[#This Row],[InvoiceNo]],1)&lt;&gt;"C",OnlineRetail[[#This Row],[CustomerID]]&lt;&gt;""),"Yes","No")</f>
        <v>Yes</v>
      </c>
      <c r="J11892" s="4">
        <f>EOMONTH(OnlineRetail[[#This Row],[InvoiceDate]],-1)+1</f>
        <v>40756</v>
      </c>
      <c r="K11892" s="6">
        <f>OnlineRetail[[#This Row],[Quantity]]*OnlineRetail[[#This Row],[UnitPrice]]</f>
        <v>29.400000000000002</v>
      </c>
      <c r="L11892" t="str">
        <f t="shared" si="185"/>
        <v>12372|Aug-2011</v>
      </c>
    </row>
    <row r="11893" spans="1:12">
      <c r="A11893">
        <v>550115</v>
      </c>
      <c r="B11893" t="s">
        <v>28</v>
      </c>
      <c r="C11893" t="s">
        <v>48</v>
      </c>
      <c r="D11893">
        <v>11</v>
      </c>
      <c r="E11893" s="1">
        <v>40769.788194444453</v>
      </c>
      <c r="F11893">
        <v>1.65</v>
      </c>
      <c r="G11893">
        <v>12605</v>
      </c>
      <c r="H11893" t="s">
        <v>10</v>
      </c>
      <c r="I11893" t="str">
        <f>IF(AND(LEFT(OnlineRetail[[#This Row],[InvoiceNo]],1)&lt;&gt;"C",OnlineRetail[[#This Row],[CustomerID]]&lt;&gt;""),"Yes","No")</f>
        <v>Yes</v>
      </c>
      <c r="J11893" s="4">
        <f>EOMONTH(OnlineRetail[[#This Row],[InvoiceDate]],-1)+1</f>
        <v>40756</v>
      </c>
      <c r="K11893" s="6">
        <f>OnlineRetail[[#This Row],[Quantity]]*OnlineRetail[[#This Row],[UnitPrice]]</f>
        <v>18.149999999999999</v>
      </c>
      <c r="L11893" t="str">
        <f t="shared" si="185"/>
        <v>12605|Aug-2011</v>
      </c>
    </row>
    <row r="11894" spans="1:12">
      <c r="A11894">
        <v>552658</v>
      </c>
      <c r="B11894" t="s">
        <v>239</v>
      </c>
      <c r="C11894" t="s">
        <v>42</v>
      </c>
      <c r="D11894">
        <v>5</v>
      </c>
      <c r="E11894" s="1">
        <v>40769.789583333331</v>
      </c>
      <c r="F11894">
        <v>5.95</v>
      </c>
      <c r="G11894">
        <v>13922</v>
      </c>
      <c r="H11894" t="s">
        <v>10</v>
      </c>
      <c r="I11894" t="str">
        <f>IF(AND(LEFT(OnlineRetail[[#This Row],[InvoiceNo]],1)&lt;&gt;"C",OnlineRetail[[#This Row],[CustomerID]]&lt;&gt;""),"Yes","No")</f>
        <v>Yes</v>
      </c>
      <c r="J11894" s="4">
        <f>EOMONTH(OnlineRetail[[#This Row],[InvoiceDate]],-1)+1</f>
        <v>40756</v>
      </c>
      <c r="K11894" s="6">
        <f>OnlineRetail[[#This Row],[Quantity]]*OnlineRetail[[#This Row],[UnitPrice]]</f>
        <v>29.75</v>
      </c>
      <c r="L11894" t="str">
        <f t="shared" si="185"/>
        <v>13922|Aug-2011</v>
      </c>
    </row>
    <row r="11895" spans="1:12">
      <c r="A11895">
        <v>546208</v>
      </c>
      <c r="B11895" t="s">
        <v>164</v>
      </c>
      <c r="C11895" t="s">
        <v>46</v>
      </c>
      <c r="D11895">
        <v>3</v>
      </c>
      <c r="E11895" s="1">
        <v>40769.791666666657</v>
      </c>
      <c r="F11895">
        <v>4.95</v>
      </c>
      <c r="G11895">
        <v>13627</v>
      </c>
      <c r="H11895" t="s">
        <v>10</v>
      </c>
      <c r="I11895" t="str">
        <f>IF(AND(LEFT(OnlineRetail[[#This Row],[InvoiceNo]],1)&lt;&gt;"C",OnlineRetail[[#This Row],[CustomerID]]&lt;&gt;""),"Yes","No")</f>
        <v>Yes</v>
      </c>
      <c r="J11895" s="4">
        <f>EOMONTH(OnlineRetail[[#This Row],[InvoiceDate]],-1)+1</f>
        <v>40756</v>
      </c>
      <c r="K11895" s="6">
        <f>OnlineRetail[[#This Row],[Quantity]]*OnlineRetail[[#This Row],[UnitPrice]]</f>
        <v>14.850000000000001</v>
      </c>
      <c r="L11895" t="str">
        <f t="shared" si="185"/>
        <v>13627|Aug-2011</v>
      </c>
    </row>
    <row r="11896" spans="1:12">
      <c r="A11896">
        <v>537086</v>
      </c>
      <c r="B11896" t="s">
        <v>136</v>
      </c>
      <c r="C11896" t="s">
        <v>9</v>
      </c>
      <c r="D11896">
        <v>11</v>
      </c>
      <c r="E11896" s="1">
        <v>40769.79583333333</v>
      </c>
      <c r="F11896">
        <v>1.25</v>
      </c>
      <c r="G11896">
        <v>13760</v>
      </c>
      <c r="H11896" t="s">
        <v>10</v>
      </c>
      <c r="I11896" t="str">
        <f>IF(AND(LEFT(OnlineRetail[[#This Row],[InvoiceNo]],1)&lt;&gt;"C",OnlineRetail[[#This Row],[CustomerID]]&lt;&gt;""),"Yes","No")</f>
        <v>Yes</v>
      </c>
      <c r="J11896" s="4">
        <f>EOMONTH(OnlineRetail[[#This Row],[InvoiceDate]],-1)+1</f>
        <v>40756</v>
      </c>
      <c r="K11896" s="6">
        <f>OnlineRetail[[#This Row],[Quantity]]*OnlineRetail[[#This Row],[UnitPrice]]</f>
        <v>13.75</v>
      </c>
      <c r="L11896" t="str">
        <f t="shared" si="185"/>
        <v>13760|Aug-2011</v>
      </c>
    </row>
    <row r="11897" spans="1:12">
      <c r="A11897">
        <v>544980</v>
      </c>
      <c r="B11897" t="s">
        <v>119</v>
      </c>
      <c r="C11897" t="s">
        <v>50</v>
      </c>
      <c r="D11897">
        <v>23</v>
      </c>
      <c r="E11897" s="1">
        <v>40769.796527777777</v>
      </c>
      <c r="F11897">
        <v>4.25</v>
      </c>
      <c r="G11897">
        <v>13317</v>
      </c>
      <c r="H11897" t="s">
        <v>10</v>
      </c>
      <c r="I11897" t="str">
        <f>IF(AND(LEFT(OnlineRetail[[#This Row],[InvoiceNo]],1)&lt;&gt;"C",OnlineRetail[[#This Row],[CustomerID]]&lt;&gt;""),"Yes","No")</f>
        <v>Yes</v>
      </c>
      <c r="J11897" s="4">
        <f>EOMONTH(OnlineRetail[[#This Row],[InvoiceDate]],-1)+1</f>
        <v>40756</v>
      </c>
      <c r="K11897" s="6">
        <f>OnlineRetail[[#This Row],[Quantity]]*OnlineRetail[[#This Row],[UnitPrice]]</f>
        <v>97.75</v>
      </c>
      <c r="L11897" t="str">
        <f t="shared" si="185"/>
        <v>13317|Aug-2011</v>
      </c>
    </row>
    <row r="11898" spans="1:12">
      <c r="A11898">
        <v>538875</v>
      </c>
      <c r="B11898" t="s">
        <v>96</v>
      </c>
      <c r="C11898" t="s">
        <v>14</v>
      </c>
      <c r="D11898">
        <v>20</v>
      </c>
      <c r="E11898" s="1">
        <v>40769.797222222223</v>
      </c>
      <c r="F11898">
        <v>7.95</v>
      </c>
      <c r="G11898">
        <v>12989</v>
      </c>
      <c r="H11898" t="s">
        <v>10</v>
      </c>
      <c r="I11898" t="str">
        <f>IF(AND(LEFT(OnlineRetail[[#This Row],[InvoiceNo]],1)&lt;&gt;"C",OnlineRetail[[#This Row],[CustomerID]]&lt;&gt;""),"Yes","No")</f>
        <v>Yes</v>
      </c>
      <c r="J11898" s="4">
        <f>EOMONTH(OnlineRetail[[#This Row],[InvoiceDate]],-1)+1</f>
        <v>40756</v>
      </c>
      <c r="K11898" s="6">
        <f>OnlineRetail[[#This Row],[Quantity]]*OnlineRetail[[#This Row],[UnitPrice]]</f>
        <v>159</v>
      </c>
      <c r="L11898" t="str">
        <f t="shared" si="185"/>
        <v>12989|Aug-2011</v>
      </c>
    </row>
    <row r="11899" spans="1:12">
      <c r="A11899">
        <v>543242</v>
      </c>
      <c r="B11899" t="s">
        <v>34</v>
      </c>
      <c r="C11899" t="s">
        <v>19</v>
      </c>
      <c r="D11899">
        <v>14</v>
      </c>
      <c r="E11899" s="1">
        <v>40769.79791666667</v>
      </c>
      <c r="F11899">
        <v>1.65</v>
      </c>
      <c r="G11899">
        <v>12481</v>
      </c>
      <c r="H11899" t="s">
        <v>10</v>
      </c>
      <c r="I11899" t="str">
        <f>IF(AND(LEFT(OnlineRetail[[#This Row],[InvoiceNo]],1)&lt;&gt;"C",OnlineRetail[[#This Row],[CustomerID]]&lt;&gt;""),"Yes","No")</f>
        <v>Yes</v>
      </c>
      <c r="J11899" s="4">
        <f>EOMONTH(OnlineRetail[[#This Row],[InvoiceDate]],-1)+1</f>
        <v>40756</v>
      </c>
      <c r="K11899" s="6">
        <f>OnlineRetail[[#This Row],[Quantity]]*OnlineRetail[[#This Row],[UnitPrice]]</f>
        <v>23.099999999999998</v>
      </c>
      <c r="L11899" t="str">
        <f t="shared" si="185"/>
        <v>12481|Aug-2011</v>
      </c>
    </row>
    <row r="11900" spans="1:12">
      <c r="A11900">
        <v>544705</v>
      </c>
      <c r="B11900" t="s">
        <v>267</v>
      </c>
      <c r="C11900" t="s">
        <v>9</v>
      </c>
      <c r="D11900">
        <v>3</v>
      </c>
      <c r="E11900" s="1">
        <v>40769.815972222219</v>
      </c>
      <c r="F11900">
        <v>0.85</v>
      </c>
      <c r="G11900">
        <v>12654</v>
      </c>
      <c r="H11900" t="s">
        <v>31</v>
      </c>
      <c r="I11900" t="str">
        <f>IF(AND(LEFT(OnlineRetail[[#This Row],[InvoiceNo]],1)&lt;&gt;"C",OnlineRetail[[#This Row],[CustomerID]]&lt;&gt;""),"Yes","No")</f>
        <v>Yes</v>
      </c>
      <c r="J11900" s="4">
        <f>EOMONTH(OnlineRetail[[#This Row],[InvoiceDate]],-1)+1</f>
        <v>40756</v>
      </c>
      <c r="K11900" s="6">
        <f>OnlineRetail[[#This Row],[Quantity]]*OnlineRetail[[#This Row],[UnitPrice]]</f>
        <v>2.5499999999999998</v>
      </c>
      <c r="L11900" t="str">
        <f t="shared" si="185"/>
        <v>12654|Aug-2011</v>
      </c>
    </row>
    <row r="11901" spans="1:12">
      <c r="A11901">
        <v>550050</v>
      </c>
      <c r="B11901" t="s">
        <v>275</v>
      </c>
      <c r="C11901" t="s">
        <v>72</v>
      </c>
      <c r="D11901">
        <v>4</v>
      </c>
      <c r="E11901" s="1">
        <v>40769.819444444453</v>
      </c>
      <c r="F11901">
        <v>1.65</v>
      </c>
      <c r="G11901">
        <v>12400</v>
      </c>
      <c r="H11901" t="s">
        <v>121</v>
      </c>
      <c r="I11901" t="str">
        <f>IF(AND(LEFT(OnlineRetail[[#This Row],[InvoiceNo]],1)&lt;&gt;"C",OnlineRetail[[#This Row],[CustomerID]]&lt;&gt;""),"Yes","No")</f>
        <v>Yes</v>
      </c>
      <c r="J11901" s="4">
        <f>EOMONTH(OnlineRetail[[#This Row],[InvoiceDate]],-1)+1</f>
        <v>40756</v>
      </c>
      <c r="K11901" s="6">
        <f>OnlineRetail[[#This Row],[Quantity]]*OnlineRetail[[#This Row],[UnitPrice]]</f>
        <v>6.6</v>
      </c>
      <c r="L11901" t="str">
        <f t="shared" si="185"/>
        <v>12400|Aug-2011</v>
      </c>
    </row>
    <row r="11902" spans="1:12">
      <c r="A11902">
        <v>554117</v>
      </c>
      <c r="B11902" t="s">
        <v>192</v>
      </c>
      <c r="C11902" t="s">
        <v>42</v>
      </c>
      <c r="D11902">
        <v>18</v>
      </c>
      <c r="E11902" s="1">
        <v>40769.822222222218</v>
      </c>
      <c r="F11902">
        <v>4.25</v>
      </c>
      <c r="G11902">
        <v>12444</v>
      </c>
      <c r="H11902" t="s">
        <v>10</v>
      </c>
      <c r="I11902" t="str">
        <f>IF(AND(LEFT(OnlineRetail[[#This Row],[InvoiceNo]],1)&lt;&gt;"C",OnlineRetail[[#This Row],[CustomerID]]&lt;&gt;""),"Yes","No")</f>
        <v>Yes</v>
      </c>
      <c r="J11902" s="4">
        <f>EOMONTH(OnlineRetail[[#This Row],[InvoiceDate]],-1)+1</f>
        <v>40756</v>
      </c>
      <c r="K11902" s="6">
        <f>OnlineRetail[[#This Row],[Quantity]]*OnlineRetail[[#This Row],[UnitPrice]]</f>
        <v>76.5</v>
      </c>
      <c r="L11902" t="str">
        <f t="shared" si="185"/>
        <v>12444|Aug-2011</v>
      </c>
    </row>
    <row r="11903" spans="1:12">
      <c r="A11903">
        <v>554215</v>
      </c>
      <c r="B11903" t="s">
        <v>223</v>
      </c>
      <c r="C11903" t="s">
        <v>39</v>
      </c>
      <c r="D11903">
        <v>9</v>
      </c>
      <c r="E11903" s="1">
        <v>40770.347916666673</v>
      </c>
      <c r="F11903">
        <v>1.25</v>
      </c>
      <c r="G11903">
        <v>14112</v>
      </c>
      <c r="H11903" t="s">
        <v>10</v>
      </c>
      <c r="I11903" t="str">
        <f>IF(AND(LEFT(OnlineRetail[[#This Row],[InvoiceNo]],1)&lt;&gt;"C",OnlineRetail[[#This Row],[CustomerID]]&lt;&gt;""),"Yes","No")</f>
        <v>Yes</v>
      </c>
      <c r="J11903" s="4">
        <f>EOMONTH(OnlineRetail[[#This Row],[InvoiceDate]],-1)+1</f>
        <v>40756</v>
      </c>
      <c r="K11903" s="6">
        <f>OnlineRetail[[#This Row],[Quantity]]*OnlineRetail[[#This Row],[UnitPrice]]</f>
        <v>11.25</v>
      </c>
      <c r="L11903" t="str">
        <f t="shared" si="185"/>
        <v>14112|Aug-2011</v>
      </c>
    </row>
    <row r="11904" spans="1:12">
      <c r="A11904">
        <v>554056</v>
      </c>
      <c r="B11904" t="s">
        <v>231</v>
      </c>
      <c r="C11904" t="s">
        <v>21</v>
      </c>
      <c r="D11904">
        <v>8</v>
      </c>
      <c r="E11904" s="1">
        <v>40770.359722222223</v>
      </c>
      <c r="F11904">
        <v>5.95</v>
      </c>
      <c r="G11904">
        <v>13665</v>
      </c>
      <c r="H11904" t="s">
        <v>36</v>
      </c>
      <c r="I11904" t="str">
        <f>IF(AND(LEFT(OnlineRetail[[#This Row],[InvoiceNo]],1)&lt;&gt;"C",OnlineRetail[[#This Row],[CustomerID]]&lt;&gt;""),"Yes","No")</f>
        <v>Yes</v>
      </c>
      <c r="J11904" s="4">
        <f>EOMONTH(OnlineRetail[[#This Row],[InvoiceDate]],-1)+1</f>
        <v>40756</v>
      </c>
      <c r="K11904" s="6">
        <f>OnlineRetail[[#This Row],[Quantity]]*OnlineRetail[[#This Row],[UnitPrice]]</f>
        <v>47.6</v>
      </c>
      <c r="L11904" t="str">
        <f t="shared" si="185"/>
        <v>13665|Aug-2011</v>
      </c>
    </row>
    <row r="11905" spans="1:12">
      <c r="A11905">
        <v>541866</v>
      </c>
      <c r="B11905" t="s">
        <v>283</v>
      </c>
      <c r="C11905" t="s">
        <v>83</v>
      </c>
      <c r="D11905">
        <v>17</v>
      </c>
      <c r="E11905" s="1">
        <v>40770.362500000003</v>
      </c>
      <c r="F11905">
        <v>0.85</v>
      </c>
      <c r="G11905">
        <v>13051</v>
      </c>
      <c r="H11905" t="s">
        <v>10</v>
      </c>
      <c r="I11905" t="str">
        <f>IF(AND(LEFT(OnlineRetail[[#This Row],[InvoiceNo]],1)&lt;&gt;"C",OnlineRetail[[#This Row],[CustomerID]]&lt;&gt;""),"Yes","No")</f>
        <v>Yes</v>
      </c>
      <c r="J11905" s="4">
        <f>EOMONTH(OnlineRetail[[#This Row],[InvoiceDate]],-1)+1</f>
        <v>40756</v>
      </c>
      <c r="K11905" s="6">
        <f>OnlineRetail[[#This Row],[Quantity]]*OnlineRetail[[#This Row],[UnitPrice]]</f>
        <v>14.45</v>
      </c>
      <c r="L11905" t="str">
        <f t="shared" si="185"/>
        <v>13051|Aug-2011</v>
      </c>
    </row>
    <row r="11906" spans="1:12">
      <c r="A11906">
        <v>553097</v>
      </c>
      <c r="B11906" t="s">
        <v>231</v>
      </c>
      <c r="C11906" t="s">
        <v>16</v>
      </c>
      <c r="D11906">
        <v>14</v>
      </c>
      <c r="E11906" s="1">
        <v>40770.365277777782</v>
      </c>
      <c r="F11906">
        <v>0.85</v>
      </c>
      <c r="G11906">
        <v>14190</v>
      </c>
      <c r="H11906" t="s">
        <v>10</v>
      </c>
      <c r="I11906" t="str">
        <f>IF(AND(LEFT(OnlineRetail[[#This Row],[InvoiceNo]],1)&lt;&gt;"C",OnlineRetail[[#This Row],[CustomerID]]&lt;&gt;""),"Yes","No")</f>
        <v>Yes</v>
      </c>
      <c r="J11906" s="4">
        <f>EOMONTH(OnlineRetail[[#This Row],[InvoiceDate]],-1)+1</f>
        <v>40756</v>
      </c>
      <c r="K11906" s="6">
        <f>OnlineRetail[[#This Row],[Quantity]]*OnlineRetail[[#This Row],[UnitPrice]]</f>
        <v>11.9</v>
      </c>
      <c r="L11906" t="str">
        <f t="shared" ref="L11906:L11969" si="186">IF(I11906="Yes",G11906&amp;"|"&amp;TEXT(J11906,"mmm-yyyy"),"")</f>
        <v>14190|Aug-2011</v>
      </c>
    </row>
    <row r="11907" spans="1:12">
      <c r="A11907">
        <v>544748</v>
      </c>
      <c r="B11907" t="s">
        <v>283</v>
      </c>
      <c r="C11907" t="s">
        <v>9</v>
      </c>
      <c r="D11907">
        <v>7</v>
      </c>
      <c r="E11907" s="1">
        <v>40770.365972222222</v>
      </c>
      <c r="F11907">
        <v>4.25</v>
      </c>
      <c r="G11907">
        <v>12614</v>
      </c>
      <c r="H11907" t="s">
        <v>36</v>
      </c>
      <c r="I11907" t="str">
        <f>IF(AND(LEFT(OnlineRetail[[#This Row],[InvoiceNo]],1)&lt;&gt;"C",OnlineRetail[[#This Row],[CustomerID]]&lt;&gt;""),"Yes","No")</f>
        <v>Yes</v>
      </c>
      <c r="J11907" s="4">
        <f>EOMONTH(OnlineRetail[[#This Row],[InvoiceDate]],-1)+1</f>
        <v>40756</v>
      </c>
      <c r="K11907" s="6">
        <f>OnlineRetail[[#This Row],[Quantity]]*OnlineRetail[[#This Row],[UnitPrice]]</f>
        <v>29.75</v>
      </c>
      <c r="L11907" t="str">
        <f t="shared" si="186"/>
        <v>12614|Aug-2011</v>
      </c>
    </row>
    <row r="11908" spans="1:12">
      <c r="A11908">
        <v>547971</v>
      </c>
      <c r="B11908" t="s">
        <v>149</v>
      </c>
      <c r="C11908" t="s">
        <v>24</v>
      </c>
      <c r="D11908">
        <v>13</v>
      </c>
      <c r="E11908" s="1">
        <v>40770.381249999999</v>
      </c>
      <c r="F11908">
        <v>1.65</v>
      </c>
      <c r="G11908">
        <v>13774</v>
      </c>
      <c r="H11908" t="s">
        <v>25</v>
      </c>
      <c r="I11908" t="str">
        <f>IF(AND(LEFT(OnlineRetail[[#This Row],[InvoiceNo]],1)&lt;&gt;"C",OnlineRetail[[#This Row],[CustomerID]]&lt;&gt;""),"Yes","No")</f>
        <v>Yes</v>
      </c>
      <c r="J11908" s="4">
        <f>EOMONTH(OnlineRetail[[#This Row],[InvoiceDate]],-1)+1</f>
        <v>40756</v>
      </c>
      <c r="K11908" s="6">
        <f>OnlineRetail[[#This Row],[Quantity]]*OnlineRetail[[#This Row],[UnitPrice]]</f>
        <v>21.45</v>
      </c>
      <c r="L11908" t="str">
        <f t="shared" si="186"/>
        <v>13774|Aug-2011</v>
      </c>
    </row>
    <row r="11909" spans="1:12">
      <c r="A11909">
        <v>550747</v>
      </c>
      <c r="B11909" t="s">
        <v>11</v>
      </c>
      <c r="C11909" t="s">
        <v>9</v>
      </c>
      <c r="D11909">
        <v>9</v>
      </c>
      <c r="E11909" s="1">
        <v>40770.388194444437</v>
      </c>
      <c r="F11909">
        <v>1.25</v>
      </c>
      <c r="G11909">
        <v>14323</v>
      </c>
      <c r="H11909" t="s">
        <v>10</v>
      </c>
      <c r="I11909" t="str">
        <f>IF(AND(LEFT(OnlineRetail[[#This Row],[InvoiceNo]],1)&lt;&gt;"C",OnlineRetail[[#This Row],[CustomerID]]&lt;&gt;""),"Yes","No")</f>
        <v>Yes</v>
      </c>
      <c r="J11909" s="4">
        <f>EOMONTH(OnlineRetail[[#This Row],[InvoiceDate]],-1)+1</f>
        <v>40756</v>
      </c>
      <c r="K11909" s="6">
        <f>OnlineRetail[[#This Row],[Quantity]]*OnlineRetail[[#This Row],[UnitPrice]]</f>
        <v>11.25</v>
      </c>
      <c r="L11909" t="str">
        <f t="shared" si="186"/>
        <v>14323|Aug-2011</v>
      </c>
    </row>
    <row r="11910" spans="1:12">
      <c r="A11910">
        <v>543011</v>
      </c>
      <c r="B11910" t="s">
        <v>268</v>
      </c>
      <c r="C11910" t="s">
        <v>16</v>
      </c>
      <c r="D11910">
        <v>4</v>
      </c>
      <c r="E11910" s="1">
        <v>40770.388194444437</v>
      </c>
      <c r="F11910">
        <v>9.9499999999999993</v>
      </c>
      <c r="G11910">
        <v>14078</v>
      </c>
      <c r="H11910" t="s">
        <v>10</v>
      </c>
      <c r="I11910" t="str">
        <f>IF(AND(LEFT(OnlineRetail[[#This Row],[InvoiceNo]],1)&lt;&gt;"C",OnlineRetail[[#This Row],[CustomerID]]&lt;&gt;""),"Yes","No")</f>
        <v>Yes</v>
      </c>
      <c r="J11910" s="4">
        <f>EOMONTH(OnlineRetail[[#This Row],[InvoiceDate]],-1)+1</f>
        <v>40756</v>
      </c>
      <c r="K11910" s="6">
        <f>OnlineRetail[[#This Row],[Quantity]]*OnlineRetail[[#This Row],[UnitPrice]]</f>
        <v>39.799999999999997</v>
      </c>
      <c r="L11910" t="str">
        <f t="shared" si="186"/>
        <v>14078|Aug-2011</v>
      </c>
    </row>
    <row r="11911" spans="1:12">
      <c r="A11911">
        <v>539819</v>
      </c>
      <c r="B11911" t="s">
        <v>234</v>
      </c>
      <c r="C11911" t="s">
        <v>53</v>
      </c>
      <c r="D11911">
        <v>23</v>
      </c>
      <c r="E11911" s="1">
        <v>40770.411805555559</v>
      </c>
      <c r="F11911">
        <v>1.65</v>
      </c>
      <c r="G11911">
        <v>14084</v>
      </c>
      <c r="H11911" t="s">
        <v>126</v>
      </c>
      <c r="I11911" t="str">
        <f>IF(AND(LEFT(OnlineRetail[[#This Row],[InvoiceNo]],1)&lt;&gt;"C",OnlineRetail[[#This Row],[CustomerID]]&lt;&gt;""),"Yes","No")</f>
        <v>Yes</v>
      </c>
      <c r="J11911" s="4">
        <f>EOMONTH(OnlineRetail[[#This Row],[InvoiceDate]],-1)+1</f>
        <v>40756</v>
      </c>
      <c r="K11911" s="6">
        <f>OnlineRetail[[#This Row],[Quantity]]*OnlineRetail[[#This Row],[UnitPrice]]</f>
        <v>37.949999999999996</v>
      </c>
      <c r="L11911" t="str">
        <f t="shared" si="186"/>
        <v>14084|Aug-2011</v>
      </c>
    </row>
    <row r="11912" spans="1:12">
      <c r="A11912">
        <v>554793</v>
      </c>
      <c r="B11912" t="s">
        <v>296</v>
      </c>
      <c r="C11912" t="s">
        <v>83</v>
      </c>
      <c r="D11912">
        <v>14</v>
      </c>
      <c r="E11912" s="1">
        <v>40770.415277777778</v>
      </c>
      <c r="F11912">
        <v>9.9499999999999993</v>
      </c>
      <c r="G11912">
        <v>12643</v>
      </c>
      <c r="H11912" t="s">
        <v>10</v>
      </c>
      <c r="I11912" t="str">
        <f>IF(AND(LEFT(OnlineRetail[[#This Row],[InvoiceNo]],1)&lt;&gt;"C",OnlineRetail[[#This Row],[CustomerID]]&lt;&gt;""),"Yes","No")</f>
        <v>Yes</v>
      </c>
      <c r="J11912" s="4">
        <f>EOMONTH(OnlineRetail[[#This Row],[InvoiceDate]],-1)+1</f>
        <v>40756</v>
      </c>
      <c r="K11912" s="6">
        <f>OnlineRetail[[#This Row],[Quantity]]*OnlineRetail[[#This Row],[UnitPrice]]</f>
        <v>139.29999999999998</v>
      </c>
      <c r="L11912" t="str">
        <f t="shared" si="186"/>
        <v>12643|Aug-2011</v>
      </c>
    </row>
    <row r="11913" spans="1:12">
      <c r="A11913">
        <v>551323</v>
      </c>
      <c r="B11913" t="s">
        <v>144</v>
      </c>
      <c r="C11913" t="s">
        <v>42</v>
      </c>
      <c r="D11913">
        <v>2</v>
      </c>
      <c r="E11913" s="1">
        <v>40770.429166666669</v>
      </c>
      <c r="F11913">
        <v>5.95</v>
      </c>
      <c r="G11913">
        <v>13741</v>
      </c>
      <c r="H11913" t="s">
        <v>10</v>
      </c>
      <c r="I11913" t="str">
        <f>IF(AND(LEFT(OnlineRetail[[#This Row],[InvoiceNo]],1)&lt;&gt;"C",OnlineRetail[[#This Row],[CustomerID]]&lt;&gt;""),"Yes","No")</f>
        <v>Yes</v>
      </c>
      <c r="J11913" s="4">
        <f>EOMONTH(OnlineRetail[[#This Row],[InvoiceDate]],-1)+1</f>
        <v>40756</v>
      </c>
      <c r="K11913" s="6">
        <f>OnlineRetail[[#This Row],[Quantity]]*OnlineRetail[[#This Row],[UnitPrice]]</f>
        <v>11.9</v>
      </c>
      <c r="L11913" t="str">
        <f t="shared" si="186"/>
        <v>13741|Aug-2011</v>
      </c>
    </row>
    <row r="11914" spans="1:12">
      <c r="A11914">
        <v>544850</v>
      </c>
      <c r="B11914" t="s">
        <v>272</v>
      </c>
      <c r="C11914" t="s">
        <v>39</v>
      </c>
      <c r="D11914">
        <v>13</v>
      </c>
      <c r="E11914" s="1">
        <v>40770.431250000001</v>
      </c>
      <c r="F11914">
        <v>5.95</v>
      </c>
      <c r="G11914">
        <v>13231</v>
      </c>
      <c r="H11914" t="s">
        <v>17</v>
      </c>
      <c r="I11914" t="str">
        <f>IF(AND(LEFT(OnlineRetail[[#This Row],[InvoiceNo]],1)&lt;&gt;"C",OnlineRetail[[#This Row],[CustomerID]]&lt;&gt;""),"Yes","No")</f>
        <v>Yes</v>
      </c>
      <c r="J11914" s="4">
        <f>EOMONTH(OnlineRetail[[#This Row],[InvoiceDate]],-1)+1</f>
        <v>40756</v>
      </c>
      <c r="K11914" s="6">
        <f>OnlineRetail[[#This Row],[Quantity]]*OnlineRetail[[#This Row],[UnitPrice]]</f>
        <v>77.350000000000009</v>
      </c>
      <c r="L11914" t="str">
        <f t="shared" si="186"/>
        <v>13231|Aug-2011</v>
      </c>
    </row>
    <row r="11915" spans="1:12">
      <c r="A11915">
        <v>547868</v>
      </c>
      <c r="B11915" t="s">
        <v>193</v>
      </c>
      <c r="C11915" t="s">
        <v>62</v>
      </c>
      <c r="D11915">
        <v>21</v>
      </c>
      <c r="E11915" s="1">
        <v>40770.436111111107</v>
      </c>
      <c r="F11915">
        <v>1.25</v>
      </c>
      <c r="G11915">
        <v>13003</v>
      </c>
      <c r="H11915" t="s">
        <v>10</v>
      </c>
      <c r="I11915" t="str">
        <f>IF(AND(LEFT(OnlineRetail[[#This Row],[InvoiceNo]],1)&lt;&gt;"C",OnlineRetail[[#This Row],[CustomerID]]&lt;&gt;""),"Yes","No")</f>
        <v>Yes</v>
      </c>
      <c r="J11915" s="4">
        <f>EOMONTH(OnlineRetail[[#This Row],[InvoiceDate]],-1)+1</f>
        <v>40756</v>
      </c>
      <c r="K11915" s="6">
        <f>OnlineRetail[[#This Row],[Quantity]]*OnlineRetail[[#This Row],[UnitPrice]]</f>
        <v>26.25</v>
      </c>
      <c r="L11915" t="str">
        <f t="shared" si="186"/>
        <v>13003|Aug-2011</v>
      </c>
    </row>
    <row r="11916" spans="1:12">
      <c r="A11916">
        <v>550851</v>
      </c>
      <c r="B11916" t="s">
        <v>187</v>
      </c>
      <c r="C11916" t="s">
        <v>83</v>
      </c>
      <c r="D11916">
        <v>7</v>
      </c>
      <c r="E11916" s="1">
        <v>40770.447916666657</v>
      </c>
      <c r="F11916">
        <v>5.95</v>
      </c>
      <c r="G11916">
        <v>13484</v>
      </c>
      <c r="H11916" t="s">
        <v>10</v>
      </c>
      <c r="I11916" t="str">
        <f>IF(AND(LEFT(OnlineRetail[[#This Row],[InvoiceNo]],1)&lt;&gt;"C",OnlineRetail[[#This Row],[CustomerID]]&lt;&gt;""),"Yes","No")</f>
        <v>Yes</v>
      </c>
      <c r="J11916" s="4">
        <f>EOMONTH(OnlineRetail[[#This Row],[InvoiceDate]],-1)+1</f>
        <v>40756</v>
      </c>
      <c r="K11916" s="6">
        <f>OnlineRetail[[#This Row],[Quantity]]*OnlineRetail[[#This Row],[UnitPrice]]</f>
        <v>41.65</v>
      </c>
      <c r="L11916" t="str">
        <f t="shared" si="186"/>
        <v>13484|Aug-2011</v>
      </c>
    </row>
    <row r="11917" spans="1:12">
      <c r="A11917">
        <v>544824</v>
      </c>
      <c r="B11917" t="s">
        <v>302</v>
      </c>
      <c r="C11917" t="s">
        <v>24</v>
      </c>
      <c r="D11917">
        <v>20</v>
      </c>
      <c r="E11917" s="1">
        <v>40770.455555555563</v>
      </c>
      <c r="F11917">
        <v>4.25</v>
      </c>
      <c r="G11917">
        <v>13144</v>
      </c>
      <c r="H11917" t="s">
        <v>70</v>
      </c>
      <c r="I11917" t="str">
        <f>IF(AND(LEFT(OnlineRetail[[#This Row],[InvoiceNo]],1)&lt;&gt;"C",OnlineRetail[[#This Row],[CustomerID]]&lt;&gt;""),"Yes","No")</f>
        <v>Yes</v>
      </c>
      <c r="J11917" s="4">
        <f>EOMONTH(OnlineRetail[[#This Row],[InvoiceDate]],-1)+1</f>
        <v>40756</v>
      </c>
      <c r="K11917" s="6">
        <f>OnlineRetail[[#This Row],[Quantity]]*OnlineRetail[[#This Row],[UnitPrice]]</f>
        <v>85</v>
      </c>
      <c r="L11917" t="str">
        <f t="shared" si="186"/>
        <v>13144|Aug-2011</v>
      </c>
    </row>
    <row r="11918" spans="1:12">
      <c r="A11918">
        <v>536614</v>
      </c>
      <c r="B11918" t="s">
        <v>214</v>
      </c>
      <c r="C11918" t="s">
        <v>33</v>
      </c>
      <c r="D11918">
        <v>13</v>
      </c>
      <c r="E11918" s="1">
        <v>40770.478472222218</v>
      </c>
      <c r="F11918">
        <v>0.85</v>
      </c>
      <c r="G11918">
        <v>13439</v>
      </c>
      <c r="H11918" t="s">
        <v>10</v>
      </c>
      <c r="I11918" t="str">
        <f>IF(AND(LEFT(OnlineRetail[[#This Row],[InvoiceNo]],1)&lt;&gt;"C",OnlineRetail[[#This Row],[CustomerID]]&lt;&gt;""),"Yes","No")</f>
        <v>Yes</v>
      </c>
      <c r="J11918" s="4">
        <f>EOMONTH(OnlineRetail[[#This Row],[InvoiceDate]],-1)+1</f>
        <v>40756</v>
      </c>
      <c r="K11918" s="6">
        <f>OnlineRetail[[#This Row],[Quantity]]*OnlineRetail[[#This Row],[UnitPrice]]</f>
        <v>11.049999999999999</v>
      </c>
      <c r="L11918" t="str">
        <f t="shared" si="186"/>
        <v>13439|Aug-2011</v>
      </c>
    </row>
    <row r="11919" spans="1:12">
      <c r="A11919">
        <v>543143</v>
      </c>
      <c r="B11919" t="s">
        <v>241</v>
      </c>
      <c r="C11919" t="s">
        <v>14</v>
      </c>
      <c r="D11919">
        <v>20</v>
      </c>
      <c r="E11919" s="1">
        <v>40770.490277777782</v>
      </c>
      <c r="F11919">
        <v>3.39</v>
      </c>
      <c r="G11919">
        <v>13584</v>
      </c>
      <c r="H11919" t="s">
        <v>10</v>
      </c>
      <c r="I11919" t="str">
        <f>IF(AND(LEFT(OnlineRetail[[#This Row],[InvoiceNo]],1)&lt;&gt;"C",OnlineRetail[[#This Row],[CustomerID]]&lt;&gt;""),"Yes","No")</f>
        <v>Yes</v>
      </c>
      <c r="J11919" s="4">
        <f>EOMONTH(OnlineRetail[[#This Row],[InvoiceDate]],-1)+1</f>
        <v>40756</v>
      </c>
      <c r="K11919" s="6">
        <f>OnlineRetail[[#This Row],[Quantity]]*OnlineRetail[[#This Row],[UnitPrice]]</f>
        <v>67.8</v>
      </c>
      <c r="L11919" t="str">
        <f t="shared" si="186"/>
        <v>13584|Aug-2011</v>
      </c>
    </row>
    <row r="11920" spans="1:12">
      <c r="A11920">
        <v>549085</v>
      </c>
      <c r="B11920" t="s">
        <v>211</v>
      </c>
      <c r="C11920" t="s">
        <v>14</v>
      </c>
      <c r="D11920">
        <v>24</v>
      </c>
      <c r="E11920" s="1">
        <v>40770.502083333333</v>
      </c>
      <c r="F11920">
        <v>0.85</v>
      </c>
      <c r="G11920">
        <v>12680</v>
      </c>
      <c r="H11920" t="s">
        <v>10</v>
      </c>
      <c r="I11920" t="str">
        <f>IF(AND(LEFT(OnlineRetail[[#This Row],[InvoiceNo]],1)&lt;&gt;"C",OnlineRetail[[#This Row],[CustomerID]]&lt;&gt;""),"Yes","No")</f>
        <v>Yes</v>
      </c>
      <c r="J11920" s="4">
        <f>EOMONTH(OnlineRetail[[#This Row],[InvoiceDate]],-1)+1</f>
        <v>40756</v>
      </c>
      <c r="K11920" s="6">
        <f>OnlineRetail[[#This Row],[Quantity]]*OnlineRetail[[#This Row],[UnitPrice]]</f>
        <v>20.399999999999999</v>
      </c>
      <c r="L11920" t="str">
        <f t="shared" si="186"/>
        <v>12680|Aug-2011</v>
      </c>
    </row>
    <row r="11921" spans="1:12">
      <c r="A11921">
        <v>552104</v>
      </c>
      <c r="B11921" t="s">
        <v>58</v>
      </c>
      <c r="C11921" t="s">
        <v>24</v>
      </c>
      <c r="D11921">
        <v>7</v>
      </c>
      <c r="E11921" s="1">
        <v>40770.515972222223</v>
      </c>
      <c r="F11921">
        <v>0.85</v>
      </c>
      <c r="G11921">
        <v>13347</v>
      </c>
      <c r="H11921" t="s">
        <v>10</v>
      </c>
      <c r="I11921" t="str">
        <f>IF(AND(LEFT(OnlineRetail[[#This Row],[InvoiceNo]],1)&lt;&gt;"C",OnlineRetail[[#This Row],[CustomerID]]&lt;&gt;""),"Yes","No")</f>
        <v>Yes</v>
      </c>
      <c r="J11921" s="4">
        <f>EOMONTH(OnlineRetail[[#This Row],[InvoiceDate]],-1)+1</f>
        <v>40756</v>
      </c>
      <c r="K11921" s="6">
        <f>OnlineRetail[[#This Row],[Quantity]]*OnlineRetail[[#This Row],[UnitPrice]]</f>
        <v>5.95</v>
      </c>
      <c r="L11921" t="str">
        <f t="shared" si="186"/>
        <v>13347|Aug-2011</v>
      </c>
    </row>
    <row r="11922" spans="1:12">
      <c r="A11922">
        <v>555783</v>
      </c>
      <c r="B11922" t="s">
        <v>232</v>
      </c>
      <c r="C11922" t="s">
        <v>16</v>
      </c>
      <c r="D11922">
        <v>21</v>
      </c>
      <c r="E11922" s="1">
        <v>40770.518055555563</v>
      </c>
      <c r="F11922">
        <v>2.5499999999999998</v>
      </c>
      <c r="G11922">
        <v>13367</v>
      </c>
      <c r="H11922" t="s">
        <v>10</v>
      </c>
      <c r="I11922" t="str">
        <f>IF(AND(LEFT(OnlineRetail[[#This Row],[InvoiceNo]],1)&lt;&gt;"C",OnlineRetail[[#This Row],[CustomerID]]&lt;&gt;""),"Yes","No")</f>
        <v>Yes</v>
      </c>
      <c r="J11922" s="4">
        <f>EOMONTH(OnlineRetail[[#This Row],[InvoiceDate]],-1)+1</f>
        <v>40756</v>
      </c>
      <c r="K11922" s="6">
        <f>OnlineRetail[[#This Row],[Quantity]]*OnlineRetail[[#This Row],[UnitPrice]]</f>
        <v>53.55</v>
      </c>
      <c r="L11922" t="str">
        <f t="shared" si="186"/>
        <v>13367|Aug-2011</v>
      </c>
    </row>
    <row r="11923" spans="1:12">
      <c r="A11923">
        <v>547918</v>
      </c>
      <c r="B11923" t="s">
        <v>258</v>
      </c>
      <c r="C11923" t="s">
        <v>9</v>
      </c>
      <c r="D11923">
        <v>4</v>
      </c>
      <c r="E11923" s="1">
        <v>40770.520833333343</v>
      </c>
      <c r="F11923">
        <v>2.5499999999999998</v>
      </c>
      <c r="G11923">
        <v>12635</v>
      </c>
      <c r="H11923" t="s">
        <v>10</v>
      </c>
      <c r="I11923" t="str">
        <f>IF(AND(LEFT(OnlineRetail[[#This Row],[InvoiceNo]],1)&lt;&gt;"C",OnlineRetail[[#This Row],[CustomerID]]&lt;&gt;""),"Yes","No")</f>
        <v>Yes</v>
      </c>
      <c r="J11923" s="4">
        <f>EOMONTH(OnlineRetail[[#This Row],[InvoiceDate]],-1)+1</f>
        <v>40756</v>
      </c>
      <c r="K11923" s="6">
        <f>OnlineRetail[[#This Row],[Quantity]]*OnlineRetail[[#This Row],[UnitPrice]]</f>
        <v>10.199999999999999</v>
      </c>
      <c r="L11923" t="str">
        <f t="shared" si="186"/>
        <v>12635|Aug-2011</v>
      </c>
    </row>
    <row r="11924" spans="1:12">
      <c r="A11924">
        <v>543466</v>
      </c>
      <c r="B11924" t="s">
        <v>212</v>
      </c>
      <c r="C11924" t="s">
        <v>21</v>
      </c>
      <c r="D11924">
        <v>18</v>
      </c>
      <c r="E11924" s="1">
        <v>40770.522222222222</v>
      </c>
      <c r="F11924">
        <v>1.65</v>
      </c>
      <c r="G11924">
        <v>13278</v>
      </c>
      <c r="H11924" t="s">
        <v>25</v>
      </c>
      <c r="I11924" t="str">
        <f>IF(AND(LEFT(OnlineRetail[[#This Row],[InvoiceNo]],1)&lt;&gt;"C",OnlineRetail[[#This Row],[CustomerID]]&lt;&gt;""),"Yes","No")</f>
        <v>Yes</v>
      </c>
      <c r="J11924" s="4">
        <f>EOMONTH(OnlineRetail[[#This Row],[InvoiceDate]],-1)+1</f>
        <v>40756</v>
      </c>
      <c r="K11924" s="6">
        <f>OnlineRetail[[#This Row],[Quantity]]*OnlineRetail[[#This Row],[UnitPrice]]</f>
        <v>29.7</v>
      </c>
      <c r="L11924" t="str">
        <f t="shared" si="186"/>
        <v>13278|Aug-2011</v>
      </c>
    </row>
    <row r="11925" spans="1:12">
      <c r="A11925">
        <v>555261</v>
      </c>
      <c r="B11925" t="s">
        <v>77</v>
      </c>
      <c r="C11925" t="s">
        <v>42</v>
      </c>
      <c r="D11925">
        <v>15</v>
      </c>
      <c r="E11925" s="1">
        <v>40770.524305555547</v>
      </c>
      <c r="F11925">
        <v>2.5499999999999998</v>
      </c>
      <c r="G11925">
        <v>14224</v>
      </c>
      <c r="H11925" t="s">
        <v>10</v>
      </c>
      <c r="I11925" t="str">
        <f>IF(AND(LEFT(OnlineRetail[[#This Row],[InvoiceNo]],1)&lt;&gt;"C",OnlineRetail[[#This Row],[CustomerID]]&lt;&gt;""),"Yes","No")</f>
        <v>Yes</v>
      </c>
      <c r="J11925" s="4">
        <f>EOMONTH(OnlineRetail[[#This Row],[InvoiceDate]],-1)+1</f>
        <v>40756</v>
      </c>
      <c r="K11925" s="6">
        <f>OnlineRetail[[#This Row],[Quantity]]*OnlineRetail[[#This Row],[UnitPrice]]</f>
        <v>38.25</v>
      </c>
      <c r="L11925" t="str">
        <f t="shared" si="186"/>
        <v>14224|Aug-2011</v>
      </c>
    </row>
    <row r="11926" spans="1:12">
      <c r="A11926">
        <v>537426</v>
      </c>
      <c r="B11926" t="s">
        <v>243</v>
      </c>
      <c r="C11926" t="s">
        <v>50</v>
      </c>
      <c r="D11926">
        <v>3</v>
      </c>
      <c r="E11926" s="1">
        <v>40770.529861111107</v>
      </c>
      <c r="F11926">
        <v>1.65</v>
      </c>
      <c r="G11926">
        <v>14267</v>
      </c>
      <c r="H11926" t="s">
        <v>10</v>
      </c>
      <c r="I11926" t="str">
        <f>IF(AND(LEFT(OnlineRetail[[#This Row],[InvoiceNo]],1)&lt;&gt;"C",OnlineRetail[[#This Row],[CustomerID]]&lt;&gt;""),"Yes","No")</f>
        <v>Yes</v>
      </c>
      <c r="J11926" s="4">
        <f>EOMONTH(OnlineRetail[[#This Row],[InvoiceDate]],-1)+1</f>
        <v>40756</v>
      </c>
      <c r="K11926" s="6">
        <f>OnlineRetail[[#This Row],[Quantity]]*OnlineRetail[[#This Row],[UnitPrice]]</f>
        <v>4.9499999999999993</v>
      </c>
      <c r="L11926" t="str">
        <f t="shared" si="186"/>
        <v>14267|Aug-2011</v>
      </c>
    </row>
    <row r="11927" spans="1:12">
      <c r="A11927">
        <v>543457</v>
      </c>
      <c r="B11927" t="s">
        <v>101</v>
      </c>
      <c r="C11927" t="s">
        <v>53</v>
      </c>
      <c r="D11927">
        <v>10</v>
      </c>
      <c r="E11927" s="1">
        <v>40770.54583333333</v>
      </c>
      <c r="F11927">
        <v>7.95</v>
      </c>
      <c r="G11927">
        <v>13741</v>
      </c>
      <c r="H11927" t="s">
        <v>10</v>
      </c>
      <c r="I11927" t="str">
        <f>IF(AND(LEFT(OnlineRetail[[#This Row],[InvoiceNo]],1)&lt;&gt;"C",OnlineRetail[[#This Row],[CustomerID]]&lt;&gt;""),"Yes","No")</f>
        <v>Yes</v>
      </c>
      <c r="J11927" s="4">
        <f>EOMONTH(OnlineRetail[[#This Row],[InvoiceDate]],-1)+1</f>
        <v>40756</v>
      </c>
      <c r="K11927" s="6">
        <f>OnlineRetail[[#This Row],[Quantity]]*OnlineRetail[[#This Row],[UnitPrice]]</f>
        <v>79.5</v>
      </c>
      <c r="L11927" t="str">
        <f t="shared" si="186"/>
        <v>13741|Aug-2011</v>
      </c>
    </row>
    <row r="11928" spans="1:12">
      <c r="A11928">
        <v>544112</v>
      </c>
      <c r="B11928" t="s">
        <v>228</v>
      </c>
      <c r="C11928" t="s">
        <v>50</v>
      </c>
      <c r="D11928">
        <v>3</v>
      </c>
      <c r="E11928" s="1">
        <v>40770.567361111112</v>
      </c>
      <c r="F11928">
        <v>3.39</v>
      </c>
      <c r="G11928">
        <v>13389</v>
      </c>
      <c r="H11928" t="s">
        <v>10</v>
      </c>
      <c r="I11928" t="str">
        <f>IF(AND(LEFT(OnlineRetail[[#This Row],[InvoiceNo]],1)&lt;&gt;"C",OnlineRetail[[#This Row],[CustomerID]]&lt;&gt;""),"Yes","No")</f>
        <v>Yes</v>
      </c>
      <c r="J11928" s="4">
        <f>EOMONTH(OnlineRetail[[#This Row],[InvoiceDate]],-1)+1</f>
        <v>40756</v>
      </c>
      <c r="K11928" s="6">
        <f>OnlineRetail[[#This Row],[Quantity]]*OnlineRetail[[#This Row],[UnitPrice]]</f>
        <v>10.17</v>
      </c>
      <c r="L11928" t="str">
        <f t="shared" si="186"/>
        <v>13389|Aug-2011</v>
      </c>
    </row>
    <row r="11929" spans="1:12">
      <c r="A11929">
        <v>538439</v>
      </c>
      <c r="B11929" t="s">
        <v>163</v>
      </c>
      <c r="C11929" t="s">
        <v>62</v>
      </c>
      <c r="D11929">
        <v>13</v>
      </c>
      <c r="E11929" s="1">
        <v>40770.574999999997</v>
      </c>
      <c r="F11929">
        <v>1.25</v>
      </c>
      <c r="G11929">
        <v>13675</v>
      </c>
      <c r="H11929" t="s">
        <v>10</v>
      </c>
      <c r="I11929" t="str">
        <f>IF(AND(LEFT(OnlineRetail[[#This Row],[InvoiceNo]],1)&lt;&gt;"C",OnlineRetail[[#This Row],[CustomerID]]&lt;&gt;""),"Yes","No")</f>
        <v>Yes</v>
      </c>
      <c r="J11929" s="4">
        <f>EOMONTH(OnlineRetail[[#This Row],[InvoiceDate]],-1)+1</f>
        <v>40756</v>
      </c>
      <c r="K11929" s="6">
        <f>OnlineRetail[[#This Row],[Quantity]]*OnlineRetail[[#This Row],[UnitPrice]]</f>
        <v>16.25</v>
      </c>
      <c r="L11929" t="str">
        <f t="shared" si="186"/>
        <v>13675|Aug-2011</v>
      </c>
    </row>
    <row r="11930" spans="1:12">
      <c r="A11930">
        <v>544196</v>
      </c>
      <c r="B11930" t="s">
        <v>213</v>
      </c>
      <c r="C11930" t="s">
        <v>12</v>
      </c>
      <c r="D11930">
        <v>13</v>
      </c>
      <c r="E11930" s="1">
        <v>40770.581250000003</v>
      </c>
      <c r="F11930">
        <v>4.25</v>
      </c>
      <c r="G11930">
        <v>12932</v>
      </c>
      <c r="H11930" t="s">
        <v>10</v>
      </c>
      <c r="I11930" t="str">
        <f>IF(AND(LEFT(OnlineRetail[[#This Row],[InvoiceNo]],1)&lt;&gt;"C",OnlineRetail[[#This Row],[CustomerID]]&lt;&gt;""),"Yes","No")</f>
        <v>Yes</v>
      </c>
      <c r="J11930" s="4">
        <f>EOMONTH(OnlineRetail[[#This Row],[InvoiceDate]],-1)+1</f>
        <v>40756</v>
      </c>
      <c r="K11930" s="6">
        <f>OnlineRetail[[#This Row],[Quantity]]*OnlineRetail[[#This Row],[UnitPrice]]</f>
        <v>55.25</v>
      </c>
      <c r="L11930" t="str">
        <f t="shared" si="186"/>
        <v>12932|Aug-2011</v>
      </c>
    </row>
    <row r="11931" spans="1:12">
      <c r="A11931">
        <v>549612</v>
      </c>
      <c r="B11931" t="s">
        <v>253</v>
      </c>
      <c r="C11931" t="s">
        <v>14</v>
      </c>
      <c r="D11931">
        <v>12</v>
      </c>
      <c r="E11931" s="1">
        <v>40770.586805555547</v>
      </c>
      <c r="F11931">
        <v>5.95</v>
      </c>
      <c r="G11931">
        <v>13012</v>
      </c>
      <c r="H11931" t="s">
        <v>10</v>
      </c>
      <c r="I11931" t="str">
        <f>IF(AND(LEFT(OnlineRetail[[#This Row],[InvoiceNo]],1)&lt;&gt;"C",OnlineRetail[[#This Row],[CustomerID]]&lt;&gt;""),"Yes","No")</f>
        <v>Yes</v>
      </c>
      <c r="J11931" s="4">
        <f>EOMONTH(OnlineRetail[[#This Row],[InvoiceDate]],-1)+1</f>
        <v>40756</v>
      </c>
      <c r="K11931" s="6">
        <f>OnlineRetail[[#This Row],[Quantity]]*OnlineRetail[[#This Row],[UnitPrice]]</f>
        <v>71.400000000000006</v>
      </c>
      <c r="L11931" t="str">
        <f t="shared" si="186"/>
        <v>13012|Aug-2011</v>
      </c>
    </row>
    <row r="11932" spans="1:12">
      <c r="A11932">
        <v>539763</v>
      </c>
      <c r="B11932" t="s">
        <v>91</v>
      </c>
      <c r="C11932" t="s">
        <v>62</v>
      </c>
      <c r="D11932">
        <v>22</v>
      </c>
      <c r="E11932" s="1">
        <v>40770.591666666667</v>
      </c>
      <c r="F11932">
        <v>4.25</v>
      </c>
      <c r="G11932">
        <v>12384</v>
      </c>
      <c r="H11932" t="s">
        <v>10</v>
      </c>
      <c r="I11932" t="str">
        <f>IF(AND(LEFT(OnlineRetail[[#This Row],[InvoiceNo]],1)&lt;&gt;"C",OnlineRetail[[#This Row],[CustomerID]]&lt;&gt;""),"Yes","No")</f>
        <v>Yes</v>
      </c>
      <c r="J11932" s="4">
        <f>EOMONTH(OnlineRetail[[#This Row],[InvoiceDate]],-1)+1</f>
        <v>40756</v>
      </c>
      <c r="K11932" s="6">
        <f>OnlineRetail[[#This Row],[Quantity]]*OnlineRetail[[#This Row],[UnitPrice]]</f>
        <v>93.5</v>
      </c>
      <c r="L11932" t="str">
        <f t="shared" si="186"/>
        <v>12384|Aug-2011</v>
      </c>
    </row>
    <row r="11933" spans="1:12">
      <c r="A11933">
        <v>552357</v>
      </c>
      <c r="B11933" t="s">
        <v>217</v>
      </c>
      <c r="C11933" t="s">
        <v>21</v>
      </c>
      <c r="D11933">
        <v>20</v>
      </c>
      <c r="E11933" s="1">
        <v>40770.59375</v>
      </c>
      <c r="F11933">
        <v>7.95</v>
      </c>
      <c r="G11933">
        <v>14074</v>
      </c>
      <c r="H11933" t="s">
        <v>10</v>
      </c>
      <c r="I11933" t="str">
        <f>IF(AND(LEFT(OnlineRetail[[#This Row],[InvoiceNo]],1)&lt;&gt;"C",OnlineRetail[[#This Row],[CustomerID]]&lt;&gt;""),"Yes","No")</f>
        <v>Yes</v>
      </c>
      <c r="J11933" s="4">
        <f>EOMONTH(OnlineRetail[[#This Row],[InvoiceDate]],-1)+1</f>
        <v>40756</v>
      </c>
      <c r="K11933" s="6">
        <f>OnlineRetail[[#This Row],[Quantity]]*OnlineRetail[[#This Row],[UnitPrice]]</f>
        <v>159</v>
      </c>
      <c r="L11933" t="str">
        <f t="shared" si="186"/>
        <v>14074|Aug-2011</v>
      </c>
    </row>
    <row r="11934" spans="1:12">
      <c r="A11934">
        <v>541079</v>
      </c>
      <c r="B11934" t="s">
        <v>155</v>
      </c>
      <c r="C11934" t="s">
        <v>40</v>
      </c>
      <c r="D11934">
        <v>4</v>
      </c>
      <c r="E11934" s="1">
        <v>40770.624305555553</v>
      </c>
      <c r="F11934">
        <v>4.95</v>
      </c>
      <c r="G11934">
        <v>12986</v>
      </c>
      <c r="H11934" t="s">
        <v>10</v>
      </c>
      <c r="I11934" t="str">
        <f>IF(AND(LEFT(OnlineRetail[[#This Row],[InvoiceNo]],1)&lt;&gt;"C",OnlineRetail[[#This Row],[CustomerID]]&lt;&gt;""),"Yes","No")</f>
        <v>Yes</v>
      </c>
      <c r="J11934" s="4">
        <f>EOMONTH(OnlineRetail[[#This Row],[InvoiceDate]],-1)+1</f>
        <v>40756</v>
      </c>
      <c r="K11934" s="6">
        <f>OnlineRetail[[#This Row],[Quantity]]*OnlineRetail[[#This Row],[UnitPrice]]</f>
        <v>19.8</v>
      </c>
      <c r="L11934" t="str">
        <f t="shared" si="186"/>
        <v>12986|Aug-2011</v>
      </c>
    </row>
    <row r="11935" spans="1:12">
      <c r="A11935">
        <v>540703</v>
      </c>
      <c r="B11935" t="s">
        <v>90</v>
      </c>
      <c r="C11935" t="s">
        <v>14</v>
      </c>
      <c r="D11935">
        <v>13</v>
      </c>
      <c r="E11935" s="1">
        <v>40770.628472222219</v>
      </c>
      <c r="F11935">
        <v>4.95</v>
      </c>
      <c r="G11935">
        <v>13022</v>
      </c>
      <c r="H11935" t="s">
        <v>10</v>
      </c>
      <c r="I11935" t="str">
        <f>IF(AND(LEFT(OnlineRetail[[#This Row],[InvoiceNo]],1)&lt;&gt;"C",OnlineRetail[[#This Row],[CustomerID]]&lt;&gt;""),"Yes","No")</f>
        <v>Yes</v>
      </c>
      <c r="J11935" s="4">
        <f>EOMONTH(OnlineRetail[[#This Row],[InvoiceDate]],-1)+1</f>
        <v>40756</v>
      </c>
      <c r="K11935" s="6">
        <f>OnlineRetail[[#This Row],[Quantity]]*OnlineRetail[[#This Row],[UnitPrice]]</f>
        <v>64.350000000000009</v>
      </c>
      <c r="L11935" t="str">
        <f t="shared" si="186"/>
        <v>13022|Aug-2011</v>
      </c>
    </row>
    <row r="11936" spans="1:12">
      <c r="A11936">
        <v>554190</v>
      </c>
      <c r="B11936" t="s">
        <v>179</v>
      </c>
      <c r="C11936" t="s">
        <v>53</v>
      </c>
      <c r="D11936">
        <v>22</v>
      </c>
      <c r="E11936" s="1">
        <v>40770.630555555559</v>
      </c>
      <c r="F11936">
        <v>1.65</v>
      </c>
      <c r="G11936">
        <v>14022</v>
      </c>
      <c r="H11936" t="s">
        <v>10</v>
      </c>
      <c r="I11936" t="str">
        <f>IF(AND(LEFT(OnlineRetail[[#This Row],[InvoiceNo]],1)&lt;&gt;"C",OnlineRetail[[#This Row],[CustomerID]]&lt;&gt;""),"Yes","No")</f>
        <v>Yes</v>
      </c>
      <c r="J11936" s="4">
        <f>EOMONTH(OnlineRetail[[#This Row],[InvoiceDate]],-1)+1</f>
        <v>40756</v>
      </c>
      <c r="K11936" s="6">
        <f>OnlineRetail[[#This Row],[Quantity]]*OnlineRetail[[#This Row],[UnitPrice]]</f>
        <v>36.299999999999997</v>
      </c>
      <c r="L11936" t="str">
        <f t="shared" si="186"/>
        <v>14022|Aug-2011</v>
      </c>
    </row>
    <row r="11937" spans="1:12">
      <c r="A11937">
        <v>550190</v>
      </c>
      <c r="B11937" t="s">
        <v>184</v>
      </c>
      <c r="C11937" t="s">
        <v>50</v>
      </c>
      <c r="D11937">
        <v>24</v>
      </c>
      <c r="E11937" s="1">
        <v>40770.634722222218</v>
      </c>
      <c r="F11937">
        <v>1.25</v>
      </c>
      <c r="G11937">
        <v>13359</v>
      </c>
      <c r="H11937" t="s">
        <v>10</v>
      </c>
      <c r="I11937" t="str">
        <f>IF(AND(LEFT(OnlineRetail[[#This Row],[InvoiceNo]],1)&lt;&gt;"C",OnlineRetail[[#This Row],[CustomerID]]&lt;&gt;""),"Yes","No")</f>
        <v>Yes</v>
      </c>
      <c r="J11937" s="4">
        <f>EOMONTH(OnlineRetail[[#This Row],[InvoiceDate]],-1)+1</f>
        <v>40756</v>
      </c>
      <c r="K11937" s="6">
        <f>OnlineRetail[[#This Row],[Quantity]]*OnlineRetail[[#This Row],[UnitPrice]]</f>
        <v>30</v>
      </c>
      <c r="L11937" t="str">
        <f t="shared" si="186"/>
        <v>13359|Aug-2011</v>
      </c>
    </row>
    <row r="11938" spans="1:12">
      <c r="A11938">
        <v>548416</v>
      </c>
      <c r="B11938" t="s">
        <v>116</v>
      </c>
      <c r="C11938" t="s">
        <v>14</v>
      </c>
      <c r="D11938">
        <v>4</v>
      </c>
      <c r="E11938" s="1">
        <v>40770.646527777782</v>
      </c>
      <c r="F11938">
        <v>2.1</v>
      </c>
      <c r="G11938">
        <v>12986</v>
      </c>
      <c r="H11938" t="s">
        <v>10</v>
      </c>
      <c r="I11938" t="str">
        <f>IF(AND(LEFT(OnlineRetail[[#This Row],[InvoiceNo]],1)&lt;&gt;"C",OnlineRetail[[#This Row],[CustomerID]]&lt;&gt;""),"Yes","No")</f>
        <v>Yes</v>
      </c>
      <c r="J11938" s="4">
        <f>EOMONTH(OnlineRetail[[#This Row],[InvoiceDate]],-1)+1</f>
        <v>40756</v>
      </c>
      <c r="K11938" s="6">
        <f>OnlineRetail[[#This Row],[Quantity]]*OnlineRetail[[#This Row],[UnitPrice]]</f>
        <v>8.4</v>
      </c>
      <c r="L11938" t="str">
        <f t="shared" si="186"/>
        <v>12986|Aug-2011</v>
      </c>
    </row>
    <row r="11939" spans="1:12">
      <c r="A11939">
        <v>537899</v>
      </c>
      <c r="B11939" t="s">
        <v>235</v>
      </c>
      <c r="C11939" t="s">
        <v>21</v>
      </c>
      <c r="D11939">
        <v>21</v>
      </c>
      <c r="E11939" s="1">
        <v>40770.661805555559</v>
      </c>
      <c r="F11939">
        <v>1.25</v>
      </c>
      <c r="G11939">
        <v>12515</v>
      </c>
      <c r="H11939" t="s">
        <v>31</v>
      </c>
      <c r="I11939" t="str">
        <f>IF(AND(LEFT(OnlineRetail[[#This Row],[InvoiceNo]],1)&lt;&gt;"C",OnlineRetail[[#This Row],[CustomerID]]&lt;&gt;""),"Yes","No")</f>
        <v>Yes</v>
      </c>
      <c r="J11939" s="4">
        <f>EOMONTH(OnlineRetail[[#This Row],[InvoiceDate]],-1)+1</f>
        <v>40756</v>
      </c>
      <c r="K11939" s="6">
        <f>OnlineRetail[[#This Row],[Quantity]]*OnlineRetail[[#This Row],[UnitPrice]]</f>
        <v>26.25</v>
      </c>
      <c r="L11939" t="str">
        <f t="shared" si="186"/>
        <v>12515|Aug-2011</v>
      </c>
    </row>
    <row r="11940" spans="1:12">
      <c r="A11940">
        <v>546405</v>
      </c>
      <c r="B11940" t="s">
        <v>234</v>
      </c>
      <c r="C11940" t="s">
        <v>21</v>
      </c>
      <c r="D11940">
        <v>3</v>
      </c>
      <c r="E11940" s="1">
        <v>40770.668055555558</v>
      </c>
      <c r="F11940">
        <v>3.39</v>
      </c>
      <c r="G11940">
        <v>13925</v>
      </c>
      <c r="H11940" t="s">
        <v>17</v>
      </c>
      <c r="I11940" t="str">
        <f>IF(AND(LEFT(OnlineRetail[[#This Row],[InvoiceNo]],1)&lt;&gt;"C",OnlineRetail[[#This Row],[CustomerID]]&lt;&gt;""),"Yes","No")</f>
        <v>Yes</v>
      </c>
      <c r="J11940" s="4">
        <f>EOMONTH(OnlineRetail[[#This Row],[InvoiceDate]],-1)+1</f>
        <v>40756</v>
      </c>
      <c r="K11940" s="6">
        <f>OnlineRetail[[#This Row],[Quantity]]*OnlineRetail[[#This Row],[UnitPrice]]</f>
        <v>10.17</v>
      </c>
      <c r="L11940" t="str">
        <f t="shared" si="186"/>
        <v>13925|Aug-2011</v>
      </c>
    </row>
    <row r="11941" spans="1:12">
      <c r="A11941">
        <v>545819</v>
      </c>
      <c r="B11941" t="s">
        <v>302</v>
      </c>
      <c r="C11941" t="s">
        <v>19</v>
      </c>
      <c r="D11941">
        <v>6</v>
      </c>
      <c r="E11941" s="1">
        <v>40770.676388888889</v>
      </c>
      <c r="F11941">
        <v>4.25</v>
      </c>
      <c r="G11941">
        <v>12788</v>
      </c>
      <c r="H11941" t="s">
        <v>10</v>
      </c>
      <c r="I11941" t="str">
        <f>IF(AND(LEFT(OnlineRetail[[#This Row],[InvoiceNo]],1)&lt;&gt;"C",OnlineRetail[[#This Row],[CustomerID]]&lt;&gt;""),"Yes","No")</f>
        <v>Yes</v>
      </c>
      <c r="J11941" s="4">
        <f>EOMONTH(OnlineRetail[[#This Row],[InvoiceDate]],-1)+1</f>
        <v>40756</v>
      </c>
      <c r="K11941" s="6">
        <f>OnlineRetail[[#This Row],[Quantity]]*OnlineRetail[[#This Row],[UnitPrice]]</f>
        <v>25.5</v>
      </c>
      <c r="L11941" t="str">
        <f t="shared" si="186"/>
        <v>12788|Aug-2011</v>
      </c>
    </row>
    <row r="11942" spans="1:12" hidden="1">
      <c r="A11942">
        <v>545130</v>
      </c>
      <c r="B11942" t="s">
        <v>34</v>
      </c>
      <c r="C11942" t="s">
        <v>72</v>
      </c>
      <c r="D11942">
        <v>7</v>
      </c>
      <c r="E11942" s="1">
        <v>40770.681944444441</v>
      </c>
      <c r="F11942">
        <v>7.95</v>
      </c>
      <c r="H11942" t="s">
        <v>10</v>
      </c>
      <c r="I11942" t="str">
        <f>IF(AND(LEFT(OnlineRetail[[#This Row],[InvoiceNo]],1)&lt;&gt;"C",OnlineRetail[[#This Row],[CustomerID]]&lt;&gt;""),"Yes","No")</f>
        <v>No</v>
      </c>
      <c r="J11942" s="4">
        <f>EOMONTH(OnlineRetail[[#This Row],[InvoiceDate]],-1)+1</f>
        <v>40756</v>
      </c>
      <c r="K11942" s="6">
        <f>OnlineRetail[[#This Row],[Quantity]]*OnlineRetail[[#This Row],[UnitPrice]]</f>
        <v>55.65</v>
      </c>
      <c r="L11942" t="str">
        <f t="shared" si="186"/>
        <v/>
      </c>
    </row>
    <row r="11943" spans="1:12">
      <c r="A11943">
        <v>537035</v>
      </c>
      <c r="B11943" t="s">
        <v>142</v>
      </c>
      <c r="C11943" t="s">
        <v>53</v>
      </c>
      <c r="D11943">
        <v>9</v>
      </c>
      <c r="E11943" s="1">
        <v>40770.683333333327</v>
      </c>
      <c r="F11943">
        <v>2.1</v>
      </c>
      <c r="G11943">
        <v>12588</v>
      </c>
      <c r="H11943" t="s">
        <v>10</v>
      </c>
      <c r="I11943" t="str">
        <f>IF(AND(LEFT(OnlineRetail[[#This Row],[InvoiceNo]],1)&lt;&gt;"C",OnlineRetail[[#This Row],[CustomerID]]&lt;&gt;""),"Yes","No")</f>
        <v>Yes</v>
      </c>
      <c r="J11943" s="4">
        <f>EOMONTH(OnlineRetail[[#This Row],[InvoiceDate]],-1)+1</f>
        <v>40756</v>
      </c>
      <c r="K11943" s="6">
        <f>OnlineRetail[[#This Row],[Quantity]]*OnlineRetail[[#This Row],[UnitPrice]]</f>
        <v>18.900000000000002</v>
      </c>
      <c r="L11943" t="str">
        <f t="shared" si="186"/>
        <v>12588|Aug-2011</v>
      </c>
    </row>
    <row r="11944" spans="1:12">
      <c r="A11944">
        <v>544565</v>
      </c>
      <c r="B11944" t="s">
        <v>124</v>
      </c>
      <c r="C11944" t="s">
        <v>62</v>
      </c>
      <c r="D11944">
        <v>16</v>
      </c>
      <c r="E11944" s="1">
        <v>40770.683333333327</v>
      </c>
      <c r="F11944">
        <v>3.39</v>
      </c>
      <c r="G11944">
        <v>12602</v>
      </c>
      <c r="H11944" t="s">
        <v>22</v>
      </c>
      <c r="I11944" t="str">
        <f>IF(AND(LEFT(OnlineRetail[[#This Row],[InvoiceNo]],1)&lt;&gt;"C",OnlineRetail[[#This Row],[CustomerID]]&lt;&gt;""),"Yes","No")</f>
        <v>Yes</v>
      </c>
      <c r="J11944" s="4">
        <f>EOMONTH(OnlineRetail[[#This Row],[InvoiceDate]],-1)+1</f>
        <v>40756</v>
      </c>
      <c r="K11944" s="6">
        <f>OnlineRetail[[#This Row],[Quantity]]*OnlineRetail[[#This Row],[UnitPrice]]</f>
        <v>54.24</v>
      </c>
      <c r="L11944" t="str">
        <f t="shared" si="186"/>
        <v>12602|Aug-2011</v>
      </c>
    </row>
    <row r="11945" spans="1:12">
      <c r="A11945">
        <v>545628</v>
      </c>
      <c r="B11945" t="s">
        <v>35</v>
      </c>
      <c r="C11945" t="s">
        <v>50</v>
      </c>
      <c r="D11945">
        <v>22</v>
      </c>
      <c r="E11945" s="1">
        <v>40770.684027777781</v>
      </c>
      <c r="F11945">
        <v>0.85</v>
      </c>
      <c r="G11945">
        <v>12385</v>
      </c>
      <c r="H11945" t="s">
        <v>10</v>
      </c>
      <c r="I11945" t="str">
        <f>IF(AND(LEFT(OnlineRetail[[#This Row],[InvoiceNo]],1)&lt;&gt;"C",OnlineRetail[[#This Row],[CustomerID]]&lt;&gt;""),"Yes","No")</f>
        <v>Yes</v>
      </c>
      <c r="J11945" s="4">
        <f>EOMONTH(OnlineRetail[[#This Row],[InvoiceDate]],-1)+1</f>
        <v>40756</v>
      </c>
      <c r="K11945" s="6">
        <f>OnlineRetail[[#This Row],[Quantity]]*OnlineRetail[[#This Row],[UnitPrice]]</f>
        <v>18.7</v>
      </c>
      <c r="L11945" t="str">
        <f t="shared" si="186"/>
        <v>12385|Aug-2011</v>
      </c>
    </row>
    <row r="11946" spans="1:12">
      <c r="A11946">
        <v>546904</v>
      </c>
      <c r="B11946" t="s">
        <v>34</v>
      </c>
      <c r="C11946" t="s">
        <v>46</v>
      </c>
      <c r="D11946">
        <v>13</v>
      </c>
      <c r="E11946" s="1">
        <v>40770.688194444447</v>
      </c>
      <c r="F11946">
        <v>3.39</v>
      </c>
      <c r="G11946">
        <v>13984</v>
      </c>
      <c r="H11946" t="s">
        <v>10</v>
      </c>
      <c r="I11946" t="str">
        <f>IF(AND(LEFT(OnlineRetail[[#This Row],[InvoiceNo]],1)&lt;&gt;"C",OnlineRetail[[#This Row],[CustomerID]]&lt;&gt;""),"Yes","No")</f>
        <v>Yes</v>
      </c>
      <c r="J11946" s="4">
        <f>EOMONTH(OnlineRetail[[#This Row],[InvoiceDate]],-1)+1</f>
        <v>40756</v>
      </c>
      <c r="K11946" s="6">
        <f>OnlineRetail[[#This Row],[Quantity]]*OnlineRetail[[#This Row],[UnitPrice]]</f>
        <v>44.07</v>
      </c>
      <c r="L11946" t="str">
        <f t="shared" si="186"/>
        <v>13984|Aug-2011</v>
      </c>
    </row>
    <row r="11947" spans="1:12">
      <c r="A11947">
        <v>544268</v>
      </c>
      <c r="B11947" t="s">
        <v>75</v>
      </c>
      <c r="C11947" t="s">
        <v>62</v>
      </c>
      <c r="D11947">
        <v>21</v>
      </c>
      <c r="E11947" s="1">
        <v>40770.694444444453</v>
      </c>
      <c r="F11947">
        <v>0.85</v>
      </c>
      <c r="G11947">
        <v>12428</v>
      </c>
      <c r="H11947" t="s">
        <v>10</v>
      </c>
      <c r="I11947" t="str">
        <f>IF(AND(LEFT(OnlineRetail[[#This Row],[InvoiceNo]],1)&lt;&gt;"C",OnlineRetail[[#This Row],[CustomerID]]&lt;&gt;""),"Yes","No")</f>
        <v>Yes</v>
      </c>
      <c r="J11947" s="4">
        <f>EOMONTH(OnlineRetail[[#This Row],[InvoiceDate]],-1)+1</f>
        <v>40756</v>
      </c>
      <c r="K11947" s="6">
        <f>OnlineRetail[[#This Row],[Quantity]]*OnlineRetail[[#This Row],[UnitPrice]]</f>
        <v>17.849999999999998</v>
      </c>
      <c r="L11947" t="str">
        <f t="shared" si="186"/>
        <v>12428|Aug-2011</v>
      </c>
    </row>
    <row r="11948" spans="1:12">
      <c r="A11948">
        <v>546319</v>
      </c>
      <c r="B11948" t="s">
        <v>249</v>
      </c>
      <c r="C11948" t="s">
        <v>53</v>
      </c>
      <c r="D11948">
        <v>21</v>
      </c>
      <c r="E11948" s="1">
        <v>40770.697222222218</v>
      </c>
      <c r="F11948">
        <v>9.9499999999999993</v>
      </c>
      <c r="G11948">
        <v>13870</v>
      </c>
      <c r="H11948" t="s">
        <v>10</v>
      </c>
      <c r="I11948" t="str">
        <f>IF(AND(LEFT(OnlineRetail[[#This Row],[InvoiceNo]],1)&lt;&gt;"C",OnlineRetail[[#This Row],[CustomerID]]&lt;&gt;""),"Yes","No")</f>
        <v>Yes</v>
      </c>
      <c r="J11948" s="4">
        <f>EOMONTH(OnlineRetail[[#This Row],[InvoiceDate]],-1)+1</f>
        <v>40756</v>
      </c>
      <c r="K11948" s="6">
        <f>OnlineRetail[[#This Row],[Quantity]]*OnlineRetail[[#This Row],[UnitPrice]]</f>
        <v>208.95</v>
      </c>
      <c r="L11948" t="str">
        <f t="shared" si="186"/>
        <v>13870|Aug-2011</v>
      </c>
    </row>
    <row r="11949" spans="1:12">
      <c r="A11949">
        <v>548800</v>
      </c>
      <c r="B11949" t="s">
        <v>85</v>
      </c>
      <c r="C11949" t="s">
        <v>40</v>
      </c>
      <c r="D11949">
        <v>7</v>
      </c>
      <c r="E11949" s="1">
        <v>40770.697916666657</v>
      </c>
      <c r="F11949">
        <v>2.1</v>
      </c>
      <c r="G11949">
        <v>13354</v>
      </c>
      <c r="H11949" t="s">
        <v>10</v>
      </c>
      <c r="I11949" t="str">
        <f>IF(AND(LEFT(OnlineRetail[[#This Row],[InvoiceNo]],1)&lt;&gt;"C",OnlineRetail[[#This Row],[CustomerID]]&lt;&gt;""),"Yes","No")</f>
        <v>Yes</v>
      </c>
      <c r="J11949" s="4">
        <f>EOMONTH(OnlineRetail[[#This Row],[InvoiceDate]],-1)+1</f>
        <v>40756</v>
      </c>
      <c r="K11949" s="6">
        <f>OnlineRetail[[#This Row],[Quantity]]*OnlineRetail[[#This Row],[UnitPrice]]</f>
        <v>14.700000000000001</v>
      </c>
      <c r="L11949" t="str">
        <f t="shared" si="186"/>
        <v>13354|Aug-2011</v>
      </c>
    </row>
    <row r="11950" spans="1:12">
      <c r="A11950">
        <v>538511</v>
      </c>
      <c r="B11950" t="s">
        <v>35</v>
      </c>
      <c r="C11950" t="s">
        <v>14</v>
      </c>
      <c r="D11950">
        <v>24</v>
      </c>
      <c r="E11950" s="1">
        <v>40770.705555555563</v>
      </c>
      <c r="F11950">
        <v>1.25</v>
      </c>
      <c r="G11950">
        <v>14285</v>
      </c>
      <c r="H11950" t="s">
        <v>36</v>
      </c>
      <c r="I11950" t="str">
        <f>IF(AND(LEFT(OnlineRetail[[#This Row],[InvoiceNo]],1)&lt;&gt;"C",OnlineRetail[[#This Row],[CustomerID]]&lt;&gt;""),"Yes","No")</f>
        <v>Yes</v>
      </c>
      <c r="J11950" s="4">
        <f>EOMONTH(OnlineRetail[[#This Row],[InvoiceDate]],-1)+1</f>
        <v>40756</v>
      </c>
      <c r="K11950" s="6">
        <f>OnlineRetail[[#This Row],[Quantity]]*OnlineRetail[[#This Row],[UnitPrice]]</f>
        <v>30</v>
      </c>
      <c r="L11950" t="str">
        <f t="shared" si="186"/>
        <v>14285|Aug-2011</v>
      </c>
    </row>
    <row r="11951" spans="1:12">
      <c r="A11951">
        <v>537543</v>
      </c>
      <c r="B11951" t="s">
        <v>59</v>
      </c>
      <c r="C11951" t="s">
        <v>72</v>
      </c>
      <c r="D11951">
        <v>3</v>
      </c>
      <c r="E11951" s="1">
        <v>40770.720138888893</v>
      </c>
      <c r="F11951">
        <v>3.39</v>
      </c>
      <c r="G11951">
        <v>13867</v>
      </c>
      <c r="H11951" t="s">
        <v>10</v>
      </c>
      <c r="I11951" t="str">
        <f>IF(AND(LEFT(OnlineRetail[[#This Row],[InvoiceNo]],1)&lt;&gt;"C",OnlineRetail[[#This Row],[CustomerID]]&lt;&gt;""),"Yes","No")</f>
        <v>Yes</v>
      </c>
      <c r="J11951" s="4">
        <f>EOMONTH(OnlineRetail[[#This Row],[InvoiceDate]],-1)+1</f>
        <v>40756</v>
      </c>
      <c r="K11951" s="6">
        <f>OnlineRetail[[#This Row],[Quantity]]*OnlineRetail[[#This Row],[UnitPrice]]</f>
        <v>10.17</v>
      </c>
      <c r="L11951" t="str">
        <f t="shared" si="186"/>
        <v>13867|Aug-2011</v>
      </c>
    </row>
    <row r="11952" spans="1:12" hidden="1">
      <c r="A11952" t="s">
        <v>395</v>
      </c>
      <c r="B11952" t="s">
        <v>47</v>
      </c>
      <c r="C11952" t="s">
        <v>21</v>
      </c>
      <c r="D11952">
        <v>4</v>
      </c>
      <c r="E11952" s="1">
        <v>40770.734027777777</v>
      </c>
      <c r="F11952">
        <v>1.25</v>
      </c>
      <c r="G11952">
        <v>12420</v>
      </c>
      <c r="H11952" t="s">
        <v>17</v>
      </c>
      <c r="I11952" t="str">
        <f>IF(AND(LEFT(OnlineRetail[[#This Row],[InvoiceNo]],1)&lt;&gt;"C",OnlineRetail[[#This Row],[CustomerID]]&lt;&gt;""),"Yes","No")</f>
        <v>No</v>
      </c>
      <c r="J11952" s="4">
        <f>EOMONTH(OnlineRetail[[#This Row],[InvoiceDate]],-1)+1</f>
        <v>40756</v>
      </c>
      <c r="K11952" s="6">
        <f>OnlineRetail[[#This Row],[Quantity]]*OnlineRetail[[#This Row],[UnitPrice]]</f>
        <v>5</v>
      </c>
      <c r="L11952" t="str">
        <f t="shared" si="186"/>
        <v/>
      </c>
    </row>
    <row r="11953" spans="1:12">
      <c r="A11953">
        <v>541498</v>
      </c>
      <c r="B11953" t="s">
        <v>273</v>
      </c>
      <c r="C11953" t="s">
        <v>39</v>
      </c>
      <c r="D11953">
        <v>21</v>
      </c>
      <c r="E11953" s="1">
        <v>40770.739583333343</v>
      </c>
      <c r="F11953">
        <v>4.95</v>
      </c>
      <c r="G11953">
        <v>13619</v>
      </c>
      <c r="H11953" t="s">
        <v>10</v>
      </c>
      <c r="I11953" t="str">
        <f>IF(AND(LEFT(OnlineRetail[[#This Row],[InvoiceNo]],1)&lt;&gt;"C",OnlineRetail[[#This Row],[CustomerID]]&lt;&gt;""),"Yes","No")</f>
        <v>Yes</v>
      </c>
      <c r="J11953" s="4">
        <f>EOMONTH(OnlineRetail[[#This Row],[InvoiceDate]],-1)+1</f>
        <v>40756</v>
      </c>
      <c r="K11953" s="6">
        <f>OnlineRetail[[#This Row],[Quantity]]*OnlineRetail[[#This Row],[UnitPrice]]</f>
        <v>103.95</v>
      </c>
      <c r="L11953" t="str">
        <f t="shared" si="186"/>
        <v>13619|Aug-2011</v>
      </c>
    </row>
    <row r="11954" spans="1:12">
      <c r="A11954">
        <v>556163</v>
      </c>
      <c r="B11954" t="s">
        <v>193</v>
      </c>
      <c r="C11954" t="s">
        <v>46</v>
      </c>
      <c r="D11954">
        <v>9</v>
      </c>
      <c r="E11954" s="1">
        <v>40770.749305555553</v>
      </c>
      <c r="F11954">
        <v>3.39</v>
      </c>
      <c r="G11954">
        <v>13892</v>
      </c>
      <c r="H11954" t="s">
        <v>36</v>
      </c>
      <c r="I11954" t="str">
        <f>IF(AND(LEFT(OnlineRetail[[#This Row],[InvoiceNo]],1)&lt;&gt;"C",OnlineRetail[[#This Row],[CustomerID]]&lt;&gt;""),"Yes","No")</f>
        <v>Yes</v>
      </c>
      <c r="J11954" s="4">
        <f>EOMONTH(OnlineRetail[[#This Row],[InvoiceDate]],-1)+1</f>
        <v>40756</v>
      </c>
      <c r="K11954" s="6">
        <f>OnlineRetail[[#This Row],[Quantity]]*OnlineRetail[[#This Row],[UnitPrice]]</f>
        <v>30.51</v>
      </c>
      <c r="L11954" t="str">
        <f t="shared" si="186"/>
        <v>13892|Aug-2011</v>
      </c>
    </row>
    <row r="11955" spans="1:12">
      <c r="A11955">
        <v>552029</v>
      </c>
      <c r="B11955" t="s">
        <v>163</v>
      </c>
      <c r="C11955" t="s">
        <v>40</v>
      </c>
      <c r="D11955">
        <v>7</v>
      </c>
      <c r="E11955" s="1">
        <v>40770.775000000001</v>
      </c>
      <c r="F11955">
        <v>2.1</v>
      </c>
      <c r="G11955">
        <v>12893</v>
      </c>
      <c r="H11955" t="s">
        <v>10</v>
      </c>
      <c r="I11955" t="str">
        <f>IF(AND(LEFT(OnlineRetail[[#This Row],[InvoiceNo]],1)&lt;&gt;"C",OnlineRetail[[#This Row],[CustomerID]]&lt;&gt;""),"Yes","No")</f>
        <v>Yes</v>
      </c>
      <c r="J11955" s="4">
        <f>EOMONTH(OnlineRetail[[#This Row],[InvoiceDate]],-1)+1</f>
        <v>40756</v>
      </c>
      <c r="K11955" s="6">
        <f>OnlineRetail[[#This Row],[Quantity]]*OnlineRetail[[#This Row],[UnitPrice]]</f>
        <v>14.700000000000001</v>
      </c>
      <c r="L11955" t="str">
        <f t="shared" si="186"/>
        <v>12893|Aug-2011</v>
      </c>
    </row>
    <row r="11956" spans="1:12">
      <c r="A11956">
        <v>546474</v>
      </c>
      <c r="B11956" t="s">
        <v>135</v>
      </c>
      <c r="C11956" t="s">
        <v>40</v>
      </c>
      <c r="D11956">
        <v>15</v>
      </c>
      <c r="E11956" s="1">
        <v>40770.779861111107</v>
      </c>
      <c r="F11956">
        <v>0.85</v>
      </c>
      <c r="G11956">
        <v>14102</v>
      </c>
      <c r="H11956" t="s">
        <v>17</v>
      </c>
      <c r="I11956" t="str">
        <f>IF(AND(LEFT(OnlineRetail[[#This Row],[InvoiceNo]],1)&lt;&gt;"C",OnlineRetail[[#This Row],[CustomerID]]&lt;&gt;""),"Yes","No")</f>
        <v>Yes</v>
      </c>
      <c r="J11956" s="4">
        <f>EOMONTH(OnlineRetail[[#This Row],[InvoiceDate]],-1)+1</f>
        <v>40756</v>
      </c>
      <c r="K11956" s="6">
        <f>OnlineRetail[[#This Row],[Quantity]]*OnlineRetail[[#This Row],[UnitPrice]]</f>
        <v>12.75</v>
      </c>
      <c r="L11956" t="str">
        <f t="shared" si="186"/>
        <v>14102|Aug-2011</v>
      </c>
    </row>
    <row r="11957" spans="1:12">
      <c r="A11957">
        <v>544773</v>
      </c>
      <c r="B11957" t="s">
        <v>198</v>
      </c>
      <c r="C11957" t="s">
        <v>33</v>
      </c>
      <c r="D11957">
        <v>4</v>
      </c>
      <c r="E11957" s="1">
        <v>40770.790972222218</v>
      </c>
      <c r="F11957">
        <v>5.95</v>
      </c>
      <c r="G11957">
        <v>12500</v>
      </c>
      <c r="H11957" t="s">
        <v>70</v>
      </c>
      <c r="I11957" t="str">
        <f>IF(AND(LEFT(OnlineRetail[[#This Row],[InvoiceNo]],1)&lt;&gt;"C",OnlineRetail[[#This Row],[CustomerID]]&lt;&gt;""),"Yes","No")</f>
        <v>Yes</v>
      </c>
      <c r="J11957" s="4">
        <f>EOMONTH(OnlineRetail[[#This Row],[InvoiceDate]],-1)+1</f>
        <v>40756</v>
      </c>
      <c r="K11957" s="6">
        <f>OnlineRetail[[#This Row],[Quantity]]*OnlineRetail[[#This Row],[UnitPrice]]</f>
        <v>23.8</v>
      </c>
      <c r="L11957" t="str">
        <f t="shared" si="186"/>
        <v>12500|Aug-2011</v>
      </c>
    </row>
    <row r="11958" spans="1:12">
      <c r="A11958">
        <v>551768</v>
      </c>
      <c r="B11958" t="s">
        <v>148</v>
      </c>
      <c r="C11958" t="s">
        <v>46</v>
      </c>
      <c r="D11958">
        <v>16</v>
      </c>
      <c r="E11958" s="1">
        <v>40770.79583333333</v>
      </c>
      <c r="F11958">
        <v>7.95</v>
      </c>
      <c r="G11958">
        <v>12689</v>
      </c>
      <c r="H11958" t="s">
        <v>10</v>
      </c>
      <c r="I11958" t="str">
        <f>IF(AND(LEFT(OnlineRetail[[#This Row],[InvoiceNo]],1)&lt;&gt;"C",OnlineRetail[[#This Row],[CustomerID]]&lt;&gt;""),"Yes","No")</f>
        <v>Yes</v>
      </c>
      <c r="J11958" s="4">
        <f>EOMONTH(OnlineRetail[[#This Row],[InvoiceDate]],-1)+1</f>
        <v>40756</v>
      </c>
      <c r="K11958" s="6">
        <f>OnlineRetail[[#This Row],[Quantity]]*OnlineRetail[[#This Row],[UnitPrice]]</f>
        <v>127.2</v>
      </c>
      <c r="L11958" t="str">
        <f t="shared" si="186"/>
        <v>12689|Aug-2011</v>
      </c>
    </row>
    <row r="11959" spans="1:12">
      <c r="A11959">
        <v>548490</v>
      </c>
      <c r="B11959" t="s">
        <v>265</v>
      </c>
      <c r="C11959" t="s">
        <v>12</v>
      </c>
      <c r="D11959">
        <v>2</v>
      </c>
      <c r="E11959" s="1">
        <v>40770.806944444441</v>
      </c>
      <c r="F11959">
        <v>3.39</v>
      </c>
      <c r="G11959">
        <v>14250</v>
      </c>
      <c r="H11959" t="s">
        <v>10</v>
      </c>
      <c r="I11959" t="str">
        <f>IF(AND(LEFT(OnlineRetail[[#This Row],[InvoiceNo]],1)&lt;&gt;"C",OnlineRetail[[#This Row],[CustomerID]]&lt;&gt;""),"Yes","No")</f>
        <v>Yes</v>
      </c>
      <c r="J11959" s="4">
        <f>EOMONTH(OnlineRetail[[#This Row],[InvoiceDate]],-1)+1</f>
        <v>40756</v>
      </c>
      <c r="K11959" s="6">
        <f>OnlineRetail[[#This Row],[Quantity]]*OnlineRetail[[#This Row],[UnitPrice]]</f>
        <v>6.78</v>
      </c>
      <c r="L11959" t="str">
        <f t="shared" si="186"/>
        <v>14250|Aug-2011</v>
      </c>
    </row>
    <row r="11960" spans="1:12">
      <c r="A11960">
        <v>547293</v>
      </c>
      <c r="B11960" t="s">
        <v>247</v>
      </c>
      <c r="C11960" t="s">
        <v>46</v>
      </c>
      <c r="D11960">
        <v>3</v>
      </c>
      <c r="E11960" s="1">
        <v>40770.81527777778</v>
      </c>
      <c r="F11960">
        <v>5.95</v>
      </c>
      <c r="G11960">
        <v>13619</v>
      </c>
      <c r="H11960" t="s">
        <v>10</v>
      </c>
      <c r="I11960" t="str">
        <f>IF(AND(LEFT(OnlineRetail[[#This Row],[InvoiceNo]],1)&lt;&gt;"C",OnlineRetail[[#This Row],[CustomerID]]&lt;&gt;""),"Yes","No")</f>
        <v>Yes</v>
      </c>
      <c r="J11960" s="4">
        <f>EOMONTH(OnlineRetail[[#This Row],[InvoiceDate]],-1)+1</f>
        <v>40756</v>
      </c>
      <c r="K11960" s="6">
        <f>OnlineRetail[[#This Row],[Quantity]]*OnlineRetail[[#This Row],[UnitPrice]]</f>
        <v>17.850000000000001</v>
      </c>
      <c r="L11960" t="str">
        <f t="shared" si="186"/>
        <v>13619|Aug-2011</v>
      </c>
    </row>
    <row r="11961" spans="1:12">
      <c r="A11961">
        <v>541351</v>
      </c>
      <c r="B11961" t="s">
        <v>296</v>
      </c>
      <c r="C11961" t="s">
        <v>19</v>
      </c>
      <c r="D11961">
        <v>2</v>
      </c>
      <c r="E11961" s="1">
        <v>40770.818749999999</v>
      </c>
      <c r="F11961">
        <v>3.39</v>
      </c>
      <c r="G11961">
        <v>12914</v>
      </c>
      <c r="H11961" t="s">
        <v>10</v>
      </c>
      <c r="I11961" t="str">
        <f>IF(AND(LEFT(OnlineRetail[[#This Row],[InvoiceNo]],1)&lt;&gt;"C",OnlineRetail[[#This Row],[CustomerID]]&lt;&gt;""),"Yes","No")</f>
        <v>Yes</v>
      </c>
      <c r="J11961" s="4">
        <f>EOMONTH(OnlineRetail[[#This Row],[InvoiceDate]],-1)+1</f>
        <v>40756</v>
      </c>
      <c r="K11961" s="6">
        <f>OnlineRetail[[#This Row],[Quantity]]*OnlineRetail[[#This Row],[UnitPrice]]</f>
        <v>6.78</v>
      </c>
      <c r="L11961" t="str">
        <f t="shared" si="186"/>
        <v>12914|Aug-2011</v>
      </c>
    </row>
    <row r="11962" spans="1:12">
      <c r="A11962">
        <v>539489</v>
      </c>
      <c r="B11962" t="s">
        <v>202</v>
      </c>
      <c r="C11962" t="s">
        <v>19</v>
      </c>
      <c r="D11962">
        <v>15</v>
      </c>
      <c r="E11962" s="1">
        <v>40770.821527777778</v>
      </c>
      <c r="F11962">
        <v>2.1</v>
      </c>
      <c r="G11962">
        <v>13760</v>
      </c>
      <c r="H11962" t="s">
        <v>10</v>
      </c>
      <c r="I11962" t="str">
        <f>IF(AND(LEFT(OnlineRetail[[#This Row],[InvoiceNo]],1)&lt;&gt;"C",OnlineRetail[[#This Row],[CustomerID]]&lt;&gt;""),"Yes","No")</f>
        <v>Yes</v>
      </c>
      <c r="J11962" s="4">
        <f>EOMONTH(OnlineRetail[[#This Row],[InvoiceDate]],-1)+1</f>
        <v>40756</v>
      </c>
      <c r="K11962" s="6">
        <f>OnlineRetail[[#This Row],[Quantity]]*OnlineRetail[[#This Row],[UnitPrice]]</f>
        <v>31.5</v>
      </c>
      <c r="L11962" t="str">
        <f t="shared" si="186"/>
        <v>13760|Aug-2011</v>
      </c>
    </row>
    <row r="11963" spans="1:12">
      <c r="A11963">
        <v>541288</v>
      </c>
      <c r="B11963" t="s">
        <v>246</v>
      </c>
      <c r="C11963" t="s">
        <v>9</v>
      </c>
      <c r="D11963">
        <v>21</v>
      </c>
      <c r="E11963" s="1">
        <v>40770.821527777778</v>
      </c>
      <c r="F11963">
        <v>5.95</v>
      </c>
      <c r="G11963">
        <v>14015</v>
      </c>
      <c r="H11963" t="s">
        <v>10</v>
      </c>
      <c r="I11963" t="str">
        <f>IF(AND(LEFT(OnlineRetail[[#This Row],[InvoiceNo]],1)&lt;&gt;"C",OnlineRetail[[#This Row],[CustomerID]]&lt;&gt;""),"Yes","No")</f>
        <v>Yes</v>
      </c>
      <c r="J11963" s="4">
        <f>EOMONTH(OnlineRetail[[#This Row],[InvoiceDate]],-1)+1</f>
        <v>40756</v>
      </c>
      <c r="K11963" s="6">
        <f>OnlineRetail[[#This Row],[Quantity]]*OnlineRetail[[#This Row],[UnitPrice]]</f>
        <v>124.95</v>
      </c>
      <c r="L11963" t="str">
        <f t="shared" si="186"/>
        <v>14015|Aug-2011</v>
      </c>
    </row>
    <row r="11964" spans="1:12">
      <c r="A11964">
        <v>540565</v>
      </c>
      <c r="B11964" t="s">
        <v>23</v>
      </c>
      <c r="C11964" t="s">
        <v>40</v>
      </c>
      <c r="D11964">
        <v>8</v>
      </c>
      <c r="E11964" s="1">
        <v>40770.824305555558</v>
      </c>
      <c r="F11964">
        <v>3.39</v>
      </c>
      <c r="G11964">
        <v>12560</v>
      </c>
      <c r="H11964" t="s">
        <v>10</v>
      </c>
      <c r="I11964" t="str">
        <f>IF(AND(LEFT(OnlineRetail[[#This Row],[InvoiceNo]],1)&lt;&gt;"C",OnlineRetail[[#This Row],[CustomerID]]&lt;&gt;""),"Yes","No")</f>
        <v>Yes</v>
      </c>
      <c r="J11964" s="4">
        <f>EOMONTH(OnlineRetail[[#This Row],[InvoiceDate]],-1)+1</f>
        <v>40756</v>
      </c>
      <c r="K11964" s="6">
        <f>OnlineRetail[[#This Row],[Quantity]]*OnlineRetail[[#This Row],[UnitPrice]]</f>
        <v>27.12</v>
      </c>
      <c r="L11964" t="str">
        <f t="shared" si="186"/>
        <v>12560|Aug-2011</v>
      </c>
    </row>
    <row r="11965" spans="1:12">
      <c r="A11965">
        <v>537394</v>
      </c>
      <c r="B11965" t="s">
        <v>136</v>
      </c>
      <c r="C11965" t="s">
        <v>83</v>
      </c>
      <c r="D11965">
        <v>23</v>
      </c>
      <c r="E11965" s="1">
        <v>40770.825694444437</v>
      </c>
      <c r="F11965">
        <v>1.25</v>
      </c>
      <c r="G11965">
        <v>12495</v>
      </c>
      <c r="H11965" t="s">
        <v>10</v>
      </c>
      <c r="I11965" t="str">
        <f>IF(AND(LEFT(OnlineRetail[[#This Row],[InvoiceNo]],1)&lt;&gt;"C",OnlineRetail[[#This Row],[CustomerID]]&lt;&gt;""),"Yes","No")</f>
        <v>Yes</v>
      </c>
      <c r="J11965" s="4">
        <f>EOMONTH(OnlineRetail[[#This Row],[InvoiceDate]],-1)+1</f>
        <v>40756</v>
      </c>
      <c r="K11965" s="6">
        <f>OnlineRetail[[#This Row],[Quantity]]*OnlineRetail[[#This Row],[UnitPrice]]</f>
        <v>28.75</v>
      </c>
      <c r="L11965" t="str">
        <f t="shared" si="186"/>
        <v>12495|Aug-2011</v>
      </c>
    </row>
    <row r="11966" spans="1:12">
      <c r="A11966">
        <v>547247</v>
      </c>
      <c r="B11966" t="s">
        <v>147</v>
      </c>
      <c r="C11966" t="s">
        <v>42</v>
      </c>
      <c r="D11966">
        <v>24</v>
      </c>
      <c r="E11966" s="1">
        <v>40771.336111111108</v>
      </c>
      <c r="F11966">
        <v>2.5499999999999998</v>
      </c>
      <c r="G11966">
        <v>14206</v>
      </c>
      <c r="H11966" t="s">
        <v>70</v>
      </c>
      <c r="I11966" t="str">
        <f>IF(AND(LEFT(OnlineRetail[[#This Row],[InvoiceNo]],1)&lt;&gt;"C",OnlineRetail[[#This Row],[CustomerID]]&lt;&gt;""),"Yes","No")</f>
        <v>Yes</v>
      </c>
      <c r="J11966" s="4">
        <f>EOMONTH(OnlineRetail[[#This Row],[InvoiceDate]],-1)+1</f>
        <v>40756</v>
      </c>
      <c r="K11966" s="6">
        <f>OnlineRetail[[#This Row],[Quantity]]*OnlineRetail[[#This Row],[UnitPrice]]</f>
        <v>61.199999999999996</v>
      </c>
      <c r="L11966" t="str">
        <f t="shared" si="186"/>
        <v>14206|Aug-2011</v>
      </c>
    </row>
    <row r="11967" spans="1:12">
      <c r="A11967">
        <v>541965</v>
      </c>
      <c r="B11967" t="s">
        <v>177</v>
      </c>
      <c r="C11967" t="s">
        <v>9</v>
      </c>
      <c r="D11967">
        <v>12</v>
      </c>
      <c r="E11967" s="1">
        <v>40771.336111111108</v>
      </c>
      <c r="F11967">
        <v>1.65</v>
      </c>
      <c r="G11967">
        <v>12424</v>
      </c>
      <c r="H11967" t="s">
        <v>121</v>
      </c>
      <c r="I11967" t="str">
        <f>IF(AND(LEFT(OnlineRetail[[#This Row],[InvoiceNo]],1)&lt;&gt;"C",OnlineRetail[[#This Row],[CustomerID]]&lt;&gt;""),"Yes","No")</f>
        <v>Yes</v>
      </c>
      <c r="J11967" s="4">
        <f>EOMONTH(OnlineRetail[[#This Row],[InvoiceDate]],-1)+1</f>
        <v>40756</v>
      </c>
      <c r="K11967" s="6">
        <f>OnlineRetail[[#This Row],[Quantity]]*OnlineRetail[[#This Row],[UnitPrice]]</f>
        <v>19.799999999999997</v>
      </c>
      <c r="L11967" t="str">
        <f t="shared" si="186"/>
        <v>12424|Aug-2011</v>
      </c>
    </row>
    <row r="11968" spans="1:12">
      <c r="A11968">
        <v>552529</v>
      </c>
      <c r="B11968" t="s">
        <v>285</v>
      </c>
      <c r="C11968" t="s">
        <v>19</v>
      </c>
      <c r="D11968">
        <v>10</v>
      </c>
      <c r="E11968" s="1">
        <v>40771.336111111108</v>
      </c>
      <c r="F11968">
        <v>1.65</v>
      </c>
      <c r="G11968">
        <v>13374</v>
      </c>
      <c r="H11968" t="s">
        <v>25</v>
      </c>
      <c r="I11968" t="str">
        <f>IF(AND(LEFT(OnlineRetail[[#This Row],[InvoiceNo]],1)&lt;&gt;"C",OnlineRetail[[#This Row],[CustomerID]]&lt;&gt;""),"Yes","No")</f>
        <v>Yes</v>
      </c>
      <c r="J11968" s="4">
        <f>EOMONTH(OnlineRetail[[#This Row],[InvoiceDate]],-1)+1</f>
        <v>40756</v>
      </c>
      <c r="K11968" s="6">
        <f>OnlineRetail[[#This Row],[Quantity]]*OnlineRetail[[#This Row],[UnitPrice]]</f>
        <v>16.5</v>
      </c>
      <c r="L11968" t="str">
        <f t="shared" si="186"/>
        <v>13374|Aug-2011</v>
      </c>
    </row>
    <row r="11969" spans="1:12">
      <c r="A11969">
        <v>555605</v>
      </c>
      <c r="B11969" t="s">
        <v>265</v>
      </c>
      <c r="C11969" t="s">
        <v>24</v>
      </c>
      <c r="D11969">
        <v>4</v>
      </c>
      <c r="E11969" s="1">
        <v>40771.339583333327</v>
      </c>
      <c r="F11969">
        <v>4.25</v>
      </c>
      <c r="G11969">
        <v>13506</v>
      </c>
      <c r="H11969" t="s">
        <v>10</v>
      </c>
      <c r="I11969" t="str">
        <f>IF(AND(LEFT(OnlineRetail[[#This Row],[InvoiceNo]],1)&lt;&gt;"C",OnlineRetail[[#This Row],[CustomerID]]&lt;&gt;""),"Yes","No")</f>
        <v>Yes</v>
      </c>
      <c r="J11969" s="4">
        <f>EOMONTH(OnlineRetail[[#This Row],[InvoiceDate]],-1)+1</f>
        <v>40756</v>
      </c>
      <c r="K11969" s="6">
        <f>OnlineRetail[[#This Row],[Quantity]]*OnlineRetail[[#This Row],[UnitPrice]]</f>
        <v>17</v>
      </c>
      <c r="L11969" t="str">
        <f t="shared" si="186"/>
        <v>13506|Aug-2011</v>
      </c>
    </row>
    <row r="11970" spans="1:12">
      <c r="A11970">
        <v>546087</v>
      </c>
      <c r="B11970" t="s">
        <v>184</v>
      </c>
      <c r="C11970" t="s">
        <v>72</v>
      </c>
      <c r="D11970">
        <v>20</v>
      </c>
      <c r="E11970" s="1">
        <v>40771.34097222222</v>
      </c>
      <c r="F11970">
        <v>9.9499999999999993</v>
      </c>
      <c r="G11970">
        <v>13020</v>
      </c>
      <c r="H11970" t="s">
        <v>10</v>
      </c>
      <c r="I11970" t="str">
        <f>IF(AND(LEFT(OnlineRetail[[#This Row],[InvoiceNo]],1)&lt;&gt;"C",OnlineRetail[[#This Row],[CustomerID]]&lt;&gt;""),"Yes","No")</f>
        <v>Yes</v>
      </c>
      <c r="J11970" s="4">
        <f>EOMONTH(OnlineRetail[[#This Row],[InvoiceDate]],-1)+1</f>
        <v>40756</v>
      </c>
      <c r="K11970" s="6">
        <f>OnlineRetail[[#This Row],[Quantity]]*OnlineRetail[[#This Row],[UnitPrice]]</f>
        <v>199</v>
      </c>
      <c r="L11970" t="str">
        <f t="shared" ref="L11970:L12033" si="187">IF(I11970="Yes",G11970&amp;"|"&amp;TEXT(J11970,"mmm-yyyy"),"")</f>
        <v>13020|Aug-2011</v>
      </c>
    </row>
    <row r="11971" spans="1:12">
      <c r="A11971">
        <v>545261</v>
      </c>
      <c r="B11971" t="s">
        <v>159</v>
      </c>
      <c r="C11971" t="s">
        <v>24</v>
      </c>
      <c r="D11971">
        <v>19</v>
      </c>
      <c r="E11971" s="1">
        <v>40771.34097222222</v>
      </c>
      <c r="F11971">
        <v>1.65</v>
      </c>
      <c r="G11971">
        <v>12933</v>
      </c>
      <c r="H11971" t="s">
        <v>10</v>
      </c>
      <c r="I11971" t="str">
        <f>IF(AND(LEFT(OnlineRetail[[#This Row],[InvoiceNo]],1)&lt;&gt;"C",OnlineRetail[[#This Row],[CustomerID]]&lt;&gt;""),"Yes","No")</f>
        <v>Yes</v>
      </c>
      <c r="J11971" s="4">
        <f>EOMONTH(OnlineRetail[[#This Row],[InvoiceDate]],-1)+1</f>
        <v>40756</v>
      </c>
      <c r="K11971" s="6">
        <f>OnlineRetail[[#This Row],[Quantity]]*OnlineRetail[[#This Row],[UnitPrice]]</f>
        <v>31.349999999999998</v>
      </c>
      <c r="L11971" t="str">
        <f t="shared" si="187"/>
        <v>12933|Aug-2011</v>
      </c>
    </row>
    <row r="11972" spans="1:12">
      <c r="A11972">
        <v>553941</v>
      </c>
      <c r="B11972" t="s">
        <v>160</v>
      </c>
      <c r="C11972" t="s">
        <v>42</v>
      </c>
      <c r="D11972">
        <v>14</v>
      </c>
      <c r="E11972" s="1">
        <v>40771.356249999997</v>
      </c>
      <c r="F11972">
        <v>7.95</v>
      </c>
      <c r="G11972">
        <v>12431</v>
      </c>
      <c r="H11972" t="s">
        <v>17</v>
      </c>
      <c r="I11972" t="str">
        <f>IF(AND(LEFT(OnlineRetail[[#This Row],[InvoiceNo]],1)&lt;&gt;"C",OnlineRetail[[#This Row],[CustomerID]]&lt;&gt;""),"Yes","No")</f>
        <v>Yes</v>
      </c>
      <c r="J11972" s="4">
        <f>EOMONTH(OnlineRetail[[#This Row],[InvoiceDate]],-1)+1</f>
        <v>40756</v>
      </c>
      <c r="K11972" s="6">
        <f>OnlineRetail[[#This Row],[Quantity]]*OnlineRetail[[#This Row],[UnitPrice]]</f>
        <v>111.3</v>
      </c>
      <c r="L11972" t="str">
        <f t="shared" si="187"/>
        <v>12431|Aug-2011</v>
      </c>
    </row>
    <row r="11973" spans="1:12">
      <c r="A11973">
        <v>537616</v>
      </c>
      <c r="B11973" t="s">
        <v>127</v>
      </c>
      <c r="C11973" t="s">
        <v>12</v>
      </c>
      <c r="D11973">
        <v>6</v>
      </c>
      <c r="E11973" s="1">
        <v>40771.359722222223</v>
      </c>
      <c r="F11973">
        <v>4.95</v>
      </c>
      <c r="G11973">
        <v>12895</v>
      </c>
      <c r="H11973" t="s">
        <v>10</v>
      </c>
      <c r="I11973" t="str">
        <f>IF(AND(LEFT(OnlineRetail[[#This Row],[InvoiceNo]],1)&lt;&gt;"C",OnlineRetail[[#This Row],[CustomerID]]&lt;&gt;""),"Yes","No")</f>
        <v>Yes</v>
      </c>
      <c r="J11973" s="4">
        <f>EOMONTH(OnlineRetail[[#This Row],[InvoiceDate]],-1)+1</f>
        <v>40756</v>
      </c>
      <c r="K11973" s="6">
        <f>OnlineRetail[[#This Row],[Quantity]]*OnlineRetail[[#This Row],[UnitPrice]]</f>
        <v>29.700000000000003</v>
      </c>
      <c r="L11973" t="str">
        <f t="shared" si="187"/>
        <v>12895|Aug-2011</v>
      </c>
    </row>
    <row r="11974" spans="1:12">
      <c r="A11974">
        <v>554754</v>
      </c>
      <c r="B11974" t="s">
        <v>189</v>
      </c>
      <c r="C11974" t="s">
        <v>39</v>
      </c>
      <c r="D11974">
        <v>8</v>
      </c>
      <c r="E11974" s="1">
        <v>40771.366666666669</v>
      </c>
      <c r="F11974">
        <v>2.1</v>
      </c>
      <c r="G11974">
        <v>13341</v>
      </c>
      <c r="H11974" t="s">
        <v>10</v>
      </c>
      <c r="I11974" t="str">
        <f>IF(AND(LEFT(OnlineRetail[[#This Row],[InvoiceNo]],1)&lt;&gt;"C",OnlineRetail[[#This Row],[CustomerID]]&lt;&gt;""),"Yes","No")</f>
        <v>Yes</v>
      </c>
      <c r="J11974" s="4">
        <f>EOMONTH(OnlineRetail[[#This Row],[InvoiceDate]],-1)+1</f>
        <v>40756</v>
      </c>
      <c r="K11974" s="6">
        <f>OnlineRetail[[#This Row],[Quantity]]*OnlineRetail[[#This Row],[UnitPrice]]</f>
        <v>16.8</v>
      </c>
      <c r="L11974" t="str">
        <f t="shared" si="187"/>
        <v>13341|Aug-2011</v>
      </c>
    </row>
    <row r="11975" spans="1:12">
      <c r="A11975">
        <v>538416</v>
      </c>
      <c r="B11975" t="s">
        <v>247</v>
      </c>
      <c r="C11975" t="s">
        <v>9</v>
      </c>
      <c r="D11975">
        <v>16</v>
      </c>
      <c r="E11975" s="1">
        <v>40771.372916666667</v>
      </c>
      <c r="F11975">
        <v>1.25</v>
      </c>
      <c r="G11975">
        <v>12962</v>
      </c>
      <c r="H11975" t="s">
        <v>10</v>
      </c>
      <c r="I11975" t="str">
        <f>IF(AND(LEFT(OnlineRetail[[#This Row],[InvoiceNo]],1)&lt;&gt;"C",OnlineRetail[[#This Row],[CustomerID]]&lt;&gt;""),"Yes","No")</f>
        <v>Yes</v>
      </c>
      <c r="J11975" s="4">
        <f>EOMONTH(OnlineRetail[[#This Row],[InvoiceDate]],-1)+1</f>
        <v>40756</v>
      </c>
      <c r="K11975" s="6">
        <f>OnlineRetail[[#This Row],[Quantity]]*OnlineRetail[[#This Row],[UnitPrice]]</f>
        <v>20</v>
      </c>
      <c r="L11975" t="str">
        <f t="shared" si="187"/>
        <v>12962|Aug-2011</v>
      </c>
    </row>
    <row r="11976" spans="1:12">
      <c r="A11976">
        <v>539694</v>
      </c>
      <c r="B11976" t="s">
        <v>96</v>
      </c>
      <c r="C11976" t="s">
        <v>24</v>
      </c>
      <c r="D11976">
        <v>22</v>
      </c>
      <c r="E11976" s="1">
        <v>40771.381944444453</v>
      </c>
      <c r="F11976">
        <v>0.85</v>
      </c>
      <c r="G11976">
        <v>12539</v>
      </c>
      <c r="H11976" t="s">
        <v>10</v>
      </c>
      <c r="I11976" t="str">
        <f>IF(AND(LEFT(OnlineRetail[[#This Row],[InvoiceNo]],1)&lt;&gt;"C",OnlineRetail[[#This Row],[CustomerID]]&lt;&gt;""),"Yes","No")</f>
        <v>Yes</v>
      </c>
      <c r="J11976" s="4">
        <f>EOMONTH(OnlineRetail[[#This Row],[InvoiceDate]],-1)+1</f>
        <v>40756</v>
      </c>
      <c r="K11976" s="6">
        <f>OnlineRetail[[#This Row],[Quantity]]*OnlineRetail[[#This Row],[UnitPrice]]</f>
        <v>18.7</v>
      </c>
      <c r="L11976" t="str">
        <f t="shared" si="187"/>
        <v>12539|Aug-2011</v>
      </c>
    </row>
    <row r="11977" spans="1:12">
      <c r="A11977">
        <v>550051</v>
      </c>
      <c r="B11977" t="s">
        <v>77</v>
      </c>
      <c r="C11977" t="s">
        <v>21</v>
      </c>
      <c r="D11977">
        <v>17</v>
      </c>
      <c r="E11977" s="1">
        <v>40771.386805555558</v>
      </c>
      <c r="F11977">
        <v>3.39</v>
      </c>
      <c r="G11977">
        <v>12377</v>
      </c>
      <c r="H11977" t="s">
        <v>10</v>
      </c>
      <c r="I11977" t="str">
        <f>IF(AND(LEFT(OnlineRetail[[#This Row],[InvoiceNo]],1)&lt;&gt;"C",OnlineRetail[[#This Row],[CustomerID]]&lt;&gt;""),"Yes","No")</f>
        <v>Yes</v>
      </c>
      <c r="J11977" s="4">
        <f>EOMONTH(OnlineRetail[[#This Row],[InvoiceDate]],-1)+1</f>
        <v>40756</v>
      </c>
      <c r="K11977" s="6">
        <f>OnlineRetail[[#This Row],[Quantity]]*OnlineRetail[[#This Row],[UnitPrice]]</f>
        <v>57.63</v>
      </c>
      <c r="L11977" t="str">
        <f t="shared" si="187"/>
        <v>12377|Aug-2011</v>
      </c>
    </row>
    <row r="11978" spans="1:12">
      <c r="A11978">
        <v>549836</v>
      </c>
      <c r="B11978" t="s">
        <v>132</v>
      </c>
      <c r="C11978" t="s">
        <v>24</v>
      </c>
      <c r="D11978">
        <v>5</v>
      </c>
      <c r="E11978" s="1">
        <v>40771.39166666667</v>
      </c>
      <c r="F11978">
        <v>9.9499999999999993</v>
      </c>
      <c r="G11978">
        <v>13150</v>
      </c>
      <c r="H11978" t="s">
        <v>10</v>
      </c>
      <c r="I11978" t="str">
        <f>IF(AND(LEFT(OnlineRetail[[#This Row],[InvoiceNo]],1)&lt;&gt;"C",OnlineRetail[[#This Row],[CustomerID]]&lt;&gt;""),"Yes","No")</f>
        <v>Yes</v>
      </c>
      <c r="J11978" s="4">
        <f>EOMONTH(OnlineRetail[[#This Row],[InvoiceDate]],-1)+1</f>
        <v>40756</v>
      </c>
      <c r="K11978" s="6">
        <f>OnlineRetail[[#This Row],[Quantity]]*OnlineRetail[[#This Row],[UnitPrice]]</f>
        <v>49.75</v>
      </c>
      <c r="L11978" t="str">
        <f t="shared" si="187"/>
        <v>13150|Aug-2011</v>
      </c>
    </row>
    <row r="11979" spans="1:12">
      <c r="A11979">
        <v>547642</v>
      </c>
      <c r="B11979" t="s">
        <v>251</v>
      </c>
      <c r="C11979" t="s">
        <v>40</v>
      </c>
      <c r="D11979">
        <v>5</v>
      </c>
      <c r="E11979" s="1">
        <v>40771.39166666667</v>
      </c>
      <c r="F11979">
        <v>3.39</v>
      </c>
      <c r="G11979">
        <v>14114</v>
      </c>
      <c r="H11979" t="s">
        <v>70</v>
      </c>
      <c r="I11979" t="str">
        <f>IF(AND(LEFT(OnlineRetail[[#This Row],[InvoiceNo]],1)&lt;&gt;"C",OnlineRetail[[#This Row],[CustomerID]]&lt;&gt;""),"Yes","No")</f>
        <v>Yes</v>
      </c>
      <c r="J11979" s="4">
        <f>EOMONTH(OnlineRetail[[#This Row],[InvoiceDate]],-1)+1</f>
        <v>40756</v>
      </c>
      <c r="K11979" s="6">
        <f>OnlineRetail[[#This Row],[Quantity]]*OnlineRetail[[#This Row],[UnitPrice]]</f>
        <v>16.95</v>
      </c>
      <c r="L11979" t="str">
        <f t="shared" si="187"/>
        <v>14114|Aug-2011</v>
      </c>
    </row>
    <row r="11980" spans="1:12">
      <c r="A11980">
        <v>554088</v>
      </c>
      <c r="B11980" t="s">
        <v>184</v>
      </c>
      <c r="C11980" t="s">
        <v>16</v>
      </c>
      <c r="D11980">
        <v>5</v>
      </c>
      <c r="E11980" s="1">
        <v>40771.394444444442</v>
      </c>
      <c r="F11980">
        <v>2.5499999999999998</v>
      </c>
      <c r="G11980">
        <v>12740</v>
      </c>
      <c r="H11980" t="s">
        <v>10</v>
      </c>
      <c r="I11980" t="str">
        <f>IF(AND(LEFT(OnlineRetail[[#This Row],[InvoiceNo]],1)&lt;&gt;"C",OnlineRetail[[#This Row],[CustomerID]]&lt;&gt;""),"Yes","No")</f>
        <v>Yes</v>
      </c>
      <c r="J11980" s="4">
        <f>EOMONTH(OnlineRetail[[#This Row],[InvoiceDate]],-1)+1</f>
        <v>40756</v>
      </c>
      <c r="K11980" s="6">
        <f>OnlineRetail[[#This Row],[Quantity]]*OnlineRetail[[#This Row],[UnitPrice]]</f>
        <v>12.75</v>
      </c>
      <c r="L11980" t="str">
        <f t="shared" si="187"/>
        <v>12740|Aug-2011</v>
      </c>
    </row>
    <row r="11981" spans="1:12">
      <c r="A11981">
        <v>546052</v>
      </c>
      <c r="B11981" t="s">
        <v>47</v>
      </c>
      <c r="C11981" t="s">
        <v>39</v>
      </c>
      <c r="D11981">
        <v>21</v>
      </c>
      <c r="E11981" s="1">
        <v>40771.431250000001</v>
      </c>
      <c r="F11981">
        <v>1.65</v>
      </c>
      <c r="G11981">
        <v>13945</v>
      </c>
      <c r="H11981" t="s">
        <v>10</v>
      </c>
      <c r="I11981" t="str">
        <f>IF(AND(LEFT(OnlineRetail[[#This Row],[InvoiceNo]],1)&lt;&gt;"C",OnlineRetail[[#This Row],[CustomerID]]&lt;&gt;""),"Yes","No")</f>
        <v>Yes</v>
      </c>
      <c r="J11981" s="4">
        <f>EOMONTH(OnlineRetail[[#This Row],[InvoiceDate]],-1)+1</f>
        <v>40756</v>
      </c>
      <c r="K11981" s="6">
        <f>OnlineRetail[[#This Row],[Quantity]]*OnlineRetail[[#This Row],[UnitPrice]]</f>
        <v>34.65</v>
      </c>
      <c r="L11981" t="str">
        <f t="shared" si="187"/>
        <v>13945|Aug-2011</v>
      </c>
    </row>
    <row r="11982" spans="1:12">
      <c r="A11982">
        <v>545564</v>
      </c>
      <c r="B11982" t="s">
        <v>187</v>
      </c>
      <c r="C11982" t="s">
        <v>39</v>
      </c>
      <c r="D11982">
        <v>11</v>
      </c>
      <c r="E11982" s="1">
        <v>40771.460416666669</v>
      </c>
      <c r="F11982">
        <v>2.5499999999999998</v>
      </c>
      <c r="G11982">
        <v>14245</v>
      </c>
      <c r="H11982" t="s">
        <v>10</v>
      </c>
      <c r="I11982" t="str">
        <f>IF(AND(LEFT(OnlineRetail[[#This Row],[InvoiceNo]],1)&lt;&gt;"C",OnlineRetail[[#This Row],[CustomerID]]&lt;&gt;""),"Yes","No")</f>
        <v>Yes</v>
      </c>
      <c r="J11982" s="4">
        <f>EOMONTH(OnlineRetail[[#This Row],[InvoiceDate]],-1)+1</f>
        <v>40756</v>
      </c>
      <c r="K11982" s="6">
        <f>OnlineRetail[[#This Row],[Quantity]]*OnlineRetail[[#This Row],[UnitPrice]]</f>
        <v>28.049999999999997</v>
      </c>
      <c r="L11982" t="str">
        <f t="shared" si="187"/>
        <v>14245|Aug-2011</v>
      </c>
    </row>
    <row r="11983" spans="1:12">
      <c r="A11983">
        <v>549833</v>
      </c>
      <c r="B11983" t="s">
        <v>28</v>
      </c>
      <c r="C11983" t="s">
        <v>83</v>
      </c>
      <c r="D11983">
        <v>8</v>
      </c>
      <c r="E11983" s="1">
        <v>40771.470833333333</v>
      </c>
      <c r="F11983">
        <v>3.39</v>
      </c>
      <c r="G11983">
        <v>13811</v>
      </c>
      <c r="H11983" t="s">
        <v>10</v>
      </c>
      <c r="I11983" t="str">
        <f>IF(AND(LEFT(OnlineRetail[[#This Row],[InvoiceNo]],1)&lt;&gt;"C",OnlineRetail[[#This Row],[CustomerID]]&lt;&gt;""),"Yes","No")</f>
        <v>Yes</v>
      </c>
      <c r="J11983" s="4">
        <f>EOMONTH(OnlineRetail[[#This Row],[InvoiceDate]],-1)+1</f>
        <v>40756</v>
      </c>
      <c r="K11983" s="6">
        <f>OnlineRetail[[#This Row],[Quantity]]*OnlineRetail[[#This Row],[UnitPrice]]</f>
        <v>27.12</v>
      </c>
      <c r="L11983" t="str">
        <f t="shared" si="187"/>
        <v>13811|Aug-2011</v>
      </c>
    </row>
    <row r="11984" spans="1:12">
      <c r="A11984">
        <v>551182</v>
      </c>
      <c r="B11984" t="s">
        <v>102</v>
      </c>
      <c r="C11984" t="s">
        <v>27</v>
      </c>
      <c r="D11984">
        <v>15</v>
      </c>
      <c r="E11984" s="1">
        <v>40771.473611111112</v>
      </c>
      <c r="F11984">
        <v>0.85</v>
      </c>
      <c r="G11984">
        <v>14232</v>
      </c>
      <c r="H11984" t="s">
        <v>10</v>
      </c>
      <c r="I11984" t="str">
        <f>IF(AND(LEFT(OnlineRetail[[#This Row],[InvoiceNo]],1)&lt;&gt;"C",OnlineRetail[[#This Row],[CustomerID]]&lt;&gt;""),"Yes","No")</f>
        <v>Yes</v>
      </c>
      <c r="J11984" s="4">
        <f>EOMONTH(OnlineRetail[[#This Row],[InvoiceDate]],-1)+1</f>
        <v>40756</v>
      </c>
      <c r="K11984" s="6">
        <f>OnlineRetail[[#This Row],[Quantity]]*OnlineRetail[[#This Row],[UnitPrice]]</f>
        <v>12.75</v>
      </c>
      <c r="L11984" t="str">
        <f t="shared" si="187"/>
        <v>14232|Aug-2011</v>
      </c>
    </row>
    <row r="11985" spans="1:12">
      <c r="A11985">
        <v>537368</v>
      </c>
      <c r="B11985" t="s">
        <v>8</v>
      </c>
      <c r="C11985" t="s">
        <v>29</v>
      </c>
      <c r="D11985">
        <v>18</v>
      </c>
      <c r="E11985" s="1">
        <v>40771.477777777778</v>
      </c>
      <c r="F11985">
        <v>9.9499999999999993</v>
      </c>
      <c r="G11985">
        <v>13430</v>
      </c>
      <c r="H11985" t="s">
        <v>10</v>
      </c>
      <c r="I11985" t="str">
        <f>IF(AND(LEFT(OnlineRetail[[#This Row],[InvoiceNo]],1)&lt;&gt;"C",OnlineRetail[[#This Row],[CustomerID]]&lt;&gt;""),"Yes","No")</f>
        <v>Yes</v>
      </c>
      <c r="J11985" s="4">
        <f>EOMONTH(OnlineRetail[[#This Row],[InvoiceDate]],-1)+1</f>
        <v>40756</v>
      </c>
      <c r="K11985" s="6">
        <f>OnlineRetail[[#This Row],[Quantity]]*OnlineRetail[[#This Row],[UnitPrice]]</f>
        <v>179.1</v>
      </c>
      <c r="L11985" t="str">
        <f t="shared" si="187"/>
        <v>13430|Aug-2011</v>
      </c>
    </row>
    <row r="11986" spans="1:12">
      <c r="A11986">
        <v>555662</v>
      </c>
      <c r="B11986" t="s">
        <v>90</v>
      </c>
      <c r="C11986" t="s">
        <v>39</v>
      </c>
      <c r="D11986">
        <v>11</v>
      </c>
      <c r="E11986" s="1">
        <v>40771.478472222218</v>
      </c>
      <c r="F11986">
        <v>4.25</v>
      </c>
      <c r="G11986">
        <v>13542</v>
      </c>
      <c r="H11986" t="s">
        <v>10</v>
      </c>
      <c r="I11986" t="str">
        <f>IF(AND(LEFT(OnlineRetail[[#This Row],[InvoiceNo]],1)&lt;&gt;"C",OnlineRetail[[#This Row],[CustomerID]]&lt;&gt;""),"Yes","No")</f>
        <v>Yes</v>
      </c>
      <c r="J11986" s="4">
        <f>EOMONTH(OnlineRetail[[#This Row],[InvoiceDate]],-1)+1</f>
        <v>40756</v>
      </c>
      <c r="K11986" s="6">
        <f>OnlineRetail[[#This Row],[Quantity]]*OnlineRetail[[#This Row],[UnitPrice]]</f>
        <v>46.75</v>
      </c>
      <c r="L11986" t="str">
        <f t="shared" si="187"/>
        <v>13542|Aug-2011</v>
      </c>
    </row>
    <row r="11987" spans="1:12">
      <c r="A11987">
        <v>540344</v>
      </c>
      <c r="B11987" t="s">
        <v>37</v>
      </c>
      <c r="C11987" t="s">
        <v>42</v>
      </c>
      <c r="D11987">
        <v>18</v>
      </c>
      <c r="E11987" s="1">
        <v>40771.482638888891</v>
      </c>
      <c r="F11987">
        <v>4.25</v>
      </c>
      <c r="G11987">
        <v>12425</v>
      </c>
      <c r="H11987" t="s">
        <v>10</v>
      </c>
      <c r="I11987" t="str">
        <f>IF(AND(LEFT(OnlineRetail[[#This Row],[InvoiceNo]],1)&lt;&gt;"C",OnlineRetail[[#This Row],[CustomerID]]&lt;&gt;""),"Yes","No")</f>
        <v>Yes</v>
      </c>
      <c r="J11987" s="4">
        <f>EOMONTH(OnlineRetail[[#This Row],[InvoiceDate]],-1)+1</f>
        <v>40756</v>
      </c>
      <c r="K11987" s="6">
        <f>OnlineRetail[[#This Row],[Quantity]]*OnlineRetail[[#This Row],[UnitPrice]]</f>
        <v>76.5</v>
      </c>
      <c r="L11987" t="str">
        <f t="shared" si="187"/>
        <v>12425|Aug-2011</v>
      </c>
    </row>
    <row r="11988" spans="1:12">
      <c r="A11988">
        <v>554047</v>
      </c>
      <c r="B11988" t="s">
        <v>161</v>
      </c>
      <c r="C11988" t="s">
        <v>46</v>
      </c>
      <c r="D11988">
        <v>10</v>
      </c>
      <c r="E11988" s="1">
        <v>40771.486805555563</v>
      </c>
      <c r="F11988">
        <v>1.65</v>
      </c>
      <c r="G11988">
        <v>14217</v>
      </c>
      <c r="H11988" t="s">
        <v>10</v>
      </c>
      <c r="I11988" t="str">
        <f>IF(AND(LEFT(OnlineRetail[[#This Row],[InvoiceNo]],1)&lt;&gt;"C",OnlineRetail[[#This Row],[CustomerID]]&lt;&gt;""),"Yes","No")</f>
        <v>Yes</v>
      </c>
      <c r="J11988" s="4">
        <f>EOMONTH(OnlineRetail[[#This Row],[InvoiceDate]],-1)+1</f>
        <v>40756</v>
      </c>
      <c r="K11988" s="6">
        <f>OnlineRetail[[#This Row],[Quantity]]*OnlineRetail[[#This Row],[UnitPrice]]</f>
        <v>16.5</v>
      </c>
      <c r="L11988" t="str">
        <f t="shared" si="187"/>
        <v>14217|Aug-2011</v>
      </c>
    </row>
    <row r="11989" spans="1:12">
      <c r="A11989">
        <v>542948</v>
      </c>
      <c r="B11989" t="s">
        <v>41</v>
      </c>
      <c r="C11989" t="s">
        <v>27</v>
      </c>
      <c r="D11989">
        <v>10</v>
      </c>
      <c r="E11989" s="1">
        <v>40771.502083333333</v>
      </c>
      <c r="F11989">
        <v>1.65</v>
      </c>
      <c r="G11989">
        <v>13633</v>
      </c>
      <c r="H11989" t="s">
        <v>10</v>
      </c>
      <c r="I11989" t="str">
        <f>IF(AND(LEFT(OnlineRetail[[#This Row],[InvoiceNo]],1)&lt;&gt;"C",OnlineRetail[[#This Row],[CustomerID]]&lt;&gt;""),"Yes","No")</f>
        <v>Yes</v>
      </c>
      <c r="J11989" s="4">
        <f>EOMONTH(OnlineRetail[[#This Row],[InvoiceDate]],-1)+1</f>
        <v>40756</v>
      </c>
      <c r="K11989" s="6">
        <f>OnlineRetail[[#This Row],[Quantity]]*OnlineRetail[[#This Row],[UnitPrice]]</f>
        <v>16.5</v>
      </c>
      <c r="L11989" t="str">
        <f t="shared" si="187"/>
        <v>13633|Aug-2011</v>
      </c>
    </row>
    <row r="11990" spans="1:12">
      <c r="A11990">
        <v>542304</v>
      </c>
      <c r="B11990" t="s">
        <v>251</v>
      </c>
      <c r="C11990" t="s">
        <v>40</v>
      </c>
      <c r="D11990">
        <v>14</v>
      </c>
      <c r="E11990" s="1">
        <v>40771.507638888892</v>
      </c>
      <c r="F11990">
        <v>2.1</v>
      </c>
      <c r="G11990">
        <v>12798</v>
      </c>
      <c r="H11990" t="s">
        <v>10</v>
      </c>
      <c r="I11990" t="str">
        <f>IF(AND(LEFT(OnlineRetail[[#This Row],[InvoiceNo]],1)&lt;&gt;"C",OnlineRetail[[#This Row],[CustomerID]]&lt;&gt;""),"Yes","No")</f>
        <v>Yes</v>
      </c>
      <c r="J11990" s="4">
        <f>EOMONTH(OnlineRetail[[#This Row],[InvoiceDate]],-1)+1</f>
        <v>40756</v>
      </c>
      <c r="K11990" s="6">
        <f>OnlineRetail[[#This Row],[Quantity]]*OnlineRetail[[#This Row],[UnitPrice]]</f>
        <v>29.400000000000002</v>
      </c>
      <c r="L11990" t="str">
        <f t="shared" si="187"/>
        <v>12798|Aug-2011</v>
      </c>
    </row>
    <row r="11991" spans="1:12">
      <c r="A11991">
        <v>547651</v>
      </c>
      <c r="B11991" t="s">
        <v>274</v>
      </c>
      <c r="C11991" t="s">
        <v>46</v>
      </c>
      <c r="D11991">
        <v>7</v>
      </c>
      <c r="E11991" s="1">
        <v>40771.509722222218</v>
      </c>
      <c r="F11991">
        <v>5.95</v>
      </c>
      <c r="G11991">
        <v>12427</v>
      </c>
      <c r="H11991" t="s">
        <v>10</v>
      </c>
      <c r="I11991" t="str">
        <f>IF(AND(LEFT(OnlineRetail[[#This Row],[InvoiceNo]],1)&lt;&gt;"C",OnlineRetail[[#This Row],[CustomerID]]&lt;&gt;""),"Yes","No")</f>
        <v>Yes</v>
      </c>
      <c r="J11991" s="4">
        <f>EOMONTH(OnlineRetail[[#This Row],[InvoiceDate]],-1)+1</f>
        <v>40756</v>
      </c>
      <c r="K11991" s="6">
        <f>OnlineRetail[[#This Row],[Quantity]]*OnlineRetail[[#This Row],[UnitPrice]]</f>
        <v>41.65</v>
      </c>
      <c r="L11991" t="str">
        <f t="shared" si="187"/>
        <v>12427|Aug-2011</v>
      </c>
    </row>
    <row r="11992" spans="1:12">
      <c r="A11992">
        <v>543652</v>
      </c>
      <c r="B11992" t="s">
        <v>231</v>
      </c>
      <c r="C11992" t="s">
        <v>21</v>
      </c>
      <c r="D11992">
        <v>9</v>
      </c>
      <c r="E11992" s="1">
        <v>40771.522916666669</v>
      </c>
      <c r="F11992">
        <v>4.95</v>
      </c>
      <c r="G11992">
        <v>12808</v>
      </c>
      <c r="H11992" t="s">
        <v>10</v>
      </c>
      <c r="I11992" t="str">
        <f>IF(AND(LEFT(OnlineRetail[[#This Row],[InvoiceNo]],1)&lt;&gt;"C",OnlineRetail[[#This Row],[CustomerID]]&lt;&gt;""),"Yes","No")</f>
        <v>Yes</v>
      </c>
      <c r="J11992" s="4">
        <f>EOMONTH(OnlineRetail[[#This Row],[InvoiceDate]],-1)+1</f>
        <v>40756</v>
      </c>
      <c r="K11992" s="6">
        <f>OnlineRetail[[#This Row],[Quantity]]*OnlineRetail[[#This Row],[UnitPrice]]</f>
        <v>44.550000000000004</v>
      </c>
      <c r="L11992" t="str">
        <f t="shared" si="187"/>
        <v>12808|Aug-2011</v>
      </c>
    </row>
    <row r="11993" spans="1:12" hidden="1">
      <c r="A11993">
        <v>551076</v>
      </c>
      <c r="B11993" t="s">
        <v>227</v>
      </c>
      <c r="C11993" t="s">
        <v>53</v>
      </c>
      <c r="D11993">
        <v>7</v>
      </c>
      <c r="E11993" s="1">
        <v>40771.530555555553</v>
      </c>
      <c r="F11993">
        <v>4.25</v>
      </c>
      <c r="H11993" t="s">
        <v>10</v>
      </c>
      <c r="I11993" t="str">
        <f>IF(AND(LEFT(OnlineRetail[[#This Row],[InvoiceNo]],1)&lt;&gt;"C",OnlineRetail[[#This Row],[CustomerID]]&lt;&gt;""),"Yes","No")</f>
        <v>No</v>
      </c>
      <c r="J11993" s="4">
        <f>EOMONTH(OnlineRetail[[#This Row],[InvoiceDate]],-1)+1</f>
        <v>40756</v>
      </c>
      <c r="K11993" s="6">
        <f>OnlineRetail[[#This Row],[Quantity]]*OnlineRetail[[#This Row],[UnitPrice]]</f>
        <v>29.75</v>
      </c>
      <c r="L11993" t="str">
        <f t="shared" si="187"/>
        <v/>
      </c>
    </row>
    <row r="11994" spans="1:12" hidden="1">
      <c r="A11994" t="s">
        <v>396</v>
      </c>
      <c r="B11994" t="s">
        <v>275</v>
      </c>
      <c r="C11994" t="s">
        <v>48</v>
      </c>
      <c r="D11994">
        <v>16</v>
      </c>
      <c r="E11994" s="1">
        <v>40771.548611111109</v>
      </c>
      <c r="F11994">
        <v>1.25</v>
      </c>
      <c r="G11994">
        <v>12735</v>
      </c>
      <c r="H11994" t="s">
        <v>10</v>
      </c>
      <c r="I11994" t="str">
        <f>IF(AND(LEFT(OnlineRetail[[#This Row],[InvoiceNo]],1)&lt;&gt;"C",OnlineRetail[[#This Row],[CustomerID]]&lt;&gt;""),"Yes","No")</f>
        <v>No</v>
      </c>
      <c r="J11994" s="4">
        <f>EOMONTH(OnlineRetail[[#This Row],[InvoiceDate]],-1)+1</f>
        <v>40756</v>
      </c>
      <c r="K11994" s="6">
        <f>OnlineRetail[[#This Row],[Quantity]]*OnlineRetail[[#This Row],[UnitPrice]]</f>
        <v>20</v>
      </c>
      <c r="L11994" t="str">
        <f t="shared" si="187"/>
        <v/>
      </c>
    </row>
    <row r="11995" spans="1:12">
      <c r="A11995">
        <v>541338</v>
      </c>
      <c r="B11995" t="s">
        <v>100</v>
      </c>
      <c r="C11995" t="s">
        <v>72</v>
      </c>
      <c r="D11995">
        <v>14</v>
      </c>
      <c r="E11995" s="1">
        <v>40771.560416666667</v>
      </c>
      <c r="F11995">
        <v>5.95</v>
      </c>
      <c r="G11995">
        <v>13796</v>
      </c>
      <c r="H11995" t="s">
        <v>70</v>
      </c>
      <c r="I11995" t="str">
        <f>IF(AND(LEFT(OnlineRetail[[#This Row],[InvoiceNo]],1)&lt;&gt;"C",OnlineRetail[[#This Row],[CustomerID]]&lt;&gt;""),"Yes","No")</f>
        <v>Yes</v>
      </c>
      <c r="J11995" s="4">
        <f>EOMONTH(OnlineRetail[[#This Row],[InvoiceDate]],-1)+1</f>
        <v>40756</v>
      </c>
      <c r="K11995" s="6">
        <f>OnlineRetail[[#This Row],[Quantity]]*OnlineRetail[[#This Row],[UnitPrice]]</f>
        <v>83.3</v>
      </c>
      <c r="L11995" t="str">
        <f t="shared" si="187"/>
        <v>13796|Aug-2011</v>
      </c>
    </row>
    <row r="11996" spans="1:12">
      <c r="A11996">
        <v>540530</v>
      </c>
      <c r="B11996" t="s">
        <v>185</v>
      </c>
      <c r="C11996" t="s">
        <v>16</v>
      </c>
      <c r="D11996">
        <v>7</v>
      </c>
      <c r="E11996" s="1">
        <v>40771.5625</v>
      </c>
      <c r="F11996">
        <v>1.25</v>
      </c>
      <c r="G11996">
        <v>12614</v>
      </c>
      <c r="H11996" t="s">
        <v>25</v>
      </c>
      <c r="I11996" t="str">
        <f>IF(AND(LEFT(OnlineRetail[[#This Row],[InvoiceNo]],1)&lt;&gt;"C",OnlineRetail[[#This Row],[CustomerID]]&lt;&gt;""),"Yes","No")</f>
        <v>Yes</v>
      </c>
      <c r="J11996" s="4">
        <f>EOMONTH(OnlineRetail[[#This Row],[InvoiceDate]],-1)+1</f>
        <v>40756</v>
      </c>
      <c r="K11996" s="6">
        <f>OnlineRetail[[#This Row],[Quantity]]*OnlineRetail[[#This Row],[UnitPrice]]</f>
        <v>8.75</v>
      </c>
      <c r="L11996" t="str">
        <f t="shared" si="187"/>
        <v>12614|Aug-2011</v>
      </c>
    </row>
    <row r="11997" spans="1:12">
      <c r="A11997">
        <v>555077</v>
      </c>
      <c r="B11997" t="s">
        <v>90</v>
      </c>
      <c r="C11997" t="s">
        <v>12</v>
      </c>
      <c r="D11997">
        <v>21</v>
      </c>
      <c r="E11997" s="1">
        <v>40771.5625</v>
      </c>
      <c r="F11997">
        <v>9.9499999999999993</v>
      </c>
      <c r="G11997">
        <v>12961</v>
      </c>
      <c r="H11997" t="s">
        <v>10</v>
      </c>
      <c r="I11997" t="str">
        <f>IF(AND(LEFT(OnlineRetail[[#This Row],[InvoiceNo]],1)&lt;&gt;"C",OnlineRetail[[#This Row],[CustomerID]]&lt;&gt;""),"Yes","No")</f>
        <v>Yes</v>
      </c>
      <c r="J11997" s="4">
        <f>EOMONTH(OnlineRetail[[#This Row],[InvoiceDate]],-1)+1</f>
        <v>40756</v>
      </c>
      <c r="K11997" s="6">
        <f>OnlineRetail[[#This Row],[Quantity]]*OnlineRetail[[#This Row],[UnitPrice]]</f>
        <v>208.95</v>
      </c>
      <c r="L11997" t="str">
        <f t="shared" si="187"/>
        <v>12961|Aug-2011</v>
      </c>
    </row>
    <row r="11998" spans="1:12">
      <c r="A11998">
        <v>549269</v>
      </c>
      <c r="B11998" t="s">
        <v>152</v>
      </c>
      <c r="C11998" t="s">
        <v>24</v>
      </c>
      <c r="D11998">
        <v>23</v>
      </c>
      <c r="E11998" s="1">
        <v>40771.563888888893</v>
      </c>
      <c r="F11998">
        <v>4.25</v>
      </c>
      <c r="G11998">
        <v>13140</v>
      </c>
      <c r="H11998" t="s">
        <v>17</v>
      </c>
      <c r="I11998" t="str">
        <f>IF(AND(LEFT(OnlineRetail[[#This Row],[InvoiceNo]],1)&lt;&gt;"C",OnlineRetail[[#This Row],[CustomerID]]&lt;&gt;""),"Yes","No")</f>
        <v>Yes</v>
      </c>
      <c r="J11998" s="4">
        <f>EOMONTH(OnlineRetail[[#This Row],[InvoiceDate]],-1)+1</f>
        <v>40756</v>
      </c>
      <c r="K11998" s="6">
        <f>OnlineRetail[[#This Row],[Quantity]]*OnlineRetail[[#This Row],[UnitPrice]]</f>
        <v>97.75</v>
      </c>
      <c r="L11998" t="str">
        <f t="shared" si="187"/>
        <v>13140|Aug-2011</v>
      </c>
    </row>
    <row r="11999" spans="1:12">
      <c r="A11999">
        <v>548547</v>
      </c>
      <c r="B11999" t="s">
        <v>206</v>
      </c>
      <c r="C11999" t="s">
        <v>19</v>
      </c>
      <c r="D11999">
        <v>20</v>
      </c>
      <c r="E11999" s="1">
        <v>40771.572222222218</v>
      </c>
      <c r="F11999">
        <v>2.5499999999999998</v>
      </c>
      <c r="G11999">
        <v>12735</v>
      </c>
      <c r="H11999" t="s">
        <v>10</v>
      </c>
      <c r="I11999" t="str">
        <f>IF(AND(LEFT(OnlineRetail[[#This Row],[InvoiceNo]],1)&lt;&gt;"C",OnlineRetail[[#This Row],[CustomerID]]&lt;&gt;""),"Yes","No")</f>
        <v>Yes</v>
      </c>
      <c r="J11999" s="4">
        <f>EOMONTH(OnlineRetail[[#This Row],[InvoiceDate]],-1)+1</f>
        <v>40756</v>
      </c>
      <c r="K11999" s="6">
        <f>OnlineRetail[[#This Row],[Quantity]]*OnlineRetail[[#This Row],[UnitPrice]]</f>
        <v>51</v>
      </c>
      <c r="L11999" t="str">
        <f t="shared" si="187"/>
        <v>12735|Aug-2011</v>
      </c>
    </row>
    <row r="12000" spans="1:12">
      <c r="A12000">
        <v>554621</v>
      </c>
      <c r="B12000" t="s">
        <v>160</v>
      </c>
      <c r="C12000" t="s">
        <v>24</v>
      </c>
      <c r="D12000">
        <v>13</v>
      </c>
      <c r="E12000" s="1">
        <v>40771.57708333333</v>
      </c>
      <c r="F12000">
        <v>2.5499999999999998</v>
      </c>
      <c r="G12000">
        <v>13817</v>
      </c>
      <c r="H12000" t="s">
        <v>10</v>
      </c>
      <c r="I12000" t="str">
        <f>IF(AND(LEFT(OnlineRetail[[#This Row],[InvoiceNo]],1)&lt;&gt;"C",OnlineRetail[[#This Row],[CustomerID]]&lt;&gt;""),"Yes","No")</f>
        <v>Yes</v>
      </c>
      <c r="J12000" s="4">
        <f>EOMONTH(OnlineRetail[[#This Row],[InvoiceDate]],-1)+1</f>
        <v>40756</v>
      </c>
      <c r="K12000" s="6">
        <f>OnlineRetail[[#This Row],[Quantity]]*OnlineRetail[[#This Row],[UnitPrice]]</f>
        <v>33.15</v>
      </c>
      <c r="L12000" t="str">
        <f t="shared" si="187"/>
        <v>13817|Aug-2011</v>
      </c>
    </row>
    <row r="12001" spans="1:12">
      <c r="A12001">
        <v>550401</v>
      </c>
      <c r="B12001" t="s">
        <v>270</v>
      </c>
      <c r="C12001" t="s">
        <v>27</v>
      </c>
      <c r="D12001">
        <v>23</v>
      </c>
      <c r="E12001" s="1">
        <v>40771.586805555547</v>
      </c>
      <c r="F12001">
        <v>0.85</v>
      </c>
      <c r="G12001">
        <v>13804</v>
      </c>
      <c r="H12001" t="s">
        <v>10</v>
      </c>
      <c r="I12001" t="str">
        <f>IF(AND(LEFT(OnlineRetail[[#This Row],[InvoiceNo]],1)&lt;&gt;"C",OnlineRetail[[#This Row],[CustomerID]]&lt;&gt;""),"Yes","No")</f>
        <v>Yes</v>
      </c>
      <c r="J12001" s="4">
        <f>EOMONTH(OnlineRetail[[#This Row],[InvoiceDate]],-1)+1</f>
        <v>40756</v>
      </c>
      <c r="K12001" s="6">
        <f>OnlineRetail[[#This Row],[Quantity]]*OnlineRetail[[#This Row],[UnitPrice]]</f>
        <v>19.55</v>
      </c>
      <c r="L12001" t="str">
        <f t="shared" si="187"/>
        <v>13804|Aug-2011</v>
      </c>
    </row>
    <row r="12002" spans="1:12">
      <c r="A12002">
        <v>549948</v>
      </c>
      <c r="B12002" t="s">
        <v>45</v>
      </c>
      <c r="C12002" t="s">
        <v>83</v>
      </c>
      <c r="D12002">
        <v>12</v>
      </c>
      <c r="E12002" s="1">
        <v>40771.590277777781</v>
      </c>
      <c r="F12002">
        <v>0.85</v>
      </c>
      <c r="G12002">
        <v>14044</v>
      </c>
      <c r="H12002" t="s">
        <v>10</v>
      </c>
      <c r="I12002" t="str">
        <f>IF(AND(LEFT(OnlineRetail[[#This Row],[InvoiceNo]],1)&lt;&gt;"C",OnlineRetail[[#This Row],[CustomerID]]&lt;&gt;""),"Yes","No")</f>
        <v>Yes</v>
      </c>
      <c r="J12002" s="4">
        <f>EOMONTH(OnlineRetail[[#This Row],[InvoiceDate]],-1)+1</f>
        <v>40756</v>
      </c>
      <c r="K12002" s="6">
        <f>OnlineRetail[[#This Row],[Quantity]]*OnlineRetail[[#This Row],[UnitPrice]]</f>
        <v>10.199999999999999</v>
      </c>
      <c r="L12002" t="str">
        <f t="shared" si="187"/>
        <v>14044|Aug-2011</v>
      </c>
    </row>
    <row r="12003" spans="1:12">
      <c r="A12003">
        <v>547596</v>
      </c>
      <c r="B12003" t="s">
        <v>96</v>
      </c>
      <c r="C12003" t="s">
        <v>16</v>
      </c>
      <c r="D12003">
        <v>2</v>
      </c>
      <c r="E12003" s="1">
        <v>40771.594444444447</v>
      </c>
      <c r="F12003">
        <v>4.25</v>
      </c>
      <c r="G12003">
        <v>13137</v>
      </c>
      <c r="H12003" t="s">
        <v>31</v>
      </c>
      <c r="I12003" t="str">
        <f>IF(AND(LEFT(OnlineRetail[[#This Row],[InvoiceNo]],1)&lt;&gt;"C",OnlineRetail[[#This Row],[CustomerID]]&lt;&gt;""),"Yes","No")</f>
        <v>Yes</v>
      </c>
      <c r="J12003" s="4">
        <f>EOMONTH(OnlineRetail[[#This Row],[InvoiceDate]],-1)+1</f>
        <v>40756</v>
      </c>
      <c r="K12003" s="6">
        <f>OnlineRetail[[#This Row],[Quantity]]*OnlineRetail[[#This Row],[UnitPrice]]</f>
        <v>8.5</v>
      </c>
      <c r="L12003" t="str">
        <f t="shared" si="187"/>
        <v>13137|Aug-2011</v>
      </c>
    </row>
    <row r="12004" spans="1:12">
      <c r="A12004">
        <v>538823</v>
      </c>
      <c r="B12004" t="s">
        <v>96</v>
      </c>
      <c r="C12004" t="s">
        <v>29</v>
      </c>
      <c r="D12004">
        <v>11</v>
      </c>
      <c r="E12004" s="1">
        <v>40771.597222222219</v>
      </c>
      <c r="F12004">
        <v>2.5499999999999998</v>
      </c>
      <c r="G12004">
        <v>13007</v>
      </c>
      <c r="H12004" t="s">
        <v>10</v>
      </c>
      <c r="I12004" t="str">
        <f>IF(AND(LEFT(OnlineRetail[[#This Row],[InvoiceNo]],1)&lt;&gt;"C",OnlineRetail[[#This Row],[CustomerID]]&lt;&gt;""),"Yes","No")</f>
        <v>Yes</v>
      </c>
      <c r="J12004" s="4">
        <f>EOMONTH(OnlineRetail[[#This Row],[InvoiceDate]],-1)+1</f>
        <v>40756</v>
      </c>
      <c r="K12004" s="6">
        <f>OnlineRetail[[#This Row],[Quantity]]*OnlineRetail[[#This Row],[UnitPrice]]</f>
        <v>28.049999999999997</v>
      </c>
      <c r="L12004" t="str">
        <f t="shared" si="187"/>
        <v>13007|Aug-2011</v>
      </c>
    </row>
    <row r="12005" spans="1:12">
      <c r="A12005">
        <v>547916</v>
      </c>
      <c r="B12005" t="s">
        <v>129</v>
      </c>
      <c r="C12005" t="s">
        <v>46</v>
      </c>
      <c r="D12005">
        <v>14</v>
      </c>
      <c r="E12005" s="1">
        <v>40771.597916666673</v>
      </c>
      <c r="F12005">
        <v>4.95</v>
      </c>
      <c r="G12005">
        <v>12585</v>
      </c>
      <c r="H12005" t="s">
        <v>10</v>
      </c>
      <c r="I12005" t="str">
        <f>IF(AND(LEFT(OnlineRetail[[#This Row],[InvoiceNo]],1)&lt;&gt;"C",OnlineRetail[[#This Row],[CustomerID]]&lt;&gt;""),"Yes","No")</f>
        <v>Yes</v>
      </c>
      <c r="J12005" s="4">
        <f>EOMONTH(OnlineRetail[[#This Row],[InvoiceDate]],-1)+1</f>
        <v>40756</v>
      </c>
      <c r="K12005" s="6">
        <f>OnlineRetail[[#This Row],[Quantity]]*OnlineRetail[[#This Row],[UnitPrice]]</f>
        <v>69.3</v>
      </c>
      <c r="L12005" t="str">
        <f t="shared" si="187"/>
        <v>12585|Aug-2011</v>
      </c>
    </row>
    <row r="12006" spans="1:12">
      <c r="A12006">
        <v>546239</v>
      </c>
      <c r="B12006" t="s">
        <v>38</v>
      </c>
      <c r="C12006" t="s">
        <v>16</v>
      </c>
      <c r="D12006">
        <v>11</v>
      </c>
      <c r="E12006" s="1">
        <v>40771.602777777778</v>
      </c>
      <c r="F12006">
        <v>0.85</v>
      </c>
      <c r="G12006">
        <v>13219</v>
      </c>
      <c r="H12006" t="s">
        <v>36</v>
      </c>
      <c r="I12006" t="str">
        <f>IF(AND(LEFT(OnlineRetail[[#This Row],[InvoiceNo]],1)&lt;&gt;"C",OnlineRetail[[#This Row],[CustomerID]]&lt;&gt;""),"Yes","No")</f>
        <v>Yes</v>
      </c>
      <c r="J12006" s="4">
        <f>EOMONTH(OnlineRetail[[#This Row],[InvoiceDate]],-1)+1</f>
        <v>40756</v>
      </c>
      <c r="K12006" s="6">
        <f>OnlineRetail[[#This Row],[Quantity]]*OnlineRetail[[#This Row],[UnitPrice]]</f>
        <v>9.35</v>
      </c>
      <c r="L12006" t="str">
        <f t="shared" si="187"/>
        <v>13219|Aug-2011</v>
      </c>
    </row>
    <row r="12007" spans="1:12">
      <c r="A12007">
        <v>553039</v>
      </c>
      <c r="B12007" t="s">
        <v>120</v>
      </c>
      <c r="C12007" t="s">
        <v>12</v>
      </c>
      <c r="D12007">
        <v>2</v>
      </c>
      <c r="E12007" s="1">
        <v>40771.613888888889</v>
      </c>
      <c r="F12007">
        <v>2.5499999999999998</v>
      </c>
      <c r="G12007">
        <v>13602</v>
      </c>
      <c r="H12007" t="s">
        <v>10</v>
      </c>
      <c r="I12007" t="str">
        <f>IF(AND(LEFT(OnlineRetail[[#This Row],[InvoiceNo]],1)&lt;&gt;"C",OnlineRetail[[#This Row],[CustomerID]]&lt;&gt;""),"Yes","No")</f>
        <v>Yes</v>
      </c>
      <c r="J12007" s="4">
        <f>EOMONTH(OnlineRetail[[#This Row],[InvoiceDate]],-1)+1</f>
        <v>40756</v>
      </c>
      <c r="K12007" s="6">
        <f>OnlineRetail[[#This Row],[Quantity]]*OnlineRetail[[#This Row],[UnitPrice]]</f>
        <v>5.0999999999999996</v>
      </c>
      <c r="L12007" t="str">
        <f t="shared" si="187"/>
        <v>13602|Aug-2011</v>
      </c>
    </row>
    <row r="12008" spans="1:12">
      <c r="A12008">
        <v>547436</v>
      </c>
      <c r="B12008" t="s">
        <v>80</v>
      </c>
      <c r="C12008" t="s">
        <v>16</v>
      </c>
      <c r="D12008">
        <v>8</v>
      </c>
      <c r="E12008" s="1">
        <v>40771.622916666667</v>
      </c>
      <c r="F12008">
        <v>1.65</v>
      </c>
      <c r="G12008">
        <v>12573</v>
      </c>
      <c r="H12008" t="s">
        <v>10</v>
      </c>
      <c r="I12008" t="str">
        <f>IF(AND(LEFT(OnlineRetail[[#This Row],[InvoiceNo]],1)&lt;&gt;"C",OnlineRetail[[#This Row],[CustomerID]]&lt;&gt;""),"Yes","No")</f>
        <v>Yes</v>
      </c>
      <c r="J12008" s="4">
        <f>EOMONTH(OnlineRetail[[#This Row],[InvoiceDate]],-1)+1</f>
        <v>40756</v>
      </c>
      <c r="K12008" s="6">
        <f>OnlineRetail[[#This Row],[Quantity]]*OnlineRetail[[#This Row],[UnitPrice]]</f>
        <v>13.2</v>
      </c>
      <c r="L12008" t="str">
        <f t="shared" si="187"/>
        <v>12573|Aug-2011</v>
      </c>
    </row>
    <row r="12009" spans="1:12">
      <c r="A12009">
        <v>551473</v>
      </c>
      <c r="B12009" t="s">
        <v>20</v>
      </c>
      <c r="C12009" t="s">
        <v>39</v>
      </c>
      <c r="D12009">
        <v>1</v>
      </c>
      <c r="E12009" s="1">
        <v>40771.627083333333</v>
      </c>
      <c r="F12009">
        <v>0.85</v>
      </c>
      <c r="G12009">
        <v>14157</v>
      </c>
      <c r="H12009" t="s">
        <v>10</v>
      </c>
      <c r="I12009" t="str">
        <f>IF(AND(LEFT(OnlineRetail[[#This Row],[InvoiceNo]],1)&lt;&gt;"C",OnlineRetail[[#This Row],[CustomerID]]&lt;&gt;""),"Yes","No")</f>
        <v>Yes</v>
      </c>
      <c r="J12009" s="4">
        <f>EOMONTH(OnlineRetail[[#This Row],[InvoiceDate]],-1)+1</f>
        <v>40756</v>
      </c>
      <c r="K12009" s="6">
        <f>OnlineRetail[[#This Row],[Quantity]]*OnlineRetail[[#This Row],[UnitPrice]]</f>
        <v>0.85</v>
      </c>
      <c r="L12009" t="str">
        <f t="shared" si="187"/>
        <v>14157|Aug-2011</v>
      </c>
    </row>
    <row r="12010" spans="1:12">
      <c r="A12010">
        <v>548850</v>
      </c>
      <c r="B12010" t="s">
        <v>123</v>
      </c>
      <c r="C12010" t="s">
        <v>46</v>
      </c>
      <c r="D12010">
        <v>22</v>
      </c>
      <c r="E12010" s="1">
        <v>40771.674305555563</v>
      </c>
      <c r="F12010">
        <v>1.25</v>
      </c>
      <c r="G12010">
        <v>13545</v>
      </c>
      <c r="H12010" t="s">
        <v>10</v>
      </c>
      <c r="I12010" t="str">
        <f>IF(AND(LEFT(OnlineRetail[[#This Row],[InvoiceNo]],1)&lt;&gt;"C",OnlineRetail[[#This Row],[CustomerID]]&lt;&gt;""),"Yes","No")</f>
        <v>Yes</v>
      </c>
      <c r="J12010" s="4">
        <f>EOMONTH(OnlineRetail[[#This Row],[InvoiceDate]],-1)+1</f>
        <v>40756</v>
      </c>
      <c r="K12010" s="6">
        <f>OnlineRetail[[#This Row],[Quantity]]*OnlineRetail[[#This Row],[UnitPrice]]</f>
        <v>27.5</v>
      </c>
      <c r="L12010" t="str">
        <f t="shared" si="187"/>
        <v>13545|Aug-2011</v>
      </c>
    </row>
    <row r="12011" spans="1:12">
      <c r="A12011">
        <v>538069</v>
      </c>
      <c r="B12011" t="s">
        <v>254</v>
      </c>
      <c r="C12011" t="s">
        <v>21</v>
      </c>
      <c r="D12011">
        <v>1</v>
      </c>
      <c r="E12011" s="1">
        <v>40771.678472222222</v>
      </c>
      <c r="F12011">
        <v>1.65</v>
      </c>
      <c r="G12011">
        <v>13272</v>
      </c>
      <c r="H12011" t="s">
        <v>121</v>
      </c>
      <c r="I12011" t="str">
        <f>IF(AND(LEFT(OnlineRetail[[#This Row],[InvoiceNo]],1)&lt;&gt;"C",OnlineRetail[[#This Row],[CustomerID]]&lt;&gt;""),"Yes","No")</f>
        <v>Yes</v>
      </c>
      <c r="J12011" s="4">
        <f>EOMONTH(OnlineRetail[[#This Row],[InvoiceDate]],-1)+1</f>
        <v>40756</v>
      </c>
      <c r="K12011" s="6">
        <f>OnlineRetail[[#This Row],[Quantity]]*OnlineRetail[[#This Row],[UnitPrice]]</f>
        <v>1.65</v>
      </c>
      <c r="L12011" t="str">
        <f t="shared" si="187"/>
        <v>13272|Aug-2011</v>
      </c>
    </row>
    <row r="12012" spans="1:12">
      <c r="A12012">
        <v>540625</v>
      </c>
      <c r="B12012" t="s">
        <v>135</v>
      </c>
      <c r="C12012" t="s">
        <v>83</v>
      </c>
      <c r="D12012">
        <v>7</v>
      </c>
      <c r="E12012" s="1">
        <v>40771.68472222222</v>
      </c>
      <c r="F12012">
        <v>2.5499999999999998</v>
      </c>
      <c r="G12012">
        <v>14277</v>
      </c>
      <c r="H12012" t="s">
        <v>70</v>
      </c>
      <c r="I12012" t="str">
        <f>IF(AND(LEFT(OnlineRetail[[#This Row],[InvoiceNo]],1)&lt;&gt;"C",OnlineRetail[[#This Row],[CustomerID]]&lt;&gt;""),"Yes","No")</f>
        <v>Yes</v>
      </c>
      <c r="J12012" s="4">
        <f>EOMONTH(OnlineRetail[[#This Row],[InvoiceDate]],-1)+1</f>
        <v>40756</v>
      </c>
      <c r="K12012" s="6">
        <f>OnlineRetail[[#This Row],[Quantity]]*OnlineRetail[[#This Row],[UnitPrice]]</f>
        <v>17.849999999999998</v>
      </c>
      <c r="L12012" t="str">
        <f t="shared" si="187"/>
        <v>14277|Aug-2011</v>
      </c>
    </row>
    <row r="12013" spans="1:12">
      <c r="A12013">
        <v>550034</v>
      </c>
      <c r="B12013" t="s">
        <v>174</v>
      </c>
      <c r="C12013" t="s">
        <v>12</v>
      </c>
      <c r="D12013">
        <v>3</v>
      </c>
      <c r="E12013" s="1">
        <v>40771.695138888892</v>
      </c>
      <c r="F12013">
        <v>1.65</v>
      </c>
      <c r="G12013">
        <v>14130</v>
      </c>
      <c r="H12013" t="s">
        <v>10</v>
      </c>
      <c r="I12013" t="str">
        <f>IF(AND(LEFT(OnlineRetail[[#This Row],[InvoiceNo]],1)&lt;&gt;"C",OnlineRetail[[#This Row],[CustomerID]]&lt;&gt;""),"Yes","No")</f>
        <v>Yes</v>
      </c>
      <c r="J12013" s="4">
        <f>EOMONTH(OnlineRetail[[#This Row],[InvoiceDate]],-1)+1</f>
        <v>40756</v>
      </c>
      <c r="K12013" s="6">
        <f>OnlineRetail[[#This Row],[Quantity]]*OnlineRetail[[#This Row],[UnitPrice]]</f>
        <v>4.9499999999999993</v>
      </c>
      <c r="L12013" t="str">
        <f t="shared" si="187"/>
        <v>14130|Aug-2011</v>
      </c>
    </row>
    <row r="12014" spans="1:12">
      <c r="A12014">
        <v>537186</v>
      </c>
      <c r="B12014" t="s">
        <v>151</v>
      </c>
      <c r="C12014" t="s">
        <v>24</v>
      </c>
      <c r="D12014">
        <v>9</v>
      </c>
      <c r="E12014" s="1">
        <v>40771.698611111111</v>
      </c>
      <c r="F12014">
        <v>5.95</v>
      </c>
      <c r="G12014">
        <v>13654</v>
      </c>
      <c r="H12014" t="s">
        <v>10</v>
      </c>
      <c r="I12014" t="str">
        <f>IF(AND(LEFT(OnlineRetail[[#This Row],[InvoiceNo]],1)&lt;&gt;"C",OnlineRetail[[#This Row],[CustomerID]]&lt;&gt;""),"Yes","No")</f>
        <v>Yes</v>
      </c>
      <c r="J12014" s="4">
        <f>EOMONTH(OnlineRetail[[#This Row],[InvoiceDate]],-1)+1</f>
        <v>40756</v>
      </c>
      <c r="K12014" s="6">
        <f>OnlineRetail[[#This Row],[Quantity]]*OnlineRetail[[#This Row],[UnitPrice]]</f>
        <v>53.550000000000004</v>
      </c>
      <c r="L12014" t="str">
        <f t="shared" si="187"/>
        <v>13654|Aug-2011</v>
      </c>
    </row>
    <row r="12015" spans="1:12">
      <c r="A12015">
        <v>545653</v>
      </c>
      <c r="B12015" t="s">
        <v>105</v>
      </c>
      <c r="C12015" t="s">
        <v>19</v>
      </c>
      <c r="D12015">
        <v>7</v>
      </c>
      <c r="E12015" s="1">
        <v>40771.699305555558</v>
      </c>
      <c r="F12015">
        <v>1.25</v>
      </c>
      <c r="G12015">
        <v>13784</v>
      </c>
      <c r="H12015" t="s">
        <v>10</v>
      </c>
      <c r="I12015" t="str">
        <f>IF(AND(LEFT(OnlineRetail[[#This Row],[InvoiceNo]],1)&lt;&gt;"C",OnlineRetail[[#This Row],[CustomerID]]&lt;&gt;""),"Yes","No")</f>
        <v>Yes</v>
      </c>
      <c r="J12015" s="4">
        <f>EOMONTH(OnlineRetail[[#This Row],[InvoiceDate]],-1)+1</f>
        <v>40756</v>
      </c>
      <c r="K12015" s="6">
        <f>OnlineRetail[[#This Row],[Quantity]]*OnlineRetail[[#This Row],[UnitPrice]]</f>
        <v>8.75</v>
      </c>
      <c r="L12015" t="str">
        <f t="shared" si="187"/>
        <v>13784|Aug-2011</v>
      </c>
    </row>
    <row r="12016" spans="1:12">
      <c r="A12016">
        <v>548920</v>
      </c>
      <c r="B12016" t="s">
        <v>58</v>
      </c>
      <c r="C12016" t="s">
        <v>9</v>
      </c>
      <c r="D12016">
        <v>11</v>
      </c>
      <c r="E12016" s="1">
        <v>40771.70416666667</v>
      </c>
      <c r="F12016">
        <v>9.9499999999999993</v>
      </c>
      <c r="G12016">
        <v>14067</v>
      </c>
      <c r="H12016" t="s">
        <v>10</v>
      </c>
      <c r="I12016" t="str">
        <f>IF(AND(LEFT(OnlineRetail[[#This Row],[InvoiceNo]],1)&lt;&gt;"C",OnlineRetail[[#This Row],[CustomerID]]&lt;&gt;""),"Yes","No")</f>
        <v>Yes</v>
      </c>
      <c r="J12016" s="4">
        <f>EOMONTH(OnlineRetail[[#This Row],[InvoiceDate]],-1)+1</f>
        <v>40756</v>
      </c>
      <c r="K12016" s="6">
        <f>OnlineRetail[[#This Row],[Quantity]]*OnlineRetail[[#This Row],[UnitPrice]]</f>
        <v>109.44999999999999</v>
      </c>
      <c r="L12016" t="str">
        <f t="shared" si="187"/>
        <v>14067|Aug-2011</v>
      </c>
    </row>
    <row r="12017" spans="1:12">
      <c r="A12017">
        <v>545162</v>
      </c>
      <c r="B12017" t="s">
        <v>222</v>
      </c>
      <c r="C12017" t="s">
        <v>27</v>
      </c>
      <c r="D12017">
        <v>23</v>
      </c>
      <c r="E12017" s="1">
        <v>40771.704861111109</v>
      </c>
      <c r="F12017">
        <v>3.39</v>
      </c>
      <c r="G12017">
        <v>13012</v>
      </c>
      <c r="H12017" t="s">
        <v>10</v>
      </c>
      <c r="I12017" t="str">
        <f>IF(AND(LEFT(OnlineRetail[[#This Row],[InvoiceNo]],1)&lt;&gt;"C",OnlineRetail[[#This Row],[CustomerID]]&lt;&gt;""),"Yes","No")</f>
        <v>Yes</v>
      </c>
      <c r="J12017" s="4">
        <f>EOMONTH(OnlineRetail[[#This Row],[InvoiceDate]],-1)+1</f>
        <v>40756</v>
      </c>
      <c r="K12017" s="6">
        <f>OnlineRetail[[#This Row],[Quantity]]*OnlineRetail[[#This Row],[UnitPrice]]</f>
        <v>77.97</v>
      </c>
      <c r="L12017" t="str">
        <f t="shared" si="187"/>
        <v>13012|Aug-2011</v>
      </c>
    </row>
    <row r="12018" spans="1:12">
      <c r="A12018">
        <v>539802</v>
      </c>
      <c r="B12018" t="s">
        <v>297</v>
      </c>
      <c r="C12018" t="s">
        <v>24</v>
      </c>
      <c r="D12018">
        <v>1</v>
      </c>
      <c r="E12018" s="1">
        <v>40771.711805555547</v>
      </c>
      <c r="F12018">
        <v>1.25</v>
      </c>
      <c r="G12018">
        <v>13516</v>
      </c>
      <c r="H12018" t="s">
        <v>10</v>
      </c>
      <c r="I12018" t="str">
        <f>IF(AND(LEFT(OnlineRetail[[#This Row],[InvoiceNo]],1)&lt;&gt;"C",OnlineRetail[[#This Row],[CustomerID]]&lt;&gt;""),"Yes","No")</f>
        <v>Yes</v>
      </c>
      <c r="J12018" s="4">
        <f>EOMONTH(OnlineRetail[[#This Row],[InvoiceDate]],-1)+1</f>
        <v>40756</v>
      </c>
      <c r="K12018" s="6">
        <f>OnlineRetail[[#This Row],[Quantity]]*OnlineRetail[[#This Row],[UnitPrice]]</f>
        <v>1.25</v>
      </c>
      <c r="L12018" t="str">
        <f t="shared" si="187"/>
        <v>13516|Aug-2011</v>
      </c>
    </row>
    <row r="12019" spans="1:12">
      <c r="A12019">
        <v>542850</v>
      </c>
      <c r="B12019" t="s">
        <v>278</v>
      </c>
      <c r="C12019" t="s">
        <v>50</v>
      </c>
      <c r="D12019">
        <v>18</v>
      </c>
      <c r="E12019" s="1">
        <v>40771.712500000001</v>
      </c>
      <c r="F12019">
        <v>0.85</v>
      </c>
      <c r="G12019">
        <v>13343</v>
      </c>
      <c r="H12019" t="s">
        <v>10</v>
      </c>
      <c r="I12019" t="str">
        <f>IF(AND(LEFT(OnlineRetail[[#This Row],[InvoiceNo]],1)&lt;&gt;"C",OnlineRetail[[#This Row],[CustomerID]]&lt;&gt;""),"Yes","No")</f>
        <v>Yes</v>
      </c>
      <c r="J12019" s="4">
        <f>EOMONTH(OnlineRetail[[#This Row],[InvoiceDate]],-1)+1</f>
        <v>40756</v>
      </c>
      <c r="K12019" s="6">
        <f>OnlineRetail[[#This Row],[Quantity]]*OnlineRetail[[#This Row],[UnitPrice]]</f>
        <v>15.299999999999999</v>
      </c>
      <c r="L12019" t="str">
        <f t="shared" si="187"/>
        <v>13343|Aug-2011</v>
      </c>
    </row>
    <row r="12020" spans="1:12">
      <c r="A12020">
        <v>550927</v>
      </c>
      <c r="B12020" t="s">
        <v>210</v>
      </c>
      <c r="C12020" t="s">
        <v>33</v>
      </c>
      <c r="D12020">
        <v>8</v>
      </c>
      <c r="E12020" s="1">
        <v>40771.722916666673</v>
      </c>
      <c r="F12020">
        <v>2.5499999999999998</v>
      </c>
      <c r="G12020">
        <v>14027</v>
      </c>
      <c r="H12020" t="s">
        <v>10</v>
      </c>
      <c r="I12020" t="str">
        <f>IF(AND(LEFT(OnlineRetail[[#This Row],[InvoiceNo]],1)&lt;&gt;"C",OnlineRetail[[#This Row],[CustomerID]]&lt;&gt;""),"Yes","No")</f>
        <v>Yes</v>
      </c>
      <c r="J12020" s="4">
        <f>EOMONTH(OnlineRetail[[#This Row],[InvoiceDate]],-1)+1</f>
        <v>40756</v>
      </c>
      <c r="K12020" s="6">
        <f>OnlineRetail[[#This Row],[Quantity]]*OnlineRetail[[#This Row],[UnitPrice]]</f>
        <v>20.399999999999999</v>
      </c>
      <c r="L12020" t="str">
        <f t="shared" si="187"/>
        <v>14027|Aug-2011</v>
      </c>
    </row>
    <row r="12021" spans="1:12">
      <c r="A12021">
        <v>544389</v>
      </c>
      <c r="B12021" t="s">
        <v>207</v>
      </c>
      <c r="C12021" t="s">
        <v>19</v>
      </c>
      <c r="D12021">
        <v>5</v>
      </c>
      <c r="E12021" s="1">
        <v>40771.723611111112</v>
      </c>
      <c r="F12021">
        <v>1.25</v>
      </c>
      <c r="G12021">
        <v>14180</v>
      </c>
      <c r="H12021" t="s">
        <v>10</v>
      </c>
      <c r="I12021" t="str">
        <f>IF(AND(LEFT(OnlineRetail[[#This Row],[InvoiceNo]],1)&lt;&gt;"C",OnlineRetail[[#This Row],[CustomerID]]&lt;&gt;""),"Yes","No")</f>
        <v>Yes</v>
      </c>
      <c r="J12021" s="4">
        <f>EOMONTH(OnlineRetail[[#This Row],[InvoiceDate]],-1)+1</f>
        <v>40756</v>
      </c>
      <c r="K12021" s="6">
        <f>OnlineRetail[[#This Row],[Quantity]]*OnlineRetail[[#This Row],[UnitPrice]]</f>
        <v>6.25</v>
      </c>
      <c r="L12021" t="str">
        <f t="shared" si="187"/>
        <v>14180|Aug-2011</v>
      </c>
    </row>
    <row r="12022" spans="1:12">
      <c r="A12022">
        <v>553510</v>
      </c>
      <c r="B12022" t="s">
        <v>250</v>
      </c>
      <c r="C12022" t="s">
        <v>16</v>
      </c>
      <c r="D12022">
        <v>1</v>
      </c>
      <c r="E12022" s="1">
        <v>40771.727083333331</v>
      </c>
      <c r="F12022">
        <v>9.9499999999999993</v>
      </c>
      <c r="G12022">
        <v>14180</v>
      </c>
      <c r="H12022" t="s">
        <v>25</v>
      </c>
      <c r="I12022" t="str">
        <f>IF(AND(LEFT(OnlineRetail[[#This Row],[InvoiceNo]],1)&lt;&gt;"C",OnlineRetail[[#This Row],[CustomerID]]&lt;&gt;""),"Yes","No")</f>
        <v>Yes</v>
      </c>
      <c r="J12022" s="4">
        <f>EOMONTH(OnlineRetail[[#This Row],[InvoiceDate]],-1)+1</f>
        <v>40756</v>
      </c>
      <c r="K12022" s="6">
        <f>OnlineRetail[[#This Row],[Quantity]]*OnlineRetail[[#This Row],[UnitPrice]]</f>
        <v>9.9499999999999993</v>
      </c>
      <c r="L12022" t="str">
        <f t="shared" si="187"/>
        <v>14180|Aug-2011</v>
      </c>
    </row>
    <row r="12023" spans="1:12">
      <c r="A12023">
        <v>539711</v>
      </c>
      <c r="B12023" t="s">
        <v>147</v>
      </c>
      <c r="C12023" t="s">
        <v>53</v>
      </c>
      <c r="D12023">
        <v>14</v>
      </c>
      <c r="E12023" s="1">
        <v>40771.761111111111</v>
      </c>
      <c r="F12023">
        <v>4.95</v>
      </c>
      <c r="G12023">
        <v>14035</v>
      </c>
      <c r="H12023" t="s">
        <v>10</v>
      </c>
      <c r="I12023" t="str">
        <f>IF(AND(LEFT(OnlineRetail[[#This Row],[InvoiceNo]],1)&lt;&gt;"C",OnlineRetail[[#This Row],[CustomerID]]&lt;&gt;""),"Yes","No")</f>
        <v>Yes</v>
      </c>
      <c r="J12023" s="4">
        <f>EOMONTH(OnlineRetail[[#This Row],[InvoiceDate]],-1)+1</f>
        <v>40756</v>
      </c>
      <c r="K12023" s="6">
        <f>OnlineRetail[[#This Row],[Quantity]]*OnlineRetail[[#This Row],[UnitPrice]]</f>
        <v>69.3</v>
      </c>
      <c r="L12023" t="str">
        <f t="shared" si="187"/>
        <v>14035|Aug-2011</v>
      </c>
    </row>
    <row r="12024" spans="1:12">
      <c r="A12024">
        <v>542676</v>
      </c>
      <c r="B12024" t="s">
        <v>141</v>
      </c>
      <c r="C12024" t="s">
        <v>27</v>
      </c>
      <c r="D12024">
        <v>18</v>
      </c>
      <c r="E12024" s="1">
        <v>40771.762499999997</v>
      </c>
      <c r="F12024">
        <v>1.25</v>
      </c>
      <c r="G12024">
        <v>14262</v>
      </c>
      <c r="H12024" t="s">
        <v>10</v>
      </c>
      <c r="I12024" t="str">
        <f>IF(AND(LEFT(OnlineRetail[[#This Row],[InvoiceNo]],1)&lt;&gt;"C",OnlineRetail[[#This Row],[CustomerID]]&lt;&gt;""),"Yes","No")</f>
        <v>Yes</v>
      </c>
      <c r="J12024" s="4">
        <f>EOMONTH(OnlineRetail[[#This Row],[InvoiceDate]],-1)+1</f>
        <v>40756</v>
      </c>
      <c r="K12024" s="6">
        <f>OnlineRetail[[#This Row],[Quantity]]*OnlineRetail[[#This Row],[UnitPrice]]</f>
        <v>22.5</v>
      </c>
      <c r="L12024" t="str">
        <f t="shared" si="187"/>
        <v>14262|Aug-2011</v>
      </c>
    </row>
    <row r="12025" spans="1:12">
      <c r="A12025">
        <v>552676</v>
      </c>
      <c r="B12025" t="s">
        <v>214</v>
      </c>
      <c r="C12025" t="s">
        <v>21</v>
      </c>
      <c r="D12025">
        <v>8</v>
      </c>
      <c r="E12025" s="1">
        <v>40771.78125</v>
      </c>
      <c r="F12025">
        <v>5.95</v>
      </c>
      <c r="G12025">
        <v>14323</v>
      </c>
      <c r="H12025" t="s">
        <v>31</v>
      </c>
      <c r="I12025" t="str">
        <f>IF(AND(LEFT(OnlineRetail[[#This Row],[InvoiceNo]],1)&lt;&gt;"C",OnlineRetail[[#This Row],[CustomerID]]&lt;&gt;""),"Yes","No")</f>
        <v>Yes</v>
      </c>
      <c r="J12025" s="4">
        <f>EOMONTH(OnlineRetail[[#This Row],[InvoiceDate]],-1)+1</f>
        <v>40756</v>
      </c>
      <c r="K12025" s="6">
        <f>OnlineRetail[[#This Row],[Quantity]]*OnlineRetail[[#This Row],[UnitPrice]]</f>
        <v>47.6</v>
      </c>
      <c r="L12025" t="str">
        <f t="shared" si="187"/>
        <v>14323|Aug-2011</v>
      </c>
    </row>
    <row r="12026" spans="1:12">
      <c r="A12026">
        <v>552391</v>
      </c>
      <c r="B12026" t="s">
        <v>168</v>
      </c>
      <c r="C12026" t="s">
        <v>72</v>
      </c>
      <c r="D12026">
        <v>15</v>
      </c>
      <c r="E12026" s="1">
        <v>40771.784722222219</v>
      </c>
      <c r="F12026">
        <v>2.5499999999999998</v>
      </c>
      <c r="G12026">
        <v>12602</v>
      </c>
      <c r="H12026" t="s">
        <v>10</v>
      </c>
      <c r="I12026" t="str">
        <f>IF(AND(LEFT(OnlineRetail[[#This Row],[InvoiceNo]],1)&lt;&gt;"C",OnlineRetail[[#This Row],[CustomerID]]&lt;&gt;""),"Yes","No")</f>
        <v>Yes</v>
      </c>
      <c r="J12026" s="4">
        <f>EOMONTH(OnlineRetail[[#This Row],[InvoiceDate]],-1)+1</f>
        <v>40756</v>
      </c>
      <c r="K12026" s="6">
        <f>OnlineRetail[[#This Row],[Quantity]]*OnlineRetail[[#This Row],[UnitPrice]]</f>
        <v>38.25</v>
      </c>
      <c r="L12026" t="str">
        <f t="shared" si="187"/>
        <v>12602|Aug-2011</v>
      </c>
    </row>
    <row r="12027" spans="1:12">
      <c r="A12027">
        <v>550084</v>
      </c>
      <c r="B12027" t="s">
        <v>248</v>
      </c>
      <c r="C12027" t="s">
        <v>48</v>
      </c>
      <c r="D12027">
        <v>15</v>
      </c>
      <c r="E12027" s="1">
        <v>40771.788194444453</v>
      </c>
      <c r="F12027">
        <v>4.25</v>
      </c>
      <c r="G12027">
        <v>13800</v>
      </c>
      <c r="H12027" t="s">
        <v>10</v>
      </c>
      <c r="I12027" t="str">
        <f>IF(AND(LEFT(OnlineRetail[[#This Row],[InvoiceNo]],1)&lt;&gt;"C",OnlineRetail[[#This Row],[CustomerID]]&lt;&gt;""),"Yes","No")</f>
        <v>Yes</v>
      </c>
      <c r="J12027" s="4">
        <f>EOMONTH(OnlineRetail[[#This Row],[InvoiceDate]],-1)+1</f>
        <v>40756</v>
      </c>
      <c r="K12027" s="6">
        <f>OnlineRetail[[#This Row],[Quantity]]*OnlineRetail[[#This Row],[UnitPrice]]</f>
        <v>63.75</v>
      </c>
      <c r="L12027" t="str">
        <f t="shared" si="187"/>
        <v>13800|Aug-2011</v>
      </c>
    </row>
    <row r="12028" spans="1:12">
      <c r="A12028">
        <v>555601</v>
      </c>
      <c r="B12028" t="s">
        <v>141</v>
      </c>
      <c r="C12028" t="s">
        <v>27</v>
      </c>
      <c r="D12028">
        <v>21</v>
      </c>
      <c r="E12028" s="1">
        <v>40771.795138888891</v>
      </c>
      <c r="F12028">
        <v>1.25</v>
      </c>
      <c r="G12028">
        <v>12482</v>
      </c>
      <c r="H12028" t="s">
        <v>10</v>
      </c>
      <c r="I12028" t="str">
        <f>IF(AND(LEFT(OnlineRetail[[#This Row],[InvoiceNo]],1)&lt;&gt;"C",OnlineRetail[[#This Row],[CustomerID]]&lt;&gt;""),"Yes","No")</f>
        <v>Yes</v>
      </c>
      <c r="J12028" s="4">
        <f>EOMONTH(OnlineRetail[[#This Row],[InvoiceDate]],-1)+1</f>
        <v>40756</v>
      </c>
      <c r="K12028" s="6">
        <f>OnlineRetail[[#This Row],[Quantity]]*OnlineRetail[[#This Row],[UnitPrice]]</f>
        <v>26.25</v>
      </c>
      <c r="L12028" t="str">
        <f t="shared" si="187"/>
        <v>12482|Aug-2011</v>
      </c>
    </row>
    <row r="12029" spans="1:12">
      <c r="A12029">
        <v>550101</v>
      </c>
      <c r="B12029" t="s">
        <v>270</v>
      </c>
      <c r="C12029" t="s">
        <v>24</v>
      </c>
      <c r="D12029">
        <v>2</v>
      </c>
      <c r="E12029" s="1">
        <v>40771.806250000001</v>
      </c>
      <c r="F12029">
        <v>7.95</v>
      </c>
      <c r="G12029">
        <v>13215</v>
      </c>
      <c r="H12029" t="s">
        <v>10</v>
      </c>
      <c r="I12029" t="str">
        <f>IF(AND(LEFT(OnlineRetail[[#This Row],[InvoiceNo]],1)&lt;&gt;"C",OnlineRetail[[#This Row],[CustomerID]]&lt;&gt;""),"Yes","No")</f>
        <v>Yes</v>
      </c>
      <c r="J12029" s="4">
        <f>EOMONTH(OnlineRetail[[#This Row],[InvoiceDate]],-1)+1</f>
        <v>40756</v>
      </c>
      <c r="K12029" s="6">
        <f>OnlineRetail[[#This Row],[Quantity]]*OnlineRetail[[#This Row],[UnitPrice]]</f>
        <v>15.9</v>
      </c>
      <c r="L12029" t="str">
        <f t="shared" si="187"/>
        <v>13215|Aug-2011</v>
      </c>
    </row>
    <row r="12030" spans="1:12">
      <c r="A12030">
        <v>537075</v>
      </c>
      <c r="B12030" t="s">
        <v>180</v>
      </c>
      <c r="C12030" t="s">
        <v>62</v>
      </c>
      <c r="D12030">
        <v>9</v>
      </c>
      <c r="E12030" s="1">
        <v>40771.811111111107</v>
      </c>
      <c r="F12030">
        <v>4.95</v>
      </c>
      <c r="G12030">
        <v>12447</v>
      </c>
      <c r="H12030" t="s">
        <v>10</v>
      </c>
      <c r="I12030" t="str">
        <f>IF(AND(LEFT(OnlineRetail[[#This Row],[InvoiceNo]],1)&lt;&gt;"C",OnlineRetail[[#This Row],[CustomerID]]&lt;&gt;""),"Yes","No")</f>
        <v>Yes</v>
      </c>
      <c r="J12030" s="4">
        <f>EOMONTH(OnlineRetail[[#This Row],[InvoiceDate]],-1)+1</f>
        <v>40756</v>
      </c>
      <c r="K12030" s="6">
        <f>OnlineRetail[[#This Row],[Quantity]]*OnlineRetail[[#This Row],[UnitPrice]]</f>
        <v>44.550000000000004</v>
      </c>
      <c r="L12030" t="str">
        <f t="shared" si="187"/>
        <v>12447|Aug-2011</v>
      </c>
    </row>
    <row r="12031" spans="1:12">
      <c r="A12031">
        <v>540539</v>
      </c>
      <c r="B12031" t="s">
        <v>118</v>
      </c>
      <c r="C12031" t="s">
        <v>33</v>
      </c>
      <c r="D12031">
        <v>21</v>
      </c>
      <c r="E12031" s="1">
        <v>40771.811111111107</v>
      </c>
      <c r="F12031">
        <v>7.95</v>
      </c>
      <c r="G12031">
        <v>12654</v>
      </c>
      <c r="H12031" t="s">
        <v>126</v>
      </c>
      <c r="I12031" t="str">
        <f>IF(AND(LEFT(OnlineRetail[[#This Row],[InvoiceNo]],1)&lt;&gt;"C",OnlineRetail[[#This Row],[CustomerID]]&lt;&gt;""),"Yes","No")</f>
        <v>Yes</v>
      </c>
      <c r="J12031" s="4">
        <f>EOMONTH(OnlineRetail[[#This Row],[InvoiceDate]],-1)+1</f>
        <v>40756</v>
      </c>
      <c r="K12031" s="6">
        <f>OnlineRetail[[#This Row],[Quantity]]*OnlineRetail[[#This Row],[UnitPrice]]</f>
        <v>166.95000000000002</v>
      </c>
      <c r="L12031" t="str">
        <f t="shared" si="187"/>
        <v>12654|Aug-2011</v>
      </c>
    </row>
    <row r="12032" spans="1:12">
      <c r="A12032">
        <v>547633</v>
      </c>
      <c r="B12032" t="s">
        <v>299</v>
      </c>
      <c r="C12032" t="s">
        <v>53</v>
      </c>
      <c r="D12032">
        <v>14</v>
      </c>
      <c r="E12032" s="1">
        <v>40771.818749999999</v>
      </c>
      <c r="F12032">
        <v>4.95</v>
      </c>
      <c r="G12032">
        <v>13644</v>
      </c>
      <c r="H12032" t="s">
        <v>10</v>
      </c>
      <c r="I12032" t="str">
        <f>IF(AND(LEFT(OnlineRetail[[#This Row],[InvoiceNo]],1)&lt;&gt;"C",OnlineRetail[[#This Row],[CustomerID]]&lt;&gt;""),"Yes","No")</f>
        <v>Yes</v>
      </c>
      <c r="J12032" s="4">
        <f>EOMONTH(OnlineRetail[[#This Row],[InvoiceDate]],-1)+1</f>
        <v>40756</v>
      </c>
      <c r="K12032" s="6">
        <f>OnlineRetail[[#This Row],[Quantity]]*OnlineRetail[[#This Row],[UnitPrice]]</f>
        <v>69.3</v>
      </c>
      <c r="L12032" t="str">
        <f t="shared" si="187"/>
        <v>13644|Aug-2011</v>
      </c>
    </row>
    <row r="12033" spans="1:12">
      <c r="A12033">
        <v>547013</v>
      </c>
      <c r="B12033" t="s">
        <v>288</v>
      </c>
      <c r="C12033" t="s">
        <v>83</v>
      </c>
      <c r="D12033">
        <v>2</v>
      </c>
      <c r="E12033" s="1">
        <v>40771.822916666657</v>
      </c>
      <c r="F12033">
        <v>2.5499999999999998</v>
      </c>
      <c r="G12033">
        <v>13278</v>
      </c>
      <c r="H12033" t="s">
        <v>10</v>
      </c>
      <c r="I12033" t="str">
        <f>IF(AND(LEFT(OnlineRetail[[#This Row],[InvoiceNo]],1)&lt;&gt;"C",OnlineRetail[[#This Row],[CustomerID]]&lt;&gt;""),"Yes","No")</f>
        <v>Yes</v>
      </c>
      <c r="J12033" s="4">
        <f>EOMONTH(OnlineRetail[[#This Row],[InvoiceDate]],-1)+1</f>
        <v>40756</v>
      </c>
      <c r="K12033" s="6">
        <f>OnlineRetail[[#This Row],[Quantity]]*OnlineRetail[[#This Row],[UnitPrice]]</f>
        <v>5.0999999999999996</v>
      </c>
      <c r="L12033" t="str">
        <f t="shared" si="187"/>
        <v>13278|Aug-2011</v>
      </c>
    </row>
    <row r="12034" spans="1:12">
      <c r="A12034">
        <v>548594</v>
      </c>
      <c r="B12034" t="s">
        <v>68</v>
      </c>
      <c r="C12034" t="s">
        <v>62</v>
      </c>
      <c r="D12034">
        <v>4</v>
      </c>
      <c r="E12034" s="1">
        <v>40771.82916666667</v>
      </c>
      <c r="F12034">
        <v>2.5499999999999998</v>
      </c>
      <c r="G12034">
        <v>12568</v>
      </c>
      <c r="H12034" t="s">
        <v>10</v>
      </c>
      <c r="I12034" t="str">
        <f>IF(AND(LEFT(OnlineRetail[[#This Row],[InvoiceNo]],1)&lt;&gt;"C",OnlineRetail[[#This Row],[CustomerID]]&lt;&gt;""),"Yes","No")</f>
        <v>Yes</v>
      </c>
      <c r="J12034" s="4">
        <f>EOMONTH(OnlineRetail[[#This Row],[InvoiceDate]],-1)+1</f>
        <v>40756</v>
      </c>
      <c r="K12034" s="6">
        <f>OnlineRetail[[#This Row],[Quantity]]*OnlineRetail[[#This Row],[UnitPrice]]</f>
        <v>10.199999999999999</v>
      </c>
      <c r="L12034" t="str">
        <f t="shared" ref="L12034:L12097" si="188">IF(I12034="Yes",G12034&amp;"|"&amp;TEXT(J12034,"mmm-yyyy"),"")</f>
        <v>12568|Aug-2011</v>
      </c>
    </row>
    <row r="12035" spans="1:12">
      <c r="A12035">
        <v>540991</v>
      </c>
      <c r="B12035" t="s">
        <v>47</v>
      </c>
      <c r="C12035" t="s">
        <v>42</v>
      </c>
      <c r="D12035">
        <v>20</v>
      </c>
      <c r="E12035" s="1">
        <v>40771.832638888889</v>
      </c>
      <c r="F12035">
        <v>3.39</v>
      </c>
      <c r="G12035">
        <v>13584</v>
      </c>
      <c r="H12035" t="s">
        <v>10</v>
      </c>
      <c r="I12035" t="str">
        <f>IF(AND(LEFT(OnlineRetail[[#This Row],[InvoiceNo]],1)&lt;&gt;"C",OnlineRetail[[#This Row],[CustomerID]]&lt;&gt;""),"Yes","No")</f>
        <v>Yes</v>
      </c>
      <c r="J12035" s="4">
        <f>EOMONTH(OnlineRetail[[#This Row],[InvoiceDate]],-1)+1</f>
        <v>40756</v>
      </c>
      <c r="K12035" s="6">
        <f>OnlineRetail[[#This Row],[Quantity]]*OnlineRetail[[#This Row],[UnitPrice]]</f>
        <v>67.8</v>
      </c>
      <c r="L12035" t="str">
        <f t="shared" si="188"/>
        <v>13584|Aug-2011</v>
      </c>
    </row>
    <row r="12036" spans="1:12">
      <c r="A12036">
        <v>554364</v>
      </c>
      <c r="B12036" t="s">
        <v>122</v>
      </c>
      <c r="C12036" t="s">
        <v>48</v>
      </c>
      <c r="D12036">
        <v>14</v>
      </c>
      <c r="E12036" s="1">
        <v>40772.333333333343</v>
      </c>
      <c r="F12036">
        <v>3.39</v>
      </c>
      <c r="G12036">
        <v>13303</v>
      </c>
      <c r="H12036" t="s">
        <v>10</v>
      </c>
      <c r="I12036" t="str">
        <f>IF(AND(LEFT(OnlineRetail[[#This Row],[InvoiceNo]],1)&lt;&gt;"C",OnlineRetail[[#This Row],[CustomerID]]&lt;&gt;""),"Yes","No")</f>
        <v>Yes</v>
      </c>
      <c r="J12036" s="4">
        <f>EOMONTH(OnlineRetail[[#This Row],[InvoiceDate]],-1)+1</f>
        <v>40756</v>
      </c>
      <c r="K12036" s="6">
        <f>OnlineRetail[[#This Row],[Quantity]]*OnlineRetail[[#This Row],[UnitPrice]]</f>
        <v>47.46</v>
      </c>
      <c r="L12036" t="str">
        <f t="shared" si="188"/>
        <v>13303|Aug-2011</v>
      </c>
    </row>
    <row r="12037" spans="1:12">
      <c r="A12037">
        <v>547523</v>
      </c>
      <c r="B12037" t="s">
        <v>77</v>
      </c>
      <c r="C12037" t="s">
        <v>16</v>
      </c>
      <c r="D12037">
        <v>12</v>
      </c>
      <c r="E12037" s="1">
        <v>40772.336805555547</v>
      </c>
      <c r="F12037">
        <v>4.25</v>
      </c>
      <c r="G12037">
        <v>13313</v>
      </c>
      <c r="H12037" t="s">
        <v>31</v>
      </c>
      <c r="I12037" t="str">
        <f>IF(AND(LEFT(OnlineRetail[[#This Row],[InvoiceNo]],1)&lt;&gt;"C",OnlineRetail[[#This Row],[CustomerID]]&lt;&gt;""),"Yes","No")</f>
        <v>Yes</v>
      </c>
      <c r="J12037" s="4">
        <f>EOMONTH(OnlineRetail[[#This Row],[InvoiceDate]],-1)+1</f>
        <v>40756</v>
      </c>
      <c r="K12037" s="6">
        <f>OnlineRetail[[#This Row],[Quantity]]*OnlineRetail[[#This Row],[UnitPrice]]</f>
        <v>51</v>
      </c>
      <c r="L12037" t="str">
        <f t="shared" si="188"/>
        <v>13313|Aug-2011</v>
      </c>
    </row>
    <row r="12038" spans="1:12">
      <c r="A12038">
        <v>552122</v>
      </c>
      <c r="B12038" t="s">
        <v>159</v>
      </c>
      <c r="C12038" t="s">
        <v>53</v>
      </c>
      <c r="D12038">
        <v>12</v>
      </c>
      <c r="E12038" s="1">
        <v>40772.341666666667</v>
      </c>
      <c r="F12038">
        <v>1.65</v>
      </c>
      <c r="G12038">
        <v>14103</v>
      </c>
      <c r="H12038" t="s">
        <v>10</v>
      </c>
      <c r="I12038" t="str">
        <f>IF(AND(LEFT(OnlineRetail[[#This Row],[InvoiceNo]],1)&lt;&gt;"C",OnlineRetail[[#This Row],[CustomerID]]&lt;&gt;""),"Yes","No")</f>
        <v>Yes</v>
      </c>
      <c r="J12038" s="4">
        <f>EOMONTH(OnlineRetail[[#This Row],[InvoiceDate]],-1)+1</f>
        <v>40756</v>
      </c>
      <c r="K12038" s="6">
        <f>OnlineRetail[[#This Row],[Quantity]]*OnlineRetail[[#This Row],[UnitPrice]]</f>
        <v>19.799999999999997</v>
      </c>
      <c r="L12038" t="str">
        <f t="shared" si="188"/>
        <v>14103|Aug-2011</v>
      </c>
    </row>
    <row r="12039" spans="1:12">
      <c r="A12039">
        <v>551560</v>
      </c>
      <c r="B12039" t="s">
        <v>68</v>
      </c>
      <c r="C12039" t="s">
        <v>48</v>
      </c>
      <c r="D12039">
        <v>3</v>
      </c>
      <c r="E12039" s="1">
        <v>40772.344444444447</v>
      </c>
      <c r="F12039">
        <v>3.39</v>
      </c>
      <c r="G12039">
        <v>12403</v>
      </c>
      <c r="H12039" t="s">
        <v>10</v>
      </c>
      <c r="I12039" t="str">
        <f>IF(AND(LEFT(OnlineRetail[[#This Row],[InvoiceNo]],1)&lt;&gt;"C",OnlineRetail[[#This Row],[CustomerID]]&lt;&gt;""),"Yes","No")</f>
        <v>Yes</v>
      </c>
      <c r="J12039" s="4">
        <f>EOMONTH(OnlineRetail[[#This Row],[InvoiceDate]],-1)+1</f>
        <v>40756</v>
      </c>
      <c r="K12039" s="6">
        <f>OnlineRetail[[#This Row],[Quantity]]*OnlineRetail[[#This Row],[UnitPrice]]</f>
        <v>10.17</v>
      </c>
      <c r="L12039" t="str">
        <f t="shared" si="188"/>
        <v>12403|Aug-2011</v>
      </c>
    </row>
    <row r="12040" spans="1:12">
      <c r="A12040">
        <v>552078</v>
      </c>
      <c r="B12040" t="s">
        <v>243</v>
      </c>
      <c r="C12040" t="s">
        <v>48</v>
      </c>
      <c r="D12040">
        <v>19</v>
      </c>
      <c r="E12040" s="1">
        <v>40772.34652777778</v>
      </c>
      <c r="F12040">
        <v>5.95</v>
      </c>
      <c r="G12040">
        <v>12812</v>
      </c>
      <c r="H12040" t="s">
        <v>10</v>
      </c>
      <c r="I12040" t="str">
        <f>IF(AND(LEFT(OnlineRetail[[#This Row],[InvoiceNo]],1)&lt;&gt;"C",OnlineRetail[[#This Row],[CustomerID]]&lt;&gt;""),"Yes","No")</f>
        <v>Yes</v>
      </c>
      <c r="J12040" s="4">
        <f>EOMONTH(OnlineRetail[[#This Row],[InvoiceDate]],-1)+1</f>
        <v>40756</v>
      </c>
      <c r="K12040" s="6">
        <f>OnlineRetail[[#This Row],[Quantity]]*OnlineRetail[[#This Row],[UnitPrice]]</f>
        <v>113.05</v>
      </c>
      <c r="L12040" t="str">
        <f t="shared" si="188"/>
        <v>12812|Aug-2011</v>
      </c>
    </row>
    <row r="12041" spans="1:12">
      <c r="A12041">
        <v>541570</v>
      </c>
      <c r="B12041" t="s">
        <v>258</v>
      </c>
      <c r="C12041" t="s">
        <v>72</v>
      </c>
      <c r="D12041">
        <v>12</v>
      </c>
      <c r="E12041" s="1">
        <v>40772.348611111112</v>
      </c>
      <c r="F12041">
        <v>3.39</v>
      </c>
      <c r="G12041">
        <v>12798</v>
      </c>
      <c r="H12041" t="s">
        <v>10</v>
      </c>
      <c r="I12041" t="str">
        <f>IF(AND(LEFT(OnlineRetail[[#This Row],[InvoiceNo]],1)&lt;&gt;"C",OnlineRetail[[#This Row],[CustomerID]]&lt;&gt;""),"Yes","No")</f>
        <v>Yes</v>
      </c>
      <c r="J12041" s="4">
        <f>EOMONTH(OnlineRetail[[#This Row],[InvoiceDate]],-1)+1</f>
        <v>40756</v>
      </c>
      <c r="K12041" s="6">
        <f>OnlineRetail[[#This Row],[Quantity]]*OnlineRetail[[#This Row],[UnitPrice]]</f>
        <v>40.68</v>
      </c>
      <c r="L12041" t="str">
        <f t="shared" si="188"/>
        <v>12798|Aug-2011</v>
      </c>
    </row>
    <row r="12042" spans="1:12">
      <c r="A12042">
        <v>554961</v>
      </c>
      <c r="B12042" t="s">
        <v>157</v>
      </c>
      <c r="C12042" t="s">
        <v>19</v>
      </c>
      <c r="D12042">
        <v>9</v>
      </c>
      <c r="E12042" s="1">
        <v>40772.359027777777</v>
      </c>
      <c r="F12042">
        <v>5.95</v>
      </c>
      <c r="G12042">
        <v>12515</v>
      </c>
      <c r="H12042" t="s">
        <v>10</v>
      </c>
      <c r="I12042" t="str">
        <f>IF(AND(LEFT(OnlineRetail[[#This Row],[InvoiceNo]],1)&lt;&gt;"C",OnlineRetail[[#This Row],[CustomerID]]&lt;&gt;""),"Yes","No")</f>
        <v>Yes</v>
      </c>
      <c r="J12042" s="4">
        <f>EOMONTH(OnlineRetail[[#This Row],[InvoiceDate]],-1)+1</f>
        <v>40756</v>
      </c>
      <c r="K12042" s="6">
        <f>OnlineRetail[[#This Row],[Quantity]]*OnlineRetail[[#This Row],[UnitPrice]]</f>
        <v>53.550000000000004</v>
      </c>
      <c r="L12042" t="str">
        <f t="shared" si="188"/>
        <v>12515|Aug-2011</v>
      </c>
    </row>
    <row r="12043" spans="1:12">
      <c r="A12043">
        <v>538174</v>
      </c>
      <c r="B12043" t="s">
        <v>60</v>
      </c>
      <c r="C12043" t="s">
        <v>53</v>
      </c>
      <c r="D12043">
        <v>19</v>
      </c>
      <c r="E12043" s="1">
        <v>40772.365972222222</v>
      </c>
      <c r="F12043">
        <v>9.9499999999999993</v>
      </c>
      <c r="G12043">
        <v>13102</v>
      </c>
      <c r="H12043" t="s">
        <v>36</v>
      </c>
      <c r="I12043" t="str">
        <f>IF(AND(LEFT(OnlineRetail[[#This Row],[InvoiceNo]],1)&lt;&gt;"C",OnlineRetail[[#This Row],[CustomerID]]&lt;&gt;""),"Yes","No")</f>
        <v>Yes</v>
      </c>
      <c r="J12043" s="4">
        <f>EOMONTH(OnlineRetail[[#This Row],[InvoiceDate]],-1)+1</f>
        <v>40756</v>
      </c>
      <c r="K12043" s="6">
        <f>OnlineRetail[[#This Row],[Quantity]]*OnlineRetail[[#This Row],[UnitPrice]]</f>
        <v>189.04999999999998</v>
      </c>
      <c r="L12043" t="str">
        <f t="shared" si="188"/>
        <v>13102|Aug-2011</v>
      </c>
    </row>
    <row r="12044" spans="1:12">
      <c r="A12044">
        <v>556363</v>
      </c>
      <c r="B12044" t="s">
        <v>207</v>
      </c>
      <c r="C12044" t="s">
        <v>46</v>
      </c>
      <c r="D12044">
        <v>3</v>
      </c>
      <c r="E12044" s="1">
        <v>40772.39166666667</v>
      </c>
      <c r="F12044">
        <v>7.95</v>
      </c>
      <c r="G12044">
        <v>14180</v>
      </c>
      <c r="H12044" t="s">
        <v>10</v>
      </c>
      <c r="I12044" t="str">
        <f>IF(AND(LEFT(OnlineRetail[[#This Row],[InvoiceNo]],1)&lt;&gt;"C",OnlineRetail[[#This Row],[CustomerID]]&lt;&gt;""),"Yes","No")</f>
        <v>Yes</v>
      </c>
      <c r="J12044" s="4">
        <f>EOMONTH(OnlineRetail[[#This Row],[InvoiceDate]],-1)+1</f>
        <v>40756</v>
      </c>
      <c r="K12044" s="6">
        <f>OnlineRetail[[#This Row],[Quantity]]*OnlineRetail[[#This Row],[UnitPrice]]</f>
        <v>23.85</v>
      </c>
      <c r="L12044" t="str">
        <f t="shared" si="188"/>
        <v>14180|Aug-2011</v>
      </c>
    </row>
    <row r="12045" spans="1:12">
      <c r="A12045">
        <v>536823</v>
      </c>
      <c r="B12045" t="s">
        <v>232</v>
      </c>
      <c r="C12045" t="s">
        <v>39</v>
      </c>
      <c r="D12045">
        <v>21</v>
      </c>
      <c r="E12045" s="1">
        <v>40772.393750000003</v>
      </c>
      <c r="F12045">
        <v>9.9499999999999993</v>
      </c>
      <c r="G12045">
        <v>12769</v>
      </c>
      <c r="H12045" t="s">
        <v>10</v>
      </c>
      <c r="I12045" t="str">
        <f>IF(AND(LEFT(OnlineRetail[[#This Row],[InvoiceNo]],1)&lt;&gt;"C",OnlineRetail[[#This Row],[CustomerID]]&lt;&gt;""),"Yes","No")</f>
        <v>Yes</v>
      </c>
      <c r="J12045" s="4">
        <f>EOMONTH(OnlineRetail[[#This Row],[InvoiceDate]],-1)+1</f>
        <v>40756</v>
      </c>
      <c r="K12045" s="6">
        <f>OnlineRetail[[#This Row],[Quantity]]*OnlineRetail[[#This Row],[UnitPrice]]</f>
        <v>208.95</v>
      </c>
      <c r="L12045" t="str">
        <f t="shared" si="188"/>
        <v>12769|Aug-2011</v>
      </c>
    </row>
    <row r="12046" spans="1:12">
      <c r="A12046">
        <v>538783</v>
      </c>
      <c r="B12046" t="s">
        <v>55</v>
      </c>
      <c r="C12046" t="s">
        <v>9</v>
      </c>
      <c r="D12046">
        <v>3</v>
      </c>
      <c r="E12046" s="1">
        <v>40772.396527777782</v>
      </c>
      <c r="F12046">
        <v>0.85</v>
      </c>
      <c r="G12046">
        <v>12933</v>
      </c>
      <c r="H12046" t="s">
        <v>10</v>
      </c>
      <c r="I12046" t="str">
        <f>IF(AND(LEFT(OnlineRetail[[#This Row],[InvoiceNo]],1)&lt;&gt;"C",OnlineRetail[[#This Row],[CustomerID]]&lt;&gt;""),"Yes","No")</f>
        <v>Yes</v>
      </c>
      <c r="J12046" s="4">
        <f>EOMONTH(OnlineRetail[[#This Row],[InvoiceDate]],-1)+1</f>
        <v>40756</v>
      </c>
      <c r="K12046" s="6">
        <f>OnlineRetail[[#This Row],[Quantity]]*OnlineRetail[[#This Row],[UnitPrice]]</f>
        <v>2.5499999999999998</v>
      </c>
      <c r="L12046" t="str">
        <f t="shared" si="188"/>
        <v>12933|Aug-2011</v>
      </c>
    </row>
    <row r="12047" spans="1:12">
      <c r="A12047">
        <v>555499</v>
      </c>
      <c r="B12047" t="s">
        <v>13</v>
      </c>
      <c r="C12047" t="s">
        <v>19</v>
      </c>
      <c r="D12047">
        <v>18</v>
      </c>
      <c r="E12047" s="1">
        <v>40772.413194444453</v>
      </c>
      <c r="F12047">
        <v>4.95</v>
      </c>
      <c r="G12047">
        <v>12946</v>
      </c>
      <c r="H12047" t="s">
        <v>10</v>
      </c>
      <c r="I12047" t="str">
        <f>IF(AND(LEFT(OnlineRetail[[#This Row],[InvoiceNo]],1)&lt;&gt;"C",OnlineRetail[[#This Row],[CustomerID]]&lt;&gt;""),"Yes","No")</f>
        <v>Yes</v>
      </c>
      <c r="J12047" s="4">
        <f>EOMONTH(OnlineRetail[[#This Row],[InvoiceDate]],-1)+1</f>
        <v>40756</v>
      </c>
      <c r="K12047" s="6">
        <f>OnlineRetail[[#This Row],[Quantity]]*OnlineRetail[[#This Row],[UnitPrice]]</f>
        <v>89.100000000000009</v>
      </c>
      <c r="L12047" t="str">
        <f t="shared" si="188"/>
        <v>12946|Aug-2011</v>
      </c>
    </row>
    <row r="12048" spans="1:12">
      <c r="A12048">
        <v>553253</v>
      </c>
      <c r="B12048" t="s">
        <v>196</v>
      </c>
      <c r="C12048" t="s">
        <v>16</v>
      </c>
      <c r="D12048">
        <v>12</v>
      </c>
      <c r="E12048" s="1">
        <v>40772.415972222218</v>
      </c>
      <c r="F12048">
        <v>9.9499999999999993</v>
      </c>
      <c r="G12048">
        <v>13216</v>
      </c>
      <c r="H12048" t="s">
        <v>10</v>
      </c>
      <c r="I12048" t="str">
        <f>IF(AND(LEFT(OnlineRetail[[#This Row],[InvoiceNo]],1)&lt;&gt;"C",OnlineRetail[[#This Row],[CustomerID]]&lt;&gt;""),"Yes","No")</f>
        <v>Yes</v>
      </c>
      <c r="J12048" s="4">
        <f>EOMONTH(OnlineRetail[[#This Row],[InvoiceDate]],-1)+1</f>
        <v>40756</v>
      </c>
      <c r="K12048" s="6">
        <f>OnlineRetail[[#This Row],[Quantity]]*OnlineRetail[[#This Row],[UnitPrice]]</f>
        <v>119.39999999999999</v>
      </c>
      <c r="L12048" t="str">
        <f t="shared" si="188"/>
        <v>13216|Aug-2011</v>
      </c>
    </row>
    <row r="12049" spans="1:12">
      <c r="A12049">
        <v>545145</v>
      </c>
      <c r="B12049" t="s">
        <v>51</v>
      </c>
      <c r="C12049" t="s">
        <v>50</v>
      </c>
      <c r="D12049">
        <v>19</v>
      </c>
      <c r="E12049" s="1">
        <v>40772.418055555558</v>
      </c>
      <c r="F12049">
        <v>5.95</v>
      </c>
      <c r="G12049">
        <v>14145</v>
      </c>
      <c r="H12049" t="s">
        <v>31</v>
      </c>
      <c r="I12049" t="str">
        <f>IF(AND(LEFT(OnlineRetail[[#This Row],[InvoiceNo]],1)&lt;&gt;"C",OnlineRetail[[#This Row],[CustomerID]]&lt;&gt;""),"Yes","No")</f>
        <v>Yes</v>
      </c>
      <c r="J12049" s="4">
        <f>EOMONTH(OnlineRetail[[#This Row],[InvoiceDate]],-1)+1</f>
        <v>40756</v>
      </c>
      <c r="K12049" s="6">
        <f>OnlineRetail[[#This Row],[Quantity]]*OnlineRetail[[#This Row],[UnitPrice]]</f>
        <v>113.05</v>
      </c>
      <c r="L12049" t="str">
        <f t="shared" si="188"/>
        <v>14145|Aug-2011</v>
      </c>
    </row>
    <row r="12050" spans="1:12">
      <c r="A12050">
        <v>554712</v>
      </c>
      <c r="B12050" t="s">
        <v>272</v>
      </c>
      <c r="C12050" t="s">
        <v>42</v>
      </c>
      <c r="D12050">
        <v>5</v>
      </c>
      <c r="E12050" s="1">
        <v>40772.422222222223</v>
      </c>
      <c r="F12050">
        <v>1.65</v>
      </c>
      <c r="G12050">
        <v>12371</v>
      </c>
      <c r="H12050" t="s">
        <v>10</v>
      </c>
      <c r="I12050" t="str">
        <f>IF(AND(LEFT(OnlineRetail[[#This Row],[InvoiceNo]],1)&lt;&gt;"C",OnlineRetail[[#This Row],[CustomerID]]&lt;&gt;""),"Yes","No")</f>
        <v>Yes</v>
      </c>
      <c r="J12050" s="4">
        <f>EOMONTH(OnlineRetail[[#This Row],[InvoiceDate]],-1)+1</f>
        <v>40756</v>
      </c>
      <c r="K12050" s="6">
        <f>OnlineRetail[[#This Row],[Quantity]]*OnlineRetail[[#This Row],[UnitPrice]]</f>
        <v>8.25</v>
      </c>
      <c r="L12050" t="str">
        <f t="shared" si="188"/>
        <v>12371|Aug-2011</v>
      </c>
    </row>
    <row r="12051" spans="1:12">
      <c r="A12051">
        <v>542722</v>
      </c>
      <c r="B12051" t="s">
        <v>165</v>
      </c>
      <c r="C12051" t="s">
        <v>24</v>
      </c>
      <c r="D12051">
        <v>5</v>
      </c>
      <c r="E12051" s="1">
        <v>40772.429861111108</v>
      </c>
      <c r="F12051">
        <v>7.95</v>
      </c>
      <c r="G12051">
        <v>12461</v>
      </c>
      <c r="H12051" t="s">
        <v>10</v>
      </c>
      <c r="I12051" t="str">
        <f>IF(AND(LEFT(OnlineRetail[[#This Row],[InvoiceNo]],1)&lt;&gt;"C",OnlineRetail[[#This Row],[CustomerID]]&lt;&gt;""),"Yes","No")</f>
        <v>Yes</v>
      </c>
      <c r="J12051" s="4">
        <f>EOMONTH(OnlineRetail[[#This Row],[InvoiceDate]],-1)+1</f>
        <v>40756</v>
      </c>
      <c r="K12051" s="6">
        <f>OnlineRetail[[#This Row],[Quantity]]*OnlineRetail[[#This Row],[UnitPrice]]</f>
        <v>39.75</v>
      </c>
      <c r="L12051" t="str">
        <f t="shared" si="188"/>
        <v>12461|Aug-2011</v>
      </c>
    </row>
    <row r="12052" spans="1:12">
      <c r="A12052">
        <v>554283</v>
      </c>
      <c r="B12052" t="s">
        <v>302</v>
      </c>
      <c r="C12052" t="s">
        <v>33</v>
      </c>
      <c r="D12052">
        <v>18</v>
      </c>
      <c r="E12052" s="1">
        <v>40772.432638888888</v>
      </c>
      <c r="F12052">
        <v>4.25</v>
      </c>
      <c r="G12052">
        <v>13423</v>
      </c>
      <c r="H12052" t="s">
        <v>10</v>
      </c>
      <c r="I12052" t="str">
        <f>IF(AND(LEFT(OnlineRetail[[#This Row],[InvoiceNo]],1)&lt;&gt;"C",OnlineRetail[[#This Row],[CustomerID]]&lt;&gt;""),"Yes","No")</f>
        <v>Yes</v>
      </c>
      <c r="J12052" s="4">
        <f>EOMONTH(OnlineRetail[[#This Row],[InvoiceDate]],-1)+1</f>
        <v>40756</v>
      </c>
      <c r="K12052" s="6">
        <f>OnlineRetail[[#This Row],[Quantity]]*OnlineRetail[[#This Row],[UnitPrice]]</f>
        <v>76.5</v>
      </c>
      <c r="L12052" t="str">
        <f t="shared" si="188"/>
        <v>13423|Aug-2011</v>
      </c>
    </row>
    <row r="12053" spans="1:12">
      <c r="A12053">
        <v>548877</v>
      </c>
      <c r="B12053" t="s">
        <v>153</v>
      </c>
      <c r="C12053" t="s">
        <v>83</v>
      </c>
      <c r="D12053">
        <v>13</v>
      </c>
      <c r="E12053" s="1">
        <v>40772.436111111107</v>
      </c>
      <c r="F12053">
        <v>0.85</v>
      </c>
      <c r="G12053">
        <v>14125</v>
      </c>
      <c r="H12053" t="s">
        <v>10</v>
      </c>
      <c r="I12053" t="str">
        <f>IF(AND(LEFT(OnlineRetail[[#This Row],[InvoiceNo]],1)&lt;&gt;"C",OnlineRetail[[#This Row],[CustomerID]]&lt;&gt;""),"Yes","No")</f>
        <v>Yes</v>
      </c>
      <c r="J12053" s="4">
        <f>EOMONTH(OnlineRetail[[#This Row],[InvoiceDate]],-1)+1</f>
        <v>40756</v>
      </c>
      <c r="K12053" s="6">
        <f>OnlineRetail[[#This Row],[Quantity]]*OnlineRetail[[#This Row],[UnitPrice]]</f>
        <v>11.049999999999999</v>
      </c>
      <c r="L12053" t="str">
        <f t="shared" si="188"/>
        <v>14125|Aug-2011</v>
      </c>
    </row>
    <row r="12054" spans="1:12">
      <c r="A12054">
        <v>551874</v>
      </c>
      <c r="B12054" t="s">
        <v>49</v>
      </c>
      <c r="C12054" t="s">
        <v>53</v>
      </c>
      <c r="D12054">
        <v>22</v>
      </c>
      <c r="E12054" s="1">
        <v>40772.4375</v>
      </c>
      <c r="F12054">
        <v>4.25</v>
      </c>
      <c r="G12054">
        <v>13057</v>
      </c>
      <c r="H12054" t="s">
        <v>10</v>
      </c>
      <c r="I12054" t="str">
        <f>IF(AND(LEFT(OnlineRetail[[#This Row],[InvoiceNo]],1)&lt;&gt;"C",OnlineRetail[[#This Row],[CustomerID]]&lt;&gt;""),"Yes","No")</f>
        <v>Yes</v>
      </c>
      <c r="J12054" s="4">
        <f>EOMONTH(OnlineRetail[[#This Row],[InvoiceDate]],-1)+1</f>
        <v>40756</v>
      </c>
      <c r="K12054" s="6">
        <f>OnlineRetail[[#This Row],[Quantity]]*OnlineRetail[[#This Row],[UnitPrice]]</f>
        <v>93.5</v>
      </c>
      <c r="L12054" t="str">
        <f t="shared" si="188"/>
        <v>13057|Aug-2011</v>
      </c>
    </row>
    <row r="12055" spans="1:12" hidden="1">
      <c r="A12055" t="s">
        <v>397</v>
      </c>
      <c r="B12055" t="s">
        <v>185</v>
      </c>
      <c r="C12055" t="s">
        <v>14</v>
      </c>
      <c r="D12055">
        <v>3</v>
      </c>
      <c r="E12055" s="1">
        <v>40772.438194444447</v>
      </c>
      <c r="F12055">
        <v>9.9499999999999993</v>
      </c>
      <c r="G12055">
        <v>13688</v>
      </c>
      <c r="H12055" t="s">
        <v>10</v>
      </c>
      <c r="I12055" t="str">
        <f>IF(AND(LEFT(OnlineRetail[[#This Row],[InvoiceNo]],1)&lt;&gt;"C",OnlineRetail[[#This Row],[CustomerID]]&lt;&gt;""),"Yes","No")</f>
        <v>No</v>
      </c>
      <c r="J12055" s="4">
        <f>EOMONTH(OnlineRetail[[#This Row],[InvoiceDate]],-1)+1</f>
        <v>40756</v>
      </c>
      <c r="K12055" s="6">
        <f>OnlineRetail[[#This Row],[Quantity]]*OnlineRetail[[#This Row],[UnitPrice]]</f>
        <v>29.849999999999998</v>
      </c>
      <c r="L12055" t="str">
        <f t="shared" si="188"/>
        <v/>
      </c>
    </row>
    <row r="12056" spans="1:12" hidden="1">
      <c r="A12056">
        <v>549253</v>
      </c>
      <c r="B12056" t="s">
        <v>204</v>
      </c>
      <c r="C12056" t="s">
        <v>16</v>
      </c>
      <c r="D12056">
        <v>7</v>
      </c>
      <c r="E12056" s="1">
        <v>40772.445833333331</v>
      </c>
      <c r="F12056">
        <v>2.1</v>
      </c>
      <c r="H12056" t="s">
        <v>10</v>
      </c>
      <c r="I12056" t="str">
        <f>IF(AND(LEFT(OnlineRetail[[#This Row],[InvoiceNo]],1)&lt;&gt;"C",OnlineRetail[[#This Row],[CustomerID]]&lt;&gt;""),"Yes","No")</f>
        <v>No</v>
      </c>
      <c r="J12056" s="4">
        <f>EOMONTH(OnlineRetail[[#This Row],[InvoiceDate]],-1)+1</f>
        <v>40756</v>
      </c>
      <c r="K12056" s="6">
        <f>OnlineRetail[[#This Row],[Quantity]]*OnlineRetail[[#This Row],[UnitPrice]]</f>
        <v>14.700000000000001</v>
      </c>
      <c r="L12056" t="str">
        <f t="shared" si="188"/>
        <v/>
      </c>
    </row>
    <row r="12057" spans="1:12">
      <c r="A12057">
        <v>537904</v>
      </c>
      <c r="B12057" t="s">
        <v>97</v>
      </c>
      <c r="C12057" t="s">
        <v>72</v>
      </c>
      <c r="D12057">
        <v>15</v>
      </c>
      <c r="E12057" s="1">
        <v>40772.451388888891</v>
      </c>
      <c r="F12057">
        <v>5.95</v>
      </c>
      <c r="G12057">
        <v>12360</v>
      </c>
      <c r="H12057" t="s">
        <v>10</v>
      </c>
      <c r="I12057" t="str">
        <f>IF(AND(LEFT(OnlineRetail[[#This Row],[InvoiceNo]],1)&lt;&gt;"C",OnlineRetail[[#This Row],[CustomerID]]&lt;&gt;""),"Yes","No")</f>
        <v>Yes</v>
      </c>
      <c r="J12057" s="4">
        <f>EOMONTH(OnlineRetail[[#This Row],[InvoiceDate]],-1)+1</f>
        <v>40756</v>
      </c>
      <c r="K12057" s="6">
        <f>OnlineRetail[[#This Row],[Quantity]]*OnlineRetail[[#This Row],[UnitPrice]]</f>
        <v>89.25</v>
      </c>
      <c r="L12057" t="str">
        <f t="shared" si="188"/>
        <v>12360|Aug-2011</v>
      </c>
    </row>
    <row r="12058" spans="1:12">
      <c r="A12058">
        <v>546623</v>
      </c>
      <c r="B12058" t="s">
        <v>222</v>
      </c>
      <c r="C12058" t="s">
        <v>42</v>
      </c>
      <c r="D12058">
        <v>6</v>
      </c>
      <c r="E12058" s="1">
        <v>40772.462500000001</v>
      </c>
      <c r="F12058">
        <v>0.85</v>
      </c>
      <c r="G12058">
        <v>13941</v>
      </c>
      <c r="H12058" t="s">
        <v>17</v>
      </c>
      <c r="I12058" t="str">
        <f>IF(AND(LEFT(OnlineRetail[[#This Row],[InvoiceNo]],1)&lt;&gt;"C",OnlineRetail[[#This Row],[CustomerID]]&lt;&gt;""),"Yes","No")</f>
        <v>Yes</v>
      </c>
      <c r="J12058" s="4">
        <f>EOMONTH(OnlineRetail[[#This Row],[InvoiceDate]],-1)+1</f>
        <v>40756</v>
      </c>
      <c r="K12058" s="6">
        <f>OnlineRetail[[#This Row],[Quantity]]*OnlineRetail[[#This Row],[UnitPrice]]</f>
        <v>5.0999999999999996</v>
      </c>
      <c r="L12058" t="str">
        <f t="shared" si="188"/>
        <v>13941|Aug-2011</v>
      </c>
    </row>
    <row r="12059" spans="1:12">
      <c r="A12059">
        <v>552184</v>
      </c>
      <c r="B12059" t="s">
        <v>135</v>
      </c>
      <c r="C12059" t="s">
        <v>72</v>
      </c>
      <c r="D12059">
        <v>8</v>
      </c>
      <c r="E12059" s="1">
        <v>40772.472916666673</v>
      </c>
      <c r="F12059">
        <v>0.85</v>
      </c>
      <c r="G12059">
        <v>12944</v>
      </c>
      <c r="H12059" t="s">
        <v>10</v>
      </c>
      <c r="I12059" t="str">
        <f>IF(AND(LEFT(OnlineRetail[[#This Row],[InvoiceNo]],1)&lt;&gt;"C",OnlineRetail[[#This Row],[CustomerID]]&lt;&gt;""),"Yes","No")</f>
        <v>Yes</v>
      </c>
      <c r="J12059" s="4">
        <f>EOMONTH(OnlineRetail[[#This Row],[InvoiceDate]],-1)+1</f>
        <v>40756</v>
      </c>
      <c r="K12059" s="6">
        <f>OnlineRetail[[#This Row],[Quantity]]*OnlineRetail[[#This Row],[UnitPrice]]</f>
        <v>6.8</v>
      </c>
      <c r="L12059" t="str">
        <f t="shared" si="188"/>
        <v>12944|Aug-2011</v>
      </c>
    </row>
    <row r="12060" spans="1:12">
      <c r="A12060">
        <v>545149</v>
      </c>
      <c r="B12060" t="s">
        <v>174</v>
      </c>
      <c r="C12060" t="s">
        <v>46</v>
      </c>
      <c r="D12060">
        <v>7</v>
      </c>
      <c r="E12060" s="1">
        <v>40772.472916666673</v>
      </c>
      <c r="F12060">
        <v>1.25</v>
      </c>
      <c r="G12060">
        <v>12588</v>
      </c>
      <c r="H12060" t="s">
        <v>10</v>
      </c>
      <c r="I12060" t="str">
        <f>IF(AND(LEFT(OnlineRetail[[#This Row],[InvoiceNo]],1)&lt;&gt;"C",OnlineRetail[[#This Row],[CustomerID]]&lt;&gt;""),"Yes","No")</f>
        <v>Yes</v>
      </c>
      <c r="J12060" s="4">
        <f>EOMONTH(OnlineRetail[[#This Row],[InvoiceDate]],-1)+1</f>
        <v>40756</v>
      </c>
      <c r="K12060" s="6">
        <f>OnlineRetail[[#This Row],[Quantity]]*OnlineRetail[[#This Row],[UnitPrice]]</f>
        <v>8.75</v>
      </c>
      <c r="L12060" t="str">
        <f t="shared" si="188"/>
        <v>12588|Aug-2011</v>
      </c>
    </row>
    <row r="12061" spans="1:12">
      <c r="A12061">
        <v>545702</v>
      </c>
      <c r="B12061" t="s">
        <v>96</v>
      </c>
      <c r="C12061" t="s">
        <v>40</v>
      </c>
      <c r="D12061">
        <v>2</v>
      </c>
      <c r="E12061" s="1">
        <v>40772.475694444453</v>
      </c>
      <c r="F12061">
        <v>5.95</v>
      </c>
      <c r="G12061">
        <v>13910</v>
      </c>
      <c r="H12061" t="s">
        <v>10</v>
      </c>
      <c r="I12061" t="str">
        <f>IF(AND(LEFT(OnlineRetail[[#This Row],[InvoiceNo]],1)&lt;&gt;"C",OnlineRetail[[#This Row],[CustomerID]]&lt;&gt;""),"Yes","No")</f>
        <v>Yes</v>
      </c>
      <c r="J12061" s="4">
        <f>EOMONTH(OnlineRetail[[#This Row],[InvoiceDate]],-1)+1</f>
        <v>40756</v>
      </c>
      <c r="K12061" s="6">
        <f>OnlineRetail[[#This Row],[Quantity]]*OnlineRetail[[#This Row],[UnitPrice]]</f>
        <v>11.9</v>
      </c>
      <c r="L12061" t="str">
        <f t="shared" si="188"/>
        <v>13910|Aug-2011</v>
      </c>
    </row>
    <row r="12062" spans="1:12">
      <c r="A12062">
        <v>546018</v>
      </c>
      <c r="B12062" t="s">
        <v>131</v>
      </c>
      <c r="C12062" t="s">
        <v>24</v>
      </c>
      <c r="D12062">
        <v>4</v>
      </c>
      <c r="E12062" s="1">
        <v>40772.476388888892</v>
      </c>
      <c r="F12062">
        <v>1.65</v>
      </c>
      <c r="G12062">
        <v>12799</v>
      </c>
      <c r="H12062" t="s">
        <v>10</v>
      </c>
      <c r="I12062" t="str">
        <f>IF(AND(LEFT(OnlineRetail[[#This Row],[InvoiceNo]],1)&lt;&gt;"C",OnlineRetail[[#This Row],[CustomerID]]&lt;&gt;""),"Yes","No")</f>
        <v>Yes</v>
      </c>
      <c r="J12062" s="4">
        <f>EOMONTH(OnlineRetail[[#This Row],[InvoiceDate]],-1)+1</f>
        <v>40756</v>
      </c>
      <c r="K12062" s="6">
        <f>OnlineRetail[[#This Row],[Quantity]]*OnlineRetail[[#This Row],[UnitPrice]]</f>
        <v>6.6</v>
      </c>
      <c r="L12062" t="str">
        <f t="shared" si="188"/>
        <v>12799|Aug-2011</v>
      </c>
    </row>
    <row r="12063" spans="1:12">
      <c r="A12063">
        <v>546357</v>
      </c>
      <c r="B12063" t="s">
        <v>147</v>
      </c>
      <c r="C12063" t="s">
        <v>9</v>
      </c>
      <c r="D12063">
        <v>13</v>
      </c>
      <c r="E12063" s="1">
        <v>40772.484027777777</v>
      </c>
      <c r="F12063">
        <v>1.65</v>
      </c>
      <c r="G12063">
        <v>12680</v>
      </c>
      <c r="H12063" t="s">
        <v>10</v>
      </c>
      <c r="I12063" t="str">
        <f>IF(AND(LEFT(OnlineRetail[[#This Row],[InvoiceNo]],1)&lt;&gt;"C",OnlineRetail[[#This Row],[CustomerID]]&lt;&gt;""),"Yes","No")</f>
        <v>Yes</v>
      </c>
      <c r="J12063" s="4">
        <f>EOMONTH(OnlineRetail[[#This Row],[InvoiceDate]],-1)+1</f>
        <v>40756</v>
      </c>
      <c r="K12063" s="6">
        <f>OnlineRetail[[#This Row],[Quantity]]*OnlineRetail[[#This Row],[UnitPrice]]</f>
        <v>21.45</v>
      </c>
      <c r="L12063" t="str">
        <f t="shared" si="188"/>
        <v>12680|Aug-2011</v>
      </c>
    </row>
    <row r="12064" spans="1:12">
      <c r="A12064">
        <v>537984</v>
      </c>
      <c r="B12064" t="s">
        <v>207</v>
      </c>
      <c r="C12064" t="s">
        <v>24</v>
      </c>
      <c r="D12064">
        <v>18</v>
      </c>
      <c r="E12064" s="1">
        <v>40772.490972222222</v>
      </c>
      <c r="F12064">
        <v>9.9499999999999993</v>
      </c>
      <c r="G12064">
        <v>13855</v>
      </c>
      <c r="H12064" t="s">
        <v>10</v>
      </c>
      <c r="I12064" t="str">
        <f>IF(AND(LEFT(OnlineRetail[[#This Row],[InvoiceNo]],1)&lt;&gt;"C",OnlineRetail[[#This Row],[CustomerID]]&lt;&gt;""),"Yes","No")</f>
        <v>Yes</v>
      </c>
      <c r="J12064" s="4">
        <f>EOMONTH(OnlineRetail[[#This Row],[InvoiceDate]],-1)+1</f>
        <v>40756</v>
      </c>
      <c r="K12064" s="6">
        <f>OnlineRetail[[#This Row],[Quantity]]*OnlineRetail[[#This Row],[UnitPrice]]</f>
        <v>179.1</v>
      </c>
      <c r="L12064" t="str">
        <f t="shared" si="188"/>
        <v>13855|Aug-2011</v>
      </c>
    </row>
    <row r="12065" spans="1:12">
      <c r="A12065">
        <v>552134</v>
      </c>
      <c r="B12065" t="s">
        <v>201</v>
      </c>
      <c r="C12065" t="s">
        <v>50</v>
      </c>
      <c r="D12065">
        <v>8</v>
      </c>
      <c r="E12065" s="1">
        <v>40772.497916666667</v>
      </c>
      <c r="F12065">
        <v>9.9499999999999993</v>
      </c>
      <c r="G12065">
        <v>13907</v>
      </c>
      <c r="H12065" t="s">
        <v>17</v>
      </c>
      <c r="I12065" t="str">
        <f>IF(AND(LEFT(OnlineRetail[[#This Row],[InvoiceNo]],1)&lt;&gt;"C",OnlineRetail[[#This Row],[CustomerID]]&lt;&gt;""),"Yes","No")</f>
        <v>Yes</v>
      </c>
      <c r="J12065" s="4">
        <f>EOMONTH(OnlineRetail[[#This Row],[InvoiceDate]],-1)+1</f>
        <v>40756</v>
      </c>
      <c r="K12065" s="6">
        <f>OnlineRetail[[#This Row],[Quantity]]*OnlineRetail[[#This Row],[UnitPrice]]</f>
        <v>79.599999999999994</v>
      </c>
      <c r="L12065" t="str">
        <f t="shared" si="188"/>
        <v>13907|Aug-2011</v>
      </c>
    </row>
    <row r="12066" spans="1:12">
      <c r="A12066">
        <v>537707</v>
      </c>
      <c r="B12066" t="s">
        <v>165</v>
      </c>
      <c r="C12066" t="s">
        <v>53</v>
      </c>
      <c r="D12066">
        <v>23</v>
      </c>
      <c r="E12066" s="1">
        <v>40772.499305555553</v>
      </c>
      <c r="F12066">
        <v>1.25</v>
      </c>
      <c r="G12066">
        <v>14265</v>
      </c>
      <c r="H12066" t="s">
        <v>10</v>
      </c>
      <c r="I12066" t="str">
        <f>IF(AND(LEFT(OnlineRetail[[#This Row],[InvoiceNo]],1)&lt;&gt;"C",OnlineRetail[[#This Row],[CustomerID]]&lt;&gt;""),"Yes","No")</f>
        <v>Yes</v>
      </c>
      <c r="J12066" s="4">
        <f>EOMONTH(OnlineRetail[[#This Row],[InvoiceDate]],-1)+1</f>
        <v>40756</v>
      </c>
      <c r="K12066" s="6">
        <f>OnlineRetail[[#This Row],[Quantity]]*OnlineRetail[[#This Row],[UnitPrice]]</f>
        <v>28.75</v>
      </c>
      <c r="L12066" t="str">
        <f t="shared" si="188"/>
        <v>14265|Aug-2011</v>
      </c>
    </row>
    <row r="12067" spans="1:12">
      <c r="A12067">
        <v>541026</v>
      </c>
      <c r="B12067" t="s">
        <v>246</v>
      </c>
      <c r="C12067" t="s">
        <v>46</v>
      </c>
      <c r="D12067">
        <v>2</v>
      </c>
      <c r="E12067" s="1">
        <v>40772.502083333333</v>
      </c>
      <c r="F12067">
        <v>3.39</v>
      </c>
      <c r="G12067">
        <v>13765</v>
      </c>
      <c r="H12067" t="s">
        <v>10</v>
      </c>
      <c r="I12067" t="str">
        <f>IF(AND(LEFT(OnlineRetail[[#This Row],[InvoiceNo]],1)&lt;&gt;"C",OnlineRetail[[#This Row],[CustomerID]]&lt;&gt;""),"Yes","No")</f>
        <v>Yes</v>
      </c>
      <c r="J12067" s="4">
        <f>EOMONTH(OnlineRetail[[#This Row],[InvoiceDate]],-1)+1</f>
        <v>40756</v>
      </c>
      <c r="K12067" s="6">
        <f>OnlineRetail[[#This Row],[Quantity]]*OnlineRetail[[#This Row],[UnitPrice]]</f>
        <v>6.78</v>
      </c>
      <c r="L12067" t="str">
        <f t="shared" si="188"/>
        <v>13765|Aug-2011</v>
      </c>
    </row>
    <row r="12068" spans="1:12">
      <c r="A12068">
        <v>553707</v>
      </c>
      <c r="B12068" t="s">
        <v>173</v>
      </c>
      <c r="C12068" t="s">
        <v>27</v>
      </c>
      <c r="D12068">
        <v>12</v>
      </c>
      <c r="E12068" s="1">
        <v>40772.519444444442</v>
      </c>
      <c r="F12068">
        <v>1.65</v>
      </c>
      <c r="G12068">
        <v>12962</v>
      </c>
      <c r="H12068" t="s">
        <v>10</v>
      </c>
      <c r="I12068" t="str">
        <f>IF(AND(LEFT(OnlineRetail[[#This Row],[InvoiceNo]],1)&lt;&gt;"C",OnlineRetail[[#This Row],[CustomerID]]&lt;&gt;""),"Yes","No")</f>
        <v>Yes</v>
      </c>
      <c r="J12068" s="4">
        <f>EOMONTH(OnlineRetail[[#This Row],[InvoiceDate]],-1)+1</f>
        <v>40756</v>
      </c>
      <c r="K12068" s="6">
        <f>OnlineRetail[[#This Row],[Quantity]]*OnlineRetail[[#This Row],[UnitPrice]]</f>
        <v>19.799999999999997</v>
      </c>
      <c r="L12068" t="str">
        <f t="shared" si="188"/>
        <v>12962|Aug-2011</v>
      </c>
    </row>
    <row r="12069" spans="1:12">
      <c r="A12069">
        <v>536648</v>
      </c>
      <c r="B12069" t="s">
        <v>144</v>
      </c>
      <c r="C12069" t="s">
        <v>19</v>
      </c>
      <c r="D12069">
        <v>3</v>
      </c>
      <c r="E12069" s="1">
        <v>40772.524305555547</v>
      </c>
      <c r="F12069">
        <v>7.95</v>
      </c>
      <c r="G12069">
        <v>13490</v>
      </c>
      <c r="H12069" t="s">
        <v>10</v>
      </c>
      <c r="I12069" t="str">
        <f>IF(AND(LEFT(OnlineRetail[[#This Row],[InvoiceNo]],1)&lt;&gt;"C",OnlineRetail[[#This Row],[CustomerID]]&lt;&gt;""),"Yes","No")</f>
        <v>Yes</v>
      </c>
      <c r="J12069" s="4">
        <f>EOMONTH(OnlineRetail[[#This Row],[InvoiceDate]],-1)+1</f>
        <v>40756</v>
      </c>
      <c r="K12069" s="6">
        <f>OnlineRetail[[#This Row],[Quantity]]*OnlineRetail[[#This Row],[UnitPrice]]</f>
        <v>23.85</v>
      </c>
      <c r="L12069" t="str">
        <f t="shared" si="188"/>
        <v>13490|Aug-2011</v>
      </c>
    </row>
    <row r="12070" spans="1:12">
      <c r="A12070">
        <v>537747</v>
      </c>
      <c r="B12070" t="s">
        <v>37</v>
      </c>
      <c r="C12070" t="s">
        <v>16</v>
      </c>
      <c r="D12070">
        <v>3</v>
      </c>
      <c r="E12070" s="1">
        <v>40772.52847222222</v>
      </c>
      <c r="F12070">
        <v>1.25</v>
      </c>
      <c r="G12070">
        <v>13644</v>
      </c>
      <c r="H12070" t="s">
        <v>10</v>
      </c>
      <c r="I12070" t="str">
        <f>IF(AND(LEFT(OnlineRetail[[#This Row],[InvoiceNo]],1)&lt;&gt;"C",OnlineRetail[[#This Row],[CustomerID]]&lt;&gt;""),"Yes","No")</f>
        <v>Yes</v>
      </c>
      <c r="J12070" s="4">
        <f>EOMONTH(OnlineRetail[[#This Row],[InvoiceDate]],-1)+1</f>
        <v>40756</v>
      </c>
      <c r="K12070" s="6">
        <f>OnlineRetail[[#This Row],[Quantity]]*OnlineRetail[[#This Row],[UnitPrice]]</f>
        <v>3.75</v>
      </c>
      <c r="L12070" t="str">
        <f t="shared" si="188"/>
        <v>13644|Aug-2011</v>
      </c>
    </row>
    <row r="12071" spans="1:12">
      <c r="A12071">
        <v>548080</v>
      </c>
      <c r="B12071" t="s">
        <v>130</v>
      </c>
      <c r="C12071" t="s">
        <v>53</v>
      </c>
      <c r="D12071">
        <v>15</v>
      </c>
      <c r="E12071" s="1">
        <v>40772.53402777778</v>
      </c>
      <c r="F12071">
        <v>3.39</v>
      </c>
      <c r="G12071">
        <v>12961</v>
      </c>
      <c r="H12071" t="s">
        <v>10</v>
      </c>
      <c r="I12071" t="str">
        <f>IF(AND(LEFT(OnlineRetail[[#This Row],[InvoiceNo]],1)&lt;&gt;"C",OnlineRetail[[#This Row],[CustomerID]]&lt;&gt;""),"Yes","No")</f>
        <v>Yes</v>
      </c>
      <c r="J12071" s="4">
        <f>EOMONTH(OnlineRetail[[#This Row],[InvoiceDate]],-1)+1</f>
        <v>40756</v>
      </c>
      <c r="K12071" s="6">
        <f>OnlineRetail[[#This Row],[Quantity]]*OnlineRetail[[#This Row],[UnitPrice]]</f>
        <v>50.85</v>
      </c>
      <c r="L12071" t="str">
        <f t="shared" si="188"/>
        <v>12961|Aug-2011</v>
      </c>
    </row>
    <row r="12072" spans="1:12">
      <c r="A12072">
        <v>548157</v>
      </c>
      <c r="B12072" t="s">
        <v>63</v>
      </c>
      <c r="C12072" t="s">
        <v>53</v>
      </c>
      <c r="D12072">
        <v>9</v>
      </c>
      <c r="E12072" s="1">
        <v>40772.537499999999</v>
      </c>
      <c r="F12072">
        <v>4.95</v>
      </c>
      <c r="G12072">
        <v>13298</v>
      </c>
      <c r="H12072" t="s">
        <v>10</v>
      </c>
      <c r="I12072" t="str">
        <f>IF(AND(LEFT(OnlineRetail[[#This Row],[InvoiceNo]],1)&lt;&gt;"C",OnlineRetail[[#This Row],[CustomerID]]&lt;&gt;""),"Yes","No")</f>
        <v>Yes</v>
      </c>
      <c r="J12072" s="4">
        <f>EOMONTH(OnlineRetail[[#This Row],[InvoiceDate]],-1)+1</f>
        <v>40756</v>
      </c>
      <c r="K12072" s="6">
        <f>OnlineRetail[[#This Row],[Quantity]]*OnlineRetail[[#This Row],[UnitPrice]]</f>
        <v>44.550000000000004</v>
      </c>
      <c r="L12072" t="str">
        <f t="shared" si="188"/>
        <v>13298|Aug-2011</v>
      </c>
    </row>
    <row r="12073" spans="1:12">
      <c r="A12073">
        <v>550121</v>
      </c>
      <c r="B12073" t="s">
        <v>59</v>
      </c>
      <c r="C12073" t="s">
        <v>19</v>
      </c>
      <c r="D12073">
        <v>18</v>
      </c>
      <c r="E12073" s="1">
        <v>40772.540277777778</v>
      </c>
      <c r="F12073">
        <v>5.95</v>
      </c>
      <c r="G12073">
        <v>13482</v>
      </c>
      <c r="H12073" t="s">
        <v>17</v>
      </c>
      <c r="I12073" t="str">
        <f>IF(AND(LEFT(OnlineRetail[[#This Row],[InvoiceNo]],1)&lt;&gt;"C",OnlineRetail[[#This Row],[CustomerID]]&lt;&gt;""),"Yes","No")</f>
        <v>Yes</v>
      </c>
      <c r="J12073" s="4">
        <f>EOMONTH(OnlineRetail[[#This Row],[InvoiceDate]],-1)+1</f>
        <v>40756</v>
      </c>
      <c r="K12073" s="6">
        <f>OnlineRetail[[#This Row],[Quantity]]*OnlineRetail[[#This Row],[UnitPrice]]</f>
        <v>107.10000000000001</v>
      </c>
      <c r="L12073" t="str">
        <f t="shared" si="188"/>
        <v>13482|Aug-2011</v>
      </c>
    </row>
    <row r="12074" spans="1:12">
      <c r="A12074">
        <v>538360</v>
      </c>
      <c r="B12074" t="s">
        <v>137</v>
      </c>
      <c r="C12074" t="s">
        <v>21</v>
      </c>
      <c r="D12074">
        <v>8</v>
      </c>
      <c r="E12074" s="1">
        <v>40772.550694444442</v>
      </c>
      <c r="F12074">
        <v>4.25</v>
      </c>
      <c r="G12074">
        <v>12589</v>
      </c>
      <c r="H12074" t="s">
        <v>10</v>
      </c>
      <c r="I12074" t="str">
        <f>IF(AND(LEFT(OnlineRetail[[#This Row],[InvoiceNo]],1)&lt;&gt;"C",OnlineRetail[[#This Row],[CustomerID]]&lt;&gt;""),"Yes","No")</f>
        <v>Yes</v>
      </c>
      <c r="J12074" s="4">
        <f>EOMONTH(OnlineRetail[[#This Row],[InvoiceDate]],-1)+1</f>
        <v>40756</v>
      </c>
      <c r="K12074" s="6">
        <f>OnlineRetail[[#This Row],[Quantity]]*OnlineRetail[[#This Row],[UnitPrice]]</f>
        <v>34</v>
      </c>
      <c r="L12074" t="str">
        <f t="shared" si="188"/>
        <v>12589|Aug-2011</v>
      </c>
    </row>
    <row r="12075" spans="1:12">
      <c r="A12075">
        <v>550133</v>
      </c>
      <c r="B12075" t="s">
        <v>78</v>
      </c>
      <c r="C12075" t="s">
        <v>62</v>
      </c>
      <c r="D12075">
        <v>5</v>
      </c>
      <c r="E12075" s="1">
        <v>40772.557638888888</v>
      </c>
      <c r="F12075">
        <v>0.85</v>
      </c>
      <c r="G12075">
        <v>12745</v>
      </c>
      <c r="H12075" t="s">
        <v>10</v>
      </c>
      <c r="I12075" t="str">
        <f>IF(AND(LEFT(OnlineRetail[[#This Row],[InvoiceNo]],1)&lt;&gt;"C",OnlineRetail[[#This Row],[CustomerID]]&lt;&gt;""),"Yes","No")</f>
        <v>Yes</v>
      </c>
      <c r="J12075" s="4">
        <f>EOMONTH(OnlineRetail[[#This Row],[InvoiceDate]],-1)+1</f>
        <v>40756</v>
      </c>
      <c r="K12075" s="6">
        <f>OnlineRetail[[#This Row],[Quantity]]*OnlineRetail[[#This Row],[UnitPrice]]</f>
        <v>4.25</v>
      </c>
      <c r="L12075" t="str">
        <f t="shared" si="188"/>
        <v>12745|Aug-2011</v>
      </c>
    </row>
    <row r="12076" spans="1:12">
      <c r="A12076">
        <v>550378</v>
      </c>
      <c r="B12076" t="s">
        <v>200</v>
      </c>
      <c r="C12076" t="s">
        <v>48</v>
      </c>
      <c r="D12076">
        <v>19</v>
      </c>
      <c r="E12076" s="1">
        <v>40772.568055555559</v>
      </c>
      <c r="F12076">
        <v>2.5499999999999998</v>
      </c>
      <c r="G12076">
        <v>14256</v>
      </c>
      <c r="H12076" t="s">
        <v>10</v>
      </c>
      <c r="I12076" t="str">
        <f>IF(AND(LEFT(OnlineRetail[[#This Row],[InvoiceNo]],1)&lt;&gt;"C",OnlineRetail[[#This Row],[CustomerID]]&lt;&gt;""),"Yes","No")</f>
        <v>Yes</v>
      </c>
      <c r="J12076" s="4">
        <f>EOMONTH(OnlineRetail[[#This Row],[InvoiceDate]],-1)+1</f>
        <v>40756</v>
      </c>
      <c r="K12076" s="6">
        <f>OnlineRetail[[#This Row],[Quantity]]*OnlineRetail[[#This Row],[UnitPrice]]</f>
        <v>48.449999999999996</v>
      </c>
      <c r="L12076" t="str">
        <f t="shared" si="188"/>
        <v>14256|Aug-2011</v>
      </c>
    </row>
    <row r="12077" spans="1:12">
      <c r="A12077">
        <v>540503</v>
      </c>
      <c r="B12077" t="s">
        <v>182</v>
      </c>
      <c r="C12077" t="s">
        <v>40</v>
      </c>
      <c r="D12077">
        <v>14</v>
      </c>
      <c r="E12077" s="1">
        <v>40772.570138888892</v>
      </c>
      <c r="F12077">
        <v>0.85</v>
      </c>
      <c r="G12077">
        <v>12573</v>
      </c>
      <c r="H12077" t="s">
        <v>10</v>
      </c>
      <c r="I12077" t="str">
        <f>IF(AND(LEFT(OnlineRetail[[#This Row],[InvoiceNo]],1)&lt;&gt;"C",OnlineRetail[[#This Row],[CustomerID]]&lt;&gt;""),"Yes","No")</f>
        <v>Yes</v>
      </c>
      <c r="J12077" s="4">
        <f>EOMONTH(OnlineRetail[[#This Row],[InvoiceDate]],-1)+1</f>
        <v>40756</v>
      </c>
      <c r="K12077" s="6">
        <f>OnlineRetail[[#This Row],[Quantity]]*OnlineRetail[[#This Row],[UnitPrice]]</f>
        <v>11.9</v>
      </c>
      <c r="L12077" t="str">
        <f t="shared" si="188"/>
        <v>12573|Aug-2011</v>
      </c>
    </row>
    <row r="12078" spans="1:12">
      <c r="A12078">
        <v>548104</v>
      </c>
      <c r="B12078" t="s">
        <v>259</v>
      </c>
      <c r="C12078" t="s">
        <v>33</v>
      </c>
      <c r="D12078">
        <v>19</v>
      </c>
      <c r="E12078" s="1">
        <v>40772.570833333331</v>
      </c>
      <c r="F12078">
        <v>1.65</v>
      </c>
      <c r="G12078">
        <v>13741</v>
      </c>
      <c r="H12078" t="s">
        <v>10</v>
      </c>
      <c r="I12078" t="str">
        <f>IF(AND(LEFT(OnlineRetail[[#This Row],[InvoiceNo]],1)&lt;&gt;"C",OnlineRetail[[#This Row],[CustomerID]]&lt;&gt;""),"Yes","No")</f>
        <v>Yes</v>
      </c>
      <c r="J12078" s="4">
        <f>EOMONTH(OnlineRetail[[#This Row],[InvoiceDate]],-1)+1</f>
        <v>40756</v>
      </c>
      <c r="K12078" s="6">
        <f>OnlineRetail[[#This Row],[Quantity]]*OnlineRetail[[#This Row],[UnitPrice]]</f>
        <v>31.349999999999998</v>
      </c>
      <c r="L12078" t="str">
        <f t="shared" si="188"/>
        <v>13741|Aug-2011</v>
      </c>
    </row>
    <row r="12079" spans="1:12">
      <c r="A12079">
        <v>546001</v>
      </c>
      <c r="B12079" t="s">
        <v>157</v>
      </c>
      <c r="C12079" t="s">
        <v>19</v>
      </c>
      <c r="D12079">
        <v>2</v>
      </c>
      <c r="E12079" s="1">
        <v>40772.59652777778</v>
      </c>
      <c r="F12079">
        <v>4.25</v>
      </c>
      <c r="G12079">
        <v>12895</v>
      </c>
      <c r="H12079" t="s">
        <v>10</v>
      </c>
      <c r="I12079" t="str">
        <f>IF(AND(LEFT(OnlineRetail[[#This Row],[InvoiceNo]],1)&lt;&gt;"C",OnlineRetail[[#This Row],[CustomerID]]&lt;&gt;""),"Yes","No")</f>
        <v>Yes</v>
      </c>
      <c r="J12079" s="4">
        <f>EOMONTH(OnlineRetail[[#This Row],[InvoiceDate]],-1)+1</f>
        <v>40756</v>
      </c>
      <c r="K12079" s="6">
        <f>OnlineRetail[[#This Row],[Quantity]]*OnlineRetail[[#This Row],[UnitPrice]]</f>
        <v>8.5</v>
      </c>
      <c r="L12079" t="str">
        <f t="shared" si="188"/>
        <v>12895|Aug-2011</v>
      </c>
    </row>
    <row r="12080" spans="1:12">
      <c r="A12080">
        <v>546684</v>
      </c>
      <c r="B12080" t="s">
        <v>161</v>
      </c>
      <c r="C12080" t="s">
        <v>14</v>
      </c>
      <c r="D12080">
        <v>10</v>
      </c>
      <c r="E12080" s="1">
        <v>40772.602777777778</v>
      </c>
      <c r="F12080">
        <v>5.95</v>
      </c>
      <c r="G12080">
        <v>14318</v>
      </c>
      <c r="H12080" t="s">
        <v>10</v>
      </c>
      <c r="I12080" t="str">
        <f>IF(AND(LEFT(OnlineRetail[[#This Row],[InvoiceNo]],1)&lt;&gt;"C",OnlineRetail[[#This Row],[CustomerID]]&lt;&gt;""),"Yes","No")</f>
        <v>Yes</v>
      </c>
      <c r="J12080" s="4">
        <f>EOMONTH(OnlineRetail[[#This Row],[InvoiceDate]],-1)+1</f>
        <v>40756</v>
      </c>
      <c r="K12080" s="6">
        <f>OnlineRetail[[#This Row],[Quantity]]*OnlineRetail[[#This Row],[UnitPrice]]</f>
        <v>59.5</v>
      </c>
      <c r="L12080" t="str">
        <f t="shared" si="188"/>
        <v>14318|Aug-2011</v>
      </c>
    </row>
    <row r="12081" spans="1:12">
      <c r="A12081">
        <v>536503</v>
      </c>
      <c r="B12081" t="s">
        <v>239</v>
      </c>
      <c r="C12081" t="s">
        <v>24</v>
      </c>
      <c r="D12081">
        <v>5</v>
      </c>
      <c r="E12081" s="1">
        <v>40772.618750000001</v>
      </c>
      <c r="F12081">
        <v>1.65</v>
      </c>
      <c r="G12081">
        <v>13818</v>
      </c>
      <c r="H12081" t="s">
        <v>10</v>
      </c>
      <c r="I12081" t="str">
        <f>IF(AND(LEFT(OnlineRetail[[#This Row],[InvoiceNo]],1)&lt;&gt;"C",OnlineRetail[[#This Row],[CustomerID]]&lt;&gt;""),"Yes","No")</f>
        <v>Yes</v>
      </c>
      <c r="J12081" s="4">
        <f>EOMONTH(OnlineRetail[[#This Row],[InvoiceDate]],-1)+1</f>
        <v>40756</v>
      </c>
      <c r="K12081" s="6">
        <f>OnlineRetail[[#This Row],[Quantity]]*OnlineRetail[[#This Row],[UnitPrice]]</f>
        <v>8.25</v>
      </c>
      <c r="L12081" t="str">
        <f t="shared" si="188"/>
        <v>13818|Aug-2011</v>
      </c>
    </row>
    <row r="12082" spans="1:12">
      <c r="A12082">
        <v>548085</v>
      </c>
      <c r="B12082" t="s">
        <v>227</v>
      </c>
      <c r="C12082" t="s">
        <v>50</v>
      </c>
      <c r="D12082">
        <v>2</v>
      </c>
      <c r="E12082" s="1">
        <v>40772.618750000001</v>
      </c>
      <c r="F12082">
        <v>2.5499999999999998</v>
      </c>
      <c r="G12082">
        <v>12929</v>
      </c>
      <c r="H12082" t="s">
        <v>10</v>
      </c>
      <c r="I12082" t="str">
        <f>IF(AND(LEFT(OnlineRetail[[#This Row],[InvoiceNo]],1)&lt;&gt;"C",OnlineRetail[[#This Row],[CustomerID]]&lt;&gt;""),"Yes","No")</f>
        <v>Yes</v>
      </c>
      <c r="J12082" s="4">
        <f>EOMONTH(OnlineRetail[[#This Row],[InvoiceDate]],-1)+1</f>
        <v>40756</v>
      </c>
      <c r="K12082" s="6">
        <f>OnlineRetail[[#This Row],[Quantity]]*OnlineRetail[[#This Row],[UnitPrice]]</f>
        <v>5.0999999999999996</v>
      </c>
      <c r="L12082" t="str">
        <f t="shared" si="188"/>
        <v>12929|Aug-2011</v>
      </c>
    </row>
    <row r="12083" spans="1:12">
      <c r="A12083">
        <v>543134</v>
      </c>
      <c r="B12083" t="s">
        <v>151</v>
      </c>
      <c r="C12083" t="s">
        <v>62</v>
      </c>
      <c r="D12083">
        <v>7</v>
      </c>
      <c r="E12083" s="1">
        <v>40772.638194444437</v>
      </c>
      <c r="F12083">
        <v>4.95</v>
      </c>
      <c r="G12083">
        <v>12672</v>
      </c>
      <c r="H12083" t="s">
        <v>10</v>
      </c>
      <c r="I12083" t="str">
        <f>IF(AND(LEFT(OnlineRetail[[#This Row],[InvoiceNo]],1)&lt;&gt;"C",OnlineRetail[[#This Row],[CustomerID]]&lt;&gt;""),"Yes","No")</f>
        <v>Yes</v>
      </c>
      <c r="J12083" s="4">
        <f>EOMONTH(OnlineRetail[[#This Row],[InvoiceDate]],-1)+1</f>
        <v>40756</v>
      </c>
      <c r="K12083" s="6">
        <f>OnlineRetail[[#This Row],[Quantity]]*OnlineRetail[[#This Row],[UnitPrice]]</f>
        <v>34.65</v>
      </c>
      <c r="L12083" t="str">
        <f t="shared" si="188"/>
        <v>12672|Aug-2011</v>
      </c>
    </row>
    <row r="12084" spans="1:12">
      <c r="A12084">
        <v>546792</v>
      </c>
      <c r="B12084" t="s">
        <v>194</v>
      </c>
      <c r="C12084" t="s">
        <v>12</v>
      </c>
      <c r="D12084">
        <v>2</v>
      </c>
      <c r="E12084" s="1">
        <v>40772.643055555563</v>
      </c>
      <c r="F12084">
        <v>9.9499999999999993</v>
      </c>
      <c r="G12084">
        <v>13600</v>
      </c>
      <c r="H12084" t="s">
        <v>10</v>
      </c>
      <c r="I12084" t="str">
        <f>IF(AND(LEFT(OnlineRetail[[#This Row],[InvoiceNo]],1)&lt;&gt;"C",OnlineRetail[[#This Row],[CustomerID]]&lt;&gt;""),"Yes","No")</f>
        <v>Yes</v>
      </c>
      <c r="J12084" s="4">
        <f>EOMONTH(OnlineRetail[[#This Row],[InvoiceDate]],-1)+1</f>
        <v>40756</v>
      </c>
      <c r="K12084" s="6">
        <f>OnlineRetail[[#This Row],[Quantity]]*OnlineRetail[[#This Row],[UnitPrice]]</f>
        <v>19.899999999999999</v>
      </c>
      <c r="L12084" t="str">
        <f t="shared" si="188"/>
        <v>13600|Aug-2011</v>
      </c>
    </row>
    <row r="12085" spans="1:12">
      <c r="A12085">
        <v>545846</v>
      </c>
      <c r="B12085" t="s">
        <v>270</v>
      </c>
      <c r="C12085" t="s">
        <v>39</v>
      </c>
      <c r="D12085">
        <v>15</v>
      </c>
      <c r="E12085" s="1">
        <v>40772.644444444442</v>
      </c>
      <c r="F12085">
        <v>2.1</v>
      </c>
      <c r="G12085">
        <v>14206</v>
      </c>
      <c r="H12085" t="s">
        <v>31</v>
      </c>
      <c r="I12085" t="str">
        <f>IF(AND(LEFT(OnlineRetail[[#This Row],[InvoiceNo]],1)&lt;&gt;"C",OnlineRetail[[#This Row],[CustomerID]]&lt;&gt;""),"Yes","No")</f>
        <v>Yes</v>
      </c>
      <c r="J12085" s="4">
        <f>EOMONTH(OnlineRetail[[#This Row],[InvoiceDate]],-1)+1</f>
        <v>40756</v>
      </c>
      <c r="K12085" s="6">
        <f>OnlineRetail[[#This Row],[Quantity]]*OnlineRetail[[#This Row],[UnitPrice]]</f>
        <v>31.5</v>
      </c>
      <c r="L12085" t="str">
        <f t="shared" si="188"/>
        <v>14206|Aug-2011</v>
      </c>
    </row>
    <row r="12086" spans="1:12">
      <c r="A12086">
        <v>542407</v>
      </c>
      <c r="B12086" t="s">
        <v>286</v>
      </c>
      <c r="C12086" t="s">
        <v>9</v>
      </c>
      <c r="D12086">
        <v>22</v>
      </c>
      <c r="E12086" s="1">
        <v>40772.648611111108</v>
      </c>
      <c r="F12086">
        <v>2.1</v>
      </c>
      <c r="G12086">
        <v>13183</v>
      </c>
      <c r="H12086" t="s">
        <v>17</v>
      </c>
      <c r="I12086" t="str">
        <f>IF(AND(LEFT(OnlineRetail[[#This Row],[InvoiceNo]],1)&lt;&gt;"C",OnlineRetail[[#This Row],[CustomerID]]&lt;&gt;""),"Yes","No")</f>
        <v>Yes</v>
      </c>
      <c r="J12086" s="4">
        <f>EOMONTH(OnlineRetail[[#This Row],[InvoiceDate]],-1)+1</f>
        <v>40756</v>
      </c>
      <c r="K12086" s="6">
        <f>OnlineRetail[[#This Row],[Quantity]]*OnlineRetail[[#This Row],[UnitPrice]]</f>
        <v>46.2</v>
      </c>
      <c r="L12086" t="str">
        <f t="shared" si="188"/>
        <v>13183|Aug-2011</v>
      </c>
    </row>
    <row r="12087" spans="1:12">
      <c r="A12087">
        <v>547680</v>
      </c>
      <c r="B12087" t="s">
        <v>197</v>
      </c>
      <c r="C12087" t="s">
        <v>9</v>
      </c>
      <c r="D12087">
        <v>3</v>
      </c>
      <c r="E12087" s="1">
        <v>40772.650694444441</v>
      </c>
      <c r="F12087">
        <v>5.95</v>
      </c>
      <c r="G12087">
        <v>12895</v>
      </c>
      <c r="H12087" t="s">
        <v>10</v>
      </c>
      <c r="I12087" t="str">
        <f>IF(AND(LEFT(OnlineRetail[[#This Row],[InvoiceNo]],1)&lt;&gt;"C",OnlineRetail[[#This Row],[CustomerID]]&lt;&gt;""),"Yes","No")</f>
        <v>Yes</v>
      </c>
      <c r="J12087" s="4">
        <f>EOMONTH(OnlineRetail[[#This Row],[InvoiceDate]],-1)+1</f>
        <v>40756</v>
      </c>
      <c r="K12087" s="6">
        <f>OnlineRetail[[#This Row],[Quantity]]*OnlineRetail[[#This Row],[UnitPrice]]</f>
        <v>17.850000000000001</v>
      </c>
      <c r="L12087" t="str">
        <f t="shared" si="188"/>
        <v>12895|Aug-2011</v>
      </c>
    </row>
    <row r="12088" spans="1:12">
      <c r="A12088">
        <v>540288</v>
      </c>
      <c r="B12088" t="s">
        <v>228</v>
      </c>
      <c r="C12088" t="s">
        <v>33</v>
      </c>
      <c r="D12088">
        <v>8</v>
      </c>
      <c r="E12088" s="1">
        <v>40772.651388888888</v>
      </c>
      <c r="F12088">
        <v>1.25</v>
      </c>
      <c r="G12088">
        <v>13080</v>
      </c>
      <c r="H12088" t="s">
        <v>10</v>
      </c>
      <c r="I12088" t="str">
        <f>IF(AND(LEFT(OnlineRetail[[#This Row],[InvoiceNo]],1)&lt;&gt;"C",OnlineRetail[[#This Row],[CustomerID]]&lt;&gt;""),"Yes","No")</f>
        <v>Yes</v>
      </c>
      <c r="J12088" s="4">
        <f>EOMONTH(OnlineRetail[[#This Row],[InvoiceDate]],-1)+1</f>
        <v>40756</v>
      </c>
      <c r="K12088" s="6">
        <f>OnlineRetail[[#This Row],[Quantity]]*OnlineRetail[[#This Row],[UnitPrice]]</f>
        <v>10</v>
      </c>
      <c r="L12088" t="str">
        <f t="shared" si="188"/>
        <v>13080|Aug-2011</v>
      </c>
    </row>
    <row r="12089" spans="1:12">
      <c r="A12089">
        <v>536372</v>
      </c>
      <c r="B12089" t="s">
        <v>38</v>
      </c>
      <c r="C12089" t="s">
        <v>21</v>
      </c>
      <c r="D12089">
        <v>5</v>
      </c>
      <c r="E12089" s="1">
        <v>40772.65902777778</v>
      </c>
      <c r="F12089">
        <v>2.5499999999999998</v>
      </c>
      <c r="G12089">
        <v>12441</v>
      </c>
      <c r="H12089" t="s">
        <v>10</v>
      </c>
      <c r="I12089" t="str">
        <f>IF(AND(LEFT(OnlineRetail[[#This Row],[InvoiceNo]],1)&lt;&gt;"C",OnlineRetail[[#This Row],[CustomerID]]&lt;&gt;""),"Yes","No")</f>
        <v>Yes</v>
      </c>
      <c r="J12089" s="4">
        <f>EOMONTH(OnlineRetail[[#This Row],[InvoiceDate]],-1)+1</f>
        <v>40756</v>
      </c>
      <c r="K12089" s="6">
        <f>OnlineRetail[[#This Row],[Quantity]]*OnlineRetail[[#This Row],[UnitPrice]]</f>
        <v>12.75</v>
      </c>
      <c r="L12089" t="str">
        <f t="shared" si="188"/>
        <v>12441|Aug-2011</v>
      </c>
    </row>
    <row r="12090" spans="1:12">
      <c r="A12090">
        <v>539664</v>
      </c>
      <c r="B12090" t="s">
        <v>102</v>
      </c>
      <c r="C12090" t="s">
        <v>42</v>
      </c>
      <c r="D12090">
        <v>20</v>
      </c>
      <c r="E12090" s="1">
        <v>40772.667361111111</v>
      </c>
      <c r="F12090">
        <v>1.25</v>
      </c>
      <c r="G12090">
        <v>13697</v>
      </c>
      <c r="H12090" t="s">
        <v>70</v>
      </c>
      <c r="I12090" t="str">
        <f>IF(AND(LEFT(OnlineRetail[[#This Row],[InvoiceNo]],1)&lt;&gt;"C",OnlineRetail[[#This Row],[CustomerID]]&lt;&gt;""),"Yes","No")</f>
        <v>Yes</v>
      </c>
      <c r="J12090" s="4">
        <f>EOMONTH(OnlineRetail[[#This Row],[InvoiceDate]],-1)+1</f>
        <v>40756</v>
      </c>
      <c r="K12090" s="6">
        <f>OnlineRetail[[#This Row],[Quantity]]*OnlineRetail[[#This Row],[UnitPrice]]</f>
        <v>25</v>
      </c>
      <c r="L12090" t="str">
        <f t="shared" si="188"/>
        <v>13697|Aug-2011</v>
      </c>
    </row>
    <row r="12091" spans="1:12">
      <c r="A12091">
        <v>551052</v>
      </c>
      <c r="B12091" t="s">
        <v>61</v>
      </c>
      <c r="C12091" t="s">
        <v>48</v>
      </c>
      <c r="D12091">
        <v>14</v>
      </c>
      <c r="E12091" s="1">
        <v>40772.668055555558</v>
      </c>
      <c r="F12091">
        <v>1.65</v>
      </c>
      <c r="G12091">
        <v>12431</v>
      </c>
      <c r="H12091" t="s">
        <v>10</v>
      </c>
      <c r="I12091" t="str">
        <f>IF(AND(LEFT(OnlineRetail[[#This Row],[InvoiceNo]],1)&lt;&gt;"C",OnlineRetail[[#This Row],[CustomerID]]&lt;&gt;""),"Yes","No")</f>
        <v>Yes</v>
      </c>
      <c r="J12091" s="4">
        <f>EOMONTH(OnlineRetail[[#This Row],[InvoiceDate]],-1)+1</f>
        <v>40756</v>
      </c>
      <c r="K12091" s="6">
        <f>OnlineRetail[[#This Row],[Quantity]]*OnlineRetail[[#This Row],[UnitPrice]]</f>
        <v>23.099999999999998</v>
      </c>
      <c r="L12091" t="str">
        <f t="shared" si="188"/>
        <v>12431|Aug-2011</v>
      </c>
    </row>
    <row r="12092" spans="1:12">
      <c r="A12092">
        <v>546065</v>
      </c>
      <c r="B12092" t="s">
        <v>186</v>
      </c>
      <c r="C12092" t="s">
        <v>40</v>
      </c>
      <c r="D12092">
        <v>16</v>
      </c>
      <c r="E12092" s="1">
        <v>40772.671527777777</v>
      </c>
      <c r="F12092">
        <v>2.5499999999999998</v>
      </c>
      <c r="G12092">
        <v>12580</v>
      </c>
      <c r="H12092" t="s">
        <v>10</v>
      </c>
      <c r="I12092" t="str">
        <f>IF(AND(LEFT(OnlineRetail[[#This Row],[InvoiceNo]],1)&lt;&gt;"C",OnlineRetail[[#This Row],[CustomerID]]&lt;&gt;""),"Yes","No")</f>
        <v>Yes</v>
      </c>
      <c r="J12092" s="4">
        <f>EOMONTH(OnlineRetail[[#This Row],[InvoiceDate]],-1)+1</f>
        <v>40756</v>
      </c>
      <c r="K12092" s="6">
        <f>OnlineRetail[[#This Row],[Quantity]]*OnlineRetail[[#This Row],[UnitPrice]]</f>
        <v>40.799999999999997</v>
      </c>
      <c r="L12092" t="str">
        <f t="shared" si="188"/>
        <v>12580|Aug-2011</v>
      </c>
    </row>
    <row r="12093" spans="1:12">
      <c r="A12093">
        <v>542117</v>
      </c>
      <c r="B12093" t="s">
        <v>270</v>
      </c>
      <c r="C12093" t="s">
        <v>29</v>
      </c>
      <c r="D12093">
        <v>15</v>
      </c>
      <c r="E12093" s="1">
        <v>40772.67291666667</v>
      </c>
      <c r="F12093">
        <v>7.95</v>
      </c>
      <c r="G12093">
        <v>13602</v>
      </c>
      <c r="H12093" t="s">
        <v>10</v>
      </c>
      <c r="I12093" t="str">
        <f>IF(AND(LEFT(OnlineRetail[[#This Row],[InvoiceNo]],1)&lt;&gt;"C",OnlineRetail[[#This Row],[CustomerID]]&lt;&gt;""),"Yes","No")</f>
        <v>Yes</v>
      </c>
      <c r="J12093" s="4">
        <f>EOMONTH(OnlineRetail[[#This Row],[InvoiceDate]],-1)+1</f>
        <v>40756</v>
      </c>
      <c r="K12093" s="6">
        <f>OnlineRetail[[#This Row],[Quantity]]*OnlineRetail[[#This Row],[UnitPrice]]</f>
        <v>119.25</v>
      </c>
      <c r="L12093" t="str">
        <f t="shared" si="188"/>
        <v>13602|Aug-2011</v>
      </c>
    </row>
    <row r="12094" spans="1:12">
      <c r="A12094">
        <v>539217</v>
      </c>
      <c r="B12094" t="s">
        <v>296</v>
      </c>
      <c r="C12094" t="s">
        <v>27</v>
      </c>
      <c r="D12094">
        <v>9</v>
      </c>
      <c r="E12094" s="1">
        <v>40772.67291666667</v>
      </c>
      <c r="F12094">
        <v>1.25</v>
      </c>
      <c r="G12094">
        <v>12420</v>
      </c>
      <c r="H12094" t="s">
        <v>10</v>
      </c>
      <c r="I12094" t="str">
        <f>IF(AND(LEFT(OnlineRetail[[#This Row],[InvoiceNo]],1)&lt;&gt;"C",OnlineRetail[[#This Row],[CustomerID]]&lt;&gt;""),"Yes","No")</f>
        <v>Yes</v>
      </c>
      <c r="J12094" s="4">
        <f>EOMONTH(OnlineRetail[[#This Row],[InvoiceDate]],-1)+1</f>
        <v>40756</v>
      </c>
      <c r="K12094" s="6">
        <f>OnlineRetail[[#This Row],[Quantity]]*OnlineRetail[[#This Row],[UnitPrice]]</f>
        <v>11.25</v>
      </c>
      <c r="L12094" t="str">
        <f t="shared" si="188"/>
        <v>12420|Aug-2011</v>
      </c>
    </row>
    <row r="12095" spans="1:12">
      <c r="A12095">
        <v>555900</v>
      </c>
      <c r="B12095" t="s">
        <v>111</v>
      </c>
      <c r="C12095" t="s">
        <v>53</v>
      </c>
      <c r="D12095">
        <v>18</v>
      </c>
      <c r="E12095" s="1">
        <v>40772.695138888892</v>
      </c>
      <c r="F12095">
        <v>0.85</v>
      </c>
      <c r="G12095">
        <v>12857</v>
      </c>
      <c r="H12095" t="s">
        <v>22</v>
      </c>
      <c r="I12095" t="str">
        <f>IF(AND(LEFT(OnlineRetail[[#This Row],[InvoiceNo]],1)&lt;&gt;"C",OnlineRetail[[#This Row],[CustomerID]]&lt;&gt;""),"Yes","No")</f>
        <v>Yes</v>
      </c>
      <c r="J12095" s="4">
        <f>EOMONTH(OnlineRetail[[#This Row],[InvoiceDate]],-1)+1</f>
        <v>40756</v>
      </c>
      <c r="K12095" s="6">
        <f>OnlineRetail[[#This Row],[Quantity]]*OnlineRetail[[#This Row],[UnitPrice]]</f>
        <v>15.299999999999999</v>
      </c>
      <c r="L12095" t="str">
        <f t="shared" si="188"/>
        <v>12857|Aug-2011</v>
      </c>
    </row>
    <row r="12096" spans="1:12">
      <c r="A12096">
        <v>552401</v>
      </c>
      <c r="B12096" t="s">
        <v>122</v>
      </c>
      <c r="C12096" t="s">
        <v>83</v>
      </c>
      <c r="D12096">
        <v>1</v>
      </c>
      <c r="E12096" s="1">
        <v>40772.698611111111</v>
      </c>
      <c r="F12096">
        <v>3.39</v>
      </c>
      <c r="G12096">
        <v>12812</v>
      </c>
      <c r="H12096" t="s">
        <v>22</v>
      </c>
      <c r="I12096" t="str">
        <f>IF(AND(LEFT(OnlineRetail[[#This Row],[InvoiceNo]],1)&lt;&gt;"C",OnlineRetail[[#This Row],[CustomerID]]&lt;&gt;""),"Yes","No")</f>
        <v>Yes</v>
      </c>
      <c r="J12096" s="4">
        <f>EOMONTH(OnlineRetail[[#This Row],[InvoiceDate]],-1)+1</f>
        <v>40756</v>
      </c>
      <c r="K12096" s="6">
        <f>OnlineRetail[[#This Row],[Quantity]]*OnlineRetail[[#This Row],[UnitPrice]]</f>
        <v>3.39</v>
      </c>
      <c r="L12096" t="str">
        <f t="shared" si="188"/>
        <v>12812|Aug-2011</v>
      </c>
    </row>
    <row r="12097" spans="1:12">
      <c r="A12097">
        <v>554069</v>
      </c>
      <c r="B12097" t="s">
        <v>138</v>
      </c>
      <c r="C12097" t="s">
        <v>12</v>
      </c>
      <c r="D12097">
        <v>10</v>
      </c>
      <c r="E12097" s="1">
        <v>40772.702777777777</v>
      </c>
      <c r="F12097">
        <v>0.85</v>
      </c>
      <c r="G12097">
        <v>12668</v>
      </c>
      <c r="H12097" t="s">
        <v>10</v>
      </c>
      <c r="I12097" t="str">
        <f>IF(AND(LEFT(OnlineRetail[[#This Row],[InvoiceNo]],1)&lt;&gt;"C",OnlineRetail[[#This Row],[CustomerID]]&lt;&gt;""),"Yes","No")</f>
        <v>Yes</v>
      </c>
      <c r="J12097" s="4">
        <f>EOMONTH(OnlineRetail[[#This Row],[InvoiceDate]],-1)+1</f>
        <v>40756</v>
      </c>
      <c r="K12097" s="6">
        <f>OnlineRetail[[#This Row],[Quantity]]*OnlineRetail[[#This Row],[UnitPrice]]</f>
        <v>8.5</v>
      </c>
      <c r="L12097" t="str">
        <f t="shared" si="188"/>
        <v>12668|Aug-2011</v>
      </c>
    </row>
    <row r="12098" spans="1:12">
      <c r="A12098">
        <v>548062</v>
      </c>
      <c r="B12098" t="s">
        <v>164</v>
      </c>
      <c r="C12098" t="s">
        <v>33</v>
      </c>
      <c r="D12098">
        <v>2</v>
      </c>
      <c r="E12098" s="1">
        <v>40772.719444444447</v>
      </c>
      <c r="F12098">
        <v>1.25</v>
      </c>
      <c r="G12098">
        <v>13169</v>
      </c>
      <c r="H12098" t="s">
        <v>10</v>
      </c>
      <c r="I12098" t="str">
        <f>IF(AND(LEFT(OnlineRetail[[#This Row],[InvoiceNo]],1)&lt;&gt;"C",OnlineRetail[[#This Row],[CustomerID]]&lt;&gt;""),"Yes","No")</f>
        <v>Yes</v>
      </c>
      <c r="J12098" s="4">
        <f>EOMONTH(OnlineRetail[[#This Row],[InvoiceDate]],-1)+1</f>
        <v>40756</v>
      </c>
      <c r="K12098" s="6">
        <f>OnlineRetail[[#This Row],[Quantity]]*OnlineRetail[[#This Row],[UnitPrice]]</f>
        <v>2.5</v>
      </c>
      <c r="L12098" t="str">
        <f t="shared" ref="L12098:L12161" si="189">IF(I12098="Yes",G12098&amp;"|"&amp;TEXT(J12098,"mmm-yyyy"),"")</f>
        <v>13169|Aug-2011</v>
      </c>
    </row>
    <row r="12099" spans="1:12">
      <c r="A12099">
        <v>542538</v>
      </c>
      <c r="B12099" t="s">
        <v>144</v>
      </c>
      <c r="C12099" t="s">
        <v>14</v>
      </c>
      <c r="D12099">
        <v>16</v>
      </c>
      <c r="E12099" s="1">
        <v>40772.722916666673</v>
      </c>
      <c r="F12099">
        <v>2.1</v>
      </c>
      <c r="G12099">
        <v>14048</v>
      </c>
      <c r="H12099" t="s">
        <v>10</v>
      </c>
      <c r="I12099" t="str">
        <f>IF(AND(LEFT(OnlineRetail[[#This Row],[InvoiceNo]],1)&lt;&gt;"C",OnlineRetail[[#This Row],[CustomerID]]&lt;&gt;""),"Yes","No")</f>
        <v>Yes</v>
      </c>
      <c r="J12099" s="4">
        <f>EOMONTH(OnlineRetail[[#This Row],[InvoiceDate]],-1)+1</f>
        <v>40756</v>
      </c>
      <c r="K12099" s="6">
        <f>OnlineRetail[[#This Row],[Quantity]]*OnlineRetail[[#This Row],[UnitPrice]]</f>
        <v>33.6</v>
      </c>
      <c r="L12099" t="str">
        <f t="shared" si="189"/>
        <v>14048|Aug-2011</v>
      </c>
    </row>
    <row r="12100" spans="1:12">
      <c r="A12100">
        <v>538813</v>
      </c>
      <c r="B12100" t="s">
        <v>249</v>
      </c>
      <c r="C12100" t="s">
        <v>19</v>
      </c>
      <c r="D12100">
        <v>19</v>
      </c>
      <c r="E12100" s="1">
        <v>40772.727777777778</v>
      </c>
      <c r="F12100">
        <v>7.95</v>
      </c>
      <c r="G12100">
        <v>12659</v>
      </c>
      <c r="H12100" t="s">
        <v>10</v>
      </c>
      <c r="I12100" t="str">
        <f>IF(AND(LEFT(OnlineRetail[[#This Row],[InvoiceNo]],1)&lt;&gt;"C",OnlineRetail[[#This Row],[CustomerID]]&lt;&gt;""),"Yes","No")</f>
        <v>Yes</v>
      </c>
      <c r="J12100" s="4">
        <f>EOMONTH(OnlineRetail[[#This Row],[InvoiceDate]],-1)+1</f>
        <v>40756</v>
      </c>
      <c r="K12100" s="6">
        <f>OnlineRetail[[#This Row],[Quantity]]*OnlineRetail[[#This Row],[UnitPrice]]</f>
        <v>151.05000000000001</v>
      </c>
      <c r="L12100" t="str">
        <f t="shared" si="189"/>
        <v>12659|Aug-2011</v>
      </c>
    </row>
    <row r="12101" spans="1:12">
      <c r="A12101">
        <v>536817</v>
      </c>
      <c r="B12101" t="s">
        <v>272</v>
      </c>
      <c r="C12101" t="s">
        <v>29</v>
      </c>
      <c r="D12101">
        <v>8</v>
      </c>
      <c r="E12101" s="1">
        <v>40772.728472222218</v>
      </c>
      <c r="F12101">
        <v>5.95</v>
      </c>
      <c r="G12101">
        <v>13452</v>
      </c>
      <c r="H12101" t="s">
        <v>10</v>
      </c>
      <c r="I12101" t="str">
        <f>IF(AND(LEFT(OnlineRetail[[#This Row],[InvoiceNo]],1)&lt;&gt;"C",OnlineRetail[[#This Row],[CustomerID]]&lt;&gt;""),"Yes","No")</f>
        <v>Yes</v>
      </c>
      <c r="J12101" s="4">
        <f>EOMONTH(OnlineRetail[[#This Row],[InvoiceDate]],-1)+1</f>
        <v>40756</v>
      </c>
      <c r="K12101" s="6">
        <f>OnlineRetail[[#This Row],[Quantity]]*OnlineRetail[[#This Row],[UnitPrice]]</f>
        <v>47.6</v>
      </c>
      <c r="L12101" t="str">
        <f t="shared" si="189"/>
        <v>13452|Aug-2011</v>
      </c>
    </row>
    <row r="12102" spans="1:12">
      <c r="A12102">
        <v>553709</v>
      </c>
      <c r="B12102" t="s">
        <v>247</v>
      </c>
      <c r="C12102" t="s">
        <v>29</v>
      </c>
      <c r="D12102">
        <v>15</v>
      </c>
      <c r="E12102" s="1">
        <v>40772.730555555558</v>
      </c>
      <c r="F12102">
        <v>1.65</v>
      </c>
      <c r="G12102">
        <v>13847</v>
      </c>
      <c r="H12102" t="s">
        <v>10</v>
      </c>
      <c r="I12102" t="str">
        <f>IF(AND(LEFT(OnlineRetail[[#This Row],[InvoiceNo]],1)&lt;&gt;"C",OnlineRetail[[#This Row],[CustomerID]]&lt;&gt;""),"Yes","No")</f>
        <v>Yes</v>
      </c>
      <c r="J12102" s="4">
        <f>EOMONTH(OnlineRetail[[#This Row],[InvoiceDate]],-1)+1</f>
        <v>40756</v>
      </c>
      <c r="K12102" s="6">
        <f>OnlineRetail[[#This Row],[Quantity]]*OnlineRetail[[#This Row],[UnitPrice]]</f>
        <v>24.75</v>
      </c>
      <c r="L12102" t="str">
        <f t="shared" si="189"/>
        <v>13847|Aug-2011</v>
      </c>
    </row>
    <row r="12103" spans="1:12">
      <c r="A12103">
        <v>547700</v>
      </c>
      <c r="B12103" t="s">
        <v>265</v>
      </c>
      <c r="C12103" t="s">
        <v>48</v>
      </c>
      <c r="D12103">
        <v>15</v>
      </c>
      <c r="E12103" s="1">
        <v>40772.738194444442</v>
      </c>
      <c r="F12103">
        <v>3.39</v>
      </c>
      <c r="G12103">
        <v>12906</v>
      </c>
      <c r="H12103" t="s">
        <v>10</v>
      </c>
      <c r="I12103" t="str">
        <f>IF(AND(LEFT(OnlineRetail[[#This Row],[InvoiceNo]],1)&lt;&gt;"C",OnlineRetail[[#This Row],[CustomerID]]&lt;&gt;""),"Yes","No")</f>
        <v>Yes</v>
      </c>
      <c r="J12103" s="4">
        <f>EOMONTH(OnlineRetail[[#This Row],[InvoiceDate]],-1)+1</f>
        <v>40756</v>
      </c>
      <c r="K12103" s="6">
        <f>OnlineRetail[[#This Row],[Quantity]]*OnlineRetail[[#This Row],[UnitPrice]]</f>
        <v>50.85</v>
      </c>
      <c r="L12103" t="str">
        <f t="shared" si="189"/>
        <v>12906|Aug-2011</v>
      </c>
    </row>
    <row r="12104" spans="1:12">
      <c r="A12104">
        <v>554598</v>
      </c>
      <c r="B12104" t="s">
        <v>189</v>
      </c>
      <c r="C12104" t="s">
        <v>42</v>
      </c>
      <c r="D12104">
        <v>24</v>
      </c>
      <c r="E12104" s="1">
        <v>40772.749305555553</v>
      </c>
      <c r="F12104">
        <v>7.95</v>
      </c>
      <c r="G12104">
        <v>13868</v>
      </c>
      <c r="H12104" t="s">
        <v>10</v>
      </c>
      <c r="I12104" t="str">
        <f>IF(AND(LEFT(OnlineRetail[[#This Row],[InvoiceNo]],1)&lt;&gt;"C",OnlineRetail[[#This Row],[CustomerID]]&lt;&gt;""),"Yes","No")</f>
        <v>Yes</v>
      </c>
      <c r="J12104" s="4">
        <f>EOMONTH(OnlineRetail[[#This Row],[InvoiceDate]],-1)+1</f>
        <v>40756</v>
      </c>
      <c r="K12104" s="6">
        <f>OnlineRetail[[#This Row],[Quantity]]*OnlineRetail[[#This Row],[UnitPrice]]</f>
        <v>190.8</v>
      </c>
      <c r="L12104" t="str">
        <f t="shared" si="189"/>
        <v>13868|Aug-2011</v>
      </c>
    </row>
    <row r="12105" spans="1:12">
      <c r="A12105">
        <v>537392</v>
      </c>
      <c r="B12105" t="s">
        <v>190</v>
      </c>
      <c r="C12105" t="s">
        <v>12</v>
      </c>
      <c r="D12105">
        <v>24</v>
      </c>
      <c r="E12105" s="1">
        <v>40772.760416666657</v>
      </c>
      <c r="F12105">
        <v>9.9499999999999993</v>
      </c>
      <c r="G12105">
        <v>12542</v>
      </c>
      <c r="H12105" t="s">
        <v>10</v>
      </c>
      <c r="I12105" t="str">
        <f>IF(AND(LEFT(OnlineRetail[[#This Row],[InvoiceNo]],1)&lt;&gt;"C",OnlineRetail[[#This Row],[CustomerID]]&lt;&gt;""),"Yes","No")</f>
        <v>Yes</v>
      </c>
      <c r="J12105" s="4">
        <f>EOMONTH(OnlineRetail[[#This Row],[InvoiceDate]],-1)+1</f>
        <v>40756</v>
      </c>
      <c r="K12105" s="6">
        <f>OnlineRetail[[#This Row],[Quantity]]*OnlineRetail[[#This Row],[UnitPrice]]</f>
        <v>238.79999999999998</v>
      </c>
      <c r="L12105" t="str">
        <f t="shared" si="189"/>
        <v>12542|Aug-2011</v>
      </c>
    </row>
    <row r="12106" spans="1:12">
      <c r="A12106">
        <v>549566</v>
      </c>
      <c r="B12106" t="s">
        <v>184</v>
      </c>
      <c r="C12106" t="s">
        <v>19</v>
      </c>
      <c r="D12106">
        <v>24</v>
      </c>
      <c r="E12106" s="1">
        <v>40772.767361111109</v>
      </c>
      <c r="F12106">
        <v>1.25</v>
      </c>
      <c r="G12106">
        <v>13644</v>
      </c>
      <c r="H12106" t="s">
        <v>10</v>
      </c>
      <c r="I12106" t="str">
        <f>IF(AND(LEFT(OnlineRetail[[#This Row],[InvoiceNo]],1)&lt;&gt;"C",OnlineRetail[[#This Row],[CustomerID]]&lt;&gt;""),"Yes","No")</f>
        <v>Yes</v>
      </c>
      <c r="J12106" s="4">
        <f>EOMONTH(OnlineRetail[[#This Row],[InvoiceDate]],-1)+1</f>
        <v>40756</v>
      </c>
      <c r="K12106" s="6">
        <f>OnlineRetail[[#This Row],[Quantity]]*OnlineRetail[[#This Row],[UnitPrice]]</f>
        <v>30</v>
      </c>
      <c r="L12106" t="str">
        <f t="shared" si="189"/>
        <v>13644|Aug-2011</v>
      </c>
    </row>
    <row r="12107" spans="1:12">
      <c r="A12107">
        <v>545435</v>
      </c>
      <c r="B12107" t="s">
        <v>234</v>
      </c>
      <c r="C12107" t="s">
        <v>14</v>
      </c>
      <c r="D12107">
        <v>12</v>
      </c>
      <c r="E12107" s="1">
        <v>40772.770138888889</v>
      </c>
      <c r="F12107">
        <v>4.95</v>
      </c>
      <c r="G12107">
        <v>13483</v>
      </c>
      <c r="H12107" t="s">
        <v>17</v>
      </c>
      <c r="I12107" t="str">
        <f>IF(AND(LEFT(OnlineRetail[[#This Row],[InvoiceNo]],1)&lt;&gt;"C",OnlineRetail[[#This Row],[CustomerID]]&lt;&gt;""),"Yes","No")</f>
        <v>Yes</v>
      </c>
      <c r="J12107" s="4">
        <f>EOMONTH(OnlineRetail[[#This Row],[InvoiceDate]],-1)+1</f>
        <v>40756</v>
      </c>
      <c r="K12107" s="6">
        <f>OnlineRetail[[#This Row],[Quantity]]*OnlineRetail[[#This Row],[UnitPrice]]</f>
        <v>59.400000000000006</v>
      </c>
      <c r="L12107" t="str">
        <f t="shared" si="189"/>
        <v>13483|Aug-2011</v>
      </c>
    </row>
    <row r="12108" spans="1:12">
      <c r="A12108">
        <v>546742</v>
      </c>
      <c r="B12108" t="s">
        <v>71</v>
      </c>
      <c r="C12108" t="s">
        <v>9</v>
      </c>
      <c r="D12108">
        <v>13</v>
      </c>
      <c r="E12108" s="1">
        <v>40772.775694444441</v>
      </c>
      <c r="F12108">
        <v>5.95</v>
      </c>
      <c r="G12108">
        <v>13869</v>
      </c>
      <c r="H12108" t="s">
        <v>10</v>
      </c>
      <c r="I12108" t="str">
        <f>IF(AND(LEFT(OnlineRetail[[#This Row],[InvoiceNo]],1)&lt;&gt;"C",OnlineRetail[[#This Row],[CustomerID]]&lt;&gt;""),"Yes","No")</f>
        <v>Yes</v>
      </c>
      <c r="J12108" s="4">
        <f>EOMONTH(OnlineRetail[[#This Row],[InvoiceDate]],-1)+1</f>
        <v>40756</v>
      </c>
      <c r="K12108" s="6">
        <f>OnlineRetail[[#This Row],[Quantity]]*OnlineRetail[[#This Row],[UnitPrice]]</f>
        <v>77.350000000000009</v>
      </c>
      <c r="L12108" t="str">
        <f t="shared" si="189"/>
        <v>13869|Aug-2011</v>
      </c>
    </row>
    <row r="12109" spans="1:12">
      <c r="A12109">
        <v>549156</v>
      </c>
      <c r="B12109" t="s">
        <v>172</v>
      </c>
      <c r="C12109" t="s">
        <v>46</v>
      </c>
      <c r="D12109">
        <v>18</v>
      </c>
      <c r="E12109" s="1">
        <v>40772.779166666667</v>
      </c>
      <c r="F12109">
        <v>1.65</v>
      </c>
      <c r="G12109">
        <v>12475</v>
      </c>
      <c r="H12109" t="s">
        <v>31</v>
      </c>
      <c r="I12109" t="str">
        <f>IF(AND(LEFT(OnlineRetail[[#This Row],[InvoiceNo]],1)&lt;&gt;"C",OnlineRetail[[#This Row],[CustomerID]]&lt;&gt;""),"Yes","No")</f>
        <v>Yes</v>
      </c>
      <c r="J12109" s="4">
        <f>EOMONTH(OnlineRetail[[#This Row],[InvoiceDate]],-1)+1</f>
        <v>40756</v>
      </c>
      <c r="K12109" s="6">
        <f>OnlineRetail[[#This Row],[Quantity]]*OnlineRetail[[#This Row],[UnitPrice]]</f>
        <v>29.7</v>
      </c>
      <c r="L12109" t="str">
        <f t="shared" si="189"/>
        <v>12475|Aug-2011</v>
      </c>
    </row>
    <row r="12110" spans="1:12">
      <c r="A12110">
        <v>549294</v>
      </c>
      <c r="B12110" t="s">
        <v>178</v>
      </c>
      <c r="C12110" t="s">
        <v>12</v>
      </c>
      <c r="D12110">
        <v>8</v>
      </c>
      <c r="E12110" s="1">
        <v>40772.799305555563</v>
      </c>
      <c r="F12110">
        <v>4.95</v>
      </c>
      <c r="G12110">
        <v>13619</v>
      </c>
      <c r="H12110" t="s">
        <v>10</v>
      </c>
      <c r="I12110" t="str">
        <f>IF(AND(LEFT(OnlineRetail[[#This Row],[InvoiceNo]],1)&lt;&gt;"C",OnlineRetail[[#This Row],[CustomerID]]&lt;&gt;""),"Yes","No")</f>
        <v>Yes</v>
      </c>
      <c r="J12110" s="4">
        <f>EOMONTH(OnlineRetail[[#This Row],[InvoiceDate]],-1)+1</f>
        <v>40756</v>
      </c>
      <c r="K12110" s="6">
        <f>OnlineRetail[[#This Row],[Quantity]]*OnlineRetail[[#This Row],[UnitPrice]]</f>
        <v>39.6</v>
      </c>
      <c r="L12110" t="str">
        <f t="shared" si="189"/>
        <v>13619|Aug-2011</v>
      </c>
    </row>
    <row r="12111" spans="1:12">
      <c r="A12111">
        <v>541751</v>
      </c>
      <c r="B12111" t="s">
        <v>147</v>
      </c>
      <c r="C12111" t="s">
        <v>48</v>
      </c>
      <c r="D12111">
        <v>6</v>
      </c>
      <c r="E12111" s="1">
        <v>40772.799305555563</v>
      </c>
      <c r="F12111">
        <v>9.9499999999999993</v>
      </c>
      <c r="G12111">
        <v>13047</v>
      </c>
      <c r="H12111" t="s">
        <v>10</v>
      </c>
      <c r="I12111" t="str">
        <f>IF(AND(LEFT(OnlineRetail[[#This Row],[InvoiceNo]],1)&lt;&gt;"C",OnlineRetail[[#This Row],[CustomerID]]&lt;&gt;""),"Yes","No")</f>
        <v>Yes</v>
      </c>
      <c r="J12111" s="4">
        <f>EOMONTH(OnlineRetail[[#This Row],[InvoiceDate]],-1)+1</f>
        <v>40756</v>
      </c>
      <c r="K12111" s="6">
        <f>OnlineRetail[[#This Row],[Quantity]]*OnlineRetail[[#This Row],[UnitPrice]]</f>
        <v>59.699999999999996</v>
      </c>
      <c r="L12111" t="str">
        <f t="shared" si="189"/>
        <v>13047|Aug-2011</v>
      </c>
    </row>
    <row r="12112" spans="1:12">
      <c r="A12112">
        <v>549784</v>
      </c>
      <c r="B12112" t="s">
        <v>136</v>
      </c>
      <c r="C12112" t="s">
        <v>27</v>
      </c>
      <c r="D12112">
        <v>3</v>
      </c>
      <c r="E12112" s="1">
        <v>40772.811805555553</v>
      </c>
      <c r="F12112">
        <v>5.95</v>
      </c>
      <c r="G12112">
        <v>13195</v>
      </c>
      <c r="H12112" t="s">
        <v>10</v>
      </c>
      <c r="I12112" t="str">
        <f>IF(AND(LEFT(OnlineRetail[[#This Row],[InvoiceNo]],1)&lt;&gt;"C",OnlineRetail[[#This Row],[CustomerID]]&lt;&gt;""),"Yes","No")</f>
        <v>Yes</v>
      </c>
      <c r="J12112" s="4">
        <f>EOMONTH(OnlineRetail[[#This Row],[InvoiceDate]],-1)+1</f>
        <v>40756</v>
      </c>
      <c r="K12112" s="6">
        <f>OnlineRetail[[#This Row],[Quantity]]*OnlineRetail[[#This Row],[UnitPrice]]</f>
        <v>17.850000000000001</v>
      </c>
      <c r="L12112" t="str">
        <f t="shared" si="189"/>
        <v>13195|Aug-2011</v>
      </c>
    </row>
    <row r="12113" spans="1:12">
      <c r="A12113">
        <v>552650</v>
      </c>
      <c r="B12113" t="s">
        <v>20</v>
      </c>
      <c r="C12113" t="s">
        <v>9</v>
      </c>
      <c r="D12113">
        <v>3</v>
      </c>
      <c r="E12113" s="1">
        <v>40772.831944444442</v>
      </c>
      <c r="F12113">
        <v>9.9499999999999993</v>
      </c>
      <c r="G12113">
        <v>13220</v>
      </c>
      <c r="H12113" t="s">
        <v>10</v>
      </c>
      <c r="I12113" t="str">
        <f>IF(AND(LEFT(OnlineRetail[[#This Row],[InvoiceNo]],1)&lt;&gt;"C",OnlineRetail[[#This Row],[CustomerID]]&lt;&gt;""),"Yes","No")</f>
        <v>Yes</v>
      </c>
      <c r="J12113" s="4">
        <f>EOMONTH(OnlineRetail[[#This Row],[InvoiceDate]],-1)+1</f>
        <v>40756</v>
      </c>
      <c r="K12113" s="6">
        <f>OnlineRetail[[#This Row],[Quantity]]*OnlineRetail[[#This Row],[UnitPrice]]</f>
        <v>29.849999999999998</v>
      </c>
      <c r="L12113" t="str">
        <f t="shared" si="189"/>
        <v>13220|Aug-2011</v>
      </c>
    </row>
    <row r="12114" spans="1:12">
      <c r="A12114">
        <v>545918</v>
      </c>
      <c r="B12114" t="s">
        <v>108</v>
      </c>
      <c r="C12114" t="s">
        <v>48</v>
      </c>
      <c r="D12114">
        <v>6</v>
      </c>
      <c r="E12114" s="1">
        <v>40772.831944444442</v>
      </c>
      <c r="F12114">
        <v>0.85</v>
      </c>
      <c r="G12114">
        <v>13867</v>
      </c>
      <c r="H12114" t="s">
        <v>10</v>
      </c>
      <c r="I12114" t="str">
        <f>IF(AND(LEFT(OnlineRetail[[#This Row],[InvoiceNo]],1)&lt;&gt;"C",OnlineRetail[[#This Row],[CustomerID]]&lt;&gt;""),"Yes","No")</f>
        <v>Yes</v>
      </c>
      <c r="J12114" s="4">
        <f>EOMONTH(OnlineRetail[[#This Row],[InvoiceDate]],-1)+1</f>
        <v>40756</v>
      </c>
      <c r="K12114" s="6">
        <f>OnlineRetail[[#This Row],[Quantity]]*OnlineRetail[[#This Row],[UnitPrice]]</f>
        <v>5.0999999999999996</v>
      </c>
      <c r="L12114" t="str">
        <f t="shared" si="189"/>
        <v>13867|Aug-2011</v>
      </c>
    </row>
    <row r="12115" spans="1:12">
      <c r="A12115">
        <v>549748</v>
      </c>
      <c r="B12115" t="s">
        <v>88</v>
      </c>
      <c r="C12115" t="s">
        <v>53</v>
      </c>
      <c r="D12115">
        <v>10</v>
      </c>
      <c r="E12115" s="1">
        <v>40773.335416666669</v>
      </c>
      <c r="F12115">
        <v>2.5499999999999998</v>
      </c>
      <c r="G12115">
        <v>12589</v>
      </c>
      <c r="H12115" t="s">
        <v>10</v>
      </c>
      <c r="I12115" t="str">
        <f>IF(AND(LEFT(OnlineRetail[[#This Row],[InvoiceNo]],1)&lt;&gt;"C",OnlineRetail[[#This Row],[CustomerID]]&lt;&gt;""),"Yes","No")</f>
        <v>Yes</v>
      </c>
      <c r="J12115" s="4">
        <f>EOMONTH(OnlineRetail[[#This Row],[InvoiceDate]],-1)+1</f>
        <v>40756</v>
      </c>
      <c r="K12115" s="6">
        <f>OnlineRetail[[#This Row],[Quantity]]*OnlineRetail[[#This Row],[UnitPrice]]</f>
        <v>25.5</v>
      </c>
      <c r="L12115" t="str">
        <f t="shared" si="189"/>
        <v>12589|Aug-2011</v>
      </c>
    </row>
    <row r="12116" spans="1:12">
      <c r="A12116">
        <v>545507</v>
      </c>
      <c r="B12116" t="s">
        <v>181</v>
      </c>
      <c r="C12116" t="s">
        <v>50</v>
      </c>
      <c r="D12116">
        <v>19</v>
      </c>
      <c r="E12116" s="1">
        <v>40773.34097222222</v>
      </c>
      <c r="F12116">
        <v>5.95</v>
      </c>
      <c r="G12116">
        <v>13152</v>
      </c>
      <c r="H12116" t="s">
        <v>10</v>
      </c>
      <c r="I12116" t="str">
        <f>IF(AND(LEFT(OnlineRetail[[#This Row],[InvoiceNo]],1)&lt;&gt;"C",OnlineRetail[[#This Row],[CustomerID]]&lt;&gt;""),"Yes","No")</f>
        <v>Yes</v>
      </c>
      <c r="J12116" s="4">
        <f>EOMONTH(OnlineRetail[[#This Row],[InvoiceDate]],-1)+1</f>
        <v>40756</v>
      </c>
      <c r="K12116" s="6">
        <f>OnlineRetail[[#This Row],[Quantity]]*OnlineRetail[[#This Row],[UnitPrice]]</f>
        <v>113.05</v>
      </c>
      <c r="L12116" t="str">
        <f t="shared" si="189"/>
        <v>13152|Aug-2011</v>
      </c>
    </row>
    <row r="12117" spans="1:12">
      <c r="A12117">
        <v>541061</v>
      </c>
      <c r="B12117" t="s">
        <v>190</v>
      </c>
      <c r="C12117" t="s">
        <v>72</v>
      </c>
      <c r="D12117">
        <v>21</v>
      </c>
      <c r="E12117" s="1">
        <v>40773.349305555559</v>
      </c>
      <c r="F12117">
        <v>4.95</v>
      </c>
      <c r="G12117">
        <v>12668</v>
      </c>
      <c r="H12117" t="s">
        <v>10</v>
      </c>
      <c r="I12117" t="str">
        <f>IF(AND(LEFT(OnlineRetail[[#This Row],[InvoiceNo]],1)&lt;&gt;"C",OnlineRetail[[#This Row],[CustomerID]]&lt;&gt;""),"Yes","No")</f>
        <v>Yes</v>
      </c>
      <c r="J12117" s="4">
        <f>EOMONTH(OnlineRetail[[#This Row],[InvoiceDate]],-1)+1</f>
        <v>40756</v>
      </c>
      <c r="K12117" s="6">
        <f>OnlineRetail[[#This Row],[Quantity]]*OnlineRetail[[#This Row],[UnitPrice]]</f>
        <v>103.95</v>
      </c>
      <c r="L12117" t="str">
        <f t="shared" si="189"/>
        <v>12668|Aug-2011</v>
      </c>
    </row>
    <row r="12118" spans="1:12">
      <c r="A12118">
        <v>554572</v>
      </c>
      <c r="B12118" t="s">
        <v>263</v>
      </c>
      <c r="C12118" t="s">
        <v>62</v>
      </c>
      <c r="D12118">
        <v>6</v>
      </c>
      <c r="E12118" s="1">
        <v>40773.352777777778</v>
      </c>
      <c r="F12118">
        <v>0.85</v>
      </c>
      <c r="G12118">
        <v>14067</v>
      </c>
      <c r="H12118" t="s">
        <v>10</v>
      </c>
      <c r="I12118" t="str">
        <f>IF(AND(LEFT(OnlineRetail[[#This Row],[InvoiceNo]],1)&lt;&gt;"C",OnlineRetail[[#This Row],[CustomerID]]&lt;&gt;""),"Yes","No")</f>
        <v>Yes</v>
      </c>
      <c r="J12118" s="4">
        <f>EOMONTH(OnlineRetail[[#This Row],[InvoiceDate]],-1)+1</f>
        <v>40756</v>
      </c>
      <c r="K12118" s="6">
        <f>OnlineRetail[[#This Row],[Quantity]]*OnlineRetail[[#This Row],[UnitPrice]]</f>
        <v>5.0999999999999996</v>
      </c>
      <c r="L12118" t="str">
        <f t="shared" si="189"/>
        <v>14067|Aug-2011</v>
      </c>
    </row>
    <row r="12119" spans="1:12">
      <c r="A12119">
        <v>554231</v>
      </c>
      <c r="B12119" t="s">
        <v>232</v>
      </c>
      <c r="C12119" t="s">
        <v>14</v>
      </c>
      <c r="D12119">
        <v>7</v>
      </c>
      <c r="E12119" s="1">
        <v>40773.357638888891</v>
      </c>
      <c r="F12119">
        <v>1.65</v>
      </c>
      <c r="G12119">
        <v>13927</v>
      </c>
      <c r="H12119" t="s">
        <v>10</v>
      </c>
      <c r="I12119" t="str">
        <f>IF(AND(LEFT(OnlineRetail[[#This Row],[InvoiceNo]],1)&lt;&gt;"C",OnlineRetail[[#This Row],[CustomerID]]&lt;&gt;""),"Yes","No")</f>
        <v>Yes</v>
      </c>
      <c r="J12119" s="4">
        <f>EOMONTH(OnlineRetail[[#This Row],[InvoiceDate]],-1)+1</f>
        <v>40756</v>
      </c>
      <c r="K12119" s="6">
        <f>OnlineRetail[[#This Row],[Quantity]]*OnlineRetail[[#This Row],[UnitPrice]]</f>
        <v>11.549999999999999</v>
      </c>
      <c r="L12119" t="str">
        <f t="shared" si="189"/>
        <v>13927|Aug-2011</v>
      </c>
    </row>
    <row r="12120" spans="1:12">
      <c r="A12120">
        <v>539785</v>
      </c>
      <c r="B12120" t="s">
        <v>236</v>
      </c>
      <c r="C12120" t="s">
        <v>40</v>
      </c>
      <c r="D12120">
        <v>14</v>
      </c>
      <c r="E12120" s="1">
        <v>40773.361805555563</v>
      </c>
      <c r="F12120">
        <v>5.95</v>
      </c>
      <c r="G12120">
        <v>12436</v>
      </c>
      <c r="H12120" t="s">
        <v>10</v>
      </c>
      <c r="I12120" t="str">
        <f>IF(AND(LEFT(OnlineRetail[[#This Row],[InvoiceNo]],1)&lt;&gt;"C",OnlineRetail[[#This Row],[CustomerID]]&lt;&gt;""),"Yes","No")</f>
        <v>Yes</v>
      </c>
      <c r="J12120" s="4">
        <f>EOMONTH(OnlineRetail[[#This Row],[InvoiceDate]],-1)+1</f>
        <v>40756</v>
      </c>
      <c r="K12120" s="6">
        <f>OnlineRetail[[#This Row],[Quantity]]*OnlineRetail[[#This Row],[UnitPrice]]</f>
        <v>83.3</v>
      </c>
      <c r="L12120" t="str">
        <f t="shared" si="189"/>
        <v>12436|Aug-2011</v>
      </c>
    </row>
    <row r="12121" spans="1:12">
      <c r="A12121">
        <v>543173</v>
      </c>
      <c r="B12121" t="s">
        <v>224</v>
      </c>
      <c r="C12121" t="s">
        <v>9</v>
      </c>
      <c r="D12121">
        <v>17</v>
      </c>
      <c r="E12121" s="1">
        <v>40773.365972222222</v>
      </c>
      <c r="F12121">
        <v>5.95</v>
      </c>
      <c r="G12121">
        <v>13362</v>
      </c>
      <c r="H12121" t="s">
        <v>10</v>
      </c>
      <c r="I12121" t="str">
        <f>IF(AND(LEFT(OnlineRetail[[#This Row],[InvoiceNo]],1)&lt;&gt;"C",OnlineRetail[[#This Row],[CustomerID]]&lt;&gt;""),"Yes","No")</f>
        <v>Yes</v>
      </c>
      <c r="J12121" s="4">
        <f>EOMONTH(OnlineRetail[[#This Row],[InvoiceDate]],-1)+1</f>
        <v>40756</v>
      </c>
      <c r="K12121" s="6">
        <f>OnlineRetail[[#This Row],[Quantity]]*OnlineRetail[[#This Row],[UnitPrice]]</f>
        <v>101.15</v>
      </c>
      <c r="L12121" t="str">
        <f t="shared" si="189"/>
        <v>13362|Aug-2011</v>
      </c>
    </row>
    <row r="12122" spans="1:12">
      <c r="A12122">
        <v>553109</v>
      </c>
      <c r="B12122" t="s">
        <v>280</v>
      </c>
      <c r="C12122" t="s">
        <v>19</v>
      </c>
      <c r="D12122">
        <v>15</v>
      </c>
      <c r="E12122" s="1">
        <v>40773.376388888893</v>
      </c>
      <c r="F12122">
        <v>4.25</v>
      </c>
      <c r="G12122">
        <v>13150</v>
      </c>
      <c r="H12122" t="s">
        <v>10</v>
      </c>
      <c r="I12122" t="str">
        <f>IF(AND(LEFT(OnlineRetail[[#This Row],[InvoiceNo]],1)&lt;&gt;"C",OnlineRetail[[#This Row],[CustomerID]]&lt;&gt;""),"Yes","No")</f>
        <v>Yes</v>
      </c>
      <c r="J12122" s="4">
        <f>EOMONTH(OnlineRetail[[#This Row],[InvoiceDate]],-1)+1</f>
        <v>40756</v>
      </c>
      <c r="K12122" s="6">
        <f>OnlineRetail[[#This Row],[Quantity]]*OnlineRetail[[#This Row],[UnitPrice]]</f>
        <v>63.75</v>
      </c>
      <c r="L12122" t="str">
        <f t="shared" si="189"/>
        <v>13150|Aug-2011</v>
      </c>
    </row>
    <row r="12123" spans="1:12">
      <c r="A12123">
        <v>554345</v>
      </c>
      <c r="B12123" t="s">
        <v>200</v>
      </c>
      <c r="C12123" t="s">
        <v>21</v>
      </c>
      <c r="D12123">
        <v>5</v>
      </c>
      <c r="E12123" s="1">
        <v>40773.377083333333</v>
      </c>
      <c r="F12123">
        <v>3.39</v>
      </c>
      <c r="G12123">
        <v>14263</v>
      </c>
      <c r="H12123" t="s">
        <v>10</v>
      </c>
      <c r="I12123" t="str">
        <f>IF(AND(LEFT(OnlineRetail[[#This Row],[InvoiceNo]],1)&lt;&gt;"C",OnlineRetail[[#This Row],[CustomerID]]&lt;&gt;""),"Yes","No")</f>
        <v>Yes</v>
      </c>
      <c r="J12123" s="4">
        <f>EOMONTH(OnlineRetail[[#This Row],[InvoiceDate]],-1)+1</f>
        <v>40756</v>
      </c>
      <c r="K12123" s="6">
        <f>OnlineRetail[[#This Row],[Quantity]]*OnlineRetail[[#This Row],[UnitPrice]]</f>
        <v>16.95</v>
      </c>
      <c r="L12123" t="str">
        <f t="shared" si="189"/>
        <v>14263|Aug-2011</v>
      </c>
    </row>
    <row r="12124" spans="1:12">
      <c r="A12124">
        <v>545326</v>
      </c>
      <c r="B12124" t="s">
        <v>257</v>
      </c>
      <c r="C12124" t="s">
        <v>29</v>
      </c>
      <c r="D12124">
        <v>13</v>
      </c>
      <c r="E12124" s="1">
        <v>40773.386805555558</v>
      </c>
      <c r="F12124">
        <v>9.9499999999999993</v>
      </c>
      <c r="G12124">
        <v>13451</v>
      </c>
      <c r="H12124" t="s">
        <v>10</v>
      </c>
      <c r="I12124" t="str">
        <f>IF(AND(LEFT(OnlineRetail[[#This Row],[InvoiceNo]],1)&lt;&gt;"C",OnlineRetail[[#This Row],[CustomerID]]&lt;&gt;""),"Yes","No")</f>
        <v>Yes</v>
      </c>
      <c r="J12124" s="4">
        <f>EOMONTH(OnlineRetail[[#This Row],[InvoiceDate]],-1)+1</f>
        <v>40756</v>
      </c>
      <c r="K12124" s="6">
        <f>OnlineRetail[[#This Row],[Quantity]]*OnlineRetail[[#This Row],[UnitPrice]]</f>
        <v>129.35</v>
      </c>
      <c r="L12124" t="str">
        <f t="shared" si="189"/>
        <v>13451|Aug-2011</v>
      </c>
    </row>
    <row r="12125" spans="1:12">
      <c r="A12125">
        <v>552772</v>
      </c>
      <c r="B12125" t="s">
        <v>30</v>
      </c>
      <c r="C12125" t="s">
        <v>50</v>
      </c>
      <c r="D12125">
        <v>14</v>
      </c>
      <c r="E12125" s="1">
        <v>40773.388888888891</v>
      </c>
      <c r="F12125">
        <v>0.85</v>
      </c>
      <c r="G12125">
        <v>13386</v>
      </c>
      <c r="H12125" t="s">
        <v>10</v>
      </c>
      <c r="I12125" t="str">
        <f>IF(AND(LEFT(OnlineRetail[[#This Row],[InvoiceNo]],1)&lt;&gt;"C",OnlineRetail[[#This Row],[CustomerID]]&lt;&gt;""),"Yes","No")</f>
        <v>Yes</v>
      </c>
      <c r="J12125" s="4">
        <f>EOMONTH(OnlineRetail[[#This Row],[InvoiceDate]],-1)+1</f>
        <v>40756</v>
      </c>
      <c r="K12125" s="6">
        <f>OnlineRetail[[#This Row],[Quantity]]*OnlineRetail[[#This Row],[UnitPrice]]</f>
        <v>11.9</v>
      </c>
      <c r="L12125" t="str">
        <f t="shared" si="189"/>
        <v>13386|Aug-2011</v>
      </c>
    </row>
    <row r="12126" spans="1:12">
      <c r="A12126">
        <v>554398</v>
      </c>
      <c r="B12126" t="s">
        <v>189</v>
      </c>
      <c r="C12126" t="s">
        <v>62</v>
      </c>
      <c r="D12126">
        <v>3</v>
      </c>
      <c r="E12126" s="1">
        <v>40773.392361111109</v>
      </c>
      <c r="F12126">
        <v>9.9499999999999993</v>
      </c>
      <c r="G12126">
        <v>13712</v>
      </c>
      <c r="H12126" t="s">
        <v>10</v>
      </c>
      <c r="I12126" t="str">
        <f>IF(AND(LEFT(OnlineRetail[[#This Row],[InvoiceNo]],1)&lt;&gt;"C",OnlineRetail[[#This Row],[CustomerID]]&lt;&gt;""),"Yes","No")</f>
        <v>Yes</v>
      </c>
      <c r="J12126" s="4">
        <f>EOMONTH(OnlineRetail[[#This Row],[InvoiceDate]],-1)+1</f>
        <v>40756</v>
      </c>
      <c r="K12126" s="6">
        <f>OnlineRetail[[#This Row],[Quantity]]*OnlineRetail[[#This Row],[UnitPrice]]</f>
        <v>29.849999999999998</v>
      </c>
      <c r="L12126" t="str">
        <f t="shared" si="189"/>
        <v>13712|Aug-2011</v>
      </c>
    </row>
    <row r="12127" spans="1:12" hidden="1">
      <c r="A12127" t="s">
        <v>398</v>
      </c>
      <c r="B12127" t="s">
        <v>221</v>
      </c>
      <c r="C12127" t="s">
        <v>27</v>
      </c>
      <c r="D12127">
        <v>9</v>
      </c>
      <c r="E12127" s="1">
        <v>40773.396527777782</v>
      </c>
      <c r="F12127">
        <v>9.9499999999999993</v>
      </c>
      <c r="G12127">
        <v>12945</v>
      </c>
      <c r="H12127" t="s">
        <v>10</v>
      </c>
      <c r="I12127" t="str">
        <f>IF(AND(LEFT(OnlineRetail[[#This Row],[InvoiceNo]],1)&lt;&gt;"C",OnlineRetail[[#This Row],[CustomerID]]&lt;&gt;""),"Yes","No")</f>
        <v>No</v>
      </c>
      <c r="J12127" s="4">
        <f>EOMONTH(OnlineRetail[[#This Row],[InvoiceDate]],-1)+1</f>
        <v>40756</v>
      </c>
      <c r="K12127" s="6">
        <f>OnlineRetail[[#This Row],[Quantity]]*OnlineRetail[[#This Row],[UnitPrice]]</f>
        <v>89.55</v>
      </c>
      <c r="L12127" t="str">
        <f t="shared" si="189"/>
        <v/>
      </c>
    </row>
    <row r="12128" spans="1:12">
      <c r="A12128">
        <v>540915</v>
      </c>
      <c r="B12128" t="s">
        <v>281</v>
      </c>
      <c r="C12128" t="s">
        <v>16</v>
      </c>
      <c r="D12128">
        <v>22</v>
      </c>
      <c r="E12128" s="1">
        <v>40773.416666666657</v>
      </c>
      <c r="F12128">
        <v>2.1</v>
      </c>
      <c r="G12128">
        <v>12831</v>
      </c>
      <c r="H12128" t="s">
        <v>10</v>
      </c>
      <c r="I12128" t="str">
        <f>IF(AND(LEFT(OnlineRetail[[#This Row],[InvoiceNo]],1)&lt;&gt;"C",OnlineRetail[[#This Row],[CustomerID]]&lt;&gt;""),"Yes","No")</f>
        <v>Yes</v>
      </c>
      <c r="J12128" s="4">
        <f>EOMONTH(OnlineRetail[[#This Row],[InvoiceDate]],-1)+1</f>
        <v>40756</v>
      </c>
      <c r="K12128" s="6">
        <f>OnlineRetail[[#This Row],[Quantity]]*OnlineRetail[[#This Row],[UnitPrice]]</f>
        <v>46.2</v>
      </c>
      <c r="L12128" t="str">
        <f t="shared" si="189"/>
        <v>12831|Aug-2011</v>
      </c>
    </row>
    <row r="12129" spans="1:12">
      <c r="A12129">
        <v>537436</v>
      </c>
      <c r="B12129" t="s">
        <v>232</v>
      </c>
      <c r="C12129" t="s">
        <v>53</v>
      </c>
      <c r="D12129">
        <v>22</v>
      </c>
      <c r="E12129" s="1">
        <v>40773.425000000003</v>
      </c>
      <c r="F12129">
        <v>5.95</v>
      </c>
      <c r="G12129">
        <v>12653</v>
      </c>
      <c r="H12129" t="s">
        <v>10</v>
      </c>
      <c r="I12129" t="str">
        <f>IF(AND(LEFT(OnlineRetail[[#This Row],[InvoiceNo]],1)&lt;&gt;"C",OnlineRetail[[#This Row],[CustomerID]]&lt;&gt;""),"Yes","No")</f>
        <v>Yes</v>
      </c>
      <c r="J12129" s="4">
        <f>EOMONTH(OnlineRetail[[#This Row],[InvoiceDate]],-1)+1</f>
        <v>40756</v>
      </c>
      <c r="K12129" s="6">
        <f>OnlineRetail[[#This Row],[Quantity]]*OnlineRetail[[#This Row],[UnitPrice]]</f>
        <v>130.9</v>
      </c>
      <c r="L12129" t="str">
        <f t="shared" si="189"/>
        <v>12653|Aug-2011</v>
      </c>
    </row>
    <row r="12130" spans="1:12">
      <c r="A12130">
        <v>541602</v>
      </c>
      <c r="B12130" t="s">
        <v>13</v>
      </c>
      <c r="C12130" t="s">
        <v>14</v>
      </c>
      <c r="D12130">
        <v>18</v>
      </c>
      <c r="E12130" s="1">
        <v>40773.443055555559</v>
      </c>
      <c r="F12130">
        <v>0.85</v>
      </c>
      <c r="G12130">
        <v>12712</v>
      </c>
      <c r="H12130" t="s">
        <v>10</v>
      </c>
      <c r="I12130" t="str">
        <f>IF(AND(LEFT(OnlineRetail[[#This Row],[InvoiceNo]],1)&lt;&gt;"C",OnlineRetail[[#This Row],[CustomerID]]&lt;&gt;""),"Yes","No")</f>
        <v>Yes</v>
      </c>
      <c r="J12130" s="4">
        <f>EOMONTH(OnlineRetail[[#This Row],[InvoiceDate]],-1)+1</f>
        <v>40756</v>
      </c>
      <c r="K12130" s="6">
        <f>OnlineRetail[[#This Row],[Quantity]]*OnlineRetail[[#This Row],[UnitPrice]]</f>
        <v>15.299999999999999</v>
      </c>
      <c r="L12130" t="str">
        <f t="shared" si="189"/>
        <v>12712|Aug-2011</v>
      </c>
    </row>
    <row r="12131" spans="1:12">
      <c r="A12131">
        <v>547600</v>
      </c>
      <c r="B12131" t="s">
        <v>108</v>
      </c>
      <c r="C12131" t="s">
        <v>39</v>
      </c>
      <c r="D12131">
        <v>4</v>
      </c>
      <c r="E12131" s="1">
        <v>40773.443055555559</v>
      </c>
      <c r="F12131">
        <v>3.39</v>
      </c>
      <c r="G12131">
        <v>12392</v>
      </c>
      <c r="H12131" t="s">
        <v>10</v>
      </c>
      <c r="I12131" t="str">
        <f>IF(AND(LEFT(OnlineRetail[[#This Row],[InvoiceNo]],1)&lt;&gt;"C",OnlineRetail[[#This Row],[CustomerID]]&lt;&gt;""),"Yes","No")</f>
        <v>Yes</v>
      </c>
      <c r="J12131" s="4">
        <f>EOMONTH(OnlineRetail[[#This Row],[InvoiceDate]],-1)+1</f>
        <v>40756</v>
      </c>
      <c r="K12131" s="6">
        <f>OnlineRetail[[#This Row],[Quantity]]*OnlineRetail[[#This Row],[UnitPrice]]</f>
        <v>13.56</v>
      </c>
      <c r="L12131" t="str">
        <f t="shared" si="189"/>
        <v>12392|Aug-2011</v>
      </c>
    </row>
    <row r="12132" spans="1:12" hidden="1">
      <c r="A12132">
        <v>537441</v>
      </c>
      <c r="B12132" t="s">
        <v>124</v>
      </c>
      <c r="C12132" t="s">
        <v>21</v>
      </c>
      <c r="D12132">
        <v>14</v>
      </c>
      <c r="E12132" s="1">
        <v>40773.447222222218</v>
      </c>
      <c r="F12132">
        <v>1.25</v>
      </c>
      <c r="H12132" t="s">
        <v>10</v>
      </c>
      <c r="I12132" t="str">
        <f>IF(AND(LEFT(OnlineRetail[[#This Row],[InvoiceNo]],1)&lt;&gt;"C",OnlineRetail[[#This Row],[CustomerID]]&lt;&gt;""),"Yes","No")</f>
        <v>No</v>
      </c>
      <c r="J12132" s="4">
        <f>EOMONTH(OnlineRetail[[#This Row],[InvoiceDate]],-1)+1</f>
        <v>40756</v>
      </c>
      <c r="K12132" s="6">
        <f>OnlineRetail[[#This Row],[Quantity]]*OnlineRetail[[#This Row],[UnitPrice]]</f>
        <v>17.5</v>
      </c>
      <c r="L12132" t="str">
        <f t="shared" si="189"/>
        <v/>
      </c>
    </row>
    <row r="12133" spans="1:12">
      <c r="A12133">
        <v>554894</v>
      </c>
      <c r="B12133" t="s">
        <v>18</v>
      </c>
      <c r="C12133" t="s">
        <v>83</v>
      </c>
      <c r="D12133">
        <v>5</v>
      </c>
      <c r="E12133" s="1">
        <v>40773.456250000003</v>
      </c>
      <c r="F12133">
        <v>7.95</v>
      </c>
      <c r="G12133">
        <v>12712</v>
      </c>
      <c r="H12133" t="s">
        <v>10</v>
      </c>
      <c r="I12133" t="str">
        <f>IF(AND(LEFT(OnlineRetail[[#This Row],[InvoiceNo]],1)&lt;&gt;"C",OnlineRetail[[#This Row],[CustomerID]]&lt;&gt;""),"Yes","No")</f>
        <v>Yes</v>
      </c>
      <c r="J12133" s="4">
        <f>EOMONTH(OnlineRetail[[#This Row],[InvoiceDate]],-1)+1</f>
        <v>40756</v>
      </c>
      <c r="K12133" s="6">
        <f>OnlineRetail[[#This Row],[Quantity]]*OnlineRetail[[#This Row],[UnitPrice]]</f>
        <v>39.75</v>
      </c>
      <c r="L12133" t="str">
        <f t="shared" si="189"/>
        <v>12712|Aug-2011</v>
      </c>
    </row>
    <row r="12134" spans="1:12">
      <c r="A12134">
        <v>545309</v>
      </c>
      <c r="B12134" t="s">
        <v>81</v>
      </c>
      <c r="C12134" t="s">
        <v>19</v>
      </c>
      <c r="D12134">
        <v>1</v>
      </c>
      <c r="E12134" s="1">
        <v>40773.462500000001</v>
      </c>
      <c r="F12134">
        <v>2.1</v>
      </c>
      <c r="G12134">
        <v>13943</v>
      </c>
      <c r="H12134" t="s">
        <v>10</v>
      </c>
      <c r="I12134" t="str">
        <f>IF(AND(LEFT(OnlineRetail[[#This Row],[InvoiceNo]],1)&lt;&gt;"C",OnlineRetail[[#This Row],[CustomerID]]&lt;&gt;""),"Yes","No")</f>
        <v>Yes</v>
      </c>
      <c r="J12134" s="4">
        <f>EOMONTH(OnlineRetail[[#This Row],[InvoiceDate]],-1)+1</f>
        <v>40756</v>
      </c>
      <c r="K12134" s="6">
        <f>OnlineRetail[[#This Row],[Quantity]]*OnlineRetail[[#This Row],[UnitPrice]]</f>
        <v>2.1</v>
      </c>
      <c r="L12134" t="str">
        <f t="shared" si="189"/>
        <v>13943|Aug-2011</v>
      </c>
    </row>
    <row r="12135" spans="1:12">
      <c r="A12135">
        <v>538978</v>
      </c>
      <c r="B12135" t="s">
        <v>197</v>
      </c>
      <c r="C12135" t="s">
        <v>27</v>
      </c>
      <c r="D12135">
        <v>1</v>
      </c>
      <c r="E12135" s="1">
        <v>40773.463888888888</v>
      </c>
      <c r="F12135">
        <v>9.9499999999999993</v>
      </c>
      <c r="G12135">
        <v>13553</v>
      </c>
      <c r="H12135" t="s">
        <v>10</v>
      </c>
      <c r="I12135" t="str">
        <f>IF(AND(LEFT(OnlineRetail[[#This Row],[InvoiceNo]],1)&lt;&gt;"C",OnlineRetail[[#This Row],[CustomerID]]&lt;&gt;""),"Yes","No")</f>
        <v>Yes</v>
      </c>
      <c r="J12135" s="4">
        <f>EOMONTH(OnlineRetail[[#This Row],[InvoiceDate]],-1)+1</f>
        <v>40756</v>
      </c>
      <c r="K12135" s="6">
        <f>OnlineRetail[[#This Row],[Quantity]]*OnlineRetail[[#This Row],[UnitPrice]]</f>
        <v>9.9499999999999993</v>
      </c>
      <c r="L12135" t="str">
        <f t="shared" si="189"/>
        <v>13553|Aug-2011</v>
      </c>
    </row>
    <row r="12136" spans="1:12">
      <c r="A12136">
        <v>547992</v>
      </c>
      <c r="B12136" t="s">
        <v>202</v>
      </c>
      <c r="C12136" t="s">
        <v>19</v>
      </c>
      <c r="D12136">
        <v>20</v>
      </c>
      <c r="E12136" s="1">
        <v>40773.46597222222</v>
      </c>
      <c r="F12136">
        <v>1.65</v>
      </c>
      <c r="G12136">
        <v>14193</v>
      </c>
      <c r="H12136" t="s">
        <v>10</v>
      </c>
      <c r="I12136" t="str">
        <f>IF(AND(LEFT(OnlineRetail[[#This Row],[InvoiceNo]],1)&lt;&gt;"C",OnlineRetail[[#This Row],[CustomerID]]&lt;&gt;""),"Yes","No")</f>
        <v>Yes</v>
      </c>
      <c r="J12136" s="4">
        <f>EOMONTH(OnlineRetail[[#This Row],[InvoiceDate]],-1)+1</f>
        <v>40756</v>
      </c>
      <c r="K12136" s="6">
        <f>OnlineRetail[[#This Row],[Quantity]]*OnlineRetail[[#This Row],[UnitPrice]]</f>
        <v>33</v>
      </c>
      <c r="L12136" t="str">
        <f t="shared" si="189"/>
        <v>14193|Aug-2011</v>
      </c>
    </row>
    <row r="12137" spans="1:12">
      <c r="A12137">
        <v>541675</v>
      </c>
      <c r="B12137" t="s">
        <v>175</v>
      </c>
      <c r="C12137" t="s">
        <v>12</v>
      </c>
      <c r="D12137">
        <v>13</v>
      </c>
      <c r="E12137" s="1">
        <v>40773.478472222218</v>
      </c>
      <c r="F12137">
        <v>5.95</v>
      </c>
      <c r="G12137">
        <v>13251</v>
      </c>
      <c r="H12137" t="s">
        <v>10</v>
      </c>
      <c r="I12137" t="str">
        <f>IF(AND(LEFT(OnlineRetail[[#This Row],[InvoiceNo]],1)&lt;&gt;"C",OnlineRetail[[#This Row],[CustomerID]]&lt;&gt;""),"Yes","No")</f>
        <v>Yes</v>
      </c>
      <c r="J12137" s="4">
        <f>EOMONTH(OnlineRetail[[#This Row],[InvoiceDate]],-1)+1</f>
        <v>40756</v>
      </c>
      <c r="K12137" s="6">
        <f>OnlineRetail[[#This Row],[Quantity]]*OnlineRetail[[#This Row],[UnitPrice]]</f>
        <v>77.350000000000009</v>
      </c>
      <c r="L12137" t="str">
        <f t="shared" si="189"/>
        <v>13251|Aug-2011</v>
      </c>
    </row>
    <row r="12138" spans="1:12">
      <c r="A12138">
        <v>540286</v>
      </c>
      <c r="B12138" t="s">
        <v>230</v>
      </c>
      <c r="C12138" t="s">
        <v>12</v>
      </c>
      <c r="D12138">
        <v>18</v>
      </c>
      <c r="E12138" s="1">
        <v>40773.48333333333</v>
      </c>
      <c r="F12138">
        <v>4.25</v>
      </c>
      <c r="G12138">
        <v>13513</v>
      </c>
      <c r="H12138" t="s">
        <v>10</v>
      </c>
      <c r="I12138" t="str">
        <f>IF(AND(LEFT(OnlineRetail[[#This Row],[InvoiceNo]],1)&lt;&gt;"C",OnlineRetail[[#This Row],[CustomerID]]&lt;&gt;""),"Yes","No")</f>
        <v>Yes</v>
      </c>
      <c r="J12138" s="4">
        <f>EOMONTH(OnlineRetail[[#This Row],[InvoiceDate]],-1)+1</f>
        <v>40756</v>
      </c>
      <c r="K12138" s="6">
        <f>OnlineRetail[[#This Row],[Quantity]]*OnlineRetail[[#This Row],[UnitPrice]]</f>
        <v>76.5</v>
      </c>
      <c r="L12138" t="str">
        <f t="shared" si="189"/>
        <v>13513|Aug-2011</v>
      </c>
    </row>
    <row r="12139" spans="1:12">
      <c r="A12139">
        <v>553607</v>
      </c>
      <c r="B12139" t="s">
        <v>164</v>
      </c>
      <c r="C12139" t="s">
        <v>24</v>
      </c>
      <c r="D12139">
        <v>24</v>
      </c>
      <c r="E12139" s="1">
        <v>40773.486111111109</v>
      </c>
      <c r="F12139">
        <v>3.39</v>
      </c>
      <c r="G12139">
        <v>12799</v>
      </c>
      <c r="H12139" t="s">
        <v>10</v>
      </c>
      <c r="I12139" t="str">
        <f>IF(AND(LEFT(OnlineRetail[[#This Row],[InvoiceNo]],1)&lt;&gt;"C",OnlineRetail[[#This Row],[CustomerID]]&lt;&gt;""),"Yes","No")</f>
        <v>Yes</v>
      </c>
      <c r="J12139" s="4">
        <f>EOMONTH(OnlineRetail[[#This Row],[InvoiceDate]],-1)+1</f>
        <v>40756</v>
      </c>
      <c r="K12139" s="6">
        <f>OnlineRetail[[#This Row],[Quantity]]*OnlineRetail[[#This Row],[UnitPrice]]</f>
        <v>81.36</v>
      </c>
      <c r="L12139" t="str">
        <f t="shared" si="189"/>
        <v>12799|Aug-2011</v>
      </c>
    </row>
    <row r="12140" spans="1:12">
      <c r="A12140">
        <v>546232</v>
      </c>
      <c r="B12140" t="s">
        <v>68</v>
      </c>
      <c r="C12140" t="s">
        <v>16</v>
      </c>
      <c r="D12140">
        <v>3</v>
      </c>
      <c r="E12140" s="1">
        <v>40773.493055555547</v>
      </c>
      <c r="F12140">
        <v>1.65</v>
      </c>
      <c r="G12140">
        <v>13328</v>
      </c>
      <c r="H12140" t="s">
        <v>22</v>
      </c>
      <c r="I12140" t="str">
        <f>IF(AND(LEFT(OnlineRetail[[#This Row],[InvoiceNo]],1)&lt;&gt;"C",OnlineRetail[[#This Row],[CustomerID]]&lt;&gt;""),"Yes","No")</f>
        <v>Yes</v>
      </c>
      <c r="J12140" s="4">
        <f>EOMONTH(OnlineRetail[[#This Row],[InvoiceDate]],-1)+1</f>
        <v>40756</v>
      </c>
      <c r="K12140" s="6">
        <f>OnlineRetail[[#This Row],[Quantity]]*OnlineRetail[[#This Row],[UnitPrice]]</f>
        <v>4.9499999999999993</v>
      </c>
      <c r="L12140" t="str">
        <f t="shared" si="189"/>
        <v>13328|Aug-2011</v>
      </c>
    </row>
    <row r="12141" spans="1:12">
      <c r="A12141">
        <v>547967</v>
      </c>
      <c r="B12141" t="s">
        <v>286</v>
      </c>
      <c r="C12141" t="s">
        <v>33</v>
      </c>
      <c r="D12141">
        <v>12</v>
      </c>
      <c r="E12141" s="1">
        <v>40773.502083333333</v>
      </c>
      <c r="F12141">
        <v>2.5499999999999998</v>
      </c>
      <c r="G12141">
        <v>12643</v>
      </c>
      <c r="H12141" t="s">
        <v>10</v>
      </c>
      <c r="I12141" t="str">
        <f>IF(AND(LEFT(OnlineRetail[[#This Row],[InvoiceNo]],1)&lt;&gt;"C",OnlineRetail[[#This Row],[CustomerID]]&lt;&gt;""),"Yes","No")</f>
        <v>Yes</v>
      </c>
      <c r="J12141" s="4">
        <f>EOMONTH(OnlineRetail[[#This Row],[InvoiceDate]],-1)+1</f>
        <v>40756</v>
      </c>
      <c r="K12141" s="6">
        <f>OnlineRetail[[#This Row],[Quantity]]*OnlineRetail[[#This Row],[UnitPrice]]</f>
        <v>30.599999999999998</v>
      </c>
      <c r="L12141" t="str">
        <f t="shared" si="189"/>
        <v>12643|Aug-2011</v>
      </c>
    </row>
    <row r="12142" spans="1:12" hidden="1">
      <c r="A12142">
        <v>547313</v>
      </c>
      <c r="B12142" t="s">
        <v>99</v>
      </c>
      <c r="C12142" t="s">
        <v>50</v>
      </c>
      <c r="D12142">
        <v>23</v>
      </c>
      <c r="E12142" s="1">
        <v>40773.506249999999</v>
      </c>
      <c r="F12142">
        <v>9.9499999999999993</v>
      </c>
      <c r="H12142" t="s">
        <v>10</v>
      </c>
      <c r="I12142" t="str">
        <f>IF(AND(LEFT(OnlineRetail[[#This Row],[InvoiceNo]],1)&lt;&gt;"C",OnlineRetail[[#This Row],[CustomerID]]&lt;&gt;""),"Yes","No")</f>
        <v>No</v>
      </c>
      <c r="J12142" s="4">
        <f>EOMONTH(OnlineRetail[[#This Row],[InvoiceDate]],-1)+1</f>
        <v>40756</v>
      </c>
      <c r="K12142" s="6">
        <f>OnlineRetail[[#This Row],[Quantity]]*OnlineRetail[[#This Row],[UnitPrice]]</f>
        <v>228.85</v>
      </c>
      <c r="L12142" t="str">
        <f t="shared" si="189"/>
        <v/>
      </c>
    </row>
    <row r="12143" spans="1:12">
      <c r="A12143">
        <v>547980</v>
      </c>
      <c r="B12143" t="s">
        <v>138</v>
      </c>
      <c r="C12143" t="s">
        <v>83</v>
      </c>
      <c r="D12143">
        <v>16</v>
      </c>
      <c r="E12143" s="1">
        <v>40773.522916666669</v>
      </c>
      <c r="F12143">
        <v>2.5499999999999998</v>
      </c>
      <c r="G12143">
        <v>13847</v>
      </c>
      <c r="H12143" t="s">
        <v>10</v>
      </c>
      <c r="I12143" t="str">
        <f>IF(AND(LEFT(OnlineRetail[[#This Row],[InvoiceNo]],1)&lt;&gt;"C",OnlineRetail[[#This Row],[CustomerID]]&lt;&gt;""),"Yes","No")</f>
        <v>Yes</v>
      </c>
      <c r="J12143" s="4">
        <f>EOMONTH(OnlineRetail[[#This Row],[InvoiceDate]],-1)+1</f>
        <v>40756</v>
      </c>
      <c r="K12143" s="6">
        <f>OnlineRetail[[#This Row],[Quantity]]*OnlineRetail[[#This Row],[UnitPrice]]</f>
        <v>40.799999999999997</v>
      </c>
      <c r="L12143" t="str">
        <f t="shared" si="189"/>
        <v>13847|Aug-2011</v>
      </c>
    </row>
    <row r="12144" spans="1:12">
      <c r="A12144">
        <v>544017</v>
      </c>
      <c r="B12144" t="s">
        <v>286</v>
      </c>
      <c r="C12144" t="s">
        <v>39</v>
      </c>
      <c r="D12144">
        <v>14</v>
      </c>
      <c r="E12144" s="1">
        <v>40773.52847222222</v>
      </c>
      <c r="F12144">
        <v>2.1</v>
      </c>
      <c r="G12144">
        <v>12559</v>
      </c>
      <c r="H12144" t="s">
        <v>10</v>
      </c>
      <c r="I12144" t="str">
        <f>IF(AND(LEFT(OnlineRetail[[#This Row],[InvoiceNo]],1)&lt;&gt;"C",OnlineRetail[[#This Row],[CustomerID]]&lt;&gt;""),"Yes","No")</f>
        <v>Yes</v>
      </c>
      <c r="J12144" s="4">
        <f>EOMONTH(OnlineRetail[[#This Row],[InvoiceDate]],-1)+1</f>
        <v>40756</v>
      </c>
      <c r="K12144" s="6">
        <f>OnlineRetail[[#This Row],[Quantity]]*OnlineRetail[[#This Row],[UnitPrice]]</f>
        <v>29.400000000000002</v>
      </c>
      <c r="L12144" t="str">
        <f t="shared" si="189"/>
        <v>12559|Aug-2011</v>
      </c>
    </row>
    <row r="12145" spans="1:12">
      <c r="A12145">
        <v>540499</v>
      </c>
      <c r="B12145" t="s">
        <v>223</v>
      </c>
      <c r="C12145" t="s">
        <v>72</v>
      </c>
      <c r="D12145">
        <v>1</v>
      </c>
      <c r="E12145" s="1">
        <v>40773.53125</v>
      </c>
      <c r="F12145">
        <v>3.39</v>
      </c>
      <c r="G12145">
        <v>13719</v>
      </c>
      <c r="H12145" t="s">
        <v>22</v>
      </c>
      <c r="I12145" t="str">
        <f>IF(AND(LEFT(OnlineRetail[[#This Row],[InvoiceNo]],1)&lt;&gt;"C",OnlineRetail[[#This Row],[CustomerID]]&lt;&gt;""),"Yes","No")</f>
        <v>Yes</v>
      </c>
      <c r="J12145" s="4">
        <f>EOMONTH(OnlineRetail[[#This Row],[InvoiceDate]],-1)+1</f>
        <v>40756</v>
      </c>
      <c r="K12145" s="6">
        <f>OnlineRetail[[#This Row],[Quantity]]*OnlineRetail[[#This Row],[UnitPrice]]</f>
        <v>3.39</v>
      </c>
      <c r="L12145" t="str">
        <f t="shared" si="189"/>
        <v>13719|Aug-2011</v>
      </c>
    </row>
    <row r="12146" spans="1:12">
      <c r="A12146">
        <v>554800</v>
      </c>
      <c r="B12146" t="s">
        <v>123</v>
      </c>
      <c r="C12146" t="s">
        <v>72</v>
      </c>
      <c r="D12146">
        <v>8</v>
      </c>
      <c r="E12146" s="1">
        <v>40773.549305555563</v>
      </c>
      <c r="F12146">
        <v>2.1</v>
      </c>
      <c r="G12146">
        <v>13930</v>
      </c>
      <c r="H12146" t="s">
        <v>10</v>
      </c>
      <c r="I12146" t="str">
        <f>IF(AND(LEFT(OnlineRetail[[#This Row],[InvoiceNo]],1)&lt;&gt;"C",OnlineRetail[[#This Row],[CustomerID]]&lt;&gt;""),"Yes","No")</f>
        <v>Yes</v>
      </c>
      <c r="J12146" s="4">
        <f>EOMONTH(OnlineRetail[[#This Row],[InvoiceDate]],-1)+1</f>
        <v>40756</v>
      </c>
      <c r="K12146" s="6">
        <f>OnlineRetail[[#This Row],[Quantity]]*OnlineRetail[[#This Row],[UnitPrice]]</f>
        <v>16.8</v>
      </c>
      <c r="L12146" t="str">
        <f t="shared" si="189"/>
        <v>13930|Aug-2011</v>
      </c>
    </row>
    <row r="12147" spans="1:12">
      <c r="A12147">
        <v>548785</v>
      </c>
      <c r="B12147" t="s">
        <v>157</v>
      </c>
      <c r="C12147" t="s">
        <v>29</v>
      </c>
      <c r="D12147">
        <v>3</v>
      </c>
      <c r="E12147" s="1">
        <v>40773.556944444441</v>
      </c>
      <c r="F12147">
        <v>3.39</v>
      </c>
      <c r="G12147">
        <v>12427</v>
      </c>
      <c r="H12147" t="s">
        <v>25</v>
      </c>
      <c r="I12147" t="str">
        <f>IF(AND(LEFT(OnlineRetail[[#This Row],[InvoiceNo]],1)&lt;&gt;"C",OnlineRetail[[#This Row],[CustomerID]]&lt;&gt;""),"Yes","No")</f>
        <v>Yes</v>
      </c>
      <c r="J12147" s="4">
        <f>EOMONTH(OnlineRetail[[#This Row],[InvoiceDate]],-1)+1</f>
        <v>40756</v>
      </c>
      <c r="K12147" s="6">
        <f>OnlineRetail[[#This Row],[Quantity]]*OnlineRetail[[#This Row],[UnitPrice]]</f>
        <v>10.17</v>
      </c>
      <c r="L12147" t="str">
        <f t="shared" si="189"/>
        <v>12427|Aug-2011</v>
      </c>
    </row>
    <row r="12148" spans="1:12">
      <c r="A12148">
        <v>547879</v>
      </c>
      <c r="B12148" t="s">
        <v>241</v>
      </c>
      <c r="C12148" t="s">
        <v>46</v>
      </c>
      <c r="D12148">
        <v>9</v>
      </c>
      <c r="E12148" s="1">
        <v>40773.563194444447</v>
      </c>
      <c r="F12148">
        <v>7.95</v>
      </c>
      <c r="G12148">
        <v>14228</v>
      </c>
      <c r="H12148" t="s">
        <v>36</v>
      </c>
      <c r="I12148" t="str">
        <f>IF(AND(LEFT(OnlineRetail[[#This Row],[InvoiceNo]],1)&lt;&gt;"C",OnlineRetail[[#This Row],[CustomerID]]&lt;&gt;""),"Yes","No")</f>
        <v>Yes</v>
      </c>
      <c r="J12148" s="4">
        <f>EOMONTH(OnlineRetail[[#This Row],[InvoiceDate]],-1)+1</f>
        <v>40756</v>
      </c>
      <c r="K12148" s="6">
        <f>OnlineRetail[[#This Row],[Quantity]]*OnlineRetail[[#This Row],[UnitPrice]]</f>
        <v>71.55</v>
      </c>
      <c r="L12148" t="str">
        <f t="shared" si="189"/>
        <v>14228|Aug-2011</v>
      </c>
    </row>
    <row r="12149" spans="1:12">
      <c r="A12149">
        <v>541367</v>
      </c>
      <c r="B12149" t="s">
        <v>221</v>
      </c>
      <c r="C12149" t="s">
        <v>39</v>
      </c>
      <c r="D12149">
        <v>14</v>
      </c>
      <c r="E12149" s="1">
        <v>40773.568749999999</v>
      </c>
      <c r="F12149">
        <v>0.85</v>
      </c>
      <c r="G12149">
        <v>13539</v>
      </c>
      <c r="H12149" t="s">
        <v>22</v>
      </c>
      <c r="I12149" t="str">
        <f>IF(AND(LEFT(OnlineRetail[[#This Row],[InvoiceNo]],1)&lt;&gt;"C",OnlineRetail[[#This Row],[CustomerID]]&lt;&gt;""),"Yes","No")</f>
        <v>Yes</v>
      </c>
      <c r="J12149" s="4">
        <f>EOMONTH(OnlineRetail[[#This Row],[InvoiceDate]],-1)+1</f>
        <v>40756</v>
      </c>
      <c r="K12149" s="6">
        <f>OnlineRetail[[#This Row],[Quantity]]*OnlineRetail[[#This Row],[UnitPrice]]</f>
        <v>11.9</v>
      </c>
      <c r="L12149" t="str">
        <f t="shared" si="189"/>
        <v>13539|Aug-2011</v>
      </c>
    </row>
    <row r="12150" spans="1:12">
      <c r="A12150">
        <v>546318</v>
      </c>
      <c r="B12150" t="s">
        <v>278</v>
      </c>
      <c r="C12150" t="s">
        <v>24</v>
      </c>
      <c r="D12150">
        <v>21</v>
      </c>
      <c r="E12150" s="1">
        <v>40773.572222222218</v>
      </c>
      <c r="F12150">
        <v>7.95</v>
      </c>
      <c r="G12150">
        <v>12798</v>
      </c>
      <c r="H12150" t="s">
        <v>10</v>
      </c>
      <c r="I12150" t="str">
        <f>IF(AND(LEFT(OnlineRetail[[#This Row],[InvoiceNo]],1)&lt;&gt;"C",OnlineRetail[[#This Row],[CustomerID]]&lt;&gt;""),"Yes","No")</f>
        <v>Yes</v>
      </c>
      <c r="J12150" s="4">
        <f>EOMONTH(OnlineRetail[[#This Row],[InvoiceDate]],-1)+1</f>
        <v>40756</v>
      </c>
      <c r="K12150" s="6">
        <f>OnlineRetail[[#This Row],[Quantity]]*OnlineRetail[[#This Row],[UnitPrice]]</f>
        <v>166.95000000000002</v>
      </c>
      <c r="L12150" t="str">
        <f t="shared" si="189"/>
        <v>12798|Aug-2011</v>
      </c>
    </row>
    <row r="12151" spans="1:12">
      <c r="A12151">
        <v>545108</v>
      </c>
      <c r="B12151" t="s">
        <v>148</v>
      </c>
      <c r="C12151" t="s">
        <v>53</v>
      </c>
      <c r="D12151">
        <v>17</v>
      </c>
      <c r="E12151" s="1">
        <v>40773.57916666667</v>
      </c>
      <c r="F12151">
        <v>1.25</v>
      </c>
      <c r="G12151">
        <v>12560</v>
      </c>
      <c r="H12151" t="s">
        <v>10</v>
      </c>
      <c r="I12151" t="str">
        <f>IF(AND(LEFT(OnlineRetail[[#This Row],[InvoiceNo]],1)&lt;&gt;"C",OnlineRetail[[#This Row],[CustomerID]]&lt;&gt;""),"Yes","No")</f>
        <v>Yes</v>
      </c>
      <c r="J12151" s="4">
        <f>EOMONTH(OnlineRetail[[#This Row],[InvoiceDate]],-1)+1</f>
        <v>40756</v>
      </c>
      <c r="K12151" s="6">
        <f>OnlineRetail[[#This Row],[Quantity]]*OnlineRetail[[#This Row],[UnitPrice]]</f>
        <v>21.25</v>
      </c>
      <c r="L12151" t="str">
        <f t="shared" si="189"/>
        <v>12560|Aug-2011</v>
      </c>
    </row>
    <row r="12152" spans="1:12">
      <c r="A12152">
        <v>550047</v>
      </c>
      <c r="B12152" t="s">
        <v>101</v>
      </c>
      <c r="C12152" t="s">
        <v>9</v>
      </c>
      <c r="D12152">
        <v>12</v>
      </c>
      <c r="E12152" s="1">
        <v>40773.583333333343</v>
      </c>
      <c r="F12152">
        <v>1.25</v>
      </c>
      <c r="G12152">
        <v>12509</v>
      </c>
      <c r="H12152" t="s">
        <v>17</v>
      </c>
      <c r="I12152" t="str">
        <f>IF(AND(LEFT(OnlineRetail[[#This Row],[InvoiceNo]],1)&lt;&gt;"C",OnlineRetail[[#This Row],[CustomerID]]&lt;&gt;""),"Yes","No")</f>
        <v>Yes</v>
      </c>
      <c r="J12152" s="4">
        <f>EOMONTH(OnlineRetail[[#This Row],[InvoiceDate]],-1)+1</f>
        <v>40756</v>
      </c>
      <c r="K12152" s="6">
        <f>OnlineRetail[[#This Row],[Quantity]]*OnlineRetail[[#This Row],[UnitPrice]]</f>
        <v>15</v>
      </c>
      <c r="L12152" t="str">
        <f t="shared" si="189"/>
        <v>12509|Aug-2011</v>
      </c>
    </row>
    <row r="12153" spans="1:12">
      <c r="A12153">
        <v>546407</v>
      </c>
      <c r="B12153" t="s">
        <v>252</v>
      </c>
      <c r="C12153" t="s">
        <v>39</v>
      </c>
      <c r="D12153">
        <v>3</v>
      </c>
      <c r="E12153" s="1">
        <v>40773.592361111107</v>
      </c>
      <c r="F12153">
        <v>4.25</v>
      </c>
      <c r="G12153">
        <v>13286</v>
      </c>
      <c r="H12153" t="s">
        <v>10</v>
      </c>
      <c r="I12153" t="str">
        <f>IF(AND(LEFT(OnlineRetail[[#This Row],[InvoiceNo]],1)&lt;&gt;"C",OnlineRetail[[#This Row],[CustomerID]]&lt;&gt;""),"Yes","No")</f>
        <v>Yes</v>
      </c>
      <c r="J12153" s="4">
        <f>EOMONTH(OnlineRetail[[#This Row],[InvoiceDate]],-1)+1</f>
        <v>40756</v>
      </c>
      <c r="K12153" s="6">
        <f>OnlineRetail[[#This Row],[Quantity]]*OnlineRetail[[#This Row],[UnitPrice]]</f>
        <v>12.75</v>
      </c>
      <c r="L12153" t="str">
        <f t="shared" si="189"/>
        <v>13286|Aug-2011</v>
      </c>
    </row>
    <row r="12154" spans="1:12">
      <c r="A12154">
        <v>554188</v>
      </c>
      <c r="B12154" t="s">
        <v>38</v>
      </c>
      <c r="C12154" t="s">
        <v>39</v>
      </c>
      <c r="D12154">
        <v>11</v>
      </c>
      <c r="E12154" s="1">
        <v>40773.597916666673</v>
      </c>
      <c r="F12154">
        <v>2.5499999999999998</v>
      </c>
      <c r="G12154">
        <v>14190</v>
      </c>
      <c r="H12154" t="s">
        <v>10</v>
      </c>
      <c r="I12154" t="str">
        <f>IF(AND(LEFT(OnlineRetail[[#This Row],[InvoiceNo]],1)&lt;&gt;"C",OnlineRetail[[#This Row],[CustomerID]]&lt;&gt;""),"Yes","No")</f>
        <v>Yes</v>
      </c>
      <c r="J12154" s="4">
        <f>EOMONTH(OnlineRetail[[#This Row],[InvoiceDate]],-1)+1</f>
        <v>40756</v>
      </c>
      <c r="K12154" s="6">
        <f>OnlineRetail[[#This Row],[Quantity]]*OnlineRetail[[#This Row],[UnitPrice]]</f>
        <v>28.049999999999997</v>
      </c>
      <c r="L12154" t="str">
        <f t="shared" si="189"/>
        <v>14190|Aug-2011</v>
      </c>
    </row>
    <row r="12155" spans="1:12">
      <c r="A12155">
        <v>552345</v>
      </c>
      <c r="B12155" t="s">
        <v>150</v>
      </c>
      <c r="C12155" t="s">
        <v>33</v>
      </c>
      <c r="D12155">
        <v>2</v>
      </c>
      <c r="E12155" s="1">
        <v>40773.602777777778</v>
      </c>
      <c r="F12155">
        <v>5.95</v>
      </c>
      <c r="G12155">
        <v>13393</v>
      </c>
      <c r="H12155" t="s">
        <v>10</v>
      </c>
      <c r="I12155" t="str">
        <f>IF(AND(LEFT(OnlineRetail[[#This Row],[InvoiceNo]],1)&lt;&gt;"C",OnlineRetail[[#This Row],[CustomerID]]&lt;&gt;""),"Yes","No")</f>
        <v>Yes</v>
      </c>
      <c r="J12155" s="4">
        <f>EOMONTH(OnlineRetail[[#This Row],[InvoiceDate]],-1)+1</f>
        <v>40756</v>
      </c>
      <c r="K12155" s="6">
        <f>OnlineRetail[[#This Row],[Quantity]]*OnlineRetail[[#This Row],[UnitPrice]]</f>
        <v>11.9</v>
      </c>
      <c r="L12155" t="str">
        <f t="shared" si="189"/>
        <v>13393|Aug-2011</v>
      </c>
    </row>
    <row r="12156" spans="1:12">
      <c r="A12156">
        <v>546832</v>
      </c>
      <c r="B12156" t="s">
        <v>149</v>
      </c>
      <c r="C12156" t="s">
        <v>24</v>
      </c>
      <c r="D12156">
        <v>20</v>
      </c>
      <c r="E12156" s="1">
        <v>40773.604166666657</v>
      </c>
      <c r="F12156">
        <v>4.25</v>
      </c>
      <c r="G12156">
        <v>12737</v>
      </c>
      <c r="H12156" t="s">
        <v>25</v>
      </c>
      <c r="I12156" t="str">
        <f>IF(AND(LEFT(OnlineRetail[[#This Row],[InvoiceNo]],1)&lt;&gt;"C",OnlineRetail[[#This Row],[CustomerID]]&lt;&gt;""),"Yes","No")</f>
        <v>Yes</v>
      </c>
      <c r="J12156" s="4">
        <f>EOMONTH(OnlineRetail[[#This Row],[InvoiceDate]],-1)+1</f>
        <v>40756</v>
      </c>
      <c r="K12156" s="6">
        <f>OnlineRetail[[#This Row],[Quantity]]*OnlineRetail[[#This Row],[UnitPrice]]</f>
        <v>85</v>
      </c>
      <c r="L12156" t="str">
        <f t="shared" si="189"/>
        <v>12737|Aug-2011</v>
      </c>
    </row>
    <row r="12157" spans="1:12">
      <c r="A12157">
        <v>556031</v>
      </c>
      <c r="B12157" t="s">
        <v>232</v>
      </c>
      <c r="C12157" t="s">
        <v>12</v>
      </c>
      <c r="D12157">
        <v>9</v>
      </c>
      <c r="E12157" s="1">
        <v>40773.606249999997</v>
      </c>
      <c r="F12157">
        <v>2.1</v>
      </c>
      <c r="G12157">
        <v>13648</v>
      </c>
      <c r="H12157" t="s">
        <v>10</v>
      </c>
      <c r="I12157" t="str">
        <f>IF(AND(LEFT(OnlineRetail[[#This Row],[InvoiceNo]],1)&lt;&gt;"C",OnlineRetail[[#This Row],[CustomerID]]&lt;&gt;""),"Yes","No")</f>
        <v>Yes</v>
      </c>
      <c r="J12157" s="4">
        <f>EOMONTH(OnlineRetail[[#This Row],[InvoiceDate]],-1)+1</f>
        <v>40756</v>
      </c>
      <c r="K12157" s="6">
        <f>OnlineRetail[[#This Row],[Quantity]]*OnlineRetail[[#This Row],[UnitPrice]]</f>
        <v>18.900000000000002</v>
      </c>
      <c r="L12157" t="str">
        <f t="shared" si="189"/>
        <v>13648|Aug-2011</v>
      </c>
    </row>
    <row r="12158" spans="1:12">
      <c r="A12158">
        <v>549762</v>
      </c>
      <c r="B12158" t="s">
        <v>54</v>
      </c>
      <c r="C12158" t="s">
        <v>48</v>
      </c>
      <c r="D12158">
        <v>9</v>
      </c>
      <c r="E12158" s="1">
        <v>40773.607638888891</v>
      </c>
      <c r="F12158">
        <v>1.65</v>
      </c>
      <c r="G12158">
        <v>12379</v>
      </c>
      <c r="H12158" t="s">
        <v>10</v>
      </c>
      <c r="I12158" t="str">
        <f>IF(AND(LEFT(OnlineRetail[[#This Row],[InvoiceNo]],1)&lt;&gt;"C",OnlineRetail[[#This Row],[CustomerID]]&lt;&gt;""),"Yes","No")</f>
        <v>Yes</v>
      </c>
      <c r="J12158" s="4">
        <f>EOMONTH(OnlineRetail[[#This Row],[InvoiceDate]],-1)+1</f>
        <v>40756</v>
      </c>
      <c r="K12158" s="6">
        <f>OnlineRetail[[#This Row],[Quantity]]*OnlineRetail[[#This Row],[UnitPrice]]</f>
        <v>14.85</v>
      </c>
      <c r="L12158" t="str">
        <f t="shared" si="189"/>
        <v>12379|Aug-2011</v>
      </c>
    </row>
    <row r="12159" spans="1:12">
      <c r="A12159">
        <v>550919</v>
      </c>
      <c r="B12159" t="s">
        <v>196</v>
      </c>
      <c r="C12159" t="s">
        <v>72</v>
      </c>
      <c r="D12159">
        <v>3</v>
      </c>
      <c r="E12159" s="1">
        <v>40773.612500000003</v>
      </c>
      <c r="F12159">
        <v>2.5499999999999998</v>
      </c>
      <c r="G12159">
        <v>13298</v>
      </c>
      <c r="H12159" t="s">
        <v>10</v>
      </c>
      <c r="I12159" t="str">
        <f>IF(AND(LEFT(OnlineRetail[[#This Row],[InvoiceNo]],1)&lt;&gt;"C",OnlineRetail[[#This Row],[CustomerID]]&lt;&gt;""),"Yes","No")</f>
        <v>Yes</v>
      </c>
      <c r="J12159" s="4">
        <f>EOMONTH(OnlineRetail[[#This Row],[InvoiceDate]],-1)+1</f>
        <v>40756</v>
      </c>
      <c r="K12159" s="6">
        <f>OnlineRetail[[#This Row],[Quantity]]*OnlineRetail[[#This Row],[UnitPrice]]</f>
        <v>7.6499999999999995</v>
      </c>
      <c r="L12159" t="str">
        <f t="shared" si="189"/>
        <v>13298|Aug-2011</v>
      </c>
    </row>
    <row r="12160" spans="1:12">
      <c r="A12160">
        <v>543407</v>
      </c>
      <c r="B12160" t="s">
        <v>90</v>
      </c>
      <c r="C12160" t="s">
        <v>83</v>
      </c>
      <c r="D12160">
        <v>20</v>
      </c>
      <c r="E12160" s="1">
        <v>40773.623611111107</v>
      </c>
      <c r="F12160">
        <v>1.25</v>
      </c>
      <c r="G12160">
        <v>13772</v>
      </c>
      <c r="H12160" t="s">
        <v>10</v>
      </c>
      <c r="I12160" t="str">
        <f>IF(AND(LEFT(OnlineRetail[[#This Row],[InvoiceNo]],1)&lt;&gt;"C",OnlineRetail[[#This Row],[CustomerID]]&lt;&gt;""),"Yes","No")</f>
        <v>Yes</v>
      </c>
      <c r="J12160" s="4">
        <f>EOMONTH(OnlineRetail[[#This Row],[InvoiceDate]],-1)+1</f>
        <v>40756</v>
      </c>
      <c r="K12160" s="6">
        <f>OnlineRetail[[#This Row],[Quantity]]*OnlineRetail[[#This Row],[UnitPrice]]</f>
        <v>25</v>
      </c>
      <c r="L12160" t="str">
        <f t="shared" si="189"/>
        <v>13772|Aug-2011</v>
      </c>
    </row>
    <row r="12161" spans="1:12">
      <c r="A12161">
        <v>551619</v>
      </c>
      <c r="B12161" t="s">
        <v>171</v>
      </c>
      <c r="C12161" t="s">
        <v>12</v>
      </c>
      <c r="D12161">
        <v>13</v>
      </c>
      <c r="E12161" s="1">
        <v>40773.626388888893</v>
      </c>
      <c r="F12161">
        <v>5.95</v>
      </c>
      <c r="G12161">
        <v>12887</v>
      </c>
      <c r="H12161" t="s">
        <v>10</v>
      </c>
      <c r="I12161" t="str">
        <f>IF(AND(LEFT(OnlineRetail[[#This Row],[InvoiceNo]],1)&lt;&gt;"C",OnlineRetail[[#This Row],[CustomerID]]&lt;&gt;""),"Yes","No")</f>
        <v>Yes</v>
      </c>
      <c r="J12161" s="4">
        <f>EOMONTH(OnlineRetail[[#This Row],[InvoiceDate]],-1)+1</f>
        <v>40756</v>
      </c>
      <c r="K12161" s="6">
        <f>OnlineRetail[[#This Row],[Quantity]]*OnlineRetail[[#This Row],[UnitPrice]]</f>
        <v>77.350000000000009</v>
      </c>
      <c r="L12161" t="str">
        <f t="shared" si="189"/>
        <v>12887|Aug-2011</v>
      </c>
    </row>
    <row r="12162" spans="1:12">
      <c r="A12162">
        <v>546650</v>
      </c>
      <c r="B12162" t="s">
        <v>51</v>
      </c>
      <c r="C12162" t="s">
        <v>19</v>
      </c>
      <c r="D12162">
        <v>3</v>
      </c>
      <c r="E12162" s="1">
        <v>40773.68472222222</v>
      </c>
      <c r="F12162">
        <v>7.95</v>
      </c>
      <c r="G12162">
        <v>13119</v>
      </c>
      <c r="H12162" t="s">
        <v>10</v>
      </c>
      <c r="I12162" t="str">
        <f>IF(AND(LEFT(OnlineRetail[[#This Row],[InvoiceNo]],1)&lt;&gt;"C",OnlineRetail[[#This Row],[CustomerID]]&lt;&gt;""),"Yes","No")</f>
        <v>Yes</v>
      </c>
      <c r="J12162" s="4">
        <f>EOMONTH(OnlineRetail[[#This Row],[InvoiceDate]],-1)+1</f>
        <v>40756</v>
      </c>
      <c r="K12162" s="6">
        <f>OnlineRetail[[#This Row],[Quantity]]*OnlineRetail[[#This Row],[UnitPrice]]</f>
        <v>23.85</v>
      </c>
      <c r="L12162" t="str">
        <f t="shared" ref="L12162:L12225" si="190">IF(I12162="Yes",G12162&amp;"|"&amp;TEXT(J12162,"mmm-yyyy"),"")</f>
        <v>13119|Aug-2011</v>
      </c>
    </row>
    <row r="12163" spans="1:12">
      <c r="A12163">
        <v>546121</v>
      </c>
      <c r="B12163" t="s">
        <v>276</v>
      </c>
      <c r="C12163" t="s">
        <v>9</v>
      </c>
      <c r="D12163">
        <v>18</v>
      </c>
      <c r="E12163" s="1">
        <v>40773.68472222222</v>
      </c>
      <c r="F12163">
        <v>1.65</v>
      </c>
      <c r="G12163">
        <v>13553</v>
      </c>
      <c r="H12163" t="s">
        <v>10</v>
      </c>
      <c r="I12163" t="str">
        <f>IF(AND(LEFT(OnlineRetail[[#This Row],[InvoiceNo]],1)&lt;&gt;"C",OnlineRetail[[#This Row],[CustomerID]]&lt;&gt;""),"Yes","No")</f>
        <v>Yes</v>
      </c>
      <c r="J12163" s="4">
        <f>EOMONTH(OnlineRetail[[#This Row],[InvoiceDate]],-1)+1</f>
        <v>40756</v>
      </c>
      <c r="K12163" s="6">
        <f>OnlineRetail[[#This Row],[Quantity]]*OnlineRetail[[#This Row],[UnitPrice]]</f>
        <v>29.7</v>
      </c>
      <c r="L12163" t="str">
        <f t="shared" si="190"/>
        <v>13553|Aug-2011</v>
      </c>
    </row>
    <row r="12164" spans="1:12">
      <c r="A12164">
        <v>549582</v>
      </c>
      <c r="B12164" t="s">
        <v>245</v>
      </c>
      <c r="C12164" t="s">
        <v>83</v>
      </c>
      <c r="D12164">
        <v>3</v>
      </c>
      <c r="E12164" s="1">
        <v>40773.688194444447</v>
      </c>
      <c r="F12164">
        <v>2.5499999999999998</v>
      </c>
      <c r="G12164">
        <v>14216</v>
      </c>
      <c r="H12164" t="s">
        <v>10</v>
      </c>
      <c r="I12164" t="str">
        <f>IF(AND(LEFT(OnlineRetail[[#This Row],[InvoiceNo]],1)&lt;&gt;"C",OnlineRetail[[#This Row],[CustomerID]]&lt;&gt;""),"Yes","No")</f>
        <v>Yes</v>
      </c>
      <c r="J12164" s="4">
        <f>EOMONTH(OnlineRetail[[#This Row],[InvoiceDate]],-1)+1</f>
        <v>40756</v>
      </c>
      <c r="K12164" s="6">
        <f>OnlineRetail[[#This Row],[Quantity]]*OnlineRetail[[#This Row],[UnitPrice]]</f>
        <v>7.6499999999999995</v>
      </c>
      <c r="L12164" t="str">
        <f t="shared" si="190"/>
        <v>14216|Aug-2011</v>
      </c>
    </row>
    <row r="12165" spans="1:12">
      <c r="A12165">
        <v>552904</v>
      </c>
      <c r="B12165" t="s">
        <v>186</v>
      </c>
      <c r="C12165" t="s">
        <v>46</v>
      </c>
      <c r="D12165">
        <v>1</v>
      </c>
      <c r="E12165" s="1">
        <v>40773.698611111111</v>
      </c>
      <c r="F12165">
        <v>2.1</v>
      </c>
      <c r="G12165">
        <v>14084</v>
      </c>
      <c r="H12165" t="s">
        <v>17</v>
      </c>
      <c r="I12165" t="str">
        <f>IF(AND(LEFT(OnlineRetail[[#This Row],[InvoiceNo]],1)&lt;&gt;"C",OnlineRetail[[#This Row],[CustomerID]]&lt;&gt;""),"Yes","No")</f>
        <v>Yes</v>
      </c>
      <c r="J12165" s="4">
        <f>EOMONTH(OnlineRetail[[#This Row],[InvoiceDate]],-1)+1</f>
        <v>40756</v>
      </c>
      <c r="K12165" s="6">
        <f>OnlineRetail[[#This Row],[Quantity]]*OnlineRetail[[#This Row],[UnitPrice]]</f>
        <v>2.1</v>
      </c>
      <c r="L12165" t="str">
        <f t="shared" si="190"/>
        <v>14084|Aug-2011</v>
      </c>
    </row>
    <row r="12166" spans="1:12">
      <c r="A12166">
        <v>544755</v>
      </c>
      <c r="B12166" t="s">
        <v>261</v>
      </c>
      <c r="C12166" t="s">
        <v>40</v>
      </c>
      <c r="D12166">
        <v>4</v>
      </c>
      <c r="E12166" s="1">
        <v>40773.710416666669</v>
      </c>
      <c r="F12166">
        <v>9.9499999999999993</v>
      </c>
      <c r="G12166">
        <v>12560</v>
      </c>
      <c r="H12166" t="s">
        <v>17</v>
      </c>
      <c r="I12166" t="str">
        <f>IF(AND(LEFT(OnlineRetail[[#This Row],[InvoiceNo]],1)&lt;&gt;"C",OnlineRetail[[#This Row],[CustomerID]]&lt;&gt;""),"Yes","No")</f>
        <v>Yes</v>
      </c>
      <c r="J12166" s="4">
        <f>EOMONTH(OnlineRetail[[#This Row],[InvoiceDate]],-1)+1</f>
        <v>40756</v>
      </c>
      <c r="K12166" s="6">
        <f>OnlineRetail[[#This Row],[Quantity]]*OnlineRetail[[#This Row],[UnitPrice]]</f>
        <v>39.799999999999997</v>
      </c>
      <c r="L12166" t="str">
        <f t="shared" si="190"/>
        <v>12560|Aug-2011</v>
      </c>
    </row>
    <row r="12167" spans="1:12">
      <c r="A12167">
        <v>550515</v>
      </c>
      <c r="B12167" t="s">
        <v>229</v>
      </c>
      <c r="C12167" t="s">
        <v>29</v>
      </c>
      <c r="D12167">
        <v>19</v>
      </c>
      <c r="E12167" s="1">
        <v>40773.718055555553</v>
      </c>
      <c r="F12167">
        <v>1.25</v>
      </c>
      <c r="G12167">
        <v>13005</v>
      </c>
      <c r="H12167" t="s">
        <v>10</v>
      </c>
      <c r="I12167" t="str">
        <f>IF(AND(LEFT(OnlineRetail[[#This Row],[InvoiceNo]],1)&lt;&gt;"C",OnlineRetail[[#This Row],[CustomerID]]&lt;&gt;""),"Yes","No")</f>
        <v>Yes</v>
      </c>
      <c r="J12167" s="4">
        <f>EOMONTH(OnlineRetail[[#This Row],[InvoiceDate]],-1)+1</f>
        <v>40756</v>
      </c>
      <c r="K12167" s="6">
        <f>OnlineRetail[[#This Row],[Quantity]]*OnlineRetail[[#This Row],[UnitPrice]]</f>
        <v>23.75</v>
      </c>
      <c r="L12167" t="str">
        <f t="shared" si="190"/>
        <v>13005|Aug-2011</v>
      </c>
    </row>
    <row r="12168" spans="1:12">
      <c r="A12168">
        <v>548960</v>
      </c>
      <c r="B12168" t="s">
        <v>82</v>
      </c>
      <c r="C12168" t="s">
        <v>42</v>
      </c>
      <c r="D12168">
        <v>21</v>
      </c>
      <c r="E12168" s="1">
        <v>40773.727777777778</v>
      </c>
      <c r="F12168">
        <v>1.65</v>
      </c>
      <c r="G12168">
        <v>13521</v>
      </c>
      <c r="H12168" t="s">
        <v>10</v>
      </c>
      <c r="I12168" t="str">
        <f>IF(AND(LEFT(OnlineRetail[[#This Row],[InvoiceNo]],1)&lt;&gt;"C",OnlineRetail[[#This Row],[CustomerID]]&lt;&gt;""),"Yes","No")</f>
        <v>Yes</v>
      </c>
      <c r="J12168" s="4">
        <f>EOMONTH(OnlineRetail[[#This Row],[InvoiceDate]],-1)+1</f>
        <v>40756</v>
      </c>
      <c r="K12168" s="6">
        <f>OnlineRetail[[#This Row],[Quantity]]*OnlineRetail[[#This Row],[UnitPrice]]</f>
        <v>34.65</v>
      </c>
      <c r="L12168" t="str">
        <f t="shared" si="190"/>
        <v>13521|Aug-2011</v>
      </c>
    </row>
    <row r="12169" spans="1:12">
      <c r="A12169">
        <v>555048</v>
      </c>
      <c r="B12169" t="s">
        <v>286</v>
      </c>
      <c r="C12169" t="s">
        <v>53</v>
      </c>
      <c r="D12169">
        <v>14</v>
      </c>
      <c r="E12169" s="1">
        <v>40773.736805555563</v>
      </c>
      <c r="F12169">
        <v>0.85</v>
      </c>
      <c r="G12169">
        <v>13054</v>
      </c>
      <c r="H12169" t="s">
        <v>10</v>
      </c>
      <c r="I12169" t="str">
        <f>IF(AND(LEFT(OnlineRetail[[#This Row],[InvoiceNo]],1)&lt;&gt;"C",OnlineRetail[[#This Row],[CustomerID]]&lt;&gt;""),"Yes","No")</f>
        <v>Yes</v>
      </c>
      <c r="J12169" s="4">
        <f>EOMONTH(OnlineRetail[[#This Row],[InvoiceDate]],-1)+1</f>
        <v>40756</v>
      </c>
      <c r="K12169" s="6">
        <f>OnlineRetail[[#This Row],[Quantity]]*OnlineRetail[[#This Row],[UnitPrice]]</f>
        <v>11.9</v>
      </c>
      <c r="L12169" t="str">
        <f t="shared" si="190"/>
        <v>13054|Aug-2011</v>
      </c>
    </row>
    <row r="12170" spans="1:12">
      <c r="A12170">
        <v>539655</v>
      </c>
      <c r="B12170" t="s">
        <v>112</v>
      </c>
      <c r="C12170" t="s">
        <v>27</v>
      </c>
      <c r="D12170">
        <v>4</v>
      </c>
      <c r="E12170" s="1">
        <v>40773.754166666673</v>
      </c>
      <c r="F12170">
        <v>2.1</v>
      </c>
      <c r="G12170">
        <v>14044</v>
      </c>
      <c r="H12170" t="s">
        <v>10</v>
      </c>
      <c r="I12170" t="str">
        <f>IF(AND(LEFT(OnlineRetail[[#This Row],[InvoiceNo]],1)&lt;&gt;"C",OnlineRetail[[#This Row],[CustomerID]]&lt;&gt;""),"Yes","No")</f>
        <v>Yes</v>
      </c>
      <c r="J12170" s="4">
        <f>EOMONTH(OnlineRetail[[#This Row],[InvoiceDate]],-1)+1</f>
        <v>40756</v>
      </c>
      <c r="K12170" s="6">
        <f>OnlineRetail[[#This Row],[Quantity]]*OnlineRetail[[#This Row],[UnitPrice]]</f>
        <v>8.4</v>
      </c>
      <c r="L12170" t="str">
        <f t="shared" si="190"/>
        <v>14044|Aug-2011</v>
      </c>
    </row>
    <row r="12171" spans="1:12">
      <c r="A12171">
        <v>551141</v>
      </c>
      <c r="B12171" t="s">
        <v>116</v>
      </c>
      <c r="C12171" t="s">
        <v>14</v>
      </c>
      <c r="D12171">
        <v>11</v>
      </c>
      <c r="E12171" s="1">
        <v>40773.754166666673</v>
      </c>
      <c r="F12171">
        <v>2.1</v>
      </c>
      <c r="G12171">
        <v>12653</v>
      </c>
      <c r="H12171" t="s">
        <v>10</v>
      </c>
      <c r="I12171" t="str">
        <f>IF(AND(LEFT(OnlineRetail[[#This Row],[InvoiceNo]],1)&lt;&gt;"C",OnlineRetail[[#This Row],[CustomerID]]&lt;&gt;""),"Yes","No")</f>
        <v>Yes</v>
      </c>
      <c r="J12171" s="4">
        <f>EOMONTH(OnlineRetail[[#This Row],[InvoiceDate]],-1)+1</f>
        <v>40756</v>
      </c>
      <c r="K12171" s="6">
        <f>OnlineRetail[[#This Row],[Quantity]]*OnlineRetail[[#This Row],[UnitPrice]]</f>
        <v>23.1</v>
      </c>
      <c r="L12171" t="str">
        <f t="shared" si="190"/>
        <v>12653|Aug-2011</v>
      </c>
    </row>
    <row r="12172" spans="1:12">
      <c r="A12172">
        <v>544290</v>
      </c>
      <c r="B12172" t="s">
        <v>123</v>
      </c>
      <c r="C12172" t="s">
        <v>29</v>
      </c>
      <c r="D12172">
        <v>1</v>
      </c>
      <c r="E12172" s="1">
        <v>40773.762499999997</v>
      </c>
      <c r="F12172">
        <v>7.95</v>
      </c>
      <c r="G12172">
        <v>13199</v>
      </c>
      <c r="H12172" t="s">
        <v>121</v>
      </c>
      <c r="I12172" t="str">
        <f>IF(AND(LEFT(OnlineRetail[[#This Row],[InvoiceNo]],1)&lt;&gt;"C",OnlineRetail[[#This Row],[CustomerID]]&lt;&gt;""),"Yes","No")</f>
        <v>Yes</v>
      </c>
      <c r="J12172" s="4">
        <f>EOMONTH(OnlineRetail[[#This Row],[InvoiceDate]],-1)+1</f>
        <v>40756</v>
      </c>
      <c r="K12172" s="6">
        <f>OnlineRetail[[#This Row],[Quantity]]*OnlineRetail[[#This Row],[UnitPrice]]</f>
        <v>7.95</v>
      </c>
      <c r="L12172" t="str">
        <f t="shared" si="190"/>
        <v>13199|Aug-2011</v>
      </c>
    </row>
    <row r="12173" spans="1:12">
      <c r="A12173">
        <v>551896</v>
      </c>
      <c r="B12173" t="s">
        <v>289</v>
      </c>
      <c r="C12173" t="s">
        <v>19</v>
      </c>
      <c r="D12173">
        <v>15</v>
      </c>
      <c r="E12173" s="1">
        <v>40773.772916666669</v>
      </c>
      <c r="F12173">
        <v>3.39</v>
      </c>
      <c r="G12173">
        <v>13347</v>
      </c>
      <c r="H12173" t="s">
        <v>10</v>
      </c>
      <c r="I12173" t="str">
        <f>IF(AND(LEFT(OnlineRetail[[#This Row],[InvoiceNo]],1)&lt;&gt;"C",OnlineRetail[[#This Row],[CustomerID]]&lt;&gt;""),"Yes","No")</f>
        <v>Yes</v>
      </c>
      <c r="J12173" s="4">
        <f>EOMONTH(OnlineRetail[[#This Row],[InvoiceDate]],-1)+1</f>
        <v>40756</v>
      </c>
      <c r="K12173" s="6">
        <f>OnlineRetail[[#This Row],[Quantity]]*OnlineRetail[[#This Row],[UnitPrice]]</f>
        <v>50.85</v>
      </c>
      <c r="L12173" t="str">
        <f t="shared" si="190"/>
        <v>13347|Aug-2011</v>
      </c>
    </row>
    <row r="12174" spans="1:12">
      <c r="A12174">
        <v>541300</v>
      </c>
      <c r="B12174" t="s">
        <v>202</v>
      </c>
      <c r="C12174" t="s">
        <v>9</v>
      </c>
      <c r="D12174">
        <v>17</v>
      </c>
      <c r="E12174" s="1">
        <v>40773.777777777781</v>
      </c>
      <c r="F12174">
        <v>7.95</v>
      </c>
      <c r="G12174">
        <v>14093</v>
      </c>
      <c r="H12174" t="s">
        <v>10</v>
      </c>
      <c r="I12174" t="str">
        <f>IF(AND(LEFT(OnlineRetail[[#This Row],[InvoiceNo]],1)&lt;&gt;"C",OnlineRetail[[#This Row],[CustomerID]]&lt;&gt;""),"Yes","No")</f>
        <v>Yes</v>
      </c>
      <c r="J12174" s="4">
        <f>EOMONTH(OnlineRetail[[#This Row],[InvoiceDate]],-1)+1</f>
        <v>40756</v>
      </c>
      <c r="K12174" s="6">
        <f>OnlineRetail[[#This Row],[Quantity]]*OnlineRetail[[#This Row],[UnitPrice]]</f>
        <v>135.15</v>
      </c>
      <c r="L12174" t="str">
        <f t="shared" si="190"/>
        <v>14093|Aug-2011</v>
      </c>
    </row>
    <row r="12175" spans="1:12">
      <c r="A12175">
        <v>552629</v>
      </c>
      <c r="B12175" t="s">
        <v>110</v>
      </c>
      <c r="C12175" t="s">
        <v>72</v>
      </c>
      <c r="D12175">
        <v>9</v>
      </c>
      <c r="E12175" s="1">
        <v>40773.786111111112</v>
      </c>
      <c r="F12175">
        <v>1.65</v>
      </c>
      <c r="G12175">
        <v>12812</v>
      </c>
      <c r="H12175" t="s">
        <v>10</v>
      </c>
      <c r="I12175" t="str">
        <f>IF(AND(LEFT(OnlineRetail[[#This Row],[InvoiceNo]],1)&lt;&gt;"C",OnlineRetail[[#This Row],[CustomerID]]&lt;&gt;""),"Yes","No")</f>
        <v>Yes</v>
      </c>
      <c r="J12175" s="4">
        <f>EOMONTH(OnlineRetail[[#This Row],[InvoiceDate]],-1)+1</f>
        <v>40756</v>
      </c>
      <c r="K12175" s="6">
        <f>OnlineRetail[[#This Row],[Quantity]]*OnlineRetail[[#This Row],[UnitPrice]]</f>
        <v>14.85</v>
      </c>
      <c r="L12175" t="str">
        <f t="shared" si="190"/>
        <v>12812|Aug-2011</v>
      </c>
    </row>
    <row r="12176" spans="1:12">
      <c r="A12176">
        <v>546715</v>
      </c>
      <c r="B12176" t="s">
        <v>153</v>
      </c>
      <c r="C12176" t="s">
        <v>21</v>
      </c>
      <c r="D12176">
        <v>6</v>
      </c>
      <c r="E12176" s="1">
        <v>40773.786805555559</v>
      </c>
      <c r="F12176">
        <v>1.25</v>
      </c>
      <c r="G12176">
        <v>12539</v>
      </c>
      <c r="H12176" t="s">
        <v>10</v>
      </c>
      <c r="I12176" t="str">
        <f>IF(AND(LEFT(OnlineRetail[[#This Row],[InvoiceNo]],1)&lt;&gt;"C",OnlineRetail[[#This Row],[CustomerID]]&lt;&gt;""),"Yes","No")</f>
        <v>Yes</v>
      </c>
      <c r="J12176" s="4">
        <f>EOMONTH(OnlineRetail[[#This Row],[InvoiceDate]],-1)+1</f>
        <v>40756</v>
      </c>
      <c r="K12176" s="6">
        <f>OnlineRetail[[#This Row],[Quantity]]*OnlineRetail[[#This Row],[UnitPrice]]</f>
        <v>7.5</v>
      </c>
      <c r="L12176" t="str">
        <f t="shared" si="190"/>
        <v>12539|Aug-2011</v>
      </c>
    </row>
    <row r="12177" spans="1:12">
      <c r="A12177">
        <v>542199</v>
      </c>
      <c r="B12177" t="s">
        <v>283</v>
      </c>
      <c r="C12177" t="s">
        <v>42</v>
      </c>
      <c r="D12177">
        <v>11</v>
      </c>
      <c r="E12177" s="1">
        <v>40773.787499999999</v>
      </c>
      <c r="F12177">
        <v>3.39</v>
      </c>
      <c r="G12177">
        <v>12662</v>
      </c>
      <c r="H12177" t="s">
        <v>10</v>
      </c>
      <c r="I12177" t="str">
        <f>IF(AND(LEFT(OnlineRetail[[#This Row],[InvoiceNo]],1)&lt;&gt;"C",OnlineRetail[[#This Row],[CustomerID]]&lt;&gt;""),"Yes","No")</f>
        <v>Yes</v>
      </c>
      <c r="J12177" s="4">
        <f>EOMONTH(OnlineRetail[[#This Row],[InvoiceDate]],-1)+1</f>
        <v>40756</v>
      </c>
      <c r="K12177" s="6">
        <f>OnlineRetail[[#This Row],[Quantity]]*OnlineRetail[[#This Row],[UnitPrice]]</f>
        <v>37.29</v>
      </c>
      <c r="L12177" t="str">
        <f t="shared" si="190"/>
        <v>12662|Aug-2011</v>
      </c>
    </row>
    <row r="12178" spans="1:12">
      <c r="A12178">
        <v>547874</v>
      </c>
      <c r="B12178" t="s">
        <v>267</v>
      </c>
      <c r="C12178" t="s">
        <v>62</v>
      </c>
      <c r="D12178">
        <v>3</v>
      </c>
      <c r="E12178" s="1">
        <v>40773.790277777778</v>
      </c>
      <c r="F12178">
        <v>4.25</v>
      </c>
      <c r="G12178">
        <v>14109</v>
      </c>
      <c r="H12178" t="s">
        <v>10</v>
      </c>
      <c r="I12178" t="str">
        <f>IF(AND(LEFT(OnlineRetail[[#This Row],[InvoiceNo]],1)&lt;&gt;"C",OnlineRetail[[#This Row],[CustomerID]]&lt;&gt;""),"Yes","No")</f>
        <v>Yes</v>
      </c>
      <c r="J12178" s="4">
        <f>EOMONTH(OnlineRetail[[#This Row],[InvoiceDate]],-1)+1</f>
        <v>40756</v>
      </c>
      <c r="K12178" s="6">
        <f>OnlineRetail[[#This Row],[Quantity]]*OnlineRetail[[#This Row],[UnitPrice]]</f>
        <v>12.75</v>
      </c>
      <c r="L12178" t="str">
        <f t="shared" si="190"/>
        <v>14109|Aug-2011</v>
      </c>
    </row>
    <row r="12179" spans="1:12">
      <c r="A12179">
        <v>555744</v>
      </c>
      <c r="B12179" t="s">
        <v>93</v>
      </c>
      <c r="C12179" t="s">
        <v>9</v>
      </c>
      <c r="D12179">
        <v>11</v>
      </c>
      <c r="E12179" s="1">
        <v>40773.806250000001</v>
      </c>
      <c r="F12179">
        <v>1.65</v>
      </c>
      <c r="G12179">
        <v>13941</v>
      </c>
      <c r="H12179" t="s">
        <v>10</v>
      </c>
      <c r="I12179" t="str">
        <f>IF(AND(LEFT(OnlineRetail[[#This Row],[InvoiceNo]],1)&lt;&gt;"C",OnlineRetail[[#This Row],[CustomerID]]&lt;&gt;""),"Yes","No")</f>
        <v>Yes</v>
      </c>
      <c r="J12179" s="4">
        <f>EOMONTH(OnlineRetail[[#This Row],[InvoiceDate]],-1)+1</f>
        <v>40756</v>
      </c>
      <c r="K12179" s="6">
        <f>OnlineRetail[[#This Row],[Quantity]]*OnlineRetail[[#This Row],[UnitPrice]]</f>
        <v>18.149999999999999</v>
      </c>
      <c r="L12179" t="str">
        <f t="shared" si="190"/>
        <v>13941|Aug-2011</v>
      </c>
    </row>
    <row r="12180" spans="1:12">
      <c r="A12180">
        <v>537979</v>
      </c>
      <c r="B12180" t="s">
        <v>302</v>
      </c>
      <c r="C12180" t="s">
        <v>27</v>
      </c>
      <c r="D12180">
        <v>4</v>
      </c>
      <c r="E12180" s="1">
        <v>40773.809027777781</v>
      </c>
      <c r="F12180">
        <v>1.65</v>
      </c>
      <c r="G12180">
        <v>12376</v>
      </c>
      <c r="H12180" t="s">
        <v>25</v>
      </c>
      <c r="I12180" t="str">
        <f>IF(AND(LEFT(OnlineRetail[[#This Row],[InvoiceNo]],1)&lt;&gt;"C",OnlineRetail[[#This Row],[CustomerID]]&lt;&gt;""),"Yes","No")</f>
        <v>Yes</v>
      </c>
      <c r="J12180" s="4">
        <f>EOMONTH(OnlineRetail[[#This Row],[InvoiceDate]],-1)+1</f>
        <v>40756</v>
      </c>
      <c r="K12180" s="6">
        <f>OnlineRetail[[#This Row],[Quantity]]*OnlineRetail[[#This Row],[UnitPrice]]</f>
        <v>6.6</v>
      </c>
      <c r="L12180" t="str">
        <f t="shared" si="190"/>
        <v>12376|Aug-2011</v>
      </c>
    </row>
    <row r="12181" spans="1:12">
      <c r="A12181">
        <v>546155</v>
      </c>
      <c r="B12181" t="s">
        <v>88</v>
      </c>
      <c r="C12181" t="s">
        <v>27</v>
      </c>
      <c r="D12181">
        <v>22</v>
      </c>
      <c r="E12181" s="1">
        <v>40773.832638888889</v>
      </c>
      <c r="F12181">
        <v>1.25</v>
      </c>
      <c r="G12181">
        <v>13211</v>
      </c>
      <c r="H12181" t="s">
        <v>31</v>
      </c>
      <c r="I12181" t="str">
        <f>IF(AND(LEFT(OnlineRetail[[#This Row],[InvoiceNo]],1)&lt;&gt;"C",OnlineRetail[[#This Row],[CustomerID]]&lt;&gt;""),"Yes","No")</f>
        <v>Yes</v>
      </c>
      <c r="J12181" s="4">
        <f>EOMONTH(OnlineRetail[[#This Row],[InvoiceDate]],-1)+1</f>
        <v>40756</v>
      </c>
      <c r="K12181" s="6">
        <f>OnlineRetail[[#This Row],[Quantity]]*OnlineRetail[[#This Row],[UnitPrice]]</f>
        <v>27.5</v>
      </c>
      <c r="L12181" t="str">
        <f t="shared" si="190"/>
        <v>13211|Aug-2011</v>
      </c>
    </row>
    <row r="12182" spans="1:12">
      <c r="A12182">
        <v>554000</v>
      </c>
      <c r="B12182" t="s">
        <v>47</v>
      </c>
      <c r="C12182" t="s">
        <v>21</v>
      </c>
      <c r="D12182">
        <v>21</v>
      </c>
      <c r="E12182" s="1">
        <v>40774.342361111107</v>
      </c>
      <c r="F12182">
        <v>2.5499999999999998</v>
      </c>
      <c r="G12182">
        <v>13708</v>
      </c>
      <c r="H12182" t="s">
        <v>10</v>
      </c>
      <c r="I12182" t="str">
        <f>IF(AND(LEFT(OnlineRetail[[#This Row],[InvoiceNo]],1)&lt;&gt;"C",OnlineRetail[[#This Row],[CustomerID]]&lt;&gt;""),"Yes","No")</f>
        <v>Yes</v>
      </c>
      <c r="J12182" s="4">
        <f>EOMONTH(OnlineRetail[[#This Row],[InvoiceDate]],-1)+1</f>
        <v>40756</v>
      </c>
      <c r="K12182" s="6">
        <f>OnlineRetail[[#This Row],[Quantity]]*OnlineRetail[[#This Row],[UnitPrice]]</f>
        <v>53.55</v>
      </c>
      <c r="L12182" t="str">
        <f t="shared" si="190"/>
        <v>13708|Aug-2011</v>
      </c>
    </row>
    <row r="12183" spans="1:12">
      <c r="A12183">
        <v>543801</v>
      </c>
      <c r="B12183" t="s">
        <v>145</v>
      </c>
      <c r="C12183" t="s">
        <v>42</v>
      </c>
      <c r="D12183">
        <v>11</v>
      </c>
      <c r="E12183" s="1">
        <v>40774.344444444447</v>
      </c>
      <c r="F12183">
        <v>1.25</v>
      </c>
      <c r="G12183">
        <v>14239</v>
      </c>
      <c r="H12183" t="s">
        <v>10</v>
      </c>
      <c r="I12183" t="str">
        <f>IF(AND(LEFT(OnlineRetail[[#This Row],[InvoiceNo]],1)&lt;&gt;"C",OnlineRetail[[#This Row],[CustomerID]]&lt;&gt;""),"Yes","No")</f>
        <v>Yes</v>
      </c>
      <c r="J12183" s="4">
        <f>EOMONTH(OnlineRetail[[#This Row],[InvoiceDate]],-1)+1</f>
        <v>40756</v>
      </c>
      <c r="K12183" s="6">
        <f>OnlineRetail[[#This Row],[Quantity]]*OnlineRetail[[#This Row],[UnitPrice]]</f>
        <v>13.75</v>
      </c>
      <c r="L12183" t="str">
        <f t="shared" si="190"/>
        <v>14239|Aug-2011</v>
      </c>
    </row>
    <row r="12184" spans="1:12">
      <c r="A12184">
        <v>536778</v>
      </c>
      <c r="B12184" t="s">
        <v>110</v>
      </c>
      <c r="C12184" t="s">
        <v>9</v>
      </c>
      <c r="D12184">
        <v>12</v>
      </c>
      <c r="E12184" s="1">
        <v>40774.352777777778</v>
      </c>
      <c r="F12184">
        <v>2.1</v>
      </c>
      <c r="G12184">
        <v>12620</v>
      </c>
      <c r="H12184" t="s">
        <v>10</v>
      </c>
      <c r="I12184" t="str">
        <f>IF(AND(LEFT(OnlineRetail[[#This Row],[InvoiceNo]],1)&lt;&gt;"C",OnlineRetail[[#This Row],[CustomerID]]&lt;&gt;""),"Yes","No")</f>
        <v>Yes</v>
      </c>
      <c r="J12184" s="4">
        <f>EOMONTH(OnlineRetail[[#This Row],[InvoiceDate]],-1)+1</f>
        <v>40756</v>
      </c>
      <c r="K12184" s="6">
        <f>OnlineRetail[[#This Row],[Quantity]]*OnlineRetail[[#This Row],[UnitPrice]]</f>
        <v>25.200000000000003</v>
      </c>
      <c r="L12184" t="str">
        <f t="shared" si="190"/>
        <v>12620|Aug-2011</v>
      </c>
    </row>
    <row r="12185" spans="1:12">
      <c r="A12185">
        <v>554604</v>
      </c>
      <c r="B12185" t="s">
        <v>211</v>
      </c>
      <c r="C12185" t="s">
        <v>27</v>
      </c>
      <c r="D12185">
        <v>22</v>
      </c>
      <c r="E12185" s="1">
        <v>40774.36041666667</v>
      </c>
      <c r="F12185">
        <v>1.65</v>
      </c>
      <c r="G12185">
        <v>13417</v>
      </c>
      <c r="H12185" t="s">
        <v>10</v>
      </c>
      <c r="I12185" t="str">
        <f>IF(AND(LEFT(OnlineRetail[[#This Row],[InvoiceNo]],1)&lt;&gt;"C",OnlineRetail[[#This Row],[CustomerID]]&lt;&gt;""),"Yes","No")</f>
        <v>Yes</v>
      </c>
      <c r="J12185" s="4">
        <f>EOMONTH(OnlineRetail[[#This Row],[InvoiceDate]],-1)+1</f>
        <v>40756</v>
      </c>
      <c r="K12185" s="6">
        <f>OnlineRetail[[#This Row],[Quantity]]*OnlineRetail[[#This Row],[UnitPrice]]</f>
        <v>36.299999999999997</v>
      </c>
      <c r="L12185" t="str">
        <f t="shared" si="190"/>
        <v>13417|Aug-2011</v>
      </c>
    </row>
    <row r="12186" spans="1:12">
      <c r="A12186">
        <v>551960</v>
      </c>
      <c r="B12186" t="s">
        <v>167</v>
      </c>
      <c r="C12186" t="s">
        <v>33</v>
      </c>
      <c r="D12186">
        <v>17</v>
      </c>
      <c r="E12186" s="1">
        <v>40774.368055555547</v>
      </c>
      <c r="F12186">
        <v>5.95</v>
      </c>
      <c r="G12186">
        <v>13984</v>
      </c>
      <c r="H12186" t="s">
        <v>10</v>
      </c>
      <c r="I12186" t="str">
        <f>IF(AND(LEFT(OnlineRetail[[#This Row],[InvoiceNo]],1)&lt;&gt;"C",OnlineRetail[[#This Row],[CustomerID]]&lt;&gt;""),"Yes","No")</f>
        <v>Yes</v>
      </c>
      <c r="J12186" s="4">
        <f>EOMONTH(OnlineRetail[[#This Row],[InvoiceDate]],-1)+1</f>
        <v>40756</v>
      </c>
      <c r="K12186" s="6">
        <f>OnlineRetail[[#This Row],[Quantity]]*OnlineRetail[[#This Row],[UnitPrice]]</f>
        <v>101.15</v>
      </c>
      <c r="L12186" t="str">
        <f t="shared" si="190"/>
        <v>13984|Aug-2011</v>
      </c>
    </row>
    <row r="12187" spans="1:12">
      <c r="A12187">
        <v>545610</v>
      </c>
      <c r="B12187" t="s">
        <v>280</v>
      </c>
      <c r="C12187" t="s">
        <v>29</v>
      </c>
      <c r="D12187">
        <v>3</v>
      </c>
      <c r="E12187" s="1">
        <v>40774.374305555553</v>
      </c>
      <c r="F12187">
        <v>5.95</v>
      </c>
      <c r="G12187">
        <v>12509</v>
      </c>
      <c r="H12187" t="s">
        <v>10</v>
      </c>
      <c r="I12187" t="str">
        <f>IF(AND(LEFT(OnlineRetail[[#This Row],[InvoiceNo]],1)&lt;&gt;"C",OnlineRetail[[#This Row],[CustomerID]]&lt;&gt;""),"Yes","No")</f>
        <v>Yes</v>
      </c>
      <c r="J12187" s="4">
        <f>EOMONTH(OnlineRetail[[#This Row],[InvoiceDate]],-1)+1</f>
        <v>40756</v>
      </c>
      <c r="K12187" s="6">
        <f>OnlineRetail[[#This Row],[Quantity]]*OnlineRetail[[#This Row],[UnitPrice]]</f>
        <v>17.850000000000001</v>
      </c>
      <c r="L12187" t="str">
        <f t="shared" si="190"/>
        <v>12509|Aug-2011</v>
      </c>
    </row>
    <row r="12188" spans="1:12">
      <c r="A12188">
        <v>543150</v>
      </c>
      <c r="B12188" t="s">
        <v>201</v>
      </c>
      <c r="C12188" t="s">
        <v>9</v>
      </c>
      <c r="D12188">
        <v>22</v>
      </c>
      <c r="E12188" s="1">
        <v>40774.382638888892</v>
      </c>
      <c r="F12188">
        <v>0.85</v>
      </c>
      <c r="G12188">
        <v>13567</v>
      </c>
      <c r="H12188" t="s">
        <v>10</v>
      </c>
      <c r="I12188" t="str">
        <f>IF(AND(LEFT(OnlineRetail[[#This Row],[InvoiceNo]],1)&lt;&gt;"C",OnlineRetail[[#This Row],[CustomerID]]&lt;&gt;""),"Yes","No")</f>
        <v>Yes</v>
      </c>
      <c r="J12188" s="4">
        <f>EOMONTH(OnlineRetail[[#This Row],[InvoiceDate]],-1)+1</f>
        <v>40756</v>
      </c>
      <c r="K12188" s="6">
        <f>OnlineRetail[[#This Row],[Quantity]]*OnlineRetail[[#This Row],[UnitPrice]]</f>
        <v>18.7</v>
      </c>
      <c r="L12188" t="str">
        <f t="shared" si="190"/>
        <v>13567|Aug-2011</v>
      </c>
    </row>
    <row r="12189" spans="1:12">
      <c r="A12189">
        <v>543182</v>
      </c>
      <c r="B12189" t="s">
        <v>213</v>
      </c>
      <c r="C12189" t="s">
        <v>39</v>
      </c>
      <c r="D12189">
        <v>8</v>
      </c>
      <c r="E12189" s="1">
        <v>40774.385416666657</v>
      </c>
      <c r="F12189">
        <v>5.95</v>
      </c>
      <c r="G12189">
        <v>12509</v>
      </c>
      <c r="H12189" t="s">
        <v>10</v>
      </c>
      <c r="I12189" t="str">
        <f>IF(AND(LEFT(OnlineRetail[[#This Row],[InvoiceNo]],1)&lt;&gt;"C",OnlineRetail[[#This Row],[CustomerID]]&lt;&gt;""),"Yes","No")</f>
        <v>Yes</v>
      </c>
      <c r="J12189" s="4">
        <f>EOMONTH(OnlineRetail[[#This Row],[InvoiceDate]],-1)+1</f>
        <v>40756</v>
      </c>
      <c r="K12189" s="6">
        <f>OnlineRetail[[#This Row],[Quantity]]*OnlineRetail[[#This Row],[UnitPrice]]</f>
        <v>47.6</v>
      </c>
      <c r="L12189" t="str">
        <f t="shared" si="190"/>
        <v>12509|Aug-2011</v>
      </c>
    </row>
    <row r="12190" spans="1:12">
      <c r="A12190">
        <v>554004</v>
      </c>
      <c r="B12190" t="s">
        <v>74</v>
      </c>
      <c r="C12190" t="s">
        <v>62</v>
      </c>
      <c r="D12190">
        <v>24</v>
      </c>
      <c r="E12190" s="1">
        <v>40774.398611111108</v>
      </c>
      <c r="F12190">
        <v>5.95</v>
      </c>
      <c r="G12190">
        <v>12684</v>
      </c>
      <c r="H12190" t="s">
        <v>10</v>
      </c>
      <c r="I12190" t="str">
        <f>IF(AND(LEFT(OnlineRetail[[#This Row],[InvoiceNo]],1)&lt;&gt;"C",OnlineRetail[[#This Row],[CustomerID]]&lt;&gt;""),"Yes","No")</f>
        <v>Yes</v>
      </c>
      <c r="J12190" s="4">
        <f>EOMONTH(OnlineRetail[[#This Row],[InvoiceDate]],-1)+1</f>
        <v>40756</v>
      </c>
      <c r="K12190" s="6">
        <f>OnlineRetail[[#This Row],[Quantity]]*OnlineRetail[[#This Row],[UnitPrice]]</f>
        <v>142.80000000000001</v>
      </c>
      <c r="L12190" t="str">
        <f t="shared" si="190"/>
        <v>12684|Aug-2011</v>
      </c>
    </row>
    <row r="12191" spans="1:12">
      <c r="A12191">
        <v>537419</v>
      </c>
      <c r="B12191" t="s">
        <v>140</v>
      </c>
      <c r="C12191" t="s">
        <v>53</v>
      </c>
      <c r="D12191">
        <v>12</v>
      </c>
      <c r="E12191" s="1">
        <v>40774.399305555547</v>
      </c>
      <c r="F12191">
        <v>0.85</v>
      </c>
      <c r="G12191">
        <v>12356</v>
      </c>
      <c r="H12191" t="s">
        <v>10</v>
      </c>
      <c r="I12191" t="str">
        <f>IF(AND(LEFT(OnlineRetail[[#This Row],[InvoiceNo]],1)&lt;&gt;"C",OnlineRetail[[#This Row],[CustomerID]]&lt;&gt;""),"Yes","No")</f>
        <v>Yes</v>
      </c>
      <c r="J12191" s="4">
        <f>EOMONTH(OnlineRetail[[#This Row],[InvoiceDate]],-1)+1</f>
        <v>40756</v>
      </c>
      <c r="K12191" s="6">
        <f>OnlineRetail[[#This Row],[Quantity]]*OnlineRetail[[#This Row],[UnitPrice]]</f>
        <v>10.199999999999999</v>
      </c>
      <c r="L12191" t="str">
        <f t="shared" si="190"/>
        <v>12356|Aug-2011</v>
      </c>
    </row>
    <row r="12192" spans="1:12">
      <c r="A12192">
        <v>538944</v>
      </c>
      <c r="B12192" t="s">
        <v>116</v>
      </c>
      <c r="C12192" t="s">
        <v>29</v>
      </c>
      <c r="D12192">
        <v>16</v>
      </c>
      <c r="E12192" s="1">
        <v>40774.411111111112</v>
      </c>
      <c r="F12192">
        <v>1.65</v>
      </c>
      <c r="G12192">
        <v>13918</v>
      </c>
      <c r="H12192" t="s">
        <v>10</v>
      </c>
      <c r="I12192" t="str">
        <f>IF(AND(LEFT(OnlineRetail[[#This Row],[InvoiceNo]],1)&lt;&gt;"C",OnlineRetail[[#This Row],[CustomerID]]&lt;&gt;""),"Yes","No")</f>
        <v>Yes</v>
      </c>
      <c r="J12192" s="4">
        <f>EOMONTH(OnlineRetail[[#This Row],[InvoiceDate]],-1)+1</f>
        <v>40756</v>
      </c>
      <c r="K12192" s="6">
        <f>OnlineRetail[[#This Row],[Quantity]]*OnlineRetail[[#This Row],[UnitPrice]]</f>
        <v>26.4</v>
      </c>
      <c r="L12192" t="str">
        <f t="shared" si="190"/>
        <v>13918|Aug-2011</v>
      </c>
    </row>
    <row r="12193" spans="1:12">
      <c r="A12193">
        <v>538427</v>
      </c>
      <c r="B12193" t="s">
        <v>292</v>
      </c>
      <c r="C12193" t="s">
        <v>62</v>
      </c>
      <c r="D12193">
        <v>9</v>
      </c>
      <c r="E12193" s="1">
        <v>40774.414583333331</v>
      </c>
      <c r="F12193">
        <v>4.95</v>
      </c>
      <c r="G12193">
        <v>12886</v>
      </c>
      <c r="H12193" t="s">
        <v>10</v>
      </c>
      <c r="I12193" t="str">
        <f>IF(AND(LEFT(OnlineRetail[[#This Row],[InvoiceNo]],1)&lt;&gt;"C",OnlineRetail[[#This Row],[CustomerID]]&lt;&gt;""),"Yes","No")</f>
        <v>Yes</v>
      </c>
      <c r="J12193" s="4">
        <f>EOMONTH(OnlineRetail[[#This Row],[InvoiceDate]],-1)+1</f>
        <v>40756</v>
      </c>
      <c r="K12193" s="6">
        <f>OnlineRetail[[#This Row],[Quantity]]*OnlineRetail[[#This Row],[UnitPrice]]</f>
        <v>44.550000000000004</v>
      </c>
      <c r="L12193" t="str">
        <f t="shared" si="190"/>
        <v>12886|Aug-2011</v>
      </c>
    </row>
    <row r="12194" spans="1:12">
      <c r="A12194">
        <v>542543</v>
      </c>
      <c r="B12194" t="s">
        <v>34</v>
      </c>
      <c r="C12194" t="s">
        <v>14</v>
      </c>
      <c r="D12194">
        <v>4</v>
      </c>
      <c r="E12194" s="1">
        <v>40774.414583333331</v>
      </c>
      <c r="F12194">
        <v>7.95</v>
      </c>
      <c r="G12194">
        <v>13683</v>
      </c>
      <c r="H12194" t="s">
        <v>10</v>
      </c>
      <c r="I12194" t="str">
        <f>IF(AND(LEFT(OnlineRetail[[#This Row],[InvoiceNo]],1)&lt;&gt;"C",OnlineRetail[[#This Row],[CustomerID]]&lt;&gt;""),"Yes","No")</f>
        <v>Yes</v>
      </c>
      <c r="J12194" s="4">
        <f>EOMONTH(OnlineRetail[[#This Row],[InvoiceDate]],-1)+1</f>
        <v>40756</v>
      </c>
      <c r="K12194" s="6">
        <f>OnlineRetail[[#This Row],[Quantity]]*OnlineRetail[[#This Row],[UnitPrice]]</f>
        <v>31.8</v>
      </c>
      <c r="L12194" t="str">
        <f t="shared" si="190"/>
        <v>13683|Aug-2011</v>
      </c>
    </row>
    <row r="12195" spans="1:12">
      <c r="A12195">
        <v>549388</v>
      </c>
      <c r="B12195" t="s">
        <v>299</v>
      </c>
      <c r="C12195" t="s">
        <v>12</v>
      </c>
      <c r="D12195">
        <v>19</v>
      </c>
      <c r="E12195" s="1">
        <v>40774.432638888888</v>
      </c>
      <c r="F12195">
        <v>7.95</v>
      </c>
      <c r="G12195">
        <v>12764</v>
      </c>
      <c r="H12195" t="s">
        <v>10</v>
      </c>
      <c r="I12195" t="str">
        <f>IF(AND(LEFT(OnlineRetail[[#This Row],[InvoiceNo]],1)&lt;&gt;"C",OnlineRetail[[#This Row],[CustomerID]]&lt;&gt;""),"Yes","No")</f>
        <v>Yes</v>
      </c>
      <c r="J12195" s="4">
        <f>EOMONTH(OnlineRetail[[#This Row],[InvoiceDate]],-1)+1</f>
        <v>40756</v>
      </c>
      <c r="K12195" s="6">
        <f>OnlineRetail[[#This Row],[Quantity]]*OnlineRetail[[#This Row],[UnitPrice]]</f>
        <v>151.05000000000001</v>
      </c>
      <c r="L12195" t="str">
        <f t="shared" si="190"/>
        <v>12764|Aug-2011</v>
      </c>
    </row>
    <row r="12196" spans="1:12">
      <c r="A12196">
        <v>549521</v>
      </c>
      <c r="B12196" t="s">
        <v>160</v>
      </c>
      <c r="C12196" t="s">
        <v>83</v>
      </c>
      <c r="D12196">
        <v>8</v>
      </c>
      <c r="E12196" s="1">
        <v>40774.434027777781</v>
      </c>
      <c r="F12196">
        <v>7.95</v>
      </c>
      <c r="G12196">
        <v>12887</v>
      </c>
      <c r="H12196" t="s">
        <v>10</v>
      </c>
      <c r="I12196" t="str">
        <f>IF(AND(LEFT(OnlineRetail[[#This Row],[InvoiceNo]],1)&lt;&gt;"C",OnlineRetail[[#This Row],[CustomerID]]&lt;&gt;""),"Yes","No")</f>
        <v>Yes</v>
      </c>
      <c r="J12196" s="4">
        <f>EOMONTH(OnlineRetail[[#This Row],[InvoiceDate]],-1)+1</f>
        <v>40756</v>
      </c>
      <c r="K12196" s="6">
        <f>OnlineRetail[[#This Row],[Quantity]]*OnlineRetail[[#This Row],[UnitPrice]]</f>
        <v>63.6</v>
      </c>
      <c r="L12196" t="str">
        <f t="shared" si="190"/>
        <v>12887|Aug-2011</v>
      </c>
    </row>
    <row r="12197" spans="1:12">
      <c r="A12197">
        <v>543451</v>
      </c>
      <c r="B12197" t="s">
        <v>88</v>
      </c>
      <c r="C12197" t="s">
        <v>9</v>
      </c>
      <c r="D12197">
        <v>3</v>
      </c>
      <c r="E12197" s="1">
        <v>40774.43472222222</v>
      </c>
      <c r="F12197">
        <v>7.95</v>
      </c>
      <c r="G12197">
        <v>13164</v>
      </c>
      <c r="H12197" t="s">
        <v>10</v>
      </c>
      <c r="I12197" t="str">
        <f>IF(AND(LEFT(OnlineRetail[[#This Row],[InvoiceNo]],1)&lt;&gt;"C",OnlineRetail[[#This Row],[CustomerID]]&lt;&gt;""),"Yes","No")</f>
        <v>Yes</v>
      </c>
      <c r="J12197" s="4">
        <f>EOMONTH(OnlineRetail[[#This Row],[InvoiceDate]],-1)+1</f>
        <v>40756</v>
      </c>
      <c r="K12197" s="6">
        <f>OnlineRetail[[#This Row],[Quantity]]*OnlineRetail[[#This Row],[UnitPrice]]</f>
        <v>23.85</v>
      </c>
      <c r="L12197" t="str">
        <f t="shared" si="190"/>
        <v>13164|Aug-2011</v>
      </c>
    </row>
    <row r="12198" spans="1:12">
      <c r="A12198">
        <v>550928</v>
      </c>
      <c r="B12198" t="s">
        <v>188</v>
      </c>
      <c r="C12198" t="s">
        <v>27</v>
      </c>
      <c r="D12198">
        <v>9</v>
      </c>
      <c r="E12198" s="1">
        <v>40774.43472222222</v>
      </c>
      <c r="F12198">
        <v>2.1</v>
      </c>
      <c r="G12198">
        <v>13639</v>
      </c>
      <c r="H12198" t="s">
        <v>10</v>
      </c>
      <c r="I12198" t="str">
        <f>IF(AND(LEFT(OnlineRetail[[#This Row],[InvoiceNo]],1)&lt;&gt;"C",OnlineRetail[[#This Row],[CustomerID]]&lt;&gt;""),"Yes","No")</f>
        <v>Yes</v>
      </c>
      <c r="J12198" s="4">
        <f>EOMONTH(OnlineRetail[[#This Row],[InvoiceDate]],-1)+1</f>
        <v>40756</v>
      </c>
      <c r="K12198" s="6">
        <f>OnlineRetail[[#This Row],[Quantity]]*OnlineRetail[[#This Row],[UnitPrice]]</f>
        <v>18.900000000000002</v>
      </c>
      <c r="L12198" t="str">
        <f t="shared" si="190"/>
        <v>13639|Aug-2011</v>
      </c>
    </row>
    <row r="12199" spans="1:12">
      <c r="A12199">
        <v>547381</v>
      </c>
      <c r="B12199" t="s">
        <v>141</v>
      </c>
      <c r="C12199" t="s">
        <v>53</v>
      </c>
      <c r="D12199">
        <v>20</v>
      </c>
      <c r="E12199" s="1">
        <v>40774.44027777778</v>
      </c>
      <c r="F12199">
        <v>3.39</v>
      </c>
      <c r="G12199">
        <v>12788</v>
      </c>
      <c r="H12199" t="s">
        <v>10</v>
      </c>
      <c r="I12199" t="str">
        <f>IF(AND(LEFT(OnlineRetail[[#This Row],[InvoiceNo]],1)&lt;&gt;"C",OnlineRetail[[#This Row],[CustomerID]]&lt;&gt;""),"Yes","No")</f>
        <v>Yes</v>
      </c>
      <c r="J12199" s="4">
        <f>EOMONTH(OnlineRetail[[#This Row],[InvoiceDate]],-1)+1</f>
        <v>40756</v>
      </c>
      <c r="K12199" s="6">
        <f>OnlineRetail[[#This Row],[Quantity]]*OnlineRetail[[#This Row],[UnitPrice]]</f>
        <v>67.8</v>
      </c>
      <c r="L12199" t="str">
        <f t="shared" si="190"/>
        <v>12788|Aug-2011</v>
      </c>
    </row>
    <row r="12200" spans="1:12">
      <c r="A12200">
        <v>540085</v>
      </c>
      <c r="B12200" t="s">
        <v>68</v>
      </c>
      <c r="C12200" t="s">
        <v>46</v>
      </c>
      <c r="D12200">
        <v>15</v>
      </c>
      <c r="E12200" s="1">
        <v>40774.448611111111</v>
      </c>
      <c r="F12200">
        <v>7.95</v>
      </c>
      <c r="G12200">
        <v>14148</v>
      </c>
      <c r="H12200" t="s">
        <v>10</v>
      </c>
      <c r="I12200" t="str">
        <f>IF(AND(LEFT(OnlineRetail[[#This Row],[InvoiceNo]],1)&lt;&gt;"C",OnlineRetail[[#This Row],[CustomerID]]&lt;&gt;""),"Yes","No")</f>
        <v>Yes</v>
      </c>
      <c r="J12200" s="4">
        <f>EOMONTH(OnlineRetail[[#This Row],[InvoiceDate]],-1)+1</f>
        <v>40756</v>
      </c>
      <c r="K12200" s="6">
        <f>OnlineRetail[[#This Row],[Quantity]]*OnlineRetail[[#This Row],[UnitPrice]]</f>
        <v>119.25</v>
      </c>
      <c r="L12200" t="str">
        <f t="shared" si="190"/>
        <v>14148|Aug-2011</v>
      </c>
    </row>
    <row r="12201" spans="1:12">
      <c r="A12201">
        <v>552707</v>
      </c>
      <c r="B12201" t="s">
        <v>119</v>
      </c>
      <c r="C12201" t="s">
        <v>50</v>
      </c>
      <c r="D12201">
        <v>2</v>
      </c>
      <c r="E12201" s="1">
        <v>40774.449305555558</v>
      </c>
      <c r="F12201">
        <v>3.39</v>
      </c>
      <c r="G12201">
        <v>12831</v>
      </c>
      <c r="H12201" t="s">
        <v>17</v>
      </c>
      <c r="I12201" t="str">
        <f>IF(AND(LEFT(OnlineRetail[[#This Row],[InvoiceNo]],1)&lt;&gt;"C",OnlineRetail[[#This Row],[CustomerID]]&lt;&gt;""),"Yes","No")</f>
        <v>Yes</v>
      </c>
      <c r="J12201" s="4">
        <f>EOMONTH(OnlineRetail[[#This Row],[InvoiceDate]],-1)+1</f>
        <v>40756</v>
      </c>
      <c r="K12201" s="6">
        <f>OnlineRetail[[#This Row],[Quantity]]*OnlineRetail[[#This Row],[UnitPrice]]</f>
        <v>6.78</v>
      </c>
      <c r="L12201" t="str">
        <f t="shared" si="190"/>
        <v>12831|Aug-2011</v>
      </c>
    </row>
    <row r="12202" spans="1:12">
      <c r="A12202">
        <v>541822</v>
      </c>
      <c r="B12202" t="s">
        <v>140</v>
      </c>
      <c r="C12202" t="s">
        <v>48</v>
      </c>
      <c r="D12202">
        <v>6</v>
      </c>
      <c r="E12202" s="1">
        <v>40774.467361111107</v>
      </c>
      <c r="F12202">
        <v>7.95</v>
      </c>
      <c r="G12202">
        <v>13863</v>
      </c>
      <c r="H12202" t="s">
        <v>10</v>
      </c>
      <c r="I12202" t="str">
        <f>IF(AND(LEFT(OnlineRetail[[#This Row],[InvoiceNo]],1)&lt;&gt;"C",OnlineRetail[[#This Row],[CustomerID]]&lt;&gt;""),"Yes","No")</f>
        <v>Yes</v>
      </c>
      <c r="J12202" s="4">
        <f>EOMONTH(OnlineRetail[[#This Row],[InvoiceDate]],-1)+1</f>
        <v>40756</v>
      </c>
      <c r="K12202" s="6">
        <f>OnlineRetail[[#This Row],[Quantity]]*OnlineRetail[[#This Row],[UnitPrice]]</f>
        <v>47.7</v>
      </c>
      <c r="L12202" t="str">
        <f t="shared" si="190"/>
        <v>13863|Aug-2011</v>
      </c>
    </row>
    <row r="12203" spans="1:12">
      <c r="A12203">
        <v>550331</v>
      </c>
      <c r="B12203" t="s">
        <v>207</v>
      </c>
      <c r="C12203" t="s">
        <v>27</v>
      </c>
      <c r="D12203">
        <v>4</v>
      </c>
      <c r="E12203" s="1">
        <v>40774.469444444447</v>
      </c>
      <c r="F12203">
        <v>1.65</v>
      </c>
      <c r="G12203">
        <v>13636</v>
      </c>
      <c r="H12203" t="s">
        <v>10</v>
      </c>
      <c r="I12203" t="str">
        <f>IF(AND(LEFT(OnlineRetail[[#This Row],[InvoiceNo]],1)&lt;&gt;"C",OnlineRetail[[#This Row],[CustomerID]]&lt;&gt;""),"Yes","No")</f>
        <v>Yes</v>
      </c>
      <c r="J12203" s="4">
        <f>EOMONTH(OnlineRetail[[#This Row],[InvoiceDate]],-1)+1</f>
        <v>40756</v>
      </c>
      <c r="K12203" s="6">
        <f>OnlineRetail[[#This Row],[Quantity]]*OnlineRetail[[#This Row],[UnitPrice]]</f>
        <v>6.6</v>
      </c>
      <c r="L12203" t="str">
        <f t="shared" si="190"/>
        <v>13636|Aug-2011</v>
      </c>
    </row>
    <row r="12204" spans="1:12">
      <c r="A12204">
        <v>543348</v>
      </c>
      <c r="B12204" t="s">
        <v>177</v>
      </c>
      <c r="C12204" t="s">
        <v>48</v>
      </c>
      <c r="D12204">
        <v>16</v>
      </c>
      <c r="E12204" s="1">
        <v>40774.470833333333</v>
      </c>
      <c r="F12204">
        <v>4.95</v>
      </c>
      <c r="G12204">
        <v>13644</v>
      </c>
      <c r="H12204" t="s">
        <v>10</v>
      </c>
      <c r="I12204" t="str">
        <f>IF(AND(LEFT(OnlineRetail[[#This Row],[InvoiceNo]],1)&lt;&gt;"C",OnlineRetail[[#This Row],[CustomerID]]&lt;&gt;""),"Yes","No")</f>
        <v>Yes</v>
      </c>
      <c r="J12204" s="4">
        <f>EOMONTH(OnlineRetail[[#This Row],[InvoiceDate]],-1)+1</f>
        <v>40756</v>
      </c>
      <c r="K12204" s="6">
        <f>OnlineRetail[[#This Row],[Quantity]]*OnlineRetail[[#This Row],[UnitPrice]]</f>
        <v>79.2</v>
      </c>
      <c r="L12204" t="str">
        <f t="shared" si="190"/>
        <v>13644|Aug-2011</v>
      </c>
    </row>
    <row r="12205" spans="1:12">
      <c r="A12205">
        <v>545061</v>
      </c>
      <c r="B12205" t="s">
        <v>279</v>
      </c>
      <c r="C12205" t="s">
        <v>9</v>
      </c>
      <c r="D12205">
        <v>6</v>
      </c>
      <c r="E12205" s="1">
        <v>40774.472916666673</v>
      </c>
      <c r="F12205">
        <v>9.9499999999999993</v>
      </c>
      <c r="G12205">
        <v>14228</v>
      </c>
      <c r="H12205" t="s">
        <v>36</v>
      </c>
      <c r="I12205" t="str">
        <f>IF(AND(LEFT(OnlineRetail[[#This Row],[InvoiceNo]],1)&lt;&gt;"C",OnlineRetail[[#This Row],[CustomerID]]&lt;&gt;""),"Yes","No")</f>
        <v>Yes</v>
      </c>
      <c r="J12205" s="4">
        <f>EOMONTH(OnlineRetail[[#This Row],[InvoiceDate]],-1)+1</f>
        <v>40756</v>
      </c>
      <c r="K12205" s="6">
        <f>OnlineRetail[[#This Row],[Quantity]]*OnlineRetail[[#This Row],[UnitPrice]]</f>
        <v>59.699999999999996</v>
      </c>
      <c r="L12205" t="str">
        <f t="shared" si="190"/>
        <v>14228|Aug-2011</v>
      </c>
    </row>
    <row r="12206" spans="1:12">
      <c r="A12206">
        <v>555252</v>
      </c>
      <c r="B12206" t="s">
        <v>143</v>
      </c>
      <c r="C12206" t="s">
        <v>72</v>
      </c>
      <c r="D12206">
        <v>6</v>
      </c>
      <c r="E12206" s="1">
        <v>40774.477777777778</v>
      </c>
      <c r="F12206">
        <v>4.25</v>
      </c>
      <c r="G12206">
        <v>12392</v>
      </c>
      <c r="H12206" t="s">
        <v>10</v>
      </c>
      <c r="I12206" t="str">
        <f>IF(AND(LEFT(OnlineRetail[[#This Row],[InvoiceNo]],1)&lt;&gt;"C",OnlineRetail[[#This Row],[CustomerID]]&lt;&gt;""),"Yes","No")</f>
        <v>Yes</v>
      </c>
      <c r="J12206" s="4">
        <f>EOMONTH(OnlineRetail[[#This Row],[InvoiceDate]],-1)+1</f>
        <v>40756</v>
      </c>
      <c r="K12206" s="6">
        <f>OnlineRetail[[#This Row],[Quantity]]*OnlineRetail[[#This Row],[UnitPrice]]</f>
        <v>25.5</v>
      </c>
      <c r="L12206" t="str">
        <f t="shared" si="190"/>
        <v>12392|Aug-2011</v>
      </c>
    </row>
    <row r="12207" spans="1:12">
      <c r="A12207">
        <v>546571</v>
      </c>
      <c r="B12207" t="s">
        <v>187</v>
      </c>
      <c r="C12207" t="s">
        <v>42</v>
      </c>
      <c r="D12207">
        <v>20</v>
      </c>
      <c r="E12207" s="1">
        <v>40774.478472222218</v>
      </c>
      <c r="F12207">
        <v>3.39</v>
      </c>
      <c r="G12207">
        <v>12542</v>
      </c>
      <c r="H12207" t="s">
        <v>17</v>
      </c>
      <c r="I12207" t="str">
        <f>IF(AND(LEFT(OnlineRetail[[#This Row],[InvoiceNo]],1)&lt;&gt;"C",OnlineRetail[[#This Row],[CustomerID]]&lt;&gt;""),"Yes","No")</f>
        <v>Yes</v>
      </c>
      <c r="J12207" s="4">
        <f>EOMONTH(OnlineRetail[[#This Row],[InvoiceDate]],-1)+1</f>
        <v>40756</v>
      </c>
      <c r="K12207" s="6">
        <f>OnlineRetail[[#This Row],[Quantity]]*OnlineRetail[[#This Row],[UnitPrice]]</f>
        <v>67.8</v>
      </c>
      <c r="L12207" t="str">
        <f t="shared" si="190"/>
        <v>12542|Aug-2011</v>
      </c>
    </row>
    <row r="12208" spans="1:12">
      <c r="A12208">
        <v>537234</v>
      </c>
      <c r="B12208" t="s">
        <v>127</v>
      </c>
      <c r="C12208" t="s">
        <v>46</v>
      </c>
      <c r="D12208">
        <v>3</v>
      </c>
      <c r="E12208" s="1">
        <v>40774.488194444442</v>
      </c>
      <c r="F12208">
        <v>7.95</v>
      </c>
      <c r="G12208">
        <v>14227</v>
      </c>
      <c r="H12208" t="s">
        <v>10</v>
      </c>
      <c r="I12208" t="str">
        <f>IF(AND(LEFT(OnlineRetail[[#This Row],[InvoiceNo]],1)&lt;&gt;"C",OnlineRetail[[#This Row],[CustomerID]]&lt;&gt;""),"Yes","No")</f>
        <v>Yes</v>
      </c>
      <c r="J12208" s="4">
        <f>EOMONTH(OnlineRetail[[#This Row],[InvoiceDate]],-1)+1</f>
        <v>40756</v>
      </c>
      <c r="K12208" s="6">
        <f>OnlineRetail[[#This Row],[Quantity]]*OnlineRetail[[#This Row],[UnitPrice]]</f>
        <v>23.85</v>
      </c>
      <c r="L12208" t="str">
        <f t="shared" si="190"/>
        <v>14227|Aug-2011</v>
      </c>
    </row>
    <row r="12209" spans="1:12">
      <c r="A12209">
        <v>538330</v>
      </c>
      <c r="B12209" t="s">
        <v>139</v>
      </c>
      <c r="C12209" t="s">
        <v>72</v>
      </c>
      <c r="D12209">
        <v>6</v>
      </c>
      <c r="E12209" s="1">
        <v>40774.488888888889</v>
      </c>
      <c r="F12209">
        <v>2.5499999999999998</v>
      </c>
      <c r="G12209">
        <v>13825</v>
      </c>
      <c r="H12209" t="s">
        <v>10</v>
      </c>
      <c r="I12209" t="str">
        <f>IF(AND(LEFT(OnlineRetail[[#This Row],[InvoiceNo]],1)&lt;&gt;"C",OnlineRetail[[#This Row],[CustomerID]]&lt;&gt;""),"Yes","No")</f>
        <v>Yes</v>
      </c>
      <c r="J12209" s="4">
        <f>EOMONTH(OnlineRetail[[#This Row],[InvoiceDate]],-1)+1</f>
        <v>40756</v>
      </c>
      <c r="K12209" s="6">
        <f>OnlineRetail[[#This Row],[Quantity]]*OnlineRetail[[#This Row],[UnitPrice]]</f>
        <v>15.299999999999999</v>
      </c>
      <c r="L12209" t="str">
        <f t="shared" si="190"/>
        <v>13825|Aug-2011</v>
      </c>
    </row>
    <row r="12210" spans="1:12">
      <c r="A12210">
        <v>548208</v>
      </c>
      <c r="B12210" t="s">
        <v>165</v>
      </c>
      <c r="C12210" t="s">
        <v>39</v>
      </c>
      <c r="D12210">
        <v>5</v>
      </c>
      <c r="E12210" s="1">
        <v>40774.493055555547</v>
      </c>
      <c r="F12210">
        <v>4.95</v>
      </c>
      <c r="G12210">
        <v>13858</v>
      </c>
      <c r="H12210" t="s">
        <v>10</v>
      </c>
      <c r="I12210" t="str">
        <f>IF(AND(LEFT(OnlineRetail[[#This Row],[InvoiceNo]],1)&lt;&gt;"C",OnlineRetail[[#This Row],[CustomerID]]&lt;&gt;""),"Yes","No")</f>
        <v>Yes</v>
      </c>
      <c r="J12210" s="4">
        <f>EOMONTH(OnlineRetail[[#This Row],[InvoiceDate]],-1)+1</f>
        <v>40756</v>
      </c>
      <c r="K12210" s="6">
        <f>OnlineRetail[[#This Row],[Quantity]]*OnlineRetail[[#This Row],[UnitPrice]]</f>
        <v>24.75</v>
      </c>
      <c r="L12210" t="str">
        <f t="shared" si="190"/>
        <v>13858|Aug-2011</v>
      </c>
    </row>
    <row r="12211" spans="1:12">
      <c r="A12211">
        <v>538326</v>
      </c>
      <c r="B12211" t="s">
        <v>251</v>
      </c>
      <c r="C12211" t="s">
        <v>50</v>
      </c>
      <c r="D12211">
        <v>3</v>
      </c>
      <c r="E12211" s="1">
        <v>40774.495833333327</v>
      </c>
      <c r="F12211">
        <v>1.25</v>
      </c>
      <c r="G12211">
        <v>12737</v>
      </c>
      <c r="H12211" t="s">
        <v>10</v>
      </c>
      <c r="I12211" t="str">
        <f>IF(AND(LEFT(OnlineRetail[[#This Row],[InvoiceNo]],1)&lt;&gt;"C",OnlineRetail[[#This Row],[CustomerID]]&lt;&gt;""),"Yes","No")</f>
        <v>Yes</v>
      </c>
      <c r="J12211" s="4">
        <f>EOMONTH(OnlineRetail[[#This Row],[InvoiceDate]],-1)+1</f>
        <v>40756</v>
      </c>
      <c r="K12211" s="6">
        <f>OnlineRetail[[#This Row],[Quantity]]*OnlineRetail[[#This Row],[UnitPrice]]</f>
        <v>3.75</v>
      </c>
      <c r="L12211" t="str">
        <f t="shared" si="190"/>
        <v>12737|Aug-2011</v>
      </c>
    </row>
    <row r="12212" spans="1:12">
      <c r="A12212">
        <v>551179</v>
      </c>
      <c r="B12212" t="s">
        <v>129</v>
      </c>
      <c r="C12212" t="s">
        <v>14</v>
      </c>
      <c r="D12212">
        <v>5</v>
      </c>
      <c r="E12212" s="1">
        <v>40774.518055555563</v>
      </c>
      <c r="F12212">
        <v>0.85</v>
      </c>
      <c r="G12212">
        <v>13465</v>
      </c>
      <c r="H12212" t="s">
        <v>126</v>
      </c>
      <c r="I12212" t="str">
        <f>IF(AND(LEFT(OnlineRetail[[#This Row],[InvoiceNo]],1)&lt;&gt;"C",OnlineRetail[[#This Row],[CustomerID]]&lt;&gt;""),"Yes","No")</f>
        <v>Yes</v>
      </c>
      <c r="J12212" s="4">
        <f>EOMONTH(OnlineRetail[[#This Row],[InvoiceDate]],-1)+1</f>
        <v>40756</v>
      </c>
      <c r="K12212" s="6">
        <f>OnlineRetail[[#This Row],[Quantity]]*OnlineRetail[[#This Row],[UnitPrice]]</f>
        <v>4.25</v>
      </c>
      <c r="L12212" t="str">
        <f t="shared" si="190"/>
        <v>13465|Aug-2011</v>
      </c>
    </row>
    <row r="12213" spans="1:12">
      <c r="A12213">
        <v>550606</v>
      </c>
      <c r="B12213" t="s">
        <v>201</v>
      </c>
      <c r="C12213" t="s">
        <v>53</v>
      </c>
      <c r="D12213">
        <v>14</v>
      </c>
      <c r="E12213" s="1">
        <v>40774.526388888888</v>
      </c>
      <c r="F12213">
        <v>1.25</v>
      </c>
      <c r="G12213">
        <v>12887</v>
      </c>
      <c r="H12213" t="s">
        <v>10</v>
      </c>
      <c r="I12213" t="str">
        <f>IF(AND(LEFT(OnlineRetail[[#This Row],[InvoiceNo]],1)&lt;&gt;"C",OnlineRetail[[#This Row],[CustomerID]]&lt;&gt;""),"Yes","No")</f>
        <v>Yes</v>
      </c>
      <c r="J12213" s="4">
        <f>EOMONTH(OnlineRetail[[#This Row],[InvoiceDate]],-1)+1</f>
        <v>40756</v>
      </c>
      <c r="K12213" s="6">
        <f>OnlineRetail[[#This Row],[Quantity]]*OnlineRetail[[#This Row],[UnitPrice]]</f>
        <v>17.5</v>
      </c>
      <c r="L12213" t="str">
        <f t="shared" si="190"/>
        <v>12887|Aug-2011</v>
      </c>
    </row>
    <row r="12214" spans="1:12">
      <c r="A12214">
        <v>551316</v>
      </c>
      <c r="B12214" t="s">
        <v>136</v>
      </c>
      <c r="C12214" t="s">
        <v>62</v>
      </c>
      <c r="D12214">
        <v>22</v>
      </c>
      <c r="E12214" s="1">
        <v>40774.527083333327</v>
      </c>
      <c r="F12214">
        <v>9.9499999999999993</v>
      </c>
      <c r="G12214">
        <v>14022</v>
      </c>
      <c r="H12214" t="s">
        <v>10</v>
      </c>
      <c r="I12214" t="str">
        <f>IF(AND(LEFT(OnlineRetail[[#This Row],[InvoiceNo]],1)&lt;&gt;"C",OnlineRetail[[#This Row],[CustomerID]]&lt;&gt;""),"Yes","No")</f>
        <v>Yes</v>
      </c>
      <c r="J12214" s="4">
        <f>EOMONTH(OnlineRetail[[#This Row],[InvoiceDate]],-1)+1</f>
        <v>40756</v>
      </c>
      <c r="K12214" s="6">
        <f>OnlineRetail[[#This Row],[Quantity]]*OnlineRetail[[#This Row],[UnitPrice]]</f>
        <v>218.89999999999998</v>
      </c>
      <c r="L12214" t="str">
        <f t="shared" si="190"/>
        <v>14022|Aug-2011</v>
      </c>
    </row>
    <row r="12215" spans="1:12">
      <c r="A12215">
        <v>537989</v>
      </c>
      <c r="B12215" t="s">
        <v>148</v>
      </c>
      <c r="C12215" t="s">
        <v>83</v>
      </c>
      <c r="D12215">
        <v>18</v>
      </c>
      <c r="E12215" s="1">
        <v>40774.543749999997</v>
      </c>
      <c r="F12215">
        <v>9.9499999999999993</v>
      </c>
      <c r="G12215">
        <v>12657</v>
      </c>
      <c r="H12215" t="s">
        <v>10</v>
      </c>
      <c r="I12215" t="str">
        <f>IF(AND(LEFT(OnlineRetail[[#This Row],[InvoiceNo]],1)&lt;&gt;"C",OnlineRetail[[#This Row],[CustomerID]]&lt;&gt;""),"Yes","No")</f>
        <v>Yes</v>
      </c>
      <c r="J12215" s="4">
        <f>EOMONTH(OnlineRetail[[#This Row],[InvoiceDate]],-1)+1</f>
        <v>40756</v>
      </c>
      <c r="K12215" s="6">
        <f>OnlineRetail[[#This Row],[Quantity]]*OnlineRetail[[#This Row],[UnitPrice]]</f>
        <v>179.1</v>
      </c>
      <c r="L12215" t="str">
        <f t="shared" si="190"/>
        <v>12657|Aug-2011</v>
      </c>
    </row>
    <row r="12216" spans="1:12">
      <c r="A12216">
        <v>537700</v>
      </c>
      <c r="B12216" t="s">
        <v>71</v>
      </c>
      <c r="C12216" t="s">
        <v>42</v>
      </c>
      <c r="D12216">
        <v>8</v>
      </c>
      <c r="E12216" s="1">
        <v>40774.54791666667</v>
      </c>
      <c r="F12216">
        <v>5.95</v>
      </c>
      <c r="G12216">
        <v>13687</v>
      </c>
      <c r="H12216" t="s">
        <v>10</v>
      </c>
      <c r="I12216" t="str">
        <f>IF(AND(LEFT(OnlineRetail[[#This Row],[InvoiceNo]],1)&lt;&gt;"C",OnlineRetail[[#This Row],[CustomerID]]&lt;&gt;""),"Yes","No")</f>
        <v>Yes</v>
      </c>
      <c r="J12216" s="4">
        <f>EOMONTH(OnlineRetail[[#This Row],[InvoiceDate]],-1)+1</f>
        <v>40756</v>
      </c>
      <c r="K12216" s="6">
        <f>OnlineRetail[[#This Row],[Quantity]]*OnlineRetail[[#This Row],[UnitPrice]]</f>
        <v>47.6</v>
      </c>
      <c r="L12216" t="str">
        <f t="shared" si="190"/>
        <v>13687|Aug-2011</v>
      </c>
    </row>
    <row r="12217" spans="1:12">
      <c r="A12217">
        <v>550263</v>
      </c>
      <c r="B12217" t="s">
        <v>28</v>
      </c>
      <c r="C12217" t="s">
        <v>72</v>
      </c>
      <c r="D12217">
        <v>10</v>
      </c>
      <c r="E12217" s="1">
        <v>40774.556250000001</v>
      </c>
      <c r="F12217">
        <v>5.95</v>
      </c>
      <c r="G12217">
        <v>14236</v>
      </c>
      <c r="H12217" t="s">
        <v>10</v>
      </c>
      <c r="I12217" t="str">
        <f>IF(AND(LEFT(OnlineRetail[[#This Row],[InvoiceNo]],1)&lt;&gt;"C",OnlineRetail[[#This Row],[CustomerID]]&lt;&gt;""),"Yes","No")</f>
        <v>Yes</v>
      </c>
      <c r="J12217" s="4">
        <f>EOMONTH(OnlineRetail[[#This Row],[InvoiceDate]],-1)+1</f>
        <v>40756</v>
      </c>
      <c r="K12217" s="6">
        <f>OnlineRetail[[#This Row],[Quantity]]*OnlineRetail[[#This Row],[UnitPrice]]</f>
        <v>59.5</v>
      </c>
      <c r="L12217" t="str">
        <f t="shared" si="190"/>
        <v>14236|Aug-2011</v>
      </c>
    </row>
    <row r="12218" spans="1:12">
      <c r="A12218">
        <v>548982</v>
      </c>
      <c r="B12218" t="s">
        <v>190</v>
      </c>
      <c r="C12218" t="s">
        <v>39</v>
      </c>
      <c r="D12218">
        <v>15</v>
      </c>
      <c r="E12218" s="1">
        <v>40774.577777777777</v>
      </c>
      <c r="F12218">
        <v>4.25</v>
      </c>
      <c r="G12218">
        <v>12790</v>
      </c>
      <c r="H12218" t="s">
        <v>10</v>
      </c>
      <c r="I12218" t="str">
        <f>IF(AND(LEFT(OnlineRetail[[#This Row],[InvoiceNo]],1)&lt;&gt;"C",OnlineRetail[[#This Row],[CustomerID]]&lt;&gt;""),"Yes","No")</f>
        <v>Yes</v>
      </c>
      <c r="J12218" s="4">
        <f>EOMONTH(OnlineRetail[[#This Row],[InvoiceDate]],-1)+1</f>
        <v>40756</v>
      </c>
      <c r="K12218" s="6">
        <f>OnlineRetail[[#This Row],[Quantity]]*OnlineRetail[[#This Row],[UnitPrice]]</f>
        <v>63.75</v>
      </c>
      <c r="L12218" t="str">
        <f t="shared" si="190"/>
        <v>12790|Aug-2011</v>
      </c>
    </row>
    <row r="12219" spans="1:12">
      <c r="A12219">
        <v>544873</v>
      </c>
      <c r="B12219" t="s">
        <v>96</v>
      </c>
      <c r="C12219" t="s">
        <v>46</v>
      </c>
      <c r="D12219">
        <v>23</v>
      </c>
      <c r="E12219" s="1">
        <v>40774.578472222223</v>
      </c>
      <c r="F12219">
        <v>0.85</v>
      </c>
      <c r="G12219">
        <v>13804</v>
      </c>
      <c r="H12219" t="s">
        <v>10</v>
      </c>
      <c r="I12219" t="str">
        <f>IF(AND(LEFT(OnlineRetail[[#This Row],[InvoiceNo]],1)&lt;&gt;"C",OnlineRetail[[#This Row],[CustomerID]]&lt;&gt;""),"Yes","No")</f>
        <v>Yes</v>
      </c>
      <c r="J12219" s="4">
        <f>EOMONTH(OnlineRetail[[#This Row],[InvoiceDate]],-1)+1</f>
        <v>40756</v>
      </c>
      <c r="K12219" s="6">
        <f>OnlineRetail[[#This Row],[Quantity]]*OnlineRetail[[#This Row],[UnitPrice]]</f>
        <v>19.55</v>
      </c>
      <c r="L12219" t="str">
        <f t="shared" si="190"/>
        <v>13804|Aug-2011</v>
      </c>
    </row>
    <row r="12220" spans="1:12">
      <c r="A12220">
        <v>536980</v>
      </c>
      <c r="B12220" t="s">
        <v>202</v>
      </c>
      <c r="C12220" t="s">
        <v>24</v>
      </c>
      <c r="D12220">
        <v>23</v>
      </c>
      <c r="E12220" s="1">
        <v>40774.580555555563</v>
      </c>
      <c r="F12220">
        <v>1.25</v>
      </c>
      <c r="G12220">
        <v>13685</v>
      </c>
      <c r="H12220" t="s">
        <v>10</v>
      </c>
      <c r="I12220" t="str">
        <f>IF(AND(LEFT(OnlineRetail[[#This Row],[InvoiceNo]],1)&lt;&gt;"C",OnlineRetail[[#This Row],[CustomerID]]&lt;&gt;""),"Yes","No")</f>
        <v>Yes</v>
      </c>
      <c r="J12220" s="4">
        <f>EOMONTH(OnlineRetail[[#This Row],[InvoiceDate]],-1)+1</f>
        <v>40756</v>
      </c>
      <c r="K12220" s="6">
        <f>OnlineRetail[[#This Row],[Quantity]]*OnlineRetail[[#This Row],[UnitPrice]]</f>
        <v>28.75</v>
      </c>
      <c r="L12220" t="str">
        <f t="shared" si="190"/>
        <v>13685|Aug-2011</v>
      </c>
    </row>
    <row r="12221" spans="1:12">
      <c r="A12221">
        <v>537082</v>
      </c>
      <c r="B12221" t="s">
        <v>285</v>
      </c>
      <c r="C12221" t="s">
        <v>42</v>
      </c>
      <c r="D12221">
        <v>17</v>
      </c>
      <c r="E12221" s="1">
        <v>40774.586111111108</v>
      </c>
      <c r="F12221">
        <v>4.95</v>
      </c>
      <c r="G12221">
        <v>13763</v>
      </c>
      <c r="H12221" t="s">
        <v>10</v>
      </c>
      <c r="I12221" t="str">
        <f>IF(AND(LEFT(OnlineRetail[[#This Row],[InvoiceNo]],1)&lt;&gt;"C",OnlineRetail[[#This Row],[CustomerID]]&lt;&gt;""),"Yes","No")</f>
        <v>Yes</v>
      </c>
      <c r="J12221" s="4">
        <f>EOMONTH(OnlineRetail[[#This Row],[InvoiceDate]],-1)+1</f>
        <v>40756</v>
      </c>
      <c r="K12221" s="6">
        <f>OnlineRetail[[#This Row],[Quantity]]*OnlineRetail[[#This Row],[UnitPrice]]</f>
        <v>84.15</v>
      </c>
      <c r="L12221" t="str">
        <f t="shared" si="190"/>
        <v>13763|Aug-2011</v>
      </c>
    </row>
    <row r="12222" spans="1:12">
      <c r="A12222">
        <v>539995</v>
      </c>
      <c r="B12222" t="s">
        <v>181</v>
      </c>
      <c r="C12222" t="s">
        <v>9</v>
      </c>
      <c r="D12222">
        <v>4</v>
      </c>
      <c r="E12222" s="1">
        <v>40774.6</v>
      </c>
      <c r="F12222">
        <v>4.95</v>
      </c>
      <c r="G12222">
        <v>14192</v>
      </c>
      <c r="H12222" t="s">
        <v>10</v>
      </c>
      <c r="I12222" t="str">
        <f>IF(AND(LEFT(OnlineRetail[[#This Row],[InvoiceNo]],1)&lt;&gt;"C",OnlineRetail[[#This Row],[CustomerID]]&lt;&gt;""),"Yes","No")</f>
        <v>Yes</v>
      </c>
      <c r="J12222" s="4">
        <f>EOMONTH(OnlineRetail[[#This Row],[InvoiceDate]],-1)+1</f>
        <v>40756</v>
      </c>
      <c r="K12222" s="6">
        <f>OnlineRetail[[#This Row],[Quantity]]*OnlineRetail[[#This Row],[UnitPrice]]</f>
        <v>19.8</v>
      </c>
      <c r="L12222" t="str">
        <f t="shared" si="190"/>
        <v>14192|Aug-2011</v>
      </c>
    </row>
    <row r="12223" spans="1:12">
      <c r="A12223">
        <v>545589</v>
      </c>
      <c r="B12223" t="s">
        <v>59</v>
      </c>
      <c r="C12223" t="s">
        <v>29</v>
      </c>
      <c r="D12223">
        <v>16</v>
      </c>
      <c r="E12223" s="1">
        <v>40774.606249999997</v>
      </c>
      <c r="F12223">
        <v>9.9499999999999993</v>
      </c>
      <c r="G12223">
        <v>13970</v>
      </c>
      <c r="H12223" t="s">
        <v>10</v>
      </c>
      <c r="I12223" t="str">
        <f>IF(AND(LEFT(OnlineRetail[[#This Row],[InvoiceNo]],1)&lt;&gt;"C",OnlineRetail[[#This Row],[CustomerID]]&lt;&gt;""),"Yes","No")</f>
        <v>Yes</v>
      </c>
      <c r="J12223" s="4">
        <f>EOMONTH(OnlineRetail[[#This Row],[InvoiceDate]],-1)+1</f>
        <v>40756</v>
      </c>
      <c r="K12223" s="6">
        <f>OnlineRetail[[#This Row],[Quantity]]*OnlineRetail[[#This Row],[UnitPrice]]</f>
        <v>159.19999999999999</v>
      </c>
      <c r="L12223" t="str">
        <f t="shared" si="190"/>
        <v>13970|Aug-2011</v>
      </c>
    </row>
    <row r="12224" spans="1:12">
      <c r="A12224">
        <v>546234</v>
      </c>
      <c r="B12224" t="s">
        <v>195</v>
      </c>
      <c r="C12224" t="s">
        <v>19</v>
      </c>
      <c r="D12224">
        <v>19</v>
      </c>
      <c r="E12224" s="1">
        <v>40774.615972222222</v>
      </c>
      <c r="F12224">
        <v>4.25</v>
      </c>
      <c r="G12224">
        <v>14009</v>
      </c>
      <c r="H12224" t="s">
        <v>10</v>
      </c>
      <c r="I12224" t="str">
        <f>IF(AND(LEFT(OnlineRetail[[#This Row],[InvoiceNo]],1)&lt;&gt;"C",OnlineRetail[[#This Row],[CustomerID]]&lt;&gt;""),"Yes","No")</f>
        <v>Yes</v>
      </c>
      <c r="J12224" s="4">
        <f>EOMONTH(OnlineRetail[[#This Row],[InvoiceDate]],-1)+1</f>
        <v>40756</v>
      </c>
      <c r="K12224" s="6">
        <f>OnlineRetail[[#This Row],[Quantity]]*OnlineRetail[[#This Row],[UnitPrice]]</f>
        <v>80.75</v>
      </c>
      <c r="L12224" t="str">
        <f t="shared" si="190"/>
        <v>14009|Aug-2011</v>
      </c>
    </row>
    <row r="12225" spans="1:12">
      <c r="A12225">
        <v>543744</v>
      </c>
      <c r="B12225" t="s">
        <v>171</v>
      </c>
      <c r="C12225" t="s">
        <v>33</v>
      </c>
      <c r="D12225">
        <v>2</v>
      </c>
      <c r="E12225" s="1">
        <v>40774.624305555553</v>
      </c>
      <c r="F12225">
        <v>0.85</v>
      </c>
      <c r="G12225">
        <v>12798</v>
      </c>
      <c r="H12225" t="s">
        <v>10</v>
      </c>
      <c r="I12225" t="str">
        <f>IF(AND(LEFT(OnlineRetail[[#This Row],[InvoiceNo]],1)&lt;&gt;"C",OnlineRetail[[#This Row],[CustomerID]]&lt;&gt;""),"Yes","No")</f>
        <v>Yes</v>
      </c>
      <c r="J12225" s="4">
        <f>EOMONTH(OnlineRetail[[#This Row],[InvoiceDate]],-1)+1</f>
        <v>40756</v>
      </c>
      <c r="K12225" s="6">
        <f>OnlineRetail[[#This Row],[Quantity]]*OnlineRetail[[#This Row],[UnitPrice]]</f>
        <v>1.7</v>
      </c>
      <c r="L12225" t="str">
        <f t="shared" si="190"/>
        <v>12798|Aug-2011</v>
      </c>
    </row>
    <row r="12226" spans="1:12">
      <c r="A12226">
        <v>543746</v>
      </c>
      <c r="B12226" t="s">
        <v>92</v>
      </c>
      <c r="C12226" t="s">
        <v>46</v>
      </c>
      <c r="D12226">
        <v>23</v>
      </c>
      <c r="E12226" s="1">
        <v>40774.631249999999</v>
      </c>
      <c r="F12226">
        <v>0.85</v>
      </c>
      <c r="G12226">
        <v>13967</v>
      </c>
      <c r="H12226" t="s">
        <v>10</v>
      </c>
      <c r="I12226" t="str">
        <f>IF(AND(LEFT(OnlineRetail[[#This Row],[InvoiceNo]],1)&lt;&gt;"C",OnlineRetail[[#This Row],[CustomerID]]&lt;&gt;""),"Yes","No")</f>
        <v>Yes</v>
      </c>
      <c r="J12226" s="4">
        <f>EOMONTH(OnlineRetail[[#This Row],[InvoiceDate]],-1)+1</f>
        <v>40756</v>
      </c>
      <c r="K12226" s="6">
        <f>OnlineRetail[[#This Row],[Quantity]]*OnlineRetail[[#This Row],[UnitPrice]]</f>
        <v>19.55</v>
      </c>
      <c r="L12226" t="str">
        <f t="shared" ref="L12226:L12289" si="191">IF(I12226="Yes",G12226&amp;"|"&amp;TEXT(J12226,"mmm-yyyy"),"")</f>
        <v>13967|Aug-2011</v>
      </c>
    </row>
    <row r="12227" spans="1:12">
      <c r="A12227">
        <v>543545</v>
      </c>
      <c r="B12227" t="s">
        <v>80</v>
      </c>
      <c r="C12227" t="s">
        <v>48</v>
      </c>
      <c r="D12227">
        <v>10</v>
      </c>
      <c r="E12227" s="1">
        <v>40774.640972222223</v>
      </c>
      <c r="F12227">
        <v>7.95</v>
      </c>
      <c r="G12227">
        <v>13783</v>
      </c>
      <c r="H12227" t="s">
        <v>10</v>
      </c>
      <c r="I12227" t="str">
        <f>IF(AND(LEFT(OnlineRetail[[#This Row],[InvoiceNo]],1)&lt;&gt;"C",OnlineRetail[[#This Row],[CustomerID]]&lt;&gt;""),"Yes","No")</f>
        <v>Yes</v>
      </c>
      <c r="J12227" s="4">
        <f>EOMONTH(OnlineRetail[[#This Row],[InvoiceDate]],-1)+1</f>
        <v>40756</v>
      </c>
      <c r="K12227" s="6">
        <f>OnlineRetail[[#This Row],[Quantity]]*OnlineRetail[[#This Row],[UnitPrice]]</f>
        <v>79.5</v>
      </c>
      <c r="L12227" t="str">
        <f t="shared" si="191"/>
        <v>13783|Aug-2011</v>
      </c>
    </row>
    <row r="12228" spans="1:12">
      <c r="A12228">
        <v>542568</v>
      </c>
      <c r="B12228" t="s">
        <v>13</v>
      </c>
      <c r="C12228" t="s">
        <v>29</v>
      </c>
      <c r="D12228">
        <v>11</v>
      </c>
      <c r="E12228" s="1">
        <v>40774.652083333327</v>
      </c>
      <c r="F12228">
        <v>5.95</v>
      </c>
      <c r="G12228">
        <v>13183</v>
      </c>
      <c r="H12228" t="s">
        <v>31</v>
      </c>
      <c r="I12228" t="str">
        <f>IF(AND(LEFT(OnlineRetail[[#This Row],[InvoiceNo]],1)&lt;&gt;"C",OnlineRetail[[#This Row],[CustomerID]]&lt;&gt;""),"Yes","No")</f>
        <v>Yes</v>
      </c>
      <c r="J12228" s="4">
        <f>EOMONTH(OnlineRetail[[#This Row],[InvoiceDate]],-1)+1</f>
        <v>40756</v>
      </c>
      <c r="K12228" s="6">
        <f>OnlineRetail[[#This Row],[Quantity]]*OnlineRetail[[#This Row],[UnitPrice]]</f>
        <v>65.45</v>
      </c>
      <c r="L12228" t="str">
        <f t="shared" si="191"/>
        <v>13183|Aug-2011</v>
      </c>
    </row>
    <row r="12229" spans="1:12">
      <c r="A12229">
        <v>543800</v>
      </c>
      <c r="B12229" t="s">
        <v>158</v>
      </c>
      <c r="C12229" t="s">
        <v>53</v>
      </c>
      <c r="D12229">
        <v>9</v>
      </c>
      <c r="E12229" s="1">
        <v>40774.65625</v>
      </c>
      <c r="F12229">
        <v>2.1</v>
      </c>
      <c r="G12229">
        <v>13359</v>
      </c>
      <c r="H12229" t="s">
        <v>10</v>
      </c>
      <c r="I12229" t="str">
        <f>IF(AND(LEFT(OnlineRetail[[#This Row],[InvoiceNo]],1)&lt;&gt;"C",OnlineRetail[[#This Row],[CustomerID]]&lt;&gt;""),"Yes","No")</f>
        <v>Yes</v>
      </c>
      <c r="J12229" s="4">
        <f>EOMONTH(OnlineRetail[[#This Row],[InvoiceDate]],-1)+1</f>
        <v>40756</v>
      </c>
      <c r="K12229" s="6">
        <f>OnlineRetail[[#This Row],[Quantity]]*OnlineRetail[[#This Row],[UnitPrice]]</f>
        <v>18.900000000000002</v>
      </c>
      <c r="L12229" t="str">
        <f t="shared" si="191"/>
        <v>13359|Aug-2011</v>
      </c>
    </row>
    <row r="12230" spans="1:12">
      <c r="A12230">
        <v>536439</v>
      </c>
      <c r="B12230" t="s">
        <v>221</v>
      </c>
      <c r="C12230" t="s">
        <v>42</v>
      </c>
      <c r="D12230">
        <v>21</v>
      </c>
      <c r="E12230" s="1">
        <v>40774.659722222219</v>
      </c>
      <c r="F12230">
        <v>0.85</v>
      </c>
      <c r="G12230">
        <v>13302</v>
      </c>
      <c r="H12230" t="s">
        <v>121</v>
      </c>
      <c r="I12230" t="str">
        <f>IF(AND(LEFT(OnlineRetail[[#This Row],[InvoiceNo]],1)&lt;&gt;"C",OnlineRetail[[#This Row],[CustomerID]]&lt;&gt;""),"Yes","No")</f>
        <v>Yes</v>
      </c>
      <c r="J12230" s="4">
        <f>EOMONTH(OnlineRetail[[#This Row],[InvoiceDate]],-1)+1</f>
        <v>40756</v>
      </c>
      <c r="K12230" s="6">
        <f>OnlineRetail[[#This Row],[Quantity]]*OnlineRetail[[#This Row],[UnitPrice]]</f>
        <v>17.849999999999998</v>
      </c>
      <c r="L12230" t="str">
        <f t="shared" si="191"/>
        <v>13302|Aug-2011</v>
      </c>
    </row>
    <row r="12231" spans="1:12">
      <c r="A12231">
        <v>537476</v>
      </c>
      <c r="B12231" t="s">
        <v>219</v>
      </c>
      <c r="C12231" t="s">
        <v>48</v>
      </c>
      <c r="D12231">
        <v>4</v>
      </c>
      <c r="E12231" s="1">
        <v>40774.665277777778</v>
      </c>
      <c r="F12231">
        <v>1.65</v>
      </c>
      <c r="G12231">
        <v>13137</v>
      </c>
      <c r="H12231" t="s">
        <v>31</v>
      </c>
      <c r="I12231" t="str">
        <f>IF(AND(LEFT(OnlineRetail[[#This Row],[InvoiceNo]],1)&lt;&gt;"C",OnlineRetail[[#This Row],[CustomerID]]&lt;&gt;""),"Yes","No")</f>
        <v>Yes</v>
      </c>
      <c r="J12231" s="4">
        <f>EOMONTH(OnlineRetail[[#This Row],[InvoiceDate]],-1)+1</f>
        <v>40756</v>
      </c>
      <c r="K12231" s="6">
        <f>OnlineRetail[[#This Row],[Quantity]]*OnlineRetail[[#This Row],[UnitPrice]]</f>
        <v>6.6</v>
      </c>
      <c r="L12231" t="str">
        <f t="shared" si="191"/>
        <v>13137|Aug-2011</v>
      </c>
    </row>
    <row r="12232" spans="1:12" hidden="1">
      <c r="A12232" t="s">
        <v>399</v>
      </c>
      <c r="B12232" t="s">
        <v>77</v>
      </c>
      <c r="C12232" t="s">
        <v>14</v>
      </c>
      <c r="D12232">
        <v>18</v>
      </c>
      <c r="E12232" s="1">
        <v>40774.665277777778</v>
      </c>
      <c r="F12232">
        <v>9.9499999999999993</v>
      </c>
      <c r="G12232">
        <v>12348</v>
      </c>
      <c r="H12232" t="s">
        <v>10</v>
      </c>
      <c r="I12232" t="str">
        <f>IF(AND(LEFT(OnlineRetail[[#This Row],[InvoiceNo]],1)&lt;&gt;"C",OnlineRetail[[#This Row],[CustomerID]]&lt;&gt;""),"Yes","No")</f>
        <v>No</v>
      </c>
      <c r="J12232" s="4">
        <f>EOMONTH(OnlineRetail[[#This Row],[InvoiceDate]],-1)+1</f>
        <v>40756</v>
      </c>
      <c r="K12232" s="6">
        <f>OnlineRetail[[#This Row],[Quantity]]*OnlineRetail[[#This Row],[UnitPrice]]</f>
        <v>179.1</v>
      </c>
      <c r="L12232" t="str">
        <f t="shared" si="191"/>
        <v/>
      </c>
    </row>
    <row r="12233" spans="1:12">
      <c r="A12233">
        <v>548131</v>
      </c>
      <c r="B12233" t="s">
        <v>199</v>
      </c>
      <c r="C12233" t="s">
        <v>12</v>
      </c>
      <c r="D12233">
        <v>11</v>
      </c>
      <c r="E12233" s="1">
        <v>40774.665972222218</v>
      </c>
      <c r="F12233">
        <v>9.9499999999999993</v>
      </c>
      <c r="G12233">
        <v>13911</v>
      </c>
      <c r="H12233" t="s">
        <v>10</v>
      </c>
      <c r="I12233" t="str">
        <f>IF(AND(LEFT(OnlineRetail[[#This Row],[InvoiceNo]],1)&lt;&gt;"C",OnlineRetail[[#This Row],[CustomerID]]&lt;&gt;""),"Yes","No")</f>
        <v>Yes</v>
      </c>
      <c r="J12233" s="4">
        <f>EOMONTH(OnlineRetail[[#This Row],[InvoiceDate]],-1)+1</f>
        <v>40756</v>
      </c>
      <c r="K12233" s="6">
        <f>OnlineRetail[[#This Row],[Quantity]]*OnlineRetail[[#This Row],[UnitPrice]]</f>
        <v>109.44999999999999</v>
      </c>
      <c r="L12233" t="str">
        <f t="shared" si="191"/>
        <v>13911|Aug-2011</v>
      </c>
    </row>
    <row r="12234" spans="1:12">
      <c r="A12234">
        <v>554901</v>
      </c>
      <c r="B12234" t="s">
        <v>113</v>
      </c>
      <c r="C12234" t="s">
        <v>19</v>
      </c>
      <c r="D12234">
        <v>16</v>
      </c>
      <c r="E12234" s="1">
        <v>40774.667361111111</v>
      </c>
      <c r="F12234">
        <v>3.39</v>
      </c>
      <c r="G12234">
        <v>13847</v>
      </c>
      <c r="H12234" t="s">
        <v>10</v>
      </c>
      <c r="I12234" t="str">
        <f>IF(AND(LEFT(OnlineRetail[[#This Row],[InvoiceNo]],1)&lt;&gt;"C",OnlineRetail[[#This Row],[CustomerID]]&lt;&gt;""),"Yes","No")</f>
        <v>Yes</v>
      </c>
      <c r="J12234" s="4">
        <f>EOMONTH(OnlineRetail[[#This Row],[InvoiceDate]],-1)+1</f>
        <v>40756</v>
      </c>
      <c r="K12234" s="6">
        <f>OnlineRetail[[#This Row],[Quantity]]*OnlineRetail[[#This Row],[UnitPrice]]</f>
        <v>54.24</v>
      </c>
      <c r="L12234" t="str">
        <f t="shared" si="191"/>
        <v>13847|Aug-2011</v>
      </c>
    </row>
    <row r="12235" spans="1:12">
      <c r="A12235">
        <v>551184</v>
      </c>
      <c r="B12235" t="s">
        <v>190</v>
      </c>
      <c r="C12235" t="s">
        <v>29</v>
      </c>
      <c r="D12235">
        <v>2</v>
      </c>
      <c r="E12235" s="1">
        <v>40774.689583333333</v>
      </c>
      <c r="F12235">
        <v>4.25</v>
      </c>
      <c r="G12235">
        <v>12641</v>
      </c>
      <c r="H12235" t="s">
        <v>10</v>
      </c>
      <c r="I12235" t="str">
        <f>IF(AND(LEFT(OnlineRetail[[#This Row],[InvoiceNo]],1)&lt;&gt;"C",OnlineRetail[[#This Row],[CustomerID]]&lt;&gt;""),"Yes","No")</f>
        <v>Yes</v>
      </c>
      <c r="J12235" s="4">
        <f>EOMONTH(OnlineRetail[[#This Row],[InvoiceDate]],-1)+1</f>
        <v>40756</v>
      </c>
      <c r="K12235" s="6">
        <f>OnlineRetail[[#This Row],[Quantity]]*OnlineRetail[[#This Row],[UnitPrice]]</f>
        <v>8.5</v>
      </c>
      <c r="L12235" t="str">
        <f t="shared" si="191"/>
        <v>12641|Aug-2011</v>
      </c>
    </row>
    <row r="12236" spans="1:12">
      <c r="A12236">
        <v>545959</v>
      </c>
      <c r="B12236" t="s">
        <v>65</v>
      </c>
      <c r="C12236" t="s">
        <v>19</v>
      </c>
      <c r="D12236">
        <v>3</v>
      </c>
      <c r="E12236" s="1">
        <v>40774.699999999997</v>
      </c>
      <c r="F12236">
        <v>5.95</v>
      </c>
      <c r="G12236">
        <v>12422</v>
      </c>
      <c r="H12236" t="s">
        <v>10</v>
      </c>
      <c r="I12236" t="str">
        <f>IF(AND(LEFT(OnlineRetail[[#This Row],[InvoiceNo]],1)&lt;&gt;"C",OnlineRetail[[#This Row],[CustomerID]]&lt;&gt;""),"Yes","No")</f>
        <v>Yes</v>
      </c>
      <c r="J12236" s="4">
        <f>EOMONTH(OnlineRetail[[#This Row],[InvoiceDate]],-1)+1</f>
        <v>40756</v>
      </c>
      <c r="K12236" s="6">
        <f>OnlineRetail[[#This Row],[Quantity]]*OnlineRetail[[#This Row],[UnitPrice]]</f>
        <v>17.850000000000001</v>
      </c>
      <c r="L12236" t="str">
        <f t="shared" si="191"/>
        <v>12422|Aug-2011</v>
      </c>
    </row>
    <row r="12237" spans="1:12">
      <c r="A12237">
        <v>548808</v>
      </c>
      <c r="B12237" t="s">
        <v>61</v>
      </c>
      <c r="C12237" t="s">
        <v>33</v>
      </c>
      <c r="D12237">
        <v>1</v>
      </c>
      <c r="E12237" s="1">
        <v>40774.70208333333</v>
      </c>
      <c r="F12237">
        <v>4.25</v>
      </c>
      <c r="G12237">
        <v>13277</v>
      </c>
      <c r="H12237" t="s">
        <v>10</v>
      </c>
      <c r="I12237" t="str">
        <f>IF(AND(LEFT(OnlineRetail[[#This Row],[InvoiceNo]],1)&lt;&gt;"C",OnlineRetail[[#This Row],[CustomerID]]&lt;&gt;""),"Yes","No")</f>
        <v>Yes</v>
      </c>
      <c r="J12237" s="4">
        <f>EOMONTH(OnlineRetail[[#This Row],[InvoiceDate]],-1)+1</f>
        <v>40756</v>
      </c>
      <c r="K12237" s="6">
        <f>OnlineRetail[[#This Row],[Quantity]]*OnlineRetail[[#This Row],[UnitPrice]]</f>
        <v>4.25</v>
      </c>
      <c r="L12237" t="str">
        <f t="shared" si="191"/>
        <v>13277|Aug-2011</v>
      </c>
    </row>
    <row r="12238" spans="1:12">
      <c r="A12238">
        <v>548258</v>
      </c>
      <c r="B12238" t="s">
        <v>79</v>
      </c>
      <c r="C12238" t="s">
        <v>27</v>
      </c>
      <c r="D12238">
        <v>21</v>
      </c>
      <c r="E12238" s="1">
        <v>40774.702777777777</v>
      </c>
      <c r="F12238">
        <v>9.9499999999999993</v>
      </c>
      <c r="G12238">
        <v>14277</v>
      </c>
      <c r="H12238" t="s">
        <v>10</v>
      </c>
      <c r="I12238" t="str">
        <f>IF(AND(LEFT(OnlineRetail[[#This Row],[InvoiceNo]],1)&lt;&gt;"C",OnlineRetail[[#This Row],[CustomerID]]&lt;&gt;""),"Yes","No")</f>
        <v>Yes</v>
      </c>
      <c r="J12238" s="4">
        <f>EOMONTH(OnlineRetail[[#This Row],[InvoiceDate]],-1)+1</f>
        <v>40756</v>
      </c>
      <c r="K12238" s="6">
        <f>OnlineRetail[[#This Row],[Quantity]]*OnlineRetail[[#This Row],[UnitPrice]]</f>
        <v>208.95</v>
      </c>
      <c r="L12238" t="str">
        <f t="shared" si="191"/>
        <v>14277|Aug-2011</v>
      </c>
    </row>
    <row r="12239" spans="1:12">
      <c r="A12239">
        <v>538830</v>
      </c>
      <c r="B12239" t="s">
        <v>235</v>
      </c>
      <c r="C12239" t="s">
        <v>39</v>
      </c>
      <c r="D12239">
        <v>5</v>
      </c>
      <c r="E12239" s="1">
        <v>40774.706944444442</v>
      </c>
      <c r="F12239">
        <v>1.65</v>
      </c>
      <c r="G12239">
        <v>12477</v>
      </c>
      <c r="H12239" t="s">
        <v>31</v>
      </c>
      <c r="I12239" t="str">
        <f>IF(AND(LEFT(OnlineRetail[[#This Row],[InvoiceNo]],1)&lt;&gt;"C",OnlineRetail[[#This Row],[CustomerID]]&lt;&gt;""),"Yes","No")</f>
        <v>Yes</v>
      </c>
      <c r="J12239" s="4">
        <f>EOMONTH(OnlineRetail[[#This Row],[InvoiceDate]],-1)+1</f>
        <v>40756</v>
      </c>
      <c r="K12239" s="6">
        <f>OnlineRetail[[#This Row],[Quantity]]*OnlineRetail[[#This Row],[UnitPrice]]</f>
        <v>8.25</v>
      </c>
      <c r="L12239" t="str">
        <f t="shared" si="191"/>
        <v>12477|Aug-2011</v>
      </c>
    </row>
    <row r="12240" spans="1:12">
      <c r="A12240">
        <v>544655</v>
      </c>
      <c r="B12240" t="s">
        <v>38</v>
      </c>
      <c r="C12240" t="s">
        <v>14</v>
      </c>
      <c r="D12240">
        <v>22</v>
      </c>
      <c r="E12240" s="1">
        <v>40774.718055555553</v>
      </c>
      <c r="F12240">
        <v>0.85</v>
      </c>
      <c r="G12240">
        <v>13797</v>
      </c>
      <c r="H12240" t="s">
        <v>10</v>
      </c>
      <c r="I12240" t="str">
        <f>IF(AND(LEFT(OnlineRetail[[#This Row],[InvoiceNo]],1)&lt;&gt;"C",OnlineRetail[[#This Row],[CustomerID]]&lt;&gt;""),"Yes","No")</f>
        <v>Yes</v>
      </c>
      <c r="J12240" s="4">
        <f>EOMONTH(OnlineRetail[[#This Row],[InvoiceDate]],-1)+1</f>
        <v>40756</v>
      </c>
      <c r="K12240" s="6">
        <f>OnlineRetail[[#This Row],[Quantity]]*OnlineRetail[[#This Row],[UnitPrice]]</f>
        <v>18.7</v>
      </c>
      <c r="L12240" t="str">
        <f t="shared" si="191"/>
        <v>13797|Aug-2011</v>
      </c>
    </row>
    <row r="12241" spans="1:12">
      <c r="A12241">
        <v>555684</v>
      </c>
      <c r="B12241" t="s">
        <v>261</v>
      </c>
      <c r="C12241" t="s">
        <v>83</v>
      </c>
      <c r="D12241">
        <v>5</v>
      </c>
      <c r="E12241" s="1">
        <v>40774.728472222218</v>
      </c>
      <c r="F12241">
        <v>3.39</v>
      </c>
      <c r="G12241">
        <v>14216</v>
      </c>
      <c r="H12241" t="s">
        <v>10</v>
      </c>
      <c r="I12241" t="str">
        <f>IF(AND(LEFT(OnlineRetail[[#This Row],[InvoiceNo]],1)&lt;&gt;"C",OnlineRetail[[#This Row],[CustomerID]]&lt;&gt;""),"Yes","No")</f>
        <v>Yes</v>
      </c>
      <c r="J12241" s="4">
        <f>EOMONTH(OnlineRetail[[#This Row],[InvoiceDate]],-1)+1</f>
        <v>40756</v>
      </c>
      <c r="K12241" s="6">
        <f>OnlineRetail[[#This Row],[Quantity]]*OnlineRetail[[#This Row],[UnitPrice]]</f>
        <v>16.95</v>
      </c>
      <c r="L12241" t="str">
        <f t="shared" si="191"/>
        <v>14216|Aug-2011</v>
      </c>
    </row>
    <row r="12242" spans="1:12">
      <c r="A12242">
        <v>537147</v>
      </c>
      <c r="B12242" t="s">
        <v>100</v>
      </c>
      <c r="C12242" t="s">
        <v>29</v>
      </c>
      <c r="D12242">
        <v>22</v>
      </c>
      <c r="E12242" s="1">
        <v>40774.748611111107</v>
      </c>
      <c r="F12242">
        <v>7.95</v>
      </c>
      <c r="G12242">
        <v>12657</v>
      </c>
      <c r="H12242" t="s">
        <v>121</v>
      </c>
      <c r="I12242" t="str">
        <f>IF(AND(LEFT(OnlineRetail[[#This Row],[InvoiceNo]],1)&lt;&gt;"C",OnlineRetail[[#This Row],[CustomerID]]&lt;&gt;""),"Yes","No")</f>
        <v>Yes</v>
      </c>
      <c r="J12242" s="4">
        <f>EOMONTH(OnlineRetail[[#This Row],[InvoiceDate]],-1)+1</f>
        <v>40756</v>
      </c>
      <c r="K12242" s="6">
        <f>OnlineRetail[[#This Row],[Quantity]]*OnlineRetail[[#This Row],[UnitPrice]]</f>
        <v>174.9</v>
      </c>
      <c r="L12242" t="str">
        <f t="shared" si="191"/>
        <v>12657|Aug-2011</v>
      </c>
    </row>
    <row r="12243" spans="1:12">
      <c r="A12243">
        <v>540277</v>
      </c>
      <c r="B12243" t="s">
        <v>162</v>
      </c>
      <c r="C12243" t="s">
        <v>83</v>
      </c>
      <c r="D12243">
        <v>18</v>
      </c>
      <c r="E12243" s="1">
        <v>40774.754166666673</v>
      </c>
      <c r="F12243">
        <v>1.65</v>
      </c>
      <c r="G12243">
        <v>13819</v>
      </c>
      <c r="H12243" t="s">
        <v>10</v>
      </c>
      <c r="I12243" t="str">
        <f>IF(AND(LEFT(OnlineRetail[[#This Row],[InvoiceNo]],1)&lt;&gt;"C",OnlineRetail[[#This Row],[CustomerID]]&lt;&gt;""),"Yes","No")</f>
        <v>Yes</v>
      </c>
      <c r="J12243" s="4">
        <f>EOMONTH(OnlineRetail[[#This Row],[InvoiceDate]],-1)+1</f>
        <v>40756</v>
      </c>
      <c r="K12243" s="6">
        <f>OnlineRetail[[#This Row],[Quantity]]*OnlineRetail[[#This Row],[UnitPrice]]</f>
        <v>29.7</v>
      </c>
      <c r="L12243" t="str">
        <f t="shared" si="191"/>
        <v>13819|Aug-2011</v>
      </c>
    </row>
    <row r="12244" spans="1:12">
      <c r="A12244">
        <v>552324</v>
      </c>
      <c r="B12244" t="s">
        <v>170</v>
      </c>
      <c r="C12244" t="s">
        <v>39</v>
      </c>
      <c r="D12244">
        <v>6</v>
      </c>
      <c r="E12244" s="1">
        <v>40774.757638888892</v>
      </c>
      <c r="F12244">
        <v>9.9499999999999993</v>
      </c>
      <c r="G12244">
        <v>12798</v>
      </c>
      <c r="H12244" t="s">
        <v>10</v>
      </c>
      <c r="I12244" t="str">
        <f>IF(AND(LEFT(OnlineRetail[[#This Row],[InvoiceNo]],1)&lt;&gt;"C",OnlineRetail[[#This Row],[CustomerID]]&lt;&gt;""),"Yes","No")</f>
        <v>Yes</v>
      </c>
      <c r="J12244" s="4">
        <f>EOMONTH(OnlineRetail[[#This Row],[InvoiceDate]],-1)+1</f>
        <v>40756</v>
      </c>
      <c r="K12244" s="6">
        <f>OnlineRetail[[#This Row],[Quantity]]*OnlineRetail[[#This Row],[UnitPrice]]</f>
        <v>59.699999999999996</v>
      </c>
      <c r="L12244" t="str">
        <f t="shared" si="191"/>
        <v>12798|Aug-2011</v>
      </c>
    </row>
    <row r="12245" spans="1:12">
      <c r="A12245">
        <v>546471</v>
      </c>
      <c r="B12245" t="s">
        <v>89</v>
      </c>
      <c r="C12245" t="s">
        <v>27</v>
      </c>
      <c r="D12245">
        <v>10</v>
      </c>
      <c r="E12245" s="1">
        <v>40774.759722222218</v>
      </c>
      <c r="F12245">
        <v>7.95</v>
      </c>
      <c r="G12245">
        <v>13858</v>
      </c>
      <c r="H12245" t="s">
        <v>70</v>
      </c>
      <c r="I12245" t="str">
        <f>IF(AND(LEFT(OnlineRetail[[#This Row],[InvoiceNo]],1)&lt;&gt;"C",OnlineRetail[[#This Row],[CustomerID]]&lt;&gt;""),"Yes","No")</f>
        <v>Yes</v>
      </c>
      <c r="J12245" s="4">
        <f>EOMONTH(OnlineRetail[[#This Row],[InvoiceDate]],-1)+1</f>
        <v>40756</v>
      </c>
      <c r="K12245" s="6">
        <f>OnlineRetail[[#This Row],[Quantity]]*OnlineRetail[[#This Row],[UnitPrice]]</f>
        <v>79.5</v>
      </c>
      <c r="L12245" t="str">
        <f t="shared" si="191"/>
        <v>13858|Aug-2011</v>
      </c>
    </row>
    <row r="12246" spans="1:12">
      <c r="A12246">
        <v>541724</v>
      </c>
      <c r="B12246" t="s">
        <v>112</v>
      </c>
      <c r="C12246" t="s">
        <v>48</v>
      </c>
      <c r="D12246">
        <v>15</v>
      </c>
      <c r="E12246" s="1">
        <v>40774.763194444437</v>
      </c>
      <c r="F12246">
        <v>7.95</v>
      </c>
      <c r="G12246">
        <v>12559</v>
      </c>
      <c r="H12246" t="s">
        <v>10</v>
      </c>
      <c r="I12246" t="str">
        <f>IF(AND(LEFT(OnlineRetail[[#This Row],[InvoiceNo]],1)&lt;&gt;"C",OnlineRetail[[#This Row],[CustomerID]]&lt;&gt;""),"Yes","No")</f>
        <v>Yes</v>
      </c>
      <c r="J12246" s="4">
        <f>EOMONTH(OnlineRetail[[#This Row],[InvoiceDate]],-1)+1</f>
        <v>40756</v>
      </c>
      <c r="K12246" s="6">
        <f>OnlineRetail[[#This Row],[Quantity]]*OnlineRetail[[#This Row],[UnitPrice]]</f>
        <v>119.25</v>
      </c>
      <c r="L12246" t="str">
        <f t="shared" si="191"/>
        <v>12559|Aug-2011</v>
      </c>
    </row>
    <row r="12247" spans="1:12">
      <c r="A12247">
        <v>552133</v>
      </c>
      <c r="B12247" t="s">
        <v>286</v>
      </c>
      <c r="C12247" t="s">
        <v>83</v>
      </c>
      <c r="D12247">
        <v>1</v>
      </c>
      <c r="E12247" s="1">
        <v>40774.765277777777</v>
      </c>
      <c r="F12247">
        <v>0.85</v>
      </c>
      <c r="G12247">
        <v>13685</v>
      </c>
      <c r="H12247" t="s">
        <v>10</v>
      </c>
      <c r="I12247" t="str">
        <f>IF(AND(LEFT(OnlineRetail[[#This Row],[InvoiceNo]],1)&lt;&gt;"C",OnlineRetail[[#This Row],[CustomerID]]&lt;&gt;""),"Yes","No")</f>
        <v>Yes</v>
      </c>
      <c r="J12247" s="4">
        <f>EOMONTH(OnlineRetail[[#This Row],[InvoiceDate]],-1)+1</f>
        <v>40756</v>
      </c>
      <c r="K12247" s="6">
        <f>OnlineRetail[[#This Row],[Quantity]]*OnlineRetail[[#This Row],[UnitPrice]]</f>
        <v>0.85</v>
      </c>
      <c r="L12247" t="str">
        <f t="shared" si="191"/>
        <v>13685|Aug-2011</v>
      </c>
    </row>
    <row r="12248" spans="1:12">
      <c r="A12248">
        <v>540426</v>
      </c>
      <c r="B12248" t="s">
        <v>185</v>
      </c>
      <c r="C12248" t="s">
        <v>16</v>
      </c>
      <c r="D12248">
        <v>12</v>
      </c>
      <c r="E12248" s="1">
        <v>40774.765972222223</v>
      </c>
      <c r="F12248">
        <v>1.25</v>
      </c>
      <c r="G12248">
        <v>13277</v>
      </c>
      <c r="H12248" t="s">
        <v>10</v>
      </c>
      <c r="I12248" t="str">
        <f>IF(AND(LEFT(OnlineRetail[[#This Row],[InvoiceNo]],1)&lt;&gt;"C",OnlineRetail[[#This Row],[CustomerID]]&lt;&gt;""),"Yes","No")</f>
        <v>Yes</v>
      </c>
      <c r="J12248" s="4">
        <f>EOMONTH(OnlineRetail[[#This Row],[InvoiceDate]],-1)+1</f>
        <v>40756</v>
      </c>
      <c r="K12248" s="6">
        <f>OnlineRetail[[#This Row],[Quantity]]*OnlineRetail[[#This Row],[UnitPrice]]</f>
        <v>15</v>
      </c>
      <c r="L12248" t="str">
        <f t="shared" si="191"/>
        <v>13277|Aug-2011</v>
      </c>
    </row>
    <row r="12249" spans="1:12">
      <c r="A12249">
        <v>550220</v>
      </c>
      <c r="B12249" t="s">
        <v>130</v>
      </c>
      <c r="C12249" t="s">
        <v>42</v>
      </c>
      <c r="D12249">
        <v>19</v>
      </c>
      <c r="E12249" s="1">
        <v>40774.76666666667</v>
      </c>
      <c r="F12249">
        <v>4.25</v>
      </c>
      <c r="G12249">
        <v>12630</v>
      </c>
      <c r="H12249" t="s">
        <v>31</v>
      </c>
      <c r="I12249" t="str">
        <f>IF(AND(LEFT(OnlineRetail[[#This Row],[InvoiceNo]],1)&lt;&gt;"C",OnlineRetail[[#This Row],[CustomerID]]&lt;&gt;""),"Yes","No")</f>
        <v>Yes</v>
      </c>
      <c r="J12249" s="4">
        <f>EOMONTH(OnlineRetail[[#This Row],[InvoiceDate]],-1)+1</f>
        <v>40756</v>
      </c>
      <c r="K12249" s="6">
        <f>OnlineRetail[[#This Row],[Quantity]]*OnlineRetail[[#This Row],[UnitPrice]]</f>
        <v>80.75</v>
      </c>
      <c r="L12249" t="str">
        <f t="shared" si="191"/>
        <v>12630|Aug-2011</v>
      </c>
    </row>
    <row r="12250" spans="1:12">
      <c r="A12250">
        <v>550735</v>
      </c>
      <c r="B12250" t="s">
        <v>208</v>
      </c>
      <c r="C12250" t="s">
        <v>53</v>
      </c>
      <c r="D12250">
        <v>19</v>
      </c>
      <c r="E12250" s="1">
        <v>40774.772222222222</v>
      </c>
      <c r="F12250">
        <v>2.1</v>
      </c>
      <c r="G12250">
        <v>13220</v>
      </c>
      <c r="H12250" t="s">
        <v>10</v>
      </c>
      <c r="I12250" t="str">
        <f>IF(AND(LEFT(OnlineRetail[[#This Row],[InvoiceNo]],1)&lt;&gt;"C",OnlineRetail[[#This Row],[CustomerID]]&lt;&gt;""),"Yes","No")</f>
        <v>Yes</v>
      </c>
      <c r="J12250" s="4">
        <f>EOMONTH(OnlineRetail[[#This Row],[InvoiceDate]],-1)+1</f>
        <v>40756</v>
      </c>
      <c r="K12250" s="6">
        <f>OnlineRetail[[#This Row],[Quantity]]*OnlineRetail[[#This Row],[UnitPrice]]</f>
        <v>39.9</v>
      </c>
      <c r="L12250" t="str">
        <f t="shared" si="191"/>
        <v>13220|Aug-2011</v>
      </c>
    </row>
    <row r="12251" spans="1:12">
      <c r="A12251">
        <v>547261</v>
      </c>
      <c r="B12251" t="s">
        <v>123</v>
      </c>
      <c r="C12251" t="s">
        <v>53</v>
      </c>
      <c r="D12251">
        <v>15</v>
      </c>
      <c r="E12251" s="1">
        <v>40774.776388888888</v>
      </c>
      <c r="F12251">
        <v>3.39</v>
      </c>
      <c r="G12251">
        <v>12831</v>
      </c>
      <c r="H12251" t="s">
        <v>25</v>
      </c>
      <c r="I12251" t="str">
        <f>IF(AND(LEFT(OnlineRetail[[#This Row],[InvoiceNo]],1)&lt;&gt;"C",OnlineRetail[[#This Row],[CustomerID]]&lt;&gt;""),"Yes","No")</f>
        <v>Yes</v>
      </c>
      <c r="J12251" s="4">
        <f>EOMONTH(OnlineRetail[[#This Row],[InvoiceDate]],-1)+1</f>
        <v>40756</v>
      </c>
      <c r="K12251" s="6">
        <f>OnlineRetail[[#This Row],[Quantity]]*OnlineRetail[[#This Row],[UnitPrice]]</f>
        <v>50.85</v>
      </c>
      <c r="L12251" t="str">
        <f t="shared" si="191"/>
        <v>12831|Aug-2011</v>
      </c>
    </row>
    <row r="12252" spans="1:12">
      <c r="A12252">
        <v>538699</v>
      </c>
      <c r="B12252" t="s">
        <v>134</v>
      </c>
      <c r="C12252" t="s">
        <v>46</v>
      </c>
      <c r="D12252">
        <v>22</v>
      </c>
      <c r="E12252" s="1">
        <v>40774.786111111112</v>
      </c>
      <c r="F12252">
        <v>7.95</v>
      </c>
      <c r="G12252">
        <v>12887</v>
      </c>
      <c r="H12252" t="s">
        <v>10</v>
      </c>
      <c r="I12252" t="str">
        <f>IF(AND(LEFT(OnlineRetail[[#This Row],[InvoiceNo]],1)&lt;&gt;"C",OnlineRetail[[#This Row],[CustomerID]]&lt;&gt;""),"Yes","No")</f>
        <v>Yes</v>
      </c>
      <c r="J12252" s="4">
        <f>EOMONTH(OnlineRetail[[#This Row],[InvoiceDate]],-1)+1</f>
        <v>40756</v>
      </c>
      <c r="K12252" s="6">
        <f>OnlineRetail[[#This Row],[Quantity]]*OnlineRetail[[#This Row],[UnitPrice]]</f>
        <v>174.9</v>
      </c>
      <c r="L12252" t="str">
        <f t="shared" si="191"/>
        <v>12887|Aug-2011</v>
      </c>
    </row>
    <row r="12253" spans="1:12">
      <c r="A12253">
        <v>539918</v>
      </c>
      <c r="B12253" t="s">
        <v>250</v>
      </c>
      <c r="C12253" t="s">
        <v>46</v>
      </c>
      <c r="D12253">
        <v>1</v>
      </c>
      <c r="E12253" s="1">
        <v>40774.796527777777</v>
      </c>
      <c r="F12253">
        <v>5.95</v>
      </c>
      <c r="G12253">
        <v>12454</v>
      </c>
      <c r="H12253" t="s">
        <v>10</v>
      </c>
      <c r="I12253" t="str">
        <f>IF(AND(LEFT(OnlineRetail[[#This Row],[InvoiceNo]],1)&lt;&gt;"C",OnlineRetail[[#This Row],[CustomerID]]&lt;&gt;""),"Yes","No")</f>
        <v>Yes</v>
      </c>
      <c r="J12253" s="4">
        <f>EOMONTH(OnlineRetail[[#This Row],[InvoiceDate]],-1)+1</f>
        <v>40756</v>
      </c>
      <c r="K12253" s="6">
        <f>OnlineRetail[[#This Row],[Quantity]]*OnlineRetail[[#This Row],[UnitPrice]]</f>
        <v>5.95</v>
      </c>
      <c r="L12253" t="str">
        <f t="shared" si="191"/>
        <v>12454|Aug-2011</v>
      </c>
    </row>
    <row r="12254" spans="1:12">
      <c r="A12254">
        <v>540728</v>
      </c>
      <c r="B12254" t="s">
        <v>185</v>
      </c>
      <c r="C12254" t="s">
        <v>72</v>
      </c>
      <c r="D12254">
        <v>2</v>
      </c>
      <c r="E12254" s="1">
        <v>40774.799305555563</v>
      </c>
      <c r="F12254">
        <v>0.85</v>
      </c>
      <c r="G12254">
        <v>13477</v>
      </c>
      <c r="H12254" t="s">
        <v>10</v>
      </c>
      <c r="I12254" t="str">
        <f>IF(AND(LEFT(OnlineRetail[[#This Row],[InvoiceNo]],1)&lt;&gt;"C",OnlineRetail[[#This Row],[CustomerID]]&lt;&gt;""),"Yes","No")</f>
        <v>Yes</v>
      </c>
      <c r="J12254" s="4">
        <f>EOMONTH(OnlineRetail[[#This Row],[InvoiceDate]],-1)+1</f>
        <v>40756</v>
      </c>
      <c r="K12254" s="6">
        <f>OnlineRetail[[#This Row],[Quantity]]*OnlineRetail[[#This Row],[UnitPrice]]</f>
        <v>1.7</v>
      </c>
      <c r="L12254" t="str">
        <f t="shared" si="191"/>
        <v>13477|Aug-2011</v>
      </c>
    </row>
    <row r="12255" spans="1:12">
      <c r="A12255">
        <v>553522</v>
      </c>
      <c r="B12255" t="s">
        <v>157</v>
      </c>
      <c r="C12255" t="s">
        <v>12</v>
      </c>
      <c r="D12255">
        <v>8</v>
      </c>
      <c r="E12255" s="1">
        <v>40774.801388888889</v>
      </c>
      <c r="F12255">
        <v>4.25</v>
      </c>
      <c r="G12255">
        <v>13617</v>
      </c>
      <c r="H12255" t="s">
        <v>126</v>
      </c>
      <c r="I12255" t="str">
        <f>IF(AND(LEFT(OnlineRetail[[#This Row],[InvoiceNo]],1)&lt;&gt;"C",OnlineRetail[[#This Row],[CustomerID]]&lt;&gt;""),"Yes","No")</f>
        <v>Yes</v>
      </c>
      <c r="J12255" s="4">
        <f>EOMONTH(OnlineRetail[[#This Row],[InvoiceDate]],-1)+1</f>
        <v>40756</v>
      </c>
      <c r="K12255" s="6">
        <f>OnlineRetail[[#This Row],[Quantity]]*OnlineRetail[[#This Row],[UnitPrice]]</f>
        <v>34</v>
      </c>
      <c r="L12255" t="str">
        <f t="shared" si="191"/>
        <v>13617|Aug-2011</v>
      </c>
    </row>
    <row r="12256" spans="1:12">
      <c r="A12256">
        <v>552359</v>
      </c>
      <c r="B12256" t="s">
        <v>125</v>
      </c>
      <c r="C12256" t="s">
        <v>40</v>
      </c>
      <c r="D12256">
        <v>6</v>
      </c>
      <c r="E12256" s="1">
        <v>40774.802083333343</v>
      </c>
      <c r="F12256">
        <v>2.1</v>
      </c>
      <c r="G12256">
        <v>12986</v>
      </c>
      <c r="H12256" t="s">
        <v>10</v>
      </c>
      <c r="I12256" t="str">
        <f>IF(AND(LEFT(OnlineRetail[[#This Row],[InvoiceNo]],1)&lt;&gt;"C",OnlineRetail[[#This Row],[CustomerID]]&lt;&gt;""),"Yes","No")</f>
        <v>Yes</v>
      </c>
      <c r="J12256" s="4">
        <f>EOMONTH(OnlineRetail[[#This Row],[InvoiceDate]],-1)+1</f>
        <v>40756</v>
      </c>
      <c r="K12256" s="6">
        <f>OnlineRetail[[#This Row],[Quantity]]*OnlineRetail[[#This Row],[UnitPrice]]</f>
        <v>12.600000000000001</v>
      </c>
      <c r="L12256" t="str">
        <f t="shared" si="191"/>
        <v>12986|Aug-2011</v>
      </c>
    </row>
    <row r="12257" spans="1:12">
      <c r="A12257">
        <v>541521</v>
      </c>
      <c r="B12257" t="s">
        <v>143</v>
      </c>
      <c r="C12257" t="s">
        <v>27</v>
      </c>
      <c r="D12257">
        <v>7</v>
      </c>
      <c r="E12257" s="1">
        <v>40774.818055555559</v>
      </c>
      <c r="F12257">
        <v>1.25</v>
      </c>
      <c r="G12257">
        <v>13116</v>
      </c>
      <c r="H12257" t="s">
        <v>10</v>
      </c>
      <c r="I12257" t="str">
        <f>IF(AND(LEFT(OnlineRetail[[#This Row],[InvoiceNo]],1)&lt;&gt;"C",OnlineRetail[[#This Row],[CustomerID]]&lt;&gt;""),"Yes","No")</f>
        <v>Yes</v>
      </c>
      <c r="J12257" s="4">
        <f>EOMONTH(OnlineRetail[[#This Row],[InvoiceDate]],-1)+1</f>
        <v>40756</v>
      </c>
      <c r="K12257" s="6">
        <f>OnlineRetail[[#This Row],[Quantity]]*OnlineRetail[[#This Row],[UnitPrice]]</f>
        <v>8.75</v>
      </c>
      <c r="L12257" t="str">
        <f t="shared" si="191"/>
        <v>13116|Aug-2011</v>
      </c>
    </row>
    <row r="12258" spans="1:12">
      <c r="A12258">
        <v>552608</v>
      </c>
      <c r="B12258" t="s">
        <v>106</v>
      </c>
      <c r="C12258" t="s">
        <v>39</v>
      </c>
      <c r="D12258">
        <v>6</v>
      </c>
      <c r="E12258" s="1">
        <v>40774.820833333331</v>
      </c>
      <c r="F12258">
        <v>2.1</v>
      </c>
      <c r="G12258">
        <v>12425</v>
      </c>
      <c r="H12258" t="s">
        <v>25</v>
      </c>
      <c r="I12258" t="str">
        <f>IF(AND(LEFT(OnlineRetail[[#This Row],[InvoiceNo]],1)&lt;&gt;"C",OnlineRetail[[#This Row],[CustomerID]]&lt;&gt;""),"Yes","No")</f>
        <v>Yes</v>
      </c>
      <c r="J12258" s="4">
        <f>EOMONTH(OnlineRetail[[#This Row],[InvoiceDate]],-1)+1</f>
        <v>40756</v>
      </c>
      <c r="K12258" s="6">
        <f>OnlineRetail[[#This Row],[Quantity]]*OnlineRetail[[#This Row],[UnitPrice]]</f>
        <v>12.600000000000001</v>
      </c>
      <c r="L12258" t="str">
        <f t="shared" si="191"/>
        <v>12425|Aug-2011</v>
      </c>
    </row>
    <row r="12259" spans="1:12">
      <c r="A12259">
        <v>538020</v>
      </c>
      <c r="B12259" t="s">
        <v>79</v>
      </c>
      <c r="C12259" t="s">
        <v>72</v>
      </c>
      <c r="D12259">
        <v>17</v>
      </c>
      <c r="E12259" s="1">
        <v>40774.823611111111</v>
      </c>
      <c r="F12259">
        <v>2.1</v>
      </c>
      <c r="G12259">
        <v>14020</v>
      </c>
      <c r="H12259" t="s">
        <v>10</v>
      </c>
      <c r="I12259" t="str">
        <f>IF(AND(LEFT(OnlineRetail[[#This Row],[InvoiceNo]],1)&lt;&gt;"C",OnlineRetail[[#This Row],[CustomerID]]&lt;&gt;""),"Yes","No")</f>
        <v>Yes</v>
      </c>
      <c r="J12259" s="4">
        <f>EOMONTH(OnlineRetail[[#This Row],[InvoiceDate]],-1)+1</f>
        <v>40756</v>
      </c>
      <c r="K12259" s="6">
        <f>OnlineRetail[[#This Row],[Quantity]]*OnlineRetail[[#This Row],[UnitPrice]]</f>
        <v>35.700000000000003</v>
      </c>
      <c r="L12259" t="str">
        <f t="shared" si="191"/>
        <v>14020|Aug-2011</v>
      </c>
    </row>
    <row r="12260" spans="1:12">
      <c r="A12260">
        <v>541901</v>
      </c>
      <c r="B12260" t="s">
        <v>157</v>
      </c>
      <c r="C12260" t="s">
        <v>50</v>
      </c>
      <c r="D12260">
        <v>3</v>
      </c>
      <c r="E12260" s="1">
        <v>40775.334027777782</v>
      </c>
      <c r="F12260">
        <v>4.95</v>
      </c>
      <c r="G12260">
        <v>13167</v>
      </c>
      <c r="H12260" t="s">
        <v>10</v>
      </c>
      <c r="I12260" t="str">
        <f>IF(AND(LEFT(OnlineRetail[[#This Row],[InvoiceNo]],1)&lt;&gt;"C",OnlineRetail[[#This Row],[CustomerID]]&lt;&gt;""),"Yes","No")</f>
        <v>Yes</v>
      </c>
      <c r="J12260" s="4">
        <f>EOMONTH(OnlineRetail[[#This Row],[InvoiceDate]],-1)+1</f>
        <v>40756</v>
      </c>
      <c r="K12260" s="6">
        <f>OnlineRetail[[#This Row],[Quantity]]*OnlineRetail[[#This Row],[UnitPrice]]</f>
        <v>14.850000000000001</v>
      </c>
      <c r="L12260" t="str">
        <f t="shared" si="191"/>
        <v>13167|Aug-2011</v>
      </c>
    </row>
    <row r="12261" spans="1:12">
      <c r="A12261">
        <v>549060</v>
      </c>
      <c r="B12261" t="s">
        <v>164</v>
      </c>
      <c r="C12261" t="s">
        <v>42</v>
      </c>
      <c r="D12261">
        <v>1</v>
      </c>
      <c r="E12261" s="1">
        <v>40775.338194444441</v>
      </c>
      <c r="F12261">
        <v>0.85</v>
      </c>
      <c r="G12261">
        <v>13763</v>
      </c>
      <c r="H12261" t="s">
        <v>10</v>
      </c>
      <c r="I12261" t="str">
        <f>IF(AND(LEFT(OnlineRetail[[#This Row],[InvoiceNo]],1)&lt;&gt;"C",OnlineRetail[[#This Row],[CustomerID]]&lt;&gt;""),"Yes","No")</f>
        <v>Yes</v>
      </c>
      <c r="J12261" s="4">
        <f>EOMONTH(OnlineRetail[[#This Row],[InvoiceDate]],-1)+1</f>
        <v>40756</v>
      </c>
      <c r="K12261" s="6">
        <f>OnlineRetail[[#This Row],[Quantity]]*OnlineRetail[[#This Row],[UnitPrice]]</f>
        <v>0.85</v>
      </c>
      <c r="L12261" t="str">
        <f t="shared" si="191"/>
        <v>13763|Aug-2011</v>
      </c>
    </row>
    <row r="12262" spans="1:12">
      <c r="A12262">
        <v>538380</v>
      </c>
      <c r="B12262" t="s">
        <v>110</v>
      </c>
      <c r="C12262" t="s">
        <v>42</v>
      </c>
      <c r="D12262">
        <v>7</v>
      </c>
      <c r="E12262" s="1">
        <v>40775.338194444441</v>
      </c>
      <c r="F12262">
        <v>4.95</v>
      </c>
      <c r="G12262">
        <v>13043</v>
      </c>
      <c r="H12262" t="s">
        <v>10</v>
      </c>
      <c r="I12262" t="str">
        <f>IF(AND(LEFT(OnlineRetail[[#This Row],[InvoiceNo]],1)&lt;&gt;"C",OnlineRetail[[#This Row],[CustomerID]]&lt;&gt;""),"Yes","No")</f>
        <v>Yes</v>
      </c>
      <c r="J12262" s="4">
        <f>EOMONTH(OnlineRetail[[#This Row],[InvoiceDate]],-1)+1</f>
        <v>40756</v>
      </c>
      <c r="K12262" s="6">
        <f>OnlineRetail[[#This Row],[Quantity]]*OnlineRetail[[#This Row],[UnitPrice]]</f>
        <v>34.65</v>
      </c>
      <c r="L12262" t="str">
        <f t="shared" si="191"/>
        <v>13043|Aug-2011</v>
      </c>
    </row>
    <row r="12263" spans="1:12">
      <c r="A12263">
        <v>537312</v>
      </c>
      <c r="B12263" t="s">
        <v>123</v>
      </c>
      <c r="C12263" t="s">
        <v>24</v>
      </c>
      <c r="D12263">
        <v>9</v>
      </c>
      <c r="E12263" s="1">
        <v>40775.351388888892</v>
      </c>
      <c r="F12263">
        <v>1.65</v>
      </c>
      <c r="G12263">
        <v>14018</v>
      </c>
      <c r="H12263" t="s">
        <v>10</v>
      </c>
      <c r="I12263" t="str">
        <f>IF(AND(LEFT(OnlineRetail[[#This Row],[InvoiceNo]],1)&lt;&gt;"C",OnlineRetail[[#This Row],[CustomerID]]&lt;&gt;""),"Yes","No")</f>
        <v>Yes</v>
      </c>
      <c r="J12263" s="4">
        <f>EOMONTH(OnlineRetail[[#This Row],[InvoiceDate]],-1)+1</f>
        <v>40756</v>
      </c>
      <c r="K12263" s="6">
        <f>OnlineRetail[[#This Row],[Quantity]]*OnlineRetail[[#This Row],[UnitPrice]]</f>
        <v>14.85</v>
      </c>
      <c r="L12263" t="str">
        <f t="shared" si="191"/>
        <v>14018|Aug-2011</v>
      </c>
    </row>
    <row r="12264" spans="1:12">
      <c r="A12264">
        <v>556161</v>
      </c>
      <c r="B12264" t="s">
        <v>65</v>
      </c>
      <c r="C12264" t="s">
        <v>33</v>
      </c>
      <c r="D12264">
        <v>23</v>
      </c>
      <c r="E12264" s="1">
        <v>40775.36041666667</v>
      </c>
      <c r="F12264">
        <v>5.95</v>
      </c>
      <c r="G12264">
        <v>13783</v>
      </c>
      <c r="H12264" t="s">
        <v>10</v>
      </c>
      <c r="I12264" t="str">
        <f>IF(AND(LEFT(OnlineRetail[[#This Row],[InvoiceNo]],1)&lt;&gt;"C",OnlineRetail[[#This Row],[CustomerID]]&lt;&gt;""),"Yes","No")</f>
        <v>Yes</v>
      </c>
      <c r="J12264" s="4">
        <f>EOMONTH(OnlineRetail[[#This Row],[InvoiceDate]],-1)+1</f>
        <v>40756</v>
      </c>
      <c r="K12264" s="6">
        <f>OnlineRetail[[#This Row],[Quantity]]*OnlineRetail[[#This Row],[UnitPrice]]</f>
        <v>136.85</v>
      </c>
      <c r="L12264" t="str">
        <f t="shared" si="191"/>
        <v>13783|Aug-2011</v>
      </c>
    </row>
    <row r="12265" spans="1:12">
      <c r="A12265">
        <v>541151</v>
      </c>
      <c r="B12265" t="s">
        <v>67</v>
      </c>
      <c r="C12265" t="s">
        <v>39</v>
      </c>
      <c r="D12265">
        <v>15</v>
      </c>
      <c r="E12265" s="1">
        <v>40775.372916666667</v>
      </c>
      <c r="F12265">
        <v>1.65</v>
      </c>
      <c r="G12265">
        <v>12712</v>
      </c>
      <c r="H12265" t="s">
        <v>10</v>
      </c>
      <c r="I12265" t="str">
        <f>IF(AND(LEFT(OnlineRetail[[#This Row],[InvoiceNo]],1)&lt;&gt;"C",OnlineRetail[[#This Row],[CustomerID]]&lt;&gt;""),"Yes","No")</f>
        <v>Yes</v>
      </c>
      <c r="J12265" s="4">
        <f>EOMONTH(OnlineRetail[[#This Row],[InvoiceDate]],-1)+1</f>
        <v>40756</v>
      </c>
      <c r="K12265" s="6">
        <f>OnlineRetail[[#This Row],[Quantity]]*OnlineRetail[[#This Row],[UnitPrice]]</f>
        <v>24.75</v>
      </c>
      <c r="L12265" t="str">
        <f t="shared" si="191"/>
        <v>12712|Aug-2011</v>
      </c>
    </row>
    <row r="12266" spans="1:12">
      <c r="A12266">
        <v>555109</v>
      </c>
      <c r="B12266" t="s">
        <v>143</v>
      </c>
      <c r="C12266" t="s">
        <v>53</v>
      </c>
      <c r="D12266">
        <v>23</v>
      </c>
      <c r="E12266" s="1">
        <v>40775.373611111107</v>
      </c>
      <c r="F12266">
        <v>9.9499999999999993</v>
      </c>
      <c r="G12266">
        <v>14327</v>
      </c>
      <c r="H12266" t="s">
        <v>10</v>
      </c>
      <c r="I12266" t="str">
        <f>IF(AND(LEFT(OnlineRetail[[#This Row],[InvoiceNo]],1)&lt;&gt;"C",OnlineRetail[[#This Row],[CustomerID]]&lt;&gt;""),"Yes","No")</f>
        <v>Yes</v>
      </c>
      <c r="J12266" s="4">
        <f>EOMONTH(OnlineRetail[[#This Row],[InvoiceDate]],-1)+1</f>
        <v>40756</v>
      </c>
      <c r="K12266" s="6">
        <f>OnlineRetail[[#This Row],[Quantity]]*OnlineRetail[[#This Row],[UnitPrice]]</f>
        <v>228.85</v>
      </c>
      <c r="L12266" t="str">
        <f t="shared" si="191"/>
        <v>14327|Aug-2011</v>
      </c>
    </row>
    <row r="12267" spans="1:12">
      <c r="A12267">
        <v>539545</v>
      </c>
      <c r="B12267" t="s">
        <v>125</v>
      </c>
      <c r="C12267" t="s">
        <v>46</v>
      </c>
      <c r="D12267">
        <v>13</v>
      </c>
      <c r="E12267" s="1">
        <v>40775.382638888892</v>
      </c>
      <c r="F12267">
        <v>3.39</v>
      </c>
      <c r="G12267">
        <v>13057</v>
      </c>
      <c r="H12267" t="s">
        <v>31</v>
      </c>
      <c r="I12267" t="str">
        <f>IF(AND(LEFT(OnlineRetail[[#This Row],[InvoiceNo]],1)&lt;&gt;"C",OnlineRetail[[#This Row],[CustomerID]]&lt;&gt;""),"Yes","No")</f>
        <v>Yes</v>
      </c>
      <c r="J12267" s="4">
        <f>EOMONTH(OnlineRetail[[#This Row],[InvoiceDate]],-1)+1</f>
        <v>40756</v>
      </c>
      <c r="K12267" s="6">
        <f>OnlineRetail[[#This Row],[Quantity]]*OnlineRetail[[#This Row],[UnitPrice]]</f>
        <v>44.07</v>
      </c>
      <c r="L12267" t="str">
        <f t="shared" si="191"/>
        <v>13057|Aug-2011</v>
      </c>
    </row>
    <row r="12268" spans="1:12">
      <c r="A12268">
        <v>540411</v>
      </c>
      <c r="B12268" t="s">
        <v>77</v>
      </c>
      <c r="C12268" t="s">
        <v>9</v>
      </c>
      <c r="D12268">
        <v>9</v>
      </c>
      <c r="E12268" s="1">
        <v>40775.395138888889</v>
      </c>
      <c r="F12268">
        <v>3.39</v>
      </c>
      <c r="G12268">
        <v>14313</v>
      </c>
      <c r="H12268" t="s">
        <v>10</v>
      </c>
      <c r="I12268" t="str">
        <f>IF(AND(LEFT(OnlineRetail[[#This Row],[InvoiceNo]],1)&lt;&gt;"C",OnlineRetail[[#This Row],[CustomerID]]&lt;&gt;""),"Yes","No")</f>
        <v>Yes</v>
      </c>
      <c r="J12268" s="4">
        <f>EOMONTH(OnlineRetail[[#This Row],[InvoiceDate]],-1)+1</f>
        <v>40756</v>
      </c>
      <c r="K12268" s="6">
        <f>OnlineRetail[[#This Row],[Quantity]]*OnlineRetail[[#This Row],[UnitPrice]]</f>
        <v>30.51</v>
      </c>
      <c r="L12268" t="str">
        <f t="shared" si="191"/>
        <v>14313|Aug-2011</v>
      </c>
    </row>
    <row r="12269" spans="1:12">
      <c r="A12269">
        <v>540459</v>
      </c>
      <c r="B12269" t="s">
        <v>100</v>
      </c>
      <c r="C12269" t="s">
        <v>33</v>
      </c>
      <c r="D12269">
        <v>16</v>
      </c>
      <c r="E12269" s="1">
        <v>40775.400694444441</v>
      </c>
      <c r="F12269">
        <v>4.25</v>
      </c>
      <c r="G12269">
        <v>13584</v>
      </c>
      <c r="H12269" t="s">
        <v>70</v>
      </c>
      <c r="I12269" t="str">
        <f>IF(AND(LEFT(OnlineRetail[[#This Row],[InvoiceNo]],1)&lt;&gt;"C",OnlineRetail[[#This Row],[CustomerID]]&lt;&gt;""),"Yes","No")</f>
        <v>Yes</v>
      </c>
      <c r="J12269" s="4">
        <f>EOMONTH(OnlineRetail[[#This Row],[InvoiceDate]],-1)+1</f>
        <v>40756</v>
      </c>
      <c r="K12269" s="6">
        <f>OnlineRetail[[#This Row],[Quantity]]*OnlineRetail[[#This Row],[UnitPrice]]</f>
        <v>68</v>
      </c>
      <c r="L12269" t="str">
        <f t="shared" si="191"/>
        <v>13584|Aug-2011</v>
      </c>
    </row>
    <row r="12270" spans="1:12">
      <c r="A12270">
        <v>554124</v>
      </c>
      <c r="B12270" t="s">
        <v>230</v>
      </c>
      <c r="C12270" t="s">
        <v>39</v>
      </c>
      <c r="D12270">
        <v>2</v>
      </c>
      <c r="E12270" s="1">
        <v>40775.406944444447</v>
      </c>
      <c r="F12270">
        <v>4.25</v>
      </c>
      <c r="G12270">
        <v>14206</v>
      </c>
      <c r="H12270" t="s">
        <v>10</v>
      </c>
      <c r="I12270" t="str">
        <f>IF(AND(LEFT(OnlineRetail[[#This Row],[InvoiceNo]],1)&lt;&gt;"C",OnlineRetail[[#This Row],[CustomerID]]&lt;&gt;""),"Yes","No")</f>
        <v>Yes</v>
      </c>
      <c r="J12270" s="4">
        <f>EOMONTH(OnlineRetail[[#This Row],[InvoiceDate]],-1)+1</f>
        <v>40756</v>
      </c>
      <c r="K12270" s="6">
        <f>OnlineRetail[[#This Row],[Quantity]]*OnlineRetail[[#This Row],[UnitPrice]]</f>
        <v>8.5</v>
      </c>
      <c r="L12270" t="str">
        <f t="shared" si="191"/>
        <v>14206|Aug-2011</v>
      </c>
    </row>
    <row r="12271" spans="1:12">
      <c r="A12271">
        <v>552232</v>
      </c>
      <c r="B12271" t="s">
        <v>43</v>
      </c>
      <c r="C12271" t="s">
        <v>42</v>
      </c>
      <c r="D12271">
        <v>7</v>
      </c>
      <c r="E12271" s="1">
        <v>40775.415972222218</v>
      </c>
      <c r="F12271">
        <v>3.39</v>
      </c>
      <c r="G12271">
        <v>13381</v>
      </c>
      <c r="H12271" t="s">
        <v>10</v>
      </c>
      <c r="I12271" t="str">
        <f>IF(AND(LEFT(OnlineRetail[[#This Row],[InvoiceNo]],1)&lt;&gt;"C",OnlineRetail[[#This Row],[CustomerID]]&lt;&gt;""),"Yes","No")</f>
        <v>Yes</v>
      </c>
      <c r="J12271" s="4">
        <f>EOMONTH(OnlineRetail[[#This Row],[InvoiceDate]],-1)+1</f>
        <v>40756</v>
      </c>
      <c r="K12271" s="6">
        <f>OnlineRetail[[#This Row],[Quantity]]*OnlineRetail[[#This Row],[UnitPrice]]</f>
        <v>23.73</v>
      </c>
      <c r="L12271" t="str">
        <f t="shared" si="191"/>
        <v>13381|Aug-2011</v>
      </c>
    </row>
    <row r="12272" spans="1:12">
      <c r="A12272">
        <v>553511</v>
      </c>
      <c r="B12272" t="s">
        <v>252</v>
      </c>
      <c r="C12272" t="s">
        <v>62</v>
      </c>
      <c r="D12272">
        <v>7</v>
      </c>
      <c r="E12272" s="1">
        <v>40775.43472222222</v>
      </c>
      <c r="F12272">
        <v>2.1</v>
      </c>
      <c r="G12272">
        <v>12593</v>
      </c>
      <c r="H12272" t="s">
        <v>10</v>
      </c>
      <c r="I12272" t="str">
        <f>IF(AND(LEFT(OnlineRetail[[#This Row],[InvoiceNo]],1)&lt;&gt;"C",OnlineRetail[[#This Row],[CustomerID]]&lt;&gt;""),"Yes","No")</f>
        <v>Yes</v>
      </c>
      <c r="J12272" s="4">
        <f>EOMONTH(OnlineRetail[[#This Row],[InvoiceDate]],-1)+1</f>
        <v>40756</v>
      </c>
      <c r="K12272" s="6">
        <f>OnlineRetail[[#This Row],[Quantity]]*OnlineRetail[[#This Row],[UnitPrice]]</f>
        <v>14.700000000000001</v>
      </c>
      <c r="L12272" t="str">
        <f t="shared" si="191"/>
        <v>12593|Aug-2011</v>
      </c>
    </row>
    <row r="12273" spans="1:12">
      <c r="A12273">
        <v>553631</v>
      </c>
      <c r="B12273" t="s">
        <v>183</v>
      </c>
      <c r="C12273" t="s">
        <v>19</v>
      </c>
      <c r="D12273">
        <v>5</v>
      </c>
      <c r="E12273" s="1">
        <v>40775.43472222222</v>
      </c>
      <c r="F12273">
        <v>4.95</v>
      </c>
      <c r="G12273">
        <v>12371</v>
      </c>
      <c r="H12273" t="s">
        <v>10</v>
      </c>
      <c r="I12273" t="str">
        <f>IF(AND(LEFT(OnlineRetail[[#This Row],[InvoiceNo]],1)&lt;&gt;"C",OnlineRetail[[#This Row],[CustomerID]]&lt;&gt;""),"Yes","No")</f>
        <v>Yes</v>
      </c>
      <c r="J12273" s="4">
        <f>EOMONTH(OnlineRetail[[#This Row],[InvoiceDate]],-1)+1</f>
        <v>40756</v>
      </c>
      <c r="K12273" s="6">
        <f>OnlineRetail[[#This Row],[Quantity]]*OnlineRetail[[#This Row],[UnitPrice]]</f>
        <v>24.75</v>
      </c>
      <c r="L12273" t="str">
        <f t="shared" si="191"/>
        <v>12371|Aug-2011</v>
      </c>
    </row>
    <row r="12274" spans="1:12">
      <c r="A12274">
        <v>547249</v>
      </c>
      <c r="B12274" t="s">
        <v>186</v>
      </c>
      <c r="C12274" t="s">
        <v>33</v>
      </c>
      <c r="D12274">
        <v>22</v>
      </c>
      <c r="E12274" s="1">
        <v>40775.436805555553</v>
      </c>
      <c r="F12274">
        <v>2.5499999999999998</v>
      </c>
      <c r="G12274">
        <v>13081</v>
      </c>
      <c r="H12274" t="s">
        <v>10</v>
      </c>
      <c r="I12274" t="str">
        <f>IF(AND(LEFT(OnlineRetail[[#This Row],[InvoiceNo]],1)&lt;&gt;"C",OnlineRetail[[#This Row],[CustomerID]]&lt;&gt;""),"Yes","No")</f>
        <v>Yes</v>
      </c>
      <c r="J12274" s="4">
        <f>EOMONTH(OnlineRetail[[#This Row],[InvoiceDate]],-1)+1</f>
        <v>40756</v>
      </c>
      <c r="K12274" s="6">
        <f>OnlineRetail[[#This Row],[Quantity]]*OnlineRetail[[#This Row],[UnitPrice]]</f>
        <v>56.099999999999994</v>
      </c>
      <c r="L12274" t="str">
        <f t="shared" si="191"/>
        <v>13081|Aug-2011</v>
      </c>
    </row>
    <row r="12275" spans="1:12">
      <c r="A12275">
        <v>542149</v>
      </c>
      <c r="B12275" t="s">
        <v>234</v>
      </c>
      <c r="C12275" t="s">
        <v>46</v>
      </c>
      <c r="D12275">
        <v>8</v>
      </c>
      <c r="E12275" s="1">
        <v>40775.439583333333</v>
      </c>
      <c r="F12275">
        <v>3.39</v>
      </c>
      <c r="G12275">
        <v>13648</v>
      </c>
      <c r="H12275" t="s">
        <v>10</v>
      </c>
      <c r="I12275" t="str">
        <f>IF(AND(LEFT(OnlineRetail[[#This Row],[InvoiceNo]],1)&lt;&gt;"C",OnlineRetail[[#This Row],[CustomerID]]&lt;&gt;""),"Yes","No")</f>
        <v>Yes</v>
      </c>
      <c r="J12275" s="4">
        <f>EOMONTH(OnlineRetail[[#This Row],[InvoiceDate]],-1)+1</f>
        <v>40756</v>
      </c>
      <c r="K12275" s="6">
        <f>OnlineRetail[[#This Row],[Quantity]]*OnlineRetail[[#This Row],[UnitPrice]]</f>
        <v>27.12</v>
      </c>
      <c r="L12275" t="str">
        <f t="shared" si="191"/>
        <v>13648|Aug-2011</v>
      </c>
    </row>
    <row r="12276" spans="1:12">
      <c r="A12276">
        <v>550395</v>
      </c>
      <c r="B12276" t="s">
        <v>26</v>
      </c>
      <c r="C12276" t="s">
        <v>40</v>
      </c>
      <c r="D12276">
        <v>4</v>
      </c>
      <c r="E12276" s="1">
        <v>40775.446527777778</v>
      </c>
      <c r="F12276">
        <v>4.25</v>
      </c>
      <c r="G12276">
        <v>12568</v>
      </c>
      <c r="H12276" t="s">
        <v>70</v>
      </c>
      <c r="I12276" t="str">
        <f>IF(AND(LEFT(OnlineRetail[[#This Row],[InvoiceNo]],1)&lt;&gt;"C",OnlineRetail[[#This Row],[CustomerID]]&lt;&gt;""),"Yes","No")</f>
        <v>Yes</v>
      </c>
      <c r="J12276" s="4">
        <f>EOMONTH(OnlineRetail[[#This Row],[InvoiceDate]],-1)+1</f>
        <v>40756</v>
      </c>
      <c r="K12276" s="6">
        <f>OnlineRetail[[#This Row],[Quantity]]*OnlineRetail[[#This Row],[UnitPrice]]</f>
        <v>17</v>
      </c>
      <c r="L12276" t="str">
        <f t="shared" si="191"/>
        <v>12568|Aug-2011</v>
      </c>
    </row>
    <row r="12277" spans="1:12">
      <c r="A12277">
        <v>551104</v>
      </c>
      <c r="B12277" t="s">
        <v>239</v>
      </c>
      <c r="C12277" t="s">
        <v>46</v>
      </c>
      <c r="D12277">
        <v>17</v>
      </c>
      <c r="E12277" s="1">
        <v>40775.456250000003</v>
      </c>
      <c r="F12277">
        <v>4.25</v>
      </c>
      <c r="G12277">
        <v>14006</v>
      </c>
      <c r="H12277" t="s">
        <v>25</v>
      </c>
      <c r="I12277" t="str">
        <f>IF(AND(LEFT(OnlineRetail[[#This Row],[InvoiceNo]],1)&lt;&gt;"C",OnlineRetail[[#This Row],[CustomerID]]&lt;&gt;""),"Yes","No")</f>
        <v>Yes</v>
      </c>
      <c r="J12277" s="4">
        <f>EOMONTH(OnlineRetail[[#This Row],[InvoiceDate]],-1)+1</f>
        <v>40756</v>
      </c>
      <c r="K12277" s="6">
        <f>OnlineRetail[[#This Row],[Quantity]]*OnlineRetail[[#This Row],[UnitPrice]]</f>
        <v>72.25</v>
      </c>
      <c r="L12277" t="str">
        <f t="shared" si="191"/>
        <v>14006|Aug-2011</v>
      </c>
    </row>
    <row r="12278" spans="1:12">
      <c r="A12278">
        <v>536799</v>
      </c>
      <c r="B12278" t="s">
        <v>253</v>
      </c>
      <c r="C12278" t="s">
        <v>29</v>
      </c>
      <c r="D12278">
        <v>15</v>
      </c>
      <c r="E12278" s="1">
        <v>40775.463888888888</v>
      </c>
      <c r="F12278">
        <v>5.95</v>
      </c>
      <c r="G12278">
        <v>12841</v>
      </c>
      <c r="H12278" t="s">
        <v>10</v>
      </c>
      <c r="I12278" t="str">
        <f>IF(AND(LEFT(OnlineRetail[[#This Row],[InvoiceNo]],1)&lt;&gt;"C",OnlineRetail[[#This Row],[CustomerID]]&lt;&gt;""),"Yes","No")</f>
        <v>Yes</v>
      </c>
      <c r="J12278" s="4">
        <f>EOMONTH(OnlineRetail[[#This Row],[InvoiceDate]],-1)+1</f>
        <v>40756</v>
      </c>
      <c r="K12278" s="6">
        <f>OnlineRetail[[#This Row],[Quantity]]*OnlineRetail[[#This Row],[UnitPrice]]</f>
        <v>89.25</v>
      </c>
      <c r="L12278" t="str">
        <f t="shared" si="191"/>
        <v>12841|Aug-2011</v>
      </c>
    </row>
    <row r="12279" spans="1:12">
      <c r="A12279">
        <v>545279</v>
      </c>
      <c r="B12279" t="s">
        <v>169</v>
      </c>
      <c r="C12279" t="s">
        <v>39</v>
      </c>
      <c r="D12279">
        <v>19</v>
      </c>
      <c r="E12279" s="1">
        <v>40775.466666666667</v>
      </c>
      <c r="F12279">
        <v>4.95</v>
      </c>
      <c r="G12279">
        <v>12397</v>
      </c>
      <c r="H12279" t="s">
        <v>10</v>
      </c>
      <c r="I12279" t="str">
        <f>IF(AND(LEFT(OnlineRetail[[#This Row],[InvoiceNo]],1)&lt;&gt;"C",OnlineRetail[[#This Row],[CustomerID]]&lt;&gt;""),"Yes","No")</f>
        <v>Yes</v>
      </c>
      <c r="J12279" s="4">
        <f>EOMONTH(OnlineRetail[[#This Row],[InvoiceDate]],-1)+1</f>
        <v>40756</v>
      </c>
      <c r="K12279" s="6">
        <f>OnlineRetail[[#This Row],[Quantity]]*OnlineRetail[[#This Row],[UnitPrice]]</f>
        <v>94.05</v>
      </c>
      <c r="L12279" t="str">
        <f t="shared" si="191"/>
        <v>12397|Aug-2011</v>
      </c>
    </row>
    <row r="12280" spans="1:12">
      <c r="A12280">
        <v>549317</v>
      </c>
      <c r="B12280" t="s">
        <v>91</v>
      </c>
      <c r="C12280" t="s">
        <v>39</v>
      </c>
      <c r="D12280">
        <v>14</v>
      </c>
      <c r="E12280" s="1">
        <v>40775.477777777778</v>
      </c>
      <c r="F12280">
        <v>2.1</v>
      </c>
      <c r="G12280">
        <v>12467</v>
      </c>
      <c r="H12280" t="s">
        <v>10</v>
      </c>
      <c r="I12280" t="str">
        <f>IF(AND(LEFT(OnlineRetail[[#This Row],[InvoiceNo]],1)&lt;&gt;"C",OnlineRetail[[#This Row],[CustomerID]]&lt;&gt;""),"Yes","No")</f>
        <v>Yes</v>
      </c>
      <c r="J12280" s="4">
        <f>EOMONTH(OnlineRetail[[#This Row],[InvoiceDate]],-1)+1</f>
        <v>40756</v>
      </c>
      <c r="K12280" s="6">
        <f>OnlineRetail[[#This Row],[Quantity]]*OnlineRetail[[#This Row],[UnitPrice]]</f>
        <v>29.400000000000002</v>
      </c>
      <c r="L12280" t="str">
        <f t="shared" si="191"/>
        <v>12467|Aug-2011</v>
      </c>
    </row>
    <row r="12281" spans="1:12">
      <c r="A12281">
        <v>554373</v>
      </c>
      <c r="B12281" t="s">
        <v>45</v>
      </c>
      <c r="C12281" t="s">
        <v>62</v>
      </c>
      <c r="D12281">
        <v>6</v>
      </c>
      <c r="E12281" s="1">
        <v>40775.493055555547</v>
      </c>
      <c r="F12281">
        <v>1.25</v>
      </c>
      <c r="G12281">
        <v>14082</v>
      </c>
      <c r="H12281" t="s">
        <v>10</v>
      </c>
      <c r="I12281" t="str">
        <f>IF(AND(LEFT(OnlineRetail[[#This Row],[InvoiceNo]],1)&lt;&gt;"C",OnlineRetail[[#This Row],[CustomerID]]&lt;&gt;""),"Yes","No")</f>
        <v>Yes</v>
      </c>
      <c r="J12281" s="4">
        <f>EOMONTH(OnlineRetail[[#This Row],[InvoiceDate]],-1)+1</f>
        <v>40756</v>
      </c>
      <c r="K12281" s="6">
        <f>OnlineRetail[[#This Row],[Quantity]]*OnlineRetail[[#This Row],[UnitPrice]]</f>
        <v>7.5</v>
      </c>
      <c r="L12281" t="str">
        <f t="shared" si="191"/>
        <v>14082|Aug-2011</v>
      </c>
    </row>
    <row r="12282" spans="1:12">
      <c r="A12282">
        <v>549501</v>
      </c>
      <c r="B12282" t="s">
        <v>129</v>
      </c>
      <c r="C12282" t="s">
        <v>21</v>
      </c>
      <c r="D12282">
        <v>4</v>
      </c>
      <c r="E12282" s="1">
        <v>40775.49722222222</v>
      </c>
      <c r="F12282">
        <v>5.95</v>
      </c>
      <c r="G12282">
        <v>13011</v>
      </c>
      <c r="H12282" t="s">
        <v>25</v>
      </c>
      <c r="I12282" t="str">
        <f>IF(AND(LEFT(OnlineRetail[[#This Row],[InvoiceNo]],1)&lt;&gt;"C",OnlineRetail[[#This Row],[CustomerID]]&lt;&gt;""),"Yes","No")</f>
        <v>Yes</v>
      </c>
      <c r="J12282" s="4">
        <f>EOMONTH(OnlineRetail[[#This Row],[InvoiceDate]],-1)+1</f>
        <v>40756</v>
      </c>
      <c r="K12282" s="6">
        <f>OnlineRetail[[#This Row],[Quantity]]*OnlineRetail[[#This Row],[UnitPrice]]</f>
        <v>23.8</v>
      </c>
      <c r="L12282" t="str">
        <f t="shared" si="191"/>
        <v>13011|Aug-2011</v>
      </c>
    </row>
    <row r="12283" spans="1:12">
      <c r="A12283">
        <v>543232</v>
      </c>
      <c r="B12283" t="s">
        <v>67</v>
      </c>
      <c r="C12283" t="s">
        <v>19</v>
      </c>
      <c r="D12283">
        <v>5</v>
      </c>
      <c r="E12283" s="1">
        <v>40775.500694444447</v>
      </c>
      <c r="F12283">
        <v>2.1</v>
      </c>
      <c r="G12283">
        <v>13056</v>
      </c>
      <c r="H12283" t="s">
        <v>10</v>
      </c>
      <c r="I12283" t="str">
        <f>IF(AND(LEFT(OnlineRetail[[#This Row],[InvoiceNo]],1)&lt;&gt;"C",OnlineRetail[[#This Row],[CustomerID]]&lt;&gt;""),"Yes","No")</f>
        <v>Yes</v>
      </c>
      <c r="J12283" s="4">
        <f>EOMONTH(OnlineRetail[[#This Row],[InvoiceDate]],-1)+1</f>
        <v>40756</v>
      </c>
      <c r="K12283" s="6">
        <f>OnlineRetail[[#This Row],[Quantity]]*OnlineRetail[[#This Row],[UnitPrice]]</f>
        <v>10.5</v>
      </c>
      <c r="L12283" t="str">
        <f t="shared" si="191"/>
        <v>13056|Aug-2011</v>
      </c>
    </row>
    <row r="12284" spans="1:12">
      <c r="A12284">
        <v>550057</v>
      </c>
      <c r="B12284" t="s">
        <v>44</v>
      </c>
      <c r="C12284" t="s">
        <v>42</v>
      </c>
      <c r="D12284">
        <v>14</v>
      </c>
      <c r="E12284" s="1">
        <v>40775.504166666673</v>
      </c>
      <c r="F12284">
        <v>2.5499999999999998</v>
      </c>
      <c r="G12284">
        <v>13367</v>
      </c>
      <c r="H12284" t="s">
        <v>10</v>
      </c>
      <c r="I12284" t="str">
        <f>IF(AND(LEFT(OnlineRetail[[#This Row],[InvoiceNo]],1)&lt;&gt;"C",OnlineRetail[[#This Row],[CustomerID]]&lt;&gt;""),"Yes","No")</f>
        <v>Yes</v>
      </c>
      <c r="J12284" s="4">
        <f>EOMONTH(OnlineRetail[[#This Row],[InvoiceDate]],-1)+1</f>
        <v>40756</v>
      </c>
      <c r="K12284" s="6">
        <f>OnlineRetail[[#This Row],[Quantity]]*OnlineRetail[[#This Row],[UnitPrice]]</f>
        <v>35.699999999999996</v>
      </c>
      <c r="L12284" t="str">
        <f t="shared" si="191"/>
        <v>13367|Aug-2011</v>
      </c>
    </row>
    <row r="12285" spans="1:12">
      <c r="A12285">
        <v>554874</v>
      </c>
      <c r="B12285" t="s">
        <v>253</v>
      </c>
      <c r="C12285" t="s">
        <v>12</v>
      </c>
      <c r="D12285">
        <v>2</v>
      </c>
      <c r="E12285" s="1">
        <v>40775.515972222223</v>
      </c>
      <c r="F12285">
        <v>1.65</v>
      </c>
      <c r="G12285">
        <v>13638</v>
      </c>
      <c r="H12285" t="s">
        <v>10</v>
      </c>
      <c r="I12285" t="str">
        <f>IF(AND(LEFT(OnlineRetail[[#This Row],[InvoiceNo]],1)&lt;&gt;"C",OnlineRetail[[#This Row],[CustomerID]]&lt;&gt;""),"Yes","No")</f>
        <v>Yes</v>
      </c>
      <c r="J12285" s="4">
        <f>EOMONTH(OnlineRetail[[#This Row],[InvoiceDate]],-1)+1</f>
        <v>40756</v>
      </c>
      <c r="K12285" s="6">
        <f>OnlineRetail[[#This Row],[Quantity]]*OnlineRetail[[#This Row],[UnitPrice]]</f>
        <v>3.3</v>
      </c>
      <c r="L12285" t="str">
        <f t="shared" si="191"/>
        <v>13638|Aug-2011</v>
      </c>
    </row>
    <row r="12286" spans="1:12">
      <c r="A12286">
        <v>538126</v>
      </c>
      <c r="B12286" t="s">
        <v>220</v>
      </c>
      <c r="C12286" t="s">
        <v>50</v>
      </c>
      <c r="D12286">
        <v>14</v>
      </c>
      <c r="E12286" s="1">
        <v>40775.527777777781</v>
      </c>
      <c r="F12286">
        <v>0.85</v>
      </c>
      <c r="G12286">
        <v>13286</v>
      </c>
      <c r="H12286" t="s">
        <v>10</v>
      </c>
      <c r="I12286" t="str">
        <f>IF(AND(LEFT(OnlineRetail[[#This Row],[InvoiceNo]],1)&lt;&gt;"C",OnlineRetail[[#This Row],[CustomerID]]&lt;&gt;""),"Yes","No")</f>
        <v>Yes</v>
      </c>
      <c r="J12286" s="4">
        <f>EOMONTH(OnlineRetail[[#This Row],[InvoiceDate]],-1)+1</f>
        <v>40756</v>
      </c>
      <c r="K12286" s="6">
        <f>OnlineRetail[[#This Row],[Quantity]]*OnlineRetail[[#This Row],[UnitPrice]]</f>
        <v>11.9</v>
      </c>
      <c r="L12286" t="str">
        <f t="shared" si="191"/>
        <v>13286|Aug-2011</v>
      </c>
    </row>
    <row r="12287" spans="1:12">
      <c r="A12287">
        <v>550384</v>
      </c>
      <c r="B12287" t="s">
        <v>292</v>
      </c>
      <c r="C12287" t="s">
        <v>24</v>
      </c>
      <c r="D12287">
        <v>14</v>
      </c>
      <c r="E12287" s="1">
        <v>40775.532638888893</v>
      </c>
      <c r="F12287">
        <v>4.25</v>
      </c>
      <c r="G12287">
        <v>12832</v>
      </c>
      <c r="H12287" t="s">
        <v>22</v>
      </c>
      <c r="I12287" t="str">
        <f>IF(AND(LEFT(OnlineRetail[[#This Row],[InvoiceNo]],1)&lt;&gt;"C",OnlineRetail[[#This Row],[CustomerID]]&lt;&gt;""),"Yes","No")</f>
        <v>Yes</v>
      </c>
      <c r="J12287" s="4">
        <f>EOMONTH(OnlineRetail[[#This Row],[InvoiceDate]],-1)+1</f>
        <v>40756</v>
      </c>
      <c r="K12287" s="6">
        <f>OnlineRetail[[#This Row],[Quantity]]*OnlineRetail[[#This Row],[UnitPrice]]</f>
        <v>59.5</v>
      </c>
      <c r="L12287" t="str">
        <f t="shared" si="191"/>
        <v>12832|Aug-2011</v>
      </c>
    </row>
    <row r="12288" spans="1:12">
      <c r="A12288">
        <v>541855</v>
      </c>
      <c r="B12288" t="s">
        <v>93</v>
      </c>
      <c r="C12288" t="s">
        <v>29</v>
      </c>
      <c r="D12288">
        <v>9</v>
      </c>
      <c r="E12288" s="1">
        <v>40775.538888888892</v>
      </c>
      <c r="F12288">
        <v>2.5499999999999998</v>
      </c>
      <c r="G12288">
        <v>13638</v>
      </c>
      <c r="H12288" t="s">
        <v>121</v>
      </c>
      <c r="I12288" t="str">
        <f>IF(AND(LEFT(OnlineRetail[[#This Row],[InvoiceNo]],1)&lt;&gt;"C",OnlineRetail[[#This Row],[CustomerID]]&lt;&gt;""),"Yes","No")</f>
        <v>Yes</v>
      </c>
      <c r="J12288" s="4">
        <f>EOMONTH(OnlineRetail[[#This Row],[InvoiceDate]],-1)+1</f>
        <v>40756</v>
      </c>
      <c r="K12288" s="6">
        <f>OnlineRetail[[#This Row],[Quantity]]*OnlineRetail[[#This Row],[UnitPrice]]</f>
        <v>22.95</v>
      </c>
      <c r="L12288" t="str">
        <f t="shared" si="191"/>
        <v>13638|Aug-2011</v>
      </c>
    </row>
    <row r="12289" spans="1:12">
      <c r="A12289">
        <v>543987</v>
      </c>
      <c r="B12289" t="s">
        <v>267</v>
      </c>
      <c r="C12289" t="s">
        <v>42</v>
      </c>
      <c r="D12289">
        <v>15</v>
      </c>
      <c r="E12289" s="1">
        <v>40775.539583333331</v>
      </c>
      <c r="F12289">
        <v>0.85</v>
      </c>
      <c r="G12289">
        <v>13765</v>
      </c>
      <c r="H12289" t="s">
        <v>25</v>
      </c>
      <c r="I12289" t="str">
        <f>IF(AND(LEFT(OnlineRetail[[#This Row],[InvoiceNo]],1)&lt;&gt;"C",OnlineRetail[[#This Row],[CustomerID]]&lt;&gt;""),"Yes","No")</f>
        <v>Yes</v>
      </c>
      <c r="J12289" s="4">
        <f>EOMONTH(OnlineRetail[[#This Row],[InvoiceDate]],-1)+1</f>
        <v>40756</v>
      </c>
      <c r="K12289" s="6">
        <f>OnlineRetail[[#This Row],[Quantity]]*OnlineRetail[[#This Row],[UnitPrice]]</f>
        <v>12.75</v>
      </c>
      <c r="L12289" t="str">
        <f t="shared" si="191"/>
        <v>13765|Aug-2011</v>
      </c>
    </row>
    <row r="12290" spans="1:12">
      <c r="A12290">
        <v>546308</v>
      </c>
      <c r="B12290" t="s">
        <v>95</v>
      </c>
      <c r="C12290" t="s">
        <v>21</v>
      </c>
      <c r="D12290">
        <v>1</v>
      </c>
      <c r="E12290" s="1">
        <v>40775.540277777778</v>
      </c>
      <c r="F12290">
        <v>9.9499999999999993</v>
      </c>
      <c r="G12290">
        <v>13430</v>
      </c>
      <c r="H12290" t="s">
        <v>10</v>
      </c>
      <c r="I12290" t="str">
        <f>IF(AND(LEFT(OnlineRetail[[#This Row],[InvoiceNo]],1)&lt;&gt;"C",OnlineRetail[[#This Row],[CustomerID]]&lt;&gt;""),"Yes","No")</f>
        <v>Yes</v>
      </c>
      <c r="J12290" s="4">
        <f>EOMONTH(OnlineRetail[[#This Row],[InvoiceDate]],-1)+1</f>
        <v>40756</v>
      </c>
      <c r="K12290" s="6">
        <f>OnlineRetail[[#This Row],[Quantity]]*OnlineRetail[[#This Row],[UnitPrice]]</f>
        <v>9.9499999999999993</v>
      </c>
      <c r="L12290" t="str">
        <f t="shared" ref="L12290:L12353" si="192">IF(I12290="Yes",G12290&amp;"|"&amp;TEXT(J12290,"mmm-yyyy"),"")</f>
        <v>13430|Aug-2011</v>
      </c>
    </row>
    <row r="12291" spans="1:12">
      <c r="A12291">
        <v>551600</v>
      </c>
      <c r="B12291" t="s">
        <v>145</v>
      </c>
      <c r="C12291" t="s">
        <v>40</v>
      </c>
      <c r="D12291">
        <v>10</v>
      </c>
      <c r="E12291" s="1">
        <v>40775.543749999997</v>
      </c>
      <c r="F12291">
        <v>3.39</v>
      </c>
      <c r="G12291">
        <v>13941</v>
      </c>
      <c r="H12291" t="s">
        <v>10</v>
      </c>
      <c r="I12291" t="str">
        <f>IF(AND(LEFT(OnlineRetail[[#This Row],[InvoiceNo]],1)&lt;&gt;"C",OnlineRetail[[#This Row],[CustomerID]]&lt;&gt;""),"Yes","No")</f>
        <v>Yes</v>
      </c>
      <c r="J12291" s="4">
        <f>EOMONTH(OnlineRetail[[#This Row],[InvoiceDate]],-1)+1</f>
        <v>40756</v>
      </c>
      <c r="K12291" s="6">
        <f>OnlineRetail[[#This Row],[Quantity]]*OnlineRetail[[#This Row],[UnitPrice]]</f>
        <v>33.9</v>
      </c>
      <c r="L12291" t="str">
        <f t="shared" si="192"/>
        <v>13941|Aug-2011</v>
      </c>
    </row>
    <row r="12292" spans="1:12">
      <c r="A12292">
        <v>554048</v>
      </c>
      <c r="B12292" t="s">
        <v>160</v>
      </c>
      <c r="C12292" t="s">
        <v>16</v>
      </c>
      <c r="D12292">
        <v>21</v>
      </c>
      <c r="E12292" s="1">
        <v>40775.549305555563</v>
      </c>
      <c r="F12292">
        <v>2.1</v>
      </c>
      <c r="G12292">
        <v>12580</v>
      </c>
      <c r="H12292" t="s">
        <v>10</v>
      </c>
      <c r="I12292" t="str">
        <f>IF(AND(LEFT(OnlineRetail[[#This Row],[InvoiceNo]],1)&lt;&gt;"C",OnlineRetail[[#This Row],[CustomerID]]&lt;&gt;""),"Yes","No")</f>
        <v>Yes</v>
      </c>
      <c r="J12292" s="4">
        <f>EOMONTH(OnlineRetail[[#This Row],[InvoiceDate]],-1)+1</f>
        <v>40756</v>
      </c>
      <c r="K12292" s="6">
        <f>OnlineRetail[[#This Row],[Quantity]]*OnlineRetail[[#This Row],[UnitPrice]]</f>
        <v>44.1</v>
      </c>
      <c r="L12292" t="str">
        <f t="shared" si="192"/>
        <v>12580|Aug-2011</v>
      </c>
    </row>
    <row r="12293" spans="1:12">
      <c r="A12293">
        <v>552389</v>
      </c>
      <c r="B12293" t="s">
        <v>89</v>
      </c>
      <c r="C12293" t="s">
        <v>83</v>
      </c>
      <c r="D12293">
        <v>6</v>
      </c>
      <c r="E12293" s="1">
        <v>40775.552083333343</v>
      </c>
      <c r="F12293">
        <v>4.95</v>
      </c>
      <c r="G12293">
        <v>12580</v>
      </c>
      <c r="H12293" t="s">
        <v>31</v>
      </c>
      <c r="I12293" t="str">
        <f>IF(AND(LEFT(OnlineRetail[[#This Row],[InvoiceNo]],1)&lt;&gt;"C",OnlineRetail[[#This Row],[CustomerID]]&lt;&gt;""),"Yes","No")</f>
        <v>Yes</v>
      </c>
      <c r="J12293" s="4">
        <f>EOMONTH(OnlineRetail[[#This Row],[InvoiceDate]],-1)+1</f>
        <v>40756</v>
      </c>
      <c r="K12293" s="6">
        <f>OnlineRetail[[#This Row],[Quantity]]*OnlineRetail[[#This Row],[UnitPrice]]</f>
        <v>29.700000000000003</v>
      </c>
      <c r="L12293" t="str">
        <f t="shared" si="192"/>
        <v>12580|Aug-2011</v>
      </c>
    </row>
    <row r="12294" spans="1:12">
      <c r="A12294">
        <v>551816</v>
      </c>
      <c r="B12294" t="s">
        <v>175</v>
      </c>
      <c r="C12294" t="s">
        <v>46</v>
      </c>
      <c r="D12294">
        <v>22</v>
      </c>
      <c r="E12294" s="1">
        <v>40775.554861111108</v>
      </c>
      <c r="F12294">
        <v>4.95</v>
      </c>
      <c r="G12294">
        <v>14285</v>
      </c>
      <c r="H12294" t="s">
        <v>10</v>
      </c>
      <c r="I12294" t="str">
        <f>IF(AND(LEFT(OnlineRetail[[#This Row],[InvoiceNo]],1)&lt;&gt;"C",OnlineRetail[[#This Row],[CustomerID]]&lt;&gt;""),"Yes","No")</f>
        <v>Yes</v>
      </c>
      <c r="J12294" s="4">
        <f>EOMONTH(OnlineRetail[[#This Row],[InvoiceDate]],-1)+1</f>
        <v>40756</v>
      </c>
      <c r="K12294" s="6">
        <f>OnlineRetail[[#This Row],[Quantity]]*OnlineRetail[[#This Row],[UnitPrice]]</f>
        <v>108.9</v>
      </c>
      <c r="L12294" t="str">
        <f t="shared" si="192"/>
        <v>14285|Aug-2011</v>
      </c>
    </row>
    <row r="12295" spans="1:12">
      <c r="A12295">
        <v>549637</v>
      </c>
      <c r="B12295" t="s">
        <v>49</v>
      </c>
      <c r="C12295" t="s">
        <v>53</v>
      </c>
      <c r="D12295">
        <v>2</v>
      </c>
      <c r="E12295" s="1">
        <v>40775.575694444437</v>
      </c>
      <c r="F12295">
        <v>9.9499999999999993</v>
      </c>
      <c r="G12295">
        <v>13359</v>
      </c>
      <c r="H12295" t="s">
        <v>10</v>
      </c>
      <c r="I12295" t="str">
        <f>IF(AND(LEFT(OnlineRetail[[#This Row],[InvoiceNo]],1)&lt;&gt;"C",OnlineRetail[[#This Row],[CustomerID]]&lt;&gt;""),"Yes","No")</f>
        <v>Yes</v>
      </c>
      <c r="J12295" s="4">
        <f>EOMONTH(OnlineRetail[[#This Row],[InvoiceDate]],-1)+1</f>
        <v>40756</v>
      </c>
      <c r="K12295" s="6">
        <f>OnlineRetail[[#This Row],[Quantity]]*OnlineRetail[[#This Row],[UnitPrice]]</f>
        <v>19.899999999999999</v>
      </c>
      <c r="L12295" t="str">
        <f t="shared" si="192"/>
        <v>13359|Aug-2011</v>
      </c>
    </row>
    <row r="12296" spans="1:12">
      <c r="A12296">
        <v>536677</v>
      </c>
      <c r="B12296" t="s">
        <v>136</v>
      </c>
      <c r="C12296" t="s">
        <v>29</v>
      </c>
      <c r="D12296">
        <v>5</v>
      </c>
      <c r="E12296" s="1">
        <v>40775.586805555547</v>
      </c>
      <c r="F12296">
        <v>3.39</v>
      </c>
      <c r="G12296">
        <v>12962</v>
      </c>
      <c r="H12296" t="s">
        <v>10</v>
      </c>
      <c r="I12296" t="str">
        <f>IF(AND(LEFT(OnlineRetail[[#This Row],[InvoiceNo]],1)&lt;&gt;"C",OnlineRetail[[#This Row],[CustomerID]]&lt;&gt;""),"Yes","No")</f>
        <v>Yes</v>
      </c>
      <c r="J12296" s="4">
        <f>EOMONTH(OnlineRetail[[#This Row],[InvoiceDate]],-1)+1</f>
        <v>40756</v>
      </c>
      <c r="K12296" s="6">
        <f>OnlineRetail[[#This Row],[Quantity]]*OnlineRetail[[#This Row],[UnitPrice]]</f>
        <v>16.95</v>
      </c>
      <c r="L12296" t="str">
        <f t="shared" si="192"/>
        <v>12962|Aug-2011</v>
      </c>
    </row>
    <row r="12297" spans="1:12">
      <c r="A12297">
        <v>537214</v>
      </c>
      <c r="B12297" t="s">
        <v>227</v>
      </c>
      <c r="C12297" t="s">
        <v>53</v>
      </c>
      <c r="D12297">
        <v>16</v>
      </c>
      <c r="E12297" s="1">
        <v>40775.59097222222</v>
      </c>
      <c r="F12297">
        <v>4.25</v>
      </c>
      <c r="G12297">
        <v>13133</v>
      </c>
      <c r="H12297" t="s">
        <v>17</v>
      </c>
      <c r="I12297" t="str">
        <f>IF(AND(LEFT(OnlineRetail[[#This Row],[InvoiceNo]],1)&lt;&gt;"C",OnlineRetail[[#This Row],[CustomerID]]&lt;&gt;""),"Yes","No")</f>
        <v>Yes</v>
      </c>
      <c r="J12297" s="4">
        <f>EOMONTH(OnlineRetail[[#This Row],[InvoiceDate]],-1)+1</f>
        <v>40756</v>
      </c>
      <c r="K12297" s="6">
        <f>OnlineRetail[[#This Row],[Quantity]]*OnlineRetail[[#This Row],[UnitPrice]]</f>
        <v>68</v>
      </c>
      <c r="L12297" t="str">
        <f t="shared" si="192"/>
        <v>13133|Aug-2011</v>
      </c>
    </row>
    <row r="12298" spans="1:12">
      <c r="A12298">
        <v>539131</v>
      </c>
      <c r="B12298" t="s">
        <v>147</v>
      </c>
      <c r="C12298" t="s">
        <v>33</v>
      </c>
      <c r="D12298">
        <v>16</v>
      </c>
      <c r="E12298" s="1">
        <v>40775.595833333333</v>
      </c>
      <c r="F12298">
        <v>7.95</v>
      </c>
      <c r="G12298">
        <v>13237</v>
      </c>
      <c r="H12298" t="s">
        <v>10</v>
      </c>
      <c r="I12298" t="str">
        <f>IF(AND(LEFT(OnlineRetail[[#This Row],[InvoiceNo]],1)&lt;&gt;"C",OnlineRetail[[#This Row],[CustomerID]]&lt;&gt;""),"Yes","No")</f>
        <v>Yes</v>
      </c>
      <c r="J12298" s="4">
        <f>EOMONTH(OnlineRetail[[#This Row],[InvoiceDate]],-1)+1</f>
        <v>40756</v>
      </c>
      <c r="K12298" s="6">
        <f>OnlineRetail[[#This Row],[Quantity]]*OnlineRetail[[#This Row],[UnitPrice]]</f>
        <v>127.2</v>
      </c>
      <c r="L12298" t="str">
        <f t="shared" si="192"/>
        <v>13237|Aug-2011</v>
      </c>
    </row>
    <row r="12299" spans="1:12">
      <c r="A12299">
        <v>542431</v>
      </c>
      <c r="B12299" t="s">
        <v>150</v>
      </c>
      <c r="C12299" t="s">
        <v>12</v>
      </c>
      <c r="D12299">
        <v>12</v>
      </c>
      <c r="E12299" s="1">
        <v>40775.616666666669</v>
      </c>
      <c r="F12299">
        <v>1.65</v>
      </c>
      <c r="G12299">
        <v>13556</v>
      </c>
      <c r="H12299" t="s">
        <v>10</v>
      </c>
      <c r="I12299" t="str">
        <f>IF(AND(LEFT(OnlineRetail[[#This Row],[InvoiceNo]],1)&lt;&gt;"C",OnlineRetail[[#This Row],[CustomerID]]&lt;&gt;""),"Yes","No")</f>
        <v>Yes</v>
      </c>
      <c r="J12299" s="4">
        <f>EOMONTH(OnlineRetail[[#This Row],[InvoiceDate]],-1)+1</f>
        <v>40756</v>
      </c>
      <c r="K12299" s="6">
        <f>OnlineRetail[[#This Row],[Quantity]]*OnlineRetail[[#This Row],[UnitPrice]]</f>
        <v>19.799999999999997</v>
      </c>
      <c r="L12299" t="str">
        <f t="shared" si="192"/>
        <v>13556|Aug-2011</v>
      </c>
    </row>
    <row r="12300" spans="1:12" hidden="1">
      <c r="A12300">
        <v>542735</v>
      </c>
      <c r="B12300" t="s">
        <v>18</v>
      </c>
      <c r="C12300" t="s">
        <v>40</v>
      </c>
      <c r="D12300">
        <v>2</v>
      </c>
      <c r="E12300" s="1">
        <v>40775.618750000001</v>
      </c>
      <c r="F12300">
        <v>1.65</v>
      </c>
      <c r="H12300" t="s">
        <v>10</v>
      </c>
      <c r="I12300" t="str">
        <f>IF(AND(LEFT(OnlineRetail[[#This Row],[InvoiceNo]],1)&lt;&gt;"C",OnlineRetail[[#This Row],[CustomerID]]&lt;&gt;""),"Yes","No")</f>
        <v>No</v>
      </c>
      <c r="J12300" s="4">
        <f>EOMONTH(OnlineRetail[[#This Row],[InvoiceDate]],-1)+1</f>
        <v>40756</v>
      </c>
      <c r="K12300" s="6">
        <f>OnlineRetail[[#This Row],[Quantity]]*OnlineRetail[[#This Row],[UnitPrice]]</f>
        <v>3.3</v>
      </c>
      <c r="L12300" t="str">
        <f t="shared" si="192"/>
        <v/>
      </c>
    </row>
    <row r="12301" spans="1:12">
      <c r="A12301">
        <v>544277</v>
      </c>
      <c r="B12301" t="s">
        <v>80</v>
      </c>
      <c r="C12301" t="s">
        <v>72</v>
      </c>
      <c r="D12301">
        <v>21</v>
      </c>
      <c r="E12301" s="1">
        <v>40775.621527777781</v>
      </c>
      <c r="F12301">
        <v>3.39</v>
      </c>
      <c r="G12301">
        <v>13910</v>
      </c>
      <c r="H12301" t="s">
        <v>10</v>
      </c>
      <c r="I12301" t="str">
        <f>IF(AND(LEFT(OnlineRetail[[#This Row],[InvoiceNo]],1)&lt;&gt;"C",OnlineRetail[[#This Row],[CustomerID]]&lt;&gt;""),"Yes","No")</f>
        <v>Yes</v>
      </c>
      <c r="J12301" s="4">
        <f>EOMONTH(OnlineRetail[[#This Row],[InvoiceDate]],-1)+1</f>
        <v>40756</v>
      </c>
      <c r="K12301" s="6">
        <f>OnlineRetail[[#This Row],[Quantity]]*OnlineRetail[[#This Row],[UnitPrice]]</f>
        <v>71.19</v>
      </c>
      <c r="L12301" t="str">
        <f t="shared" si="192"/>
        <v>13910|Aug-2011</v>
      </c>
    </row>
    <row r="12302" spans="1:12">
      <c r="A12302">
        <v>538561</v>
      </c>
      <c r="B12302" t="s">
        <v>134</v>
      </c>
      <c r="C12302" t="s">
        <v>42</v>
      </c>
      <c r="D12302">
        <v>14</v>
      </c>
      <c r="E12302" s="1">
        <v>40775.631944444453</v>
      </c>
      <c r="F12302">
        <v>5.95</v>
      </c>
      <c r="G12302">
        <v>12503</v>
      </c>
      <c r="H12302" t="s">
        <v>22</v>
      </c>
      <c r="I12302" t="str">
        <f>IF(AND(LEFT(OnlineRetail[[#This Row],[InvoiceNo]],1)&lt;&gt;"C",OnlineRetail[[#This Row],[CustomerID]]&lt;&gt;""),"Yes","No")</f>
        <v>Yes</v>
      </c>
      <c r="J12302" s="4">
        <f>EOMONTH(OnlineRetail[[#This Row],[InvoiceDate]],-1)+1</f>
        <v>40756</v>
      </c>
      <c r="K12302" s="6">
        <f>OnlineRetail[[#This Row],[Quantity]]*OnlineRetail[[#This Row],[UnitPrice]]</f>
        <v>83.3</v>
      </c>
      <c r="L12302" t="str">
        <f t="shared" si="192"/>
        <v>12503|Aug-2011</v>
      </c>
    </row>
    <row r="12303" spans="1:12">
      <c r="A12303">
        <v>548040</v>
      </c>
      <c r="B12303" t="s">
        <v>100</v>
      </c>
      <c r="C12303" t="s">
        <v>24</v>
      </c>
      <c r="D12303">
        <v>14</v>
      </c>
      <c r="E12303" s="1">
        <v>40775.632638888892</v>
      </c>
      <c r="F12303">
        <v>4.25</v>
      </c>
      <c r="G12303">
        <v>12816</v>
      </c>
      <c r="H12303" t="s">
        <v>10</v>
      </c>
      <c r="I12303" t="str">
        <f>IF(AND(LEFT(OnlineRetail[[#This Row],[InvoiceNo]],1)&lt;&gt;"C",OnlineRetail[[#This Row],[CustomerID]]&lt;&gt;""),"Yes","No")</f>
        <v>Yes</v>
      </c>
      <c r="J12303" s="4">
        <f>EOMONTH(OnlineRetail[[#This Row],[InvoiceDate]],-1)+1</f>
        <v>40756</v>
      </c>
      <c r="K12303" s="6">
        <f>OnlineRetail[[#This Row],[Quantity]]*OnlineRetail[[#This Row],[UnitPrice]]</f>
        <v>59.5</v>
      </c>
      <c r="L12303" t="str">
        <f t="shared" si="192"/>
        <v>12816|Aug-2011</v>
      </c>
    </row>
    <row r="12304" spans="1:12">
      <c r="A12304">
        <v>541253</v>
      </c>
      <c r="B12304" t="s">
        <v>210</v>
      </c>
      <c r="C12304" t="s">
        <v>19</v>
      </c>
      <c r="D12304">
        <v>9</v>
      </c>
      <c r="E12304" s="1">
        <v>40775.64166666667</v>
      </c>
      <c r="F12304">
        <v>2.1</v>
      </c>
      <c r="G12304">
        <v>13611</v>
      </c>
      <c r="H12304" t="s">
        <v>10</v>
      </c>
      <c r="I12304" t="str">
        <f>IF(AND(LEFT(OnlineRetail[[#This Row],[InvoiceNo]],1)&lt;&gt;"C",OnlineRetail[[#This Row],[CustomerID]]&lt;&gt;""),"Yes","No")</f>
        <v>Yes</v>
      </c>
      <c r="J12304" s="4">
        <f>EOMONTH(OnlineRetail[[#This Row],[InvoiceDate]],-1)+1</f>
        <v>40756</v>
      </c>
      <c r="K12304" s="6">
        <f>OnlineRetail[[#This Row],[Quantity]]*OnlineRetail[[#This Row],[UnitPrice]]</f>
        <v>18.900000000000002</v>
      </c>
      <c r="L12304" t="str">
        <f t="shared" si="192"/>
        <v>13611|Aug-2011</v>
      </c>
    </row>
    <row r="12305" spans="1:12">
      <c r="A12305">
        <v>542480</v>
      </c>
      <c r="B12305" t="s">
        <v>249</v>
      </c>
      <c r="C12305" t="s">
        <v>14</v>
      </c>
      <c r="D12305">
        <v>13</v>
      </c>
      <c r="E12305" s="1">
        <v>40775.646527777782</v>
      </c>
      <c r="F12305">
        <v>9.9499999999999993</v>
      </c>
      <c r="G12305">
        <v>14212</v>
      </c>
      <c r="H12305" t="s">
        <v>10</v>
      </c>
      <c r="I12305" t="str">
        <f>IF(AND(LEFT(OnlineRetail[[#This Row],[InvoiceNo]],1)&lt;&gt;"C",OnlineRetail[[#This Row],[CustomerID]]&lt;&gt;""),"Yes","No")</f>
        <v>Yes</v>
      </c>
      <c r="J12305" s="4">
        <f>EOMONTH(OnlineRetail[[#This Row],[InvoiceDate]],-1)+1</f>
        <v>40756</v>
      </c>
      <c r="K12305" s="6">
        <f>OnlineRetail[[#This Row],[Quantity]]*OnlineRetail[[#This Row],[UnitPrice]]</f>
        <v>129.35</v>
      </c>
      <c r="L12305" t="str">
        <f t="shared" si="192"/>
        <v>14212|Aug-2011</v>
      </c>
    </row>
    <row r="12306" spans="1:12">
      <c r="A12306">
        <v>549614</v>
      </c>
      <c r="B12306" t="s">
        <v>205</v>
      </c>
      <c r="C12306" t="s">
        <v>42</v>
      </c>
      <c r="D12306">
        <v>14</v>
      </c>
      <c r="E12306" s="1">
        <v>40775.651388888888</v>
      </c>
      <c r="F12306">
        <v>7.95</v>
      </c>
      <c r="G12306">
        <v>13983</v>
      </c>
      <c r="H12306" t="s">
        <v>10</v>
      </c>
      <c r="I12306" t="str">
        <f>IF(AND(LEFT(OnlineRetail[[#This Row],[InvoiceNo]],1)&lt;&gt;"C",OnlineRetail[[#This Row],[CustomerID]]&lt;&gt;""),"Yes","No")</f>
        <v>Yes</v>
      </c>
      <c r="J12306" s="4">
        <f>EOMONTH(OnlineRetail[[#This Row],[InvoiceDate]],-1)+1</f>
        <v>40756</v>
      </c>
      <c r="K12306" s="6">
        <f>OnlineRetail[[#This Row],[Quantity]]*OnlineRetail[[#This Row],[UnitPrice]]</f>
        <v>111.3</v>
      </c>
      <c r="L12306" t="str">
        <f t="shared" si="192"/>
        <v>13983|Aug-2011</v>
      </c>
    </row>
    <row r="12307" spans="1:12">
      <c r="A12307">
        <v>543734</v>
      </c>
      <c r="B12307" t="s">
        <v>273</v>
      </c>
      <c r="C12307" t="s">
        <v>83</v>
      </c>
      <c r="D12307">
        <v>9</v>
      </c>
      <c r="E12307" s="1">
        <v>40775.65625</v>
      </c>
      <c r="F12307">
        <v>1.25</v>
      </c>
      <c r="G12307">
        <v>13244</v>
      </c>
      <c r="H12307" t="s">
        <v>10</v>
      </c>
      <c r="I12307" t="str">
        <f>IF(AND(LEFT(OnlineRetail[[#This Row],[InvoiceNo]],1)&lt;&gt;"C",OnlineRetail[[#This Row],[CustomerID]]&lt;&gt;""),"Yes","No")</f>
        <v>Yes</v>
      </c>
      <c r="J12307" s="4">
        <f>EOMONTH(OnlineRetail[[#This Row],[InvoiceDate]],-1)+1</f>
        <v>40756</v>
      </c>
      <c r="K12307" s="6">
        <f>OnlineRetail[[#This Row],[Quantity]]*OnlineRetail[[#This Row],[UnitPrice]]</f>
        <v>11.25</v>
      </c>
      <c r="L12307" t="str">
        <f t="shared" si="192"/>
        <v>13244|Aug-2011</v>
      </c>
    </row>
    <row r="12308" spans="1:12">
      <c r="A12308">
        <v>547915</v>
      </c>
      <c r="B12308" t="s">
        <v>296</v>
      </c>
      <c r="C12308" t="s">
        <v>62</v>
      </c>
      <c r="D12308">
        <v>20</v>
      </c>
      <c r="E12308" s="1">
        <v>40775.661805555559</v>
      </c>
      <c r="F12308">
        <v>2.1</v>
      </c>
      <c r="G12308">
        <v>12392</v>
      </c>
      <c r="H12308" t="s">
        <v>10</v>
      </c>
      <c r="I12308" t="str">
        <f>IF(AND(LEFT(OnlineRetail[[#This Row],[InvoiceNo]],1)&lt;&gt;"C",OnlineRetail[[#This Row],[CustomerID]]&lt;&gt;""),"Yes","No")</f>
        <v>Yes</v>
      </c>
      <c r="J12308" s="4">
        <f>EOMONTH(OnlineRetail[[#This Row],[InvoiceDate]],-1)+1</f>
        <v>40756</v>
      </c>
      <c r="K12308" s="6">
        <f>OnlineRetail[[#This Row],[Quantity]]*OnlineRetail[[#This Row],[UnitPrice]]</f>
        <v>42</v>
      </c>
      <c r="L12308" t="str">
        <f t="shared" si="192"/>
        <v>12392|Aug-2011</v>
      </c>
    </row>
    <row r="12309" spans="1:12">
      <c r="A12309">
        <v>542385</v>
      </c>
      <c r="B12309" t="s">
        <v>285</v>
      </c>
      <c r="C12309" t="s">
        <v>72</v>
      </c>
      <c r="D12309">
        <v>2</v>
      </c>
      <c r="E12309" s="1">
        <v>40775.663888888892</v>
      </c>
      <c r="F12309">
        <v>0.85</v>
      </c>
      <c r="G12309">
        <v>12667</v>
      </c>
      <c r="H12309" t="s">
        <v>10</v>
      </c>
      <c r="I12309" t="str">
        <f>IF(AND(LEFT(OnlineRetail[[#This Row],[InvoiceNo]],1)&lt;&gt;"C",OnlineRetail[[#This Row],[CustomerID]]&lt;&gt;""),"Yes","No")</f>
        <v>Yes</v>
      </c>
      <c r="J12309" s="4">
        <f>EOMONTH(OnlineRetail[[#This Row],[InvoiceDate]],-1)+1</f>
        <v>40756</v>
      </c>
      <c r="K12309" s="6">
        <f>OnlineRetail[[#This Row],[Quantity]]*OnlineRetail[[#This Row],[UnitPrice]]</f>
        <v>1.7</v>
      </c>
      <c r="L12309" t="str">
        <f t="shared" si="192"/>
        <v>12667|Aug-2011</v>
      </c>
    </row>
    <row r="12310" spans="1:12">
      <c r="A12310">
        <v>537188</v>
      </c>
      <c r="B12310" t="s">
        <v>211</v>
      </c>
      <c r="C12310" t="s">
        <v>27</v>
      </c>
      <c r="D12310">
        <v>22</v>
      </c>
      <c r="E12310" s="1">
        <v>40775.683333333327</v>
      </c>
      <c r="F12310">
        <v>9.9499999999999993</v>
      </c>
      <c r="G12310">
        <v>12803</v>
      </c>
      <c r="H12310" t="s">
        <v>10</v>
      </c>
      <c r="I12310" t="str">
        <f>IF(AND(LEFT(OnlineRetail[[#This Row],[InvoiceNo]],1)&lt;&gt;"C",OnlineRetail[[#This Row],[CustomerID]]&lt;&gt;""),"Yes","No")</f>
        <v>Yes</v>
      </c>
      <c r="J12310" s="4">
        <f>EOMONTH(OnlineRetail[[#This Row],[InvoiceDate]],-1)+1</f>
        <v>40756</v>
      </c>
      <c r="K12310" s="6">
        <f>OnlineRetail[[#This Row],[Quantity]]*OnlineRetail[[#This Row],[UnitPrice]]</f>
        <v>218.89999999999998</v>
      </c>
      <c r="L12310" t="str">
        <f t="shared" si="192"/>
        <v>12803|Aug-2011</v>
      </c>
    </row>
    <row r="12311" spans="1:12">
      <c r="A12311">
        <v>545036</v>
      </c>
      <c r="B12311" t="s">
        <v>117</v>
      </c>
      <c r="C12311" t="s">
        <v>24</v>
      </c>
      <c r="D12311">
        <v>10</v>
      </c>
      <c r="E12311" s="1">
        <v>40775.688194444447</v>
      </c>
      <c r="F12311">
        <v>4.25</v>
      </c>
      <c r="G12311">
        <v>12806</v>
      </c>
      <c r="H12311" t="s">
        <v>121</v>
      </c>
      <c r="I12311" t="str">
        <f>IF(AND(LEFT(OnlineRetail[[#This Row],[InvoiceNo]],1)&lt;&gt;"C",OnlineRetail[[#This Row],[CustomerID]]&lt;&gt;""),"Yes","No")</f>
        <v>Yes</v>
      </c>
      <c r="J12311" s="4">
        <f>EOMONTH(OnlineRetail[[#This Row],[InvoiceDate]],-1)+1</f>
        <v>40756</v>
      </c>
      <c r="K12311" s="6">
        <f>OnlineRetail[[#This Row],[Quantity]]*OnlineRetail[[#This Row],[UnitPrice]]</f>
        <v>42.5</v>
      </c>
      <c r="L12311" t="str">
        <f t="shared" si="192"/>
        <v>12806|Aug-2011</v>
      </c>
    </row>
    <row r="12312" spans="1:12">
      <c r="A12312">
        <v>552918</v>
      </c>
      <c r="B12312" t="s">
        <v>82</v>
      </c>
      <c r="C12312" t="s">
        <v>29</v>
      </c>
      <c r="D12312">
        <v>17</v>
      </c>
      <c r="E12312" s="1">
        <v>40775.688194444447</v>
      </c>
      <c r="F12312">
        <v>2.5499999999999998</v>
      </c>
      <c r="G12312">
        <v>12424</v>
      </c>
      <c r="H12312" t="s">
        <v>10</v>
      </c>
      <c r="I12312" t="str">
        <f>IF(AND(LEFT(OnlineRetail[[#This Row],[InvoiceNo]],1)&lt;&gt;"C",OnlineRetail[[#This Row],[CustomerID]]&lt;&gt;""),"Yes","No")</f>
        <v>Yes</v>
      </c>
      <c r="J12312" s="4">
        <f>EOMONTH(OnlineRetail[[#This Row],[InvoiceDate]],-1)+1</f>
        <v>40756</v>
      </c>
      <c r="K12312" s="6">
        <f>OnlineRetail[[#This Row],[Quantity]]*OnlineRetail[[#This Row],[UnitPrice]]</f>
        <v>43.349999999999994</v>
      </c>
      <c r="L12312" t="str">
        <f t="shared" si="192"/>
        <v>12424|Aug-2011</v>
      </c>
    </row>
    <row r="12313" spans="1:12">
      <c r="A12313">
        <v>550079</v>
      </c>
      <c r="B12313" t="s">
        <v>160</v>
      </c>
      <c r="C12313" t="s">
        <v>39</v>
      </c>
      <c r="D12313">
        <v>2</v>
      </c>
      <c r="E12313" s="1">
        <v>40775.689583333333</v>
      </c>
      <c r="F12313">
        <v>9.9499999999999993</v>
      </c>
      <c r="G12313">
        <v>14263</v>
      </c>
      <c r="H12313" t="s">
        <v>10</v>
      </c>
      <c r="I12313" t="str">
        <f>IF(AND(LEFT(OnlineRetail[[#This Row],[InvoiceNo]],1)&lt;&gt;"C",OnlineRetail[[#This Row],[CustomerID]]&lt;&gt;""),"Yes","No")</f>
        <v>Yes</v>
      </c>
      <c r="J12313" s="4">
        <f>EOMONTH(OnlineRetail[[#This Row],[InvoiceDate]],-1)+1</f>
        <v>40756</v>
      </c>
      <c r="K12313" s="6">
        <f>OnlineRetail[[#This Row],[Quantity]]*OnlineRetail[[#This Row],[UnitPrice]]</f>
        <v>19.899999999999999</v>
      </c>
      <c r="L12313" t="str">
        <f t="shared" si="192"/>
        <v>14263|Aug-2011</v>
      </c>
    </row>
    <row r="12314" spans="1:12">
      <c r="A12314">
        <v>540222</v>
      </c>
      <c r="B12314" t="s">
        <v>107</v>
      </c>
      <c r="C12314" t="s">
        <v>24</v>
      </c>
      <c r="D12314">
        <v>19</v>
      </c>
      <c r="E12314" s="1">
        <v>40775.693055555559</v>
      </c>
      <c r="F12314">
        <v>1.65</v>
      </c>
      <c r="G12314">
        <v>12424</v>
      </c>
      <c r="H12314" t="s">
        <v>10</v>
      </c>
      <c r="I12314" t="str">
        <f>IF(AND(LEFT(OnlineRetail[[#This Row],[InvoiceNo]],1)&lt;&gt;"C",OnlineRetail[[#This Row],[CustomerID]]&lt;&gt;""),"Yes","No")</f>
        <v>Yes</v>
      </c>
      <c r="J12314" s="4">
        <f>EOMONTH(OnlineRetail[[#This Row],[InvoiceDate]],-1)+1</f>
        <v>40756</v>
      </c>
      <c r="K12314" s="6">
        <f>OnlineRetail[[#This Row],[Quantity]]*OnlineRetail[[#This Row],[UnitPrice]]</f>
        <v>31.349999999999998</v>
      </c>
      <c r="L12314" t="str">
        <f t="shared" si="192"/>
        <v>12424|Aug-2011</v>
      </c>
    </row>
    <row r="12315" spans="1:12">
      <c r="A12315">
        <v>549622</v>
      </c>
      <c r="B12315" t="s">
        <v>137</v>
      </c>
      <c r="C12315" t="s">
        <v>27</v>
      </c>
      <c r="D12315">
        <v>23</v>
      </c>
      <c r="E12315" s="1">
        <v>40775.695833333331</v>
      </c>
      <c r="F12315">
        <v>7.95</v>
      </c>
      <c r="G12315">
        <v>13765</v>
      </c>
      <c r="H12315" t="s">
        <v>10</v>
      </c>
      <c r="I12315" t="str">
        <f>IF(AND(LEFT(OnlineRetail[[#This Row],[InvoiceNo]],1)&lt;&gt;"C",OnlineRetail[[#This Row],[CustomerID]]&lt;&gt;""),"Yes","No")</f>
        <v>Yes</v>
      </c>
      <c r="J12315" s="4">
        <f>EOMONTH(OnlineRetail[[#This Row],[InvoiceDate]],-1)+1</f>
        <v>40756</v>
      </c>
      <c r="K12315" s="6">
        <f>OnlineRetail[[#This Row],[Quantity]]*OnlineRetail[[#This Row],[UnitPrice]]</f>
        <v>182.85</v>
      </c>
      <c r="L12315" t="str">
        <f t="shared" si="192"/>
        <v>13765|Aug-2011</v>
      </c>
    </row>
    <row r="12316" spans="1:12">
      <c r="A12316">
        <v>545045</v>
      </c>
      <c r="B12316" t="s">
        <v>289</v>
      </c>
      <c r="C12316" t="s">
        <v>12</v>
      </c>
      <c r="D12316">
        <v>4</v>
      </c>
      <c r="E12316" s="1">
        <v>40775.709027777782</v>
      </c>
      <c r="F12316">
        <v>2.5499999999999998</v>
      </c>
      <c r="G12316">
        <v>13622</v>
      </c>
      <c r="H12316" t="s">
        <v>10</v>
      </c>
      <c r="I12316" t="str">
        <f>IF(AND(LEFT(OnlineRetail[[#This Row],[InvoiceNo]],1)&lt;&gt;"C",OnlineRetail[[#This Row],[CustomerID]]&lt;&gt;""),"Yes","No")</f>
        <v>Yes</v>
      </c>
      <c r="J12316" s="4">
        <f>EOMONTH(OnlineRetail[[#This Row],[InvoiceDate]],-1)+1</f>
        <v>40756</v>
      </c>
      <c r="K12316" s="6">
        <f>OnlineRetail[[#This Row],[Quantity]]*OnlineRetail[[#This Row],[UnitPrice]]</f>
        <v>10.199999999999999</v>
      </c>
      <c r="L12316" t="str">
        <f t="shared" si="192"/>
        <v>13622|Aug-2011</v>
      </c>
    </row>
    <row r="12317" spans="1:12">
      <c r="A12317">
        <v>542281</v>
      </c>
      <c r="B12317" t="s">
        <v>288</v>
      </c>
      <c r="C12317" t="s">
        <v>29</v>
      </c>
      <c r="D12317">
        <v>23</v>
      </c>
      <c r="E12317" s="1">
        <v>40775.740972222222</v>
      </c>
      <c r="F12317">
        <v>4.95</v>
      </c>
      <c r="G12317">
        <v>14075</v>
      </c>
      <c r="H12317" t="s">
        <v>10</v>
      </c>
      <c r="I12317" t="str">
        <f>IF(AND(LEFT(OnlineRetail[[#This Row],[InvoiceNo]],1)&lt;&gt;"C",OnlineRetail[[#This Row],[CustomerID]]&lt;&gt;""),"Yes","No")</f>
        <v>Yes</v>
      </c>
      <c r="J12317" s="4">
        <f>EOMONTH(OnlineRetail[[#This Row],[InvoiceDate]],-1)+1</f>
        <v>40756</v>
      </c>
      <c r="K12317" s="6">
        <f>OnlineRetail[[#This Row],[Quantity]]*OnlineRetail[[#This Row],[UnitPrice]]</f>
        <v>113.85000000000001</v>
      </c>
      <c r="L12317" t="str">
        <f t="shared" si="192"/>
        <v>14075|Aug-2011</v>
      </c>
    </row>
    <row r="12318" spans="1:12">
      <c r="A12318">
        <v>538986</v>
      </c>
      <c r="B12318" t="s">
        <v>109</v>
      </c>
      <c r="C12318" t="s">
        <v>50</v>
      </c>
      <c r="D12318">
        <v>24</v>
      </c>
      <c r="E12318" s="1">
        <v>40775.751388888893</v>
      </c>
      <c r="F12318">
        <v>3.39</v>
      </c>
      <c r="G12318">
        <v>12902</v>
      </c>
      <c r="H12318" t="s">
        <v>10</v>
      </c>
      <c r="I12318" t="str">
        <f>IF(AND(LEFT(OnlineRetail[[#This Row],[InvoiceNo]],1)&lt;&gt;"C",OnlineRetail[[#This Row],[CustomerID]]&lt;&gt;""),"Yes","No")</f>
        <v>Yes</v>
      </c>
      <c r="J12318" s="4">
        <f>EOMONTH(OnlineRetail[[#This Row],[InvoiceDate]],-1)+1</f>
        <v>40756</v>
      </c>
      <c r="K12318" s="6">
        <f>OnlineRetail[[#This Row],[Quantity]]*OnlineRetail[[#This Row],[UnitPrice]]</f>
        <v>81.36</v>
      </c>
      <c r="L12318" t="str">
        <f t="shared" si="192"/>
        <v>12902|Aug-2011</v>
      </c>
    </row>
    <row r="12319" spans="1:12">
      <c r="A12319">
        <v>541916</v>
      </c>
      <c r="B12319" t="s">
        <v>11</v>
      </c>
      <c r="C12319" t="s">
        <v>16</v>
      </c>
      <c r="D12319">
        <v>8</v>
      </c>
      <c r="E12319" s="1">
        <v>40775.756249999999</v>
      </c>
      <c r="F12319">
        <v>5.95</v>
      </c>
      <c r="G12319">
        <v>12461</v>
      </c>
      <c r="H12319" t="s">
        <v>10</v>
      </c>
      <c r="I12319" t="str">
        <f>IF(AND(LEFT(OnlineRetail[[#This Row],[InvoiceNo]],1)&lt;&gt;"C",OnlineRetail[[#This Row],[CustomerID]]&lt;&gt;""),"Yes","No")</f>
        <v>Yes</v>
      </c>
      <c r="J12319" s="4">
        <f>EOMONTH(OnlineRetail[[#This Row],[InvoiceDate]],-1)+1</f>
        <v>40756</v>
      </c>
      <c r="K12319" s="6">
        <f>OnlineRetail[[#This Row],[Quantity]]*OnlineRetail[[#This Row],[UnitPrice]]</f>
        <v>47.6</v>
      </c>
      <c r="L12319" t="str">
        <f t="shared" si="192"/>
        <v>12461|Aug-2011</v>
      </c>
    </row>
    <row r="12320" spans="1:12">
      <c r="A12320">
        <v>546627</v>
      </c>
      <c r="B12320" t="s">
        <v>127</v>
      </c>
      <c r="C12320" t="s">
        <v>50</v>
      </c>
      <c r="D12320">
        <v>11</v>
      </c>
      <c r="E12320" s="1">
        <v>40775.769444444442</v>
      </c>
      <c r="F12320">
        <v>7.95</v>
      </c>
      <c r="G12320">
        <v>13392</v>
      </c>
      <c r="H12320" t="s">
        <v>10</v>
      </c>
      <c r="I12320" t="str">
        <f>IF(AND(LEFT(OnlineRetail[[#This Row],[InvoiceNo]],1)&lt;&gt;"C",OnlineRetail[[#This Row],[CustomerID]]&lt;&gt;""),"Yes","No")</f>
        <v>Yes</v>
      </c>
      <c r="J12320" s="4">
        <f>EOMONTH(OnlineRetail[[#This Row],[InvoiceDate]],-1)+1</f>
        <v>40756</v>
      </c>
      <c r="K12320" s="6">
        <f>OnlineRetail[[#This Row],[Quantity]]*OnlineRetail[[#This Row],[UnitPrice]]</f>
        <v>87.45</v>
      </c>
      <c r="L12320" t="str">
        <f t="shared" si="192"/>
        <v>13392|Aug-2011</v>
      </c>
    </row>
    <row r="12321" spans="1:12">
      <c r="A12321">
        <v>552662</v>
      </c>
      <c r="B12321" t="s">
        <v>137</v>
      </c>
      <c r="C12321" t="s">
        <v>53</v>
      </c>
      <c r="D12321">
        <v>20</v>
      </c>
      <c r="E12321" s="1">
        <v>40775.771527777782</v>
      </c>
      <c r="F12321">
        <v>0.85</v>
      </c>
      <c r="G12321">
        <v>14067</v>
      </c>
      <c r="H12321" t="s">
        <v>36</v>
      </c>
      <c r="I12321" t="str">
        <f>IF(AND(LEFT(OnlineRetail[[#This Row],[InvoiceNo]],1)&lt;&gt;"C",OnlineRetail[[#This Row],[CustomerID]]&lt;&gt;""),"Yes","No")</f>
        <v>Yes</v>
      </c>
      <c r="J12321" s="4">
        <f>EOMONTH(OnlineRetail[[#This Row],[InvoiceDate]],-1)+1</f>
        <v>40756</v>
      </c>
      <c r="K12321" s="6">
        <f>OnlineRetail[[#This Row],[Quantity]]*OnlineRetail[[#This Row],[UnitPrice]]</f>
        <v>17</v>
      </c>
      <c r="L12321" t="str">
        <f t="shared" si="192"/>
        <v>14067|Aug-2011</v>
      </c>
    </row>
    <row r="12322" spans="1:12">
      <c r="A12322">
        <v>554695</v>
      </c>
      <c r="B12322" t="s">
        <v>212</v>
      </c>
      <c r="C12322" t="s">
        <v>72</v>
      </c>
      <c r="D12322">
        <v>3</v>
      </c>
      <c r="E12322" s="1">
        <v>40775.776388888888</v>
      </c>
      <c r="F12322">
        <v>1.25</v>
      </c>
      <c r="G12322">
        <v>14277</v>
      </c>
      <c r="H12322" t="s">
        <v>10</v>
      </c>
      <c r="I12322" t="str">
        <f>IF(AND(LEFT(OnlineRetail[[#This Row],[InvoiceNo]],1)&lt;&gt;"C",OnlineRetail[[#This Row],[CustomerID]]&lt;&gt;""),"Yes","No")</f>
        <v>Yes</v>
      </c>
      <c r="J12322" s="4">
        <f>EOMONTH(OnlineRetail[[#This Row],[InvoiceDate]],-1)+1</f>
        <v>40756</v>
      </c>
      <c r="K12322" s="6">
        <f>OnlineRetail[[#This Row],[Quantity]]*OnlineRetail[[#This Row],[UnitPrice]]</f>
        <v>3.75</v>
      </c>
      <c r="L12322" t="str">
        <f t="shared" si="192"/>
        <v>14277|Aug-2011</v>
      </c>
    </row>
    <row r="12323" spans="1:12">
      <c r="A12323">
        <v>543099</v>
      </c>
      <c r="B12323" t="s">
        <v>251</v>
      </c>
      <c r="C12323" t="s">
        <v>29</v>
      </c>
      <c r="D12323">
        <v>9</v>
      </c>
      <c r="E12323" s="1">
        <v>40775.783333333333</v>
      </c>
      <c r="F12323">
        <v>7.95</v>
      </c>
      <c r="G12323">
        <v>12628</v>
      </c>
      <c r="H12323" t="s">
        <v>10</v>
      </c>
      <c r="I12323" t="str">
        <f>IF(AND(LEFT(OnlineRetail[[#This Row],[InvoiceNo]],1)&lt;&gt;"C",OnlineRetail[[#This Row],[CustomerID]]&lt;&gt;""),"Yes","No")</f>
        <v>Yes</v>
      </c>
      <c r="J12323" s="4">
        <f>EOMONTH(OnlineRetail[[#This Row],[InvoiceDate]],-1)+1</f>
        <v>40756</v>
      </c>
      <c r="K12323" s="6">
        <f>OnlineRetail[[#This Row],[Quantity]]*OnlineRetail[[#This Row],[UnitPrice]]</f>
        <v>71.55</v>
      </c>
      <c r="L12323" t="str">
        <f t="shared" si="192"/>
        <v>12628|Aug-2011</v>
      </c>
    </row>
    <row r="12324" spans="1:12">
      <c r="A12324">
        <v>542656</v>
      </c>
      <c r="B12324" t="s">
        <v>47</v>
      </c>
      <c r="C12324" t="s">
        <v>39</v>
      </c>
      <c r="D12324">
        <v>9</v>
      </c>
      <c r="E12324" s="1">
        <v>40775.790277777778</v>
      </c>
      <c r="F12324">
        <v>4.25</v>
      </c>
      <c r="G12324">
        <v>13326</v>
      </c>
      <c r="H12324" t="s">
        <v>10</v>
      </c>
      <c r="I12324" t="str">
        <f>IF(AND(LEFT(OnlineRetail[[#This Row],[InvoiceNo]],1)&lt;&gt;"C",OnlineRetail[[#This Row],[CustomerID]]&lt;&gt;""),"Yes","No")</f>
        <v>Yes</v>
      </c>
      <c r="J12324" s="4">
        <f>EOMONTH(OnlineRetail[[#This Row],[InvoiceDate]],-1)+1</f>
        <v>40756</v>
      </c>
      <c r="K12324" s="6">
        <f>OnlineRetail[[#This Row],[Quantity]]*OnlineRetail[[#This Row],[UnitPrice]]</f>
        <v>38.25</v>
      </c>
      <c r="L12324" t="str">
        <f t="shared" si="192"/>
        <v>13326|Aug-2011</v>
      </c>
    </row>
    <row r="12325" spans="1:12">
      <c r="A12325">
        <v>551385</v>
      </c>
      <c r="B12325" t="s">
        <v>268</v>
      </c>
      <c r="C12325" t="s">
        <v>39</v>
      </c>
      <c r="D12325">
        <v>20</v>
      </c>
      <c r="E12325" s="1">
        <v>40775.793055555558</v>
      </c>
      <c r="F12325">
        <v>0.85</v>
      </c>
      <c r="G12325">
        <v>13945</v>
      </c>
      <c r="H12325" t="s">
        <v>121</v>
      </c>
      <c r="I12325" t="str">
        <f>IF(AND(LEFT(OnlineRetail[[#This Row],[InvoiceNo]],1)&lt;&gt;"C",OnlineRetail[[#This Row],[CustomerID]]&lt;&gt;""),"Yes","No")</f>
        <v>Yes</v>
      </c>
      <c r="J12325" s="4">
        <f>EOMONTH(OnlineRetail[[#This Row],[InvoiceDate]],-1)+1</f>
        <v>40756</v>
      </c>
      <c r="K12325" s="6">
        <f>OnlineRetail[[#This Row],[Quantity]]*OnlineRetail[[#This Row],[UnitPrice]]</f>
        <v>17</v>
      </c>
      <c r="L12325" t="str">
        <f t="shared" si="192"/>
        <v>13945|Aug-2011</v>
      </c>
    </row>
    <row r="12326" spans="1:12">
      <c r="A12326">
        <v>545989</v>
      </c>
      <c r="B12326" t="s">
        <v>115</v>
      </c>
      <c r="C12326" t="s">
        <v>53</v>
      </c>
      <c r="D12326">
        <v>24</v>
      </c>
      <c r="E12326" s="1">
        <v>40775.796527777777</v>
      </c>
      <c r="F12326">
        <v>4.95</v>
      </c>
      <c r="G12326">
        <v>13958</v>
      </c>
      <c r="H12326" t="s">
        <v>31</v>
      </c>
      <c r="I12326" t="str">
        <f>IF(AND(LEFT(OnlineRetail[[#This Row],[InvoiceNo]],1)&lt;&gt;"C",OnlineRetail[[#This Row],[CustomerID]]&lt;&gt;""),"Yes","No")</f>
        <v>Yes</v>
      </c>
      <c r="J12326" s="4">
        <f>EOMONTH(OnlineRetail[[#This Row],[InvoiceDate]],-1)+1</f>
        <v>40756</v>
      </c>
      <c r="K12326" s="6">
        <f>OnlineRetail[[#This Row],[Quantity]]*OnlineRetail[[#This Row],[UnitPrice]]</f>
        <v>118.80000000000001</v>
      </c>
      <c r="L12326" t="str">
        <f t="shared" si="192"/>
        <v>13958|Aug-2011</v>
      </c>
    </row>
    <row r="12327" spans="1:12">
      <c r="A12327">
        <v>548287</v>
      </c>
      <c r="B12327" t="s">
        <v>192</v>
      </c>
      <c r="C12327" t="s">
        <v>24</v>
      </c>
      <c r="D12327">
        <v>14</v>
      </c>
      <c r="E12327" s="1">
        <v>40775.819444444453</v>
      </c>
      <c r="F12327">
        <v>2.5499999999999998</v>
      </c>
      <c r="G12327">
        <v>12686</v>
      </c>
      <c r="H12327" t="s">
        <v>10</v>
      </c>
      <c r="I12327" t="str">
        <f>IF(AND(LEFT(OnlineRetail[[#This Row],[InvoiceNo]],1)&lt;&gt;"C",OnlineRetail[[#This Row],[CustomerID]]&lt;&gt;""),"Yes","No")</f>
        <v>Yes</v>
      </c>
      <c r="J12327" s="4">
        <f>EOMONTH(OnlineRetail[[#This Row],[InvoiceDate]],-1)+1</f>
        <v>40756</v>
      </c>
      <c r="K12327" s="6">
        <f>OnlineRetail[[#This Row],[Quantity]]*OnlineRetail[[#This Row],[UnitPrice]]</f>
        <v>35.699999999999996</v>
      </c>
      <c r="L12327" t="str">
        <f t="shared" si="192"/>
        <v>12686|Aug-2011</v>
      </c>
    </row>
    <row r="12328" spans="1:12">
      <c r="A12328">
        <v>538361</v>
      </c>
      <c r="B12328" t="s">
        <v>124</v>
      </c>
      <c r="C12328" t="s">
        <v>40</v>
      </c>
      <c r="D12328">
        <v>4</v>
      </c>
      <c r="E12328" s="1">
        <v>40775.821527777778</v>
      </c>
      <c r="F12328">
        <v>0.85</v>
      </c>
      <c r="G12328">
        <v>13084</v>
      </c>
      <c r="H12328" t="s">
        <v>36</v>
      </c>
      <c r="I12328" t="str">
        <f>IF(AND(LEFT(OnlineRetail[[#This Row],[InvoiceNo]],1)&lt;&gt;"C",OnlineRetail[[#This Row],[CustomerID]]&lt;&gt;""),"Yes","No")</f>
        <v>Yes</v>
      </c>
      <c r="J12328" s="4">
        <f>EOMONTH(OnlineRetail[[#This Row],[InvoiceDate]],-1)+1</f>
        <v>40756</v>
      </c>
      <c r="K12328" s="6">
        <f>OnlineRetail[[#This Row],[Quantity]]*OnlineRetail[[#This Row],[UnitPrice]]</f>
        <v>3.4</v>
      </c>
      <c r="L12328" t="str">
        <f t="shared" si="192"/>
        <v>13084|Aug-2011</v>
      </c>
    </row>
    <row r="12329" spans="1:12">
      <c r="A12329">
        <v>550126</v>
      </c>
      <c r="B12329" t="s">
        <v>286</v>
      </c>
      <c r="C12329" t="s">
        <v>27</v>
      </c>
      <c r="D12329">
        <v>17</v>
      </c>
      <c r="E12329" s="1">
        <v>40775.825694444437</v>
      </c>
      <c r="F12329">
        <v>2.5499999999999998</v>
      </c>
      <c r="G12329">
        <v>12887</v>
      </c>
      <c r="H12329" t="s">
        <v>10</v>
      </c>
      <c r="I12329" t="str">
        <f>IF(AND(LEFT(OnlineRetail[[#This Row],[InvoiceNo]],1)&lt;&gt;"C",OnlineRetail[[#This Row],[CustomerID]]&lt;&gt;""),"Yes","No")</f>
        <v>Yes</v>
      </c>
      <c r="J12329" s="4">
        <f>EOMONTH(OnlineRetail[[#This Row],[InvoiceDate]],-1)+1</f>
        <v>40756</v>
      </c>
      <c r="K12329" s="6">
        <f>OnlineRetail[[#This Row],[Quantity]]*OnlineRetail[[#This Row],[UnitPrice]]</f>
        <v>43.349999999999994</v>
      </c>
      <c r="L12329" t="str">
        <f t="shared" si="192"/>
        <v>12887|Aug-2011</v>
      </c>
    </row>
    <row r="12330" spans="1:12">
      <c r="A12330">
        <v>536488</v>
      </c>
      <c r="B12330" t="s">
        <v>272</v>
      </c>
      <c r="C12330" t="s">
        <v>14</v>
      </c>
      <c r="D12330">
        <v>21</v>
      </c>
      <c r="E12330" s="1">
        <v>40775.827777777777</v>
      </c>
      <c r="F12330">
        <v>3.39</v>
      </c>
      <c r="G12330">
        <v>12397</v>
      </c>
      <c r="H12330" t="s">
        <v>10</v>
      </c>
      <c r="I12330" t="str">
        <f>IF(AND(LEFT(OnlineRetail[[#This Row],[InvoiceNo]],1)&lt;&gt;"C",OnlineRetail[[#This Row],[CustomerID]]&lt;&gt;""),"Yes","No")</f>
        <v>Yes</v>
      </c>
      <c r="J12330" s="4">
        <f>EOMONTH(OnlineRetail[[#This Row],[InvoiceDate]],-1)+1</f>
        <v>40756</v>
      </c>
      <c r="K12330" s="6">
        <f>OnlineRetail[[#This Row],[Quantity]]*OnlineRetail[[#This Row],[UnitPrice]]</f>
        <v>71.19</v>
      </c>
      <c r="L12330" t="str">
        <f t="shared" si="192"/>
        <v>12397|Aug-2011</v>
      </c>
    </row>
    <row r="12331" spans="1:12">
      <c r="A12331">
        <v>539262</v>
      </c>
      <c r="B12331" t="s">
        <v>145</v>
      </c>
      <c r="C12331" t="s">
        <v>46</v>
      </c>
      <c r="D12331">
        <v>8</v>
      </c>
      <c r="E12331" s="1">
        <v>40775.829861111109</v>
      </c>
      <c r="F12331">
        <v>4.95</v>
      </c>
      <c r="G12331">
        <v>13867</v>
      </c>
      <c r="H12331" t="s">
        <v>10</v>
      </c>
      <c r="I12331" t="str">
        <f>IF(AND(LEFT(OnlineRetail[[#This Row],[InvoiceNo]],1)&lt;&gt;"C",OnlineRetail[[#This Row],[CustomerID]]&lt;&gt;""),"Yes","No")</f>
        <v>Yes</v>
      </c>
      <c r="J12331" s="4">
        <f>EOMONTH(OnlineRetail[[#This Row],[InvoiceDate]],-1)+1</f>
        <v>40756</v>
      </c>
      <c r="K12331" s="6">
        <f>OnlineRetail[[#This Row],[Quantity]]*OnlineRetail[[#This Row],[UnitPrice]]</f>
        <v>39.6</v>
      </c>
      <c r="L12331" t="str">
        <f t="shared" si="192"/>
        <v>13867|Aug-2011</v>
      </c>
    </row>
    <row r="12332" spans="1:12">
      <c r="A12332">
        <v>537274</v>
      </c>
      <c r="B12332" t="s">
        <v>172</v>
      </c>
      <c r="C12332" t="s">
        <v>16</v>
      </c>
      <c r="D12332">
        <v>21</v>
      </c>
      <c r="E12332" s="1">
        <v>40775.831250000003</v>
      </c>
      <c r="F12332">
        <v>0.85</v>
      </c>
      <c r="G12332">
        <v>13600</v>
      </c>
      <c r="H12332" t="s">
        <v>10</v>
      </c>
      <c r="I12332" t="str">
        <f>IF(AND(LEFT(OnlineRetail[[#This Row],[InvoiceNo]],1)&lt;&gt;"C",OnlineRetail[[#This Row],[CustomerID]]&lt;&gt;""),"Yes","No")</f>
        <v>Yes</v>
      </c>
      <c r="J12332" s="4">
        <f>EOMONTH(OnlineRetail[[#This Row],[InvoiceDate]],-1)+1</f>
        <v>40756</v>
      </c>
      <c r="K12332" s="6">
        <f>OnlineRetail[[#This Row],[Quantity]]*OnlineRetail[[#This Row],[UnitPrice]]</f>
        <v>17.849999999999998</v>
      </c>
      <c r="L12332" t="str">
        <f t="shared" si="192"/>
        <v>13600|Aug-2011</v>
      </c>
    </row>
    <row r="12333" spans="1:12">
      <c r="A12333">
        <v>549200</v>
      </c>
      <c r="B12333" t="s">
        <v>231</v>
      </c>
      <c r="C12333" t="s">
        <v>83</v>
      </c>
      <c r="D12333">
        <v>12</v>
      </c>
      <c r="E12333" s="1">
        <v>40776.339583333327</v>
      </c>
      <c r="F12333">
        <v>1.25</v>
      </c>
      <c r="G12333">
        <v>13103</v>
      </c>
      <c r="H12333" t="s">
        <v>17</v>
      </c>
      <c r="I12333" t="str">
        <f>IF(AND(LEFT(OnlineRetail[[#This Row],[InvoiceNo]],1)&lt;&gt;"C",OnlineRetail[[#This Row],[CustomerID]]&lt;&gt;""),"Yes","No")</f>
        <v>Yes</v>
      </c>
      <c r="J12333" s="4">
        <f>EOMONTH(OnlineRetail[[#This Row],[InvoiceDate]],-1)+1</f>
        <v>40756</v>
      </c>
      <c r="K12333" s="6">
        <f>OnlineRetail[[#This Row],[Quantity]]*OnlineRetail[[#This Row],[UnitPrice]]</f>
        <v>15</v>
      </c>
      <c r="L12333" t="str">
        <f t="shared" si="192"/>
        <v>13103|Aug-2011</v>
      </c>
    </row>
    <row r="12334" spans="1:12">
      <c r="A12334">
        <v>556038</v>
      </c>
      <c r="B12334" t="s">
        <v>168</v>
      </c>
      <c r="C12334" t="s">
        <v>12</v>
      </c>
      <c r="D12334">
        <v>3</v>
      </c>
      <c r="E12334" s="1">
        <v>40776.35</v>
      </c>
      <c r="F12334">
        <v>0.85</v>
      </c>
      <c r="G12334">
        <v>14260</v>
      </c>
      <c r="H12334" t="s">
        <v>10</v>
      </c>
      <c r="I12334" t="str">
        <f>IF(AND(LEFT(OnlineRetail[[#This Row],[InvoiceNo]],1)&lt;&gt;"C",OnlineRetail[[#This Row],[CustomerID]]&lt;&gt;""),"Yes","No")</f>
        <v>Yes</v>
      </c>
      <c r="J12334" s="4">
        <f>EOMONTH(OnlineRetail[[#This Row],[InvoiceDate]],-1)+1</f>
        <v>40756</v>
      </c>
      <c r="K12334" s="6">
        <f>OnlineRetail[[#This Row],[Quantity]]*OnlineRetail[[#This Row],[UnitPrice]]</f>
        <v>2.5499999999999998</v>
      </c>
      <c r="L12334" t="str">
        <f t="shared" si="192"/>
        <v>14260|Aug-2011</v>
      </c>
    </row>
    <row r="12335" spans="1:12">
      <c r="A12335">
        <v>543811</v>
      </c>
      <c r="B12335" t="s">
        <v>282</v>
      </c>
      <c r="C12335" t="s">
        <v>27</v>
      </c>
      <c r="D12335">
        <v>3</v>
      </c>
      <c r="E12335" s="1">
        <v>40776.350694444453</v>
      </c>
      <c r="F12335">
        <v>3.39</v>
      </c>
      <c r="G12335">
        <v>12600</v>
      </c>
      <c r="H12335" t="s">
        <v>10</v>
      </c>
      <c r="I12335" t="str">
        <f>IF(AND(LEFT(OnlineRetail[[#This Row],[InvoiceNo]],1)&lt;&gt;"C",OnlineRetail[[#This Row],[CustomerID]]&lt;&gt;""),"Yes","No")</f>
        <v>Yes</v>
      </c>
      <c r="J12335" s="4">
        <f>EOMONTH(OnlineRetail[[#This Row],[InvoiceDate]],-1)+1</f>
        <v>40756</v>
      </c>
      <c r="K12335" s="6">
        <f>OnlineRetail[[#This Row],[Quantity]]*OnlineRetail[[#This Row],[UnitPrice]]</f>
        <v>10.17</v>
      </c>
      <c r="L12335" t="str">
        <f t="shared" si="192"/>
        <v>12600|Aug-2011</v>
      </c>
    </row>
    <row r="12336" spans="1:12">
      <c r="A12336">
        <v>550067</v>
      </c>
      <c r="B12336" t="s">
        <v>80</v>
      </c>
      <c r="C12336" t="s">
        <v>40</v>
      </c>
      <c r="D12336">
        <v>22</v>
      </c>
      <c r="E12336" s="1">
        <v>40776.369444444441</v>
      </c>
      <c r="F12336">
        <v>5.95</v>
      </c>
      <c r="G12336">
        <v>12667</v>
      </c>
      <c r="H12336" t="s">
        <v>10</v>
      </c>
      <c r="I12336" t="str">
        <f>IF(AND(LEFT(OnlineRetail[[#This Row],[InvoiceNo]],1)&lt;&gt;"C",OnlineRetail[[#This Row],[CustomerID]]&lt;&gt;""),"Yes","No")</f>
        <v>Yes</v>
      </c>
      <c r="J12336" s="4">
        <f>EOMONTH(OnlineRetail[[#This Row],[InvoiceDate]],-1)+1</f>
        <v>40756</v>
      </c>
      <c r="K12336" s="6">
        <f>OnlineRetail[[#This Row],[Quantity]]*OnlineRetail[[#This Row],[UnitPrice]]</f>
        <v>130.9</v>
      </c>
      <c r="L12336" t="str">
        <f t="shared" si="192"/>
        <v>12667|Aug-2011</v>
      </c>
    </row>
    <row r="12337" spans="1:12">
      <c r="A12337">
        <v>548428</v>
      </c>
      <c r="B12337" t="s">
        <v>18</v>
      </c>
      <c r="C12337" t="s">
        <v>46</v>
      </c>
      <c r="D12337">
        <v>1</v>
      </c>
      <c r="E12337" s="1">
        <v>40776.371527777781</v>
      </c>
      <c r="F12337">
        <v>4.95</v>
      </c>
      <c r="G12337">
        <v>12388</v>
      </c>
      <c r="H12337" t="s">
        <v>10</v>
      </c>
      <c r="I12337" t="str">
        <f>IF(AND(LEFT(OnlineRetail[[#This Row],[InvoiceNo]],1)&lt;&gt;"C",OnlineRetail[[#This Row],[CustomerID]]&lt;&gt;""),"Yes","No")</f>
        <v>Yes</v>
      </c>
      <c r="J12337" s="4">
        <f>EOMONTH(OnlineRetail[[#This Row],[InvoiceDate]],-1)+1</f>
        <v>40756</v>
      </c>
      <c r="K12337" s="6">
        <f>OnlineRetail[[#This Row],[Quantity]]*OnlineRetail[[#This Row],[UnitPrice]]</f>
        <v>4.95</v>
      </c>
      <c r="L12337" t="str">
        <f t="shared" si="192"/>
        <v>12388|Aug-2011</v>
      </c>
    </row>
    <row r="12338" spans="1:12">
      <c r="A12338">
        <v>555012</v>
      </c>
      <c r="B12338" t="s">
        <v>195</v>
      </c>
      <c r="C12338" t="s">
        <v>14</v>
      </c>
      <c r="D12338">
        <v>7</v>
      </c>
      <c r="E12338" s="1">
        <v>40776.375694444447</v>
      </c>
      <c r="F12338">
        <v>1.25</v>
      </c>
      <c r="G12338">
        <v>13216</v>
      </c>
      <c r="H12338" t="s">
        <v>10</v>
      </c>
      <c r="I12338" t="str">
        <f>IF(AND(LEFT(OnlineRetail[[#This Row],[InvoiceNo]],1)&lt;&gt;"C",OnlineRetail[[#This Row],[CustomerID]]&lt;&gt;""),"Yes","No")</f>
        <v>Yes</v>
      </c>
      <c r="J12338" s="4">
        <f>EOMONTH(OnlineRetail[[#This Row],[InvoiceDate]],-1)+1</f>
        <v>40756</v>
      </c>
      <c r="K12338" s="6">
        <f>OnlineRetail[[#This Row],[Quantity]]*OnlineRetail[[#This Row],[UnitPrice]]</f>
        <v>8.75</v>
      </c>
      <c r="L12338" t="str">
        <f t="shared" si="192"/>
        <v>13216|Aug-2011</v>
      </c>
    </row>
    <row r="12339" spans="1:12">
      <c r="A12339">
        <v>547797</v>
      </c>
      <c r="B12339" t="s">
        <v>119</v>
      </c>
      <c r="C12339" t="s">
        <v>48</v>
      </c>
      <c r="D12339">
        <v>20</v>
      </c>
      <c r="E12339" s="1">
        <v>40776.385416666657</v>
      </c>
      <c r="F12339">
        <v>7.95</v>
      </c>
      <c r="G12339">
        <v>13183</v>
      </c>
      <c r="H12339" t="s">
        <v>31</v>
      </c>
      <c r="I12339" t="str">
        <f>IF(AND(LEFT(OnlineRetail[[#This Row],[InvoiceNo]],1)&lt;&gt;"C",OnlineRetail[[#This Row],[CustomerID]]&lt;&gt;""),"Yes","No")</f>
        <v>Yes</v>
      </c>
      <c r="J12339" s="4">
        <f>EOMONTH(OnlineRetail[[#This Row],[InvoiceDate]],-1)+1</f>
        <v>40756</v>
      </c>
      <c r="K12339" s="6">
        <f>OnlineRetail[[#This Row],[Quantity]]*OnlineRetail[[#This Row],[UnitPrice]]</f>
        <v>159</v>
      </c>
      <c r="L12339" t="str">
        <f t="shared" si="192"/>
        <v>13183|Aug-2011</v>
      </c>
    </row>
    <row r="12340" spans="1:12">
      <c r="A12340">
        <v>552056</v>
      </c>
      <c r="B12340" t="s">
        <v>209</v>
      </c>
      <c r="C12340" t="s">
        <v>9</v>
      </c>
      <c r="D12340">
        <v>19</v>
      </c>
      <c r="E12340" s="1">
        <v>40776.386805555558</v>
      </c>
      <c r="F12340">
        <v>7.95</v>
      </c>
      <c r="G12340">
        <v>13984</v>
      </c>
      <c r="H12340" t="s">
        <v>36</v>
      </c>
      <c r="I12340" t="str">
        <f>IF(AND(LEFT(OnlineRetail[[#This Row],[InvoiceNo]],1)&lt;&gt;"C",OnlineRetail[[#This Row],[CustomerID]]&lt;&gt;""),"Yes","No")</f>
        <v>Yes</v>
      </c>
      <c r="J12340" s="4">
        <f>EOMONTH(OnlineRetail[[#This Row],[InvoiceDate]],-1)+1</f>
        <v>40756</v>
      </c>
      <c r="K12340" s="6">
        <f>OnlineRetail[[#This Row],[Quantity]]*OnlineRetail[[#This Row],[UnitPrice]]</f>
        <v>151.05000000000001</v>
      </c>
      <c r="L12340" t="str">
        <f t="shared" si="192"/>
        <v>13984|Aug-2011</v>
      </c>
    </row>
    <row r="12341" spans="1:12">
      <c r="A12341">
        <v>538918</v>
      </c>
      <c r="B12341" t="s">
        <v>35</v>
      </c>
      <c r="C12341" t="s">
        <v>46</v>
      </c>
      <c r="D12341">
        <v>12</v>
      </c>
      <c r="E12341" s="1">
        <v>40776.39166666667</v>
      </c>
      <c r="F12341">
        <v>1.25</v>
      </c>
      <c r="G12341">
        <v>13518</v>
      </c>
      <c r="H12341" t="s">
        <v>10</v>
      </c>
      <c r="I12341" t="str">
        <f>IF(AND(LEFT(OnlineRetail[[#This Row],[InvoiceNo]],1)&lt;&gt;"C",OnlineRetail[[#This Row],[CustomerID]]&lt;&gt;""),"Yes","No")</f>
        <v>Yes</v>
      </c>
      <c r="J12341" s="4">
        <f>EOMONTH(OnlineRetail[[#This Row],[InvoiceDate]],-1)+1</f>
        <v>40756</v>
      </c>
      <c r="K12341" s="6">
        <f>OnlineRetail[[#This Row],[Quantity]]*OnlineRetail[[#This Row],[UnitPrice]]</f>
        <v>15</v>
      </c>
      <c r="L12341" t="str">
        <f t="shared" si="192"/>
        <v>13518|Aug-2011</v>
      </c>
    </row>
    <row r="12342" spans="1:12">
      <c r="A12342">
        <v>543443</v>
      </c>
      <c r="B12342" t="s">
        <v>192</v>
      </c>
      <c r="C12342" t="s">
        <v>50</v>
      </c>
      <c r="D12342">
        <v>8</v>
      </c>
      <c r="E12342" s="1">
        <v>40776.397222222222</v>
      </c>
      <c r="F12342">
        <v>3.39</v>
      </c>
      <c r="G12342">
        <v>13359</v>
      </c>
      <c r="H12342" t="s">
        <v>10</v>
      </c>
      <c r="I12342" t="str">
        <f>IF(AND(LEFT(OnlineRetail[[#This Row],[InvoiceNo]],1)&lt;&gt;"C",OnlineRetail[[#This Row],[CustomerID]]&lt;&gt;""),"Yes","No")</f>
        <v>Yes</v>
      </c>
      <c r="J12342" s="4">
        <f>EOMONTH(OnlineRetail[[#This Row],[InvoiceDate]],-1)+1</f>
        <v>40756</v>
      </c>
      <c r="K12342" s="6">
        <f>OnlineRetail[[#This Row],[Quantity]]*OnlineRetail[[#This Row],[UnitPrice]]</f>
        <v>27.12</v>
      </c>
      <c r="L12342" t="str">
        <f t="shared" si="192"/>
        <v>13359|Aug-2011</v>
      </c>
    </row>
    <row r="12343" spans="1:12">
      <c r="A12343">
        <v>540110</v>
      </c>
      <c r="B12343" t="s">
        <v>285</v>
      </c>
      <c r="C12343" t="s">
        <v>39</v>
      </c>
      <c r="D12343">
        <v>24</v>
      </c>
      <c r="E12343" s="1">
        <v>40776.402083333327</v>
      </c>
      <c r="F12343">
        <v>1.65</v>
      </c>
      <c r="G12343">
        <v>14253</v>
      </c>
      <c r="H12343" t="s">
        <v>10</v>
      </c>
      <c r="I12343" t="str">
        <f>IF(AND(LEFT(OnlineRetail[[#This Row],[InvoiceNo]],1)&lt;&gt;"C",OnlineRetail[[#This Row],[CustomerID]]&lt;&gt;""),"Yes","No")</f>
        <v>Yes</v>
      </c>
      <c r="J12343" s="4">
        <f>EOMONTH(OnlineRetail[[#This Row],[InvoiceDate]],-1)+1</f>
        <v>40756</v>
      </c>
      <c r="K12343" s="6">
        <f>OnlineRetail[[#This Row],[Quantity]]*OnlineRetail[[#This Row],[UnitPrice]]</f>
        <v>39.599999999999994</v>
      </c>
      <c r="L12343" t="str">
        <f t="shared" si="192"/>
        <v>14253|Aug-2011</v>
      </c>
    </row>
    <row r="12344" spans="1:12">
      <c r="A12344">
        <v>536916</v>
      </c>
      <c r="B12344" t="s">
        <v>11</v>
      </c>
      <c r="C12344" t="s">
        <v>48</v>
      </c>
      <c r="D12344">
        <v>5</v>
      </c>
      <c r="E12344" s="1">
        <v>40776.402777777781</v>
      </c>
      <c r="F12344">
        <v>2.5499999999999998</v>
      </c>
      <c r="G12344">
        <v>12643</v>
      </c>
      <c r="H12344" t="s">
        <v>10</v>
      </c>
      <c r="I12344" t="str">
        <f>IF(AND(LEFT(OnlineRetail[[#This Row],[InvoiceNo]],1)&lt;&gt;"C",OnlineRetail[[#This Row],[CustomerID]]&lt;&gt;""),"Yes","No")</f>
        <v>Yes</v>
      </c>
      <c r="J12344" s="4">
        <f>EOMONTH(OnlineRetail[[#This Row],[InvoiceDate]],-1)+1</f>
        <v>40756</v>
      </c>
      <c r="K12344" s="6">
        <f>OnlineRetail[[#This Row],[Quantity]]*OnlineRetail[[#This Row],[UnitPrice]]</f>
        <v>12.75</v>
      </c>
      <c r="L12344" t="str">
        <f t="shared" si="192"/>
        <v>12643|Aug-2011</v>
      </c>
    </row>
    <row r="12345" spans="1:12">
      <c r="A12345">
        <v>539958</v>
      </c>
      <c r="B12345" t="s">
        <v>94</v>
      </c>
      <c r="C12345" t="s">
        <v>24</v>
      </c>
      <c r="D12345">
        <v>24</v>
      </c>
      <c r="E12345" s="1">
        <v>40776.417361111111</v>
      </c>
      <c r="F12345">
        <v>3.39</v>
      </c>
      <c r="G12345">
        <v>12585</v>
      </c>
      <c r="H12345" t="s">
        <v>10</v>
      </c>
      <c r="I12345" t="str">
        <f>IF(AND(LEFT(OnlineRetail[[#This Row],[InvoiceNo]],1)&lt;&gt;"C",OnlineRetail[[#This Row],[CustomerID]]&lt;&gt;""),"Yes","No")</f>
        <v>Yes</v>
      </c>
      <c r="J12345" s="4">
        <f>EOMONTH(OnlineRetail[[#This Row],[InvoiceDate]],-1)+1</f>
        <v>40756</v>
      </c>
      <c r="K12345" s="6">
        <f>OnlineRetail[[#This Row],[Quantity]]*OnlineRetail[[#This Row],[UnitPrice]]</f>
        <v>81.36</v>
      </c>
      <c r="L12345" t="str">
        <f t="shared" si="192"/>
        <v>12585|Aug-2011</v>
      </c>
    </row>
    <row r="12346" spans="1:12">
      <c r="A12346">
        <v>546705</v>
      </c>
      <c r="B12346" t="s">
        <v>222</v>
      </c>
      <c r="C12346" t="s">
        <v>14</v>
      </c>
      <c r="D12346">
        <v>22</v>
      </c>
      <c r="E12346" s="1">
        <v>40776.421527777777</v>
      </c>
      <c r="F12346">
        <v>3.39</v>
      </c>
      <c r="G12346">
        <v>12865</v>
      </c>
      <c r="H12346" t="s">
        <v>36</v>
      </c>
      <c r="I12346" t="str">
        <f>IF(AND(LEFT(OnlineRetail[[#This Row],[InvoiceNo]],1)&lt;&gt;"C",OnlineRetail[[#This Row],[CustomerID]]&lt;&gt;""),"Yes","No")</f>
        <v>Yes</v>
      </c>
      <c r="J12346" s="4">
        <f>EOMONTH(OnlineRetail[[#This Row],[InvoiceDate]],-1)+1</f>
        <v>40756</v>
      </c>
      <c r="K12346" s="6">
        <f>OnlineRetail[[#This Row],[Quantity]]*OnlineRetail[[#This Row],[UnitPrice]]</f>
        <v>74.58</v>
      </c>
      <c r="L12346" t="str">
        <f t="shared" si="192"/>
        <v>12865|Aug-2011</v>
      </c>
    </row>
    <row r="12347" spans="1:12">
      <c r="A12347">
        <v>541963</v>
      </c>
      <c r="B12347" t="s">
        <v>281</v>
      </c>
      <c r="C12347" t="s">
        <v>39</v>
      </c>
      <c r="D12347">
        <v>23</v>
      </c>
      <c r="E12347" s="1">
        <v>40776.433333333327</v>
      </c>
      <c r="F12347">
        <v>0.85</v>
      </c>
      <c r="G12347">
        <v>13150</v>
      </c>
      <c r="H12347" t="s">
        <v>10</v>
      </c>
      <c r="I12347" t="str">
        <f>IF(AND(LEFT(OnlineRetail[[#This Row],[InvoiceNo]],1)&lt;&gt;"C",OnlineRetail[[#This Row],[CustomerID]]&lt;&gt;""),"Yes","No")</f>
        <v>Yes</v>
      </c>
      <c r="J12347" s="4">
        <f>EOMONTH(OnlineRetail[[#This Row],[InvoiceDate]],-1)+1</f>
        <v>40756</v>
      </c>
      <c r="K12347" s="6">
        <f>OnlineRetail[[#This Row],[Quantity]]*OnlineRetail[[#This Row],[UnitPrice]]</f>
        <v>19.55</v>
      </c>
      <c r="L12347" t="str">
        <f t="shared" si="192"/>
        <v>13150|Aug-2011</v>
      </c>
    </row>
    <row r="12348" spans="1:12">
      <c r="A12348">
        <v>547820</v>
      </c>
      <c r="B12348" t="s">
        <v>141</v>
      </c>
      <c r="C12348" t="s">
        <v>50</v>
      </c>
      <c r="D12348">
        <v>6</v>
      </c>
      <c r="E12348" s="1">
        <v>40776.441666666673</v>
      </c>
      <c r="F12348">
        <v>3.39</v>
      </c>
      <c r="G12348">
        <v>12812</v>
      </c>
      <c r="H12348" t="s">
        <v>10</v>
      </c>
      <c r="I12348" t="str">
        <f>IF(AND(LEFT(OnlineRetail[[#This Row],[InvoiceNo]],1)&lt;&gt;"C",OnlineRetail[[#This Row],[CustomerID]]&lt;&gt;""),"Yes","No")</f>
        <v>Yes</v>
      </c>
      <c r="J12348" s="4">
        <f>EOMONTH(OnlineRetail[[#This Row],[InvoiceDate]],-1)+1</f>
        <v>40756</v>
      </c>
      <c r="K12348" s="6">
        <f>OnlineRetail[[#This Row],[Quantity]]*OnlineRetail[[#This Row],[UnitPrice]]</f>
        <v>20.34</v>
      </c>
      <c r="L12348" t="str">
        <f t="shared" si="192"/>
        <v>12812|Aug-2011</v>
      </c>
    </row>
    <row r="12349" spans="1:12">
      <c r="A12349">
        <v>550239</v>
      </c>
      <c r="B12349" t="s">
        <v>259</v>
      </c>
      <c r="C12349" t="s">
        <v>83</v>
      </c>
      <c r="D12349">
        <v>18</v>
      </c>
      <c r="E12349" s="1">
        <v>40776.453472222223</v>
      </c>
      <c r="F12349">
        <v>4.25</v>
      </c>
      <c r="G12349">
        <v>12581</v>
      </c>
      <c r="H12349" t="s">
        <v>22</v>
      </c>
      <c r="I12349" t="str">
        <f>IF(AND(LEFT(OnlineRetail[[#This Row],[InvoiceNo]],1)&lt;&gt;"C",OnlineRetail[[#This Row],[CustomerID]]&lt;&gt;""),"Yes","No")</f>
        <v>Yes</v>
      </c>
      <c r="J12349" s="4">
        <f>EOMONTH(OnlineRetail[[#This Row],[InvoiceDate]],-1)+1</f>
        <v>40756</v>
      </c>
      <c r="K12349" s="6">
        <f>OnlineRetail[[#This Row],[Quantity]]*OnlineRetail[[#This Row],[UnitPrice]]</f>
        <v>76.5</v>
      </c>
      <c r="L12349" t="str">
        <f t="shared" si="192"/>
        <v>12581|Aug-2011</v>
      </c>
    </row>
    <row r="12350" spans="1:12">
      <c r="A12350">
        <v>551048</v>
      </c>
      <c r="B12350" t="s">
        <v>273</v>
      </c>
      <c r="C12350" t="s">
        <v>53</v>
      </c>
      <c r="D12350">
        <v>12</v>
      </c>
      <c r="E12350" s="1">
        <v>40776.453472222223</v>
      </c>
      <c r="F12350">
        <v>0.85</v>
      </c>
      <c r="G12350">
        <v>14020</v>
      </c>
      <c r="H12350" t="s">
        <v>10</v>
      </c>
      <c r="I12350" t="str">
        <f>IF(AND(LEFT(OnlineRetail[[#This Row],[InvoiceNo]],1)&lt;&gt;"C",OnlineRetail[[#This Row],[CustomerID]]&lt;&gt;""),"Yes","No")</f>
        <v>Yes</v>
      </c>
      <c r="J12350" s="4">
        <f>EOMONTH(OnlineRetail[[#This Row],[InvoiceDate]],-1)+1</f>
        <v>40756</v>
      </c>
      <c r="K12350" s="6">
        <f>OnlineRetail[[#This Row],[Quantity]]*OnlineRetail[[#This Row],[UnitPrice]]</f>
        <v>10.199999999999999</v>
      </c>
      <c r="L12350" t="str">
        <f t="shared" si="192"/>
        <v>14020|Aug-2011</v>
      </c>
    </row>
    <row r="12351" spans="1:12">
      <c r="A12351">
        <v>549401</v>
      </c>
      <c r="B12351" t="s">
        <v>212</v>
      </c>
      <c r="C12351" t="s">
        <v>14</v>
      </c>
      <c r="D12351">
        <v>17</v>
      </c>
      <c r="E12351" s="1">
        <v>40776.455555555563</v>
      </c>
      <c r="F12351">
        <v>2.5499999999999998</v>
      </c>
      <c r="G12351">
        <v>13639</v>
      </c>
      <c r="H12351" t="s">
        <v>10</v>
      </c>
      <c r="I12351" t="str">
        <f>IF(AND(LEFT(OnlineRetail[[#This Row],[InvoiceNo]],1)&lt;&gt;"C",OnlineRetail[[#This Row],[CustomerID]]&lt;&gt;""),"Yes","No")</f>
        <v>Yes</v>
      </c>
      <c r="J12351" s="4">
        <f>EOMONTH(OnlineRetail[[#This Row],[InvoiceDate]],-1)+1</f>
        <v>40756</v>
      </c>
      <c r="K12351" s="6">
        <f>OnlineRetail[[#This Row],[Quantity]]*OnlineRetail[[#This Row],[UnitPrice]]</f>
        <v>43.349999999999994</v>
      </c>
      <c r="L12351" t="str">
        <f t="shared" si="192"/>
        <v>13639|Aug-2011</v>
      </c>
    </row>
    <row r="12352" spans="1:12">
      <c r="A12352">
        <v>548576</v>
      </c>
      <c r="B12352" t="s">
        <v>239</v>
      </c>
      <c r="C12352" t="s">
        <v>50</v>
      </c>
      <c r="D12352">
        <v>7</v>
      </c>
      <c r="E12352" s="1">
        <v>40776.513888888891</v>
      </c>
      <c r="F12352">
        <v>3.39</v>
      </c>
      <c r="G12352">
        <v>14102</v>
      </c>
      <c r="H12352" t="s">
        <v>121</v>
      </c>
      <c r="I12352" t="str">
        <f>IF(AND(LEFT(OnlineRetail[[#This Row],[InvoiceNo]],1)&lt;&gt;"C",OnlineRetail[[#This Row],[CustomerID]]&lt;&gt;""),"Yes","No")</f>
        <v>Yes</v>
      </c>
      <c r="J12352" s="4">
        <f>EOMONTH(OnlineRetail[[#This Row],[InvoiceDate]],-1)+1</f>
        <v>40756</v>
      </c>
      <c r="K12352" s="6">
        <f>OnlineRetail[[#This Row],[Quantity]]*OnlineRetail[[#This Row],[UnitPrice]]</f>
        <v>23.73</v>
      </c>
      <c r="L12352" t="str">
        <f t="shared" si="192"/>
        <v>14102|Aug-2011</v>
      </c>
    </row>
    <row r="12353" spans="1:12">
      <c r="A12353">
        <v>541900</v>
      </c>
      <c r="B12353" t="s">
        <v>41</v>
      </c>
      <c r="C12353" t="s">
        <v>62</v>
      </c>
      <c r="D12353">
        <v>22</v>
      </c>
      <c r="E12353" s="1">
        <v>40776.51666666667</v>
      </c>
      <c r="F12353">
        <v>9.9499999999999993</v>
      </c>
      <c r="G12353">
        <v>12557</v>
      </c>
      <c r="H12353" t="s">
        <v>10</v>
      </c>
      <c r="I12353" t="str">
        <f>IF(AND(LEFT(OnlineRetail[[#This Row],[InvoiceNo]],1)&lt;&gt;"C",OnlineRetail[[#This Row],[CustomerID]]&lt;&gt;""),"Yes","No")</f>
        <v>Yes</v>
      </c>
      <c r="J12353" s="4">
        <f>EOMONTH(OnlineRetail[[#This Row],[InvoiceDate]],-1)+1</f>
        <v>40756</v>
      </c>
      <c r="K12353" s="6">
        <f>OnlineRetail[[#This Row],[Quantity]]*OnlineRetail[[#This Row],[UnitPrice]]</f>
        <v>218.89999999999998</v>
      </c>
      <c r="L12353" t="str">
        <f t="shared" si="192"/>
        <v>12557|Aug-2011</v>
      </c>
    </row>
    <row r="12354" spans="1:12">
      <c r="A12354">
        <v>548075</v>
      </c>
      <c r="B12354" t="s">
        <v>237</v>
      </c>
      <c r="C12354" t="s">
        <v>19</v>
      </c>
      <c r="D12354">
        <v>22</v>
      </c>
      <c r="E12354" s="1">
        <v>40776.525000000001</v>
      </c>
      <c r="F12354">
        <v>7.95</v>
      </c>
      <c r="G12354">
        <v>12820</v>
      </c>
      <c r="H12354" t="s">
        <v>10</v>
      </c>
      <c r="I12354" t="str">
        <f>IF(AND(LEFT(OnlineRetail[[#This Row],[InvoiceNo]],1)&lt;&gt;"C",OnlineRetail[[#This Row],[CustomerID]]&lt;&gt;""),"Yes","No")</f>
        <v>Yes</v>
      </c>
      <c r="J12354" s="4">
        <f>EOMONTH(OnlineRetail[[#This Row],[InvoiceDate]],-1)+1</f>
        <v>40756</v>
      </c>
      <c r="K12354" s="6">
        <f>OnlineRetail[[#This Row],[Quantity]]*OnlineRetail[[#This Row],[UnitPrice]]</f>
        <v>174.9</v>
      </c>
      <c r="L12354" t="str">
        <f t="shared" ref="L12354:L12417" si="193">IF(I12354="Yes",G12354&amp;"|"&amp;TEXT(J12354,"mmm-yyyy"),"")</f>
        <v>12820|Aug-2011</v>
      </c>
    </row>
    <row r="12355" spans="1:12">
      <c r="A12355">
        <v>547043</v>
      </c>
      <c r="B12355" t="s">
        <v>140</v>
      </c>
      <c r="C12355" t="s">
        <v>12</v>
      </c>
      <c r="D12355">
        <v>14</v>
      </c>
      <c r="E12355" s="1">
        <v>40776.538194444453</v>
      </c>
      <c r="F12355">
        <v>5.95</v>
      </c>
      <c r="G12355">
        <v>12520</v>
      </c>
      <c r="H12355" t="s">
        <v>10</v>
      </c>
      <c r="I12355" t="str">
        <f>IF(AND(LEFT(OnlineRetail[[#This Row],[InvoiceNo]],1)&lt;&gt;"C",OnlineRetail[[#This Row],[CustomerID]]&lt;&gt;""),"Yes","No")</f>
        <v>Yes</v>
      </c>
      <c r="J12355" s="4">
        <f>EOMONTH(OnlineRetail[[#This Row],[InvoiceDate]],-1)+1</f>
        <v>40756</v>
      </c>
      <c r="K12355" s="6">
        <f>OnlineRetail[[#This Row],[Quantity]]*OnlineRetail[[#This Row],[UnitPrice]]</f>
        <v>83.3</v>
      </c>
      <c r="L12355" t="str">
        <f t="shared" si="193"/>
        <v>12520|Aug-2011</v>
      </c>
    </row>
    <row r="12356" spans="1:12">
      <c r="A12356">
        <v>546446</v>
      </c>
      <c r="B12356" t="s">
        <v>157</v>
      </c>
      <c r="C12356" t="s">
        <v>27</v>
      </c>
      <c r="D12356">
        <v>19</v>
      </c>
      <c r="E12356" s="1">
        <v>40776.539583333331</v>
      </c>
      <c r="F12356">
        <v>2.5499999999999998</v>
      </c>
      <c r="G12356">
        <v>13687</v>
      </c>
      <c r="H12356" t="s">
        <v>22</v>
      </c>
      <c r="I12356" t="str">
        <f>IF(AND(LEFT(OnlineRetail[[#This Row],[InvoiceNo]],1)&lt;&gt;"C",OnlineRetail[[#This Row],[CustomerID]]&lt;&gt;""),"Yes","No")</f>
        <v>Yes</v>
      </c>
      <c r="J12356" s="4">
        <f>EOMONTH(OnlineRetail[[#This Row],[InvoiceDate]],-1)+1</f>
        <v>40756</v>
      </c>
      <c r="K12356" s="6">
        <f>OnlineRetail[[#This Row],[Quantity]]*OnlineRetail[[#This Row],[UnitPrice]]</f>
        <v>48.449999999999996</v>
      </c>
      <c r="L12356" t="str">
        <f t="shared" si="193"/>
        <v>13687|Aug-2011</v>
      </c>
    </row>
    <row r="12357" spans="1:12">
      <c r="A12357">
        <v>553936</v>
      </c>
      <c r="B12357" t="s">
        <v>229</v>
      </c>
      <c r="C12357" t="s">
        <v>83</v>
      </c>
      <c r="D12357">
        <v>21</v>
      </c>
      <c r="E12357" s="1">
        <v>40776.543055555558</v>
      </c>
      <c r="F12357">
        <v>0.85</v>
      </c>
      <c r="G12357">
        <v>12570</v>
      </c>
      <c r="H12357" t="s">
        <v>10</v>
      </c>
      <c r="I12357" t="str">
        <f>IF(AND(LEFT(OnlineRetail[[#This Row],[InvoiceNo]],1)&lt;&gt;"C",OnlineRetail[[#This Row],[CustomerID]]&lt;&gt;""),"Yes","No")</f>
        <v>Yes</v>
      </c>
      <c r="J12357" s="4">
        <f>EOMONTH(OnlineRetail[[#This Row],[InvoiceDate]],-1)+1</f>
        <v>40756</v>
      </c>
      <c r="K12357" s="6">
        <f>OnlineRetail[[#This Row],[Quantity]]*OnlineRetail[[#This Row],[UnitPrice]]</f>
        <v>17.849999999999998</v>
      </c>
      <c r="L12357" t="str">
        <f t="shared" si="193"/>
        <v>12570|Aug-2011</v>
      </c>
    </row>
    <row r="12358" spans="1:12">
      <c r="A12358">
        <v>541457</v>
      </c>
      <c r="B12358" t="s">
        <v>223</v>
      </c>
      <c r="C12358" t="s">
        <v>42</v>
      </c>
      <c r="D12358">
        <v>17</v>
      </c>
      <c r="E12358" s="1">
        <v>40776.54791666667</v>
      </c>
      <c r="F12358">
        <v>2.5499999999999998</v>
      </c>
      <c r="G12358">
        <v>14156</v>
      </c>
      <c r="H12358" t="s">
        <v>10</v>
      </c>
      <c r="I12358" t="str">
        <f>IF(AND(LEFT(OnlineRetail[[#This Row],[InvoiceNo]],1)&lt;&gt;"C",OnlineRetail[[#This Row],[CustomerID]]&lt;&gt;""),"Yes","No")</f>
        <v>Yes</v>
      </c>
      <c r="J12358" s="4">
        <f>EOMONTH(OnlineRetail[[#This Row],[InvoiceDate]],-1)+1</f>
        <v>40756</v>
      </c>
      <c r="K12358" s="6">
        <f>OnlineRetail[[#This Row],[Quantity]]*OnlineRetail[[#This Row],[UnitPrice]]</f>
        <v>43.349999999999994</v>
      </c>
      <c r="L12358" t="str">
        <f t="shared" si="193"/>
        <v>14156|Aug-2011</v>
      </c>
    </row>
    <row r="12359" spans="1:12">
      <c r="A12359">
        <v>539954</v>
      </c>
      <c r="B12359" t="s">
        <v>228</v>
      </c>
      <c r="C12359" t="s">
        <v>14</v>
      </c>
      <c r="D12359">
        <v>16</v>
      </c>
      <c r="E12359" s="1">
        <v>40776.551388888889</v>
      </c>
      <c r="F12359">
        <v>1.65</v>
      </c>
      <c r="G12359">
        <v>13697</v>
      </c>
      <c r="H12359" t="s">
        <v>10</v>
      </c>
      <c r="I12359" t="str">
        <f>IF(AND(LEFT(OnlineRetail[[#This Row],[InvoiceNo]],1)&lt;&gt;"C",OnlineRetail[[#This Row],[CustomerID]]&lt;&gt;""),"Yes","No")</f>
        <v>Yes</v>
      </c>
      <c r="J12359" s="4">
        <f>EOMONTH(OnlineRetail[[#This Row],[InvoiceDate]],-1)+1</f>
        <v>40756</v>
      </c>
      <c r="K12359" s="6">
        <f>OnlineRetail[[#This Row],[Quantity]]*OnlineRetail[[#This Row],[UnitPrice]]</f>
        <v>26.4</v>
      </c>
      <c r="L12359" t="str">
        <f t="shared" si="193"/>
        <v>13697|Aug-2011</v>
      </c>
    </row>
    <row r="12360" spans="1:12">
      <c r="A12360">
        <v>556165</v>
      </c>
      <c r="B12360" t="s">
        <v>15</v>
      </c>
      <c r="C12360" t="s">
        <v>14</v>
      </c>
      <c r="D12360">
        <v>15</v>
      </c>
      <c r="E12360" s="1">
        <v>40776.552083333343</v>
      </c>
      <c r="F12360">
        <v>4.95</v>
      </c>
      <c r="G12360">
        <v>14184</v>
      </c>
      <c r="H12360" t="s">
        <v>10</v>
      </c>
      <c r="I12360" t="str">
        <f>IF(AND(LEFT(OnlineRetail[[#This Row],[InvoiceNo]],1)&lt;&gt;"C",OnlineRetail[[#This Row],[CustomerID]]&lt;&gt;""),"Yes","No")</f>
        <v>Yes</v>
      </c>
      <c r="J12360" s="4">
        <f>EOMONTH(OnlineRetail[[#This Row],[InvoiceDate]],-1)+1</f>
        <v>40756</v>
      </c>
      <c r="K12360" s="6">
        <f>OnlineRetail[[#This Row],[Quantity]]*OnlineRetail[[#This Row],[UnitPrice]]</f>
        <v>74.25</v>
      </c>
      <c r="L12360" t="str">
        <f t="shared" si="193"/>
        <v>14184|Aug-2011</v>
      </c>
    </row>
    <row r="12361" spans="1:12">
      <c r="A12361">
        <v>548692</v>
      </c>
      <c r="B12361" t="s">
        <v>145</v>
      </c>
      <c r="C12361" t="s">
        <v>21</v>
      </c>
      <c r="D12361">
        <v>3</v>
      </c>
      <c r="E12361" s="1">
        <v>40776.556250000001</v>
      </c>
      <c r="F12361">
        <v>2.1</v>
      </c>
      <c r="G12361">
        <v>13240</v>
      </c>
      <c r="H12361" t="s">
        <v>25</v>
      </c>
      <c r="I12361" t="str">
        <f>IF(AND(LEFT(OnlineRetail[[#This Row],[InvoiceNo]],1)&lt;&gt;"C",OnlineRetail[[#This Row],[CustomerID]]&lt;&gt;""),"Yes","No")</f>
        <v>Yes</v>
      </c>
      <c r="J12361" s="4">
        <f>EOMONTH(OnlineRetail[[#This Row],[InvoiceDate]],-1)+1</f>
        <v>40756</v>
      </c>
      <c r="K12361" s="6">
        <f>OnlineRetail[[#This Row],[Quantity]]*OnlineRetail[[#This Row],[UnitPrice]]</f>
        <v>6.3000000000000007</v>
      </c>
      <c r="L12361" t="str">
        <f t="shared" si="193"/>
        <v>13240|Aug-2011</v>
      </c>
    </row>
    <row r="12362" spans="1:12">
      <c r="A12362">
        <v>555762</v>
      </c>
      <c r="B12362" t="s">
        <v>11</v>
      </c>
      <c r="C12362" t="s">
        <v>9</v>
      </c>
      <c r="D12362">
        <v>3</v>
      </c>
      <c r="E12362" s="1">
        <v>40776.557638888888</v>
      </c>
      <c r="F12362">
        <v>2.5499999999999998</v>
      </c>
      <c r="G12362">
        <v>13940</v>
      </c>
      <c r="H12362" t="s">
        <v>10</v>
      </c>
      <c r="I12362" t="str">
        <f>IF(AND(LEFT(OnlineRetail[[#This Row],[InvoiceNo]],1)&lt;&gt;"C",OnlineRetail[[#This Row],[CustomerID]]&lt;&gt;""),"Yes","No")</f>
        <v>Yes</v>
      </c>
      <c r="J12362" s="4">
        <f>EOMONTH(OnlineRetail[[#This Row],[InvoiceDate]],-1)+1</f>
        <v>40756</v>
      </c>
      <c r="K12362" s="6">
        <f>OnlineRetail[[#This Row],[Quantity]]*OnlineRetail[[#This Row],[UnitPrice]]</f>
        <v>7.6499999999999995</v>
      </c>
      <c r="L12362" t="str">
        <f t="shared" si="193"/>
        <v>13940|Aug-2011</v>
      </c>
    </row>
    <row r="12363" spans="1:12">
      <c r="A12363">
        <v>537565</v>
      </c>
      <c r="B12363" t="s">
        <v>155</v>
      </c>
      <c r="C12363" t="s">
        <v>42</v>
      </c>
      <c r="D12363">
        <v>24</v>
      </c>
      <c r="E12363" s="1">
        <v>40776.559027777781</v>
      </c>
      <c r="F12363">
        <v>7.95</v>
      </c>
      <c r="G12363">
        <v>13081</v>
      </c>
      <c r="H12363" t="s">
        <v>25</v>
      </c>
      <c r="I12363" t="str">
        <f>IF(AND(LEFT(OnlineRetail[[#This Row],[InvoiceNo]],1)&lt;&gt;"C",OnlineRetail[[#This Row],[CustomerID]]&lt;&gt;""),"Yes","No")</f>
        <v>Yes</v>
      </c>
      <c r="J12363" s="4">
        <f>EOMONTH(OnlineRetail[[#This Row],[InvoiceDate]],-1)+1</f>
        <v>40756</v>
      </c>
      <c r="K12363" s="6">
        <f>OnlineRetail[[#This Row],[Quantity]]*OnlineRetail[[#This Row],[UnitPrice]]</f>
        <v>190.8</v>
      </c>
      <c r="L12363" t="str">
        <f t="shared" si="193"/>
        <v>13081|Aug-2011</v>
      </c>
    </row>
    <row r="12364" spans="1:12">
      <c r="A12364">
        <v>554471</v>
      </c>
      <c r="B12364" t="s">
        <v>88</v>
      </c>
      <c r="C12364" t="s">
        <v>72</v>
      </c>
      <c r="D12364">
        <v>10</v>
      </c>
      <c r="E12364" s="1">
        <v>40776.559027777781</v>
      </c>
      <c r="F12364">
        <v>1.65</v>
      </c>
      <c r="G12364">
        <v>14006</v>
      </c>
      <c r="H12364" t="s">
        <v>10</v>
      </c>
      <c r="I12364" t="str">
        <f>IF(AND(LEFT(OnlineRetail[[#This Row],[InvoiceNo]],1)&lt;&gt;"C",OnlineRetail[[#This Row],[CustomerID]]&lt;&gt;""),"Yes","No")</f>
        <v>Yes</v>
      </c>
      <c r="J12364" s="4">
        <f>EOMONTH(OnlineRetail[[#This Row],[InvoiceDate]],-1)+1</f>
        <v>40756</v>
      </c>
      <c r="K12364" s="6">
        <f>OnlineRetail[[#This Row],[Quantity]]*OnlineRetail[[#This Row],[UnitPrice]]</f>
        <v>16.5</v>
      </c>
      <c r="L12364" t="str">
        <f t="shared" si="193"/>
        <v>14006|Aug-2011</v>
      </c>
    </row>
    <row r="12365" spans="1:12">
      <c r="A12365">
        <v>556219</v>
      </c>
      <c r="B12365" t="s">
        <v>84</v>
      </c>
      <c r="C12365" t="s">
        <v>40</v>
      </c>
      <c r="D12365">
        <v>5</v>
      </c>
      <c r="E12365" s="1">
        <v>40776.561805555553</v>
      </c>
      <c r="F12365">
        <v>0.85</v>
      </c>
      <c r="G12365">
        <v>13922</v>
      </c>
      <c r="H12365" t="s">
        <v>10</v>
      </c>
      <c r="I12365" t="str">
        <f>IF(AND(LEFT(OnlineRetail[[#This Row],[InvoiceNo]],1)&lt;&gt;"C",OnlineRetail[[#This Row],[CustomerID]]&lt;&gt;""),"Yes","No")</f>
        <v>Yes</v>
      </c>
      <c r="J12365" s="4">
        <f>EOMONTH(OnlineRetail[[#This Row],[InvoiceDate]],-1)+1</f>
        <v>40756</v>
      </c>
      <c r="K12365" s="6">
        <f>OnlineRetail[[#This Row],[Quantity]]*OnlineRetail[[#This Row],[UnitPrice]]</f>
        <v>4.25</v>
      </c>
      <c r="L12365" t="str">
        <f t="shared" si="193"/>
        <v>13922|Aug-2011</v>
      </c>
    </row>
    <row r="12366" spans="1:12">
      <c r="A12366">
        <v>544382</v>
      </c>
      <c r="B12366" t="s">
        <v>285</v>
      </c>
      <c r="C12366" t="s">
        <v>16</v>
      </c>
      <c r="D12366">
        <v>21</v>
      </c>
      <c r="E12366" s="1">
        <v>40776.563194444447</v>
      </c>
      <c r="F12366">
        <v>9.9499999999999993</v>
      </c>
      <c r="G12366">
        <v>13461</v>
      </c>
      <c r="H12366" t="s">
        <v>22</v>
      </c>
      <c r="I12366" t="str">
        <f>IF(AND(LEFT(OnlineRetail[[#This Row],[InvoiceNo]],1)&lt;&gt;"C",OnlineRetail[[#This Row],[CustomerID]]&lt;&gt;""),"Yes","No")</f>
        <v>Yes</v>
      </c>
      <c r="J12366" s="4">
        <f>EOMONTH(OnlineRetail[[#This Row],[InvoiceDate]],-1)+1</f>
        <v>40756</v>
      </c>
      <c r="K12366" s="6">
        <f>OnlineRetail[[#This Row],[Quantity]]*OnlineRetail[[#This Row],[UnitPrice]]</f>
        <v>208.95</v>
      </c>
      <c r="L12366" t="str">
        <f t="shared" si="193"/>
        <v>13461|Aug-2011</v>
      </c>
    </row>
    <row r="12367" spans="1:12">
      <c r="A12367">
        <v>538718</v>
      </c>
      <c r="B12367" t="s">
        <v>90</v>
      </c>
      <c r="C12367" t="s">
        <v>9</v>
      </c>
      <c r="D12367">
        <v>19</v>
      </c>
      <c r="E12367" s="1">
        <v>40776.564583333333</v>
      </c>
      <c r="F12367">
        <v>7.95</v>
      </c>
      <c r="G12367">
        <v>13687</v>
      </c>
      <c r="H12367" t="s">
        <v>17</v>
      </c>
      <c r="I12367" t="str">
        <f>IF(AND(LEFT(OnlineRetail[[#This Row],[InvoiceNo]],1)&lt;&gt;"C",OnlineRetail[[#This Row],[CustomerID]]&lt;&gt;""),"Yes","No")</f>
        <v>Yes</v>
      </c>
      <c r="J12367" s="4">
        <f>EOMONTH(OnlineRetail[[#This Row],[InvoiceDate]],-1)+1</f>
        <v>40756</v>
      </c>
      <c r="K12367" s="6">
        <f>OnlineRetail[[#This Row],[Quantity]]*OnlineRetail[[#This Row],[UnitPrice]]</f>
        <v>151.05000000000001</v>
      </c>
      <c r="L12367" t="str">
        <f t="shared" si="193"/>
        <v>13687|Aug-2011</v>
      </c>
    </row>
    <row r="12368" spans="1:12">
      <c r="A12368">
        <v>545985</v>
      </c>
      <c r="B12368" t="s">
        <v>67</v>
      </c>
      <c r="C12368" t="s">
        <v>72</v>
      </c>
      <c r="D12368">
        <v>19</v>
      </c>
      <c r="E12368" s="1">
        <v>40776.566666666673</v>
      </c>
      <c r="F12368">
        <v>2.1</v>
      </c>
      <c r="G12368">
        <v>12444</v>
      </c>
      <c r="H12368" t="s">
        <v>36</v>
      </c>
      <c r="I12368" t="str">
        <f>IF(AND(LEFT(OnlineRetail[[#This Row],[InvoiceNo]],1)&lt;&gt;"C",OnlineRetail[[#This Row],[CustomerID]]&lt;&gt;""),"Yes","No")</f>
        <v>Yes</v>
      </c>
      <c r="J12368" s="4">
        <f>EOMONTH(OnlineRetail[[#This Row],[InvoiceDate]],-1)+1</f>
        <v>40756</v>
      </c>
      <c r="K12368" s="6">
        <f>OnlineRetail[[#This Row],[Quantity]]*OnlineRetail[[#This Row],[UnitPrice]]</f>
        <v>39.9</v>
      </c>
      <c r="L12368" t="str">
        <f t="shared" si="193"/>
        <v>12444|Aug-2011</v>
      </c>
    </row>
    <row r="12369" spans="1:12">
      <c r="A12369">
        <v>548879</v>
      </c>
      <c r="B12369" t="s">
        <v>152</v>
      </c>
      <c r="C12369" t="s">
        <v>53</v>
      </c>
      <c r="D12369">
        <v>2</v>
      </c>
      <c r="E12369" s="1">
        <v>40776.568055555559</v>
      </c>
      <c r="F12369">
        <v>2.5499999999999998</v>
      </c>
      <c r="G12369">
        <v>12428</v>
      </c>
      <c r="H12369" t="s">
        <v>10</v>
      </c>
      <c r="I12369" t="str">
        <f>IF(AND(LEFT(OnlineRetail[[#This Row],[InvoiceNo]],1)&lt;&gt;"C",OnlineRetail[[#This Row],[CustomerID]]&lt;&gt;""),"Yes","No")</f>
        <v>Yes</v>
      </c>
      <c r="J12369" s="4">
        <f>EOMONTH(OnlineRetail[[#This Row],[InvoiceDate]],-1)+1</f>
        <v>40756</v>
      </c>
      <c r="K12369" s="6">
        <f>OnlineRetail[[#This Row],[Quantity]]*OnlineRetail[[#This Row],[UnitPrice]]</f>
        <v>5.0999999999999996</v>
      </c>
      <c r="L12369" t="str">
        <f t="shared" si="193"/>
        <v>12428|Aug-2011</v>
      </c>
    </row>
    <row r="12370" spans="1:12">
      <c r="A12370">
        <v>551466</v>
      </c>
      <c r="B12370" t="s">
        <v>129</v>
      </c>
      <c r="C12370" t="s">
        <v>21</v>
      </c>
      <c r="D12370">
        <v>1</v>
      </c>
      <c r="E12370" s="1">
        <v>40776.578472222223</v>
      </c>
      <c r="F12370">
        <v>4.95</v>
      </c>
      <c r="G12370">
        <v>13223</v>
      </c>
      <c r="H12370" t="s">
        <v>10</v>
      </c>
      <c r="I12370" t="str">
        <f>IF(AND(LEFT(OnlineRetail[[#This Row],[InvoiceNo]],1)&lt;&gt;"C",OnlineRetail[[#This Row],[CustomerID]]&lt;&gt;""),"Yes","No")</f>
        <v>Yes</v>
      </c>
      <c r="J12370" s="4">
        <f>EOMONTH(OnlineRetail[[#This Row],[InvoiceDate]],-1)+1</f>
        <v>40756</v>
      </c>
      <c r="K12370" s="6">
        <f>OnlineRetail[[#This Row],[Quantity]]*OnlineRetail[[#This Row],[UnitPrice]]</f>
        <v>4.95</v>
      </c>
      <c r="L12370" t="str">
        <f t="shared" si="193"/>
        <v>13223|Aug-2011</v>
      </c>
    </row>
    <row r="12371" spans="1:12">
      <c r="A12371">
        <v>545586</v>
      </c>
      <c r="B12371" t="s">
        <v>221</v>
      </c>
      <c r="C12371" t="s">
        <v>12</v>
      </c>
      <c r="D12371">
        <v>12</v>
      </c>
      <c r="E12371" s="1">
        <v>40776.582638888889</v>
      </c>
      <c r="F12371">
        <v>9.9499999999999993</v>
      </c>
      <c r="G12371">
        <v>13020</v>
      </c>
      <c r="H12371" t="s">
        <v>10</v>
      </c>
      <c r="I12371" t="str">
        <f>IF(AND(LEFT(OnlineRetail[[#This Row],[InvoiceNo]],1)&lt;&gt;"C",OnlineRetail[[#This Row],[CustomerID]]&lt;&gt;""),"Yes","No")</f>
        <v>Yes</v>
      </c>
      <c r="J12371" s="4">
        <f>EOMONTH(OnlineRetail[[#This Row],[InvoiceDate]],-1)+1</f>
        <v>40756</v>
      </c>
      <c r="K12371" s="6">
        <f>OnlineRetail[[#This Row],[Quantity]]*OnlineRetail[[#This Row],[UnitPrice]]</f>
        <v>119.39999999999999</v>
      </c>
      <c r="L12371" t="str">
        <f t="shared" si="193"/>
        <v>13020|Aug-2011</v>
      </c>
    </row>
    <row r="12372" spans="1:12">
      <c r="A12372">
        <v>552035</v>
      </c>
      <c r="B12372" t="s">
        <v>91</v>
      </c>
      <c r="C12372" t="s">
        <v>48</v>
      </c>
      <c r="D12372">
        <v>21</v>
      </c>
      <c r="E12372" s="1">
        <v>40776.588194444441</v>
      </c>
      <c r="F12372">
        <v>2.5499999999999998</v>
      </c>
      <c r="G12372">
        <v>13688</v>
      </c>
      <c r="H12372" t="s">
        <v>10</v>
      </c>
      <c r="I12372" t="str">
        <f>IF(AND(LEFT(OnlineRetail[[#This Row],[InvoiceNo]],1)&lt;&gt;"C",OnlineRetail[[#This Row],[CustomerID]]&lt;&gt;""),"Yes","No")</f>
        <v>Yes</v>
      </c>
      <c r="J12372" s="4">
        <f>EOMONTH(OnlineRetail[[#This Row],[InvoiceDate]],-1)+1</f>
        <v>40756</v>
      </c>
      <c r="K12372" s="6">
        <f>OnlineRetail[[#This Row],[Quantity]]*OnlineRetail[[#This Row],[UnitPrice]]</f>
        <v>53.55</v>
      </c>
      <c r="L12372" t="str">
        <f t="shared" si="193"/>
        <v>13688|Aug-2011</v>
      </c>
    </row>
    <row r="12373" spans="1:12">
      <c r="A12373">
        <v>551118</v>
      </c>
      <c r="B12373" t="s">
        <v>159</v>
      </c>
      <c r="C12373" t="s">
        <v>62</v>
      </c>
      <c r="D12373">
        <v>13</v>
      </c>
      <c r="E12373" s="1">
        <v>40776.618055555547</v>
      </c>
      <c r="F12373">
        <v>4.95</v>
      </c>
      <c r="G12373">
        <v>13374</v>
      </c>
      <c r="H12373" t="s">
        <v>17</v>
      </c>
      <c r="I12373" t="str">
        <f>IF(AND(LEFT(OnlineRetail[[#This Row],[InvoiceNo]],1)&lt;&gt;"C",OnlineRetail[[#This Row],[CustomerID]]&lt;&gt;""),"Yes","No")</f>
        <v>Yes</v>
      </c>
      <c r="J12373" s="4">
        <f>EOMONTH(OnlineRetail[[#This Row],[InvoiceDate]],-1)+1</f>
        <v>40756</v>
      </c>
      <c r="K12373" s="6">
        <f>OnlineRetail[[#This Row],[Quantity]]*OnlineRetail[[#This Row],[UnitPrice]]</f>
        <v>64.350000000000009</v>
      </c>
      <c r="L12373" t="str">
        <f t="shared" si="193"/>
        <v>13374|Aug-2011</v>
      </c>
    </row>
    <row r="12374" spans="1:12">
      <c r="A12374">
        <v>539698</v>
      </c>
      <c r="B12374" t="s">
        <v>211</v>
      </c>
      <c r="C12374" t="s">
        <v>9</v>
      </c>
      <c r="D12374">
        <v>11</v>
      </c>
      <c r="E12374" s="1">
        <v>40776.618750000001</v>
      </c>
      <c r="F12374">
        <v>4.25</v>
      </c>
      <c r="G12374">
        <v>12374</v>
      </c>
      <c r="H12374" t="s">
        <v>10</v>
      </c>
      <c r="I12374" t="str">
        <f>IF(AND(LEFT(OnlineRetail[[#This Row],[InvoiceNo]],1)&lt;&gt;"C",OnlineRetail[[#This Row],[CustomerID]]&lt;&gt;""),"Yes","No")</f>
        <v>Yes</v>
      </c>
      <c r="J12374" s="4">
        <f>EOMONTH(OnlineRetail[[#This Row],[InvoiceDate]],-1)+1</f>
        <v>40756</v>
      </c>
      <c r="K12374" s="6">
        <f>OnlineRetail[[#This Row],[Quantity]]*OnlineRetail[[#This Row],[UnitPrice]]</f>
        <v>46.75</v>
      </c>
      <c r="L12374" t="str">
        <f t="shared" si="193"/>
        <v>12374|Aug-2011</v>
      </c>
    </row>
    <row r="12375" spans="1:12">
      <c r="A12375">
        <v>546022</v>
      </c>
      <c r="B12375" t="s">
        <v>134</v>
      </c>
      <c r="C12375" t="s">
        <v>53</v>
      </c>
      <c r="D12375">
        <v>13</v>
      </c>
      <c r="E12375" s="1">
        <v>40776.620833333327</v>
      </c>
      <c r="F12375">
        <v>0.85</v>
      </c>
      <c r="G12375">
        <v>13710</v>
      </c>
      <c r="H12375" t="s">
        <v>70</v>
      </c>
      <c r="I12375" t="str">
        <f>IF(AND(LEFT(OnlineRetail[[#This Row],[InvoiceNo]],1)&lt;&gt;"C",OnlineRetail[[#This Row],[CustomerID]]&lt;&gt;""),"Yes","No")</f>
        <v>Yes</v>
      </c>
      <c r="J12375" s="4">
        <f>EOMONTH(OnlineRetail[[#This Row],[InvoiceDate]],-1)+1</f>
        <v>40756</v>
      </c>
      <c r="K12375" s="6">
        <f>OnlineRetail[[#This Row],[Quantity]]*OnlineRetail[[#This Row],[UnitPrice]]</f>
        <v>11.049999999999999</v>
      </c>
      <c r="L12375" t="str">
        <f t="shared" si="193"/>
        <v>13710|Aug-2011</v>
      </c>
    </row>
    <row r="12376" spans="1:12">
      <c r="A12376">
        <v>550890</v>
      </c>
      <c r="B12376" t="s">
        <v>199</v>
      </c>
      <c r="C12376" t="s">
        <v>53</v>
      </c>
      <c r="D12376">
        <v>18</v>
      </c>
      <c r="E12376" s="1">
        <v>40776.633333333331</v>
      </c>
      <c r="F12376">
        <v>2.1</v>
      </c>
      <c r="G12376">
        <v>12571</v>
      </c>
      <c r="H12376" t="s">
        <v>10</v>
      </c>
      <c r="I12376" t="str">
        <f>IF(AND(LEFT(OnlineRetail[[#This Row],[InvoiceNo]],1)&lt;&gt;"C",OnlineRetail[[#This Row],[CustomerID]]&lt;&gt;""),"Yes","No")</f>
        <v>Yes</v>
      </c>
      <c r="J12376" s="4">
        <f>EOMONTH(OnlineRetail[[#This Row],[InvoiceDate]],-1)+1</f>
        <v>40756</v>
      </c>
      <c r="K12376" s="6">
        <f>OnlineRetail[[#This Row],[Quantity]]*OnlineRetail[[#This Row],[UnitPrice]]</f>
        <v>37.800000000000004</v>
      </c>
      <c r="L12376" t="str">
        <f t="shared" si="193"/>
        <v>12571|Aug-2011</v>
      </c>
    </row>
    <row r="12377" spans="1:12">
      <c r="A12377">
        <v>539268</v>
      </c>
      <c r="B12377" t="s">
        <v>114</v>
      </c>
      <c r="C12377" t="s">
        <v>14</v>
      </c>
      <c r="D12377">
        <v>5</v>
      </c>
      <c r="E12377" s="1">
        <v>40776.644444444442</v>
      </c>
      <c r="F12377">
        <v>4.25</v>
      </c>
      <c r="G12377">
        <v>12539</v>
      </c>
      <c r="H12377" t="s">
        <v>10</v>
      </c>
      <c r="I12377" t="str">
        <f>IF(AND(LEFT(OnlineRetail[[#This Row],[InvoiceNo]],1)&lt;&gt;"C",OnlineRetail[[#This Row],[CustomerID]]&lt;&gt;""),"Yes","No")</f>
        <v>Yes</v>
      </c>
      <c r="J12377" s="4">
        <f>EOMONTH(OnlineRetail[[#This Row],[InvoiceDate]],-1)+1</f>
        <v>40756</v>
      </c>
      <c r="K12377" s="6">
        <f>OnlineRetail[[#This Row],[Quantity]]*OnlineRetail[[#This Row],[UnitPrice]]</f>
        <v>21.25</v>
      </c>
      <c r="L12377" t="str">
        <f t="shared" si="193"/>
        <v>12539|Aug-2011</v>
      </c>
    </row>
    <row r="12378" spans="1:12">
      <c r="A12378">
        <v>547761</v>
      </c>
      <c r="B12378" t="s">
        <v>30</v>
      </c>
      <c r="C12378" t="s">
        <v>48</v>
      </c>
      <c r="D12378">
        <v>24</v>
      </c>
      <c r="E12378" s="1">
        <v>40776.666666666657</v>
      </c>
      <c r="F12378">
        <v>1.25</v>
      </c>
      <c r="G12378">
        <v>12986</v>
      </c>
      <c r="H12378" t="s">
        <v>10</v>
      </c>
      <c r="I12378" t="str">
        <f>IF(AND(LEFT(OnlineRetail[[#This Row],[InvoiceNo]],1)&lt;&gt;"C",OnlineRetail[[#This Row],[CustomerID]]&lt;&gt;""),"Yes","No")</f>
        <v>Yes</v>
      </c>
      <c r="J12378" s="4">
        <f>EOMONTH(OnlineRetail[[#This Row],[InvoiceDate]],-1)+1</f>
        <v>40756</v>
      </c>
      <c r="K12378" s="6">
        <f>OnlineRetail[[#This Row],[Quantity]]*OnlineRetail[[#This Row],[UnitPrice]]</f>
        <v>30</v>
      </c>
      <c r="L12378" t="str">
        <f t="shared" si="193"/>
        <v>12986|Aug-2011</v>
      </c>
    </row>
    <row r="12379" spans="1:12">
      <c r="A12379">
        <v>548711</v>
      </c>
      <c r="B12379" t="s">
        <v>285</v>
      </c>
      <c r="C12379" t="s">
        <v>53</v>
      </c>
      <c r="D12379">
        <v>14</v>
      </c>
      <c r="E12379" s="1">
        <v>40776.668749999997</v>
      </c>
      <c r="F12379">
        <v>1.25</v>
      </c>
      <c r="G12379">
        <v>13774</v>
      </c>
      <c r="H12379" t="s">
        <v>10</v>
      </c>
      <c r="I12379" t="str">
        <f>IF(AND(LEFT(OnlineRetail[[#This Row],[InvoiceNo]],1)&lt;&gt;"C",OnlineRetail[[#This Row],[CustomerID]]&lt;&gt;""),"Yes","No")</f>
        <v>Yes</v>
      </c>
      <c r="J12379" s="4">
        <f>EOMONTH(OnlineRetail[[#This Row],[InvoiceDate]],-1)+1</f>
        <v>40756</v>
      </c>
      <c r="K12379" s="6">
        <f>OnlineRetail[[#This Row],[Quantity]]*OnlineRetail[[#This Row],[UnitPrice]]</f>
        <v>17.5</v>
      </c>
      <c r="L12379" t="str">
        <f t="shared" si="193"/>
        <v>13774|Aug-2011</v>
      </c>
    </row>
    <row r="12380" spans="1:12">
      <c r="A12380">
        <v>544752</v>
      </c>
      <c r="B12380" t="s">
        <v>78</v>
      </c>
      <c r="C12380" t="s">
        <v>48</v>
      </c>
      <c r="D12380">
        <v>15</v>
      </c>
      <c r="E12380" s="1">
        <v>40776.679166666669</v>
      </c>
      <c r="F12380">
        <v>9.9499999999999993</v>
      </c>
      <c r="G12380">
        <v>13613</v>
      </c>
      <c r="H12380" t="s">
        <v>121</v>
      </c>
      <c r="I12380" t="str">
        <f>IF(AND(LEFT(OnlineRetail[[#This Row],[InvoiceNo]],1)&lt;&gt;"C",OnlineRetail[[#This Row],[CustomerID]]&lt;&gt;""),"Yes","No")</f>
        <v>Yes</v>
      </c>
      <c r="J12380" s="4">
        <f>EOMONTH(OnlineRetail[[#This Row],[InvoiceDate]],-1)+1</f>
        <v>40756</v>
      </c>
      <c r="K12380" s="6">
        <f>OnlineRetail[[#This Row],[Quantity]]*OnlineRetail[[#This Row],[UnitPrice]]</f>
        <v>149.25</v>
      </c>
      <c r="L12380" t="str">
        <f t="shared" si="193"/>
        <v>13613|Aug-2011</v>
      </c>
    </row>
    <row r="12381" spans="1:12">
      <c r="A12381">
        <v>553252</v>
      </c>
      <c r="B12381" t="s">
        <v>190</v>
      </c>
      <c r="C12381" t="s">
        <v>42</v>
      </c>
      <c r="D12381">
        <v>6</v>
      </c>
      <c r="E12381" s="1">
        <v>40776.683333333327</v>
      </c>
      <c r="F12381">
        <v>0.85</v>
      </c>
      <c r="G12381">
        <v>12880</v>
      </c>
      <c r="H12381" t="s">
        <v>10</v>
      </c>
      <c r="I12381" t="str">
        <f>IF(AND(LEFT(OnlineRetail[[#This Row],[InvoiceNo]],1)&lt;&gt;"C",OnlineRetail[[#This Row],[CustomerID]]&lt;&gt;""),"Yes","No")</f>
        <v>Yes</v>
      </c>
      <c r="J12381" s="4">
        <f>EOMONTH(OnlineRetail[[#This Row],[InvoiceDate]],-1)+1</f>
        <v>40756</v>
      </c>
      <c r="K12381" s="6">
        <f>OnlineRetail[[#This Row],[Quantity]]*OnlineRetail[[#This Row],[UnitPrice]]</f>
        <v>5.0999999999999996</v>
      </c>
      <c r="L12381" t="str">
        <f t="shared" si="193"/>
        <v>12880|Aug-2011</v>
      </c>
    </row>
    <row r="12382" spans="1:12">
      <c r="A12382">
        <v>551213</v>
      </c>
      <c r="B12382" t="s">
        <v>205</v>
      </c>
      <c r="C12382" t="s">
        <v>9</v>
      </c>
      <c r="D12382">
        <v>22</v>
      </c>
      <c r="E12382" s="1">
        <v>40776.697916666657</v>
      </c>
      <c r="F12382">
        <v>5.95</v>
      </c>
      <c r="G12382">
        <v>12375</v>
      </c>
      <c r="H12382" t="s">
        <v>10</v>
      </c>
      <c r="I12382" t="str">
        <f>IF(AND(LEFT(OnlineRetail[[#This Row],[InvoiceNo]],1)&lt;&gt;"C",OnlineRetail[[#This Row],[CustomerID]]&lt;&gt;""),"Yes","No")</f>
        <v>Yes</v>
      </c>
      <c r="J12382" s="4">
        <f>EOMONTH(OnlineRetail[[#This Row],[InvoiceDate]],-1)+1</f>
        <v>40756</v>
      </c>
      <c r="K12382" s="6">
        <f>OnlineRetail[[#This Row],[Quantity]]*OnlineRetail[[#This Row],[UnitPrice]]</f>
        <v>130.9</v>
      </c>
      <c r="L12382" t="str">
        <f t="shared" si="193"/>
        <v>12375|Aug-2011</v>
      </c>
    </row>
    <row r="12383" spans="1:12">
      <c r="A12383">
        <v>542517</v>
      </c>
      <c r="B12383" t="s">
        <v>35</v>
      </c>
      <c r="C12383" t="s">
        <v>72</v>
      </c>
      <c r="D12383">
        <v>7</v>
      </c>
      <c r="E12383" s="1">
        <v>40776.706250000003</v>
      </c>
      <c r="F12383">
        <v>2.5499999999999998</v>
      </c>
      <c r="G12383">
        <v>12515</v>
      </c>
      <c r="H12383" t="s">
        <v>10</v>
      </c>
      <c r="I12383" t="str">
        <f>IF(AND(LEFT(OnlineRetail[[#This Row],[InvoiceNo]],1)&lt;&gt;"C",OnlineRetail[[#This Row],[CustomerID]]&lt;&gt;""),"Yes","No")</f>
        <v>Yes</v>
      </c>
      <c r="J12383" s="4">
        <f>EOMONTH(OnlineRetail[[#This Row],[InvoiceDate]],-1)+1</f>
        <v>40756</v>
      </c>
      <c r="K12383" s="6">
        <f>OnlineRetail[[#This Row],[Quantity]]*OnlineRetail[[#This Row],[UnitPrice]]</f>
        <v>17.849999999999998</v>
      </c>
      <c r="L12383" t="str">
        <f t="shared" si="193"/>
        <v>12515|Aug-2011</v>
      </c>
    </row>
    <row r="12384" spans="1:12">
      <c r="A12384">
        <v>547109</v>
      </c>
      <c r="B12384" t="s">
        <v>171</v>
      </c>
      <c r="C12384" t="s">
        <v>29</v>
      </c>
      <c r="D12384">
        <v>8</v>
      </c>
      <c r="E12384" s="1">
        <v>40776.719444444447</v>
      </c>
      <c r="F12384">
        <v>2.1</v>
      </c>
      <c r="G12384">
        <v>13312</v>
      </c>
      <c r="H12384" t="s">
        <v>10</v>
      </c>
      <c r="I12384" t="str">
        <f>IF(AND(LEFT(OnlineRetail[[#This Row],[InvoiceNo]],1)&lt;&gt;"C",OnlineRetail[[#This Row],[CustomerID]]&lt;&gt;""),"Yes","No")</f>
        <v>Yes</v>
      </c>
      <c r="J12384" s="4">
        <f>EOMONTH(OnlineRetail[[#This Row],[InvoiceDate]],-1)+1</f>
        <v>40756</v>
      </c>
      <c r="K12384" s="6">
        <f>OnlineRetail[[#This Row],[Quantity]]*OnlineRetail[[#This Row],[UnitPrice]]</f>
        <v>16.8</v>
      </c>
      <c r="L12384" t="str">
        <f t="shared" si="193"/>
        <v>13312|Aug-2011</v>
      </c>
    </row>
    <row r="12385" spans="1:12">
      <c r="A12385">
        <v>555346</v>
      </c>
      <c r="B12385" t="s">
        <v>288</v>
      </c>
      <c r="C12385" t="s">
        <v>46</v>
      </c>
      <c r="D12385">
        <v>14</v>
      </c>
      <c r="E12385" s="1">
        <v>40776.726388888892</v>
      </c>
      <c r="F12385">
        <v>1.25</v>
      </c>
      <c r="G12385">
        <v>13000</v>
      </c>
      <c r="H12385" t="s">
        <v>10</v>
      </c>
      <c r="I12385" t="str">
        <f>IF(AND(LEFT(OnlineRetail[[#This Row],[InvoiceNo]],1)&lt;&gt;"C",OnlineRetail[[#This Row],[CustomerID]]&lt;&gt;""),"Yes","No")</f>
        <v>Yes</v>
      </c>
      <c r="J12385" s="4">
        <f>EOMONTH(OnlineRetail[[#This Row],[InvoiceDate]],-1)+1</f>
        <v>40756</v>
      </c>
      <c r="K12385" s="6">
        <f>OnlineRetail[[#This Row],[Quantity]]*OnlineRetail[[#This Row],[UnitPrice]]</f>
        <v>17.5</v>
      </c>
      <c r="L12385" t="str">
        <f t="shared" si="193"/>
        <v>13000|Aug-2011</v>
      </c>
    </row>
    <row r="12386" spans="1:12">
      <c r="A12386">
        <v>539203</v>
      </c>
      <c r="B12386" t="s">
        <v>8</v>
      </c>
      <c r="C12386" t="s">
        <v>12</v>
      </c>
      <c r="D12386">
        <v>19</v>
      </c>
      <c r="E12386" s="1">
        <v>40776.728472222218</v>
      </c>
      <c r="F12386">
        <v>5.95</v>
      </c>
      <c r="G12386">
        <v>13626</v>
      </c>
      <c r="H12386" t="s">
        <v>17</v>
      </c>
      <c r="I12386" t="str">
        <f>IF(AND(LEFT(OnlineRetail[[#This Row],[InvoiceNo]],1)&lt;&gt;"C",OnlineRetail[[#This Row],[CustomerID]]&lt;&gt;""),"Yes","No")</f>
        <v>Yes</v>
      </c>
      <c r="J12386" s="4">
        <f>EOMONTH(OnlineRetail[[#This Row],[InvoiceDate]],-1)+1</f>
        <v>40756</v>
      </c>
      <c r="K12386" s="6">
        <f>OnlineRetail[[#This Row],[Quantity]]*OnlineRetail[[#This Row],[UnitPrice]]</f>
        <v>113.05</v>
      </c>
      <c r="L12386" t="str">
        <f t="shared" si="193"/>
        <v>13626|Aug-2011</v>
      </c>
    </row>
    <row r="12387" spans="1:12">
      <c r="A12387">
        <v>539366</v>
      </c>
      <c r="B12387" t="s">
        <v>67</v>
      </c>
      <c r="C12387" t="s">
        <v>9</v>
      </c>
      <c r="D12387">
        <v>12</v>
      </c>
      <c r="E12387" s="1">
        <v>40776.740972222222</v>
      </c>
      <c r="F12387">
        <v>1.65</v>
      </c>
      <c r="G12387">
        <v>14200</v>
      </c>
      <c r="H12387" t="s">
        <v>31</v>
      </c>
      <c r="I12387" t="str">
        <f>IF(AND(LEFT(OnlineRetail[[#This Row],[InvoiceNo]],1)&lt;&gt;"C",OnlineRetail[[#This Row],[CustomerID]]&lt;&gt;""),"Yes","No")</f>
        <v>Yes</v>
      </c>
      <c r="J12387" s="4">
        <f>EOMONTH(OnlineRetail[[#This Row],[InvoiceDate]],-1)+1</f>
        <v>40756</v>
      </c>
      <c r="K12387" s="6">
        <f>OnlineRetail[[#This Row],[Quantity]]*OnlineRetail[[#This Row],[UnitPrice]]</f>
        <v>19.799999999999997</v>
      </c>
      <c r="L12387" t="str">
        <f t="shared" si="193"/>
        <v>14200|Aug-2011</v>
      </c>
    </row>
    <row r="12388" spans="1:12">
      <c r="A12388">
        <v>541072</v>
      </c>
      <c r="B12388" t="s">
        <v>103</v>
      </c>
      <c r="C12388" t="s">
        <v>24</v>
      </c>
      <c r="D12388">
        <v>22</v>
      </c>
      <c r="E12388" s="1">
        <v>40776.74722222222</v>
      </c>
      <c r="F12388">
        <v>5.95</v>
      </c>
      <c r="G12388">
        <v>12863</v>
      </c>
      <c r="H12388" t="s">
        <v>10</v>
      </c>
      <c r="I12388" t="str">
        <f>IF(AND(LEFT(OnlineRetail[[#This Row],[InvoiceNo]],1)&lt;&gt;"C",OnlineRetail[[#This Row],[CustomerID]]&lt;&gt;""),"Yes","No")</f>
        <v>Yes</v>
      </c>
      <c r="J12388" s="4">
        <f>EOMONTH(OnlineRetail[[#This Row],[InvoiceDate]],-1)+1</f>
        <v>40756</v>
      </c>
      <c r="K12388" s="6">
        <f>OnlineRetail[[#This Row],[Quantity]]*OnlineRetail[[#This Row],[UnitPrice]]</f>
        <v>130.9</v>
      </c>
      <c r="L12388" t="str">
        <f t="shared" si="193"/>
        <v>12863|Aug-2011</v>
      </c>
    </row>
    <row r="12389" spans="1:12">
      <c r="A12389">
        <v>548394</v>
      </c>
      <c r="B12389" t="s">
        <v>96</v>
      </c>
      <c r="C12389" t="s">
        <v>29</v>
      </c>
      <c r="D12389">
        <v>13</v>
      </c>
      <c r="E12389" s="1">
        <v>40776.747916666667</v>
      </c>
      <c r="F12389">
        <v>3.39</v>
      </c>
      <c r="G12389">
        <v>14102</v>
      </c>
      <c r="H12389" t="s">
        <v>10</v>
      </c>
      <c r="I12389" t="str">
        <f>IF(AND(LEFT(OnlineRetail[[#This Row],[InvoiceNo]],1)&lt;&gt;"C",OnlineRetail[[#This Row],[CustomerID]]&lt;&gt;""),"Yes","No")</f>
        <v>Yes</v>
      </c>
      <c r="J12389" s="4">
        <f>EOMONTH(OnlineRetail[[#This Row],[InvoiceDate]],-1)+1</f>
        <v>40756</v>
      </c>
      <c r="K12389" s="6">
        <f>OnlineRetail[[#This Row],[Quantity]]*OnlineRetail[[#This Row],[UnitPrice]]</f>
        <v>44.07</v>
      </c>
      <c r="L12389" t="str">
        <f t="shared" si="193"/>
        <v>14102|Aug-2011</v>
      </c>
    </row>
    <row r="12390" spans="1:12">
      <c r="A12390">
        <v>536643</v>
      </c>
      <c r="B12390" t="s">
        <v>212</v>
      </c>
      <c r="C12390" t="s">
        <v>19</v>
      </c>
      <c r="D12390">
        <v>14</v>
      </c>
      <c r="E12390" s="1">
        <v>40776.75277777778</v>
      </c>
      <c r="F12390">
        <v>1.65</v>
      </c>
      <c r="G12390">
        <v>13748</v>
      </c>
      <c r="H12390" t="s">
        <v>10</v>
      </c>
      <c r="I12390" t="str">
        <f>IF(AND(LEFT(OnlineRetail[[#This Row],[InvoiceNo]],1)&lt;&gt;"C",OnlineRetail[[#This Row],[CustomerID]]&lt;&gt;""),"Yes","No")</f>
        <v>Yes</v>
      </c>
      <c r="J12390" s="4">
        <f>EOMONTH(OnlineRetail[[#This Row],[InvoiceDate]],-1)+1</f>
        <v>40756</v>
      </c>
      <c r="K12390" s="6">
        <f>OnlineRetail[[#This Row],[Quantity]]*OnlineRetail[[#This Row],[UnitPrice]]</f>
        <v>23.099999999999998</v>
      </c>
      <c r="L12390" t="str">
        <f t="shared" si="193"/>
        <v>13748|Aug-2011</v>
      </c>
    </row>
    <row r="12391" spans="1:12">
      <c r="A12391">
        <v>540656</v>
      </c>
      <c r="B12391" t="s">
        <v>280</v>
      </c>
      <c r="C12391" t="s">
        <v>24</v>
      </c>
      <c r="D12391">
        <v>22</v>
      </c>
      <c r="E12391" s="1">
        <v>40776.777083333327</v>
      </c>
      <c r="F12391">
        <v>7.95</v>
      </c>
      <c r="G12391">
        <v>13563</v>
      </c>
      <c r="H12391" t="s">
        <v>25</v>
      </c>
      <c r="I12391" t="str">
        <f>IF(AND(LEFT(OnlineRetail[[#This Row],[InvoiceNo]],1)&lt;&gt;"C",OnlineRetail[[#This Row],[CustomerID]]&lt;&gt;""),"Yes","No")</f>
        <v>Yes</v>
      </c>
      <c r="J12391" s="4">
        <f>EOMONTH(OnlineRetail[[#This Row],[InvoiceDate]],-1)+1</f>
        <v>40756</v>
      </c>
      <c r="K12391" s="6">
        <f>OnlineRetail[[#This Row],[Quantity]]*OnlineRetail[[#This Row],[UnitPrice]]</f>
        <v>174.9</v>
      </c>
      <c r="L12391" t="str">
        <f t="shared" si="193"/>
        <v>13563|Aug-2011</v>
      </c>
    </row>
    <row r="12392" spans="1:12">
      <c r="A12392">
        <v>541452</v>
      </c>
      <c r="B12392" t="s">
        <v>81</v>
      </c>
      <c r="C12392" t="s">
        <v>29</v>
      </c>
      <c r="D12392">
        <v>12</v>
      </c>
      <c r="E12392" s="1">
        <v>40776.779861111107</v>
      </c>
      <c r="F12392">
        <v>1.25</v>
      </c>
      <c r="G12392">
        <v>14327</v>
      </c>
      <c r="H12392" t="s">
        <v>17</v>
      </c>
      <c r="I12392" t="str">
        <f>IF(AND(LEFT(OnlineRetail[[#This Row],[InvoiceNo]],1)&lt;&gt;"C",OnlineRetail[[#This Row],[CustomerID]]&lt;&gt;""),"Yes","No")</f>
        <v>Yes</v>
      </c>
      <c r="J12392" s="4">
        <f>EOMONTH(OnlineRetail[[#This Row],[InvoiceDate]],-1)+1</f>
        <v>40756</v>
      </c>
      <c r="K12392" s="6">
        <f>OnlineRetail[[#This Row],[Quantity]]*OnlineRetail[[#This Row],[UnitPrice]]</f>
        <v>15</v>
      </c>
      <c r="L12392" t="str">
        <f t="shared" si="193"/>
        <v>14327|Aug-2011</v>
      </c>
    </row>
    <row r="12393" spans="1:12">
      <c r="A12393">
        <v>553018</v>
      </c>
      <c r="B12393" t="s">
        <v>146</v>
      </c>
      <c r="C12393" t="s">
        <v>50</v>
      </c>
      <c r="D12393">
        <v>21</v>
      </c>
      <c r="E12393" s="1">
        <v>40776.816666666673</v>
      </c>
      <c r="F12393">
        <v>4.95</v>
      </c>
      <c r="G12393">
        <v>13215</v>
      </c>
      <c r="H12393" t="s">
        <v>10</v>
      </c>
      <c r="I12393" t="str">
        <f>IF(AND(LEFT(OnlineRetail[[#This Row],[InvoiceNo]],1)&lt;&gt;"C",OnlineRetail[[#This Row],[CustomerID]]&lt;&gt;""),"Yes","No")</f>
        <v>Yes</v>
      </c>
      <c r="J12393" s="4">
        <f>EOMONTH(OnlineRetail[[#This Row],[InvoiceDate]],-1)+1</f>
        <v>40756</v>
      </c>
      <c r="K12393" s="6">
        <f>OnlineRetail[[#This Row],[Quantity]]*OnlineRetail[[#This Row],[UnitPrice]]</f>
        <v>103.95</v>
      </c>
      <c r="L12393" t="str">
        <f t="shared" si="193"/>
        <v>13215|Aug-2011</v>
      </c>
    </row>
    <row r="12394" spans="1:12">
      <c r="A12394">
        <v>552953</v>
      </c>
      <c r="B12394" t="s">
        <v>26</v>
      </c>
      <c r="C12394" t="s">
        <v>48</v>
      </c>
      <c r="D12394">
        <v>16</v>
      </c>
      <c r="E12394" s="1">
        <v>40776.819444444453</v>
      </c>
      <c r="F12394">
        <v>1.25</v>
      </c>
      <c r="G12394">
        <v>14311</v>
      </c>
      <c r="H12394" t="s">
        <v>10</v>
      </c>
      <c r="I12394" t="str">
        <f>IF(AND(LEFT(OnlineRetail[[#This Row],[InvoiceNo]],1)&lt;&gt;"C",OnlineRetail[[#This Row],[CustomerID]]&lt;&gt;""),"Yes","No")</f>
        <v>Yes</v>
      </c>
      <c r="J12394" s="4">
        <f>EOMONTH(OnlineRetail[[#This Row],[InvoiceDate]],-1)+1</f>
        <v>40756</v>
      </c>
      <c r="K12394" s="6">
        <f>OnlineRetail[[#This Row],[Quantity]]*OnlineRetail[[#This Row],[UnitPrice]]</f>
        <v>20</v>
      </c>
      <c r="L12394" t="str">
        <f t="shared" si="193"/>
        <v>14311|Aug-2011</v>
      </c>
    </row>
    <row r="12395" spans="1:12">
      <c r="A12395">
        <v>545594</v>
      </c>
      <c r="B12395" t="s">
        <v>163</v>
      </c>
      <c r="C12395" t="s">
        <v>14</v>
      </c>
      <c r="D12395">
        <v>24</v>
      </c>
      <c r="E12395" s="1">
        <v>40776.823611111111</v>
      </c>
      <c r="F12395">
        <v>3.39</v>
      </c>
      <c r="G12395">
        <v>12687</v>
      </c>
      <c r="H12395" t="s">
        <v>10</v>
      </c>
      <c r="I12395" t="str">
        <f>IF(AND(LEFT(OnlineRetail[[#This Row],[InvoiceNo]],1)&lt;&gt;"C",OnlineRetail[[#This Row],[CustomerID]]&lt;&gt;""),"Yes","No")</f>
        <v>Yes</v>
      </c>
      <c r="J12395" s="4">
        <f>EOMONTH(OnlineRetail[[#This Row],[InvoiceDate]],-1)+1</f>
        <v>40756</v>
      </c>
      <c r="K12395" s="6">
        <f>OnlineRetail[[#This Row],[Quantity]]*OnlineRetail[[#This Row],[UnitPrice]]</f>
        <v>81.36</v>
      </c>
      <c r="L12395" t="str">
        <f t="shared" si="193"/>
        <v>12687|Aug-2011</v>
      </c>
    </row>
    <row r="12396" spans="1:12">
      <c r="A12396">
        <v>555782</v>
      </c>
      <c r="B12396" t="s">
        <v>49</v>
      </c>
      <c r="C12396" t="s">
        <v>83</v>
      </c>
      <c r="D12396">
        <v>1</v>
      </c>
      <c r="E12396" s="1">
        <v>40776.826388888891</v>
      </c>
      <c r="F12396">
        <v>5.95</v>
      </c>
      <c r="G12396">
        <v>13010</v>
      </c>
      <c r="H12396" t="s">
        <v>10</v>
      </c>
      <c r="I12396" t="str">
        <f>IF(AND(LEFT(OnlineRetail[[#This Row],[InvoiceNo]],1)&lt;&gt;"C",OnlineRetail[[#This Row],[CustomerID]]&lt;&gt;""),"Yes","No")</f>
        <v>Yes</v>
      </c>
      <c r="J12396" s="4">
        <f>EOMONTH(OnlineRetail[[#This Row],[InvoiceDate]],-1)+1</f>
        <v>40756</v>
      </c>
      <c r="K12396" s="6">
        <f>OnlineRetail[[#This Row],[Quantity]]*OnlineRetail[[#This Row],[UnitPrice]]</f>
        <v>5.95</v>
      </c>
      <c r="L12396" t="str">
        <f t="shared" si="193"/>
        <v>13010|Aug-2011</v>
      </c>
    </row>
    <row r="12397" spans="1:12">
      <c r="A12397">
        <v>555190</v>
      </c>
      <c r="B12397" t="s">
        <v>278</v>
      </c>
      <c r="C12397" t="s">
        <v>19</v>
      </c>
      <c r="D12397">
        <v>2</v>
      </c>
      <c r="E12397" s="1">
        <v>40776.826388888891</v>
      </c>
      <c r="F12397">
        <v>9.9499999999999993</v>
      </c>
      <c r="G12397">
        <v>13272</v>
      </c>
      <c r="H12397" t="s">
        <v>10</v>
      </c>
      <c r="I12397" t="str">
        <f>IF(AND(LEFT(OnlineRetail[[#This Row],[InvoiceNo]],1)&lt;&gt;"C",OnlineRetail[[#This Row],[CustomerID]]&lt;&gt;""),"Yes","No")</f>
        <v>Yes</v>
      </c>
      <c r="J12397" s="4">
        <f>EOMONTH(OnlineRetail[[#This Row],[InvoiceDate]],-1)+1</f>
        <v>40756</v>
      </c>
      <c r="K12397" s="6">
        <f>OnlineRetail[[#This Row],[Quantity]]*OnlineRetail[[#This Row],[UnitPrice]]</f>
        <v>19.899999999999999</v>
      </c>
      <c r="L12397" t="str">
        <f t="shared" si="193"/>
        <v>13272|Aug-2011</v>
      </c>
    </row>
    <row r="12398" spans="1:12">
      <c r="A12398">
        <v>552541</v>
      </c>
      <c r="B12398" t="s">
        <v>47</v>
      </c>
      <c r="C12398" t="s">
        <v>83</v>
      </c>
      <c r="D12398">
        <v>21</v>
      </c>
      <c r="E12398" s="1">
        <v>40776.831250000003</v>
      </c>
      <c r="F12398">
        <v>3.39</v>
      </c>
      <c r="G12398">
        <v>13563</v>
      </c>
      <c r="H12398" t="s">
        <v>10</v>
      </c>
      <c r="I12398" t="str">
        <f>IF(AND(LEFT(OnlineRetail[[#This Row],[InvoiceNo]],1)&lt;&gt;"C",OnlineRetail[[#This Row],[CustomerID]]&lt;&gt;""),"Yes","No")</f>
        <v>Yes</v>
      </c>
      <c r="J12398" s="4">
        <f>EOMONTH(OnlineRetail[[#This Row],[InvoiceDate]],-1)+1</f>
        <v>40756</v>
      </c>
      <c r="K12398" s="6">
        <f>OnlineRetail[[#This Row],[Quantity]]*OnlineRetail[[#This Row],[UnitPrice]]</f>
        <v>71.19</v>
      </c>
      <c r="L12398" t="str">
        <f t="shared" si="193"/>
        <v>13563|Aug-2011</v>
      </c>
    </row>
    <row r="12399" spans="1:12">
      <c r="A12399">
        <v>554995</v>
      </c>
      <c r="B12399" t="s">
        <v>106</v>
      </c>
      <c r="C12399" t="s">
        <v>53</v>
      </c>
      <c r="D12399">
        <v>19</v>
      </c>
      <c r="E12399" s="1">
        <v>40776.831250000003</v>
      </c>
      <c r="F12399">
        <v>1.25</v>
      </c>
      <c r="G12399">
        <v>12894</v>
      </c>
      <c r="H12399" t="s">
        <v>10</v>
      </c>
      <c r="I12399" t="str">
        <f>IF(AND(LEFT(OnlineRetail[[#This Row],[InvoiceNo]],1)&lt;&gt;"C",OnlineRetail[[#This Row],[CustomerID]]&lt;&gt;""),"Yes","No")</f>
        <v>Yes</v>
      </c>
      <c r="J12399" s="4">
        <f>EOMONTH(OnlineRetail[[#This Row],[InvoiceDate]],-1)+1</f>
        <v>40756</v>
      </c>
      <c r="K12399" s="6">
        <f>OnlineRetail[[#This Row],[Quantity]]*OnlineRetail[[#This Row],[UnitPrice]]</f>
        <v>23.75</v>
      </c>
      <c r="L12399" t="str">
        <f t="shared" si="193"/>
        <v>12894|Aug-2011</v>
      </c>
    </row>
    <row r="12400" spans="1:12">
      <c r="A12400">
        <v>545872</v>
      </c>
      <c r="B12400" t="s">
        <v>94</v>
      </c>
      <c r="C12400" t="s">
        <v>9</v>
      </c>
      <c r="D12400">
        <v>6</v>
      </c>
      <c r="E12400" s="1">
        <v>40777.336111111108</v>
      </c>
      <c r="F12400">
        <v>3.39</v>
      </c>
      <c r="G12400">
        <v>12806</v>
      </c>
      <c r="H12400" t="s">
        <v>10</v>
      </c>
      <c r="I12400" t="str">
        <f>IF(AND(LEFT(OnlineRetail[[#This Row],[InvoiceNo]],1)&lt;&gt;"C",OnlineRetail[[#This Row],[CustomerID]]&lt;&gt;""),"Yes","No")</f>
        <v>Yes</v>
      </c>
      <c r="J12400" s="4">
        <f>EOMONTH(OnlineRetail[[#This Row],[InvoiceDate]],-1)+1</f>
        <v>40756</v>
      </c>
      <c r="K12400" s="6">
        <f>OnlineRetail[[#This Row],[Quantity]]*OnlineRetail[[#This Row],[UnitPrice]]</f>
        <v>20.34</v>
      </c>
      <c r="L12400" t="str">
        <f t="shared" si="193"/>
        <v>12806|Aug-2011</v>
      </c>
    </row>
    <row r="12401" spans="1:12">
      <c r="A12401">
        <v>540351</v>
      </c>
      <c r="B12401" t="s">
        <v>15</v>
      </c>
      <c r="C12401" t="s">
        <v>29</v>
      </c>
      <c r="D12401">
        <v>6</v>
      </c>
      <c r="E12401" s="1">
        <v>40777.336805555547</v>
      </c>
      <c r="F12401">
        <v>7.95</v>
      </c>
      <c r="G12401">
        <v>12376</v>
      </c>
      <c r="H12401" t="s">
        <v>10</v>
      </c>
      <c r="I12401" t="str">
        <f>IF(AND(LEFT(OnlineRetail[[#This Row],[InvoiceNo]],1)&lt;&gt;"C",OnlineRetail[[#This Row],[CustomerID]]&lt;&gt;""),"Yes","No")</f>
        <v>Yes</v>
      </c>
      <c r="J12401" s="4">
        <f>EOMONTH(OnlineRetail[[#This Row],[InvoiceDate]],-1)+1</f>
        <v>40756</v>
      </c>
      <c r="K12401" s="6">
        <f>OnlineRetail[[#This Row],[Quantity]]*OnlineRetail[[#This Row],[UnitPrice]]</f>
        <v>47.7</v>
      </c>
      <c r="L12401" t="str">
        <f t="shared" si="193"/>
        <v>12376|Aug-2011</v>
      </c>
    </row>
    <row r="12402" spans="1:12">
      <c r="A12402">
        <v>551474</v>
      </c>
      <c r="B12402" t="s">
        <v>80</v>
      </c>
      <c r="C12402" t="s">
        <v>14</v>
      </c>
      <c r="D12402">
        <v>9</v>
      </c>
      <c r="E12402" s="1">
        <v>40777.343055555553</v>
      </c>
      <c r="F12402">
        <v>5.95</v>
      </c>
      <c r="G12402">
        <v>13668</v>
      </c>
      <c r="H12402" t="s">
        <v>10</v>
      </c>
      <c r="I12402" t="str">
        <f>IF(AND(LEFT(OnlineRetail[[#This Row],[InvoiceNo]],1)&lt;&gt;"C",OnlineRetail[[#This Row],[CustomerID]]&lt;&gt;""),"Yes","No")</f>
        <v>Yes</v>
      </c>
      <c r="J12402" s="4">
        <f>EOMONTH(OnlineRetail[[#This Row],[InvoiceDate]],-1)+1</f>
        <v>40756</v>
      </c>
      <c r="K12402" s="6">
        <f>OnlineRetail[[#This Row],[Quantity]]*OnlineRetail[[#This Row],[UnitPrice]]</f>
        <v>53.550000000000004</v>
      </c>
      <c r="L12402" t="str">
        <f t="shared" si="193"/>
        <v>13668|Aug-2011</v>
      </c>
    </row>
    <row r="12403" spans="1:12">
      <c r="A12403">
        <v>537030</v>
      </c>
      <c r="B12403" t="s">
        <v>289</v>
      </c>
      <c r="C12403" t="s">
        <v>9</v>
      </c>
      <c r="D12403">
        <v>24</v>
      </c>
      <c r="E12403" s="1">
        <v>40777.34375</v>
      </c>
      <c r="F12403">
        <v>1.65</v>
      </c>
      <c r="G12403">
        <v>13326</v>
      </c>
      <c r="H12403" t="s">
        <v>10</v>
      </c>
      <c r="I12403" t="str">
        <f>IF(AND(LEFT(OnlineRetail[[#This Row],[InvoiceNo]],1)&lt;&gt;"C",OnlineRetail[[#This Row],[CustomerID]]&lt;&gt;""),"Yes","No")</f>
        <v>Yes</v>
      </c>
      <c r="J12403" s="4">
        <f>EOMONTH(OnlineRetail[[#This Row],[InvoiceDate]],-1)+1</f>
        <v>40756</v>
      </c>
      <c r="K12403" s="6">
        <f>OnlineRetail[[#This Row],[Quantity]]*OnlineRetail[[#This Row],[UnitPrice]]</f>
        <v>39.599999999999994</v>
      </c>
      <c r="L12403" t="str">
        <f t="shared" si="193"/>
        <v>13326|Aug-2011</v>
      </c>
    </row>
    <row r="12404" spans="1:12">
      <c r="A12404">
        <v>546247</v>
      </c>
      <c r="B12404" t="s">
        <v>193</v>
      </c>
      <c r="C12404" t="s">
        <v>39</v>
      </c>
      <c r="D12404">
        <v>24</v>
      </c>
      <c r="E12404" s="1">
        <v>40777.34652777778</v>
      </c>
      <c r="F12404">
        <v>5.95</v>
      </c>
      <c r="G12404">
        <v>13003</v>
      </c>
      <c r="H12404" t="s">
        <v>10</v>
      </c>
      <c r="I12404" t="str">
        <f>IF(AND(LEFT(OnlineRetail[[#This Row],[InvoiceNo]],1)&lt;&gt;"C",OnlineRetail[[#This Row],[CustomerID]]&lt;&gt;""),"Yes","No")</f>
        <v>Yes</v>
      </c>
      <c r="J12404" s="4">
        <f>EOMONTH(OnlineRetail[[#This Row],[InvoiceDate]],-1)+1</f>
        <v>40756</v>
      </c>
      <c r="K12404" s="6">
        <f>OnlineRetail[[#This Row],[Quantity]]*OnlineRetail[[#This Row],[UnitPrice]]</f>
        <v>142.80000000000001</v>
      </c>
      <c r="L12404" t="str">
        <f t="shared" si="193"/>
        <v>13003|Aug-2011</v>
      </c>
    </row>
    <row r="12405" spans="1:12">
      <c r="A12405">
        <v>551031</v>
      </c>
      <c r="B12405" t="s">
        <v>183</v>
      </c>
      <c r="C12405" t="s">
        <v>48</v>
      </c>
      <c r="D12405">
        <v>21</v>
      </c>
      <c r="E12405" s="1">
        <v>40777.34652777778</v>
      </c>
      <c r="F12405">
        <v>2.1</v>
      </c>
      <c r="G12405">
        <v>14102</v>
      </c>
      <c r="H12405" t="s">
        <v>10</v>
      </c>
      <c r="I12405" t="str">
        <f>IF(AND(LEFT(OnlineRetail[[#This Row],[InvoiceNo]],1)&lt;&gt;"C",OnlineRetail[[#This Row],[CustomerID]]&lt;&gt;""),"Yes","No")</f>
        <v>Yes</v>
      </c>
      <c r="J12405" s="4">
        <f>EOMONTH(OnlineRetail[[#This Row],[InvoiceDate]],-1)+1</f>
        <v>40756</v>
      </c>
      <c r="K12405" s="6">
        <f>OnlineRetail[[#This Row],[Quantity]]*OnlineRetail[[#This Row],[UnitPrice]]</f>
        <v>44.1</v>
      </c>
      <c r="L12405" t="str">
        <f t="shared" si="193"/>
        <v>14102|Aug-2011</v>
      </c>
    </row>
    <row r="12406" spans="1:12">
      <c r="A12406">
        <v>539973</v>
      </c>
      <c r="B12406" t="s">
        <v>74</v>
      </c>
      <c r="C12406" t="s">
        <v>21</v>
      </c>
      <c r="D12406">
        <v>7</v>
      </c>
      <c r="E12406" s="1">
        <v>40777.34652777778</v>
      </c>
      <c r="F12406">
        <v>5.95</v>
      </c>
      <c r="G12406">
        <v>12568</v>
      </c>
      <c r="H12406" t="s">
        <v>31</v>
      </c>
      <c r="I12406" t="str">
        <f>IF(AND(LEFT(OnlineRetail[[#This Row],[InvoiceNo]],1)&lt;&gt;"C",OnlineRetail[[#This Row],[CustomerID]]&lt;&gt;""),"Yes","No")</f>
        <v>Yes</v>
      </c>
      <c r="J12406" s="4">
        <f>EOMONTH(OnlineRetail[[#This Row],[InvoiceDate]],-1)+1</f>
        <v>40756</v>
      </c>
      <c r="K12406" s="6">
        <f>OnlineRetail[[#This Row],[Quantity]]*OnlineRetail[[#This Row],[UnitPrice]]</f>
        <v>41.65</v>
      </c>
      <c r="L12406" t="str">
        <f t="shared" si="193"/>
        <v>12568|Aug-2011</v>
      </c>
    </row>
    <row r="12407" spans="1:12">
      <c r="A12407">
        <v>551962</v>
      </c>
      <c r="B12407" t="s">
        <v>146</v>
      </c>
      <c r="C12407" t="s">
        <v>72</v>
      </c>
      <c r="D12407">
        <v>16</v>
      </c>
      <c r="E12407" s="1">
        <v>40777.347222222219</v>
      </c>
      <c r="F12407">
        <v>2.1</v>
      </c>
      <c r="G12407">
        <v>14162</v>
      </c>
      <c r="H12407" t="s">
        <v>10</v>
      </c>
      <c r="I12407" t="str">
        <f>IF(AND(LEFT(OnlineRetail[[#This Row],[InvoiceNo]],1)&lt;&gt;"C",OnlineRetail[[#This Row],[CustomerID]]&lt;&gt;""),"Yes","No")</f>
        <v>Yes</v>
      </c>
      <c r="J12407" s="4">
        <f>EOMONTH(OnlineRetail[[#This Row],[InvoiceDate]],-1)+1</f>
        <v>40756</v>
      </c>
      <c r="K12407" s="6">
        <f>OnlineRetail[[#This Row],[Quantity]]*OnlineRetail[[#This Row],[UnitPrice]]</f>
        <v>33.6</v>
      </c>
      <c r="L12407" t="str">
        <f t="shared" si="193"/>
        <v>14162|Aug-2011</v>
      </c>
    </row>
    <row r="12408" spans="1:12">
      <c r="A12408">
        <v>541203</v>
      </c>
      <c r="B12408" t="s">
        <v>169</v>
      </c>
      <c r="C12408" t="s">
        <v>12</v>
      </c>
      <c r="D12408">
        <v>6</v>
      </c>
      <c r="E12408" s="1">
        <v>40777.352777777778</v>
      </c>
      <c r="F12408">
        <v>0.85</v>
      </c>
      <c r="G12408">
        <v>13203</v>
      </c>
      <c r="H12408" t="s">
        <v>10</v>
      </c>
      <c r="I12408" t="str">
        <f>IF(AND(LEFT(OnlineRetail[[#This Row],[InvoiceNo]],1)&lt;&gt;"C",OnlineRetail[[#This Row],[CustomerID]]&lt;&gt;""),"Yes","No")</f>
        <v>Yes</v>
      </c>
      <c r="J12408" s="4">
        <f>EOMONTH(OnlineRetail[[#This Row],[InvoiceDate]],-1)+1</f>
        <v>40756</v>
      </c>
      <c r="K12408" s="6">
        <f>OnlineRetail[[#This Row],[Quantity]]*OnlineRetail[[#This Row],[UnitPrice]]</f>
        <v>5.0999999999999996</v>
      </c>
      <c r="L12408" t="str">
        <f t="shared" si="193"/>
        <v>13203|Aug-2011</v>
      </c>
    </row>
    <row r="12409" spans="1:12">
      <c r="A12409">
        <v>553328</v>
      </c>
      <c r="B12409" t="s">
        <v>267</v>
      </c>
      <c r="C12409" t="s">
        <v>62</v>
      </c>
      <c r="D12409">
        <v>13</v>
      </c>
      <c r="E12409" s="1">
        <v>40777.362500000003</v>
      </c>
      <c r="F12409">
        <v>2.1</v>
      </c>
      <c r="G12409">
        <v>12963</v>
      </c>
      <c r="H12409" t="s">
        <v>10</v>
      </c>
      <c r="I12409" t="str">
        <f>IF(AND(LEFT(OnlineRetail[[#This Row],[InvoiceNo]],1)&lt;&gt;"C",OnlineRetail[[#This Row],[CustomerID]]&lt;&gt;""),"Yes","No")</f>
        <v>Yes</v>
      </c>
      <c r="J12409" s="4">
        <f>EOMONTH(OnlineRetail[[#This Row],[InvoiceDate]],-1)+1</f>
        <v>40756</v>
      </c>
      <c r="K12409" s="6">
        <f>OnlineRetail[[#This Row],[Quantity]]*OnlineRetail[[#This Row],[UnitPrice]]</f>
        <v>27.3</v>
      </c>
      <c r="L12409" t="str">
        <f t="shared" si="193"/>
        <v>12963|Aug-2011</v>
      </c>
    </row>
    <row r="12410" spans="1:12">
      <c r="A12410">
        <v>542051</v>
      </c>
      <c r="B12410" t="s">
        <v>229</v>
      </c>
      <c r="C12410" t="s">
        <v>46</v>
      </c>
      <c r="D12410">
        <v>5</v>
      </c>
      <c r="E12410" s="1">
        <v>40777.367361111108</v>
      </c>
      <c r="F12410">
        <v>9.9499999999999993</v>
      </c>
      <c r="G12410">
        <v>14260</v>
      </c>
      <c r="H12410" t="s">
        <v>10</v>
      </c>
      <c r="I12410" t="str">
        <f>IF(AND(LEFT(OnlineRetail[[#This Row],[InvoiceNo]],1)&lt;&gt;"C",OnlineRetail[[#This Row],[CustomerID]]&lt;&gt;""),"Yes","No")</f>
        <v>Yes</v>
      </c>
      <c r="J12410" s="4">
        <f>EOMONTH(OnlineRetail[[#This Row],[InvoiceDate]],-1)+1</f>
        <v>40756</v>
      </c>
      <c r="K12410" s="6">
        <f>OnlineRetail[[#This Row],[Quantity]]*OnlineRetail[[#This Row],[UnitPrice]]</f>
        <v>49.75</v>
      </c>
      <c r="L12410" t="str">
        <f t="shared" si="193"/>
        <v>14260|Aug-2011</v>
      </c>
    </row>
    <row r="12411" spans="1:12">
      <c r="A12411">
        <v>544678</v>
      </c>
      <c r="B12411" t="s">
        <v>256</v>
      </c>
      <c r="C12411" t="s">
        <v>14</v>
      </c>
      <c r="D12411">
        <v>24</v>
      </c>
      <c r="E12411" s="1">
        <v>40777.367361111108</v>
      </c>
      <c r="F12411">
        <v>4.25</v>
      </c>
      <c r="G12411">
        <v>12912</v>
      </c>
      <c r="H12411" t="s">
        <v>10</v>
      </c>
      <c r="I12411" t="str">
        <f>IF(AND(LEFT(OnlineRetail[[#This Row],[InvoiceNo]],1)&lt;&gt;"C",OnlineRetail[[#This Row],[CustomerID]]&lt;&gt;""),"Yes","No")</f>
        <v>Yes</v>
      </c>
      <c r="J12411" s="4">
        <f>EOMONTH(OnlineRetail[[#This Row],[InvoiceDate]],-1)+1</f>
        <v>40756</v>
      </c>
      <c r="K12411" s="6">
        <f>OnlineRetail[[#This Row],[Quantity]]*OnlineRetail[[#This Row],[UnitPrice]]</f>
        <v>102</v>
      </c>
      <c r="L12411" t="str">
        <f t="shared" si="193"/>
        <v>12912|Aug-2011</v>
      </c>
    </row>
    <row r="12412" spans="1:12">
      <c r="A12412">
        <v>553009</v>
      </c>
      <c r="B12412" t="s">
        <v>110</v>
      </c>
      <c r="C12412" t="s">
        <v>72</v>
      </c>
      <c r="D12412">
        <v>19</v>
      </c>
      <c r="E12412" s="1">
        <v>40777.379166666673</v>
      </c>
      <c r="F12412">
        <v>9.9499999999999993</v>
      </c>
      <c r="G12412">
        <v>13058</v>
      </c>
      <c r="H12412" t="s">
        <v>10</v>
      </c>
      <c r="I12412" t="str">
        <f>IF(AND(LEFT(OnlineRetail[[#This Row],[InvoiceNo]],1)&lt;&gt;"C",OnlineRetail[[#This Row],[CustomerID]]&lt;&gt;""),"Yes","No")</f>
        <v>Yes</v>
      </c>
      <c r="J12412" s="4">
        <f>EOMONTH(OnlineRetail[[#This Row],[InvoiceDate]],-1)+1</f>
        <v>40756</v>
      </c>
      <c r="K12412" s="6">
        <f>OnlineRetail[[#This Row],[Quantity]]*OnlineRetail[[#This Row],[UnitPrice]]</f>
        <v>189.04999999999998</v>
      </c>
      <c r="L12412" t="str">
        <f t="shared" si="193"/>
        <v>13058|Aug-2011</v>
      </c>
    </row>
    <row r="12413" spans="1:12">
      <c r="A12413">
        <v>546536</v>
      </c>
      <c r="B12413" t="s">
        <v>195</v>
      </c>
      <c r="C12413" t="s">
        <v>39</v>
      </c>
      <c r="D12413">
        <v>21</v>
      </c>
      <c r="E12413" s="1">
        <v>40777.395138888889</v>
      </c>
      <c r="F12413">
        <v>3.39</v>
      </c>
      <c r="G12413">
        <v>14067</v>
      </c>
      <c r="H12413" t="s">
        <v>10</v>
      </c>
      <c r="I12413" t="str">
        <f>IF(AND(LEFT(OnlineRetail[[#This Row],[InvoiceNo]],1)&lt;&gt;"C",OnlineRetail[[#This Row],[CustomerID]]&lt;&gt;""),"Yes","No")</f>
        <v>Yes</v>
      </c>
      <c r="J12413" s="4">
        <f>EOMONTH(OnlineRetail[[#This Row],[InvoiceDate]],-1)+1</f>
        <v>40756</v>
      </c>
      <c r="K12413" s="6">
        <f>OnlineRetail[[#This Row],[Quantity]]*OnlineRetail[[#This Row],[UnitPrice]]</f>
        <v>71.19</v>
      </c>
      <c r="L12413" t="str">
        <f t="shared" si="193"/>
        <v>14067|Aug-2011</v>
      </c>
    </row>
    <row r="12414" spans="1:12">
      <c r="A12414">
        <v>540031</v>
      </c>
      <c r="B12414" t="s">
        <v>179</v>
      </c>
      <c r="C12414" t="s">
        <v>46</v>
      </c>
      <c r="D12414">
        <v>21</v>
      </c>
      <c r="E12414" s="1">
        <v>40777.40902777778</v>
      </c>
      <c r="F12414">
        <v>1.25</v>
      </c>
      <c r="G12414">
        <v>12777</v>
      </c>
      <c r="H12414" t="s">
        <v>17</v>
      </c>
      <c r="I12414" t="str">
        <f>IF(AND(LEFT(OnlineRetail[[#This Row],[InvoiceNo]],1)&lt;&gt;"C",OnlineRetail[[#This Row],[CustomerID]]&lt;&gt;""),"Yes","No")</f>
        <v>Yes</v>
      </c>
      <c r="J12414" s="4">
        <f>EOMONTH(OnlineRetail[[#This Row],[InvoiceDate]],-1)+1</f>
        <v>40756</v>
      </c>
      <c r="K12414" s="6">
        <f>OnlineRetail[[#This Row],[Quantity]]*OnlineRetail[[#This Row],[UnitPrice]]</f>
        <v>26.25</v>
      </c>
      <c r="L12414" t="str">
        <f t="shared" si="193"/>
        <v>12777|Aug-2011</v>
      </c>
    </row>
    <row r="12415" spans="1:12">
      <c r="A12415">
        <v>552333</v>
      </c>
      <c r="B12415" t="s">
        <v>118</v>
      </c>
      <c r="C12415" t="s">
        <v>14</v>
      </c>
      <c r="D12415">
        <v>16</v>
      </c>
      <c r="E12415" s="1">
        <v>40777.411805555559</v>
      </c>
      <c r="F12415">
        <v>9.9499999999999993</v>
      </c>
      <c r="G12415">
        <v>13600</v>
      </c>
      <c r="H12415" t="s">
        <v>10</v>
      </c>
      <c r="I12415" t="str">
        <f>IF(AND(LEFT(OnlineRetail[[#This Row],[InvoiceNo]],1)&lt;&gt;"C",OnlineRetail[[#This Row],[CustomerID]]&lt;&gt;""),"Yes","No")</f>
        <v>Yes</v>
      </c>
      <c r="J12415" s="4">
        <f>EOMONTH(OnlineRetail[[#This Row],[InvoiceDate]],-1)+1</f>
        <v>40756</v>
      </c>
      <c r="K12415" s="6">
        <f>OnlineRetail[[#This Row],[Quantity]]*OnlineRetail[[#This Row],[UnitPrice]]</f>
        <v>159.19999999999999</v>
      </c>
      <c r="L12415" t="str">
        <f t="shared" si="193"/>
        <v>13600|Aug-2011</v>
      </c>
    </row>
    <row r="12416" spans="1:12">
      <c r="A12416">
        <v>547763</v>
      </c>
      <c r="B12416" t="s">
        <v>150</v>
      </c>
      <c r="C12416" t="s">
        <v>14</v>
      </c>
      <c r="D12416">
        <v>20</v>
      </c>
      <c r="E12416" s="1">
        <v>40777.415972222218</v>
      </c>
      <c r="F12416">
        <v>4.95</v>
      </c>
      <c r="G12416">
        <v>12538</v>
      </c>
      <c r="H12416" t="s">
        <v>10</v>
      </c>
      <c r="I12416" t="str">
        <f>IF(AND(LEFT(OnlineRetail[[#This Row],[InvoiceNo]],1)&lt;&gt;"C",OnlineRetail[[#This Row],[CustomerID]]&lt;&gt;""),"Yes","No")</f>
        <v>Yes</v>
      </c>
      <c r="J12416" s="4">
        <f>EOMONTH(OnlineRetail[[#This Row],[InvoiceDate]],-1)+1</f>
        <v>40756</v>
      </c>
      <c r="K12416" s="6">
        <f>OnlineRetail[[#This Row],[Quantity]]*OnlineRetail[[#This Row],[UnitPrice]]</f>
        <v>99</v>
      </c>
      <c r="L12416" t="str">
        <f t="shared" si="193"/>
        <v>12538|Aug-2011</v>
      </c>
    </row>
    <row r="12417" spans="1:12">
      <c r="A12417">
        <v>554339</v>
      </c>
      <c r="B12417" t="s">
        <v>45</v>
      </c>
      <c r="C12417" t="s">
        <v>12</v>
      </c>
      <c r="D12417">
        <v>19</v>
      </c>
      <c r="E12417" s="1">
        <v>40777.42083333333</v>
      </c>
      <c r="F12417">
        <v>9.9499999999999993</v>
      </c>
      <c r="G12417">
        <v>12397</v>
      </c>
      <c r="H12417" t="s">
        <v>36</v>
      </c>
      <c r="I12417" t="str">
        <f>IF(AND(LEFT(OnlineRetail[[#This Row],[InvoiceNo]],1)&lt;&gt;"C",OnlineRetail[[#This Row],[CustomerID]]&lt;&gt;""),"Yes","No")</f>
        <v>Yes</v>
      </c>
      <c r="J12417" s="4">
        <f>EOMONTH(OnlineRetail[[#This Row],[InvoiceDate]],-1)+1</f>
        <v>40756</v>
      </c>
      <c r="K12417" s="6">
        <f>OnlineRetail[[#This Row],[Quantity]]*OnlineRetail[[#This Row],[UnitPrice]]</f>
        <v>189.04999999999998</v>
      </c>
      <c r="L12417" t="str">
        <f t="shared" si="193"/>
        <v>12397|Aug-2011</v>
      </c>
    </row>
    <row r="12418" spans="1:12">
      <c r="A12418">
        <v>546998</v>
      </c>
      <c r="B12418" t="s">
        <v>61</v>
      </c>
      <c r="C12418" t="s">
        <v>24</v>
      </c>
      <c r="D12418">
        <v>13</v>
      </c>
      <c r="E12418" s="1">
        <v>40777.427083333343</v>
      </c>
      <c r="F12418">
        <v>2.5499999999999998</v>
      </c>
      <c r="G12418">
        <v>13506</v>
      </c>
      <c r="H12418" t="s">
        <v>10</v>
      </c>
      <c r="I12418" t="str">
        <f>IF(AND(LEFT(OnlineRetail[[#This Row],[InvoiceNo]],1)&lt;&gt;"C",OnlineRetail[[#This Row],[CustomerID]]&lt;&gt;""),"Yes","No")</f>
        <v>Yes</v>
      </c>
      <c r="J12418" s="4">
        <f>EOMONTH(OnlineRetail[[#This Row],[InvoiceDate]],-1)+1</f>
        <v>40756</v>
      </c>
      <c r="K12418" s="6">
        <f>OnlineRetail[[#This Row],[Quantity]]*OnlineRetail[[#This Row],[UnitPrice]]</f>
        <v>33.15</v>
      </c>
      <c r="L12418" t="str">
        <f t="shared" ref="L12418:L12481" si="194">IF(I12418="Yes",G12418&amp;"|"&amp;TEXT(J12418,"mmm-yyyy"),"")</f>
        <v>13506|Aug-2011</v>
      </c>
    </row>
    <row r="12419" spans="1:12">
      <c r="A12419">
        <v>547954</v>
      </c>
      <c r="B12419" t="s">
        <v>105</v>
      </c>
      <c r="C12419" t="s">
        <v>72</v>
      </c>
      <c r="D12419">
        <v>12</v>
      </c>
      <c r="E12419" s="1">
        <v>40777.446527777778</v>
      </c>
      <c r="F12419">
        <v>5.95</v>
      </c>
      <c r="G12419">
        <v>12379</v>
      </c>
      <c r="H12419" t="s">
        <v>10</v>
      </c>
      <c r="I12419" t="str">
        <f>IF(AND(LEFT(OnlineRetail[[#This Row],[InvoiceNo]],1)&lt;&gt;"C",OnlineRetail[[#This Row],[CustomerID]]&lt;&gt;""),"Yes","No")</f>
        <v>Yes</v>
      </c>
      <c r="J12419" s="4">
        <f>EOMONTH(OnlineRetail[[#This Row],[InvoiceDate]],-1)+1</f>
        <v>40756</v>
      </c>
      <c r="K12419" s="6">
        <f>OnlineRetail[[#This Row],[Quantity]]*OnlineRetail[[#This Row],[UnitPrice]]</f>
        <v>71.400000000000006</v>
      </c>
      <c r="L12419" t="str">
        <f t="shared" si="194"/>
        <v>12379|Aug-2011</v>
      </c>
    </row>
    <row r="12420" spans="1:12">
      <c r="A12420">
        <v>551330</v>
      </c>
      <c r="B12420" t="s">
        <v>32</v>
      </c>
      <c r="C12420" t="s">
        <v>40</v>
      </c>
      <c r="D12420">
        <v>3</v>
      </c>
      <c r="E12420" s="1">
        <v>40777.465277777781</v>
      </c>
      <c r="F12420">
        <v>5.95</v>
      </c>
      <c r="G12420">
        <v>13891</v>
      </c>
      <c r="H12420" t="s">
        <v>10</v>
      </c>
      <c r="I12420" t="str">
        <f>IF(AND(LEFT(OnlineRetail[[#This Row],[InvoiceNo]],1)&lt;&gt;"C",OnlineRetail[[#This Row],[CustomerID]]&lt;&gt;""),"Yes","No")</f>
        <v>Yes</v>
      </c>
      <c r="J12420" s="4">
        <f>EOMONTH(OnlineRetail[[#This Row],[InvoiceDate]],-1)+1</f>
        <v>40756</v>
      </c>
      <c r="K12420" s="6">
        <f>OnlineRetail[[#This Row],[Quantity]]*OnlineRetail[[#This Row],[UnitPrice]]</f>
        <v>17.850000000000001</v>
      </c>
      <c r="L12420" t="str">
        <f t="shared" si="194"/>
        <v>13891|Aug-2011</v>
      </c>
    </row>
    <row r="12421" spans="1:12">
      <c r="A12421">
        <v>547710</v>
      </c>
      <c r="B12421" t="s">
        <v>146</v>
      </c>
      <c r="C12421" t="s">
        <v>29</v>
      </c>
      <c r="D12421">
        <v>4</v>
      </c>
      <c r="E12421" s="1">
        <v>40777.46875</v>
      </c>
      <c r="F12421">
        <v>3.39</v>
      </c>
      <c r="G12421">
        <v>13439</v>
      </c>
      <c r="H12421" t="s">
        <v>10</v>
      </c>
      <c r="I12421" t="str">
        <f>IF(AND(LEFT(OnlineRetail[[#This Row],[InvoiceNo]],1)&lt;&gt;"C",OnlineRetail[[#This Row],[CustomerID]]&lt;&gt;""),"Yes","No")</f>
        <v>Yes</v>
      </c>
      <c r="J12421" s="4">
        <f>EOMONTH(OnlineRetail[[#This Row],[InvoiceDate]],-1)+1</f>
        <v>40756</v>
      </c>
      <c r="K12421" s="6">
        <f>OnlineRetail[[#This Row],[Quantity]]*OnlineRetail[[#This Row],[UnitPrice]]</f>
        <v>13.56</v>
      </c>
      <c r="L12421" t="str">
        <f t="shared" si="194"/>
        <v>13439|Aug-2011</v>
      </c>
    </row>
    <row r="12422" spans="1:12" hidden="1">
      <c r="A12422" t="s">
        <v>400</v>
      </c>
      <c r="B12422" t="s">
        <v>174</v>
      </c>
      <c r="C12422" t="s">
        <v>33</v>
      </c>
      <c r="D12422">
        <v>19</v>
      </c>
      <c r="E12422" s="1">
        <v>40777.484722222223</v>
      </c>
      <c r="F12422">
        <v>7.95</v>
      </c>
      <c r="G12422">
        <v>13584</v>
      </c>
      <c r="H12422" t="s">
        <v>17</v>
      </c>
      <c r="I12422" t="str">
        <f>IF(AND(LEFT(OnlineRetail[[#This Row],[InvoiceNo]],1)&lt;&gt;"C",OnlineRetail[[#This Row],[CustomerID]]&lt;&gt;""),"Yes","No")</f>
        <v>No</v>
      </c>
      <c r="J12422" s="4">
        <f>EOMONTH(OnlineRetail[[#This Row],[InvoiceDate]],-1)+1</f>
        <v>40756</v>
      </c>
      <c r="K12422" s="6">
        <f>OnlineRetail[[#This Row],[Quantity]]*OnlineRetail[[#This Row],[UnitPrice]]</f>
        <v>151.05000000000001</v>
      </c>
      <c r="L12422" t="str">
        <f t="shared" si="194"/>
        <v/>
      </c>
    </row>
    <row r="12423" spans="1:12">
      <c r="A12423">
        <v>544357</v>
      </c>
      <c r="B12423" t="s">
        <v>137</v>
      </c>
      <c r="C12423" t="s">
        <v>12</v>
      </c>
      <c r="D12423">
        <v>18</v>
      </c>
      <c r="E12423" s="1">
        <v>40777.486805555563</v>
      </c>
      <c r="F12423">
        <v>0.85</v>
      </c>
      <c r="G12423">
        <v>13101</v>
      </c>
      <c r="H12423" t="s">
        <v>10</v>
      </c>
      <c r="I12423" t="str">
        <f>IF(AND(LEFT(OnlineRetail[[#This Row],[InvoiceNo]],1)&lt;&gt;"C",OnlineRetail[[#This Row],[CustomerID]]&lt;&gt;""),"Yes","No")</f>
        <v>Yes</v>
      </c>
      <c r="J12423" s="4">
        <f>EOMONTH(OnlineRetail[[#This Row],[InvoiceDate]],-1)+1</f>
        <v>40756</v>
      </c>
      <c r="K12423" s="6">
        <f>OnlineRetail[[#This Row],[Quantity]]*OnlineRetail[[#This Row],[UnitPrice]]</f>
        <v>15.299999999999999</v>
      </c>
      <c r="L12423" t="str">
        <f t="shared" si="194"/>
        <v>13101|Aug-2011</v>
      </c>
    </row>
    <row r="12424" spans="1:12" hidden="1">
      <c r="A12424" t="s">
        <v>401</v>
      </c>
      <c r="B12424" t="s">
        <v>125</v>
      </c>
      <c r="C12424" t="s">
        <v>50</v>
      </c>
      <c r="D12424">
        <v>9</v>
      </c>
      <c r="E12424" s="1">
        <v>40777.491666666669</v>
      </c>
      <c r="F12424">
        <v>4.25</v>
      </c>
      <c r="G12424">
        <v>14190</v>
      </c>
      <c r="H12424" t="s">
        <v>22</v>
      </c>
      <c r="I12424" t="str">
        <f>IF(AND(LEFT(OnlineRetail[[#This Row],[InvoiceNo]],1)&lt;&gt;"C",OnlineRetail[[#This Row],[CustomerID]]&lt;&gt;""),"Yes","No")</f>
        <v>No</v>
      </c>
      <c r="J12424" s="4">
        <f>EOMONTH(OnlineRetail[[#This Row],[InvoiceDate]],-1)+1</f>
        <v>40756</v>
      </c>
      <c r="K12424" s="6">
        <f>OnlineRetail[[#This Row],[Quantity]]*OnlineRetail[[#This Row],[UnitPrice]]</f>
        <v>38.25</v>
      </c>
      <c r="L12424" t="str">
        <f t="shared" si="194"/>
        <v/>
      </c>
    </row>
    <row r="12425" spans="1:12" hidden="1">
      <c r="A12425" t="s">
        <v>402</v>
      </c>
      <c r="B12425" t="s">
        <v>176</v>
      </c>
      <c r="C12425" t="s">
        <v>21</v>
      </c>
      <c r="D12425">
        <v>5</v>
      </c>
      <c r="E12425" s="1">
        <v>40777.496527777781</v>
      </c>
      <c r="F12425">
        <v>1.25</v>
      </c>
      <c r="G12425">
        <v>13695</v>
      </c>
      <c r="H12425" t="s">
        <v>10</v>
      </c>
      <c r="I12425" t="str">
        <f>IF(AND(LEFT(OnlineRetail[[#This Row],[InvoiceNo]],1)&lt;&gt;"C",OnlineRetail[[#This Row],[CustomerID]]&lt;&gt;""),"Yes","No")</f>
        <v>No</v>
      </c>
      <c r="J12425" s="4">
        <f>EOMONTH(OnlineRetail[[#This Row],[InvoiceDate]],-1)+1</f>
        <v>40756</v>
      </c>
      <c r="K12425" s="6">
        <f>OnlineRetail[[#This Row],[Quantity]]*OnlineRetail[[#This Row],[UnitPrice]]</f>
        <v>6.25</v>
      </c>
      <c r="L12425" t="str">
        <f t="shared" si="194"/>
        <v/>
      </c>
    </row>
    <row r="12426" spans="1:12">
      <c r="A12426">
        <v>552361</v>
      </c>
      <c r="B12426" t="s">
        <v>57</v>
      </c>
      <c r="C12426" t="s">
        <v>42</v>
      </c>
      <c r="D12426">
        <v>17</v>
      </c>
      <c r="E12426" s="1">
        <v>40777.498611111107</v>
      </c>
      <c r="F12426">
        <v>7.95</v>
      </c>
      <c r="G12426">
        <v>12850</v>
      </c>
      <c r="H12426" t="s">
        <v>10</v>
      </c>
      <c r="I12426" t="str">
        <f>IF(AND(LEFT(OnlineRetail[[#This Row],[InvoiceNo]],1)&lt;&gt;"C",OnlineRetail[[#This Row],[CustomerID]]&lt;&gt;""),"Yes","No")</f>
        <v>Yes</v>
      </c>
      <c r="J12426" s="4">
        <f>EOMONTH(OnlineRetail[[#This Row],[InvoiceDate]],-1)+1</f>
        <v>40756</v>
      </c>
      <c r="K12426" s="6">
        <f>OnlineRetail[[#This Row],[Quantity]]*OnlineRetail[[#This Row],[UnitPrice]]</f>
        <v>135.15</v>
      </c>
      <c r="L12426" t="str">
        <f t="shared" si="194"/>
        <v>12850|Aug-2011</v>
      </c>
    </row>
    <row r="12427" spans="1:12">
      <c r="A12427">
        <v>550528</v>
      </c>
      <c r="B12427" t="s">
        <v>244</v>
      </c>
      <c r="C12427" t="s">
        <v>19</v>
      </c>
      <c r="D12427">
        <v>22</v>
      </c>
      <c r="E12427" s="1">
        <v>40777.515972222223</v>
      </c>
      <c r="F12427">
        <v>2.1</v>
      </c>
      <c r="G12427">
        <v>13416</v>
      </c>
      <c r="H12427" t="s">
        <v>10</v>
      </c>
      <c r="I12427" t="str">
        <f>IF(AND(LEFT(OnlineRetail[[#This Row],[InvoiceNo]],1)&lt;&gt;"C",OnlineRetail[[#This Row],[CustomerID]]&lt;&gt;""),"Yes","No")</f>
        <v>Yes</v>
      </c>
      <c r="J12427" s="4">
        <f>EOMONTH(OnlineRetail[[#This Row],[InvoiceDate]],-1)+1</f>
        <v>40756</v>
      </c>
      <c r="K12427" s="6">
        <f>OnlineRetail[[#This Row],[Quantity]]*OnlineRetail[[#This Row],[UnitPrice]]</f>
        <v>46.2</v>
      </c>
      <c r="L12427" t="str">
        <f t="shared" si="194"/>
        <v>13416|Aug-2011</v>
      </c>
    </row>
    <row r="12428" spans="1:12">
      <c r="A12428">
        <v>540141</v>
      </c>
      <c r="B12428" t="s">
        <v>84</v>
      </c>
      <c r="C12428" t="s">
        <v>72</v>
      </c>
      <c r="D12428">
        <v>11</v>
      </c>
      <c r="E12428" s="1">
        <v>40777.519444444442</v>
      </c>
      <c r="F12428">
        <v>1.65</v>
      </c>
      <c r="G12428">
        <v>13216</v>
      </c>
      <c r="H12428" t="s">
        <v>10</v>
      </c>
      <c r="I12428" t="str">
        <f>IF(AND(LEFT(OnlineRetail[[#This Row],[InvoiceNo]],1)&lt;&gt;"C",OnlineRetail[[#This Row],[CustomerID]]&lt;&gt;""),"Yes","No")</f>
        <v>Yes</v>
      </c>
      <c r="J12428" s="4">
        <f>EOMONTH(OnlineRetail[[#This Row],[InvoiceDate]],-1)+1</f>
        <v>40756</v>
      </c>
      <c r="K12428" s="6">
        <f>OnlineRetail[[#This Row],[Quantity]]*OnlineRetail[[#This Row],[UnitPrice]]</f>
        <v>18.149999999999999</v>
      </c>
      <c r="L12428" t="str">
        <f t="shared" si="194"/>
        <v>13216|Aug-2011</v>
      </c>
    </row>
    <row r="12429" spans="1:12">
      <c r="A12429">
        <v>554049</v>
      </c>
      <c r="B12429" t="s">
        <v>278</v>
      </c>
      <c r="C12429" t="s">
        <v>62</v>
      </c>
      <c r="D12429">
        <v>18</v>
      </c>
      <c r="E12429" s="1">
        <v>40777.522222222222</v>
      </c>
      <c r="F12429">
        <v>0.85</v>
      </c>
      <c r="G12429">
        <v>14234</v>
      </c>
      <c r="H12429" t="s">
        <v>10</v>
      </c>
      <c r="I12429" t="str">
        <f>IF(AND(LEFT(OnlineRetail[[#This Row],[InvoiceNo]],1)&lt;&gt;"C",OnlineRetail[[#This Row],[CustomerID]]&lt;&gt;""),"Yes","No")</f>
        <v>Yes</v>
      </c>
      <c r="J12429" s="4">
        <f>EOMONTH(OnlineRetail[[#This Row],[InvoiceDate]],-1)+1</f>
        <v>40756</v>
      </c>
      <c r="K12429" s="6">
        <f>OnlineRetail[[#This Row],[Quantity]]*OnlineRetail[[#This Row],[UnitPrice]]</f>
        <v>15.299999999999999</v>
      </c>
      <c r="L12429" t="str">
        <f t="shared" si="194"/>
        <v>14234|Aug-2011</v>
      </c>
    </row>
    <row r="12430" spans="1:12">
      <c r="A12430">
        <v>554208</v>
      </c>
      <c r="B12430" t="s">
        <v>161</v>
      </c>
      <c r="C12430" t="s">
        <v>42</v>
      </c>
      <c r="D12430">
        <v>15</v>
      </c>
      <c r="E12430" s="1">
        <v>40777.522916666669</v>
      </c>
      <c r="F12430">
        <v>2.1</v>
      </c>
      <c r="G12430">
        <v>13769</v>
      </c>
      <c r="H12430" t="s">
        <v>36</v>
      </c>
      <c r="I12430" t="str">
        <f>IF(AND(LEFT(OnlineRetail[[#This Row],[InvoiceNo]],1)&lt;&gt;"C",OnlineRetail[[#This Row],[CustomerID]]&lt;&gt;""),"Yes","No")</f>
        <v>Yes</v>
      </c>
      <c r="J12430" s="4">
        <f>EOMONTH(OnlineRetail[[#This Row],[InvoiceDate]],-1)+1</f>
        <v>40756</v>
      </c>
      <c r="K12430" s="6">
        <f>OnlineRetail[[#This Row],[Quantity]]*OnlineRetail[[#This Row],[UnitPrice]]</f>
        <v>31.5</v>
      </c>
      <c r="L12430" t="str">
        <f t="shared" si="194"/>
        <v>13769|Aug-2011</v>
      </c>
    </row>
    <row r="12431" spans="1:12">
      <c r="A12431">
        <v>543856</v>
      </c>
      <c r="B12431" t="s">
        <v>280</v>
      </c>
      <c r="C12431" t="s">
        <v>21</v>
      </c>
      <c r="D12431">
        <v>19</v>
      </c>
      <c r="E12431" s="1">
        <v>40777.542361111111</v>
      </c>
      <c r="F12431">
        <v>5.95</v>
      </c>
      <c r="G12431">
        <v>13247</v>
      </c>
      <c r="H12431" t="s">
        <v>10</v>
      </c>
      <c r="I12431" t="str">
        <f>IF(AND(LEFT(OnlineRetail[[#This Row],[InvoiceNo]],1)&lt;&gt;"C",OnlineRetail[[#This Row],[CustomerID]]&lt;&gt;""),"Yes","No")</f>
        <v>Yes</v>
      </c>
      <c r="J12431" s="4">
        <f>EOMONTH(OnlineRetail[[#This Row],[InvoiceDate]],-1)+1</f>
        <v>40756</v>
      </c>
      <c r="K12431" s="6">
        <f>OnlineRetail[[#This Row],[Quantity]]*OnlineRetail[[#This Row],[UnitPrice]]</f>
        <v>113.05</v>
      </c>
      <c r="L12431" t="str">
        <f t="shared" si="194"/>
        <v>13247|Aug-2011</v>
      </c>
    </row>
    <row r="12432" spans="1:12">
      <c r="A12432">
        <v>543033</v>
      </c>
      <c r="B12432" t="s">
        <v>188</v>
      </c>
      <c r="C12432" t="s">
        <v>83</v>
      </c>
      <c r="D12432">
        <v>21</v>
      </c>
      <c r="E12432" s="1">
        <v>40777.572222222218</v>
      </c>
      <c r="F12432">
        <v>1.25</v>
      </c>
      <c r="G12432">
        <v>13910</v>
      </c>
      <c r="H12432" t="s">
        <v>25</v>
      </c>
      <c r="I12432" t="str">
        <f>IF(AND(LEFT(OnlineRetail[[#This Row],[InvoiceNo]],1)&lt;&gt;"C",OnlineRetail[[#This Row],[CustomerID]]&lt;&gt;""),"Yes","No")</f>
        <v>Yes</v>
      </c>
      <c r="J12432" s="4">
        <f>EOMONTH(OnlineRetail[[#This Row],[InvoiceDate]],-1)+1</f>
        <v>40756</v>
      </c>
      <c r="K12432" s="6">
        <f>OnlineRetail[[#This Row],[Quantity]]*OnlineRetail[[#This Row],[UnitPrice]]</f>
        <v>26.25</v>
      </c>
      <c r="L12432" t="str">
        <f t="shared" si="194"/>
        <v>13910|Aug-2011</v>
      </c>
    </row>
    <row r="12433" spans="1:12">
      <c r="A12433">
        <v>537535</v>
      </c>
      <c r="B12433" t="s">
        <v>35</v>
      </c>
      <c r="C12433" t="s">
        <v>83</v>
      </c>
      <c r="D12433">
        <v>6</v>
      </c>
      <c r="E12433" s="1">
        <v>40777.574999999997</v>
      </c>
      <c r="F12433">
        <v>2.5499999999999998</v>
      </c>
      <c r="G12433">
        <v>12454</v>
      </c>
      <c r="H12433" t="s">
        <v>10</v>
      </c>
      <c r="I12433" t="str">
        <f>IF(AND(LEFT(OnlineRetail[[#This Row],[InvoiceNo]],1)&lt;&gt;"C",OnlineRetail[[#This Row],[CustomerID]]&lt;&gt;""),"Yes","No")</f>
        <v>Yes</v>
      </c>
      <c r="J12433" s="4">
        <f>EOMONTH(OnlineRetail[[#This Row],[InvoiceDate]],-1)+1</f>
        <v>40756</v>
      </c>
      <c r="K12433" s="6">
        <f>OnlineRetail[[#This Row],[Quantity]]*OnlineRetail[[#This Row],[UnitPrice]]</f>
        <v>15.299999999999999</v>
      </c>
      <c r="L12433" t="str">
        <f t="shared" si="194"/>
        <v>12454|Aug-2011</v>
      </c>
    </row>
    <row r="12434" spans="1:12">
      <c r="A12434">
        <v>555523</v>
      </c>
      <c r="B12434" t="s">
        <v>139</v>
      </c>
      <c r="C12434" t="s">
        <v>24</v>
      </c>
      <c r="D12434">
        <v>5</v>
      </c>
      <c r="E12434" s="1">
        <v>40777.581944444442</v>
      </c>
      <c r="F12434">
        <v>0.85</v>
      </c>
      <c r="G12434">
        <v>14020</v>
      </c>
      <c r="H12434" t="s">
        <v>10</v>
      </c>
      <c r="I12434" t="str">
        <f>IF(AND(LEFT(OnlineRetail[[#This Row],[InvoiceNo]],1)&lt;&gt;"C",OnlineRetail[[#This Row],[CustomerID]]&lt;&gt;""),"Yes","No")</f>
        <v>Yes</v>
      </c>
      <c r="J12434" s="4">
        <f>EOMONTH(OnlineRetail[[#This Row],[InvoiceDate]],-1)+1</f>
        <v>40756</v>
      </c>
      <c r="K12434" s="6">
        <f>OnlineRetail[[#This Row],[Quantity]]*OnlineRetail[[#This Row],[UnitPrice]]</f>
        <v>4.25</v>
      </c>
      <c r="L12434" t="str">
        <f t="shared" si="194"/>
        <v>14020|Aug-2011</v>
      </c>
    </row>
    <row r="12435" spans="1:12">
      <c r="A12435">
        <v>550821</v>
      </c>
      <c r="B12435" t="s">
        <v>111</v>
      </c>
      <c r="C12435" t="s">
        <v>39</v>
      </c>
      <c r="D12435">
        <v>6</v>
      </c>
      <c r="E12435" s="1">
        <v>40777.590277777781</v>
      </c>
      <c r="F12435">
        <v>4.95</v>
      </c>
      <c r="G12435">
        <v>12735</v>
      </c>
      <c r="H12435" t="s">
        <v>10</v>
      </c>
      <c r="I12435" t="str">
        <f>IF(AND(LEFT(OnlineRetail[[#This Row],[InvoiceNo]],1)&lt;&gt;"C",OnlineRetail[[#This Row],[CustomerID]]&lt;&gt;""),"Yes","No")</f>
        <v>Yes</v>
      </c>
      <c r="J12435" s="4">
        <f>EOMONTH(OnlineRetail[[#This Row],[InvoiceDate]],-1)+1</f>
        <v>40756</v>
      </c>
      <c r="K12435" s="6">
        <f>OnlineRetail[[#This Row],[Quantity]]*OnlineRetail[[#This Row],[UnitPrice]]</f>
        <v>29.700000000000003</v>
      </c>
      <c r="L12435" t="str">
        <f t="shared" si="194"/>
        <v>12735|Aug-2011</v>
      </c>
    </row>
    <row r="12436" spans="1:12">
      <c r="A12436">
        <v>550830</v>
      </c>
      <c r="B12436" t="s">
        <v>230</v>
      </c>
      <c r="C12436" t="s">
        <v>40</v>
      </c>
      <c r="D12436">
        <v>21</v>
      </c>
      <c r="E12436" s="1">
        <v>40777.609027777777</v>
      </c>
      <c r="F12436">
        <v>4.25</v>
      </c>
      <c r="G12436">
        <v>13947</v>
      </c>
      <c r="H12436" t="s">
        <v>10</v>
      </c>
      <c r="I12436" t="str">
        <f>IF(AND(LEFT(OnlineRetail[[#This Row],[InvoiceNo]],1)&lt;&gt;"C",OnlineRetail[[#This Row],[CustomerID]]&lt;&gt;""),"Yes","No")</f>
        <v>Yes</v>
      </c>
      <c r="J12436" s="4">
        <f>EOMONTH(OnlineRetail[[#This Row],[InvoiceDate]],-1)+1</f>
        <v>40756</v>
      </c>
      <c r="K12436" s="6">
        <f>OnlineRetail[[#This Row],[Quantity]]*OnlineRetail[[#This Row],[UnitPrice]]</f>
        <v>89.25</v>
      </c>
      <c r="L12436" t="str">
        <f t="shared" si="194"/>
        <v>13947|Aug-2011</v>
      </c>
    </row>
    <row r="12437" spans="1:12">
      <c r="A12437">
        <v>547399</v>
      </c>
      <c r="B12437" t="s">
        <v>225</v>
      </c>
      <c r="C12437" t="s">
        <v>29</v>
      </c>
      <c r="D12437">
        <v>15</v>
      </c>
      <c r="E12437" s="1">
        <v>40777.611805555563</v>
      </c>
      <c r="F12437">
        <v>3.39</v>
      </c>
      <c r="G12437">
        <v>13221</v>
      </c>
      <c r="H12437" t="s">
        <v>10</v>
      </c>
      <c r="I12437" t="str">
        <f>IF(AND(LEFT(OnlineRetail[[#This Row],[InvoiceNo]],1)&lt;&gt;"C",OnlineRetail[[#This Row],[CustomerID]]&lt;&gt;""),"Yes","No")</f>
        <v>Yes</v>
      </c>
      <c r="J12437" s="4">
        <f>EOMONTH(OnlineRetail[[#This Row],[InvoiceDate]],-1)+1</f>
        <v>40756</v>
      </c>
      <c r="K12437" s="6">
        <f>OnlineRetail[[#This Row],[Quantity]]*OnlineRetail[[#This Row],[UnitPrice]]</f>
        <v>50.85</v>
      </c>
      <c r="L12437" t="str">
        <f t="shared" si="194"/>
        <v>13221|Aug-2011</v>
      </c>
    </row>
    <row r="12438" spans="1:12">
      <c r="A12438">
        <v>544094</v>
      </c>
      <c r="B12438" t="s">
        <v>81</v>
      </c>
      <c r="C12438" t="s">
        <v>16</v>
      </c>
      <c r="D12438">
        <v>19</v>
      </c>
      <c r="E12438" s="1">
        <v>40777.614583333343</v>
      </c>
      <c r="F12438">
        <v>2.5499999999999998</v>
      </c>
      <c r="G12438">
        <v>13374</v>
      </c>
      <c r="H12438" t="s">
        <v>10</v>
      </c>
      <c r="I12438" t="str">
        <f>IF(AND(LEFT(OnlineRetail[[#This Row],[InvoiceNo]],1)&lt;&gt;"C",OnlineRetail[[#This Row],[CustomerID]]&lt;&gt;""),"Yes","No")</f>
        <v>Yes</v>
      </c>
      <c r="J12438" s="4">
        <f>EOMONTH(OnlineRetail[[#This Row],[InvoiceDate]],-1)+1</f>
        <v>40756</v>
      </c>
      <c r="K12438" s="6">
        <f>OnlineRetail[[#This Row],[Quantity]]*OnlineRetail[[#This Row],[UnitPrice]]</f>
        <v>48.449999999999996</v>
      </c>
      <c r="L12438" t="str">
        <f t="shared" si="194"/>
        <v>13374|Aug-2011</v>
      </c>
    </row>
    <row r="12439" spans="1:12">
      <c r="A12439">
        <v>555988</v>
      </c>
      <c r="B12439" t="s">
        <v>150</v>
      </c>
      <c r="C12439" t="s">
        <v>46</v>
      </c>
      <c r="D12439">
        <v>24</v>
      </c>
      <c r="E12439" s="1">
        <v>40777.618750000001</v>
      </c>
      <c r="F12439">
        <v>4.25</v>
      </c>
      <c r="G12439">
        <v>12712</v>
      </c>
      <c r="H12439" t="s">
        <v>10</v>
      </c>
      <c r="I12439" t="str">
        <f>IF(AND(LEFT(OnlineRetail[[#This Row],[InvoiceNo]],1)&lt;&gt;"C",OnlineRetail[[#This Row],[CustomerID]]&lt;&gt;""),"Yes","No")</f>
        <v>Yes</v>
      </c>
      <c r="J12439" s="4">
        <f>EOMONTH(OnlineRetail[[#This Row],[InvoiceDate]],-1)+1</f>
        <v>40756</v>
      </c>
      <c r="K12439" s="6">
        <f>OnlineRetail[[#This Row],[Quantity]]*OnlineRetail[[#This Row],[UnitPrice]]</f>
        <v>102</v>
      </c>
      <c r="L12439" t="str">
        <f t="shared" si="194"/>
        <v>12712|Aug-2011</v>
      </c>
    </row>
    <row r="12440" spans="1:12">
      <c r="A12440">
        <v>542627</v>
      </c>
      <c r="B12440" t="s">
        <v>45</v>
      </c>
      <c r="C12440" t="s">
        <v>21</v>
      </c>
      <c r="D12440">
        <v>5</v>
      </c>
      <c r="E12440" s="1">
        <v>40777.638194444437</v>
      </c>
      <c r="F12440">
        <v>2.5499999999999998</v>
      </c>
      <c r="G12440">
        <v>12376</v>
      </c>
      <c r="H12440" t="s">
        <v>10</v>
      </c>
      <c r="I12440" t="str">
        <f>IF(AND(LEFT(OnlineRetail[[#This Row],[InvoiceNo]],1)&lt;&gt;"C",OnlineRetail[[#This Row],[CustomerID]]&lt;&gt;""),"Yes","No")</f>
        <v>Yes</v>
      </c>
      <c r="J12440" s="4">
        <f>EOMONTH(OnlineRetail[[#This Row],[InvoiceDate]],-1)+1</f>
        <v>40756</v>
      </c>
      <c r="K12440" s="6">
        <f>OnlineRetail[[#This Row],[Quantity]]*OnlineRetail[[#This Row],[UnitPrice]]</f>
        <v>12.75</v>
      </c>
      <c r="L12440" t="str">
        <f t="shared" si="194"/>
        <v>12376|Aug-2011</v>
      </c>
    </row>
    <row r="12441" spans="1:12">
      <c r="A12441">
        <v>545733</v>
      </c>
      <c r="B12441" t="s">
        <v>118</v>
      </c>
      <c r="C12441" t="s">
        <v>21</v>
      </c>
      <c r="D12441">
        <v>16</v>
      </c>
      <c r="E12441" s="1">
        <v>40777.647916666669</v>
      </c>
      <c r="F12441">
        <v>1.65</v>
      </c>
      <c r="G12441">
        <v>13130</v>
      </c>
      <c r="H12441" t="s">
        <v>10</v>
      </c>
      <c r="I12441" t="str">
        <f>IF(AND(LEFT(OnlineRetail[[#This Row],[InvoiceNo]],1)&lt;&gt;"C",OnlineRetail[[#This Row],[CustomerID]]&lt;&gt;""),"Yes","No")</f>
        <v>Yes</v>
      </c>
      <c r="J12441" s="4">
        <f>EOMONTH(OnlineRetail[[#This Row],[InvoiceDate]],-1)+1</f>
        <v>40756</v>
      </c>
      <c r="K12441" s="6">
        <f>OnlineRetail[[#This Row],[Quantity]]*OnlineRetail[[#This Row],[UnitPrice]]</f>
        <v>26.4</v>
      </c>
      <c r="L12441" t="str">
        <f t="shared" si="194"/>
        <v>13130|Aug-2011</v>
      </c>
    </row>
    <row r="12442" spans="1:12">
      <c r="A12442">
        <v>543084</v>
      </c>
      <c r="B12442" t="s">
        <v>195</v>
      </c>
      <c r="C12442" t="s">
        <v>48</v>
      </c>
      <c r="D12442">
        <v>6</v>
      </c>
      <c r="E12442" s="1">
        <v>40777.654861111107</v>
      </c>
      <c r="F12442">
        <v>4.25</v>
      </c>
      <c r="G12442">
        <v>13278</v>
      </c>
      <c r="H12442" t="s">
        <v>10</v>
      </c>
      <c r="I12442" t="str">
        <f>IF(AND(LEFT(OnlineRetail[[#This Row],[InvoiceNo]],1)&lt;&gt;"C",OnlineRetail[[#This Row],[CustomerID]]&lt;&gt;""),"Yes","No")</f>
        <v>Yes</v>
      </c>
      <c r="J12442" s="4">
        <f>EOMONTH(OnlineRetail[[#This Row],[InvoiceDate]],-1)+1</f>
        <v>40756</v>
      </c>
      <c r="K12442" s="6">
        <f>OnlineRetail[[#This Row],[Quantity]]*OnlineRetail[[#This Row],[UnitPrice]]</f>
        <v>25.5</v>
      </c>
      <c r="L12442" t="str">
        <f t="shared" si="194"/>
        <v>13278|Aug-2011</v>
      </c>
    </row>
    <row r="12443" spans="1:12">
      <c r="A12443">
        <v>544626</v>
      </c>
      <c r="B12443" t="s">
        <v>117</v>
      </c>
      <c r="C12443" t="s">
        <v>14</v>
      </c>
      <c r="D12443">
        <v>5</v>
      </c>
      <c r="E12443" s="1">
        <v>40777.655555555553</v>
      </c>
      <c r="F12443">
        <v>2.5499999999999998</v>
      </c>
      <c r="G12443">
        <v>14193</v>
      </c>
      <c r="H12443" t="s">
        <v>10</v>
      </c>
      <c r="I12443" t="str">
        <f>IF(AND(LEFT(OnlineRetail[[#This Row],[InvoiceNo]],1)&lt;&gt;"C",OnlineRetail[[#This Row],[CustomerID]]&lt;&gt;""),"Yes","No")</f>
        <v>Yes</v>
      </c>
      <c r="J12443" s="4">
        <f>EOMONTH(OnlineRetail[[#This Row],[InvoiceDate]],-1)+1</f>
        <v>40756</v>
      </c>
      <c r="K12443" s="6">
        <f>OnlineRetail[[#This Row],[Quantity]]*OnlineRetail[[#This Row],[UnitPrice]]</f>
        <v>12.75</v>
      </c>
      <c r="L12443" t="str">
        <f t="shared" si="194"/>
        <v>14193|Aug-2011</v>
      </c>
    </row>
    <row r="12444" spans="1:12">
      <c r="A12444">
        <v>553276</v>
      </c>
      <c r="B12444" t="s">
        <v>142</v>
      </c>
      <c r="C12444" t="s">
        <v>46</v>
      </c>
      <c r="D12444">
        <v>4</v>
      </c>
      <c r="E12444" s="1">
        <v>40777.65625</v>
      </c>
      <c r="F12444">
        <v>2.5499999999999998</v>
      </c>
      <c r="G12444">
        <v>13884</v>
      </c>
      <c r="H12444" t="s">
        <v>25</v>
      </c>
      <c r="I12444" t="str">
        <f>IF(AND(LEFT(OnlineRetail[[#This Row],[InvoiceNo]],1)&lt;&gt;"C",OnlineRetail[[#This Row],[CustomerID]]&lt;&gt;""),"Yes","No")</f>
        <v>Yes</v>
      </c>
      <c r="J12444" s="4">
        <f>EOMONTH(OnlineRetail[[#This Row],[InvoiceDate]],-1)+1</f>
        <v>40756</v>
      </c>
      <c r="K12444" s="6">
        <f>OnlineRetail[[#This Row],[Quantity]]*OnlineRetail[[#This Row],[UnitPrice]]</f>
        <v>10.199999999999999</v>
      </c>
      <c r="L12444" t="str">
        <f t="shared" si="194"/>
        <v>13884|Aug-2011</v>
      </c>
    </row>
    <row r="12445" spans="1:12">
      <c r="A12445">
        <v>548008</v>
      </c>
      <c r="B12445" t="s">
        <v>119</v>
      </c>
      <c r="C12445" t="s">
        <v>33</v>
      </c>
      <c r="D12445">
        <v>21</v>
      </c>
      <c r="E12445" s="1">
        <v>40777.673611111109</v>
      </c>
      <c r="F12445">
        <v>4.95</v>
      </c>
      <c r="G12445">
        <v>14074</v>
      </c>
      <c r="H12445" t="s">
        <v>31</v>
      </c>
      <c r="I12445" t="str">
        <f>IF(AND(LEFT(OnlineRetail[[#This Row],[InvoiceNo]],1)&lt;&gt;"C",OnlineRetail[[#This Row],[CustomerID]]&lt;&gt;""),"Yes","No")</f>
        <v>Yes</v>
      </c>
      <c r="J12445" s="4">
        <f>EOMONTH(OnlineRetail[[#This Row],[InvoiceDate]],-1)+1</f>
        <v>40756</v>
      </c>
      <c r="K12445" s="6">
        <f>OnlineRetail[[#This Row],[Quantity]]*OnlineRetail[[#This Row],[UnitPrice]]</f>
        <v>103.95</v>
      </c>
      <c r="L12445" t="str">
        <f t="shared" si="194"/>
        <v>14074|Aug-2011</v>
      </c>
    </row>
    <row r="12446" spans="1:12">
      <c r="A12446">
        <v>545546</v>
      </c>
      <c r="B12446" t="s">
        <v>52</v>
      </c>
      <c r="C12446" t="s">
        <v>50</v>
      </c>
      <c r="D12446">
        <v>8</v>
      </c>
      <c r="E12446" s="1">
        <v>40777.686805555553</v>
      </c>
      <c r="F12446">
        <v>1.65</v>
      </c>
      <c r="G12446">
        <v>14228</v>
      </c>
      <c r="H12446" t="s">
        <v>36</v>
      </c>
      <c r="I12446" t="str">
        <f>IF(AND(LEFT(OnlineRetail[[#This Row],[InvoiceNo]],1)&lt;&gt;"C",OnlineRetail[[#This Row],[CustomerID]]&lt;&gt;""),"Yes","No")</f>
        <v>Yes</v>
      </c>
      <c r="J12446" s="4">
        <f>EOMONTH(OnlineRetail[[#This Row],[InvoiceDate]],-1)+1</f>
        <v>40756</v>
      </c>
      <c r="K12446" s="6">
        <f>OnlineRetail[[#This Row],[Quantity]]*OnlineRetail[[#This Row],[UnitPrice]]</f>
        <v>13.2</v>
      </c>
      <c r="L12446" t="str">
        <f t="shared" si="194"/>
        <v>14228|Aug-2011</v>
      </c>
    </row>
    <row r="12447" spans="1:12">
      <c r="A12447">
        <v>555907</v>
      </c>
      <c r="B12447" t="s">
        <v>136</v>
      </c>
      <c r="C12447" t="s">
        <v>33</v>
      </c>
      <c r="D12447">
        <v>1</v>
      </c>
      <c r="E12447" s="1">
        <v>40777.697916666657</v>
      </c>
      <c r="F12447">
        <v>0.85</v>
      </c>
      <c r="G12447">
        <v>13237</v>
      </c>
      <c r="H12447" t="s">
        <v>10</v>
      </c>
      <c r="I12447" t="str">
        <f>IF(AND(LEFT(OnlineRetail[[#This Row],[InvoiceNo]],1)&lt;&gt;"C",OnlineRetail[[#This Row],[CustomerID]]&lt;&gt;""),"Yes","No")</f>
        <v>Yes</v>
      </c>
      <c r="J12447" s="4">
        <f>EOMONTH(OnlineRetail[[#This Row],[InvoiceDate]],-1)+1</f>
        <v>40756</v>
      </c>
      <c r="K12447" s="6">
        <f>OnlineRetail[[#This Row],[Quantity]]*OnlineRetail[[#This Row],[UnitPrice]]</f>
        <v>0.85</v>
      </c>
      <c r="L12447" t="str">
        <f t="shared" si="194"/>
        <v>13237|Aug-2011</v>
      </c>
    </row>
    <row r="12448" spans="1:12">
      <c r="A12448">
        <v>539523</v>
      </c>
      <c r="B12448" t="s">
        <v>51</v>
      </c>
      <c r="C12448" t="s">
        <v>83</v>
      </c>
      <c r="D12448">
        <v>2</v>
      </c>
      <c r="E12448" s="1">
        <v>40777.72152777778</v>
      </c>
      <c r="F12448">
        <v>4.95</v>
      </c>
      <c r="G12448">
        <v>13945</v>
      </c>
      <c r="H12448" t="s">
        <v>10</v>
      </c>
      <c r="I12448" t="str">
        <f>IF(AND(LEFT(OnlineRetail[[#This Row],[InvoiceNo]],1)&lt;&gt;"C",OnlineRetail[[#This Row],[CustomerID]]&lt;&gt;""),"Yes","No")</f>
        <v>Yes</v>
      </c>
      <c r="J12448" s="4">
        <f>EOMONTH(OnlineRetail[[#This Row],[InvoiceDate]],-1)+1</f>
        <v>40756</v>
      </c>
      <c r="K12448" s="6">
        <f>OnlineRetail[[#This Row],[Quantity]]*OnlineRetail[[#This Row],[UnitPrice]]</f>
        <v>9.9</v>
      </c>
      <c r="L12448" t="str">
        <f t="shared" si="194"/>
        <v>13945|Aug-2011</v>
      </c>
    </row>
    <row r="12449" spans="1:12">
      <c r="A12449">
        <v>553029</v>
      </c>
      <c r="B12449" t="s">
        <v>147</v>
      </c>
      <c r="C12449" t="s">
        <v>33</v>
      </c>
      <c r="D12449">
        <v>8</v>
      </c>
      <c r="E12449" s="1">
        <v>40777.727777777778</v>
      </c>
      <c r="F12449">
        <v>4.25</v>
      </c>
      <c r="G12449">
        <v>12626</v>
      </c>
      <c r="H12449" t="s">
        <v>10</v>
      </c>
      <c r="I12449" t="str">
        <f>IF(AND(LEFT(OnlineRetail[[#This Row],[InvoiceNo]],1)&lt;&gt;"C",OnlineRetail[[#This Row],[CustomerID]]&lt;&gt;""),"Yes","No")</f>
        <v>Yes</v>
      </c>
      <c r="J12449" s="4">
        <f>EOMONTH(OnlineRetail[[#This Row],[InvoiceDate]],-1)+1</f>
        <v>40756</v>
      </c>
      <c r="K12449" s="6">
        <f>OnlineRetail[[#This Row],[Quantity]]*OnlineRetail[[#This Row],[UnitPrice]]</f>
        <v>34</v>
      </c>
      <c r="L12449" t="str">
        <f t="shared" si="194"/>
        <v>12626|Aug-2011</v>
      </c>
    </row>
    <row r="12450" spans="1:12">
      <c r="A12450">
        <v>542653</v>
      </c>
      <c r="B12450" t="s">
        <v>98</v>
      </c>
      <c r="C12450" t="s">
        <v>83</v>
      </c>
      <c r="D12450">
        <v>1</v>
      </c>
      <c r="E12450" s="1">
        <v>40777.728472222218</v>
      </c>
      <c r="F12450">
        <v>7.95</v>
      </c>
      <c r="G12450">
        <v>13727</v>
      </c>
      <c r="H12450" t="s">
        <v>36</v>
      </c>
      <c r="I12450" t="str">
        <f>IF(AND(LEFT(OnlineRetail[[#This Row],[InvoiceNo]],1)&lt;&gt;"C",OnlineRetail[[#This Row],[CustomerID]]&lt;&gt;""),"Yes","No")</f>
        <v>Yes</v>
      </c>
      <c r="J12450" s="4">
        <f>EOMONTH(OnlineRetail[[#This Row],[InvoiceDate]],-1)+1</f>
        <v>40756</v>
      </c>
      <c r="K12450" s="6">
        <f>OnlineRetail[[#This Row],[Quantity]]*OnlineRetail[[#This Row],[UnitPrice]]</f>
        <v>7.95</v>
      </c>
      <c r="L12450" t="str">
        <f t="shared" si="194"/>
        <v>13727|Aug-2011</v>
      </c>
    </row>
    <row r="12451" spans="1:12">
      <c r="A12451">
        <v>548384</v>
      </c>
      <c r="B12451" t="s">
        <v>238</v>
      </c>
      <c r="C12451" t="s">
        <v>46</v>
      </c>
      <c r="D12451">
        <v>5</v>
      </c>
      <c r="E12451" s="1">
        <v>40777.73333333333</v>
      </c>
      <c r="F12451">
        <v>2.1</v>
      </c>
      <c r="G12451">
        <v>13328</v>
      </c>
      <c r="H12451" t="s">
        <v>10</v>
      </c>
      <c r="I12451" t="str">
        <f>IF(AND(LEFT(OnlineRetail[[#This Row],[InvoiceNo]],1)&lt;&gt;"C",OnlineRetail[[#This Row],[CustomerID]]&lt;&gt;""),"Yes","No")</f>
        <v>Yes</v>
      </c>
      <c r="J12451" s="4">
        <f>EOMONTH(OnlineRetail[[#This Row],[InvoiceDate]],-1)+1</f>
        <v>40756</v>
      </c>
      <c r="K12451" s="6">
        <f>OnlineRetail[[#This Row],[Quantity]]*OnlineRetail[[#This Row],[UnitPrice]]</f>
        <v>10.5</v>
      </c>
      <c r="L12451" t="str">
        <f t="shared" si="194"/>
        <v>13328|Aug-2011</v>
      </c>
    </row>
    <row r="12452" spans="1:12">
      <c r="A12452">
        <v>537624</v>
      </c>
      <c r="B12452" t="s">
        <v>146</v>
      </c>
      <c r="C12452" t="s">
        <v>42</v>
      </c>
      <c r="D12452">
        <v>4</v>
      </c>
      <c r="E12452" s="1">
        <v>40777.737500000003</v>
      </c>
      <c r="F12452">
        <v>1.25</v>
      </c>
      <c r="G12452">
        <v>12767</v>
      </c>
      <c r="H12452" t="s">
        <v>10</v>
      </c>
      <c r="I12452" t="str">
        <f>IF(AND(LEFT(OnlineRetail[[#This Row],[InvoiceNo]],1)&lt;&gt;"C",OnlineRetail[[#This Row],[CustomerID]]&lt;&gt;""),"Yes","No")</f>
        <v>Yes</v>
      </c>
      <c r="J12452" s="4">
        <f>EOMONTH(OnlineRetail[[#This Row],[InvoiceDate]],-1)+1</f>
        <v>40756</v>
      </c>
      <c r="K12452" s="6">
        <f>OnlineRetail[[#This Row],[Quantity]]*OnlineRetail[[#This Row],[UnitPrice]]</f>
        <v>5</v>
      </c>
      <c r="L12452" t="str">
        <f t="shared" si="194"/>
        <v>12767|Aug-2011</v>
      </c>
    </row>
    <row r="12453" spans="1:12">
      <c r="A12453">
        <v>539319</v>
      </c>
      <c r="B12453" t="s">
        <v>61</v>
      </c>
      <c r="C12453" t="s">
        <v>62</v>
      </c>
      <c r="D12453">
        <v>2</v>
      </c>
      <c r="E12453" s="1">
        <v>40777.738888888889</v>
      </c>
      <c r="F12453">
        <v>7.95</v>
      </c>
      <c r="G12453">
        <v>13940</v>
      </c>
      <c r="H12453" t="s">
        <v>10</v>
      </c>
      <c r="I12453" t="str">
        <f>IF(AND(LEFT(OnlineRetail[[#This Row],[InvoiceNo]],1)&lt;&gt;"C",OnlineRetail[[#This Row],[CustomerID]]&lt;&gt;""),"Yes","No")</f>
        <v>Yes</v>
      </c>
      <c r="J12453" s="4">
        <f>EOMONTH(OnlineRetail[[#This Row],[InvoiceDate]],-1)+1</f>
        <v>40756</v>
      </c>
      <c r="K12453" s="6">
        <f>OnlineRetail[[#This Row],[Quantity]]*OnlineRetail[[#This Row],[UnitPrice]]</f>
        <v>15.9</v>
      </c>
      <c r="L12453" t="str">
        <f t="shared" si="194"/>
        <v>13940|Aug-2011</v>
      </c>
    </row>
    <row r="12454" spans="1:12">
      <c r="A12454">
        <v>549643</v>
      </c>
      <c r="B12454" t="s">
        <v>273</v>
      </c>
      <c r="C12454" t="s">
        <v>16</v>
      </c>
      <c r="D12454">
        <v>15</v>
      </c>
      <c r="E12454" s="1">
        <v>40777.751388888893</v>
      </c>
      <c r="F12454">
        <v>4.25</v>
      </c>
      <c r="G12454">
        <v>13007</v>
      </c>
      <c r="H12454" t="s">
        <v>10</v>
      </c>
      <c r="I12454" t="str">
        <f>IF(AND(LEFT(OnlineRetail[[#This Row],[InvoiceNo]],1)&lt;&gt;"C",OnlineRetail[[#This Row],[CustomerID]]&lt;&gt;""),"Yes","No")</f>
        <v>Yes</v>
      </c>
      <c r="J12454" s="4">
        <f>EOMONTH(OnlineRetail[[#This Row],[InvoiceDate]],-1)+1</f>
        <v>40756</v>
      </c>
      <c r="K12454" s="6">
        <f>OnlineRetail[[#This Row],[Quantity]]*OnlineRetail[[#This Row],[UnitPrice]]</f>
        <v>63.75</v>
      </c>
      <c r="L12454" t="str">
        <f t="shared" si="194"/>
        <v>13007|Aug-2011</v>
      </c>
    </row>
    <row r="12455" spans="1:12">
      <c r="A12455">
        <v>554925</v>
      </c>
      <c r="B12455" t="s">
        <v>82</v>
      </c>
      <c r="C12455" t="s">
        <v>40</v>
      </c>
      <c r="D12455">
        <v>17</v>
      </c>
      <c r="E12455" s="1">
        <v>40777.753472222219</v>
      </c>
      <c r="F12455">
        <v>4.25</v>
      </c>
      <c r="G12455">
        <v>12392</v>
      </c>
      <c r="H12455" t="s">
        <v>25</v>
      </c>
      <c r="I12455" t="str">
        <f>IF(AND(LEFT(OnlineRetail[[#This Row],[InvoiceNo]],1)&lt;&gt;"C",OnlineRetail[[#This Row],[CustomerID]]&lt;&gt;""),"Yes","No")</f>
        <v>Yes</v>
      </c>
      <c r="J12455" s="4">
        <f>EOMONTH(OnlineRetail[[#This Row],[InvoiceDate]],-1)+1</f>
        <v>40756</v>
      </c>
      <c r="K12455" s="6">
        <f>OnlineRetail[[#This Row],[Quantity]]*OnlineRetail[[#This Row],[UnitPrice]]</f>
        <v>72.25</v>
      </c>
      <c r="L12455" t="str">
        <f t="shared" si="194"/>
        <v>12392|Aug-2011</v>
      </c>
    </row>
    <row r="12456" spans="1:12">
      <c r="A12456">
        <v>549977</v>
      </c>
      <c r="B12456" t="s">
        <v>76</v>
      </c>
      <c r="C12456" t="s">
        <v>50</v>
      </c>
      <c r="D12456">
        <v>13</v>
      </c>
      <c r="E12456" s="1">
        <v>40777.78125</v>
      </c>
      <c r="F12456">
        <v>4.95</v>
      </c>
      <c r="G12456">
        <v>13244</v>
      </c>
      <c r="H12456" t="s">
        <v>10</v>
      </c>
      <c r="I12456" t="str">
        <f>IF(AND(LEFT(OnlineRetail[[#This Row],[InvoiceNo]],1)&lt;&gt;"C",OnlineRetail[[#This Row],[CustomerID]]&lt;&gt;""),"Yes","No")</f>
        <v>Yes</v>
      </c>
      <c r="J12456" s="4">
        <f>EOMONTH(OnlineRetail[[#This Row],[InvoiceDate]],-1)+1</f>
        <v>40756</v>
      </c>
      <c r="K12456" s="6">
        <f>OnlineRetail[[#This Row],[Quantity]]*OnlineRetail[[#This Row],[UnitPrice]]</f>
        <v>64.350000000000009</v>
      </c>
      <c r="L12456" t="str">
        <f t="shared" si="194"/>
        <v>13244|Aug-2011</v>
      </c>
    </row>
    <row r="12457" spans="1:12">
      <c r="A12457">
        <v>537223</v>
      </c>
      <c r="B12457" t="s">
        <v>107</v>
      </c>
      <c r="C12457" t="s">
        <v>21</v>
      </c>
      <c r="D12457">
        <v>20</v>
      </c>
      <c r="E12457" s="1">
        <v>40777.790277777778</v>
      </c>
      <c r="F12457">
        <v>1.65</v>
      </c>
      <c r="G12457">
        <v>13215</v>
      </c>
      <c r="H12457" t="s">
        <v>10</v>
      </c>
      <c r="I12457" t="str">
        <f>IF(AND(LEFT(OnlineRetail[[#This Row],[InvoiceNo]],1)&lt;&gt;"C",OnlineRetail[[#This Row],[CustomerID]]&lt;&gt;""),"Yes","No")</f>
        <v>Yes</v>
      </c>
      <c r="J12457" s="4">
        <f>EOMONTH(OnlineRetail[[#This Row],[InvoiceDate]],-1)+1</f>
        <v>40756</v>
      </c>
      <c r="K12457" s="6">
        <f>OnlineRetail[[#This Row],[Quantity]]*OnlineRetail[[#This Row],[UnitPrice]]</f>
        <v>33</v>
      </c>
      <c r="L12457" t="str">
        <f t="shared" si="194"/>
        <v>13215|Aug-2011</v>
      </c>
    </row>
    <row r="12458" spans="1:12">
      <c r="A12458">
        <v>550021</v>
      </c>
      <c r="B12458" t="s">
        <v>230</v>
      </c>
      <c r="C12458" t="s">
        <v>40</v>
      </c>
      <c r="D12458">
        <v>8</v>
      </c>
      <c r="E12458" s="1">
        <v>40777.792361111111</v>
      </c>
      <c r="F12458">
        <v>1.25</v>
      </c>
      <c r="G12458">
        <v>12991</v>
      </c>
      <c r="H12458" t="s">
        <v>17</v>
      </c>
      <c r="I12458" t="str">
        <f>IF(AND(LEFT(OnlineRetail[[#This Row],[InvoiceNo]],1)&lt;&gt;"C",OnlineRetail[[#This Row],[CustomerID]]&lt;&gt;""),"Yes","No")</f>
        <v>Yes</v>
      </c>
      <c r="J12458" s="4">
        <f>EOMONTH(OnlineRetail[[#This Row],[InvoiceDate]],-1)+1</f>
        <v>40756</v>
      </c>
      <c r="K12458" s="6">
        <f>OnlineRetail[[#This Row],[Quantity]]*OnlineRetail[[#This Row],[UnitPrice]]</f>
        <v>10</v>
      </c>
      <c r="L12458" t="str">
        <f t="shared" si="194"/>
        <v>12991|Aug-2011</v>
      </c>
    </row>
    <row r="12459" spans="1:12">
      <c r="A12459">
        <v>542859</v>
      </c>
      <c r="B12459" t="s">
        <v>243</v>
      </c>
      <c r="C12459" t="s">
        <v>40</v>
      </c>
      <c r="D12459">
        <v>17</v>
      </c>
      <c r="E12459" s="1">
        <v>40777.793749999997</v>
      </c>
      <c r="F12459">
        <v>9.9499999999999993</v>
      </c>
      <c r="G12459">
        <v>14035</v>
      </c>
      <c r="H12459" t="s">
        <v>10</v>
      </c>
      <c r="I12459" t="str">
        <f>IF(AND(LEFT(OnlineRetail[[#This Row],[InvoiceNo]],1)&lt;&gt;"C",OnlineRetail[[#This Row],[CustomerID]]&lt;&gt;""),"Yes","No")</f>
        <v>Yes</v>
      </c>
      <c r="J12459" s="4">
        <f>EOMONTH(OnlineRetail[[#This Row],[InvoiceDate]],-1)+1</f>
        <v>40756</v>
      </c>
      <c r="K12459" s="6">
        <f>OnlineRetail[[#This Row],[Quantity]]*OnlineRetail[[#This Row],[UnitPrice]]</f>
        <v>169.14999999999998</v>
      </c>
      <c r="L12459" t="str">
        <f t="shared" si="194"/>
        <v>14035|Aug-2011</v>
      </c>
    </row>
    <row r="12460" spans="1:12">
      <c r="A12460">
        <v>551573</v>
      </c>
      <c r="B12460" t="s">
        <v>186</v>
      </c>
      <c r="C12460" t="s">
        <v>72</v>
      </c>
      <c r="D12460">
        <v>19</v>
      </c>
      <c r="E12460" s="1">
        <v>40777.805555555547</v>
      </c>
      <c r="F12460">
        <v>5.95</v>
      </c>
      <c r="G12460">
        <v>13930</v>
      </c>
      <c r="H12460" t="s">
        <v>10</v>
      </c>
      <c r="I12460" t="str">
        <f>IF(AND(LEFT(OnlineRetail[[#This Row],[InvoiceNo]],1)&lt;&gt;"C",OnlineRetail[[#This Row],[CustomerID]]&lt;&gt;""),"Yes","No")</f>
        <v>Yes</v>
      </c>
      <c r="J12460" s="4">
        <f>EOMONTH(OnlineRetail[[#This Row],[InvoiceDate]],-1)+1</f>
        <v>40756</v>
      </c>
      <c r="K12460" s="6">
        <f>OnlineRetail[[#This Row],[Quantity]]*OnlineRetail[[#This Row],[UnitPrice]]</f>
        <v>113.05</v>
      </c>
      <c r="L12460" t="str">
        <f t="shared" si="194"/>
        <v>13930|Aug-2011</v>
      </c>
    </row>
    <row r="12461" spans="1:12">
      <c r="A12461">
        <v>539080</v>
      </c>
      <c r="B12461" t="s">
        <v>195</v>
      </c>
      <c r="C12461" t="s">
        <v>48</v>
      </c>
      <c r="D12461">
        <v>21</v>
      </c>
      <c r="E12461" s="1">
        <v>40777.809027777781</v>
      </c>
      <c r="F12461">
        <v>1.25</v>
      </c>
      <c r="G12461">
        <v>12672</v>
      </c>
      <c r="H12461" t="s">
        <v>10</v>
      </c>
      <c r="I12461" t="str">
        <f>IF(AND(LEFT(OnlineRetail[[#This Row],[InvoiceNo]],1)&lt;&gt;"C",OnlineRetail[[#This Row],[CustomerID]]&lt;&gt;""),"Yes","No")</f>
        <v>Yes</v>
      </c>
      <c r="J12461" s="4">
        <f>EOMONTH(OnlineRetail[[#This Row],[InvoiceDate]],-1)+1</f>
        <v>40756</v>
      </c>
      <c r="K12461" s="6">
        <f>OnlineRetail[[#This Row],[Quantity]]*OnlineRetail[[#This Row],[UnitPrice]]</f>
        <v>26.25</v>
      </c>
      <c r="L12461" t="str">
        <f t="shared" si="194"/>
        <v>12672|Aug-2011</v>
      </c>
    </row>
    <row r="12462" spans="1:12">
      <c r="A12462">
        <v>540423</v>
      </c>
      <c r="B12462" t="s">
        <v>280</v>
      </c>
      <c r="C12462" t="s">
        <v>46</v>
      </c>
      <c r="D12462">
        <v>10</v>
      </c>
      <c r="E12462" s="1">
        <v>40777.809027777781</v>
      </c>
      <c r="F12462">
        <v>4.25</v>
      </c>
      <c r="G12462">
        <v>13290</v>
      </c>
      <c r="H12462" t="s">
        <v>10</v>
      </c>
      <c r="I12462" t="str">
        <f>IF(AND(LEFT(OnlineRetail[[#This Row],[InvoiceNo]],1)&lt;&gt;"C",OnlineRetail[[#This Row],[CustomerID]]&lt;&gt;""),"Yes","No")</f>
        <v>Yes</v>
      </c>
      <c r="J12462" s="4">
        <f>EOMONTH(OnlineRetail[[#This Row],[InvoiceDate]],-1)+1</f>
        <v>40756</v>
      </c>
      <c r="K12462" s="6">
        <f>OnlineRetail[[#This Row],[Quantity]]*OnlineRetail[[#This Row],[UnitPrice]]</f>
        <v>42.5</v>
      </c>
      <c r="L12462" t="str">
        <f t="shared" si="194"/>
        <v>13290|Aug-2011</v>
      </c>
    </row>
    <row r="12463" spans="1:12">
      <c r="A12463">
        <v>547429</v>
      </c>
      <c r="B12463" t="s">
        <v>283</v>
      </c>
      <c r="C12463" t="s">
        <v>83</v>
      </c>
      <c r="D12463">
        <v>4</v>
      </c>
      <c r="E12463" s="1">
        <v>40777.821527777778</v>
      </c>
      <c r="F12463">
        <v>7.95</v>
      </c>
      <c r="G12463">
        <v>13687</v>
      </c>
      <c r="H12463" t="s">
        <v>10</v>
      </c>
      <c r="I12463" t="str">
        <f>IF(AND(LEFT(OnlineRetail[[#This Row],[InvoiceNo]],1)&lt;&gt;"C",OnlineRetail[[#This Row],[CustomerID]]&lt;&gt;""),"Yes","No")</f>
        <v>Yes</v>
      </c>
      <c r="J12463" s="4">
        <f>EOMONTH(OnlineRetail[[#This Row],[InvoiceDate]],-1)+1</f>
        <v>40756</v>
      </c>
      <c r="K12463" s="6">
        <f>OnlineRetail[[#This Row],[Quantity]]*OnlineRetail[[#This Row],[UnitPrice]]</f>
        <v>31.8</v>
      </c>
      <c r="L12463" t="str">
        <f t="shared" si="194"/>
        <v>13687|Aug-2011</v>
      </c>
    </row>
    <row r="12464" spans="1:12">
      <c r="A12464">
        <v>548977</v>
      </c>
      <c r="B12464" t="s">
        <v>15</v>
      </c>
      <c r="C12464" t="s">
        <v>42</v>
      </c>
      <c r="D12464">
        <v>10</v>
      </c>
      <c r="E12464" s="1">
        <v>40777.821527777778</v>
      </c>
      <c r="F12464">
        <v>4.95</v>
      </c>
      <c r="G12464">
        <v>13397</v>
      </c>
      <c r="H12464" t="s">
        <v>10</v>
      </c>
      <c r="I12464" t="str">
        <f>IF(AND(LEFT(OnlineRetail[[#This Row],[InvoiceNo]],1)&lt;&gt;"C",OnlineRetail[[#This Row],[CustomerID]]&lt;&gt;""),"Yes","No")</f>
        <v>Yes</v>
      </c>
      <c r="J12464" s="4">
        <f>EOMONTH(OnlineRetail[[#This Row],[InvoiceDate]],-1)+1</f>
        <v>40756</v>
      </c>
      <c r="K12464" s="6">
        <f>OnlineRetail[[#This Row],[Quantity]]*OnlineRetail[[#This Row],[UnitPrice]]</f>
        <v>49.5</v>
      </c>
      <c r="L12464" t="str">
        <f t="shared" si="194"/>
        <v>13397|Aug-2011</v>
      </c>
    </row>
    <row r="12465" spans="1:12">
      <c r="A12465">
        <v>536513</v>
      </c>
      <c r="B12465" t="s">
        <v>219</v>
      </c>
      <c r="C12465" t="s">
        <v>42</v>
      </c>
      <c r="D12465">
        <v>21</v>
      </c>
      <c r="E12465" s="1">
        <v>40778.344444444447</v>
      </c>
      <c r="F12465">
        <v>1.25</v>
      </c>
      <c r="G12465">
        <v>13284</v>
      </c>
      <c r="H12465" t="s">
        <v>36</v>
      </c>
      <c r="I12465" t="str">
        <f>IF(AND(LEFT(OnlineRetail[[#This Row],[InvoiceNo]],1)&lt;&gt;"C",OnlineRetail[[#This Row],[CustomerID]]&lt;&gt;""),"Yes","No")</f>
        <v>Yes</v>
      </c>
      <c r="J12465" s="4">
        <f>EOMONTH(OnlineRetail[[#This Row],[InvoiceDate]],-1)+1</f>
        <v>40756</v>
      </c>
      <c r="K12465" s="6">
        <f>OnlineRetail[[#This Row],[Quantity]]*OnlineRetail[[#This Row],[UnitPrice]]</f>
        <v>26.25</v>
      </c>
      <c r="L12465" t="str">
        <f t="shared" si="194"/>
        <v>13284|Aug-2011</v>
      </c>
    </row>
    <row r="12466" spans="1:12">
      <c r="A12466">
        <v>548474</v>
      </c>
      <c r="B12466" t="s">
        <v>114</v>
      </c>
      <c r="C12466" t="s">
        <v>12</v>
      </c>
      <c r="D12466">
        <v>23</v>
      </c>
      <c r="E12466" s="1">
        <v>40778.345833333333</v>
      </c>
      <c r="F12466">
        <v>4.95</v>
      </c>
      <c r="G12466">
        <v>12441</v>
      </c>
      <c r="H12466" t="s">
        <v>10</v>
      </c>
      <c r="I12466" t="str">
        <f>IF(AND(LEFT(OnlineRetail[[#This Row],[InvoiceNo]],1)&lt;&gt;"C",OnlineRetail[[#This Row],[CustomerID]]&lt;&gt;""),"Yes","No")</f>
        <v>Yes</v>
      </c>
      <c r="J12466" s="4">
        <f>EOMONTH(OnlineRetail[[#This Row],[InvoiceDate]],-1)+1</f>
        <v>40756</v>
      </c>
      <c r="K12466" s="6">
        <f>OnlineRetail[[#This Row],[Quantity]]*OnlineRetail[[#This Row],[UnitPrice]]</f>
        <v>113.85000000000001</v>
      </c>
      <c r="L12466" t="str">
        <f t="shared" si="194"/>
        <v>12441|Aug-2011</v>
      </c>
    </row>
    <row r="12467" spans="1:12">
      <c r="A12467">
        <v>539368</v>
      </c>
      <c r="B12467" t="s">
        <v>179</v>
      </c>
      <c r="C12467" t="s">
        <v>14</v>
      </c>
      <c r="D12467">
        <v>5</v>
      </c>
      <c r="E12467" s="1">
        <v>40778.347222222219</v>
      </c>
      <c r="F12467">
        <v>0.85</v>
      </c>
      <c r="G12467">
        <v>14068</v>
      </c>
      <c r="H12467" t="s">
        <v>10</v>
      </c>
      <c r="I12467" t="str">
        <f>IF(AND(LEFT(OnlineRetail[[#This Row],[InvoiceNo]],1)&lt;&gt;"C",OnlineRetail[[#This Row],[CustomerID]]&lt;&gt;""),"Yes","No")</f>
        <v>Yes</v>
      </c>
      <c r="J12467" s="4">
        <f>EOMONTH(OnlineRetail[[#This Row],[InvoiceDate]],-1)+1</f>
        <v>40756</v>
      </c>
      <c r="K12467" s="6">
        <f>OnlineRetail[[#This Row],[Quantity]]*OnlineRetail[[#This Row],[UnitPrice]]</f>
        <v>4.25</v>
      </c>
      <c r="L12467" t="str">
        <f t="shared" si="194"/>
        <v>14068|Aug-2011</v>
      </c>
    </row>
    <row r="12468" spans="1:12">
      <c r="A12468">
        <v>551333</v>
      </c>
      <c r="B12468" t="s">
        <v>43</v>
      </c>
      <c r="C12468" t="s">
        <v>40</v>
      </c>
      <c r="D12468">
        <v>11</v>
      </c>
      <c r="E12468" s="1">
        <v>40778.370138888888</v>
      </c>
      <c r="F12468">
        <v>2.5499999999999998</v>
      </c>
      <c r="G12468">
        <v>12522</v>
      </c>
      <c r="H12468" t="s">
        <v>31</v>
      </c>
      <c r="I12468" t="str">
        <f>IF(AND(LEFT(OnlineRetail[[#This Row],[InvoiceNo]],1)&lt;&gt;"C",OnlineRetail[[#This Row],[CustomerID]]&lt;&gt;""),"Yes","No")</f>
        <v>Yes</v>
      </c>
      <c r="J12468" s="4">
        <f>EOMONTH(OnlineRetail[[#This Row],[InvoiceDate]],-1)+1</f>
        <v>40756</v>
      </c>
      <c r="K12468" s="6">
        <f>OnlineRetail[[#This Row],[Quantity]]*OnlineRetail[[#This Row],[UnitPrice]]</f>
        <v>28.049999999999997</v>
      </c>
      <c r="L12468" t="str">
        <f t="shared" si="194"/>
        <v>12522|Aug-2011</v>
      </c>
    </row>
    <row r="12469" spans="1:12" hidden="1">
      <c r="A12469" t="s">
        <v>403</v>
      </c>
      <c r="B12469" t="s">
        <v>157</v>
      </c>
      <c r="C12469" t="s">
        <v>19</v>
      </c>
      <c r="D12469">
        <v>7</v>
      </c>
      <c r="E12469" s="1">
        <v>40778.387499999997</v>
      </c>
      <c r="F12469">
        <v>4.25</v>
      </c>
      <c r="G12469">
        <v>14262</v>
      </c>
      <c r="H12469" t="s">
        <v>22</v>
      </c>
      <c r="I12469" t="str">
        <f>IF(AND(LEFT(OnlineRetail[[#This Row],[InvoiceNo]],1)&lt;&gt;"C",OnlineRetail[[#This Row],[CustomerID]]&lt;&gt;""),"Yes","No")</f>
        <v>No</v>
      </c>
      <c r="J12469" s="4">
        <f>EOMONTH(OnlineRetail[[#This Row],[InvoiceDate]],-1)+1</f>
        <v>40756</v>
      </c>
      <c r="K12469" s="6">
        <f>OnlineRetail[[#This Row],[Quantity]]*OnlineRetail[[#This Row],[UnitPrice]]</f>
        <v>29.75</v>
      </c>
      <c r="L12469" t="str">
        <f t="shared" si="194"/>
        <v/>
      </c>
    </row>
    <row r="12470" spans="1:12">
      <c r="A12470">
        <v>538680</v>
      </c>
      <c r="B12470" t="s">
        <v>11</v>
      </c>
      <c r="C12470" t="s">
        <v>62</v>
      </c>
      <c r="D12470">
        <v>12</v>
      </c>
      <c r="E12470" s="1">
        <v>40778.388194444437</v>
      </c>
      <c r="F12470">
        <v>2.5499999999999998</v>
      </c>
      <c r="G12470">
        <v>12969</v>
      </c>
      <c r="H12470" t="s">
        <v>10</v>
      </c>
      <c r="I12470" t="str">
        <f>IF(AND(LEFT(OnlineRetail[[#This Row],[InvoiceNo]],1)&lt;&gt;"C",OnlineRetail[[#This Row],[CustomerID]]&lt;&gt;""),"Yes","No")</f>
        <v>Yes</v>
      </c>
      <c r="J12470" s="4">
        <f>EOMONTH(OnlineRetail[[#This Row],[InvoiceDate]],-1)+1</f>
        <v>40756</v>
      </c>
      <c r="K12470" s="6">
        <f>OnlineRetail[[#This Row],[Quantity]]*OnlineRetail[[#This Row],[UnitPrice]]</f>
        <v>30.599999999999998</v>
      </c>
      <c r="L12470" t="str">
        <f t="shared" si="194"/>
        <v>12969|Aug-2011</v>
      </c>
    </row>
    <row r="12471" spans="1:12">
      <c r="A12471">
        <v>554433</v>
      </c>
      <c r="B12471" t="s">
        <v>124</v>
      </c>
      <c r="C12471" t="s">
        <v>24</v>
      </c>
      <c r="D12471">
        <v>4</v>
      </c>
      <c r="E12471" s="1">
        <v>40778.38958333333</v>
      </c>
      <c r="F12471">
        <v>0.85</v>
      </c>
      <c r="G12471">
        <v>13409</v>
      </c>
      <c r="H12471" t="s">
        <v>126</v>
      </c>
      <c r="I12471" t="str">
        <f>IF(AND(LEFT(OnlineRetail[[#This Row],[InvoiceNo]],1)&lt;&gt;"C",OnlineRetail[[#This Row],[CustomerID]]&lt;&gt;""),"Yes","No")</f>
        <v>Yes</v>
      </c>
      <c r="J12471" s="4">
        <f>EOMONTH(OnlineRetail[[#This Row],[InvoiceDate]],-1)+1</f>
        <v>40756</v>
      </c>
      <c r="K12471" s="6">
        <f>OnlineRetail[[#This Row],[Quantity]]*OnlineRetail[[#This Row],[UnitPrice]]</f>
        <v>3.4</v>
      </c>
      <c r="L12471" t="str">
        <f t="shared" si="194"/>
        <v>13409|Aug-2011</v>
      </c>
    </row>
    <row r="12472" spans="1:12">
      <c r="A12472">
        <v>552296</v>
      </c>
      <c r="B12472" t="s">
        <v>56</v>
      </c>
      <c r="C12472" t="s">
        <v>53</v>
      </c>
      <c r="D12472">
        <v>5</v>
      </c>
      <c r="E12472" s="1">
        <v>40778.395138888889</v>
      </c>
      <c r="F12472">
        <v>1.65</v>
      </c>
      <c r="G12472">
        <v>13615</v>
      </c>
      <c r="H12472" t="s">
        <v>10</v>
      </c>
      <c r="I12472" t="str">
        <f>IF(AND(LEFT(OnlineRetail[[#This Row],[InvoiceNo]],1)&lt;&gt;"C",OnlineRetail[[#This Row],[CustomerID]]&lt;&gt;""),"Yes","No")</f>
        <v>Yes</v>
      </c>
      <c r="J12472" s="4">
        <f>EOMONTH(OnlineRetail[[#This Row],[InvoiceDate]],-1)+1</f>
        <v>40756</v>
      </c>
      <c r="K12472" s="6">
        <f>OnlineRetail[[#This Row],[Quantity]]*OnlineRetail[[#This Row],[UnitPrice]]</f>
        <v>8.25</v>
      </c>
      <c r="L12472" t="str">
        <f t="shared" si="194"/>
        <v>13615|Aug-2011</v>
      </c>
    </row>
    <row r="12473" spans="1:12">
      <c r="A12473">
        <v>545658</v>
      </c>
      <c r="B12473" t="s">
        <v>69</v>
      </c>
      <c r="C12473" t="s">
        <v>24</v>
      </c>
      <c r="D12473">
        <v>5</v>
      </c>
      <c r="E12473" s="1">
        <v>40778.405555555553</v>
      </c>
      <c r="F12473">
        <v>0.85</v>
      </c>
      <c r="G12473">
        <v>13293</v>
      </c>
      <c r="H12473" t="s">
        <v>10</v>
      </c>
      <c r="I12473" t="str">
        <f>IF(AND(LEFT(OnlineRetail[[#This Row],[InvoiceNo]],1)&lt;&gt;"C",OnlineRetail[[#This Row],[CustomerID]]&lt;&gt;""),"Yes","No")</f>
        <v>Yes</v>
      </c>
      <c r="J12473" s="4">
        <f>EOMONTH(OnlineRetail[[#This Row],[InvoiceDate]],-1)+1</f>
        <v>40756</v>
      </c>
      <c r="K12473" s="6">
        <f>OnlineRetail[[#This Row],[Quantity]]*OnlineRetail[[#This Row],[UnitPrice]]</f>
        <v>4.25</v>
      </c>
      <c r="L12473" t="str">
        <f t="shared" si="194"/>
        <v>13293|Aug-2011</v>
      </c>
    </row>
    <row r="12474" spans="1:12">
      <c r="A12474">
        <v>550696</v>
      </c>
      <c r="B12474" t="s">
        <v>151</v>
      </c>
      <c r="C12474" t="s">
        <v>48</v>
      </c>
      <c r="D12474">
        <v>24</v>
      </c>
      <c r="E12474" s="1">
        <v>40778.409722222219</v>
      </c>
      <c r="F12474">
        <v>1.25</v>
      </c>
      <c r="G12474">
        <v>13398</v>
      </c>
      <c r="H12474" t="s">
        <v>10</v>
      </c>
      <c r="I12474" t="str">
        <f>IF(AND(LEFT(OnlineRetail[[#This Row],[InvoiceNo]],1)&lt;&gt;"C",OnlineRetail[[#This Row],[CustomerID]]&lt;&gt;""),"Yes","No")</f>
        <v>Yes</v>
      </c>
      <c r="J12474" s="4">
        <f>EOMONTH(OnlineRetail[[#This Row],[InvoiceDate]],-1)+1</f>
        <v>40756</v>
      </c>
      <c r="K12474" s="6">
        <f>OnlineRetail[[#This Row],[Quantity]]*OnlineRetail[[#This Row],[UnitPrice]]</f>
        <v>30</v>
      </c>
      <c r="L12474" t="str">
        <f t="shared" si="194"/>
        <v>13398|Aug-2011</v>
      </c>
    </row>
    <row r="12475" spans="1:12">
      <c r="A12475">
        <v>541642</v>
      </c>
      <c r="B12475" t="s">
        <v>154</v>
      </c>
      <c r="C12475" t="s">
        <v>9</v>
      </c>
      <c r="D12475">
        <v>1</v>
      </c>
      <c r="E12475" s="1">
        <v>40778.413888888892</v>
      </c>
      <c r="F12475">
        <v>5.95</v>
      </c>
      <c r="G12475">
        <v>13837</v>
      </c>
      <c r="H12475" t="s">
        <v>10</v>
      </c>
      <c r="I12475" t="str">
        <f>IF(AND(LEFT(OnlineRetail[[#This Row],[InvoiceNo]],1)&lt;&gt;"C",OnlineRetail[[#This Row],[CustomerID]]&lt;&gt;""),"Yes","No")</f>
        <v>Yes</v>
      </c>
      <c r="J12475" s="4">
        <f>EOMONTH(OnlineRetail[[#This Row],[InvoiceDate]],-1)+1</f>
        <v>40756</v>
      </c>
      <c r="K12475" s="6">
        <f>OnlineRetail[[#This Row],[Quantity]]*OnlineRetail[[#This Row],[UnitPrice]]</f>
        <v>5.95</v>
      </c>
      <c r="L12475" t="str">
        <f t="shared" si="194"/>
        <v>13837|Aug-2011</v>
      </c>
    </row>
    <row r="12476" spans="1:12">
      <c r="A12476">
        <v>545981</v>
      </c>
      <c r="B12476" t="s">
        <v>85</v>
      </c>
      <c r="C12476" t="s">
        <v>72</v>
      </c>
      <c r="D12476">
        <v>23</v>
      </c>
      <c r="E12476" s="1">
        <v>40778.414583333331</v>
      </c>
      <c r="F12476">
        <v>0.85</v>
      </c>
      <c r="G12476">
        <v>12949</v>
      </c>
      <c r="H12476" t="s">
        <v>10</v>
      </c>
      <c r="I12476" t="str">
        <f>IF(AND(LEFT(OnlineRetail[[#This Row],[InvoiceNo]],1)&lt;&gt;"C",OnlineRetail[[#This Row],[CustomerID]]&lt;&gt;""),"Yes","No")</f>
        <v>Yes</v>
      </c>
      <c r="J12476" s="4">
        <f>EOMONTH(OnlineRetail[[#This Row],[InvoiceDate]],-1)+1</f>
        <v>40756</v>
      </c>
      <c r="K12476" s="6">
        <f>OnlineRetail[[#This Row],[Quantity]]*OnlineRetail[[#This Row],[UnitPrice]]</f>
        <v>19.55</v>
      </c>
      <c r="L12476" t="str">
        <f t="shared" si="194"/>
        <v>12949|Aug-2011</v>
      </c>
    </row>
    <row r="12477" spans="1:12">
      <c r="A12477">
        <v>550944</v>
      </c>
      <c r="B12477" t="s">
        <v>113</v>
      </c>
      <c r="C12477" t="s">
        <v>19</v>
      </c>
      <c r="D12477">
        <v>21</v>
      </c>
      <c r="E12477" s="1">
        <v>40778.421527777777</v>
      </c>
      <c r="F12477">
        <v>7.95</v>
      </c>
      <c r="G12477">
        <v>13940</v>
      </c>
      <c r="H12477" t="s">
        <v>10</v>
      </c>
      <c r="I12477" t="str">
        <f>IF(AND(LEFT(OnlineRetail[[#This Row],[InvoiceNo]],1)&lt;&gt;"C",OnlineRetail[[#This Row],[CustomerID]]&lt;&gt;""),"Yes","No")</f>
        <v>Yes</v>
      </c>
      <c r="J12477" s="4">
        <f>EOMONTH(OnlineRetail[[#This Row],[InvoiceDate]],-1)+1</f>
        <v>40756</v>
      </c>
      <c r="K12477" s="6">
        <f>OnlineRetail[[#This Row],[Quantity]]*OnlineRetail[[#This Row],[UnitPrice]]</f>
        <v>166.95000000000002</v>
      </c>
      <c r="L12477" t="str">
        <f t="shared" si="194"/>
        <v>13940|Aug-2011</v>
      </c>
    </row>
    <row r="12478" spans="1:12">
      <c r="A12478">
        <v>551157</v>
      </c>
      <c r="B12478" t="s">
        <v>106</v>
      </c>
      <c r="C12478" t="s">
        <v>42</v>
      </c>
      <c r="D12478">
        <v>11</v>
      </c>
      <c r="E12478" s="1">
        <v>40778.42291666667</v>
      </c>
      <c r="F12478">
        <v>2.5499999999999998</v>
      </c>
      <c r="G12478">
        <v>14245</v>
      </c>
      <c r="H12478" t="s">
        <v>10</v>
      </c>
      <c r="I12478" t="str">
        <f>IF(AND(LEFT(OnlineRetail[[#This Row],[InvoiceNo]],1)&lt;&gt;"C",OnlineRetail[[#This Row],[CustomerID]]&lt;&gt;""),"Yes","No")</f>
        <v>Yes</v>
      </c>
      <c r="J12478" s="4">
        <f>EOMONTH(OnlineRetail[[#This Row],[InvoiceDate]],-1)+1</f>
        <v>40756</v>
      </c>
      <c r="K12478" s="6">
        <f>OnlineRetail[[#This Row],[Quantity]]*OnlineRetail[[#This Row],[UnitPrice]]</f>
        <v>28.049999999999997</v>
      </c>
      <c r="L12478" t="str">
        <f t="shared" si="194"/>
        <v>14245|Aug-2011</v>
      </c>
    </row>
    <row r="12479" spans="1:12">
      <c r="A12479">
        <v>551352</v>
      </c>
      <c r="B12479" t="s">
        <v>184</v>
      </c>
      <c r="C12479" t="s">
        <v>12</v>
      </c>
      <c r="D12479">
        <v>2</v>
      </c>
      <c r="E12479" s="1">
        <v>40778.425000000003</v>
      </c>
      <c r="F12479">
        <v>4.25</v>
      </c>
      <c r="G12479">
        <v>14027</v>
      </c>
      <c r="H12479" t="s">
        <v>10</v>
      </c>
      <c r="I12479" t="str">
        <f>IF(AND(LEFT(OnlineRetail[[#This Row],[InvoiceNo]],1)&lt;&gt;"C",OnlineRetail[[#This Row],[CustomerID]]&lt;&gt;""),"Yes","No")</f>
        <v>Yes</v>
      </c>
      <c r="J12479" s="4">
        <f>EOMONTH(OnlineRetail[[#This Row],[InvoiceDate]],-1)+1</f>
        <v>40756</v>
      </c>
      <c r="K12479" s="6">
        <f>OnlineRetail[[#This Row],[Quantity]]*OnlineRetail[[#This Row],[UnitPrice]]</f>
        <v>8.5</v>
      </c>
      <c r="L12479" t="str">
        <f t="shared" si="194"/>
        <v>14027|Aug-2011</v>
      </c>
    </row>
    <row r="12480" spans="1:12">
      <c r="A12480">
        <v>542649</v>
      </c>
      <c r="B12480" t="s">
        <v>202</v>
      </c>
      <c r="C12480" t="s">
        <v>62</v>
      </c>
      <c r="D12480">
        <v>14</v>
      </c>
      <c r="E12480" s="1">
        <v>40778.445138888892</v>
      </c>
      <c r="F12480">
        <v>4.25</v>
      </c>
      <c r="G12480">
        <v>13518</v>
      </c>
      <c r="H12480" t="s">
        <v>10</v>
      </c>
      <c r="I12480" t="str">
        <f>IF(AND(LEFT(OnlineRetail[[#This Row],[InvoiceNo]],1)&lt;&gt;"C",OnlineRetail[[#This Row],[CustomerID]]&lt;&gt;""),"Yes","No")</f>
        <v>Yes</v>
      </c>
      <c r="J12480" s="4">
        <f>EOMONTH(OnlineRetail[[#This Row],[InvoiceDate]],-1)+1</f>
        <v>40756</v>
      </c>
      <c r="K12480" s="6">
        <f>OnlineRetail[[#This Row],[Quantity]]*OnlineRetail[[#This Row],[UnitPrice]]</f>
        <v>59.5</v>
      </c>
      <c r="L12480" t="str">
        <f t="shared" si="194"/>
        <v>13518|Aug-2011</v>
      </c>
    </row>
    <row r="12481" spans="1:12">
      <c r="A12481">
        <v>554216</v>
      </c>
      <c r="B12481" t="s">
        <v>206</v>
      </c>
      <c r="C12481" t="s">
        <v>53</v>
      </c>
      <c r="D12481">
        <v>19</v>
      </c>
      <c r="E12481" s="1">
        <v>40778.454861111109</v>
      </c>
      <c r="F12481">
        <v>4.95</v>
      </c>
      <c r="G12481">
        <v>12944</v>
      </c>
      <c r="H12481" t="s">
        <v>10</v>
      </c>
      <c r="I12481" t="str">
        <f>IF(AND(LEFT(OnlineRetail[[#This Row],[InvoiceNo]],1)&lt;&gt;"C",OnlineRetail[[#This Row],[CustomerID]]&lt;&gt;""),"Yes","No")</f>
        <v>Yes</v>
      </c>
      <c r="J12481" s="4">
        <f>EOMONTH(OnlineRetail[[#This Row],[InvoiceDate]],-1)+1</f>
        <v>40756</v>
      </c>
      <c r="K12481" s="6">
        <f>OnlineRetail[[#This Row],[Quantity]]*OnlineRetail[[#This Row],[UnitPrice]]</f>
        <v>94.05</v>
      </c>
      <c r="L12481" t="str">
        <f t="shared" si="194"/>
        <v>12944|Aug-2011</v>
      </c>
    </row>
    <row r="12482" spans="1:12">
      <c r="A12482">
        <v>554924</v>
      </c>
      <c r="B12482" t="s">
        <v>142</v>
      </c>
      <c r="C12482" t="s">
        <v>53</v>
      </c>
      <c r="D12482">
        <v>15</v>
      </c>
      <c r="E12482" s="1">
        <v>40778.474305555559</v>
      </c>
      <c r="F12482">
        <v>9.9499999999999993</v>
      </c>
      <c r="G12482">
        <v>13911</v>
      </c>
      <c r="H12482" t="s">
        <v>31</v>
      </c>
      <c r="I12482" t="str">
        <f>IF(AND(LEFT(OnlineRetail[[#This Row],[InvoiceNo]],1)&lt;&gt;"C",OnlineRetail[[#This Row],[CustomerID]]&lt;&gt;""),"Yes","No")</f>
        <v>Yes</v>
      </c>
      <c r="J12482" s="4">
        <f>EOMONTH(OnlineRetail[[#This Row],[InvoiceDate]],-1)+1</f>
        <v>40756</v>
      </c>
      <c r="K12482" s="6">
        <f>OnlineRetail[[#This Row],[Quantity]]*OnlineRetail[[#This Row],[UnitPrice]]</f>
        <v>149.25</v>
      </c>
      <c r="L12482" t="str">
        <f t="shared" ref="L12482:L12545" si="195">IF(I12482="Yes",G12482&amp;"|"&amp;TEXT(J12482,"mmm-yyyy"),"")</f>
        <v>13911|Aug-2011</v>
      </c>
    </row>
    <row r="12483" spans="1:12">
      <c r="A12483">
        <v>550952</v>
      </c>
      <c r="B12483" t="s">
        <v>97</v>
      </c>
      <c r="C12483" t="s">
        <v>42</v>
      </c>
      <c r="D12483">
        <v>21</v>
      </c>
      <c r="E12483" s="1">
        <v>40778.476388888892</v>
      </c>
      <c r="F12483">
        <v>4.95</v>
      </c>
      <c r="G12483">
        <v>13633</v>
      </c>
      <c r="H12483" t="s">
        <v>10</v>
      </c>
      <c r="I12483" t="str">
        <f>IF(AND(LEFT(OnlineRetail[[#This Row],[InvoiceNo]],1)&lt;&gt;"C",OnlineRetail[[#This Row],[CustomerID]]&lt;&gt;""),"Yes","No")</f>
        <v>Yes</v>
      </c>
      <c r="J12483" s="4">
        <f>EOMONTH(OnlineRetail[[#This Row],[InvoiceDate]],-1)+1</f>
        <v>40756</v>
      </c>
      <c r="K12483" s="6">
        <f>OnlineRetail[[#This Row],[Quantity]]*OnlineRetail[[#This Row],[UnitPrice]]</f>
        <v>103.95</v>
      </c>
      <c r="L12483" t="str">
        <f t="shared" si="195"/>
        <v>13633|Aug-2011</v>
      </c>
    </row>
    <row r="12484" spans="1:12">
      <c r="A12484">
        <v>555936</v>
      </c>
      <c r="B12484" t="s">
        <v>243</v>
      </c>
      <c r="C12484" t="s">
        <v>39</v>
      </c>
      <c r="D12484">
        <v>21</v>
      </c>
      <c r="E12484" s="1">
        <v>40778.495833333327</v>
      </c>
      <c r="F12484">
        <v>3.39</v>
      </c>
      <c r="G12484">
        <v>13465</v>
      </c>
      <c r="H12484" t="s">
        <v>10</v>
      </c>
      <c r="I12484" t="str">
        <f>IF(AND(LEFT(OnlineRetail[[#This Row],[InvoiceNo]],1)&lt;&gt;"C",OnlineRetail[[#This Row],[CustomerID]]&lt;&gt;""),"Yes","No")</f>
        <v>Yes</v>
      </c>
      <c r="J12484" s="4">
        <f>EOMONTH(OnlineRetail[[#This Row],[InvoiceDate]],-1)+1</f>
        <v>40756</v>
      </c>
      <c r="K12484" s="6">
        <f>OnlineRetail[[#This Row],[Quantity]]*OnlineRetail[[#This Row],[UnitPrice]]</f>
        <v>71.19</v>
      </c>
      <c r="L12484" t="str">
        <f t="shared" si="195"/>
        <v>13465|Aug-2011</v>
      </c>
    </row>
    <row r="12485" spans="1:12">
      <c r="A12485">
        <v>549745</v>
      </c>
      <c r="B12485" t="s">
        <v>98</v>
      </c>
      <c r="C12485" t="s">
        <v>72</v>
      </c>
      <c r="D12485">
        <v>16</v>
      </c>
      <c r="E12485" s="1">
        <v>40778.504166666673</v>
      </c>
      <c r="F12485">
        <v>4.95</v>
      </c>
      <c r="G12485">
        <v>12517</v>
      </c>
      <c r="H12485" t="s">
        <v>10</v>
      </c>
      <c r="I12485" t="str">
        <f>IF(AND(LEFT(OnlineRetail[[#This Row],[InvoiceNo]],1)&lt;&gt;"C",OnlineRetail[[#This Row],[CustomerID]]&lt;&gt;""),"Yes","No")</f>
        <v>Yes</v>
      </c>
      <c r="J12485" s="4">
        <f>EOMONTH(OnlineRetail[[#This Row],[InvoiceDate]],-1)+1</f>
        <v>40756</v>
      </c>
      <c r="K12485" s="6">
        <f>OnlineRetail[[#This Row],[Quantity]]*OnlineRetail[[#This Row],[UnitPrice]]</f>
        <v>79.2</v>
      </c>
      <c r="L12485" t="str">
        <f t="shared" si="195"/>
        <v>12517|Aug-2011</v>
      </c>
    </row>
    <row r="12486" spans="1:12">
      <c r="A12486">
        <v>539969</v>
      </c>
      <c r="B12486" t="s">
        <v>273</v>
      </c>
      <c r="C12486" t="s">
        <v>33</v>
      </c>
      <c r="D12486">
        <v>12</v>
      </c>
      <c r="E12486" s="1">
        <v>40778.506249999999</v>
      </c>
      <c r="F12486">
        <v>2.5499999999999998</v>
      </c>
      <c r="G12486">
        <v>13947</v>
      </c>
      <c r="H12486" t="s">
        <v>126</v>
      </c>
      <c r="I12486" t="str">
        <f>IF(AND(LEFT(OnlineRetail[[#This Row],[InvoiceNo]],1)&lt;&gt;"C",OnlineRetail[[#This Row],[CustomerID]]&lt;&gt;""),"Yes","No")</f>
        <v>Yes</v>
      </c>
      <c r="J12486" s="4">
        <f>EOMONTH(OnlineRetail[[#This Row],[InvoiceDate]],-1)+1</f>
        <v>40756</v>
      </c>
      <c r="K12486" s="6">
        <f>OnlineRetail[[#This Row],[Quantity]]*OnlineRetail[[#This Row],[UnitPrice]]</f>
        <v>30.599999999999998</v>
      </c>
      <c r="L12486" t="str">
        <f t="shared" si="195"/>
        <v>13947|Aug-2011</v>
      </c>
    </row>
    <row r="12487" spans="1:12">
      <c r="A12487">
        <v>536729</v>
      </c>
      <c r="B12487" t="s">
        <v>201</v>
      </c>
      <c r="C12487" t="s">
        <v>27</v>
      </c>
      <c r="D12487">
        <v>22</v>
      </c>
      <c r="E12487" s="1">
        <v>40778.506944444453</v>
      </c>
      <c r="F12487">
        <v>0.85</v>
      </c>
      <c r="G12487">
        <v>12785</v>
      </c>
      <c r="H12487" t="s">
        <v>10</v>
      </c>
      <c r="I12487" t="str">
        <f>IF(AND(LEFT(OnlineRetail[[#This Row],[InvoiceNo]],1)&lt;&gt;"C",OnlineRetail[[#This Row],[CustomerID]]&lt;&gt;""),"Yes","No")</f>
        <v>Yes</v>
      </c>
      <c r="J12487" s="4">
        <f>EOMONTH(OnlineRetail[[#This Row],[InvoiceDate]],-1)+1</f>
        <v>40756</v>
      </c>
      <c r="K12487" s="6">
        <f>OnlineRetail[[#This Row],[Quantity]]*OnlineRetail[[#This Row],[UnitPrice]]</f>
        <v>18.7</v>
      </c>
      <c r="L12487" t="str">
        <f t="shared" si="195"/>
        <v>12785|Aug-2011</v>
      </c>
    </row>
    <row r="12488" spans="1:12">
      <c r="A12488">
        <v>542384</v>
      </c>
      <c r="B12488" t="s">
        <v>258</v>
      </c>
      <c r="C12488" t="s">
        <v>12</v>
      </c>
      <c r="D12488">
        <v>15</v>
      </c>
      <c r="E12488" s="1">
        <v>40778.509027777778</v>
      </c>
      <c r="F12488">
        <v>4.95</v>
      </c>
      <c r="G12488">
        <v>12605</v>
      </c>
      <c r="H12488" t="s">
        <v>10</v>
      </c>
      <c r="I12488" t="str">
        <f>IF(AND(LEFT(OnlineRetail[[#This Row],[InvoiceNo]],1)&lt;&gt;"C",OnlineRetail[[#This Row],[CustomerID]]&lt;&gt;""),"Yes","No")</f>
        <v>Yes</v>
      </c>
      <c r="J12488" s="4">
        <f>EOMONTH(OnlineRetail[[#This Row],[InvoiceDate]],-1)+1</f>
        <v>40756</v>
      </c>
      <c r="K12488" s="6">
        <f>OnlineRetail[[#This Row],[Quantity]]*OnlineRetail[[#This Row],[UnitPrice]]</f>
        <v>74.25</v>
      </c>
      <c r="L12488" t="str">
        <f t="shared" si="195"/>
        <v>12605|Aug-2011</v>
      </c>
    </row>
    <row r="12489" spans="1:12">
      <c r="A12489">
        <v>540016</v>
      </c>
      <c r="B12489" t="s">
        <v>195</v>
      </c>
      <c r="C12489" t="s">
        <v>14</v>
      </c>
      <c r="D12489">
        <v>2</v>
      </c>
      <c r="E12489" s="1">
        <v>40778.513194444437</v>
      </c>
      <c r="F12489">
        <v>0.85</v>
      </c>
      <c r="G12489">
        <v>13922</v>
      </c>
      <c r="H12489" t="s">
        <v>10</v>
      </c>
      <c r="I12489" t="str">
        <f>IF(AND(LEFT(OnlineRetail[[#This Row],[InvoiceNo]],1)&lt;&gt;"C",OnlineRetail[[#This Row],[CustomerID]]&lt;&gt;""),"Yes","No")</f>
        <v>Yes</v>
      </c>
      <c r="J12489" s="4">
        <f>EOMONTH(OnlineRetail[[#This Row],[InvoiceDate]],-1)+1</f>
        <v>40756</v>
      </c>
      <c r="K12489" s="6">
        <f>OnlineRetail[[#This Row],[Quantity]]*OnlineRetail[[#This Row],[UnitPrice]]</f>
        <v>1.7</v>
      </c>
      <c r="L12489" t="str">
        <f t="shared" si="195"/>
        <v>13922|Aug-2011</v>
      </c>
    </row>
    <row r="12490" spans="1:12">
      <c r="A12490">
        <v>547924</v>
      </c>
      <c r="B12490" t="s">
        <v>11</v>
      </c>
      <c r="C12490" t="s">
        <v>19</v>
      </c>
      <c r="D12490">
        <v>14</v>
      </c>
      <c r="E12490" s="1">
        <v>40778.513888888891</v>
      </c>
      <c r="F12490">
        <v>1.25</v>
      </c>
      <c r="G12490">
        <v>13534</v>
      </c>
      <c r="H12490" t="s">
        <v>10</v>
      </c>
      <c r="I12490" t="str">
        <f>IF(AND(LEFT(OnlineRetail[[#This Row],[InvoiceNo]],1)&lt;&gt;"C",OnlineRetail[[#This Row],[CustomerID]]&lt;&gt;""),"Yes","No")</f>
        <v>Yes</v>
      </c>
      <c r="J12490" s="4">
        <f>EOMONTH(OnlineRetail[[#This Row],[InvoiceDate]],-1)+1</f>
        <v>40756</v>
      </c>
      <c r="K12490" s="6">
        <f>OnlineRetail[[#This Row],[Quantity]]*OnlineRetail[[#This Row],[UnitPrice]]</f>
        <v>17.5</v>
      </c>
      <c r="L12490" t="str">
        <f t="shared" si="195"/>
        <v>13534|Aug-2011</v>
      </c>
    </row>
    <row r="12491" spans="1:12">
      <c r="A12491">
        <v>549367</v>
      </c>
      <c r="B12491" t="s">
        <v>185</v>
      </c>
      <c r="C12491" t="s">
        <v>83</v>
      </c>
      <c r="D12491">
        <v>3</v>
      </c>
      <c r="E12491" s="1">
        <v>40778.51458333333</v>
      </c>
      <c r="F12491">
        <v>1.25</v>
      </c>
      <c r="G12491">
        <v>13622</v>
      </c>
      <c r="H12491" t="s">
        <v>121</v>
      </c>
      <c r="I12491" t="str">
        <f>IF(AND(LEFT(OnlineRetail[[#This Row],[InvoiceNo]],1)&lt;&gt;"C",OnlineRetail[[#This Row],[CustomerID]]&lt;&gt;""),"Yes","No")</f>
        <v>Yes</v>
      </c>
      <c r="J12491" s="4">
        <f>EOMONTH(OnlineRetail[[#This Row],[InvoiceDate]],-1)+1</f>
        <v>40756</v>
      </c>
      <c r="K12491" s="6">
        <f>OnlineRetail[[#This Row],[Quantity]]*OnlineRetail[[#This Row],[UnitPrice]]</f>
        <v>3.75</v>
      </c>
      <c r="L12491" t="str">
        <f t="shared" si="195"/>
        <v>13622|Aug-2011</v>
      </c>
    </row>
    <row r="12492" spans="1:12">
      <c r="A12492">
        <v>549004</v>
      </c>
      <c r="B12492" t="s">
        <v>213</v>
      </c>
      <c r="C12492" t="s">
        <v>46</v>
      </c>
      <c r="D12492">
        <v>13</v>
      </c>
      <c r="E12492" s="1">
        <v>40778.515972222223</v>
      </c>
      <c r="F12492">
        <v>3.39</v>
      </c>
      <c r="G12492">
        <v>12377</v>
      </c>
      <c r="H12492" t="s">
        <v>10</v>
      </c>
      <c r="I12492" t="str">
        <f>IF(AND(LEFT(OnlineRetail[[#This Row],[InvoiceNo]],1)&lt;&gt;"C",OnlineRetail[[#This Row],[CustomerID]]&lt;&gt;""),"Yes","No")</f>
        <v>Yes</v>
      </c>
      <c r="J12492" s="4">
        <f>EOMONTH(OnlineRetail[[#This Row],[InvoiceDate]],-1)+1</f>
        <v>40756</v>
      </c>
      <c r="K12492" s="6">
        <f>OnlineRetail[[#This Row],[Quantity]]*OnlineRetail[[#This Row],[UnitPrice]]</f>
        <v>44.07</v>
      </c>
      <c r="L12492" t="str">
        <f t="shared" si="195"/>
        <v>12377|Aug-2011</v>
      </c>
    </row>
    <row r="12493" spans="1:12">
      <c r="A12493">
        <v>551667</v>
      </c>
      <c r="B12493" t="s">
        <v>146</v>
      </c>
      <c r="C12493" t="s">
        <v>27</v>
      </c>
      <c r="D12493">
        <v>14</v>
      </c>
      <c r="E12493" s="1">
        <v>40778.525694444441</v>
      </c>
      <c r="F12493">
        <v>0.85</v>
      </c>
      <c r="G12493">
        <v>13907</v>
      </c>
      <c r="H12493" t="s">
        <v>10</v>
      </c>
      <c r="I12493" t="str">
        <f>IF(AND(LEFT(OnlineRetail[[#This Row],[InvoiceNo]],1)&lt;&gt;"C",OnlineRetail[[#This Row],[CustomerID]]&lt;&gt;""),"Yes","No")</f>
        <v>Yes</v>
      </c>
      <c r="J12493" s="4">
        <f>EOMONTH(OnlineRetail[[#This Row],[InvoiceDate]],-1)+1</f>
        <v>40756</v>
      </c>
      <c r="K12493" s="6">
        <f>OnlineRetail[[#This Row],[Quantity]]*OnlineRetail[[#This Row],[UnitPrice]]</f>
        <v>11.9</v>
      </c>
      <c r="L12493" t="str">
        <f t="shared" si="195"/>
        <v>13907|Aug-2011</v>
      </c>
    </row>
    <row r="12494" spans="1:12">
      <c r="A12494">
        <v>536399</v>
      </c>
      <c r="B12494" t="s">
        <v>243</v>
      </c>
      <c r="C12494" t="s">
        <v>53</v>
      </c>
      <c r="D12494">
        <v>12</v>
      </c>
      <c r="E12494" s="1">
        <v>40778.545138888891</v>
      </c>
      <c r="F12494">
        <v>4.25</v>
      </c>
      <c r="G12494">
        <v>12376</v>
      </c>
      <c r="H12494" t="s">
        <v>17</v>
      </c>
      <c r="I12494" t="str">
        <f>IF(AND(LEFT(OnlineRetail[[#This Row],[InvoiceNo]],1)&lt;&gt;"C",OnlineRetail[[#This Row],[CustomerID]]&lt;&gt;""),"Yes","No")</f>
        <v>Yes</v>
      </c>
      <c r="J12494" s="4">
        <f>EOMONTH(OnlineRetail[[#This Row],[InvoiceDate]],-1)+1</f>
        <v>40756</v>
      </c>
      <c r="K12494" s="6">
        <f>OnlineRetail[[#This Row],[Quantity]]*OnlineRetail[[#This Row],[UnitPrice]]</f>
        <v>51</v>
      </c>
      <c r="L12494" t="str">
        <f t="shared" si="195"/>
        <v>12376|Aug-2011</v>
      </c>
    </row>
    <row r="12495" spans="1:12">
      <c r="A12495">
        <v>543008</v>
      </c>
      <c r="B12495" t="s">
        <v>66</v>
      </c>
      <c r="C12495" t="s">
        <v>19</v>
      </c>
      <c r="D12495">
        <v>5</v>
      </c>
      <c r="E12495" s="1">
        <v>40778.554861111108</v>
      </c>
      <c r="F12495">
        <v>7.95</v>
      </c>
      <c r="G12495">
        <v>13910</v>
      </c>
      <c r="H12495" t="s">
        <v>31</v>
      </c>
      <c r="I12495" t="str">
        <f>IF(AND(LEFT(OnlineRetail[[#This Row],[InvoiceNo]],1)&lt;&gt;"C",OnlineRetail[[#This Row],[CustomerID]]&lt;&gt;""),"Yes","No")</f>
        <v>Yes</v>
      </c>
      <c r="J12495" s="4">
        <f>EOMONTH(OnlineRetail[[#This Row],[InvoiceDate]],-1)+1</f>
        <v>40756</v>
      </c>
      <c r="K12495" s="6">
        <f>OnlineRetail[[#This Row],[Quantity]]*OnlineRetail[[#This Row],[UnitPrice]]</f>
        <v>39.75</v>
      </c>
      <c r="L12495" t="str">
        <f t="shared" si="195"/>
        <v>13910|Aug-2011</v>
      </c>
    </row>
    <row r="12496" spans="1:12">
      <c r="A12496">
        <v>537975</v>
      </c>
      <c r="B12496" t="s">
        <v>81</v>
      </c>
      <c r="C12496" t="s">
        <v>40</v>
      </c>
      <c r="D12496">
        <v>22</v>
      </c>
      <c r="E12496" s="1">
        <v>40778.569444444453</v>
      </c>
      <c r="F12496">
        <v>4.25</v>
      </c>
      <c r="G12496">
        <v>14327</v>
      </c>
      <c r="H12496" t="s">
        <v>10</v>
      </c>
      <c r="I12496" t="str">
        <f>IF(AND(LEFT(OnlineRetail[[#This Row],[InvoiceNo]],1)&lt;&gt;"C",OnlineRetail[[#This Row],[CustomerID]]&lt;&gt;""),"Yes","No")</f>
        <v>Yes</v>
      </c>
      <c r="J12496" s="4">
        <f>EOMONTH(OnlineRetail[[#This Row],[InvoiceDate]],-1)+1</f>
        <v>40756</v>
      </c>
      <c r="K12496" s="6">
        <f>OnlineRetail[[#This Row],[Quantity]]*OnlineRetail[[#This Row],[UnitPrice]]</f>
        <v>93.5</v>
      </c>
      <c r="L12496" t="str">
        <f t="shared" si="195"/>
        <v>14327|Aug-2011</v>
      </c>
    </row>
    <row r="12497" spans="1:12">
      <c r="A12497">
        <v>538686</v>
      </c>
      <c r="B12497" t="s">
        <v>64</v>
      </c>
      <c r="C12497" t="s">
        <v>42</v>
      </c>
      <c r="D12497">
        <v>6</v>
      </c>
      <c r="E12497" s="1">
        <v>40778.587500000001</v>
      </c>
      <c r="F12497">
        <v>3.39</v>
      </c>
      <c r="G12497">
        <v>14197</v>
      </c>
      <c r="H12497" t="s">
        <v>10</v>
      </c>
      <c r="I12497" t="str">
        <f>IF(AND(LEFT(OnlineRetail[[#This Row],[InvoiceNo]],1)&lt;&gt;"C",OnlineRetail[[#This Row],[CustomerID]]&lt;&gt;""),"Yes","No")</f>
        <v>Yes</v>
      </c>
      <c r="J12497" s="4">
        <f>EOMONTH(OnlineRetail[[#This Row],[InvoiceDate]],-1)+1</f>
        <v>40756</v>
      </c>
      <c r="K12497" s="6">
        <f>OnlineRetail[[#This Row],[Quantity]]*OnlineRetail[[#This Row],[UnitPrice]]</f>
        <v>20.34</v>
      </c>
      <c r="L12497" t="str">
        <f t="shared" si="195"/>
        <v>14197|Aug-2011</v>
      </c>
    </row>
    <row r="12498" spans="1:12">
      <c r="A12498">
        <v>543476</v>
      </c>
      <c r="B12498" t="s">
        <v>244</v>
      </c>
      <c r="C12498" t="s">
        <v>42</v>
      </c>
      <c r="D12498">
        <v>6</v>
      </c>
      <c r="E12498" s="1">
        <v>40778.593055555553</v>
      </c>
      <c r="F12498">
        <v>3.39</v>
      </c>
      <c r="G12498">
        <v>12427</v>
      </c>
      <c r="H12498" t="s">
        <v>17</v>
      </c>
      <c r="I12498" t="str">
        <f>IF(AND(LEFT(OnlineRetail[[#This Row],[InvoiceNo]],1)&lt;&gt;"C",OnlineRetail[[#This Row],[CustomerID]]&lt;&gt;""),"Yes","No")</f>
        <v>Yes</v>
      </c>
      <c r="J12498" s="4">
        <f>EOMONTH(OnlineRetail[[#This Row],[InvoiceDate]],-1)+1</f>
        <v>40756</v>
      </c>
      <c r="K12498" s="6">
        <f>OnlineRetail[[#This Row],[Quantity]]*OnlineRetail[[#This Row],[UnitPrice]]</f>
        <v>20.34</v>
      </c>
      <c r="L12498" t="str">
        <f t="shared" si="195"/>
        <v>12427|Aug-2011</v>
      </c>
    </row>
    <row r="12499" spans="1:12">
      <c r="A12499">
        <v>547314</v>
      </c>
      <c r="B12499" t="s">
        <v>153</v>
      </c>
      <c r="C12499" t="s">
        <v>53</v>
      </c>
      <c r="D12499">
        <v>6</v>
      </c>
      <c r="E12499" s="1">
        <v>40778.594444444447</v>
      </c>
      <c r="F12499">
        <v>5.95</v>
      </c>
      <c r="G12499">
        <v>14159</v>
      </c>
      <c r="H12499" t="s">
        <v>10</v>
      </c>
      <c r="I12499" t="str">
        <f>IF(AND(LEFT(OnlineRetail[[#This Row],[InvoiceNo]],1)&lt;&gt;"C",OnlineRetail[[#This Row],[CustomerID]]&lt;&gt;""),"Yes","No")</f>
        <v>Yes</v>
      </c>
      <c r="J12499" s="4">
        <f>EOMONTH(OnlineRetail[[#This Row],[InvoiceDate]],-1)+1</f>
        <v>40756</v>
      </c>
      <c r="K12499" s="6">
        <f>OnlineRetail[[#This Row],[Quantity]]*OnlineRetail[[#This Row],[UnitPrice]]</f>
        <v>35.700000000000003</v>
      </c>
      <c r="L12499" t="str">
        <f t="shared" si="195"/>
        <v>14159|Aug-2011</v>
      </c>
    </row>
    <row r="12500" spans="1:12">
      <c r="A12500">
        <v>547248</v>
      </c>
      <c r="B12500" t="s">
        <v>183</v>
      </c>
      <c r="C12500" t="s">
        <v>48</v>
      </c>
      <c r="D12500">
        <v>7</v>
      </c>
      <c r="E12500" s="1">
        <v>40778.600694444453</v>
      </c>
      <c r="F12500">
        <v>1.65</v>
      </c>
      <c r="G12500">
        <v>14193</v>
      </c>
      <c r="H12500" t="s">
        <v>31</v>
      </c>
      <c r="I12500" t="str">
        <f>IF(AND(LEFT(OnlineRetail[[#This Row],[InvoiceNo]],1)&lt;&gt;"C",OnlineRetail[[#This Row],[CustomerID]]&lt;&gt;""),"Yes","No")</f>
        <v>Yes</v>
      </c>
      <c r="J12500" s="4">
        <f>EOMONTH(OnlineRetail[[#This Row],[InvoiceDate]],-1)+1</f>
        <v>40756</v>
      </c>
      <c r="K12500" s="6">
        <f>OnlineRetail[[#This Row],[Quantity]]*OnlineRetail[[#This Row],[UnitPrice]]</f>
        <v>11.549999999999999</v>
      </c>
      <c r="L12500" t="str">
        <f t="shared" si="195"/>
        <v>14193|Aug-2011</v>
      </c>
    </row>
    <row r="12501" spans="1:12">
      <c r="A12501">
        <v>555624</v>
      </c>
      <c r="B12501" t="s">
        <v>229</v>
      </c>
      <c r="C12501" t="s">
        <v>62</v>
      </c>
      <c r="D12501">
        <v>10</v>
      </c>
      <c r="E12501" s="1">
        <v>40778.62222222222</v>
      </c>
      <c r="F12501">
        <v>5.95</v>
      </c>
      <c r="G12501">
        <v>13215</v>
      </c>
      <c r="H12501" t="s">
        <v>10</v>
      </c>
      <c r="I12501" t="str">
        <f>IF(AND(LEFT(OnlineRetail[[#This Row],[InvoiceNo]],1)&lt;&gt;"C",OnlineRetail[[#This Row],[CustomerID]]&lt;&gt;""),"Yes","No")</f>
        <v>Yes</v>
      </c>
      <c r="J12501" s="4">
        <f>EOMONTH(OnlineRetail[[#This Row],[InvoiceDate]],-1)+1</f>
        <v>40756</v>
      </c>
      <c r="K12501" s="6">
        <f>OnlineRetail[[#This Row],[Quantity]]*OnlineRetail[[#This Row],[UnitPrice]]</f>
        <v>59.5</v>
      </c>
      <c r="L12501" t="str">
        <f t="shared" si="195"/>
        <v>13215|Aug-2011</v>
      </c>
    </row>
    <row r="12502" spans="1:12">
      <c r="A12502">
        <v>553185</v>
      </c>
      <c r="B12502" t="s">
        <v>85</v>
      </c>
      <c r="C12502" t="s">
        <v>48</v>
      </c>
      <c r="D12502">
        <v>6</v>
      </c>
      <c r="E12502" s="1">
        <v>40778.622916666667</v>
      </c>
      <c r="F12502">
        <v>1.25</v>
      </c>
      <c r="G12502">
        <v>14254</v>
      </c>
      <c r="H12502" t="s">
        <v>17</v>
      </c>
      <c r="I12502" t="str">
        <f>IF(AND(LEFT(OnlineRetail[[#This Row],[InvoiceNo]],1)&lt;&gt;"C",OnlineRetail[[#This Row],[CustomerID]]&lt;&gt;""),"Yes","No")</f>
        <v>Yes</v>
      </c>
      <c r="J12502" s="4">
        <f>EOMONTH(OnlineRetail[[#This Row],[InvoiceDate]],-1)+1</f>
        <v>40756</v>
      </c>
      <c r="K12502" s="6">
        <f>OnlineRetail[[#This Row],[Quantity]]*OnlineRetail[[#This Row],[UnitPrice]]</f>
        <v>7.5</v>
      </c>
      <c r="L12502" t="str">
        <f t="shared" si="195"/>
        <v>14254|Aug-2011</v>
      </c>
    </row>
    <row r="12503" spans="1:12">
      <c r="A12503">
        <v>536822</v>
      </c>
      <c r="B12503" t="s">
        <v>191</v>
      </c>
      <c r="C12503" t="s">
        <v>50</v>
      </c>
      <c r="D12503">
        <v>1</v>
      </c>
      <c r="E12503" s="1">
        <v>40778.624305555553</v>
      </c>
      <c r="F12503">
        <v>4.95</v>
      </c>
      <c r="G12503">
        <v>13794</v>
      </c>
      <c r="H12503" t="s">
        <v>10</v>
      </c>
      <c r="I12503" t="str">
        <f>IF(AND(LEFT(OnlineRetail[[#This Row],[InvoiceNo]],1)&lt;&gt;"C",OnlineRetail[[#This Row],[CustomerID]]&lt;&gt;""),"Yes","No")</f>
        <v>Yes</v>
      </c>
      <c r="J12503" s="4">
        <f>EOMONTH(OnlineRetail[[#This Row],[InvoiceDate]],-1)+1</f>
        <v>40756</v>
      </c>
      <c r="K12503" s="6">
        <f>OnlineRetail[[#This Row],[Quantity]]*OnlineRetail[[#This Row],[UnitPrice]]</f>
        <v>4.95</v>
      </c>
      <c r="L12503" t="str">
        <f t="shared" si="195"/>
        <v>13794|Aug-2011</v>
      </c>
    </row>
    <row r="12504" spans="1:12">
      <c r="A12504">
        <v>544600</v>
      </c>
      <c r="B12504" t="s">
        <v>285</v>
      </c>
      <c r="C12504" t="s">
        <v>72</v>
      </c>
      <c r="D12504">
        <v>22</v>
      </c>
      <c r="E12504" s="1">
        <v>40778.633333333331</v>
      </c>
      <c r="F12504">
        <v>9.9499999999999993</v>
      </c>
      <c r="G12504">
        <v>12537</v>
      </c>
      <c r="H12504" t="s">
        <v>70</v>
      </c>
      <c r="I12504" t="str">
        <f>IF(AND(LEFT(OnlineRetail[[#This Row],[InvoiceNo]],1)&lt;&gt;"C",OnlineRetail[[#This Row],[CustomerID]]&lt;&gt;""),"Yes","No")</f>
        <v>Yes</v>
      </c>
      <c r="J12504" s="4">
        <f>EOMONTH(OnlineRetail[[#This Row],[InvoiceDate]],-1)+1</f>
        <v>40756</v>
      </c>
      <c r="K12504" s="6">
        <f>OnlineRetail[[#This Row],[Quantity]]*OnlineRetail[[#This Row],[UnitPrice]]</f>
        <v>218.89999999999998</v>
      </c>
      <c r="L12504" t="str">
        <f t="shared" si="195"/>
        <v>12537|Aug-2011</v>
      </c>
    </row>
    <row r="12505" spans="1:12">
      <c r="A12505">
        <v>548023</v>
      </c>
      <c r="B12505" t="s">
        <v>176</v>
      </c>
      <c r="C12505" t="s">
        <v>40</v>
      </c>
      <c r="D12505">
        <v>19</v>
      </c>
      <c r="E12505" s="1">
        <v>40778.638194444437</v>
      </c>
      <c r="F12505">
        <v>7.95</v>
      </c>
      <c r="G12505">
        <v>13863</v>
      </c>
      <c r="H12505" t="s">
        <v>10</v>
      </c>
      <c r="I12505" t="str">
        <f>IF(AND(LEFT(OnlineRetail[[#This Row],[InvoiceNo]],1)&lt;&gt;"C",OnlineRetail[[#This Row],[CustomerID]]&lt;&gt;""),"Yes","No")</f>
        <v>Yes</v>
      </c>
      <c r="J12505" s="4">
        <f>EOMONTH(OnlineRetail[[#This Row],[InvoiceDate]],-1)+1</f>
        <v>40756</v>
      </c>
      <c r="K12505" s="6">
        <f>OnlineRetail[[#This Row],[Quantity]]*OnlineRetail[[#This Row],[UnitPrice]]</f>
        <v>151.05000000000001</v>
      </c>
      <c r="L12505" t="str">
        <f t="shared" si="195"/>
        <v>13863|Aug-2011</v>
      </c>
    </row>
    <row r="12506" spans="1:12">
      <c r="A12506">
        <v>548634</v>
      </c>
      <c r="B12506" t="s">
        <v>184</v>
      </c>
      <c r="C12506" t="s">
        <v>12</v>
      </c>
      <c r="D12506">
        <v>14</v>
      </c>
      <c r="E12506" s="1">
        <v>40778.63958333333</v>
      </c>
      <c r="F12506">
        <v>0.85</v>
      </c>
      <c r="G12506">
        <v>12820</v>
      </c>
      <c r="H12506" t="s">
        <v>10</v>
      </c>
      <c r="I12506" t="str">
        <f>IF(AND(LEFT(OnlineRetail[[#This Row],[InvoiceNo]],1)&lt;&gt;"C",OnlineRetail[[#This Row],[CustomerID]]&lt;&gt;""),"Yes","No")</f>
        <v>Yes</v>
      </c>
      <c r="J12506" s="4">
        <f>EOMONTH(OnlineRetail[[#This Row],[InvoiceDate]],-1)+1</f>
        <v>40756</v>
      </c>
      <c r="K12506" s="6">
        <f>OnlineRetail[[#This Row],[Quantity]]*OnlineRetail[[#This Row],[UnitPrice]]</f>
        <v>11.9</v>
      </c>
      <c r="L12506" t="str">
        <f t="shared" si="195"/>
        <v>12820|Aug-2011</v>
      </c>
    </row>
    <row r="12507" spans="1:12">
      <c r="A12507">
        <v>541895</v>
      </c>
      <c r="B12507" t="s">
        <v>212</v>
      </c>
      <c r="C12507" t="s">
        <v>14</v>
      </c>
      <c r="D12507">
        <v>10</v>
      </c>
      <c r="E12507" s="1">
        <v>40778.646527777782</v>
      </c>
      <c r="F12507">
        <v>0.85</v>
      </c>
      <c r="G12507">
        <v>12643</v>
      </c>
      <c r="H12507" t="s">
        <v>10</v>
      </c>
      <c r="I12507" t="str">
        <f>IF(AND(LEFT(OnlineRetail[[#This Row],[InvoiceNo]],1)&lt;&gt;"C",OnlineRetail[[#This Row],[CustomerID]]&lt;&gt;""),"Yes","No")</f>
        <v>Yes</v>
      </c>
      <c r="J12507" s="4">
        <f>EOMONTH(OnlineRetail[[#This Row],[InvoiceDate]],-1)+1</f>
        <v>40756</v>
      </c>
      <c r="K12507" s="6">
        <f>OnlineRetail[[#This Row],[Quantity]]*OnlineRetail[[#This Row],[UnitPrice]]</f>
        <v>8.5</v>
      </c>
      <c r="L12507" t="str">
        <f t="shared" si="195"/>
        <v>12643|Aug-2011</v>
      </c>
    </row>
    <row r="12508" spans="1:12">
      <c r="A12508">
        <v>555688</v>
      </c>
      <c r="B12508" t="s">
        <v>86</v>
      </c>
      <c r="C12508" t="s">
        <v>33</v>
      </c>
      <c r="D12508">
        <v>21</v>
      </c>
      <c r="E12508" s="1">
        <v>40778.65</v>
      </c>
      <c r="F12508">
        <v>9.9499999999999993</v>
      </c>
      <c r="G12508">
        <v>14015</v>
      </c>
      <c r="H12508" t="s">
        <v>10</v>
      </c>
      <c r="I12508" t="str">
        <f>IF(AND(LEFT(OnlineRetail[[#This Row],[InvoiceNo]],1)&lt;&gt;"C",OnlineRetail[[#This Row],[CustomerID]]&lt;&gt;""),"Yes","No")</f>
        <v>Yes</v>
      </c>
      <c r="J12508" s="4">
        <f>EOMONTH(OnlineRetail[[#This Row],[InvoiceDate]],-1)+1</f>
        <v>40756</v>
      </c>
      <c r="K12508" s="6">
        <f>OnlineRetail[[#This Row],[Quantity]]*OnlineRetail[[#This Row],[UnitPrice]]</f>
        <v>208.95</v>
      </c>
      <c r="L12508" t="str">
        <f t="shared" si="195"/>
        <v>14015|Aug-2011</v>
      </c>
    </row>
    <row r="12509" spans="1:12">
      <c r="A12509">
        <v>545969</v>
      </c>
      <c r="B12509" t="s">
        <v>169</v>
      </c>
      <c r="C12509" t="s">
        <v>40</v>
      </c>
      <c r="D12509">
        <v>12</v>
      </c>
      <c r="E12509" s="1">
        <v>40778.654861111107</v>
      </c>
      <c r="F12509">
        <v>0.85</v>
      </c>
      <c r="G12509">
        <v>12549</v>
      </c>
      <c r="H12509" t="s">
        <v>10</v>
      </c>
      <c r="I12509" t="str">
        <f>IF(AND(LEFT(OnlineRetail[[#This Row],[InvoiceNo]],1)&lt;&gt;"C",OnlineRetail[[#This Row],[CustomerID]]&lt;&gt;""),"Yes","No")</f>
        <v>Yes</v>
      </c>
      <c r="J12509" s="4">
        <f>EOMONTH(OnlineRetail[[#This Row],[InvoiceDate]],-1)+1</f>
        <v>40756</v>
      </c>
      <c r="K12509" s="6">
        <f>OnlineRetail[[#This Row],[Quantity]]*OnlineRetail[[#This Row],[UnitPrice]]</f>
        <v>10.199999999999999</v>
      </c>
      <c r="L12509" t="str">
        <f t="shared" si="195"/>
        <v>12549|Aug-2011</v>
      </c>
    </row>
    <row r="12510" spans="1:12">
      <c r="A12510">
        <v>549351</v>
      </c>
      <c r="B12510" t="s">
        <v>267</v>
      </c>
      <c r="C12510" t="s">
        <v>48</v>
      </c>
      <c r="D12510">
        <v>22</v>
      </c>
      <c r="E12510" s="1">
        <v>40778.657638888893</v>
      </c>
      <c r="F12510">
        <v>5.95</v>
      </c>
      <c r="G12510">
        <v>13152</v>
      </c>
      <c r="H12510" t="s">
        <v>10</v>
      </c>
      <c r="I12510" t="str">
        <f>IF(AND(LEFT(OnlineRetail[[#This Row],[InvoiceNo]],1)&lt;&gt;"C",OnlineRetail[[#This Row],[CustomerID]]&lt;&gt;""),"Yes","No")</f>
        <v>Yes</v>
      </c>
      <c r="J12510" s="4">
        <f>EOMONTH(OnlineRetail[[#This Row],[InvoiceDate]],-1)+1</f>
        <v>40756</v>
      </c>
      <c r="K12510" s="6">
        <f>OnlineRetail[[#This Row],[Quantity]]*OnlineRetail[[#This Row],[UnitPrice]]</f>
        <v>130.9</v>
      </c>
      <c r="L12510" t="str">
        <f t="shared" si="195"/>
        <v>13152|Aug-2011</v>
      </c>
    </row>
    <row r="12511" spans="1:12">
      <c r="A12511">
        <v>551293</v>
      </c>
      <c r="B12511" t="s">
        <v>252</v>
      </c>
      <c r="C12511" t="s">
        <v>21</v>
      </c>
      <c r="D12511">
        <v>12</v>
      </c>
      <c r="E12511" s="1">
        <v>40778.688888888893</v>
      </c>
      <c r="F12511">
        <v>4.25</v>
      </c>
      <c r="G12511">
        <v>13191</v>
      </c>
      <c r="H12511" t="s">
        <v>36</v>
      </c>
      <c r="I12511" t="str">
        <f>IF(AND(LEFT(OnlineRetail[[#This Row],[InvoiceNo]],1)&lt;&gt;"C",OnlineRetail[[#This Row],[CustomerID]]&lt;&gt;""),"Yes","No")</f>
        <v>Yes</v>
      </c>
      <c r="J12511" s="4">
        <f>EOMONTH(OnlineRetail[[#This Row],[InvoiceDate]],-1)+1</f>
        <v>40756</v>
      </c>
      <c r="K12511" s="6">
        <f>OnlineRetail[[#This Row],[Quantity]]*OnlineRetail[[#This Row],[UnitPrice]]</f>
        <v>51</v>
      </c>
      <c r="L12511" t="str">
        <f t="shared" si="195"/>
        <v>13191|Aug-2011</v>
      </c>
    </row>
    <row r="12512" spans="1:12">
      <c r="A12512">
        <v>546021</v>
      </c>
      <c r="B12512" t="s">
        <v>146</v>
      </c>
      <c r="C12512" t="s">
        <v>24</v>
      </c>
      <c r="D12512">
        <v>18</v>
      </c>
      <c r="E12512" s="1">
        <v>40778.690972222219</v>
      </c>
      <c r="F12512">
        <v>2.5499999999999998</v>
      </c>
      <c r="G12512">
        <v>13114</v>
      </c>
      <c r="H12512" t="s">
        <v>10</v>
      </c>
      <c r="I12512" t="str">
        <f>IF(AND(LEFT(OnlineRetail[[#This Row],[InvoiceNo]],1)&lt;&gt;"C",OnlineRetail[[#This Row],[CustomerID]]&lt;&gt;""),"Yes","No")</f>
        <v>Yes</v>
      </c>
      <c r="J12512" s="4">
        <f>EOMONTH(OnlineRetail[[#This Row],[InvoiceDate]],-1)+1</f>
        <v>40756</v>
      </c>
      <c r="K12512" s="6">
        <f>OnlineRetail[[#This Row],[Quantity]]*OnlineRetail[[#This Row],[UnitPrice]]</f>
        <v>45.9</v>
      </c>
      <c r="L12512" t="str">
        <f t="shared" si="195"/>
        <v>13114|Aug-2011</v>
      </c>
    </row>
    <row r="12513" spans="1:12">
      <c r="A12513">
        <v>543256</v>
      </c>
      <c r="B12513" t="s">
        <v>143</v>
      </c>
      <c r="C12513" t="s">
        <v>39</v>
      </c>
      <c r="D12513">
        <v>20</v>
      </c>
      <c r="E12513" s="1">
        <v>40778.693055555559</v>
      </c>
      <c r="F12513">
        <v>2.5499999999999998</v>
      </c>
      <c r="G12513">
        <v>14273</v>
      </c>
      <c r="H12513" t="s">
        <v>10</v>
      </c>
      <c r="I12513" t="str">
        <f>IF(AND(LEFT(OnlineRetail[[#This Row],[InvoiceNo]],1)&lt;&gt;"C",OnlineRetail[[#This Row],[CustomerID]]&lt;&gt;""),"Yes","No")</f>
        <v>Yes</v>
      </c>
      <c r="J12513" s="4">
        <f>EOMONTH(OnlineRetail[[#This Row],[InvoiceDate]],-1)+1</f>
        <v>40756</v>
      </c>
      <c r="K12513" s="6">
        <f>OnlineRetail[[#This Row],[Quantity]]*OnlineRetail[[#This Row],[UnitPrice]]</f>
        <v>51</v>
      </c>
      <c r="L12513" t="str">
        <f t="shared" si="195"/>
        <v>14273|Aug-2011</v>
      </c>
    </row>
    <row r="12514" spans="1:12">
      <c r="A12514">
        <v>547735</v>
      </c>
      <c r="B12514" t="s">
        <v>118</v>
      </c>
      <c r="C12514" t="s">
        <v>72</v>
      </c>
      <c r="D12514">
        <v>1</v>
      </c>
      <c r="E12514" s="1">
        <v>40778.695833333331</v>
      </c>
      <c r="F12514">
        <v>2.1</v>
      </c>
      <c r="G12514">
        <v>13447</v>
      </c>
      <c r="H12514" t="s">
        <v>17</v>
      </c>
      <c r="I12514" t="str">
        <f>IF(AND(LEFT(OnlineRetail[[#This Row],[InvoiceNo]],1)&lt;&gt;"C",OnlineRetail[[#This Row],[CustomerID]]&lt;&gt;""),"Yes","No")</f>
        <v>Yes</v>
      </c>
      <c r="J12514" s="4">
        <f>EOMONTH(OnlineRetail[[#This Row],[InvoiceDate]],-1)+1</f>
        <v>40756</v>
      </c>
      <c r="K12514" s="6">
        <f>OnlineRetail[[#This Row],[Quantity]]*OnlineRetail[[#This Row],[UnitPrice]]</f>
        <v>2.1</v>
      </c>
      <c r="L12514" t="str">
        <f t="shared" si="195"/>
        <v>13447|Aug-2011</v>
      </c>
    </row>
    <row r="12515" spans="1:12">
      <c r="A12515">
        <v>552528</v>
      </c>
      <c r="B12515" t="s">
        <v>172</v>
      </c>
      <c r="C12515" t="s">
        <v>46</v>
      </c>
      <c r="D12515">
        <v>24</v>
      </c>
      <c r="E12515" s="1">
        <v>40778.697916666657</v>
      </c>
      <c r="F12515">
        <v>2.5499999999999998</v>
      </c>
      <c r="G12515">
        <v>13063</v>
      </c>
      <c r="H12515" t="s">
        <v>25</v>
      </c>
      <c r="I12515" t="str">
        <f>IF(AND(LEFT(OnlineRetail[[#This Row],[InvoiceNo]],1)&lt;&gt;"C",OnlineRetail[[#This Row],[CustomerID]]&lt;&gt;""),"Yes","No")</f>
        <v>Yes</v>
      </c>
      <c r="J12515" s="4">
        <f>EOMONTH(OnlineRetail[[#This Row],[InvoiceDate]],-1)+1</f>
        <v>40756</v>
      </c>
      <c r="K12515" s="6">
        <f>OnlineRetail[[#This Row],[Quantity]]*OnlineRetail[[#This Row],[UnitPrice]]</f>
        <v>61.199999999999996</v>
      </c>
      <c r="L12515" t="str">
        <f t="shared" si="195"/>
        <v>13063|Aug-2011</v>
      </c>
    </row>
    <row r="12516" spans="1:12">
      <c r="A12516">
        <v>553137</v>
      </c>
      <c r="B12516" t="s">
        <v>88</v>
      </c>
      <c r="C12516" t="s">
        <v>42</v>
      </c>
      <c r="D12516">
        <v>16</v>
      </c>
      <c r="E12516" s="1">
        <v>40778.698611111111</v>
      </c>
      <c r="F12516">
        <v>4.25</v>
      </c>
      <c r="G12516">
        <v>13435</v>
      </c>
      <c r="H12516" t="s">
        <v>10</v>
      </c>
      <c r="I12516" t="str">
        <f>IF(AND(LEFT(OnlineRetail[[#This Row],[InvoiceNo]],1)&lt;&gt;"C",OnlineRetail[[#This Row],[CustomerID]]&lt;&gt;""),"Yes","No")</f>
        <v>Yes</v>
      </c>
      <c r="J12516" s="4">
        <f>EOMONTH(OnlineRetail[[#This Row],[InvoiceDate]],-1)+1</f>
        <v>40756</v>
      </c>
      <c r="K12516" s="6">
        <f>OnlineRetail[[#This Row],[Quantity]]*OnlineRetail[[#This Row],[UnitPrice]]</f>
        <v>68</v>
      </c>
      <c r="L12516" t="str">
        <f t="shared" si="195"/>
        <v>13435|Aug-2011</v>
      </c>
    </row>
    <row r="12517" spans="1:12">
      <c r="A12517">
        <v>544360</v>
      </c>
      <c r="B12517" t="s">
        <v>85</v>
      </c>
      <c r="C12517" t="s">
        <v>33</v>
      </c>
      <c r="D12517">
        <v>13</v>
      </c>
      <c r="E12517" s="1">
        <v>40778.699999999997</v>
      </c>
      <c r="F12517">
        <v>7.95</v>
      </c>
      <c r="G12517">
        <v>12501</v>
      </c>
      <c r="H12517" t="s">
        <v>17</v>
      </c>
      <c r="I12517" t="str">
        <f>IF(AND(LEFT(OnlineRetail[[#This Row],[InvoiceNo]],1)&lt;&gt;"C",OnlineRetail[[#This Row],[CustomerID]]&lt;&gt;""),"Yes","No")</f>
        <v>Yes</v>
      </c>
      <c r="J12517" s="4">
        <f>EOMONTH(OnlineRetail[[#This Row],[InvoiceDate]],-1)+1</f>
        <v>40756</v>
      </c>
      <c r="K12517" s="6">
        <f>OnlineRetail[[#This Row],[Quantity]]*OnlineRetail[[#This Row],[UnitPrice]]</f>
        <v>103.35000000000001</v>
      </c>
      <c r="L12517" t="str">
        <f t="shared" si="195"/>
        <v>12501|Aug-2011</v>
      </c>
    </row>
    <row r="12518" spans="1:12">
      <c r="A12518">
        <v>550668</v>
      </c>
      <c r="B12518" t="s">
        <v>273</v>
      </c>
      <c r="C12518" t="s">
        <v>72</v>
      </c>
      <c r="D12518">
        <v>22</v>
      </c>
      <c r="E12518" s="1">
        <v>40778.711111111108</v>
      </c>
      <c r="F12518">
        <v>7.95</v>
      </c>
      <c r="G12518">
        <v>13872</v>
      </c>
      <c r="H12518" t="s">
        <v>10</v>
      </c>
      <c r="I12518" t="str">
        <f>IF(AND(LEFT(OnlineRetail[[#This Row],[InvoiceNo]],1)&lt;&gt;"C",OnlineRetail[[#This Row],[CustomerID]]&lt;&gt;""),"Yes","No")</f>
        <v>Yes</v>
      </c>
      <c r="J12518" s="4">
        <f>EOMONTH(OnlineRetail[[#This Row],[InvoiceDate]],-1)+1</f>
        <v>40756</v>
      </c>
      <c r="K12518" s="6">
        <f>OnlineRetail[[#This Row],[Quantity]]*OnlineRetail[[#This Row],[UnitPrice]]</f>
        <v>174.9</v>
      </c>
      <c r="L12518" t="str">
        <f t="shared" si="195"/>
        <v>13872|Aug-2011</v>
      </c>
    </row>
    <row r="12519" spans="1:12">
      <c r="A12519">
        <v>554516</v>
      </c>
      <c r="B12519" t="s">
        <v>139</v>
      </c>
      <c r="C12519" t="s">
        <v>29</v>
      </c>
      <c r="D12519">
        <v>6</v>
      </c>
      <c r="E12519" s="1">
        <v>40778.711805555547</v>
      </c>
      <c r="F12519">
        <v>3.39</v>
      </c>
      <c r="G12519">
        <v>13563</v>
      </c>
      <c r="H12519" t="s">
        <v>10</v>
      </c>
      <c r="I12519" t="str">
        <f>IF(AND(LEFT(OnlineRetail[[#This Row],[InvoiceNo]],1)&lt;&gt;"C",OnlineRetail[[#This Row],[CustomerID]]&lt;&gt;""),"Yes","No")</f>
        <v>Yes</v>
      </c>
      <c r="J12519" s="4">
        <f>EOMONTH(OnlineRetail[[#This Row],[InvoiceDate]],-1)+1</f>
        <v>40756</v>
      </c>
      <c r="K12519" s="6">
        <f>OnlineRetail[[#This Row],[Quantity]]*OnlineRetail[[#This Row],[UnitPrice]]</f>
        <v>20.34</v>
      </c>
      <c r="L12519" t="str">
        <f t="shared" si="195"/>
        <v>13563|Aug-2011</v>
      </c>
    </row>
    <row r="12520" spans="1:12">
      <c r="A12520">
        <v>541233</v>
      </c>
      <c r="B12520" t="s">
        <v>142</v>
      </c>
      <c r="C12520" t="s">
        <v>50</v>
      </c>
      <c r="D12520">
        <v>11</v>
      </c>
      <c r="E12520" s="1">
        <v>40778.714583333327</v>
      </c>
      <c r="F12520">
        <v>3.39</v>
      </c>
      <c r="G12520">
        <v>12730</v>
      </c>
      <c r="H12520" t="s">
        <v>10</v>
      </c>
      <c r="I12520" t="str">
        <f>IF(AND(LEFT(OnlineRetail[[#This Row],[InvoiceNo]],1)&lt;&gt;"C",OnlineRetail[[#This Row],[CustomerID]]&lt;&gt;""),"Yes","No")</f>
        <v>Yes</v>
      </c>
      <c r="J12520" s="4">
        <f>EOMONTH(OnlineRetail[[#This Row],[InvoiceDate]],-1)+1</f>
        <v>40756</v>
      </c>
      <c r="K12520" s="6">
        <f>OnlineRetail[[#This Row],[Quantity]]*OnlineRetail[[#This Row],[UnitPrice]]</f>
        <v>37.29</v>
      </c>
      <c r="L12520" t="str">
        <f t="shared" si="195"/>
        <v>12730|Aug-2011</v>
      </c>
    </row>
    <row r="12521" spans="1:12">
      <c r="A12521">
        <v>545662</v>
      </c>
      <c r="B12521" t="s">
        <v>195</v>
      </c>
      <c r="C12521" t="s">
        <v>40</v>
      </c>
      <c r="D12521">
        <v>19</v>
      </c>
      <c r="E12521" s="1">
        <v>40778.720833333333</v>
      </c>
      <c r="F12521">
        <v>4.25</v>
      </c>
      <c r="G12521">
        <v>13238</v>
      </c>
      <c r="H12521" t="s">
        <v>10</v>
      </c>
      <c r="I12521" t="str">
        <f>IF(AND(LEFT(OnlineRetail[[#This Row],[InvoiceNo]],1)&lt;&gt;"C",OnlineRetail[[#This Row],[CustomerID]]&lt;&gt;""),"Yes","No")</f>
        <v>Yes</v>
      </c>
      <c r="J12521" s="4">
        <f>EOMONTH(OnlineRetail[[#This Row],[InvoiceDate]],-1)+1</f>
        <v>40756</v>
      </c>
      <c r="K12521" s="6">
        <f>OnlineRetail[[#This Row],[Quantity]]*OnlineRetail[[#This Row],[UnitPrice]]</f>
        <v>80.75</v>
      </c>
      <c r="L12521" t="str">
        <f t="shared" si="195"/>
        <v>13238|Aug-2011</v>
      </c>
    </row>
    <row r="12522" spans="1:12">
      <c r="A12522">
        <v>543849</v>
      </c>
      <c r="B12522" t="s">
        <v>145</v>
      </c>
      <c r="C12522" t="s">
        <v>39</v>
      </c>
      <c r="D12522">
        <v>12</v>
      </c>
      <c r="E12522" s="1">
        <v>40778.727083333331</v>
      </c>
      <c r="F12522">
        <v>4.95</v>
      </c>
      <c r="G12522">
        <v>14074</v>
      </c>
      <c r="H12522" t="s">
        <v>10</v>
      </c>
      <c r="I12522" t="str">
        <f>IF(AND(LEFT(OnlineRetail[[#This Row],[InvoiceNo]],1)&lt;&gt;"C",OnlineRetail[[#This Row],[CustomerID]]&lt;&gt;""),"Yes","No")</f>
        <v>Yes</v>
      </c>
      <c r="J12522" s="4">
        <f>EOMONTH(OnlineRetail[[#This Row],[InvoiceDate]],-1)+1</f>
        <v>40756</v>
      </c>
      <c r="K12522" s="6">
        <f>OnlineRetail[[#This Row],[Quantity]]*OnlineRetail[[#This Row],[UnitPrice]]</f>
        <v>59.400000000000006</v>
      </c>
      <c r="L12522" t="str">
        <f t="shared" si="195"/>
        <v>14074|Aug-2011</v>
      </c>
    </row>
    <row r="12523" spans="1:12">
      <c r="A12523">
        <v>539114</v>
      </c>
      <c r="B12523" t="s">
        <v>179</v>
      </c>
      <c r="C12523" t="s">
        <v>72</v>
      </c>
      <c r="D12523">
        <v>8</v>
      </c>
      <c r="E12523" s="1">
        <v>40778.727777777778</v>
      </c>
      <c r="F12523">
        <v>2.5499999999999998</v>
      </c>
      <c r="G12523">
        <v>12790</v>
      </c>
      <c r="H12523" t="s">
        <v>10</v>
      </c>
      <c r="I12523" t="str">
        <f>IF(AND(LEFT(OnlineRetail[[#This Row],[InvoiceNo]],1)&lt;&gt;"C",OnlineRetail[[#This Row],[CustomerID]]&lt;&gt;""),"Yes","No")</f>
        <v>Yes</v>
      </c>
      <c r="J12523" s="4">
        <f>EOMONTH(OnlineRetail[[#This Row],[InvoiceDate]],-1)+1</f>
        <v>40756</v>
      </c>
      <c r="K12523" s="6">
        <f>OnlineRetail[[#This Row],[Quantity]]*OnlineRetail[[#This Row],[UnitPrice]]</f>
        <v>20.399999999999999</v>
      </c>
      <c r="L12523" t="str">
        <f t="shared" si="195"/>
        <v>12790|Aug-2011</v>
      </c>
    </row>
    <row r="12524" spans="1:12">
      <c r="A12524">
        <v>553233</v>
      </c>
      <c r="B12524" t="s">
        <v>127</v>
      </c>
      <c r="C12524" t="s">
        <v>42</v>
      </c>
      <c r="D12524">
        <v>5</v>
      </c>
      <c r="E12524" s="1">
        <v>40778.751388888893</v>
      </c>
      <c r="F12524">
        <v>4.95</v>
      </c>
      <c r="G12524">
        <v>13356</v>
      </c>
      <c r="H12524" t="s">
        <v>10</v>
      </c>
      <c r="I12524" t="str">
        <f>IF(AND(LEFT(OnlineRetail[[#This Row],[InvoiceNo]],1)&lt;&gt;"C",OnlineRetail[[#This Row],[CustomerID]]&lt;&gt;""),"Yes","No")</f>
        <v>Yes</v>
      </c>
      <c r="J12524" s="4">
        <f>EOMONTH(OnlineRetail[[#This Row],[InvoiceDate]],-1)+1</f>
        <v>40756</v>
      </c>
      <c r="K12524" s="6">
        <f>OnlineRetail[[#This Row],[Quantity]]*OnlineRetail[[#This Row],[UnitPrice]]</f>
        <v>24.75</v>
      </c>
      <c r="L12524" t="str">
        <f t="shared" si="195"/>
        <v>13356|Aug-2011</v>
      </c>
    </row>
    <row r="12525" spans="1:12">
      <c r="A12525">
        <v>547606</v>
      </c>
      <c r="B12525" t="s">
        <v>99</v>
      </c>
      <c r="C12525" t="s">
        <v>48</v>
      </c>
      <c r="D12525">
        <v>6</v>
      </c>
      <c r="E12525" s="1">
        <v>40778.754166666673</v>
      </c>
      <c r="F12525">
        <v>4.25</v>
      </c>
      <c r="G12525">
        <v>13910</v>
      </c>
      <c r="H12525" t="s">
        <v>10</v>
      </c>
      <c r="I12525" t="str">
        <f>IF(AND(LEFT(OnlineRetail[[#This Row],[InvoiceNo]],1)&lt;&gt;"C",OnlineRetail[[#This Row],[CustomerID]]&lt;&gt;""),"Yes","No")</f>
        <v>Yes</v>
      </c>
      <c r="J12525" s="4">
        <f>EOMONTH(OnlineRetail[[#This Row],[InvoiceDate]],-1)+1</f>
        <v>40756</v>
      </c>
      <c r="K12525" s="6">
        <f>OnlineRetail[[#This Row],[Quantity]]*OnlineRetail[[#This Row],[UnitPrice]]</f>
        <v>25.5</v>
      </c>
      <c r="L12525" t="str">
        <f t="shared" si="195"/>
        <v>13910|Aug-2011</v>
      </c>
    </row>
    <row r="12526" spans="1:12">
      <c r="A12526">
        <v>542967</v>
      </c>
      <c r="B12526" t="s">
        <v>56</v>
      </c>
      <c r="C12526" t="s">
        <v>62</v>
      </c>
      <c r="D12526">
        <v>12</v>
      </c>
      <c r="E12526" s="1">
        <v>40778.767361111109</v>
      </c>
      <c r="F12526">
        <v>2.1</v>
      </c>
      <c r="G12526">
        <v>14302</v>
      </c>
      <c r="H12526" t="s">
        <v>17</v>
      </c>
      <c r="I12526" t="str">
        <f>IF(AND(LEFT(OnlineRetail[[#This Row],[InvoiceNo]],1)&lt;&gt;"C",OnlineRetail[[#This Row],[CustomerID]]&lt;&gt;""),"Yes","No")</f>
        <v>Yes</v>
      </c>
      <c r="J12526" s="4">
        <f>EOMONTH(OnlineRetail[[#This Row],[InvoiceDate]],-1)+1</f>
        <v>40756</v>
      </c>
      <c r="K12526" s="6">
        <f>OnlineRetail[[#This Row],[Quantity]]*OnlineRetail[[#This Row],[UnitPrice]]</f>
        <v>25.200000000000003</v>
      </c>
      <c r="L12526" t="str">
        <f t="shared" si="195"/>
        <v>14302|Aug-2011</v>
      </c>
    </row>
    <row r="12527" spans="1:12">
      <c r="A12527">
        <v>552364</v>
      </c>
      <c r="B12527" t="s">
        <v>175</v>
      </c>
      <c r="C12527" t="s">
        <v>27</v>
      </c>
      <c r="D12527">
        <v>18</v>
      </c>
      <c r="E12527" s="1">
        <v>40778.767361111109</v>
      </c>
      <c r="F12527">
        <v>7.95</v>
      </c>
      <c r="G12527">
        <v>13251</v>
      </c>
      <c r="H12527" t="s">
        <v>17</v>
      </c>
      <c r="I12527" t="str">
        <f>IF(AND(LEFT(OnlineRetail[[#This Row],[InvoiceNo]],1)&lt;&gt;"C",OnlineRetail[[#This Row],[CustomerID]]&lt;&gt;""),"Yes","No")</f>
        <v>Yes</v>
      </c>
      <c r="J12527" s="4">
        <f>EOMONTH(OnlineRetail[[#This Row],[InvoiceDate]],-1)+1</f>
        <v>40756</v>
      </c>
      <c r="K12527" s="6">
        <f>OnlineRetail[[#This Row],[Quantity]]*OnlineRetail[[#This Row],[UnitPrice]]</f>
        <v>143.1</v>
      </c>
      <c r="L12527" t="str">
        <f t="shared" si="195"/>
        <v>13251|Aug-2011</v>
      </c>
    </row>
    <row r="12528" spans="1:12">
      <c r="A12528">
        <v>554830</v>
      </c>
      <c r="B12528" t="s">
        <v>20</v>
      </c>
      <c r="C12528" t="s">
        <v>46</v>
      </c>
      <c r="D12528">
        <v>20</v>
      </c>
      <c r="E12528" s="1">
        <v>40778.775000000001</v>
      </c>
      <c r="F12528">
        <v>1.65</v>
      </c>
      <c r="G12528">
        <v>13303</v>
      </c>
      <c r="H12528" t="s">
        <v>10</v>
      </c>
      <c r="I12528" t="str">
        <f>IF(AND(LEFT(OnlineRetail[[#This Row],[InvoiceNo]],1)&lt;&gt;"C",OnlineRetail[[#This Row],[CustomerID]]&lt;&gt;""),"Yes","No")</f>
        <v>Yes</v>
      </c>
      <c r="J12528" s="4">
        <f>EOMONTH(OnlineRetail[[#This Row],[InvoiceDate]],-1)+1</f>
        <v>40756</v>
      </c>
      <c r="K12528" s="6">
        <f>OnlineRetail[[#This Row],[Quantity]]*OnlineRetail[[#This Row],[UnitPrice]]</f>
        <v>33</v>
      </c>
      <c r="L12528" t="str">
        <f t="shared" si="195"/>
        <v>13303|Aug-2011</v>
      </c>
    </row>
    <row r="12529" spans="1:12">
      <c r="A12529">
        <v>555245</v>
      </c>
      <c r="B12529" t="s">
        <v>77</v>
      </c>
      <c r="C12529" t="s">
        <v>72</v>
      </c>
      <c r="D12529">
        <v>7</v>
      </c>
      <c r="E12529" s="1">
        <v>40778.794444444437</v>
      </c>
      <c r="F12529">
        <v>4.25</v>
      </c>
      <c r="G12529">
        <v>14084</v>
      </c>
      <c r="H12529" t="s">
        <v>10</v>
      </c>
      <c r="I12529" t="str">
        <f>IF(AND(LEFT(OnlineRetail[[#This Row],[InvoiceNo]],1)&lt;&gt;"C",OnlineRetail[[#This Row],[CustomerID]]&lt;&gt;""),"Yes","No")</f>
        <v>Yes</v>
      </c>
      <c r="J12529" s="4">
        <f>EOMONTH(OnlineRetail[[#This Row],[InvoiceDate]],-1)+1</f>
        <v>40756</v>
      </c>
      <c r="K12529" s="6">
        <f>OnlineRetail[[#This Row],[Quantity]]*OnlineRetail[[#This Row],[UnitPrice]]</f>
        <v>29.75</v>
      </c>
      <c r="L12529" t="str">
        <f t="shared" si="195"/>
        <v>14084|Aug-2011</v>
      </c>
    </row>
    <row r="12530" spans="1:12">
      <c r="A12530">
        <v>543956</v>
      </c>
      <c r="B12530" t="s">
        <v>142</v>
      </c>
      <c r="C12530" t="s">
        <v>24</v>
      </c>
      <c r="D12530">
        <v>15</v>
      </c>
      <c r="E12530" s="1">
        <v>40778.802083333343</v>
      </c>
      <c r="F12530">
        <v>4.25</v>
      </c>
      <c r="G12530">
        <v>14196</v>
      </c>
      <c r="H12530" t="s">
        <v>10</v>
      </c>
      <c r="I12530" t="str">
        <f>IF(AND(LEFT(OnlineRetail[[#This Row],[InvoiceNo]],1)&lt;&gt;"C",OnlineRetail[[#This Row],[CustomerID]]&lt;&gt;""),"Yes","No")</f>
        <v>Yes</v>
      </c>
      <c r="J12530" s="4">
        <f>EOMONTH(OnlineRetail[[#This Row],[InvoiceDate]],-1)+1</f>
        <v>40756</v>
      </c>
      <c r="K12530" s="6">
        <f>OnlineRetail[[#This Row],[Quantity]]*OnlineRetail[[#This Row],[UnitPrice]]</f>
        <v>63.75</v>
      </c>
      <c r="L12530" t="str">
        <f t="shared" si="195"/>
        <v>14196|Aug-2011</v>
      </c>
    </row>
    <row r="12531" spans="1:12">
      <c r="A12531">
        <v>552041</v>
      </c>
      <c r="B12531" t="s">
        <v>226</v>
      </c>
      <c r="C12531" t="s">
        <v>46</v>
      </c>
      <c r="D12531">
        <v>12</v>
      </c>
      <c r="E12531" s="1">
        <v>40778.81527777778</v>
      </c>
      <c r="F12531">
        <v>2.5499999999999998</v>
      </c>
      <c r="G12531">
        <v>13328</v>
      </c>
      <c r="H12531" t="s">
        <v>10</v>
      </c>
      <c r="I12531" t="str">
        <f>IF(AND(LEFT(OnlineRetail[[#This Row],[InvoiceNo]],1)&lt;&gt;"C",OnlineRetail[[#This Row],[CustomerID]]&lt;&gt;""),"Yes","No")</f>
        <v>Yes</v>
      </c>
      <c r="J12531" s="4">
        <f>EOMONTH(OnlineRetail[[#This Row],[InvoiceDate]],-1)+1</f>
        <v>40756</v>
      </c>
      <c r="K12531" s="6">
        <f>OnlineRetail[[#This Row],[Quantity]]*OnlineRetail[[#This Row],[UnitPrice]]</f>
        <v>30.599999999999998</v>
      </c>
      <c r="L12531" t="str">
        <f t="shared" si="195"/>
        <v>13328|Aug-2011</v>
      </c>
    </row>
    <row r="12532" spans="1:12">
      <c r="A12532">
        <v>540088</v>
      </c>
      <c r="B12532" t="s">
        <v>144</v>
      </c>
      <c r="C12532" t="s">
        <v>53</v>
      </c>
      <c r="D12532">
        <v>14</v>
      </c>
      <c r="E12532" s="1">
        <v>40778.820833333331</v>
      </c>
      <c r="F12532">
        <v>4.25</v>
      </c>
      <c r="G12532">
        <v>13560</v>
      </c>
      <c r="H12532" t="s">
        <v>10</v>
      </c>
      <c r="I12532" t="str">
        <f>IF(AND(LEFT(OnlineRetail[[#This Row],[InvoiceNo]],1)&lt;&gt;"C",OnlineRetail[[#This Row],[CustomerID]]&lt;&gt;""),"Yes","No")</f>
        <v>Yes</v>
      </c>
      <c r="J12532" s="4">
        <f>EOMONTH(OnlineRetail[[#This Row],[InvoiceDate]],-1)+1</f>
        <v>40756</v>
      </c>
      <c r="K12532" s="6">
        <f>OnlineRetail[[#This Row],[Quantity]]*OnlineRetail[[#This Row],[UnitPrice]]</f>
        <v>59.5</v>
      </c>
      <c r="L12532" t="str">
        <f t="shared" si="195"/>
        <v>13560|Aug-2011</v>
      </c>
    </row>
    <row r="12533" spans="1:12">
      <c r="A12533">
        <v>551690</v>
      </c>
      <c r="B12533" t="s">
        <v>159</v>
      </c>
      <c r="C12533" t="s">
        <v>24</v>
      </c>
      <c r="D12533">
        <v>14</v>
      </c>
      <c r="E12533" s="1">
        <v>40779.338194444441</v>
      </c>
      <c r="F12533">
        <v>1.25</v>
      </c>
      <c r="G12533">
        <v>13765</v>
      </c>
      <c r="H12533" t="s">
        <v>10</v>
      </c>
      <c r="I12533" t="str">
        <f>IF(AND(LEFT(OnlineRetail[[#This Row],[InvoiceNo]],1)&lt;&gt;"C",OnlineRetail[[#This Row],[CustomerID]]&lt;&gt;""),"Yes","No")</f>
        <v>Yes</v>
      </c>
      <c r="J12533" s="4">
        <f>EOMONTH(OnlineRetail[[#This Row],[InvoiceDate]],-1)+1</f>
        <v>40756</v>
      </c>
      <c r="K12533" s="6">
        <f>OnlineRetail[[#This Row],[Quantity]]*OnlineRetail[[#This Row],[UnitPrice]]</f>
        <v>17.5</v>
      </c>
      <c r="L12533" t="str">
        <f t="shared" si="195"/>
        <v>13765|Aug-2011</v>
      </c>
    </row>
    <row r="12534" spans="1:12">
      <c r="A12534">
        <v>554342</v>
      </c>
      <c r="B12534" t="s">
        <v>111</v>
      </c>
      <c r="C12534" t="s">
        <v>83</v>
      </c>
      <c r="D12534">
        <v>15</v>
      </c>
      <c r="E12534" s="1">
        <v>40779.352083333331</v>
      </c>
      <c r="F12534">
        <v>1.25</v>
      </c>
      <c r="G12534">
        <v>12557</v>
      </c>
      <c r="H12534" t="s">
        <v>10</v>
      </c>
      <c r="I12534" t="str">
        <f>IF(AND(LEFT(OnlineRetail[[#This Row],[InvoiceNo]],1)&lt;&gt;"C",OnlineRetail[[#This Row],[CustomerID]]&lt;&gt;""),"Yes","No")</f>
        <v>Yes</v>
      </c>
      <c r="J12534" s="4">
        <f>EOMONTH(OnlineRetail[[#This Row],[InvoiceDate]],-1)+1</f>
        <v>40756</v>
      </c>
      <c r="K12534" s="6">
        <f>OnlineRetail[[#This Row],[Quantity]]*OnlineRetail[[#This Row],[UnitPrice]]</f>
        <v>18.75</v>
      </c>
      <c r="L12534" t="str">
        <f t="shared" si="195"/>
        <v>12557|Aug-2011</v>
      </c>
    </row>
    <row r="12535" spans="1:12">
      <c r="A12535">
        <v>539922</v>
      </c>
      <c r="B12535" t="s">
        <v>279</v>
      </c>
      <c r="C12535" t="s">
        <v>12</v>
      </c>
      <c r="D12535">
        <v>1</v>
      </c>
      <c r="E12535" s="1">
        <v>40779.390277777777</v>
      </c>
      <c r="F12535">
        <v>4.25</v>
      </c>
      <c r="G12535">
        <v>13769</v>
      </c>
      <c r="H12535" t="s">
        <v>10</v>
      </c>
      <c r="I12535" t="str">
        <f>IF(AND(LEFT(OnlineRetail[[#This Row],[InvoiceNo]],1)&lt;&gt;"C",OnlineRetail[[#This Row],[CustomerID]]&lt;&gt;""),"Yes","No")</f>
        <v>Yes</v>
      </c>
      <c r="J12535" s="4">
        <f>EOMONTH(OnlineRetail[[#This Row],[InvoiceDate]],-1)+1</f>
        <v>40756</v>
      </c>
      <c r="K12535" s="6">
        <f>OnlineRetail[[#This Row],[Quantity]]*OnlineRetail[[#This Row],[UnitPrice]]</f>
        <v>4.25</v>
      </c>
      <c r="L12535" t="str">
        <f t="shared" si="195"/>
        <v>13769|Aug-2011</v>
      </c>
    </row>
    <row r="12536" spans="1:12">
      <c r="A12536">
        <v>546351</v>
      </c>
      <c r="B12536" t="s">
        <v>81</v>
      </c>
      <c r="C12536" t="s">
        <v>27</v>
      </c>
      <c r="D12536">
        <v>15</v>
      </c>
      <c r="E12536" s="1">
        <v>40779.399305555547</v>
      </c>
      <c r="F12536">
        <v>2.5499999999999998</v>
      </c>
      <c r="G12536">
        <v>13891</v>
      </c>
      <c r="H12536" t="s">
        <v>10</v>
      </c>
      <c r="I12536" t="str">
        <f>IF(AND(LEFT(OnlineRetail[[#This Row],[InvoiceNo]],1)&lt;&gt;"C",OnlineRetail[[#This Row],[CustomerID]]&lt;&gt;""),"Yes","No")</f>
        <v>Yes</v>
      </c>
      <c r="J12536" s="4">
        <f>EOMONTH(OnlineRetail[[#This Row],[InvoiceDate]],-1)+1</f>
        <v>40756</v>
      </c>
      <c r="K12536" s="6">
        <f>OnlineRetail[[#This Row],[Quantity]]*OnlineRetail[[#This Row],[UnitPrice]]</f>
        <v>38.25</v>
      </c>
      <c r="L12536" t="str">
        <f t="shared" si="195"/>
        <v>13891|Aug-2011</v>
      </c>
    </row>
    <row r="12537" spans="1:12">
      <c r="A12537">
        <v>552181</v>
      </c>
      <c r="B12537" t="s">
        <v>259</v>
      </c>
      <c r="C12537" t="s">
        <v>48</v>
      </c>
      <c r="D12537">
        <v>1</v>
      </c>
      <c r="E12537" s="1">
        <v>40779.400694444441</v>
      </c>
      <c r="F12537">
        <v>4.95</v>
      </c>
      <c r="G12537">
        <v>13661</v>
      </c>
      <c r="H12537" t="s">
        <v>10</v>
      </c>
      <c r="I12537" t="str">
        <f>IF(AND(LEFT(OnlineRetail[[#This Row],[InvoiceNo]],1)&lt;&gt;"C",OnlineRetail[[#This Row],[CustomerID]]&lt;&gt;""),"Yes","No")</f>
        <v>Yes</v>
      </c>
      <c r="J12537" s="4">
        <f>EOMONTH(OnlineRetail[[#This Row],[InvoiceDate]],-1)+1</f>
        <v>40756</v>
      </c>
      <c r="K12537" s="6">
        <f>OnlineRetail[[#This Row],[Quantity]]*OnlineRetail[[#This Row],[UnitPrice]]</f>
        <v>4.95</v>
      </c>
      <c r="L12537" t="str">
        <f t="shared" si="195"/>
        <v>13661|Aug-2011</v>
      </c>
    </row>
    <row r="12538" spans="1:12">
      <c r="A12538">
        <v>551482</v>
      </c>
      <c r="B12538" t="s">
        <v>106</v>
      </c>
      <c r="C12538" t="s">
        <v>39</v>
      </c>
      <c r="D12538">
        <v>24</v>
      </c>
      <c r="E12538" s="1">
        <v>40779.411111111112</v>
      </c>
      <c r="F12538">
        <v>5.95</v>
      </c>
      <c r="G12538">
        <v>12358</v>
      </c>
      <c r="H12538" t="s">
        <v>10</v>
      </c>
      <c r="I12538" t="str">
        <f>IF(AND(LEFT(OnlineRetail[[#This Row],[InvoiceNo]],1)&lt;&gt;"C",OnlineRetail[[#This Row],[CustomerID]]&lt;&gt;""),"Yes","No")</f>
        <v>Yes</v>
      </c>
      <c r="J12538" s="4">
        <f>EOMONTH(OnlineRetail[[#This Row],[InvoiceDate]],-1)+1</f>
        <v>40756</v>
      </c>
      <c r="K12538" s="6">
        <f>OnlineRetail[[#This Row],[Quantity]]*OnlineRetail[[#This Row],[UnitPrice]]</f>
        <v>142.80000000000001</v>
      </c>
      <c r="L12538" t="str">
        <f t="shared" si="195"/>
        <v>12358|Aug-2011</v>
      </c>
    </row>
    <row r="12539" spans="1:12">
      <c r="A12539">
        <v>552898</v>
      </c>
      <c r="B12539" t="s">
        <v>238</v>
      </c>
      <c r="C12539" t="s">
        <v>48</v>
      </c>
      <c r="D12539">
        <v>18</v>
      </c>
      <c r="E12539" s="1">
        <v>40779.413194444453</v>
      </c>
      <c r="F12539">
        <v>3.39</v>
      </c>
      <c r="G12539">
        <v>12405</v>
      </c>
      <c r="H12539" t="s">
        <v>10</v>
      </c>
      <c r="I12539" t="str">
        <f>IF(AND(LEFT(OnlineRetail[[#This Row],[InvoiceNo]],1)&lt;&gt;"C",OnlineRetail[[#This Row],[CustomerID]]&lt;&gt;""),"Yes","No")</f>
        <v>Yes</v>
      </c>
      <c r="J12539" s="4">
        <f>EOMONTH(OnlineRetail[[#This Row],[InvoiceDate]],-1)+1</f>
        <v>40756</v>
      </c>
      <c r="K12539" s="6">
        <f>OnlineRetail[[#This Row],[Quantity]]*OnlineRetail[[#This Row],[UnitPrice]]</f>
        <v>61.02</v>
      </c>
      <c r="L12539" t="str">
        <f t="shared" si="195"/>
        <v>12405|Aug-2011</v>
      </c>
    </row>
    <row r="12540" spans="1:12">
      <c r="A12540">
        <v>540680</v>
      </c>
      <c r="B12540" t="s">
        <v>152</v>
      </c>
      <c r="C12540" t="s">
        <v>19</v>
      </c>
      <c r="D12540">
        <v>14</v>
      </c>
      <c r="E12540" s="1">
        <v>40779.422222222223</v>
      </c>
      <c r="F12540">
        <v>7.95</v>
      </c>
      <c r="G12540">
        <v>13220</v>
      </c>
      <c r="H12540" t="s">
        <v>36</v>
      </c>
      <c r="I12540" t="str">
        <f>IF(AND(LEFT(OnlineRetail[[#This Row],[InvoiceNo]],1)&lt;&gt;"C",OnlineRetail[[#This Row],[CustomerID]]&lt;&gt;""),"Yes","No")</f>
        <v>Yes</v>
      </c>
      <c r="J12540" s="4">
        <f>EOMONTH(OnlineRetail[[#This Row],[InvoiceDate]],-1)+1</f>
        <v>40756</v>
      </c>
      <c r="K12540" s="6">
        <f>OnlineRetail[[#This Row],[Quantity]]*OnlineRetail[[#This Row],[UnitPrice]]</f>
        <v>111.3</v>
      </c>
      <c r="L12540" t="str">
        <f t="shared" si="195"/>
        <v>13220|Aug-2011</v>
      </c>
    </row>
    <row r="12541" spans="1:12">
      <c r="A12541">
        <v>553683</v>
      </c>
      <c r="B12541" t="s">
        <v>197</v>
      </c>
      <c r="C12541" t="s">
        <v>19</v>
      </c>
      <c r="D12541">
        <v>7</v>
      </c>
      <c r="E12541" s="1">
        <v>40779.425694444442</v>
      </c>
      <c r="F12541">
        <v>1.65</v>
      </c>
      <c r="G12541">
        <v>12828</v>
      </c>
      <c r="H12541" t="s">
        <v>25</v>
      </c>
      <c r="I12541" t="str">
        <f>IF(AND(LEFT(OnlineRetail[[#This Row],[InvoiceNo]],1)&lt;&gt;"C",OnlineRetail[[#This Row],[CustomerID]]&lt;&gt;""),"Yes","No")</f>
        <v>Yes</v>
      </c>
      <c r="J12541" s="4">
        <f>EOMONTH(OnlineRetail[[#This Row],[InvoiceDate]],-1)+1</f>
        <v>40756</v>
      </c>
      <c r="K12541" s="6">
        <f>OnlineRetail[[#This Row],[Quantity]]*OnlineRetail[[#This Row],[UnitPrice]]</f>
        <v>11.549999999999999</v>
      </c>
      <c r="L12541" t="str">
        <f t="shared" si="195"/>
        <v>12828|Aug-2011</v>
      </c>
    </row>
    <row r="12542" spans="1:12">
      <c r="A12542">
        <v>542133</v>
      </c>
      <c r="B12542" t="s">
        <v>191</v>
      </c>
      <c r="C12542" t="s">
        <v>46</v>
      </c>
      <c r="D12542">
        <v>17</v>
      </c>
      <c r="E12542" s="1">
        <v>40779.426388888889</v>
      </c>
      <c r="F12542">
        <v>1.65</v>
      </c>
      <c r="G12542">
        <v>12530</v>
      </c>
      <c r="H12542" t="s">
        <v>10</v>
      </c>
      <c r="I12542" t="str">
        <f>IF(AND(LEFT(OnlineRetail[[#This Row],[InvoiceNo]],1)&lt;&gt;"C",OnlineRetail[[#This Row],[CustomerID]]&lt;&gt;""),"Yes","No")</f>
        <v>Yes</v>
      </c>
      <c r="J12542" s="4">
        <f>EOMONTH(OnlineRetail[[#This Row],[InvoiceDate]],-1)+1</f>
        <v>40756</v>
      </c>
      <c r="K12542" s="6">
        <f>OnlineRetail[[#This Row],[Quantity]]*OnlineRetail[[#This Row],[UnitPrice]]</f>
        <v>28.049999999999997</v>
      </c>
      <c r="L12542" t="str">
        <f t="shared" si="195"/>
        <v>12530|Aug-2011</v>
      </c>
    </row>
    <row r="12543" spans="1:12">
      <c r="A12543">
        <v>544524</v>
      </c>
      <c r="B12543" t="s">
        <v>124</v>
      </c>
      <c r="C12543" t="s">
        <v>72</v>
      </c>
      <c r="D12543">
        <v>15</v>
      </c>
      <c r="E12543" s="1">
        <v>40779.451388888891</v>
      </c>
      <c r="F12543">
        <v>1.65</v>
      </c>
      <c r="G12543">
        <v>13617</v>
      </c>
      <c r="H12543" t="s">
        <v>10</v>
      </c>
      <c r="I12543" t="str">
        <f>IF(AND(LEFT(OnlineRetail[[#This Row],[InvoiceNo]],1)&lt;&gt;"C",OnlineRetail[[#This Row],[CustomerID]]&lt;&gt;""),"Yes","No")</f>
        <v>Yes</v>
      </c>
      <c r="J12543" s="4">
        <f>EOMONTH(OnlineRetail[[#This Row],[InvoiceDate]],-1)+1</f>
        <v>40756</v>
      </c>
      <c r="K12543" s="6">
        <f>OnlineRetail[[#This Row],[Quantity]]*OnlineRetail[[#This Row],[UnitPrice]]</f>
        <v>24.75</v>
      </c>
      <c r="L12543" t="str">
        <f t="shared" si="195"/>
        <v>13617|Aug-2011</v>
      </c>
    </row>
    <row r="12544" spans="1:12">
      <c r="A12544">
        <v>552713</v>
      </c>
      <c r="B12544" t="s">
        <v>208</v>
      </c>
      <c r="C12544" t="s">
        <v>14</v>
      </c>
      <c r="D12544">
        <v>11</v>
      </c>
      <c r="E12544" s="1">
        <v>40779.475694444453</v>
      </c>
      <c r="F12544">
        <v>4.95</v>
      </c>
      <c r="G12544">
        <v>13872</v>
      </c>
      <c r="H12544" t="s">
        <v>17</v>
      </c>
      <c r="I12544" t="str">
        <f>IF(AND(LEFT(OnlineRetail[[#This Row],[InvoiceNo]],1)&lt;&gt;"C",OnlineRetail[[#This Row],[CustomerID]]&lt;&gt;""),"Yes","No")</f>
        <v>Yes</v>
      </c>
      <c r="J12544" s="4">
        <f>EOMONTH(OnlineRetail[[#This Row],[InvoiceDate]],-1)+1</f>
        <v>40756</v>
      </c>
      <c r="K12544" s="6">
        <f>OnlineRetail[[#This Row],[Quantity]]*OnlineRetail[[#This Row],[UnitPrice]]</f>
        <v>54.45</v>
      </c>
      <c r="L12544" t="str">
        <f t="shared" si="195"/>
        <v>13872|Aug-2011</v>
      </c>
    </row>
    <row r="12545" spans="1:12">
      <c r="A12545">
        <v>555691</v>
      </c>
      <c r="B12545" t="s">
        <v>91</v>
      </c>
      <c r="C12545" t="s">
        <v>29</v>
      </c>
      <c r="D12545">
        <v>22</v>
      </c>
      <c r="E12545" s="1">
        <v>40779.500694444447</v>
      </c>
      <c r="F12545">
        <v>1.65</v>
      </c>
      <c r="G12545">
        <v>13244</v>
      </c>
      <c r="H12545" t="s">
        <v>10</v>
      </c>
      <c r="I12545" t="str">
        <f>IF(AND(LEFT(OnlineRetail[[#This Row],[InvoiceNo]],1)&lt;&gt;"C",OnlineRetail[[#This Row],[CustomerID]]&lt;&gt;""),"Yes","No")</f>
        <v>Yes</v>
      </c>
      <c r="J12545" s="4">
        <f>EOMONTH(OnlineRetail[[#This Row],[InvoiceDate]],-1)+1</f>
        <v>40756</v>
      </c>
      <c r="K12545" s="6">
        <f>OnlineRetail[[#This Row],[Quantity]]*OnlineRetail[[#This Row],[UnitPrice]]</f>
        <v>36.299999999999997</v>
      </c>
      <c r="L12545" t="str">
        <f t="shared" si="195"/>
        <v>13244|Aug-2011</v>
      </c>
    </row>
    <row r="12546" spans="1:12">
      <c r="A12546">
        <v>544825</v>
      </c>
      <c r="B12546" t="s">
        <v>20</v>
      </c>
      <c r="C12546" t="s">
        <v>50</v>
      </c>
      <c r="D12546">
        <v>22</v>
      </c>
      <c r="E12546" s="1">
        <v>40779.511805555558</v>
      </c>
      <c r="F12546">
        <v>7.95</v>
      </c>
      <c r="G12546">
        <v>14239</v>
      </c>
      <c r="H12546" t="s">
        <v>10</v>
      </c>
      <c r="I12546" t="str">
        <f>IF(AND(LEFT(OnlineRetail[[#This Row],[InvoiceNo]],1)&lt;&gt;"C",OnlineRetail[[#This Row],[CustomerID]]&lt;&gt;""),"Yes","No")</f>
        <v>Yes</v>
      </c>
      <c r="J12546" s="4">
        <f>EOMONTH(OnlineRetail[[#This Row],[InvoiceDate]],-1)+1</f>
        <v>40756</v>
      </c>
      <c r="K12546" s="6">
        <f>OnlineRetail[[#This Row],[Quantity]]*OnlineRetail[[#This Row],[UnitPrice]]</f>
        <v>174.9</v>
      </c>
      <c r="L12546" t="str">
        <f t="shared" ref="L12546:L12609" si="196">IF(I12546="Yes",G12546&amp;"|"&amp;TEXT(J12546,"mmm-yyyy"),"")</f>
        <v>14239|Aug-2011</v>
      </c>
    </row>
    <row r="12547" spans="1:12">
      <c r="A12547">
        <v>549818</v>
      </c>
      <c r="B12547" t="s">
        <v>65</v>
      </c>
      <c r="C12547" t="s">
        <v>62</v>
      </c>
      <c r="D12547">
        <v>10</v>
      </c>
      <c r="E12547" s="1">
        <v>40779.512499999997</v>
      </c>
      <c r="F12547">
        <v>4.95</v>
      </c>
      <c r="G12547">
        <v>12735</v>
      </c>
      <c r="H12547" t="s">
        <v>10</v>
      </c>
      <c r="I12547" t="str">
        <f>IF(AND(LEFT(OnlineRetail[[#This Row],[InvoiceNo]],1)&lt;&gt;"C",OnlineRetail[[#This Row],[CustomerID]]&lt;&gt;""),"Yes","No")</f>
        <v>Yes</v>
      </c>
      <c r="J12547" s="4">
        <f>EOMONTH(OnlineRetail[[#This Row],[InvoiceDate]],-1)+1</f>
        <v>40756</v>
      </c>
      <c r="K12547" s="6">
        <f>OnlineRetail[[#This Row],[Quantity]]*OnlineRetail[[#This Row],[UnitPrice]]</f>
        <v>49.5</v>
      </c>
      <c r="L12547" t="str">
        <f t="shared" si="196"/>
        <v>12735|Aug-2011</v>
      </c>
    </row>
    <row r="12548" spans="1:12">
      <c r="A12548">
        <v>551312</v>
      </c>
      <c r="B12548" t="s">
        <v>254</v>
      </c>
      <c r="C12548" t="s">
        <v>27</v>
      </c>
      <c r="D12548">
        <v>17</v>
      </c>
      <c r="E12548" s="1">
        <v>40779.524305555547</v>
      </c>
      <c r="F12548">
        <v>4.95</v>
      </c>
      <c r="G12548">
        <v>13693</v>
      </c>
      <c r="H12548" t="s">
        <v>10</v>
      </c>
      <c r="I12548" t="str">
        <f>IF(AND(LEFT(OnlineRetail[[#This Row],[InvoiceNo]],1)&lt;&gt;"C",OnlineRetail[[#This Row],[CustomerID]]&lt;&gt;""),"Yes","No")</f>
        <v>Yes</v>
      </c>
      <c r="J12548" s="4">
        <f>EOMONTH(OnlineRetail[[#This Row],[InvoiceDate]],-1)+1</f>
        <v>40756</v>
      </c>
      <c r="K12548" s="6">
        <f>OnlineRetail[[#This Row],[Quantity]]*OnlineRetail[[#This Row],[UnitPrice]]</f>
        <v>84.15</v>
      </c>
      <c r="L12548" t="str">
        <f t="shared" si="196"/>
        <v>13693|Aug-2011</v>
      </c>
    </row>
    <row r="12549" spans="1:12">
      <c r="A12549">
        <v>550799</v>
      </c>
      <c r="B12549" t="s">
        <v>75</v>
      </c>
      <c r="C12549" t="s">
        <v>33</v>
      </c>
      <c r="D12549">
        <v>6</v>
      </c>
      <c r="E12549" s="1">
        <v>40779.525694444441</v>
      </c>
      <c r="F12549">
        <v>2.1</v>
      </c>
      <c r="G12549">
        <v>12635</v>
      </c>
      <c r="H12549" t="s">
        <v>10</v>
      </c>
      <c r="I12549" t="str">
        <f>IF(AND(LEFT(OnlineRetail[[#This Row],[InvoiceNo]],1)&lt;&gt;"C",OnlineRetail[[#This Row],[CustomerID]]&lt;&gt;""),"Yes","No")</f>
        <v>Yes</v>
      </c>
      <c r="J12549" s="4">
        <f>EOMONTH(OnlineRetail[[#This Row],[InvoiceDate]],-1)+1</f>
        <v>40756</v>
      </c>
      <c r="K12549" s="6">
        <f>OnlineRetail[[#This Row],[Quantity]]*OnlineRetail[[#This Row],[UnitPrice]]</f>
        <v>12.600000000000001</v>
      </c>
      <c r="L12549" t="str">
        <f t="shared" si="196"/>
        <v>12635|Aug-2011</v>
      </c>
    </row>
    <row r="12550" spans="1:12">
      <c r="A12550">
        <v>552353</v>
      </c>
      <c r="B12550" t="s">
        <v>234</v>
      </c>
      <c r="C12550" t="s">
        <v>40</v>
      </c>
      <c r="D12550">
        <v>17</v>
      </c>
      <c r="E12550" s="1">
        <v>40779.526388888888</v>
      </c>
      <c r="F12550">
        <v>0.85</v>
      </c>
      <c r="G12550">
        <v>13907</v>
      </c>
      <c r="H12550" t="s">
        <v>10</v>
      </c>
      <c r="I12550" t="str">
        <f>IF(AND(LEFT(OnlineRetail[[#This Row],[InvoiceNo]],1)&lt;&gt;"C",OnlineRetail[[#This Row],[CustomerID]]&lt;&gt;""),"Yes","No")</f>
        <v>Yes</v>
      </c>
      <c r="J12550" s="4">
        <f>EOMONTH(OnlineRetail[[#This Row],[InvoiceDate]],-1)+1</f>
        <v>40756</v>
      </c>
      <c r="K12550" s="6">
        <f>OnlineRetail[[#This Row],[Quantity]]*OnlineRetail[[#This Row],[UnitPrice]]</f>
        <v>14.45</v>
      </c>
      <c r="L12550" t="str">
        <f t="shared" si="196"/>
        <v>13907|Aug-2011</v>
      </c>
    </row>
    <row r="12551" spans="1:12">
      <c r="A12551">
        <v>543775</v>
      </c>
      <c r="B12551" t="s">
        <v>66</v>
      </c>
      <c r="C12551" t="s">
        <v>19</v>
      </c>
      <c r="D12551">
        <v>1</v>
      </c>
      <c r="E12551" s="1">
        <v>40779.53402777778</v>
      </c>
      <c r="F12551">
        <v>9.9499999999999993</v>
      </c>
      <c r="G12551">
        <v>13967</v>
      </c>
      <c r="H12551" t="s">
        <v>10</v>
      </c>
      <c r="I12551" t="str">
        <f>IF(AND(LEFT(OnlineRetail[[#This Row],[InvoiceNo]],1)&lt;&gt;"C",OnlineRetail[[#This Row],[CustomerID]]&lt;&gt;""),"Yes","No")</f>
        <v>Yes</v>
      </c>
      <c r="J12551" s="4">
        <f>EOMONTH(OnlineRetail[[#This Row],[InvoiceDate]],-1)+1</f>
        <v>40756</v>
      </c>
      <c r="K12551" s="6">
        <f>OnlineRetail[[#This Row],[Quantity]]*OnlineRetail[[#This Row],[UnitPrice]]</f>
        <v>9.9499999999999993</v>
      </c>
      <c r="L12551" t="str">
        <f t="shared" si="196"/>
        <v>13967|Aug-2011</v>
      </c>
    </row>
    <row r="12552" spans="1:12">
      <c r="A12552">
        <v>553396</v>
      </c>
      <c r="B12552" t="s">
        <v>266</v>
      </c>
      <c r="C12552" t="s">
        <v>29</v>
      </c>
      <c r="D12552">
        <v>4</v>
      </c>
      <c r="E12552" s="1">
        <v>40779.536111111112</v>
      </c>
      <c r="F12552">
        <v>2.1</v>
      </c>
      <c r="G12552">
        <v>12559</v>
      </c>
      <c r="H12552" t="s">
        <v>10</v>
      </c>
      <c r="I12552" t="str">
        <f>IF(AND(LEFT(OnlineRetail[[#This Row],[InvoiceNo]],1)&lt;&gt;"C",OnlineRetail[[#This Row],[CustomerID]]&lt;&gt;""),"Yes","No")</f>
        <v>Yes</v>
      </c>
      <c r="J12552" s="4">
        <f>EOMONTH(OnlineRetail[[#This Row],[InvoiceDate]],-1)+1</f>
        <v>40756</v>
      </c>
      <c r="K12552" s="6">
        <f>OnlineRetail[[#This Row],[Quantity]]*OnlineRetail[[#This Row],[UnitPrice]]</f>
        <v>8.4</v>
      </c>
      <c r="L12552" t="str">
        <f t="shared" si="196"/>
        <v>12559|Aug-2011</v>
      </c>
    </row>
    <row r="12553" spans="1:12">
      <c r="A12553">
        <v>551240</v>
      </c>
      <c r="B12553" t="s">
        <v>43</v>
      </c>
      <c r="C12553" t="s">
        <v>50</v>
      </c>
      <c r="D12553">
        <v>23</v>
      </c>
      <c r="E12553" s="1">
        <v>40779.536805555559</v>
      </c>
      <c r="F12553">
        <v>9.9499999999999993</v>
      </c>
      <c r="G12553">
        <v>12522</v>
      </c>
      <c r="H12553" t="s">
        <v>25</v>
      </c>
      <c r="I12553" t="str">
        <f>IF(AND(LEFT(OnlineRetail[[#This Row],[InvoiceNo]],1)&lt;&gt;"C",OnlineRetail[[#This Row],[CustomerID]]&lt;&gt;""),"Yes","No")</f>
        <v>Yes</v>
      </c>
      <c r="J12553" s="4">
        <f>EOMONTH(OnlineRetail[[#This Row],[InvoiceDate]],-1)+1</f>
        <v>40756</v>
      </c>
      <c r="K12553" s="6">
        <f>OnlineRetail[[#This Row],[Quantity]]*OnlineRetail[[#This Row],[UnitPrice]]</f>
        <v>228.85</v>
      </c>
      <c r="L12553" t="str">
        <f t="shared" si="196"/>
        <v>12522|Aug-2011</v>
      </c>
    </row>
    <row r="12554" spans="1:12">
      <c r="A12554">
        <v>554466</v>
      </c>
      <c r="B12554" t="s">
        <v>65</v>
      </c>
      <c r="C12554" t="s">
        <v>12</v>
      </c>
      <c r="D12554">
        <v>13</v>
      </c>
      <c r="E12554" s="1">
        <v>40779.547222222223</v>
      </c>
      <c r="F12554">
        <v>7.95</v>
      </c>
      <c r="G12554">
        <v>14130</v>
      </c>
      <c r="H12554" t="s">
        <v>10</v>
      </c>
      <c r="I12554" t="str">
        <f>IF(AND(LEFT(OnlineRetail[[#This Row],[InvoiceNo]],1)&lt;&gt;"C",OnlineRetail[[#This Row],[CustomerID]]&lt;&gt;""),"Yes","No")</f>
        <v>Yes</v>
      </c>
      <c r="J12554" s="4">
        <f>EOMONTH(OnlineRetail[[#This Row],[InvoiceDate]],-1)+1</f>
        <v>40756</v>
      </c>
      <c r="K12554" s="6">
        <f>OnlineRetail[[#This Row],[Quantity]]*OnlineRetail[[#This Row],[UnitPrice]]</f>
        <v>103.35000000000001</v>
      </c>
      <c r="L12554" t="str">
        <f t="shared" si="196"/>
        <v>14130|Aug-2011</v>
      </c>
    </row>
    <row r="12555" spans="1:12">
      <c r="A12555">
        <v>539202</v>
      </c>
      <c r="B12555" t="s">
        <v>249</v>
      </c>
      <c r="C12555" t="s">
        <v>83</v>
      </c>
      <c r="D12555">
        <v>7</v>
      </c>
      <c r="E12555" s="1">
        <v>40779.550000000003</v>
      </c>
      <c r="F12555">
        <v>4.95</v>
      </c>
      <c r="G12555">
        <v>13513</v>
      </c>
      <c r="H12555" t="s">
        <v>36</v>
      </c>
      <c r="I12555" t="str">
        <f>IF(AND(LEFT(OnlineRetail[[#This Row],[InvoiceNo]],1)&lt;&gt;"C",OnlineRetail[[#This Row],[CustomerID]]&lt;&gt;""),"Yes","No")</f>
        <v>Yes</v>
      </c>
      <c r="J12555" s="4">
        <f>EOMONTH(OnlineRetail[[#This Row],[InvoiceDate]],-1)+1</f>
        <v>40756</v>
      </c>
      <c r="K12555" s="6">
        <f>OnlineRetail[[#This Row],[Quantity]]*OnlineRetail[[#This Row],[UnitPrice]]</f>
        <v>34.65</v>
      </c>
      <c r="L12555" t="str">
        <f t="shared" si="196"/>
        <v>13513|Aug-2011</v>
      </c>
    </row>
    <row r="12556" spans="1:12">
      <c r="A12556">
        <v>548862</v>
      </c>
      <c r="B12556" t="s">
        <v>71</v>
      </c>
      <c r="C12556" t="s">
        <v>24</v>
      </c>
      <c r="D12556">
        <v>7</v>
      </c>
      <c r="E12556" s="1">
        <v>40779.558333333327</v>
      </c>
      <c r="F12556">
        <v>2.5499999999999998</v>
      </c>
      <c r="G12556">
        <v>14205</v>
      </c>
      <c r="H12556" t="s">
        <v>10</v>
      </c>
      <c r="I12556" t="str">
        <f>IF(AND(LEFT(OnlineRetail[[#This Row],[InvoiceNo]],1)&lt;&gt;"C",OnlineRetail[[#This Row],[CustomerID]]&lt;&gt;""),"Yes","No")</f>
        <v>Yes</v>
      </c>
      <c r="J12556" s="4">
        <f>EOMONTH(OnlineRetail[[#This Row],[InvoiceDate]],-1)+1</f>
        <v>40756</v>
      </c>
      <c r="K12556" s="6">
        <f>OnlineRetail[[#This Row],[Quantity]]*OnlineRetail[[#This Row],[UnitPrice]]</f>
        <v>17.849999999999998</v>
      </c>
      <c r="L12556" t="str">
        <f t="shared" si="196"/>
        <v>14205|Aug-2011</v>
      </c>
    </row>
    <row r="12557" spans="1:12">
      <c r="A12557">
        <v>548092</v>
      </c>
      <c r="B12557" t="s">
        <v>223</v>
      </c>
      <c r="C12557" t="s">
        <v>48</v>
      </c>
      <c r="D12557">
        <v>3</v>
      </c>
      <c r="E12557" s="1">
        <v>40779.558333333327</v>
      </c>
      <c r="F12557">
        <v>0.85</v>
      </c>
      <c r="G12557">
        <v>12816</v>
      </c>
      <c r="H12557" t="s">
        <v>10</v>
      </c>
      <c r="I12557" t="str">
        <f>IF(AND(LEFT(OnlineRetail[[#This Row],[InvoiceNo]],1)&lt;&gt;"C",OnlineRetail[[#This Row],[CustomerID]]&lt;&gt;""),"Yes","No")</f>
        <v>Yes</v>
      </c>
      <c r="J12557" s="4">
        <f>EOMONTH(OnlineRetail[[#This Row],[InvoiceDate]],-1)+1</f>
        <v>40756</v>
      </c>
      <c r="K12557" s="6">
        <f>OnlineRetail[[#This Row],[Quantity]]*OnlineRetail[[#This Row],[UnitPrice]]</f>
        <v>2.5499999999999998</v>
      </c>
      <c r="L12557" t="str">
        <f t="shared" si="196"/>
        <v>12816|Aug-2011</v>
      </c>
    </row>
    <row r="12558" spans="1:12">
      <c r="A12558">
        <v>547744</v>
      </c>
      <c r="B12558" t="s">
        <v>85</v>
      </c>
      <c r="C12558" t="s">
        <v>39</v>
      </c>
      <c r="D12558">
        <v>13</v>
      </c>
      <c r="E12558" s="1">
        <v>40779.55972222222</v>
      </c>
      <c r="F12558">
        <v>9.9499999999999993</v>
      </c>
      <c r="G12558">
        <v>14315</v>
      </c>
      <c r="H12558" t="s">
        <v>10</v>
      </c>
      <c r="I12558" t="str">
        <f>IF(AND(LEFT(OnlineRetail[[#This Row],[InvoiceNo]],1)&lt;&gt;"C",OnlineRetail[[#This Row],[CustomerID]]&lt;&gt;""),"Yes","No")</f>
        <v>Yes</v>
      </c>
      <c r="J12558" s="4">
        <f>EOMONTH(OnlineRetail[[#This Row],[InvoiceDate]],-1)+1</f>
        <v>40756</v>
      </c>
      <c r="K12558" s="6">
        <f>OnlineRetail[[#This Row],[Quantity]]*OnlineRetail[[#This Row],[UnitPrice]]</f>
        <v>129.35</v>
      </c>
      <c r="L12558" t="str">
        <f t="shared" si="196"/>
        <v>14315|Aug-2011</v>
      </c>
    </row>
    <row r="12559" spans="1:12">
      <c r="A12559">
        <v>538919</v>
      </c>
      <c r="B12559" t="s">
        <v>249</v>
      </c>
      <c r="C12559" t="s">
        <v>29</v>
      </c>
      <c r="D12559">
        <v>14</v>
      </c>
      <c r="E12559" s="1">
        <v>40779.563194444447</v>
      </c>
      <c r="F12559">
        <v>2.5499999999999998</v>
      </c>
      <c r="G12559">
        <v>13863</v>
      </c>
      <c r="H12559" t="s">
        <v>10</v>
      </c>
      <c r="I12559" t="str">
        <f>IF(AND(LEFT(OnlineRetail[[#This Row],[InvoiceNo]],1)&lt;&gt;"C",OnlineRetail[[#This Row],[CustomerID]]&lt;&gt;""),"Yes","No")</f>
        <v>Yes</v>
      </c>
      <c r="J12559" s="4">
        <f>EOMONTH(OnlineRetail[[#This Row],[InvoiceDate]],-1)+1</f>
        <v>40756</v>
      </c>
      <c r="K12559" s="6">
        <f>OnlineRetail[[#This Row],[Quantity]]*OnlineRetail[[#This Row],[UnitPrice]]</f>
        <v>35.699999999999996</v>
      </c>
      <c r="L12559" t="str">
        <f t="shared" si="196"/>
        <v>13863|Aug-2011</v>
      </c>
    </row>
    <row r="12560" spans="1:12">
      <c r="A12560">
        <v>552330</v>
      </c>
      <c r="B12560" t="s">
        <v>80</v>
      </c>
      <c r="C12560" t="s">
        <v>72</v>
      </c>
      <c r="D12560">
        <v>5</v>
      </c>
      <c r="E12560" s="1">
        <v>40779.565972222219</v>
      </c>
      <c r="F12560">
        <v>5.95</v>
      </c>
      <c r="G12560">
        <v>13317</v>
      </c>
      <c r="H12560" t="s">
        <v>10</v>
      </c>
      <c r="I12560" t="str">
        <f>IF(AND(LEFT(OnlineRetail[[#This Row],[InvoiceNo]],1)&lt;&gt;"C",OnlineRetail[[#This Row],[CustomerID]]&lt;&gt;""),"Yes","No")</f>
        <v>Yes</v>
      </c>
      <c r="J12560" s="4">
        <f>EOMONTH(OnlineRetail[[#This Row],[InvoiceDate]],-1)+1</f>
        <v>40756</v>
      </c>
      <c r="K12560" s="6">
        <f>OnlineRetail[[#This Row],[Quantity]]*OnlineRetail[[#This Row],[UnitPrice]]</f>
        <v>29.75</v>
      </c>
      <c r="L12560" t="str">
        <f t="shared" si="196"/>
        <v>13317|Aug-2011</v>
      </c>
    </row>
    <row r="12561" spans="1:12">
      <c r="A12561">
        <v>539155</v>
      </c>
      <c r="B12561" t="s">
        <v>155</v>
      </c>
      <c r="C12561" t="s">
        <v>19</v>
      </c>
      <c r="D12561">
        <v>12</v>
      </c>
      <c r="E12561" s="1">
        <v>40779.568055555559</v>
      </c>
      <c r="F12561">
        <v>7.95</v>
      </c>
      <c r="G12561">
        <v>13169</v>
      </c>
      <c r="H12561" t="s">
        <v>31</v>
      </c>
      <c r="I12561" t="str">
        <f>IF(AND(LEFT(OnlineRetail[[#This Row],[InvoiceNo]],1)&lt;&gt;"C",OnlineRetail[[#This Row],[CustomerID]]&lt;&gt;""),"Yes","No")</f>
        <v>Yes</v>
      </c>
      <c r="J12561" s="4">
        <f>EOMONTH(OnlineRetail[[#This Row],[InvoiceDate]],-1)+1</f>
        <v>40756</v>
      </c>
      <c r="K12561" s="6">
        <f>OnlineRetail[[#This Row],[Quantity]]*OnlineRetail[[#This Row],[UnitPrice]]</f>
        <v>95.4</v>
      </c>
      <c r="L12561" t="str">
        <f t="shared" si="196"/>
        <v>13169|Aug-2011</v>
      </c>
    </row>
    <row r="12562" spans="1:12">
      <c r="A12562">
        <v>540087</v>
      </c>
      <c r="B12562" t="s">
        <v>71</v>
      </c>
      <c r="C12562" t="s">
        <v>21</v>
      </c>
      <c r="D12562">
        <v>7</v>
      </c>
      <c r="E12562" s="1">
        <v>40779.568055555559</v>
      </c>
      <c r="F12562">
        <v>7.95</v>
      </c>
      <c r="G12562">
        <v>12353</v>
      </c>
      <c r="H12562" t="s">
        <v>10</v>
      </c>
      <c r="I12562" t="str">
        <f>IF(AND(LEFT(OnlineRetail[[#This Row],[InvoiceNo]],1)&lt;&gt;"C",OnlineRetail[[#This Row],[CustomerID]]&lt;&gt;""),"Yes","No")</f>
        <v>Yes</v>
      </c>
      <c r="J12562" s="4">
        <f>EOMONTH(OnlineRetail[[#This Row],[InvoiceDate]],-1)+1</f>
        <v>40756</v>
      </c>
      <c r="K12562" s="6">
        <f>OnlineRetail[[#This Row],[Quantity]]*OnlineRetail[[#This Row],[UnitPrice]]</f>
        <v>55.65</v>
      </c>
      <c r="L12562" t="str">
        <f t="shared" si="196"/>
        <v>12353|Aug-2011</v>
      </c>
    </row>
    <row r="12563" spans="1:12">
      <c r="A12563">
        <v>540524</v>
      </c>
      <c r="B12563" t="s">
        <v>233</v>
      </c>
      <c r="C12563" t="s">
        <v>39</v>
      </c>
      <c r="D12563">
        <v>19</v>
      </c>
      <c r="E12563" s="1">
        <v>40779.580555555563</v>
      </c>
      <c r="F12563">
        <v>1.25</v>
      </c>
      <c r="G12563">
        <v>12663</v>
      </c>
      <c r="H12563" t="s">
        <v>10</v>
      </c>
      <c r="I12563" t="str">
        <f>IF(AND(LEFT(OnlineRetail[[#This Row],[InvoiceNo]],1)&lt;&gt;"C",OnlineRetail[[#This Row],[CustomerID]]&lt;&gt;""),"Yes","No")</f>
        <v>Yes</v>
      </c>
      <c r="J12563" s="4">
        <f>EOMONTH(OnlineRetail[[#This Row],[InvoiceDate]],-1)+1</f>
        <v>40756</v>
      </c>
      <c r="K12563" s="6">
        <f>OnlineRetail[[#This Row],[Quantity]]*OnlineRetail[[#This Row],[UnitPrice]]</f>
        <v>23.75</v>
      </c>
      <c r="L12563" t="str">
        <f t="shared" si="196"/>
        <v>12663|Aug-2011</v>
      </c>
    </row>
    <row r="12564" spans="1:12">
      <c r="A12564">
        <v>545407</v>
      </c>
      <c r="B12564" t="s">
        <v>215</v>
      </c>
      <c r="C12564" t="s">
        <v>42</v>
      </c>
      <c r="D12564">
        <v>7</v>
      </c>
      <c r="E12564" s="1">
        <v>40779.580555555563</v>
      </c>
      <c r="F12564">
        <v>1.65</v>
      </c>
      <c r="G12564">
        <v>14062</v>
      </c>
      <c r="H12564" t="s">
        <v>31</v>
      </c>
      <c r="I12564" t="str">
        <f>IF(AND(LEFT(OnlineRetail[[#This Row],[InvoiceNo]],1)&lt;&gt;"C",OnlineRetail[[#This Row],[CustomerID]]&lt;&gt;""),"Yes","No")</f>
        <v>Yes</v>
      </c>
      <c r="J12564" s="4">
        <f>EOMONTH(OnlineRetail[[#This Row],[InvoiceDate]],-1)+1</f>
        <v>40756</v>
      </c>
      <c r="K12564" s="6">
        <f>OnlineRetail[[#This Row],[Quantity]]*OnlineRetail[[#This Row],[UnitPrice]]</f>
        <v>11.549999999999999</v>
      </c>
      <c r="L12564" t="str">
        <f t="shared" si="196"/>
        <v>14062|Aug-2011</v>
      </c>
    </row>
    <row r="12565" spans="1:12">
      <c r="A12565">
        <v>546591</v>
      </c>
      <c r="B12565" t="s">
        <v>273</v>
      </c>
      <c r="C12565" t="s">
        <v>29</v>
      </c>
      <c r="D12565">
        <v>14</v>
      </c>
      <c r="E12565" s="1">
        <v>40779.581944444442</v>
      </c>
      <c r="F12565">
        <v>4.95</v>
      </c>
      <c r="G12565">
        <v>14315</v>
      </c>
      <c r="H12565" t="s">
        <v>10</v>
      </c>
      <c r="I12565" t="str">
        <f>IF(AND(LEFT(OnlineRetail[[#This Row],[InvoiceNo]],1)&lt;&gt;"C",OnlineRetail[[#This Row],[CustomerID]]&lt;&gt;""),"Yes","No")</f>
        <v>Yes</v>
      </c>
      <c r="J12565" s="4">
        <f>EOMONTH(OnlineRetail[[#This Row],[InvoiceDate]],-1)+1</f>
        <v>40756</v>
      </c>
      <c r="K12565" s="6">
        <f>OnlineRetail[[#This Row],[Quantity]]*OnlineRetail[[#This Row],[UnitPrice]]</f>
        <v>69.3</v>
      </c>
      <c r="L12565" t="str">
        <f t="shared" si="196"/>
        <v>14315|Aug-2011</v>
      </c>
    </row>
    <row r="12566" spans="1:12">
      <c r="A12566">
        <v>537497</v>
      </c>
      <c r="B12566" t="s">
        <v>108</v>
      </c>
      <c r="C12566" t="s">
        <v>46</v>
      </c>
      <c r="D12566">
        <v>19</v>
      </c>
      <c r="E12566" s="1">
        <v>40779.590277777781</v>
      </c>
      <c r="F12566">
        <v>1.65</v>
      </c>
      <c r="G12566">
        <v>12485</v>
      </c>
      <c r="H12566" t="s">
        <v>10</v>
      </c>
      <c r="I12566" t="str">
        <f>IF(AND(LEFT(OnlineRetail[[#This Row],[InvoiceNo]],1)&lt;&gt;"C",OnlineRetail[[#This Row],[CustomerID]]&lt;&gt;""),"Yes","No")</f>
        <v>Yes</v>
      </c>
      <c r="J12566" s="4">
        <f>EOMONTH(OnlineRetail[[#This Row],[InvoiceDate]],-1)+1</f>
        <v>40756</v>
      </c>
      <c r="K12566" s="6">
        <f>OnlineRetail[[#This Row],[Quantity]]*OnlineRetail[[#This Row],[UnitPrice]]</f>
        <v>31.349999999999998</v>
      </c>
      <c r="L12566" t="str">
        <f t="shared" si="196"/>
        <v>12485|Aug-2011</v>
      </c>
    </row>
    <row r="12567" spans="1:12">
      <c r="A12567">
        <v>549051</v>
      </c>
      <c r="B12567" t="s">
        <v>172</v>
      </c>
      <c r="C12567" t="s">
        <v>16</v>
      </c>
      <c r="D12567">
        <v>24</v>
      </c>
      <c r="E12567" s="1">
        <v>40779.592361111107</v>
      </c>
      <c r="F12567">
        <v>2.5499999999999998</v>
      </c>
      <c r="G12567">
        <v>13331</v>
      </c>
      <c r="H12567" t="s">
        <v>10</v>
      </c>
      <c r="I12567" t="str">
        <f>IF(AND(LEFT(OnlineRetail[[#This Row],[InvoiceNo]],1)&lt;&gt;"C",OnlineRetail[[#This Row],[CustomerID]]&lt;&gt;""),"Yes","No")</f>
        <v>Yes</v>
      </c>
      <c r="J12567" s="4">
        <f>EOMONTH(OnlineRetail[[#This Row],[InvoiceDate]],-1)+1</f>
        <v>40756</v>
      </c>
      <c r="K12567" s="6">
        <f>OnlineRetail[[#This Row],[Quantity]]*OnlineRetail[[#This Row],[UnitPrice]]</f>
        <v>61.199999999999996</v>
      </c>
      <c r="L12567" t="str">
        <f t="shared" si="196"/>
        <v>13331|Aug-2011</v>
      </c>
    </row>
    <row r="12568" spans="1:12">
      <c r="A12568">
        <v>550018</v>
      </c>
      <c r="B12568" t="s">
        <v>41</v>
      </c>
      <c r="C12568" t="s">
        <v>53</v>
      </c>
      <c r="D12568">
        <v>9</v>
      </c>
      <c r="E12568" s="1">
        <v>40779.59375</v>
      </c>
      <c r="F12568">
        <v>4.25</v>
      </c>
      <c r="G12568">
        <v>14206</v>
      </c>
      <c r="H12568" t="s">
        <v>10</v>
      </c>
      <c r="I12568" t="str">
        <f>IF(AND(LEFT(OnlineRetail[[#This Row],[InvoiceNo]],1)&lt;&gt;"C",OnlineRetail[[#This Row],[CustomerID]]&lt;&gt;""),"Yes","No")</f>
        <v>Yes</v>
      </c>
      <c r="J12568" s="4">
        <f>EOMONTH(OnlineRetail[[#This Row],[InvoiceDate]],-1)+1</f>
        <v>40756</v>
      </c>
      <c r="K12568" s="6">
        <f>OnlineRetail[[#This Row],[Quantity]]*OnlineRetail[[#This Row],[UnitPrice]]</f>
        <v>38.25</v>
      </c>
      <c r="L12568" t="str">
        <f t="shared" si="196"/>
        <v>14206|Aug-2011</v>
      </c>
    </row>
    <row r="12569" spans="1:12">
      <c r="A12569">
        <v>553370</v>
      </c>
      <c r="B12569" t="s">
        <v>279</v>
      </c>
      <c r="C12569" t="s">
        <v>16</v>
      </c>
      <c r="D12569">
        <v>1</v>
      </c>
      <c r="E12569" s="1">
        <v>40779.609027777777</v>
      </c>
      <c r="F12569">
        <v>3.39</v>
      </c>
      <c r="G12569">
        <v>13092</v>
      </c>
      <c r="H12569" t="s">
        <v>10</v>
      </c>
      <c r="I12569" t="str">
        <f>IF(AND(LEFT(OnlineRetail[[#This Row],[InvoiceNo]],1)&lt;&gt;"C",OnlineRetail[[#This Row],[CustomerID]]&lt;&gt;""),"Yes","No")</f>
        <v>Yes</v>
      </c>
      <c r="J12569" s="4">
        <f>EOMONTH(OnlineRetail[[#This Row],[InvoiceDate]],-1)+1</f>
        <v>40756</v>
      </c>
      <c r="K12569" s="6">
        <f>OnlineRetail[[#This Row],[Quantity]]*OnlineRetail[[#This Row],[UnitPrice]]</f>
        <v>3.39</v>
      </c>
      <c r="L12569" t="str">
        <f t="shared" si="196"/>
        <v>13092|Aug-2011</v>
      </c>
    </row>
    <row r="12570" spans="1:12">
      <c r="A12570">
        <v>554030</v>
      </c>
      <c r="B12570" t="s">
        <v>89</v>
      </c>
      <c r="C12570" t="s">
        <v>48</v>
      </c>
      <c r="D12570">
        <v>20</v>
      </c>
      <c r="E12570" s="1">
        <v>40779.621527777781</v>
      </c>
      <c r="F12570">
        <v>4.95</v>
      </c>
      <c r="G12570">
        <v>13870</v>
      </c>
      <c r="H12570" t="s">
        <v>31</v>
      </c>
      <c r="I12570" t="str">
        <f>IF(AND(LEFT(OnlineRetail[[#This Row],[InvoiceNo]],1)&lt;&gt;"C",OnlineRetail[[#This Row],[CustomerID]]&lt;&gt;""),"Yes","No")</f>
        <v>Yes</v>
      </c>
      <c r="J12570" s="4">
        <f>EOMONTH(OnlineRetail[[#This Row],[InvoiceDate]],-1)+1</f>
        <v>40756</v>
      </c>
      <c r="K12570" s="6">
        <f>OnlineRetail[[#This Row],[Quantity]]*OnlineRetail[[#This Row],[UnitPrice]]</f>
        <v>99</v>
      </c>
      <c r="L12570" t="str">
        <f t="shared" si="196"/>
        <v>13870|Aug-2011</v>
      </c>
    </row>
    <row r="12571" spans="1:12">
      <c r="A12571">
        <v>539073</v>
      </c>
      <c r="B12571" t="s">
        <v>150</v>
      </c>
      <c r="C12571" t="s">
        <v>33</v>
      </c>
      <c r="D12571">
        <v>9</v>
      </c>
      <c r="E12571" s="1">
        <v>40779.62222222222</v>
      </c>
      <c r="F12571">
        <v>4.95</v>
      </c>
      <c r="G12571">
        <v>13289</v>
      </c>
      <c r="H12571" t="s">
        <v>36</v>
      </c>
      <c r="I12571" t="str">
        <f>IF(AND(LEFT(OnlineRetail[[#This Row],[InvoiceNo]],1)&lt;&gt;"C",OnlineRetail[[#This Row],[CustomerID]]&lt;&gt;""),"Yes","No")</f>
        <v>Yes</v>
      </c>
      <c r="J12571" s="4">
        <f>EOMONTH(OnlineRetail[[#This Row],[InvoiceDate]],-1)+1</f>
        <v>40756</v>
      </c>
      <c r="K12571" s="6">
        <f>OnlineRetail[[#This Row],[Quantity]]*OnlineRetail[[#This Row],[UnitPrice]]</f>
        <v>44.550000000000004</v>
      </c>
      <c r="L12571" t="str">
        <f t="shared" si="196"/>
        <v>13289|Aug-2011</v>
      </c>
    </row>
    <row r="12572" spans="1:12">
      <c r="A12572">
        <v>552270</v>
      </c>
      <c r="B12572" t="s">
        <v>185</v>
      </c>
      <c r="C12572" t="s">
        <v>14</v>
      </c>
      <c r="D12572">
        <v>18</v>
      </c>
      <c r="E12572" s="1">
        <v>40779.624305555553</v>
      </c>
      <c r="F12572">
        <v>9.9499999999999993</v>
      </c>
      <c r="G12572">
        <v>13619</v>
      </c>
      <c r="H12572" t="s">
        <v>10</v>
      </c>
      <c r="I12572" t="str">
        <f>IF(AND(LEFT(OnlineRetail[[#This Row],[InvoiceNo]],1)&lt;&gt;"C",OnlineRetail[[#This Row],[CustomerID]]&lt;&gt;""),"Yes","No")</f>
        <v>Yes</v>
      </c>
      <c r="J12572" s="4">
        <f>EOMONTH(OnlineRetail[[#This Row],[InvoiceDate]],-1)+1</f>
        <v>40756</v>
      </c>
      <c r="K12572" s="6">
        <f>OnlineRetail[[#This Row],[Quantity]]*OnlineRetail[[#This Row],[UnitPrice]]</f>
        <v>179.1</v>
      </c>
      <c r="L12572" t="str">
        <f t="shared" si="196"/>
        <v>13619|Aug-2011</v>
      </c>
    </row>
    <row r="12573" spans="1:12">
      <c r="A12573">
        <v>545091</v>
      </c>
      <c r="B12573" t="s">
        <v>30</v>
      </c>
      <c r="C12573" t="s">
        <v>48</v>
      </c>
      <c r="D12573">
        <v>19</v>
      </c>
      <c r="E12573" s="1">
        <v>40779.627083333333</v>
      </c>
      <c r="F12573">
        <v>1.65</v>
      </c>
      <c r="G12573">
        <v>12735</v>
      </c>
      <c r="H12573" t="s">
        <v>10</v>
      </c>
      <c r="I12573" t="str">
        <f>IF(AND(LEFT(OnlineRetail[[#This Row],[InvoiceNo]],1)&lt;&gt;"C",OnlineRetail[[#This Row],[CustomerID]]&lt;&gt;""),"Yes","No")</f>
        <v>Yes</v>
      </c>
      <c r="J12573" s="4">
        <f>EOMONTH(OnlineRetail[[#This Row],[InvoiceDate]],-1)+1</f>
        <v>40756</v>
      </c>
      <c r="K12573" s="6">
        <f>OnlineRetail[[#This Row],[Quantity]]*OnlineRetail[[#This Row],[UnitPrice]]</f>
        <v>31.349999999999998</v>
      </c>
      <c r="L12573" t="str">
        <f t="shared" si="196"/>
        <v>12735|Aug-2011</v>
      </c>
    </row>
    <row r="12574" spans="1:12">
      <c r="A12574">
        <v>540739</v>
      </c>
      <c r="B12574" t="s">
        <v>103</v>
      </c>
      <c r="C12574" t="s">
        <v>62</v>
      </c>
      <c r="D12574">
        <v>10</v>
      </c>
      <c r="E12574" s="1">
        <v>40779.629861111112</v>
      </c>
      <c r="F12574">
        <v>5.95</v>
      </c>
      <c r="G12574">
        <v>12602</v>
      </c>
      <c r="H12574" t="s">
        <v>10</v>
      </c>
      <c r="I12574" t="str">
        <f>IF(AND(LEFT(OnlineRetail[[#This Row],[InvoiceNo]],1)&lt;&gt;"C",OnlineRetail[[#This Row],[CustomerID]]&lt;&gt;""),"Yes","No")</f>
        <v>Yes</v>
      </c>
      <c r="J12574" s="4">
        <f>EOMONTH(OnlineRetail[[#This Row],[InvoiceDate]],-1)+1</f>
        <v>40756</v>
      </c>
      <c r="K12574" s="6">
        <f>OnlineRetail[[#This Row],[Quantity]]*OnlineRetail[[#This Row],[UnitPrice]]</f>
        <v>59.5</v>
      </c>
      <c r="L12574" t="str">
        <f t="shared" si="196"/>
        <v>12602|Aug-2011</v>
      </c>
    </row>
    <row r="12575" spans="1:12">
      <c r="A12575">
        <v>554964</v>
      </c>
      <c r="B12575" t="s">
        <v>258</v>
      </c>
      <c r="C12575" t="s">
        <v>72</v>
      </c>
      <c r="D12575">
        <v>12</v>
      </c>
      <c r="E12575" s="1">
        <v>40779.634027777778</v>
      </c>
      <c r="F12575">
        <v>5.95</v>
      </c>
      <c r="G12575">
        <v>12886</v>
      </c>
      <c r="H12575" t="s">
        <v>10</v>
      </c>
      <c r="I12575" t="str">
        <f>IF(AND(LEFT(OnlineRetail[[#This Row],[InvoiceNo]],1)&lt;&gt;"C",OnlineRetail[[#This Row],[CustomerID]]&lt;&gt;""),"Yes","No")</f>
        <v>Yes</v>
      </c>
      <c r="J12575" s="4">
        <f>EOMONTH(OnlineRetail[[#This Row],[InvoiceDate]],-1)+1</f>
        <v>40756</v>
      </c>
      <c r="K12575" s="6">
        <f>OnlineRetail[[#This Row],[Quantity]]*OnlineRetail[[#This Row],[UnitPrice]]</f>
        <v>71.400000000000006</v>
      </c>
      <c r="L12575" t="str">
        <f t="shared" si="196"/>
        <v>12886|Aug-2011</v>
      </c>
    </row>
    <row r="12576" spans="1:12">
      <c r="A12576">
        <v>551493</v>
      </c>
      <c r="B12576" t="s">
        <v>276</v>
      </c>
      <c r="C12576" t="s">
        <v>53</v>
      </c>
      <c r="D12576">
        <v>20</v>
      </c>
      <c r="E12576" s="1">
        <v>40779.650694444441</v>
      </c>
      <c r="F12576">
        <v>2.1</v>
      </c>
      <c r="G12576">
        <v>12735</v>
      </c>
      <c r="H12576" t="s">
        <v>10</v>
      </c>
      <c r="I12576" t="str">
        <f>IF(AND(LEFT(OnlineRetail[[#This Row],[InvoiceNo]],1)&lt;&gt;"C",OnlineRetail[[#This Row],[CustomerID]]&lt;&gt;""),"Yes","No")</f>
        <v>Yes</v>
      </c>
      <c r="J12576" s="4">
        <f>EOMONTH(OnlineRetail[[#This Row],[InvoiceDate]],-1)+1</f>
        <v>40756</v>
      </c>
      <c r="K12576" s="6">
        <f>OnlineRetail[[#This Row],[Quantity]]*OnlineRetail[[#This Row],[UnitPrice]]</f>
        <v>42</v>
      </c>
      <c r="L12576" t="str">
        <f t="shared" si="196"/>
        <v>12735|Aug-2011</v>
      </c>
    </row>
    <row r="12577" spans="1:12">
      <c r="A12577">
        <v>551219</v>
      </c>
      <c r="B12577" t="s">
        <v>135</v>
      </c>
      <c r="C12577" t="s">
        <v>29</v>
      </c>
      <c r="D12577">
        <v>14</v>
      </c>
      <c r="E12577" s="1">
        <v>40779.652777777781</v>
      </c>
      <c r="F12577">
        <v>3.39</v>
      </c>
      <c r="G12577">
        <v>12785</v>
      </c>
      <c r="H12577" t="s">
        <v>10</v>
      </c>
      <c r="I12577" t="str">
        <f>IF(AND(LEFT(OnlineRetail[[#This Row],[InvoiceNo]],1)&lt;&gt;"C",OnlineRetail[[#This Row],[CustomerID]]&lt;&gt;""),"Yes","No")</f>
        <v>Yes</v>
      </c>
      <c r="J12577" s="4">
        <f>EOMONTH(OnlineRetail[[#This Row],[InvoiceDate]],-1)+1</f>
        <v>40756</v>
      </c>
      <c r="K12577" s="6">
        <f>OnlineRetail[[#This Row],[Quantity]]*OnlineRetail[[#This Row],[UnitPrice]]</f>
        <v>47.46</v>
      </c>
      <c r="L12577" t="str">
        <f t="shared" si="196"/>
        <v>12785|Aug-2011</v>
      </c>
    </row>
    <row r="12578" spans="1:12">
      <c r="A12578">
        <v>553423</v>
      </c>
      <c r="B12578" t="s">
        <v>267</v>
      </c>
      <c r="C12578" t="s">
        <v>19</v>
      </c>
      <c r="D12578">
        <v>7</v>
      </c>
      <c r="E12578" s="1">
        <v>40779.65625</v>
      </c>
      <c r="F12578">
        <v>2.1</v>
      </c>
      <c r="G12578">
        <v>12614</v>
      </c>
      <c r="H12578" t="s">
        <v>22</v>
      </c>
      <c r="I12578" t="str">
        <f>IF(AND(LEFT(OnlineRetail[[#This Row],[InvoiceNo]],1)&lt;&gt;"C",OnlineRetail[[#This Row],[CustomerID]]&lt;&gt;""),"Yes","No")</f>
        <v>Yes</v>
      </c>
      <c r="J12578" s="4">
        <f>EOMONTH(OnlineRetail[[#This Row],[InvoiceDate]],-1)+1</f>
        <v>40756</v>
      </c>
      <c r="K12578" s="6">
        <f>OnlineRetail[[#This Row],[Quantity]]*OnlineRetail[[#This Row],[UnitPrice]]</f>
        <v>14.700000000000001</v>
      </c>
      <c r="L12578" t="str">
        <f t="shared" si="196"/>
        <v>12614|Aug-2011</v>
      </c>
    </row>
    <row r="12579" spans="1:12">
      <c r="A12579">
        <v>544476</v>
      </c>
      <c r="B12579" t="s">
        <v>28</v>
      </c>
      <c r="C12579" t="s">
        <v>12</v>
      </c>
      <c r="D12579">
        <v>11</v>
      </c>
      <c r="E12579" s="1">
        <v>40779.656944444447</v>
      </c>
      <c r="F12579">
        <v>3.39</v>
      </c>
      <c r="G12579">
        <v>13927</v>
      </c>
      <c r="H12579" t="s">
        <v>10</v>
      </c>
      <c r="I12579" t="str">
        <f>IF(AND(LEFT(OnlineRetail[[#This Row],[InvoiceNo]],1)&lt;&gt;"C",OnlineRetail[[#This Row],[CustomerID]]&lt;&gt;""),"Yes","No")</f>
        <v>Yes</v>
      </c>
      <c r="J12579" s="4">
        <f>EOMONTH(OnlineRetail[[#This Row],[InvoiceDate]],-1)+1</f>
        <v>40756</v>
      </c>
      <c r="K12579" s="6">
        <f>OnlineRetail[[#This Row],[Quantity]]*OnlineRetail[[#This Row],[UnitPrice]]</f>
        <v>37.29</v>
      </c>
      <c r="L12579" t="str">
        <f t="shared" si="196"/>
        <v>13927|Aug-2011</v>
      </c>
    </row>
    <row r="12580" spans="1:12">
      <c r="A12580">
        <v>552286</v>
      </c>
      <c r="B12580" t="s">
        <v>282</v>
      </c>
      <c r="C12580" t="s">
        <v>24</v>
      </c>
      <c r="D12580">
        <v>11</v>
      </c>
      <c r="E12580" s="1">
        <v>40779.657638888893</v>
      </c>
      <c r="F12580">
        <v>4.25</v>
      </c>
      <c r="G12580">
        <v>13732</v>
      </c>
      <c r="H12580" t="s">
        <v>10</v>
      </c>
      <c r="I12580" t="str">
        <f>IF(AND(LEFT(OnlineRetail[[#This Row],[InvoiceNo]],1)&lt;&gt;"C",OnlineRetail[[#This Row],[CustomerID]]&lt;&gt;""),"Yes","No")</f>
        <v>Yes</v>
      </c>
      <c r="J12580" s="4">
        <f>EOMONTH(OnlineRetail[[#This Row],[InvoiceDate]],-1)+1</f>
        <v>40756</v>
      </c>
      <c r="K12580" s="6">
        <f>OnlineRetail[[#This Row],[Quantity]]*OnlineRetail[[#This Row],[UnitPrice]]</f>
        <v>46.75</v>
      </c>
      <c r="L12580" t="str">
        <f t="shared" si="196"/>
        <v>13732|Aug-2011</v>
      </c>
    </row>
    <row r="12581" spans="1:12">
      <c r="A12581">
        <v>554620</v>
      </c>
      <c r="B12581" t="s">
        <v>226</v>
      </c>
      <c r="C12581" t="s">
        <v>14</v>
      </c>
      <c r="D12581">
        <v>24</v>
      </c>
      <c r="E12581" s="1">
        <v>40779.657638888893</v>
      </c>
      <c r="F12581">
        <v>9.9499999999999993</v>
      </c>
      <c r="G12581">
        <v>12612</v>
      </c>
      <c r="H12581" t="s">
        <v>10</v>
      </c>
      <c r="I12581" t="str">
        <f>IF(AND(LEFT(OnlineRetail[[#This Row],[InvoiceNo]],1)&lt;&gt;"C",OnlineRetail[[#This Row],[CustomerID]]&lt;&gt;""),"Yes","No")</f>
        <v>Yes</v>
      </c>
      <c r="J12581" s="4">
        <f>EOMONTH(OnlineRetail[[#This Row],[InvoiceDate]],-1)+1</f>
        <v>40756</v>
      </c>
      <c r="K12581" s="6">
        <f>OnlineRetail[[#This Row],[Quantity]]*OnlineRetail[[#This Row],[UnitPrice]]</f>
        <v>238.79999999999998</v>
      </c>
      <c r="L12581" t="str">
        <f t="shared" si="196"/>
        <v>12612|Aug-2011</v>
      </c>
    </row>
    <row r="12582" spans="1:12">
      <c r="A12582">
        <v>544141</v>
      </c>
      <c r="B12582" t="s">
        <v>51</v>
      </c>
      <c r="C12582" t="s">
        <v>62</v>
      </c>
      <c r="D12582">
        <v>9</v>
      </c>
      <c r="E12582" s="1">
        <v>40779.661805555559</v>
      </c>
      <c r="F12582">
        <v>7.95</v>
      </c>
      <c r="G12582">
        <v>13930</v>
      </c>
      <c r="H12582" t="s">
        <v>10</v>
      </c>
      <c r="I12582" t="str">
        <f>IF(AND(LEFT(OnlineRetail[[#This Row],[InvoiceNo]],1)&lt;&gt;"C",OnlineRetail[[#This Row],[CustomerID]]&lt;&gt;""),"Yes","No")</f>
        <v>Yes</v>
      </c>
      <c r="J12582" s="4">
        <f>EOMONTH(OnlineRetail[[#This Row],[InvoiceDate]],-1)+1</f>
        <v>40756</v>
      </c>
      <c r="K12582" s="6">
        <f>OnlineRetail[[#This Row],[Quantity]]*OnlineRetail[[#This Row],[UnitPrice]]</f>
        <v>71.55</v>
      </c>
      <c r="L12582" t="str">
        <f t="shared" si="196"/>
        <v>13930|Aug-2011</v>
      </c>
    </row>
    <row r="12583" spans="1:12">
      <c r="A12583">
        <v>537836</v>
      </c>
      <c r="B12583" t="s">
        <v>34</v>
      </c>
      <c r="C12583" t="s">
        <v>29</v>
      </c>
      <c r="D12583">
        <v>10</v>
      </c>
      <c r="E12583" s="1">
        <v>40779.67083333333</v>
      </c>
      <c r="F12583">
        <v>1.25</v>
      </c>
      <c r="G12583">
        <v>13423</v>
      </c>
      <c r="H12583" t="s">
        <v>10</v>
      </c>
      <c r="I12583" t="str">
        <f>IF(AND(LEFT(OnlineRetail[[#This Row],[InvoiceNo]],1)&lt;&gt;"C",OnlineRetail[[#This Row],[CustomerID]]&lt;&gt;""),"Yes","No")</f>
        <v>Yes</v>
      </c>
      <c r="J12583" s="4">
        <f>EOMONTH(OnlineRetail[[#This Row],[InvoiceDate]],-1)+1</f>
        <v>40756</v>
      </c>
      <c r="K12583" s="6">
        <f>OnlineRetail[[#This Row],[Quantity]]*OnlineRetail[[#This Row],[UnitPrice]]</f>
        <v>12.5</v>
      </c>
      <c r="L12583" t="str">
        <f t="shared" si="196"/>
        <v>13423|Aug-2011</v>
      </c>
    </row>
    <row r="12584" spans="1:12">
      <c r="A12584">
        <v>541879</v>
      </c>
      <c r="B12584" t="s">
        <v>183</v>
      </c>
      <c r="C12584" t="s">
        <v>40</v>
      </c>
      <c r="D12584">
        <v>1</v>
      </c>
      <c r="E12584" s="1">
        <v>40779.681944444441</v>
      </c>
      <c r="F12584">
        <v>4.95</v>
      </c>
      <c r="G12584">
        <v>13063</v>
      </c>
      <c r="H12584" t="s">
        <v>10</v>
      </c>
      <c r="I12584" t="str">
        <f>IF(AND(LEFT(OnlineRetail[[#This Row],[InvoiceNo]],1)&lt;&gt;"C",OnlineRetail[[#This Row],[CustomerID]]&lt;&gt;""),"Yes","No")</f>
        <v>Yes</v>
      </c>
      <c r="J12584" s="4">
        <f>EOMONTH(OnlineRetail[[#This Row],[InvoiceDate]],-1)+1</f>
        <v>40756</v>
      </c>
      <c r="K12584" s="6">
        <f>OnlineRetail[[#This Row],[Quantity]]*OnlineRetail[[#This Row],[UnitPrice]]</f>
        <v>4.95</v>
      </c>
      <c r="L12584" t="str">
        <f t="shared" si="196"/>
        <v>13063|Aug-2011</v>
      </c>
    </row>
    <row r="12585" spans="1:12">
      <c r="A12585">
        <v>537241</v>
      </c>
      <c r="B12585" t="s">
        <v>103</v>
      </c>
      <c r="C12585" t="s">
        <v>53</v>
      </c>
      <c r="D12585">
        <v>14</v>
      </c>
      <c r="E12585" s="1">
        <v>40779.686111111107</v>
      </c>
      <c r="F12585">
        <v>2.5499999999999998</v>
      </c>
      <c r="G12585">
        <v>13082</v>
      </c>
      <c r="H12585" t="s">
        <v>10</v>
      </c>
      <c r="I12585" t="str">
        <f>IF(AND(LEFT(OnlineRetail[[#This Row],[InvoiceNo]],1)&lt;&gt;"C",OnlineRetail[[#This Row],[CustomerID]]&lt;&gt;""),"Yes","No")</f>
        <v>Yes</v>
      </c>
      <c r="J12585" s="4">
        <f>EOMONTH(OnlineRetail[[#This Row],[InvoiceDate]],-1)+1</f>
        <v>40756</v>
      </c>
      <c r="K12585" s="6">
        <f>OnlineRetail[[#This Row],[Quantity]]*OnlineRetail[[#This Row],[UnitPrice]]</f>
        <v>35.699999999999996</v>
      </c>
      <c r="L12585" t="str">
        <f t="shared" si="196"/>
        <v>13082|Aug-2011</v>
      </c>
    </row>
    <row r="12586" spans="1:12">
      <c r="A12586">
        <v>542732</v>
      </c>
      <c r="B12586" t="s">
        <v>170</v>
      </c>
      <c r="C12586" t="s">
        <v>9</v>
      </c>
      <c r="D12586">
        <v>5</v>
      </c>
      <c r="E12586" s="1">
        <v>40779.69027777778</v>
      </c>
      <c r="F12586">
        <v>2.5499999999999998</v>
      </c>
      <c r="G12586">
        <v>13337</v>
      </c>
      <c r="H12586" t="s">
        <v>10</v>
      </c>
      <c r="I12586" t="str">
        <f>IF(AND(LEFT(OnlineRetail[[#This Row],[InvoiceNo]],1)&lt;&gt;"C",OnlineRetail[[#This Row],[CustomerID]]&lt;&gt;""),"Yes","No")</f>
        <v>Yes</v>
      </c>
      <c r="J12586" s="4">
        <f>EOMONTH(OnlineRetail[[#This Row],[InvoiceDate]],-1)+1</f>
        <v>40756</v>
      </c>
      <c r="K12586" s="6">
        <f>OnlineRetail[[#This Row],[Quantity]]*OnlineRetail[[#This Row],[UnitPrice]]</f>
        <v>12.75</v>
      </c>
      <c r="L12586" t="str">
        <f t="shared" si="196"/>
        <v>13337|Aug-2011</v>
      </c>
    </row>
    <row r="12587" spans="1:12">
      <c r="A12587">
        <v>555790</v>
      </c>
      <c r="B12587" t="s">
        <v>122</v>
      </c>
      <c r="C12587" t="s">
        <v>33</v>
      </c>
      <c r="D12587">
        <v>12</v>
      </c>
      <c r="E12587" s="1">
        <v>40779.697916666657</v>
      </c>
      <c r="F12587">
        <v>0.85</v>
      </c>
      <c r="G12587">
        <v>14176</v>
      </c>
      <c r="H12587" t="s">
        <v>10</v>
      </c>
      <c r="I12587" t="str">
        <f>IF(AND(LEFT(OnlineRetail[[#This Row],[InvoiceNo]],1)&lt;&gt;"C",OnlineRetail[[#This Row],[CustomerID]]&lt;&gt;""),"Yes","No")</f>
        <v>Yes</v>
      </c>
      <c r="J12587" s="4">
        <f>EOMONTH(OnlineRetail[[#This Row],[InvoiceDate]],-1)+1</f>
        <v>40756</v>
      </c>
      <c r="K12587" s="6">
        <f>OnlineRetail[[#This Row],[Quantity]]*OnlineRetail[[#This Row],[UnitPrice]]</f>
        <v>10.199999999999999</v>
      </c>
      <c r="L12587" t="str">
        <f t="shared" si="196"/>
        <v>14176|Aug-2011</v>
      </c>
    </row>
    <row r="12588" spans="1:12">
      <c r="A12588">
        <v>547668</v>
      </c>
      <c r="B12588" t="s">
        <v>264</v>
      </c>
      <c r="C12588" t="s">
        <v>19</v>
      </c>
      <c r="D12588">
        <v>12</v>
      </c>
      <c r="E12588" s="1">
        <v>40779.702777777777</v>
      </c>
      <c r="F12588">
        <v>9.9499999999999993</v>
      </c>
      <c r="G12588">
        <v>13804</v>
      </c>
      <c r="H12588" t="s">
        <v>10</v>
      </c>
      <c r="I12588" t="str">
        <f>IF(AND(LEFT(OnlineRetail[[#This Row],[InvoiceNo]],1)&lt;&gt;"C",OnlineRetail[[#This Row],[CustomerID]]&lt;&gt;""),"Yes","No")</f>
        <v>Yes</v>
      </c>
      <c r="J12588" s="4">
        <f>EOMONTH(OnlineRetail[[#This Row],[InvoiceDate]],-1)+1</f>
        <v>40756</v>
      </c>
      <c r="K12588" s="6">
        <f>OnlineRetail[[#This Row],[Quantity]]*OnlineRetail[[#This Row],[UnitPrice]]</f>
        <v>119.39999999999999</v>
      </c>
      <c r="L12588" t="str">
        <f t="shared" si="196"/>
        <v>13804|Aug-2011</v>
      </c>
    </row>
    <row r="12589" spans="1:12">
      <c r="A12589">
        <v>543057</v>
      </c>
      <c r="B12589" t="s">
        <v>47</v>
      </c>
      <c r="C12589" t="s">
        <v>9</v>
      </c>
      <c r="D12589">
        <v>20</v>
      </c>
      <c r="E12589" s="1">
        <v>40779.703472222223</v>
      </c>
      <c r="F12589">
        <v>9.9499999999999993</v>
      </c>
      <c r="G12589">
        <v>12946</v>
      </c>
      <c r="H12589" t="s">
        <v>31</v>
      </c>
      <c r="I12589" t="str">
        <f>IF(AND(LEFT(OnlineRetail[[#This Row],[InvoiceNo]],1)&lt;&gt;"C",OnlineRetail[[#This Row],[CustomerID]]&lt;&gt;""),"Yes","No")</f>
        <v>Yes</v>
      </c>
      <c r="J12589" s="4">
        <f>EOMONTH(OnlineRetail[[#This Row],[InvoiceDate]],-1)+1</f>
        <v>40756</v>
      </c>
      <c r="K12589" s="6">
        <f>OnlineRetail[[#This Row],[Quantity]]*OnlineRetail[[#This Row],[UnitPrice]]</f>
        <v>199</v>
      </c>
      <c r="L12589" t="str">
        <f t="shared" si="196"/>
        <v>12946|Aug-2011</v>
      </c>
    </row>
    <row r="12590" spans="1:12">
      <c r="A12590">
        <v>536478</v>
      </c>
      <c r="B12590" t="s">
        <v>253</v>
      </c>
      <c r="C12590" t="s">
        <v>9</v>
      </c>
      <c r="D12590">
        <v>13</v>
      </c>
      <c r="E12590" s="1">
        <v>40779.711111111108</v>
      </c>
      <c r="F12590">
        <v>1.65</v>
      </c>
      <c r="G12590">
        <v>12444</v>
      </c>
      <c r="H12590" t="s">
        <v>10</v>
      </c>
      <c r="I12590" t="str">
        <f>IF(AND(LEFT(OnlineRetail[[#This Row],[InvoiceNo]],1)&lt;&gt;"C",OnlineRetail[[#This Row],[CustomerID]]&lt;&gt;""),"Yes","No")</f>
        <v>Yes</v>
      </c>
      <c r="J12590" s="4">
        <f>EOMONTH(OnlineRetail[[#This Row],[InvoiceDate]],-1)+1</f>
        <v>40756</v>
      </c>
      <c r="K12590" s="6">
        <f>OnlineRetail[[#This Row],[Quantity]]*OnlineRetail[[#This Row],[UnitPrice]]</f>
        <v>21.45</v>
      </c>
      <c r="L12590" t="str">
        <f t="shared" si="196"/>
        <v>12444|Aug-2011</v>
      </c>
    </row>
    <row r="12591" spans="1:12">
      <c r="A12591">
        <v>546937</v>
      </c>
      <c r="B12591" t="s">
        <v>100</v>
      </c>
      <c r="C12591" t="s">
        <v>21</v>
      </c>
      <c r="D12591">
        <v>19</v>
      </c>
      <c r="E12591" s="1">
        <v>40779.711805555547</v>
      </c>
      <c r="F12591">
        <v>5.95</v>
      </c>
      <c r="G12591">
        <v>12887</v>
      </c>
      <c r="H12591" t="s">
        <v>10</v>
      </c>
      <c r="I12591" t="str">
        <f>IF(AND(LEFT(OnlineRetail[[#This Row],[InvoiceNo]],1)&lt;&gt;"C",OnlineRetail[[#This Row],[CustomerID]]&lt;&gt;""),"Yes","No")</f>
        <v>Yes</v>
      </c>
      <c r="J12591" s="4">
        <f>EOMONTH(OnlineRetail[[#This Row],[InvoiceDate]],-1)+1</f>
        <v>40756</v>
      </c>
      <c r="K12591" s="6">
        <f>OnlineRetail[[#This Row],[Quantity]]*OnlineRetail[[#This Row],[UnitPrice]]</f>
        <v>113.05</v>
      </c>
      <c r="L12591" t="str">
        <f t="shared" si="196"/>
        <v>12887|Aug-2011</v>
      </c>
    </row>
    <row r="12592" spans="1:12">
      <c r="A12592">
        <v>538024</v>
      </c>
      <c r="B12592" t="s">
        <v>148</v>
      </c>
      <c r="C12592" t="s">
        <v>48</v>
      </c>
      <c r="D12592">
        <v>11</v>
      </c>
      <c r="E12592" s="1">
        <v>40779.715277777781</v>
      </c>
      <c r="F12592">
        <v>3.39</v>
      </c>
      <c r="G12592">
        <v>12556</v>
      </c>
      <c r="H12592" t="s">
        <v>10</v>
      </c>
      <c r="I12592" t="str">
        <f>IF(AND(LEFT(OnlineRetail[[#This Row],[InvoiceNo]],1)&lt;&gt;"C",OnlineRetail[[#This Row],[CustomerID]]&lt;&gt;""),"Yes","No")</f>
        <v>Yes</v>
      </c>
      <c r="J12592" s="4">
        <f>EOMONTH(OnlineRetail[[#This Row],[InvoiceDate]],-1)+1</f>
        <v>40756</v>
      </c>
      <c r="K12592" s="6">
        <f>OnlineRetail[[#This Row],[Quantity]]*OnlineRetail[[#This Row],[UnitPrice]]</f>
        <v>37.29</v>
      </c>
      <c r="L12592" t="str">
        <f t="shared" si="196"/>
        <v>12556|Aug-2011</v>
      </c>
    </row>
    <row r="12593" spans="1:12">
      <c r="A12593">
        <v>547092</v>
      </c>
      <c r="B12593" t="s">
        <v>205</v>
      </c>
      <c r="C12593" t="s">
        <v>42</v>
      </c>
      <c r="D12593">
        <v>22</v>
      </c>
      <c r="E12593" s="1">
        <v>40779.71875</v>
      </c>
      <c r="F12593">
        <v>5.95</v>
      </c>
      <c r="G12593">
        <v>13413</v>
      </c>
      <c r="H12593" t="s">
        <v>10</v>
      </c>
      <c r="I12593" t="str">
        <f>IF(AND(LEFT(OnlineRetail[[#This Row],[InvoiceNo]],1)&lt;&gt;"C",OnlineRetail[[#This Row],[CustomerID]]&lt;&gt;""),"Yes","No")</f>
        <v>Yes</v>
      </c>
      <c r="J12593" s="4">
        <f>EOMONTH(OnlineRetail[[#This Row],[InvoiceDate]],-1)+1</f>
        <v>40756</v>
      </c>
      <c r="K12593" s="6">
        <f>OnlineRetail[[#This Row],[Quantity]]*OnlineRetail[[#This Row],[UnitPrice]]</f>
        <v>130.9</v>
      </c>
      <c r="L12593" t="str">
        <f t="shared" si="196"/>
        <v>13413|Aug-2011</v>
      </c>
    </row>
    <row r="12594" spans="1:12">
      <c r="A12594">
        <v>550374</v>
      </c>
      <c r="B12594" t="s">
        <v>165</v>
      </c>
      <c r="C12594" t="s">
        <v>48</v>
      </c>
      <c r="D12594">
        <v>13</v>
      </c>
      <c r="E12594" s="1">
        <v>40779.749305555553</v>
      </c>
      <c r="F12594">
        <v>4.95</v>
      </c>
      <c r="G12594">
        <v>12659</v>
      </c>
      <c r="H12594" t="s">
        <v>10</v>
      </c>
      <c r="I12594" t="str">
        <f>IF(AND(LEFT(OnlineRetail[[#This Row],[InvoiceNo]],1)&lt;&gt;"C",OnlineRetail[[#This Row],[CustomerID]]&lt;&gt;""),"Yes","No")</f>
        <v>Yes</v>
      </c>
      <c r="J12594" s="4">
        <f>EOMONTH(OnlineRetail[[#This Row],[InvoiceDate]],-1)+1</f>
        <v>40756</v>
      </c>
      <c r="K12594" s="6">
        <f>OnlineRetail[[#This Row],[Quantity]]*OnlineRetail[[#This Row],[UnitPrice]]</f>
        <v>64.350000000000009</v>
      </c>
      <c r="L12594" t="str">
        <f t="shared" si="196"/>
        <v>12659|Aug-2011</v>
      </c>
    </row>
    <row r="12595" spans="1:12">
      <c r="A12595">
        <v>549660</v>
      </c>
      <c r="B12595" t="s">
        <v>153</v>
      </c>
      <c r="C12595" t="s">
        <v>33</v>
      </c>
      <c r="D12595">
        <v>10</v>
      </c>
      <c r="E12595" s="1">
        <v>40779.752083333333</v>
      </c>
      <c r="F12595">
        <v>2.5499999999999998</v>
      </c>
      <c r="G12595">
        <v>13959</v>
      </c>
      <c r="H12595" t="s">
        <v>10</v>
      </c>
      <c r="I12595" t="str">
        <f>IF(AND(LEFT(OnlineRetail[[#This Row],[InvoiceNo]],1)&lt;&gt;"C",OnlineRetail[[#This Row],[CustomerID]]&lt;&gt;""),"Yes","No")</f>
        <v>Yes</v>
      </c>
      <c r="J12595" s="4">
        <f>EOMONTH(OnlineRetail[[#This Row],[InvoiceDate]],-1)+1</f>
        <v>40756</v>
      </c>
      <c r="K12595" s="6">
        <f>OnlineRetail[[#This Row],[Quantity]]*OnlineRetail[[#This Row],[UnitPrice]]</f>
        <v>25.5</v>
      </c>
      <c r="L12595" t="str">
        <f t="shared" si="196"/>
        <v>13959|Aug-2011</v>
      </c>
    </row>
    <row r="12596" spans="1:12">
      <c r="A12596">
        <v>550811</v>
      </c>
      <c r="B12596" t="s">
        <v>23</v>
      </c>
      <c r="C12596" t="s">
        <v>62</v>
      </c>
      <c r="D12596">
        <v>1</v>
      </c>
      <c r="E12596" s="1">
        <v>40779.755555555559</v>
      </c>
      <c r="F12596">
        <v>2.1</v>
      </c>
      <c r="G12596">
        <v>13112</v>
      </c>
      <c r="H12596" t="s">
        <v>10</v>
      </c>
      <c r="I12596" t="str">
        <f>IF(AND(LEFT(OnlineRetail[[#This Row],[InvoiceNo]],1)&lt;&gt;"C",OnlineRetail[[#This Row],[CustomerID]]&lt;&gt;""),"Yes","No")</f>
        <v>Yes</v>
      </c>
      <c r="J12596" s="4">
        <f>EOMONTH(OnlineRetail[[#This Row],[InvoiceDate]],-1)+1</f>
        <v>40756</v>
      </c>
      <c r="K12596" s="6">
        <f>OnlineRetail[[#This Row],[Quantity]]*OnlineRetail[[#This Row],[UnitPrice]]</f>
        <v>2.1</v>
      </c>
      <c r="L12596" t="str">
        <f t="shared" si="196"/>
        <v>13112|Aug-2011</v>
      </c>
    </row>
    <row r="12597" spans="1:12">
      <c r="A12597">
        <v>554990</v>
      </c>
      <c r="B12597" t="s">
        <v>38</v>
      </c>
      <c r="C12597" t="s">
        <v>39</v>
      </c>
      <c r="D12597">
        <v>21</v>
      </c>
      <c r="E12597" s="1">
        <v>40779.755555555559</v>
      </c>
      <c r="F12597">
        <v>2.1</v>
      </c>
      <c r="G12597">
        <v>13930</v>
      </c>
      <c r="H12597" t="s">
        <v>10</v>
      </c>
      <c r="I12597" t="str">
        <f>IF(AND(LEFT(OnlineRetail[[#This Row],[InvoiceNo]],1)&lt;&gt;"C",OnlineRetail[[#This Row],[CustomerID]]&lt;&gt;""),"Yes","No")</f>
        <v>Yes</v>
      </c>
      <c r="J12597" s="4">
        <f>EOMONTH(OnlineRetail[[#This Row],[InvoiceDate]],-1)+1</f>
        <v>40756</v>
      </c>
      <c r="K12597" s="6">
        <f>OnlineRetail[[#This Row],[Quantity]]*OnlineRetail[[#This Row],[UnitPrice]]</f>
        <v>44.1</v>
      </c>
      <c r="L12597" t="str">
        <f t="shared" si="196"/>
        <v>13930|Aug-2011</v>
      </c>
    </row>
    <row r="12598" spans="1:12">
      <c r="A12598">
        <v>549027</v>
      </c>
      <c r="B12598" t="s">
        <v>58</v>
      </c>
      <c r="C12598" t="s">
        <v>14</v>
      </c>
      <c r="D12598">
        <v>14</v>
      </c>
      <c r="E12598" s="1">
        <v>40779.768750000003</v>
      </c>
      <c r="F12598">
        <v>9.9499999999999993</v>
      </c>
      <c r="G12598">
        <v>14044</v>
      </c>
      <c r="H12598" t="s">
        <v>10</v>
      </c>
      <c r="I12598" t="str">
        <f>IF(AND(LEFT(OnlineRetail[[#This Row],[InvoiceNo]],1)&lt;&gt;"C",OnlineRetail[[#This Row],[CustomerID]]&lt;&gt;""),"Yes","No")</f>
        <v>Yes</v>
      </c>
      <c r="J12598" s="4">
        <f>EOMONTH(OnlineRetail[[#This Row],[InvoiceDate]],-1)+1</f>
        <v>40756</v>
      </c>
      <c r="K12598" s="6">
        <f>OnlineRetail[[#This Row],[Quantity]]*OnlineRetail[[#This Row],[UnitPrice]]</f>
        <v>139.29999999999998</v>
      </c>
      <c r="L12598" t="str">
        <f t="shared" si="196"/>
        <v>14044|Aug-2011</v>
      </c>
    </row>
    <row r="12599" spans="1:12">
      <c r="A12599">
        <v>543465</v>
      </c>
      <c r="B12599" t="s">
        <v>13</v>
      </c>
      <c r="C12599" t="s">
        <v>72</v>
      </c>
      <c r="D12599">
        <v>10</v>
      </c>
      <c r="E12599" s="1">
        <v>40779.772222222222</v>
      </c>
      <c r="F12599">
        <v>2.5499999999999998</v>
      </c>
      <c r="G12599">
        <v>12531</v>
      </c>
      <c r="H12599" t="s">
        <v>10</v>
      </c>
      <c r="I12599" t="str">
        <f>IF(AND(LEFT(OnlineRetail[[#This Row],[InvoiceNo]],1)&lt;&gt;"C",OnlineRetail[[#This Row],[CustomerID]]&lt;&gt;""),"Yes","No")</f>
        <v>Yes</v>
      </c>
      <c r="J12599" s="4">
        <f>EOMONTH(OnlineRetail[[#This Row],[InvoiceDate]],-1)+1</f>
        <v>40756</v>
      </c>
      <c r="K12599" s="6">
        <f>OnlineRetail[[#This Row],[Quantity]]*OnlineRetail[[#This Row],[UnitPrice]]</f>
        <v>25.5</v>
      </c>
      <c r="L12599" t="str">
        <f t="shared" si="196"/>
        <v>12531|Aug-2011</v>
      </c>
    </row>
    <row r="12600" spans="1:12">
      <c r="A12600">
        <v>542894</v>
      </c>
      <c r="B12600" t="s">
        <v>206</v>
      </c>
      <c r="C12600" t="s">
        <v>24</v>
      </c>
      <c r="D12600">
        <v>4</v>
      </c>
      <c r="E12600" s="1">
        <v>40779.775000000001</v>
      </c>
      <c r="F12600">
        <v>9.9499999999999993</v>
      </c>
      <c r="G12600">
        <v>12503</v>
      </c>
      <c r="H12600" t="s">
        <v>10</v>
      </c>
      <c r="I12600" t="str">
        <f>IF(AND(LEFT(OnlineRetail[[#This Row],[InvoiceNo]],1)&lt;&gt;"C",OnlineRetail[[#This Row],[CustomerID]]&lt;&gt;""),"Yes","No")</f>
        <v>Yes</v>
      </c>
      <c r="J12600" s="4">
        <f>EOMONTH(OnlineRetail[[#This Row],[InvoiceDate]],-1)+1</f>
        <v>40756</v>
      </c>
      <c r="K12600" s="6">
        <f>OnlineRetail[[#This Row],[Quantity]]*OnlineRetail[[#This Row],[UnitPrice]]</f>
        <v>39.799999999999997</v>
      </c>
      <c r="L12600" t="str">
        <f t="shared" si="196"/>
        <v>12503|Aug-2011</v>
      </c>
    </row>
    <row r="12601" spans="1:12">
      <c r="A12601">
        <v>555218</v>
      </c>
      <c r="B12601" t="s">
        <v>286</v>
      </c>
      <c r="C12601" t="s">
        <v>40</v>
      </c>
      <c r="D12601">
        <v>14</v>
      </c>
      <c r="E12601" s="1">
        <v>40779.798611111109</v>
      </c>
      <c r="F12601">
        <v>2.5499999999999998</v>
      </c>
      <c r="G12601">
        <v>12531</v>
      </c>
      <c r="H12601" t="s">
        <v>10</v>
      </c>
      <c r="I12601" t="str">
        <f>IF(AND(LEFT(OnlineRetail[[#This Row],[InvoiceNo]],1)&lt;&gt;"C",OnlineRetail[[#This Row],[CustomerID]]&lt;&gt;""),"Yes","No")</f>
        <v>Yes</v>
      </c>
      <c r="J12601" s="4">
        <f>EOMONTH(OnlineRetail[[#This Row],[InvoiceDate]],-1)+1</f>
        <v>40756</v>
      </c>
      <c r="K12601" s="6">
        <f>OnlineRetail[[#This Row],[Quantity]]*OnlineRetail[[#This Row],[UnitPrice]]</f>
        <v>35.699999999999996</v>
      </c>
      <c r="L12601" t="str">
        <f t="shared" si="196"/>
        <v>12531|Aug-2011</v>
      </c>
    </row>
    <row r="12602" spans="1:12">
      <c r="A12602">
        <v>548917</v>
      </c>
      <c r="B12602" t="s">
        <v>192</v>
      </c>
      <c r="C12602" t="s">
        <v>21</v>
      </c>
      <c r="D12602">
        <v>22</v>
      </c>
      <c r="E12602" s="1">
        <v>40779.803472222222</v>
      </c>
      <c r="F12602">
        <v>1.65</v>
      </c>
      <c r="G12602">
        <v>14244</v>
      </c>
      <c r="H12602" t="s">
        <v>121</v>
      </c>
      <c r="I12602" t="str">
        <f>IF(AND(LEFT(OnlineRetail[[#This Row],[InvoiceNo]],1)&lt;&gt;"C",OnlineRetail[[#This Row],[CustomerID]]&lt;&gt;""),"Yes","No")</f>
        <v>Yes</v>
      </c>
      <c r="J12602" s="4">
        <f>EOMONTH(OnlineRetail[[#This Row],[InvoiceDate]],-1)+1</f>
        <v>40756</v>
      </c>
      <c r="K12602" s="6">
        <f>OnlineRetail[[#This Row],[Quantity]]*OnlineRetail[[#This Row],[UnitPrice]]</f>
        <v>36.299999999999997</v>
      </c>
      <c r="L12602" t="str">
        <f t="shared" si="196"/>
        <v>14244|Aug-2011</v>
      </c>
    </row>
    <row r="12603" spans="1:12">
      <c r="A12603">
        <v>550092</v>
      </c>
      <c r="B12603" t="s">
        <v>120</v>
      </c>
      <c r="C12603" t="s">
        <v>12</v>
      </c>
      <c r="D12603">
        <v>18</v>
      </c>
      <c r="E12603" s="1">
        <v>40779.806250000001</v>
      </c>
      <c r="F12603">
        <v>3.39</v>
      </c>
      <c r="G12603">
        <v>13474</v>
      </c>
      <c r="H12603" t="s">
        <v>22</v>
      </c>
      <c r="I12603" t="str">
        <f>IF(AND(LEFT(OnlineRetail[[#This Row],[InvoiceNo]],1)&lt;&gt;"C",OnlineRetail[[#This Row],[CustomerID]]&lt;&gt;""),"Yes","No")</f>
        <v>Yes</v>
      </c>
      <c r="J12603" s="4">
        <f>EOMONTH(OnlineRetail[[#This Row],[InvoiceDate]],-1)+1</f>
        <v>40756</v>
      </c>
      <c r="K12603" s="6">
        <f>OnlineRetail[[#This Row],[Quantity]]*OnlineRetail[[#This Row],[UnitPrice]]</f>
        <v>61.02</v>
      </c>
      <c r="L12603" t="str">
        <f t="shared" si="196"/>
        <v>13474|Aug-2011</v>
      </c>
    </row>
    <row r="12604" spans="1:12">
      <c r="A12604">
        <v>550733</v>
      </c>
      <c r="B12604" t="s">
        <v>152</v>
      </c>
      <c r="C12604" t="s">
        <v>33</v>
      </c>
      <c r="D12604">
        <v>5</v>
      </c>
      <c r="E12604" s="1">
        <v>40779.808333333327</v>
      </c>
      <c r="F12604">
        <v>7.95</v>
      </c>
      <c r="G12604">
        <v>13693</v>
      </c>
      <c r="H12604" t="s">
        <v>10</v>
      </c>
      <c r="I12604" t="str">
        <f>IF(AND(LEFT(OnlineRetail[[#This Row],[InvoiceNo]],1)&lt;&gt;"C",OnlineRetail[[#This Row],[CustomerID]]&lt;&gt;""),"Yes","No")</f>
        <v>Yes</v>
      </c>
      <c r="J12604" s="4">
        <f>EOMONTH(OnlineRetail[[#This Row],[InvoiceDate]],-1)+1</f>
        <v>40756</v>
      </c>
      <c r="K12604" s="6">
        <f>OnlineRetail[[#This Row],[Quantity]]*OnlineRetail[[#This Row],[UnitPrice]]</f>
        <v>39.75</v>
      </c>
      <c r="L12604" t="str">
        <f t="shared" si="196"/>
        <v>13693|Aug-2011</v>
      </c>
    </row>
    <row r="12605" spans="1:12">
      <c r="A12605">
        <v>548922</v>
      </c>
      <c r="B12605" t="s">
        <v>196</v>
      </c>
      <c r="C12605" t="s">
        <v>50</v>
      </c>
      <c r="D12605">
        <v>7</v>
      </c>
      <c r="E12605" s="1">
        <v>40779.813194444447</v>
      </c>
      <c r="F12605">
        <v>1.65</v>
      </c>
      <c r="G12605">
        <v>12417</v>
      </c>
      <c r="H12605" t="s">
        <v>10</v>
      </c>
      <c r="I12605" t="str">
        <f>IF(AND(LEFT(OnlineRetail[[#This Row],[InvoiceNo]],1)&lt;&gt;"C",OnlineRetail[[#This Row],[CustomerID]]&lt;&gt;""),"Yes","No")</f>
        <v>Yes</v>
      </c>
      <c r="J12605" s="4">
        <f>EOMONTH(OnlineRetail[[#This Row],[InvoiceDate]],-1)+1</f>
        <v>40756</v>
      </c>
      <c r="K12605" s="6">
        <f>OnlineRetail[[#This Row],[Quantity]]*OnlineRetail[[#This Row],[UnitPrice]]</f>
        <v>11.549999999999999</v>
      </c>
      <c r="L12605" t="str">
        <f t="shared" si="196"/>
        <v>12417|Aug-2011</v>
      </c>
    </row>
    <row r="12606" spans="1:12">
      <c r="A12606">
        <v>542551</v>
      </c>
      <c r="B12606" t="s">
        <v>243</v>
      </c>
      <c r="C12606" t="s">
        <v>9</v>
      </c>
      <c r="D12606">
        <v>9</v>
      </c>
      <c r="E12606" s="1">
        <v>40779.817361111112</v>
      </c>
      <c r="F12606">
        <v>7.95</v>
      </c>
      <c r="G12606">
        <v>12548</v>
      </c>
      <c r="H12606" t="s">
        <v>25</v>
      </c>
      <c r="I12606" t="str">
        <f>IF(AND(LEFT(OnlineRetail[[#This Row],[InvoiceNo]],1)&lt;&gt;"C",OnlineRetail[[#This Row],[CustomerID]]&lt;&gt;""),"Yes","No")</f>
        <v>Yes</v>
      </c>
      <c r="J12606" s="4">
        <f>EOMONTH(OnlineRetail[[#This Row],[InvoiceDate]],-1)+1</f>
        <v>40756</v>
      </c>
      <c r="K12606" s="6">
        <f>OnlineRetail[[#This Row],[Quantity]]*OnlineRetail[[#This Row],[UnitPrice]]</f>
        <v>71.55</v>
      </c>
      <c r="L12606" t="str">
        <f t="shared" si="196"/>
        <v>12548|Aug-2011</v>
      </c>
    </row>
    <row r="12607" spans="1:12">
      <c r="A12607">
        <v>549061</v>
      </c>
      <c r="B12607" t="s">
        <v>123</v>
      </c>
      <c r="C12607" t="s">
        <v>40</v>
      </c>
      <c r="D12607">
        <v>13</v>
      </c>
      <c r="E12607" s="1">
        <v>40779.823611111111</v>
      </c>
      <c r="F12607">
        <v>1.65</v>
      </c>
      <c r="G12607">
        <v>13005</v>
      </c>
      <c r="H12607" t="s">
        <v>10</v>
      </c>
      <c r="I12607" t="str">
        <f>IF(AND(LEFT(OnlineRetail[[#This Row],[InvoiceNo]],1)&lt;&gt;"C",OnlineRetail[[#This Row],[CustomerID]]&lt;&gt;""),"Yes","No")</f>
        <v>Yes</v>
      </c>
      <c r="J12607" s="4">
        <f>EOMONTH(OnlineRetail[[#This Row],[InvoiceDate]],-1)+1</f>
        <v>40756</v>
      </c>
      <c r="K12607" s="6">
        <f>OnlineRetail[[#This Row],[Quantity]]*OnlineRetail[[#This Row],[UnitPrice]]</f>
        <v>21.45</v>
      </c>
      <c r="L12607" t="str">
        <f t="shared" si="196"/>
        <v>13005|Aug-2011</v>
      </c>
    </row>
    <row r="12608" spans="1:12">
      <c r="A12608">
        <v>552395</v>
      </c>
      <c r="B12608" t="s">
        <v>248</v>
      </c>
      <c r="C12608" t="s">
        <v>53</v>
      </c>
      <c r="D12608">
        <v>1</v>
      </c>
      <c r="E12608" s="1">
        <v>40779.830555555563</v>
      </c>
      <c r="F12608">
        <v>4.25</v>
      </c>
      <c r="G12608">
        <v>12699</v>
      </c>
      <c r="H12608" t="s">
        <v>17</v>
      </c>
      <c r="I12608" t="str">
        <f>IF(AND(LEFT(OnlineRetail[[#This Row],[InvoiceNo]],1)&lt;&gt;"C",OnlineRetail[[#This Row],[CustomerID]]&lt;&gt;""),"Yes","No")</f>
        <v>Yes</v>
      </c>
      <c r="J12608" s="4">
        <f>EOMONTH(OnlineRetail[[#This Row],[InvoiceDate]],-1)+1</f>
        <v>40756</v>
      </c>
      <c r="K12608" s="6">
        <f>OnlineRetail[[#This Row],[Quantity]]*OnlineRetail[[#This Row],[UnitPrice]]</f>
        <v>4.25</v>
      </c>
      <c r="L12608" t="str">
        <f t="shared" si="196"/>
        <v>12699|Aug-2011</v>
      </c>
    </row>
    <row r="12609" spans="1:12">
      <c r="A12609">
        <v>542854</v>
      </c>
      <c r="B12609" t="s">
        <v>187</v>
      </c>
      <c r="C12609" t="s">
        <v>83</v>
      </c>
      <c r="D12609">
        <v>6</v>
      </c>
      <c r="E12609" s="1">
        <v>40779.831250000003</v>
      </c>
      <c r="F12609">
        <v>3.39</v>
      </c>
      <c r="G12609">
        <v>13247</v>
      </c>
      <c r="H12609" t="s">
        <v>31</v>
      </c>
      <c r="I12609" t="str">
        <f>IF(AND(LEFT(OnlineRetail[[#This Row],[InvoiceNo]],1)&lt;&gt;"C",OnlineRetail[[#This Row],[CustomerID]]&lt;&gt;""),"Yes","No")</f>
        <v>Yes</v>
      </c>
      <c r="J12609" s="4">
        <f>EOMONTH(OnlineRetail[[#This Row],[InvoiceDate]],-1)+1</f>
        <v>40756</v>
      </c>
      <c r="K12609" s="6">
        <f>OnlineRetail[[#This Row],[Quantity]]*OnlineRetail[[#This Row],[UnitPrice]]</f>
        <v>20.34</v>
      </c>
      <c r="L12609" t="str">
        <f t="shared" si="196"/>
        <v>13247|Aug-2011</v>
      </c>
    </row>
    <row r="12610" spans="1:12">
      <c r="A12610">
        <v>552595</v>
      </c>
      <c r="B12610" t="s">
        <v>197</v>
      </c>
      <c r="C12610" t="s">
        <v>33</v>
      </c>
      <c r="D12610">
        <v>10</v>
      </c>
      <c r="E12610" s="1">
        <v>40779.832638888889</v>
      </c>
      <c r="F12610">
        <v>3.39</v>
      </c>
      <c r="G12610">
        <v>14025</v>
      </c>
      <c r="H12610" t="s">
        <v>10</v>
      </c>
      <c r="I12610" t="str">
        <f>IF(AND(LEFT(OnlineRetail[[#This Row],[InvoiceNo]],1)&lt;&gt;"C",OnlineRetail[[#This Row],[CustomerID]]&lt;&gt;""),"Yes","No")</f>
        <v>Yes</v>
      </c>
      <c r="J12610" s="4">
        <f>EOMONTH(OnlineRetail[[#This Row],[InvoiceDate]],-1)+1</f>
        <v>40756</v>
      </c>
      <c r="K12610" s="6">
        <f>OnlineRetail[[#This Row],[Quantity]]*OnlineRetail[[#This Row],[UnitPrice]]</f>
        <v>33.9</v>
      </c>
      <c r="L12610" t="str">
        <f t="shared" ref="L12610:L12673" si="197">IF(I12610="Yes",G12610&amp;"|"&amp;TEXT(J12610,"mmm-yyyy"),"")</f>
        <v>14025|Aug-2011</v>
      </c>
    </row>
    <row r="12611" spans="1:12">
      <c r="A12611">
        <v>551957</v>
      </c>
      <c r="B12611" t="s">
        <v>124</v>
      </c>
      <c r="C12611" t="s">
        <v>24</v>
      </c>
      <c r="D12611">
        <v>20</v>
      </c>
      <c r="E12611" s="1">
        <v>40780.34097222222</v>
      </c>
      <c r="F12611">
        <v>5.95</v>
      </c>
      <c r="G12611">
        <v>12843</v>
      </c>
      <c r="H12611" t="s">
        <v>10</v>
      </c>
      <c r="I12611" t="str">
        <f>IF(AND(LEFT(OnlineRetail[[#This Row],[InvoiceNo]],1)&lt;&gt;"C",OnlineRetail[[#This Row],[CustomerID]]&lt;&gt;""),"Yes","No")</f>
        <v>Yes</v>
      </c>
      <c r="J12611" s="4">
        <f>EOMONTH(OnlineRetail[[#This Row],[InvoiceDate]],-1)+1</f>
        <v>40756</v>
      </c>
      <c r="K12611" s="6">
        <f>OnlineRetail[[#This Row],[Quantity]]*OnlineRetail[[#This Row],[UnitPrice]]</f>
        <v>119</v>
      </c>
      <c r="L12611" t="str">
        <f t="shared" si="197"/>
        <v>12843|Aug-2011</v>
      </c>
    </row>
    <row r="12612" spans="1:12">
      <c r="A12612">
        <v>539594</v>
      </c>
      <c r="B12612" t="s">
        <v>96</v>
      </c>
      <c r="C12612" t="s">
        <v>62</v>
      </c>
      <c r="D12612">
        <v>17</v>
      </c>
      <c r="E12612" s="1">
        <v>40780.342361111107</v>
      </c>
      <c r="F12612">
        <v>7.95</v>
      </c>
      <c r="G12612">
        <v>12653</v>
      </c>
      <c r="H12612" t="s">
        <v>10</v>
      </c>
      <c r="I12612" t="str">
        <f>IF(AND(LEFT(OnlineRetail[[#This Row],[InvoiceNo]],1)&lt;&gt;"C",OnlineRetail[[#This Row],[CustomerID]]&lt;&gt;""),"Yes","No")</f>
        <v>Yes</v>
      </c>
      <c r="J12612" s="4">
        <f>EOMONTH(OnlineRetail[[#This Row],[InvoiceDate]],-1)+1</f>
        <v>40756</v>
      </c>
      <c r="K12612" s="6">
        <f>OnlineRetail[[#This Row],[Quantity]]*OnlineRetail[[#This Row],[UnitPrice]]</f>
        <v>135.15</v>
      </c>
      <c r="L12612" t="str">
        <f t="shared" si="197"/>
        <v>12653|Aug-2011</v>
      </c>
    </row>
    <row r="12613" spans="1:12">
      <c r="A12613">
        <v>552938</v>
      </c>
      <c r="B12613" t="s">
        <v>171</v>
      </c>
      <c r="C12613" t="s">
        <v>39</v>
      </c>
      <c r="D12613">
        <v>13</v>
      </c>
      <c r="E12613" s="1">
        <v>40780.34652777778</v>
      </c>
      <c r="F12613">
        <v>3.39</v>
      </c>
      <c r="G12613">
        <v>13359</v>
      </c>
      <c r="H12613" t="s">
        <v>10</v>
      </c>
      <c r="I12613" t="str">
        <f>IF(AND(LEFT(OnlineRetail[[#This Row],[InvoiceNo]],1)&lt;&gt;"C",OnlineRetail[[#This Row],[CustomerID]]&lt;&gt;""),"Yes","No")</f>
        <v>Yes</v>
      </c>
      <c r="J12613" s="4">
        <f>EOMONTH(OnlineRetail[[#This Row],[InvoiceDate]],-1)+1</f>
        <v>40756</v>
      </c>
      <c r="K12613" s="6">
        <f>OnlineRetail[[#This Row],[Quantity]]*OnlineRetail[[#This Row],[UnitPrice]]</f>
        <v>44.07</v>
      </c>
      <c r="L12613" t="str">
        <f t="shared" si="197"/>
        <v>13359|Aug-2011</v>
      </c>
    </row>
    <row r="12614" spans="1:12">
      <c r="A12614">
        <v>540581</v>
      </c>
      <c r="B12614" t="s">
        <v>192</v>
      </c>
      <c r="C12614" t="s">
        <v>24</v>
      </c>
      <c r="D12614">
        <v>19</v>
      </c>
      <c r="E12614" s="1">
        <v>40780.370833333327</v>
      </c>
      <c r="F12614">
        <v>2.5499999999999998</v>
      </c>
      <c r="G12614">
        <v>13231</v>
      </c>
      <c r="H12614" t="s">
        <v>10</v>
      </c>
      <c r="I12614" t="str">
        <f>IF(AND(LEFT(OnlineRetail[[#This Row],[InvoiceNo]],1)&lt;&gt;"C",OnlineRetail[[#This Row],[CustomerID]]&lt;&gt;""),"Yes","No")</f>
        <v>Yes</v>
      </c>
      <c r="J12614" s="4">
        <f>EOMONTH(OnlineRetail[[#This Row],[InvoiceDate]],-1)+1</f>
        <v>40756</v>
      </c>
      <c r="K12614" s="6">
        <f>OnlineRetail[[#This Row],[Quantity]]*OnlineRetail[[#This Row],[UnitPrice]]</f>
        <v>48.449999999999996</v>
      </c>
      <c r="L12614" t="str">
        <f t="shared" si="197"/>
        <v>13231|Aug-2011</v>
      </c>
    </row>
    <row r="12615" spans="1:12">
      <c r="A12615">
        <v>553759</v>
      </c>
      <c r="B12615" t="s">
        <v>286</v>
      </c>
      <c r="C12615" t="s">
        <v>19</v>
      </c>
      <c r="D12615">
        <v>9</v>
      </c>
      <c r="E12615" s="1">
        <v>40780.371527777781</v>
      </c>
      <c r="F12615">
        <v>0.85</v>
      </c>
      <c r="G12615">
        <v>13034</v>
      </c>
      <c r="H12615" t="s">
        <v>31</v>
      </c>
      <c r="I12615" t="str">
        <f>IF(AND(LEFT(OnlineRetail[[#This Row],[InvoiceNo]],1)&lt;&gt;"C",OnlineRetail[[#This Row],[CustomerID]]&lt;&gt;""),"Yes","No")</f>
        <v>Yes</v>
      </c>
      <c r="J12615" s="4">
        <f>EOMONTH(OnlineRetail[[#This Row],[InvoiceDate]],-1)+1</f>
        <v>40756</v>
      </c>
      <c r="K12615" s="6">
        <f>OnlineRetail[[#This Row],[Quantity]]*OnlineRetail[[#This Row],[UnitPrice]]</f>
        <v>7.6499999999999995</v>
      </c>
      <c r="L12615" t="str">
        <f t="shared" si="197"/>
        <v>13034|Aug-2011</v>
      </c>
    </row>
    <row r="12616" spans="1:12">
      <c r="A12616">
        <v>554087</v>
      </c>
      <c r="B12616" t="s">
        <v>65</v>
      </c>
      <c r="C12616" t="s">
        <v>19</v>
      </c>
      <c r="D12616">
        <v>12</v>
      </c>
      <c r="E12616" s="1">
        <v>40780.375</v>
      </c>
      <c r="F12616">
        <v>2.1</v>
      </c>
      <c r="G12616">
        <v>13020</v>
      </c>
      <c r="H12616" t="s">
        <v>10</v>
      </c>
      <c r="I12616" t="str">
        <f>IF(AND(LEFT(OnlineRetail[[#This Row],[InvoiceNo]],1)&lt;&gt;"C",OnlineRetail[[#This Row],[CustomerID]]&lt;&gt;""),"Yes","No")</f>
        <v>Yes</v>
      </c>
      <c r="J12616" s="4">
        <f>EOMONTH(OnlineRetail[[#This Row],[InvoiceDate]],-1)+1</f>
        <v>40756</v>
      </c>
      <c r="K12616" s="6">
        <f>OnlineRetail[[#This Row],[Quantity]]*OnlineRetail[[#This Row],[UnitPrice]]</f>
        <v>25.200000000000003</v>
      </c>
      <c r="L12616" t="str">
        <f t="shared" si="197"/>
        <v>13020|Aug-2011</v>
      </c>
    </row>
    <row r="12617" spans="1:12">
      <c r="A12617">
        <v>549516</v>
      </c>
      <c r="B12617" t="s">
        <v>156</v>
      </c>
      <c r="C12617" t="s">
        <v>24</v>
      </c>
      <c r="D12617">
        <v>22</v>
      </c>
      <c r="E12617" s="1">
        <v>40780.386805555558</v>
      </c>
      <c r="F12617">
        <v>0.85</v>
      </c>
      <c r="G12617">
        <v>12963</v>
      </c>
      <c r="H12617" t="s">
        <v>10</v>
      </c>
      <c r="I12617" t="str">
        <f>IF(AND(LEFT(OnlineRetail[[#This Row],[InvoiceNo]],1)&lt;&gt;"C",OnlineRetail[[#This Row],[CustomerID]]&lt;&gt;""),"Yes","No")</f>
        <v>Yes</v>
      </c>
      <c r="J12617" s="4">
        <f>EOMONTH(OnlineRetail[[#This Row],[InvoiceDate]],-1)+1</f>
        <v>40756</v>
      </c>
      <c r="K12617" s="6">
        <f>OnlineRetail[[#This Row],[Quantity]]*OnlineRetail[[#This Row],[UnitPrice]]</f>
        <v>18.7</v>
      </c>
      <c r="L12617" t="str">
        <f t="shared" si="197"/>
        <v>12963|Aug-2011</v>
      </c>
    </row>
    <row r="12618" spans="1:12">
      <c r="A12618">
        <v>542598</v>
      </c>
      <c r="B12618" t="s">
        <v>30</v>
      </c>
      <c r="C12618" t="s">
        <v>46</v>
      </c>
      <c r="D12618">
        <v>23</v>
      </c>
      <c r="E12618" s="1">
        <v>40780.388888888891</v>
      </c>
      <c r="F12618">
        <v>7.95</v>
      </c>
      <c r="G12618">
        <v>13337</v>
      </c>
      <c r="H12618" t="s">
        <v>10</v>
      </c>
      <c r="I12618" t="str">
        <f>IF(AND(LEFT(OnlineRetail[[#This Row],[InvoiceNo]],1)&lt;&gt;"C",OnlineRetail[[#This Row],[CustomerID]]&lt;&gt;""),"Yes","No")</f>
        <v>Yes</v>
      </c>
      <c r="J12618" s="4">
        <f>EOMONTH(OnlineRetail[[#This Row],[InvoiceDate]],-1)+1</f>
        <v>40756</v>
      </c>
      <c r="K12618" s="6">
        <f>OnlineRetail[[#This Row],[Quantity]]*OnlineRetail[[#This Row],[UnitPrice]]</f>
        <v>182.85</v>
      </c>
      <c r="L12618" t="str">
        <f t="shared" si="197"/>
        <v>13337|Aug-2011</v>
      </c>
    </row>
    <row r="12619" spans="1:12">
      <c r="A12619">
        <v>554846</v>
      </c>
      <c r="B12619" t="s">
        <v>252</v>
      </c>
      <c r="C12619" t="s">
        <v>9</v>
      </c>
      <c r="D12619">
        <v>19</v>
      </c>
      <c r="E12619" s="1">
        <v>40780.397916666669</v>
      </c>
      <c r="F12619">
        <v>2.1</v>
      </c>
      <c r="G12619">
        <v>14337</v>
      </c>
      <c r="H12619" t="s">
        <v>31</v>
      </c>
      <c r="I12619" t="str">
        <f>IF(AND(LEFT(OnlineRetail[[#This Row],[InvoiceNo]],1)&lt;&gt;"C",OnlineRetail[[#This Row],[CustomerID]]&lt;&gt;""),"Yes","No")</f>
        <v>Yes</v>
      </c>
      <c r="J12619" s="4">
        <f>EOMONTH(OnlineRetail[[#This Row],[InvoiceDate]],-1)+1</f>
        <v>40756</v>
      </c>
      <c r="K12619" s="6">
        <f>OnlineRetail[[#This Row],[Quantity]]*OnlineRetail[[#This Row],[UnitPrice]]</f>
        <v>39.9</v>
      </c>
      <c r="L12619" t="str">
        <f t="shared" si="197"/>
        <v>14337|Aug-2011</v>
      </c>
    </row>
    <row r="12620" spans="1:12">
      <c r="A12620">
        <v>546498</v>
      </c>
      <c r="B12620" t="s">
        <v>249</v>
      </c>
      <c r="C12620" t="s">
        <v>19</v>
      </c>
      <c r="D12620">
        <v>17</v>
      </c>
      <c r="E12620" s="1">
        <v>40780.399305555547</v>
      </c>
      <c r="F12620">
        <v>2.1</v>
      </c>
      <c r="G12620">
        <v>13563</v>
      </c>
      <c r="H12620" t="s">
        <v>10</v>
      </c>
      <c r="I12620" t="str">
        <f>IF(AND(LEFT(OnlineRetail[[#This Row],[InvoiceNo]],1)&lt;&gt;"C",OnlineRetail[[#This Row],[CustomerID]]&lt;&gt;""),"Yes","No")</f>
        <v>Yes</v>
      </c>
      <c r="J12620" s="4">
        <f>EOMONTH(OnlineRetail[[#This Row],[InvoiceDate]],-1)+1</f>
        <v>40756</v>
      </c>
      <c r="K12620" s="6">
        <f>OnlineRetail[[#This Row],[Quantity]]*OnlineRetail[[#This Row],[UnitPrice]]</f>
        <v>35.700000000000003</v>
      </c>
      <c r="L12620" t="str">
        <f t="shared" si="197"/>
        <v>13563|Aug-2011</v>
      </c>
    </row>
    <row r="12621" spans="1:12">
      <c r="A12621">
        <v>542841</v>
      </c>
      <c r="B12621" t="s">
        <v>66</v>
      </c>
      <c r="C12621" t="s">
        <v>9</v>
      </c>
      <c r="D12621">
        <v>11</v>
      </c>
      <c r="E12621" s="1">
        <v>40780.402777777781</v>
      </c>
      <c r="F12621">
        <v>2.1</v>
      </c>
      <c r="G12621">
        <v>12710</v>
      </c>
      <c r="H12621" t="s">
        <v>10</v>
      </c>
      <c r="I12621" t="str">
        <f>IF(AND(LEFT(OnlineRetail[[#This Row],[InvoiceNo]],1)&lt;&gt;"C",OnlineRetail[[#This Row],[CustomerID]]&lt;&gt;""),"Yes","No")</f>
        <v>Yes</v>
      </c>
      <c r="J12621" s="4">
        <f>EOMONTH(OnlineRetail[[#This Row],[InvoiceDate]],-1)+1</f>
        <v>40756</v>
      </c>
      <c r="K12621" s="6">
        <f>OnlineRetail[[#This Row],[Quantity]]*OnlineRetail[[#This Row],[UnitPrice]]</f>
        <v>23.1</v>
      </c>
      <c r="L12621" t="str">
        <f t="shared" si="197"/>
        <v>12710|Aug-2011</v>
      </c>
    </row>
    <row r="12622" spans="1:12">
      <c r="A12622">
        <v>541884</v>
      </c>
      <c r="B12622" t="s">
        <v>34</v>
      </c>
      <c r="C12622" t="s">
        <v>62</v>
      </c>
      <c r="D12622">
        <v>7</v>
      </c>
      <c r="E12622" s="1">
        <v>40780.404166666667</v>
      </c>
      <c r="F12622">
        <v>4.25</v>
      </c>
      <c r="G12622">
        <v>13011</v>
      </c>
      <c r="H12622" t="s">
        <v>10</v>
      </c>
      <c r="I12622" t="str">
        <f>IF(AND(LEFT(OnlineRetail[[#This Row],[InvoiceNo]],1)&lt;&gt;"C",OnlineRetail[[#This Row],[CustomerID]]&lt;&gt;""),"Yes","No")</f>
        <v>Yes</v>
      </c>
      <c r="J12622" s="4">
        <f>EOMONTH(OnlineRetail[[#This Row],[InvoiceDate]],-1)+1</f>
        <v>40756</v>
      </c>
      <c r="K12622" s="6">
        <f>OnlineRetail[[#This Row],[Quantity]]*OnlineRetail[[#This Row],[UnitPrice]]</f>
        <v>29.75</v>
      </c>
      <c r="L12622" t="str">
        <f t="shared" si="197"/>
        <v>13011|Aug-2011</v>
      </c>
    </row>
    <row r="12623" spans="1:12">
      <c r="A12623">
        <v>538708</v>
      </c>
      <c r="B12623" t="s">
        <v>13</v>
      </c>
      <c r="C12623" t="s">
        <v>14</v>
      </c>
      <c r="D12623">
        <v>21</v>
      </c>
      <c r="E12623" s="1">
        <v>40780.406944444447</v>
      </c>
      <c r="F12623">
        <v>2.5499999999999998</v>
      </c>
      <c r="G12623">
        <v>14095</v>
      </c>
      <c r="H12623" t="s">
        <v>17</v>
      </c>
      <c r="I12623" t="str">
        <f>IF(AND(LEFT(OnlineRetail[[#This Row],[InvoiceNo]],1)&lt;&gt;"C",OnlineRetail[[#This Row],[CustomerID]]&lt;&gt;""),"Yes","No")</f>
        <v>Yes</v>
      </c>
      <c r="J12623" s="4">
        <f>EOMONTH(OnlineRetail[[#This Row],[InvoiceDate]],-1)+1</f>
        <v>40756</v>
      </c>
      <c r="K12623" s="6">
        <f>OnlineRetail[[#This Row],[Quantity]]*OnlineRetail[[#This Row],[UnitPrice]]</f>
        <v>53.55</v>
      </c>
      <c r="L12623" t="str">
        <f t="shared" si="197"/>
        <v>14095|Aug-2011</v>
      </c>
    </row>
    <row r="12624" spans="1:12">
      <c r="A12624">
        <v>545794</v>
      </c>
      <c r="B12624" t="s">
        <v>61</v>
      </c>
      <c r="C12624" t="s">
        <v>33</v>
      </c>
      <c r="D12624">
        <v>10</v>
      </c>
      <c r="E12624" s="1">
        <v>40780.418749999997</v>
      </c>
      <c r="F12624">
        <v>4.95</v>
      </c>
      <c r="G12624">
        <v>14043</v>
      </c>
      <c r="H12624" t="s">
        <v>10</v>
      </c>
      <c r="I12624" t="str">
        <f>IF(AND(LEFT(OnlineRetail[[#This Row],[InvoiceNo]],1)&lt;&gt;"C",OnlineRetail[[#This Row],[CustomerID]]&lt;&gt;""),"Yes","No")</f>
        <v>Yes</v>
      </c>
      <c r="J12624" s="4">
        <f>EOMONTH(OnlineRetail[[#This Row],[InvoiceDate]],-1)+1</f>
        <v>40756</v>
      </c>
      <c r="K12624" s="6">
        <f>OnlineRetail[[#This Row],[Quantity]]*OnlineRetail[[#This Row],[UnitPrice]]</f>
        <v>49.5</v>
      </c>
      <c r="L12624" t="str">
        <f t="shared" si="197"/>
        <v>14043|Aug-2011</v>
      </c>
    </row>
    <row r="12625" spans="1:12">
      <c r="A12625">
        <v>552488</v>
      </c>
      <c r="B12625" t="s">
        <v>86</v>
      </c>
      <c r="C12625" t="s">
        <v>16</v>
      </c>
      <c r="D12625">
        <v>12</v>
      </c>
      <c r="E12625" s="1">
        <v>40780.429861111108</v>
      </c>
      <c r="F12625">
        <v>1.25</v>
      </c>
      <c r="G12625">
        <v>13051</v>
      </c>
      <c r="H12625" t="s">
        <v>10</v>
      </c>
      <c r="I12625" t="str">
        <f>IF(AND(LEFT(OnlineRetail[[#This Row],[InvoiceNo]],1)&lt;&gt;"C",OnlineRetail[[#This Row],[CustomerID]]&lt;&gt;""),"Yes","No")</f>
        <v>Yes</v>
      </c>
      <c r="J12625" s="4">
        <f>EOMONTH(OnlineRetail[[#This Row],[InvoiceDate]],-1)+1</f>
        <v>40756</v>
      </c>
      <c r="K12625" s="6">
        <f>OnlineRetail[[#This Row],[Quantity]]*OnlineRetail[[#This Row],[UnitPrice]]</f>
        <v>15</v>
      </c>
      <c r="L12625" t="str">
        <f t="shared" si="197"/>
        <v>13051|Aug-2011</v>
      </c>
    </row>
    <row r="12626" spans="1:12">
      <c r="A12626">
        <v>540620</v>
      </c>
      <c r="B12626" t="s">
        <v>134</v>
      </c>
      <c r="C12626" t="s">
        <v>83</v>
      </c>
      <c r="D12626">
        <v>23</v>
      </c>
      <c r="E12626" s="1">
        <v>40780.432638888888</v>
      </c>
      <c r="F12626">
        <v>0.85</v>
      </c>
      <c r="G12626">
        <v>14162</v>
      </c>
      <c r="H12626" t="s">
        <v>10</v>
      </c>
      <c r="I12626" t="str">
        <f>IF(AND(LEFT(OnlineRetail[[#This Row],[InvoiceNo]],1)&lt;&gt;"C",OnlineRetail[[#This Row],[CustomerID]]&lt;&gt;""),"Yes","No")</f>
        <v>Yes</v>
      </c>
      <c r="J12626" s="4">
        <f>EOMONTH(OnlineRetail[[#This Row],[InvoiceDate]],-1)+1</f>
        <v>40756</v>
      </c>
      <c r="K12626" s="6">
        <f>OnlineRetail[[#This Row],[Quantity]]*OnlineRetail[[#This Row],[UnitPrice]]</f>
        <v>19.55</v>
      </c>
      <c r="L12626" t="str">
        <f t="shared" si="197"/>
        <v>14162|Aug-2011</v>
      </c>
    </row>
    <row r="12627" spans="1:12">
      <c r="A12627">
        <v>554702</v>
      </c>
      <c r="B12627" t="s">
        <v>236</v>
      </c>
      <c r="C12627" t="s">
        <v>12</v>
      </c>
      <c r="D12627">
        <v>18</v>
      </c>
      <c r="E12627" s="1">
        <v>40780.438194444447</v>
      </c>
      <c r="F12627">
        <v>1.25</v>
      </c>
      <c r="G12627">
        <v>13940</v>
      </c>
      <c r="H12627" t="s">
        <v>10</v>
      </c>
      <c r="I12627" t="str">
        <f>IF(AND(LEFT(OnlineRetail[[#This Row],[InvoiceNo]],1)&lt;&gt;"C",OnlineRetail[[#This Row],[CustomerID]]&lt;&gt;""),"Yes","No")</f>
        <v>Yes</v>
      </c>
      <c r="J12627" s="4">
        <f>EOMONTH(OnlineRetail[[#This Row],[InvoiceDate]],-1)+1</f>
        <v>40756</v>
      </c>
      <c r="K12627" s="6">
        <f>OnlineRetail[[#This Row],[Quantity]]*OnlineRetail[[#This Row],[UnitPrice]]</f>
        <v>22.5</v>
      </c>
      <c r="L12627" t="str">
        <f t="shared" si="197"/>
        <v>13940|Aug-2011</v>
      </c>
    </row>
    <row r="12628" spans="1:12">
      <c r="A12628">
        <v>553752</v>
      </c>
      <c r="B12628" t="s">
        <v>193</v>
      </c>
      <c r="C12628" t="s">
        <v>16</v>
      </c>
      <c r="D12628">
        <v>11</v>
      </c>
      <c r="E12628" s="1">
        <v>40780.451388888891</v>
      </c>
      <c r="F12628">
        <v>2.1</v>
      </c>
      <c r="G12628">
        <v>12420</v>
      </c>
      <c r="H12628" t="s">
        <v>31</v>
      </c>
      <c r="I12628" t="str">
        <f>IF(AND(LEFT(OnlineRetail[[#This Row],[InvoiceNo]],1)&lt;&gt;"C",OnlineRetail[[#This Row],[CustomerID]]&lt;&gt;""),"Yes","No")</f>
        <v>Yes</v>
      </c>
      <c r="J12628" s="4">
        <f>EOMONTH(OnlineRetail[[#This Row],[InvoiceDate]],-1)+1</f>
        <v>40756</v>
      </c>
      <c r="K12628" s="6">
        <f>OnlineRetail[[#This Row],[Quantity]]*OnlineRetail[[#This Row],[UnitPrice]]</f>
        <v>23.1</v>
      </c>
      <c r="L12628" t="str">
        <f t="shared" si="197"/>
        <v>12420|Aug-2011</v>
      </c>
    </row>
    <row r="12629" spans="1:12">
      <c r="A12629">
        <v>537768</v>
      </c>
      <c r="B12629" t="s">
        <v>54</v>
      </c>
      <c r="C12629" t="s">
        <v>21</v>
      </c>
      <c r="D12629">
        <v>15</v>
      </c>
      <c r="E12629" s="1">
        <v>40780.467361111107</v>
      </c>
      <c r="F12629">
        <v>2.5499999999999998</v>
      </c>
      <c r="G12629">
        <v>13143</v>
      </c>
      <c r="H12629" t="s">
        <v>10</v>
      </c>
      <c r="I12629" t="str">
        <f>IF(AND(LEFT(OnlineRetail[[#This Row],[InvoiceNo]],1)&lt;&gt;"C",OnlineRetail[[#This Row],[CustomerID]]&lt;&gt;""),"Yes","No")</f>
        <v>Yes</v>
      </c>
      <c r="J12629" s="4">
        <f>EOMONTH(OnlineRetail[[#This Row],[InvoiceDate]],-1)+1</f>
        <v>40756</v>
      </c>
      <c r="K12629" s="6">
        <f>OnlineRetail[[#This Row],[Quantity]]*OnlineRetail[[#This Row],[UnitPrice]]</f>
        <v>38.25</v>
      </c>
      <c r="L12629" t="str">
        <f t="shared" si="197"/>
        <v>13143|Aug-2011</v>
      </c>
    </row>
    <row r="12630" spans="1:12">
      <c r="A12630">
        <v>552948</v>
      </c>
      <c r="B12630" t="s">
        <v>77</v>
      </c>
      <c r="C12630" t="s">
        <v>48</v>
      </c>
      <c r="D12630">
        <v>5</v>
      </c>
      <c r="E12630" s="1">
        <v>40780.470138888893</v>
      </c>
      <c r="F12630">
        <v>4.95</v>
      </c>
      <c r="G12630">
        <v>12865</v>
      </c>
      <c r="H12630" t="s">
        <v>10</v>
      </c>
      <c r="I12630" t="str">
        <f>IF(AND(LEFT(OnlineRetail[[#This Row],[InvoiceNo]],1)&lt;&gt;"C",OnlineRetail[[#This Row],[CustomerID]]&lt;&gt;""),"Yes","No")</f>
        <v>Yes</v>
      </c>
      <c r="J12630" s="4">
        <f>EOMONTH(OnlineRetail[[#This Row],[InvoiceDate]],-1)+1</f>
        <v>40756</v>
      </c>
      <c r="K12630" s="6">
        <f>OnlineRetail[[#This Row],[Quantity]]*OnlineRetail[[#This Row],[UnitPrice]]</f>
        <v>24.75</v>
      </c>
      <c r="L12630" t="str">
        <f t="shared" si="197"/>
        <v>12865|Aug-2011</v>
      </c>
    </row>
    <row r="12631" spans="1:12">
      <c r="A12631">
        <v>544035</v>
      </c>
      <c r="B12631" t="s">
        <v>270</v>
      </c>
      <c r="C12631" t="s">
        <v>72</v>
      </c>
      <c r="D12631">
        <v>2</v>
      </c>
      <c r="E12631" s="1">
        <v>40780.470833333333</v>
      </c>
      <c r="F12631">
        <v>7.95</v>
      </c>
      <c r="G12631">
        <v>14277</v>
      </c>
      <c r="H12631" t="s">
        <v>10</v>
      </c>
      <c r="I12631" t="str">
        <f>IF(AND(LEFT(OnlineRetail[[#This Row],[InvoiceNo]],1)&lt;&gt;"C",OnlineRetail[[#This Row],[CustomerID]]&lt;&gt;""),"Yes","No")</f>
        <v>Yes</v>
      </c>
      <c r="J12631" s="4">
        <f>EOMONTH(OnlineRetail[[#This Row],[InvoiceDate]],-1)+1</f>
        <v>40756</v>
      </c>
      <c r="K12631" s="6">
        <f>OnlineRetail[[#This Row],[Quantity]]*OnlineRetail[[#This Row],[UnitPrice]]</f>
        <v>15.9</v>
      </c>
      <c r="L12631" t="str">
        <f t="shared" si="197"/>
        <v>14277|Aug-2011</v>
      </c>
    </row>
    <row r="12632" spans="1:12">
      <c r="A12632">
        <v>536733</v>
      </c>
      <c r="B12632" t="s">
        <v>15</v>
      </c>
      <c r="C12632" t="s">
        <v>27</v>
      </c>
      <c r="D12632">
        <v>16</v>
      </c>
      <c r="E12632" s="1">
        <v>40780.487500000003</v>
      </c>
      <c r="F12632">
        <v>4.95</v>
      </c>
      <c r="G12632">
        <v>13409</v>
      </c>
      <c r="H12632" t="s">
        <v>10</v>
      </c>
      <c r="I12632" t="str">
        <f>IF(AND(LEFT(OnlineRetail[[#This Row],[InvoiceNo]],1)&lt;&gt;"C",OnlineRetail[[#This Row],[CustomerID]]&lt;&gt;""),"Yes","No")</f>
        <v>Yes</v>
      </c>
      <c r="J12632" s="4">
        <f>EOMONTH(OnlineRetail[[#This Row],[InvoiceDate]],-1)+1</f>
        <v>40756</v>
      </c>
      <c r="K12632" s="6">
        <f>OnlineRetail[[#This Row],[Quantity]]*OnlineRetail[[#This Row],[UnitPrice]]</f>
        <v>79.2</v>
      </c>
      <c r="L12632" t="str">
        <f t="shared" si="197"/>
        <v>13409|Aug-2011</v>
      </c>
    </row>
    <row r="12633" spans="1:12">
      <c r="A12633">
        <v>544585</v>
      </c>
      <c r="B12633" t="s">
        <v>281</v>
      </c>
      <c r="C12633" t="s">
        <v>14</v>
      </c>
      <c r="D12633">
        <v>21</v>
      </c>
      <c r="E12633" s="1">
        <v>40780.488888888889</v>
      </c>
      <c r="F12633">
        <v>1.65</v>
      </c>
      <c r="G12633">
        <v>13056</v>
      </c>
      <c r="H12633" t="s">
        <v>10</v>
      </c>
      <c r="I12633" t="str">
        <f>IF(AND(LEFT(OnlineRetail[[#This Row],[InvoiceNo]],1)&lt;&gt;"C",OnlineRetail[[#This Row],[CustomerID]]&lt;&gt;""),"Yes","No")</f>
        <v>Yes</v>
      </c>
      <c r="J12633" s="4">
        <f>EOMONTH(OnlineRetail[[#This Row],[InvoiceDate]],-1)+1</f>
        <v>40756</v>
      </c>
      <c r="K12633" s="6">
        <f>OnlineRetail[[#This Row],[Quantity]]*OnlineRetail[[#This Row],[UnitPrice]]</f>
        <v>34.65</v>
      </c>
      <c r="L12633" t="str">
        <f t="shared" si="197"/>
        <v>13056|Aug-2011</v>
      </c>
    </row>
    <row r="12634" spans="1:12" hidden="1">
      <c r="A12634">
        <v>548544</v>
      </c>
      <c r="B12634" t="s">
        <v>133</v>
      </c>
      <c r="C12634" t="s">
        <v>16</v>
      </c>
      <c r="D12634">
        <v>8</v>
      </c>
      <c r="E12634" s="1">
        <v>40780.489583333343</v>
      </c>
      <c r="F12634">
        <v>3.39</v>
      </c>
      <c r="H12634" t="s">
        <v>121</v>
      </c>
      <c r="I12634" t="str">
        <f>IF(AND(LEFT(OnlineRetail[[#This Row],[InvoiceNo]],1)&lt;&gt;"C",OnlineRetail[[#This Row],[CustomerID]]&lt;&gt;""),"Yes","No")</f>
        <v>No</v>
      </c>
      <c r="J12634" s="4">
        <f>EOMONTH(OnlineRetail[[#This Row],[InvoiceDate]],-1)+1</f>
        <v>40756</v>
      </c>
      <c r="K12634" s="6">
        <f>OnlineRetail[[#This Row],[Quantity]]*OnlineRetail[[#This Row],[UnitPrice]]</f>
        <v>27.12</v>
      </c>
      <c r="L12634" t="str">
        <f t="shared" si="197"/>
        <v/>
      </c>
    </row>
    <row r="12635" spans="1:12">
      <c r="A12635">
        <v>539439</v>
      </c>
      <c r="B12635" t="s">
        <v>282</v>
      </c>
      <c r="C12635" t="s">
        <v>16</v>
      </c>
      <c r="D12635">
        <v>5</v>
      </c>
      <c r="E12635" s="1">
        <v>40780.490277777782</v>
      </c>
      <c r="F12635">
        <v>9.9499999999999993</v>
      </c>
      <c r="G12635">
        <v>13001</v>
      </c>
      <c r="H12635" t="s">
        <v>10</v>
      </c>
      <c r="I12635" t="str">
        <f>IF(AND(LEFT(OnlineRetail[[#This Row],[InvoiceNo]],1)&lt;&gt;"C",OnlineRetail[[#This Row],[CustomerID]]&lt;&gt;""),"Yes","No")</f>
        <v>Yes</v>
      </c>
      <c r="J12635" s="4">
        <f>EOMONTH(OnlineRetail[[#This Row],[InvoiceDate]],-1)+1</f>
        <v>40756</v>
      </c>
      <c r="K12635" s="6">
        <f>OnlineRetail[[#This Row],[Quantity]]*OnlineRetail[[#This Row],[UnitPrice]]</f>
        <v>49.75</v>
      </c>
      <c r="L12635" t="str">
        <f t="shared" si="197"/>
        <v>13001|Aug-2011</v>
      </c>
    </row>
    <row r="12636" spans="1:12">
      <c r="A12636">
        <v>552464</v>
      </c>
      <c r="B12636" t="s">
        <v>156</v>
      </c>
      <c r="C12636" t="s">
        <v>53</v>
      </c>
      <c r="D12636">
        <v>19</v>
      </c>
      <c r="E12636" s="1">
        <v>40780.492361111108</v>
      </c>
      <c r="F12636">
        <v>2.1</v>
      </c>
      <c r="G12636">
        <v>14180</v>
      </c>
      <c r="H12636" t="s">
        <v>10</v>
      </c>
      <c r="I12636" t="str">
        <f>IF(AND(LEFT(OnlineRetail[[#This Row],[InvoiceNo]],1)&lt;&gt;"C",OnlineRetail[[#This Row],[CustomerID]]&lt;&gt;""),"Yes","No")</f>
        <v>Yes</v>
      </c>
      <c r="J12636" s="4">
        <f>EOMONTH(OnlineRetail[[#This Row],[InvoiceDate]],-1)+1</f>
        <v>40756</v>
      </c>
      <c r="K12636" s="6">
        <f>OnlineRetail[[#This Row],[Quantity]]*OnlineRetail[[#This Row],[UnitPrice]]</f>
        <v>39.9</v>
      </c>
      <c r="L12636" t="str">
        <f t="shared" si="197"/>
        <v>14180|Aug-2011</v>
      </c>
    </row>
    <row r="12637" spans="1:12">
      <c r="A12637">
        <v>540573</v>
      </c>
      <c r="B12637" t="s">
        <v>93</v>
      </c>
      <c r="C12637" t="s">
        <v>9</v>
      </c>
      <c r="D12637">
        <v>6</v>
      </c>
      <c r="E12637" s="1">
        <v>40780.493750000001</v>
      </c>
      <c r="F12637">
        <v>5.95</v>
      </c>
      <c r="G12637">
        <v>13195</v>
      </c>
      <c r="H12637" t="s">
        <v>10</v>
      </c>
      <c r="I12637" t="str">
        <f>IF(AND(LEFT(OnlineRetail[[#This Row],[InvoiceNo]],1)&lt;&gt;"C",OnlineRetail[[#This Row],[CustomerID]]&lt;&gt;""),"Yes","No")</f>
        <v>Yes</v>
      </c>
      <c r="J12637" s="4">
        <f>EOMONTH(OnlineRetail[[#This Row],[InvoiceDate]],-1)+1</f>
        <v>40756</v>
      </c>
      <c r="K12637" s="6">
        <f>OnlineRetail[[#This Row],[Quantity]]*OnlineRetail[[#This Row],[UnitPrice]]</f>
        <v>35.700000000000003</v>
      </c>
      <c r="L12637" t="str">
        <f t="shared" si="197"/>
        <v>13195|Aug-2011</v>
      </c>
    </row>
    <row r="12638" spans="1:12">
      <c r="A12638">
        <v>550544</v>
      </c>
      <c r="B12638" t="s">
        <v>158</v>
      </c>
      <c r="C12638" t="s">
        <v>24</v>
      </c>
      <c r="D12638">
        <v>5</v>
      </c>
      <c r="E12638" s="1">
        <v>40780.493750000001</v>
      </c>
      <c r="F12638">
        <v>2.5499999999999998</v>
      </c>
      <c r="G12638">
        <v>14022</v>
      </c>
      <c r="H12638" t="s">
        <v>10</v>
      </c>
      <c r="I12638" t="str">
        <f>IF(AND(LEFT(OnlineRetail[[#This Row],[InvoiceNo]],1)&lt;&gt;"C",OnlineRetail[[#This Row],[CustomerID]]&lt;&gt;""),"Yes","No")</f>
        <v>Yes</v>
      </c>
      <c r="J12638" s="4">
        <f>EOMONTH(OnlineRetail[[#This Row],[InvoiceDate]],-1)+1</f>
        <v>40756</v>
      </c>
      <c r="K12638" s="6">
        <f>OnlineRetail[[#This Row],[Quantity]]*OnlineRetail[[#This Row],[UnitPrice]]</f>
        <v>12.75</v>
      </c>
      <c r="L12638" t="str">
        <f t="shared" si="197"/>
        <v>14022|Aug-2011</v>
      </c>
    </row>
    <row r="12639" spans="1:12">
      <c r="A12639">
        <v>540664</v>
      </c>
      <c r="B12639" t="s">
        <v>194</v>
      </c>
      <c r="C12639" t="s">
        <v>53</v>
      </c>
      <c r="D12639">
        <v>17</v>
      </c>
      <c r="E12639" s="1">
        <v>40780.496527777781</v>
      </c>
      <c r="F12639">
        <v>2.5499999999999998</v>
      </c>
      <c r="G12639">
        <v>13020</v>
      </c>
      <c r="H12639" t="s">
        <v>36</v>
      </c>
      <c r="I12639" t="str">
        <f>IF(AND(LEFT(OnlineRetail[[#This Row],[InvoiceNo]],1)&lt;&gt;"C",OnlineRetail[[#This Row],[CustomerID]]&lt;&gt;""),"Yes","No")</f>
        <v>Yes</v>
      </c>
      <c r="J12639" s="4">
        <f>EOMONTH(OnlineRetail[[#This Row],[InvoiceDate]],-1)+1</f>
        <v>40756</v>
      </c>
      <c r="K12639" s="6">
        <f>OnlineRetail[[#This Row],[Quantity]]*OnlineRetail[[#This Row],[UnitPrice]]</f>
        <v>43.349999999999994</v>
      </c>
      <c r="L12639" t="str">
        <f t="shared" si="197"/>
        <v>13020|Aug-2011</v>
      </c>
    </row>
    <row r="12640" spans="1:12">
      <c r="A12640">
        <v>546231</v>
      </c>
      <c r="B12640" t="s">
        <v>84</v>
      </c>
      <c r="C12640" t="s">
        <v>24</v>
      </c>
      <c r="D12640">
        <v>11</v>
      </c>
      <c r="E12640" s="1">
        <v>40780.50277777778</v>
      </c>
      <c r="F12640">
        <v>9.9499999999999993</v>
      </c>
      <c r="G12640">
        <v>12475</v>
      </c>
      <c r="H12640" t="s">
        <v>10</v>
      </c>
      <c r="I12640" t="str">
        <f>IF(AND(LEFT(OnlineRetail[[#This Row],[InvoiceNo]],1)&lt;&gt;"C",OnlineRetail[[#This Row],[CustomerID]]&lt;&gt;""),"Yes","No")</f>
        <v>Yes</v>
      </c>
      <c r="J12640" s="4">
        <f>EOMONTH(OnlineRetail[[#This Row],[InvoiceDate]],-1)+1</f>
        <v>40756</v>
      </c>
      <c r="K12640" s="6">
        <f>OnlineRetail[[#This Row],[Quantity]]*OnlineRetail[[#This Row],[UnitPrice]]</f>
        <v>109.44999999999999</v>
      </c>
      <c r="L12640" t="str">
        <f t="shared" si="197"/>
        <v>12475|Aug-2011</v>
      </c>
    </row>
    <row r="12641" spans="1:12">
      <c r="A12641">
        <v>541617</v>
      </c>
      <c r="B12641" t="s">
        <v>74</v>
      </c>
      <c r="C12641" t="s">
        <v>21</v>
      </c>
      <c r="D12641">
        <v>23</v>
      </c>
      <c r="E12641" s="1">
        <v>40780.515277777777</v>
      </c>
      <c r="F12641">
        <v>1.65</v>
      </c>
      <c r="G12641">
        <v>13272</v>
      </c>
      <c r="H12641" t="s">
        <v>10</v>
      </c>
      <c r="I12641" t="str">
        <f>IF(AND(LEFT(OnlineRetail[[#This Row],[InvoiceNo]],1)&lt;&gt;"C",OnlineRetail[[#This Row],[CustomerID]]&lt;&gt;""),"Yes","No")</f>
        <v>Yes</v>
      </c>
      <c r="J12641" s="4">
        <f>EOMONTH(OnlineRetail[[#This Row],[InvoiceDate]],-1)+1</f>
        <v>40756</v>
      </c>
      <c r="K12641" s="6">
        <f>OnlineRetail[[#This Row],[Quantity]]*OnlineRetail[[#This Row],[UnitPrice]]</f>
        <v>37.949999999999996</v>
      </c>
      <c r="L12641" t="str">
        <f t="shared" si="197"/>
        <v>13272|Aug-2011</v>
      </c>
    </row>
    <row r="12642" spans="1:12">
      <c r="A12642">
        <v>549048</v>
      </c>
      <c r="B12642" t="s">
        <v>239</v>
      </c>
      <c r="C12642" t="s">
        <v>33</v>
      </c>
      <c r="D12642">
        <v>23</v>
      </c>
      <c r="E12642" s="1">
        <v>40780.522222222222</v>
      </c>
      <c r="F12642">
        <v>2.5499999999999998</v>
      </c>
      <c r="G12642">
        <v>12944</v>
      </c>
      <c r="H12642" t="s">
        <v>10</v>
      </c>
      <c r="I12642" t="str">
        <f>IF(AND(LEFT(OnlineRetail[[#This Row],[InvoiceNo]],1)&lt;&gt;"C",OnlineRetail[[#This Row],[CustomerID]]&lt;&gt;""),"Yes","No")</f>
        <v>Yes</v>
      </c>
      <c r="J12642" s="4">
        <f>EOMONTH(OnlineRetail[[#This Row],[InvoiceDate]],-1)+1</f>
        <v>40756</v>
      </c>
      <c r="K12642" s="6">
        <f>OnlineRetail[[#This Row],[Quantity]]*OnlineRetail[[#This Row],[UnitPrice]]</f>
        <v>58.65</v>
      </c>
      <c r="L12642" t="str">
        <f t="shared" si="197"/>
        <v>12944|Aug-2011</v>
      </c>
    </row>
    <row r="12643" spans="1:12">
      <c r="A12643">
        <v>555460</v>
      </c>
      <c r="B12643" t="s">
        <v>67</v>
      </c>
      <c r="C12643" t="s">
        <v>12</v>
      </c>
      <c r="D12643">
        <v>7</v>
      </c>
      <c r="E12643" s="1">
        <v>40780.535416666673</v>
      </c>
      <c r="F12643">
        <v>7.95</v>
      </c>
      <c r="G12643">
        <v>14035</v>
      </c>
      <c r="H12643" t="s">
        <v>10</v>
      </c>
      <c r="I12643" t="str">
        <f>IF(AND(LEFT(OnlineRetail[[#This Row],[InvoiceNo]],1)&lt;&gt;"C",OnlineRetail[[#This Row],[CustomerID]]&lt;&gt;""),"Yes","No")</f>
        <v>Yes</v>
      </c>
      <c r="J12643" s="4">
        <f>EOMONTH(OnlineRetail[[#This Row],[InvoiceDate]],-1)+1</f>
        <v>40756</v>
      </c>
      <c r="K12643" s="6">
        <f>OnlineRetail[[#This Row],[Quantity]]*OnlineRetail[[#This Row],[UnitPrice]]</f>
        <v>55.65</v>
      </c>
      <c r="L12643" t="str">
        <f t="shared" si="197"/>
        <v>14035|Aug-2011</v>
      </c>
    </row>
    <row r="12644" spans="1:12">
      <c r="A12644">
        <v>541964</v>
      </c>
      <c r="B12644" t="s">
        <v>196</v>
      </c>
      <c r="C12644" t="s">
        <v>46</v>
      </c>
      <c r="D12644">
        <v>13</v>
      </c>
      <c r="E12644" s="1">
        <v>40780.556944444441</v>
      </c>
      <c r="F12644">
        <v>5.95</v>
      </c>
      <c r="G12644">
        <v>12461</v>
      </c>
      <c r="H12644" t="s">
        <v>10</v>
      </c>
      <c r="I12644" t="str">
        <f>IF(AND(LEFT(OnlineRetail[[#This Row],[InvoiceNo]],1)&lt;&gt;"C",OnlineRetail[[#This Row],[CustomerID]]&lt;&gt;""),"Yes","No")</f>
        <v>Yes</v>
      </c>
      <c r="J12644" s="4">
        <f>EOMONTH(OnlineRetail[[#This Row],[InvoiceDate]],-1)+1</f>
        <v>40756</v>
      </c>
      <c r="K12644" s="6">
        <f>OnlineRetail[[#This Row],[Quantity]]*OnlineRetail[[#This Row],[UnitPrice]]</f>
        <v>77.350000000000009</v>
      </c>
      <c r="L12644" t="str">
        <f t="shared" si="197"/>
        <v>12461|Aug-2011</v>
      </c>
    </row>
    <row r="12645" spans="1:12">
      <c r="A12645">
        <v>546108</v>
      </c>
      <c r="B12645" t="s">
        <v>143</v>
      </c>
      <c r="C12645" t="s">
        <v>62</v>
      </c>
      <c r="D12645">
        <v>4</v>
      </c>
      <c r="E12645" s="1">
        <v>40780.574999999997</v>
      </c>
      <c r="F12645">
        <v>2.1</v>
      </c>
      <c r="G12645">
        <v>13594</v>
      </c>
      <c r="H12645" t="s">
        <v>121</v>
      </c>
      <c r="I12645" t="str">
        <f>IF(AND(LEFT(OnlineRetail[[#This Row],[InvoiceNo]],1)&lt;&gt;"C",OnlineRetail[[#This Row],[CustomerID]]&lt;&gt;""),"Yes","No")</f>
        <v>Yes</v>
      </c>
      <c r="J12645" s="4">
        <f>EOMONTH(OnlineRetail[[#This Row],[InvoiceDate]],-1)+1</f>
        <v>40756</v>
      </c>
      <c r="K12645" s="6">
        <f>OnlineRetail[[#This Row],[Quantity]]*OnlineRetail[[#This Row],[UnitPrice]]</f>
        <v>8.4</v>
      </c>
      <c r="L12645" t="str">
        <f t="shared" si="197"/>
        <v>13594|Aug-2011</v>
      </c>
    </row>
    <row r="12646" spans="1:12">
      <c r="A12646">
        <v>554136</v>
      </c>
      <c r="B12646" t="s">
        <v>183</v>
      </c>
      <c r="C12646" t="s">
        <v>14</v>
      </c>
      <c r="D12646">
        <v>13</v>
      </c>
      <c r="E12646" s="1">
        <v>40780.577777777777</v>
      </c>
      <c r="F12646">
        <v>1.65</v>
      </c>
      <c r="G12646">
        <v>13359</v>
      </c>
      <c r="H12646" t="s">
        <v>10</v>
      </c>
      <c r="I12646" t="str">
        <f>IF(AND(LEFT(OnlineRetail[[#This Row],[InvoiceNo]],1)&lt;&gt;"C",OnlineRetail[[#This Row],[CustomerID]]&lt;&gt;""),"Yes","No")</f>
        <v>Yes</v>
      </c>
      <c r="J12646" s="4">
        <f>EOMONTH(OnlineRetail[[#This Row],[InvoiceDate]],-1)+1</f>
        <v>40756</v>
      </c>
      <c r="K12646" s="6">
        <f>OnlineRetail[[#This Row],[Quantity]]*OnlineRetail[[#This Row],[UnitPrice]]</f>
        <v>21.45</v>
      </c>
      <c r="L12646" t="str">
        <f t="shared" si="197"/>
        <v>13359|Aug-2011</v>
      </c>
    </row>
    <row r="12647" spans="1:12">
      <c r="A12647">
        <v>543715</v>
      </c>
      <c r="B12647" t="s">
        <v>61</v>
      </c>
      <c r="C12647" t="s">
        <v>50</v>
      </c>
      <c r="D12647">
        <v>1</v>
      </c>
      <c r="E12647" s="1">
        <v>40780.584027777782</v>
      </c>
      <c r="F12647">
        <v>4.25</v>
      </c>
      <c r="G12647">
        <v>12667</v>
      </c>
      <c r="H12647" t="s">
        <v>10</v>
      </c>
      <c r="I12647" t="str">
        <f>IF(AND(LEFT(OnlineRetail[[#This Row],[InvoiceNo]],1)&lt;&gt;"C",OnlineRetail[[#This Row],[CustomerID]]&lt;&gt;""),"Yes","No")</f>
        <v>Yes</v>
      </c>
      <c r="J12647" s="4">
        <f>EOMONTH(OnlineRetail[[#This Row],[InvoiceDate]],-1)+1</f>
        <v>40756</v>
      </c>
      <c r="K12647" s="6">
        <f>OnlineRetail[[#This Row],[Quantity]]*OnlineRetail[[#This Row],[UnitPrice]]</f>
        <v>4.25</v>
      </c>
      <c r="L12647" t="str">
        <f t="shared" si="197"/>
        <v>12667|Aug-2011</v>
      </c>
    </row>
    <row r="12648" spans="1:12">
      <c r="A12648">
        <v>554425</v>
      </c>
      <c r="B12648" t="s">
        <v>185</v>
      </c>
      <c r="C12648" t="s">
        <v>16</v>
      </c>
      <c r="D12648">
        <v>4</v>
      </c>
      <c r="E12648" s="1">
        <v>40780.588888888888</v>
      </c>
      <c r="F12648">
        <v>4.25</v>
      </c>
      <c r="G12648">
        <v>12514</v>
      </c>
      <c r="H12648" t="s">
        <v>10</v>
      </c>
      <c r="I12648" t="str">
        <f>IF(AND(LEFT(OnlineRetail[[#This Row],[InvoiceNo]],1)&lt;&gt;"C",OnlineRetail[[#This Row],[CustomerID]]&lt;&gt;""),"Yes","No")</f>
        <v>Yes</v>
      </c>
      <c r="J12648" s="4">
        <f>EOMONTH(OnlineRetail[[#This Row],[InvoiceDate]],-1)+1</f>
        <v>40756</v>
      </c>
      <c r="K12648" s="6">
        <f>OnlineRetail[[#This Row],[Quantity]]*OnlineRetail[[#This Row],[UnitPrice]]</f>
        <v>17</v>
      </c>
      <c r="L12648" t="str">
        <f t="shared" si="197"/>
        <v>12514|Aug-2011</v>
      </c>
    </row>
    <row r="12649" spans="1:12">
      <c r="A12649">
        <v>542447</v>
      </c>
      <c r="B12649" t="s">
        <v>37</v>
      </c>
      <c r="C12649" t="s">
        <v>42</v>
      </c>
      <c r="D12649">
        <v>6</v>
      </c>
      <c r="E12649" s="1">
        <v>40780.590277777781</v>
      </c>
      <c r="F12649">
        <v>4.25</v>
      </c>
      <c r="G12649">
        <v>12468</v>
      </c>
      <c r="H12649" t="s">
        <v>10</v>
      </c>
      <c r="I12649" t="str">
        <f>IF(AND(LEFT(OnlineRetail[[#This Row],[InvoiceNo]],1)&lt;&gt;"C",OnlineRetail[[#This Row],[CustomerID]]&lt;&gt;""),"Yes","No")</f>
        <v>Yes</v>
      </c>
      <c r="J12649" s="4">
        <f>EOMONTH(OnlineRetail[[#This Row],[InvoiceDate]],-1)+1</f>
        <v>40756</v>
      </c>
      <c r="K12649" s="6">
        <f>OnlineRetail[[#This Row],[Quantity]]*OnlineRetail[[#This Row],[UnitPrice]]</f>
        <v>25.5</v>
      </c>
      <c r="L12649" t="str">
        <f t="shared" si="197"/>
        <v>12468|Aug-2011</v>
      </c>
    </row>
    <row r="12650" spans="1:12">
      <c r="A12650">
        <v>547711</v>
      </c>
      <c r="B12650" t="s">
        <v>245</v>
      </c>
      <c r="C12650" t="s">
        <v>46</v>
      </c>
      <c r="D12650">
        <v>24</v>
      </c>
      <c r="E12650" s="1">
        <v>40780.593055555553</v>
      </c>
      <c r="F12650">
        <v>7.95</v>
      </c>
      <c r="G12650">
        <v>12561</v>
      </c>
      <c r="H12650" t="s">
        <v>10</v>
      </c>
      <c r="I12650" t="str">
        <f>IF(AND(LEFT(OnlineRetail[[#This Row],[InvoiceNo]],1)&lt;&gt;"C",OnlineRetail[[#This Row],[CustomerID]]&lt;&gt;""),"Yes","No")</f>
        <v>Yes</v>
      </c>
      <c r="J12650" s="4">
        <f>EOMONTH(OnlineRetail[[#This Row],[InvoiceDate]],-1)+1</f>
        <v>40756</v>
      </c>
      <c r="K12650" s="6">
        <f>OnlineRetail[[#This Row],[Quantity]]*OnlineRetail[[#This Row],[UnitPrice]]</f>
        <v>190.8</v>
      </c>
      <c r="L12650" t="str">
        <f t="shared" si="197"/>
        <v>12561|Aug-2011</v>
      </c>
    </row>
    <row r="12651" spans="1:12">
      <c r="A12651">
        <v>549376</v>
      </c>
      <c r="B12651" t="s">
        <v>172</v>
      </c>
      <c r="C12651" t="s">
        <v>83</v>
      </c>
      <c r="D12651">
        <v>5</v>
      </c>
      <c r="E12651" s="1">
        <v>40780.595138888893</v>
      </c>
      <c r="F12651">
        <v>5.95</v>
      </c>
      <c r="G12651">
        <v>12503</v>
      </c>
      <c r="H12651" t="s">
        <v>10</v>
      </c>
      <c r="I12651" t="str">
        <f>IF(AND(LEFT(OnlineRetail[[#This Row],[InvoiceNo]],1)&lt;&gt;"C",OnlineRetail[[#This Row],[CustomerID]]&lt;&gt;""),"Yes","No")</f>
        <v>Yes</v>
      </c>
      <c r="J12651" s="4">
        <f>EOMONTH(OnlineRetail[[#This Row],[InvoiceDate]],-1)+1</f>
        <v>40756</v>
      </c>
      <c r="K12651" s="6">
        <f>OnlineRetail[[#This Row],[Quantity]]*OnlineRetail[[#This Row],[UnitPrice]]</f>
        <v>29.75</v>
      </c>
      <c r="L12651" t="str">
        <f t="shared" si="197"/>
        <v>12503|Aug-2011</v>
      </c>
    </row>
    <row r="12652" spans="1:12">
      <c r="A12652">
        <v>554946</v>
      </c>
      <c r="B12652" t="s">
        <v>51</v>
      </c>
      <c r="C12652" t="s">
        <v>29</v>
      </c>
      <c r="D12652">
        <v>14</v>
      </c>
      <c r="E12652" s="1">
        <v>40780.606249999997</v>
      </c>
      <c r="F12652">
        <v>1.65</v>
      </c>
      <c r="G12652">
        <v>14330</v>
      </c>
      <c r="H12652" t="s">
        <v>10</v>
      </c>
      <c r="I12652" t="str">
        <f>IF(AND(LEFT(OnlineRetail[[#This Row],[InvoiceNo]],1)&lt;&gt;"C",OnlineRetail[[#This Row],[CustomerID]]&lt;&gt;""),"Yes","No")</f>
        <v>Yes</v>
      </c>
      <c r="J12652" s="4">
        <f>EOMONTH(OnlineRetail[[#This Row],[InvoiceDate]],-1)+1</f>
        <v>40756</v>
      </c>
      <c r="K12652" s="6">
        <f>OnlineRetail[[#This Row],[Quantity]]*OnlineRetail[[#This Row],[UnitPrice]]</f>
        <v>23.099999999999998</v>
      </c>
      <c r="L12652" t="str">
        <f t="shared" si="197"/>
        <v>14330|Aug-2011</v>
      </c>
    </row>
    <row r="12653" spans="1:12">
      <c r="A12653">
        <v>551796</v>
      </c>
      <c r="B12653" t="s">
        <v>199</v>
      </c>
      <c r="C12653" t="s">
        <v>12</v>
      </c>
      <c r="D12653">
        <v>23</v>
      </c>
      <c r="E12653" s="1">
        <v>40780.607638888891</v>
      </c>
      <c r="F12653">
        <v>2.1</v>
      </c>
      <c r="G12653">
        <v>12585</v>
      </c>
      <c r="H12653" t="s">
        <v>10</v>
      </c>
      <c r="I12653" t="str">
        <f>IF(AND(LEFT(OnlineRetail[[#This Row],[InvoiceNo]],1)&lt;&gt;"C",OnlineRetail[[#This Row],[CustomerID]]&lt;&gt;""),"Yes","No")</f>
        <v>Yes</v>
      </c>
      <c r="J12653" s="4">
        <f>EOMONTH(OnlineRetail[[#This Row],[InvoiceDate]],-1)+1</f>
        <v>40756</v>
      </c>
      <c r="K12653" s="6">
        <f>OnlineRetail[[#This Row],[Quantity]]*OnlineRetail[[#This Row],[UnitPrice]]</f>
        <v>48.300000000000004</v>
      </c>
      <c r="L12653" t="str">
        <f t="shared" si="197"/>
        <v>12585|Aug-2011</v>
      </c>
    </row>
    <row r="12654" spans="1:12">
      <c r="A12654">
        <v>541370</v>
      </c>
      <c r="B12654" t="s">
        <v>28</v>
      </c>
      <c r="C12654" t="s">
        <v>24</v>
      </c>
      <c r="D12654">
        <v>12</v>
      </c>
      <c r="E12654" s="1">
        <v>40780.615277777782</v>
      </c>
      <c r="F12654">
        <v>1.25</v>
      </c>
      <c r="G12654">
        <v>14074</v>
      </c>
      <c r="H12654" t="s">
        <v>10</v>
      </c>
      <c r="I12654" t="str">
        <f>IF(AND(LEFT(OnlineRetail[[#This Row],[InvoiceNo]],1)&lt;&gt;"C",OnlineRetail[[#This Row],[CustomerID]]&lt;&gt;""),"Yes","No")</f>
        <v>Yes</v>
      </c>
      <c r="J12654" s="4">
        <f>EOMONTH(OnlineRetail[[#This Row],[InvoiceDate]],-1)+1</f>
        <v>40756</v>
      </c>
      <c r="K12654" s="6">
        <f>OnlineRetail[[#This Row],[Quantity]]*OnlineRetail[[#This Row],[UnitPrice]]</f>
        <v>15</v>
      </c>
      <c r="L12654" t="str">
        <f t="shared" si="197"/>
        <v>14074|Aug-2011</v>
      </c>
    </row>
    <row r="12655" spans="1:12">
      <c r="A12655">
        <v>551003</v>
      </c>
      <c r="B12655" t="s">
        <v>60</v>
      </c>
      <c r="C12655" t="s">
        <v>72</v>
      </c>
      <c r="D12655">
        <v>11</v>
      </c>
      <c r="E12655" s="1">
        <v>40780.62222222222</v>
      </c>
      <c r="F12655">
        <v>1.65</v>
      </c>
      <c r="G12655">
        <v>12929</v>
      </c>
      <c r="H12655" t="s">
        <v>31</v>
      </c>
      <c r="I12655" t="str">
        <f>IF(AND(LEFT(OnlineRetail[[#This Row],[InvoiceNo]],1)&lt;&gt;"C",OnlineRetail[[#This Row],[CustomerID]]&lt;&gt;""),"Yes","No")</f>
        <v>Yes</v>
      </c>
      <c r="J12655" s="4">
        <f>EOMONTH(OnlineRetail[[#This Row],[InvoiceDate]],-1)+1</f>
        <v>40756</v>
      </c>
      <c r="K12655" s="6">
        <f>OnlineRetail[[#This Row],[Quantity]]*OnlineRetail[[#This Row],[UnitPrice]]</f>
        <v>18.149999999999999</v>
      </c>
      <c r="L12655" t="str">
        <f t="shared" si="197"/>
        <v>12929|Aug-2011</v>
      </c>
    </row>
    <row r="12656" spans="1:12">
      <c r="A12656">
        <v>547639</v>
      </c>
      <c r="B12656" t="s">
        <v>152</v>
      </c>
      <c r="C12656" t="s">
        <v>27</v>
      </c>
      <c r="D12656">
        <v>5</v>
      </c>
      <c r="E12656" s="1">
        <v>40780.628472222219</v>
      </c>
      <c r="F12656">
        <v>1.65</v>
      </c>
      <c r="G12656">
        <v>12536</v>
      </c>
      <c r="H12656" t="s">
        <v>10</v>
      </c>
      <c r="I12656" t="str">
        <f>IF(AND(LEFT(OnlineRetail[[#This Row],[InvoiceNo]],1)&lt;&gt;"C",OnlineRetail[[#This Row],[CustomerID]]&lt;&gt;""),"Yes","No")</f>
        <v>Yes</v>
      </c>
      <c r="J12656" s="4">
        <f>EOMONTH(OnlineRetail[[#This Row],[InvoiceDate]],-1)+1</f>
        <v>40756</v>
      </c>
      <c r="K12656" s="6">
        <f>OnlineRetail[[#This Row],[Quantity]]*OnlineRetail[[#This Row],[UnitPrice]]</f>
        <v>8.25</v>
      </c>
      <c r="L12656" t="str">
        <f t="shared" si="197"/>
        <v>12536|Aug-2011</v>
      </c>
    </row>
    <row r="12657" spans="1:12">
      <c r="A12657">
        <v>552307</v>
      </c>
      <c r="B12657" t="s">
        <v>168</v>
      </c>
      <c r="C12657" t="s">
        <v>14</v>
      </c>
      <c r="D12657">
        <v>22</v>
      </c>
      <c r="E12657" s="1">
        <v>40780.635416666657</v>
      </c>
      <c r="F12657">
        <v>9.9499999999999993</v>
      </c>
      <c r="G12657">
        <v>13005</v>
      </c>
      <c r="H12657" t="s">
        <v>10</v>
      </c>
      <c r="I12657" t="str">
        <f>IF(AND(LEFT(OnlineRetail[[#This Row],[InvoiceNo]],1)&lt;&gt;"C",OnlineRetail[[#This Row],[CustomerID]]&lt;&gt;""),"Yes","No")</f>
        <v>Yes</v>
      </c>
      <c r="J12657" s="4">
        <f>EOMONTH(OnlineRetail[[#This Row],[InvoiceDate]],-1)+1</f>
        <v>40756</v>
      </c>
      <c r="K12657" s="6">
        <f>OnlineRetail[[#This Row],[Quantity]]*OnlineRetail[[#This Row],[UnitPrice]]</f>
        <v>218.89999999999998</v>
      </c>
      <c r="L12657" t="str">
        <f t="shared" si="197"/>
        <v>13005|Aug-2011</v>
      </c>
    </row>
    <row r="12658" spans="1:12">
      <c r="A12658">
        <v>551404</v>
      </c>
      <c r="B12658" t="s">
        <v>230</v>
      </c>
      <c r="C12658" t="s">
        <v>29</v>
      </c>
      <c r="D12658">
        <v>23</v>
      </c>
      <c r="E12658" s="1">
        <v>40780.636111111111</v>
      </c>
      <c r="F12658">
        <v>4.25</v>
      </c>
      <c r="G12658">
        <v>14244</v>
      </c>
      <c r="H12658" t="s">
        <v>10</v>
      </c>
      <c r="I12658" t="str">
        <f>IF(AND(LEFT(OnlineRetail[[#This Row],[InvoiceNo]],1)&lt;&gt;"C",OnlineRetail[[#This Row],[CustomerID]]&lt;&gt;""),"Yes","No")</f>
        <v>Yes</v>
      </c>
      <c r="J12658" s="4">
        <f>EOMONTH(OnlineRetail[[#This Row],[InvoiceDate]],-1)+1</f>
        <v>40756</v>
      </c>
      <c r="K12658" s="6">
        <f>OnlineRetail[[#This Row],[Quantity]]*OnlineRetail[[#This Row],[UnitPrice]]</f>
        <v>97.75</v>
      </c>
      <c r="L12658" t="str">
        <f t="shared" si="197"/>
        <v>14244|Aug-2011</v>
      </c>
    </row>
    <row r="12659" spans="1:12">
      <c r="A12659">
        <v>541779</v>
      </c>
      <c r="B12659" t="s">
        <v>238</v>
      </c>
      <c r="C12659" t="s">
        <v>19</v>
      </c>
      <c r="D12659">
        <v>7</v>
      </c>
      <c r="E12659" s="1">
        <v>40780.636805555558</v>
      </c>
      <c r="F12659">
        <v>0.85</v>
      </c>
      <c r="G12659">
        <v>13050</v>
      </c>
      <c r="H12659" t="s">
        <v>10</v>
      </c>
      <c r="I12659" t="str">
        <f>IF(AND(LEFT(OnlineRetail[[#This Row],[InvoiceNo]],1)&lt;&gt;"C",OnlineRetail[[#This Row],[CustomerID]]&lt;&gt;""),"Yes","No")</f>
        <v>Yes</v>
      </c>
      <c r="J12659" s="4">
        <f>EOMONTH(OnlineRetail[[#This Row],[InvoiceDate]],-1)+1</f>
        <v>40756</v>
      </c>
      <c r="K12659" s="6">
        <f>OnlineRetail[[#This Row],[Quantity]]*OnlineRetail[[#This Row],[UnitPrice]]</f>
        <v>5.95</v>
      </c>
      <c r="L12659" t="str">
        <f t="shared" si="197"/>
        <v>13050|Aug-2011</v>
      </c>
    </row>
    <row r="12660" spans="1:12">
      <c r="A12660">
        <v>539847</v>
      </c>
      <c r="B12660" t="s">
        <v>144</v>
      </c>
      <c r="C12660" t="s">
        <v>12</v>
      </c>
      <c r="D12660">
        <v>9</v>
      </c>
      <c r="E12660" s="1">
        <v>40780.65</v>
      </c>
      <c r="F12660">
        <v>3.39</v>
      </c>
      <c r="G12660">
        <v>12514</v>
      </c>
      <c r="H12660" t="s">
        <v>10</v>
      </c>
      <c r="I12660" t="str">
        <f>IF(AND(LEFT(OnlineRetail[[#This Row],[InvoiceNo]],1)&lt;&gt;"C",OnlineRetail[[#This Row],[CustomerID]]&lt;&gt;""),"Yes","No")</f>
        <v>Yes</v>
      </c>
      <c r="J12660" s="4">
        <f>EOMONTH(OnlineRetail[[#This Row],[InvoiceDate]],-1)+1</f>
        <v>40756</v>
      </c>
      <c r="K12660" s="6">
        <f>OnlineRetail[[#This Row],[Quantity]]*OnlineRetail[[#This Row],[UnitPrice]]</f>
        <v>30.51</v>
      </c>
      <c r="L12660" t="str">
        <f t="shared" si="197"/>
        <v>12514|Aug-2011</v>
      </c>
    </row>
    <row r="12661" spans="1:12">
      <c r="A12661">
        <v>550168</v>
      </c>
      <c r="B12661" t="s">
        <v>89</v>
      </c>
      <c r="C12661" t="s">
        <v>27</v>
      </c>
      <c r="D12661">
        <v>8</v>
      </c>
      <c r="E12661" s="1">
        <v>40780.65347222222</v>
      </c>
      <c r="F12661">
        <v>3.39</v>
      </c>
      <c r="G12661">
        <v>13286</v>
      </c>
      <c r="H12661" t="s">
        <v>25</v>
      </c>
      <c r="I12661" t="str">
        <f>IF(AND(LEFT(OnlineRetail[[#This Row],[InvoiceNo]],1)&lt;&gt;"C",OnlineRetail[[#This Row],[CustomerID]]&lt;&gt;""),"Yes","No")</f>
        <v>Yes</v>
      </c>
      <c r="J12661" s="4">
        <f>EOMONTH(OnlineRetail[[#This Row],[InvoiceDate]],-1)+1</f>
        <v>40756</v>
      </c>
      <c r="K12661" s="6">
        <f>OnlineRetail[[#This Row],[Quantity]]*OnlineRetail[[#This Row],[UnitPrice]]</f>
        <v>27.12</v>
      </c>
      <c r="L12661" t="str">
        <f t="shared" si="197"/>
        <v>13286|Aug-2011</v>
      </c>
    </row>
    <row r="12662" spans="1:12">
      <c r="A12662">
        <v>548602</v>
      </c>
      <c r="B12662" t="s">
        <v>234</v>
      </c>
      <c r="C12662" t="s">
        <v>39</v>
      </c>
      <c r="D12662">
        <v>22</v>
      </c>
      <c r="E12662" s="1">
        <v>40780.656944444447</v>
      </c>
      <c r="F12662">
        <v>2.5499999999999998</v>
      </c>
      <c r="G12662">
        <v>12543</v>
      </c>
      <c r="H12662" t="s">
        <v>10</v>
      </c>
      <c r="I12662" t="str">
        <f>IF(AND(LEFT(OnlineRetail[[#This Row],[InvoiceNo]],1)&lt;&gt;"C",OnlineRetail[[#This Row],[CustomerID]]&lt;&gt;""),"Yes","No")</f>
        <v>Yes</v>
      </c>
      <c r="J12662" s="4">
        <f>EOMONTH(OnlineRetail[[#This Row],[InvoiceDate]],-1)+1</f>
        <v>40756</v>
      </c>
      <c r="K12662" s="6">
        <f>OnlineRetail[[#This Row],[Quantity]]*OnlineRetail[[#This Row],[UnitPrice]]</f>
        <v>56.099999999999994</v>
      </c>
      <c r="L12662" t="str">
        <f t="shared" si="197"/>
        <v>12543|Aug-2011</v>
      </c>
    </row>
    <row r="12663" spans="1:12">
      <c r="A12663">
        <v>550037</v>
      </c>
      <c r="B12663" t="s">
        <v>261</v>
      </c>
      <c r="C12663" t="s">
        <v>53</v>
      </c>
      <c r="D12663">
        <v>10</v>
      </c>
      <c r="E12663" s="1">
        <v>40780.657638888893</v>
      </c>
      <c r="F12663">
        <v>4.95</v>
      </c>
      <c r="G12663">
        <v>14095</v>
      </c>
      <c r="H12663" t="s">
        <v>10</v>
      </c>
      <c r="I12663" t="str">
        <f>IF(AND(LEFT(OnlineRetail[[#This Row],[InvoiceNo]],1)&lt;&gt;"C",OnlineRetail[[#This Row],[CustomerID]]&lt;&gt;""),"Yes","No")</f>
        <v>Yes</v>
      </c>
      <c r="J12663" s="4">
        <f>EOMONTH(OnlineRetail[[#This Row],[InvoiceDate]],-1)+1</f>
        <v>40756</v>
      </c>
      <c r="K12663" s="6">
        <f>OnlineRetail[[#This Row],[Quantity]]*OnlineRetail[[#This Row],[UnitPrice]]</f>
        <v>49.5</v>
      </c>
      <c r="L12663" t="str">
        <f t="shared" si="197"/>
        <v>14095|Aug-2011</v>
      </c>
    </row>
    <row r="12664" spans="1:12">
      <c r="A12664">
        <v>549594</v>
      </c>
      <c r="B12664" t="s">
        <v>47</v>
      </c>
      <c r="C12664" t="s">
        <v>62</v>
      </c>
      <c r="D12664">
        <v>8</v>
      </c>
      <c r="E12664" s="1">
        <v>40780.665277777778</v>
      </c>
      <c r="F12664">
        <v>5.95</v>
      </c>
      <c r="G12664">
        <v>14124</v>
      </c>
      <c r="H12664" t="s">
        <v>10</v>
      </c>
      <c r="I12664" t="str">
        <f>IF(AND(LEFT(OnlineRetail[[#This Row],[InvoiceNo]],1)&lt;&gt;"C",OnlineRetail[[#This Row],[CustomerID]]&lt;&gt;""),"Yes","No")</f>
        <v>Yes</v>
      </c>
      <c r="J12664" s="4">
        <f>EOMONTH(OnlineRetail[[#This Row],[InvoiceDate]],-1)+1</f>
        <v>40756</v>
      </c>
      <c r="K12664" s="6">
        <f>OnlineRetail[[#This Row],[Quantity]]*OnlineRetail[[#This Row],[UnitPrice]]</f>
        <v>47.6</v>
      </c>
      <c r="L12664" t="str">
        <f t="shared" si="197"/>
        <v>14124|Aug-2011</v>
      </c>
    </row>
    <row r="12665" spans="1:12">
      <c r="A12665">
        <v>538099</v>
      </c>
      <c r="B12665" t="s">
        <v>296</v>
      </c>
      <c r="C12665" t="s">
        <v>50</v>
      </c>
      <c r="D12665">
        <v>22</v>
      </c>
      <c r="E12665" s="1">
        <v>40780.68472222222</v>
      </c>
      <c r="F12665">
        <v>4.25</v>
      </c>
      <c r="G12665">
        <v>12737</v>
      </c>
      <c r="H12665" t="s">
        <v>126</v>
      </c>
      <c r="I12665" t="str">
        <f>IF(AND(LEFT(OnlineRetail[[#This Row],[InvoiceNo]],1)&lt;&gt;"C",OnlineRetail[[#This Row],[CustomerID]]&lt;&gt;""),"Yes","No")</f>
        <v>Yes</v>
      </c>
      <c r="J12665" s="4">
        <f>EOMONTH(OnlineRetail[[#This Row],[InvoiceDate]],-1)+1</f>
        <v>40756</v>
      </c>
      <c r="K12665" s="6">
        <f>OnlineRetail[[#This Row],[Quantity]]*OnlineRetail[[#This Row],[UnitPrice]]</f>
        <v>93.5</v>
      </c>
      <c r="L12665" t="str">
        <f t="shared" si="197"/>
        <v>12737|Aug-2011</v>
      </c>
    </row>
    <row r="12666" spans="1:12">
      <c r="A12666">
        <v>552427</v>
      </c>
      <c r="B12666" t="s">
        <v>185</v>
      </c>
      <c r="C12666" t="s">
        <v>46</v>
      </c>
      <c r="D12666">
        <v>4</v>
      </c>
      <c r="E12666" s="1">
        <v>40780.688194444447</v>
      </c>
      <c r="F12666">
        <v>2.5499999999999998</v>
      </c>
      <c r="G12666">
        <v>14158</v>
      </c>
      <c r="H12666" t="s">
        <v>10</v>
      </c>
      <c r="I12666" t="str">
        <f>IF(AND(LEFT(OnlineRetail[[#This Row],[InvoiceNo]],1)&lt;&gt;"C",OnlineRetail[[#This Row],[CustomerID]]&lt;&gt;""),"Yes","No")</f>
        <v>Yes</v>
      </c>
      <c r="J12666" s="4">
        <f>EOMONTH(OnlineRetail[[#This Row],[InvoiceDate]],-1)+1</f>
        <v>40756</v>
      </c>
      <c r="K12666" s="6">
        <f>OnlineRetail[[#This Row],[Quantity]]*OnlineRetail[[#This Row],[UnitPrice]]</f>
        <v>10.199999999999999</v>
      </c>
      <c r="L12666" t="str">
        <f t="shared" si="197"/>
        <v>14158|Aug-2011</v>
      </c>
    </row>
    <row r="12667" spans="1:12">
      <c r="A12667">
        <v>552764</v>
      </c>
      <c r="B12667" t="s">
        <v>223</v>
      </c>
      <c r="C12667" t="s">
        <v>21</v>
      </c>
      <c r="D12667">
        <v>18</v>
      </c>
      <c r="E12667" s="1">
        <v>40780.69027777778</v>
      </c>
      <c r="F12667">
        <v>1.25</v>
      </c>
      <c r="G12667">
        <v>12826</v>
      </c>
      <c r="H12667" t="s">
        <v>10</v>
      </c>
      <c r="I12667" t="str">
        <f>IF(AND(LEFT(OnlineRetail[[#This Row],[InvoiceNo]],1)&lt;&gt;"C",OnlineRetail[[#This Row],[CustomerID]]&lt;&gt;""),"Yes","No")</f>
        <v>Yes</v>
      </c>
      <c r="J12667" s="4">
        <f>EOMONTH(OnlineRetail[[#This Row],[InvoiceDate]],-1)+1</f>
        <v>40756</v>
      </c>
      <c r="K12667" s="6">
        <f>OnlineRetail[[#This Row],[Quantity]]*OnlineRetail[[#This Row],[UnitPrice]]</f>
        <v>22.5</v>
      </c>
      <c r="L12667" t="str">
        <f t="shared" si="197"/>
        <v>12826|Aug-2011</v>
      </c>
    </row>
    <row r="12668" spans="1:12">
      <c r="A12668">
        <v>555686</v>
      </c>
      <c r="B12668" t="s">
        <v>245</v>
      </c>
      <c r="C12668" t="s">
        <v>83</v>
      </c>
      <c r="D12668">
        <v>10</v>
      </c>
      <c r="E12668" s="1">
        <v>40780.691666666673</v>
      </c>
      <c r="F12668">
        <v>2.5499999999999998</v>
      </c>
      <c r="G12668">
        <v>14153</v>
      </c>
      <c r="H12668" t="s">
        <v>17</v>
      </c>
      <c r="I12668" t="str">
        <f>IF(AND(LEFT(OnlineRetail[[#This Row],[InvoiceNo]],1)&lt;&gt;"C",OnlineRetail[[#This Row],[CustomerID]]&lt;&gt;""),"Yes","No")</f>
        <v>Yes</v>
      </c>
      <c r="J12668" s="4">
        <f>EOMONTH(OnlineRetail[[#This Row],[InvoiceDate]],-1)+1</f>
        <v>40756</v>
      </c>
      <c r="K12668" s="6">
        <f>OnlineRetail[[#This Row],[Quantity]]*OnlineRetail[[#This Row],[UnitPrice]]</f>
        <v>25.5</v>
      </c>
      <c r="L12668" t="str">
        <f t="shared" si="197"/>
        <v>14153|Aug-2011</v>
      </c>
    </row>
    <row r="12669" spans="1:12">
      <c r="A12669">
        <v>554155</v>
      </c>
      <c r="B12669" t="s">
        <v>65</v>
      </c>
      <c r="C12669" t="s">
        <v>12</v>
      </c>
      <c r="D12669">
        <v>20</v>
      </c>
      <c r="E12669" s="1">
        <v>40780.694444444453</v>
      </c>
      <c r="F12669">
        <v>5.95</v>
      </c>
      <c r="G12669">
        <v>14035</v>
      </c>
      <c r="H12669" t="s">
        <v>10</v>
      </c>
      <c r="I12669" t="str">
        <f>IF(AND(LEFT(OnlineRetail[[#This Row],[InvoiceNo]],1)&lt;&gt;"C",OnlineRetail[[#This Row],[CustomerID]]&lt;&gt;""),"Yes","No")</f>
        <v>Yes</v>
      </c>
      <c r="J12669" s="4">
        <f>EOMONTH(OnlineRetail[[#This Row],[InvoiceDate]],-1)+1</f>
        <v>40756</v>
      </c>
      <c r="K12669" s="6">
        <f>OnlineRetail[[#This Row],[Quantity]]*OnlineRetail[[#This Row],[UnitPrice]]</f>
        <v>119</v>
      </c>
      <c r="L12669" t="str">
        <f t="shared" si="197"/>
        <v>14035|Aug-2011</v>
      </c>
    </row>
    <row r="12670" spans="1:12">
      <c r="A12670">
        <v>552708</v>
      </c>
      <c r="B12670" t="s">
        <v>253</v>
      </c>
      <c r="C12670" t="s">
        <v>39</v>
      </c>
      <c r="D12670">
        <v>20</v>
      </c>
      <c r="E12670" s="1">
        <v>40780.697916666657</v>
      </c>
      <c r="F12670">
        <v>9.9499999999999993</v>
      </c>
      <c r="G12670">
        <v>13800</v>
      </c>
      <c r="H12670" t="s">
        <v>10</v>
      </c>
      <c r="I12670" t="str">
        <f>IF(AND(LEFT(OnlineRetail[[#This Row],[InvoiceNo]],1)&lt;&gt;"C",OnlineRetail[[#This Row],[CustomerID]]&lt;&gt;""),"Yes","No")</f>
        <v>Yes</v>
      </c>
      <c r="J12670" s="4">
        <f>EOMONTH(OnlineRetail[[#This Row],[InvoiceDate]],-1)+1</f>
        <v>40756</v>
      </c>
      <c r="K12670" s="6">
        <f>OnlineRetail[[#This Row],[Quantity]]*OnlineRetail[[#This Row],[UnitPrice]]</f>
        <v>199</v>
      </c>
      <c r="L12670" t="str">
        <f t="shared" si="197"/>
        <v>13800|Aug-2011</v>
      </c>
    </row>
    <row r="12671" spans="1:12">
      <c r="A12671">
        <v>544660</v>
      </c>
      <c r="B12671" t="s">
        <v>69</v>
      </c>
      <c r="C12671" t="s">
        <v>40</v>
      </c>
      <c r="D12671">
        <v>3</v>
      </c>
      <c r="E12671" s="1">
        <v>40780.713194444441</v>
      </c>
      <c r="F12671">
        <v>1.25</v>
      </c>
      <c r="G12671">
        <v>14116</v>
      </c>
      <c r="H12671" t="s">
        <v>36</v>
      </c>
      <c r="I12671" t="str">
        <f>IF(AND(LEFT(OnlineRetail[[#This Row],[InvoiceNo]],1)&lt;&gt;"C",OnlineRetail[[#This Row],[CustomerID]]&lt;&gt;""),"Yes","No")</f>
        <v>Yes</v>
      </c>
      <c r="J12671" s="4">
        <f>EOMONTH(OnlineRetail[[#This Row],[InvoiceDate]],-1)+1</f>
        <v>40756</v>
      </c>
      <c r="K12671" s="6">
        <f>OnlineRetail[[#This Row],[Quantity]]*OnlineRetail[[#This Row],[UnitPrice]]</f>
        <v>3.75</v>
      </c>
      <c r="L12671" t="str">
        <f t="shared" si="197"/>
        <v>14116|Aug-2011</v>
      </c>
    </row>
    <row r="12672" spans="1:12">
      <c r="A12672">
        <v>538740</v>
      </c>
      <c r="B12672" t="s">
        <v>114</v>
      </c>
      <c r="C12672" t="s">
        <v>19</v>
      </c>
      <c r="D12672">
        <v>19</v>
      </c>
      <c r="E12672" s="1">
        <v>40780.715277777781</v>
      </c>
      <c r="F12672">
        <v>1.65</v>
      </c>
      <c r="G12672">
        <v>13772</v>
      </c>
      <c r="H12672" t="s">
        <v>10</v>
      </c>
      <c r="I12672" t="str">
        <f>IF(AND(LEFT(OnlineRetail[[#This Row],[InvoiceNo]],1)&lt;&gt;"C",OnlineRetail[[#This Row],[CustomerID]]&lt;&gt;""),"Yes","No")</f>
        <v>Yes</v>
      </c>
      <c r="J12672" s="4">
        <f>EOMONTH(OnlineRetail[[#This Row],[InvoiceDate]],-1)+1</f>
        <v>40756</v>
      </c>
      <c r="K12672" s="6">
        <f>OnlineRetail[[#This Row],[Quantity]]*OnlineRetail[[#This Row],[UnitPrice]]</f>
        <v>31.349999999999998</v>
      </c>
      <c r="L12672" t="str">
        <f t="shared" si="197"/>
        <v>13772|Aug-2011</v>
      </c>
    </row>
    <row r="12673" spans="1:12">
      <c r="A12673">
        <v>541340</v>
      </c>
      <c r="B12673" t="s">
        <v>41</v>
      </c>
      <c r="C12673" t="s">
        <v>19</v>
      </c>
      <c r="D12673">
        <v>11</v>
      </c>
      <c r="E12673" s="1">
        <v>40780.717361111107</v>
      </c>
      <c r="F12673">
        <v>0.85</v>
      </c>
      <c r="G12673">
        <v>13797</v>
      </c>
      <c r="H12673" t="s">
        <v>25</v>
      </c>
      <c r="I12673" t="str">
        <f>IF(AND(LEFT(OnlineRetail[[#This Row],[InvoiceNo]],1)&lt;&gt;"C",OnlineRetail[[#This Row],[CustomerID]]&lt;&gt;""),"Yes","No")</f>
        <v>Yes</v>
      </c>
      <c r="J12673" s="4">
        <f>EOMONTH(OnlineRetail[[#This Row],[InvoiceDate]],-1)+1</f>
        <v>40756</v>
      </c>
      <c r="K12673" s="6">
        <f>OnlineRetail[[#This Row],[Quantity]]*OnlineRetail[[#This Row],[UnitPrice]]</f>
        <v>9.35</v>
      </c>
      <c r="L12673" t="str">
        <f t="shared" si="197"/>
        <v>13797|Aug-2011</v>
      </c>
    </row>
    <row r="12674" spans="1:12">
      <c r="A12674">
        <v>555697</v>
      </c>
      <c r="B12674" t="s">
        <v>63</v>
      </c>
      <c r="C12674" t="s">
        <v>16</v>
      </c>
      <c r="D12674">
        <v>5</v>
      </c>
      <c r="E12674" s="1">
        <v>40780.720138888893</v>
      </c>
      <c r="F12674">
        <v>1.65</v>
      </c>
      <c r="G12674">
        <v>12843</v>
      </c>
      <c r="H12674" t="s">
        <v>10</v>
      </c>
      <c r="I12674" t="str">
        <f>IF(AND(LEFT(OnlineRetail[[#This Row],[InvoiceNo]],1)&lt;&gt;"C",OnlineRetail[[#This Row],[CustomerID]]&lt;&gt;""),"Yes","No")</f>
        <v>Yes</v>
      </c>
      <c r="J12674" s="4">
        <f>EOMONTH(OnlineRetail[[#This Row],[InvoiceDate]],-1)+1</f>
        <v>40756</v>
      </c>
      <c r="K12674" s="6">
        <f>OnlineRetail[[#This Row],[Quantity]]*OnlineRetail[[#This Row],[UnitPrice]]</f>
        <v>8.25</v>
      </c>
      <c r="L12674" t="str">
        <f t="shared" ref="L12674:L12737" si="198">IF(I12674="Yes",G12674&amp;"|"&amp;TEXT(J12674,"mmm-yyyy"),"")</f>
        <v>12843|Aug-2011</v>
      </c>
    </row>
    <row r="12675" spans="1:12">
      <c r="A12675">
        <v>538790</v>
      </c>
      <c r="B12675" t="s">
        <v>234</v>
      </c>
      <c r="C12675" t="s">
        <v>16</v>
      </c>
      <c r="D12675">
        <v>12</v>
      </c>
      <c r="E12675" s="1">
        <v>40780.727777777778</v>
      </c>
      <c r="F12675">
        <v>1.65</v>
      </c>
      <c r="G12675">
        <v>13504</v>
      </c>
      <c r="H12675" t="s">
        <v>10</v>
      </c>
      <c r="I12675" t="str">
        <f>IF(AND(LEFT(OnlineRetail[[#This Row],[InvoiceNo]],1)&lt;&gt;"C",OnlineRetail[[#This Row],[CustomerID]]&lt;&gt;""),"Yes","No")</f>
        <v>Yes</v>
      </c>
      <c r="J12675" s="4">
        <f>EOMONTH(OnlineRetail[[#This Row],[InvoiceDate]],-1)+1</f>
        <v>40756</v>
      </c>
      <c r="K12675" s="6">
        <f>OnlineRetail[[#This Row],[Quantity]]*OnlineRetail[[#This Row],[UnitPrice]]</f>
        <v>19.799999999999997</v>
      </c>
      <c r="L12675" t="str">
        <f t="shared" si="198"/>
        <v>13504|Aug-2011</v>
      </c>
    </row>
    <row r="12676" spans="1:12" hidden="1">
      <c r="A12676" t="s">
        <v>404</v>
      </c>
      <c r="B12676" t="s">
        <v>178</v>
      </c>
      <c r="C12676" t="s">
        <v>39</v>
      </c>
      <c r="D12676">
        <v>18</v>
      </c>
      <c r="E12676" s="1">
        <v>40780.736111111109</v>
      </c>
      <c r="F12676">
        <v>0.85</v>
      </c>
      <c r="G12676">
        <v>14277</v>
      </c>
      <c r="H12676" t="s">
        <v>10</v>
      </c>
      <c r="I12676" t="str">
        <f>IF(AND(LEFT(OnlineRetail[[#This Row],[InvoiceNo]],1)&lt;&gt;"C",OnlineRetail[[#This Row],[CustomerID]]&lt;&gt;""),"Yes","No")</f>
        <v>No</v>
      </c>
      <c r="J12676" s="4">
        <f>EOMONTH(OnlineRetail[[#This Row],[InvoiceDate]],-1)+1</f>
        <v>40756</v>
      </c>
      <c r="K12676" s="6">
        <f>OnlineRetail[[#This Row],[Quantity]]*OnlineRetail[[#This Row],[UnitPrice]]</f>
        <v>15.299999999999999</v>
      </c>
      <c r="L12676" t="str">
        <f t="shared" si="198"/>
        <v/>
      </c>
    </row>
    <row r="12677" spans="1:12">
      <c r="A12677">
        <v>541148</v>
      </c>
      <c r="B12677" t="s">
        <v>243</v>
      </c>
      <c r="C12677" t="s">
        <v>9</v>
      </c>
      <c r="D12677">
        <v>19</v>
      </c>
      <c r="E12677" s="1">
        <v>40780.75</v>
      </c>
      <c r="F12677">
        <v>4.25</v>
      </c>
      <c r="G12677">
        <v>14156</v>
      </c>
      <c r="H12677" t="s">
        <v>25</v>
      </c>
      <c r="I12677" t="str">
        <f>IF(AND(LEFT(OnlineRetail[[#This Row],[InvoiceNo]],1)&lt;&gt;"C",OnlineRetail[[#This Row],[CustomerID]]&lt;&gt;""),"Yes","No")</f>
        <v>Yes</v>
      </c>
      <c r="J12677" s="4">
        <f>EOMONTH(OnlineRetail[[#This Row],[InvoiceDate]],-1)+1</f>
        <v>40756</v>
      </c>
      <c r="K12677" s="6">
        <f>OnlineRetail[[#This Row],[Quantity]]*OnlineRetail[[#This Row],[UnitPrice]]</f>
        <v>80.75</v>
      </c>
      <c r="L12677" t="str">
        <f t="shared" si="198"/>
        <v>14156|Aug-2011</v>
      </c>
    </row>
    <row r="12678" spans="1:12">
      <c r="A12678">
        <v>554607</v>
      </c>
      <c r="B12678" t="s">
        <v>302</v>
      </c>
      <c r="C12678" t="s">
        <v>21</v>
      </c>
      <c r="D12678">
        <v>21</v>
      </c>
      <c r="E12678" s="1">
        <v>40780.763194444437</v>
      </c>
      <c r="F12678">
        <v>9.9499999999999993</v>
      </c>
      <c r="G12678">
        <v>13567</v>
      </c>
      <c r="H12678" t="s">
        <v>10</v>
      </c>
      <c r="I12678" t="str">
        <f>IF(AND(LEFT(OnlineRetail[[#This Row],[InvoiceNo]],1)&lt;&gt;"C",OnlineRetail[[#This Row],[CustomerID]]&lt;&gt;""),"Yes","No")</f>
        <v>Yes</v>
      </c>
      <c r="J12678" s="4">
        <f>EOMONTH(OnlineRetail[[#This Row],[InvoiceDate]],-1)+1</f>
        <v>40756</v>
      </c>
      <c r="K12678" s="6">
        <f>OnlineRetail[[#This Row],[Quantity]]*OnlineRetail[[#This Row],[UnitPrice]]</f>
        <v>208.95</v>
      </c>
      <c r="L12678" t="str">
        <f t="shared" si="198"/>
        <v>13567|Aug-2011</v>
      </c>
    </row>
    <row r="12679" spans="1:12">
      <c r="A12679">
        <v>537960</v>
      </c>
      <c r="B12679" t="s">
        <v>137</v>
      </c>
      <c r="C12679" t="s">
        <v>12</v>
      </c>
      <c r="D12679">
        <v>18</v>
      </c>
      <c r="E12679" s="1">
        <v>40780.770833333343</v>
      </c>
      <c r="F12679">
        <v>3.39</v>
      </c>
      <c r="G12679">
        <v>13152</v>
      </c>
      <c r="H12679" t="s">
        <v>10</v>
      </c>
      <c r="I12679" t="str">
        <f>IF(AND(LEFT(OnlineRetail[[#This Row],[InvoiceNo]],1)&lt;&gt;"C",OnlineRetail[[#This Row],[CustomerID]]&lt;&gt;""),"Yes","No")</f>
        <v>Yes</v>
      </c>
      <c r="J12679" s="4">
        <f>EOMONTH(OnlineRetail[[#This Row],[InvoiceDate]],-1)+1</f>
        <v>40756</v>
      </c>
      <c r="K12679" s="6">
        <f>OnlineRetail[[#This Row],[Quantity]]*OnlineRetail[[#This Row],[UnitPrice]]</f>
        <v>61.02</v>
      </c>
      <c r="L12679" t="str">
        <f t="shared" si="198"/>
        <v>13152|Aug-2011</v>
      </c>
    </row>
    <row r="12680" spans="1:12">
      <c r="A12680">
        <v>542164</v>
      </c>
      <c r="B12680" t="s">
        <v>155</v>
      </c>
      <c r="C12680" t="s">
        <v>14</v>
      </c>
      <c r="D12680">
        <v>9</v>
      </c>
      <c r="E12680" s="1">
        <v>40780.786111111112</v>
      </c>
      <c r="F12680">
        <v>4.25</v>
      </c>
      <c r="G12680">
        <v>12582</v>
      </c>
      <c r="H12680" t="s">
        <v>25</v>
      </c>
      <c r="I12680" t="str">
        <f>IF(AND(LEFT(OnlineRetail[[#This Row],[InvoiceNo]],1)&lt;&gt;"C",OnlineRetail[[#This Row],[CustomerID]]&lt;&gt;""),"Yes","No")</f>
        <v>Yes</v>
      </c>
      <c r="J12680" s="4">
        <f>EOMONTH(OnlineRetail[[#This Row],[InvoiceDate]],-1)+1</f>
        <v>40756</v>
      </c>
      <c r="K12680" s="6">
        <f>OnlineRetail[[#This Row],[Quantity]]*OnlineRetail[[#This Row],[UnitPrice]]</f>
        <v>38.25</v>
      </c>
      <c r="L12680" t="str">
        <f t="shared" si="198"/>
        <v>12582|Aug-2011</v>
      </c>
    </row>
    <row r="12681" spans="1:12">
      <c r="A12681">
        <v>543664</v>
      </c>
      <c r="B12681" t="s">
        <v>171</v>
      </c>
      <c r="C12681" t="s">
        <v>24</v>
      </c>
      <c r="D12681">
        <v>16</v>
      </c>
      <c r="E12681" s="1">
        <v>40780.806250000001</v>
      </c>
      <c r="F12681">
        <v>7.95</v>
      </c>
      <c r="G12681">
        <v>14198</v>
      </c>
      <c r="H12681" t="s">
        <v>10</v>
      </c>
      <c r="I12681" t="str">
        <f>IF(AND(LEFT(OnlineRetail[[#This Row],[InvoiceNo]],1)&lt;&gt;"C",OnlineRetail[[#This Row],[CustomerID]]&lt;&gt;""),"Yes","No")</f>
        <v>Yes</v>
      </c>
      <c r="J12681" s="4">
        <f>EOMONTH(OnlineRetail[[#This Row],[InvoiceDate]],-1)+1</f>
        <v>40756</v>
      </c>
      <c r="K12681" s="6">
        <f>OnlineRetail[[#This Row],[Quantity]]*OnlineRetail[[#This Row],[UnitPrice]]</f>
        <v>127.2</v>
      </c>
      <c r="L12681" t="str">
        <f t="shared" si="198"/>
        <v>14198|Aug-2011</v>
      </c>
    </row>
    <row r="12682" spans="1:12">
      <c r="A12682">
        <v>553035</v>
      </c>
      <c r="B12682" t="s">
        <v>244</v>
      </c>
      <c r="C12682" t="s">
        <v>83</v>
      </c>
      <c r="D12682">
        <v>17</v>
      </c>
      <c r="E12682" s="1">
        <v>40780.822222222218</v>
      </c>
      <c r="F12682">
        <v>7.95</v>
      </c>
      <c r="G12682">
        <v>13000</v>
      </c>
      <c r="H12682" t="s">
        <v>10</v>
      </c>
      <c r="I12682" t="str">
        <f>IF(AND(LEFT(OnlineRetail[[#This Row],[InvoiceNo]],1)&lt;&gt;"C",OnlineRetail[[#This Row],[CustomerID]]&lt;&gt;""),"Yes","No")</f>
        <v>Yes</v>
      </c>
      <c r="J12682" s="4">
        <f>EOMONTH(OnlineRetail[[#This Row],[InvoiceDate]],-1)+1</f>
        <v>40756</v>
      </c>
      <c r="K12682" s="6">
        <f>OnlineRetail[[#This Row],[Quantity]]*OnlineRetail[[#This Row],[UnitPrice]]</f>
        <v>135.15</v>
      </c>
      <c r="L12682" t="str">
        <f t="shared" si="198"/>
        <v>13000|Aug-2011</v>
      </c>
    </row>
    <row r="12683" spans="1:12">
      <c r="A12683">
        <v>553126</v>
      </c>
      <c r="B12683" t="s">
        <v>129</v>
      </c>
      <c r="C12683" t="s">
        <v>21</v>
      </c>
      <c r="D12683">
        <v>11</v>
      </c>
      <c r="E12683" s="1">
        <v>40780.829861111109</v>
      </c>
      <c r="F12683">
        <v>4.25</v>
      </c>
      <c r="G12683">
        <v>12593</v>
      </c>
      <c r="H12683" t="s">
        <v>10</v>
      </c>
      <c r="I12683" t="str">
        <f>IF(AND(LEFT(OnlineRetail[[#This Row],[InvoiceNo]],1)&lt;&gt;"C",OnlineRetail[[#This Row],[CustomerID]]&lt;&gt;""),"Yes","No")</f>
        <v>Yes</v>
      </c>
      <c r="J12683" s="4">
        <f>EOMONTH(OnlineRetail[[#This Row],[InvoiceDate]],-1)+1</f>
        <v>40756</v>
      </c>
      <c r="K12683" s="6">
        <f>OnlineRetail[[#This Row],[Quantity]]*OnlineRetail[[#This Row],[UnitPrice]]</f>
        <v>46.75</v>
      </c>
      <c r="L12683" t="str">
        <f t="shared" si="198"/>
        <v>12593|Aug-2011</v>
      </c>
    </row>
    <row r="12684" spans="1:12">
      <c r="A12684">
        <v>552891</v>
      </c>
      <c r="B12684" t="s">
        <v>118</v>
      </c>
      <c r="C12684" t="s">
        <v>40</v>
      </c>
      <c r="D12684">
        <v>2</v>
      </c>
      <c r="E12684" s="1">
        <v>40781.345833333333</v>
      </c>
      <c r="F12684">
        <v>1.65</v>
      </c>
      <c r="G12684">
        <v>12887</v>
      </c>
      <c r="H12684" t="s">
        <v>22</v>
      </c>
      <c r="I12684" t="str">
        <f>IF(AND(LEFT(OnlineRetail[[#This Row],[InvoiceNo]],1)&lt;&gt;"C",OnlineRetail[[#This Row],[CustomerID]]&lt;&gt;""),"Yes","No")</f>
        <v>Yes</v>
      </c>
      <c r="J12684" s="4">
        <f>EOMONTH(OnlineRetail[[#This Row],[InvoiceDate]],-1)+1</f>
        <v>40756</v>
      </c>
      <c r="K12684" s="6">
        <f>OnlineRetail[[#This Row],[Quantity]]*OnlineRetail[[#This Row],[UnitPrice]]</f>
        <v>3.3</v>
      </c>
      <c r="L12684" t="str">
        <f t="shared" si="198"/>
        <v>12887|Aug-2011</v>
      </c>
    </row>
    <row r="12685" spans="1:12">
      <c r="A12685">
        <v>546682</v>
      </c>
      <c r="B12685" t="s">
        <v>163</v>
      </c>
      <c r="C12685" t="s">
        <v>62</v>
      </c>
      <c r="D12685">
        <v>2</v>
      </c>
      <c r="E12685" s="1">
        <v>40781.350694444453</v>
      </c>
      <c r="F12685">
        <v>0.85</v>
      </c>
      <c r="G12685">
        <v>12672</v>
      </c>
      <c r="H12685" t="s">
        <v>36</v>
      </c>
      <c r="I12685" t="str">
        <f>IF(AND(LEFT(OnlineRetail[[#This Row],[InvoiceNo]],1)&lt;&gt;"C",OnlineRetail[[#This Row],[CustomerID]]&lt;&gt;""),"Yes","No")</f>
        <v>Yes</v>
      </c>
      <c r="J12685" s="4">
        <f>EOMONTH(OnlineRetail[[#This Row],[InvoiceDate]],-1)+1</f>
        <v>40756</v>
      </c>
      <c r="K12685" s="6">
        <f>OnlineRetail[[#This Row],[Quantity]]*OnlineRetail[[#This Row],[UnitPrice]]</f>
        <v>1.7</v>
      </c>
      <c r="L12685" t="str">
        <f t="shared" si="198"/>
        <v>12672|Aug-2011</v>
      </c>
    </row>
    <row r="12686" spans="1:12">
      <c r="A12686">
        <v>541505</v>
      </c>
      <c r="B12686" t="s">
        <v>279</v>
      </c>
      <c r="C12686" t="s">
        <v>39</v>
      </c>
      <c r="D12686">
        <v>9</v>
      </c>
      <c r="E12686" s="1">
        <v>40781.354861111111</v>
      </c>
      <c r="F12686">
        <v>4.95</v>
      </c>
      <c r="G12686">
        <v>12501</v>
      </c>
      <c r="H12686" t="s">
        <v>10</v>
      </c>
      <c r="I12686" t="str">
        <f>IF(AND(LEFT(OnlineRetail[[#This Row],[InvoiceNo]],1)&lt;&gt;"C",OnlineRetail[[#This Row],[CustomerID]]&lt;&gt;""),"Yes","No")</f>
        <v>Yes</v>
      </c>
      <c r="J12686" s="4">
        <f>EOMONTH(OnlineRetail[[#This Row],[InvoiceDate]],-1)+1</f>
        <v>40756</v>
      </c>
      <c r="K12686" s="6">
        <f>OnlineRetail[[#This Row],[Quantity]]*OnlineRetail[[#This Row],[UnitPrice]]</f>
        <v>44.550000000000004</v>
      </c>
      <c r="L12686" t="str">
        <f t="shared" si="198"/>
        <v>12501|Aug-2011</v>
      </c>
    </row>
    <row r="12687" spans="1:12">
      <c r="A12687">
        <v>549382</v>
      </c>
      <c r="B12687" t="s">
        <v>222</v>
      </c>
      <c r="C12687" t="s">
        <v>72</v>
      </c>
      <c r="D12687">
        <v>14</v>
      </c>
      <c r="E12687" s="1">
        <v>40781.372916666667</v>
      </c>
      <c r="F12687">
        <v>0.85</v>
      </c>
      <c r="G12687">
        <v>13393</v>
      </c>
      <c r="H12687" t="s">
        <v>10</v>
      </c>
      <c r="I12687" t="str">
        <f>IF(AND(LEFT(OnlineRetail[[#This Row],[InvoiceNo]],1)&lt;&gt;"C",OnlineRetail[[#This Row],[CustomerID]]&lt;&gt;""),"Yes","No")</f>
        <v>Yes</v>
      </c>
      <c r="J12687" s="4">
        <f>EOMONTH(OnlineRetail[[#This Row],[InvoiceDate]],-1)+1</f>
        <v>40756</v>
      </c>
      <c r="K12687" s="6">
        <f>OnlineRetail[[#This Row],[Quantity]]*OnlineRetail[[#This Row],[UnitPrice]]</f>
        <v>11.9</v>
      </c>
      <c r="L12687" t="str">
        <f t="shared" si="198"/>
        <v>13393|Aug-2011</v>
      </c>
    </row>
    <row r="12688" spans="1:12">
      <c r="A12688">
        <v>543467</v>
      </c>
      <c r="B12688" t="s">
        <v>272</v>
      </c>
      <c r="C12688" t="s">
        <v>72</v>
      </c>
      <c r="D12688">
        <v>13</v>
      </c>
      <c r="E12688" s="1">
        <v>40781.376388888893</v>
      </c>
      <c r="F12688">
        <v>7.95</v>
      </c>
      <c r="G12688">
        <v>14180</v>
      </c>
      <c r="H12688" t="s">
        <v>31</v>
      </c>
      <c r="I12688" t="str">
        <f>IF(AND(LEFT(OnlineRetail[[#This Row],[InvoiceNo]],1)&lt;&gt;"C",OnlineRetail[[#This Row],[CustomerID]]&lt;&gt;""),"Yes","No")</f>
        <v>Yes</v>
      </c>
      <c r="J12688" s="4">
        <f>EOMONTH(OnlineRetail[[#This Row],[InvoiceDate]],-1)+1</f>
        <v>40756</v>
      </c>
      <c r="K12688" s="6">
        <f>OnlineRetail[[#This Row],[Quantity]]*OnlineRetail[[#This Row],[UnitPrice]]</f>
        <v>103.35000000000001</v>
      </c>
      <c r="L12688" t="str">
        <f t="shared" si="198"/>
        <v>14180|Aug-2011</v>
      </c>
    </row>
    <row r="12689" spans="1:12">
      <c r="A12689">
        <v>554438</v>
      </c>
      <c r="B12689" t="s">
        <v>162</v>
      </c>
      <c r="C12689" t="s">
        <v>42</v>
      </c>
      <c r="D12689">
        <v>21</v>
      </c>
      <c r="E12689" s="1">
        <v>40781.384722222218</v>
      </c>
      <c r="F12689">
        <v>1.65</v>
      </c>
      <c r="G12689">
        <v>13869</v>
      </c>
      <c r="H12689" t="s">
        <v>17</v>
      </c>
      <c r="I12689" t="str">
        <f>IF(AND(LEFT(OnlineRetail[[#This Row],[InvoiceNo]],1)&lt;&gt;"C",OnlineRetail[[#This Row],[CustomerID]]&lt;&gt;""),"Yes","No")</f>
        <v>Yes</v>
      </c>
      <c r="J12689" s="4">
        <f>EOMONTH(OnlineRetail[[#This Row],[InvoiceDate]],-1)+1</f>
        <v>40756</v>
      </c>
      <c r="K12689" s="6">
        <f>OnlineRetail[[#This Row],[Quantity]]*OnlineRetail[[#This Row],[UnitPrice]]</f>
        <v>34.65</v>
      </c>
      <c r="L12689" t="str">
        <f t="shared" si="198"/>
        <v>13869|Aug-2011</v>
      </c>
    </row>
    <row r="12690" spans="1:12">
      <c r="A12690">
        <v>552941</v>
      </c>
      <c r="B12690" t="s">
        <v>234</v>
      </c>
      <c r="C12690" t="s">
        <v>24</v>
      </c>
      <c r="D12690">
        <v>1</v>
      </c>
      <c r="E12690" s="1">
        <v>40781.385416666657</v>
      </c>
      <c r="F12690">
        <v>1.25</v>
      </c>
      <c r="G12690">
        <v>13553</v>
      </c>
      <c r="H12690" t="s">
        <v>10</v>
      </c>
      <c r="I12690" t="str">
        <f>IF(AND(LEFT(OnlineRetail[[#This Row],[InvoiceNo]],1)&lt;&gt;"C",OnlineRetail[[#This Row],[CustomerID]]&lt;&gt;""),"Yes","No")</f>
        <v>Yes</v>
      </c>
      <c r="J12690" s="4">
        <f>EOMONTH(OnlineRetail[[#This Row],[InvoiceDate]],-1)+1</f>
        <v>40756</v>
      </c>
      <c r="K12690" s="6">
        <f>OnlineRetail[[#This Row],[Quantity]]*OnlineRetail[[#This Row],[UnitPrice]]</f>
        <v>1.25</v>
      </c>
      <c r="L12690" t="str">
        <f t="shared" si="198"/>
        <v>13553|Aug-2011</v>
      </c>
    </row>
    <row r="12691" spans="1:12">
      <c r="A12691">
        <v>546440</v>
      </c>
      <c r="B12691" t="s">
        <v>247</v>
      </c>
      <c r="C12691" t="s">
        <v>48</v>
      </c>
      <c r="D12691">
        <v>8</v>
      </c>
      <c r="E12691" s="1">
        <v>40781.392361111109</v>
      </c>
      <c r="F12691">
        <v>1.25</v>
      </c>
      <c r="G12691">
        <v>12886</v>
      </c>
      <c r="H12691" t="s">
        <v>10</v>
      </c>
      <c r="I12691" t="str">
        <f>IF(AND(LEFT(OnlineRetail[[#This Row],[InvoiceNo]],1)&lt;&gt;"C",OnlineRetail[[#This Row],[CustomerID]]&lt;&gt;""),"Yes","No")</f>
        <v>Yes</v>
      </c>
      <c r="J12691" s="4">
        <f>EOMONTH(OnlineRetail[[#This Row],[InvoiceDate]],-1)+1</f>
        <v>40756</v>
      </c>
      <c r="K12691" s="6">
        <f>OnlineRetail[[#This Row],[Quantity]]*OnlineRetail[[#This Row],[UnitPrice]]</f>
        <v>10</v>
      </c>
      <c r="L12691" t="str">
        <f t="shared" si="198"/>
        <v>12886|Aug-2011</v>
      </c>
    </row>
    <row r="12692" spans="1:12">
      <c r="A12692">
        <v>549504</v>
      </c>
      <c r="B12692" t="s">
        <v>64</v>
      </c>
      <c r="C12692" t="s">
        <v>48</v>
      </c>
      <c r="D12692">
        <v>14</v>
      </c>
      <c r="E12692" s="1">
        <v>40781.402777777781</v>
      </c>
      <c r="F12692">
        <v>3.39</v>
      </c>
      <c r="G12692">
        <v>13407</v>
      </c>
      <c r="H12692" t="s">
        <v>10</v>
      </c>
      <c r="I12692" t="str">
        <f>IF(AND(LEFT(OnlineRetail[[#This Row],[InvoiceNo]],1)&lt;&gt;"C",OnlineRetail[[#This Row],[CustomerID]]&lt;&gt;""),"Yes","No")</f>
        <v>Yes</v>
      </c>
      <c r="J12692" s="4">
        <f>EOMONTH(OnlineRetail[[#This Row],[InvoiceDate]],-1)+1</f>
        <v>40756</v>
      </c>
      <c r="K12692" s="6">
        <f>OnlineRetail[[#This Row],[Quantity]]*OnlineRetail[[#This Row],[UnitPrice]]</f>
        <v>47.46</v>
      </c>
      <c r="L12692" t="str">
        <f t="shared" si="198"/>
        <v>13407|Aug-2011</v>
      </c>
    </row>
    <row r="12693" spans="1:12">
      <c r="A12693">
        <v>538242</v>
      </c>
      <c r="B12693" t="s">
        <v>191</v>
      </c>
      <c r="C12693" t="s">
        <v>19</v>
      </c>
      <c r="D12693">
        <v>8</v>
      </c>
      <c r="E12693" s="1">
        <v>40781.407638888893</v>
      </c>
      <c r="F12693">
        <v>4.95</v>
      </c>
      <c r="G12693">
        <v>13822</v>
      </c>
      <c r="H12693" t="s">
        <v>10</v>
      </c>
      <c r="I12693" t="str">
        <f>IF(AND(LEFT(OnlineRetail[[#This Row],[InvoiceNo]],1)&lt;&gt;"C",OnlineRetail[[#This Row],[CustomerID]]&lt;&gt;""),"Yes","No")</f>
        <v>Yes</v>
      </c>
      <c r="J12693" s="4">
        <f>EOMONTH(OnlineRetail[[#This Row],[InvoiceDate]],-1)+1</f>
        <v>40756</v>
      </c>
      <c r="K12693" s="6">
        <f>OnlineRetail[[#This Row],[Quantity]]*OnlineRetail[[#This Row],[UnitPrice]]</f>
        <v>39.6</v>
      </c>
      <c r="L12693" t="str">
        <f t="shared" si="198"/>
        <v>13822|Aug-2011</v>
      </c>
    </row>
    <row r="12694" spans="1:12">
      <c r="A12694">
        <v>538818</v>
      </c>
      <c r="B12694" t="s">
        <v>112</v>
      </c>
      <c r="C12694" t="s">
        <v>29</v>
      </c>
      <c r="D12694">
        <v>16</v>
      </c>
      <c r="E12694" s="1">
        <v>40781.417361111111</v>
      </c>
      <c r="F12694">
        <v>2.1</v>
      </c>
      <c r="G12694">
        <v>12543</v>
      </c>
      <c r="H12694" t="s">
        <v>10</v>
      </c>
      <c r="I12694" t="str">
        <f>IF(AND(LEFT(OnlineRetail[[#This Row],[InvoiceNo]],1)&lt;&gt;"C",OnlineRetail[[#This Row],[CustomerID]]&lt;&gt;""),"Yes","No")</f>
        <v>Yes</v>
      </c>
      <c r="J12694" s="4">
        <f>EOMONTH(OnlineRetail[[#This Row],[InvoiceDate]],-1)+1</f>
        <v>40756</v>
      </c>
      <c r="K12694" s="6">
        <f>OnlineRetail[[#This Row],[Quantity]]*OnlineRetail[[#This Row],[UnitPrice]]</f>
        <v>33.6</v>
      </c>
      <c r="L12694" t="str">
        <f t="shared" si="198"/>
        <v>12543|Aug-2011</v>
      </c>
    </row>
    <row r="12695" spans="1:12">
      <c r="A12695">
        <v>551757</v>
      </c>
      <c r="B12695" t="s">
        <v>212</v>
      </c>
      <c r="C12695" t="s">
        <v>62</v>
      </c>
      <c r="D12695">
        <v>13</v>
      </c>
      <c r="E12695" s="1">
        <v>40781.418749999997</v>
      </c>
      <c r="F12695">
        <v>3.39</v>
      </c>
      <c r="G12695">
        <v>13167</v>
      </c>
      <c r="H12695" t="s">
        <v>10</v>
      </c>
      <c r="I12695" t="str">
        <f>IF(AND(LEFT(OnlineRetail[[#This Row],[InvoiceNo]],1)&lt;&gt;"C",OnlineRetail[[#This Row],[CustomerID]]&lt;&gt;""),"Yes","No")</f>
        <v>Yes</v>
      </c>
      <c r="J12695" s="4">
        <f>EOMONTH(OnlineRetail[[#This Row],[InvoiceDate]],-1)+1</f>
        <v>40756</v>
      </c>
      <c r="K12695" s="6">
        <f>OnlineRetail[[#This Row],[Quantity]]*OnlineRetail[[#This Row],[UnitPrice]]</f>
        <v>44.07</v>
      </c>
      <c r="L12695" t="str">
        <f t="shared" si="198"/>
        <v>13167|Aug-2011</v>
      </c>
    </row>
    <row r="12696" spans="1:12">
      <c r="A12696">
        <v>549428</v>
      </c>
      <c r="B12696" t="s">
        <v>270</v>
      </c>
      <c r="C12696" t="s">
        <v>19</v>
      </c>
      <c r="D12696">
        <v>12</v>
      </c>
      <c r="E12696" s="1">
        <v>40781.427777777782</v>
      </c>
      <c r="F12696">
        <v>2.1</v>
      </c>
      <c r="G12696">
        <v>13215</v>
      </c>
      <c r="H12696" t="s">
        <v>22</v>
      </c>
      <c r="I12696" t="str">
        <f>IF(AND(LEFT(OnlineRetail[[#This Row],[InvoiceNo]],1)&lt;&gt;"C",OnlineRetail[[#This Row],[CustomerID]]&lt;&gt;""),"Yes","No")</f>
        <v>Yes</v>
      </c>
      <c r="J12696" s="4">
        <f>EOMONTH(OnlineRetail[[#This Row],[InvoiceDate]],-1)+1</f>
        <v>40756</v>
      </c>
      <c r="K12696" s="6">
        <f>OnlineRetail[[#This Row],[Quantity]]*OnlineRetail[[#This Row],[UnitPrice]]</f>
        <v>25.200000000000003</v>
      </c>
      <c r="L12696" t="str">
        <f t="shared" si="198"/>
        <v>13215|Aug-2011</v>
      </c>
    </row>
    <row r="12697" spans="1:12">
      <c r="A12697">
        <v>537058</v>
      </c>
      <c r="B12697" t="s">
        <v>140</v>
      </c>
      <c r="C12697" t="s">
        <v>50</v>
      </c>
      <c r="D12697">
        <v>6</v>
      </c>
      <c r="E12697" s="1">
        <v>40781.438888888893</v>
      </c>
      <c r="F12697">
        <v>2.1</v>
      </c>
      <c r="G12697">
        <v>14041</v>
      </c>
      <c r="H12697" t="s">
        <v>10</v>
      </c>
      <c r="I12697" t="str">
        <f>IF(AND(LEFT(OnlineRetail[[#This Row],[InvoiceNo]],1)&lt;&gt;"C",OnlineRetail[[#This Row],[CustomerID]]&lt;&gt;""),"Yes","No")</f>
        <v>Yes</v>
      </c>
      <c r="J12697" s="4">
        <f>EOMONTH(OnlineRetail[[#This Row],[InvoiceDate]],-1)+1</f>
        <v>40756</v>
      </c>
      <c r="K12697" s="6">
        <f>OnlineRetail[[#This Row],[Quantity]]*OnlineRetail[[#This Row],[UnitPrice]]</f>
        <v>12.600000000000001</v>
      </c>
      <c r="L12697" t="str">
        <f t="shared" si="198"/>
        <v>14041|Aug-2011</v>
      </c>
    </row>
    <row r="12698" spans="1:12">
      <c r="A12698">
        <v>548352</v>
      </c>
      <c r="B12698" t="s">
        <v>247</v>
      </c>
      <c r="C12698" t="s">
        <v>83</v>
      </c>
      <c r="D12698">
        <v>4</v>
      </c>
      <c r="E12698" s="1">
        <v>40781.456944444442</v>
      </c>
      <c r="F12698">
        <v>2.5499999999999998</v>
      </c>
      <c r="G12698">
        <v>12425</v>
      </c>
      <c r="H12698" t="s">
        <v>10</v>
      </c>
      <c r="I12698" t="str">
        <f>IF(AND(LEFT(OnlineRetail[[#This Row],[InvoiceNo]],1)&lt;&gt;"C",OnlineRetail[[#This Row],[CustomerID]]&lt;&gt;""),"Yes","No")</f>
        <v>Yes</v>
      </c>
      <c r="J12698" s="4">
        <f>EOMONTH(OnlineRetail[[#This Row],[InvoiceDate]],-1)+1</f>
        <v>40756</v>
      </c>
      <c r="K12698" s="6">
        <f>OnlineRetail[[#This Row],[Quantity]]*OnlineRetail[[#This Row],[UnitPrice]]</f>
        <v>10.199999999999999</v>
      </c>
      <c r="L12698" t="str">
        <f t="shared" si="198"/>
        <v>12425|Aug-2011</v>
      </c>
    </row>
    <row r="12699" spans="1:12">
      <c r="A12699">
        <v>548081</v>
      </c>
      <c r="B12699" t="s">
        <v>241</v>
      </c>
      <c r="C12699" t="s">
        <v>33</v>
      </c>
      <c r="D12699">
        <v>16</v>
      </c>
      <c r="E12699" s="1">
        <v>40781.462500000001</v>
      </c>
      <c r="F12699">
        <v>1.25</v>
      </c>
      <c r="G12699">
        <v>13539</v>
      </c>
      <c r="H12699" t="s">
        <v>25</v>
      </c>
      <c r="I12699" t="str">
        <f>IF(AND(LEFT(OnlineRetail[[#This Row],[InvoiceNo]],1)&lt;&gt;"C",OnlineRetail[[#This Row],[CustomerID]]&lt;&gt;""),"Yes","No")</f>
        <v>Yes</v>
      </c>
      <c r="J12699" s="4">
        <f>EOMONTH(OnlineRetail[[#This Row],[InvoiceDate]],-1)+1</f>
        <v>40756</v>
      </c>
      <c r="K12699" s="6">
        <f>OnlineRetail[[#This Row],[Quantity]]*OnlineRetail[[#This Row],[UnitPrice]]</f>
        <v>20</v>
      </c>
      <c r="L12699" t="str">
        <f t="shared" si="198"/>
        <v>13539|Aug-2011</v>
      </c>
    </row>
    <row r="12700" spans="1:12">
      <c r="A12700">
        <v>554514</v>
      </c>
      <c r="B12700" t="s">
        <v>56</v>
      </c>
      <c r="C12700" t="s">
        <v>46</v>
      </c>
      <c r="D12700">
        <v>23</v>
      </c>
      <c r="E12700" s="1">
        <v>40781.47152777778</v>
      </c>
      <c r="F12700">
        <v>7.95</v>
      </c>
      <c r="G12700">
        <v>12405</v>
      </c>
      <c r="H12700" t="s">
        <v>70</v>
      </c>
      <c r="I12700" t="str">
        <f>IF(AND(LEFT(OnlineRetail[[#This Row],[InvoiceNo]],1)&lt;&gt;"C",OnlineRetail[[#This Row],[CustomerID]]&lt;&gt;""),"Yes","No")</f>
        <v>Yes</v>
      </c>
      <c r="J12700" s="4">
        <f>EOMONTH(OnlineRetail[[#This Row],[InvoiceDate]],-1)+1</f>
        <v>40756</v>
      </c>
      <c r="K12700" s="6">
        <f>OnlineRetail[[#This Row],[Quantity]]*OnlineRetail[[#This Row],[UnitPrice]]</f>
        <v>182.85</v>
      </c>
      <c r="L12700" t="str">
        <f t="shared" si="198"/>
        <v>12405|Aug-2011</v>
      </c>
    </row>
    <row r="12701" spans="1:12">
      <c r="A12701">
        <v>539860</v>
      </c>
      <c r="B12701" t="s">
        <v>142</v>
      </c>
      <c r="C12701" t="s">
        <v>40</v>
      </c>
      <c r="D12701">
        <v>5</v>
      </c>
      <c r="E12701" s="1">
        <v>40781.48541666667</v>
      </c>
      <c r="F12701">
        <v>4.25</v>
      </c>
      <c r="G12701">
        <v>12761</v>
      </c>
      <c r="H12701" t="s">
        <v>10</v>
      </c>
      <c r="I12701" t="str">
        <f>IF(AND(LEFT(OnlineRetail[[#This Row],[InvoiceNo]],1)&lt;&gt;"C",OnlineRetail[[#This Row],[CustomerID]]&lt;&gt;""),"Yes","No")</f>
        <v>Yes</v>
      </c>
      <c r="J12701" s="4">
        <f>EOMONTH(OnlineRetail[[#This Row],[InvoiceDate]],-1)+1</f>
        <v>40756</v>
      </c>
      <c r="K12701" s="6">
        <f>OnlineRetail[[#This Row],[Quantity]]*OnlineRetail[[#This Row],[UnitPrice]]</f>
        <v>21.25</v>
      </c>
      <c r="L12701" t="str">
        <f t="shared" si="198"/>
        <v>12761|Aug-2011</v>
      </c>
    </row>
    <row r="12702" spans="1:12">
      <c r="A12702">
        <v>547468</v>
      </c>
      <c r="B12702" t="s">
        <v>212</v>
      </c>
      <c r="C12702" t="s">
        <v>42</v>
      </c>
      <c r="D12702">
        <v>15</v>
      </c>
      <c r="E12702" s="1">
        <v>40781.48541666667</v>
      </c>
      <c r="F12702">
        <v>7.95</v>
      </c>
      <c r="G12702">
        <v>14180</v>
      </c>
      <c r="H12702" t="s">
        <v>10</v>
      </c>
      <c r="I12702" t="str">
        <f>IF(AND(LEFT(OnlineRetail[[#This Row],[InvoiceNo]],1)&lt;&gt;"C",OnlineRetail[[#This Row],[CustomerID]]&lt;&gt;""),"Yes","No")</f>
        <v>Yes</v>
      </c>
      <c r="J12702" s="4">
        <f>EOMONTH(OnlineRetail[[#This Row],[InvoiceDate]],-1)+1</f>
        <v>40756</v>
      </c>
      <c r="K12702" s="6">
        <f>OnlineRetail[[#This Row],[Quantity]]*OnlineRetail[[#This Row],[UnitPrice]]</f>
        <v>119.25</v>
      </c>
      <c r="L12702" t="str">
        <f t="shared" si="198"/>
        <v>14180|Aug-2011</v>
      </c>
    </row>
    <row r="12703" spans="1:12">
      <c r="A12703">
        <v>549064</v>
      </c>
      <c r="B12703" t="s">
        <v>251</v>
      </c>
      <c r="C12703" t="s">
        <v>29</v>
      </c>
      <c r="D12703">
        <v>23</v>
      </c>
      <c r="E12703" s="1">
        <v>40781.488888888889</v>
      </c>
      <c r="F12703">
        <v>5.95</v>
      </c>
      <c r="G12703">
        <v>13046</v>
      </c>
      <c r="H12703" t="s">
        <v>10</v>
      </c>
      <c r="I12703" t="str">
        <f>IF(AND(LEFT(OnlineRetail[[#This Row],[InvoiceNo]],1)&lt;&gt;"C",OnlineRetail[[#This Row],[CustomerID]]&lt;&gt;""),"Yes","No")</f>
        <v>Yes</v>
      </c>
      <c r="J12703" s="4">
        <f>EOMONTH(OnlineRetail[[#This Row],[InvoiceDate]],-1)+1</f>
        <v>40756</v>
      </c>
      <c r="K12703" s="6">
        <f>OnlineRetail[[#This Row],[Quantity]]*OnlineRetail[[#This Row],[UnitPrice]]</f>
        <v>136.85</v>
      </c>
      <c r="L12703" t="str">
        <f t="shared" si="198"/>
        <v>13046|Aug-2011</v>
      </c>
    </row>
    <row r="12704" spans="1:12">
      <c r="A12704">
        <v>538635</v>
      </c>
      <c r="B12704" t="s">
        <v>195</v>
      </c>
      <c r="C12704" t="s">
        <v>14</v>
      </c>
      <c r="D12704">
        <v>24</v>
      </c>
      <c r="E12704" s="1">
        <v>40781.490277777782</v>
      </c>
      <c r="F12704">
        <v>9.9499999999999993</v>
      </c>
      <c r="G12704">
        <v>13539</v>
      </c>
      <c r="H12704" t="s">
        <v>10</v>
      </c>
      <c r="I12704" t="str">
        <f>IF(AND(LEFT(OnlineRetail[[#This Row],[InvoiceNo]],1)&lt;&gt;"C",OnlineRetail[[#This Row],[CustomerID]]&lt;&gt;""),"Yes","No")</f>
        <v>Yes</v>
      </c>
      <c r="J12704" s="4">
        <f>EOMONTH(OnlineRetail[[#This Row],[InvoiceDate]],-1)+1</f>
        <v>40756</v>
      </c>
      <c r="K12704" s="6">
        <f>OnlineRetail[[#This Row],[Quantity]]*OnlineRetail[[#This Row],[UnitPrice]]</f>
        <v>238.79999999999998</v>
      </c>
      <c r="L12704" t="str">
        <f t="shared" si="198"/>
        <v>13539|Aug-2011</v>
      </c>
    </row>
    <row r="12705" spans="1:12">
      <c r="A12705">
        <v>553163</v>
      </c>
      <c r="B12705" t="s">
        <v>219</v>
      </c>
      <c r="C12705" t="s">
        <v>46</v>
      </c>
      <c r="D12705">
        <v>19</v>
      </c>
      <c r="E12705" s="1">
        <v>40781.502083333333</v>
      </c>
      <c r="F12705">
        <v>5.95</v>
      </c>
      <c r="G12705">
        <v>13863</v>
      </c>
      <c r="H12705" t="s">
        <v>10</v>
      </c>
      <c r="I12705" t="str">
        <f>IF(AND(LEFT(OnlineRetail[[#This Row],[InvoiceNo]],1)&lt;&gt;"C",OnlineRetail[[#This Row],[CustomerID]]&lt;&gt;""),"Yes","No")</f>
        <v>Yes</v>
      </c>
      <c r="J12705" s="4">
        <f>EOMONTH(OnlineRetail[[#This Row],[InvoiceDate]],-1)+1</f>
        <v>40756</v>
      </c>
      <c r="K12705" s="6">
        <f>OnlineRetail[[#This Row],[Quantity]]*OnlineRetail[[#This Row],[UnitPrice]]</f>
        <v>113.05</v>
      </c>
      <c r="L12705" t="str">
        <f t="shared" si="198"/>
        <v>13863|Aug-2011</v>
      </c>
    </row>
    <row r="12706" spans="1:12">
      <c r="A12706">
        <v>544208</v>
      </c>
      <c r="B12706" t="s">
        <v>118</v>
      </c>
      <c r="C12706" t="s">
        <v>72</v>
      </c>
      <c r="D12706">
        <v>20</v>
      </c>
      <c r="E12706" s="1">
        <v>40781.50277777778</v>
      </c>
      <c r="F12706">
        <v>9.9499999999999993</v>
      </c>
      <c r="G12706">
        <v>12585</v>
      </c>
      <c r="H12706" t="s">
        <v>10</v>
      </c>
      <c r="I12706" t="str">
        <f>IF(AND(LEFT(OnlineRetail[[#This Row],[InvoiceNo]],1)&lt;&gt;"C",OnlineRetail[[#This Row],[CustomerID]]&lt;&gt;""),"Yes","No")</f>
        <v>Yes</v>
      </c>
      <c r="J12706" s="4">
        <f>EOMONTH(OnlineRetail[[#This Row],[InvoiceDate]],-1)+1</f>
        <v>40756</v>
      </c>
      <c r="K12706" s="6">
        <f>OnlineRetail[[#This Row],[Quantity]]*OnlineRetail[[#This Row],[UnitPrice]]</f>
        <v>199</v>
      </c>
      <c r="L12706" t="str">
        <f t="shared" si="198"/>
        <v>12585|Aug-2011</v>
      </c>
    </row>
    <row r="12707" spans="1:12">
      <c r="A12707">
        <v>553980</v>
      </c>
      <c r="B12707" t="s">
        <v>103</v>
      </c>
      <c r="C12707" t="s">
        <v>19</v>
      </c>
      <c r="D12707">
        <v>16</v>
      </c>
      <c r="E12707" s="1">
        <v>40781.504861111112</v>
      </c>
      <c r="F12707">
        <v>1.65</v>
      </c>
      <c r="G12707">
        <v>13830</v>
      </c>
      <c r="H12707" t="s">
        <v>10</v>
      </c>
      <c r="I12707" t="str">
        <f>IF(AND(LEFT(OnlineRetail[[#This Row],[InvoiceNo]],1)&lt;&gt;"C",OnlineRetail[[#This Row],[CustomerID]]&lt;&gt;""),"Yes","No")</f>
        <v>Yes</v>
      </c>
      <c r="J12707" s="4">
        <f>EOMONTH(OnlineRetail[[#This Row],[InvoiceDate]],-1)+1</f>
        <v>40756</v>
      </c>
      <c r="K12707" s="6">
        <f>OnlineRetail[[#This Row],[Quantity]]*OnlineRetail[[#This Row],[UnitPrice]]</f>
        <v>26.4</v>
      </c>
      <c r="L12707" t="str">
        <f t="shared" si="198"/>
        <v>13830|Aug-2011</v>
      </c>
    </row>
    <row r="12708" spans="1:12">
      <c r="A12708">
        <v>546176</v>
      </c>
      <c r="B12708" t="s">
        <v>120</v>
      </c>
      <c r="C12708" t="s">
        <v>42</v>
      </c>
      <c r="D12708">
        <v>11</v>
      </c>
      <c r="E12708" s="1">
        <v>40781.505555555559</v>
      </c>
      <c r="F12708">
        <v>0.85</v>
      </c>
      <c r="G12708">
        <v>12863</v>
      </c>
      <c r="H12708" t="s">
        <v>31</v>
      </c>
      <c r="I12708" t="str">
        <f>IF(AND(LEFT(OnlineRetail[[#This Row],[InvoiceNo]],1)&lt;&gt;"C",OnlineRetail[[#This Row],[CustomerID]]&lt;&gt;""),"Yes","No")</f>
        <v>Yes</v>
      </c>
      <c r="J12708" s="4">
        <f>EOMONTH(OnlineRetail[[#This Row],[InvoiceDate]],-1)+1</f>
        <v>40756</v>
      </c>
      <c r="K12708" s="6">
        <f>OnlineRetail[[#This Row],[Quantity]]*OnlineRetail[[#This Row],[UnitPrice]]</f>
        <v>9.35</v>
      </c>
      <c r="L12708" t="str">
        <f t="shared" si="198"/>
        <v>12863|Aug-2011</v>
      </c>
    </row>
    <row r="12709" spans="1:12">
      <c r="A12709">
        <v>545839</v>
      </c>
      <c r="B12709" t="s">
        <v>88</v>
      </c>
      <c r="C12709" t="s">
        <v>9</v>
      </c>
      <c r="D12709">
        <v>7</v>
      </c>
      <c r="E12709" s="1">
        <v>40781.509722222218</v>
      </c>
      <c r="F12709">
        <v>4.25</v>
      </c>
      <c r="G12709">
        <v>13760</v>
      </c>
      <c r="H12709" t="s">
        <v>10</v>
      </c>
      <c r="I12709" t="str">
        <f>IF(AND(LEFT(OnlineRetail[[#This Row],[InvoiceNo]],1)&lt;&gt;"C",OnlineRetail[[#This Row],[CustomerID]]&lt;&gt;""),"Yes","No")</f>
        <v>Yes</v>
      </c>
      <c r="J12709" s="4">
        <f>EOMONTH(OnlineRetail[[#This Row],[InvoiceDate]],-1)+1</f>
        <v>40756</v>
      </c>
      <c r="K12709" s="6">
        <f>OnlineRetail[[#This Row],[Quantity]]*OnlineRetail[[#This Row],[UnitPrice]]</f>
        <v>29.75</v>
      </c>
      <c r="L12709" t="str">
        <f t="shared" si="198"/>
        <v>13760|Aug-2011</v>
      </c>
    </row>
    <row r="12710" spans="1:12">
      <c r="A12710">
        <v>537329</v>
      </c>
      <c r="B12710" t="s">
        <v>177</v>
      </c>
      <c r="C12710" t="s">
        <v>48</v>
      </c>
      <c r="D12710">
        <v>2</v>
      </c>
      <c r="E12710" s="1">
        <v>40781.512499999997</v>
      </c>
      <c r="F12710">
        <v>1.25</v>
      </c>
      <c r="G12710">
        <v>14295</v>
      </c>
      <c r="H12710" t="s">
        <v>10</v>
      </c>
      <c r="I12710" t="str">
        <f>IF(AND(LEFT(OnlineRetail[[#This Row],[InvoiceNo]],1)&lt;&gt;"C",OnlineRetail[[#This Row],[CustomerID]]&lt;&gt;""),"Yes","No")</f>
        <v>Yes</v>
      </c>
      <c r="J12710" s="4">
        <f>EOMONTH(OnlineRetail[[#This Row],[InvoiceDate]],-1)+1</f>
        <v>40756</v>
      </c>
      <c r="K12710" s="6">
        <f>OnlineRetail[[#This Row],[Quantity]]*OnlineRetail[[#This Row],[UnitPrice]]</f>
        <v>2.5</v>
      </c>
      <c r="L12710" t="str">
        <f t="shared" si="198"/>
        <v>14295|Aug-2011</v>
      </c>
    </row>
    <row r="12711" spans="1:12">
      <c r="A12711">
        <v>552024</v>
      </c>
      <c r="B12711" t="s">
        <v>152</v>
      </c>
      <c r="C12711" t="s">
        <v>19</v>
      </c>
      <c r="D12711">
        <v>24</v>
      </c>
      <c r="E12711" s="1">
        <v>40781.517361111109</v>
      </c>
      <c r="F12711">
        <v>9.9499999999999993</v>
      </c>
      <c r="G12711">
        <v>12392</v>
      </c>
      <c r="H12711" t="s">
        <v>10</v>
      </c>
      <c r="I12711" t="str">
        <f>IF(AND(LEFT(OnlineRetail[[#This Row],[InvoiceNo]],1)&lt;&gt;"C",OnlineRetail[[#This Row],[CustomerID]]&lt;&gt;""),"Yes","No")</f>
        <v>Yes</v>
      </c>
      <c r="J12711" s="4">
        <f>EOMONTH(OnlineRetail[[#This Row],[InvoiceDate]],-1)+1</f>
        <v>40756</v>
      </c>
      <c r="K12711" s="6">
        <f>OnlineRetail[[#This Row],[Quantity]]*OnlineRetail[[#This Row],[UnitPrice]]</f>
        <v>238.79999999999998</v>
      </c>
      <c r="L12711" t="str">
        <f t="shared" si="198"/>
        <v>12392|Aug-2011</v>
      </c>
    </row>
    <row r="12712" spans="1:12">
      <c r="A12712">
        <v>536779</v>
      </c>
      <c r="B12712" t="s">
        <v>285</v>
      </c>
      <c r="C12712" t="s">
        <v>24</v>
      </c>
      <c r="D12712">
        <v>16</v>
      </c>
      <c r="E12712" s="1">
        <v>40781.521527777782</v>
      </c>
      <c r="F12712">
        <v>5.95</v>
      </c>
      <c r="G12712">
        <v>14313</v>
      </c>
      <c r="H12712" t="s">
        <v>10</v>
      </c>
      <c r="I12712" t="str">
        <f>IF(AND(LEFT(OnlineRetail[[#This Row],[InvoiceNo]],1)&lt;&gt;"C",OnlineRetail[[#This Row],[CustomerID]]&lt;&gt;""),"Yes","No")</f>
        <v>Yes</v>
      </c>
      <c r="J12712" s="4">
        <f>EOMONTH(OnlineRetail[[#This Row],[InvoiceDate]],-1)+1</f>
        <v>40756</v>
      </c>
      <c r="K12712" s="6">
        <f>OnlineRetail[[#This Row],[Quantity]]*OnlineRetail[[#This Row],[UnitPrice]]</f>
        <v>95.2</v>
      </c>
      <c r="L12712" t="str">
        <f t="shared" si="198"/>
        <v>14313|Aug-2011</v>
      </c>
    </row>
    <row r="12713" spans="1:12">
      <c r="A12713">
        <v>548719</v>
      </c>
      <c r="B12713" t="s">
        <v>107</v>
      </c>
      <c r="C12713" t="s">
        <v>46</v>
      </c>
      <c r="D12713">
        <v>15</v>
      </c>
      <c r="E12713" s="1">
        <v>40781.533333333333</v>
      </c>
      <c r="F12713">
        <v>1.65</v>
      </c>
      <c r="G12713">
        <v>13521</v>
      </c>
      <c r="H12713" t="s">
        <v>10</v>
      </c>
      <c r="I12713" t="str">
        <f>IF(AND(LEFT(OnlineRetail[[#This Row],[InvoiceNo]],1)&lt;&gt;"C",OnlineRetail[[#This Row],[CustomerID]]&lt;&gt;""),"Yes","No")</f>
        <v>Yes</v>
      </c>
      <c r="J12713" s="4">
        <f>EOMONTH(OnlineRetail[[#This Row],[InvoiceDate]],-1)+1</f>
        <v>40756</v>
      </c>
      <c r="K12713" s="6">
        <f>OnlineRetail[[#This Row],[Quantity]]*OnlineRetail[[#This Row],[UnitPrice]]</f>
        <v>24.75</v>
      </c>
      <c r="L12713" t="str">
        <f t="shared" si="198"/>
        <v>13521|Aug-2011</v>
      </c>
    </row>
    <row r="12714" spans="1:12">
      <c r="A12714">
        <v>537066</v>
      </c>
      <c r="B12714" t="s">
        <v>227</v>
      </c>
      <c r="C12714" t="s">
        <v>83</v>
      </c>
      <c r="D12714">
        <v>23</v>
      </c>
      <c r="E12714" s="1">
        <v>40781.540277777778</v>
      </c>
      <c r="F12714">
        <v>0.85</v>
      </c>
      <c r="G12714">
        <v>14295</v>
      </c>
      <c r="H12714" t="s">
        <v>25</v>
      </c>
      <c r="I12714" t="str">
        <f>IF(AND(LEFT(OnlineRetail[[#This Row],[InvoiceNo]],1)&lt;&gt;"C",OnlineRetail[[#This Row],[CustomerID]]&lt;&gt;""),"Yes","No")</f>
        <v>Yes</v>
      </c>
      <c r="J12714" s="4">
        <f>EOMONTH(OnlineRetail[[#This Row],[InvoiceDate]],-1)+1</f>
        <v>40756</v>
      </c>
      <c r="K12714" s="6">
        <f>OnlineRetail[[#This Row],[Quantity]]*OnlineRetail[[#This Row],[UnitPrice]]</f>
        <v>19.55</v>
      </c>
      <c r="L12714" t="str">
        <f t="shared" si="198"/>
        <v>14295|Aug-2011</v>
      </c>
    </row>
    <row r="12715" spans="1:12">
      <c r="A12715">
        <v>549574</v>
      </c>
      <c r="B12715" t="s">
        <v>185</v>
      </c>
      <c r="C12715" t="s">
        <v>16</v>
      </c>
      <c r="D12715">
        <v>3</v>
      </c>
      <c r="E12715" s="1">
        <v>40781.542361111111</v>
      </c>
      <c r="F12715">
        <v>4.25</v>
      </c>
      <c r="G12715">
        <v>13317</v>
      </c>
      <c r="H12715" t="s">
        <v>10</v>
      </c>
      <c r="I12715" t="str">
        <f>IF(AND(LEFT(OnlineRetail[[#This Row],[InvoiceNo]],1)&lt;&gt;"C",OnlineRetail[[#This Row],[CustomerID]]&lt;&gt;""),"Yes","No")</f>
        <v>Yes</v>
      </c>
      <c r="J12715" s="4">
        <f>EOMONTH(OnlineRetail[[#This Row],[InvoiceDate]],-1)+1</f>
        <v>40756</v>
      </c>
      <c r="K12715" s="6">
        <f>OnlineRetail[[#This Row],[Quantity]]*OnlineRetail[[#This Row],[UnitPrice]]</f>
        <v>12.75</v>
      </c>
      <c r="L12715" t="str">
        <f t="shared" si="198"/>
        <v>13317|Aug-2011</v>
      </c>
    </row>
    <row r="12716" spans="1:12">
      <c r="A12716">
        <v>536919</v>
      </c>
      <c r="B12716" t="s">
        <v>55</v>
      </c>
      <c r="C12716" t="s">
        <v>29</v>
      </c>
      <c r="D12716">
        <v>4</v>
      </c>
      <c r="E12716" s="1">
        <v>40781.549305555563</v>
      </c>
      <c r="F12716">
        <v>2.5499999999999998</v>
      </c>
      <c r="G12716">
        <v>12461</v>
      </c>
      <c r="H12716" t="s">
        <v>10</v>
      </c>
      <c r="I12716" t="str">
        <f>IF(AND(LEFT(OnlineRetail[[#This Row],[InvoiceNo]],1)&lt;&gt;"C",OnlineRetail[[#This Row],[CustomerID]]&lt;&gt;""),"Yes","No")</f>
        <v>Yes</v>
      </c>
      <c r="J12716" s="4">
        <f>EOMONTH(OnlineRetail[[#This Row],[InvoiceDate]],-1)+1</f>
        <v>40756</v>
      </c>
      <c r="K12716" s="6">
        <f>OnlineRetail[[#This Row],[Quantity]]*OnlineRetail[[#This Row],[UnitPrice]]</f>
        <v>10.199999999999999</v>
      </c>
      <c r="L12716" t="str">
        <f t="shared" si="198"/>
        <v>12461|Aug-2011</v>
      </c>
    </row>
    <row r="12717" spans="1:12">
      <c r="A12717">
        <v>549052</v>
      </c>
      <c r="B12717" t="s">
        <v>211</v>
      </c>
      <c r="C12717" t="s">
        <v>16</v>
      </c>
      <c r="D12717">
        <v>21</v>
      </c>
      <c r="E12717" s="1">
        <v>40781.550694444442</v>
      </c>
      <c r="F12717">
        <v>1.25</v>
      </c>
      <c r="G12717">
        <v>13918</v>
      </c>
      <c r="H12717" t="s">
        <v>10</v>
      </c>
      <c r="I12717" t="str">
        <f>IF(AND(LEFT(OnlineRetail[[#This Row],[InvoiceNo]],1)&lt;&gt;"C",OnlineRetail[[#This Row],[CustomerID]]&lt;&gt;""),"Yes","No")</f>
        <v>Yes</v>
      </c>
      <c r="J12717" s="4">
        <f>EOMONTH(OnlineRetail[[#This Row],[InvoiceDate]],-1)+1</f>
        <v>40756</v>
      </c>
      <c r="K12717" s="6">
        <f>OnlineRetail[[#This Row],[Quantity]]*OnlineRetail[[#This Row],[UnitPrice]]</f>
        <v>26.25</v>
      </c>
      <c r="L12717" t="str">
        <f t="shared" si="198"/>
        <v>13918|Aug-2011</v>
      </c>
    </row>
    <row r="12718" spans="1:12">
      <c r="A12718">
        <v>538004</v>
      </c>
      <c r="B12718" t="s">
        <v>147</v>
      </c>
      <c r="C12718" t="s">
        <v>62</v>
      </c>
      <c r="D12718">
        <v>5</v>
      </c>
      <c r="E12718" s="1">
        <v>40781.551388888889</v>
      </c>
      <c r="F12718">
        <v>0.85</v>
      </c>
      <c r="G12718">
        <v>12948</v>
      </c>
      <c r="H12718" t="s">
        <v>17</v>
      </c>
      <c r="I12718" t="str">
        <f>IF(AND(LEFT(OnlineRetail[[#This Row],[InvoiceNo]],1)&lt;&gt;"C",OnlineRetail[[#This Row],[CustomerID]]&lt;&gt;""),"Yes","No")</f>
        <v>Yes</v>
      </c>
      <c r="J12718" s="4">
        <f>EOMONTH(OnlineRetail[[#This Row],[InvoiceDate]],-1)+1</f>
        <v>40756</v>
      </c>
      <c r="K12718" s="6">
        <f>OnlineRetail[[#This Row],[Quantity]]*OnlineRetail[[#This Row],[UnitPrice]]</f>
        <v>4.25</v>
      </c>
      <c r="L12718" t="str">
        <f t="shared" si="198"/>
        <v>12948|Aug-2011</v>
      </c>
    </row>
    <row r="12719" spans="1:12">
      <c r="A12719">
        <v>551729</v>
      </c>
      <c r="B12719" t="s">
        <v>138</v>
      </c>
      <c r="C12719" t="s">
        <v>53</v>
      </c>
      <c r="D12719">
        <v>21</v>
      </c>
      <c r="E12719" s="1">
        <v>40781.559027777781</v>
      </c>
      <c r="F12719">
        <v>1.25</v>
      </c>
      <c r="G12719">
        <v>13347</v>
      </c>
      <c r="H12719" t="s">
        <v>10</v>
      </c>
      <c r="I12719" t="str">
        <f>IF(AND(LEFT(OnlineRetail[[#This Row],[InvoiceNo]],1)&lt;&gt;"C",OnlineRetail[[#This Row],[CustomerID]]&lt;&gt;""),"Yes","No")</f>
        <v>Yes</v>
      </c>
      <c r="J12719" s="4">
        <f>EOMONTH(OnlineRetail[[#This Row],[InvoiceDate]],-1)+1</f>
        <v>40756</v>
      </c>
      <c r="K12719" s="6">
        <f>OnlineRetail[[#This Row],[Quantity]]*OnlineRetail[[#This Row],[UnitPrice]]</f>
        <v>26.25</v>
      </c>
      <c r="L12719" t="str">
        <f t="shared" si="198"/>
        <v>13347|Aug-2011</v>
      </c>
    </row>
    <row r="12720" spans="1:12">
      <c r="A12720">
        <v>544381</v>
      </c>
      <c r="B12720" t="s">
        <v>255</v>
      </c>
      <c r="C12720" t="s">
        <v>42</v>
      </c>
      <c r="D12720">
        <v>3</v>
      </c>
      <c r="E12720" s="1">
        <v>40781.567361111112</v>
      </c>
      <c r="F12720">
        <v>2.5499999999999998</v>
      </c>
      <c r="G12720">
        <v>12477</v>
      </c>
      <c r="H12720" t="s">
        <v>10</v>
      </c>
      <c r="I12720" t="str">
        <f>IF(AND(LEFT(OnlineRetail[[#This Row],[InvoiceNo]],1)&lt;&gt;"C",OnlineRetail[[#This Row],[CustomerID]]&lt;&gt;""),"Yes","No")</f>
        <v>Yes</v>
      </c>
      <c r="J12720" s="4">
        <f>EOMONTH(OnlineRetail[[#This Row],[InvoiceDate]],-1)+1</f>
        <v>40756</v>
      </c>
      <c r="K12720" s="6">
        <f>OnlineRetail[[#This Row],[Quantity]]*OnlineRetail[[#This Row],[UnitPrice]]</f>
        <v>7.6499999999999995</v>
      </c>
      <c r="L12720" t="str">
        <f t="shared" si="198"/>
        <v>12477|Aug-2011</v>
      </c>
    </row>
    <row r="12721" spans="1:12">
      <c r="A12721">
        <v>539913</v>
      </c>
      <c r="B12721" t="s">
        <v>279</v>
      </c>
      <c r="C12721" t="s">
        <v>33</v>
      </c>
      <c r="D12721">
        <v>17</v>
      </c>
      <c r="E12721" s="1">
        <v>40781.580555555563</v>
      </c>
      <c r="F12721">
        <v>1.25</v>
      </c>
      <c r="G12721">
        <v>13311</v>
      </c>
      <c r="H12721" t="s">
        <v>10</v>
      </c>
      <c r="I12721" t="str">
        <f>IF(AND(LEFT(OnlineRetail[[#This Row],[InvoiceNo]],1)&lt;&gt;"C",OnlineRetail[[#This Row],[CustomerID]]&lt;&gt;""),"Yes","No")</f>
        <v>Yes</v>
      </c>
      <c r="J12721" s="4">
        <f>EOMONTH(OnlineRetail[[#This Row],[InvoiceDate]],-1)+1</f>
        <v>40756</v>
      </c>
      <c r="K12721" s="6">
        <f>OnlineRetail[[#This Row],[Quantity]]*OnlineRetail[[#This Row],[UnitPrice]]</f>
        <v>21.25</v>
      </c>
      <c r="L12721" t="str">
        <f t="shared" si="198"/>
        <v>13311|Aug-2011</v>
      </c>
    </row>
    <row r="12722" spans="1:12">
      <c r="A12722">
        <v>553211</v>
      </c>
      <c r="B12722" t="s">
        <v>208</v>
      </c>
      <c r="C12722" t="s">
        <v>50</v>
      </c>
      <c r="D12722">
        <v>18</v>
      </c>
      <c r="E12722" s="1">
        <v>40781.595833333333</v>
      </c>
      <c r="F12722">
        <v>7.95</v>
      </c>
      <c r="G12722">
        <v>14095</v>
      </c>
      <c r="H12722" t="s">
        <v>10</v>
      </c>
      <c r="I12722" t="str">
        <f>IF(AND(LEFT(OnlineRetail[[#This Row],[InvoiceNo]],1)&lt;&gt;"C",OnlineRetail[[#This Row],[CustomerID]]&lt;&gt;""),"Yes","No")</f>
        <v>Yes</v>
      </c>
      <c r="J12722" s="4">
        <f>EOMONTH(OnlineRetail[[#This Row],[InvoiceDate]],-1)+1</f>
        <v>40756</v>
      </c>
      <c r="K12722" s="6">
        <f>OnlineRetail[[#This Row],[Quantity]]*OnlineRetail[[#This Row],[UnitPrice]]</f>
        <v>143.1</v>
      </c>
      <c r="L12722" t="str">
        <f t="shared" si="198"/>
        <v>14095|Aug-2011</v>
      </c>
    </row>
    <row r="12723" spans="1:12">
      <c r="A12723">
        <v>556111</v>
      </c>
      <c r="B12723" t="s">
        <v>210</v>
      </c>
      <c r="C12723" t="s">
        <v>27</v>
      </c>
      <c r="D12723">
        <v>5</v>
      </c>
      <c r="E12723" s="1">
        <v>40781.609722222223</v>
      </c>
      <c r="F12723">
        <v>7.95</v>
      </c>
      <c r="G12723">
        <v>12635</v>
      </c>
      <c r="H12723" t="s">
        <v>10</v>
      </c>
      <c r="I12723" t="str">
        <f>IF(AND(LEFT(OnlineRetail[[#This Row],[InvoiceNo]],1)&lt;&gt;"C",OnlineRetail[[#This Row],[CustomerID]]&lt;&gt;""),"Yes","No")</f>
        <v>Yes</v>
      </c>
      <c r="J12723" s="4">
        <f>EOMONTH(OnlineRetail[[#This Row],[InvoiceDate]],-1)+1</f>
        <v>40756</v>
      </c>
      <c r="K12723" s="6">
        <f>OnlineRetail[[#This Row],[Quantity]]*OnlineRetail[[#This Row],[UnitPrice]]</f>
        <v>39.75</v>
      </c>
      <c r="L12723" t="str">
        <f t="shared" si="198"/>
        <v>12635|Aug-2011</v>
      </c>
    </row>
    <row r="12724" spans="1:12">
      <c r="A12724">
        <v>539561</v>
      </c>
      <c r="B12724" t="s">
        <v>78</v>
      </c>
      <c r="C12724" t="s">
        <v>29</v>
      </c>
      <c r="D12724">
        <v>20</v>
      </c>
      <c r="E12724" s="1">
        <v>40781.621527777781</v>
      </c>
      <c r="F12724">
        <v>2.1</v>
      </c>
      <c r="G12724">
        <v>13374</v>
      </c>
      <c r="H12724" t="s">
        <v>10</v>
      </c>
      <c r="I12724" t="str">
        <f>IF(AND(LEFT(OnlineRetail[[#This Row],[InvoiceNo]],1)&lt;&gt;"C",OnlineRetail[[#This Row],[CustomerID]]&lt;&gt;""),"Yes","No")</f>
        <v>Yes</v>
      </c>
      <c r="J12724" s="4">
        <f>EOMONTH(OnlineRetail[[#This Row],[InvoiceDate]],-1)+1</f>
        <v>40756</v>
      </c>
      <c r="K12724" s="6">
        <f>OnlineRetail[[#This Row],[Quantity]]*OnlineRetail[[#This Row],[UnitPrice]]</f>
        <v>42</v>
      </c>
      <c r="L12724" t="str">
        <f t="shared" si="198"/>
        <v>13374|Aug-2011</v>
      </c>
    </row>
    <row r="12725" spans="1:12">
      <c r="A12725">
        <v>539982</v>
      </c>
      <c r="B12725" t="s">
        <v>13</v>
      </c>
      <c r="C12725" t="s">
        <v>19</v>
      </c>
      <c r="D12725">
        <v>21</v>
      </c>
      <c r="E12725" s="1">
        <v>40781.623611111107</v>
      </c>
      <c r="F12725">
        <v>9.9499999999999993</v>
      </c>
      <c r="G12725">
        <v>13918</v>
      </c>
      <c r="H12725" t="s">
        <v>10</v>
      </c>
      <c r="I12725" t="str">
        <f>IF(AND(LEFT(OnlineRetail[[#This Row],[InvoiceNo]],1)&lt;&gt;"C",OnlineRetail[[#This Row],[CustomerID]]&lt;&gt;""),"Yes","No")</f>
        <v>Yes</v>
      </c>
      <c r="J12725" s="4">
        <f>EOMONTH(OnlineRetail[[#This Row],[InvoiceDate]],-1)+1</f>
        <v>40756</v>
      </c>
      <c r="K12725" s="6">
        <f>OnlineRetail[[#This Row],[Quantity]]*OnlineRetail[[#This Row],[UnitPrice]]</f>
        <v>208.95</v>
      </c>
      <c r="L12725" t="str">
        <f t="shared" si="198"/>
        <v>13918|Aug-2011</v>
      </c>
    </row>
    <row r="12726" spans="1:12">
      <c r="A12726">
        <v>541141</v>
      </c>
      <c r="B12726" t="s">
        <v>156</v>
      </c>
      <c r="C12726" t="s">
        <v>16</v>
      </c>
      <c r="D12726">
        <v>15</v>
      </c>
      <c r="E12726" s="1">
        <v>40781.634722222218</v>
      </c>
      <c r="F12726">
        <v>0.85</v>
      </c>
      <c r="G12726">
        <v>13277</v>
      </c>
      <c r="H12726" t="s">
        <v>25</v>
      </c>
      <c r="I12726" t="str">
        <f>IF(AND(LEFT(OnlineRetail[[#This Row],[InvoiceNo]],1)&lt;&gt;"C",OnlineRetail[[#This Row],[CustomerID]]&lt;&gt;""),"Yes","No")</f>
        <v>Yes</v>
      </c>
      <c r="J12726" s="4">
        <f>EOMONTH(OnlineRetail[[#This Row],[InvoiceDate]],-1)+1</f>
        <v>40756</v>
      </c>
      <c r="K12726" s="6">
        <f>OnlineRetail[[#This Row],[Quantity]]*OnlineRetail[[#This Row],[UnitPrice]]</f>
        <v>12.75</v>
      </c>
      <c r="L12726" t="str">
        <f t="shared" si="198"/>
        <v>13277|Aug-2011</v>
      </c>
    </row>
    <row r="12727" spans="1:12">
      <c r="A12727">
        <v>548997</v>
      </c>
      <c r="B12727" t="s">
        <v>282</v>
      </c>
      <c r="C12727" t="s">
        <v>19</v>
      </c>
      <c r="D12727">
        <v>12</v>
      </c>
      <c r="E12727" s="1">
        <v>40781.637499999997</v>
      </c>
      <c r="F12727">
        <v>3.39</v>
      </c>
      <c r="G12727">
        <v>12964</v>
      </c>
      <c r="H12727" t="s">
        <v>10</v>
      </c>
      <c r="I12727" t="str">
        <f>IF(AND(LEFT(OnlineRetail[[#This Row],[InvoiceNo]],1)&lt;&gt;"C",OnlineRetail[[#This Row],[CustomerID]]&lt;&gt;""),"Yes","No")</f>
        <v>Yes</v>
      </c>
      <c r="J12727" s="4">
        <f>EOMONTH(OnlineRetail[[#This Row],[InvoiceDate]],-1)+1</f>
        <v>40756</v>
      </c>
      <c r="K12727" s="6">
        <f>OnlineRetail[[#This Row],[Quantity]]*OnlineRetail[[#This Row],[UnitPrice]]</f>
        <v>40.68</v>
      </c>
      <c r="L12727" t="str">
        <f t="shared" si="198"/>
        <v>12964|Aug-2011</v>
      </c>
    </row>
    <row r="12728" spans="1:12">
      <c r="A12728">
        <v>552042</v>
      </c>
      <c r="B12728" t="s">
        <v>243</v>
      </c>
      <c r="C12728" t="s">
        <v>27</v>
      </c>
      <c r="D12728">
        <v>5</v>
      </c>
      <c r="E12728" s="1">
        <v>40781.644444444442</v>
      </c>
      <c r="F12728">
        <v>2.1</v>
      </c>
      <c r="G12728">
        <v>12530</v>
      </c>
      <c r="H12728" t="s">
        <v>17</v>
      </c>
      <c r="I12728" t="str">
        <f>IF(AND(LEFT(OnlineRetail[[#This Row],[InvoiceNo]],1)&lt;&gt;"C",OnlineRetail[[#This Row],[CustomerID]]&lt;&gt;""),"Yes","No")</f>
        <v>Yes</v>
      </c>
      <c r="J12728" s="4">
        <f>EOMONTH(OnlineRetail[[#This Row],[InvoiceDate]],-1)+1</f>
        <v>40756</v>
      </c>
      <c r="K12728" s="6">
        <f>OnlineRetail[[#This Row],[Quantity]]*OnlineRetail[[#This Row],[UnitPrice]]</f>
        <v>10.5</v>
      </c>
      <c r="L12728" t="str">
        <f t="shared" si="198"/>
        <v>12530|Aug-2011</v>
      </c>
    </row>
    <row r="12729" spans="1:12">
      <c r="A12729">
        <v>540455</v>
      </c>
      <c r="B12729" t="s">
        <v>149</v>
      </c>
      <c r="C12729" t="s">
        <v>53</v>
      </c>
      <c r="D12729">
        <v>13</v>
      </c>
      <c r="E12729" s="1">
        <v>40781.651388888888</v>
      </c>
      <c r="F12729">
        <v>1.65</v>
      </c>
      <c r="G12729">
        <v>14014</v>
      </c>
      <c r="H12729" t="s">
        <v>36</v>
      </c>
      <c r="I12729" t="str">
        <f>IF(AND(LEFT(OnlineRetail[[#This Row],[InvoiceNo]],1)&lt;&gt;"C",OnlineRetail[[#This Row],[CustomerID]]&lt;&gt;""),"Yes","No")</f>
        <v>Yes</v>
      </c>
      <c r="J12729" s="4">
        <f>EOMONTH(OnlineRetail[[#This Row],[InvoiceDate]],-1)+1</f>
        <v>40756</v>
      </c>
      <c r="K12729" s="6">
        <f>OnlineRetail[[#This Row],[Quantity]]*OnlineRetail[[#This Row],[UnitPrice]]</f>
        <v>21.45</v>
      </c>
      <c r="L12729" t="str">
        <f t="shared" si="198"/>
        <v>14014|Aug-2011</v>
      </c>
    </row>
    <row r="12730" spans="1:12">
      <c r="A12730">
        <v>539459</v>
      </c>
      <c r="B12730" t="s">
        <v>127</v>
      </c>
      <c r="C12730" t="s">
        <v>48</v>
      </c>
      <c r="D12730">
        <v>11</v>
      </c>
      <c r="E12730" s="1">
        <v>40781.65625</v>
      </c>
      <c r="F12730">
        <v>1.25</v>
      </c>
      <c r="G12730">
        <v>12668</v>
      </c>
      <c r="H12730" t="s">
        <v>10</v>
      </c>
      <c r="I12730" t="str">
        <f>IF(AND(LEFT(OnlineRetail[[#This Row],[InvoiceNo]],1)&lt;&gt;"C",OnlineRetail[[#This Row],[CustomerID]]&lt;&gt;""),"Yes","No")</f>
        <v>Yes</v>
      </c>
      <c r="J12730" s="4">
        <f>EOMONTH(OnlineRetail[[#This Row],[InvoiceDate]],-1)+1</f>
        <v>40756</v>
      </c>
      <c r="K12730" s="6">
        <f>OnlineRetail[[#This Row],[Quantity]]*OnlineRetail[[#This Row],[UnitPrice]]</f>
        <v>13.75</v>
      </c>
      <c r="L12730" t="str">
        <f t="shared" si="198"/>
        <v>12668|Aug-2011</v>
      </c>
    </row>
    <row r="12731" spans="1:12">
      <c r="A12731">
        <v>546559</v>
      </c>
      <c r="B12731" t="s">
        <v>114</v>
      </c>
      <c r="C12731" t="s">
        <v>24</v>
      </c>
      <c r="D12731">
        <v>7</v>
      </c>
      <c r="E12731" s="1">
        <v>40781.658333333333</v>
      </c>
      <c r="F12731">
        <v>4.25</v>
      </c>
      <c r="G12731">
        <v>13164</v>
      </c>
      <c r="H12731" t="s">
        <v>10</v>
      </c>
      <c r="I12731" t="str">
        <f>IF(AND(LEFT(OnlineRetail[[#This Row],[InvoiceNo]],1)&lt;&gt;"C",OnlineRetail[[#This Row],[CustomerID]]&lt;&gt;""),"Yes","No")</f>
        <v>Yes</v>
      </c>
      <c r="J12731" s="4">
        <f>EOMONTH(OnlineRetail[[#This Row],[InvoiceDate]],-1)+1</f>
        <v>40756</v>
      </c>
      <c r="K12731" s="6">
        <f>OnlineRetail[[#This Row],[Quantity]]*OnlineRetail[[#This Row],[UnitPrice]]</f>
        <v>29.75</v>
      </c>
      <c r="L12731" t="str">
        <f t="shared" si="198"/>
        <v>13164|Aug-2011</v>
      </c>
    </row>
    <row r="12732" spans="1:12">
      <c r="A12732">
        <v>545345</v>
      </c>
      <c r="B12732" t="s">
        <v>147</v>
      </c>
      <c r="C12732" t="s">
        <v>33</v>
      </c>
      <c r="D12732">
        <v>10</v>
      </c>
      <c r="E12732" s="1">
        <v>40781.663194444453</v>
      </c>
      <c r="F12732">
        <v>3.39</v>
      </c>
      <c r="G12732">
        <v>13072</v>
      </c>
      <c r="H12732" t="s">
        <v>10</v>
      </c>
      <c r="I12732" t="str">
        <f>IF(AND(LEFT(OnlineRetail[[#This Row],[InvoiceNo]],1)&lt;&gt;"C",OnlineRetail[[#This Row],[CustomerID]]&lt;&gt;""),"Yes","No")</f>
        <v>Yes</v>
      </c>
      <c r="J12732" s="4">
        <f>EOMONTH(OnlineRetail[[#This Row],[InvoiceDate]],-1)+1</f>
        <v>40756</v>
      </c>
      <c r="K12732" s="6">
        <f>OnlineRetail[[#This Row],[Quantity]]*OnlineRetail[[#This Row],[UnitPrice]]</f>
        <v>33.9</v>
      </c>
      <c r="L12732" t="str">
        <f t="shared" si="198"/>
        <v>13072|Aug-2011</v>
      </c>
    </row>
    <row r="12733" spans="1:12">
      <c r="A12733">
        <v>546201</v>
      </c>
      <c r="B12733" t="s">
        <v>116</v>
      </c>
      <c r="C12733" t="s">
        <v>33</v>
      </c>
      <c r="D12733">
        <v>5</v>
      </c>
      <c r="E12733" s="1">
        <v>40781.663888888892</v>
      </c>
      <c r="F12733">
        <v>9.9499999999999993</v>
      </c>
      <c r="G12733">
        <v>12531</v>
      </c>
      <c r="H12733" t="s">
        <v>126</v>
      </c>
      <c r="I12733" t="str">
        <f>IF(AND(LEFT(OnlineRetail[[#This Row],[InvoiceNo]],1)&lt;&gt;"C",OnlineRetail[[#This Row],[CustomerID]]&lt;&gt;""),"Yes","No")</f>
        <v>Yes</v>
      </c>
      <c r="J12733" s="4">
        <f>EOMONTH(OnlineRetail[[#This Row],[InvoiceDate]],-1)+1</f>
        <v>40756</v>
      </c>
      <c r="K12733" s="6">
        <f>OnlineRetail[[#This Row],[Quantity]]*OnlineRetail[[#This Row],[UnitPrice]]</f>
        <v>49.75</v>
      </c>
      <c r="L12733" t="str">
        <f t="shared" si="198"/>
        <v>12531|Aug-2011</v>
      </c>
    </row>
    <row r="12734" spans="1:12">
      <c r="A12734">
        <v>555552</v>
      </c>
      <c r="B12734" t="s">
        <v>221</v>
      </c>
      <c r="C12734" t="s">
        <v>27</v>
      </c>
      <c r="D12734">
        <v>6</v>
      </c>
      <c r="E12734" s="1">
        <v>40781.681944444441</v>
      </c>
      <c r="F12734">
        <v>1.25</v>
      </c>
      <c r="G12734">
        <v>13672</v>
      </c>
      <c r="H12734" t="s">
        <v>10</v>
      </c>
      <c r="I12734" t="str">
        <f>IF(AND(LEFT(OnlineRetail[[#This Row],[InvoiceNo]],1)&lt;&gt;"C",OnlineRetail[[#This Row],[CustomerID]]&lt;&gt;""),"Yes","No")</f>
        <v>Yes</v>
      </c>
      <c r="J12734" s="4">
        <f>EOMONTH(OnlineRetail[[#This Row],[InvoiceDate]],-1)+1</f>
        <v>40756</v>
      </c>
      <c r="K12734" s="6">
        <f>OnlineRetail[[#This Row],[Quantity]]*OnlineRetail[[#This Row],[UnitPrice]]</f>
        <v>7.5</v>
      </c>
      <c r="L12734" t="str">
        <f t="shared" si="198"/>
        <v>13672|Aug-2011</v>
      </c>
    </row>
    <row r="12735" spans="1:12">
      <c r="A12735">
        <v>537876</v>
      </c>
      <c r="B12735" t="s">
        <v>183</v>
      </c>
      <c r="C12735" t="s">
        <v>14</v>
      </c>
      <c r="D12735">
        <v>22</v>
      </c>
      <c r="E12735" s="1">
        <v>40781.682638888888</v>
      </c>
      <c r="F12735">
        <v>7.95</v>
      </c>
      <c r="G12735">
        <v>12626</v>
      </c>
      <c r="H12735" t="s">
        <v>10</v>
      </c>
      <c r="I12735" t="str">
        <f>IF(AND(LEFT(OnlineRetail[[#This Row],[InvoiceNo]],1)&lt;&gt;"C",OnlineRetail[[#This Row],[CustomerID]]&lt;&gt;""),"Yes","No")</f>
        <v>Yes</v>
      </c>
      <c r="J12735" s="4">
        <f>EOMONTH(OnlineRetail[[#This Row],[InvoiceDate]],-1)+1</f>
        <v>40756</v>
      </c>
      <c r="K12735" s="6">
        <f>OnlineRetail[[#This Row],[Quantity]]*OnlineRetail[[#This Row],[UnitPrice]]</f>
        <v>174.9</v>
      </c>
      <c r="L12735" t="str">
        <f t="shared" si="198"/>
        <v>12626|Aug-2011</v>
      </c>
    </row>
    <row r="12736" spans="1:12">
      <c r="A12736">
        <v>555369</v>
      </c>
      <c r="B12736" t="s">
        <v>57</v>
      </c>
      <c r="C12736" t="s">
        <v>72</v>
      </c>
      <c r="D12736">
        <v>12</v>
      </c>
      <c r="E12736" s="1">
        <v>40781.682638888888</v>
      </c>
      <c r="F12736">
        <v>4.95</v>
      </c>
      <c r="G12736">
        <v>12605</v>
      </c>
      <c r="H12736" t="s">
        <v>36</v>
      </c>
      <c r="I12736" t="str">
        <f>IF(AND(LEFT(OnlineRetail[[#This Row],[InvoiceNo]],1)&lt;&gt;"C",OnlineRetail[[#This Row],[CustomerID]]&lt;&gt;""),"Yes","No")</f>
        <v>Yes</v>
      </c>
      <c r="J12736" s="4">
        <f>EOMONTH(OnlineRetail[[#This Row],[InvoiceDate]],-1)+1</f>
        <v>40756</v>
      </c>
      <c r="K12736" s="6">
        <f>OnlineRetail[[#This Row],[Quantity]]*OnlineRetail[[#This Row],[UnitPrice]]</f>
        <v>59.400000000000006</v>
      </c>
      <c r="L12736" t="str">
        <f t="shared" si="198"/>
        <v>12605|Aug-2011</v>
      </c>
    </row>
    <row r="12737" spans="1:12">
      <c r="A12737">
        <v>553395</v>
      </c>
      <c r="B12737" t="s">
        <v>95</v>
      </c>
      <c r="C12737" t="s">
        <v>12</v>
      </c>
      <c r="D12737">
        <v>5</v>
      </c>
      <c r="E12737" s="1">
        <v>40781.68472222222</v>
      </c>
      <c r="F12737">
        <v>7.95</v>
      </c>
      <c r="G12737">
        <v>13610</v>
      </c>
      <c r="H12737" t="s">
        <v>10</v>
      </c>
      <c r="I12737" t="str">
        <f>IF(AND(LEFT(OnlineRetail[[#This Row],[InvoiceNo]],1)&lt;&gt;"C",OnlineRetail[[#This Row],[CustomerID]]&lt;&gt;""),"Yes","No")</f>
        <v>Yes</v>
      </c>
      <c r="J12737" s="4">
        <f>EOMONTH(OnlineRetail[[#This Row],[InvoiceDate]],-1)+1</f>
        <v>40756</v>
      </c>
      <c r="K12737" s="6">
        <f>OnlineRetail[[#This Row],[Quantity]]*OnlineRetail[[#This Row],[UnitPrice]]</f>
        <v>39.75</v>
      </c>
      <c r="L12737" t="str">
        <f t="shared" si="198"/>
        <v>13610|Aug-2011</v>
      </c>
    </row>
    <row r="12738" spans="1:12">
      <c r="A12738">
        <v>548432</v>
      </c>
      <c r="B12738" t="s">
        <v>44</v>
      </c>
      <c r="C12738" t="s">
        <v>14</v>
      </c>
      <c r="D12738">
        <v>20</v>
      </c>
      <c r="E12738" s="1">
        <v>40781.686805555553</v>
      </c>
      <c r="F12738">
        <v>9.9499999999999993</v>
      </c>
      <c r="G12738">
        <v>13424</v>
      </c>
      <c r="H12738" t="s">
        <v>10</v>
      </c>
      <c r="I12738" t="str">
        <f>IF(AND(LEFT(OnlineRetail[[#This Row],[InvoiceNo]],1)&lt;&gt;"C",OnlineRetail[[#This Row],[CustomerID]]&lt;&gt;""),"Yes","No")</f>
        <v>Yes</v>
      </c>
      <c r="J12738" s="4">
        <f>EOMONTH(OnlineRetail[[#This Row],[InvoiceDate]],-1)+1</f>
        <v>40756</v>
      </c>
      <c r="K12738" s="6">
        <f>OnlineRetail[[#This Row],[Quantity]]*OnlineRetail[[#This Row],[UnitPrice]]</f>
        <v>199</v>
      </c>
      <c r="L12738" t="str">
        <f t="shared" ref="L12738:L12801" si="199">IF(I12738="Yes",G12738&amp;"|"&amp;TEXT(J12738,"mmm-yyyy"),"")</f>
        <v>13424|Aug-2011</v>
      </c>
    </row>
    <row r="12739" spans="1:12">
      <c r="A12739">
        <v>545837</v>
      </c>
      <c r="B12739" t="s">
        <v>184</v>
      </c>
      <c r="C12739" t="s">
        <v>42</v>
      </c>
      <c r="D12739">
        <v>5</v>
      </c>
      <c r="E12739" s="1">
        <v>40781.6875</v>
      </c>
      <c r="F12739">
        <v>4.95</v>
      </c>
      <c r="G12739">
        <v>12525</v>
      </c>
      <c r="H12739" t="s">
        <v>10</v>
      </c>
      <c r="I12739" t="str">
        <f>IF(AND(LEFT(OnlineRetail[[#This Row],[InvoiceNo]],1)&lt;&gt;"C",OnlineRetail[[#This Row],[CustomerID]]&lt;&gt;""),"Yes","No")</f>
        <v>Yes</v>
      </c>
      <c r="J12739" s="4">
        <f>EOMONTH(OnlineRetail[[#This Row],[InvoiceDate]],-1)+1</f>
        <v>40756</v>
      </c>
      <c r="K12739" s="6">
        <f>OnlineRetail[[#This Row],[Quantity]]*OnlineRetail[[#This Row],[UnitPrice]]</f>
        <v>24.75</v>
      </c>
      <c r="L12739" t="str">
        <f t="shared" si="199"/>
        <v>12525|Aug-2011</v>
      </c>
    </row>
    <row r="12740" spans="1:12">
      <c r="A12740">
        <v>541736</v>
      </c>
      <c r="B12740" t="s">
        <v>45</v>
      </c>
      <c r="C12740" t="s">
        <v>40</v>
      </c>
      <c r="D12740">
        <v>10</v>
      </c>
      <c r="E12740" s="1">
        <v>40781.688194444447</v>
      </c>
      <c r="F12740">
        <v>9.9499999999999993</v>
      </c>
      <c r="G12740">
        <v>12641</v>
      </c>
      <c r="H12740" t="s">
        <v>10</v>
      </c>
      <c r="I12740" t="str">
        <f>IF(AND(LEFT(OnlineRetail[[#This Row],[InvoiceNo]],1)&lt;&gt;"C",OnlineRetail[[#This Row],[CustomerID]]&lt;&gt;""),"Yes","No")</f>
        <v>Yes</v>
      </c>
      <c r="J12740" s="4">
        <f>EOMONTH(OnlineRetail[[#This Row],[InvoiceDate]],-1)+1</f>
        <v>40756</v>
      </c>
      <c r="K12740" s="6">
        <f>OnlineRetail[[#This Row],[Quantity]]*OnlineRetail[[#This Row],[UnitPrice]]</f>
        <v>99.5</v>
      </c>
      <c r="L12740" t="str">
        <f t="shared" si="199"/>
        <v>12641|Aug-2011</v>
      </c>
    </row>
    <row r="12741" spans="1:12">
      <c r="A12741">
        <v>546616</v>
      </c>
      <c r="B12741" t="s">
        <v>228</v>
      </c>
      <c r="C12741" t="s">
        <v>12</v>
      </c>
      <c r="D12741">
        <v>10</v>
      </c>
      <c r="E12741" s="1">
        <v>40781.695138888892</v>
      </c>
      <c r="F12741">
        <v>2.1</v>
      </c>
      <c r="G12741">
        <v>13533</v>
      </c>
      <c r="H12741" t="s">
        <v>10</v>
      </c>
      <c r="I12741" t="str">
        <f>IF(AND(LEFT(OnlineRetail[[#This Row],[InvoiceNo]],1)&lt;&gt;"C",OnlineRetail[[#This Row],[CustomerID]]&lt;&gt;""),"Yes","No")</f>
        <v>Yes</v>
      </c>
      <c r="J12741" s="4">
        <f>EOMONTH(OnlineRetail[[#This Row],[InvoiceDate]],-1)+1</f>
        <v>40756</v>
      </c>
      <c r="K12741" s="6">
        <f>OnlineRetail[[#This Row],[Quantity]]*OnlineRetail[[#This Row],[UnitPrice]]</f>
        <v>21</v>
      </c>
      <c r="L12741" t="str">
        <f t="shared" si="199"/>
        <v>13533|Aug-2011</v>
      </c>
    </row>
    <row r="12742" spans="1:12">
      <c r="A12742">
        <v>551239</v>
      </c>
      <c r="B12742" t="s">
        <v>131</v>
      </c>
      <c r="C12742" t="s">
        <v>16</v>
      </c>
      <c r="D12742">
        <v>10</v>
      </c>
      <c r="E12742" s="1">
        <v>40781.695138888892</v>
      </c>
      <c r="F12742">
        <v>2.5499999999999998</v>
      </c>
      <c r="G12742">
        <v>14193</v>
      </c>
      <c r="H12742" t="s">
        <v>10</v>
      </c>
      <c r="I12742" t="str">
        <f>IF(AND(LEFT(OnlineRetail[[#This Row],[InvoiceNo]],1)&lt;&gt;"C",OnlineRetail[[#This Row],[CustomerID]]&lt;&gt;""),"Yes","No")</f>
        <v>Yes</v>
      </c>
      <c r="J12742" s="4">
        <f>EOMONTH(OnlineRetail[[#This Row],[InvoiceDate]],-1)+1</f>
        <v>40756</v>
      </c>
      <c r="K12742" s="6">
        <f>OnlineRetail[[#This Row],[Quantity]]*OnlineRetail[[#This Row],[UnitPrice]]</f>
        <v>25.5</v>
      </c>
      <c r="L12742" t="str">
        <f t="shared" si="199"/>
        <v>14193|Aug-2011</v>
      </c>
    </row>
    <row r="12743" spans="1:12">
      <c r="A12743">
        <v>538786</v>
      </c>
      <c r="B12743" t="s">
        <v>130</v>
      </c>
      <c r="C12743" t="s">
        <v>9</v>
      </c>
      <c r="D12743">
        <v>11</v>
      </c>
      <c r="E12743" s="1">
        <v>40781.697916666657</v>
      </c>
      <c r="F12743">
        <v>2.1</v>
      </c>
      <c r="G12743">
        <v>13183</v>
      </c>
      <c r="H12743" t="s">
        <v>10</v>
      </c>
      <c r="I12743" t="str">
        <f>IF(AND(LEFT(OnlineRetail[[#This Row],[InvoiceNo]],1)&lt;&gt;"C",OnlineRetail[[#This Row],[CustomerID]]&lt;&gt;""),"Yes","No")</f>
        <v>Yes</v>
      </c>
      <c r="J12743" s="4">
        <f>EOMONTH(OnlineRetail[[#This Row],[InvoiceDate]],-1)+1</f>
        <v>40756</v>
      </c>
      <c r="K12743" s="6">
        <f>OnlineRetail[[#This Row],[Quantity]]*OnlineRetail[[#This Row],[UnitPrice]]</f>
        <v>23.1</v>
      </c>
      <c r="L12743" t="str">
        <f t="shared" si="199"/>
        <v>13183|Aug-2011</v>
      </c>
    </row>
    <row r="12744" spans="1:12">
      <c r="A12744">
        <v>544152</v>
      </c>
      <c r="B12744" t="s">
        <v>71</v>
      </c>
      <c r="C12744" t="s">
        <v>29</v>
      </c>
      <c r="D12744">
        <v>16</v>
      </c>
      <c r="E12744" s="1">
        <v>40781.701388888891</v>
      </c>
      <c r="F12744">
        <v>4.95</v>
      </c>
      <c r="G12744">
        <v>12589</v>
      </c>
      <c r="H12744" t="s">
        <v>10</v>
      </c>
      <c r="I12744" t="str">
        <f>IF(AND(LEFT(OnlineRetail[[#This Row],[InvoiceNo]],1)&lt;&gt;"C",OnlineRetail[[#This Row],[CustomerID]]&lt;&gt;""),"Yes","No")</f>
        <v>Yes</v>
      </c>
      <c r="J12744" s="4">
        <f>EOMONTH(OnlineRetail[[#This Row],[InvoiceDate]],-1)+1</f>
        <v>40756</v>
      </c>
      <c r="K12744" s="6">
        <f>OnlineRetail[[#This Row],[Quantity]]*OnlineRetail[[#This Row],[UnitPrice]]</f>
        <v>79.2</v>
      </c>
      <c r="L12744" t="str">
        <f t="shared" si="199"/>
        <v>12589|Aug-2011</v>
      </c>
    </row>
    <row r="12745" spans="1:12">
      <c r="A12745">
        <v>542105</v>
      </c>
      <c r="B12745" t="s">
        <v>219</v>
      </c>
      <c r="C12745" t="s">
        <v>9</v>
      </c>
      <c r="D12745">
        <v>2</v>
      </c>
      <c r="E12745" s="1">
        <v>40781.709027777782</v>
      </c>
      <c r="F12745">
        <v>9.9499999999999993</v>
      </c>
      <c r="G12745">
        <v>13697</v>
      </c>
      <c r="H12745" t="s">
        <v>10</v>
      </c>
      <c r="I12745" t="str">
        <f>IF(AND(LEFT(OnlineRetail[[#This Row],[InvoiceNo]],1)&lt;&gt;"C",OnlineRetail[[#This Row],[CustomerID]]&lt;&gt;""),"Yes","No")</f>
        <v>Yes</v>
      </c>
      <c r="J12745" s="4">
        <f>EOMONTH(OnlineRetail[[#This Row],[InvoiceDate]],-1)+1</f>
        <v>40756</v>
      </c>
      <c r="K12745" s="6">
        <f>OnlineRetail[[#This Row],[Quantity]]*OnlineRetail[[#This Row],[UnitPrice]]</f>
        <v>19.899999999999999</v>
      </c>
      <c r="L12745" t="str">
        <f t="shared" si="199"/>
        <v>13697|Aug-2011</v>
      </c>
    </row>
    <row r="12746" spans="1:12">
      <c r="A12746">
        <v>554687</v>
      </c>
      <c r="B12746" t="s">
        <v>119</v>
      </c>
      <c r="C12746" t="s">
        <v>29</v>
      </c>
      <c r="D12746">
        <v>12</v>
      </c>
      <c r="E12746" s="1">
        <v>40781.714583333327</v>
      </c>
      <c r="F12746">
        <v>9.9499999999999993</v>
      </c>
      <c r="G12746">
        <v>14205</v>
      </c>
      <c r="H12746" t="s">
        <v>10</v>
      </c>
      <c r="I12746" t="str">
        <f>IF(AND(LEFT(OnlineRetail[[#This Row],[InvoiceNo]],1)&lt;&gt;"C",OnlineRetail[[#This Row],[CustomerID]]&lt;&gt;""),"Yes","No")</f>
        <v>Yes</v>
      </c>
      <c r="J12746" s="4">
        <f>EOMONTH(OnlineRetail[[#This Row],[InvoiceDate]],-1)+1</f>
        <v>40756</v>
      </c>
      <c r="K12746" s="6">
        <f>OnlineRetail[[#This Row],[Quantity]]*OnlineRetail[[#This Row],[UnitPrice]]</f>
        <v>119.39999999999999</v>
      </c>
      <c r="L12746" t="str">
        <f t="shared" si="199"/>
        <v>14205|Aug-2011</v>
      </c>
    </row>
    <row r="12747" spans="1:12">
      <c r="A12747">
        <v>536410</v>
      </c>
      <c r="B12747" t="s">
        <v>100</v>
      </c>
      <c r="C12747" t="s">
        <v>53</v>
      </c>
      <c r="D12747">
        <v>6</v>
      </c>
      <c r="E12747" s="1">
        <v>40781.71875</v>
      </c>
      <c r="F12747">
        <v>1.25</v>
      </c>
      <c r="G12747">
        <v>12654</v>
      </c>
      <c r="H12747" t="s">
        <v>126</v>
      </c>
      <c r="I12747" t="str">
        <f>IF(AND(LEFT(OnlineRetail[[#This Row],[InvoiceNo]],1)&lt;&gt;"C",OnlineRetail[[#This Row],[CustomerID]]&lt;&gt;""),"Yes","No")</f>
        <v>Yes</v>
      </c>
      <c r="J12747" s="4">
        <f>EOMONTH(OnlineRetail[[#This Row],[InvoiceDate]],-1)+1</f>
        <v>40756</v>
      </c>
      <c r="K12747" s="6">
        <f>OnlineRetail[[#This Row],[Quantity]]*OnlineRetail[[#This Row],[UnitPrice]]</f>
        <v>7.5</v>
      </c>
      <c r="L12747" t="str">
        <f t="shared" si="199"/>
        <v>12654|Aug-2011</v>
      </c>
    </row>
    <row r="12748" spans="1:12">
      <c r="A12748">
        <v>553655</v>
      </c>
      <c r="B12748" t="s">
        <v>68</v>
      </c>
      <c r="C12748" t="s">
        <v>14</v>
      </c>
      <c r="D12748">
        <v>14</v>
      </c>
      <c r="E12748" s="1">
        <v>40781.720138888893</v>
      </c>
      <c r="F12748">
        <v>5.95</v>
      </c>
      <c r="G12748">
        <v>13550</v>
      </c>
      <c r="H12748" t="s">
        <v>10</v>
      </c>
      <c r="I12748" t="str">
        <f>IF(AND(LEFT(OnlineRetail[[#This Row],[InvoiceNo]],1)&lt;&gt;"C",OnlineRetail[[#This Row],[CustomerID]]&lt;&gt;""),"Yes","No")</f>
        <v>Yes</v>
      </c>
      <c r="J12748" s="4">
        <f>EOMONTH(OnlineRetail[[#This Row],[InvoiceDate]],-1)+1</f>
        <v>40756</v>
      </c>
      <c r="K12748" s="6">
        <f>OnlineRetail[[#This Row],[Quantity]]*OnlineRetail[[#This Row],[UnitPrice]]</f>
        <v>83.3</v>
      </c>
      <c r="L12748" t="str">
        <f t="shared" si="199"/>
        <v>13550|Aug-2011</v>
      </c>
    </row>
    <row r="12749" spans="1:12">
      <c r="A12749">
        <v>555402</v>
      </c>
      <c r="B12749" t="s">
        <v>234</v>
      </c>
      <c r="C12749" t="s">
        <v>29</v>
      </c>
      <c r="D12749">
        <v>3</v>
      </c>
      <c r="E12749" s="1">
        <v>40781.720833333333</v>
      </c>
      <c r="F12749">
        <v>3.39</v>
      </c>
      <c r="G12749">
        <v>12580</v>
      </c>
      <c r="H12749" t="s">
        <v>10</v>
      </c>
      <c r="I12749" t="str">
        <f>IF(AND(LEFT(OnlineRetail[[#This Row],[InvoiceNo]],1)&lt;&gt;"C",OnlineRetail[[#This Row],[CustomerID]]&lt;&gt;""),"Yes","No")</f>
        <v>Yes</v>
      </c>
      <c r="J12749" s="4">
        <f>EOMONTH(OnlineRetail[[#This Row],[InvoiceDate]],-1)+1</f>
        <v>40756</v>
      </c>
      <c r="K12749" s="6">
        <f>OnlineRetail[[#This Row],[Quantity]]*OnlineRetail[[#This Row],[UnitPrice]]</f>
        <v>10.17</v>
      </c>
      <c r="L12749" t="str">
        <f t="shared" si="199"/>
        <v>12580|Aug-2011</v>
      </c>
    </row>
    <row r="12750" spans="1:12">
      <c r="A12750">
        <v>542677</v>
      </c>
      <c r="B12750" t="s">
        <v>194</v>
      </c>
      <c r="C12750" t="s">
        <v>33</v>
      </c>
      <c r="D12750">
        <v>14</v>
      </c>
      <c r="E12750" s="1">
        <v>40781.725694444453</v>
      </c>
      <c r="F12750">
        <v>1.65</v>
      </c>
      <c r="G12750">
        <v>13484</v>
      </c>
      <c r="H12750" t="s">
        <v>70</v>
      </c>
      <c r="I12750" t="str">
        <f>IF(AND(LEFT(OnlineRetail[[#This Row],[InvoiceNo]],1)&lt;&gt;"C",OnlineRetail[[#This Row],[CustomerID]]&lt;&gt;""),"Yes","No")</f>
        <v>Yes</v>
      </c>
      <c r="J12750" s="4">
        <f>EOMONTH(OnlineRetail[[#This Row],[InvoiceDate]],-1)+1</f>
        <v>40756</v>
      </c>
      <c r="K12750" s="6">
        <f>OnlineRetail[[#This Row],[Quantity]]*OnlineRetail[[#This Row],[UnitPrice]]</f>
        <v>23.099999999999998</v>
      </c>
      <c r="L12750" t="str">
        <f t="shared" si="199"/>
        <v>13484|Aug-2011</v>
      </c>
    </row>
    <row r="12751" spans="1:12">
      <c r="A12751">
        <v>549404</v>
      </c>
      <c r="B12751" t="s">
        <v>49</v>
      </c>
      <c r="C12751" t="s">
        <v>48</v>
      </c>
      <c r="D12751">
        <v>4</v>
      </c>
      <c r="E12751" s="1">
        <v>40781.729166666657</v>
      </c>
      <c r="F12751">
        <v>3.39</v>
      </c>
      <c r="G12751">
        <v>12585</v>
      </c>
      <c r="H12751" t="s">
        <v>10</v>
      </c>
      <c r="I12751" t="str">
        <f>IF(AND(LEFT(OnlineRetail[[#This Row],[InvoiceNo]],1)&lt;&gt;"C",OnlineRetail[[#This Row],[CustomerID]]&lt;&gt;""),"Yes","No")</f>
        <v>Yes</v>
      </c>
      <c r="J12751" s="4">
        <f>EOMONTH(OnlineRetail[[#This Row],[InvoiceDate]],-1)+1</f>
        <v>40756</v>
      </c>
      <c r="K12751" s="6">
        <f>OnlineRetail[[#This Row],[Quantity]]*OnlineRetail[[#This Row],[UnitPrice]]</f>
        <v>13.56</v>
      </c>
      <c r="L12751" t="str">
        <f t="shared" si="199"/>
        <v>12585|Aug-2011</v>
      </c>
    </row>
    <row r="12752" spans="1:12">
      <c r="A12752">
        <v>538915</v>
      </c>
      <c r="B12752" t="s">
        <v>204</v>
      </c>
      <c r="C12752" t="s">
        <v>24</v>
      </c>
      <c r="D12752">
        <v>13</v>
      </c>
      <c r="E12752" s="1">
        <v>40781.738194444442</v>
      </c>
      <c r="F12752">
        <v>0.85</v>
      </c>
      <c r="G12752">
        <v>13340</v>
      </c>
      <c r="H12752" t="s">
        <v>10</v>
      </c>
      <c r="I12752" t="str">
        <f>IF(AND(LEFT(OnlineRetail[[#This Row],[InvoiceNo]],1)&lt;&gt;"C",OnlineRetail[[#This Row],[CustomerID]]&lt;&gt;""),"Yes","No")</f>
        <v>Yes</v>
      </c>
      <c r="J12752" s="4">
        <f>EOMONTH(OnlineRetail[[#This Row],[InvoiceDate]],-1)+1</f>
        <v>40756</v>
      </c>
      <c r="K12752" s="6">
        <f>OnlineRetail[[#This Row],[Quantity]]*OnlineRetail[[#This Row],[UnitPrice]]</f>
        <v>11.049999999999999</v>
      </c>
      <c r="L12752" t="str">
        <f t="shared" si="199"/>
        <v>13340|Aug-2011</v>
      </c>
    </row>
    <row r="12753" spans="1:12">
      <c r="A12753">
        <v>541506</v>
      </c>
      <c r="B12753" t="s">
        <v>226</v>
      </c>
      <c r="C12753" t="s">
        <v>39</v>
      </c>
      <c r="D12753">
        <v>23</v>
      </c>
      <c r="E12753" s="1">
        <v>40781.74722222222</v>
      </c>
      <c r="F12753">
        <v>7.95</v>
      </c>
      <c r="G12753">
        <v>12536</v>
      </c>
      <c r="H12753" t="s">
        <v>10</v>
      </c>
      <c r="I12753" t="str">
        <f>IF(AND(LEFT(OnlineRetail[[#This Row],[InvoiceNo]],1)&lt;&gt;"C",OnlineRetail[[#This Row],[CustomerID]]&lt;&gt;""),"Yes","No")</f>
        <v>Yes</v>
      </c>
      <c r="J12753" s="4">
        <f>EOMONTH(OnlineRetail[[#This Row],[InvoiceDate]],-1)+1</f>
        <v>40756</v>
      </c>
      <c r="K12753" s="6">
        <f>OnlineRetail[[#This Row],[Quantity]]*OnlineRetail[[#This Row],[UnitPrice]]</f>
        <v>182.85</v>
      </c>
      <c r="L12753" t="str">
        <f t="shared" si="199"/>
        <v>12536|Aug-2011</v>
      </c>
    </row>
    <row r="12754" spans="1:12">
      <c r="A12754">
        <v>552252</v>
      </c>
      <c r="B12754" t="s">
        <v>54</v>
      </c>
      <c r="C12754" t="s">
        <v>83</v>
      </c>
      <c r="D12754">
        <v>14</v>
      </c>
      <c r="E12754" s="1">
        <v>40781.775000000001</v>
      </c>
      <c r="F12754">
        <v>4.25</v>
      </c>
      <c r="G12754">
        <v>13872</v>
      </c>
      <c r="H12754" t="s">
        <v>22</v>
      </c>
      <c r="I12754" t="str">
        <f>IF(AND(LEFT(OnlineRetail[[#This Row],[InvoiceNo]],1)&lt;&gt;"C",OnlineRetail[[#This Row],[CustomerID]]&lt;&gt;""),"Yes","No")</f>
        <v>Yes</v>
      </c>
      <c r="J12754" s="4">
        <f>EOMONTH(OnlineRetail[[#This Row],[InvoiceDate]],-1)+1</f>
        <v>40756</v>
      </c>
      <c r="K12754" s="6">
        <f>OnlineRetail[[#This Row],[Quantity]]*OnlineRetail[[#This Row],[UnitPrice]]</f>
        <v>59.5</v>
      </c>
      <c r="L12754" t="str">
        <f t="shared" si="199"/>
        <v>13872|Aug-2011</v>
      </c>
    </row>
    <row r="12755" spans="1:12">
      <c r="A12755">
        <v>543619</v>
      </c>
      <c r="B12755" t="s">
        <v>189</v>
      </c>
      <c r="C12755" t="s">
        <v>40</v>
      </c>
      <c r="D12755">
        <v>14</v>
      </c>
      <c r="E12755" s="1">
        <v>40781.78402777778</v>
      </c>
      <c r="F12755">
        <v>2.1</v>
      </c>
      <c r="G12755">
        <v>14048</v>
      </c>
      <c r="H12755" t="s">
        <v>10</v>
      </c>
      <c r="I12755" t="str">
        <f>IF(AND(LEFT(OnlineRetail[[#This Row],[InvoiceNo]],1)&lt;&gt;"C",OnlineRetail[[#This Row],[CustomerID]]&lt;&gt;""),"Yes","No")</f>
        <v>Yes</v>
      </c>
      <c r="J12755" s="4">
        <f>EOMONTH(OnlineRetail[[#This Row],[InvoiceDate]],-1)+1</f>
        <v>40756</v>
      </c>
      <c r="K12755" s="6">
        <f>OnlineRetail[[#This Row],[Quantity]]*OnlineRetail[[#This Row],[UnitPrice]]</f>
        <v>29.400000000000002</v>
      </c>
      <c r="L12755" t="str">
        <f t="shared" si="199"/>
        <v>14048|Aug-2011</v>
      </c>
    </row>
    <row r="12756" spans="1:12">
      <c r="A12756">
        <v>542520</v>
      </c>
      <c r="B12756" t="s">
        <v>78</v>
      </c>
      <c r="C12756" t="s">
        <v>83</v>
      </c>
      <c r="D12756">
        <v>8</v>
      </c>
      <c r="E12756" s="1">
        <v>40781.784722222219</v>
      </c>
      <c r="F12756">
        <v>1.65</v>
      </c>
      <c r="G12756">
        <v>12394</v>
      </c>
      <c r="H12756" t="s">
        <v>10</v>
      </c>
      <c r="I12756" t="str">
        <f>IF(AND(LEFT(OnlineRetail[[#This Row],[InvoiceNo]],1)&lt;&gt;"C",OnlineRetail[[#This Row],[CustomerID]]&lt;&gt;""),"Yes","No")</f>
        <v>Yes</v>
      </c>
      <c r="J12756" s="4">
        <f>EOMONTH(OnlineRetail[[#This Row],[InvoiceDate]],-1)+1</f>
        <v>40756</v>
      </c>
      <c r="K12756" s="6">
        <f>OnlineRetail[[#This Row],[Quantity]]*OnlineRetail[[#This Row],[UnitPrice]]</f>
        <v>13.2</v>
      </c>
      <c r="L12756" t="str">
        <f t="shared" si="199"/>
        <v>12394|Aug-2011</v>
      </c>
    </row>
    <row r="12757" spans="1:12">
      <c r="A12757">
        <v>539042</v>
      </c>
      <c r="B12757" t="s">
        <v>210</v>
      </c>
      <c r="C12757" t="s">
        <v>21</v>
      </c>
      <c r="D12757">
        <v>8</v>
      </c>
      <c r="E12757" s="1">
        <v>40781.786111111112</v>
      </c>
      <c r="F12757">
        <v>5.95</v>
      </c>
      <c r="G12757">
        <v>13464</v>
      </c>
      <c r="H12757" t="s">
        <v>10</v>
      </c>
      <c r="I12757" t="str">
        <f>IF(AND(LEFT(OnlineRetail[[#This Row],[InvoiceNo]],1)&lt;&gt;"C",OnlineRetail[[#This Row],[CustomerID]]&lt;&gt;""),"Yes","No")</f>
        <v>Yes</v>
      </c>
      <c r="J12757" s="4">
        <f>EOMONTH(OnlineRetail[[#This Row],[InvoiceDate]],-1)+1</f>
        <v>40756</v>
      </c>
      <c r="K12757" s="6">
        <f>OnlineRetail[[#This Row],[Quantity]]*OnlineRetail[[#This Row],[UnitPrice]]</f>
        <v>47.6</v>
      </c>
      <c r="L12757" t="str">
        <f t="shared" si="199"/>
        <v>13464|Aug-2011</v>
      </c>
    </row>
    <row r="12758" spans="1:12">
      <c r="A12758">
        <v>541626</v>
      </c>
      <c r="B12758" t="s">
        <v>38</v>
      </c>
      <c r="C12758" t="s">
        <v>83</v>
      </c>
      <c r="D12758">
        <v>16</v>
      </c>
      <c r="E12758" s="1">
        <v>40781.788888888892</v>
      </c>
      <c r="F12758">
        <v>7.95</v>
      </c>
      <c r="G12758">
        <v>13688</v>
      </c>
      <c r="H12758" t="s">
        <v>25</v>
      </c>
      <c r="I12758" t="str">
        <f>IF(AND(LEFT(OnlineRetail[[#This Row],[InvoiceNo]],1)&lt;&gt;"C",OnlineRetail[[#This Row],[CustomerID]]&lt;&gt;""),"Yes","No")</f>
        <v>Yes</v>
      </c>
      <c r="J12758" s="4">
        <f>EOMONTH(OnlineRetail[[#This Row],[InvoiceDate]],-1)+1</f>
        <v>40756</v>
      </c>
      <c r="K12758" s="6">
        <f>OnlineRetail[[#This Row],[Quantity]]*OnlineRetail[[#This Row],[UnitPrice]]</f>
        <v>127.2</v>
      </c>
      <c r="L12758" t="str">
        <f t="shared" si="199"/>
        <v>13688|Aug-2011</v>
      </c>
    </row>
    <row r="12759" spans="1:12">
      <c r="A12759">
        <v>552572</v>
      </c>
      <c r="B12759" t="s">
        <v>116</v>
      </c>
      <c r="C12759" t="s">
        <v>53</v>
      </c>
      <c r="D12759">
        <v>19</v>
      </c>
      <c r="E12759" s="1">
        <v>40781.80972222222</v>
      </c>
      <c r="F12759">
        <v>0.85</v>
      </c>
      <c r="G12759">
        <v>12932</v>
      </c>
      <c r="H12759" t="s">
        <v>31</v>
      </c>
      <c r="I12759" t="str">
        <f>IF(AND(LEFT(OnlineRetail[[#This Row],[InvoiceNo]],1)&lt;&gt;"C",OnlineRetail[[#This Row],[CustomerID]]&lt;&gt;""),"Yes","No")</f>
        <v>Yes</v>
      </c>
      <c r="J12759" s="4">
        <f>EOMONTH(OnlineRetail[[#This Row],[InvoiceDate]],-1)+1</f>
        <v>40756</v>
      </c>
      <c r="K12759" s="6">
        <f>OnlineRetail[[#This Row],[Quantity]]*OnlineRetail[[#This Row],[UnitPrice]]</f>
        <v>16.149999999999999</v>
      </c>
      <c r="L12759" t="str">
        <f t="shared" si="199"/>
        <v>12932|Aug-2011</v>
      </c>
    </row>
    <row r="12760" spans="1:12">
      <c r="A12760">
        <v>541393</v>
      </c>
      <c r="B12760" t="s">
        <v>142</v>
      </c>
      <c r="C12760" t="s">
        <v>53</v>
      </c>
      <c r="D12760">
        <v>22</v>
      </c>
      <c r="E12760" s="1">
        <v>40781.8125</v>
      </c>
      <c r="F12760">
        <v>2.5499999999999998</v>
      </c>
      <c r="G12760">
        <v>14067</v>
      </c>
      <c r="H12760" t="s">
        <v>10</v>
      </c>
      <c r="I12760" t="str">
        <f>IF(AND(LEFT(OnlineRetail[[#This Row],[InvoiceNo]],1)&lt;&gt;"C",OnlineRetail[[#This Row],[CustomerID]]&lt;&gt;""),"Yes","No")</f>
        <v>Yes</v>
      </c>
      <c r="J12760" s="4">
        <f>EOMONTH(OnlineRetail[[#This Row],[InvoiceDate]],-1)+1</f>
        <v>40756</v>
      </c>
      <c r="K12760" s="6">
        <f>OnlineRetail[[#This Row],[Quantity]]*OnlineRetail[[#This Row],[UnitPrice]]</f>
        <v>56.099999999999994</v>
      </c>
      <c r="L12760" t="str">
        <f t="shared" si="199"/>
        <v>14067|Aug-2011</v>
      </c>
    </row>
    <row r="12761" spans="1:12">
      <c r="A12761">
        <v>548336</v>
      </c>
      <c r="B12761" t="s">
        <v>18</v>
      </c>
      <c r="C12761" t="s">
        <v>83</v>
      </c>
      <c r="D12761">
        <v>16</v>
      </c>
      <c r="E12761" s="1">
        <v>40781.827777777777</v>
      </c>
      <c r="F12761">
        <v>3.39</v>
      </c>
      <c r="G12761">
        <v>14263</v>
      </c>
      <c r="H12761" t="s">
        <v>10</v>
      </c>
      <c r="I12761" t="str">
        <f>IF(AND(LEFT(OnlineRetail[[#This Row],[InvoiceNo]],1)&lt;&gt;"C",OnlineRetail[[#This Row],[CustomerID]]&lt;&gt;""),"Yes","No")</f>
        <v>Yes</v>
      </c>
      <c r="J12761" s="4">
        <f>EOMONTH(OnlineRetail[[#This Row],[InvoiceDate]],-1)+1</f>
        <v>40756</v>
      </c>
      <c r="K12761" s="6">
        <f>OnlineRetail[[#This Row],[Quantity]]*OnlineRetail[[#This Row],[UnitPrice]]</f>
        <v>54.24</v>
      </c>
      <c r="L12761" t="str">
        <f t="shared" si="199"/>
        <v>14263|Aug-2011</v>
      </c>
    </row>
    <row r="12762" spans="1:12">
      <c r="A12762">
        <v>540236</v>
      </c>
      <c r="B12762" t="s">
        <v>234</v>
      </c>
      <c r="C12762" t="s">
        <v>27</v>
      </c>
      <c r="D12762">
        <v>8</v>
      </c>
      <c r="E12762" s="1">
        <v>40782.336111111108</v>
      </c>
      <c r="F12762">
        <v>7.95</v>
      </c>
      <c r="G12762">
        <v>13447</v>
      </c>
      <c r="H12762" t="s">
        <v>10</v>
      </c>
      <c r="I12762" t="str">
        <f>IF(AND(LEFT(OnlineRetail[[#This Row],[InvoiceNo]],1)&lt;&gt;"C",OnlineRetail[[#This Row],[CustomerID]]&lt;&gt;""),"Yes","No")</f>
        <v>Yes</v>
      </c>
      <c r="J12762" s="4">
        <f>EOMONTH(OnlineRetail[[#This Row],[InvoiceDate]],-1)+1</f>
        <v>40756</v>
      </c>
      <c r="K12762" s="6">
        <f>OnlineRetail[[#This Row],[Quantity]]*OnlineRetail[[#This Row],[UnitPrice]]</f>
        <v>63.6</v>
      </c>
      <c r="L12762" t="str">
        <f t="shared" si="199"/>
        <v>13447|Aug-2011</v>
      </c>
    </row>
    <row r="12763" spans="1:12">
      <c r="A12763">
        <v>539043</v>
      </c>
      <c r="B12763" t="s">
        <v>246</v>
      </c>
      <c r="C12763" t="s">
        <v>50</v>
      </c>
      <c r="D12763">
        <v>19</v>
      </c>
      <c r="E12763" s="1">
        <v>40782.338194444441</v>
      </c>
      <c r="F12763">
        <v>3.39</v>
      </c>
      <c r="G12763">
        <v>12739</v>
      </c>
      <c r="H12763" t="s">
        <v>22</v>
      </c>
      <c r="I12763" t="str">
        <f>IF(AND(LEFT(OnlineRetail[[#This Row],[InvoiceNo]],1)&lt;&gt;"C",OnlineRetail[[#This Row],[CustomerID]]&lt;&gt;""),"Yes","No")</f>
        <v>Yes</v>
      </c>
      <c r="J12763" s="4">
        <f>EOMONTH(OnlineRetail[[#This Row],[InvoiceDate]],-1)+1</f>
        <v>40756</v>
      </c>
      <c r="K12763" s="6">
        <f>OnlineRetail[[#This Row],[Quantity]]*OnlineRetail[[#This Row],[UnitPrice]]</f>
        <v>64.41</v>
      </c>
      <c r="L12763" t="str">
        <f t="shared" si="199"/>
        <v>12739|Aug-2011</v>
      </c>
    </row>
    <row r="12764" spans="1:12">
      <c r="A12764">
        <v>554468</v>
      </c>
      <c r="B12764" t="s">
        <v>195</v>
      </c>
      <c r="C12764" t="s">
        <v>27</v>
      </c>
      <c r="D12764">
        <v>19</v>
      </c>
      <c r="E12764" s="1">
        <v>40782.341666666667</v>
      </c>
      <c r="F12764">
        <v>0.85</v>
      </c>
      <c r="G12764">
        <v>14224</v>
      </c>
      <c r="H12764" t="s">
        <v>31</v>
      </c>
      <c r="I12764" t="str">
        <f>IF(AND(LEFT(OnlineRetail[[#This Row],[InvoiceNo]],1)&lt;&gt;"C",OnlineRetail[[#This Row],[CustomerID]]&lt;&gt;""),"Yes","No")</f>
        <v>Yes</v>
      </c>
      <c r="J12764" s="4">
        <f>EOMONTH(OnlineRetail[[#This Row],[InvoiceDate]],-1)+1</f>
        <v>40756</v>
      </c>
      <c r="K12764" s="6">
        <f>OnlineRetail[[#This Row],[Quantity]]*OnlineRetail[[#This Row],[UnitPrice]]</f>
        <v>16.149999999999999</v>
      </c>
      <c r="L12764" t="str">
        <f t="shared" si="199"/>
        <v>14224|Aug-2011</v>
      </c>
    </row>
    <row r="12765" spans="1:12">
      <c r="A12765">
        <v>544876</v>
      </c>
      <c r="B12765" t="s">
        <v>231</v>
      </c>
      <c r="C12765" t="s">
        <v>27</v>
      </c>
      <c r="D12765">
        <v>5</v>
      </c>
      <c r="E12765" s="1">
        <v>40782.375</v>
      </c>
      <c r="F12765">
        <v>4.25</v>
      </c>
      <c r="G12765">
        <v>13297</v>
      </c>
      <c r="H12765" t="s">
        <v>10</v>
      </c>
      <c r="I12765" t="str">
        <f>IF(AND(LEFT(OnlineRetail[[#This Row],[InvoiceNo]],1)&lt;&gt;"C",OnlineRetail[[#This Row],[CustomerID]]&lt;&gt;""),"Yes","No")</f>
        <v>Yes</v>
      </c>
      <c r="J12765" s="4">
        <f>EOMONTH(OnlineRetail[[#This Row],[InvoiceDate]],-1)+1</f>
        <v>40756</v>
      </c>
      <c r="K12765" s="6">
        <f>OnlineRetail[[#This Row],[Quantity]]*OnlineRetail[[#This Row],[UnitPrice]]</f>
        <v>21.25</v>
      </c>
      <c r="L12765" t="str">
        <f t="shared" si="199"/>
        <v>13297|Aug-2011</v>
      </c>
    </row>
    <row r="12766" spans="1:12">
      <c r="A12766">
        <v>542364</v>
      </c>
      <c r="B12766" t="s">
        <v>209</v>
      </c>
      <c r="C12766" t="s">
        <v>53</v>
      </c>
      <c r="D12766">
        <v>1</v>
      </c>
      <c r="E12766" s="1">
        <v>40782.375</v>
      </c>
      <c r="F12766">
        <v>0.85</v>
      </c>
      <c r="G12766">
        <v>12986</v>
      </c>
      <c r="H12766" t="s">
        <v>10</v>
      </c>
      <c r="I12766" t="str">
        <f>IF(AND(LEFT(OnlineRetail[[#This Row],[InvoiceNo]],1)&lt;&gt;"C",OnlineRetail[[#This Row],[CustomerID]]&lt;&gt;""),"Yes","No")</f>
        <v>Yes</v>
      </c>
      <c r="J12766" s="4">
        <f>EOMONTH(OnlineRetail[[#This Row],[InvoiceDate]],-1)+1</f>
        <v>40756</v>
      </c>
      <c r="K12766" s="6">
        <f>OnlineRetail[[#This Row],[Quantity]]*OnlineRetail[[#This Row],[UnitPrice]]</f>
        <v>0.85</v>
      </c>
      <c r="L12766" t="str">
        <f t="shared" si="199"/>
        <v>12986|Aug-2011</v>
      </c>
    </row>
    <row r="12767" spans="1:12">
      <c r="A12767">
        <v>540815</v>
      </c>
      <c r="B12767" t="s">
        <v>37</v>
      </c>
      <c r="C12767" t="s">
        <v>27</v>
      </c>
      <c r="D12767">
        <v>7</v>
      </c>
      <c r="E12767" s="1">
        <v>40782.375694444447</v>
      </c>
      <c r="F12767">
        <v>4.25</v>
      </c>
      <c r="G12767">
        <v>12667</v>
      </c>
      <c r="H12767" t="s">
        <v>10</v>
      </c>
      <c r="I12767" t="str">
        <f>IF(AND(LEFT(OnlineRetail[[#This Row],[InvoiceNo]],1)&lt;&gt;"C",OnlineRetail[[#This Row],[CustomerID]]&lt;&gt;""),"Yes","No")</f>
        <v>Yes</v>
      </c>
      <c r="J12767" s="4">
        <f>EOMONTH(OnlineRetail[[#This Row],[InvoiceDate]],-1)+1</f>
        <v>40756</v>
      </c>
      <c r="K12767" s="6">
        <f>OnlineRetail[[#This Row],[Quantity]]*OnlineRetail[[#This Row],[UnitPrice]]</f>
        <v>29.75</v>
      </c>
      <c r="L12767" t="str">
        <f t="shared" si="199"/>
        <v>12667|Aug-2011</v>
      </c>
    </row>
    <row r="12768" spans="1:12">
      <c r="A12768">
        <v>551509</v>
      </c>
      <c r="B12768" t="s">
        <v>154</v>
      </c>
      <c r="C12768" t="s">
        <v>50</v>
      </c>
      <c r="D12768">
        <v>17</v>
      </c>
      <c r="E12768" s="1">
        <v>40782.376388888893</v>
      </c>
      <c r="F12768">
        <v>1.65</v>
      </c>
      <c r="G12768">
        <v>13580</v>
      </c>
      <c r="H12768" t="s">
        <v>10</v>
      </c>
      <c r="I12768" t="str">
        <f>IF(AND(LEFT(OnlineRetail[[#This Row],[InvoiceNo]],1)&lt;&gt;"C",OnlineRetail[[#This Row],[CustomerID]]&lt;&gt;""),"Yes","No")</f>
        <v>Yes</v>
      </c>
      <c r="J12768" s="4">
        <f>EOMONTH(OnlineRetail[[#This Row],[InvoiceDate]],-1)+1</f>
        <v>40756</v>
      </c>
      <c r="K12768" s="6">
        <f>OnlineRetail[[#This Row],[Quantity]]*OnlineRetail[[#This Row],[UnitPrice]]</f>
        <v>28.049999999999997</v>
      </c>
      <c r="L12768" t="str">
        <f t="shared" si="199"/>
        <v>13580|Aug-2011</v>
      </c>
    </row>
    <row r="12769" spans="1:12">
      <c r="A12769">
        <v>550142</v>
      </c>
      <c r="B12769" t="s">
        <v>176</v>
      </c>
      <c r="C12769" t="s">
        <v>83</v>
      </c>
      <c r="D12769">
        <v>23</v>
      </c>
      <c r="E12769" s="1">
        <v>40782.379166666673</v>
      </c>
      <c r="F12769">
        <v>5.95</v>
      </c>
      <c r="G12769">
        <v>13421</v>
      </c>
      <c r="H12769" t="s">
        <v>10</v>
      </c>
      <c r="I12769" t="str">
        <f>IF(AND(LEFT(OnlineRetail[[#This Row],[InvoiceNo]],1)&lt;&gt;"C",OnlineRetail[[#This Row],[CustomerID]]&lt;&gt;""),"Yes","No")</f>
        <v>Yes</v>
      </c>
      <c r="J12769" s="4">
        <f>EOMONTH(OnlineRetail[[#This Row],[InvoiceDate]],-1)+1</f>
        <v>40756</v>
      </c>
      <c r="K12769" s="6">
        <f>OnlineRetail[[#This Row],[Quantity]]*OnlineRetail[[#This Row],[UnitPrice]]</f>
        <v>136.85</v>
      </c>
      <c r="L12769" t="str">
        <f t="shared" si="199"/>
        <v>13421|Aug-2011</v>
      </c>
    </row>
    <row r="12770" spans="1:12">
      <c r="A12770">
        <v>550835</v>
      </c>
      <c r="B12770" t="s">
        <v>150</v>
      </c>
      <c r="C12770" t="s">
        <v>50</v>
      </c>
      <c r="D12770">
        <v>21</v>
      </c>
      <c r="E12770" s="1">
        <v>40782.386805555558</v>
      </c>
      <c r="F12770">
        <v>2.1</v>
      </c>
      <c r="G12770">
        <v>13355</v>
      </c>
      <c r="H12770" t="s">
        <v>10</v>
      </c>
      <c r="I12770" t="str">
        <f>IF(AND(LEFT(OnlineRetail[[#This Row],[InvoiceNo]],1)&lt;&gt;"C",OnlineRetail[[#This Row],[CustomerID]]&lt;&gt;""),"Yes","No")</f>
        <v>Yes</v>
      </c>
      <c r="J12770" s="4">
        <f>EOMONTH(OnlineRetail[[#This Row],[InvoiceDate]],-1)+1</f>
        <v>40756</v>
      </c>
      <c r="K12770" s="6">
        <f>OnlineRetail[[#This Row],[Quantity]]*OnlineRetail[[#This Row],[UnitPrice]]</f>
        <v>44.1</v>
      </c>
      <c r="L12770" t="str">
        <f t="shared" si="199"/>
        <v>13355|Aug-2011</v>
      </c>
    </row>
    <row r="12771" spans="1:12">
      <c r="A12771">
        <v>551327</v>
      </c>
      <c r="B12771" t="s">
        <v>77</v>
      </c>
      <c r="C12771" t="s">
        <v>46</v>
      </c>
      <c r="D12771">
        <v>4</v>
      </c>
      <c r="E12771" s="1">
        <v>40782.400694444441</v>
      </c>
      <c r="F12771">
        <v>9.9499999999999993</v>
      </c>
      <c r="G12771">
        <v>13394</v>
      </c>
      <c r="H12771" t="s">
        <v>31</v>
      </c>
      <c r="I12771" t="str">
        <f>IF(AND(LEFT(OnlineRetail[[#This Row],[InvoiceNo]],1)&lt;&gt;"C",OnlineRetail[[#This Row],[CustomerID]]&lt;&gt;""),"Yes","No")</f>
        <v>Yes</v>
      </c>
      <c r="J12771" s="4">
        <f>EOMONTH(OnlineRetail[[#This Row],[InvoiceDate]],-1)+1</f>
        <v>40756</v>
      </c>
      <c r="K12771" s="6">
        <f>OnlineRetail[[#This Row],[Quantity]]*OnlineRetail[[#This Row],[UnitPrice]]</f>
        <v>39.799999999999997</v>
      </c>
      <c r="L12771" t="str">
        <f t="shared" si="199"/>
        <v>13394|Aug-2011</v>
      </c>
    </row>
    <row r="12772" spans="1:12">
      <c r="A12772">
        <v>552421</v>
      </c>
      <c r="B12772" t="s">
        <v>54</v>
      </c>
      <c r="C12772" t="s">
        <v>19</v>
      </c>
      <c r="D12772">
        <v>9</v>
      </c>
      <c r="E12772" s="1">
        <v>40782.404166666667</v>
      </c>
      <c r="F12772">
        <v>9.9499999999999993</v>
      </c>
      <c r="G12772">
        <v>13293</v>
      </c>
      <c r="H12772" t="s">
        <v>10</v>
      </c>
      <c r="I12772" t="str">
        <f>IF(AND(LEFT(OnlineRetail[[#This Row],[InvoiceNo]],1)&lt;&gt;"C",OnlineRetail[[#This Row],[CustomerID]]&lt;&gt;""),"Yes","No")</f>
        <v>Yes</v>
      </c>
      <c r="J12772" s="4">
        <f>EOMONTH(OnlineRetail[[#This Row],[InvoiceDate]],-1)+1</f>
        <v>40756</v>
      </c>
      <c r="K12772" s="6">
        <f>OnlineRetail[[#This Row],[Quantity]]*OnlineRetail[[#This Row],[UnitPrice]]</f>
        <v>89.55</v>
      </c>
      <c r="L12772" t="str">
        <f t="shared" si="199"/>
        <v>13293|Aug-2011</v>
      </c>
    </row>
    <row r="12773" spans="1:12">
      <c r="A12773">
        <v>550009</v>
      </c>
      <c r="B12773" t="s">
        <v>208</v>
      </c>
      <c r="C12773" t="s">
        <v>33</v>
      </c>
      <c r="D12773">
        <v>4</v>
      </c>
      <c r="E12773" s="1">
        <v>40782.410416666673</v>
      </c>
      <c r="F12773">
        <v>4.95</v>
      </c>
      <c r="G12773">
        <v>13118</v>
      </c>
      <c r="H12773" t="s">
        <v>10</v>
      </c>
      <c r="I12773" t="str">
        <f>IF(AND(LEFT(OnlineRetail[[#This Row],[InvoiceNo]],1)&lt;&gt;"C",OnlineRetail[[#This Row],[CustomerID]]&lt;&gt;""),"Yes","No")</f>
        <v>Yes</v>
      </c>
      <c r="J12773" s="4">
        <f>EOMONTH(OnlineRetail[[#This Row],[InvoiceDate]],-1)+1</f>
        <v>40756</v>
      </c>
      <c r="K12773" s="6">
        <f>OnlineRetail[[#This Row],[Quantity]]*OnlineRetail[[#This Row],[UnitPrice]]</f>
        <v>19.8</v>
      </c>
      <c r="L12773" t="str">
        <f t="shared" si="199"/>
        <v>13118|Aug-2011</v>
      </c>
    </row>
    <row r="12774" spans="1:12">
      <c r="A12774">
        <v>541441</v>
      </c>
      <c r="B12774" t="s">
        <v>229</v>
      </c>
      <c r="C12774" t="s">
        <v>50</v>
      </c>
      <c r="D12774">
        <v>19</v>
      </c>
      <c r="E12774" s="1">
        <v>40782.416666666657</v>
      </c>
      <c r="F12774">
        <v>3.39</v>
      </c>
      <c r="G12774">
        <v>14333</v>
      </c>
      <c r="H12774" t="s">
        <v>10</v>
      </c>
      <c r="I12774" t="str">
        <f>IF(AND(LEFT(OnlineRetail[[#This Row],[InvoiceNo]],1)&lt;&gt;"C",OnlineRetail[[#This Row],[CustomerID]]&lt;&gt;""),"Yes","No")</f>
        <v>Yes</v>
      </c>
      <c r="J12774" s="4">
        <f>EOMONTH(OnlineRetail[[#This Row],[InvoiceDate]],-1)+1</f>
        <v>40756</v>
      </c>
      <c r="K12774" s="6">
        <f>OnlineRetail[[#This Row],[Quantity]]*OnlineRetail[[#This Row],[UnitPrice]]</f>
        <v>64.41</v>
      </c>
      <c r="L12774" t="str">
        <f t="shared" si="199"/>
        <v>14333|Aug-2011</v>
      </c>
    </row>
    <row r="12775" spans="1:12">
      <c r="A12775">
        <v>554357</v>
      </c>
      <c r="B12775" t="s">
        <v>226</v>
      </c>
      <c r="C12775" t="s">
        <v>24</v>
      </c>
      <c r="D12775">
        <v>18</v>
      </c>
      <c r="E12775" s="1">
        <v>40782.423611111109</v>
      </c>
      <c r="F12775">
        <v>3.39</v>
      </c>
      <c r="G12775">
        <v>13558</v>
      </c>
      <c r="H12775" t="s">
        <v>31</v>
      </c>
      <c r="I12775" t="str">
        <f>IF(AND(LEFT(OnlineRetail[[#This Row],[InvoiceNo]],1)&lt;&gt;"C",OnlineRetail[[#This Row],[CustomerID]]&lt;&gt;""),"Yes","No")</f>
        <v>Yes</v>
      </c>
      <c r="J12775" s="4">
        <f>EOMONTH(OnlineRetail[[#This Row],[InvoiceDate]],-1)+1</f>
        <v>40756</v>
      </c>
      <c r="K12775" s="6">
        <f>OnlineRetail[[#This Row],[Quantity]]*OnlineRetail[[#This Row],[UnitPrice]]</f>
        <v>61.02</v>
      </c>
      <c r="L12775" t="str">
        <f t="shared" si="199"/>
        <v>13558|Aug-2011</v>
      </c>
    </row>
    <row r="12776" spans="1:12">
      <c r="A12776">
        <v>547426</v>
      </c>
      <c r="B12776" t="s">
        <v>283</v>
      </c>
      <c r="C12776" t="s">
        <v>9</v>
      </c>
      <c r="D12776">
        <v>6</v>
      </c>
      <c r="E12776" s="1">
        <v>40782.427083333343</v>
      </c>
      <c r="F12776">
        <v>1.25</v>
      </c>
      <c r="G12776">
        <v>13362</v>
      </c>
      <c r="H12776" t="s">
        <v>10</v>
      </c>
      <c r="I12776" t="str">
        <f>IF(AND(LEFT(OnlineRetail[[#This Row],[InvoiceNo]],1)&lt;&gt;"C",OnlineRetail[[#This Row],[CustomerID]]&lt;&gt;""),"Yes","No")</f>
        <v>Yes</v>
      </c>
      <c r="J12776" s="4">
        <f>EOMONTH(OnlineRetail[[#This Row],[InvoiceDate]],-1)+1</f>
        <v>40756</v>
      </c>
      <c r="K12776" s="6">
        <f>OnlineRetail[[#This Row],[Quantity]]*OnlineRetail[[#This Row],[UnitPrice]]</f>
        <v>7.5</v>
      </c>
      <c r="L12776" t="str">
        <f t="shared" si="199"/>
        <v>13362|Aug-2011</v>
      </c>
    </row>
    <row r="12777" spans="1:12">
      <c r="A12777">
        <v>545675</v>
      </c>
      <c r="B12777" t="s">
        <v>135</v>
      </c>
      <c r="C12777" t="s">
        <v>72</v>
      </c>
      <c r="D12777">
        <v>14</v>
      </c>
      <c r="E12777" s="1">
        <v>40782.429166666669</v>
      </c>
      <c r="F12777">
        <v>2.1</v>
      </c>
      <c r="G12777">
        <v>13580</v>
      </c>
      <c r="H12777" t="s">
        <v>10</v>
      </c>
      <c r="I12777" t="str">
        <f>IF(AND(LEFT(OnlineRetail[[#This Row],[InvoiceNo]],1)&lt;&gt;"C",OnlineRetail[[#This Row],[CustomerID]]&lt;&gt;""),"Yes","No")</f>
        <v>Yes</v>
      </c>
      <c r="J12777" s="4">
        <f>EOMONTH(OnlineRetail[[#This Row],[InvoiceDate]],-1)+1</f>
        <v>40756</v>
      </c>
      <c r="K12777" s="6">
        <f>OnlineRetail[[#This Row],[Quantity]]*OnlineRetail[[#This Row],[UnitPrice]]</f>
        <v>29.400000000000002</v>
      </c>
      <c r="L12777" t="str">
        <f t="shared" si="199"/>
        <v>13580|Aug-2011</v>
      </c>
    </row>
    <row r="12778" spans="1:12">
      <c r="A12778">
        <v>536640</v>
      </c>
      <c r="B12778" t="s">
        <v>189</v>
      </c>
      <c r="C12778" t="s">
        <v>39</v>
      </c>
      <c r="D12778">
        <v>14</v>
      </c>
      <c r="E12778" s="1">
        <v>40782.44027777778</v>
      </c>
      <c r="F12778">
        <v>2.1</v>
      </c>
      <c r="G12778">
        <v>12831</v>
      </c>
      <c r="H12778" t="s">
        <v>10</v>
      </c>
      <c r="I12778" t="str">
        <f>IF(AND(LEFT(OnlineRetail[[#This Row],[InvoiceNo]],1)&lt;&gt;"C",OnlineRetail[[#This Row],[CustomerID]]&lt;&gt;""),"Yes","No")</f>
        <v>Yes</v>
      </c>
      <c r="J12778" s="4">
        <f>EOMONTH(OnlineRetail[[#This Row],[InvoiceDate]],-1)+1</f>
        <v>40756</v>
      </c>
      <c r="K12778" s="6">
        <f>OnlineRetail[[#This Row],[Quantity]]*OnlineRetail[[#This Row],[UnitPrice]]</f>
        <v>29.400000000000002</v>
      </c>
      <c r="L12778" t="str">
        <f t="shared" si="199"/>
        <v>12831|Aug-2011</v>
      </c>
    </row>
    <row r="12779" spans="1:12">
      <c r="A12779">
        <v>549835</v>
      </c>
      <c r="B12779" t="s">
        <v>105</v>
      </c>
      <c r="C12779" t="s">
        <v>50</v>
      </c>
      <c r="D12779">
        <v>20</v>
      </c>
      <c r="E12779" s="1">
        <v>40782.443749999999</v>
      </c>
      <c r="F12779">
        <v>1.65</v>
      </c>
      <c r="G12779">
        <v>13963</v>
      </c>
      <c r="H12779" t="s">
        <v>10</v>
      </c>
      <c r="I12779" t="str">
        <f>IF(AND(LEFT(OnlineRetail[[#This Row],[InvoiceNo]],1)&lt;&gt;"C",OnlineRetail[[#This Row],[CustomerID]]&lt;&gt;""),"Yes","No")</f>
        <v>Yes</v>
      </c>
      <c r="J12779" s="4">
        <f>EOMONTH(OnlineRetail[[#This Row],[InvoiceDate]],-1)+1</f>
        <v>40756</v>
      </c>
      <c r="K12779" s="6">
        <f>OnlineRetail[[#This Row],[Quantity]]*OnlineRetail[[#This Row],[UnitPrice]]</f>
        <v>33</v>
      </c>
      <c r="L12779" t="str">
        <f t="shared" si="199"/>
        <v>13963|Aug-2011</v>
      </c>
    </row>
    <row r="12780" spans="1:12">
      <c r="A12780">
        <v>554370</v>
      </c>
      <c r="B12780" t="s">
        <v>77</v>
      </c>
      <c r="C12780" t="s">
        <v>16</v>
      </c>
      <c r="D12780">
        <v>2</v>
      </c>
      <c r="E12780" s="1">
        <v>40782.448611111111</v>
      </c>
      <c r="F12780">
        <v>3.39</v>
      </c>
      <c r="G12780">
        <v>13513</v>
      </c>
      <c r="H12780" t="s">
        <v>70</v>
      </c>
      <c r="I12780" t="str">
        <f>IF(AND(LEFT(OnlineRetail[[#This Row],[InvoiceNo]],1)&lt;&gt;"C",OnlineRetail[[#This Row],[CustomerID]]&lt;&gt;""),"Yes","No")</f>
        <v>Yes</v>
      </c>
      <c r="J12780" s="4">
        <f>EOMONTH(OnlineRetail[[#This Row],[InvoiceDate]],-1)+1</f>
        <v>40756</v>
      </c>
      <c r="K12780" s="6">
        <f>OnlineRetail[[#This Row],[Quantity]]*OnlineRetail[[#This Row],[UnitPrice]]</f>
        <v>6.78</v>
      </c>
      <c r="L12780" t="str">
        <f t="shared" si="199"/>
        <v>13513|Aug-2011</v>
      </c>
    </row>
    <row r="12781" spans="1:12">
      <c r="A12781">
        <v>547015</v>
      </c>
      <c r="B12781" t="s">
        <v>238</v>
      </c>
      <c r="C12781" t="s">
        <v>33</v>
      </c>
      <c r="D12781">
        <v>8</v>
      </c>
      <c r="E12781" s="1">
        <v>40782.449999999997</v>
      </c>
      <c r="F12781">
        <v>4.25</v>
      </c>
      <c r="G12781">
        <v>13483</v>
      </c>
      <c r="H12781" t="s">
        <v>25</v>
      </c>
      <c r="I12781" t="str">
        <f>IF(AND(LEFT(OnlineRetail[[#This Row],[InvoiceNo]],1)&lt;&gt;"C",OnlineRetail[[#This Row],[CustomerID]]&lt;&gt;""),"Yes","No")</f>
        <v>Yes</v>
      </c>
      <c r="J12781" s="4">
        <f>EOMONTH(OnlineRetail[[#This Row],[InvoiceDate]],-1)+1</f>
        <v>40756</v>
      </c>
      <c r="K12781" s="6">
        <f>OnlineRetail[[#This Row],[Quantity]]*OnlineRetail[[#This Row],[UnitPrice]]</f>
        <v>34</v>
      </c>
      <c r="L12781" t="str">
        <f t="shared" si="199"/>
        <v>13483|Aug-2011</v>
      </c>
    </row>
    <row r="12782" spans="1:12">
      <c r="A12782">
        <v>544219</v>
      </c>
      <c r="B12782" t="s">
        <v>68</v>
      </c>
      <c r="C12782" t="s">
        <v>46</v>
      </c>
      <c r="D12782">
        <v>11</v>
      </c>
      <c r="E12782" s="1">
        <v>40782.464583333327</v>
      </c>
      <c r="F12782">
        <v>7.95</v>
      </c>
      <c r="G12782">
        <v>13167</v>
      </c>
      <c r="H12782" t="s">
        <v>10</v>
      </c>
      <c r="I12782" t="str">
        <f>IF(AND(LEFT(OnlineRetail[[#This Row],[InvoiceNo]],1)&lt;&gt;"C",OnlineRetail[[#This Row],[CustomerID]]&lt;&gt;""),"Yes","No")</f>
        <v>Yes</v>
      </c>
      <c r="J12782" s="4">
        <f>EOMONTH(OnlineRetail[[#This Row],[InvoiceDate]],-1)+1</f>
        <v>40756</v>
      </c>
      <c r="K12782" s="6">
        <f>OnlineRetail[[#This Row],[Quantity]]*OnlineRetail[[#This Row],[UnitPrice]]</f>
        <v>87.45</v>
      </c>
      <c r="L12782" t="str">
        <f t="shared" si="199"/>
        <v>13167|Aug-2011</v>
      </c>
    </row>
    <row r="12783" spans="1:12">
      <c r="A12783">
        <v>543319</v>
      </c>
      <c r="B12783" t="s">
        <v>89</v>
      </c>
      <c r="C12783" t="s">
        <v>40</v>
      </c>
      <c r="D12783">
        <v>23</v>
      </c>
      <c r="E12783" s="1">
        <v>40782.464583333327</v>
      </c>
      <c r="F12783">
        <v>9.9499999999999993</v>
      </c>
      <c r="G12783">
        <v>13739</v>
      </c>
      <c r="H12783" t="s">
        <v>10</v>
      </c>
      <c r="I12783" t="str">
        <f>IF(AND(LEFT(OnlineRetail[[#This Row],[InvoiceNo]],1)&lt;&gt;"C",OnlineRetail[[#This Row],[CustomerID]]&lt;&gt;""),"Yes","No")</f>
        <v>Yes</v>
      </c>
      <c r="J12783" s="4">
        <f>EOMONTH(OnlineRetail[[#This Row],[InvoiceDate]],-1)+1</f>
        <v>40756</v>
      </c>
      <c r="K12783" s="6">
        <f>OnlineRetail[[#This Row],[Quantity]]*OnlineRetail[[#This Row],[UnitPrice]]</f>
        <v>228.85</v>
      </c>
      <c r="L12783" t="str">
        <f t="shared" si="199"/>
        <v>13739|Aug-2011</v>
      </c>
    </row>
    <row r="12784" spans="1:12">
      <c r="A12784">
        <v>537239</v>
      </c>
      <c r="B12784" t="s">
        <v>302</v>
      </c>
      <c r="C12784" t="s">
        <v>21</v>
      </c>
      <c r="D12784">
        <v>19</v>
      </c>
      <c r="E12784" s="1">
        <v>40782.474305555559</v>
      </c>
      <c r="F12784">
        <v>9.9499999999999993</v>
      </c>
      <c r="G12784">
        <v>12602</v>
      </c>
      <c r="H12784" t="s">
        <v>10</v>
      </c>
      <c r="I12784" t="str">
        <f>IF(AND(LEFT(OnlineRetail[[#This Row],[InvoiceNo]],1)&lt;&gt;"C",OnlineRetail[[#This Row],[CustomerID]]&lt;&gt;""),"Yes","No")</f>
        <v>Yes</v>
      </c>
      <c r="J12784" s="4">
        <f>EOMONTH(OnlineRetail[[#This Row],[InvoiceDate]],-1)+1</f>
        <v>40756</v>
      </c>
      <c r="K12784" s="6">
        <f>OnlineRetail[[#This Row],[Quantity]]*OnlineRetail[[#This Row],[UnitPrice]]</f>
        <v>189.04999999999998</v>
      </c>
      <c r="L12784" t="str">
        <f t="shared" si="199"/>
        <v>12602|Aug-2011</v>
      </c>
    </row>
    <row r="12785" spans="1:12">
      <c r="A12785">
        <v>547793</v>
      </c>
      <c r="B12785" t="s">
        <v>132</v>
      </c>
      <c r="C12785" t="s">
        <v>33</v>
      </c>
      <c r="D12785">
        <v>8</v>
      </c>
      <c r="E12785" s="1">
        <v>40782.479166666657</v>
      </c>
      <c r="F12785">
        <v>1.25</v>
      </c>
      <c r="G12785">
        <v>12832</v>
      </c>
      <c r="H12785" t="s">
        <v>10</v>
      </c>
      <c r="I12785" t="str">
        <f>IF(AND(LEFT(OnlineRetail[[#This Row],[InvoiceNo]],1)&lt;&gt;"C",OnlineRetail[[#This Row],[CustomerID]]&lt;&gt;""),"Yes","No")</f>
        <v>Yes</v>
      </c>
      <c r="J12785" s="4">
        <f>EOMONTH(OnlineRetail[[#This Row],[InvoiceDate]],-1)+1</f>
        <v>40756</v>
      </c>
      <c r="K12785" s="6">
        <f>OnlineRetail[[#This Row],[Quantity]]*OnlineRetail[[#This Row],[UnitPrice]]</f>
        <v>10</v>
      </c>
      <c r="L12785" t="str">
        <f t="shared" si="199"/>
        <v>12832|Aug-2011</v>
      </c>
    </row>
    <row r="12786" spans="1:12">
      <c r="A12786">
        <v>551648</v>
      </c>
      <c r="B12786" t="s">
        <v>250</v>
      </c>
      <c r="C12786" t="s">
        <v>40</v>
      </c>
      <c r="D12786">
        <v>16</v>
      </c>
      <c r="E12786" s="1">
        <v>40782.479166666657</v>
      </c>
      <c r="F12786">
        <v>0.85</v>
      </c>
      <c r="G12786">
        <v>13238</v>
      </c>
      <c r="H12786" t="s">
        <v>22</v>
      </c>
      <c r="I12786" t="str">
        <f>IF(AND(LEFT(OnlineRetail[[#This Row],[InvoiceNo]],1)&lt;&gt;"C",OnlineRetail[[#This Row],[CustomerID]]&lt;&gt;""),"Yes","No")</f>
        <v>Yes</v>
      </c>
      <c r="J12786" s="4">
        <f>EOMONTH(OnlineRetail[[#This Row],[InvoiceDate]],-1)+1</f>
        <v>40756</v>
      </c>
      <c r="K12786" s="6">
        <f>OnlineRetail[[#This Row],[Quantity]]*OnlineRetail[[#This Row],[UnitPrice]]</f>
        <v>13.6</v>
      </c>
      <c r="L12786" t="str">
        <f t="shared" si="199"/>
        <v>13238|Aug-2011</v>
      </c>
    </row>
    <row r="12787" spans="1:12">
      <c r="A12787">
        <v>549138</v>
      </c>
      <c r="B12787" t="s">
        <v>178</v>
      </c>
      <c r="C12787" t="s">
        <v>21</v>
      </c>
      <c r="D12787">
        <v>18</v>
      </c>
      <c r="E12787" s="1">
        <v>40782.484027777777</v>
      </c>
      <c r="F12787">
        <v>4.95</v>
      </c>
      <c r="G12787">
        <v>12986</v>
      </c>
      <c r="H12787" t="s">
        <v>121</v>
      </c>
      <c r="I12787" t="str">
        <f>IF(AND(LEFT(OnlineRetail[[#This Row],[InvoiceNo]],1)&lt;&gt;"C",OnlineRetail[[#This Row],[CustomerID]]&lt;&gt;""),"Yes","No")</f>
        <v>Yes</v>
      </c>
      <c r="J12787" s="4">
        <f>EOMONTH(OnlineRetail[[#This Row],[InvoiceDate]],-1)+1</f>
        <v>40756</v>
      </c>
      <c r="K12787" s="6">
        <f>OnlineRetail[[#This Row],[Quantity]]*OnlineRetail[[#This Row],[UnitPrice]]</f>
        <v>89.100000000000009</v>
      </c>
      <c r="L12787" t="str">
        <f t="shared" si="199"/>
        <v>12986|Aug-2011</v>
      </c>
    </row>
    <row r="12788" spans="1:12">
      <c r="A12788">
        <v>549034</v>
      </c>
      <c r="B12788" t="s">
        <v>219</v>
      </c>
      <c r="C12788" t="s">
        <v>42</v>
      </c>
      <c r="D12788">
        <v>23</v>
      </c>
      <c r="E12788" s="1">
        <v>40782.491666666669</v>
      </c>
      <c r="F12788">
        <v>0.85</v>
      </c>
      <c r="G12788">
        <v>13484</v>
      </c>
      <c r="H12788" t="s">
        <v>10</v>
      </c>
      <c r="I12788" t="str">
        <f>IF(AND(LEFT(OnlineRetail[[#This Row],[InvoiceNo]],1)&lt;&gt;"C",OnlineRetail[[#This Row],[CustomerID]]&lt;&gt;""),"Yes","No")</f>
        <v>Yes</v>
      </c>
      <c r="J12788" s="4">
        <f>EOMONTH(OnlineRetail[[#This Row],[InvoiceDate]],-1)+1</f>
        <v>40756</v>
      </c>
      <c r="K12788" s="6">
        <f>OnlineRetail[[#This Row],[Quantity]]*OnlineRetail[[#This Row],[UnitPrice]]</f>
        <v>19.55</v>
      </c>
      <c r="L12788" t="str">
        <f t="shared" si="199"/>
        <v>13484|Aug-2011</v>
      </c>
    </row>
    <row r="12789" spans="1:12">
      <c r="A12789">
        <v>545178</v>
      </c>
      <c r="B12789" t="s">
        <v>43</v>
      </c>
      <c r="C12789" t="s">
        <v>27</v>
      </c>
      <c r="D12789">
        <v>8</v>
      </c>
      <c r="E12789" s="1">
        <v>40782.504861111112</v>
      </c>
      <c r="F12789">
        <v>2.1</v>
      </c>
      <c r="G12789">
        <v>14304</v>
      </c>
      <c r="H12789" t="s">
        <v>126</v>
      </c>
      <c r="I12789" t="str">
        <f>IF(AND(LEFT(OnlineRetail[[#This Row],[InvoiceNo]],1)&lt;&gt;"C",OnlineRetail[[#This Row],[CustomerID]]&lt;&gt;""),"Yes","No")</f>
        <v>Yes</v>
      </c>
      <c r="J12789" s="4">
        <f>EOMONTH(OnlineRetail[[#This Row],[InvoiceDate]],-1)+1</f>
        <v>40756</v>
      </c>
      <c r="K12789" s="6">
        <f>OnlineRetail[[#This Row],[Quantity]]*OnlineRetail[[#This Row],[UnitPrice]]</f>
        <v>16.8</v>
      </c>
      <c r="L12789" t="str">
        <f t="shared" si="199"/>
        <v>14304|Aug-2011</v>
      </c>
    </row>
    <row r="12790" spans="1:12">
      <c r="A12790">
        <v>542034</v>
      </c>
      <c r="B12790" t="s">
        <v>144</v>
      </c>
      <c r="C12790" t="s">
        <v>19</v>
      </c>
      <c r="D12790">
        <v>13</v>
      </c>
      <c r="E12790" s="1">
        <v>40782.504861111112</v>
      </c>
      <c r="F12790">
        <v>1.25</v>
      </c>
      <c r="G12790">
        <v>13158</v>
      </c>
      <c r="H12790" t="s">
        <v>10</v>
      </c>
      <c r="I12790" t="str">
        <f>IF(AND(LEFT(OnlineRetail[[#This Row],[InvoiceNo]],1)&lt;&gt;"C",OnlineRetail[[#This Row],[CustomerID]]&lt;&gt;""),"Yes","No")</f>
        <v>Yes</v>
      </c>
      <c r="J12790" s="4">
        <f>EOMONTH(OnlineRetail[[#This Row],[InvoiceDate]],-1)+1</f>
        <v>40756</v>
      </c>
      <c r="K12790" s="6">
        <f>OnlineRetail[[#This Row],[Quantity]]*OnlineRetail[[#This Row],[UnitPrice]]</f>
        <v>16.25</v>
      </c>
      <c r="L12790" t="str">
        <f t="shared" si="199"/>
        <v>13158|Aug-2011</v>
      </c>
    </row>
    <row r="12791" spans="1:12">
      <c r="A12791">
        <v>544879</v>
      </c>
      <c r="B12791" t="s">
        <v>88</v>
      </c>
      <c r="C12791" t="s">
        <v>14</v>
      </c>
      <c r="D12791">
        <v>9</v>
      </c>
      <c r="E12791" s="1">
        <v>40782.507638888892</v>
      </c>
      <c r="F12791">
        <v>4.95</v>
      </c>
      <c r="G12791">
        <v>13794</v>
      </c>
      <c r="H12791" t="s">
        <v>17</v>
      </c>
      <c r="I12791" t="str">
        <f>IF(AND(LEFT(OnlineRetail[[#This Row],[InvoiceNo]],1)&lt;&gt;"C",OnlineRetail[[#This Row],[CustomerID]]&lt;&gt;""),"Yes","No")</f>
        <v>Yes</v>
      </c>
      <c r="J12791" s="4">
        <f>EOMONTH(OnlineRetail[[#This Row],[InvoiceDate]],-1)+1</f>
        <v>40756</v>
      </c>
      <c r="K12791" s="6">
        <f>OnlineRetail[[#This Row],[Quantity]]*OnlineRetail[[#This Row],[UnitPrice]]</f>
        <v>44.550000000000004</v>
      </c>
      <c r="L12791" t="str">
        <f t="shared" si="199"/>
        <v>13794|Aug-2011</v>
      </c>
    </row>
    <row r="12792" spans="1:12">
      <c r="A12792">
        <v>555940</v>
      </c>
      <c r="B12792" t="s">
        <v>99</v>
      </c>
      <c r="C12792" t="s">
        <v>48</v>
      </c>
      <c r="D12792">
        <v>5</v>
      </c>
      <c r="E12792" s="1">
        <v>40782.509722222218</v>
      </c>
      <c r="F12792">
        <v>7.95</v>
      </c>
      <c r="G12792">
        <v>13621</v>
      </c>
      <c r="H12792" t="s">
        <v>10</v>
      </c>
      <c r="I12792" t="str">
        <f>IF(AND(LEFT(OnlineRetail[[#This Row],[InvoiceNo]],1)&lt;&gt;"C",OnlineRetail[[#This Row],[CustomerID]]&lt;&gt;""),"Yes","No")</f>
        <v>Yes</v>
      </c>
      <c r="J12792" s="4">
        <f>EOMONTH(OnlineRetail[[#This Row],[InvoiceDate]],-1)+1</f>
        <v>40756</v>
      </c>
      <c r="K12792" s="6">
        <f>OnlineRetail[[#This Row],[Quantity]]*OnlineRetail[[#This Row],[UnitPrice]]</f>
        <v>39.75</v>
      </c>
      <c r="L12792" t="str">
        <f t="shared" si="199"/>
        <v>13621|Aug-2011</v>
      </c>
    </row>
    <row r="12793" spans="1:12">
      <c r="A12793">
        <v>537203</v>
      </c>
      <c r="B12793" t="s">
        <v>216</v>
      </c>
      <c r="C12793" t="s">
        <v>27</v>
      </c>
      <c r="D12793">
        <v>9</v>
      </c>
      <c r="E12793" s="1">
        <v>40782.513194444437</v>
      </c>
      <c r="F12793">
        <v>2.1</v>
      </c>
      <c r="G12793">
        <v>12914</v>
      </c>
      <c r="H12793" t="s">
        <v>10</v>
      </c>
      <c r="I12793" t="str">
        <f>IF(AND(LEFT(OnlineRetail[[#This Row],[InvoiceNo]],1)&lt;&gt;"C",OnlineRetail[[#This Row],[CustomerID]]&lt;&gt;""),"Yes","No")</f>
        <v>Yes</v>
      </c>
      <c r="J12793" s="4">
        <f>EOMONTH(OnlineRetail[[#This Row],[InvoiceDate]],-1)+1</f>
        <v>40756</v>
      </c>
      <c r="K12793" s="6">
        <f>OnlineRetail[[#This Row],[Quantity]]*OnlineRetail[[#This Row],[UnitPrice]]</f>
        <v>18.900000000000002</v>
      </c>
      <c r="L12793" t="str">
        <f t="shared" si="199"/>
        <v>12914|Aug-2011</v>
      </c>
    </row>
    <row r="12794" spans="1:12">
      <c r="A12794">
        <v>542354</v>
      </c>
      <c r="B12794" t="s">
        <v>217</v>
      </c>
      <c r="C12794" t="s">
        <v>33</v>
      </c>
      <c r="D12794">
        <v>20</v>
      </c>
      <c r="E12794" s="1">
        <v>40782.515972222223</v>
      </c>
      <c r="F12794">
        <v>0.85</v>
      </c>
      <c r="G12794">
        <v>12722</v>
      </c>
      <c r="H12794" t="s">
        <v>10</v>
      </c>
      <c r="I12794" t="str">
        <f>IF(AND(LEFT(OnlineRetail[[#This Row],[InvoiceNo]],1)&lt;&gt;"C",OnlineRetail[[#This Row],[CustomerID]]&lt;&gt;""),"Yes","No")</f>
        <v>Yes</v>
      </c>
      <c r="J12794" s="4">
        <f>EOMONTH(OnlineRetail[[#This Row],[InvoiceDate]],-1)+1</f>
        <v>40756</v>
      </c>
      <c r="K12794" s="6">
        <f>OnlineRetail[[#This Row],[Quantity]]*OnlineRetail[[#This Row],[UnitPrice]]</f>
        <v>17</v>
      </c>
      <c r="L12794" t="str">
        <f t="shared" si="199"/>
        <v>12722|Aug-2011</v>
      </c>
    </row>
    <row r="12795" spans="1:12">
      <c r="A12795">
        <v>548382</v>
      </c>
      <c r="B12795" t="s">
        <v>44</v>
      </c>
      <c r="C12795" t="s">
        <v>16</v>
      </c>
      <c r="D12795">
        <v>11</v>
      </c>
      <c r="E12795" s="1">
        <v>40782.515972222223</v>
      </c>
      <c r="F12795">
        <v>5.95</v>
      </c>
      <c r="G12795">
        <v>12570</v>
      </c>
      <c r="H12795" t="s">
        <v>10</v>
      </c>
      <c r="I12795" t="str">
        <f>IF(AND(LEFT(OnlineRetail[[#This Row],[InvoiceNo]],1)&lt;&gt;"C",OnlineRetail[[#This Row],[CustomerID]]&lt;&gt;""),"Yes","No")</f>
        <v>Yes</v>
      </c>
      <c r="J12795" s="4">
        <f>EOMONTH(OnlineRetail[[#This Row],[InvoiceDate]],-1)+1</f>
        <v>40756</v>
      </c>
      <c r="K12795" s="6">
        <f>OnlineRetail[[#This Row],[Quantity]]*OnlineRetail[[#This Row],[UnitPrice]]</f>
        <v>65.45</v>
      </c>
      <c r="L12795" t="str">
        <f t="shared" si="199"/>
        <v>12570|Aug-2011</v>
      </c>
    </row>
    <row r="12796" spans="1:12">
      <c r="A12796">
        <v>545096</v>
      </c>
      <c r="B12796" t="s">
        <v>276</v>
      </c>
      <c r="C12796" t="s">
        <v>14</v>
      </c>
      <c r="D12796">
        <v>9</v>
      </c>
      <c r="E12796" s="1">
        <v>40782.581944444442</v>
      </c>
      <c r="F12796">
        <v>5.95</v>
      </c>
      <c r="G12796">
        <v>14253</v>
      </c>
      <c r="H12796" t="s">
        <v>10</v>
      </c>
      <c r="I12796" t="str">
        <f>IF(AND(LEFT(OnlineRetail[[#This Row],[InvoiceNo]],1)&lt;&gt;"C",OnlineRetail[[#This Row],[CustomerID]]&lt;&gt;""),"Yes","No")</f>
        <v>Yes</v>
      </c>
      <c r="J12796" s="4">
        <f>EOMONTH(OnlineRetail[[#This Row],[InvoiceDate]],-1)+1</f>
        <v>40756</v>
      </c>
      <c r="K12796" s="6">
        <f>OnlineRetail[[#This Row],[Quantity]]*OnlineRetail[[#This Row],[UnitPrice]]</f>
        <v>53.550000000000004</v>
      </c>
      <c r="L12796" t="str">
        <f t="shared" si="199"/>
        <v>14253|Aug-2011</v>
      </c>
    </row>
    <row r="12797" spans="1:12">
      <c r="A12797">
        <v>551968</v>
      </c>
      <c r="B12797" t="s">
        <v>217</v>
      </c>
      <c r="C12797" t="s">
        <v>83</v>
      </c>
      <c r="D12797">
        <v>7</v>
      </c>
      <c r="E12797" s="1">
        <v>40782.588194444441</v>
      </c>
      <c r="F12797">
        <v>4.95</v>
      </c>
      <c r="G12797">
        <v>12525</v>
      </c>
      <c r="H12797" t="s">
        <v>10</v>
      </c>
      <c r="I12797" t="str">
        <f>IF(AND(LEFT(OnlineRetail[[#This Row],[InvoiceNo]],1)&lt;&gt;"C",OnlineRetail[[#This Row],[CustomerID]]&lt;&gt;""),"Yes","No")</f>
        <v>Yes</v>
      </c>
      <c r="J12797" s="4">
        <f>EOMONTH(OnlineRetail[[#This Row],[InvoiceDate]],-1)+1</f>
        <v>40756</v>
      </c>
      <c r="K12797" s="6">
        <f>OnlineRetail[[#This Row],[Quantity]]*OnlineRetail[[#This Row],[UnitPrice]]</f>
        <v>34.65</v>
      </c>
      <c r="L12797" t="str">
        <f t="shared" si="199"/>
        <v>12525|Aug-2011</v>
      </c>
    </row>
    <row r="12798" spans="1:12">
      <c r="A12798">
        <v>538810</v>
      </c>
      <c r="B12798" t="s">
        <v>212</v>
      </c>
      <c r="C12798" t="s">
        <v>33</v>
      </c>
      <c r="D12798">
        <v>21</v>
      </c>
      <c r="E12798" s="1">
        <v>40782.590277777781</v>
      </c>
      <c r="F12798">
        <v>7.95</v>
      </c>
      <c r="G12798">
        <v>13191</v>
      </c>
      <c r="H12798" t="s">
        <v>10</v>
      </c>
      <c r="I12798" t="str">
        <f>IF(AND(LEFT(OnlineRetail[[#This Row],[InvoiceNo]],1)&lt;&gt;"C",OnlineRetail[[#This Row],[CustomerID]]&lt;&gt;""),"Yes","No")</f>
        <v>Yes</v>
      </c>
      <c r="J12798" s="4">
        <f>EOMONTH(OnlineRetail[[#This Row],[InvoiceDate]],-1)+1</f>
        <v>40756</v>
      </c>
      <c r="K12798" s="6">
        <f>OnlineRetail[[#This Row],[Quantity]]*OnlineRetail[[#This Row],[UnitPrice]]</f>
        <v>166.95000000000002</v>
      </c>
      <c r="L12798" t="str">
        <f t="shared" si="199"/>
        <v>13191|Aug-2011</v>
      </c>
    </row>
    <row r="12799" spans="1:12">
      <c r="A12799">
        <v>554557</v>
      </c>
      <c r="B12799" t="s">
        <v>238</v>
      </c>
      <c r="C12799" t="s">
        <v>33</v>
      </c>
      <c r="D12799">
        <v>10</v>
      </c>
      <c r="E12799" s="1">
        <v>40782.595138888893</v>
      </c>
      <c r="F12799">
        <v>5.95</v>
      </c>
      <c r="G12799">
        <v>12729</v>
      </c>
      <c r="H12799" t="s">
        <v>10</v>
      </c>
      <c r="I12799" t="str">
        <f>IF(AND(LEFT(OnlineRetail[[#This Row],[InvoiceNo]],1)&lt;&gt;"C",OnlineRetail[[#This Row],[CustomerID]]&lt;&gt;""),"Yes","No")</f>
        <v>Yes</v>
      </c>
      <c r="J12799" s="4">
        <f>EOMONTH(OnlineRetail[[#This Row],[InvoiceDate]],-1)+1</f>
        <v>40756</v>
      </c>
      <c r="K12799" s="6">
        <f>OnlineRetail[[#This Row],[Quantity]]*OnlineRetail[[#This Row],[UnitPrice]]</f>
        <v>59.5</v>
      </c>
      <c r="L12799" t="str">
        <f t="shared" si="199"/>
        <v>12729|Aug-2011</v>
      </c>
    </row>
    <row r="12800" spans="1:12">
      <c r="A12800">
        <v>543969</v>
      </c>
      <c r="B12800" t="s">
        <v>130</v>
      </c>
      <c r="C12800" t="s">
        <v>33</v>
      </c>
      <c r="D12800">
        <v>5</v>
      </c>
      <c r="E12800" s="1">
        <v>40782.621527777781</v>
      </c>
      <c r="F12800">
        <v>5.95</v>
      </c>
      <c r="G12800">
        <v>14244</v>
      </c>
      <c r="H12800" t="s">
        <v>10</v>
      </c>
      <c r="I12800" t="str">
        <f>IF(AND(LEFT(OnlineRetail[[#This Row],[InvoiceNo]],1)&lt;&gt;"C",OnlineRetail[[#This Row],[CustomerID]]&lt;&gt;""),"Yes","No")</f>
        <v>Yes</v>
      </c>
      <c r="J12800" s="4">
        <f>EOMONTH(OnlineRetail[[#This Row],[InvoiceDate]],-1)+1</f>
        <v>40756</v>
      </c>
      <c r="K12800" s="6">
        <f>OnlineRetail[[#This Row],[Quantity]]*OnlineRetail[[#This Row],[UnitPrice]]</f>
        <v>29.75</v>
      </c>
      <c r="L12800" t="str">
        <f t="shared" si="199"/>
        <v>14244|Aug-2011</v>
      </c>
    </row>
    <row r="12801" spans="1:12">
      <c r="A12801">
        <v>551071</v>
      </c>
      <c r="B12801" t="s">
        <v>168</v>
      </c>
      <c r="C12801" t="s">
        <v>50</v>
      </c>
      <c r="D12801">
        <v>18</v>
      </c>
      <c r="E12801" s="1">
        <v>40782.62222222222</v>
      </c>
      <c r="F12801">
        <v>0.85</v>
      </c>
      <c r="G12801">
        <v>12767</v>
      </c>
      <c r="H12801" t="s">
        <v>10</v>
      </c>
      <c r="I12801" t="str">
        <f>IF(AND(LEFT(OnlineRetail[[#This Row],[InvoiceNo]],1)&lt;&gt;"C",OnlineRetail[[#This Row],[CustomerID]]&lt;&gt;""),"Yes","No")</f>
        <v>Yes</v>
      </c>
      <c r="J12801" s="4">
        <f>EOMONTH(OnlineRetail[[#This Row],[InvoiceDate]],-1)+1</f>
        <v>40756</v>
      </c>
      <c r="K12801" s="6">
        <f>OnlineRetail[[#This Row],[Quantity]]*OnlineRetail[[#This Row],[UnitPrice]]</f>
        <v>15.299999999999999</v>
      </c>
      <c r="L12801" t="str">
        <f t="shared" si="199"/>
        <v>12767|Aug-2011</v>
      </c>
    </row>
    <row r="12802" spans="1:12">
      <c r="A12802">
        <v>543334</v>
      </c>
      <c r="B12802" t="s">
        <v>196</v>
      </c>
      <c r="C12802" t="s">
        <v>42</v>
      </c>
      <c r="D12802">
        <v>20</v>
      </c>
      <c r="E12802" s="1">
        <v>40782.623611111107</v>
      </c>
      <c r="F12802">
        <v>5.95</v>
      </c>
      <c r="G12802">
        <v>13688</v>
      </c>
      <c r="H12802" t="s">
        <v>10</v>
      </c>
      <c r="I12802" t="str">
        <f>IF(AND(LEFT(OnlineRetail[[#This Row],[InvoiceNo]],1)&lt;&gt;"C",OnlineRetail[[#This Row],[CustomerID]]&lt;&gt;""),"Yes","No")</f>
        <v>Yes</v>
      </c>
      <c r="J12802" s="4">
        <f>EOMONTH(OnlineRetail[[#This Row],[InvoiceDate]],-1)+1</f>
        <v>40756</v>
      </c>
      <c r="K12802" s="6">
        <f>OnlineRetail[[#This Row],[Quantity]]*OnlineRetail[[#This Row],[UnitPrice]]</f>
        <v>119</v>
      </c>
      <c r="L12802" t="str">
        <f t="shared" ref="L12802:L12865" si="200">IF(I12802="Yes",G12802&amp;"|"&amp;TEXT(J12802,"mmm-yyyy"),"")</f>
        <v>13688|Aug-2011</v>
      </c>
    </row>
    <row r="12803" spans="1:12">
      <c r="A12803">
        <v>542206</v>
      </c>
      <c r="B12803" t="s">
        <v>264</v>
      </c>
      <c r="C12803" t="s">
        <v>9</v>
      </c>
      <c r="D12803">
        <v>5</v>
      </c>
      <c r="E12803" s="1">
        <v>40782.628472222219</v>
      </c>
      <c r="F12803">
        <v>5.95</v>
      </c>
      <c r="G12803">
        <v>13743</v>
      </c>
      <c r="H12803" t="s">
        <v>10</v>
      </c>
      <c r="I12803" t="str">
        <f>IF(AND(LEFT(OnlineRetail[[#This Row],[InvoiceNo]],1)&lt;&gt;"C",OnlineRetail[[#This Row],[CustomerID]]&lt;&gt;""),"Yes","No")</f>
        <v>Yes</v>
      </c>
      <c r="J12803" s="4">
        <f>EOMONTH(OnlineRetail[[#This Row],[InvoiceDate]],-1)+1</f>
        <v>40756</v>
      </c>
      <c r="K12803" s="6">
        <f>OnlineRetail[[#This Row],[Quantity]]*OnlineRetail[[#This Row],[UnitPrice]]</f>
        <v>29.75</v>
      </c>
      <c r="L12803" t="str">
        <f t="shared" si="200"/>
        <v>13743|Aug-2011</v>
      </c>
    </row>
    <row r="12804" spans="1:12">
      <c r="A12804">
        <v>556294</v>
      </c>
      <c r="B12804" t="s">
        <v>111</v>
      </c>
      <c r="C12804" t="s">
        <v>33</v>
      </c>
      <c r="D12804">
        <v>7</v>
      </c>
      <c r="E12804" s="1">
        <v>40782.634722222218</v>
      </c>
      <c r="F12804">
        <v>4.25</v>
      </c>
      <c r="G12804">
        <v>12667</v>
      </c>
      <c r="H12804" t="s">
        <v>10</v>
      </c>
      <c r="I12804" t="str">
        <f>IF(AND(LEFT(OnlineRetail[[#This Row],[InvoiceNo]],1)&lt;&gt;"C",OnlineRetail[[#This Row],[CustomerID]]&lt;&gt;""),"Yes","No")</f>
        <v>Yes</v>
      </c>
      <c r="J12804" s="4">
        <f>EOMONTH(OnlineRetail[[#This Row],[InvoiceDate]],-1)+1</f>
        <v>40756</v>
      </c>
      <c r="K12804" s="6">
        <f>OnlineRetail[[#This Row],[Quantity]]*OnlineRetail[[#This Row],[UnitPrice]]</f>
        <v>29.75</v>
      </c>
      <c r="L12804" t="str">
        <f t="shared" si="200"/>
        <v>12667|Aug-2011</v>
      </c>
    </row>
    <row r="12805" spans="1:12">
      <c r="A12805">
        <v>539509</v>
      </c>
      <c r="B12805" t="s">
        <v>240</v>
      </c>
      <c r="C12805" t="s">
        <v>24</v>
      </c>
      <c r="D12805">
        <v>2</v>
      </c>
      <c r="E12805" s="1">
        <v>40782.635416666657</v>
      </c>
      <c r="F12805">
        <v>1.65</v>
      </c>
      <c r="G12805">
        <v>12417</v>
      </c>
      <c r="H12805" t="s">
        <v>22</v>
      </c>
      <c r="I12805" t="str">
        <f>IF(AND(LEFT(OnlineRetail[[#This Row],[InvoiceNo]],1)&lt;&gt;"C",OnlineRetail[[#This Row],[CustomerID]]&lt;&gt;""),"Yes","No")</f>
        <v>Yes</v>
      </c>
      <c r="J12805" s="4">
        <f>EOMONTH(OnlineRetail[[#This Row],[InvoiceDate]],-1)+1</f>
        <v>40756</v>
      </c>
      <c r="K12805" s="6">
        <f>OnlineRetail[[#This Row],[Quantity]]*OnlineRetail[[#This Row],[UnitPrice]]</f>
        <v>3.3</v>
      </c>
      <c r="L12805" t="str">
        <f t="shared" si="200"/>
        <v>12417|Aug-2011</v>
      </c>
    </row>
    <row r="12806" spans="1:12">
      <c r="A12806">
        <v>545171</v>
      </c>
      <c r="B12806" t="s">
        <v>250</v>
      </c>
      <c r="C12806" t="s">
        <v>42</v>
      </c>
      <c r="D12806">
        <v>17</v>
      </c>
      <c r="E12806" s="1">
        <v>40782.638194444437</v>
      </c>
      <c r="F12806">
        <v>3.39</v>
      </c>
      <c r="G12806">
        <v>12989</v>
      </c>
      <c r="H12806" t="s">
        <v>10</v>
      </c>
      <c r="I12806" t="str">
        <f>IF(AND(LEFT(OnlineRetail[[#This Row],[InvoiceNo]],1)&lt;&gt;"C",OnlineRetail[[#This Row],[CustomerID]]&lt;&gt;""),"Yes","No")</f>
        <v>Yes</v>
      </c>
      <c r="J12806" s="4">
        <f>EOMONTH(OnlineRetail[[#This Row],[InvoiceDate]],-1)+1</f>
        <v>40756</v>
      </c>
      <c r="K12806" s="6">
        <f>OnlineRetail[[#This Row],[Quantity]]*OnlineRetail[[#This Row],[UnitPrice]]</f>
        <v>57.63</v>
      </c>
      <c r="L12806" t="str">
        <f t="shared" si="200"/>
        <v>12989|Aug-2011</v>
      </c>
    </row>
    <row r="12807" spans="1:12">
      <c r="A12807">
        <v>543491</v>
      </c>
      <c r="B12807" t="s">
        <v>160</v>
      </c>
      <c r="C12807" t="s">
        <v>39</v>
      </c>
      <c r="D12807">
        <v>2</v>
      </c>
      <c r="E12807" s="1">
        <v>40782.663194444453</v>
      </c>
      <c r="F12807">
        <v>5.95</v>
      </c>
      <c r="G12807">
        <v>13072</v>
      </c>
      <c r="H12807" t="s">
        <v>22</v>
      </c>
      <c r="I12807" t="str">
        <f>IF(AND(LEFT(OnlineRetail[[#This Row],[InvoiceNo]],1)&lt;&gt;"C",OnlineRetail[[#This Row],[CustomerID]]&lt;&gt;""),"Yes","No")</f>
        <v>Yes</v>
      </c>
      <c r="J12807" s="4">
        <f>EOMONTH(OnlineRetail[[#This Row],[InvoiceDate]],-1)+1</f>
        <v>40756</v>
      </c>
      <c r="K12807" s="6">
        <f>OnlineRetail[[#This Row],[Quantity]]*OnlineRetail[[#This Row],[UnitPrice]]</f>
        <v>11.9</v>
      </c>
      <c r="L12807" t="str">
        <f t="shared" si="200"/>
        <v>13072|Aug-2011</v>
      </c>
    </row>
    <row r="12808" spans="1:12">
      <c r="A12808">
        <v>537027</v>
      </c>
      <c r="B12808" t="s">
        <v>162</v>
      </c>
      <c r="C12808" t="s">
        <v>19</v>
      </c>
      <c r="D12808">
        <v>7</v>
      </c>
      <c r="E12808" s="1">
        <v>40782.663194444453</v>
      </c>
      <c r="F12808">
        <v>4.25</v>
      </c>
      <c r="G12808">
        <v>14069</v>
      </c>
      <c r="H12808" t="s">
        <v>10</v>
      </c>
      <c r="I12808" t="str">
        <f>IF(AND(LEFT(OnlineRetail[[#This Row],[InvoiceNo]],1)&lt;&gt;"C",OnlineRetail[[#This Row],[CustomerID]]&lt;&gt;""),"Yes","No")</f>
        <v>Yes</v>
      </c>
      <c r="J12808" s="4">
        <f>EOMONTH(OnlineRetail[[#This Row],[InvoiceDate]],-1)+1</f>
        <v>40756</v>
      </c>
      <c r="K12808" s="6">
        <f>OnlineRetail[[#This Row],[Quantity]]*OnlineRetail[[#This Row],[UnitPrice]]</f>
        <v>29.75</v>
      </c>
      <c r="L12808" t="str">
        <f t="shared" si="200"/>
        <v>14069|Aug-2011</v>
      </c>
    </row>
    <row r="12809" spans="1:12">
      <c r="A12809">
        <v>547104</v>
      </c>
      <c r="B12809" t="s">
        <v>264</v>
      </c>
      <c r="C12809" t="s">
        <v>62</v>
      </c>
      <c r="D12809">
        <v>2</v>
      </c>
      <c r="E12809" s="1">
        <v>40782.663888888892</v>
      </c>
      <c r="F12809">
        <v>1.65</v>
      </c>
      <c r="G12809">
        <v>14062</v>
      </c>
      <c r="H12809" t="s">
        <v>126</v>
      </c>
      <c r="I12809" t="str">
        <f>IF(AND(LEFT(OnlineRetail[[#This Row],[InvoiceNo]],1)&lt;&gt;"C",OnlineRetail[[#This Row],[CustomerID]]&lt;&gt;""),"Yes","No")</f>
        <v>Yes</v>
      </c>
      <c r="J12809" s="4">
        <f>EOMONTH(OnlineRetail[[#This Row],[InvoiceDate]],-1)+1</f>
        <v>40756</v>
      </c>
      <c r="K12809" s="6">
        <f>OnlineRetail[[#This Row],[Quantity]]*OnlineRetail[[#This Row],[UnitPrice]]</f>
        <v>3.3</v>
      </c>
      <c r="L12809" t="str">
        <f t="shared" si="200"/>
        <v>14062|Aug-2011</v>
      </c>
    </row>
    <row r="12810" spans="1:12">
      <c r="A12810">
        <v>548036</v>
      </c>
      <c r="B12810" t="s">
        <v>253</v>
      </c>
      <c r="C12810" t="s">
        <v>12</v>
      </c>
      <c r="D12810">
        <v>17</v>
      </c>
      <c r="E12810" s="1">
        <v>40782.69027777778</v>
      </c>
      <c r="F12810">
        <v>2.5499999999999998</v>
      </c>
      <c r="G12810">
        <v>12787</v>
      </c>
      <c r="H12810" t="s">
        <v>10</v>
      </c>
      <c r="I12810" t="str">
        <f>IF(AND(LEFT(OnlineRetail[[#This Row],[InvoiceNo]],1)&lt;&gt;"C",OnlineRetail[[#This Row],[CustomerID]]&lt;&gt;""),"Yes","No")</f>
        <v>Yes</v>
      </c>
      <c r="J12810" s="4">
        <f>EOMONTH(OnlineRetail[[#This Row],[InvoiceDate]],-1)+1</f>
        <v>40756</v>
      </c>
      <c r="K12810" s="6">
        <f>OnlineRetail[[#This Row],[Quantity]]*OnlineRetail[[#This Row],[UnitPrice]]</f>
        <v>43.349999999999994</v>
      </c>
      <c r="L12810" t="str">
        <f t="shared" si="200"/>
        <v>12787|Aug-2011</v>
      </c>
    </row>
    <row r="12811" spans="1:12">
      <c r="A12811">
        <v>538960</v>
      </c>
      <c r="B12811" t="s">
        <v>142</v>
      </c>
      <c r="C12811" t="s">
        <v>62</v>
      </c>
      <c r="D12811">
        <v>6</v>
      </c>
      <c r="E12811" s="1">
        <v>40782.695833333331</v>
      </c>
      <c r="F12811">
        <v>4.95</v>
      </c>
      <c r="G12811">
        <v>13398</v>
      </c>
      <c r="H12811" t="s">
        <v>10</v>
      </c>
      <c r="I12811" t="str">
        <f>IF(AND(LEFT(OnlineRetail[[#This Row],[InvoiceNo]],1)&lt;&gt;"C",OnlineRetail[[#This Row],[CustomerID]]&lt;&gt;""),"Yes","No")</f>
        <v>Yes</v>
      </c>
      <c r="J12811" s="4">
        <f>EOMONTH(OnlineRetail[[#This Row],[InvoiceDate]],-1)+1</f>
        <v>40756</v>
      </c>
      <c r="K12811" s="6">
        <f>OnlineRetail[[#This Row],[Quantity]]*OnlineRetail[[#This Row],[UnitPrice]]</f>
        <v>29.700000000000003</v>
      </c>
      <c r="L12811" t="str">
        <f t="shared" si="200"/>
        <v>13398|Aug-2011</v>
      </c>
    </row>
    <row r="12812" spans="1:12">
      <c r="A12812">
        <v>539220</v>
      </c>
      <c r="B12812" t="s">
        <v>146</v>
      </c>
      <c r="C12812" t="s">
        <v>24</v>
      </c>
      <c r="D12812">
        <v>10</v>
      </c>
      <c r="E12812" s="1">
        <v>40782.698611111111</v>
      </c>
      <c r="F12812">
        <v>4.95</v>
      </c>
      <c r="G12812">
        <v>14069</v>
      </c>
      <c r="H12812" t="s">
        <v>10</v>
      </c>
      <c r="I12812" t="str">
        <f>IF(AND(LEFT(OnlineRetail[[#This Row],[InvoiceNo]],1)&lt;&gt;"C",OnlineRetail[[#This Row],[CustomerID]]&lt;&gt;""),"Yes","No")</f>
        <v>Yes</v>
      </c>
      <c r="J12812" s="4">
        <f>EOMONTH(OnlineRetail[[#This Row],[InvoiceDate]],-1)+1</f>
        <v>40756</v>
      </c>
      <c r="K12812" s="6">
        <f>OnlineRetail[[#This Row],[Quantity]]*OnlineRetail[[#This Row],[UnitPrice]]</f>
        <v>49.5</v>
      </c>
      <c r="L12812" t="str">
        <f t="shared" si="200"/>
        <v>14069|Aug-2011</v>
      </c>
    </row>
    <row r="12813" spans="1:12">
      <c r="A12813">
        <v>541864</v>
      </c>
      <c r="B12813" t="s">
        <v>145</v>
      </c>
      <c r="C12813" t="s">
        <v>42</v>
      </c>
      <c r="D12813">
        <v>12</v>
      </c>
      <c r="E12813" s="1">
        <v>40782.699999999997</v>
      </c>
      <c r="F12813">
        <v>2.5499999999999998</v>
      </c>
      <c r="G12813">
        <v>13082</v>
      </c>
      <c r="H12813" t="s">
        <v>10</v>
      </c>
      <c r="I12813" t="str">
        <f>IF(AND(LEFT(OnlineRetail[[#This Row],[InvoiceNo]],1)&lt;&gt;"C",OnlineRetail[[#This Row],[CustomerID]]&lt;&gt;""),"Yes","No")</f>
        <v>Yes</v>
      </c>
      <c r="J12813" s="4">
        <f>EOMONTH(OnlineRetail[[#This Row],[InvoiceDate]],-1)+1</f>
        <v>40756</v>
      </c>
      <c r="K12813" s="6">
        <f>OnlineRetail[[#This Row],[Quantity]]*OnlineRetail[[#This Row],[UnitPrice]]</f>
        <v>30.599999999999998</v>
      </c>
      <c r="L12813" t="str">
        <f t="shared" si="200"/>
        <v>13082|Aug-2011</v>
      </c>
    </row>
    <row r="12814" spans="1:12">
      <c r="A12814">
        <v>542958</v>
      </c>
      <c r="B12814" t="s">
        <v>179</v>
      </c>
      <c r="C12814" t="s">
        <v>12</v>
      </c>
      <c r="D12814">
        <v>5</v>
      </c>
      <c r="E12814" s="1">
        <v>40782.705555555563</v>
      </c>
      <c r="F12814">
        <v>1.65</v>
      </c>
      <c r="G12814">
        <v>12542</v>
      </c>
      <c r="H12814" t="s">
        <v>10</v>
      </c>
      <c r="I12814" t="str">
        <f>IF(AND(LEFT(OnlineRetail[[#This Row],[InvoiceNo]],1)&lt;&gt;"C",OnlineRetail[[#This Row],[CustomerID]]&lt;&gt;""),"Yes","No")</f>
        <v>Yes</v>
      </c>
      <c r="J12814" s="4">
        <f>EOMONTH(OnlineRetail[[#This Row],[InvoiceDate]],-1)+1</f>
        <v>40756</v>
      </c>
      <c r="K12814" s="6">
        <f>OnlineRetail[[#This Row],[Quantity]]*OnlineRetail[[#This Row],[UnitPrice]]</f>
        <v>8.25</v>
      </c>
      <c r="L12814" t="str">
        <f t="shared" si="200"/>
        <v>12542|Aug-2011</v>
      </c>
    </row>
    <row r="12815" spans="1:12">
      <c r="A12815">
        <v>550463</v>
      </c>
      <c r="B12815" t="s">
        <v>34</v>
      </c>
      <c r="C12815" t="s">
        <v>29</v>
      </c>
      <c r="D12815">
        <v>11</v>
      </c>
      <c r="E12815" s="1">
        <v>40782.725694444453</v>
      </c>
      <c r="F12815">
        <v>2.1</v>
      </c>
      <c r="G12815">
        <v>12570</v>
      </c>
      <c r="H12815" t="s">
        <v>10</v>
      </c>
      <c r="I12815" t="str">
        <f>IF(AND(LEFT(OnlineRetail[[#This Row],[InvoiceNo]],1)&lt;&gt;"C",OnlineRetail[[#This Row],[CustomerID]]&lt;&gt;""),"Yes","No")</f>
        <v>Yes</v>
      </c>
      <c r="J12815" s="4">
        <f>EOMONTH(OnlineRetail[[#This Row],[InvoiceDate]],-1)+1</f>
        <v>40756</v>
      </c>
      <c r="K12815" s="6">
        <f>OnlineRetail[[#This Row],[Quantity]]*OnlineRetail[[#This Row],[UnitPrice]]</f>
        <v>23.1</v>
      </c>
      <c r="L12815" t="str">
        <f t="shared" si="200"/>
        <v>12570|Aug-2011</v>
      </c>
    </row>
    <row r="12816" spans="1:12">
      <c r="A12816">
        <v>549164</v>
      </c>
      <c r="B12816" t="s">
        <v>167</v>
      </c>
      <c r="C12816" t="s">
        <v>27</v>
      </c>
      <c r="D12816">
        <v>7</v>
      </c>
      <c r="E12816" s="1">
        <v>40782.727777777778</v>
      </c>
      <c r="F12816">
        <v>1.65</v>
      </c>
      <c r="G12816">
        <v>13001</v>
      </c>
      <c r="H12816" t="s">
        <v>10</v>
      </c>
      <c r="I12816" t="str">
        <f>IF(AND(LEFT(OnlineRetail[[#This Row],[InvoiceNo]],1)&lt;&gt;"C",OnlineRetail[[#This Row],[CustomerID]]&lt;&gt;""),"Yes","No")</f>
        <v>Yes</v>
      </c>
      <c r="J12816" s="4">
        <f>EOMONTH(OnlineRetail[[#This Row],[InvoiceDate]],-1)+1</f>
        <v>40756</v>
      </c>
      <c r="K12816" s="6">
        <f>OnlineRetail[[#This Row],[Quantity]]*OnlineRetail[[#This Row],[UnitPrice]]</f>
        <v>11.549999999999999</v>
      </c>
      <c r="L12816" t="str">
        <f t="shared" si="200"/>
        <v>13001|Aug-2011</v>
      </c>
    </row>
    <row r="12817" spans="1:12">
      <c r="A12817">
        <v>551488</v>
      </c>
      <c r="B12817" t="s">
        <v>269</v>
      </c>
      <c r="C12817" t="s">
        <v>29</v>
      </c>
      <c r="D12817">
        <v>19</v>
      </c>
      <c r="E12817" s="1">
        <v>40782.729166666657</v>
      </c>
      <c r="F12817">
        <v>1.65</v>
      </c>
      <c r="G12817">
        <v>12519</v>
      </c>
      <c r="H12817" t="s">
        <v>126</v>
      </c>
      <c r="I12817" t="str">
        <f>IF(AND(LEFT(OnlineRetail[[#This Row],[InvoiceNo]],1)&lt;&gt;"C",OnlineRetail[[#This Row],[CustomerID]]&lt;&gt;""),"Yes","No")</f>
        <v>Yes</v>
      </c>
      <c r="J12817" s="4">
        <f>EOMONTH(OnlineRetail[[#This Row],[InvoiceDate]],-1)+1</f>
        <v>40756</v>
      </c>
      <c r="K12817" s="6">
        <f>OnlineRetail[[#This Row],[Quantity]]*OnlineRetail[[#This Row],[UnitPrice]]</f>
        <v>31.349999999999998</v>
      </c>
      <c r="L12817" t="str">
        <f t="shared" si="200"/>
        <v>12519|Aug-2011</v>
      </c>
    </row>
    <row r="12818" spans="1:12">
      <c r="A12818">
        <v>541790</v>
      </c>
      <c r="B12818" t="s">
        <v>133</v>
      </c>
      <c r="C12818" t="s">
        <v>40</v>
      </c>
      <c r="D12818">
        <v>6</v>
      </c>
      <c r="E12818" s="1">
        <v>40782.745833333327</v>
      </c>
      <c r="F12818">
        <v>2.1</v>
      </c>
      <c r="G12818">
        <v>12659</v>
      </c>
      <c r="H12818" t="s">
        <v>10</v>
      </c>
      <c r="I12818" t="str">
        <f>IF(AND(LEFT(OnlineRetail[[#This Row],[InvoiceNo]],1)&lt;&gt;"C",OnlineRetail[[#This Row],[CustomerID]]&lt;&gt;""),"Yes","No")</f>
        <v>Yes</v>
      </c>
      <c r="J12818" s="4">
        <f>EOMONTH(OnlineRetail[[#This Row],[InvoiceDate]],-1)+1</f>
        <v>40756</v>
      </c>
      <c r="K12818" s="6">
        <f>OnlineRetail[[#This Row],[Quantity]]*OnlineRetail[[#This Row],[UnitPrice]]</f>
        <v>12.600000000000001</v>
      </c>
      <c r="L12818" t="str">
        <f t="shared" si="200"/>
        <v>12659|Aug-2011</v>
      </c>
    </row>
    <row r="12819" spans="1:12">
      <c r="A12819">
        <v>542353</v>
      </c>
      <c r="B12819" t="s">
        <v>183</v>
      </c>
      <c r="C12819" t="s">
        <v>53</v>
      </c>
      <c r="D12819">
        <v>20</v>
      </c>
      <c r="E12819" s="1">
        <v>40782.770138888889</v>
      </c>
      <c r="F12819">
        <v>9.9499999999999993</v>
      </c>
      <c r="G12819">
        <v>14232</v>
      </c>
      <c r="H12819" t="s">
        <v>10</v>
      </c>
      <c r="I12819" t="str">
        <f>IF(AND(LEFT(OnlineRetail[[#This Row],[InvoiceNo]],1)&lt;&gt;"C",OnlineRetail[[#This Row],[CustomerID]]&lt;&gt;""),"Yes","No")</f>
        <v>Yes</v>
      </c>
      <c r="J12819" s="4">
        <f>EOMONTH(OnlineRetail[[#This Row],[InvoiceDate]],-1)+1</f>
        <v>40756</v>
      </c>
      <c r="K12819" s="6">
        <f>OnlineRetail[[#This Row],[Quantity]]*OnlineRetail[[#This Row],[UnitPrice]]</f>
        <v>199</v>
      </c>
      <c r="L12819" t="str">
        <f t="shared" si="200"/>
        <v>14232|Aug-2011</v>
      </c>
    </row>
    <row r="12820" spans="1:12">
      <c r="A12820">
        <v>537101</v>
      </c>
      <c r="B12820" t="s">
        <v>243</v>
      </c>
      <c r="C12820" t="s">
        <v>24</v>
      </c>
      <c r="D12820">
        <v>19</v>
      </c>
      <c r="E12820" s="1">
        <v>40782.786805555559</v>
      </c>
      <c r="F12820">
        <v>7.95</v>
      </c>
      <c r="G12820">
        <v>13265</v>
      </c>
      <c r="H12820" t="s">
        <v>10</v>
      </c>
      <c r="I12820" t="str">
        <f>IF(AND(LEFT(OnlineRetail[[#This Row],[InvoiceNo]],1)&lt;&gt;"C",OnlineRetail[[#This Row],[CustomerID]]&lt;&gt;""),"Yes","No")</f>
        <v>Yes</v>
      </c>
      <c r="J12820" s="4">
        <f>EOMONTH(OnlineRetail[[#This Row],[InvoiceDate]],-1)+1</f>
        <v>40756</v>
      </c>
      <c r="K12820" s="6">
        <f>OnlineRetail[[#This Row],[Quantity]]*OnlineRetail[[#This Row],[UnitPrice]]</f>
        <v>151.05000000000001</v>
      </c>
      <c r="L12820" t="str">
        <f t="shared" si="200"/>
        <v>13265|Aug-2011</v>
      </c>
    </row>
    <row r="12821" spans="1:12">
      <c r="A12821">
        <v>539343</v>
      </c>
      <c r="B12821" t="s">
        <v>88</v>
      </c>
      <c r="C12821" t="s">
        <v>50</v>
      </c>
      <c r="D12821">
        <v>9</v>
      </c>
      <c r="E12821" s="1">
        <v>40782.799305555563</v>
      </c>
      <c r="F12821">
        <v>9.9499999999999993</v>
      </c>
      <c r="G12821">
        <v>14232</v>
      </c>
      <c r="H12821" t="s">
        <v>10</v>
      </c>
      <c r="I12821" t="str">
        <f>IF(AND(LEFT(OnlineRetail[[#This Row],[InvoiceNo]],1)&lt;&gt;"C",OnlineRetail[[#This Row],[CustomerID]]&lt;&gt;""),"Yes","No")</f>
        <v>Yes</v>
      </c>
      <c r="J12821" s="4">
        <f>EOMONTH(OnlineRetail[[#This Row],[InvoiceDate]],-1)+1</f>
        <v>40756</v>
      </c>
      <c r="K12821" s="6">
        <f>OnlineRetail[[#This Row],[Quantity]]*OnlineRetail[[#This Row],[UnitPrice]]</f>
        <v>89.55</v>
      </c>
      <c r="L12821" t="str">
        <f t="shared" si="200"/>
        <v>14232|Aug-2011</v>
      </c>
    </row>
    <row r="12822" spans="1:12">
      <c r="A12822">
        <v>554203</v>
      </c>
      <c r="B12822" t="s">
        <v>176</v>
      </c>
      <c r="C12822" t="s">
        <v>53</v>
      </c>
      <c r="D12822">
        <v>2</v>
      </c>
      <c r="E12822" s="1">
        <v>40782.800000000003</v>
      </c>
      <c r="F12822">
        <v>1.25</v>
      </c>
      <c r="G12822">
        <v>13464</v>
      </c>
      <c r="H12822" t="s">
        <v>10</v>
      </c>
      <c r="I12822" t="str">
        <f>IF(AND(LEFT(OnlineRetail[[#This Row],[InvoiceNo]],1)&lt;&gt;"C",OnlineRetail[[#This Row],[CustomerID]]&lt;&gt;""),"Yes","No")</f>
        <v>Yes</v>
      </c>
      <c r="J12822" s="4">
        <f>EOMONTH(OnlineRetail[[#This Row],[InvoiceDate]],-1)+1</f>
        <v>40756</v>
      </c>
      <c r="K12822" s="6">
        <f>OnlineRetail[[#This Row],[Quantity]]*OnlineRetail[[#This Row],[UnitPrice]]</f>
        <v>2.5</v>
      </c>
      <c r="L12822" t="str">
        <f t="shared" si="200"/>
        <v>13464|Aug-2011</v>
      </c>
    </row>
    <row r="12823" spans="1:12">
      <c r="A12823">
        <v>549978</v>
      </c>
      <c r="B12823" t="s">
        <v>71</v>
      </c>
      <c r="C12823" t="s">
        <v>46</v>
      </c>
      <c r="D12823">
        <v>20</v>
      </c>
      <c r="E12823" s="1">
        <v>40782.800694444442</v>
      </c>
      <c r="F12823">
        <v>1.65</v>
      </c>
      <c r="G12823">
        <v>12759</v>
      </c>
      <c r="H12823" t="s">
        <v>10</v>
      </c>
      <c r="I12823" t="str">
        <f>IF(AND(LEFT(OnlineRetail[[#This Row],[InvoiceNo]],1)&lt;&gt;"C",OnlineRetail[[#This Row],[CustomerID]]&lt;&gt;""),"Yes","No")</f>
        <v>Yes</v>
      </c>
      <c r="J12823" s="4">
        <f>EOMONTH(OnlineRetail[[#This Row],[InvoiceDate]],-1)+1</f>
        <v>40756</v>
      </c>
      <c r="K12823" s="6">
        <f>OnlineRetail[[#This Row],[Quantity]]*OnlineRetail[[#This Row],[UnitPrice]]</f>
        <v>33</v>
      </c>
      <c r="L12823" t="str">
        <f t="shared" si="200"/>
        <v>12759|Aug-2011</v>
      </c>
    </row>
    <row r="12824" spans="1:12">
      <c r="A12824">
        <v>544205</v>
      </c>
      <c r="B12824" t="s">
        <v>270</v>
      </c>
      <c r="C12824" t="s">
        <v>62</v>
      </c>
      <c r="D12824">
        <v>6</v>
      </c>
      <c r="E12824" s="1">
        <v>40782.804861111108</v>
      </c>
      <c r="F12824">
        <v>1.25</v>
      </c>
      <c r="G12824">
        <v>12887</v>
      </c>
      <c r="H12824" t="s">
        <v>10</v>
      </c>
      <c r="I12824" t="str">
        <f>IF(AND(LEFT(OnlineRetail[[#This Row],[InvoiceNo]],1)&lt;&gt;"C",OnlineRetail[[#This Row],[CustomerID]]&lt;&gt;""),"Yes","No")</f>
        <v>Yes</v>
      </c>
      <c r="J12824" s="4">
        <f>EOMONTH(OnlineRetail[[#This Row],[InvoiceDate]],-1)+1</f>
        <v>40756</v>
      </c>
      <c r="K12824" s="6">
        <f>OnlineRetail[[#This Row],[Quantity]]*OnlineRetail[[#This Row],[UnitPrice]]</f>
        <v>7.5</v>
      </c>
      <c r="L12824" t="str">
        <f t="shared" si="200"/>
        <v>12887|Aug-2011</v>
      </c>
    </row>
    <row r="12825" spans="1:12">
      <c r="A12825">
        <v>546881</v>
      </c>
      <c r="B12825" t="s">
        <v>253</v>
      </c>
      <c r="C12825" t="s">
        <v>29</v>
      </c>
      <c r="D12825">
        <v>6</v>
      </c>
      <c r="E12825" s="1">
        <v>40782.807638888888</v>
      </c>
      <c r="F12825">
        <v>3.39</v>
      </c>
      <c r="G12825">
        <v>13183</v>
      </c>
      <c r="H12825" t="s">
        <v>10</v>
      </c>
      <c r="I12825" t="str">
        <f>IF(AND(LEFT(OnlineRetail[[#This Row],[InvoiceNo]],1)&lt;&gt;"C",OnlineRetail[[#This Row],[CustomerID]]&lt;&gt;""),"Yes","No")</f>
        <v>Yes</v>
      </c>
      <c r="J12825" s="4">
        <f>EOMONTH(OnlineRetail[[#This Row],[InvoiceDate]],-1)+1</f>
        <v>40756</v>
      </c>
      <c r="K12825" s="6">
        <f>OnlineRetail[[#This Row],[Quantity]]*OnlineRetail[[#This Row],[UnitPrice]]</f>
        <v>20.34</v>
      </c>
      <c r="L12825" t="str">
        <f t="shared" si="200"/>
        <v>13183|Aug-2011</v>
      </c>
    </row>
    <row r="12826" spans="1:12">
      <c r="A12826">
        <v>544736</v>
      </c>
      <c r="B12826" t="s">
        <v>215</v>
      </c>
      <c r="C12826" t="s">
        <v>12</v>
      </c>
      <c r="D12826">
        <v>11</v>
      </c>
      <c r="E12826" s="1">
        <v>40782.81527777778</v>
      </c>
      <c r="F12826">
        <v>3.39</v>
      </c>
      <c r="G12826">
        <v>13492</v>
      </c>
      <c r="H12826" t="s">
        <v>10</v>
      </c>
      <c r="I12826" t="str">
        <f>IF(AND(LEFT(OnlineRetail[[#This Row],[InvoiceNo]],1)&lt;&gt;"C",OnlineRetail[[#This Row],[CustomerID]]&lt;&gt;""),"Yes","No")</f>
        <v>Yes</v>
      </c>
      <c r="J12826" s="4">
        <f>EOMONTH(OnlineRetail[[#This Row],[InvoiceDate]],-1)+1</f>
        <v>40756</v>
      </c>
      <c r="K12826" s="6">
        <f>OnlineRetail[[#This Row],[Quantity]]*OnlineRetail[[#This Row],[UnitPrice]]</f>
        <v>37.29</v>
      </c>
      <c r="L12826" t="str">
        <f t="shared" si="200"/>
        <v>13492|Aug-2011</v>
      </c>
    </row>
    <row r="12827" spans="1:12">
      <c r="A12827">
        <v>544554</v>
      </c>
      <c r="B12827" t="s">
        <v>202</v>
      </c>
      <c r="C12827" t="s">
        <v>12</v>
      </c>
      <c r="D12827">
        <v>4</v>
      </c>
      <c r="E12827" s="1">
        <v>40782.820833333331</v>
      </c>
      <c r="F12827">
        <v>1.25</v>
      </c>
      <c r="G12827">
        <v>13807</v>
      </c>
      <c r="H12827" t="s">
        <v>10</v>
      </c>
      <c r="I12827" t="str">
        <f>IF(AND(LEFT(OnlineRetail[[#This Row],[InvoiceNo]],1)&lt;&gt;"C",OnlineRetail[[#This Row],[CustomerID]]&lt;&gt;""),"Yes","No")</f>
        <v>Yes</v>
      </c>
      <c r="J12827" s="4">
        <f>EOMONTH(OnlineRetail[[#This Row],[InvoiceDate]],-1)+1</f>
        <v>40756</v>
      </c>
      <c r="K12827" s="6">
        <f>OnlineRetail[[#This Row],[Quantity]]*OnlineRetail[[#This Row],[UnitPrice]]</f>
        <v>5</v>
      </c>
      <c r="L12827" t="str">
        <f t="shared" si="200"/>
        <v>13807|Aug-2011</v>
      </c>
    </row>
    <row r="12828" spans="1:12">
      <c r="A12828">
        <v>546788</v>
      </c>
      <c r="B12828" t="s">
        <v>109</v>
      </c>
      <c r="C12828" t="s">
        <v>46</v>
      </c>
      <c r="D12828">
        <v>8</v>
      </c>
      <c r="E12828" s="1">
        <v>40782.821527777778</v>
      </c>
      <c r="F12828">
        <v>1.65</v>
      </c>
      <c r="G12828">
        <v>13050</v>
      </c>
      <c r="H12828" t="s">
        <v>10</v>
      </c>
      <c r="I12828" t="str">
        <f>IF(AND(LEFT(OnlineRetail[[#This Row],[InvoiceNo]],1)&lt;&gt;"C",OnlineRetail[[#This Row],[CustomerID]]&lt;&gt;""),"Yes","No")</f>
        <v>Yes</v>
      </c>
      <c r="J12828" s="4">
        <f>EOMONTH(OnlineRetail[[#This Row],[InvoiceDate]],-1)+1</f>
        <v>40756</v>
      </c>
      <c r="K12828" s="6">
        <f>OnlineRetail[[#This Row],[Quantity]]*OnlineRetail[[#This Row],[UnitPrice]]</f>
        <v>13.2</v>
      </c>
      <c r="L12828" t="str">
        <f t="shared" si="200"/>
        <v>13050|Aug-2011</v>
      </c>
    </row>
    <row r="12829" spans="1:12">
      <c r="A12829">
        <v>550796</v>
      </c>
      <c r="B12829" t="s">
        <v>176</v>
      </c>
      <c r="C12829" t="s">
        <v>12</v>
      </c>
      <c r="D12829">
        <v>11</v>
      </c>
      <c r="E12829" s="1">
        <v>40782.82916666667</v>
      </c>
      <c r="F12829">
        <v>7.95</v>
      </c>
      <c r="G12829">
        <v>12963</v>
      </c>
      <c r="H12829" t="s">
        <v>22</v>
      </c>
      <c r="I12829" t="str">
        <f>IF(AND(LEFT(OnlineRetail[[#This Row],[InvoiceNo]],1)&lt;&gt;"C",OnlineRetail[[#This Row],[CustomerID]]&lt;&gt;""),"Yes","No")</f>
        <v>Yes</v>
      </c>
      <c r="J12829" s="4">
        <f>EOMONTH(OnlineRetail[[#This Row],[InvoiceDate]],-1)+1</f>
        <v>40756</v>
      </c>
      <c r="K12829" s="6">
        <f>OnlineRetail[[#This Row],[Quantity]]*OnlineRetail[[#This Row],[UnitPrice]]</f>
        <v>87.45</v>
      </c>
      <c r="L12829" t="str">
        <f t="shared" si="200"/>
        <v>12963|Aug-2011</v>
      </c>
    </row>
    <row r="12830" spans="1:12">
      <c r="A12830">
        <v>536713</v>
      </c>
      <c r="B12830" t="s">
        <v>195</v>
      </c>
      <c r="C12830" t="s">
        <v>29</v>
      </c>
      <c r="D12830">
        <v>10</v>
      </c>
      <c r="E12830" s="1">
        <v>40782.831944444442</v>
      </c>
      <c r="F12830">
        <v>1.25</v>
      </c>
      <c r="G12830">
        <v>12914</v>
      </c>
      <c r="H12830" t="s">
        <v>10</v>
      </c>
      <c r="I12830" t="str">
        <f>IF(AND(LEFT(OnlineRetail[[#This Row],[InvoiceNo]],1)&lt;&gt;"C",OnlineRetail[[#This Row],[CustomerID]]&lt;&gt;""),"Yes","No")</f>
        <v>Yes</v>
      </c>
      <c r="J12830" s="4">
        <f>EOMONTH(OnlineRetail[[#This Row],[InvoiceDate]],-1)+1</f>
        <v>40756</v>
      </c>
      <c r="K12830" s="6">
        <f>OnlineRetail[[#This Row],[Quantity]]*OnlineRetail[[#This Row],[UnitPrice]]</f>
        <v>12.5</v>
      </c>
      <c r="L12830" t="str">
        <f t="shared" si="200"/>
        <v>12914|Aug-2011</v>
      </c>
    </row>
    <row r="12831" spans="1:12">
      <c r="A12831">
        <v>545755</v>
      </c>
      <c r="B12831" t="s">
        <v>251</v>
      </c>
      <c r="C12831" t="s">
        <v>12</v>
      </c>
      <c r="D12831">
        <v>13</v>
      </c>
      <c r="E12831" s="1">
        <v>40783.333333333343</v>
      </c>
      <c r="F12831">
        <v>1.25</v>
      </c>
      <c r="G12831">
        <v>14191</v>
      </c>
      <c r="H12831" t="s">
        <v>10</v>
      </c>
      <c r="I12831" t="str">
        <f>IF(AND(LEFT(OnlineRetail[[#This Row],[InvoiceNo]],1)&lt;&gt;"C",OnlineRetail[[#This Row],[CustomerID]]&lt;&gt;""),"Yes","No")</f>
        <v>Yes</v>
      </c>
      <c r="J12831" s="4">
        <f>EOMONTH(OnlineRetail[[#This Row],[InvoiceDate]],-1)+1</f>
        <v>40756</v>
      </c>
      <c r="K12831" s="6">
        <f>OnlineRetail[[#This Row],[Quantity]]*OnlineRetail[[#This Row],[UnitPrice]]</f>
        <v>16.25</v>
      </c>
      <c r="L12831" t="str">
        <f t="shared" si="200"/>
        <v>14191|Aug-2011</v>
      </c>
    </row>
    <row r="12832" spans="1:12">
      <c r="A12832">
        <v>545753</v>
      </c>
      <c r="B12832" t="s">
        <v>141</v>
      </c>
      <c r="C12832" t="s">
        <v>33</v>
      </c>
      <c r="D12832">
        <v>7</v>
      </c>
      <c r="E12832" s="1">
        <v>40783.335416666669</v>
      </c>
      <c r="F12832">
        <v>3.39</v>
      </c>
      <c r="G12832">
        <v>12892</v>
      </c>
      <c r="H12832" t="s">
        <v>10</v>
      </c>
      <c r="I12832" t="str">
        <f>IF(AND(LEFT(OnlineRetail[[#This Row],[InvoiceNo]],1)&lt;&gt;"C",OnlineRetail[[#This Row],[CustomerID]]&lt;&gt;""),"Yes","No")</f>
        <v>Yes</v>
      </c>
      <c r="J12832" s="4">
        <f>EOMONTH(OnlineRetail[[#This Row],[InvoiceDate]],-1)+1</f>
        <v>40756</v>
      </c>
      <c r="K12832" s="6">
        <f>OnlineRetail[[#This Row],[Quantity]]*OnlineRetail[[#This Row],[UnitPrice]]</f>
        <v>23.73</v>
      </c>
      <c r="L12832" t="str">
        <f t="shared" si="200"/>
        <v>12892|Aug-2011</v>
      </c>
    </row>
    <row r="12833" spans="1:12">
      <c r="A12833">
        <v>545470</v>
      </c>
      <c r="B12833" t="s">
        <v>64</v>
      </c>
      <c r="C12833" t="s">
        <v>19</v>
      </c>
      <c r="D12833">
        <v>5</v>
      </c>
      <c r="E12833" s="1">
        <v>40783.339583333327</v>
      </c>
      <c r="F12833">
        <v>1.65</v>
      </c>
      <c r="G12833">
        <v>12622</v>
      </c>
      <c r="H12833" t="s">
        <v>10</v>
      </c>
      <c r="I12833" t="str">
        <f>IF(AND(LEFT(OnlineRetail[[#This Row],[InvoiceNo]],1)&lt;&gt;"C",OnlineRetail[[#This Row],[CustomerID]]&lt;&gt;""),"Yes","No")</f>
        <v>Yes</v>
      </c>
      <c r="J12833" s="4">
        <f>EOMONTH(OnlineRetail[[#This Row],[InvoiceDate]],-1)+1</f>
        <v>40756</v>
      </c>
      <c r="K12833" s="6">
        <f>OnlineRetail[[#This Row],[Quantity]]*OnlineRetail[[#This Row],[UnitPrice]]</f>
        <v>8.25</v>
      </c>
      <c r="L12833" t="str">
        <f t="shared" si="200"/>
        <v>12622|Aug-2011</v>
      </c>
    </row>
    <row r="12834" spans="1:12">
      <c r="A12834">
        <v>552008</v>
      </c>
      <c r="B12834" t="s">
        <v>176</v>
      </c>
      <c r="C12834" t="s">
        <v>50</v>
      </c>
      <c r="D12834">
        <v>15</v>
      </c>
      <c r="E12834" s="1">
        <v>40783.340277777781</v>
      </c>
      <c r="F12834">
        <v>5.95</v>
      </c>
      <c r="G12834">
        <v>12929</v>
      </c>
      <c r="H12834" t="s">
        <v>10</v>
      </c>
      <c r="I12834" t="str">
        <f>IF(AND(LEFT(OnlineRetail[[#This Row],[InvoiceNo]],1)&lt;&gt;"C",OnlineRetail[[#This Row],[CustomerID]]&lt;&gt;""),"Yes","No")</f>
        <v>Yes</v>
      </c>
      <c r="J12834" s="4">
        <f>EOMONTH(OnlineRetail[[#This Row],[InvoiceDate]],-1)+1</f>
        <v>40756</v>
      </c>
      <c r="K12834" s="6">
        <f>OnlineRetail[[#This Row],[Quantity]]*OnlineRetail[[#This Row],[UnitPrice]]</f>
        <v>89.25</v>
      </c>
      <c r="L12834" t="str">
        <f t="shared" si="200"/>
        <v>12929|Aug-2011</v>
      </c>
    </row>
    <row r="12835" spans="1:12">
      <c r="A12835">
        <v>544003</v>
      </c>
      <c r="B12835" t="s">
        <v>237</v>
      </c>
      <c r="C12835" t="s">
        <v>19</v>
      </c>
      <c r="D12835">
        <v>13</v>
      </c>
      <c r="E12835" s="1">
        <v>40783.344444444447</v>
      </c>
      <c r="F12835">
        <v>9.9499999999999993</v>
      </c>
      <c r="G12835">
        <v>12803</v>
      </c>
      <c r="H12835" t="s">
        <v>10</v>
      </c>
      <c r="I12835" t="str">
        <f>IF(AND(LEFT(OnlineRetail[[#This Row],[InvoiceNo]],1)&lt;&gt;"C",OnlineRetail[[#This Row],[CustomerID]]&lt;&gt;""),"Yes","No")</f>
        <v>Yes</v>
      </c>
      <c r="J12835" s="4">
        <f>EOMONTH(OnlineRetail[[#This Row],[InvoiceDate]],-1)+1</f>
        <v>40756</v>
      </c>
      <c r="K12835" s="6">
        <f>OnlineRetail[[#This Row],[Quantity]]*OnlineRetail[[#This Row],[UnitPrice]]</f>
        <v>129.35</v>
      </c>
      <c r="L12835" t="str">
        <f t="shared" si="200"/>
        <v>12803|Aug-2011</v>
      </c>
    </row>
    <row r="12836" spans="1:12">
      <c r="A12836">
        <v>546015</v>
      </c>
      <c r="B12836" t="s">
        <v>171</v>
      </c>
      <c r="C12836" t="s">
        <v>48</v>
      </c>
      <c r="D12836">
        <v>15</v>
      </c>
      <c r="E12836" s="1">
        <v>40783.353472222218</v>
      </c>
      <c r="F12836">
        <v>4.25</v>
      </c>
      <c r="G12836">
        <v>12680</v>
      </c>
      <c r="H12836" t="s">
        <v>10</v>
      </c>
      <c r="I12836" t="str">
        <f>IF(AND(LEFT(OnlineRetail[[#This Row],[InvoiceNo]],1)&lt;&gt;"C",OnlineRetail[[#This Row],[CustomerID]]&lt;&gt;""),"Yes","No")</f>
        <v>Yes</v>
      </c>
      <c r="J12836" s="4">
        <f>EOMONTH(OnlineRetail[[#This Row],[InvoiceDate]],-1)+1</f>
        <v>40756</v>
      </c>
      <c r="K12836" s="6">
        <f>OnlineRetail[[#This Row],[Quantity]]*OnlineRetail[[#This Row],[UnitPrice]]</f>
        <v>63.75</v>
      </c>
      <c r="L12836" t="str">
        <f t="shared" si="200"/>
        <v>12680|Aug-2011</v>
      </c>
    </row>
    <row r="12837" spans="1:12">
      <c r="A12837">
        <v>554059</v>
      </c>
      <c r="B12837" t="s">
        <v>158</v>
      </c>
      <c r="C12837" t="s">
        <v>24</v>
      </c>
      <c r="D12837">
        <v>3</v>
      </c>
      <c r="E12837" s="1">
        <v>40783.354861111111</v>
      </c>
      <c r="F12837">
        <v>0.85</v>
      </c>
      <c r="G12837">
        <v>13741</v>
      </c>
      <c r="H12837" t="s">
        <v>10</v>
      </c>
      <c r="I12837" t="str">
        <f>IF(AND(LEFT(OnlineRetail[[#This Row],[InvoiceNo]],1)&lt;&gt;"C",OnlineRetail[[#This Row],[CustomerID]]&lt;&gt;""),"Yes","No")</f>
        <v>Yes</v>
      </c>
      <c r="J12837" s="4">
        <f>EOMONTH(OnlineRetail[[#This Row],[InvoiceDate]],-1)+1</f>
        <v>40756</v>
      </c>
      <c r="K12837" s="6">
        <f>OnlineRetail[[#This Row],[Quantity]]*OnlineRetail[[#This Row],[UnitPrice]]</f>
        <v>2.5499999999999998</v>
      </c>
      <c r="L12837" t="str">
        <f t="shared" si="200"/>
        <v>13741|Aug-2011</v>
      </c>
    </row>
    <row r="12838" spans="1:12">
      <c r="A12838">
        <v>540481</v>
      </c>
      <c r="B12838" t="s">
        <v>13</v>
      </c>
      <c r="C12838" t="s">
        <v>46</v>
      </c>
      <c r="D12838">
        <v>20</v>
      </c>
      <c r="E12838" s="1">
        <v>40783.35833333333</v>
      </c>
      <c r="F12838">
        <v>5.95</v>
      </c>
      <c r="G12838">
        <v>13058</v>
      </c>
      <c r="H12838" t="s">
        <v>10</v>
      </c>
      <c r="I12838" t="str">
        <f>IF(AND(LEFT(OnlineRetail[[#This Row],[InvoiceNo]],1)&lt;&gt;"C",OnlineRetail[[#This Row],[CustomerID]]&lt;&gt;""),"Yes","No")</f>
        <v>Yes</v>
      </c>
      <c r="J12838" s="4">
        <f>EOMONTH(OnlineRetail[[#This Row],[InvoiceDate]],-1)+1</f>
        <v>40756</v>
      </c>
      <c r="K12838" s="6">
        <f>OnlineRetail[[#This Row],[Quantity]]*OnlineRetail[[#This Row],[UnitPrice]]</f>
        <v>119</v>
      </c>
      <c r="L12838" t="str">
        <f t="shared" si="200"/>
        <v>13058|Aug-2011</v>
      </c>
    </row>
    <row r="12839" spans="1:12">
      <c r="A12839">
        <v>547364</v>
      </c>
      <c r="B12839" t="s">
        <v>243</v>
      </c>
      <c r="C12839" t="s">
        <v>50</v>
      </c>
      <c r="D12839">
        <v>22</v>
      </c>
      <c r="E12839" s="1">
        <v>40783.375694444447</v>
      </c>
      <c r="F12839">
        <v>1.65</v>
      </c>
      <c r="G12839">
        <v>14247</v>
      </c>
      <c r="H12839" t="s">
        <v>17</v>
      </c>
      <c r="I12839" t="str">
        <f>IF(AND(LEFT(OnlineRetail[[#This Row],[InvoiceNo]],1)&lt;&gt;"C",OnlineRetail[[#This Row],[CustomerID]]&lt;&gt;""),"Yes","No")</f>
        <v>Yes</v>
      </c>
      <c r="J12839" s="4">
        <f>EOMONTH(OnlineRetail[[#This Row],[InvoiceDate]],-1)+1</f>
        <v>40756</v>
      </c>
      <c r="K12839" s="6">
        <f>OnlineRetail[[#This Row],[Quantity]]*OnlineRetail[[#This Row],[UnitPrice]]</f>
        <v>36.299999999999997</v>
      </c>
      <c r="L12839" t="str">
        <f t="shared" si="200"/>
        <v>14247|Aug-2011</v>
      </c>
    </row>
    <row r="12840" spans="1:12">
      <c r="A12840">
        <v>541198</v>
      </c>
      <c r="B12840" t="s">
        <v>201</v>
      </c>
      <c r="C12840" t="s">
        <v>40</v>
      </c>
      <c r="D12840">
        <v>11</v>
      </c>
      <c r="E12840" s="1">
        <v>40783.388194444437</v>
      </c>
      <c r="F12840">
        <v>1.25</v>
      </c>
      <c r="G12840">
        <v>12548</v>
      </c>
      <c r="H12840" t="s">
        <v>10</v>
      </c>
      <c r="I12840" t="str">
        <f>IF(AND(LEFT(OnlineRetail[[#This Row],[InvoiceNo]],1)&lt;&gt;"C",OnlineRetail[[#This Row],[CustomerID]]&lt;&gt;""),"Yes","No")</f>
        <v>Yes</v>
      </c>
      <c r="J12840" s="4">
        <f>EOMONTH(OnlineRetail[[#This Row],[InvoiceDate]],-1)+1</f>
        <v>40756</v>
      </c>
      <c r="K12840" s="6">
        <f>OnlineRetail[[#This Row],[Quantity]]*OnlineRetail[[#This Row],[UnitPrice]]</f>
        <v>13.75</v>
      </c>
      <c r="L12840" t="str">
        <f t="shared" si="200"/>
        <v>12548|Aug-2011</v>
      </c>
    </row>
    <row r="12841" spans="1:12">
      <c r="A12841">
        <v>550070</v>
      </c>
      <c r="B12841" t="s">
        <v>217</v>
      </c>
      <c r="C12841" t="s">
        <v>46</v>
      </c>
      <c r="D12841">
        <v>11</v>
      </c>
      <c r="E12841" s="1">
        <v>40783.390277777777</v>
      </c>
      <c r="F12841">
        <v>9.9499999999999993</v>
      </c>
      <c r="G12841">
        <v>13451</v>
      </c>
      <c r="H12841" t="s">
        <v>10</v>
      </c>
      <c r="I12841" t="str">
        <f>IF(AND(LEFT(OnlineRetail[[#This Row],[InvoiceNo]],1)&lt;&gt;"C",OnlineRetail[[#This Row],[CustomerID]]&lt;&gt;""),"Yes","No")</f>
        <v>Yes</v>
      </c>
      <c r="J12841" s="4">
        <f>EOMONTH(OnlineRetail[[#This Row],[InvoiceDate]],-1)+1</f>
        <v>40756</v>
      </c>
      <c r="K12841" s="6">
        <f>OnlineRetail[[#This Row],[Quantity]]*OnlineRetail[[#This Row],[UnitPrice]]</f>
        <v>109.44999999999999</v>
      </c>
      <c r="L12841" t="str">
        <f t="shared" si="200"/>
        <v>13451|Aug-2011</v>
      </c>
    </row>
    <row r="12842" spans="1:12">
      <c r="A12842">
        <v>542871</v>
      </c>
      <c r="B12842" t="s">
        <v>242</v>
      </c>
      <c r="C12842" t="s">
        <v>40</v>
      </c>
      <c r="D12842">
        <v>21</v>
      </c>
      <c r="E12842" s="1">
        <v>40783.393055555563</v>
      </c>
      <c r="F12842">
        <v>1.65</v>
      </c>
      <c r="G12842">
        <v>13191</v>
      </c>
      <c r="H12842" t="s">
        <v>10</v>
      </c>
      <c r="I12842" t="str">
        <f>IF(AND(LEFT(OnlineRetail[[#This Row],[InvoiceNo]],1)&lt;&gt;"C",OnlineRetail[[#This Row],[CustomerID]]&lt;&gt;""),"Yes","No")</f>
        <v>Yes</v>
      </c>
      <c r="J12842" s="4">
        <f>EOMONTH(OnlineRetail[[#This Row],[InvoiceDate]],-1)+1</f>
        <v>40756</v>
      </c>
      <c r="K12842" s="6">
        <f>OnlineRetail[[#This Row],[Quantity]]*OnlineRetail[[#This Row],[UnitPrice]]</f>
        <v>34.65</v>
      </c>
      <c r="L12842" t="str">
        <f t="shared" si="200"/>
        <v>13191|Aug-2011</v>
      </c>
    </row>
    <row r="12843" spans="1:12">
      <c r="A12843">
        <v>542731</v>
      </c>
      <c r="B12843" t="s">
        <v>193</v>
      </c>
      <c r="C12843" t="s">
        <v>19</v>
      </c>
      <c r="D12843">
        <v>4</v>
      </c>
      <c r="E12843" s="1">
        <v>40783.396527777782</v>
      </c>
      <c r="F12843">
        <v>1.25</v>
      </c>
      <c r="G12843">
        <v>14059</v>
      </c>
      <c r="H12843" t="s">
        <v>22</v>
      </c>
      <c r="I12843" t="str">
        <f>IF(AND(LEFT(OnlineRetail[[#This Row],[InvoiceNo]],1)&lt;&gt;"C",OnlineRetail[[#This Row],[CustomerID]]&lt;&gt;""),"Yes","No")</f>
        <v>Yes</v>
      </c>
      <c r="J12843" s="4">
        <f>EOMONTH(OnlineRetail[[#This Row],[InvoiceDate]],-1)+1</f>
        <v>40756</v>
      </c>
      <c r="K12843" s="6">
        <f>OnlineRetail[[#This Row],[Quantity]]*OnlineRetail[[#This Row],[UnitPrice]]</f>
        <v>5</v>
      </c>
      <c r="L12843" t="str">
        <f t="shared" si="200"/>
        <v>14059|Aug-2011</v>
      </c>
    </row>
    <row r="12844" spans="1:12">
      <c r="A12844">
        <v>550467</v>
      </c>
      <c r="B12844" t="s">
        <v>285</v>
      </c>
      <c r="C12844" t="s">
        <v>12</v>
      </c>
      <c r="D12844">
        <v>13</v>
      </c>
      <c r="E12844" s="1">
        <v>40783.415972222218</v>
      </c>
      <c r="F12844">
        <v>4.25</v>
      </c>
      <c r="G12844">
        <v>13374</v>
      </c>
      <c r="H12844" t="s">
        <v>10</v>
      </c>
      <c r="I12844" t="str">
        <f>IF(AND(LEFT(OnlineRetail[[#This Row],[InvoiceNo]],1)&lt;&gt;"C",OnlineRetail[[#This Row],[CustomerID]]&lt;&gt;""),"Yes","No")</f>
        <v>Yes</v>
      </c>
      <c r="J12844" s="4">
        <f>EOMONTH(OnlineRetail[[#This Row],[InvoiceDate]],-1)+1</f>
        <v>40756</v>
      </c>
      <c r="K12844" s="6">
        <f>OnlineRetail[[#This Row],[Quantity]]*OnlineRetail[[#This Row],[UnitPrice]]</f>
        <v>55.25</v>
      </c>
      <c r="L12844" t="str">
        <f t="shared" si="200"/>
        <v>13374|Aug-2011</v>
      </c>
    </row>
    <row r="12845" spans="1:12">
      <c r="A12845">
        <v>552094</v>
      </c>
      <c r="B12845" t="s">
        <v>302</v>
      </c>
      <c r="C12845" t="s">
        <v>40</v>
      </c>
      <c r="D12845">
        <v>20</v>
      </c>
      <c r="E12845" s="1">
        <v>40783.417361111111</v>
      </c>
      <c r="F12845">
        <v>0.85</v>
      </c>
      <c r="G12845">
        <v>13056</v>
      </c>
      <c r="H12845" t="s">
        <v>10</v>
      </c>
      <c r="I12845" t="str">
        <f>IF(AND(LEFT(OnlineRetail[[#This Row],[InvoiceNo]],1)&lt;&gt;"C",OnlineRetail[[#This Row],[CustomerID]]&lt;&gt;""),"Yes","No")</f>
        <v>Yes</v>
      </c>
      <c r="J12845" s="4">
        <f>EOMONTH(OnlineRetail[[#This Row],[InvoiceDate]],-1)+1</f>
        <v>40756</v>
      </c>
      <c r="K12845" s="6">
        <f>OnlineRetail[[#This Row],[Quantity]]*OnlineRetail[[#This Row],[UnitPrice]]</f>
        <v>17</v>
      </c>
      <c r="L12845" t="str">
        <f t="shared" si="200"/>
        <v>13056|Aug-2011</v>
      </c>
    </row>
    <row r="12846" spans="1:12">
      <c r="A12846">
        <v>539461</v>
      </c>
      <c r="B12846" t="s">
        <v>213</v>
      </c>
      <c r="C12846" t="s">
        <v>16</v>
      </c>
      <c r="D12846">
        <v>20</v>
      </c>
      <c r="E12846" s="1">
        <v>40783.419444444437</v>
      </c>
      <c r="F12846">
        <v>2.5499999999999998</v>
      </c>
      <c r="G12846">
        <v>12520</v>
      </c>
      <c r="H12846" t="s">
        <v>17</v>
      </c>
      <c r="I12846" t="str">
        <f>IF(AND(LEFT(OnlineRetail[[#This Row],[InvoiceNo]],1)&lt;&gt;"C",OnlineRetail[[#This Row],[CustomerID]]&lt;&gt;""),"Yes","No")</f>
        <v>Yes</v>
      </c>
      <c r="J12846" s="4">
        <f>EOMONTH(OnlineRetail[[#This Row],[InvoiceDate]],-1)+1</f>
        <v>40756</v>
      </c>
      <c r="K12846" s="6">
        <f>OnlineRetail[[#This Row],[Quantity]]*OnlineRetail[[#This Row],[UnitPrice]]</f>
        <v>51</v>
      </c>
      <c r="L12846" t="str">
        <f t="shared" si="200"/>
        <v>12520|Aug-2011</v>
      </c>
    </row>
    <row r="12847" spans="1:12">
      <c r="A12847">
        <v>551343</v>
      </c>
      <c r="B12847" t="s">
        <v>95</v>
      </c>
      <c r="C12847" t="s">
        <v>24</v>
      </c>
      <c r="D12847">
        <v>5</v>
      </c>
      <c r="E12847" s="1">
        <v>40783.423611111109</v>
      </c>
      <c r="F12847">
        <v>3.39</v>
      </c>
      <c r="G12847">
        <v>13675</v>
      </c>
      <c r="H12847" t="s">
        <v>10</v>
      </c>
      <c r="I12847" t="str">
        <f>IF(AND(LEFT(OnlineRetail[[#This Row],[InvoiceNo]],1)&lt;&gt;"C",OnlineRetail[[#This Row],[CustomerID]]&lt;&gt;""),"Yes","No")</f>
        <v>Yes</v>
      </c>
      <c r="J12847" s="4">
        <f>EOMONTH(OnlineRetail[[#This Row],[InvoiceDate]],-1)+1</f>
        <v>40756</v>
      </c>
      <c r="K12847" s="6">
        <f>OnlineRetail[[#This Row],[Quantity]]*OnlineRetail[[#This Row],[UnitPrice]]</f>
        <v>16.95</v>
      </c>
      <c r="L12847" t="str">
        <f t="shared" si="200"/>
        <v>13675|Aug-2011</v>
      </c>
    </row>
    <row r="12848" spans="1:12">
      <c r="A12848">
        <v>542179</v>
      </c>
      <c r="B12848" t="s">
        <v>66</v>
      </c>
      <c r="C12848" t="s">
        <v>12</v>
      </c>
      <c r="D12848">
        <v>23</v>
      </c>
      <c r="E12848" s="1">
        <v>40783.425000000003</v>
      </c>
      <c r="F12848">
        <v>9.9499999999999993</v>
      </c>
      <c r="G12848">
        <v>13566</v>
      </c>
      <c r="H12848" t="s">
        <v>10</v>
      </c>
      <c r="I12848" t="str">
        <f>IF(AND(LEFT(OnlineRetail[[#This Row],[InvoiceNo]],1)&lt;&gt;"C",OnlineRetail[[#This Row],[CustomerID]]&lt;&gt;""),"Yes","No")</f>
        <v>Yes</v>
      </c>
      <c r="J12848" s="4">
        <f>EOMONTH(OnlineRetail[[#This Row],[InvoiceDate]],-1)+1</f>
        <v>40756</v>
      </c>
      <c r="K12848" s="6">
        <f>OnlineRetail[[#This Row],[Quantity]]*OnlineRetail[[#This Row],[UnitPrice]]</f>
        <v>228.85</v>
      </c>
      <c r="L12848" t="str">
        <f t="shared" si="200"/>
        <v>13566|Aug-2011</v>
      </c>
    </row>
    <row r="12849" spans="1:12">
      <c r="A12849">
        <v>548842</v>
      </c>
      <c r="B12849" t="s">
        <v>257</v>
      </c>
      <c r="C12849" t="s">
        <v>40</v>
      </c>
      <c r="D12849">
        <v>19</v>
      </c>
      <c r="E12849" s="1">
        <v>40783.436805555553</v>
      </c>
      <c r="F12849">
        <v>7.95</v>
      </c>
      <c r="G12849">
        <v>14236</v>
      </c>
      <c r="H12849" t="s">
        <v>36</v>
      </c>
      <c r="I12849" t="str">
        <f>IF(AND(LEFT(OnlineRetail[[#This Row],[InvoiceNo]],1)&lt;&gt;"C",OnlineRetail[[#This Row],[CustomerID]]&lt;&gt;""),"Yes","No")</f>
        <v>Yes</v>
      </c>
      <c r="J12849" s="4">
        <f>EOMONTH(OnlineRetail[[#This Row],[InvoiceDate]],-1)+1</f>
        <v>40756</v>
      </c>
      <c r="K12849" s="6">
        <f>OnlineRetail[[#This Row],[Quantity]]*OnlineRetail[[#This Row],[UnitPrice]]</f>
        <v>151.05000000000001</v>
      </c>
      <c r="L12849" t="str">
        <f t="shared" si="200"/>
        <v>14236|Aug-2011</v>
      </c>
    </row>
    <row r="12850" spans="1:12">
      <c r="A12850">
        <v>553996</v>
      </c>
      <c r="B12850" t="s">
        <v>41</v>
      </c>
      <c r="C12850" t="s">
        <v>24</v>
      </c>
      <c r="D12850">
        <v>4</v>
      </c>
      <c r="E12850" s="1">
        <v>40783.456944444442</v>
      </c>
      <c r="F12850">
        <v>5.95</v>
      </c>
      <c r="G12850">
        <v>13130</v>
      </c>
      <c r="H12850" t="s">
        <v>10</v>
      </c>
      <c r="I12850" t="str">
        <f>IF(AND(LEFT(OnlineRetail[[#This Row],[InvoiceNo]],1)&lt;&gt;"C",OnlineRetail[[#This Row],[CustomerID]]&lt;&gt;""),"Yes","No")</f>
        <v>Yes</v>
      </c>
      <c r="J12850" s="4">
        <f>EOMONTH(OnlineRetail[[#This Row],[InvoiceDate]],-1)+1</f>
        <v>40756</v>
      </c>
      <c r="K12850" s="6">
        <f>OnlineRetail[[#This Row],[Quantity]]*OnlineRetail[[#This Row],[UnitPrice]]</f>
        <v>23.8</v>
      </c>
      <c r="L12850" t="str">
        <f t="shared" si="200"/>
        <v>13130|Aug-2011</v>
      </c>
    </row>
    <row r="12851" spans="1:12">
      <c r="A12851">
        <v>544624</v>
      </c>
      <c r="B12851" t="s">
        <v>97</v>
      </c>
      <c r="C12851" t="s">
        <v>27</v>
      </c>
      <c r="D12851">
        <v>13</v>
      </c>
      <c r="E12851" s="1">
        <v>40783.457638888889</v>
      </c>
      <c r="F12851">
        <v>2.5499999999999998</v>
      </c>
      <c r="G12851">
        <v>13483</v>
      </c>
      <c r="H12851" t="s">
        <v>10</v>
      </c>
      <c r="I12851" t="str">
        <f>IF(AND(LEFT(OnlineRetail[[#This Row],[InvoiceNo]],1)&lt;&gt;"C",OnlineRetail[[#This Row],[CustomerID]]&lt;&gt;""),"Yes","No")</f>
        <v>Yes</v>
      </c>
      <c r="J12851" s="4">
        <f>EOMONTH(OnlineRetail[[#This Row],[InvoiceDate]],-1)+1</f>
        <v>40756</v>
      </c>
      <c r="K12851" s="6">
        <f>OnlineRetail[[#This Row],[Quantity]]*OnlineRetail[[#This Row],[UnitPrice]]</f>
        <v>33.15</v>
      </c>
      <c r="L12851" t="str">
        <f t="shared" si="200"/>
        <v>13483|Aug-2011</v>
      </c>
    </row>
    <row r="12852" spans="1:12">
      <c r="A12852">
        <v>542928</v>
      </c>
      <c r="B12852" t="s">
        <v>281</v>
      </c>
      <c r="C12852" t="s">
        <v>72</v>
      </c>
      <c r="D12852">
        <v>9</v>
      </c>
      <c r="E12852" s="1">
        <v>40783.470833333333</v>
      </c>
      <c r="F12852">
        <v>4.25</v>
      </c>
      <c r="G12852">
        <v>13416</v>
      </c>
      <c r="H12852" t="s">
        <v>10</v>
      </c>
      <c r="I12852" t="str">
        <f>IF(AND(LEFT(OnlineRetail[[#This Row],[InvoiceNo]],1)&lt;&gt;"C",OnlineRetail[[#This Row],[CustomerID]]&lt;&gt;""),"Yes","No")</f>
        <v>Yes</v>
      </c>
      <c r="J12852" s="4">
        <f>EOMONTH(OnlineRetail[[#This Row],[InvoiceDate]],-1)+1</f>
        <v>40756</v>
      </c>
      <c r="K12852" s="6">
        <f>OnlineRetail[[#This Row],[Quantity]]*OnlineRetail[[#This Row],[UnitPrice]]</f>
        <v>38.25</v>
      </c>
      <c r="L12852" t="str">
        <f t="shared" si="200"/>
        <v>13416|Aug-2011</v>
      </c>
    </row>
    <row r="12853" spans="1:12">
      <c r="A12853">
        <v>539117</v>
      </c>
      <c r="B12853" t="s">
        <v>88</v>
      </c>
      <c r="C12853" t="s">
        <v>16</v>
      </c>
      <c r="D12853">
        <v>8</v>
      </c>
      <c r="E12853" s="1">
        <v>40783.478472222218</v>
      </c>
      <c r="F12853">
        <v>4.25</v>
      </c>
      <c r="G12853">
        <v>12687</v>
      </c>
      <c r="H12853" t="s">
        <v>10</v>
      </c>
      <c r="I12853" t="str">
        <f>IF(AND(LEFT(OnlineRetail[[#This Row],[InvoiceNo]],1)&lt;&gt;"C",OnlineRetail[[#This Row],[CustomerID]]&lt;&gt;""),"Yes","No")</f>
        <v>Yes</v>
      </c>
      <c r="J12853" s="4">
        <f>EOMONTH(OnlineRetail[[#This Row],[InvoiceDate]],-1)+1</f>
        <v>40756</v>
      </c>
      <c r="K12853" s="6">
        <f>OnlineRetail[[#This Row],[Quantity]]*OnlineRetail[[#This Row],[UnitPrice]]</f>
        <v>34</v>
      </c>
      <c r="L12853" t="str">
        <f t="shared" si="200"/>
        <v>12687|Aug-2011</v>
      </c>
    </row>
    <row r="12854" spans="1:12">
      <c r="A12854">
        <v>550308</v>
      </c>
      <c r="B12854" t="s">
        <v>216</v>
      </c>
      <c r="C12854" t="s">
        <v>33</v>
      </c>
      <c r="D12854">
        <v>8</v>
      </c>
      <c r="E12854" s="1">
        <v>40783.479166666657</v>
      </c>
      <c r="F12854">
        <v>2.1</v>
      </c>
      <c r="G12854">
        <v>12735</v>
      </c>
      <c r="H12854" t="s">
        <v>10</v>
      </c>
      <c r="I12854" t="str">
        <f>IF(AND(LEFT(OnlineRetail[[#This Row],[InvoiceNo]],1)&lt;&gt;"C",OnlineRetail[[#This Row],[CustomerID]]&lt;&gt;""),"Yes","No")</f>
        <v>Yes</v>
      </c>
      <c r="J12854" s="4">
        <f>EOMONTH(OnlineRetail[[#This Row],[InvoiceDate]],-1)+1</f>
        <v>40756</v>
      </c>
      <c r="K12854" s="6">
        <f>OnlineRetail[[#This Row],[Quantity]]*OnlineRetail[[#This Row],[UnitPrice]]</f>
        <v>16.8</v>
      </c>
      <c r="L12854" t="str">
        <f t="shared" si="200"/>
        <v>12735|Aug-2011</v>
      </c>
    </row>
    <row r="12855" spans="1:12">
      <c r="A12855">
        <v>543092</v>
      </c>
      <c r="B12855" t="s">
        <v>98</v>
      </c>
      <c r="C12855" t="s">
        <v>29</v>
      </c>
      <c r="D12855">
        <v>14</v>
      </c>
      <c r="E12855" s="1">
        <v>40783.479861111111</v>
      </c>
      <c r="F12855">
        <v>3.39</v>
      </c>
      <c r="G12855">
        <v>13651</v>
      </c>
      <c r="H12855" t="s">
        <v>10</v>
      </c>
      <c r="I12855" t="str">
        <f>IF(AND(LEFT(OnlineRetail[[#This Row],[InvoiceNo]],1)&lt;&gt;"C",OnlineRetail[[#This Row],[CustomerID]]&lt;&gt;""),"Yes","No")</f>
        <v>Yes</v>
      </c>
      <c r="J12855" s="4">
        <f>EOMONTH(OnlineRetail[[#This Row],[InvoiceDate]],-1)+1</f>
        <v>40756</v>
      </c>
      <c r="K12855" s="6">
        <f>OnlineRetail[[#This Row],[Quantity]]*OnlineRetail[[#This Row],[UnitPrice]]</f>
        <v>47.46</v>
      </c>
      <c r="L12855" t="str">
        <f t="shared" si="200"/>
        <v>13651|Aug-2011</v>
      </c>
    </row>
    <row r="12856" spans="1:12">
      <c r="A12856">
        <v>550131</v>
      </c>
      <c r="B12856" t="s">
        <v>225</v>
      </c>
      <c r="C12856" t="s">
        <v>21</v>
      </c>
      <c r="D12856">
        <v>24</v>
      </c>
      <c r="E12856" s="1">
        <v>40783.495138888888</v>
      </c>
      <c r="F12856">
        <v>2.1</v>
      </c>
      <c r="G12856">
        <v>12788</v>
      </c>
      <c r="H12856" t="s">
        <v>10</v>
      </c>
      <c r="I12856" t="str">
        <f>IF(AND(LEFT(OnlineRetail[[#This Row],[InvoiceNo]],1)&lt;&gt;"C",OnlineRetail[[#This Row],[CustomerID]]&lt;&gt;""),"Yes","No")</f>
        <v>Yes</v>
      </c>
      <c r="J12856" s="4">
        <f>EOMONTH(OnlineRetail[[#This Row],[InvoiceDate]],-1)+1</f>
        <v>40756</v>
      </c>
      <c r="K12856" s="6">
        <f>OnlineRetail[[#This Row],[Quantity]]*OnlineRetail[[#This Row],[UnitPrice]]</f>
        <v>50.400000000000006</v>
      </c>
      <c r="L12856" t="str">
        <f t="shared" si="200"/>
        <v>12788|Aug-2011</v>
      </c>
    </row>
    <row r="12857" spans="1:12">
      <c r="A12857">
        <v>550055</v>
      </c>
      <c r="B12857" t="s">
        <v>254</v>
      </c>
      <c r="C12857" t="s">
        <v>50</v>
      </c>
      <c r="D12857">
        <v>8</v>
      </c>
      <c r="E12857" s="1">
        <v>40783.5</v>
      </c>
      <c r="F12857">
        <v>4.95</v>
      </c>
      <c r="G12857">
        <v>12556</v>
      </c>
      <c r="H12857" t="s">
        <v>10</v>
      </c>
      <c r="I12857" t="str">
        <f>IF(AND(LEFT(OnlineRetail[[#This Row],[InvoiceNo]],1)&lt;&gt;"C",OnlineRetail[[#This Row],[CustomerID]]&lt;&gt;""),"Yes","No")</f>
        <v>Yes</v>
      </c>
      <c r="J12857" s="4">
        <f>EOMONTH(OnlineRetail[[#This Row],[InvoiceDate]],-1)+1</f>
        <v>40756</v>
      </c>
      <c r="K12857" s="6">
        <f>OnlineRetail[[#This Row],[Quantity]]*OnlineRetail[[#This Row],[UnitPrice]]</f>
        <v>39.6</v>
      </c>
      <c r="L12857" t="str">
        <f t="shared" si="200"/>
        <v>12556|Aug-2011</v>
      </c>
    </row>
    <row r="12858" spans="1:12">
      <c r="A12858">
        <v>537661</v>
      </c>
      <c r="B12858" t="s">
        <v>268</v>
      </c>
      <c r="C12858" t="s">
        <v>19</v>
      </c>
      <c r="D12858">
        <v>2</v>
      </c>
      <c r="E12858" s="1">
        <v>40783.536805555559</v>
      </c>
      <c r="F12858">
        <v>9.9499999999999993</v>
      </c>
      <c r="G12858">
        <v>12799</v>
      </c>
      <c r="H12858" t="s">
        <v>10</v>
      </c>
      <c r="I12858" t="str">
        <f>IF(AND(LEFT(OnlineRetail[[#This Row],[InvoiceNo]],1)&lt;&gt;"C",OnlineRetail[[#This Row],[CustomerID]]&lt;&gt;""),"Yes","No")</f>
        <v>Yes</v>
      </c>
      <c r="J12858" s="4">
        <f>EOMONTH(OnlineRetail[[#This Row],[InvoiceDate]],-1)+1</f>
        <v>40756</v>
      </c>
      <c r="K12858" s="6">
        <f>OnlineRetail[[#This Row],[Quantity]]*OnlineRetail[[#This Row],[UnitPrice]]</f>
        <v>19.899999999999999</v>
      </c>
      <c r="L12858" t="str">
        <f t="shared" si="200"/>
        <v>12799|Aug-2011</v>
      </c>
    </row>
    <row r="12859" spans="1:12">
      <c r="A12859">
        <v>555828</v>
      </c>
      <c r="B12859" t="s">
        <v>190</v>
      </c>
      <c r="C12859" t="s">
        <v>53</v>
      </c>
      <c r="D12859">
        <v>2</v>
      </c>
      <c r="E12859" s="1">
        <v>40783.549305555563</v>
      </c>
      <c r="F12859">
        <v>4.25</v>
      </c>
      <c r="G12859">
        <v>12803</v>
      </c>
      <c r="H12859" t="s">
        <v>22</v>
      </c>
      <c r="I12859" t="str">
        <f>IF(AND(LEFT(OnlineRetail[[#This Row],[InvoiceNo]],1)&lt;&gt;"C",OnlineRetail[[#This Row],[CustomerID]]&lt;&gt;""),"Yes","No")</f>
        <v>Yes</v>
      </c>
      <c r="J12859" s="4">
        <f>EOMONTH(OnlineRetail[[#This Row],[InvoiceDate]],-1)+1</f>
        <v>40756</v>
      </c>
      <c r="K12859" s="6">
        <f>OnlineRetail[[#This Row],[Quantity]]*OnlineRetail[[#This Row],[UnitPrice]]</f>
        <v>8.5</v>
      </c>
      <c r="L12859" t="str">
        <f t="shared" si="200"/>
        <v>12803|Aug-2011</v>
      </c>
    </row>
    <row r="12860" spans="1:12">
      <c r="A12860">
        <v>542900</v>
      </c>
      <c r="B12860" t="s">
        <v>226</v>
      </c>
      <c r="C12860" t="s">
        <v>50</v>
      </c>
      <c r="D12860">
        <v>7</v>
      </c>
      <c r="E12860" s="1">
        <v>40783.56527777778</v>
      </c>
      <c r="F12860">
        <v>2.1</v>
      </c>
      <c r="G12860">
        <v>14245</v>
      </c>
      <c r="H12860" t="s">
        <v>10</v>
      </c>
      <c r="I12860" t="str">
        <f>IF(AND(LEFT(OnlineRetail[[#This Row],[InvoiceNo]],1)&lt;&gt;"C",OnlineRetail[[#This Row],[CustomerID]]&lt;&gt;""),"Yes","No")</f>
        <v>Yes</v>
      </c>
      <c r="J12860" s="4">
        <f>EOMONTH(OnlineRetail[[#This Row],[InvoiceDate]],-1)+1</f>
        <v>40756</v>
      </c>
      <c r="K12860" s="6">
        <f>OnlineRetail[[#This Row],[Quantity]]*OnlineRetail[[#This Row],[UnitPrice]]</f>
        <v>14.700000000000001</v>
      </c>
      <c r="L12860" t="str">
        <f t="shared" si="200"/>
        <v>14245|Aug-2011</v>
      </c>
    </row>
    <row r="12861" spans="1:12">
      <c r="A12861">
        <v>546104</v>
      </c>
      <c r="B12861" t="s">
        <v>272</v>
      </c>
      <c r="C12861" t="s">
        <v>83</v>
      </c>
      <c r="D12861">
        <v>13</v>
      </c>
      <c r="E12861" s="1">
        <v>40783.565972222219</v>
      </c>
      <c r="F12861">
        <v>0.85</v>
      </c>
      <c r="G12861">
        <v>13158</v>
      </c>
      <c r="H12861" t="s">
        <v>17</v>
      </c>
      <c r="I12861" t="str">
        <f>IF(AND(LEFT(OnlineRetail[[#This Row],[InvoiceNo]],1)&lt;&gt;"C",OnlineRetail[[#This Row],[CustomerID]]&lt;&gt;""),"Yes","No")</f>
        <v>Yes</v>
      </c>
      <c r="J12861" s="4">
        <f>EOMONTH(OnlineRetail[[#This Row],[InvoiceDate]],-1)+1</f>
        <v>40756</v>
      </c>
      <c r="K12861" s="6">
        <f>OnlineRetail[[#This Row],[Quantity]]*OnlineRetail[[#This Row],[UnitPrice]]</f>
        <v>11.049999999999999</v>
      </c>
      <c r="L12861" t="str">
        <f t="shared" si="200"/>
        <v>13158|Aug-2011</v>
      </c>
    </row>
    <row r="12862" spans="1:12">
      <c r="A12862">
        <v>554796</v>
      </c>
      <c r="B12862" t="s">
        <v>233</v>
      </c>
      <c r="C12862" t="s">
        <v>19</v>
      </c>
      <c r="D12862">
        <v>20</v>
      </c>
      <c r="E12862" s="1">
        <v>40783.567361111112</v>
      </c>
      <c r="F12862">
        <v>1.65</v>
      </c>
      <c r="G12862">
        <v>13830</v>
      </c>
      <c r="H12862" t="s">
        <v>31</v>
      </c>
      <c r="I12862" t="str">
        <f>IF(AND(LEFT(OnlineRetail[[#This Row],[InvoiceNo]],1)&lt;&gt;"C",OnlineRetail[[#This Row],[CustomerID]]&lt;&gt;""),"Yes","No")</f>
        <v>Yes</v>
      </c>
      <c r="J12862" s="4">
        <f>EOMONTH(OnlineRetail[[#This Row],[InvoiceDate]],-1)+1</f>
        <v>40756</v>
      </c>
      <c r="K12862" s="6">
        <f>OnlineRetail[[#This Row],[Quantity]]*OnlineRetail[[#This Row],[UnitPrice]]</f>
        <v>33</v>
      </c>
      <c r="L12862" t="str">
        <f t="shared" si="200"/>
        <v>13830|Aug-2011</v>
      </c>
    </row>
    <row r="12863" spans="1:12">
      <c r="A12863">
        <v>543187</v>
      </c>
      <c r="B12863" t="s">
        <v>100</v>
      </c>
      <c r="C12863" t="s">
        <v>27</v>
      </c>
      <c r="D12863">
        <v>18</v>
      </c>
      <c r="E12863" s="1">
        <v>40783.570833333331</v>
      </c>
      <c r="F12863">
        <v>7.95</v>
      </c>
      <c r="G12863">
        <v>13429</v>
      </c>
      <c r="H12863" t="s">
        <v>10</v>
      </c>
      <c r="I12863" t="str">
        <f>IF(AND(LEFT(OnlineRetail[[#This Row],[InvoiceNo]],1)&lt;&gt;"C",OnlineRetail[[#This Row],[CustomerID]]&lt;&gt;""),"Yes","No")</f>
        <v>Yes</v>
      </c>
      <c r="J12863" s="4">
        <f>EOMONTH(OnlineRetail[[#This Row],[InvoiceDate]],-1)+1</f>
        <v>40756</v>
      </c>
      <c r="K12863" s="6">
        <f>OnlineRetail[[#This Row],[Quantity]]*OnlineRetail[[#This Row],[UnitPrice]]</f>
        <v>143.1</v>
      </c>
      <c r="L12863" t="str">
        <f t="shared" si="200"/>
        <v>13429|Aug-2011</v>
      </c>
    </row>
    <row r="12864" spans="1:12">
      <c r="A12864">
        <v>544973</v>
      </c>
      <c r="B12864" t="s">
        <v>198</v>
      </c>
      <c r="C12864" t="s">
        <v>21</v>
      </c>
      <c r="D12864">
        <v>9</v>
      </c>
      <c r="E12864" s="1">
        <v>40783.588194444441</v>
      </c>
      <c r="F12864">
        <v>2.1</v>
      </c>
      <c r="G12864">
        <v>13741</v>
      </c>
      <c r="H12864" t="s">
        <v>10</v>
      </c>
      <c r="I12864" t="str">
        <f>IF(AND(LEFT(OnlineRetail[[#This Row],[InvoiceNo]],1)&lt;&gt;"C",OnlineRetail[[#This Row],[CustomerID]]&lt;&gt;""),"Yes","No")</f>
        <v>Yes</v>
      </c>
      <c r="J12864" s="4">
        <f>EOMONTH(OnlineRetail[[#This Row],[InvoiceDate]],-1)+1</f>
        <v>40756</v>
      </c>
      <c r="K12864" s="6">
        <f>OnlineRetail[[#This Row],[Quantity]]*OnlineRetail[[#This Row],[UnitPrice]]</f>
        <v>18.900000000000002</v>
      </c>
      <c r="L12864" t="str">
        <f t="shared" si="200"/>
        <v>13741|Aug-2011</v>
      </c>
    </row>
    <row r="12865" spans="1:12">
      <c r="A12865">
        <v>541074</v>
      </c>
      <c r="B12865" t="s">
        <v>155</v>
      </c>
      <c r="C12865" t="s">
        <v>53</v>
      </c>
      <c r="D12865">
        <v>21</v>
      </c>
      <c r="E12865" s="1">
        <v>40783.59097222222</v>
      </c>
      <c r="F12865">
        <v>0.85</v>
      </c>
      <c r="G12865">
        <v>14013</v>
      </c>
      <c r="H12865" t="s">
        <v>10</v>
      </c>
      <c r="I12865" t="str">
        <f>IF(AND(LEFT(OnlineRetail[[#This Row],[InvoiceNo]],1)&lt;&gt;"C",OnlineRetail[[#This Row],[CustomerID]]&lt;&gt;""),"Yes","No")</f>
        <v>Yes</v>
      </c>
      <c r="J12865" s="4">
        <f>EOMONTH(OnlineRetail[[#This Row],[InvoiceDate]],-1)+1</f>
        <v>40756</v>
      </c>
      <c r="K12865" s="6">
        <f>OnlineRetail[[#This Row],[Quantity]]*OnlineRetail[[#This Row],[UnitPrice]]</f>
        <v>17.849999999999998</v>
      </c>
      <c r="L12865" t="str">
        <f t="shared" si="200"/>
        <v>14013|Aug-2011</v>
      </c>
    </row>
    <row r="12866" spans="1:12">
      <c r="A12866">
        <v>549856</v>
      </c>
      <c r="B12866" t="s">
        <v>240</v>
      </c>
      <c r="C12866" t="s">
        <v>9</v>
      </c>
      <c r="D12866">
        <v>16</v>
      </c>
      <c r="E12866" s="1">
        <v>40783.602083333331</v>
      </c>
      <c r="F12866">
        <v>4.95</v>
      </c>
      <c r="G12866">
        <v>13058</v>
      </c>
      <c r="H12866" t="s">
        <v>10</v>
      </c>
      <c r="I12866" t="str">
        <f>IF(AND(LEFT(OnlineRetail[[#This Row],[InvoiceNo]],1)&lt;&gt;"C",OnlineRetail[[#This Row],[CustomerID]]&lt;&gt;""),"Yes","No")</f>
        <v>Yes</v>
      </c>
      <c r="J12866" s="4">
        <f>EOMONTH(OnlineRetail[[#This Row],[InvoiceDate]],-1)+1</f>
        <v>40756</v>
      </c>
      <c r="K12866" s="6">
        <f>OnlineRetail[[#This Row],[Quantity]]*OnlineRetail[[#This Row],[UnitPrice]]</f>
        <v>79.2</v>
      </c>
      <c r="L12866" t="str">
        <f t="shared" ref="L12866:L12929" si="201">IF(I12866="Yes",G12866&amp;"|"&amp;TEXT(J12866,"mmm-yyyy"),"")</f>
        <v>13058|Aug-2011</v>
      </c>
    </row>
    <row r="12867" spans="1:12">
      <c r="A12867">
        <v>555934</v>
      </c>
      <c r="B12867" t="s">
        <v>166</v>
      </c>
      <c r="C12867" t="s">
        <v>27</v>
      </c>
      <c r="D12867">
        <v>15</v>
      </c>
      <c r="E12867" s="1">
        <v>40783.607638888891</v>
      </c>
      <c r="F12867">
        <v>3.39</v>
      </c>
      <c r="G12867">
        <v>14313</v>
      </c>
      <c r="H12867" t="s">
        <v>10</v>
      </c>
      <c r="I12867" t="str">
        <f>IF(AND(LEFT(OnlineRetail[[#This Row],[InvoiceNo]],1)&lt;&gt;"C",OnlineRetail[[#This Row],[CustomerID]]&lt;&gt;""),"Yes","No")</f>
        <v>Yes</v>
      </c>
      <c r="J12867" s="4">
        <f>EOMONTH(OnlineRetail[[#This Row],[InvoiceDate]],-1)+1</f>
        <v>40756</v>
      </c>
      <c r="K12867" s="6">
        <f>OnlineRetail[[#This Row],[Quantity]]*OnlineRetail[[#This Row],[UnitPrice]]</f>
        <v>50.85</v>
      </c>
      <c r="L12867" t="str">
        <f t="shared" si="201"/>
        <v>14313|Aug-2011</v>
      </c>
    </row>
    <row r="12868" spans="1:12">
      <c r="A12868">
        <v>548139</v>
      </c>
      <c r="B12868" t="s">
        <v>15</v>
      </c>
      <c r="C12868" t="s">
        <v>33</v>
      </c>
      <c r="D12868">
        <v>15</v>
      </c>
      <c r="E12868" s="1">
        <v>40783.616666666669</v>
      </c>
      <c r="F12868">
        <v>1.25</v>
      </c>
      <c r="G12868">
        <v>13796</v>
      </c>
      <c r="H12868" t="s">
        <v>10</v>
      </c>
      <c r="I12868" t="str">
        <f>IF(AND(LEFT(OnlineRetail[[#This Row],[InvoiceNo]],1)&lt;&gt;"C",OnlineRetail[[#This Row],[CustomerID]]&lt;&gt;""),"Yes","No")</f>
        <v>Yes</v>
      </c>
      <c r="J12868" s="4">
        <f>EOMONTH(OnlineRetail[[#This Row],[InvoiceDate]],-1)+1</f>
        <v>40756</v>
      </c>
      <c r="K12868" s="6">
        <f>OnlineRetail[[#This Row],[Quantity]]*OnlineRetail[[#This Row],[UnitPrice]]</f>
        <v>18.75</v>
      </c>
      <c r="L12868" t="str">
        <f t="shared" si="201"/>
        <v>13796|Aug-2011</v>
      </c>
    </row>
    <row r="12869" spans="1:12">
      <c r="A12869">
        <v>548315</v>
      </c>
      <c r="B12869" t="s">
        <v>95</v>
      </c>
      <c r="C12869" t="s">
        <v>83</v>
      </c>
      <c r="D12869">
        <v>8</v>
      </c>
      <c r="E12869" s="1">
        <v>40783.618750000001</v>
      </c>
      <c r="F12869">
        <v>3.39</v>
      </c>
      <c r="G12869">
        <v>12580</v>
      </c>
      <c r="H12869" t="s">
        <v>10</v>
      </c>
      <c r="I12869" t="str">
        <f>IF(AND(LEFT(OnlineRetail[[#This Row],[InvoiceNo]],1)&lt;&gt;"C",OnlineRetail[[#This Row],[CustomerID]]&lt;&gt;""),"Yes","No")</f>
        <v>Yes</v>
      </c>
      <c r="J12869" s="4">
        <f>EOMONTH(OnlineRetail[[#This Row],[InvoiceDate]],-1)+1</f>
        <v>40756</v>
      </c>
      <c r="K12869" s="6">
        <f>OnlineRetail[[#This Row],[Quantity]]*OnlineRetail[[#This Row],[UnitPrice]]</f>
        <v>27.12</v>
      </c>
      <c r="L12869" t="str">
        <f t="shared" si="201"/>
        <v>12580|Aug-2011</v>
      </c>
    </row>
    <row r="12870" spans="1:12">
      <c r="A12870">
        <v>554133</v>
      </c>
      <c r="B12870" t="s">
        <v>297</v>
      </c>
      <c r="C12870" t="s">
        <v>62</v>
      </c>
      <c r="D12870">
        <v>13</v>
      </c>
      <c r="E12870" s="1">
        <v>40783.624305555553</v>
      </c>
      <c r="F12870">
        <v>4.95</v>
      </c>
      <c r="G12870">
        <v>13651</v>
      </c>
      <c r="H12870" t="s">
        <v>10</v>
      </c>
      <c r="I12870" t="str">
        <f>IF(AND(LEFT(OnlineRetail[[#This Row],[InvoiceNo]],1)&lt;&gt;"C",OnlineRetail[[#This Row],[CustomerID]]&lt;&gt;""),"Yes","No")</f>
        <v>Yes</v>
      </c>
      <c r="J12870" s="4">
        <f>EOMONTH(OnlineRetail[[#This Row],[InvoiceDate]],-1)+1</f>
        <v>40756</v>
      </c>
      <c r="K12870" s="6">
        <f>OnlineRetail[[#This Row],[Quantity]]*OnlineRetail[[#This Row],[UnitPrice]]</f>
        <v>64.350000000000009</v>
      </c>
      <c r="L12870" t="str">
        <f t="shared" si="201"/>
        <v>13651|Aug-2011</v>
      </c>
    </row>
    <row r="12871" spans="1:12">
      <c r="A12871">
        <v>539998</v>
      </c>
      <c r="B12871" t="s">
        <v>47</v>
      </c>
      <c r="C12871" t="s">
        <v>62</v>
      </c>
      <c r="D12871">
        <v>13</v>
      </c>
      <c r="E12871" s="1">
        <v>40783.631249999999</v>
      </c>
      <c r="F12871">
        <v>1.65</v>
      </c>
      <c r="G12871">
        <v>13863</v>
      </c>
      <c r="H12871" t="s">
        <v>10</v>
      </c>
      <c r="I12871" t="str">
        <f>IF(AND(LEFT(OnlineRetail[[#This Row],[InvoiceNo]],1)&lt;&gt;"C",OnlineRetail[[#This Row],[CustomerID]]&lt;&gt;""),"Yes","No")</f>
        <v>Yes</v>
      </c>
      <c r="J12871" s="4">
        <f>EOMONTH(OnlineRetail[[#This Row],[InvoiceDate]],-1)+1</f>
        <v>40756</v>
      </c>
      <c r="K12871" s="6">
        <f>OnlineRetail[[#This Row],[Quantity]]*OnlineRetail[[#This Row],[UnitPrice]]</f>
        <v>21.45</v>
      </c>
      <c r="L12871" t="str">
        <f t="shared" si="201"/>
        <v>13863|Aug-2011</v>
      </c>
    </row>
    <row r="12872" spans="1:12">
      <c r="A12872">
        <v>552705</v>
      </c>
      <c r="B12872" t="s">
        <v>245</v>
      </c>
      <c r="C12872" t="s">
        <v>9</v>
      </c>
      <c r="D12872">
        <v>15</v>
      </c>
      <c r="E12872" s="1">
        <v>40783.638194444437</v>
      </c>
      <c r="F12872">
        <v>4.95</v>
      </c>
      <c r="G12872">
        <v>12899</v>
      </c>
      <c r="H12872" t="s">
        <v>36</v>
      </c>
      <c r="I12872" t="str">
        <f>IF(AND(LEFT(OnlineRetail[[#This Row],[InvoiceNo]],1)&lt;&gt;"C",OnlineRetail[[#This Row],[CustomerID]]&lt;&gt;""),"Yes","No")</f>
        <v>Yes</v>
      </c>
      <c r="J12872" s="4">
        <f>EOMONTH(OnlineRetail[[#This Row],[InvoiceDate]],-1)+1</f>
        <v>40756</v>
      </c>
      <c r="K12872" s="6">
        <f>OnlineRetail[[#This Row],[Quantity]]*OnlineRetail[[#This Row],[UnitPrice]]</f>
        <v>74.25</v>
      </c>
      <c r="L12872" t="str">
        <f t="shared" si="201"/>
        <v>12899|Aug-2011</v>
      </c>
    </row>
    <row r="12873" spans="1:12">
      <c r="A12873">
        <v>544473</v>
      </c>
      <c r="B12873" t="s">
        <v>57</v>
      </c>
      <c r="C12873" t="s">
        <v>19</v>
      </c>
      <c r="D12873">
        <v>7</v>
      </c>
      <c r="E12873" s="1">
        <v>40783.647222222222</v>
      </c>
      <c r="F12873">
        <v>9.9499999999999993</v>
      </c>
      <c r="G12873">
        <v>12612</v>
      </c>
      <c r="H12873" t="s">
        <v>10</v>
      </c>
      <c r="I12873" t="str">
        <f>IF(AND(LEFT(OnlineRetail[[#This Row],[InvoiceNo]],1)&lt;&gt;"C",OnlineRetail[[#This Row],[CustomerID]]&lt;&gt;""),"Yes","No")</f>
        <v>Yes</v>
      </c>
      <c r="J12873" s="4">
        <f>EOMONTH(OnlineRetail[[#This Row],[InvoiceDate]],-1)+1</f>
        <v>40756</v>
      </c>
      <c r="K12873" s="6">
        <f>OnlineRetail[[#This Row],[Quantity]]*OnlineRetail[[#This Row],[UnitPrice]]</f>
        <v>69.649999999999991</v>
      </c>
      <c r="L12873" t="str">
        <f t="shared" si="201"/>
        <v>12612|Aug-2011</v>
      </c>
    </row>
    <row r="12874" spans="1:12">
      <c r="A12874">
        <v>542895</v>
      </c>
      <c r="B12874" t="s">
        <v>184</v>
      </c>
      <c r="C12874" t="s">
        <v>14</v>
      </c>
      <c r="D12874">
        <v>18</v>
      </c>
      <c r="E12874" s="1">
        <v>40783.651388888888</v>
      </c>
      <c r="F12874">
        <v>2.1</v>
      </c>
      <c r="G12874">
        <v>14295</v>
      </c>
      <c r="H12874" t="s">
        <v>10</v>
      </c>
      <c r="I12874" t="str">
        <f>IF(AND(LEFT(OnlineRetail[[#This Row],[InvoiceNo]],1)&lt;&gt;"C",OnlineRetail[[#This Row],[CustomerID]]&lt;&gt;""),"Yes","No")</f>
        <v>Yes</v>
      </c>
      <c r="J12874" s="4">
        <f>EOMONTH(OnlineRetail[[#This Row],[InvoiceDate]],-1)+1</f>
        <v>40756</v>
      </c>
      <c r="K12874" s="6">
        <f>OnlineRetail[[#This Row],[Quantity]]*OnlineRetail[[#This Row],[UnitPrice]]</f>
        <v>37.800000000000004</v>
      </c>
      <c r="L12874" t="str">
        <f t="shared" si="201"/>
        <v>14295|Aug-2011</v>
      </c>
    </row>
    <row r="12875" spans="1:12">
      <c r="A12875">
        <v>547712</v>
      </c>
      <c r="B12875" t="s">
        <v>193</v>
      </c>
      <c r="C12875" t="s">
        <v>19</v>
      </c>
      <c r="D12875">
        <v>10</v>
      </c>
      <c r="E12875" s="1">
        <v>40783.652083333327</v>
      </c>
      <c r="F12875">
        <v>7.95</v>
      </c>
      <c r="G12875">
        <v>12560</v>
      </c>
      <c r="H12875" t="s">
        <v>10</v>
      </c>
      <c r="I12875" t="str">
        <f>IF(AND(LEFT(OnlineRetail[[#This Row],[InvoiceNo]],1)&lt;&gt;"C",OnlineRetail[[#This Row],[CustomerID]]&lt;&gt;""),"Yes","No")</f>
        <v>Yes</v>
      </c>
      <c r="J12875" s="4">
        <f>EOMONTH(OnlineRetail[[#This Row],[InvoiceDate]],-1)+1</f>
        <v>40756</v>
      </c>
      <c r="K12875" s="6">
        <f>OnlineRetail[[#This Row],[Quantity]]*OnlineRetail[[#This Row],[UnitPrice]]</f>
        <v>79.5</v>
      </c>
      <c r="L12875" t="str">
        <f t="shared" si="201"/>
        <v>12560|Aug-2011</v>
      </c>
    </row>
    <row r="12876" spans="1:12">
      <c r="A12876">
        <v>539647</v>
      </c>
      <c r="B12876" t="s">
        <v>242</v>
      </c>
      <c r="C12876" t="s">
        <v>16</v>
      </c>
      <c r="D12876">
        <v>3</v>
      </c>
      <c r="E12876" s="1">
        <v>40783.65347222222</v>
      </c>
      <c r="F12876">
        <v>1.25</v>
      </c>
      <c r="G12876">
        <v>14049</v>
      </c>
      <c r="H12876" t="s">
        <v>10</v>
      </c>
      <c r="I12876" t="str">
        <f>IF(AND(LEFT(OnlineRetail[[#This Row],[InvoiceNo]],1)&lt;&gt;"C",OnlineRetail[[#This Row],[CustomerID]]&lt;&gt;""),"Yes","No")</f>
        <v>Yes</v>
      </c>
      <c r="J12876" s="4">
        <f>EOMONTH(OnlineRetail[[#This Row],[InvoiceDate]],-1)+1</f>
        <v>40756</v>
      </c>
      <c r="K12876" s="6">
        <f>OnlineRetail[[#This Row],[Quantity]]*OnlineRetail[[#This Row],[UnitPrice]]</f>
        <v>3.75</v>
      </c>
      <c r="L12876" t="str">
        <f t="shared" si="201"/>
        <v>14049|Aug-2011</v>
      </c>
    </row>
    <row r="12877" spans="1:12">
      <c r="A12877">
        <v>544732</v>
      </c>
      <c r="B12877" t="s">
        <v>259</v>
      </c>
      <c r="C12877" t="s">
        <v>9</v>
      </c>
      <c r="D12877">
        <v>16</v>
      </c>
      <c r="E12877" s="1">
        <v>40783.657638888893</v>
      </c>
      <c r="F12877">
        <v>2.5499999999999998</v>
      </c>
      <c r="G12877">
        <v>12447</v>
      </c>
      <c r="H12877" t="s">
        <v>10</v>
      </c>
      <c r="I12877" t="str">
        <f>IF(AND(LEFT(OnlineRetail[[#This Row],[InvoiceNo]],1)&lt;&gt;"C",OnlineRetail[[#This Row],[CustomerID]]&lt;&gt;""),"Yes","No")</f>
        <v>Yes</v>
      </c>
      <c r="J12877" s="4">
        <f>EOMONTH(OnlineRetail[[#This Row],[InvoiceDate]],-1)+1</f>
        <v>40756</v>
      </c>
      <c r="K12877" s="6">
        <f>OnlineRetail[[#This Row],[Quantity]]*OnlineRetail[[#This Row],[UnitPrice]]</f>
        <v>40.799999999999997</v>
      </c>
      <c r="L12877" t="str">
        <f t="shared" si="201"/>
        <v>12447|Aug-2011</v>
      </c>
    </row>
    <row r="12878" spans="1:12">
      <c r="A12878">
        <v>544137</v>
      </c>
      <c r="B12878" t="s">
        <v>218</v>
      </c>
      <c r="C12878" t="s">
        <v>72</v>
      </c>
      <c r="D12878">
        <v>16</v>
      </c>
      <c r="E12878" s="1">
        <v>40783.658333333333</v>
      </c>
      <c r="F12878">
        <v>4.25</v>
      </c>
      <c r="G12878">
        <v>14057</v>
      </c>
      <c r="H12878" t="s">
        <v>10</v>
      </c>
      <c r="I12878" t="str">
        <f>IF(AND(LEFT(OnlineRetail[[#This Row],[InvoiceNo]],1)&lt;&gt;"C",OnlineRetail[[#This Row],[CustomerID]]&lt;&gt;""),"Yes","No")</f>
        <v>Yes</v>
      </c>
      <c r="J12878" s="4">
        <f>EOMONTH(OnlineRetail[[#This Row],[InvoiceDate]],-1)+1</f>
        <v>40756</v>
      </c>
      <c r="K12878" s="6">
        <f>OnlineRetail[[#This Row],[Quantity]]*OnlineRetail[[#This Row],[UnitPrice]]</f>
        <v>68</v>
      </c>
      <c r="L12878" t="str">
        <f t="shared" si="201"/>
        <v>14057|Aug-2011</v>
      </c>
    </row>
    <row r="12879" spans="1:12">
      <c r="A12879">
        <v>548731</v>
      </c>
      <c r="B12879" t="s">
        <v>247</v>
      </c>
      <c r="C12879" t="s">
        <v>40</v>
      </c>
      <c r="D12879">
        <v>5</v>
      </c>
      <c r="E12879" s="1">
        <v>40783.658333333333</v>
      </c>
      <c r="F12879">
        <v>4.95</v>
      </c>
      <c r="G12879">
        <v>12880</v>
      </c>
      <c r="H12879" t="s">
        <v>10</v>
      </c>
      <c r="I12879" t="str">
        <f>IF(AND(LEFT(OnlineRetail[[#This Row],[InvoiceNo]],1)&lt;&gt;"C",OnlineRetail[[#This Row],[CustomerID]]&lt;&gt;""),"Yes","No")</f>
        <v>Yes</v>
      </c>
      <c r="J12879" s="4">
        <f>EOMONTH(OnlineRetail[[#This Row],[InvoiceDate]],-1)+1</f>
        <v>40756</v>
      </c>
      <c r="K12879" s="6">
        <f>OnlineRetail[[#This Row],[Quantity]]*OnlineRetail[[#This Row],[UnitPrice]]</f>
        <v>24.75</v>
      </c>
      <c r="L12879" t="str">
        <f t="shared" si="201"/>
        <v>12880|Aug-2011</v>
      </c>
    </row>
    <row r="12880" spans="1:12">
      <c r="A12880">
        <v>552138</v>
      </c>
      <c r="B12880" t="s">
        <v>108</v>
      </c>
      <c r="C12880" t="s">
        <v>14</v>
      </c>
      <c r="D12880">
        <v>18</v>
      </c>
      <c r="E12880" s="1">
        <v>40783.660416666673</v>
      </c>
      <c r="F12880">
        <v>0.85</v>
      </c>
      <c r="G12880">
        <v>12478</v>
      </c>
      <c r="H12880" t="s">
        <v>10</v>
      </c>
      <c r="I12880" t="str">
        <f>IF(AND(LEFT(OnlineRetail[[#This Row],[InvoiceNo]],1)&lt;&gt;"C",OnlineRetail[[#This Row],[CustomerID]]&lt;&gt;""),"Yes","No")</f>
        <v>Yes</v>
      </c>
      <c r="J12880" s="4">
        <f>EOMONTH(OnlineRetail[[#This Row],[InvoiceDate]],-1)+1</f>
        <v>40756</v>
      </c>
      <c r="K12880" s="6">
        <f>OnlineRetail[[#This Row],[Quantity]]*OnlineRetail[[#This Row],[UnitPrice]]</f>
        <v>15.299999999999999</v>
      </c>
      <c r="L12880" t="str">
        <f t="shared" si="201"/>
        <v>12478|Aug-2011</v>
      </c>
    </row>
    <row r="12881" spans="1:12">
      <c r="A12881">
        <v>546300</v>
      </c>
      <c r="B12881" t="s">
        <v>169</v>
      </c>
      <c r="C12881" t="s">
        <v>42</v>
      </c>
      <c r="D12881">
        <v>4</v>
      </c>
      <c r="E12881" s="1">
        <v>40783.668055555558</v>
      </c>
      <c r="F12881">
        <v>2.5499999999999998</v>
      </c>
      <c r="G12881">
        <v>13272</v>
      </c>
      <c r="H12881" t="s">
        <v>22</v>
      </c>
      <c r="I12881" t="str">
        <f>IF(AND(LEFT(OnlineRetail[[#This Row],[InvoiceNo]],1)&lt;&gt;"C",OnlineRetail[[#This Row],[CustomerID]]&lt;&gt;""),"Yes","No")</f>
        <v>Yes</v>
      </c>
      <c r="J12881" s="4">
        <f>EOMONTH(OnlineRetail[[#This Row],[InvoiceDate]],-1)+1</f>
        <v>40756</v>
      </c>
      <c r="K12881" s="6">
        <f>OnlineRetail[[#This Row],[Quantity]]*OnlineRetail[[#This Row],[UnitPrice]]</f>
        <v>10.199999999999999</v>
      </c>
      <c r="L12881" t="str">
        <f t="shared" si="201"/>
        <v>13272|Aug-2011</v>
      </c>
    </row>
    <row r="12882" spans="1:12">
      <c r="A12882">
        <v>554711</v>
      </c>
      <c r="B12882" t="s">
        <v>148</v>
      </c>
      <c r="C12882" t="s">
        <v>24</v>
      </c>
      <c r="D12882">
        <v>20</v>
      </c>
      <c r="E12882" s="1">
        <v>40783.672222222223</v>
      </c>
      <c r="F12882">
        <v>3.39</v>
      </c>
      <c r="G12882">
        <v>12972</v>
      </c>
      <c r="H12882" t="s">
        <v>10</v>
      </c>
      <c r="I12882" t="str">
        <f>IF(AND(LEFT(OnlineRetail[[#This Row],[InvoiceNo]],1)&lt;&gt;"C",OnlineRetail[[#This Row],[CustomerID]]&lt;&gt;""),"Yes","No")</f>
        <v>Yes</v>
      </c>
      <c r="J12882" s="4">
        <f>EOMONTH(OnlineRetail[[#This Row],[InvoiceDate]],-1)+1</f>
        <v>40756</v>
      </c>
      <c r="K12882" s="6">
        <f>OnlineRetail[[#This Row],[Quantity]]*OnlineRetail[[#This Row],[UnitPrice]]</f>
        <v>67.8</v>
      </c>
      <c r="L12882" t="str">
        <f t="shared" si="201"/>
        <v>12972|Aug-2011</v>
      </c>
    </row>
    <row r="12883" spans="1:12">
      <c r="A12883">
        <v>553051</v>
      </c>
      <c r="B12883" t="s">
        <v>221</v>
      </c>
      <c r="C12883" t="s">
        <v>40</v>
      </c>
      <c r="D12883">
        <v>14</v>
      </c>
      <c r="E12883" s="1">
        <v>40783.673611111109</v>
      </c>
      <c r="F12883">
        <v>1.65</v>
      </c>
      <c r="G12883">
        <v>13798</v>
      </c>
      <c r="H12883" t="s">
        <v>10</v>
      </c>
      <c r="I12883" t="str">
        <f>IF(AND(LEFT(OnlineRetail[[#This Row],[InvoiceNo]],1)&lt;&gt;"C",OnlineRetail[[#This Row],[CustomerID]]&lt;&gt;""),"Yes","No")</f>
        <v>Yes</v>
      </c>
      <c r="J12883" s="4">
        <f>EOMONTH(OnlineRetail[[#This Row],[InvoiceDate]],-1)+1</f>
        <v>40756</v>
      </c>
      <c r="K12883" s="6">
        <f>OnlineRetail[[#This Row],[Quantity]]*OnlineRetail[[#This Row],[UnitPrice]]</f>
        <v>23.099999999999998</v>
      </c>
      <c r="L12883" t="str">
        <f t="shared" si="201"/>
        <v>13798|Aug-2011</v>
      </c>
    </row>
    <row r="12884" spans="1:12">
      <c r="A12884">
        <v>544775</v>
      </c>
      <c r="B12884" t="s">
        <v>274</v>
      </c>
      <c r="C12884" t="s">
        <v>14</v>
      </c>
      <c r="D12884">
        <v>11</v>
      </c>
      <c r="E12884" s="1">
        <v>40783.674305555563</v>
      </c>
      <c r="F12884">
        <v>2.5499999999999998</v>
      </c>
      <c r="G12884">
        <v>14191</v>
      </c>
      <c r="H12884" t="s">
        <v>10</v>
      </c>
      <c r="I12884" t="str">
        <f>IF(AND(LEFT(OnlineRetail[[#This Row],[InvoiceNo]],1)&lt;&gt;"C",OnlineRetail[[#This Row],[CustomerID]]&lt;&gt;""),"Yes","No")</f>
        <v>Yes</v>
      </c>
      <c r="J12884" s="4">
        <f>EOMONTH(OnlineRetail[[#This Row],[InvoiceDate]],-1)+1</f>
        <v>40756</v>
      </c>
      <c r="K12884" s="6">
        <f>OnlineRetail[[#This Row],[Quantity]]*OnlineRetail[[#This Row],[UnitPrice]]</f>
        <v>28.049999999999997</v>
      </c>
      <c r="L12884" t="str">
        <f t="shared" si="201"/>
        <v>14191|Aug-2011</v>
      </c>
    </row>
    <row r="12885" spans="1:12">
      <c r="A12885">
        <v>541001</v>
      </c>
      <c r="B12885" t="s">
        <v>76</v>
      </c>
      <c r="C12885" t="s">
        <v>29</v>
      </c>
      <c r="D12885">
        <v>4</v>
      </c>
      <c r="E12885" s="1">
        <v>40783.678472222222</v>
      </c>
      <c r="F12885">
        <v>4.25</v>
      </c>
      <c r="G12885">
        <v>13337</v>
      </c>
      <c r="H12885" t="s">
        <v>10</v>
      </c>
      <c r="I12885" t="str">
        <f>IF(AND(LEFT(OnlineRetail[[#This Row],[InvoiceNo]],1)&lt;&gt;"C",OnlineRetail[[#This Row],[CustomerID]]&lt;&gt;""),"Yes","No")</f>
        <v>Yes</v>
      </c>
      <c r="J12885" s="4">
        <f>EOMONTH(OnlineRetail[[#This Row],[InvoiceDate]],-1)+1</f>
        <v>40756</v>
      </c>
      <c r="K12885" s="6">
        <f>OnlineRetail[[#This Row],[Quantity]]*OnlineRetail[[#This Row],[UnitPrice]]</f>
        <v>17</v>
      </c>
      <c r="L12885" t="str">
        <f t="shared" si="201"/>
        <v>13337|Aug-2011</v>
      </c>
    </row>
    <row r="12886" spans="1:12">
      <c r="A12886">
        <v>549767</v>
      </c>
      <c r="B12886" t="s">
        <v>106</v>
      </c>
      <c r="C12886" t="s">
        <v>39</v>
      </c>
      <c r="D12886">
        <v>10</v>
      </c>
      <c r="E12886" s="1">
        <v>40783.688888888893</v>
      </c>
      <c r="F12886">
        <v>2.1</v>
      </c>
      <c r="G12886">
        <v>12841</v>
      </c>
      <c r="H12886" t="s">
        <v>121</v>
      </c>
      <c r="I12886" t="str">
        <f>IF(AND(LEFT(OnlineRetail[[#This Row],[InvoiceNo]],1)&lt;&gt;"C",OnlineRetail[[#This Row],[CustomerID]]&lt;&gt;""),"Yes","No")</f>
        <v>Yes</v>
      </c>
      <c r="J12886" s="4">
        <f>EOMONTH(OnlineRetail[[#This Row],[InvoiceDate]],-1)+1</f>
        <v>40756</v>
      </c>
      <c r="K12886" s="6">
        <f>OnlineRetail[[#This Row],[Quantity]]*OnlineRetail[[#This Row],[UnitPrice]]</f>
        <v>21</v>
      </c>
      <c r="L12886" t="str">
        <f t="shared" si="201"/>
        <v>12841|Aug-2011</v>
      </c>
    </row>
    <row r="12887" spans="1:12">
      <c r="A12887">
        <v>540125</v>
      </c>
      <c r="B12887" t="s">
        <v>255</v>
      </c>
      <c r="C12887" t="s">
        <v>39</v>
      </c>
      <c r="D12887">
        <v>8</v>
      </c>
      <c r="E12887" s="1">
        <v>40783.698611111111</v>
      </c>
      <c r="F12887">
        <v>2.1</v>
      </c>
      <c r="G12887">
        <v>12461</v>
      </c>
      <c r="H12887" t="s">
        <v>10</v>
      </c>
      <c r="I12887" t="str">
        <f>IF(AND(LEFT(OnlineRetail[[#This Row],[InvoiceNo]],1)&lt;&gt;"C",OnlineRetail[[#This Row],[CustomerID]]&lt;&gt;""),"Yes","No")</f>
        <v>Yes</v>
      </c>
      <c r="J12887" s="4">
        <f>EOMONTH(OnlineRetail[[#This Row],[InvoiceDate]],-1)+1</f>
        <v>40756</v>
      </c>
      <c r="K12887" s="6">
        <f>OnlineRetail[[#This Row],[Quantity]]*OnlineRetail[[#This Row],[UnitPrice]]</f>
        <v>16.8</v>
      </c>
      <c r="L12887" t="str">
        <f t="shared" si="201"/>
        <v>12461|Aug-2011</v>
      </c>
    </row>
    <row r="12888" spans="1:12">
      <c r="A12888">
        <v>538347</v>
      </c>
      <c r="B12888" t="s">
        <v>43</v>
      </c>
      <c r="C12888" t="s">
        <v>42</v>
      </c>
      <c r="D12888">
        <v>23</v>
      </c>
      <c r="E12888" s="1">
        <v>40783.704861111109</v>
      </c>
      <c r="F12888">
        <v>9.9499999999999993</v>
      </c>
      <c r="G12888">
        <v>13685</v>
      </c>
      <c r="H12888" t="s">
        <v>10</v>
      </c>
      <c r="I12888" t="str">
        <f>IF(AND(LEFT(OnlineRetail[[#This Row],[InvoiceNo]],1)&lt;&gt;"C",OnlineRetail[[#This Row],[CustomerID]]&lt;&gt;""),"Yes","No")</f>
        <v>Yes</v>
      </c>
      <c r="J12888" s="4">
        <f>EOMONTH(OnlineRetail[[#This Row],[InvoiceDate]],-1)+1</f>
        <v>40756</v>
      </c>
      <c r="K12888" s="6">
        <f>OnlineRetail[[#This Row],[Quantity]]*OnlineRetail[[#This Row],[UnitPrice]]</f>
        <v>228.85</v>
      </c>
      <c r="L12888" t="str">
        <f t="shared" si="201"/>
        <v>13685|Aug-2011</v>
      </c>
    </row>
    <row r="12889" spans="1:12">
      <c r="A12889">
        <v>539952</v>
      </c>
      <c r="B12889" t="s">
        <v>213</v>
      </c>
      <c r="C12889" t="s">
        <v>14</v>
      </c>
      <c r="D12889">
        <v>22</v>
      </c>
      <c r="E12889" s="1">
        <v>40783.718055555553</v>
      </c>
      <c r="F12889">
        <v>4.25</v>
      </c>
      <c r="G12889">
        <v>14145</v>
      </c>
      <c r="H12889" t="s">
        <v>17</v>
      </c>
      <c r="I12889" t="str">
        <f>IF(AND(LEFT(OnlineRetail[[#This Row],[InvoiceNo]],1)&lt;&gt;"C",OnlineRetail[[#This Row],[CustomerID]]&lt;&gt;""),"Yes","No")</f>
        <v>Yes</v>
      </c>
      <c r="J12889" s="4">
        <f>EOMONTH(OnlineRetail[[#This Row],[InvoiceDate]],-1)+1</f>
        <v>40756</v>
      </c>
      <c r="K12889" s="6">
        <f>OnlineRetail[[#This Row],[Quantity]]*OnlineRetail[[#This Row],[UnitPrice]]</f>
        <v>93.5</v>
      </c>
      <c r="L12889" t="str">
        <f t="shared" si="201"/>
        <v>14145|Aug-2011</v>
      </c>
    </row>
    <row r="12890" spans="1:12">
      <c r="A12890">
        <v>543651</v>
      </c>
      <c r="B12890" t="s">
        <v>161</v>
      </c>
      <c r="C12890" t="s">
        <v>53</v>
      </c>
      <c r="D12890">
        <v>5</v>
      </c>
      <c r="E12890" s="1">
        <v>40783.742361111108</v>
      </c>
      <c r="F12890">
        <v>4.25</v>
      </c>
      <c r="G12890">
        <v>12946</v>
      </c>
      <c r="H12890" t="s">
        <v>31</v>
      </c>
      <c r="I12890" t="str">
        <f>IF(AND(LEFT(OnlineRetail[[#This Row],[InvoiceNo]],1)&lt;&gt;"C",OnlineRetail[[#This Row],[CustomerID]]&lt;&gt;""),"Yes","No")</f>
        <v>Yes</v>
      </c>
      <c r="J12890" s="4">
        <f>EOMONTH(OnlineRetail[[#This Row],[InvoiceDate]],-1)+1</f>
        <v>40756</v>
      </c>
      <c r="K12890" s="6">
        <f>OnlineRetail[[#This Row],[Quantity]]*OnlineRetail[[#This Row],[UnitPrice]]</f>
        <v>21.25</v>
      </c>
      <c r="L12890" t="str">
        <f t="shared" si="201"/>
        <v>12946|Aug-2011</v>
      </c>
    </row>
    <row r="12891" spans="1:12">
      <c r="A12891">
        <v>547956</v>
      </c>
      <c r="B12891" t="s">
        <v>282</v>
      </c>
      <c r="C12891" t="s">
        <v>9</v>
      </c>
      <c r="D12891">
        <v>11</v>
      </c>
      <c r="E12891" s="1">
        <v>40783.75</v>
      </c>
      <c r="F12891">
        <v>2.1</v>
      </c>
      <c r="G12891">
        <v>13302</v>
      </c>
      <c r="H12891" t="s">
        <v>10</v>
      </c>
      <c r="I12891" t="str">
        <f>IF(AND(LEFT(OnlineRetail[[#This Row],[InvoiceNo]],1)&lt;&gt;"C",OnlineRetail[[#This Row],[CustomerID]]&lt;&gt;""),"Yes","No")</f>
        <v>Yes</v>
      </c>
      <c r="J12891" s="4">
        <f>EOMONTH(OnlineRetail[[#This Row],[InvoiceDate]],-1)+1</f>
        <v>40756</v>
      </c>
      <c r="K12891" s="6">
        <f>OnlineRetail[[#This Row],[Quantity]]*OnlineRetail[[#This Row],[UnitPrice]]</f>
        <v>23.1</v>
      </c>
      <c r="L12891" t="str">
        <f t="shared" si="201"/>
        <v>13302|Aug-2011</v>
      </c>
    </row>
    <row r="12892" spans="1:12">
      <c r="A12892">
        <v>554308</v>
      </c>
      <c r="B12892" t="s">
        <v>187</v>
      </c>
      <c r="C12892" t="s">
        <v>9</v>
      </c>
      <c r="D12892">
        <v>11</v>
      </c>
      <c r="E12892" s="1">
        <v>40783.76458333333</v>
      </c>
      <c r="F12892">
        <v>5.95</v>
      </c>
      <c r="G12892">
        <v>14230</v>
      </c>
      <c r="H12892" t="s">
        <v>22</v>
      </c>
      <c r="I12892" t="str">
        <f>IF(AND(LEFT(OnlineRetail[[#This Row],[InvoiceNo]],1)&lt;&gt;"C",OnlineRetail[[#This Row],[CustomerID]]&lt;&gt;""),"Yes","No")</f>
        <v>Yes</v>
      </c>
      <c r="J12892" s="4">
        <f>EOMONTH(OnlineRetail[[#This Row],[InvoiceDate]],-1)+1</f>
        <v>40756</v>
      </c>
      <c r="K12892" s="6">
        <f>OnlineRetail[[#This Row],[Quantity]]*OnlineRetail[[#This Row],[UnitPrice]]</f>
        <v>65.45</v>
      </c>
      <c r="L12892" t="str">
        <f t="shared" si="201"/>
        <v>14230|Aug-2011</v>
      </c>
    </row>
    <row r="12893" spans="1:12">
      <c r="A12893">
        <v>537576</v>
      </c>
      <c r="B12893" t="s">
        <v>286</v>
      </c>
      <c r="C12893" t="s">
        <v>14</v>
      </c>
      <c r="D12893">
        <v>21</v>
      </c>
      <c r="E12893" s="1">
        <v>40783.768750000003</v>
      </c>
      <c r="F12893">
        <v>5.95</v>
      </c>
      <c r="G12893">
        <v>13451</v>
      </c>
      <c r="H12893" t="s">
        <v>25</v>
      </c>
      <c r="I12893" t="str">
        <f>IF(AND(LEFT(OnlineRetail[[#This Row],[InvoiceNo]],1)&lt;&gt;"C",OnlineRetail[[#This Row],[CustomerID]]&lt;&gt;""),"Yes","No")</f>
        <v>Yes</v>
      </c>
      <c r="J12893" s="4">
        <f>EOMONTH(OnlineRetail[[#This Row],[InvoiceDate]],-1)+1</f>
        <v>40756</v>
      </c>
      <c r="K12893" s="6">
        <f>OnlineRetail[[#This Row],[Quantity]]*OnlineRetail[[#This Row],[UnitPrice]]</f>
        <v>124.95</v>
      </c>
      <c r="L12893" t="str">
        <f t="shared" si="201"/>
        <v>13451|Aug-2011</v>
      </c>
    </row>
    <row r="12894" spans="1:12">
      <c r="A12894">
        <v>547833</v>
      </c>
      <c r="B12894" t="s">
        <v>129</v>
      </c>
      <c r="C12894" t="s">
        <v>39</v>
      </c>
      <c r="D12894">
        <v>3</v>
      </c>
      <c r="E12894" s="1">
        <v>40783.770833333343</v>
      </c>
      <c r="F12894">
        <v>0.85</v>
      </c>
      <c r="G12894">
        <v>14234</v>
      </c>
      <c r="H12894" t="s">
        <v>10</v>
      </c>
      <c r="I12894" t="str">
        <f>IF(AND(LEFT(OnlineRetail[[#This Row],[InvoiceNo]],1)&lt;&gt;"C",OnlineRetail[[#This Row],[CustomerID]]&lt;&gt;""),"Yes","No")</f>
        <v>Yes</v>
      </c>
      <c r="J12894" s="4">
        <f>EOMONTH(OnlineRetail[[#This Row],[InvoiceDate]],-1)+1</f>
        <v>40756</v>
      </c>
      <c r="K12894" s="6">
        <f>OnlineRetail[[#This Row],[Quantity]]*OnlineRetail[[#This Row],[UnitPrice]]</f>
        <v>2.5499999999999998</v>
      </c>
      <c r="L12894" t="str">
        <f t="shared" si="201"/>
        <v>14234|Aug-2011</v>
      </c>
    </row>
    <row r="12895" spans="1:12">
      <c r="A12895">
        <v>541831</v>
      </c>
      <c r="B12895" t="s">
        <v>112</v>
      </c>
      <c r="C12895" t="s">
        <v>27</v>
      </c>
      <c r="D12895">
        <v>13</v>
      </c>
      <c r="E12895" s="1">
        <v>40783.774305555547</v>
      </c>
      <c r="F12895">
        <v>1.25</v>
      </c>
      <c r="G12895">
        <v>13043</v>
      </c>
      <c r="H12895" t="s">
        <v>10</v>
      </c>
      <c r="I12895" t="str">
        <f>IF(AND(LEFT(OnlineRetail[[#This Row],[InvoiceNo]],1)&lt;&gt;"C",OnlineRetail[[#This Row],[CustomerID]]&lt;&gt;""),"Yes","No")</f>
        <v>Yes</v>
      </c>
      <c r="J12895" s="4">
        <f>EOMONTH(OnlineRetail[[#This Row],[InvoiceDate]],-1)+1</f>
        <v>40756</v>
      </c>
      <c r="K12895" s="6">
        <f>OnlineRetail[[#This Row],[Quantity]]*OnlineRetail[[#This Row],[UnitPrice]]</f>
        <v>16.25</v>
      </c>
      <c r="L12895" t="str">
        <f t="shared" si="201"/>
        <v>13043|Aug-2011</v>
      </c>
    </row>
    <row r="12896" spans="1:12">
      <c r="A12896">
        <v>553871</v>
      </c>
      <c r="B12896" t="s">
        <v>242</v>
      </c>
      <c r="C12896" t="s">
        <v>24</v>
      </c>
      <c r="D12896">
        <v>24</v>
      </c>
      <c r="E12896" s="1">
        <v>40783.774305555547</v>
      </c>
      <c r="F12896">
        <v>1.65</v>
      </c>
      <c r="G12896">
        <v>14112</v>
      </c>
      <c r="H12896" t="s">
        <v>10</v>
      </c>
      <c r="I12896" t="str">
        <f>IF(AND(LEFT(OnlineRetail[[#This Row],[InvoiceNo]],1)&lt;&gt;"C",OnlineRetail[[#This Row],[CustomerID]]&lt;&gt;""),"Yes","No")</f>
        <v>Yes</v>
      </c>
      <c r="J12896" s="4">
        <f>EOMONTH(OnlineRetail[[#This Row],[InvoiceDate]],-1)+1</f>
        <v>40756</v>
      </c>
      <c r="K12896" s="6">
        <f>OnlineRetail[[#This Row],[Quantity]]*OnlineRetail[[#This Row],[UnitPrice]]</f>
        <v>39.599999999999994</v>
      </c>
      <c r="L12896" t="str">
        <f t="shared" si="201"/>
        <v>14112|Aug-2011</v>
      </c>
    </row>
    <row r="12897" spans="1:12">
      <c r="A12897">
        <v>543288</v>
      </c>
      <c r="B12897" t="s">
        <v>103</v>
      </c>
      <c r="C12897" t="s">
        <v>21</v>
      </c>
      <c r="D12897">
        <v>1</v>
      </c>
      <c r="E12897" s="1">
        <v>40783.782638888893</v>
      </c>
      <c r="F12897">
        <v>4.25</v>
      </c>
      <c r="G12897">
        <v>13558</v>
      </c>
      <c r="H12897" t="s">
        <v>10</v>
      </c>
      <c r="I12897" t="str">
        <f>IF(AND(LEFT(OnlineRetail[[#This Row],[InvoiceNo]],1)&lt;&gt;"C",OnlineRetail[[#This Row],[CustomerID]]&lt;&gt;""),"Yes","No")</f>
        <v>Yes</v>
      </c>
      <c r="J12897" s="4">
        <f>EOMONTH(OnlineRetail[[#This Row],[InvoiceDate]],-1)+1</f>
        <v>40756</v>
      </c>
      <c r="K12897" s="6">
        <f>OnlineRetail[[#This Row],[Quantity]]*OnlineRetail[[#This Row],[UnitPrice]]</f>
        <v>4.25</v>
      </c>
      <c r="L12897" t="str">
        <f t="shared" si="201"/>
        <v>13558|Aug-2011</v>
      </c>
    </row>
    <row r="12898" spans="1:12">
      <c r="A12898">
        <v>549539</v>
      </c>
      <c r="B12898" t="s">
        <v>193</v>
      </c>
      <c r="C12898" t="s">
        <v>21</v>
      </c>
      <c r="D12898">
        <v>13</v>
      </c>
      <c r="E12898" s="1">
        <v>40783.794444444437</v>
      </c>
      <c r="F12898">
        <v>4.95</v>
      </c>
      <c r="G12898">
        <v>12705</v>
      </c>
      <c r="H12898" t="s">
        <v>10</v>
      </c>
      <c r="I12898" t="str">
        <f>IF(AND(LEFT(OnlineRetail[[#This Row],[InvoiceNo]],1)&lt;&gt;"C",OnlineRetail[[#This Row],[CustomerID]]&lt;&gt;""),"Yes","No")</f>
        <v>Yes</v>
      </c>
      <c r="J12898" s="4">
        <f>EOMONTH(OnlineRetail[[#This Row],[InvoiceDate]],-1)+1</f>
        <v>40756</v>
      </c>
      <c r="K12898" s="6">
        <f>OnlineRetail[[#This Row],[Quantity]]*OnlineRetail[[#This Row],[UnitPrice]]</f>
        <v>64.350000000000009</v>
      </c>
      <c r="L12898" t="str">
        <f t="shared" si="201"/>
        <v>12705|Aug-2011</v>
      </c>
    </row>
    <row r="12899" spans="1:12">
      <c r="A12899">
        <v>553702</v>
      </c>
      <c r="B12899" t="s">
        <v>249</v>
      </c>
      <c r="C12899" t="s">
        <v>53</v>
      </c>
      <c r="D12899">
        <v>17</v>
      </c>
      <c r="E12899" s="1">
        <v>40783.800000000003</v>
      </c>
      <c r="F12899">
        <v>5.95</v>
      </c>
      <c r="G12899">
        <v>13539</v>
      </c>
      <c r="H12899" t="s">
        <v>10</v>
      </c>
      <c r="I12899" t="str">
        <f>IF(AND(LEFT(OnlineRetail[[#This Row],[InvoiceNo]],1)&lt;&gt;"C",OnlineRetail[[#This Row],[CustomerID]]&lt;&gt;""),"Yes","No")</f>
        <v>Yes</v>
      </c>
      <c r="J12899" s="4">
        <f>EOMONTH(OnlineRetail[[#This Row],[InvoiceDate]],-1)+1</f>
        <v>40756</v>
      </c>
      <c r="K12899" s="6">
        <f>OnlineRetail[[#This Row],[Quantity]]*OnlineRetail[[#This Row],[UnitPrice]]</f>
        <v>101.15</v>
      </c>
      <c r="L12899" t="str">
        <f t="shared" si="201"/>
        <v>13539|Aug-2011</v>
      </c>
    </row>
    <row r="12900" spans="1:12">
      <c r="A12900">
        <v>548204</v>
      </c>
      <c r="B12900" t="s">
        <v>151</v>
      </c>
      <c r="C12900" t="s">
        <v>72</v>
      </c>
      <c r="D12900">
        <v>9</v>
      </c>
      <c r="E12900" s="1">
        <v>40783.801388888889</v>
      </c>
      <c r="F12900">
        <v>9.9499999999999993</v>
      </c>
      <c r="G12900">
        <v>13183</v>
      </c>
      <c r="H12900" t="s">
        <v>10</v>
      </c>
      <c r="I12900" t="str">
        <f>IF(AND(LEFT(OnlineRetail[[#This Row],[InvoiceNo]],1)&lt;&gt;"C",OnlineRetail[[#This Row],[CustomerID]]&lt;&gt;""),"Yes","No")</f>
        <v>Yes</v>
      </c>
      <c r="J12900" s="4">
        <f>EOMONTH(OnlineRetail[[#This Row],[InvoiceDate]],-1)+1</f>
        <v>40756</v>
      </c>
      <c r="K12900" s="6">
        <f>OnlineRetail[[#This Row],[Quantity]]*OnlineRetail[[#This Row],[UnitPrice]]</f>
        <v>89.55</v>
      </c>
      <c r="L12900" t="str">
        <f t="shared" si="201"/>
        <v>13183|Aug-2011</v>
      </c>
    </row>
    <row r="12901" spans="1:12">
      <c r="A12901">
        <v>549350</v>
      </c>
      <c r="B12901" t="s">
        <v>110</v>
      </c>
      <c r="C12901" t="s">
        <v>53</v>
      </c>
      <c r="D12901">
        <v>7</v>
      </c>
      <c r="E12901" s="1">
        <v>40783.81527777778</v>
      </c>
      <c r="F12901">
        <v>3.39</v>
      </c>
      <c r="G12901">
        <v>12371</v>
      </c>
      <c r="H12901" t="s">
        <v>31</v>
      </c>
      <c r="I12901" t="str">
        <f>IF(AND(LEFT(OnlineRetail[[#This Row],[InvoiceNo]],1)&lt;&gt;"C",OnlineRetail[[#This Row],[CustomerID]]&lt;&gt;""),"Yes","No")</f>
        <v>Yes</v>
      </c>
      <c r="J12901" s="4">
        <f>EOMONTH(OnlineRetail[[#This Row],[InvoiceDate]],-1)+1</f>
        <v>40756</v>
      </c>
      <c r="K12901" s="6">
        <f>OnlineRetail[[#This Row],[Quantity]]*OnlineRetail[[#This Row],[UnitPrice]]</f>
        <v>23.73</v>
      </c>
      <c r="L12901" t="str">
        <f t="shared" si="201"/>
        <v>12371|Aug-2011</v>
      </c>
    </row>
    <row r="12902" spans="1:12">
      <c r="A12902">
        <v>549848</v>
      </c>
      <c r="B12902" t="s">
        <v>67</v>
      </c>
      <c r="C12902" t="s">
        <v>50</v>
      </c>
      <c r="D12902">
        <v>18</v>
      </c>
      <c r="E12902" s="1">
        <v>40783.826388888891</v>
      </c>
      <c r="F12902">
        <v>7.95</v>
      </c>
      <c r="G12902">
        <v>13169</v>
      </c>
      <c r="H12902" t="s">
        <v>10</v>
      </c>
      <c r="I12902" t="str">
        <f>IF(AND(LEFT(OnlineRetail[[#This Row],[InvoiceNo]],1)&lt;&gt;"C",OnlineRetail[[#This Row],[CustomerID]]&lt;&gt;""),"Yes","No")</f>
        <v>Yes</v>
      </c>
      <c r="J12902" s="4">
        <f>EOMONTH(OnlineRetail[[#This Row],[InvoiceDate]],-1)+1</f>
        <v>40756</v>
      </c>
      <c r="K12902" s="6">
        <f>OnlineRetail[[#This Row],[Quantity]]*OnlineRetail[[#This Row],[UnitPrice]]</f>
        <v>143.1</v>
      </c>
      <c r="L12902" t="str">
        <f t="shared" si="201"/>
        <v>13169|Aug-2011</v>
      </c>
    </row>
    <row r="12903" spans="1:12">
      <c r="A12903">
        <v>541741</v>
      </c>
      <c r="B12903" t="s">
        <v>213</v>
      </c>
      <c r="C12903" t="s">
        <v>50</v>
      </c>
      <c r="D12903">
        <v>1</v>
      </c>
      <c r="E12903" s="1">
        <v>40783.82916666667</v>
      </c>
      <c r="F12903">
        <v>5.95</v>
      </c>
      <c r="G12903">
        <v>12739</v>
      </c>
      <c r="H12903" t="s">
        <v>10</v>
      </c>
      <c r="I12903" t="str">
        <f>IF(AND(LEFT(OnlineRetail[[#This Row],[InvoiceNo]],1)&lt;&gt;"C",OnlineRetail[[#This Row],[CustomerID]]&lt;&gt;""),"Yes","No")</f>
        <v>Yes</v>
      </c>
      <c r="J12903" s="4">
        <f>EOMONTH(OnlineRetail[[#This Row],[InvoiceDate]],-1)+1</f>
        <v>40756</v>
      </c>
      <c r="K12903" s="6">
        <f>OnlineRetail[[#This Row],[Quantity]]*OnlineRetail[[#This Row],[UnitPrice]]</f>
        <v>5.95</v>
      </c>
      <c r="L12903" t="str">
        <f t="shared" si="201"/>
        <v>12739|Aug-2011</v>
      </c>
    </row>
    <row r="12904" spans="1:12">
      <c r="A12904">
        <v>554933</v>
      </c>
      <c r="B12904" t="s">
        <v>125</v>
      </c>
      <c r="C12904" t="s">
        <v>27</v>
      </c>
      <c r="D12904">
        <v>19</v>
      </c>
      <c r="E12904" s="1">
        <v>40787.340277777781</v>
      </c>
      <c r="F12904">
        <v>1.65</v>
      </c>
      <c r="G12904">
        <v>12705</v>
      </c>
      <c r="H12904" t="s">
        <v>10</v>
      </c>
      <c r="I12904" t="str">
        <f>IF(AND(LEFT(OnlineRetail[[#This Row],[InvoiceNo]],1)&lt;&gt;"C",OnlineRetail[[#This Row],[CustomerID]]&lt;&gt;""),"Yes","No")</f>
        <v>Yes</v>
      </c>
      <c r="J12904" s="4">
        <f>EOMONTH(OnlineRetail[[#This Row],[InvoiceDate]],-1)+1</f>
        <v>40787</v>
      </c>
      <c r="K12904" s="6">
        <f>OnlineRetail[[#This Row],[Quantity]]*OnlineRetail[[#This Row],[UnitPrice]]</f>
        <v>31.349999999999998</v>
      </c>
      <c r="L12904" t="str">
        <f t="shared" si="201"/>
        <v>12705|Sep-2011</v>
      </c>
    </row>
    <row r="12905" spans="1:12">
      <c r="A12905">
        <v>542563</v>
      </c>
      <c r="B12905" t="s">
        <v>222</v>
      </c>
      <c r="C12905" t="s">
        <v>48</v>
      </c>
      <c r="D12905">
        <v>20</v>
      </c>
      <c r="E12905" s="1">
        <v>40787.343055555553</v>
      </c>
      <c r="F12905">
        <v>1.25</v>
      </c>
      <c r="G12905">
        <v>13282</v>
      </c>
      <c r="H12905" t="s">
        <v>10</v>
      </c>
      <c r="I12905" t="str">
        <f>IF(AND(LEFT(OnlineRetail[[#This Row],[InvoiceNo]],1)&lt;&gt;"C",OnlineRetail[[#This Row],[CustomerID]]&lt;&gt;""),"Yes","No")</f>
        <v>Yes</v>
      </c>
      <c r="J12905" s="4">
        <f>EOMONTH(OnlineRetail[[#This Row],[InvoiceDate]],-1)+1</f>
        <v>40787</v>
      </c>
      <c r="K12905" s="6">
        <f>OnlineRetail[[#This Row],[Quantity]]*OnlineRetail[[#This Row],[UnitPrice]]</f>
        <v>25</v>
      </c>
      <c r="L12905" t="str">
        <f t="shared" si="201"/>
        <v>13282|Sep-2011</v>
      </c>
    </row>
    <row r="12906" spans="1:12">
      <c r="A12906">
        <v>542515</v>
      </c>
      <c r="B12906" t="s">
        <v>85</v>
      </c>
      <c r="C12906" t="s">
        <v>72</v>
      </c>
      <c r="D12906">
        <v>15</v>
      </c>
      <c r="E12906" s="1">
        <v>40787.345833333333</v>
      </c>
      <c r="F12906">
        <v>4.95</v>
      </c>
      <c r="G12906">
        <v>12552</v>
      </c>
      <c r="H12906" t="s">
        <v>10</v>
      </c>
      <c r="I12906" t="str">
        <f>IF(AND(LEFT(OnlineRetail[[#This Row],[InvoiceNo]],1)&lt;&gt;"C",OnlineRetail[[#This Row],[CustomerID]]&lt;&gt;""),"Yes","No")</f>
        <v>Yes</v>
      </c>
      <c r="J12906" s="4">
        <f>EOMONTH(OnlineRetail[[#This Row],[InvoiceDate]],-1)+1</f>
        <v>40787</v>
      </c>
      <c r="K12906" s="6">
        <f>OnlineRetail[[#This Row],[Quantity]]*OnlineRetail[[#This Row],[UnitPrice]]</f>
        <v>74.25</v>
      </c>
      <c r="L12906" t="str">
        <f t="shared" si="201"/>
        <v>12552|Sep-2011</v>
      </c>
    </row>
    <row r="12907" spans="1:12">
      <c r="A12907">
        <v>553493</v>
      </c>
      <c r="B12907" t="s">
        <v>65</v>
      </c>
      <c r="C12907" t="s">
        <v>50</v>
      </c>
      <c r="D12907">
        <v>6</v>
      </c>
      <c r="E12907" s="1">
        <v>40787.34652777778</v>
      </c>
      <c r="F12907">
        <v>4.25</v>
      </c>
      <c r="G12907">
        <v>13297</v>
      </c>
      <c r="H12907" t="s">
        <v>17</v>
      </c>
      <c r="I12907" t="str">
        <f>IF(AND(LEFT(OnlineRetail[[#This Row],[InvoiceNo]],1)&lt;&gt;"C",OnlineRetail[[#This Row],[CustomerID]]&lt;&gt;""),"Yes","No")</f>
        <v>Yes</v>
      </c>
      <c r="J12907" s="4">
        <f>EOMONTH(OnlineRetail[[#This Row],[InvoiceDate]],-1)+1</f>
        <v>40787</v>
      </c>
      <c r="K12907" s="6">
        <f>OnlineRetail[[#This Row],[Quantity]]*OnlineRetail[[#This Row],[UnitPrice]]</f>
        <v>25.5</v>
      </c>
      <c r="L12907" t="str">
        <f t="shared" si="201"/>
        <v>13297|Sep-2011</v>
      </c>
    </row>
    <row r="12908" spans="1:12">
      <c r="A12908">
        <v>545744</v>
      </c>
      <c r="B12908" t="s">
        <v>233</v>
      </c>
      <c r="C12908" t="s">
        <v>42</v>
      </c>
      <c r="D12908">
        <v>3</v>
      </c>
      <c r="E12908" s="1">
        <v>40787.347916666673</v>
      </c>
      <c r="F12908">
        <v>5.95</v>
      </c>
      <c r="G12908">
        <v>12981</v>
      </c>
      <c r="H12908" t="s">
        <v>10</v>
      </c>
      <c r="I12908" t="str">
        <f>IF(AND(LEFT(OnlineRetail[[#This Row],[InvoiceNo]],1)&lt;&gt;"C",OnlineRetail[[#This Row],[CustomerID]]&lt;&gt;""),"Yes","No")</f>
        <v>Yes</v>
      </c>
      <c r="J12908" s="4">
        <f>EOMONTH(OnlineRetail[[#This Row],[InvoiceDate]],-1)+1</f>
        <v>40787</v>
      </c>
      <c r="K12908" s="6">
        <f>OnlineRetail[[#This Row],[Quantity]]*OnlineRetail[[#This Row],[UnitPrice]]</f>
        <v>17.850000000000001</v>
      </c>
      <c r="L12908" t="str">
        <f t="shared" si="201"/>
        <v>12981|Sep-2011</v>
      </c>
    </row>
    <row r="12909" spans="1:12">
      <c r="A12909">
        <v>542484</v>
      </c>
      <c r="B12909" t="s">
        <v>122</v>
      </c>
      <c r="C12909" t="s">
        <v>19</v>
      </c>
      <c r="D12909">
        <v>4</v>
      </c>
      <c r="E12909" s="1">
        <v>40787.368055555547</v>
      </c>
      <c r="F12909">
        <v>1.25</v>
      </c>
      <c r="G12909">
        <v>13365</v>
      </c>
      <c r="H12909" t="s">
        <v>121</v>
      </c>
      <c r="I12909" t="str">
        <f>IF(AND(LEFT(OnlineRetail[[#This Row],[InvoiceNo]],1)&lt;&gt;"C",OnlineRetail[[#This Row],[CustomerID]]&lt;&gt;""),"Yes","No")</f>
        <v>Yes</v>
      </c>
      <c r="J12909" s="4">
        <f>EOMONTH(OnlineRetail[[#This Row],[InvoiceDate]],-1)+1</f>
        <v>40787</v>
      </c>
      <c r="K12909" s="6">
        <f>OnlineRetail[[#This Row],[Quantity]]*OnlineRetail[[#This Row],[UnitPrice]]</f>
        <v>5</v>
      </c>
      <c r="L12909" t="str">
        <f t="shared" si="201"/>
        <v>13365|Sep-2011</v>
      </c>
    </row>
    <row r="12910" spans="1:12">
      <c r="A12910">
        <v>546752</v>
      </c>
      <c r="B12910" t="s">
        <v>77</v>
      </c>
      <c r="C12910" t="s">
        <v>12</v>
      </c>
      <c r="D12910">
        <v>8</v>
      </c>
      <c r="E12910" s="1">
        <v>40787.374305555553</v>
      </c>
      <c r="F12910">
        <v>9.9499999999999993</v>
      </c>
      <c r="G12910">
        <v>12967</v>
      </c>
      <c r="H12910" t="s">
        <v>10</v>
      </c>
      <c r="I12910" t="str">
        <f>IF(AND(LEFT(OnlineRetail[[#This Row],[InvoiceNo]],1)&lt;&gt;"C",OnlineRetail[[#This Row],[CustomerID]]&lt;&gt;""),"Yes","No")</f>
        <v>Yes</v>
      </c>
      <c r="J12910" s="4">
        <f>EOMONTH(OnlineRetail[[#This Row],[InvoiceDate]],-1)+1</f>
        <v>40787</v>
      </c>
      <c r="K12910" s="6">
        <f>OnlineRetail[[#This Row],[Quantity]]*OnlineRetail[[#This Row],[UnitPrice]]</f>
        <v>79.599999999999994</v>
      </c>
      <c r="L12910" t="str">
        <f t="shared" si="201"/>
        <v>12967|Sep-2011</v>
      </c>
    </row>
    <row r="12911" spans="1:12">
      <c r="A12911">
        <v>553012</v>
      </c>
      <c r="B12911" t="s">
        <v>63</v>
      </c>
      <c r="C12911" t="s">
        <v>72</v>
      </c>
      <c r="D12911">
        <v>2</v>
      </c>
      <c r="E12911" s="1">
        <v>40787.37777777778</v>
      </c>
      <c r="F12911">
        <v>2.1</v>
      </c>
      <c r="G12911">
        <v>13119</v>
      </c>
      <c r="H12911" t="s">
        <v>10</v>
      </c>
      <c r="I12911" t="str">
        <f>IF(AND(LEFT(OnlineRetail[[#This Row],[InvoiceNo]],1)&lt;&gt;"C",OnlineRetail[[#This Row],[CustomerID]]&lt;&gt;""),"Yes","No")</f>
        <v>Yes</v>
      </c>
      <c r="J12911" s="4">
        <f>EOMONTH(OnlineRetail[[#This Row],[InvoiceDate]],-1)+1</f>
        <v>40787</v>
      </c>
      <c r="K12911" s="6">
        <f>OnlineRetail[[#This Row],[Quantity]]*OnlineRetail[[#This Row],[UnitPrice]]</f>
        <v>4.2</v>
      </c>
      <c r="L12911" t="str">
        <f t="shared" si="201"/>
        <v>13119|Sep-2011</v>
      </c>
    </row>
    <row r="12912" spans="1:12">
      <c r="A12912">
        <v>555422</v>
      </c>
      <c r="B12912" t="s">
        <v>68</v>
      </c>
      <c r="C12912" t="s">
        <v>19</v>
      </c>
      <c r="D12912">
        <v>1</v>
      </c>
      <c r="E12912" s="1">
        <v>40787.379166666673</v>
      </c>
      <c r="F12912">
        <v>2.5499999999999998</v>
      </c>
      <c r="G12912">
        <v>13057</v>
      </c>
      <c r="H12912" t="s">
        <v>10</v>
      </c>
      <c r="I12912" t="str">
        <f>IF(AND(LEFT(OnlineRetail[[#This Row],[InvoiceNo]],1)&lt;&gt;"C",OnlineRetail[[#This Row],[CustomerID]]&lt;&gt;""),"Yes","No")</f>
        <v>Yes</v>
      </c>
      <c r="J12912" s="4">
        <f>EOMONTH(OnlineRetail[[#This Row],[InvoiceDate]],-1)+1</f>
        <v>40787</v>
      </c>
      <c r="K12912" s="6">
        <f>OnlineRetail[[#This Row],[Quantity]]*OnlineRetail[[#This Row],[UnitPrice]]</f>
        <v>2.5499999999999998</v>
      </c>
      <c r="L12912" t="str">
        <f t="shared" si="201"/>
        <v>13057|Sep-2011</v>
      </c>
    </row>
    <row r="12913" spans="1:12">
      <c r="A12913">
        <v>552117</v>
      </c>
      <c r="B12913" t="s">
        <v>235</v>
      </c>
      <c r="C12913" t="s">
        <v>48</v>
      </c>
      <c r="D12913">
        <v>24</v>
      </c>
      <c r="E12913" s="1">
        <v>40787.393750000003</v>
      </c>
      <c r="F12913">
        <v>9.9499999999999993</v>
      </c>
      <c r="G12913">
        <v>14245</v>
      </c>
      <c r="H12913" t="s">
        <v>25</v>
      </c>
      <c r="I12913" t="str">
        <f>IF(AND(LEFT(OnlineRetail[[#This Row],[InvoiceNo]],1)&lt;&gt;"C",OnlineRetail[[#This Row],[CustomerID]]&lt;&gt;""),"Yes","No")</f>
        <v>Yes</v>
      </c>
      <c r="J12913" s="4">
        <f>EOMONTH(OnlineRetail[[#This Row],[InvoiceDate]],-1)+1</f>
        <v>40787</v>
      </c>
      <c r="K12913" s="6">
        <f>OnlineRetail[[#This Row],[Quantity]]*OnlineRetail[[#This Row],[UnitPrice]]</f>
        <v>238.79999999999998</v>
      </c>
      <c r="L12913" t="str">
        <f t="shared" si="201"/>
        <v>14245|Sep-2011</v>
      </c>
    </row>
    <row r="12914" spans="1:12">
      <c r="A12914">
        <v>550082</v>
      </c>
      <c r="B12914" t="s">
        <v>139</v>
      </c>
      <c r="C12914" t="s">
        <v>21</v>
      </c>
      <c r="D12914">
        <v>18</v>
      </c>
      <c r="E12914" s="1">
        <v>40787.402777777781</v>
      </c>
      <c r="F12914">
        <v>0.85</v>
      </c>
      <c r="G12914">
        <v>12453</v>
      </c>
      <c r="H12914" t="s">
        <v>25</v>
      </c>
      <c r="I12914" t="str">
        <f>IF(AND(LEFT(OnlineRetail[[#This Row],[InvoiceNo]],1)&lt;&gt;"C",OnlineRetail[[#This Row],[CustomerID]]&lt;&gt;""),"Yes","No")</f>
        <v>Yes</v>
      </c>
      <c r="J12914" s="4">
        <f>EOMONTH(OnlineRetail[[#This Row],[InvoiceDate]],-1)+1</f>
        <v>40787</v>
      </c>
      <c r="K12914" s="6">
        <f>OnlineRetail[[#This Row],[Quantity]]*OnlineRetail[[#This Row],[UnitPrice]]</f>
        <v>15.299999999999999</v>
      </c>
      <c r="L12914" t="str">
        <f t="shared" si="201"/>
        <v>12453|Sep-2011</v>
      </c>
    </row>
    <row r="12915" spans="1:12">
      <c r="A12915">
        <v>551238</v>
      </c>
      <c r="B12915" t="s">
        <v>201</v>
      </c>
      <c r="C12915" t="s">
        <v>48</v>
      </c>
      <c r="D12915">
        <v>23</v>
      </c>
      <c r="E12915" s="1">
        <v>40787.406944444447</v>
      </c>
      <c r="F12915">
        <v>1.25</v>
      </c>
      <c r="G12915">
        <v>12750</v>
      </c>
      <c r="H12915" t="s">
        <v>10</v>
      </c>
      <c r="I12915" t="str">
        <f>IF(AND(LEFT(OnlineRetail[[#This Row],[InvoiceNo]],1)&lt;&gt;"C",OnlineRetail[[#This Row],[CustomerID]]&lt;&gt;""),"Yes","No")</f>
        <v>Yes</v>
      </c>
      <c r="J12915" s="4">
        <f>EOMONTH(OnlineRetail[[#This Row],[InvoiceDate]],-1)+1</f>
        <v>40787</v>
      </c>
      <c r="K12915" s="6">
        <f>OnlineRetail[[#This Row],[Quantity]]*OnlineRetail[[#This Row],[UnitPrice]]</f>
        <v>28.75</v>
      </c>
      <c r="L12915" t="str">
        <f t="shared" si="201"/>
        <v>12750|Sep-2011</v>
      </c>
    </row>
    <row r="12916" spans="1:12">
      <c r="A12916">
        <v>551632</v>
      </c>
      <c r="B12916" t="s">
        <v>197</v>
      </c>
      <c r="C12916" t="s">
        <v>50</v>
      </c>
      <c r="D12916">
        <v>9</v>
      </c>
      <c r="E12916" s="1">
        <v>40787.420138888891</v>
      </c>
      <c r="F12916">
        <v>2.1</v>
      </c>
      <c r="G12916">
        <v>12366</v>
      </c>
      <c r="H12916" t="s">
        <v>70</v>
      </c>
      <c r="I12916" t="str">
        <f>IF(AND(LEFT(OnlineRetail[[#This Row],[InvoiceNo]],1)&lt;&gt;"C",OnlineRetail[[#This Row],[CustomerID]]&lt;&gt;""),"Yes","No")</f>
        <v>Yes</v>
      </c>
      <c r="J12916" s="4">
        <f>EOMONTH(OnlineRetail[[#This Row],[InvoiceDate]],-1)+1</f>
        <v>40787</v>
      </c>
      <c r="K12916" s="6">
        <f>OnlineRetail[[#This Row],[Quantity]]*OnlineRetail[[#This Row],[UnitPrice]]</f>
        <v>18.900000000000002</v>
      </c>
      <c r="L12916" t="str">
        <f t="shared" si="201"/>
        <v>12366|Sep-2011</v>
      </c>
    </row>
    <row r="12917" spans="1:12">
      <c r="A12917">
        <v>540170</v>
      </c>
      <c r="B12917" t="s">
        <v>224</v>
      </c>
      <c r="C12917" t="s">
        <v>72</v>
      </c>
      <c r="D12917">
        <v>11</v>
      </c>
      <c r="E12917" s="1">
        <v>40787.433333333327</v>
      </c>
      <c r="F12917">
        <v>1.65</v>
      </c>
      <c r="G12917">
        <v>12555</v>
      </c>
      <c r="H12917" t="s">
        <v>10</v>
      </c>
      <c r="I12917" t="str">
        <f>IF(AND(LEFT(OnlineRetail[[#This Row],[InvoiceNo]],1)&lt;&gt;"C",OnlineRetail[[#This Row],[CustomerID]]&lt;&gt;""),"Yes","No")</f>
        <v>Yes</v>
      </c>
      <c r="J12917" s="4">
        <f>EOMONTH(OnlineRetail[[#This Row],[InvoiceDate]],-1)+1</f>
        <v>40787</v>
      </c>
      <c r="K12917" s="6">
        <f>OnlineRetail[[#This Row],[Quantity]]*OnlineRetail[[#This Row],[UnitPrice]]</f>
        <v>18.149999999999999</v>
      </c>
      <c r="L12917" t="str">
        <f t="shared" si="201"/>
        <v>12555|Sep-2011</v>
      </c>
    </row>
    <row r="12918" spans="1:12">
      <c r="A12918">
        <v>537449</v>
      </c>
      <c r="B12918" t="s">
        <v>162</v>
      </c>
      <c r="C12918" t="s">
        <v>39</v>
      </c>
      <c r="D12918">
        <v>1</v>
      </c>
      <c r="E12918" s="1">
        <v>40787.445833333331</v>
      </c>
      <c r="F12918">
        <v>3.39</v>
      </c>
      <c r="G12918">
        <v>13626</v>
      </c>
      <c r="H12918" t="s">
        <v>10</v>
      </c>
      <c r="I12918" t="str">
        <f>IF(AND(LEFT(OnlineRetail[[#This Row],[InvoiceNo]],1)&lt;&gt;"C",OnlineRetail[[#This Row],[CustomerID]]&lt;&gt;""),"Yes","No")</f>
        <v>Yes</v>
      </c>
      <c r="J12918" s="4">
        <f>EOMONTH(OnlineRetail[[#This Row],[InvoiceDate]],-1)+1</f>
        <v>40787</v>
      </c>
      <c r="K12918" s="6">
        <f>OnlineRetail[[#This Row],[Quantity]]*OnlineRetail[[#This Row],[UnitPrice]]</f>
        <v>3.39</v>
      </c>
      <c r="L12918" t="str">
        <f t="shared" si="201"/>
        <v>13626|Sep-2011</v>
      </c>
    </row>
    <row r="12919" spans="1:12">
      <c r="A12919">
        <v>552639</v>
      </c>
      <c r="B12919" t="s">
        <v>236</v>
      </c>
      <c r="C12919" t="s">
        <v>42</v>
      </c>
      <c r="D12919">
        <v>9</v>
      </c>
      <c r="E12919" s="1">
        <v>40787.448611111111</v>
      </c>
      <c r="F12919">
        <v>7.95</v>
      </c>
      <c r="G12919">
        <v>13652</v>
      </c>
      <c r="H12919" t="s">
        <v>121</v>
      </c>
      <c r="I12919" t="str">
        <f>IF(AND(LEFT(OnlineRetail[[#This Row],[InvoiceNo]],1)&lt;&gt;"C",OnlineRetail[[#This Row],[CustomerID]]&lt;&gt;""),"Yes","No")</f>
        <v>Yes</v>
      </c>
      <c r="J12919" s="4">
        <f>EOMONTH(OnlineRetail[[#This Row],[InvoiceDate]],-1)+1</f>
        <v>40787</v>
      </c>
      <c r="K12919" s="6">
        <f>OnlineRetail[[#This Row],[Quantity]]*OnlineRetail[[#This Row],[UnitPrice]]</f>
        <v>71.55</v>
      </c>
      <c r="L12919" t="str">
        <f t="shared" si="201"/>
        <v>13652|Sep-2011</v>
      </c>
    </row>
    <row r="12920" spans="1:12">
      <c r="A12920">
        <v>536839</v>
      </c>
      <c r="B12920" t="s">
        <v>280</v>
      </c>
      <c r="C12920" t="s">
        <v>24</v>
      </c>
      <c r="D12920">
        <v>19</v>
      </c>
      <c r="E12920" s="1">
        <v>40787.450694444437</v>
      </c>
      <c r="F12920">
        <v>1.65</v>
      </c>
      <c r="G12920">
        <v>13723</v>
      </c>
      <c r="H12920" t="s">
        <v>10</v>
      </c>
      <c r="I12920" t="str">
        <f>IF(AND(LEFT(OnlineRetail[[#This Row],[InvoiceNo]],1)&lt;&gt;"C",OnlineRetail[[#This Row],[CustomerID]]&lt;&gt;""),"Yes","No")</f>
        <v>Yes</v>
      </c>
      <c r="J12920" s="4">
        <f>EOMONTH(OnlineRetail[[#This Row],[InvoiceDate]],-1)+1</f>
        <v>40787</v>
      </c>
      <c r="K12920" s="6">
        <f>OnlineRetail[[#This Row],[Quantity]]*OnlineRetail[[#This Row],[UnitPrice]]</f>
        <v>31.349999999999998</v>
      </c>
      <c r="L12920" t="str">
        <f t="shared" si="201"/>
        <v>13723|Sep-2011</v>
      </c>
    </row>
    <row r="12921" spans="1:12">
      <c r="A12921">
        <v>539096</v>
      </c>
      <c r="B12921" t="s">
        <v>198</v>
      </c>
      <c r="C12921" t="s">
        <v>42</v>
      </c>
      <c r="D12921">
        <v>24</v>
      </c>
      <c r="E12921" s="1">
        <v>40787.455555555563</v>
      </c>
      <c r="F12921">
        <v>4.25</v>
      </c>
      <c r="G12921">
        <v>12798</v>
      </c>
      <c r="H12921" t="s">
        <v>17</v>
      </c>
      <c r="I12921" t="str">
        <f>IF(AND(LEFT(OnlineRetail[[#This Row],[InvoiceNo]],1)&lt;&gt;"C",OnlineRetail[[#This Row],[CustomerID]]&lt;&gt;""),"Yes","No")</f>
        <v>Yes</v>
      </c>
      <c r="J12921" s="4">
        <f>EOMONTH(OnlineRetail[[#This Row],[InvoiceDate]],-1)+1</f>
        <v>40787</v>
      </c>
      <c r="K12921" s="6">
        <f>OnlineRetail[[#This Row],[Quantity]]*OnlineRetail[[#This Row],[UnitPrice]]</f>
        <v>102</v>
      </c>
      <c r="L12921" t="str">
        <f t="shared" si="201"/>
        <v>12798|Sep-2011</v>
      </c>
    </row>
    <row r="12922" spans="1:12">
      <c r="A12922">
        <v>548448</v>
      </c>
      <c r="B12922" t="s">
        <v>127</v>
      </c>
      <c r="C12922" t="s">
        <v>27</v>
      </c>
      <c r="D12922">
        <v>14</v>
      </c>
      <c r="E12922" s="1">
        <v>40787.457638888889</v>
      </c>
      <c r="F12922">
        <v>4.25</v>
      </c>
      <c r="G12922">
        <v>14227</v>
      </c>
      <c r="H12922" t="s">
        <v>10</v>
      </c>
      <c r="I12922" t="str">
        <f>IF(AND(LEFT(OnlineRetail[[#This Row],[InvoiceNo]],1)&lt;&gt;"C",OnlineRetail[[#This Row],[CustomerID]]&lt;&gt;""),"Yes","No")</f>
        <v>Yes</v>
      </c>
      <c r="J12922" s="4">
        <f>EOMONTH(OnlineRetail[[#This Row],[InvoiceDate]],-1)+1</f>
        <v>40787</v>
      </c>
      <c r="K12922" s="6">
        <f>OnlineRetail[[#This Row],[Quantity]]*OnlineRetail[[#This Row],[UnitPrice]]</f>
        <v>59.5</v>
      </c>
      <c r="L12922" t="str">
        <f t="shared" si="201"/>
        <v>14227|Sep-2011</v>
      </c>
    </row>
    <row r="12923" spans="1:12">
      <c r="A12923">
        <v>546551</v>
      </c>
      <c r="B12923" t="s">
        <v>276</v>
      </c>
      <c r="C12923" t="s">
        <v>19</v>
      </c>
      <c r="D12923">
        <v>16</v>
      </c>
      <c r="E12923" s="1">
        <v>40787.461111111108</v>
      </c>
      <c r="F12923">
        <v>1.25</v>
      </c>
      <c r="G12923">
        <v>12827</v>
      </c>
      <c r="H12923" t="s">
        <v>10</v>
      </c>
      <c r="I12923" t="str">
        <f>IF(AND(LEFT(OnlineRetail[[#This Row],[InvoiceNo]],1)&lt;&gt;"C",OnlineRetail[[#This Row],[CustomerID]]&lt;&gt;""),"Yes","No")</f>
        <v>Yes</v>
      </c>
      <c r="J12923" s="4">
        <f>EOMONTH(OnlineRetail[[#This Row],[InvoiceDate]],-1)+1</f>
        <v>40787</v>
      </c>
      <c r="K12923" s="6">
        <f>OnlineRetail[[#This Row],[Quantity]]*OnlineRetail[[#This Row],[UnitPrice]]</f>
        <v>20</v>
      </c>
      <c r="L12923" t="str">
        <f t="shared" si="201"/>
        <v>12827|Sep-2011</v>
      </c>
    </row>
    <row r="12924" spans="1:12">
      <c r="A12924">
        <v>544528</v>
      </c>
      <c r="B12924" t="s">
        <v>112</v>
      </c>
      <c r="C12924" t="s">
        <v>40</v>
      </c>
      <c r="D12924">
        <v>21</v>
      </c>
      <c r="E12924" s="1">
        <v>40787.469444444447</v>
      </c>
      <c r="F12924">
        <v>5.95</v>
      </c>
      <c r="G12924">
        <v>13913</v>
      </c>
      <c r="H12924" t="s">
        <v>10</v>
      </c>
      <c r="I12924" t="str">
        <f>IF(AND(LEFT(OnlineRetail[[#This Row],[InvoiceNo]],1)&lt;&gt;"C",OnlineRetail[[#This Row],[CustomerID]]&lt;&gt;""),"Yes","No")</f>
        <v>Yes</v>
      </c>
      <c r="J12924" s="4">
        <f>EOMONTH(OnlineRetail[[#This Row],[InvoiceDate]],-1)+1</f>
        <v>40787</v>
      </c>
      <c r="K12924" s="6">
        <f>OnlineRetail[[#This Row],[Quantity]]*OnlineRetail[[#This Row],[UnitPrice]]</f>
        <v>124.95</v>
      </c>
      <c r="L12924" t="str">
        <f t="shared" si="201"/>
        <v>13913|Sep-2011</v>
      </c>
    </row>
    <row r="12925" spans="1:12">
      <c r="A12925">
        <v>554389</v>
      </c>
      <c r="B12925" t="s">
        <v>187</v>
      </c>
      <c r="C12925" t="s">
        <v>27</v>
      </c>
      <c r="D12925">
        <v>1</v>
      </c>
      <c r="E12925" s="1">
        <v>40787.475694444453</v>
      </c>
      <c r="F12925">
        <v>1.65</v>
      </c>
      <c r="G12925">
        <v>12747</v>
      </c>
      <c r="H12925" t="s">
        <v>17</v>
      </c>
      <c r="I12925" t="str">
        <f>IF(AND(LEFT(OnlineRetail[[#This Row],[InvoiceNo]],1)&lt;&gt;"C",OnlineRetail[[#This Row],[CustomerID]]&lt;&gt;""),"Yes","No")</f>
        <v>Yes</v>
      </c>
      <c r="J12925" s="4">
        <f>EOMONTH(OnlineRetail[[#This Row],[InvoiceDate]],-1)+1</f>
        <v>40787</v>
      </c>
      <c r="K12925" s="6">
        <f>OnlineRetail[[#This Row],[Quantity]]*OnlineRetail[[#This Row],[UnitPrice]]</f>
        <v>1.65</v>
      </c>
      <c r="L12925" t="str">
        <f t="shared" si="201"/>
        <v>12747|Sep-2011</v>
      </c>
    </row>
    <row r="12926" spans="1:12">
      <c r="A12926">
        <v>546775</v>
      </c>
      <c r="B12926" t="s">
        <v>216</v>
      </c>
      <c r="C12926" t="s">
        <v>40</v>
      </c>
      <c r="D12926">
        <v>18</v>
      </c>
      <c r="E12926" s="1">
        <v>40787.479861111111</v>
      </c>
      <c r="F12926">
        <v>4.25</v>
      </c>
      <c r="G12926">
        <v>14116</v>
      </c>
      <c r="H12926" t="s">
        <v>10</v>
      </c>
      <c r="I12926" t="str">
        <f>IF(AND(LEFT(OnlineRetail[[#This Row],[InvoiceNo]],1)&lt;&gt;"C",OnlineRetail[[#This Row],[CustomerID]]&lt;&gt;""),"Yes","No")</f>
        <v>Yes</v>
      </c>
      <c r="J12926" s="4">
        <f>EOMONTH(OnlineRetail[[#This Row],[InvoiceDate]],-1)+1</f>
        <v>40787</v>
      </c>
      <c r="K12926" s="6">
        <f>OnlineRetail[[#This Row],[Quantity]]*OnlineRetail[[#This Row],[UnitPrice]]</f>
        <v>76.5</v>
      </c>
      <c r="L12926" t="str">
        <f t="shared" si="201"/>
        <v>14116|Sep-2011</v>
      </c>
    </row>
    <row r="12927" spans="1:12">
      <c r="A12927">
        <v>540921</v>
      </c>
      <c r="B12927" t="s">
        <v>157</v>
      </c>
      <c r="C12927" t="s">
        <v>46</v>
      </c>
      <c r="D12927">
        <v>8</v>
      </c>
      <c r="E12927" s="1">
        <v>40787.495138888888</v>
      </c>
      <c r="F12927">
        <v>5.95</v>
      </c>
      <c r="G12927">
        <v>12943</v>
      </c>
      <c r="H12927" t="s">
        <v>31</v>
      </c>
      <c r="I12927" t="str">
        <f>IF(AND(LEFT(OnlineRetail[[#This Row],[InvoiceNo]],1)&lt;&gt;"C",OnlineRetail[[#This Row],[CustomerID]]&lt;&gt;""),"Yes","No")</f>
        <v>Yes</v>
      </c>
      <c r="J12927" s="4">
        <f>EOMONTH(OnlineRetail[[#This Row],[InvoiceDate]],-1)+1</f>
        <v>40787</v>
      </c>
      <c r="K12927" s="6">
        <f>OnlineRetail[[#This Row],[Quantity]]*OnlineRetail[[#This Row],[UnitPrice]]</f>
        <v>47.6</v>
      </c>
      <c r="L12927" t="str">
        <f t="shared" si="201"/>
        <v>12943|Sep-2011</v>
      </c>
    </row>
    <row r="12928" spans="1:12">
      <c r="A12928">
        <v>542811</v>
      </c>
      <c r="B12928" t="s">
        <v>256</v>
      </c>
      <c r="C12928" t="s">
        <v>14</v>
      </c>
      <c r="D12928">
        <v>11</v>
      </c>
      <c r="E12928" s="1">
        <v>40787.497916666667</v>
      </c>
      <c r="F12928">
        <v>5.95</v>
      </c>
      <c r="G12928">
        <v>14176</v>
      </c>
      <c r="H12928" t="s">
        <v>10</v>
      </c>
      <c r="I12928" t="str">
        <f>IF(AND(LEFT(OnlineRetail[[#This Row],[InvoiceNo]],1)&lt;&gt;"C",OnlineRetail[[#This Row],[CustomerID]]&lt;&gt;""),"Yes","No")</f>
        <v>Yes</v>
      </c>
      <c r="J12928" s="4">
        <f>EOMONTH(OnlineRetail[[#This Row],[InvoiceDate]],-1)+1</f>
        <v>40787</v>
      </c>
      <c r="K12928" s="6">
        <f>OnlineRetail[[#This Row],[Quantity]]*OnlineRetail[[#This Row],[UnitPrice]]</f>
        <v>65.45</v>
      </c>
      <c r="L12928" t="str">
        <f t="shared" si="201"/>
        <v>14176|Sep-2011</v>
      </c>
    </row>
    <row r="12929" spans="1:12">
      <c r="A12929">
        <v>546954</v>
      </c>
      <c r="B12929" t="s">
        <v>97</v>
      </c>
      <c r="C12929" t="s">
        <v>24</v>
      </c>
      <c r="D12929">
        <v>6</v>
      </c>
      <c r="E12929" s="1">
        <v>40787.503472222219</v>
      </c>
      <c r="F12929">
        <v>1.65</v>
      </c>
      <c r="G12929">
        <v>12479</v>
      </c>
      <c r="H12929" t="s">
        <v>10</v>
      </c>
      <c r="I12929" t="str">
        <f>IF(AND(LEFT(OnlineRetail[[#This Row],[InvoiceNo]],1)&lt;&gt;"C",OnlineRetail[[#This Row],[CustomerID]]&lt;&gt;""),"Yes","No")</f>
        <v>Yes</v>
      </c>
      <c r="J12929" s="4">
        <f>EOMONTH(OnlineRetail[[#This Row],[InvoiceDate]],-1)+1</f>
        <v>40787</v>
      </c>
      <c r="K12929" s="6">
        <f>OnlineRetail[[#This Row],[Quantity]]*OnlineRetail[[#This Row],[UnitPrice]]</f>
        <v>9.8999999999999986</v>
      </c>
      <c r="L12929" t="str">
        <f t="shared" si="201"/>
        <v>12479|Sep-2011</v>
      </c>
    </row>
    <row r="12930" spans="1:12">
      <c r="A12930">
        <v>552513</v>
      </c>
      <c r="B12930" t="s">
        <v>217</v>
      </c>
      <c r="C12930" t="s">
        <v>72</v>
      </c>
      <c r="D12930">
        <v>18</v>
      </c>
      <c r="E12930" s="1">
        <v>40787.504861111112</v>
      </c>
      <c r="F12930">
        <v>0.85</v>
      </c>
      <c r="G12930">
        <v>12818</v>
      </c>
      <c r="H12930" t="s">
        <v>22</v>
      </c>
      <c r="I12930" t="str">
        <f>IF(AND(LEFT(OnlineRetail[[#This Row],[InvoiceNo]],1)&lt;&gt;"C",OnlineRetail[[#This Row],[CustomerID]]&lt;&gt;""),"Yes","No")</f>
        <v>Yes</v>
      </c>
      <c r="J12930" s="4">
        <f>EOMONTH(OnlineRetail[[#This Row],[InvoiceDate]],-1)+1</f>
        <v>40787</v>
      </c>
      <c r="K12930" s="6">
        <f>OnlineRetail[[#This Row],[Quantity]]*OnlineRetail[[#This Row],[UnitPrice]]</f>
        <v>15.299999999999999</v>
      </c>
      <c r="L12930" t="str">
        <f t="shared" ref="L12930:L12993" si="202">IF(I12930="Yes",G12930&amp;"|"&amp;TEXT(J12930,"mmm-yyyy"),"")</f>
        <v>12818|Sep-2011</v>
      </c>
    </row>
    <row r="12931" spans="1:12">
      <c r="A12931">
        <v>544365</v>
      </c>
      <c r="B12931" t="s">
        <v>34</v>
      </c>
      <c r="C12931" t="s">
        <v>50</v>
      </c>
      <c r="D12931">
        <v>22</v>
      </c>
      <c r="E12931" s="1">
        <v>40787.508333333331</v>
      </c>
      <c r="F12931">
        <v>1.25</v>
      </c>
      <c r="G12931">
        <v>13051</v>
      </c>
      <c r="H12931" t="s">
        <v>17</v>
      </c>
      <c r="I12931" t="str">
        <f>IF(AND(LEFT(OnlineRetail[[#This Row],[InvoiceNo]],1)&lt;&gt;"C",OnlineRetail[[#This Row],[CustomerID]]&lt;&gt;""),"Yes","No")</f>
        <v>Yes</v>
      </c>
      <c r="J12931" s="4">
        <f>EOMONTH(OnlineRetail[[#This Row],[InvoiceDate]],-1)+1</f>
        <v>40787</v>
      </c>
      <c r="K12931" s="6">
        <f>OnlineRetail[[#This Row],[Quantity]]*OnlineRetail[[#This Row],[UnitPrice]]</f>
        <v>27.5</v>
      </c>
      <c r="L12931" t="str">
        <f t="shared" si="202"/>
        <v>13051|Sep-2011</v>
      </c>
    </row>
    <row r="12932" spans="1:12">
      <c r="A12932">
        <v>547587</v>
      </c>
      <c r="B12932" t="s">
        <v>68</v>
      </c>
      <c r="C12932" t="s">
        <v>53</v>
      </c>
      <c r="D12932">
        <v>20</v>
      </c>
      <c r="E12932" s="1">
        <v>40787.511805555558</v>
      </c>
      <c r="F12932">
        <v>4.25</v>
      </c>
      <c r="G12932">
        <v>13187</v>
      </c>
      <c r="H12932" t="s">
        <v>10</v>
      </c>
      <c r="I12932" t="str">
        <f>IF(AND(LEFT(OnlineRetail[[#This Row],[InvoiceNo]],1)&lt;&gt;"C",OnlineRetail[[#This Row],[CustomerID]]&lt;&gt;""),"Yes","No")</f>
        <v>Yes</v>
      </c>
      <c r="J12932" s="4">
        <f>EOMONTH(OnlineRetail[[#This Row],[InvoiceDate]],-1)+1</f>
        <v>40787</v>
      </c>
      <c r="K12932" s="6">
        <f>OnlineRetail[[#This Row],[Quantity]]*OnlineRetail[[#This Row],[UnitPrice]]</f>
        <v>85</v>
      </c>
      <c r="L12932" t="str">
        <f t="shared" si="202"/>
        <v>13187|Sep-2011</v>
      </c>
    </row>
    <row r="12933" spans="1:12">
      <c r="A12933">
        <v>545931</v>
      </c>
      <c r="B12933" t="s">
        <v>130</v>
      </c>
      <c r="C12933" t="s">
        <v>72</v>
      </c>
      <c r="D12933">
        <v>16</v>
      </c>
      <c r="E12933" s="1">
        <v>40787.513194444437</v>
      </c>
      <c r="F12933">
        <v>4.25</v>
      </c>
      <c r="G12933">
        <v>13601</v>
      </c>
      <c r="H12933" t="s">
        <v>10</v>
      </c>
      <c r="I12933" t="str">
        <f>IF(AND(LEFT(OnlineRetail[[#This Row],[InvoiceNo]],1)&lt;&gt;"C",OnlineRetail[[#This Row],[CustomerID]]&lt;&gt;""),"Yes","No")</f>
        <v>Yes</v>
      </c>
      <c r="J12933" s="4">
        <f>EOMONTH(OnlineRetail[[#This Row],[InvoiceDate]],-1)+1</f>
        <v>40787</v>
      </c>
      <c r="K12933" s="6">
        <f>OnlineRetail[[#This Row],[Quantity]]*OnlineRetail[[#This Row],[UnitPrice]]</f>
        <v>68</v>
      </c>
      <c r="L12933" t="str">
        <f t="shared" si="202"/>
        <v>13601|Sep-2011</v>
      </c>
    </row>
    <row r="12934" spans="1:12">
      <c r="A12934">
        <v>555333</v>
      </c>
      <c r="B12934" t="s">
        <v>212</v>
      </c>
      <c r="C12934" t="s">
        <v>46</v>
      </c>
      <c r="D12934">
        <v>15</v>
      </c>
      <c r="E12934" s="1">
        <v>40787.51458333333</v>
      </c>
      <c r="F12934">
        <v>3.39</v>
      </c>
      <c r="G12934">
        <v>14066</v>
      </c>
      <c r="H12934" t="s">
        <v>10</v>
      </c>
      <c r="I12934" t="str">
        <f>IF(AND(LEFT(OnlineRetail[[#This Row],[InvoiceNo]],1)&lt;&gt;"C",OnlineRetail[[#This Row],[CustomerID]]&lt;&gt;""),"Yes","No")</f>
        <v>Yes</v>
      </c>
      <c r="J12934" s="4">
        <f>EOMONTH(OnlineRetail[[#This Row],[InvoiceDate]],-1)+1</f>
        <v>40787</v>
      </c>
      <c r="K12934" s="6">
        <f>OnlineRetail[[#This Row],[Quantity]]*OnlineRetail[[#This Row],[UnitPrice]]</f>
        <v>50.85</v>
      </c>
      <c r="L12934" t="str">
        <f t="shared" si="202"/>
        <v>14066|Sep-2011</v>
      </c>
    </row>
    <row r="12935" spans="1:12">
      <c r="A12935">
        <v>552752</v>
      </c>
      <c r="B12935" t="s">
        <v>134</v>
      </c>
      <c r="C12935" t="s">
        <v>53</v>
      </c>
      <c r="D12935">
        <v>12</v>
      </c>
      <c r="E12935" s="1">
        <v>40787.519444444442</v>
      </c>
      <c r="F12935">
        <v>1.25</v>
      </c>
      <c r="G12935">
        <v>13474</v>
      </c>
      <c r="H12935" t="s">
        <v>10</v>
      </c>
      <c r="I12935" t="str">
        <f>IF(AND(LEFT(OnlineRetail[[#This Row],[InvoiceNo]],1)&lt;&gt;"C",OnlineRetail[[#This Row],[CustomerID]]&lt;&gt;""),"Yes","No")</f>
        <v>Yes</v>
      </c>
      <c r="J12935" s="4">
        <f>EOMONTH(OnlineRetail[[#This Row],[InvoiceDate]],-1)+1</f>
        <v>40787</v>
      </c>
      <c r="K12935" s="6">
        <f>OnlineRetail[[#This Row],[Quantity]]*OnlineRetail[[#This Row],[UnitPrice]]</f>
        <v>15</v>
      </c>
      <c r="L12935" t="str">
        <f t="shared" si="202"/>
        <v>13474|Sep-2011</v>
      </c>
    </row>
    <row r="12936" spans="1:12">
      <c r="A12936">
        <v>547504</v>
      </c>
      <c r="B12936" t="s">
        <v>199</v>
      </c>
      <c r="C12936" t="s">
        <v>48</v>
      </c>
      <c r="D12936">
        <v>10</v>
      </c>
      <c r="E12936" s="1">
        <v>40787.527777777781</v>
      </c>
      <c r="F12936">
        <v>7.95</v>
      </c>
      <c r="G12936">
        <v>13900</v>
      </c>
      <c r="H12936" t="s">
        <v>10</v>
      </c>
      <c r="I12936" t="str">
        <f>IF(AND(LEFT(OnlineRetail[[#This Row],[InvoiceNo]],1)&lt;&gt;"C",OnlineRetail[[#This Row],[CustomerID]]&lt;&gt;""),"Yes","No")</f>
        <v>Yes</v>
      </c>
      <c r="J12936" s="4">
        <f>EOMONTH(OnlineRetail[[#This Row],[InvoiceDate]],-1)+1</f>
        <v>40787</v>
      </c>
      <c r="K12936" s="6">
        <f>OnlineRetail[[#This Row],[Quantity]]*OnlineRetail[[#This Row],[UnitPrice]]</f>
        <v>79.5</v>
      </c>
      <c r="L12936" t="str">
        <f t="shared" si="202"/>
        <v>13900|Sep-2011</v>
      </c>
    </row>
    <row r="12937" spans="1:12">
      <c r="A12937">
        <v>543180</v>
      </c>
      <c r="B12937" t="s">
        <v>239</v>
      </c>
      <c r="C12937" t="s">
        <v>40</v>
      </c>
      <c r="D12937">
        <v>4</v>
      </c>
      <c r="E12937" s="1">
        <v>40787.53125</v>
      </c>
      <c r="F12937">
        <v>4.95</v>
      </c>
      <c r="G12937">
        <v>13962</v>
      </c>
      <c r="H12937" t="s">
        <v>10</v>
      </c>
      <c r="I12937" t="str">
        <f>IF(AND(LEFT(OnlineRetail[[#This Row],[InvoiceNo]],1)&lt;&gt;"C",OnlineRetail[[#This Row],[CustomerID]]&lt;&gt;""),"Yes","No")</f>
        <v>Yes</v>
      </c>
      <c r="J12937" s="4">
        <f>EOMONTH(OnlineRetail[[#This Row],[InvoiceDate]],-1)+1</f>
        <v>40787</v>
      </c>
      <c r="K12937" s="6">
        <f>OnlineRetail[[#This Row],[Quantity]]*OnlineRetail[[#This Row],[UnitPrice]]</f>
        <v>19.8</v>
      </c>
      <c r="L12937" t="str">
        <f t="shared" si="202"/>
        <v>13962|Sep-2011</v>
      </c>
    </row>
    <row r="12938" spans="1:12">
      <c r="A12938">
        <v>543665</v>
      </c>
      <c r="B12938" t="s">
        <v>140</v>
      </c>
      <c r="C12938" t="s">
        <v>46</v>
      </c>
      <c r="D12938">
        <v>21</v>
      </c>
      <c r="E12938" s="1">
        <v>40787.53125</v>
      </c>
      <c r="F12938">
        <v>2.1</v>
      </c>
      <c r="G12938">
        <v>12516</v>
      </c>
      <c r="H12938" t="s">
        <v>10</v>
      </c>
      <c r="I12938" t="str">
        <f>IF(AND(LEFT(OnlineRetail[[#This Row],[InvoiceNo]],1)&lt;&gt;"C",OnlineRetail[[#This Row],[CustomerID]]&lt;&gt;""),"Yes","No")</f>
        <v>Yes</v>
      </c>
      <c r="J12938" s="4">
        <f>EOMONTH(OnlineRetail[[#This Row],[InvoiceDate]],-1)+1</f>
        <v>40787</v>
      </c>
      <c r="K12938" s="6">
        <f>OnlineRetail[[#This Row],[Quantity]]*OnlineRetail[[#This Row],[UnitPrice]]</f>
        <v>44.1</v>
      </c>
      <c r="L12938" t="str">
        <f t="shared" si="202"/>
        <v>12516|Sep-2011</v>
      </c>
    </row>
    <row r="12939" spans="1:12">
      <c r="A12939">
        <v>547800</v>
      </c>
      <c r="B12939" t="s">
        <v>182</v>
      </c>
      <c r="C12939" t="s">
        <v>27</v>
      </c>
      <c r="D12939">
        <v>20</v>
      </c>
      <c r="E12939" s="1">
        <v>40787.542361111111</v>
      </c>
      <c r="F12939">
        <v>2.5499999999999998</v>
      </c>
      <c r="G12939">
        <v>12770</v>
      </c>
      <c r="H12939" t="s">
        <v>10</v>
      </c>
      <c r="I12939" t="str">
        <f>IF(AND(LEFT(OnlineRetail[[#This Row],[InvoiceNo]],1)&lt;&gt;"C",OnlineRetail[[#This Row],[CustomerID]]&lt;&gt;""),"Yes","No")</f>
        <v>Yes</v>
      </c>
      <c r="J12939" s="4">
        <f>EOMONTH(OnlineRetail[[#This Row],[InvoiceDate]],-1)+1</f>
        <v>40787</v>
      </c>
      <c r="K12939" s="6">
        <f>OnlineRetail[[#This Row],[Quantity]]*OnlineRetail[[#This Row],[UnitPrice]]</f>
        <v>51</v>
      </c>
      <c r="L12939" t="str">
        <f t="shared" si="202"/>
        <v>12770|Sep-2011</v>
      </c>
    </row>
    <row r="12940" spans="1:12">
      <c r="A12940">
        <v>548427</v>
      </c>
      <c r="B12940" t="s">
        <v>252</v>
      </c>
      <c r="C12940" t="s">
        <v>24</v>
      </c>
      <c r="D12940">
        <v>15</v>
      </c>
      <c r="E12940" s="1">
        <v>40787.551388888889</v>
      </c>
      <c r="F12940">
        <v>1.25</v>
      </c>
      <c r="G12940">
        <v>13899</v>
      </c>
      <c r="H12940" t="s">
        <v>10</v>
      </c>
      <c r="I12940" t="str">
        <f>IF(AND(LEFT(OnlineRetail[[#This Row],[InvoiceNo]],1)&lt;&gt;"C",OnlineRetail[[#This Row],[CustomerID]]&lt;&gt;""),"Yes","No")</f>
        <v>Yes</v>
      </c>
      <c r="J12940" s="4">
        <f>EOMONTH(OnlineRetail[[#This Row],[InvoiceDate]],-1)+1</f>
        <v>40787</v>
      </c>
      <c r="K12940" s="6">
        <f>OnlineRetail[[#This Row],[Quantity]]*OnlineRetail[[#This Row],[UnitPrice]]</f>
        <v>18.75</v>
      </c>
      <c r="L12940" t="str">
        <f t="shared" si="202"/>
        <v>13899|Sep-2011</v>
      </c>
    </row>
    <row r="12941" spans="1:12">
      <c r="A12941">
        <v>539391</v>
      </c>
      <c r="B12941" t="s">
        <v>102</v>
      </c>
      <c r="C12941" t="s">
        <v>53</v>
      </c>
      <c r="D12941">
        <v>16</v>
      </c>
      <c r="E12941" s="1">
        <v>40787.554861111108</v>
      </c>
      <c r="F12941">
        <v>7.95</v>
      </c>
      <c r="G12941">
        <v>12973</v>
      </c>
      <c r="H12941" t="s">
        <v>10</v>
      </c>
      <c r="I12941" t="str">
        <f>IF(AND(LEFT(OnlineRetail[[#This Row],[InvoiceNo]],1)&lt;&gt;"C",OnlineRetail[[#This Row],[CustomerID]]&lt;&gt;""),"Yes","No")</f>
        <v>Yes</v>
      </c>
      <c r="J12941" s="4">
        <f>EOMONTH(OnlineRetail[[#This Row],[InvoiceDate]],-1)+1</f>
        <v>40787</v>
      </c>
      <c r="K12941" s="6">
        <f>OnlineRetail[[#This Row],[Quantity]]*OnlineRetail[[#This Row],[UnitPrice]]</f>
        <v>127.2</v>
      </c>
      <c r="L12941" t="str">
        <f t="shared" si="202"/>
        <v>12973|Sep-2011</v>
      </c>
    </row>
    <row r="12942" spans="1:12">
      <c r="A12942">
        <v>542495</v>
      </c>
      <c r="B12942" t="s">
        <v>263</v>
      </c>
      <c r="C12942" t="s">
        <v>16</v>
      </c>
      <c r="D12942">
        <v>6</v>
      </c>
      <c r="E12942" s="1">
        <v>40787.561805555553</v>
      </c>
      <c r="F12942">
        <v>4.25</v>
      </c>
      <c r="G12942">
        <v>12752</v>
      </c>
      <c r="H12942" t="s">
        <v>10</v>
      </c>
      <c r="I12942" t="str">
        <f>IF(AND(LEFT(OnlineRetail[[#This Row],[InvoiceNo]],1)&lt;&gt;"C",OnlineRetail[[#This Row],[CustomerID]]&lt;&gt;""),"Yes","No")</f>
        <v>Yes</v>
      </c>
      <c r="J12942" s="4">
        <f>EOMONTH(OnlineRetail[[#This Row],[InvoiceDate]],-1)+1</f>
        <v>40787</v>
      </c>
      <c r="K12942" s="6">
        <f>OnlineRetail[[#This Row],[Quantity]]*OnlineRetail[[#This Row],[UnitPrice]]</f>
        <v>25.5</v>
      </c>
      <c r="L12942" t="str">
        <f t="shared" si="202"/>
        <v>12752|Sep-2011</v>
      </c>
    </row>
    <row r="12943" spans="1:12">
      <c r="A12943">
        <v>537345</v>
      </c>
      <c r="B12943" t="s">
        <v>130</v>
      </c>
      <c r="C12943" t="s">
        <v>46</v>
      </c>
      <c r="D12943">
        <v>13</v>
      </c>
      <c r="E12943" s="1">
        <v>40787.568749999999</v>
      </c>
      <c r="F12943">
        <v>0.85</v>
      </c>
      <c r="G12943">
        <v>13658</v>
      </c>
      <c r="H12943" t="s">
        <v>10</v>
      </c>
      <c r="I12943" t="str">
        <f>IF(AND(LEFT(OnlineRetail[[#This Row],[InvoiceNo]],1)&lt;&gt;"C",OnlineRetail[[#This Row],[CustomerID]]&lt;&gt;""),"Yes","No")</f>
        <v>Yes</v>
      </c>
      <c r="J12943" s="4">
        <f>EOMONTH(OnlineRetail[[#This Row],[InvoiceDate]],-1)+1</f>
        <v>40787</v>
      </c>
      <c r="K12943" s="6">
        <f>OnlineRetail[[#This Row],[Quantity]]*OnlineRetail[[#This Row],[UnitPrice]]</f>
        <v>11.049999999999999</v>
      </c>
      <c r="L12943" t="str">
        <f t="shared" si="202"/>
        <v>13658|Sep-2011</v>
      </c>
    </row>
    <row r="12944" spans="1:12">
      <c r="A12944">
        <v>554799</v>
      </c>
      <c r="B12944" t="s">
        <v>250</v>
      </c>
      <c r="C12944" t="s">
        <v>46</v>
      </c>
      <c r="D12944">
        <v>13</v>
      </c>
      <c r="E12944" s="1">
        <v>40787.571527777778</v>
      </c>
      <c r="F12944">
        <v>2.1</v>
      </c>
      <c r="G12944">
        <v>13945</v>
      </c>
      <c r="H12944" t="s">
        <v>10</v>
      </c>
      <c r="I12944" t="str">
        <f>IF(AND(LEFT(OnlineRetail[[#This Row],[InvoiceNo]],1)&lt;&gt;"C",OnlineRetail[[#This Row],[CustomerID]]&lt;&gt;""),"Yes","No")</f>
        <v>Yes</v>
      </c>
      <c r="J12944" s="4">
        <f>EOMONTH(OnlineRetail[[#This Row],[InvoiceDate]],-1)+1</f>
        <v>40787</v>
      </c>
      <c r="K12944" s="6">
        <f>OnlineRetail[[#This Row],[Quantity]]*OnlineRetail[[#This Row],[UnitPrice]]</f>
        <v>27.3</v>
      </c>
      <c r="L12944" t="str">
        <f t="shared" si="202"/>
        <v>13945|Sep-2011</v>
      </c>
    </row>
    <row r="12945" spans="1:12">
      <c r="A12945">
        <v>549629</v>
      </c>
      <c r="B12945" t="s">
        <v>37</v>
      </c>
      <c r="C12945" t="s">
        <v>19</v>
      </c>
      <c r="D12945">
        <v>14</v>
      </c>
      <c r="E12945" s="1">
        <v>40787.572916666657</v>
      </c>
      <c r="F12945">
        <v>4.95</v>
      </c>
      <c r="G12945">
        <v>13601</v>
      </c>
      <c r="H12945" t="s">
        <v>36</v>
      </c>
      <c r="I12945" t="str">
        <f>IF(AND(LEFT(OnlineRetail[[#This Row],[InvoiceNo]],1)&lt;&gt;"C",OnlineRetail[[#This Row],[CustomerID]]&lt;&gt;""),"Yes","No")</f>
        <v>Yes</v>
      </c>
      <c r="J12945" s="4">
        <f>EOMONTH(OnlineRetail[[#This Row],[InvoiceDate]],-1)+1</f>
        <v>40787</v>
      </c>
      <c r="K12945" s="6">
        <f>OnlineRetail[[#This Row],[Quantity]]*OnlineRetail[[#This Row],[UnitPrice]]</f>
        <v>69.3</v>
      </c>
      <c r="L12945" t="str">
        <f t="shared" si="202"/>
        <v>13601|Sep-2011</v>
      </c>
    </row>
    <row r="12946" spans="1:12">
      <c r="A12946">
        <v>549928</v>
      </c>
      <c r="B12946" t="s">
        <v>180</v>
      </c>
      <c r="C12946" t="s">
        <v>40</v>
      </c>
      <c r="D12946">
        <v>16</v>
      </c>
      <c r="E12946" s="1">
        <v>40787.582638888889</v>
      </c>
      <c r="F12946">
        <v>3.39</v>
      </c>
      <c r="G12946">
        <v>12826</v>
      </c>
      <c r="H12946" t="s">
        <v>10</v>
      </c>
      <c r="I12946" t="str">
        <f>IF(AND(LEFT(OnlineRetail[[#This Row],[InvoiceNo]],1)&lt;&gt;"C",OnlineRetail[[#This Row],[CustomerID]]&lt;&gt;""),"Yes","No")</f>
        <v>Yes</v>
      </c>
      <c r="J12946" s="4">
        <f>EOMONTH(OnlineRetail[[#This Row],[InvoiceDate]],-1)+1</f>
        <v>40787</v>
      </c>
      <c r="K12946" s="6">
        <f>OnlineRetail[[#This Row],[Quantity]]*OnlineRetail[[#This Row],[UnitPrice]]</f>
        <v>54.24</v>
      </c>
      <c r="L12946" t="str">
        <f t="shared" si="202"/>
        <v>12826|Sep-2011</v>
      </c>
    </row>
    <row r="12947" spans="1:12">
      <c r="A12947">
        <v>550205</v>
      </c>
      <c r="B12947" t="s">
        <v>142</v>
      </c>
      <c r="C12947" t="s">
        <v>19</v>
      </c>
      <c r="D12947">
        <v>18</v>
      </c>
      <c r="E12947" s="1">
        <v>40787.586805555547</v>
      </c>
      <c r="F12947">
        <v>2.1</v>
      </c>
      <c r="G12947">
        <v>13345</v>
      </c>
      <c r="H12947" t="s">
        <v>10</v>
      </c>
      <c r="I12947" t="str">
        <f>IF(AND(LEFT(OnlineRetail[[#This Row],[InvoiceNo]],1)&lt;&gt;"C",OnlineRetail[[#This Row],[CustomerID]]&lt;&gt;""),"Yes","No")</f>
        <v>Yes</v>
      </c>
      <c r="J12947" s="4">
        <f>EOMONTH(OnlineRetail[[#This Row],[InvoiceDate]],-1)+1</f>
        <v>40787</v>
      </c>
      <c r="K12947" s="6">
        <f>OnlineRetail[[#This Row],[Quantity]]*OnlineRetail[[#This Row],[UnitPrice]]</f>
        <v>37.800000000000004</v>
      </c>
      <c r="L12947" t="str">
        <f t="shared" si="202"/>
        <v>13345|Sep-2011</v>
      </c>
    </row>
    <row r="12948" spans="1:12">
      <c r="A12948">
        <v>544591</v>
      </c>
      <c r="B12948" t="s">
        <v>199</v>
      </c>
      <c r="C12948" t="s">
        <v>48</v>
      </c>
      <c r="D12948">
        <v>6</v>
      </c>
      <c r="E12948" s="1">
        <v>40787.588194444441</v>
      </c>
      <c r="F12948">
        <v>4.95</v>
      </c>
      <c r="G12948">
        <v>12936</v>
      </c>
      <c r="H12948" t="s">
        <v>10</v>
      </c>
      <c r="I12948" t="str">
        <f>IF(AND(LEFT(OnlineRetail[[#This Row],[InvoiceNo]],1)&lt;&gt;"C",OnlineRetail[[#This Row],[CustomerID]]&lt;&gt;""),"Yes","No")</f>
        <v>Yes</v>
      </c>
      <c r="J12948" s="4">
        <f>EOMONTH(OnlineRetail[[#This Row],[InvoiceDate]],-1)+1</f>
        <v>40787</v>
      </c>
      <c r="K12948" s="6">
        <f>OnlineRetail[[#This Row],[Quantity]]*OnlineRetail[[#This Row],[UnitPrice]]</f>
        <v>29.700000000000003</v>
      </c>
      <c r="L12948" t="str">
        <f t="shared" si="202"/>
        <v>12936|Sep-2011</v>
      </c>
    </row>
    <row r="12949" spans="1:12">
      <c r="A12949">
        <v>548532</v>
      </c>
      <c r="B12949" t="s">
        <v>158</v>
      </c>
      <c r="C12949" t="s">
        <v>27</v>
      </c>
      <c r="D12949">
        <v>24</v>
      </c>
      <c r="E12949" s="1">
        <v>40787.595833333333</v>
      </c>
      <c r="F12949">
        <v>7.95</v>
      </c>
      <c r="G12949">
        <v>13064</v>
      </c>
      <c r="H12949" t="s">
        <v>10</v>
      </c>
      <c r="I12949" t="str">
        <f>IF(AND(LEFT(OnlineRetail[[#This Row],[InvoiceNo]],1)&lt;&gt;"C",OnlineRetail[[#This Row],[CustomerID]]&lt;&gt;""),"Yes","No")</f>
        <v>Yes</v>
      </c>
      <c r="J12949" s="4">
        <f>EOMONTH(OnlineRetail[[#This Row],[InvoiceDate]],-1)+1</f>
        <v>40787</v>
      </c>
      <c r="K12949" s="6">
        <f>OnlineRetail[[#This Row],[Quantity]]*OnlineRetail[[#This Row],[UnitPrice]]</f>
        <v>190.8</v>
      </c>
      <c r="L12949" t="str">
        <f t="shared" si="202"/>
        <v>13064|Sep-2011</v>
      </c>
    </row>
    <row r="12950" spans="1:12">
      <c r="A12950">
        <v>555609</v>
      </c>
      <c r="B12950" t="s">
        <v>166</v>
      </c>
      <c r="C12950" t="s">
        <v>83</v>
      </c>
      <c r="D12950">
        <v>9</v>
      </c>
      <c r="E12950" s="1">
        <v>40787.604861111111</v>
      </c>
      <c r="F12950">
        <v>1.65</v>
      </c>
      <c r="G12950">
        <v>12951</v>
      </c>
      <c r="H12950" t="s">
        <v>17</v>
      </c>
      <c r="I12950" t="str">
        <f>IF(AND(LEFT(OnlineRetail[[#This Row],[InvoiceNo]],1)&lt;&gt;"C",OnlineRetail[[#This Row],[CustomerID]]&lt;&gt;""),"Yes","No")</f>
        <v>Yes</v>
      </c>
      <c r="J12950" s="4">
        <f>EOMONTH(OnlineRetail[[#This Row],[InvoiceDate]],-1)+1</f>
        <v>40787</v>
      </c>
      <c r="K12950" s="6">
        <f>OnlineRetail[[#This Row],[Quantity]]*OnlineRetail[[#This Row],[UnitPrice]]</f>
        <v>14.85</v>
      </c>
      <c r="L12950" t="str">
        <f t="shared" si="202"/>
        <v>12951|Sep-2011</v>
      </c>
    </row>
    <row r="12951" spans="1:12">
      <c r="A12951">
        <v>543160</v>
      </c>
      <c r="B12951" t="s">
        <v>185</v>
      </c>
      <c r="C12951" t="s">
        <v>29</v>
      </c>
      <c r="D12951">
        <v>17</v>
      </c>
      <c r="E12951" s="1">
        <v>40787.606944444437</v>
      </c>
      <c r="F12951">
        <v>9.9499999999999993</v>
      </c>
      <c r="G12951">
        <v>12529</v>
      </c>
      <c r="H12951" t="s">
        <v>121</v>
      </c>
      <c r="I12951" t="str">
        <f>IF(AND(LEFT(OnlineRetail[[#This Row],[InvoiceNo]],1)&lt;&gt;"C",OnlineRetail[[#This Row],[CustomerID]]&lt;&gt;""),"Yes","No")</f>
        <v>Yes</v>
      </c>
      <c r="J12951" s="4">
        <f>EOMONTH(OnlineRetail[[#This Row],[InvoiceDate]],-1)+1</f>
        <v>40787</v>
      </c>
      <c r="K12951" s="6">
        <f>OnlineRetail[[#This Row],[Quantity]]*OnlineRetail[[#This Row],[UnitPrice]]</f>
        <v>169.14999999999998</v>
      </c>
      <c r="L12951" t="str">
        <f t="shared" si="202"/>
        <v>12529|Sep-2011</v>
      </c>
    </row>
    <row r="12952" spans="1:12">
      <c r="A12952">
        <v>548210</v>
      </c>
      <c r="B12952" t="s">
        <v>151</v>
      </c>
      <c r="C12952" t="s">
        <v>40</v>
      </c>
      <c r="D12952">
        <v>18</v>
      </c>
      <c r="E12952" s="1">
        <v>40787.609722222223</v>
      </c>
      <c r="F12952">
        <v>5.95</v>
      </c>
      <c r="G12952">
        <v>12704</v>
      </c>
      <c r="H12952" t="s">
        <v>10</v>
      </c>
      <c r="I12952" t="str">
        <f>IF(AND(LEFT(OnlineRetail[[#This Row],[InvoiceNo]],1)&lt;&gt;"C",OnlineRetail[[#This Row],[CustomerID]]&lt;&gt;""),"Yes","No")</f>
        <v>Yes</v>
      </c>
      <c r="J12952" s="4">
        <f>EOMONTH(OnlineRetail[[#This Row],[InvoiceDate]],-1)+1</f>
        <v>40787</v>
      </c>
      <c r="K12952" s="6">
        <f>OnlineRetail[[#This Row],[Quantity]]*OnlineRetail[[#This Row],[UnitPrice]]</f>
        <v>107.10000000000001</v>
      </c>
      <c r="L12952" t="str">
        <f t="shared" si="202"/>
        <v>12704|Sep-2011</v>
      </c>
    </row>
    <row r="12953" spans="1:12">
      <c r="A12953">
        <v>540041</v>
      </c>
      <c r="B12953" t="s">
        <v>264</v>
      </c>
      <c r="C12953" t="s">
        <v>24</v>
      </c>
      <c r="D12953">
        <v>21</v>
      </c>
      <c r="E12953" s="1">
        <v>40787.612500000003</v>
      </c>
      <c r="F12953">
        <v>9.9499999999999993</v>
      </c>
      <c r="G12953">
        <v>13576</v>
      </c>
      <c r="H12953" t="s">
        <v>10</v>
      </c>
      <c r="I12953" t="str">
        <f>IF(AND(LEFT(OnlineRetail[[#This Row],[InvoiceNo]],1)&lt;&gt;"C",OnlineRetail[[#This Row],[CustomerID]]&lt;&gt;""),"Yes","No")</f>
        <v>Yes</v>
      </c>
      <c r="J12953" s="4">
        <f>EOMONTH(OnlineRetail[[#This Row],[InvoiceDate]],-1)+1</f>
        <v>40787</v>
      </c>
      <c r="K12953" s="6">
        <f>OnlineRetail[[#This Row],[Quantity]]*OnlineRetail[[#This Row],[UnitPrice]]</f>
        <v>208.95</v>
      </c>
      <c r="L12953" t="str">
        <f t="shared" si="202"/>
        <v>13576|Sep-2011</v>
      </c>
    </row>
    <row r="12954" spans="1:12">
      <c r="A12954">
        <v>552665</v>
      </c>
      <c r="B12954" t="s">
        <v>155</v>
      </c>
      <c r="C12954" t="s">
        <v>24</v>
      </c>
      <c r="D12954">
        <v>18</v>
      </c>
      <c r="E12954" s="1">
        <v>40787.620833333327</v>
      </c>
      <c r="F12954">
        <v>4.95</v>
      </c>
      <c r="G12954">
        <v>13913</v>
      </c>
      <c r="H12954" t="s">
        <v>10</v>
      </c>
      <c r="I12954" t="str">
        <f>IF(AND(LEFT(OnlineRetail[[#This Row],[InvoiceNo]],1)&lt;&gt;"C",OnlineRetail[[#This Row],[CustomerID]]&lt;&gt;""),"Yes","No")</f>
        <v>Yes</v>
      </c>
      <c r="J12954" s="4">
        <f>EOMONTH(OnlineRetail[[#This Row],[InvoiceDate]],-1)+1</f>
        <v>40787</v>
      </c>
      <c r="K12954" s="6">
        <f>OnlineRetail[[#This Row],[Quantity]]*OnlineRetail[[#This Row],[UnitPrice]]</f>
        <v>89.100000000000009</v>
      </c>
      <c r="L12954" t="str">
        <f t="shared" si="202"/>
        <v>13913|Sep-2011</v>
      </c>
    </row>
    <row r="12955" spans="1:12">
      <c r="A12955">
        <v>540674</v>
      </c>
      <c r="B12955" t="s">
        <v>167</v>
      </c>
      <c r="C12955" t="s">
        <v>62</v>
      </c>
      <c r="D12955">
        <v>1</v>
      </c>
      <c r="E12955" s="1">
        <v>40787.640277777777</v>
      </c>
      <c r="F12955">
        <v>4.25</v>
      </c>
      <c r="G12955">
        <v>12359</v>
      </c>
      <c r="H12955" t="s">
        <v>10</v>
      </c>
      <c r="I12955" t="str">
        <f>IF(AND(LEFT(OnlineRetail[[#This Row],[InvoiceNo]],1)&lt;&gt;"C",OnlineRetail[[#This Row],[CustomerID]]&lt;&gt;""),"Yes","No")</f>
        <v>Yes</v>
      </c>
      <c r="J12955" s="4">
        <f>EOMONTH(OnlineRetail[[#This Row],[InvoiceDate]],-1)+1</f>
        <v>40787</v>
      </c>
      <c r="K12955" s="6">
        <f>OnlineRetail[[#This Row],[Quantity]]*OnlineRetail[[#This Row],[UnitPrice]]</f>
        <v>4.25</v>
      </c>
      <c r="L12955" t="str">
        <f t="shared" si="202"/>
        <v>12359|Sep-2011</v>
      </c>
    </row>
    <row r="12956" spans="1:12">
      <c r="A12956">
        <v>540020</v>
      </c>
      <c r="B12956" t="s">
        <v>273</v>
      </c>
      <c r="C12956" t="s">
        <v>40</v>
      </c>
      <c r="D12956">
        <v>12</v>
      </c>
      <c r="E12956" s="1">
        <v>40787.640972222223</v>
      </c>
      <c r="F12956">
        <v>4.95</v>
      </c>
      <c r="G12956">
        <v>13477</v>
      </c>
      <c r="H12956" t="s">
        <v>70</v>
      </c>
      <c r="I12956" t="str">
        <f>IF(AND(LEFT(OnlineRetail[[#This Row],[InvoiceNo]],1)&lt;&gt;"C",OnlineRetail[[#This Row],[CustomerID]]&lt;&gt;""),"Yes","No")</f>
        <v>Yes</v>
      </c>
      <c r="J12956" s="4">
        <f>EOMONTH(OnlineRetail[[#This Row],[InvoiceDate]],-1)+1</f>
        <v>40787</v>
      </c>
      <c r="K12956" s="6">
        <f>OnlineRetail[[#This Row],[Quantity]]*OnlineRetail[[#This Row],[UnitPrice]]</f>
        <v>59.400000000000006</v>
      </c>
      <c r="L12956" t="str">
        <f t="shared" si="202"/>
        <v>13477|Sep-2011</v>
      </c>
    </row>
    <row r="12957" spans="1:12">
      <c r="A12957">
        <v>540911</v>
      </c>
      <c r="B12957" t="s">
        <v>89</v>
      </c>
      <c r="C12957" t="s">
        <v>9</v>
      </c>
      <c r="D12957">
        <v>9</v>
      </c>
      <c r="E12957" s="1">
        <v>40787.646527777782</v>
      </c>
      <c r="F12957">
        <v>1.65</v>
      </c>
      <c r="G12957">
        <v>12981</v>
      </c>
      <c r="H12957" t="s">
        <v>10</v>
      </c>
      <c r="I12957" t="str">
        <f>IF(AND(LEFT(OnlineRetail[[#This Row],[InvoiceNo]],1)&lt;&gt;"C",OnlineRetail[[#This Row],[CustomerID]]&lt;&gt;""),"Yes","No")</f>
        <v>Yes</v>
      </c>
      <c r="J12957" s="4">
        <f>EOMONTH(OnlineRetail[[#This Row],[InvoiceDate]],-1)+1</f>
        <v>40787</v>
      </c>
      <c r="K12957" s="6">
        <f>OnlineRetail[[#This Row],[Quantity]]*OnlineRetail[[#This Row],[UnitPrice]]</f>
        <v>14.85</v>
      </c>
      <c r="L12957" t="str">
        <f t="shared" si="202"/>
        <v>12981|Sep-2011</v>
      </c>
    </row>
    <row r="12958" spans="1:12">
      <c r="A12958">
        <v>555886</v>
      </c>
      <c r="B12958" t="s">
        <v>20</v>
      </c>
      <c r="C12958" t="s">
        <v>53</v>
      </c>
      <c r="D12958">
        <v>1</v>
      </c>
      <c r="E12958" s="1">
        <v>40787.654166666667</v>
      </c>
      <c r="F12958">
        <v>3.39</v>
      </c>
      <c r="G12958">
        <v>13790</v>
      </c>
      <c r="H12958" t="s">
        <v>36</v>
      </c>
      <c r="I12958" t="str">
        <f>IF(AND(LEFT(OnlineRetail[[#This Row],[InvoiceNo]],1)&lt;&gt;"C",OnlineRetail[[#This Row],[CustomerID]]&lt;&gt;""),"Yes","No")</f>
        <v>Yes</v>
      </c>
      <c r="J12958" s="4">
        <f>EOMONTH(OnlineRetail[[#This Row],[InvoiceDate]],-1)+1</f>
        <v>40787</v>
      </c>
      <c r="K12958" s="6">
        <f>OnlineRetail[[#This Row],[Quantity]]*OnlineRetail[[#This Row],[UnitPrice]]</f>
        <v>3.39</v>
      </c>
      <c r="L12958" t="str">
        <f t="shared" si="202"/>
        <v>13790|Sep-2011</v>
      </c>
    </row>
    <row r="12959" spans="1:12">
      <c r="A12959">
        <v>555463</v>
      </c>
      <c r="B12959" t="s">
        <v>237</v>
      </c>
      <c r="C12959" t="s">
        <v>12</v>
      </c>
      <c r="D12959">
        <v>17</v>
      </c>
      <c r="E12959" s="1">
        <v>40787.654861111107</v>
      </c>
      <c r="F12959">
        <v>4.25</v>
      </c>
      <c r="G12959">
        <v>13298</v>
      </c>
      <c r="H12959" t="s">
        <v>10</v>
      </c>
      <c r="I12959" t="str">
        <f>IF(AND(LEFT(OnlineRetail[[#This Row],[InvoiceNo]],1)&lt;&gt;"C",OnlineRetail[[#This Row],[CustomerID]]&lt;&gt;""),"Yes","No")</f>
        <v>Yes</v>
      </c>
      <c r="J12959" s="4">
        <f>EOMONTH(OnlineRetail[[#This Row],[InvoiceDate]],-1)+1</f>
        <v>40787</v>
      </c>
      <c r="K12959" s="6">
        <f>OnlineRetail[[#This Row],[Quantity]]*OnlineRetail[[#This Row],[UnitPrice]]</f>
        <v>72.25</v>
      </c>
      <c r="L12959" t="str">
        <f t="shared" si="202"/>
        <v>13298|Sep-2011</v>
      </c>
    </row>
    <row r="12960" spans="1:12">
      <c r="A12960">
        <v>539492</v>
      </c>
      <c r="B12960" t="s">
        <v>20</v>
      </c>
      <c r="C12960" t="s">
        <v>50</v>
      </c>
      <c r="D12960">
        <v>13</v>
      </c>
      <c r="E12960" s="1">
        <v>40787.657638888893</v>
      </c>
      <c r="F12960">
        <v>1.65</v>
      </c>
      <c r="G12960">
        <v>12744</v>
      </c>
      <c r="H12960" t="s">
        <v>17</v>
      </c>
      <c r="I12960" t="str">
        <f>IF(AND(LEFT(OnlineRetail[[#This Row],[InvoiceNo]],1)&lt;&gt;"C",OnlineRetail[[#This Row],[CustomerID]]&lt;&gt;""),"Yes","No")</f>
        <v>Yes</v>
      </c>
      <c r="J12960" s="4">
        <f>EOMONTH(OnlineRetail[[#This Row],[InvoiceDate]],-1)+1</f>
        <v>40787</v>
      </c>
      <c r="K12960" s="6">
        <f>OnlineRetail[[#This Row],[Quantity]]*OnlineRetail[[#This Row],[UnitPrice]]</f>
        <v>21.45</v>
      </c>
      <c r="L12960" t="str">
        <f t="shared" si="202"/>
        <v>12744|Sep-2011</v>
      </c>
    </row>
    <row r="12961" spans="1:12">
      <c r="A12961">
        <v>553216</v>
      </c>
      <c r="B12961" t="s">
        <v>59</v>
      </c>
      <c r="C12961" t="s">
        <v>50</v>
      </c>
      <c r="D12961">
        <v>6</v>
      </c>
      <c r="E12961" s="1">
        <v>40787.688194444447</v>
      </c>
      <c r="F12961">
        <v>7.95</v>
      </c>
      <c r="G12961">
        <v>12429</v>
      </c>
      <c r="H12961" t="s">
        <v>10</v>
      </c>
      <c r="I12961" t="str">
        <f>IF(AND(LEFT(OnlineRetail[[#This Row],[InvoiceNo]],1)&lt;&gt;"C",OnlineRetail[[#This Row],[CustomerID]]&lt;&gt;""),"Yes","No")</f>
        <v>Yes</v>
      </c>
      <c r="J12961" s="4">
        <f>EOMONTH(OnlineRetail[[#This Row],[InvoiceDate]],-1)+1</f>
        <v>40787</v>
      </c>
      <c r="K12961" s="6">
        <f>OnlineRetail[[#This Row],[Quantity]]*OnlineRetail[[#This Row],[UnitPrice]]</f>
        <v>47.7</v>
      </c>
      <c r="L12961" t="str">
        <f t="shared" si="202"/>
        <v>12429|Sep-2011</v>
      </c>
    </row>
    <row r="12962" spans="1:12">
      <c r="A12962">
        <v>538532</v>
      </c>
      <c r="B12962" t="s">
        <v>66</v>
      </c>
      <c r="C12962" t="s">
        <v>12</v>
      </c>
      <c r="D12962">
        <v>24</v>
      </c>
      <c r="E12962" s="1">
        <v>40787.688888888893</v>
      </c>
      <c r="F12962">
        <v>1.65</v>
      </c>
      <c r="G12962">
        <v>12473</v>
      </c>
      <c r="H12962" t="s">
        <v>10</v>
      </c>
      <c r="I12962" t="str">
        <f>IF(AND(LEFT(OnlineRetail[[#This Row],[InvoiceNo]],1)&lt;&gt;"C",OnlineRetail[[#This Row],[CustomerID]]&lt;&gt;""),"Yes","No")</f>
        <v>Yes</v>
      </c>
      <c r="J12962" s="4">
        <f>EOMONTH(OnlineRetail[[#This Row],[InvoiceDate]],-1)+1</f>
        <v>40787</v>
      </c>
      <c r="K12962" s="6">
        <f>OnlineRetail[[#This Row],[Quantity]]*OnlineRetail[[#This Row],[UnitPrice]]</f>
        <v>39.599999999999994</v>
      </c>
      <c r="L12962" t="str">
        <f t="shared" si="202"/>
        <v>12473|Sep-2011</v>
      </c>
    </row>
    <row r="12963" spans="1:12">
      <c r="A12963">
        <v>545999</v>
      </c>
      <c r="B12963" t="s">
        <v>157</v>
      </c>
      <c r="C12963" t="s">
        <v>40</v>
      </c>
      <c r="D12963">
        <v>6</v>
      </c>
      <c r="E12963" s="1">
        <v>40787.693749999999</v>
      </c>
      <c r="F12963">
        <v>5.95</v>
      </c>
      <c r="G12963">
        <v>12579</v>
      </c>
      <c r="H12963" t="s">
        <v>121</v>
      </c>
      <c r="I12963" t="str">
        <f>IF(AND(LEFT(OnlineRetail[[#This Row],[InvoiceNo]],1)&lt;&gt;"C",OnlineRetail[[#This Row],[CustomerID]]&lt;&gt;""),"Yes","No")</f>
        <v>Yes</v>
      </c>
      <c r="J12963" s="4">
        <f>EOMONTH(OnlineRetail[[#This Row],[InvoiceDate]],-1)+1</f>
        <v>40787</v>
      </c>
      <c r="K12963" s="6">
        <f>OnlineRetail[[#This Row],[Quantity]]*OnlineRetail[[#This Row],[UnitPrice]]</f>
        <v>35.700000000000003</v>
      </c>
      <c r="L12963" t="str">
        <f t="shared" si="202"/>
        <v>12579|Sep-2011</v>
      </c>
    </row>
    <row r="12964" spans="1:12">
      <c r="A12964">
        <v>542635</v>
      </c>
      <c r="B12964" t="s">
        <v>196</v>
      </c>
      <c r="C12964" t="s">
        <v>46</v>
      </c>
      <c r="D12964">
        <v>2</v>
      </c>
      <c r="E12964" s="1">
        <v>40787.697222222218</v>
      </c>
      <c r="F12964">
        <v>0.85</v>
      </c>
      <c r="G12964">
        <v>13444</v>
      </c>
      <c r="H12964" t="s">
        <v>10</v>
      </c>
      <c r="I12964" t="str">
        <f>IF(AND(LEFT(OnlineRetail[[#This Row],[InvoiceNo]],1)&lt;&gt;"C",OnlineRetail[[#This Row],[CustomerID]]&lt;&gt;""),"Yes","No")</f>
        <v>Yes</v>
      </c>
      <c r="J12964" s="4">
        <f>EOMONTH(OnlineRetail[[#This Row],[InvoiceDate]],-1)+1</f>
        <v>40787</v>
      </c>
      <c r="K12964" s="6">
        <f>OnlineRetail[[#This Row],[Quantity]]*OnlineRetail[[#This Row],[UnitPrice]]</f>
        <v>1.7</v>
      </c>
      <c r="L12964" t="str">
        <f t="shared" si="202"/>
        <v>13444|Sep-2011</v>
      </c>
    </row>
    <row r="12965" spans="1:12">
      <c r="A12965">
        <v>543434</v>
      </c>
      <c r="B12965" t="s">
        <v>34</v>
      </c>
      <c r="C12965" t="s">
        <v>40</v>
      </c>
      <c r="D12965">
        <v>9</v>
      </c>
      <c r="E12965" s="1">
        <v>40787.699999999997</v>
      </c>
      <c r="F12965">
        <v>0.85</v>
      </c>
      <c r="G12965">
        <v>13325</v>
      </c>
      <c r="H12965" t="s">
        <v>17</v>
      </c>
      <c r="I12965" t="str">
        <f>IF(AND(LEFT(OnlineRetail[[#This Row],[InvoiceNo]],1)&lt;&gt;"C",OnlineRetail[[#This Row],[CustomerID]]&lt;&gt;""),"Yes","No")</f>
        <v>Yes</v>
      </c>
      <c r="J12965" s="4">
        <f>EOMONTH(OnlineRetail[[#This Row],[InvoiceDate]],-1)+1</f>
        <v>40787</v>
      </c>
      <c r="K12965" s="6">
        <f>OnlineRetail[[#This Row],[Quantity]]*OnlineRetail[[#This Row],[UnitPrice]]</f>
        <v>7.6499999999999995</v>
      </c>
      <c r="L12965" t="str">
        <f t="shared" si="202"/>
        <v>13325|Sep-2011</v>
      </c>
    </row>
    <row r="12966" spans="1:12">
      <c r="A12966">
        <v>546056</v>
      </c>
      <c r="B12966" t="s">
        <v>75</v>
      </c>
      <c r="C12966" t="s">
        <v>46</v>
      </c>
      <c r="D12966">
        <v>20</v>
      </c>
      <c r="E12966" s="1">
        <v>40787.702777777777</v>
      </c>
      <c r="F12966">
        <v>4.95</v>
      </c>
      <c r="G12966">
        <v>13749</v>
      </c>
      <c r="H12966" t="s">
        <v>10</v>
      </c>
      <c r="I12966" t="str">
        <f>IF(AND(LEFT(OnlineRetail[[#This Row],[InvoiceNo]],1)&lt;&gt;"C",OnlineRetail[[#This Row],[CustomerID]]&lt;&gt;""),"Yes","No")</f>
        <v>Yes</v>
      </c>
      <c r="J12966" s="4">
        <f>EOMONTH(OnlineRetail[[#This Row],[InvoiceDate]],-1)+1</f>
        <v>40787</v>
      </c>
      <c r="K12966" s="6">
        <f>OnlineRetail[[#This Row],[Quantity]]*OnlineRetail[[#This Row],[UnitPrice]]</f>
        <v>99</v>
      </c>
      <c r="L12966" t="str">
        <f t="shared" si="202"/>
        <v>13749|Sep-2011</v>
      </c>
    </row>
    <row r="12967" spans="1:12">
      <c r="A12967">
        <v>539713</v>
      </c>
      <c r="B12967" t="s">
        <v>158</v>
      </c>
      <c r="C12967" t="s">
        <v>14</v>
      </c>
      <c r="D12967">
        <v>20</v>
      </c>
      <c r="E12967" s="1">
        <v>40787.706250000003</v>
      </c>
      <c r="F12967">
        <v>0.85</v>
      </c>
      <c r="G12967">
        <v>13599</v>
      </c>
      <c r="H12967" t="s">
        <v>10</v>
      </c>
      <c r="I12967" t="str">
        <f>IF(AND(LEFT(OnlineRetail[[#This Row],[InvoiceNo]],1)&lt;&gt;"C",OnlineRetail[[#This Row],[CustomerID]]&lt;&gt;""),"Yes","No")</f>
        <v>Yes</v>
      </c>
      <c r="J12967" s="4">
        <f>EOMONTH(OnlineRetail[[#This Row],[InvoiceDate]],-1)+1</f>
        <v>40787</v>
      </c>
      <c r="K12967" s="6">
        <f>OnlineRetail[[#This Row],[Quantity]]*OnlineRetail[[#This Row],[UnitPrice]]</f>
        <v>17</v>
      </c>
      <c r="L12967" t="str">
        <f t="shared" si="202"/>
        <v>13599|Sep-2011</v>
      </c>
    </row>
    <row r="12968" spans="1:12">
      <c r="A12968">
        <v>550507</v>
      </c>
      <c r="B12968" t="s">
        <v>161</v>
      </c>
      <c r="C12968" t="s">
        <v>19</v>
      </c>
      <c r="D12968">
        <v>10</v>
      </c>
      <c r="E12968" s="1">
        <v>40787.707638888889</v>
      </c>
      <c r="F12968">
        <v>7.95</v>
      </c>
      <c r="G12968">
        <v>13715</v>
      </c>
      <c r="H12968" t="s">
        <v>10</v>
      </c>
      <c r="I12968" t="str">
        <f>IF(AND(LEFT(OnlineRetail[[#This Row],[InvoiceNo]],1)&lt;&gt;"C",OnlineRetail[[#This Row],[CustomerID]]&lt;&gt;""),"Yes","No")</f>
        <v>Yes</v>
      </c>
      <c r="J12968" s="4">
        <f>EOMONTH(OnlineRetail[[#This Row],[InvoiceDate]],-1)+1</f>
        <v>40787</v>
      </c>
      <c r="K12968" s="6">
        <f>OnlineRetail[[#This Row],[Quantity]]*OnlineRetail[[#This Row],[UnitPrice]]</f>
        <v>79.5</v>
      </c>
      <c r="L12968" t="str">
        <f t="shared" si="202"/>
        <v>13715|Sep-2011</v>
      </c>
    </row>
    <row r="12969" spans="1:12">
      <c r="A12969">
        <v>538510</v>
      </c>
      <c r="B12969" t="s">
        <v>130</v>
      </c>
      <c r="C12969" t="s">
        <v>39</v>
      </c>
      <c r="D12969">
        <v>3</v>
      </c>
      <c r="E12969" s="1">
        <v>40787.711111111108</v>
      </c>
      <c r="F12969">
        <v>9.9499999999999993</v>
      </c>
      <c r="G12969">
        <v>14076</v>
      </c>
      <c r="H12969" t="s">
        <v>10</v>
      </c>
      <c r="I12969" t="str">
        <f>IF(AND(LEFT(OnlineRetail[[#This Row],[InvoiceNo]],1)&lt;&gt;"C",OnlineRetail[[#This Row],[CustomerID]]&lt;&gt;""),"Yes","No")</f>
        <v>Yes</v>
      </c>
      <c r="J12969" s="4">
        <f>EOMONTH(OnlineRetail[[#This Row],[InvoiceDate]],-1)+1</f>
        <v>40787</v>
      </c>
      <c r="K12969" s="6">
        <f>OnlineRetail[[#This Row],[Quantity]]*OnlineRetail[[#This Row],[UnitPrice]]</f>
        <v>29.849999999999998</v>
      </c>
      <c r="L12969" t="str">
        <f t="shared" si="202"/>
        <v>14076|Sep-2011</v>
      </c>
    </row>
    <row r="12970" spans="1:12">
      <c r="A12970">
        <v>544918</v>
      </c>
      <c r="B12970" t="s">
        <v>58</v>
      </c>
      <c r="C12970" t="s">
        <v>24</v>
      </c>
      <c r="D12970">
        <v>10</v>
      </c>
      <c r="E12970" s="1">
        <v>40787.711805555547</v>
      </c>
      <c r="F12970">
        <v>2.1</v>
      </c>
      <c r="G12970">
        <v>14127</v>
      </c>
      <c r="H12970" t="s">
        <v>10</v>
      </c>
      <c r="I12970" t="str">
        <f>IF(AND(LEFT(OnlineRetail[[#This Row],[InvoiceNo]],1)&lt;&gt;"C",OnlineRetail[[#This Row],[CustomerID]]&lt;&gt;""),"Yes","No")</f>
        <v>Yes</v>
      </c>
      <c r="J12970" s="4">
        <f>EOMONTH(OnlineRetail[[#This Row],[InvoiceDate]],-1)+1</f>
        <v>40787</v>
      </c>
      <c r="K12970" s="6">
        <f>OnlineRetail[[#This Row],[Quantity]]*OnlineRetail[[#This Row],[UnitPrice]]</f>
        <v>21</v>
      </c>
      <c r="L12970" t="str">
        <f t="shared" si="202"/>
        <v>14127|Sep-2011</v>
      </c>
    </row>
    <row r="12971" spans="1:12">
      <c r="A12971">
        <v>541188</v>
      </c>
      <c r="B12971" t="s">
        <v>169</v>
      </c>
      <c r="C12971" t="s">
        <v>27</v>
      </c>
      <c r="D12971">
        <v>14</v>
      </c>
      <c r="E12971" s="1">
        <v>40787.72152777778</v>
      </c>
      <c r="F12971">
        <v>4.95</v>
      </c>
      <c r="G12971">
        <v>13612</v>
      </c>
      <c r="H12971" t="s">
        <v>10</v>
      </c>
      <c r="I12971" t="str">
        <f>IF(AND(LEFT(OnlineRetail[[#This Row],[InvoiceNo]],1)&lt;&gt;"C",OnlineRetail[[#This Row],[CustomerID]]&lt;&gt;""),"Yes","No")</f>
        <v>Yes</v>
      </c>
      <c r="J12971" s="4">
        <f>EOMONTH(OnlineRetail[[#This Row],[InvoiceDate]],-1)+1</f>
        <v>40787</v>
      </c>
      <c r="K12971" s="6">
        <f>OnlineRetail[[#This Row],[Quantity]]*OnlineRetail[[#This Row],[UnitPrice]]</f>
        <v>69.3</v>
      </c>
      <c r="L12971" t="str">
        <f t="shared" si="202"/>
        <v>13612|Sep-2011</v>
      </c>
    </row>
    <row r="12972" spans="1:12">
      <c r="A12972">
        <v>555471</v>
      </c>
      <c r="B12972" t="s">
        <v>103</v>
      </c>
      <c r="C12972" t="s">
        <v>72</v>
      </c>
      <c r="D12972">
        <v>19</v>
      </c>
      <c r="E12972" s="1">
        <v>40787.727777777778</v>
      </c>
      <c r="F12972">
        <v>9.9499999999999993</v>
      </c>
      <c r="G12972">
        <v>13598</v>
      </c>
      <c r="H12972" t="s">
        <v>10</v>
      </c>
      <c r="I12972" t="str">
        <f>IF(AND(LEFT(OnlineRetail[[#This Row],[InvoiceNo]],1)&lt;&gt;"C",OnlineRetail[[#This Row],[CustomerID]]&lt;&gt;""),"Yes","No")</f>
        <v>Yes</v>
      </c>
      <c r="J12972" s="4">
        <f>EOMONTH(OnlineRetail[[#This Row],[InvoiceDate]],-1)+1</f>
        <v>40787</v>
      </c>
      <c r="K12972" s="6">
        <f>OnlineRetail[[#This Row],[Quantity]]*OnlineRetail[[#This Row],[UnitPrice]]</f>
        <v>189.04999999999998</v>
      </c>
      <c r="L12972" t="str">
        <f t="shared" si="202"/>
        <v>13598|Sep-2011</v>
      </c>
    </row>
    <row r="12973" spans="1:12">
      <c r="A12973">
        <v>552780</v>
      </c>
      <c r="B12973" t="s">
        <v>99</v>
      </c>
      <c r="C12973" t="s">
        <v>48</v>
      </c>
      <c r="D12973">
        <v>13</v>
      </c>
      <c r="E12973" s="1">
        <v>40787.729166666657</v>
      </c>
      <c r="F12973">
        <v>9.9499999999999993</v>
      </c>
      <c r="G12973">
        <v>12817</v>
      </c>
      <c r="H12973" t="s">
        <v>10</v>
      </c>
      <c r="I12973" t="str">
        <f>IF(AND(LEFT(OnlineRetail[[#This Row],[InvoiceNo]],1)&lt;&gt;"C",OnlineRetail[[#This Row],[CustomerID]]&lt;&gt;""),"Yes","No")</f>
        <v>Yes</v>
      </c>
      <c r="J12973" s="4">
        <f>EOMONTH(OnlineRetail[[#This Row],[InvoiceDate]],-1)+1</f>
        <v>40787</v>
      </c>
      <c r="K12973" s="6">
        <f>OnlineRetail[[#This Row],[Quantity]]*OnlineRetail[[#This Row],[UnitPrice]]</f>
        <v>129.35</v>
      </c>
      <c r="L12973" t="str">
        <f t="shared" si="202"/>
        <v>12817|Sep-2011</v>
      </c>
    </row>
    <row r="12974" spans="1:12">
      <c r="A12974">
        <v>545051</v>
      </c>
      <c r="B12974" t="s">
        <v>167</v>
      </c>
      <c r="C12974" t="s">
        <v>53</v>
      </c>
      <c r="D12974">
        <v>9</v>
      </c>
      <c r="E12974" s="1">
        <v>40787.741666666669</v>
      </c>
      <c r="F12974">
        <v>3.39</v>
      </c>
      <c r="G12974">
        <v>13346</v>
      </c>
      <c r="H12974" t="s">
        <v>10</v>
      </c>
      <c r="I12974" t="str">
        <f>IF(AND(LEFT(OnlineRetail[[#This Row],[InvoiceNo]],1)&lt;&gt;"C",OnlineRetail[[#This Row],[CustomerID]]&lt;&gt;""),"Yes","No")</f>
        <v>Yes</v>
      </c>
      <c r="J12974" s="4">
        <f>EOMONTH(OnlineRetail[[#This Row],[InvoiceDate]],-1)+1</f>
        <v>40787</v>
      </c>
      <c r="K12974" s="6">
        <f>OnlineRetail[[#This Row],[Quantity]]*OnlineRetail[[#This Row],[UnitPrice]]</f>
        <v>30.51</v>
      </c>
      <c r="L12974" t="str">
        <f t="shared" si="202"/>
        <v>13346|Sep-2011</v>
      </c>
    </row>
    <row r="12975" spans="1:12">
      <c r="A12975">
        <v>554968</v>
      </c>
      <c r="B12975" t="s">
        <v>122</v>
      </c>
      <c r="C12975" t="s">
        <v>42</v>
      </c>
      <c r="D12975">
        <v>22</v>
      </c>
      <c r="E12975" s="1">
        <v>40787.75277777778</v>
      </c>
      <c r="F12975">
        <v>4.25</v>
      </c>
      <c r="G12975">
        <v>13658</v>
      </c>
      <c r="H12975" t="s">
        <v>25</v>
      </c>
      <c r="I12975" t="str">
        <f>IF(AND(LEFT(OnlineRetail[[#This Row],[InvoiceNo]],1)&lt;&gt;"C",OnlineRetail[[#This Row],[CustomerID]]&lt;&gt;""),"Yes","No")</f>
        <v>Yes</v>
      </c>
      <c r="J12975" s="4">
        <f>EOMONTH(OnlineRetail[[#This Row],[InvoiceDate]],-1)+1</f>
        <v>40787</v>
      </c>
      <c r="K12975" s="6">
        <f>OnlineRetail[[#This Row],[Quantity]]*OnlineRetail[[#This Row],[UnitPrice]]</f>
        <v>93.5</v>
      </c>
      <c r="L12975" t="str">
        <f t="shared" si="202"/>
        <v>13658|Sep-2011</v>
      </c>
    </row>
    <row r="12976" spans="1:12">
      <c r="A12976">
        <v>538645</v>
      </c>
      <c r="B12976" t="s">
        <v>105</v>
      </c>
      <c r="C12976" t="s">
        <v>40</v>
      </c>
      <c r="D12976">
        <v>20</v>
      </c>
      <c r="E12976" s="1">
        <v>40787.76458333333</v>
      </c>
      <c r="F12976">
        <v>4.25</v>
      </c>
      <c r="G12976">
        <v>13768</v>
      </c>
      <c r="H12976" t="s">
        <v>10</v>
      </c>
      <c r="I12976" t="str">
        <f>IF(AND(LEFT(OnlineRetail[[#This Row],[InvoiceNo]],1)&lt;&gt;"C",OnlineRetail[[#This Row],[CustomerID]]&lt;&gt;""),"Yes","No")</f>
        <v>Yes</v>
      </c>
      <c r="J12976" s="4">
        <f>EOMONTH(OnlineRetail[[#This Row],[InvoiceDate]],-1)+1</f>
        <v>40787</v>
      </c>
      <c r="K12976" s="6">
        <f>OnlineRetail[[#This Row],[Quantity]]*OnlineRetail[[#This Row],[UnitPrice]]</f>
        <v>85</v>
      </c>
      <c r="L12976" t="str">
        <f t="shared" si="202"/>
        <v>13768|Sep-2011</v>
      </c>
    </row>
    <row r="12977" spans="1:12">
      <c r="A12977">
        <v>554256</v>
      </c>
      <c r="B12977" t="s">
        <v>228</v>
      </c>
      <c r="C12977" t="s">
        <v>9</v>
      </c>
      <c r="D12977">
        <v>14</v>
      </c>
      <c r="E12977" s="1">
        <v>40787.772222222222</v>
      </c>
      <c r="F12977">
        <v>3.39</v>
      </c>
      <c r="G12977">
        <v>13807</v>
      </c>
      <c r="H12977" t="s">
        <v>10</v>
      </c>
      <c r="I12977" t="str">
        <f>IF(AND(LEFT(OnlineRetail[[#This Row],[InvoiceNo]],1)&lt;&gt;"C",OnlineRetail[[#This Row],[CustomerID]]&lt;&gt;""),"Yes","No")</f>
        <v>Yes</v>
      </c>
      <c r="J12977" s="4">
        <f>EOMONTH(OnlineRetail[[#This Row],[InvoiceDate]],-1)+1</f>
        <v>40787</v>
      </c>
      <c r="K12977" s="6">
        <f>OnlineRetail[[#This Row],[Quantity]]*OnlineRetail[[#This Row],[UnitPrice]]</f>
        <v>47.46</v>
      </c>
      <c r="L12977" t="str">
        <f t="shared" si="202"/>
        <v>13807|Sep-2011</v>
      </c>
    </row>
    <row r="12978" spans="1:12">
      <c r="A12978">
        <v>551837</v>
      </c>
      <c r="B12978" t="s">
        <v>227</v>
      </c>
      <c r="C12978" t="s">
        <v>9</v>
      </c>
      <c r="D12978">
        <v>24</v>
      </c>
      <c r="E12978" s="1">
        <v>40787.772916666669</v>
      </c>
      <c r="F12978">
        <v>2.1</v>
      </c>
      <c r="G12978">
        <v>13988</v>
      </c>
      <c r="H12978" t="s">
        <v>10</v>
      </c>
      <c r="I12978" t="str">
        <f>IF(AND(LEFT(OnlineRetail[[#This Row],[InvoiceNo]],1)&lt;&gt;"C",OnlineRetail[[#This Row],[CustomerID]]&lt;&gt;""),"Yes","No")</f>
        <v>Yes</v>
      </c>
      <c r="J12978" s="4">
        <f>EOMONTH(OnlineRetail[[#This Row],[InvoiceDate]],-1)+1</f>
        <v>40787</v>
      </c>
      <c r="K12978" s="6">
        <f>OnlineRetail[[#This Row],[Quantity]]*OnlineRetail[[#This Row],[UnitPrice]]</f>
        <v>50.400000000000006</v>
      </c>
      <c r="L12978" t="str">
        <f t="shared" si="202"/>
        <v>13988|Sep-2011</v>
      </c>
    </row>
    <row r="12979" spans="1:12">
      <c r="A12979">
        <v>540881</v>
      </c>
      <c r="B12979" t="s">
        <v>256</v>
      </c>
      <c r="C12979" t="s">
        <v>83</v>
      </c>
      <c r="D12979">
        <v>8</v>
      </c>
      <c r="E12979" s="1">
        <v>40787.784722222219</v>
      </c>
      <c r="F12979">
        <v>0.85</v>
      </c>
      <c r="G12979">
        <v>14237</v>
      </c>
      <c r="H12979" t="s">
        <v>10</v>
      </c>
      <c r="I12979" t="str">
        <f>IF(AND(LEFT(OnlineRetail[[#This Row],[InvoiceNo]],1)&lt;&gt;"C",OnlineRetail[[#This Row],[CustomerID]]&lt;&gt;""),"Yes","No")</f>
        <v>Yes</v>
      </c>
      <c r="J12979" s="4">
        <f>EOMONTH(OnlineRetail[[#This Row],[InvoiceDate]],-1)+1</f>
        <v>40787</v>
      </c>
      <c r="K12979" s="6">
        <f>OnlineRetail[[#This Row],[Quantity]]*OnlineRetail[[#This Row],[UnitPrice]]</f>
        <v>6.8</v>
      </c>
      <c r="L12979" t="str">
        <f t="shared" si="202"/>
        <v>14237|Sep-2011</v>
      </c>
    </row>
    <row r="12980" spans="1:12">
      <c r="A12980">
        <v>553770</v>
      </c>
      <c r="B12980" t="s">
        <v>183</v>
      </c>
      <c r="C12980" t="s">
        <v>27</v>
      </c>
      <c r="D12980">
        <v>16</v>
      </c>
      <c r="E12980" s="1">
        <v>40787.790277777778</v>
      </c>
      <c r="F12980">
        <v>2.1</v>
      </c>
      <c r="G12980">
        <v>13065</v>
      </c>
      <c r="H12980" t="s">
        <v>10</v>
      </c>
      <c r="I12980" t="str">
        <f>IF(AND(LEFT(OnlineRetail[[#This Row],[InvoiceNo]],1)&lt;&gt;"C",OnlineRetail[[#This Row],[CustomerID]]&lt;&gt;""),"Yes","No")</f>
        <v>Yes</v>
      </c>
      <c r="J12980" s="4">
        <f>EOMONTH(OnlineRetail[[#This Row],[InvoiceDate]],-1)+1</f>
        <v>40787</v>
      </c>
      <c r="K12980" s="6">
        <f>OnlineRetail[[#This Row],[Quantity]]*OnlineRetail[[#This Row],[UnitPrice]]</f>
        <v>33.6</v>
      </c>
      <c r="L12980" t="str">
        <f t="shared" si="202"/>
        <v>13065|Sep-2011</v>
      </c>
    </row>
    <row r="12981" spans="1:12">
      <c r="A12981">
        <v>545048</v>
      </c>
      <c r="B12981" t="s">
        <v>212</v>
      </c>
      <c r="C12981" t="s">
        <v>40</v>
      </c>
      <c r="D12981">
        <v>8</v>
      </c>
      <c r="E12981" s="1">
        <v>40787.79583333333</v>
      </c>
      <c r="F12981">
        <v>7.95</v>
      </c>
      <c r="G12981">
        <v>13389</v>
      </c>
      <c r="H12981" t="s">
        <v>17</v>
      </c>
      <c r="I12981" t="str">
        <f>IF(AND(LEFT(OnlineRetail[[#This Row],[InvoiceNo]],1)&lt;&gt;"C",OnlineRetail[[#This Row],[CustomerID]]&lt;&gt;""),"Yes","No")</f>
        <v>Yes</v>
      </c>
      <c r="J12981" s="4">
        <f>EOMONTH(OnlineRetail[[#This Row],[InvoiceDate]],-1)+1</f>
        <v>40787</v>
      </c>
      <c r="K12981" s="6">
        <f>OnlineRetail[[#This Row],[Quantity]]*OnlineRetail[[#This Row],[UnitPrice]]</f>
        <v>63.6</v>
      </c>
      <c r="L12981" t="str">
        <f t="shared" si="202"/>
        <v>13389|Sep-2011</v>
      </c>
    </row>
    <row r="12982" spans="1:12">
      <c r="A12982">
        <v>537788</v>
      </c>
      <c r="B12982" t="s">
        <v>250</v>
      </c>
      <c r="C12982" t="s">
        <v>83</v>
      </c>
      <c r="D12982">
        <v>19</v>
      </c>
      <c r="E12982" s="1">
        <v>40787.804861111108</v>
      </c>
      <c r="F12982">
        <v>9.9499999999999993</v>
      </c>
      <c r="G12982">
        <v>13127</v>
      </c>
      <c r="H12982" t="s">
        <v>10</v>
      </c>
      <c r="I12982" t="str">
        <f>IF(AND(LEFT(OnlineRetail[[#This Row],[InvoiceNo]],1)&lt;&gt;"C",OnlineRetail[[#This Row],[CustomerID]]&lt;&gt;""),"Yes","No")</f>
        <v>Yes</v>
      </c>
      <c r="J12982" s="4">
        <f>EOMONTH(OnlineRetail[[#This Row],[InvoiceDate]],-1)+1</f>
        <v>40787</v>
      </c>
      <c r="K12982" s="6">
        <f>OnlineRetail[[#This Row],[Quantity]]*OnlineRetail[[#This Row],[UnitPrice]]</f>
        <v>189.04999999999998</v>
      </c>
      <c r="L12982" t="str">
        <f t="shared" si="202"/>
        <v>13127|Sep-2011</v>
      </c>
    </row>
    <row r="12983" spans="1:12">
      <c r="A12983">
        <v>553734</v>
      </c>
      <c r="B12983" t="s">
        <v>147</v>
      </c>
      <c r="C12983" t="s">
        <v>48</v>
      </c>
      <c r="D12983">
        <v>10</v>
      </c>
      <c r="E12983" s="1">
        <v>40787.80972222222</v>
      </c>
      <c r="F12983">
        <v>5.95</v>
      </c>
      <c r="G12983">
        <v>12457</v>
      </c>
      <c r="H12983" t="s">
        <v>10</v>
      </c>
      <c r="I12983" t="str">
        <f>IF(AND(LEFT(OnlineRetail[[#This Row],[InvoiceNo]],1)&lt;&gt;"C",OnlineRetail[[#This Row],[CustomerID]]&lt;&gt;""),"Yes","No")</f>
        <v>Yes</v>
      </c>
      <c r="J12983" s="4">
        <f>EOMONTH(OnlineRetail[[#This Row],[InvoiceDate]],-1)+1</f>
        <v>40787</v>
      </c>
      <c r="K12983" s="6">
        <f>OnlineRetail[[#This Row],[Quantity]]*OnlineRetail[[#This Row],[UnitPrice]]</f>
        <v>59.5</v>
      </c>
      <c r="L12983" t="str">
        <f t="shared" si="202"/>
        <v>12457|Sep-2011</v>
      </c>
    </row>
    <row r="12984" spans="1:12">
      <c r="A12984">
        <v>536537</v>
      </c>
      <c r="B12984" t="s">
        <v>140</v>
      </c>
      <c r="C12984" t="s">
        <v>29</v>
      </c>
      <c r="D12984">
        <v>18</v>
      </c>
      <c r="E12984" s="1">
        <v>40787.80972222222</v>
      </c>
      <c r="F12984">
        <v>4.25</v>
      </c>
      <c r="G12984">
        <v>12966</v>
      </c>
      <c r="H12984" t="s">
        <v>10</v>
      </c>
      <c r="I12984" t="str">
        <f>IF(AND(LEFT(OnlineRetail[[#This Row],[InvoiceNo]],1)&lt;&gt;"C",OnlineRetail[[#This Row],[CustomerID]]&lt;&gt;""),"Yes","No")</f>
        <v>Yes</v>
      </c>
      <c r="J12984" s="4">
        <f>EOMONTH(OnlineRetail[[#This Row],[InvoiceDate]],-1)+1</f>
        <v>40787</v>
      </c>
      <c r="K12984" s="6">
        <f>OnlineRetail[[#This Row],[Quantity]]*OnlineRetail[[#This Row],[UnitPrice]]</f>
        <v>76.5</v>
      </c>
      <c r="L12984" t="str">
        <f t="shared" si="202"/>
        <v>12966|Sep-2011</v>
      </c>
    </row>
    <row r="12985" spans="1:12">
      <c r="A12985">
        <v>555953</v>
      </c>
      <c r="B12985" t="s">
        <v>101</v>
      </c>
      <c r="C12985" t="s">
        <v>50</v>
      </c>
      <c r="D12985">
        <v>8</v>
      </c>
      <c r="E12985" s="1">
        <v>40787.813888888893</v>
      </c>
      <c r="F12985">
        <v>0.85</v>
      </c>
      <c r="G12985">
        <v>13993</v>
      </c>
      <c r="H12985" t="s">
        <v>10</v>
      </c>
      <c r="I12985" t="str">
        <f>IF(AND(LEFT(OnlineRetail[[#This Row],[InvoiceNo]],1)&lt;&gt;"C",OnlineRetail[[#This Row],[CustomerID]]&lt;&gt;""),"Yes","No")</f>
        <v>Yes</v>
      </c>
      <c r="J12985" s="4">
        <f>EOMONTH(OnlineRetail[[#This Row],[InvoiceDate]],-1)+1</f>
        <v>40787</v>
      </c>
      <c r="K12985" s="6">
        <f>OnlineRetail[[#This Row],[Quantity]]*OnlineRetail[[#This Row],[UnitPrice]]</f>
        <v>6.8</v>
      </c>
      <c r="L12985" t="str">
        <f t="shared" si="202"/>
        <v>13993|Sep-2011</v>
      </c>
    </row>
    <row r="12986" spans="1:12">
      <c r="A12986">
        <v>549604</v>
      </c>
      <c r="B12986" t="s">
        <v>141</v>
      </c>
      <c r="C12986" t="s">
        <v>39</v>
      </c>
      <c r="D12986">
        <v>12</v>
      </c>
      <c r="E12986" s="1">
        <v>40787.81527777778</v>
      </c>
      <c r="F12986">
        <v>2.5499999999999998</v>
      </c>
      <c r="G12986">
        <v>13581</v>
      </c>
      <c r="H12986" t="s">
        <v>10</v>
      </c>
      <c r="I12986" t="str">
        <f>IF(AND(LEFT(OnlineRetail[[#This Row],[InvoiceNo]],1)&lt;&gt;"C",OnlineRetail[[#This Row],[CustomerID]]&lt;&gt;""),"Yes","No")</f>
        <v>Yes</v>
      </c>
      <c r="J12986" s="4">
        <f>EOMONTH(OnlineRetail[[#This Row],[InvoiceDate]],-1)+1</f>
        <v>40787</v>
      </c>
      <c r="K12986" s="6">
        <f>OnlineRetail[[#This Row],[Quantity]]*OnlineRetail[[#This Row],[UnitPrice]]</f>
        <v>30.599999999999998</v>
      </c>
      <c r="L12986" t="str">
        <f t="shared" si="202"/>
        <v>13581|Sep-2011</v>
      </c>
    </row>
    <row r="12987" spans="1:12">
      <c r="A12987">
        <v>545684</v>
      </c>
      <c r="B12987" t="s">
        <v>270</v>
      </c>
      <c r="C12987" t="s">
        <v>19</v>
      </c>
      <c r="D12987">
        <v>12</v>
      </c>
      <c r="E12987" s="1">
        <v>40787.820833333331</v>
      </c>
      <c r="F12987">
        <v>0.85</v>
      </c>
      <c r="G12987">
        <v>12473</v>
      </c>
      <c r="H12987" t="s">
        <v>10</v>
      </c>
      <c r="I12987" t="str">
        <f>IF(AND(LEFT(OnlineRetail[[#This Row],[InvoiceNo]],1)&lt;&gt;"C",OnlineRetail[[#This Row],[CustomerID]]&lt;&gt;""),"Yes","No")</f>
        <v>Yes</v>
      </c>
      <c r="J12987" s="4">
        <f>EOMONTH(OnlineRetail[[#This Row],[InvoiceDate]],-1)+1</f>
        <v>40787</v>
      </c>
      <c r="K12987" s="6">
        <f>OnlineRetail[[#This Row],[Quantity]]*OnlineRetail[[#This Row],[UnitPrice]]</f>
        <v>10.199999999999999</v>
      </c>
      <c r="L12987" t="str">
        <f t="shared" si="202"/>
        <v>12473|Sep-2011</v>
      </c>
    </row>
    <row r="12988" spans="1:12">
      <c r="A12988">
        <v>537255</v>
      </c>
      <c r="B12988" t="s">
        <v>207</v>
      </c>
      <c r="C12988" t="s">
        <v>48</v>
      </c>
      <c r="D12988">
        <v>13</v>
      </c>
      <c r="E12988" s="1">
        <v>40787.827777777777</v>
      </c>
      <c r="F12988">
        <v>9.9499999999999993</v>
      </c>
      <c r="G12988">
        <v>14334</v>
      </c>
      <c r="H12988" t="s">
        <v>10</v>
      </c>
      <c r="I12988" t="str">
        <f>IF(AND(LEFT(OnlineRetail[[#This Row],[InvoiceNo]],1)&lt;&gt;"C",OnlineRetail[[#This Row],[CustomerID]]&lt;&gt;""),"Yes","No")</f>
        <v>Yes</v>
      </c>
      <c r="J12988" s="4">
        <f>EOMONTH(OnlineRetail[[#This Row],[InvoiceDate]],-1)+1</f>
        <v>40787</v>
      </c>
      <c r="K12988" s="6">
        <f>OnlineRetail[[#This Row],[Quantity]]*OnlineRetail[[#This Row],[UnitPrice]]</f>
        <v>129.35</v>
      </c>
      <c r="L12988" t="str">
        <f t="shared" si="202"/>
        <v>14334|Sep-2011</v>
      </c>
    </row>
    <row r="12989" spans="1:12">
      <c r="A12989">
        <v>552594</v>
      </c>
      <c r="B12989" t="s">
        <v>59</v>
      </c>
      <c r="C12989" t="s">
        <v>21</v>
      </c>
      <c r="D12989">
        <v>2</v>
      </c>
      <c r="E12989" s="1">
        <v>40787.829861111109</v>
      </c>
      <c r="F12989">
        <v>5.95</v>
      </c>
      <c r="G12989">
        <v>12967</v>
      </c>
      <c r="H12989" t="s">
        <v>10</v>
      </c>
      <c r="I12989" t="str">
        <f>IF(AND(LEFT(OnlineRetail[[#This Row],[InvoiceNo]],1)&lt;&gt;"C",OnlineRetail[[#This Row],[CustomerID]]&lt;&gt;""),"Yes","No")</f>
        <v>Yes</v>
      </c>
      <c r="J12989" s="4">
        <f>EOMONTH(OnlineRetail[[#This Row],[InvoiceDate]],-1)+1</f>
        <v>40787</v>
      </c>
      <c r="K12989" s="6">
        <f>OnlineRetail[[#This Row],[Quantity]]*OnlineRetail[[#This Row],[UnitPrice]]</f>
        <v>11.9</v>
      </c>
      <c r="L12989" t="str">
        <f t="shared" si="202"/>
        <v>12967|Sep-2011</v>
      </c>
    </row>
    <row r="12990" spans="1:12">
      <c r="A12990">
        <v>542132</v>
      </c>
      <c r="B12990" t="s">
        <v>286</v>
      </c>
      <c r="C12990" t="s">
        <v>42</v>
      </c>
      <c r="D12990">
        <v>19</v>
      </c>
      <c r="E12990" s="1">
        <v>40788.342361111107</v>
      </c>
      <c r="F12990">
        <v>4.25</v>
      </c>
      <c r="G12990">
        <v>12457</v>
      </c>
      <c r="H12990" t="s">
        <v>10</v>
      </c>
      <c r="I12990" t="str">
        <f>IF(AND(LEFT(OnlineRetail[[#This Row],[InvoiceNo]],1)&lt;&gt;"C",OnlineRetail[[#This Row],[CustomerID]]&lt;&gt;""),"Yes","No")</f>
        <v>Yes</v>
      </c>
      <c r="J12990" s="4">
        <f>EOMONTH(OnlineRetail[[#This Row],[InvoiceDate]],-1)+1</f>
        <v>40787</v>
      </c>
      <c r="K12990" s="6">
        <f>OnlineRetail[[#This Row],[Quantity]]*OnlineRetail[[#This Row],[UnitPrice]]</f>
        <v>80.75</v>
      </c>
      <c r="L12990" t="str">
        <f t="shared" si="202"/>
        <v>12457|Sep-2011</v>
      </c>
    </row>
    <row r="12991" spans="1:12">
      <c r="A12991">
        <v>539210</v>
      </c>
      <c r="B12991" t="s">
        <v>134</v>
      </c>
      <c r="C12991" t="s">
        <v>14</v>
      </c>
      <c r="D12991">
        <v>23</v>
      </c>
      <c r="E12991" s="1">
        <v>40788.35</v>
      </c>
      <c r="F12991">
        <v>1.25</v>
      </c>
      <c r="G12991">
        <v>12936</v>
      </c>
      <c r="H12991" t="s">
        <v>10</v>
      </c>
      <c r="I12991" t="str">
        <f>IF(AND(LEFT(OnlineRetail[[#This Row],[InvoiceNo]],1)&lt;&gt;"C",OnlineRetail[[#This Row],[CustomerID]]&lt;&gt;""),"Yes","No")</f>
        <v>Yes</v>
      </c>
      <c r="J12991" s="4">
        <f>EOMONTH(OnlineRetail[[#This Row],[InvoiceDate]],-1)+1</f>
        <v>40787</v>
      </c>
      <c r="K12991" s="6">
        <f>OnlineRetail[[#This Row],[Quantity]]*OnlineRetail[[#This Row],[UnitPrice]]</f>
        <v>28.75</v>
      </c>
      <c r="L12991" t="str">
        <f t="shared" si="202"/>
        <v>12936|Sep-2011</v>
      </c>
    </row>
    <row r="12992" spans="1:12">
      <c r="A12992">
        <v>541197</v>
      </c>
      <c r="B12992" t="s">
        <v>273</v>
      </c>
      <c r="C12992" t="s">
        <v>14</v>
      </c>
      <c r="D12992">
        <v>10</v>
      </c>
      <c r="E12992" s="1">
        <v>40788.354166666657</v>
      </c>
      <c r="F12992">
        <v>1.65</v>
      </c>
      <c r="G12992">
        <v>13219</v>
      </c>
      <c r="H12992" t="s">
        <v>10</v>
      </c>
      <c r="I12992" t="str">
        <f>IF(AND(LEFT(OnlineRetail[[#This Row],[InvoiceNo]],1)&lt;&gt;"C",OnlineRetail[[#This Row],[CustomerID]]&lt;&gt;""),"Yes","No")</f>
        <v>Yes</v>
      </c>
      <c r="J12992" s="4">
        <f>EOMONTH(OnlineRetail[[#This Row],[InvoiceDate]],-1)+1</f>
        <v>40787</v>
      </c>
      <c r="K12992" s="6">
        <f>OnlineRetail[[#This Row],[Quantity]]*OnlineRetail[[#This Row],[UnitPrice]]</f>
        <v>16.5</v>
      </c>
      <c r="L12992" t="str">
        <f t="shared" si="202"/>
        <v>13219|Sep-2011</v>
      </c>
    </row>
    <row r="12993" spans="1:12">
      <c r="A12993">
        <v>555929</v>
      </c>
      <c r="B12993" t="s">
        <v>47</v>
      </c>
      <c r="C12993" t="s">
        <v>33</v>
      </c>
      <c r="D12993">
        <v>16</v>
      </c>
      <c r="E12993" s="1">
        <v>40788.36041666667</v>
      </c>
      <c r="F12993">
        <v>5.95</v>
      </c>
      <c r="G12993">
        <v>12469</v>
      </c>
      <c r="H12993" t="s">
        <v>70</v>
      </c>
      <c r="I12993" t="str">
        <f>IF(AND(LEFT(OnlineRetail[[#This Row],[InvoiceNo]],1)&lt;&gt;"C",OnlineRetail[[#This Row],[CustomerID]]&lt;&gt;""),"Yes","No")</f>
        <v>Yes</v>
      </c>
      <c r="J12993" s="4">
        <f>EOMONTH(OnlineRetail[[#This Row],[InvoiceDate]],-1)+1</f>
        <v>40787</v>
      </c>
      <c r="K12993" s="6">
        <f>OnlineRetail[[#This Row],[Quantity]]*OnlineRetail[[#This Row],[UnitPrice]]</f>
        <v>95.2</v>
      </c>
      <c r="L12993" t="str">
        <f t="shared" si="202"/>
        <v>12469|Sep-2011</v>
      </c>
    </row>
    <row r="12994" spans="1:12">
      <c r="A12994">
        <v>544829</v>
      </c>
      <c r="B12994" t="s">
        <v>180</v>
      </c>
      <c r="C12994" t="s">
        <v>29</v>
      </c>
      <c r="D12994">
        <v>7</v>
      </c>
      <c r="E12994" s="1">
        <v>40788.361111111109</v>
      </c>
      <c r="F12994">
        <v>5.95</v>
      </c>
      <c r="G12994">
        <v>13250</v>
      </c>
      <c r="H12994" t="s">
        <v>31</v>
      </c>
      <c r="I12994" t="str">
        <f>IF(AND(LEFT(OnlineRetail[[#This Row],[InvoiceNo]],1)&lt;&gt;"C",OnlineRetail[[#This Row],[CustomerID]]&lt;&gt;""),"Yes","No")</f>
        <v>Yes</v>
      </c>
      <c r="J12994" s="4">
        <f>EOMONTH(OnlineRetail[[#This Row],[InvoiceDate]],-1)+1</f>
        <v>40787</v>
      </c>
      <c r="K12994" s="6">
        <f>OnlineRetail[[#This Row],[Quantity]]*OnlineRetail[[#This Row],[UnitPrice]]</f>
        <v>41.65</v>
      </c>
      <c r="L12994" t="str">
        <f t="shared" ref="L12994:L13057" si="203">IF(I12994="Yes",G12994&amp;"|"&amp;TEXT(J12994,"mmm-yyyy"),"")</f>
        <v>13250|Sep-2011</v>
      </c>
    </row>
    <row r="12995" spans="1:12">
      <c r="A12995">
        <v>555385</v>
      </c>
      <c r="B12995" t="s">
        <v>99</v>
      </c>
      <c r="C12995" t="s">
        <v>53</v>
      </c>
      <c r="D12995">
        <v>16</v>
      </c>
      <c r="E12995" s="1">
        <v>40788.371527777781</v>
      </c>
      <c r="F12995">
        <v>4.95</v>
      </c>
      <c r="G12995">
        <v>13389</v>
      </c>
      <c r="H12995" t="s">
        <v>10</v>
      </c>
      <c r="I12995" t="str">
        <f>IF(AND(LEFT(OnlineRetail[[#This Row],[InvoiceNo]],1)&lt;&gt;"C",OnlineRetail[[#This Row],[CustomerID]]&lt;&gt;""),"Yes","No")</f>
        <v>Yes</v>
      </c>
      <c r="J12995" s="4">
        <f>EOMONTH(OnlineRetail[[#This Row],[InvoiceDate]],-1)+1</f>
        <v>40787</v>
      </c>
      <c r="K12995" s="6">
        <f>OnlineRetail[[#This Row],[Quantity]]*OnlineRetail[[#This Row],[UnitPrice]]</f>
        <v>79.2</v>
      </c>
      <c r="L12995" t="str">
        <f t="shared" si="203"/>
        <v>13389|Sep-2011</v>
      </c>
    </row>
    <row r="12996" spans="1:12">
      <c r="A12996">
        <v>546315</v>
      </c>
      <c r="B12996" t="s">
        <v>93</v>
      </c>
      <c r="C12996" t="s">
        <v>72</v>
      </c>
      <c r="D12996">
        <v>23</v>
      </c>
      <c r="E12996" s="1">
        <v>40788.379166666673</v>
      </c>
      <c r="F12996">
        <v>3.39</v>
      </c>
      <c r="G12996">
        <v>12817</v>
      </c>
      <c r="H12996" t="s">
        <v>10</v>
      </c>
      <c r="I12996" t="str">
        <f>IF(AND(LEFT(OnlineRetail[[#This Row],[InvoiceNo]],1)&lt;&gt;"C",OnlineRetail[[#This Row],[CustomerID]]&lt;&gt;""),"Yes","No")</f>
        <v>Yes</v>
      </c>
      <c r="J12996" s="4">
        <f>EOMONTH(OnlineRetail[[#This Row],[InvoiceDate]],-1)+1</f>
        <v>40787</v>
      </c>
      <c r="K12996" s="6">
        <f>OnlineRetail[[#This Row],[Quantity]]*OnlineRetail[[#This Row],[UnitPrice]]</f>
        <v>77.97</v>
      </c>
      <c r="L12996" t="str">
        <f t="shared" si="203"/>
        <v>12817|Sep-2011</v>
      </c>
    </row>
    <row r="12997" spans="1:12">
      <c r="A12997">
        <v>553158</v>
      </c>
      <c r="B12997" t="s">
        <v>102</v>
      </c>
      <c r="C12997" t="s">
        <v>21</v>
      </c>
      <c r="D12997">
        <v>12</v>
      </c>
      <c r="E12997" s="1">
        <v>40788.379166666673</v>
      </c>
      <c r="F12997">
        <v>2.1</v>
      </c>
      <c r="G12997">
        <v>12434</v>
      </c>
      <c r="H12997" t="s">
        <v>10</v>
      </c>
      <c r="I12997" t="str">
        <f>IF(AND(LEFT(OnlineRetail[[#This Row],[InvoiceNo]],1)&lt;&gt;"C",OnlineRetail[[#This Row],[CustomerID]]&lt;&gt;""),"Yes","No")</f>
        <v>Yes</v>
      </c>
      <c r="J12997" s="4">
        <f>EOMONTH(OnlineRetail[[#This Row],[InvoiceDate]],-1)+1</f>
        <v>40787</v>
      </c>
      <c r="K12997" s="6">
        <f>OnlineRetail[[#This Row],[Quantity]]*OnlineRetail[[#This Row],[UnitPrice]]</f>
        <v>25.200000000000003</v>
      </c>
      <c r="L12997" t="str">
        <f t="shared" si="203"/>
        <v>12434|Sep-2011</v>
      </c>
    </row>
    <row r="12998" spans="1:12">
      <c r="A12998">
        <v>542828</v>
      </c>
      <c r="B12998" t="s">
        <v>52</v>
      </c>
      <c r="C12998" t="s">
        <v>39</v>
      </c>
      <c r="D12998">
        <v>16</v>
      </c>
      <c r="E12998" s="1">
        <v>40788.39166666667</v>
      </c>
      <c r="F12998">
        <v>2.1</v>
      </c>
      <c r="G12998">
        <v>14331</v>
      </c>
      <c r="H12998" t="s">
        <v>10</v>
      </c>
      <c r="I12998" t="str">
        <f>IF(AND(LEFT(OnlineRetail[[#This Row],[InvoiceNo]],1)&lt;&gt;"C",OnlineRetail[[#This Row],[CustomerID]]&lt;&gt;""),"Yes","No")</f>
        <v>Yes</v>
      </c>
      <c r="J12998" s="4">
        <f>EOMONTH(OnlineRetail[[#This Row],[InvoiceDate]],-1)+1</f>
        <v>40787</v>
      </c>
      <c r="K12998" s="6">
        <f>OnlineRetail[[#This Row],[Quantity]]*OnlineRetail[[#This Row],[UnitPrice]]</f>
        <v>33.6</v>
      </c>
      <c r="L12998" t="str">
        <f t="shared" si="203"/>
        <v>14331|Sep-2011</v>
      </c>
    </row>
    <row r="12999" spans="1:12">
      <c r="A12999">
        <v>541850</v>
      </c>
      <c r="B12999" t="s">
        <v>242</v>
      </c>
      <c r="C12999" t="s">
        <v>9</v>
      </c>
      <c r="D12999">
        <v>12</v>
      </c>
      <c r="E12999" s="1">
        <v>40788.394444444442</v>
      </c>
      <c r="F12999">
        <v>0.85</v>
      </c>
      <c r="G12999">
        <v>13717</v>
      </c>
      <c r="H12999" t="s">
        <v>10</v>
      </c>
      <c r="I12999" t="str">
        <f>IF(AND(LEFT(OnlineRetail[[#This Row],[InvoiceNo]],1)&lt;&gt;"C",OnlineRetail[[#This Row],[CustomerID]]&lt;&gt;""),"Yes","No")</f>
        <v>Yes</v>
      </c>
      <c r="J12999" s="4">
        <f>EOMONTH(OnlineRetail[[#This Row],[InvoiceDate]],-1)+1</f>
        <v>40787</v>
      </c>
      <c r="K12999" s="6">
        <f>OnlineRetail[[#This Row],[Quantity]]*OnlineRetail[[#This Row],[UnitPrice]]</f>
        <v>10.199999999999999</v>
      </c>
      <c r="L12999" t="str">
        <f t="shared" si="203"/>
        <v>13717|Sep-2011</v>
      </c>
    </row>
    <row r="13000" spans="1:12">
      <c r="A13000">
        <v>553357</v>
      </c>
      <c r="B13000" t="s">
        <v>89</v>
      </c>
      <c r="C13000" t="s">
        <v>40</v>
      </c>
      <c r="D13000">
        <v>20</v>
      </c>
      <c r="E13000" s="1">
        <v>40788.395138888889</v>
      </c>
      <c r="F13000">
        <v>1.25</v>
      </c>
      <c r="G13000">
        <v>13629</v>
      </c>
      <c r="H13000" t="s">
        <v>126</v>
      </c>
      <c r="I13000" t="str">
        <f>IF(AND(LEFT(OnlineRetail[[#This Row],[InvoiceNo]],1)&lt;&gt;"C",OnlineRetail[[#This Row],[CustomerID]]&lt;&gt;""),"Yes","No")</f>
        <v>Yes</v>
      </c>
      <c r="J13000" s="4">
        <f>EOMONTH(OnlineRetail[[#This Row],[InvoiceDate]],-1)+1</f>
        <v>40787</v>
      </c>
      <c r="K13000" s="6">
        <f>OnlineRetail[[#This Row],[Quantity]]*OnlineRetail[[#This Row],[UnitPrice]]</f>
        <v>25</v>
      </c>
      <c r="L13000" t="str">
        <f t="shared" si="203"/>
        <v>13629|Sep-2011</v>
      </c>
    </row>
    <row r="13001" spans="1:12">
      <c r="A13001">
        <v>547877</v>
      </c>
      <c r="B13001" t="s">
        <v>234</v>
      </c>
      <c r="C13001" t="s">
        <v>72</v>
      </c>
      <c r="D13001">
        <v>17</v>
      </c>
      <c r="E13001" s="1">
        <v>40788.404861111107</v>
      </c>
      <c r="F13001">
        <v>1.65</v>
      </c>
      <c r="G13001">
        <v>12457</v>
      </c>
      <c r="H13001" t="s">
        <v>22</v>
      </c>
      <c r="I13001" t="str">
        <f>IF(AND(LEFT(OnlineRetail[[#This Row],[InvoiceNo]],1)&lt;&gt;"C",OnlineRetail[[#This Row],[CustomerID]]&lt;&gt;""),"Yes","No")</f>
        <v>Yes</v>
      </c>
      <c r="J13001" s="4">
        <f>EOMONTH(OnlineRetail[[#This Row],[InvoiceDate]],-1)+1</f>
        <v>40787</v>
      </c>
      <c r="K13001" s="6">
        <f>OnlineRetail[[#This Row],[Quantity]]*OnlineRetail[[#This Row],[UnitPrice]]</f>
        <v>28.049999999999997</v>
      </c>
      <c r="L13001" t="str">
        <f t="shared" si="203"/>
        <v>12457|Sep-2011</v>
      </c>
    </row>
    <row r="13002" spans="1:12">
      <c r="A13002">
        <v>546060</v>
      </c>
      <c r="B13002" t="s">
        <v>54</v>
      </c>
      <c r="C13002" t="s">
        <v>46</v>
      </c>
      <c r="D13002">
        <v>7</v>
      </c>
      <c r="E13002" s="1">
        <v>40788.42291666667</v>
      </c>
      <c r="F13002">
        <v>7.95</v>
      </c>
      <c r="G13002">
        <v>13906</v>
      </c>
      <c r="H13002" t="s">
        <v>10</v>
      </c>
      <c r="I13002" t="str">
        <f>IF(AND(LEFT(OnlineRetail[[#This Row],[InvoiceNo]],1)&lt;&gt;"C",OnlineRetail[[#This Row],[CustomerID]]&lt;&gt;""),"Yes","No")</f>
        <v>Yes</v>
      </c>
      <c r="J13002" s="4">
        <f>EOMONTH(OnlineRetail[[#This Row],[InvoiceDate]],-1)+1</f>
        <v>40787</v>
      </c>
      <c r="K13002" s="6">
        <f>OnlineRetail[[#This Row],[Quantity]]*OnlineRetail[[#This Row],[UnitPrice]]</f>
        <v>55.65</v>
      </c>
      <c r="L13002" t="str">
        <f t="shared" si="203"/>
        <v>13906|Sep-2011</v>
      </c>
    </row>
    <row r="13003" spans="1:12">
      <c r="A13003">
        <v>550880</v>
      </c>
      <c r="B13003" t="s">
        <v>127</v>
      </c>
      <c r="C13003" t="s">
        <v>46</v>
      </c>
      <c r="D13003">
        <v>22</v>
      </c>
      <c r="E13003" s="1">
        <v>40788.427083333343</v>
      </c>
      <c r="F13003">
        <v>4.25</v>
      </c>
      <c r="G13003">
        <v>13087</v>
      </c>
      <c r="H13003" t="s">
        <v>10</v>
      </c>
      <c r="I13003" t="str">
        <f>IF(AND(LEFT(OnlineRetail[[#This Row],[InvoiceNo]],1)&lt;&gt;"C",OnlineRetail[[#This Row],[CustomerID]]&lt;&gt;""),"Yes","No")</f>
        <v>Yes</v>
      </c>
      <c r="J13003" s="4">
        <f>EOMONTH(OnlineRetail[[#This Row],[InvoiceDate]],-1)+1</f>
        <v>40787</v>
      </c>
      <c r="K13003" s="6">
        <f>OnlineRetail[[#This Row],[Quantity]]*OnlineRetail[[#This Row],[UnitPrice]]</f>
        <v>93.5</v>
      </c>
      <c r="L13003" t="str">
        <f t="shared" si="203"/>
        <v>13087|Sep-2011</v>
      </c>
    </row>
    <row r="13004" spans="1:12">
      <c r="A13004">
        <v>555474</v>
      </c>
      <c r="B13004" t="s">
        <v>225</v>
      </c>
      <c r="C13004" t="s">
        <v>62</v>
      </c>
      <c r="D13004">
        <v>2</v>
      </c>
      <c r="E13004" s="1">
        <v>40788.427777777782</v>
      </c>
      <c r="F13004">
        <v>0.85</v>
      </c>
      <c r="G13004">
        <v>12665</v>
      </c>
      <c r="H13004" t="s">
        <v>10</v>
      </c>
      <c r="I13004" t="str">
        <f>IF(AND(LEFT(OnlineRetail[[#This Row],[InvoiceNo]],1)&lt;&gt;"C",OnlineRetail[[#This Row],[CustomerID]]&lt;&gt;""),"Yes","No")</f>
        <v>Yes</v>
      </c>
      <c r="J13004" s="4">
        <f>EOMONTH(OnlineRetail[[#This Row],[InvoiceDate]],-1)+1</f>
        <v>40787</v>
      </c>
      <c r="K13004" s="6">
        <f>OnlineRetail[[#This Row],[Quantity]]*OnlineRetail[[#This Row],[UnitPrice]]</f>
        <v>1.7</v>
      </c>
      <c r="L13004" t="str">
        <f t="shared" si="203"/>
        <v>12665|Sep-2011</v>
      </c>
    </row>
    <row r="13005" spans="1:12">
      <c r="A13005">
        <v>545582</v>
      </c>
      <c r="B13005" t="s">
        <v>79</v>
      </c>
      <c r="C13005" t="s">
        <v>33</v>
      </c>
      <c r="D13005">
        <v>18</v>
      </c>
      <c r="E13005" s="1">
        <v>40788.429166666669</v>
      </c>
      <c r="F13005">
        <v>9.9499999999999993</v>
      </c>
      <c r="G13005">
        <v>13211</v>
      </c>
      <c r="H13005" t="s">
        <v>25</v>
      </c>
      <c r="I13005" t="str">
        <f>IF(AND(LEFT(OnlineRetail[[#This Row],[InvoiceNo]],1)&lt;&gt;"C",OnlineRetail[[#This Row],[CustomerID]]&lt;&gt;""),"Yes","No")</f>
        <v>Yes</v>
      </c>
      <c r="J13005" s="4">
        <f>EOMONTH(OnlineRetail[[#This Row],[InvoiceDate]],-1)+1</f>
        <v>40787</v>
      </c>
      <c r="K13005" s="6">
        <f>OnlineRetail[[#This Row],[Quantity]]*OnlineRetail[[#This Row],[UnitPrice]]</f>
        <v>179.1</v>
      </c>
      <c r="L13005" t="str">
        <f t="shared" si="203"/>
        <v>13211|Sep-2011</v>
      </c>
    </row>
    <row r="13006" spans="1:12">
      <c r="A13006">
        <v>551160</v>
      </c>
      <c r="B13006" t="s">
        <v>148</v>
      </c>
      <c r="C13006" t="s">
        <v>39</v>
      </c>
      <c r="D13006">
        <v>16</v>
      </c>
      <c r="E13006" s="1">
        <v>40788.429861111108</v>
      </c>
      <c r="F13006">
        <v>2.1</v>
      </c>
      <c r="G13006">
        <v>13723</v>
      </c>
      <c r="H13006" t="s">
        <v>10</v>
      </c>
      <c r="I13006" t="str">
        <f>IF(AND(LEFT(OnlineRetail[[#This Row],[InvoiceNo]],1)&lt;&gt;"C",OnlineRetail[[#This Row],[CustomerID]]&lt;&gt;""),"Yes","No")</f>
        <v>Yes</v>
      </c>
      <c r="J13006" s="4">
        <f>EOMONTH(OnlineRetail[[#This Row],[InvoiceDate]],-1)+1</f>
        <v>40787</v>
      </c>
      <c r="K13006" s="6">
        <f>OnlineRetail[[#This Row],[Quantity]]*OnlineRetail[[#This Row],[UnitPrice]]</f>
        <v>33.6</v>
      </c>
      <c r="L13006" t="str">
        <f t="shared" si="203"/>
        <v>13723|Sep-2011</v>
      </c>
    </row>
    <row r="13007" spans="1:12">
      <c r="A13007">
        <v>555140</v>
      </c>
      <c r="B13007" t="s">
        <v>45</v>
      </c>
      <c r="C13007" t="s">
        <v>24</v>
      </c>
      <c r="D13007">
        <v>21</v>
      </c>
      <c r="E13007" s="1">
        <v>40788.436805555553</v>
      </c>
      <c r="F13007">
        <v>2.1</v>
      </c>
      <c r="G13007">
        <v>12622</v>
      </c>
      <c r="H13007" t="s">
        <v>10</v>
      </c>
      <c r="I13007" t="str">
        <f>IF(AND(LEFT(OnlineRetail[[#This Row],[InvoiceNo]],1)&lt;&gt;"C",OnlineRetail[[#This Row],[CustomerID]]&lt;&gt;""),"Yes","No")</f>
        <v>Yes</v>
      </c>
      <c r="J13007" s="4">
        <f>EOMONTH(OnlineRetail[[#This Row],[InvoiceDate]],-1)+1</f>
        <v>40787</v>
      </c>
      <c r="K13007" s="6">
        <f>OnlineRetail[[#This Row],[Quantity]]*OnlineRetail[[#This Row],[UnitPrice]]</f>
        <v>44.1</v>
      </c>
      <c r="L13007" t="str">
        <f t="shared" si="203"/>
        <v>12622|Sep-2011</v>
      </c>
    </row>
    <row r="13008" spans="1:12">
      <c r="A13008">
        <v>550155</v>
      </c>
      <c r="B13008" t="s">
        <v>302</v>
      </c>
      <c r="C13008" t="s">
        <v>16</v>
      </c>
      <c r="D13008">
        <v>8</v>
      </c>
      <c r="E13008" s="1">
        <v>40788.44027777778</v>
      </c>
      <c r="F13008">
        <v>1.65</v>
      </c>
      <c r="G13008">
        <v>12710</v>
      </c>
      <c r="H13008" t="s">
        <v>36</v>
      </c>
      <c r="I13008" t="str">
        <f>IF(AND(LEFT(OnlineRetail[[#This Row],[InvoiceNo]],1)&lt;&gt;"C",OnlineRetail[[#This Row],[CustomerID]]&lt;&gt;""),"Yes","No")</f>
        <v>Yes</v>
      </c>
      <c r="J13008" s="4">
        <f>EOMONTH(OnlineRetail[[#This Row],[InvoiceDate]],-1)+1</f>
        <v>40787</v>
      </c>
      <c r="K13008" s="6">
        <f>OnlineRetail[[#This Row],[Quantity]]*OnlineRetail[[#This Row],[UnitPrice]]</f>
        <v>13.2</v>
      </c>
      <c r="L13008" t="str">
        <f t="shared" si="203"/>
        <v>12710|Sep-2011</v>
      </c>
    </row>
    <row r="13009" spans="1:12">
      <c r="A13009">
        <v>549170</v>
      </c>
      <c r="B13009" t="s">
        <v>166</v>
      </c>
      <c r="C13009" t="s">
        <v>33</v>
      </c>
      <c r="D13009">
        <v>11</v>
      </c>
      <c r="E13009" s="1">
        <v>40788.440972222219</v>
      </c>
      <c r="F13009">
        <v>3.39</v>
      </c>
      <c r="G13009">
        <v>12826</v>
      </c>
      <c r="H13009" t="s">
        <v>10</v>
      </c>
      <c r="I13009" t="str">
        <f>IF(AND(LEFT(OnlineRetail[[#This Row],[InvoiceNo]],1)&lt;&gt;"C",OnlineRetail[[#This Row],[CustomerID]]&lt;&gt;""),"Yes","No")</f>
        <v>Yes</v>
      </c>
      <c r="J13009" s="4">
        <f>EOMONTH(OnlineRetail[[#This Row],[InvoiceDate]],-1)+1</f>
        <v>40787</v>
      </c>
      <c r="K13009" s="6">
        <f>OnlineRetail[[#This Row],[Quantity]]*OnlineRetail[[#This Row],[UnitPrice]]</f>
        <v>37.29</v>
      </c>
      <c r="L13009" t="str">
        <f t="shared" si="203"/>
        <v>12826|Sep-2011</v>
      </c>
    </row>
    <row r="13010" spans="1:12">
      <c r="A13010">
        <v>544308</v>
      </c>
      <c r="B13010" t="s">
        <v>152</v>
      </c>
      <c r="C13010" t="s">
        <v>21</v>
      </c>
      <c r="D13010">
        <v>11</v>
      </c>
      <c r="E13010" s="1">
        <v>40788.451388888891</v>
      </c>
      <c r="F13010">
        <v>9.9499999999999993</v>
      </c>
      <c r="G13010">
        <v>14245</v>
      </c>
      <c r="H13010" t="s">
        <v>10</v>
      </c>
      <c r="I13010" t="str">
        <f>IF(AND(LEFT(OnlineRetail[[#This Row],[InvoiceNo]],1)&lt;&gt;"C",OnlineRetail[[#This Row],[CustomerID]]&lt;&gt;""),"Yes","No")</f>
        <v>Yes</v>
      </c>
      <c r="J13010" s="4">
        <f>EOMONTH(OnlineRetail[[#This Row],[InvoiceDate]],-1)+1</f>
        <v>40787</v>
      </c>
      <c r="K13010" s="6">
        <f>OnlineRetail[[#This Row],[Quantity]]*OnlineRetail[[#This Row],[UnitPrice]]</f>
        <v>109.44999999999999</v>
      </c>
      <c r="L13010" t="str">
        <f t="shared" si="203"/>
        <v>14245|Sep-2011</v>
      </c>
    </row>
    <row r="13011" spans="1:12">
      <c r="A13011">
        <v>545047</v>
      </c>
      <c r="B13011" t="s">
        <v>141</v>
      </c>
      <c r="C13011" t="s">
        <v>19</v>
      </c>
      <c r="D13011">
        <v>18</v>
      </c>
      <c r="E13011" s="1">
        <v>40788.457638888889</v>
      </c>
      <c r="F13011">
        <v>9.9499999999999993</v>
      </c>
      <c r="G13011">
        <v>13238</v>
      </c>
      <c r="H13011" t="s">
        <v>10</v>
      </c>
      <c r="I13011" t="str">
        <f>IF(AND(LEFT(OnlineRetail[[#This Row],[InvoiceNo]],1)&lt;&gt;"C",OnlineRetail[[#This Row],[CustomerID]]&lt;&gt;""),"Yes","No")</f>
        <v>Yes</v>
      </c>
      <c r="J13011" s="4">
        <f>EOMONTH(OnlineRetail[[#This Row],[InvoiceDate]],-1)+1</f>
        <v>40787</v>
      </c>
      <c r="K13011" s="6">
        <f>OnlineRetail[[#This Row],[Quantity]]*OnlineRetail[[#This Row],[UnitPrice]]</f>
        <v>179.1</v>
      </c>
      <c r="L13011" t="str">
        <f t="shared" si="203"/>
        <v>13238|Sep-2011</v>
      </c>
    </row>
    <row r="13012" spans="1:12">
      <c r="A13012">
        <v>537279</v>
      </c>
      <c r="B13012" t="s">
        <v>178</v>
      </c>
      <c r="C13012" t="s">
        <v>33</v>
      </c>
      <c r="D13012">
        <v>19</v>
      </c>
      <c r="E13012" s="1">
        <v>40788.458333333343</v>
      </c>
      <c r="F13012">
        <v>2.1</v>
      </c>
      <c r="G13012">
        <v>13932</v>
      </c>
      <c r="H13012" t="s">
        <v>10</v>
      </c>
      <c r="I13012" t="str">
        <f>IF(AND(LEFT(OnlineRetail[[#This Row],[InvoiceNo]],1)&lt;&gt;"C",OnlineRetail[[#This Row],[CustomerID]]&lt;&gt;""),"Yes","No")</f>
        <v>Yes</v>
      </c>
      <c r="J13012" s="4">
        <f>EOMONTH(OnlineRetail[[#This Row],[InvoiceDate]],-1)+1</f>
        <v>40787</v>
      </c>
      <c r="K13012" s="6">
        <f>OnlineRetail[[#This Row],[Quantity]]*OnlineRetail[[#This Row],[UnitPrice]]</f>
        <v>39.9</v>
      </c>
      <c r="L13012" t="str">
        <f t="shared" si="203"/>
        <v>13932|Sep-2011</v>
      </c>
    </row>
    <row r="13013" spans="1:12">
      <c r="A13013">
        <v>555236</v>
      </c>
      <c r="B13013" t="s">
        <v>66</v>
      </c>
      <c r="C13013" t="s">
        <v>72</v>
      </c>
      <c r="D13013">
        <v>9</v>
      </c>
      <c r="E13013" s="1">
        <v>40788.46597222222</v>
      </c>
      <c r="F13013">
        <v>4.25</v>
      </c>
      <c r="G13013">
        <v>12434</v>
      </c>
      <c r="H13013" t="s">
        <v>126</v>
      </c>
      <c r="I13013" t="str">
        <f>IF(AND(LEFT(OnlineRetail[[#This Row],[InvoiceNo]],1)&lt;&gt;"C",OnlineRetail[[#This Row],[CustomerID]]&lt;&gt;""),"Yes","No")</f>
        <v>Yes</v>
      </c>
      <c r="J13013" s="4">
        <f>EOMONTH(OnlineRetail[[#This Row],[InvoiceDate]],-1)+1</f>
        <v>40787</v>
      </c>
      <c r="K13013" s="6">
        <f>OnlineRetail[[#This Row],[Quantity]]*OnlineRetail[[#This Row],[UnitPrice]]</f>
        <v>38.25</v>
      </c>
      <c r="L13013" t="str">
        <f t="shared" si="203"/>
        <v>12434|Sep-2011</v>
      </c>
    </row>
    <row r="13014" spans="1:12">
      <c r="A13014">
        <v>554928</v>
      </c>
      <c r="B13014" t="s">
        <v>213</v>
      </c>
      <c r="C13014" t="s">
        <v>12</v>
      </c>
      <c r="D13014">
        <v>12</v>
      </c>
      <c r="E13014" s="1">
        <v>40788.482638888891</v>
      </c>
      <c r="F13014">
        <v>9.9499999999999993</v>
      </c>
      <c r="G13014">
        <v>13223</v>
      </c>
      <c r="H13014" t="s">
        <v>10</v>
      </c>
      <c r="I13014" t="str">
        <f>IF(AND(LEFT(OnlineRetail[[#This Row],[InvoiceNo]],1)&lt;&gt;"C",OnlineRetail[[#This Row],[CustomerID]]&lt;&gt;""),"Yes","No")</f>
        <v>Yes</v>
      </c>
      <c r="J13014" s="4">
        <f>EOMONTH(OnlineRetail[[#This Row],[InvoiceDate]],-1)+1</f>
        <v>40787</v>
      </c>
      <c r="K13014" s="6">
        <f>OnlineRetail[[#This Row],[Quantity]]*OnlineRetail[[#This Row],[UnitPrice]]</f>
        <v>119.39999999999999</v>
      </c>
      <c r="L13014" t="str">
        <f t="shared" si="203"/>
        <v>13223|Sep-2011</v>
      </c>
    </row>
    <row r="13015" spans="1:12">
      <c r="A13015">
        <v>551728</v>
      </c>
      <c r="B13015" t="s">
        <v>275</v>
      </c>
      <c r="C13015" t="s">
        <v>53</v>
      </c>
      <c r="D13015">
        <v>5</v>
      </c>
      <c r="E13015" s="1">
        <v>40788.486805555563</v>
      </c>
      <c r="F13015">
        <v>2.5499999999999998</v>
      </c>
      <c r="G13015">
        <v>13070</v>
      </c>
      <c r="H13015" t="s">
        <v>10</v>
      </c>
      <c r="I13015" t="str">
        <f>IF(AND(LEFT(OnlineRetail[[#This Row],[InvoiceNo]],1)&lt;&gt;"C",OnlineRetail[[#This Row],[CustomerID]]&lt;&gt;""),"Yes","No")</f>
        <v>Yes</v>
      </c>
      <c r="J13015" s="4">
        <f>EOMONTH(OnlineRetail[[#This Row],[InvoiceDate]],-1)+1</f>
        <v>40787</v>
      </c>
      <c r="K13015" s="6">
        <f>OnlineRetail[[#This Row],[Quantity]]*OnlineRetail[[#This Row],[UnitPrice]]</f>
        <v>12.75</v>
      </c>
      <c r="L13015" t="str">
        <f t="shared" si="203"/>
        <v>13070|Sep-2011</v>
      </c>
    </row>
    <row r="13016" spans="1:12">
      <c r="A13016">
        <v>550543</v>
      </c>
      <c r="B13016" t="s">
        <v>140</v>
      </c>
      <c r="C13016" t="s">
        <v>19</v>
      </c>
      <c r="D13016">
        <v>3</v>
      </c>
      <c r="E13016" s="1">
        <v>40788.493750000001</v>
      </c>
      <c r="F13016">
        <v>4.25</v>
      </c>
      <c r="G13016">
        <v>12388</v>
      </c>
      <c r="H13016" t="s">
        <v>10</v>
      </c>
      <c r="I13016" t="str">
        <f>IF(AND(LEFT(OnlineRetail[[#This Row],[InvoiceNo]],1)&lt;&gt;"C",OnlineRetail[[#This Row],[CustomerID]]&lt;&gt;""),"Yes","No")</f>
        <v>Yes</v>
      </c>
      <c r="J13016" s="4">
        <f>EOMONTH(OnlineRetail[[#This Row],[InvoiceDate]],-1)+1</f>
        <v>40787</v>
      </c>
      <c r="K13016" s="6">
        <f>OnlineRetail[[#This Row],[Quantity]]*OnlineRetail[[#This Row],[UnitPrice]]</f>
        <v>12.75</v>
      </c>
      <c r="L13016" t="str">
        <f t="shared" si="203"/>
        <v>12388|Sep-2011</v>
      </c>
    </row>
    <row r="13017" spans="1:12">
      <c r="A13017">
        <v>543574</v>
      </c>
      <c r="B13017" t="s">
        <v>84</v>
      </c>
      <c r="C13017" t="s">
        <v>40</v>
      </c>
      <c r="D13017">
        <v>10</v>
      </c>
      <c r="E13017" s="1">
        <v>40788.500694444447</v>
      </c>
      <c r="F13017">
        <v>9.9499999999999993</v>
      </c>
      <c r="G13017">
        <v>13557</v>
      </c>
      <c r="H13017" t="s">
        <v>10</v>
      </c>
      <c r="I13017" t="str">
        <f>IF(AND(LEFT(OnlineRetail[[#This Row],[InvoiceNo]],1)&lt;&gt;"C",OnlineRetail[[#This Row],[CustomerID]]&lt;&gt;""),"Yes","No")</f>
        <v>Yes</v>
      </c>
      <c r="J13017" s="4">
        <f>EOMONTH(OnlineRetail[[#This Row],[InvoiceDate]],-1)+1</f>
        <v>40787</v>
      </c>
      <c r="K13017" s="6">
        <f>OnlineRetail[[#This Row],[Quantity]]*OnlineRetail[[#This Row],[UnitPrice]]</f>
        <v>99.5</v>
      </c>
      <c r="L13017" t="str">
        <f t="shared" si="203"/>
        <v>13557|Sep-2011</v>
      </c>
    </row>
    <row r="13018" spans="1:12">
      <c r="A13018">
        <v>552463</v>
      </c>
      <c r="B13018" t="s">
        <v>207</v>
      </c>
      <c r="C13018" t="s">
        <v>62</v>
      </c>
      <c r="D13018">
        <v>18</v>
      </c>
      <c r="E13018" s="1">
        <v>40788.502083333333</v>
      </c>
      <c r="F13018">
        <v>5.95</v>
      </c>
      <c r="G13018">
        <v>13042</v>
      </c>
      <c r="H13018" t="s">
        <v>10</v>
      </c>
      <c r="I13018" t="str">
        <f>IF(AND(LEFT(OnlineRetail[[#This Row],[InvoiceNo]],1)&lt;&gt;"C",OnlineRetail[[#This Row],[CustomerID]]&lt;&gt;""),"Yes","No")</f>
        <v>Yes</v>
      </c>
      <c r="J13018" s="4">
        <f>EOMONTH(OnlineRetail[[#This Row],[InvoiceDate]],-1)+1</f>
        <v>40787</v>
      </c>
      <c r="K13018" s="6">
        <f>OnlineRetail[[#This Row],[Quantity]]*OnlineRetail[[#This Row],[UnitPrice]]</f>
        <v>107.10000000000001</v>
      </c>
      <c r="L13018" t="str">
        <f t="shared" si="203"/>
        <v>13042|Sep-2011</v>
      </c>
    </row>
    <row r="13019" spans="1:12">
      <c r="A13019">
        <v>537036</v>
      </c>
      <c r="B13019" t="s">
        <v>20</v>
      </c>
      <c r="C13019" t="s">
        <v>19</v>
      </c>
      <c r="D13019">
        <v>12</v>
      </c>
      <c r="E13019" s="1">
        <v>40788.507638888892</v>
      </c>
      <c r="F13019">
        <v>4.95</v>
      </c>
      <c r="G13019">
        <v>13943</v>
      </c>
      <c r="H13019" t="s">
        <v>10</v>
      </c>
      <c r="I13019" t="str">
        <f>IF(AND(LEFT(OnlineRetail[[#This Row],[InvoiceNo]],1)&lt;&gt;"C",OnlineRetail[[#This Row],[CustomerID]]&lt;&gt;""),"Yes","No")</f>
        <v>Yes</v>
      </c>
      <c r="J13019" s="4">
        <f>EOMONTH(OnlineRetail[[#This Row],[InvoiceDate]],-1)+1</f>
        <v>40787</v>
      </c>
      <c r="K13019" s="6">
        <f>OnlineRetail[[#This Row],[Quantity]]*OnlineRetail[[#This Row],[UnitPrice]]</f>
        <v>59.400000000000006</v>
      </c>
      <c r="L13019" t="str">
        <f t="shared" si="203"/>
        <v>13943|Sep-2011</v>
      </c>
    </row>
    <row r="13020" spans="1:12">
      <c r="A13020">
        <v>545649</v>
      </c>
      <c r="B13020" t="s">
        <v>225</v>
      </c>
      <c r="C13020" t="s">
        <v>27</v>
      </c>
      <c r="D13020">
        <v>24</v>
      </c>
      <c r="E13020" s="1">
        <v>40788.524305555547</v>
      </c>
      <c r="F13020">
        <v>1.65</v>
      </c>
      <c r="G13020">
        <v>12936</v>
      </c>
      <c r="H13020" t="s">
        <v>10</v>
      </c>
      <c r="I13020" t="str">
        <f>IF(AND(LEFT(OnlineRetail[[#This Row],[InvoiceNo]],1)&lt;&gt;"C",OnlineRetail[[#This Row],[CustomerID]]&lt;&gt;""),"Yes","No")</f>
        <v>Yes</v>
      </c>
      <c r="J13020" s="4">
        <f>EOMONTH(OnlineRetail[[#This Row],[InvoiceDate]],-1)+1</f>
        <v>40787</v>
      </c>
      <c r="K13020" s="6">
        <f>OnlineRetail[[#This Row],[Quantity]]*OnlineRetail[[#This Row],[UnitPrice]]</f>
        <v>39.599999999999994</v>
      </c>
      <c r="L13020" t="str">
        <f t="shared" si="203"/>
        <v>12936|Sep-2011</v>
      </c>
    </row>
    <row r="13021" spans="1:12">
      <c r="A13021">
        <v>539393</v>
      </c>
      <c r="B13021" t="s">
        <v>233</v>
      </c>
      <c r="C13021" t="s">
        <v>27</v>
      </c>
      <c r="D13021">
        <v>6</v>
      </c>
      <c r="E13021" s="1">
        <v>40788.546527777777</v>
      </c>
      <c r="F13021">
        <v>1.65</v>
      </c>
      <c r="G13021">
        <v>12585</v>
      </c>
      <c r="H13021" t="s">
        <v>17</v>
      </c>
      <c r="I13021" t="str">
        <f>IF(AND(LEFT(OnlineRetail[[#This Row],[InvoiceNo]],1)&lt;&gt;"C",OnlineRetail[[#This Row],[CustomerID]]&lt;&gt;""),"Yes","No")</f>
        <v>Yes</v>
      </c>
      <c r="J13021" s="4">
        <f>EOMONTH(OnlineRetail[[#This Row],[InvoiceDate]],-1)+1</f>
        <v>40787</v>
      </c>
      <c r="K13021" s="6">
        <f>OnlineRetail[[#This Row],[Quantity]]*OnlineRetail[[#This Row],[UnitPrice]]</f>
        <v>9.8999999999999986</v>
      </c>
      <c r="L13021" t="str">
        <f t="shared" si="203"/>
        <v>12585|Sep-2011</v>
      </c>
    </row>
    <row r="13022" spans="1:12">
      <c r="A13022">
        <v>539297</v>
      </c>
      <c r="B13022" t="s">
        <v>131</v>
      </c>
      <c r="C13022" t="s">
        <v>9</v>
      </c>
      <c r="D13022">
        <v>6</v>
      </c>
      <c r="E13022" s="1">
        <v>40788.551388888889</v>
      </c>
      <c r="F13022">
        <v>2.1</v>
      </c>
      <c r="G13022">
        <v>12680</v>
      </c>
      <c r="H13022" t="s">
        <v>10</v>
      </c>
      <c r="I13022" t="str">
        <f>IF(AND(LEFT(OnlineRetail[[#This Row],[InvoiceNo]],1)&lt;&gt;"C",OnlineRetail[[#This Row],[CustomerID]]&lt;&gt;""),"Yes","No")</f>
        <v>Yes</v>
      </c>
      <c r="J13022" s="4">
        <f>EOMONTH(OnlineRetail[[#This Row],[InvoiceDate]],-1)+1</f>
        <v>40787</v>
      </c>
      <c r="K13022" s="6">
        <f>OnlineRetail[[#This Row],[Quantity]]*OnlineRetail[[#This Row],[UnitPrice]]</f>
        <v>12.600000000000001</v>
      </c>
      <c r="L13022" t="str">
        <f t="shared" si="203"/>
        <v>12680|Sep-2011</v>
      </c>
    </row>
    <row r="13023" spans="1:12">
      <c r="A13023">
        <v>538339</v>
      </c>
      <c r="B13023" t="s">
        <v>218</v>
      </c>
      <c r="C13023" t="s">
        <v>24</v>
      </c>
      <c r="D13023">
        <v>18</v>
      </c>
      <c r="E13023" s="1">
        <v>40788.5625</v>
      </c>
      <c r="F13023">
        <v>9.9499999999999993</v>
      </c>
      <c r="G13023">
        <v>12686</v>
      </c>
      <c r="H13023" t="s">
        <v>10</v>
      </c>
      <c r="I13023" t="str">
        <f>IF(AND(LEFT(OnlineRetail[[#This Row],[InvoiceNo]],1)&lt;&gt;"C",OnlineRetail[[#This Row],[CustomerID]]&lt;&gt;""),"Yes","No")</f>
        <v>Yes</v>
      </c>
      <c r="J13023" s="4">
        <f>EOMONTH(OnlineRetail[[#This Row],[InvoiceDate]],-1)+1</f>
        <v>40787</v>
      </c>
      <c r="K13023" s="6">
        <f>OnlineRetail[[#This Row],[Quantity]]*OnlineRetail[[#This Row],[UnitPrice]]</f>
        <v>179.1</v>
      </c>
      <c r="L13023" t="str">
        <f t="shared" si="203"/>
        <v>12686|Sep-2011</v>
      </c>
    </row>
    <row r="13024" spans="1:12">
      <c r="A13024">
        <v>541815</v>
      </c>
      <c r="B13024" t="s">
        <v>237</v>
      </c>
      <c r="C13024" t="s">
        <v>83</v>
      </c>
      <c r="D13024">
        <v>19</v>
      </c>
      <c r="E13024" s="1">
        <v>40788.571527777778</v>
      </c>
      <c r="F13024">
        <v>1.25</v>
      </c>
      <c r="G13024">
        <v>14336</v>
      </c>
      <c r="H13024" t="s">
        <v>10</v>
      </c>
      <c r="I13024" t="str">
        <f>IF(AND(LEFT(OnlineRetail[[#This Row],[InvoiceNo]],1)&lt;&gt;"C",OnlineRetail[[#This Row],[CustomerID]]&lt;&gt;""),"Yes","No")</f>
        <v>Yes</v>
      </c>
      <c r="J13024" s="4">
        <f>EOMONTH(OnlineRetail[[#This Row],[InvoiceDate]],-1)+1</f>
        <v>40787</v>
      </c>
      <c r="K13024" s="6">
        <f>OnlineRetail[[#This Row],[Quantity]]*OnlineRetail[[#This Row],[UnitPrice]]</f>
        <v>23.75</v>
      </c>
      <c r="L13024" t="str">
        <f t="shared" si="203"/>
        <v>14336|Sep-2011</v>
      </c>
    </row>
    <row r="13025" spans="1:12">
      <c r="A13025">
        <v>544782</v>
      </c>
      <c r="B13025" t="s">
        <v>261</v>
      </c>
      <c r="C13025" t="s">
        <v>9</v>
      </c>
      <c r="D13025">
        <v>10</v>
      </c>
      <c r="E13025" s="1">
        <v>40788.572222222218</v>
      </c>
      <c r="F13025">
        <v>4.25</v>
      </c>
      <c r="G13025">
        <v>13494</v>
      </c>
      <c r="H13025" t="s">
        <v>10</v>
      </c>
      <c r="I13025" t="str">
        <f>IF(AND(LEFT(OnlineRetail[[#This Row],[InvoiceNo]],1)&lt;&gt;"C",OnlineRetail[[#This Row],[CustomerID]]&lt;&gt;""),"Yes","No")</f>
        <v>Yes</v>
      </c>
      <c r="J13025" s="4">
        <f>EOMONTH(OnlineRetail[[#This Row],[InvoiceDate]],-1)+1</f>
        <v>40787</v>
      </c>
      <c r="K13025" s="6">
        <f>OnlineRetail[[#This Row],[Quantity]]*OnlineRetail[[#This Row],[UnitPrice]]</f>
        <v>42.5</v>
      </c>
      <c r="L13025" t="str">
        <f t="shared" si="203"/>
        <v>13494|Sep-2011</v>
      </c>
    </row>
    <row r="13026" spans="1:12">
      <c r="A13026">
        <v>549039</v>
      </c>
      <c r="B13026" t="s">
        <v>171</v>
      </c>
      <c r="C13026" t="s">
        <v>21</v>
      </c>
      <c r="D13026">
        <v>14</v>
      </c>
      <c r="E13026" s="1">
        <v>40788.574305555558</v>
      </c>
      <c r="F13026">
        <v>4.25</v>
      </c>
      <c r="G13026">
        <v>13402</v>
      </c>
      <c r="H13026" t="s">
        <v>10</v>
      </c>
      <c r="I13026" t="str">
        <f>IF(AND(LEFT(OnlineRetail[[#This Row],[InvoiceNo]],1)&lt;&gt;"C",OnlineRetail[[#This Row],[CustomerID]]&lt;&gt;""),"Yes","No")</f>
        <v>Yes</v>
      </c>
      <c r="J13026" s="4">
        <f>EOMONTH(OnlineRetail[[#This Row],[InvoiceDate]],-1)+1</f>
        <v>40787</v>
      </c>
      <c r="K13026" s="6">
        <f>OnlineRetail[[#This Row],[Quantity]]*OnlineRetail[[#This Row],[UnitPrice]]</f>
        <v>59.5</v>
      </c>
      <c r="L13026" t="str">
        <f t="shared" si="203"/>
        <v>13402|Sep-2011</v>
      </c>
    </row>
    <row r="13027" spans="1:12">
      <c r="A13027">
        <v>550227</v>
      </c>
      <c r="B13027" t="s">
        <v>55</v>
      </c>
      <c r="C13027" t="s">
        <v>24</v>
      </c>
      <c r="D13027">
        <v>4</v>
      </c>
      <c r="E13027" s="1">
        <v>40788.575694444437</v>
      </c>
      <c r="F13027">
        <v>2.1</v>
      </c>
      <c r="G13027">
        <v>14174</v>
      </c>
      <c r="H13027" t="s">
        <v>10</v>
      </c>
      <c r="I13027" t="str">
        <f>IF(AND(LEFT(OnlineRetail[[#This Row],[InvoiceNo]],1)&lt;&gt;"C",OnlineRetail[[#This Row],[CustomerID]]&lt;&gt;""),"Yes","No")</f>
        <v>Yes</v>
      </c>
      <c r="J13027" s="4">
        <f>EOMONTH(OnlineRetail[[#This Row],[InvoiceDate]],-1)+1</f>
        <v>40787</v>
      </c>
      <c r="K13027" s="6">
        <f>OnlineRetail[[#This Row],[Quantity]]*OnlineRetail[[#This Row],[UnitPrice]]</f>
        <v>8.4</v>
      </c>
      <c r="L13027" t="str">
        <f t="shared" si="203"/>
        <v>14174|Sep-2011</v>
      </c>
    </row>
    <row r="13028" spans="1:12">
      <c r="A13028">
        <v>538761</v>
      </c>
      <c r="B13028" t="s">
        <v>166</v>
      </c>
      <c r="C13028" t="s">
        <v>42</v>
      </c>
      <c r="D13028">
        <v>19</v>
      </c>
      <c r="E13028" s="1">
        <v>40788.584722222222</v>
      </c>
      <c r="F13028">
        <v>1.65</v>
      </c>
      <c r="G13028">
        <v>13397</v>
      </c>
      <c r="H13028" t="s">
        <v>22</v>
      </c>
      <c r="I13028" t="str">
        <f>IF(AND(LEFT(OnlineRetail[[#This Row],[InvoiceNo]],1)&lt;&gt;"C",OnlineRetail[[#This Row],[CustomerID]]&lt;&gt;""),"Yes","No")</f>
        <v>Yes</v>
      </c>
      <c r="J13028" s="4">
        <f>EOMONTH(OnlineRetail[[#This Row],[InvoiceDate]],-1)+1</f>
        <v>40787</v>
      </c>
      <c r="K13028" s="6">
        <f>OnlineRetail[[#This Row],[Quantity]]*OnlineRetail[[#This Row],[UnitPrice]]</f>
        <v>31.349999999999998</v>
      </c>
      <c r="L13028" t="str">
        <f t="shared" si="203"/>
        <v>13397|Sep-2011</v>
      </c>
    </row>
    <row r="13029" spans="1:12">
      <c r="A13029">
        <v>548752</v>
      </c>
      <c r="B13029" t="s">
        <v>54</v>
      </c>
      <c r="C13029" t="s">
        <v>14</v>
      </c>
      <c r="D13029">
        <v>4</v>
      </c>
      <c r="E13029" s="1">
        <v>40788.585416666669</v>
      </c>
      <c r="F13029">
        <v>2.1</v>
      </c>
      <c r="G13029">
        <v>14285</v>
      </c>
      <c r="H13029" t="s">
        <v>10</v>
      </c>
      <c r="I13029" t="str">
        <f>IF(AND(LEFT(OnlineRetail[[#This Row],[InvoiceNo]],1)&lt;&gt;"C",OnlineRetail[[#This Row],[CustomerID]]&lt;&gt;""),"Yes","No")</f>
        <v>Yes</v>
      </c>
      <c r="J13029" s="4">
        <f>EOMONTH(OnlineRetail[[#This Row],[InvoiceDate]],-1)+1</f>
        <v>40787</v>
      </c>
      <c r="K13029" s="6">
        <f>OnlineRetail[[#This Row],[Quantity]]*OnlineRetail[[#This Row],[UnitPrice]]</f>
        <v>8.4</v>
      </c>
      <c r="L13029" t="str">
        <f t="shared" si="203"/>
        <v>14285|Sep-2011</v>
      </c>
    </row>
    <row r="13030" spans="1:12">
      <c r="A13030">
        <v>537821</v>
      </c>
      <c r="B13030" t="s">
        <v>235</v>
      </c>
      <c r="C13030" t="s">
        <v>12</v>
      </c>
      <c r="D13030">
        <v>22</v>
      </c>
      <c r="E13030" s="1">
        <v>40788.593055555553</v>
      </c>
      <c r="F13030">
        <v>1.65</v>
      </c>
      <c r="G13030">
        <v>14127</v>
      </c>
      <c r="H13030" t="s">
        <v>10</v>
      </c>
      <c r="I13030" t="str">
        <f>IF(AND(LEFT(OnlineRetail[[#This Row],[InvoiceNo]],1)&lt;&gt;"C",OnlineRetail[[#This Row],[CustomerID]]&lt;&gt;""),"Yes","No")</f>
        <v>Yes</v>
      </c>
      <c r="J13030" s="4">
        <f>EOMONTH(OnlineRetail[[#This Row],[InvoiceDate]],-1)+1</f>
        <v>40787</v>
      </c>
      <c r="K13030" s="6">
        <f>OnlineRetail[[#This Row],[Quantity]]*OnlineRetail[[#This Row],[UnitPrice]]</f>
        <v>36.299999999999997</v>
      </c>
      <c r="L13030" t="str">
        <f t="shared" si="203"/>
        <v>14127|Sep-2011</v>
      </c>
    </row>
    <row r="13031" spans="1:12">
      <c r="A13031">
        <v>553830</v>
      </c>
      <c r="B13031" t="s">
        <v>151</v>
      </c>
      <c r="C13031" t="s">
        <v>14</v>
      </c>
      <c r="D13031">
        <v>7</v>
      </c>
      <c r="E13031" s="1">
        <v>40788.613888888889</v>
      </c>
      <c r="F13031">
        <v>7.95</v>
      </c>
      <c r="G13031">
        <v>13899</v>
      </c>
      <c r="H13031" t="s">
        <v>10</v>
      </c>
      <c r="I13031" t="str">
        <f>IF(AND(LEFT(OnlineRetail[[#This Row],[InvoiceNo]],1)&lt;&gt;"C",OnlineRetail[[#This Row],[CustomerID]]&lt;&gt;""),"Yes","No")</f>
        <v>Yes</v>
      </c>
      <c r="J13031" s="4">
        <f>EOMONTH(OnlineRetail[[#This Row],[InvoiceDate]],-1)+1</f>
        <v>40787</v>
      </c>
      <c r="K13031" s="6">
        <f>OnlineRetail[[#This Row],[Quantity]]*OnlineRetail[[#This Row],[UnitPrice]]</f>
        <v>55.65</v>
      </c>
      <c r="L13031" t="str">
        <f t="shared" si="203"/>
        <v>13899|Sep-2011</v>
      </c>
    </row>
    <row r="13032" spans="1:12">
      <c r="A13032">
        <v>553308</v>
      </c>
      <c r="B13032" t="s">
        <v>259</v>
      </c>
      <c r="C13032" t="s">
        <v>33</v>
      </c>
      <c r="D13032">
        <v>23</v>
      </c>
      <c r="E13032" s="1">
        <v>40788.648611111108</v>
      </c>
      <c r="F13032">
        <v>2.1</v>
      </c>
      <c r="G13032">
        <v>12857</v>
      </c>
      <c r="H13032" t="s">
        <v>10</v>
      </c>
      <c r="I13032" t="str">
        <f>IF(AND(LEFT(OnlineRetail[[#This Row],[InvoiceNo]],1)&lt;&gt;"C",OnlineRetail[[#This Row],[CustomerID]]&lt;&gt;""),"Yes","No")</f>
        <v>Yes</v>
      </c>
      <c r="J13032" s="4">
        <f>EOMONTH(OnlineRetail[[#This Row],[InvoiceDate]],-1)+1</f>
        <v>40787</v>
      </c>
      <c r="K13032" s="6">
        <f>OnlineRetail[[#This Row],[Quantity]]*OnlineRetail[[#This Row],[UnitPrice]]</f>
        <v>48.300000000000004</v>
      </c>
      <c r="L13032" t="str">
        <f t="shared" si="203"/>
        <v>12857|Sep-2011</v>
      </c>
    </row>
    <row r="13033" spans="1:12">
      <c r="A13033">
        <v>536365</v>
      </c>
      <c r="B13033" t="s">
        <v>68</v>
      </c>
      <c r="C13033" t="s">
        <v>62</v>
      </c>
      <c r="D13033">
        <v>23</v>
      </c>
      <c r="E13033" s="1">
        <v>40788.65347222222</v>
      </c>
      <c r="F13033">
        <v>4.25</v>
      </c>
      <c r="G13033">
        <v>13158</v>
      </c>
      <c r="H13033" t="s">
        <v>10</v>
      </c>
      <c r="I13033" t="str">
        <f>IF(AND(LEFT(OnlineRetail[[#This Row],[InvoiceNo]],1)&lt;&gt;"C",OnlineRetail[[#This Row],[CustomerID]]&lt;&gt;""),"Yes","No")</f>
        <v>Yes</v>
      </c>
      <c r="J13033" s="4">
        <f>EOMONTH(OnlineRetail[[#This Row],[InvoiceDate]],-1)+1</f>
        <v>40787</v>
      </c>
      <c r="K13033" s="6">
        <f>OnlineRetail[[#This Row],[Quantity]]*OnlineRetail[[#This Row],[UnitPrice]]</f>
        <v>97.75</v>
      </c>
      <c r="L13033" t="str">
        <f t="shared" si="203"/>
        <v>13158|Sep-2011</v>
      </c>
    </row>
    <row r="13034" spans="1:12">
      <c r="A13034">
        <v>546420</v>
      </c>
      <c r="B13034" t="s">
        <v>281</v>
      </c>
      <c r="C13034" t="s">
        <v>39</v>
      </c>
      <c r="D13034">
        <v>6</v>
      </c>
      <c r="E13034" s="1">
        <v>40788.663888888892</v>
      </c>
      <c r="F13034">
        <v>7.95</v>
      </c>
      <c r="G13034">
        <v>14016</v>
      </c>
      <c r="H13034" t="s">
        <v>10</v>
      </c>
      <c r="I13034" t="str">
        <f>IF(AND(LEFT(OnlineRetail[[#This Row],[InvoiceNo]],1)&lt;&gt;"C",OnlineRetail[[#This Row],[CustomerID]]&lt;&gt;""),"Yes","No")</f>
        <v>Yes</v>
      </c>
      <c r="J13034" s="4">
        <f>EOMONTH(OnlineRetail[[#This Row],[InvoiceDate]],-1)+1</f>
        <v>40787</v>
      </c>
      <c r="K13034" s="6">
        <f>OnlineRetail[[#This Row],[Quantity]]*OnlineRetail[[#This Row],[UnitPrice]]</f>
        <v>47.7</v>
      </c>
      <c r="L13034" t="str">
        <f t="shared" si="203"/>
        <v>14016|Sep-2011</v>
      </c>
    </row>
    <row r="13035" spans="1:12">
      <c r="A13035">
        <v>537566</v>
      </c>
      <c r="B13035" t="s">
        <v>145</v>
      </c>
      <c r="C13035" t="s">
        <v>53</v>
      </c>
      <c r="D13035">
        <v>8</v>
      </c>
      <c r="E13035" s="1">
        <v>40788.669444444437</v>
      </c>
      <c r="F13035">
        <v>4.25</v>
      </c>
      <c r="G13035">
        <v>13139</v>
      </c>
      <c r="H13035" t="s">
        <v>10</v>
      </c>
      <c r="I13035" t="str">
        <f>IF(AND(LEFT(OnlineRetail[[#This Row],[InvoiceNo]],1)&lt;&gt;"C",OnlineRetail[[#This Row],[CustomerID]]&lt;&gt;""),"Yes","No")</f>
        <v>Yes</v>
      </c>
      <c r="J13035" s="4">
        <f>EOMONTH(OnlineRetail[[#This Row],[InvoiceDate]],-1)+1</f>
        <v>40787</v>
      </c>
      <c r="K13035" s="6">
        <f>OnlineRetail[[#This Row],[Quantity]]*OnlineRetail[[#This Row],[UnitPrice]]</f>
        <v>34</v>
      </c>
      <c r="L13035" t="str">
        <f t="shared" si="203"/>
        <v>13139|Sep-2011</v>
      </c>
    </row>
    <row r="13036" spans="1:12">
      <c r="A13036">
        <v>539490</v>
      </c>
      <c r="B13036" t="s">
        <v>189</v>
      </c>
      <c r="C13036" t="s">
        <v>53</v>
      </c>
      <c r="D13036">
        <v>5</v>
      </c>
      <c r="E13036" s="1">
        <v>40788.680555555547</v>
      </c>
      <c r="F13036">
        <v>5.95</v>
      </c>
      <c r="G13036">
        <v>12733</v>
      </c>
      <c r="H13036" t="s">
        <v>36</v>
      </c>
      <c r="I13036" t="str">
        <f>IF(AND(LEFT(OnlineRetail[[#This Row],[InvoiceNo]],1)&lt;&gt;"C",OnlineRetail[[#This Row],[CustomerID]]&lt;&gt;""),"Yes","No")</f>
        <v>Yes</v>
      </c>
      <c r="J13036" s="4">
        <f>EOMONTH(OnlineRetail[[#This Row],[InvoiceDate]],-1)+1</f>
        <v>40787</v>
      </c>
      <c r="K13036" s="6">
        <f>OnlineRetail[[#This Row],[Quantity]]*OnlineRetail[[#This Row],[UnitPrice]]</f>
        <v>29.75</v>
      </c>
      <c r="L13036" t="str">
        <f t="shared" si="203"/>
        <v>12733|Sep-2011</v>
      </c>
    </row>
    <row r="13037" spans="1:12">
      <c r="A13037">
        <v>543392</v>
      </c>
      <c r="B13037" t="s">
        <v>135</v>
      </c>
      <c r="C13037" t="s">
        <v>50</v>
      </c>
      <c r="D13037">
        <v>2</v>
      </c>
      <c r="E13037" s="1">
        <v>40788.697916666657</v>
      </c>
      <c r="F13037">
        <v>4.25</v>
      </c>
      <c r="G13037">
        <v>13152</v>
      </c>
      <c r="H13037" t="s">
        <v>36</v>
      </c>
      <c r="I13037" t="str">
        <f>IF(AND(LEFT(OnlineRetail[[#This Row],[InvoiceNo]],1)&lt;&gt;"C",OnlineRetail[[#This Row],[CustomerID]]&lt;&gt;""),"Yes","No")</f>
        <v>Yes</v>
      </c>
      <c r="J13037" s="4">
        <f>EOMONTH(OnlineRetail[[#This Row],[InvoiceDate]],-1)+1</f>
        <v>40787</v>
      </c>
      <c r="K13037" s="6">
        <f>OnlineRetail[[#This Row],[Quantity]]*OnlineRetail[[#This Row],[UnitPrice]]</f>
        <v>8.5</v>
      </c>
      <c r="L13037" t="str">
        <f t="shared" si="203"/>
        <v>13152|Sep-2011</v>
      </c>
    </row>
    <row r="13038" spans="1:12">
      <c r="A13038">
        <v>543894</v>
      </c>
      <c r="B13038" t="s">
        <v>34</v>
      </c>
      <c r="C13038" t="s">
        <v>46</v>
      </c>
      <c r="D13038">
        <v>22</v>
      </c>
      <c r="E13038" s="1">
        <v>40788.706944444442</v>
      </c>
      <c r="F13038">
        <v>0.85</v>
      </c>
      <c r="G13038">
        <v>13855</v>
      </c>
      <c r="H13038" t="s">
        <v>10</v>
      </c>
      <c r="I13038" t="str">
        <f>IF(AND(LEFT(OnlineRetail[[#This Row],[InvoiceNo]],1)&lt;&gt;"C",OnlineRetail[[#This Row],[CustomerID]]&lt;&gt;""),"Yes","No")</f>
        <v>Yes</v>
      </c>
      <c r="J13038" s="4">
        <f>EOMONTH(OnlineRetail[[#This Row],[InvoiceDate]],-1)+1</f>
        <v>40787</v>
      </c>
      <c r="K13038" s="6">
        <f>OnlineRetail[[#This Row],[Quantity]]*OnlineRetail[[#This Row],[UnitPrice]]</f>
        <v>18.7</v>
      </c>
      <c r="L13038" t="str">
        <f t="shared" si="203"/>
        <v>13855|Sep-2011</v>
      </c>
    </row>
    <row r="13039" spans="1:12">
      <c r="A13039">
        <v>541240</v>
      </c>
      <c r="B13039" t="s">
        <v>135</v>
      </c>
      <c r="C13039" t="s">
        <v>12</v>
      </c>
      <c r="D13039">
        <v>8</v>
      </c>
      <c r="E13039" s="1">
        <v>40788.710416666669</v>
      </c>
      <c r="F13039">
        <v>7.95</v>
      </c>
      <c r="G13039">
        <v>12820</v>
      </c>
      <c r="H13039" t="s">
        <v>10</v>
      </c>
      <c r="I13039" t="str">
        <f>IF(AND(LEFT(OnlineRetail[[#This Row],[InvoiceNo]],1)&lt;&gt;"C",OnlineRetail[[#This Row],[CustomerID]]&lt;&gt;""),"Yes","No")</f>
        <v>Yes</v>
      </c>
      <c r="J13039" s="4">
        <f>EOMONTH(OnlineRetail[[#This Row],[InvoiceDate]],-1)+1</f>
        <v>40787</v>
      </c>
      <c r="K13039" s="6">
        <f>OnlineRetail[[#This Row],[Quantity]]*OnlineRetail[[#This Row],[UnitPrice]]</f>
        <v>63.6</v>
      </c>
      <c r="L13039" t="str">
        <f t="shared" si="203"/>
        <v>12820|Sep-2011</v>
      </c>
    </row>
    <row r="13040" spans="1:12">
      <c r="A13040">
        <v>538959</v>
      </c>
      <c r="B13040" t="s">
        <v>292</v>
      </c>
      <c r="C13040" t="s">
        <v>9</v>
      </c>
      <c r="D13040">
        <v>24</v>
      </c>
      <c r="E13040" s="1">
        <v>40788.723611111112</v>
      </c>
      <c r="F13040">
        <v>3.39</v>
      </c>
      <c r="G13040">
        <v>12816</v>
      </c>
      <c r="H13040" t="s">
        <v>10</v>
      </c>
      <c r="I13040" t="str">
        <f>IF(AND(LEFT(OnlineRetail[[#This Row],[InvoiceNo]],1)&lt;&gt;"C",OnlineRetail[[#This Row],[CustomerID]]&lt;&gt;""),"Yes","No")</f>
        <v>Yes</v>
      </c>
      <c r="J13040" s="4">
        <f>EOMONTH(OnlineRetail[[#This Row],[InvoiceDate]],-1)+1</f>
        <v>40787</v>
      </c>
      <c r="K13040" s="6">
        <f>OnlineRetail[[#This Row],[Quantity]]*OnlineRetail[[#This Row],[UnitPrice]]</f>
        <v>81.36</v>
      </c>
      <c r="L13040" t="str">
        <f t="shared" si="203"/>
        <v>12816|Sep-2011</v>
      </c>
    </row>
    <row r="13041" spans="1:12">
      <c r="A13041">
        <v>555883</v>
      </c>
      <c r="B13041" t="s">
        <v>122</v>
      </c>
      <c r="C13041" t="s">
        <v>46</v>
      </c>
      <c r="D13041">
        <v>6</v>
      </c>
      <c r="E13041" s="1">
        <v>40788.736111111109</v>
      </c>
      <c r="F13041">
        <v>1.25</v>
      </c>
      <c r="G13041">
        <v>12605</v>
      </c>
      <c r="H13041" t="s">
        <v>10</v>
      </c>
      <c r="I13041" t="str">
        <f>IF(AND(LEFT(OnlineRetail[[#This Row],[InvoiceNo]],1)&lt;&gt;"C",OnlineRetail[[#This Row],[CustomerID]]&lt;&gt;""),"Yes","No")</f>
        <v>Yes</v>
      </c>
      <c r="J13041" s="4">
        <f>EOMONTH(OnlineRetail[[#This Row],[InvoiceDate]],-1)+1</f>
        <v>40787</v>
      </c>
      <c r="K13041" s="6">
        <f>OnlineRetail[[#This Row],[Quantity]]*OnlineRetail[[#This Row],[UnitPrice]]</f>
        <v>7.5</v>
      </c>
      <c r="L13041" t="str">
        <f t="shared" si="203"/>
        <v>12605|Sep-2011</v>
      </c>
    </row>
    <row r="13042" spans="1:12">
      <c r="A13042">
        <v>543530</v>
      </c>
      <c r="B13042" t="s">
        <v>241</v>
      </c>
      <c r="C13042" t="s">
        <v>16</v>
      </c>
      <c r="D13042">
        <v>10</v>
      </c>
      <c r="E13042" s="1">
        <v>40788.740277777782</v>
      </c>
      <c r="F13042">
        <v>0.85</v>
      </c>
      <c r="G13042">
        <v>14113</v>
      </c>
      <c r="H13042" t="s">
        <v>10</v>
      </c>
      <c r="I13042" t="str">
        <f>IF(AND(LEFT(OnlineRetail[[#This Row],[InvoiceNo]],1)&lt;&gt;"C",OnlineRetail[[#This Row],[CustomerID]]&lt;&gt;""),"Yes","No")</f>
        <v>Yes</v>
      </c>
      <c r="J13042" s="4">
        <f>EOMONTH(OnlineRetail[[#This Row],[InvoiceDate]],-1)+1</f>
        <v>40787</v>
      </c>
      <c r="K13042" s="6">
        <f>OnlineRetail[[#This Row],[Quantity]]*OnlineRetail[[#This Row],[UnitPrice]]</f>
        <v>8.5</v>
      </c>
      <c r="L13042" t="str">
        <f t="shared" si="203"/>
        <v>14113|Sep-2011</v>
      </c>
    </row>
    <row r="13043" spans="1:12">
      <c r="A13043">
        <v>550197</v>
      </c>
      <c r="B13043" t="s">
        <v>256</v>
      </c>
      <c r="C13043" t="s">
        <v>72</v>
      </c>
      <c r="D13043">
        <v>1</v>
      </c>
      <c r="E13043" s="1">
        <v>40788.746527777781</v>
      </c>
      <c r="F13043">
        <v>9.9499999999999993</v>
      </c>
      <c r="G13043">
        <v>13926</v>
      </c>
      <c r="H13043" t="s">
        <v>10</v>
      </c>
      <c r="I13043" t="str">
        <f>IF(AND(LEFT(OnlineRetail[[#This Row],[InvoiceNo]],1)&lt;&gt;"C",OnlineRetail[[#This Row],[CustomerID]]&lt;&gt;""),"Yes","No")</f>
        <v>Yes</v>
      </c>
      <c r="J13043" s="4">
        <f>EOMONTH(OnlineRetail[[#This Row],[InvoiceDate]],-1)+1</f>
        <v>40787</v>
      </c>
      <c r="K13043" s="6">
        <f>OnlineRetail[[#This Row],[Quantity]]*OnlineRetail[[#This Row],[UnitPrice]]</f>
        <v>9.9499999999999993</v>
      </c>
      <c r="L13043" t="str">
        <f t="shared" si="203"/>
        <v>13926|Sep-2011</v>
      </c>
    </row>
    <row r="13044" spans="1:12">
      <c r="A13044">
        <v>545956</v>
      </c>
      <c r="B13044" t="s">
        <v>268</v>
      </c>
      <c r="C13044" t="s">
        <v>40</v>
      </c>
      <c r="D13044">
        <v>14</v>
      </c>
      <c r="E13044" s="1">
        <v>40788.74722222222</v>
      </c>
      <c r="F13044">
        <v>1.65</v>
      </c>
      <c r="G13044">
        <v>12816</v>
      </c>
      <c r="H13044" t="s">
        <v>10</v>
      </c>
      <c r="I13044" t="str">
        <f>IF(AND(LEFT(OnlineRetail[[#This Row],[InvoiceNo]],1)&lt;&gt;"C",OnlineRetail[[#This Row],[CustomerID]]&lt;&gt;""),"Yes","No")</f>
        <v>Yes</v>
      </c>
      <c r="J13044" s="4">
        <f>EOMONTH(OnlineRetail[[#This Row],[InvoiceDate]],-1)+1</f>
        <v>40787</v>
      </c>
      <c r="K13044" s="6">
        <f>OnlineRetail[[#This Row],[Quantity]]*OnlineRetail[[#This Row],[UnitPrice]]</f>
        <v>23.099999999999998</v>
      </c>
      <c r="L13044" t="str">
        <f t="shared" si="203"/>
        <v>12816|Sep-2011</v>
      </c>
    </row>
    <row r="13045" spans="1:12">
      <c r="A13045">
        <v>553448</v>
      </c>
      <c r="B13045" t="s">
        <v>145</v>
      </c>
      <c r="C13045" t="s">
        <v>46</v>
      </c>
      <c r="D13045">
        <v>19</v>
      </c>
      <c r="E13045" s="1">
        <v>40788.75</v>
      </c>
      <c r="F13045">
        <v>7.95</v>
      </c>
      <c r="G13045">
        <v>13297</v>
      </c>
      <c r="H13045" t="s">
        <v>10</v>
      </c>
      <c r="I13045" t="str">
        <f>IF(AND(LEFT(OnlineRetail[[#This Row],[InvoiceNo]],1)&lt;&gt;"C",OnlineRetail[[#This Row],[CustomerID]]&lt;&gt;""),"Yes","No")</f>
        <v>Yes</v>
      </c>
      <c r="J13045" s="4">
        <f>EOMONTH(OnlineRetail[[#This Row],[InvoiceDate]],-1)+1</f>
        <v>40787</v>
      </c>
      <c r="K13045" s="6">
        <f>OnlineRetail[[#This Row],[Quantity]]*OnlineRetail[[#This Row],[UnitPrice]]</f>
        <v>151.05000000000001</v>
      </c>
      <c r="L13045" t="str">
        <f t="shared" si="203"/>
        <v>13297|Sep-2011</v>
      </c>
    </row>
    <row r="13046" spans="1:12">
      <c r="A13046">
        <v>549271</v>
      </c>
      <c r="B13046" t="s">
        <v>205</v>
      </c>
      <c r="C13046" t="s">
        <v>27</v>
      </c>
      <c r="D13046">
        <v>12</v>
      </c>
      <c r="E13046" s="1">
        <v>40788.759722222218</v>
      </c>
      <c r="F13046">
        <v>7.95</v>
      </c>
      <c r="G13046">
        <v>12829</v>
      </c>
      <c r="H13046" t="s">
        <v>10</v>
      </c>
      <c r="I13046" t="str">
        <f>IF(AND(LEFT(OnlineRetail[[#This Row],[InvoiceNo]],1)&lt;&gt;"C",OnlineRetail[[#This Row],[CustomerID]]&lt;&gt;""),"Yes","No")</f>
        <v>Yes</v>
      </c>
      <c r="J13046" s="4">
        <f>EOMONTH(OnlineRetail[[#This Row],[InvoiceDate]],-1)+1</f>
        <v>40787</v>
      </c>
      <c r="K13046" s="6">
        <f>OnlineRetail[[#This Row],[Quantity]]*OnlineRetail[[#This Row],[UnitPrice]]</f>
        <v>95.4</v>
      </c>
      <c r="L13046" t="str">
        <f t="shared" si="203"/>
        <v>12829|Sep-2011</v>
      </c>
    </row>
    <row r="13047" spans="1:12">
      <c r="A13047">
        <v>549712</v>
      </c>
      <c r="B13047" t="s">
        <v>223</v>
      </c>
      <c r="C13047" t="s">
        <v>39</v>
      </c>
      <c r="D13047">
        <v>9</v>
      </c>
      <c r="E13047" s="1">
        <v>40788.765972222223</v>
      </c>
      <c r="F13047">
        <v>2.1</v>
      </c>
      <c r="G13047">
        <v>12770</v>
      </c>
      <c r="H13047" t="s">
        <v>10</v>
      </c>
      <c r="I13047" t="str">
        <f>IF(AND(LEFT(OnlineRetail[[#This Row],[InvoiceNo]],1)&lt;&gt;"C",OnlineRetail[[#This Row],[CustomerID]]&lt;&gt;""),"Yes","No")</f>
        <v>Yes</v>
      </c>
      <c r="J13047" s="4">
        <f>EOMONTH(OnlineRetail[[#This Row],[InvoiceDate]],-1)+1</f>
        <v>40787</v>
      </c>
      <c r="K13047" s="6">
        <f>OnlineRetail[[#This Row],[Quantity]]*OnlineRetail[[#This Row],[UnitPrice]]</f>
        <v>18.900000000000002</v>
      </c>
      <c r="L13047" t="str">
        <f t="shared" si="203"/>
        <v>12770|Sep-2011</v>
      </c>
    </row>
    <row r="13048" spans="1:12">
      <c r="A13048">
        <v>550223</v>
      </c>
      <c r="B13048" t="s">
        <v>170</v>
      </c>
      <c r="C13048" t="s">
        <v>40</v>
      </c>
      <c r="D13048">
        <v>9</v>
      </c>
      <c r="E13048" s="1">
        <v>40788.775000000001</v>
      </c>
      <c r="F13048">
        <v>4.25</v>
      </c>
      <c r="G13048">
        <v>13390</v>
      </c>
      <c r="H13048" t="s">
        <v>10</v>
      </c>
      <c r="I13048" t="str">
        <f>IF(AND(LEFT(OnlineRetail[[#This Row],[InvoiceNo]],1)&lt;&gt;"C",OnlineRetail[[#This Row],[CustomerID]]&lt;&gt;""),"Yes","No")</f>
        <v>Yes</v>
      </c>
      <c r="J13048" s="4">
        <f>EOMONTH(OnlineRetail[[#This Row],[InvoiceDate]],-1)+1</f>
        <v>40787</v>
      </c>
      <c r="K13048" s="6">
        <f>OnlineRetail[[#This Row],[Quantity]]*OnlineRetail[[#This Row],[UnitPrice]]</f>
        <v>38.25</v>
      </c>
      <c r="L13048" t="str">
        <f t="shared" si="203"/>
        <v>13390|Sep-2011</v>
      </c>
    </row>
    <row r="13049" spans="1:12">
      <c r="A13049">
        <v>540510</v>
      </c>
      <c r="B13049" t="s">
        <v>292</v>
      </c>
      <c r="C13049" t="s">
        <v>29</v>
      </c>
      <c r="D13049">
        <v>18</v>
      </c>
      <c r="E13049" s="1">
        <v>40788.784722222219</v>
      </c>
      <c r="F13049">
        <v>1.25</v>
      </c>
      <c r="G13049">
        <v>14081</v>
      </c>
      <c r="H13049" t="s">
        <v>10</v>
      </c>
      <c r="I13049" t="str">
        <f>IF(AND(LEFT(OnlineRetail[[#This Row],[InvoiceNo]],1)&lt;&gt;"C",OnlineRetail[[#This Row],[CustomerID]]&lt;&gt;""),"Yes","No")</f>
        <v>Yes</v>
      </c>
      <c r="J13049" s="4">
        <f>EOMONTH(OnlineRetail[[#This Row],[InvoiceDate]],-1)+1</f>
        <v>40787</v>
      </c>
      <c r="K13049" s="6">
        <f>OnlineRetail[[#This Row],[Quantity]]*OnlineRetail[[#This Row],[UnitPrice]]</f>
        <v>22.5</v>
      </c>
      <c r="L13049" t="str">
        <f t="shared" si="203"/>
        <v>14081|Sep-2011</v>
      </c>
    </row>
    <row r="13050" spans="1:12">
      <c r="A13050">
        <v>544481</v>
      </c>
      <c r="B13050" t="s">
        <v>246</v>
      </c>
      <c r="C13050" t="s">
        <v>16</v>
      </c>
      <c r="D13050">
        <v>12</v>
      </c>
      <c r="E13050" s="1">
        <v>40788.786111111112</v>
      </c>
      <c r="F13050">
        <v>9.9499999999999993</v>
      </c>
      <c r="G13050">
        <v>12941</v>
      </c>
      <c r="H13050" t="s">
        <v>22</v>
      </c>
      <c r="I13050" t="str">
        <f>IF(AND(LEFT(OnlineRetail[[#This Row],[InvoiceNo]],1)&lt;&gt;"C",OnlineRetail[[#This Row],[CustomerID]]&lt;&gt;""),"Yes","No")</f>
        <v>Yes</v>
      </c>
      <c r="J13050" s="4">
        <f>EOMONTH(OnlineRetail[[#This Row],[InvoiceDate]],-1)+1</f>
        <v>40787</v>
      </c>
      <c r="K13050" s="6">
        <f>OnlineRetail[[#This Row],[Quantity]]*OnlineRetail[[#This Row],[UnitPrice]]</f>
        <v>119.39999999999999</v>
      </c>
      <c r="L13050" t="str">
        <f t="shared" si="203"/>
        <v>12941|Sep-2011</v>
      </c>
    </row>
    <row r="13051" spans="1:12">
      <c r="A13051">
        <v>537495</v>
      </c>
      <c r="B13051" t="s">
        <v>241</v>
      </c>
      <c r="C13051" t="s">
        <v>21</v>
      </c>
      <c r="D13051">
        <v>5</v>
      </c>
      <c r="E13051" s="1">
        <v>40788.787499999999</v>
      </c>
      <c r="F13051">
        <v>2.5499999999999998</v>
      </c>
      <c r="G13051">
        <v>13137</v>
      </c>
      <c r="H13051" t="s">
        <v>10</v>
      </c>
      <c r="I13051" t="str">
        <f>IF(AND(LEFT(OnlineRetail[[#This Row],[InvoiceNo]],1)&lt;&gt;"C",OnlineRetail[[#This Row],[CustomerID]]&lt;&gt;""),"Yes","No")</f>
        <v>Yes</v>
      </c>
      <c r="J13051" s="4">
        <f>EOMONTH(OnlineRetail[[#This Row],[InvoiceDate]],-1)+1</f>
        <v>40787</v>
      </c>
      <c r="K13051" s="6">
        <f>OnlineRetail[[#This Row],[Quantity]]*OnlineRetail[[#This Row],[UnitPrice]]</f>
        <v>12.75</v>
      </c>
      <c r="L13051" t="str">
        <f t="shared" si="203"/>
        <v>13137|Sep-2011</v>
      </c>
    </row>
    <row r="13052" spans="1:12">
      <c r="A13052">
        <v>538897</v>
      </c>
      <c r="B13052" t="s">
        <v>204</v>
      </c>
      <c r="C13052" t="s">
        <v>9</v>
      </c>
      <c r="D13052">
        <v>1</v>
      </c>
      <c r="E13052" s="1">
        <v>40788.808333333327</v>
      </c>
      <c r="F13052">
        <v>4.95</v>
      </c>
      <c r="G13052">
        <v>12967</v>
      </c>
      <c r="H13052" t="s">
        <v>22</v>
      </c>
      <c r="I13052" t="str">
        <f>IF(AND(LEFT(OnlineRetail[[#This Row],[InvoiceNo]],1)&lt;&gt;"C",OnlineRetail[[#This Row],[CustomerID]]&lt;&gt;""),"Yes","No")</f>
        <v>Yes</v>
      </c>
      <c r="J13052" s="4">
        <f>EOMONTH(OnlineRetail[[#This Row],[InvoiceDate]],-1)+1</f>
        <v>40787</v>
      </c>
      <c r="K13052" s="6">
        <f>OnlineRetail[[#This Row],[Quantity]]*OnlineRetail[[#This Row],[UnitPrice]]</f>
        <v>4.95</v>
      </c>
      <c r="L13052" t="str">
        <f t="shared" si="203"/>
        <v>12967|Sep-2011</v>
      </c>
    </row>
    <row r="13053" spans="1:12">
      <c r="A13053">
        <v>537464</v>
      </c>
      <c r="B13053" t="s">
        <v>74</v>
      </c>
      <c r="C13053" t="s">
        <v>83</v>
      </c>
      <c r="D13053">
        <v>5</v>
      </c>
      <c r="E13053" s="1">
        <v>40788.80972222222</v>
      </c>
      <c r="F13053">
        <v>7.95</v>
      </c>
      <c r="G13053">
        <v>13822</v>
      </c>
      <c r="H13053" t="s">
        <v>10</v>
      </c>
      <c r="I13053" t="str">
        <f>IF(AND(LEFT(OnlineRetail[[#This Row],[InvoiceNo]],1)&lt;&gt;"C",OnlineRetail[[#This Row],[CustomerID]]&lt;&gt;""),"Yes","No")</f>
        <v>Yes</v>
      </c>
      <c r="J13053" s="4">
        <f>EOMONTH(OnlineRetail[[#This Row],[InvoiceDate]],-1)+1</f>
        <v>40787</v>
      </c>
      <c r="K13053" s="6">
        <f>OnlineRetail[[#This Row],[Quantity]]*OnlineRetail[[#This Row],[UnitPrice]]</f>
        <v>39.75</v>
      </c>
      <c r="L13053" t="str">
        <f t="shared" si="203"/>
        <v>13822|Sep-2011</v>
      </c>
    </row>
    <row r="13054" spans="1:12">
      <c r="A13054">
        <v>544661</v>
      </c>
      <c r="B13054" t="s">
        <v>55</v>
      </c>
      <c r="C13054" t="s">
        <v>29</v>
      </c>
      <c r="D13054">
        <v>24</v>
      </c>
      <c r="E13054" s="1">
        <v>40788.816666666673</v>
      </c>
      <c r="F13054">
        <v>2.5499999999999998</v>
      </c>
      <c r="G13054">
        <v>14251</v>
      </c>
      <c r="H13054" t="s">
        <v>10</v>
      </c>
      <c r="I13054" t="str">
        <f>IF(AND(LEFT(OnlineRetail[[#This Row],[InvoiceNo]],1)&lt;&gt;"C",OnlineRetail[[#This Row],[CustomerID]]&lt;&gt;""),"Yes","No")</f>
        <v>Yes</v>
      </c>
      <c r="J13054" s="4">
        <f>EOMONTH(OnlineRetail[[#This Row],[InvoiceDate]],-1)+1</f>
        <v>40787</v>
      </c>
      <c r="K13054" s="6">
        <f>OnlineRetail[[#This Row],[Quantity]]*OnlineRetail[[#This Row],[UnitPrice]]</f>
        <v>61.199999999999996</v>
      </c>
      <c r="L13054" t="str">
        <f t="shared" si="203"/>
        <v>14251|Sep-2011</v>
      </c>
    </row>
    <row r="13055" spans="1:12">
      <c r="A13055">
        <v>543153</v>
      </c>
      <c r="B13055" t="s">
        <v>221</v>
      </c>
      <c r="C13055" t="s">
        <v>72</v>
      </c>
      <c r="D13055">
        <v>7</v>
      </c>
      <c r="E13055" s="1">
        <v>40788.820833333331</v>
      </c>
      <c r="F13055">
        <v>2.5499999999999998</v>
      </c>
      <c r="G13055">
        <v>13718</v>
      </c>
      <c r="H13055" t="s">
        <v>10</v>
      </c>
      <c r="I13055" t="str">
        <f>IF(AND(LEFT(OnlineRetail[[#This Row],[InvoiceNo]],1)&lt;&gt;"C",OnlineRetail[[#This Row],[CustomerID]]&lt;&gt;""),"Yes","No")</f>
        <v>Yes</v>
      </c>
      <c r="J13055" s="4">
        <f>EOMONTH(OnlineRetail[[#This Row],[InvoiceDate]],-1)+1</f>
        <v>40787</v>
      </c>
      <c r="K13055" s="6">
        <f>OnlineRetail[[#This Row],[Quantity]]*OnlineRetail[[#This Row],[UnitPrice]]</f>
        <v>17.849999999999998</v>
      </c>
      <c r="L13055" t="str">
        <f t="shared" si="203"/>
        <v>13718|Sep-2011</v>
      </c>
    </row>
    <row r="13056" spans="1:12">
      <c r="A13056">
        <v>555493</v>
      </c>
      <c r="B13056" t="s">
        <v>181</v>
      </c>
      <c r="C13056" t="s">
        <v>29</v>
      </c>
      <c r="D13056">
        <v>13</v>
      </c>
      <c r="E13056" s="1">
        <v>40789.352777777778</v>
      </c>
      <c r="F13056">
        <v>1.65</v>
      </c>
      <c r="G13056">
        <v>13225</v>
      </c>
      <c r="H13056" t="s">
        <v>126</v>
      </c>
      <c r="I13056" t="str">
        <f>IF(AND(LEFT(OnlineRetail[[#This Row],[InvoiceNo]],1)&lt;&gt;"C",OnlineRetail[[#This Row],[CustomerID]]&lt;&gt;""),"Yes","No")</f>
        <v>Yes</v>
      </c>
      <c r="J13056" s="4">
        <f>EOMONTH(OnlineRetail[[#This Row],[InvoiceDate]],-1)+1</f>
        <v>40787</v>
      </c>
      <c r="K13056" s="6">
        <f>OnlineRetail[[#This Row],[Quantity]]*OnlineRetail[[#This Row],[UnitPrice]]</f>
        <v>21.45</v>
      </c>
      <c r="L13056" t="str">
        <f t="shared" si="203"/>
        <v>13225|Sep-2011</v>
      </c>
    </row>
    <row r="13057" spans="1:12">
      <c r="A13057">
        <v>542734</v>
      </c>
      <c r="B13057" t="s">
        <v>223</v>
      </c>
      <c r="C13057" t="s">
        <v>46</v>
      </c>
      <c r="D13057">
        <v>2</v>
      </c>
      <c r="E13057" s="1">
        <v>40789.371527777781</v>
      </c>
      <c r="F13057">
        <v>4.95</v>
      </c>
      <c r="G13057">
        <v>13563</v>
      </c>
      <c r="H13057" t="s">
        <v>10</v>
      </c>
      <c r="I13057" t="str">
        <f>IF(AND(LEFT(OnlineRetail[[#This Row],[InvoiceNo]],1)&lt;&gt;"C",OnlineRetail[[#This Row],[CustomerID]]&lt;&gt;""),"Yes","No")</f>
        <v>Yes</v>
      </c>
      <c r="J13057" s="4">
        <f>EOMONTH(OnlineRetail[[#This Row],[InvoiceDate]],-1)+1</f>
        <v>40787</v>
      </c>
      <c r="K13057" s="6">
        <f>OnlineRetail[[#This Row],[Quantity]]*OnlineRetail[[#This Row],[UnitPrice]]</f>
        <v>9.9</v>
      </c>
      <c r="L13057" t="str">
        <f t="shared" si="203"/>
        <v>13563|Sep-2011</v>
      </c>
    </row>
    <row r="13058" spans="1:12">
      <c r="A13058">
        <v>541415</v>
      </c>
      <c r="B13058" t="s">
        <v>11</v>
      </c>
      <c r="C13058" t="s">
        <v>14</v>
      </c>
      <c r="D13058">
        <v>15</v>
      </c>
      <c r="E13058" s="1">
        <v>40789.374305555553</v>
      </c>
      <c r="F13058">
        <v>5.95</v>
      </c>
      <c r="G13058">
        <v>13870</v>
      </c>
      <c r="H13058" t="s">
        <v>10</v>
      </c>
      <c r="I13058" t="str">
        <f>IF(AND(LEFT(OnlineRetail[[#This Row],[InvoiceNo]],1)&lt;&gt;"C",OnlineRetail[[#This Row],[CustomerID]]&lt;&gt;""),"Yes","No")</f>
        <v>Yes</v>
      </c>
      <c r="J13058" s="4">
        <f>EOMONTH(OnlineRetail[[#This Row],[InvoiceDate]],-1)+1</f>
        <v>40787</v>
      </c>
      <c r="K13058" s="6">
        <f>OnlineRetail[[#This Row],[Quantity]]*OnlineRetail[[#This Row],[UnitPrice]]</f>
        <v>89.25</v>
      </c>
      <c r="L13058" t="str">
        <f t="shared" ref="L13058:L13121" si="204">IF(I13058="Yes",G13058&amp;"|"&amp;TEXT(J13058,"mmm-yyyy"),"")</f>
        <v>13870|Sep-2011</v>
      </c>
    </row>
    <row r="13059" spans="1:12">
      <c r="A13059">
        <v>546566</v>
      </c>
      <c r="B13059" t="s">
        <v>221</v>
      </c>
      <c r="C13059" t="s">
        <v>14</v>
      </c>
      <c r="D13059">
        <v>21</v>
      </c>
      <c r="E13059" s="1">
        <v>40789.376388888893</v>
      </c>
      <c r="F13059">
        <v>2.1</v>
      </c>
      <c r="G13059">
        <v>13386</v>
      </c>
      <c r="H13059" t="s">
        <v>22</v>
      </c>
      <c r="I13059" t="str">
        <f>IF(AND(LEFT(OnlineRetail[[#This Row],[InvoiceNo]],1)&lt;&gt;"C",OnlineRetail[[#This Row],[CustomerID]]&lt;&gt;""),"Yes","No")</f>
        <v>Yes</v>
      </c>
      <c r="J13059" s="4">
        <f>EOMONTH(OnlineRetail[[#This Row],[InvoiceDate]],-1)+1</f>
        <v>40787</v>
      </c>
      <c r="K13059" s="6">
        <f>OnlineRetail[[#This Row],[Quantity]]*OnlineRetail[[#This Row],[UnitPrice]]</f>
        <v>44.1</v>
      </c>
      <c r="L13059" t="str">
        <f t="shared" si="204"/>
        <v>13386|Sep-2011</v>
      </c>
    </row>
    <row r="13060" spans="1:12">
      <c r="A13060">
        <v>554665</v>
      </c>
      <c r="B13060" t="s">
        <v>211</v>
      </c>
      <c r="C13060" t="s">
        <v>14</v>
      </c>
      <c r="D13060">
        <v>17</v>
      </c>
      <c r="E13060" s="1">
        <v>40789.379861111112</v>
      </c>
      <c r="F13060">
        <v>2.5499999999999998</v>
      </c>
      <c r="G13060">
        <v>13056</v>
      </c>
      <c r="H13060" t="s">
        <v>10</v>
      </c>
      <c r="I13060" t="str">
        <f>IF(AND(LEFT(OnlineRetail[[#This Row],[InvoiceNo]],1)&lt;&gt;"C",OnlineRetail[[#This Row],[CustomerID]]&lt;&gt;""),"Yes","No")</f>
        <v>Yes</v>
      </c>
      <c r="J13060" s="4">
        <f>EOMONTH(OnlineRetail[[#This Row],[InvoiceDate]],-1)+1</f>
        <v>40787</v>
      </c>
      <c r="K13060" s="6">
        <f>OnlineRetail[[#This Row],[Quantity]]*OnlineRetail[[#This Row],[UnitPrice]]</f>
        <v>43.349999999999994</v>
      </c>
      <c r="L13060" t="str">
        <f t="shared" si="204"/>
        <v>13056|Sep-2011</v>
      </c>
    </row>
    <row r="13061" spans="1:12">
      <c r="A13061">
        <v>539426</v>
      </c>
      <c r="B13061" t="s">
        <v>237</v>
      </c>
      <c r="C13061" t="s">
        <v>39</v>
      </c>
      <c r="D13061">
        <v>8</v>
      </c>
      <c r="E13061" s="1">
        <v>40789.38958333333</v>
      </c>
      <c r="F13061">
        <v>9.9499999999999993</v>
      </c>
      <c r="G13061">
        <v>13932</v>
      </c>
      <c r="H13061" t="s">
        <v>10</v>
      </c>
      <c r="I13061" t="str">
        <f>IF(AND(LEFT(OnlineRetail[[#This Row],[InvoiceNo]],1)&lt;&gt;"C",OnlineRetail[[#This Row],[CustomerID]]&lt;&gt;""),"Yes","No")</f>
        <v>Yes</v>
      </c>
      <c r="J13061" s="4">
        <f>EOMONTH(OnlineRetail[[#This Row],[InvoiceDate]],-1)+1</f>
        <v>40787</v>
      </c>
      <c r="K13061" s="6">
        <f>OnlineRetail[[#This Row],[Quantity]]*OnlineRetail[[#This Row],[UnitPrice]]</f>
        <v>79.599999999999994</v>
      </c>
      <c r="L13061" t="str">
        <f t="shared" si="204"/>
        <v>13932|Sep-2011</v>
      </c>
    </row>
    <row r="13062" spans="1:12">
      <c r="A13062">
        <v>538205</v>
      </c>
      <c r="B13062" t="s">
        <v>155</v>
      </c>
      <c r="C13062" t="s">
        <v>72</v>
      </c>
      <c r="D13062">
        <v>11</v>
      </c>
      <c r="E13062" s="1">
        <v>40789.390277777777</v>
      </c>
      <c r="F13062">
        <v>0.85</v>
      </c>
      <c r="G13062">
        <v>13072</v>
      </c>
      <c r="H13062" t="s">
        <v>10</v>
      </c>
      <c r="I13062" t="str">
        <f>IF(AND(LEFT(OnlineRetail[[#This Row],[InvoiceNo]],1)&lt;&gt;"C",OnlineRetail[[#This Row],[CustomerID]]&lt;&gt;""),"Yes","No")</f>
        <v>Yes</v>
      </c>
      <c r="J13062" s="4">
        <f>EOMONTH(OnlineRetail[[#This Row],[InvoiceDate]],-1)+1</f>
        <v>40787</v>
      </c>
      <c r="K13062" s="6">
        <f>OnlineRetail[[#This Row],[Quantity]]*OnlineRetail[[#This Row],[UnitPrice]]</f>
        <v>9.35</v>
      </c>
      <c r="L13062" t="str">
        <f t="shared" si="204"/>
        <v>13072|Sep-2011</v>
      </c>
    </row>
    <row r="13063" spans="1:12">
      <c r="A13063">
        <v>556302</v>
      </c>
      <c r="B13063" t="s">
        <v>141</v>
      </c>
      <c r="C13063" t="s">
        <v>39</v>
      </c>
      <c r="D13063">
        <v>8</v>
      </c>
      <c r="E13063" s="1">
        <v>40789.397222222222</v>
      </c>
      <c r="F13063">
        <v>0.85</v>
      </c>
      <c r="G13063">
        <v>13194</v>
      </c>
      <c r="H13063" t="s">
        <v>70</v>
      </c>
      <c r="I13063" t="str">
        <f>IF(AND(LEFT(OnlineRetail[[#This Row],[InvoiceNo]],1)&lt;&gt;"C",OnlineRetail[[#This Row],[CustomerID]]&lt;&gt;""),"Yes","No")</f>
        <v>Yes</v>
      </c>
      <c r="J13063" s="4">
        <f>EOMONTH(OnlineRetail[[#This Row],[InvoiceDate]],-1)+1</f>
        <v>40787</v>
      </c>
      <c r="K13063" s="6">
        <f>OnlineRetail[[#This Row],[Quantity]]*OnlineRetail[[#This Row],[UnitPrice]]</f>
        <v>6.8</v>
      </c>
      <c r="L13063" t="str">
        <f t="shared" si="204"/>
        <v>13194|Sep-2011</v>
      </c>
    </row>
    <row r="13064" spans="1:12">
      <c r="A13064">
        <v>537759</v>
      </c>
      <c r="B13064" t="s">
        <v>105</v>
      </c>
      <c r="C13064" t="s">
        <v>21</v>
      </c>
      <c r="D13064">
        <v>9</v>
      </c>
      <c r="E13064" s="1">
        <v>40789.411111111112</v>
      </c>
      <c r="F13064">
        <v>1.25</v>
      </c>
      <c r="G13064">
        <v>14031</v>
      </c>
      <c r="H13064" t="s">
        <v>17</v>
      </c>
      <c r="I13064" t="str">
        <f>IF(AND(LEFT(OnlineRetail[[#This Row],[InvoiceNo]],1)&lt;&gt;"C",OnlineRetail[[#This Row],[CustomerID]]&lt;&gt;""),"Yes","No")</f>
        <v>Yes</v>
      </c>
      <c r="J13064" s="4">
        <f>EOMONTH(OnlineRetail[[#This Row],[InvoiceDate]],-1)+1</f>
        <v>40787</v>
      </c>
      <c r="K13064" s="6">
        <f>OnlineRetail[[#This Row],[Quantity]]*OnlineRetail[[#This Row],[UnitPrice]]</f>
        <v>11.25</v>
      </c>
      <c r="L13064" t="str">
        <f t="shared" si="204"/>
        <v>14031|Sep-2011</v>
      </c>
    </row>
    <row r="13065" spans="1:12">
      <c r="A13065">
        <v>543698</v>
      </c>
      <c r="B13065" t="s">
        <v>274</v>
      </c>
      <c r="C13065" t="s">
        <v>9</v>
      </c>
      <c r="D13065">
        <v>20</v>
      </c>
      <c r="E13065" s="1">
        <v>40789.415972222218</v>
      </c>
      <c r="F13065">
        <v>0.85</v>
      </c>
      <c r="G13065">
        <v>13949</v>
      </c>
      <c r="H13065" t="s">
        <v>10</v>
      </c>
      <c r="I13065" t="str">
        <f>IF(AND(LEFT(OnlineRetail[[#This Row],[InvoiceNo]],1)&lt;&gt;"C",OnlineRetail[[#This Row],[CustomerID]]&lt;&gt;""),"Yes","No")</f>
        <v>Yes</v>
      </c>
      <c r="J13065" s="4">
        <f>EOMONTH(OnlineRetail[[#This Row],[InvoiceDate]],-1)+1</f>
        <v>40787</v>
      </c>
      <c r="K13065" s="6">
        <f>OnlineRetail[[#This Row],[Quantity]]*OnlineRetail[[#This Row],[UnitPrice]]</f>
        <v>17</v>
      </c>
      <c r="L13065" t="str">
        <f t="shared" si="204"/>
        <v>13949|Sep-2011</v>
      </c>
    </row>
    <row r="13066" spans="1:12">
      <c r="A13066">
        <v>550609</v>
      </c>
      <c r="B13066" t="s">
        <v>273</v>
      </c>
      <c r="C13066" t="s">
        <v>33</v>
      </c>
      <c r="D13066">
        <v>17</v>
      </c>
      <c r="E13066" s="1">
        <v>40789.421527777777</v>
      </c>
      <c r="F13066">
        <v>2.5499999999999998</v>
      </c>
      <c r="G13066">
        <v>12558</v>
      </c>
      <c r="H13066" t="s">
        <v>10</v>
      </c>
      <c r="I13066" t="str">
        <f>IF(AND(LEFT(OnlineRetail[[#This Row],[InvoiceNo]],1)&lt;&gt;"C",OnlineRetail[[#This Row],[CustomerID]]&lt;&gt;""),"Yes","No")</f>
        <v>Yes</v>
      </c>
      <c r="J13066" s="4">
        <f>EOMONTH(OnlineRetail[[#This Row],[InvoiceDate]],-1)+1</f>
        <v>40787</v>
      </c>
      <c r="K13066" s="6">
        <f>OnlineRetail[[#This Row],[Quantity]]*OnlineRetail[[#This Row],[UnitPrice]]</f>
        <v>43.349999999999994</v>
      </c>
      <c r="L13066" t="str">
        <f t="shared" si="204"/>
        <v>12558|Sep-2011</v>
      </c>
    </row>
    <row r="13067" spans="1:12">
      <c r="A13067">
        <v>548597</v>
      </c>
      <c r="B13067" t="s">
        <v>131</v>
      </c>
      <c r="C13067" t="s">
        <v>42</v>
      </c>
      <c r="D13067">
        <v>1</v>
      </c>
      <c r="E13067" s="1">
        <v>40789.4375</v>
      </c>
      <c r="F13067">
        <v>2.5499999999999998</v>
      </c>
      <c r="G13067">
        <v>13390</v>
      </c>
      <c r="H13067" t="s">
        <v>10</v>
      </c>
      <c r="I13067" t="str">
        <f>IF(AND(LEFT(OnlineRetail[[#This Row],[InvoiceNo]],1)&lt;&gt;"C",OnlineRetail[[#This Row],[CustomerID]]&lt;&gt;""),"Yes","No")</f>
        <v>Yes</v>
      </c>
      <c r="J13067" s="4">
        <f>EOMONTH(OnlineRetail[[#This Row],[InvoiceDate]],-1)+1</f>
        <v>40787</v>
      </c>
      <c r="K13067" s="6">
        <f>OnlineRetail[[#This Row],[Quantity]]*OnlineRetail[[#This Row],[UnitPrice]]</f>
        <v>2.5499999999999998</v>
      </c>
      <c r="L13067" t="str">
        <f t="shared" si="204"/>
        <v>13390|Sep-2011</v>
      </c>
    </row>
    <row r="13068" spans="1:12">
      <c r="A13068">
        <v>546949</v>
      </c>
      <c r="B13068" t="s">
        <v>169</v>
      </c>
      <c r="C13068" t="s">
        <v>14</v>
      </c>
      <c r="D13068">
        <v>22</v>
      </c>
      <c r="E13068" s="1">
        <v>40789.4375</v>
      </c>
      <c r="F13068">
        <v>4.95</v>
      </c>
      <c r="G13068">
        <v>13493</v>
      </c>
      <c r="H13068" t="s">
        <v>10</v>
      </c>
      <c r="I13068" t="str">
        <f>IF(AND(LEFT(OnlineRetail[[#This Row],[InvoiceNo]],1)&lt;&gt;"C",OnlineRetail[[#This Row],[CustomerID]]&lt;&gt;""),"Yes","No")</f>
        <v>Yes</v>
      </c>
      <c r="J13068" s="4">
        <f>EOMONTH(OnlineRetail[[#This Row],[InvoiceDate]],-1)+1</f>
        <v>40787</v>
      </c>
      <c r="K13068" s="6">
        <f>OnlineRetail[[#This Row],[Quantity]]*OnlineRetail[[#This Row],[UnitPrice]]</f>
        <v>108.9</v>
      </c>
      <c r="L13068" t="str">
        <f t="shared" si="204"/>
        <v>13493|Sep-2011</v>
      </c>
    </row>
    <row r="13069" spans="1:12">
      <c r="A13069">
        <v>540722</v>
      </c>
      <c r="B13069" t="s">
        <v>235</v>
      </c>
      <c r="C13069" t="s">
        <v>16</v>
      </c>
      <c r="D13069">
        <v>14</v>
      </c>
      <c r="E13069" s="1">
        <v>40789.45416666667</v>
      </c>
      <c r="F13069">
        <v>4.25</v>
      </c>
      <c r="G13069">
        <v>12419</v>
      </c>
      <c r="H13069" t="s">
        <v>10</v>
      </c>
      <c r="I13069" t="str">
        <f>IF(AND(LEFT(OnlineRetail[[#This Row],[InvoiceNo]],1)&lt;&gt;"C",OnlineRetail[[#This Row],[CustomerID]]&lt;&gt;""),"Yes","No")</f>
        <v>Yes</v>
      </c>
      <c r="J13069" s="4">
        <f>EOMONTH(OnlineRetail[[#This Row],[InvoiceDate]],-1)+1</f>
        <v>40787</v>
      </c>
      <c r="K13069" s="6">
        <f>OnlineRetail[[#This Row],[Quantity]]*OnlineRetail[[#This Row],[UnitPrice]]</f>
        <v>59.5</v>
      </c>
      <c r="L13069" t="str">
        <f t="shared" si="204"/>
        <v>12419|Sep-2011</v>
      </c>
    </row>
    <row r="13070" spans="1:12">
      <c r="A13070">
        <v>553935</v>
      </c>
      <c r="B13070" t="s">
        <v>57</v>
      </c>
      <c r="C13070" t="s">
        <v>39</v>
      </c>
      <c r="D13070">
        <v>9</v>
      </c>
      <c r="E13070" s="1">
        <v>40789.45416666667</v>
      </c>
      <c r="F13070">
        <v>2.5499999999999998</v>
      </c>
      <c r="G13070">
        <v>13870</v>
      </c>
      <c r="H13070" t="s">
        <v>10</v>
      </c>
      <c r="I13070" t="str">
        <f>IF(AND(LEFT(OnlineRetail[[#This Row],[InvoiceNo]],1)&lt;&gt;"C",OnlineRetail[[#This Row],[CustomerID]]&lt;&gt;""),"Yes","No")</f>
        <v>Yes</v>
      </c>
      <c r="J13070" s="4">
        <f>EOMONTH(OnlineRetail[[#This Row],[InvoiceDate]],-1)+1</f>
        <v>40787</v>
      </c>
      <c r="K13070" s="6">
        <f>OnlineRetail[[#This Row],[Quantity]]*OnlineRetail[[#This Row],[UnitPrice]]</f>
        <v>22.95</v>
      </c>
      <c r="L13070" t="str">
        <f t="shared" si="204"/>
        <v>13870|Sep-2011</v>
      </c>
    </row>
    <row r="13071" spans="1:12">
      <c r="A13071">
        <v>547438</v>
      </c>
      <c r="B13071" t="s">
        <v>249</v>
      </c>
      <c r="C13071" t="s">
        <v>14</v>
      </c>
      <c r="D13071">
        <v>8</v>
      </c>
      <c r="E13071" s="1">
        <v>40789.460416666669</v>
      </c>
      <c r="F13071">
        <v>3.39</v>
      </c>
      <c r="G13071">
        <v>12584</v>
      </c>
      <c r="H13071" t="s">
        <v>10</v>
      </c>
      <c r="I13071" t="str">
        <f>IF(AND(LEFT(OnlineRetail[[#This Row],[InvoiceNo]],1)&lt;&gt;"C",OnlineRetail[[#This Row],[CustomerID]]&lt;&gt;""),"Yes","No")</f>
        <v>Yes</v>
      </c>
      <c r="J13071" s="4">
        <f>EOMONTH(OnlineRetail[[#This Row],[InvoiceDate]],-1)+1</f>
        <v>40787</v>
      </c>
      <c r="K13071" s="6">
        <f>OnlineRetail[[#This Row],[Quantity]]*OnlineRetail[[#This Row],[UnitPrice]]</f>
        <v>27.12</v>
      </c>
      <c r="L13071" t="str">
        <f t="shared" si="204"/>
        <v>12584|Sep-2011</v>
      </c>
    </row>
    <row r="13072" spans="1:12">
      <c r="A13072">
        <v>555498</v>
      </c>
      <c r="B13072" t="s">
        <v>35</v>
      </c>
      <c r="C13072" t="s">
        <v>29</v>
      </c>
      <c r="D13072">
        <v>6</v>
      </c>
      <c r="E13072" s="1">
        <v>40789.489583333343</v>
      </c>
      <c r="F13072">
        <v>1.25</v>
      </c>
      <c r="G13072">
        <v>14230</v>
      </c>
      <c r="H13072" t="s">
        <v>17</v>
      </c>
      <c r="I13072" t="str">
        <f>IF(AND(LEFT(OnlineRetail[[#This Row],[InvoiceNo]],1)&lt;&gt;"C",OnlineRetail[[#This Row],[CustomerID]]&lt;&gt;""),"Yes","No")</f>
        <v>Yes</v>
      </c>
      <c r="J13072" s="4">
        <f>EOMONTH(OnlineRetail[[#This Row],[InvoiceDate]],-1)+1</f>
        <v>40787</v>
      </c>
      <c r="K13072" s="6">
        <f>OnlineRetail[[#This Row],[Quantity]]*OnlineRetail[[#This Row],[UnitPrice]]</f>
        <v>7.5</v>
      </c>
      <c r="L13072" t="str">
        <f t="shared" si="204"/>
        <v>14230|Sep-2011</v>
      </c>
    </row>
    <row r="13073" spans="1:12">
      <c r="A13073">
        <v>554847</v>
      </c>
      <c r="B13073" t="s">
        <v>195</v>
      </c>
      <c r="C13073" t="s">
        <v>72</v>
      </c>
      <c r="D13073">
        <v>8</v>
      </c>
      <c r="E13073" s="1">
        <v>40789.496527777781</v>
      </c>
      <c r="F13073">
        <v>5.95</v>
      </c>
      <c r="G13073">
        <v>13208</v>
      </c>
      <c r="H13073" t="s">
        <v>10</v>
      </c>
      <c r="I13073" t="str">
        <f>IF(AND(LEFT(OnlineRetail[[#This Row],[InvoiceNo]],1)&lt;&gt;"C",OnlineRetail[[#This Row],[CustomerID]]&lt;&gt;""),"Yes","No")</f>
        <v>Yes</v>
      </c>
      <c r="J13073" s="4">
        <f>EOMONTH(OnlineRetail[[#This Row],[InvoiceDate]],-1)+1</f>
        <v>40787</v>
      </c>
      <c r="K13073" s="6">
        <f>OnlineRetail[[#This Row],[Quantity]]*OnlineRetail[[#This Row],[UnitPrice]]</f>
        <v>47.6</v>
      </c>
      <c r="L13073" t="str">
        <f t="shared" si="204"/>
        <v>13208|Sep-2011</v>
      </c>
    </row>
    <row r="13074" spans="1:12">
      <c r="A13074">
        <v>542323</v>
      </c>
      <c r="B13074" t="s">
        <v>173</v>
      </c>
      <c r="C13074" t="s">
        <v>12</v>
      </c>
      <c r="D13074">
        <v>18</v>
      </c>
      <c r="E13074" s="1">
        <v>40789.501388888893</v>
      </c>
      <c r="F13074">
        <v>5.95</v>
      </c>
      <c r="G13074">
        <v>14149</v>
      </c>
      <c r="H13074" t="s">
        <v>10</v>
      </c>
      <c r="I13074" t="str">
        <f>IF(AND(LEFT(OnlineRetail[[#This Row],[InvoiceNo]],1)&lt;&gt;"C",OnlineRetail[[#This Row],[CustomerID]]&lt;&gt;""),"Yes","No")</f>
        <v>Yes</v>
      </c>
      <c r="J13074" s="4">
        <f>EOMONTH(OnlineRetail[[#This Row],[InvoiceDate]],-1)+1</f>
        <v>40787</v>
      </c>
      <c r="K13074" s="6">
        <f>OnlineRetail[[#This Row],[Quantity]]*OnlineRetail[[#This Row],[UnitPrice]]</f>
        <v>107.10000000000001</v>
      </c>
      <c r="L13074" t="str">
        <f t="shared" si="204"/>
        <v>14149|Sep-2011</v>
      </c>
    </row>
    <row r="13075" spans="1:12">
      <c r="A13075">
        <v>541356</v>
      </c>
      <c r="B13075" t="s">
        <v>152</v>
      </c>
      <c r="C13075" t="s">
        <v>39</v>
      </c>
      <c r="D13075">
        <v>10</v>
      </c>
      <c r="E13075" s="1">
        <v>40789.504861111112</v>
      </c>
      <c r="F13075">
        <v>4.95</v>
      </c>
      <c r="G13075">
        <v>13851</v>
      </c>
      <c r="H13075" t="s">
        <v>10</v>
      </c>
      <c r="I13075" t="str">
        <f>IF(AND(LEFT(OnlineRetail[[#This Row],[InvoiceNo]],1)&lt;&gt;"C",OnlineRetail[[#This Row],[CustomerID]]&lt;&gt;""),"Yes","No")</f>
        <v>Yes</v>
      </c>
      <c r="J13075" s="4">
        <f>EOMONTH(OnlineRetail[[#This Row],[InvoiceDate]],-1)+1</f>
        <v>40787</v>
      </c>
      <c r="K13075" s="6">
        <f>OnlineRetail[[#This Row],[Quantity]]*OnlineRetail[[#This Row],[UnitPrice]]</f>
        <v>49.5</v>
      </c>
      <c r="L13075" t="str">
        <f t="shared" si="204"/>
        <v>13851|Sep-2011</v>
      </c>
    </row>
    <row r="13076" spans="1:12">
      <c r="A13076">
        <v>553525</v>
      </c>
      <c r="B13076" t="s">
        <v>51</v>
      </c>
      <c r="C13076" t="s">
        <v>53</v>
      </c>
      <c r="D13076">
        <v>12</v>
      </c>
      <c r="E13076" s="1">
        <v>40789.509722222218</v>
      </c>
      <c r="F13076">
        <v>2.5499999999999998</v>
      </c>
      <c r="G13076">
        <v>13335</v>
      </c>
      <c r="H13076" t="s">
        <v>121</v>
      </c>
      <c r="I13076" t="str">
        <f>IF(AND(LEFT(OnlineRetail[[#This Row],[InvoiceNo]],1)&lt;&gt;"C",OnlineRetail[[#This Row],[CustomerID]]&lt;&gt;""),"Yes","No")</f>
        <v>Yes</v>
      </c>
      <c r="J13076" s="4">
        <f>EOMONTH(OnlineRetail[[#This Row],[InvoiceDate]],-1)+1</f>
        <v>40787</v>
      </c>
      <c r="K13076" s="6">
        <f>OnlineRetail[[#This Row],[Quantity]]*OnlineRetail[[#This Row],[UnitPrice]]</f>
        <v>30.599999999999998</v>
      </c>
      <c r="L13076" t="str">
        <f t="shared" si="204"/>
        <v>13335|Sep-2011</v>
      </c>
    </row>
    <row r="13077" spans="1:12">
      <c r="A13077">
        <v>554637</v>
      </c>
      <c r="B13077" t="s">
        <v>198</v>
      </c>
      <c r="C13077" t="s">
        <v>24</v>
      </c>
      <c r="D13077">
        <v>11</v>
      </c>
      <c r="E13077" s="1">
        <v>40789.520138888889</v>
      </c>
      <c r="F13077">
        <v>3.39</v>
      </c>
      <c r="G13077">
        <v>13761</v>
      </c>
      <c r="H13077" t="s">
        <v>10</v>
      </c>
      <c r="I13077" t="str">
        <f>IF(AND(LEFT(OnlineRetail[[#This Row],[InvoiceNo]],1)&lt;&gt;"C",OnlineRetail[[#This Row],[CustomerID]]&lt;&gt;""),"Yes","No")</f>
        <v>Yes</v>
      </c>
      <c r="J13077" s="4">
        <f>EOMONTH(OnlineRetail[[#This Row],[InvoiceDate]],-1)+1</f>
        <v>40787</v>
      </c>
      <c r="K13077" s="6">
        <f>OnlineRetail[[#This Row],[Quantity]]*OnlineRetail[[#This Row],[UnitPrice]]</f>
        <v>37.29</v>
      </c>
      <c r="L13077" t="str">
        <f t="shared" si="204"/>
        <v>13761|Sep-2011</v>
      </c>
    </row>
    <row r="13078" spans="1:12">
      <c r="A13078">
        <v>537890</v>
      </c>
      <c r="B13078" t="s">
        <v>195</v>
      </c>
      <c r="C13078" t="s">
        <v>19</v>
      </c>
      <c r="D13078">
        <v>8</v>
      </c>
      <c r="E13078" s="1">
        <v>40789.52847222222</v>
      </c>
      <c r="F13078">
        <v>2.5499999999999998</v>
      </c>
      <c r="G13078">
        <v>13357</v>
      </c>
      <c r="H13078" t="s">
        <v>10</v>
      </c>
      <c r="I13078" t="str">
        <f>IF(AND(LEFT(OnlineRetail[[#This Row],[InvoiceNo]],1)&lt;&gt;"C",OnlineRetail[[#This Row],[CustomerID]]&lt;&gt;""),"Yes","No")</f>
        <v>Yes</v>
      </c>
      <c r="J13078" s="4">
        <f>EOMONTH(OnlineRetail[[#This Row],[InvoiceDate]],-1)+1</f>
        <v>40787</v>
      </c>
      <c r="K13078" s="6">
        <f>OnlineRetail[[#This Row],[Quantity]]*OnlineRetail[[#This Row],[UnitPrice]]</f>
        <v>20.399999999999999</v>
      </c>
      <c r="L13078" t="str">
        <f t="shared" si="204"/>
        <v>13357|Sep-2011</v>
      </c>
    </row>
    <row r="13079" spans="1:12">
      <c r="A13079">
        <v>548919</v>
      </c>
      <c r="B13079" t="s">
        <v>43</v>
      </c>
      <c r="C13079" t="s">
        <v>50</v>
      </c>
      <c r="D13079">
        <v>15</v>
      </c>
      <c r="E13079" s="1">
        <v>40789.549305555563</v>
      </c>
      <c r="F13079">
        <v>0.85</v>
      </c>
      <c r="G13079">
        <v>12390</v>
      </c>
      <c r="H13079" t="s">
        <v>36</v>
      </c>
      <c r="I13079" t="str">
        <f>IF(AND(LEFT(OnlineRetail[[#This Row],[InvoiceNo]],1)&lt;&gt;"C",OnlineRetail[[#This Row],[CustomerID]]&lt;&gt;""),"Yes","No")</f>
        <v>Yes</v>
      </c>
      <c r="J13079" s="4">
        <f>EOMONTH(OnlineRetail[[#This Row],[InvoiceDate]],-1)+1</f>
        <v>40787</v>
      </c>
      <c r="K13079" s="6">
        <f>OnlineRetail[[#This Row],[Quantity]]*OnlineRetail[[#This Row],[UnitPrice]]</f>
        <v>12.75</v>
      </c>
      <c r="L13079" t="str">
        <f t="shared" si="204"/>
        <v>12390|Sep-2011</v>
      </c>
    </row>
    <row r="13080" spans="1:12">
      <c r="A13080">
        <v>544173</v>
      </c>
      <c r="B13080" t="s">
        <v>166</v>
      </c>
      <c r="C13080" t="s">
        <v>50</v>
      </c>
      <c r="D13080">
        <v>24</v>
      </c>
      <c r="E13080" s="1">
        <v>40789.556250000001</v>
      </c>
      <c r="F13080">
        <v>0.85</v>
      </c>
      <c r="G13080">
        <v>14125</v>
      </c>
      <c r="H13080" t="s">
        <v>10</v>
      </c>
      <c r="I13080" t="str">
        <f>IF(AND(LEFT(OnlineRetail[[#This Row],[InvoiceNo]],1)&lt;&gt;"C",OnlineRetail[[#This Row],[CustomerID]]&lt;&gt;""),"Yes","No")</f>
        <v>Yes</v>
      </c>
      <c r="J13080" s="4">
        <f>EOMONTH(OnlineRetail[[#This Row],[InvoiceDate]],-1)+1</f>
        <v>40787</v>
      </c>
      <c r="K13080" s="6">
        <f>OnlineRetail[[#This Row],[Quantity]]*OnlineRetail[[#This Row],[UnitPrice]]</f>
        <v>20.399999999999999</v>
      </c>
      <c r="L13080" t="str">
        <f t="shared" si="204"/>
        <v>14125|Sep-2011</v>
      </c>
    </row>
    <row r="13081" spans="1:12">
      <c r="A13081">
        <v>552387</v>
      </c>
      <c r="B13081" t="s">
        <v>272</v>
      </c>
      <c r="C13081" t="s">
        <v>46</v>
      </c>
      <c r="D13081">
        <v>16</v>
      </c>
      <c r="E13081" s="1">
        <v>40789.561805555553</v>
      </c>
      <c r="F13081">
        <v>1.25</v>
      </c>
      <c r="G13081">
        <v>12644</v>
      </c>
      <c r="H13081" t="s">
        <v>10</v>
      </c>
      <c r="I13081" t="str">
        <f>IF(AND(LEFT(OnlineRetail[[#This Row],[InvoiceNo]],1)&lt;&gt;"C",OnlineRetail[[#This Row],[CustomerID]]&lt;&gt;""),"Yes","No")</f>
        <v>Yes</v>
      </c>
      <c r="J13081" s="4">
        <f>EOMONTH(OnlineRetail[[#This Row],[InvoiceDate]],-1)+1</f>
        <v>40787</v>
      </c>
      <c r="K13081" s="6">
        <f>OnlineRetail[[#This Row],[Quantity]]*OnlineRetail[[#This Row],[UnitPrice]]</f>
        <v>20</v>
      </c>
      <c r="L13081" t="str">
        <f t="shared" si="204"/>
        <v>12644|Sep-2011</v>
      </c>
    </row>
    <row r="13082" spans="1:12">
      <c r="A13082">
        <v>538405</v>
      </c>
      <c r="B13082" t="s">
        <v>228</v>
      </c>
      <c r="C13082" t="s">
        <v>16</v>
      </c>
      <c r="D13082">
        <v>14</v>
      </c>
      <c r="E13082" s="1">
        <v>40789.563194444447</v>
      </c>
      <c r="F13082">
        <v>4.95</v>
      </c>
      <c r="G13082">
        <v>12775</v>
      </c>
      <c r="H13082" t="s">
        <v>10</v>
      </c>
      <c r="I13082" t="str">
        <f>IF(AND(LEFT(OnlineRetail[[#This Row],[InvoiceNo]],1)&lt;&gt;"C",OnlineRetail[[#This Row],[CustomerID]]&lt;&gt;""),"Yes","No")</f>
        <v>Yes</v>
      </c>
      <c r="J13082" s="4">
        <f>EOMONTH(OnlineRetail[[#This Row],[InvoiceDate]],-1)+1</f>
        <v>40787</v>
      </c>
      <c r="K13082" s="6">
        <f>OnlineRetail[[#This Row],[Quantity]]*OnlineRetail[[#This Row],[UnitPrice]]</f>
        <v>69.3</v>
      </c>
      <c r="L13082" t="str">
        <f t="shared" si="204"/>
        <v>12775|Sep-2011</v>
      </c>
    </row>
    <row r="13083" spans="1:12">
      <c r="A13083">
        <v>555703</v>
      </c>
      <c r="B13083" t="s">
        <v>162</v>
      </c>
      <c r="C13083" t="s">
        <v>21</v>
      </c>
      <c r="D13083">
        <v>20</v>
      </c>
      <c r="E13083" s="1">
        <v>40789.563888888893</v>
      </c>
      <c r="F13083">
        <v>3.39</v>
      </c>
      <c r="G13083">
        <v>12469</v>
      </c>
      <c r="H13083" t="s">
        <v>10</v>
      </c>
      <c r="I13083" t="str">
        <f>IF(AND(LEFT(OnlineRetail[[#This Row],[InvoiceNo]],1)&lt;&gt;"C",OnlineRetail[[#This Row],[CustomerID]]&lt;&gt;""),"Yes","No")</f>
        <v>Yes</v>
      </c>
      <c r="J13083" s="4">
        <f>EOMONTH(OnlineRetail[[#This Row],[InvoiceDate]],-1)+1</f>
        <v>40787</v>
      </c>
      <c r="K13083" s="6">
        <f>OnlineRetail[[#This Row],[Quantity]]*OnlineRetail[[#This Row],[UnitPrice]]</f>
        <v>67.8</v>
      </c>
      <c r="L13083" t="str">
        <f t="shared" si="204"/>
        <v>12469|Sep-2011</v>
      </c>
    </row>
    <row r="13084" spans="1:12">
      <c r="A13084">
        <v>553699</v>
      </c>
      <c r="B13084" t="s">
        <v>58</v>
      </c>
      <c r="C13084" t="s">
        <v>27</v>
      </c>
      <c r="D13084">
        <v>4</v>
      </c>
      <c r="E13084" s="1">
        <v>40789.570138888892</v>
      </c>
      <c r="F13084">
        <v>9.9499999999999993</v>
      </c>
      <c r="G13084">
        <v>13084</v>
      </c>
      <c r="H13084" t="s">
        <v>17</v>
      </c>
      <c r="I13084" t="str">
        <f>IF(AND(LEFT(OnlineRetail[[#This Row],[InvoiceNo]],1)&lt;&gt;"C",OnlineRetail[[#This Row],[CustomerID]]&lt;&gt;""),"Yes","No")</f>
        <v>Yes</v>
      </c>
      <c r="J13084" s="4">
        <f>EOMONTH(OnlineRetail[[#This Row],[InvoiceDate]],-1)+1</f>
        <v>40787</v>
      </c>
      <c r="K13084" s="6">
        <f>OnlineRetail[[#This Row],[Quantity]]*OnlineRetail[[#This Row],[UnitPrice]]</f>
        <v>39.799999999999997</v>
      </c>
      <c r="L13084" t="str">
        <f t="shared" si="204"/>
        <v>13084|Sep-2011</v>
      </c>
    </row>
    <row r="13085" spans="1:12">
      <c r="A13085">
        <v>550446</v>
      </c>
      <c r="B13085" t="s">
        <v>174</v>
      </c>
      <c r="C13085" t="s">
        <v>39</v>
      </c>
      <c r="D13085">
        <v>14</v>
      </c>
      <c r="E13085" s="1">
        <v>40789.581250000003</v>
      </c>
      <c r="F13085">
        <v>5.95</v>
      </c>
      <c r="G13085">
        <v>12626</v>
      </c>
      <c r="H13085" t="s">
        <v>10</v>
      </c>
      <c r="I13085" t="str">
        <f>IF(AND(LEFT(OnlineRetail[[#This Row],[InvoiceNo]],1)&lt;&gt;"C",OnlineRetail[[#This Row],[CustomerID]]&lt;&gt;""),"Yes","No")</f>
        <v>Yes</v>
      </c>
      <c r="J13085" s="4">
        <f>EOMONTH(OnlineRetail[[#This Row],[InvoiceDate]],-1)+1</f>
        <v>40787</v>
      </c>
      <c r="K13085" s="6">
        <f>OnlineRetail[[#This Row],[Quantity]]*OnlineRetail[[#This Row],[UnitPrice]]</f>
        <v>83.3</v>
      </c>
      <c r="L13085" t="str">
        <f t="shared" si="204"/>
        <v>12626|Sep-2011</v>
      </c>
    </row>
    <row r="13086" spans="1:12">
      <c r="A13086">
        <v>542942</v>
      </c>
      <c r="B13086" t="s">
        <v>82</v>
      </c>
      <c r="C13086" t="s">
        <v>14</v>
      </c>
      <c r="D13086">
        <v>3</v>
      </c>
      <c r="E13086" s="1">
        <v>40789.585416666669</v>
      </c>
      <c r="F13086">
        <v>5.95</v>
      </c>
      <c r="G13086">
        <v>12757</v>
      </c>
      <c r="H13086" t="s">
        <v>10</v>
      </c>
      <c r="I13086" t="str">
        <f>IF(AND(LEFT(OnlineRetail[[#This Row],[InvoiceNo]],1)&lt;&gt;"C",OnlineRetail[[#This Row],[CustomerID]]&lt;&gt;""),"Yes","No")</f>
        <v>Yes</v>
      </c>
      <c r="J13086" s="4">
        <f>EOMONTH(OnlineRetail[[#This Row],[InvoiceDate]],-1)+1</f>
        <v>40787</v>
      </c>
      <c r="K13086" s="6">
        <f>OnlineRetail[[#This Row],[Quantity]]*OnlineRetail[[#This Row],[UnitPrice]]</f>
        <v>17.850000000000001</v>
      </c>
      <c r="L13086" t="str">
        <f t="shared" si="204"/>
        <v>12757|Sep-2011</v>
      </c>
    </row>
    <row r="13087" spans="1:12">
      <c r="A13087">
        <v>537617</v>
      </c>
      <c r="B13087" t="s">
        <v>270</v>
      </c>
      <c r="C13087" t="s">
        <v>29</v>
      </c>
      <c r="D13087">
        <v>7</v>
      </c>
      <c r="E13087" s="1">
        <v>40789.590277777781</v>
      </c>
      <c r="F13087">
        <v>0.85</v>
      </c>
      <c r="G13087">
        <v>13704</v>
      </c>
      <c r="H13087" t="s">
        <v>10</v>
      </c>
      <c r="I13087" t="str">
        <f>IF(AND(LEFT(OnlineRetail[[#This Row],[InvoiceNo]],1)&lt;&gt;"C",OnlineRetail[[#This Row],[CustomerID]]&lt;&gt;""),"Yes","No")</f>
        <v>Yes</v>
      </c>
      <c r="J13087" s="4">
        <f>EOMONTH(OnlineRetail[[#This Row],[InvoiceDate]],-1)+1</f>
        <v>40787</v>
      </c>
      <c r="K13087" s="6">
        <f>OnlineRetail[[#This Row],[Quantity]]*OnlineRetail[[#This Row],[UnitPrice]]</f>
        <v>5.95</v>
      </c>
      <c r="L13087" t="str">
        <f t="shared" si="204"/>
        <v>13704|Sep-2011</v>
      </c>
    </row>
    <row r="13088" spans="1:12">
      <c r="A13088">
        <v>540130</v>
      </c>
      <c r="B13088" t="s">
        <v>282</v>
      </c>
      <c r="C13088" t="s">
        <v>72</v>
      </c>
      <c r="D13088">
        <v>1</v>
      </c>
      <c r="E13088" s="1">
        <v>40789.595138888893</v>
      </c>
      <c r="F13088">
        <v>4.25</v>
      </c>
      <c r="G13088">
        <v>13552</v>
      </c>
      <c r="H13088" t="s">
        <v>10</v>
      </c>
      <c r="I13088" t="str">
        <f>IF(AND(LEFT(OnlineRetail[[#This Row],[InvoiceNo]],1)&lt;&gt;"C",OnlineRetail[[#This Row],[CustomerID]]&lt;&gt;""),"Yes","No")</f>
        <v>Yes</v>
      </c>
      <c r="J13088" s="4">
        <f>EOMONTH(OnlineRetail[[#This Row],[InvoiceDate]],-1)+1</f>
        <v>40787</v>
      </c>
      <c r="K13088" s="6">
        <f>OnlineRetail[[#This Row],[Quantity]]*OnlineRetail[[#This Row],[UnitPrice]]</f>
        <v>4.25</v>
      </c>
      <c r="L13088" t="str">
        <f t="shared" si="204"/>
        <v>13552|Sep-2011</v>
      </c>
    </row>
    <row r="13089" spans="1:12">
      <c r="A13089">
        <v>538315</v>
      </c>
      <c r="B13089" t="s">
        <v>264</v>
      </c>
      <c r="C13089" t="s">
        <v>12</v>
      </c>
      <c r="D13089">
        <v>12</v>
      </c>
      <c r="E13089" s="1">
        <v>40789.611111111109</v>
      </c>
      <c r="F13089">
        <v>2.5499999999999998</v>
      </c>
      <c r="G13089">
        <v>12605</v>
      </c>
      <c r="H13089" t="s">
        <v>10</v>
      </c>
      <c r="I13089" t="str">
        <f>IF(AND(LEFT(OnlineRetail[[#This Row],[InvoiceNo]],1)&lt;&gt;"C",OnlineRetail[[#This Row],[CustomerID]]&lt;&gt;""),"Yes","No")</f>
        <v>Yes</v>
      </c>
      <c r="J13089" s="4">
        <f>EOMONTH(OnlineRetail[[#This Row],[InvoiceDate]],-1)+1</f>
        <v>40787</v>
      </c>
      <c r="K13089" s="6">
        <f>OnlineRetail[[#This Row],[Quantity]]*OnlineRetail[[#This Row],[UnitPrice]]</f>
        <v>30.599999999999998</v>
      </c>
      <c r="L13089" t="str">
        <f t="shared" si="204"/>
        <v>12605|Sep-2011</v>
      </c>
    </row>
    <row r="13090" spans="1:12">
      <c r="A13090">
        <v>546607</v>
      </c>
      <c r="B13090" t="s">
        <v>84</v>
      </c>
      <c r="C13090" t="s">
        <v>21</v>
      </c>
      <c r="D13090">
        <v>6</v>
      </c>
      <c r="E13090" s="1">
        <v>40789.631249999999</v>
      </c>
      <c r="F13090">
        <v>9.9499999999999993</v>
      </c>
      <c r="G13090">
        <v>12808</v>
      </c>
      <c r="H13090" t="s">
        <v>10</v>
      </c>
      <c r="I13090" t="str">
        <f>IF(AND(LEFT(OnlineRetail[[#This Row],[InvoiceNo]],1)&lt;&gt;"C",OnlineRetail[[#This Row],[CustomerID]]&lt;&gt;""),"Yes","No")</f>
        <v>Yes</v>
      </c>
      <c r="J13090" s="4">
        <f>EOMONTH(OnlineRetail[[#This Row],[InvoiceDate]],-1)+1</f>
        <v>40787</v>
      </c>
      <c r="K13090" s="6">
        <f>OnlineRetail[[#This Row],[Quantity]]*OnlineRetail[[#This Row],[UnitPrice]]</f>
        <v>59.699999999999996</v>
      </c>
      <c r="L13090" t="str">
        <f t="shared" si="204"/>
        <v>12808|Sep-2011</v>
      </c>
    </row>
    <row r="13091" spans="1:12">
      <c r="A13091">
        <v>554638</v>
      </c>
      <c r="B13091" t="s">
        <v>296</v>
      </c>
      <c r="C13091" t="s">
        <v>29</v>
      </c>
      <c r="D13091">
        <v>10</v>
      </c>
      <c r="E13091" s="1">
        <v>40789.631944444453</v>
      </c>
      <c r="F13091">
        <v>1.65</v>
      </c>
      <c r="G13091">
        <v>13837</v>
      </c>
      <c r="H13091" t="s">
        <v>10</v>
      </c>
      <c r="I13091" t="str">
        <f>IF(AND(LEFT(OnlineRetail[[#This Row],[InvoiceNo]],1)&lt;&gt;"C",OnlineRetail[[#This Row],[CustomerID]]&lt;&gt;""),"Yes","No")</f>
        <v>Yes</v>
      </c>
      <c r="J13091" s="4">
        <f>EOMONTH(OnlineRetail[[#This Row],[InvoiceDate]],-1)+1</f>
        <v>40787</v>
      </c>
      <c r="K13091" s="6">
        <f>OnlineRetail[[#This Row],[Quantity]]*OnlineRetail[[#This Row],[UnitPrice]]</f>
        <v>16.5</v>
      </c>
      <c r="L13091" t="str">
        <f t="shared" si="204"/>
        <v>13837|Sep-2011</v>
      </c>
    </row>
    <row r="13092" spans="1:12">
      <c r="A13092">
        <v>539249</v>
      </c>
      <c r="B13092" t="s">
        <v>285</v>
      </c>
      <c r="C13092" t="s">
        <v>53</v>
      </c>
      <c r="D13092">
        <v>12</v>
      </c>
      <c r="E13092" s="1">
        <v>40789.640972222223</v>
      </c>
      <c r="F13092">
        <v>0.85</v>
      </c>
      <c r="G13092">
        <v>13110</v>
      </c>
      <c r="H13092" t="s">
        <v>36</v>
      </c>
      <c r="I13092" t="str">
        <f>IF(AND(LEFT(OnlineRetail[[#This Row],[InvoiceNo]],1)&lt;&gt;"C",OnlineRetail[[#This Row],[CustomerID]]&lt;&gt;""),"Yes","No")</f>
        <v>Yes</v>
      </c>
      <c r="J13092" s="4">
        <f>EOMONTH(OnlineRetail[[#This Row],[InvoiceDate]],-1)+1</f>
        <v>40787</v>
      </c>
      <c r="K13092" s="6">
        <f>OnlineRetail[[#This Row],[Quantity]]*OnlineRetail[[#This Row],[UnitPrice]]</f>
        <v>10.199999999999999</v>
      </c>
      <c r="L13092" t="str">
        <f t="shared" si="204"/>
        <v>13110|Sep-2011</v>
      </c>
    </row>
    <row r="13093" spans="1:12">
      <c r="A13093">
        <v>537941</v>
      </c>
      <c r="B13093" t="s">
        <v>253</v>
      </c>
      <c r="C13093" t="s">
        <v>14</v>
      </c>
      <c r="D13093">
        <v>23</v>
      </c>
      <c r="E13093" s="1">
        <v>40789.643750000003</v>
      </c>
      <c r="F13093">
        <v>3.39</v>
      </c>
      <c r="G13093">
        <v>14327</v>
      </c>
      <c r="H13093" t="s">
        <v>17</v>
      </c>
      <c r="I13093" t="str">
        <f>IF(AND(LEFT(OnlineRetail[[#This Row],[InvoiceNo]],1)&lt;&gt;"C",OnlineRetail[[#This Row],[CustomerID]]&lt;&gt;""),"Yes","No")</f>
        <v>Yes</v>
      </c>
      <c r="J13093" s="4">
        <f>EOMONTH(OnlineRetail[[#This Row],[InvoiceDate]],-1)+1</f>
        <v>40787</v>
      </c>
      <c r="K13093" s="6">
        <f>OnlineRetail[[#This Row],[Quantity]]*OnlineRetail[[#This Row],[UnitPrice]]</f>
        <v>77.97</v>
      </c>
      <c r="L13093" t="str">
        <f t="shared" si="204"/>
        <v>14327|Sep-2011</v>
      </c>
    </row>
    <row r="13094" spans="1:12">
      <c r="A13094">
        <v>555613</v>
      </c>
      <c r="B13094" t="s">
        <v>85</v>
      </c>
      <c r="C13094" t="s">
        <v>12</v>
      </c>
      <c r="D13094">
        <v>7</v>
      </c>
      <c r="E13094" s="1">
        <v>40789.677083333343</v>
      </c>
      <c r="F13094">
        <v>5.95</v>
      </c>
      <c r="G13094">
        <v>13112</v>
      </c>
      <c r="H13094" t="s">
        <v>10</v>
      </c>
      <c r="I13094" t="str">
        <f>IF(AND(LEFT(OnlineRetail[[#This Row],[InvoiceNo]],1)&lt;&gt;"C",OnlineRetail[[#This Row],[CustomerID]]&lt;&gt;""),"Yes","No")</f>
        <v>Yes</v>
      </c>
      <c r="J13094" s="4">
        <f>EOMONTH(OnlineRetail[[#This Row],[InvoiceDate]],-1)+1</f>
        <v>40787</v>
      </c>
      <c r="K13094" s="6">
        <f>OnlineRetail[[#This Row],[Quantity]]*OnlineRetail[[#This Row],[UnitPrice]]</f>
        <v>41.65</v>
      </c>
      <c r="L13094" t="str">
        <f t="shared" si="204"/>
        <v>13112|Sep-2011</v>
      </c>
    </row>
    <row r="13095" spans="1:12">
      <c r="A13095">
        <v>546320</v>
      </c>
      <c r="B13095" t="s">
        <v>190</v>
      </c>
      <c r="C13095" t="s">
        <v>24</v>
      </c>
      <c r="D13095">
        <v>22</v>
      </c>
      <c r="E13095" s="1">
        <v>40789.679166666669</v>
      </c>
      <c r="F13095">
        <v>9.9499999999999993</v>
      </c>
      <c r="G13095">
        <v>13228</v>
      </c>
      <c r="H13095" t="s">
        <v>10</v>
      </c>
      <c r="I13095" t="str">
        <f>IF(AND(LEFT(OnlineRetail[[#This Row],[InvoiceNo]],1)&lt;&gt;"C",OnlineRetail[[#This Row],[CustomerID]]&lt;&gt;""),"Yes","No")</f>
        <v>Yes</v>
      </c>
      <c r="J13095" s="4">
        <f>EOMONTH(OnlineRetail[[#This Row],[InvoiceDate]],-1)+1</f>
        <v>40787</v>
      </c>
      <c r="K13095" s="6">
        <f>OnlineRetail[[#This Row],[Quantity]]*OnlineRetail[[#This Row],[UnitPrice]]</f>
        <v>218.89999999999998</v>
      </c>
      <c r="L13095" t="str">
        <f t="shared" si="204"/>
        <v>13228|Sep-2011</v>
      </c>
    </row>
    <row r="13096" spans="1:12">
      <c r="A13096">
        <v>546289</v>
      </c>
      <c r="B13096" t="s">
        <v>112</v>
      </c>
      <c r="C13096" t="s">
        <v>12</v>
      </c>
      <c r="D13096">
        <v>10</v>
      </c>
      <c r="E13096" s="1">
        <v>40789.682638888888</v>
      </c>
      <c r="F13096">
        <v>2.1</v>
      </c>
      <c r="G13096">
        <v>13063</v>
      </c>
      <c r="H13096" t="s">
        <v>10</v>
      </c>
      <c r="I13096" t="str">
        <f>IF(AND(LEFT(OnlineRetail[[#This Row],[InvoiceNo]],1)&lt;&gt;"C",OnlineRetail[[#This Row],[CustomerID]]&lt;&gt;""),"Yes","No")</f>
        <v>Yes</v>
      </c>
      <c r="J13096" s="4">
        <f>EOMONTH(OnlineRetail[[#This Row],[InvoiceDate]],-1)+1</f>
        <v>40787</v>
      </c>
      <c r="K13096" s="6">
        <f>OnlineRetail[[#This Row],[Quantity]]*OnlineRetail[[#This Row],[UnitPrice]]</f>
        <v>21</v>
      </c>
      <c r="L13096" t="str">
        <f t="shared" si="204"/>
        <v>13063|Sep-2011</v>
      </c>
    </row>
    <row r="13097" spans="1:12">
      <c r="A13097">
        <v>549247</v>
      </c>
      <c r="B13097" t="s">
        <v>13</v>
      </c>
      <c r="C13097" t="s">
        <v>62</v>
      </c>
      <c r="D13097">
        <v>3</v>
      </c>
      <c r="E13097" s="1">
        <v>40789.693749999999</v>
      </c>
      <c r="F13097">
        <v>4.95</v>
      </c>
      <c r="G13097">
        <v>14036</v>
      </c>
      <c r="H13097" t="s">
        <v>10</v>
      </c>
      <c r="I13097" t="str">
        <f>IF(AND(LEFT(OnlineRetail[[#This Row],[InvoiceNo]],1)&lt;&gt;"C",OnlineRetail[[#This Row],[CustomerID]]&lt;&gt;""),"Yes","No")</f>
        <v>Yes</v>
      </c>
      <c r="J13097" s="4">
        <f>EOMONTH(OnlineRetail[[#This Row],[InvoiceDate]],-1)+1</f>
        <v>40787</v>
      </c>
      <c r="K13097" s="6">
        <f>OnlineRetail[[#This Row],[Quantity]]*OnlineRetail[[#This Row],[UnitPrice]]</f>
        <v>14.850000000000001</v>
      </c>
      <c r="L13097" t="str">
        <f t="shared" si="204"/>
        <v>14036|Sep-2011</v>
      </c>
    </row>
    <row r="13098" spans="1:12">
      <c r="A13098">
        <v>549994</v>
      </c>
      <c r="B13098" t="s">
        <v>168</v>
      </c>
      <c r="C13098" t="s">
        <v>19</v>
      </c>
      <c r="D13098">
        <v>5</v>
      </c>
      <c r="E13098" s="1">
        <v>40789.695138888892</v>
      </c>
      <c r="F13098">
        <v>1.65</v>
      </c>
      <c r="G13098">
        <v>12705</v>
      </c>
      <c r="H13098" t="s">
        <v>10</v>
      </c>
      <c r="I13098" t="str">
        <f>IF(AND(LEFT(OnlineRetail[[#This Row],[InvoiceNo]],1)&lt;&gt;"C",OnlineRetail[[#This Row],[CustomerID]]&lt;&gt;""),"Yes","No")</f>
        <v>Yes</v>
      </c>
      <c r="J13098" s="4">
        <f>EOMONTH(OnlineRetail[[#This Row],[InvoiceDate]],-1)+1</f>
        <v>40787</v>
      </c>
      <c r="K13098" s="6">
        <f>OnlineRetail[[#This Row],[Quantity]]*OnlineRetail[[#This Row],[UnitPrice]]</f>
        <v>8.25</v>
      </c>
      <c r="L13098" t="str">
        <f t="shared" si="204"/>
        <v>12705|Sep-2011</v>
      </c>
    </row>
    <row r="13099" spans="1:12">
      <c r="A13099">
        <v>540257</v>
      </c>
      <c r="B13099" t="s">
        <v>110</v>
      </c>
      <c r="C13099" t="s">
        <v>9</v>
      </c>
      <c r="D13099">
        <v>4</v>
      </c>
      <c r="E13099" s="1">
        <v>40789.709027777782</v>
      </c>
      <c r="F13099">
        <v>3.39</v>
      </c>
      <c r="G13099">
        <v>12820</v>
      </c>
      <c r="H13099" t="s">
        <v>10</v>
      </c>
      <c r="I13099" t="str">
        <f>IF(AND(LEFT(OnlineRetail[[#This Row],[InvoiceNo]],1)&lt;&gt;"C",OnlineRetail[[#This Row],[CustomerID]]&lt;&gt;""),"Yes","No")</f>
        <v>Yes</v>
      </c>
      <c r="J13099" s="4">
        <f>EOMONTH(OnlineRetail[[#This Row],[InvoiceDate]],-1)+1</f>
        <v>40787</v>
      </c>
      <c r="K13099" s="6">
        <f>OnlineRetail[[#This Row],[Quantity]]*OnlineRetail[[#This Row],[UnitPrice]]</f>
        <v>13.56</v>
      </c>
      <c r="L13099" t="str">
        <f t="shared" si="204"/>
        <v>12820|Sep-2011</v>
      </c>
    </row>
    <row r="13100" spans="1:12">
      <c r="A13100">
        <v>554680</v>
      </c>
      <c r="B13100" t="s">
        <v>93</v>
      </c>
      <c r="C13100" t="s">
        <v>16</v>
      </c>
      <c r="D13100">
        <v>12</v>
      </c>
      <c r="E13100" s="1">
        <v>40789.709722222222</v>
      </c>
      <c r="F13100">
        <v>2.1</v>
      </c>
      <c r="G13100">
        <v>13245</v>
      </c>
      <c r="H13100" t="s">
        <v>10</v>
      </c>
      <c r="I13100" t="str">
        <f>IF(AND(LEFT(OnlineRetail[[#This Row],[InvoiceNo]],1)&lt;&gt;"C",OnlineRetail[[#This Row],[CustomerID]]&lt;&gt;""),"Yes","No")</f>
        <v>Yes</v>
      </c>
      <c r="J13100" s="4">
        <f>EOMONTH(OnlineRetail[[#This Row],[InvoiceDate]],-1)+1</f>
        <v>40787</v>
      </c>
      <c r="K13100" s="6">
        <f>OnlineRetail[[#This Row],[Quantity]]*OnlineRetail[[#This Row],[UnitPrice]]</f>
        <v>25.200000000000003</v>
      </c>
      <c r="L13100" t="str">
        <f t="shared" si="204"/>
        <v>13245|Sep-2011</v>
      </c>
    </row>
    <row r="13101" spans="1:12">
      <c r="A13101">
        <v>543961</v>
      </c>
      <c r="B13101" t="s">
        <v>28</v>
      </c>
      <c r="C13101" t="s">
        <v>62</v>
      </c>
      <c r="D13101">
        <v>23</v>
      </c>
      <c r="E13101" s="1">
        <v>40789.716666666667</v>
      </c>
      <c r="F13101">
        <v>2.1</v>
      </c>
      <c r="G13101">
        <v>12558</v>
      </c>
      <c r="H13101" t="s">
        <v>10</v>
      </c>
      <c r="I13101" t="str">
        <f>IF(AND(LEFT(OnlineRetail[[#This Row],[InvoiceNo]],1)&lt;&gt;"C",OnlineRetail[[#This Row],[CustomerID]]&lt;&gt;""),"Yes","No")</f>
        <v>Yes</v>
      </c>
      <c r="J13101" s="4">
        <f>EOMONTH(OnlineRetail[[#This Row],[InvoiceDate]],-1)+1</f>
        <v>40787</v>
      </c>
      <c r="K13101" s="6">
        <f>OnlineRetail[[#This Row],[Quantity]]*OnlineRetail[[#This Row],[UnitPrice]]</f>
        <v>48.300000000000004</v>
      </c>
      <c r="L13101" t="str">
        <f t="shared" si="204"/>
        <v>12558|Sep-2011</v>
      </c>
    </row>
    <row r="13102" spans="1:12">
      <c r="A13102">
        <v>537523</v>
      </c>
      <c r="B13102" t="s">
        <v>125</v>
      </c>
      <c r="C13102" t="s">
        <v>40</v>
      </c>
      <c r="D13102">
        <v>10</v>
      </c>
      <c r="E13102" s="1">
        <v>40789.717361111107</v>
      </c>
      <c r="F13102">
        <v>4.95</v>
      </c>
      <c r="G13102">
        <v>12801</v>
      </c>
      <c r="H13102" t="s">
        <v>10</v>
      </c>
      <c r="I13102" t="str">
        <f>IF(AND(LEFT(OnlineRetail[[#This Row],[InvoiceNo]],1)&lt;&gt;"C",OnlineRetail[[#This Row],[CustomerID]]&lt;&gt;""),"Yes","No")</f>
        <v>Yes</v>
      </c>
      <c r="J13102" s="4">
        <f>EOMONTH(OnlineRetail[[#This Row],[InvoiceDate]],-1)+1</f>
        <v>40787</v>
      </c>
      <c r="K13102" s="6">
        <f>OnlineRetail[[#This Row],[Quantity]]*OnlineRetail[[#This Row],[UnitPrice]]</f>
        <v>49.5</v>
      </c>
      <c r="L13102" t="str">
        <f t="shared" si="204"/>
        <v>12801|Sep-2011</v>
      </c>
    </row>
    <row r="13103" spans="1:12">
      <c r="A13103">
        <v>549281</v>
      </c>
      <c r="B13103" t="s">
        <v>88</v>
      </c>
      <c r="C13103" t="s">
        <v>24</v>
      </c>
      <c r="D13103">
        <v>24</v>
      </c>
      <c r="E13103" s="1">
        <v>40789.726388888892</v>
      </c>
      <c r="F13103">
        <v>0.85</v>
      </c>
      <c r="G13103">
        <v>12944</v>
      </c>
      <c r="H13103" t="s">
        <v>10</v>
      </c>
      <c r="I13103" t="str">
        <f>IF(AND(LEFT(OnlineRetail[[#This Row],[InvoiceNo]],1)&lt;&gt;"C",OnlineRetail[[#This Row],[CustomerID]]&lt;&gt;""),"Yes","No")</f>
        <v>Yes</v>
      </c>
      <c r="J13103" s="4">
        <f>EOMONTH(OnlineRetail[[#This Row],[InvoiceDate]],-1)+1</f>
        <v>40787</v>
      </c>
      <c r="K13103" s="6">
        <f>OnlineRetail[[#This Row],[Quantity]]*OnlineRetail[[#This Row],[UnitPrice]]</f>
        <v>20.399999999999999</v>
      </c>
      <c r="L13103" t="str">
        <f t="shared" si="204"/>
        <v>12944|Sep-2011</v>
      </c>
    </row>
    <row r="13104" spans="1:12">
      <c r="A13104">
        <v>551721</v>
      </c>
      <c r="B13104" t="s">
        <v>188</v>
      </c>
      <c r="C13104" t="s">
        <v>9</v>
      </c>
      <c r="D13104">
        <v>8</v>
      </c>
      <c r="E13104" s="1">
        <v>40789.734722222223</v>
      </c>
      <c r="F13104">
        <v>4.95</v>
      </c>
      <c r="G13104">
        <v>12893</v>
      </c>
      <c r="H13104" t="s">
        <v>10</v>
      </c>
      <c r="I13104" t="str">
        <f>IF(AND(LEFT(OnlineRetail[[#This Row],[InvoiceNo]],1)&lt;&gt;"C",OnlineRetail[[#This Row],[CustomerID]]&lt;&gt;""),"Yes","No")</f>
        <v>Yes</v>
      </c>
      <c r="J13104" s="4">
        <f>EOMONTH(OnlineRetail[[#This Row],[InvoiceDate]],-1)+1</f>
        <v>40787</v>
      </c>
      <c r="K13104" s="6">
        <f>OnlineRetail[[#This Row],[Quantity]]*OnlineRetail[[#This Row],[UnitPrice]]</f>
        <v>39.6</v>
      </c>
      <c r="L13104" t="str">
        <f t="shared" si="204"/>
        <v>12893|Sep-2011</v>
      </c>
    </row>
    <row r="13105" spans="1:12">
      <c r="A13105">
        <v>538557</v>
      </c>
      <c r="B13105" t="s">
        <v>69</v>
      </c>
      <c r="C13105" t="s">
        <v>72</v>
      </c>
      <c r="D13105">
        <v>18</v>
      </c>
      <c r="E13105" s="1">
        <v>40789.775000000001</v>
      </c>
      <c r="F13105">
        <v>9.9499999999999993</v>
      </c>
      <c r="G13105">
        <v>13498</v>
      </c>
      <c r="H13105" t="s">
        <v>10</v>
      </c>
      <c r="I13105" t="str">
        <f>IF(AND(LEFT(OnlineRetail[[#This Row],[InvoiceNo]],1)&lt;&gt;"C",OnlineRetail[[#This Row],[CustomerID]]&lt;&gt;""),"Yes","No")</f>
        <v>Yes</v>
      </c>
      <c r="J13105" s="4">
        <f>EOMONTH(OnlineRetail[[#This Row],[InvoiceDate]],-1)+1</f>
        <v>40787</v>
      </c>
      <c r="K13105" s="6">
        <f>OnlineRetail[[#This Row],[Quantity]]*OnlineRetail[[#This Row],[UnitPrice]]</f>
        <v>179.1</v>
      </c>
      <c r="L13105" t="str">
        <f t="shared" si="204"/>
        <v>13498|Sep-2011</v>
      </c>
    </row>
    <row r="13106" spans="1:12">
      <c r="A13106">
        <v>543191</v>
      </c>
      <c r="B13106" t="s">
        <v>112</v>
      </c>
      <c r="C13106" t="s">
        <v>33</v>
      </c>
      <c r="D13106">
        <v>19</v>
      </c>
      <c r="E13106" s="1">
        <v>40789.775000000001</v>
      </c>
      <c r="F13106">
        <v>2.5499999999999998</v>
      </c>
      <c r="G13106">
        <v>12511</v>
      </c>
      <c r="H13106" t="s">
        <v>10</v>
      </c>
      <c r="I13106" t="str">
        <f>IF(AND(LEFT(OnlineRetail[[#This Row],[InvoiceNo]],1)&lt;&gt;"C",OnlineRetail[[#This Row],[CustomerID]]&lt;&gt;""),"Yes","No")</f>
        <v>Yes</v>
      </c>
      <c r="J13106" s="4">
        <f>EOMONTH(OnlineRetail[[#This Row],[InvoiceDate]],-1)+1</f>
        <v>40787</v>
      </c>
      <c r="K13106" s="6">
        <f>OnlineRetail[[#This Row],[Quantity]]*OnlineRetail[[#This Row],[UnitPrice]]</f>
        <v>48.449999999999996</v>
      </c>
      <c r="L13106" t="str">
        <f t="shared" si="204"/>
        <v>12511|Sep-2011</v>
      </c>
    </row>
    <row r="13107" spans="1:12">
      <c r="A13107">
        <v>548970</v>
      </c>
      <c r="B13107" t="s">
        <v>141</v>
      </c>
      <c r="C13107" t="s">
        <v>24</v>
      </c>
      <c r="D13107">
        <v>20</v>
      </c>
      <c r="E13107" s="1">
        <v>40789.781944444447</v>
      </c>
      <c r="F13107">
        <v>2.5499999999999998</v>
      </c>
      <c r="G13107">
        <v>12419</v>
      </c>
      <c r="H13107" t="s">
        <v>10</v>
      </c>
      <c r="I13107" t="str">
        <f>IF(AND(LEFT(OnlineRetail[[#This Row],[InvoiceNo]],1)&lt;&gt;"C",OnlineRetail[[#This Row],[CustomerID]]&lt;&gt;""),"Yes","No")</f>
        <v>Yes</v>
      </c>
      <c r="J13107" s="4">
        <f>EOMONTH(OnlineRetail[[#This Row],[InvoiceDate]],-1)+1</f>
        <v>40787</v>
      </c>
      <c r="K13107" s="6">
        <f>OnlineRetail[[#This Row],[Quantity]]*OnlineRetail[[#This Row],[UnitPrice]]</f>
        <v>51</v>
      </c>
      <c r="L13107" t="str">
        <f t="shared" si="204"/>
        <v>12419|Sep-2011</v>
      </c>
    </row>
    <row r="13108" spans="1:12">
      <c r="A13108">
        <v>555271</v>
      </c>
      <c r="B13108" t="s">
        <v>86</v>
      </c>
      <c r="C13108" t="s">
        <v>12</v>
      </c>
      <c r="D13108">
        <v>8</v>
      </c>
      <c r="E13108" s="1">
        <v>40789.782638888893</v>
      </c>
      <c r="F13108">
        <v>9.9499999999999993</v>
      </c>
      <c r="G13108">
        <v>12825</v>
      </c>
      <c r="H13108" t="s">
        <v>121</v>
      </c>
      <c r="I13108" t="str">
        <f>IF(AND(LEFT(OnlineRetail[[#This Row],[InvoiceNo]],1)&lt;&gt;"C",OnlineRetail[[#This Row],[CustomerID]]&lt;&gt;""),"Yes","No")</f>
        <v>Yes</v>
      </c>
      <c r="J13108" s="4">
        <f>EOMONTH(OnlineRetail[[#This Row],[InvoiceDate]],-1)+1</f>
        <v>40787</v>
      </c>
      <c r="K13108" s="6">
        <f>OnlineRetail[[#This Row],[Quantity]]*OnlineRetail[[#This Row],[UnitPrice]]</f>
        <v>79.599999999999994</v>
      </c>
      <c r="L13108" t="str">
        <f t="shared" si="204"/>
        <v>12825|Sep-2011</v>
      </c>
    </row>
    <row r="13109" spans="1:12">
      <c r="A13109">
        <v>539095</v>
      </c>
      <c r="B13109" t="s">
        <v>74</v>
      </c>
      <c r="C13109" t="s">
        <v>27</v>
      </c>
      <c r="D13109">
        <v>24</v>
      </c>
      <c r="E13109" s="1">
        <v>40789.783333333333</v>
      </c>
      <c r="F13109">
        <v>3.39</v>
      </c>
      <c r="G13109">
        <v>14331</v>
      </c>
      <c r="H13109" t="s">
        <v>22</v>
      </c>
      <c r="I13109" t="str">
        <f>IF(AND(LEFT(OnlineRetail[[#This Row],[InvoiceNo]],1)&lt;&gt;"C",OnlineRetail[[#This Row],[CustomerID]]&lt;&gt;""),"Yes","No")</f>
        <v>Yes</v>
      </c>
      <c r="J13109" s="4">
        <f>EOMONTH(OnlineRetail[[#This Row],[InvoiceDate]],-1)+1</f>
        <v>40787</v>
      </c>
      <c r="K13109" s="6">
        <f>OnlineRetail[[#This Row],[Quantity]]*OnlineRetail[[#This Row],[UnitPrice]]</f>
        <v>81.36</v>
      </c>
      <c r="L13109" t="str">
        <f t="shared" si="204"/>
        <v>14331|Sep-2011</v>
      </c>
    </row>
    <row r="13110" spans="1:12">
      <c r="A13110">
        <v>546317</v>
      </c>
      <c r="B13110" t="s">
        <v>276</v>
      </c>
      <c r="C13110" t="s">
        <v>27</v>
      </c>
      <c r="D13110">
        <v>14</v>
      </c>
      <c r="E13110" s="1">
        <v>40789.789583333331</v>
      </c>
      <c r="F13110">
        <v>1.25</v>
      </c>
      <c r="G13110">
        <v>13786</v>
      </c>
      <c r="H13110" t="s">
        <v>31</v>
      </c>
      <c r="I13110" t="str">
        <f>IF(AND(LEFT(OnlineRetail[[#This Row],[InvoiceNo]],1)&lt;&gt;"C",OnlineRetail[[#This Row],[CustomerID]]&lt;&gt;""),"Yes","No")</f>
        <v>Yes</v>
      </c>
      <c r="J13110" s="4">
        <f>EOMONTH(OnlineRetail[[#This Row],[InvoiceDate]],-1)+1</f>
        <v>40787</v>
      </c>
      <c r="K13110" s="6">
        <f>OnlineRetail[[#This Row],[Quantity]]*OnlineRetail[[#This Row],[UnitPrice]]</f>
        <v>17.5</v>
      </c>
      <c r="L13110" t="str">
        <f t="shared" si="204"/>
        <v>13786|Sep-2011</v>
      </c>
    </row>
    <row r="13111" spans="1:12">
      <c r="A13111">
        <v>551996</v>
      </c>
      <c r="B13111" t="s">
        <v>110</v>
      </c>
      <c r="C13111" t="s">
        <v>27</v>
      </c>
      <c r="D13111">
        <v>23</v>
      </c>
      <c r="E13111" s="1">
        <v>40789.794444444437</v>
      </c>
      <c r="F13111">
        <v>7.95</v>
      </c>
      <c r="G13111">
        <v>12395</v>
      </c>
      <c r="H13111" t="s">
        <v>17</v>
      </c>
      <c r="I13111" t="str">
        <f>IF(AND(LEFT(OnlineRetail[[#This Row],[InvoiceNo]],1)&lt;&gt;"C",OnlineRetail[[#This Row],[CustomerID]]&lt;&gt;""),"Yes","No")</f>
        <v>Yes</v>
      </c>
      <c r="J13111" s="4">
        <f>EOMONTH(OnlineRetail[[#This Row],[InvoiceDate]],-1)+1</f>
        <v>40787</v>
      </c>
      <c r="K13111" s="6">
        <f>OnlineRetail[[#This Row],[Quantity]]*OnlineRetail[[#This Row],[UnitPrice]]</f>
        <v>182.85</v>
      </c>
      <c r="L13111" t="str">
        <f t="shared" si="204"/>
        <v>12395|Sep-2011</v>
      </c>
    </row>
    <row r="13112" spans="1:12">
      <c r="A13112">
        <v>550290</v>
      </c>
      <c r="B13112" t="s">
        <v>187</v>
      </c>
      <c r="C13112" t="s">
        <v>40</v>
      </c>
      <c r="D13112">
        <v>21</v>
      </c>
      <c r="E13112" s="1">
        <v>40789.79791666667</v>
      </c>
      <c r="F13112">
        <v>1.25</v>
      </c>
      <c r="G13112">
        <v>12971</v>
      </c>
      <c r="H13112" t="s">
        <v>10</v>
      </c>
      <c r="I13112" t="str">
        <f>IF(AND(LEFT(OnlineRetail[[#This Row],[InvoiceNo]],1)&lt;&gt;"C",OnlineRetail[[#This Row],[CustomerID]]&lt;&gt;""),"Yes","No")</f>
        <v>Yes</v>
      </c>
      <c r="J13112" s="4">
        <f>EOMONTH(OnlineRetail[[#This Row],[InvoiceDate]],-1)+1</f>
        <v>40787</v>
      </c>
      <c r="K13112" s="6">
        <f>OnlineRetail[[#This Row],[Quantity]]*OnlineRetail[[#This Row],[UnitPrice]]</f>
        <v>26.25</v>
      </c>
      <c r="L13112" t="str">
        <f t="shared" si="204"/>
        <v>12971|Sep-2011</v>
      </c>
    </row>
    <row r="13113" spans="1:12">
      <c r="A13113">
        <v>542932</v>
      </c>
      <c r="B13113" t="s">
        <v>225</v>
      </c>
      <c r="C13113" t="s">
        <v>53</v>
      </c>
      <c r="D13113">
        <v>20</v>
      </c>
      <c r="E13113" s="1">
        <v>40789.80972222222</v>
      </c>
      <c r="F13113">
        <v>3.39</v>
      </c>
      <c r="G13113">
        <v>12479</v>
      </c>
      <c r="H13113" t="s">
        <v>25</v>
      </c>
      <c r="I13113" t="str">
        <f>IF(AND(LEFT(OnlineRetail[[#This Row],[InvoiceNo]],1)&lt;&gt;"C",OnlineRetail[[#This Row],[CustomerID]]&lt;&gt;""),"Yes","No")</f>
        <v>Yes</v>
      </c>
      <c r="J13113" s="4">
        <f>EOMONTH(OnlineRetail[[#This Row],[InvoiceDate]],-1)+1</f>
        <v>40787</v>
      </c>
      <c r="K13113" s="6">
        <f>OnlineRetail[[#This Row],[Quantity]]*OnlineRetail[[#This Row],[UnitPrice]]</f>
        <v>67.8</v>
      </c>
      <c r="L13113" t="str">
        <f t="shared" si="204"/>
        <v>12479|Sep-2011</v>
      </c>
    </row>
    <row r="13114" spans="1:12">
      <c r="A13114">
        <v>553049</v>
      </c>
      <c r="B13114" t="s">
        <v>110</v>
      </c>
      <c r="C13114" t="s">
        <v>48</v>
      </c>
      <c r="D13114">
        <v>7</v>
      </c>
      <c r="E13114" s="1">
        <v>40789.823611111111</v>
      </c>
      <c r="F13114">
        <v>2.1</v>
      </c>
      <c r="G13114">
        <v>13539</v>
      </c>
      <c r="H13114" t="s">
        <v>25</v>
      </c>
      <c r="I13114" t="str">
        <f>IF(AND(LEFT(OnlineRetail[[#This Row],[InvoiceNo]],1)&lt;&gt;"C",OnlineRetail[[#This Row],[CustomerID]]&lt;&gt;""),"Yes","No")</f>
        <v>Yes</v>
      </c>
      <c r="J13114" s="4">
        <f>EOMONTH(OnlineRetail[[#This Row],[InvoiceDate]],-1)+1</f>
        <v>40787</v>
      </c>
      <c r="K13114" s="6">
        <f>OnlineRetail[[#This Row],[Quantity]]*OnlineRetail[[#This Row],[UnitPrice]]</f>
        <v>14.700000000000001</v>
      </c>
      <c r="L13114" t="str">
        <f t="shared" si="204"/>
        <v>13539|Sep-2011</v>
      </c>
    </row>
    <row r="13115" spans="1:12">
      <c r="A13115">
        <v>548505</v>
      </c>
      <c r="B13115" t="s">
        <v>171</v>
      </c>
      <c r="C13115" t="s">
        <v>16</v>
      </c>
      <c r="D13115">
        <v>4</v>
      </c>
      <c r="E13115" s="1">
        <v>40790.336111111108</v>
      </c>
      <c r="F13115">
        <v>5.95</v>
      </c>
      <c r="G13115">
        <v>13386</v>
      </c>
      <c r="H13115" t="s">
        <v>10</v>
      </c>
      <c r="I13115" t="str">
        <f>IF(AND(LEFT(OnlineRetail[[#This Row],[InvoiceNo]],1)&lt;&gt;"C",OnlineRetail[[#This Row],[CustomerID]]&lt;&gt;""),"Yes","No")</f>
        <v>Yes</v>
      </c>
      <c r="J13115" s="4">
        <f>EOMONTH(OnlineRetail[[#This Row],[InvoiceDate]],-1)+1</f>
        <v>40787</v>
      </c>
      <c r="K13115" s="6">
        <f>OnlineRetail[[#This Row],[Quantity]]*OnlineRetail[[#This Row],[UnitPrice]]</f>
        <v>23.8</v>
      </c>
      <c r="L13115" t="str">
        <f t="shared" si="204"/>
        <v>13386|Sep-2011</v>
      </c>
    </row>
    <row r="13116" spans="1:12">
      <c r="A13116">
        <v>543452</v>
      </c>
      <c r="B13116" t="s">
        <v>229</v>
      </c>
      <c r="C13116" t="s">
        <v>50</v>
      </c>
      <c r="D13116">
        <v>22</v>
      </c>
      <c r="E13116" s="1">
        <v>40790.342361111107</v>
      </c>
      <c r="F13116">
        <v>7.95</v>
      </c>
      <c r="G13116">
        <v>12461</v>
      </c>
      <c r="H13116" t="s">
        <v>22</v>
      </c>
      <c r="I13116" t="str">
        <f>IF(AND(LEFT(OnlineRetail[[#This Row],[InvoiceNo]],1)&lt;&gt;"C",OnlineRetail[[#This Row],[CustomerID]]&lt;&gt;""),"Yes","No")</f>
        <v>Yes</v>
      </c>
      <c r="J13116" s="4">
        <f>EOMONTH(OnlineRetail[[#This Row],[InvoiceDate]],-1)+1</f>
        <v>40787</v>
      </c>
      <c r="K13116" s="6">
        <f>OnlineRetail[[#This Row],[Quantity]]*OnlineRetail[[#This Row],[UnitPrice]]</f>
        <v>174.9</v>
      </c>
      <c r="L13116" t="str">
        <f t="shared" si="204"/>
        <v>12461|Sep-2011</v>
      </c>
    </row>
    <row r="13117" spans="1:12">
      <c r="A13117">
        <v>542052</v>
      </c>
      <c r="B13117" t="s">
        <v>171</v>
      </c>
      <c r="C13117" t="s">
        <v>9</v>
      </c>
      <c r="D13117">
        <v>4</v>
      </c>
      <c r="E13117" s="1">
        <v>40790.34375</v>
      </c>
      <c r="F13117">
        <v>4.95</v>
      </c>
      <c r="G13117">
        <v>13925</v>
      </c>
      <c r="H13117" t="s">
        <v>10</v>
      </c>
      <c r="I13117" t="str">
        <f>IF(AND(LEFT(OnlineRetail[[#This Row],[InvoiceNo]],1)&lt;&gt;"C",OnlineRetail[[#This Row],[CustomerID]]&lt;&gt;""),"Yes","No")</f>
        <v>Yes</v>
      </c>
      <c r="J13117" s="4">
        <f>EOMONTH(OnlineRetail[[#This Row],[InvoiceDate]],-1)+1</f>
        <v>40787</v>
      </c>
      <c r="K13117" s="6">
        <f>OnlineRetail[[#This Row],[Quantity]]*OnlineRetail[[#This Row],[UnitPrice]]</f>
        <v>19.8</v>
      </c>
      <c r="L13117" t="str">
        <f t="shared" si="204"/>
        <v>13925|Sep-2011</v>
      </c>
    </row>
    <row r="13118" spans="1:12">
      <c r="A13118">
        <v>555875</v>
      </c>
      <c r="B13118" t="s">
        <v>117</v>
      </c>
      <c r="C13118" t="s">
        <v>83</v>
      </c>
      <c r="D13118">
        <v>13</v>
      </c>
      <c r="E13118" s="1">
        <v>40790.350694444453</v>
      </c>
      <c r="F13118">
        <v>2.1</v>
      </c>
      <c r="G13118">
        <v>12681</v>
      </c>
      <c r="H13118" t="s">
        <v>36</v>
      </c>
      <c r="I13118" t="str">
        <f>IF(AND(LEFT(OnlineRetail[[#This Row],[InvoiceNo]],1)&lt;&gt;"C",OnlineRetail[[#This Row],[CustomerID]]&lt;&gt;""),"Yes","No")</f>
        <v>Yes</v>
      </c>
      <c r="J13118" s="4">
        <f>EOMONTH(OnlineRetail[[#This Row],[InvoiceDate]],-1)+1</f>
        <v>40787</v>
      </c>
      <c r="K13118" s="6">
        <f>OnlineRetail[[#This Row],[Quantity]]*OnlineRetail[[#This Row],[UnitPrice]]</f>
        <v>27.3</v>
      </c>
      <c r="L13118" t="str">
        <f t="shared" si="204"/>
        <v>12681|Sep-2011</v>
      </c>
    </row>
    <row r="13119" spans="1:12">
      <c r="A13119">
        <v>551685</v>
      </c>
      <c r="B13119" t="s">
        <v>155</v>
      </c>
      <c r="C13119" t="s">
        <v>14</v>
      </c>
      <c r="D13119">
        <v>20</v>
      </c>
      <c r="E13119" s="1">
        <v>40790.352083333331</v>
      </c>
      <c r="F13119">
        <v>1.65</v>
      </c>
      <c r="G13119">
        <v>13696</v>
      </c>
      <c r="H13119" t="s">
        <v>10</v>
      </c>
      <c r="I13119" t="str">
        <f>IF(AND(LEFT(OnlineRetail[[#This Row],[InvoiceNo]],1)&lt;&gt;"C",OnlineRetail[[#This Row],[CustomerID]]&lt;&gt;""),"Yes","No")</f>
        <v>Yes</v>
      </c>
      <c r="J13119" s="4">
        <f>EOMONTH(OnlineRetail[[#This Row],[InvoiceDate]],-1)+1</f>
        <v>40787</v>
      </c>
      <c r="K13119" s="6">
        <f>OnlineRetail[[#This Row],[Quantity]]*OnlineRetail[[#This Row],[UnitPrice]]</f>
        <v>33</v>
      </c>
      <c r="L13119" t="str">
        <f t="shared" si="204"/>
        <v>13696|Sep-2011</v>
      </c>
    </row>
    <row r="13120" spans="1:12">
      <c r="A13120">
        <v>540860</v>
      </c>
      <c r="B13120" t="s">
        <v>79</v>
      </c>
      <c r="C13120" t="s">
        <v>40</v>
      </c>
      <c r="D13120">
        <v>3</v>
      </c>
      <c r="E13120" s="1">
        <v>40790.354861111111</v>
      </c>
      <c r="F13120">
        <v>5.95</v>
      </c>
      <c r="G13120">
        <v>12735</v>
      </c>
      <c r="H13120" t="s">
        <v>10</v>
      </c>
      <c r="I13120" t="str">
        <f>IF(AND(LEFT(OnlineRetail[[#This Row],[InvoiceNo]],1)&lt;&gt;"C",OnlineRetail[[#This Row],[CustomerID]]&lt;&gt;""),"Yes","No")</f>
        <v>Yes</v>
      </c>
      <c r="J13120" s="4">
        <f>EOMONTH(OnlineRetail[[#This Row],[InvoiceDate]],-1)+1</f>
        <v>40787</v>
      </c>
      <c r="K13120" s="6">
        <f>OnlineRetail[[#This Row],[Quantity]]*OnlineRetail[[#This Row],[UnitPrice]]</f>
        <v>17.850000000000001</v>
      </c>
      <c r="L13120" t="str">
        <f t="shared" si="204"/>
        <v>12735|Sep-2011</v>
      </c>
    </row>
    <row r="13121" spans="1:12">
      <c r="A13121">
        <v>545381</v>
      </c>
      <c r="B13121" t="s">
        <v>162</v>
      </c>
      <c r="C13121" t="s">
        <v>48</v>
      </c>
      <c r="D13121">
        <v>20</v>
      </c>
      <c r="E13121" s="1">
        <v>40790.359027777777</v>
      </c>
      <c r="F13121">
        <v>4.95</v>
      </c>
      <c r="G13121">
        <v>12407</v>
      </c>
      <c r="H13121" t="s">
        <v>10</v>
      </c>
      <c r="I13121" t="str">
        <f>IF(AND(LEFT(OnlineRetail[[#This Row],[InvoiceNo]],1)&lt;&gt;"C",OnlineRetail[[#This Row],[CustomerID]]&lt;&gt;""),"Yes","No")</f>
        <v>Yes</v>
      </c>
      <c r="J13121" s="4">
        <f>EOMONTH(OnlineRetail[[#This Row],[InvoiceDate]],-1)+1</f>
        <v>40787</v>
      </c>
      <c r="K13121" s="6">
        <f>OnlineRetail[[#This Row],[Quantity]]*OnlineRetail[[#This Row],[UnitPrice]]</f>
        <v>99</v>
      </c>
      <c r="L13121" t="str">
        <f t="shared" si="204"/>
        <v>12407|Sep-2011</v>
      </c>
    </row>
    <row r="13122" spans="1:12">
      <c r="A13122">
        <v>544625</v>
      </c>
      <c r="B13122" t="s">
        <v>18</v>
      </c>
      <c r="C13122" t="s">
        <v>62</v>
      </c>
      <c r="D13122">
        <v>17</v>
      </c>
      <c r="E13122" s="1">
        <v>40790.36041666667</v>
      </c>
      <c r="F13122">
        <v>2.5499999999999998</v>
      </c>
      <c r="G13122">
        <v>12444</v>
      </c>
      <c r="H13122" t="s">
        <v>10</v>
      </c>
      <c r="I13122" t="str">
        <f>IF(AND(LEFT(OnlineRetail[[#This Row],[InvoiceNo]],1)&lt;&gt;"C",OnlineRetail[[#This Row],[CustomerID]]&lt;&gt;""),"Yes","No")</f>
        <v>Yes</v>
      </c>
      <c r="J13122" s="4">
        <f>EOMONTH(OnlineRetail[[#This Row],[InvoiceDate]],-1)+1</f>
        <v>40787</v>
      </c>
      <c r="K13122" s="6">
        <f>OnlineRetail[[#This Row],[Quantity]]*OnlineRetail[[#This Row],[UnitPrice]]</f>
        <v>43.349999999999994</v>
      </c>
      <c r="L13122" t="str">
        <f t="shared" ref="L13122:L13185" si="205">IF(I13122="Yes",G13122&amp;"|"&amp;TEXT(J13122,"mmm-yyyy"),"")</f>
        <v>12444|Sep-2011</v>
      </c>
    </row>
    <row r="13123" spans="1:12">
      <c r="A13123">
        <v>539611</v>
      </c>
      <c r="B13123" t="s">
        <v>142</v>
      </c>
      <c r="C13123" t="s">
        <v>62</v>
      </c>
      <c r="D13123">
        <v>24</v>
      </c>
      <c r="E13123" s="1">
        <v>40790.370833333327</v>
      </c>
      <c r="F13123">
        <v>4.95</v>
      </c>
      <c r="G13123">
        <v>14285</v>
      </c>
      <c r="H13123" t="s">
        <v>10</v>
      </c>
      <c r="I13123" t="str">
        <f>IF(AND(LEFT(OnlineRetail[[#This Row],[InvoiceNo]],1)&lt;&gt;"C",OnlineRetail[[#This Row],[CustomerID]]&lt;&gt;""),"Yes","No")</f>
        <v>Yes</v>
      </c>
      <c r="J13123" s="4">
        <f>EOMONTH(OnlineRetail[[#This Row],[InvoiceDate]],-1)+1</f>
        <v>40787</v>
      </c>
      <c r="K13123" s="6">
        <f>OnlineRetail[[#This Row],[Quantity]]*OnlineRetail[[#This Row],[UnitPrice]]</f>
        <v>118.80000000000001</v>
      </c>
      <c r="L13123" t="str">
        <f t="shared" si="205"/>
        <v>14285|Sep-2011</v>
      </c>
    </row>
    <row r="13124" spans="1:12">
      <c r="A13124">
        <v>543144</v>
      </c>
      <c r="B13124" t="s">
        <v>181</v>
      </c>
      <c r="C13124" t="s">
        <v>50</v>
      </c>
      <c r="D13124">
        <v>11</v>
      </c>
      <c r="E13124" s="1">
        <v>40790.374305555553</v>
      </c>
      <c r="F13124">
        <v>4.25</v>
      </c>
      <c r="G13124">
        <v>14309</v>
      </c>
      <c r="H13124" t="s">
        <v>10</v>
      </c>
      <c r="I13124" t="str">
        <f>IF(AND(LEFT(OnlineRetail[[#This Row],[InvoiceNo]],1)&lt;&gt;"C",OnlineRetail[[#This Row],[CustomerID]]&lt;&gt;""),"Yes","No")</f>
        <v>Yes</v>
      </c>
      <c r="J13124" s="4">
        <f>EOMONTH(OnlineRetail[[#This Row],[InvoiceDate]],-1)+1</f>
        <v>40787</v>
      </c>
      <c r="K13124" s="6">
        <f>OnlineRetail[[#This Row],[Quantity]]*OnlineRetail[[#This Row],[UnitPrice]]</f>
        <v>46.75</v>
      </c>
      <c r="L13124" t="str">
        <f t="shared" si="205"/>
        <v>14309|Sep-2011</v>
      </c>
    </row>
    <row r="13125" spans="1:12">
      <c r="A13125">
        <v>546867</v>
      </c>
      <c r="B13125" t="s">
        <v>255</v>
      </c>
      <c r="C13125" t="s">
        <v>40</v>
      </c>
      <c r="D13125">
        <v>23</v>
      </c>
      <c r="E13125" s="1">
        <v>40790.375694444447</v>
      </c>
      <c r="F13125">
        <v>0.85</v>
      </c>
      <c r="G13125">
        <v>14064</v>
      </c>
      <c r="H13125" t="s">
        <v>10</v>
      </c>
      <c r="I13125" t="str">
        <f>IF(AND(LEFT(OnlineRetail[[#This Row],[InvoiceNo]],1)&lt;&gt;"C",OnlineRetail[[#This Row],[CustomerID]]&lt;&gt;""),"Yes","No")</f>
        <v>Yes</v>
      </c>
      <c r="J13125" s="4">
        <f>EOMONTH(OnlineRetail[[#This Row],[InvoiceDate]],-1)+1</f>
        <v>40787</v>
      </c>
      <c r="K13125" s="6">
        <f>OnlineRetail[[#This Row],[Quantity]]*OnlineRetail[[#This Row],[UnitPrice]]</f>
        <v>19.55</v>
      </c>
      <c r="L13125" t="str">
        <f t="shared" si="205"/>
        <v>14064|Sep-2011</v>
      </c>
    </row>
    <row r="13126" spans="1:12">
      <c r="A13126">
        <v>551101</v>
      </c>
      <c r="B13126" t="s">
        <v>99</v>
      </c>
      <c r="C13126" t="s">
        <v>83</v>
      </c>
      <c r="D13126">
        <v>10</v>
      </c>
      <c r="E13126" s="1">
        <v>40790.379166666673</v>
      </c>
      <c r="F13126">
        <v>1.65</v>
      </c>
      <c r="G13126">
        <v>13200</v>
      </c>
      <c r="H13126" t="s">
        <v>10</v>
      </c>
      <c r="I13126" t="str">
        <f>IF(AND(LEFT(OnlineRetail[[#This Row],[InvoiceNo]],1)&lt;&gt;"C",OnlineRetail[[#This Row],[CustomerID]]&lt;&gt;""),"Yes","No")</f>
        <v>Yes</v>
      </c>
      <c r="J13126" s="4">
        <f>EOMONTH(OnlineRetail[[#This Row],[InvoiceDate]],-1)+1</f>
        <v>40787</v>
      </c>
      <c r="K13126" s="6">
        <f>OnlineRetail[[#This Row],[Quantity]]*OnlineRetail[[#This Row],[UnitPrice]]</f>
        <v>16.5</v>
      </c>
      <c r="L13126" t="str">
        <f t="shared" si="205"/>
        <v>13200|Sep-2011</v>
      </c>
    </row>
    <row r="13127" spans="1:12">
      <c r="A13127">
        <v>538723</v>
      </c>
      <c r="B13127" t="s">
        <v>134</v>
      </c>
      <c r="C13127" t="s">
        <v>53</v>
      </c>
      <c r="D13127">
        <v>16</v>
      </c>
      <c r="E13127" s="1">
        <v>40790.383333333331</v>
      </c>
      <c r="F13127">
        <v>5.95</v>
      </c>
      <c r="G13127">
        <v>12826</v>
      </c>
      <c r="H13127" t="s">
        <v>10</v>
      </c>
      <c r="I13127" t="str">
        <f>IF(AND(LEFT(OnlineRetail[[#This Row],[InvoiceNo]],1)&lt;&gt;"C",OnlineRetail[[#This Row],[CustomerID]]&lt;&gt;""),"Yes","No")</f>
        <v>Yes</v>
      </c>
      <c r="J13127" s="4">
        <f>EOMONTH(OnlineRetail[[#This Row],[InvoiceDate]],-1)+1</f>
        <v>40787</v>
      </c>
      <c r="K13127" s="6">
        <f>OnlineRetail[[#This Row],[Quantity]]*OnlineRetail[[#This Row],[UnitPrice]]</f>
        <v>95.2</v>
      </c>
      <c r="L13127" t="str">
        <f t="shared" si="205"/>
        <v>12826|Sep-2011</v>
      </c>
    </row>
    <row r="13128" spans="1:12">
      <c r="A13128">
        <v>551950</v>
      </c>
      <c r="B13128" t="s">
        <v>204</v>
      </c>
      <c r="C13128" t="s">
        <v>16</v>
      </c>
      <c r="D13128">
        <v>20</v>
      </c>
      <c r="E13128" s="1">
        <v>40790.385416666657</v>
      </c>
      <c r="F13128">
        <v>2.5499999999999998</v>
      </c>
      <c r="G13128">
        <v>13730</v>
      </c>
      <c r="H13128" t="s">
        <v>126</v>
      </c>
      <c r="I13128" t="str">
        <f>IF(AND(LEFT(OnlineRetail[[#This Row],[InvoiceNo]],1)&lt;&gt;"C",OnlineRetail[[#This Row],[CustomerID]]&lt;&gt;""),"Yes","No")</f>
        <v>Yes</v>
      </c>
      <c r="J13128" s="4">
        <f>EOMONTH(OnlineRetail[[#This Row],[InvoiceDate]],-1)+1</f>
        <v>40787</v>
      </c>
      <c r="K13128" s="6">
        <f>OnlineRetail[[#This Row],[Quantity]]*OnlineRetail[[#This Row],[UnitPrice]]</f>
        <v>51</v>
      </c>
      <c r="L13128" t="str">
        <f t="shared" si="205"/>
        <v>13730|Sep-2011</v>
      </c>
    </row>
    <row r="13129" spans="1:12">
      <c r="A13129">
        <v>548825</v>
      </c>
      <c r="B13129" t="s">
        <v>181</v>
      </c>
      <c r="C13129" t="s">
        <v>9</v>
      </c>
      <c r="D13129">
        <v>19</v>
      </c>
      <c r="E13129" s="1">
        <v>40790.400000000001</v>
      </c>
      <c r="F13129">
        <v>1.65</v>
      </c>
      <c r="G13129">
        <v>13032</v>
      </c>
      <c r="H13129" t="s">
        <v>10</v>
      </c>
      <c r="I13129" t="str">
        <f>IF(AND(LEFT(OnlineRetail[[#This Row],[InvoiceNo]],1)&lt;&gt;"C",OnlineRetail[[#This Row],[CustomerID]]&lt;&gt;""),"Yes","No")</f>
        <v>Yes</v>
      </c>
      <c r="J13129" s="4">
        <f>EOMONTH(OnlineRetail[[#This Row],[InvoiceDate]],-1)+1</f>
        <v>40787</v>
      </c>
      <c r="K13129" s="6">
        <f>OnlineRetail[[#This Row],[Quantity]]*OnlineRetail[[#This Row],[UnitPrice]]</f>
        <v>31.349999999999998</v>
      </c>
      <c r="L13129" t="str">
        <f t="shared" si="205"/>
        <v>13032|Sep-2011</v>
      </c>
    </row>
    <row r="13130" spans="1:12">
      <c r="A13130">
        <v>540809</v>
      </c>
      <c r="B13130" t="s">
        <v>189</v>
      </c>
      <c r="C13130" t="s">
        <v>21</v>
      </c>
      <c r="D13130">
        <v>3</v>
      </c>
      <c r="E13130" s="1">
        <v>40790.405555555553</v>
      </c>
      <c r="F13130">
        <v>2.5499999999999998</v>
      </c>
      <c r="G13130">
        <v>13345</v>
      </c>
      <c r="H13130" t="s">
        <v>10</v>
      </c>
      <c r="I13130" t="str">
        <f>IF(AND(LEFT(OnlineRetail[[#This Row],[InvoiceNo]],1)&lt;&gt;"C",OnlineRetail[[#This Row],[CustomerID]]&lt;&gt;""),"Yes","No")</f>
        <v>Yes</v>
      </c>
      <c r="J13130" s="4">
        <f>EOMONTH(OnlineRetail[[#This Row],[InvoiceDate]],-1)+1</f>
        <v>40787</v>
      </c>
      <c r="K13130" s="6">
        <f>OnlineRetail[[#This Row],[Quantity]]*OnlineRetail[[#This Row],[UnitPrice]]</f>
        <v>7.6499999999999995</v>
      </c>
      <c r="L13130" t="str">
        <f t="shared" si="205"/>
        <v>13345|Sep-2011</v>
      </c>
    </row>
    <row r="13131" spans="1:12">
      <c r="A13131">
        <v>551711</v>
      </c>
      <c r="B13131" t="s">
        <v>258</v>
      </c>
      <c r="C13131" t="s">
        <v>14</v>
      </c>
      <c r="D13131">
        <v>20</v>
      </c>
      <c r="E13131" s="1">
        <v>40790.408333333333</v>
      </c>
      <c r="F13131">
        <v>0.85</v>
      </c>
      <c r="G13131">
        <v>13406</v>
      </c>
      <c r="H13131" t="s">
        <v>10</v>
      </c>
      <c r="I13131" t="str">
        <f>IF(AND(LEFT(OnlineRetail[[#This Row],[InvoiceNo]],1)&lt;&gt;"C",OnlineRetail[[#This Row],[CustomerID]]&lt;&gt;""),"Yes","No")</f>
        <v>Yes</v>
      </c>
      <c r="J13131" s="4">
        <f>EOMONTH(OnlineRetail[[#This Row],[InvoiceDate]],-1)+1</f>
        <v>40787</v>
      </c>
      <c r="K13131" s="6">
        <f>OnlineRetail[[#This Row],[Quantity]]*OnlineRetail[[#This Row],[UnitPrice]]</f>
        <v>17</v>
      </c>
      <c r="L13131" t="str">
        <f t="shared" si="205"/>
        <v>13406|Sep-2011</v>
      </c>
    </row>
    <row r="13132" spans="1:12">
      <c r="A13132">
        <v>550251</v>
      </c>
      <c r="B13132" t="s">
        <v>186</v>
      </c>
      <c r="C13132" t="s">
        <v>72</v>
      </c>
      <c r="D13132">
        <v>19</v>
      </c>
      <c r="E13132" s="1">
        <v>40790.40902777778</v>
      </c>
      <c r="F13132">
        <v>0.85</v>
      </c>
      <c r="G13132">
        <v>12902</v>
      </c>
      <c r="H13132" t="s">
        <v>10</v>
      </c>
      <c r="I13132" t="str">
        <f>IF(AND(LEFT(OnlineRetail[[#This Row],[InvoiceNo]],1)&lt;&gt;"C",OnlineRetail[[#This Row],[CustomerID]]&lt;&gt;""),"Yes","No")</f>
        <v>Yes</v>
      </c>
      <c r="J13132" s="4">
        <f>EOMONTH(OnlineRetail[[#This Row],[InvoiceDate]],-1)+1</f>
        <v>40787</v>
      </c>
      <c r="K13132" s="6">
        <f>OnlineRetail[[#This Row],[Quantity]]*OnlineRetail[[#This Row],[UnitPrice]]</f>
        <v>16.149999999999999</v>
      </c>
      <c r="L13132" t="str">
        <f t="shared" si="205"/>
        <v>12902|Sep-2011</v>
      </c>
    </row>
    <row r="13133" spans="1:12">
      <c r="A13133">
        <v>555388</v>
      </c>
      <c r="B13133" t="s">
        <v>113</v>
      </c>
      <c r="C13133" t="s">
        <v>39</v>
      </c>
      <c r="D13133">
        <v>22</v>
      </c>
      <c r="E13133" s="1">
        <v>40790.409722222219</v>
      </c>
      <c r="F13133">
        <v>4.25</v>
      </c>
      <c r="G13133">
        <v>13418</v>
      </c>
      <c r="H13133" t="s">
        <v>10</v>
      </c>
      <c r="I13133" t="str">
        <f>IF(AND(LEFT(OnlineRetail[[#This Row],[InvoiceNo]],1)&lt;&gt;"C",OnlineRetail[[#This Row],[CustomerID]]&lt;&gt;""),"Yes","No")</f>
        <v>Yes</v>
      </c>
      <c r="J13133" s="4">
        <f>EOMONTH(OnlineRetail[[#This Row],[InvoiceDate]],-1)+1</f>
        <v>40787</v>
      </c>
      <c r="K13133" s="6">
        <f>OnlineRetail[[#This Row],[Quantity]]*OnlineRetail[[#This Row],[UnitPrice]]</f>
        <v>93.5</v>
      </c>
      <c r="L13133" t="str">
        <f t="shared" si="205"/>
        <v>13418|Sep-2011</v>
      </c>
    </row>
    <row r="13134" spans="1:12">
      <c r="A13134">
        <v>541825</v>
      </c>
      <c r="B13134" t="s">
        <v>77</v>
      </c>
      <c r="C13134" t="s">
        <v>16</v>
      </c>
      <c r="D13134">
        <v>14</v>
      </c>
      <c r="E13134" s="1">
        <v>40790.413194444453</v>
      </c>
      <c r="F13134">
        <v>1.25</v>
      </c>
      <c r="G13134">
        <v>13110</v>
      </c>
      <c r="H13134" t="s">
        <v>17</v>
      </c>
      <c r="I13134" t="str">
        <f>IF(AND(LEFT(OnlineRetail[[#This Row],[InvoiceNo]],1)&lt;&gt;"C",OnlineRetail[[#This Row],[CustomerID]]&lt;&gt;""),"Yes","No")</f>
        <v>Yes</v>
      </c>
      <c r="J13134" s="4">
        <f>EOMONTH(OnlineRetail[[#This Row],[InvoiceDate]],-1)+1</f>
        <v>40787</v>
      </c>
      <c r="K13134" s="6">
        <f>OnlineRetail[[#This Row],[Quantity]]*OnlineRetail[[#This Row],[UnitPrice]]</f>
        <v>17.5</v>
      </c>
      <c r="L13134" t="str">
        <f t="shared" si="205"/>
        <v>13110|Sep-2011</v>
      </c>
    </row>
    <row r="13135" spans="1:12">
      <c r="A13135">
        <v>542508</v>
      </c>
      <c r="B13135" t="s">
        <v>61</v>
      </c>
      <c r="C13135" t="s">
        <v>72</v>
      </c>
      <c r="D13135">
        <v>4</v>
      </c>
      <c r="E13135" s="1">
        <v>40790.421527777777</v>
      </c>
      <c r="F13135">
        <v>4.95</v>
      </c>
      <c r="G13135">
        <v>14135</v>
      </c>
      <c r="H13135" t="s">
        <v>121</v>
      </c>
      <c r="I13135" t="str">
        <f>IF(AND(LEFT(OnlineRetail[[#This Row],[InvoiceNo]],1)&lt;&gt;"C",OnlineRetail[[#This Row],[CustomerID]]&lt;&gt;""),"Yes","No")</f>
        <v>Yes</v>
      </c>
      <c r="J13135" s="4">
        <f>EOMONTH(OnlineRetail[[#This Row],[InvoiceDate]],-1)+1</f>
        <v>40787</v>
      </c>
      <c r="K13135" s="6">
        <f>OnlineRetail[[#This Row],[Quantity]]*OnlineRetail[[#This Row],[UnitPrice]]</f>
        <v>19.8</v>
      </c>
      <c r="L13135" t="str">
        <f t="shared" si="205"/>
        <v>14135|Sep-2011</v>
      </c>
    </row>
    <row r="13136" spans="1:12">
      <c r="A13136">
        <v>541682</v>
      </c>
      <c r="B13136" t="s">
        <v>114</v>
      </c>
      <c r="C13136" t="s">
        <v>53</v>
      </c>
      <c r="D13136">
        <v>9</v>
      </c>
      <c r="E13136" s="1">
        <v>40790.425000000003</v>
      </c>
      <c r="F13136">
        <v>1.25</v>
      </c>
      <c r="G13136">
        <v>14117</v>
      </c>
      <c r="H13136" t="s">
        <v>10</v>
      </c>
      <c r="I13136" t="str">
        <f>IF(AND(LEFT(OnlineRetail[[#This Row],[InvoiceNo]],1)&lt;&gt;"C",OnlineRetail[[#This Row],[CustomerID]]&lt;&gt;""),"Yes","No")</f>
        <v>Yes</v>
      </c>
      <c r="J13136" s="4">
        <f>EOMONTH(OnlineRetail[[#This Row],[InvoiceDate]],-1)+1</f>
        <v>40787</v>
      </c>
      <c r="K13136" s="6">
        <f>OnlineRetail[[#This Row],[Quantity]]*OnlineRetail[[#This Row],[UnitPrice]]</f>
        <v>11.25</v>
      </c>
      <c r="L13136" t="str">
        <f t="shared" si="205"/>
        <v>14117|Sep-2011</v>
      </c>
    </row>
    <row r="13137" spans="1:12">
      <c r="A13137">
        <v>546782</v>
      </c>
      <c r="B13137" t="s">
        <v>82</v>
      </c>
      <c r="C13137" t="s">
        <v>19</v>
      </c>
      <c r="D13137">
        <v>8</v>
      </c>
      <c r="E13137" s="1">
        <v>40790.431250000001</v>
      </c>
      <c r="F13137">
        <v>2.5499999999999998</v>
      </c>
      <c r="G13137">
        <v>13327</v>
      </c>
      <c r="H13137" t="s">
        <v>10</v>
      </c>
      <c r="I13137" t="str">
        <f>IF(AND(LEFT(OnlineRetail[[#This Row],[InvoiceNo]],1)&lt;&gt;"C",OnlineRetail[[#This Row],[CustomerID]]&lt;&gt;""),"Yes","No")</f>
        <v>Yes</v>
      </c>
      <c r="J13137" s="4">
        <f>EOMONTH(OnlineRetail[[#This Row],[InvoiceDate]],-1)+1</f>
        <v>40787</v>
      </c>
      <c r="K13137" s="6">
        <f>OnlineRetail[[#This Row],[Quantity]]*OnlineRetail[[#This Row],[UnitPrice]]</f>
        <v>20.399999999999999</v>
      </c>
      <c r="L13137" t="str">
        <f t="shared" si="205"/>
        <v>13327|Sep-2011</v>
      </c>
    </row>
    <row r="13138" spans="1:12">
      <c r="A13138">
        <v>553694</v>
      </c>
      <c r="B13138" t="s">
        <v>219</v>
      </c>
      <c r="C13138" t="s">
        <v>46</v>
      </c>
      <c r="D13138">
        <v>12</v>
      </c>
      <c r="E13138" s="1">
        <v>40790.44027777778</v>
      </c>
      <c r="F13138">
        <v>4.25</v>
      </c>
      <c r="G13138">
        <v>13389</v>
      </c>
      <c r="H13138" t="s">
        <v>17</v>
      </c>
      <c r="I13138" t="str">
        <f>IF(AND(LEFT(OnlineRetail[[#This Row],[InvoiceNo]],1)&lt;&gt;"C",OnlineRetail[[#This Row],[CustomerID]]&lt;&gt;""),"Yes","No")</f>
        <v>Yes</v>
      </c>
      <c r="J13138" s="4">
        <f>EOMONTH(OnlineRetail[[#This Row],[InvoiceDate]],-1)+1</f>
        <v>40787</v>
      </c>
      <c r="K13138" s="6">
        <f>OnlineRetail[[#This Row],[Quantity]]*OnlineRetail[[#This Row],[UnitPrice]]</f>
        <v>51</v>
      </c>
      <c r="L13138" t="str">
        <f t="shared" si="205"/>
        <v>13389|Sep-2011</v>
      </c>
    </row>
    <row r="13139" spans="1:12">
      <c r="A13139">
        <v>550549</v>
      </c>
      <c r="B13139" t="s">
        <v>138</v>
      </c>
      <c r="C13139" t="s">
        <v>16</v>
      </c>
      <c r="D13139">
        <v>20</v>
      </c>
      <c r="E13139" s="1">
        <v>40790.441666666673</v>
      </c>
      <c r="F13139">
        <v>3.39</v>
      </c>
      <c r="G13139">
        <v>14332</v>
      </c>
      <c r="H13139" t="s">
        <v>10</v>
      </c>
      <c r="I13139" t="str">
        <f>IF(AND(LEFT(OnlineRetail[[#This Row],[InvoiceNo]],1)&lt;&gt;"C",OnlineRetail[[#This Row],[CustomerID]]&lt;&gt;""),"Yes","No")</f>
        <v>Yes</v>
      </c>
      <c r="J13139" s="4">
        <f>EOMONTH(OnlineRetail[[#This Row],[InvoiceDate]],-1)+1</f>
        <v>40787</v>
      </c>
      <c r="K13139" s="6">
        <f>OnlineRetail[[#This Row],[Quantity]]*OnlineRetail[[#This Row],[UnitPrice]]</f>
        <v>67.8</v>
      </c>
      <c r="L13139" t="str">
        <f t="shared" si="205"/>
        <v>14332|Sep-2011</v>
      </c>
    </row>
    <row r="13140" spans="1:12">
      <c r="A13140">
        <v>554200</v>
      </c>
      <c r="B13140" t="s">
        <v>183</v>
      </c>
      <c r="C13140" t="s">
        <v>19</v>
      </c>
      <c r="D13140">
        <v>17</v>
      </c>
      <c r="E13140" s="1">
        <v>40790.442361111112</v>
      </c>
      <c r="F13140">
        <v>0.85</v>
      </c>
      <c r="G13140">
        <v>12571</v>
      </c>
      <c r="H13140" t="s">
        <v>10</v>
      </c>
      <c r="I13140" t="str">
        <f>IF(AND(LEFT(OnlineRetail[[#This Row],[InvoiceNo]],1)&lt;&gt;"C",OnlineRetail[[#This Row],[CustomerID]]&lt;&gt;""),"Yes","No")</f>
        <v>Yes</v>
      </c>
      <c r="J13140" s="4">
        <f>EOMONTH(OnlineRetail[[#This Row],[InvoiceDate]],-1)+1</f>
        <v>40787</v>
      </c>
      <c r="K13140" s="6">
        <f>OnlineRetail[[#This Row],[Quantity]]*OnlineRetail[[#This Row],[UnitPrice]]</f>
        <v>14.45</v>
      </c>
      <c r="L13140" t="str">
        <f t="shared" si="205"/>
        <v>12571|Sep-2011</v>
      </c>
    </row>
    <row r="13141" spans="1:12">
      <c r="A13141">
        <v>553947</v>
      </c>
      <c r="B13141" t="s">
        <v>32</v>
      </c>
      <c r="C13141" t="s">
        <v>24</v>
      </c>
      <c r="D13141">
        <v>9</v>
      </c>
      <c r="E13141" s="1">
        <v>40790.445833333331</v>
      </c>
      <c r="F13141">
        <v>9.9499999999999993</v>
      </c>
      <c r="G13141">
        <v>13972</v>
      </c>
      <c r="H13141" t="s">
        <v>17</v>
      </c>
      <c r="I13141" t="str">
        <f>IF(AND(LEFT(OnlineRetail[[#This Row],[InvoiceNo]],1)&lt;&gt;"C",OnlineRetail[[#This Row],[CustomerID]]&lt;&gt;""),"Yes","No")</f>
        <v>Yes</v>
      </c>
      <c r="J13141" s="4">
        <f>EOMONTH(OnlineRetail[[#This Row],[InvoiceDate]],-1)+1</f>
        <v>40787</v>
      </c>
      <c r="K13141" s="6">
        <f>OnlineRetail[[#This Row],[Quantity]]*OnlineRetail[[#This Row],[UnitPrice]]</f>
        <v>89.55</v>
      </c>
      <c r="L13141" t="str">
        <f t="shared" si="205"/>
        <v>13972|Sep-2011</v>
      </c>
    </row>
    <row r="13142" spans="1:12">
      <c r="A13142">
        <v>539665</v>
      </c>
      <c r="B13142" t="s">
        <v>249</v>
      </c>
      <c r="C13142" t="s">
        <v>48</v>
      </c>
      <c r="D13142">
        <v>20</v>
      </c>
      <c r="E13142" s="1">
        <v>40790.449999999997</v>
      </c>
      <c r="F13142">
        <v>0.85</v>
      </c>
      <c r="G13142">
        <v>13327</v>
      </c>
      <c r="H13142" t="s">
        <v>10</v>
      </c>
      <c r="I13142" t="str">
        <f>IF(AND(LEFT(OnlineRetail[[#This Row],[InvoiceNo]],1)&lt;&gt;"C",OnlineRetail[[#This Row],[CustomerID]]&lt;&gt;""),"Yes","No")</f>
        <v>Yes</v>
      </c>
      <c r="J13142" s="4">
        <f>EOMONTH(OnlineRetail[[#This Row],[InvoiceDate]],-1)+1</f>
        <v>40787</v>
      </c>
      <c r="K13142" s="6">
        <f>OnlineRetail[[#This Row],[Quantity]]*OnlineRetail[[#This Row],[UnitPrice]]</f>
        <v>17</v>
      </c>
      <c r="L13142" t="str">
        <f t="shared" si="205"/>
        <v>13327|Sep-2011</v>
      </c>
    </row>
    <row r="13143" spans="1:12">
      <c r="A13143">
        <v>540668</v>
      </c>
      <c r="B13143" t="s">
        <v>23</v>
      </c>
      <c r="C13143" t="s">
        <v>19</v>
      </c>
      <c r="D13143">
        <v>5</v>
      </c>
      <c r="E13143" s="1">
        <v>40790.453472222223</v>
      </c>
      <c r="F13143">
        <v>3.39</v>
      </c>
      <c r="G13143">
        <v>14062</v>
      </c>
      <c r="H13143" t="s">
        <v>10</v>
      </c>
      <c r="I13143" t="str">
        <f>IF(AND(LEFT(OnlineRetail[[#This Row],[InvoiceNo]],1)&lt;&gt;"C",OnlineRetail[[#This Row],[CustomerID]]&lt;&gt;""),"Yes","No")</f>
        <v>Yes</v>
      </c>
      <c r="J13143" s="4">
        <f>EOMONTH(OnlineRetail[[#This Row],[InvoiceDate]],-1)+1</f>
        <v>40787</v>
      </c>
      <c r="K13143" s="6">
        <f>OnlineRetail[[#This Row],[Quantity]]*OnlineRetail[[#This Row],[UnitPrice]]</f>
        <v>16.95</v>
      </c>
      <c r="L13143" t="str">
        <f t="shared" si="205"/>
        <v>14062|Sep-2011</v>
      </c>
    </row>
    <row r="13144" spans="1:12">
      <c r="A13144">
        <v>550414</v>
      </c>
      <c r="B13144" t="s">
        <v>139</v>
      </c>
      <c r="C13144" t="s">
        <v>33</v>
      </c>
      <c r="D13144">
        <v>14</v>
      </c>
      <c r="E13144" s="1">
        <v>40790.462500000001</v>
      </c>
      <c r="F13144">
        <v>7.95</v>
      </c>
      <c r="G13144">
        <v>13058</v>
      </c>
      <c r="H13144" t="s">
        <v>10</v>
      </c>
      <c r="I13144" t="str">
        <f>IF(AND(LEFT(OnlineRetail[[#This Row],[InvoiceNo]],1)&lt;&gt;"C",OnlineRetail[[#This Row],[CustomerID]]&lt;&gt;""),"Yes","No")</f>
        <v>Yes</v>
      </c>
      <c r="J13144" s="4">
        <f>EOMONTH(OnlineRetail[[#This Row],[InvoiceDate]],-1)+1</f>
        <v>40787</v>
      </c>
      <c r="K13144" s="6">
        <f>OnlineRetail[[#This Row],[Quantity]]*OnlineRetail[[#This Row],[UnitPrice]]</f>
        <v>111.3</v>
      </c>
      <c r="L13144" t="str">
        <f t="shared" si="205"/>
        <v>13058|Sep-2011</v>
      </c>
    </row>
    <row r="13145" spans="1:12">
      <c r="A13145">
        <v>546194</v>
      </c>
      <c r="B13145" t="s">
        <v>109</v>
      </c>
      <c r="C13145" t="s">
        <v>42</v>
      </c>
      <c r="D13145">
        <v>6</v>
      </c>
      <c r="E13145" s="1">
        <v>40790.465277777781</v>
      </c>
      <c r="F13145">
        <v>2.5499999999999998</v>
      </c>
      <c r="G13145">
        <v>13032</v>
      </c>
      <c r="H13145" t="s">
        <v>10</v>
      </c>
      <c r="I13145" t="str">
        <f>IF(AND(LEFT(OnlineRetail[[#This Row],[InvoiceNo]],1)&lt;&gt;"C",OnlineRetail[[#This Row],[CustomerID]]&lt;&gt;""),"Yes","No")</f>
        <v>Yes</v>
      </c>
      <c r="J13145" s="4">
        <f>EOMONTH(OnlineRetail[[#This Row],[InvoiceDate]],-1)+1</f>
        <v>40787</v>
      </c>
      <c r="K13145" s="6">
        <f>OnlineRetail[[#This Row],[Quantity]]*OnlineRetail[[#This Row],[UnitPrice]]</f>
        <v>15.299999999999999</v>
      </c>
      <c r="L13145" t="str">
        <f t="shared" si="205"/>
        <v>13032|Sep-2011</v>
      </c>
    </row>
    <row r="13146" spans="1:12">
      <c r="A13146">
        <v>555340</v>
      </c>
      <c r="B13146" t="s">
        <v>185</v>
      </c>
      <c r="C13146" t="s">
        <v>9</v>
      </c>
      <c r="D13146">
        <v>12</v>
      </c>
      <c r="E13146" s="1">
        <v>40790.469444444447</v>
      </c>
      <c r="F13146">
        <v>0.85</v>
      </c>
      <c r="G13146">
        <v>13031</v>
      </c>
      <c r="H13146" t="s">
        <v>10</v>
      </c>
      <c r="I13146" t="str">
        <f>IF(AND(LEFT(OnlineRetail[[#This Row],[InvoiceNo]],1)&lt;&gt;"C",OnlineRetail[[#This Row],[CustomerID]]&lt;&gt;""),"Yes","No")</f>
        <v>Yes</v>
      </c>
      <c r="J13146" s="4">
        <f>EOMONTH(OnlineRetail[[#This Row],[InvoiceDate]],-1)+1</f>
        <v>40787</v>
      </c>
      <c r="K13146" s="6">
        <f>OnlineRetail[[#This Row],[Quantity]]*OnlineRetail[[#This Row],[UnitPrice]]</f>
        <v>10.199999999999999</v>
      </c>
      <c r="L13146" t="str">
        <f t="shared" si="205"/>
        <v>13031|Sep-2011</v>
      </c>
    </row>
    <row r="13147" spans="1:12">
      <c r="A13147">
        <v>553106</v>
      </c>
      <c r="B13147" t="s">
        <v>76</v>
      </c>
      <c r="C13147" t="s">
        <v>72</v>
      </c>
      <c r="D13147">
        <v>2</v>
      </c>
      <c r="E13147" s="1">
        <v>40790.472222222219</v>
      </c>
      <c r="F13147">
        <v>5.95</v>
      </c>
      <c r="G13147">
        <v>12789</v>
      </c>
      <c r="H13147" t="s">
        <v>10</v>
      </c>
      <c r="I13147" t="str">
        <f>IF(AND(LEFT(OnlineRetail[[#This Row],[InvoiceNo]],1)&lt;&gt;"C",OnlineRetail[[#This Row],[CustomerID]]&lt;&gt;""),"Yes","No")</f>
        <v>Yes</v>
      </c>
      <c r="J13147" s="4">
        <f>EOMONTH(OnlineRetail[[#This Row],[InvoiceDate]],-1)+1</f>
        <v>40787</v>
      </c>
      <c r="K13147" s="6">
        <f>OnlineRetail[[#This Row],[Quantity]]*OnlineRetail[[#This Row],[UnitPrice]]</f>
        <v>11.9</v>
      </c>
      <c r="L13147" t="str">
        <f t="shared" si="205"/>
        <v>12789|Sep-2011</v>
      </c>
    </row>
    <row r="13148" spans="1:12">
      <c r="A13148">
        <v>553657</v>
      </c>
      <c r="B13148" t="s">
        <v>65</v>
      </c>
      <c r="C13148" t="s">
        <v>48</v>
      </c>
      <c r="D13148">
        <v>12</v>
      </c>
      <c r="E13148" s="1">
        <v>40790.473611111112</v>
      </c>
      <c r="F13148">
        <v>4.25</v>
      </c>
      <c r="G13148">
        <v>13211</v>
      </c>
      <c r="H13148" t="s">
        <v>10</v>
      </c>
      <c r="I13148" t="str">
        <f>IF(AND(LEFT(OnlineRetail[[#This Row],[InvoiceNo]],1)&lt;&gt;"C",OnlineRetail[[#This Row],[CustomerID]]&lt;&gt;""),"Yes","No")</f>
        <v>Yes</v>
      </c>
      <c r="J13148" s="4">
        <f>EOMONTH(OnlineRetail[[#This Row],[InvoiceDate]],-1)+1</f>
        <v>40787</v>
      </c>
      <c r="K13148" s="6">
        <f>OnlineRetail[[#This Row],[Quantity]]*OnlineRetail[[#This Row],[UnitPrice]]</f>
        <v>51</v>
      </c>
      <c r="L13148" t="str">
        <f t="shared" si="205"/>
        <v>13211|Sep-2011</v>
      </c>
    </row>
    <row r="13149" spans="1:12">
      <c r="A13149">
        <v>541032</v>
      </c>
      <c r="B13149" t="s">
        <v>240</v>
      </c>
      <c r="C13149" t="s">
        <v>29</v>
      </c>
      <c r="D13149">
        <v>6</v>
      </c>
      <c r="E13149" s="1">
        <v>40790.474305555559</v>
      </c>
      <c r="F13149">
        <v>4.25</v>
      </c>
      <c r="G13149">
        <v>12902</v>
      </c>
      <c r="H13149" t="s">
        <v>10</v>
      </c>
      <c r="I13149" t="str">
        <f>IF(AND(LEFT(OnlineRetail[[#This Row],[InvoiceNo]],1)&lt;&gt;"C",OnlineRetail[[#This Row],[CustomerID]]&lt;&gt;""),"Yes","No")</f>
        <v>Yes</v>
      </c>
      <c r="J13149" s="4">
        <f>EOMONTH(OnlineRetail[[#This Row],[InvoiceDate]],-1)+1</f>
        <v>40787</v>
      </c>
      <c r="K13149" s="6">
        <f>OnlineRetail[[#This Row],[Quantity]]*OnlineRetail[[#This Row],[UnitPrice]]</f>
        <v>25.5</v>
      </c>
      <c r="L13149" t="str">
        <f t="shared" si="205"/>
        <v>12902|Sep-2011</v>
      </c>
    </row>
    <row r="13150" spans="1:12">
      <c r="A13150">
        <v>544714</v>
      </c>
      <c r="B13150" t="s">
        <v>252</v>
      </c>
      <c r="C13150" t="s">
        <v>53</v>
      </c>
      <c r="D13150">
        <v>20</v>
      </c>
      <c r="E13150" s="1">
        <v>40790.492361111108</v>
      </c>
      <c r="F13150">
        <v>3.39</v>
      </c>
      <c r="G13150">
        <v>13011</v>
      </c>
      <c r="H13150" t="s">
        <v>10</v>
      </c>
      <c r="I13150" t="str">
        <f>IF(AND(LEFT(OnlineRetail[[#This Row],[InvoiceNo]],1)&lt;&gt;"C",OnlineRetail[[#This Row],[CustomerID]]&lt;&gt;""),"Yes","No")</f>
        <v>Yes</v>
      </c>
      <c r="J13150" s="4">
        <f>EOMONTH(OnlineRetail[[#This Row],[InvoiceDate]],-1)+1</f>
        <v>40787</v>
      </c>
      <c r="K13150" s="6">
        <f>OnlineRetail[[#This Row],[Quantity]]*OnlineRetail[[#This Row],[UnitPrice]]</f>
        <v>67.8</v>
      </c>
      <c r="L13150" t="str">
        <f t="shared" si="205"/>
        <v>13011|Sep-2011</v>
      </c>
    </row>
    <row r="13151" spans="1:12">
      <c r="A13151">
        <v>543136</v>
      </c>
      <c r="B13151" t="s">
        <v>223</v>
      </c>
      <c r="C13151" t="s">
        <v>29</v>
      </c>
      <c r="D13151">
        <v>3</v>
      </c>
      <c r="E13151" s="1">
        <v>40790.495833333327</v>
      </c>
      <c r="F13151">
        <v>7.95</v>
      </c>
      <c r="G13151">
        <v>12735</v>
      </c>
      <c r="H13151" t="s">
        <v>10</v>
      </c>
      <c r="I13151" t="str">
        <f>IF(AND(LEFT(OnlineRetail[[#This Row],[InvoiceNo]],1)&lt;&gt;"C",OnlineRetail[[#This Row],[CustomerID]]&lt;&gt;""),"Yes","No")</f>
        <v>Yes</v>
      </c>
      <c r="J13151" s="4">
        <f>EOMONTH(OnlineRetail[[#This Row],[InvoiceDate]],-1)+1</f>
        <v>40787</v>
      </c>
      <c r="K13151" s="6">
        <f>OnlineRetail[[#This Row],[Quantity]]*OnlineRetail[[#This Row],[UnitPrice]]</f>
        <v>23.85</v>
      </c>
      <c r="L13151" t="str">
        <f t="shared" si="205"/>
        <v>12735|Sep-2011</v>
      </c>
    </row>
    <row r="13152" spans="1:12">
      <c r="A13152">
        <v>551278</v>
      </c>
      <c r="B13152" t="s">
        <v>178</v>
      </c>
      <c r="C13152" t="s">
        <v>27</v>
      </c>
      <c r="D13152">
        <v>2</v>
      </c>
      <c r="E13152" s="1">
        <v>40790.508333333331</v>
      </c>
      <c r="F13152">
        <v>7.95</v>
      </c>
      <c r="G13152">
        <v>13011</v>
      </c>
      <c r="H13152" t="s">
        <v>10</v>
      </c>
      <c r="I13152" t="str">
        <f>IF(AND(LEFT(OnlineRetail[[#This Row],[InvoiceNo]],1)&lt;&gt;"C",OnlineRetail[[#This Row],[CustomerID]]&lt;&gt;""),"Yes","No")</f>
        <v>Yes</v>
      </c>
      <c r="J13152" s="4">
        <f>EOMONTH(OnlineRetail[[#This Row],[InvoiceDate]],-1)+1</f>
        <v>40787</v>
      </c>
      <c r="K13152" s="6">
        <f>OnlineRetail[[#This Row],[Quantity]]*OnlineRetail[[#This Row],[UnitPrice]]</f>
        <v>15.9</v>
      </c>
      <c r="L13152" t="str">
        <f t="shared" si="205"/>
        <v>13011|Sep-2011</v>
      </c>
    </row>
    <row r="13153" spans="1:12">
      <c r="A13153">
        <v>553753</v>
      </c>
      <c r="B13153" t="s">
        <v>286</v>
      </c>
      <c r="C13153" t="s">
        <v>19</v>
      </c>
      <c r="D13153">
        <v>21</v>
      </c>
      <c r="E13153" s="1">
        <v>40790.511805555558</v>
      </c>
      <c r="F13153">
        <v>4.95</v>
      </c>
      <c r="G13153">
        <v>13298</v>
      </c>
      <c r="H13153" t="s">
        <v>10</v>
      </c>
      <c r="I13153" t="str">
        <f>IF(AND(LEFT(OnlineRetail[[#This Row],[InvoiceNo]],1)&lt;&gt;"C",OnlineRetail[[#This Row],[CustomerID]]&lt;&gt;""),"Yes","No")</f>
        <v>Yes</v>
      </c>
      <c r="J13153" s="4">
        <f>EOMONTH(OnlineRetail[[#This Row],[InvoiceDate]],-1)+1</f>
        <v>40787</v>
      </c>
      <c r="K13153" s="6">
        <f>OnlineRetail[[#This Row],[Quantity]]*OnlineRetail[[#This Row],[UnitPrice]]</f>
        <v>103.95</v>
      </c>
      <c r="L13153" t="str">
        <f t="shared" si="205"/>
        <v>13298|Sep-2011</v>
      </c>
    </row>
    <row r="13154" spans="1:12">
      <c r="A13154">
        <v>544348</v>
      </c>
      <c r="B13154" t="s">
        <v>152</v>
      </c>
      <c r="C13154" t="s">
        <v>27</v>
      </c>
      <c r="D13154">
        <v>13</v>
      </c>
      <c r="E13154" s="1">
        <v>40790.513888888891</v>
      </c>
      <c r="F13154">
        <v>4.25</v>
      </c>
      <c r="G13154">
        <v>13599</v>
      </c>
      <c r="H13154" t="s">
        <v>10</v>
      </c>
      <c r="I13154" t="str">
        <f>IF(AND(LEFT(OnlineRetail[[#This Row],[InvoiceNo]],1)&lt;&gt;"C",OnlineRetail[[#This Row],[CustomerID]]&lt;&gt;""),"Yes","No")</f>
        <v>Yes</v>
      </c>
      <c r="J13154" s="4">
        <f>EOMONTH(OnlineRetail[[#This Row],[InvoiceDate]],-1)+1</f>
        <v>40787</v>
      </c>
      <c r="K13154" s="6">
        <f>OnlineRetail[[#This Row],[Quantity]]*OnlineRetail[[#This Row],[UnitPrice]]</f>
        <v>55.25</v>
      </c>
      <c r="L13154" t="str">
        <f t="shared" si="205"/>
        <v>13599|Sep-2011</v>
      </c>
    </row>
    <row r="13155" spans="1:12">
      <c r="A13155">
        <v>546799</v>
      </c>
      <c r="B13155" t="s">
        <v>289</v>
      </c>
      <c r="C13155" t="s">
        <v>42</v>
      </c>
      <c r="D13155">
        <v>20</v>
      </c>
      <c r="E13155" s="1">
        <v>40790.521527777782</v>
      </c>
      <c r="F13155">
        <v>1.65</v>
      </c>
      <c r="G13155">
        <v>12739</v>
      </c>
      <c r="H13155" t="s">
        <v>10</v>
      </c>
      <c r="I13155" t="str">
        <f>IF(AND(LEFT(OnlineRetail[[#This Row],[InvoiceNo]],1)&lt;&gt;"C",OnlineRetail[[#This Row],[CustomerID]]&lt;&gt;""),"Yes","No")</f>
        <v>Yes</v>
      </c>
      <c r="J13155" s="4">
        <f>EOMONTH(OnlineRetail[[#This Row],[InvoiceDate]],-1)+1</f>
        <v>40787</v>
      </c>
      <c r="K13155" s="6">
        <f>OnlineRetail[[#This Row],[Quantity]]*OnlineRetail[[#This Row],[UnitPrice]]</f>
        <v>33</v>
      </c>
      <c r="L13155" t="str">
        <f t="shared" si="205"/>
        <v>12739|Sep-2011</v>
      </c>
    </row>
    <row r="13156" spans="1:12">
      <c r="A13156">
        <v>549373</v>
      </c>
      <c r="B13156" t="s">
        <v>122</v>
      </c>
      <c r="C13156" t="s">
        <v>83</v>
      </c>
      <c r="D13156">
        <v>18</v>
      </c>
      <c r="E13156" s="1">
        <v>40790.524305555547</v>
      </c>
      <c r="F13156">
        <v>0.85</v>
      </c>
      <c r="G13156">
        <v>13853</v>
      </c>
      <c r="H13156" t="s">
        <v>10</v>
      </c>
      <c r="I13156" t="str">
        <f>IF(AND(LEFT(OnlineRetail[[#This Row],[InvoiceNo]],1)&lt;&gt;"C",OnlineRetail[[#This Row],[CustomerID]]&lt;&gt;""),"Yes","No")</f>
        <v>Yes</v>
      </c>
      <c r="J13156" s="4">
        <f>EOMONTH(OnlineRetail[[#This Row],[InvoiceDate]],-1)+1</f>
        <v>40787</v>
      </c>
      <c r="K13156" s="6">
        <f>OnlineRetail[[#This Row],[Quantity]]*OnlineRetail[[#This Row],[UnitPrice]]</f>
        <v>15.299999999999999</v>
      </c>
      <c r="L13156" t="str">
        <f t="shared" si="205"/>
        <v>13853|Sep-2011</v>
      </c>
    </row>
    <row r="13157" spans="1:12">
      <c r="A13157">
        <v>545791</v>
      </c>
      <c r="B13157" t="s">
        <v>230</v>
      </c>
      <c r="C13157" t="s">
        <v>33</v>
      </c>
      <c r="D13157">
        <v>12</v>
      </c>
      <c r="E13157" s="1">
        <v>40790.53125</v>
      </c>
      <c r="F13157">
        <v>4.25</v>
      </c>
      <c r="G13157">
        <v>14247</v>
      </c>
      <c r="H13157" t="s">
        <v>10</v>
      </c>
      <c r="I13157" t="str">
        <f>IF(AND(LEFT(OnlineRetail[[#This Row],[InvoiceNo]],1)&lt;&gt;"C",OnlineRetail[[#This Row],[CustomerID]]&lt;&gt;""),"Yes","No")</f>
        <v>Yes</v>
      </c>
      <c r="J13157" s="4">
        <f>EOMONTH(OnlineRetail[[#This Row],[InvoiceDate]],-1)+1</f>
        <v>40787</v>
      </c>
      <c r="K13157" s="6">
        <f>OnlineRetail[[#This Row],[Quantity]]*OnlineRetail[[#This Row],[UnitPrice]]</f>
        <v>51</v>
      </c>
      <c r="L13157" t="str">
        <f t="shared" si="205"/>
        <v>14247|Sep-2011</v>
      </c>
    </row>
    <row r="13158" spans="1:12">
      <c r="A13158">
        <v>542957</v>
      </c>
      <c r="B13158" t="s">
        <v>158</v>
      </c>
      <c r="C13158" t="s">
        <v>46</v>
      </c>
      <c r="D13158">
        <v>11</v>
      </c>
      <c r="E13158" s="1">
        <v>40790.532638888893</v>
      </c>
      <c r="F13158">
        <v>2.1</v>
      </c>
      <c r="G13158">
        <v>14188</v>
      </c>
      <c r="H13158" t="s">
        <v>22</v>
      </c>
      <c r="I13158" t="str">
        <f>IF(AND(LEFT(OnlineRetail[[#This Row],[InvoiceNo]],1)&lt;&gt;"C",OnlineRetail[[#This Row],[CustomerID]]&lt;&gt;""),"Yes","No")</f>
        <v>Yes</v>
      </c>
      <c r="J13158" s="4">
        <f>EOMONTH(OnlineRetail[[#This Row],[InvoiceDate]],-1)+1</f>
        <v>40787</v>
      </c>
      <c r="K13158" s="6">
        <f>OnlineRetail[[#This Row],[Quantity]]*OnlineRetail[[#This Row],[UnitPrice]]</f>
        <v>23.1</v>
      </c>
      <c r="L13158" t="str">
        <f t="shared" si="205"/>
        <v>14188|Sep-2011</v>
      </c>
    </row>
    <row r="13159" spans="1:12">
      <c r="A13159">
        <v>543741</v>
      </c>
      <c r="B13159" t="s">
        <v>107</v>
      </c>
      <c r="C13159" t="s">
        <v>42</v>
      </c>
      <c r="D13159">
        <v>21</v>
      </c>
      <c r="E13159" s="1">
        <v>40790.53402777778</v>
      </c>
      <c r="F13159">
        <v>2.5499999999999998</v>
      </c>
      <c r="G13159">
        <v>13176</v>
      </c>
      <c r="H13159" t="s">
        <v>10</v>
      </c>
      <c r="I13159" t="str">
        <f>IF(AND(LEFT(OnlineRetail[[#This Row],[InvoiceNo]],1)&lt;&gt;"C",OnlineRetail[[#This Row],[CustomerID]]&lt;&gt;""),"Yes","No")</f>
        <v>Yes</v>
      </c>
      <c r="J13159" s="4">
        <f>EOMONTH(OnlineRetail[[#This Row],[InvoiceDate]],-1)+1</f>
        <v>40787</v>
      </c>
      <c r="K13159" s="6">
        <f>OnlineRetail[[#This Row],[Quantity]]*OnlineRetail[[#This Row],[UnitPrice]]</f>
        <v>53.55</v>
      </c>
      <c r="L13159" t="str">
        <f t="shared" si="205"/>
        <v>13176|Sep-2011</v>
      </c>
    </row>
    <row r="13160" spans="1:12">
      <c r="A13160">
        <v>554193</v>
      </c>
      <c r="B13160" t="s">
        <v>136</v>
      </c>
      <c r="C13160" t="s">
        <v>16</v>
      </c>
      <c r="D13160">
        <v>13</v>
      </c>
      <c r="E13160" s="1">
        <v>40790.550694444442</v>
      </c>
      <c r="F13160">
        <v>4.25</v>
      </c>
      <c r="G13160">
        <v>12989</v>
      </c>
      <c r="H13160" t="s">
        <v>70</v>
      </c>
      <c r="I13160" t="str">
        <f>IF(AND(LEFT(OnlineRetail[[#This Row],[InvoiceNo]],1)&lt;&gt;"C",OnlineRetail[[#This Row],[CustomerID]]&lt;&gt;""),"Yes","No")</f>
        <v>Yes</v>
      </c>
      <c r="J13160" s="4">
        <f>EOMONTH(OnlineRetail[[#This Row],[InvoiceDate]],-1)+1</f>
        <v>40787</v>
      </c>
      <c r="K13160" s="6">
        <f>OnlineRetail[[#This Row],[Quantity]]*OnlineRetail[[#This Row],[UnitPrice]]</f>
        <v>55.25</v>
      </c>
      <c r="L13160" t="str">
        <f t="shared" si="205"/>
        <v>12989|Sep-2011</v>
      </c>
    </row>
    <row r="13161" spans="1:12">
      <c r="A13161">
        <v>551147</v>
      </c>
      <c r="B13161" t="s">
        <v>111</v>
      </c>
      <c r="C13161" t="s">
        <v>48</v>
      </c>
      <c r="D13161">
        <v>22</v>
      </c>
      <c r="E13161" s="1">
        <v>40790.552777777782</v>
      </c>
      <c r="F13161">
        <v>0.85</v>
      </c>
      <c r="G13161">
        <v>13187</v>
      </c>
      <c r="H13161" t="s">
        <v>10</v>
      </c>
      <c r="I13161" t="str">
        <f>IF(AND(LEFT(OnlineRetail[[#This Row],[InvoiceNo]],1)&lt;&gt;"C",OnlineRetail[[#This Row],[CustomerID]]&lt;&gt;""),"Yes","No")</f>
        <v>Yes</v>
      </c>
      <c r="J13161" s="4">
        <f>EOMONTH(OnlineRetail[[#This Row],[InvoiceDate]],-1)+1</f>
        <v>40787</v>
      </c>
      <c r="K13161" s="6">
        <f>OnlineRetail[[#This Row],[Quantity]]*OnlineRetail[[#This Row],[UnitPrice]]</f>
        <v>18.7</v>
      </c>
      <c r="L13161" t="str">
        <f t="shared" si="205"/>
        <v>13187|Sep-2011</v>
      </c>
    </row>
    <row r="13162" spans="1:12">
      <c r="A13162">
        <v>554181</v>
      </c>
      <c r="B13162" t="s">
        <v>71</v>
      </c>
      <c r="C13162" t="s">
        <v>50</v>
      </c>
      <c r="D13162">
        <v>20</v>
      </c>
      <c r="E13162" s="1">
        <v>40790.557638888888</v>
      </c>
      <c r="F13162">
        <v>3.39</v>
      </c>
      <c r="G13162">
        <v>12879</v>
      </c>
      <c r="H13162" t="s">
        <v>10</v>
      </c>
      <c r="I13162" t="str">
        <f>IF(AND(LEFT(OnlineRetail[[#This Row],[InvoiceNo]],1)&lt;&gt;"C",OnlineRetail[[#This Row],[CustomerID]]&lt;&gt;""),"Yes","No")</f>
        <v>Yes</v>
      </c>
      <c r="J13162" s="4">
        <f>EOMONTH(OnlineRetail[[#This Row],[InvoiceDate]],-1)+1</f>
        <v>40787</v>
      </c>
      <c r="K13162" s="6">
        <f>OnlineRetail[[#This Row],[Quantity]]*OnlineRetail[[#This Row],[UnitPrice]]</f>
        <v>67.8</v>
      </c>
      <c r="L13162" t="str">
        <f t="shared" si="205"/>
        <v>12879|Sep-2011</v>
      </c>
    </row>
    <row r="13163" spans="1:12">
      <c r="A13163">
        <v>554717</v>
      </c>
      <c r="B13163" t="s">
        <v>170</v>
      </c>
      <c r="C13163" t="s">
        <v>72</v>
      </c>
      <c r="D13163">
        <v>16</v>
      </c>
      <c r="E13163" s="1">
        <v>40790.55972222222</v>
      </c>
      <c r="F13163">
        <v>2.1</v>
      </c>
      <c r="G13163">
        <v>12568</v>
      </c>
      <c r="H13163" t="s">
        <v>36</v>
      </c>
      <c r="I13163" t="str">
        <f>IF(AND(LEFT(OnlineRetail[[#This Row],[InvoiceNo]],1)&lt;&gt;"C",OnlineRetail[[#This Row],[CustomerID]]&lt;&gt;""),"Yes","No")</f>
        <v>Yes</v>
      </c>
      <c r="J13163" s="4">
        <f>EOMONTH(OnlineRetail[[#This Row],[InvoiceDate]],-1)+1</f>
        <v>40787</v>
      </c>
      <c r="K13163" s="6">
        <f>OnlineRetail[[#This Row],[Quantity]]*OnlineRetail[[#This Row],[UnitPrice]]</f>
        <v>33.6</v>
      </c>
      <c r="L13163" t="str">
        <f t="shared" si="205"/>
        <v>12568|Sep-2011</v>
      </c>
    </row>
    <row r="13164" spans="1:12">
      <c r="A13164">
        <v>553932</v>
      </c>
      <c r="B13164" t="s">
        <v>187</v>
      </c>
      <c r="C13164" t="s">
        <v>40</v>
      </c>
      <c r="D13164">
        <v>23</v>
      </c>
      <c r="E13164" s="1">
        <v>40790.56527777778</v>
      </c>
      <c r="F13164">
        <v>3.39</v>
      </c>
      <c r="G13164">
        <v>13158</v>
      </c>
      <c r="H13164" t="s">
        <v>25</v>
      </c>
      <c r="I13164" t="str">
        <f>IF(AND(LEFT(OnlineRetail[[#This Row],[InvoiceNo]],1)&lt;&gt;"C",OnlineRetail[[#This Row],[CustomerID]]&lt;&gt;""),"Yes","No")</f>
        <v>Yes</v>
      </c>
      <c r="J13164" s="4">
        <f>EOMONTH(OnlineRetail[[#This Row],[InvoiceDate]],-1)+1</f>
        <v>40787</v>
      </c>
      <c r="K13164" s="6">
        <f>OnlineRetail[[#This Row],[Quantity]]*OnlineRetail[[#This Row],[UnitPrice]]</f>
        <v>77.97</v>
      </c>
      <c r="L13164" t="str">
        <f t="shared" si="205"/>
        <v>13158|Sep-2011</v>
      </c>
    </row>
    <row r="13165" spans="1:12">
      <c r="A13165">
        <v>551823</v>
      </c>
      <c r="B13165" t="s">
        <v>78</v>
      </c>
      <c r="C13165" t="s">
        <v>42</v>
      </c>
      <c r="D13165">
        <v>24</v>
      </c>
      <c r="E13165" s="1">
        <v>40790.567361111112</v>
      </c>
      <c r="F13165">
        <v>1.65</v>
      </c>
      <c r="G13165">
        <v>13226</v>
      </c>
      <c r="H13165" t="s">
        <v>10</v>
      </c>
      <c r="I13165" t="str">
        <f>IF(AND(LEFT(OnlineRetail[[#This Row],[InvoiceNo]],1)&lt;&gt;"C",OnlineRetail[[#This Row],[CustomerID]]&lt;&gt;""),"Yes","No")</f>
        <v>Yes</v>
      </c>
      <c r="J13165" s="4">
        <f>EOMONTH(OnlineRetail[[#This Row],[InvoiceDate]],-1)+1</f>
        <v>40787</v>
      </c>
      <c r="K13165" s="6">
        <f>OnlineRetail[[#This Row],[Quantity]]*OnlineRetail[[#This Row],[UnitPrice]]</f>
        <v>39.599999999999994</v>
      </c>
      <c r="L13165" t="str">
        <f t="shared" si="205"/>
        <v>13226|Sep-2011</v>
      </c>
    </row>
    <row r="13166" spans="1:12" hidden="1">
      <c r="A13166" t="s">
        <v>405</v>
      </c>
      <c r="B13166" t="s">
        <v>209</v>
      </c>
      <c r="C13166" t="s">
        <v>16</v>
      </c>
      <c r="D13166">
        <v>1</v>
      </c>
      <c r="E13166" s="1">
        <v>40790.586111111108</v>
      </c>
      <c r="F13166">
        <v>1.25</v>
      </c>
      <c r="G13166">
        <v>13891</v>
      </c>
      <c r="H13166" t="s">
        <v>10</v>
      </c>
      <c r="I13166" t="str">
        <f>IF(AND(LEFT(OnlineRetail[[#This Row],[InvoiceNo]],1)&lt;&gt;"C",OnlineRetail[[#This Row],[CustomerID]]&lt;&gt;""),"Yes","No")</f>
        <v>No</v>
      </c>
      <c r="J13166" s="4">
        <f>EOMONTH(OnlineRetail[[#This Row],[InvoiceDate]],-1)+1</f>
        <v>40787</v>
      </c>
      <c r="K13166" s="6">
        <f>OnlineRetail[[#This Row],[Quantity]]*OnlineRetail[[#This Row],[UnitPrice]]</f>
        <v>1.25</v>
      </c>
      <c r="L13166" t="str">
        <f t="shared" si="205"/>
        <v/>
      </c>
    </row>
    <row r="13167" spans="1:12">
      <c r="A13167">
        <v>549133</v>
      </c>
      <c r="B13167" t="s">
        <v>154</v>
      </c>
      <c r="C13167" t="s">
        <v>9</v>
      </c>
      <c r="D13167">
        <v>1</v>
      </c>
      <c r="E13167" s="1">
        <v>40790.6</v>
      </c>
      <c r="F13167">
        <v>9.9499999999999993</v>
      </c>
      <c r="G13167">
        <v>13629</v>
      </c>
      <c r="H13167" t="s">
        <v>10</v>
      </c>
      <c r="I13167" t="str">
        <f>IF(AND(LEFT(OnlineRetail[[#This Row],[InvoiceNo]],1)&lt;&gt;"C",OnlineRetail[[#This Row],[CustomerID]]&lt;&gt;""),"Yes","No")</f>
        <v>Yes</v>
      </c>
      <c r="J13167" s="4">
        <f>EOMONTH(OnlineRetail[[#This Row],[InvoiceDate]],-1)+1</f>
        <v>40787</v>
      </c>
      <c r="K13167" s="6">
        <f>OnlineRetail[[#This Row],[Quantity]]*OnlineRetail[[#This Row],[UnitPrice]]</f>
        <v>9.9499999999999993</v>
      </c>
      <c r="L13167" t="str">
        <f t="shared" si="205"/>
        <v>13629|Sep-2011</v>
      </c>
    </row>
    <row r="13168" spans="1:12">
      <c r="A13168">
        <v>544391</v>
      </c>
      <c r="B13168" t="s">
        <v>133</v>
      </c>
      <c r="C13168" t="s">
        <v>48</v>
      </c>
      <c r="D13168">
        <v>8</v>
      </c>
      <c r="E13168" s="1">
        <v>40790.604166666657</v>
      </c>
      <c r="F13168">
        <v>5.95</v>
      </c>
      <c r="G13168">
        <v>13307</v>
      </c>
      <c r="H13168" t="s">
        <v>10</v>
      </c>
      <c r="I13168" t="str">
        <f>IF(AND(LEFT(OnlineRetail[[#This Row],[InvoiceNo]],1)&lt;&gt;"C",OnlineRetail[[#This Row],[CustomerID]]&lt;&gt;""),"Yes","No")</f>
        <v>Yes</v>
      </c>
      <c r="J13168" s="4">
        <f>EOMONTH(OnlineRetail[[#This Row],[InvoiceDate]],-1)+1</f>
        <v>40787</v>
      </c>
      <c r="K13168" s="6">
        <f>OnlineRetail[[#This Row],[Quantity]]*OnlineRetail[[#This Row],[UnitPrice]]</f>
        <v>47.6</v>
      </c>
      <c r="L13168" t="str">
        <f t="shared" si="205"/>
        <v>13307|Sep-2011</v>
      </c>
    </row>
    <row r="13169" spans="1:12">
      <c r="A13169">
        <v>554028</v>
      </c>
      <c r="B13169" t="s">
        <v>215</v>
      </c>
      <c r="C13169" t="s">
        <v>27</v>
      </c>
      <c r="D13169">
        <v>24</v>
      </c>
      <c r="E13169" s="1">
        <v>40790.612500000003</v>
      </c>
      <c r="F13169">
        <v>5.95</v>
      </c>
      <c r="G13169">
        <v>12713</v>
      </c>
      <c r="H13169" t="s">
        <v>10</v>
      </c>
      <c r="I13169" t="str">
        <f>IF(AND(LEFT(OnlineRetail[[#This Row],[InvoiceNo]],1)&lt;&gt;"C",OnlineRetail[[#This Row],[CustomerID]]&lt;&gt;""),"Yes","No")</f>
        <v>Yes</v>
      </c>
      <c r="J13169" s="4">
        <f>EOMONTH(OnlineRetail[[#This Row],[InvoiceDate]],-1)+1</f>
        <v>40787</v>
      </c>
      <c r="K13169" s="6">
        <f>OnlineRetail[[#This Row],[Quantity]]*OnlineRetail[[#This Row],[UnitPrice]]</f>
        <v>142.80000000000001</v>
      </c>
      <c r="L13169" t="str">
        <f t="shared" si="205"/>
        <v>12713|Sep-2011</v>
      </c>
    </row>
    <row r="13170" spans="1:12">
      <c r="A13170">
        <v>552445</v>
      </c>
      <c r="B13170" t="s">
        <v>168</v>
      </c>
      <c r="C13170" t="s">
        <v>40</v>
      </c>
      <c r="D13170">
        <v>14</v>
      </c>
      <c r="E13170" s="1">
        <v>40790.613888888889</v>
      </c>
      <c r="F13170">
        <v>7.95</v>
      </c>
      <c r="G13170">
        <v>13189</v>
      </c>
      <c r="H13170" t="s">
        <v>70</v>
      </c>
      <c r="I13170" t="str">
        <f>IF(AND(LEFT(OnlineRetail[[#This Row],[InvoiceNo]],1)&lt;&gt;"C",OnlineRetail[[#This Row],[CustomerID]]&lt;&gt;""),"Yes","No")</f>
        <v>Yes</v>
      </c>
      <c r="J13170" s="4">
        <f>EOMONTH(OnlineRetail[[#This Row],[InvoiceDate]],-1)+1</f>
        <v>40787</v>
      </c>
      <c r="K13170" s="6">
        <f>OnlineRetail[[#This Row],[Quantity]]*OnlineRetail[[#This Row],[UnitPrice]]</f>
        <v>111.3</v>
      </c>
      <c r="L13170" t="str">
        <f t="shared" si="205"/>
        <v>13189|Sep-2011</v>
      </c>
    </row>
    <row r="13171" spans="1:12">
      <c r="A13171">
        <v>551272</v>
      </c>
      <c r="B13171" t="s">
        <v>220</v>
      </c>
      <c r="C13171" t="s">
        <v>72</v>
      </c>
      <c r="D13171">
        <v>1</v>
      </c>
      <c r="E13171" s="1">
        <v>40790.624305555553</v>
      </c>
      <c r="F13171">
        <v>0.85</v>
      </c>
      <c r="G13171">
        <v>12367</v>
      </c>
      <c r="H13171" t="s">
        <v>17</v>
      </c>
      <c r="I13171" t="str">
        <f>IF(AND(LEFT(OnlineRetail[[#This Row],[InvoiceNo]],1)&lt;&gt;"C",OnlineRetail[[#This Row],[CustomerID]]&lt;&gt;""),"Yes","No")</f>
        <v>Yes</v>
      </c>
      <c r="J13171" s="4">
        <f>EOMONTH(OnlineRetail[[#This Row],[InvoiceDate]],-1)+1</f>
        <v>40787</v>
      </c>
      <c r="K13171" s="6">
        <f>OnlineRetail[[#This Row],[Quantity]]*OnlineRetail[[#This Row],[UnitPrice]]</f>
        <v>0.85</v>
      </c>
      <c r="L13171" t="str">
        <f t="shared" si="205"/>
        <v>12367|Sep-2011</v>
      </c>
    </row>
    <row r="13172" spans="1:12">
      <c r="A13172">
        <v>555674</v>
      </c>
      <c r="B13172" t="s">
        <v>137</v>
      </c>
      <c r="C13172" t="s">
        <v>83</v>
      </c>
      <c r="D13172">
        <v>2</v>
      </c>
      <c r="E13172" s="1">
        <v>40790.636111111111</v>
      </c>
      <c r="F13172">
        <v>5.95</v>
      </c>
      <c r="G13172">
        <v>14204</v>
      </c>
      <c r="H13172" t="s">
        <v>10</v>
      </c>
      <c r="I13172" t="str">
        <f>IF(AND(LEFT(OnlineRetail[[#This Row],[InvoiceNo]],1)&lt;&gt;"C",OnlineRetail[[#This Row],[CustomerID]]&lt;&gt;""),"Yes","No")</f>
        <v>Yes</v>
      </c>
      <c r="J13172" s="4">
        <f>EOMONTH(OnlineRetail[[#This Row],[InvoiceDate]],-1)+1</f>
        <v>40787</v>
      </c>
      <c r="K13172" s="6">
        <f>OnlineRetail[[#This Row],[Quantity]]*OnlineRetail[[#This Row],[UnitPrice]]</f>
        <v>11.9</v>
      </c>
      <c r="L13172" t="str">
        <f t="shared" si="205"/>
        <v>14204|Sep-2011</v>
      </c>
    </row>
    <row r="13173" spans="1:12">
      <c r="A13173">
        <v>542815</v>
      </c>
      <c r="B13173" t="s">
        <v>162</v>
      </c>
      <c r="C13173" t="s">
        <v>27</v>
      </c>
      <c r="D13173">
        <v>16</v>
      </c>
      <c r="E13173" s="1">
        <v>40790.636111111111</v>
      </c>
      <c r="F13173">
        <v>3.39</v>
      </c>
      <c r="G13173">
        <v>14116</v>
      </c>
      <c r="H13173" t="s">
        <v>31</v>
      </c>
      <c r="I13173" t="str">
        <f>IF(AND(LEFT(OnlineRetail[[#This Row],[InvoiceNo]],1)&lt;&gt;"C",OnlineRetail[[#This Row],[CustomerID]]&lt;&gt;""),"Yes","No")</f>
        <v>Yes</v>
      </c>
      <c r="J13173" s="4">
        <f>EOMONTH(OnlineRetail[[#This Row],[InvoiceDate]],-1)+1</f>
        <v>40787</v>
      </c>
      <c r="K13173" s="6">
        <f>OnlineRetail[[#This Row],[Quantity]]*OnlineRetail[[#This Row],[UnitPrice]]</f>
        <v>54.24</v>
      </c>
      <c r="L13173" t="str">
        <f t="shared" si="205"/>
        <v>14116|Sep-2011</v>
      </c>
    </row>
    <row r="13174" spans="1:12">
      <c r="A13174">
        <v>551926</v>
      </c>
      <c r="B13174" t="s">
        <v>116</v>
      </c>
      <c r="C13174" t="s">
        <v>16</v>
      </c>
      <c r="D13174">
        <v>23</v>
      </c>
      <c r="E13174" s="1">
        <v>40790.636805555558</v>
      </c>
      <c r="F13174">
        <v>2.1</v>
      </c>
      <c r="G13174">
        <v>13962</v>
      </c>
      <c r="H13174" t="s">
        <v>10</v>
      </c>
      <c r="I13174" t="str">
        <f>IF(AND(LEFT(OnlineRetail[[#This Row],[InvoiceNo]],1)&lt;&gt;"C",OnlineRetail[[#This Row],[CustomerID]]&lt;&gt;""),"Yes","No")</f>
        <v>Yes</v>
      </c>
      <c r="J13174" s="4">
        <f>EOMONTH(OnlineRetail[[#This Row],[InvoiceDate]],-1)+1</f>
        <v>40787</v>
      </c>
      <c r="K13174" s="6">
        <f>OnlineRetail[[#This Row],[Quantity]]*OnlineRetail[[#This Row],[UnitPrice]]</f>
        <v>48.300000000000004</v>
      </c>
      <c r="L13174" t="str">
        <f t="shared" si="205"/>
        <v>13962|Sep-2011</v>
      </c>
    </row>
    <row r="13175" spans="1:12" hidden="1">
      <c r="A13175">
        <v>542978</v>
      </c>
      <c r="B13175" t="s">
        <v>146</v>
      </c>
      <c r="C13175" t="s">
        <v>16</v>
      </c>
      <c r="D13175">
        <v>21</v>
      </c>
      <c r="E13175" s="1">
        <v>40790.638194444437</v>
      </c>
      <c r="F13175">
        <v>2.1</v>
      </c>
      <c r="H13175" t="s">
        <v>121</v>
      </c>
      <c r="I13175" t="str">
        <f>IF(AND(LEFT(OnlineRetail[[#This Row],[InvoiceNo]],1)&lt;&gt;"C",OnlineRetail[[#This Row],[CustomerID]]&lt;&gt;""),"Yes","No")</f>
        <v>No</v>
      </c>
      <c r="J13175" s="4">
        <f>EOMONTH(OnlineRetail[[#This Row],[InvoiceDate]],-1)+1</f>
        <v>40787</v>
      </c>
      <c r="K13175" s="6">
        <f>OnlineRetail[[#This Row],[Quantity]]*OnlineRetail[[#This Row],[UnitPrice]]</f>
        <v>44.1</v>
      </c>
      <c r="L13175" t="str">
        <f t="shared" si="205"/>
        <v/>
      </c>
    </row>
    <row r="13176" spans="1:12">
      <c r="A13176">
        <v>545551</v>
      </c>
      <c r="B13176" t="s">
        <v>34</v>
      </c>
      <c r="C13176" t="s">
        <v>29</v>
      </c>
      <c r="D13176">
        <v>16</v>
      </c>
      <c r="E13176" s="1">
        <v>40790.638194444437</v>
      </c>
      <c r="F13176">
        <v>9.9499999999999993</v>
      </c>
      <c r="G13176">
        <v>14041</v>
      </c>
      <c r="H13176" t="s">
        <v>10</v>
      </c>
      <c r="I13176" t="str">
        <f>IF(AND(LEFT(OnlineRetail[[#This Row],[InvoiceNo]],1)&lt;&gt;"C",OnlineRetail[[#This Row],[CustomerID]]&lt;&gt;""),"Yes","No")</f>
        <v>Yes</v>
      </c>
      <c r="J13176" s="4">
        <f>EOMONTH(OnlineRetail[[#This Row],[InvoiceDate]],-1)+1</f>
        <v>40787</v>
      </c>
      <c r="K13176" s="6">
        <f>OnlineRetail[[#This Row],[Quantity]]*OnlineRetail[[#This Row],[UnitPrice]]</f>
        <v>159.19999999999999</v>
      </c>
      <c r="L13176" t="str">
        <f t="shared" si="205"/>
        <v>14041|Sep-2011</v>
      </c>
    </row>
    <row r="13177" spans="1:12">
      <c r="A13177">
        <v>555663</v>
      </c>
      <c r="B13177" t="s">
        <v>103</v>
      </c>
      <c r="C13177" t="s">
        <v>16</v>
      </c>
      <c r="D13177">
        <v>8</v>
      </c>
      <c r="E13177" s="1">
        <v>40790.63958333333</v>
      </c>
      <c r="F13177">
        <v>7.95</v>
      </c>
      <c r="G13177">
        <v>12705</v>
      </c>
      <c r="H13177" t="s">
        <v>10</v>
      </c>
      <c r="I13177" t="str">
        <f>IF(AND(LEFT(OnlineRetail[[#This Row],[InvoiceNo]],1)&lt;&gt;"C",OnlineRetail[[#This Row],[CustomerID]]&lt;&gt;""),"Yes","No")</f>
        <v>Yes</v>
      </c>
      <c r="J13177" s="4">
        <f>EOMONTH(OnlineRetail[[#This Row],[InvoiceDate]],-1)+1</f>
        <v>40787</v>
      </c>
      <c r="K13177" s="6">
        <f>OnlineRetail[[#This Row],[Quantity]]*OnlineRetail[[#This Row],[UnitPrice]]</f>
        <v>63.6</v>
      </c>
      <c r="L13177" t="str">
        <f t="shared" si="205"/>
        <v>12705|Sep-2011</v>
      </c>
    </row>
    <row r="13178" spans="1:12">
      <c r="A13178">
        <v>543041</v>
      </c>
      <c r="B13178" t="s">
        <v>250</v>
      </c>
      <c r="C13178" t="s">
        <v>50</v>
      </c>
      <c r="D13178">
        <v>5</v>
      </c>
      <c r="E13178" s="1">
        <v>40790.643055555563</v>
      </c>
      <c r="F13178">
        <v>1.65</v>
      </c>
      <c r="G13178">
        <v>13189</v>
      </c>
      <c r="H13178" t="s">
        <v>10</v>
      </c>
      <c r="I13178" t="str">
        <f>IF(AND(LEFT(OnlineRetail[[#This Row],[InvoiceNo]],1)&lt;&gt;"C",OnlineRetail[[#This Row],[CustomerID]]&lt;&gt;""),"Yes","No")</f>
        <v>Yes</v>
      </c>
      <c r="J13178" s="4">
        <f>EOMONTH(OnlineRetail[[#This Row],[InvoiceDate]],-1)+1</f>
        <v>40787</v>
      </c>
      <c r="K13178" s="6">
        <f>OnlineRetail[[#This Row],[Quantity]]*OnlineRetail[[#This Row],[UnitPrice]]</f>
        <v>8.25</v>
      </c>
      <c r="L13178" t="str">
        <f t="shared" si="205"/>
        <v>13189|Sep-2011</v>
      </c>
    </row>
    <row r="13179" spans="1:12">
      <c r="A13179">
        <v>553723</v>
      </c>
      <c r="B13179" t="s">
        <v>256</v>
      </c>
      <c r="C13179" t="s">
        <v>14</v>
      </c>
      <c r="D13179">
        <v>12</v>
      </c>
      <c r="E13179" s="1">
        <v>40790.647916666669</v>
      </c>
      <c r="F13179">
        <v>9.9499999999999993</v>
      </c>
      <c r="G13179">
        <v>13396</v>
      </c>
      <c r="H13179" t="s">
        <v>10</v>
      </c>
      <c r="I13179" t="str">
        <f>IF(AND(LEFT(OnlineRetail[[#This Row],[InvoiceNo]],1)&lt;&gt;"C",OnlineRetail[[#This Row],[CustomerID]]&lt;&gt;""),"Yes","No")</f>
        <v>Yes</v>
      </c>
      <c r="J13179" s="4">
        <f>EOMONTH(OnlineRetail[[#This Row],[InvoiceDate]],-1)+1</f>
        <v>40787</v>
      </c>
      <c r="K13179" s="6">
        <f>OnlineRetail[[#This Row],[Quantity]]*OnlineRetail[[#This Row],[UnitPrice]]</f>
        <v>119.39999999999999</v>
      </c>
      <c r="L13179" t="str">
        <f t="shared" si="205"/>
        <v>13396|Sep-2011</v>
      </c>
    </row>
    <row r="13180" spans="1:12">
      <c r="A13180">
        <v>551276</v>
      </c>
      <c r="B13180" t="s">
        <v>216</v>
      </c>
      <c r="C13180" t="s">
        <v>83</v>
      </c>
      <c r="D13180">
        <v>3</v>
      </c>
      <c r="E13180" s="1">
        <v>40790.654861111107</v>
      </c>
      <c r="F13180">
        <v>3.39</v>
      </c>
      <c r="G13180">
        <v>13086</v>
      </c>
      <c r="H13180" t="s">
        <v>10</v>
      </c>
      <c r="I13180" t="str">
        <f>IF(AND(LEFT(OnlineRetail[[#This Row],[InvoiceNo]],1)&lt;&gt;"C",OnlineRetail[[#This Row],[CustomerID]]&lt;&gt;""),"Yes","No")</f>
        <v>Yes</v>
      </c>
      <c r="J13180" s="4">
        <f>EOMONTH(OnlineRetail[[#This Row],[InvoiceDate]],-1)+1</f>
        <v>40787</v>
      </c>
      <c r="K13180" s="6">
        <f>OnlineRetail[[#This Row],[Quantity]]*OnlineRetail[[#This Row],[UnitPrice]]</f>
        <v>10.17</v>
      </c>
      <c r="L13180" t="str">
        <f t="shared" si="205"/>
        <v>13086|Sep-2011</v>
      </c>
    </row>
    <row r="13181" spans="1:12">
      <c r="A13181">
        <v>550594</v>
      </c>
      <c r="B13181" t="s">
        <v>71</v>
      </c>
      <c r="C13181" t="s">
        <v>46</v>
      </c>
      <c r="D13181">
        <v>6</v>
      </c>
      <c r="E13181" s="1">
        <v>40790.65902777778</v>
      </c>
      <c r="F13181">
        <v>0.85</v>
      </c>
      <c r="G13181">
        <v>13477</v>
      </c>
      <c r="H13181" t="s">
        <v>10</v>
      </c>
      <c r="I13181" t="str">
        <f>IF(AND(LEFT(OnlineRetail[[#This Row],[InvoiceNo]],1)&lt;&gt;"C",OnlineRetail[[#This Row],[CustomerID]]&lt;&gt;""),"Yes","No")</f>
        <v>Yes</v>
      </c>
      <c r="J13181" s="4">
        <f>EOMONTH(OnlineRetail[[#This Row],[InvoiceDate]],-1)+1</f>
        <v>40787</v>
      </c>
      <c r="K13181" s="6">
        <f>OnlineRetail[[#This Row],[Quantity]]*OnlineRetail[[#This Row],[UnitPrice]]</f>
        <v>5.0999999999999996</v>
      </c>
      <c r="L13181" t="str">
        <f t="shared" si="205"/>
        <v>13477|Sep-2011</v>
      </c>
    </row>
    <row r="13182" spans="1:12">
      <c r="A13182">
        <v>540596</v>
      </c>
      <c r="B13182" t="s">
        <v>276</v>
      </c>
      <c r="C13182" t="s">
        <v>9</v>
      </c>
      <c r="D13182">
        <v>13</v>
      </c>
      <c r="E13182" s="1">
        <v>40790.677083333343</v>
      </c>
      <c r="F13182">
        <v>1.65</v>
      </c>
      <c r="G13182">
        <v>13350</v>
      </c>
      <c r="H13182" t="s">
        <v>10</v>
      </c>
      <c r="I13182" t="str">
        <f>IF(AND(LEFT(OnlineRetail[[#This Row],[InvoiceNo]],1)&lt;&gt;"C",OnlineRetail[[#This Row],[CustomerID]]&lt;&gt;""),"Yes","No")</f>
        <v>Yes</v>
      </c>
      <c r="J13182" s="4">
        <f>EOMONTH(OnlineRetail[[#This Row],[InvoiceDate]],-1)+1</f>
        <v>40787</v>
      </c>
      <c r="K13182" s="6">
        <f>OnlineRetail[[#This Row],[Quantity]]*OnlineRetail[[#This Row],[UnitPrice]]</f>
        <v>21.45</v>
      </c>
      <c r="L13182" t="str">
        <f t="shared" si="205"/>
        <v>13350|Sep-2011</v>
      </c>
    </row>
    <row r="13183" spans="1:12">
      <c r="A13183">
        <v>550230</v>
      </c>
      <c r="B13183" t="s">
        <v>138</v>
      </c>
      <c r="C13183" t="s">
        <v>46</v>
      </c>
      <c r="D13183">
        <v>21</v>
      </c>
      <c r="E13183" s="1">
        <v>40790.688194444447</v>
      </c>
      <c r="F13183">
        <v>9.9499999999999993</v>
      </c>
      <c r="G13183">
        <v>13511</v>
      </c>
      <c r="H13183" t="s">
        <v>70</v>
      </c>
      <c r="I13183" t="str">
        <f>IF(AND(LEFT(OnlineRetail[[#This Row],[InvoiceNo]],1)&lt;&gt;"C",OnlineRetail[[#This Row],[CustomerID]]&lt;&gt;""),"Yes","No")</f>
        <v>Yes</v>
      </c>
      <c r="J13183" s="4">
        <f>EOMONTH(OnlineRetail[[#This Row],[InvoiceDate]],-1)+1</f>
        <v>40787</v>
      </c>
      <c r="K13183" s="6">
        <f>OnlineRetail[[#This Row],[Quantity]]*OnlineRetail[[#This Row],[UnitPrice]]</f>
        <v>208.95</v>
      </c>
      <c r="L13183" t="str">
        <f t="shared" si="205"/>
        <v>13511|Sep-2011</v>
      </c>
    </row>
    <row r="13184" spans="1:12">
      <c r="A13184">
        <v>536983</v>
      </c>
      <c r="B13184" t="s">
        <v>116</v>
      </c>
      <c r="C13184" t="s">
        <v>33</v>
      </c>
      <c r="D13184">
        <v>3</v>
      </c>
      <c r="E13184" s="1">
        <v>40790.697222222218</v>
      </c>
      <c r="F13184">
        <v>0.85</v>
      </c>
      <c r="G13184">
        <v>13225</v>
      </c>
      <c r="H13184" t="s">
        <v>10</v>
      </c>
      <c r="I13184" t="str">
        <f>IF(AND(LEFT(OnlineRetail[[#This Row],[InvoiceNo]],1)&lt;&gt;"C",OnlineRetail[[#This Row],[CustomerID]]&lt;&gt;""),"Yes","No")</f>
        <v>Yes</v>
      </c>
      <c r="J13184" s="4">
        <f>EOMONTH(OnlineRetail[[#This Row],[InvoiceDate]],-1)+1</f>
        <v>40787</v>
      </c>
      <c r="K13184" s="6">
        <f>OnlineRetail[[#This Row],[Quantity]]*OnlineRetail[[#This Row],[UnitPrice]]</f>
        <v>2.5499999999999998</v>
      </c>
      <c r="L13184" t="str">
        <f t="shared" si="205"/>
        <v>13225|Sep-2011</v>
      </c>
    </row>
    <row r="13185" spans="1:12">
      <c r="A13185">
        <v>548222</v>
      </c>
      <c r="B13185" t="s">
        <v>171</v>
      </c>
      <c r="C13185" t="s">
        <v>14</v>
      </c>
      <c r="D13185">
        <v>23</v>
      </c>
      <c r="E13185" s="1">
        <v>40790.707638888889</v>
      </c>
      <c r="F13185">
        <v>2.1</v>
      </c>
      <c r="G13185">
        <v>13056</v>
      </c>
      <c r="H13185" t="s">
        <v>10</v>
      </c>
      <c r="I13185" t="str">
        <f>IF(AND(LEFT(OnlineRetail[[#This Row],[InvoiceNo]],1)&lt;&gt;"C",OnlineRetail[[#This Row],[CustomerID]]&lt;&gt;""),"Yes","No")</f>
        <v>Yes</v>
      </c>
      <c r="J13185" s="4">
        <f>EOMONTH(OnlineRetail[[#This Row],[InvoiceDate]],-1)+1</f>
        <v>40787</v>
      </c>
      <c r="K13185" s="6">
        <f>OnlineRetail[[#This Row],[Quantity]]*OnlineRetail[[#This Row],[UnitPrice]]</f>
        <v>48.300000000000004</v>
      </c>
      <c r="L13185" t="str">
        <f t="shared" si="205"/>
        <v>13056|Sep-2011</v>
      </c>
    </row>
    <row r="13186" spans="1:12">
      <c r="A13186">
        <v>540262</v>
      </c>
      <c r="B13186" t="s">
        <v>179</v>
      </c>
      <c r="C13186" t="s">
        <v>21</v>
      </c>
      <c r="D13186">
        <v>7</v>
      </c>
      <c r="E13186" s="1">
        <v>40790.707638888889</v>
      </c>
      <c r="F13186">
        <v>3.39</v>
      </c>
      <c r="G13186">
        <v>12528</v>
      </c>
      <c r="H13186" t="s">
        <v>10</v>
      </c>
      <c r="I13186" t="str">
        <f>IF(AND(LEFT(OnlineRetail[[#This Row],[InvoiceNo]],1)&lt;&gt;"C",OnlineRetail[[#This Row],[CustomerID]]&lt;&gt;""),"Yes","No")</f>
        <v>Yes</v>
      </c>
      <c r="J13186" s="4">
        <f>EOMONTH(OnlineRetail[[#This Row],[InvoiceDate]],-1)+1</f>
        <v>40787</v>
      </c>
      <c r="K13186" s="6">
        <f>OnlineRetail[[#This Row],[Quantity]]*OnlineRetail[[#This Row],[UnitPrice]]</f>
        <v>23.73</v>
      </c>
      <c r="L13186" t="str">
        <f t="shared" ref="L13186:L13249" si="206">IF(I13186="Yes",G13186&amp;"|"&amp;TEXT(J13186,"mmm-yyyy"),"")</f>
        <v>12528|Sep-2011</v>
      </c>
    </row>
    <row r="13187" spans="1:12">
      <c r="A13187">
        <v>550387</v>
      </c>
      <c r="B13187" t="s">
        <v>114</v>
      </c>
      <c r="C13187" t="s">
        <v>72</v>
      </c>
      <c r="D13187">
        <v>14</v>
      </c>
      <c r="E13187" s="1">
        <v>40790.709027777782</v>
      </c>
      <c r="F13187">
        <v>2.5499999999999998</v>
      </c>
      <c r="G13187">
        <v>13572</v>
      </c>
      <c r="H13187" t="s">
        <v>10</v>
      </c>
      <c r="I13187" t="str">
        <f>IF(AND(LEFT(OnlineRetail[[#This Row],[InvoiceNo]],1)&lt;&gt;"C",OnlineRetail[[#This Row],[CustomerID]]&lt;&gt;""),"Yes","No")</f>
        <v>Yes</v>
      </c>
      <c r="J13187" s="4">
        <f>EOMONTH(OnlineRetail[[#This Row],[InvoiceDate]],-1)+1</f>
        <v>40787</v>
      </c>
      <c r="K13187" s="6">
        <f>OnlineRetail[[#This Row],[Quantity]]*OnlineRetail[[#This Row],[UnitPrice]]</f>
        <v>35.699999999999996</v>
      </c>
      <c r="L13187" t="str">
        <f t="shared" si="206"/>
        <v>13572|Sep-2011</v>
      </c>
    </row>
    <row r="13188" spans="1:12">
      <c r="A13188">
        <v>550585</v>
      </c>
      <c r="B13188" t="s">
        <v>26</v>
      </c>
      <c r="C13188" t="s">
        <v>29</v>
      </c>
      <c r="D13188">
        <v>20</v>
      </c>
      <c r="E13188" s="1">
        <v>40790.712500000001</v>
      </c>
      <c r="F13188">
        <v>1.25</v>
      </c>
      <c r="G13188">
        <v>14246</v>
      </c>
      <c r="H13188" t="s">
        <v>10</v>
      </c>
      <c r="I13188" t="str">
        <f>IF(AND(LEFT(OnlineRetail[[#This Row],[InvoiceNo]],1)&lt;&gt;"C",OnlineRetail[[#This Row],[CustomerID]]&lt;&gt;""),"Yes","No")</f>
        <v>Yes</v>
      </c>
      <c r="J13188" s="4">
        <f>EOMONTH(OnlineRetail[[#This Row],[InvoiceDate]],-1)+1</f>
        <v>40787</v>
      </c>
      <c r="K13188" s="6">
        <f>OnlineRetail[[#This Row],[Quantity]]*OnlineRetail[[#This Row],[UnitPrice]]</f>
        <v>25</v>
      </c>
      <c r="L13188" t="str">
        <f t="shared" si="206"/>
        <v>14246|Sep-2011</v>
      </c>
    </row>
    <row r="13189" spans="1:12">
      <c r="A13189">
        <v>555237</v>
      </c>
      <c r="B13189" t="s">
        <v>216</v>
      </c>
      <c r="C13189" t="s">
        <v>33</v>
      </c>
      <c r="D13189">
        <v>22</v>
      </c>
      <c r="E13189" s="1">
        <v>40790.717361111107</v>
      </c>
      <c r="F13189">
        <v>3.39</v>
      </c>
      <c r="G13189">
        <v>13172</v>
      </c>
      <c r="H13189" t="s">
        <v>70</v>
      </c>
      <c r="I13189" t="str">
        <f>IF(AND(LEFT(OnlineRetail[[#This Row],[InvoiceNo]],1)&lt;&gt;"C",OnlineRetail[[#This Row],[CustomerID]]&lt;&gt;""),"Yes","No")</f>
        <v>Yes</v>
      </c>
      <c r="J13189" s="4">
        <f>EOMONTH(OnlineRetail[[#This Row],[InvoiceDate]],-1)+1</f>
        <v>40787</v>
      </c>
      <c r="K13189" s="6">
        <f>OnlineRetail[[#This Row],[Quantity]]*OnlineRetail[[#This Row],[UnitPrice]]</f>
        <v>74.58</v>
      </c>
      <c r="L13189" t="str">
        <f t="shared" si="206"/>
        <v>13172|Sep-2011</v>
      </c>
    </row>
    <row r="13190" spans="1:12">
      <c r="A13190">
        <v>544560</v>
      </c>
      <c r="B13190" t="s">
        <v>261</v>
      </c>
      <c r="C13190" t="s">
        <v>16</v>
      </c>
      <c r="D13190">
        <v>19</v>
      </c>
      <c r="E13190" s="1">
        <v>40790.722916666673</v>
      </c>
      <c r="F13190">
        <v>1.65</v>
      </c>
      <c r="G13190">
        <v>12537</v>
      </c>
      <c r="H13190" t="s">
        <v>36</v>
      </c>
      <c r="I13190" t="str">
        <f>IF(AND(LEFT(OnlineRetail[[#This Row],[InvoiceNo]],1)&lt;&gt;"C",OnlineRetail[[#This Row],[CustomerID]]&lt;&gt;""),"Yes","No")</f>
        <v>Yes</v>
      </c>
      <c r="J13190" s="4">
        <f>EOMONTH(OnlineRetail[[#This Row],[InvoiceDate]],-1)+1</f>
        <v>40787</v>
      </c>
      <c r="K13190" s="6">
        <f>OnlineRetail[[#This Row],[Quantity]]*OnlineRetail[[#This Row],[UnitPrice]]</f>
        <v>31.349999999999998</v>
      </c>
      <c r="L13190" t="str">
        <f t="shared" si="206"/>
        <v>12537|Sep-2011</v>
      </c>
    </row>
    <row r="13191" spans="1:12">
      <c r="A13191">
        <v>551714</v>
      </c>
      <c r="B13191" t="s">
        <v>107</v>
      </c>
      <c r="C13191" t="s">
        <v>39</v>
      </c>
      <c r="D13191">
        <v>17</v>
      </c>
      <c r="E13191" s="1">
        <v>40790.726388888892</v>
      </c>
      <c r="F13191">
        <v>0.85</v>
      </c>
      <c r="G13191">
        <v>13315</v>
      </c>
      <c r="H13191" t="s">
        <v>10</v>
      </c>
      <c r="I13191" t="str">
        <f>IF(AND(LEFT(OnlineRetail[[#This Row],[InvoiceNo]],1)&lt;&gt;"C",OnlineRetail[[#This Row],[CustomerID]]&lt;&gt;""),"Yes","No")</f>
        <v>Yes</v>
      </c>
      <c r="J13191" s="4">
        <f>EOMONTH(OnlineRetail[[#This Row],[InvoiceDate]],-1)+1</f>
        <v>40787</v>
      </c>
      <c r="K13191" s="6">
        <f>OnlineRetail[[#This Row],[Quantity]]*OnlineRetail[[#This Row],[UnitPrice]]</f>
        <v>14.45</v>
      </c>
      <c r="L13191" t="str">
        <f t="shared" si="206"/>
        <v>13315|Sep-2011</v>
      </c>
    </row>
    <row r="13192" spans="1:12">
      <c r="A13192">
        <v>548564</v>
      </c>
      <c r="B13192" t="s">
        <v>158</v>
      </c>
      <c r="C13192" t="s">
        <v>19</v>
      </c>
      <c r="D13192">
        <v>17</v>
      </c>
      <c r="E13192" s="1">
        <v>40790.726388888892</v>
      </c>
      <c r="F13192">
        <v>1.65</v>
      </c>
      <c r="G13192">
        <v>14309</v>
      </c>
      <c r="H13192" t="s">
        <v>10</v>
      </c>
      <c r="I13192" t="str">
        <f>IF(AND(LEFT(OnlineRetail[[#This Row],[InvoiceNo]],1)&lt;&gt;"C",OnlineRetail[[#This Row],[CustomerID]]&lt;&gt;""),"Yes","No")</f>
        <v>Yes</v>
      </c>
      <c r="J13192" s="4">
        <f>EOMONTH(OnlineRetail[[#This Row],[InvoiceDate]],-1)+1</f>
        <v>40787</v>
      </c>
      <c r="K13192" s="6">
        <f>OnlineRetail[[#This Row],[Quantity]]*OnlineRetail[[#This Row],[UnitPrice]]</f>
        <v>28.049999999999997</v>
      </c>
      <c r="L13192" t="str">
        <f t="shared" si="206"/>
        <v>14309|Sep-2011</v>
      </c>
    </row>
    <row r="13193" spans="1:12">
      <c r="A13193">
        <v>542357</v>
      </c>
      <c r="B13193" t="s">
        <v>81</v>
      </c>
      <c r="C13193" t="s">
        <v>29</v>
      </c>
      <c r="D13193">
        <v>10</v>
      </c>
      <c r="E13193" s="1">
        <v>40790.736111111109</v>
      </c>
      <c r="F13193">
        <v>2.1</v>
      </c>
      <c r="G13193">
        <v>12584</v>
      </c>
      <c r="H13193" t="s">
        <v>70</v>
      </c>
      <c r="I13193" t="str">
        <f>IF(AND(LEFT(OnlineRetail[[#This Row],[InvoiceNo]],1)&lt;&gt;"C",OnlineRetail[[#This Row],[CustomerID]]&lt;&gt;""),"Yes","No")</f>
        <v>Yes</v>
      </c>
      <c r="J13193" s="4">
        <f>EOMONTH(OnlineRetail[[#This Row],[InvoiceDate]],-1)+1</f>
        <v>40787</v>
      </c>
      <c r="K13193" s="6">
        <f>OnlineRetail[[#This Row],[Quantity]]*OnlineRetail[[#This Row],[UnitPrice]]</f>
        <v>21</v>
      </c>
      <c r="L13193" t="str">
        <f t="shared" si="206"/>
        <v>12584|Sep-2011</v>
      </c>
    </row>
    <row r="13194" spans="1:12">
      <c r="A13194">
        <v>553564</v>
      </c>
      <c r="B13194" t="s">
        <v>251</v>
      </c>
      <c r="C13194" t="s">
        <v>29</v>
      </c>
      <c r="D13194">
        <v>12</v>
      </c>
      <c r="E13194" s="1">
        <v>40790.740277777782</v>
      </c>
      <c r="F13194">
        <v>9.9499999999999993</v>
      </c>
      <c r="G13194">
        <v>14041</v>
      </c>
      <c r="H13194" t="s">
        <v>121</v>
      </c>
      <c r="I13194" t="str">
        <f>IF(AND(LEFT(OnlineRetail[[#This Row],[InvoiceNo]],1)&lt;&gt;"C",OnlineRetail[[#This Row],[CustomerID]]&lt;&gt;""),"Yes","No")</f>
        <v>Yes</v>
      </c>
      <c r="J13194" s="4">
        <f>EOMONTH(OnlineRetail[[#This Row],[InvoiceDate]],-1)+1</f>
        <v>40787</v>
      </c>
      <c r="K13194" s="6">
        <f>OnlineRetail[[#This Row],[Quantity]]*OnlineRetail[[#This Row],[UnitPrice]]</f>
        <v>119.39999999999999</v>
      </c>
      <c r="L13194" t="str">
        <f t="shared" si="206"/>
        <v>14041|Sep-2011</v>
      </c>
    </row>
    <row r="13195" spans="1:12">
      <c r="A13195">
        <v>541119</v>
      </c>
      <c r="B13195" t="s">
        <v>237</v>
      </c>
      <c r="C13195" t="s">
        <v>21</v>
      </c>
      <c r="D13195">
        <v>17</v>
      </c>
      <c r="E13195" s="1">
        <v>40790.740972222222</v>
      </c>
      <c r="F13195">
        <v>2.1</v>
      </c>
      <c r="G13195">
        <v>12933</v>
      </c>
      <c r="H13195" t="s">
        <v>10</v>
      </c>
      <c r="I13195" t="str">
        <f>IF(AND(LEFT(OnlineRetail[[#This Row],[InvoiceNo]],1)&lt;&gt;"C",OnlineRetail[[#This Row],[CustomerID]]&lt;&gt;""),"Yes","No")</f>
        <v>Yes</v>
      </c>
      <c r="J13195" s="4">
        <f>EOMONTH(OnlineRetail[[#This Row],[InvoiceDate]],-1)+1</f>
        <v>40787</v>
      </c>
      <c r="K13195" s="6">
        <f>OnlineRetail[[#This Row],[Quantity]]*OnlineRetail[[#This Row],[UnitPrice]]</f>
        <v>35.700000000000003</v>
      </c>
      <c r="L13195" t="str">
        <f t="shared" si="206"/>
        <v>12933|Sep-2011</v>
      </c>
    </row>
    <row r="13196" spans="1:12">
      <c r="A13196">
        <v>540588</v>
      </c>
      <c r="B13196" t="s">
        <v>207</v>
      </c>
      <c r="C13196" t="s">
        <v>83</v>
      </c>
      <c r="D13196">
        <v>15</v>
      </c>
      <c r="E13196" s="1">
        <v>40790.743750000001</v>
      </c>
      <c r="F13196">
        <v>1.65</v>
      </c>
      <c r="G13196">
        <v>12501</v>
      </c>
      <c r="H13196" t="s">
        <v>10</v>
      </c>
      <c r="I13196" t="str">
        <f>IF(AND(LEFT(OnlineRetail[[#This Row],[InvoiceNo]],1)&lt;&gt;"C",OnlineRetail[[#This Row],[CustomerID]]&lt;&gt;""),"Yes","No")</f>
        <v>Yes</v>
      </c>
      <c r="J13196" s="4">
        <f>EOMONTH(OnlineRetail[[#This Row],[InvoiceDate]],-1)+1</f>
        <v>40787</v>
      </c>
      <c r="K13196" s="6">
        <f>OnlineRetail[[#This Row],[Quantity]]*OnlineRetail[[#This Row],[UnitPrice]]</f>
        <v>24.75</v>
      </c>
      <c r="L13196" t="str">
        <f t="shared" si="206"/>
        <v>12501|Sep-2011</v>
      </c>
    </row>
    <row r="13197" spans="1:12">
      <c r="A13197">
        <v>555798</v>
      </c>
      <c r="B13197" t="s">
        <v>111</v>
      </c>
      <c r="C13197" t="s">
        <v>33</v>
      </c>
      <c r="D13197">
        <v>13</v>
      </c>
      <c r="E13197" s="1">
        <v>40790.760416666657</v>
      </c>
      <c r="F13197">
        <v>5.95</v>
      </c>
      <c r="G13197">
        <v>13843</v>
      </c>
      <c r="H13197" t="s">
        <v>10</v>
      </c>
      <c r="I13197" t="str">
        <f>IF(AND(LEFT(OnlineRetail[[#This Row],[InvoiceNo]],1)&lt;&gt;"C",OnlineRetail[[#This Row],[CustomerID]]&lt;&gt;""),"Yes","No")</f>
        <v>Yes</v>
      </c>
      <c r="J13197" s="4">
        <f>EOMONTH(OnlineRetail[[#This Row],[InvoiceDate]],-1)+1</f>
        <v>40787</v>
      </c>
      <c r="K13197" s="6">
        <f>OnlineRetail[[#This Row],[Quantity]]*OnlineRetail[[#This Row],[UnitPrice]]</f>
        <v>77.350000000000009</v>
      </c>
      <c r="L13197" t="str">
        <f t="shared" si="206"/>
        <v>13843|Sep-2011</v>
      </c>
    </row>
    <row r="13198" spans="1:12">
      <c r="A13198">
        <v>551676</v>
      </c>
      <c r="B13198" t="s">
        <v>203</v>
      </c>
      <c r="C13198" t="s">
        <v>62</v>
      </c>
      <c r="D13198">
        <v>9</v>
      </c>
      <c r="E13198" s="1">
        <v>40790.772916666669</v>
      </c>
      <c r="F13198">
        <v>4.25</v>
      </c>
      <c r="G13198">
        <v>12589</v>
      </c>
      <c r="H13198" t="s">
        <v>10</v>
      </c>
      <c r="I13198" t="str">
        <f>IF(AND(LEFT(OnlineRetail[[#This Row],[InvoiceNo]],1)&lt;&gt;"C",OnlineRetail[[#This Row],[CustomerID]]&lt;&gt;""),"Yes","No")</f>
        <v>Yes</v>
      </c>
      <c r="J13198" s="4">
        <f>EOMONTH(OnlineRetail[[#This Row],[InvoiceDate]],-1)+1</f>
        <v>40787</v>
      </c>
      <c r="K13198" s="6">
        <f>OnlineRetail[[#This Row],[Quantity]]*OnlineRetail[[#This Row],[UnitPrice]]</f>
        <v>38.25</v>
      </c>
      <c r="L13198" t="str">
        <f t="shared" si="206"/>
        <v>12589|Sep-2011</v>
      </c>
    </row>
    <row r="13199" spans="1:12" hidden="1">
      <c r="A13199">
        <v>543625</v>
      </c>
      <c r="B13199" t="s">
        <v>175</v>
      </c>
      <c r="C13199" t="s">
        <v>53</v>
      </c>
      <c r="D13199">
        <v>8</v>
      </c>
      <c r="E13199" s="1">
        <v>40790.780555555553</v>
      </c>
      <c r="F13199">
        <v>7.95</v>
      </c>
      <c r="H13199" t="s">
        <v>10</v>
      </c>
      <c r="I13199" t="str">
        <f>IF(AND(LEFT(OnlineRetail[[#This Row],[InvoiceNo]],1)&lt;&gt;"C",OnlineRetail[[#This Row],[CustomerID]]&lt;&gt;""),"Yes","No")</f>
        <v>No</v>
      </c>
      <c r="J13199" s="4">
        <f>EOMONTH(OnlineRetail[[#This Row],[InvoiceDate]],-1)+1</f>
        <v>40787</v>
      </c>
      <c r="K13199" s="6">
        <f>OnlineRetail[[#This Row],[Quantity]]*OnlineRetail[[#This Row],[UnitPrice]]</f>
        <v>63.6</v>
      </c>
      <c r="L13199" t="str">
        <f t="shared" si="206"/>
        <v/>
      </c>
    </row>
    <row r="13200" spans="1:12">
      <c r="A13200">
        <v>545373</v>
      </c>
      <c r="B13200" t="s">
        <v>68</v>
      </c>
      <c r="C13200" t="s">
        <v>27</v>
      </c>
      <c r="D13200">
        <v>2</v>
      </c>
      <c r="E13200" s="1">
        <v>40790.784722222219</v>
      </c>
      <c r="F13200">
        <v>1.65</v>
      </c>
      <c r="G13200">
        <v>12917</v>
      </c>
      <c r="H13200" t="s">
        <v>10</v>
      </c>
      <c r="I13200" t="str">
        <f>IF(AND(LEFT(OnlineRetail[[#This Row],[InvoiceNo]],1)&lt;&gt;"C",OnlineRetail[[#This Row],[CustomerID]]&lt;&gt;""),"Yes","No")</f>
        <v>Yes</v>
      </c>
      <c r="J13200" s="4">
        <f>EOMONTH(OnlineRetail[[#This Row],[InvoiceDate]],-1)+1</f>
        <v>40787</v>
      </c>
      <c r="K13200" s="6">
        <f>OnlineRetail[[#This Row],[Quantity]]*OnlineRetail[[#This Row],[UnitPrice]]</f>
        <v>3.3</v>
      </c>
      <c r="L13200" t="str">
        <f t="shared" si="206"/>
        <v>12917|Sep-2011</v>
      </c>
    </row>
    <row r="13201" spans="1:12">
      <c r="A13201">
        <v>553965</v>
      </c>
      <c r="B13201" t="s">
        <v>116</v>
      </c>
      <c r="C13201" t="s">
        <v>42</v>
      </c>
      <c r="D13201">
        <v>22</v>
      </c>
      <c r="E13201" s="1">
        <v>40790.795138888891</v>
      </c>
      <c r="F13201">
        <v>1.25</v>
      </c>
      <c r="G13201">
        <v>13823</v>
      </c>
      <c r="H13201" t="s">
        <v>10</v>
      </c>
      <c r="I13201" t="str">
        <f>IF(AND(LEFT(OnlineRetail[[#This Row],[InvoiceNo]],1)&lt;&gt;"C",OnlineRetail[[#This Row],[CustomerID]]&lt;&gt;""),"Yes","No")</f>
        <v>Yes</v>
      </c>
      <c r="J13201" s="4">
        <f>EOMONTH(OnlineRetail[[#This Row],[InvoiceDate]],-1)+1</f>
        <v>40787</v>
      </c>
      <c r="K13201" s="6">
        <f>OnlineRetail[[#This Row],[Quantity]]*OnlineRetail[[#This Row],[UnitPrice]]</f>
        <v>27.5</v>
      </c>
      <c r="L13201" t="str">
        <f t="shared" si="206"/>
        <v>13823|Sep-2011</v>
      </c>
    </row>
    <row r="13202" spans="1:12" hidden="1">
      <c r="A13202" t="s">
        <v>406</v>
      </c>
      <c r="B13202" t="s">
        <v>100</v>
      </c>
      <c r="C13202" t="s">
        <v>53</v>
      </c>
      <c r="D13202">
        <v>10</v>
      </c>
      <c r="E13202" s="1">
        <v>40790.79583333333</v>
      </c>
      <c r="F13202">
        <v>2.5499999999999998</v>
      </c>
      <c r="G13202">
        <v>14031</v>
      </c>
      <c r="H13202" t="s">
        <v>10</v>
      </c>
      <c r="I13202" t="str">
        <f>IF(AND(LEFT(OnlineRetail[[#This Row],[InvoiceNo]],1)&lt;&gt;"C",OnlineRetail[[#This Row],[CustomerID]]&lt;&gt;""),"Yes","No")</f>
        <v>No</v>
      </c>
      <c r="J13202" s="4">
        <f>EOMONTH(OnlineRetail[[#This Row],[InvoiceDate]],-1)+1</f>
        <v>40787</v>
      </c>
      <c r="K13202" s="6">
        <f>OnlineRetail[[#This Row],[Quantity]]*OnlineRetail[[#This Row],[UnitPrice]]</f>
        <v>25.5</v>
      </c>
      <c r="L13202" t="str">
        <f t="shared" si="206"/>
        <v/>
      </c>
    </row>
    <row r="13203" spans="1:12">
      <c r="A13203">
        <v>544446</v>
      </c>
      <c r="B13203" t="s">
        <v>75</v>
      </c>
      <c r="C13203" t="s">
        <v>27</v>
      </c>
      <c r="D13203">
        <v>6</v>
      </c>
      <c r="E13203" s="1">
        <v>40790.804861111108</v>
      </c>
      <c r="F13203">
        <v>3.39</v>
      </c>
      <c r="G13203">
        <v>13410</v>
      </c>
      <c r="H13203" t="s">
        <v>22</v>
      </c>
      <c r="I13203" t="str">
        <f>IF(AND(LEFT(OnlineRetail[[#This Row],[InvoiceNo]],1)&lt;&gt;"C",OnlineRetail[[#This Row],[CustomerID]]&lt;&gt;""),"Yes","No")</f>
        <v>Yes</v>
      </c>
      <c r="J13203" s="4">
        <f>EOMONTH(OnlineRetail[[#This Row],[InvoiceDate]],-1)+1</f>
        <v>40787</v>
      </c>
      <c r="K13203" s="6">
        <f>OnlineRetail[[#This Row],[Quantity]]*OnlineRetail[[#This Row],[UnitPrice]]</f>
        <v>20.34</v>
      </c>
      <c r="L13203" t="str">
        <f t="shared" si="206"/>
        <v>13410|Sep-2011</v>
      </c>
    </row>
    <row r="13204" spans="1:12">
      <c r="A13204">
        <v>555183</v>
      </c>
      <c r="B13204" t="s">
        <v>198</v>
      </c>
      <c r="C13204" t="s">
        <v>14</v>
      </c>
      <c r="D13204">
        <v>3</v>
      </c>
      <c r="E13204" s="1">
        <v>40790.811805555553</v>
      </c>
      <c r="F13204">
        <v>4.95</v>
      </c>
      <c r="G13204">
        <v>14176</v>
      </c>
      <c r="H13204" t="s">
        <v>17</v>
      </c>
      <c r="I13204" t="str">
        <f>IF(AND(LEFT(OnlineRetail[[#This Row],[InvoiceNo]],1)&lt;&gt;"C",OnlineRetail[[#This Row],[CustomerID]]&lt;&gt;""),"Yes","No")</f>
        <v>Yes</v>
      </c>
      <c r="J13204" s="4">
        <f>EOMONTH(OnlineRetail[[#This Row],[InvoiceDate]],-1)+1</f>
        <v>40787</v>
      </c>
      <c r="K13204" s="6">
        <f>OnlineRetail[[#This Row],[Quantity]]*OnlineRetail[[#This Row],[UnitPrice]]</f>
        <v>14.850000000000001</v>
      </c>
      <c r="L13204" t="str">
        <f t="shared" si="206"/>
        <v>14176|Sep-2011</v>
      </c>
    </row>
    <row r="13205" spans="1:12">
      <c r="A13205">
        <v>539752</v>
      </c>
      <c r="B13205" t="s">
        <v>254</v>
      </c>
      <c r="C13205" t="s">
        <v>33</v>
      </c>
      <c r="D13205">
        <v>5</v>
      </c>
      <c r="E13205" s="1">
        <v>40790.813194444447</v>
      </c>
      <c r="F13205">
        <v>2.1</v>
      </c>
      <c r="G13205">
        <v>13422</v>
      </c>
      <c r="H13205" t="s">
        <v>10</v>
      </c>
      <c r="I13205" t="str">
        <f>IF(AND(LEFT(OnlineRetail[[#This Row],[InvoiceNo]],1)&lt;&gt;"C",OnlineRetail[[#This Row],[CustomerID]]&lt;&gt;""),"Yes","No")</f>
        <v>Yes</v>
      </c>
      <c r="J13205" s="4">
        <f>EOMONTH(OnlineRetail[[#This Row],[InvoiceDate]],-1)+1</f>
        <v>40787</v>
      </c>
      <c r="K13205" s="6">
        <f>OnlineRetail[[#This Row],[Quantity]]*OnlineRetail[[#This Row],[UnitPrice]]</f>
        <v>10.5</v>
      </c>
      <c r="L13205" t="str">
        <f t="shared" si="206"/>
        <v>13422|Sep-2011</v>
      </c>
    </row>
    <row r="13206" spans="1:12">
      <c r="A13206">
        <v>555892</v>
      </c>
      <c r="B13206" t="s">
        <v>218</v>
      </c>
      <c r="C13206" t="s">
        <v>9</v>
      </c>
      <c r="D13206">
        <v>14</v>
      </c>
      <c r="E13206" s="1">
        <v>40790.816666666673</v>
      </c>
      <c r="F13206">
        <v>4.25</v>
      </c>
      <c r="G13206">
        <v>13216</v>
      </c>
      <c r="H13206" t="s">
        <v>70</v>
      </c>
      <c r="I13206" t="str">
        <f>IF(AND(LEFT(OnlineRetail[[#This Row],[InvoiceNo]],1)&lt;&gt;"C",OnlineRetail[[#This Row],[CustomerID]]&lt;&gt;""),"Yes","No")</f>
        <v>Yes</v>
      </c>
      <c r="J13206" s="4">
        <f>EOMONTH(OnlineRetail[[#This Row],[InvoiceDate]],-1)+1</f>
        <v>40787</v>
      </c>
      <c r="K13206" s="6">
        <f>OnlineRetail[[#This Row],[Quantity]]*OnlineRetail[[#This Row],[UnitPrice]]</f>
        <v>59.5</v>
      </c>
      <c r="L13206" t="str">
        <f t="shared" si="206"/>
        <v>13216|Sep-2011</v>
      </c>
    </row>
    <row r="13207" spans="1:12">
      <c r="A13207">
        <v>551898</v>
      </c>
      <c r="B13207" t="s">
        <v>255</v>
      </c>
      <c r="C13207" t="s">
        <v>16</v>
      </c>
      <c r="D13207">
        <v>16</v>
      </c>
      <c r="E13207" s="1">
        <v>40790.822222222218</v>
      </c>
      <c r="F13207">
        <v>1.25</v>
      </c>
      <c r="G13207">
        <v>13391</v>
      </c>
      <c r="H13207" t="s">
        <v>10</v>
      </c>
      <c r="I13207" t="str">
        <f>IF(AND(LEFT(OnlineRetail[[#This Row],[InvoiceNo]],1)&lt;&gt;"C",OnlineRetail[[#This Row],[CustomerID]]&lt;&gt;""),"Yes","No")</f>
        <v>Yes</v>
      </c>
      <c r="J13207" s="4">
        <f>EOMONTH(OnlineRetail[[#This Row],[InvoiceDate]],-1)+1</f>
        <v>40787</v>
      </c>
      <c r="K13207" s="6">
        <f>OnlineRetail[[#This Row],[Quantity]]*OnlineRetail[[#This Row],[UnitPrice]]</f>
        <v>20</v>
      </c>
      <c r="L13207" t="str">
        <f t="shared" si="206"/>
        <v>13391|Sep-2011</v>
      </c>
    </row>
    <row r="13208" spans="1:12">
      <c r="A13208">
        <v>541223</v>
      </c>
      <c r="B13208" t="s">
        <v>177</v>
      </c>
      <c r="C13208" t="s">
        <v>40</v>
      </c>
      <c r="D13208">
        <v>21</v>
      </c>
      <c r="E13208" s="1">
        <v>40790.824999999997</v>
      </c>
      <c r="F13208">
        <v>4.25</v>
      </c>
      <c r="G13208">
        <v>13111</v>
      </c>
      <c r="H13208" t="s">
        <v>10</v>
      </c>
      <c r="I13208" t="str">
        <f>IF(AND(LEFT(OnlineRetail[[#This Row],[InvoiceNo]],1)&lt;&gt;"C",OnlineRetail[[#This Row],[CustomerID]]&lt;&gt;""),"Yes","No")</f>
        <v>Yes</v>
      </c>
      <c r="J13208" s="4">
        <f>EOMONTH(OnlineRetail[[#This Row],[InvoiceDate]],-1)+1</f>
        <v>40787</v>
      </c>
      <c r="K13208" s="6">
        <f>OnlineRetail[[#This Row],[Quantity]]*OnlineRetail[[#This Row],[UnitPrice]]</f>
        <v>89.25</v>
      </c>
      <c r="L13208" t="str">
        <f t="shared" si="206"/>
        <v>13111|Sep-2011</v>
      </c>
    </row>
    <row r="13209" spans="1:12">
      <c r="A13209">
        <v>538531</v>
      </c>
      <c r="B13209" t="s">
        <v>103</v>
      </c>
      <c r="C13209" t="s">
        <v>16</v>
      </c>
      <c r="D13209">
        <v>5</v>
      </c>
      <c r="E13209" s="1">
        <v>40790.830555555563</v>
      </c>
      <c r="F13209">
        <v>0.85</v>
      </c>
      <c r="G13209">
        <v>12390</v>
      </c>
      <c r="H13209" t="s">
        <v>10</v>
      </c>
      <c r="I13209" t="str">
        <f>IF(AND(LEFT(OnlineRetail[[#This Row],[InvoiceNo]],1)&lt;&gt;"C",OnlineRetail[[#This Row],[CustomerID]]&lt;&gt;""),"Yes","No")</f>
        <v>Yes</v>
      </c>
      <c r="J13209" s="4">
        <f>EOMONTH(OnlineRetail[[#This Row],[InvoiceDate]],-1)+1</f>
        <v>40787</v>
      </c>
      <c r="K13209" s="6">
        <f>OnlineRetail[[#This Row],[Quantity]]*OnlineRetail[[#This Row],[UnitPrice]]</f>
        <v>4.25</v>
      </c>
      <c r="L13209" t="str">
        <f t="shared" si="206"/>
        <v>12390|Sep-2011</v>
      </c>
    </row>
    <row r="13210" spans="1:12" hidden="1">
      <c r="A13210" t="s">
        <v>407</v>
      </c>
      <c r="B13210" t="s">
        <v>268</v>
      </c>
      <c r="C13210" t="s">
        <v>50</v>
      </c>
      <c r="D13210">
        <v>7</v>
      </c>
      <c r="E13210" s="1">
        <v>40790.832638888889</v>
      </c>
      <c r="F13210">
        <v>3.39</v>
      </c>
      <c r="G13210">
        <v>12475</v>
      </c>
      <c r="H13210" t="s">
        <v>10</v>
      </c>
      <c r="I13210" t="str">
        <f>IF(AND(LEFT(OnlineRetail[[#This Row],[InvoiceNo]],1)&lt;&gt;"C",OnlineRetail[[#This Row],[CustomerID]]&lt;&gt;""),"Yes","No")</f>
        <v>No</v>
      </c>
      <c r="J13210" s="4">
        <f>EOMONTH(OnlineRetail[[#This Row],[InvoiceDate]],-1)+1</f>
        <v>40787</v>
      </c>
      <c r="K13210" s="6">
        <f>OnlineRetail[[#This Row],[Quantity]]*OnlineRetail[[#This Row],[UnitPrice]]</f>
        <v>23.73</v>
      </c>
      <c r="L13210" t="str">
        <f t="shared" si="206"/>
        <v/>
      </c>
    </row>
    <row r="13211" spans="1:12">
      <c r="A13211">
        <v>550888</v>
      </c>
      <c r="B13211" t="s">
        <v>143</v>
      </c>
      <c r="C13211" t="s">
        <v>62</v>
      </c>
      <c r="D13211">
        <v>20</v>
      </c>
      <c r="E13211" s="1">
        <v>40791.335416666669</v>
      </c>
      <c r="F13211">
        <v>4.95</v>
      </c>
      <c r="G13211">
        <v>13570</v>
      </c>
      <c r="H13211" t="s">
        <v>10</v>
      </c>
      <c r="I13211" t="str">
        <f>IF(AND(LEFT(OnlineRetail[[#This Row],[InvoiceNo]],1)&lt;&gt;"C",OnlineRetail[[#This Row],[CustomerID]]&lt;&gt;""),"Yes","No")</f>
        <v>Yes</v>
      </c>
      <c r="J13211" s="4">
        <f>EOMONTH(OnlineRetail[[#This Row],[InvoiceDate]],-1)+1</f>
        <v>40787</v>
      </c>
      <c r="K13211" s="6">
        <f>OnlineRetail[[#This Row],[Quantity]]*OnlineRetail[[#This Row],[UnitPrice]]</f>
        <v>99</v>
      </c>
      <c r="L13211" t="str">
        <f t="shared" si="206"/>
        <v>13570|Sep-2011</v>
      </c>
    </row>
    <row r="13212" spans="1:12">
      <c r="A13212">
        <v>550002</v>
      </c>
      <c r="B13212" t="s">
        <v>185</v>
      </c>
      <c r="C13212" t="s">
        <v>27</v>
      </c>
      <c r="D13212">
        <v>9</v>
      </c>
      <c r="E13212" s="1">
        <v>40791.341666666667</v>
      </c>
      <c r="F13212">
        <v>2.1</v>
      </c>
      <c r="G13212">
        <v>14313</v>
      </c>
      <c r="H13212" t="s">
        <v>10</v>
      </c>
      <c r="I13212" t="str">
        <f>IF(AND(LEFT(OnlineRetail[[#This Row],[InvoiceNo]],1)&lt;&gt;"C",OnlineRetail[[#This Row],[CustomerID]]&lt;&gt;""),"Yes","No")</f>
        <v>Yes</v>
      </c>
      <c r="J13212" s="4">
        <f>EOMONTH(OnlineRetail[[#This Row],[InvoiceDate]],-1)+1</f>
        <v>40787</v>
      </c>
      <c r="K13212" s="6">
        <f>OnlineRetail[[#This Row],[Quantity]]*OnlineRetail[[#This Row],[UnitPrice]]</f>
        <v>18.900000000000002</v>
      </c>
      <c r="L13212" t="str">
        <f t="shared" si="206"/>
        <v>14313|Sep-2011</v>
      </c>
    </row>
    <row r="13213" spans="1:12">
      <c r="A13213">
        <v>548338</v>
      </c>
      <c r="B13213" t="s">
        <v>201</v>
      </c>
      <c r="C13213" t="s">
        <v>24</v>
      </c>
      <c r="D13213">
        <v>13</v>
      </c>
      <c r="E13213" s="1">
        <v>40791.348611111112</v>
      </c>
      <c r="F13213">
        <v>7.95</v>
      </c>
      <c r="G13213">
        <v>12494</v>
      </c>
      <c r="H13213" t="s">
        <v>10</v>
      </c>
      <c r="I13213" t="str">
        <f>IF(AND(LEFT(OnlineRetail[[#This Row],[InvoiceNo]],1)&lt;&gt;"C",OnlineRetail[[#This Row],[CustomerID]]&lt;&gt;""),"Yes","No")</f>
        <v>Yes</v>
      </c>
      <c r="J13213" s="4">
        <f>EOMONTH(OnlineRetail[[#This Row],[InvoiceDate]],-1)+1</f>
        <v>40787</v>
      </c>
      <c r="K13213" s="6">
        <f>OnlineRetail[[#This Row],[Quantity]]*OnlineRetail[[#This Row],[UnitPrice]]</f>
        <v>103.35000000000001</v>
      </c>
      <c r="L13213" t="str">
        <f t="shared" si="206"/>
        <v>12494|Sep-2011</v>
      </c>
    </row>
    <row r="13214" spans="1:12">
      <c r="A13214">
        <v>536754</v>
      </c>
      <c r="B13214" t="s">
        <v>274</v>
      </c>
      <c r="C13214" t="s">
        <v>27</v>
      </c>
      <c r="D13214">
        <v>21</v>
      </c>
      <c r="E13214" s="1">
        <v>40791.349305555559</v>
      </c>
      <c r="F13214">
        <v>0.85</v>
      </c>
      <c r="G13214">
        <v>14120</v>
      </c>
      <c r="H13214" t="s">
        <v>22</v>
      </c>
      <c r="I13214" t="str">
        <f>IF(AND(LEFT(OnlineRetail[[#This Row],[InvoiceNo]],1)&lt;&gt;"C",OnlineRetail[[#This Row],[CustomerID]]&lt;&gt;""),"Yes","No")</f>
        <v>Yes</v>
      </c>
      <c r="J13214" s="4">
        <f>EOMONTH(OnlineRetail[[#This Row],[InvoiceDate]],-1)+1</f>
        <v>40787</v>
      </c>
      <c r="K13214" s="6">
        <f>OnlineRetail[[#This Row],[Quantity]]*OnlineRetail[[#This Row],[UnitPrice]]</f>
        <v>17.849999999999998</v>
      </c>
      <c r="L13214" t="str">
        <f t="shared" si="206"/>
        <v>14120|Sep-2011</v>
      </c>
    </row>
    <row r="13215" spans="1:12">
      <c r="A13215">
        <v>551027</v>
      </c>
      <c r="B13215" t="s">
        <v>224</v>
      </c>
      <c r="C13215" t="s">
        <v>83</v>
      </c>
      <c r="D13215">
        <v>2</v>
      </c>
      <c r="E13215" s="1">
        <v>40791.364583333343</v>
      </c>
      <c r="F13215">
        <v>9.9499999999999993</v>
      </c>
      <c r="G13215">
        <v>13242</v>
      </c>
      <c r="H13215" t="s">
        <v>10</v>
      </c>
      <c r="I13215" t="str">
        <f>IF(AND(LEFT(OnlineRetail[[#This Row],[InvoiceNo]],1)&lt;&gt;"C",OnlineRetail[[#This Row],[CustomerID]]&lt;&gt;""),"Yes","No")</f>
        <v>Yes</v>
      </c>
      <c r="J13215" s="4">
        <f>EOMONTH(OnlineRetail[[#This Row],[InvoiceDate]],-1)+1</f>
        <v>40787</v>
      </c>
      <c r="K13215" s="6">
        <f>OnlineRetail[[#This Row],[Quantity]]*OnlineRetail[[#This Row],[UnitPrice]]</f>
        <v>19.899999999999999</v>
      </c>
      <c r="L13215" t="str">
        <f t="shared" si="206"/>
        <v>13242|Sep-2011</v>
      </c>
    </row>
    <row r="13216" spans="1:12">
      <c r="A13216">
        <v>547105</v>
      </c>
      <c r="B13216" t="s">
        <v>180</v>
      </c>
      <c r="C13216" t="s">
        <v>24</v>
      </c>
      <c r="D13216">
        <v>17</v>
      </c>
      <c r="E13216" s="1">
        <v>40791.37777777778</v>
      </c>
      <c r="F13216">
        <v>7.95</v>
      </c>
      <c r="G13216">
        <v>12852</v>
      </c>
      <c r="H13216" t="s">
        <v>10</v>
      </c>
      <c r="I13216" t="str">
        <f>IF(AND(LEFT(OnlineRetail[[#This Row],[InvoiceNo]],1)&lt;&gt;"C",OnlineRetail[[#This Row],[CustomerID]]&lt;&gt;""),"Yes","No")</f>
        <v>Yes</v>
      </c>
      <c r="J13216" s="4">
        <f>EOMONTH(OnlineRetail[[#This Row],[InvoiceDate]],-1)+1</f>
        <v>40787</v>
      </c>
      <c r="K13216" s="6">
        <f>OnlineRetail[[#This Row],[Quantity]]*OnlineRetail[[#This Row],[UnitPrice]]</f>
        <v>135.15</v>
      </c>
      <c r="L13216" t="str">
        <f t="shared" si="206"/>
        <v>12852|Sep-2011</v>
      </c>
    </row>
    <row r="13217" spans="1:12">
      <c r="A13217">
        <v>540038</v>
      </c>
      <c r="B13217" t="s">
        <v>84</v>
      </c>
      <c r="C13217" t="s">
        <v>12</v>
      </c>
      <c r="D13217">
        <v>11</v>
      </c>
      <c r="E13217" s="1">
        <v>40791.383333333331</v>
      </c>
      <c r="F13217">
        <v>0.85</v>
      </c>
      <c r="G13217">
        <v>13837</v>
      </c>
      <c r="H13217" t="s">
        <v>17</v>
      </c>
      <c r="I13217" t="str">
        <f>IF(AND(LEFT(OnlineRetail[[#This Row],[InvoiceNo]],1)&lt;&gt;"C",OnlineRetail[[#This Row],[CustomerID]]&lt;&gt;""),"Yes","No")</f>
        <v>Yes</v>
      </c>
      <c r="J13217" s="4">
        <f>EOMONTH(OnlineRetail[[#This Row],[InvoiceDate]],-1)+1</f>
        <v>40787</v>
      </c>
      <c r="K13217" s="6">
        <f>OnlineRetail[[#This Row],[Quantity]]*OnlineRetail[[#This Row],[UnitPrice]]</f>
        <v>9.35</v>
      </c>
      <c r="L13217" t="str">
        <f t="shared" si="206"/>
        <v>13837|Sep-2011</v>
      </c>
    </row>
    <row r="13218" spans="1:12">
      <c r="A13218">
        <v>537761</v>
      </c>
      <c r="B13218" t="s">
        <v>232</v>
      </c>
      <c r="C13218" t="s">
        <v>21</v>
      </c>
      <c r="D13218">
        <v>24</v>
      </c>
      <c r="E13218" s="1">
        <v>40791.385416666657</v>
      </c>
      <c r="F13218">
        <v>5.95</v>
      </c>
      <c r="G13218">
        <v>12747</v>
      </c>
      <c r="H13218" t="s">
        <v>10</v>
      </c>
      <c r="I13218" t="str">
        <f>IF(AND(LEFT(OnlineRetail[[#This Row],[InvoiceNo]],1)&lt;&gt;"C",OnlineRetail[[#This Row],[CustomerID]]&lt;&gt;""),"Yes","No")</f>
        <v>Yes</v>
      </c>
      <c r="J13218" s="4">
        <f>EOMONTH(OnlineRetail[[#This Row],[InvoiceDate]],-1)+1</f>
        <v>40787</v>
      </c>
      <c r="K13218" s="6">
        <f>OnlineRetail[[#This Row],[Quantity]]*OnlineRetail[[#This Row],[UnitPrice]]</f>
        <v>142.80000000000001</v>
      </c>
      <c r="L13218" t="str">
        <f t="shared" si="206"/>
        <v>12747|Sep-2011</v>
      </c>
    </row>
    <row r="13219" spans="1:12">
      <c r="A13219">
        <v>554583</v>
      </c>
      <c r="B13219" t="s">
        <v>92</v>
      </c>
      <c r="C13219" t="s">
        <v>83</v>
      </c>
      <c r="D13219">
        <v>5</v>
      </c>
      <c r="E13219" s="1">
        <v>40791.38958333333</v>
      </c>
      <c r="F13219">
        <v>2.5499999999999998</v>
      </c>
      <c r="G13219">
        <v>13907</v>
      </c>
      <c r="H13219" t="s">
        <v>10</v>
      </c>
      <c r="I13219" t="str">
        <f>IF(AND(LEFT(OnlineRetail[[#This Row],[InvoiceNo]],1)&lt;&gt;"C",OnlineRetail[[#This Row],[CustomerID]]&lt;&gt;""),"Yes","No")</f>
        <v>Yes</v>
      </c>
      <c r="J13219" s="4">
        <f>EOMONTH(OnlineRetail[[#This Row],[InvoiceDate]],-1)+1</f>
        <v>40787</v>
      </c>
      <c r="K13219" s="6">
        <f>OnlineRetail[[#This Row],[Quantity]]*OnlineRetail[[#This Row],[UnitPrice]]</f>
        <v>12.75</v>
      </c>
      <c r="L13219" t="str">
        <f t="shared" si="206"/>
        <v>13907|Sep-2011</v>
      </c>
    </row>
    <row r="13220" spans="1:12">
      <c r="A13220">
        <v>554488</v>
      </c>
      <c r="B13220" t="s">
        <v>11</v>
      </c>
      <c r="C13220" t="s">
        <v>48</v>
      </c>
      <c r="D13220">
        <v>5</v>
      </c>
      <c r="E13220" s="1">
        <v>40791.393055555563</v>
      </c>
      <c r="F13220">
        <v>3.39</v>
      </c>
      <c r="G13220">
        <v>12879</v>
      </c>
      <c r="H13220" t="s">
        <v>36</v>
      </c>
      <c r="I13220" t="str">
        <f>IF(AND(LEFT(OnlineRetail[[#This Row],[InvoiceNo]],1)&lt;&gt;"C",OnlineRetail[[#This Row],[CustomerID]]&lt;&gt;""),"Yes","No")</f>
        <v>Yes</v>
      </c>
      <c r="J13220" s="4">
        <f>EOMONTH(OnlineRetail[[#This Row],[InvoiceDate]],-1)+1</f>
        <v>40787</v>
      </c>
      <c r="K13220" s="6">
        <f>OnlineRetail[[#This Row],[Quantity]]*OnlineRetail[[#This Row],[UnitPrice]]</f>
        <v>16.95</v>
      </c>
      <c r="L13220" t="str">
        <f t="shared" si="206"/>
        <v>12879|Sep-2011</v>
      </c>
    </row>
    <row r="13221" spans="1:12">
      <c r="A13221">
        <v>543568</v>
      </c>
      <c r="B13221" t="s">
        <v>263</v>
      </c>
      <c r="C13221" t="s">
        <v>12</v>
      </c>
      <c r="D13221">
        <v>5</v>
      </c>
      <c r="E13221" s="1">
        <v>40791.397222222222</v>
      </c>
      <c r="F13221">
        <v>3.39</v>
      </c>
      <c r="G13221">
        <v>12578</v>
      </c>
      <c r="H13221" t="s">
        <v>10</v>
      </c>
      <c r="I13221" t="str">
        <f>IF(AND(LEFT(OnlineRetail[[#This Row],[InvoiceNo]],1)&lt;&gt;"C",OnlineRetail[[#This Row],[CustomerID]]&lt;&gt;""),"Yes","No")</f>
        <v>Yes</v>
      </c>
      <c r="J13221" s="4">
        <f>EOMONTH(OnlineRetail[[#This Row],[InvoiceDate]],-1)+1</f>
        <v>40787</v>
      </c>
      <c r="K13221" s="6">
        <f>OnlineRetail[[#This Row],[Quantity]]*OnlineRetail[[#This Row],[UnitPrice]]</f>
        <v>16.95</v>
      </c>
      <c r="L13221" t="str">
        <f t="shared" si="206"/>
        <v>12578|Sep-2011</v>
      </c>
    </row>
    <row r="13222" spans="1:12">
      <c r="A13222">
        <v>541837</v>
      </c>
      <c r="B13222" t="s">
        <v>8</v>
      </c>
      <c r="C13222" t="s">
        <v>62</v>
      </c>
      <c r="D13222">
        <v>2</v>
      </c>
      <c r="E13222" s="1">
        <v>40791.397916666669</v>
      </c>
      <c r="F13222">
        <v>1.65</v>
      </c>
      <c r="G13222">
        <v>14242</v>
      </c>
      <c r="H13222" t="s">
        <v>10</v>
      </c>
      <c r="I13222" t="str">
        <f>IF(AND(LEFT(OnlineRetail[[#This Row],[InvoiceNo]],1)&lt;&gt;"C",OnlineRetail[[#This Row],[CustomerID]]&lt;&gt;""),"Yes","No")</f>
        <v>Yes</v>
      </c>
      <c r="J13222" s="4">
        <f>EOMONTH(OnlineRetail[[#This Row],[InvoiceDate]],-1)+1</f>
        <v>40787</v>
      </c>
      <c r="K13222" s="6">
        <f>OnlineRetail[[#This Row],[Quantity]]*OnlineRetail[[#This Row],[UnitPrice]]</f>
        <v>3.3</v>
      </c>
      <c r="L13222" t="str">
        <f t="shared" si="206"/>
        <v>14242|Sep-2011</v>
      </c>
    </row>
    <row r="13223" spans="1:12">
      <c r="A13223">
        <v>543510</v>
      </c>
      <c r="B13223" t="s">
        <v>178</v>
      </c>
      <c r="C13223" t="s">
        <v>12</v>
      </c>
      <c r="D13223">
        <v>5</v>
      </c>
      <c r="E13223" s="1">
        <v>40791.402777777781</v>
      </c>
      <c r="F13223">
        <v>3.39</v>
      </c>
      <c r="G13223">
        <v>13284</v>
      </c>
      <c r="H13223" t="s">
        <v>10</v>
      </c>
      <c r="I13223" t="str">
        <f>IF(AND(LEFT(OnlineRetail[[#This Row],[InvoiceNo]],1)&lt;&gt;"C",OnlineRetail[[#This Row],[CustomerID]]&lt;&gt;""),"Yes","No")</f>
        <v>Yes</v>
      </c>
      <c r="J13223" s="4">
        <f>EOMONTH(OnlineRetail[[#This Row],[InvoiceDate]],-1)+1</f>
        <v>40787</v>
      </c>
      <c r="K13223" s="6">
        <f>OnlineRetail[[#This Row],[Quantity]]*OnlineRetail[[#This Row],[UnitPrice]]</f>
        <v>16.95</v>
      </c>
      <c r="L13223" t="str">
        <f t="shared" si="206"/>
        <v>13284|Sep-2011</v>
      </c>
    </row>
    <row r="13224" spans="1:12">
      <c r="A13224">
        <v>539396</v>
      </c>
      <c r="B13224" t="s">
        <v>195</v>
      </c>
      <c r="C13224" t="s">
        <v>46</v>
      </c>
      <c r="D13224">
        <v>14</v>
      </c>
      <c r="E13224" s="1">
        <v>40791.407638888893</v>
      </c>
      <c r="F13224">
        <v>5.95</v>
      </c>
      <c r="G13224">
        <v>12494</v>
      </c>
      <c r="H13224" t="s">
        <v>10</v>
      </c>
      <c r="I13224" t="str">
        <f>IF(AND(LEFT(OnlineRetail[[#This Row],[InvoiceNo]],1)&lt;&gt;"C",OnlineRetail[[#This Row],[CustomerID]]&lt;&gt;""),"Yes","No")</f>
        <v>Yes</v>
      </c>
      <c r="J13224" s="4">
        <f>EOMONTH(OnlineRetail[[#This Row],[InvoiceDate]],-1)+1</f>
        <v>40787</v>
      </c>
      <c r="K13224" s="6">
        <f>OnlineRetail[[#This Row],[Quantity]]*OnlineRetail[[#This Row],[UnitPrice]]</f>
        <v>83.3</v>
      </c>
      <c r="L13224" t="str">
        <f t="shared" si="206"/>
        <v>12494|Sep-2011</v>
      </c>
    </row>
    <row r="13225" spans="1:12">
      <c r="A13225">
        <v>548705</v>
      </c>
      <c r="B13225" t="s">
        <v>157</v>
      </c>
      <c r="C13225" t="s">
        <v>48</v>
      </c>
      <c r="D13225">
        <v>8</v>
      </c>
      <c r="E13225" s="1">
        <v>40791.417361111111</v>
      </c>
      <c r="F13225">
        <v>5.95</v>
      </c>
      <c r="G13225">
        <v>13605</v>
      </c>
      <c r="H13225" t="s">
        <v>17</v>
      </c>
      <c r="I13225" t="str">
        <f>IF(AND(LEFT(OnlineRetail[[#This Row],[InvoiceNo]],1)&lt;&gt;"C",OnlineRetail[[#This Row],[CustomerID]]&lt;&gt;""),"Yes","No")</f>
        <v>Yes</v>
      </c>
      <c r="J13225" s="4">
        <f>EOMONTH(OnlineRetail[[#This Row],[InvoiceDate]],-1)+1</f>
        <v>40787</v>
      </c>
      <c r="K13225" s="6">
        <f>OnlineRetail[[#This Row],[Quantity]]*OnlineRetail[[#This Row],[UnitPrice]]</f>
        <v>47.6</v>
      </c>
      <c r="L13225" t="str">
        <f t="shared" si="206"/>
        <v>13605|Sep-2011</v>
      </c>
    </row>
    <row r="13226" spans="1:12">
      <c r="A13226">
        <v>542300</v>
      </c>
      <c r="B13226" t="s">
        <v>34</v>
      </c>
      <c r="C13226" t="s">
        <v>9</v>
      </c>
      <c r="D13226">
        <v>2</v>
      </c>
      <c r="E13226" s="1">
        <v>40791.42291666667</v>
      </c>
      <c r="F13226">
        <v>2.1</v>
      </c>
      <c r="G13226">
        <v>13972</v>
      </c>
      <c r="H13226" t="s">
        <v>10</v>
      </c>
      <c r="I13226" t="str">
        <f>IF(AND(LEFT(OnlineRetail[[#This Row],[InvoiceNo]],1)&lt;&gt;"C",OnlineRetail[[#This Row],[CustomerID]]&lt;&gt;""),"Yes","No")</f>
        <v>Yes</v>
      </c>
      <c r="J13226" s="4">
        <f>EOMONTH(OnlineRetail[[#This Row],[InvoiceDate]],-1)+1</f>
        <v>40787</v>
      </c>
      <c r="K13226" s="6">
        <f>OnlineRetail[[#This Row],[Quantity]]*OnlineRetail[[#This Row],[UnitPrice]]</f>
        <v>4.2</v>
      </c>
      <c r="L13226" t="str">
        <f t="shared" si="206"/>
        <v>13972|Sep-2011</v>
      </c>
    </row>
    <row r="13227" spans="1:12">
      <c r="A13227">
        <v>554344</v>
      </c>
      <c r="B13227" t="s">
        <v>227</v>
      </c>
      <c r="C13227" t="s">
        <v>24</v>
      </c>
      <c r="D13227">
        <v>13</v>
      </c>
      <c r="E13227" s="1">
        <v>40791.425000000003</v>
      </c>
      <c r="F13227">
        <v>2.5499999999999998</v>
      </c>
      <c r="G13227">
        <v>12947</v>
      </c>
      <c r="H13227" t="s">
        <v>10</v>
      </c>
      <c r="I13227" t="str">
        <f>IF(AND(LEFT(OnlineRetail[[#This Row],[InvoiceNo]],1)&lt;&gt;"C",OnlineRetail[[#This Row],[CustomerID]]&lt;&gt;""),"Yes","No")</f>
        <v>Yes</v>
      </c>
      <c r="J13227" s="4">
        <f>EOMONTH(OnlineRetail[[#This Row],[InvoiceDate]],-1)+1</f>
        <v>40787</v>
      </c>
      <c r="K13227" s="6">
        <f>OnlineRetail[[#This Row],[Quantity]]*OnlineRetail[[#This Row],[UnitPrice]]</f>
        <v>33.15</v>
      </c>
      <c r="L13227" t="str">
        <f t="shared" si="206"/>
        <v>12947|Sep-2011</v>
      </c>
    </row>
    <row r="13228" spans="1:12">
      <c r="A13228">
        <v>552984</v>
      </c>
      <c r="B13228" t="s">
        <v>152</v>
      </c>
      <c r="C13228" t="s">
        <v>19</v>
      </c>
      <c r="D13228">
        <v>5</v>
      </c>
      <c r="E13228" s="1">
        <v>40791.434027777781</v>
      </c>
      <c r="F13228">
        <v>0.85</v>
      </c>
      <c r="G13228">
        <v>14301</v>
      </c>
      <c r="H13228" t="s">
        <v>10</v>
      </c>
      <c r="I13228" t="str">
        <f>IF(AND(LEFT(OnlineRetail[[#This Row],[InvoiceNo]],1)&lt;&gt;"C",OnlineRetail[[#This Row],[CustomerID]]&lt;&gt;""),"Yes","No")</f>
        <v>Yes</v>
      </c>
      <c r="J13228" s="4">
        <f>EOMONTH(OnlineRetail[[#This Row],[InvoiceDate]],-1)+1</f>
        <v>40787</v>
      </c>
      <c r="K13228" s="6">
        <f>OnlineRetail[[#This Row],[Quantity]]*OnlineRetail[[#This Row],[UnitPrice]]</f>
        <v>4.25</v>
      </c>
      <c r="L13228" t="str">
        <f t="shared" si="206"/>
        <v>14301|Sep-2011</v>
      </c>
    </row>
    <row r="13229" spans="1:12">
      <c r="A13229">
        <v>539242</v>
      </c>
      <c r="B13229" t="s">
        <v>267</v>
      </c>
      <c r="C13229" t="s">
        <v>72</v>
      </c>
      <c r="D13229">
        <v>8</v>
      </c>
      <c r="E13229" s="1">
        <v>40791.435416666667</v>
      </c>
      <c r="F13229">
        <v>4.25</v>
      </c>
      <c r="G13229">
        <v>12770</v>
      </c>
      <c r="H13229" t="s">
        <v>36</v>
      </c>
      <c r="I13229" t="str">
        <f>IF(AND(LEFT(OnlineRetail[[#This Row],[InvoiceNo]],1)&lt;&gt;"C",OnlineRetail[[#This Row],[CustomerID]]&lt;&gt;""),"Yes","No")</f>
        <v>Yes</v>
      </c>
      <c r="J13229" s="4">
        <f>EOMONTH(OnlineRetail[[#This Row],[InvoiceDate]],-1)+1</f>
        <v>40787</v>
      </c>
      <c r="K13229" s="6">
        <f>OnlineRetail[[#This Row],[Quantity]]*OnlineRetail[[#This Row],[UnitPrice]]</f>
        <v>34</v>
      </c>
      <c r="L13229" t="str">
        <f t="shared" si="206"/>
        <v>12770|Sep-2011</v>
      </c>
    </row>
    <row r="13230" spans="1:12">
      <c r="A13230">
        <v>536902</v>
      </c>
      <c r="B13230" t="s">
        <v>283</v>
      </c>
      <c r="C13230" t="s">
        <v>39</v>
      </c>
      <c r="D13230">
        <v>4</v>
      </c>
      <c r="E13230" s="1">
        <v>40791.439583333333</v>
      </c>
      <c r="F13230">
        <v>9.9499999999999993</v>
      </c>
      <c r="G13230">
        <v>13465</v>
      </c>
      <c r="H13230" t="s">
        <v>10</v>
      </c>
      <c r="I13230" t="str">
        <f>IF(AND(LEFT(OnlineRetail[[#This Row],[InvoiceNo]],1)&lt;&gt;"C",OnlineRetail[[#This Row],[CustomerID]]&lt;&gt;""),"Yes","No")</f>
        <v>Yes</v>
      </c>
      <c r="J13230" s="4">
        <f>EOMONTH(OnlineRetail[[#This Row],[InvoiceDate]],-1)+1</f>
        <v>40787</v>
      </c>
      <c r="K13230" s="6">
        <f>OnlineRetail[[#This Row],[Quantity]]*OnlineRetail[[#This Row],[UnitPrice]]</f>
        <v>39.799999999999997</v>
      </c>
      <c r="L13230" t="str">
        <f t="shared" si="206"/>
        <v>13465|Sep-2011</v>
      </c>
    </row>
    <row r="13231" spans="1:12">
      <c r="A13231">
        <v>542496</v>
      </c>
      <c r="B13231" t="s">
        <v>279</v>
      </c>
      <c r="C13231" t="s">
        <v>39</v>
      </c>
      <c r="D13231">
        <v>6</v>
      </c>
      <c r="E13231" s="1">
        <v>40791.444444444453</v>
      </c>
      <c r="F13231">
        <v>7.95</v>
      </c>
      <c r="G13231">
        <v>14069</v>
      </c>
      <c r="H13231" t="s">
        <v>10</v>
      </c>
      <c r="I13231" t="str">
        <f>IF(AND(LEFT(OnlineRetail[[#This Row],[InvoiceNo]],1)&lt;&gt;"C",OnlineRetail[[#This Row],[CustomerID]]&lt;&gt;""),"Yes","No")</f>
        <v>Yes</v>
      </c>
      <c r="J13231" s="4">
        <f>EOMONTH(OnlineRetail[[#This Row],[InvoiceDate]],-1)+1</f>
        <v>40787</v>
      </c>
      <c r="K13231" s="6">
        <f>OnlineRetail[[#This Row],[Quantity]]*OnlineRetail[[#This Row],[UnitPrice]]</f>
        <v>47.7</v>
      </c>
      <c r="L13231" t="str">
        <f t="shared" si="206"/>
        <v>14069|Sep-2011</v>
      </c>
    </row>
    <row r="13232" spans="1:12">
      <c r="A13232">
        <v>540200</v>
      </c>
      <c r="B13232" t="s">
        <v>34</v>
      </c>
      <c r="C13232" t="s">
        <v>48</v>
      </c>
      <c r="D13232">
        <v>10</v>
      </c>
      <c r="E13232" s="1">
        <v>40791.448611111111</v>
      </c>
      <c r="F13232">
        <v>2.5499999999999998</v>
      </c>
      <c r="G13232">
        <v>13511</v>
      </c>
      <c r="H13232" t="s">
        <v>10</v>
      </c>
      <c r="I13232" t="str">
        <f>IF(AND(LEFT(OnlineRetail[[#This Row],[InvoiceNo]],1)&lt;&gt;"C",OnlineRetail[[#This Row],[CustomerID]]&lt;&gt;""),"Yes","No")</f>
        <v>Yes</v>
      </c>
      <c r="J13232" s="4">
        <f>EOMONTH(OnlineRetail[[#This Row],[InvoiceDate]],-1)+1</f>
        <v>40787</v>
      </c>
      <c r="K13232" s="6">
        <f>OnlineRetail[[#This Row],[Quantity]]*OnlineRetail[[#This Row],[UnitPrice]]</f>
        <v>25.5</v>
      </c>
      <c r="L13232" t="str">
        <f t="shared" si="206"/>
        <v>13511|Sep-2011</v>
      </c>
    </row>
    <row r="13233" spans="1:12">
      <c r="A13233">
        <v>540321</v>
      </c>
      <c r="B13233" t="s">
        <v>13</v>
      </c>
      <c r="C13233" t="s">
        <v>53</v>
      </c>
      <c r="D13233">
        <v>11</v>
      </c>
      <c r="E13233" s="1">
        <v>40791.461805555547</v>
      </c>
      <c r="F13233">
        <v>1.25</v>
      </c>
      <c r="G13233">
        <v>13122</v>
      </c>
      <c r="H13233" t="s">
        <v>10</v>
      </c>
      <c r="I13233" t="str">
        <f>IF(AND(LEFT(OnlineRetail[[#This Row],[InvoiceNo]],1)&lt;&gt;"C",OnlineRetail[[#This Row],[CustomerID]]&lt;&gt;""),"Yes","No")</f>
        <v>Yes</v>
      </c>
      <c r="J13233" s="4">
        <f>EOMONTH(OnlineRetail[[#This Row],[InvoiceDate]],-1)+1</f>
        <v>40787</v>
      </c>
      <c r="K13233" s="6">
        <f>OnlineRetail[[#This Row],[Quantity]]*OnlineRetail[[#This Row],[UnitPrice]]</f>
        <v>13.75</v>
      </c>
      <c r="L13233" t="str">
        <f t="shared" si="206"/>
        <v>13122|Sep-2011</v>
      </c>
    </row>
    <row r="13234" spans="1:12">
      <c r="A13234">
        <v>552754</v>
      </c>
      <c r="B13234" t="s">
        <v>180</v>
      </c>
      <c r="C13234" t="s">
        <v>27</v>
      </c>
      <c r="D13234">
        <v>14</v>
      </c>
      <c r="E13234" s="1">
        <v>40791.466666666667</v>
      </c>
      <c r="F13234">
        <v>5.95</v>
      </c>
      <c r="G13234">
        <v>13813</v>
      </c>
      <c r="H13234" t="s">
        <v>10</v>
      </c>
      <c r="I13234" t="str">
        <f>IF(AND(LEFT(OnlineRetail[[#This Row],[InvoiceNo]],1)&lt;&gt;"C",OnlineRetail[[#This Row],[CustomerID]]&lt;&gt;""),"Yes","No")</f>
        <v>Yes</v>
      </c>
      <c r="J13234" s="4">
        <f>EOMONTH(OnlineRetail[[#This Row],[InvoiceDate]],-1)+1</f>
        <v>40787</v>
      </c>
      <c r="K13234" s="6">
        <f>OnlineRetail[[#This Row],[Quantity]]*OnlineRetail[[#This Row],[UnitPrice]]</f>
        <v>83.3</v>
      </c>
      <c r="L13234" t="str">
        <f t="shared" si="206"/>
        <v>13813|Sep-2011</v>
      </c>
    </row>
    <row r="13235" spans="1:12">
      <c r="A13235">
        <v>539740</v>
      </c>
      <c r="B13235" t="s">
        <v>224</v>
      </c>
      <c r="C13235" t="s">
        <v>50</v>
      </c>
      <c r="D13235">
        <v>12</v>
      </c>
      <c r="E13235" s="1">
        <v>40791.474999999999</v>
      </c>
      <c r="F13235">
        <v>0.85</v>
      </c>
      <c r="G13235">
        <v>13500</v>
      </c>
      <c r="H13235" t="s">
        <v>10</v>
      </c>
      <c r="I13235" t="str">
        <f>IF(AND(LEFT(OnlineRetail[[#This Row],[InvoiceNo]],1)&lt;&gt;"C",OnlineRetail[[#This Row],[CustomerID]]&lt;&gt;""),"Yes","No")</f>
        <v>Yes</v>
      </c>
      <c r="J13235" s="4">
        <f>EOMONTH(OnlineRetail[[#This Row],[InvoiceDate]],-1)+1</f>
        <v>40787</v>
      </c>
      <c r="K13235" s="6">
        <f>OnlineRetail[[#This Row],[Quantity]]*OnlineRetail[[#This Row],[UnitPrice]]</f>
        <v>10.199999999999999</v>
      </c>
      <c r="L13235" t="str">
        <f t="shared" si="206"/>
        <v>13500|Sep-2011</v>
      </c>
    </row>
    <row r="13236" spans="1:12">
      <c r="A13236">
        <v>548273</v>
      </c>
      <c r="B13236" t="s">
        <v>262</v>
      </c>
      <c r="C13236" t="s">
        <v>12</v>
      </c>
      <c r="D13236">
        <v>12</v>
      </c>
      <c r="E13236" s="1">
        <v>40791.478472222218</v>
      </c>
      <c r="F13236">
        <v>9.9499999999999993</v>
      </c>
      <c r="G13236">
        <v>14328</v>
      </c>
      <c r="H13236" t="s">
        <v>10</v>
      </c>
      <c r="I13236" t="str">
        <f>IF(AND(LEFT(OnlineRetail[[#This Row],[InvoiceNo]],1)&lt;&gt;"C",OnlineRetail[[#This Row],[CustomerID]]&lt;&gt;""),"Yes","No")</f>
        <v>Yes</v>
      </c>
      <c r="J13236" s="4">
        <f>EOMONTH(OnlineRetail[[#This Row],[InvoiceDate]],-1)+1</f>
        <v>40787</v>
      </c>
      <c r="K13236" s="6">
        <f>OnlineRetail[[#This Row],[Quantity]]*OnlineRetail[[#This Row],[UnitPrice]]</f>
        <v>119.39999999999999</v>
      </c>
      <c r="L13236" t="str">
        <f t="shared" si="206"/>
        <v>14328|Sep-2011</v>
      </c>
    </row>
    <row r="13237" spans="1:12">
      <c r="A13237">
        <v>555455</v>
      </c>
      <c r="B13237" t="s">
        <v>132</v>
      </c>
      <c r="C13237" t="s">
        <v>48</v>
      </c>
      <c r="D13237">
        <v>11</v>
      </c>
      <c r="E13237" s="1">
        <v>40791.491666666669</v>
      </c>
      <c r="F13237">
        <v>1.65</v>
      </c>
      <c r="G13237">
        <v>12644</v>
      </c>
      <c r="H13237" t="s">
        <v>10</v>
      </c>
      <c r="I13237" t="str">
        <f>IF(AND(LEFT(OnlineRetail[[#This Row],[InvoiceNo]],1)&lt;&gt;"C",OnlineRetail[[#This Row],[CustomerID]]&lt;&gt;""),"Yes","No")</f>
        <v>Yes</v>
      </c>
      <c r="J13237" s="4">
        <f>EOMONTH(OnlineRetail[[#This Row],[InvoiceDate]],-1)+1</f>
        <v>40787</v>
      </c>
      <c r="K13237" s="6">
        <f>OnlineRetail[[#This Row],[Quantity]]*OnlineRetail[[#This Row],[UnitPrice]]</f>
        <v>18.149999999999999</v>
      </c>
      <c r="L13237" t="str">
        <f t="shared" si="206"/>
        <v>12644|Sep-2011</v>
      </c>
    </row>
    <row r="13238" spans="1:12">
      <c r="A13238">
        <v>548415</v>
      </c>
      <c r="B13238" t="s">
        <v>153</v>
      </c>
      <c r="C13238" t="s">
        <v>27</v>
      </c>
      <c r="D13238">
        <v>11</v>
      </c>
      <c r="E13238" s="1">
        <v>40791.492361111108</v>
      </c>
      <c r="F13238">
        <v>4.95</v>
      </c>
      <c r="G13238">
        <v>13402</v>
      </c>
      <c r="H13238" t="s">
        <v>10</v>
      </c>
      <c r="I13238" t="str">
        <f>IF(AND(LEFT(OnlineRetail[[#This Row],[InvoiceNo]],1)&lt;&gt;"C",OnlineRetail[[#This Row],[CustomerID]]&lt;&gt;""),"Yes","No")</f>
        <v>Yes</v>
      </c>
      <c r="J13238" s="4">
        <f>EOMONTH(OnlineRetail[[#This Row],[InvoiceDate]],-1)+1</f>
        <v>40787</v>
      </c>
      <c r="K13238" s="6">
        <f>OnlineRetail[[#This Row],[Quantity]]*OnlineRetail[[#This Row],[UnitPrice]]</f>
        <v>54.45</v>
      </c>
      <c r="L13238" t="str">
        <f t="shared" si="206"/>
        <v>13402|Sep-2011</v>
      </c>
    </row>
    <row r="13239" spans="1:12">
      <c r="A13239">
        <v>537440</v>
      </c>
      <c r="B13239" t="s">
        <v>41</v>
      </c>
      <c r="C13239" t="s">
        <v>39</v>
      </c>
      <c r="D13239">
        <v>15</v>
      </c>
      <c r="E13239" s="1">
        <v>40791.497916666667</v>
      </c>
      <c r="F13239">
        <v>1.65</v>
      </c>
      <c r="G13239">
        <v>13214</v>
      </c>
      <c r="H13239" t="s">
        <v>10</v>
      </c>
      <c r="I13239" t="str">
        <f>IF(AND(LEFT(OnlineRetail[[#This Row],[InvoiceNo]],1)&lt;&gt;"C",OnlineRetail[[#This Row],[CustomerID]]&lt;&gt;""),"Yes","No")</f>
        <v>Yes</v>
      </c>
      <c r="J13239" s="4">
        <f>EOMONTH(OnlineRetail[[#This Row],[InvoiceDate]],-1)+1</f>
        <v>40787</v>
      </c>
      <c r="K13239" s="6">
        <f>OnlineRetail[[#This Row],[Quantity]]*OnlineRetail[[#This Row],[UnitPrice]]</f>
        <v>24.75</v>
      </c>
      <c r="L13239" t="str">
        <f t="shared" si="206"/>
        <v>13214|Sep-2011</v>
      </c>
    </row>
    <row r="13240" spans="1:12">
      <c r="A13240">
        <v>553074</v>
      </c>
      <c r="B13240" t="s">
        <v>47</v>
      </c>
      <c r="C13240" t="s">
        <v>39</v>
      </c>
      <c r="D13240">
        <v>9</v>
      </c>
      <c r="E13240" s="1">
        <v>40791.507638888892</v>
      </c>
      <c r="F13240">
        <v>1.25</v>
      </c>
      <c r="G13240">
        <v>13002</v>
      </c>
      <c r="H13240" t="s">
        <v>10</v>
      </c>
      <c r="I13240" t="str">
        <f>IF(AND(LEFT(OnlineRetail[[#This Row],[InvoiceNo]],1)&lt;&gt;"C",OnlineRetail[[#This Row],[CustomerID]]&lt;&gt;""),"Yes","No")</f>
        <v>Yes</v>
      </c>
      <c r="J13240" s="4">
        <f>EOMONTH(OnlineRetail[[#This Row],[InvoiceDate]],-1)+1</f>
        <v>40787</v>
      </c>
      <c r="K13240" s="6">
        <f>OnlineRetail[[#This Row],[Quantity]]*OnlineRetail[[#This Row],[UnitPrice]]</f>
        <v>11.25</v>
      </c>
      <c r="L13240" t="str">
        <f t="shared" si="206"/>
        <v>13002|Sep-2011</v>
      </c>
    </row>
    <row r="13241" spans="1:12">
      <c r="A13241">
        <v>553153</v>
      </c>
      <c r="B13241" t="s">
        <v>69</v>
      </c>
      <c r="C13241" t="s">
        <v>24</v>
      </c>
      <c r="D13241">
        <v>13</v>
      </c>
      <c r="E13241" s="1">
        <v>40791.511111111111</v>
      </c>
      <c r="F13241">
        <v>7.95</v>
      </c>
      <c r="G13241">
        <v>13601</v>
      </c>
      <c r="H13241" t="s">
        <v>36</v>
      </c>
      <c r="I13241" t="str">
        <f>IF(AND(LEFT(OnlineRetail[[#This Row],[InvoiceNo]],1)&lt;&gt;"C",OnlineRetail[[#This Row],[CustomerID]]&lt;&gt;""),"Yes","No")</f>
        <v>Yes</v>
      </c>
      <c r="J13241" s="4">
        <f>EOMONTH(OnlineRetail[[#This Row],[InvoiceDate]],-1)+1</f>
        <v>40787</v>
      </c>
      <c r="K13241" s="6">
        <f>OnlineRetail[[#This Row],[Quantity]]*OnlineRetail[[#This Row],[UnitPrice]]</f>
        <v>103.35000000000001</v>
      </c>
      <c r="L13241" t="str">
        <f t="shared" si="206"/>
        <v>13601|Sep-2011</v>
      </c>
    </row>
    <row r="13242" spans="1:12">
      <c r="A13242">
        <v>538172</v>
      </c>
      <c r="B13242" t="s">
        <v>184</v>
      </c>
      <c r="C13242" t="s">
        <v>29</v>
      </c>
      <c r="D13242">
        <v>13</v>
      </c>
      <c r="E13242" s="1">
        <v>40791.517361111109</v>
      </c>
      <c r="F13242">
        <v>9.9499999999999993</v>
      </c>
      <c r="G13242">
        <v>13795</v>
      </c>
      <c r="H13242" t="s">
        <v>17</v>
      </c>
      <c r="I13242" t="str">
        <f>IF(AND(LEFT(OnlineRetail[[#This Row],[InvoiceNo]],1)&lt;&gt;"C",OnlineRetail[[#This Row],[CustomerID]]&lt;&gt;""),"Yes","No")</f>
        <v>Yes</v>
      </c>
      <c r="J13242" s="4">
        <f>EOMONTH(OnlineRetail[[#This Row],[InvoiceDate]],-1)+1</f>
        <v>40787</v>
      </c>
      <c r="K13242" s="6">
        <f>OnlineRetail[[#This Row],[Quantity]]*OnlineRetail[[#This Row],[UnitPrice]]</f>
        <v>129.35</v>
      </c>
      <c r="L13242" t="str">
        <f t="shared" si="206"/>
        <v>13795|Sep-2011</v>
      </c>
    </row>
    <row r="13243" spans="1:12">
      <c r="A13243">
        <v>544771</v>
      </c>
      <c r="B13243" t="s">
        <v>61</v>
      </c>
      <c r="C13243" t="s">
        <v>9</v>
      </c>
      <c r="D13243">
        <v>15</v>
      </c>
      <c r="E13243" s="1">
        <v>40791.522222222222</v>
      </c>
      <c r="F13243">
        <v>2.5499999999999998</v>
      </c>
      <c r="G13243">
        <v>14031</v>
      </c>
      <c r="H13243" t="s">
        <v>10</v>
      </c>
      <c r="I13243" t="str">
        <f>IF(AND(LEFT(OnlineRetail[[#This Row],[InvoiceNo]],1)&lt;&gt;"C",OnlineRetail[[#This Row],[CustomerID]]&lt;&gt;""),"Yes","No")</f>
        <v>Yes</v>
      </c>
      <c r="J13243" s="4">
        <f>EOMONTH(OnlineRetail[[#This Row],[InvoiceDate]],-1)+1</f>
        <v>40787</v>
      </c>
      <c r="K13243" s="6">
        <f>OnlineRetail[[#This Row],[Quantity]]*OnlineRetail[[#This Row],[UnitPrice]]</f>
        <v>38.25</v>
      </c>
      <c r="L13243" t="str">
        <f t="shared" si="206"/>
        <v>14031|Sep-2011</v>
      </c>
    </row>
    <row r="13244" spans="1:12">
      <c r="A13244">
        <v>549088</v>
      </c>
      <c r="B13244" t="s">
        <v>255</v>
      </c>
      <c r="C13244" t="s">
        <v>14</v>
      </c>
      <c r="D13244">
        <v>4</v>
      </c>
      <c r="E13244" s="1">
        <v>40791.53125</v>
      </c>
      <c r="F13244">
        <v>2.1</v>
      </c>
      <c r="G13244">
        <v>13391</v>
      </c>
      <c r="H13244" t="s">
        <v>10</v>
      </c>
      <c r="I13244" t="str">
        <f>IF(AND(LEFT(OnlineRetail[[#This Row],[InvoiceNo]],1)&lt;&gt;"C",OnlineRetail[[#This Row],[CustomerID]]&lt;&gt;""),"Yes","No")</f>
        <v>Yes</v>
      </c>
      <c r="J13244" s="4">
        <f>EOMONTH(OnlineRetail[[#This Row],[InvoiceDate]],-1)+1</f>
        <v>40787</v>
      </c>
      <c r="K13244" s="6">
        <f>OnlineRetail[[#This Row],[Quantity]]*OnlineRetail[[#This Row],[UnitPrice]]</f>
        <v>8.4</v>
      </c>
      <c r="L13244" t="str">
        <f t="shared" si="206"/>
        <v>13391|Sep-2011</v>
      </c>
    </row>
    <row r="13245" spans="1:12">
      <c r="A13245">
        <v>550491</v>
      </c>
      <c r="B13245" t="s">
        <v>281</v>
      </c>
      <c r="C13245" t="s">
        <v>39</v>
      </c>
      <c r="D13245">
        <v>16</v>
      </c>
      <c r="E13245" s="1">
        <v>40791.531944444447</v>
      </c>
      <c r="F13245">
        <v>5.95</v>
      </c>
      <c r="G13245">
        <v>14157</v>
      </c>
      <c r="H13245" t="s">
        <v>10</v>
      </c>
      <c r="I13245" t="str">
        <f>IF(AND(LEFT(OnlineRetail[[#This Row],[InvoiceNo]],1)&lt;&gt;"C",OnlineRetail[[#This Row],[CustomerID]]&lt;&gt;""),"Yes","No")</f>
        <v>Yes</v>
      </c>
      <c r="J13245" s="4">
        <f>EOMONTH(OnlineRetail[[#This Row],[InvoiceDate]],-1)+1</f>
        <v>40787</v>
      </c>
      <c r="K13245" s="6">
        <f>OnlineRetail[[#This Row],[Quantity]]*OnlineRetail[[#This Row],[UnitPrice]]</f>
        <v>95.2</v>
      </c>
      <c r="L13245" t="str">
        <f t="shared" si="206"/>
        <v>14157|Sep-2011</v>
      </c>
    </row>
    <row r="13246" spans="1:12">
      <c r="A13246">
        <v>552002</v>
      </c>
      <c r="B13246" t="s">
        <v>281</v>
      </c>
      <c r="C13246" t="s">
        <v>21</v>
      </c>
      <c r="D13246">
        <v>12</v>
      </c>
      <c r="E13246" s="1">
        <v>40791.533333333333</v>
      </c>
      <c r="F13246">
        <v>9.9499999999999993</v>
      </c>
      <c r="G13246">
        <v>13336</v>
      </c>
      <c r="H13246" t="s">
        <v>121</v>
      </c>
      <c r="I13246" t="str">
        <f>IF(AND(LEFT(OnlineRetail[[#This Row],[InvoiceNo]],1)&lt;&gt;"C",OnlineRetail[[#This Row],[CustomerID]]&lt;&gt;""),"Yes","No")</f>
        <v>Yes</v>
      </c>
      <c r="J13246" s="4">
        <f>EOMONTH(OnlineRetail[[#This Row],[InvoiceDate]],-1)+1</f>
        <v>40787</v>
      </c>
      <c r="K13246" s="6">
        <f>OnlineRetail[[#This Row],[Quantity]]*OnlineRetail[[#This Row],[UnitPrice]]</f>
        <v>119.39999999999999</v>
      </c>
      <c r="L13246" t="str">
        <f t="shared" si="206"/>
        <v>13336|Sep-2011</v>
      </c>
    </row>
    <row r="13247" spans="1:12">
      <c r="A13247">
        <v>548327</v>
      </c>
      <c r="B13247" t="s">
        <v>49</v>
      </c>
      <c r="C13247" t="s">
        <v>27</v>
      </c>
      <c r="D13247">
        <v>9</v>
      </c>
      <c r="E13247" s="1">
        <v>40791.543055555558</v>
      </c>
      <c r="F13247">
        <v>0.85</v>
      </c>
      <c r="G13247">
        <v>12964</v>
      </c>
      <c r="H13247" t="s">
        <v>10</v>
      </c>
      <c r="I13247" t="str">
        <f>IF(AND(LEFT(OnlineRetail[[#This Row],[InvoiceNo]],1)&lt;&gt;"C",OnlineRetail[[#This Row],[CustomerID]]&lt;&gt;""),"Yes","No")</f>
        <v>Yes</v>
      </c>
      <c r="J13247" s="4">
        <f>EOMONTH(OnlineRetail[[#This Row],[InvoiceDate]],-1)+1</f>
        <v>40787</v>
      </c>
      <c r="K13247" s="6">
        <f>OnlineRetail[[#This Row],[Quantity]]*OnlineRetail[[#This Row],[UnitPrice]]</f>
        <v>7.6499999999999995</v>
      </c>
      <c r="L13247" t="str">
        <f t="shared" si="206"/>
        <v>12964|Sep-2011</v>
      </c>
    </row>
    <row r="13248" spans="1:12">
      <c r="A13248">
        <v>548507</v>
      </c>
      <c r="B13248" t="s">
        <v>210</v>
      </c>
      <c r="C13248" t="s">
        <v>40</v>
      </c>
      <c r="D13248">
        <v>24</v>
      </c>
      <c r="E13248" s="1">
        <v>40791.54583333333</v>
      </c>
      <c r="F13248">
        <v>1.25</v>
      </c>
      <c r="G13248">
        <v>12821</v>
      </c>
      <c r="H13248" t="s">
        <v>10</v>
      </c>
      <c r="I13248" t="str">
        <f>IF(AND(LEFT(OnlineRetail[[#This Row],[InvoiceNo]],1)&lt;&gt;"C",OnlineRetail[[#This Row],[CustomerID]]&lt;&gt;""),"Yes","No")</f>
        <v>Yes</v>
      </c>
      <c r="J13248" s="4">
        <f>EOMONTH(OnlineRetail[[#This Row],[InvoiceDate]],-1)+1</f>
        <v>40787</v>
      </c>
      <c r="K13248" s="6">
        <f>OnlineRetail[[#This Row],[Quantity]]*OnlineRetail[[#This Row],[UnitPrice]]</f>
        <v>30</v>
      </c>
      <c r="L13248" t="str">
        <f t="shared" si="206"/>
        <v>12821|Sep-2011</v>
      </c>
    </row>
    <row r="13249" spans="1:12">
      <c r="A13249">
        <v>546339</v>
      </c>
      <c r="B13249" t="s">
        <v>111</v>
      </c>
      <c r="C13249" t="s">
        <v>21</v>
      </c>
      <c r="D13249">
        <v>20</v>
      </c>
      <c r="E13249" s="1">
        <v>40791.546527777777</v>
      </c>
      <c r="F13249">
        <v>1.65</v>
      </c>
      <c r="G13249">
        <v>13065</v>
      </c>
      <c r="H13249" t="s">
        <v>10</v>
      </c>
      <c r="I13249" t="str">
        <f>IF(AND(LEFT(OnlineRetail[[#This Row],[InvoiceNo]],1)&lt;&gt;"C",OnlineRetail[[#This Row],[CustomerID]]&lt;&gt;""),"Yes","No")</f>
        <v>Yes</v>
      </c>
      <c r="J13249" s="4">
        <f>EOMONTH(OnlineRetail[[#This Row],[InvoiceDate]],-1)+1</f>
        <v>40787</v>
      </c>
      <c r="K13249" s="6">
        <f>OnlineRetail[[#This Row],[Quantity]]*OnlineRetail[[#This Row],[UnitPrice]]</f>
        <v>33</v>
      </c>
      <c r="L13249" t="str">
        <f t="shared" si="206"/>
        <v>13065|Sep-2011</v>
      </c>
    </row>
    <row r="13250" spans="1:12">
      <c r="A13250">
        <v>552906</v>
      </c>
      <c r="B13250" t="s">
        <v>147</v>
      </c>
      <c r="C13250" t="s">
        <v>29</v>
      </c>
      <c r="D13250">
        <v>19</v>
      </c>
      <c r="E13250" s="1">
        <v>40791.564583333333</v>
      </c>
      <c r="F13250">
        <v>7.95</v>
      </c>
      <c r="G13250">
        <v>13131</v>
      </c>
      <c r="H13250" t="s">
        <v>10</v>
      </c>
      <c r="I13250" t="str">
        <f>IF(AND(LEFT(OnlineRetail[[#This Row],[InvoiceNo]],1)&lt;&gt;"C",OnlineRetail[[#This Row],[CustomerID]]&lt;&gt;""),"Yes","No")</f>
        <v>Yes</v>
      </c>
      <c r="J13250" s="4">
        <f>EOMONTH(OnlineRetail[[#This Row],[InvoiceDate]],-1)+1</f>
        <v>40787</v>
      </c>
      <c r="K13250" s="6">
        <f>OnlineRetail[[#This Row],[Quantity]]*OnlineRetail[[#This Row],[UnitPrice]]</f>
        <v>151.05000000000001</v>
      </c>
      <c r="L13250" t="str">
        <f t="shared" ref="L13250:L13313" si="207">IF(I13250="Yes",G13250&amp;"|"&amp;TEXT(J13250,"mmm-yyyy"),"")</f>
        <v>13131|Sep-2011</v>
      </c>
    </row>
    <row r="13251" spans="1:12">
      <c r="A13251">
        <v>543978</v>
      </c>
      <c r="B13251" t="s">
        <v>144</v>
      </c>
      <c r="C13251" t="s">
        <v>29</v>
      </c>
      <c r="D13251">
        <v>1</v>
      </c>
      <c r="E13251" s="1">
        <v>40791.576388888891</v>
      </c>
      <c r="F13251">
        <v>5.95</v>
      </c>
      <c r="G13251">
        <v>13855</v>
      </c>
      <c r="H13251" t="s">
        <v>31</v>
      </c>
      <c r="I13251" t="str">
        <f>IF(AND(LEFT(OnlineRetail[[#This Row],[InvoiceNo]],1)&lt;&gt;"C",OnlineRetail[[#This Row],[CustomerID]]&lt;&gt;""),"Yes","No")</f>
        <v>Yes</v>
      </c>
      <c r="J13251" s="4">
        <f>EOMONTH(OnlineRetail[[#This Row],[InvoiceDate]],-1)+1</f>
        <v>40787</v>
      </c>
      <c r="K13251" s="6">
        <f>OnlineRetail[[#This Row],[Quantity]]*OnlineRetail[[#This Row],[UnitPrice]]</f>
        <v>5.95</v>
      </c>
      <c r="L13251" t="str">
        <f t="shared" si="207"/>
        <v>13855|Sep-2011</v>
      </c>
    </row>
    <row r="13252" spans="1:12">
      <c r="A13252">
        <v>546691</v>
      </c>
      <c r="B13252" t="s">
        <v>82</v>
      </c>
      <c r="C13252" t="s">
        <v>33</v>
      </c>
      <c r="D13252">
        <v>6</v>
      </c>
      <c r="E13252" s="1">
        <v>40791.57708333333</v>
      </c>
      <c r="F13252">
        <v>1.65</v>
      </c>
      <c r="G13252">
        <v>14044</v>
      </c>
      <c r="H13252" t="s">
        <v>10</v>
      </c>
      <c r="I13252" t="str">
        <f>IF(AND(LEFT(OnlineRetail[[#This Row],[InvoiceNo]],1)&lt;&gt;"C",OnlineRetail[[#This Row],[CustomerID]]&lt;&gt;""),"Yes","No")</f>
        <v>Yes</v>
      </c>
      <c r="J13252" s="4">
        <f>EOMONTH(OnlineRetail[[#This Row],[InvoiceDate]],-1)+1</f>
        <v>40787</v>
      </c>
      <c r="K13252" s="6">
        <f>OnlineRetail[[#This Row],[Quantity]]*OnlineRetail[[#This Row],[UnitPrice]]</f>
        <v>9.8999999999999986</v>
      </c>
      <c r="L13252" t="str">
        <f t="shared" si="207"/>
        <v>14044|Sep-2011</v>
      </c>
    </row>
    <row r="13253" spans="1:12">
      <c r="A13253">
        <v>538227</v>
      </c>
      <c r="B13253" t="s">
        <v>47</v>
      </c>
      <c r="C13253" t="s">
        <v>83</v>
      </c>
      <c r="D13253">
        <v>11</v>
      </c>
      <c r="E13253" s="1">
        <v>40791.585416666669</v>
      </c>
      <c r="F13253">
        <v>3.39</v>
      </c>
      <c r="G13253">
        <v>12568</v>
      </c>
      <c r="H13253" t="s">
        <v>36</v>
      </c>
      <c r="I13253" t="str">
        <f>IF(AND(LEFT(OnlineRetail[[#This Row],[InvoiceNo]],1)&lt;&gt;"C",OnlineRetail[[#This Row],[CustomerID]]&lt;&gt;""),"Yes","No")</f>
        <v>Yes</v>
      </c>
      <c r="J13253" s="4">
        <f>EOMONTH(OnlineRetail[[#This Row],[InvoiceDate]],-1)+1</f>
        <v>40787</v>
      </c>
      <c r="K13253" s="6">
        <f>OnlineRetail[[#This Row],[Quantity]]*OnlineRetail[[#This Row],[UnitPrice]]</f>
        <v>37.29</v>
      </c>
      <c r="L13253" t="str">
        <f t="shared" si="207"/>
        <v>12568|Sep-2011</v>
      </c>
    </row>
    <row r="13254" spans="1:12">
      <c r="A13254">
        <v>539351</v>
      </c>
      <c r="B13254" t="s">
        <v>67</v>
      </c>
      <c r="C13254" t="s">
        <v>46</v>
      </c>
      <c r="D13254">
        <v>4</v>
      </c>
      <c r="E13254" s="1">
        <v>40791.600694444453</v>
      </c>
      <c r="F13254">
        <v>9.9499999999999993</v>
      </c>
      <c r="G13254">
        <v>12657</v>
      </c>
      <c r="H13254" t="s">
        <v>25</v>
      </c>
      <c r="I13254" t="str">
        <f>IF(AND(LEFT(OnlineRetail[[#This Row],[InvoiceNo]],1)&lt;&gt;"C",OnlineRetail[[#This Row],[CustomerID]]&lt;&gt;""),"Yes","No")</f>
        <v>Yes</v>
      </c>
      <c r="J13254" s="4">
        <f>EOMONTH(OnlineRetail[[#This Row],[InvoiceDate]],-1)+1</f>
        <v>40787</v>
      </c>
      <c r="K13254" s="6">
        <f>OnlineRetail[[#This Row],[Quantity]]*OnlineRetail[[#This Row],[UnitPrice]]</f>
        <v>39.799999999999997</v>
      </c>
      <c r="L13254" t="str">
        <f t="shared" si="207"/>
        <v>12657|Sep-2011</v>
      </c>
    </row>
    <row r="13255" spans="1:12">
      <c r="A13255">
        <v>545052</v>
      </c>
      <c r="B13255" t="s">
        <v>149</v>
      </c>
      <c r="C13255" t="s">
        <v>72</v>
      </c>
      <c r="D13255">
        <v>12</v>
      </c>
      <c r="E13255" s="1">
        <v>40791.601388888892</v>
      </c>
      <c r="F13255">
        <v>0.85</v>
      </c>
      <c r="G13255">
        <v>12827</v>
      </c>
      <c r="H13255" t="s">
        <v>36</v>
      </c>
      <c r="I13255" t="str">
        <f>IF(AND(LEFT(OnlineRetail[[#This Row],[InvoiceNo]],1)&lt;&gt;"C",OnlineRetail[[#This Row],[CustomerID]]&lt;&gt;""),"Yes","No")</f>
        <v>Yes</v>
      </c>
      <c r="J13255" s="4">
        <f>EOMONTH(OnlineRetail[[#This Row],[InvoiceDate]],-1)+1</f>
        <v>40787</v>
      </c>
      <c r="K13255" s="6">
        <f>OnlineRetail[[#This Row],[Quantity]]*OnlineRetail[[#This Row],[UnitPrice]]</f>
        <v>10.199999999999999</v>
      </c>
      <c r="L13255" t="str">
        <f t="shared" si="207"/>
        <v>12827|Sep-2011</v>
      </c>
    </row>
    <row r="13256" spans="1:12">
      <c r="A13256">
        <v>555158</v>
      </c>
      <c r="B13256" t="s">
        <v>64</v>
      </c>
      <c r="C13256" t="s">
        <v>50</v>
      </c>
      <c r="D13256">
        <v>17</v>
      </c>
      <c r="E13256" s="1">
        <v>40791.62222222222</v>
      </c>
      <c r="F13256">
        <v>1.65</v>
      </c>
      <c r="G13256">
        <v>13900</v>
      </c>
      <c r="H13256" t="s">
        <v>25</v>
      </c>
      <c r="I13256" t="str">
        <f>IF(AND(LEFT(OnlineRetail[[#This Row],[InvoiceNo]],1)&lt;&gt;"C",OnlineRetail[[#This Row],[CustomerID]]&lt;&gt;""),"Yes","No")</f>
        <v>Yes</v>
      </c>
      <c r="J13256" s="4">
        <f>EOMONTH(OnlineRetail[[#This Row],[InvoiceDate]],-1)+1</f>
        <v>40787</v>
      </c>
      <c r="K13256" s="6">
        <f>OnlineRetail[[#This Row],[Quantity]]*OnlineRetail[[#This Row],[UnitPrice]]</f>
        <v>28.049999999999997</v>
      </c>
      <c r="L13256" t="str">
        <f t="shared" si="207"/>
        <v>13900|Sep-2011</v>
      </c>
    </row>
    <row r="13257" spans="1:12">
      <c r="A13257">
        <v>543572</v>
      </c>
      <c r="B13257" t="s">
        <v>74</v>
      </c>
      <c r="C13257" t="s">
        <v>46</v>
      </c>
      <c r="D13257">
        <v>22</v>
      </c>
      <c r="E13257" s="1">
        <v>40791.638194444437</v>
      </c>
      <c r="F13257">
        <v>2.5499999999999998</v>
      </c>
      <c r="G13257">
        <v>13594</v>
      </c>
      <c r="H13257" t="s">
        <v>10</v>
      </c>
      <c r="I13257" t="str">
        <f>IF(AND(LEFT(OnlineRetail[[#This Row],[InvoiceNo]],1)&lt;&gt;"C",OnlineRetail[[#This Row],[CustomerID]]&lt;&gt;""),"Yes","No")</f>
        <v>Yes</v>
      </c>
      <c r="J13257" s="4">
        <f>EOMONTH(OnlineRetail[[#This Row],[InvoiceDate]],-1)+1</f>
        <v>40787</v>
      </c>
      <c r="K13257" s="6">
        <f>OnlineRetail[[#This Row],[Quantity]]*OnlineRetail[[#This Row],[UnitPrice]]</f>
        <v>56.099999999999994</v>
      </c>
      <c r="L13257" t="str">
        <f t="shared" si="207"/>
        <v>13594|Sep-2011</v>
      </c>
    </row>
    <row r="13258" spans="1:12">
      <c r="A13258">
        <v>548083</v>
      </c>
      <c r="B13258" t="s">
        <v>285</v>
      </c>
      <c r="C13258" t="s">
        <v>29</v>
      </c>
      <c r="D13258">
        <v>17</v>
      </c>
      <c r="E13258" s="1">
        <v>40791.652777777781</v>
      </c>
      <c r="F13258">
        <v>0.85</v>
      </c>
      <c r="G13258">
        <v>14158</v>
      </c>
      <c r="H13258" t="s">
        <v>10</v>
      </c>
      <c r="I13258" t="str">
        <f>IF(AND(LEFT(OnlineRetail[[#This Row],[InvoiceNo]],1)&lt;&gt;"C",OnlineRetail[[#This Row],[CustomerID]]&lt;&gt;""),"Yes","No")</f>
        <v>Yes</v>
      </c>
      <c r="J13258" s="4">
        <f>EOMONTH(OnlineRetail[[#This Row],[InvoiceDate]],-1)+1</f>
        <v>40787</v>
      </c>
      <c r="K13258" s="6">
        <f>OnlineRetail[[#This Row],[Quantity]]*OnlineRetail[[#This Row],[UnitPrice]]</f>
        <v>14.45</v>
      </c>
      <c r="L13258" t="str">
        <f t="shared" si="207"/>
        <v>14158|Sep-2011</v>
      </c>
    </row>
    <row r="13259" spans="1:12">
      <c r="A13259">
        <v>541838</v>
      </c>
      <c r="B13259" t="s">
        <v>159</v>
      </c>
      <c r="C13259" t="s">
        <v>29</v>
      </c>
      <c r="D13259">
        <v>13</v>
      </c>
      <c r="E13259" s="1">
        <v>40791.654166666667</v>
      </c>
      <c r="F13259">
        <v>5.95</v>
      </c>
      <c r="G13259">
        <v>12586</v>
      </c>
      <c r="H13259" t="s">
        <v>10</v>
      </c>
      <c r="I13259" t="str">
        <f>IF(AND(LEFT(OnlineRetail[[#This Row],[InvoiceNo]],1)&lt;&gt;"C",OnlineRetail[[#This Row],[CustomerID]]&lt;&gt;""),"Yes","No")</f>
        <v>Yes</v>
      </c>
      <c r="J13259" s="4">
        <f>EOMONTH(OnlineRetail[[#This Row],[InvoiceDate]],-1)+1</f>
        <v>40787</v>
      </c>
      <c r="K13259" s="6">
        <f>OnlineRetail[[#This Row],[Quantity]]*OnlineRetail[[#This Row],[UnitPrice]]</f>
        <v>77.350000000000009</v>
      </c>
      <c r="L13259" t="str">
        <f t="shared" si="207"/>
        <v>12586|Sep-2011</v>
      </c>
    </row>
    <row r="13260" spans="1:12">
      <c r="A13260">
        <v>553139</v>
      </c>
      <c r="B13260" t="s">
        <v>71</v>
      </c>
      <c r="C13260" t="s">
        <v>12</v>
      </c>
      <c r="D13260">
        <v>6</v>
      </c>
      <c r="E13260" s="1">
        <v>40791.665277777778</v>
      </c>
      <c r="F13260">
        <v>4.25</v>
      </c>
      <c r="G13260">
        <v>12752</v>
      </c>
      <c r="H13260" t="s">
        <v>10</v>
      </c>
      <c r="I13260" t="str">
        <f>IF(AND(LEFT(OnlineRetail[[#This Row],[InvoiceNo]],1)&lt;&gt;"C",OnlineRetail[[#This Row],[CustomerID]]&lt;&gt;""),"Yes","No")</f>
        <v>Yes</v>
      </c>
      <c r="J13260" s="4">
        <f>EOMONTH(OnlineRetail[[#This Row],[InvoiceDate]],-1)+1</f>
        <v>40787</v>
      </c>
      <c r="K13260" s="6">
        <f>OnlineRetail[[#This Row],[Quantity]]*OnlineRetail[[#This Row],[UnitPrice]]</f>
        <v>25.5</v>
      </c>
      <c r="L13260" t="str">
        <f t="shared" si="207"/>
        <v>12752|Sep-2011</v>
      </c>
    </row>
    <row r="13261" spans="1:12">
      <c r="A13261">
        <v>546217</v>
      </c>
      <c r="B13261" t="s">
        <v>183</v>
      </c>
      <c r="C13261" t="s">
        <v>42</v>
      </c>
      <c r="D13261">
        <v>22</v>
      </c>
      <c r="E13261" s="1">
        <v>40791.668749999997</v>
      </c>
      <c r="F13261">
        <v>0.85</v>
      </c>
      <c r="G13261">
        <v>12686</v>
      </c>
      <c r="H13261" t="s">
        <v>10</v>
      </c>
      <c r="I13261" t="str">
        <f>IF(AND(LEFT(OnlineRetail[[#This Row],[InvoiceNo]],1)&lt;&gt;"C",OnlineRetail[[#This Row],[CustomerID]]&lt;&gt;""),"Yes","No")</f>
        <v>Yes</v>
      </c>
      <c r="J13261" s="4">
        <f>EOMONTH(OnlineRetail[[#This Row],[InvoiceDate]],-1)+1</f>
        <v>40787</v>
      </c>
      <c r="K13261" s="6">
        <f>OnlineRetail[[#This Row],[Quantity]]*OnlineRetail[[#This Row],[UnitPrice]]</f>
        <v>18.7</v>
      </c>
      <c r="L13261" t="str">
        <f t="shared" si="207"/>
        <v>12686|Sep-2011</v>
      </c>
    </row>
    <row r="13262" spans="1:12">
      <c r="A13262">
        <v>539190</v>
      </c>
      <c r="B13262" t="s">
        <v>85</v>
      </c>
      <c r="C13262" t="s">
        <v>62</v>
      </c>
      <c r="D13262">
        <v>7</v>
      </c>
      <c r="E13262" s="1">
        <v>40791.673611111109</v>
      </c>
      <c r="F13262">
        <v>0.85</v>
      </c>
      <c r="G13262">
        <v>13537</v>
      </c>
      <c r="H13262" t="s">
        <v>10</v>
      </c>
      <c r="I13262" t="str">
        <f>IF(AND(LEFT(OnlineRetail[[#This Row],[InvoiceNo]],1)&lt;&gt;"C",OnlineRetail[[#This Row],[CustomerID]]&lt;&gt;""),"Yes","No")</f>
        <v>Yes</v>
      </c>
      <c r="J13262" s="4">
        <f>EOMONTH(OnlineRetail[[#This Row],[InvoiceDate]],-1)+1</f>
        <v>40787</v>
      </c>
      <c r="K13262" s="6">
        <f>OnlineRetail[[#This Row],[Quantity]]*OnlineRetail[[#This Row],[UnitPrice]]</f>
        <v>5.95</v>
      </c>
      <c r="L13262" t="str">
        <f t="shared" si="207"/>
        <v>13537|Sep-2011</v>
      </c>
    </row>
    <row r="13263" spans="1:12">
      <c r="A13263">
        <v>549449</v>
      </c>
      <c r="B13263" t="s">
        <v>97</v>
      </c>
      <c r="C13263" t="s">
        <v>21</v>
      </c>
      <c r="D13263">
        <v>5</v>
      </c>
      <c r="E13263" s="1">
        <v>40791.691666666673</v>
      </c>
      <c r="F13263">
        <v>1.65</v>
      </c>
      <c r="G13263">
        <v>14220</v>
      </c>
      <c r="H13263" t="s">
        <v>121</v>
      </c>
      <c r="I13263" t="str">
        <f>IF(AND(LEFT(OnlineRetail[[#This Row],[InvoiceNo]],1)&lt;&gt;"C",OnlineRetail[[#This Row],[CustomerID]]&lt;&gt;""),"Yes","No")</f>
        <v>Yes</v>
      </c>
      <c r="J13263" s="4">
        <f>EOMONTH(OnlineRetail[[#This Row],[InvoiceDate]],-1)+1</f>
        <v>40787</v>
      </c>
      <c r="K13263" s="6">
        <f>OnlineRetail[[#This Row],[Quantity]]*OnlineRetail[[#This Row],[UnitPrice]]</f>
        <v>8.25</v>
      </c>
      <c r="L13263" t="str">
        <f t="shared" si="207"/>
        <v>14220|Sep-2011</v>
      </c>
    </row>
    <row r="13264" spans="1:12">
      <c r="A13264">
        <v>554710</v>
      </c>
      <c r="B13264" t="s">
        <v>165</v>
      </c>
      <c r="C13264" t="s">
        <v>50</v>
      </c>
      <c r="D13264">
        <v>18</v>
      </c>
      <c r="E13264" s="1">
        <v>40791.706944444442</v>
      </c>
      <c r="F13264">
        <v>4.25</v>
      </c>
      <c r="G13264">
        <v>13843</v>
      </c>
      <c r="H13264" t="s">
        <v>10</v>
      </c>
      <c r="I13264" t="str">
        <f>IF(AND(LEFT(OnlineRetail[[#This Row],[InvoiceNo]],1)&lt;&gt;"C",OnlineRetail[[#This Row],[CustomerID]]&lt;&gt;""),"Yes","No")</f>
        <v>Yes</v>
      </c>
      <c r="J13264" s="4">
        <f>EOMONTH(OnlineRetail[[#This Row],[InvoiceDate]],-1)+1</f>
        <v>40787</v>
      </c>
      <c r="K13264" s="6">
        <f>OnlineRetail[[#This Row],[Quantity]]*OnlineRetail[[#This Row],[UnitPrice]]</f>
        <v>76.5</v>
      </c>
      <c r="L13264" t="str">
        <f t="shared" si="207"/>
        <v>13843|Sep-2011</v>
      </c>
    </row>
    <row r="13265" spans="1:12">
      <c r="A13265">
        <v>544403</v>
      </c>
      <c r="B13265" t="s">
        <v>38</v>
      </c>
      <c r="C13265" t="s">
        <v>12</v>
      </c>
      <c r="D13265">
        <v>4</v>
      </c>
      <c r="E13265" s="1">
        <v>40791.713194444441</v>
      </c>
      <c r="F13265">
        <v>9.9499999999999993</v>
      </c>
      <c r="G13265">
        <v>13718</v>
      </c>
      <c r="H13265" t="s">
        <v>10</v>
      </c>
      <c r="I13265" t="str">
        <f>IF(AND(LEFT(OnlineRetail[[#This Row],[InvoiceNo]],1)&lt;&gt;"C",OnlineRetail[[#This Row],[CustomerID]]&lt;&gt;""),"Yes","No")</f>
        <v>Yes</v>
      </c>
      <c r="J13265" s="4">
        <f>EOMONTH(OnlineRetail[[#This Row],[InvoiceDate]],-1)+1</f>
        <v>40787</v>
      </c>
      <c r="K13265" s="6">
        <f>OnlineRetail[[#This Row],[Quantity]]*OnlineRetail[[#This Row],[UnitPrice]]</f>
        <v>39.799999999999997</v>
      </c>
      <c r="L13265" t="str">
        <f t="shared" si="207"/>
        <v>13718|Sep-2011</v>
      </c>
    </row>
    <row r="13266" spans="1:12">
      <c r="A13266">
        <v>549938</v>
      </c>
      <c r="B13266" t="s">
        <v>257</v>
      </c>
      <c r="C13266" t="s">
        <v>19</v>
      </c>
      <c r="D13266">
        <v>1</v>
      </c>
      <c r="E13266" s="1">
        <v>40791.718055555553</v>
      </c>
      <c r="F13266">
        <v>1.65</v>
      </c>
      <c r="G13266">
        <v>12820</v>
      </c>
      <c r="H13266" t="s">
        <v>10</v>
      </c>
      <c r="I13266" t="str">
        <f>IF(AND(LEFT(OnlineRetail[[#This Row],[InvoiceNo]],1)&lt;&gt;"C",OnlineRetail[[#This Row],[CustomerID]]&lt;&gt;""),"Yes","No")</f>
        <v>Yes</v>
      </c>
      <c r="J13266" s="4">
        <f>EOMONTH(OnlineRetail[[#This Row],[InvoiceDate]],-1)+1</f>
        <v>40787</v>
      </c>
      <c r="K13266" s="6">
        <f>OnlineRetail[[#This Row],[Quantity]]*OnlineRetail[[#This Row],[UnitPrice]]</f>
        <v>1.65</v>
      </c>
      <c r="L13266" t="str">
        <f t="shared" si="207"/>
        <v>12820|Sep-2011</v>
      </c>
    </row>
    <row r="13267" spans="1:12">
      <c r="A13267">
        <v>550854</v>
      </c>
      <c r="B13267" t="s">
        <v>75</v>
      </c>
      <c r="C13267" t="s">
        <v>72</v>
      </c>
      <c r="D13267">
        <v>14</v>
      </c>
      <c r="E13267" s="1">
        <v>40791.71875</v>
      </c>
      <c r="F13267">
        <v>3.39</v>
      </c>
      <c r="G13267">
        <v>13926</v>
      </c>
      <c r="H13267" t="s">
        <v>17</v>
      </c>
      <c r="I13267" t="str">
        <f>IF(AND(LEFT(OnlineRetail[[#This Row],[InvoiceNo]],1)&lt;&gt;"C",OnlineRetail[[#This Row],[CustomerID]]&lt;&gt;""),"Yes","No")</f>
        <v>Yes</v>
      </c>
      <c r="J13267" s="4">
        <f>EOMONTH(OnlineRetail[[#This Row],[InvoiceDate]],-1)+1</f>
        <v>40787</v>
      </c>
      <c r="K13267" s="6">
        <f>OnlineRetail[[#This Row],[Quantity]]*OnlineRetail[[#This Row],[UnitPrice]]</f>
        <v>47.46</v>
      </c>
      <c r="L13267" t="str">
        <f t="shared" si="207"/>
        <v>13926|Sep-2011</v>
      </c>
    </row>
    <row r="13268" spans="1:12">
      <c r="A13268">
        <v>542758</v>
      </c>
      <c r="B13268" t="s">
        <v>85</v>
      </c>
      <c r="C13268" t="s">
        <v>21</v>
      </c>
      <c r="D13268">
        <v>5</v>
      </c>
      <c r="E13268" s="1">
        <v>40791.720138888893</v>
      </c>
      <c r="F13268">
        <v>2.1</v>
      </c>
      <c r="G13268">
        <v>13682</v>
      </c>
      <c r="H13268" t="s">
        <v>10</v>
      </c>
      <c r="I13268" t="str">
        <f>IF(AND(LEFT(OnlineRetail[[#This Row],[InvoiceNo]],1)&lt;&gt;"C",OnlineRetail[[#This Row],[CustomerID]]&lt;&gt;""),"Yes","No")</f>
        <v>Yes</v>
      </c>
      <c r="J13268" s="4">
        <f>EOMONTH(OnlineRetail[[#This Row],[InvoiceDate]],-1)+1</f>
        <v>40787</v>
      </c>
      <c r="K13268" s="6">
        <f>OnlineRetail[[#This Row],[Quantity]]*OnlineRetail[[#This Row],[UnitPrice]]</f>
        <v>10.5</v>
      </c>
      <c r="L13268" t="str">
        <f t="shared" si="207"/>
        <v>13682|Sep-2011</v>
      </c>
    </row>
    <row r="13269" spans="1:12">
      <c r="A13269">
        <v>539126</v>
      </c>
      <c r="B13269" t="s">
        <v>157</v>
      </c>
      <c r="C13269" t="s">
        <v>24</v>
      </c>
      <c r="D13269">
        <v>11</v>
      </c>
      <c r="E13269" s="1">
        <v>40791.72152777778</v>
      </c>
      <c r="F13269">
        <v>1.25</v>
      </c>
      <c r="G13269">
        <v>13242</v>
      </c>
      <c r="H13269" t="s">
        <v>10</v>
      </c>
      <c r="I13269" t="str">
        <f>IF(AND(LEFT(OnlineRetail[[#This Row],[InvoiceNo]],1)&lt;&gt;"C",OnlineRetail[[#This Row],[CustomerID]]&lt;&gt;""),"Yes","No")</f>
        <v>Yes</v>
      </c>
      <c r="J13269" s="4">
        <f>EOMONTH(OnlineRetail[[#This Row],[InvoiceDate]],-1)+1</f>
        <v>40787</v>
      </c>
      <c r="K13269" s="6">
        <f>OnlineRetail[[#This Row],[Quantity]]*OnlineRetail[[#This Row],[UnitPrice]]</f>
        <v>13.75</v>
      </c>
      <c r="L13269" t="str">
        <f t="shared" si="207"/>
        <v>13242|Sep-2011</v>
      </c>
    </row>
    <row r="13270" spans="1:12">
      <c r="A13270">
        <v>552773</v>
      </c>
      <c r="B13270" t="s">
        <v>124</v>
      </c>
      <c r="C13270" t="s">
        <v>39</v>
      </c>
      <c r="D13270">
        <v>18</v>
      </c>
      <c r="E13270" s="1">
        <v>40791.722222222219</v>
      </c>
      <c r="F13270">
        <v>4.95</v>
      </c>
      <c r="G13270">
        <v>12532</v>
      </c>
      <c r="H13270" t="s">
        <v>70</v>
      </c>
      <c r="I13270" t="str">
        <f>IF(AND(LEFT(OnlineRetail[[#This Row],[InvoiceNo]],1)&lt;&gt;"C",OnlineRetail[[#This Row],[CustomerID]]&lt;&gt;""),"Yes","No")</f>
        <v>Yes</v>
      </c>
      <c r="J13270" s="4">
        <f>EOMONTH(OnlineRetail[[#This Row],[InvoiceDate]],-1)+1</f>
        <v>40787</v>
      </c>
      <c r="K13270" s="6">
        <f>OnlineRetail[[#This Row],[Quantity]]*OnlineRetail[[#This Row],[UnitPrice]]</f>
        <v>89.100000000000009</v>
      </c>
      <c r="L13270" t="str">
        <f t="shared" si="207"/>
        <v>12532|Sep-2011</v>
      </c>
    </row>
    <row r="13271" spans="1:12">
      <c r="A13271">
        <v>537280</v>
      </c>
      <c r="B13271" t="s">
        <v>41</v>
      </c>
      <c r="C13271" t="s">
        <v>42</v>
      </c>
      <c r="D13271">
        <v>3</v>
      </c>
      <c r="E13271" s="1">
        <v>40791.732638888891</v>
      </c>
      <c r="F13271">
        <v>1.65</v>
      </c>
      <c r="G13271">
        <v>13087</v>
      </c>
      <c r="H13271" t="s">
        <v>10</v>
      </c>
      <c r="I13271" t="str">
        <f>IF(AND(LEFT(OnlineRetail[[#This Row],[InvoiceNo]],1)&lt;&gt;"C",OnlineRetail[[#This Row],[CustomerID]]&lt;&gt;""),"Yes","No")</f>
        <v>Yes</v>
      </c>
      <c r="J13271" s="4">
        <f>EOMONTH(OnlineRetail[[#This Row],[InvoiceDate]],-1)+1</f>
        <v>40787</v>
      </c>
      <c r="K13271" s="6">
        <f>OnlineRetail[[#This Row],[Quantity]]*OnlineRetail[[#This Row],[UnitPrice]]</f>
        <v>4.9499999999999993</v>
      </c>
      <c r="L13271" t="str">
        <f t="shared" si="207"/>
        <v>13087|Sep-2011</v>
      </c>
    </row>
    <row r="13272" spans="1:12">
      <c r="A13272">
        <v>552578</v>
      </c>
      <c r="B13272" t="s">
        <v>230</v>
      </c>
      <c r="C13272" t="s">
        <v>24</v>
      </c>
      <c r="D13272">
        <v>14</v>
      </c>
      <c r="E13272" s="1">
        <v>40791.741666666669</v>
      </c>
      <c r="F13272">
        <v>9.9499999999999993</v>
      </c>
      <c r="G13272">
        <v>12775</v>
      </c>
      <c r="H13272" t="s">
        <v>10</v>
      </c>
      <c r="I13272" t="str">
        <f>IF(AND(LEFT(OnlineRetail[[#This Row],[InvoiceNo]],1)&lt;&gt;"C",OnlineRetail[[#This Row],[CustomerID]]&lt;&gt;""),"Yes","No")</f>
        <v>Yes</v>
      </c>
      <c r="J13272" s="4">
        <f>EOMONTH(OnlineRetail[[#This Row],[InvoiceDate]],-1)+1</f>
        <v>40787</v>
      </c>
      <c r="K13272" s="6">
        <f>OnlineRetail[[#This Row],[Quantity]]*OnlineRetail[[#This Row],[UnitPrice]]</f>
        <v>139.29999999999998</v>
      </c>
      <c r="L13272" t="str">
        <f t="shared" si="207"/>
        <v>12775|Sep-2011</v>
      </c>
    </row>
    <row r="13273" spans="1:12">
      <c r="A13273">
        <v>545679</v>
      </c>
      <c r="B13273" t="s">
        <v>251</v>
      </c>
      <c r="C13273" t="s">
        <v>27</v>
      </c>
      <c r="D13273">
        <v>16</v>
      </c>
      <c r="E13273" s="1">
        <v>40791.743750000001</v>
      </c>
      <c r="F13273">
        <v>1.25</v>
      </c>
      <c r="G13273">
        <v>13209</v>
      </c>
      <c r="H13273" t="s">
        <v>17</v>
      </c>
      <c r="I13273" t="str">
        <f>IF(AND(LEFT(OnlineRetail[[#This Row],[InvoiceNo]],1)&lt;&gt;"C",OnlineRetail[[#This Row],[CustomerID]]&lt;&gt;""),"Yes","No")</f>
        <v>Yes</v>
      </c>
      <c r="J13273" s="4">
        <f>EOMONTH(OnlineRetail[[#This Row],[InvoiceDate]],-1)+1</f>
        <v>40787</v>
      </c>
      <c r="K13273" s="6">
        <f>OnlineRetail[[#This Row],[Quantity]]*OnlineRetail[[#This Row],[UnitPrice]]</f>
        <v>20</v>
      </c>
      <c r="L13273" t="str">
        <f t="shared" si="207"/>
        <v>13209|Sep-2011</v>
      </c>
    </row>
    <row r="13274" spans="1:12">
      <c r="A13274">
        <v>541484</v>
      </c>
      <c r="B13274" t="s">
        <v>256</v>
      </c>
      <c r="C13274" t="s">
        <v>46</v>
      </c>
      <c r="D13274">
        <v>19</v>
      </c>
      <c r="E13274" s="1">
        <v>40791.756944444453</v>
      </c>
      <c r="F13274">
        <v>0.85</v>
      </c>
      <c r="G13274">
        <v>14105</v>
      </c>
      <c r="H13274" t="s">
        <v>31</v>
      </c>
      <c r="I13274" t="str">
        <f>IF(AND(LEFT(OnlineRetail[[#This Row],[InvoiceNo]],1)&lt;&gt;"C",OnlineRetail[[#This Row],[CustomerID]]&lt;&gt;""),"Yes","No")</f>
        <v>Yes</v>
      </c>
      <c r="J13274" s="4">
        <f>EOMONTH(OnlineRetail[[#This Row],[InvoiceDate]],-1)+1</f>
        <v>40787</v>
      </c>
      <c r="K13274" s="6">
        <f>OnlineRetail[[#This Row],[Quantity]]*OnlineRetail[[#This Row],[UnitPrice]]</f>
        <v>16.149999999999999</v>
      </c>
      <c r="L13274" t="str">
        <f t="shared" si="207"/>
        <v>14105|Sep-2011</v>
      </c>
    </row>
    <row r="13275" spans="1:12">
      <c r="A13275">
        <v>545189</v>
      </c>
      <c r="B13275" t="s">
        <v>269</v>
      </c>
      <c r="C13275" t="s">
        <v>14</v>
      </c>
      <c r="D13275">
        <v>22</v>
      </c>
      <c r="E13275" s="1">
        <v>40791.761805555558</v>
      </c>
      <c r="F13275">
        <v>1.25</v>
      </c>
      <c r="G13275">
        <v>12451</v>
      </c>
      <c r="H13275" t="s">
        <v>10</v>
      </c>
      <c r="I13275" t="str">
        <f>IF(AND(LEFT(OnlineRetail[[#This Row],[InvoiceNo]],1)&lt;&gt;"C",OnlineRetail[[#This Row],[CustomerID]]&lt;&gt;""),"Yes","No")</f>
        <v>Yes</v>
      </c>
      <c r="J13275" s="4">
        <f>EOMONTH(OnlineRetail[[#This Row],[InvoiceDate]],-1)+1</f>
        <v>40787</v>
      </c>
      <c r="K13275" s="6">
        <f>OnlineRetail[[#This Row],[Quantity]]*OnlineRetail[[#This Row],[UnitPrice]]</f>
        <v>27.5</v>
      </c>
      <c r="L13275" t="str">
        <f t="shared" si="207"/>
        <v>12451|Sep-2011</v>
      </c>
    </row>
    <row r="13276" spans="1:12">
      <c r="A13276">
        <v>553236</v>
      </c>
      <c r="B13276" t="s">
        <v>112</v>
      </c>
      <c r="C13276" t="s">
        <v>50</v>
      </c>
      <c r="D13276">
        <v>6</v>
      </c>
      <c r="E13276" s="1">
        <v>40791.773611111108</v>
      </c>
      <c r="F13276">
        <v>5.95</v>
      </c>
      <c r="G13276">
        <v>14312</v>
      </c>
      <c r="H13276" t="s">
        <v>10</v>
      </c>
      <c r="I13276" t="str">
        <f>IF(AND(LEFT(OnlineRetail[[#This Row],[InvoiceNo]],1)&lt;&gt;"C",OnlineRetail[[#This Row],[CustomerID]]&lt;&gt;""),"Yes","No")</f>
        <v>Yes</v>
      </c>
      <c r="J13276" s="4">
        <f>EOMONTH(OnlineRetail[[#This Row],[InvoiceDate]],-1)+1</f>
        <v>40787</v>
      </c>
      <c r="K13276" s="6">
        <f>OnlineRetail[[#This Row],[Quantity]]*OnlineRetail[[#This Row],[UnitPrice]]</f>
        <v>35.700000000000003</v>
      </c>
      <c r="L13276" t="str">
        <f t="shared" si="207"/>
        <v>14312|Sep-2011</v>
      </c>
    </row>
    <row r="13277" spans="1:12">
      <c r="A13277">
        <v>542025</v>
      </c>
      <c r="B13277" t="s">
        <v>100</v>
      </c>
      <c r="C13277" t="s">
        <v>50</v>
      </c>
      <c r="D13277">
        <v>4</v>
      </c>
      <c r="E13277" s="1">
        <v>40791.786111111112</v>
      </c>
      <c r="F13277">
        <v>9.9499999999999993</v>
      </c>
      <c r="G13277">
        <v>13770</v>
      </c>
      <c r="H13277" t="s">
        <v>10</v>
      </c>
      <c r="I13277" t="str">
        <f>IF(AND(LEFT(OnlineRetail[[#This Row],[InvoiceNo]],1)&lt;&gt;"C",OnlineRetail[[#This Row],[CustomerID]]&lt;&gt;""),"Yes","No")</f>
        <v>Yes</v>
      </c>
      <c r="J13277" s="4">
        <f>EOMONTH(OnlineRetail[[#This Row],[InvoiceDate]],-1)+1</f>
        <v>40787</v>
      </c>
      <c r="K13277" s="6">
        <f>OnlineRetail[[#This Row],[Quantity]]*OnlineRetail[[#This Row],[UnitPrice]]</f>
        <v>39.799999999999997</v>
      </c>
      <c r="L13277" t="str">
        <f t="shared" si="207"/>
        <v>13770|Sep-2011</v>
      </c>
    </row>
    <row r="13278" spans="1:12">
      <c r="A13278">
        <v>554601</v>
      </c>
      <c r="B13278" t="s">
        <v>113</v>
      </c>
      <c r="C13278" t="s">
        <v>53</v>
      </c>
      <c r="D13278">
        <v>11</v>
      </c>
      <c r="E13278" s="1">
        <v>40791.790277777778</v>
      </c>
      <c r="F13278">
        <v>7.95</v>
      </c>
      <c r="G13278">
        <v>13386</v>
      </c>
      <c r="H13278" t="s">
        <v>25</v>
      </c>
      <c r="I13278" t="str">
        <f>IF(AND(LEFT(OnlineRetail[[#This Row],[InvoiceNo]],1)&lt;&gt;"C",OnlineRetail[[#This Row],[CustomerID]]&lt;&gt;""),"Yes","No")</f>
        <v>Yes</v>
      </c>
      <c r="J13278" s="4">
        <f>EOMONTH(OnlineRetail[[#This Row],[InvoiceDate]],-1)+1</f>
        <v>40787</v>
      </c>
      <c r="K13278" s="6">
        <f>OnlineRetail[[#This Row],[Quantity]]*OnlineRetail[[#This Row],[UnitPrice]]</f>
        <v>87.45</v>
      </c>
      <c r="L13278" t="str">
        <f t="shared" si="207"/>
        <v>13386|Sep-2011</v>
      </c>
    </row>
    <row r="13279" spans="1:12">
      <c r="A13279">
        <v>543049</v>
      </c>
      <c r="B13279" t="s">
        <v>107</v>
      </c>
      <c r="C13279" t="s">
        <v>53</v>
      </c>
      <c r="D13279">
        <v>9</v>
      </c>
      <c r="E13279" s="1">
        <v>40791.791666666657</v>
      </c>
      <c r="F13279">
        <v>2.1</v>
      </c>
      <c r="G13279">
        <v>13558</v>
      </c>
      <c r="H13279" t="s">
        <v>10</v>
      </c>
      <c r="I13279" t="str">
        <f>IF(AND(LEFT(OnlineRetail[[#This Row],[InvoiceNo]],1)&lt;&gt;"C",OnlineRetail[[#This Row],[CustomerID]]&lt;&gt;""),"Yes","No")</f>
        <v>Yes</v>
      </c>
      <c r="J13279" s="4">
        <f>EOMONTH(OnlineRetail[[#This Row],[InvoiceDate]],-1)+1</f>
        <v>40787</v>
      </c>
      <c r="K13279" s="6">
        <f>OnlineRetail[[#This Row],[Quantity]]*OnlineRetail[[#This Row],[UnitPrice]]</f>
        <v>18.900000000000002</v>
      </c>
      <c r="L13279" t="str">
        <f t="shared" si="207"/>
        <v>13558|Sep-2011</v>
      </c>
    </row>
    <row r="13280" spans="1:12">
      <c r="A13280">
        <v>546209</v>
      </c>
      <c r="B13280" t="s">
        <v>134</v>
      </c>
      <c r="C13280" t="s">
        <v>24</v>
      </c>
      <c r="D13280">
        <v>15</v>
      </c>
      <c r="E13280" s="1">
        <v>40791.792361111111</v>
      </c>
      <c r="F13280">
        <v>1.65</v>
      </c>
      <c r="G13280">
        <v>13925</v>
      </c>
      <c r="H13280" t="s">
        <v>10</v>
      </c>
      <c r="I13280" t="str">
        <f>IF(AND(LEFT(OnlineRetail[[#This Row],[InvoiceNo]],1)&lt;&gt;"C",OnlineRetail[[#This Row],[CustomerID]]&lt;&gt;""),"Yes","No")</f>
        <v>Yes</v>
      </c>
      <c r="J13280" s="4">
        <f>EOMONTH(OnlineRetail[[#This Row],[InvoiceDate]],-1)+1</f>
        <v>40787</v>
      </c>
      <c r="K13280" s="6">
        <f>OnlineRetail[[#This Row],[Quantity]]*OnlineRetail[[#This Row],[UnitPrice]]</f>
        <v>24.75</v>
      </c>
      <c r="L13280" t="str">
        <f t="shared" si="207"/>
        <v>13925|Sep-2011</v>
      </c>
    </row>
    <row r="13281" spans="1:12">
      <c r="A13281">
        <v>550218</v>
      </c>
      <c r="B13281" t="s">
        <v>175</v>
      </c>
      <c r="C13281" t="s">
        <v>42</v>
      </c>
      <c r="D13281">
        <v>23</v>
      </c>
      <c r="E13281" s="1">
        <v>40791.793055555558</v>
      </c>
      <c r="F13281">
        <v>4.25</v>
      </c>
      <c r="G13281">
        <v>14135</v>
      </c>
      <c r="H13281" t="s">
        <v>10</v>
      </c>
      <c r="I13281" t="str">
        <f>IF(AND(LEFT(OnlineRetail[[#This Row],[InvoiceNo]],1)&lt;&gt;"C",OnlineRetail[[#This Row],[CustomerID]]&lt;&gt;""),"Yes","No")</f>
        <v>Yes</v>
      </c>
      <c r="J13281" s="4">
        <f>EOMONTH(OnlineRetail[[#This Row],[InvoiceDate]],-1)+1</f>
        <v>40787</v>
      </c>
      <c r="K13281" s="6">
        <f>OnlineRetail[[#This Row],[Quantity]]*OnlineRetail[[#This Row],[UnitPrice]]</f>
        <v>97.75</v>
      </c>
      <c r="L13281" t="str">
        <f t="shared" si="207"/>
        <v>14135|Sep-2011</v>
      </c>
    </row>
    <row r="13282" spans="1:12">
      <c r="A13282">
        <v>537533</v>
      </c>
      <c r="B13282" t="s">
        <v>15</v>
      </c>
      <c r="C13282" t="s">
        <v>46</v>
      </c>
      <c r="D13282">
        <v>10</v>
      </c>
      <c r="E13282" s="1">
        <v>40791.795138888891</v>
      </c>
      <c r="F13282">
        <v>4.95</v>
      </c>
      <c r="G13282">
        <v>12626</v>
      </c>
      <c r="H13282" t="s">
        <v>10</v>
      </c>
      <c r="I13282" t="str">
        <f>IF(AND(LEFT(OnlineRetail[[#This Row],[InvoiceNo]],1)&lt;&gt;"C",OnlineRetail[[#This Row],[CustomerID]]&lt;&gt;""),"Yes","No")</f>
        <v>Yes</v>
      </c>
      <c r="J13282" s="4">
        <f>EOMONTH(OnlineRetail[[#This Row],[InvoiceDate]],-1)+1</f>
        <v>40787</v>
      </c>
      <c r="K13282" s="6">
        <f>OnlineRetail[[#This Row],[Quantity]]*OnlineRetail[[#This Row],[UnitPrice]]</f>
        <v>49.5</v>
      </c>
      <c r="L13282" t="str">
        <f t="shared" si="207"/>
        <v>12626|Sep-2011</v>
      </c>
    </row>
    <row r="13283" spans="1:12">
      <c r="A13283">
        <v>539093</v>
      </c>
      <c r="B13283" t="s">
        <v>147</v>
      </c>
      <c r="C13283" t="s">
        <v>27</v>
      </c>
      <c r="D13283">
        <v>10</v>
      </c>
      <c r="E13283" s="1">
        <v>40791.797222222223</v>
      </c>
      <c r="F13283">
        <v>2.5499999999999998</v>
      </c>
      <c r="G13283">
        <v>13661</v>
      </c>
      <c r="H13283" t="s">
        <v>10</v>
      </c>
      <c r="I13283" t="str">
        <f>IF(AND(LEFT(OnlineRetail[[#This Row],[InvoiceNo]],1)&lt;&gt;"C",OnlineRetail[[#This Row],[CustomerID]]&lt;&gt;""),"Yes","No")</f>
        <v>Yes</v>
      </c>
      <c r="J13283" s="4">
        <f>EOMONTH(OnlineRetail[[#This Row],[InvoiceDate]],-1)+1</f>
        <v>40787</v>
      </c>
      <c r="K13283" s="6">
        <f>OnlineRetail[[#This Row],[Quantity]]*OnlineRetail[[#This Row],[UnitPrice]]</f>
        <v>25.5</v>
      </c>
      <c r="L13283" t="str">
        <f t="shared" si="207"/>
        <v>13661|Sep-2011</v>
      </c>
    </row>
    <row r="13284" spans="1:12">
      <c r="A13284">
        <v>555667</v>
      </c>
      <c r="B13284" t="s">
        <v>261</v>
      </c>
      <c r="C13284" t="s">
        <v>27</v>
      </c>
      <c r="D13284">
        <v>2</v>
      </c>
      <c r="E13284" s="1">
        <v>40791.798611111109</v>
      </c>
      <c r="F13284">
        <v>2.5499999999999998</v>
      </c>
      <c r="G13284">
        <v>13572</v>
      </c>
      <c r="H13284" t="s">
        <v>10</v>
      </c>
      <c r="I13284" t="str">
        <f>IF(AND(LEFT(OnlineRetail[[#This Row],[InvoiceNo]],1)&lt;&gt;"C",OnlineRetail[[#This Row],[CustomerID]]&lt;&gt;""),"Yes","No")</f>
        <v>Yes</v>
      </c>
      <c r="J13284" s="4">
        <f>EOMONTH(OnlineRetail[[#This Row],[InvoiceDate]],-1)+1</f>
        <v>40787</v>
      </c>
      <c r="K13284" s="6">
        <f>OnlineRetail[[#This Row],[Quantity]]*OnlineRetail[[#This Row],[UnitPrice]]</f>
        <v>5.0999999999999996</v>
      </c>
      <c r="L13284" t="str">
        <f t="shared" si="207"/>
        <v>13572|Sep-2011</v>
      </c>
    </row>
    <row r="13285" spans="1:12">
      <c r="A13285">
        <v>541977</v>
      </c>
      <c r="B13285" t="s">
        <v>115</v>
      </c>
      <c r="C13285" t="s">
        <v>53</v>
      </c>
      <c r="D13285">
        <v>18</v>
      </c>
      <c r="E13285" s="1">
        <v>40791.799305555563</v>
      </c>
      <c r="F13285">
        <v>4.95</v>
      </c>
      <c r="G13285">
        <v>13540</v>
      </c>
      <c r="H13285" t="s">
        <v>10</v>
      </c>
      <c r="I13285" t="str">
        <f>IF(AND(LEFT(OnlineRetail[[#This Row],[InvoiceNo]],1)&lt;&gt;"C",OnlineRetail[[#This Row],[CustomerID]]&lt;&gt;""),"Yes","No")</f>
        <v>Yes</v>
      </c>
      <c r="J13285" s="4">
        <f>EOMONTH(OnlineRetail[[#This Row],[InvoiceDate]],-1)+1</f>
        <v>40787</v>
      </c>
      <c r="K13285" s="6">
        <f>OnlineRetail[[#This Row],[Quantity]]*OnlineRetail[[#This Row],[UnitPrice]]</f>
        <v>89.100000000000009</v>
      </c>
      <c r="L13285" t="str">
        <f t="shared" si="207"/>
        <v>13540|Sep-2011</v>
      </c>
    </row>
    <row r="13286" spans="1:12">
      <c r="A13286">
        <v>538707</v>
      </c>
      <c r="B13286" t="s">
        <v>185</v>
      </c>
      <c r="C13286" t="s">
        <v>50</v>
      </c>
      <c r="D13286">
        <v>15</v>
      </c>
      <c r="E13286" s="1">
        <v>40791.801388888889</v>
      </c>
      <c r="F13286">
        <v>7.95</v>
      </c>
      <c r="G13286">
        <v>13441</v>
      </c>
      <c r="H13286" t="s">
        <v>70</v>
      </c>
      <c r="I13286" t="str">
        <f>IF(AND(LEFT(OnlineRetail[[#This Row],[InvoiceNo]],1)&lt;&gt;"C",OnlineRetail[[#This Row],[CustomerID]]&lt;&gt;""),"Yes","No")</f>
        <v>Yes</v>
      </c>
      <c r="J13286" s="4">
        <f>EOMONTH(OnlineRetail[[#This Row],[InvoiceDate]],-1)+1</f>
        <v>40787</v>
      </c>
      <c r="K13286" s="6">
        <f>OnlineRetail[[#This Row],[Quantity]]*OnlineRetail[[#This Row],[UnitPrice]]</f>
        <v>119.25</v>
      </c>
      <c r="L13286" t="str">
        <f t="shared" si="207"/>
        <v>13441|Sep-2011</v>
      </c>
    </row>
    <row r="13287" spans="1:12">
      <c r="A13287">
        <v>541769</v>
      </c>
      <c r="B13287" t="s">
        <v>219</v>
      </c>
      <c r="C13287" t="s">
        <v>40</v>
      </c>
      <c r="D13287">
        <v>6</v>
      </c>
      <c r="E13287" s="1">
        <v>40791.806250000001</v>
      </c>
      <c r="F13287">
        <v>0.85</v>
      </c>
      <c r="G13287">
        <v>13732</v>
      </c>
      <c r="H13287" t="s">
        <v>10</v>
      </c>
      <c r="I13287" t="str">
        <f>IF(AND(LEFT(OnlineRetail[[#This Row],[InvoiceNo]],1)&lt;&gt;"C",OnlineRetail[[#This Row],[CustomerID]]&lt;&gt;""),"Yes","No")</f>
        <v>Yes</v>
      </c>
      <c r="J13287" s="4">
        <f>EOMONTH(OnlineRetail[[#This Row],[InvoiceDate]],-1)+1</f>
        <v>40787</v>
      </c>
      <c r="K13287" s="6">
        <f>OnlineRetail[[#This Row],[Quantity]]*OnlineRetail[[#This Row],[UnitPrice]]</f>
        <v>5.0999999999999996</v>
      </c>
      <c r="L13287" t="str">
        <f t="shared" si="207"/>
        <v>13732|Sep-2011</v>
      </c>
    </row>
    <row r="13288" spans="1:12">
      <c r="A13288">
        <v>544026</v>
      </c>
      <c r="B13288" t="s">
        <v>289</v>
      </c>
      <c r="C13288" t="s">
        <v>42</v>
      </c>
      <c r="D13288">
        <v>5</v>
      </c>
      <c r="E13288" s="1">
        <v>40791.807638888888</v>
      </c>
      <c r="F13288">
        <v>9.9499999999999993</v>
      </c>
      <c r="G13288">
        <v>12986</v>
      </c>
      <c r="H13288" t="s">
        <v>10</v>
      </c>
      <c r="I13288" t="str">
        <f>IF(AND(LEFT(OnlineRetail[[#This Row],[InvoiceNo]],1)&lt;&gt;"C",OnlineRetail[[#This Row],[CustomerID]]&lt;&gt;""),"Yes","No")</f>
        <v>Yes</v>
      </c>
      <c r="J13288" s="4">
        <f>EOMONTH(OnlineRetail[[#This Row],[InvoiceDate]],-1)+1</f>
        <v>40787</v>
      </c>
      <c r="K13288" s="6">
        <f>OnlineRetail[[#This Row],[Quantity]]*OnlineRetail[[#This Row],[UnitPrice]]</f>
        <v>49.75</v>
      </c>
      <c r="L13288" t="str">
        <f t="shared" si="207"/>
        <v>12986|Sep-2011</v>
      </c>
    </row>
    <row r="13289" spans="1:12">
      <c r="A13289">
        <v>555994</v>
      </c>
      <c r="B13289" t="s">
        <v>170</v>
      </c>
      <c r="C13289" t="s">
        <v>62</v>
      </c>
      <c r="D13289">
        <v>3</v>
      </c>
      <c r="E13289" s="1">
        <v>40791.80972222222</v>
      </c>
      <c r="F13289">
        <v>2.1</v>
      </c>
      <c r="G13289">
        <v>12469</v>
      </c>
      <c r="H13289" t="s">
        <v>10</v>
      </c>
      <c r="I13289" t="str">
        <f>IF(AND(LEFT(OnlineRetail[[#This Row],[InvoiceNo]],1)&lt;&gt;"C",OnlineRetail[[#This Row],[CustomerID]]&lt;&gt;""),"Yes","No")</f>
        <v>Yes</v>
      </c>
      <c r="J13289" s="4">
        <f>EOMONTH(OnlineRetail[[#This Row],[InvoiceDate]],-1)+1</f>
        <v>40787</v>
      </c>
      <c r="K13289" s="6">
        <f>OnlineRetail[[#This Row],[Quantity]]*OnlineRetail[[#This Row],[UnitPrice]]</f>
        <v>6.3000000000000007</v>
      </c>
      <c r="L13289" t="str">
        <f t="shared" si="207"/>
        <v>12469|Sep-2011</v>
      </c>
    </row>
    <row r="13290" spans="1:12">
      <c r="A13290">
        <v>551331</v>
      </c>
      <c r="B13290" t="s">
        <v>125</v>
      </c>
      <c r="C13290" t="s">
        <v>50</v>
      </c>
      <c r="D13290">
        <v>24</v>
      </c>
      <c r="E13290" s="1">
        <v>40791.815972222219</v>
      </c>
      <c r="F13290">
        <v>4.95</v>
      </c>
      <c r="G13290">
        <v>12948</v>
      </c>
      <c r="H13290" t="s">
        <v>10</v>
      </c>
      <c r="I13290" t="str">
        <f>IF(AND(LEFT(OnlineRetail[[#This Row],[InvoiceNo]],1)&lt;&gt;"C",OnlineRetail[[#This Row],[CustomerID]]&lt;&gt;""),"Yes","No")</f>
        <v>Yes</v>
      </c>
      <c r="J13290" s="4">
        <f>EOMONTH(OnlineRetail[[#This Row],[InvoiceDate]],-1)+1</f>
        <v>40787</v>
      </c>
      <c r="K13290" s="6">
        <f>OnlineRetail[[#This Row],[Quantity]]*OnlineRetail[[#This Row],[UnitPrice]]</f>
        <v>118.80000000000001</v>
      </c>
      <c r="L13290" t="str">
        <f t="shared" si="207"/>
        <v>12948|Sep-2011</v>
      </c>
    </row>
    <row r="13291" spans="1:12">
      <c r="A13291">
        <v>545247</v>
      </c>
      <c r="B13291" t="s">
        <v>224</v>
      </c>
      <c r="C13291" t="s">
        <v>62</v>
      </c>
      <c r="D13291">
        <v>2</v>
      </c>
      <c r="E13291" s="1">
        <v>40791.818749999999</v>
      </c>
      <c r="F13291">
        <v>9.9499999999999993</v>
      </c>
      <c r="G13291">
        <v>13112</v>
      </c>
      <c r="H13291" t="s">
        <v>10</v>
      </c>
      <c r="I13291" t="str">
        <f>IF(AND(LEFT(OnlineRetail[[#This Row],[InvoiceNo]],1)&lt;&gt;"C",OnlineRetail[[#This Row],[CustomerID]]&lt;&gt;""),"Yes","No")</f>
        <v>Yes</v>
      </c>
      <c r="J13291" s="4">
        <f>EOMONTH(OnlineRetail[[#This Row],[InvoiceDate]],-1)+1</f>
        <v>40787</v>
      </c>
      <c r="K13291" s="6">
        <f>OnlineRetail[[#This Row],[Quantity]]*OnlineRetail[[#This Row],[UnitPrice]]</f>
        <v>19.899999999999999</v>
      </c>
      <c r="L13291" t="str">
        <f t="shared" si="207"/>
        <v>13112|Sep-2011</v>
      </c>
    </row>
    <row r="13292" spans="1:12">
      <c r="A13292">
        <v>538328</v>
      </c>
      <c r="B13292" t="s">
        <v>86</v>
      </c>
      <c r="C13292" t="s">
        <v>42</v>
      </c>
      <c r="D13292">
        <v>14</v>
      </c>
      <c r="E13292" s="1">
        <v>40791.827777777777</v>
      </c>
      <c r="F13292">
        <v>5.95</v>
      </c>
      <c r="G13292">
        <v>13553</v>
      </c>
      <c r="H13292" t="s">
        <v>10</v>
      </c>
      <c r="I13292" t="str">
        <f>IF(AND(LEFT(OnlineRetail[[#This Row],[InvoiceNo]],1)&lt;&gt;"C",OnlineRetail[[#This Row],[CustomerID]]&lt;&gt;""),"Yes","No")</f>
        <v>Yes</v>
      </c>
      <c r="J13292" s="4">
        <f>EOMONTH(OnlineRetail[[#This Row],[InvoiceDate]],-1)+1</f>
        <v>40787</v>
      </c>
      <c r="K13292" s="6">
        <f>OnlineRetail[[#This Row],[Quantity]]*OnlineRetail[[#This Row],[UnitPrice]]</f>
        <v>83.3</v>
      </c>
      <c r="L13292" t="str">
        <f t="shared" si="207"/>
        <v>13553|Sep-2011</v>
      </c>
    </row>
    <row r="13293" spans="1:12">
      <c r="A13293">
        <v>543238</v>
      </c>
      <c r="B13293" t="s">
        <v>272</v>
      </c>
      <c r="C13293" t="s">
        <v>46</v>
      </c>
      <c r="D13293">
        <v>18</v>
      </c>
      <c r="E13293" s="1">
        <v>40792.34097222222</v>
      </c>
      <c r="F13293">
        <v>0.85</v>
      </c>
      <c r="G13293">
        <v>13358</v>
      </c>
      <c r="H13293" t="s">
        <v>10</v>
      </c>
      <c r="I13293" t="str">
        <f>IF(AND(LEFT(OnlineRetail[[#This Row],[InvoiceNo]],1)&lt;&gt;"C",OnlineRetail[[#This Row],[CustomerID]]&lt;&gt;""),"Yes","No")</f>
        <v>Yes</v>
      </c>
      <c r="J13293" s="4">
        <f>EOMONTH(OnlineRetail[[#This Row],[InvoiceDate]],-1)+1</f>
        <v>40787</v>
      </c>
      <c r="K13293" s="6">
        <f>OnlineRetail[[#This Row],[Quantity]]*OnlineRetail[[#This Row],[UnitPrice]]</f>
        <v>15.299999999999999</v>
      </c>
      <c r="L13293" t="str">
        <f t="shared" si="207"/>
        <v>13358|Sep-2011</v>
      </c>
    </row>
    <row r="13294" spans="1:12">
      <c r="A13294">
        <v>539500</v>
      </c>
      <c r="B13294" t="s">
        <v>11</v>
      </c>
      <c r="C13294" t="s">
        <v>83</v>
      </c>
      <c r="D13294">
        <v>19</v>
      </c>
      <c r="E13294" s="1">
        <v>40792.347916666673</v>
      </c>
      <c r="F13294">
        <v>2.1</v>
      </c>
      <c r="G13294">
        <v>13079</v>
      </c>
      <c r="H13294" t="s">
        <v>10</v>
      </c>
      <c r="I13294" t="str">
        <f>IF(AND(LEFT(OnlineRetail[[#This Row],[InvoiceNo]],1)&lt;&gt;"C",OnlineRetail[[#This Row],[CustomerID]]&lt;&gt;""),"Yes","No")</f>
        <v>Yes</v>
      </c>
      <c r="J13294" s="4">
        <f>EOMONTH(OnlineRetail[[#This Row],[InvoiceDate]],-1)+1</f>
        <v>40787</v>
      </c>
      <c r="K13294" s="6">
        <f>OnlineRetail[[#This Row],[Quantity]]*OnlineRetail[[#This Row],[UnitPrice]]</f>
        <v>39.9</v>
      </c>
      <c r="L13294" t="str">
        <f t="shared" si="207"/>
        <v>13079|Sep-2011</v>
      </c>
    </row>
    <row r="13295" spans="1:12">
      <c r="A13295">
        <v>537735</v>
      </c>
      <c r="B13295" t="s">
        <v>173</v>
      </c>
      <c r="C13295" t="s">
        <v>50</v>
      </c>
      <c r="D13295">
        <v>11</v>
      </c>
      <c r="E13295" s="1">
        <v>40792.357638888891</v>
      </c>
      <c r="F13295">
        <v>5.95</v>
      </c>
      <c r="G13295">
        <v>14220</v>
      </c>
      <c r="H13295" t="s">
        <v>10</v>
      </c>
      <c r="I13295" t="str">
        <f>IF(AND(LEFT(OnlineRetail[[#This Row],[InvoiceNo]],1)&lt;&gt;"C",OnlineRetail[[#This Row],[CustomerID]]&lt;&gt;""),"Yes","No")</f>
        <v>Yes</v>
      </c>
      <c r="J13295" s="4">
        <f>EOMONTH(OnlineRetail[[#This Row],[InvoiceDate]],-1)+1</f>
        <v>40787</v>
      </c>
      <c r="K13295" s="6">
        <f>OnlineRetail[[#This Row],[Quantity]]*OnlineRetail[[#This Row],[UnitPrice]]</f>
        <v>65.45</v>
      </c>
      <c r="L13295" t="str">
        <f t="shared" si="207"/>
        <v>14220|Sep-2011</v>
      </c>
    </row>
    <row r="13296" spans="1:12">
      <c r="A13296">
        <v>536379</v>
      </c>
      <c r="B13296" t="s">
        <v>217</v>
      </c>
      <c r="C13296" t="s">
        <v>19</v>
      </c>
      <c r="D13296">
        <v>13</v>
      </c>
      <c r="E13296" s="1">
        <v>40792.359027777777</v>
      </c>
      <c r="F13296">
        <v>0.85</v>
      </c>
      <c r="G13296">
        <v>13762</v>
      </c>
      <c r="H13296" t="s">
        <v>10</v>
      </c>
      <c r="I13296" t="str">
        <f>IF(AND(LEFT(OnlineRetail[[#This Row],[InvoiceNo]],1)&lt;&gt;"C",OnlineRetail[[#This Row],[CustomerID]]&lt;&gt;""),"Yes","No")</f>
        <v>Yes</v>
      </c>
      <c r="J13296" s="4">
        <f>EOMONTH(OnlineRetail[[#This Row],[InvoiceDate]],-1)+1</f>
        <v>40787</v>
      </c>
      <c r="K13296" s="6">
        <f>OnlineRetail[[#This Row],[Quantity]]*OnlineRetail[[#This Row],[UnitPrice]]</f>
        <v>11.049999999999999</v>
      </c>
      <c r="L13296" t="str">
        <f t="shared" si="207"/>
        <v>13762|Sep-2011</v>
      </c>
    </row>
    <row r="13297" spans="1:12">
      <c r="A13297">
        <v>542546</v>
      </c>
      <c r="B13297" t="s">
        <v>297</v>
      </c>
      <c r="C13297" t="s">
        <v>29</v>
      </c>
      <c r="D13297">
        <v>1</v>
      </c>
      <c r="E13297" s="1">
        <v>40792.362500000003</v>
      </c>
      <c r="F13297">
        <v>0.85</v>
      </c>
      <c r="G13297">
        <v>12494</v>
      </c>
      <c r="H13297" t="s">
        <v>17</v>
      </c>
      <c r="I13297" t="str">
        <f>IF(AND(LEFT(OnlineRetail[[#This Row],[InvoiceNo]],1)&lt;&gt;"C",OnlineRetail[[#This Row],[CustomerID]]&lt;&gt;""),"Yes","No")</f>
        <v>Yes</v>
      </c>
      <c r="J13297" s="4">
        <f>EOMONTH(OnlineRetail[[#This Row],[InvoiceDate]],-1)+1</f>
        <v>40787</v>
      </c>
      <c r="K13297" s="6">
        <f>OnlineRetail[[#This Row],[Quantity]]*OnlineRetail[[#This Row],[UnitPrice]]</f>
        <v>0.85</v>
      </c>
      <c r="L13297" t="str">
        <f t="shared" si="207"/>
        <v>12494|Sep-2011</v>
      </c>
    </row>
    <row r="13298" spans="1:12">
      <c r="A13298">
        <v>541364</v>
      </c>
      <c r="B13298" t="s">
        <v>186</v>
      </c>
      <c r="C13298" t="s">
        <v>16</v>
      </c>
      <c r="D13298">
        <v>19</v>
      </c>
      <c r="E13298" s="1">
        <v>40792.367361111108</v>
      </c>
      <c r="F13298">
        <v>5.95</v>
      </c>
      <c r="G13298">
        <v>13364</v>
      </c>
      <c r="H13298" t="s">
        <v>10</v>
      </c>
      <c r="I13298" t="str">
        <f>IF(AND(LEFT(OnlineRetail[[#This Row],[InvoiceNo]],1)&lt;&gt;"C",OnlineRetail[[#This Row],[CustomerID]]&lt;&gt;""),"Yes","No")</f>
        <v>Yes</v>
      </c>
      <c r="J13298" s="4">
        <f>EOMONTH(OnlineRetail[[#This Row],[InvoiceDate]],-1)+1</f>
        <v>40787</v>
      </c>
      <c r="K13298" s="6">
        <f>OnlineRetail[[#This Row],[Quantity]]*OnlineRetail[[#This Row],[UnitPrice]]</f>
        <v>113.05</v>
      </c>
      <c r="L13298" t="str">
        <f t="shared" si="207"/>
        <v>13364|Sep-2011</v>
      </c>
    </row>
    <row r="13299" spans="1:12">
      <c r="A13299">
        <v>539915</v>
      </c>
      <c r="B13299" t="s">
        <v>296</v>
      </c>
      <c r="C13299" t="s">
        <v>83</v>
      </c>
      <c r="D13299">
        <v>24</v>
      </c>
      <c r="E13299" s="1">
        <v>40792.370833333327</v>
      </c>
      <c r="F13299">
        <v>0.85</v>
      </c>
      <c r="G13299">
        <v>13209</v>
      </c>
      <c r="H13299" t="s">
        <v>10</v>
      </c>
      <c r="I13299" t="str">
        <f>IF(AND(LEFT(OnlineRetail[[#This Row],[InvoiceNo]],1)&lt;&gt;"C",OnlineRetail[[#This Row],[CustomerID]]&lt;&gt;""),"Yes","No")</f>
        <v>Yes</v>
      </c>
      <c r="J13299" s="4">
        <f>EOMONTH(OnlineRetail[[#This Row],[InvoiceDate]],-1)+1</f>
        <v>40787</v>
      </c>
      <c r="K13299" s="6">
        <f>OnlineRetail[[#This Row],[Quantity]]*OnlineRetail[[#This Row],[UnitPrice]]</f>
        <v>20.399999999999999</v>
      </c>
      <c r="L13299" t="str">
        <f t="shared" si="207"/>
        <v>13209|Sep-2011</v>
      </c>
    </row>
    <row r="13300" spans="1:12">
      <c r="A13300">
        <v>542814</v>
      </c>
      <c r="B13300" t="s">
        <v>30</v>
      </c>
      <c r="C13300" t="s">
        <v>16</v>
      </c>
      <c r="D13300">
        <v>22</v>
      </c>
      <c r="E13300" s="1">
        <v>40792.37222222222</v>
      </c>
      <c r="F13300">
        <v>2.1</v>
      </c>
      <c r="G13300">
        <v>12665</v>
      </c>
      <c r="H13300" t="s">
        <v>10</v>
      </c>
      <c r="I13300" t="str">
        <f>IF(AND(LEFT(OnlineRetail[[#This Row],[InvoiceNo]],1)&lt;&gt;"C",OnlineRetail[[#This Row],[CustomerID]]&lt;&gt;""),"Yes","No")</f>
        <v>Yes</v>
      </c>
      <c r="J13300" s="4">
        <f>EOMONTH(OnlineRetail[[#This Row],[InvoiceDate]],-1)+1</f>
        <v>40787</v>
      </c>
      <c r="K13300" s="6">
        <f>OnlineRetail[[#This Row],[Quantity]]*OnlineRetail[[#This Row],[UnitPrice]]</f>
        <v>46.2</v>
      </c>
      <c r="L13300" t="str">
        <f t="shared" si="207"/>
        <v>12665|Sep-2011</v>
      </c>
    </row>
    <row r="13301" spans="1:12">
      <c r="A13301">
        <v>547223</v>
      </c>
      <c r="B13301" t="s">
        <v>203</v>
      </c>
      <c r="C13301" t="s">
        <v>40</v>
      </c>
      <c r="D13301">
        <v>10</v>
      </c>
      <c r="E13301" s="1">
        <v>40792.381249999999</v>
      </c>
      <c r="F13301">
        <v>2.1</v>
      </c>
      <c r="G13301">
        <v>14204</v>
      </c>
      <c r="H13301" t="s">
        <v>10</v>
      </c>
      <c r="I13301" t="str">
        <f>IF(AND(LEFT(OnlineRetail[[#This Row],[InvoiceNo]],1)&lt;&gt;"C",OnlineRetail[[#This Row],[CustomerID]]&lt;&gt;""),"Yes","No")</f>
        <v>Yes</v>
      </c>
      <c r="J13301" s="4">
        <f>EOMONTH(OnlineRetail[[#This Row],[InvoiceDate]],-1)+1</f>
        <v>40787</v>
      </c>
      <c r="K13301" s="6">
        <f>OnlineRetail[[#This Row],[Quantity]]*OnlineRetail[[#This Row],[UnitPrice]]</f>
        <v>21</v>
      </c>
      <c r="L13301" t="str">
        <f t="shared" si="207"/>
        <v>14204|Sep-2011</v>
      </c>
    </row>
    <row r="13302" spans="1:12">
      <c r="A13302">
        <v>546138</v>
      </c>
      <c r="B13302" t="s">
        <v>124</v>
      </c>
      <c r="C13302" t="s">
        <v>21</v>
      </c>
      <c r="D13302">
        <v>6</v>
      </c>
      <c r="E13302" s="1">
        <v>40792.387499999997</v>
      </c>
      <c r="F13302">
        <v>1.65</v>
      </c>
      <c r="G13302">
        <v>14218</v>
      </c>
      <c r="H13302" t="s">
        <v>10</v>
      </c>
      <c r="I13302" t="str">
        <f>IF(AND(LEFT(OnlineRetail[[#This Row],[InvoiceNo]],1)&lt;&gt;"C",OnlineRetail[[#This Row],[CustomerID]]&lt;&gt;""),"Yes","No")</f>
        <v>Yes</v>
      </c>
      <c r="J13302" s="4">
        <f>EOMONTH(OnlineRetail[[#This Row],[InvoiceDate]],-1)+1</f>
        <v>40787</v>
      </c>
      <c r="K13302" s="6">
        <f>OnlineRetail[[#This Row],[Quantity]]*OnlineRetail[[#This Row],[UnitPrice]]</f>
        <v>9.8999999999999986</v>
      </c>
      <c r="L13302" t="str">
        <f t="shared" si="207"/>
        <v>14218|Sep-2011</v>
      </c>
    </row>
    <row r="13303" spans="1:12">
      <c r="A13303">
        <v>545291</v>
      </c>
      <c r="B13303" t="s">
        <v>153</v>
      </c>
      <c r="C13303" t="s">
        <v>29</v>
      </c>
      <c r="D13303">
        <v>23</v>
      </c>
      <c r="E13303" s="1">
        <v>40792.393055555563</v>
      </c>
      <c r="F13303">
        <v>1.65</v>
      </c>
      <c r="G13303">
        <v>13501</v>
      </c>
      <c r="H13303" t="s">
        <v>36</v>
      </c>
      <c r="I13303" t="str">
        <f>IF(AND(LEFT(OnlineRetail[[#This Row],[InvoiceNo]],1)&lt;&gt;"C",OnlineRetail[[#This Row],[CustomerID]]&lt;&gt;""),"Yes","No")</f>
        <v>Yes</v>
      </c>
      <c r="J13303" s="4">
        <f>EOMONTH(OnlineRetail[[#This Row],[InvoiceDate]],-1)+1</f>
        <v>40787</v>
      </c>
      <c r="K13303" s="6">
        <f>OnlineRetail[[#This Row],[Quantity]]*OnlineRetail[[#This Row],[UnitPrice]]</f>
        <v>37.949999999999996</v>
      </c>
      <c r="L13303" t="str">
        <f t="shared" si="207"/>
        <v>13501|Sep-2011</v>
      </c>
    </row>
    <row r="13304" spans="1:12">
      <c r="A13304">
        <v>539052</v>
      </c>
      <c r="B13304" t="s">
        <v>59</v>
      </c>
      <c r="C13304" t="s">
        <v>21</v>
      </c>
      <c r="D13304">
        <v>17</v>
      </c>
      <c r="E13304" s="1">
        <v>40792.396527777782</v>
      </c>
      <c r="F13304">
        <v>9.9499999999999993</v>
      </c>
      <c r="G13304">
        <v>13211</v>
      </c>
      <c r="H13304" t="s">
        <v>10</v>
      </c>
      <c r="I13304" t="str">
        <f>IF(AND(LEFT(OnlineRetail[[#This Row],[InvoiceNo]],1)&lt;&gt;"C",OnlineRetail[[#This Row],[CustomerID]]&lt;&gt;""),"Yes","No")</f>
        <v>Yes</v>
      </c>
      <c r="J13304" s="4">
        <f>EOMONTH(OnlineRetail[[#This Row],[InvoiceDate]],-1)+1</f>
        <v>40787</v>
      </c>
      <c r="K13304" s="6">
        <f>OnlineRetail[[#This Row],[Quantity]]*OnlineRetail[[#This Row],[UnitPrice]]</f>
        <v>169.14999999999998</v>
      </c>
      <c r="L13304" t="str">
        <f t="shared" si="207"/>
        <v>13211|Sep-2011</v>
      </c>
    </row>
    <row r="13305" spans="1:12">
      <c r="A13305">
        <v>541312</v>
      </c>
      <c r="B13305" t="s">
        <v>205</v>
      </c>
      <c r="C13305" t="s">
        <v>21</v>
      </c>
      <c r="D13305">
        <v>12</v>
      </c>
      <c r="E13305" s="1">
        <v>40792.400694444441</v>
      </c>
      <c r="F13305">
        <v>5.95</v>
      </c>
      <c r="G13305">
        <v>13870</v>
      </c>
      <c r="H13305" t="s">
        <v>10</v>
      </c>
      <c r="I13305" t="str">
        <f>IF(AND(LEFT(OnlineRetail[[#This Row],[InvoiceNo]],1)&lt;&gt;"C",OnlineRetail[[#This Row],[CustomerID]]&lt;&gt;""),"Yes","No")</f>
        <v>Yes</v>
      </c>
      <c r="J13305" s="4">
        <f>EOMONTH(OnlineRetail[[#This Row],[InvoiceDate]],-1)+1</f>
        <v>40787</v>
      </c>
      <c r="K13305" s="6">
        <f>OnlineRetail[[#This Row],[Quantity]]*OnlineRetail[[#This Row],[UnitPrice]]</f>
        <v>71.400000000000006</v>
      </c>
      <c r="L13305" t="str">
        <f t="shared" si="207"/>
        <v>13870|Sep-2011</v>
      </c>
    </row>
    <row r="13306" spans="1:12">
      <c r="A13306">
        <v>545925</v>
      </c>
      <c r="B13306" t="s">
        <v>80</v>
      </c>
      <c r="C13306" t="s">
        <v>40</v>
      </c>
      <c r="D13306">
        <v>2</v>
      </c>
      <c r="E13306" s="1">
        <v>40792.411111111112</v>
      </c>
      <c r="F13306">
        <v>4.25</v>
      </c>
      <c r="G13306">
        <v>13677</v>
      </c>
      <c r="H13306" t="s">
        <v>10</v>
      </c>
      <c r="I13306" t="str">
        <f>IF(AND(LEFT(OnlineRetail[[#This Row],[InvoiceNo]],1)&lt;&gt;"C",OnlineRetail[[#This Row],[CustomerID]]&lt;&gt;""),"Yes","No")</f>
        <v>Yes</v>
      </c>
      <c r="J13306" s="4">
        <f>EOMONTH(OnlineRetail[[#This Row],[InvoiceDate]],-1)+1</f>
        <v>40787</v>
      </c>
      <c r="K13306" s="6">
        <f>OnlineRetail[[#This Row],[Quantity]]*OnlineRetail[[#This Row],[UnitPrice]]</f>
        <v>8.5</v>
      </c>
      <c r="L13306" t="str">
        <f t="shared" si="207"/>
        <v>13677|Sep-2011</v>
      </c>
    </row>
    <row r="13307" spans="1:12">
      <c r="A13307">
        <v>543275</v>
      </c>
      <c r="B13307" t="s">
        <v>297</v>
      </c>
      <c r="C13307" t="s">
        <v>42</v>
      </c>
      <c r="D13307">
        <v>11</v>
      </c>
      <c r="E13307" s="1">
        <v>40792.418055555558</v>
      </c>
      <c r="F13307">
        <v>3.39</v>
      </c>
      <c r="G13307">
        <v>13417</v>
      </c>
      <c r="H13307" t="s">
        <v>31</v>
      </c>
      <c r="I13307" t="str">
        <f>IF(AND(LEFT(OnlineRetail[[#This Row],[InvoiceNo]],1)&lt;&gt;"C",OnlineRetail[[#This Row],[CustomerID]]&lt;&gt;""),"Yes","No")</f>
        <v>Yes</v>
      </c>
      <c r="J13307" s="4">
        <f>EOMONTH(OnlineRetail[[#This Row],[InvoiceDate]],-1)+1</f>
        <v>40787</v>
      </c>
      <c r="K13307" s="6">
        <f>OnlineRetail[[#This Row],[Quantity]]*OnlineRetail[[#This Row],[UnitPrice]]</f>
        <v>37.29</v>
      </c>
      <c r="L13307" t="str">
        <f t="shared" si="207"/>
        <v>13417|Sep-2011</v>
      </c>
    </row>
    <row r="13308" spans="1:12">
      <c r="A13308">
        <v>545632</v>
      </c>
      <c r="B13308" t="s">
        <v>195</v>
      </c>
      <c r="C13308" t="s">
        <v>39</v>
      </c>
      <c r="D13308">
        <v>8</v>
      </c>
      <c r="E13308" s="1">
        <v>40792.423611111109</v>
      </c>
      <c r="F13308">
        <v>4.25</v>
      </c>
      <c r="G13308">
        <v>13112</v>
      </c>
      <c r="H13308" t="s">
        <v>31</v>
      </c>
      <c r="I13308" t="str">
        <f>IF(AND(LEFT(OnlineRetail[[#This Row],[InvoiceNo]],1)&lt;&gt;"C",OnlineRetail[[#This Row],[CustomerID]]&lt;&gt;""),"Yes","No")</f>
        <v>Yes</v>
      </c>
      <c r="J13308" s="4">
        <f>EOMONTH(OnlineRetail[[#This Row],[InvoiceDate]],-1)+1</f>
        <v>40787</v>
      </c>
      <c r="K13308" s="6">
        <f>OnlineRetail[[#This Row],[Quantity]]*OnlineRetail[[#This Row],[UnitPrice]]</f>
        <v>34</v>
      </c>
      <c r="L13308" t="str">
        <f t="shared" si="207"/>
        <v>13112|Sep-2011</v>
      </c>
    </row>
    <row r="13309" spans="1:12">
      <c r="A13309">
        <v>555540</v>
      </c>
      <c r="B13309" t="s">
        <v>200</v>
      </c>
      <c r="C13309" t="s">
        <v>39</v>
      </c>
      <c r="D13309">
        <v>2</v>
      </c>
      <c r="E13309" s="1">
        <v>40792.431250000001</v>
      </c>
      <c r="F13309">
        <v>1.65</v>
      </c>
      <c r="G13309">
        <v>13298</v>
      </c>
      <c r="H13309" t="s">
        <v>70</v>
      </c>
      <c r="I13309" t="str">
        <f>IF(AND(LEFT(OnlineRetail[[#This Row],[InvoiceNo]],1)&lt;&gt;"C",OnlineRetail[[#This Row],[CustomerID]]&lt;&gt;""),"Yes","No")</f>
        <v>Yes</v>
      </c>
      <c r="J13309" s="4">
        <f>EOMONTH(OnlineRetail[[#This Row],[InvoiceDate]],-1)+1</f>
        <v>40787</v>
      </c>
      <c r="K13309" s="6">
        <f>OnlineRetail[[#This Row],[Quantity]]*OnlineRetail[[#This Row],[UnitPrice]]</f>
        <v>3.3</v>
      </c>
      <c r="L13309" t="str">
        <f t="shared" si="207"/>
        <v>13298|Sep-2011</v>
      </c>
    </row>
    <row r="13310" spans="1:12">
      <c r="A13310">
        <v>554576</v>
      </c>
      <c r="B13310" t="s">
        <v>239</v>
      </c>
      <c r="C13310" t="s">
        <v>53</v>
      </c>
      <c r="D13310">
        <v>3</v>
      </c>
      <c r="E13310" s="1">
        <v>40792.433333333327</v>
      </c>
      <c r="F13310">
        <v>3.39</v>
      </c>
      <c r="G13310">
        <v>13357</v>
      </c>
      <c r="H13310" t="s">
        <v>10</v>
      </c>
      <c r="I13310" t="str">
        <f>IF(AND(LEFT(OnlineRetail[[#This Row],[InvoiceNo]],1)&lt;&gt;"C",OnlineRetail[[#This Row],[CustomerID]]&lt;&gt;""),"Yes","No")</f>
        <v>Yes</v>
      </c>
      <c r="J13310" s="4">
        <f>EOMONTH(OnlineRetail[[#This Row],[InvoiceDate]],-1)+1</f>
        <v>40787</v>
      </c>
      <c r="K13310" s="6">
        <f>OnlineRetail[[#This Row],[Quantity]]*OnlineRetail[[#This Row],[UnitPrice]]</f>
        <v>10.17</v>
      </c>
      <c r="L13310" t="str">
        <f t="shared" si="207"/>
        <v>13357|Sep-2011</v>
      </c>
    </row>
    <row r="13311" spans="1:12">
      <c r="A13311">
        <v>540688</v>
      </c>
      <c r="B13311" t="s">
        <v>247</v>
      </c>
      <c r="C13311" t="s">
        <v>29</v>
      </c>
      <c r="D13311">
        <v>20</v>
      </c>
      <c r="E13311" s="1">
        <v>40792.438888888893</v>
      </c>
      <c r="F13311">
        <v>0.85</v>
      </c>
      <c r="G13311">
        <v>13317</v>
      </c>
      <c r="H13311" t="s">
        <v>10</v>
      </c>
      <c r="I13311" t="str">
        <f>IF(AND(LEFT(OnlineRetail[[#This Row],[InvoiceNo]],1)&lt;&gt;"C",OnlineRetail[[#This Row],[CustomerID]]&lt;&gt;""),"Yes","No")</f>
        <v>Yes</v>
      </c>
      <c r="J13311" s="4">
        <f>EOMONTH(OnlineRetail[[#This Row],[InvoiceDate]],-1)+1</f>
        <v>40787</v>
      </c>
      <c r="K13311" s="6">
        <f>OnlineRetail[[#This Row],[Quantity]]*OnlineRetail[[#This Row],[UnitPrice]]</f>
        <v>17</v>
      </c>
      <c r="L13311" t="str">
        <f t="shared" si="207"/>
        <v>13317|Sep-2011</v>
      </c>
    </row>
    <row r="13312" spans="1:12">
      <c r="A13312">
        <v>544972</v>
      </c>
      <c r="B13312" t="s">
        <v>256</v>
      </c>
      <c r="C13312" t="s">
        <v>9</v>
      </c>
      <c r="D13312">
        <v>6</v>
      </c>
      <c r="E13312" s="1">
        <v>40792.446527777778</v>
      </c>
      <c r="F13312">
        <v>4.25</v>
      </c>
      <c r="G13312">
        <v>12735</v>
      </c>
      <c r="H13312" t="s">
        <v>10</v>
      </c>
      <c r="I13312" t="str">
        <f>IF(AND(LEFT(OnlineRetail[[#This Row],[InvoiceNo]],1)&lt;&gt;"C",OnlineRetail[[#This Row],[CustomerID]]&lt;&gt;""),"Yes","No")</f>
        <v>Yes</v>
      </c>
      <c r="J13312" s="4">
        <f>EOMONTH(OnlineRetail[[#This Row],[InvoiceDate]],-1)+1</f>
        <v>40787</v>
      </c>
      <c r="K13312" s="6">
        <f>OnlineRetail[[#This Row],[Quantity]]*OnlineRetail[[#This Row],[UnitPrice]]</f>
        <v>25.5</v>
      </c>
      <c r="L13312" t="str">
        <f t="shared" si="207"/>
        <v>12735|Sep-2011</v>
      </c>
    </row>
    <row r="13313" spans="1:12">
      <c r="A13313">
        <v>550764</v>
      </c>
      <c r="B13313" t="s">
        <v>86</v>
      </c>
      <c r="C13313" t="s">
        <v>12</v>
      </c>
      <c r="D13313">
        <v>5</v>
      </c>
      <c r="E13313" s="1">
        <v>40792.448611111111</v>
      </c>
      <c r="F13313">
        <v>1.25</v>
      </c>
      <c r="G13313">
        <v>12817</v>
      </c>
      <c r="H13313" t="s">
        <v>10</v>
      </c>
      <c r="I13313" t="str">
        <f>IF(AND(LEFT(OnlineRetail[[#This Row],[InvoiceNo]],1)&lt;&gt;"C",OnlineRetail[[#This Row],[CustomerID]]&lt;&gt;""),"Yes","No")</f>
        <v>Yes</v>
      </c>
      <c r="J13313" s="4">
        <f>EOMONTH(OnlineRetail[[#This Row],[InvoiceDate]],-1)+1</f>
        <v>40787</v>
      </c>
      <c r="K13313" s="6">
        <f>OnlineRetail[[#This Row],[Quantity]]*OnlineRetail[[#This Row],[UnitPrice]]</f>
        <v>6.25</v>
      </c>
      <c r="L13313" t="str">
        <f t="shared" si="207"/>
        <v>12817|Sep-2011</v>
      </c>
    </row>
    <row r="13314" spans="1:12">
      <c r="A13314">
        <v>547020</v>
      </c>
      <c r="B13314" t="s">
        <v>88</v>
      </c>
      <c r="C13314" t="s">
        <v>62</v>
      </c>
      <c r="D13314">
        <v>24</v>
      </c>
      <c r="E13314" s="1">
        <v>40792.449305555558</v>
      </c>
      <c r="F13314">
        <v>0.85</v>
      </c>
      <c r="G13314">
        <v>13830</v>
      </c>
      <c r="H13314" t="s">
        <v>25</v>
      </c>
      <c r="I13314" t="str">
        <f>IF(AND(LEFT(OnlineRetail[[#This Row],[InvoiceNo]],1)&lt;&gt;"C",OnlineRetail[[#This Row],[CustomerID]]&lt;&gt;""),"Yes","No")</f>
        <v>Yes</v>
      </c>
      <c r="J13314" s="4">
        <f>EOMONTH(OnlineRetail[[#This Row],[InvoiceDate]],-1)+1</f>
        <v>40787</v>
      </c>
      <c r="K13314" s="6">
        <f>OnlineRetail[[#This Row],[Quantity]]*OnlineRetail[[#This Row],[UnitPrice]]</f>
        <v>20.399999999999999</v>
      </c>
      <c r="L13314" t="str">
        <f t="shared" ref="L13314:L13377" si="208">IF(I13314="Yes",G13314&amp;"|"&amp;TEXT(J13314,"mmm-yyyy"),"")</f>
        <v>13830|Sep-2011</v>
      </c>
    </row>
    <row r="13315" spans="1:12">
      <c r="A13315">
        <v>549130</v>
      </c>
      <c r="B13315" t="s">
        <v>154</v>
      </c>
      <c r="C13315" t="s">
        <v>19</v>
      </c>
      <c r="D13315">
        <v>11</v>
      </c>
      <c r="E13315" s="1">
        <v>40792.451388888891</v>
      </c>
      <c r="F13315">
        <v>2.5499999999999998</v>
      </c>
      <c r="G13315">
        <v>13402</v>
      </c>
      <c r="H13315" t="s">
        <v>10</v>
      </c>
      <c r="I13315" t="str">
        <f>IF(AND(LEFT(OnlineRetail[[#This Row],[InvoiceNo]],1)&lt;&gt;"C",OnlineRetail[[#This Row],[CustomerID]]&lt;&gt;""),"Yes","No")</f>
        <v>Yes</v>
      </c>
      <c r="J13315" s="4">
        <f>EOMONTH(OnlineRetail[[#This Row],[InvoiceDate]],-1)+1</f>
        <v>40787</v>
      </c>
      <c r="K13315" s="6">
        <f>OnlineRetail[[#This Row],[Quantity]]*OnlineRetail[[#This Row],[UnitPrice]]</f>
        <v>28.049999999999997</v>
      </c>
      <c r="L13315" t="str">
        <f t="shared" si="208"/>
        <v>13402|Sep-2011</v>
      </c>
    </row>
    <row r="13316" spans="1:12">
      <c r="A13316">
        <v>546283</v>
      </c>
      <c r="B13316" t="s">
        <v>244</v>
      </c>
      <c r="C13316" t="s">
        <v>39</v>
      </c>
      <c r="D13316">
        <v>4</v>
      </c>
      <c r="E13316" s="1">
        <v>40792.460416666669</v>
      </c>
      <c r="F13316">
        <v>4.95</v>
      </c>
      <c r="G13316">
        <v>13851</v>
      </c>
      <c r="H13316" t="s">
        <v>10</v>
      </c>
      <c r="I13316" t="str">
        <f>IF(AND(LEFT(OnlineRetail[[#This Row],[InvoiceNo]],1)&lt;&gt;"C",OnlineRetail[[#This Row],[CustomerID]]&lt;&gt;""),"Yes","No")</f>
        <v>Yes</v>
      </c>
      <c r="J13316" s="4">
        <f>EOMONTH(OnlineRetail[[#This Row],[InvoiceDate]],-1)+1</f>
        <v>40787</v>
      </c>
      <c r="K13316" s="6">
        <f>OnlineRetail[[#This Row],[Quantity]]*OnlineRetail[[#This Row],[UnitPrice]]</f>
        <v>19.8</v>
      </c>
      <c r="L13316" t="str">
        <f t="shared" si="208"/>
        <v>13851|Sep-2011</v>
      </c>
    </row>
    <row r="13317" spans="1:12">
      <c r="A13317">
        <v>547873</v>
      </c>
      <c r="B13317" t="s">
        <v>34</v>
      </c>
      <c r="C13317" t="s">
        <v>24</v>
      </c>
      <c r="D13317">
        <v>9</v>
      </c>
      <c r="E13317" s="1">
        <v>40792.461111111108</v>
      </c>
      <c r="F13317">
        <v>2.1</v>
      </c>
      <c r="G13317">
        <v>13424</v>
      </c>
      <c r="H13317" t="s">
        <v>10</v>
      </c>
      <c r="I13317" t="str">
        <f>IF(AND(LEFT(OnlineRetail[[#This Row],[InvoiceNo]],1)&lt;&gt;"C",OnlineRetail[[#This Row],[CustomerID]]&lt;&gt;""),"Yes","No")</f>
        <v>Yes</v>
      </c>
      <c r="J13317" s="4">
        <f>EOMONTH(OnlineRetail[[#This Row],[InvoiceDate]],-1)+1</f>
        <v>40787</v>
      </c>
      <c r="K13317" s="6">
        <f>OnlineRetail[[#This Row],[Quantity]]*OnlineRetail[[#This Row],[UnitPrice]]</f>
        <v>18.900000000000002</v>
      </c>
      <c r="L13317" t="str">
        <f t="shared" si="208"/>
        <v>13424|Sep-2011</v>
      </c>
    </row>
    <row r="13318" spans="1:12">
      <c r="A13318">
        <v>552917</v>
      </c>
      <c r="B13318" t="s">
        <v>197</v>
      </c>
      <c r="C13318" t="s">
        <v>14</v>
      </c>
      <c r="D13318">
        <v>10</v>
      </c>
      <c r="E13318" s="1">
        <v>40792.486805555563</v>
      </c>
      <c r="F13318">
        <v>1.65</v>
      </c>
      <c r="G13318">
        <v>13114</v>
      </c>
      <c r="H13318" t="s">
        <v>10</v>
      </c>
      <c r="I13318" t="str">
        <f>IF(AND(LEFT(OnlineRetail[[#This Row],[InvoiceNo]],1)&lt;&gt;"C",OnlineRetail[[#This Row],[CustomerID]]&lt;&gt;""),"Yes","No")</f>
        <v>Yes</v>
      </c>
      <c r="J13318" s="4">
        <f>EOMONTH(OnlineRetail[[#This Row],[InvoiceDate]],-1)+1</f>
        <v>40787</v>
      </c>
      <c r="K13318" s="6">
        <f>OnlineRetail[[#This Row],[Quantity]]*OnlineRetail[[#This Row],[UnitPrice]]</f>
        <v>16.5</v>
      </c>
      <c r="L13318" t="str">
        <f t="shared" si="208"/>
        <v>13114|Sep-2011</v>
      </c>
    </row>
    <row r="13319" spans="1:12">
      <c r="A13319">
        <v>542527</v>
      </c>
      <c r="B13319" t="s">
        <v>172</v>
      </c>
      <c r="C13319" t="s">
        <v>27</v>
      </c>
      <c r="D13319">
        <v>8</v>
      </c>
      <c r="E13319" s="1">
        <v>40792.493750000001</v>
      </c>
      <c r="F13319">
        <v>1.65</v>
      </c>
      <c r="G13319">
        <v>12383</v>
      </c>
      <c r="H13319" t="s">
        <v>10</v>
      </c>
      <c r="I13319" t="str">
        <f>IF(AND(LEFT(OnlineRetail[[#This Row],[InvoiceNo]],1)&lt;&gt;"C",OnlineRetail[[#This Row],[CustomerID]]&lt;&gt;""),"Yes","No")</f>
        <v>Yes</v>
      </c>
      <c r="J13319" s="4">
        <f>EOMONTH(OnlineRetail[[#This Row],[InvoiceDate]],-1)+1</f>
        <v>40787</v>
      </c>
      <c r="K13319" s="6">
        <f>OnlineRetail[[#This Row],[Quantity]]*OnlineRetail[[#This Row],[UnitPrice]]</f>
        <v>13.2</v>
      </c>
      <c r="L13319" t="str">
        <f t="shared" si="208"/>
        <v>12383|Sep-2011</v>
      </c>
    </row>
    <row r="13320" spans="1:12">
      <c r="A13320">
        <v>540966</v>
      </c>
      <c r="B13320" t="s">
        <v>139</v>
      </c>
      <c r="C13320" t="s">
        <v>50</v>
      </c>
      <c r="D13320">
        <v>9</v>
      </c>
      <c r="E13320" s="1">
        <v>40792.493750000001</v>
      </c>
      <c r="F13320">
        <v>2.1</v>
      </c>
      <c r="G13320">
        <v>13311</v>
      </c>
      <c r="H13320" t="s">
        <v>10</v>
      </c>
      <c r="I13320" t="str">
        <f>IF(AND(LEFT(OnlineRetail[[#This Row],[InvoiceNo]],1)&lt;&gt;"C",OnlineRetail[[#This Row],[CustomerID]]&lt;&gt;""),"Yes","No")</f>
        <v>Yes</v>
      </c>
      <c r="J13320" s="4">
        <f>EOMONTH(OnlineRetail[[#This Row],[InvoiceDate]],-1)+1</f>
        <v>40787</v>
      </c>
      <c r="K13320" s="6">
        <f>OnlineRetail[[#This Row],[Quantity]]*OnlineRetail[[#This Row],[UnitPrice]]</f>
        <v>18.900000000000002</v>
      </c>
      <c r="L13320" t="str">
        <f t="shared" si="208"/>
        <v>13311|Sep-2011</v>
      </c>
    </row>
    <row r="13321" spans="1:12">
      <c r="A13321">
        <v>546248</v>
      </c>
      <c r="B13321" t="s">
        <v>181</v>
      </c>
      <c r="C13321" t="s">
        <v>50</v>
      </c>
      <c r="D13321">
        <v>17</v>
      </c>
      <c r="E13321" s="1">
        <v>40792.496527777781</v>
      </c>
      <c r="F13321">
        <v>1.25</v>
      </c>
      <c r="G13321">
        <v>13307</v>
      </c>
      <c r="H13321" t="s">
        <v>10</v>
      </c>
      <c r="I13321" t="str">
        <f>IF(AND(LEFT(OnlineRetail[[#This Row],[InvoiceNo]],1)&lt;&gt;"C",OnlineRetail[[#This Row],[CustomerID]]&lt;&gt;""),"Yes","No")</f>
        <v>Yes</v>
      </c>
      <c r="J13321" s="4">
        <f>EOMONTH(OnlineRetail[[#This Row],[InvoiceDate]],-1)+1</f>
        <v>40787</v>
      </c>
      <c r="K13321" s="6">
        <f>OnlineRetail[[#This Row],[Quantity]]*OnlineRetail[[#This Row],[UnitPrice]]</f>
        <v>21.25</v>
      </c>
      <c r="L13321" t="str">
        <f t="shared" si="208"/>
        <v>13307|Sep-2011</v>
      </c>
    </row>
    <row r="13322" spans="1:12">
      <c r="A13322">
        <v>547439</v>
      </c>
      <c r="B13322" t="s">
        <v>71</v>
      </c>
      <c r="C13322" t="s">
        <v>53</v>
      </c>
      <c r="D13322">
        <v>2</v>
      </c>
      <c r="E13322" s="1">
        <v>40792.517361111109</v>
      </c>
      <c r="F13322">
        <v>7.95</v>
      </c>
      <c r="G13322">
        <v>13169</v>
      </c>
      <c r="H13322" t="s">
        <v>10</v>
      </c>
      <c r="I13322" t="str">
        <f>IF(AND(LEFT(OnlineRetail[[#This Row],[InvoiceNo]],1)&lt;&gt;"C",OnlineRetail[[#This Row],[CustomerID]]&lt;&gt;""),"Yes","No")</f>
        <v>Yes</v>
      </c>
      <c r="J13322" s="4">
        <f>EOMONTH(OnlineRetail[[#This Row],[InvoiceDate]],-1)+1</f>
        <v>40787</v>
      </c>
      <c r="K13322" s="6">
        <f>OnlineRetail[[#This Row],[Quantity]]*OnlineRetail[[#This Row],[UnitPrice]]</f>
        <v>15.9</v>
      </c>
      <c r="L13322" t="str">
        <f t="shared" si="208"/>
        <v>13169|Sep-2011</v>
      </c>
    </row>
    <row r="13323" spans="1:12">
      <c r="A13323">
        <v>548610</v>
      </c>
      <c r="B13323" t="s">
        <v>222</v>
      </c>
      <c r="C13323" t="s">
        <v>83</v>
      </c>
      <c r="D13323">
        <v>23</v>
      </c>
      <c r="E13323" s="1">
        <v>40792.518055555563</v>
      </c>
      <c r="F13323">
        <v>1.25</v>
      </c>
      <c r="G13323">
        <v>13263</v>
      </c>
      <c r="H13323" t="s">
        <v>10</v>
      </c>
      <c r="I13323" t="str">
        <f>IF(AND(LEFT(OnlineRetail[[#This Row],[InvoiceNo]],1)&lt;&gt;"C",OnlineRetail[[#This Row],[CustomerID]]&lt;&gt;""),"Yes","No")</f>
        <v>Yes</v>
      </c>
      <c r="J13323" s="4">
        <f>EOMONTH(OnlineRetail[[#This Row],[InvoiceDate]],-1)+1</f>
        <v>40787</v>
      </c>
      <c r="K13323" s="6">
        <f>OnlineRetail[[#This Row],[Quantity]]*OnlineRetail[[#This Row],[UnitPrice]]</f>
        <v>28.75</v>
      </c>
      <c r="L13323" t="str">
        <f t="shared" si="208"/>
        <v>13263|Sep-2011</v>
      </c>
    </row>
    <row r="13324" spans="1:12">
      <c r="A13324">
        <v>553517</v>
      </c>
      <c r="B13324" t="s">
        <v>102</v>
      </c>
      <c r="C13324" t="s">
        <v>42</v>
      </c>
      <c r="D13324">
        <v>19</v>
      </c>
      <c r="E13324" s="1">
        <v>40792.519444444442</v>
      </c>
      <c r="F13324">
        <v>3.39</v>
      </c>
      <c r="G13324">
        <v>12714</v>
      </c>
      <c r="H13324" t="s">
        <v>17</v>
      </c>
      <c r="I13324" t="str">
        <f>IF(AND(LEFT(OnlineRetail[[#This Row],[InvoiceNo]],1)&lt;&gt;"C",OnlineRetail[[#This Row],[CustomerID]]&lt;&gt;""),"Yes","No")</f>
        <v>Yes</v>
      </c>
      <c r="J13324" s="4">
        <f>EOMONTH(OnlineRetail[[#This Row],[InvoiceDate]],-1)+1</f>
        <v>40787</v>
      </c>
      <c r="K13324" s="6">
        <f>OnlineRetail[[#This Row],[Quantity]]*OnlineRetail[[#This Row],[UnitPrice]]</f>
        <v>64.41</v>
      </c>
      <c r="L13324" t="str">
        <f t="shared" si="208"/>
        <v>12714|Sep-2011</v>
      </c>
    </row>
    <row r="13325" spans="1:12">
      <c r="A13325">
        <v>545275</v>
      </c>
      <c r="B13325" t="s">
        <v>89</v>
      </c>
      <c r="C13325" t="s">
        <v>12</v>
      </c>
      <c r="D13325">
        <v>22</v>
      </c>
      <c r="E13325" s="1">
        <v>40792.541666666657</v>
      </c>
      <c r="F13325">
        <v>0.85</v>
      </c>
      <c r="G13325">
        <v>13035</v>
      </c>
      <c r="H13325" t="s">
        <v>10</v>
      </c>
      <c r="I13325" t="str">
        <f>IF(AND(LEFT(OnlineRetail[[#This Row],[InvoiceNo]],1)&lt;&gt;"C",OnlineRetail[[#This Row],[CustomerID]]&lt;&gt;""),"Yes","No")</f>
        <v>Yes</v>
      </c>
      <c r="J13325" s="4">
        <f>EOMONTH(OnlineRetail[[#This Row],[InvoiceDate]],-1)+1</f>
        <v>40787</v>
      </c>
      <c r="K13325" s="6">
        <f>OnlineRetail[[#This Row],[Quantity]]*OnlineRetail[[#This Row],[UnitPrice]]</f>
        <v>18.7</v>
      </c>
      <c r="L13325" t="str">
        <f t="shared" si="208"/>
        <v>13035|Sep-2011</v>
      </c>
    </row>
    <row r="13326" spans="1:12">
      <c r="A13326">
        <v>547243</v>
      </c>
      <c r="B13326" t="s">
        <v>261</v>
      </c>
      <c r="C13326" t="s">
        <v>50</v>
      </c>
      <c r="D13326">
        <v>12</v>
      </c>
      <c r="E13326" s="1">
        <v>40792.54583333333</v>
      </c>
      <c r="F13326">
        <v>2.1</v>
      </c>
      <c r="G13326">
        <v>13938</v>
      </c>
      <c r="H13326" t="s">
        <v>10</v>
      </c>
      <c r="I13326" t="str">
        <f>IF(AND(LEFT(OnlineRetail[[#This Row],[InvoiceNo]],1)&lt;&gt;"C",OnlineRetail[[#This Row],[CustomerID]]&lt;&gt;""),"Yes","No")</f>
        <v>Yes</v>
      </c>
      <c r="J13326" s="4">
        <f>EOMONTH(OnlineRetail[[#This Row],[InvoiceDate]],-1)+1</f>
        <v>40787</v>
      </c>
      <c r="K13326" s="6">
        <f>OnlineRetail[[#This Row],[Quantity]]*OnlineRetail[[#This Row],[UnitPrice]]</f>
        <v>25.200000000000003</v>
      </c>
      <c r="L13326" t="str">
        <f t="shared" si="208"/>
        <v>13938|Sep-2011</v>
      </c>
    </row>
    <row r="13327" spans="1:12">
      <c r="A13327">
        <v>553642</v>
      </c>
      <c r="B13327" t="s">
        <v>228</v>
      </c>
      <c r="C13327" t="s">
        <v>19</v>
      </c>
      <c r="D13327">
        <v>1</v>
      </c>
      <c r="E13327" s="1">
        <v>40792.54583333333</v>
      </c>
      <c r="F13327">
        <v>1.25</v>
      </c>
      <c r="G13327">
        <v>12829</v>
      </c>
      <c r="H13327" t="s">
        <v>10</v>
      </c>
      <c r="I13327" t="str">
        <f>IF(AND(LEFT(OnlineRetail[[#This Row],[InvoiceNo]],1)&lt;&gt;"C",OnlineRetail[[#This Row],[CustomerID]]&lt;&gt;""),"Yes","No")</f>
        <v>Yes</v>
      </c>
      <c r="J13327" s="4">
        <f>EOMONTH(OnlineRetail[[#This Row],[InvoiceDate]],-1)+1</f>
        <v>40787</v>
      </c>
      <c r="K13327" s="6">
        <f>OnlineRetail[[#This Row],[Quantity]]*OnlineRetail[[#This Row],[UnitPrice]]</f>
        <v>1.25</v>
      </c>
      <c r="L13327" t="str">
        <f t="shared" si="208"/>
        <v>12829|Sep-2011</v>
      </c>
    </row>
    <row r="13328" spans="1:12">
      <c r="A13328">
        <v>537844</v>
      </c>
      <c r="B13328" t="s">
        <v>135</v>
      </c>
      <c r="C13328" t="s">
        <v>33</v>
      </c>
      <c r="D13328">
        <v>18</v>
      </c>
      <c r="E13328" s="1">
        <v>40792.566666666673</v>
      </c>
      <c r="F13328">
        <v>3.39</v>
      </c>
      <c r="G13328">
        <v>13652</v>
      </c>
      <c r="H13328" t="s">
        <v>10</v>
      </c>
      <c r="I13328" t="str">
        <f>IF(AND(LEFT(OnlineRetail[[#This Row],[InvoiceNo]],1)&lt;&gt;"C",OnlineRetail[[#This Row],[CustomerID]]&lt;&gt;""),"Yes","No")</f>
        <v>Yes</v>
      </c>
      <c r="J13328" s="4">
        <f>EOMONTH(OnlineRetail[[#This Row],[InvoiceDate]],-1)+1</f>
        <v>40787</v>
      </c>
      <c r="K13328" s="6">
        <f>OnlineRetail[[#This Row],[Quantity]]*OnlineRetail[[#This Row],[UnitPrice]]</f>
        <v>61.02</v>
      </c>
      <c r="L13328" t="str">
        <f t="shared" si="208"/>
        <v>13652|Sep-2011</v>
      </c>
    </row>
    <row r="13329" spans="1:12">
      <c r="A13329">
        <v>538565</v>
      </c>
      <c r="B13329" t="s">
        <v>173</v>
      </c>
      <c r="C13329" t="s">
        <v>21</v>
      </c>
      <c r="D13329">
        <v>16</v>
      </c>
      <c r="E13329" s="1">
        <v>40792.568055555559</v>
      </c>
      <c r="F13329">
        <v>3.39</v>
      </c>
      <c r="G13329">
        <v>13263</v>
      </c>
      <c r="H13329" t="s">
        <v>10</v>
      </c>
      <c r="I13329" t="str">
        <f>IF(AND(LEFT(OnlineRetail[[#This Row],[InvoiceNo]],1)&lt;&gt;"C",OnlineRetail[[#This Row],[CustomerID]]&lt;&gt;""),"Yes","No")</f>
        <v>Yes</v>
      </c>
      <c r="J13329" s="4">
        <f>EOMONTH(OnlineRetail[[#This Row],[InvoiceDate]],-1)+1</f>
        <v>40787</v>
      </c>
      <c r="K13329" s="6">
        <f>OnlineRetail[[#This Row],[Quantity]]*OnlineRetail[[#This Row],[UnitPrice]]</f>
        <v>54.24</v>
      </c>
      <c r="L13329" t="str">
        <f t="shared" si="208"/>
        <v>13263|Sep-2011</v>
      </c>
    </row>
    <row r="13330" spans="1:12">
      <c r="A13330">
        <v>554886</v>
      </c>
      <c r="B13330" t="s">
        <v>161</v>
      </c>
      <c r="C13330" t="s">
        <v>33</v>
      </c>
      <c r="D13330">
        <v>11</v>
      </c>
      <c r="E13330" s="1">
        <v>40792.572916666657</v>
      </c>
      <c r="F13330">
        <v>1.65</v>
      </c>
      <c r="G13330">
        <v>14116</v>
      </c>
      <c r="H13330" t="s">
        <v>10</v>
      </c>
      <c r="I13330" t="str">
        <f>IF(AND(LEFT(OnlineRetail[[#This Row],[InvoiceNo]],1)&lt;&gt;"C",OnlineRetail[[#This Row],[CustomerID]]&lt;&gt;""),"Yes","No")</f>
        <v>Yes</v>
      </c>
      <c r="J13330" s="4">
        <f>EOMONTH(OnlineRetail[[#This Row],[InvoiceDate]],-1)+1</f>
        <v>40787</v>
      </c>
      <c r="K13330" s="6">
        <f>OnlineRetail[[#This Row],[Quantity]]*OnlineRetail[[#This Row],[UnitPrice]]</f>
        <v>18.149999999999999</v>
      </c>
      <c r="L13330" t="str">
        <f t="shared" si="208"/>
        <v>14116|Sep-2011</v>
      </c>
    </row>
    <row r="13331" spans="1:12">
      <c r="A13331">
        <v>554352</v>
      </c>
      <c r="B13331" t="s">
        <v>233</v>
      </c>
      <c r="C13331" t="s">
        <v>72</v>
      </c>
      <c r="D13331">
        <v>14</v>
      </c>
      <c r="E13331" s="1">
        <v>40792.577777777777</v>
      </c>
      <c r="F13331">
        <v>1.65</v>
      </c>
      <c r="G13331">
        <v>13083</v>
      </c>
      <c r="H13331" t="s">
        <v>10</v>
      </c>
      <c r="I13331" t="str">
        <f>IF(AND(LEFT(OnlineRetail[[#This Row],[InvoiceNo]],1)&lt;&gt;"C",OnlineRetail[[#This Row],[CustomerID]]&lt;&gt;""),"Yes","No")</f>
        <v>Yes</v>
      </c>
      <c r="J13331" s="4">
        <f>EOMONTH(OnlineRetail[[#This Row],[InvoiceDate]],-1)+1</f>
        <v>40787</v>
      </c>
      <c r="K13331" s="6">
        <f>OnlineRetail[[#This Row],[Quantity]]*OnlineRetail[[#This Row],[UnitPrice]]</f>
        <v>23.099999999999998</v>
      </c>
      <c r="L13331" t="str">
        <f t="shared" si="208"/>
        <v>13083|Sep-2011</v>
      </c>
    </row>
    <row r="13332" spans="1:12">
      <c r="A13332">
        <v>547055</v>
      </c>
      <c r="B13332" t="s">
        <v>34</v>
      </c>
      <c r="C13332" t="s">
        <v>46</v>
      </c>
      <c r="D13332">
        <v>18</v>
      </c>
      <c r="E13332" s="1">
        <v>40792.591666666667</v>
      </c>
      <c r="F13332">
        <v>2.1</v>
      </c>
      <c r="G13332">
        <v>14113</v>
      </c>
      <c r="H13332" t="s">
        <v>10</v>
      </c>
      <c r="I13332" t="str">
        <f>IF(AND(LEFT(OnlineRetail[[#This Row],[InvoiceNo]],1)&lt;&gt;"C",OnlineRetail[[#This Row],[CustomerID]]&lt;&gt;""),"Yes","No")</f>
        <v>Yes</v>
      </c>
      <c r="J13332" s="4">
        <f>EOMONTH(OnlineRetail[[#This Row],[InvoiceDate]],-1)+1</f>
        <v>40787</v>
      </c>
      <c r="K13332" s="6">
        <f>OnlineRetail[[#This Row],[Quantity]]*OnlineRetail[[#This Row],[UnitPrice]]</f>
        <v>37.800000000000004</v>
      </c>
      <c r="L13332" t="str">
        <f t="shared" si="208"/>
        <v>14113|Sep-2011</v>
      </c>
    </row>
    <row r="13333" spans="1:12" hidden="1">
      <c r="A13333">
        <v>545257</v>
      </c>
      <c r="B13333" t="s">
        <v>263</v>
      </c>
      <c r="C13333" t="s">
        <v>19</v>
      </c>
      <c r="D13333">
        <v>1</v>
      </c>
      <c r="E13333" s="1">
        <v>40792.59375</v>
      </c>
      <c r="F13333">
        <v>2.1</v>
      </c>
      <c r="H13333" t="s">
        <v>10</v>
      </c>
      <c r="I13333" t="str">
        <f>IF(AND(LEFT(OnlineRetail[[#This Row],[InvoiceNo]],1)&lt;&gt;"C",OnlineRetail[[#This Row],[CustomerID]]&lt;&gt;""),"Yes","No")</f>
        <v>No</v>
      </c>
      <c r="J13333" s="4">
        <f>EOMONTH(OnlineRetail[[#This Row],[InvoiceDate]],-1)+1</f>
        <v>40787</v>
      </c>
      <c r="K13333" s="6">
        <f>OnlineRetail[[#This Row],[Quantity]]*OnlineRetail[[#This Row],[UnitPrice]]</f>
        <v>2.1</v>
      </c>
      <c r="L13333" t="str">
        <f t="shared" si="208"/>
        <v/>
      </c>
    </row>
    <row r="13334" spans="1:12">
      <c r="A13334">
        <v>549547</v>
      </c>
      <c r="B13334" t="s">
        <v>197</v>
      </c>
      <c r="C13334" t="s">
        <v>46</v>
      </c>
      <c r="D13334">
        <v>17</v>
      </c>
      <c r="E13334" s="1">
        <v>40792.598611111112</v>
      </c>
      <c r="F13334">
        <v>4.95</v>
      </c>
      <c r="G13334">
        <v>12705</v>
      </c>
      <c r="H13334" t="s">
        <v>10</v>
      </c>
      <c r="I13334" t="str">
        <f>IF(AND(LEFT(OnlineRetail[[#This Row],[InvoiceNo]],1)&lt;&gt;"C",OnlineRetail[[#This Row],[CustomerID]]&lt;&gt;""),"Yes","No")</f>
        <v>Yes</v>
      </c>
      <c r="J13334" s="4">
        <f>EOMONTH(OnlineRetail[[#This Row],[InvoiceDate]],-1)+1</f>
        <v>40787</v>
      </c>
      <c r="K13334" s="6">
        <f>OnlineRetail[[#This Row],[Quantity]]*OnlineRetail[[#This Row],[UnitPrice]]</f>
        <v>84.15</v>
      </c>
      <c r="L13334" t="str">
        <f t="shared" si="208"/>
        <v>12705|Sep-2011</v>
      </c>
    </row>
    <row r="13335" spans="1:12">
      <c r="A13335">
        <v>537549</v>
      </c>
      <c r="B13335" t="s">
        <v>217</v>
      </c>
      <c r="C13335" t="s">
        <v>24</v>
      </c>
      <c r="D13335">
        <v>2</v>
      </c>
      <c r="E13335" s="1">
        <v>40792.606944444437</v>
      </c>
      <c r="F13335">
        <v>2.1</v>
      </c>
      <c r="G13335">
        <v>13594</v>
      </c>
      <c r="H13335" t="s">
        <v>10</v>
      </c>
      <c r="I13335" t="str">
        <f>IF(AND(LEFT(OnlineRetail[[#This Row],[InvoiceNo]],1)&lt;&gt;"C",OnlineRetail[[#This Row],[CustomerID]]&lt;&gt;""),"Yes","No")</f>
        <v>Yes</v>
      </c>
      <c r="J13335" s="4">
        <f>EOMONTH(OnlineRetail[[#This Row],[InvoiceDate]],-1)+1</f>
        <v>40787</v>
      </c>
      <c r="K13335" s="6">
        <f>OnlineRetail[[#This Row],[Quantity]]*OnlineRetail[[#This Row],[UnitPrice]]</f>
        <v>4.2</v>
      </c>
      <c r="L13335" t="str">
        <f t="shared" si="208"/>
        <v>13594|Sep-2011</v>
      </c>
    </row>
    <row r="13336" spans="1:12">
      <c r="A13336">
        <v>543097</v>
      </c>
      <c r="B13336" t="s">
        <v>264</v>
      </c>
      <c r="C13336" t="s">
        <v>72</v>
      </c>
      <c r="D13336">
        <v>2</v>
      </c>
      <c r="E13336" s="1">
        <v>40792.616666666669</v>
      </c>
      <c r="F13336">
        <v>3.39</v>
      </c>
      <c r="G13336">
        <v>13477</v>
      </c>
      <c r="H13336" t="s">
        <v>10</v>
      </c>
      <c r="I13336" t="str">
        <f>IF(AND(LEFT(OnlineRetail[[#This Row],[InvoiceNo]],1)&lt;&gt;"C",OnlineRetail[[#This Row],[CustomerID]]&lt;&gt;""),"Yes","No")</f>
        <v>Yes</v>
      </c>
      <c r="J13336" s="4">
        <f>EOMONTH(OnlineRetail[[#This Row],[InvoiceDate]],-1)+1</f>
        <v>40787</v>
      </c>
      <c r="K13336" s="6">
        <f>OnlineRetail[[#This Row],[Quantity]]*OnlineRetail[[#This Row],[UnitPrice]]</f>
        <v>6.78</v>
      </c>
      <c r="L13336" t="str">
        <f t="shared" si="208"/>
        <v>13477|Sep-2011</v>
      </c>
    </row>
    <row r="13337" spans="1:12">
      <c r="A13337">
        <v>547559</v>
      </c>
      <c r="B13337" t="s">
        <v>269</v>
      </c>
      <c r="C13337" t="s">
        <v>48</v>
      </c>
      <c r="D13337">
        <v>21</v>
      </c>
      <c r="E13337" s="1">
        <v>40792.625</v>
      </c>
      <c r="F13337">
        <v>1.25</v>
      </c>
      <c r="G13337">
        <v>13058</v>
      </c>
      <c r="H13337" t="s">
        <v>17</v>
      </c>
      <c r="I13337" t="str">
        <f>IF(AND(LEFT(OnlineRetail[[#This Row],[InvoiceNo]],1)&lt;&gt;"C",OnlineRetail[[#This Row],[CustomerID]]&lt;&gt;""),"Yes","No")</f>
        <v>Yes</v>
      </c>
      <c r="J13337" s="4">
        <f>EOMONTH(OnlineRetail[[#This Row],[InvoiceDate]],-1)+1</f>
        <v>40787</v>
      </c>
      <c r="K13337" s="6">
        <f>OnlineRetail[[#This Row],[Quantity]]*OnlineRetail[[#This Row],[UnitPrice]]</f>
        <v>26.25</v>
      </c>
      <c r="L13337" t="str">
        <f t="shared" si="208"/>
        <v>13058|Sep-2011</v>
      </c>
    </row>
    <row r="13338" spans="1:12">
      <c r="A13338">
        <v>548886</v>
      </c>
      <c r="B13338" t="s">
        <v>32</v>
      </c>
      <c r="C13338" t="s">
        <v>9</v>
      </c>
      <c r="D13338">
        <v>18</v>
      </c>
      <c r="E13338" s="1">
        <v>40792.626388888893</v>
      </c>
      <c r="F13338">
        <v>1.25</v>
      </c>
      <c r="G13338">
        <v>12895</v>
      </c>
      <c r="H13338" t="s">
        <v>25</v>
      </c>
      <c r="I13338" t="str">
        <f>IF(AND(LEFT(OnlineRetail[[#This Row],[InvoiceNo]],1)&lt;&gt;"C",OnlineRetail[[#This Row],[CustomerID]]&lt;&gt;""),"Yes","No")</f>
        <v>Yes</v>
      </c>
      <c r="J13338" s="4">
        <f>EOMONTH(OnlineRetail[[#This Row],[InvoiceDate]],-1)+1</f>
        <v>40787</v>
      </c>
      <c r="K13338" s="6">
        <f>OnlineRetail[[#This Row],[Quantity]]*OnlineRetail[[#This Row],[UnitPrice]]</f>
        <v>22.5</v>
      </c>
      <c r="L13338" t="str">
        <f t="shared" si="208"/>
        <v>12895|Sep-2011</v>
      </c>
    </row>
    <row r="13339" spans="1:12">
      <c r="A13339">
        <v>545397</v>
      </c>
      <c r="B13339" t="s">
        <v>11</v>
      </c>
      <c r="C13339" t="s">
        <v>24</v>
      </c>
      <c r="D13339">
        <v>11</v>
      </c>
      <c r="E13339" s="1">
        <v>40792.631944444453</v>
      </c>
      <c r="F13339">
        <v>9.9499999999999993</v>
      </c>
      <c r="G13339">
        <v>14247</v>
      </c>
      <c r="H13339" t="s">
        <v>10</v>
      </c>
      <c r="I13339" t="str">
        <f>IF(AND(LEFT(OnlineRetail[[#This Row],[InvoiceNo]],1)&lt;&gt;"C",OnlineRetail[[#This Row],[CustomerID]]&lt;&gt;""),"Yes","No")</f>
        <v>Yes</v>
      </c>
      <c r="J13339" s="4">
        <f>EOMONTH(OnlineRetail[[#This Row],[InvoiceDate]],-1)+1</f>
        <v>40787</v>
      </c>
      <c r="K13339" s="6">
        <f>OnlineRetail[[#This Row],[Quantity]]*OnlineRetail[[#This Row],[UnitPrice]]</f>
        <v>109.44999999999999</v>
      </c>
      <c r="L13339" t="str">
        <f t="shared" si="208"/>
        <v>14247|Sep-2011</v>
      </c>
    </row>
    <row r="13340" spans="1:12">
      <c r="A13340">
        <v>547784</v>
      </c>
      <c r="B13340" t="s">
        <v>187</v>
      </c>
      <c r="C13340" t="s">
        <v>16</v>
      </c>
      <c r="D13340">
        <v>12</v>
      </c>
      <c r="E13340" s="1">
        <v>40792.635416666657</v>
      </c>
      <c r="F13340">
        <v>1.25</v>
      </c>
      <c r="G13340">
        <v>14232</v>
      </c>
      <c r="H13340" t="s">
        <v>10</v>
      </c>
      <c r="I13340" t="str">
        <f>IF(AND(LEFT(OnlineRetail[[#This Row],[InvoiceNo]],1)&lt;&gt;"C",OnlineRetail[[#This Row],[CustomerID]]&lt;&gt;""),"Yes","No")</f>
        <v>Yes</v>
      </c>
      <c r="J13340" s="4">
        <f>EOMONTH(OnlineRetail[[#This Row],[InvoiceDate]],-1)+1</f>
        <v>40787</v>
      </c>
      <c r="K13340" s="6">
        <f>OnlineRetail[[#This Row],[Quantity]]*OnlineRetail[[#This Row],[UnitPrice]]</f>
        <v>15</v>
      </c>
      <c r="L13340" t="str">
        <f t="shared" si="208"/>
        <v>14232|Sep-2011</v>
      </c>
    </row>
    <row r="13341" spans="1:12">
      <c r="A13341">
        <v>543972</v>
      </c>
      <c r="B13341" t="s">
        <v>173</v>
      </c>
      <c r="C13341" t="s">
        <v>83</v>
      </c>
      <c r="D13341">
        <v>3</v>
      </c>
      <c r="E13341" s="1">
        <v>40792.64166666667</v>
      </c>
      <c r="F13341">
        <v>1.25</v>
      </c>
      <c r="G13341">
        <v>13200</v>
      </c>
      <c r="H13341" t="s">
        <v>10</v>
      </c>
      <c r="I13341" t="str">
        <f>IF(AND(LEFT(OnlineRetail[[#This Row],[InvoiceNo]],1)&lt;&gt;"C",OnlineRetail[[#This Row],[CustomerID]]&lt;&gt;""),"Yes","No")</f>
        <v>Yes</v>
      </c>
      <c r="J13341" s="4">
        <f>EOMONTH(OnlineRetail[[#This Row],[InvoiceDate]],-1)+1</f>
        <v>40787</v>
      </c>
      <c r="K13341" s="6">
        <f>OnlineRetail[[#This Row],[Quantity]]*OnlineRetail[[#This Row],[UnitPrice]]</f>
        <v>3.75</v>
      </c>
      <c r="L13341" t="str">
        <f t="shared" si="208"/>
        <v>13200|Sep-2011</v>
      </c>
    </row>
    <row r="13342" spans="1:12">
      <c r="A13342">
        <v>555135</v>
      </c>
      <c r="B13342" t="s">
        <v>91</v>
      </c>
      <c r="C13342" t="s">
        <v>72</v>
      </c>
      <c r="D13342">
        <v>22</v>
      </c>
      <c r="E13342" s="1">
        <v>40792.645138888889</v>
      </c>
      <c r="F13342">
        <v>7.95</v>
      </c>
      <c r="G13342">
        <v>12571</v>
      </c>
      <c r="H13342" t="s">
        <v>10</v>
      </c>
      <c r="I13342" t="str">
        <f>IF(AND(LEFT(OnlineRetail[[#This Row],[InvoiceNo]],1)&lt;&gt;"C",OnlineRetail[[#This Row],[CustomerID]]&lt;&gt;""),"Yes","No")</f>
        <v>Yes</v>
      </c>
      <c r="J13342" s="4">
        <f>EOMONTH(OnlineRetail[[#This Row],[InvoiceDate]],-1)+1</f>
        <v>40787</v>
      </c>
      <c r="K13342" s="6">
        <f>OnlineRetail[[#This Row],[Quantity]]*OnlineRetail[[#This Row],[UnitPrice]]</f>
        <v>174.9</v>
      </c>
      <c r="L13342" t="str">
        <f t="shared" si="208"/>
        <v>12571|Sep-2011</v>
      </c>
    </row>
    <row r="13343" spans="1:12">
      <c r="A13343">
        <v>538903</v>
      </c>
      <c r="B13343" t="s">
        <v>227</v>
      </c>
      <c r="C13343" t="s">
        <v>48</v>
      </c>
      <c r="D13343">
        <v>7</v>
      </c>
      <c r="E13343" s="1">
        <v>40792.652777777781</v>
      </c>
      <c r="F13343">
        <v>1.65</v>
      </c>
      <c r="G13343">
        <v>13214</v>
      </c>
      <c r="H13343" t="s">
        <v>31</v>
      </c>
      <c r="I13343" t="str">
        <f>IF(AND(LEFT(OnlineRetail[[#This Row],[InvoiceNo]],1)&lt;&gt;"C",OnlineRetail[[#This Row],[CustomerID]]&lt;&gt;""),"Yes","No")</f>
        <v>Yes</v>
      </c>
      <c r="J13343" s="4">
        <f>EOMONTH(OnlineRetail[[#This Row],[InvoiceDate]],-1)+1</f>
        <v>40787</v>
      </c>
      <c r="K13343" s="6">
        <f>OnlineRetail[[#This Row],[Quantity]]*OnlineRetail[[#This Row],[UnitPrice]]</f>
        <v>11.549999999999999</v>
      </c>
      <c r="L13343" t="str">
        <f t="shared" si="208"/>
        <v>13214|Sep-2011</v>
      </c>
    </row>
    <row r="13344" spans="1:12">
      <c r="A13344">
        <v>537908</v>
      </c>
      <c r="B13344" t="s">
        <v>219</v>
      </c>
      <c r="C13344" t="s">
        <v>29</v>
      </c>
      <c r="D13344">
        <v>20</v>
      </c>
      <c r="E13344" s="1">
        <v>40792.652777777781</v>
      </c>
      <c r="F13344">
        <v>7.95</v>
      </c>
      <c r="G13344">
        <v>13058</v>
      </c>
      <c r="H13344" t="s">
        <v>17</v>
      </c>
      <c r="I13344" t="str">
        <f>IF(AND(LEFT(OnlineRetail[[#This Row],[InvoiceNo]],1)&lt;&gt;"C",OnlineRetail[[#This Row],[CustomerID]]&lt;&gt;""),"Yes","No")</f>
        <v>Yes</v>
      </c>
      <c r="J13344" s="4">
        <f>EOMONTH(OnlineRetail[[#This Row],[InvoiceDate]],-1)+1</f>
        <v>40787</v>
      </c>
      <c r="K13344" s="6">
        <f>OnlineRetail[[#This Row],[Quantity]]*OnlineRetail[[#This Row],[UnitPrice]]</f>
        <v>159</v>
      </c>
      <c r="L13344" t="str">
        <f t="shared" si="208"/>
        <v>13058|Sep-2011</v>
      </c>
    </row>
    <row r="13345" spans="1:12">
      <c r="A13345">
        <v>556013</v>
      </c>
      <c r="B13345" t="s">
        <v>37</v>
      </c>
      <c r="C13345" t="s">
        <v>19</v>
      </c>
      <c r="D13345">
        <v>4</v>
      </c>
      <c r="E13345" s="1">
        <v>40792.65347222222</v>
      </c>
      <c r="F13345">
        <v>4.95</v>
      </c>
      <c r="G13345">
        <v>12395</v>
      </c>
      <c r="H13345" t="s">
        <v>10</v>
      </c>
      <c r="I13345" t="str">
        <f>IF(AND(LEFT(OnlineRetail[[#This Row],[InvoiceNo]],1)&lt;&gt;"C",OnlineRetail[[#This Row],[CustomerID]]&lt;&gt;""),"Yes","No")</f>
        <v>Yes</v>
      </c>
      <c r="J13345" s="4">
        <f>EOMONTH(OnlineRetail[[#This Row],[InvoiceDate]],-1)+1</f>
        <v>40787</v>
      </c>
      <c r="K13345" s="6">
        <f>OnlineRetail[[#This Row],[Quantity]]*OnlineRetail[[#This Row],[UnitPrice]]</f>
        <v>19.8</v>
      </c>
      <c r="L13345" t="str">
        <f t="shared" si="208"/>
        <v>12395|Sep-2011</v>
      </c>
    </row>
    <row r="13346" spans="1:12">
      <c r="A13346">
        <v>553414</v>
      </c>
      <c r="B13346" t="s">
        <v>85</v>
      </c>
      <c r="C13346" t="s">
        <v>42</v>
      </c>
      <c r="D13346">
        <v>24</v>
      </c>
      <c r="E13346" s="1">
        <v>40792.656944444447</v>
      </c>
      <c r="F13346">
        <v>1.65</v>
      </c>
      <c r="G13346">
        <v>13026</v>
      </c>
      <c r="H13346" t="s">
        <v>10</v>
      </c>
      <c r="I13346" t="str">
        <f>IF(AND(LEFT(OnlineRetail[[#This Row],[InvoiceNo]],1)&lt;&gt;"C",OnlineRetail[[#This Row],[CustomerID]]&lt;&gt;""),"Yes","No")</f>
        <v>Yes</v>
      </c>
      <c r="J13346" s="4">
        <f>EOMONTH(OnlineRetail[[#This Row],[InvoiceDate]],-1)+1</f>
        <v>40787</v>
      </c>
      <c r="K13346" s="6">
        <f>OnlineRetail[[#This Row],[Quantity]]*OnlineRetail[[#This Row],[UnitPrice]]</f>
        <v>39.599999999999994</v>
      </c>
      <c r="L13346" t="str">
        <f t="shared" si="208"/>
        <v>13026|Sep-2011</v>
      </c>
    </row>
    <row r="13347" spans="1:12">
      <c r="A13347">
        <v>539715</v>
      </c>
      <c r="B13347" t="s">
        <v>245</v>
      </c>
      <c r="C13347" t="s">
        <v>12</v>
      </c>
      <c r="D13347">
        <v>11</v>
      </c>
      <c r="E13347" s="1">
        <v>40792.661805555559</v>
      </c>
      <c r="F13347">
        <v>2.5499999999999998</v>
      </c>
      <c r="G13347">
        <v>13216</v>
      </c>
      <c r="H13347" t="s">
        <v>70</v>
      </c>
      <c r="I13347" t="str">
        <f>IF(AND(LEFT(OnlineRetail[[#This Row],[InvoiceNo]],1)&lt;&gt;"C",OnlineRetail[[#This Row],[CustomerID]]&lt;&gt;""),"Yes","No")</f>
        <v>Yes</v>
      </c>
      <c r="J13347" s="4">
        <f>EOMONTH(OnlineRetail[[#This Row],[InvoiceDate]],-1)+1</f>
        <v>40787</v>
      </c>
      <c r="K13347" s="6">
        <f>OnlineRetail[[#This Row],[Quantity]]*OnlineRetail[[#This Row],[UnitPrice]]</f>
        <v>28.049999999999997</v>
      </c>
      <c r="L13347" t="str">
        <f t="shared" si="208"/>
        <v>13216|Sep-2011</v>
      </c>
    </row>
    <row r="13348" spans="1:12">
      <c r="A13348">
        <v>536467</v>
      </c>
      <c r="B13348" t="s">
        <v>231</v>
      </c>
      <c r="C13348" t="s">
        <v>14</v>
      </c>
      <c r="D13348">
        <v>14</v>
      </c>
      <c r="E13348" s="1">
        <v>40792.672222222223</v>
      </c>
      <c r="F13348">
        <v>5.95</v>
      </c>
      <c r="G13348">
        <v>13598</v>
      </c>
      <c r="H13348" t="s">
        <v>10</v>
      </c>
      <c r="I13348" t="str">
        <f>IF(AND(LEFT(OnlineRetail[[#This Row],[InvoiceNo]],1)&lt;&gt;"C",OnlineRetail[[#This Row],[CustomerID]]&lt;&gt;""),"Yes","No")</f>
        <v>Yes</v>
      </c>
      <c r="J13348" s="4">
        <f>EOMONTH(OnlineRetail[[#This Row],[InvoiceDate]],-1)+1</f>
        <v>40787</v>
      </c>
      <c r="K13348" s="6">
        <f>OnlineRetail[[#This Row],[Quantity]]*OnlineRetail[[#This Row],[UnitPrice]]</f>
        <v>83.3</v>
      </c>
      <c r="L13348" t="str">
        <f t="shared" si="208"/>
        <v>13598|Sep-2011</v>
      </c>
    </row>
    <row r="13349" spans="1:12">
      <c r="A13349">
        <v>544685</v>
      </c>
      <c r="B13349" t="s">
        <v>222</v>
      </c>
      <c r="C13349" t="s">
        <v>50</v>
      </c>
      <c r="D13349">
        <v>17</v>
      </c>
      <c r="E13349" s="1">
        <v>40792.678472222222</v>
      </c>
      <c r="F13349">
        <v>5.95</v>
      </c>
      <c r="G13349">
        <v>13880</v>
      </c>
      <c r="H13349" t="s">
        <v>31</v>
      </c>
      <c r="I13349" t="str">
        <f>IF(AND(LEFT(OnlineRetail[[#This Row],[InvoiceNo]],1)&lt;&gt;"C",OnlineRetail[[#This Row],[CustomerID]]&lt;&gt;""),"Yes","No")</f>
        <v>Yes</v>
      </c>
      <c r="J13349" s="4">
        <f>EOMONTH(OnlineRetail[[#This Row],[InvoiceDate]],-1)+1</f>
        <v>40787</v>
      </c>
      <c r="K13349" s="6">
        <f>OnlineRetail[[#This Row],[Quantity]]*OnlineRetail[[#This Row],[UnitPrice]]</f>
        <v>101.15</v>
      </c>
      <c r="L13349" t="str">
        <f t="shared" si="208"/>
        <v>13880|Sep-2011</v>
      </c>
    </row>
    <row r="13350" spans="1:12">
      <c r="A13350">
        <v>541204</v>
      </c>
      <c r="B13350" t="s">
        <v>173</v>
      </c>
      <c r="C13350" t="s">
        <v>19</v>
      </c>
      <c r="D13350">
        <v>4</v>
      </c>
      <c r="E13350" s="1">
        <v>40792.678472222222</v>
      </c>
      <c r="F13350">
        <v>9.9499999999999993</v>
      </c>
      <c r="G13350">
        <v>13761</v>
      </c>
      <c r="H13350" t="s">
        <v>10</v>
      </c>
      <c r="I13350" t="str">
        <f>IF(AND(LEFT(OnlineRetail[[#This Row],[InvoiceNo]],1)&lt;&gt;"C",OnlineRetail[[#This Row],[CustomerID]]&lt;&gt;""),"Yes","No")</f>
        <v>Yes</v>
      </c>
      <c r="J13350" s="4">
        <f>EOMONTH(OnlineRetail[[#This Row],[InvoiceDate]],-1)+1</f>
        <v>40787</v>
      </c>
      <c r="K13350" s="6">
        <f>OnlineRetail[[#This Row],[Quantity]]*OnlineRetail[[#This Row],[UnitPrice]]</f>
        <v>39.799999999999997</v>
      </c>
      <c r="L13350" t="str">
        <f t="shared" si="208"/>
        <v>13761|Sep-2011</v>
      </c>
    </row>
    <row r="13351" spans="1:12">
      <c r="A13351">
        <v>541388</v>
      </c>
      <c r="B13351" t="s">
        <v>286</v>
      </c>
      <c r="C13351" t="s">
        <v>24</v>
      </c>
      <c r="D13351">
        <v>3</v>
      </c>
      <c r="E13351" s="1">
        <v>40792.679861111108</v>
      </c>
      <c r="F13351">
        <v>4.25</v>
      </c>
      <c r="G13351">
        <v>12825</v>
      </c>
      <c r="H13351" t="s">
        <v>10</v>
      </c>
      <c r="I13351" t="str">
        <f>IF(AND(LEFT(OnlineRetail[[#This Row],[InvoiceNo]],1)&lt;&gt;"C",OnlineRetail[[#This Row],[CustomerID]]&lt;&gt;""),"Yes","No")</f>
        <v>Yes</v>
      </c>
      <c r="J13351" s="4">
        <f>EOMONTH(OnlineRetail[[#This Row],[InvoiceDate]],-1)+1</f>
        <v>40787</v>
      </c>
      <c r="K13351" s="6">
        <f>OnlineRetail[[#This Row],[Quantity]]*OnlineRetail[[#This Row],[UnitPrice]]</f>
        <v>12.75</v>
      </c>
      <c r="L13351" t="str">
        <f t="shared" si="208"/>
        <v>12825|Sep-2011</v>
      </c>
    </row>
    <row r="13352" spans="1:12">
      <c r="A13352">
        <v>543074</v>
      </c>
      <c r="B13352" t="s">
        <v>237</v>
      </c>
      <c r="C13352" t="s">
        <v>21</v>
      </c>
      <c r="D13352">
        <v>24</v>
      </c>
      <c r="E13352" s="1">
        <v>40792.682638888888</v>
      </c>
      <c r="F13352">
        <v>4.25</v>
      </c>
      <c r="G13352">
        <v>13167</v>
      </c>
      <c r="H13352" t="s">
        <v>31</v>
      </c>
      <c r="I13352" t="str">
        <f>IF(AND(LEFT(OnlineRetail[[#This Row],[InvoiceNo]],1)&lt;&gt;"C",OnlineRetail[[#This Row],[CustomerID]]&lt;&gt;""),"Yes","No")</f>
        <v>Yes</v>
      </c>
      <c r="J13352" s="4">
        <f>EOMONTH(OnlineRetail[[#This Row],[InvoiceDate]],-1)+1</f>
        <v>40787</v>
      </c>
      <c r="K13352" s="6">
        <f>OnlineRetail[[#This Row],[Quantity]]*OnlineRetail[[#This Row],[UnitPrice]]</f>
        <v>102</v>
      </c>
      <c r="L13352" t="str">
        <f t="shared" si="208"/>
        <v>13167|Sep-2011</v>
      </c>
    </row>
    <row r="13353" spans="1:12">
      <c r="A13353">
        <v>538763</v>
      </c>
      <c r="B13353" t="s">
        <v>258</v>
      </c>
      <c r="C13353" t="s">
        <v>29</v>
      </c>
      <c r="D13353">
        <v>19</v>
      </c>
      <c r="E13353" s="1">
        <v>40792.682638888888</v>
      </c>
      <c r="F13353">
        <v>3.39</v>
      </c>
      <c r="G13353">
        <v>13809</v>
      </c>
      <c r="H13353" t="s">
        <v>10</v>
      </c>
      <c r="I13353" t="str">
        <f>IF(AND(LEFT(OnlineRetail[[#This Row],[InvoiceNo]],1)&lt;&gt;"C",OnlineRetail[[#This Row],[CustomerID]]&lt;&gt;""),"Yes","No")</f>
        <v>Yes</v>
      </c>
      <c r="J13353" s="4">
        <f>EOMONTH(OnlineRetail[[#This Row],[InvoiceDate]],-1)+1</f>
        <v>40787</v>
      </c>
      <c r="K13353" s="6">
        <f>OnlineRetail[[#This Row],[Quantity]]*OnlineRetail[[#This Row],[UnitPrice]]</f>
        <v>64.41</v>
      </c>
      <c r="L13353" t="str">
        <f t="shared" si="208"/>
        <v>13809|Sep-2011</v>
      </c>
    </row>
    <row r="13354" spans="1:12">
      <c r="A13354">
        <v>541835</v>
      </c>
      <c r="B13354" t="s">
        <v>191</v>
      </c>
      <c r="C13354" t="s">
        <v>42</v>
      </c>
      <c r="D13354">
        <v>4</v>
      </c>
      <c r="E13354" s="1">
        <v>40792.696527777778</v>
      </c>
      <c r="F13354">
        <v>7.95</v>
      </c>
      <c r="G13354">
        <v>14066</v>
      </c>
      <c r="H13354" t="s">
        <v>31</v>
      </c>
      <c r="I13354" t="str">
        <f>IF(AND(LEFT(OnlineRetail[[#This Row],[InvoiceNo]],1)&lt;&gt;"C",OnlineRetail[[#This Row],[CustomerID]]&lt;&gt;""),"Yes","No")</f>
        <v>Yes</v>
      </c>
      <c r="J13354" s="4">
        <f>EOMONTH(OnlineRetail[[#This Row],[InvoiceDate]],-1)+1</f>
        <v>40787</v>
      </c>
      <c r="K13354" s="6">
        <f>OnlineRetail[[#This Row],[Quantity]]*OnlineRetail[[#This Row],[UnitPrice]]</f>
        <v>31.8</v>
      </c>
      <c r="L13354" t="str">
        <f t="shared" si="208"/>
        <v>14066|Sep-2011</v>
      </c>
    </row>
    <row r="13355" spans="1:12">
      <c r="A13355">
        <v>536899</v>
      </c>
      <c r="B13355" t="s">
        <v>209</v>
      </c>
      <c r="C13355" t="s">
        <v>19</v>
      </c>
      <c r="D13355">
        <v>17</v>
      </c>
      <c r="E13355" s="1">
        <v>40792.706944444442</v>
      </c>
      <c r="F13355">
        <v>1.65</v>
      </c>
      <c r="G13355">
        <v>12827</v>
      </c>
      <c r="H13355" t="s">
        <v>10</v>
      </c>
      <c r="I13355" t="str">
        <f>IF(AND(LEFT(OnlineRetail[[#This Row],[InvoiceNo]],1)&lt;&gt;"C",OnlineRetail[[#This Row],[CustomerID]]&lt;&gt;""),"Yes","No")</f>
        <v>Yes</v>
      </c>
      <c r="J13355" s="4">
        <f>EOMONTH(OnlineRetail[[#This Row],[InvoiceDate]],-1)+1</f>
        <v>40787</v>
      </c>
      <c r="K13355" s="6">
        <f>OnlineRetail[[#This Row],[Quantity]]*OnlineRetail[[#This Row],[UnitPrice]]</f>
        <v>28.049999999999997</v>
      </c>
      <c r="L13355" t="str">
        <f t="shared" si="208"/>
        <v>12827|Sep-2011</v>
      </c>
    </row>
    <row r="13356" spans="1:12">
      <c r="A13356">
        <v>540649</v>
      </c>
      <c r="B13356" t="s">
        <v>163</v>
      </c>
      <c r="C13356" t="s">
        <v>46</v>
      </c>
      <c r="D13356">
        <v>14</v>
      </c>
      <c r="E13356" s="1">
        <v>40792.712500000001</v>
      </c>
      <c r="F13356">
        <v>9.9499999999999993</v>
      </c>
      <c r="G13356">
        <v>12572</v>
      </c>
      <c r="H13356" t="s">
        <v>10</v>
      </c>
      <c r="I13356" t="str">
        <f>IF(AND(LEFT(OnlineRetail[[#This Row],[InvoiceNo]],1)&lt;&gt;"C",OnlineRetail[[#This Row],[CustomerID]]&lt;&gt;""),"Yes","No")</f>
        <v>Yes</v>
      </c>
      <c r="J13356" s="4">
        <f>EOMONTH(OnlineRetail[[#This Row],[InvoiceDate]],-1)+1</f>
        <v>40787</v>
      </c>
      <c r="K13356" s="6">
        <f>OnlineRetail[[#This Row],[Quantity]]*OnlineRetail[[#This Row],[UnitPrice]]</f>
        <v>139.29999999999998</v>
      </c>
      <c r="L13356" t="str">
        <f t="shared" si="208"/>
        <v>12572|Sep-2011</v>
      </c>
    </row>
    <row r="13357" spans="1:12">
      <c r="A13357">
        <v>552507</v>
      </c>
      <c r="B13357" t="s">
        <v>195</v>
      </c>
      <c r="C13357" t="s">
        <v>12</v>
      </c>
      <c r="D13357">
        <v>7</v>
      </c>
      <c r="E13357" s="1">
        <v>40792.715277777781</v>
      </c>
      <c r="F13357">
        <v>2.1</v>
      </c>
      <c r="G13357">
        <v>12936</v>
      </c>
      <c r="H13357" t="s">
        <v>10</v>
      </c>
      <c r="I13357" t="str">
        <f>IF(AND(LEFT(OnlineRetail[[#This Row],[InvoiceNo]],1)&lt;&gt;"C",OnlineRetail[[#This Row],[CustomerID]]&lt;&gt;""),"Yes","No")</f>
        <v>Yes</v>
      </c>
      <c r="J13357" s="4">
        <f>EOMONTH(OnlineRetail[[#This Row],[InvoiceDate]],-1)+1</f>
        <v>40787</v>
      </c>
      <c r="K13357" s="6">
        <f>OnlineRetail[[#This Row],[Quantity]]*OnlineRetail[[#This Row],[UnitPrice]]</f>
        <v>14.700000000000001</v>
      </c>
      <c r="L13357" t="str">
        <f t="shared" si="208"/>
        <v>12936|Sep-2011</v>
      </c>
    </row>
    <row r="13358" spans="1:12">
      <c r="A13358">
        <v>540395</v>
      </c>
      <c r="B13358" t="s">
        <v>270</v>
      </c>
      <c r="C13358" t="s">
        <v>29</v>
      </c>
      <c r="D13358">
        <v>4</v>
      </c>
      <c r="E13358" s="1">
        <v>40792.716666666667</v>
      </c>
      <c r="F13358">
        <v>2.1</v>
      </c>
      <c r="G13358">
        <v>14267</v>
      </c>
      <c r="H13358" t="s">
        <v>121</v>
      </c>
      <c r="I13358" t="str">
        <f>IF(AND(LEFT(OnlineRetail[[#This Row],[InvoiceNo]],1)&lt;&gt;"C",OnlineRetail[[#This Row],[CustomerID]]&lt;&gt;""),"Yes","No")</f>
        <v>Yes</v>
      </c>
      <c r="J13358" s="4">
        <f>EOMONTH(OnlineRetail[[#This Row],[InvoiceDate]],-1)+1</f>
        <v>40787</v>
      </c>
      <c r="K13358" s="6">
        <f>OnlineRetail[[#This Row],[Quantity]]*OnlineRetail[[#This Row],[UnitPrice]]</f>
        <v>8.4</v>
      </c>
      <c r="L13358" t="str">
        <f t="shared" si="208"/>
        <v>14267|Sep-2011</v>
      </c>
    </row>
    <row r="13359" spans="1:12">
      <c r="A13359">
        <v>543005</v>
      </c>
      <c r="B13359" t="s">
        <v>250</v>
      </c>
      <c r="C13359" t="s">
        <v>12</v>
      </c>
      <c r="D13359">
        <v>4</v>
      </c>
      <c r="E13359" s="1">
        <v>40792.719444444447</v>
      </c>
      <c r="F13359">
        <v>4.25</v>
      </c>
      <c r="G13359">
        <v>12757</v>
      </c>
      <c r="H13359" t="s">
        <v>10</v>
      </c>
      <c r="I13359" t="str">
        <f>IF(AND(LEFT(OnlineRetail[[#This Row],[InvoiceNo]],1)&lt;&gt;"C",OnlineRetail[[#This Row],[CustomerID]]&lt;&gt;""),"Yes","No")</f>
        <v>Yes</v>
      </c>
      <c r="J13359" s="4">
        <f>EOMONTH(OnlineRetail[[#This Row],[InvoiceDate]],-1)+1</f>
        <v>40787</v>
      </c>
      <c r="K13359" s="6">
        <f>OnlineRetail[[#This Row],[Quantity]]*OnlineRetail[[#This Row],[UnitPrice]]</f>
        <v>17</v>
      </c>
      <c r="L13359" t="str">
        <f t="shared" si="208"/>
        <v>12757|Sep-2011</v>
      </c>
    </row>
    <row r="13360" spans="1:12">
      <c r="A13360">
        <v>541063</v>
      </c>
      <c r="B13360" t="s">
        <v>186</v>
      </c>
      <c r="C13360" t="s">
        <v>29</v>
      </c>
      <c r="D13360">
        <v>10</v>
      </c>
      <c r="E13360" s="1">
        <v>40792.729166666657</v>
      </c>
      <c r="F13360">
        <v>4.25</v>
      </c>
      <c r="G13360">
        <v>13263</v>
      </c>
      <c r="H13360" t="s">
        <v>31</v>
      </c>
      <c r="I13360" t="str">
        <f>IF(AND(LEFT(OnlineRetail[[#This Row],[InvoiceNo]],1)&lt;&gt;"C",OnlineRetail[[#This Row],[CustomerID]]&lt;&gt;""),"Yes","No")</f>
        <v>Yes</v>
      </c>
      <c r="J13360" s="4">
        <f>EOMONTH(OnlineRetail[[#This Row],[InvoiceDate]],-1)+1</f>
        <v>40787</v>
      </c>
      <c r="K13360" s="6">
        <f>OnlineRetail[[#This Row],[Quantity]]*OnlineRetail[[#This Row],[UnitPrice]]</f>
        <v>42.5</v>
      </c>
      <c r="L13360" t="str">
        <f t="shared" si="208"/>
        <v>13263|Sep-2011</v>
      </c>
    </row>
    <row r="13361" spans="1:12">
      <c r="A13361">
        <v>555495</v>
      </c>
      <c r="B13361" t="s">
        <v>118</v>
      </c>
      <c r="C13361" t="s">
        <v>19</v>
      </c>
      <c r="D13361">
        <v>18</v>
      </c>
      <c r="E13361" s="1">
        <v>40792.73333333333</v>
      </c>
      <c r="F13361">
        <v>4.25</v>
      </c>
      <c r="G13361">
        <v>13999</v>
      </c>
      <c r="H13361" t="s">
        <v>10</v>
      </c>
      <c r="I13361" t="str">
        <f>IF(AND(LEFT(OnlineRetail[[#This Row],[InvoiceNo]],1)&lt;&gt;"C",OnlineRetail[[#This Row],[CustomerID]]&lt;&gt;""),"Yes","No")</f>
        <v>Yes</v>
      </c>
      <c r="J13361" s="4">
        <f>EOMONTH(OnlineRetail[[#This Row],[InvoiceDate]],-1)+1</f>
        <v>40787</v>
      </c>
      <c r="K13361" s="6">
        <f>OnlineRetail[[#This Row],[Quantity]]*OnlineRetail[[#This Row],[UnitPrice]]</f>
        <v>76.5</v>
      </c>
      <c r="L13361" t="str">
        <f t="shared" si="208"/>
        <v>13999|Sep-2011</v>
      </c>
    </row>
    <row r="13362" spans="1:12">
      <c r="A13362">
        <v>542347</v>
      </c>
      <c r="B13362" t="s">
        <v>203</v>
      </c>
      <c r="C13362" t="s">
        <v>21</v>
      </c>
      <c r="D13362">
        <v>6</v>
      </c>
      <c r="E13362" s="1">
        <v>40792.736111111109</v>
      </c>
      <c r="F13362">
        <v>2.1</v>
      </c>
      <c r="G13362">
        <v>14191</v>
      </c>
      <c r="H13362" t="s">
        <v>10</v>
      </c>
      <c r="I13362" t="str">
        <f>IF(AND(LEFT(OnlineRetail[[#This Row],[InvoiceNo]],1)&lt;&gt;"C",OnlineRetail[[#This Row],[CustomerID]]&lt;&gt;""),"Yes","No")</f>
        <v>Yes</v>
      </c>
      <c r="J13362" s="4">
        <f>EOMONTH(OnlineRetail[[#This Row],[InvoiceDate]],-1)+1</f>
        <v>40787</v>
      </c>
      <c r="K13362" s="6">
        <f>OnlineRetail[[#This Row],[Quantity]]*OnlineRetail[[#This Row],[UnitPrice]]</f>
        <v>12.600000000000001</v>
      </c>
      <c r="L13362" t="str">
        <f t="shared" si="208"/>
        <v>14191|Sep-2011</v>
      </c>
    </row>
    <row r="13363" spans="1:12">
      <c r="A13363">
        <v>539215</v>
      </c>
      <c r="B13363" t="s">
        <v>282</v>
      </c>
      <c r="C13363" t="s">
        <v>27</v>
      </c>
      <c r="D13363">
        <v>22</v>
      </c>
      <c r="E13363" s="1">
        <v>40792.745833333327</v>
      </c>
      <c r="F13363">
        <v>2.1</v>
      </c>
      <c r="G13363">
        <v>13600</v>
      </c>
      <c r="H13363" t="s">
        <v>10</v>
      </c>
      <c r="I13363" t="str">
        <f>IF(AND(LEFT(OnlineRetail[[#This Row],[InvoiceNo]],1)&lt;&gt;"C",OnlineRetail[[#This Row],[CustomerID]]&lt;&gt;""),"Yes","No")</f>
        <v>Yes</v>
      </c>
      <c r="J13363" s="4">
        <f>EOMONTH(OnlineRetail[[#This Row],[InvoiceDate]],-1)+1</f>
        <v>40787</v>
      </c>
      <c r="K13363" s="6">
        <f>OnlineRetail[[#This Row],[Quantity]]*OnlineRetail[[#This Row],[UnitPrice]]</f>
        <v>46.2</v>
      </c>
      <c r="L13363" t="str">
        <f t="shared" si="208"/>
        <v>13600|Sep-2011</v>
      </c>
    </row>
    <row r="13364" spans="1:12">
      <c r="A13364">
        <v>550343</v>
      </c>
      <c r="B13364" t="s">
        <v>154</v>
      </c>
      <c r="C13364" t="s">
        <v>9</v>
      </c>
      <c r="D13364">
        <v>15</v>
      </c>
      <c r="E13364" s="1">
        <v>40792.74722222222</v>
      </c>
      <c r="F13364">
        <v>1.25</v>
      </c>
      <c r="G13364">
        <v>12469</v>
      </c>
      <c r="H13364" t="s">
        <v>70</v>
      </c>
      <c r="I13364" t="str">
        <f>IF(AND(LEFT(OnlineRetail[[#This Row],[InvoiceNo]],1)&lt;&gt;"C",OnlineRetail[[#This Row],[CustomerID]]&lt;&gt;""),"Yes","No")</f>
        <v>Yes</v>
      </c>
      <c r="J13364" s="4">
        <f>EOMONTH(OnlineRetail[[#This Row],[InvoiceDate]],-1)+1</f>
        <v>40787</v>
      </c>
      <c r="K13364" s="6">
        <f>OnlineRetail[[#This Row],[Quantity]]*OnlineRetail[[#This Row],[UnitPrice]]</f>
        <v>18.75</v>
      </c>
      <c r="L13364" t="str">
        <f t="shared" si="208"/>
        <v>12469|Sep-2011</v>
      </c>
    </row>
    <row r="13365" spans="1:12">
      <c r="A13365">
        <v>538171</v>
      </c>
      <c r="B13365" t="s">
        <v>176</v>
      </c>
      <c r="C13365" t="s">
        <v>46</v>
      </c>
      <c r="D13365">
        <v>20</v>
      </c>
      <c r="E13365" s="1">
        <v>40792.759722222218</v>
      </c>
      <c r="F13365">
        <v>0.85</v>
      </c>
      <c r="G13365">
        <v>13564</v>
      </c>
      <c r="H13365" t="s">
        <v>10</v>
      </c>
      <c r="I13365" t="str">
        <f>IF(AND(LEFT(OnlineRetail[[#This Row],[InvoiceNo]],1)&lt;&gt;"C",OnlineRetail[[#This Row],[CustomerID]]&lt;&gt;""),"Yes","No")</f>
        <v>Yes</v>
      </c>
      <c r="J13365" s="4">
        <f>EOMONTH(OnlineRetail[[#This Row],[InvoiceDate]],-1)+1</f>
        <v>40787</v>
      </c>
      <c r="K13365" s="6">
        <f>OnlineRetail[[#This Row],[Quantity]]*OnlineRetail[[#This Row],[UnitPrice]]</f>
        <v>17</v>
      </c>
      <c r="L13365" t="str">
        <f t="shared" si="208"/>
        <v>13564|Sep-2011</v>
      </c>
    </row>
    <row r="13366" spans="1:12">
      <c r="A13366">
        <v>537276</v>
      </c>
      <c r="B13366" t="s">
        <v>69</v>
      </c>
      <c r="C13366" t="s">
        <v>62</v>
      </c>
      <c r="D13366">
        <v>5</v>
      </c>
      <c r="E13366" s="1">
        <v>40792.763194444437</v>
      </c>
      <c r="F13366">
        <v>2.1</v>
      </c>
      <c r="G13366">
        <v>12817</v>
      </c>
      <c r="H13366" t="s">
        <v>31</v>
      </c>
      <c r="I13366" t="str">
        <f>IF(AND(LEFT(OnlineRetail[[#This Row],[InvoiceNo]],1)&lt;&gt;"C",OnlineRetail[[#This Row],[CustomerID]]&lt;&gt;""),"Yes","No")</f>
        <v>Yes</v>
      </c>
      <c r="J13366" s="4">
        <f>EOMONTH(OnlineRetail[[#This Row],[InvoiceDate]],-1)+1</f>
        <v>40787</v>
      </c>
      <c r="K13366" s="6">
        <f>OnlineRetail[[#This Row],[Quantity]]*OnlineRetail[[#This Row],[UnitPrice]]</f>
        <v>10.5</v>
      </c>
      <c r="L13366" t="str">
        <f t="shared" si="208"/>
        <v>12817|Sep-2011</v>
      </c>
    </row>
    <row r="13367" spans="1:12">
      <c r="A13367">
        <v>555760</v>
      </c>
      <c r="B13367" t="s">
        <v>213</v>
      </c>
      <c r="C13367" t="s">
        <v>46</v>
      </c>
      <c r="D13367">
        <v>12</v>
      </c>
      <c r="E13367" s="1">
        <v>40792.76666666667</v>
      </c>
      <c r="F13367">
        <v>1.25</v>
      </c>
      <c r="G13367">
        <v>13705</v>
      </c>
      <c r="H13367" t="s">
        <v>10</v>
      </c>
      <c r="I13367" t="str">
        <f>IF(AND(LEFT(OnlineRetail[[#This Row],[InvoiceNo]],1)&lt;&gt;"C",OnlineRetail[[#This Row],[CustomerID]]&lt;&gt;""),"Yes","No")</f>
        <v>Yes</v>
      </c>
      <c r="J13367" s="4">
        <f>EOMONTH(OnlineRetail[[#This Row],[InvoiceDate]],-1)+1</f>
        <v>40787</v>
      </c>
      <c r="K13367" s="6">
        <f>OnlineRetail[[#This Row],[Quantity]]*OnlineRetail[[#This Row],[UnitPrice]]</f>
        <v>15</v>
      </c>
      <c r="L13367" t="str">
        <f t="shared" si="208"/>
        <v>13705|Sep-2011</v>
      </c>
    </row>
    <row r="13368" spans="1:12">
      <c r="A13368">
        <v>555553</v>
      </c>
      <c r="B13368" t="s">
        <v>266</v>
      </c>
      <c r="C13368" t="s">
        <v>46</v>
      </c>
      <c r="D13368">
        <v>3</v>
      </c>
      <c r="E13368" s="1">
        <v>40792.76666666667</v>
      </c>
      <c r="F13368">
        <v>1.25</v>
      </c>
      <c r="G13368">
        <v>13923</v>
      </c>
      <c r="H13368" t="s">
        <v>10</v>
      </c>
      <c r="I13368" t="str">
        <f>IF(AND(LEFT(OnlineRetail[[#This Row],[InvoiceNo]],1)&lt;&gt;"C",OnlineRetail[[#This Row],[CustomerID]]&lt;&gt;""),"Yes","No")</f>
        <v>Yes</v>
      </c>
      <c r="J13368" s="4">
        <f>EOMONTH(OnlineRetail[[#This Row],[InvoiceDate]],-1)+1</f>
        <v>40787</v>
      </c>
      <c r="K13368" s="6">
        <f>OnlineRetail[[#This Row],[Quantity]]*OnlineRetail[[#This Row],[UnitPrice]]</f>
        <v>3.75</v>
      </c>
      <c r="L13368" t="str">
        <f t="shared" si="208"/>
        <v>13923|Sep-2011</v>
      </c>
    </row>
    <row r="13369" spans="1:12" hidden="1">
      <c r="A13369">
        <v>554144</v>
      </c>
      <c r="B13369" t="s">
        <v>32</v>
      </c>
      <c r="C13369" t="s">
        <v>12</v>
      </c>
      <c r="D13369">
        <v>3</v>
      </c>
      <c r="E13369" s="1">
        <v>40792.770833333343</v>
      </c>
      <c r="F13369">
        <v>4.25</v>
      </c>
      <c r="H13369" t="s">
        <v>10</v>
      </c>
      <c r="I13369" t="str">
        <f>IF(AND(LEFT(OnlineRetail[[#This Row],[InvoiceNo]],1)&lt;&gt;"C",OnlineRetail[[#This Row],[CustomerID]]&lt;&gt;""),"Yes","No")</f>
        <v>No</v>
      </c>
      <c r="J13369" s="4">
        <f>EOMONTH(OnlineRetail[[#This Row],[InvoiceDate]],-1)+1</f>
        <v>40787</v>
      </c>
      <c r="K13369" s="6">
        <f>OnlineRetail[[#This Row],[Quantity]]*OnlineRetail[[#This Row],[UnitPrice]]</f>
        <v>12.75</v>
      </c>
      <c r="L13369" t="str">
        <f t="shared" si="208"/>
        <v/>
      </c>
    </row>
    <row r="13370" spans="1:12">
      <c r="A13370">
        <v>537793</v>
      </c>
      <c r="B13370" t="s">
        <v>35</v>
      </c>
      <c r="C13370" t="s">
        <v>46</v>
      </c>
      <c r="D13370">
        <v>17</v>
      </c>
      <c r="E13370" s="1">
        <v>40792.775694444441</v>
      </c>
      <c r="F13370">
        <v>7.95</v>
      </c>
      <c r="G13370">
        <v>13327</v>
      </c>
      <c r="H13370" t="s">
        <v>10</v>
      </c>
      <c r="I13370" t="str">
        <f>IF(AND(LEFT(OnlineRetail[[#This Row],[InvoiceNo]],1)&lt;&gt;"C",OnlineRetail[[#This Row],[CustomerID]]&lt;&gt;""),"Yes","No")</f>
        <v>Yes</v>
      </c>
      <c r="J13370" s="4">
        <f>EOMONTH(OnlineRetail[[#This Row],[InvoiceDate]],-1)+1</f>
        <v>40787</v>
      </c>
      <c r="K13370" s="6">
        <f>OnlineRetail[[#This Row],[Quantity]]*OnlineRetail[[#This Row],[UnitPrice]]</f>
        <v>135.15</v>
      </c>
      <c r="L13370" t="str">
        <f t="shared" si="208"/>
        <v>13327|Sep-2011</v>
      </c>
    </row>
    <row r="13371" spans="1:12">
      <c r="A13371">
        <v>550599</v>
      </c>
      <c r="B13371" t="s">
        <v>82</v>
      </c>
      <c r="C13371" t="s">
        <v>16</v>
      </c>
      <c r="D13371">
        <v>12</v>
      </c>
      <c r="E13371" s="1">
        <v>40792.779166666667</v>
      </c>
      <c r="F13371">
        <v>3.39</v>
      </c>
      <c r="G13371">
        <v>13405</v>
      </c>
      <c r="H13371" t="s">
        <v>10</v>
      </c>
      <c r="I13371" t="str">
        <f>IF(AND(LEFT(OnlineRetail[[#This Row],[InvoiceNo]],1)&lt;&gt;"C",OnlineRetail[[#This Row],[CustomerID]]&lt;&gt;""),"Yes","No")</f>
        <v>Yes</v>
      </c>
      <c r="J13371" s="4">
        <f>EOMONTH(OnlineRetail[[#This Row],[InvoiceDate]],-1)+1</f>
        <v>40787</v>
      </c>
      <c r="K13371" s="6">
        <f>OnlineRetail[[#This Row],[Quantity]]*OnlineRetail[[#This Row],[UnitPrice]]</f>
        <v>40.68</v>
      </c>
      <c r="L13371" t="str">
        <f t="shared" si="208"/>
        <v>13405|Sep-2011</v>
      </c>
    </row>
    <row r="13372" spans="1:12">
      <c r="A13372">
        <v>541962</v>
      </c>
      <c r="B13372" t="s">
        <v>212</v>
      </c>
      <c r="C13372" t="s">
        <v>50</v>
      </c>
      <c r="D13372">
        <v>16</v>
      </c>
      <c r="E13372" s="1">
        <v>40792.779861111107</v>
      </c>
      <c r="F13372">
        <v>1.65</v>
      </c>
      <c r="G13372">
        <v>13088</v>
      </c>
      <c r="H13372" t="s">
        <v>10</v>
      </c>
      <c r="I13372" t="str">
        <f>IF(AND(LEFT(OnlineRetail[[#This Row],[InvoiceNo]],1)&lt;&gt;"C",OnlineRetail[[#This Row],[CustomerID]]&lt;&gt;""),"Yes","No")</f>
        <v>Yes</v>
      </c>
      <c r="J13372" s="4">
        <f>EOMONTH(OnlineRetail[[#This Row],[InvoiceDate]],-1)+1</f>
        <v>40787</v>
      </c>
      <c r="K13372" s="6">
        <f>OnlineRetail[[#This Row],[Quantity]]*OnlineRetail[[#This Row],[UnitPrice]]</f>
        <v>26.4</v>
      </c>
      <c r="L13372" t="str">
        <f t="shared" si="208"/>
        <v>13088|Sep-2011</v>
      </c>
    </row>
    <row r="13373" spans="1:12">
      <c r="A13373">
        <v>539720</v>
      </c>
      <c r="B13373" t="s">
        <v>267</v>
      </c>
      <c r="C13373" t="s">
        <v>29</v>
      </c>
      <c r="D13373">
        <v>13</v>
      </c>
      <c r="E13373" s="1">
        <v>40792.790972222218</v>
      </c>
      <c r="F13373">
        <v>5.95</v>
      </c>
      <c r="G13373">
        <v>13889</v>
      </c>
      <c r="H13373" t="s">
        <v>10</v>
      </c>
      <c r="I13373" t="str">
        <f>IF(AND(LEFT(OnlineRetail[[#This Row],[InvoiceNo]],1)&lt;&gt;"C",OnlineRetail[[#This Row],[CustomerID]]&lt;&gt;""),"Yes","No")</f>
        <v>Yes</v>
      </c>
      <c r="J13373" s="4">
        <f>EOMONTH(OnlineRetail[[#This Row],[InvoiceDate]],-1)+1</f>
        <v>40787</v>
      </c>
      <c r="K13373" s="6">
        <f>OnlineRetail[[#This Row],[Quantity]]*OnlineRetail[[#This Row],[UnitPrice]]</f>
        <v>77.350000000000009</v>
      </c>
      <c r="L13373" t="str">
        <f t="shared" si="208"/>
        <v>13889|Sep-2011</v>
      </c>
    </row>
    <row r="13374" spans="1:12">
      <c r="A13374">
        <v>546196</v>
      </c>
      <c r="B13374" t="s">
        <v>34</v>
      </c>
      <c r="C13374" t="s">
        <v>12</v>
      </c>
      <c r="D13374">
        <v>3</v>
      </c>
      <c r="E13374" s="1">
        <v>40792.805555555547</v>
      </c>
      <c r="F13374">
        <v>2.1</v>
      </c>
      <c r="G13374">
        <v>14012</v>
      </c>
      <c r="H13374" t="s">
        <v>10</v>
      </c>
      <c r="I13374" t="str">
        <f>IF(AND(LEFT(OnlineRetail[[#This Row],[InvoiceNo]],1)&lt;&gt;"C",OnlineRetail[[#This Row],[CustomerID]]&lt;&gt;""),"Yes","No")</f>
        <v>Yes</v>
      </c>
      <c r="J13374" s="4">
        <f>EOMONTH(OnlineRetail[[#This Row],[InvoiceDate]],-1)+1</f>
        <v>40787</v>
      </c>
      <c r="K13374" s="6">
        <f>OnlineRetail[[#This Row],[Quantity]]*OnlineRetail[[#This Row],[UnitPrice]]</f>
        <v>6.3000000000000007</v>
      </c>
      <c r="L13374" t="str">
        <f t="shared" si="208"/>
        <v>14012|Sep-2011</v>
      </c>
    </row>
    <row r="13375" spans="1:12">
      <c r="A13375">
        <v>539672</v>
      </c>
      <c r="B13375" t="s">
        <v>64</v>
      </c>
      <c r="C13375" t="s">
        <v>33</v>
      </c>
      <c r="D13375">
        <v>12</v>
      </c>
      <c r="E13375" s="1">
        <v>40792.807638888888</v>
      </c>
      <c r="F13375">
        <v>4.25</v>
      </c>
      <c r="G13375">
        <v>13335</v>
      </c>
      <c r="H13375" t="s">
        <v>10</v>
      </c>
      <c r="I13375" t="str">
        <f>IF(AND(LEFT(OnlineRetail[[#This Row],[InvoiceNo]],1)&lt;&gt;"C",OnlineRetail[[#This Row],[CustomerID]]&lt;&gt;""),"Yes","No")</f>
        <v>Yes</v>
      </c>
      <c r="J13375" s="4">
        <f>EOMONTH(OnlineRetail[[#This Row],[InvoiceDate]],-1)+1</f>
        <v>40787</v>
      </c>
      <c r="K13375" s="6">
        <f>OnlineRetail[[#This Row],[Quantity]]*OnlineRetail[[#This Row],[UnitPrice]]</f>
        <v>51</v>
      </c>
      <c r="L13375" t="str">
        <f t="shared" si="208"/>
        <v>13335|Sep-2011</v>
      </c>
    </row>
    <row r="13376" spans="1:12">
      <c r="A13376">
        <v>547689</v>
      </c>
      <c r="B13376" t="s">
        <v>102</v>
      </c>
      <c r="C13376" t="s">
        <v>21</v>
      </c>
      <c r="D13376">
        <v>23</v>
      </c>
      <c r="E13376" s="1">
        <v>40792.818749999999</v>
      </c>
      <c r="F13376">
        <v>1.65</v>
      </c>
      <c r="G13376">
        <v>13943</v>
      </c>
      <c r="H13376" t="s">
        <v>10</v>
      </c>
      <c r="I13376" t="str">
        <f>IF(AND(LEFT(OnlineRetail[[#This Row],[InvoiceNo]],1)&lt;&gt;"C",OnlineRetail[[#This Row],[CustomerID]]&lt;&gt;""),"Yes","No")</f>
        <v>Yes</v>
      </c>
      <c r="J13376" s="4">
        <f>EOMONTH(OnlineRetail[[#This Row],[InvoiceDate]],-1)+1</f>
        <v>40787</v>
      </c>
      <c r="K13376" s="6">
        <f>OnlineRetail[[#This Row],[Quantity]]*OnlineRetail[[#This Row],[UnitPrice]]</f>
        <v>37.949999999999996</v>
      </c>
      <c r="L13376" t="str">
        <f t="shared" si="208"/>
        <v>13943|Sep-2011</v>
      </c>
    </row>
    <row r="13377" spans="1:12">
      <c r="A13377">
        <v>540249</v>
      </c>
      <c r="B13377" t="s">
        <v>93</v>
      </c>
      <c r="C13377" t="s">
        <v>40</v>
      </c>
      <c r="D13377">
        <v>18</v>
      </c>
      <c r="E13377" s="1">
        <v>40792.828472222223</v>
      </c>
      <c r="F13377">
        <v>2.5499999999999998</v>
      </c>
      <c r="G13377">
        <v>13749</v>
      </c>
      <c r="H13377" t="s">
        <v>10</v>
      </c>
      <c r="I13377" t="str">
        <f>IF(AND(LEFT(OnlineRetail[[#This Row],[InvoiceNo]],1)&lt;&gt;"C",OnlineRetail[[#This Row],[CustomerID]]&lt;&gt;""),"Yes","No")</f>
        <v>Yes</v>
      </c>
      <c r="J13377" s="4">
        <f>EOMONTH(OnlineRetail[[#This Row],[InvoiceDate]],-1)+1</f>
        <v>40787</v>
      </c>
      <c r="K13377" s="6">
        <f>OnlineRetail[[#This Row],[Quantity]]*OnlineRetail[[#This Row],[UnitPrice]]</f>
        <v>45.9</v>
      </c>
      <c r="L13377" t="str">
        <f t="shared" si="208"/>
        <v>13749|Sep-2011</v>
      </c>
    </row>
    <row r="13378" spans="1:12">
      <c r="A13378">
        <v>542064</v>
      </c>
      <c r="B13378" t="s">
        <v>215</v>
      </c>
      <c r="C13378" t="s">
        <v>9</v>
      </c>
      <c r="D13378">
        <v>14</v>
      </c>
      <c r="E13378" s="1">
        <v>40792.831250000003</v>
      </c>
      <c r="F13378">
        <v>9.9499999999999993</v>
      </c>
      <c r="G13378">
        <v>13737</v>
      </c>
      <c r="H13378" t="s">
        <v>10</v>
      </c>
      <c r="I13378" t="str">
        <f>IF(AND(LEFT(OnlineRetail[[#This Row],[InvoiceNo]],1)&lt;&gt;"C",OnlineRetail[[#This Row],[CustomerID]]&lt;&gt;""),"Yes","No")</f>
        <v>Yes</v>
      </c>
      <c r="J13378" s="4">
        <f>EOMONTH(OnlineRetail[[#This Row],[InvoiceDate]],-1)+1</f>
        <v>40787</v>
      </c>
      <c r="K13378" s="6">
        <f>OnlineRetail[[#This Row],[Quantity]]*OnlineRetail[[#This Row],[UnitPrice]]</f>
        <v>139.29999999999998</v>
      </c>
      <c r="L13378" t="str">
        <f t="shared" ref="L13378:L13441" si="209">IF(I13378="Yes",G13378&amp;"|"&amp;TEXT(J13378,"mmm-yyyy"),"")</f>
        <v>13737|Sep-2011</v>
      </c>
    </row>
    <row r="13379" spans="1:12">
      <c r="A13379">
        <v>544005</v>
      </c>
      <c r="B13379" t="s">
        <v>134</v>
      </c>
      <c r="C13379" t="s">
        <v>83</v>
      </c>
      <c r="D13379">
        <v>5</v>
      </c>
      <c r="E13379" s="1">
        <v>40793.336805555547</v>
      </c>
      <c r="F13379">
        <v>4.95</v>
      </c>
      <c r="G13379">
        <v>13152</v>
      </c>
      <c r="H13379" t="s">
        <v>10</v>
      </c>
      <c r="I13379" t="str">
        <f>IF(AND(LEFT(OnlineRetail[[#This Row],[InvoiceNo]],1)&lt;&gt;"C",OnlineRetail[[#This Row],[CustomerID]]&lt;&gt;""),"Yes","No")</f>
        <v>Yes</v>
      </c>
      <c r="J13379" s="4">
        <f>EOMONTH(OnlineRetail[[#This Row],[InvoiceDate]],-1)+1</f>
        <v>40787</v>
      </c>
      <c r="K13379" s="6">
        <f>OnlineRetail[[#This Row],[Quantity]]*OnlineRetail[[#This Row],[UnitPrice]]</f>
        <v>24.75</v>
      </c>
      <c r="L13379" t="str">
        <f t="shared" si="209"/>
        <v>13152|Sep-2011</v>
      </c>
    </row>
    <row r="13380" spans="1:12">
      <c r="A13380">
        <v>554320</v>
      </c>
      <c r="B13380" t="s">
        <v>149</v>
      </c>
      <c r="C13380" t="s">
        <v>42</v>
      </c>
      <c r="D13380">
        <v>12</v>
      </c>
      <c r="E13380" s="1">
        <v>40793.339583333327</v>
      </c>
      <c r="F13380">
        <v>3.39</v>
      </c>
      <c r="G13380">
        <v>13390</v>
      </c>
      <c r="H13380" t="s">
        <v>121</v>
      </c>
      <c r="I13380" t="str">
        <f>IF(AND(LEFT(OnlineRetail[[#This Row],[InvoiceNo]],1)&lt;&gt;"C",OnlineRetail[[#This Row],[CustomerID]]&lt;&gt;""),"Yes","No")</f>
        <v>Yes</v>
      </c>
      <c r="J13380" s="4">
        <f>EOMONTH(OnlineRetail[[#This Row],[InvoiceDate]],-1)+1</f>
        <v>40787</v>
      </c>
      <c r="K13380" s="6">
        <f>OnlineRetail[[#This Row],[Quantity]]*OnlineRetail[[#This Row],[UnitPrice]]</f>
        <v>40.68</v>
      </c>
      <c r="L13380" t="str">
        <f t="shared" si="209"/>
        <v>13390|Sep-2011</v>
      </c>
    </row>
    <row r="13381" spans="1:12">
      <c r="A13381">
        <v>544439</v>
      </c>
      <c r="B13381" t="s">
        <v>202</v>
      </c>
      <c r="C13381" t="s">
        <v>9</v>
      </c>
      <c r="D13381">
        <v>20</v>
      </c>
      <c r="E13381" s="1">
        <v>40793.35</v>
      </c>
      <c r="F13381">
        <v>4.25</v>
      </c>
      <c r="G13381">
        <v>13661</v>
      </c>
      <c r="H13381" t="s">
        <v>17</v>
      </c>
      <c r="I13381" t="str">
        <f>IF(AND(LEFT(OnlineRetail[[#This Row],[InvoiceNo]],1)&lt;&gt;"C",OnlineRetail[[#This Row],[CustomerID]]&lt;&gt;""),"Yes","No")</f>
        <v>Yes</v>
      </c>
      <c r="J13381" s="4">
        <f>EOMONTH(OnlineRetail[[#This Row],[InvoiceDate]],-1)+1</f>
        <v>40787</v>
      </c>
      <c r="K13381" s="6">
        <f>OnlineRetail[[#This Row],[Quantity]]*OnlineRetail[[#This Row],[UnitPrice]]</f>
        <v>85</v>
      </c>
      <c r="L13381" t="str">
        <f t="shared" si="209"/>
        <v>13661|Sep-2011</v>
      </c>
    </row>
    <row r="13382" spans="1:12" hidden="1">
      <c r="A13382" t="s">
        <v>408</v>
      </c>
      <c r="B13382" t="s">
        <v>131</v>
      </c>
      <c r="C13382" t="s">
        <v>14</v>
      </c>
      <c r="D13382">
        <v>22</v>
      </c>
      <c r="E13382" s="1">
        <v>40793.356249999997</v>
      </c>
      <c r="F13382">
        <v>4.95</v>
      </c>
      <c r="G13382">
        <v>14151</v>
      </c>
      <c r="H13382" t="s">
        <v>31</v>
      </c>
      <c r="I13382" t="str">
        <f>IF(AND(LEFT(OnlineRetail[[#This Row],[InvoiceNo]],1)&lt;&gt;"C",OnlineRetail[[#This Row],[CustomerID]]&lt;&gt;""),"Yes","No")</f>
        <v>No</v>
      </c>
      <c r="J13382" s="4">
        <f>EOMONTH(OnlineRetail[[#This Row],[InvoiceDate]],-1)+1</f>
        <v>40787</v>
      </c>
      <c r="K13382" s="6">
        <f>OnlineRetail[[#This Row],[Quantity]]*OnlineRetail[[#This Row],[UnitPrice]]</f>
        <v>108.9</v>
      </c>
      <c r="L13382" t="str">
        <f t="shared" si="209"/>
        <v/>
      </c>
    </row>
    <row r="13383" spans="1:12">
      <c r="A13383">
        <v>553364</v>
      </c>
      <c r="B13383" t="s">
        <v>154</v>
      </c>
      <c r="C13383" t="s">
        <v>33</v>
      </c>
      <c r="D13383">
        <v>11</v>
      </c>
      <c r="E13383" s="1">
        <v>40793.363888888889</v>
      </c>
      <c r="F13383">
        <v>2.1</v>
      </c>
      <c r="G13383">
        <v>13786</v>
      </c>
      <c r="H13383" t="s">
        <v>10</v>
      </c>
      <c r="I13383" t="str">
        <f>IF(AND(LEFT(OnlineRetail[[#This Row],[InvoiceNo]],1)&lt;&gt;"C",OnlineRetail[[#This Row],[CustomerID]]&lt;&gt;""),"Yes","No")</f>
        <v>Yes</v>
      </c>
      <c r="J13383" s="4">
        <f>EOMONTH(OnlineRetail[[#This Row],[InvoiceDate]],-1)+1</f>
        <v>40787</v>
      </c>
      <c r="K13383" s="6">
        <f>OnlineRetail[[#This Row],[Quantity]]*OnlineRetail[[#This Row],[UnitPrice]]</f>
        <v>23.1</v>
      </c>
      <c r="L13383" t="str">
        <f t="shared" si="209"/>
        <v>13786|Sep-2011</v>
      </c>
    </row>
    <row r="13384" spans="1:12">
      <c r="A13384">
        <v>543794</v>
      </c>
      <c r="B13384" t="s">
        <v>85</v>
      </c>
      <c r="C13384" t="s">
        <v>21</v>
      </c>
      <c r="D13384">
        <v>4</v>
      </c>
      <c r="E13384" s="1">
        <v>40793.369444444441</v>
      </c>
      <c r="F13384">
        <v>4.25</v>
      </c>
      <c r="G13384">
        <v>13045</v>
      </c>
      <c r="H13384" t="s">
        <v>10</v>
      </c>
      <c r="I13384" t="str">
        <f>IF(AND(LEFT(OnlineRetail[[#This Row],[InvoiceNo]],1)&lt;&gt;"C",OnlineRetail[[#This Row],[CustomerID]]&lt;&gt;""),"Yes","No")</f>
        <v>Yes</v>
      </c>
      <c r="J13384" s="4">
        <f>EOMONTH(OnlineRetail[[#This Row],[InvoiceDate]],-1)+1</f>
        <v>40787</v>
      </c>
      <c r="K13384" s="6">
        <f>OnlineRetail[[#This Row],[Quantity]]*OnlineRetail[[#This Row],[UnitPrice]]</f>
        <v>17</v>
      </c>
      <c r="L13384" t="str">
        <f t="shared" si="209"/>
        <v>13045|Sep-2011</v>
      </c>
    </row>
    <row r="13385" spans="1:12">
      <c r="A13385">
        <v>548064</v>
      </c>
      <c r="B13385" t="s">
        <v>252</v>
      </c>
      <c r="C13385" t="s">
        <v>48</v>
      </c>
      <c r="D13385">
        <v>23</v>
      </c>
      <c r="E13385" s="1">
        <v>40793.374305555553</v>
      </c>
      <c r="F13385">
        <v>4.25</v>
      </c>
      <c r="G13385">
        <v>13581</v>
      </c>
      <c r="H13385" t="s">
        <v>10</v>
      </c>
      <c r="I13385" t="str">
        <f>IF(AND(LEFT(OnlineRetail[[#This Row],[InvoiceNo]],1)&lt;&gt;"C",OnlineRetail[[#This Row],[CustomerID]]&lt;&gt;""),"Yes","No")</f>
        <v>Yes</v>
      </c>
      <c r="J13385" s="4">
        <f>EOMONTH(OnlineRetail[[#This Row],[InvoiceDate]],-1)+1</f>
        <v>40787</v>
      </c>
      <c r="K13385" s="6">
        <f>OnlineRetail[[#This Row],[Quantity]]*OnlineRetail[[#This Row],[UnitPrice]]</f>
        <v>97.75</v>
      </c>
      <c r="L13385" t="str">
        <f t="shared" si="209"/>
        <v>13581|Sep-2011</v>
      </c>
    </row>
    <row r="13386" spans="1:12">
      <c r="A13386">
        <v>539318</v>
      </c>
      <c r="B13386" t="s">
        <v>44</v>
      </c>
      <c r="C13386" t="s">
        <v>24</v>
      </c>
      <c r="D13386">
        <v>24</v>
      </c>
      <c r="E13386" s="1">
        <v>40793.375</v>
      </c>
      <c r="F13386">
        <v>5.95</v>
      </c>
      <c r="G13386">
        <v>12457</v>
      </c>
      <c r="H13386" t="s">
        <v>10</v>
      </c>
      <c r="I13386" t="str">
        <f>IF(AND(LEFT(OnlineRetail[[#This Row],[InvoiceNo]],1)&lt;&gt;"C",OnlineRetail[[#This Row],[CustomerID]]&lt;&gt;""),"Yes","No")</f>
        <v>Yes</v>
      </c>
      <c r="J13386" s="4">
        <f>EOMONTH(OnlineRetail[[#This Row],[InvoiceDate]],-1)+1</f>
        <v>40787</v>
      </c>
      <c r="K13386" s="6">
        <f>OnlineRetail[[#This Row],[Quantity]]*OnlineRetail[[#This Row],[UnitPrice]]</f>
        <v>142.80000000000001</v>
      </c>
      <c r="L13386" t="str">
        <f t="shared" si="209"/>
        <v>12457|Sep-2011</v>
      </c>
    </row>
    <row r="13387" spans="1:12">
      <c r="A13387">
        <v>555031</v>
      </c>
      <c r="B13387" t="s">
        <v>232</v>
      </c>
      <c r="C13387" t="s">
        <v>27</v>
      </c>
      <c r="D13387">
        <v>5</v>
      </c>
      <c r="E13387" s="1">
        <v>40793.37777777778</v>
      </c>
      <c r="F13387">
        <v>3.39</v>
      </c>
      <c r="G13387">
        <v>12817</v>
      </c>
      <c r="H13387" t="s">
        <v>10</v>
      </c>
      <c r="I13387" t="str">
        <f>IF(AND(LEFT(OnlineRetail[[#This Row],[InvoiceNo]],1)&lt;&gt;"C",OnlineRetail[[#This Row],[CustomerID]]&lt;&gt;""),"Yes","No")</f>
        <v>Yes</v>
      </c>
      <c r="J13387" s="4">
        <f>EOMONTH(OnlineRetail[[#This Row],[InvoiceDate]],-1)+1</f>
        <v>40787</v>
      </c>
      <c r="K13387" s="6">
        <f>OnlineRetail[[#This Row],[Quantity]]*OnlineRetail[[#This Row],[UnitPrice]]</f>
        <v>16.95</v>
      </c>
      <c r="L13387" t="str">
        <f t="shared" si="209"/>
        <v>12817|Sep-2011</v>
      </c>
    </row>
    <row r="13388" spans="1:12">
      <c r="A13388">
        <v>538993</v>
      </c>
      <c r="B13388" t="s">
        <v>56</v>
      </c>
      <c r="C13388" t="s">
        <v>9</v>
      </c>
      <c r="D13388">
        <v>13</v>
      </c>
      <c r="E13388" s="1">
        <v>40793.384722222218</v>
      </c>
      <c r="F13388">
        <v>1.65</v>
      </c>
      <c r="G13388">
        <v>12512</v>
      </c>
      <c r="H13388" t="s">
        <v>10</v>
      </c>
      <c r="I13388" t="str">
        <f>IF(AND(LEFT(OnlineRetail[[#This Row],[InvoiceNo]],1)&lt;&gt;"C",OnlineRetail[[#This Row],[CustomerID]]&lt;&gt;""),"Yes","No")</f>
        <v>Yes</v>
      </c>
      <c r="J13388" s="4">
        <f>EOMONTH(OnlineRetail[[#This Row],[InvoiceDate]],-1)+1</f>
        <v>40787</v>
      </c>
      <c r="K13388" s="6">
        <f>OnlineRetail[[#This Row],[Quantity]]*OnlineRetail[[#This Row],[UnitPrice]]</f>
        <v>21.45</v>
      </c>
      <c r="L13388" t="str">
        <f t="shared" si="209"/>
        <v>12512|Sep-2011</v>
      </c>
    </row>
    <row r="13389" spans="1:12">
      <c r="A13389">
        <v>552872</v>
      </c>
      <c r="B13389" t="s">
        <v>135</v>
      </c>
      <c r="C13389" t="s">
        <v>27</v>
      </c>
      <c r="D13389">
        <v>18</v>
      </c>
      <c r="E13389" s="1">
        <v>40793.401388888888</v>
      </c>
      <c r="F13389">
        <v>1.65</v>
      </c>
      <c r="G13389">
        <v>14340</v>
      </c>
      <c r="H13389" t="s">
        <v>10</v>
      </c>
      <c r="I13389" t="str">
        <f>IF(AND(LEFT(OnlineRetail[[#This Row],[InvoiceNo]],1)&lt;&gt;"C",OnlineRetail[[#This Row],[CustomerID]]&lt;&gt;""),"Yes","No")</f>
        <v>Yes</v>
      </c>
      <c r="J13389" s="4">
        <f>EOMONTH(OnlineRetail[[#This Row],[InvoiceDate]],-1)+1</f>
        <v>40787</v>
      </c>
      <c r="K13389" s="6">
        <f>OnlineRetail[[#This Row],[Quantity]]*OnlineRetail[[#This Row],[UnitPrice]]</f>
        <v>29.7</v>
      </c>
      <c r="L13389" t="str">
        <f t="shared" si="209"/>
        <v>14340|Sep-2011</v>
      </c>
    </row>
    <row r="13390" spans="1:12">
      <c r="A13390">
        <v>539024</v>
      </c>
      <c r="B13390" t="s">
        <v>94</v>
      </c>
      <c r="C13390" t="s">
        <v>40</v>
      </c>
      <c r="D13390">
        <v>14</v>
      </c>
      <c r="E13390" s="1">
        <v>40793.402083333327</v>
      </c>
      <c r="F13390">
        <v>3.39</v>
      </c>
      <c r="G13390">
        <v>12997</v>
      </c>
      <c r="H13390" t="s">
        <v>10</v>
      </c>
      <c r="I13390" t="str">
        <f>IF(AND(LEFT(OnlineRetail[[#This Row],[InvoiceNo]],1)&lt;&gt;"C",OnlineRetail[[#This Row],[CustomerID]]&lt;&gt;""),"Yes","No")</f>
        <v>Yes</v>
      </c>
      <c r="J13390" s="4">
        <f>EOMONTH(OnlineRetail[[#This Row],[InvoiceDate]],-1)+1</f>
        <v>40787</v>
      </c>
      <c r="K13390" s="6">
        <f>OnlineRetail[[#This Row],[Quantity]]*OnlineRetail[[#This Row],[UnitPrice]]</f>
        <v>47.46</v>
      </c>
      <c r="L13390" t="str">
        <f t="shared" si="209"/>
        <v>12997|Sep-2011</v>
      </c>
    </row>
    <row r="13391" spans="1:12">
      <c r="A13391">
        <v>552260</v>
      </c>
      <c r="B13391" t="s">
        <v>130</v>
      </c>
      <c r="C13391" t="s">
        <v>62</v>
      </c>
      <c r="D13391">
        <v>14</v>
      </c>
      <c r="E13391" s="1">
        <v>40793.40347222222</v>
      </c>
      <c r="F13391">
        <v>0.85</v>
      </c>
      <c r="G13391">
        <v>14268</v>
      </c>
      <c r="H13391" t="s">
        <v>25</v>
      </c>
      <c r="I13391" t="str">
        <f>IF(AND(LEFT(OnlineRetail[[#This Row],[InvoiceNo]],1)&lt;&gt;"C",OnlineRetail[[#This Row],[CustomerID]]&lt;&gt;""),"Yes","No")</f>
        <v>Yes</v>
      </c>
      <c r="J13391" s="4">
        <f>EOMONTH(OnlineRetail[[#This Row],[InvoiceDate]],-1)+1</f>
        <v>40787</v>
      </c>
      <c r="K13391" s="6">
        <f>OnlineRetail[[#This Row],[Quantity]]*OnlineRetail[[#This Row],[UnitPrice]]</f>
        <v>11.9</v>
      </c>
      <c r="L13391" t="str">
        <f t="shared" si="209"/>
        <v>14268|Sep-2011</v>
      </c>
    </row>
    <row r="13392" spans="1:12">
      <c r="A13392">
        <v>547217</v>
      </c>
      <c r="B13392" t="s">
        <v>207</v>
      </c>
      <c r="C13392" t="s">
        <v>21</v>
      </c>
      <c r="D13392">
        <v>24</v>
      </c>
      <c r="E13392" s="1">
        <v>40793.405555555553</v>
      </c>
      <c r="F13392">
        <v>2.5499999999999998</v>
      </c>
      <c r="G13392">
        <v>12705</v>
      </c>
      <c r="H13392" t="s">
        <v>36</v>
      </c>
      <c r="I13392" t="str">
        <f>IF(AND(LEFT(OnlineRetail[[#This Row],[InvoiceNo]],1)&lt;&gt;"C",OnlineRetail[[#This Row],[CustomerID]]&lt;&gt;""),"Yes","No")</f>
        <v>Yes</v>
      </c>
      <c r="J13392" s="4">
        <f>EOMONTH(OnlineRetail[[#This Row],[InvoiceDate]],-1)+1</f>
        <v>40787</v>
      </c>
      <c r="K13392" s="6">
        <f>OnlineRetail[[#This Row],[Quantity]]*OnlineRetail[[#This Row],[UnitPrice]]</f>
        <v>61.199999999999996</v>
      </c>
      <c r="L13392" t="str">
        <f t="shared" si="209"/>
        <v>12705|Sep-2011</v>
      </c>
    </row>
    <row r="13393" spans="1:12">
      <c r="A13393">
        <v>553278</v>
      </c>
      <c r="B13393" t="s">
        <v>296</v>
      </c>
      <c r="C13393" t="s">
        <v>83</v>
      </c>
      <c r="D13393">
        <v>13</v>
      </c>
      <c r="E13393" s="1">
        <v>40793.429166666669</v>
      </c>
      <c r="F13393">
        <v>4.25</v>
      </c>
      <c r="G13393">
        <v>12571</v>
      </c>
      <c r="H13393" t="s">
        <v>10</v>
      </c>
      <c r="I13393" t="str">
        <f>IF(AND(LEFT(OnlineRetail[[#This Row],[InvoiceNo]],1)&lt;&gt;"C",OnlineRetail[[#This Row],[CustomerID]]&lt;&gt;""),"Yes","No")</f>
        <v>Yes</v>
      </c>
      <c r="J13393" s="4">
        <f>EOMONTH(OnlineRetail[[#This Row],[InvoiceDate]],-1)+1</f>
        <v>40787</v>
      </c>
      <c r="K13393" s="6">
        <f>OnlineRetail[[#This Row],[Quantity]]*OnlineRetail[[#This Row],[UnitPrice]]</f>
        <v>55.25</v>
      </c>
      <c r="L13393" t="str">
        <f t="shared" si="209"/>
        <v>12571|Sep-2011</v>
      </c>
    </row>
    <row r="13394" spans="1:12">
      <c r="A13394">
        <v>545188</v>
      </c>
      <c r="B13394" t="s">
        <v>85</v>
      </c>
      <c r="C13394" t="s">
        <v>40</v>
      </c>
      <c r="D13394">
        <v>20</v>
      </c>
      <c r="E13394" s="1">
        <v>40793.429861111108</v>
      </c>
      <c r="F13394">
        <v>1.65</v>
      </c>
      <c r="G13394">
        <v>12775</v>
      </c>
      <c r="H13394" t="s">
        <v>10</v>
      </c>
      <c r="I13394" t="str">
        <f>IF(AND(LEFT(OnlineRetail[[#This Row],[InvoiceNo]],1)&lt;&gt;"C",OnlineRetail[[#This Row],[CustomerID]]&lt;&gt;""),"Yes","No")</f>
        <v>Yes</v>
      </c>
      <c r="J13394" s="4">
        <f>EOMONTH(OnlineRetail[[#This Row],[InvoiceDate]],-1)+1</f>
        <v>40787</v>
      </c>
      <c r="K13394" s="6">
        <f>OnlineRetail[[#This Row],[Quantity]]*OnlineRetail[[#This Row],[UnitPrice]]</f>
        <v>33</v>
      </c>
      <c r="L13394" t="str">
        <f t="shared" si="209"/>
        <v>12775|Sep-2011</v>
      </c>
    </row>
    <row r="13395" spans="1:12">
      <c r="A13395">
        <v>552151</v>
      </c>
      <c r="B13395" t="s">
        <v>147</v>
      </c>
      <c r="C13395" t="s">
        <v>39</v>
      </c>
      <c r="D13395">
        <v>2</v>
      </c>
      <c r="E13395" s="1">
        <v>40793.429861111108</v>
      </c>
      <c r="F13395">
        <v>0.85</v>
      </c>
      <c r="G13395">
        <v>12501</v>
      </c>
      <c r="H13395" t="s">
        <v>31</v>
      </c>
      <c r="I13395" t="str">
        <f>IF(AND(LEFT(OnlineRetail[[#This Row],[InvoiceNo]],1)&lt;&gt;"C",OnlineRetail[[#This Row],[CustomerID]]&lt;&gt;""),"Yes","No")</f>
        <v>Yes</v>
      </c>
      <c r="J13395" s="4">
        <f>EOMONTH(OnlineRetail[[#This Row],[InvoiceDate]],-1)+1</f>
        <v>40787</v>
      </c>
      <c r="K13395" s="6">
        <f>OnlineRetail[[#This Row],[Quantity]]*OnlineRetail[[#This Row],[UnitPrice]]</f>
        <v>1.7</v>
      </c>
      <c r="L13395" t="str">
        <f t="shared" si="209"/>
        <v>12501|Sep-2011</v>
      </c>
    </row>
    <row r="13396" spans="1:12">
      <c r="A13396">
        <v>543413</v>
      </c>
      <c r="B13396" t="s">
        <v>159</v>
      </c>
      <c r="C13396" t="s">
        <v>53</v>
      </c>
      <c r="D13396">
        <v>13</v>
      </c>
      <c r="E13396" s="1">
        <v>40793.43472222222</v>
      </c>
      <c r="F13396">
        <v>4.95</v>
      </c>
      <c r="G13396">
        <v>14041</v>
      </c>
      <c r="H13396" t="s">
        <v>10</v>
      </c>
      <c r="I13396" t="str">
        <f>IF(AND(LEFT(OnlineRetail[[#This Row],[InvoiceNo]],1)&lt;&gt;"C",OnlineRetail[[#This Row],[CustomerID]]&lt;&gt;""),"Yes","No")</f>
        <v>Yes</v>
      </c>
      <c r="J13396" s="4">
        <f>EOMONTH(OnlineRetail[[#This Row],[InvoiceDate]],-1)+1</f>
        <v>40787</v>
      </c>
      <c r="K13396" s="6">
        <f>OnlineRetail[[#This Row],[Quantity]]*OnlineRetail[[#This Row],[UnitPrice]]</f>
        <v>64.350000000000009</v>
      </c>
      <c r="L13396" t="str">
        <f t="shared" si="209"/>
        <v>14041|Sep-2011</v>
      </c>
    </row>
    <row r="13397" spans="1:12">
      <c r="A13397">
        <v>551446</v>
      </c>
      <c r="B13397" t="s">
        <v>143</v>
      </c>
      <c r="C13397" t="s">
        <v>40</v>
      </c>
      <c r="D13397">
        <v>10</v>
      </c>
      <c r="E13397" s="1">
        <v>40793.436111111107</v>
      </c>
      <c r="F13397">
        <v>7.95</v>
      </c>
      <c r="G13397">
        <v>12477</v>
      </c>
      <c r="H13397" t="s">
        <v>70</v>
      </c>
      <c r="I13397" t="str">
        <f>IF(AND(LEFT(OnlineRetail[[#This Row],[InvoiceNo]],1)&lt;&gt;"C",OnlineRetail[[#This Row],[CustomerID]]&lt;&gt;""),"Yes","No")</f>
        <v>Yes</v>
      </c>
      <c r="J13397" s="4">
        <f>EOMONTH(OnlineRetail[[#This Row],[InvoiceDate]],-1)+1</f>
        <v>40787</v>
      </c>
      <c r="K13397" s="6">
        <f>OnlineRetail[[#This Row],[Quantity]]*OnlineRetail[[#This Row],[UnitPrice]]</f>
        <v>79.5</v>
      </c>
      <c r="L13397" t="str">
        <f t="shared" si="209"/>
        <v>12477|Sep-2011</v>
      </c>
    </row>
    <row r="13398" spans="1:12">
      <c r="A13398">
        <v>543998</v>
      </c>
      <c r="B13398" t="s">
        <v>247</v>
      </c>
      <c r="C13398" t="s">
        <v>39</v>
      </c>
      <c r="D13398">
        <v>22</v>
      </c>
      <c r="E13398" s="1">
        <v>40793.4375</v>
      </c>
      <c r="F13398">
        <v>4.95</v>
      </c>
      <c r="G13398">
        <v>12383</v>
      </c>
      <c r="H13398" t="s">
        <v>10</v>
      </c>
      <c r="I13398" t="str">
        <f>IF(AND(LEFT(OnlineRetail[[#This Row],[InvoiceNo]],1)&lt;&gt;"C",OnlineRetail[[#This Row],[CustomerID]]&lt;&gt;""),"Yes","No")</f>
        <v>Yes</v>
      </c>
      <c r="J13398" s="4">
        <f>EOMONTH(OnlineRetail[[#This Row],[InvoiceDate]],-1)+1</f>
        <v>40787</v>
      </c>
      <c r="K13398" s="6">
        <f>OnlineRetail[[#This Row],[Quantity]]*OnlineRetail[[#This Row],[UnitPrice]]</f>
        <v>108.9</v>
      </c>
      <c r="L13398" t="str">
        <f t="shared" si="209"/>
        <v>12383|Sep-2011</v>
      </c>
    </row>
    <row r="13399" spans="1:12">
      <c r="A13399">
        <v>546207</v>
      </c>
      <c r="B13399" t="s">
        <v>112</v>
      </c>
      <c r="C13399" t="s">
        <v>12</v>
      </c>
      <c r="D13399">
        <v>15</v>
      </c>
      <c r="E13399" s="1">
        <v>40793.44027777778</v>
      </c>
      <c r="F13399">
        <v>0.85</v>
      </c>
      <c r="G13399">
        <v>13839</v>
      </c>
      <c r="H13399" t="s">
        <v>17</v>
      </c>
      <c r="I13399" t="str">
        <f>IF(AND(LEFT(OnlineRetail[[#This Row],[InvoiceNo]],1)&lt;&gt;"C",OnlineRetail[[#This Row],[CustomerID]]&lt;&gt;""),"Yes","No")</f>
        <v>Yes</v>
      </c>
      <c r="J13399" s="4">
        <f>EOMONTH(OnlineRetail[[#This Row],[InvoiceDate]],-1)+1</f>
        <v>40787</v>
      </c>
      <c r="K13399" s="6">
        <f>OnlineRetail[[#This Row],[Quantity]]*OnlineRetail[[#This Row],[UnitPrice]]</f>
        <v>12.75</v>
      </c>
      <c r="L13399" t="str">
        <f t="shared" si="209"/>
        <v>13839|Sep-2011</v>
      </c>
    </row>
    <row r="13400" spans="1:12">
      <c r="A13400">
        <v>537277</v>
      </c>
      <c r="B13400" t="s">
        <v>175</v>
      </c>
      <c r="C13400" t="s">
        <v>72</v>
      </c>
      <c r="D13400">
        <v>22</v>
      </c>
      <c r="E13400" s="1">
        <v>40793.443055555559</v>
      </c>
      <c r="F13400">
        <v>2.5499999999999998</v>
      </c>
      <c r="G13400">
        <v>14119</v>
      </c>
      <c r="H13400" t="s">
        <v>31</v>
      </c>
      <c r="I13400" t="str">
        <f>IF(AND(LEFT(OnlineRetail[[#This Row],[InvoiceNo]],1)&lt;&gt;"C",OnlineRetail[[#This Row],[CustomerID]]&lt;&gt;""),"Yes","No")</f>
        <v>Yes</v>
      </c>
      <c r="J13400" s="4">
        <f>EOMONTH(OnlineRetail[[#This Row],[InvoiceDate]],-1)+1</f>
        <v>40787</v>
      </c>
      <c r="K13400" s="6">
        <f>OnlineRetail[[#This Row],[Quantity]]*OnlineRetail[[#This Row],[UnitPrice]]</f>
        <v>56.099999999999994</v>
      </c>
      <c r="L13400" t="str">
        <f t="shared" si="209"/>
        <v>14119|Sep-2011</v>
      </c>
    </row>
    <row r="13401" spans="1:12">
      <c r="A13401">
        <v>547528</v>
      </c>
      <c r="B13401" t="s">
        <v>242</v>
      </c>
      <c r="C13401" t="s">
        <v>62</v>
      </c>
      <c r="D13401">
        <v>24</v>
      </c>
      <c r="E13401" s="1">
        <v>40793.443749999999</v>
      </c>
      <c r="F13401">
        <v>2.5499999999999998</v>
      </c>
      <c r="G13401">
        <v>13496</v>
      </c>
      <c r="H13401" t="s">
        <v>25</v>
      </c>
      <c r="I13401" t="str">
        <f>IF(AND(LEFT(OnlineRetail[[#This Row],[InvoiceNo]],1)&lt;&gt;"C",OnlineRetail[[#This Row],[CustomerID]]&lt;&gt;""),"Yes","No")</f>
        <v>Yes</v>
      </c>
      <c r="J13401" s="4">
        <f>EOMONTH(OnlineRetail[[#This Row],[InvoiceDate]],-1)+1</f>
        <v>40787</v>
      </c>
      <c r="K13401" s="6">
        <f>OnlineRetail[[#This Row],[Quantity]]*OnlineRetail[[#This Row],[UnitPrice]]</f>
        <v>61.199999999999996</v>
      </c>
      <c r="L13401" t="str">
        <f t="shared" si="209"/>
        <v>13496|Sep-2011</v>
      </c>
    </row>
    <row r="13402" spans="1:12">
      <c r="A13402">
        <v>555013</v>
      </c>
      <c r="B13402" t="s">
        <v>249</v>
      </c>
      <c r="C13402" t="s">
        <v>24</v>
      </c>
      <c r="D13402">
        <v>20</v>
      </c>
      <c r="E13402" s="1">
        <v>40793.450694444437</v>
      </c>
      <c r="F13402">
        <v>9.9499999999999993</v>
      </c>
      <c r="G13402">
        <v>13945</v>
      </c>
      <c r="H13402" t="s">
        <v>10</v>
      </c>
      <c r="I13402" t="str">
        <f>IF(AND(LEFT(OnlineRetail[[#This Row],[InvoiceNo]],1)&lt;&gt;"C",OnlineRetail[[#This Row],[CustomerID]]&lt;&gt;""),"Yes","No")</f>
        <v>Yes</v>
      </c>
      <c r="J13402" s="4">
        <f>EOMONTH(OnlineRetail[[#This Row],[InvoiceDate]],-1)+1</f>
        <v>40787</v>
      </c>
      <c r="K13402" s="6">
        <f>OnlineRetail[[#This Row],[Quantity]]*OnlineRetail[[#This Row],[UnitPrice]]</f>
        <v>199</v>
      </c>
      <c r="L13402" t="str">
        <f t="shared" si="209"/>
        <v>13945|Sep-2011</v>
      </c>
    </row>
    <row r="13403" spans="1:12">
      <c r="A13403">
        <v>544703</v>
      </c>
      <c r="B13403" t="s">
        <v>272</v>
      </c>
      <c r="C13403" t="s">
        <v>48</v>
      </c>
      <c r="D13403">
        <v>14</v>
      </c>
      <c r="E13403" s="1">
        <v>40793.451388888891</v>
      </c>
      <c r="F13403">
        <v>2.5499999999999998</v>
      </c>
      <c r="G13403">
        <v>14041</v>
      </c>
      <c r="H13403" t="s">
        <v>10</v>
      </c>
      <c r="I13403" t="str">
        <f>IF(AND(LEFT(OnlineRetail[[#This Row],[InvoiceNo]],1)&lt;&gt;"C",OnlineRetail[[#This Row],[CustomerID]]&lt;&gt;""),"Yes","No")</f>
        <v>Yes</v>
      </c>
      <c r="J13403" s="4">
        <f>EOMONTH(OnlineRetail[[#This Row],[InvoiceDate]],-1)+1</f>
        <v>40787</v>
      </c>
      <c r="K13403" s="6">
        <f>OnlineRetail[[#This Row],[Quantity]]*OnlineRetail[[#This Row],[UnitPrice]]</f>
        <v>35.699999999999996</v>
      </c>
      <c r="L13403" t="str">
        <f t="shared" si="209"/>
        <v>14041|Sep-2011</v>
      </c>
    </row>
    <row r="13404" spans="1:12">
      <c r="A13404">
        <v>550477</v>
      </c>
      <c r="B13404" t="s">
        <v>49</v>
      </c>
      <c r="C13404" t="s">
        <v>42</v>
      </c>
      <c r="D13404">
        <v>19</v>
      </c>
      <c r="E13404" s="1">
        <v>40793.453472222223</v>
      </c>
      <c r="F13404">
        <v>4.95</v>
      </c>
      <c r="G13404">
        <v>12622</v>
      </c>
      <c r="H13404" t="s">
        <v>10</v>
      </c>
      <c r="I13404" t="str">
        <f>IF(AND(LEFT(OnlineRetail[[#This Row],[InvoiceNo]],1)&lt;&gt;"C",OnlineRetail[[#This Row],[CustomerID]]&lt;&gt;""),"Yes","No")</f>
        <v>Yes</v>
      </c>
      <c r="J13404" s="4">
        <f>EOMONTH(OnlineRetail[[#This Row],[InvoiceDate]],-1)+1</f>
        <v>40787</v>
      </c>
      <c r="K13404" s="6">
        <f>OnlineRetail[[#This Row],[Quantity]]*OnlineRetail[[#This Row],[UnitPrice]]</f>
        <v>94.05</v>
      </c>
      <c r="L13404" t="str">
        <f t="shared" si="209"/>
        <v>12622|Sep-2011</v>
      </c>
    </row>
    <row r="13405" spans="1:12">
      <c r="A13405">
        <v>548787</v>
      </c>
      <c r="B13405" t="s">
        <v>108</v>
      </c>
      <c r="C13405" t="s">
        <v>9</v>
      </c>
      <c r="D13405">
        <v>9</v>
      </c>
      <c r="E13405" s="1">
        <v>40793.454861111109</v>
      </c>
      <c r="F13405">
        <v>3.39</v>
      </c>
      <c r="G13405">
        <v>14089</v>
      </c>
      <c r="H13405" t="s">
        <v>10</v>
      </c>
      <c r="I13405" t="str">
        <f>IF(AND(LEFT(OnlineRetail[[#This Row],[InvoiceNo]],1)&lt;&gt;"C",OnlineRetail[[#This Row],[CustomerID]]&lt;&gt;""),"Yes","No")</f>
        <v>Yes</v>
      </c>
      <c r="J13405" s="4">
        <f>EOMONTH(OnlineRetail[[#This Row],[InvoiceDate]],-1)+1</f>
        <v>40787</v>
      </c>
      <c r="K13405" s="6">
        <f>OnlineRetail[[#This Row],[Quantity]]*OnlineRetail[[#This Row],[UnitPrice]]</f>
        <v>30.51</v>
      </c>
      <c r="L13405" t="str">
        <f t="shared" si="209"/>
        <v>14089|Sep-2011</v>
      </c>
    </row>
    <row r="13406" spans="1:12">
      <c r="A13406">
        <v>541268</v>
      </c>
      <c r="B13406" t="s">
        <v>61</v>
      </c>
      <c r="C13406" t="s">
        <v>21</v>
      </c>
      <c r="D13406">
        <v>7</v>
      </c>
      <c r="E13406" s="1">
        <v>40793.462500000001</v>
      </c>
      <c r="F13406">
        <v>2.1</v>
      </c>
      <c r="G13406">
        <v>12529</v>
      </c>
      <c r="H13406" t="s">
        <v>10</v>
      </c>
      <c r="I13406" t="str">
        <f>IF(AND(LEFT(OnlineRetail[[#This Row],[InvoiceNo]],1)&lt;&gt;"C",OnlineRetail[[#This Row],[CustomerID]]&lt;&gt;""),"Yes","No")</f>
        <v>Yes</v>
      </c>
      <c r="J13406" s="4">
        <f>EOMONTH(OnlineRetail[[#This Row],[InvoiceDate]],-1)+1</f>
        <v>40787</v>
      </c>
      <c r="K13406" s="6">
        <f>OnlineRetail[[#This Row],[Quantity]]*OnlineRetail[[#This Row],[UnitPrice]]</f>
        <v>14.700000000000001</v>
      </c>
      <c r="L13406" t="str">
        <f t="shared" si="209"/>
        <v>12529|Sep-2011</v>
      </c>
    </row>
    <row r="13407" spans="1:12">
      <c r="A13407">
        <v>538854</v>
      </c>
      <c r="B13407" t="s">
        <v>251</v>
      </c>
      <c r="C13407" t="s">
        <v>29</v>
      </c>
      <c r="D13407">
        <v>14</v>
      </c>
      <c r="E13407" s="1">
        <v>40793.464583333327</v>
      </c>
      <c r="F13407">
        <v>1.65</v>
      </c>
      <c r="G13407">
        <v>13927</v>
      </c>
      <c r="H13407" t="s">
        <v>10</v>
      </c>
      <c r="I13407" t="str">
        <f>IF(AND(LEFT(OnlineRetail[[#This Row],[InvoiceNo]],1)&lt;&gt;"C",OnlineRetail[[#This Row],[CustomerID]]&lt;&gt;""),"Yes","No")</f>
        <v>Yes</v>
      </c>
      <c r="J13407" s="4">
        <f>EOMONTH(OnlineRetail[[#This Row],[InvoiceDate]],-1)+1</f>
        <v>40787</v>
      </c>
      <c r="K13407" s="6">
        <f>OnlineRetail[[#This Row],[Quantity]]*OnlineRetail[[#This Row],[UnitPrice]]</f>
        <v>23.099999999999998</v>
      </c>
      <c r="L13407" t="str">
        <f t="shared" si="209"/>
        <v>13927|Sep-2011</v>
      </c>
    </row>
    <row r="13408" spans="1:12">
      <c r="A13408">
        <v>540205</v>
      </c>
      <c r="B13408" t="s">
        <v>193</v>
      </c>
      <c r="C13408" t="s">
        <v>83</v>
      </c>
      <c r="D13408">
        <v>18</v>
      </c>
      <c r="E13408" s="1">
        <v>40793.464583333327</v>
      </c>
      <c r="F13408">
        <v>7.95</v>
      </c>
      <c r="G13408">
        <v>14256</v>
      </c>
      <c r="H13408" t="s">
        <v>10</v>
      </c>
      <c r="I13408" t="str">
        <f>IF(AND(LEFT(OnlineRetail[[#This Row],[InvoiceNo]],1)&lt;&gt;"C",OnlineRetail[[#This Row],[CustomerID]]&lt;&gt;""),"Yes","No")</f>
        <v>Yes</v>
      </c>
      <c r="J13408" s="4">
        <f>EOMONTH(OnlineRetail[[#This Row],[InvoiceDate]],-1)+1</f>
        <v>40787</v>
      </c>
      <c r="K13408" s="6">
        <f>OnlineRetail[[#This Row],[Quantity]]*OnlineRetail[[#This Row],[UnitPrice]]</f>
        <v>143.1</v>
      </c>
      <c r="L13408" t="str">
        <f t="shared" si="209"/>
        <v>14256|Sep-2011</v>
      </c>
    </row>
    <row r="13409" spans="1:12">
      <c r="A13409">
        <v>540451</v>
      </c>
      <c r="B13409" t="s">
        <v>194</v>
      </c>
      <c r="C13409" t="s">
        <v>33</v>
      </c>
      <c r="D13409">
        <v>15</v>
      </c>
      <c r="E13409" s="1">
        <v>40793.470138888893</v>
      </c>
      <c r="F13409">
        <v>5.95</v>
      </c>
      <c r="G13409">
        <v>12834</v>
      </c>
      <c r="H13409" t="s">
        <v>10</v>
      </c>
      <c r="I13409" t="str">
        <f>IF(AND(LEFT(OnlineRetail[[#This Row],[InvoiceNo]],1)&lt;&gt;"C",OnlineRetail[[#This Row],[CustomerID]]&lt;&gt;""),"Yes","No")</f>
        <v>Yes</v>
      </c>
      <c r="J13409" s="4">
        <f>EOMONTH(OnlineRetail[[#This Row],[InvoiceDate]],-1)+1</f>
        <v>40787</v>
      </c>
      <c r="K13409" s="6">
        <f>OnlineRetail[[#This Row],[Quantity]]*OnlineRetail[[#This Row],[UnitPrice]]</f>
        <v>89.25</v>
      </c>
      <c r="L13409" t="str">
        <f t="shared" si="209"/>
        <v>12834|Sep-2011</v>
      </c>
    </row>
    <row r="13410" spans="1:12">
      <c r="A13410">
        <v>545863</v>
      </c>
      <c r="B13410" t="s">
        <v>98</v>
      </c>
      <c r="C13410" t="s">
        <v>12</v>
      </c>
      <c r="D13410">
        <v>4</v>
      </c>
      <c r="E13410" s="1">
        <v>40793.472222222219</v>
      </c>
      <c r="F13410">
        <v>7.95</v>
      </c>
      <c r="G13410">
        <v>13114</v>
      </c>
      <c r="H13410" t="s">
        <v>31</v>
      </c>
      <c r="I13410" t="str">
        <f>IF(AND(LEFT(OnlineRetail[[#This Row],[InvoiceNo]],1)&lt;&gt;"C",OnlineRetail[[#This Row],[CustomerID]]&lt;&gt;""),"Yes","No")</f>
        <v>Yes</v>
      </c>
      <c r="J13410" s="4">
        <f>EOMONTH(OnlineRetail[[#This Row],[InvoiceDate]],-1)+1</f>
        <v>40787</v>
      </c>
      <c r="K13410" s="6">
        <f>OnlineRetail[[#This Row],[Quantity]]*OnlineRetail[[#This Row],[UnitPrice]]</f>
        <v>31.8</v>
      </c>
      <c r="L13410" t="str">
        <f t="shared" si="209"/>
        <v>13114|Sep-2011</v>
      </c>
    </row>
    <row r="13411" spans="1:12">
      <c r="A13411">
        <v>543841</v>
      </c>
      <c r="B13411" t="s">
        <v>59</v>
      </c>
      <c r="C13411" t="s">
        <v>27</v>
      </c>
      <c r="D13411">
        <v>2</v>
      </c>
      <c r="E13411" s="1">
        <v>40793.474305555559</v>
      </c>
      <c r="F13411">
        <v>3.39</v>
      </c>
      <c r="G13411">
        <v>14015</v>
      </c>
      <c r="H13411" t="s">
        <v>36</v>
      </c>
      <c r="I13411" t="str">
        <f>IF(AND(LEFT(OnlineRetail[[#This Row],[InvoiceNo]],1)&lt;&gt;"C",OnlineRetail[[#This Row],[CustomerID]]&lt;&gt;""),"Yes","No")</f>
        <v>Yes</v>
      </c>
      <c r="J13411" s="4">
        <f>EOMONTH(OnlineRetail[[#This Row],[InvoiceDate]],-1)+1</f>
        <v>40787</v>
      </c>
      <c r="K13411" s="6">
        <f>OnlineRetail[[#This Row],[Quantity]]*OnlineRetail[[#This Row],[UnitPrice]]</f>
        <v>6.78</v>
      </c>
      <c r="L13411" t="str">
        <f t="shared" si="209"/>
        <v>14015|Sep-2011</v>
      </c>
    </row>
    <row r="13412" spans="1:12">
      <c r="A13412">
        <v>552560</v>
      </c>
      <c r="B13412" t="s">
        <v>267</v>
      </c>
      <c r="C13412" t="s">
        <v>48</v>
      </c>
      <c r="D13412">
        <v>9</v>
      </c>
      <c r="E13412" s="1">
        <v>40793.477777777778</v>
      </c>
      <c r="F13412">
        <v>4.25</v>
      </c>
      <c r="G13412">
        <v>14312</v>
      </c>
      <c r="H13412" t="s">
        <v>10</v>
      </c>
      <c r="I13412" t="str">
        <f>IF(AND(LEFT(OnlineRetail[[#This Row],[InvoiceNo]],1)&lt;&gt;"C",OnlineRetail[[#This Row],[CustomerID]]&lt;&gt;""),"Yes","No")</f>
        <v>Yes</v>
      </c>
      <c r="J13412" s="4">
        <f>EOMONTH(OnlineRetail[[#This Row],[InvoiceDate]],-1)+1</f>
        <v>40787</v>
      </c>
      <c r="K13412" s="6">
        <f>OnlineRetail[[#This Row],[Quantity]]*OnlineRetail[[#This Row],[UnitPrice]]</f>
        <v>38.25</v>
      </c>
      <c r="L13412" t="str">
        <f t="shared" si="209"/>
        <v>14312|Sep-2011</v>
      </c>
    </row>
    <row r="13413" spans="1:12">
      <c r="A13413">
        <v>538947</v>
      </c>
      <c r="B13413" t="s">
        <v>78</v>
      </c>
      <c r="C13413" t="s">
        <v>53</v>
      </c>
      <c r="D13413">
        <v>15</v>
      </c>
      <c r="E13413" s="1">
        <v>40793.486111111109</v>
      </c>
      <c r="F13413">
        <v>4.25</v>
      </c>
      <c r="G13413">
        <v>12695</v>
      </c>
      <c r="H13413" t="s">
        <v>10</v>
      </c>
      <c r="I13413" t="str">
        <f>IF(AND(LEFT(OnlineRetail[[#This Row],[InvoiceNo]],1)&lt;&gt;"C",OnlineRetail[[#This Row],[CustomerID]]&lt;&gt;""),"Yes","No")</f>
        <v>Yes</v>
      </c>
      <c r="J13413" s="4">
        <f>EOMONTH(OnlineRetail[[#This Row],[InvoiceDate]],-1)+1</f>
        <v>40787</v>
      </c>
      <c r="K13413" s="6">
        <f>OnlineRetail[[#This Row],[Quantity]]*OnlineRetail[[#This Row],[UnitPrice]]</f>
        <v>63.75</v>
      </c>
      <c r="L13413" t="str">
        <f t="shared" si="209"/>
        <v>12695|Sep-2011</v>
      </c>
    </row>
    <row r="13414" spans="1:12">
      <c r="A13414">
        <v>544906</v>
      </c>
      <c r="B13414" t="s">
        <v>30</v>
      </c>
      <c r="C13414" t="s">
        <v>24</v>
      </c>
      <c r="D13414">
        <v>17</v>
      </c>
      <c r="E13414" s="1">
        <v>40793.492361111108</v>
      </c>
      <c r="F13414">
        <v>7.95</v>
      </c>
      <c r="G13414">
        <v>13913</v>
      </c>
      <c r="H13414" t="s">
        <v>10</v>
      </c>
      <c r="I13414" t="str">
        <f>IF(AND(LEFT(OnlineRetail[[#This Row],[InvoiceNo]],1)&lt;&gt;"C",OnlineRetail[[#This Row],[CustomerID]]&lt;&gt;""),"Yes","No")</f>
        <v>Yes</v>
      </c>
      <c r="J13414" s="4">
        <f>EOMONTH(OnlineRetail[[#This Row],[InvoiceDate]],-1)+1</f>
        <v>40787</v>
      </c>
      <c r="K13414" s="6">
        <f>OnlineRetail[[#This Row],[Quantity]]*OnlineRetail[[#This Row],[UnitPrice]]</f>
        <v>135.15</v>
      </c>
      <c r="L13414" t="str">
        <f t="shared" si="209"/>
        <v>13913|Sep-2011</v>
      </c>
    </row>
    <row r="13415" spans="1:12">
      <c r="A13415">
        <v>547398</v>
      </c>
      <c r="B13415" t="s">
        <v>184</v>
      </c>
      <c r="C13415" t="s">
        <v>14</v>
      </c>
      <c r="D13415">
        <v>23</v>
      </c>
      <c r="E13415" s="1">
        <v>40793.5</v>
      </c>
      <c r="F13415">
        <v>4.95</v>
      </c>
      <c r="G13415">
        <v>14328</v>
      </c>
      <c r="H13415" t="s">
        <v>10</v>
      </c>
      <c r="I13415" t="str">
        <f>IF(AND(LEFT(OnlineRetail[[#This Row],[InvoiceNo]],1)&lt;&gt;"C",OnlineRetail[[#This Row],[CustomerID]]&lt;&gt;""),"Yes","No")</f>
        <v>Yes</v>
      </c>
      <c r="J13415" s="4">
        <f>EOMONTH(OnlineRetail[[#This Row],[InvoiceDate]],-1)+1</f>
        <v>40787</v>
      </c>
      <c r="K13415" s="6">
        <f>OnlineRetail[[#This Row],[Quantity]]*OnlineRetail[[#This Row],[UnitPrice]]</f>
        <v>113.85000000000001</v>
      </c>
      <c r="L13415" t="str">
        <f t="shared" si="209"/>
        <v>14328|Sep-2011</v>
      </c>
    </row>
    <row r="13416" spans="1:12">
      <c r="A13416">
        <v>539449</v>
      </c>
      <c r="B13416" t="s">
        <v>252</v>
      </c>
      <c r="C13416" t="s">
        <v>21</v>
      </c>
      <c r="D13416">
        <v>5</v>
      </c>
      <c r="E13416" s="1">
        <v>40793.511805555558</v>
      </c>
      <c r="F13416">
        <v>1.25</v>
      </c>
      <c r="G13416">
        <v>12383</v>
      </c>
      <c r="H13416" t="s">
        <v>31</v>
      </c>
      <c r="I13416" t="str">
        <f>IF(AND(LEFT(OnlineRetail[[#This Row],[InvoiceNo]],1)&lt;&gt;"C",OnlineRetail[[#This Row],[CustomerID]]&lt;&gt;""),"Yes","No")</f>
        <v>Yes</v>
      </c>
      <c r="J13416" s="4">
        <f>EOMONTH(OnlineRetail[[#This Row],[InvoiceDate]],-1)+1</f>
        <v>40787</v>
      </c>
      <c r="K13416" s="6">
        <f>OnlineRetail[[#This Row],[Quantity]]*OnlineRetail[[#This Row],[UnitPrice]]</f>
        <v>6.25</v>
      </c>
      <c r="L13416" t="str">
        <f t="shared" si="209"/>
        <v>12383|Sep-2011</v>
      </c>
    </row>
    <row r="13417" spans="1:12">
      <c r="A13417">
        <v>553624</v>
      </c>
      <c r="B13417" t="s">
        <v>250</v>
      </c>
      <c r="C13417" t="s">
        <v>83</v>
      </c>
      <c r="D13417">
        <v>7</v>
      </c>
      <c r="E13417" s="1">
        <v>40793.51458333333</v>
      </c>
      <c r="F13417">
        <v>1.25</v>
      </c>
      <c r="G13417">
        <v>13626</v>
      </c>
      <c r="H13417" t="s">
        <v>10</v>
      </c>
      <c r="I13417" t="str">
        <f>IF(AND(LEFT(OnlineRetail[[#This Row],[InvoiceNo]],1)&lt;&gt;"C",OnlineRetail[[#This Row],[CustomerID]]&lt;&gt;""),"Yes","No")</f>
        <v>Yes</v>
      </c>
      <c r="J13417" s="4">
        <f>EOMONTH(OnlineRetail[[#This Row],[InvoiceDate]],-1)+1</f>
        <v>40787</v>
      </c>
      <c r="K13417" s="6">
        <f>OnlineRetail[[#This Row],[Quantity]]*OnlineRetail[[#This Row],[UnitPrice]]</f>
        <v>8.75</v>
      </c>
      <c r="L13417" t="str">
        <f t="shared" si="209"/>
        <v>13626|Sep-2011</v>
      </c>
    </row>
    <row r="13418" spans="1:12">
      <c r="A13418">
        <v>554089</v>
      </c>
      <c r="B13418" t="s">
        <v>197</v>
      </c>
      <c r="C13418" t="s">
        <v>14</v>
      </c>
      <c r="D13418">
        <v>17</v>
      </c>
      <c r="E13418" s="1">
        <v>40793.518750000003</v>
      </c>
      <c r="F13418">
        <v>3.39</v>
      </c>
      <c r="G13418">
        <v>12373</v>
      </c>
      <c r="H13418" t="s">
        <v>10</v>
      </c>
      <c r="I13418" t="str">
        <f>IF(AND(LEFT(OnlineRetail[[#This Row],[InvoiceNo]],1)&lt;&gt;"C",OnlineRetail[[#This Row],[CustomerID]]&lt;&gt;""),"Yes","No")</f>
        <v>Yes</v>
      </c>
      <c r="J13418" s="4">
        <f>EOMONTH(OnlineRetail[[#This Row],[InvoiceDate]],-1)+1</f>
        <v>40787</v>
      </c>
      <c r="K13418" s="6">
        <f>OnlineRetail[[#This Row],[Quantity]]*OnlineRetail[[#This Row],[UnitPrice]]</f>
        <v>57.63</v>
      </c>
      <c r="L13418" t="str">
        <f t="shared" si="209"/>
        <v>12373|Sep-2011</v>
      </c>
    </row>
    <row r="13419" spans="1:12">
      <c r="A13419">
        <v>539069</v>
      </c>
      <c r="B13419" t="s">
        <v>243</v>
      </c>
      <c r="C13419" t="s">
        <v>39</v>
      </c>
      <c r="D13419">
        <v>19</v>
      </c>
      <c r="E13419" s="1">
        <v>40793.519444444442</v>
      </c>
      <c r="F13419">
        <v>0.85</v>
      </c>
      <c r="G13419">
        <v>13414</v>
      </c>
      <c r="H13419" t="s">
        <v>10</v>
      </c>
      <c r="I13419" t="str">
        <f>IF(AND(LEFT(OnlineRetail[[#This Row],[InvoiceNo]],1)&lt;&gt;"C",OnlineRetail[[#This Row],[CustomerID]]&lt;&gt;""),"Yes","No")</f>
        <v>Yes</v>
      </c>
      <c r="J13419" s="4">
        <f>EOMONTH(OnlineRetail[[#This Row],[InvoiceDate]],-1)+1</f>
        <v>40787</v>
      </c>
      <c r="K13419" s="6">
        <f>OnlineRetail[[#This Row],[Quantity]]*OnlineRetail[[#This Row],[UnitPrice]]</f>
        <v>16.149999999999999</v>
      </c>
      <c r="L13419" t="str">
        <f t="shared" si="209"/>
        <v>13414|Sep-2011</v>
      </c>
    </row>
    <row r="13420" spans="1:12">
      <c r="A13420">
        <v>553334</v>
      </c>
      <c r="B13420" t="s">
        <v>272</v>
      </c>
      <c r="C13420" t="s">
        <v>48</v>
      </c>
      <c r="D13420">
        <v>7</v>
      </c>
      <c r="E13420" s="1">
        <v>40793.531944444447</v>
      </c>
      <c r="F13420">
        <v>2.5499999999999998</v>
      </c>
      <c r="G13420">
        <v>12953</v>
      </c>
      <c r="H13420" t="s">
        <v>10</v>
      </c>
      <c r="I13420" t="str">
        <f>IF(AND(LEFT(OnlineRetail[[#This Row],[InvoiceNo]],1)&lt;&gt;"C",OnlineRetail[[#This Row],[CustomerID]]&lt;&gt;""),"Yes","No")</f>
        <v>Yes</v>
      </c>
      <c r="J13420" s="4">
        <f>EOMONTH(OnlineRetail[[#This Row],[InvoiceDate]],-1)+1</f>
        <v>40787</v>
      </c>
      <c r="K13420" s="6">
        <f>OnlineRetail[[#This Row],[Quantity]]*OnlineRetail[[#This Row],[UnitPrice]]</f>
        <v>17.849999999999998</v>
      </c>
      <c r="L13420" t="str">
        <f t="shared" si="209"/>
        <v>12953|Sep-2011</v>
      </c>
    </row>
    <row r="13421" spans="1:12">
      <c r="A13421">
        <v>539541</v>
      </c>
      <c r="B13421" t="s">
        <v>44</v>
      </c>
      <c r="C13421" t="s">
        <v>14</v>
      </c>
      <c r="D13421">
        <v>5</v>
      </c>
      <c r="E13421" s="1">
        <v>40793.532638888893</v>
      </c>
      <c r="F13421">
        <v>2.5499999999999998</v>
      </c>
      <c r="G13421">
        <v>12366</v>
      </c>
      <c r="H13421" t="s">
        <v>25</v>
      </c>
      <c r="I13421" t="str">
        <f>IF(AND(LEFT(OnlineRetail[[#This Row],[InvoiceNo]],1)&lt;&gt;"C",OnlineRetail[[#This Row],[CustomerID]]&lt;&gt;""),"Yes","No")</f>
        <v>Yes</v>
      </c>
      <c r="J13421" s="4">
        <f>EOMONTH(OnlineRetail[[#This Row],[InvoiceDate]],-1)+1</f>
        <v>40787</v>
      </c>
      <c r="K13421" s="6">
        <f>OnlineRetail[[#This Row],[Quantity]]*OnlineRetail[[#This Row],[UnitPrice]]</f>
        <v>12.75</v>
      </c>
      <c r="L13421" t="str">
        <f t="shared" si="209"/>
        <v>12366|Sep-2011</v>
      </c>
    </row>
    <row r="13422" spans="1:12">
      <c r="A13422">
        <v>551541</v>
      </c>
      <c r="B13422" t="s">
        <v>124</v>
      </c>
      <c r="C13422" t="s">
        <v>21</v>
      </c>
      <c r="D13422">
        <v>18</v>
      </c>
      <c r="E13422" s="1">
        <v>40793.544444444437</v>
      </c>
      <c r="F13422">
        <v>7.95</v>
      </c>
      <c r="G13422">
        <v>12879</v>
      </c>
      <c r="H13422" t="s">
        <v>10</v>
      </c>
      <c r="I13422" t="str">
        <f>IF(AND(LEFT(OnlineRetail[[#This Row],[InvoiceNo]],1)&lt;&gt;"C",OnlineRetail[[#This Row],[CustomerID]]&lt;&gt;""),"Yes","No")</f>
        <v>Yes</v>
      </c>
      <c r="J13422" s="4">
        <f>EOMONTH(OnlineRetail[[#This Row],[InvoiceDate]],-1)+1</f>
        <v>40787</v>
      </c>
      <c r="K13422" s="6">
        <f>OnlineRetail[[#This Row],[Quantity]]*OnlineRetail[[#This Row],[UnitPrice]]</f>
        <v>143.1</v>
      </c>
      <c r="L13422" t="str">
        <f t="shared" si="209"/>
        <v>12879|Sep-2011</v>
      </c>
    </row>
    <row r="13423" spans="1:12">
      <c r="A13423">
        <v>542464</v>
      </c>
      <c r="B13423" t="s">
        <v>85</v>
      </c>
      <c r="C13423" t="s">
        <v>27</v>
      </c>
      <c r="D13423">
        <v>17</v>
      </c>
      <c r="E13423" s="1">
        <v>40793.547222222223</v>
      </c>
      <c r="F13423">
        <v>9.9499999999999993</v>
      </c>
      <c r="G13423">
        <v>12568</v>
      </c>
      <c r="H13423" t="s">
        <v>10</v>
      </c>
      <c r="I13423" t="str">
        <f>IF(AND(LEFT(OnlineRetail[[#This Row],[InvoiceNo]],1)&lt;&gt;"C",OnlineRetail[[#This Row],[CustomerID]]&lt;&gt;""),"Yes","No")</f>
        <v>Yes</v>
      </c>
      <c r="J13423" s="4">
        <f>EOMONTH(OnlineRetail[[#This Row],[InvoiceDate]],-1)+1</f>
        <v>40787</v>
      </c>
      <c r="K13423" s="6">
        <f>OnlineRetail[[#This Row],[Quantity]]*OnlineRetail[[#This Row],[UnitPrice]]</f>
        <v>169.14999999999998</v>
      </c>
      <c r="L13423" t="str">
        <f t="shared" si="209"/>
        <v>12568|Sep-2011</v>
      </c>
    </row>
    <row r="13424" spans="1:12">
      <c r="A13424">
        <v>539624</v>
      </c>
      <c r="B13424" t="s">
        <v>13</v>
      </c>
      <c r="C13424" t="s">
        <v>62</v>
      </c>
      <c r="D13424">
        <v>12</v>
      </c>
      <c r="E13424" s="1">
        <v>40793.556944444441</v>
      </c>
      <c r="F13424">
        <v>5.95</v>
      </c>
      <c r="G13424">
        <v>13407</v>
      </c>
      <c r="H13424" t="s">
        <v>10</v>
      </c>
      <c r="I13424" t="str">
        <f>IF(AND(LEFT(OnlineRetail[[#This Row],[InvoiceNo]],1)&lt;&gt;"C",OnlineRetail[[#This Row],[CustomerID]]&lt;&gt;""),"Yes","No")</f>
        <v>Yes</v>
      </c>
      <c r="J13424" s="4">
        <f>EOMONTH(OnlineRetail[[#This Row],[InvoiceDate]],-1)+1</f>
        <v>40787</v>
      </c>
      <c r="K13424" s="6">
        <f>OnlineRetail[[#This Row],[Quantity]]*OnlineRetail[[#This Row],[UnitPrice]]</f>
        <v>71.400000000000006</v>
      </c>
      <c r="L13424" t="str">
        <f t="shared" si="209"/>
        <v>13407|Sep-2011</v>
      </c>
    </row>
    <row r="13425" spans="1:12">
      <c r="A13425">
        <v>550620</v>
      </c>
      <c r="B13425" t="s">
        <v>107</v>
      </c>
      <c r="C13425" t="s">
        <v>39</v>
      </c>
      <c r="D13425">
        <v>1</v>
      </c>
      <c r="E13425" s="1">
        <v>40793.563194444447</v>
      </c>
      <c r="F13425">
        <v>4.25</v>
      </c>
      <c r="G13425">
        <v>12517</v>
      </c>
      <c r="H13425" t="s">
        <v>10</v>
      </c>
      <c r="I13425" t="str">
        <f>IF(AND(LEFT(OnlineRetail[[#This Row],[InvoiceNo]],1)&lt;&gt;"C",OnlineRetail[[#This Row],[CustomerID]]&lt;&gt;""),"Yes","No")</f>
        <v>Yes</v>
      </c>
      <c r="J13425" s="4">
        <f>EOMONTH(OnlineRetail[[#This Row],[InvoiceDate]],-1)+1</f>
        <v>40787</v>
      </c>
      <c r="K13425" s="6">
        <f>OnlineRetail[[#This Row],[Quantity]]*OnlineRetail[[#This Row],[UnitPrice]]</f>
        <v>4.25</v>
      </c>
      <c r="L13425" t="str">
        <f t="shared" si="209"/>
        <v>12517|Sep-2011</v>
      </c>
    </row>
    <row r="13426" spans="1:12">
      <c r="A13426">
        <v>547145</v>
      </c>
      <c r="B13426" t="s">
        <v>80</v>
      </c>
      <c r="C13426" t="s">
        <v>46</v>
      </c>
      <c r="D13426">
        <v>6</v>
      </c>
      <c r="E13426" s="1">
        <v>40793.564583333333</v>
      </c>
      <c r="F13426">
        <v>1.65</v>
      </c>
      <c r="G13426">
        <v>13923</v>
      </c>
      <c r="H13426" t="s">
        <v>10</v>
      </c>
      <c r="I13426" t="str">
        <f>IF(AND(LEFT(OnlineRetail[[#This Row],[InvoiceNo]],1)&lt;&gt;"C",OnlineRetail[[#This Row],[CustomerID]]&lt;&gt;""),"Yes","No")</f>
        <v>Yes</v>
      </c>
      <c r="J13426" s="4">
        <f>EOMONTH(OnlineRetail[[#This Row],[InvoiceDate]],-1)+1</f>
        <v>40787</v>
      </c>
      <c r="K13426" s="6">
        <f>OnlineRetail[[#This Row],[Quantity]]*OnlineRetail[[#This Row],[UnitPrice]]</f>
        <v>9.8999999999999986</v>
      </c>
      <c r="L13426" t="str">
        <f t="shared" si="209"/>
        <v>13923|Sep-2011</v>
      </c>
    </row>
    <row r="13427" spans="1:12">
      <c r="A13427">
        <v>544811</v>
      </c>
      <c r="B13427" t="s">
        <v>236</v>
      </c>
      <c r="C13427" t="s">
        <v>46</v>
      </c>
      <c r="D13427">
        <v>12</v>
      </c>
      <c r="E13427" s="1">
        <v>40793.59097222222</v>
      </c>
      <c r="F13427">
        <v>5.95</v>
      </c>
      <c r="G13427">
        <v>13169</v>
      </c>
      <c r="H13427" t="s">
        <v>10</v>
      </c>
      <c r="I13427" t="str">
        <f>IF(AND(LEFT(OnlineRetail[[#This Row],[InvoiceNo]],1)&lt;&gt;"C",OnlineRetail[[#This Row],[CustomerID]]&lt;&gt;""),"Yes","No")</f>
        <v>Yes</v>
      </c>
      <c r="J13427" s="4">
        <f>EOMONTH(OnlineRetail[[#This Row],[InvoiceDate]],-1)+1</f>
        <v>40787</v>
      </c>
      <c r="K13427" s="6">
        <f>OnlineRetail[[#This Row],[Quantity]]*OnlineRetail[[#This Row],[UnitPrice]]</f>
        <v>71.400000000000006</v>
      </c>
      <c r="L13427" t="str">
        <f t="shared" si="209"/>
        <v>13169|Sep-2011</v>
      </c>
    </row>
    <row r="13428" spans="1:12">
      <c r="A13428">
        <v>551139</v>
      </c>
      <c r="B13428" t="s">
        <v>119</v>
      </c>
      <c r="C13428" t="s">
        <v>24</v>
      </c>
      <c r="D13428">
        <v>8</v>
      </c>
      <c r="E13428" s="1">
        <v>40793.604166666657</v>
      </c>
      <c r="F13428">
        <v>2.5499999999999998</v>
      </c>
      <c r="G13428">
        <v>14327</v>
      </c>
      <c r="H13428" t="s">
        <v>17</v>
      </c>
      <c r="I13428" t="str">
        <f>IF(AND(LEFT(OnlineRetail[[#This Row],[InvoiceNo]],1)&lt;&gt;"C",OnlineRetail[[#This Row],[CustomerID]]&lt;&gt;""),"Yes","No")</f>
        <v>Yes</v>
      </c>
      <c r="J13428" s="4">
        <f>EOMONTH(OnlineRetail[[#This Row],[InvoiceDate]],-1)+1</f>
        <v>40787</v>
      </c>
      <c r="K13428" s="6">
        <f>OnlineRetail[[#This Row],[Quantity]]*OnlineRetail[[#This Row],[UnitPrice]]</f>
        <v>20.399999999999999</v>
      </c>
      <c r="L13428" t="str">
        <f t="shared" si="209"/>
        <v>14327|Sep-2011</v>
      </c>
    </row>
    <row r="13429" spans="1:12">
      <c r="A13429">
        <v>542186</v>
      </c>
      <c r="B13429" t="s">
        <v>267</v>
      </c>
      <c r="C13429" t="s">
        <v>14</v>
      </c>
      <c r="D13429">
        <v>9</v>
      </c>
      <c r="E13429" s="1">
        <v>40793.611111111109</v>
      </c>
      <c r="F13429">
        <v>3.39</v>
      </c>
      <c r="G13429">
        <v>12349</v>
      </c>
      <c r="H13429" t="s">
        <v>10</v>
      </c>
      <c r="I13429" t="str">
        <f>IF(AND(LEFT(OnlineRetail[[#This Row],[InvoiceNo]],1)&lt;&gt;"C",OnlineRetail[[#This Row],[CustomerID]]&lt;&gt;""),"Yes","No")</f>
        <v>Yes</v>
      </c>
      <c r="J13429" s="4">
        <f>EOMONTH(OnlineRetail[[#This Row],[InvoiceDate]],-1)+1</f>
        <v>40787</v>
      </c>
      <c r="K13429" s="6">
        <f>OnlineRetail[[#This Row],[Quantity]]*OnlineRetail[[#This Row],[UnitPrice]]</f>
        <v>30.51</v>
      </c>
      <c r="L13429" t="str">
        <f t="shared" si="209"/>
        <v>12349|Sep-2011</v>
      </c>
    </row>
    <row r="13430" spans="1:12">
      <c r="A13430">
        <v>546587</v>
      </c>
      <c r="B13430" t="s">
        <v>221</v>
      </c>
      <c r="C13430" t="s">
        <v>53</v>
      </c>
      <c r="D13430">
        <v>23</v>
      </c>
      <c r="E13430" s="1">
        <v>40793.615277777782</v>
      </c>
      <c r="F13430">
        <v>2.1</v>
      </c>
      <c r="G13430">
        <v>12892</v>
      </c>
      <c r="H13430" t="s">
        <v>10</v>
      </c>
      <c r="I13430" t="str">
        <f>IF(AND(LEFT(OnlineRetail[[#This Row],[InvoiceNo]],1)&lt;&gt;"C",OnlineRetail[[#This Row],[CustomerID]]&lt;&gt;""),"Yes","No")</f>
        <v>Yes</v>
      </c>
      <c r="J13430" s="4">
        <f>EOMONTH(OnlineRetail[[#This Row],[InvoiceDate]],-1)+1</f>
        <v>40787</v>
      </c>
      <c r="K13430" s="6">
        <f>OnlineRetail[[#This Row],[Quantity]]*OnlineRetail[[#This Row],[UnitPrice]]</f>
        <v>48.300000000000004</v>
      </c>
      <c r="L13430" t="str">
        <f t="shared" si="209"/>
        <v>12892|Sep-2011</v>
      </c>
    </row>
    <row r="13431" spans="1:12">
      <c r="A13431">
        <v>555582</v>
      </c>
      <c r="B13431" t="s">
        <v>68</v>
      </c>
      <c r="C13431" t="s">
        <v>46</v>
      </c>
      <c r="D13431">
        <v>21</v>
      </c>
      <c r="E13431" s="1">
        <v>40793.618055555547</v>
      </c>
      <c r="F13431">
        <v>5.95</v>
      </c>
      <c r="G13431">
        <v>14020</v>
      </c>
      <c r="H13431" t="s">
        <v>10</v>
      </c>
      <c r="I13431" t="str">
        <f>IF(AND(LEFT(OnlineRetail[[#This Row],[InvoiceNo]],1)&lt;&gt;"C",OnlineRetail[[#This Row],[CustomerID]]&lt;&gt;""),"Yes","No")</f>
        <v>Yes</v>
      </c>
      <c r="J13431" s="4">
        <f>EOMONTH(OnlineRetail[[#This Row],[InvoiceDate]],-1)+1</f>
        <v>40787</v>
      </c>
      <c r="K13431" s="6">
        <f>OnlineRetail[[#This Row],[Quantity]]*OnlineRetail[[#This Row],[UnitPrice]]</f>
        <v>124.95</v>
      </c>
      <c r="L13431" t="str">
        <f t="shared" si="209"/>
        <v>14020|Sep-2011</v>
      </c>
    </row>
    <row r="13432" spans="1:12">
      <c r="A13432">
        <v>544358</v>
      </c>
      <c r="B13432" t="s">
        <v>191</v>
      </c>
      <c r="C13432" t="s">
        <v>48</v>
      </c>
      <c r="D13432">
        <v>17</v>
      </c>
      <c r="E13432" s="1">
        <v>40793.621527777781</v>
      </c>
      <c r="F13432">
        <v>4.95</v>
      </c>
      <c r="G13432">
        <v>12580</v>
      </c>
      <c r="H13432" t="s">
        <v>17</v>
      </c>
      <c r="I13432" t="str">
        <f>IF(AND(LEFT(OnlineRetail[[#This Row],[InvoiceNo]],1)&lt;&gt;"C",OnlineRetail[[#This Row],[CustomerID]]&lt;&gt;""),"Yes","No")</f>
        <v>Yes</v>
      </c>
      <c r="J13432" s="4">
        <f>EOMONTH(OnlineRetail[[#This Row],[InvoiceDate]],-1)+1</f>
        <v>40787</v>
      </c>
      <c r="K13432" s="6">
        <f>OnlineRetail[[#This Row],[Quantity]]*OnlineRetail[[#This Row],[UnitPrice]]</f>
        <v>84.15</v>
      </c>
      <c r="L13432" t="str">
        <f t="shared" si="209"/>
        <v>12580|Sep-2011</v>
      </c>
    </row>
    <row r="13433" spans="1:12">
      <c r="A13433">
        <v>554989</v>
      </c>
      <c r="B13433" t="s">
        <v>238</v>
      </c>
      <c r="C13433" t="s">
        <v>27</v>
      </c>
      <c r="D13433">
        <v>12</v>
      </c>
      <c r="E13433" s="1">
        <v>40793.62777777778</v>
      </c>
      <c r="F13433">
        <v>2.5499999999999998</v>
      </c>
      <c r="G13433">
        <v>12489</v>
      </c>
      <c r="H13433" t="s">
        <v>25</v>
      </c>
      <c r="I13433" t="str">
        <f>IF(AND(LEFT(OnlineRetail[[#This Row],[InvoiceNo]],1)&lt;&gt;"C",OnlineRetail[[#This Row],[CustomerID]]&lt;&gt;""),"Yes","No")</f>
        <v>Yes</v>
      </c>
      <c r="J13433" s="4">
        <f>EOMONTH(OnlineRetail[[#This Row],[InvoiceDate]],-1)+1</f>
        <v>40787</v>
      </c>
      <c r="K13433" s="6">
        <f>OnlineRetail[[#This Row],[Quantity]]*OnlineRetail[[#This Row],[UnitPrice]]</f>
        <v>30.599999999999998</v>
      </c>
      <c r="L13433" t="str">
        <f t="shared" si="209"/>
        <v>12489|Sep-2011</v>
      </c>
    </row>
    <row r="13434" spans="1:12">
      <c r="A13434">
        <v>547483</v>
      </c>
      <c r="B13434" t="s">
        <v>275</v>
      </c>
      <c r="C13434" t="s">
        <v>62</v>
      </c>
      <c r="D13434">
        <v>9</v>
      </c>
      <c r="E13434" s="1">
        <v>40793.628472222219</v>
      </c>
      <c r="F13434">
        <v>7.95</v>
      </c>
      <c r="G13434">
        <v>12825</v>
      </c>
      <c r="H13434" t="s">
        <v>10</v>
      </c>
      <c r="I13434" t="str">
        <f>IF(AND(LEFT(OnlineRetail[[#This Row],[InvoiceNo]],1)&lt;&gt;"C",OnlineRetail[[#This Row],[CustomerID]]&lt;&gt;""),"Yes","No")</f>
        <v>Yes</v>
      </c>
      <c r="J13434" s="4">
        <f>EOMONTH(OnlineRetail[[#This Row],[InvoiceDate]],-1)+1</f>
        <v>40787</v>
      </c>
      <c r="K13434" s="6">
        <f>OnlineRetail[[#This Row],[Quantity]]*OnlineRetail[[#This Row],[UnitPrice]]</f>
        <v>71.55</v>
      </c>
      <c r="L13434" t="str">
        <f t="shared" si="209"/>
        <v>12825|Sep-2011</v>
      </c>
    </row>
    <row r="13435" spans="1:12" hidden="1">
      <c r="A13435" t="s">
        <v>409</v>
      </c>
      <c r="B13435" t="s">
        <v>217</v>
      </c>
      <c r="C13435" t="s">
        <v>42</v>
      </c>
      <c r="D13435">
        <v>19</v>
      </c>
      <c r="E13435" s="1">
        <v>40793.629166666673</v>
      </c>
      <c r="F13435">
        <v>1.25</v>
      </c>
      <c r="G13435">
        <v>13182</v>
      </c>
      <c r="H13435" t="s">
        <v>10</v>
      </c>
      <c r="I13435" t="str">
        <f>IF(AND(LEFT(OnlineRetail[[#This Row],[InvoiceNo]],1)&lt;&gt;"C",OnlineRetail[[#This Row],[CustomerID]]&lt;&gt;""),"Yes","No")</f>
        <v>No</v>
      </c>
      <c r="J13435" s="4">
        <f>EOMONTH(OnlineRetail[[#This Row],[InvoiceDate]],-1)+1</f>
        <v>40787</v>
      </c>
      <c r="K13435" s="6">
        <f>OnlineRetail[[#This Row],[Quantity]]*OnlineRetail[[#This Row],[UnitPrice]]</f>
        <v>23.75</v>
      </c>
      <c r="L13435" t="str">
        <f t="shared" si="209"/>
        <v/>
      </c>
    </row>
    <row r="13436" spans="1:12">
      <c r="A13436">
        <v>544739</v>
      </c>
      <c r="B13436" t="s">
        <v>60</v>
      </c>
      <c r="C13436" t="s">
        <v>42</v>
      </c>
      <c r="D13436">
        <v>8</v>
      </c>
      <c r="E13436" s="1">
        <v>40793.631944444453</v>
      </c>
      <c r="F13436">
        <v>2.1</v>
      </c>
      <c r="G13436">
        <v>13506</v>
      </c>
      <c r="H13436" t="s">
        <v>10</v>
      </c>
      <c r="I13436" t="str">
        <f>IF(AND(LEFT(OnlineRetail[[#This Row],[InvoiceNo]],1)&lt;&gt;"C",OnlineRetail[[#This Row],[CustomerID]]&lt;&gt;""),"Yes","No")</f>
        <v>Yes</v>
      </c>
      <c r="J13436" s="4">
        <f>EOMONTH(OnlineRetail[[#This Row],[InvoiceDate]],-1)+1</f>
        <v>40787</v>
      </c>
      <c r="K13436" s="6">
        <f>OnlineRetail[[#This Row],[Quantity]]*OnlineRetail[[#This Row],[UnitPrice]]</f>
        <v>16.8</v>
      </c>
      <c r="L13436" t="str">
        <f t="shared" si="209"/>
        <v>13506|Sep-2011</v>
      </c>
    </row>
    <row r="13437" spans="1:12">
      <c r="A13437">
        <v>552005</v>
      </c>
      <c r="B13437" t="s">
        <v>59</v>
      </c>
      <c r="C13437" t="s">
        <v>53</v>
      </c>
      <c r="D13437">
        <v>21</v>
      </c>
      <c r="E13437" s="1">
        <v>40793.635416666657</v>
      </c>
      <c r="F13437">
        <v>3.39</v>
      </c>
      <c r="G13437">
        <v>12839</v>
      </c>
      <c r="H13437" t="s">
        <v>10</v>
      </c>
      <c r="I13437" t="str">
        <f>IF(AND(LEFT(OnlineRetail[[#This Row],[InvoiceNo]],1)&lt;&gt;"C",OnlineRetail[[#This Row],[CustomerID]]&lt;&gt;""),"Yes","No")</f>
        <v>Yes</v>
      </c>
      <c r="J13437" s="4">
        <f>EOMONTH(OnlineRetail[[#This Row],[InvoiceDate]],-1)+1</f>
        <v>40787</v>
      </c>
      <c r="K13437" s="6">
        <f>OnlineRetail[[#This Row],[Quantity]]*OnlineRetail[[#This Row],[UnitPrice]]</f>
        <v>71.19</v>
      </c>
      <c r="L13437" t="str">
        <f t="shared" si="209"/>
        <v>12839|Sep-2011</v>
      </c>
    </row>
    <row r="13438" spans="1:12">
      <c r="A13438">
        <v>536539</v>
      </c>
      <c r="B13438" t="s">
        <v>66</v>
      </c>
      <c r="C13438" t="s">
        <v>42</v>
      </c>
      <c r="D13438">
        <v>8</v>
      </c>
      <c r="E13438" s="1">
        <v>40793.638194444437</v>
      </c>
      <c r="F13438">
        <v>9.9499999999999993</v>
      </c>
      <c r="G13438">
        <v>12884</v>
      </c>
      <c r="H13438" t="s">
        <v>10</v>
      </c>
      <c r="I13438" t="str">
        <f>IF(AND(LEFT(OnlineRetail[[#This Row],[InvoiceNo]],1)&lt;&gt;"C",OnlineRetail[[#This Row],[CustomerID]]&lt;&gt;""),"Yes","No")</f>
        <v>Yes</v>
      </c>
      <c r="J13438" s="4">
        <f>EOMONTH(OnlineRetail[[#This Row],[InvoiceDate]],-1)+1</f>
        <v>40787</v>
      </c>
      <c r="K13438" s="6">
        <f>OnlineRetail[[#This Row],[Quantity]]*OnlineRetail[[#This Row],[UnitPrice]]</f>
        <v>79.599999999999994</v>
      </c>
      <c r="L13438" t="str">
        <f t="shared" si="209"/>
        <v>12884|Sep-2011</v>
      </c>
    </row>
    <row r="13439" spans="1:12" hidden="1">
      <c r="A13439">
        <v>550314</v>
      </c>
      <c r="B13439" t="s">
        <v>151</v>
      </c>
      <c r="C13439" t="s">
        <v>21</v>
      </c>
      <c r="D13439">
        <v>6</v>
      </c>
      <c r="E13439" s="1">
        <v>40793.645138888889</v>
      </c>
      <c r="F13439">
        <v>4.95</v>
      </c>
      <c r="H13439" t="s">
        <v>10</v>
      </c>
      <c r="I13439" t="str">
        <f>IF(AND(LEFT(OnlineRetail[[#This Row],[InvoiceNo]],1)&lt;&gt;"C",OnlineRetail[[#This Row],[CustomerID]]&lt;&gt;""),"Yes","No")</f>
        <v>No</v>
      </c>
      <c r="J13439" s="4">
        <f>EOMONTH(OnlineRetail[[#This Row],[InvoiceDate]],-1)+1</f>
        <v>40787</v>
      </c>
      <c r="K13439" s="6">
        <f>OnlineRetail[[#This Row],[Quantity]]*OnlineRetail[[#This Row],[UnitPrice]]</f>
        <v>29.700000000000003</v>
      </c>
      <c r="L13439" t="str">
        <f t="shared" si="209"/>
        <v/>
      </c>
    </row>
    <row r="13440" spans="1:12">
      <c r="A13440">
        <v>553526</v>
      </c>
      <c r="B13440" t="s">
        <v>193</v>
      </c>
      <c r="C13440" t="s">
        <v>24</v>
      </c>
      <c r="D13440">
        <v>18</v>
      </c>
      <c r="E13440" s="1">
        <v>40793.648611111108</v>
      </c>
      <c r="F13440">
        <v>4.95</v>
      </c>
      <c r="G13440">
        <v>12951</v>
      </c>
      <c r="H13440" t="s">
        <v>10</v>
      </c>
      <c r="I13440" t="str">
        <f>IF(AND(LEFT(OnlineRetail[[#This Row],[InvoiceNo]],1)&lt;&gt;"C",OnlineRetail[[#This Row],[CustomerID]]&lt;&gt;""),"Yes","No")</f>
        <v>Yes</v>
      </c>
      <c r="J13440" s="4">
        <f>EOMONTH(OnlineRetail[[#This Row],[InvoiceDate]],-1)+1</f>
        <v>40787</v>
      </c>
      <c r="K13440" s="6">
        <f>OnlineRetail[[#This Row],[Quantity]]*OnlineRetail[[#This Row],[UnitPrice]]</f>
        <v>89.100000000000009</v>
      </c>
      <c r="L13440" t="str">
        <f t="shared" si="209"/>
        <v>12951|Sep-2011</v>
      </c>
    </row>
    <row r="13441" spans="1:12">
      <c r="A13441">
        <v>549650</v>
      </c>
      <c r="B13441" t="s">
        <v>238</v>
      </c>
      <c r="C13441" t="s">
        <v>14</v>
      </c>
      <c r="D13441">
        <v>22</v>
      </c>
      <c r="E13441" s="1">
        <v>40793.65347222222</v>
      </c>
      <c r="F13441">
        <v>1.25</v>
      </c>
      <c r="G13441">
        <v>12947</v>
      </c>
      <c r="H13441" t="s">
        <v>70</v>
      </c>
      <c r="I13441" t="str">
        <f>IF(AND(LEFT(OnlineRetail[[#This Row],[InvoiceNo]],1)&lt;&gt;"C",OnlineRetail[[#This Row],[CustomerID]]&lt;&gt;""),"Yes","No")</f>
        <v>Yes</v>
      </c>
      <c r="J13441" s="4">
        <f>EOMONTH(OnlineRetail[[#This Row],[InvoiceDate]],-1)+1</f>
        <v>40787</v>
      </c>
      <c r="K13441" s="6">
        <f>OnlineRetail[[#This Row],[Quantity]]*OnlineRetail[[#This Row],[UnitPrice]]</f>
        <v>27.5</v>
      </c>
      <c r="L13441" t="str">
        <f t="shared" si="209"/>
        <v>12947|Sep-2011</v>
      </c>
    </row>
    <row r="13442" spans="1:12">
      <c r="A13442">
        <v>545244</v>
      </c>
      <c r="B13442" t="s">
        <v>77</v>
      </c>
      <c r="C13442" t="s">
        <v>14</v>
      </c>
      <c r="D13442">
        <v>8</v>
      </c>
      <c r="E13442" s="1">
        <v>40793.65625</v>
      </c>
      <c r="F13442">
        <v>4.25</v>
      </c>
      <c r="G13442">
        <v>13821</v>
      </c>
      <c r="H13442" t="s">
        <v>10</v>
      </c>
      <c r="I13442" t="str">
        <f>IF(AND(LEFT(OnlineRetail[[#This Row],[InvoiceNo]],1)&lt;&gt;"C",OnlineRetail[[#This Row],[CustomerID]]&lt;&gt;""),"Yes","No")</f>
        <v>Yes</v>
      </c>
      <c r="J13442" s="4">
        <f>EOMONTH(OnlineRetail[[#This Row],[InvoiceDate]],-1)+1</f>
        <v>40787</v>
      </c>
      <c r="K13442" s="6">
        <f>OnlineRetail[[#This Row],[Quantity]]*OnlineRetail[[#This Row],[UnitPrice]]</f>
        <v>34</v>
      </c>
      <c r="L13442" t="str">
        <f t="shared" ref="L13442:L13505" si="210">IF(I13442="Yes",G13442&amp;"|"&amp;TEXT(J13442,"mmm-yyyy"),"")</f>
        <v>13821|Sep-2011</v>
      </c>
    </row>
    <row r="13443" spans="1:12">
      <c r="A13443">
        <v>538414</v>
      </c>
      <c r="B13443" t="s">
        <v>178</v>
      </c>
      <c r="C13443" t="s">
        <v>72</v>
      </c>
      <c r="D13443">
        <v>16</v>
      </c>
      <c r="E13443" s="1">
        <v>40793.663194444453</v>
      </c>
      <c r="F13443">
        <v>0.85</v>
      </c>
      <c r="G13443">
        <v>14249</v>
      </c>
      <c r="H13443" t="s">
        <v>10</v>
      </c>
      <c r="I13443" t="str">
        <f>IF(AND(LEFT(OnlineRetail[[#This Row],[InvoiceNo]],1)&lt;&gt;"C",OnlineRetail[[#This Row],[CustomerID]]&lt;&gt;""),"Yes","No")</f>
        <v>Yes</v>
      </c>
      <c r="J13443" s="4">
        <f>EOMONTH(OnlineRetail[[#This Row],[InvoiceDate]],-1)+1</f>
        <v>40787</v>
      </c>
      <c r="K13443" s="6">
        <f>OnlineRetail[[#This Row],[Quantity]]*OnlineRetail[[#This Row],[UnitPrice]]</f>
        <v>13.6</v>
      </c>
      <c r="L13443" t="str">
        <f t="shared" si="210"/>
        <v>14249|Sep-2011</v>
      </c>
    </row>
    <row r="13444" spans="1:12">
      <c r="A13444">
        <v>539870</v>
      </c>
      <c r="B13444" t="s">
        <v>299</v>
      </c>
      <c r="C13444" t="s">
        <v>83</v>
      </c>
      <c r="D13444">
        <v>16</v>
      </c>
      <c r="E13444" s="1">
        <v>40793.663888888892</v>
      </c>
      <c r="F13444">
        <v>2.5499999999999998</v>
      </c>
      <c r="G13444">
        <v>12552</v>
      </c>
      <c r="H13444" t="s">
        <v>10</v>
      </c>
      <c r="I13444" t="str">
        <f>IF(AND(LEFT(OnlineRetail[[#This Row],[InvoiceNo]],1)&lt;&gt;"C",OnlineRetail[[#This Row],[CustomerID]]&lt;&gt;""),"Yes","No")</f>
        <v>Yes</v>
      </c>
      <c r="J13444" s="4">
        <f>EOMONTH(OnlineRetail[[#This Row],[InvoiceDate]],-1)+1</f>
        <v>40787</v>
      </c>
      <c r="K13444" s="6">
        <f>OnlineRetail[[#This Row],[Quantity]]*OnlineRetail[[#This Row],[UnitPrice]]</f>
        <v>40.799999999999997</v>
      </c>
      <c r="L13444" t="str">
        <f t="shared" si="210"/>
        <v>12552|Sep-2011</v>
      </c>
    </row>
    <row r="13445" spans="1:12">
      <c r="A13445">
        <v>554127</v>
      </c>
      <c r="B13445" t="s">
        <v>197</v>
      </c>
      <c r="C13445" t="s">
        <v>33</v>
      </c>
      <c r="D13445">
        <v>11</v>
      </c>
      <c r="E13445" s="1">
        <v>40793.666666666657</v>
      </c>
      <c r="F13445">
        <v>4.95</v>
      </c>
      <c r="G13445">
        <v>12892</v>
      </c>
      <c r="H13445" t="s">
        <v>121</v>
      </c>
      <c r="I13445" t="str">
        <f>IF(AND(LEFT(OnlineRetail[[#This Row],[InvoiceNo]],1)&lt;&gt;"C",OnlineRetail[[#This Row],[CustomerID]]&lt;&gt;""),"Yes","No")</f>
        <v>Yes</v>
      </c>
      <c r="J13445" s="4">
        <f>EOMONTH(OnlineRetail[[#This Row],[InvoiceDate]],-1)+1</f>
        <v>40787</v>
      </c>
      <c r="K13445" s="6">
        <f>OnlineRetail[[#This Row],[Quantity]]*OnlineRetail[[#This Row],[UnitPrice]]</f>
        <v>54.45</v>
      </c>
      <c r="L13445" t="str">
        <f t="shared" si="210"/>
        <v>12892|Sep-2011</v>
      </c>
    </row>
    <row r="13446" spans="1:12">
      <c r="A13446">
        <v>542881</v>
      </c>
      <c r="B13446" t="s">
        <v>217</v>
      </c>
      <c r="C13446" t="s">
        <v>72</v>
      </c>
      <c r="D13446">
        <v>24</v>
      </c>
      <c r="E13446" s="1">
        <v>40793.668055555558</v>
      </c>
      <c r="F13446">
        <v>2.1</v>
      </c>
      <c r="G13446">
        <v>13943</v>
      </c>
      <c r="H13446" t="s">
        <v>10</v>
      </c>
      <c r="I13446" t="str">
        <f>IF(AND(LEFT(OnlineRetail[[#This Row],[InvoiceNo]],1)&lt;&gt;"C",OnlineRetail[[#This Row],[CustomerID]]&lt;&gt;""),"Yes","No")</f>
        <v>Yes</v>
      </c>
      <c r="J13446" s="4">
        <f>EOMONTH(OnlineRetail[[#This Row],[InvoiceDate]],-1)+1</f>
        <v>40787</v>
      </c>
      <c r="K13446" s="6">
        <f>OnlineRetail[[#This Row],[Quantity]]*OnlineRetail[[#This Row],[UnitPrice]]</f>
        <v>50.400000000000006</v>
      </c>
      <c r="L13446" t="str">
        <f t="shared" si="210"/>
        <v>13943|Sep-2011</v>
      </c>
    </row>
    <row r="13447" spans="1:12">
      <c r="A13447">
        <v>542594</v>
      </c>
      <c r="B13447" t="s">
        <v>273</v>
      </c>
      <c r="C13447" t="s">
        <v>72</v>
      </c>
      <c r="D13447">
        <v>22</v>
      </c>
      <c r="E13447" s="1">
        <v>40793.672222222223</v>
      </c>
      <c r="F13447">
        <v>2.5499999999999998</v>
      </c>
      <c r="G13447">
        <v>14252</v>
      </c>
      <c r="H13447" t="s">
        <v>31</v>
      </c>
      <c r="I13447" t="str">
        <f>IF(AND(LEFT(OnlineRetail[[#This Row],[InvoiceNo]],1)&lt;&gt;"C",OnlineRetail[[#This Row],[CustomerID]]&lt;&gt;""),"Yes","No")</f>
        <v>Yes</v>
      </c>
      <c r="J13447" s="4">
        <f>EOMONTH(OnlineRetail[[#This Row],[InvoiceDate]],-1)+1</f>
        <v>40787</v>
      </c>
      <c r="K13447" s="6">
        <f>OnlineRetail[[#This Row],[Quantity]]*OnlineRetail[[#This Row],[UnitPrice]]</f>
        <v>56.099999999999994</v>
      </c>
      <c r="L13447" t="str">
        <f t="shared" si="210"/>
        <v>14252|Sep-2011</v>
      </c>
    </row>
    <row r="13448" spans="1:12">
      <c r="A13448">
        <v>555478</v>
      </c>
      <c r="B13448" t="s">
        <v>35</v>
      </c>
      <c r="C13448" t="s">
        <v>24</v>
      </c>
      <c r="D13448">
        <v>11</v>
      </c>
      <c r="E13448" s="1">
        <v>40793.682638888888</v>
      </c>
      <c r="F13448">
        <v>3.39</v>
      </c>
      <c r="G13448">
        <v>13723</v>
      </c>
      <c r="H13448" t="s">
        <v>10</v>
      </c>
      <c r="I13448" t="str">
        <f>IF(AND(LEFT(OnlineRetail[[#This Row],[InvoiceNo]],1)&lt;&gt;"C",OnlineRetail[[#This Row],[CustomerID]]&lt;&gt;""),"Yes","No")</f>
        <v>Yes</v>
      </c>
      <c r="J13448" s="4">
        <f>EOMONTH(OnlineRetail[[#This Row],[InvoiceDate]],-1)+1</f>
        <v>40787</v>
      </c>
      <c r="K13448" s="6">
        <f>OnlineRetail[[#This Row],[Quantity]]*OnlineRetail[[#This Row],[UnitPrice]]</f>
        <v>37.29</v>
      </c>
      <c r="L13448" t="str">
        <f t="shared" si="210"/>
        <v>13723|Sep-2011</v>
      </c>
    </row>
    <row r="13449" spans="1:12">
      <c r="A13449">
        <v>540434</v>
      </c>
      <c r="B13449" t="s">
        <v>278</v>
      </c>
      <c r="C13449" t="s">
        <v>27</v>
      </c>
      <c r="D13449">
        <v>24</v>
      </c>
      <c r="E13449" s="1">
        <v>40793.698611111111</v>
      </c>
      <c r="F13449">
        <v>2.1</v>
      </c>
      <c r="G13449">
        <v>13190</v>
      </c>
      <c r="H13449" t="s">
        <v>22</v>
      </c>
      <c r="I13449" t="str">
        <f>IF(AND(LEFT(OnlineRetail[[#This Row],[InvoiceNo]],1)&lt;&gt;"C",OnlineRetail[[#This Row],[CustomerID]]&lt;&gt;""),"Yes","No")</f>
        <v>Yes</v>
      </c>
      <c r="J13449" s="4">
        <f>EOMONTH(OnlineRetail[[#This Row],[InvoiceDate]],-1)+1</f>
        <v>40787</v>
      </c>
      <c r="K13449" s="6">
        <f>OnlineRetail[[#This Row],[Quantity]]*OnlineRetail[[#This Row],[UnitPrice]]</f>
        <v>50.400000000000006</v>
      </c>
      <c r="L13449" t="str">
        <f t="shared" si="210"/>
        <v>13190|Sep-2011</v>
      </c>
    </row>
    <row r="13450" spans="1:12">
      <c r="A13450">
        <v>549279</v>
      </c>
      <c r="B13450" t="s">
        <v>276</v>
      </c>
      <c r="C13450" t="s">
        <v>39</v>
      </c>
      <c r="D13450">
        <v>2</v>
      </c>
      <c r="E13450" s="1">
        <v>40793.699999999997</v>
      </c>
      <c r="F13450">
        <v>7.95</v>
      </c>
      <c r="G13450">
        <v>13947</v>
      </c>
      <c r="H13450" t="s">
        <v>36</v>
      </c>
      <c r="I13450" t="str">
        <f>IF(AND(LEFT(OnlineRetail[[#This Row],[InvoiceNo]],1)&lt;&gt;"C",OnlineRetail[[#This Row],[CustomerID]]&lt;&gt;""),"Yes","No")</f>
        <v>Yes</v>
      </c>
      <c r="J13450" s="4">
        <f>EOMONTH(OnlineRetail[[#This Row],[InvoiceDate]],-1)+1</f>
        <v>40787</v>
      </c>
      <c r="K13450" s="6">
        <f>OnlineRetail[[#This Row],[Quantity]]*OnlineRetail[[#This Row],[UnitPrice]]</f>
        <v>15.9</v>
      </c>
      <c r="L13450" t="str">
        <f t="shared" si="210"/>
        <v>13947|Sep-2011</v>
      </c>
    </row>
    <row r="13451" spans="1:12">
      <c r="A13451">
        <v>543604</v>
      </c>
      <c r="B13451" t="s">
        <v>263</v>
      </c>
      <c r="C13451" t="s">
        <v>14</v>
      </c>
      <c r="D13451">
        <v>22</v>
      </c>
      <c r="E13451" s="1">
        <v>40793.701388888891</v>
      </c>
      <c r="F13451">
        <v>3.39</v>
      </c>
      <c r="G13451">
        <v>13842</v>
      </c>
      <c r="H13451" t="s">
        <v>10</v>
      </c>
      <c r="I13451" t="str">
        <f>IF(AND(LEFT(OnlineRetail[[#This Row],[InvoiceNo]],1)&lt;&gt;"C",OnlineRetail[[#This Row],[CustomerID]]&lt;&gt;""),"Yes","No")</f>
        <v>Yes</v>
      </c>
      <c r="J13451" s="4">
        <f>EOMONTH(OnlineRetail[[#This Row],[InvoiceDate]],-1)+1</f>
        <v>40787</v>
      </c>
      <c r="K13451" s="6">
        <f>OnlineRetail[[#This Row],[Quantity]]*OnlineRetail[[#This Row],[UnitPrice]]</f>
        <v>74.58</v>
      </c>
      <c r="L13451" t="str">
        <f t="shared" si="210"/>
        <v>13842|Sep-2011</v>
      </c>
    </row>
    <row r="13452" spans="1:12">
      <c r="A13452">
        <v>547750</v>
      </c>
      <c r="B13452" t="s">
        <v>234</v>
      </c>
      <c r="C13452" t="s">
        <v>53</v>
      </c>
      <c r="D13452">
        <v>19</v>
      </c>
      <c r="E13452" s="1">
        <v>40793.702777777777</v>
      </c>
      <c r="F13452">
        <v>2.5499999999999998</v>
      </c>
      <c r="G13452">
        <v>13166</v>
      </c>
      <c r="H13452" t="s">
        <v>31</v>
      </c>
      <c r="I13452" t="str">
        <f>IF(AND(LEFT(OnlineRetail[[#This Row],[InvoiceNo]],1)&lt;&gt;"C",OnlineRetail[[#This Row],[CustomerID]]&lt;&gt;""),"Yes","No")</f>
        <v>Yes</v>
      </c>
      <c r="J13452" s="4">
        <f>EOMONTH(OnlineRetail[[#This Row],[InvoiceDate]],-1)+1</f>
        <v>40787</v>
      </c>
      <c r="K13452" s="6">
        <f>OnlineRetail[[#This Row],[Quantity]]*OnlineRetail[[#This Row],[UnitPrice]]</f>
        <v>48.449999999999996</v>
      </c>
      <c r="L13452" t="str">
        <f t="shared" si="210"/>
        <v>13166|Sep-2011</v>
      </c>
    </row>
    <row r="13453" spans="1:12">
      <c r="A13453">
        <v>556109</v>
      </c>
      <c r="B13453" t="s">
        <v>272</v>
      </c>
      <c r="C13453" t="s">
        <v>21</v>
      </c>
      <c r="D13453">
        <v>13</v>
      </c>
      <c r="E13453" s="1">
        <v>40793.706250000003</v>
      </c>
      <c r="F13453">
        <v>2.5499999999999998</v>
      </c>
      <c r="G13453">
        <v>14019</v>
      </c>
      <c r="H13453" t="s">
        <v>10</v>
      </c>
      <c r="I13453" t="str">
        <f>IF(AND(LEFT(OnlineRetail[[#This Row],[InvoiceNo]],1)&lt;&gt;"C",OnlineRetail[[#This Row],[CustomerID]]&lt;&gt;""),"Yes","No")</f>
        <v>Yes</v>
      </c>
      <c r="J13453" s="4">
        <f>EOMONTH(OnlineRetail[[#This Row],[InvoiceDate]],-1)+1</f>
        <v>40787</v>
      </c>
      <c r="K13453" s="6">
        <f>OnlineRetail[[#This Row],[Quantity]]*OnlineRetail[[#This Row],[UnitPrice]]</f>
        <v>33.15</v>
      </c>
      <c r="L13453" t="str">
        <f t="shared" si="210"/>
        <v>14019|Sep-2011</v>
      </c>
    </row>
    <row r="13454" spans="1:12">
      <c r="A13454">
        <v>538768</v>
      </c>
      <c r="B13454" t="s">
        <v>237</v>
      </c>
      <c r="C13454" t="s">
        <v>48</v>
      </c>
      <c r="D13454">
        <v>17</v>
      </c>
      <c r="E13454" s="1">
        <v>40793.719444444447</v>
      </c>
      <c r="F13454">
        <v>0.85</v>
      </c>
      <c r="G13454">
        <v>12356</v>
      </c>
      <c r="H13454" t="s">
        <v>31</v>
      </c>
      <c r="I13454" t="str">
        <f>IF(AND(LEFT(OnlineRetail[[#This Row],[InvoiceNo]],1)&lt;&gt;"C",OnlineRetail[[#This Row],[CustomerID]]&lt;&gt;""),"Yes","No")</f>
        <v>Yes</v>
      </c>
      <c r="J13454" s="4">
        <f>EOMONTH(OnlineRetail[[#This Row],[InvoiceDate]],-1)+1</f>
        <v>40787</v>
      </c>
      <c r="K13454" s="6">
        <f>OnlineRetail[[#This Row],[Quantity]]*OnlineRetail[[#This Row],[UnitPrice]]</f>
        <v>14.45</v>
      </c>
      <c r="L13454" t="str">
        <f t="shared" si="210"/>
        <v>12356|Sep-2011</v>
      </c>
    </row>
    <row r="13455" spans="1:12">
      <c r="A13455">
        <v>536542</v>
      </c>
      <c r="B13455" t="s">
        <v>199</v>
      </c>
      <c r="C13455" t="s">
        <v>46</v>
      </c>
      <c r="D13455">
        <v>19</v>
      </c>
      <c r="E13455" s="1">
        <v>40793.720833333333</v>
      </c>
      <c r="F13455">
        <v>4.95</v>
      </c>
      <c r="G13455">
        <v>12999</v>
      </c>
      <c r="H13455" t="s">
        <v>10</v>
      </c>
      <c r="I13455" t="str">
        <f>IF(AND(LEFT(OnlineRetail[[#This Row],[InvoiceNo]],1)&lt;&gt;"C",OnlineRetail[[#This Row],[CustomerID]]&lt;&gt;""),"Yes","No")</f>
        <v>Yes</v>
      </c>
      <c r="J13455" s="4">
        <f>EOMONTH(OnlineRetail[[#This Row],[InvoiceDate]],-1)+1</f>
        <v>40787</v>
      </c>
      <c r="K13455" s="6">
        <f>OnlineRetail[[#This Row],[Quantity]]*OnlineRetail[[#This Row],[UnitPrice]]</f>
        <v>94.05</v>
      </c>
      <c r="L13455" t="str">
        <f t="shared" si="210"/>
        <v>12999|Sep-2011</v>
      </c>
    </row>
    <row r="13456" spans="1:12">
      <c r="A13456">
        <v>541191</v>
      </c>
      <c r="B13456" t="s">
        <v>206</v>
      </c>
      <c r="C13456" t="s">
        <v>39</v>
      </c>
      <c r="D13456">
        <v>19</v>
      </c>
      <c r="E13456" s="1">
        <v>40793.727777777778</v>
      </c>
      <c r="F13456">
        <v>4.95</v>
      </c>
      <c r="G13456">
        <v>13301</v>
      </c>
      <c r="H13456" t="s">
        <v>10</v>
      </c>
      <c r="I13456" t="str">
        <f>IF(AND(LEFT(OnlineRetail[[#This Row],[InvoiceNo]],1)&lt;&gt;"C",OnlineRetail[[#This Row],[CustomerID]]&lt;&gt;""),"Yes","No")</f>
        <v>Yes</v>
      </c>
      <c r="J13456" s="4">
        <f>EOMONTH(OnlineRetail[[#This Row],[InvoiceDate]],-1)+1</f>
        <v>40787</v>
      </c>
      <c r="K13456" s="6">
        <f>OnlineRetail[[#This Row],[Quantity]]*OnlineRetail[[#This Row],[UnitPrice]]</f>
        <v>94.05</v>
      </c>
      <c r="L13456" t="str">
        <f t="shared" si="210"/>
        <v>13301|Sep-2011</v>
      </c>
    </row>
    <row r="13457" spans="1:12">
      <c r="A13457">
        <v>550143</v>
      </c>
      <c r="B13457" t="s">
        <v>43</v>
      </c>
      <c r="C13457" t="s">
        <v>12</v>
      </c>
      <c r="D13457">
        <v>11</v>
      </c>
      <c r="E13457" s="1">
        <v>40793.743055555547</v>
      </c>
      <c r="F13457">
        <v>9.9499999999999993</v>
      </c>
      <c r="G13457">
        <v>13416</v>
      </c>
      <c r="H13457" t="s">
        <v>22</v>
      </c>
      <c r="I13457" t="str">
        <f>IF(AND(LEFT(OnlineRetail[[#This Row],[InvoiceNo]],1)&lt;&gt;"C",OnlineRetail[[#This Row],[CustomerID]]&lt;&gt;""),"Yes","No")</f>
        <v>Yes</v>
      </c>
      <c r="J13457" s="4">
        <f>EOMONTH(OnlineRetail[[#This Row],[InvoiceDate]],-1)+1</f>
        <v>40787</v>
      </c>
      <c r="K13457" s="6">
        <f>OnlineRetail[[#This Row],[Quantity]]*OnlineRetail[[#This Row],[UnitPrice]]</f>
        <v>109.44999999999999</v>
      </c>
      <c r="L13457" t="str">
        <f t="shared" si="210"/>
        <v>13416|Sep-2011</v>
      </c>
    </row>
    <row r="13458" spans="1:12">
      <c r="A13458">
        <v>542884</v>
      </c>
      <c r="B13458" t="s">
        <v>230</v>
      </c>
      <c r="C13458" t="s">
        <v>72</v>
      </c>
      <c r="D13458">
        <v>11</v>
      </c>
      <c r="E13458" s="1">
        <v>40793.749305555553</v>
      </c>
      <c r="F13458">
        <v>9.9499999999999993</v>
      </c>
      <c r="G13458">
        <v>13581</v>
      </c>
      <c r="H13458" t="s">
        <v>10</v>
      </c>
      <c r="I13458" t="str">
        <f>IF(AND(LEFT(OnlineRetail[[#This Row],[InvoiceNo]],1)&lt;&gt;"C",OnlineRetail[[#This Row],[CustomerID]]&lt;&gt;""),"Yes","No")</f>
        <v>Yes</v>
      </c>
      <c r="J13458" s="4">
        <f>EOMONTH(OnlineRetail[[#This Row],[InvoiceDate]],-1)+1</f>
        <v>40787</v>
      </c>
      <c r="K13458" s="6">
        <f>OnlineRetail[[#This Row],[Quantity]]*OnlineRetail[[#This Row],[UnitPrice]]</f>
        <v>109.44999999999999</v>
      </c>
      <c r="L13458" t="str">
        <f t="shared" si="210"/>
        <v>13581|Sep-2011</v>
      </c>
    </row>
    <row r="13459" spans="1:12">
      <c r="A13459">
        <v>547000</v>
      </c>
      <c r="B13459" t="s">
        <v>288</v>
      </c>
      <c r="C13459" t="s">
        <v>27</v>
      </c>
      <c r="D13459">
        <v>24</v>
      </c>
      <c r="E13459" s="1">
        <v>40793.752083333333</v>
      </c>
      <c r="F13459">
        <v>9.9499999999999993</v>
      </c>
      <c r="G13459">
        <v>13717</v>
      </c>
      <c r="H13459" t="s">
        <v>10</v>
      </c>
      <c r="I13459" t="str">
        <f>IF(AND(LEFT(OnlineRetail[[#This Row],[InvoiceNo]],1)&lt;&gt;"C",OnlineRetail[[#This Row],[CustomerID]]&lt;&gt;""),"Yes","No")</f>
        <v>Yes</v>
      </c>
      <c r="J13459" s="4">
        <f>EOMONTH(OnlineRetail[[#This Row],[InvoiceDate]],-1)+1</f>
        <v>40787</v>
      </c>
      <c r="K13459" s="6">
        <f>OnlineRetail[[#This Row],[Quantity]]*OnlineRetail[[#This Row],[UnitPrice]]</f>
        <v>238.79999999999998</v>
      </c>
      <c r="L13459" t="str">
        <f t="shared" si="210"/>
        <v>13717|Sep-2011</v>
      </c>
    </row>
    <row r="13460" spans="1:12">
      <c r="A13460">
        <v>539873</v>
      </c>
      <c r="B13460" t="s">
        <v>206</v>
      </c>
      <c r="C13460" t="s">
        <v>83</v>
      </c>
      <c r="D13460">
        <v>8</v>
      </c>
      <c r="E13460" s="1">
        <v>40793.753472222219</v>
      </c>
      <c r="F13460">
        <v>4.25</v>
      </c>
      <c r="G13460">
        <v>13054</v>
      </c>
      <c r="H13460" t="s">
        <v>10</v>
      </c>
      <c r="I13460" t="str">
        <f>IF(AND(LEFT(OnlineRetail[[#This Row],[InvoiceNo]],1)&lt;&gt;"C",OnlineRetail[[#This Row],[CustomerID]]&lt;&gt;""),"Yes","No")</f>
        <v>Yes</v>
      </c>
      <c r="J13460" s="4">
        <f>EOMONTH(OnlineRetail[[#This Row],[InvoiceDate]],-1)+1</f>
        <v>40787</v>
      </c>
      <c r="K13460" s="6">
        <f>OnlineRetail[[#This Row],[Quantity]]*OnlineRetail[[#This Row],[UnitPrice]]</f>
        <v>34</v>
      </c>
      <c r="L13460" t="str">
        <f t="shared" si="210"/>
        <v>13054|Sep-2011</v>
      </c>
    </row>
    <row r="13461" spans="1:12">
      <c r="A13461">
        <v>550394</v>
      </c>
      <c r="B13461" t="s">
        <v>258</v>
      </c>
      <c r="C13461" t="s">
        <v>46</v>
      </c>
      <c r="D13461">
        <v>10</v>
      </c>
      <c r="E13461" s="1">
        <v>40793.753472222219</v>
      </c>
      <c r="F13461">
        <v>2.5499999999999998</v>
      </c>
      <c r="G13461">
        <v>12611</v>
      </c>
      <c r="H13461" t="s">
        <v>10</v>
      </c>
      <c r="I13461" t="str">
        <f>IF(AND(LEFT(OnlineRetail[[#This Row],[InvoiceNo]],1)&lt;&gt;"C",OnlineRetail[[#This Row],[CustomerID]]&lt;&gt;""),"Yes","No")</f>
        <v>Yes</v>
      </c>
      <c r="J13461" s="4">
        <f>EOMONTH(OnlineRetail[[#This Row],[InvoiceDate]],-1)+1</f>
        <v>40787</v>
      </c>
      <c r="K13461" s="6">
        <f>OnlineRetail[[#This Row],[Quantity]]*OnlineRetail[[#This Row],[UnitPrice]]</f>
        <v>25.5</v>
      </c>
      <c r="L13461" t="str">
        <f t="shared" si="210"/>
        <v>12611|Sep-2011</v>
      </c>
    </row>
    <row r="13462" spans="1:12">
      <c r="A13462">
        <v>539324</v>
      </c>
      <c r="B13462" t="s">
        <v>41</v>
      </c>
      <c r="C13462" t="s">
        <v>14</v>
      </c>
      <c r="D13462">
        <v>4</v>
      </c>
      <c r="E13462" s="1">
        <v>40793.772916666669</v>
      </c>
      <c r="F13462">
        <v>1.65</v>
      </c>
      <c r="G13462">
        <v>13189</v>
      </c>
      <c r="H13462" t="s">
        <v>10</v>
      </c>
      <c r="I13462" t="str">
        <f>IF(AND(LEFT(OnlineRetail[[#This Row],[InvoiceNo]],1)&lt;&gt;"C",OnlineRetail[[#This Row],[CustomerID]]&lt;&gt;""),"Yes","No")</f>
        <v>Yes</v>
      </c>
      <c r="J13462" s="4">
        <f>EOMONTH(OnlineRetail[[#This Row],[InvoiceDate]],-1)+1</f>
        <v>40787</v>
      </c>
      <c r="K13462" s="6">
        <f>OnlineRetail[[#This Row],[Quantity]]*OnlineRetail[[#This Row],[UnitPrice]]</f>
        <v>6.6</v>
      </c>
      <c r="L13462" t="str">
        <f t="shared" si="210"/>
        <v>13189|Sep-2011</v>
      </c>
    </row>
    <row r="13463" spans="1:12">
      <c r="A13463">
        <v>552453</v>
      </c>
      <c r="B13463" t="s">
        <v>210</v>
      </c>
      <c r="C13463" t="s">
        <v>21</v>
      </c>
      <c r="D13463">
        <v>11</v>
      </c>
      <c r="E13463" s="1">
        <v>40793.774305555547</v>
      </c>
      <c r="F13463">
        <v>0.85</v>
      </c>
      <c r="G13463">
        <v>12781</v>
      </c>
      <c r="H13463" t="s">
        <v>22</v>
      </c>
      <c r="I13463" t="str">
        <f>IF(AND(LEFT(OnlineRetail[[#This Row],[InvoiceNo]],1)&lt;&gt;"C",OnlineRetail[[#This Row],[CustomerID]]&lt;&gt;""),"Yes","No")</f>
        <v>Yes</v>
      </c>
      <c r="J13463" s="4">
        <f>EOMONTH(OnlineRetail[[#This Row],[InvoiceDate]],-1)+1</f>
        <v>40787</v>
      </c>
      <c r="K13463" s="6">
        <f>OnlineRetail[[#This Row],[Quantity]]*OnlineRetail[[#This Row],[UnitPrice]]</f>
        <v>9.35</v>
      </c>
      <c r="L13463" t="str">
        <f t="shared" si="210"/>
        <v>12781|Sep-2011</v>
      </c>
    </row>
    <row r="13464" spans="1:12">
      <c r="A13464">
        <v>540520</v>
      </c>
      <c r="B13464" t="s">
        <v>208</v>
      </c>
      <c r="C13464" t="s">
        <v>29</v>
      </c>
      <c r="D13464">
        <v>21</v>
      </c>
      <c r="E13464" s="1">
        <v>40793.775694444441</v>
      </c>
      <c r="F13464">
        <v>1.25</v>
      </c>
      <c r="G13464">
        <v>12779</v>
      </c>
      <c r="H13464" t="s">
        <v>10</v>
      </c>
      <c r="I13464" t="str">
        <f>IF(AND(LEFT(OnlineRetail[[#This Row],[InvoiceNo]],1)&lt;&gt;"C",OnlineRetail[[#This Row],[CustomerID]]&lt;&gt;""),"Yes","No")</f>
        <v>Yes</v>
      </c>
      <c r="J13464" s="4">
        <f>EOMONTH(OnlineRetail[[#This Row],[InvoiceDate]],-1)+1</f>
        <v>40787</v>
      </c>
      <c r="K13464" s="6">
        <f>OnlineRetail[[#This Row],[Quantity]]*OnlineRetail[[#This Row],[UnitPrice]]</f>
        <v>26.25</v>
      </c>
      <c r="L13464" t="str">
        <f t="shared" si="210"/>
        <v>12779|Sep-2011</v>
      </c>
    </row>
    <row r="13465" spans="1:12">
      <c r="A13465">
        <v>542460</v>
      </c>
      <c r="B13465" t="s">
        <v>63</v>
      </c>
      <c r="C13465" t="s">
        <v>62</v>
      </c>
      <c r="D13465">
        <v>11</v>
      </c>
      <c r="E13465" s="1">
        <v>40793.781944444447</v>
      </c>
      <c r="F13465">
        <v>0.85</v>
      </c>
      <c r="G13465">
        <v>13134</v>
      </c>
      <c r="H13465" t="s">
        <v>25</v>
      </c>
      <c r="I13465" t="str">
        <f>IF(AND(LEFT(OnlineRetail[[#This Row],[InvoiceNo]],1)&lt;&gt;"C",OnlineRetail[[#This Row],[CustomerID]]&lt;&gt;""),"Yes","No")</f>
        <v>Yes</v>
      </c>
      <c r="J13465" s="4">
        <f>EOMONTH(OnlineRetail[[#This Row],[InvoiceDate]],-1)+1</f>
        <v>40787</v>
      </c>
      <c r="K13465" s="6">
        <f>OnlineRetail[[#This Row],[Quantity]]*OnlineRetail[[#This Row],[UnitPrice]]</f>
        <v>9.35</v>
      </c>
      <c r="L13465" t="str">
        <f t="shared" si="210"/>
        <v>13134|Sep-2011</v>
      </c>
    </row>
    <row r="13466" spans="1:12">
      <c r="A13466">
        <v>555161</v>
      </c>
      <c r="B13466" t="s">
        <v>114</v>
      </c>
      <c r="C13466" t="s">
        <v>50</v>
      </c>
      <c r="D13466">
        <v>16</v>
      </c>
      <c r="E13466" s="1">
        <v>40793.795138888891</v>
      </c>
      <c r="F13466">
        <v>4.95</v>
      </c>
      <c r="G13466">
        <v>13689</v>
      </c>
      <c r="H13466" t="s">
        <v>17</v>
      </c>
      <c r="I13466" t="str">
        <f>IF(AND(LEFT(OnlineRetail[[#This Row],[InvoiceNo]],1)&lt;&gt;"C",OnlineRetail[[#This Row],[CustomerID]]&lt;&gt;""),"Yes","No")</f>
        <v>Yes</v>
      </c>
      <c r="J13466" s="4">
        <f>EOMONTH(OnlineRetail[[#This Row],[InvoiceDate]],-1)+1</f>
        <v>40787</v>
      </c>
      <c r="K13466" s="6">
        <f>OnlineRetail[[#This Row],[Quantity]]*OnlineRetail[[#This Row],[UnitPrice]]</f>
        <v>79.2</v>
      </c>
      <c r="L13466" t="str">
        <f t="shared" si="210"/>
        <v>13689|Sep-2011</v>
      </c>
    </row>
    <row r="13467" spans="1:12">
      <c r="A13467">
        <v>543149</v>
      </c>
      <c r="B13467" t="s">
        <v>113</v>
      </c>
      <c r="C13467" t="s">
        <v>33</v>
      </c>
      <c r="D13467">
        <v>3</v>
      </c>
      <c r="E13467" s="1">
        <v>40793.811805555553</v>
      </c>
      <c r="F13467">
        <v>1.65</v>
      </c>
      <c r="G13467">
        <v>14073</v>
      </c>
      <c r="H13467" t="s">
        <v>10</v>
      </c>
      <c r="I13467" t="str">
        <f>IF(AND(LEFT(OnlineRetail[[#This Row],[InvoiceNo]],1)&lt;&gt;"C",OnlineRetail[[#This Row],[CustomerID]]&lt;&gt;""),"Yes","No")</f>
        <v>Yes</v>
      </c>
      <c r="J13467" s="4">
        <f>EOMONTH(OnlineRetail[[#This Row],[InvoiceDate]],-1)+1</f>
        <v>40787</v>
      </c>
      <c r="K13467" s="6">
        <f>OnlineRetail[[#This Row],[Quantity]]*OnlineRetail[[#This Row],[UnitPrice]]</f>
        <v>4.9499999999999993</v>
      </c>
      <c r="L13467" t="str">
        <f t="shared" si="210"/>
        <v>14073|Sep-2011</v>
      </c>
    </row>
    <row r="13468" spans="1:12">
      <c r="A13468">
        <v>551847</v>
      </c>
      <c r="B13468" t="s">
        <v>264</v>
      </c>
      <c r="C13468" t="s">
        <v>21</v>
      </c>
      <c r="D13468">
        <v>16</v>
      </c>
      <c r="E13468" s="1">
        <v>40793.823611111111</v>
      </c>
      <c r="F13468">
        <v>1.25</v>
      </c>
      <c r="G13468">
        <v>13435</v>
      </c>
      <c r="H13468" t="s">
        <v>10</v>
      </c>
      <c r="I13468" t="str">
        <f>IF(AND(LEFT(OnlineRetail[[#This Row],[InvoiceNo]],1)&lt;&gt;"C",OnlineRetail[[#This Row],[CustomerID]]&lt;&gt;""),"Yes","No")</f>
        <v>Yes</v>
      </c>
      <c r="J13468" s="4">
        <f>EOMONTH(OnlineRetail[[#This Row],[InvoiceDate]],-1)+1</f>
        <v>40787</v>
      </c>
      <c r="K13468" s="6">
        <f>OnlineRetail[[#This Row],[Quantity]]*OnlineRetail[[#This Row],[UnitPrice]]</f>
        <v>20</v>
      </c>
      <c r="L13468" t="str">
        <f t="shared" si="210"/>
        <v>13435|Sep-2011</v>
      </c>
    </row>
    <row r="13469" spans="1:12">
      <c r="A13469">
        <v>554091</v>
      </c>
      <c r="B13469" t="s">
        <v>251</v>
      </c>
      <c r="C13469" t="s">
        <v>39</v>
      </c>
      <c r="D13469">
        <v>24</v>
      </c>
      <c r="E13469" s="1">
        <v>40793.824305555558</v>
      </c>
      <c r="F13469">
        <v>2.5499999999999998</v>
      </c>
      <c r="G13469">
        <v>13689</v>
      </c>
      <c r="H13469" t="s">
        <v>17</v>
      </c>
      <c r="I13469" t="str">
        <f>IF(AND(LEFT(OnlineRetail[[#This Row],[InvoiceNo]],1)&lt;&gt;"C",OnlineRetail[[#This Row],[CustomerID]]&lt;&gt;""),"Yes","No")</f>
        <v>Yes</v>
      </c>
      <c r="J13469" s="4">
        <f>EOMONTH(OnlineRetail[[#This Row],[InvoiceDate]],-1)+1</f>
        <v>40787</v>
      </c>
      <c r="K13469" s="6">
        <f>OnlineRetail[[#This Row],[Quantity]]*OnlineRetail[[#This Row],[UnitPrice]]</f>
        <v>61.199999999999996</v>
      </c>
      <c r="L13469" t="str">
        <f t="shared" si="210"/>
        <v>13689|Sep-2011</v>
      </c>
    </row>
    <row r="13470" spans="1:12">
      <c r="A13470">
        <v>537410</v>
      </c>
      <c r="B13470" t="s">
        <v>65</v>
      </c>
      <c r="C13470" t="s">
        <v>24</v>
      </c>
      <c r="D13470">
        <v>18</v>
      </c>
      <c r="E13470" s="1">
        <v>40793.828472222223</v>
      </c>
      <c r="F13470">
        <v>5.95</v>
      </c>
      <c r="G13470">
        <v>13111</v>
      </c>
      <c r="H13470" t="s">
        <v>10</v>
      </c>
      <c r="I13470" t="str">
        <f>IF(AND(LEFT(OnlineRetail[[#This Row],[InvoiceNo]],1)&lt;&gt;"C",OnlineRetail[[#This Row],[CustomerID]]&lt;&gt;""),"Yes","No")</f>
        <v>Yes</v>
      </c>
      <c r="J13470" s="4">
        <f>EOMONTH(OnlineRetail[[#This Row],[InvoiceDate]],-1)+1</f>
        <v>40787</v>
      </c>
      <c r="K13470" s="6">
        <f>OnlineRetail[[#This Row],[Quantity]]*OnlineRetail[[#This Row],[UnitPrice]]</f>
        <v>107.10000000000001</v>
      </c>
      <c r="L13470" t="str">
        <f t="shared" si="210"/>
        <v>13111|Sep-2011</v>
      </c>
    </row>
    <row r="13471" spans="1:12">
      <c r="A13471">
        <v>545509</v>
      </c>
      <c r="B13471" t="s">
        <v>175</v>
      </c>
      <c r="C13471" t="s">
        <v>62</v>
      </c>
      <c r="D13471">
        <v>6</v>
      </c>
      <c r="E13471" s="1">
        <v>40794.335416666669</v>
      </c>
      <c r="F13471">
        <v>0.85</v>
      </c>
      <c r="G13471">
        <v>12571</v>
      </c>
      <c r="H13471" t="s">
        <v>10</v>
      </c>
      <c r="I13471" t="str">
        <f>IF(AND(LEFT(OnlineRetail[[#This Row],[InvoiceNo]],1)&lt;&gt;"C",OnlineRetail[[#This Row],[CustomerID]]&lt;&gt;""),"Yes","No")</f>
        <v>Yes</v>
      </c>
      <c r="J13471" s="4">
        <f>EOMONTH(OnlineRetail[[#This Row],[InvoiceDate]],-1)+1</f>
        <v>40787</v>
      </c>
      <c r="K13471" s="6">
        <f>OnlineRetail[[#This Row],[Quantity]]*OnlineRetail[[#This Row],[UnitPrice]]</f>
        <v>5.0999999999999996</v>
      </c>
      <c r="L13471" t="str">
        <f t="shared" si="210"/>
        <v>12571|Sep-2011</v>
      </c>
    </row>
    <row r="13472" spans="1:12">
      <c r="A13472">
        <v>544259</v>
      </c>
      <c r="B13472" t="s">
        <v>224</v>
      </c>
      <c r="C13472" t="s">
        <v>42</v>
      </c>
      <c r="D13472">
        <v>15</v>
      </c>
      <c r="E13472" s="1">
        <v>40794.347222222219</v>
      </c>
      <c r="F13472">
        <v>2.5499999999999998</v>
      </c>
      <c r="G13472">
        <v>13053</v>
      </c>
      <c r="H13472" t="s">
        <v>10</v>
      </c>
      <c r="I13472" t="str">
        <f>IF(AND(LEFT(OnlineRetail[[#This Row],[InvoiceNo]],1)&lt;&gt;"C",OnlineRetail[[#This Row],[CustomerID]]&lt;&gt;""),"Yes","No")</f>
        <v>Yes</v>
      </c>
      <c r="J13472" s="4">
        <f>EOMONTH(OnlineRetail[[#This Row],[InvoiceDate]],-1)+1</f>
        <v>40787</v>
      </c>
      <c r="K13472" s="6">
        <f>OnlineRetail[[#This Row],[Quantity]]*OnlineRetail[[#This Row],[UnitPrice]]</f>
        <v>38.25</v>
      </c>
      <c r="L13472" t="str">
        <f t="shared" si="210"/>
        <v>13053|Sep-2011</v>
      </c>
    </row>
    <row r="13473" spans="1:12">
      <c r="A13473">
        <v>554337</v>
      </c>
      <c r="B13473" t="s">
        <v>297</v>
      </c>
      <c r="C13473" t="s">
        <v>72</v>
      </c>
      <c r="D13473">
        <v>3</v>
      </c>
      <c r="E13473" s="1">
        <v>40794.356944444437</v>
      </c>
      <c r="F13473">
        <v>1.65</v>
      </c>
      <c r="G13473">
        <v>13889</v>
      </c>
      <c r="H13473" t="s">
        <v>10</v>
      </c>
      <c r="I13473" t="str">
        <f>IF(AND(LEFT(OnlineRetail[[#This Row],[InvoiceNo]],1)&lt;&gt;"C",OnlineRetail[[#This Row],[CustomerID]]&lt;&gt;""),"Yes","No")</f>
        <v>Yes</v>
      </c>
      <c r="J13473" s="4">
        <f>EOMONTH(OnlineRetail[[#This Row],[InvoiceDate]],-1)+1</f>
        <v>40787</v>
      </c>
      <c r="K13473" s="6">
        <f>OnlineRetail[[#This Row],[Quantity]]*OnlineRetail[[#This Row],[UnitPrice]]</f>
        <v>4.9499999999999993</v>
      </c>
      <c r="L13473" t="str">
        <f t="shared" si="210"/>
        <v>13889|Sep-2011</v>
      </c>
    </row>
    <row r="13474" spans="1:12">
      <c r="A13474">
        <v>543513</v>
      </c>
      <c r="B13474" t="s">
        <v>209</v>
      </c>
      <c r="C13474" t="s">
        <v>33</v>
      </c>
      <c r="D13474">
        <v>5</v>
      </c>
      <c r="E13474" s="1">
        <v>40794.365972222222</v>
      </c>
      <c r="F13474">
        <v>1.65</v>
      </c>
      <c r="G13474">
        <v>14303</v>
      </c>
      <c r="H13474" t="s">
        <v>10</v>
      </c>
      <c r="I13474" t="str">
        <f>IF(AND(LEFT(OnlineRetail[[#This Row],[InvoiceNo]],1)&lt;&gt;"C",OnlineRetail[[#This Row],[CustomerID]]&lt;&gt;""),"Yes","No")</f>
        <v>Yes</v>
      </c>
      <c r="J13474" s="4">
        <f>EOMONTH(OnlineRetail[[#This Row],[InvoiceDate]],-1)+1</f>
        <v>40787</v>
      </c>
      <c r="K13474" s="6">
        <f>OnlineRetail[[#This Row],[Quantity]]*OnlineRetail[[#This Row],[UnitPrice]]</f>
        <v>8.25</v>
      </c>
      <c r="L13474" t="str">
        <f t="shared" si="210"/>
        <v>14303|Sep-2011</v>
      </c>
    </row>
    <row r="13475" spans="1:12">
      <c r="A13475">
        <v>538998</v>
      </c>
      <c r="B13475" t="s">
        <v>186</v>
      </c>
      <c r="C13475" t="s">
        <v>19</v>
      </c>
      <c r="D13475">
        <v>16</v>
      </c>
      <c r="E13475" s="1">
        <v>40794.400000000001</v>
      </c>
      <c r="F13475">
        <v>1.65</v>
      </c>
      <c r="G13475">
        <v>13988</v>
      </c>
      <c r="H13475" t="s">
        <v>121</v>
      </c>
      <c r="I13475" t="str">
        <f>IF(AND(LEFT(OnlineRetail[[#This Row],[InvoiceNo]],1)&lt;&gt;"C",OnlineRetail[[#This Row],[CustomerID]]&lt;&gt;""),"Yes","No")</f>
        <v>Yes</v>
      </c>
      <c r="J13475" s="4">
        <f>EOMONTH(OnlineRetail[[#This Row],[InvoiceDate]],-1)+1</f>
        <v>40787</v>
      </c>
      <c r="K13475" s="6">
        <f>OnlineRetail[[#This Row],[Quantity]]*OnlineRetail[[#This Row],[UnitPrice]]</f>
        <v>26.4</v>
      </c>
      <c r="L13475" t="str">
        <f t="shared" si="210"/>
        <v>13988|Sep-2011</v>
      </c>
    </row>
    <row r="13476" spans="1:12">
      <c r="A13476">
        <v>546993</v>
      </c>
      <c r="B13476" t="s">
        <v>140</v>
      </c>
      <c r="C13476" t="s">
        <v>50</v>
      </c>
      <c r="D13476">
        <v>18</v>
      </c>
      <c r="E13476" s="1">
        <v>40794.404861111107</v>
      </c>
      <c r="F13476">
        <v>4.95</v>
      </c>
      <c r="G13476">
        <v>13931</v>
      </c>
      <c r="H13476" t="s">
        <v>10</v>
      </c>
      <c r="I13476" t="str">
        <f>IF(AND(LEFT(OnlineRetail[[#This Row],[InvoiceNo]],1)&lt;&gt;"C",OnlineRetail[[#This Row],[CustomerID]]&lt;&gt;""),"Yes","No")</f>
        <v>Yes</v>
      </c>
      <c r="J13476" s="4">
        <f>EOMONTH(OnlineRetail[[#This Row],[InvoiceDate]],-1)+1</f>
        <v>40787</v>
      </c>
      <c r="K13476" s="6">
        <f>OnlineRetail[[#This Row],[Quantity]]*OnlineRetail[[#This Row],[UnitPrice]]</f>
        <v>89.100000000000009</v>
      </c>
      <c r="L13476" t="str">
        <f t="shared" si="210"/>
        <v>13931|Sep-2011</v>
      </c>
    </row>
    <row r="13477" spans="1:12">
      <c r="A13477">
        <v>537971</v>
      </c>
      <c r="B13477" t="s">
        <v>94</v>
      </c>
      <c r="C13477" t="s">
        <v>9</v>
      </c>
      <c r="D13477">
        <v>22</v>
      </c>
      <c r="E13477" s="1">
        <v>40794.415277777778</v>
      </c>
      <c r="F13477">
        <v>0.85</v>
      </c>
      <c r="G13477">
        <v>13923</v>
      </c>
      <c r="H13477" t="s">
        <v>10</v>
      </c>
      <c r="I13477" t="str">
        <f>IF(AND(LEFT(OnlineRetail[[#This Row],[InvoiceNo]],1)&lt;&gt;"C",OnlineRetail[[#This Row],[CustomerID]]&lt;&gt;""),"Yes","No")</f>
        <v>Yes</v>
      </c>
      <c r="J13477" s="4">
        <f>EOMONTH(OnlineRetail[[#This Row],[InvoiceDate]],-1)+1</f>
        <v>40787</v>
      </c>
      <c r="K13477" s="6">
        <f>OnlineRetail[[#This Row],[Quantity]]*OnlineRetail[[#This Row],[UnitPrice]]</f>
        <v>18.7</v>
      </c>
      <c r="L13477" t="str">
        <f t="shared" si="210"/>
        <v>13923|Sep-2011</v>
      </c>
    </row>
    <row r="13478" spans="1:12">
      <c r="A13478">
        <v>554083</v>
      </c>
      <c r="B13478" t="s">
        <v>273</v>
      </c>
      <c r="C13478" t="s">
        <v>39</v>
      </c>
      <c r="D13478">
        <v>19</v>
      </c>
      <c r="E13478" s="1">
        <v>40794.420138888891</v>
      </c>
      <c r="F13478">
        <v>7.95</v>
      </c>
      <c r="G13478">
        <v>12917</v>
      </c>
      <c r="H13478" t="s">
        <v>10</v>
      </c>
      <c r="I13478" t="str">
        <f>IF(AND(LEFT(OnlineRetail[[#This Row],[InvoiceNo]],1)&lt;&gt;"C",OnlineRetail[[#This Row],[CustomerID]]&lt;&gt;""),"Yes","No")</f>
        <v>Yes</v>
      </c>
      <c r="J13478" s="4">
        <f>EOMONTH(OnlineRetail[[#This Row],[InvoiceDate]],-1)+1</f>
        <v>40787</v>
      </c>
      <c r="K13478" s="6">
        <f>OnlineRetail[[#This Row],[Quantity]]*OnlineRetail[[#This Row],[UnitPrice]]</f>
        <v>151.05000000000001</v>
      </c>
      <c r="L13478" t="str">
        <f t="shared" si="210"/>
        <v>12917|Sep-2011</v>
      </c>
    </row>
    <row r="13479" spans="1:12">
      <c r="A13479">
        <v>555775</v>
      </c>
      <c r="B13479" t="s">
        <v>229</v>
      </c>
      <c r="C13479" t="s">
        <v>14</v>
      </c>
      <c r="D13479">
        <v>21</v>
      </c>
      <c r="E13479" s="1">
        <v>40794.434027777781</v>
      </c>
      <c r="F13479">
        <v>7.95</v>
      </c>
      <c r="G13479">
        <v>14044</v>
      </c>
      <c r="H13479" t="s">
        <v>10</v>
      </c>
      <c r="I13479" t="str">
        <f>IF(AND(LEFT(OnlineRetail[[#This Row],[InvoiceNo]],1)&lt;&gt;"C",OnlineRetail[[#This Row],[CustomerID]]&lt;&gt;""),"Yes","No")</f>
        <v>Yes</v>
      </c>
      <c r="J13479" s="4">
        <f>EOMONTH(OnlineRetail[[#This Row],[InvoiceDate]],-1)+1</f>
        <v>40787</v>
      </c>
      <c r="K13479" s="6">
        <f>OnlineRetail[[#This Row],[Quantity]]*OnlineRetail[[#This Row],[UnitPrice]]</f>
        <v>166.95000000000002</v>
      </c>
      <c r="L13479" t="str">
        <f t="shared" si="210"/>
        <v>14044|Sep-2011</v>
      </c>
    </row>
    <row r="13480" spans="1:12">
      <c r="A13480">
        <v>554052</v>
      </c>
      <c r="B13480" t="s">
        <v>279</v>
      </c>
      <c r="C13480" t="s">
        <v>50</v>
      </c>
      <c r="D13480">
        <v>11</v>
      </c>
      <c r="E13480" s="1">
        <v>40794.435416666667</v>
      </c>
      <c r="F13480">
        <v>1.25</v>
      </c>
      <c r="G13480">
        <v>12816</v>
      </c>
      <c r="H13480" t="s">
        <v>10</v>
      </c>
      <c r="I13480" t="str">
        <f>IF(AND(LEFT(OnlineRetail[[#This Row],[InvoiceNo]],1)&lt;&gt;"C",OnlineRetail[[#This Row],[CustomerID]]&lt;&gt;""),"Yes","No")</f>
        <v>Yes</v>
      </c>
      <c r="J13480" s="4">
        <f>EOMONTH(OnlineRetail[[#This Row],[InvoiceDate]],-1)+1</f>
        <v>40787</v>
      </c>
      <c r="K13480" s="6">
        <f>OnlineRetail[[#This Row],[Quantity]]*OnlineRetail[[#This Row],[UnitPrice]]</f>
        <v>13.75</v>
      </c>
      <c r="L13480" t="str">
        <f t="shared" si="210"/>
        <v>12816|Sep-2011</v>
      </c>
    </row>
    <row r="13481" spans="1:12">
      <c r="A13481">
        <v>550465</v>
      </c>
      <c r="B13481" t="s">
        <v>262</v>
      </c>
      <c r="C13481" t="s">
        <v>53</v>
      </c>
      <c r="D13481">
        <v>2</v>
      </c>
      <c r="E13481" s="1">
        <v>40794.436111111107</v>
      </c>
      <c r="F13481">
        <v>4.95</v>
      </c>
      <c r="G13481">
        <v>14252</v>
      </c>
      <c r="H13481" t="s">
        <v>10</v>
      </c>
      <c r="I13481" t="str">
        <f>IF(AND(LEFT(OnlineRetail[[#This Row],[InvoiceNo]],1)&lt;&gt;"C",OnlineRetail[[#This Row],[CustomerID]]&lt;&gt;""),"Yes","No")</f>
        <v>Yes</v>
      </c>
      <c r="J13481" s="4">
        <f>EOMONTH(OnlineRetail[[#This Row],[InvoiceDate]],-1)+1</f>
        <v>40787</v>
      </c>
      <c r="K13481" s="6">
        <f>OnlineRetail[[#This Row],[Quantity]]*OnlineRetail[[#This Row],[UnitPrice]]</f>
        <v>9.9</v>
      </c>
      <c r="L13481" t="str">
        <f t="shared" si="210"/>
        <v>14252|Sep-2011</v>
      </c>
    </row>
    <row r="13482" spans="1:12">
      <c r="A13482">
        <v>545540</v>
      </c>
      <c r="B13482" t="s">
        <v>149</v>
      </c>
      <c r="C13482" t="s">
        <v>19</v>
      </c>
      <c r="D13482">
        <v>10</v>
      </c>
      <c r="E13482" s="1">
        <v>40794.443055555559</v>
      </c>
      <c r="F13482">
        <v>3.39</v>
      </c>
      <c r="G13482">
        <v>13935</v>
      </c>
      <c r="H13482" t="s">
        <v>126</v>
      </c>
      <c r="I13482" t="str">
        <f>IF(AND(LEFT(OnlineRetail[[#This Row],[InvoiceNo]],1)&lt;&gt;"C",OnlineRetail[[#This Row],[CustomerID]]&lt;&gt;""),"Yes","No")</f>
        <v>Yes</v>
      </c>
      <c r="J13482" s="4">
        <f>EOMONTH(OnlineRetail[[#This Row],[InvoiceDate]],-1)+1</f>
        <v>40787</v>
      </c>
      <c r="K13482" s="6">
        <f>OnlineRetail[[#This Row],[Quantity]]*OnlineRetail[[#This Row],[UnitPrice]]</f>
        <v>33.9</v>
      </c>
      <c r="L13482" t="str">
        <f t="shared" si="210"/>
        <v>13935|Sep-2011</v>
      </c>
    </row>
    <row r="13483" spans="1:12">
      <c r="A13483">
        <v>554852</v>
      </c>
      <c r="B13483" t="s">
        <v>55</v>
      </c>
      <c r="C13483" t="s">
        <v>42</v>
      </c>
      <c r="D13483">
        <v>22</v>
      </c>
      <c r="E13483" s="1">
        <v>40794.445138888892</v>
      </c>
      <c r="F13483">
        <v>1.25</v>
      </c>
      <c r="G13483">
        <v>13923</v>
      </c>
      <c r="H13483" t="s">
        <v>10</v>
      </c>
      <c r="I13483" t="str">
        <f>IF(AND(LEFT(OnlineRetail[[#This Row],[InvoiceNo]],1)&lt;&gt;"C",OnlineRetail[[#This Row],[CustomerID]]&lt;&gt;""),"Yes","No")</f>
        <v>Yes</v>
      </c>
      <c r="J13483" s="4">
        <f>EOMONTH(OnlineRetail[[#This Row],[InvoiceDate]],-1)+1</f>
        <v>40787</v>
      </c>
      <c r="K13483" s="6">
        <f>OnlineRetail[[#This Row],[Quantity]]*OnlineRetail[[#This Row],[UnitPrice]]</f>
        <v>27.5</v>
      </c>
      <c r="L13483" t="str">
        <f t="shared" si="210"/>
        <v>13923|Sep-2011</v>
      </c>
    </row>
    <row r="13484" spans="1:12">
      <c r="A13484">
        <v>540758</v>
      </c>
      <c r="B13484" t="s">
        <v>231</v>
      </c>
      <c r="C13484" t="s">
        <v>24</v>
      </c>
      <c r="D13484">
        <v>21</v>
      </c>
      <c r="E13484" s="1">
        <v>40794.463194444441</v>
      </c>
      <c r="F13484">
        <v>2.1</v>
      </c>
      <c r="G13484">
        <v>13963</v>
      </c>
      <c r="H13484" t="s">
        <v>10</v>
      </c>
      <c r="I13484" t="str">
        <f>IF(AND(LEFT(OnlineRetail[[#This Row],[InvoiceNo]],1)&lt;&gt;"C",OnlineRetail[[#This Row],[CustomerID]]&lt;&gt;""),"Yes","No")</f>
        <v>Yes</v>
      </c>
      <c r="J13484" s="4">
        <f>EOMONTH(OnlineRetail[[#This Row],[InvoiceDate]],-1)+1</f>
        <v>40787</v>
      </c>
      <c r="K13484" s="6">
        <f>OnlineRetail[[#This Row],[Quantity]]*OnlineRetail[[#This Row],[UnitPrice]]</f>
        <v>44.1</v>
      </c>
      <c r="L13484" t="str">
        <f t="shared" si="210"/>
        <v>13963|Sep-2011</v>
      </c>
    </row>
    <row r="13485" spans="1:12">
      <c r="A13485">
        <v>550195</v>
      </c>
      <c r="B13485" t="s">
        <v>228</v>
      </c>
      <c r="C13485" t="s">
        <v>46</v>
      </c>
      <c r="D13485">
        <v>7</v>
      </c>
      <c r="E13485" s="1">
        <v>40794.465277777781</v>
      </c>
      <c r="F13485">
        <v>3.39</v>
      </c>
      <c r="G13485">
        <v>13229</v>
      </c>
      <c r="H13485" t="s">
        <v>10</v>
      </c>
      <c r="I13485" t="str">
        <f>IF(AND(LEFT(OnlineRetail[[#This Row],[InvoiceNo]],1)&lt;&gt;"C",OnlineRetail[[#This Row],[CustomerID]]&lt;&gt;""),"Yes","No")</f>
        <v>Yes</v>
      </c>
      <c r="J13485" s="4">
        <f>EOMONTH(OnlineRetail[[#This Row],[InvoiceDate]],-1)+1</f>
        <v>40787</v>
      </c>
      <c r="K13485" s="6">
        <f>OnlineRetail[[#This Row],[Quantity]]*OnlineRetail[[#This Row],[UnitPrice]]</f>
        <v>23.73</v>
      </c>
      <c r="L13485" t="str">
        <f t="shared" si="210"/>
        <v>13229|Sep-2011</v>
      </c>
    </row>
    <row r="13486" spans="1:12">
      <c r="A13486">
        <v>554177</v>
      </c>
      <c r="B13486" t="s">
        <v>99</v>
      </c>
      <c r="C13486" t="s">
        <v>19</v>
      </c>
      <c r="D13486">
        <v>21</v>
      </c>
      <c r="E13486" s="1">
        <v>40794.474305555559</v>
      </c>
      <c r="F13486">
        <v>4.95</v>
      </c>
      <c r="G13486">
        <v>13715</v>
      </c>
      <c r="H13486" t="s">
        <v>31</v>
      </c>
      <c r="I13486" t="str">
        <f>IF(AND(LEFT(OnlineRetail[[#This Row],[InvoiceNo]],1)&lt;&gt;"C",OnlineRetail[[#This Row],[CustomerID]]&lt;&gt;""),"Yes","No")</f>
        <v>Yes</v>
      </c>
      <c r="J13486" s="4">
        <f>EOMONTH(OnlineRetail[[#This Row],[InvoiceDate]],-1)+1</f>
        <v>40787</v>
      </c>
      <c r="K13486" s="6">
        <f>OnlineRetail[[#This Row],[Quantity]]*OnlineRetail[[#This Row],[UnitPrice]]</f>
        <v>103.95</v>
      </c>
      <c r="L13486" t="str">
        <f t="shared" si="210"/>
        <v>13715|Sep-2011</v>
      </c>
    </row>
    <row r="13487" spans="1:12">
      <c r="A13487">
        <v>544134</v>
      </c>
      <c r="B13487" t="s">
        <v>102</v>
      </c>
      <c r="C13487" t="s">
        <v>27</v>
      </c>
      <c r="D13487">
        <v>20</v>
      </c>
      <c r="E13487" s="1">
        <v>40794.48541666667</v>
      </c>
      <c r="F13487">
        <v>5.95</v>
      </c>
      <c r="G13487">
        <v>14298</v>
      </c>
      <c r="H13487" t="s">
        <v>36</v>
      </c>
      <c r="I13487" t="str">
        <f>IF(AND(LEFT(OnlineRetail[[#This Row],[InvoiceNo]],1)&lt;&gt;"C",OnlineRetail[[#This Row],[CustomerID]]&lt;&gt;""),"Yes","No")</f>
        <v>Yes</v>
      </c>
      <c r="J13487" s="4">
        <f>EOMONTH(OnlineRetail[[#This Row],[InvoiceDate]],-1)+1</f>
        <v>40787</v>
      </c>
      <c r="K13487" s="6">
        <f>OnlineRetail[[#This Row],[Quantity]]*OnlineRetail[[#This Row],[UnitPrice]]</f>
        <v>119</v>
      </c>
      <c r="L13487" t="str">
        <f t="shared" si="210"/>
        <v>14298|Sep-2011</v>
      </c>
    </row>
    <row r="13488" spans="1:12">
      <c r="A13488">
        <v>541652</v>
      </c>
      <c r="B13488" t="s">
        <v>166</v>
      </c>
      <c r="C13488" t="s">
        <v>21</v>
      </c>
      <c r="D13488">
        <v>18</v>
      </c>
      <c r="E13488" s="1">
        <v>40794.490972222222</v>
      </c>
      <c r="F13488">
        <v>3.39</v>
      </c>
      <c r="G13488">
        <v>13182</v>
      </c>
      <c r="H13488" t="s">
        <v>10</v>
      </c>
      <c r="I13488" t="str">
        <f>IF(AND(LEFT(OnlineRetail[[#This Row],[InvoiceNo]],1)&lt;&gt;"C",OnlineRetail[[#This Row],[CustomerID]]&lt;&gt;""),"Yes","No")</f>
        <v>Yes</v>
      </c>
      <c r="J13488" s="4">
        <f>EOMONTH(OnlineRetail[[#This Row],[InvoiceDate]],-1)+1</f>
        <v>40787</v>
      </c>
      <c r="K13488" s="6">
        <f>OnlineRetail[[#This Row],[Quantity]]*OnlineRetail[[#This Row],[UnitPrice]]</f>
        <v>61.02</v>
      </c>
      <c r="L13488" t="str">
        <f t="shared" si="210"/>
        <v>13182|Sep-2011</v>
      </c>
    </row>
    <row r="13489" spans="1:12">
      <c r="A13489">
        <v>552730</v>
      </c>
      <c r="B13489" t="s">
        <v>101</v>
      </c>
      <c r="C13489" t="s">
        <v>16</v>
      </c>
      <c r="D13489">
        <v>11</v>
      </c>
      <c r="E13489" s="1">
        <v>40794.493750000001</v>
      </c>
      <c r="F13489">
        <v>4.25</v>
      </c>
      <c r="G13489">
        <v>12497</v>
      </c>
      <c r="H13489" t="s">
        <v>10</v>
      </c>
      <c r="I13489" t="str">
        <f>IF(AND(LEFT(OnlineRetail[[#This Row],[InvoiceNo]],1)&lt;&gt;"C",OnlineRetail[[#This Row],[CustomerID]]&lt;&gt;""),"Yes","No")</f>
        <v>Yes</v>
      </c>
      <c r="J13489" s="4">
        <f>EOMONTH(OnlineRetail[[#This Row],[InvoiceDate]],-1)+1</f>
        <v>40787</v>
      </c>
      <c r="K13489" s="6">
        <f>OnlineRetail[[#This Row],[Quantity]]*OnlineRetail[[#This Row],[UnitPrice]]</f>
        <v>46.75</v>
      </c>
      <c r="L13489" t="str">
        <f t="shared" si="210"/>
        <v>12497|Sep-2011</v>
      </c>
    </row>
    <row r="13490" spans="1:12">
      <c r="A13490">
        <v>551146</v>
      </c>
      <c r="B13490" t="s">
        <v>71</v>
      </c>
      <c r="C13490" t="s">
        <v>42</v>
      </c>
      <c r="D13490">
        <v>13</v>
      </c>
      <c r="E13490" s="1">
        <v>40794.495138888888</v>
      </c>
      <c r="F13490">
        <v>1.65</v>
      </c>
      <c r="G13490">
        <v>13823</v>
      </c>
      <c r="H13490" t="s">
        <v>10</v>
      </c>
      <c r="I13490" t="str">
        <f>IF(AND(LEFT(OnlineRetail[[#This Row],[InvoiceNo]],1)&lt;&gt;"C",OnlineRetail[[#This Row],[CustomerID]]&lt;&gt;""),"Yes","No")</f>
        <v>Yes</v>
      </c>
      <c r="J13490" s="4">
        <f>EOMONTH(OnlineRetail[[#This Row],[InvoiceDate]],-1)+1</f>
        <v>40787</v>
      </c>
      <c r="K13490" s="6">
        <f>OnlineRetail[[#This Row],[Quantity]]*OnlineRetail[[#This Row],[UnitPrice]]</f>
        <v>21.45</v>
      </c>
      <c r="L13490" t="str">
        <f t="shared" si="210"/>
        <v>13823|Sep-2011</v>
      </c>
    </row>
    <row r="13491" spans="1:12" hidden="1">
      <c r="A13491">
        <v>545312</v>
      </c>
      <c r="B13491" t="s">
        <v>168</v>
      </c>
      <c r="C13491" t="s">
        <v>72</v>
      </c>
      <c r="D13491">
        <v>9</v>
      </c>
      <c r="E13491" s="1">
        <v>40794.5</v>
      </c>
      <c r="F13491">
        <v>5.95</v>
      </c>
      <c r="H13491" t="s">
        <v>10</v>
      </c>
      <c r="I13491" t="str">
        <f>IF(AND(LEFT(OnlineRetail[[#This Row],[InvoiceNo]],1)&lt;&gt;"C",OnlineRetail[[#This Row],[CustomerID]]&lt;&gt;""),"Yes","No")</f>
        <v>No</v>
      </c>
      <c r="J13491" s="4">
        <f>EOMONTH(OnlineRetail[[#This Row],[InvoiceDate]],-1)+1</f>
        <v>40787</v>
      </c>
      <c r="K13491" s="6">
        <f>OnlineRetail[[#This Row],[Quantity]]*OnlineRetail[[#This Row],[UnitPrice]]</f>
        <v>53.550000000000004</v>
      </c>
      <c r="L13491" t="str">
        <f t="shared" si="210"/>
        <v/>
      </c>
    </row>
    <row r="13492" spans="1:12">
      <c r="A13492">
        <v>550089</v>
      </c>
      <c r="B13492" t="s">
        <v>175</v>
      </c>
      <c r="C13492" t="s">
        <v>53</v>
      </c>
      <c r="D13492">
        <v>21</v>
      </c>
      <c r="E13492" s="1">
        <v>40794.521527777782</v>
      </c>
      <c r="F13492">
        <v>1.65</v>
      </c>
      <c r="G13492">
        <v>12997</v>
      </c>
      <c r="H13492" t="s">
        <v>25</v>
      </c>
      <c r="I13492" t="str">
        <f>IF(AND(LEFT(OnlineRetail[[#This Row],[InvoiceNo]],1)&lt;&gt;"C",OnlineRetail[[#This Row],[CustomerID]]&lt;&gt;""),"Yes","No")</f>
        <v>Yes</v>
      </c>
      <c r="J13492" s="4">
        <f>EOMONTH(OnlineRetail[[#This Row],[InvoiceDate]],-1)+1</f>
        <v>40787</v>
      </c>
      <c r="K13492" s="6">
        <f>OnlineRetail[[#This Row],[Quantity]]*OnlineRetail[[#This Row],[UnitPrice]]</f>
        <v>34.65</v>
      </c>
      <c r="L13492" t="str">
        <f t="shared" si="210"/>
        <v>12997|Sep-2011</v>
      </c>
    </row>
    <row r="13493" spans="1:12">
      <c r="A13493">
        <v>541812</v>
      </c>
      <c r="B13493" t="s">
        <v>120</v>
      </c>
      <c r="C13493" t="s">
        <v>48</v>
      </c>
      <c r="D13493">
        <v>8</v>
      </c>
      <c r="E13493" s="1">
        <v>40794.522916666669</v>
      </c>
      <c r="F13493">
        <v>5.95</v>
      </c>
      <c r="G13493">
        <v>13467</v>
      </c>
      <c r="H13493" t="s">
        <v>10</v>
      </c>
      <c r="I13493" t="str">
        <f>IF(AND(LEFT(OnlineRetail[[#This Row],[InvoiceNo]],1)&lt;&gt;"C",OnlineRetail[[#This Row],[CustomerID]]&lt;&gt;""),"Yes","No")</f>
        <v>Yes</v>
      </c>
      <c r="J13493" s="4">
        <f>EOMONTH(OnlineRetail[[#This Row],[InvoiceDate]],-1)+1</f>
        <v>40787</v>
      </c>
      <c r="K13493" s="6">
        <f>OnlineRetail[[#This Row],[Quantity]]*OnlineRetail[[#This Row],[UnitPrice]]</f>
        <v>47.6</v>
      </c>
      <c r="L13493" t="str">
        <f t="shared" si="210"/>
        <v>13467|Sep-2011</v>
      </c>
    </row>
    <row r="13494" spans="1:12">
      <c r="A13494">
        <v>544741</v>
      </c>
      <c r="B13494" t="s">
        <v>136</v>
      </c>
      <c r="C13494" t="s">
        <v>48</v>
      </c>
      <c r="D13494">
        <v>24</v>
      </c>
      <c r="E13494" s="1">
        <v>40794.52847222222</v>
      </c>
      <c r="F13494">
        <v>2.1</v>
      </c>
      <c r="G13494">
        <v>13391</v>
      </c>
      <c r="H13494" t="s">
        <v>31</v>
      </c>
      <c r="I13494" t="str">
        <f>IF(AND(LEFT(OnlineRetail[[#This Row],[InvoiceNo]],1)&lt;&gt;"C",OnlineRetail[[#This Row],[CustomerID]]&lt;&gt;""),"Yes","No")</f>
        <v>Yes</v>
      </c>
      <c r="J13494" s="4">
        <f>EOMONTH(OnlineRetail[[#This Row],[InvoiceDate]],-1)+1</f>
        <v>40787</v>
      </c>
      <c r="K13494" s="6">
        <f>OnlineRetail[[#This Row],[Quantity]]*OnlineRetail[[#This Row],[UnitPrice]]</f>
        <v>50.400000000000006</v>
      </c>
      <c r="L13494" t="str">
        <f t="shared" si="210"/>
        <v>13391|Sep-2011</v>
      </c>
    </row>
    <row r="13495" spans="1:12">
      <c r="A13495">
        <v>545888</v>
      </c>
      <c r="B13495" t="s">
        <v>123</v>
      </c>
      <c r="C13495" t="s">
        <v>72</v>
      </c>
      <c r="D13495">
        <v>10</v>
      </c>
      <c r="E13495" s="1">
        <v>40794.547222222223</v>
      </c>
      <c r="F13495">
        <v>4.25</v>
      </c>
      <c r="G13495">
        <v>12529</v>
      </c>
      <c r="H13495" t="s">
        <v>17</v>
      </c>
      <c r="I13495" t="str">
        <f>IF(AND(LEFT(OnlineRetail[[#This Row],[InvoiceNo]],1)&lt;&gt;"C",OnlineRetail[[#This Row],[CustomerID]]&lt;&gt;""),"Yes","No")</f>
        <v>Yes</v>
      </c>
      <c r="J13495" s="4">
        <f>EOMONTH(OnlineRetail[[#This Row],[InvoiceDate]],-1)+1</f>
        <v>40787</v>
      </c>
      <c r="K13495" s="6">
        <f>OnlineRetail[[#This Row],[Quantity]]*OnlineRetail[[#This Row],[UnitPrice]]</f>
        <v>42.5</v>
      </c>
      <c r="L13495" t="str">
        <f t="shared" si="210"/>
        <v>12529|Sep-2011</v>
      </c>
    </row>
    <row r="13496" spans="1:12">
      <c r="A13496">
        <v>546479</v>
      </c>
      <c r="B13496" t="s">
        <v>184</v>
      </c>
      <c r="C13496" t="s">
        <v>27</v>
      </c>
      <c r="D13496">
        <v>14</v>
      </c>
      <c r="E13496" s="1">
        <v>40794.550694444442</v>
      </c>
      <c r="F13496">
        <v>4.95</v>
      </c>
      <c r="G13496">
        <v>12484</v>
      </c>
      <c r="H13496" t="s">
        <v>10</v>
      </c>
      <c r="I13496" t="str">
        <f>IF(AND(LEFT(OnlineRetail[[#This Row],[InvoiceNo]],1)&lt;&gt;"C",OnlineRetail[[#This Row],[CustomerID]]&lt;&gt;""),"Yes","No")</f>
        <v>Yes</v>
      </c>
      <c r="J13496" s="4">
        <f>EOMONTH(OnlineRetail[[#This Row],[InvoiceDate]],-1)+1</f>
        <v>40787</v>
      </c>
      <c r="K13496" s="6">
        <f>OnlineRetail[[#This Row],[Quantity]]*OnlineRetail[[#This Row],[UnitPrice]]</f>
        <v>69.3</v>
      </c>
      <c r="L13496" t="str">
        <f t="shared" si="210"/>
        <v>12484|Sep-2011</v>
      </c>
    </row>
    <row r="13497" spans="1:12">
      <c r="A13497">
        <v>540814</v>
      </c>
      <c r="B13497" t="s">
        <v>209</v>
      </c>
      <c r="C13497" t="s">
        <v>16</v>
      </c>
      <c r="D13497">
        <v>4</v>
      </c>
      <c r="E13497" s="1">
        <v>40794.552777777782</v>
      </c>
      <c r="F13497">
        <v>1.25</v>
      </c>
      <c r="G13497">
        <v>12622</v>
      </c>
      <c r="H13497" t="s">
        <v>25</v>
      </c>
      <c r="I13497" t="str">
        <f>IF(AND(LEFT(OnlineRetail[[#This Row],[InvoiceNo]],1)&lt;&gt;"C",OnlineRetail[[#This Row],[CustomerID]]&lt;&gt;""),"Yes","No")</f>
        <v>Yes</v>
      </c>
      <c r="J13497" s="4">
        <f>EOMONTH(OnlineRetail[[#This Row],[InvoiceDate]],-1)+1</f>
        <v>40787</v>
      </c>
      <c r="K13497" s="6">
        <f>OnlineRetail[[#This Row],[Quantity]]*OnlineRetail[[#This Row],[UnitPrice]]</f>
        <v>5</v>
      </c>
      <c r="L13497" t="str">
        <f t="shared" si="210"/>
        <v>12622|Sep-2011</v>
      </c>
    </row>
    <row r="13498" spans="1:12">
      <c r="A13498">
        <v>536495</v>
      </c>
      <c r="B13498" t="s">
        <v>193</v>
      </c>
      <c r="C13498" t="s">
        <v>62</v>
      </c>
      <c r="D13498">
        <v>13</v>
      </c>
      <c r="E13498" s="1">
        <v>40794.554861111108</v>
      </c>
      <c r="F13498">
        <v>1.25</v>
      </c>
      <c r="G13498">
        <v>12717</v>
      </c>
      <c r="H13498" t="s">
        <v>10</v>
      </c>
      <c r="I13498" t="str">
        <f>IF(AND(LEFT(OnlineRetail[[#This Row],[InvoiceNo]],1)&lt;&gt;"C",OnlineRetail[[#This Row],[CustomerID]]&lt;&gt;""),"Yes","No")</f>
        <v>Yes</v>
      </c>
      <c r="J13498" s="4">
        <f>EOMONTH(OnlineRetail[[#This Row],[InvoiceDate]],-1)+1</f>
        <v>40787</v>
      </c>
      <c r="K13498" s="6">
        <f>OnlineRetail[[#This Row],[Quantity]]*OnlineRetail[[#This Row],[UnitPrice]]</f>
        <v>16.25</v>
      </c>
      <c r="L13498" t="str">
        <f t="shared" si="210"/>
        <v>12717|Sep-2011</v>
      </c>
    </row>
    <row r="13499" spans="1:12">
      <c r="A13499">
        <v>536468</v>
      </c>
      <c r="B13499" t="s">
        <v>92</v>
      </c>
      <c r="C13499" t="s">
        <v>33</v>
      </c>
      <c r="D13499">
        <v>12</v>
      </c>
      <c r="E13499" s="1">
        <v>40794.554861111108</v>
      </c>
      <c r="F13499">
        <v>5.95</v>
      </c>
      <c r="G13499">
        <v>12834</v>
      </c>
      <c r="H13499" t="s">
        <v>10</v>
      </c>
      <c r="I13499" t="str">
        <f>IF(AND(LEFT(OnlineRetail[[#This Row],[InvoiceNo]],1)&lt;&gt;"C",OnlineRetail[[#This Row],[CustomerID]]&lt;&gt;""),"Yes","No")</f>
        <v>Yes</v>
      </c>
      <c r="J13499" s="4">
        <f>EOMONTH(OnlineRetail[[#This Row],[InvoiceDate]],-1)+1</f>
        <v>40787</v>
      </c>
      <c r="K13499" s="6">
        <f>OnlineRetail[[#This Row],[Quantity]]*OnlineRetail[[#This Row],[UnitPrice]]</f>
        <v>71.400000000000006</v>
      </c>
      <c r="L13499" t="str">
        <f t="shared" si="210"/>
        <v>12834|Sep-2011</v>
      </c>
    </row>
    <row r="13500" spans="1:12">
      <c r="A13500">
        <v>545057</v>
      </c>
      <c r="B13500" t="s">
        <v>65</v>
      </c>
      <c r="C13500" t="s">
        <v>33</v>
      </c>
      <c r="D13500">
        <v>4</v>
      </c>
      <c r="E13500" s="1">
        <v>40794.556250000001</v>
      </c>
      <c r="F13500">
        <v>4.25</v>
      </c>
      <c r="G13500">
        <v>12390</v>
      </c>
      <c r="H13500" t="s">
        <v>10</v>
      </c>
      <c r="I13500" t="str">
        <f>IF(AND(LEFT(OnlineRetail[[#This Row],[InvoiceNo]],1)&lt;&gt;"C",OnlineRetail[[#This Row],[CustomerID]]&lt;&gt;""),"Yes","No")</f>
        <v>Yes</v>
      </c>
      <c r="J13500" s="4">
        <f>EOMONTH(OnlineRetail[[#This Row],[InvoiceDate]],-1)+1</f>
        <v>40787</v>
      </c>
      <c r="K13500" s="6">
        <f>OnlineRetail[[#This Row],[Quantity]]*OnlineRetail[[#This Row],[UnitPrice]]</f>
        <v>17</v>
      </c>
      <c r="L13500" t="str">
        <f t="shared" si="210"/>
        <v>12390|Sep-2011</v>
      </c>
    </row>
    <row r="13501" spans="1:12">
      <c r="A13501">
        <v>543279</v>
      </c>
      <c r="B13501" t="s">
        <v>98</v>
      </c>
      <c r="C13501" t="s">
        <v>12</v>
      </c>
      <c r="D13501">
        <v>2</v>
      </c>
      <c r="E13501" s="1">
        <v>40794.574999999997</v>
      </c>
      <c r="F13501">
        <v>4.25</v>
      </c>
      <c r="G13501">
        <v>14267</v>
      </c>
      <c r="H13501" t="s">
        <v>10</v>
      </c>
      <c r="I13501" t="str">
        <f>IF(AND(LEFT(OnlineRetail[[#This Row],[InvoiceNo]],1)&lt;&gt;"C",OnlineRetail[[#This Row],[CustomerID]]&lt;&gt;""),"Yes","No")</f>
        <v>Yes</v>
      </c>
      <c r="J13501" s="4">
        <f>EOMONTH(OnlineRetail[[#This Row],[InvoiceDate]],-1)+1</f>
        <v>40787</v>
      </c>
      <c r="K13501" s="6">
        <f>OnlineRetail[[#This Row],[Quantity]]*OnlineRetail[[#This Row],[UnitPrice]]</f>
        <v>8.5</v>
      </c>
      <c r="L13501" t="str">
        <f t="shared" si="210"/>
        <v>14267|Sep-2011</v>
      </c>
    </row>
    <row r="13502" spans="1:12">
      <c r="A13502">
        <v>538093</v>
      </c>
      <c r="B13502" t="s">
        <v>146</v>
      </c>
      <c r="C13502" t="s">
        <v>14</v>
      </c>
      <c r="D13502">
        <v>20</v>
      </c>
      <c r="E13502" s="1">
        <v>40794.581944444442</v>
      </c>
      <c r="F13502">
        <v>1.25</v>
      </c>
      <c r="G13502">
        <v>14212</v>
      </c>
      <c r="H13502" t="s">
        <v>10</v>
      </c>
      <c r="I13502" t="str">
        <f>IF(AND(LEFT(OnlineRetail[[#This Row],[InvoiceNo]],1)&lt;&gt;"C",OnlineRetail[[#This Row],[CustomerID]]&lt;&gt;""),"Yes","No")</f>
        <v>Yes</v>
      </c>
      <c r="J13502" s="4">
        <f>EOMONTH(OnlineRetail[[#This Row],[InvoiceDate]],-1)+1</f>
        <v>40787</v>
      </c>
      <c r="K13502" s="6">
        <f>OnlineRetail[[#This Row],[Quantity]]*OnlineRetail[[#This Row],[UnitPrice]]</f>
        <v>25</v>
      </c>
      <c r="L13502" t="str">
        <f t="shared" si="210"/>
        <v>14212|Sep-2011</v>
      </c>
    </row>
    <row r="13503" spans="1:12">
      <c r="A13503">
        <v>544817</v>
      </c>
      <c r="B13503" t="s">
        <v>239</v>
      </c>
      <c r="C13503" t="s">
        <v>48</v>
      </c>
      <c r="D13503">
        <v>18</v>
      </c>
      <c r="E13503" s="1">
        <v>40794.595138888893</v>
      </c>
      <c r="F13503">
        <v>7.95</v>
      </c>
      <c r="G13503">
        <v>13070</v>
      </c>
      <c r="H13503" t="s">
        <v>22</v>
      </c>
      <c r="I13503" t="str">
        <f>IF(AND(LEFT(OnlineRetail[[#This Row],[InvoiceNo]],1)&lt;&gt;"C",OnlineRetail[[#This Row],[CustomerID]]&lt;&gt;""),"Yes","No")</f>
        <v>Yes</v>
      </c>
      <c r="J13503" s="4">
        <f>EOMONTH(OnlineRetail[[#This Row],[InvoiceDate]],-1)+1</f>
        <v>40787</v>
      </c>
      <c r="K13503" s="6">
        <f>OnlineRetail[[#This Row],[Quantity]]*OnlineRetail[[#This Row],[UnitPrice]]</f>
        <v>143.1</v>
      </c>
      <c r="L13503" t="str">
        <f t="shared" si="210"/>
        <v>13070|Sep-2011</v>
      </c>
    </row>
    <row r="13504" spans="1:12">
      <c r="A13504">
        <v>538208</v>
      </c>
      <c r="B13504" t="s">
        <v>90</v>
      </c>
      <c r="C13504" t="s">
        <v>83</v>
      </c>
      <c r="D13504">
        <v>24</v>
      </c>
      <c r="E13504" s="1">
        <v>40794.60833333333</v>
      </c>
      <c r="F13504">
        <v>2.5499999999999998</v>
      </c>
      <c r="G13504">
        <v>13111</v>
      </c>
      <c r="H13504" t="s">
        <v>25</v>
      </c>
      <c r="I13504" t="str">
        <f>IF(AND(LEFT(OnlineRetail[[#This Row],[InvoiceNo]],1)&lt;&gt;"C",OnlineRetail[[#This Row],[CustomerID]]&lt;&gt;""),"Yes","No")</f>
        <v>Yes</v>
      </c>
      <c r="J13504" s="4">
        <f>EOMONTH(OnlineRetail[[#This Row],[InvoiceDate]],-1)+1</f>
        <v>40787</v>
      </c>
      <c r="K13504" s="6">
        <f>OnlineRetail[[#This Row],[Quantity]]*OnlineRetail[[#This Row],[UnitPrice]]</f>
        <v>61.199999999999996</v>
      </c>
      <c r="L13504" t="str">
        <f t="shared" si="210"/>
        <v>13111|Sep-2011</v>
      </c>
    </row>
    <row r="13505" spans="1:12">
      <c r="A13505">
        <v>543909</v>
      </c>
      <c r="B13505" t="s">
        <v>114</v>
      </c>
      <c r="C13505" t="s">
        <v>33</v>
      </c>
      <c r="D13505">
        <v>14</v>
      </c>
      <c r="E13505" s="1">
        <v>40794.611111111109</v>
      </c>
      <c r="F13505">
        <v>7.95</v>
      </c>
      <c r="G13505">
        <v>14059</v>
      </c>
      <c r="H13505" t="s">
        <v>10</v>
      </c>
      <c r="I13505" t="str">
        <f>IF(AND(LEFT(OnlineRetail[[#This Row],[InvoiceNo]],1)&lt;&gt;"C",OnlineRetail[[#This Row],[CustomerID]]&lt;&gt;""),"Yes","No")</f>
        <v>Yes</v>
      </c>
      <c r="J13505" s="4">
        <f>EOMONTH(OnlineRetail[[#This Row],[InvoiceDate]],-1)+1</f>
        <v>40787</v>
      </c>
      <c r="K13505" s="6">
        <f>OnlineRetail[[#This Row],[Quantity]]*OnlineRetail[[#This Row],[UnitPrice]]</f>
        <v>111.3</v>
      </c>
      <c r="L13505" t="str">
        <f t="shared" si="210"/>
        <v>14059|Sep-2011</v>
      </c>
    </row>
    <row r="13506" spans="1:12">
      <c r="A13506">
        <v>541464</v>
      </c>
      <c r="B13506" t="s">
        <v>275</v>
      </c>
      <c r="C13506" t="s">
        <v>72</v>
      </c>
      <c r="D13506">
        <v>22</v>
      </c>
      <c r="E13506" s="1">
        <v>40794.632638888892</v>
      </c>
      <c r="F13506">
        <v>7.95</v>
      </c>
      <c r="G13506">
        <v>13216</v>
      </c>
      <c r="H13506" t="s">
        <v>31</v>
      </c>
      <c r="I13506" t="str">
        <f>IF(AND(LEFT(OnlineRetail[[#This Row],[InvoiceNo]],1)&lt;&gt;"C",OnlineRetail[[#This Row],[CustomerID]]&lt;&gt;""),"Yes","No")</f>
        <v>Yes</v>
      </c>
      <c r="J13506" s="4">
        <f>EOMONTH(OnlineRetail[[#This Row],[InvoiceDate]],-1)+1</f>
        <v>40787</v>
      </c>
      <c r="K13506" s="6">
        <f>OnlineRetail[[#This Row],[Quantity]]*OnlineRetail[[#This Row],[UnitPrice]]</f>
        <v>174.9</v>
      </c>
      <c r="L13506" t="str">
        <f t="shared" ref="L13506:L13569" si="211">IF(I13506="Yes",G13506&amp;"|"&amp;TEXT(J13506,"mmm-yyyy"),"")</f>
        <v>13216|Sep-2011</v>
      </c>
    </row>
    <row r="13507" spans="1:12">
      <c r="A13507">
        <v>545454</v>
      </c>
      <c r="B13507" t="s">
        <v>179</v>
      </c>
      <c r="C13507" t="s">
        <v>24</v>
      </c>
      <c r="D13507">
        <v>18</v>
      </c>
      <c r="E13507" s="1">
        <v>40794.636805555558</v>
      </c>
      <c r="F13507">
        <v>4.95</v>
      </c>
      <c r="G13507">
        <v>12665</v>
      </c>
      <c r="H13507" t="s">
        <v>10</v>
      </c>
      <c r="I13507" t="str">
        <f>IF(AND(LEFT(OnlineRetail[[#This Row],[InvoiceNo]],1)&lt;&gt;"C",OnlineRetail[[#This Row],[CustomerID]]&lt;&gt;""),"Yes","No")</f>
        <v>Yes</v>
      </c>
      <c r="J13507" s="4">
        <f>EOMONTH(OnlineRetail[[#This Row],[InvoiceDate]],-1)+1</f>
        <v>40787</v>
      </c>
      <c r="K13507" s="6">
        <f>OnlineRetail[[#This Row],[Quantity]]*OnlineRetail[[#This Row],[UnitPrice]]</f>
        <v>89.100000000000009</v>
      </c>
      <c r="L13507" t="str">
        <f t="shared" si="211"/>
        <v>12665|Sep-2011</v>
      </c>
    </row>
    <row r="13508" spans="1:12">
      <c r="A13508">
        <v>538793</v>
      </c>
      <c r="B13508" t="s">
        <v>279</v>
      </c>
      <c r="C13508" t="s">
        <v>46</v>
      </c>
      <c r="D13508">
        <v>14</v>
      </c>
      <c r="E13508" s="1">
        <v>40794.672222222223</v>
      </c>
      <c r="F13508">
        <v>3.39</v>
      </c>
      <c r="G13508">
        <v>12944</v>
      </c>
      <c r="H13508" t="s">
        <v>10</v>
      </c>
      <c r="I13508" t="str">
        <f>IF(AND(LEFT(OnlineRetail[[#This Row],[InvoiceNo]],1)&lt;&gt;"C",OnlineRetail[[#This Row],[CustomerID]]&lt;&gt;""),"Yes","No")</f>
        <v>Yes</v>
      </c>
      <c r="J13508" s="4">
        <f>EOMONTH(OnlineRetail[[#This Row],[InvoiceDate]],-1)+1</f>
        <v>40787</v>
      </c>
      <c r="K13508" s="6">
        <f>OnlineRetail[[#This Row],[Quantity]]*OnlineRetail[[#This Row],[UnitPrice]]</f>
        <v>47.46</v>
      </c>
      <c r="L13508" t="str">
        <f t="shared" si="211"/>
        <v>12944|Sep-2011</v>
      </c>
    </row>
    <row r="13509" spans="1:12">
      <c r="A13509">
        <v>552722</v>
      </c>
      <c r="B13509" t="s">
        <v>204</v>
      </c>
      <c r="C13509" t="s">
        <v>72</v>
      </c>
      <c r="D13509">
        <v>22</v>
      </c>
      <c r="E13509" s="1">
        <v>40794.695138888892</v>
      </c>
      <c r="F13509">
        <v>2.1</v>
      </c>
      <c r="G13509">
        <v>12832</v>
      </c>
      <c r="H13509" t="s">
        <v>10</v>
      </c>
      <c r="I13509" t="str">
        <f>IF(AND(LEFT(OnlineRetail[[#This Row],[InvoiceNo]],1)&lt;&gt;"C",OnlineRetail[[#This Row],[CustomerID]]&lt;&gt;""),"Yes","No")</f>
        <v>Yes</v>
      </c>
      <c r="J13509" s="4">
        <f>EOMONTH(OnlineRetail[[#This Row],[InvoiceDate]],-1)+1</f>
        <v>40787</v>
      </c>
      <c r="K13509" s="6">
        <f>OnlineRetail[[#This Row],[Quantity]]*OnlineRetail[[#This Row],[UnitPrice]]</f>
        <v>46.2</v>
      </c>
      <c r="L13509" t="str">
        <f t="shared" si="211"/>
        <v>12832|Sep-2011</v>
      </c>
    </row>
    <row r="13510" spans="1:12">
      <c r="A13510">
        <v>550948</v>
      </c>
      <c r="B13510" t="s">
        <v>139</v>
      </c>
      <c r="C13510" t="s">
        <v>14</v>
      </c>
      <c r="D13510">
        <v>22</v>
      </c>
      <c r="E13510" s="1">
        <v>40794.709027777782</v>
      </c>
      <c r="F13510">
        <v>9.9499999999999993</v>
      </c>
      <c r="G13510">
        <v>13286</v>
      </c>
      <c r="H13510" t="s">
        <v>10</v>
      </c>
      <c r="I13510" t="str">
        <f>IF(AND(LEFT(OnlineRetail[[#This Row],[InvoiceNo]],1)&lt;&gt;"C",OnlineRetail[[#This Row],[CustomerID]]&lt;&gt;""),"Yes","No")</f>
        <v>Yes</v>
      </c>
      <c r="J13510" s="4">
        <f>EOMONTH(OnlineRetail[[#This Row],[InvoiceDate]],-1)+1</f>
        <v>40787</v>
      </c>
      <c r="K13510" s="6">
        <f>OnlineRetail[[#This Row],[Quantity]]*OnlineRetail[[#This Row],[UnitPrice]]</f>
        <v>218.89999999999998</v>
      </c>
      <c r="L13510" t="str">
        <f t="shared" si="211"/>
        <v>13286|Sep-2011</v>
      </c>
    </row>
    <row r="13511" spans="1:12">
      <c r="A13511">
        <v>536682</v>
      </c>
      <c r="B13511" t="s">
        <v>302</v>
      </c>
      <c r="C13511" t="s">
        <v>12</v>
      </c>
      <c r="D13511">
        <v>1</v>
      </c>
      <c r="E13511" s="1">
        <v>40794.753472222219</v>
      </c>
      <c r="F13511">
        <v>0.85</v>
      </c>
      <c r="G13511">
        <v>13275</v>
      </c>
      <c r="H13511" t="s">
        <v>10</v>
      </c>
      <c r="I13511" t="str">
        <f>IF(AND(LEFT(OnlineRetail[[#This Row],[InvoiceNo]],1)&lt;&gt;"C",OnlineRetail[[#This Row],[CustomerID]]&lt;&gt;""),"Yes","No")</f>
        <v>Yes</v>
      </c>
      <c r="J13511" s="4">
        <f>EOMONTH(OnlineRetail[[#This Row],[InvoiceDate]],-1)+1</f>
        <v>40787</v>
      </c>
      <c r="K13511" s="6">
        <f>OnlineRetail[[#This Row],[Quantity]]*OnlineRetail[[#This Row],[UnitPrice]]</f>
        <v>0.85</v>
      </c>
      <c r="L13511" t="str">
        <f t="shared" si="211"/>
        <v>13275|Sep-2011</v>
      </c>
    </row>
    <row r="13512" spans="1:12">
      <c r="A13512">
        <v>553742</v>
      </c>
      <c r="B13512" t="s">
        <v>60</v>
      </c>
      <c r="C13512" t="s">
        <v>29</v>
      </c>
      <c r="D13512">
        <v>6</v>
      </c>
      <c r="E13512" s="1">
        <v>40794.765972222223</v>
      </c>
      <c r="F13512">
        <v>0.85</v>
      </c>
      <c r="G13512">
        <v>12950</v>
      </c>
      <c r="H13512" t="s">
        <v>10</v>
      </c>
      <c r="I13512" t="str">
        <f>IF(AND(LEFT(OnlineRetail[[#This Row],[InvoiceNo]],1)&lt;&gt;"C",OnlineRetail[[#This Row],[CustomerID]]&lt;&gt;""),"Yes","No")</f>
        <v>Yes</v>
      </c>
      <c r="J13512" s="4">
        <f>EOMONTH(OnlineRetail[[#This Row],[InvoiceDate]],-1)+1</f>
        <v>40787</v>
      </c>
      <c r="K13512" s="6">
        <f>OnlineRetail[[#This Row],[Quantity]]*OnlineRetail[[#This Row],[UnitPrice]]</f>
        <v>5.0999999999999996</v>
      </c>
      <c r="L13512" t="str">
        <f t="shared" si="211"/>
        <v>12950|Sep-2011</v>
      </c>
    </row>
    <row r="13513" spans="1:12">
      <c r="A13513">
        <v>549645</v>
      </c>
      <c r="B13513" t="s">
        <v>136</v>
      </c>
      <c r="C13513" t="s">
        <v>39</v>
      </c>
      <c r="D13513">
        <v>8</v>
      </c>
      <c r="E13513" s="1">
        <v>40794.768750000003</v>
      </c>
      <c r="F13513">
        <v>3.39</v>
      </c>
      <c r="G13513">
        <v>14167</v>
      </c>
      <c r="H13513" t="s">
        <v>10</v>
      </c>
      <c r="I13513" t="str">
        <f>IF(AND(LEFT(OnlineRetail[[#This Row],[InvoiceNo]],1)&lt;&gt;"C",OnlineRetail[[#This Row],[CustomerID]]&lt;&gt;""),"Yes","No")</f>
        <v>Yes</v>
      </c>
      <c r="J13513" s="4">
        <f>EOMONTH(OnlineRetail[[#This Row],[InvoiceDate]],-1)+1</f>
        <v>40787</v>
      </c>
      <c r="K13513" s="6">
        <f>OnlineRetail[[#This Row],[Quantity]]*OnlineRetail[[#This Row],[UnitPrice]]</f>
        <v>27.12</v>
      </c>
      <c r="L13513" t="str">
        <f t="shared" si="211"/>
        <v>14167|Sep-2011</v>
      </c>
    </row>
    <row r="13514" spans="1:12">
      <c r="A13514">
        <v>536936</v>
      </c>
      <c r="B13514" t="s">
        <v>168</v>
      </c>
      <c r="C13514" t="s">
        <v>48</v>
      </c>
      <c r="D13514">
        <v>7</v>
      </c>
      <c r="E13514" s="1">
        <v>40794.776388888888</v>
      </c>
      <c r="F13514">
        <v>2.1</v>
      </c>
      <c r="G13514">
        <v>13007</v>
      </c>
      <c r="H13514" t="s">
        <v>10</v>
      </c>
      <c r="I13514" t="str">
        <f>IF(AND(LEFT(OnlineRetail[[#This Row],[InvoiceNo]],1)&lt;&gt;"C",OnlineRetail[[#This Row],[CustomerID]]&lt;&gt;""),"Yes","No")</f>
        <v>Yes</v>
      </c>
      <c r="J13514" s="4">
        <f>EOMONTH(OnlineRetail[[#This Row],[InvoiceDate]],-1)+1</f>
        <v>40787</v>
      </c>
      <c r="K13514" s="6">
        <f>OnlineRetail[[#This Row],[Quantity]]*OnlineRetail[[#This Row],[UnitPrice]]</f>
        <v>14.700000000000001</v>
      </c>
      <c r="L13514" t="str">
        <f t="shared" si="211"/>
        <v>13007|Sep-2011</v>
      </c>
    </row>
    <row r="13515" spans="1:12">
      <c r="A13515">
        <v>541905</v>
      </c>
      <c r="B13515" t="s">
        <v>235</v>
      </c>
      <c r="C13515" t="s">
        <v>12</v>
      </c>
      <c r="D13515">
        <v>18</v>
      </c>
      <c r="E13515" s="1">
        <v>40794.782638888893</v>
      </c>
      <c r="F13515">
        <v>4.25</v>
      </c>
      <c r="G13515">
        <v>13605</v>
      </c>
      <c r="H13515" t="s">
        <v>10</v>
      </c>
      <c r="I13515" t="str">
        <f>IF(AND(LEFT(OnlineRetail[[#This Row],[InvoiceNo]],1)&lt;&gt;"C",OnlineRetail[[#This Row],[CustomerID]]&lt;&gt;""),"Yes","No")</f>
        <v>Yes</v>
      </c>
      <c r="J13515" s="4">
        <f>EOMONTH(OnlineRetail[[#This Row],[InvoiceDate]],-1)+1</f>
        <v>40787</v>
      </c>
      <c r="K13515" s="6">
        <f>OnlineRetail[[#This Row],[Quantity]]*OnlineRetail[[#This Row],[UnitPrice]]</f>
        <v>76.5</v>
      </c>
      <c r="L13515" t="str">
        <f t="shared" si="211"/>
        <v>13605|Sep-2011</v>
      </c>
    </row>
    <row r="13516" spans="1:12">
      <c r="A13516">
        <v>546718</v>
      </c>
      <c r="B13516" t="s">
        <v>213</v>
      </c>
      <c r="C13516" t="s">
        <v>21</v>
      </c>
      <c r="D13516">
        <v>6</v>
      </c>
      <c r="E13516" s="1">
        <v>40794.793749999997</v>
      </c>
      <c r="F13516">
        <v>3.39</v>
      </c>
      <c r="G13516">
        <v>13886</v>
      </c>
      <c r="H13516" t="s">
        <v>10</v>
      </c>
      <c r="I13516" t="str">
        <f>IF(AND(LEFT(OnlineRetail[[#This Row],[InvoiceNo]],1)&lt;&gt;"C",OnlineRetail[[#This Row],[CustomerID]]&lt;&gt;""),"Yes","No")</f>
        <v>Yes</v>
      </c>
      <c r="J13516" s="4">
        <f>EOMONTH(OnlineRetail[[#This Row],[InvoiceDate]],-1)+1</f>
        <v>40787</v>
      </c>
      <c r="K13516" s="6">
        <f>OnlineRetail[[#This Row],[Quantity]]*OnlineRetail[[#This Row],[UnitPrice]]</f>
        <v>20.34</v>
      </c>
      <c r="L13516" t="str">
        <f t="shared" si="211"/>
        <v>13886|Sep-2011</v>
      </c>
    </row>
    <row r="13517" spans="1:12">
      <c r="A13517">
        <v>539925</v>
      </c>
      <c r="B13517" t="s">
        <v>127</v>
      </c>
      <c r="C13517" t="s">
        <v>19</v>
      </c>
      <c r="D13517">
        <v>7</v>
      </c>
      <c r="E13517" s="1">
        <v>40794.797222222223</v>
      </c>
      <c r="F13517">
        <v>1.65</v>
      </c>
      <c r="G13517">
        <v>12953</v>
      </c>
      <c r="H13517" t="s">
        <v>10</v>
      </c>
      <c r="I13517" t="str">
        <f>IF(AND(LEFT(OnlineRetail[[#This Row],[InvoiceNo]],1)&lt;&gt;"C",OnlineRetail[[#This Row],[CustomerID]]&lt;&gt;""),"Yes","No")</f>
        <v>Yes</v>
      </c>
      <c r="J13517" s="4">
        <f>EOMONTH(OnlineRetail[[#This Row],[InvoiceDate]],-1)+1</f>
        <v>40787</v>
      </c>
      <c r="K13517" s="6">
        <f>OnlineRetail[[#This Row],[Quantity]]*OnlineRetail[[#This Row],[UnitPrice]]</f>
        <v>11.549999999999999</v>
      </c>
      <c r="L13517" t="str">
        <f t="shared" si="211"/>
        <v>12953|Sep-2011</v>
      </c>
    </row>
    <row r="13518" spans="1:12">
      <c r="A13518">
        <v>549583</v>
      </c>
      <c r="B13518" t="s">
        <v>178</v>
      </c>
      <c r="C13518" t="s">
        <v>19</v>
      </c>
      <c r="D13518">
        <v>2</v>
      </c>
      <c r="E13518" s="1">
        <v>40794.806250000001</v>
      </c>
      <c r="F13518">
        <v>3.39</v>
      </c>
      <c r="G13518">
        <v>13475</v>
      </c>
      <c r="H13518" t="s">
        <v>10</v>
      </c>
      <c r="I13518" t="str">
        <f>IF(AND(LEFT(OnlineRetail[[#This Row],[InvoiceNo]],1)&lt;&gt;"C",OnlineRetail[[#This Row],[CustomerID]]&lt;&gt;""),"Yes","No")</f>
        <v>Yes</v>
      </c>
      <c r="J13518" s="4">
        <f>EOMONTH(OnlineRetail[[#This Row],[InvoiceDate]],-1)+1</f>
        <v>40787</v>
      </c>
      <c r="K13518" s="6">
        <f>OnlineRetail[[#This Row],[Quantity]]*OnlineRetail[[#This Row],[UnitPrice]]</f>
        <v>6.78</v>
      </c>
      <c r="L13518" t="str">
        <f t="shared" si="211"/>
        <v>13475|Sep-2011</v>
      </c>
    </row>
    <row r="13519" spans="1:12">
      <c r="A13519">
        <v>545416</v>
      </c>
      <c r="B13519" t="s">
        <v>117</v>
      </c>
      <c r="C13519" t="s">
        <v>39</v>
      </c>
      <c r="D13519">
        <v>4</v>
      </c>
      <c r="E13519" s="1">
        <v>40794.811111111107</v>
      </c>
      <c r="F13519">
        <v>4.95</v>
      </c>
      <c r="G13519">
        <v>13599</v>
      </c>
      <c r="H13519" t="s">
        <v>10</v>
      </c>
      <c r="I13519" t="str">
        <f>IF(AND(LEFT(OnlineRetail[[#This Row],[InvoiceNo]],1)&lt;&gt;"C",OnlineRetail[[#This Row],[CustomerID]]&lt;&gt;""),"Yes","No")</f>
        <v>Yes</v>
      </c>
      <c r="J13519" s="4">
        <f>EOMONTH(OnlineRetail[[#This Row],[InvoiceDate]],-1)+1</f>
        <v>40787</v>
      </c>
      <c r="K13519" s="6">
        <f>OnlineRetail[[#This Row],[Quantity]]*OnlineRetail[[#This Row],[UnitPrice]]</f>
        <v>19.8</v>
      </c>
      <c r="L13519" t="str">
        <f t="shared" si="211"/>
        <v>13599|Sep-2011</v>
      </c>
    </row>
    <row r="13520" spans="1:12">
      <c r="A13520">
        <v>550432</v>
      </c>
      <c r="B13520" t="s">
        <v>93</v>
      </c>
      <c r="C13520" t="s">
        <v>16</v>
      </c>
      <c r="D13520">
        <v>12</v>
      </c>
      <c r="E13520" s="1">
        <v>40794.811805555553</v>
      </c>
      <c r="F13520">
        <v>0.85</v>
      </c>
      <c r="G13520">
        <v>13416</v>
      </c>
      <c r="H13520" t="s">
        <v>10</v>
      </c>
      <c r="I13520" t="str">
        <f>IF(AND(LEFT(OnlineRetail[[#This Row],[InvoiceNo]],1)&lt;&gt;"C",OnlineRetail[[#This Row],[CustomerID]]&lt;&gt;""),"Yes","No")</f>
        <v>Yes</v>
      </c>
      <c r="J13520" s="4">
        <f>EOMONTH(OnlineRetail[[#This Row],[InvoiceDate]],-1)+1</f>
        <v>40787</v>
      </c>
      <c r="K13520" s="6">
        <f>OnlineRetail[[#This Row],[Quantity]]*OnlineRetail[[#This Row],[UnitPrice]]</f>
        <v>10.199999999999999</v>
      </c>
      <c r="L13520" t="str">
        <f t="shared" si="211"/>
        <v>13416|Sep-2011</v>
      </c>
    </row>
    <row r="13521" spans="1:12">
      <c r="A13521">
        <v>547570</v>
      </c>
      <c r="B13521" t="s">
        <v>20</v>
      </c>
      <c r="C13521" t="s">
        <v>42</v>
      </c>
      <c r="D13521">
        <v>19</v>
      </c>
      <c r="E13521" s="1">
        <v>40794.820833333331</v>
      </c>
      <c r="F13521">
        <v>1.65</v>
      </c>
      <c r="G13521">
        <v>13057</v>
      </c>
      <c r="H13521" t="s">
        <v>10</v>
      </c>
      <c r="I13521" t="str">
        <f>IF(AND(LEFT(OnlineRetail[[#This Row],[InvoiceNo]],1)&lt;&gt;"C",OnlineRetail[[#This Row],[CustomerID]]&lt;&gt;""),"Yes","No")</f>
        <v>Yes</v>
      </c>
      <c r="J13521" s="4">
        <f>EOMONTH(OnlineRetail[[#This Row],[InvoiceDate]],-1)+1</f>
        <v>40787</v>
      </c>
      <c r="K13521" s="6">
        <f>OnlineRetail[[#This Row],[Quantity]]*OnlineRetail[[#This Row],[UnitPrice]]</f>
        <v>31.349999999999998</v>
      </c>
      <c r="L13521" t="str">
        <f t="shared" si="211"/>
        <v>13057|Sep-2011</v>
      </c>
    </row>
    <row r="13522" spans="1:12">
      <c r="A13522">
        <v>546026</v>
      </c>
      <c r="B13522" t="s">
        <v>15</v>
      </c>
      <c r="C13522" t="s">
        <v>16</v>
      </c>
      <c r="D13522">
        <v>23</v>
      </c>
      <c r="E13522" s="1">
        <v>40794.824999999997</v>
      </c>
      <c r="F13522">
        <v>4.25</v>
      </c>
      <c r="G13522">
        <v>12362</v>
      </c>
      <c r="H13522" t="s">
        <v>10</v>
      </c>
      <c r="I13522" t="str">
        <f>IF(AND(LEFT(OnlineRetail[[#This Row],[InvoiceNo]],1)&lt;&gt;"C",OnlineRetail[[#This Row],[CustomerID]]&lt;&gt;""),"Yes","No")</f>
        <v>Yes</v>
      </c>
      <c r="J13522" s="4">
        <f>EOMONTH(OnlineRetail[[#This Row],[InvoiceDate]],-1)+1</f>
        <v>40787</v>
      </c>
      <c r="K13522" s="6">
        <f>OnlineRetail[[#This Row],[Quantity]]*OnlineRetail[[#This Row],[UnitPrice]]</f>
        <v>97.75</v>
      </c>
      <c r="L13522" t="str">
        <f t="shared" si="211"/>
        <v>12362|Sep-2011</v>
      </c>
    </row>
    <row r="13523" spans="1:12">
      <c r="A13523">
        <v>542788</v>
      </c>
      <c r="B13523" t="s">
        <v>116</v>
      </c>
      <c r="C13523" t="s">
        <v>50</v>
      </c>
      <c r="D13523">
        <v>16</v>
      </c>
      <c r="E13523" s="1">
        <v>40795.337500000001</v>
      </c>
      <c r="F13523">
        <v>7.95</v>
      </c>
      <c r="G13523">
        <v>13927</v>
      </c>
      <c r="H13523" t="s">
        <v>10</v>
      </c>
      <c r="I13523" t="str">
        <f>IF(AND(LEFT(OnlineRetail[[#This Row],[InvoiceNo]],1)&lt;&gt;"C",OnlineRetail[[#This Row],[CustomerID]]&lt;&gt;""),"Yes","No")</f>
        <v>Yes</v>
      </c>
      <c r="J13523" s="4">
        <f>EOMONTH(OnlineRetail[[#This Row],[InvoiceDate]],-1)+1</f>
        <v>40787</v>
      </c>
      <c r="K13523" s="6">
        <f>OnlineRetail[[#This Row],[Quantity]]*OnlineRetail[[#This Row],[UnitPrice]]</f>
        <v>127.2</v>
      </c>
      <c r="L13523" t="str">
        <f t="shared" si="211"/>
        <v>13927|Sep-2011</v>
      </c>
    </row>
    <row r="13524" spans="1:12">
      <c r="A13524">
        <v>540751</v>
      </c>
      <c r="B13524" t="s">
        <v>200</v>
      </c>
      <c r="C13524" t="s">
        <v>48</v>
      </c>
      <c r="D13524">
        <v>24</v>
      </c>
      <c r="E13524" s="1">
        <v>40795.345833333333</v>
      </c>
      <c r="F13524">
        <v>7.95</v>
      </c>
      <c r="G13524">
        <v>13236</v>
      </c>
      <c r="H13524" t="s">
        <v>10</v>
      </c>
      <c r="I13524" t="str">
        <f>IF(AND(LEFT(OnlineRetail[[#This Row],[InvoiceNo]],1)&lt;&gt;"C",OnlineRetail[[#This Row],[CustomerID]]&lt;&gt;""),"Yes","No")</f>
        <v>Yes</v>
      </c>
      <c r="J13524" s="4">
        <f>EOMONTH(OnlineRetail[[#This Row],[InvoiceDate]],-1)+1</f>
        <v>40787</v>
      </c>
      <c r="K13524" s="6">
        <f>OnlineRetail[[#This Row],[Quantity]]*OnlineRetail[[#This Row],[UnitPrice]]</f>
        <v>190.8</v>
      </c>
      <c r="L13524" t="str">
        <f t="shared" si="211"/>
        <v>13236|Sep-2011</v>
      </c>
    </row>
    <row r="13525" spans="1:12">
      <c r="A13525">
        <v>549017</v>
      </c>
      <c r="B13525" t="s">
        <v>163</v>
      </c>
      <c r="C13525" t="s">
        <v>12</v>
      </c>
      <c r="D13525">
        <v>14</v>
      </c>
      <c r="E13525" s="1">
        <v>40795.347916666673</v>
      </c>
      <c r="F13525">
        <v>2.5499999999999998</v>
      </c>
      <c r="G13525">
        <v>13416</v>
      </c>
      <c r="H13525" t="s">
        <v>10</v>
      </c>
      <c r="I13525" t="str">
        <f>IF(AND(LEFT(OnlineRetail[[#This Row],[InvoiceNo]],1)&lt;&gt;"C",OnlineRetail[[#This Row],[CustomerID]]&lt;&gt;""),"Yes","No")</f>
        <v>Yes</v>
      </c>
      <c r="J13525" s="4">
        <f>EOMONTH(OnlineRetail[[#This Row],[InvoiceDate]],-1)+1</f>
        <v>40787</v>
      </c>
      <c r="K13525" s="6">
        <f>OnlineRetail[[#This Row],[Quantity]]*OnlineRetail[[#This Row],[UnitPrice]]</f>
        <v>35.699999999999996</v>
      </c>
      <c r="L13525" t="str">
        <f t="shared" si="211"/>
        <v>13416|Sep-2011</v>
      </c>
    </row>
    <row r="13526" spans="1:12">
      <c r="A13526">
        <v>541126</v>
      </c>
      <c r="B13526" t="s">
        <v>244</v>
      </c>
      <c r="C13526" t="s">
        <v>50</v>
      </c>
      <c r="D13526">
        <v>21</v>
      </c>
      <c r="E13526" s="1">
        <v>40795.35</v>
      </c>
      <c r="F13526">
        <v>4.25</v>
      </c>
      <c r="G13526">
        <v>12592</v>
      </c>
      <c r="H13526" t="s">
        <v>17</v>
      </c>
      <c r="I13526" t="str">
        <f>IF(AND(LEFT(OnlineRetail[[#This Row],[InvoiceNo]],1)&lt;&gt;"C",OnlineRetail[[#This Row],[CustomerID]]&lt;&gt;""),"Yes","No")</f>
        <v>Yes</v>
      </c>
      <c r="J13526" s="4">
        <f>EOMONTH(OnlineRetail[[#This Row],[InvoiceDate]],-1)+1</f>
        <v>40787</v>
      </c>
      <c r="K13526" s="6">
        <f>OnlineRetail[[#This Row],[Quantity]]*OnlineRetail[[#This Row],[UnitPrice]]</f>
        <v>89.25</v>
      </c>
      <c r="L13526" t="str">
        <f t="shared" si="211"/>
        <v>12592|Sep-2011</v>
      </c>
    </row>
    <row r="13527" spans="1:12">
      <c r="A13527">
        <v>544355</v>
      </c>
      <c r="B13527" t="s">
        <v>286</v>
      </c>
      <c r="C13527" t="s">
        <v>14</v>
      </c>
      <c r="D13527">
        <v>11</v>
      </c>
      <c r="E13527" s="1">
        <v>40795.355555555558</v>
      </c>
      <c r="F13527">
        <v>1.65</v>
      </c>
      <c r="G13527">
        <v>12859</v>
      </c>
      <c r="H13527" t="s">
        <v>17</v>
      </c>
      <c r="I13527" t="str">
        <f>IF(AND(LEFT(OnlineRetail[[#This Row],[InvoiceNo]],1)&lt;&gt;"C",OnlineRetail[[#This Row],[CustomerID]]&lt;&gt;""),"Yes","No")</f>
        <v>Yes</v>
      </c>
      <c r="J13527" s="4">
        <f>EOMONTH(OnlineRetail[[#This Row],[InvoiceDate]],-1)+1</f>
        <v>40787</v>
      </c>
      <c r="K13527" s="6">
        <f>OnlineRetail[[#This Row],[Quantity]]*OnlineRetail[[#This Row],[UnitPrice]]</f>
        <v>18.149999999999999</v>
      </c>
      <c r="L13527" t="str">
        <f t="shared" si="211"/>
        <v>12859|Sep-2011</v>
      </c>
    </row>
    <row r="13528" spans="1:12">
      <c r="A13528">
        <v>541155</v>
      </c>
      <c r="B13528" t="s">
        <v>149</v>
      </c>
      <c r="C13528" t="s">
        <v>83</v>
      </c>
      <c r="D13528">
        <v>9</v>
      </c>
      <c r="E13528" s="1">
        <v>40795.359722222223</v>
      </c>
      <c r="F13528">
        <v>4.95</v>
      </c>
      <c r="G13528">
        <v>12864</v>
      </c>
      <c r="H13528" t="s">
        <v>10</v>
      </c>
      <c r="I13528" t="str">
        <f>IF(AND(LEFT(OnlineRetail[[#This Row],[InvoiceNo]],1)&lt;&gt;"C",OnlineRetail[[#This Row],[CustomerID]]&lt;&gt;""),"Yes","No")</f>
        <v>Yes</v>
      </c>
      <c r="J13528" s="4">
        <f>EOMONTH(OnlineRetail[[#This Row],[InvoiceDate]],-1)+1</f>
        <v>40787</v>
      </c>
      <c r="K13528" s="6">
        <f>OnlineRetail[[#This Row],[Quantity]]*OnlineRetail[[#This Row],[UnitPrice]]</f>
        <v>44.550000000000004</v>
      </c>
      <c r="L13528" t="str">
        <f t="shared" si="211"/>
        <v>12864|Sep-2011</v>
      </c>
    </row>
    <row r="13529" spans="1:12">
      <c r="A13529">
        <v>544719</v>
      </c>
      <c r="B13529" t="s">
        <v>236</v>
      </c>
      <c r="C13529" t="s">
        <v>53</v>
      </c>
      <c r="D13529">
        <v>9</v>
      </c>
      <c r="E13529" s="1">
        <v>40795.366666666669</v>
      </c>
      <c r="F13529">
        <v>3.39</v>
      </c>
      <c r="G13529">
        <v>13070</v>
      </c>
      <c r="H13529" t="s">
        <v>10</v>
      </c>
      <c r="I13529" t="str">
        <f>IF(AND(LEFT(OnlineRetail[[#This Row],[InvoiceNo]],1)&lt;&gt;"C",OnlineRetail[[#This Row],[CustomerID]]&lt;&gt;""),"Yes","No")</f>
        <v>Yes</v>
      </c>
      <c r="J13529" s="4">
        <f>EOMONTH(OnlineRetail[[#This Row],[InvoiceDate]],-1)+1</f>
        <v>40787</v>
      </c>
      <c r="K13529" s="6">
        <f>OnlineRetail[[#This Row],[Quantity]]*OnlineRetail[[#This Row],[UnitPrice]]</f>
        <v>30.51</v>
      </c>
      <c r="L13529" t="str">
        <f t="shared" si="211"/>
        <v>13070|Sep-2011</v>
      </c>
    </row>
    <row r="13530" spans="1:12">
      <c r="A13530">
        <v>550007</v>
      </c>
      <c r="B13530" t="s">
        <v>52</v>
      </c>
      <c r="C13530" t="s">
        <v>9</v>
      </c>
      <c r="D13530">
        <v>17</v>
      </c>
      <c r="E13530" s="1">
        <v>40795.375</v>
      </c>
      <c r="F13530">
        <v>2.1</v>
      </c>
      <c r="G13530">
        <v>14101</v>
      </c>
      <c r="H13530" t="s">
        <v>10</v>
      </c>
      <c r="I13530" t="str">
        <f>IF(AND(LEFT(OnlineRetail[[#This Row],[InvoiceNo]],1)&lt;&gt;"C",OnlineRetail[[#This Row],[CustomerID]]&lt;&gt;""),"Yes","No")</f>
        <v>Yes</v>
      </c>
      <c r="J13530" s="4">
        <f>EOMONTH(OnlineRetail[[#This Row],[InvoiceDate]],-1)+1</f>
        <v>40787</v>
      </c>
      <c r="K13530" s="6">
        <f>OnlineRetail[[#This Row],[Quantity]]*OnlineRetail[[#This Row],[UnitPrice]]</f>
        <v>35.700000000000003</v>
      </c>
      <c r="L13530" t="str">
        <f t="shared" si="211"/>
        <v>14101|Sep-2011</v>
      </c>
    </row>
    <row r="13531" spans="1:12">
      <c r="A13531">
        <v>552508</v>
      </c>
      <c r="B13531" t="s">
        <v>75</v>
      </c>
      <c r="C13531" t="s">
        <v>14</v>
      </c>
      <c r="D13531">
        <v>23</v>
      </c>
      <c r="E13531" s="1">
        <v>40795.381249999999</v>
      </c>
      <c r="F13531">
        <v>1.25</v>
      </c>
      <c r="G13531">
        <v>13771</v>
      </c>
      <c r="H13531" t="s">
        <v>10</v>
      </c>
      <c r="I13531" t="str">
        <f>IF(AND(LEFT(OnlineRetail[[#This Row],[InvoiceNo]],1)&lt;&gt;"C",OnlineRetail[[#This Row],[CustomerID]]&lt;&gt;""),"Yes","No")</f>
        <v>Yes</v>
      </c>
      <c r="J13531" s="4">
        <f>EOMONTH(OnlineRetail[[#This Row],[InvoiceDate]],-1)+1</f>
        <v>40787</v>
      </c>
      <c r="K13531" s="6">
        <f>OnlineRetail[[#This Row],[Quantity]]*OnlineRetail[[#This Row],[UnitPrice]]</f>
        <v>28.75</v>
      </c>
      <c r="L13531" t="str">
        <f t="shared" si="211"/>
        <v>13771|Sep-2011</v>
      </c>
    </row>
    <row r="13532" spans="1:12">
      <c r="A13532">
        <v>539931</v>
      </c>
      <c r="B13532" t="s">
        <v>52</v>
      </c>
      <c r="C13532" t="s">
        <v>48</v>
      </c>
      <c r="D13532">
        <v>24</v>
      </c>
      <c r="E13532" s="1">
        <v>40795.392361111109</v>
      </c>
      <c r="F13532">
        <v>9.9499999999999993</v>
      </c>
      <c r="G13532">
        <v>13086</v>
      </c>
      <c r="H13532" t="s">
        <v>10</v>
      </c>
      <c r="I13532" t="str">
        <f>IF(AND(LEFT(OnlineRetail[[#This Row],[InvoiceNo]],1)&lt;&gt;"C",OnlineRetail[[#This Row],[CustomerID]]&lt;&gt;""),"Yes","No")</f>
        <v>Yes</v>
      </c>
      <c r="J13532" s="4">
        <f>EOMONTH(OnlineRetail[[#This Row],[InvoiceDate]],-1)+1</f>
        <v>40787</v>
      </c>
      <c r="K13532" s="6">
        <f>OnlineRetail[[#This Row],[Quantity]]*OnlineRetail[[#This Row],[UnitPrice]]</f>
        <v>238.79999999999998</v>
      </c>
      <c r="L13532" t="str">
        <f t="shared" si="211"/>
        <v>13086|Sep-2011</v>
      </c>
    </row>
    <row r="13533" spans="1:12">
      <c r="A13533">
        <v>543587</v>
      </c>
      <c r="B13533" t="s">
        <v>228</v>
      </c>
      <c r="C13533" t="s">
        <v>53</v>
      </c>
      <c r="D13533">
        <v>11</v>
      </c>
      <c r="E13533" s="1">
        <v>40795.395138888889</v>
      </c>
      <c r="F13533">
        <v>4.95</v>
      </c>
      <c r="G13533">
        <v>13871</v>
      </c>
      <c r="H13533" t="s">
        <v>10</v>
      </c>
      <c r="I13533" t="str">
        <f>IF(AND(LEFT(OnlineRetail[[#This Row],[InvoiceNo]],1)&lt;&gt;"C",OnlineRetail[[#This Row],[CustomerID]]&lt;&gt;""),"Yes","No")</f>
        <v>Yes</v>
      </c>
      <c r="J13533" s="4">
        <f>EOMONTH(OnlineRetail[[#This Row],[InvoiceDate]],-1)+1</f>
        <v>40787</v>
      </c>
      <c r="K13533" s="6">
        <f>OnlineRetail[[#This Row],[Quantity]]*OnlineRetail[[#This Row],[UnitPrice]]</f>
        <v>54.45</v>
      </c>
      <c r="L13533" t="str">
        <f t="shared" si="211"/>
        <v>13871|Sep-2011</v>
      </c>
    </row>
    <row r="13534" spans="1:12">
      <c r="A13534">
        <v>547400</v>
      </c>
      <c r="B13534" t="s">
        <v>235</v>
      </c>
      <c r="C13534" t="s">
        <v>53</v>
      </c>
      <c r="D13534">
        <v>8</v>
      </c>
      <c r="E13534" s="1">
        <v>40795.395833333343</v>
      </c>
      <c r="F13534">
        <v>3.39</v>
      </c>
      <c r="G13534">
        <v>13211</v>
      </c>
      <c r="H13534" t="s">
        <v>10</v>
      </c>
      <c r="I13534" t="str">
        <f>IF(AND(LEFT(OnlineRetail[[#This Row],[InvoiceNo]],1)&lt;&gt;"C",OnlineRetail[[#This Row],[CustomerID]]&lt;&gt;""),"Yes","No")</f>
        <v>Yes</v>
      </c>
      <c r="J13534" s="4">
        <f>EOMONTH(OnlineRetail[[#This Row],[InvoiceDate]],-1)+1</f>
        <v>40787</v>
      </c>
      <c r="K13534" s="6">
        <f>OnlineRetail[[#This Row],[Quantity]]*OnlineRetail[[#This Row],[UnitPrice]]</f>
        <v>27.12</v>
      </c>
      <c r="L13534" t="str">
        <f t="shared" si="211"/>
        <v>13211|Sep-2011</v>
      </c>
    </row>
    <row r="13535" spans="1:12">
      <c r="A13535">
        <v>536376</v>
      </c>
      <c r="B13535" t="s">
        <v>183</v>
      </c>
      <c r="C13535" t="s">
        <v>62</v>
      </c>
      <c r="D13535">
        <v>14</v>
      </c>
      <c r="E13535" s="1">
        <v>40795.400694444441</v>
      </c>
      <c r="F13535">
        <v>0.85</v>
      </c>
      <c r="G13535">
        <v>12388</v>
      </c>
      <c r="H13535" t="s">
        <v>31</v>
      </c>
      <c r="I13535" t="str">
        <f>IF(AND(LEFT(OnlineRetail[[#This Row],[InvoiceNo]],1)&lt;&gt;"C",OnlineRetail[[#This Row],[CustomerID]]&lt;&gt;""),"Yes","No")</f>
        <v>Yes</v>
      </c>
      <c r="J13535" s="4">
        <f>EOMONTH(OnlineRetail[[#This Row],[InvoiceDate]],-1)+1</f>
        <v>40787</v>
      </c>
      <c r="K13535" s="6">
        <f>OnlineRetail[[#This Row],[Quantity]]*OnlineRetail[[#This Row],[UnitPrice]]</f>
        <v>11.9</v>
      </c>
      <c r="L13535" t="str">
        <f t="shared" si="211"/>
        <v>12388|Sep-2011</v>
      </c>
    </row>
    <row r="13536" spans="1:12">
      <c r="A13536">
        <v>548292</v>
      </c>
      <c r="B13536" t="s">
        <v>286</v>
      </c>
      <c r="C13536" t="s">
        <v>19</v>
      </c>
      <c r="D13536">
        <v>4</v>
      </c>
      <c r="E13536" s="1">
        <v>40795.401388888888</v>
      </c>
      <c r="F13536">
        <v>9.9499999999999993</v>
      </c>
      <c r="G13536">
        <v>13131</v>
      </c>
      <c r="H13536" t="s">
        <v>10</v>
      </c>
      <c r="I13536" t="str">
        <f>IF(AND(LEFT(OnlineRetail[[#This Row],[InvoiceNo]],1)&lt;&gt;"C",OnlineRetail[[#This Row],[CustomerID]]&lt;&gt;""),"Yes","No")</f>
        <v>Yes</v>
      </c>
      <c r="J13536" s="4">
        <f>EOMONTH(OnlineRetail[[#This Row],[InvoiceDate]],-1)+1</f>
        <v>40787</v>
      </c>
      <c r="K13536" s="6">
        <f>OnlineRetail[[#This Row],[Quantity]]*OnlineRetail[[#This Row],[UnitPrice]]</f>
        <v>39.799999999999997</v>
      </c>
      <c r="L13536" t="str">
        <f t="shared" si="211"/>
        <v>13131|Sep-2011</v>
      </c>
    </row>
    <row r="13537" spans="1:12">
      <c r="A13537">
        <v>546712</v>
      </c>
      <c r="B13537" t="s">
        <v>51</v>
      </c>
      <c r="C13537" t="s">
        <v>40</v>
      </c>
      <c r="D13537">
        <v>17</v>
      </c>
      <c r="E13537" s="1">
        <v>40795.402083333327</v>
      </c>
      <c r="F13537">
        <v>1.25</v>
      </c>
      <c r="G13537">
        <v>13229</v>
      </c>
      <c r="H13537" t="s">
        <v>10</v>
      </c>
      <c r="I13537" t="str">
        <f>IF(AND(LEFT(OnlineRetail[[#This Row],[InvoiceNo]],1)&lt;&gt;"C",OnlineRetail[[#This Row],[CustomerID]]&lt;&gt;""),"Yes","No")</f>
        <v>Yes</v>
      </c>
      <c r="J13537" s="4">
        <f>EOMONTH(OnlineRetail[[#This Row],[InvoiceDate]],-1)+1</f>
        <v>40787</v>
      </c>
      <c r="K13537" s="6">
        <f>OnlineRetail[[#This Row],[Quantity]]*OnlineRetail[[#This Row],[UnitPrice]]</f>
        <v>21.25</v>
      </c>
      <c r="L13537" t="str">
        <f t="shared" si="211"/>
        <v>13229|Sep-2011</v>
      </c>
    </row>
    <row r="13538" spans="1:12">
      <c r="A13538">
        <v>547777</v>
      </c>
      <c r="B13538" t="s">
        <v>285</v>
      </c>
      <c r="C13538" t="s">
        <v>53</v>
      </c>
      <c r="D13538">
        <v>5</v>
      </c>
      <c r="E13538" s="1">
        <v>40795.40347222222</v>
      </c>
      <c r="F13538">
        <v>4.25</v>
      </c>
      <c r="G13538">
        <v>13063</v>
      </c>
      <c r="H13538" t="s">
        <v>31</v>
      </c>
      <c r="I13538" t="str">
        <f>IF(AND(LEFT(OnlineRetail[[#This Row],[InvoiceNo]],1)&lt;&gt;"C",OnlineRetail[[#This Row],[CustomerID]]&lt;&gt;""),"Yes","No")</f>
        <v>Yes</v>
      </c>
      <c r="J13538" s="4">
        <f>EOMONTH(OnlineRetail[[#This Row],[InvoiceDate]],-1)+1</f>
        <v>40787</v>
      </c>
      <c r="K13538" s="6">
        <f>OnlineRetail[[#This Row],[Quantity]]*OnlineRetail[[#This Row],[UnitPrice]]</f>
        <v>21.25</v>
      </c>
      <c r="L13538" t="str">
        <f t="shared" si="211"/>
        <v>13063|Sep-2011</v>
      </c>
    </row>
    <row r="13539" spans="1:12">
      <c r="A13539">
        <v>537477</v>
      </c>
      <c r="B13539" t="s">
        <v>265</v>
      </c>
      <c r="C13539" t="s">
        <v>42</v>
      </c>
      <c r="D13539">
        <v>4</v>
      </c>
      <c r="E13539" s="1">
        <v>40795.404861111107</v>
      </c>
      <c r="F13539">
        <v>2.1</v>
      </c>
      <c r="G13539">
        <v>12537</v>
      </c>
      <c r="H13539" t="s">
        <v>10</v>
      </c>
      <c r="I13539" t="str">
        <f>IF(AND(LEFT(OnlineRetail[[#This Row],[InvoiceNo]],1)&lt;&gt;"C",OnlineRetail[[#This Row],[CustomerID]]&lt;&gt;""),"Yes","No")</f>
        <v>Yes</v>
      </c>
      <c r="J13539" s="4">
        <f>EOMONTH(OnlineRetail[[#This Row],[InvoiceDate]],-1)+1</f>
        <v>40787</v>
      </c>
      <c r="K13539" s="6">
        <f>OnlineRetail[[#This Row],[Quantity]]*OnlineRetail[[#This Row],[UnitPrice]]</f>
        <v>8.4</v>
      </c>
      <c r="L13539" t="str">
        <f t="shared" si="211"/>
        <v>12537|Sep-2011</v>
      </c>
    </row>
    <row r="13540" spans="1:12">
      <c r="A13540">
        <v>549479</v>
      </c>
      <c r="B13540" t="s">
        <v>210</v>
      </c>
      <c r="C13540" t="s">
        <v>19</v>
      </c>
      <c r="D13540">
        <v>16</v>
      </c>
      <c r="E13540" s="1">
        <v>40795.413194444453</v>
      </c>
      <c r="F13540">
        <v>7.95</v>
      </c>
      <c r="G13540">
        <v>13385</v>
      </c>
      <c r="H13540" t="s">
        <v>10</v>
      </c>
      <c r="I13540" t="str">
        <f>IF(AND(LEFT(OnlineRetail[[#This Row],[InvoiceNo]],1)&lt;&gt;"C",OnlineRetail[[#This Row],[CustomerID]]&lt;&gt;""),"Yes","No")</f>
        <v>Yes</v>
      </c>
      <c r="J13540" s="4">
        <f>EOMONTH(OnlineRetail[[#This Row],[InvoiceDate]],-1)+1</f>
        <v>40787</v>
      </c>
      <c r="K13540" s="6">
        <f>OnlineRetail[[#This Row],[Quantity]]*OnlineRetail[[#This Row],[UnitPrice]]</f>
        <v>127.2</v>
      </c>
      <c r="L13540" t="str">
        <f t="shared" si="211"/>
        <v>13385|Sep-2011</v>
      </c>
    </row>
    <row r="13541" spans="1:12">
      <c r="A13541">
        <v>552462</v>
      </c>
      <c r="B13541" t="s">
        <v>302</v>
      </c>
      <c r="C13541" t="s">
        <v>29</v>
      </c>
      <c r="D13541">
        <v>13</v>
      </c>
      <c r="E13541" s="1">
        <v>40795.416666666657</v>
      </c>
      <c r="F13541">
        <v>5.95</v>
      </c>
      <c r="G13541">
        <v>13225</v>
      </c>
      <c r="H13541" t="s">
        <v>126</v>
      </c>
      <c r="I13541" t="str">
        <f>IF(AND(LEFT(OnlineRetail[[#This Row],[InvoiceNo]],1)&lt;&gt;"C",OnlineRetail[[#This Row],[CustomerID]]&lt;&gt;""),"Yes","No")</f>
        <v>Yes</v>
      </c>
      <c r="J13541" s="4">
        <f>EOMONTH(OnlineRetail[[#This Row],[InvoiceDate]],-1)+1</f>
        <v>40787</v>
      </c>
      <c r="K13541" s="6">
        <f>OnlineRetail[[#This Row],[Quantity]]*OnlineRetail[[#This Row],[UnitPrice]]</f>
        <v>77.350000000000009</v>
      </c>
      <c r="L13541" t="str">
        <f t="shared" si="211"/>
        <v>13225|Sep-2011</v>
      </c>
    </row>
    <row r="13542" spans="1:12">
      <c r="A13542">
        <v>544315</v>
      </c>
      <c r="B13542" t="s">
        <v>67</v>
      </c>
      <c r="C13542" t="s">
        <v>16</v>
      </c>
      <c r="D13542">
        <v>12</v>
      </c>
      <c r="E13542" s="1">
        <v>40795.425694444442</v>
      </c>
      <c r="F13542">
        <v>3.39</v>
      </c>
      <c r="G13542">
        <v>13414</v>
      </c>
      <c r="H13542" t="s">
        <v>10</v>
      </c>
      <c r="I13542" t="str">
        <f>IF(AND(LEFT(OnlineRetail[[#This Row],[InvoiceNo]],1)&lt;&gt;"C",OnlineRetail[[#This Row],[CustomerID]]&lt;&gt;""),"Yes","No")</f>
        <v>Yes</v>
      </c>
      <c r="J13542" s="4">
        <f>EOMONTH(OnlineRetail[[#This Row],[InvoiceDate]],-1)+1</f>
        <v>40787</v>
      </c>
      <c r="K13542" s="6">
        <f>OnlineRetail[[#This Row],[Quantity]]*OnlineRetail[[#This Row],[UnitPrice]]</f>
        <v>40.68</v>
      </c>
      <c r="L13542" t="str">
        <f t="shared" si="211"/>
        <v>13414|Sep-2011</v>
      </c>
    </row>
    <row r="13543" spans="1:12">
      <c r="A13543">
        <v>548213</v>
      </c>
      <c r="B13543" t="s">
        <v>170</v>
      </c>
      <c r="C13543" t="s">
        <v>24</v>
      </c>
      <c r="D13543">
        <v>22</v>
      </c>
      <c r="E13543" s="1">
        <v>40795.430555555547</v>
      </c>
      <c r="F13543">
        <v>7.95</v>
      </c>
      <c r="G13543">
        <v>12425</v>
      </c>
      <c r="H13543" t="s">
        <v>10</v>
      </c>
      <c r="I13543" t="str">
        <f>IF(AND(LEFT(OnlineRetail[[#This Row],[InvoiceNo]],1)&lt;&gt;"C",OnlineRetail[[#This Row],[CustomerID]]&lt;&gt;""),"Yes","No")</f>
        <v>Yes</v>
      </c>
      <c r="J13543" s="4">
        <f>EOMONTH(OnlineRetail[[#This Row],[InvoiceDate]],-1)+1</f>
        <v>40787</v>
      </c>
      <c r="K13543" s="6">
        <f>OnlineRetail[[#This Row],[Quantity]]*OnlineRetail[[#This Row],[UnitPrice]]</f>
        <v>174.9</v>
      </c>
      <c r="L13543" t="str">
        <f t="shared" si="211"/>
        <v>12425|Sep-2011</v>
      </c>
    </row>
    <row r="13544" spans="1:12">
      <c r="A13544">
        <v>549111</v>
      </c>
      <c r="B13544" t="s">
        <v>146</v>
      </c>
      <c r="C13544" t="s">
        <v>27</v>
      </c>
      <c r="D13544">
        <v>7</v>
      </c>
      <c r="E13544" s="1">
        <v>40795.436805555553</v>
      </c>
      <c r="F13544">
        <v>3.39</v>
      </c>
      <c r="G13544">
        <v>14010</v>
      </c>
      <c r="H13544" t="s">
        <v>10</v>
      </c>
      <c r="I13544" t="str">
        <f>IF(AND(LEFT(OnlineRetail[[#This Row],[InvoiceNo]],1)&lt;&gt;"C",OnlineRetail[[#This Row],[CustomerID]]&lt;&gt;""),"Yes","No")</f>
        <v>Yes</v>
      </c>
      <c r="J13544" s="4">
        <f>EOMONTH(OnlineRetail[[#This Row],[InvoiceDate]],-1)+1</f>
        <v>40787</v>
      </c>
      <c r="K13544" s="6">
        <f>OnlineRetail[[#This Row],[Quantity]]*OnlineRetail[[#This Row],[UnitPrice]]</f>
        <v>23.73</v>
      </c>
      <c r="L13544" t="str">
        <f t="shared" si="211"/>
        <v>14010|Sep-2011</v>
      </c>
    </row>
    <row r="13545" spans="1:12">
      <c r="A13545">
        <v>550846</v>
      </c>
      <c r="B13545" t="s">
        <v>248</v>
      </c>
      <c r="C13545" t="s">
        <v>40</v>
      </c>
      <c r="D13545">
        <v>18</v>
      </c>
      <c r="E13545" s="1">
        <v>40795.450694444437</v>
      </c>
      <c r="F13545">
        <v>2.5499999999999998</v>
      </c>
      <c r="G13545">
        <v>13475</v>
      </c>
      <c r="H13545" t="s">
        <v>10</v>
      </c>
      <c r="I13545" t="str">
        <f>IF(AND(LEFT(OnlineRetail[[#This Row],[InvoiceNo]],1)&lt;&gt;"C",OnlineRetail[[#This Row],[CustomerID]]&lt;&gt;""),"Yes","No")</f>
        <v>Yes</v>
      </c>
      <c r="J13545" s="4">
        <f>EOMONTH(OnlineRetail[[#This Row],[InvoiceDate]],-1)+1</f>
        <v>40787</v>
      </c>
      <c r="K13545" s="6">
        <f>OnlineRetail[[#This Row],[Quantity]]*OnlineRetail[[#This Row],[UnitPrice]]</f>
        <v>45.9</v>
      </c>
      <c r="L13545" t="str">
        <f t="shared" si="211"/>
        <v>13475|Sep-2011</v>
      </c>
    </row>
    <row r="13546" spans="1:12">
      <c r="A13546">
        <v>555305</v>
      </c>
      <c r="B13546" t="s">
        <v>282</v>
      </c>
      <c r="C13546" t="s">
        <v>27</v>
      </c>
      <c r="D13546">
        <v>11</v>
      </c>
      <c r="E13546" s="1">
        <v>40795.45416666667</v>
      </c>
      <c r="F13546">
        <v>1.65</v>
      </c>
      <c r="G13546">
        <v>13317</v>
      </c>
      <c r="H13546" t="s">
        <v>25</v>
      </c>
      <c r="I13546" t="str">
        <f>IF(AND(LEFT(OnlineRetail[[#This Row],[InvoiceNo]],1)&lt;&gt;"C",OnlineRetail[[#This Row],[CustomerID]]&lt;&gt;""),"Yes","No")</f>
        <v>Yes</v>
      </c>
      <c r="J13546" s="4">
        <f>EOMONTH(OnlineRetail[[#This Row],[InvoiceDate]],-1)+1</f>
        <v>40787</v>
      </c>
      <c r="K13546" s="6">
        <f>OnlineRetail[[#This Row],[Quantity]]*OnlineRetail[[#This Row],[UnitPrice]]</f>
        <v>18.149999999999999</v>
      </c>
      <c r="L13546" t="str">
        <f t="shared" si="211"/>
        <v>13317|Sep-2011</v>
      </c>
    </row>
    <row r="13547" spans="1:12">
      <c r="A13547">
        <v>540568</v>
      </c>
      <c r="B13547" t="s">
        <v>93</v>
      </c>
      <c r="C13547" t="s">
        <v>33</v>
      </c>
      <c r="D13547">
        <v>15</v>
      </c>
      <c r="E13547" s="1">
        <v>40795.465277777781</v>
      </c>
      <c r="F13547">
        <v>2.1</v>
      </c>
      <c r="G13547">
        <v>12497</v>
      </c>
      <c r="H13547" t="s">
        <v>10</v>
      </c>
      <c r="I13547" t="str">
        <f>IF(AND(LEFT(OnlineRetail[[#This Row],[InvoiceNo]],1)&lt;&gt;"C",OnlineRetail[[#This Row],[CustomerID]]&lt;&gt;""),"Yes","No")</f>
        <v>Yes</v>
      </c>
      <c r="J13547" s="4">
        <f>EOMONTH(OnlineRetail[[#This Row],[InvoiceDate]],-1)+1</f>
        <v>40787</v>
      </c>
      <c r="K13547" s="6">
        <f>OnlineRetail[[#This Row],[Quantity]]*OnlineRetail[[#This Row],[UnitPrice]]</f>
        <v>31.5</v>
      </c>
      <c r="L13547" t="str">
        <f t="shared" si="211"/>
        <v>12497|Sep-2011</v>
      </c>
    </row>
    <row r="13548" spans="1:12">
      <c r="A13548">
        <v>543617</v>
      </c>
      <c r="B13548" t="s">
        <v>236</v>
      </c>
      <c r="C13548" t="s">
        <v>50</v>
      </c>
      <c r="D13548">
        <v>8</v>
      </c>
      <c r="E13548" s="1">
        <v>40795.47152777778</v>
      </c>
      <c r="F13548">
        <v>2.5499999999999998</v>
      </c>
      <c r="G13548">
        <v>12778</v>
      </c>
      <c r="H13548" t="s">
        <v>36</v>
      </c>
      <c r="I13548" t="str">
        <f>IF(AND(LEFT(OnlineRetail[[#This Row],[InvoiceNo]],1)&lt;&gt;"C",OnlineRetail[[#This Row],[CustomerID]]&lt;&gt;""),"Yes","No")</f>
        <v>Yes</v>
      </c>
      <c r="J13548" s="4">
        <f>EOMONTH(OnlineRetail[[#This Row],[InvoiceDate]],-1)+1</f>
        <v>40787</v>
      </c>
      <c r="K13548" s="6">
        <f>OnlineRetail[[#This Row],[Quantity]]*OnlineRetail[[#This Row],[UnitPrice]]</f>
        <v>20.399999999999999</v>
      </c>
      <c r="L13548" t="str">
        <f t="shared" si="211"/>
        <v>12778|Sep-2011</v>
      </c>
    </row>
    <row r="13549" spans="1:12">
      <c r="A13549">
        <v>547107</v>
      </c>
      <c r="B13549" t="s">
        <v>49</v>
      </c>
      <c r="C13549" t="s">
        <v>21</v>
      </c>
      <c r="D13549">
        <v>6</v>
      </c>
      <c r="E13549" s="1">
        <v>40795.486805555563</v>
      </c>
      <c r="F13549">
        <v>0.85</v>
      </c>
      <c r="G13549">
        <v>13137</v>
      </c>
      <c r="H13549" t="s">
        <v>10</v>
      </c>
      <c r="I13549" t="str">
        <f>IF(AND(LEFT(OnlineRetail[[#This Row],[InvoiceNo]],1)&lt;&gt;"C",OnlineRetail[[#This Row],[CustomerID]]&lt;&gt;""),"Yes","No")</f>
        <v>Yes</v>
      </c>
      <c r="J13549" s="4">
        <f>EOMONTH(OnlineRetail[[#This Row],[InvoiceDate]],-1)+1</f>
        <v>40787</v>
      </c>
      <c r="K13549" s="6">
        <f>OnlineRetail[[#This Row],[Quantity]]*OnlineRetail[[#This Row],[UnitPrice]]</f>
        <v>5.0999999999999996</v>
      </c>
      <c r="L13549" t="str">
        <f t="shared" si="211"/>
        <v>13137|Sep-2011</v>
      </c>
    </row>
    <row r="13550" spans="1:12">
      <c r="A13550">
        <v>549556</v>
      </c>
      <c r="B13550" t="s">
        <v>235</v>
      </c>
      <c r="C13550" t="s">
        <v>42</v>
      </c>
      <c r="D13550">
        <v>7</v>
      </c>
      <c r="E13550" s="1">
        <v>40795.492361111108</v>
      </c>
      <c r="F13550">
        <v>3.39</v>
      </c>
      <c r="G13550">
        <v>13494</v>
      </c>
      <c r="H13550" t="s">
        <v>10</v>
      </c>
      <c r="I13550" t="str">
        <f>IF(AND(LEFT(OnlineRetail[[#This Row],[InvoiceNo]],1)&lt;&gt;"C",OnlineRetail[[#This Row],[CustomerID]]&lt;&gt;""),"Yes","No")</f>
        <v>Yes</v>
      </c>
      <c r="J13550" s="4">
        <f>EOMONTH(OnlineRetail[[#This Row],[InvoiceDate]],-1)+1</f>
        <v>40787</v>
      </c>
      <c r="K13550" s="6">
        <f>OnlineRetail[[#This Row],[Quantity]]*OnlineRetail[[#This Row],[UnitPrice]]</f>
        <v>23.73</v>
      </c>
      <c r="L13550" t="str">
        <f t="shared" si="211"/>
        <v>13494|Sep-2011</v>
      </c>
    </row>
    <row r="13551" spans="1:12">
      <c r="A13551">
        <v>556334</v>
      </c>
      <c r="B13551" t="s">
        <v>212</v>
      </c>
      <c r="C13551" t="s">
        <v>40</v>
      </c>
      <c r="D13551">
        <v>22</v>
      </c>
      <c r="E13551" s="1">
        <v>40795.504861111112</v>
      </c>
      <c r="F13551">
        <v>2.1</v>
      </c>
      <c r="G13551">
        <v>14203</v>
      </c>
      <c r="H13551" t="s">
        <v>10</v>
      </c>
      <c r="I13551" t="str">
        <f>IF(AND(LEFT(OnlineRetail[[#This Row],[InvoiceNo]],1)&lt;&gt;"C",OnlineRetail[[#This Row],[CustomerID]]&lt;&gt;""),"Yes","No")</f>
        <v>Yes</v>
      </c>
      <c r="J13551" s="4">
        <f>EOMONTH(OnlineRetail[[#This Row],[InvoiceDate]],-1)+1</f>
        <v>40787</v>
      </c>
      <c r="K13551" s="6">
        <f>OnlineRetail[[#This Row],[Quantity]]*OnlineRetail[[#This Row],[UnitPrice]]</f>
        <v>46.2</v>
      </c>
      <c r="L13551" t="str">
        <f t="shared" si="211"/>
        <v>14203|Sep-2011</v>
      </c>
    </row>
    <row r="13552" spans="1:12">
      <c r="A13552">
        <v>556180</v>
      </c>
      <c r="B13552" t="s">
        <v>254</v>
      </c>
      <c r="C13552" t="s">
        <v>9</v>
      </c>
      <c r="D13552">
        <v>17</v>
      </c>
      <c r="E13552" s="1">
        <v>40795.515277777777</v>
      </c>
      <c r="F13552">
        <v>5.95</v>
      </c>
      <c r="G13552">
        <v>12511</v>
      </c>
      <c r="H13552" t="s">
        <v>17</v>
      </c>
      <c r="I13552" t="str">
        <f>IF(AND(LEFT(OnlineRetail[[#This Row],[InvoiceNo]],1)&lt;&gt;"C",OnlineRetail[[#This Row],[CustomerID]]&lt;&gt;""),"Yes","No")</f>
        <v>Yes</v>
      </c>
      <c r="J13552" s="4">
        <f>EOMONTH(OnlineRetail[[#This Row],[InvoiceDate]],-1)+1</f>
        <v>40787</v>
      </c>
      <c r="K13552" s="6">
        <f>OnlineRetail[[#This Row],[Quantity]]*OnlineRetail[[#This Row],[UnitPrice]]</f>
        <v>101.15</v>
      </c>
      <c r="L13552" t="str">
        <f t="shared" si="211"/>
        <v>12511|Sep-2011</v>
      </c>
    </row>
    <row r="13553" spans="1:12">
      <c r="A13553">
        <v>541306</v>
      </c>
      <c r="B13553" t="s">
        <v>135</v>
      </c>
      <c r="C13553" t="s">
        <v>40</v>
      </c>
      <c r="D13553">
        <v>23</v>
      </c>
      <c r="E13553" s="1">
        <v>40795.522222222222</v>
      </c>
      <c r="F13553">
        <v>9.9499999999999993</v>
      </c>
      <c r="G13553">
        <v>13620</v>
      </c>
      <c r="H13553" t="s">
        <v>10</v>
      </c>
      <c r="I13553" t="str">
        <f>IF(AND(LEFT(OnlineRetail[[#This Row],[InvoiceNo]],1)&lt;&gt;"C",OnlineRetail[[#This Row],[CustomerID]]&lt;&gt;""),"Yes","No")</f>
        <v>Yes</v>
      </c>
      <c r="J13553" s="4">
        <f>EOMONTH(OnlineRetail[[#This Row],[InvoiceDate]],-1)+1</f>
        <v>40787</v>
      </c>
      <c r="K13553" s="6">
        <f>OnlineRetail[[#This Row],[Quantity]]*OnlineRetail[[#This Row],[UnitPrice]]</f>
        <v>228.85</v>
      </c>
      <c r="L13553" t="str">
        <f t="shared" si="211"/>
        <v>13620|Sep-2011</v>
      </c>
    </row>
    <row r="13554" spans="1:12">
      <c r="A13554">
        <v>548513</v>
      </c>
      <c r="B13554" t="s">
        <v>156</v>
      </c>
      <c r="C13554" t="s">
        <v>40</v>
      </c>
      <c r="D13554">
        <v>18</v>
      </c>
      <c r="E13554" s="1">
        <v>40795.527777777781</v>
      </c>
      <c r="F13554">
        <v>2.5499999999999998</v>
      </c>
      <c r="G13554">
        <v>12477</v>
      </c>
      <c r="H13554" t="s">
        <v>10</v>
      </c>
      <c r="I13554" t="str">
        <f>IF(AND(LEFT(OnlineRetail[[#This Row],[InvoiceNo]],1)&lt;&gt;"C",OnlineRetail[[#This Row],[CustomerID]]&lt;&gt;""),"Yes","No")</f>
        <v>Yes</v>
      </c>
      <c r="J13554" s="4">
        <f>EOMONTH(OnlineRetail[[#This Row],[InvoiceDate]],-1)+1</f>
        <v>40787</v>
      </c>
      <c r="K13554" s="6">
        <f>OnlineRetail[[#This Row],[Quantity]]*OnlineRetail[[#This Row],[UnitPrice]]</f>
        <v>45.9</v>
      </c>
      <c r="L13554" t="str">
        <f t="shared" si="211"/>
        <v>12477|Sep-2011</v>
      </c>
    </row>
    <row r="13555" spans="1:12">
      <c r="A13555">
        <v>543125</v>
      </c>
      <c r="B13555" t="s">
        <v>67</v>
      </c>
      <c r="C13555" t="s">
        <v>46</v>
      </c>
      <c r="D13555">
        <v>15</v>
      </c>
      <c r="E13555" s="1">
        <v>40795.529861111107</v>
      </c>
      <c r="F13555">
        <v>7.95</v>
      </c>
      <c r="G13555">
        <v>13026</v>
      </c>
      <c r="H13555" t="s">
        <v>10</v>
      </c>
      <c r="I13555" t="str">
        <f>IF(AND(LEFT(OnlineRetail[[#This Row],[InvoiceNo]],1)&lt;&gt;"C",OnlineRetail[[#This Row],[CustomerID]]&lt;&gt;""),"Yes","No")</f>
        <v>Yes</v>
      </c>
      <c r="J13555" s="4">
        <f>EOMONTH(OnlineRetail[[#This Row],[InvoiceDate]],-1)+1</f>
        <v>40787</v>
      </c>
      <c r="K13555" s="6">
        <f>OnlineRetail[[#This Row],[Quantity]]*OnlineRetail[[#This Row],[UnitPrice]]</f>
        <v>119.25</v>
      </c>
      <c r="L13555" t="str">
        <f t="shared" si="211"/>
        <v>13026|Sep-2011</v>
      </c>
    </row>
    <row r="13556" spans="1:12">
      <c r="A13556">
        <v>540768</v>
      </c>
      <c r="B13556" t="s">
        <v>251</v>
      </c>
      <c r="C13556" t="s">
        <v>40</v>
      </c>
      <c r="D13556">
        <v>8</v>
      </c>
      <c r="E13556" s="1">
        <v>40795.531944444447</v>
      </c>
      <c r="F13556">
        <v>1.65</v>
      </c>
      <c r="G13556">
        <v>13286</v>
      </c>
      <c r="H13556" t="s">
        <v>10</v>
      </c>
      <c r="I13556" t="str">
        <f>IF(AND(LEFT(OnlineRetail[[#This Row],[InvoiceNo]],1)&lt;&gt;"C",OnlineRetail[[#This Row],[CustomerID]]&lt;&gt;""),"Yes","No")</f>
        <v>Yes</v>
      </c>
      <c r="J13556" s="4">
        <f>EOMONTH(OnlineRetail[[#This Row],[InvoiceDate]],-1)+1</f>
        <v>40787</v>
      </c>
      <c r="K13556" s="6">
        <f>OnlineRetail[[#This Row],[Quantity]]*OnlineRetail[[#This Row],[UnitPrice]]</f>
        <v>13.2</v>
      </c>
      <c r="L13556" t="str">
        <f t="shared" si="211"/>
        <v>13286|Sep-2011</v>
      </c>
    </row>
    <row r="13557" spans="1:12">
      <c r="A13557">
        <v>547492</v>
      </c>
      <c r="B13557" t="s">
        <v>164</v>
      </c>
      <c r="C13557" t="s">
        <v>46</v>
      </c>
      <c r="D13557">
        <v>15</v>
      </c>
      <c r="E13557" s="1">
        <v>40795.532638888893</v>
      </c>
      <c r="F13557">
        <v>1.25</v>
      </c>
      <c r="G13557">
        <v>13076</v>
      </c>
      <c r="H13557" t="s">
        <v>10</v>
      </c>
      <c r="I13557" t="str">
        <f>IF(AND(LEFT(OnlineRetail[[#This Row],[InvoiceNo]],1)&lt;&gt;"C",OnlineRetail[[#This Row],[CustomerID]]&lt;&gt;""),"Yes","No")</f>
        <v>Yes</v>
      </c>
      <c r="J13557" s="4">
        <f>EOMONTH(OnlineRetail[[#This Row],[InvoiceDate]],-1)+1</f>
        <v>40787</v>
      </c>
      <c r="K13557" s="6">
        <f>OnlineRetail[[#This Row],[Quantity]]*OnlineRetail[[#This Row],[UnitPrice]]</f>
        <v>18.75</v>
      </c>
      <c r="L13557" t="str">
        <f t="shared" si="211"/>
        <v>13076|Sep-2011</v>
      </c>
    </row>
    <row r="13558" spans="1:12">
      <c r="A13558">
        <v>556242</v>
      </c>
      <c r="B13558" t="s">
        <v>182</v>
      </c>
      <c r="C13558" t="s">
        <v>24</v>
      </c>
      <c r="D13558">
        <v>6</v>
      </c>
      <c r="E13558" s="1">
        <v>40795.539583333331</v>
      </c>
      <c r="F13558">
        <v>2.1</v>
      </c>
      <c r="G13558">
        <v>13260</v>
      </c>
      <c r="H13558" t="s">
        <v>10</v>
      </c>
      <c r="I13558" t="str">
        <f>IF(AND(LEFT(OnlineRetail[[#This Row],[InvoiceNo]],1)&lt;&gt;"C",OnlineRetail[[#This Row],[CustomerID]]&lt;&gt;""),"Yes","No")</f>
        <v>Yes</v>
      </c>
      <c r="J13558" s="4">
        <f>EOMONTH(OnlineRetail[[#This Row],[InvoiceDate]],-1)+1</f>
        <v>40787</v>
      </c>
      <c r="K13558" s="6">
        <f>OnlineRetail[[#This Row],[Quantity]]*OnlineRetail[[#This Row],[UnitPrice]]</f>
        <v>12.600000000000001</v>
      </c>
      <c r="L13558" t="str">
        <f t="shared" si="211"/>
        <v>13260|Sep-2011</v>
      </c>
    </row>
    <row r="13559" spans="1:12">
      <c r="A13559">
        <v>539937</v>
      </c>
      <c r="B13559" t="s">
        <v>257</v>
      </c>
      <c r="C13559" t="s">
        <v>9</v>
      </c>
      <c r="D13559">
        <v>22</v>
      </c>
      <c r="E13559" s="1">
        <v>40795.552083333343</v>
      </c>
      <c r="F13559">
        <v>2.1</v>
      </c>
      <c r="G13559">
        <v>14285</v>
      </c>
      <c r="H13559" t="s">
        <v>10</v>
      </c>
      <c r="I13559" t="str">
        <f>IF(AND(LEFT(OnlineRetail[[#This Row],[InvoiceNo]],1)&lt;&gt;"C",OnlineRetail[[#This Row],[CustomerID]]&lt;&gt;""),"Yes","No")</f>
        <v>Yes</v>
      </c>
      <c r="J13559" s="4">
        <f>EOMONTH(OnlineRetail[[#This Row],[InvoiceDate]],-1)+1</f>
        <v>40787</v>
      </c>
      <c r="K13559" s="6">
        <f>OnlineRetail[[#This Row],[Quantity]]*OnlineRetail[[#This Row],[UnitPrice]]</f>
        <v>46.2</v>
      </c>
      <c r="L13559" t="str">
        <f t="shared" si="211"/>
        <v>14285|Sep-2011</v>
      </c>
    </row>
    <row r="13560" spans="1:12">
      <c r="A13560">
        <v>544516</v>
      </c>
      <c r="B13560" t="s">
        <v>207</v>
      </c>
      <c r="C13560" t="s">
        <v>9</v>
      </c>
      <c r="D13560">
        <v>20</v>
      </c>
      <c r="E13560" s="1">
        <v>40795.560416666667</v>
      </c>
      <c r="F13560">
        <v>3.39</v>
      </c>
      <c r="G13560">
        <v>12626</v>
      </c>
      <c r="H13560" t="s">
        <v>10</v>
      </c>
      <c r="I13560" t="str">
        <f>IF(AND(LEFT(OnlineRetail[[#This Row],[InvoiceNo]],1)&lt;&gt;"C",OnlineRetail[[#This Row],[CustomerID]]&lt;&gt;""),"Yes","No")</f>
        <v>Yes</v>
      </c>
      <c r="J13560" s="4">
        <f>EOMONTH(OnlineRetail[[#This Row],[InvoiceDate]],-1)+1</f>
        <v>40787</v>
      </c>
      <c r="K13560" s="6">
        <f>OnlineRetail[[#This Row],[Quantity]]*OnlineRetail[[#This Row],[UnitPrice]]</f>
        <v>67.8</v>
      </c>
      <c r="L13560" t="str">
        <f t="shared" si="211"/>
        <v>12626|Sep-2011</v>
      </c>
    </row>
    <row r="13561" spans="1:12">
      <c r="A13561">
        <v>551765</v>
      </c>
      <c r="B13561" t="s">
        <v>243</v>
      </c>
      <c r="C13561" t="s">
        <v>19</v>
      </c>
      <c r="D13561">
        <v>22</v>
      </c>
      <c r="E13561" s="1">
        <v>40795.565972222219</v>
      </c>
      <c r="F13561">
        <v>7.95</v>
      </c>
      <c r="G13561">
        <v>13682</v>
      </c>
      <c r="H13561" t="s">
        <v>17</v>
      </c>
      <c r="I13561" t="str">
        <f>IF(AND(LEFT(OnlineRetail[[#This Row],[InvoiceNo]],1)&lt;&gt;"C",OnlineRetail[[#This Row],[CustomerID]]&lt;&gt;""),"Yes","No")</f>
        <v>Yes</v>
      </c>
      <c r="J13561" s="4">
        <f>EOMONTH(OnlineRetail[[#This Row],[InvoiceDate]],-1)+1</f>
        <v>40787</v>
      </c>
      <c r="K13561" s="6">
        <f>OnlineRetail[[#This Row],[Quantity]]*OnlineRetail[[#This Row],[UnitPrice]]</f>
        <v>174.9</v>
      </c>
      <c r="L13561" t="str">
        <f t="shared" si="211"/>
        <v>13682|Sep-2011</v>
      </c>
    </row>
    <row r="13562" spans="1:12">
      <c r="A13562">
        <v>547405</v>
      </c>
      <c r="B13562" t="s">
        <v>228</v>
      </c>
      <c r="C13562" t="s">
        <v>62</v>
      </c>
      <c r="D13562">
        <v>4</v>
      </c>
      <c r="E13562" s="1">
        <v>40795.577777777777</v>
      </c>
      <c r="F13562">
        <v>4.95</v>
      </c>
      <c r="G13562">
        <v>14267</v>
      </c>
      <c r="H13562" t="s">
        <v>10</v>
      </c>
      <c r="I13562" t="str">
        <f>IF(AND(LEFT(OnlineRetail[[#This Row],[InvoiceNo]],1)&lt;&gt;"C",OnlineRetail[[#This Row],[CustomerID]]&lt;&gt;""),"Yes","No")</f>
        <v>Yes</v>
      </c>
      <c r="J13562" s="4">
        <f>EOMONTH(OnlineRetail[[#This Row],[InvoiceDate]],-1)+1</f>
        <v>40787</v>
      </c>
      <c r="K13562" s="6">
        <f>OnlineRetail[[#This Row],[Quantity]]*OnlineRetail[[#This Row],[UnitPrice]]</f>
        <v>19.8</v>
      </c>
      <c r="L13562" t="str">
        <f t="shared" si="211"/>
        <v>14267|Sep-2011</v>
      </c>
    </row>
    <row r="13563" spans="1:12">
      <c r="A13563">
        <v>552397</v>
      </c>
      <c r="B13563" t="s">
        <v>205</v>
      </c>
      <c r="C13563" t="s">
        <v>62</v>
      </c>
      <c r="D13563">
        <v>2</v>
      </c>
      <c r="E13563" s="1">
        <v>40795.601388888892</v>
      </c>
      <c r="F13563">
        <v>9.9499999999999993</v>
      </c>
      <c r="G13563">
        <v>13007</v>
      </c>
      <c r="H13563" t="s">
        <v>10</v>
      </c>
      <c r="I13563" t="str">
        <f>IF(AND(LEFT(OnlineRetail[[#This Row],[InvoiceNo]],1)&lt;&gt;"C",OnlineRetail[[#This Row],[CustomerID]]&lt;&gt;""),"Yes","No")</f>
        <v>Yes</v>
      </c>
      <c r="J13563" s="4">
        <f>EOMONTH(OnlineRetail[[#This Row],[InvoiceDate]],-1)+1</f>
        <v>40787</v>
      </c>
      <c r="K13563" s="6">
        <f>OnlineRetail[[#This Row],[Quantity]]*OnlineRetail[[#This Row],[UnitPrice]]</f>
        <v>19.899999999999999</v>
      </c>
      <c r="L13563" t="str">
        <f t="shared" si="211"/>
        <v>13007|Sep-2011</v>
      </c>
    </row>
    <row r="13564" spans="1:12">
      <c r="A13564">
        <v>538059</v>
      </c>
      <c r="B13564" t="s">
        <v>239</v>
      </c>
      <c r="C13564" t="s">
        <v>29</v>
      </c>
      <c r="D13564">
        <v>2</v>
      </c>
      <c r="E13564" s="1">
        <v>40795.602777777778</v>
      </c>
      <c r="F13564">
        <v>1.65</v>
      </c>
      <c r="G13564">
        <v>12801</v>
      </c>
      <c r="H13564" t="s">
        <v>10</v>
      </c>
      <c r="I13564" t="str">
        <f>IF(AND(LEFT(OnlineRetail[[#This Row],[InvoiceNo]],1)&lt;&gt;"C",OnlineRetail[[#This Row],[CustomerID]]&lt;&gt;""),"Yes","No")</f>
        <v>Yes</v>
      </c>
      <c r="J13564" s="4">
        <f>EOMONTH(OnlineRetail[[#This Row],[InvoiceDate]],-1)+1</f>
        <v>40787</v>
      </c>
      <c r="K13564" s="6">
        <f>OnlineRetail[[#This Row],[Quantity]]*OnlineRetail[[#This Row],[UnitPrice]]</f>
        <v>3.3</v>
      </c>
      <c r="L13564" t="str">
        <f t="shared" si="211"/>
        <v>12801|Sep-2011</v>
      </c>
    </row>
    <row r="13565" spans="1:12">
      <c r="A13565">
        <v>540373</v>
      </c>
      <c r="B13565" t="s">
        <v>250</v>
      </c>
      <c r="C13565" t="s">
        <v>29</v>
      </c>
      <c r="D13565">
        <v>2</v>
      </c>
      <c r="E13565" s="1">
        <v>40795.643055555563</v>
      </c>
      <c r="F13565">
        <v>2.5499999999999998</v>
      </c>
      <c r="G13565">
        <v>12592</v>
      </c>
      <c r="H13565" t="s">
        <v>10</v>
      </c>
      <c r="I13565" t="str">
        <f>IF(AND(LEFT(OnlineRetail[[#This Row],[InvoiceNo]],1)&lt;&gt;"C",OnlineRetail[[#This Row],[CustomerID]]&lt;&gt;""),"Yes","No")</f>
        <v>Yes</v>
      </c>
      <c r="J13565" s="4">
        <f>EOMONTH(OnlineRetail[[#This Row],[InvoiceDate]],-1)+1</f>
        <v>40787</v>
      </c>
      <c r="K13565" s="6">
        <f>OnlineRetail[[#This Row],[Quantity]]*OnlineRetail[[#This Row],[UnitPrice]]</f>
        <v>5.0999999999999996</v>
      </c>
      <c r="L13565" t="str">
        <f t="shared" si="211"/>
        <v>12592|Sep-2011</v>
      </c>
    </row>
    <row r="13566" spans="1:12">
      <c r="A13566">
        <v>555588</v>
      </c>
      <c r="B13566" t="s">
        <v>23</v>
      </c>
      <c r="C13566" t="s">
        <v>24</v>
      </c>
      <c r="D13566">
        <v>17</v>
      </c>
      <c r="E13566" s="1">
        <v>40795.645833333343</v>
      </c>
      <c r="F13566">
        <v>9.9499999999999993</v>
      </c>
      <c r="G13566">
        <v>13695</v>
      </c>
      <c r="H13566" t="s">
        <v>10</v>
      </c>
      <c r="I13566" t="str">
        <f>IF(AND(LEFT(OnlineRetail[[#This Row],[InvoiceNo]],1)&lt;&gt;"C",OnlineRetail[[#This Row],[CustomerID]]&lt;&gt;""),"Yes","No")</f>
        <v>Yes</v>
      </c>
      <c r="J13566" s="4">
        <f>EOMONTH(OnlineRetail[[#This Row],[InvoiceDate]],-1)+1</f>
        <v>40787</v>
      </c>
      <c r="K13566" s="6">
        <f>OnlineRetail[[#This Row],[Quantity]]*OnlineRetail[[#This Row],[UnitPrice]]</f>
        <v>169.14999999999998</v>
      </c>
      <c r="L13566" t="str">
        <f t="shared" si="211"/>
        <v>13695|Sep-2011</v>
      </c>
    </row>
    <row r="13567" spans="1:12">
      <c r="A13567">
        <v>552672</v>
      </c>
      <c r="B13567" t="s">
        <v>44</v>
      </c>
      <c r="C13567" t="s">
        <v>21</v>
      </c>
      <c r="D13567">
        <v>10</v>
      </c>
      <c r="E13567" s="1">
        <v>40795.649305555547</v>
      </c>
      <c r="F13567">
        <v>9.9499999999999993</v>
      </c>
      <c r="G13567">
        <v>12970</v>
      </c>
      <c r="H13567" t="s">
        <v>10</v>
      </c>
      <c r="I13567" t="str">
        <f>IF(AND(LEFT(OnlineRetail[[#This Row],[InvoiceNo]],1)&lt;&gt;"C",OnlineRetail[[#This Row],[CustomerID]]&lt;&gt;""),"Yes","No")</f>
        <v>Yes</v>
      </c>
      <c r="J13567" s="4">
        <f>EOMONTH(OnlineRetail[[#This Row],[InvoiceDate]],-1)+1</f>
        <v>40787</v>
      </c>
      <c r="K13567" s="6">
        <f>OnlineRetail[[#This Row],[Quantity]]*OnlineRetail[[#This Row],[UnitPrice]]</f>
        <v>99.5</v>
      </c>
      <c r="L13567" t="str">
        <f t="shared" si="211"/>
        <v>12970|Sep-2011</v>
      </c>
    </row>
    <row r="13568" spans="1:12">
      <c r="A13568">
        <v>539551</v>
      </c>
      <c r="B13568" t="s">
        <v>140</v>
      </c>
      <c r="C13568" t="s">
        <v>48</v>
      </c>
      <c r="D13568">
        <v>16</v>
      </c>
      <c r="E13568" s="1">
        <v>40795.657638888893</v>
      </c>
      <c r="F13568">
        <v>9.9499999999999993</v>
      </c>
      <c r="G13568">
        <v>12489</v>
      </c>
      <c r="H13568" t="s">
        <v>10</v>
      </c>
      <c r="I13568" t="str">
        <f>IF(AND(LEFT(OnlineRetail[[#This Row],[InvoiceNo]],1)&lt;&gt;"C",OnlineRetail[[#This Row],[CustomerID]]&lt;&gt;""),"Yes","No")</f>
        <v>Yes</v>
      </c>
      <c r="J13568" s="4">
        <f>EOMONTH(OnlineRetail[[#This Row],[InvoiceDate]],-1)+1</f>
        <v>40787</v>
      </c>
      <c r="K13568" s="6">
        <f>OnlineRetail[[#This Row],[Quantity]]*OnlineRetail[[#This Row],[UnitPrice]]</f>
        <v>159.19999999999999</v>
      </c>
      <c r="L13568" t="str">
        <f t="shared" si="211"/>
        <v>12489|Sep-2011</v>
      </c>
    </row>
    <row r="13569" spans="1:12">
      <c r="A13569">
        <v>541532</v>
      </c>
      <c r="B13569" t="s">
        <v>108</v>
      </c>
      <c r="C13569" t="s">
        <v>24</v>
      </c>
      <c r="D13569">
        <v>20</v>
      </c>
      <c r="E13569" s="1">
        <v>40795.660416666673</v>
      </c>
      <c r="F13569">
        <v>4.25</v>
      </c>
      <c r="G13569">
        <v>13658</v>
      </c>
      <c r="H13569" t="s">
        <v>10</v>
      </c>
      <c r="I13569" t="str">
        <f>IF(AND(LEFT(OnlineRetail[[#This Row],[InvoiceNo]],1)&lt;&gt;"C",OnlineRetail[[#This Row],[CustomerID]]&lt;&gt;""),"Yes","No")</f>
        <v>Yes</v>
      </c>
      <c r="J13569" s="4">
        <f>EOMONTH(OnlineRetail[[#This Row],[InvoiceDate]],-1)+1</f>
        <v>40787</v>
      </c>
      <c r="K13569" s="6">
        <f>OnlineRetail[[#This Row],[Quantity]]*OnlineRetail[[#This Row],[UnitPrice]]</f>
        <v>85</v>
      </c>
      <c r="L13569" t="str">
        <f t="shared" si="211"/>
        <v>13658|Sep-2011</v>
      </c>
    </row>
    <row r="13570" spans="1:12">
      <c r="A13570">
        <v>544329</v>
      </c>
      <c r="B13570" t="s">
        <v>101</v>
      </c>
      <c r="C13570" t="s">
        <v>50</v>
      </c>
      <c r="D13570">
        <v>13</v>
      </c>
      <c r="E13570" s="1">
        <v>40795.661805555559</v>
      </c>
      <c r="F13570">
        <v>3.39</v>
      </c>
      <c r="G13570">
        <v>13189</v>
      </c>
      <c r="H13570" t="s">
        <v>36</v>
      </c>
      <c r="I13570" t="str">
        <f>IF(AND(LEFT(OnlineRetail[[#This Row],[InvoiceNo]],1)&lt;&gt;"C",OnlineRetail[[#This Row],[CustomerID]]&lt;&gt;""),"Yes","No")</f>
        <v>Yes</v>
      </c>
      <c r="J13570" s="4">
        <f>EOMONTH(OnlineRetail[[#This Row],[InvoiceDate]],-1)+1</f>
        <v>40787</v>
      </c>
      <c r="K13570" s="6">
        <f>OnlineRetail[[#This Row],[Quantity]]*OnlineRetail[[#This Row],[UnitPrice]]</f>
        <v>44.07</v>
      </c>
      <c r="L13570" t="str">
        <f t="shared" ref="L13570:L13633" si="212">IF(I13570="Yes",G13570&amp;"|"&amp;TEXT(J13570,"mmm-yyyy"),"")</f>
        <v>13189|Sep-2011</v>
      </c>
    </row>
    <row r="13571" spans="1:12">
      <c r="A13571">
        <v>546179</v>
      </c>
      <c r="B13571" t="s">
        <v>26</v>
      </c>
      <c r="C13571" t="s">
        <v>48</v>
      </c>
      <c r="D13571">
        <v>6</v>
      </c>
      <c r="E13571" s="1">
        <v>40795.665277777778</v>
      </c>
      <c r="F13571">
        <v>3.39</v>
      </c>
      <c r="G13571">
        <v>13445</v>
      </c>
      <c r="H13571" t="s">
        <v>10</v>
      </c>
      <c r="I13571" t="str">
        <f>IF(AND(LEFT(OnlineRetail[[#This Row],[InvoiceNo]],1)&lt;&gt;"C",OnlineRetail[[#This Row],[CustomerID]]&lt;&gt;""),"Yes","No")</f>
        <v>Yes</v>
      </c>
      <c r="J13571" s="4">
        <f>EOMONTH(OnlineRetail[[#This Row],[InvoiceDate]],-1)+1</f>
        <v>40787</v>
      </c>
      <c r="K13571" s="6">
        <f>OnlineRetail[[#This Row],[Quantity]]*OnlineRetail[[#This Row],[UnitPrice]]</f>
        <v>20.34</v>
      </c>
      <c r="L13571" t="str">
        <f t="shared" si="212"/>
        <v>13445|Sep-2011</v>
      </c>
    </row>
    <row r="13572" spans="1:12">
      <c r="A13572">
        <v>538092</v>
      </c>
      <c r="B13572" t="s">
        <v>248</v>
      </c>
      <c r="C13572" t="s">
        <v>9</v>
      </c>
      <c r="D13572">
        <v>17</v>
      </c>
      <c r="E13572" s="1">
        <v>40795.668055555558</v>
      </c>
      <c r="F13572">
        <v>7.95</v>
      </c>
      <c r="G13572">
        <v>13943</v>
      </c>
      <c r="H13572" t="s">
        <v>10</v>
      </c>
      <c r="I13572" t="str">
        <f>IF(AND(LEFT(OnlineRetail[[#This Row],[InvoiceNo]],1)&lt;&gt;"C",OnlineRetail[[#This Row],[CustomerID]]&lt;&gt;""),"Yes","No")</f>
        <v>Yes</v>
      </c>
      <c r="J13572" s="4">
        <f>EOMONTH(OnlineRetail[[#This Row],[InvoiceDate]],-1)+1</f>
        <v>40787</v>
      </c>
      <c r="K13572" s="6">
        <f>OnlineRetail[[#This Row],[Quantity]]*OnlineRetail[[#This Row],[UnitPrice]]</f>
        <v>135.15</v>
      </c>
      <c r="L13572" t="str">
        <f t="shared" si="212"/>
        <v>13943|Sep-2011</v>
      </c>
    </row>
    <row r="13573" spans="1:12" hidden="1">
      <c r="A13573" t="s">
        <v>410</v>
      </c>
      <c r="B13573" t="s">
        <v>217</v>
      </c>
      <c r="C13573" t="s">
        <v>62</v>
      </c>
      <c r="D13573">
        <v>12</v>
      </c>
      <c r="E13573" s="1">
        <v>40795.671527777777</v>
      </c>
      <c r="F13573">
        <v>5.95</v>
      </c>
      <c r="G13573">
        <v>12805</v>
      </c>
      <c r="H13573" t="s">
        <v>22</v>
      </c>
      <c r="I13573" t="str">
        <f>IF(AND(LEFT(OnlineRetail[[#This Row],[InvoiceNo]],1)&lt;&gt;"C",OnlineRetail[[#This Row],[CustomerID]]&lt;&gt;""),"Yes","No")</f>
        <v>No</v>
      </c>
      <c r="J13573" s="4">
        <f>EOMONTH(OnlineRetail[[#This Row],[InvoiceDate]],-1)+1</f>
        <v>40787</v>
      </c>
      <c r="K13573" s="6">
        <f>OnlineRetail[[#This Row],[Quantity]]*OnlineRetail[[#This Row],[UnitPrice]]</f>
        <v>71.400000000000006</v>
      </c>
      <c r="L13573" t="str">
        <f t="shared" si="212"/>
        <v/>
      </c>
    </row>
    <row r="13574" spans="1:12">
      <c r="A13574">
        <v>542399</v>
      </c>
      <c r="B13574" t="s">
        <v>266</v>
      </c>
      <c r="C13574" t="s">
        <v>83</v>
      </c>
      <c r="D13574">
        <v>7</v>
      </c>
      <c r="E13574" s="1">
        <v>40795.672222222223</v>
      </c>
      <c r="F13574">
        <v>0.85</v>
      </c>
      <c r="G13574">
        <v>14020</v>
      </c>
      <c r="H13574" t="s">
        <v>10</v>
      </c>
      <c r="I13574" t="str">
        <f>IF(AND(LEFT(OnlineRetail[[#This Row],[InvoiceNo]],1)&lt;&gt;"C",OnlineRetail[[#This Row],[CustomerID]]&lt;&gt;""),"Yes","No")</f>
        <v>Yes</v>
      </c>
      <c r="J13574" s="4">
        <f>EOMONTH(OnlineRetail[[#This Row],[InvoiceDate]],-1)+1</f>
        <v>40787</v>
      </c>
      <c r="K13574" s="6">
        <f>OnlineRetail[[#This Row],[Quantity]]*OnlineRetail[[#This Row],[UnitPrice]]</f>
        <v>5.95</v>
      </c>
      <c r="L13574" t="str">
        <f t="shared" si="212"/>
        <v>14020|Sep-2011</v>
      </c>
    </row>
    <row r="13575" spans="1:12">
      <c r="A13575">
        <v>552706</v>
      </c>
      <c r="B13575" t="s">
        <v>282</v>
      </c>
      <c r="C13575" t="s">
        <v>50</v>
      </c>
      <c r="D13575">
        <v>1</v>
      </c>
      <c r="E13575" s="1">
        <v>40795.677083333343</v>
      </c>
      <c r="F13575">
        <v>4.25</v>
      </c>
      <c r="G13575">
        <v>12450</v>
      </c>
      <c r="H13575" t="s">
        <v>10</v>
      </c>
      <c r="I13575" t="str">
        <f>IF(AND(LEFT(OnlineRetail[[#This Row],[InvoiceNo]],1)&lt;&gt;"C",OnlineRetail[[#This Row],[CustomerID]]&lt;&gt;""),"Yes","No")</f>
        <v>Yes</v>
      </c>
      <c r="J13575" s="4">
        <f>EOMONTH(OnlineRetail[[#This Row],[InvoiceDate]],-1)+1</f>
        <v>40787</v>
      </c>
      <c r="K13575" s="6">
        <f>OnlineRetail[[#This Row],[Quantity]]*OnlineRetail[[#This Row],[UnitPrice]]</f>
        <v>4.25</v>
      </c>
      <c r="L13575" t="str">
        <f t="shared" si="212"/>
        <v>12450|Sep-2011</v>
      </c>
    </row>
    <row r="13576" spans="1:12">
      <c r="A13576">
        <v>543172</v>
      </c>
      <c r="B13576" t="s">
        <v>160</v>
      </c>
      <c r="C13576" t="s">
        <v>46</v>
      </c>
      <c r="D13576">
        <v>23</v>
      </c>
      <c r="E13576" s="1">
        <v>40795.677777777782</v>
      </c>
      <c r="F13576">
        <v>2.5499999999999998</v>
      </c>
      <c r="G13576">
        <v>14312</v>
      </c>
      <c r="H13576" t="s">
        <v>10</v>
      </c>
      <c r="I13576" t="str">
        <f>IF(AND(LEFT(OnlineRetail[[#This Row],[InvoiceNo]],1)&lt;&gt;"C",OnlineRetail[[#This Row],[CustomerID]]&lt;&gt;""),"Yes","No")</f>
        <v>Yes</v>
      </c>
      <c r="J13576" s="4">
        <f>EOMONTH(OnlineRetail[[#This Row],[InvoiceDate]],-1)+1</f>
        <v>40787</v>
      </c>
      <c r="K13576" s="6">
        <f>OnlineRetail[[#This Row],[Quantity]]*OnlineRetail[[#This Row],[UnitPrice]]</f>
        <v>58.65</v>
      </c>
      <c r="L13576" t="str">
        <f t="shared" si="212"/>
        <v>14312|Sep-2011</v>
      </c>
    </row>
    <row r="13577" spans="1:12">
      <c r="A13577">
        <v>552014</v>
      </c>
      <c r="B13577" t="s">
        <v>35</v>
      </c>
      <c r="C13577" t="s">
        <v>12</v>
      </c>
      <c r="D13577">
        <v>11</v>
      </c>
      <c r="E13577" s="1">
        <v>40795.681944444441</v>
      </c>
      <c r="F13577">
        <v>1.25</v>
      </c>
      <c r="G13577">
        <v>12716</v>
      </c>
      <c r="H13577" t="s">
        <v>22</v>
      </c>
      <c r="I13577" t="str">
        <f>IF(AND(LEFT(OnlineRetail[[#This Row],[InvoiceNo]],1)&lt;&gt;"C",OnlineRetail[[#This Row],[CustomerID]]&lt;&gt;""),"Yes","No")</f>
        <v>Yes</v>
      </c>
      <c r="J13577" s="4">
        <f>EOMONTH(OnlineRetail[[#This Row],[InvoiceDate]],-1)+1</f>
        <v>40787</v>
      </c>
      <c r="K13577" s="6">
        <f>OnlineRetail[[#This Row],[Quantity]]*OnlineRetail[[#This Row],[UnitPrice]]</f>
        <v>13.75</v>
      </c>
      <c r="L13577" t="str">
        <f t="shared" si="212"/>
        <v>12716|Sep-2011</v>
      </c>
    </row>
    <row r="13578" spans="1:12">
      <c r="A13578">
        <v>551907</v>
      </c>
      <c r="B13578" t="s">
        <v>212</v>
      </c>
      <c r="C13578" t="s">
        <v>19</v>
      </c>
      <c r="D13578">
        <v>2</v>
      </c>
      <c r="E13578" s="1">
        <v>40795.684027777781</v>
      </c>
      <c r="F13578">
        <v>3.39</v>
      </c>
      <c r="G13578">
        <v>13366</v>
      </c>
      <c r="H13578" t="s">
        <v>10</v>
      </c>
      <c r="I13578" t="str">
        <f>IF(AND(LEFT(OnlineRetail[[#This Row],[InvoiceNo]],1)&lt;&gt;"C",OnlineRetail[[#This Row],[CustomerID]]&lt;&gt;""),"Yes","No")</f>
        <v>Yes</v>
      </c>
      <c r="J13578" s="4">
        <f>EOMONTH(OnlineRetail[[#This Row],[InvoiceDate]],-1)+1</f>
        <v>40787</v>
      </c>
      <c r="K13578" s="6">
        <f>OnlineRetail[[#This Row],[Quantity]]*OnlineRetail[[#This Row],[UnitPrice]]</f>
        <v>6.78</v>
      </c>
      <c r="L13578" t="str">
        <f t="shared" si="212"/>
        <v>13366|Sep-2011</v>
      </c>
    </row>
    <row r="13579" spans="1:12">
      <c r="A13579">
        <v>543988</v>
      </c>
      <c r="B13579" t="s">
        <v>8</v>
      </c>
      <c r="C13579" t="s">
        <v>46</v>
      </c>
      <c r="D13579">
        <v>20</v>
      </c>
      <c r="E13579" s="1">
        <v>40795.691666666673</v>
      </c>
      <c r="F13579">
        <v>0.85</v>
      </c>
      <c r="G13579">
        <v>14130</v>
      </c>
      <c r="H13579" t="s">
        <v>10</v>
      </c>
      <c r="I13579" t="str">
        <f>IF(AND(LEFT(OnlineRetail[[#This Row],[InvoiceNo]],1)&lt;&gt;"C",OnlineRetail[[#This Row],[CustomerID]]&lt;&gt;""),"Yes","No")</f>
        <v>Yes</v>
      </c>
      <c r="J13579" s="4">
        <f>EOMONTH(OnlineRetail[[#This Row],[InvoiceDate]],-1)+1</f>
        <v>40787</v>
      </c>
      <c r="K13579" s="6">
        <f>OnlineRetail[[#This Row],[Quantity]]*OnlineRetail[[#This Row],[UnitPrice]]</f>
        <v>17</v>
      </c>
      <c r="L13579" t="str">
        <f t="shared" si="212"/>
        <v>14130|Sep-2011</v>
      </c>
    </row>
    <row r="13580" spans="1:12">
      <c r="A13580">
        <v>546974</v>
      </c>
      <c r="B13580" t="s">
        <v>242</v>
      </c>
      <c r="C13580" t="s">
        <v>12</v>
      </c>
      <c r="D13580">
        <v>3</v>
      </c>
      <c r="E13580" s="1">
        <v>40795.697916666657</v>
      </c>
      <c r="F13580">
        <v>7.95</v>
      </c>
      <c r="G13580">
        <v>13403</v>
      </c>
      <c r="H13580" t="s">
        <v>22</v>
      </c>
      <c r="I13580" t="str">
        <f>IF(AND(LEFT(OnlineRetail[[#This Row],[InvoiceNo]],1)&lt;&gt;"C",OnlineRetail[[#This Row],[CustomerID]]&lt;&gt;""),"Yes","No")</f>
        <v>Yes</v>
      </c>
      <c r="J13580" s="4">
        <f>EOMONTH(OnlineRetail[[#This Row],[InvoiceDate]],-1)+1</f>
        <v>40787</v>
      </c>
      <c r="K13580" s="6">
        <f>OnlineRetail[[#This Row],[Quantity]]*OnlineRetail[[#This Row],[UnitPrice]]</f>
        <v>23.85</v>
      </c>
      <c r="L13580" t="str">
        <f t="shared" si="212"/>
        <v>13403|Sep-2011</v>
      </c>
    </row>
    <row r="13581" spans="1:12">
      <c r="A13581">
        <v>553773</v>
      </c>
      <c r="B13581" t="s">
        <v>130</v>
      </c>
      <c r="C13581" t="s">
        <v>29</v>
      </c>
      <c r="D13581">
        <v>10</v>
      </c>
      <c r="E13581" s="1">
        <v>40795.698611111111</v>
      </c>
      <c r="F13581">
        <v>9.9499999999999993</v>
      </c>
      <c r="G13581">
        <v>13992</v>
      </c>
      <c r="H13581" t="s">
        <v>70</v>
      </c>
      <c r="I13581" t="str">
        <f>IF(AND(LEFT(OnlineRetail[[#This Row],[InvoiceNo]],1)&lt;&gt;"C",OnlineRetail[[#This Row],[CustomerID]]&lt;&gt;""),"Yes","No")</f>
        <v>Yes</v>
      </c>
      <c r="J13581" s="4">
        <f>EOMONTH(OnlineRetail[[#This Row],[InvoiceDate]],-1)+1</f>
        <v>40787</v>
      </c>
      <c r="K13581" s="6">
        <f>OnlineRetail[[#This Row],[Quantity]]*OnlineRetail[[#This Row],[UnitPrice]]</f>
        <v>99.5</v>
      </c>
      <c r="L13581" t="str">
        <f t="shared" si="212"/>
        <v>13992|Sep-2011</v>
      </c>
    </row>
    <row r="13582" spans="1:12">
      <c r="A13582">
        <v>551154</v>
      </c>
      <c r="B13582" t="s">
        <v>71</v>
      </c>
      <c r="C13582" t="s">
        <v>46</v>
      </c>
      <c r="D13582">
        <v>19</v>
      </c>
      <c r="E13582" s="1">
        <v>40795.72152777778</v>
      </c>
      <c r="F13582">
        <v>0.85</v>
      </c>
      <c r="G13582">
        <v>14117</v>
      </c>
      <c r="H13582" t="s">
        <v>10</v>
      </c>
      <c r="I13582" t="str">
        <f>IF(AND(LEFT(OnlineRetail[[#This Row],[InvoiceNo]],1)&lt;&gt;"C",OnlineRetail[[#This Row],[CustomerID]]&lt;&gt;""),"Yes","No")</f>
        <v>Yes</v>
      </c>
      <c r="J13582" s="4">
        <f>EOMONTH(OnlineRetail[[#This Row],[InvoiceDate]],-1)+1</f>
        <v>40787</v>
      </c>
      <c r="K13582" s="6">
        <f>OnlineRetail[[#This Row],[Quantity]]*OnlineRetail[[#This Row],[UnitPrice]]</f>
        <v>16.149999999999999</v>
      </c>
      <c r="L13582" t="str">
        <f t="shared" si="212"/>
        <v>14117|Sep-2011</v>
      </c>
    </row>
    <row r="13583" spans="1:12">
      <c r="A13583">
        <v>539075</v>
      </c>
      <c r="B13583" t="s">
        <v>54</v>
      </c>
      <c r="C13583" t="s">
        <v>62</v>
      </c>
      <c r="D13583">
        <v>24</v>
      </c>
      <c r="E13583" s="1">
        <v>40795.724305555559</v>
      </c>
      <c r="F13583">
        <v>1.25</v>
      </c>
      <c r="G13583">
        <v>13411</v>
      </c>
      <c r="H13583" t="s">
        <v>17</v>
      </c>
      <c r="I13583" t="str">
        <f>IF(AND(LEFT(OnlineRetail[[#This Row],[InvoiceNo]],1)&lt;&gt;"C",OnlineRetail[[#This Row],[CustomerID]]&lt;&gt;""),"Yes","No")</f>
        <v>Yes</v>
      </c>
      <c r="J13583" s="4">
        <f>EOMONTH(OnlineRetail[[#This Row],[InvoiceDate]],-1)+1</f>
        <v>40787</v>
      </c>
      <c r="K13583" s="6">
        <f>OnlineRetail[[#This Row],[Quantity]]*OnlineRetail[[#This Row],[UnitPrice]]</f>
        <v>30</v>
      </c>
      <c r="L13583" t="str">
        <f t="shared" si="212"/>
        <v>13411|Sep-2011</v>
      </c>
    </row>
    <row r="13584" spans="1:12">
      <c r="A13584">
        <v>548936</v>
      </c>
      <c r="B13584" t="s">
        <v>230</v>
      </c>
      <c r="C13584" t="s">
        <v>19</v>
      </c>
      <c r="D13584">
        <v>3</v>
      </c>
      <c r="E13584" s="1">
        <v>40795.736805555563</v>
      </c>
      <c r="F13584">
        <v>5.95</v>
      </c>
      <c r="G13584">
        <v>14298</v>
      </c>
      <c r="H13584" t="s">
        <v>10</v>
      </c>
      <c r="I13584" t="str">
        <f>IF(AND(LEFT(OnlineRetail[[#This Row],[InvoiceNo]],1)&lt;&gt;"C",OnlineRetail[[#This Row],[CustomerID]]&lt;&gt;""),"Yes","No")</f>
        <v>Yes</v>
      </c>
      <c r="J13584" s="4">
        <f>EOMONTH(OnlineRetail[[#This Row],[InvoiceDate]],-1)+1</f>
        <v>40787</v>
      </c>
      <c r="K13584" s="6">
        <f>OnlineRetail[[#This Row],[Quantity]]*OnlineRetail[[#This Row],[UnitPrice]]</f>
        <v>17.850000000000001</v>
      </c>
      <c r="L13584" t="str">
        <f t="shared" si="212"/>
        <v>14298|Sep-2011</v>
      </c>
    </row>
    <row r="13585" spans="1:12">
      <c r="A13585">
        <v>550566</v>
      </c>
      <c r="B13585" t="s">
        <v>296</v>
      </c>
      <c r="C13585" t="s">
        <v>14</v>
      </c>
      <c r="D13585">
        <v>9</v>
      </c>
      <c r="E13585" s="1">
        <v>40795.760416666657</v>
      </c>
      <c r="F13585">
        <v>2.1</v>
      </c>
      <c r="G13585">
        <v>13270</v>
      </c>
      <c r="H13585" t="s">
        <v>10</v>
      </c>
      <c r="I13585" t="str">
        <f>IF(AND(LEFT(OnlineRetail[[#This Row],[InvoiceNo]],1)&lt;&gt;"C",OnlineRetail[[#This Row],[CustomerID]]&lt;&gt;""),"Yes","No")</f>
        <v>Yes</v>
      </c>
      <c r="J13585" s="4">
        <f>EOMONTH(OnlineRetail[[#This Row],[InvoiceDate]],-1)+1</f>
        <v>40787</v>
      </c>
      <c r="K13585" s="6">
        <f>OnlineRetail[[#This Row],[Quantity]]*OnlineRetail[[#This Row],[UnitPrice]]</f>
        <v>18.900000000000002</v>
      </c>
      <c r="L13585" t="str">
        <f t="shared" si="212"/>
        <v>13270|Sep-2011</v>
      </c>
    </row>
    <row r="13586" spans="1:12">
      <c r="A13586">
        <v>542951</v>
      </c>
      <c r="B13586" t="s">
        <v>38</v>
      </c>
      <c r="C13586" t="s">
        <v>72</v>
      </c>
      <c r="D13586">
        <v>20</v>
      </c>
      <c r="E13586" s="1">
        <v>40795.76458333333</v>
      </c>
      <c r="F13586">
        <v>1.65</v>
      </c>
      <c r="G13586">
        <v>12644</v>
      </c>
      <c r="H13586" t="s">
        <v>10</v>
      </c>
      <c r="I13586" t="str">
        <f>IF(AND(LEFT(OnlineRetail[[#This Row],[InvoiceNo]],1)&lt;&gt;"C",OnlineRetail[[#This Row],[CustomerID]]&lt;&gt;""),"Yes","No")</f>
        <v>Yes</v>
      </c>
      <c r="J13586" s="4">
        <f>EOMONTH(OnlineRetail[[#This Row],[InvoiceDate]],-1)+1</f>
        <v>40787</v>
      </c>
      <c r="K13586" s="6">
        <f>OnlineRetail[[#This Row],[Quantity]]*OnlineRetail[[#This Row],[UnitPrice]]</f>
        <v>33</v>
      </c>
      <c r="L13586" t="str">
        <f t="shared" si="212"/>
        <v>12644|Sep-2011</v>
      </c>
    </row>
    <row r="13587" spans="1:12">
      <c r="A13587">
        <v>548586</v>
      </c>
      <c r="B13587" t="s">
        <v>165</v>
      </c>
      <c r="C13587" t="s">
        <v>16</v>
      </c>
      <c r="D13587">
        <v>22</v>
      </c>
      <c r="E13587" s="1">
        <v>40795.77847222222</v>
      </c>
      <c r="F13587">
        <v>2.5499999999999998</v>
      </c>
      <c r="G13587">
        <v>14327</v>
      </c>
      <c r="H13587" t="s">
        <v>10</v>
      </c>
      <c r="I13587" t="str">
        <f>IF(AND(LEFT(OnlineRetail[[#This Row],[InvoiceNo]],1)&lt;&gt;"C",OnlineRetail[[#This Row],[CustomerID]]&lt;&gt;""),"Yes","No")</f>
        <v>Yes</v>
      </c>
      <c r="J13587" s="4">
        <f>EOMONTH(OnlineRetail[[#This Row],[InvoiceDate]],-1)+1</f>
        <v>40787</v>
      </c>
      <c r="K13587" s="6">
        <f>OnlineRetail[[#This Row],[Quantity]]*OnlineRetail[[#This Row],[UnitPrice]]</f>
        <v>56.099999999999994</v>
      </c>
      <c r="L13587" t="str">
        <f t="shared" si="212"/>
        <v>14327|Sep-2011</v>
      </c>
    </row>
    <row r="13588" spans="1:12" hidden="1">
      <c r="A13588">
        <v>550553</v>
      </c>
      <c r="B13588" t="s">
        <v>90</v>
      </c>
      <c r="C13588" t="s">
        <v>40</v>
      </c>
      <c r="D13588">
        <v>15</v>
      </c>
      <c r="E13588" s="1">
        <v>40795.780555555553</v>
      </c>
      <c r="F13588">
        <v>1.65</v>
      </c>
      <c r="H13588" t="s">
        <v>10</v>
      </c>
      <c r="I13588" t="str">
        <f>IF(AND(LEFT(OnlineRetail[[#This Row],[InvoiceNo]],1)&lt;&gt;"C",OnlineRetail[[#This Row],[CustomerID]]&lt;&gt;""),"Yes","No")</f>
        <v>No</v>
      </c>
      <c r="J13588" s="4">
        <f>EOMONTH(OnlineRetail[[#This Row],[InvoiceDate]],-1)+1</f>
        <v>40787</v>
      </c>
      <c r="K13588" s="6">
        <f>OnlineRetail[[#This Row],[Quantity]]*OnlineRetail[[#This Row],[UnitPrice]]</f>
        <v>24.75</v>
      </c>
      <c r="L13588" t="str">
        <f t="shared" si="212"/>
        <v/>
      </c>
    </row>
    <row r="13589" spans="1:12" hidden="1">
      <c r="A13589">
        <v>553367</v>
      </c>
      <c r="B13589" t="s">
        <v>107</v>
      </c>
      <c r="C13589" t="s">
        <v>53</v>
      </c>
      <c r="D13589">
        <v>16</v>
      </c>
      <c r="E13589" s="1">
        <v>40795.782638888893</v>
      </c>
      <c r="F13589">
        <v>4.25</v>
      </c>
      <c r="H13589" t="s">
        <v>10</v>
      </c>
      <c r="I13589" t="str">
        <f>IF(AND(LEFT(OnlineRetail[[#This Row],[InvoiceNo]],1)&lt;&gt;"C",OnlineRetail[[#This Row],[CustomerID]]&lt;&gt;""),"Yes","No")</f>
        <v>No</v>
      </c>
      <c r="J13589" s="4">
        <f>EOMONTH(OnlineRetail[[#This Row],[InvoiceDate]],-1)+1</f>
        <v>40787</v>
      </c>
      <c r="K13589" s="6">
        <f>OnlineRetail[[#This Row],[Quantity]]*OnlineRetail[[#This Row],[UnitPrice]]</f>
        <v>68</v>
      </c>
      <c r="L13589" t="str">
        <f t="shared" si="212"/>
        <v/>
      </c>
    </row>
    <row r="13590" spans="1:12" hidden="1">
      <c r="A13590" t="s">
        <v>411</v>
      </c>
      <c r="B13590" t="s">
        <v>244</v>
      </c>
      <c r="C13590" t="s">
        <v>72</v>
      </c>
      <c r="D13590">
        <v>5</v>
      </c>
      <c r="E13590" s="1">
        <v>40795.786111111112</v>
      </c>
      <c r="F13590">
        <v>2.1</v>
      </c>
      <c r="G13590">
        <v>12808</v>
      </c>
      <c r="H13590" t="s">
        <v>10</v>
      </c>
      <c r="I13590" t="str">
        <f>IF(AND(LEFT(OnlineRetail[[#This Row],[InvoiceNo]],1)&lt;&gt;"C",OnlineRetail[[#This Row],[CustomerID]]&lt;&gt;""),"Yes","No")</f>
        <v>No</v>
      </c>
      <c r="J13590" s="4">
        <f>EOMONTH(OnlineRetail[[#This Row],[InvoiceDate]],-1)+1</f>
        <v>40787</v>
      </c>
      <c r="K13590" s="6">
        <f>OnlineRetail[[#This Row],[Quantity]]*OnlineRetail[[#This Row],[UnitPrice]]</f>
        <v>10.5</v>
      </c>
      <c r="L13590" t="str">
        <f t="shared" si="212"/>
        <v/>
      </c>
    </row>
    <row r="13591" spans="1:12">
      <c r="A13591">
        <v>539680</v>
      </c>
      <c r="B13591" t="s">
        <v>66</v>
      </c>
      <c r="C13591" t="s">
        <v>72</v>
      </c>
      <c r="D13591">
        <v>16</v>
      </c>
      <c r="E13591" s="1">
        <v>40795.788888888892</v>
      </c>
      <c r="F13591">
        <v>3.39</v>
      </c>
      <c r="G13591">
        <v>12794</v>
      </c>
      <c r="H13591" t="s">
        <v>22</v>
      </c>
      <c r="I13591" t="str">
        <f>IF(AND(LEFT(OnlineRetail[[#This Row],[InvoiceNo]],1)&lt;&gt;"C",OnlineRetail[[#This Row],[CustomerID]]&lt;&gt;""),"Yes","No")</f>
        <v>Yes</v>
      </c>
      <c r="J13591" s="4">
        <f>EOMONTH(OnlineRetail[[#This Row],[InvoiceDate]],-1)+1</f>
        <v>40787</v>
      </c>
      <c r="K13591" s="6">
        <f>OnlineRetail[[#This Row],[Quantity]]*OnlineRetail[[#This Row],[UnitPrice]]</f>
        <v>54.24</v>
      </c>
      <c r="L13591" t="str">
        <f t="shared" si="212"/>
        <v>12794|Sep-2011</v>
      </c>
    </row>
    <row r="13592" spans="1:12">
      <c r="A13592">
        <v>541271</v>
      </c>
      <c r="B13592" t="s">
        <v>211</v>
      </c>
      <c r="C13592" t="s">
        <v>19</v>
      </c>
      <c r="D13592">
        <v>12</v>
      </c>
      <c r="E13592" s="1">
        <v>40795.813888888893</v>
      </c>
      <c r="F13592">
        <v>0.85</v>
      </c>
      <c r="G13592">
        <v>13956</v>
      </c>
      <c r="H13592" t="s">
        <v>17</v>
      </c>
      <c r="I13592" t="str">
        <f>IF(AND(LEFT(OnlineRetail[[#This Row],[InvoiceNo]],1)&lt;&gt;"C",OnlineRetail[[#This Row],[CustomerID]]&lt;&gt;""),"Yes","No")</f>
        <v>Yes</v>
      </c>
      <c r="J13592" s="4">
        <f>EOMONTH(OnlineRetail[[#This Row],[InvoiceDate]],-1)+1</f>
        <v>40787</v>
      </c>
      <c r="K13592" s="6">
        <f>OnlineRetail[[#This Row],[Quantity]]*OnlineRetail[[#This Row],[UnitPrice]]</f>
        <v>10.199999999999999</v>
      </c>
      <c r="L13592" t="str">
        <f t="shared" si="212"/>
        <v>13956|Sep-2011</v>
      </c>
    </row>
    <row r="13593" spans="1:12">
      <c r="A13593">
        <v>553588</v>
      </c>
      <c r="B13593" t="s">
        <v>196</v>
      </c>
      <c r="C13593" t="s">
        <v>40</v>
      </c>
      <c r="D13593">
        <v>23</v>
      </c>
      <c r="E13593" s="1">
        <v>40795.816666666673</v>
      </c>
      <c r="F13593">
        <v>5.95</v>
      </c>
      <c r="G13593">
        <v>13414</v>
      </c>
      <c r="H13593" t="s">
        <v>36</v>
      </c>
      <c r="I13593" t="str">
        <f>IF(AND(LEFT(OnlineRetail[[#This Row],[InvoiceNo]],1)&lt;&gt;"C",OnlineRetail[[#This Row],[CustomerID]]&lt;&gt;""),"Yes","No")</f>
        <v>Yes</v>
      </c>
      <c r="J13593" s="4">
        <f>EOMONTH(OnlineRetail[[#This Row],[InvoiceDate]],-1)+1</f>
        <v>40787</v>
      </c>
      <c r="K13593" s="6">
        <f>OnlineRetail[[#This Row],[Quantity]]*OnlineRetail[[#This Row],[UnitPrice]]</f>
        <v>136.85</v>
      </c>
      <c r="L13593" t="str">
        <f t="shared" si="212"/>
        <v>13414|Sep-2011</v>
      </c>
    </row>
    <row r="13594" spans="1:12">
      <c r="A13594">
        <v>536929</v>
      </c>
      <c r="B13594" t="s">
        <v>196</v>
      </c>
      <c r="C13594" t="s">
        <v>16</v>
      </c>
      <c r="D13594">
        <v>16</v>
      </c>
      <c r="E13594" s="1">
        <v>40795.82708333333</v>
      </c>
      <c r="F13594">
        <v>7.95</v>
      </c>
      <c r="G13594">
        <v>13770</v>
      </c>
      <c r="H13594" t="s">
        <v>22</v>
      </c>
      <c r="I13594" t="str">
        <f>IF(AND(LEFT(OnlineRetail[[#This Row],[InvoiceNo]],1)&lt;&gt;"C",OnlineRetail[[#This Row],[CustomerID]]&lt;&gt;""),"Yes","No")</f>
        <v>Yes</v>
      </c>
      <c r="J13594" s="4">
        <f>EOMONTH(OnlineRetail[[#This Row],[InvoiceDate]],-1)+1</f>
        <v>40787</v>
      </c>
      <c r="K13594" s="6">
        <f>OnlineRetail[[#This Row],[Quantity]]*OnlineRetail[[#This Row],[UnitPrice]]</f>
        <v>127.2</v>
      </c>
      <c r="L13594" t="str">
        <f t="shared" si="212"/>
        <v>13770|Sep-2011</v>
      </c>
    </row>
    <row r="13595" spans="1:12">
      <c r="A13595">
        <v>549031</v>
      </c>
      <c r="B13595" t="s">
        <v>243</v>
      </c>
      <c r="C13595" t="s">
        <v>12</v>
      </c>
      <c r="D13595">
        <v>18</v>
      </c>
      <c r="E13595" s="1">
        <v>40795.832638888889</v>
      </c>
      <c r="F13595">
        <v>4.25</v>
      </c>
      <c r="G13595">
        <v>13524</v>
      </c>
      <c r="H13595" t="s">
        <v>10</v>
      </c>
      <c r="I13595" t="str">
        <f>IF(AND(LEFT(OnlineRetail[[#This Row],[InvoiceNo]],1)&lt;&gt;"C",OnlineRetail[[#This Row],[CustomerID]]&lt;&gt;""),"Yes","No")</f>
        <v>Yes</v>
      </c>
      <c r="J13595" s="4">
        <f>EOMONTH(OnlineRetail[[#This Row],[InvoiceDate]],-1)+1</f>
        <v>40787</v>
      </c>
      <c r="K13595" s="6">
        <f>OnlineRetail[[#This Row],[Quantity]]*OnlineRetail[[#This Row],[UnitPrice]]</f>
        <v>76.5</v>
      </c>
      <c r="L13595" t="str">
        <f t="shared" si="212"/>
        <v>13524|Sep-2011</v>
      </c>
    </row>
    <row r="13596" spans="1:12">
      <c r="A13596">
        <v>545765</v>
      </c>
      <c r="B13596" t="s">
        <v>132</v>
      </c>
      <c r="C13596" t="s">
        <v>29</v>
      </c>
      <c r="D13596">
        <v>4</v>
      </c>
      <c r="E13596" s="1">
        <v>40796.34097222222</v>
      </c>
      <c r="F13596">
        <v>4.25</v>
      </c>
      <c r="G13596">
        <v>13606</v>
      </c>
      <c r="H13596" t="s">
        <v>10</v>
      </c>
      <c r="I13596" t="str">
        <f>IF(AND(LEFT(OnlineRetail[[#This Row],[InvoiceNo]],1)&lt;&gt;"C",OnlineRetail[[#This Row],[CustomerID]]&lt;&gt;""),"Yes","No")</f>
        <v>Yes</v>
      </c>
      <c r="J13596" s="4">
        <f>EOMONTH(OnlineRetail[[#This Row],[InvoiceDate]],-1)+1</f>
        <v>40787</v>
      </c>
      <c r="K13596" s="6">
        <f>OnlineRetail[[#This Row],[Quantity]]*OnlineRetail[[#This Row],[UnitPrice]]</f>
        <v>17</v>
      </c>
      <c r="L13596" t="str">
        <f t="shared" si="212"/>
        <v>13606|Sep-2011</v>
      </c>
    </row>
    <row r="13597" spans="1:12">
      <c r="A13597">
        <v>539879</v>
      </c>
      <c r="B13597" t="s">
        <v>230</v>
      </c>
      <c r="C13597" t="s">
        <v>53</v>
      </c>
      <c r="D13597">
        <v>11</v>
      </c>
      <c r="E13597" s="1">
        <v>40796.343055555553</v>
      </c>
      <c r="F13597">
        <v>4.25</v>
      </c>
      <c r="G13597">
        <v>14187</v>
      </c>
      <c r="H13597" t="s">
        <v>10</v>
      </c>
      <c r="I13597" t="str">
        <f>IF(AND(LEFT(OnlineRetail[[#This Row],[InvoiceNo]],1)&lt;&gt;"C",OnlineRetail[[#This Row],[CustomerID]]&lt;&gt;""),"Yes","No")</f>
        <v>Yes</v>
      </c>
      <c r="J13597" s="4">
        <f>EOMONTH(OnlineRetail[[#This Row],[InvoiceDate]],-1)+1</f>
        <v>40787</v>
      </c>
      <c r="K13597" s="6">
        <f>OnlineRetail[[#This Row],[Quantity]]*OnlineRetail[[#This Row],[UnitPrice]]</f>
        <v>46.75</v>
      </c>
      <c r="L13597" t="str">
        <f t="shared" si="212"/>
        <v>14187|Sep-2011</v>
      </c>
    </row>
    <row r="13598" spans="1:12">
      <c r="A13598">
        <v>550312</v>
      </c>
      <c r="B13598" t="s">
        <v>182</v>
      </c>
      <c r="C13598" t="s">
        <v>48</v>
      </c>
      <c r="D13598">
        <v>1</v>
      </c>
      <c r="E13598" s="1">
        <v>40796.368750000001</v>
      </c>
      <c r="F13598">
        <v>4.25</v>
      </c>
      <c r="G13598">
        <v>13938</v>
      </c>
      <c r="H13598" t="s">
        <v>10</v>
      </c>
      <c r="I13598" t="str">
        <f>IF(AND(LEFT(OnlineRetail[[#This Row],[InvoiceNo]],1)&lt;&gt;"C",OnlineRetail[[#This Row],[CustomerID]]&lt;&gt;""),"Yes","No")</f>
        <v>Yes</v>
      </c>
      <c r="J13598" s="4">
        <f>EOMONTH(OnlineRetail[[#This Row],[InvoiceDate]],-1)+1</f>
        <v>40787</v>
      </c>
      <c r="K13598" s="6">
        <f>OnlineRetail[[#This Row],[Quantity]]*OnlineRetail[[#This Row],[UnitPrice]]</f>
        <v>4.25</v>
      </c>
      <c r="L13598" t="str">
        <f t="shared" si="212"/>
        <v>13938|Sep-2011</v>
      </c>
    </row>
    <row r="13599" spans="1:12">
      <c r="A13599">
        <v>546492</v>
      </c>
      <c r="B13599" t="s">
        <v>144</v>
      </c>
      <c r="C13599" t="s">
        <v>39</v>
      </c>
      <c r="D13599">
        <v>17</v>
      </c>
      <c r="E13599" s="1">
        <v>40796.376388888893</v>
      </c>
      <c r="F13599">
        <v>7.95</v>
      </c>
      <c r="G13599">
        <v>14069</v>
      </c>
      <c r="H13599" t="s">
        <v>10</v>
      </c>
      <c r="I13599" t="str">
        <f>IF(AND(LEFT(OnlineRetail[[#This Row],[InvoiceNo]],1)&lt;&gt;"C",OnlineRetail[[#This Row],[CustomerID]]&lt;&gt;""),"Yes","No")</f>
        <v>Yes</v>
      </c>
      <c r="J13599" s="4">
        <f>EOMONTH(OnlineRetail[[#This Row],[InvoiceDate]],-1)+1</f>
        <v>40787</v>
      </c>
      <c r="K13599" s="6">
        <f>OnlineRetail[[#This Row],[Quantity]]*OnlineRetail[[#This Row],[UnitPrice]]</f>
        <v>135.15</v>
      </c>
      <c r="L13599" t="str">
        <f t="shared" si="212"/>
        <v>14069|Sep-2011</v>
      </c>
    </row>
    <row r="13600" spans="1:12">
      <c r="A13600">
        <v>555728</v>
      </c>
      <c r="B13600" t="s">
        <v>174</v>
      </c>
      <c r="C13600" t="s">
        <v>48</v>
      </c>
      <c r="D13600">
        <v>9</v>
      </c>
      <c r="E13600" s="1">
        <v>40796.386111111111</v>
      </c>
      <c r="F13600">
        <v>2.1</v>
      </c>
      <c r="G13600">
        <v>13279</v>
      </c>
      <c r="H13600" t="s">
        <v>10</v>
      </c>
      <c r="I13600" t="str">
        <f>IF(AND(LEFT(OnlineRetail[[#This Row],[InvoiceNo]],1)&lt;&gt;"C",OnlineRetail[[#This Row],[CustomerID]]&lt;&gt;""),"Yes","No")</f>
        <v>Yes</v>
      </c>
      <c r="J13600" s="4">
        <f>EOMONTH(OnlineRetail[[#This Row],[InvoiceDate]],-1)+1</f>
        <v>40787</v>
      </c>
      <c r="K13600" s="6">
        <f>OnlineRetail[[#This Row],[Quantity]]*OnlineRetail[[#This Row],[UnitPrice]]</f>
        <v>18.900000000000002</v>
      </c>
      <c r="L13600" t="str">
        <f t="shared" si="212"/>
        <v>13279|Sep-2011</v>
      </c>
    </row>
    <row r="13601" spans="1:12">
      <c r="A13601">
        <v>548329</v>
      </c>
      <c r="B13601" t="s">
        <v>79</v>
      </c>
      <c r="C13601" t="s">
        <v>21</v>
      </c>
      <c r="D13601">
        <v>9</v>
      </c>
      <c r="E13601" s="1">
        <v>40796.397222222222</v>
      </c>
      <c r="F13601">
        <v>7.95</v>
      </c>
      <c r="G13601">
        <v>13022</v>
      </c>
      <c r="H13601" t="s">
        <v>10</v>
      </c>
      <c r="I13601" t="str">
        <f>IF(AND(LEFT(OnlineRetail[[#This Row],[InvoiceNo]],1)&lt;&gt;"C",OnlineRetail[[#This Row],[CustomerID]]&lt;&gt;""),"Yes","No")</f>
        <v>Yes</v>
      </c>
      <c r="J13601" s="4">
        <f>EOMONTH(OnlineRetail[[#This Row],[InvoiceDate]],-1)+1</f>
        <v>40787</v>
      </c>
      <c r="K13601" s="6">
        <f>OnlineRetail[[#This Row],[Quantity]]*OnlineRetail[[#This Row],[UnitPrice]]</f>
        <v>71.55</v>
      </c>
      <c r="L13601" t="str">
        <f t="shared" si="212"/>
        <v>13022|Sep-2011</v>
      </c>
    </row>
    <row r="13602" spans="1:12">
      <c r="A13602">
        <v>548831</v>
      </c>
      <c r="B13602" t="s">
        <v>292</v>
      </c>
      <c r="C13602" t="s">
        <v>39</v>
      </c>
      <c r="D13602">
        <v>12</v>
      </c>
      <c r="E13602" s="1">
        <v>40796.402777777781</v>
      </c>
      <c r="F13602">
        <v>1.25</v>
      </c>
      <c r="G13602">
        <v>13947</v>
      </c>
      <c r="H13602" t="s">
        <v>70</v>
      </c>
      <c r="I13602" t="str">
        <f>IF(AND(LEFT(OnlineRetail[[#This Row],[InvoiceNo]],1)&lt;&gt;"C",OnlineRetail[[#This Row],[CustomerID]]&lt;&gt;""),"Yes","No")</f>
        <v>Yes</v>
      </c>
      <c r="J13602" s="4">
        <f>EOMONTH(OnlineRetail[[#This Row],[InvoiceDate]],-1)+1</f>
        <v>40787</v>
      </c>
      <c r="K13602" s="6">
        <f>OnlineRetail[[#This Row],[Quantity]]*OnlineRetail[[#This Row],[UnitPrice]]</f>
        <v>15</v>
      </c>
      <c r="L13602" t="str">
        <f t="shared" si="212"/>
        <v>13947|Sep-2011</v>
      </c>
    </row>
    <row r="13603" spans="1:12">
      <c r="A13603">
        <v>549872</v>
      </c>
      <c r="B13603" t="s">
        <v>251</v>
      </c>
      <c r="C13603" t="s">
        <v>46</v>
      </c>
      <c r="D13603">
        <v>24</v>
      </c>
      <c r="E13603" s="1">
        <v>40796.404861111107</v>
      </c>
      <c r="F13603">
        <v>9.9499999999999993</v>
      </c>
      <c r="G13603">
        <v>13925</v>
      </c>
      <c r="H13603" t="s">
        <v>10</v>
      </c>
      <c r="I13603" t="str">
        <f>IF(AND(LEFT(OnlineRetail[[#This Row],[InvoiceNo]],1)&lt;&gt;"C",OnlineRetail[[#This Row],[CustomerID]]&lt;&gt;""),"Yes","No")</f>
        <v>Yes</v>
      </c>
      <c r="J13603" s="4">
        <f>EOMONTH(OnlineRetail[[#This Row],[InvoiceDate]],-1)+1</f>
        <v>40787</v>
      </c>
      <c r="K13603" s="6">
        <f>OnlineRetail[[#This Row],[Quantity]]*OnlineRetail[[#This Row],[UnitPrice]]</f>
        <v>238.79999999999998</v>
      </c>
      <c r="L13603" t="str">
        <f t="shared" si="212"/>
        <v>13925|Sep-2011</v>
      </c>
    </row>
    <row r="13604" spans="1:12">
      <c r="A13604">
        <v>538235</v>
      </c>
      <c r="B13604" t="s">
        <v>90</v>
      </c>
      <c r="C13604" t="s">
        <v>24</v>
      </c>
      <c r="D13604">
        <v>17</v>
      </c>
      <c r="E13604" s="1">
        <v>40796.40902777778</v>
      </c>
      <c r="F13604">
        <v>5.95</v>
      </c>
      <c r="G13604">
        <v>13498</v>
      </c>
      <c r="H13604" t="s">
        <v>10</v>
      </c>
      <c r="I13604" t="str">
        <f>IF(AND(LEFT(OnlineRetail[[#This Row],[InvoiceNo]],1)&lt;&gt;"C",OnlineRetail[[#This Row],[CustomerID]]&lt;&gt;""),"Yes","No")</f>
        <v>Yes</v>
      </c>
      <c r="J13604" s="4">
        <f>EOMONTH(OnlineRetail[[#This Row],[InvoiceDate]],-1)+1</f>
        <v>40787</v>
      </c>
      <c r="K13604" s="6">
        <f>OnlineRetail[[#This Row],[Quantity]]*OnlineRetail[[#This Row],[UnitPrice]]</f>
        <v>101.15</v>
      </c>
      <c r="L13604" t="str">
        <f t="shared" si="212"/>
        <v>13498|Sep-2011</v>
      </c>
    </row>
    <row r="13605" spans="1:12">
      <c r="A13605">
        <v>555066</v>
      </c>
      <c r="B13605" t="s">
        <v>174</v>
      </c>
      <c r="C13605" t="s">
        <v>53</v>
      </c>
      <c r="D13605">
        <v>19</v>
      </c>
      <c r="E13605" s="1">
        <v>40796.429166666669</v>
      </c>
      <c r="F13605">
        <v>4.25</v>
      </c>
      <c r="G13605">
        <v>13379</v>
      </c>
      <c r="H13605" t="s">
        <v>10</v>
      </c>
      <c r="I13605" t="str">
        <f>IF(AND(LEFT(OnlineRetail[[#This Row],[InvoiceNo]],1)&lt;&gt;"C",OnlineRetail[[#This Row],[CustomerID]]&lt;&gt;""),"Yes","No")</f>
        <v>Yes</v>
      </c>
      <c r="J13605" s="4">
        <f>EOMONTH(OnlineRetail[[#This Row],[InvoiceDate]],-1)+1</f>
        <v>40787</v>
      </c>
      <c r="K13605" s="6">
        <f>OnlineRetail[[#This Row],[Quantity]]*OnlineRetail[[#This Row],[UnitPrice]]</f>
        <v>80.75</v>
      </c>
      <c r="L13605" t="str">
        <f t="shared" si="212"/>
        <v>13379|Sep-2011</v>
      </c>
    </row>
    <row r="13606" spans="1:12">
      <c r="A13606">
        <v>551558</v>
      </c>
      <c r="B13606" t="s">
        <v>59</v>
      </c>
      <c r="C13606" t="s">
        <v>42</v>
      </c>
      <c r="D13606">
        <v>4</v>
      </c>
      <c r="E13606" s="1">
        <v>40796.4375</v>
      </c>
      <c r="F13606">
        <v>0.85</v>
      </c>
      <c r="G13606">
        <v>13601</v>
      </c>
      <c r="H13606" t="s">
        <v>126</v>
      </c>
      <c r="I13606" t="str">
        <f>IF(AND(LEFT(OnlineRetail[[#This Row],[InvoiceNo]],1)&lt;&gt;"C",OnlineRetail[[#This Row],[CustomerID]]&lt;&gt;""),"Yes","No")</f>
        <v>Yes</v>
      </c>
      <c r="J13606" s="4">
        <f>EOMONTH(OnlineRetail[[#This Row],[InvoiceDate]],-1)+1</f>
        <v>40787</v>
      </c>
      <c r="K13606" s="6">
        <f>OnlineRetail[[#This Row],[Quantity]]*OnlineRetail[[#This Row],[UnitPrice]]</f>
        <v>3.4</v>
      </c>
      <c r="L13606" t="str">
        <f t="shared" si="212"/>
        <v>13601|Sep-2011</v>
      </c>
    </row>
    <row r="13607" spans="1:12">
      <c r="A13607">
        <v>545626</v>
      </c>
      <c r="B13607" t="s">
        <v>109</v>
      </c>
      <c r="C13607" t="s">
        <v>40</v>
      </c>
      <c r="D13607">
        <v>3</v>
      </c>
      <c r="E13607" s="1">
        <v>40796.438888888893</v>
      </c>
      <c r="F13607">
        <v>9.9499999999999993</v>
      </c>
      <c r="G13607">
        <v>13695</v>
      </c>
      <c r="H13607" t="s">
        <v>10</v>
      </c>
      <c r="I13607" t="str">
        <f>IF(AND(LEFT(OnlineRetail[[#This Row],[InvoiceNo]],1)&lt;&gt;"C",OnlineRetail[[#This Row],[CustomerID]]&lt;&gt;""),"Yes","No")</f>
        <v>Yes</v>
      </c>
      <c r="J13607" s="4">
        <f>EOMONTH(OnlineRetail[[#This Row],[InvoiceDate]],-1)+1</f>
        <v>40787</v>
      </c>
      <c r="K13607" s="6">
        <f>OnlineRetail[[#This Row],[Quantity]]*OnlineRetail[[#This Row],[UnitPrice]]</f>
        <v>29.849999999999998</v>
      </c>
      <c r="L13607" t="str">
        <f t="shared" si="212"/>
        <v>13695|Sep-2011</v>
      </c>
    </row>
    <row r="13608" spans="1:12">
      <c r="A13608">
        <v>538902</v>
      </c>
      <c r="B13608" t="s">
        <v>200</v>
      </c>
      <c r="C13608" t="s">
        <v>9</v>
      </c>
      <c r="D13608">
        <v>22</v>
      </c>
      <c r="E13608" s="1">
        <v>40796.441666666673</v>
      </c>
      <c r="F13608">
        <v>2.5499999999999998</v>
      </c>
      <c r="G13608">
        <v>12801</v>
      </c>
      <c r="H13608" t="s">
        <v>10</v>
      </c>
      <c r="I13608" t="str">
        <f>IF(AND(LEFT(OnlineRetail[[#This Row],[InvoiceNo]],1)&lt;&gt;"C",OnlineRetail[[#This Row],[CustomerID]]&lt;&gt;""),"Yes","No")</f>
        <v>Yes</v>
      </c>
      <c r="J13608" s="4">
        <f>EOMONTH(OnlineRetail[[#This Row],[InvoiceDate]],-1)+1</f>
        <v>40787</v>
      </c>
      <c r="K13608" s="6">
        <f>OnlineRetail[[#This Row],[Quantity]]*OnlineRetail[[#This Row],[UnitPrice]]</f>
        <v>56.099999999999994</v>
      </c>
      <c r="L13608" t="str">
        <f t="shared" si="212"/>
        <v>12801|Sep-2011</v>
      </c>
    </row>
    <row r="13609" spans="1:12">
      <c r="A13609">
        <v>547807</v>
      </c>
      <c r="B13609" t="s">
        <v>285</v>
      </c>
      <c r="C13609" t="s">
        <v>24</v>
      </c>
      <c r="D13609">
        <v>14</v>
      </c>
      <c r="E13609" s="1">
        <v>40796.443749999999</v>
      </c>
      <c r="F13609">
        <v>7.95</v>
      </c>
      <c r="G13609">
        <v>12820</v>
      </c>
      <c r="H13609" t="s">
        <v>10</v>
      </c>
      <c r="I13609" t="str">
        <f>IF(AND(LEFT(OnlineRetail[[#This Row],[InvoiceNo]],1)&lt;&gt;"C",OnlineRetail[[#This Row],[CustomerID]]&lt;&gt;""),"Yes","No")</f>
        <v>Yes</v>
      </c>
      <c r="J13609" s="4">
        <f>EOMONTH(OnlineRetail[[#This Row],[InvoiceDate]],-1)+1</f>
        <v>40787</v>
      </c>
      <c r="K13609" s="6">
        <f>OnlineRetail[[#This Row],[Quantity]]*OnlineRetail[[#This Row],[UnitPrice]]</f>
        <v>111.3</v>
      </c>
      <c r="L13609" t="str">
        <f t="shared" si="212"/>
        <v>12820|Sep-2011</v>
      </c>
    </row>
    <row r="13610" spans="1:12">
      <c r="A13610">
        <v>545217</v>
      </c>
      <c r="B13610" t="s">
        <v>195</v>
      </c>
      <c r="C13610" t="s">
        <v>14</v>
      </c>
      <c r="D13610">
        <v>3</v>
      </c>
      <c r="E13610" s="1">
        <v>40796.443749999999</v>
      </c>
      <c r="F13610">
        <v>9.9499999999999993</v>
      </c>
      <c r="G13610">
        <v>14312</v>
      </c>
      <c r="H13610" t="s">
        <v>10</v>
      </c>
      <c r="I13610" t="str">
        <f>IF(AND(LEFT(OnlineRetail[[#This Row],[InvoiceNo]],1)&lt;&gt;"C",OnlineRetail[[#This Row],[CustomerID]]&lt;&gt;""),"Yes","No")</f>
        <v>Yes</v>
      </c>
      <c r="J13610" s="4">
        <f>EOMONTH(OnlineRetail[[#This Row],[InvoiceDate]],-1)+1</f>
        <v>40787</v>
      </c>
      <c r="K13610" s="6">
        <f>OnlineRetail[[#This Row],[Quantity]]*OnlineRetail[[#This Row],[UnitPrice]]</f>
        <v>29.849999999999998</v>
      </c>
      <c r="L13610" t="str">
        <f t="shared" si="212"/>
        <v>14312|Sep-2011</v>
      </c>
    </row>
    <row r="13611" spans="1:12">
      <c r="A13611">
        <v>551785</v>
      </c>
      <c r="B13611" t="s">
        <v>8</v>
      </c>
      <c r="C13611" t="s">
        <v>40</v>
      </c>
      <c r="D13611">
        <v>24</v>
      </c>
      <c r="E13611" s="1">
        <v>40796.468055555553</v>
      </c>
      <c r="F13611">
        <v>2.1</v>
      </c>
      <c r="G13611">
        <v>13139</v>
      </c>
      <c r="H13611" t="s">
        <v>17</v>
      </c>
      <c r="I13611" t="str">
        <f>IF(AND(LEFT(OnlineRetail[[#This Row],[InvoiceNo]],1)&lt;&gt;"C",OnlineRetail[[#This Row],[CustomerID]]&lt;&gt;""),"Yes","No")</f>
        <v>Yes</v>
      </c>
      <c r="J13611" s="4">
        <f>EOMONTH(OnlineRetail[[#This Row],[InvoiceDate]],-1)+1</f>
        <v>40787</v>
      </c>
      <c r="K13611" s="6">
        <f>OnlineRetail[[#This Row],[Quantity]]*OnlineRetail[[#This Row],[UnitPrice]]</f>
        <v>50.400000000000006</v>
      </c>
      <c r="L13611" t="str">
        <f t="shared" si="212"/>
        <v>13139|Sep-2011</v>
      </c>
    </row>
    <row r="13612" spans="1:12" hidden="1">
      <c r="A13612" t="s">
        <v>412</v>
      </c>
      <c r="B13612" t="s">
        <v>170</v>
      </c>
      <c r="C13612" t="s">
        <v>53</v>
      </c>
      <c r="D13612">
        <v>11</v>
      </c>
      <c r="E13612" s="1">
        <v>40796.469444444447</v>
      </c>
      <c r="F13612">
        <v>3.39</v>
      </c>
      <c r="G13612">
        <v>12679</v>
      </c>
      <c r="H13612" t="s">
        <v>31</v>
      </c>
      <c r="I13612" t="str">
        <f>IF(AND(LEFT(OnlineRetail[[#This Row],[InvoiceNo]],1)&lt;&gt;"C",OnlineRetail[[#This Row],[CustomerID]]&lt;&gt;""),"Yes","No")</f>
        <v>No</v>
      </c>
      <c r="J13612" s="4">
        <f>EOMONTH(OnlineRetail[[#This Row],[InvoiceDate]],-1)+1</f>
        <v>40787</v>
      </c>
      <c r="K13612" s="6">
        <f>OnlineRetail[[#This Row],[Quantity]]*OnlineRetail[[#This Row],[UnitPrice]]</f>
        <v>37.29</v>
      </c>
      <c r="L13612" t="str">
        <f t="shared" si="212"/>
        <v/>
      </c>
    </row>
    <row r="13613" spans="1:12">
      <c r="A13613">
        <v>545645</v>
      </c>
      <c r="B13613" t="s">
        <v>187</v>
      </c>
      <c r="C13613" t="s">
        <v>62</v>
      </c>
      <c r="D13613">
        <v>24</v>
      </c>
      <c r="E13613" s="1">
        <v>40796.47152777778</v>
      </c>
      <c r="F13613">
        <v>1.25</v>
      </c>
      <c r="G13613">
        <v>12505</v>
      </c>
      <c r="H13613" t="s">
        <v>10</v>
      </c>
      <c r="I13613" t="str">
        <f>IF(AND(LEFT(OnlineRetail[[#This Row],[InvoiceNo]],1)&lt;&gt;"C",OnlineRetail[[#This Row],[CustomerID]]&lt;&gt;""),"Yes","No")</f>
        <v>Yes</v>
      </c>
      <c r="J13613" s="4">
        <f>EOMONTH(OnlineRetail[[#This Row],[InvoiceDate]],-1)+1</f>
        <v>40787</v>
      </c>
      <c r="K13613" s="6">
        <f>OnlineRetail[[#This Row],[Quantity]]*OnlineRetail[[#This Row],[UnitPrice]]</f>
        <v>30</v>
      </c>
      <c r="L13613" t="str">
        <f t="shared" si="212"/>
        <v>12505|Sep-2011</v>
      </c>
    </row>
    <row r="13614" spans="1:12">
      <c r="A13614">
        <v>543395</v>
      </c>
      <c r="B13614" t="s">
        <v>66</v>
      </c>
      <c r="C13614" t="s">
        <v>14</v>
      </c>
      <c r="D13614">
        <v>18</v>
      </c>
      <c r="E13614" s="1">
        <v>40796.472916666673</v>
      </c>
      <c r="F13614">
        <v>2.5499999999999998</v>
      </c>
      <c r="G13614">
        <v>13417</v>
      </c>
      <c r="H13614" t="s">
        <v>10</v>
      </c>
      <c r="I13614" t="str">
        <f>IF(AND(LEFT(OnlineRetail[[#This Row],[InvoiceNo]],1)&lt;&gt;"C",OnlineRetail[[#This Row],[CustomerID]]&lt;&gt;""),"Yes","No")</f>
        <v>Yes</v>
      </c>
      <c r="J13614" s="4">
        <f>EOMONTH(OnlineRetail[[#This Row],[InvoiceDate]],-1)+1</f>
        <v>40787</v>
      </c>
      <c r="K13614" s="6">
        <f>OnlineRetail[[#This Row],[Quantity]]*OnlineRetail[[#This Row],[UnitPrice]]</f>
        <v>45.9</v>
      </c>
      <c r="L13614" t="str">
        <f t="shared" si="212"/>
        <v>13417|Sep-2011</v>
      </c>
    </row>
    <row r="13615" spans="1:12">
      <c r="A13615">
        <v>536646</v>
      </c>
      <c r="B13615" t="s">
        <v>157</v>
      </c>
      <c r="C13615" t="s">
        <v>21</v>
      </c>
      <c r="D13615">
        <v>14</v>
      </c>
      <c r="E13615" s="1">
        <v>40796.473611111112</v>
      </c>
      <c r="F13615">
        <v>5.95</v>
      </c>
      <c r="G13615">
        <v>12573</v>
      </c>
      <c r="H13615" t="s">
        <v>10</v>
      </c>
      <c r="I13615" t="str">
        <f>IF(AND(LEFT(OnlineRetail[[#This Row],[InvoiceNo]],1)&lt;&gt;"C",OnlineRetail[[#This Row],[CustomerID]]&lt;&gt;""),"Yes","No")</f>
        <v>Yes</v>
      </c>
      <c r="J13615" s="4">
        <f>EOMONTH(OnlineRetail[[#This Row],[InvoiceDate]],-1)+1</f>
        <v>40787</v>
      </c>
      <c r="K13615" s="6">
        <f>OnlineRetail[[#This Row],[Quantity]]*OnlineRetail[[#This Row],[UnitPrice]]</f>
        <v>83.3</v>
      </c>
      <c r="L13615" t="str">
        <f t="shared" si="212"/>
        <v>12573|Sep-2011</v>
      </c>
    </row>
    <row r="13616" spans="1:12">
      <c r="A13616">
        <v>541077</v>
      </c>
      <c r="B13616" t="s">
        <v>268</v>
      </c>
      <c r="C13616" t="s">
        <v>83</v>
      </c>
      <c r="D13616">
        <v>7</v>
      </c>
      <c r="E13616" s="1">
        <v>40796.474999999999</v>
      </c>
      <c r="F13616">
        <v>4.25</v>
      </c>
      <c r="G13616">
        <v>12747</v>
      </c>
      <c r="H13616" t="s">
        <v>25</v>
      </c>
      <c r="I13616" t="str">
        <f>IF(AND(LEFT(OnlineRetail[[#This Row],[InvoiceNo]],1)&lt;&gt;"C",OnlineRetail[[#This Row],[CustomerID]]&lt;&gt;""),"Yes","No")</f>
        <v>Yes</v>
      </c>
      <c r="J13616" s="4">
        <f>EOMONTH(OnlineRetail[[#This Row],[InvoiceDate]],-1)+1</f>
        <v>40787</v>
      </c>
      <c r="K13616" s="6">
        <f>OnlineRetail[[#This Row],[Quantity]]*OnlineRetail[[#This Row],[UnitPrice]]</f>
        <v>29.75</v>
      </c>
      <c r="L13616" t="str">
        <f t="shared" si="212"/>
        <v>12747|Sep-2011</v>
      </c>
    </row>
    <row r="13617" spans="1:12">
      <c r="A13617">
        <v>544493</v>
      </c>
      <c r="B13617" t="s">
        <v>238</v>
      </c>
      <c r="C13617" t="s">
        <v>48</v>
      </c>
      <c r="D13617">
        <v>8</v>
      </c>
      <c r="E13617" s="1">
        <v>40796.488194444442</v>
      </c>
      <c r="F13617">
        <v>1.65</v>
      </c>
      <c r="G13617">
        <v>13988</v>
      </c>
      <c r="H13617" t="s">
        <v>10</v>
      </c>
      <c r="I13617" t="str">
        <f>IF(AND(LEFT(OnlineRetail[[#This Row],[InvoiceNo]],1)&lt;&gt;"C",OnlineRetail[[#This Row],[CustomerID]]&lt;&gt;""),"Yes","No")</f>
        <v>Yes</v>
      </c>
      <c r="J13617" s="4">
        <f>EOMONTH(OnlineRetail[[#This Row],[InvoiceDate]],-1)+1</f>
        <v>40787</v>
      </c>
      <c r="K13617" s="6">
        <f>OnlineRetail[[#This Row],[Quantity]]*OnlineRetail[[#This Row],[UnitPrice]]</f>
        <v>13.2</v>
      </c>
      <c r="L13617" t="str">
        <f t="shared" si="212"/>
        <v>13988|Sep-2011</v>
      </c>
    </row>
    <row r="13618" spans="1:12">
      <c r="A13618">
        <v>556022</v>
      </c>
      <c r="B13618" t="s">
        <v>116</v>
      </c>
      <c r="C13618" t="s">
        <v>46</v>
      </c>
      <c r="D13618">
        <v>20</v>
      </c>
      <c r="E13618" s="1">
        <v>40796.506249999999</v>
      </c>
      <c r="F13618">
        <v>9.9499999999999993</v>
      </c>
      <c r="G13618">
        <v>12751</v>
      </c>
      <c r="H13618" t="s">
        <v>10</v>
      </c>
      <c r="I13618" t="str">
        <f>IF(AND(LEFT(OnlineRetail[[#This Row],[InvoiceNo]],1)&lt;&gt;"C",OnlineRetail[[#This Row],[CustomerID]]&lt;&gt;""),"Yes","No")</f>
        <v>Yes</v>
      </c>
      <c r="J13618" s="4">
        <f>EOMONTH(OnlineRetail[[#This Row],[InvoiceDate]],-1)+1</f>
        <v>40787</v>
      </c>
      <c r="K13618" s="6">
        <f>OnlineRetail[[#This Row],[Quantity]]*OnlineRetail[[#This Row],[UnitPrice]]</f>
        <v>199</v>
      </c>
      <c r="L13618" t="str">
        <f t="shared" si="212"/>
        <v>12751|Sep-2011</v>
      </c>
    </row>
    <row r="13619" spans="1:12">
      <c r="A13619">
        <v>544839</v>
      </c>
      <c r="B13619" t="s">
        <v>167</v>
      </c>
      <c r="C13619" t="s">
        <v>12</v>
      </c>
      <c r="D13619">
        <v>14</v>
      </c>
      <c r="E13619" s="1">
        <v>40796.506944444453</v>
      </c>
      <c r="F13619">
        <v>9.9499999999999993</v>
      </c>
      <c r="G13619">
        <v>12444</v>
      </c>
      <c r="H13619" t="s">
        <v>10</v>
      </c>
      <c r="I13619" t="str">
        <f>IF(AND(LEFT(OnlineRetail[[#This Row],[InvoiceNo]],1)&lt;&gt;"C",OnlineRetail[[#This Row],[CustomerID]]&lt;&gt;""),"Yes","No")</f>
        <v>Yes</v>
      </c>
      <c r="J13619" s="4">
        <f>EOMONTH(OnlineRetail[[#This Row],[InvoiceDate]],-1)+1</f>
        <v>40787</v>
      </c>
      <c r="K13619" s="6">
        <f>OnlineRetail[[#This Row],[Quantity]]*OnlineRetail[[#This Row],[UnitPrice]]</f>
        <v>139.29999999999998</v>
      </c>
      <c r="L13619" t="str">
        <f t="shared" si="212"/>
        <v>12444|Sep-2011</v>
      </c>
    </row>
    <row r="13620" spans="1:12">
      <c r="A13620">
        <v>540468</v>
      </c>
      <c r="B13620" t="s">
        <v>107</v>
      </c>
      <c r="C13620" t="s">
        <v>12</v>
      </c>
      <c r="D13620">
        <v>16</v>
      </c>
      <c r="E13620" s="1">
        <v>40796.506944444453</v>
      </c>
      <c r="F13620">
        <v>1.25</v>
      </c>
      <c r="G13620">
        <v>13385</v>
      </c>
      <c r="H13620" t="s">
        <v>10</v>
      </c>
      <c r="I13620" t="str">
        <f>IF(AND(LEFT(OnlineRetail[[#This Row],[InvoiceNo]],1)&lt;&gt;"C",OnlineRetail[[#This Row],[CustomerID]]&lt;&gt;""),"Yes","No")</f>
        <v>Yes</v>
      </c>
      <c r="J13620" s="4">
        <f>EOMONTH(OnlineRetail[[#This Row],[InvoiceDate]],-1)+1</f>
        <v>40787</v>
      </c>
      <c r="K13620" s="6">
        <f>OnlineRetail[[#This Row],[Quantity]]*OnlineRetail[[#This Row],[UnitPrice]]</f>
        <v>20</v>
      </c>
      <c r="L13620" t="str">
        <f t="shared" si="212"/>
        <v>13385|Sep-2011</v>
      </c>
    </row>
    <row r="13621" spans="1:12">
      <c r="A13621">
        <v>539949</v>
      </c>
      <c r="B13621" t="s">
        <v>286</v>
      </c>
      <c r="C13621" t="s">
        <v>33</v>
      </c>
      <c r="D13621">
        <v>11</v>
      </c>
      <c r="E13621" s="1">
        <v>40796.51458333333</v>
      </c>
      <c r="F13621">
        <v>4.95</v>
      </c>
      <c r="G13621">
        <v>14313</v>
      </c>
      <c r="H13621" t="s">
        <v>10</v>
      </c>
      <c r="I13621" t="str">
        <f>IF(AND(LEFT(OnlineRetail[[#This Row],[InvoiceNo]],1)&lt;&gt;"C",OnlineRetail[[#This Row],[CustomerID]]&lt;&gt;""),"Yes","No")</f>
        <v>Yes</v>
      </c>
      <c r="J13621" s="4">
        <f>EOMONTH(OnlineRetail[[#This Row],[InvoiceDate]],-1)+1</f>
        <v>40787</v>
      </c>
      <c r="K13621" s="6">
        <f>OnlineRetail[[#This Row],[Quantity]]*OnlineRetail[[#This Row],[UnitPrice]]</f>
        <v>54.45</v>
      </c>
      <c r="L13621" t="str">
        <f t="shared" si="212"/>
        <v>14313|Sep-2011</v>
      </c>
    </row>
    <row r="13622" spans="1:12">
      <c r="A13622">
        <v>540898</v>
      </c>
      <c r="B13622" t="s">
        <v>272</v>
      </c>
      <c r="C13622" t="s">
        <v>62</v>
      </c>
      <c r="D13622">
        <v>2</v>
      </c>
      <c r="E13622" s="1">
        <v>40796.518750000003</v>
      </c>
      <c r="F13622">
        <v>1.65</v>
      </c>
      <c r="G13622">
        <v>13005</v>
      </c>
      <c r="H13622" t="s">
        <v>10</v>
      </c>
      <c r="I13622" t="str">
        <f>IF(AND(LEFT(OnlineRetail[[#This Row],[InvoiceNo]],1)&lt;&gt;"C",OnlineRetail[[#This Row],[CustomerID]]&lt;&gt;""),"Yes","No")</f>
        <v>Yes</v>
      </c>
      <c r="J13622" s="4">
        <f>EOMONTH(OnlineRetail[[#This Row],[InvoiceDate]],-1)+1</f>
        <v>40787</v>
      </c>
      <c r="K13622" s="6">
        <f>OnlineRetail[[#This Row],[Quantity]]*OnlineRetail[[#This Row],[UnitPrice]]</f>
        <v>3.3</v>
      </c>
      <c r="L13622" t="str">
        <f t="shared" si="212"/>
        <v>13005|Sep-2011</v>
      </c>
    </row>
    <row r="13623" spans="1:12">
      <c r="A13623">
        <v>545523</v>
      </c>
      <c r="B13623" t="s">
        <v>191</v>
      </c>
      <c r="C13623" t="s">
        <v>29</v>
      </c>
      <c r="D13623">
        <v>2</v>
      </c>
      <c r="E13623" s="1">
        <v>40796.525000000001</v>
      </c>
      <c r="F13623">
        <v>3.39</v>
      </c>
      <c r="G13623">
        <v>13327</v>
      </c>
      <c r="H13623" t="s">
        <v>10</v>
      </c>
      <c r="I13623" t="str">
        <f>IF(AND(LEFT(OnlineRetail[[#This Row],[InvoiceNo]],1)&lt;&gt;"C",OnlineRetail[[#This Row],[CustomerID]]&lt;&gt;""),"Yes","No")</f>
        <v>Yes</v>
      </c>
      <c r="J13623" s="4">
        <f>EOMONTH(OnlineRetail[[#This Row],[InvoiceDate]],-1)+1</f>
        <v>40787</v>
      </c>
      <c r="K13623" s="6">
        <f>OnlineRetail[[#This Row],[Quantity]]*OnlineRetail[[#This Row],[UnitPrice]]</f>
        <v>6.78</v>
      </c>
      <c r="L13623" t="str">
        <f t="shared" si="212"/>
        <v>13327|Sep-2011</v>
      </c>
    </row>
    <row r="13624" spans="1:12">
      <c r="A13624">
        <v>540173</v>
      </c>
      <c r="B13624" t="s">
        <v>166</v>
      </c>
      <c r="C13624" t="s">
        <v>40</v>
      </c>
      <c r="D13624">
        <v>11</v>
      </c>
      <c r="E13624" s="1">
        <v>40796.527777777781</v>
      </c>
      <c r="F13624">
        <v>0.85</v>
      </c>
      <c r="G13624">
        <v>12373</v>
      </c>
      <c r="H13624" t="s">
        <v>10</v>
      </c>
      <c r="I13624" t="str">
        <f>IF(AND(LEFT(OnlineRetail[[#This Row],[InvoiceNo]],1)&lt;&gt;"C",OnlineRetail[[#This Row],[CustomerID]]&lt;&gt;""),"Yes","No")</f>
        <v>Yes</v>
      </c>
      <c r="J13624" s="4">
        <f>EOMONTH(OnlineRetail[[#This Row],[InvoiceDate]],-1)+1</f>
        <v>40787</v>
      </c>
      <c r="K13624" s="6">
        <f>OnlineRetail[[#This Row],[Quantity]]*OnlineRetail[[#This Row],[UnitPrice]]</f>
        <v>9.35</v>
      </c>
      <c r="L13624" t="str">
        <f t="shared" si="212"/>
        <v>12373|Sep-2011</v>
      </c>
    </row>
    <row r="13625" spans="1:12">
      <c r="A13625">
        <v>548220</v>
      </c>
      <c r="B13625" t="s">
        <v>82</v>
      </c>
      <c r="C13625" t="s">
        <v>46</v>
      </c>
      <c r="D13625">
        <v>16</v>
      </c>
      <c r="E13625" s="1">
        <v>40796.536111111112</v>
      </c>
      <c r="F13625">
        <v>9.9499999999999993</v>
      </c>
      <c r="G13625">
        <v>12497</v>
      </c>
      <c r="H13625" t="s">
        <v>31</v>
      </c>
      <c r="I13625" t="str">
        <f>IF(AND(LEFT(OnlineRetail[[#This Row],[InvoiceNo]],1)&lt;&gt;"C",OnlineRetail[[#This Row],[CustomerID]]&lt;&gt;""),"Yes","No")</f>
        <v>Yes</v>
      </c>
      <c r="J13625" s="4">
        <f>EOMONTH(OnlineRetail[[#This Row],[InvoiceDate]],-1)+1</f>
        <v>40787</v>
      </c>
      <c r="K13625" s="6">
        <f>OnlineRetail[[#This Row],[Quantity]]*OnlineRetail[[#This Row],[UnitPrice]]</f>
        <v>159.19999999999999</v>
      </c>
      <c r="L13625" t="str">
        <f t="shared" si="212"/>
        <v>12497|Sep-2011</v>
      </c>
    </row>
    <row r="13626" spans="1:12">
      <c r="A13626">
        <v>549430</v>
      </c>
      <c r="B13626" t="s">
        <v>106</v>
      </c>
      <c r="C13626" t="s">
        <v>72</v>
      </c>
      <c r="D13626">
        <v>13</v>
      </c>
      <c r="E13626" s="1">
        <v>40796.544444444437</v>
      </c>
      <c r="F13626">
        <v>4.25</v>
      </c>
      <c r="G13626">
        <v>13563</v>
      </c>
      <c r="H13626" t="s">
        <v>10</v>
      </c>
      <c r="I13626" t="str">
        <f>IF(AND(LEFT(OnlineRetail[[#This Row],[InvoiceNo]],1)&lt;&gt;"C",OnlineRetail[[#This Row],[CustomerID]]&lt;&gt;""),"Yes","No")</f>
        <v>Yes</v>
      </c>
      <c r="J13626" s="4">
        <f>EOMONTH(OnlineRetail[[#This Row],[InvoiceDate]],-1)+1</f>
        <v>40787</v>
      </c>
      <c r="K13626" s="6">
        <f>OnlineRetail[[#This Row],[Quantity]]*OnlineRetail[[#This Row],[UnitPrice]]</f>
        <v>55.25</v>
      </c>
      <c r="L13626" t="str">
        <f t="shared" si="212"/>
        <v>13563|Sep-2011</v>
      </c>
    </row>
    <row r="13627" spans="1:12">
      <c r="A13627">
        <v>546966</v>
      </c>
      <c r="B13627" t="s">
        <v>120</v>
      </c>
      <c r="C13627" t="s">
        <v>12</v>
      </c>
      <c r="D13627">
        <v>3</v>
      </c>
      <c r="E13627" s="1">
        <v>40796.551388888889</v>
      </c>
      <c r="F13627">
        <v>3.39</v>
      </c>
      <c r="G13627">
        <v>13972</v>
      </c>
      <c r="H13627" t="s">
        <v>10</v>
      </c>
      <c r="I13627" t="str">
        <f>IF(AND(LEFT(OnlineRetail[[#This Row],[InvoiceNo]],1)&lt;&gt;"C",OnlineRetail[[#This Row],[CustomerID]]&lt;&gt;""),"Yes","No")</f>
        <v>Yes</v>
      </c>
      <c r="J13627" s="4">
        <f>EOMONTH(OnlineRetail[[#This Row],[InvoiceDate]],-1)+1</f>
        <v>40787</v>
      </c>
      <c r="K13627" s="6">
        <f>OnlineRetail[[#This Row],[Quantity]]*OnlineRetail[[#This Row],[UnitPrice]]</f>
        <v>10.17</v>
      </c>
      <c r="L13627" t="str">
        <f t="shared" si="212"/>
        <v>13972|Sep-2011</v>
      </c>
    </row>
    <row r="13628" spans="1:12">
      <c r="A13628">
        <v>538390</v>
      </c>
      <c r="B13628" t="s">
        <v>103</v>
      </c>
      <c r="C13628" t="s">
        <v>27</v>
      </c>
      <c r="D13628">
        <v>8</v>
      </c>
      <c r="E13628" s="1">
        <v>40796.553472222222</v>
      </c>
      <c r="F13628">
        <v>4.25</v>
      </c>
      <c r="G13628">
        <v>12389</v>
      </c>
      <c r="H13628" t="s">
        <v>10</v>
      </c>
      <c r="I13628" t="str">
        <f>IF(AND(LEFT(OnlineRetail[[#This Row],[InvoiceNo]],1)&lt;&gt;"C",OnlineRetail[[#This Row],[CustomerID]]&lt;&gt;""),"Yes","No")</f>
        <v>Yes</v>
      </c>
      <c r="J13628" s="4">
        <f>EOMONTH(OnlineRetail[[#This Row],[InvoiceDate]],-1)+1</f>
        <v>40787</v>
      </c>
      <c r="K13628" s="6">
        <f>OnlineRetail[[#This Row],[Quantity]]*OnlineRetail[[#This Row],[UnitPrice]]</f>
        <v>34</v>
      </c>
      <c r="L13628" t="str">
        <f t="shared" si="212"/>
        <v>12389|Sep-2011</v>
      </c>
    </row>
    <row r="13629" spans="1:12">
      <c r="A13629">
        <v>542377</v>
      </c>
      <c r="B13629" t="s">
        <v>261</v>
      </c>
      <c r="C13629" t="s">
        <v>48</v>
      </c>
      <c r="D13629">
        <v>18</v>
      </c>
      <c r="E13629" s="1">
        <v>40796.554861111108</v>
      </c>
      <c r="F13629">
        <v>0.85</v>
      </c>
      <c r="G13629">
        <v>13079</v>
      </c>
      <c r="H13629" t="s">
        <v>25</v>
      </c>
      <c r="I13629" t="str">
        <f>IF(AND(LEFT(OnlineRetail[[#This Row],[InvoiceNo]],1)&lt;&gt;"C",OnlineRetail[[#This Row],[CustomerID]]&lt;&gt;""),"Yes","No")</f>
        <v>Yes</v>
      </c>
      <c r="J13629" s="4">
        <f>EOMONTH(OnlineRetail[[#This Row],[InvoiceDate]],-1)+1</f>
        <v>40787</v>
      </c>
      <c r="K13629" s="6">
        <f>OnlineRetail[[#This Row],[Quantity]]*OnlineRetail[[#This Row],[UnitPrice]]</f>
        <v>15.299999999999999</v>
      </c>
      <c r="L13629" t="str">
        <f t="shared" si="212"/>
        <v>13079|Sep-2011</v>
      </c>
    </row>
    <row r="13630" spans="1:12">
      <c r="A13630">
        <v>538079</v>
      </c>
      <c r="B13630" t="s">
        <v>157</v>
      </c>
      <c r="C13630" t="s">
        <v>33</v>
      </c>
      <c r="D13630">
        <v>21</v>
      </c>
      <c r="E13630" s="1">
        <v>40796.555555555547</v>
      </c>
      <c r="F13630">
        <v>2.1</v>
      </c>
      <c r="G13630">
        <v>13364</v>
      </c>
      <c r="H13630" t="s">
        <v>10</v>
      </c>
      <c r="I13630" t="str">
        <f>IF(AND(LEFT(OnlineRetail[[#This Row],[InvoiceNo]],1)&lt;&gt;"C",OnlineRetail[[#This Row],[CustomerID]]&lt;&gt;""),"Yes","No")</f>
        <v>Yes</v>
      </c>
      <c r="J13630" s="4">
        <f>EOMONTH(OnlineRetail[[#This Row],[InvoiceDate]],-1)+1</f>
        <v>40787</v>
      </c>
      <c r="K13630" s="6">
        <f>OnlineRetail[[#This Row],[Quantity]]*OnlineRetail[[#This Row],[UnitPrice]]</f>
        <v>44.1</v>
      </c>
      <c r="L13630" t="str">
        <f t="shared" si="212"/>
        <v>13364|Sep-2011</v>
      </c>
    </row>
    <row r="13631" spans="1:12">
      <c r="A13631">
        <v>550936</v>
      </c>
      <c r="B13631" t="s">
        <v>210</v>
      </c>
      <c r="C13631" t="s">
        <v>50</v>
      </c>
      <c r="D13631">
        <v>11</v>
      </c>
      <c r="E13631" s="1">
        <v>40796.559027777781</v>
      </c>
      <c r="F13631">
        <v>1.65</v>
      </c>
      <c r="G13631">
        <v>13807</v>
      </c>
      <c r="H13631" t="s">
        <v>10</v>
      </c>
      <c r="I13631" t="str">
        <f>IF(AND(LEFT(OnlineRetail[[#This Row],[InvoiceNo]],1)&lt;&gt;"C",OnlineRetail[[#This Row],[CustomerID]]&lt;&gt;""),"Yes","No")</f>
        <v>Yes</v>
      </c>
      <c r="J13631" s="4">
        <f>EOMONTH(OnlineRetail[[#This Row],[InvoiceDate]],-1)+1</f>
        <v>40787</v>
      </c>
      <c r="K13631" s="6">
        <f>OnlineRetail[[#This Row],[Quantity]]*OnlineRetail[[#This Row],[UnitPrice]]</f>
        <v>18.149999999999999</v>
      </c>
      <c r="L13631" t="str">
        <f t="shared" si="212"/>
        <v>13807|Sep-2011</v>
      </c>
    </row>
    <row r="13632" spans="1:12">
      <c r="A13632">
        <v>537855</v>
      </c>
      <c r="B13632" t="s">
        <v>185</v>
      </c>
      <c r="C13632" t="s">
        <v>33</v>
      </c>
      <c r="D13632">
        <v>6</v>
      </c>
      <c r="E13632" s="1">
        <v>40796.55972222222</v>
      </c>
      <c r="F13632">
        <v>1.25</v>
      </c>
      <c r="G13632">
        <v>13540</v>
      </c>
      <c r="H13632" t="s">
        <v>10</v>
      </c>
      <c r="I13632" t="str">
        <f>IF(AND(LEFT(OnlineRetail[[#This Row],[InvoiceNo]],1)&lt;&gt;"C",OnlineRetail[[#This Row],[CustomerID]]&lt;&gt;""),"Yes","No")</f>
        <v>Yes</v>
      </c>
      <c r="J13632" s="4">
        <f>EOMONTH(OnlineRetail[[#This Row],[InvoiceDate]],-1)+1</f>
        <v>40787</v>
      </c>
      <c r="K13632" s="6">
        <f>OnlineRetail[[#This Row],[Quantity]]*OnlineRetail[[#This Row],[UnitPrice]]</f>
        <v>7.5</v>
      </c>
      <c r="L13632" t="str">
        <f t="shared" si="212"/>
        <v>13540|Sep-2011</v>
      </c>
    </row>
    <row r="13633" spans="1:12">
      <c r="A13633">
        <v>554727</v>
      </c>
      <c r="B13633" t="s">
        <v>201</v>
      </c>
      <c r="C13633" t="s">
        <v>40</v>
      </c>
      <c r="D13633">
        <v>8</v>
      </c>
      <c r="E13633" s="1">
        <v>40796.569444444453</v>
      </c>
      <c r="F13633">
        <v>2.1</v>
      </c>
      <c r="G13633">
        <v>13406</v>
      </c>
      <c r="H13633" t="s">
        <v>10</v>
      </c>
      <c r="I13633" t="str">
        <f>IF(AND(LEFT(OnlineRetail[[#This Row],[InvoiceNo]],1)&lt;&gt;"C",OnlineRetail[[#This Row],[CustomerID]]&lt;&gt;""),"Yes","No")</f>
        <v>Yes</v>
      </c>
      <c r="J13633" s="4">
        <f>EOMONTH(OnlineRetail[[#This Row],[InvoiceDate]],-1)+1</f>
        <v>40787</v>
      </c>
      <c r="K13633" s="6">
        <f>OnlineRetail[[#This Row],[Quantity]]*OnlineRetail[[#This Row],[UnitPrice]]</f>
        <v>16.8</v>
      </c>
      <c r="L13633" t="str">
        <f t="shared" si="212"/>
        <v>13406|Sep-2011</v>
      </c>
    </row>
    <row r="13634" spans="1:12">
      <c r="A13634">
        <v>547365</v>
      </c>
      <c r="B13634" t="s">
        <v>185</v>
      </c>
      <c r="C13634" t="s">
        <v>27</v>
      </c>
      <c r="D13634">
        <v>5</v>
      </c>
      <c r="E13634" s="1">
        <v>40796.573611111111</v>
      </c>
      <c r="F13634">
        <v>7.95</v>
      </c>
      <c r="G13634">
        <v>13648</v>
      </c>
      <c r="H13634" t="s">
        <v>10</v>
      </c>
      <c r="I13634" t="str">
        <f>IF(AND(LEFT(OnlineRetail[[#This Row],[InvoiceNo]],1)&lt;&gt;"C",OnlineRetail[[#This Row],[CustomerID]]&lt;&gt;""),"Yes","No")</f>
        <v>Yes</v>
      </c>
      <c r="J13634" s="4">
        <f>EOMONTH(OnlineRetail[[#This Row],[InvoiceDate]],-1)+1</f>
        <v>40787</v>
      </c>
      <c r="K13634" s="6">
        <f>OnlineRetail[[#This Row],[Quantity]]*OnlineRetail[[#This Row],[UnitPrice]]</f>
        <v>39.75</v>
      </c>
      <c r="L13634" t="str">
        <f t="shared" ref="L13634:L13697" si="213">IF(I13634="Yes",G13634&amp;"|"&amp;TEXT(J13634,"mmm-yyyy"),"")</f>
        <v>13648|Sep-2011</v>
      </c>
    </row>
    <row r="13635" spans="1:12">
      <c r="A13635">
        <v>542781</v>
      </c>
      <c r="B13635" t="s">
        <v>243</v>
      </c>
      <c r="C13635" t="s">
        <v>16</v>
      </c>
      <c r="D13635">
        <v>12</v>
      </c>
      <c r="E13635" s="1">
        <v>40796.580555555563</v>
      </c>
      <c r="F13635">
        <v>0.85</v>
      </c>
      <c r="G13635">
        <v>12818</v>
      </c>
      <c r="H13635" t="s">
        <v>10</v>
      </c>
      <c r="I13635" t="str">
        <f>IF(AND(LEFT(OnlineRetail[[#This Row],[InvoiceNo]],1)&lt;&gt;"C",OnlineRetail[[#This Row],[CustomerID]]&lt;&gt;""),"Yes","No")</f>
        <v>Yes</v>
      </c>
      <c r="J13635" s="4">
        <f>EOMONTH(OnlineRetail[[#This Row],[InvoiceDate]],-1)+1</f>
        <v>40787</v>
      </c>
      <c r="K13635" s="6">
        <f>OnlineRetail[[#This Row],[Quantity]]*OnlineRetail[[#This Row],[UnitPrice]]</f>
        <v>10.199999999999999</v>
      </c>
      <c r="L13635" t="str">
        <f t="shared" si="213"/>
        <v>12818|Sep-2011</v>
      </c>
    </row>
    <row r="13636" spans="1:12">
      <c r="A13636">
        <v>551924</v>
      </c>
      <c r="B13636" t="s">
        <v>214</v>
      </c>
      <c r="C13636" t="s">
        <v>39</v>
      </c>
      <c r="D13636">
        <v>12</v>
      </c>
      <c r="E13636" s="1">
        <v>40796.581944444442</v>
      </c>
      <c r="F13636">
        <v>5.95</v>
      </c>
      <c r="G13636">
        <v>13072</v>
      </c>
      <c r="H13636" t="s">
        <v>10</v>
      </c>
      <c r="I13636" t="str">
        <f>IF(AND(LEFT(OnlineRetail[[#This Row],[InvoiceNo]],1)&lt;&gt;"C",OnlineRetail[[#This Row],[CustomerID]]&lt;&gt;""),"Yes","No")</f>
        <v>Yes</v>
      </c>
      <c r="J13636" s="4">
        <f>EOMONTH(OnlineRetail[[#This Row],[InvoiceDate]],-1)+1</f>
        <v>40787</v>
      </c>
      <c r="K13636" s="6">
        <f>OnlineRetail[[#This Row],[Quantity]]*OnlineRetail[[#This Row],[UnitPrice]]</f>
        <v>71.400000000000006</v>
      </c>
      <c r="L13636" t="str">
        <f t="shared" si="213"/>
        <v>13072|Sep-2011</v>
      </c>
    </row>
    <row r="13637" spans="1:12">
      <c r="A13637">
        <v>552113</v>
      </c>
      <c r="B13637" t="s">
        <v>169</v>
      </c>
      <c r="C13637" t="s">
        <v>72</v>
      </c>
      <c r="D13637">
        <v>16</v>
      </c>
      <c r="E13637" s="1">
        <v>40796.583333333343</v>
      </c>
      <c r="F13637">
        <v>4.95</v>
      </c>
      <c r="G13637">
        <v>13646</v>
      </c>
      <c r="H13637" t="s">
        <v>10</v>
      </c>
      <c r="I13637" t="str">
        <f>IF(AND(LEFT(OnlineRetail[[#This Row],[InvoiceNo]],1)&lt;&gt;"C",OnlineRetail[[#This Row],[CustomerID]]&lt;&gt;""),"Yes","No")</f>
        <v>Yes</v>
      </c>
      <c r="J13637" s="4">
        <f>EOMONTH(OnlineRetail[[#This Row],[InvoiceDate]],-1)+1</f>
        <v>40787</v>
      </c>
      <c r="K13637" s="6">
        <f>OnlineRetail[[#This Row],[Quantity]]*OnlineRetail[[#This Row],[UnitPrice]]</f>
        <v>79.2</v>
      </c>
      <c r="L13637" t="str">
        <f t="shared" si="213"/>
        <v>13646|Sep-2011</v>
      </c>
    </row>
    <row r="13638" spans="1:12">
      <c r="A13638">
        <v>555949</v>
      </c>
      <c r="B13638" t="s">
        <v>197</v>
      </c>
      <c r="C13638" t="s">
        <v>42</v>
      </c>
      <c r="D13638">
        <v>4</v>
      </c>
      <c r="E13638" s="1">
        <v>40796.584027777782</v>
      </c>
      <c r="F13638">
        <v>3.39</v>
      </c>
      <c r="G13638">
        <v>13629</v>
      </c>
      <c r="H13638" t="s">
        <v>10</v>
      </c>
      <c r="I13638" t="str">
        <f>IF(AND(LEFT(OnlineRetail[[#This Row],[InvoiceNo]],1)&lt;&gt;"C",OnlineRetail[[#This Row],[CustomerID]]&lt;&gt;""),"Yes","No")</f>
        <v>Yes</v>
      </c>
      <c r="J13638" s="4">
        <f>EOMONTH(OnlineRetail[[#This Row],[InvoiceDate]],-1)+1</f>
        <v>40787</v>
      </c>
      <c r="K13638" s="6">
        <f>OnlineRetail[[#This Row],[Quantity]]*OnlineRetail[[#This Row],[UnitPrice]]</f>
        <v>13.56</v>
      </c>
      <c r="L13638" t="str">
        <f t="shared" si="213"/>
        <v>13629|Sep-2011</v>
      </c>
    </row>
    <row r="13639" spans="1:12">
      <c r="A13639">
        <v>552732</v>
      </c>
      <c r="B13639" t="s">
        <v>99</v>
      </c>
      <c r="C13639" t="s">
        <v>27</v>
      </c>
      <c r="D13639">
        <v>17</v>
      </c>
      <c r="E13639" s="1">
        <v>40796.587500000001</v>
      </c>
      <c r="F13639">
        <v>7.95</v>
      </c>
      <c r="G13639">
        <v>13723</v>
      </c>
      <c r="H13639" t="s">
        <v>36</v>
      </c>
      <c r="I13639" t="str">
        <f>IF(AND(LEFT(OnlineRetail[[#This Row],[InvoiceNo]],1)&lt;&gt;"C",OnlineRetail[[#This Row],[CustomerID]]&lt;&gt;""),"Yes","No")</f>
        <v>Yes</v>
      </c>
      <c r="J13639" s="4">
        <f>EOMONTH(OnlineRetail[[#This Row],[InvoiceDate]],-1)+1</f>
        <v>40787</v>
      </c>
      <c r="K13639" s="6">
        <f>OnlineRetail[[#This Row],[Quantity]]*OnlineRetail[[#This Row],[UnitPrice]]</f>
        <v>135.15</v>
      </c>
      <c r="L13639" t="str">
        <f t="shared" si="213"/>
        <v>13723|Sep-2011</v>
      </c>
    </row>
    <row r="13640" spans="1:12">
      <c r="A13640">
        <v>541915</v>
      </c>
      <c r="B13640" t="s">
        <v>123</v>
      </c>
      <c r="C13640" t="s">
        <v>21</v>
      </c>
      <c r="D13640">
        <v>22</v>
      </c>
      <c r="E13640" s="1">
        <v>40796.609027777777</v>
      </c>
      <c r="F13640">
        <v>9.9499999999999993</v>
      </c>
      <c r="G13640">
        <v>13677</v>
      </c>
      <c r="H13640" t="s">
        <v>126</v>
      </c>
      <c r="I13640" t="str">
        <f>IF(AND(LEFT(OnlineRetail[[#This Row],[InvoiceNo]],1)&lt;&gt;"C",OnlineRetail[[#This Row],[CustomerID]]&lt;&gt;""),"Yes","No")</f>
        <v>Yes</v>
      </c>
      <c r="J13640" s="4">
        <f>EOMONTH(OnlineRetail[[#This Row],[InvoiceDate]],-1)+1</f>
        <v>40787</v>
      </c>
      <c r="K13640" s="6">
        <f>OnlineRetail[[#This Row],[Quantity]]*OnlineRetail[[#This Row],[UnitPrice]]</f>
        <v>218.89999999999998</v>
      </c>
      <c r="L13640" t="str">
        <f t="shared" si="213"/>
        <v>13677|Sep-2011</v>
      </c>
    </row>
    <row r="13641" spans="1:12">
      <c r="A13641">
        <v>546282</v>
      </c>
      <c r="B13641" t="s">
        <v>125</v>
      </c>
      <c r="C13641" t="s">
        <v>21</v>
      </c>
      <c r="D13641">
        <v>8</v>
      </c>
      <c r="E13641" s="1">
        <v>40796.616666666669</v>
      </c>
      <c r="F13641">
        <v>9.9499999999999993</v>
      </c>
      <c r="G13641">
        <v>13988</v>
      </c>
      <c r="H13641" t="s">
        <v>10</v>
      </c>
      <c r="I13641" t="str">
        <f>IF(AND(LEFT(OnlineRetail[[#This Row],[InvoiceNo]],1)&lt;&gt;"C",OnlineRetail[[#This Row],[CustomerID]]&lt;&gt;""),"Yes","No")</f>
        <v>Yes</v>
      </c>
      <c r="J13641" s="4">
        <f>EOMONTH(OnlineRetail[[#This Row],[InvoiceDate]],-1)+1</f>
        <v>40787</v>
      </c>
      <c r="K13641" s="6">
        <f>OnlineRetail[[#This Row],[Quantity]]*OnlineRetail[[#This Row],[UnitPrice]]</f>
        <v>79.599999999999994</v>
      </c>
      <c r="L13641" t="str">
        <f t="shared" si="213"/>
        <v>13988|Sep-2011</v>
      </c>
    </row>
    <row r="13642" spans="1:12">
      <c r="A13642">
        <v>549899</v>
      </c>
      <c r="B13642" t="s">
        <v>197</v>
      </c>
      <c r="C13642" t="s">
        <v>21</v>
      </c>
      <c r="D13642">
        <v>9</v>
      </c>
      <c r="E13642" s="1">
        <v>40796.629861111112</v>
      </c>
      <c r="F13642">
        <v>1.25</v>
      </c>
      <c r="G13642">
        <v>12839</v>
      </c>
      <c r="H13642" t="s">
        <v>10</v>
      </c>
      <c r="I13642" t="str">
        <f>IF(AND(LEFT(OnlineRetail[[#This Row],[InvoiceNo]],1)&lt;&gt;"C",OnlineRetail[[#This Row],[CustomerID]]&lt;&gt;""),"Yes","No")</f>
        <v>Yes</v>
      </c>
      <c r="J13642" s="4">
        <f>EOMONTH(OnlineRetail[[#This Row],[InvoiceDate]],-1)+1</f>
        <v>40787</v>
      </c>
      <c r="K13642" s="6">
        <f>OnlineRetail[[#This Row],[Quantity]]*OnlineRetail[[#This Row],[UnitPrice]]</f>
        <v>11.25</v>
      </c>
      <c r="L13642" t="str">
        <f t="shared" si="213"/>
        <v>12839|Sep-2011</v>
      </c>
    </row>
    <row r="13643" spans="1:12">
      <c r="A13643">
        <v>546314</v>
      </c>
      <c r="B13643" t="s">
        <v>259</v>
      </c>
      <c r="C13643" t="s">
        <v>24</v>
      </c>
      <c r="D13643">
        <v>14</v>
      </c>
      <c r="E13643" s="1">
        <v>40796.638194444437</v>
      </c>
      <c r="F13643">
        <v>2.5499999999999998</v>
      </c>
      <c r="G13643">
        <v>13050</v>
      </c>
      <c r="H13643" t="s">
        <v>10</v>
      </c>
      <c r="I13643" t="str">
        <f>IF(AND(LEFT(OnlineRetail[[#This Row],[InvoiceNo]],1)&lt;&gt;"C",OnlineRetail[[#This Row],[CustomerID]]&lt;&gt;""),"Yes","No")</f>
        <v>Yes</v>
      </c>
      <c r="J13643" s="4">
        <f>EOMONTH(OnlineRetail[[#This Row],[InvoiceDate]],-1)+1</f>
        <v>40787</v>
      </c>
      <c r="K13643" s="6">
        <f>OnlineRetail[[#This Row],[Quantity]]*OnlineRetail[[#This Row],[UnitPrice]]</f>
        <v>35.699999999999996</v>
      </c>
      <c r="L13643" t="str">
        <f t="shared" si="213"/>
        <v>13050|Sep-2011</v>
      </c>
    </row>
    <row r="13644" spans="1:12">
      <c r="A13644">
        <v>541170</v>
      </c>
      <c r="B13644" t="s">
        <v>160</v>
      </c>
      <c r="C13644" t="s">
        <v>16</v>
      </c>
      <c r="D13644">
        <v>1</v>
      </c>
      <c r="E13644" s="1">
        <v>40796.643750000003</v>
      </c>
      <c r="F13644">
        <v>2.1</v>
      </c>
      <c r="G13644">
        <v>13200</v>
      </c>
      <c r="H13644" t="s">
        <v>36</v>
      </c>
      <c r="I13644" t="str">
        <f>IF(AND(LEFT(OnlineRetail[[#This Row],[InvoiceNo]],1)&lt;&gt;"C",OnlineRetail[[#This Row],[CustomerID]]&lt;&gt;""),"Yes","No")</f>
        <v>Yes</v>
      </c>
      <c r="J13644" s="4">
        <f>EOMONTH(OnlineRetail[[#This Row],[InvoiceDate]],-1)+1</f>
        <v>40787</v>
      </c>
      <c r="K13644" s="6">
        <f>OnlineRetail[[#This Row],[Quantity]]*OnlineRetail[[#This Row],[UnitPrice]]</f>
        <v>2.1</v>
      </c>
      <c r="L13644" t="str">
        <f t="shared" si="213"/>
        <v>13200|Sep-2011</v>
      </c>
    </row>
    <row r="13645" spans="1:12">
      <c r="A13645">
        <v>542569</v>
      </c>
      <c r="B13645" t="s">
        <v>116</v>
      </c>
      <c r="C13645" t="s">
        <v>12</v>
      </c>
      <c r="D13645">
        <v>5</v>
      </c>
      <c r="E13645" s="1">
        <v>40796.651388888888</v>
      </c>
      <c r="F13645">
        <v>4.25</v>
      </c>
      <c r="G13645">
        <v>13223</v>
      </c>
      <c r="H13645" t="s">
        <v>10</v>
      </c>
      <c r="I13645" t="str">
        <f>IF(AND(LEFT(OnlineRetail[[#This Row],[InvoiceNo]],1)&lt;&gt;"C",OnlineRetail[[#This Row],[CustomerID]]&lt;&gt;""),"Yes","No")</f>
        <v>Yes</v>
      </c>
      <c r="J13645" s="4">
        <f>EOMONTH(OnlineRetail[[#This Row],[InvoiceDate]],-1)+1</f>
        <v>40787</v>
      </c>
      <c r="K13645" s="6">
        <f>OnlineRetail[[#This Row],[Quantity]]*OnlineRetail[[#This Row],[UnitPrice]]</f>
        <v>21.25</v>
      </c>
      <c r="L13645" t="str">
        <f t="shared" si="213"/>
        <v>13223|Sep-2011</v>
      </c>
    </row>
    <row r="13646" spans="1:12">
      <c r="A13646">
        <v>544572</v>
      </c>
      <c r="B13646" t="s">
        <v>245</v>
      </c>
      <c r="C13646" t="s">
        <v>33</v>
      </c>
      <c r="D13646">
        <v>7</v>
      </c>
      <c r="E13646" s="1">
        <v>40796.658333333333</v>
      </c>
      <c r="F13646">
        <v>4.25</v>
      </c>
      <c r="G13646">
        <v>12752</v>
      </c>
      <c r="H13646" t="s">
        <v>10</v>
      </c>
      <c r="I13646" t="str">
        <f>IF(AND(LEFT(OnlineRetail[[#This Row],[InvoiceNo]],1)&lt;&gt;"C",OnlineRetail[[#This Row],[CustomerID]]&lt;&gt;""),"Yes","No")</f>
        <v>Yes</v>
      </c>
      <c r="J13646" s="4">
        <f>EOMONTH(OnlineRetail[[#This Row],[InvoiceDate]],-1)+1</f>
        <v>40787</v>
      </c>
      <c r="K13646" s="6">
        <f>OnlineRetail[[#This Row],[Quantity]]*OnlineRetail[[#This Row],[UnitPrice]]</f>
        <v>29.75</v>
      </c>
      <c r="L13646" t="str">
        <f t="shared" si="213"/>
        <v>12752|Sep-2011</v>
      </c>
    </row>
    <row r="13647" spans="1:12">
      <c r="A13647">
        <v>549807</v>
      </c>
      <c r="B13647" t="s">
        <v>296</v>
      </c>
      <c r="C13647" t="s">
        <v>40</v>
      </c>
      <c r="D13647">
        <v>5</v>
      </c>
      <c r="E13647" s="1">
        <v>40796.668055555558</v>
      </c>
      <c r="F13647">
        <v>3.39</v>
      </c>
      <c r="G13647">
        <v>12461</v>
      </c>
      <c r="H13647" t="s">
        <v>10</v>
      </c>
      <c r="I13647" t="str">
        <f>IF(AND(LEFT(OnlineRetail[[#This Row],[InvoiceNo]],1)&lt;&gt;"C",OnlineRetail[[#This Row],[CustomerID]]&lt;&gt;""),"Yes","No")</f>
        <v>Yes</v>
      </c>
      <c r="J13647" s="4">
        <f>EOMONTH(OnlineRetail[[#This Row],[InvoiceDate]],-1)+1</f>
        <v>40787</v>
      </c>
      <c r="K13647" s="6">
        <f>OnlineRetail[[#This Row],[Quantity]]*OnlineRetail[[#This Row],[UnitPrice]]</f>
        <v>16.95</v>
      </c>
      <c r="L13647" t="str">
        <f t="shared" si="213"/>
        <v>12461|Sep-2011</v>
      </c>
    </row>
    <row r="13648" spans="1:12">
      <c r="A13648">
        <v>538538</v>
      </c>
      <c r="B13648" t="s">
        <v>171</v>
      </c>
      <c r="C13648" t="s">
        <v>9</v>
      </c>
      <c r="D13648">
        <v>18</v>
      </c>
      <c r="E13648" s="1">
        <v>40796.671527777777</v>
      </c>
      <c r="F13648">
        <v>7.95</v>
      </c>
      <c r="G13648">
        <v>13211</v>
      </c>
      <c r="H13648" t="s">
        <v>10</v>
      </c>
      <c r="I13648" t="str">
        <f>IF(AND(LEFT(OnlineRetail[[#This Row],[InvoiceNo]],1)&lt;&gt;"C",OnlineRetail[[#This Row],[CustomerID]]&lt;&gt;""),"Yes","No")</f>
        <v>Yes</v>
      </c>
      <c r="J13648" s="4">
        <f>EOMONTH(OnlineRetail[[#This Row],[InvoiceDate]],-1)+1</f>
        <v>40787</v>
      </c>
      <c r="K13648" s="6">
        <f>OnlineRetail[[#This Row],[Quantity]]*OnlineRetail[[#This Row],[UnitPrice]]</f>
        <v>143.1</v>
      </c>
      <c r="L13648" t="str">
        <f t="shared" si="213"/>
        <v>13211|Sep-2011</v>
      </c>
    </row>
    <row r="13649" spans="1:12">
      <c r="A13649">
        <v>536889</v>
      </c>
      <c r="B13649" t="s">
        <v>234</v>
      </c>
      <c r="C13649" t="s">
        <v>46</v>
      </c>
      <c r="D13649">
        <v>8</v>
      </c>
      <c r="E13649" s="1">
        <v>40796.681944444441</v>
      </c>
      <c r="F13649">
        <v>2.5499999999999998</v>
      </c>
      <c r="G13649">
        <v>12549</v>
      </c>
      <c r="H13649" t="s">
        <v>10</v>
      </c>
      <c r="I13649" t="str">
        <f>IF(AND(LEFT(OnlineRetail[[#This Row],[InvoiceNo]],1)&lt;&gt;"C",OnlineRetail[[#This Row],[CustomerID]]&lt;&gt;""),"Yes","No")</f>
        <v>Yes</v>
      </c>
      <c r="J13649" s="4">
        <f>EOMONTH(OnlineRetail[[#This Row],[InvoiceDate]],-1)+1</f>
        <v>40787</v>
      </c>
      <c r="K13649" s="6">
        <f>OnlineRetail[[#This Row],[Quantity]]*OnlineRetail[[#This Row],[UnitPrice]]</f>
        <v>20.399999999999999</v>
      </c>
      <c r="L13649" t="str">
        <f t="shared" si="213"/>
        <v>12549|Sep-2011</v>
      </c>
    </row>
    <row r="13650" spans="1:12">
      <c r="A13650">
        <v>541919</v>
      </c>
      <c r="B13650" t="s">
        <v>268</v>
      </c>
      <c r="C13650" t="s">
        <v>14</v>
      </c>
      <c r="D13650">
        <v>6</v>
      </c>
      <c r="E13650" s="1">
        <v>40796.70416666667</v>
      </c>
      <c r="F13650">
        <v>2.1</v>
      </c>
      <c r="G13650">
        <v>13873</v>
      </c>
      <c r="H13650" t="s">
        <v>10</v>
      </c>
      <c r="I13650" t="str">
        <f>IF(AND(LEFT(OnlineRetail[[#This Row],[InvoiceNo]],1)&lt;&gt;"C",OnlineRetail[[#This Row],[CustomerID]]&lt;&gt;""),"Yes","No")</f>
        <v>Yes</v>
      </c>
      <c r="J13650" s="4">
        <f>EOMONTH(OnlineRetail[[#This Row],[InvoiceDate]],-1)+1</f>
        <v>40787</v>
      </c>
      <c r="K13650" s="6">
        <f>OnlineRetail[[#This Row],[Quantity]]*OnlineRetail[[#This Row],[UnitPrice]]</f>
        <v>12.600000000000001</v>
      </c>
      <c r="L13650" t="str">
        <f t="shared" si="213"/>
        <v>13873|Sep-2011</v>
      </c>
    </row>
    <row r="13651" spans="1:12">
      <c r="A13651">
        <v>536469</v>
      </c>
      <c r="B13651" t="s">
        <v>279</v>
      </c>
      <c r="C13651" t="s">
        <v>40</v>
      </c>
      <c r="D13651">
        <v>5</v>
      </c>
      <c r="E13651" s="1">
        <v>40796.720138888893</v>
      </c>
      <c r="F13651">
        <v>4.25</v>
      </c>
      <c r="G13651">
        <v>13417</v>
      </c>
      <c r="H13651" t="s">
        <v>10</v>
      </c>
      <c r="I13651" t="str">
        <f>IF(AND(LEFT(OnlineRetail[[#This Row],[InvoiceNo]],1)&lt;&gt;"C",OnlineRetail[[#This Row],[CustomerID]]&lt;&gt;""),"Yes","No")</f>
        <v>Yes</v>
      </c>
      <c r="J13651" s="4">
        <f>EOMONTH(OnlineRetail[[#This Row],[InvoiceDate]],-1)+1</f>
        <v>40787</v>
      </c>
      <c r="K13651" s="6">
        <f>OnlineRetail[[#This Row],[Quantity]]*OnlineRetail[[#This Row],[UnitPrice]]</f>
        <v>21.25</v>
      </c>
      <c r="L13651" t="str">
        <f t="shared" si="213"/>
        <v>13417|Sep-2011</v>
      </c>
    </row>
    <row r="13652" spans="1:12">
      <c r="A13652">
        <v>543314</v>
      </c>
      <c r="B13652" t="s">
        <v>246</v>
      </c>
      <c r="C13652" t="s">
        <v>72</v>
      </c>
      <c r="D13652">
        <v>1</v>
      </c>
      <c r="E13652" s="1">
        <v>40796.722916666673</v>
      </c>
      <c r="F13652">
        <v>4.95</v>
      </c>
      <c r="G13652">
        <v>13943</v>
      </c>
      <c r="H13652" t="s">
        <v>31</v>
      </c>
      <c r="I13652" t="str">
        <f>IF(AND(LEFT(OnlineRetail[[#This Row],[InvoiceNo]],1)&lt;&gt;"C",OnlineRetail[[#This Row],[CustomerID]]&lt;&gt;""),"Yes","No")</f>
        <v>Yes</v>
      </c>
      <c r="J13652" s="4">
        <f>EOMONTH(OnlineRetail[[#This Row],[InvoiceDate]],-1)+1</f>
        <v>40787</v>
      </c>
      <c r="K13652" s="6">
        <f>OnlineRetail[[#This Row],[Quantity]]*OnlineRetail[[#This Row],[UnitPrice]]</f>
        <v>4.95</v>
      </c>
      <c r="L13652" t="str">
        <f t="shared" si="213"/>
        <v>13943|Sep-2011</v>
      </c>
    </row>
    <row r="13653" spans="1:12">
      <c r="A13653">
        <v>552271</v>
      </c>
      <c r="B13653" t="s">
        <v>86</v>
      </c>
      <c r="C13653" t="s">
        <v>39</v>
      </c>
      <c r="D13653">
        <v>6</v>
      </c>
      <c r="E13653" s="1">
        <v>40796.726388888892</v>
      </c>
      <c r="F13653">
        <v>0.85</v>
      </c>
      <c r="G13653">
        <v>13963</v>
      </c>
      <c r="H13653" t="s">
        <v>10</v>
      </c>
      <c r="I13653" t="str">
        <f>IF(AND(LEFT(OnlineRetail[[#This Row],[InvoiceNo]],1)&lt;&gt;"C",OnlineRetail[[#This Row],[CustomerID]]&lt;&gt;""),"Yes","No")</f>
        <v>Yes</v>
      </c>
      <c r="J13653" s="4">
        <f>EOMONTH(OnlineRetail[[#This Row],[InvoiceDate]],-1)+1</f>
        <v>40787</v>
      </c>
      <c r="K13653" s="6">
        <f>OnlineRetail[[#This Row],[Quantity]]*OnlineRetail[[#This Row],[UnitPrice]]</f>
        <v>5.0999999999999996</v>
      </c>
      <c r="L13653" t="str">
        <f t="shared" si="213"/>
        <v>13963|Sep-2011</v>
      </c>
    </row>
    <row r="13654" spans="1:12">
      <c r="A13654">
        <v>544947</v>
      </c>
      <c r="B13654" t="s">
        <v>130</v>
      </c>
      <c r="C13654" t="s">
        <v>42</v>
      </c>
      <c r="D13654">
        <v>10</v>
      </c>
      <c r="E13654" s="1">
        <v>40796.727083333331</v>
      </c>
      <c r="F13654">
        <v>0.85</v>
      </c>
      <c r="G13654">
        <v>14103</v>
      </c>
      <c r="H13654" t="s">
        <v>10</v>
      </c>
      <c r="I13654" t="str">
        <f>IF(AND(LEFT(OnlineRetail[[#This Row],[InvoiceNo]],1)&lt;&gt;"C",OnlineRetail[[#This Row],[CustomerID]]&lt;&gt;""),"Yes","No")</f>
        <v>Yes</v>
      </c>
      <c r="J13654" s="4">
        <f>EOMONTH(OnlineRetail[[#This Row],[InvoiceDate]],-1)+1</f>
        <v>40787</v>
      </c>
      <c r="K13654" s="6">
        <f>OnlineRetail[[#This Row],[Quantity]]*OnlineRetail[[#This Row],[UnitPrice]]</f>
        <v>8.5</v>
      </c>
      <c r="L13654" t="str">
        <f t="shared" si="213"/>
        <v>14103|Sep-2011</v>
      </c>
    </row>
    <row r="13655" spans="1:12">
      <c r="A13655">
        <v>546329</v>
      </c>
      <c r="B13655" t="s">
        <v>98</v>
      </c>
      <c r="C13655" t="s">
        <v>50</v>
      </c>
      <c r="D13655">
        <v>17</v>
      </c>
      <c r="E13655" s="1">
        <v>40796.731944444437</v>
      </c>
      <c r="F13655">
        <v>4.95</v>
      </c>
      <c r="G13655">
        <v>12626</v>
      </c>
      <c r="H13655" t="s">
        <v>25</v>
      </c>
      <c r="I13655" t="str">
        <f>IF(AND(LEFT(OnlineRetail[[#This Row],[InvoiceNo]],1)&lt;&gt;"C",OnlineRetail[[#This Row],[CustomerID]]&lt;&gt;""),"Yes","No")</f>
        <v>Yes</v>
      </c>
      <c r="J13655" s="4">
        <f>EOMONTH(OnlineRetail[[#This Row],[InvoiceDate]],-1)+1</f>
        <v>40787</v>
      </c>
      <c r="K13655" s="6">
        <f>OnlineRetail[[#This Row],[Quantity]]*OnlineRetail[[#This Row],[UnitPrice]]</f>
        <v>84.15</v>
      </c>
      <c r="L13655" t="str">
        <f t="shared" si="213"/>
        <v>12626|Sep-2011</v>
      </c>
    </row>
    <row r="13656" spans="1:12">
      <c r="A13656">
        <v>538456</v>
      </c>
      <c r="B13656" t="s">
        <v>250</v>
      </c>
      <c r="C13656" t="s">
        <v>53</v>
      </c>
      <c r="D13656">
        <v>14</v>
      </c>
      <c r="E13656" s="1">
        <v>40796.734027777777</v>
      </c>
      <c r="F13656">
        <v>9.9499999999999993</v>
      </c>
      <c r="G13656">
        <v>13256</v>
      </c>
      <c r="H13656" t="s">
        <v>10</v>
      </c>
      <c r="I13656" t="str">
        <f>IF(AND(LEFT(OnlineRetail[[#This Row],[InvoiceNo]],1)&lt;&gt;"C",OnlineRetail[[#This Row],[CustomerID]]&lt;&gt;""),"Yes","No")</f>
        <v>Yes</v>
      </c>
      <c r="J13656" s="4">
        <f>EOMONTH(OnlineRetail[[#This Row],[InvoiceDate]],-1)+1</f>
        <v>40787</v>
      </c>
      <c r="K13656" s="6">
        <f>OnlineRetail[[#This Row],[Quantity]]*OnlineRetail[[#This Row],[UnitPrice]]</f>
        <v>139.29999999999998</v>
      </c>
      <c r="L13656" t="str">
        <f t="shared" si="213"/>
        <v>13256|Sep-2011</v>
      </c>
    </row>
    <row r="13657" spans="1:12">
      <c r="A13657">
        <v>556150</v>
      </c>
      <c r="B13657" t="s">
        <v>206</v>
      </c>
      <c r="C13657" t="s">
        <v>72</v>
      </c>
      <c r="D13657">
        <v>11</v>
      </c>
      <c r="E13657" s="1">
        <v>40796.739583333343</v>
      </c>
      <c r="F13657">
        <v>4.25</v>
      </c>
      <c r="G13657">
        <v>12827</v>
      </c>
      <c r="H13657" t="s">
        <v>10</v>
      </c>
      <c r="I13657" t="str">
        <f>IF(AND(LEFT(OnlineRetail[[#This Row],[InvoiceNo]],1)&lt;&gt;"C",OnlineRetail[[#This Row],[CustomerID]]&lt;&gt;""),"Yes","No")</f>
        <v>Yes</v>
      </c>
      <c r="J13657" s="4">
        <f>EOMONTH(OnlineRetail[[#This Row],[InvoiceDate]],-1)+1</f>
        <v>40787</v>
      </c>
      <c r="K13657" s="6">
        <f>OnlineRetail[[#This Row],[Quantity]]*OnlineRetail[[#This Row],[UnitPrice]]</f>
        <v>46.75</v>
      </c>
      <c r="L13657" t="str">
        <f t="shared" si="213"/>
        <v>12827|Sep-2011</v>
      </c>
    </row>
    <row r="13658" spans="1:12">
      <c r="A13658">
        <v>545151</v>
      </c>
      <c r="B13658" t="s">
        <v>229</v>
      </c>
      <c r="C13658" t="s">
        <v>16</v>
      </c>
      <c r="D13658">
        <v>10</v>
      </c>
      <c r="E13658" s="1">
        <v>40796.745138888888</v>
      </c>
      <c r="F13658">
        <v>3.39</v>
      </c>
      <c r="G13658">
        <v>14019</v>
      </c>
      <c r="H13658" t="s">
        <v>10</v>
      </c>
      <c r="I13658" t="str">
        <f>IF(AND(LEFT(OnlineRetail[[#This Row],[InvoiceNo]],1)&lt;&gt;"C",OnlineRetail[[#This Row],[CustomerID]]&lt;&gt;""),"Yes","No")</f>
        <v>Yes</v>
      </c>
      <c r="J13658" s="4">
        <f>EOMONTH(OnlineRetail[[#This Row],[InvoiceDate]],-1)+1</f>
        <v>40787</v>
      </c>
      <c r="K13658" s="6">
        <f>OnlineRetail[[#This Row],[Quantity]]*OnlineRetail[[#This Row],[UnitPrice]]</f>
        <v>33.9</v>
      </c>
      <c r="L13658" t="str">
        <f t="shared" si="213"/>
        <v>14019|Sep-2011</v>
      </c>
    </row>
    <row r="13659" spans="1:12">
      <c r="A13659">
        <v>554369</v>
      </c>
      <c r="B13659" t="s">
        <v>258</v>
      </c>
      <c r="C13659" t="s">
        <v>62</v>
      </c>
      <c r="D13659">
        <v>22</v>
      </c>
      <c r="E13659" s="1">
        <v>40796.748611111107</v>
      </c>
      <c r="F13659">
        <v>0.85</v>
      </c>
      <c r="G13659">
        <v>12781</v>
      </c>
      <c r="H13659" t="s">
        <v>10</v>
      </c>
      <c r="I13659" t="str">
        <f>IF(AND(LEFT(OnlineRetail[[#This Row],[InvoiceNo]],1)&lt;&gt;"C",OnlineRetail[[#This Row],[CustomerID]]&lt;&gt;""),"Yes","No")</f>
        <v>Yes</v>
      </c>
      <c r="J13659" s="4">
        <f>EOMONTH(OnlineRetail[[#This Row],[InvoiceDate]],-1)+1</f>
        <v>40787</v>
      </c>
      <c r="K13659" s="6">
        <f>OnlineRetail[[#This Row],[Quantity]]*OnlineRetail[[#This Row],[UnitPrice]]</f>
        <v>18.7</v>
      </c>
      <c r="L13659" t="str">
        <f t="shared" si="213"/>
        <v>12781|Sep-2011</v>
      </c>
    </row>
    <row r="13660" spans="1:12">
      <c r="A13660">
        <v>546099</v>
      </c>
      <c r="B13660" t="s">
        <v>174</v>
      </c>
      <c r="C13660" t="s">
        <v>14</v>
      </c>
      <c r="D13660">
        <v>1</v>
      </c>
      <c r="E13660" s="1">
        <v>40796.751388888893</v>
      </c>
      <c r="F13660">
        <v>1.65</v>
      </c>
      <c r="G13660">
        <v>13062</v>
      </c>
      <c r="H13660" t="s">
        <v>10</v>
      </c>
      <c r="I13660" t="str">
        <f>IF(AND(LEFT(OnlineRetail[[#This Row],[InvoiceNo]],1)&lt;&gt;"C",OnlineRetail[[#This Row],[CustomerID]]&lt;&gt;""),"Yes","No")</f>
        <v>Yes</v>
      </c>
      <c r="J13660" s="4">
        <f>EOMONTH(OnlineRetail[[#This Row],[InvoiceDate]],-1)+1</f>
        <v>40787</v>
      </c>
      <c r="K13660" s="6">
        <f>OnlineRetail[[#This Row],[Quantity]]*OnlineRetail[[#This Row],[UnitPrice]]</f>
        <v>1.65</v>
      </c>
      <c r="L13660" t="str">
        <f t="shared" si="213"/>
        <v>13062|Sep-2011</v>
      </c>
    </row>
    <row r="13661" spans="1:12">
      <c r="A13661">
        <v>542591</v>
      </c>
      <c r="B13661" t="s">
        <v>112</v>
      </c>
      <c r="C13661" t="s">
        <v>83</v>
      </c>
      <c r="D13661">
        <v>18</v>
      </c>
      <c r="E13661" s="1">
        <v>40796.75277777778</v>
      </c>
      <c r="F13661">
        <v>2.1</v>
      </c>
      <c r="G13661">
        <v>14312</v>
      </c>
      <c r="H13661" t="s">
        <v>10</v>
      </c>
      <c r="I13661" t="str">
        <f>IF(AND(LEFT(OnlineRetail[[#This Row],[InvoiceNo]],1)&lt;&gt;"C",OnlineRetail[[#This Row],[CustomerID]]&lt;&gt;""),"Yes","No")</f>
        <v>Yes</v>
      </c>
      <c r="J13661" s="4">
        <f>EOMONTH(OnlineRetail[[#This Row],[InvoiceDate]],-1)+1</f>
        <v>40787</v>
      </c>
      <c r="K13661" s="6">
        <f>OnlineRetail[[#This Row],[Quantity]]*OnlineRetail[[#This Row],[UnitPrice]]</f>
        <v>37.800000000000004</v>
      </c>
      <c r="L13661" t="str">
        <f t="shared" si="213"/>
        <v>14312|Sep-2011</v>
      </c>
    </row>
    <row r="13662" spans="1:12">
      <c r="A13662">
        <v>556299</v>
      </c>
      <c r="B13662" t="s">
        <v>185</v>
      </c>
      <c r="C13662" t="s">
        <v>62</v>
      </c>
      <c r="D13662">
        <v>15</v>
      </c>
      <c r="E13662" s="1">
        <v>40796.754166666673</v>
      </c>
      <c r="F13662">
        <v>3.39</v>
      </c>
      <c r="G13662">
        <v>14062</v>
      </c>
      <c r="H13662" t="s">
        <v>10</v>
      </c>
      <c r="I13662" t="str">
        <f>IF(AND(LEFT(OnlineRetail[[#This Row],[InvoiceNo]],1)&lt;&gt;"C",OnlineRetail[[#This Row],[CustomerID]]&lt;&gt;""),"Yes","No")</f>
        <v>Yes</v>
      </c>
      <c r="J13662" s="4">
        <f>EOMONTH(OnlineRetail[[#This Row],[InvoiceDate]],-1)+1</f>
        <v>40787</v>
      </c>
      <c r="K13662" s="6">
        <f>OnlineRetail[[#This Row],[Quantity]]*OnlineRetail[[#This Row],[UnitPrice]]</f>
        <v>50.85</v>
      </c>
      <c r="L13662" t="str">
        <f t="shared" si="213"/>
        <v>14062|Sep-2011</v>
      </c>
    </row>
    <row r="13663" spans="1:12">
      <c r="A13663">
        <v>539878</v>
      </c>
      <c r="B13663" t="s">
        <v>26</v>
      </c>
      <c r="C13663" t="s">
        <v>39</v>
      </c>
      <c r="D13663">
        <v>11</v>
      </c>
      <c r="E13663" s="1">
        <v>40796.757638888892</v>
      </c>
      <c r="F13663">
        <v>4.25</v>
      </c>
      <c r="G13663">
        <v>13695</v>
      </c>
      <c r="H13663" t="s">
        <v>10</v>
      </c>
      <c r="I13663" t="str">
        <f>IF(AND(LEFT(OnlineRetail[[#This Row],[InvoiceNo]],1)&lt;&gt;"C",OnlineRetail[[#This Row],[CustomerID]]&lt;&gt;""),"Yes","No")</f>
        <v>Yes</v>
      </c>
      <c r="J13663" s="4">
        <f>EOMONTH(OnlineRetail[[#This Row],[InvoiceDate]],-1)+1</f>
        <v>40787</v>
      </c>
      <c r="K13663" s="6">
        <f>OnlineRetail[[#This Row],[Quantity]]*OnlineRetail[[#This Row],[UnitPrice]]</f>
        <v>46.75</v>
      </c>
      <c r="L13663" t="str">
        <f t="shared" si="213"/>
        <v>13695|Sep-2011</v>
      </c>
    </row>
    <row r="13664" spans="1:12">
      <c r="A13664">
        <v>539693</v>
      </c>
      <c r="B13664" t="s">
        <v>263</v>
      </c>
      <c r="C13664" t="s">
        <v>21</v>
      </c>
      <c r="D13664">
        <v>22</v>
      </c>
      <c r="E13664" s="1">
        <v>40796.767361111109</v>
      </c>
      <c r="F13664">
        <v>1.65</v>
      </c>
      <c r="G13664">
        <v>14130</v>
      </c>
      <c r="H13664" t="s">
        <v>10</v>
      </c>
      <c r="I13664" t="str">
        <f>IF(AND(LEFT(OnlineRetail[[#This Row],[InvoiceNo]],1)&lt;&gt;"C",OnlineRetail[[#This Row],[CustomerID]]&lt;&gt;""),"Yes","No")</f>
        <v>Yes</v>
      </c>
      <c r="J13664" s="4">
        <f>EOMONTH(OnlineRetail[[#This Row],[InvoiceDate]],-1)+1</f>
        <v>40787</v>
      </c>
      <c r="K13664" s="6">
        <f>OnlineRetail[[#This Row],[Quantity]]*OnlineRetail[[#This Row],[UnitPrice]]</f>
        <v>36.299999999999997</v>
      </c>
      <c r="L13664" t="str">
        <f t="shared" si="213"/>
        <v>14130|Sep-2011</v>
      </c>
    </row>
    <row r="13665" spans="1:12">
      <c r="A13665">
        <v>539604</v>
      </c>
      <c r="B13665" t="s">
        <v>242</v>
      </c>
      <c r="C13665" t="s">
        <v>9</v>
      </c>
      <c r="D13665">
        <v>17</v>
      </c>
      <c r="E13665" s="1">
        <v>40796.775694444441</v>
      </c>
      <c r="F13665">
        <v>7.95</v>
      </c>
      <c r="G13665">
        <v>13511</v>
      </c>
      <c r="H13665" t="s">
        <v>31</v>
      </c>
      <c r="I13665" t="str">
        <f>IF(AND(LEFT(OnlineRetail[[#This Row],[InvoiceNo]],1)&lt;&gt;"C",OnlineRetail[[#This Row],[CustomerID]]&lt;&gt;""),"Yes","No")</f>
        <v>Yes</v>
      </c>
      <c r="J13665" s="4">
        <f>EOMONTH(OnlineRetail[[#This Row],[InvoiceDate]],-1)+1</f>
        <v>40787</v>
      </c>
      <c r="K13665" s="6">
        <f>OnlineRetail[[#This Row],[Quantity]]*OnlineRetail[[#This Row],[UnitPrice]]</f>
        <v>135.15</v>
      </c>
      <c r="L13665" t="str">
        <f t="shared" si="213"/>
        <v>13511|Sep-2011</v>
      </c>
    </row>
    <row r="13666" spans="1:12">
      <c r="A13666">
        <v>541195</v>
      </c>
      <c r="B13666" t="s">
        <v>289</v>
      </c>
      <c r="C13666" t="s">
        <v>24</v>
      </c>
      <c r="D13666">
        <v>19</v>
      </c>
      <c r="E13666" s="1">
        <v>40796.775694444441</v>
      </c>
      <c r="F13666">
        <v>1.25</v>
      </c>
      <c r="G13666">
        <v>13211</v>
      </c>
      <c r="H13666" t="s">
        <v>10</v>
      </c>
      <c r="I13666" t="str">
        <f>IF(AND(LEFT(OnlineRetail[[#This Row],[InvoiceNo]],1)&lt;&gt;"C",OnlineRetail[[#This Row],[CustomerID]]&lt;&gt;""),"Yes","No")</f>
        <v>Yes</v>
      </c>
      <c r="J13666" s="4">
        <f>EOMONTH(OnlineRetail[[#This Row],[InvoiceDate]],-1)+1</f>
        <v>40787</v>
      </c>
      <c r="K13666" s="6">
        <f>OnlineRetail[[#This Row],[Quantity]]*OnlineRetail[[#This Row],[UnitPrice]]</f>
        <v>23.75</v>
      </c>
      <c r="L13666" t="str">
        <f t="shared" si="213"/>
        <v>13211|Sep-2011</v>
      </c>
    </row>
    <row r="13667" spans="1:12">
      <c r="A13667">
        <v>537314</v>
      </c>
      <c r="B13667" t="s">
        <v>177</v>
      </c>
      <c r="C13667" t="s">
        <v>53</v>
      </c>
      <c r="D13667">
        <v>11</v>
      </c>
      <c r="E13667" s="1">
        <v>40796.777777777781</v>
      </c>
      <c r="F13667">
        <v>4.95</v>
      </c>
      <c r="G13667">
        <v>12387</v>
      </c>
      <c r="H13667" t="s">
        <v>10</v>
      </c>
      <c r="I13667" t="str">
        <f>IF(AND(LEFT(OnlineRetail[[#This Row],[InvoiceNo]],1)&lt;&gt;"C",OnlineRetail[[#This Row],[CustomerID]]&lt;&gt;""),"Yes","No")</f>
        <v>Yes</v>
      </c>
      <c r="J13667" s="4">
        <f>EOMONTH(OnlineRetail[[#This Row],[InvoiceDate]],-1)+1</f>
        <v>40787</v>
      </c>
      <c r="K13667" s="6">
        <f>OnlineRetail[[#This Row],[Quantity]]*OnlineRetail[[#This Row],[UnitPrice]]</f>
        <v>54.45</v>
      </c>
      <c r="L13667" t="str">
        <f t="shared" si="213"/>
        <v>12387|Sep-2011</v>
      </c>
    </row>
    <row r="13668" spans="1:12">
      <c r="A13668">
        <v>545531</v>
      </c>
      <c r="B13668" t="s">
        <v>238</v>
      </c>
      <c r="C13668" t="s">
        <v>9</v>
      </c>
      <c r="D13668">
        <v>19</v>
      </c>
      <c r="E13668" s="1">
        <v>40796.787499999999</v>
      </c>
      <c r="F13668">
        <v>0.85</v>
      </c>
      <c r="G13668">
        <v>13817</v>
      </c>
      <c r="H13668" t="s">
        <v>10</v>
      </c>
      <c r="I13668" t="str">
        <f>IF(AND(LEFT(OnlineRetail[[#This Row],[InvoiceNo]],1)&lt;&gt;"C",OnlineRetail[[#This Row],[CustomerID]]&lt;&gt;""),"Yes","No")</f>
        <v>Yes</v>
      </c>
      <c r="J13668" s="4">
        <f>EOMONTH(OnlineRetail[[#This Row],[InvoiceDate]],-1)+1</f>
        <v>40787</v>
      </c>
      <c r="K13668" s="6">
        <f>OnlineRetail[[#This Row],[Quantity]]*OnlineRetail[[#This Row],[UnitPrice]]</f>
        <v>16.149999999999999</v>
      </c>
      <c r="L13668" t="str">
        <f t="shared" si="213"/>
        <v>13817|Sep-2011</v>
      </c>
    </row>
    <row r="13669" spans="1:12">
      <c r="A13669">
        <v>544431</v>
      </c>
      <c r="B13669" t="s">
        <v>113</v>
      </c>
      <c r="C13669" t="s">
        <v>33</v>
      </c>
      <c r="D13669">
        <v>1</v>
      </c>
      <c r="E13669" s="1">
        <v>40796.791666666657</v>
      </c>
      <c r="F13669">
        <v>0.85</v>
      </c>
      <c r="G13669">
        <v>13385</v>
      </c>
      <c r="H13669" t="s">
        <v>10</v>
      </c>
      <c r="I13669" t="str">
        <f>IF(AND(LEFT(OnlineRetail[[#This Row],[InvoiceNo]],1)&lt;&gt;"C",OnlineRetail[[#This Row],[CustomerID]]&lt;&gt;""),"Yes","No")</f>
        <v>Yes</v>
      </c>
      <c r="J13669" s="4">
        <f>EOMONTH(OnlineRetail[[#This Row],[InvoiceDate]],-1)+1</f>
        <v>40787</v>
      </c>
      <c r="K13669" s="6">
        <f>OnlineRetail[[#This Row],[Quantity]]*OnlineRetail[[#This Row],[UnitPrice]]</f>
        <v>0.85</v>
      </c>
      <c r="L13669" t="str">
        <f t="shared" si="213"/>
        <v>13385|Sep-2011</v>
      </c>
    </row>
    <row r="13670" spans="1:12">
      <c r="A13670">
        <v>556048</v>
      </c>
      <c r="B13670" t="s">
        <v>34</v>
      </c>
      <c r="C13670" t="s">
        <v>12</v>
      </c>
      <c r="D13670">
        <v>20</v>
      </c>
      <c r="E13670" s="1">
        <v>40796.805555555547</v>
      </c>
      <c r="F13670">
        <v>9.9499999999999993</v>
      </c>
      <c r="G13670">
        <v>12964</v>
      </c>
      <c r="H13670" t="s">
        <v>36</v>
      </c>
      <c r="I13670" t="str">
        <f>IF(AND(LEFT(OnlineRetail[[#This Row],[InvoiceNo]],1)&lt;&gt;"C",OnlineRetail[[#This Row],[CustomerID]]&lt;&gt;""),"Yes","No")</f>
        <v>Yes</v>
      </c>
      <c r="J13670" s="4">
        <f>EOMONTH(OnlineRetail[[#This Row],[InvoiceDate]],-1)+1</f>
        <v>40787</v>
      </c>
      <c r="K13670" s="6">
        <f>OnlineRetail[[#This Row],[Quantity]]*OnlineRetail[[#This Row],[UnitPrice]]</f>
        <v>199</v>
      </c>
      <c r="L13670" t="str">
        <f t="shared" si="213"/>
        <v>12964|Sep-2011</v>
      </c>
    </row>
    <row r="13671" spans="1:12">
      <c r="A13671">
        <v>543636</v>
      </c>
      <c r="B13671" t="s">
        <v>160</v>
      </c>
      <c r="C13671" t="s">
        <v>83</v>
      </c>
      <c r="D13671">
        <v>3</v>
      </c>
      <c r="E13671" s="1">
        <v>40796.811805555553</v>
      </c>
      <c r="F13671">
        <v>4.95</v>
      </c>
      <c r="G13671">
        <v>13913</v>
      </c>
      <c r="H13671" t="s">
        <v>10</v>
      </c>
      <c r="I13671" t="str">
        <f>IF(AND(LEFT(OnlineRetail[[#This Row],[InvoiceNo]],1)&lt;&gt;"C",OnlineRetail[[#This Row],[CustomerID]]&lt;&gt;""),"Yes","No")</f>
        <v>Yes</v>
      </c>
      <c r="J13671" s="4">
        <f>EOMONTH(OnlineRetail[[#This Row],[InvoiceDate]],-1)+1</f>
        <v>40787</v>
      </c>
      <c r="K13671" s="6">
        <f>OnlineRetail[[#This Row],[Quantity]]*OnlineRetail[[#This Row],[UnitPrice]]</f>
        <v>14.850000000000001</v>
      </c>
      <c r="L13671" t="str">
        <f t="shared" si="213"/>
        <v>13913|Sep-2011</v>
      </c>
    </row>
    <row r="13672" spans="1:12">
      <c r="A13672">
        <v>548137</v>
      </c>
      <c r="B13672" t="s">
        <v>189</v>
      </c>
      <c r="C13672" t="s">
        <v>53</v>
      </c>
      <c r="D13672">
        <v>2</v>
      </c>
      <c r="E13672" s="1">
        <v>40796.811805555553</v>
      </c>
      <c r="F13672">
        <v>1.25</v>
      </c>
      <c r="G13672">
        <v>12852</v>
      </c>
      <c r="H13672" t="s">
        <v>10</v>
      </c>
      <c r="I13672" t="str">
        <f>IF(AND(LEFT(OnlineRetail[[#This Row],[InvoiceNo]],1)&lt;&gt;"C",OnlineRetail[[#This Row],[CustomerID]]&lt;&gt;""),"Yes","No")</f>
        <v>Yes</v>
      </c>
      <c r="J13672" s="4">
        <f>EOMONTH(OnlineRetail[[#This Row],[InvoiceDate]],-1)+1</f>
        <v>40787</v>
      </c>
      <c r="K13672" s="6">
        <f>OnlineRetail[[#This Row],[Quantity]]*OnlineRetail[[#This Row],[UnitPrice]]</f>
        <v>2.5</v>
      </c>
      <c r="L13672" t="str">
        <f t="shared" si="213"/>
        <v>12852|Sep-2011</v>
      </c>
    </row>
    <row r="13673" spans="1:12">
      <c r="A13673">
        <v>551134</v>
      </c>
      <c r="B13673" t="s">
        <v>252</v>
      </c>
      <c r="C13673" t="s">
        <v>39</v>
      </c>
      <c r="D13673">
        <v>24</v>
      </c>
      <c r="E13673" s="1">
        <v>40796.819444444453</v>
      </c>
      <c r="F13673">
        <v>4.25</v>
      </c>
      <c r="G13673">
        <v>12425</v>
      </c>
      <c r="H13673" t="s">
        <v>10</v>
      </c>
      <c r="I13673" t="str">
        <f>IF(AND(LEFT(OnlineRetail[[#This Row],[InvoiceNo]],1)&lt;&gt;"C",OnlineRetail[[#This Row],[CustomerID]]&lt;&gt;""),"Yes","No")</f>
        <v>Yes</v>
      </c>
      <c r="J13673" s="4">
        <f>EOMONTH(OnlineRetail[[#This Row],[InvoiceDate]],-1)+1</f>
        <v>40787</v>
      </c>
      <c r="K13673" s="6">
        <f>OnlineRetail[[#This Row],[Quantity]]*OnlineRetail[[#This Row],[UnitPrice]]</f>
        <v>102</v>
      </c>
      <c r="L13673" t="str">
        <f t="shared" si="213"/>
        <v>12425|Sep-2011</v>
      </c>
    </row>
    <row r="13674" spans="1:12">
      <c r="A13674">
        <v>544666</v>
      </c>
      <c r="B13674" t="s">
        <v>100</v>
      </c>
      <c r="C13674" t="s">
        <v>53</v>
      </c>
      <c r="D13674">
        <v>2</v>
      </c>
      <c r="E13674" s="1">
        <v>40796.819444444453</v>
      </c>
      <c r="F13674">
        <v>2.1</v>
      </c>
      <c r="G13674">
        <v>14117</v>
      </c>
      <c r="H13674" t="s">
        <v>70</v>
      </c>
      <c r="I13674" t="str">
        <f>IF(AND(LEFT(OnlineRetail[[#This Row],[InvoiceNo]],1)&lt;&gt;"C",OnlineRetail[[#This Row],[CustomerID]]&lt;&gt;""),"Yes","No")</f>
        <v>Yes</v>
      </c>
      <c r="J13674" s="4">
        <f>EOMONTH(OnlineRetail[[#This Row],[InvoiceDate]],-1)+1</f>
        <v>40787</v>
      </c>
      <c r="K13674" s="6">
        <f>OnlineRetail[[#This Row],[Quantity]]*OnlineRetail[[#This Row],[UnitPrice]]</f>
        <v>4.2</v>
      </c>
      <c r="L13674" t="str">
        <f t="shared" si="213"/>
        <v>14117|Sep-2011</v>
      </c>
    </row>
    <row r="13675" spans="1:12">
      <c r="A13675">
        <v>538465</v>
      </c>
      <c r="B13675" t="s">
        <v>278</v>
      </c>
      <c r="C13675" t="s">
        <v>21</v>
      </c>
      <c r="D13675">
        <v>12</v>
      </c>
      <c r="E13675" s="1">
        <v>40796.820833333331</v>
      </c>
      <c r="F13675">
        <v>7.95</v>
      </c>
      <c r="G13675">
        <v>13599</v>
      </c>
      <c r="H13675" t="s">
        <v>10</v>
      </c>
      <c r="I13675" t="str">
        <f>IF(AND(LEFT(OnlineRetail[[#This Row],[InvoiceNo]],1)&lt;&gt;"C",OnlineRetail[[#This Row],[CustomerID]]&lt;&gt;""),"Yes","No")</f>
        <v>Yes</v>
      </c>
      <c r="J13675" s="4">
        <f>EOMONTH(OnlineRetail[[#This Row],[InvoiceDate]],-1)+1</f>
        <v>40787</v>
      </c>
      <c r="K13675" s="6">
        <f>OnlineRetail[[#This Row],[Quantity]]*OnlineRetail[[#This Row],[UnitPrice]]</f>
        <v>95.4</v>
      </c>
      <c r="L13675" t="str">
        <f t="shared" si="213"/>
        <v>13599|Sep-2011</v>
      </c>
    </row>
    <row r="13676" spans="1:12">
      <c r="A13676">
        <v>537346</v>
      </c>
      <c r="B13676" t="s">
        <v>158</v>
      </c>
      <c r="C13676" t="s">
        <v>27</v>
      </c>
      <c r="D13676">
        <v>2</v>
      </c>
      <c r="E13676" s="1">
        <v>40796.824305555558</v>
      </c>
      <c r="F13676">
        <v>4.25</v>
      </c>
      <c r="G13676">
        <v>12803</v>
      </c>
      <c r="H13676" t="s">
        <v>10</v>
      </c>
      <c r="I13676" t="str">
        <f>IF(AND(LEFT(OnlineRetail[[#This Row],[InvoiceNo]],1)&lt;&gt;"C",OnlineRetail[[#This Row],[CustomerID]]&lt;&gt;""),"Yes","No")</f>
        <v>Yes</v>
      </c>
      <c r="J13676" s="4">
        <f>EOMONTH(OnlineRetail[[#This Row],[InvoiceDate]],-1)+1</f>
        <v>40787</v>
      </c>
      <c r="K13676" s="6">
        <f>OnlineRetail[[#This Row],[Quantity]]*OnlineRetail[[#This Row],[UnitPrice]]</f>
        <v>8.5</v>
      </c>
      <c r="L13676" t="str">
        <f t="shared" si="213"/>
        <v>12803|Sep-2011</v>
      </c>
    </row>
    <row r="13677" spans="1:12">
      <c r="A13677">
        <v>555981</v>
      </c>
      <c r="B13677" t="s">
        <v>257</v>
      </c>
      <c r="C13677" t="s">
        <v>19</v>
      </c>
      <c r="D13677">
        <v>12</v>
      </c>
      <c r="E13677" s="1">
        <v>40796.831944444442</v>
      </c>
      <c r="F13677">
        <v>1.65</v>
      </c>
      <c r="G13677">
        <v>12756</v>
      </c>
      <c r="H13677" t="s">
        <v>10</v>
      </c>
      <c r="I13677" t="str">
        <f>IF(AND(LEFT(OnlineRetail[[#This Row],[InvoiceNo]],1)&lt;&gt;"C",OnlineRetail[[#This Row],[CustomerID]]&lt;&gt;""),"Yes","No")</f>
        <v>Yes</v>
      </c>
      <c r="J13677" s="4">
        <f>EOMONTH(OnlineRetail[[#This Row],[InvoiceDate]],-1)+1</f>
        <v>40787</v>
      </c>
      <c r="K13677" s="6">
        <f>OnlineRetail[[#This Row],[Quantity]]*OnlineRetail[[#This Row],[UnitPrice]]</f>
        <v>19.799999999999997</v>
      </c>
      <c r="L13677" t="str">
        <f t="shared" si="213"/>
        <v>12756|Sep-2011</v>
      </c>
    </row>
    <row r="13678" spans="1:12">
      <c r="A13678">
        <v>542201</v>
      </c>
      <c r="B13678" t="s">
        <v>299</v>
      </c>
      <c r="C13678" t="s">
        <v>21</v>
      </c>
      <c r="D13678">
        <v>1</v>
      </c>
      <c r="E13678" s="1">
        <v>40797.341666666667</v>
      </c>
      <c r="F13678">
        <v>7.95</v>
      </c>
      <c r="G13678">
        <v>12383</v>
      </c>
      <c r="H13678" t="s">
        <v>10</v>
      </c>
      <c r="I13678" t="str">
        <f>IF(AND(LEFT(OnlineRetail[[#This Row],[InvoiceNo]],1)&lt;&gt;"C",OnlineRetail[[#This Row],[CustomerID]]&lt;&gt;""),"Yes","No")</f>
        <v>Yes</v>
      </c>
      <c r="J13678" s="4">
        <f>EOMONTH(OnlineRetail[[#This Row],[InvoiceDate]],-1)+1</f>
        <v>40787</v>
      </c>
      <c r="K13678" s="6">
        <f>OnlineRetail[[#This Row],[Quantity]]*OnlineRetail[[#This Row],[UnitPrice]]</f>
        <v>7.95</v>
      </c>
      <c r="L13678" t="str">
        <f t="shared" si="213"/>
        <v>12383|Sep-2011</v>
      </c>
    </row>
    <row r="13679" spans="1:12">
      <c r="A13679">
        <v>553375</v>
      </c>
      <c r="B13679" t="s">
        <v>191</v>
      </c>
      <c r="C13679" t="s">
        <v>16</v>
      </c>
      <c r="D13679">
        <v>17</v>
      </c>
      <c r="E13679" s="1">
        <v>40797.342361111107</v>
      </c>
      <c r="F13679">
        <v>0.85</v>
      </c>
      <c r="G13679">
        <v>14230</v>
      </c>
      <c r="H13679" t="s">
        <v>31</v>
      </c>
      <c r="I13679" t="str">
        <f>IF(AND(LEFT(OnlineRetail[[#This Row],[InvoiceNo]],1)&lt;&gt;"C",OnlineRetail[[#This Row],[CustomerID]]&lt;&gt;""),"Yes","No")</f>
        <v>Yes</v>
      </c>
      <c r="J13679" s="4">
        <f>EOMONTH(OnlineRetail[[#This Row],[InvoiceDate]],-1)+1</f>
        <v>40787</v>
      </c>
      <c r="K13679" s="6">
        <f>OnlineRetail[[#This Row],[Quantity]]*OnlineRetail[[#This Row],[UnitPrice]]</f>
        <v>14.45</v>
      </c>
      <c r="L13679" t="str">
        <f t="shared" si="213"/>
        <v>14230|Sep-2011</v>
      </c>
    </row>
    <row r="13680" spans="1:12">
      <c r="A13680">
        <v>542240</v>
      </c>
      <c r="B13680" t="s">
        <v>259</v>
      </c>
      <c r="C13680" t="s">
        <v>16</v>
      </c>
      <c r="D13680">
        <v>8</v>
      </c>
      <c r="E13680" s="1">
        <v>40797.343055555553</v>
      </c>
      <c r="F13680">
        <v>4.95</v>
      </c>
      <c r="G13680">
        <v>12641</v>
      </c>
      <c r="H13680" t="s">
        <v>10</v>
      </c>
      <c r="I13680" t="str">
        <f>IF(AND(LEFT(OnlineRetail[[#This Row],[InvoiceNo]],1)&lt;&gt;"C",OnlineRetail[[#This Row],[CustomerID]]&lt;&gt;""),"Yes","No")</f>
        <v>Yes</v>
      </c>
      <c r="J13680" s="4">
        <f>EOMONTH(OnlineRetail[[#This Row],[InvoiceDate]],-1)+1</f>
        <v>40787</v>
      </c>
      <c r="K13680" s="6">
        <f>OnlineRetail[[#This Row],[Quantity]]*OnlineRetail[[#This Row],[UnitPrice]]</f>
        <v>39.6</v>
      </c>
      <c r="L13680" t="str">
        <f t="shared" si="213"/>
        <v>12641|Sep-2011</v>
      </c>
    </row>
    <row r="13681" spans="1:12">
      <c r="A13681">
        <v>540978</v>
      </c>
      <c r="B13681" t="s">
        <v>151</v>
      </c>
      <c r="C13681" t="s">
        <v>9</v>
      </c>
      <c r="D13681">
        <v>20</v>
      </c>
      <c r="E13681" s="1">
        <v>40797.34652777778</v>
      </c>
      <c r="F13681">
        <v>7.95</v>
      </c>
      <c r="G13681">
        <v>13821</v>
      </c>
      <c r="H13681" t="s">
        <v>10</v>
      </c>
      <c r="I13681" t="str">
        <f>IF(AND(LEFT(OnlineRetail[[#This Row],[InvoiceNo]],1)&lt;&gt;"C",OnlineRetail[[#This Row],[CustomerID]]&lt;&gt;""),"Yes","No")</f>
        <v>Yes</v>
      </c>
      <c r="J13681" s="4">
        <f>EOMONTH(OnlineRetail[[#This Row],[InvoiceDate]],-1)+1</f>
        <v>40787</v>
      </c>
      <c r="K13681" s="6">
        <f>OnlineRetail[[#This Row],[Quantity]]*OnlineRetail[[#This Row],[UnitPrice]]</f>
        <v>159</v>
      </c>
      <c r="L13681" t="str">
        <f t="shared" si="213"/>
        <v>13821|Sep-2011</v>
      </c>
    </row>
    <row r="13682" spans="1:12">
      <c r="A13682">
        <v>538613</v>
      </c>
      <c r="B13682" t="s">
        <v>245</v>
      </c>
      <c r="C13682" t="s">
        <v>14</v>
      </c>
      <c r="D13682">
        <v>1</v>
      </c>
      <c r="E13682" s="1">
        <v>40797.347222222219</v>
      </c>
      <c r="F13682">
        <v>4.95</v>
      </c>
      <c r="G13682">
        <v>12366</v>
      </c>
      <c r="H13682" t="s">
        <v>10</v>
      </c>
      <c r="I13682" t="str">
        <f>IF(AND(LEFT(OnlineRetail[[#This Row],[InvoiceNo]],1)&lt;&gt;"C",OnlineRetail[[#This Row],[CustomerID]]&lt;&gt;""),"Yes","No")</f>
        <v>Yes</v>
      </c>
      <c r="J13682" s="4">
        <f>EOMONTH(OnlineRetail[[#This Row],[InvoiceDate]],-1)+1</f>
        <v>40787</v>
      </c>
      <c r="K13682" s="6">
        <f>OnlineRetail[[#This Row],[Quantity]]*OnlineRetail[[#This Row],[UnitPrice]]</f>
        <v>4.95</v>
      </c>
      <c r="L13682" t="str">
        <f t="shared" si="213"/>
        <v>12366|Sep-2011</v>
      </c>
    </row>
    <row r="13683" spans="1:12">
      <c r="A13683">
        <v>543620</v>
      </c>
      <c r="B13683" t="s">
        <v>80</v>
      </c>
      <c r="C13683" t="s">
        <v>53</v>
      </c>
      <c r="D13683">
        <v>17</v>
      </c>
      <c r="E13683" s="1">
        <v>40797.35</v>
      </c>
      <c r="F13683">
        <v>7.95</v>
      </c>
      <c r="G13683">
        <v>12581</v>
      </c>
      <c r="H13683" t="s">
        <v>10</v>
      </c>
      <c r="I13683" t="str">
        <f>IF(AND(LEFT(OnlineRetail[[#This Row],[InvoiceNo]],1)&lt;&gt;"C",OnlineRetail[[#This Row],[CustomerID]]&lt;&gt;""),"Yes","No")</f>
        <v>Yes</v>
      </c>
      <c r="J13683" s="4">
        <f>EOMONTH(OnlineRetail[[#This Row],[InvoiceDate]],-1)+1</f>
        <v>40787</v>
      </c>
      <c r="K13683" s="6">
        <f>OnlineRetail[[#This Row],[Quantity]]*OnlineRetail[[#This Row],[UnitPrice]]</f>
        <v>135.15</v>
      </c>
      <c r="L13683" t="str">
        <f t="shared" si="213"/>
        <v>12581|Sep-2011</v>
      </c>
    </row>
    <row r="13684" spans="1:12">
      <c r="A13684">
        <v>547733</v>
      </c>
      <c r="B13684" t="s">
        <v>162</v>
      </c>
      <c r="C13684" t="s">
        <v>21</v>
      </c>
      <c r="D13684">
        <v>6</v>
      </c>
      <c r="E13684" s="1">
        <v>40797.351388888892</v>
      </c>
      <c r="F13684">
        <v>0.85</v>
      </c>
      <c r="G13684">
        <v>12947</v>
      </c>
      <c r="H13684" t="s">
        <v>10</v>
      </c>
      <c r="I13684" t="str">
        <f>IF(AND(LEFT(OnlineRetail[[#This Row],[InvoiceNo]],1)&lt;&gt;"C",OnlineRetail[[#This Row],[CustomerID]]&lt;&gt;""),"Yes","No")</f>
        <v>Yes</v>
      </c>
      <c r="J13684" s="4">
        <f>EOMONTH(OnlineRetail[[#This Row],[InvoiceDate]],-1)+1</f>
        <v>40787</v>
      </c>
      <c r="K13684" s="6">
        <f>OnlineRetail[[#This Row],[Quantity]]*OnlineRetail[[#This Row],[UnitPrice]]</f>
        <v>5.0999999999999996</v>
      </c>
      <c r="L13684" t="str">
        <f t="shared" si="213"/>
        <v>12947|Sep-2011</v>
      </c>
    </row>
    <row r="13685" spans="1:12">
      <c r="A13685">
        <v>545015</v>
      </c>
      <c r="B13685" t="s">
        <v>265</v>
      </c>
      <c r="C13685" t="s">
        <v>24</v>
      </c>
      <c r="D13685">
        <v>4</v>
      </c>
      <c r="E13685" s="1">
        <v>40797.352777777778</v>
      </c>
      <c r="F13685">
        <v>4.95</v>
      </c>
      <c r="G13685">
        <v>12508</v>
      </c>
      <c r="H13685" t="s">
        <v>10</v>
      </c>
      <c r="I13685" t="str">
        <f>IF(AND(LEFT(OnlineRetail[[#This Row],[InvoiceNo]],1)&lt;&gt;"C",OnlineRetail[[#This Row],[CustomerID]]&lt;&gt;""),"Yes","No")</f>
        <v>Yes</v>
      </c>
      <c r="J13685" s="4">
        <f>EOMONTH(OnlineRetail[[#This Row],[InvoiceDate]],-1)+1</f>
        <v>40787</v>
      </c>
      <c r="K13685" s="6">
        <f>OnlineRetail[[#This Row],[Quantity]]*OnlineRetail[[#This Row],[UnitPrice]]</f>
        <v>19.8</v>
      </c>
      <c r="L13685" t="str">
        <f t="shared" si="213"/>
        <v>12508|Sep-2011</v>
      </c>
    </row>
    <row r="13686" spans="1:12">
      <c r="A13686">
        <v>547348</v>
      </c>
      <c r="B13686" t="s">
        <v>252</v>
      </c>
      <c r="C13686" t="s">
        <v>72</v>
      </c>
      <c r="D13686">
        <v>4</v>
      </c>
      <c r="E13686" s="1">
        <v>40797.35833333333</v>
      </c>
      <c r="F13686">
        <v>1.25</v>
      </c>
      <c r="G13686">
        <v>13007</v>
      </c>
      <c r="H13686" t="s">
        <v>10</v>
      </c>
      <c r="I13686" t="str">
        <f>IF(AND(LEFT(OnlineRetail[[#This Row],[InvoiceNo]],1)&lt;&gt;"C",OnlineRetail[[#This Row],[CustomerID]]&lt;&gt;""),"Yes","No")</f>
        <v>Yes</v>
      </c>
      <c r="J13686" s="4">
        <f>EOMONTH(OnlineRetail[[#This Row],[InvoiceDate]],-1)+1</f>
        <v>40787</v>
      </c>
      <c r="K13686" s="6">
        <f>OnlineRetail[[#This Row],[Quantity]]*OnlineRetail[[#This Row],[UnitPrice]]</f>
        <v>5</v>
      </c>
      <c r="L13686" t="str">
        <f t="shared" si="213"/>
        <v>13007|Sep-2011</v>
      </c>
    </row>
    <row r="13687" spans="1:12">
      <c r="A13687">
        <v>544034</v>
      </c>
      <c r="B13687" t="s">
        <v>85</v>
      </c>
      <c r="C13687" t="s">
        <v>19</v>
      </c>
      <c r="D13687">
        <v>10</v>
      </c>
      <c r="E13687" s="1">
        <v>40797.361805555563</v>
      </c>
      <c r="F13687">
        <v>4.95</v>
      </c>
      <c r="G13687">
        <v>12839</v>
      </c>
      <c r="H13687" t="s">
        <v>70</v>
      </c>
      <c r="I13687" t="str">
        <f>IF(AND(LEFT(OnlineRetail[[#This Row],[InvoiceNo]],1)&lt;&gt;"C",OnlineRetail[[#This Row],[CustomerID]]&lt;&gt;""),"Yes","No")</f>
        <v>Yes</v>
      </c>
      <c r="J13687" s="4">
        <f>EOMONTH(OnlineRetail[[#This Row],[InvoiceDate]],-1)+1</f>
        <v>40787</v>
      </c>
      <c r="K13687" s="6">
        <f>OnlineRetail[[#This Row],[Quantity]]*OnlineRetail[[#This Row],[UnitPrice]]</f>
        <v>49.5</v>
      </c>
      <c r="L13687" t="str">
        <f t="shared" si="213"/>
        <v>12839|Sep-2011</v>
      </c>
    </row>
    <row r="13688" spans="1:12">
      <c r="A13688">
        <v>548615</v>
      </c>
      <c r="B13688" t="s">
        <v>257</v>
      </c>
      <c r="C13688" t="s">
        <v>40</v>
      </c>
      <c r="D13688">
        <v>5</v>
      </c>
      <c r="E13688" s="1">
        <v>40797.366666666669</v>
      </c>
      <c r="F13688">
        <v>7.95</v>
      </c>
      <c r="G13688">
        <v>12471</v>
      </c>
      <c r="H13688" t="s">
        <v>22</v>
      </c>
      <c r="I13688" t="str">
        <f>IF(AND(LEFT(OnlineRetail[[#This Row],[InvoiceNo]],1)&lt;&gt;"C",OnlineRetail[[#This Row],[CustomerID]]&lt;&gt;""),"Yes","No")</f>
        <v>Yes</v>
      </c>
      <c r="J13688" s="4">
        <f>EOMONTH(OnlineRetail[[#This Row],[InvoiceDate]],-1)+1</f>
        <v>40787</v>
      </c>
      <c r="K13688" s="6">
        <f>OnlineRetail[[#This Row],[Quantity]]*OnlineRetail[[#This Row],[UnitPrice]]</f>
        <v>39.75</v>
      </c>
      <c r="L13688" t="str">
        <f t="shared" si="213"/>
        <v>12471|Sep-2011</v>
      </c>
    </row>
    <row r="13689" spans="1:12">
      <c r="A13689">
        <v>554568</v>
      </c>
      <c r="B13689" t="s">
        <v>194</v>
      </c>
      <c r="C13689" t="s">
        <v>46</v>
      </c>
      <c r="D13689">
        <v>14</v>
      </c>
      <c r="E13689" s="1">
        <v>40797.370138888888</v>
      </c>
      <c r="F13689">
        <v>1.65</v>
      </c>
      <c r="G13689">
        <v>14334</v>
      </c>
      <c r="H13689" t="s">
        <v>10</v>
      </c>
      <c r="I13689" t="str">
        <f>IF(AND(LEFT(OnlineRetail[[#This Row],[InvoiceNo]],1)&lt;&gt;"C",OnlineRetail[[#This Row],[CustomerID]]&lt;&gt;""),"Yes","No")</f>
        <v>Yes</v>
      </c>
      <c r="J13689" s="4">
        <f>EOMONTH(OnlineRetail[[#This Row],[InvoiceDate]],-1)+1</f>
        <v>40787</v>
      </c>
      <c r="K13689" s="6">
        <f>OnlineRetail[[#This Row],[Quantity]]*OnlineRetail[[#This Row],[UnitPrice]]</f>
        <v>23.099999999999998</v>
      </c>
      <c r="L13689" t="str">
        <f t="shared" si="213"/>
        <v>14334|Sep-2011</v>
      </c>
    </row>
    <row r="13690" spans="1:12">
      <c r="A13690">
        <v>538264</v>
      </c>
      <c r="B13690" t="s">
        <v>197</v>
      </c>
      <c r="C13690" t="s">
        <v>40</v>
      </c>
      <c r="D13690">
        <v>11</v>
      </c>
      <c r="E13690" s="1">
        <v>40797.374305555553</v>
      </c>
      <c r="F13690">
        <v>4.25</v>
      </c>
      <c r="G13690">
        <v>12989</v>
      </c>
      <c r="H13690" t="s">
        <v>10</v>
      </c>
      <c r="I13690" t="str">
        <f>IF(AND(LEFT(OnlineRetail[[#This Row],[InvoiceNo]],1)&lt;&gt;"C",OnlineRetail[[#This Row],[CustomerID]]&lt;&gt;""),"Yes","No")</f>
        <v>Yes</v>
      </c>
      <c r="J13690" s="4">
        <f>EOMONTH(OnlineRetail[[#This Row],[InvoiceDate]],-1)+1</f>
        <v>40787</v>
      </c>
      <c r="K13690" s="6">
        <f>OnlineRetail[[#This Row],[Quantity]]*OnlineRetail[[#This Row],[UnitPrice]]</f>
        <v>46.75</v>
      </c>
      <c r="L13690" t="str">
        <f t="shared" si="213"/>
        <v>12989|Sep-2011</v>
      </c>
    </row>
    <row r="13691" spans="1:12">
      <c r="A13691">
        <v>539121</v>
      </c>
      <c r="B13691" t="s">
        <v>165</v>
      </c>
      <c r="C13691" t="s">
        <v>53</v>
      </c>
      <c r="D13691">
        <v>22</v>
      </c>
      <c r="E13691" s="1">
        <v>40797.375</v>
      </c>
      <c r="F13691">
        <v>7.95</v>
      </c>
      <c r="G13691">
        <v>13762</v>
      </c>
      <c r="H13691" t="s">
        <v>121</v>
      </c>
      <c r="I13691" t="str">
        <f>IF(AND(LEFT(OnlineRetail[[#This Row],[InvoiceNo]],1)&lt;&gt;"C",OnlineRetail[[#This Row],[CustomerID]]&lt;&gt;""),"Yes","No")</f>
        <v>Yes</v>
      </c>
      <c r="J13691" s="4">
        <f>EOMONTH(OnlineRetail[[#This Row],[InvoiceDate]],-1)+1</f>
        <v>40787</v>
      </c>
      <c r="K13691" s="6">
        <f>OnlineRetail[[#This Row],[Quantity]]*OnlineRetail[[#This Row],[UnitPrice]]</f>
        <v>174.9</v>
      </c>
      <c r="L13691" t="str">
        <f t="shared" si="213"/>
        <v>13762|Sep-2011</v>
      </c>
    </row>
    <row r="13692" spans="1:12">
      <c r="A13692">
        <v>545909</v>
      </c>
      <c r="B13692" t="s">
        <v>95</v>
      </c>
      <c r="C13692" t="s">
        <v>24</v>
      </c>
      <c r="D13692">
        <v>23</v>
      </c>
      <c r="E13692" s="1">
        <v>40797.385416666657</v>
      </c>
      <c r="F13692">
        <v>4.25</v>
      </c>
      <c r="G13692">
        <v>14239</v>
      </c>
      <c r="H13692" t="s">
        <v>25</v>
      </c>
      <c r="I13692" t="str">
        <f>IF(AND(LEFT(OnlineRetail[[#This Row],[InvoiceNo]],1)&lt;&gt;"C",OnlineRetail[[#This Row],[CustomerID]]&lt;&gt;""),"Yes","No")</f>
        <v>Yes</v>
      </c>
      <c r="J13692" s="4">
        <f>EOMONTH(OnlineRetail[[#This Row],[InvoiceDate]],-1)+1</f>
        <v>40787</v>
      </c>
      <c r="K13692" s="6">
        <f>OnlineRetail[[#This Row],[Quantity]]*OnlineRetail[[#This Row],[UnitPrice]]</f>
        <v>97.75</v>
      </c>
      <c r="L13692" t="str">
        <f t="shared" si="213"/>
        <v>14239|Sep-2011</v>
      </c>
    </row>
    <row r="13693" spans="1:12">
      <c r="A13693">
        <v>539274</v>
      </c>
      <c r="B13693" t="s">
        <v>129</v>
      </c>
      <c r="C13693" t="s">
        <v>40</v>
      </c>
      <c r="D13693">
        <v>5</v>
      </c>
      <c r="E13693" s="1">
        <v>40797.404166666667</v>
      </c>
      <c r="F13693">
        <v>5.95</v>
      </c>
      <c r="G13693">
        <v>13798</v>
      </c>
      <c r="H13693" t="s">
        <v>10</v>
      </c>
      <c r="I13693" t="str">
        <f>IF(AND(LEFT(OnlineRetail[[#This Row],[InvoiceNo]],1)&lt;&gt;"C",OnlineRetail[[#This Row],[CustomerID]]&lt;&gt;""),"Yes","No")</f>
        <v>Yes</v>
      </c>
      <c r="J13693" s="4">
        <f>EOMONTH(OnlineRetail[[#This Row],[InvoiceDate]],-1)+1</f>
        <v>40787</v>
      </c>
      <c r="K13693" s="6">
        <f>OnlineRetail[[#This Row],[Quantity]]*OnlineRetail[[#This Row],[UnitPrice]]</f>
        <v>29.75</v>
      </c>
      <c r="L13693" t="str">
        <f t="shared" si="213"/>
        <v>13798|Sep-2011</v>
      </c>
    </row>
    <row r="13694" spans="1:12">
      <c r="A13694">
        <v>543993</v>
      </c>
      <c r="B13694" t="s">
        <v>262</v>
      </c>
      <c r="C13694" t="s">
        <v>39</v>
      </c>
      <c r="D13694">
        <v>22</v>
      </c>
      <c r="E13694" s="1">
        <v>40797.405555555553</v>
      </c>
      <c r="F13694">
        <v>4.95</v>
      </c>
      <c r="G13694">
        <v>12869</v>
      </c>
      <c r="H13694" t="s">
        <v>10</v>
      </c>
      <c r="I13694" t="str">
        <f>IF(AND(LEFT(OnlineRetail[[#This Row],[InvoiceNo]],1)&lt;&gt;"C",OnlineRetail[[#This Row],[CustomerID]]&lt;&gt;""),"Yes","No")</f>
        <v>Yes</v>
      </c>
      <c r="J13694" s="4">
        <f>EOMONTH(OnlineRetail[[#This Row],[InvoiceDate]],-1)+1</f>
        <v>40787</v>
      </c>
      <c r="K13694" s="6">
        <f>OnlineRetail[[#This Row],[Quantity]]*OnlineRetail[[#This Row],[UnitPrice]]</f>
        <v>108.9</v>
      </c>
      <c r="L13694" t="str">
        <f t="shared" si="213"/>
        <v>12869|Sep-2011</v>
      </c>
    </row>
    <row r="13695" spans="1:12">
      <c r="A13695">
        <v>546851</v>
      </c>
      <c r="B13695" t="s">
        <v>267</v>
      </c>
      <c r="C13695" t="s">
        <v>40</v>
      </c>
      <c r="D13695">
        <v>4</v>
      </c>
      <c r="E13695" s="1">
        <v>40797.40625</v>
      </c>
      <c r="F13695">
        <v>3.39</v>
      </c>
      <c r="G13695">
        <v>14259</v>
      </c>
      <c r="H13695" t="s">
        <v>10</v>
      </c>
      <c r="I13695" t="str">
        <f>IF(AND(LEFT(OnlineRetail[[#This Row],[InvoiceNo]],1)&lt;&gt;"C",OnlineRetail[[#This Row],[CustomerID]]&lt;&gt;""),"Yes","No")</f>
        <v>Yes</v>
      </c>
      <c r="J13695" s="4">
        <f>EOMONTH(OnlineRetail[[#This Row],[InvoiceDate]],-1)+1</f>
        <v>40787</v>
      </c>
      <c r="K13695" s="6">
        <f>OnlineRetail[[#This Row],[Quantity]]*OnlineRetail[[#This Row],[UnitPrice]]</f>
        <v>13.56</v>
      </c>
      <c r="L13695" t="str">
        <f t="shared" si="213"/>
        <v>14259|Sep-2011</v>
      </c>
    </row>
    <row r="13696" spans="1:12">
      <c r="A13696">
        <v>553140</v>
      </c>
      <c r="B13696" t="s">
        <v>69</v>
      </c>
      <c r="C13696" t="s">
        <v>83</v>
      </c>
      <c r="D13696">
        <v>18</v>
      </c>
      <c r="E13696" s="1">
        <v>40797.407638888893</v>
      </c>
      <c r="F13696">
        <v>4.95</v>
      </c>
      <c r="G13696">
        <v>13357</v>
      </c>
      <c r="H13696" t="s">
        <v>10</v>
      </c>
      <c r="I13696" t="str">
        <f>IF(AND(LEFT(OnlineRetail[[#This Row],[InvoiceNo]],1)&lt;&gt;"C",OnlineRetail[[#This Row],[CustomerID]]&lt;&gt;""),"Yes","No")</f>
        <v>Yes</v>
      </c>
      <c r="J13696" s="4">
        <f>EOMONTH(OnlineRetail[[#This Row],[InvoiceDate]],-1)+1</f>
        <v>40787</v>
      </c>
      <c r="K13696" s="6">
        <f>OnlineRetail[[#This Row],[Quantity]]*OnlineRetail[[#This Row],[UnitPrice]]</f>
        <v>89.100000000000009</v>
      </c>
      <c r="L13696" t="str">
        <f t="shared" si="213"/>
        <v>13357|Sep-2011</v>
      </c>
    </row>
    <row r="13697" spans="1:12">
      <c r="A13697">
        <v>551959</v>
      </c>
      <c r="B13697" t="s">
        <v>122</v>
      </c>
      <c r="C13697" t="s">
        <v>50</v>
      </c>
      <c r="D13697">
        <v>17</v>
      </c>
      <c r="E13697" s="1">
        <v>40797.412499999999</v>
      </c>
      <c r="F13697">
        <v>7.95</v>
      </c>
      <c r="G13697">
        <v>13651</v>
      </c>
      <c r="H13697" t="s">
        <v>22</v>
      </c>
      <c r="I13697" t="str">
        <f>IF(AND(LEFT(OnlineRetail[[#This Row],[InvoiceNo]],1)&lt;&gt;"C",OnlineRetail[[#This Row],[CustomerID]]&lt;&gt;""),"Yes","No")</f>
        <v>Yes</v>
      </c>
      <c r="J13697" s="4">
        <f>EOMONTH(OnlineRetail[[#This Row],[InvoiceDate]],-1)+1</f>
        <v>40787</v>
      </c>
      <c r="K13697" s="6">
        <f>OnlineRetail[[#This Row],[Quantity]]*OnlineRetail[[#This Row],[UnitPrice]]</f>
        <v>135.15</v>
      </c>
      <c r="L13697" t="str">
        <f t="shared" si="213"/>
        <v>13651|Sep-2011</v>
      </c>
    </row>
    <row r="13698" spans="1:12">
      <c r="A13698">
        <v>554755</v>
      </c>
      <c r="B13698" t="s">
        <v>34</v>
      </c>
      <c r="C13698" t="s">
        <v>29</v>
      </c>
      <c r="D13698">
        <v>19</v>
      </c>
      <c r="E13698" s="1">
        <v>40797.415972222218</v>
      </c>
      <c r="F13698">
        <v>4.95</v>
      </c>
      <c r="G13698">
        <v>14069</v>
      </c>
      <c r="H13698" t="s">
        <v>10</v>
      </c>
      <c r="I13698" t="str">
        <f>IF(AND(LEFT(OnlineRetail[[#This Row],[InvoiceNo]],1)&lt;&gt;"C",OnlineRetail[[#This Row],[CustomerID]]&lt;&gt;""),"Yes","No")</f>
        <v>Yes</v>
      </c>
      <c r="J13698" s="4">
        <f>EOMONTH(OnlineRetail[[#This Row],[InvoiceDate]],-1)+1</f>
        <v>40787</v>
      </c>
      <c r="K13698" s="6">
        <f>OnlineRetail[[#This Row],[Quantity]]*OnlineRetail[[#This Row],[UnitPrice]]</f>
        <v>94.05</v>
      </c>
      <c r="L13698" t="str">
        <f t="shared" ref="L13698:L13761" si="214">IF(I13698="Yes",G13698&amp;"|"&amp;TEXT(J13698,"mmm-yyyy"),"")</f>
        <v>14069|Sep-2011</v>
      </c>
    </row>
    <row r="13699" spans="1:12">
      <c r="A13699">
        <v>551432</v>
      </c>
      <c r="B13699" t="s">
        <v>154</v>
      </c>
      <c r="C13699" t="s">
        <v>40</v>
      </c>
      <c r="D13699">
        <v>13</v>
      </c>
      <c r="E13699" s="1">
        <v>40797.418055555558</v>
      </c>
      <c r="F13699">
        <v>1.25</v>
      </c>
      <c r="G13699">
        <v>13601</v>
      </c>
      <c r="H13699" t="s">
        <v>10</v>
      </c>
      <c r="I13699" t="str">
        <f>IF(AND(LEFT(OnlineRetail[[#This Row],[InvoiceNo]],1)&lt;&gt;"C",OnlineRetail[[#This Row],[CustomerID]]&lt;&gt;""),"Yes","No")</f>
        <v>Yes</v>
      </c>
      <c r="J13699" s="4">
        <f>EOMONTH(OnlineRetail[[#This Row],[InvoiceDate]],-1)+1</f>
        <v>40787</v>
      </c>
      <c r="K13699" s="6">
        <f>OnlineRetail[[#This Row],[Quantity]]*OnlineRetail[[#This Row],[UnitPrice]]</f>
        <v>16.25</v>
      </c>
      <c r="L13699" t="str">
        <f t="shared" si="214"/>
        <v>13601|Sep-2011</v>
      </c>
    </row>
    <row r="13700" spans="1:12">
      <c r="A13700">
        <v>547203</v>
      </c>
      <c r="B13700" t="s">
        <v>265</v>
      </c>
      <c r="C13700" t="s">
        <v>19</v>
      </c>
      <c r="D13700">
        <v>18</v>
      </c>
      <c r="E13700" s="1">
        <v>40797.431250000001</v>
      </c>
      <c r="F13700">
        <v>4.95</v>
      </c>
      <c r="G13700">
        <v>14076</v>
      </c>
      <c r="H13700" t="s">
        <v>10</v>
      </c>
      <c r="I13700" t="str">
        <f>IF(AND(LEFT(OnlineRetail[[#This Row],[InvoiceNo]],1)&lt;&gt;"C",OnlineRetail[[#This Row],[CustomerID]]&lt;&gt;""),"Yes","No")</f>
        <v>Yes</v>
      </c>
      <c r="J13700" s="4">
        <f>EOMONTH(OnlineRetail[[#This Row],[InvoiceDate]],-1)+1</f>
        <v>40787</v>
      </c>
      <c r="K13700" s="6">
        <f>OnlineRetail[[#This Row],[Quantity]]*OnlineRetail[[#This Row],[UnitPrice]]</f>
        <v>89.100000000000009</v>
      </c>
      <c r="L13700" t="str">
        <f t="shared" si="214"/>
        <v>14076|Sep-2011</v>
      </c>
    </row>
    <row r="13701" spans="1:12">
      <c r="A13701">
        <v>548647</v>
      </c>
      <c r="B13701" t="s">
        <v>134</v>
      </c>
      <c r="C13701" t="s">
        <v>42</v>
      </c>
      <c r="D13701">
        <v>1</v>
      </c>
      <c r="E13701" s="1">
        <v>40797.444444444453</v>
      </c>
      <c r="F13701">
        <v>9.9499999999999993</v>
      </c>
      <c r="G13701">
        <v>13945</v>
      </c>
      <c r="H13701" t="s">
        <v>10</v>
      </c>
      <c r="I13701" t="str">
        <f>IF(AND(LEFT(OnlineRetail[[#This Row],[InvoiceNo]],1)&lt;&gt;"C",OnlineRetail[[#This Row],[CustomerID]]&lt;&gt;""),"Yes","No")</f>
        <v>Yes</v>
      </c>
      <c r="J13701" s="4">
        <f>EOMONTH(OnlineRetail[[#This Row],[InvoiceDate]],-1)+1</f>
        <v>40787</v>
      </c>
      <c r="K13701" s="6">
        <f>OnlineRetail[[#This Row],[Quantity]]*OnlineRetail[[#This Row],[UnitPrice]]</f>
        <v>9.9499999999999993</v>
      </c>
      <c r="L13701" t="str">
        <f t="shared" si="214"/>
        <v>13945|Sep-2011</v>
      </c>
    </row>
    <row r="13702" spans="1:12">
      <c r="A13702">
        <v>540968</v>
      </c>
      <c r="B13702" t="s">
        <v>76</v>
      </c>
      <c r="C13702" t="s">
        <v>14</v>
      </c>
      <c r="D13702">
        <v>16</v>
      </c>
      <c r="E13702" s="1">
        <v>40797.447916666657</v>
      </c>
      <c r="F13702">
        <v>1.65</v>
      </c>
      <c r="G13702">
        <v>13263</v>
      </c>
      <c r="H13702" t="s">
        <v>121</v>
      </c>
      <c r="I13702" t="str">
        <f>IF(AND(LEFT(OnlineRetail[[#This Row],[InvoiceNo]],1)&lt;&gt;"C",OnlineRetail[[#This Row],[CustomerID]]&lt;&gt;""),"Yes","No")</f>
        <v>Yes</v>
      </c>
      <c r="J13702" s="4">
        <f>EOMONTH(OnlineRetail[[#This Row],[InvoiceDate]],-1)+1</f>
        <v>40787</v>
      </c>
      <c r="K13702" s="6">
        <f>OnlineRetail[[#This Row],[Quantity]]*OnlineRetail[[#This Row],[UnitPrice]]</f>
        <v>26.4</v>
      </c>
      <c r="L13702" t="str">
        <f t="shared" si="214"/>
        <v>13263|Sep-2011</v>
      </c>
    </row>
    <row r="13703" spans="1:12">
      <c r="A13703">
        <v>543356</v>
      </c>
      <c r="B13703" t="s">
        <v>99</v>
      </c>
      <c r="C13703" t="s">
        <v>62</v>
      </c>
      <c r="D13703">
        <v>11</v>
      </c>
      <c r="E13703" s="1">
        <v>40797.456250000003</v>
      </c>
      <c r="F13703">
        <v>1.25</v>
      </c>
      <c r="G13703">
        <v>12756</v>
      </c>
      <c r="H13703" t="s">
        <v>10</v>
      </c>
      <c r="I13703" t="str">
        <f>IF(AND(LEFT(OnlineRetail[[#This Row],[InvoiceNo]],1)&lt;&gt;"C",OnlineRetail[[#This Row],[CustomerID]]&lt;&gt;""),"Yes","No")</f>
        <v>Yes</v>
      </c>
      <c r="J13703" s="4">
        <f>EOMONTH(OnlineRetail[[#This Row],[InvoiceDate]],-1)+1</f>
        <v>40787</v>
      </c>
      <c r="K13703" s="6">
        <f>OnlineRetail[[#This Row],[Quantity]]*OnlineRetail[[#This Row],[UnitPrice]]</f>
        <v>13.75</v>
      </c>
      <c r="L13703" t="str">
        <f t="shared" si="214"/>
        <v>12756|Sep-2011</v>
      </c>
    </row>
    <row r="13704" spans="1:12">
      <c r="A13704">
        <v>542352</v>
      </c>
      <c r="B13704" t="s">
        <v>51</v>
      </c>
      <c r="C13704" t="s">
        <v>12</v>
      </c>
      <c r="D13704">
        <v>13</v>
      </c>
      <c r="E13704" s="1">
        <v>40797.464583333327</v>
      </c>
      <c r="F13704">
        <v>9.9499999999999993</v>
      </c>
      <c r="G13704">
        <v>12532</v>
      </c>
      <c r="H13704" t="s">
        <v>10</v>
      </c>
      <c r="I13704" t="str">
        <f>IF(AND(LEFT(OnlineRetail[[#This Row],[InvoiceNo]],1)&lt;&gt;"C",OnlineRetail[[#This Row],[CustomerID]]&lt;&gt;""),"Yes","No")</f>
        <v>Yes</v>
      </c>
      <c r="J13704" s="4">
        <f>EOMONTH(OnlineRetail[[#This Row],[InvoiceDate]],-1)+1</f>
        <v>40787</v>
      </c>
      <c r="K13704" s="6">
        <f>OnlineRetail[[#This Row],[Quantity]]*OnlineRetail[[#This Row],[UnitPrice]]</f>
        <v>129.35</v>
      </c>
      <c r="L13704" t="str">
        <f t="shared" si="214"/>
        <v>12532|Sep-2011</v>
      </c>
    </row>
    <row r="13705" spans="1:12">
      <c r="A13705">
        <v>553025</v>
      </c>
      <c r="B13705" t="s">
        <v>80</v>
      </c>
      <c r="C13705" t="s">
        <v>53</v>
      </c>
      <c r="D13705">
        <v>8</v>
      </c>
      <c r="E13705" s="1">
        <v>40797.46597222222</v>
      </c>
      <c r="F13705">
        <v>1.65</v>
      </c>
      <c r="G13705">
        <v>13263</v>
      </c>
      <c r="H13705" t="s">
        <v>22</v>
      </c>
      <c r="I13705" t="str">
        <f>IF(AND(LEFT(OnlineRetail[[#This Row],[InvoiceNo]],1)&lt;&gt;"C",OnlineRetail[[#This Row],[CustomerID]]&lt;&gt;""),"Yes","No")</f>
        <v>Yes</v>
      </c>
      <c r="J13705" s="4">
        <f>EOMONTH(OnlineRetail[[#This Row],[InvoiceDate]],-1)+1</f>
        <v>40787</v>
      </c>
      <c r="K13705" s="6">
        <f>OnlineRetail[[#This Row],[Quantity]]*OnlineRetail[[#This Row],[UnitPrice]]</f>
        <v>13.2</v>
      </c>
      <c r="L13705" t="str">
        <f t="shared" si="214"/>
        <v>13263|Sep-2011</v>
      </c>
    </row>
    <row r="13706" spans="1:12">
      <c r="A13706">
        <v>551223</v>
      </c>
      <c r="B13706" t="s">
        <v>164</v>
      </c>
      <c r="C13706" t="s">
        <v>16</v>
      </c>
      <c r="D13706">
        <v>22</v>
      </c>
      <c r="E13706" s="1">
        <v>40797.484722222223</v>
      </c>
      <c r="F13706">
        <v>5.95</v>
      </c>
      <c r="G13706">
        <v>14126</v>
      </c>
      <c r="H13706" t="s">
        <v>10</v>
      </c>
      <c r="I13706" t="str">
        <f>IF(AND(LEFT(OnlineRetail[[#This Row],[InvoiceNo]],1)&lt;&gt;"C",OnlineRetail[[#This Row],[CustomerID]]&lt;&gt;""),"Yes","No")</f>
        <v>Yes</v>
      </c>
      <c r="J13706" s="4">
        <f>EOMONTH(OnlineRetail[[#This Row],[InvoiceDate]],-1)+1</f>
        <v>40787</v>
      </c>
      <c r="K13706" s="6">
        <f>OnlineRetail[[#This Row],[Quantity]]*OnlineRetail[[#This Row],[UnitPrice]]</f>
        <v>130.9</v>
      </c>
      <c r="L13706" t="str">
        <f t="shared" si="214"/>
        <v>14126|Sep-2011</v>
      </c>
    </row>
    <row r="13707" spans="1:12">
      <c r="A13707">
        <v>543400</v>
      </c>
      <c r="B13707" t="s">
        <v>184</v>
      </c>
      <c r="C13707" t="s">
        <v>62</v>
      </c>
      <c r="D13707">
        <v>17</v>
      </c>
      <c r="E13707" s="1">
        <v>40797.486111111109</v>
      </c>
      <c r="F13707">
        <v>2.5499999999999998</v>
      </c>
      <c r="G13707">
        <v>12781</v>
      </c>
      <c r="H13707" t="s">
        <v>10</v>
      </c>
      <c r="I13707" t="str">
        <f>IF(AND(LEFT(OnlineRetail[[#This Row],[InvoiceNo]],1)&lt;&gt;"C",OnlineRetail[[#This Row],[CustomerID]]&lt;&gt;""),"Yes","No")</f>
        <v>Yes</v>
      </c>
      <c r="J13707" s="4">
        <f>EOMONTH(OnlineRetail[[#This Row],[InvoiceDate]],-1)+1</f>
        <v>40787</v>
      </c>
      <c r="K13707" s="6">
        <f>OnlineRetail[[#This Row],[Quantity]]*OnlineRetail[[#This Row],[UnitPrice]]</f>
        <v>43.349999999999994</v>
      </c>
      <c r="L13707" t="str">
        <f t="shared" si="214"/>
        <v>12781|Sep-2011</v>
      </c>
    </row>
    <row r="13708" spans="1:12">
      <c r="A13708">
        <v>554035</v>
      </c>
      <c r="B13708" t="s">
        <v>196</v>
      </c>
      <c r="C13708" t="s">
        <v>50</v>
      </c>
      <c r="D13708">
        <v>8</v>
      </c>
      <c r="E13708" s="1">
        <v>40797.486111111109</v>
      </c>
      <c r="F13708">
        <v>9.9499999999999993</v>
      </c>
      <c r="G13708">
        <v>13599</v>
      </c>
      <c r="H13708" t="s">
        <v>17</v>
      </c>
      <c r="I13708" t="str">
        <f>IF(AND(LEFT(OnlineRetail[[#This Row],[InvoiceNo]],1)&lt;&gt;"C",OnlineRetail[[#This Row],[CustomerID]]&lt;&gt;""),"Yes","No")</f>
        <v>Yes</v>
      </c>
      <c r="J13708" s="4">
        <f>EOMONTH(OnlineRetail[[#This Row],[InvoiceDate]],-1)+1</f>
        <v>40787</v>
      </c>
      <c r="K13708" s="6">
        <f>OnlineRetail[[#This Row],[Quantity]]*OnlineRetail[[#This Row],[UnitPrice]]</f>
        <v>79.599999999999994</v>
      </c>
      <c r="L13708" t="str">
        <f t="shared" si="214"/>
        <v>13599|Sep-2011</v>
      </c>
    </row>
    <row r="13709" spans="1:12">
      <c r="A13709">
        <v>539315</v>
      </c>
      <c r="B13709" t="s">
        <v>232</v>
      </c>
      <c r="C13709" t="s">
        <v>42</v>
      </c>
      <c r="D13709">
        <v>15</v>
      </c>
      <c r="E13709" s="1">
        <v>40797.487500000003</v>
      </c>
      <c r="F13709">
        <v>1.25</v>
      </c>
      <c r="G13709">
        <v>12356</v>
      </c>
      <c r="H13709" t="s">
        <v>17</v>
      </c>
      <c r="I13709" t="str">
        <f>IF(AND(LEFT(OnlineRetail[[#This Row],[InvoiceNo]],1)&lt;&gt;"C",OnlineRetail[[#This Row],[CustomerID]]&lt;&gt;""),"Yes","No")</f>
        <v>Yes</v>
      </c>
      <c r="J13709" s="4">
        <f>EOMONTH(OnlineRetail[[#This Row],[InvoiceDate]],-1)+1</f>
        <v>40787</v>
      </c>
      <c r="K13709" s="6">
        <f>OnlineRetail[[#This Row],[Quantity]]*OnlineRetail[[#This Row],[UnitPrice]]</f>
        <v>18.75</v>
      </c>
      <c r="L13709" t="str">
        <f t="shared" si="214"/>
        <v>12356|Sep-2011</v>
      </c>
    </row>
    <row r="13710" spans="1:12">
      <c r="A13710">
        <v>537729</v>
      </c>
      <c r="B13710" t="s">
        <v>45</v>
      </c>
      <c r="C13710" t="s">
        <v>83</v>
      </c>
      <c r="D13710">
        <v>22</v>
      </c>
      <c r="E13710" s="1">
        <v>40797.506944444453</v>
      </c>
      <c r="F13710">
        <v>3.39</v>
      </c>
      <c r="G13710">
        <v>13443</v>
      </c>
      <c r="H13710" t="s">
        <v>10</v>
      </c>
      <c r="I13710" t="str">
        <f>IF(AND(LEFT(OnlineRetail[[#This Row],[InvoiceNo]],1)&lt;&gt;"C",OnlineRetail[[#This Row],[CustomerID]]&lt;&gt;""),"Yes","No")</f>
        <v>Yes</v>
      </c>
      <c r="J13710" s="4">
        <f>EOMONTH(OnlineRetail[[#This Row],[InvoiceDate]],-1)+1</f>
        <v>40787</v>
      </c>
      <c r="K13710" s="6">
        <f>OnlineRetail[[#This Row],[Quantity]]*OnlineRetail[[#This Row],[UnitPrice]]</f>
        <v>74.58</v>
      </c>
      <c r="L13710" t="str">
        <f t="shared" si="214"/>
        <v>13443|Sep-2011</v>
      </c>
    </row>
    <row r="13711" spans="1:12">
      <c r="A13711">
        <v>540148</v>
      </c>
      <c r="B13711" t="s">
        <v>229</v>
      </c>
      <c r="C13711" t="s">
        <v>40</v>
      </c>
      <c r="D13711">
        <v>24</v>
      </c>
      <c r="E13711" s="1">
        <v>40797.509722222218</v>
      </c>
      <c r="F13711">
        <v>1.65</v>
      </c>
      <c r="G13711">
        <v>13131</v>
      </c>
      <c r="H13711" t="s">
        <v>36</v>
      </c>
      <c r="I13711" t="str">
        <f>IF(AND(LEFT(OnlineRetail[[#This Row],[InvoiceNo]],1)&lt;&gt;"C",OnlineRetail[[#This Row],[CustomerID]]&lt;&gt;""),"Yes","No")</f>
        <v>Yes</v>
      </c>
      <c r="J13711" s="4">
        <f>EOMONTH(OnlineRetail[[#This Row],[InvoiceDate]],-1)+1</f>
        <v>40787</v>
      </c>
      <c r="K13711" s="6">
        <f>OnlineRetail[[#This Row],[Quantity]]*OnlineRetail[[#This Row],[UnitPrice]]</f>
        <v>39.599999999999994</v>
      </c>
      <c r="L13711" t="str">
        <f t="shared" si="214"/>
        <v>13131|Sep-2011</v>
      </c>
    </row>
    <row r="13712" spans="1:12">
      <c r="A13712">
        <v>540062</v>
      </c>
      <c r="B13712" t="s">
        <v>288</v>
      </c>
      <c r="C13712" t="s">
        <v>16</v>
      </c>
      <c r="D13712">
        <v>3</v>
      </c>
      <c r="E13712" s="1">
        <v>40797.510416666657</v>
      </c>
      <c r="F13712">
        <v>9.9499999999999993</v>
      </c>
      <c r="G13712">
        <v>13870</v>
      </c>
      <c r="H13712" t="s">
        <v>10</v>
      </c>
      <c r="I13712" t="str">
        <f>IF(AND(LEFT(OnlineRetail[[#This Row],[InvoiceNo]],1)&lt;&gt;"C",OnlineRetail[[#This Row],[CustomerID]]&lt;&gt;""),"Yes","No")</f>
        <v>Yes</v>
      </c>
      <c r="J13712" s="4">
        <f>EOMONTH(OnlineRetail[[#This Row],[InvoiceDate]],-1)+1</f>
        <v>40787</v>
      </c>
      <c r="K13712" s="6">
        <f>OnlineRetail[[#This Row],[Quantity]]*OnlineRetail[[#This Row],[UnitPrice]]</f>
        <v>29.849999999999998</v>
      </c>
      <c r="L13712" t="str">
        <f t="shared" si="214"/>
        <v>13870|Sep-2011</v>
      </c>
    </row>
    <row r="13713" spans="1:12">
      <c r="A13713">
        <v>553138</v>
      </c>
      <c r="B13713" t="s">
        <v>238</v>
      </c>
      <c r="C13713" t="s">
        <v>29</v>
      </c>
      <c r="D13713">
        <v>12</v>
      </c>
      <c r="E13713" s="1">
        <v>40797.520833333343</v>
      </c>
      <c r="F13713">
        <v>2.1</v>
      </c>
      <c r="G13713">
        <v>12745</v>
      </c>
      <c r="H13713" t="s">
        <v>10</v>
      </c>
      <c r="I13713" t="str">
        <f>IF(AND(LEFT(OnlineRetail[[#This Row],[InvoiceNo]],1)&lt;&gt;"C",OnlineRetail[[#This Row],[CustomerID]]&lt;&gt;""),"Yes","No")</f>
        <v>Yes</v>
      </c>
      <c r="J13713" s="4">
        <f>EOMONTH(OnlineRetail[[#This Row],[InvoiceDate]],-1)+1</f>
        <v>40787</v>
      </c>
      <c r="K13713" s="6">
        <f>OnlineRetail[[#This Row],[Quantity]]*OnlineRetail[[#This Row],[UnitPrice]]</f>
        <v>25.200000000000003</v>
      </c>
      <c r="L13713" t="str">
        <f t="shared" si="214"/>
        <v>12745|Sep-2011</v>
      </c>
    </row>
    <row r="13714" spans="1:12">
      <c r="A13714">
        <v>537254</v>
      </c>
      <c r="B13714" t="s">
        <v>216</v>
      </c>
      <c r="C13714" t="s">
        <v>24</v>
      </c>
      <c r="D13714">
        <v>17</v>
      </c>
      <c r="E13714" s="1">
        <v>40797.527777777781</v>
      </c>
      <c r="F13714">
        <v>4.95</v>
      </c>
      <c r="G13714">
        <v>12704</v>
      </c>
      <c r="H13714" t="s">
        <v>31</v>
      </c>
      <c r="I13714" t="str">
        <f>IF(AND(LEFT(OnlineRetail[[#This Row],[InvoiceNo]],1)&lt;&gt;"C",OnlineRetail[[#This Row],[CustomerID]]&lt;&gt;""),"Yes","No")</f>
        <v>Yes</v>
      </c>
      <c r="J13714" s="4">
        <f>EOMONTH(OnlineRetail[[#This Row],[InvoiceDate]],-1)+1</f>
        <v>40787</v>
      </c>
      <c r="K13714" s="6">
        <f>OnlineRetail[[#This Row],[Quantity]]*OnlineRetail[[#This Row],[UnitPrice]]</f>
        <v>84.15</v>
      </c>
      <c r="L13714" t="str">
        <f t="shared" si="214"/>
        <v>12704|Sep-2011</v>
      </c>
    </row>
    <row r="13715" spans="1:12">
      <c r="A13715">
        <v>542382</v>
      </c>
      <c r="B13715" t="s">
        <v>246</v>
      </c>
      <c r="C13715" t="s">
        <v>72</v>
      </c>
      <c r="D13715">
        <v>21</v>
      </c>
      <c r="E13715" s="1">
        <v>40797.535416666673</v>
      </c>
      <c r="F13715">
        <v>1.65</v>
      </c>
      <c r="G13715">
        <v>13668</v>
      </c>
      <c r="H13715" t="s">
        <v>10</v>
      </c>
      <c r="I13715" t="str">
        <f>IF(AND(LEFT(OnlineRetail[[#This Row],[InvoiceNo]],1)&lt;&gt;"C",OnlineRetail[[#This Row],[CustomerID]]&lt;&gt;""),"Yes","No")</f>
        <v>Yes</v>
      </c>
      <c r="J13715" s="4">
        <f>EOMONTH(OnlineRetail[[#This Row],[InvoiceDate]],-1)+1</f>
        <v>40787</v>
      </c>
      <c r="K13715" s="6">
        <f>OnlineRetail[[#This Row],[Quantity]]*OnlineRetail[[#This Row],[UnitPrice]]</f>
        <v>34.65</v>
      </c>
      <c r="L13715" t="str">
        <f t="shared" si="214"/>
        <v>13668|Sep-2011</v>
      </c>
    </row>
    <row r="13716" spans="1:12">
      <c r="A13716">
        <v>553727</v>
      </c>
      <c r="B13716" t="s">
        <v>97</v>
      </c>
      <c r="C13716" t="s">
        <v>46</v>
      </c>
      <c r="D13716">
        <v>13</v>
      </c>
      <c r="E13716" s="1">
        <v>40797.539583333331</v>
      </c>
      <c r="F13716">
        <v>2.1</v>
      </c>
      <c r="G13716">
        <v>14309</v>
      </c>
      <c r="H13716" t="s">
        <v>10</v>
      </c>
      <c r="I13716" t="str">
        <f>IF(AND(LEFT(OnlineRetail[[#This Row],[InvoiceNo]],1)&lt;&gt;"C",OnlineRetail[[#This Row],[CustomerID]]&lt;&gt;""),"Yes","No")</f>
        <v>Yes</v>
      </c>
      <c r="J13716" s="4">
        <f>EOMONTH(OnlineRetail[[#This Row],[InvoiceDate]],-1)+1</f>
        <v>40787</v>
      </c>
      <c r="K13716" s="6">
        <f>OnlineRetail[[#This Row],[Quantity]]*OnlineRetail[[#This Row],[UnitPrice]]</f>
        <v>27.3</v>
      </c>
      <c r="L13716" t="str">
        <f t="shared" si="214"/>
        <v>14309|Sep-2011</v>
      </c>
    </row>
    <row r="13717" spans="1:12">
      <c r="A13717">
        <v>546301</v>
      </c>
      <c r="B13717" t="s">
        <v>221</v>
      </c>
      <c r="C13717" t="s">
        <v>40</v>
      </c>
      <c r="D13717">
        <v>1</v>
      </c>
      <c r="E13717" s="1">
        <v>40797.540277777778</v>
      </c>
      <c r="F13717">
        <v>2.5499999999999998</v>
      </c>
      <c r="G13717">
        <v>12571</v>
      </c>
      <c r="H13717" t="s">
        <v>70</v>
      </c>
      <c r="I13717" t="str">
        <f>IF(AND(LEFT(OnlineRetail[[#This Row],[InvoiceNo]],1)&lt;&gt;"C",OnlineRetail[[#This Row],[CustomerID]]&lt;&gt;""),"Yes","No")</f>
        <v>Yes</v>
      </c>
      <c r="J13717" s="4">
        <f>EOMONTH(OnlineRetail[[#This Row],[InvoiceDate]],-1)+1</f>
        <v>40787</v>
      </c>
      <c r="K13717" s="6">
        <f>OnlineRetail[[#This Row],[Quantity]]*OnlineRetail[[#This Row],[UnitPrice]]</f>
        <v>2.5499999999999998</v>
      </c>
      <c r="L13717" t="str">
        <f t="shared" si="214"/>
        <v>12571|Sep-2011</v>
      </c>
    </row>
    <row r="13718" spans="1:12">
      <c r="A13718">
        <v>543899</v>
      </c>
      <c r="B13718" t="s">
        <v>84</v>
      </c>
      <c r="C13718" t="s">
        <v>29</v>
      </c>
      <c r="D13718">
        <v>5</v>
      </c>
      <c r="E13718" s="1">
        <v>40797.542361111111</v>
      </c>
      <c r="F13718">
        <v>0.85</v>
      </c>
      <c r="G13718">
        <v>12501</v>
      </c>
      <c r="H13718" t="s">
        <v>10</v>
      </c>
      <c r="I13718" t="str">
        <f>IF(AND(LEFT(OnlineRetail[[#This Row],[InvoiceNo]],1)&lt;&gt;"C",OnlineRetail[[#This Row],[CustomerID]]&lt;&gt;""),"Yes","No")</f>
        <v>Yes</v>
      </c>
      <c r="J13718" s="4">
        <f>EOMONTH(OnlineRetail[[#This Row],[InvoiceDate]],-1)+1</f>
        <v>40787</v>
      </c>
      <c r="K13718" s="6">
        <f>OnlineRetail[[#This Row],[Quantity]]*OnlineRetail[[#This Row],[UnitPrice]]</f>
        <v>4.25</v>
      </c>
      <c r="L13718" t="str">
        <f t="shared" si="214"/>
        <v>12501|Sep-2011</v>
      </c>
    </row>
    <row r="13719" spans="1:12">
      <c r="A13719">
        <v>541727</v>
      </c>
      <c r="B13719" t="s">
        <v>197</v>
      </c>
      <c r="C13719" t="s">
        <v>16</v>
      </c>
      <c r="D13719">
        <v>5</v>
      </c>
      <c r="E13719" s="1">
        <v>40797.543749999997</v>
      </c>
      <c r="F13719">
        <v>1.25</v>
      </c>
      <c r="G13719">
        <v>14332</v>
      </c>
      <c r="H13719" t="s">
        <v>10</v>
      </c>
      <c r="I13719" t="str">
        <f>IF(AND(LEFT(OnlineRetail[[#This Row],[InvoiceNo]],1)&lt;&gt;"C",OnlineRetail[[#This Row],[CustomerID]]&lt;&gt;""),"Yes","No")</f>
        <v>Yes</v>
      </c>
      <c r="J13719" s="4">
        <f>EOMONTH(OnlineRetail[[#This Row],[InvoiceDate]],-1)+1</f>
        <v>40787</v>
      </c>
      <c r="K13719" s="6">
        <f>OnlineRetail[[#This Row],[Quantity]]*OnlineRetail[[#This Row],[UnitPrice]]</f>
        <v>6.25</v>
      </c>
      <c r="L13719" t="str">
        <f t="shared" si="214"/>
        <v>14332|Sep-2011</v>
      </c>
    </row>
    <row r="13720" spans="1:12">
      <c r="A13720">
        <v>545402</v>
      </c>
      <c r="B13720" t="s">
        <v>253</v>
      </c>
      <c r="C13720" t="s">
        <v>14</v>
      </c>
      <c r="D13720">
        <v>12</v>
      </c>
      <c r="E13720" s="1">
        <v>40797.544444444437</v>
      </c>
      <c r="F13720">
        <v>2.1</v>
      </c>
      <c r="G13720">
        <v>13839</v>
      </c>
      <c r="H13720" t="s">
        <v>10</v>
      </c>
      <c r="I13720" t="str">
        <f>IF(AND(LEFT(OnlineRetail[[#This Row],[InvoiceNo]],1)&lt;&gt;"C",OnlineRetail[[#This Row],[CustomerID]]&lt;&gt;""),"Yes","No")</f>
        <v>Yes</v>
      </c>
      <c r="J13720" s="4">
        <f>EOMONTH(OnlineRetail[[#This Row],[InvoiceDate]],-1)+1</f>
        <v>40787</v>
      </c>
      <c r="K13720" s="6">
        <f>OnlineRetail[[#This Row],[Quantity]]*OnlineRetail[[#This Row],[UnitPrice]]</f>
        <v>25.200000000000003</v>
      </c>
      <c r="L13720" t="str">
        <f t="shared" si="214"/>
        <v>13839|Sep-2011</v>
      </c>
    </row>
    <row r="13721" spans="1:12">
      <c r="A13721">
        <v>551601</v>
      </c>
      <c r="B13721" t="s">
        <v>261</v>
      </c>
      <c r="C13721" t="s">
        <v>40</v>
      </c>
      <c r="D13721">
        <v>21</v>
      </c>
      <c r="E13721" s="1">
        <v>40797.547222222223</v>
      </c>
      <c r="F13721">
        <v>1.25</v>
      </c>
      <c r="G13721">
        <v>12879</v>
      </c>
      <c r="H13721" t="s">
        <v>10</v>
      </c>
      <c r="I13721" t="str">
        <f>IF(AND(LEFT(OnlineRetail[[#This Row],[InvoiceNo]],1)&lt;&gt;"C",OnlineRetail[[#This Row],[CustomerID]]&lt;&gt;""),"Yes","No")</f>
        <v>Yes</v>
      </c>
      <c r="J13721" s="4">
        <f>EOMONTH(OnlineRetail[[#This Row],[InvoiceDate]],-1)+1</f>
        <v>40787</v>
      </c>
      <c r="K13721" s="6">
        <f>OnlineRetail[[#This Row],[Quantity]]*OnlineRetail[[#This Row],[UnitPrice]]</f>
        <v>26.25</v>
      </c>
      <c r="L13721" t="str">
        <f t="shared" si="214"/>
        <v>12879|Sep-2011</v>
      </c>
    </row>
    <row r="13722" spans="1:12">
      <c r="A13722">
        <v>538015</v>
      </c>
      <c r="B13722" t="s">
        <v>296</v>
      </c>
      <c r="C13722" t="s">
        <v>9</v>
      </c>
      <c r="D13722">
        <v>3</v>
      </c>
      <c r="E13722" s="1">
        <v>40797.550694444442</v>
      </c>
      <c r="F13722">
        <v>1.65</v>
      </c>
      <c r="G13722">
        <v>12552</v>
      </c>
      <c r="H13722" t="s">
        <v>10</v>
      </c>
      <c r="I13722" t="str">
        <f>IF(AND(LEFT(OnlineRetail[[#This Row],[InvoiceNo]],1)&lt;&gt;"C",OnlineRetail[[#This Row],[CustomerID]]&lt;&gt;""),"Yes","No")</f>
        <v>Yes</v>
      </c>
      <c r="J13722" s="4">
        <f>EOMONTH(OnlineRetail[[#This Row],[InvoiceDate]],-1)+1</f>
        <v>40787</v>
      </c>
      <c r="K13722" s="6">
        <f>OnlineRetail[[#This Row],[Quantity]]*OnlineRetail[[#This Row],[UnitPrice]]</f>
        <v>4.9499999999999993</v>
      </c>
      <c r="L13722" t="str">
        <f t="shared" si="214"/>
        <v>12552|Sep-2011</v>
      </c>
    </row>
    <row r="13723" spans="1:12">
      <c r="A13723">
        <v>545233</v>
      </c>
      <c r="B13723" t="s">
        <v>202</v>
      </c>
      <c r="C13723" t="s">
        <v>33</v>
      </c>
      <c r="D13723">
        <v>5</v>
      </c>
      <c r="E13723" s="1">
        <v>40797.557638888888</v>
      </c>
      <c r="F13723">
        <v>0.85</v>
      </c>
      <c r="G13723">
        <v>13346</v>
      </c>
      <c r="H13723" t="s">
        <v>10</v>
      </c>
      <c r="I13723" t="str">
        <f>IF(AND(LEFT(OnlineRetail[[#This Row],[InvoiceNo]],1)&lt;&gt;"C",OnlineRetail[[#This Row],[CustomerID]]&lt;&gt;""),"Yes","No")</f>
        <v>Yes</v>
      </c>
      <c r="J13723" s="4">
        <f>EOMONTH(OnlineRetail[[#This Row],[InvoiceDate]],-1)+1</f>
        <v>40787</v>
      </c>
      <c r="K13723" s="6">
        <f>OnlineRetail[[#This Row],[Quantity]]*OnlineRetail[[#This Row],[UnitPrice]]</f>
        <v>4.25</v>
      </c>
      <c r="L13723" t="str">
        <f t="shared" si="214"/>
        <v>13346|Sep-2011</v>
      </c>
    </row>
    <row r="13724" spans="1:12">
      <c r="A13724">
        <v>550400</v>
      </c>
      <c r="B13724" t="s">
        <v>176</v>
      </c>
      <c r="C13724" t="s">
        <v>27</v>
      </c>
      <c r="D13724">
        <v>17</v>
      </c>
      <c r="E13724" s="1">
        <v>40797.585416666669</v>
      </c>
      <c r="F13724">
        <v>7.95</v>
      </c>
      <c r="G13724">
        <v>13172</v>
      </c>
      <c r="H13724" t="s">
        <v>10</v>
      </c>
      <c r="I13724" t="str">
        <f>IF(AND(LEFT(OnlineRetail[[#This Row],[InvoiceNo]],1)&lt;&gt;"C",OnlineRetail[[#This Row],[CustomerID]]&lt;&gt;""),"Yes","No")</f>
        <v>Yes</v>
      </c>
      <c r="J13724" s="4">
        <f>EOMONTH(OnlineRetail[[#This Row],[InvoiceDate]],-1)+1</f>
        <v>40787</v>
      </c>
      <c r="K13724" s="6">
        <f>OnlineRetail[[#This Row],[Quantity]]*OnlineRetail[[#This Row],[UnitPrice]]</f>
        <v>135.15</v>
      </c>
      <c r="L13724" t="str">
        <f t="shared" si="214"/>
        <v>13172|Sep-2011</v>
      </c>
    </row>
    <row r="13725" spans="1:12">
      <c r="A13725">
        <v>540241</v>
      </c>
      <c r="B13725" t="s">
        <v>103</v>
      </c>
      <c r="C13725" t="s">
        <v>42</v>
      </c>
      <c r="D13725">
        <v>11</v>
      </c>
      <c r="E13725" s="1">
        <v>40797.591666666667</v>
      </c>
      <c r="F13725">
        <v>4.25</v>
      </c>
      <c r="G13725">
        <v>13357</v>
      </c>
      <c r="H13725" t="s">
        <v>17</v>
      </c>
      <c r="I13725" t="str">
        <f>IF(AND(LEFT(OnlineRetail[[#This Row],[InvoiceNo]],1)&lt;&gt;"C",OnlineRetail[[#This Row],[CustomerID]]&lt;&gt;""),"Yes","No")</f>
        <v>Yes</v>
      </c>
      <c r="J13725" s="4">
        <f>EOMONTH(OnlineRetail[[#This Row],[InvoiceDate]],-1)+1</f>
        <v>40787</v>
      </c>
      <c r="K13725" s="6">
        <f>OnlineRetail[[#This Row],[Quantity]]*OnlineRetail[[#This Row],[UnitPrice]]</f>
        <v>46.75</v>
      </c>
      <c r="L13725" t="str">
        <f t="shared" si="214"/>
        <v>13357|Sep-2011</v>
      </c>
    </row>
    <row r="13726" spans="1:12">
      <c r="A13726">
        <v>540071</v>
      </c>
      <c r="B13726" t="s">
        <v>282</v>
      </c>
      <c r="C13726" t="s">
        <v>24</v>
      </c>
      <c r="D13726">
        <v>8</v>
      </c>
      <c r="E13726" s="1">
        <v>40797.599305555559</v>
      </c>
      <c r="F13726">
        <v>3.39</v>
      </c>
      <c r="G13726">
        <v>12455</v>
      </c>
      <c r="H13726" t="s">
        <v>10</v>
      </c>
      <c r="I13726" t="str">
        <f>IF(AND(LEFT(OnlineRetail[[#This Row],[InvoiceNo]],1)&lt;&gt;"C",OnlineRetail[[#This Row],[CustomerID]]&lt;&gt;""),"Yes","No")</f>
        <v>Yes</v>
      </c>
      <c r="J13726" s="4">
        <f>EOMONTH(OnlineRetail[[#This Row],[InvoiceDate]],-1)+1</f>
        <v>40787</v>
      </c>
      <c r="K13726" s="6">
        <f>OnlineRetail[[#This Row],[Quantity]]*OnlineRetail[[#This Row],[UnitPrice]]</f>
        <v>27.12</v>
      </c>
      <c r="L13726" t="str">
        <f t="shared" si="214"/>
        <v>12455|Sep-2011</v>
      </c>
    </row>
    <row r="13727" spans="1:12">
      <c r="A13727">
        <v>546755</v>
      </c>
      <c r="B13727" t="s">
        <v>159</v>
      </c>
      <c r="C13727" t="s">
        <v>39</v>
      </c>
      <c r="D13727">
        <v>15</v>
      </c>
      <c r="E13727" s="1">
        <v>40797.603472222218</v>
      </c>
      <c r="F13727">
        <v>9.9499999999999993</v>
      </c>
      <c r="G13727">
        <v>13330</v>
      </c>
      <c r="H13727" t="s">
        <v>25</v>
      </c>
      <c r="I13727" t="str">
        <f>IF(AND(LEFT(OnlineRetail[[#This Row],[InvoiceNo]],1)&lt;&gt;"C",OnlineRetail[[#This Row],[CustomerID]]&lt;&gt;""),"Yes","No")</f>
        <v>Yes</v>
      </c>
      <c r="J13727" s="4">
        <f>EOMONTH(OnlineRetail[[#This Row],[InvoiceDate]],-1)+1</f>
        <v>40787</v>
      </c>
      <c r="K13727" s="6">
        <f>OnlineRetail[[#This Row],[Quantity]]*OnlineRetail[[#This Row],[UnitPrice]]</f>
        <v>149.25</v>
      </c>
      <c r="L13727" t="str">
        <f t="shared" si="214"/>
        <v>13330|Sep-2011</v>
      </c>
    </row>
    <row r="13728" spans="1:12">
      <c r="A13728">
        <v>544680</v>
      </c>
      <c r="B13728" t="s">
        <v>34</v>
      </c>
      <c r="C13728" t="s">
        <v>39</v>
      </c>
      <c r="D13728">
        <v>19</v>
      </c>
      <c r="E13728" s="1">
        <v>40797.607638888891</v>
      </c>
      <c r="F13728">
        <v>1.65</v>
      </c>
      <c r="G13728">
        <v>14127</v>
      </c>
      <c r="H13728" t="s">
        <v>10</v>
      </c>
      <c r="I13728" t="str">
        <f>IF(AND(LEFT(OnlineRetail[[#This Row],[InvoiceNo]],1)&lt;&gt;"C",OnlineRetail[[#This Row],[CustomerID]]&lt;&gt;""),"Yes","No")</f>
        <v>Yes</v>
      </c>
      <c r="J13728" s="4">
        <f>EOMONTH(OnlineRetail[[#This Row],[InvoiceDate]],-1)+1</f>
        <v>40787</v>
      </c>
      <c r="K13728" s="6">
        <f>OnlineRetail[[#This Row],[Quantity]]*OnlineRetail[[#This Row],[UnitPrice]]</f>
        <v>31.349999999999998</v>
      </c>
      <c r="L13728" t="str">
        <f t="shared" si="214"/>
        <v>14127|Sep-2011</v>
      </c>
    </row>
    <row r="13729" spans="1:12">
      <c r="A13729">
        <v>555003</v>
      </c>
      <c r="B13729" t="s">
        <v>251</v>
      </c>
      <c r="C13729" t="s">
        <v>27</v>
      </c>
      <c r="D13729">
        <v>7</v>
      </c>
      <c r="E13729" s="1">
        <v>40797.613888888889</v>
      </c>
      <c r="F13729">
        <v>2.5499999999999998</v>
      </c>
      <c r="G13729">
        <v>12383</v>
      </c>
      <c r="H13729" t="s">
        <v>10</v>
      </c>
      <c r="I13729" t="str">
        <f>IF(AND(LEFT(OnlineRetail[[#This Row],[InvoiceNo]],1)&lt;&gt;"C",OnlineRetail[[#This Row],[CustomerID]]&lt;&gt;""),"Yes","No")</f>
        <v>Yes</v>
      </c>
      <c r="J13729" s="4">
        <f>EOMONTH(OnlineRetail[[#This Row],[InvoiceDate]],-1)+1</f>
        <v>40787</v>
      </c>
      <c r="K13729" s="6">
        <f>OnlineRetail[[#This Row],[Quantity]]*OnlineRetail[[#This Row],[UnitPrice]]</f>
        <v>17.849999999999998</v>
      </c>
      <c r="L13729" t="str">
        <f t="shared" si="214"/>
        <v>12383|Sep-2011</v>
      </c>
    </row>
    <row r="13730" spans="1:12">
      <c r="A13730">
        <v>551337</v>
      </c>
      <c r="B13730" t="s">
        <v>215</v>
      </c>
      <c r="C13730" t="s">
        <v>33</v>
      </c>
      <c r="D13730">
        <v>24</v>
      </c>
      <c r="E13730" s="1">
        <v>40797.615972222222</v>
      </c>
      <c r="F13730">
        <v>3.39</v>
      </c>
      <c r="G13730">
        <v>13389</v>
      </c>
      <c r="H13730" t="s">
        <v>25</v>
      </c>
      <c r="I13730" t="str">
        <f>IF(AND(LEFT(OnlineRetail[[#This Row],[InvoiceNo]],1)&lt;&gt;"C",OnlineRetail[[#This Row],[CustomerID]]&lt;&gt;""),"Yes","No")</f>
        <v>Yes</v>
      </c>
      <c r="J13730" s="4">
        <f>EOMONTH(OnlineRetail[[#This Row],[InvoiceDate]],-1)+1</f>
        <v>40787</v>
      </c>
      <c r="K13730" s="6">
        <f>OnlineRetail[[#This Row],[Quantity]]*OnlineRetail[[#This Row],[UnitPrice]]</f>
        <v>81.36</v>
      </c>
      <c r="L13730" t="str">
        <f t="shared" si="214"/>
        <v>13389|Sep-2011</v>
      </c>
    </row>
    <row r="13731" spans="1:12">
      <c r="A13731">
        <v>546704</v>
      </c>
      <c r="B13731" t="s">
        <v>55</v>
      </c>
      <c r="C13731" t="s">
        <v>42</v>
      </c>
      <c r="D13731">
        <v>21</v>
      </c>
      <c r="E13731" s="1">
        <v>40797.619444444441</v>
      </c>
      <c r="F13731">
        <v>0.85</v>
      </c>
      <c r="G13731">
        <v>13862</v>
      </c>
      <c r="H13731" t="s">
        <v>31</v>
      </c>
      <c r="I13731" t="str">
        <f>IF(AND(LEFT(OnlineRetail[[#This Row],[InvoiceNo]],1)&lt;&gt;"C",OnlineRetail[[#This Row],[CustomerID]]&lt;&gt;""),"Yes","No")</f>
        <v>Yes</v>
      </c>
      <c r="J13731" s="4">
        <f>EOMONTH(OnlineRetail[[#This Row],[InvoiceDate]],-1)+1</f>
        <v>40787</v>
      </c>
      <c r="K13731" s="6">
        <f>OnlineRetail[[#This Row],[Quantity]]*OnlineRetail[[#This Row],[UnitPrice]]</f>
        <v>17.849999999999998</v>
      </c>
      <c r="L13731" t="str">
        <f t="shared" si="214"/>
        <v>13862|Sep-2011</v>
      </c>
    </row>
    <row r="13732" spans="1:12">
      <c r="A13732">
        <v>541303</v>
      </c>
      <c r="B13732" t="s">
        <v>65</v>
      </c>
      <c r="C13732" t="s">
        <v>27</v>
      </c>
      <c r="D13732">
        <v>1</v>
      </c>
      <c r="E13732" s="1">
        <v>40797.62777777778</v>
      </c>
      <c r="F13732">
        <v>1.25</v>
      </c>
      <c r="G13732">
        <v>12884</v>
      </c>
      <c r="H13732" t="s">
        <v>10</v>
      </c>
      <c r="I13732" t="str">
        <f>IF(AND(LEFT(OnlineRetail[[#This Row],[InvoiceNo]],1)&lt;&gt;"C",OnlineRetail[[#This Row],[CustomerID]]&lt;&gt;""),"Yes","No")</f>
        <v>Yes</v>
      </c>
      <c r="J13732" s="4">
        <f>EOMONTH(OnlineRetail[[#This Row],[InvoiceDate]],-1)+1</f>
        <v>40787</v>
      </c>
      <c r="K13732" s="6">
        <f>OnlineRetail[[#This Row],[Quantity]]*OnlineRetail[[#This Row],[UnitPrice]]</f>
        <v>1.25</v>
      </c>
      <c r="L13732" t="str">
        <f t="shared" si="214"/>
        <v>12884|Sep-2011</v>
      </c>
    </row>
    <row r="13733" spans="1:12">
      <c r="A13733">
        <v>541279</v>
      </c>
      <c r="B13733" t="s">
        <v>35</v>
      </c>
      <c r="C13733" t="s">
        <v>16</v>
      </c>
      <c r="D13733">
        <v>22</v>
      </c>
      <c r="E13733" s="1">
        <v>40797.629861111112</v>
      </c>
      <c r="F13733">
        <v>5.95</v>
      </c>
      <c r="G13733">
        <v>14087</v>
      </c>
      <c r="H13733" t="s">
        <v>10</v>
      </c>
      <c r="I13733" t="str">
        <f>IF(AND(LEFT(OnlineRetail[[#This Row],[InvoiceNo]],1)&lt;&gt;"C",OnlineRetail[[#This Row],[CustomerID]]&lt;&gt;""),"Yes","No")</f>
        <v>Yes</v>
      </c>
      <c r="J13733" s="4">
        <f>EOMONTH(OnlineRetail[[#This Row],[InvoiceDate]],-1)+1</f>
        <v>40787</v>
      </c>
      <c r="K13733" s="6">
        <f>OnlineRetail[[#This Row],[Quantity]]*OnlineRetail[[#This Row],[UnitPrice]]</f>
        <v>130.9</v>
      </c>
      <c r="L13733" t="str">
        <f t="shared" si="214"/>
        <v>14087|Sep-2011</v>
      </c>
    </row>
    <row r="13734" spans="1:12">
      <c r="A13734">
        <v>541530</v>
      </c>
      <c r="B13734" t="s">
        <v>241</v>
      </c>
      <c r="C13734" t="s">
        <v>21</v>
      </c>
      <c r="D13734">
        <v>21</v>
      </c>
      <c r="E13734" s="1">
        <v>40797.648611111108</v>
      </c>
      <c r="F13734">
        <v>2.5499999999999998</v>
      </c>
      <c r="G13734">
        <v>12448</v>
      </c>
      <c r="H13734" t="s">
        <v>10</v>
      </c>
      <c r="I13734" t="str">
        <f>IF(AND(LEFT(OnlineRetail[[#This Row],[InvoiceNo]],1)&lt;&gt;"C",OnlineRetail[[#This Row],[CustomerID]]&lt;&gt;""),"Yes","No")</f>
        <v>Yes</v>
      </c>
      <c r="J13734" s="4">
        <f>EOMONTH(OnlineRetail[[#This Row],[InvoiceDate]],-1)+1</f>
        <v>40787</v>
      </c>
      <c r="K13734" s="6">
        <f>OnlineRetail[[#This Row],[Quantity]]*OnlineRetail[[#This Row],[UnitPrice]]</f>
        <v>53.55</v>
      </c>
      <c r="L13734" t="str">
        <f t="shared" si="214"/>
        <v>12448|Sep-2011</v>
      </c>
    </row>
    <row r="13735" spans="1:12">
      <c r="A13735">
        <v>548772</v>
      </c>
      <c r="B13735" t="s">
        <v>244</v>
      </c>
      <c r="C13735" t="s">
        <v>12</v>
      </c>
      <c r="D13735">
        <v>17</v>
      </c>
      <c r="E13735" s="1">
        <v>40797.661805555559</v>
      </c>
      <c r="F13735">
        <v>9.9499999999999993</v>
      </c>
      <c r="G13735">
        <v>12383</v>
      </c>
      <c r="H13735" t="s">
        <v>10</v>
      </c>
      <c r="I13735" t="str">
        <f>IF(AND(LEFT(OnlineRetail[[#This Row],[InvoiceNo]],1)&lt;&gt;"C",OnlineRetail[[#This Row],[CustomerID]]&lt;&gt;""),"Yes","No")</f>
        <v>Yes</v>
      </c>
      <c r="J13735" s="4">
        <f>EOMONTH(OnlineRetail[[#This Row],[InvoiceDate]],-1)+1</f>
        <v>40787</v>
      </c>
      <c r="K13735" s="6">
        <f>OnlineRetail[[#This Row],[Quantity]]*OnlineRetail[[#This Row],[UnitPrice]]</f>
        <v>169.14999999999998</v>
      </c>
      <c r="L13735" t="str">
        <f t="shared" si="214"/>
        <v>12383|Sep-2011</v>
      </c>
    </row>
    <row r="13736" spans="1:12">
      <c r="A13736">
        <v>548537</v>
      </c>
      <c r="B13736" t="s">
        <v>148</v>
      </c>
      <c r="C13736" t="s">
        <v>29</v>
      </c>
      <c r="D13736">
        <v>23</v>
      </c>
      <c r="E13736" s="1">
        <v>40797.673611111109</v>
      </c>
      <c r="F13736">
        <v>1.25</v>
      </c>
      <c r="G13736">
        <v>13926</v>
      </c>
      <c r="H13736" t="s">
        <v>10</v>
      </c>
      <c r="I13736" t="str">
        <f>IF(AND(LEFT(OnlineRetail[[#This Row],[InvoiceNo]],1)&lt;&gt;"C",OnlineRetail[[#This Row],[CustomerID]]&lt;&gt;""),"Yes","No")</f>
        <v>Yes</v>
      </c>
      <c r="J13736" s="4">
        <f>EOMONTH(OnlineRetail[[#This Row],[InvoiceDate]],-1)+1</f>
        <v>40787</v>
      </c>
      <c r="K13736" s="6">
        <f>OnlineRetail[[#This Row],[Quantity]]*OnlineRetail[[#This Row],[UnitPrice]]</f>
        <v>28.75</v>
      </c>
      <c r="L13736" t="str">
        <f t="shared" si="214"/>
        <v>13926|Sep-2011</v>
      </c>
    </row>
    <row r="13737" spans="1:12">
      <c r="A13737">
        <v>537732</v>
      </c>
      <c r="B13737" t="s">
        <v>68</v>
      </c>
      <c r="C13737" t="s">
        <v>46</v>
      </c>
      <c r="D13737">
        <v>5</v>
      </c>
      <c r="E13737" s="1">
        <v>40797.678472222222</v>
      </c>
      <c r="F13737">
        <v>3.39</v>
      </c>
      <c r="G13737">
        <v>12592</v>
      </c>
      <c r="H13737" t="s">
        <v>17</v>
      </c>
      <c r="I13737" t="str">
        <f>IF(AND(LEFT(OnlineRetail[[#This Row],[InvoiceNo]],1)&lt;&gt;"C",OnlineRetail[[#This Row],[CustomerID]]&lt;&gt;""),"Yes","No")</f>
        <v>Yes</v>
      </c>
      <c r="J13737" s="4">
        <f>EOMONTH(OnlineRetail[[#This Row],[InvoiceDate]],-1)+1</f>
        <v>40787</v>
      </c>
      <c r="K13737" s="6">
        <f>OnlineRetail[[#This Row],[Quantity]]*OnlineRetail[[#This Row],[UnitPrice]]</f>
        <v>16.95</v>
      </c>
      <c r="L13737" t="str">
        <f t="shared" si="214"/>
        <v>12592|Sep-2011</v>
      </c>
    </row>
    <row r="13738" spans="1:12">
      <c r="A13738">
        <v>546938</v>
      </c>
      <c r="B13738" t="s">
        <v>96</v>
      </c>
      <c r="C13738" t="s">
        <v>9</v>
      </c>
      <c r="D13738">
        <v>8</v>
      </c>
      <c r="E13738" s="1">
        <v>40797.678472222222</v>
      </c>
      <c r="F13738">
        <v>2.5499999999999998</v>
      </c>
      <c r="G13738">
        <v>12803</v>
      </c>
      <c r="H13738" t="s">
        <v>10</v>
      </c>
      <c r="I13738" t="str">
        <f>IF(AND(LEFT(OnlineRetail[[#This Row],[InvoiceNo]],1)&lt;&gt;"C",OnlineRetail[[#This Row],[CustomerID]]&lt;&gt;""),"Yes","No")</f>
        <v>Yes</v>
      </c>
      <c r="J13738" s="4">
        <f>EOMONTH(OnlineRetail[[#This Row],[InvoiceDate]],-1)+1</f>
        <v>40787</v>
      </c>
      <c r="K13738" s="6">
        <f>OnlineRetail[[#This Row],[Quantity]]*OnlineRetail[[#This Row],[UnitPrice]]</f>
        <v>20.399999999999999</v>
      </c>
      <c r="L13738" t="str">
        <f t="shared" si="214"/>
        <v>12803|Sep-2011</v>
      </c>
    </row>
    <row r="13739" spans="1:12">
      <c r="A13739">
        <v>546024</v>
      </c>
      <c r="B13739" t="s">
        <v>20</v>
      </c>
      <c r="C13739" t="s">
        <v>24</v>
      </c>
      <c r="D13739">
        <v>24</v>
      </c>
      <c r="E13739" s="1">
        <v>40797.681944444441</v>
      </c>
      <c r="F13739">
        <v>4.25</v>
      </c>
      <c r="G13739">
        <v>12775</v>
      </c>
      <c r="H13739" t="s">
        <v>10</v>
      </c>
      <c r="I13739" t="str">
        <f>IF(AND(LEFT(OnlineRetail[[#This Row],[InvoiceNo]],1)&lt;&gt;"C",OnlineRetail[[#This Row],[CustomerID]]&lt;&gt;""),"Yes","No")</f>
        <v>Yes</v>
      </c>
      <c r="J13739" s="4">
        <f>EOMONTH(OnlineRetail[[#This Row],[InvoiceDate]],-1)+1</f>
        <v>40787</v>
      </c>
      <c r="K13739" s="6">
        <f>OnlineRetail[[#This Row],[Quantity]]*OnlineRetail[[#This Row],[UnitPrice]]</f>
        <v>102</v>
      </c>
      <c r="L13739" t="str">
        <f t="shared" si="214"/>
        <v>12775|Sep-2011</v>
      </c>
    </row>
    <row r="13740" spans="1:12">
      <c r="A13740">
        <v>544077</v>
      </c>
      <c r="B13740" t="s">
        <v>89</v>
      </c>
      <c r="C13740" t="s">
        <v>27</v>
      </c>
      <c r="D13740">
        <v>13</v>
      </c>
      <c r="E13740" s="1">
        <v>40797.697222222218</v>
      </c>
      <c r="F13740">
        <v>7.95</v>
      </c>
      <c r="G13740">
        <v>13357</v>
      </c>
      <c r="H13740" t="s">
        <v>10</v>
      </c>
      <c r="I13740" t="str">
        <f>IF(AND(LEFT(OnlineRetail[[#This Row],[InvoiceNo]],1)&lt;&gt;"C",OnlineRetail[[#This Row],[CustomerID]]&lt;&gt;""),"Yes","No")</f>
        <v>Yes</v>
      </c>
      <c r="J13740" s="4">
        <f>EOMONTH(OnlineRetail[[#This Row],[InvoiceDate]],-1)+1</f>
        <v>40787</v>
      </c>
      <c r="K13740" s="6">
        <f>OnlineRetail[[#This Row],[Quantity]]*OnlineRetail[[#This Row],[UnitPrice]]</f>
        <v>103.35000000000001</v>
      </c>
      <c r="L13740" t="str">
        <f t="shared" si="214"/>
        <v>13357|Sep-2011</v>
      </c>
    </row>
    <row r="13741" spans="1:12">
      <c r="A13741">
        <v>537386</v>
      </c>
      <c r="B13741" t="s">
        <v>35</v>
      </c>
      <c r="C13741" t="s">
        <v>24</v>
      </c>
      <c r="D13741">
        <v>20</v>
      </c>
      <c r="E13741" s="1">
        <v>40797.713888888888</v>
      </c>
      <c r="F13741">
        <v>5.95</v>
      </c>
      <c r="G13741">
        <v>13022</v>
      </c>
      <c r="H13741" t="s">
        <v>10</v>
      </c>
      <c r="I13741" t="str">
        <f>IF(AND(LEFT(OnlineRetail[[#This Row],[InvoiceNo]],1)&lt;&gt;"C",OnlineRetail[[#This Row],[CustomerID]]&lt;&gt;""),"Yes","No")</f>
        <v>Yes</v>
      </c>
      <c r="J13741" s="4">
        <f>EOMONTH(OnlineRetail[[#This Row],[InvoiceDate]],-1)+1</f>
        <v>40787</v>
      </c>
      <c r="K13741" s="6">
        <f>OnlineRetail[[#This Row],[Quantity]]*OnlineRetail[[#This Row],[UnitPrice]]</f>
        <v>119</v>
      </c>
      <c r="L13741" t="str">
        <f t="shared" si="214"/>
        <v>13022|Sep-2011</v>
      </c>
    </row>
    <row r="13742" spans="1:12">
      <c r="A13742">
        <v>552621</v>
      </c>
      <c r="B13742" t="s">
        <v>195</v>
      </c>
      <c r="C13742" t="s">
        <v>50</v>
      </c>
      <c r="D13742">
        <v>1</v>
      </c>
      <c r="E13742" s="1">
        <v>40797.71875</v>
      </c>
      <c r="F13742">
        <v>4.95</v>
      </c>
      <c r="G13742">
        <v>13047</v>
      </c>
      <c r="H13742" t="s">
        <v>10</v>
      </c>
      <c r="I13742" t="str">
        <f>IF(AND(LEFT(OnlineRetail[[#This Row],[InvoiceNo]],1)&lt;&gt;"C",OnlineRetail[[#This Row],[CustomerID]]&lt;&gt;""),"Yes","No")</f>
        <v>Yes</v>
      </c>
      <c r="J13742" s="4">
        <f>EOMONTH(OnlineRetail[[#This Row],[InvoiceDate]],-1)+1</f>
        <v>40787</v>
      </c>
      <c r="K13742" s="6">
        <f>OnlineRetail[[#This Row],[Quantity]]*OnlineRetail[[#This Row],[UnitPrice]]</f>
        <v>4.95</v>
      </c>
      <c r="L13742" t="str">
        <f t="shared" si="214"/>
        <v>13047|Sep-2011</v>
      </c>
    </row>
    <row r="13743" spans="1:12">
      <c r="A13743">
        <v>554064</v>
      </c>
      <c r="B13743" t="s">
        <v>186</v>
      </c>
      <c r="C13743" t="s">
        <v>21</v>
      </c>
      <c r="D13743">
        <v>21</v>
      </c>
      <c r="E13743" s="1">
        <v>40797.722222222219</v>
      </c>
      <c r="F13743">
        <v>7.95</v>
      </c>
      <c r="G13743">
        <v>12613</v>
      </c>
      <c r="H13743" t="s">
        <v>36</v>
      </c>
      <c r="I13743" t="str">
        <f>IF(AND(LEFT(OnlineRetail[[#This Row],[InvoiceNo]],1)&lt;&gt;"C",OnlineRetail[[#This Row],[CustomerID]]&lt;&gt;""),"Yes","No")</f>
        <v>Yes</v>
      </c>
      <c r="J13743" s="4">
        <f>EOMONTH(OnlineRetail[[#This Row],[InvoiceDate]],-1)+1</f>
        <v>40787</v>
      </c>
      <c r="K13743" s="6">
        <f>OnlineRetail[[#This Row],[Quantity]]*OnlineRetail[[#This Row],[UnitPrice]]</f>
        <v>166.95000000000002</v>
      </c>
      <c r="L13743" t="str">
        <f t="shared" si="214"/>
        <v>12613|Sep-2011</v>
      </c>
    </row>
    <row r="13744" spans="1:12">
      <c r="A13744">
        <v>540950</v>
      </c>
      <c r="B13744" t="s">
        <v>203</v>
      </c>
      <c r="C13744" t="s">
        <v>16</v>
      </c>
      <c r="D13744">
        <v>23</v>
      </c>
      <c r="E13744" s="1">
        <v>40797.724305555559</v>
      </c>
      <c r="F13744">
        <v>5.95</v>
      </c>
      <c r="G13744">
        <v>13363</v>
      </c>
      <c r="H13744" t="s">
        <v>31</v>
      </c>
      <c r="I13744" t="str">
        <f>IF(AND(LEFT(OnlineRetail[[#This Row],[InvoiceNo]],1)&lt;&gt;"C",OnlineRetail[[#This Row],[CustomerID]]&lt;&gt;""),"Yes","No")</f>
        <v>Yes</v>
      </c>
      <c r="J13744" s="4">
        <f>EOMONTH(OnlineRetail[[#This Row],[InvoiceDate]],-1)+1</f>
        <v>40787</v>
      </c>
      <c r="K13744" s="6">
        <f>OnlineRetail[[#This Row],[Quantity]]*OnlineRetail[[#This Row],[UnitPrice]]</f>
        <v>136.85</v>
      </c>
      <c r="L13744" t="str">
        <f t="shared" si="214"/>
        <v>13363|Sep-2011</v>
      </c>
    </row>
    <row r="13745" spans="1:12">
      <c r="A13745">
        <v>536708</v>
      </c>
      <c r="B13745" t="s">
        <v>103</v>
      </c>
      <c r="C13745" t="s">
        <v>83</v>
      </c>
      <c r="D13745">
        <v>2</v>
      </c>
      <c r="E13745" s="1">
        <v>40797.724999999999</v>
      </c>
      <c r="F13745">
        <v>3.39</v>
      </c>
      <c r="G13745">
        <v>12826</v>
      </c>
      <c r="H13745" t="s">
        <v>10</v>
      </c>
      <c r="I13745" t="str">
        <f>IF(AND(LEFT(OnlineRetail[[#This Row],[InvoiceNo]],1)&lt;&gt;"C",OnlineRetail[[#This Row],[CustomerID]]&lt;&gt;""),"Yes","No")</f>
        <v>Yes</v>
      </c>
      <c r="J13745" s="4">
        <f>EOMONTH(OnlineRetail[[#This Row],[InvoiceDate]],-1)+1</f>
        <v>40787</v>
      </c>
      <c r="K13745" s="6">
        <f>OnlineRetail[[#This Row],[Quantity]]*OnlineRetail[[#This Row],[UnitPrice]]</f>
        <v>6.78</v>
      </c>
      <c r="L13745" t="str">
        <f t="shared" si="214"/>
        <v>12826|Sep-2011</v>
      </c>
    </row>
    <row r="13746" spans="1:12">
      <c r="A13746">
        <v>546826</v>
      </c>
      <c r="B13746" t="s">
        <v>15</v>
      </c>
      <c r="C13746" t="s">
        <v>62</v>
      </c>
      <c r="D13746">
        <v>16</v>
      </c>
      <c r="E13746" s="1">
        <v>40797.736111111109</v>
      </c>
      <c r="F13746">
        <v>9.9499999999999993</v>
      </c>
      <c r="G13746">
        <v>12407</v>
      </c>
      <c r="H13746" t="s">
        <v>10</v>
      </c>
      <c r="I13746" t="str">
        <f>IF(AND(LEFT(OnlineRetail[[#This Row],[InvoiceNo]],1)&lt;&gt;"C",OnlineRetail[[#This Row],[CustomerID]]&lt;&gt;""),"Yes","No")</f>
        <v>Yes</v>
      </c>
      <c r="J13746" s="4">
        <f>EOMONTH(OnlineRetail[[#This Row],[InvoiceDate]],-1)+1</f>
        <v>40787</v>
      </c>
      <c r="K13746" s="6">
        <f>OnlineRetail[[#This Row],[Quantity]]*OnlineRetail[[#This Row],[UnitPrice]]</f>
        <v>159.19999999999999</v>
      </c>
      <c r="L13746" t="str">
        <f t="shared" si="214"/>
        <v>12407|Sep-2011</v>
      </c>
    </row>
    <row r="13747" spans="1:12">
      <c r="A13747">
        <v>548312</v>
      </c>
      <c r="B13747" t="s">
        <v>285</v>
      </c>
      <c r="C13747" t="s">
        <v>24</v>
      </c>
      <c r="D13747">
        <v>12</v>
      </c>
      <c r="E13747" s="1">
        <v>40797.738194444442</v>
      </c>
      <c r="F13747">
        <v>2.1</v>
      </c>
      <c r="G13747">
        <v>13064</v>
      </c>
      <c r="H13747" t="s">
        <v>10</v>
      </c>
      <c r="I13747" t="str">
        <f>IF(AND(LEFT(OnlineRetail[[#This Row],[InvoiceNo]],1)&lt;&gt;"C",OnlineRetail[[#This Row],[CustomerID]]&lt;&gt;""),"Yes","No")</f>
        <v>Yes</v>
      </c>
      <c r="J13747" s="4">
        <f>EOMONTH(OnlineRetail[[#This Row],[InvoiceDate]],-1)+1</f>
        <v>40787</v>
      </c>
      <c r="K13747" s="6">
        <f>OnlineRetail[[#This Row],[Quantity]]*OnlineRetail[[#This Row],[UnitPrice]]</f>
        <v>25.200000000000003</v>
      </c>
      <c r="L13747" t="str">
        <f t="shared" si="214"/>
        <v>13064|Sep-2011</v>
      </c>
    </row>
    <row r="13748" spans="1:12">
      <c r="A13748">
        <v>554450</v>
      </c>
      <c r="B13748" t="s">
        <v>221</v>
      </c>
      <c r="C13748" t="s">
        <v>27</v>
      </c>
      <c r="D13748">
        <v>2</v>
      </c>
      <c r="E13748" s="1">
        <v>40797.741666666669</v>
      </c>
      <c r="F13748">
        <v>4.25</v>
      </c>
      <c r="G13748">
        <v>14064</v>
      </c>
      <c r="H13748" t="s">
        <v>10</v>
      </c>
      <c r="I13748" t="str">
        <f>IF(AND(LEFT(OnlineRetail[[#This Row],[InvoiceNo]],1)&lt;&gt;"C",OnlineRetail[[#This Row],[CustomerID]]&lt;&gt;""),"Yes","No")</f>
        <v>Yes</v>
      </c>
      <c r="J13748" s="4">
        <f>EOMONTH(OnlineRetail[[#This Row],[InvoiceDate]],-1)+1</f>
        <v>40787</v>
      </c>
      <c r="K13748" s="6">
        <f>OnlineRetail[[#This Row],[Quantity]]*OnlineRetail[[#This Row],[UnitPrice]]</f>
        <v>8.5</v>
      </c>
      <c r="L13748" t="str">
        <f t="shared" si="214"/>
        <v>14064|Sep-2011</v>
      </c>
    </row>
    <row r="13749" spans="1:12">
      <c r="A13749">
        <v>551189</v>
      </c>
      <c r="B13749" t="s">
        <v>180</v>
      </c>
      <c r="C13749" t="s">
        <v>9</v>
      </c>
      <c r="D13749">
        <v>11</v>
      </c>
      <c r="E13749" s="1">
        <v>40797.743055555547</v>
      </c>
      <c r="F13749">
        <v>1.25</v>
      </c>
      <c r="G13749">
        <v>12906</v>
      </c>
      <c r="H13749" t="s">
        <v>36</v>
      </c>
      <c r="I13749" t="str">
        <f>IF(AND(LEFT(OnlineRetail[[#This Row],[InvoiceNo]],1)&lt;&gt;"C",OnlineRetail[[#This Row],[CustomerID]]&lt;&gt;""),"Yes","No")</f>
        <v>Yes</v>
      </c>
      <c r="J13749" s="4">
        <f>EOMONTH(OnlineRetail[[#This Row],[InvoiceDate]],-1)+1</f>
        <v>40787</v>
      </c>
      <c r="K13749" s="6">
        <f>OnlineRetail[[#This Row],[Quantity]]*OnlineRetail[[#This Row],[UnitPrice]]</f>
        <v>13.75</v>
      </c>
      <c r="L13749" t="str">
        <f t="shared" si="214"/>
        <v>12906|Sep-2011</v>
      </c>
    </row>
    <row r="13750" spans="1:12">
      <c r="A13750">
        <v>555076</v>
      </c>
      <c r="B13750" t="s">
        <v>113</v>
      </c>
      <c r="C13750" t="s">
        <v>62</v>
      </c>
      <c r="D13750">
        <v>8</v>
      </c>
      <c r="E13750" s="1">
        <v>40797.743055555547</v>
      </c>
      <c r="F13750">
        <v>5.95</v>
      </c>
      <c r="G13750">
        <v>12349</v>
      </c>
      <c r="H13750" t="s">
        <v>10</v>
      </c>
      <c r="I13750" t="str">
        <f>IF(AND(LEFT(OnlineRetail[[#This Row],[InvoiceNo]],1)&lt;&gt;"C",OnlineRetail[[#This Row],[CustomerID]]&lt;&gt;""),"Yes","No")</f>
        <v>Yes</v>
      </c>
      <c r="J13750" s="4">
        <f>EOMONTH(OnlineRetail[[#This Row],[InvoiceDate]],-1)+1</f>
        <v>40787</v>
      </c>
      <c r="K13750" s="6">
        <f>OnlineRetail[[#This Row],[Quantity]]*OnlineRetail[[#This Row],[UnitPrice]]</f>
        <v>47.6</v>
      </c>
      <c r="L13750" t="str">
        <f t="shared" si="214"/>
        <v>12349|Sep-2011</v>
      </c>
    </row>
    <row r="13751" spans="1:12">
      <c r="A13751">
        <v>537189</v>
      </c>
      <c r="B13751" t="s">
        <v>186</v>
      </c>
      <c r="C13751" t="s">
        <v>83</v>
      </c>
      <c r="D13751">
        <v>11</v>
      </c>
      <c r="E13751" s="1">
        <v>40797.746527777781</v>
      </c>
      <c r="F13751">
        <v>7.95</v>
      </c>
      <c r="G13751">
        <v>14106</v>
      </c>
      <c r="H13751" t="s">
        <v>10</v>
      </c>
      <c r="I13751" t="str">
        <f>IF(AND(LEFT(OnlineRetail[[#This Row],[InvoiceNo]],1)&lt;&gt;"C",OnlineRetail[[#This Row],[CustomerID]]&lt;&gt;""),"Yes","No")</f>
        <v>Yes</v>
      </c>
      <c r="J13751" s="4">
        <f>EOMONTH(OnlineRetail[[#This Row],[InvoiceDate]],-1)+1</f>
        <v>40787</v>
      </c>
      <c r="K13751" s="6">
        <f>OnlineRetail[[#This Row],[Quantity]]*OnlineRetail[[#This Row],[UnitPrice]]</f>
        <v>87.45</v>
      </c>
      <c r="L13751" t="str">
        <f t="shared" si="214"/>
        <v>14106|Sep-2011</v>
      </c>
    </row>
    <row r="13752" spans="1:12">
      <c r="A13752">
        <v>546236</v>
      </c>
      <c r="B13752" t="s">
        <v>63</v>
      </c>
      <c r="C13752" t="s">
        <v>19</v>
      </c>
      <c r="D13752">
        <v>12</v>
      </c>
      <c r="E13752" s="1">
        <v>40797.749305555553</v>
      </c>
      <c r="F13752">
        <v>2.5499999999999998</v>
      </c>
      <c r="G13752">
        <v>14109</v>
      </c>
      <c r="H13752" t="s">
        <v>31</v>
      </c>
      <c r="I13752" t="str">
        <f>IF(AND(LEFT(OnlineRetail[[#This Row],[InvoiceNo]],1)&lt;&gt;"C",OnlineRetail[[#This Row],[CustomerID]]&lt;&gt;""),"Yes","No")</f>
        <v>Yes</v>
      </c>
      <c r="J13752" s="4">
        <f>EOMONTH(OnlineRetail[[#This Row],[InvoiceDate]],-1)+1</f>
        <v>40787</v>
      </c>
      <c r="K13752" s="6">
        <f>OnlineRetail[[#This Row],[Quantity]]*OnlineRetail[[#This Row],[UnitPrice]]</f>
        <v>30.599999999999998</v>
      </c>
      <c r="L13752" t="str">
        <f t="shared" si="214"/>
        <v>14109|Sep-2011</v>
      </c>
    </row>
    <row r="13753" spans="1:12">
      <c r="A13753">
        <v>555139</v>
      </c>
      <c r="B13753" t="s">
        <v>278</v>
      </c>
      <c r="C13753" t="s">
        <v>48</v>
      </c>
      <c r="D13753">
        <v>1</v>
      </c>
      <c r="E13753" s="1">
        <v>40797.75277777778</v>
      </c>
      <c r="F13753">
        <v>1.65</v>
      </c>
      <c r="G13753">
        <v>12605</v>
      </c>
      <c r="H13753" t="s">
        <v>10</v>
      </c>
      <c r="I13753" t="str">
        <f>IF(AND(LEFT(OnlineRetail[[#This Row],[InvoiceNo]],1)&lt;&gt;"C",OnlineRetail[[#This Row],[CustomerID]]&lt;&gt;""),"Yes","No")</f>
        <v>Yes</v>
      </c>
      <c r="J13753" s="4">
        <f>EOMONTH(OnlineRetail[[#This Row],[InvoiceDate]],-1)+1</f>
        <v>40787</v>
      </c>
      <c r="K13753" s="6">
        <f>OnlineRetail[[#This Row],[Quantity]]*OnlineRetail[[#This Row],[UnitPrice]]</f>
        <v>1.65</v>
      </c>
      <c r="L13753" t="str">
        <f t="shared" si="214"/>
        <v>12605|Sep-2011</v>
      </c>
    </row>
    <row r="13754" spans="1:12">
      <c r="A13754">
        <v>536684</v>
      </c>
      <c r="B13754" t="s">
        <v>257</v>
      </c>
      <c r="C13754" t="s">
        <v>46</v>
      </c>
      <c r="D13754">
        <v>24</v>
      </c>
      <c r="E13754" s="1">
        <v>40797.756944444453</v>
      </c>
      <c r="F13754">
        <v>2.1</v>
      </c>
      <c r="G13754">
        <v>13347</v>
      </c>
      <c r="H13754" t="s">
        <v>10</v>
      </c>
      <c r="I13754" t="str">
        <f>IF(AND(LEFT(OnlineRetail[[#This Row],[InvoiceNo]],1)&lt;&gt;"C",OnlineRetail[[#This Row],[CustomerID]]&lt;&gt;""),"Yes","No")</f>
        <v>Yes</v>
      </c>
      <c r="J13754" s="4">
        <f>EOMONTH(OnlineRetail[[#This Row],[InvoiceDate]],-1)+1</f>
        <v>40787</v>
      </c>
      <c r="K13754" s="6">
        <f>OnlineRetail[[#This Row],[Quantity]]*OnlineRetail[[#This Row],[UnitPrice]]</f>
        <v>50.400000000000006</v>
      </c>
      <c r="L13754" t="str">
        <f t="shared" si="214"/>
        <v>13347|Sep-2011</v>
      </c>
    </row>
    <row r="13755" spans="1:12">
      <c r="A13755">
        <v>541958</v>
      </c>
      <c r="B13755" t="s">
        <v>171</v>
      </c>
      <c r="C13755" t="s">
        <v>50</v>
      </c>
      <c r="D13755">
        <v>22</v>
      </c>
      <c r="E13755" s="1">
        <v>40797.769444444442</v>
      </c>
      <c r="F13755">
        <v>2.1</v>
      </c>
      <c r="G13755">
        <v>12999</v>
      </c>
      <c r="H13755" t="s">
        <v>10</v>
      </c>
      <c r="I13755" t="str">
        <f>IF(AND(LEFT(OnlineRetail[[#This Row],[InvoiceNo]],1)&lt;&gt;"C",OnlineRetail[[#This Row],[CustomerID]]&lt;&gt;""),"Yes","No")</f>
        <v>Yes</v>
      </c>
      <c r="J13755" s="4">
        <f>EOMONTH(OnlineRetail[[#This Row],[InvoiceDate]],-1)+1</f>
        <v>40787</v>
      </c>
      <c r="K13755" s="6">
        <f>OnlineRetail[[#This Row],[Quantity]]*OnlineRetail[[#This Row],[UnitPrice]]</f>
        <v>46.2</v>
      </c>
      <c r="L13755" t="str">
        <f t="shared" si="214"/>
        <v>12999|Sep-2011</v>
      </c>
    </row>
    <row r="13756" spans="1:12">
      <c r="A13756">
        <v>540254</v>
      </c>
      <c r="B13756" t="s">
        <v>248</v>
      </c>
      <c r="C13756" t="s">
        <v>72</v>
      </c>
      <c r="D13756">
        <v>6</v>
      </c>
      <c r="E13756" s="1">
        <v>40797.771527777782</v>
      </c>
      <c r="F13756">
        <v>7.95</v>
      </c>
      <c r="G13756">
        <v>12770</v>
      </c>
      <c r="H13756" t="s">
        <v>10</v>
      </c>
      <c r="I13756" t="str">
        <f>IF(AND(LEFT(OnlineRetail[[#This Row],[InvoiceNo]],1)&lt;&gt;"C",OnlineRetail[[#This Row],[CustomerID]]&lt;&gt;""),"Yes","No")</f>
        <v>Yes</v>
      </c>
      <c r="J13756" s="4">
        <f>EOMONTH(OnlineRetail[[#This Row],[InvoiceDate]],-1)+1</f>
        <v>40787</v>
      </c>
      <c r="K13756" s="6">
        <f>OnlineRetail[[#This Row],[Quantity]]*OnlineRetail[[#This Row],[UnitPrice]]</f>
        <v>47.7</v>
      </c>
      <c r="L13756" t="str">
        <f t="shared" si="214"/>
        <v>12770|Sep-2011</v>
      </c>
    </row>
    <row r="13757" spans="1:12">
      <c r="A13757">
        <v>538727</v>
      </c>
      <c r="B13757" t="s">
        <v>75</v>
      </c>
      <c r="C13757" t="s">
        <v>29</v>
      </c>
      <c r="D13757">
        <v>11</v>
      </c>
      <c r="E13757" s="1">
        <v>40797.783333333333</v>
      </c>
      <c r="F13757">
        <v>7.95</v>
      </c>
      <c r="G13757">
        <v>14303</v>
      </c>
      <c r="H13757" t="s">
        <v>31</v>
      </c>
      <c r="I13757" t="str">
        <f>IF(AND(LEFT(OnlineRetail[[#This Row],[InvoiceNo]],1)&lt;&gt;"C",OnlineRetail[[#This Row],[CustomerID]]&lt;&gt;""),"Yes","No")</f>
        <v>Yes</v>
      </c>
      <c r="J13757" s="4">
        <f>EOMONTH(OnlineRetail[[#This Row],[InvoiceDate]],-1)+1</f>
        <v>40787</v>
      </c>
      <c r="K13757" s="6">
        <f>OnlineRetail[[#This Row],[Quantity]]*OnlineRetail[[#This Row],[UnitPrice]]</f>
        <v>87.45</v>
      </c>
      <c r="L13757" t="str">
        <f t="shared" si="214"/>
        <v>14303|Sep-2011</v>
      </c>
    </row>
    <row r="13758" spans="1:12">
      <c r="A13758">
        <v>548749</v>
      </c>
      <c r="B13758" t="s">
        <v>234</v>
      </c>
      <c r="C13758" t="s">
        <v>16</v>
      </c>
      <c r="D13758">
        <v>16</v>
      </c>
      <c r="E13758" s="1">
        <v>40797.78402777778</v>
      </c>
      <c r="F13758">
        <v>7.95</v>
      </c>
      <c r="G13758">
        <v>12383</v>
      </c>
      <c r="H13758" t="s">
        <v>10</v>
      </c>
      <c r="I13758" t="str">
        <f>IF(AND(LEFT(OnlineRetail[[#This Row],[InvoiceNo]],1)&lt;&gt;"C",OnlineRetail[[#This Row],[CustomerID]]&lt;&gt;""),"Yes","No")</f>
        <v>Yes</v>
      </c>
      <c r="J13758" s="4">
        <f>EOMONTH(OnlineRetail[[#This Row],[InvoiceDate]],-1)+1</f>
        <v>40787</v>
      </c>
      <c r="K13758" s="6">
        <f>OnlineRetail[[#This Row],[Quantity]]*OnlineRetail[[#This Row],[UnitPrice]]</f>
        <v>127.2</v>
      </c>
      <c r="L13758" t="str">
        <f t="shared" si="214"/>
        <v>12383|Sep-2011</v>
      </c>
    </row>
    <row r="13759" spans="1:12">
      <c r="A13759">
        <v>548654</v>
      </c>
      <c r="B13759" t="s">
        <v>165</v>
      </c>
      <c r="C13759" t="s">
        <v>46</v>
      </c>
      <c r="D13759">
        <v>13</v>
      </c>
      <c r="E13759" s="1">
        <v>40797.788888888892</v>
      </c>
      <c r="F13759">
        <v>4.95</v>
      </c>
      <c r="G13759">
        <v>13837</v>
      </c>
      <c r="H13759" t="s">
        <v>10</v>
      </c>
      <c r="I13759" t="str">
        <f>IF(AND(LEFT(OnlineRetail[[#This Row],[InvoiceNo]],1)&lt;&gt;"C",OnlineRetail[[#This Row],[CustomerID]]&lt;&gt;""),"Yes","No")</f>
        <v>Yes</v>
      </c>
      <c r="J13759" s="4">
        <f>EOMONTH(OnlineRetail[[#This Row],[InvoiceDate]],-1)+1</f>
        <v>40787</v>
      </c>
      <c r="K13759" s="6">
        <f>OnlineRetail[[#This Row],[Quantity]]*OnlineRetail[[#This Row],[UnitPrice]]</f>
        <v>64.350000000000009</v>
      </c>
      <c r="L13759" t="str">
        <f t="shared" si="214"/>
        <v>13837|Sep-2011</v>
      </c>
    </row>
    <row r="13760" spans="1:12">
      <c r="A13760">
        <v>546509</v>
      </c>
      <c r="B13760" t="s">
        <v>63</v>
      </c>
      <c r="C13760" t="s">
        <v>24</v>
      </c>
      <c r="D13760">
        <v>15</v>
      </c>
      <c r="E13760" s="1">
        <v>40797.788888888892</v>
      </c>
      <c r="F13760">
        <v>2.5499999999999998</v>
      </c>
      <c r="G13760">
        <v>13410</v>
      </c>
      <c r="H13760" t="s">
        <v>10</v>
      </c>
      <c r="I13760" t="str">
        <f>IF(AND(LEFT(OnlineRetail[[#This Row],[InvoiceNo]],1)&lt;&gt;"C",OnlineRetail[[#This Row],[CustomerID]]&lt;&gt;""),"Yes","No")</f>
        <v>Yes</v>
      </c>
      <c r="J13760" s="4">
        <f>EOMONTH(OnlineRetail[[#This Row],[InvoiceDate]],-1)+1</f>
        <v>40787</v>
      </c>
      <c r="K13760" s="6">
        <f>OnlineRetail[[#This Row],[Quantity]]*OnlineRetail[[#This Row],[UnitPrice]]</f>
        <v>38.25</v>
      </c>
      <c r="L13760" t="str">
        <f t="shared" si="214"/>
        <v>13410|Sep-2011</v>
      </c>
    </row>
    <row r="13761" spans="1:12">
      <c r="A13761">
        <v>543672</v>
      </c>
      <c r="B13761" t="s">
        <v>108</v>
      </c>
      <c r="C13761" t="s">
        <v>14</v>
      </c>
      <c r="D13761">
        <v>16</v>
      </c>
      <c r="E13761" s="1">
        <v>40797.804166666669</v>
      </c>
      <c r="F13761">
        <v>5.95</v>
      </c>
      <c r="G13761">
        <v>12944</v>
      </c>
      <c r="H13761" t="s">
        <v>22</v>
      </c>
      <c r="I13761" t="str">
        <f>IF(AND(LEFT(OnlineRetail[[#This Row],[InvoiceNo]],1)&lt;&gt;"C",OnlineRetail[[#This Row],[CustomerID]]&lt;&gt;""),"Yes","No")</f>
        <v>Yes</v>
      </c>
      <c r="J13761" s="4">
        <f>EOMONTH(OnlineRetail[[#This Row],[InvoiceDate]],-1)+1</f>
        <v>40787</v>
      </c>
      <c r="K13761" s="6">
        <f>OnlineRetail[[#This Row],[Quantity]]*OnlineRetail[[#This Row],[UnitPrice]]</f>
        <v>95.2</v>
      </c>
      <c r="L13761" t="str">
        <f t="shared" si="214"/>
        <v>12944|Sep-2011</v>
      </c>
    </row>
    <row r="13762" spans="1:12">
      <c r="A13762">
        <v>537835</v>
      </c>
      <c r="B13762" t="s">
        <v>175</v>
      </c>
      <c r="C13762" t="s">
        <v>29</v>
      </c>
      <c r="D13762">
        <v>12</v>
      </c>
      <c r="E13762" s="1">
        <v>40797.814583333333</v>
      </c>
      <c r="F13762">
        <v>3.39</v>
      </c>
      <c r="G13762">
        <v>12537</v>
      </c>
      <c r="H13762" t="s">
        <v>10</v>
      </c>
      <c r="I13762" t="str">
        <f>IF(AND(LEFT(OnlineRetail[[#This Row],[InvoiceNo]],1)&lt;&gt;"C",OnlineRetail[[#This Row],[CustomerID]]&lt;&gt;""),"Yes","No")</f>
        <v>Yes</v>
      </c>
      <c r="J13762" s="4">
        <f>EOMONTH(OnlineRetail[[#This Row],[InvoiceDate]],-1)+1</f>
        <v>40787</v>
      </c>
      <c r="K13762" s="6">
        <f>OnlineRetail[[#This Row],[Quantity]]*OnlineRetail[[#This Row],[UnitPrice]]</f>
        <v>40.68</v>
      </c>
      <c r="L13762" t="str">
        <f t="shared" ref="L13762:L13825" si="215">IF(I13762="Yes",G13762&amp;"|"&amp;TEXT(J13762,"mmm-yyyy"),"")</f>
        <v>12537|Sep-2011</v>
      </c>
    </row>
    <row r="13763" spans="1:12">
      <c r="A13763">
        <v>542589</v>
      </c>
      <c r="B13763" t="s">
        <v>240</v>
      </c>
      <c r="C13763" t="s">
        <v>50</v>
      </c>
      <c r="D13763">
        <v>19</v>
      </c>
      <c r="E13763" s="1">
        <v>40797.82708333333</v>
      </c>
      <c r="F13763">
        <v>1.25</v>
      </c>
      <c r="G13763">
        <v>14065</v>
      </c>
      <c r="H13763" t="s">
        <v>126</v>
      </c>
      <c r="I13763" t="str">
        <f>IF(AND(LEFT(OnlineRetail[[#This Row],[InvoiceNo]],1)&lt;&gt;"C",OnlineRetail[[#This Row],[CustomerID]]&lt;&gt;""),"Yes","No")</f>
        <v>Yes</v>
      </c>
      <c r="J13763" s="4">
        <f>EOMONTH(OnlineRetail[[#This Row],[InvoiceDate]],-1)+1</f>
        <v>40787</v>
      </c>
      <c r="K13763" s="6">
        <f>OnlineRetail[[#This Row],[Quantity]]*OnlineRetail[[#This Row],[UnitPrice]]</f>
        <v>23.75</v>
      </c>
      <c r="L13763" t="str">
        <f t="shared" si="215"/>
        <v>14065|Sep-2011</v>
      </c>
    </row>
    <row r="13764" spans="1:12">
      <c r="A13764">
        <v>547470</v>
      </c>
      <c r="B13764" t="s">
        <v>76</v>
      </c>
      <c r="C13764" t="s">
        <v>14</v>
      </c>
      <c r="D13764">
        <v>19</v>
      </c>
      <c r="E13764" s="1">
        <v>40798.338888888888</v>
      </c>
      <c r="F13764">
        <v>4.25</v>
      </c>
      <c r="G13764">
        <v>13823</v>
      </c>
      <c r="H13764" t="s">
        <v>10</v>
      </c>
      <c r="I13764" t="str">
        <f>IF(AND(LEFT(OnlineRetail[[#This Row],[InvoiceNo]],1)&lt;&gt;"C",OnlineRetail[[#This Row],[CustomerID]]&lt;&gt;""),"Yes","No")</f>
        <v>Yes</v>
      </c>
      <c r="J13764" s="4">
        <f>EOMONTH(OnlineRetail[[#This Row],[InvoiceDate]],-1)+1</f>
        <v>40787</v>
      </c>
      <c r="K13764" s="6">
        <f>OnlineRetail[[#This Row],[Quantity]]*OnlineRetail[[#This Row],[UnitPrice]]</f>
        <v>80.75</v>
      </c>
      <c r="L13764" t="str">
        <f t="shared" si="215"/>
        <v>13823|Sep-2011</v>
      </c>
    </row>
    <row r="13765" spans="1:12">
      <c r="A13765">
        <v>553948</v>
      </c>
      <c r="B13765" t="s">
        <v>81</v>
      </c>
      <c r="C13765" t="s">
        <v>40</v>
      </c>
      <c r="D13765">
        <v>18</v>
      </c>
      <c r="E13765" s="1">
        <v>40798.343055555553</v>
      </c>
      <c r="F13765">
        <v>7.95</v>
      </c>
      <c r="G13765">
        <v>13923</v>
      </c>
      <c r="H13765" t="s">
        <v>10</v>
      </c>
      <c r="I13765" t="str">
        <f>IF(AND(LEFT(OnlineRetail[[#This Row],[InvoiceNo]],1)&lt;&gt;"C",OnlineRetail[[#This Row],[CustomerID]]&lt;&gt;""),"Yes","No")</f>
        <v>Yes</v>
      </c>
      <c r="J13765" s="4">
        <f>EOMONTH(OnlineRetail[[#This Row],[InvoiceDate]],-1)+1</f>
        <v>40787</v>
      </c>
      <c r="K13765" s="6">
        <f>OnlineRetail[[#This Row],[Quantity]]*OnlineRetail[[#This Row],[UnitPrice]]</f>
        <v>143.1</v>
      </c>
      <c r="L13765" t="str">
        <f t="shared" si="215"/>
        <v>13923|Sep-2011</v>
      </c>
    </row>
    <row r="13766" spans="1:12">
      <c r="A13766">
        <v>555665</v>
      </c>
      <c r="B13766" t="s">
        <v>28</v>
      </c>
      <c r="C13766" t="s">
        <v>14</v>
      </c>
      <c r="D13766">
        <v>3</v>
      </c>
      <c r="E13766" s="1">
        <v>40798.354861111111</v>
      </c>
      <c r="F13766">
        <v>4.25</v>
      </c>
      <c r="G13766">
        <v>13445</v>
      </c>
      <c r="H13766" t="s">
        <v>10</v>
      </c>
      <c r="I13766" t="str">
        <f>IF(AND(LEFT(OnlineRetail[[#This Row],[InvoiceNo]],1)&lt;&gt;"C",OnlineRetail[[#This Row],[CustomerID]]&lt;&gt;""),"Yes","No")</f>
        <v>Yes</v>
      </c>
      <c r="J13766" s="4">
        <f>EOMONTH(OnlineRetail[[#This Row],[InvoiceDate]],-1)+1</f>
        <v>40787</v>
      </c>
      <c r="K13766" s="6">
        <f>OnlineRetail[[#This Row],[Quantity]]*OnlineRetail[[#This Row],[UnitPrice]]</f>
        <v>12.75</v>
      </c>
      <c r="L13766" t="str">
        <f t="shared" si="215"/>
        <v>13445|Sep-2011</v>
      </c>
    </row>
    <row r="13767" spans="1:12">
      <c r="A13767">
        <v>552186</v>
      </c>
      <c r="B13767" t="s">
        <v>51</v>
      </c>
      <c r="C13767" t="s">
        <v>83</v>
      </c>
      <c r="D13767">
        <v>11</v>
      </c>
      <c r="E13767" s="1">
        <v>40798.36041666667</v>
      </c>
      <c r="F13767">
        <v>2.1</v>
      </c>
      <c r="G13767">
        <v>13919</v>
      </c>
      <c r="H13767" t="s">
        <v>10</v>
      </c>
      <c r="I13767" t="str">
        <f>IF(AND(LEFT(OnlineRetail[[#This Row],[InvoiceNo]],1)&lt;&gt;"C",OnlineRetail[[#This Row],[CustomerID]]&lt;&gt;""),"Yes","No")</f>
        <v>Yes</v>
      </c>
      <c r="J13767" s="4">
        <f>EOMONTH(OnlineRetail[[#This Row],[InvoiceDate]],-1)+1</f>
        <v>40787</v>
      </c>
      <c r="K13767" s="6">
        <f>OnlineRetail[[#This Row],[Quantity]]*OnlineRetail[[#This Row],[UnitPrice]]</f>
        <v>23.1</v>
      </c>
      <c r="L13767" t="str">
        <f t="shared" si="215"/>
        <v>13919|Sep-2011</v>
      </c>
    </row>
    <row r="13768" spans="1:12" hidden="1">
      <c r="A13768">
        <v>547762</v>
      </c>
      <c r="B13768" t="s">
        <v>205</v>
      </c>
      <c r="C13768" t="s">
        <v>27</v>
      </c>
      <c r="D13768">
        <v>18</v>
      </c>
      <c r="E13768" s="1">
        <v>40798.367361111108</v>
      </c>
      <c r="F13768">
        <v>2.5499999999999998</v>
      </c>
      <c r="H13768" t="s">
        <v>10</v>
      </c>
      <c r="I13768" t="str">
        <f>IF(AND(LEFT(OnlineRetail[[#This Row],[InvoiceNo]],1)&lt;&gt;"C",OnlineRetail[[#This Row],[CustomerID]]&lt;&gt;""),"Yes","No")</f>
        <v>No</v>
      </c>
      <c r="J13768" s="4">
        <f>EOMONTH(OnlineRetail[[#This Row],[InvoiceDate]],-1)+1</f>
        <v>40787</v>
      </c>
      <c r="K13768" s="6">
        <f>OnlineRetail[[#This Row],[Quantity]]*OnlineRetail[[#This Row],[UnitPrice]]</f>
        <v>45.9</v>
      </c>
      <c r="L13768" t="str">
        <f t="shared" si="215"/>
        <v/>
      </c>
    </row>
    <row r="13769" spans="1:12">
      <c r="A13769">
        <v>542144</v>
      </c>
      <c r="B13769" t="s">
        <v>132</v>
      </c>
      <c r="C13769" t="s">
        <v>24</v>
      </c>
      <c r="D13769">
        <v>7</v>
      </c>
      <c r="E13769" s="1">
        <v>40798.37222222222</v>
      </c>
      <c r="F13769">
        <v>4.25</v>
      </c>
      <c r="G13769">
        <v>14195</v>
      </c>
      <c r="H13769" t="s">
        <v>10</v>
      </c>
      <c r="I13769" t="str">
        <f>IF(AND(LEFT(OnlineRetail[[#This Row],[InvoiceNo]],1)&lt;&gt;"C",OnlineRetail[[#This Row],[CustomerID]]&lt;&gt;""),"Yes","No")</f>
        <v>Yes</v>
      </c>
      <c r="J13769" s="4">
        <f>EOMONTH(OnlineRetail[[#This Row],[InvoiceDate]],-1)+1</f>
        <v>40787</v>
      </c>
      <c r="K13769" s="6">
        <f>OnlineRetail[[#This Row],[Quantity]]*OnlineRetail[[#This Row],[UnitPrice]]</f>
        <v>29.75</v>
      </c>
      <c r="L13769" t="str">
        <f t="shared" si="215"/>
        <v>14195|Sep-2011</v>
      </c>
    </row>
    <row r="13770" spans="1:12">
      <c r="A13770">
        <v>545378</v>
      </c>
      <c r="B13770" t="s">
        <v>166</v>
      </c>
      <c r="C13770" t="s">
        <v>62</v>
      </c>
      <c r="D13770">
        <v>4</v>
      </c>
      <c r="E13770" s="1">
        <v>40798.379166666673</v>
      </c>
      <c r="F13770">
        <v>9.9499999999999993</v>
      </c>
      <c r="G13770">
        <v>12953</v>
      </c>
      <c r="H13770" t="s">
        <v>10</v>
      </c>
      <c r="I13770" t="str">
        <f>IF(AND(LEFT(OnlineRetail[[#This Row],[InvoiceNo]],1)&lt;&gt;"C",OnlineRetail[[#This Row],[CustomerID]]&lt;&gt;""),"Yes","No")</f>
        <v>Yes</v>
      </c>
      <c r="J13770" s="4">
        <f>EOMONTH(OnlineRetail[[#This Row],[InvoiceDate]],-1)+1</f>
        <v>40787</v>
      </c>
      <c r="K13770" s="6">
        <f>OnlineRetail[[#This Row],[Quantity]]*OnlineRetail[[#This Row],[UnitPrice]]</f>
        <v>39.799999999999997</v>
      </c>
      <c r="L13770" t="str">
        <f t="shared" si="215"/>
        <v>12953|Sep-2011</v>
      </c>
    </row>
    <row r="13771" spans="1:12">
      <c r="A13771">
        <v>541034</v>
      </c>
      <c r="B13771" t="s">
        <v>125</v>
      </c>
      <c r="C13771" t="s">
        <v>9</v>
      </c>
      <c r="D13771">
        <v>17</v>
      </c>
      <c r="E13771" s="1">
        <v>40798.384722222218</v>
      </c>
      <c r="F13771">
        <v>2.5499999999999998</v>
      </c>
      <c r="G13771">
        <v>13694</v>
      </c>
      <c r="H13771" t="s">
        <v>10</v>
      </c>
      <c r="I13771" t="str">
        <f>IF(AND(LEFT(OnlineRetail[[#This Row],[InvoiceNo]],1)&lt;&gt;"C",OnlineRetail[[#This Row],[CustomerID]]&lt;&gt;""),"Yes","No")</f>
        <v>Yes</v>
      </c>
      <c r="J13771" s="4">
        <f>EOMONTH(OnlineRetail[[#This Row],[InvoiceDate]],-1)+1</f>
        <v>40787</v>
      </c>
      <c r="K13771" s="6">
        <f>OnlineRetail[[#This Row],[Quantity]]*OnlineRetail[[#This Row],[UnitPrice]]</f>
        <v>43.349999999999994</v>
      </c>
      <c r="L13771" t="str">
        <f t="shared" si="215"/>
        <v>13694|Sep-2011</v>
      </c>
    </row>
    <row r="13772" spans="1:12">
      <c r="A13772">
        <v>540726</v>
      </c>
      <c r="B13772" t="s">
        <v>116</v>
      </c>
      <c r="C13772" t="s">
        <v>46</v>
      </c>
      <c r="D13772">
        <v>3</v>
      </c>
      <c r="E13772" s="1">
        <v>40798.390277777777</v>
      </c>
      <c r="F13772">
        <v>2.5499999999999998</v>
      </c>
      <c r="G13772">
        <v>13830</v>
      </c>
      <c r="H13772" t="s">
        <v>10</v>
      </c>
      <c r="I13772" t="str">
        <f>IF(AND(LEFT(OnlineRetail[[#This Row],[InvoiceNo]],1)&lt;&gt;"C",OnlineRetail[[#This Row],[CustomerID]]&lt;&gt;""),"Yes","No")</f>
        <v>Yes</v>
      </c>
      <c r="J13772" s="4">
        <f>EOMONTH(OnlineRetail[[#This Row],[InvoiceDate]],-1)+1</f>
        <v>40787</v>
      </c>
      <c r="K13772" s="6">
        <f>OnlineRetail[[#This Row],[Quantity]]*OnlineRetail[[#This Row],[UnitPrice]]</f>
        <v>7.6499999999999995</v>
      </c>
      <c r="L13772" t="str">
        <f t="shared" si="215"/>
        <v>13830|Sep-2011</v>
      </c>
    </row>
    <row r="13773" spans="1:12">
      <c r="A13773">
        <v>547367</v>
      </c>
      <c r="B13773" t="s">
        <v>240</v>
      </c>
      <c r="C13773" t="s">
        <v>72</v>
      </c>
      <c r="D13773">
        <v>6</v>
      </c>
      <c r="E13773" s="1">
        <v>40798.411111111112</v>
      </c>
      <c r="F13773">
        <v>4.25</v>
      </c>
      <c r="G13773">
        <v>12936</v>
      </c>
      <c r="H13773" t="s">
        <v>10</v>
      </c>
      <c r="I13773" t="str">
        <f>IF(AND(LEFT(OnlineRetail[[#This Row],[InvoiceNo]],1)&lt;&gt;"C",OnlineRetail[[#This Row],[CustomerID]]&lt;&gt;""),"Yes","No")</f>
        <v>Yes</v>
      </c>
      <c r="J13773" s="4">
        <f>EOMONTH(OnlineRetail[[#This Row],[InvoiceDate]],-1)+1</f>
        <v>40787</v>
      </c>
      <c r="K13773" s="6">
        <f>OnlineRetail[[#This Row],[Quantity]]*OnlineRetail[[#This Row],[UnitPrice]]</f>
        <v>25.5</v>
      </c>
      <c r="L13773" t="str">
        <f t="shared" si="215"/>
        <v>12936|Sep-2011</v>
      </c>
    </row>
    <row r="13774" spans="1:12">
      <c r="A13774">
        <v>546668</v>
      </c>
      <c r="B13774" t="s">
        <v>139</v>
      </c>
      <c r="C13774" t="s">
        <v>50</v>
      </c>
      <c r="D13774">
        <v>15</v>
      </c>
      <c r="E13774" s="1">
        <v>40798.414583333331</v>
      </c>
      <c r="F13774">
        <v>2.5499999999999998</v>
      </c>
      <c r="G13774">
        <v>13938</v>
      </c>
      <c r="H13774" t="s">
        <v>36</v>
      </c>
      <c r="I13774" t="str">
        <f>IF(AND(LEFT(OnlineRetail[[#This Row],[InvoiceNo]],1)&lt;&gt;"C",OnlineRetail[[#This Row],[CustomerID]]&lt;&gt;""),"Yes","No")</f>
        <v>Yes</v>
      </c>
      <c r="J13774" s="4">
        <f>EOMONTH(OnlineRetail[[#This Row],[InvoiceDate]],-1)+1</f>
        <v>40787</v>
      </c>
      <c r="K13774" s="6">
        <f>OnlineRetail[[#This Row],[Quantity]]*OnlineRetail[[#This Row],[UnitPrice]]</f>
        <v>38.25</v>
      </c>
      <c r="L13774" t="str">
        <f t="shared" si="215"/>
        <v>13938|Sep-2011</v>
      </c>
    </row>
    <row r="13775" spans="1:12">
      <c r="A13775">
        <v>547156</v>
      </c>
      <c r="B13775" t="s">
        <v>127</v>
      </c>
      <c r="C13775" t="s">
        <v>62</v>
      </c>
      <c r="D13775">
        <v>7</v>
      </c>
      <c r="E13775" s="1">
        <v>40798.416666666657</v>
      </c>
      <c r="F13775">
        <v>5.95</v>
      </c>
      <c r="G13775">
        <v>14109</v>
      </c>
      <c r="H13775" t="s">
        <v>10</v>
      </c>
      <c r="I13775" t="str">
        <f>IF(AND(LEFT(OnlineRetail[[#This Row],[InvoiceNo]],1)&lt;&gt;"C",OnlineRetail[[#This Row],[CustomerID]]&lt;&gt;""),"Yes","No")</f>
        <v>Yes</v>
      </c>
      <c r="J13775" s="4">
        <f>EOMONTH(OnlineRetail[[#This Row],[InvoiceDate]],-1)+1</f>
        <v>40787</v>
      </c>
      <c r="K13775" s="6">
        <f>OnlineRetail[[#This Row],[Quantity]]*OnlineRetail[[#This Row],[UnitPrice]]</f>
        <v>41.65</v>
      </c>
      <c r="L13775" t="str">
        <f t="shared" si="215"/>
        <v>14109|Sep-2011</v>
      </c>
    </row>
    <row r="13776" spans="1:12">
      <c r="A13776">
        <v>542567</v>
      </c>
      <c r="B13776" t="s">
        <v>177</v>
      </c>
      <c r="C13776" t="s">
        <v>39</v>
      </c>
      <c r="D13776">
        <v>1</v>
      </c>
      <c r="E13776" s="1">
        <v>40798.419444444437</v>
      </c>
      <c r="F13776">
        <v>2.5499999999999998</v>
      </c>
      <c r="G13776">
        <v>13552</v>
      </c>
      <c r="H13776" t="s">
        <v>10</v>
      </c>
      <c r="I13776" t="str">
        <f>IF(AND(LEFT(OnlineRetail[[#This Row],[InvoiceNo]],1)&lt;&gt;"C",OnlineRetail[[#This Row],[CustomerID]]&lt;&gt;""),"Yes","No")</f>
        <v>Yes</v>
      </c>
      <c r="J13776" s="4">
        <f>EOMONTH(OnlineRetail[[#This Row],[InvoiceDate]],-1)+1</f>
        <v>40787</v>
      </c>
      <c r="K13776" s="6">
        <f>OnlineRetail[[#This Row],[Quantity]]*OnlineRetail[[#This Row],[UnitPrice]]</f>
        <v>2.5499999999999998</v>
      </c>
      <c r="L13776" t="str">
        <f t="shared" si="215"/>
        <v>13552|Sep-2011</v>
      </c>
    </row>
    <row r="13777" spans="1:12">
      <c r="A13777">
        <v>545213</v>
      </c>
      <c r="B13777" t="s">
        <v>214</v>
      </c>
      <c r="C13777" t="s">
        <v>40</v>
      </c>
      <c r="D13777">
        <v>12</v>
      </c>
      <c r="E13777" s="1">
        <v>40798.426388888889</v>
      </c>
      <c r="F13777">
        <v>2.5499999999999998</v>
      </c>
      <c r="G13777">
        <v>14059</v>
      </c>
      <c r="H13777" t="s">
        <v>10</v>
      </c>
      <c r="I13777" t="str">
        <f>IF(AND(LEFT(OnlineRetail[[#This Row],[InvoiceNo]],1)&lt;&gt;"C",OnlineRetail[[#This Row],[CustomerID]]&lt;&gt;""),"Yes","No")</f>
        <v>Yes</v>
      </c>
      <c r="J13777" s="4">
        <f>EOMONTH(OnlineRetail[[#This Row],[InvoiceDate]],-1)+1</f>
        <v>40787</v>
      </c>
      <c r="K13777" s="6">
        <f>OnlineRetail[[#This Row],[Quantity]]*OnlineRetail[[#This Row],[UnitPrice]]</f>
        <v>30.599999999999998</v>
      </c>
      <c r="L13777" t="str">
        <f t="shared" si="215"/>
        <v>14059|Sep-2011</v>
      </c>
    </row>
    <row r="13778" spans="1:12">
      <c r="A13778">
        <v>539226</v>
      </c>
      <c r="B13778" t="s">
        <v>279</v>
      </c>
      <c r="C13778" t="s">
        <v>24</v>
      </c>
      <c r="D13778">
        <v>1</v>
      </c>
      <c r="E13778" s="1">
        <v>40798.438888888893</v>
      </c>
      <c r="F13778">
        <v>1.25</v>
      </c>
      <c r="G13778">
        <v>13612</v>
      </c>
      <c r="H13778" t="s">
        <v>10</v>
      </c>
      <c r="I13778" t="str">
        <f>IF(AND(LEFT(OnlineRetail[[#This Row],[InvoiceNo]],1)&lt;&gt;"C",OnlineRetail[[#This Row],[CustomerID]]&lt;&gt;""),"Yes","No")</f>
        <v>Yes</v>
      </c>
      <c r="J13778" s="4">
        <f>EOMONTH(OnlineRetail[[#This Row],[InvoiceDate]],-1)+1</f>
        <v>40787</v>
      </c>
      <c r="K13778" s="6">
        <f>OnlineRetail[[#This Row],[Quantity]]*OnlineRetail[[#This Row],[UnitPrice]]</f>
        <v>1.25</v>
      </c>
      <c r="L13778" t="str">
        <f t="shared" si="215"/>
        <v>13612|Sep-2011</v>
      </c>
    </row>
    <row r="13779" spans="1:12">
      <c r="A13779">
        <v>546514</v>
      </c>
      <c r="B13779" t="s">
        <v>281</v>
      </c>
      <c r="C13779" t="s">
        <v>27</v>
      </c>
      <c r="D13779">
        <v>21</v>
      </c>
      <c r="E13779" s="1">
        <v>40798.441666666673</v>
      </c>
      <c r="F13779">
        <v>5.95</v>
      </c>
      <c r="G13779">
        <v>12993</v>
      </c>
      <c r="H13779" t="s">
        <v>10</v>
      </c>
      <c r="I13779" t="str">
        <f>IF(AND(LEFT(OnlineRetail[[#This Row],[InvoiceNo]],1)&lt;&gt;"C",OnlineRetail[[#This Row],[CustomerID]]&lt;&gt;""),"Yes","No")</f>
        <v>Yes</v>
      </c>
      <c r="J13779" s="4">
        <f>EOMONTH(OnlineRetail[[#This Row],[InvoiceDate]],-1)+1</f>
        <v>40787</v>
      </c>
      <c r="K13779" s="6">
        <f>OnlineRetail[[#This Row],[Quantity]]*OnlineRetail[[#This Row],[UnitPrice]]</f>
        <v>124.95</v>
      </c>
      <c r="L13779" t="str">
        <f t="shared" si="215"/>
        <v>12993|Sep-2011</v>
      </c>
    </row>
    <row r="13780" spans="1:12">
      <c r="A13780">
        <v>539302</v>
      </c>
      <c r="B13780" t="s">
        <v>93</v>
      </c>
      <c r="C13780" t="s">
        <v>24</v>
      </c>
      <c r="D13780">
        <v>12</v>
      </c>
      <c r="E13780" s="1">
        <v>40798.443749999999</v>
      </c>
      <c r="F13780">
        <v>0.85</v>
      </c>
      <c r="G13780">
        <v>14113</v>
      </c>
      <c r="H13780" t="s">
        <v>10</v>
      </c>
      <c r="I13780" t="str">
        <f>IF(AND(LEFT(OnlineRetail[[#This Row],[InvoiceNo]],1)&lt;&gt;"C",OnlineRetail[[#This Row],[CustomerID]]&lt;&gt;""),"Yes","No")</f>
        <v>Yes</v>
      </c>
      <c r="J13780" s="4">
        <f>EOMONTH(OnlineRetail[[#This Row],[InvoiceDate]],-1)+1</f>
        <v>40787</v>
      </c>
      <c r="K13780" s="6">
        <f>OnlineRetail[[#This Row],[Quantity]]*OnlineRetail[[#This Row],[UnitPrice]]</f>
        <v>10.199999999999999</v>
      </c>
      <c r="L13780" t="str">
        <f t="shared" si="215"/>
        <v>14113|Sep-2011</v>
      </c>
    </row>
    <row r="13781" spans="1:12">
      <c r="A13781">
        <v>540403</v>
      </c>
      <c r="B13781" t="s">
        <v>285</v>
      </c>
      <c r="C13781" t="s">
        <v>42</v>
      </c>
      <c r="D13781">
        <v>1</v>
      </c>
      <c r="E13781" s="1">
        <v>40798.449305555558</v>
      </c>
      <c r="F13781">
        <v>2.5499999999999998</v>
      </c>
      <c r="G13781">
        <v>14247</v>
      </c>
      <c r="H13781" t="s">
        <v>10</v>
      </c>
      <c r="I13781" t="str">
        <f>IF(AND(LEFT(OnlineRetail[[#This Row],[InvoiceNo]],1)&lt;&gt;"C",OnlineRetail[[#This Row],[CustomerID]]&lt;&gt;""),"Yes","No")</f>
        <v>Yes</v>
      </c>
      <c r="J13781" s="4">
        <f>EOMONTH(OnlineRetail[[#This Row],[InvoiceDate]],-1)+1</f>
        <v>40787</v>
      </c>
      <c r="K13781" s="6">
        <f>OnlineRetail[[#This Row],[Quantity]]*OnlineRetail[[#This Row],[UnitPrice]]</f>
        <v>2.5499999999999998</v>
      </c>
      <c r="L13781" t="str">
        <f t="shared" si="215"/>
        <v>14247|Sep-2011</v>
      </c>
    </row>
    <row r="13782" spans="1:12">
      <c r="A13782">
        <v>540774</v>
      </c>
      <c r="B13782" t="s">
        <v>167</v>
      </c>
      <c r="C13782" t="s">
        <v>9</v>
      </c>
      <c r="D13782">
        <v>24</v>
      </c>
      <c r="E13782" s="1">
        <v>40798.450694444437</v>
      </c>
      <c r="F13782">
        <v>3.39</v>
      </c>
      <c r="G13782">
        <v>14341</v>
      </c>
      <c r="H13782" t="s">
        <v>22</v>
      </c>
      <c r="I13782" t="str">
        <f>IF(AND(LEFT(OnlineRetail[[#This Row],[InvoiceNo]],1)&lt;&gt;"C",OnlineRetail[[#This Row],[CustomerID]]&lt;&gt;""),"Yes","No")</f>
        <v>Yes</v>
      </c>
      <c r="J13782" s="4">
        <f>EOMONTH(OnlineRetail[[#This Row],[InvoiceDate]],-1)+1</f>
        <v>40787</v>
      </c>
      <c r="K13782" s="6">
        <f>OnlineRetail[[#This Row],[Quantity]]*OnlineRetail[[#This Row],[UnitPrice]]</f>
        <v>81.36</v>
      </c>
      <c r="L13782" t="str">
        <f t="shared" si="215"/>
        <v>14341|Sep-2011</v>
      </c>
    </row>
    <row r="13783" spans="1:12">
      <c r="A13783">
        <v>543335</v>
      </c>
      <c r="B13783" t="s">
        <v>65</v>
      </c>
      <c r="C13783" t="s">
        <v>21</v>
      </c>
      <c r="D13783">
        <v>16</v>
      </c>
      <c r="E13783" s="1">
        <v>40798.456250000003</v>
      </c>
      <c r="F13783">
        <v>9.9499999999999993</v>
      </c>
      <c r="G13783">
        <v>13927</v>
      </c>
      <c r="H13783" t="s">
        <v>10</v>
      </c>
      <c r="I13783" t="str">
        <f>IF(AND(LEFT(OnlineRetail[[#This Row],[InvoiceNo]],1)&lt;&gt;"C",OnlineRetail[[#This Row],[CustomerID]]&lt;&gt;""),"Yes","No")</f>
        <v>Yes</v>
      </c>
      <c r="J13783" s="4">
        <f>EOMONTH(OnlineRetail[[#This Row],[InvoiceDate]],-1)+1</f>
        <v>40787</v>
      </c>
      <c r="K13783" s="6">
        <f>OnlineRetail[[#This Row],[Quantity]]*OnlineRetail[[#This Row],[UnitPrice]]</f>
        <v>159.19999999999999</v>
      </c>
      <c r="L13783" t="str">
        <f t="shared" si="215"/>
        <v>13927|Sep-2011</v>
      </c>
    </row>
    <row r="13784" spans="1:12">
      <c r="A13784">
        <v>540194</v>
      </c>
      <c r="B13784" t="s">
        <v>137</v>
      </c>
      <c r="C13784" t="s">
        <v>42</v>
      </c>
      <c r="D13784">
        <v>20</v>
      </c>
      <c r="E13784" s="1">
        <v>40798.457638888889</v>
      </c>
      <c r="F13784">
        <v>1.25</v>
      </c>
      <c r="G13784">
        <v>12395</v>
      </c>
      <c r="H13784" t="s">
        <v>10</v>
      </c>
      <c r="I13784" t="str">
        <f>IF(AND(LEFT(OnlineRetail[[#This Row],[InvoiceNo]],1)&lt;&gt;"C",OnlineRetail[[#This Row],[CustomerID]]&lt;&gt;""),"Yes","No")</f>
        <v>Yes</v>
      </c>
      <c r="J13784" s="4">
        <f>EOMONTH(OnlineRetail[[#This Row],[InvoiceDate]],-1)+1</f>
        <v>40787</v>
      </c>
      <c r="K13784" s="6">
        <f>OnlineRetail[[#This Row],[Quantity]]*OnlineRetail[[#This Row],[UnitPrice]]</f>
        <v>25</v>
      </c>
      <c r="L13784" t="str">
        <f t="shared" si="215"/>
        <v>12395|Sep-2011</v>
      </c>
    </row>
    <row r="13785" spans="1:12">
      <c r="A13785">
        <v>552821</v>
      </c>
      <c r="B13785" t="s">
        <v>285</v>
      </c>
      <c r="C13785" t="s">
        <v>62</v>
      </c>
      <c r="D13785">
        <v>5</v>
      </c>
      <c r="E13785" s="1">
        <v>40798.459027777782</v>
      </c>
      <c r="F13785">
        <v>1.65</v>
      </c>
      <c r="G13785">
        <v>12893</v>
      </c>
      <c r="H13785" t="s">
        <v>10</v>
      </c>
      <c r="I13785" t="str">
        <f>IF(AND(LEFT(OnlineRetail[[#This Row],[InvoiceNo]],1)&lt;&gt;"C",OnlineRetail[[#This Row],[CustomerID]]&lt;&gt;""),"Yes","No")</f>
        <v>Yes</v>
      </c>
      <c r="J13785" s="4">
        <f>EOMONTH(OnlineRetail[[#This Row],[InvoiceDate]],-1)+1</f>
        <v>40787</v>
      </c>
      <c r="K13785" s="6">
        <f>OnlineRetail[[#This Row],[Quantity]]*OnlineRetail[[#This Row],[UnitPrice]]</f>
        <v>8.25</v>
      </c>
      <c r="L13785" t="str">
        <f t="shared" si="215"/>
        <v>12893|Sep-2011</v>
      </c>
    </row>
    <row r="13786" spans="1:12">
      <c r="A13786">
        <v>545822</v>
      </c>
      <c r="B13786" t="s">
        <v>23</v>
      </c>
      <c r="C13786" t="s">
        <v>21</v>
      </c>
      <c r="D13786">
        <v>14</v>
      </c>
      <c r="E13786" s="1">
        <v>40798.461805555547</v>
      </c>
      <c r="F13786">
        <v>1.25</v>
      </c>
      <c r="G13786">
        <v>13656</v>
      </c>
      <c r="H13786" t="s">
        <v>10</v>
      </c>
      <c r="I13786" t="str">
        <f>IF(AND(LEFT(OnlineRetail[[#This Row],[InvoiceNo]],1)&lt;&gt;"C",OnlineRetail[[#This Row],[CustomerID]]&lt;&gt;""),"Yes","No")</f>
        <v>Yes</v>
      </c>
      <c r="J13786" s="4">
        <f>EOMONTH(OnlineRetail[[#This Row],[InvoiceDate]],-1)+1</f>
        <v>40787</v>
      </c>
      <c r="K13786" s="6">
        <f>OnlineRetail[[#This Row],[Quantity]]*OnlineRetail[[#This Row],[UnitPrice]]</f>
        <v>17.5</v>
      </c>
      <c r="L13786" t="str">
        <f t="shared" si="215"/>
        <v>13656|Sep-2011</v>
      </c>
    </row>
    <row r="13787" spans="1:12">
      <c r="A13787">
        <v>545605</v>
      </c>
      <c r="B13787" t="s">
        <v>254</v>
      </c>
      <c r="C13787" t="s">
        <v>42</v>
      </c>
      <c r="D13787">
        <v>6</v>
      </c>
      <c r="E13787" s="1">
        <v>40798.46875</v>
      </c>
      <c r="F13787">
        <v>2.1</v>
      </c>
      <c r="G13787">
        <v>13379</v>
      </c>
      <c r="H13787" t="s">
        <v>10</v>
      </c>
      <c r="I13787" t="str">
        <f>IF(AND(LEFT(OnlineRetail[[#This Row],[InvoiceNo]],1)&lt;&gt;"C",OnlineRetail[[#This Row],[CustomerID]]&lt;&gt;""),"Yes","No")</f>
        <v>Yes</v>
      </c>
      <c r="J13787" s="4">
        <f>EOMONTH(OnlineRetail[[#This Row],[InvoiceDate]],-1)+1</f>
        <v>40787</v>
      </c>
      <c r="K13787" s="6">
        <f>OnlineRetail[[#This Row],[Quantity]]*OnlineRetail[[#This Row],[UnitPrice]]</f>
        <v>12.600000000000001</v>
      </c>
      <c r="L13787" t="str">
        <f t="shared" si="215"/>
        <v>13379|Sep-2011</v>
      </c>
    </row>
    <row r="13788" spans="1:12">
      <c r="A13788">
        <v>541810</v>
      </c>
      <c r="B13788" t="s">
        <v>124</v>
      </c>
      <c r="C13788" t="s">
        <v>83</v>
      </c>
      <c r="D13788">
        <v>7</v>
      </c>
      <c r="E13788" s="1">
        <v>40798.473611111112</v>
      </c>
      <c r="F13788">
        <v>4.25</v>
      </c>
      <c r="G13788">
        <v>14313</v>
      </c>
      <c r="H13788" t="s">
        <v>10</v>
      </c>
      <c r="I13788" t="str">
        <f>IF(AND(LEFT(OnlineRetail[[#This Row],[InvoiceNo]],1)&lt;&gt;"C",OnlineRetail[[#This Row],[CustomerID]]&lt;&gt;""),"Yes","No")</f>
        <v>Yes</v>
      </c>
      <c r="J13788" s="4">
        <f>EOMONTH(OnlineRetail[[#This Row],[InvoiceDate]],-1)+1</f>
        <v>40787</v>
      </c>
      <c r="K13788" s="6">
        <f>OnlineRetail[[#This Row],[Quantity]]*OnlineRetail[[#This Row],[UnitPrice]]</f>
        <v>29.75</v>
      </c>
      <c r="L13788" t="str">
        <f t="shared" si="215"/>
        <v>14313|Sep-2011</v>
      </c>
    </row>
    <row r="13789" spans="1:12">
      <c r="A13789">
        <v>547014</v>
      </c>
      <c r="B13789" t="s">
        <v>235</v>
      </c>
      <c r="C13789" t="s">
        <v>24</v>
      </c>
      <c r="D13789">
        <v>20</v>
      </c>
      <c r="E13789" s="1">
        <v>40798.490277777782</v>
      </c>
      <c r="F13789">
        <v>2.5499999999999998</v>
      </c>
      <c r="G13789">
        <v>13270</v>
      </c>
      <c r="H13789" t="s">
        <v>126</v>
      </c>
      <c r="I13789" t="str">
        <f>IF(AND(LEFT(OnlineRetail[[#This Row],[InvoiceNo]],1)&lt;&gt;"C",OnlineRetail[[#This Row],[CustomerID]]&lt;&gt;""),"Yes","No")</f>
        <v>Yes</v>
      </c>
      <c r="J13789" s="4">
        <f>EOMONTH(OnlineRetail[[#This Row],[InvoiceDate]],-1)+1</f>
        <v>40787</v>
      </c>
      <c r="K13789" s="6">
        <f>OnlineRetail[[#This Row],[Quantity]]*OnlineRetail[[#This Row],[UnitPrice]]</f>
        <v>51</v>
      </c>
      <c r="L13789" t="str">
        <f t="shared" si="215"/>
        <v>13270|Sep-2011</v>
      </c>
    </row>
    <row r="13790" spans="1:12">
      <c r="A13790">
        <v>540195</v>
      </c>
      <c r="B13790" t="s">
        <v>242</v>
      </c>
      <c r="C13790" t="s">
        <v>14</v>
      </c>
      <c r="D13790">
        <v>2</v>
      </c>
      <c r="E13790" s="1">
        <v>40798.501388888893</v>
      </c>
      <c r="F13790">
        <v>1.65</v>
      </c>
      <c r="G13790">
        <v>13572</v>
      </c>
      <c r="H13790" t="s">
        <v>10</v>
      </c>
      <c r="I13790" t="str">
        <f>IF(AND(LEFT(OnlineRetail[[#This Row],[InvoiceNo]],1)&lt;&gt;"C",OnlineRetail[[#This Row],[CustomerID]]&lt;&gt;""),"Yes","No")</f>
        <v>Yes</v>
      </c>
      <c r="J13790" s="4">
        <f>EOMONTH(OnlineRetail[[#This Row],[InvoiceDate]],-1)+1</f>
        <v>40787</v>
      </c>
      <c r="K13790" s="6">
        <f>OnlineRetail[[#This Row],[Quantity]]*OnlineRetail[[#This Row],[UnitPrice]]</f>
        <v>3.3</v>
      </c>
      <c r="L13790" t="str">
        <f t="shared" si="215"/>
        <v>13572|Sep-2011</v>
      </c>
    </row>
    <row r="13791" spans="1:12">
      <c r="A13791">
        <v>546398</v>
      </c>
      <c r="B13791" t="s">
        <v>273</v>
      </c>
      <c r="C13791" t="s">
        <v>42</v>
      </c>
      <c r="D13791">
        <v>18</v>
      </c>
      <c r="E13791" s="1">
        <v>40798.527777777781</v>
      </c>
      <c r="F13791">
        <v>3.39</v>
      </c>
      <c r="G13791">
        <v>13211</v>
      </c>
      <c r="H13791" t="s">
        <v>10</v>
      </c>
      <c r="I13791" t="str">
        <f>IF(AND(LEFT(OnlineRetail[[#This Row],[InvoiceNo]],1)&lt;&gt;"C",OnlineRetail[[#This Row],[CustomerID]]&lt;&gt;""),"Yes","No")</f>
        <v>Yes</v>
      </c>
      <c r="J13791" s="4">
        <f>EOMONTH(OnlineRetail[[#This Row],[InvoiceDate]],-1)+1</f>
        <v>40787</v>
      </c>
      <c r="K13791" s="6">
        <f>OnlineRetail[[#This Row],[Quantity]]*OnlineRetail[[#This Row],[UnitPrice]]</f>
        <v>61.02</v>
      </c>
      <c r="L13791" t="str">
        <f t="shared" si="215"/>
        <v>13211|Sep-2011</v>
      </c>
    </row>
    <row r="13792" spans="1:12">
      <c r="A13792">
        <v>554225</v>
      </c>
      <c r="B13792" t="s">
        <v>240</v>
      </c>
      <c r="C13792" t="s">
        <v>16</v>
      </c>
      <c r="D13792">
        <v>5</v>
      </c>
      <c r="E13792" s="1">
        <v>40798.536805555559</v>
      </c>
      <c r="F13792">
        <v>5.95</v>
      </c>
      <c r="G13792">
        <v>13851</v>
      </c>
      <c r="H13792" t="s">
        <v>70</v>
      </c>
      <c r="I13792" t="str">
        <f>IF(AND(LEFT(OnlineRetail[[#This Row],[InvoiceNo]],1)&lt;&gt;"C",OnlineRetail[[#This Row],[CustomerID]]&lt;&gt;""),"Yes","No")</f>
        <v>Yes</v>
      </c>
      <c r="J13792" s="4">
        <f>EOMONTH(OnlineRetail[[#This Row],[InvoiceDate]],-1)+1</f>
        <v>40787</v>
      </c>
      <c r="K13792" s="6">
        <f>OnlineRetail[[#This Row],[Quantity]]*OnlineRetail[[#This Row],[UnitPrice]]</f>
        <v>29.75</v>
      </c>
      <c r="L13792" t="str">
        <f t="shared" si="215"/>
        <v>13851|Sep-2011</v>
      </c>
    </row>
    <row r="13793" spans="1:12">
      <c r="A13793">
        <v>544740</v>
      </c>
      <c r="B13793" t="s">
        <v>88</v>
      </c>
      <c r="C13793" t="s">
        <v>48</v>
      </c>
      <c r="D13793">
        <v>23</v>
      </c>
      <c r="E13793" s="1">
        <v>40798.536805555559</v>
      </c>
      <c r="F13793">
        <v>4.25</v>
      </c>
      <c r="G13793">
        <v>13414</v>
      </c>
      <c r="H13793" t="s">
        <v>10</v>
      </c>
      <c r="I13793" t="str">
        <f>IF(AND(LEFT(OnlineRetail[[#This Row],[InvoiceNo]],1)&lt;&gt;"C",OnlineRetail[[#This Row],[CustomerID]]&lt;&gt;""),"Yes","No")</f>
        <v>Yes</v>
      </c>
      <c r="J13793" s="4">
        <f>EOMONTH(OnlineRetail[[#This Row],[InvoiceDate]],-1)+1</f>
        <v>40787</v>
      </c>
      <c r="K13793" s="6">
        <f>OnlineRetail[[#This Row],[Quantity]]*OnlineRetail[[#This Row],[UnitPrice]]</f>
        <v>97.75</v>
      </c>
      <c r="L13793" t="str">
        <f t="shared" si="215"/>
        <v>13414|Sep-2011</v>
      </c>
    </row>
    <row r="13794" spans="1:12">
      <c r="A13794">
        <v>555620</v>
      </c>
      <c r="B13794" t="s">
        <v>223</v>
      </c>
      <c r="C13794" t="s">
        <v>21</v>
      </c>
      <c r="D13794">
        <v>22</v>
      </c>
      <c r="E13794" s="1">
        <v>40798.545138888891</v>
      </c>
      <c r="F13794">
        <v>2.1</v>
      </c>
      <c r="G13794">
        <v>13411</v>
      </c>
      <c r="H13794" t="s">
        <v>10</v>
      </c>
      <c r="I13794" t="str">
        <f>IF(AND(LEFT(OnlineRetail[[#This Row],[InvoiceNo]],1)&lt;&gt;"C",OnlineRetail[[#This Row],[CustomerID]]&lt;&gt;""),"Yes","No")</f>
        <v>Yes</v>
      </c>
      <c r="J13794" s="4">
        <f>EOMONTH(OnlineRetail[[#This Row],[InvoiceDate]],-1)+1</f>
        <v>40787</v>
      </c>
      <c r="K13794" s="6">
        <f>OnlineRetail[[#This Row],[Quantity]]*OnlineRetail[[#This Row],[UnitPrice]]</f>
        <v>46.2</v>
      </c>
      <c r="L13794" t="str">
        <f t="shared" si="215"/>
        <v>13411|Sep-2011</v>
      </c>
    </row>
    <row r="13795" spans="1:12">
      <c r="A13795">
        <v>537268</v>
      </c>
      <c r="B13795" t="s">
        <v>288</v>
      </c>
      <c r="C13795" t="s">
        <v>24</v>
      </c>
      <c r="D13795">
        <v>2</v>
      </c>
      <c r="E13795" s="1">
        <v>40798.54791666667</v>
      </c>
      <c r="F13795">
        <v>9.9499999999999993</v>
      </c>
      <c r="G13795">
        <v>13211</v>
      </c>
      <c r="H13795" t="s">
        <v>10</v>
      </c>
      <c r="I13795" t="str">
        <f>IF(AND(LEFT(OnlineRetail[[#This Row],[InvoiceNo]],1)&lt;&gt;"C",OnlineRetail[[#This Row],[CustomerID]]&lt;&gt;""),"Yes","No")</f>
        <v>Yes</v>
      </c>
      <c r="J13795" s="4">
        <f>EOMONTH(OnlineRetail[[#This Row],[InvoiceDate]],-1)+1</f>
        <v>40787</v>
      </c>
      <c r="K13795" s="6">
        <f>OnlineRetail[[#This Row],[Quantity]]*OnlineRetail[[#This Row],[UnitPrice]]</f>
        <v>19.899999999999999</v>
      </c>
      <c r="L13795" t="str">
        <f t="shared" si="215"/>
        <v>13211|Sep-2011</v>
      </c>
    </row>
    <row r="13796" spans="1:12">
      <c r="A13796">
        <v>553529</v>
      </c>
      <c r="B13796" t="s">
        <v>80</v>
      </c>
      <c r="C13796" t="s">
        <v>46</v>
      </c>
      <c r="D13796">
        <v>4</v>
      </c>
      <c r="E13796" s="1">
        <v>40798.553472222222</v>
      </c>
      <c r="F13796">
        <v>2.1</v>
      </c>
      <c r="G13796">
        <v>12967</v>
      </c>
      <c r="H13796" t="s">
        <v>10</v>
      </c>
      <c r="I13796" t="str">
        <f>IF(AND(LEFT(OnlineRetail[[#This Row],[InvoiceNo]],1)&lt;&gt;"C",OnlineRetail[[#This Row],[CustomerID]]&lt;&gt;""),"Yes","No")</f>
        <v>Yes</v>
      </c>
      <c r="J13796" s="4">
        <f>EOMONTH(OnlineRetail[[#This Row],[InvoiceDate]],-1)+1</f>
        <v>40787</v>
      </c>
      <c r="K13796" s="6">
        <f>OnlineRetail[[#This Row],[Quantity]]*OnlineRetail[[#This Row],[UnitPrice]]</f>
        <v>8.4</v>
      </c>
      <c r="L13796" t="str">
        <f t="shared" si="215"/>
        <v>12967|Sep-2011</v>
      </c>
    </row>
    <row r="13797" spans="1:12">
      <c r="A13797">
        <v>550397</v>
      </c>
      <c r="B13797" t="s">
        <v>297</v>
      </c>
      <c r="C13797" t="s">
        <v>72</v>
      </c>
      <c r="D13797">
        <v>6</v>
      </c>
      <c r="E13797" s="1">
        <v>40798.559027777781</v>
      </c>
      <c r="F13797">
        <v>7.95</v>
      </c>
      <c r="G13797">
        <v>13871</v>
      </c>
      <c r="H13797" t="s">
        <v>10</v>
      </c>
      <c r="I13797" t="str">
        <f>IF(AND(LEFT(OnlineRetail[[#This Row],[InvoiceNo]],1)&lt;&gt;"C",OnlineRetail[[#This Row],[CustomerID]]&lt;&gt;""),"Yes","No")</f>
        <v>Yes</v>
      </c>
      <c r="J13797" s="4">
        <f>EOMONTH(OnlineRetail[[#This Row],[InvoiceDate]],-1)+1</f>
        <v>40787</v>
      </c>
      <c r="K13797" s="6">
        <f>OnlineRetail[[#This Row],[Quantity]]*OnlineRetail[[#This Row],[UnitPrice]]</f>
        <v>47.7</v>
      </c>
      <c r="L13797" t="str">
        <f t="shared" si="215"/>
        <v>13871|Sep-2011</v>
      </c>
    </row>
    <row r="13798" spans="1:12">
      <c r="A13798">
        <v>542720</v>
      </c>
      <c r="B13798" t="s">
        <v>289</v>
      </c>
      <c r="C13798" t="s">
        <v>48</v>
      </c>
      <c r="D13798">
        <v>21</v>
      </c>
      <c r="E13798" s="1">
        <v>40798.563888888893</v>
      </c>
      <c r="F13798">
        <v>5.95</v>
      </c>
      <c r="G13798">
        <v>12407</v>
      </c>
      <c r="H13798" t="s">
        <v>10</v>
      </c>
      <c r="I13798" t="str">
        <f>IF(AND(LEFT(OnlineRetail[[#This Row],[InvoiceNo]],1)&lt;&gt;"C",OnlineRetail[[#This Row],[CustomerID]]&lt;&gt;""),"Yes","No")</f>
        <v>Yes</v>
      </c>
      <c r="J13798" s="4">
        <f>EOMONTH(OnlineRetail[[#This Row],[InvoiceDate]],-1)+1</f>
        <v>40787</v>
      </c>
      <c r="K13798" s="6">
        <f>OnlineRetail[[#This Row],[Quantity]]*OnlineRetail[[#This Row],[UnitPrice]]</f>
        <v>124.95</v>
      </c>
      <c r="L13798" t="str">
        <f t="shared" si="215"/>
        <v>12407|Sep-2011</v>
      </c>
    </row>
    <row r="13799" spans="1:12">
      <c r="A13799">
        <v>544968</v>
      </c>
      <c r="B13799" t="s">
        <v>28</v>
      </c>
      <c r="C13799" t="s">
        <v>46</v>
      </c>
      <c r="D13799">
        <v>22</v>
      </c>
      <c r="E13799" s="1">
        <v>40798.565972222219</v>
      </c>
      <c r="F13799">
        <v>1.25</v>
      </c>
      <c r="G13799">
        <v>13563</v>
      </c>
      <c r="H13799" t="s">
        <v>10</v>
      </c>
      <c r="I13799" t="str">
        <f>IF(AND(LEFT(OnlineRetail[[#This Row],[InvoiceNo]],1)&lt;&gt;"C",OnlineRetail[[#This Row],[CustomerID]]&lt;&gt;""),"Yes","No")</f>
        <v>Yes</v>
      </c>
      <c r="J13799" s="4">
        <f>EOMONTH(OnlineRetail[[#This Row],[InvoiceDate]],-1)+1</f>
        <v>40787</v>
      </c>
      <c r="K13799" s="6">
        <f>OnlineRetail[[#This Row],[Quantity]]*OnlineRetail[[#This Row],[UnitPrice]]</f>
        <v>27.5</v>
      </c>
      <c r="L13799" t="str">
        <f t="shared" si="215"/>
        <v>13563|Sep-2011</v>
      </c>
    </row>
    <row r="13800" spans="1:12">
      <c r="A13800">
        <v>544838</v>
      </c>
      <c r="B13800" t="s">
        <v>76</v>
      </c>
      <c r="C13800" t="s">
        <v>9</v>
      </c>
      <c r="D13800">
        <v>9</v>
      </c>
      <c r="E13800" s="1">
        <v>40798.569444444453</v>
      </c>
      <c r="F13800">
        <v>2.5499999999999998</v>
      </c>
      <c r="G13800">
        <v>13500</v>
      </c>
      <c r="H13800" t="s">
        <v>10</v>
      </c>
      <c r="I13800" t="str">
        <f>IF(AND(LEFT(OnlineRetail[[#This Row],[InvoiceNo]],1)&lt;&gt;"C",OnlineRetail[[#This Row],[CustomerID]]&lt;&gt;""),"Yes","No")</f>
        <v>Yes</v>
      </c>
      <c r="J13800" s="4">
        <f>EOMONTH(OnlineRetail[[#This Row],[InvoiceDate]],-1)+1</f>
        <v>40787</v>
      </c>
      <c r="K13800" s="6">
        <f>OnlineRetail[[#This Row],[Quantity]]*OnlineRetail[[#This Row],[UnitPrice]]</f>
        <v>22.95</v>
      </c>
      <c r="L13800" t="str">
        <f t="shared" si="215"/>
        <v>13500|Sep-2011</v>
      </c>
    </row>
    <row r="13801" spans="1:12">
      <c r="A13801">
        <v>548549</v>
      </c>
      <c r="B13801" t="s">
        <v>210</v>
      </c>
      <c r="C13801" t="s">
        <v>72</v>
      </c>
      <c r="D13801">
        <v>1</v>
      </c>
      <c r="E13801" s="1">
        <v>40798.576388888891</v>
      </c>
      <c r="F13801">
        <v>1.25</v>
      </c>
      <c r="G13801">
        <v>13054</v>
      </c>
      <c r="H13801" t="s">
        <v>121</v>
      </c>
      <c r="I13801" t="str">
        <f>IF(AND(LEFT(OnlineRetail[[#This Row],[InvoiceNo]],1)&lt;&gt;"C",OnlineRetail[[#This Row],[CustomerID]]&lt;&gt;""),"Yes","No")</f>
        <v>Yes</v>
      </c>
      <c r="J13801" s="4">
        <f>EOMONTH(OnlineRetail[[#This Row],[InvoiceDate]],-1)+1</f>
        <v>40787</v>
      </c>
      <c r="K13801" s="6">
        <f>OnlineRetail[[#This Row],[Quantity]]*OnlineRetail[[#This Row],[UnitPrice]]</f>
        <v>1.25</v>
      </c>
      <c r="L13801" t="str">
        <f t="shared" si="215"/>
        <v>13054|Sep-2011</v>
      </c>
    </row>
    <row r="13802" spans="1:12">
      <c r="A13802">
        <v>536894</v>
      </c>
      <c r="B13802" t="s">
        <v>181</v>
      </c>
      <c r="C13802" t="s">
        <v>72</v>
      </c>
      <c r="D13802">
        <v>13</v>
      </c>
      <c r="E13802" s="1">
        <v>40798.577777777777</v>
      </c>
      <c r="F13802">
        <v>4.25</v>
      </c>
      <c r="G13802">
        <v>13176</v>
      </c>
      <c r="H13802" t="s">
        <v>10</v>
      </c>
      <c r="I13802" t="str">
        <f>IF(AND(LEFT(OnlineRetail[[#This Row],[InvoiceNo]],1)&lt;&gt;"C",OnlineRetail[[#This Row],[CustomerID]]&lt;&gt;""),"Yes","No")</f>
        <v>Yes</v>
      </c>
      <c r="J13802" s="4">
        <f>EOMONTH(OnlineRetail[[#This Row],[InvoiceDate]],-1)+1</f>
        <v>40787</v>
      </c>
      <c r="K13802" s="6">
        <f>OnlineRetail[[#This Row],[Quantity]]*OnlineRetail[[#This Row],[UnitPrice]]</f>
        <v>55.25</v>
      </c>
      <c r="L13802" t="str">
        <f t="shared" si="215"/>
        <v>13176|Sep-2011</v>
      </c>
    </row>
    <row r="13803" spans="1:12">
      <c r="A13803">
        <v>555625</v>
      </c>
      <c r="B13803" t="s">
        <v>217</v>
      </c>
      <c r="C13803" t="s">
        <v>42</v>
      </c>
      <c r="D13803">
        <v>23</v>
      </c>
      <c r="E13803" s="1">
        <v>40798.584027777782</v>
      </c>
      <c r="F13803">
        <v>7.95</v>
      </c>
      <c r="G13803">
        <v>14188</v>
      </c>
      <c r="H13803" t="s">
        <v>10</v>
      </c>
      <c r="I13803" t="str">
        <f>IF(AND(LEFT(OnlineRetail[[#This Row],[InvoiceNo]],1)&lt;&gt;"C",OnlineRetail[[#This Row],[CustomerID]]&lt;&gt;""),"Yes","No")</f>
        <v>Yes</v>
      </c>
      <c r="J13803" s="4">
        <f>EOMONTH(OnlineRetail[[#This Row],[InvoiceDate]],-1)+1</f>
        <v>40787</v>
      </c>
      <c r="K13803" s="6">
        <f>OnlineRetail[[#This Row],[Quantity]]*OnlineRetail[[#This Row],[UnitPrice]]</f>
        <v>182.85</v>
      </c>
      <c r="L13803" t="str">
        <f t="shared" si="215"/>
        <v>14188|Sep-2011</v>
      </c>
    </row>
    <row r="13804" spans="1:12">
      <c r="A13804">
        <v>555944</v>
      </c>
      <c r="B13804" t="s">
        <v>32</v>
      </c>
      <c r="C13804" t="s">
        <v>21</v>
      </c>
      <c r="D13804">
        <v>3</v>
      </c>
      <c r="E13804" s="1">
        <v>40798.584722222222</v>
      </c>
      <c r="F13804">
        <v>0.85</v>
      </c>
      <c r="G13804">
        <v>13962</v>
      </c>
      <c r="H13804" t="s">
        <v>10</v>
      </c>
      <c r="I13804" t="str">
        <f>IF(AND(LEFT(OnlineRetail[[#This Row],[InvoiceNo]],1)&lt;&gt;"C",OnlineRetail[[#This Row],[CustomerID]]&lt;&gt;""),"Yes","No")</f>
        <v>Yes</v>
      </c>
      <c r="J13804" s="4">
        <f>EOMONTH(OnlineRetail[[#This Row],[InvoiceDate]],-1)+1</f>
        <v>40787</v>
      </c>
      <c r="K13804" s="6">
        <f>OnlineRetail[[#This Row],[Quantity]]*OnlineRetail[[#This Row],[UnitPrice]]</f>
        <v>2.5499999999999998</v>
      </c>
      <c r="L13804" t="str">
        <f t="shared" si="215"/>
        <v>13962|Sep-2011</v>
      </c>
    </row>
    <row r="13805" spans="1:12">
      <c r="A13805">
        <v>552492</v>
      </c>
      <c r="B13805" t="s">
        <v>114</v>
      </c>
      <c r="C13805" t="s">
        <v>72</v>
      </c>
      <c r="D13805">
        <v>7</v>
      </c>
      <c r="E13805" s="1">
        <v>40798.588194444441</v>
      </c>
      <c r="F13805">
        <v>9.9499999999999993</v>
      </c>
      <c r="G13805">
        <v>12857</v>
      </c>
      <c r="H13805" t="s">
        <v>25</v>
      </c>
      <c r="I13805" t="str">
        <f>IF(AND(LEFT(OnlineRetail[[#This Row],[InvoiceNo]],1)&lt;&gt;"C",OnlineRetail[[#This Row],[CustomerID]]&lt;&gt;""),"Yes","No")</f>
        <v>Yes</v>
      </c>
      <c r="J13805" s="4">
        <f>EOMONTH(OnlineRetail[[#This Row],[InvoiceDate]],-1)+1</f>
        <v>40787</v>
      </c>
      <c r="K13805" s="6">
        <f>OnlineRetail[[#This Row],[Quantity]]*OnlineRetail[[#This Row],[UnitPrice]]</f>
        <v>69.649999999999991</v>
      </c>
      <c r="L13805" t="str">
        <f t="shared" si="215"/>
        <v>12857|Sep-2011</v>
      </c>
    </row>
    <row r="13806" spans="1:12">
      <c r="A13806">
        <v>552671</v>
      </c>
      <c r="B13806" t="s">
        <v>292</v>
      </c>
      <c r="C13806" t="s">
        <v>48</v>
      </c>
      <c r="D13806">
        <v>15</v>
      </c>
      <c r="E13806" s="1">
        <v>40798.59097222222</v>
      </c>
      <c r="F13806">
        <v>4.95</v>
      </c>
      <c r="G13806">
        <v>13405</v>
      </c>
      <c r="H13806" t="s">
        <v>10</v>
      </c>
      <c r="I13806" t="str">
        <f>IF(AND(LEFT(OnlineRetail[[#This Row],[InvoiceNo]],1)&lt;&gt;"C",OnlineRetail[[#This Row],[CustomerID]]&lt;&gt;""),"Yes","No")</f>
        <v>Yes</v>
      </c>
      <c r="J13806" s="4">
        <f>EOMONTH(OnlineRetail[[#This Row],[InvoiceDate]],-1)+1</f>
        <v>40787</v>
      </c>
      <c r="K13806" s="6">
        <f>OnlineRetail[[#This Row],[Quantity]]*OnlineRetail[[#This Row],[UnitPrice]]</f>
        <v>74.25</v>
      </c>
      <c r="L13806" t="str">
        <f t="shared" si="215"/>
        <v>13405|Sep-2011</v>
      </c>
    </row>
    <row r="13807" spans="1:12">
      <c r="A13807">
        <v>536571</v>
      </c>
      <c r="B13807" t="s">
        <v>188</v>
      </c>
      <c r="C13807" t="s">
        <v>24</v>
      </c>
      <c r="D13807">
        <v>17</v>
      </c>
      <c r="E13807" s="1">
        <v>40798.600694444453</v>
      </c>
      <c r="F13807">
        <v>4.25</v>
      </c>
      <c r="G13807">
        <v>14151</v>
      </c>
      <c r="H13807" t="s">
        <v>10</v>
      </c>
      <c r="I13807" t="str">
        <f>IF(AND(LEFT(OnlineRetail[[#This Row],[InvoiceNo]],1)&lt;&gt;"C",OnlineRetail[[#This Row],[CustomerID]]&lt;&gt;""),"Yes","No")</f>
        <v>Yes</v>
      </c>
      <c r="J13807" s="4">
        <f>EOMONTH(OnlineRetail[[#This Row],[InvoiceDate]],-1)+1</f>
        <v>40787</v>
      </c>
      <c r="K13807" s="6">
        <f>OnlineRetail[[#This Row],[Quantity]]*OnlineRetail[[#This Row],[UnitPrice]]</f>
        <v>72.25</v>
      </c>
      <c r="L13807" t="str">
        <f t="shared" si="215"/>
        <v>14151|Sep-2011</v>
      </c>
    </row>
    <row r="13808" spans="1:12">
      <c r="A13808">
        <v>548738</v>
      </c>
      <c r="B13808" t="s">
        <v>246</v>
      </c>
      <c r="C13808" t="s">
        <v>12</v>
      </c>
      <c r="D13808">
        <v>5</v>
      </c>
      <c r="E13808" s="1">
        <v>40798.605555555558</v>
      </c>
      <c r="F13808">
        <v>0.85</v>
      </c>
      <c r="G13808">
        <v>13563</v>
      </c>
      <c r="H13808" t="s">
        <v>10</v>
      </c>
      <c r="I13808" t="str">
        <f>IF(AND(LEFT(OnlineRetail[[#This Row],[InvoiceNo]],1)&lt;&gt;"C",OnlineRetail[[#This Row],[CustomerID]]&lt;&gt;""),"Yes","No")</f>
        <v>Yes</v>
      </c>
      <c r="J13808" s="4">
        <f>EOMONTH(OnlineRetail[[#This Row],[InvoiceDate]],-1)+1</f>
        <v>40787</v>
      </c>
      <c r="K13808" s="6">
        <f>OnlineRetail[[#This Row],[Quantity]]*OnlineRetail[[#This Row],[UnitPrice]]</f>
        <v>4.25</v>
      </c>
      <c r="L13808" t="str">
        <f t="shared" si="215"/>
        <v>13563|Sep-2011</v>
      </c>
    </row>
    <row r="13809" spans="1:12">
      <c r="A13809">
        <v>537773</v>
      </c>
      <c r="B13809" t="s">
        <v>200</v>
      </c>
      <c r="C13809" t="s">
        <v>16</v>
      </c>
      <c r="D13809">
        <v>11</v>
      </c>
      <c r="E13809" s="1">
        <v>40798.609722222223</v>
      </c>
      <c r="F13809">
        <v>1.25</v>
      </c>
      <c r="G13809">
        <v>12859</v>
      </c>
      <c r="H13809" t="s">
        <v>10</v>
      </c>
      <c r="I13809" t="str">
        <f>IF(AND(LEFT(OnlineRetail[[#This Row],[InvoiceNo]],1)&lt;&gt;"C",OnlineRetail[[#This Row],[CustomerID]]&lt;&gt;""),"Yes","No")</f>
        <v>Yes</v>
      </c>
      <c r="J13809" s="4">
        <f>EOMONTH(OnlineRetail[[#This Row],[InvoiceDate]],-1)+1</f>
        <v>40787</v>
      </c>
      <c r="K13809" s="6">
        <f>OnlineRetail[[#This Row],[Quantity]]*OnlineRetail[[#This Row],[UnitPrice]]</f>
        <v>13.75</v>
      </c>
      <c r="L13809" t="str">
        <f t="shared" si="215"/>
        <v>12859|Sep-2011</v>
      </c>
    </row>
    <row r="13810" spans="1:12">
      <c r="A13810">
        <v>544038</v>
      </c>
      <c r="B13810" t="s">
        <v>167</v>
      </c>
      <c r="C13810" t="s">
        <v>24</v>
      </c>
      <c r="D13810">
        <v>22</v>
      </c>
      <c r="E13810" s="1">
        <v>40798.61041666667</v>
      </c>
      <c r="F13810">
        <v>5.95</v>
      </c>
      <c r="G13810">
        <v>13576</v>
      </c>
      <c r="H13810" t="s">
        <v>10</v>
      </c>
      <c r="I13810" t="str">
        <f>IF(AND(LEFT(OnlineRetail[[#This Row],[InvoiceNo]],1)&lt;&gt;"C",OnlineRetail[[#This Row],[CustomerID]]&lt;&gt;""),"Yes","No")</f>
        <v>Yes</v>
      </c>
      <c r="J13810" s="4">
        <f>EOMONTH(OnlineRetail[[#This Row],[InvoiceDate]],-1)+1</f>
        <v>40787</v>
      </c>
      <c r="K13810" s="6">
        <f>OnlineRetail[[#This Row],[Quantity]]*OnlineRetail[[#This Row],[UnitPrice]]</f>
        <v>130.9</v>
      </c>
      <c r="L13810" t="str">
        <f t="shared" si="215"/>
        <v>13576|Sep-2011</v>
      </c>
    </row>
    <row r="13811" spans="1:12">
      <c r="A13811">
        <v>549301</v>
      </c>
      <c r="B13811" t="s">
        <v>212</v>
      </c>
      <c r="C13811" t="s">
        <v>19</v>
      </c>
      <c r="D13811">
        <v>6</v>
      </c>
      <c r="E13811" s="1">
        <v>40798.616666666669</v>
      </c>
      <c r="F13811">
        <v>3.39</v>
      </c>
      <c r="G13811">
        <v>12517</v>
      </c>
      <c r="H13811" t="s">
        <v>10</v>
      </c>
      <c r="I13811" t="str">
        <f>IF(AND(LEFT(OnlineRetail[[#This Row],[InvoiceNo]],1)&lt;&gt;"C",OnlineRetail[[#This Row],[CustomerID]]&lt;&gt;""),"Yes","No")</f>
        <v>Yes</v>
      </c>
      <c r="J13811" s="4">
        <f>EOMONTH(OnlineRetail[[#This Row],[InvoiceDate]],-1)+1</f>
        <v>40787</v>
      </c>
      <c r="K13811" s="6">
        <f>OnlineRetail[[#This Row],[Quantity]]*OnlineRetail[[#This Row],[UnitPrice]]</f>
        <v>20.34</v>
      </c>
      <c r="L13811" t="str">
        <f t="shared" si="215"/>
        <v>12517|Sep-2011</v>
      </c>
    </row>
    <row r="13812" spans="1:12">
      <c r="A13812">
        <v>538722</v>
      </c>
      <c r="B13812" t="s">
        <v>239</v>
      </c>
      <c r="C13812" t="s">
        <v>12</v>
      </c>
      <c r="D13812">
        <v>20</v>
      </c>
      <c r="E13812" s="1">
        <v>40798.624305555553</v>
      </c>
      <c r="F13812">
        <v>2.1</v>
      </c>
      <c r="G13812">
        <v>13798</v>
      </c>
      <c r="H13812" t="s">
        <v>31</v>
      </c>
      <c r="I13812" t="str">
        <f>IF(AND(LEFT(OnlineRetail[[#This Row],[InvoiceNo]],1)&lt;&gt;"C",OnlineRetail[[#This Row],[CustomerID]]&lt;&gt;""),"Yes","No")</f>
        <v>Yes</v>
      </c>
      <c r="J13812" s="4">
        <f>EOMONTH(OnlineRetail[[#This Row],[InvoiceDate]],-1)+1</f>
        <v>40787</v>
      </c>
      <c r="K13812" s="6">
        <f>OnlineRetail[[#This Row],[Quantity]]*OnlineRetail[[#This Row],[UnitPrice]]</f>
        <v>42</v>
      </c>
      <c r="L13812" t="str">
        <f t="shared" si="215"/>
        <v>13798|Sep-2011</v>
      </c>
    </row>
    <row r="13813" spans="1:12">
      <c r="A13813">
        <v>539140</v>
      </c>
      <c r="B13813" t="s">
        <v>101</v>
      </c>
      <c r="C13813" t="s">
        <v>27</v>
      </c>
      <c r="D13813">
        <v>18</v>
      </c>
      <c r="E13813" s="1">
        <v>40798.626388888893</v>
      </c>
      <c r="F13813">
        <v>1.65</v>
      </c>
      <c r="G13813">
        <v>13062</v>
      </c>
      <c r="H13813" t="s">
        <v>10</v>
      </c>
      <c r="I13813" t="str">
        <f>IF(AND(LEFT(OnlineRetail[[#This Row],[InvoiceNo]],1)&lt;&gt;"C",OnlineRetail[[#This Row],[CustomerID]]&lt;&gt;""),"Yes","No")</f>
        <v>Yes</v>
      </c>
      <c r="J13813" s="4">
        <f>EOMONTH(OnlineRetail[[#This Row],[InvoiceDate]],-1)+1</f>
        <v>40787</v>
      </c>
      <c r="K13813" s="6">
        <f>OnlineRetail[[#This Row],[Quantity]]*OnlineRetail[[#This Row],[UnitPrice]]</f>
        <v>29.7</v>
      </c>
      <c r="L13813" t="str">
        <f t="shared" si="215"/>
        <v>13062|Sep-2011</v>
      </c>
    </row>
    <row r="13814" spans="1:12">
      <c r="A13814">
        <v>549793</v>
      </c>
      <c r="B13814" t="s">
        <v>189</v>
      </c>
      <c r="C13814" t="s">
        <v>42</v>
      </c>
      <c r="D13814">
        <v>8</v>
      </c>
      <c r="E13814" s="1">
        <v>40798.627083333333</v>
      </c>
      <c r="F13814">
        <v>2.1</v>
      </c>
      <c r="G13814">
        <v>13596</v>
      </c>
      <c r="H13814" t="s">
        <v>10</v>
      </c>
      <c r="I13814" t="str">
        <f>IF(AND(LEFT(OnlineRetail[[#This Row],[InvoiceNo]],1)&lt;&gt;"C",OnlineRetail[[#This Row],[CustomerID]]&lt;&gt;""),"Yes","No")</f>
        <v>Yes</v>
      </c>
      <c r="J13814" s="4">
        <f>EOMONTH(OnlineRetail[[#This Row],[InvoiceDate]],-1)+1</f>
        <v>40787</v>
      </c>
      <c r="K13814" s="6">
        <f>OnlineRetail[[#This Row],[Quantity]]*OnlineRetail[[#This Row],[UnitPrice]]</f>
        <v>16.8</v>
      </c>
      <c r="L13814" t="str">
        <f t="shared" si="215"/>
        <v>13596|Sep-2011</v>
      </c>
    </row>
    <row r="13815" spans="1:12">
      <c r="A13815">
        <v>537553</v>
      </c>
      <c r="B13815" t="s">
        <v>101</v>
      </c>
      <c r="C13815" t="s">
        <v>46</v>
      </c>
      <c r="D13815">
        <v>23</v>
      </c>
      <c r="E13815" s="1">
        <v>40798.62777777778</v>
      </c>
      <c r="F13815">
        <v>7.95</v>
      </c>
      <c r="G13815">
        <v>12941</v>
      </c>
      <c r="H13815" t="s">
        <v>10</v>
      </c>
      <c r="I13815" t="str">
        <f>IF(AND(LEFT(OnlineRetail[[#This Row],[InvoiceNo]],1)&lt;&gt;"C",OnlineRetail[[#This Row],[CustomerID]]&lt;&gt;""),"Yes","No")</f>
        <v>Yes</v>
      </c>
      <c r="J13815" s="4">
        <f>EOMONTH(OnlineRetail[[#This Row],[InvoiceDate]],-1)+1</f>
        <v>40787</v>
      </c>
      <c r="K13815" s="6">
        <f>OnlineRetail[[#This Row],[Quantity]]*OnlineRetail[[#This Row],[UnitPrice]]</f>
        <v>182.85</v>
      </c>
      <c r="L13815" t="str">
        <f t="shared" si="215"/>
        <v>12941|Sep-2011</v>
      </c>
    </row>
    <row r="13816" spans="1:12">
      <c r="A13816">
        <v>541177</v>
      </c>
      <c r="B13816" t="s">
        <v>58</v>
      </c>
      <c r="C13816" t="s">
        <v>29</v>
      </c>
      <c r="D13816">
        <v>23</v>
      </c>
      <c r="E13816" s="1">
        <v>40798.634722222218</v>
      </c>
      <c r="F13816">
        <v>4.25</v>
      </c>
      <c r="G13816">
        <v>13160</v>
      </c>
      <c r="H13816" t="s">
        <v>10</v>
      </c>
      <c r="I13816" t="str">
        <f>IF(AND(LEFT(OnlineRetail[[#This Row],[InvoiceNo]],1)&lt;&gt;"C",OnlineRetail[[#This Row],[CustomerID]]&lt;&gt;""),"Yes","No")</f>
        <v>Yes</v>
      </c>
      <c r="J13816" s="4">
        <f>EOMONTH(OnlineRetail[[#This Row],[InvoiceDate]],-1)+1</f>
        <v>40787</v>
      </c>
      <c r="K13816" s="6">
        <f>OnlineRetail[[#This Row],[Quantity]]*OnlineRetail[[#This Row],[UnitPrice]]</f>
        <v>97.75</v>
      </c>
      <c r="L13816" t="str">
        <f t="shared" si="215"/>
        <v>13160|Sep-2011</v>
      </c>
    </row>
    <row r="13817" spans="1:12">
      <c r="A13817">
        <v>538459</v>
      </c>
      <c r="B13817" t="s">
        <v>233</v>
      </c>
      <c r="C13817" t="s">
        <v>9</v>
      </c>
      <c r="D13817">
        <v>13</v>
      </c>
      <c r="E13817" s="1">
        <v>40798.651388888888</v>
      </c>
      <c r="F13817">
        <v>1.25</v>
      </c>
      <c r="G13817">
        <v>12881</v>
      </c>
      <c r="H13817" t="s">
        <v>31</v>
      </c>
      <c r="I13817" t="str">
        <f>IF(AND(LEFT(OnlineRetail[[#This Row],[InvoiceNo]],1)&lt;&gt;"C",OnlineRetail[[#This Row],[CustomerID]]&lt;&gt;""),"Yes","No")</f>
        <v>Yes</v>
      </c>
      <c r="J13817" s="4">
        <f>EOMONTH(OnlineRetail[[#This Row],[InvoiceDate]],-1)+1</f>
        <v>40787</v>
      </c>
      <c r="K13817" s="6">
        <f>OnlineRetail[[#This Row],[Quantity]]*OnlineRetail[[#This Row],[UnitPrice]]</f>
        <v>16.25</v>
      </c>
      <c r="L13817" t="str">
        <f t="shared" si="215"/>
        <v>12881|Sep-2011</v>
      </c>
    </row>
    <row r="13818" spans="1:12">
      <c r="A13818">
        <v>555073</v>
      </c>
      <c r="B13818" t="s">
        <v>91</v>
      </c>
      <c r="C13818" t="s">
        <v>62</v>
      </c>
      <c r="D13818">
        <v>18</v>
      </c>
      <c r="E13818" s="1">
        <v>40798.656944444447</v>
      </c>
      <c r="F13818">
        <v>1.65</v>
      </c>
      <c r="G13818">
        <v>12679</v>
      </c>
      <c r="H13818" t="s">
        <v>10</v>
      </c>
      <c r="I13818" t="str">
        <f>IF(AND(LEFT(OnlineRetail[[#This Row],[InvoiceNo]],1)&lt;&gt;"C",OnlineRetail[[#This Row],[CustomerID]]&lt;&gt;""),"Yes","No")</f>
        <v>Yes</v>
      </c>
      <c r="J13818" s="4">
        <f>EOMONTH(OnlineRetail[[#This Row],[InvoiceDate]],-1)+1</f>
        <v>40787</v>
      </c>
      <c r="K13818" s="6">
        <f>OnlineRetail[[#This Row],[Quantity]]*OnlineRetail[[#This Row],[UnitPrice]]</f>
        <v>29.7</v>
      </c>
      <c r="L13818" t="str">
        <f t="shared" si="215"/>
        <v>12679|Sep-2011</v>
      </c>
    </row>
    <row r="13819" spans="1:12">
      <c r="A13819">
        <v>540895</v>
      </c>
      <c r="B13819" t="s">
        <v>167</v>
      </c>
      <c r="C13819" t="s">
        <v>12</v>
      </c>
      <c r="D13819">
        <v>6</v>
      </c>
      <c r="E13819" s="1">
        <v>40798.657638888893</v>
      </c>
      <c r="F13819">
        <v>7.95</v>
      </c>
      <c r="G13819">
        <v>13549</v>
      </c>
      <c r="H13819" t="s">
        <v>10</v>
      </c>
      <c r="I13819" t="str">
        <f>IF(AND(LEFT(OnlineRetail[[#This Row],[InvoiceNo]],1)&lt;&gt;"C",OnlineRetail[[#This Row],[CustomerID]]&lt;&gt;""),"Yes","No")</f>
        <v>Yes</v>
      </c>
      <c r="J13819" s="4">
        <f>EOMONTH(OnlineRetail[[#This Row],[InvoiceDate]],-1)+1</f>
        <v>40787</v>
      </c>
      <c r="K13819" s="6">
        <f>OnlineRetail[[#This Row],[Quantity]]*OnlineRetail[[#This Row],[UnitPrice]]</f>
        <v>47.7</v>
      </c>
      <c r="L13819" t="str">
        <f t="shared" si="215"/>
        <v>13549|Sep-2011</v>
      </c>
    </row>
    <row r="13820" spans="1:12">
      <c r="A13820">
        <v>544193</v>
      </c>
      <c r="B13820" t="s">
        <v>192</v>
      </c>
      <c r="C13820" t="s">
        <v>62</v>
      </c>
      <c r="D13820">
        <v>5</v>
      </c>
      <c r="E13820" s="1">
        <v>40798.665277777778</v>
      </c>
      <c r="F13820">
        <v>0.85</v>
      </c>
      <c r="G13820">
        <v>13307</v>
      </c>
      <c r="H13820" t="s">
        <v>10</v>
      </c>
      <c r="I13820" t="str">
        <f>IF(AND(LEFT(OnlineRetail[[#This Row],[InvoiceNo]],1)&lt;&gt;"C",OnlineRetail[[#This Row],[CustomerID]]&lt;&gt;""),"Yes","No")</f>
        <v>Yes</v>
      </c>
      <c r="J13820" s="4">
        <f>EOMONTH(OnlineRetail[[#This Row],[InvoiceDate]],-1)+1</f>
        <v>40787</v>
      </c>
      <c r="K13820" s="6">
        <f>OnlineRetail[[#This Row],[Quantity]]*OnlineRetail[[#This Row],[UnitPrice]]</f>
        <v>4.25</v>
      </c>
      <c r="L13820" t="str">
        <f t="shared" si="215"/>
        <v>13307|Sep-2011</v>
      </c>
    </row>
    <row r="13821" spans="1:12">
      <c r="A13821">
        <v>544619</v>
      </c>
      <c r="B13821" t="s">
        <v>124</v>
      </c>
      <c r="C13821" t="s">
        <v>21</v>
      </c>
      <c r="D13821">
        <v>14</v>
      </c>
      <c r="E13821" s="1">
        <v>40798.667361111111</v>
      </c>
      <c r="F13821">
        <v>5.95</v>
      </c>
      <c r="G13821">
        <v>13251</v>
      </c>
      <c r="H13821" t="s">
        <v>10</v>
      </c>
      <c r="I13821" t="str">
        <f>IF(AND(LEFT(OnlineRetail[[#This Row],[InvoiceNo]],1)&lt;&gt;"C",OnlineRetail[[#This Row],[CustomerID]]&lt;&gt;""),"Yes","No")</f>
        <v>Yes</v>
      </c>
      <c r="J13821" s="4">
        <f>EOMONTH(OnlineRetail[[#This Row],[InvoiceDate]],-1)+1</f>
        <v>40787</v>
      </c>
      <c r="K13821" s="6">
        <f>OnlineRetail[[#This Row],[Quantity]]*OnlineRetail[[#This Row],[UnitPrice]]</f>
        <v>83.3</v>
      </c>
      <c r="L13821" t="str">
        <f t="shared" si="215"/>
        <v>13251|Sep-2011</v>
      </c>
    </row>
    <row r="13822" spans="1:12">
      <c r="A13822">
        <v>542650</v>
      </c>
      <c r="B13822" t="s">
        <v>57</v>
      </c>
      <c r="C13822" t="s">
        <v>33</v>
      </c>
      <c r="D13822">
        <v>18</v>
      </c>
      <c r="E13822" s="1">
        <v>40798.684027777781</v>
      </c>
      <c r="F13822">
        <v>1.25</v>
      </c>
      <c r="G13822">
        <v>13903</v>
      </c>
      <c r="H13822" t="s">
        <v>10</v>
      </c>
      <c r="I13822" t="str">
        <f>IF(AND(LEFT(OnlineRetail[[#This Row],[InvoiceNo]],1)&lt;&gt;"C",OnlineRetail[[#This Row],[CustomerID]]&lt;&gt;""),"Yes","No")</f>
        <v>Yes</v>
      </c>
      <c r="J13822" s="4">
        <f>EOMONTH(OnlineRetail[[#This Row],[InvoiceDate]],-1)+1</f>
        <v>40787</v>
      </c>
      <c r="K13822" s="6">
        <f>OnlineRetail[[#This Row],[Quantity]]*OnlineRetail[[#This Row],[UnitPrice]]</f>
        <v>22.5</v>
      </c>
      <c r="L13822" t="str">
        <f t="shared" si="215"/>
        <v>13903|Sep-2011</v>
      </c>
    </row>
    <row r="13823" spans="1:12">
      <c r="A13823">
        <v>555575</v>
      </c>
      <c r="B13823" t="s">
        <v>136</v>
      </c>
      <c r="C13823" t="s">
        <v>24</v>
      </c>
      <c r="D13823">
        <v>4</v>
      </c>
      <c r="E13823" s="1">
        <v>40798.684027777781</v>
      </c>
      <c r="F13823">
        <v>4.25</v>
      </c>
      <c r="G13823">
        <v>13114</v>
      </c>
      <c r="H13823" t="s">
        <v>10</v>
      </c>
      <c r="I13823" t="str">
        <f>IF(AND(LEFT(OnlineRetail[[#This Row],[InvoiceNo]],1)&lt;&gt;"C",OnlineRetail[[#This Row],[CustomerID]]&lt;&gt;""),"Yes","No")</f>
        <v>Yes</v>
      </c>
      <c r="J13823" s="4">
        <f>EOMONTH(OnlineRetail[[#This Row],[InvoiceDate]],-1)+1</f>
        <v>40787</v>
      </c>
      <c r="K13823" s="6">
        <f>OnlineRetail[[#This Row],[Quantity]]*OnlineRetail[[#This Row],[UnitPrice]]</f>
        <v>17</v>
      </c>
      <c r="L13823" t="str">
        <f t="shared" si="215"/>
        <v>13114|Sep-2011</v>
      </c>
    </row>
    <row r="13824" spans="1:12">
      <c r="A13824">
        <v>551166</v>
      </c>
      <c r="B13824" t="s">
        <v>86</v>
      </c>
      <c r="C13824" t="s">
        <v>12</v>
      </c>
      <c r="D13824">
        <v>20</v>
      </c>
      <c r="E13824" s="1">
        <v>40798.686805555553</v>
      </c>
      <c r="F13824">
        <v>0.85</v>
      </c>
      <c r="G13824">
        <v>12396</v>
      </c>
      <c r="H13824" t="s">
        <v>10</v>
      </c>
      <c r="I13824" t="str">
        <f>IF(AND(LEFT(OnlineRetail[[#This Row],[InvoiceNo]],1)&lt;&gt;"C",OnlineRetail[[#This Row],[CustomerID]]&lt;&gt;""),"Yes","No")</f>
        <v>Yes</v>
      </c>
      <c r="J13824" s="4">
        <f>EOMONTH(OnlineRetail[[#This Row],[InvoiceDate]],-1)+1</f>
        <v>40787</v>
      </c>
      <c r="K13824" s="6">
        <f>OnlineRetail[[#This Row],[Quantity]]*OnlineRetail[[#This Row],[UnitPrice]]</f>
        <v>17</v>
      </c>
      <c r="L13824" t="str">
        <f t="shared" si="215"/>
        <v>12396|Sep-2011</v>
      </c>
    </row>
    <row r="13825" spans="1:12">
      <c r="A13825">
        <v>542794</v>
      </c>
      <c r="B13825" t="s">
        <v>131</v>
      </c>
      <c r="C13825" t="s">
        <v>29</v>
      </c>
      <c r="D13825">
        <v>4</v>
      </c>
      <c r="E13825" s="1">
        <v>40798.706250000003</v>
      </c>
      <c r="F13825">
        <v>5.95</v>
      </c>
      <c r="G13825">
        <v>12951</v>
      </c>
      <c r="H13825" t="s">
        <v>10</v>
      </c>
      <c r="I13825" t="str">
        <f>IF(AND(LEFT(OnlineRetail[[#This Row],[InvoiceNo]],1)&lt;&gt;"C",OnlineRetail[[#This Row],[CustomerID]]&lt;&gt;""),"Yes","No")</f>
        <v>Yes</v>
      </c>
      <c r="J13825" s="4">
        <f>EOMONTH(OnlineRetail[[#This Row],[InvoiceDate]],-1)+1</f>
        <v>40787</v>
      </c>
      <c r="K13825" s="6">
        <f>OnlineRetail[[#This Row],[Quantity]]*OnlineRetail[[#This Row],[UnitPrice]]</f>
        <v>23.8</v>
      </c>
      <c r="L13825" t="str">
        <f t="shared" si="215"/>
        <v>12951|Sep-2011</v>
      </c>
    </row>
    <row r="13826" spans="1:12">
      <c r="A13826">
        <v>539465</v>
      </c>
      <c r="B13826" t="s">
        <v>91</v>
      </c>
      <c r="C13826" t="s">
        <v>29</v>
      </c>
      <c r="D13826">
        <v>21</v>
      </c>
      <c r="E13826" s="1">
        <v>40798.710416666669</v>
      </c>
      <c r="F13826">
        <v>0.85</v>
      </c>
      <c r="G13826">
        <v>13648</v>
      </c>
      <c r="H13826" t="s">
        <v>17</v>
      </c>
      <c r="I13826" t="str">
        <f>IF(AND(LEFT(OnlineRetail[[#This Row],[InvoiceNo]],1)&lt;&gt;"C",OnlineRetail[[#This Row],[CustomerID]]&lt;&gt;""),"Yes","No")</f>
        <v>Yes</v>
      </c>
      <c r="J13826" s="4">
        <f>EOMONTH(OnlineRetail[[#This Row],[InvoiceDate]],-1)+1</f>
        <v>40787</v>
      </c>
      <c r="K13826" s="6">
        <f>OnlineRetail[[#This Row],[Quantity]]*OnlineRetail[[#This Row],[UnitPrice]]</f>
        <v>17.849999999999998</v>
      </c>
      <c r="L13826" t="str">
        <f t="shared" ref="L13826:L13889" si="216">IF(I13826="Yes",G13826&amp;"|"&amp;TEXT(J13826,"mmm-yyyy"),"")</f>
        <v>13648|Sep-2011</v>
      </c>
    </row>
    <row r="13827" spans="1:12">
      <c r="A13827">
        <v>555859</v>
      </c>
      <c r="B13827" t="s">
        <v>189</v>
      </c>
      <c r="C13827" t="s">
        <v>40</v>
      </c>
      <c r="D13827">
        <v>10</v>
      </c>
      <c r="E13827" s="1">
        <v>40798.713194444441</v>
      </c>
      <c r="F13827">
        <v>2.5499999999999998</v>
      </c>
      <c r="G13827">
        <v>14167</v>
      </c>
      <c r="H13827" t="s">
        <v>10</v>
      </c>
      <c r="I13827" t="str">
        <f>IF(AND(LEFT(OnlineRetail[[#This Row],[InvoiceNo]],1)&lt;&gt;"C",OnlineRetail[[#This Row],[CustomerID]]&lt;&gt;""),"Yes","No")</f>
        <v>Yes</v>
      </c>
      <c r="J13827" s="4">
        <f>EOMONTH(OnlineRetail[[#This Row],[InvoiceDate]],-1)+1</f>
        <v>40787</v>
      </c>
      <c r="K13827" s="6">
        <f>OnlineRetail[[#This Row],[Quantity]]*OnlineRetail[[#This Row],[UnitPrice]]</f>
        <v>25.5</v>
      </c>
      <c r="L13827" t="str">
        <f t="shared" si="216"/>
        <v>14167|Sep-2011</v>
      </c>
    </row>
    <row r="13828" spans="1:12">
      <c r="A13828">
        <v>542421</v>
      </c>
      <c r="B13828" t="s">
        <v>280</v>
      </c>
      <c r="C13828" t="s">
        <v>27</v>
      </c>
      <c r="D13828">
        <v>11</v>
      </c>
      <c r="E13828" s="1">
        <v>40798.716666666667</v>
      </c>
      <c r="F13828">
        <v>9.9499999999999993</v>
      </c>
      <c r="G13828">
        <v>13506</v>
      </c>
      <c r="H13828" t="s">
        <v>10</v>
      </c>
      <c r="I13828" t="str">
        <f>IF(AND(LEFT(OnlineRetail[[#This Row],[InvoiceNo]],1)&lt;&gt;"C",OnlineRetail[[#This Row],[CustomerID]]&lt;&gt;""),"Yes","No")</f>
        <v>Yes</v>
      </c>
      <c r="J13828" s="4">
        <f>EOMONTH(OnlineRetail[[#This Row],[InvoiceDate]],-1)+1</f>
        <v>40787</v>
      </c>
      <c r="K13828" s="6">
        <f>OnlineRetail[[#This Row],[Quantity]]*OnlineRetail[[#This Row],[UnitPrice]]</f>
        <v>109.44999999999999</v>
      </c>
      <c r="L13828" t="str">
        <f t="shared" si="216"/>
        <v>13506|Sep-2011</v>
      </c>
    </row>
    <row r="13829" spans="1:12">
      <c r="A13829">
        <v>538953</v>
      </c>
      <c r="B13829" t="s">
        <v>283</v>
      </c>
      <c r="C13829" t="s">
        <v>39</v>
      </c>
      <c r="D13829">
        <v>18</v>
      </c>
      <c r="E13829" s="1">
        <v>40798.720833333333</v>
      </c>
      <c r="F13829">
        <v>3.39</v>
      </c>
      <c r="G13829">
        <v>13761</v>
      </c>
      <c r="H13829" t="s">
        <v>10</v>
      </c>
      <c r="I13829" t="str">
        <f>IF(AND(LEFT(OnlineRetail[[#This Row],[InvoiceNo]],1)&lt;&gt;"C",OnlineRetail[[#This Row],[CustomerID]]&lt;&gt;""),"Yes","No")</f>
        <v>Yes</v>
      </c>
      <c r="J13829" s="4">
        <f>EOMONTH(OnlineRetail[[#This Row],[InvoiceDate]],-1)+1</f>
        <v>40787</v>
      </c>
      <c r="K13829" s="6">
        <f>OnlineRetail[[#This Row],[Quantity]]*OnlineRetail[[#This Row],[UnitPrice]]</f>
        <v>61.02</v>
      </c>
      <c r="L13829" t="str">
        <f t="shared" si="216"/>
        <v>13761|Sep-2011</v>
      </c>
    </row>
    <row r="13830" spans="1:12">
      <c r="A13830">
        <v>539793</v>
      </c>
      <c r="B13830" t="s">
        <v>194</v>
      </c>
      <c r="C13830" t="s">
        <v>48</v>
      </c>
      <c r="D13830">
        <v>18</v>
      </c>
      <c r="E13830" s="1">
        <v>40798.72152777778</v>
      </c>
      <c r="F13830">
        <v>5.95</v>
      </c>
      <c r="G13830">
        <v>13570</v>
      </c>
      <c r="H13830" t="s">
        <v>10</v>
      </c>
      <c r="I13830" t="str">
        <f>IF(AND(LEFT(OnlineRetail[[#This Row],[InvoiceNo]],1)&lt;&gt;"C",OnlineRetail[[#This Row],[CustomerID]]&lt;&gt;""),"Yes","No")</f>
        <v>Yes</v>
      </c>
      <c r="J13830" s="4">
        <f>EOMONTH(OnlineRetail[[#This Row],[InvoiceDate]],-1)+1</f>
        <v>40787</v>
      </c>
      <c r="K13830" s="6">
        <f>OnlineRetail[[#This Row],[Quantity]]*OnlineRetail[[#This Row],[UnitPrice]]</f>
        <v>107.10000000000001</v>
      </c>
      <c r="L13830" t="str">
        <f t="shared" si="216"/>
        <v>13570|Sep-2011</v>
      </c>
    </row>
    <row r="13831" spans="1:12">
      <c r="A13831">
        <v>547287</v>
      </c>
      <c r="B13831" t="s">
        <v>105</v>
      </c>
      <c r="C13831" t="s">
        <v>72</v>
      </c>
      <c r="D13831">
        <v>2</v>
      </c>
      <c r="E13831" s="1">
        <v>40798.72152777778</v>
      </c>
      <c r="F13831">
        <v>1.65</v>
      </c>
      <c r="G13831">
        <v>12958</v>
      </c>
      <c r="H13831" t="s">
        <v>10</v>
      </c>
      <c r="I13831" t="str">
        <f>IF(AND(LEFT(OnlineRetail[[#This Row],[InvoiceNo]],1)&lt;&gt;"C",OnlineRetail[[#This Row],[CustomerID]]&lt;&gt;""),"Yes","No")</f>
        <v>Yes</v>
      </c>
      <c r="J13831" s="4">
        <f>EOMONTH(OnlineRetail[[#This Row],[InvoiceDate]],-1)+1</f>
        <v>40787</v>
      </c>
      <c r="K13831" s="6">
        <f>OnlineRetail[[#This Row],[Quantity]]*OnlineRetail[[#This Row],[UnitPrice]]</f>
        <v>3.3</v>
      </c>
      <c r="L13831" t="str">
        <f t="shared" si="216"/>
        <v>12958|Sep-2011</v>
      </c>
    </row>
    <row r="13832" spans="1:12">
      <c r="A13832">
        <v>542264</v>
      </c>
      <c r="B13832" t="s">
        <v>37</v>
      </c>
      <c r="C13832" t="s">
        <v>19</v>
      </c>
      <c r="D13832">
        <v>24</v>
      </c>
      <c r="E13832" s="1">
        <v>40798.725694444453</v>
      </c>
      <c r="F13832">
        <v>1.25</v>
      </c>
      <c r="G13832">
        <v>12879</v>
      </c>
      <c r="H13832" t="s">
        <v>10</v>
      </c>
      <c r="I13832" t="str">
        <f>IF(AND(LEFT(OnlineRetail[[#This Row],[InvoiceNo]],1)&lt;&gt;"C",OnlineRetail[[#This Row],[CustomerID]]&lt;&gt;""),"Yes","No")</f>
        <v>Yes</v>
      </c>
      <c r="J13832" s="4">
        <f>EOMONTH(OnlineRetail[[#This Row],[InvoiceDate]],-1)+1</f>
        <v>40787</v>
      </c>
      <c r="K13832" s="6">
        <f>OnlineRetail[[#This Row],[Quantity]]*OnlineRetail[[#This Row],[UnitPrice]]</f>
        <v>30</v>
      </c>
      <c r="L13832" t="str">
        <f t="shared" si="216"/>
        <v>12879|Sep-2011</v>
      </c>
    </row>
    <row r="13833" spans="1:12">
      <c r="A13833">
        <v>536530</v>
      </c>
      <c r="B13833" t="s">
        <v>69</v>
      </c>
      <c r="C13833" t="s">
        <v>72</v>
      </c>
      <c r="D13833">
        <v>4</v>
      </c>
      <c r="E13833" s="1">
        <v>40798.730555555558</v>
      </c>
      <c r="F13833">
        <v>2.1</v>
      </c>
      <c r="G13833">
        <v>13956</v>
      </c>
      <c r="H13833" t="s">
        <v>31</v>
      </c>
      <c r="I13833" t="str">
        <f>IF(AND(LEFT(OnlineRetail[[#This Row],[InvoiceNo]],1)&lt;&gt;"C",OnlineRetail[[#This Row],[CustomerID]]&lt;&gt;""),"Yes","No")</f>
        <v>Yes</v>
      </c>
      <c r="J13833" s="4">
        <f>EOMONTH(OnlineRetail[[#This Row],[InvoiceDate]],-1)+1</f>
        <v>40787</v>
      </c>
      <c r="K13833" s="6">
        <f>OnlineRetail[[#This Row],[Quantity]]*OnlineRetail[[#This Row],[UnitPrice]]</f>
        <v>8.4</v>
      </c>
      <c r="L13833" t="str">
        <f t="shared" si="216"/>
        <v>13956|Sep-2011</v>
      </c>
    </row>
    <row r="13834" spans="1:12">
      <c r="A13834">
        <v>546279</v>
      </c>
      <c r="B13834" t="s">
        <v>168</v>
      </c>
      <c r="C13834" t="s">
        <v>9</v>
      </c>
      <c r="D13834">
        <v>11</v>
      </c>
      <c r="E13834" s="1">
        <v>40798.741666666669</v>
      </c>
      <c r="F13834">
        <v>2.1</v>
      </c>
      <c r="G13834">
        <v>13621</v>
      </c>
      <c r="H13834" t="s">
        <v>10</v>
      </c>
      <c r="I13834" t="str">
        <f>IF(AND(LEFT(OnlineRetail[[#This Row],[InvoiceNo]],1)&lt;&gt;"C",OnlineRetail[[#This Row],[CustomerID]]&lt;&gt;""),"Yes","No")</f>
        <v>Yes</v>
      </c>
      <c r="J13834" s="4">
        <f>EOMONTH(OnlineRetail[[#This Row],[InvoiceDate]],-1)+1</f>
        <v>40787</v>
      </c>
      <c r="K13834" s="6">
        <f>OnlineRetail[[#This Row],[Quantity]]*OnlineRetail[[#This Row],[UnitPrice]]</f>
        <v>23.1</v>
      </c>
      <c r="L13834" t="str">
        <f t="shared" si="216"/>
        <v>13621|Sep-2011</v>
      </c>
    </row>
    <row r="13835" spans="1:12">
      <c r="A13835">
        <v>543676</v>
      </c>
      <c r="B13835" t="s">
        <v>102</v>
      </c>
      <c r="C13835" t="s">
        <v>14</v>
      </c>
      <c r="D13835">
        <v>3</v>
      </c>
      <c r="E13835" s="1">
        <v>40798.763888888891</v>
      </c>
      <c r="F13835">
        <v>4.95</v>
      </c>
      <c r="G13835">
        <v>14059</v>
      </c>
      <c r="H13835" t="s">
        <v>70</v>
      </c>
      <c r="I13835" t="str">
        <f>IF(AND(LEFT(OnlineRetail[[#This Row],[InvoiceNo]],1)&lt;&gt;"C",OnlineRetail[[#This Row],[CustomerID]]&lt;&gt;""),"Yes","No")</f>
        <v>Yes</v>
      </c>
      <c r="J13835" s="4">
        <f>EOMONTH(OnlineRetail[[#This Row],[InvoiceDate]],-1)+1</f>
        <v>40787</v>
      </c>
      <c r="K13835" s="6">
        <f>OnlineRetail[[#This Row],[Quantity]]*OnlineRetail[[#This Row],[UnitPrice]]</f>
        <v>14.850000000000001</v>
      </c>
      <c r="L13835" t="str">
        <f t="shared" si="216"/>
        <v>14059|Sep-2011</v>
      </c>
    </row>
    <row r="13836" spans="1:12">
      <c r="A13836">
        <v>536628</v>
      </c>
      <c r="B13836" t="s">
        <v>259</v>
      </c>
      <c r="C13836" t="s">
        <v>27</v>
      </c>
      <c r="D13836">
        <v>20</v>
      </c>
      <c r="E13836" s="1">
        <v>40798.76666666667</v>
      </c>
      <c r="F13836">
        <v>7.95</v>
      </c>
      <c r="G13836">
        <v>12497</v>
      </c>
      <c r="H13836" t="s">
        <v>10</v>
      </c>
      <c r="I13836" t="str">
        <f>IF(AND(LEFT(OnlineRetail[[#This Row],[InvoiceNo]],1)&lt;&gt;"C",OnlineRetail[[#This Row],[CustomerID]]&lt;&gt;""),"Yes","No")</f>
        <v>Yes</v>
      </c>
      <c r="J13836" s="4">
        <f>EOMONTH(OnlineRetail[[#This Row],[InvoiceDate]],-1)+1</f>
        <v>40787</v>
      </c>
      <c r="K13836" s="6">
        <f>OnlineRetail[[#This Row],[Quantity]]*OnlineRetail[[#This Row],[UnitPrice]]</f>
        <v>159</v>
      </c>
      <c r="L13836" t="str">
        <f t="shared" si="216"/>
        <v>12497|Sep-2011</v>
      </c>
    </row>
    <row r="13837" spans="1:12">
      <c r="A13837">
        <v>553506</v>
      </c>
      <c r="B13837" t="s">
        <v>250</v>
      </c>
      <c r="C13837" t="s">
        <v>27</v>
      </c>
      <c r="D13837">
        <v>1</v>
      </c>
      <c r="E13837" s="1">
        <v>40798.775694444441</v>
      </c>
      <c r="F13837">
        <v>7.95</v>
      </c>
      <c r="G13837">
        <v>13229</v>
      </c>
      <c r="H13837" t="s">
        <v>121</v>
      </c>
      <c r="I13837" t="str">
        <f>IF(AND(LEFT(OnlineRetail[[#This Row],[InvoiceNo]],1)&lt;&gt;"C",OnlineRetail[[#This Row],[CustomerID]]&lt;&gt;""),"Yes","No")</f>
        <v>Yes</v>
      </c>
      <c r="J13837" s="4">
        <f>EOMONTH(OnlineRetail[[#This Row],[InvoiceDate]],-1)+1</f>
        <v>40787</v>
      </c>
      <c r="K13837" s="6">
        <f>OnlineRetail[[#This Row],[Quantity]]*OnlineRetail[[#This Row],[UnitPrice]]</f>
        <v>7.95</v>
      </c>
      <c r="L13837" t="str">
        <f t="shared" si="216"/>
        <v>13229|Sep-2011</v>
      </c>
    </row>
    <row r="13838" spans="1:12">
      <c r="A13838">
        <v>539766</v>
      </c>
      <c r="B13838" t="s">
        <v>274</v>
      </c>
      <c r="C13838" t="s">
        <v>9</v>
      </c>
      <c r="D13838">
        <v>16</v>
      </c>
      <c r="E13838" s="1">
        <v>40798.775694444441</v>
      </c>
      <c r="F13838">
        <v>2.5499999999999998</v>
      </c>
      <c r="G13838">
        <v>13286</v>
      </c>
      <c r="H13838" t="s">
        <v>10</v>
      </c>
      <c r="I13838" t="str">
        <f>IF(AND(LEFT(OnlineRetail[[#This Row],[InvoiceNo]],1)&lt;&gt;"C",OnlineRetail[[#This Row],[CustomerID]]&lt;&gt;""),"Yes","No")</f>
        <v>Yes</v>
      </c>
      <c r="J13838" s="4">
        <f>EOMONTH(OnlineRetail[[#This Row],[InvoiceDate]],-1)+1</f>
        <v>40787</v>
      </c>
      <c r="K13838" s="6">
        <f>OnlineRetail[[#This Row],[Quantity]]*OnlineRetail[[#This Row],[UnitPrice]]</f>
        <v>40.799999999999997</v>
      </c>
      <c r="L13838" t="str">
        <f t="shared" si="216"/>
        <v>13286|Sep-2011</v>
      </c>
    </row>
    <row r="13839" spans="1:12">
      <c r="A13839">
        <v>541677</v>
      </c>
      <c r="B13839" t="s">
        <v>137</v>
      </c>
      <c r="C13839" t="s">
        <v>9</v>
      </c>
      <c r="D13839">
        <v>17</v>
      </c>
      <c r="E13839" s="1">
        <v>40798.807638888888</v>
      </c>
      <c r="F13839">
        <v>2.1</v>
      </c>
      <c r="G13839">
        <v>12859</v>
      </c>
      <c r="H13839" t="s">
        <v>10</v>
      </c>
      <c r="I13839" t="str">
        <f>IF(AND(LEFT(OnlineRetail[[#This Row],[InvoiceNo]],1)&lt;&gt;"C",OnlineRetail[[#This Row],[CustomerID]]&lt;&gt;""),"Yes","No")</f>
        <v>Yes</v>
      </c>
      <c r="J13839" s="4">
        <f>EOMONTH(OnlineRetail[[#This Row],[InvoiceDate]],-1)+1</f>
        <v>40787</v>
      </c>
      <c r="K13839" s="6">
        <f>OnlineRetail[[#This Row],[Quantity]]*OnlineRetail[[#This Row],[UnitPrice]]</f>
        <v>35.700000000000003</v>
      </c>
      <c r="L13839" t="str">
        <f t="shared" si="216"/>
        <v>12859|Sep-2011</v>
      </c>
    </row>
    <row r="13840" spans="1:12">
      <c r="A13840">
        <v>552734</v>
      </c>
      <c r="B13840" t="s">
        <v>154</v>
      </c>
      <c r="C13840" t="s">
        <v>48</v>
      </c>
      <c r="D13840">
        <v>12</v>
      </c>
      <c r="E13840" s="1">
        <v>40798.80972222222</v>
      </c>
      <c r="F13840">
        <v>9.9499999999999993</v>
      </c>
      <c r="G13840">
        <v>13175</v>
      </c>
      <c r="H13840" t="s">
        <v>10</v>
      </c>
      <c r="I13840" t="str">
        <f>IF(AND(LEFT(OnlineRetail[[#This Row],[InvoiceNo]],1)&lt;&gt;"C",OnlineRetail[[#This Row],[CustomerID]]&lt;&gt;""),"Yes","No")</f>
        <v>Yes</v>
      </c>
      <c r="J13840" s="4">
        <f>EOMONTH(OnlineRetail[[#This Row],[InvoiceDate]],-1)+1</f>
        <v>40787</v>
      </c>
      <c r="K13840" s="6">
        <f>OnlineRetail[[#This Row],[Quantity]]*OnlineRetail[[#This Row],[UnitPrice]]</f>
        <v>119.39999999999999</v>
      </c>
      <c r="L13840" t="str">
        <f t="shared" si="216"/>
        <v>13175|Sep-2011</v>
      </c>
    </row>
    <row r="13841" spans="1:12">
      <c r="A13841">
        <v>541085</v>
      </c>
      <c r="B13841" t="s">
        <v>266</v>
      </c>
      <c r="C13841" t="s">
        <v>42</v>
      </c>
      <c r="D13841">
        <v>24</v>
      </c>
      <c r="E13841" s="1">
        <v>40798.814583333333</v>
      </c>
      <c r="F13841">
        <v>2.1</v>
      </c>
      <c r="G13841">
        <v>13245</v>
      </c>
      <c r="H13841" t="s">
        <v>10</v>
      </c>
      <c r="I13841" t="str">
        <f>IF(AND(LEFT(OnlineRetail[[#This Row],[InvoiceNo]],1)&lt;&gt;"C",OnlineRetail[[#This Row],[CustomerID]]&lt;&gt;""),"Yes","No")</f>
        <v>Yes</v>
      </c>
      <c r="J13841" s="4">
        <f>EOMONTH(OnlineRetail[[#This Row],[InvoiceDate]],-1)+1</f>
        <v>40787</v>
      </c>
      <c r="K13841" s="6">
        <f>OnlineRetail[[#This Row],[Quantity]]*OnlineRetail[[#This Row],[UnitPrice]]</f>
        <v>50.400000000000006</v>
      </c>
      <c r="L13841" t="str">
        <f t="shared" si="216"/>
        <v>13245|Sep-2011</v>
      </c>
    </row>
    <row r="13842" spans="1:12">
      <c r="A13842">
        <v>553430</v>
      </c>
      <c r="B13842" t="s">
        <v>82</v>
      </c>
      <c r="C13842" t="s">
        <v>48</v>
      </c>
      <c r="D13842">
        <v>14</v>
      </c>
      <c r="E13842" s="1">
        <v>40798.820833333331</v>
      </c>
      <c r="F13842">
        <v>7.95</v>
      </c>
      <c r="G13842">
        <v>13814</v>
      </c>
      <c r="H13842" t="s">
        <v>10</v>
      </c>
      <c r="I13842" t="str">
        <f>IF(AND(LEFT(OnlineRetail[[#This Row],[InvoiceNo]],1)&lt;&gt;"C",OnlineRetail[[#This Row],[CustomerID]]&lt;&gt;""),"Yes","No")</f>
        <v>Yes</v>
      </c>
      <c r="J13842" s="4">
        <f>EOMONTH(OnlineRetail[[#This Row],[InvoiceDate]],-1)+1</f>
        <v>40787</v>
      </c>
      <c r="K13842" s="6">
        <f>OnlineRetail[[#This Row],[Quantity]]*OnlineRetail[[#This Row],[UnitPrice]]</f>
        <v>111.3</v>
      </c>
      <c r="L13842" t="str">
        <f t="shared" si="216"/>
        <v>13814|Sep-2011</v>
      </c>
    </row>
    <row r="13843" spans="1:12">
      <c r="A13843">
        <v>542241</v>
      </c>
      <c r="B13843" t="s">
        <v>197</v>
      </c>
      <c r="C13843" t="s">
        <v>39</v>
      </c>
      <c r="D13843">
        <v>8</v>
      </c>
      <c r="E13843" s="1">
        <v>40798.830555555563</v>
      </c>
      <c r="F13843">
        <v>1.25</v>
      </c>
      <c r="G13843">
        <v>13042</v>
      </c>
      <c r="H13843" t="s">
        <v>10</v>
      </c>
      <c r="I13843" t="str">
        <f>IF(AND(LEFT(OnlineRetail[[#This Row],[InvoiceNo]],1)&lt;&gt;"C",OnlineRetail[[#This Row],[CustomerID]]&lt;&gt;""),"Yes","No")</f>
        <v>Yes</v>
      </c>
      <c r="J13843" s="4">
        <f>EOMONTH(OnlineRetail[[#This Row],[InvoiceDate]],-1)+1</f>
        <v>40787</v>
      </c>
      <c r="K13843" s="6">
        <f>OnlineRetail[[#This Row],[Quantity]]*OnlineRetail[[#This Row],[UnitPrice]]</f>
        <v>10</v>
      </c>
      <c r="L13843" t="str">
        <f t="shared" si="216"/>
        <v>13042|Sep-2011</v>
      </c>
    </row>
    <row r="13844" spans="1:12">
      <c r="A13844">
        <v>537407</v>
      </c>
      <c r="B13844" t="s">
        <v>133</v>
      </c>
      <c r="C13844" t="s">
        <v>40</v>
      </c>
      <c r="D13844">
        <v>5</v>
      </c>
      <c r="E13844" s="1">
        <v>40798.832638888889</v>
      </c>
      <c r="F13844">
        <v>9.9499999999999993</v>
      </c>
      <c r="G13844">
        <v>12966</v>
      </c>
      <c r="H13844" t="s">
        <v>10</v>
      </c>
      <c r="I13844" t="str">
        <f>IF(AND(LEFT(OnlineRetail[[#This Row],[InvoiceNo]],1)&lt;&gt;"C",OnlineRetail[[#This Row],[CustomerID]]&lt;&gt;""),"Yes","No")</f>
        <v>Yes</v>
      </c>
      <c r="J13844" s="4">
        <f>EOMONTH(OnlineRetail[[#This Row],[InvoiceDate]],-1)+1</f>
        <v>40787</v>
      </c>
      <c r="K13844" s="6">
        <f>OnlineRetail[[#This Row],[Quantity]]*OnlineRetail[[#This Row],[UnitPrice]]</f>
        <v>49.75</v>
      </c>
      <c r="L13844" t="str">
        <f t="shared" si="216"/>
        <v>12966|Sep-2011</v>
      </c>
    </row>
    <row r="13845" spans="1:12">
      <c r="A13845">
        <v>538221</v>
      </c>
      <c r="B13845" t="s">
        <v>163</v>
      </c>
      <c r="C13845" t="s">
        <v>27</v>
      </c>
      <c r="D13845">
        <v>13</v>
      </c>
      <c r="E13845" s="1">
        <v>40799.343055555553</v>
      </c>
      <c r="F13845">
        <v>0.85</v>
      </c>
      <c r="G13845">
        <v>13076</v>
      </c>
      <c r="H13845" t="s">
        <v>10</v>
      </c>
      <c r="I13845" t="str">
        <f>IF(AND(LEFT(OnlineRetail[[#This Row],[InvoiceNo]],1)&lt;&gt;"C",OnlineRetail[[#This Row],[CustomerID]]&lt;&gt;""),"Yes","No")</f>
        <v>Yes</v>
      </c>
      <c r="J13845" s="4">
        <f>EOMONTH(OnlineRetail[[#This Row],[InvoiceDate]],-1)+1</f>
        <v>40787</v>
      </c>
      <c r="K13845" s="6">
        <f>OnlineRetail[[#This Row],[Quantity]]*OnlineRetail[[#This Row],[UnitPrice]]</f>
        <v>11.049999999999999</v>
      </c>
      <c r="L13845" t="str">
        <f t="shared" si="216"/>
        <v>13076|Sep-2011</v>
      </c>
    </row>
    <row r="13846" spans="1:12">
      <c r="A13846">
        <v>551116</v>
      </c>
      <c r="B13846" t="s">
        <v>176</v>
      </c>
      <c r="C13846" t="s">
        <v>39</v>
      </c>
      <c r="D13846">
        <v>13</v>
      </c>
      <c r="E13846" s="1">
        <v>40799.36041666667</v>
      </c>
      <c r="F13846">
        <v>1.25</v>
      </c>
      <c r="G13846">
        <v>12362</v>
      </c>
      <c r="H13846" t="s">
        <v>10</v>
      </c>
      <c r="I13846" t="str">
        <f>IF(AND(LEFT(OnlineRetail[[#This Row],[InvoiceNo]],1)&lt;&gt;"C",OnlineRetail[[#This Row],[CustomerID]]&lt;&gt;""),"Yes","No")</f>
        <v>Yes</v>
      </c>
      <c r="J13846" s="4">
        <f>EOMONTH(OnlineRetail[[#This Row],[InvoiceDate]],-1)+1</f>
        <v>40787</v>
      </c>
      <c r="K13846" s="6">
        <f>OnlineRetail[[#This Row],[Quantity]]*OnlineRetail[[#This Row],[UnitPrice]]</f>
        <v>16.25</v>
      </c>
      <c r="L13846" t="str">
        <f t="shared" si="216"/>
        <v>12362|Sep-2011</v>
      </c>
    </row>
    <row r="13847" spans="1:12">
      <c r="A13847">
        <v>538653</v>
      </c>
      <c r="B13847" t="s">
        <v>164</v>
      </c>
      <c r="C13847" t="s">
        <v>19</v>
      </c>
      <c r="D13847">
        <v>15</v>
      </c>
      <c r="E13847" s="1">
        <v>40799.369444444441</v>
      </c>
      <c r="F13847">
        <v>3.39</v>
      </c>
      <c r="G13847">
        <v>14303</v>
      </c>
      <c r="H13847" t="s">
        <v>10</v>
      </c>
      <c r="I13847" t="str">
        <f>IF(AND(LEFT(OnlineRetail[[#This Row],[InvoiceNo]],1)&lt;&gt;"C",OnlineRetail[[#This Row],[CustomerID]]&lt;&gt;""),"Yes","No")</f>
        <v>Yes</v>
      </c>
      <c r="J13847" s="4">
        <f>EOMONTH(OnlineRetail[[#This Row],[InvoiceDate]],-1)+1</f>
        <v>40787</v>
      </c>
      <c r="K13847" s="6">
        <f>OnlineRetail[[#This Row],[Quantity]]*OnlineRetail[[#This Row],[UnitPrice]]</f>
        <v>50.85</v>
      </c>
      <c r="L13847" t="str">
        <f t="shared" si="216"/>
        <v>14303|Sep-2011</v>
      </c>
    </row>
    <row r="13848" spans="1:12">
      <c r="A13848">
        <v>555823</v>
      </c>
      <c r="B13848" t="s">
        <v>248</v>
      </c>
      <c r="C13848" t="s">
        <v>33</v>
      </c>
      <c r="D13848">
        <v>6</v>
      </c>
      <c r="E13848" s="1">
        <v>40799.370138888888</v>
      </c>
      <c r="F13848">
        <v>3.39</v>
      </c>
      <c r="G13848">
        <v>13945</v>
      </c>
      <c r="H13848" t="s">
        <v>10</v>
      </c>
      <c r="I13848" t="str">
        <f>IF(AND(LEFT(OnlineRetail[[#This Row],[InvoiceNo]],1)&lt;&gt;"C",OnlineRetail[[#This Row],[CustomerID]]&lt;&gt;""),"Yes","No")</f>
        <v>Yes</v>
      </c>
      <c r="J13848" s="4">
        <f>EOMONTH(OnlineRetail[[#This Row],[InvoiceDate]],-1)+1</f>
        <v>40787</v>
      </c>
      <c r="K13848" s="6">
        <f>OnlineRetail[[#This Row],[Quantity]]*OnlineRetail[[#This Row],[UnitPrice]]</f>
        <v>20.34</v>
      </c>
      <c r="L13848" t="str">
        <f t="shared" si="216"/>
        <v>13945|Sep-2011</v>
      </c>
    </row>
    <row r="13849" spans="1:12">
      <c r="A13849">
        <v>552471</v>
      </c>
      <c r="B13849" t="s">
        <v>266</v>
      </c>
      <c r="C13849" t="s">
        <v>50</v>
      </c>
      <c r="D13849">
        <v>6</v>
      </c>
      <c r="E13849" s="1">
        <v>40799.370833333327</v>
      </c>
      <c r="F13849">
        <v>2.5499999999999998</v>
      </c>
      <c r="G13849">
        <v>14029</v>
      </c>
      <c r="H13849" t="s">
        <v>10</v>
      </c>
      <c r="I13849" t="str">
        <f>IF(AND(LEFT(OnlineRetail[[#This Row],[InvoiceNo]],1)&lt;&gt;"C",OnlineRetail[[#This Row],[CustomerID]]&lt;&gt;""),"Yes","No")</f>
        <v>Yes</v>
      </c>
      <c r="J13849" s="4">
        <f>EOMONTH(OnlineRetail[[#This Row],[InvoiceDate]],-1)+1</f>
        <v>40787</v>
      </c>
      <c r="K13849" s="6">
        <f>OnlineRetail[[#This Row],[Quantity]]*OnlineRetail[[#This Row],[UnitPrice]]</f>
        <v>15.299999999999999</v>
      </c>
      <c r="L13849" t="str">
        <f t="shared" si="216"/>
        <v>14029|Sep-2011</v>
      </c>
    </row>
    <row r="13850" spans="1:12">
      <c r="A13850">
        <v>541629</v>
      </c>
      <c r="B13850" t="s">
        <v>101</v>
      </c>
      <c r="C13850" t="s">
        <v>83</v>
      </c>
      <c r="D13850">
        <v>8</v>
      </c>
      <c r="E13850" s="1">
        <v>40799.377083333333</v>
      </c>
      <c r="F13850">
        <v>3.39</v>
      </c>
      <c r="G13850">
        <v>13498</v>
      </c>
      <c r="H13850" t="s">
        <v>31</v>
      </c>
      <c r="I13850" t="str">
        <f>IF(AND(LEFT(OnlineRetail[[#This Row],[InvoiceNo]],1)&lt;&gt;"C",OnlineRetail[[#This Row],[CustomerID]]&lt;&gt;""),"Yes","No")</f>
        <v>Yes</v>
      </c>
      <c r="J13850" s="4">
        <f>EOMONTH(OnlineRetail[[#This Row],[InvoiceDate]],-1)+1</f>
        <v>40787</v>
      </c>
      <c r="K13850" s="6">
        <f>OnlineRetail[[#This Row],[Quantity]]*OnlineRetail[[#This Row],[UnitPrice]]</f>
        <v>27.12</v>
      </c>
      <c r="L13850" t="str">
        <f t="shared" si="216"/>
        <v>13498|Sep-2011</v>
      </c>
    </row>
    <row r="13851" spans="1:12">
      <c r="A13851">
        <v>548555</v>
      </c>
      <c r="B13851" t="s">
        <v>194</v>
      </c>
      <c r="C13851" t="s">
        <v>21</v>
      </c>
      <c r="D13851">
        <v>3</v>
      </c>
      <c r="E13851" s="1">
        <v>40799.385416666657</v>
      </c>
      <c r="F13851">
        <v>2.5499999999999998</v>
      </c>
      <c r="G13851">
        <v>14252</v>
      </c>
      <c r="H13851" t="s">
        <v>10</v>
      </c>
      <c r="I13851" t="str">
        <f>IF(AND(LEFT(OnlineRetail[[#This Row],[InvoiceNo]],1)&lt;&gt;"C",OnlineRetail[[#This Row],[CustomerID]]&lt;&gt;""),"Yes","No")</f>
        <v>Yes</v>
      </c>
      <c r="J13851" s="4">
        <f>EOMONTH(OnlineRetail[[#This Row],[InvoiceDate]],-1)+1</f>
        <v>40787</v>
      </c>
      <c r="K13851" s="6">
        <f>OnlineRetail[[#This Row],[Quantity]]*OnlineRetail[[#This Row],[UnitPrice]]</f>
        <v>7.6499999999999995</v>
      </c>
      <c r="L13851" t="str">
        <f t="shared" si="216"/>
        <v>14252|Sep-2011</v>
      </c>
    </row>
    <row r="13852" spans="1:12">
      <c r="A13852">
        <v>551140</v>
      </c>
      <c r="B13852" t="s">
        <v>283</v>
      </c>
      <c r="C13852" t="s">
        <v>53</v>
      </c>
      <c r="D13852">
        <v>18</v>
      </c>
      <c r="E13852" s="1">
        <v>40799.387499999997</v>
      </c>
      <c r="F13852">
        <v>5.95</v>
      </c>
      <c r="G13852">
        <v>12429</v>
      </c>
      <c r="H13852" t="s">
        <v>10</v>
      </c>
      <c r="I13852" t="str">
        <f>IF(AND(LEFT(OnlineRetail[[#This Row],[InvoiceNo]],1)&lt;&gt;"C",OnlineRetail[[#This Row],[CustomerID]]&lt;&gt;""),"Yes","No")</f>
        <v>Yes</v>
      </c>
      <c r="J13852" s="4">
        <f>EOMONTH(OnlineRetail[[#This Row],[InvoiceDate]],-1)+1</f>
        <v>40787</v>
      </c>
      <c r="K13852" s="6">
        <f>OnlineRetail[[#This Row],[Quantity]]*OnlineRetail[[#This Row],[UnitPrice]]</f>
        <v>107.10000000000001</v>
      </c>
      <c r="L13852" t="str">
        <f t="shared" si="216"/>
        <v>12429|Sep-2011</v>
      </c>
    </row>
    <row r="13853" spans="1:12">
      <c r="A13853">
        <v>551645</v>
      </c>
      <c r="B13853" t="s">
        <v>237</v>
      </c>
      <c r="C13853" t="s">
        <v>53</v>
      </c>
      <c r="D13853">
        <v>8</v>
      </c>
      <c r="E13853" s="1">
        <v>40799.390277777777</v>
      </c>
      <c r="F13853">
        <v>4.95</v>
      </c>
      <c r="G13853">
        <v>13182</v>
      </c>
      <c r="H13853" t="s">
        <v>36</v>
      </c>
      <c r="I13853" t="str">
        <f>IF(AND(LEFT(OnlineRetail[[#This Row],[InvoiceNo]],1)&lt;&gt;"C",OnlineRetail[[#This Row],[CustomerID]]&lt;&gt;""),"Yes","No")</f>
        <v>Yes</v>
      </c>
      <c r="J13853" s="4">
        <f>EOMONTH(OnlineRetail[[#This Row],[InvoiceDate]],-1)+1</f>
        <v>40787</v>
      </c>
      <c r="K13853" s="6">
        <f>OnlineRetail[[#This Row],[Quantity]]*OnlineRetail[[#This Row],[UnitPrice]]</f>
        <v>39.6</v>
      </c>
      <c r="L13853" t="str">
        <f t="shared" si="216"/>
        <v>13182|Sep-2011</v>
      </c>
    </row>
    <row r="13854" spans="1:12">
      <c r="A13854">
        <v>550619</v>
      </c>
      <c r="B13854" t="s">
        <v>179</v>
      </c>
      <c r="C13854" t="s">
        <v>53</v>
      </c>
      <c r="D13854">
        <v>14</v>
      </c>
      <c r="E13854" s="1">
        <v>40799.39166666667</v>
      </c>
      <c r="F13854">
        <v>7.95</v>
      </c>
      <c r="G13854">
        <v>13463</v>
      </c>
      <c r="H13854" t="s">
        <v>10</v>
      </c>
      <c r="I13854" t="str">
        <f>IF(AND(LEFT(OnlineRetail[[#This Row],[InvoiceNo]],1)&lt;&gt;"C",OnlineRetail[[#This Row],[CustomerID]]&lt;&gt;""),"Yes","No")</f>
        <v>Yes</v>
      </c>
      <c r="J13854" s="4">
        <f>EOMONTH(OnlineRetail[[#This Row],[InvoiceDate]],-1)+1</f>
        <v>40787</v>
      </c>
      <c r="K13854" s="6">
        <f>OnlineRetail[[#This Row],[Quantity]]*OnlineRetail[[#This Row],[UnitPrice]]</f>
        <v>111.3</v>
      </c>
      <c r="L13854" t="str">
        <f t="shared" si="216"/>
        <v>13463|Sep-2011</v>
      </c>
    </row>
    <row r="13855" spans="1:12">
      <c r="A13855">
        <v>546573</v>
      </c>
      <c r="B13855" t="s">
        <v>114</v>
      </c>
      <c r="C13855" t="s">
        <v>46</v>
      </c>
      <c r="D13855">
        <v>13</v>
      </c>
      <c r="E13855" s="1">
        <v>40799.395138888889</v>
      </c>
      <c r="F13855">
        <v>2.1</v>
      </c>
      <c r="G13855">
        <v>12446</v>
      </c>
      <c r="H13855" t="s">
        <v>10</v>
      </c>
      <c r="I13855" t="str">
        <f>IF(AND(LEFT(OnlineRetail[[#This Row],[InvoiceNo]],1)&lt;&gt;"C",OnlineRetail[[#This Row],[CustomerID]]&lt;&gt;""),"Yes","No")</f>
        <v>Yes</v>
      </c>
      <c r="J13855" s="4">
        <f>EOMONTH(OnlineRetail[[#This Row],[InvoiceDate]],-1)+1</f>
        <v>40787</v>
      </c>
      <c r="K13855" s="6">
        <f>OnlineRetail[[#This Row],[Quantity]]*OnlineRetail[[#This Row],[UnitPrice]]</f>
        <v>27.3</v>
      </c>
      <c r="L13855" t="str">
        <f t="shared" si="216"/>
        <v>12446|Sep-2011</v>
      </c>
    </row>
    <row r="13856" spans="1:12">
      <c r="A13856">
        <v>538041</v>
      </c>
      <c r="B13856" t="s">
        <v>229</v>
      </c>
      <c r="C13856" t="s">
        <v>83</v>
      </c>
      <c r="D13856">
        <v>20</v>
      </c>
      <c r="E13856" s="1">
        <v>40799.404166666667</v>
      </c>
      <c r="F13856">
        <v>2.5499999999999998</v>
      </c>
      <c r="G13856">
        <v>13278</v>
      </c>
      <c r="H13856" t="s">
        <v>10</v>
      </c>
      <c r="I13856" t="str">
        <f>IF(AND(LEFT(OnlineRetail[[#This Row],[InvoiceNo]],1)&lt;&gt;"C",OnlineRetail[[#This Row],[CustomerID]]&lt;&gt;""),"Yes","No")</f>
        <v>Yes</v>
      </c>
      <c r="J13856" s="4">
        <f>EOMONTH(OnlineRetail[[#This Row],[InvoiceDate]],-1)+1</f>
        <v>40787</v>
      </c>
      <c r="K13856" s="6">
        <f>OnlineRetail[[#This Row],[Quantity]]*OnlineRetail[[#This Row],[UnitPrice]]</f>
        <v>51</v>
      </c>
      <c r="L13856" t="str">
        <f t="shared" si="216"/>
        <v>13278|Sep-2011</v>
      </c>
    </row>
    <row r="13857" spans="1:12">
      <c r="A13857">
        <v>554758</v>
      </c>
      <c r="B13857" t="s">
        <v>216</v>
      </c>
      <c r="C13857" t="s">
        <v>46</v>
      </c>
      <c r="D13857">
        <v>14</v>
      </c>
      <c r="E13857" s="1">
        <v>40799.405555555553</v>
      </c>
      <c r="F13857">
        <v>1.65</v>
      </c>
      <c r="G13857">
        <v>14081</v>
      </c>
      <c r="H13857" t="s">
        <v>22</v>
      </c>
      <c r="I13857" t="str">
        <f>IF(AND(LEFT(OnlineRetail[[#This Row],[InvoiceNo]],1)&lt;&gt;"C",OnlineRetail[[#This Row],[CustomerID]]&lt;&gt;""),"Yes","No")</f>
        <v>Yes</v>
      </c>
      <c r="J13857" s="4">
        <f>EOMONTH(OnlineRetail[[#This Row],[InvoiceDate]],-1)+1</f>
        <v>40787</v>
      </c>
      <c r="K13857" s="6">
        <f>OnlineRetail[[#This Row],[Quantity]]*OnlineRetail[[#This Row],[UnitPrice]]</f>
        <v>23.099999999999998</v>
      </c>
      <c r="L13857" t="str">
        <f t="shared" si="216"/>
        <v>14081|Sep-2011</v>
      </c>
    </row>
    <row r="13858" spans="1:12">
      <c r="A13858">
        <v>547851</v>
      </c>
      <c r="B13858" t="s">
        <v>166</v>
      </c>
      <c r="C13858" t="s">
        <v>27</v>
      </c>
      <c r="D13858">
        <v>23</v>
      </c>
      <c r="E13858" s="1">
        <v>40799.409722222219</v>
      </c>
      <c r="F13858">
        <v>3.39</v>
      </c>
      <c r="G13858">
        <v>13494</v>
      </c>
      <c r="H13858" t="s">
        <v>36</v>
      </c>
      <c r="I13858" t="str">
        <f>IF(AND(LEFT(OnlineRetail[[#This Row],[InvoiceNo]],1)&lt;&gt;"C",OnlineRetail[[#This Row],[CustomerID]]&lt;&gt;""),"Yes","No")</f>
        <v>Yes</v>
      </c>
      <c r="J13858" s="4">
        <f>EOMONTH(OnlineRetail[[#This Row],[InvoiceDate]],-1)+1</f>
        <v>40787</v>
      </c>
      <c r="K13858" s="6">
        <f>OnlineRetail[[#This Row],[Quantity]]*OnlineRetail[[#This Row],[UnitPrice]]</f>
        <v>77.97</v>
      </c>
      <c r="L13858" t="str">
        <f t="shared" si="216"/>
        <v>13494|Sep-2011</v>
      </c>
    </row>
    <row r="13859" spans="1:12">
      <c r="A13859">
        <v>540427</v>
      </c>
      <c r="B13859" t="s">
        <v>297</v>
      </c>
      <c r="C13859" t="s">
        <v>48</v>
      </c>
      <c r="D13859">
        <v>18</v>
      </c>
      <c r="E13859" s="1">
        <v>40799.430555555547</v>
      </c>
      <c r="F13859">
        <v>2.1</v>
      </c>
      <c r="G13859">
        <v>12731</v>
      </c>
      <c r="H13859" t="s">
        <v>10</v>
      </c>
      <c r="I13859" t="str">
        <f>IF(AND(LEFT(OnlineRetail[[#This Row],[InvoiceNo]],1)&lt;&gt;"C",OnlineRetail[[#This Row],[CustomerID]]&lt;&gt;""),"Yes","No")</f>
        <v>Yes</v>
      </c>
      <c r="J13859" s="4">
        <f>EOMONTH(OnlineRetail[[#This Row],[InvoiceDate]],-1)+1</f>
        <v>40787</v>
      </c>
      <c r="K13859" s="6">
        <f>OnlineRetail[[#This Row],[Quantity]]*OnlineRetail[[#This Row],[UnitPrice]]</f>
        <v>37.800000000000004</v>
      </c>
      <c r="L13859" t="str">
        <f t="shared" si="216"/>
        <v>12731|Sep-2011</v>
      </c>
    </row>
    <row r="13860" spans="1:12">
      <c r="A13860">
        <v>546825</v>
      </c>
      <c r="B13860" t="s">
        <v>95</v>
      </c>
      <c r="C13860" t="s">
        <v>21</v>
      </c>
      <c r="D13860">
        <v>14</v>
      </c>
      <c r="E13860" s="1">
        <v>40799.456250000003</v>
      </c>
      <c r="F13860">
        <v>2.5499999999999998</v>
      </c>
      <c r="G13860">
        <v>12636</v>
      </c>
      <c r="H13860" t="s">
        <v>36</v>
      </c>
      <c r="I13860" t="str">
        <f>IF(AND(LEFT(OnlineRetail[[#This Row],[InvoiceNo]],1)&lt;&gt;"C",OnlineRetail[[#This Row],[CustomerID]]&lt;&gt;""),"Yes","No")</f>
        <v>Yes</v>
      </c>
      <c r="J13860" s="4">
        <f>EOMONTH(OnlineRetail[[#This Row],[InvoiceDate]],-1)+1</f>
        <v>40787</v>
      </c>
      <c r="K13860" s="6">
        <f>OnlineRetail[[#This Row],[Quantity]]*OnlineRetail[[#This Row],[UnitPrice]]</f>
        <v>35.699999999999996</v>
      </c>
      <c r="L13860" t="str">
        <f t="shared" si="216"/>
        <v>12636|Sep-2011</v>
      </c>
    </row>
    <row r="13861" spans="1:12">
      <c r="A13861">
        <v>541784</v>
      </c>
      <c r="B13861" t="s">
        <v>69</v>
      </c>
      <c r="C13861" t="s">
        <v>19</v>
      </c>
      <c r="D13861">
        <v>4</v>
      </c>
      <c r="E13861" s="1">
        <v>40799.456944444442</v>
      </c>
      <c r="F13861">
        <v>2.1</v>
      </c>
      <c r="G13861">
        <v>14329</v>
      </c>
      <c r="H13861" t="s">
        <v>10</v>
      </c>
      <c r="I13861" t="str">
        <f>IF(AND(LEFT(OnlineRetail[[#This Row],[InvoiceNo]],1)&lt;&gt;"C",OnlineRetail[[#This Row],[CustomerID]]&lt;&gt;""),"Yes","No")</f>
        <v>Yes</v>
      </c>
      <c r="J13861" s="4">
        <f>EOMONTH(OnlineRetail[[#This Row],[InvoiceDate]],-1)+1</f>
        <v>40787</v>
      </c>
      <c r="K13861" s="6">
        <f>OnlineRetail[[#This Row],[Quantity]]*OnlineRetail[[#This Row],[UnitPrice]]</f>
        <v>8.4</v>
      </c>
      <c r="L13861" t="str">
        <f t="shared" si="216"/>
        <v>14329|Sep-2011</v>
      </c>
    </row>
    <row r="13862" spans="1:12">
      <c r="A13862">
        <v>555405</v>
      </c>
      <c r="B13862" t="s">
        <v>158</v>
      </c>
      <c r="C13862" t="s">
        <v>53</v>
      </c>
      <c r="D13862">
        <v>17</v>
      </c>
      <c r="E13862" s="1">
        <v>40799.459027777782</v>
      </c>
      <c r="F13862">
        <v>3.39</v>
      </c>
      <c r="G13862">
        <v>13007</v>
      </c>
      <c r="H13862" t="s">
        <v>10</v>
      </c>
      <c r="I13862" t="str">
        <f>IF(AND(LEFT(OnlineRetail[[#This Row],[InvoiceNo]],1)&lt;&gt;"C",OnlineRetail[[#This Row],[CustomerID]]&lt;&gt;""),"Yes","No")</f>
        <v>Yes</v>
      </c>
      <c r="J13862" s="4">
        <f>EOMONTH(OnlineRetail[[#This Row],[InvoiceDate]],-1)+1</f>
        <v>40787</v>
      </c>
      <c r="K13862" s="6">
        <f>OnlineRetail[[#This Row],[Quantity]]*OnlineRetail[[#This Row],[UnitPrice]]</f>
        <v>57.63</v>
      </c>
      <c r="L13862" t="str">
        <f t="shared" si="216"/>
        <v>13007|Sep-2011</v>
      </c>
    </row>
    <row r="13863" spans="1:12">
      <c r="A13863">
        <v>548697</v>
      </c>
      <c r="B13863" t="s">
        <v>197</v>
      </c>
      <c r="C13863" t="s">
        <v>16</v>
      </c>
      <c r="D13863">
        <v>17</v>
      </c>
      <c r="E13863" s="1">
        <v>40799.459722222222</v>
      </c>
      <c r="F13863">
        <v>0.85</v>
      </c>
      <c r="G13863">
        <v>13084</v>
      </c>
      <c r="H13863" t="s">
        <v>70</v>
      </c>
      <c r="I13863" t="str">
        <f>IF(AND(LEFT(OnlineRetail[[#This Row],[InvoiceNo]],1)&lt;&gt;"C",OnlineRetail[[#This Row],[CustomerID]]&lt;&gt;""),"Yes","No")</f>
        <v>Yes</v>
      </c>
      <c r="J13863" s="4">
        <f>EOMONTH(OnlineRetail[[#This Row],[InvoiceDate]],-1)+1</f>
        <v>40787</v>
      </c>
      <c r="K13863" s="6">
        <f>OnlineRetail[[#This Row],[Quantity]]*OnlineRetail[[#This Row],[UnitPrice]]</f>
        <v>14.45</v>
      </c>
      <c r="L13863" t="str">
        <f t="shared" si="216"/>
        <v>13084|Sep-2011</v>
      </c>
    </row>
    <row r="13864" spans="1:12">
      <c r="A13864">
        <v>549513</v>
      </c>
      <c r="B13864" t="s">
        <v>259</v>
      </c>
      <c r="C13864" t="s">
        <v>40</v>
      </c>
      <c r="D13864">
        <v>24</v>
      </c>
      <c r="E13864" s="1">
        <v>40799.465277777781</v>
      </c>
      <c r="F13864">
        <v>1.65</v>
      </c>
      <c r="G13864">
        <v>12705</v>
      </c>
      <c r="H13864" t="s">
        <v>10</v>
      </c>
      <c r="I13864" t="str">
        <f>IF(AND(LEFT(OnlineRetail[[#This Row],[InvoiceNo]],1)&lt;&gt;"C",OnlineRetail[[#This Row],[CustomerID]]&lt;&gt;""),"Yes","No")</f>
        <v>Yes</v>
      </c>
      <c r="J13864" s="4">
        <f>EOMONTH(OnlineRetail[[#This Row],[InvoiceDate]],-1)+1</f>
        <v>40787</v>
      </c>
      <c r="K13864" s="6">
        <f>OnlineRetail[[#This Row],[Quantity]]*OnlineRetail[[#This Row],[UnitPrice]]</f>
        <v>39.599999999999994</v>
      </c>
      <c r="L13864" t="str">
        <f t="shared" si="216"/>
        <v>12705|Sep-2011</v>
      </c>
    </row>
    <row r="13865" spans="1:12">
      <c r="A13865">
        <v>542000</v>
      </c>
      <c r="B13865" t="s">
        <v>146</v>
      </c>
      <c r="C13865" t="s">
        <v>40</v>
      </c>
      <c r="D13865">
        <v>16</v>
      </c>
      <c r="E13865" s="1">
        <v>40799.46597222222</v>
      </c>
      <c r="F13865">
        <v>5.95</v>
      </c>
      <c r="G13865">
        <v>13842</v>
      </c>
      <c r="H13865" t="s">
        <v>10</v>
      </c>
      <c r="I13865" t="str">
        <f>IF(AND(LEFT(OnlineRetail[[#This Row],[InvoiceNo]],1)&lt;&gt;"C",OnlineRetail[[#This Row],[CustomerID]]&lt;&gt;""),"Yes","No")</f>
        <v>Yes</v>
      </c>
      <c r="J13865" s="4">
        <f>EOMONTH(OnlineRetail[[#This Row],[InvoiceDate]],-1)+1</f>
        <v>40787</v>
      </c>
      <c r="K13865" s="6">
        <f>OnlineRetail[[#This Row],[Quantity]]*OnlineRetail[[#This Row],[UnitPrice]]</f>
        <v>95.2</v>
      </c>
      <c r="L13865" t="str">
        <f t="shared" si="216"/>
        <v>13842|Sep-2011</v>
      </c>
    </row>
    <row r="13866" spans="1:12">
      <c r="A13866">
        <v>540996</v>
      </c>
      <c r="B13866" t="s">
        <v>69</v>
      </c>
      <c r="C13866" t="s">
        <v>21</v>
      </c>
      <c r="D13866">
        <v>11</v>
      </c>
      <c r="E13866" s="1">
        <v>40799.466666666667</v>
      </c>
      <c r="F13866">
        <v>1.25</v>
      </c>
      <c r="G13866">
        <v>13524</v>
      </c>
      <c r="H13866" t="s">
        <v>10</v>
      </c>
      <c r="I13866" t="str">
        <f>IF(AND(LEFT(OnlineRetail[[#This Row],[InvoiceNo]],1)&lt;&gt;"C",OnlineRetail[[#This Row],[CustomerID]]&lt;&gt;""),"Yes","No")</f>
        <v>Yes</v>
      </c>
      <c r="J13866" s="4">
        <f>EOMONTH(OnlineRetail[[#This Row],[InvoiceDate]],-1)+1</f>
        <v>40787</v>
      </c>
      <c r="K13866" s="6">
        <f>OnlineRetail[[#This Row],[Quantity]]*OnlineRetail[[#This Row],[UnitPrice]]</f>
        <v>13.75</v>
      </c>
      <c r="L13866" t="str">
        <f t="shared" si="216"/>
        <v>13524|Sep-2011</v>
      </c>
    </row>
    <row r="13867" spans="1:12">
      <c r="A13867">
        <v>536974</v>
      </c>
      <c r="B13867" t="s">
        <v>158</v>
      </c>
      <c r="C13867" t="s">
        <v>27</v>
      </c>
      <c r="D13867">
        <v>15</v>
      </c>
      <c r="E13867" s="1">
        <v>40799.474999999999</v>
      </c>
      <c r="F13867">
        <v>9.9499999999999993</v>
      </c>
      <c r="G13867">
        <v>13026</v>
      </c>
      <c r="H13867" t="s">
        <v>10</v>
      </c>
      <c r="I13867" t="str">
        <f>IF(AND(LEFT(OnlineRetail[[#This Row],[InvoiceNo]],1)&lt;&gt;"C",OnlineRetail[[#This Row],[CustomerID]]&lt;&gt;""),"Yes","No")</f>
        <v>Yes</v>
      </c>
      <c r="J13867" s="4">
        <f>EOMONTH(OnlineRetail[[#This Row],[InvoiceDate]],-1)+1</f>
        <v>40787</v>
      </c>
      <c r="K13867" s="6">
        <f>OnlineRetail[[#This Row],[Quantity]]*OnlineRetail[[#This Row],[UnitPrice]]</f>
        <v>149.25</v>
      </c>
      <c r="L13867" t="str">
        <f t="shared" si="216"/>
        <v>13026|Sep-2011</v>
      </c>
    </row>
    <row r="13868" spans="1:12">
      <c r="A13868">
        <v>551973</v>
      </c>
      <c r="B13868" t="s">
        <v>161</v>
      </c>
      <c r="C13868" t="s">
        <v>50</v>
      </c>
      <c r="D13868">
        <v>17</v>
      </c>
      <c r="E13868" s="1">
        <v>40799.476388888892</v>
      </c>
      <c r="F13868">
        <v>7.95</v>
      </c>
      <c r="G13868">
        <v>13871</v>
      </c>
      <c r="H13868" t="s">
        <v>10</v>
      </c>
      <c r="I13868" t="str">
        <f>IF(AND(LEFT(OnlineRetail[[#This Row],[InvoiceNo]],1)&lt;&gt;"C",OnlineRetail[[#This Row],[CustomerID]]&lt;&gt;""),"Yes","No")</f>
        <v>Yes</v>
      </c>
      <c r="J13868" s="4">
        <f>EOMONTH(OnlineRetail[[#This Row],[InvoiceDate]],-1)+1</f>
        <v>40787</v>
      </c>
      <c r="K13868" s="6">
        <f>OnlineRetail[[#This Row],[Quantity]]*OnlineRetail[[#This Row],[UnitPrice]]</f>
        <v>135.15</v>
      </c>
      <c r="L13868" t="str">
        <f t="shared" si="216"/>
        <v>13871|Sep-2011</v>
      </c>
    </row>
    <row r="13869" spans="1:12">
      <c r="A13869">
        <v>540727</v>
      </c>
      <c r="B13869" t="s">
        <v>125</v>
      </c>
      <c r="C13869" t="s">
        <v>72</v>
      </c>
      <c r="D13869">
        <v>20</v>
      </c>
      <c r="E13869" s="1">
        <v>40799.477777777778</v>
      </c>
      <c r="F13869">
        <v>4.95</v>
      </c>
      <c r="G13869">
        <v>13496</v>
      </c>
      <c r="H13869" t="s">
        <v>10</v>
      </c>
      <c r="I13869" t="str">
        <f>IF(AND(LEFT(OnlineRetail[[#This Row],[InvoiceNo]],1)&lt;&gt;"C",OnlineRetail[[#This Row],[CustomerID]]&lt;&gt;""),"Yes","No")</f>
        <v>Yes</v>
      </c>
      <c r="J13869" s="4">
        <f>EOMONTH(OnlineRetail[[#This Row],[InvoiceDate]],-1)+1</f>
        <v>40787</v>
      </c>
      <c r="K13869" s="6">
        <f>OnlineRetail[[#This Row],[Quantity]]*OnlineRetail[[#This Row],[UnitPrice]]</f>
        <v>99</v>
      </c>
      <c r="L13869" t="str">
        <f t="shared" si="216"/>
        <v>13496|Sep-2011</v>
      </c>
    </row>
    <row r="13870" spans="1:12">
      <c r="A13870">
        <v>555415</v>
      </c>
      <c r="B13870" t="s">
        <v>235</v>
      </c>
      <c r="C13870" t="s">
        <v>16</v>
      </c>
      <c r="D13870">
        <v>17</v>
      </c>
      <c r="E13870" s="1">
        <v>40799.478472222218</v>
      </c>
      <c r="F13870">
        <v>1.65</v>
      </c>
      <c r="G13870">
        <v>13411</v>
      </c>
      <c r="H13870" t="s">
        <v>10</v>
      </c>
      <c r="I13870" t="str">
        <f>IF(AND(LEFT(OnlineRetail[[#This Row],[InvoiceNo]],1)&lt;&gt;"C",OnlineRetail[[#This Row],[CustomerID]]&lt;&gt;""),"Yes","No")</f>
        <v>Yes</v>
      </c>
      <c r="J13870" s="4">
        <f>EOMONTH(OnlineRetail[[#This Row],[InvoiceDate]],-1)+1</f>
        <v>40787</v>
      </c>
      <c r="K13870" s="6">
        <f>OnlineRetail[[#This Row],[Quantity]]*OnlineRetail[[#This Row],[UnitPrice]]</f>
        <v>28.049999999999997</v>
      </c>
      <c r="L13870" t="str">
        <f t="shared" si="216"/>
        <v>13411|Sep-2011</v>
      </c>
    </row>
    <row r="13871" spans="1:12">
      <c r="A13871">
        <v>546114</v>
      </c>
      <c r="B13871" t="s">
        <v>115</v>
      </c>
      <c r="C13871" t="s">
        <v>83</v>
      </c>
      <c r="D13871">
        <v>3</v>
      </c>
      <c r="E13871" s="1">
        <v>40799.488194444442</v>
      </c>
      <c r="F13871">
        <v>1.25</v>
      </c>
      <c r="G13871">
        <v>13682</v>
      </c>
      <c r="H13871" t="s">
        <v>10</v>
      </c>
      <c r="I13871" t="str">
        <f>IF(AND(LEFT(OnlineRetail[[#This Row],[InvoiceNo]],1)&lt;&gt;"C",OnlineRetail[[#This Row],[CustomerID]]&lt;&gt;""),"Yes","No")</f>
        <v>Yes</v>
      </c>
      <c r="J13871" s="4">
        <f>EOMONTH(OnlineRetail[[#This Row],[InvoiceDate]],-1)+1</f>
        <v>40787</v>
      </c>
      <c r="K13871" s="6">
        <f>OnlineRetail[[#This Row],[Quantity]]*OnlineRetail[[#This Row],[UnitPrice]]</f>
        <v>3.75</v>
      </c>
      <c r="L13871" t="str">
        <f t="shared" si="216"/>
        <v>13682|Sep-2011</v>
      </c>
    </row>
    <row r="13872" spans="1:12">
      <c r="A13872">
        <v>548059</v>
      </c>
      <c r="B13872" t="s">
        <v>258</v>
      </c>
      <c r="C13872" t="s">
        <v>14</v>
      </c>
      <c r="D13872">
        <v>2</v>
      </c>
      <c r="E13872" s="1">
        <v>40799.489583333343</v>
      </c>
      <c r="F13872">
        <v>4.25</v>
      </c>
      <c r="G13872">
        <v>14212</v>
      </c>
      <c r="H13872" t="s">
        <v>10</v>
      </c>
      <c r="I13872" t="str">
        <f>IF(AND(LEFT(OnlineRetail[[#This Row],[InvoiceNo]],1)&lt;&gt;"C",OnlineRetail[[#This Row],[CustomerID]]&lt;&gt;""),"Yes","No")</f>
        <v>Yes</v>
      </c>
      <c r="J13872" s="4">
        <f>EOMONTH(OnlineRetail[[#This Row],[InvoiceDate]],-1)+1</f>
        <v>40787</v>
      </c>
      <c r="K13872" s="6">
        <f>OnlineRetail[[#This Row],[Quantity]]*OnlineRetail[[#This Row],[UnitPrice]]</f>
        <v>8.5</v>
      </c>
      <c r="L13872" t="str">
        <f t="shared" si="216"/>
        <v>14212|Sep-2011</v>
      </c>
    </row>
    <row r="13873" spans="1:12">
      <c r="A13873">
        <v>546819</v>
      </c>
      <c r="B13873" t="s">
        <v>241</v>
      </c>
      <c r="C13873" t="s">
        <v>72</v>
      </c>
      <c r="D13873">
        <v>4</v>
      </c>
      <c r="E13873" s="1">
        <v>40799.491666666669</v>
      </c>
      <c r="F13873">
        <v>4.25</v>
      </c>
      <c r="G13873">
        <v>12750</v>
      </c>
      <c r="H13873" t="s">
        <v>10</v>
      </c>
      <c r="I13873" t="str">
        <f>IF(AND(LEFT(OnlineRetail[[#This Row],[InvoiceNo]],1)&lt;&gt;"C",OnlineRetail[[#This Row],[CustomerID]]&lt;&gt;""),"Yes","No")</f>
        <v>Yes</v>
      </c>
      <c r="J13873" s="4">
        <f>EOMONTH(OnlineRetail[[#This Row],[InvoiceDate]],-1)+1</f>
        <v>40787</v>
      </c>
      <c r="K13873" s="6">
        <f>OnlineRetail[[#This Row],[Quantity]]*OnlineRetail[[#This Row],[UnitPrice]]</f>
        <v>17</v>
      </c>
      <c r="L13873" t="str">
        <f t="shared" si="216"/>
        <v>12750|Sep-2011</v>
      </c>
    </row>
    <row r="13874" spans="1:12">
      <c r="A13874">
        <v>553979</v>
      </c>
      <c r="B13874" t="s">
        <v>117</v>
      </c>
      <c r="C13874" t="s">
        <v>72</v>
      </c>
      <c r="D13874">
        <v>11</v>
      </c>
      <c r="E13874" s="1">
        <v>40799.493750000001</v>
      </c>
      <c r="F13874">
        <v>1.25</v>
      </c>
      <c r="G13874">
        <v>12914</v>
      </c>
      <c r="H13874" t="s">
        <v>10</v>
      </c>
      <c r="I13874" t="str">
        <f>IF(AND(LEFT(OnlineRetail[[#This Row],[InvoiceNo]],1)&lt;&gt;"C",OnlineRetail[[#This Row],[CustomerID]]&lt;&gt;""),"Yes","No")</f>
        <v>Yes</v>
      </c>
      <c r="J13874" s="4">
        <f>EOMONTH(OnlineRetail[[#This Row],[InvoiceDate]],-1)+1</f>
        <v>40787</v>
      </c>
      <c r="K13874" s="6">
        <f>OnlineRetail[[#This Row],[Quantity]]*OnlineRetail[[#This Row],[UnitPrice]]</f>
        <v>13.75</v>
      </c>
      <c r="L13874" t="str">
        <f t="shared" si="216"/>
        <v>12914|Sep-2011</v>
      </c>
    </row>
    <row r="13875" spans="1:12">
      <c r="A13875">
        <v>550979</v>
      </c>
      <c r="B13875" t="s">
        <v>219</v>
      </c>
      <c r="C13875" t="s">
        <v>50</v>
      </c>
      <c r="D13875">
        <v>2</v>
      </c>
      <c r="E13875" s="1">
        <v>40799.494444444441</v>
      </c>
      <c r="F13875">
        <v>5.95</v>
      </c>
      <c r="G13875">
        <v>12681</v>
      </c>
      <c r="H13875" t="s">
        <v>10</v>
      </c>
      <c r="I13875" t="str">
        <f>IF(AND(LEFT(OnlineRetail[[#This Row],[InvoiceNo]],1)&lt;&gt;"C",OnlineRetail[[#This Row],[CustomerID]]&lt;&gt;""),"Yes","No")</f>
        <v>Yes</v>
      </c>
      <c r="J13875" s="4">
        <f>EOMONTH(OnlineRetail[[#This Row],[InvoiceDate]],-1)+1</f>
        <v>40787</v>
      </c>
      <c r="K13875" s="6">
        <f>OnlineRetail[[#This Row],[Quantity]]*OnlineRetail[[#This Row],[UnitPrice]]</f>
        <v>11.9</v>
      </c>
      <c r="L13875" t="str">
        <f t="shared" si="216"/>
        <v>12681|Sep-2011</v>
      </c>
    </row>
    <row r="13876" spans="1:12">
      <c r="A13876">
        <v>553826</v>
      </c>
      <c r="B13876" t="s">
        <v>182</v>
      </c>
      <c r="C13876" t="s">
        <v>33</v>
      </c>
      <c r="D13876">
        <v>10</v>
      </c>
      <c r="E13876" s="1">
        <v>40799.495138888888</v>
      </c>
      <c r="F13876">
        <v>1.65</v>
      </c>
      <c r="G13876">
        <v>14113</v>
      </c>
      <c r="H13876" t="s">
        <v>10</v>
      </c>
      <c r="I13876" t="str">
        <f>IF(AND(LEFT(OnlineRetail[[#This Row],[InvoiceNo]],1)&lt;&gt;"C",OnlineRetail[[#This Row],[CustomerID]]&lt;&gt;""),"Yes","No")</f>
        <v>Yes</v>
      </c>
      <c r="J13876" s="4">
        <f>EOMONTH(OnlineRetail[[#This Row],[InvoiceDate]],-1)+1</f>
        <v>40787</v>
      </c>
      <c r="K13876" s="6">
        <f>OnlineRetail[[#This Row],[Quantity]]*OnlineRetail[[#This Row],[UnitPrice]]</f>
        <v>16.5</v>
      </c>
      <c r="L13876" t="str">
        <f t="shared" si="216"/>
        <v>14113|Sep-2011</v>
      </c>
    </row>
    <row r="13877" spans="1:12">
      <c r="A13877">
        <v>536743</v>
      </c>
      <c r="B13877" t="s">
        <v>184</v>
      </c>
      <c r="C13877" t="s">
        <v>48</v>
      </c>
      <c r="D13877">
        <v>7</v>
      </c>
      <c r="E13877" s="1">
        <v>40799.49722222222</v>
      </c>
      <c r="F13877">
        <v>4.25</v>
      </c>
      <c r="G13877">
        <v>13250</v>
      </c>
      <c r="H13877" t="s">
        <v>10</v>
      </c>
      <c r="I13877" t="str">
        <f>IF(AND(LEFT(OnlineRetail[[#This Row],[InvoiceNo]],1)&lt;&gt;"C",OnlineRetail[[#This Row],[CustomerID]]&lt;&gt;""),"Yes","No")</f>
        <v>Yes</v>
      </c>
      <c r="J13877" s="4">
        <f>EOMONTH(OnlineRetail[[#This Row],[InvoiceDate]],-1)+1</f>
        <v>40787</v>
      </c>
      <c r="K13877" s="6">
        <f>OnlineRetail[[#This Row],[Quantity]]*OnlineRetail[[#This Row],[UnitPrice]]</f>
        <v>29.75</v>
      </c>
      <c r="L13877" t="str">
        <f t="shared" si="216"/>
        <v>13250|Sep-2011</v>
      </c>
    </row>
    <row r="13878" spans="1:12">
      <c r="A13878">
        <v>545928</v>
      </c>
      <c r="B13878" t="s">
        <v>101</v>
      </c>
      <c r="C13878" t="s">
        <v>21</v>
      </c>
      <c r="D13878">
        <v>2</v>
      </c>
      <c r="E13878" s="1">
        <v>40799.51458333333</v>
      </c>
      <c r="F13878">
        <v>1.25</v>
      </c>
      <c r="G13878">
        <v>12825</v>
      </c>
      <c r="H13878" t="s">
        <v>17</v>
      </c>
      <c r="I13878" t="str">
        <f>IF(AND(LEFT(OnlineRetail[[#This Row],[InvoiceNo]],1)&lt;&gt;"C",OnlineRetail[[#This Row],[CustomerID]]&lt;&gt;""),"Yes","No")</f>
        <v>Yes</v>
      </c>
      <c r="J13878" s="4">
        <f>EOMONTH(OnlineRetail[[#This Row],[InvoiceDate]],-1)+1</f>
        <v>40787</v>
      </c>
      <c r="K13878" s="6">
        <f>OnlineRetail[[#This Row],[Quantity]]*OnlineRetail[[#This Row],[UnitPrice]]</f>
        <v>2.5</v>
      </c>
      <c r="L13878" t="str">
        <f t="shared" si="216"/>
        <v>12825|Sep-2011</v>
      </c>
    </row>
    <row r="13879" spans="1:12">
      <c r="A13879">
        <v>544046</v>
      </c>
      <c r="B13879" t="s">
        <v>195</v>
      </c>
      <c r="C13879" t="s">
        <v>62</v>
      </c>
      <c r="D13879">
        <v>23</v>
      </c>
      <c r="E13879" s="1">
        <v>40799.529166666667</v>
      </c>
      <c r="F13879">
        <v>5.95</v>
      </c>
      <c r="G13879">
        <v>13930</v>
      </c>
      <c r="H13879" t="s">
        <v>25</v>
      </c>
      <c r="I13879" t="str">
        <f>IF(AND(LEFT(OnlineRetail[[#This Row],[InvoiceNo]],1)&lt;&gt;"C",OnlineRetail[[#This Row],[CustomerID]]&lt;&gt;""),"Yes","No")</f>
        <v>Yes</v>
      </c>
      <c r="J13879" s="4">
        <f>EOMONTH(OnlineRetail[[#This Row],[InvoiceDate]],-1)+1</f>
        <v>40787</v>
      </c>
      <c r="K13879" s="6">
        <f>OnlineRetail[[#This Row],[Quantity]]*OnlineRetail[[#This Row],[UnitPrice]]</f>
        <v>136.85</v>
      </c>
      <c r="L13879" t="str">
        <f t="shared" si="216"/>
        <v>13930|Sep-2011</v>
      </c>
    </row>
    <row r="13880" spans="1:12">
      <c r="A13880">
        <v>539467</v>
      </c>
      <c r="B13880" t="s">
        <v>208</v>
      </c>
      <c r="C13880" t="s">
        <v>62</v>
      </c>
      <c r="D13880">
        <v>17</v>
      </c>
      <c r="E13880" s="1">
        <v>40799.530555555553</v>
      </c>
      <c r="F13880">
        <v>4.25</v>
      </c>
      <c r="G13880">
        <v>12453</v>
      </c>
      <c r="H13880" t="s">
        <v>10</v>
      </c>
      <c r="I13880" t="str">
        <f>IF(AND(LEFT(OnlineRetail[[#This Row],[InvoiceNo]],1)&lt;&gt;"C",OnlineRetail[[#This Row],[CustomerID]]&lt;&gt;""),"Yes","No")</f>
        <v>Yes</v>
      </c>
      <c r="J13880" s="4">
        <f>EOMONTH(OnlineRetail[[#This Row],[InvoiceDate]],-1)+1</f>
        <v>40787</v>
      </c>
      <c r="K13880" s="6">
        <f>OnlineRetail[[#This Row],[Quantity]]*OnlineRetail[[#This Row],[UnitPrice]]</f>
        <v>72.25</v>
      </c>
      <c r="L13880" t="str">
        <f t="shared" si="216"/>
        <v>12453|Sep-2011</v>
      </c>
    </row>
    <row r="13881" spans="1:12">
      <c r="A13881">
        <v>552820</v>
      </c>
      <c r="B13881" t="s">
        <v>254</v>
      </c>
      <c r="C13881" t="s">
        <v>19</v>
      </c>
      <c r="D13881">
        <v>24</v>
      </c>
      <c r="E13881" s="1">
        <v>40799.539583333331</v>
      </c>
      <c r="F13881">
        <v>5.95</v>
      </c>
      <c r="G13881">
        <v>12657</v>
      </c>
      <c r="H13881" t="s">
        <v>10</v>
      </c>
      <c r="I13881" t="str">
        <f>IF(AND(LEFT(OnlineRetail[[#This Row],[InvoiceNo]],1)&lt;&gt;"C",OnlineRetail[[#This Row],[CustomerID]]&lt;&gt;""),"Yes","No")</f>
        <v>Yes</v>
      </c>
      <c r="J13881" s="4">
        <f>EOMONTH(OnlineRetail[[#This Row],[InvoiceDate]],-1)+1</f>
        <v>40787</v>
      </c>
      <c r="K13881" s="6">
        <f>OnlineRetail[[#This Row],[Quantity]]*OnlineRetail[[#This Row],[UnitPrice]]</f>
        <v>142.80000000000001</v>
      </c>
      <c r="L13881" t="str">
        <f t="shared" si="216"/>
        <v>12657|Sep-2011</v>
      </c>
    </row>
    <row r="13882" spans="1:12">
      <c r="A13882">
        <v>551666</v>
      </c>
      <c r="B13882" t="s">
        <v>123</v>
      </c>
      <c r="C13882" t="s">
        <v>24</v>
      </c>
      <c r="D13882">
        <v>1</v>
      </c>
      <c r="E13882" s="1">
        <v>40799.541666666657</v>
      </c>
      <c r="F13882">
        <v>2.1</v>
      </c>
      <c r="G13882">
        <v>14106</v>
      </c>
      <c r="H13882" t="s">
        <v>10</v>
      </c>
      <c r="I13882" t="str">
        <f>IF(AND(LEFT(OnlineRetail[[#This Row],[InvoiceNo]],1)&lt;&gt;"C",OnlineRetail[[#This Row],[CustomerID]]&lt;&gt;""),"Yes","No")</f>
        <v>Yes</v>
      </c>
      <c r="J13882" s="4">
        <f>EOMONTH(OnlineRetail[[#This Row],[InvoiceDate]],-1)+1</f>
        <v>40787</v>
      </c>
      <c r="K13882" s="6">
        <f>OnlineRetail[[#This Row],[Quantity]]*OnlineRetail[[#This Row],[UnitPrice]]</f>
        <v>2.1</v>
      </c>
      <c r="L13882" t="str">
        <f t="shared" si="216"/>
        <v>14106|Sep-2011</v>
      </c>
    </row>
    <row r="13883" spans="1:12">
      <c r="A13883">
        <v>547382</v>
      </c>
      <c r="B13883" t="s">
        <v>94</v>
      </c>
      <c r="C13883" t="s">
        <v>42</v>
      </c>
      <c r="D13883">
        <v>11</v>
      </c>
      <c r="E13883" s="1">
        <v>40799.548611111109</v>
      </c>
      <c r="F13883">
        <v>5.95</v>
      </c>
      <c r="G13883">
        <v>14245</v>
      </c>
      <c r="H13883" t="s">
        <v>22</v>
      </c>
      <c r="I13883" t="str">
        <f>IF(AND(LEFT(OnlineRetail[[#This Row],[InvoiceNo]],1)&lt;&gt;"C",OnlineRetail[[#This Row],[CustomerID]]&lt;&gt;""),"Yes","No")</f>
        <v>Yes</v>
      </c>
      <c r="J13883" s="4">
        <f>EOMONTH(OnlineRetail[[#This Row],[InvoiceDate]],-1)+1</f>
        <v>40787</v>
      </c>
      <c r="K13883" s="6">
        <f>OnlineRetail[[#This Row],[Quantity]]*OnlineRetail[[#This Row],[UnitPrice]]</f>
        <v>65.45</v>
      </c>
      <c r="L13883" t="str">
        <f t="shared" si="216"/>
        <v>14245|Sep-2011</v>
      </c>
    </row>
    <row r="13884" spans="1:12">
      <c r="A13884">
        <v>555591</v>
      </c>
      <c r="B13884" t="s">
        <v>103</v>
      </c>
      <c r="C13884" t="s">
        <v>29</v>
      </c>
      <c r="D13884">
        <v>10</v>
      </c>
      <c r="E13884" s="1">
        <v>40799.548611111109</v>
      </c>
      <c r="F13884">
        <v>2.1</v>
      </c>
      <c r="G13884">
        <v>14006</v>
      </c>
      <c r="H13884" t="s">
        <v>70</v>
      </c>
      <c r="I13884" t="str">
        <f>IF(AND(LEFT(OnlineRetail[[#This Row],[InvoiceNo]],1)&lt;&gt;"C",OnlineRetail[[#This Row],[CustomerID]]&lt;&gt;""),"Yes","No")</f>
        <v>Yes</v>
      </c>
      <c r="J13884" s="4">
        <f>EOMONTH(OnlineRetail[[#This Row],[InvoiceDate]],-1)+1</f>
        <v>40787</v>
      </c>
      <c r="K13884" s="6">
        <f>OnlineRetail[[#This Row],[Quantity]]*OnlineRetail[[#This Row],[UnitPrice]]</f>
        <v>21</v>
      </c>
      <c r="L13884" t="str">
        <f t="shared" si="216"/>
        <v>14006|Sep-2011</v>
      </c>
    </row>
    <row r="13885" spans="1:12">
      <c r="A13885">
        <v>542138</v>
      </c>
      <c r="B13885" t="s">
        <v>123</v>
      </c>
      <c r="C13885" t="s">
        <v>40</v>
      </c>
      <c r="D13885">
        <v>1</v>
      </c>
      <c r="E13885" s="1">
        <v>40799.551388888889</v>
      </c>
      <c r="F13885">
        <v>4.25</v>
      </c>
      <c r="G13885">
        <v>12477</v>
      </c>
      <c r="H13885" t="s">
        <v>10</v>
      </c>
      <c r="I13885" t="str">
        <f>IF(AND(LEFT(OnlineRetail[[#This Row],[InvoiceNo]],1)&lt;&gt;"C",OnlineRetail[[#This Row],[CustomerID]]&lt;&gt;""),"Yes","No")</f>
        <v>Yes</v>
      </c>
      <c r="J13885" s="4">
        <f>EOMONTH(OnlineRetail[[#This Row],[InvoiceDate]],-1)+1</f>
        <v>40787</v>
      </c>
      <c r="K13885" s="6">
        <f>OnlineRetail[[#This Row],[Quantity]]*OnlineRetail[[#This Row],[UnitPrice]]</f>
        <v>4.25</v>
      </c>
      <c r="L13885" t="str">
        <f t="shared" si="216"/>
        <v>12477|Sep-2011</v>
      </c>
    </row>
    <row r="13886" spans="1:12">
      <c r="A13886">
        <v>552354</v>
      </c>
      <c r="B13886" t="s">
        <v>279</v>
      </c>
      <c r="C13886" t="s">
        <v>48</v>
      </c>
      <c r="D13886">
        <v>20</v>
      </c>
      <c r="E13886" s="1">
        <v>40799.552777777782</v>
      </c>
      <c r="F13886">
        <v>4.25</v>
      </c>
      <c r="G13886">
        <v>12976</v>
      </c>
      <c r="H13886" t="s">
        <v>10</v>
      </c>
      <c r="I13886" t="str">
        <f>IF(AND(LEFT(OnlineRetail[[#This Row],[InvoiceNo]],1)&lt;&gt;"C",OnlineRetail[[#This Row],[CustomerID]]&lt;&gt;""),"Yes","No")</f>
        <v>Yes</v>
      </c>
      <c r="J13886" s="4">
        <f>EOMONTH(OnlineRetail[[#This Row],[InvoiceDate]],-1)+1</f>
        <v>40787</v>
      </c>
      <c r="K13886" s="6">
        <f>OnlineRetail[[#This Row],[Quantity]]*OnlineRetail[[#This Row],[UnitPrice]]</f>
        <v>85</v>
      </c>
      <c r="L13886" t="str">
        <f t="shared" si="216"/>
        <v>12976|Sep-2011</v>
      </c>
    </row>
    <row r="13887" spans="1:12">
      <c r="A13887">
        <v>553767</v>
      </c>
      <c r="B13887" t="s">
        <v>69</v>
      </c>
      <c r="C13887" t="s">
        <v>24</v>
      </c>
      <c r="D13887">
        <v>18</v>
      </c>
      <c r="E13887" s="1">
        <v>40799.553472222222</v>
      </c>
      <c r="F13887">
        <v>9.9499999999999993</v>
      </c>
      <c r="G13887">
        <v>13842</v>
      </c>
      <c r="H13887" t="s">
        <v>17</v>
      </c>
      <c r="I13887" t="str">
        <f>IF(AND(LEFT(OnlineRetail[[#This Row],[InvoiceNo]],1)&lt;&gt;"C",OnlineRetail[[#This Row],[CustomerID]]&lt;&gt;""),"Yes","No")</f>
        <v>Yes</v>
      </c>
      <c r="J13887" s="4">
        <f>EOMONTH(OnlineRetail[[#This Row],[InvoiceDate]],-1)+1</f>
        <v>40787</v>
      </c>
      <c r="K13887" s="6">
        <f>OnlineRetail[[#This Row],[Quantity]]*OnlineRetail[[#This Row],[UnitPrice]]</f>
        <v>179.1</v>
      </c>
      <c r="L13887" t="str">
        <f t="shared" si="216"/>
        <v>13842|Sep-2011</v>
      </c>
    </row>
    <row r="13888" spans="1:12">
      <c r="A13888">
        <v>549250</v>
      </c>
      <c r="B13888" t="s">
        <v>249</v>
      </c>
      <c r="C13888" t="s">
        <v>39</v>
      </c>
      <c r="D13888">
        <v>22</v>
      </c>
      <c r="E13888" s="1">
        <v>40799.55972222222</v>
      </c>
      <c r="F13888">
        <v>2.1</v>
      </c>
      <c r="G13888">
        <v>13033</v>
      </c>
      <c r="H13888" t="s">
        <v>10</v>
      </c>
      <c r="I13888" t="str">
        <f>IF(AND(LEFT(OnlineRetail[[#This Row],[InvoiceNo]],1)&lt;&gt;"C",OnlineRetail[[#This Row],[CustomerID]]&lt;&gt;""),"Yes","No")</f>
        <v>Yes</v>
      </c>
      <c r="J13888" s="4">
        <f>EOMONTH(OnlineRetail[[#This Row],[InvoiceDate]],-1)+1</f>
        <v>40787</v>
      </c>
      <c r="K13888" s="6">
        <f>OnlineRetail[[#This Row],[Quantity]]*OnlineRetail[[#This Row],[UnitPrice]]</f>
        <v>46.2</v>
      </c>
      <c r="L13888" t="str">
        <f t="shared" si="216"/>
        <v>13033|Sep-2011</v>
      </c>
    </row>
    <row r="13889" spans="1:12">
      <c r="A13889">
        <v>550533</v>
      </c>
      <c r="B13889" t="s">
        <v>248</v>
      </c>
      <c r="C13889" t="s">
        <v>29</v>
      </c>
      <c r="D13889">
        <v>16</v>
      </c>
      <c r="E13889" s="1">
        <v>40799.561805555553</v>
      </c>
      <c r="F13889">
        <v>4.25</v>
      </c>
      <c r="G13889">
        <v>12824</v>
      </c>
      <c r="H13889" t="s">
        <v>25</v>
      </c>
      <c r="I13889" t="str">
        <f>IF(AND(LEFT(OnlineRetail[[#This Row],[InvoiceNo]],1)&lt;&gt;"C",OnlineRetail[[#This Row],[CustomerID]]&lt;&gt;""),"Yes","No")</f>
        <v>Yes</v>
      </c>
      <c r="J13889" s="4">
        <f>EOMONTH(OnlineRetail[[#This Row],[InvoiceDate]],-1)+1</f>
        <v>40787</v>
      </c>
      <c r="K13889" s="6">
        <f>OnlineRetail[[#This Row],[Quantity]]*OnlineRetail[[#This Row],[UnitPrice]]</f>
        <v>68</v>
      </c>
      <c r="L13889" t="str">
        <f t="shared" si="216"/>
        <v>12824|Sep-2011</v>
      </c>
    </row>
    <row r="13890" spans="1:12">
      <c r="A13890">
        <v>553579</v>
      </c>
      <c r="B13890" t="s">
        <v>160</v>
      </c>
      <c r="C13890" t="s">
        <v>42</v>
      </c>
      <c r="D13890">
        <v>13</v>
      </c>
      <c r="E13890" s="1">
        <v>40799.5625</v>
      </c>
      <c r="F13890">
        <v>1.25</v>
      </c>
      <c r="G13890">
        <v>12981</v>
      </c>
      <c r="H13890" t="s">
        <v>10</v>
      </c>
      <c r="I13890" t="str">
        <f>IF(AND(LEFT(OnlineRetail[[#This Row],[InvoiceNo]],1)&lt;&gt;"C",OnlineRetail[[#This Row],[CustomerID]]&lt;&gt;""),"Yes","No")</f>
        <v>Yes</v>
      </c>
      <c r="J13890" s="4">
        <f>EOMONTH(OnlineRetail[[#This Row],[InvoiceDate]],-1)+1</f>
        <v>40787</v>
      </c>
      <c r="K13890" s="6">
        <f>OnlineRetail[[#This Row],[Quantity]]*OnlineRetail[[#This Row],[UnitPrice]]</f>
        <v>16.25</v>
      </c>
      <c r="L13890" t="str">
        <f t="shared" ref="L13890:L13953" si="217">IF(I13890="Yes",G13890&amp;"|"&amp;TEXT(J13890,"mmm-yyyy"),"")</f>
        <v>12981|Sep-2011</v>
      </c>
    </row>
    <row r="13891" spans="1:12">
      <c r="A13891">
        <v>538462</v>
      </c>
      <c r="B13891" t="s">
        <v>210</v>
      </c>
      <c r="C13891" t="s">
        <v>27</v>
      </c>
      <c r="D13891">
        <v>16</v>
      </c>
      <c r="E13891" s="1">
        <v>40799.563888888893</v>
      </c>
      <c r="F13891">
        <v>1.65</v>
      </c>
      <c r="G13891">
        <v>13962</v>
      </c>
      <c r="H13891" t="s">
        <v>10</v>
      </c>
      <c r="I13891" t="str">
        <f>IF(AND(LEFT(OnlineRetail[[#This Row],[InvoiceNo]],1)&lt;&gt;"C",OnlineRetail[[#This Row],[CustomerID]]&lt;&gt;""),"Yes","No")</f>
        <v>Yes</v>
      </c>
      <c r="J13891" s="4">
        <f>EOMONTH(OnlineRetail[[#This Row],[InvoiceDate]],-1)+1</f>
        <v>40787</v>
      </c>
      <c r="K13891" s="6">
        <f>OnlineRetail[[#This Row],[Quantity]]*OnlineRetail[[#This Row],[UnitPrice]]</f>
        <v>26.4</v>
      </c>
      <c r="L13891" t="str">
        <f t="shared" si="217"/>
        <v>13962|Sep-2011</v>
      </c>
    </row>
    <row r="13892" spans="1:12">
      <c r="A13892">
        <v>548308</v>
      </c>
      <c r="B13892" t="s">
        <v>26</v>
      </c>
      <c r="C13892" t="s">
        <v>40</v>
      </c>
      <c r="D13892">
        <v>8</v>
      </c>
      <c r="E13892" s="1">
        <v>40799.572222222218</v>
      </c>
      <c r="F13892">
        <v>5.95</v>
      </c>
      <c r="G13892">
        <v>13406</v>
      </c>
      <c r="H13892" t="s">
        <v>10</v>
      </c>
      <c r="I13892" t="str">
        <f>IF(AND(LEFT(OnlineRetail[[#This Row],[InvoiceNo]],1)&lt;&gt;"C",OnlineRetail[[#This Row],[CustomerID]]&lt;&gt;""),"Yes","No")</f>
        <v>Yes</v>
      </c>
      <c r="J13892" s="4">
        <f>EOMONTH(OnlineRetail[[#This Row],[InvoiceDate]],-1)+1</f>
        <v>40787</v>
      </c>
      <c r="K13892" s="6">
        <f>OnlineRetail[[#This Row],[Quantity]]*OnlineRetail[[#This Row],[UnitPrice]]</f>
        <v>47.6</v>
      </c>
      <c r="L13892" t="str">
        <f t="shared" si="217"/>
        <v>13406|Sep-2011</v>
      </c>
    </row>
    <row r="13893" spans="1:12">
      <c r="A13893">
        <v>543255</v>
      </c>
      <c r="B13893" t="s">
        <v>141</v>
      </c>
      <c r="C13893" t="s">
        <v>42</v>
      </c>
      <c r="D13893">
        <v>19</v>
      </c>
      <c r="E13893" s="1">
        <v>40799.589583333327</v>
      </c>
      <c r="F13893">
        <v>2.5499999999999998</v>
      </c>
      <c r="G13893">
        <v>12572</v>
      </c>
      <c r="H13893" t="s">
        <v>31</v>
      </c>
      <c r="I13893" t="str">
        <f>IF(AND(LEFT(OnlineRetail[[#This Row],[InvoiceNo]],1)&lt;&gt;"C",OnlineRetail[[#This Row],[CustomerID]]&lt;&gt;""),"Yes","No")</f>
        <v>Yes</v>
      </c>
      <c r="J13893" s="4">
        <f>EOMONTH(OnlineRetail[[#This Row],[InvoiceDate]],-1)+1</f>
        <v>40787</v>
      </c>
      <c r="K13893" s="6">
        <f>OnlineRetail[[#This Row],[Quantity]]*OnlineRetail[[#This Row],[UnitPrice]]</f>
        <v>48.449999999999996</v>
      </c>
      <c r="L13893" t="str">
        <f t="shared" si="217"/>
        <v>12572|Sep-2011</v>
      </c>
    </row>
    <row r="13894" spans="1:12">
      <c r="A13894">
        <v>543372</v>
      </c>
      <c r="B13894" t="s">
        <v>247</v>
      </c>
      <c r="C13894" t="s">
        <v>40</v>
      </c>
      <c r="D13894">
        <v>19</v>
      </c>
      <c r="E13894" s="1">
        <v>40799.590277777781</v>
      </c>
      <c r="F13894">
        <v>2.5499999999999998</v>
      </c>
      <c r="G13894">
        <v>12883</v>
      </c>
      <c r="H13894" t="s">
        <v>25</v>
      </c>
      <c r="I13894" t="str">
        <f>IF(AND(LEFT(OnlineRetail[[#This Row],[InvoiceNo]],1)&lt;&gt;"C",OnlineRetail[[#This Row],[CustomerID]]&lt;&gt;""),"Yes","No")</f>
        <v>Yes</v>
      </c>
      <c r="J13894" s="4">
        <f>EOMONTH(OnlineRetail[[#This Row],[InvoiceDate]],-1)+1</f>
        <v>40787</v>
      </c>
      <c r="K13894" s="6">
        <f>OnlineRetail[[#This Row],[Quantity]]*OnlineRetail[[#This Row],[UnitPrice]]</f>
        <v>48.449999999999996</v>
      </c>
      <c r="L13894" t="str">
        <f t="shared" si="217"/>
        <v>12883|Sep-2011</v>
      </c>
    </row>
    <row r="13895" spans="1:12">
      <c r="A13895">
        <v>543162</v>
      </c>
      <c r="B13895" t="s">
        <v>76</v>
      </c>
      <c r="C13895" t="s">
        <v>29</v>
      </c>
      <c r="D13895">
        <v>3</v>
      </c>
      <c r="E13895" s="1">
        <v>40799.593055555553</v>
      </c>
      <c r="F13895">
        <v>4.25</v>
      </c>
      <c r="G13895">
        <v>12568</v>
      </c>
      <c r="H13895" t="s">
        <v>10</v>
      </c>
      <c r="I13895" t="str">
        <f>IF(AND(LEFT(OnlineRetail[[#This Row],[InvoiceNo]],1)&lt;&gt;"C",OnlineRetail[[#This Row],[CustomerID]]&lt;&gt;""),"Yes","No")</f>
        <v>Yes</v>
      </c>
      <c r="J13895" s="4">
        <f>EOMONTH(OnlineRetail[[#This Row],[InvoiceDate]],-1)+1</f>
        <v>40787</v>
      </c>
      <c r="K13895" s="6">
        <f>OnlineRetail[[#This Row],[Quantity]]*OnlineRetail[[#This Row],[UnitPrice]]</f>
        <v>12.75</v>
      </c>
      <c r="L13895" t="str">
        <f t="shared" si="217"/>
        <v>12568|Sep-2011</v>
      </c>
    </row>
    <row r="13896" spans="1:12">
      <c r="A13896">
        <v>553799</v>
      </c>
      <c r="B13896" t="s">
        <v>137</v>
      </c>
      <c r="C13896" t="s">
        <v>40</v>
      </c>
      <c r="D13896">
        <v>6</v>
      </c>
      <c r="E13896" s="1">
        <v>40799.603472222218</v>
      </c>
      <c r="F13896">
        <v>7.95</v>
      </c>
      <c r="G13896">
        <v>13786</v>
      </c>
      <c r="H13896" t="s">
        <v>10</v>
      </c>
      <c r="I13896" t="str">
        <f>IF(AND(LEFT(OnlineRetail[[#This Row],[InvoiceNo]],1)&lt;&gt;"C",OnlineRetail[[#This Row],[CustomerID]]&lt;&gt;""),"Yes","No")</f>
        <v>Yes</v>
      </c>
      <c r="J13896" s="4">
        <f>EOMONTH(OnlineRetail[[#This Row],[InvoiceDate]],-1)+1</f>
        <v>40787</v>
      </c>
      <c r="K13896" s="6">
        <f>OnlineRetail[[#This Row],[Quantity]]*OnlineRetail[[#This Row],[UnitPrice]]</f>
        <v>47.7</v>
      </c>
      <c r="L13896" t="str">
        <f t="shared" si="217"/>
        <v>13786|Sep-2011</v>
      </c>
    </row>
    <row r="13897" spans="1:12">
      <c r="A13897">
        <v>548730</v>
      </c>
      <c r="B13897" t="s">
        <v>262</v>
      </c>
      <c r="C13897" t="s">
        <v>72</v>
      </c>
      <c r="D13897">
        <v>5</v>
      </c>
      <c r="E13897" s="1">
        <v>40799.606249999997</v>
      </c>
      <c r="F13897">
        <v>5.95</v>
      </c>
      <c r="G13897">
        <v>14073</v>
      </c>
      <c r="H13897" t="s">
        <v>10</v>
      </c>
      <c r="I13897" t="str">
        <f>IF(AND(LEFT(OnlineRetail[[#This Row],[InvoiceNo]],1)&lt;&gt;"C",OnlineRetail[[#This Row],[CustomerID]]&lt;&gt;""),"Yes","No")</f>
        <v>Yes</v>
      </c>
      <c r="J13897" s="4">
        <f>EOMONTH(OnlineRetail[[#This Row],[InvoiceDate]],-1)+1</f>
        <v>40787</v>
      </c>
      <c r="K13897" s="6">
        <f>OnlineRetail[[#This Row],[Quantity]]*OnlineRetail[[#This Row],[UnitPrice]]</f>
        <v>29.75</v>
      </c>
      <c r="L13897" t="str">
        <f t="shared" si="217"/>
        <v>14073|Sep-2011</v>
      </c>
    </row>
    <row r="13898" spans="1:12">
      <c r="A13898">
        <v>552575</v>
      </c>
      <c r="B13898" t="s">
        <v>98</v>
      </c>
      <c r="C13898" t="s">
        <v>29</v>
      </c>
      <c r="D13898">
        <v>16</v>
      </c>
      <c r="E13898" s="1">
        <v>40799.611111111109</v>
      </c>
      <c r="F13898">
        <v>3.39</v>
      </c>
      <c r="G13898">
        <v>14268</v>
      </c>
      <c r="H13898" t="s">
        <v>25</v>
      </c>
      <c r="I13898" t="str">
        <f>IF(AND(LEFT(OnlineRetail[[#This Row],[InvoiceNo]],1)&lt;&gt;"C",OnlineRetail[[#This Row],[CustomerID]]&lt;&gt;""),"Yes","No")</f>
        <v>Yes</v>
      </c>
      <c r="J13898" s="4">
        <f>EOMONTH(OnlineRetail[[#This Row],[InvoiceDate]],-1)+1</f>
        <v>40787</v>
      </c>
      <c r="K13898" s="6">
        <f>OnlineRetail[[#This Row],[Quantity]]*OnlineRetail[[#This Row],[UnitPrice]]</f>
        <v>54.24</v>
      </c>
      <c r="L13898" t="str">
        <f t="shared" si="217"/>
        <v>14268|Sep-2011</v>
      </c>
    </row>
    <row r="13899" spans="1:12">
      <c r="A13899">
        <v>554402</v>
      </c>
      <c r="B13899" t="s">
        <v>262</v>
      </c>
      <c r="C13899" t="s">
        <v>19</v>
      </c>
      <c r="D13899">
        <v>24</v>
      </c>
      <c r="E13899" s="1">
        <v>40799.618055555547</v>
      </c>
      <c r="F13899">
        <v>1.65</v>
      </c>
      <c r="G13899">
        <v>13333</v>
      </c>
      <c r="H13899" t="s">
        <v>10</v>
      </c>
      <c r="I13899" t="str">
        <f>IF(AND(LEFT(OnlineRetail[[#This Row],[InvoiceNo]],1)&lt;&gt;"C",OnlineRetail[[#This Row],[CustomerID]]&lt;&gt;""),"Yes","No")</f>
        <v>Yes</v>
      </c>
      <c r="J13899" s="4">
        <f>EOMONTH(OnlineRetail[[#This Row],[InvoiceDate]],-1)+1</f>
        <v>40787</v>
      </c>
      <c r="K13899" s="6">
        <f>OnlineRetail[[#This Row],[Quantity]]*OnlineRetail[[#This Row],[UnitPrice]]</f>
        <v>39.599999999999994</v>
      </c>
      <c r="L13899" t="str">
        <f t="shared" si="217"/>
        <v>13333|Sep-2011</v>
      </c>
    </row>
    <row r="13900" spans="1:12">
      <c r="A13900">
        <v>556262</v>
      </c>
      <c r="B13900" t="s">
        <v>261</v>
      </c>
      <c r="C13900" t="s">
        <v>83</v>
      </c>
      <c r="D13900">
        <v>10</v>
      </c>
      <c r="E13900" s="1">
        <v>40799.62222222222</v>
      </c>
      <c r="F13900">
        <v>1.65</v>
      </c>
      <c r="G13900">
        <v>13496</v>
      </c>
      <c r="H13900" t="s">
        <v>10</v>
      </c>
      <c r="I13900" t="str">
        <f>IF(AND(LEFT(OnlineRetail[[#This Row],[InvoiceNo]],1)&lt;&gt;"C",OnlineRetail[[#This Row],[CustomerID]]&lt;&gt;""),"Yes","No")</f>
        <v>Yes</v>
      </c>
      <c r="J13900" s="4">
        <f>EOMONTH(OnlineRetail[[#This Row],[InvoiceDate]],-1)+1</f>
        <v>40787</v>
      </c>
      <c r="K13900" s="6">
        <f>OnlineRetail[[#This Row],[Quantity]]*OnlineRetail[[#This Row],[UnitPrice]]</f>
        <v>16.5</v>
      </c>
      <c r="L13900" t="str">
        <f t="shared" si="217"/>
        <v>13496|Sep-2011</v>
      </c>
    </row>
    <row r="13901" spans="1:12">
      <c r="A13901">
        <v>554861</v>
      </c>
      <c r="B13901" t="s">
        <v>131</v>
      </c>
      <c r="C13901" t="s">
        <v>29</v>
      </c>
      <c r="D13901">
        <v>4</v>
      </c>
      <c r="E13901" s="1">
        <v>40799.625</v>
      </c>
      <c r="F13901">
        <v>3.39</v>
      </c>
      <c r="G13901">
        <v>14218</v>
      </c>
      <c r="H13901" t="s">
        <v>10</v>
      </c>
      <c r="I13901" t="str">
        <f>IF(AND(LEFT(OnlineRetail[[#This Row],[InvoiceNo]],1)&lt;&gt;"C",OnlineRetail[[#This Row],[CustomerID]]&lt;&gt;""),"Yes","No")</f>
        <v>Yes</v>
      </c>
      <c r="J13901" s="4">
        <f>EOMONTH(OnlineRetail[[#This Row],[InvoiceDate]],-1)+1</f>
        <v>40787</v>
      </c>
      <c r="K13901" s="6">
        <f>OnlineRetail[[#This Row],[Quantity]]*OnlineRetail[[#This Row],[UnitPrice]]</f>
        <v>13.56</v>
      </c>
      <c r="L13901" t="str">
        <f t="shared" si="217"/>
        <v>14218|Sep-2011</v>
      </c>
    </row>
    <row r="13902" spans="1:12">
      <c r="A13902">
        <v>536368</v>
      </c>
      <c r="B13902" t="s">
        <v>184</v>
      </c>
      <c r="C13902" t="s">
        <v>27</v>
      </c>
      <c r="D13902">
        <v>1</v>
      </c>
      <c r="E13902" s="1">
        <v>40799.627083333333</v>
      </c>
      <c r="F13902">
        <v>5.95</v>
      </c>
      <c r="G13902">
        <v>12584</v>
      </c>
      <c r="H13902" t="s">
        <v>10</v>
      </c>
      <c r="I13902" t="str">
        <f>IF(AND(LEFT(OnlineRetail[[#This Row],[InvoiceNo]],1)&lt;&gt;"C",OnlineRetail[[#This Row],[CustomerID]]&lt;&gt;""),"Yes","No")</f>
        <v>Yes</v>
      </c>
      <c r="J13902" s="4">
        <f>EOMONTH(OnlineRetail[[#This Row],[InvoiceDate]],-1)+1</f>
        <v>40787</v>
      </c>
      <c r="K13902" s="6">
        <f>OnlineRetail[[#This Row],[Quantity]]*OnlineRetail[[#This Row],[UnitPrice]]</f>
        <v>5.95</v>
      </c>
      <c r="L13902" t="str">
        <f t="shared" si="217"/>
        <v>12584|Sep-2011</v>
      </c>
    </row>
    <row r="13903" spans="1:12">
      <c r="A13903">
        <v>551444</v>
      </c>
      <c r="B13903" t="s">
        <v>289</v>
      </c>
      <c r="C13903" t="s">
        <v>83</v>
      </c>
      <c r="D13903">
        <v>16</v>
      </c>
      <c r="E13903" s="1">
        <v>40799.633333333331</v>
      </c>
      <c r="F13903">
        <v>3.39</v>
      </c>
      <c r="G13903">
        <v>12515</v>
      </c>
      <c r="H13903" t="s">
        <v>10</v>
      </c>
      <c r="I13903" t="str">
        <f>IF(AND(LEFT(OnlineRetail[[#This Row],[InvoiceNo]],1)&lt;&gt;"C",OnlineRetail[[#This Row],[CustomerID]]&lt;&gt;""),"Yes","No")</f>
        <v>Yes</v>
      </c>
      <c r="J13903" s="4">
        <f>EOMONTH(OnlineRetail[[#This Row],[InvoiceDate]],-1)+1</f>
        <v>40787</v>
      </c>
      <c r="K13903" s="6">
        <f>OnlineRetail[[#This Row],[Quantity]]*OnlineRetail[[#This Row],[UnitPrice]]</f>
        <v>54.24</v>
      </c>
      <c r="L13903" t="str">
        <f t="shared" si="217"/>
        <v>12515|Sep-2011</v>
      </c>
    </row>
    <row r="13904" spans="1:12">
      <c r="A13904">
        <v>544998</v>
      </c>
      <c r="B13904" t="s">
        <v>189</v>
      </c>
      <c r="C13904" t="s">
        <v>42</v>
      </c>
      <c r="D13904">
        <v>12</v>
      </c>
      <c r="E13904" s="1">
        <v>40799.637499999997</v>
      </c>
      <c r="F13904">
        <v>1.25</v>
      </c>
      <c r="G13904">
        <v>12528</v>
      </c>
      <c r="H13904" t="s">
        <v>10</v>
      </c>
      <c r="I13904" t="str">
        <f>IF(AND(LEFT(OnlineRetail[[#This Row],[InvoiceNo]],1)&lt;&gt;"C",OnlineRetail[[#This Row],[CustomerID]]&lt;&gt;""),"Yes","No")</f>
        <v>Yes</v>
      </c>
      <c r="J13904" s="4">
        <f>EOMONTH(OnlineRetail[[#This Row],[InvoiceDate]],-1)+1</f>
        <v>40787</v>
      </c>
      <c r="K13904" s="6">
        <f>OnlineRetail[[#This Row],[Quantity]]*OnlineRetail[[#This Row],[UnitPrice]]</f>
        <v>15</v>
      </c>
      <c r="L13904" t="str">
        <f t="shared" si="217"/>
        <v>12528|Sep-2011</v>
      </c>
    </row>
    <row r="13905" spans="1:12">
      <c r="A13905">
        <v>538052</v>
      </c>
      <c r="B13905" t="s">
        <v>38</v>
      </c>
      <c r="C13905" t="s">
        <v>83</v>
      </c>
      <c r="D13905">
        <v>23</v>
      </c>
      <c r="E13905" s="1">
        <v>40799.64166666667</v>
      </c>
      <c r="F13905">
        <v>2.1</v>
      </c>
      <c r="G13905">
        <v>13055</v>
      </c>
      <c r="H13905" t="s">
        <v>10</v>
      </c>
      <c r="I13905" t="str">
        <f>IF(AND(LEFT(OnlineRetail[[#This Row],[InvoiceNo]],1)&lt;&gt;"C",OnlineRetail[[#This Row],[CustomerID]]&lt;&gt;""),"Yes","No")</f>
        <v>Yes</v>
      </c>
      <c r="J13905" s="4">
        <f>EOMONTH(OnlineRetail[[#This Row],[InvoiceDate]],-1)+1</f>
        <v>40787</v>
      </c>
      <c r="K13905" s="6">
        <f>OnlineRetail[[#This Row],[Quantity]]*OnlineRetail[[#This Row],[UnitPrice]]</f>
        <v>48.300000000000004</v>
      </c>
      <c r="L13905" t="str">
        <f t="shared" si="217"/>
        <v>13055|Sep-2011</v>
      </c>
    </row>
    <row r="13906" spans="1:12">
      <c r="A13906">
        <v>544635</v>
      </c>
      <c r="B13906" t="s">
        <v>273</v>
      </c>
      <c r="C13906" t="s">
        <v>48</v>
      </c>
      <c r="D13906">
        <v>19</v>
      </c>
      <c r="E13906" s="1">
        <v>40799.652083333327</v>
      </c>
      <c r="F13906">
        <v>9.9499999999999993</v>
      </c>
      <c r="G13906">
        <v>14245</v>
      </c>
      <c r="H13906" t="s">
        <v>17</v>
      </c>
      <c r="I13906" t="str">
        <f>IF(AND(LEFT(OnlineRetail[[#This Row],[InvoiceNo]],1)&lt;&gt;"C",OnlineRetail[[#This Row],[CustomerID]]&lt;&gt;""),"Yes","No")</f>
        <v>Yes</v>
      </c>
      <c r="J13906" s="4">
        <f>EOMONTH(OnlineRetail[[#This Row],[InvoiceDate]],-1)+1</f>
        <v>40787</v>
      </c>
      <c r="K13906" s="6">
        <f>OnlineRetail[[#This Row],[Quantity]]*OnlineRetail[[#This Row],[UnitPrice]]</f>
        <v>189.04999999999998</v>
      </c>
      <c r="L13906" t="str">
        <f t="shared" si="217"/>
        <v>14245|Sep-2011</v>
      </c>
    </row>
    <row r="13907" spans="1:12">
      <c r="A13907">
        <v>540475</v>
      </c>
      <c r="B13907" t="s">
        <v>92</v>
      </c>
      <c r="C13907" t="s">
        <v>50</v>
      </c>
      <c r="D13907">
        <v>18</v>
      </c>
      <c r="E13907" s="1">
        <v>40799.655555555553</v>
      </c>
      <c r="F13907">
        <v>0.85</v>
      </c>
      <c r="G13907">
        <v>14227</v>
      </c>
      <c r="H13907" t="s">
        <v>31</v>
      </c>
      <c r="I13907" t="str">
        <f>IF(AND(LEFT(OnlineRetail[[#This Row],[InvoiceNo]],1)&lt;&gt;"C",OnlineRetail[[#This Row],[CustomerID]]&lt;&gt;""),"Yes","No")</f>
        <v>Yes</v>
      </c>
      <c r="J13907" s="4">
        <f>EOMONTH(OnlineRetail[[#This Row],[InvoiceDate]],-1)+1</f>
        <v>40787</v>
      </c>
      <c r="K13907" s="6">
        <f>OnlineRetail[[#This Row],[Quantity]]*OnlineRetail[[#This Row],[UnitPrice]]</f>
        <v>15.299999999999999</v>
      </c>
      <c r="L13907" t="str">
        <f t="shared" si="217"/>
        <v>14227|Sep-2011</v>
      </c>
    </row>
    <row r="13908" spans="1:12">
      <c r="A13908">
        <v>555123</v>
      </c>
      <c r="B13908" t="s">
        <v>208</v>
      </c>
      <c r="C13908" t="s">
        <v>50</v>
      </c>
      <c r="D13908">
        <v>1</v>
      </c>
      <c r="E13908" s="1">
        <v>40799.665277777778</v>
      </c>
      <c r="F13908">
        <v>4.25</v>
      </c>
      <c r="G13908">
        <v>13223</v>
      </c>
      <c r="H13908" t="s">
        <v>10</v>
      </c>
      <c r="I13908" t="str">
        <f>IF(AND(LEFT(OnlineRetail[[#This Row],[InvoiceNo]],1)&lt;&gt;"C",OnlineRetail[[#This Row],[CustomerID]]&lt;&gt;""),"Yes","No")</f>
        <v>Yes</v>
      </c>
      <c r="J13908" s="4">
        <f>EOMONTH(OnlineRetail[[#This Row],[InvoiceDate]],-1)+1</f>
        <v>40787</v>
      </c>
      <c r="K13908" s="6">
        <f>OnlineRetail[[#This Row],[Quantity]]*OnlineRetail[[#This Row],[UnitPrice]]</f>
        <v>4.25</v>
      </c>
      <c r="L13908" t="str">
        <f t="shared" si="217"/>
        <v>13223|Sep-2011</v>
      </c>
    </row>
    <row r="13909" spans="1:12">
      <c r="A13909">
        <v>540353</v>
      </c>
      <c r="B13909" t="s">
        <v>189</v>
      </c>
      <c r="C13909" t="s">
        <v>27</v>
      </c>
      <c r="D13909">
        <v>2</v>
      </c>
      <c r="E13909" s="1">
        <v>40799.668055555558</v>
      </c>
      <c r="F13909">
        <v>1.65</v>
      </c>
      <c r="G13909">
        <v>13042</v>
      </c>
      <c r="H13909" t="s">
        <v>10</v>
      </c>
      <c r="I13909" t="str">
        <f>IF(AND(LEFT(OnlineRetail[[#This Row],[InvoiceNo]],1)&lt;&gt;"C",OnlineRetail[[#This Row],[CustomerID]]&lt;&gt;""),"Yes","No")</f>
        <v>Yes</v>
      </c>
      <c r="J13909" s="4">
        <f>EOMONTH(OnlineRetail[[#This Row],[InvoiceDate]],-1)+1</f>
        <v>40787</v>
      </c>
      <c r="K13909" s="6">
        <f>OnlineRetail[[#This Row],[Quantity]]*OnlineRetail[[#This Row],[UnitPrice]]</f>
        <v>3.3</v>
      </c>
      <c r="L13909" t="str">
        <f t="shared" si="217"/>
        <v>13042|Sep-2011</v>
      </c>
    </row>
    <row r="13910" spans="1:12">
      <c r="A13910">
        <v>554805</v>
      </c>
      <c r="B13910" t="s">
        <v>165</v>
      </c>
      <c r="C13910" t="s">
        <v>33</v>
      </c>
      <c r="D13910">
        <v>3</v>
      </c>
      <c r="E13910" s="1">
        <v>40799.671527777777</v>
      </c>
      <c r="F13910">
        <v>0.85</v>
      </c>
      <c r="G13910">
        <v>13958</v>
      </c>
      <c r="H13910" t="s">
        <v>10</v>
      </c>
      <c r="I13910" t="str">
        <f>IF(AND(LEFT(OnlineRetail[[#This Row],[InvoiceNo]],1)&lt;&gt;"C",OnlineRetail[[#This Row],[CustomerID]]&lt;&gt;""),"Yes","No")</f>
        <v>Yes</v>
      </c>
      <c r="J13910" s="4">
        <f>EOMONTH(OnlineRetail[[#This Row],[InvoiceDate]],-1)+1</f>
        <v>40787</v>
      </c>
      <c r="K13910" s="6">
        <f>OnlineRetail[[#This Row],[Quantity]]*OnlineRetail[[#This Row],[UnitPrice]]</f>
        <v>2.5499999999999998</v>
      </c>
      <c r="L13910" t="str">
        <f t="shared" si="217"/>
        <v>13958|Sep-2011</v>
      </c>
    </row>
    <row r="13911" spans="1:12">
      <c r="A13911">
        <v>553480</v>
      </c>
      <c r="B13911" t="s">
        <v>105</v>
      </c>
      <c r="C13911" t="s">
        <v>50</v>
      </c>
      <c r="D13911">
        <v>3</v>
      </c>
      <c r="E13911" s="1">
        <v>40799.677083333343</v>
      </c>
      <c r="F13911">
        <v>7.95</v>
      </c>
      <c r="G13911">
        <v>12817</v>
      </c>
      <c r="H13911" t="s">
        <v>22</v>
      </c>
      <c r="I13911" t="str">
        <f>IF(AND(LEFT(OnlineRetail[[#This Row],[InvoiceNo]],1)&lt;&gt;"C",OnlineRetail[[#This Row],[CustomerID]]&lt;&gt;""),"Yes","No")</f>
        <v>Yes</v>
      </c>
      <c r="J13911" s="4">
        <f>EOMONTH(OnlineRetail[[#This Row],[InvoiceDate]],-1)+1</f>
        <v>40787</v>
      </c>
      <c r="K13911" s="6">
        <f>OnlineRetail[[#This Row],[Quantity]]*OnlineRetail[[#This Row],[UnitPrice]]</f>
        <v>23.85</v>
      </c>
      <c r="L13911" t="str">
        <f t="shared" si="217"/>
        <v>12817|Sep-2011</v>
      </c>
    </row>
    <row r="13912" spans="1:12">
      <c r="A13912">
        <v>549599</v>
      </c>
      <c r="B13912" t="s">
        <v>80</v>
      </c>
      <c r="C13912" t="s">
        <v>29</v>
      </c>
      <c r="D13912">
        <v>12</v>
      </c>
      <c r="E13912" s="1">
        <v>40799.679861111108</v>
      </c>
      <c r="F13912">
        <v>0.85</v>
      </c>
      <c r="G13912">
        <v>13084</v>
      </c>
      <c r="H13912" t="s">
        <v>10</v>
      </c>
      <c r="I13912" t="str">
        <f>IF(AND(LEFT(OnlineRetail[[#This Row],[InvoiceNo]],1)&lt;&gt;"C",OnlineRetail[[#This Row],[CustomerID]]&lt;&gt;""),"Yes","No")</f>
        <v>Yes</v>
      </c>
      <c r="J13912" s="4">
        <f>EOMONTH(OnlineRetail[[#This Row],[InvoiceDate]],-1)+1</f>
        <v>40787</v>
      </c>
      <c r="K13912" s="6">
        <f>OnlineRetail[[#This Row],[Quantity]]*OnlineRetail[[#This Row],[UnitPrice]]</f>
        <v>10.199999999999999</v>
      </c>
      <c r="L13912" t="str">
        <f t="shared" si="217"/>
        <v>13084|Sep-2011</v>
      </c>
    </row>
    <row r="13913" spans="1:12">
      <c r="A13913">
        <v>554882</v>
      </c>
      <c r="B13913" t="s">
        <v>242</v>
      </c>
      <c r="C13913" t="s">
        <v>33</v>
      </c>
      <c r="D13913">
        <v>21</v>
      </c>
      <c r="E13913" s="1">
        <v>40799.681250000001</v>
      </c>
      <c r="F13913">
        <v>2.5499999999999998</v>
      </c>
      <c r="G13913">
        <v>13139</v>
      </c>
      <c r="H13913" t="s">
        <v>10</v>
      </c>
      <c r="I13913" t="str">
        <f>IF(AND(LEFT(OnlineRetail[[#This Row],[InvoiceNo]],1)&lt;&gt;"C",OnlineRetail[[#This Row],[CustomerID]]&lt;&gt;""),"Yes","No")</f>
        <v>Yes</v>
      </c>
      <c r="J13913" s="4">
        <f>EOMONTH(OnlineRetail[[#This Row],[InvoiceDate]],-1)+1</f>
        <v>40787</v>
      </c>
      <c r="K13913" s="6">
        <f>OnlineRetail[[#This Row],[Quantity]]*OnlineRetail[[#This Row],[UnitPrice]]</f>
        <v>53.55</v>
      </c>
      <c r="L13913" t="str">
        <f t="shared" si="217"/>
        <v>13139|Sep-2011</v>
      </c>
    </row>
    <row r="13914" spans="1:12">
      <c r="A13914">
        <v>551049</v>
      </c>
      <c r="B13914" t="s">
        <v>30</v>
      </c>
      <c r="C13914" t="s">
        <v>48</v>
      </c>
      <c r="D13914">
        <v>2</v>
      </c>
      <c r="E13914" s="1">
        <v>40799.685416666667</v>
      </c>
      <c r="F13914">
        <v>1.65</v>
      </c>
      <c r="G13914">
        <v>14036</v>
      </c>
      <c r="H13914" t="s">
        <v>10</v>
      </c>
      <c r="I13914" t="str">
        <f>IF(AND(LEFT(OnlineRetail[[#This Row],[InvoiceNo]],1)&lt;&gt;"C",OnlineRetail[[#This Row],[CustomerID]]&lt;&gt;""),"Yes","No")</f>
        <v>Yes</v>
      </c>
      <c r="J13914" s="4">
        <f>EOMONTH(OnlineRetail[[#This Row],[InvoiceDate]],-1)+1</f>
        <v>40787</v>
      </c>
      <c r="K13914" s="6">
        <f>OnlineRetail[[#This Row],[Quantity]]*OnlineRetail[[#This Row],[UnitPrice]]</f>
        <v>3.3</v>
      </c>
      <c r="L13914" t="str">
        <f t="shared" si="217"/>
        <v>14036|Sep-2011</v>
      </c>
    </row>
    <row r="13915" spans="1:12">
      <c r="A13915">
        <v>554365</v>
      </c>
      <c r="B13915" t="s">
        <v>209</v>
      </c>
      <c r="C13915" t="s">
        <v>9</v>
      </c>
      <c r="D13915">
        <v>6</v>
      </c>
      <c r="E13915" s="1">
        <v>40799.686805555553</v>
      </c>
      <c r="F13915">
        <v>4.95</v>
      </c>
      <c r="G13915">
        <v>13694</v>
      </c>
      <c r="H13915" t="s">
        <v>10</v>
      </c>
      <c r="I13915" t="str">
        <f>IF(AND(LEFT(OnlineRetail[[#This Row],[InvoiceNo]],1)&lt;&gt;"C",OnlineRetail[[#This Row],[CustomerID]]&lt;&gt;""),"Yes","No")</f>
        <v>Yes</v>
      </c>
      <c r="J13915" s="4">
        <f>EOMONTH(OnlineRetail[[#This Row],[InvoiceDate]],-1)+1</f>
        <v>40787</v>
      </c>
      <c r="K13915" s="6">
        <f>OnlineRetail[[#This Row],[Quantity]]*OnlineRetail[[#This Row],[UnitPrice]]</f>
        <v>29.700000000000003</v>
      </c>
      <c r="L13915" t="str">
        <f t="shared" si="217"/>
        <v>13694|Sep-2011</v>
      </c>
    </row>
    <row r="13916" spans="1:12">
      <c r="A13916">
        <v>554776</v>
      </c>
      <c r="B13916" t="s">
        <v>82</v>
      </c>
      <c r="C13916" t="s">
        <v>29</v>
      </c>
      <c r="D13916">
        <v>18</v>
      </c>
      <c r="E13916" s="1">
        <v>40799.689583333333</v>
      </c>
      <c r="F13916">
        <v>4.95</v>
      </c>
      <c r="G13916">
        <v>14298</v>
      </c>
      <c r="H13916" t="s">
        <v>10</v>
      </c>
      <c r="I13916" t="str">
        <f>IF(AND(LEFT(OnlineRetail[[#This Row],[InvoiceNo]],1)&lt;&gt;"C",OnlineRetail[[#This Row],[CustomerID]]&lt;&gt;""),"Yes","No")</f>
        <v>Yes</v>
      </c>
      <c r="J13916" s="4">
        <f>EOMONTH(OnlineRetail[[#This Row],[InvoiceDate]],-1)+1</f>
        <v>40787</v>
      </c>
      <c r="K13916" s="6">
        <f>OnlineRetail[[#This Row],[Quantity]]*OnlineRetail[[#This Row],[UnitPrice]]</f>
        <v>89.100000000000009</v>
      </c>
      <c r="L13916" t="str">
        <f t="shared" si="217"/>
        <v>14298|Sep-2011</v>
      </c>
    </row>
    <row r="13917" spans="1:12">
      <c r="A13917">
        <v>546164</v>
      </c>
      <c r="B13917" t="s">
        <v>55</v>
      </c>
      <c r="C13917" t="s">
        <v>83</v>
      </c>
      <c r="D13917">
        <v>3</v>
      </c>
      <c r="E13917" s="1">
        <v>40799.691666666673</v>
      </c>
      <c r="F13917">
        <v>1.65</v>
      </c>
      <c r="G13917">
        <v>14285</v>
      </c>
      <c r="H13917" t="s">
        <v>10</v>
      </c>
      <c r="I13917" t="str">
        <f>IF(AND(LEFT(OnlineRetail[[#This Row],[InvoiceNo]],1)&lt;&gt;"C",OnlineRetail[[#This Row],[CustomerID]]&lt;&gt;""),"Yes","No")</f>
        <v>Yes</v>
      </c>
      <c r="J13917" s="4">
        <f>EOMONTH(OnlineRetail[[#This Row],[InvoiceDate]],-1)+1</f>
        <v>40787</v>
      </c>
      <c r="K13917" s="6">
        <f>OnlineRetail[[#This Row],[Quantity]]*OnlineRetail[[#This Row],[UnitPrice]]</f>
        <v>4.9499999999999993</v>
      </c>
      <c r="L13917" t="str">
        <f t="shared" si="217"/>
        <v>14285|Sep-2011</v>
      </c>
    </row>
    <row r="13918" spans="1:12" hidden="1">
      <c r="A13918" t="s">
        <v>413</v>
      </c>
      <c r="B13918" t="s">
        <v>253</v>
      </c>
      <c r="C13918" t="s">
        <v>53</v>
      </c>
      <c r="D13918">
        <v>21</v>
      </c>
      <c r="E13918" s="1">
        <v>40799.702777777777</v>
      </c>
      <c r="F13918">
        <v>5.95</v>
      </c>
      <c r="G13918">
        <v>14332</v>
      </c>
      <c r="H13918" t="s">
        <v>10</v>
      </c>
      <c r="I13918" t="str">
        <f>IF(AND(LEFT(OnlineRetail[[#This Row],[InvoiceNo]],1)&lt;&gt;"C",OnlineRetail[[#This Row],[CustomerID]]&lt;&gt;""),"Yes","No")</f>
        <v>No</v>
      </c>
      <c r="J13918" s="4">
        <f>EOMONTH(OnlineRetail[[#This Row],[InvoiceDate]],-1)+1</f>
        <v>40787</v>
      </c>
      <c r="K13918" s="6">
        <f>OnlineRetail[[#This Row],[Quantity]]*OnlineRetail[[#This Row],[UnitPrice]]</f>
        <v>124.95</v>
      </c>
      <c r="L13918" t="str">
        <f t="shared" si="217"/>
        <v/>
      </c>
    </row>
    <row r="13919" spans="1:12">
      <c r="A13919">
        <v>551696</v>
      </c>
      <c r="B13919" t="s">
        <v>133</v>
      </c>
      <c r="C13919" t="s">
        <v>29</v>
      </c>
      <c r="D13919">
        <v>15</v>
      </c>
      <c r="E13919" s="1">
        <v>40799.705555555563</v>
      </c>
      <c r="F13919">
        <v>1.25</v>
      </c>
      <c r="G13919">
        <v>13900</v>
      </c>
      <c r="H13919" t="s">
        <v>10</v>
      </c>
      <c r="I13919" t="str">
        <f>IF(AND(LEFT(OnlineRetail[[#This Row],[InvoiceNo]],1)&lt;&gt;"C",OnlineRetail[[#This Row],[CustomerID]]&lt;&gt;""),"Yes","No")</f>
        <v>Yes</v>
      </c>
      <c r="J13919" s="4">
        <f>EOMONTH(OnlineRetail[[#This Row],[InvoiceDate]],-1)+1</f>
        <v>40787</v>
      </c>
      <c r="K13919" s="6">
        <f>OnlineRetail[[#This Row],[Quantity]]*OnlineRetail[[#This Row],[UnitPrice]]</f>
        <v>18.75</v>
      </c>
      <c r="L13919" t="str">
        <f t="shared" si="217"/>
        <v>13900|Sep-2011</v>
      </c>
    </row>
    <row r="13920" spans="1:12">
      <c r="A13920">
        <v>546445</v>
      </c>
      <c r="B13920" t="s">
        <v>91</v>
      </c>
      <c r="C13920" t="s">
        <v>53</v>
      </c>
      <c r="D13920">
        <v>12</v>
      </c>
      <c r="E13920" s="1">
        <v>40799.705555555563</v>
      </c>
      <c r="F13920">
        <v>4.95</v>
      </c>
      <c r="G13920">
        <v>13563</v>
      </c>
      <c r="H13920" t="s">
        <v>10</v>
      </c>
      <c r="I13920" t="str">
        <f>IF(AND(LEFT(OnlineRetail[[#This Row],[InvoiceNo]],1)&lt;&gt;"C",OnlineRetail[[#This Row],[CustomerID]]&lt;&gt;""),"Yes","No")</f>
        <v>Yes</v>
      </c>
      <c r="J13920" s="4">
        <f>EOMONTH(OnlineRetail[[#This Row],[InvoiceDate]],-1)+1</f>
        <v>40787</v>
      </c>
      <c r="K13920" s="6">
        <f>OnlineRetail[[#This Row],[Quantity]]*OnlineRetail[[#This Row],[UnitPrice]]</f>
        <v>59.400000000000006</v>
      </c>
      <c r="L13920" t="str">
        <f t="shared" si="217"/>
        <v>13563|Sep-2011</v>
      </c>
    </row>
    <row r="13921" spans="1:12">
      <c r="A13921">
        <v>537157</v>
      </c>
      <c r="B13921" t="s">
        <v>256</v>
      </c>
      <c r="C13921" t="s">
        <v>48</v>
      </c>
      <c r="D13921">
        <v>7</v>
      </c>
      <c r="E13921" s="1">
        <v>40799.707638888889</v>
      </c>
      <c r="F13921">
        <v>5.95</v>
      </c>
      <c r="G13921">
        <v>14312</v>
      </c>
      <c r="H13921" t="s">
        <v>10</v>
      </c>
      <c r="I13921" t="str">
        <f>IF(AND(LEFT(OnlineRetail[[#This Row],[InvoiceNo]],1)&lt;&gt;"C",OnlineRetail[[#This Row],[CustomerID]]&lt;&gt;""),"Yes","No")</f>
        <v>Yes</v>
      </c>
      <c r="J13921" s="4">
        <f>EOMONTH(OnlineRetail[[#This Row],[InvoiceDate]],-1)+1</f>
        <v>40787</v>
      </c>
      <c r="K13921" s="6">
        <f>OnlineRetail[[#This Row],[Quantity]]*OnlineRetail[[#This Row],[UnitPrice]]</f>
        <v>41.65</v>
      </c>
      <c r="L13921" t="str">
        <f t="shared" si="217"/>
        <v>14312|Sep-2011</v>
      </c>
    </row>
    <row r="13922" spans="1:12">
      <c r="A13922">
        <v>537489</v>
      </c>
      <c r="B13922" t="s">
        <v>264</v>
      </c>
      <c r="C13922" t="s">
        <v>46</v>
      </c>
      <c r="D13922">
        <v>24</v>
      </c>
      <c r="E13922" s="1">
        <v>40799.708333333343</v>
      </c>
      <c r="F13922">
        <v>4.95</v>
      </c>
      <c r="G13922">
        <v>12705</v>
      </c>
      <c r="H13922" t="s">
        <v>36</v>
      </c>
      <c r="I13922" t="str">
        <f>IF(AND(LEFT(OnlineRetail[[#This Row],[InvoiceNo]],1)&lt;&gt;"C",OnlineRetail[[#This Row],[CustomerID]]&lt;&gt;""),"Yes","No")</f>
        <v>Yes</v>
      </c>
      <c r="J13922" s="4">
        <f>EOMONTH(OnlineRetail[[#This Row],[InvoiceDate]],-1)+1</f>
        <v>40787</v>
      </c>
      <c r="K13922" s="6">
        <f>OnlineRetail[[#This Row],[Quantity]]*OnlineRetail[[#This Row],[UnitPrice]]</f>
        <v>118.80000000000001</v>
      </c>
      <c r="L13922" t="str">
        <f t="shared" si="217"/>
        <v>12705|Sep-2011</v>
      </c>
    </row>
    <row r="13923" spans="1:12">
      <c r="A13923">
        <v>547738</v>
      </c>
      <c r="B13923" t="s">
        <v>127</v>
      </c>
      <c r="C13923" t="s">
        <v>16</v>
      </c>
      <c r="D13923">
        <v>5</v>
      </c>
      <c r="E13923" s="1">
        <v>40799.717361111107</v>
      </c>
      <c r="F13923">
        <v>0.85</v>
      </c>
      <c r="G13923">
        <v>13966</v>
      </c>
      <c r="H13923" t="s">
        <v>10</v>
      </c>
      <c r="I13923" t="str">
        <f>IF(AND(LEFT(OnlineRetail[[#This Row],[InvoiceNo]],1)&lt;&gt;"C",OnlineRetail[[#This Row],[CustomerID]]&lt;&gt;""),"Yes","No")</f>
        <v>Yes</v>
      </c>
      <c r="J13923" s="4">
        <f>EOMONTH(OnlineRetail[[#This Row],[InvoiceDate]],-1)+1</f>
        <v>40787</v>
      </c>
      <c r="K13923" s="6">
        <f>OnlineRetail[[#This Row],[Quantity]]*OnlineRetail[[#This Row],[UnitPrice]]</f>
        <v>4.25</v>
      </c>
      <c r="L13923" t="str">
        <f t="shared" si="217"/>
        <v>13966|Sep-2011</v>
      </c>
    </row>
    <row r="13924" spans="1:12">
      <c r="A13924">
        <v>544648</v>
      </c>
      <c r="B13924" t="s">
        <v>88</v>
      </c>
      <c r="C13924" t="s">
        <v>16</v>
      </c>
      <c r="D13924">
        <v>9</v>
      </c>
      <c r="E13924" s="1">
        <v>40799.736805555563</v>
      </c>
      <c r="F13924">
        <v>2.5499999999999998</v>
      </c>
      <c r="G13924">
        <v>13923</v>
      </c>
      <c r="H13924" t="s">
        <v>10</v>
      </c>
      <c r="I13924" t="str">
        <f>IF(AND(LEFT(OnlineRetail[[#This Row],[InvoiceNo]],1)&lt;&gt;"C",OnlineRetail[[#This Row],[CustomerID]]&lt;&gt;""),"Yes","No")</f>
        <v>Yes</v>
      </c>
      <c r="J13924" s="4">
        <f>EOMONTH(OnlineRetail[[#This Row],[InvoiceDate]],-1)+1</f>
        <v>40787</v>
      </c>
      <c r="K13924" s="6">
        <f>OnlineRetail[[#This Row],[Quantity]]*OnlineRetail[[#This Row],[UnitPrice]]</f>
        <v>22.95</v>
      </c>
      <c r="L13924" t="str">
        <f t="shared" si="217"/>
        <v>13923|Sep-2011</v>
      </c>
    </row>
    <row r="13925" spans="1:12">
      <c r="A13925">
        <v>542156</v>
      </c>
      <c r="B13925" t="s">
        <v>136</v>
      </c>
      <c r="C13925" t="s">
        <v>48</v>
      </c>
      <c r="D13925">
        <v>17</v>
      </c>
      <c r="E13925" s="1">
        <v>40799.759027777778</v>
      </c>
      <c r="F13925">
        <v>4.95</v>
      </c>
      <c r="G13925">
        <v>13240</v>
      </c>
      <c r="H13925" t="s">
        <v>70</v>
      </c>
      <c r="I13925" t="str">
        <f>IF(AND(LEFT(OnlineRetail[[#This Row],[InvoiceNo]],1)&lt;&gt;"C",OnlineRetail[[#This Row],[CustomerID]]&lt;&gt;""),"Yes","No")</f>
        <v>Yes</v>
      </c>
      <c r="J13925" s="4">
        <f>EOMONTH(OnlineRetail[[#This Row],[InvoiceDate]],-1)+1</f>
        <v>40787</v>
      </c>
      <c r="K13925" s="6">
        <f>OnlineRetail[[#This Row],[Quantity]]*OnlineRetail[[#This Row],[UnitPrice]]</f>
        <v>84.15</v>
      </c>
      <c r="L13925" t="str">
        <f t="shared" si="217"/>
        <v>13240|Sep-2011</v>
      </c>
    </row>
    <row r="13926" spans="1:12">
      <c r="A13926">
        <v>549613</v>
      </c>
      <c r="B13926" t="s">
        <v>219</v>
      </c>
      <c r="C13926" t="s">
        <v>21</v>
      </c>
      <c r="D13926">
        <v>23</v>
      </c>
      <c r="E13926" s="1">
        <v>40799.759027777778</v>
      </c>
      <c r="F13926">
        <v>2.5499999999999998</v>
      </c>
      <c r="G13926">
        <v>13907</v>
      </c>
      <c r="H13926" t="s">
        <v>10</v>
      </c>
      <c r="I13926" t="str">
        <f>IF(AND(LEFT(OnlineRetail[[#This Row],[InvoiceNo]],1)&lt;&gt;"C",OnlineRetail[[#This Row],[CustomerID]]&lt;&gt;""),"Yes","No")</f>
        <v>Yes</v>
      </c>
      <c r="J13926" s="4">
        <f>EOMONTH(OnlineRetail[[#This Row],[InvoiceDate]],-1)+1</f>
        <v>40787</v>
      </c>
      <c r="K13926" s="6">
        <f>OnlineRetail[[#This Row],[Quantity]]*OnlineRetail[[#This Row],[UnitPrice]]</f>
        <v>58.65</v>
      </c>
      <c r="L13926" t="str">
        <f t="shared" si="217"/>
        <v>13907|Sep-2011</v>
      </c>
    </row>
    <row r="13927" spans="1:12">
      <c r="A13927">
        <v>540029</v>
      </c>
      <c r="B13927" t="s">
        <v>265</v>
      </c>
      <c r="C13927" t="s">
        <v>50</v>
      </c>
      <c r="D13927">
        <v>24</v>
      </c>
      <c r="E13927" s="1">
        <v>40799.765277777777</v>
      </c>
      <c r="F13927">
        <v>4.25</v>
      </c>
      <c r="G13927">
        <v>13366</v>
      </c>
      <c r="H13927" t="s">
        <v>10</v>
      </c>
      <c r="I13927" t="str">
        <f>IF(AND(LEFT(OnlineRetail[[#This Row],[InvoiceNo]],1)&lt;&gt;"C",OnlineRetail[[#This Row],[CustomerID]]&lt;&gt;""),"Yes","No")</f>
        <v>Yes</v>
      </c>
      <c r="J13927" s="4">
        <f>EOMONTH(OnlineRetail[[#This Row],[InvoiceDate]],-1)+1</f>
        <v>40787</v>
      </c>
      <c r="K13927" s="6">
        <f>OnlineRetail[[#This Row],[Quantity]]*OnlineRetail[[#This Row],[UnitPrice]]</f>
        <v>102</v>
      </c>
      <c r="L13927" t="str">
        <f t="shared" si="217"/>
        <v>13366|Sep-2011</v>
      </c>
    </row>
    <row r="13928" spans="1:12">
      <c r="A13928">
        <v>554813</v>
      </c>
      <c r="B13928" t="s">
        <v>269</v>
      </c>
      <c r="C13928" t="s">
        <v>33</v>
      </c>
      <c r="D13928">
        <v>15</v>
      </c>
      <c r="E13928" s="1">
        <v>40799.770138888889</v>
      </c>
      <c r="F13928">
        <v>2.1</v>
      </c>
      <c r="G13928">
        <v>13984</v>
      </c>
      <c r="H13928" t="s">
        <v>10</v>
      </c>
      <c r="I13928" t="str">
        <f>IF(AND(LEFT(OnlineRetail[[#This Row],[InvoiceNo]],1)&lt;&gt;"C",OnlineRetail[[#This Row],[CustomerID]]&lt;&gt;""),"Yes","No")</f>
        <v>Yes</v>
      </c>
      <c r="J13928" s="4">
        <f>EOMONTH(OnlineRetail[[#This Row],[InvoiceDate]],-1)+1</f>
        <v>40787</v>
      </c>
      <c r="K13928" s="6">
        <f>OnlineRetail[[#This Row],[Quantity]]*OnlineRetail[[#This Row],[UnitPrice]]</f>
        <v>31.5</v>
      </c>
      <c r="L13928" t="str">
        <f t="shared" si="217"/>
        <v>13984|Sep-2011</v>
      </c>
    </row>
    <row r="13929" spans="1:12">
      <c r="A13929">
        <v>550130</v>
      </c>
      <c r="B13929" t="s">
        <v>226</v>
      </c>
      <c r="C13929" t="s">
        <v>53</v>
      </c>
      <c r="D13929">
        <v>20</v>
      </c>
      <c r="E13929" s="1">
        <v>40799.77847222222</v>
      </c>
      <c r="F13929">
        <v>4.95</v>
      </c>
      <c r="G13929">
        <v>13243</v>
      </c>
      <c r="H13929" t="s">
        <v>10</v>
      </c>
      <c r="I13929" t="str">
        <f>IF(AND(LEFT(OnlineRetail[[#This Row],[InvoiceNo]],1)&lt;&gt;"C",OnlineRetail[[#This Row],[CustomerID]]&lt;&gt;""),"Yes","No")</f>
        <v>Yes</v>
      </c>
      <c r="J13929" s="4">
        <f>EOMONTH(OnlineRetail[[#This Row],[InvoiceDate]],-1)+1</f>
        <v>40787</v>
      </c>
      <c r="K13929" s="6">
        <f>OnlineRetail[[#This Row],[Quantity]]*OnlineRetail[[#This Row],[UnitPrice]]</f>
        <v>99</v>
      </c>
      <c r="L13929" t="str">
        <f t="shared" si="217"/>
        <v>13243|Sep-2011</v>
      </c>
    </row>
    <row r="13930" spans="1:12">
      <c r="A13930">
        <v>544388</v>
      </c>
      <c r="B13930" t="s">
        <v>282</v>
      </c>
      <c r="C13930" t="s">
        <v>29</v>
      </c>
      <c r="D13930">
        <v>8</v>
      </c>
      <c r="E13930" s="1">
        <v>40799.779861111107</v>
      </c>
      <c r="F13930">
        <v>3.39</v>
      </c>
      <c r="G13930">
        <v>12712</v>
      </c>
      <c r="H13930" t="s">
        <v>10</v>
      </c>
      <c r="I13930" t="str">
        <f>IF(AND(LEFT(OnlineRetail[[#This Row],[InvoiceNo]],1)&lt;&gt;"C",OnlineRetail[[#This Row],[CustomerID]]&lt;&gt;""),"Yes","No")</f>
        <v>Yes</v>
      </c>
      <c r="J13930" s="4">
        <f>EOMONTH(OnlineRetail[[#This Row],[InvoiceDate]],-1)+1</f>
        <v>40787</v>
      </c>
      <c r="K13930" s="6">
        <f>OnlineRetail[[#This Row],[Quantity]]*OnlineRetail[[#This Row],[UnitPrice]]</f>
        <v>27.12</v>
      </c>
      <c r="L13930" t="str">
        <f t="shared" si="217"/>
        <v>12712|Sep-2011</v>
      </c>
    </row>
    <row r="13931" spans="1:12">
      <c r="A13931">
        <v>546185</v>
      </c>
      <c r="B13931" t="s">
        <v>221</v>
      </c>
      <c r="C13931" t="s">
        <v>29</v>
      </c>
      <c r="D13931">
        <v>7</v>
      </c>
      <c r="E13931" s="1">
        <v>40799.794444444437</v>
      </c>
      <c r="F13931">
        <v>0.85</v>
      </c>
      <c r="G13931">
        <v>13741</v>
      </c>
      <c r="H13931" t="s">
        <v>10</v>
      </c>
      <c r="I13931" t="str">
        <f>IF(AND(LEFT(OnlineRetail[[#This Row],[InvoiceNo]],1)&lt;&gt;"C",OnlineRetail[[#This Row],[CustomerID]]&lt;&gt;""),"Yes","No")</f>
        <v>Yes</v>
      </c>
      <c r="J13931" s="4">
        <f>EOMONTH(OnlineRetail[[#This Row],[InvoiceDate]],-1)+1</f>
        <v>40787</v>
      </c>
      <c r="K13931" s="6">
        <f>OnlineRetail[[#This Row],[Quantity]]*OnlineRetail[[#This Row],[UnitPrice]]</f>
        <v>5.95</v>
      </c>
      <c r="L13931" t="str">
        <f t="shared" si="217"/>
        <v>13741|Sep-2011</v>
      </c>
    </row>
    <row r="13932" spans="1:12">
      <c r="A13932">
        <v>556271</v>
      </c>
      <c r="B13932" t="s">
        <v>174</v>
      </c>
      <c r="C13932" t="s">
        <v>29</v>
      </c>
      <c r="D13932">
        <v>20</v>
      </c>
      <c r="E13932" s="1">
        <v>40799.8125</v>
      </c>
      <c r="F13932">
        <v>5.95</v>
      </c>
      <c r="G13932">
        <v>14157</v>
      </c>
      <c r="H13932" t="s">
        <v>10</v>
      </c>
      <c r="I13932" t="str">
        <f>IF(AND(LEFT(OnlineRetail[[#This Row],[InvoiceNo]],1)&lt;&gt;"C",OnlineRetail[[#This Row],[CustomerID]]&lt;&gt;""),"Yes","No")</f>
        <v>Yes</v>
      </c>
      <c r="J13932" s="4">
        <f>EOMONTH(OnlineRetail[[#This Row],[InvoiceDate]],-1)+1</f>
        <v>40787</v>
      </c>
      <c r="K13932" s="6">
        <f>OnlineRetail[[#This Row],[Quantity]]*OnlineRetail[[#This Row],[UnitPrice]]</f>
        <v>119</v>
      </c>
      <c r="L13932" t="str">
        <f t="shared" si="217"/>
        <v>14157|Sep-2011</v>
      </c>
    </row>
    <row r="13933" spans="1:12">
      <c r="A13933">
        <v>549234</v>
      </c>
      <c r="B13933" t="s">
        <v>100</v>
      </c>
      <c r="C13933" t="s">
        <v>48</v>
      </c>
      <c r="D13933">
        <v>21</v>
      </c>
      <c r="E13933" s="1">
        <v>40799.82916666667</v>
      </c>
      <c r="F13933">
        <v>4.25</v>
      </c>
      <c r="G13933">
        <v>13444</v>
      </c>
      <c r="H13933" t="s">
        <v>10</v>
      </c>
      <c r="I13933" t="str">
        <f>IF(AND(LEFT(OnlineRetail[[#This Row],[InvoiceNo]],1)&lt;&gt;"C",OnlineRetail[[#This Row],[CustomerID]]&lt;&gt;""),"Yes","No")</f>
        <v>Yes</v>
      </c>
      <c r="J13933" s="4">
        <f>EOMONTH(OnlineRetail[[#This Row],[InvoiceDate]],-1)+1</f>
        <v>40787</v>
      </c>
      <c r="K13933" s="6">
        <f>OnlineRetail[[#This Row],[Quantity]]*OnlineRetail[[#This Row],[UnitPrice]]</f>
        <v>89.25</v>
      </c>
      <c r="L13933" t="str">
        <f t="shared" si="217"/>
        <v>13444|Sep-2011</v>
      </c>
    </row>
    <row r="13934" spans="1:12">
      <c r="A13934">
        <v>549777</v>
      </c>
      <c r="B13934" t="s">
        <v>188</v>
      </c>
      <c r="C13934" t="s">
        <v>42</v>
      </c>
      <c r="D13934">
        <v>2</v>
      </c>
      <c r="E13934" s="1">
        <v>40800.334027777782</v>
      </c>
      <c r="F13934">
        <v>1.65</v>
      </c>
      <c r="G13934">
        <v>13518</v>
      </c>
      <c r="H13934" t="s">
        <v>10</v>
      </c>
      <c r="I13934" t="str">
        <f>IF(AND(LEFT(OnlineRetail[[#This Row],[InvoiceNo]],1)&lt;&gt;"C",OnlineRetail[[#This Row],[CustomerID]]&lt;&gt;""),"Yes","No")</f>
        <v>Yes</v>
      </c>
      <c r="J13934" s="4">
        <f>EOMONTH(OnlineRetail[[#This Row],[InvoiceDate]],-1)+1</f>
        <v>40787</v>
      </c>
      <c r="K13934" s="6">
        <f>OnlineRetail[[#This Row],[Quantity]]*OnlineRetail[[#This Row],[UnitPrice]]</f>
        <v>3.3</v>
      </c>
      <c r="L13934" t="str">
        <f t="shared" si="217"/>
        <v>13518|Sep-2011</v>
      </c>
    </row>
    <row r="13935" spans="1:12">
      <c r="A13935">
        <v>555763</v>
      </c>
      <c r="B13935" t="s">
        <v>96</v>
      </c>
      <c r="C13935" t="s">
        <v>50</v>
      </c>
      <c r="D13935">
        <v>2</v>
      </c>
      <c r="E13935" s="1">
        <v>40800.34375</v>
      </c>
      <c r="F13935">
        <v>2.5499999999999998</v>
      </c>
      <c r="G13935">
        <v>13205</v>
      </c>
      <c r="H13935" t="s">
        <v>10</v>
      </c>
      <c r="I13935" t="str">
        <f>IF(AND(LEFT(OnlineRetail[[#This Row],[InvoiceNo]],1)&lt;&gt;"C",OnlineRetail[[#This Row],[CustomerID]]&lt;&gt;""),"Yes","No")</f>
        <v>Yes</v>
      </c>
      <c r="J13935" s="4">
        <f>EOMONTH(OnlineRetail[[#This Row],[InvoiceDate]],-1)+1</f>
        <v>40787</v>
      </c>
      <c r="K13935" s="6">
        <f>OnlineRetail[[#This Row],[Quantity]]*OnlineRetail[[#This Row],[UnitPrice]]</f>
        <v>5.0999999999999996</v>
      </c>
      <c r="L13935" t="str">
        <f t="shared" si="217"/>
        <v>13205|Sep-2011</v>
      </c>
    </row>
    <row r="13936" spans="1:12">
      <c r="A13936">
        <v>552895</v>
      </c>
      <c r="B13936" t="s">
        <v>235</v>
      </c>
      <c r="C13936" t="s">
        <v>21</v>
      </c>
      <c r="D13936">
        <v>4</v>
      </c>
      <c r="E13936" s="1">
        <v>40800.347916666673</v>
      </c>
      <c r="F13936">
        <v>1.25</v>
      </c>
      <c r="G13936">
        <v>12711</v>
      </c>
      <c r="H13936" t="s">
        <v>10</v>
      </c>
      <c r="I13936" t="str">
        <f>IF(AND(LEFT(OnlineRetail[[#This Row],[InvoiceNo]],1)&lt;&gt;"C",OnlineRetail[[#This Row],[CustomerID]]&lt;&gt;""),"Yes","No")</f>
        <v>Yes</v>
      </c>
      <c r="J13936" s="4">
        <f>EOMONTH(OnlineRetail[[#This Row],[InvoiceDate]],-1)+1</f>
        <v>40787</v>
      </c>
      <c r="K13936" s="6">
        <f>OnlineRetail[[#This Row],[Quantity]]*OnlineRetail[[#This Row],[UnitPrice]]</f>
        <v>5</v>
      </c>
      <c r="L13936" t="str">
        <f t="shared" si="217"/>
        <v>12711|Sep-2011</v>
      </c>
    </row>
    <row r="13937" spans="1:12">
      <c r="A13937">
        <v>545128</v>
      </c>
      <c r="B13937" t="s">
        <v>111</v>
      </c>
      <c r="C13937" t="s">
        <v>19</v>
      </c>
      <c r="D13937">
        <v>14</v>
      </c>
      <c r="E13937" s="1">
        <v>40800.349305555559</v>
      </c>
      <c r="F13937">
        <v>2.5499999999999998</v>
      </c>
      <c r="G13937">
        <v>13938</v>
      </c>
      <c r="H13937" t="s">
        <v>17</v>
      </c>
      <c r="I13937" t="str">
        <f>IF(AND(LEFT(OnlineRetail[[#This Row],[InvoiceNo]],1)&lt;&gt;"C",OnlineRetail[[#This Row],[CustomerID]]&lt;&gt;""),"Yes","No")</f>
        <v>Yes</v>
      </c>
      <c r="J13937" s="4">
        <f>EOMONTH(OnlineRetail[[#This Row],[InvoiceDate]],-1)+1</f>
        <v>40787</v>
      </c>
      <c r="K13937" s="6">
        <f>OnlineRetail[[#This Row],[Quantity]]*OnlineRetail[[#This Row],[UnitPrice]]</f>
        <v>35.699999999999996</v>
      </c>
      <c r="L13937" t="str">
        <f t="shared" si="217"/>
        <v>13938|Sep-2011</v>
      </c>
    </row>
    <row r="13938" spans="1:12">
      <c r="A13938">
        <v>540971</v>
      </c>
      <c r="B13938" t="s">
        <v>139</v>
      </c>
      <c r="C13938" t="s">
        <v>29</v>
      </c>
      <c r="D13938">
        <v>24</v>
      </c>
      <c r="E13938" s="1">
        <v>40800.353472222218</v>
      </c>
      <c r="F13938">
        <v>4.95</v>
      </c>
      <c r="G13938">
        <v>13612</v>
      </c>
      <c r="H13938" t="s">
        <v>10</v>
      </c>
      <c r="I13938" t="str">
        <f>IF(AND(LEFT(OnlineRetail[[#This Row],[InvoiceNo]],1)&lt;&gt;"C",OnlineRetail[[#This Row],[CustomerID]]&lt;&gt;""),"Yes","No")</f>
        <v>Yes</v>
      </c>
      <c r="J13938" s="4">
        <f>EOMONTH(OnlineRetail[[#This Row],[InvoiceDate]],-1)+1</f>
        <v>40787</v>
      </c>
      <c r="K13938" s="6">
        <f>OnlineRetail[[#This Row],[Quantity]]*OnlineRetail[[#This Row],[UnitPrice]]</f>
        <v>118.80000000000001</v>
      </c>
      <c r="L13938" t="str">
        <f t="shared" si="217"/>
        <v>13612|Sep-2011</v>
      </c>
    </row>
    <row r="13939" spans="1:12">
      <c r="A13939">
        <v>552856</v>
      </c>
      <c r="B13939" t="s">
        <v>155</v>
      </c>
      <c r="C13939" t="s">
        <v>9</v>
      </c>
      <c r="D13939">
        <v>13</v>
      </c>
      <c r="E13939" s="1">
        <v>40800.363888888889</v>
      </c>
      <c r="F13939">
        <v>0.85</v>
      </c>
      <c r="G13939">
        <v>14316</v>
      </c>
      <c r="H13939" t="s">
        <v>17</v>
      </c>
      <c r="I13939" t="str">
        <f>IF(AND(LEFT(OnlineRetail[[#This Row],[InvoiceNo]],1)&lt;&gt;"C",OnlineRetail[[#This Row],[CustomerID]]&lt;&gt;""),"Yes","No")</f>
        <v>Yes</v>
      </c>
      <c r="J13939" s="4">
        <f>EOMONTH(OnlineRetail[[#This Row],[InvoiceDate]],-1)+1</f>
        <v>40787</v>
      </c>
      <c r="K13939" s="6">
        <f>OnlineRetail[[#This Row],[Quantity]]*OnlineRetail[[#This Row],[UnitPrice]]</f>
        <v>11.049999999999999</v>
      </c>
      <c r="L13939" t="str">
        <f t="shared" si="217"/>
        <v>14316|Sep-2011</v>
      </c>
    </row>
    <row r="13940" spans="1:12">
      <c r="A13940">
        <v>548070</v>
      </c>
      <c r="B13940" t="s">
        <v>134</v>
      </c>
      <c r="C13940" t="s">
        <v>33</v>
      </c>
      <c r="D13940">
        <v>7</v>
      </c>
      <c r="E13940" s="1">
        <v>40800.365277777782</v>
      </c>
      <c r="F13940">
        <v>3.39</v>
      </c>
      <c r="G13940">
        <v>13223</v>
      </c>
      <c r="H13940" t="s">
        <v>10</v>
      </c>
      <c r="I13940" t="str">
        <f>IF(AND(LEFT(OnlineRetail[[#This Row],[InvoiceNo]],1)&lt;&gt;"C",OnlineRetail[[#This Row],[CustomerID]]&lt;&gt;""),"Yes","No")</f>
        <v>Yes</v>
      </c>
      <c r="J13940" s="4">
        <f>EOMONTH(OnlineRetail[[#This Row],[InvoiceDate]],-1)+1</f>
        <v>40787</v>
      </c>
      <c r="K13940" s="6">
        <f>OnlineRetail[[#This Row],[Quantity]]*OnlineRetail[[#This Row],[UnitPrice]]</f>
        <v>23.73</v>
      </c>
      <c r="L13940" t="str">
        <f t="shared" si="217"/>
        <v>13223|Sep-2011</v>
      </c>
    </row>
    <row r="13941" spans="1:12">
      <c r="A13941">
        <v>547549</v>
      </c>
      <c r="B13941" t="s">
        <v>177</v>
      </c>
      <c r="C13941" t="s">
        <v>16</v>
      </c>
      <c r="D13941">
        <v>22</v>
      </c>
      <c r="E13941" s="1">
        <v>40800.373611111107</v>
      </c>
      <c r="F13941">
        <v>2.5499999999999998</v>
      </c>
      <c r="G13941">
        <v>12594</v>
      </c>
      <c r="H13941" t="s">
        <v>10</v>
      </c>
      <c r="I13941" t="str">
        <f>IF(AND(LEFT(OnlineRetail[[#This Row],[InvoiceNo]],1)&lt;&gt;"C",OnlineRetail[[#This Row],[CustomerID]]&lt;&gt;""),"Yes","No")</f>
        <v>Yes</v>
      </c>
      <c r="J13941" s="4">
        <f>EOMONTH(OnlineRetail[[#This Row],[InvoiceDate]],-1)+1</f>
        <v>40787</v>
      </c>
      <c r="K13941" s="6">
        <f>OnlineRetail[[#This Row],[Quantity]]*OnlineRetail[[#This Row],[UnitPrice]]</f>
        <v>56.099999999999994</v>
      </c>
      <c r="L13941" t="str">
        <f t="shared" si="217"/>
        <v>12594|Sep-2011</v>
      </c>
    </row>
    <row r="13942" spans="1:12">
      <c r="A13942">
        <v>541222</v>
      </c>
      <c r="B13942" t="s">
        <v>64</v>
      </c>
      <c r="C13942" t="s">
        <v>53</v>
      </c>
      <c r="D13942">
        <v>8</v>
      </c>
      <c r="E13942" s="1">
        <v>40800.379861111112</v>
      </c>
      <c r="F13942">
        <v>5.95</v>
      </c>
      <c r="G13942">
        <v>12622</v>
      </c>
      <c r="H13942" t="s">
        <v>10</v>
      </c>
      <c r="I13942" t="str">
        <f>IF(AND(LEFT(OnlineRetail[[#This Row],[InvoiceNo]],1)&lt;&gt;"C",OnlineRetail[[#This Row],[CustomerID]]&lt;&gt;""),"Yes","No")</f>
        <v>Yes</v>
      </c>
      <c r="J13942" s="4">
        <f>EOMONTH(OnlineRetail[[#This Row],[InvoiceDate]],-1)+1</f>
        <v>40787</v>
      </c>
      <c r="K13942" s="6">
        <f>OnlineRetail[[#This Row],[Quantity]]*OnlineRetail[[#This Row],[UnitPrice]]</f>
        <v>47.6</v>
      </c>
      <c r="L13942" t="str">
        <f t="shared" si="217"/>
        <v>12622|Sep-2011</v>
      </c>
    </row>
    <row r="13943" spans="1:12">
      <c r="A13943">
        <v>546554</v>
      </c>
      <c r="B13943" t="s">
        <v>80</v>
      </c>
      <c r="C13943" t="s">
        <v>46</v>
      </c>
      <c r="D13943">
        <v>11</v>
      </c>
      <c r="E13943" s="1">
        <v>40800.383333333331</v>
      </c>
      <c r="F13943">
        <v>3.39</v>
      </c>
      <c r="G13943">
        <v>12549</v>
      </c>
      <c r="H13943" t="s">
        <v>17</v>
      </c>
      <c r="I13943" t="str">
        <f>IF(AND(LEFT(OnlineRetail[[#This Row],[InvoiceNo]],1)&lt;&gt;"C",OnlineRetail[[#This Row],[CustomerID]]&lt;&gt;""),"Yes","No")</f>
        <v>Yes</v>
      </c>
      <c r="J13943" s="4">
        <f>EOMONTH(OnlineRetail[[#This Row],[InvoiceDate]],-1)+1</f>
        <v>40787</v>
      </c>
      <c r="K13943" s="6">
        <f>OnlineRetail[[#This Row],[Quantity]]*OnlineRetail[[#This Row],[UnitPrice]]</f>
        <v>37.29</v>
      </c>
      <c r="L13943" t="str">
        <f t="shared" si="217"/>
        <v>12549|Sep-2011</v>
      </c>
    </row>
    <row r="13944" spans="1:12">
      <c r="A13944">
        <v>549726</v>
      </c>
      <c r="B13944" t="s">
        <v>18</v>
      </c>
      <c r="C13944" t="s">
        <v>14</v>
      </c>
      <c r="D13944">
        <v>2</v>
      </c>
      <c r="E13944" s="1">
        <v>40800.393055555563</v>
      </c>
      <c r="F13944">
        <v>2.5499999999999998</v>
      </c>
      <c r="G13944">
        <v>13723</v>
      </c>
      <c r="H13944" t="s">
        <v>10</v>
      </c>
      <c r="I13944" t="str">
        <f>IF(AND(LEFT(OnlineRetail[[#This Row],[InvoiceNo]],1)&lt;&gt;"C",OnlineRetail[[#This Row],[CustomerID]]&lt;&gt;""),"Yes","No")</f>
        <v>Yes</v>
      </c>
      <c r="J13944" s="4">
        <f>EOMONTH(OnlineRetail[[#This Row],[InvoiceDate]],-1)+1</f>
        <v>40787</v>
      </c>
      <c r="K13944" s="6">
        <f>OnlineRetail[[#This Row],[Quantity]]*OnlineRetail[[#This Row],[UnitPrice]]</f>
        <v>5.0999999999999996</v>
      </c>
      <c r="L13944" t="str">
        <f t="shared" si="217"/>
        <v>13723|Sep-2011</v>
      </c>
    </row>
    <row r="13945" spans="1:12">
      <c r="A13945">
        <v>536865</v>
      </c>
      <c r="B13945" t="s">
        <v>56</v>
      </c>
      <c r="C13945" t="s">
        <v>16</v>
      </c>
      <c r="D13945">
        <v>11</v>
      </c>
      <c r="E13945" s="1">
        <v>40800.400000000001</v>
      </c>
      <c r="F13945">
        <v>4.25</v>
      </c>
      <c r="G13945">
        <v>13072</v>
      </c>
      <c r="H13945" t="s">
        <v>10</v>
      </c>
      <c r="I13945" t="str">
        <f>IF(AND(LEFT(OnlineRetail[[#This Row],[InvoiceNo]],1)&lt;&gt;"C",OnlineRetail[[#This Row],[CustomerID]]&lt;&gt;""),"Yes","No")</f>
        <v>Yes</v>
      </c>
      <c r="J13945" s="4">
        <f>EOMONTH(OnlineRetail[[#This Row],[InvoiceDate]],-1)+1</f>
        <v>40787</v>
      </c>
      <c r="K13945" s="6">
        <f>OnlineRetail[[#This Row],[Quantity]]*OnlineRetail[[#This Row],[UnitPrice]]</f>
        <v>46.75</v>
      </c>
      <c r="L13945" t="str">
        <f t="shared" si="217"/>
        <v>13072|Sep-2011</v>
      </c>
    </row>
    <row r="13946" spans="1:12">
      <c r="A13946">
        <v>538914</v>
      </c>
      <c r="B13946" t="s">
        <v>229</v>
      </c>
      <c r="C13946" t="s">
        <v>39</v>
      </c>
      <c r="D13946">
        <v>2</v>
      </c>
      <c r="E13946" s="1">
        <v>40800.402777777781</v>
      </c>
      <c r="F13946">
        <v>1.25</v>
      </c>
      <c r="G13946">
        <v>13945</v>
      </c>
      <c r="H13946" t="s">
        <v>10</v>
      </c>
      <c r="I13946" t="str">
        <f>IF(AND(LEFT(OnlineRetail[[#This Row],[InvoiceNo]],1)&lt;&gt;"C",OnlineRetail[[#This Row],[CustomerID]]&lt;&gt;""),"Yes","No")</f>
        <v>Yes</v>
      </c>
      <c r="J13946" s="4">
        <f>EOMONTH(OnlineRetail[[#This Row],[InvoiceDate]],-1)+1</f>
        <v>40787</v>
      </c>
      <c r="K13946" s="6">
        <f>OnlineRetail[[#This Row],[Quantity]]*OnlineRetail[[#This Row],[UnitPrice]]</f>
        <v>2.5</v>
      </c>
      <c r="L13946" t="str">
        <f t="shared" si="217"/>
        <v>13945|Sep-2011</v>
      </c>
    </row>
    <row r="13947" spans="1:12">
      <c r="A13947">
        <v>538542</v>
      </c>
      <c r="B13947" t="s">
        <v>95</v>
      </c>
      <c r="C13947" t="s">
        <v>33</v>
      </c>
      <c r="D13947">
        <v>21</v>
      </c>
      <c r="E13947" s="1">
        <v>40800.402777777781</v>
      </c>
      <c r="F13947">
        <v>1.65</v>
      </c>
      <c r="G13947">
        <v>12626</v>
      </c>
      <c r="H13947" t="s">
        <v>36</v>
      </c>
      <c r="I13947" t="str">
        <f>IF(AND(LEFT(OnlineRetail[[#This Row],[InvoiceNo]],1)&lt;&gt;"C",OnlineRetail[[#This Row],[CustomerID]]&lt;&gt;""),"Yes","No")</f>
        <v>Yes</v>
      </c>
      <c r="J13947" s="4">
        <f>EOMONTH(OnlineRetail[[#This Row],[InvoiceDate]],-1)+1</f>
        <v>40787</v>
      </c>
      <c r="K13947" s="6">
        <f>OnlineRetail[[#This Row],[Quantity]]*OnlineRetail[[#This Row],[UnitPrice]]</f>
        <v>34.65</v>
      </c>
      <c r="L13947" t="str">
        <f t="shared" si="217"/>
        <v>12626|Sep-2011</v>
      </c>
    </row>
    <row r="13948" spans="1:12">
      <c r="A13948">
        <v>541848</v>
      </c>
      <c r="B13948" t="s">
        <v>250</v>
      </c>
      <c r="C13948" t="s">
        <v>24</v>
      </c>
      <c r="D13948">
        <v>6</v>
      </c>
      <c r="E13948" s="1">
        <v>40800.411111111112</v>
      </c>
      <c r="F13948">
        <v>4.95</v>
      </c>
      <c r="G13948">
        <v>14214</v>
      </c>
      <c r="H13948" t="s">
        <v>10</v>
      </c>
      <c r="I13948" t="str">
        <f>IF(AND(LEFT(OnlineRetail[[#This Row],[InvoiceNo]],1)&lt;&gt;"C",OnlineRetail[[#This Row],[CustomerID]]&lt;&gt;""),"Yes","No")</f>
        <v>Yes</v>
      </c>
      <c r="J13948" s="4">
        <f>EOMONTH(OnlineRetail[[#This Row],[InvoiceDate]],-1)+1</f>
        <v>40787</v>
      </c>
      <c r="K13948" s="6">
        <f>OnlineRetail[[#This Row],[Quantity]]*OnlineRetail[[#This Row],[UnitPrice]]</f>
        <v>29.700000000000003</v>
      </c>
      <c r="L13948" t="str">
        <f t="shared" si="217"/>
        <v>14214|Sep-2011</v>
      </c>
    </row>
    <row r="13949" spans="1:12">
      <c r="A13949">
        <v>552057</v>
      </c>
      <c r="B13949" t="s">
        <v>255</v>
      </c>
      <c r="C13949" t="s">
        <v>42</v>
      </c>
      <c r="D13949">
        <v>18</v>
      </c>
      <c r="E13949" s="1">
        <v>40800.412499999999</v>
      </c>
      <c r="F13949">
        <v>9.9499999999999993</v>
      </c>
      <c r="G13949">
        <v>12986</v>
      </c>
      <c r="H13949" t="s">
        <v>36</v>
      </c>
      <c r="I13949" t="str">
        <f>IF(AND(LEFT(OnlineRetail[[#This Row],[InvoiceNo]],1)&lt;&gt;"C",OnlineRetail[[#This Row],[CustomerID]]&lt;&gt;""),"Yes","No")</f>
        <v>Yes</v>
      </c>
      <c r="J13949" s="4">
        <f>EOMONTH(OnlineRetail[[#This Row],[InvoiceDate]],-1)+1</f>
        <v>40787</v>
      </c>
      <c r="K13949" s="6">
        <f>OnlineRetail[[#This Row],[Quantity]]*OnlineRetail[[#This Row],[UnitPrice]]</f>
        <v>179.1</v>
      </c>
      <c r="L13949" t="str">
        <f t="shared" si="217"/>
        <v>12986|Sep-2011</v>
      </c>
    </row>
    <row r="13950" spans="1:12">
      <c r="A13950">
        <v>555005</v>
      </c>
      <c r="B13950" t="s">
        <v>201</v>
      </c>
      <c r="C13950" t="s">
        <v>16</v>
      </c>
      <c r="D13950">
        <v>8</v>
      </c>
      <c r="E13950" s="1">
        <v>40800.418749999997</v>
      </c>
      <c r="F13950">
        <v>4.95</v>
      </c>
      <c r="G13950">
        <v>12416</v>
      </c>
      <c r="H13950" t="s">
        <v>10</v>
      </c>
      <c r="I13950" t="str">
        <f>IF(AND(LEFT(OnlineRetail[[#This Row],[InvoiceNo]],1)&lt;&gt;"C",OnlineRetail[[#This Row],[CustomerID]]&lt;&gt;""),"Yes","No")</f>
        <v>Yes</v>
      </c>
      <c r="J13950" s="4">
        <f>EOMONTH(OnlineRetail[[#This Row],[InvoiceDate]],-1)+1</f>
        <v>40787</v>
      </c>
      <c r="K13950" s="6">
        <f>OnlineRetail[[#This Row],[Quantity]]*OnlineRetail[[#This Row],[UnitPrice]]</f>
        <v>39.6</v>
      </c>
      <c r="L13950" t="str">
        <f t="shared" si="217"/>
        <v>12416|Sep-2011</v>
      </c>
    </row>
    <row r="13951" spans="1:12">
      <c r="A13951">
        <v>549705</v>
      </c>
      <c r="B13951" t="s">
        <v>147</v>
      </c>
      <c r="C13951" t="s">
        <v>39</v>
      </c>
      <c r="D13951">
        <v>18</v>
      </c>
      <c r="E13951" s="1">
        <v>40800.425000000003</v>
      </c>
      <c r="F13951">
        <v>1.25</v>
      </c>
      <c r="G13951">
        <v>13679</v>
      </c>
      <c r="H13951" t="s">
        <v>10</v>
      </c>
      <c r="I13951" t="str">
        <f>IF(AND(LEFT(OnlineRetail[[#This Row],[InvoiceNo]],1)&lt;&gt;"C",OnlineRetail[[#This Row],[CustomerID]]&lt;&gt;""),"Yes","No")</f>
        <v>Yes</v>
      </c>
      <c r="J13951" s="4">
        <f>EOMONTH(OnlineRetail[[#This Row],[InvoiceDate]],-1)+1</f>
        <v>40787</v>
      </c>
      <c r="K13951" s="6">
        <f>OnlineRetail[[#This Row],[Quantity]]*OnlineRetail[[#This Row],[UnitPrice]]</f>
        <v>22.5</v>
      </c>
      <c r="L13951" t="str">
        <f t="shared" si="217"/>
        <v>13679|Sep-2011</v>
      </c>
    </row>
    <row r="13952" spans="1:12">
      <c r="A13952">
        <v>545743</v>
      </c>
      <c r="B13952" t="s">
        <v>289</v>
      </c>
      <c r="C13952" t="s">
        <v>46</v>
      </c>
      <c r="D13952">
        <v>6</v>
      </c>
      <c r="E13952" s="1">
        <v>40800.434027777781</v>
      </c>
      <c r="F13952">
        <v>4.25</v>
      </c>
      <c r="G13952">
        <v>12515</v>
      </c>
      <c r="H13952" t="s">
        <v>10</v>
      </c>
      <c r="I13952" t="str">
        <f>IF(AND(LEFT(OnlineRetail[[#This Row],[InvoiceNo]],1)&lt;&gt;"C",OnlineRetail[[#This Row],[CustomerID]]&lt;&gt;""),"Yes","No")</f>
        <v>Yes</v>
      </c>
      <c r="J13952" s="4">
        <f>EOMONTH(OnlineRetail[[#This Row],[InvoiceDate]],-1)+1</f>
        <v>40787</v>
      </c>
      <c r="K13952" s="6">
        <f>OnlineRetail[[#This Row],[Quantity]]*OnlineRetail[[#This Row],[UnitPrice]]</f>
        <v>25.5</v>
      </c>
      <c r="L13952" t="str">
        <f t="shared" si="217"/>
        <v>12515|Sep-2011</v>
      </c>
    </row>
    <row r="13953" spans="1:12">
      <c r="A13953">
        <v>537389</v>
      </c>
      <c r="B13953" t="s">
        <v>74</v>
      </c>
      <c r="C13953" t="s">
        <v>24</v>
      </c>
      <c r="D13953">
        <v>4</v>
      </c>
      <c r="E13953" s="1">
        <v>40800.443055555559</v>
      </c>
      <c r="F13953">
        <v>1.65</v>
      </c>
      <c r="G13953">
        <v>12717</v>
      </c>
      <c r="H13953" t="s">
        <v>10</v>
      </c>
      <c r="I13953" t="str">
        <f>IF(AND(LEFT(OnlineRetail[[#This Row],[InvoiceNo]],1)&lt;&gt;"C",OnlineRetail[[#This Row],[CustomerID]]&lt;&gt;""),"Yes","No")</f>
        <v>Yes</v>
      </c>
      <c r="J13953" s="4">
        <f>EOMONTH(OnlineRetail[[#This Row],[InvoiceDate]],-1)+1</f>
        <v>40787</v>
      </c>
      <c r="K13953" s="6">
        <f>OnlineRetail[[#This Row],[Quantity]]*OnlineRetail[[#This Row],[UnitPrice]]</f>
        <v>6.6</v>
      </c>
      <c r="L13953" t="str">
        <f t="shared" si="217"/>
        <v>12717|Sep-2011</v>
      </c>
    </row>
    <row r="13954" spans="1:12" hidden="1">
      <c r="A13954">
        <v>541295</v>
      </c>
      <c r="B13954" t="s">
        <v>265</v>
      </c>
      <c r="C13954" t="s">
        <v>9</v>
      </c>
      <c r="D13954">
        <v>21</v>
      </c>
      <c r="E13954" s="1">
        <v>40800.448611111111</v>
      </c>
      <c r="F13954">
        <v>4.25</v>
      </c>
      <c r="H13954" t="s">
        <v>10</v>
      </c>
      <c r="I13954" t="str">
        <f>IF(AND(LEFT(OnlineRetail[[#This Row],[InvoiceNo]],1)&lt;&gt;"C",OnlineRetail[[#This Row],[CustomerID]]&lt;&gt;""),"Yes","No")</f>
        <v>No</v>
      </c>
      <c r="J13954" s="4">
        <f>EOMONTH(OnlineRetail[[#This Row],[InvoiceDate]],-1)+1</f>
        <v>40787</v>
      </c>
      <c r="K13954" s="6">
        <f>OnlineRetail[[#This Row],[Quantity]]*OnlineRetail[[#This Row],[UnitPrice]]</f>
        <v>89.25</v>
      </c>
      <c r="L13954" t="str">
        <f t="shared" ref="L13954:L14017" si="218">IF(I13954="Yes",G13954&amp;"|"&amp;TEXT(J13954,"mmm-yyyy"),"")</f>
        <v/>
      </c>
    </row>
    <row r="13955" spans="1:12">
      <c r="A13955">
        <v>540785</v>
      </c>
      <c r="B13955" t="s">
        <v>37</v>
      </c>
      <c r="C13955" t="s">
        <v>24</v>
      </c>
      <c r="D13955">
        <v>14</v>
      </c>
      <c r="E13955" s="1">
        <v>40800.464583333327</v>
      </c>
      <c r="F13955">
        <v>3.39</v>
      </c>
      <c r="G13955">
        <v>14059</v>
      </c>
      <c r="H13955" t="s">
        <v>10</v>
      </c>
      <c r="I13955" t="str">
        <f>IF(AND(LEFT(OnlineRetail[[#This Row],[InvoiceNo]],1)&lt;&gt;"C",OnlineRetail[[#This Row],[CustomerID]]&lt;&gt;""),"Yes","No")</f>
        <v>Yes</v>
      </c>
      <c r="J13955" s="4">
        <f>EOMONTH(OnlineRetail[[#This Row],[InvoiceDate]],-1)+1</f>
        <v>40787</v>
      </c>
      <c r="K13955" s="6">
        <f>OnlineRetail[[#This Row],[Quantity]]*OnlineRetail[[#This Row],[UnitPrice]]</f>
        <v>47.46</v>
      </c>
      <c r="L13955" t="str">
        <f t="shared" si="218"/>
        <v>14059|Sep-2011</v>
      </c>
    </row>
    <row r="13956" spans="1:12">
      <c r="A13956">
        <v>542165</v>
      </c>
      <c r="B13956" t="s">
        <v>100</v>
      </c>
      <c r="C13956" t="s">
        <v>29</v>
      </c>
      <c r="D13956">
        <v>17</v>
      </c>
      <c r="E13956" s="1">
        <v>40800.46597222222</v>
      </c>
      <c r="F13956">
        <v>1.65</v>
      </c>
      <c r="G13956">
        <v>12912</v>
      </c>
      <c r="H13956" t="s">
        <v>10</v>
      </c>
      <c r="I13956" t="str">
        <f>IF(AND(LEFT(OnlineRetail[[#This Row],[InvoiceNo]],1)&lt;&gt;"C",OnlineRetail[[#This Row],[CustomerID]]&lt;&gt;""),"Yes","No")</f>
        <v>Yes</v>
      </c>
      <c r="J13956" s="4">
        <f>EOMONTH(OnlineRetail[[#This Row],[InvoiceDate]],-1)+1</f>
        <v>40787</v>
      </c>
      <c r="K13956" s="6">
        <f>OnlineRetail[[#This Row],[Quantity]]*OnlineRetail[[#This Row],[UnitPrice]]</f>
        <v>28.049999999999997</v>
      </c>
      <c r="L13956" t="str">
        <f t="shared" si="218"/>
        <v>12912|Sep-2011</v>
      </c>
    </row>
    <row r="13957" spans="1:12">
      <c r="A13957">
        <v>537588</v>
      </c>
      <c r="B13957" t="s">
        <v>43</v>
      </c>
      <c r="C13957" t="s">
        <v>83</v>
      </c>
      <c r="D13957">
        <v>18</v>
      </c>
      <c r="E13957" s="1">
        <v>40800.46597222222</v>
      </c>
      <c r="F13957">
        <v>7.95</v>
      </c>
      <c r="G13957">
        <v>14113</v>
      </c>
      <c r="H13957" t="s">
        <v>10</v>
      </c>
      <c r="I13957" t="str">
        <f>IF(AND(LEFT(OnlineRetail[[#This Row],[InvoiceNo]],1)&lt;&gt;"C",OnlineRetail[[#This Row],[CustomerID]]&lt;&gt;""),"Yes","No")</f>
        <v>Yes</v>
      </c>
      <c r="J13957" s="4">
        <f>EOMONTH(OnlineRetail[[#This Row],[InvoiceDate]],-1)+1</f>
        <v>40787</v>
      </c>
      <c r="K13957" s="6">
        <f>OnlineRetail[[#This Row],[Quantity]]*OnlineRetail[[#This Row],[UnitPrice]]</f>
        <v>143.1</v>
      </c>
      <c r="L13957" t="str">
        <f t="shared" si="218"/>
        <v>14113|Sep-2011</v>
      </c>
    </row>
    <row r="13958" spans="1:12">
      <c r="A13958">
        <v>537130</v>
      </c>
      <c r="B13958" t="s">
        <v>71</v>
      </c>
      <c r="C13958" t="s">
        <v>62</v>
      </c>
      <c r="D13958">
        <v>15</v>
      </c>
      <c r="E13958" s="1">
        <v>40800.473611111112</v>
      </c>
      <c r="F13958">
        <v>4.95</v>
      </c>
      <c r="G13958">
        <v>13256</v>
      </c>
      <c r="H13958" t="s">
        <v>10</v>
      </c>
      <c r="I13958" t="str">
        <f>IF(AND(LEFT(OnlineRetail[[#This Row],[InvoiceNo]],1)&lt;&gt;"C",OnlineRetail[[#This Row],[CustomerID]]&lt;&gt;""),"Yes","No")</f>
        <v>Yes</v>
      </c>
      <c r="J13958" s="4">
        <f>EOMONTH(OnlineRetail[[#This Row],[InvoiceDate]],-1)+1</f>
        <v>40787</v>
      </c>
      <c r="K13958" s="6">
        <f>OnlineRetail[[#This Row],[Quantity]]*OnlineRetail[[#This Row],[UnitPrice]]</f>
        <v>74.25</v>
      </c>
      <c r="L13958" t="str">
        <f t="shared" si="218"/>
        <v>13256|Sep-2011</v>
      </c>
    </row>
    <row r="13959" spans="1:12">
      <c r="A13959">
        <v>542137</v>
      </c>
      <c r="B13959" t="s">
        <v>127</v>
      </c>
      <c r="C13959" t="s">
        <v>46</v>
      </c>
      <c r="D13959">
        <v>20</v>
      </c>
      <c r="E13959" s="1">
        <v>40800.477083333331</v>
      </c>
      <c r="F13959">
        <v>2.5499999999999998</v>
      </c>
      <c r="G13959">
        <v>14116</v>
      </c>
      <c r="H13959" t="s">
        <v>10</v>
      </c>
      <c r="I13959" t="str">
        <f>IF(AND(LEFT(OnlineRetail[[#This Row],[InvoiceNo]],1)&lt;&gt;"C",OnlineRetail[[#This Row],[CustomerID]]&lt;&gt;""),"Yes","No")</f>
        <v>Yes</v>
      </c>
      <c r="J13959" s="4">
        <f>EOMONTH(OnlineRetail[[#This Row],[InvoiceDate]],-1)+1</f>
        <v>40787</v>
      </c>
      <c r="K13959" s="6">
        <f>OnlineRetail[[#This Row],[Quantity]]*OnlineRetail[[#This Row],[UnitPrice]]</f>
        <v>51</v>
      </c>
      <c r="L13959" t="str">
        <f t="shared" si="218"/>
        <v>14116|Sep-2011</v>
      </c>
    </row>
    <row r="13960" spans="1:12">
      <c r="A13960">
        <v>543609</v>
      </c>
      <c r="B13960" t="s">
        <v>191</v>
      </c>
      <c r="C13960" t="s">
        <v>42</v>
      </c>
      <c r="D13960">
        <v>21</v>
      </c>
      <c r="E13960" s="1">
        <v>40800.491666666669</v>
      </c>
      <c r="F13960">
        <v>2.5499999999999998</v>
      </c>
      <c r="G13960">
        <v>13250</v>
      </c>
      <c r="H13960" t="s">
        <v>10</v>
      </c>
      <c r="I13960" t="str">
        <f>IF(AND(LEFT(OnlineRetail[[#This Row],[InvoiceNo]],1)&lt;&gt;"C",OnlineRetail[[#This Row],[CustomerID]]&lt;&gt;""),"Yes","No")</f>
        <v>Yes</v>
      </c>
      <c r="J13960" s="4">
        <f>EOMONTH(OnlineRetail[[#This Row],[InvoiceDate]],-1)+1</f>
        <v>40787</v>
      </c>
      <c r="K13960" s="6">
        <f>OnlineRetail[[#This Row],[Quantity]]*OnlineRetail[[#This Row],[UnitPrice]]</f>
        <v>53.55</v>
      </c>
      <c r="L13960" t="str">
        <f t="shared" si="218"/>
        <v>13250|Sep-2011</v>
      </c>
    </row>
    <row r="13961" spans="1:12">
      <c r="A13961">
        <v>555018</v>
      </c>
      <c r="B13961" t="s">
        <v>156</v>
      </c>
      <c r="C13961" t="s">
        <v>39</v>
      </c>
      <c r="D13961">
        <v>16</v>
      </c>
      <c r="E13961" s="1">
        <v>40800.502083333333</v>
      </c>
      <c r="F13961">
        <v>4.95</v>
      </c>
      <c r="G13961">
        <v>12944</v>
      </c>
      <c r="H13961" t="s">
        <v>10</v>
      </c>
      <c r="I13961" t="str">
        <f>IF(AND(LEFT(OnlineRetail[[#This Row],[InvoiceNo]],1)&lt;&gt;"C",OnlineRetail[[#This Row],[CustomerID]]&lt;&gt;""),"Yes","No")</f>
        <v>Yes</v>
      </c>
      <c r="J13961" s="4">
        <f>EOMONTH(OnlineRetail[[#This Row],[InvoiceDate]],-1)+1</f>
        <v>40787</v>
      </c>
      <c r="K13961" s="6">
        <f>OnlineRetail[[#This Row],[Quantity]]*OnlineRetail[[#This Row],[UnitPrice]]</f>
        <v>79.2</v>
      </c>
      <c r="L13961" t="str">
        <f t="shared" si="218"/>
        <v>12944|Sep-2011</v>
      </c>
    </row>
    <row r="13962" spans="1:12">
      <c r="A13962">
        <v>553959</v>
      </c>
      <c r="B13962" t="s">
        <v>236</v>
      </c>
      <c r="C13962" t="s">
        <v>40</v>
      </c>
      <c r="D13962">
        <v>14</v>
      </c>
      <c r="E13962" s="1">
        <v>40800.502083333333</v>
      </c>
      <c r="F13962">
        <v>1.25</v>
      </c>
      <c r="G13962">
        <v>14268</v>
      </c>
      <c r="H13962" t="s">
        <v>70</v>
      </c>
      <c r="I13962" t="str">
        <f>IF(AND(LEFT(OnlineRetail[[#This Row],[InvoiceNo]],1)&lt;&gt;"C",OnlineRetail[[#This Row],[CustomerID]]&lt;&gt;""),"Yes","No")</f>
        <v>Yes</v>
      </c>
      <c r="J13962" s="4">
        <f>EOMONTH(OnlineRetail[[#This Row],[InvoiceDate]],-1)+1</f>
        <v>40787</v>
      </c>
      <c r="K13962" s="6">
        <f>OnlineRetail[[#This Row],[Quantity]]*OnlineRetail[[#This Row],[UnitPrice]]</f>
        <v>17.5</v>
      </c>
      <c r="L13962" t="str">
        <f t="shared" si="218"/>
        <v>14268|Sep-2011</v>
      </c>
    </row>
    <row r="13963" spans="1:12">
      <c r="A13963">
        <v>548999</v>
      </c>
      <c r="B13963" t="s">
        <v>254</v>
      </c>
      <c r="C13963" t="s">
        <v>9</v>
      </c>
      <c r="D13963">
        <v>13</v>
      </c>
      <c r="E13963" s="1">
        <v>40800.506944444453</v>
      </c>
      <c r="F13963">
        <v>1.25</v>
      </c>
      <c r="G13963">
        <v>12775</v>
      </c>
      <c r="H13963" t="s">
        <v>10</v>
      </c>
      <c r="I13963" t="str">
        <f>IF(AND(LEFT(OnlineRetail[[#This Row],[InvoiceNo]],1)&lt;&gt;"C",OnlineRetail[[#This Row],[CustomerID]]&lt;&gt;""),"Yes","No")</f>
        <v>Yes</v>
      </c>
      <c r="J13963" s="4">
        <f>EOMONTH(OnlineRetail[[#This Row],[InvoiceDate]],-1)+1</f>
        <v>40787</v>
      </c>
      <c r="K13963" s="6">
        <f>OnlineRetail[[#This Row],[Quantity]]*OnlineRetail[[#This Row],[UnitPrice]]</f>
        <v>16.25</v>
      </c>
      <c r="L13963" t="str">
        <f t="shared" si="218"/>
        <v>12775|Sep-2011</v>
      </c>
    </row>
    <row r="13964" spans="1:12">
      <c r="A13964">
        <v>548218</v>
      </c>
      <c r="B13964" t="s">
        <v>149</v>
      </c>
      <c r="C13964" t="s">
        <v>39</v>
      </c>
      <c r="D13964">
        <v>15</v>
      </c>
      <c r="E13964" s="1">
        <v>40800.507638888892</v>
      </c>
      <c r="F13964">
        <v>5.95</v>
      </c>
      <c r="G13964">
        <v>12825</v>
      </c>
      <c r="H13964" t="s">
        <v>25</v>
      </c>
      <c r="I13964" t="str">
        <f>IF(AND(LEFT(OnlineRetail[[#This Row],[InvoiceNo]],1)&lt;&gt;"C",OnlineRetail[[#This Row],[CustomerID]]&lt;&gt;""),"Yes","No")</f>
        <v>Yes</v>
      </c>
      <c r="J13964" s="4">
        <f>EOMONTH(OnlineRetail[[#This Row],[InvoiceDate]],-1)+1</f>
        <v>40787</v>
      </c>
      <c r="K13964" s="6">
        <f>OnlineRetail[[#This Row],[Quantity]]*OnlineRetail[[#This Row],[UnitPrice]]</f>
        <v>89.25</v>
      </c>
      <c r="L13964" t="str">
        <f t="shared" si="218"/>
        <v>12825|Sep-2011</v>
      </c>
    </row>
    <row r="13965" spans="1:12">
      <c r="A13965">
        <v>550069</v>
      </c>
      <c r="B13965" t="s">
        <v>149</v>
      </c>
      <c r="C13965" t="s">
        <v>42</v>
      </c>
      <c r="D13965">
        <v>10</v>
      </c>
      <c r="E13965" s="1">
        <v>40800.508333333331</v>
      </c>
      <c r="F13965">
        <v>2.5499999999999998</v>
      </c>
      <c r="G13965">
        <v>13279</v>
      </c>
      <c r="H13965" t="s">
        <v>10</v>
      </c>
      <c r="I13965" t="str">
        <f>IF(AND(LEFT(OnlineRetail[[#This Row],[InvoiceNo]],1)&lt;&gt;"C",OnlineRetail[[#This Row],[CustomerID]]&lt;&gt;""),"Yes","No")</f>
        <v>Yes</v>
      </c>
      <c r="J13965" s="4">
        <f>EOMONTH(OnlineRetail[[#This Row],[InvoiceDate]],-1)+1</f>
        <v>40787</v>
      </c>
      <c r="K13965" s="6">
        <f>OnlineRetail[[#This Row],[Quantity]]*OnlineRetail[[#This Row],[UnitPrice]]</f>
        <v>25.5</v>
      </c>
      <c r="L13965" t="str">
        <f t="shared" si="218"/>
        <v>13279|Sep-2011</v>
      </c>
    </row>
    <row r="13966" spans="1:12">
      <c r="A13966">
        <v>555413</v>
      </c>
      <c r="B13966" t="s">
        <v>195</v>
      </c>
      <c r="C13966" t="s">
        <v>42</v>
      </c>
      <c r="D13966">
        <v>7</v>
      </c>
      <c r="E13966" s="1">
        <v>40800.513888888891</v>
      </c>
      <c r="F13966">
        <v>4.95</v>
      </c>
      <c r="G13966">
        <v>12953</v>
      </c>
      <c r="H13966" t="s">
        <v>10</v>
      </c>
      <c r="I13966" t="str">
        <f>IF(AND(LEFT(OnlineRetail[[#This Row],[InvoiceNo]],1)&lt;&gt;"C",OnlineRetail[[#This Row],[CustomerID]]&lt;&gt;""),"Yes","No")</f>
        <v>Yes</v>
      </c>
      <c r="J13966" s="4">
        <f>EOMONTH(OnlineRetail[[#This Row],[InvoiceDate]],-1)+1</f>
        <v>40787</v>
      </c>
      <c r="K13966" s="6">
        <f>OnlineRetail[[#This Row],[Quantity]]*OnlineRetail[[#This Row],[UnitPrice]]</f>
        <v>34.65</v>
      </c>
      <c r="L13966" t="str">
        <f t="shared" si="218"/>
        <v>12953|Sep-2011</v>
      </c>
    </row>
    <row r="13967" spans="1:12">
      <c r="A13967">
        <v>556176</v>
      </c>
      <c r="B13967" t="s">
        <v>32</v>
      </c>
      <c r="C13967" t="s">
        <v>16</v>
      </c>
      <c r="D13967">
        <v>20</v>
      </c>
      <c r="E13967" s="1">
        <v>40800.515277777777</v>
      </c>
      <c r="F13967">
        <v>3.39</v>
      </c>
      <c r="G13967">
        <v>12389</v>
      </c>
      <c r="H13967" t="s">
        <v>17</v>
      </c>
      <c r="I13967" t="str">
        <f>IF(AND(LEFT(OnlineRetail[[#This Row],[InvoiceNo]],1)&lt;&gt;"C",OnlineRetail[[#This Row],[CustomerID]]&lt;&gt;""),"Yes","No")</f>
        <v>Yes</v>
      </c>
      <c r="J13967" s="4">
        <f>EOMONTH(OnlineRetail[[#This Row],[InvoiceDate]],-1)+1</f>
        <v>40787</v>
      </c>
      <c r="K13967" s="6">
        <f>OnlineRetail[[#This Row],[Quantity]]*OnlineRetail[[#This Row],[UnitPrice]]</f>
        <v>67.8</v>
      </c>
      <c r="L13967" t="str">
        <f t="shared" si="218"/>
        <v>12389|Sep-2011</v>
      </c>
    </row>
    <row r="13968" spans="1:12">
      <c r="A13968">
        <v>540525</v>
      </c>
      <c r="B13968" t="s">
        <v>144</v>
      </c>
      <c r="C13968" t="s">
        <v>24</v>
      </c>
      <c r="D13968">
        <v>18</v>
      </c>
      <c r="E13968" s="1">
        <v>40800.51666666667</v>
      </c>
      <c r="F13968">
        <v>5.95</v>
      </c>
      <c r="G13968">
        <v>14101</v>
      </c>
      <c r="H13968" t="s">
        <v>10</v>
      </c>
      <c r="I13968" t="str">
        <f>IF(AND(LEFT(OnlineRetail[[#This Row],[InvoiceNo]],1)&lt;&gt;"C",OnlineRetail[[#This Row],[CustomerID]]&lt;&gt;""),"Yes","No")</f>
        <v>Yes</v>
      </c>
      <c r="J13968" s="4">
        <f>EOMONTH(OnlineRetail[[#This Row],[InvoiceDate]],-1)+1</f>
        <v>40787</v>
      </c>
      <c r="K13968" s="6">
        <f>OnlineRetail[[#This Row],[Quantity]]*OnlineRetail[[#This Row],[UnitPrice]]</f>
        <v>107.10000000000001</v>
      </c>
      <c r="L13968" t="str">
        <f t="shared" si="218"/>
        <v>14101|Sep-2011</v>
      </c>
    </row>
    <row r="13969" spans="1:12">
      <c r="A13969">
        <v>551870</v>
      </c>
      <c r="B13969" t="s">
        <v>108</v>
      </c>
      <c r="C13969" t="s">
        <v>40</v>
      </c>
      <c r="D13969">
        <v>8</v>
      </c>
      <c r="E13969" s="1">
        <v>40800.517361111109</v>
      </c>
      <c r="F13969">
        <v>1.65</v>
      </c>
      <c r="G13969">
        <v>12817</v>
      </c>
      <c r="H13969" t="s">
        <v>10</v>
      </c>
      <c r="I13969" t="str">
        <f>IF(AND(LEFT(OnlineRetail[[#This Row],[InvoiceNo]],1)&lt;&gt;"C",OnlineRetail[[#This Row],[CustomerID]]&lt;&gt;""),"Yes","No")</f>
        <v>Yes</v>
      </c>
      <c r="J13969" s="4">
        <f>EOMONTH(OnlineRetail[[#This Row],[InvoiceDate]],-1)+1</f>
        <v>40787</v>
      </c>
      <c r="K13969" s="6">
        <f>OnlineRetail[[#This Row],[Quantity]]*OnlineRetail[[#This Row],[UnitPrice]]</f>
        <v>13.2</v>
      </c>
      <c r="L13969" t="str">
        <f t="shared" si="218"/>
        <v>12817|Sep-2011</v>
      </c>
    </row>
    <row r="13970" spans="1:12">
      <c r="A13970">
        <v>537947</v>
      </c>
      <c r="B13970" t="s">
        <v>20</v>
      </c>
      <c r="C13970" t="s">
        <v>21</v>
      </c>
      <c r="D13970">
        <v>3</v>
      </c>
      <c r="E13970" s="1">
        <v>40800.522222222222</v>
      </c>
      <c r="F13970">
        <v>0.85</v>
      </c>
      <c r="G13970">
        <v>13656</v>
      </c>
      <c r="H13970" t="s">
        <v>17</v>
      </c>
      <c r="I13970" t="str">
        <f>IF(AND(LEFT(OnlineRetail[[#This Row],[InvoiceNo]],1)&lt;&gt;"C",OnlineRetail[[#This Row],[CustomerID]]&lt;&gt;""),"Yes","No")</f>
        <v>Yes</v>
      </c>
      <c r="J13970" s="4">
        <f>EOMONTH(OnlineRetail[[#This Row],[InvoiceDate]],-1)+1</f>
        <v>40787</v>
      </c>
      <c r="K13970" s="6">
        <f>OnlineRetail[[#This Row],[Quantity]]*OnlineRetail[[#This Row],[UnitPrice]]</f>
        <v>2.5499999999999998</v>
      </c>
      <c r="L13970" t="str">
        <f t="shared" si="218"/>
        <v>13656|Sep-2011</v>
      </c>
    </row>
    <row r="13971" spans="1:12">
      <c r="A13971">
        <v>546835</v>
      </c>
      <c r="B13971" t="s">
        <v>266</v>
      </c>
      <c r="C13971" t="s">
        <v>21</v>
      </c>
      <c r="D13971">
        <v>17</v>
      </c>
      <c r="E13971" s="1">
        <v>40800.531944444447</v>
      </c>
      <c r="F13971">
        <v>0.85</v>
      </c>
      <c r="G13971">
        <v>12623</v>
      </c>
      <c r="H13971" t="s">
        <v>10</v>
      </c>
      <c r="I13971" t="str">
        <f>IF(AND(LEFT(OnlineRetail[[#This Row],[InvoiceNo]],1)&lt;&gt;"C",OnlineRetail[[#This Row],[CustomerID]]&lt;&gt;""),"Yes","No")</f>
        <v>Yes</v>
      </c>
      <c r="J13971" s="4">
        <f>EOMONTH(OnlineRetail[[#This Row],[InvoiceDate]],-1)+1</f>
        <v>40787</v>
      </c>
      <c r="K13971" s="6">
        <f>OnlineRetail[[#This Row],[Quantity]]*OnlineRetail[[#This Row],[UnitPrice]]</f>
        <v>14.45</v>
      </c>
      <c r="L13971" t="str">
        <f t="shared" si="218"/>
        <v>12623|Sep-2011</v>
      </c>
    </row>
    <row r="13972" spans="1:12">
      <c r="A13972">
        <v>536716</v>
      </c>
      <c r="B13972" t="s">
        <v>204</v>
      </c>
      <c r="C13972" t="s">
        <v>72</v>
      </c>
      <c r="D13972">
        <v>10</v>
      </c>
      <c r="E13972" s="1">
        <v>40800.533333333333</v>
      </c>
      <c r="F13972">
        <v>2.1</v>
      </c>
      <c r="G13972">
        <v>12733</v>
      </c>
      <c r="H13972" t="s">
        <v>36</v>
      </c>
      <c r="I13972" t="str">
        <f>IF(AND(LEFT(OnlineRetail[[#This Row],[InvoiceNo]],1)&lt;&gt;"C",OnlineRetail[[#This Row],[CustomerID]]&lt;&gt;""),"Yes","No")</f>
        <v>Yes</v>
      </c>
      <c r="J13972" s="4">
        <f>EOMONTH(OnlineRetail[[#This Row],[InvoiceDate]],-1)+1</f>
        <v>40787</v>
      </c>
      <c r="K13972" s="6">
        <f>OnlineRetail[[#This Row],[Quantity]]*OnlineRetail[[#This Row],[UnitPrice]]</f>
        <v>21</v>
      </c>
      <c r="L13972" t="str">
        <f t="shared" si="218"/>
        <v>12733|Sep-2011</v>
      </c>
    </row>
    <row r="13973" spans="1:12">
      <c r="A13973">
        <v>547754</v>
      </c>
      <c r="B13973" t="s">
        <v>34</v>
      </c>
      <c r="C13973" t="s">
        <v>33</v>
      </c>
      <c r="D13973">
        <v>18</v>
      </c>
      <c r="E13973" s="1">
        <v>40800.557638888888</v>
      </c>
      <c r="F13973">
        <v>4.25</v>
      </c>
      <c r="G13973">
        <v>13248</v>
      </c>
      <c r="H13973" t="s">
        <v>10</v>
      </c>
      <c r="I13973" t="str">
        <f>IF(AND(LEFT(OnlineRetail[[#This Row],[InvoiceNo]],1)&lt;&gt;"C",OnlineRetail[[#This Row],[CustomerID]]&lt;&gt;""),"Yes","No")</f>
        <v>Yes</v>
      </c>
      <c r="J13973" s="4">
        <f>EOMONTH(OnlineRetail[[#This Row],[InvoiceDate]],-1)+1</f>
        <v>40787</v>
      </c>
      <c r="K13973" s="6">
        <f>OnlineRetail[[#This Row],[Quantity]]*OnlineRetail[[#This Row],[UnitPrice]]</f>
        <v>76.5</v>
      </c>
      <c r="L13973" t="str">
        <f t="shared" si="218"/>
        <v>13248|Sep-2011</v>
      </c>
    </row>
    <row r="13974" spans="1:12">
      <c r="A13974">
        <v>543468</v>
      </c>
      <c r="B13974" t="s">
        <v>278</v>
      </c>
      <c r="C13974" t="s">
        <v>29</v>
      </c>
      <c r="D13974">
        <v>7</v>
      </c>
      <c r="E13974" s="1">
        <v>40800.560416666667</v>
      </c>
      <c r="F13974">
        <v>1.25</v>
      </c>
      <c r="G13974">
        <v>13937</v>
      </c>
      <c r="H13974" t="s">
        <v>10</v>
      </c>
      <c r="I13974" t="str">
        <f>IF(AND(LEFT(OnlineRetail[[#This Row],[InvoiceNo]],1)&lt;&gt;"C",OnlineRetail[[#This Row],[CustomerID]]&lt;&gt;""),"Yes","No")</f>
        <v>Yes</v>
      </c>
      <c r="J13974" s="4">
        <f>EOMONTH(OnlineRetail[[#This Row],[InvoiceDate]],-1)+1</f>
        <v>40787</v>
      </c>
      <c r="K13974" s="6">
        <f>OnlineRetail[[#This Row],[Quantity]]*OnlineRetail[[#This Row],[UnitPrice]]</f>
        <v>8.75</v>
      </c>
      <c r="L13974" t="str">
        <f t="shared" si="218"/>
        <v>13937|Sep-2011</v>
      </c>
    </row>
    <row r="13975" spans="1:12">
      <c r="A13975">
        <v>544848</v>
      </c>
      <c r="B13975" t="s">
        <v>68</v>
      </c>
      <c r="C13975" t="s">
        <v>19</v>
      </c>
      <c r="D13975">
        <v>2</v>
      </c>
      <c r="E13975" s="1">
        <v>40800.561805555553</v>
      </c>
      <c r="F13975">
        <v>3.39</v>
      </c>
      <c r="G13975">
        <v>13062</v>
      </c>
      <c r="H13975" t="s">
        <v>10</v>
      </c>
      <c r="I13975" t="str">
        <f>IF(AND(LEFT(OnlineRetail[[#This Row],[InvoiceNo]],1)&lt;&gt;"C",OnlineRetail[[#This Row],[CustomerID]]&lt;&gt;""),"Yes","No")</f>
        <v>Yes</v>
      </c>
      <c r="J13975" s="4">
        <f>EOMONTH(OnlineRetail[[#This Row],[InvoiceDate]],-1)+1</f>
        <v>40787</v>
      </c>
      <c r="K13975" s="6">
        <f>OnlineRetail[[#This Row],[Quantity]]*OnlineRetail[[#This Row],[UnitPrice]]</f>
        <v>6.78</v>
      </c>
      <c r="L13975" t="str">
        <f t="shared" si="218"/>
        <v>13062|Sep-2011</v>
      </c>
    </row>
    <row r="13976" spans="1:12">
      <c r="A13976">
        <v>542092</v>
      </c>
      <c r="B13976" t="s">
        <v>114</v>
      </c>
      <c r="C13976" t="s">
        <v>72</v>
      </c>
      <c r="D13976">
        <v>11</v>
      </c>
      <c r="E13976" s="1">
        <v>40800.566666666673</v>
      </c>
      <c r="F13976">
        <v>9.9499999999999993</v>
      </c>
      <c r="G13976">
        <v>14015</v>
      </c>
      <c r="H13976" t="s">
        <v>10</v>
      </c>
      <c r="I13976" t="str">
        <f>IF(AND(LEFT(OnlineRetail[[#This Row],[InvoiceNo]],1)&lt;&gt;"C",OnlineRetail[[#This Row],[CustomerID]]&lt;&gt;""),"Yes","No")</f>
        <v>Yes</v>
      </c>
      <c r="J13976" s="4">
        <f>EOMONTH(OnlineRetail[[#This Row],[InvoiceDate]],-1)+1</f>
        <v>40787</v>
      </c>
      <c r="K13976" s="6">
        <f>OnlineRetail[[#This Row],[Quantity]]*OnlineRetail[[#This Row],[UnitPrice]]</f>
        <v>109.44999999999999</v>
      </c>
      <c r="L13976" t="str">
        <f t="shared" si="218"/>
        <v>14015|Sep-2011</v>
      </c>
    </row>
    <row r="13977" spans="1:12">
      <c r="A13977">
        <v>547490</v>
      </c>
      <c r="B13977" t="s">
        <v>98</v>
      </c>
      <c r="C13977" t="s">
        <v>21</v>
      </c>
      <c r="D13977">
        <v>22</v>
      </c>
      <c r="E13977" s="1">
        <v>40800.577777777777</v>
      </c>
      <c r="F13977">
        <v>2.5499999999999998</v>
      </c>
      <c r="G13977">
        <v>13385</v>
      </c>
      <c r="H13977" t="s">
        <v>17</v>
      </c>
      <c r="I13977" t="str">
        <f>IF(AND(LEFT(OnlineRetail[[#This Row],[InvoiceNo]],1)&lt;&gt;"C",OnlineRetail[[#This Row],[CustomerID]]&lt;&gt;""),"Yes","No")</f>
        <v>Yes</v>
      </c>
      <c r="J13977" s="4">
        <f>EOMONTH(OnlineRetail[[#This Row],[InvoiceDate]],-1)+1</f>
        <v>40787</v>
      </c>
      <c r="K13977" s="6">
        <f>OnlineRetail[[#This Row],[Quantity]]*OnlineRetail[[#This Row],[UnitPrice]]</f>
        <v>56.099999999999994</v>
      </c>
      <c r="L13977" t="str">
        <f t="shared" si="218"/>
        <v>13385|Sep-2011</v>
      </c>
    </row>
    <row r="13978" spans="1:12">
      <c r="A13978">
        <v>555867</v>
      </c>
      <c r="B13978" t="s">
        <v>90</v>
      </c>
      <c r="C13978" t="s">
        <v>27</v>
      </c>
      <c r="D13978">
        <v>8</v>
      </c>
      <c r="E13978" s="1">
        <v>40800.586805555547</v>
      </c>
      <c r="F13978">
        <v>1.65</v>
      </c>
      <c r="G13978">
        <v>12912</v>
      </c>
      <c r="H13978" t="s">
        <v>10</v>
      </c>
      <c r="I13978" t="str">
        <f>IF(AND(LEFT(OnlineRetail[[#This Row],[InvoiceNo]],1)&lt;&gt;"C",OnlineRetail[[#This Row],[CustomerID]]&lt;&gt;""),"Yes","No")</f>
        <v>Yes</v>
      </c>
      <c r="J13978" s="4">
        <f>EOMONTH(OnlineRetail[[#This Row],[InvoiceDate]],-1)+1</f>
        <v>40787</v>
      </c>
      <c r="K13978" s="6">
        <f>OnlineRetail[[#This Row],[Quantity]]*OnlineRetail[[#This Row],[UnitPrice]]</f>
        <v>13.2</v>
      </c>
      <c r="L13978" t="str">
        <f t="shared" si="218"/>
        <v>12912|Sep-2011</v>
      </c>
    </row>
    <row r="13979" spans="1:12">
      <c r="A13979">
        <v>551963</v>
      </c>
      <c r="B13979" t="s">
        <v>227</v>
      </c>
      <c r="C13979" t="s">
        <v>83</v>
      </c>
      <c r="D13979">
        <v>9</v>
      </c>
      <c r="E13979" s="1">
        <v>40800.588194444441</v>
      </c>
      <c r="F13979">
        <v>0.85</v>
      </c>
      <c r="G13979">
        <v>13732</v>
      </c>
      <c r="H13979" t="s">
        <v>126</v>
      </c>
      <c r="I13979" t="str">
        <f>IF(AND(LEFT(OnlineRetail[[#This Row],[InvoiceNo]],1)&lt;&gt;"C",OnlineRetail[[#This Row],[CustomerID]]&lt;&gt;""),"Yes","No")</f>
        <v>Yes</v>
      </c>
      <c r="J13979" s="4">
        <f>EOMONTH(OnlineRetail[[#This Row],[InvoiceDate]],-1)+1</f>
        <v>40787</v>
      </c>
      <c r="K13979" s="6">
        <f>OnlineRetail[[#This Row],[Quantity]]*OnlineRetail[[#This Row],[UnitPrice]]</f>
        <v>7.6499999999999995</v>
      </c>
      <c r="L13979" t="str">
        <f t="shared" si="218"/>
        <v>13732|Sep-2011</v>
      </c>
    </row>
    <row r="13980" spans="1:12">
      <c r="A13980">
        <v>552538</v>
      </c>
      <c r="B13980" t="s">
        <v>203</v>
      </c>
      <c r="C13980" t="s">
        <v>72</v>
      </c>
      <c r="D13980">
        <v>14</v>
      </c>
      <c r="E13980" s="1">
        <v>40800.592361111107</v>
      </c>
      <c r="F13980">
        <v>9.9499999999999993</v>
      </c>
      <c r="G13980">
        <v>12899</v>
      </c>
      <c r="H13980" t="s">
        <v>10</v>
      </c>
      <c r="I13980" t="str">
        <f>IF(AND(LEFT(OnlineRetail[[#This Row],[InvoiceNo]],1)&lt;&gt;"C",OnlineRetail[[#This Row],[CustomerID]]&lt;&gt;""),"Yes","No")</f>
        <v>Yes</v>
      </c>
      <c r="J13980" s="4">
        <f>EOMONTH(OnlineRetail[[#This Row],[InvoiceDate]],-1)+1</f>
        <v>40787</v>
      </c>
      <c r="K13980" s="6">
        <f>OnlineRetail[[#This Row],[Quantity]]*OnlineRetail[[#This Row],[UnitPrice]]</f>
        <v>139.29999999999998</v>
      </c>
      <c r="L13980" t="str">
        <f t="shared" si="218"/>
        <v>12899|Sep-2011</v>
      </c>
    </row>
    <row r="13981" spans="1:12">
      <c r="A13981">
        <v>549319</v>
      </c>
      <c r="B13981" t="s">
        <v>15</v>
      </c>
      <c r="C13981" t="s">
        <v>48</v>
      </c>
      <c r="D13981">
        <v>22</v>
      </c>
      <c r="E13981" s="1">
        <v>40800.59652777778</v>
      </c>
      <c r="F13981">
        <v>7.95</v>
      </c>
      <c r="G13981">
        <v>13938</v>
      </c>
      <c r="H13981" t="s">
        <v>17</v>
      </c>
      <c r="I13981" t="str">
        <f>IF(AND(LEFT(OnlineRetail[[#This Row],[InvoiceNo]],1)&lt;&gt;"C",OnlineRetail[[#This Row],[CustomerID]]&lt;&gt;""),"Yes","No")</f>
        <v>Yes</v>
      </c>
      <c r="J13981" s="4">
        <f>EOMONTH(OnlineRetail[[#This Row],[InvoiceDate]],-1)+1</f>
        <v>40787</v>
      </c>
      <c r="K13981" s="6">
        <f>OnlineRetail[[#This Row],[Quantity]]*OnlineRetail[[#This Row],[UnitPrice]]</f>
        <v>174.9</v>
      </c>
      <c r="L13981" t="str">
        <f t="shared" si="218"/>
        <v>13938|Sep-2011</v>
      </c>
    </row>
    <row r="13982" spans="1:12">
      <c r="A13982">
        <v>546261</v>
      </c>
      <c r="B13982" t="s">
        <v>239</v>
      </c>
      <c r="C13982" t="s">
        <v>83</v>
      </c>
      <c r="D13982">
        <v>9</v>
      </c>
      <c r="E13982" s="1">
        <v>40800.597222222219</v>
      </c>
      <c r="F13982">
        <v>5.95</v>
      </c>
      <c r="G13982">
        <v>12803</v>
      </c>
      <c r="H13982" t="s">
        <v>10</v>
      </c>
      <c r="I13982" t="str">
        <f>IF(AND(LEFT(OnlineRetail[[#This Row],[InvoiceNo]],1)&lt;&gt;"C",OnlineRetail[[#This Row],[CustomerID]]&lt;&gt;""),"Yes","No")</f>
        <v>Yes</v>
      </c>
      <c r="J13982" s="4">
        <f>EOMONTH(OnlineRetail[[#This Row],[InvoiceDate]],-1)+1</f>
        <v>40787</v>
      </c>
      <c r="K13982" s="6">
        <f>OnlineRetail[[#This Row],[Quantity]]*OnlineRetail[[#This Row],[UnitPrice]]</f>
        <v>53.550000000000004</v>
      </c>
      <c r="L13982" t="str">
        <f t="shared" si="218"/>
        <v>12803|Sep-2011</v>
      </c>
    </row>
    <row r="13983" spans="1:12">
      <c r="A13983">
        <v>538366</v>
      </c>
      <c r="B13983" t="s">
        <v>200</v>
      </c>
      <c r="C13983" t="s">
        <v>14</v>
      </c>
      <c r="D13983">
        <v>22</v>
      </c>
      <c r="E13983" s="1">
        <v>40800.597916666673</v>
      </c>
      <c r="F13983">
        <v>3.39</v>
      </c>
      <c r="G13983">
        <v>12439</v>
      </c>
      <c r="H13983" t="s">
        <v>10</v>
      </c>
      <c r="I13983" t="str">
        <f>IF(AND(LEFT(OnlineRetail[[#This Row],[InvoiceNo]],1)&lt;&gt;"C",OnlineRetail[[#This Row],[CustomerID]]&lt;&gt;""),"Yes","No")</f>
        <v>Yes</v>
      </c>
      <c r="J13983" s="4">
        <f>EOMONTH(OnlineRetail[[#This Row],[InvoiceDate]],-1)+1</f>
        <v>40787</v>
      </c>
      <c r="K13983" s="6">
        <f>OnlineRetail[[#This Row],[Quantity]]*OnlineRetail[[#This Row],[UnitPrice]]</f>
        <v>74.58</v>
      </c>
      <c r="L13983" t="str">
        <f t="shared" si="218"/>
        <v>12439|Sep-2011</v>
      </c>
    </row>
    <row r="13984" spans="1:12">
      <c r="A13984">
        <v>548196</v>
      </c>
      <c r="B13984" t="s">
        <v>297</v>
      </c>
      <c r="C13984" t="s">
        <v>29</v>
      </c>
      <c r="D13984">
        <v>13</v>
      </c>
      <c r="E13984" s="1">
        <v>40800.603472222218</v>
      </c>
      <c r="F13984">
        <v>2.1</v>
      </c>
      <c r="G13984">
        <v>13843</v>
      </c>
      <c r="H13984" t="s">
        <v>10</v>
      </c>
      <c r="I13984" t="str">
        <f>IF(AND(LEFT(OnlineRetail[[#This Row],[InvoiceNo]],1)&lt;&gt;"C",OnlineRetail[[#This Row],[CustomerID]]&lt;&gt;""),"Yes","No")</f>
        <v>Yes</v>
      </c>
      <c r="J13984" s="4">
        <f>EOMONTH(OnlineRetail[[#This Row],[InvoiceDate]],-1)+1</f>
        <v>40787</v>
      </c>
      <c r="K13984" s="6">
        <f>OnlineRetail[[#This Row],[Quantity]]*OnlineRetail[[#This Row],[UnitPrice]]</f>
        <v>27.3</v>
      </c>
      <c r="L13984" t="str">
        <f t="shared" si="218"/>
        <v>13843|Sep-2011</v>
      </c>
    </row>
    <row r="13985" spans="1:12">
      <c r="A13985">
        <v>550203</v>
      </c>
      <c r="B13985" t="s">
        <v>51</v>
      </c>
      <c r="C13985" t="s">
        <v>46</v>
      </c>
      <c r="D13985">
        <v>2</v>
      </c>
      <c r="E13985" s="1">
        <v>40800.611111111109</v>
      </c>
      <c r="F13985">
        <v>2.5499999999999998</v>
      </c>
      <c r="G13985">
        <v>12750</v>
      </c>
      <c r="H13985" t="s">
        <v>31</v>
      </c>
      <c r="I13985" t="str">
        <f>IF(AND(LEFT(OnlineRetail[[#This Row],[InvoiceNo]],1)&lt;&gt;"C",OnlineRetail[[#This Row],[CustomerID]]&lt;&gt;""),"Yes","No")</f>
        <v>Yes</v>
      </c>
      <c r="J13985" s="4">
        <f>EOMONTH(OnlineRetail[[#This Row],[InvoiceDate]],-1)+1</f>
        <v>40787</v>
      </c>
      <c r="K13985" s="6">
        <f>OnlineRetail[[#This Row],[Quantity]]*OnlineRetail[[#This Row],[UnitPrice]]</f>
        <v>5.0999999999999996</v>
      </c>
      <c r="L13985" t="str">
        <f t="shared" si="218"/>
        <v>12750|Sep-2011</v>
      </c>
    </row>
    <row r="13986" spans="1:12">
      <c r="A13986">
        <v>543560</v>
      </c>
      <c r="B13986" t="s">
        <v>233</v>
      </c>
      <c r="C13986" t="s">
        <v>72</v>
      </c>
      <c r="D13986">
        <v>10</v>
      </c>
      <c r="E13986" s="1">
        <v>40800.622916666667</v>
      </c>
      <c r="F13986">
        <v>1.25</v>
      </c>
      <c r="G13986">
        <v>14116</v>
      </c>
      <c r="H13986" t="s">
        <v>10</v>
      </c>
      <c r="I13986" t="str">
        <f>IF(AND(LEFT(OnlineRetail[[#This Row],[InvoiceNo]],1)&lt;&gt;"C",OnlineRetail[[#This Row],[CustomerID]]&lt;&gt;""),"Yes","No")</f>
        <v>Yes</v>
      </c>
      <c r="J13986" s="4">
        <f>EOMONTH(OnlineRetail[[#This Row],[InvoiceDate]],-1)+1</f>
        <v>40787</v>
      </c>
      <c r="K13986" s="6">
        <f>OnlineRetail[[#This Row],[Quantity]]*OnlineRetail[[#This Row],[UnitPrice]]</f>
        <v>12.5</v>
      </c>
      <c r="L13986" t="str">
        <f t="shared" si="218"/>
        <v>14116|Sep-2011</v>
      </c>
    </row>
    <row r="13987" spans="1:12">
      <c r="A13987">
        <v>550827</v>
      </c>
      <c r="B13987" t="s">
        <v>282</v>
      </c>
      <c r="C13987" t="s">
        <v>12</v>
      </c>
      <c r="D13987">
        <v>12</v>
      </c>
      <c r="E13987" s="1">
        <v>40800.627083333333</v>
      </c>
      <c r="F13987">
        <v>2.5499999999999998</v>
      </c>
      <c r="G13987">
        <v>13679</v>
      </c>
      <c r="H13987" t="s">
        <v>10</v>
      </c>
      <c r="I13987" t="str">
        <f>IF(AND(LEFT(OnlineRetail[[#This Row],[InvoiceNo]],1)&lt;&gt;"C",OnlineRetail[[#This Row],[CustomerID]]&lt;&gt;""),"Yes","No")</f>
        <v>Yes</v>
      </c>
      <c r="J13987" s="4">
        <f>EOMONTH(OnlineRetail[[#This Row],[InvoiceDate]],-1)+1</f>
        <v>40787</v>
      </c>
      <c r="K13987" s="6">
        <f>OnlineRetail[[#This Row],[Quantity]]*OnlineRetail[[#This Row],[UnitPrice]]</f>
        <v>30.599999999999998</v>
      </c>
      <c r="L13987" t="str">
        <f t="shared" si="218"/>
        <v>13679|Sep-2011</v>
      </c>
    </row>
    <row r="13988" spans="1:12">
      <c r="A13988">
        <v>546110</v>
      </c>
      <c r="B13988" t="s">
        <v>286</v>
      </c>
      <c r="C13988" t="s">
        <v>14</v>
      </c>
      <c r="D13988">
        <v>18</v>
      </c>
      <c r="E13988" s="1">
        <v>40800.634722222218</v>
      </c>
      <c r="F13988">
        <v>5.95</v>
      </c>
      <c r="G13988">
        <v>13496</v>
      </c>
      <c r="H13988" t="s">
        <v>10</v>
      </c>
      <c r="I13988" t="str">
        <f>IF(AND(LEFT(OnlineRetail[[#This Row],[InvoiceNo]],1)&lt;&gt;"C",OnlineRetail[[#This Row],[CustomerID]]&lt;&gt;""),"Yes","No")</f>
        <v>Yes</v>
      </c>
      <c r="J13988" s="4">
        <f>EOMONTH(OnlineRetail[[#This Row],[InvoiceDate]],-1)+1</f>
        <v>40787</v>
      </c>
      <c r="K13988" s="6">
        <f>OnlineRetail[[#This Row],[Quantity]]*OnlineRetail[[#This Row],[UnitPrice]]</f>
        <v>107.10000000000001</v>
      </c>
      <c r="L13988" t="str">
        <f t="shared" si="218"/>
        <v>13496|Sep-2011</v>
      </c>
    </row>
    <row r="13989" spans="1:12">
      <c r="A13989">
        <v>537638</v>
      </c>
      <c r="B13989" t="s">
        <v>58</v>
      </c>
      <c r="C13989" t="s">
        <v>40</v>
      </c>
      <c r="D13989">
        <v>5</v>
      </c>
      <c r="E13989" s="1">
        <v>40800.634722222218</v>
      </c>
      <c r="F13989">
        <v>4.25</v>
      </c>
      <c r="G13989">
        <v>14076</v>
      </c>
      <c r="H13989" t="s">
        <v>17</v>
      </c>
      <c r="I13989" t="str">
        <f>IF(AND(LEFT(OnlineRetail[[#This Row],[InvoiceNo]],1)&lt;&gt;"C",OnlineRetail[[#This Row],[CustomerID]]&lt;&gt;""),"Yes","No")</f>
        <v>Yes</v>
      </c>
      <c r="J13989" s="4">
        <f>EOMONTH(OnlineRetail[[#This Row],[InvoiceDate]],-1)+1</f>
        <v>40787</v>
      </c>
      <c r="K13989" s="6">
        <f>OnlineRetail[[#This Row],[Quantity]]*OnlineRetail[[#This Row],[UnitPrice]]</f>
        <v>21.25</v>
      </c>
      <c r="L13989" t="str">
        <f t="shared" si="218"/>
        <v>14076|Sep-2011</v>
      </c>
    </row>
    <row r="13990" spans="1:12" hidden="1">
      <c r="A13990">
        <v>543860</v>
      </c>
      <c r="B13990" t="s">
        <v>302</v>
      </c>
      <c r="C13990" t="s">
        <v>46</v>
      </c>
      <c r="D13990">
        <v>16</v>
      </c>
      <c r="E13990" s="1">
        <v>40800.642361111109</v>
      </c>
      <c r="F13990">
        <v>4.25</v>
      </c>
      <c r="H13990" t="s">
        <v>31</v>
      </c>
      <c r="I13990" t="str">
        <f>IF(AND(LEFT(OnlineRetail[[#This Row],[InvoiceNo]],1)&lt;&gt;"C",OnlineRetail[[#This Row],[CustomerID]]&lt;&gt;""),"Yes","No")</f>
        <v>No</v>
      </c>
      <c r="J13990" s="4">
        <f>EOMONTH(OnlineRetail[[#This Row],[InvoiceDate]],-1)+1</f>
        <v>40787</v>
      </c>
      <c r="K13990" s="6">
        <f>OnlineRetail[[#This Row],[Quantity]]*OnlineRetail[[#This Row],[UnitPrice]]</f>
        <v>68</v>
      </c>
      <c r="L13990" t="str">
        <f t="shared" si="218"/>
        <v/>
      </c>
    </row>
    <row r="13991" spans="1:12">
      <c r="A13991">
        <v>539388</v>
      </c>
      <c r="B13991" t="s">
        <v>113</v>
      </c>
      <c r="C13991" t="s">
        <v>46</v>
      </c>
      <c r="D13991">
        <v>17</v>
      </c>
      <c r="E13991" s="1">
        <v>40800.649305555547</v>
      </c>
      <c r="F13991">
        <v>2.1</v>
      </c>
      <c r="G13991">
        <v>13432</v>
      </c>
      <c r="H13991" t="s">
        <v>10</v>
      </c>
      <c r="I13991" t="str">
        <f>IF(AND(LEFT(OnlineRetail[[#This Row],[InvoiceNo]],1)&lt;&gt;"C",OnlineRetail[[#This Row],[CustomerID]]&lt;&gt;""),"Yes","No")</f>
        <v>Yes</v>
      </c>
      <c r="J13991" s="4">
        <f>EOMONTH(OnlineRetail[[#This Row],[InvoiceDate]],-1)+1</f>
        <v>40787</v>
      </c>
      <c r="K13991" s="6">
        <f>OnlineRetail[[#This Row],[Quantity]]*OnlineRetail[[#This Row],[UnitPrice]]</f>
        <v>35.700000000000003</v>
      </c>
      <c r="L13991" t="str">
        <f t="shared" si="218"/>
        <v>13432|Sep-2011</v>
      </c>
    </row>
    <row r="13992" spans="1:12" hidden="1">
      <c r="A13992" t="s">
        <v>414</v>
      </c>
      <c r="B13992" t="s">
        <v>85</v>
      </c>
      <c r="C13992" t="s">
        <v>62</v>
      </c>
      <c r="D13992">
        <v>24</v>
      </c>
      <c r="E13992" s="1">
        <v>40800.663888888892</v>
      </c>
      <c r="F13992">
        <v>3.39</v>
      </c>
      <c r="G13992">
        <v>13355</v>
      </c>
      <c r="H13992" t="s">
        <v>10</v>
      </c>
      <c r="I13992" t="str">
        <f>IF(AND(LEFT(OnlineRetail[[#This Row],[InvoiceNo]],1)&lt;&gt;"C",OnlineRetail[[#This Row],[CustomerID]]&lt;&gt;""),"Yes","No")</f>
        <v>No</v>
      </c>
      <c r="J13992" s="4">
        <f>EOMONTH(OnlineRetail[[#This Row],[InvoiceDate]],-1)+1</f>
        <v>40787</v>
      </c>
      <c r="K13992" s="6">
        <f>OnlineRetail[[#This Row],[Quantity]]*OnlineRetail[[#This Row],[UnitPrice]]</f>
        <v>81.36</v>
      </c>
      <c r="L13992" t="str">
        <f t="shared" si="218"/>
        <v/>
      </c>
    </row>
    <row r="13993" spans="1:12">
      <c r="A13993">
        <v>548812</v>
      </c>
      <c r="B13993" t="s">
        <v>82</v>
      </c>
      <c r="C13993" t="s">
        <v>72</v>
      </c>
      <c r="D13993">
        <v>21</v>
      </c>
      <c r="E13993" s="1">
        <v>40800.665277777778</v>
      </c>
      <c r="F13993">
        <v>1.25</v>
      </c>
      <c r="G13993">
        <v>13483</v>
      </c>
      <c r="H13993" t="s">
        <v>121</v>
      </c>
      <c r="I13993" t="str">
        <f>IF(AND(LEFT(OnlineRetail[[#This Row],[InvoiceNo]],1)&lt;&gt;"C",OnlineRetail[[#This Row],[CustomerID]]&lt;&gt;""),"Yes","No")</f>
        <v>Yes</v>
      </c>
      <c r="J13993" s="4">
        <f>EOMONTH(OnlineRetail[[#This Row],[InvoiceDate]],-1)+1</f>
        <v>40787</v>
      </c>
      <c r="K13993" s="6">
        <f>OnlineRetail[[#This Row],[Quantity]]*OnlineRetail[[#This Row],[UnitPrice]]</f>
        <v>26.25</v>
      </c>
      <c r="L13993" t="str">
        <f t="shared" si="218"/>
        <v>13483|Sep-2011</v>
      </c>
    </row>
    <row r="13994" spans="1:12">
      <c r="A13994">
        <v>537807</v>
      </c>
      <c r="B13994" t="s">
        <v>45</v>
      </c>
      <c r="C13994" t="s">
        <v>29</v>
      </c>
      <c r="D13994">
        <v>19</v>
      </c>
      <c r="E13994" s="1">
        <v>40800.674305555563</v>
      </c>
      <c r="F13994">
        <v>2.5499999999999998</v>
      </c>
      <c r="G13994">
        <v>13564</v>
      </c>
      <c r="H13994" t="s">
        <v>10</v>
      </c>
      <c r="I13994" t="str">
        <f>IF(AND(LEFT(OnlineRetail[[#This Row],[InvoiceNo]],1)&lt;&gt;"C",OnlineRetail[[#This Row],[CustomerID]]&lt;&gt;""),"Yes","No")</f>
        <v>Yes</v>
      </c>
      <c r="J13994" s="4">
        <f>EOMONTH(OnlineRetail[[#This Row],[InvoiceDate]],-1)+1</f>
        <v>40787</v>
      </c>
      <c r="K13994" s="6">
        <f>OnlineRetail[[#This Row],[Quantity]]*OnlineRetail[[#This Row],[UnitPrice]]</f>
        <v>48.449999999999996</v>
      </c>
      <c r="L13994" t="str">
        <f t="shared" si="218"/>
        <v>13564|Sep-2011</v>
      </c>
    </row>
    <row r="13995" spans="1:12">
      <c r="A13995">
        <v>537438</v>
      </c>
      <c r="B13995" t="s">
        <v>210</v>
      </c>
      <c r="C13995" t="s">
        <v>12</v>
      </c>
      <c r="D13995">
        <v>6</v>
      </c>
      <c r="E13995" s="1">
        <v>40800.676388888889</v>
      </c>
      <c r="F13995">
        <v>9.9499999999999993</v>
      </c>
      <c r="G13995">
        <v>13886</v>
      </c>
      <c r="H13995" t="s">
        <v>10</v>
      </c>
      <c r="I13995" t="str">
        <f>IF(AND(LEFT(OnlineRetail[[#This Row],[InvoiceNo]],1)&lt;&gt;"C",OnlineRetail[[#This Row],[CustomerID]]&lt;&gt;""),"Yes","No")</f>
        <v>Yes</v>
      </c>
      <c r="J13995" s="4">
        <f>EOMONTH(OnlineRetail[[#This Row],[InvoiceDate]],-1)+1</f>
        <v>40787</v>
      </c>
      <c r="K13995" s="6">
        <f>OnlineRetail[[#This Row],[Quantity]]*OnlineRetail[[#This Row],[UnitPrice]]</f>
        <v>59.699999999999996</v>
      </c>
      <c r="L13995" t="str">
        <f t="shared" si="218"/>
        <v>13886|Sep-2011</v>
      </c>
    </row>
    <row r="13996" spans="1:12">
      <c r="A13996">
        <v>549262</v>
      </c>
      <c r="B13996" t="s">
        <v>223</v>
      </c>
      <c r="C13996" t="s">
        <v>39</v>
      </c>
      <c r="D13996">
        <v>19</v>
      </c>
      <c r="E13996" s="1">
        <v>40800.681944444441</v>
      </c>
      <c r="F13996">
        <v>4.95</v>
      </c>
      <c r="G13996">
        <v>12613</v>
      </c>
      <c r="H13996" t="s">
        <v>10</v>
      </c>
      <c r="I13996" t="str">
        <f>IF(AND(LEFT(OnlineRetail[[#This Row],[InvoiceNo]],1)&lt;&gt;"C",OnlineRetail[[#This Row],[CustomerID]]&lt;&gt;""),"Yes","No")</f>
        <v>Yes</v>
      </c>
      <c r="J13996" s="4">
        <f>EOMONTH(OnlineRetail[[#This Row],[InvoiceDate]],-1)+1</f>
        <v>40787</v>
      </c>
      <c r="K13996" s="6">
        <f>OnlineRetail[[#This Row],[Quantity]]*OnlineRetail[[#This Row],[UnitPrice]]</f>
        <v>94.05</v>
      </c>
      <c r="L13996" t="str">
        <f t="shared" si="218"/>
        <v>12613|Sep-2011</v>
      </c>
    </row>
    <row r="13997" spans="1:12" hidden="1">
      <c r="A13997">
        <v>541158</v>
      </c>
      <c r="B13997" t="s">
        <v>134</v>
      </c>
      <c r="C13997" t="s">
        <v>40</v>
      </c>
      <c r="D13997">
        <v>3</v>
      </c>
      <c r="E13997" s="1">
        <v>40800.686111111107</v>
      </c>
      <c r="F13997">
        <v>0.85</v>
      </c>
      <c r="H13997" t="s">
        <v>10</v>
      </c>
      <c r="I13997" t="str">
        <f>IF(AND(LEFT(OnlineRetail[[#This Row],[InvoiceNo]],1)&lt;&gt;"C",OnlineRetail[[#This Row],[CustomerID]]&lt;&gt;""),"Yes","No")</f>
        <v>No</v>
      </c>
      <c r="J13997" s="4">
        <f>EOMONTH(OnlineRetail[[#This Row],[InvoiceDate]],-1)+1</f>
        <v>40787</v>
      </c>
      <c r="K13997" s="6">
        <f>OnlineRetail[[#This Row],[Quantity]]*OnlineRetail[[#This Row],[UnitPrice]]</f>
        <v>2.5499999999999998</v>
      </c>
      <c r="L13997" t="str">
        <f t="shared" si="218"/>
        <v/>
      </c>
    </row>
    <row r="13998" spans="1:12">
      <c r="A13998">
        <v>539074</v>
      </c>
      <c r="B13998" t="s">
        <v>211</v>
      </c>
      <c r="C13998" t="s">
        <v>53</v>
      </c>
      <c r="D13998">
        <v>6</v>
      </c>
      <c r="E13998" s="1">
        <v>40800.686805555553</v>
      </c>
      <c r="F13998">
        <v>9.9499999999999993</v>
      </c>
      <c r="G13998">
        <v>13350</v>
      </c>
      <c r="H13998" t="s">
        <v>10</v>
      </c>
      <c r="I13998" t="str">
        <f>IF(AND(LEFT(OnlineRetail[[#This Row],[InvoiceNo]],1)&lt;&gt;"C",OnlineRetail[[#This Row],[CustomerID]]&lt;&gt;""),"Yes","No")</f>
        <v>Yes</v>
      </c>
      <c r="J13998" s="4">
        <f>EOMONTH(OnlineRetail[[#This Row],[InvoiceDate]],-1)+1</f>
        <v>40787</v>
      </c>
      <c r="K13998" s="6">
        <f>OnlineRetail[[#This Row],[Quantity]]*OnlineRetail[[#This Row],[UnitPrice]]</f>
        <v>59.699999999999996</v>
      </c>
      <c r="L13998" t="str">
        <f t="shared" si="218"/>
        <v>13350|Sep-2011</v>
      </c>
    </row>
    <row r="13999" spans="1:12">
      <c r="A13999">
        <v>551221</v>
      </c>
      <c r="B13999" t="s">
        <v>28</v>
      </c>
      <c r="C13999" t="s">
        <v>29</v>
      </c>
      <c r="D13999">
        <v>19</v>
      </c>
      <c r="E13999" s="1">
        <v>40800.69027777778</v>
      </c>
      <c r="F13999">
        <v>3.39</v>
      </c>
      <c r="G13999">
        <v>13354</v>
      </c>
      <c r="H13999" t="s">
        <v>17</v>
      </c>
      <c r="I13999" t="str">
        <f>IF(AND(LEFT(OnlineRetail[[#This Row],[InvoiceNo]],1)&lt;&gt;"C",OnlineRetail[[#This Row],[CustomerID]]&lt;&gt;""),"Yes","No")</f>
        <v>Yes</v>
      </c>
      <c r="J13999" s="4">
        <f>EOMONTH(OnlineRetail[[#This Row],[InvoiceDate]],-1)+1</f>
        <v>40787</v>
      </c>
      <c r="K13999" s="6">
        <f>OnlineRetail[[#This Row],[Quantity]]*OnlineRetail[[#This Row],[UnitPrice]]</f>
        <v>64.41</v>
      </c>
      <c r="L13999" t="str">
        <f t="shared" si="218"/>
        <v>13354|Sep-2011</v>
      </c>
    </row>
    <row r="14000" spans="1:12">
      <c r="A14000">
        <v>548132</v>
      </c>
      <c r="B14000" t="s">
        <v>239</v>
      </c>
      <c r="C14000" t="s">
        <v>9</v>
      </c>
      <c r="D14000">
        <v>1</v>
      </c>
      <c r="E14000" s="1">
        <v>40800.695833333331</v>
      </c>
      <c r="F14000">
        <v>2.5499999999999998</v>
      </c>
      <c r="G14000">
        <v>14194</v>
      </c>
      <c r="H14000" t="s">
        <v>10</v>
      </c>
      <c r="I14000" t="str">
        <f>IF(AND(LEFT(OnlineRetail[[#This Row],[InvoiceNo]],1)&lt;&gt;"C",OnlineRetail[[#This Row],[CustomerID]]&lt;&gt;""),"Yes","No")</f>
        <v>Yes</v>
      </c>
      <c r="J14000" s="4">
        <f>EOMONTH(OnlineRetail[[#This Row],[InvoiceDate]],-1)+1</f>
        <v>40787</v>
      </c>
      <c r="K14000" s="6">
        <f>OnlineRetail[[#This Row],[Quantity]]*OnlineRetail[[#This Row],[UnitPrice]]</f>
        <v>2.5499999999999998</v>
      </c>
      <c r="L14000" t="str">
        <f t="shared" si="218"/>
        <v>14194|Sep-2011</v>
      </c>
    </row>
    <row r="14001" spans="1:12">
      <c r="A14001">
        <v>543921</v>
      </c>
      <c r="B14001" t="s">
        <v>51</v>
      </c>
      <c r="C14001" t="s">
        <v>62</v>
      </c>
      <c r="D14001">
        <v>3</v>
      </c>
      <c r="E14001" s="1">
        <v>40800.704861111109</v>
      </c>
      <c r="F14001">
        <v>2.5499999999999998</v>
      </c>
      <c r="G14001">
        <v>12389</v>
      </c>
      <c r="H14001" t="s">
        <v>10</v>
      </c>
      <c r="I14001" t="str">
        <f>IF(AND(LEFT(OnlineRetail[[#This Row],[InvoiceNo]],1)&lt;&gt;"C",OnlineRetail[[#This Row],[CustomerID]]&lt;&gt;""),"Yes","No")</f>
        <v>Yes</v>
      </c>
      <c r="J14001" s="4">
        <f>EOMONTH(OnlineRetail[[#This Row],[InvoiceDate]],-1)+1</f>
        <v>40787</v>
      </c>
      <c r="K14001" s="6">
        <f>OnlineRetail[[#This Row],[Quantity]]*OnlineRetail[[#This Row],[UnitPrice]]</f>
        <v>7.6499999999999995</v>
      </c>
      <c r="L14001" t="str">
        <f t="shared" si="218"/>
        <v>12389|Sep-2011</v>
      </c>
    </row>
    <row r="14002" spans="1:12">
      <c r="A14002">
        <v>541648</v>
      </c>
      <c r="B14002" t="s">
        <v>129</v>
      </c>
      <c r="C14002" t="s">
        <v>72</v>
      </c>
      <c r="D14002">
        <v>4</v>
      </c>
      <c r="E14002" s="1">
        <v>40800.712500000001</v>
      </c>
      <c r="F14002">
        <v>9.9499999999999993</v>
      </c>
      <c r="G14002">
        <v>12835</v>
      </c>
      <c r="H14002" t="s">
        <v>10</v>
      </c>
      <c r="I14002" t="str">
        <f>IF(AND(LEFT(OnlineRetail[[#This Row],[InvoiceNo]],1)&lt;&gt;"C",OnlineRetail[[#This Row],[CustomerID]]&lt;&gt;""),"Yes","No")</f>
        <v>Yes</v>
      </c>
      <c r="J14002" s="4">
        <f>EOMONTH(OnlineRetail[[#This Row],[InvoiceDate]],-1)+1</f>
        <v>40787</v>
      </c>
      <c r="K14002" s="6">
        <f>OnlineRetail[[#This Row],[Quantity]]*OnlineRetail[[#This Row],[UnitPrice]]</f>
        <v>39.799999999999997</v>
      </c>
      <c r="L14002" t="str">
        <f t="shared" si="218"/>
        <v>12835|Sep-2011</v>
      </c>
    </row>
    <row r="14003" spans="1:12">
      <c r="A14003">
        <v>548198</v>
      </c>
      <c r="B14003" t="s">
        <v>79</v>
      </c>
      <c r="C14003" t="s">
        <v>12</v>
      </c>
      <c r="D14003">
        <v>16</v>
      </c>
      <c r="E14003" s="1">
        <v>40800.713194444441</v>
      </c>
      <c r="F14003">
        <v>7.95</v>
      </c>
      <c r="G14003">
        <v>14023</v>
      </c>
      <c r="H14003" t="s">
        <v>10</v>
      </c>
      <c r="I14003" t="str">
        <f>IF(AND(LEFT(OnlineRetail[[#This Row],[InvoiceNo]],1)&lt;&gt;"C",OnlineRetail[[#This Row],[CustomerID]]&lt;&gt;""),"Yes","No")</f>
        <v>Yes</v>
      </c>
      <c r="J14003" s="4">
        <f>EOMONTH(OnlineRetail[[#This Row],[InvoiceDate]],-1)+1</f>
        <v>40787</v>
      </c>
      <c r="K14003" s="6">
        <f>OnlineRetail[[#This Row],[Quantity]]*OnlineRetail[[#This Row],[UnitPrice]]</f>
        <v>127.2</v>
      </c>
      <c r="L14003" t="str">
        <f t="shared" si="218"/>
        <v>14023|Sep-2011</v>
      </c>
    </row>
    <row r="14004" spans="1:12">
      <c r="A14004">
        <v>537663</v>
      </c>
      <c r="B14004" t="s">
        <v>218</v>
      </c>
      <c r="C14004" t="s">
        <v>21</v>
      </c>
      <c r="D14004">
        <v>13</v>
      </c>
      <c r="E14004" s="1">
        <v>40800.72152777778</v>
      </c>
      <c r="F14004">
        <v>1.25</v>
      </c>
      <c r="G14004">
        <v>12826</v>
      </c>
      <c r="H14004" t="s">
        <v>10</v>
      </c>
      <c r="I14004" t="str">
        <f>IF(AND(LEFT(OnlineRetail[[#This Row],[InvoiceNo]],1)&lt;&gt;"C",OnlineRetail[[#This Row],[CustomerID]]&lt;&gt;""),"Yes","No")</f>
        <v>Yes</v>
      </c>
      <c r="J14004" s="4">
        <f>EOMONTH(OnlineRetail[[#This Row],[InvoiceDate]],-1)+1</f>
        <v>40787</v>
      </c>
      <c r="K14004" s="6">
        <f>OnlineRetail[[#This Row],[Quantity]]*OnlineRetail[[#This Row],[UnitPrice]]</f>
        <v>16.25</v>
      </c>
      <c r="L14004" t="str">
        <f t="shared" si="218"/>
        <v>12826|Sep-2011</v>
      </c>
    </row>
    <row r="14005" spans="1:12">
      <c r="A14005">
        <v>547631</v>
      </c>
      <c r="B14005" t="s">
        <v>75</v>
      </c>
      <c r="C14005" t="s">
        <v>40</v>
      </c>
      <c r="D14005">
        <v>23</v>
      </c>
      <c r="E14005" s="1">
        <v>40800.725694444453</v>
      </c>
      <c r="F14005">
        <v>4.95</v>
      </c>
      <c r="G14005">
        <v>12623</v>
      </c>
      <c r="H14005" t="s">
        <v>10</v>
      </c>
      <c r="I14005" t="str">
        <f>IF(AND(LEFT(OnlineRetail[[#This Row],[InvoiceNo]],1)&lt;&gt;"C",OnlineRetail[[#This Row],[CustomerID]]&lt;&gt;""),"Yes","No")</f>
        <v>Yes</v>
      </c>
      <c r="J14005" s="4">
        <f>EOMONTH(OnlineRetail[[#This Row],[InvoiceDate]],-1)+1</f>
        <v>40787</v>
      </c>
      <c r="K14005" s="6">
        <f>OnlineRetail[[#This Row],[Quantity]]*OnlineRetail[[#This Row],[UnitPrice]]</f>
        <v>113.85000000000001</v>
      </c>
      <c r="L14005" t="str">
        <f t="shared" si="218"/>
        <v>12623|Sep-2011</v>
      </c>
    </row>
    <row r="14006" spans="1:12">
      <c r="A14006">
        <v>544889</v>
      </c>
      <c r="B14006" t="s">
        <v>210</v>
      </c>
      <c r="C14006" t="s">
        <v>42</v>
      </c>
      <c r="D14006">
        <v>9</v>
      </c>
      <c r="E14006" s="1">
        <v>40800.727083333331</v>
      </c>
      <c r="F14006">
        <v>2.5499999999999998</v>
      </c>
      <c r="G14006">
        <v>13443</v>
      </c>
      <c r="H14006" t="s">
        <v>10</v>
      </c>
      <c r="I14006" t="str">
        <f>IF(AND(LEFT(OnlineRetail[[#This Row],[InvoiceNo]],1)&lt;&gt;"C",OnlineRetail[[#This Row],[CustomerID]]&lt;&gt;""),"Yes","No")</f>
        <v>Yes</v>
      </c>
      <c r="J14006" s="4">
        <f>EOMONTH(OnlineRetail[[#This Row],[InvoiceDate]],-1)+1</f>
        <v>40787</v>
      </c>
      <c r="K14006" s="6">
        <f>OnlineRetail[[#This Row],[Quantity]]*OnlineRetail[[#This Row],[UnitPrice]]</f>
        <v>22.95</v>
      </c>
      <c r="L14006" t="str">
        <f t="shared" si="218"/>
        <v>13443|Sep-2011</v>
      </c>
    </row>
    <row r="14007" spans="1:12">
      <c r="A14007">
        <v>552839</v>
      </c>
      <c r="B14007" t="s">
        <v>200</v>
      </c>
      <c r="C14007" t="s">
        <v>46</v>
      </c>
      <c r="D14007">
        <v>12</v>
      </c>
      <c r="E14007" s="1">
        <v>40800.731249999997</v>
      </c>
      <c r="F14007">
        <v>4.25</v>
      </c>
      <c r="G14007">
        <v>13862</v>
      </c>
      <c r="H14007" t="s">
        <v>31</v>
      </c>
      <c r="I14007" t="str">
        <f>IF(AND(LEFT(OnlineRetail[[#This Row],[InvoiceNo]],1)&lt;&gt;"C",OnlineRetail[[#This Row],[CustomerID]]&lt;&gt;""),"Yes","No")</f>
        <v>Yes</v>
      </c>
      <c r="J14007" s="4">
        <f>EOMONTH(OnlineRetail[[#This Row],[InvoiceDate]],-1)+1</f>
        <v>40787</v>
      </c>
      <c r="K14007" s="6">
        <f>OnlineRetail[[#This Row],[Quantity]]*OnlineRetail[[#This Row],[UnitPrice]]</f>
        <v>51</v>
      </c>
      <c r="L14007" t="str">
        <f t="shared" si="218"/>
        <v>13862|Sep-2011</v>
      </c>
    </row>
    <row r="14008" spans="1:12">
      <c r="A14008">
        <v>544785</v>
      </c>
      <c r="B14008" t="s">
        <v>233</v>
      </c>
      <c r="C14008" t="s">
        <v>33</v>
      </c>
      <c r="D14008">
        <v>8</v>
      </c>
      <c r="E14008" s="1">
        <v>40800.738194444442</v>
      </c>
      <c r="F14008">
        <v>1.65</v>
      </c>
      <c r="G14008">
        <v>12592</v>
      </c>
      <c r="H14008" t="s">
        <v>17</v>
      </c>
      <c r="I14008" t="str">
        <f>IF(AND(LEFT(OnlineRetail[[#This Row],[InvoiceNo]],1)&lt;&gt;"C",OnlineRetail[[#This Row],[CustomerID]]&lt;&gt;""),"Yes","No")</f>
        <v>Yes</v>
      </c>
      <c r="J14008" s="4">
        <f>EOMONTH(OnlineRetail[[#This Row],[InvoiceDate]],-1)+1</f>
        <v>40787</v>
      </c>
      <c r="K14008" s="6">
        <f>OnlineRetail[[#This Row],[Quantity]]*OnlineRetail[[#This Row],[UnitPrice]]</f>
        <v>13.2</v>
      </c>
      <c r="L14008" t="str">
        <f t="shared" si="218"/>
        <v>12592|Sep-2011</v>
      </c>
    </row>
    <row r="14009" spans="1:12">
      <c r="A14009">
        <v>551849</v>
      </c>
      <c r="B14009" t="s">
        <v>176</v>
      </c>
      <c r="C14009" t="s">
        <v>53</v>
      </c>
      <c r="D14009">
        <v>2</v>
      </c>
      <c r="E14009" s="1">
        <v>40800.738888888889</v>
      </c>
      <c r="F14009">
        <v>4.25</v>
      </c>
      <c r="G14009">
        <v>13042</v>
      </c>
      <c r="H14009" t="s">
        <v>25</v>
      </c>
      <c r="I14009" t="str">
        <f>IF(AND(LEFT(OnlineRetail[[#This Row],[InvoiceNo]],1)&lt;&gt;"C",OnlineRetail[[#This Row],[CustomerID]]&lt;&gt;""),"Yes","No")</f>
        <v>Yes</v>
      </c>
      <c r="J14009" s="4">
        <f>EOMONTH(OnlineRetail[[#This Row],[InvoiceDate]],-1)+1</f>
        <v>40787</v>
      </c>
      <c r="K14009" s="6">
        <f>OnlineRetail[[#This Row],[Quantity]]*OnlineRetail[[#This Row],[UnitPrice]]</f>
        <v>8.5</v>
      </c>
      <c r="L14009" t="str">
        <f t="shared" si="218"/>
        <v>13042|Sep-2011</v>
      </c>
    </row>
    <row r="14010" spans="1:12">
      <c r="A14010">
        <v>552850</v>
      </c>
      <c r="B14010" t="s">
        <v>250</v>
      </c>
      <c r="C14010" t="s">
        <v>29</v>
      </c>
      <c r="D14010">
        <v>12</v>
      </c>
      <c r="E14010" s="1">
        <v>40800.739583333343</v>
      </c>
      <c r="F14010">
        <v>5.95</v>
      </c>
      <c r="G14010">
        <v>13045</v>
      </c>
      <c r="H14010" t="s">
        <v>10</v>
      </c>
      <c r="I14010" t="str">
        <f>IF(AND(LEFT(OnlineRetail[[#This Row],[InvoiceNo]],1)&lt;&gt;"C",OnlineRetail[[#This Row],[CustomerID]]&lt;&gt;""),"Yes","No")</f>
        <v>Yes</v>
      </c>
      <c r="J14010" s="4">
        <f>EOMONTH(OnlineRetail[[#This Row],[InvoiceDate]],-1)+1</f>
        <v>40787</v>
      </c>
      <c r="K14010" s="6">
        <f>OnlineRetail[[#This Row],[Quantity]]*OnlineRetail[[#This Row],[UnitPrice]]</f>
        <v>71.400000000000006</v>
      </c>
      <c r="L14010" t="str">
        <f t="shared" si="218"/>
        <v>13045|Sep-2011</v>
      </c>
    </row>
    <row r="14011" spans="1:12">
      <c r="A14011">
        <v>541853</v>
      </c>
      <c r="B14011" t="s">
        <v>195</v>
      </c>
      <c r="C14011" t="s">
        <v>9</v>
      </c>
      <c r="D14011">
        <v>13</v>
      </c>
      <c r="E14011" s="1">
        <v>40800.745138888888</v>
      </c>
      <c r="F14011">
        <v>1.25</v>
      </c>
      <c r="G14011">
        <v>14318</v>
      </c>
      <c r="H14011" t="s">
        <v>10</v>
      </c>
      <c r="I14011" t="str">
        <f>IF(AND(LEFT(OnlineRetail[[#This Row],[InvoiceNo]],1)&lt;&gt;"C",OnlineRetail[[#This Row],[CustomerID]]&lt;&gt;""),"Yes","No")</f>
        <v>Yes</v>
      </c>
      <c r="J14011" s="4">
        <f>EOMONTH(OnlineRetail[[#This Row],[InvoiceDate]],-1)+1</f>
        <v>40787</v>
      </c>
      <c r="K14011" s="6">
        <f>OnlineRetail[[#This Row],[Quantity]]*OnlineRetail[[#This Row],[UnitPrice]]</f>
        <v>16.25</v>
      </c>
      <c r="L14011" t="str">
        <f t="shared" si="218"/>
        <v>14318|Sep-2011</v>
      </c>
    </row>
    <row r="14012" spans="1:12">
      <c r="A14012">
        <v>554172</v>
      </c>
      <c r="B14012" t="s">
        <v>186</v>
      </c>
      <c r="C14012" t="s">
        <v>24</v>
      </c>
      <c r="D14012">
        <v>11</v>
      </c>
      <c r="E14012" s="1">
        <v>40800.797222222223</v>
      </c>
      <c r="F14012">
        <v>1.25</v>
      </c>
      <c r="G14012">
        <v>14298</v>
      </c>
      <c r="H14012" t="s">
        <v>10</v>
      </c>
      <c r="I14012" t="str">
        <f>IF(AND(LEFT(OnlineRetail[[#This Row],[InvoiceNo]],1)&lt;&gt;"C",OnlineRetail[[#This Row],[CustomerID]]&lt;&gt;""),"Yes","No")</f>
        <v>Yes</v>
      </c>
      <c r="J14012" s="4">
        <f>EOMONTH(OnlineRetail[[#This Row],[InvoiceDate]],-1)+1</f>
        <v>40787</v>
      </c>
      <c r="K14012" s="6">
        <f>OnlineRetail[[#This Row],[Quantity]]*OnlineRetail[[#This Row],[UnitPrice]]</f>
        <v>13.75</v>
      </c>
      <c r="L14012" t="str">
        <f t="shared" si="218"/>
        <v>14298|Sep-2011</v>
      </c>
    </row>
    <row r="14013" spans="1:12">
      <c r="A14013">
        <v>545745</v>
      </c>
      <c r="B14013" t="s">
        <v>278</v>
      </c>
      <c r="C14013" t="s">
        <v>42</v>
      </c>
      <c r="D14013">
        <v>2</v>
      </c>
      <c r="E14013" s="1">
        <v>40800.802083333343</v>
      </c>
      <c r="F14013">
        <v>2.1</v>
      </c>
      <c r="G14013">
        <v>13102</v>
      </c>
      <c r="H14013" t="s">
        <v>10</v>
      </c>
      <c r="I14013" t="str">
        <f>IF(AND(LEFT(OnlineRetail[[#This Row],[InvoiceNo]],1)&lt;&gt;"C",OnlineRetail[[#This Row],[CustomerID]]&lt;&gt;""),"Yes","No")</f>
        <v>Yes</v>
      </c>
      <c r="J14013" s="4">
        <f>EOMONTH(OnlineRetail[[#This Row],[InvoiceDate]],-1)+1</f>
        <v>40787</v>
      </c>
      <c r="K14013" s="6">
        <f>OnlineRetail[[#This Row],[Quantity]]*OnlineRetail[[#This Row],[UnitPrice]]</f>
        <v>4.2</v>
      </c>
      <c r="L14013" t="str">
        <f t="shared" si="218"/>
        <v>13102|Sep-2011</v>
      </c>
    </row>
    <row r="14014" spans="1:12">
      <c r="A14014">
        <v>544299</v>
      </c>
      <c r="B14014" t="s">
        <v>127</v>
      </c>
      <c r="C14014" t="s">
        <v>50</v>
      </c>
      <c r="D14014">
        <v>11</v>
      </c>
      <c r="E14014" s="1">
        <v>40800.803472222222</v>
      </c>
      <c r="F14014">
        <v>4.25</v>
      </c>
      <c r="G14014">
        <v>12522</v>
      </c>
      <c r="H14014" t="s">
        <v>10</v>
      </c>
      <c r="I14014" t="str">
        <f>IF(AND(LEFT(OnlineRetail[[#This Row],[InvoiceNo]],1)&lt;&gt;"C",OnlineRetail[[#This Row],[CustomerID]]&lt;&gt;""),"Yes","No")</f>
        <v>Yes</v>
      </c>
      <c r="J14014" s="4">
        <f>EOMONTH(OnlineRetail[[#This Row],[InvoiceDate]],-1)+1</f>
        <v>40787</v>
      </c>
      <c r="K14014" s="6">
        <f>OnlineRetail[[#This Row],[Quantity]]*OnlineRetail[[#This Row],[UnitPrice]]</f>
        <v>46.75</v>
      </c>
      <c r="L14014" t="str">
        <f t="shared" si="218"/>
        <v>12522|Sep-2011</v>
      </c>
    </row>
    <row r="14015" spans="1:12">
      <c r="A14015">
        <v>544430</v>
      </c>
      <c r="B14015" t="s">
        <v>116</v>
      </c>
      <c r="C14015" t="s">
        <v>46</v>
      </c>
      <c r="D14015">
        <v>11</v>
      </c>
      <c r="E14015" s="1">
        <v>40800.8125</v>
      </c>
      <c r="F14015">
        <v>2.1</v>
      </c>
      <c r="G14015">
        <v>13115</v>
      </c>
      <c r="H14015" t="s">
        <v>70</v>
      </c>
      <c r="I14015" t="str">
        <f>IF(AND(LEFT(OnlineRetail[[#This Row],[InvoiceNo]],1)&lt;&gt;"C",OnlineRetail[[#This Row],[CustomerID]]&lt;&gt;""),"Yes","No")</f>
        <v>Yes</v>
      </c>
      <c r="J14015" s="4">
        <f>EOMONTH(OnlineRetail[[#This Row],[InvoiceDate]],-1)+1</f>
        <v>40787</v>
      </c>
      <c r="K14015" s="6">
        <f>OnlineRetail[[#This Row],[Quantity]]*OnlineRetail[[#This Row],[UnitPrice]]</f>
        <v>23.1</v>
      </c>
      <c r="L14015" t="str">
        <f t="shared" si="218"/>
        <v>13115|Sep-2011</v>
      </c>
    </row>
    <row r="14016" spans="1:12">
      <c r="A14016">
        <v>552235</v>
      </c>
      <c r="B14016" t="s">
        <v>133</v>
      </c>
      <c r="C14016" t="s">
        <v>42</v>
      </c>
      <c r="D14016">
        <v>24</v>
      </c>
      <c r="E14016" s="1">
        <v>40800.817361111112</v>
      </c>
      <c r="F14016">
        <v>5.95</v>
      </c>
      <c r="G14016">
        <v>12705</v>
      </c>
      <c r="H14016" t="s">
        <v>121</v>
      </c>
      <c r="I14016" t="str">
        <f>IF(AND(LEFT(OnlineRetail[[#This Row],[InvoiceNo]],1)&lt;&gt;"C",OnlineRetail[[#This Row],[CustomerID]]&lt;&gt;""),"Yes","No")</f>
        <v>Yes</v>
      </c>
      <c r="J14016" s="4">
        <f>EOMONTH(OnlineRetail[[#This Row],[InvoiceDate]],-1)+1</f>
        <v>40787</v>
      </c>
      <c r="K14016" s="6">
        <f>OnlineRetail[[#This Row],[Quantity]]*OnlineRetail[[#This Row],[UnitPrice]]</f>
        <v>142.80000000000001</v>
      </c>
      <c r="L14016" t="str">
        <f t="shared" si="218"/>
        <v>12705|Sep-2011</v>
      </c>
    </row>
    <row r="14017" spans="1:12">
      <c r="A14017">
        <v>537643</v>
      </c>
      <c r="B14017" t="s">
        <v>125</v>
      </c>
      <c r="C14017" t="s">
        <v>27</v>
      </c>
      <c r="D14017">
        <v>18</v>
      </c>
      <c r="E14017" s="1">
        <v>40800.821527777778</v>
      </c>
      <c r="F14017">
        <v>2.5499999999999998</v>
      </c>
      <c r="G14017">
        <v>13057</v>
      </c>
      <c r="H14017" t="s">
        <v>10</v>
      </c>
      <c r="I14017" t="str">
        <f>IF(AND(LEFT(OnlineRetail[[#This Row],[InvoiceNo]],1)&lt;&gt;"C",OnlineRetail[[#This Row],[CustomerID]]&lt;&gt;""),"Yes","No")</f>
        <v>Yes</v>
      </c>
      <c r="J14017" s="4">
        <f>EOMONTH(OnlineRetail[[#This Row],[InvoiceDate]],-1)+1</f>
        <v>40787</v>
      </c>
      <c r="K14017" s="6">
        <f>OnlineRetail[[#This Row],[Quantity]]*OnlineRetail[[#This Row],[UnitPrice]]</f>
        <v>45.9</v>
      </c>
      <c r="L14017" t="str">
        <f t="shared" si="218"/>
        <v>13057|Sep-2011</v>
      </c>
    </row>
    <row r="14018" spans="1:12">
      <c r="A14018">
        <v>547457</v>
      </c>
      <c r="B14018" t="s">
        <v>173</v>
      </c>
      <c r="C14018" t="s">
        <v>24</v>
      </c>
      <c r="D14018">
        <v>6</v>
      </c>
      <c r="E14018" s="1">
        <v>40800.823611111111</v>
      </c>
      <c r="F14018">
        <v>1.25</v>
      </c>
      <c r="G14018">
        <v>13605</v>
      </c>
      <c r="H14018" t="s">
        <v>10</v>
      </c>
      <c r="I14018" t="str">
        <f>IF(AND(LEFT(OnlineRetail[[#This Row],[InvoiceNo]],1)&lt;&gt;"C",OnlineRetail[[#This Row],[CustomerID]]&lt;&gt;""),"Yes","No")</f>
        <v>Yes</v>
      </c>
      <c r="J14018" s="4">
        <f>EOMONTH(OnlineRetail[[#This Row],[InvoiceDate]],-1)+1</f>
        <v>40787</v>
      </c>
      <c r="K14018" s="6">
        <f>OnlineRetail[[#This Row],[Quantity]]*OnlineRetail[[#This Row],[UnitPrice]]</f>
        <v>7.5</v>
      </c>
      <c r="L14018" t="str">
        <f t="shared" ref="L14018:L14081" si="219">IF(I14018="Yes",G14018&amp;"|"&amp;TEXT(J14018,"mmm-yyyy"),"")</f>
        <v>13605|Sep-2011</v>
      </c>
    </row>
    <row r="14019" spans="1:12">
      <c r="A14019">
        <v>538040</v>
      </c>
      <c r="B14019" t="s">
        <v>292</v>
      </c>
      <c r="C14019" t="s">
        <v>24</v>
      </c>
      <c r="D14019">
        <v>15</v>
      </c>
      <c r="E14019" s="1">
        <v>40800.824999999997</v>
      </c>
      <c r="F14019">
        <v>9.9499999999999993</v>
      </c>
      <c r="G14019">
        <v>12560</v>
      </c>
      <c r="H14019" t="s">
        <v>10</v>
      </c>
      <c r="I14019" t="str">
        <f>IF(AND(LEFT(OnlineRetail[[#This Row],[InvoiceNo]],1)&lt;&gt;"C",OnlineRetail[[#This Row],[CustomerID]]&lt;&gt;""),"Yes","No")</f>
        <v>Yes</v>
      </c>
      <c r="J14019" s="4">
        <f>EOMONTH(OnlineRetail[[#This Row],[InvoiceDate]],-1)+1</f>
        <v>40787</v>
      </c>
      <c r="K14019" s="6">
        <f>OnlineRetail[[#This Row],[Quantity]]*OnlineRetail[[#This Row],[UnitPrice]]</f>
        <v>149.25</v>
      </c>
      <c r="L14019" t="str">
        <f t="shared" si="219"/>
        <v>12560|Sep-2011</v>
      </c>
    </row>
    <row r="14020" spans="1:12">
      <c r="A14020">
        <v>548550</v>
      </c>
      <c r="B14020" t="s">
        <v>239</v>
      </c>
      <c r="C14020" t="s">
        <v>50</v>
      </c>
      <c r="D14020">
        <v>7</v>
      </c>
      <c r="E14020" s="1">
        <v>40800.830555555563</v>
      </c>
      <c r="F14020">
        <v>9.9499999999999993</v>
      </c>
      <c r="G14020">
        <v>12784</v>
      </c>
      <c r="H14020" t="s">
        <v>10</v>
      </c>
      <c r="I14020" t="str">
        <f>IF(AND(LEFT(OnlineRetail[[#This Row],[InvoiceNo]],1)&lt;&gt;"C",OnlineRetail[[#This Row],[CustomerID]]&lt;&gt;""),"Yes","No")</f>
        <v>Yes</v>
      </c>
      <c r="J14020" s="4">
        <f>EOMONTH(OnlineRetail[[#This Row],[InvoiceDate]],-1)+1</f>
        <v>40787</v>
      </c>
      <c r="K14020" s="6">
        <f>OnlineRetail[[#This Row],[Quantity]]*OnlineRetail[[#This Row],[UnitPrice]]</f>
        <v>69.649999999999991</v>
      </c>
      <c r="L14020" t="str">
        <f t="shared" si="219"/>
        <v>12784|Sep-2011</v>
      </c>
    </row>
    <row r="14021" spans="1:12" hidden="1">
      <c r="A14021" t="s">
        <v>415</v>
      </c>
      <c r="B14021" t="s">
        <v>197</v>
      </c>
      <c r="C14021" t="s">
        <v>9</v>
      </c>
      <c r="D14021">
        <v>2</v>
      </c>
      <c r="E14021" s="1">
        <v>40801.35</v>
      </c>
      <c r="F14021">
        <v>2.5499999999999998</v>
      </c>
      <c r="G14021">
        <v>13211</v>
      </c>
      <c r="H14021" t="s">
        <v>10</v>
      </c>
      <c r="I14021" t="str">
        <f>IF(AND(LEFT(OnlineRetail[[#This Row],[InvoiceNo]],1)&lt;&gt;"C",OnlineRetail[[#This Row],[CustomerID]]&lt;&gt;""),"Yes","No")</f>
        <v>No</v>
      </c>
      <c r="J14021" s="4">
        <f>EOMONTH(OnlineRetail[[#This Row],[InvoiceDate]],-1)+1</f>
        <v>40787</v>
      </c>
      <c r="K14021" s="6">
        <f>OnlineRetail[[#This Row],[Quantity]]*OnlineRetail[[#This Row],[UnitPrice]]</f>
        <v>5.0999999999999996</v>
      </c>
      <c r="L14021" t="str">
        <f t="shared" si="219"/>
        <v/>
      </c>
    </row>
    <row r="14022" spans="1:12">
      <c r="A14022">
        <v>550341</v>
      </c>
      <c r="B14022" t="s">
        <v>66</v>
      </c>
      <c r="C14022" t="s">
        <v>53</v>
      </c>
      <c r="D14022">
        <v>21</v>
      </c>
      <c r="E14022" s="1">
        <v>40801.374305555553</v>
      </c>
      <c r="F14022">
        <v>2.1</v>
      </c>
      <c r="G14022">
        <v>13870</v>
      </c>
      <c r="H14022" t="s">
        <v>36</v>
      </c>
      <c r="I14022" t="str">
        <f>IF(AND(LEFT(OnlineRetail[[#This Row],[InvoiceNo]],1)&lt;&gt;"C",OnlineRetail[[#This Row],[CustomerID]]&lt;&gt;""),"Yes","No")</f>
        <v>Yes</v>
      </c>
      <c r="J14022" s="4">
        <f>EOMONTH(OnlineRetail[[#This Row],[InvoiceDate]],-1)+1</f>
        <v>40787</v>
      </c>
      <c r="K14022" s="6">
        <f>OnlineRetail[[#This Row],[Quantity]]*OnlineRetail[[#This Row],[UnitPrice]]</f>
        <v>44.1</v>
      </c>
      <c r="L14022" t="str">
        <f t="shared" si="219"/>
        <v>13870|Sep-2011</v>
      </c>
    </row>
    <row r="14023" spans="1:12">
      <c r="A14023">
        <v>550117</v>
      </c>
      <c r="B14023" t="s">
        <v>43</v>
      </c>
      <c r="C14023" t="s">
        <v>19</v>
      </c>
      <c r="D14023">
        <v>3</v>
      </c>
      <c r="E14023" s="1">
        <v>40801.376388888893</v>
      </c>
      <c r="F14023">
        <v>7.95</v>
      </c>
      <c r="G14023">
        <v>12757</v>
      </c>
      <c r="H14023" t="s">
        <v>25</v>
      </c>
      <c r="I14023" t="str">
        <f>IF(AND(LEFT(OnlineRetail[[#This Row],[InvoiceNo]],1)&lt;&gt;"C",OnlineRetail[[#This Row],[CustomerID]]&lt;&gt;""),"Yes","No")</f>
        <v>Yes</v>
      </c>
      <c r="J14023" s="4">
        <f>EOMONTH(OnlineRetail[[#This Row],[InvoiceDate]],-1)+1</f>
        <v>40787</v>
      </c>
      <c r="K14023" s="6">
        <f>OnlineRetail[[#This Row],[Quantity]]*OnlineRetail[[#This Row],[UnitPrice]]</f>
        <v>23.85</v>
      </c>
      <c r="L14023" t="str">
        <f t="shared" si="219"/>
        <v>12757|Sep-2011</v>
      </c>
    </row>
    <row r="14024" spans="1:12">
      <c r="A14024">
        <v>551400</v>
      </c>
      <c r="B14024" t="s">
        <v>94</v>
      </c>
      <c r="C14024" t="s">
        <v>39</v>
      </c>
      <c r="D14024">
        <v>16</v>
      </c>
      <c r="E14024" s="1">
        <v>40801.394444444442</v>
      </c>
      <c r="F14024">
        <v>4.95</v>
      </c>
      <c r="G14024">
        <v>12789</v>
      </c>
      <c r="H14024" t="s">
        <v>10</v>
      </c>
      <c r="I14024" t="str">
        <f>IF(AND(LEFT(OnlineRetail[[#This Row],[InvoiceNo]],1)&lt;&gt;"C",OnlineRetail[[#This Row],[CustomerID]]&lt;&gt;""),"Yes","No")</f>
        <v>Yes</v>
      </c>
      <c r="J14024" s="4">
        <f>EOMONTH(OnlineRetail[[#This Row],[InvoiceDate]],-1)+1</f>
        <v>40787</v>
      </c>
      <c r="K14024" s="6">
        <f>OnlineRetail[[#This Row],[Quantity]]*OnlineRetail[[#This Row],[UnitPrice]]</f>
        <v>79.2</v>
      </c>
      <c r="L14024" t="str">
        <f t="shared" si="219"/>
        <v>12789|Sep-2011</v>
      </c>
    </row>
    <row r="14025" spans="1:12">
      <c r="A14025">
        <v>546422</v>
      </c>
      <c r="B14025" t="s">
        <v>147</v>
      </c>
      <c r="C14025" t="s">
        <v>24</v>
      </c>
      <c r="D14025">
        <v>15</v>
      </c>
      <c r="E14025" s="1">
        <v>40801.394444444442</v>
      </c>
      <c r="F14025">
        <v>2.5499999999999998</v>
      </c>
      <c r="G14025">
        <v>12893</v>
      </c>
      <c r="H14025" t="s">
        <v>10</v>
      </c>
      <c r="I14025" t="str">
        <f>IF(AND(LEFT(OnlineRetail[[#This Row],[InvoiceNo]],1)&lt;&gt;"C",OnlineRetail[[#This Row],[CustomerID]]&lt;&gt;""),"Yes","No")</f>
        <v>Yes</v>
      </c>
      <c r="J14025" s="4">
        <f>EOMONTH(OnlineRetail[[#This Row],[InvoiceDate]],-1)+1</f>
        <v>40787</v>
      </c>
      <c r="K14025" s="6">
        <f>OnlineRetail[[#This Row],[Quantity]]*OnlineRetail[[#This Row],[UnitPrice]]</f>
        <v>38.25</v>
      </c>
      <c r="L14025" t="str">
        <f t="shared" si="219"/>
        <v>12893|Sep-2011</v>
      </c>
    </row>
    <row r="14026" spans="1:12">
      <c r="A14026">
        <v>547912</v>
      </c>
      <c r="B14026" t="s">
        <v>173</v>
      </c>
      <c r="C14026" t="s">
        <v>42</v>
      </c>
      <c r="D14026">
        <v>5</v>
      </c>
      <c r="E14026" s="1">
        <v>40801.396527777782</v>
      </c>
      <c r="F14026">
        <v>7.95</v>
      </c>
      <c r="G14026">
        <v>13047</v>
      </c>
      <c r="H14026" t="s">
        <v>10</v>
      </c>
      <c r="I14026" t="str">
        <f>IF(AND(LEFT(OnlineRetail[[#This Row],[InvoiceNo]],1)&lt;&gt;"C",OnlineRetail[[#This Row],[CustomerID]]&lt;&gt;""),"Yes","No")</f>
        <v>Yes</v>
      </c>
      <c r="J14026" s="4">
        <f>EOMONTH(OnlineRetail[[#This Row],[InvoiceDate]],-1)+1</f>
        <v>40787</v>
      </c>
      <c r="K14026" s="6">
        <f>OnlineRetail[[#This Row],[Quantity]]*OnlineRetail[[#This Row],[UnitPrice]]</f>
        <v>39.75</v>
      </c>
      <c r="L14026" t="str">
        <f t="shared" si="219"/>
        <v>13047|Sep-2011</v>
      </c>
    </row>
    <row r="14027" spans="1:12">
      <c r="A14027">
        <v>556241</v>
      </c>
      <c r="B14027" t="s">
        <v>236</v>
      </c>
      <c r="C14027" t="s">
        <v>46</v>
      </c>
      <c r="D14027">
        <v>19</v>
      </c>
      <c r="E14027" s="1">
        <v>40801.412499999999</v>
      </c>
      <c r="F14027">
        <v>2.1</v>
      </c>
      <c r="G14027">
        <v>12800</v>
      </c>
      <c r="H14027" t="s">
        <v>10</v>
      </c>
      <c r="I14027" t="str">
        <f>IF(AND(LEFT(OnlineRetail[[#This Row],[InvoiceNo]],1)&lt;&gt;"C",OnlineRetail[[#This Row],[CustomerID]]&lt;&gt;""),"Yes","No")</f>
        <v>Yes</v>
      </c>
      <c r="J14027" s="4">
        <f>EOMONTH(OnlineRetail[[#This Row],[InvoiceDate]],-1)+1</f>
        <v>40787</v>
      </c>
      <c r="K14027" s="6">
        <f>OnlineRetail[[#This Row],[Quantity]]*OnlineRetail[[#This Row],[UnitPrice]]</f>
        <v>39.9</v>
      </c>
      <c r="L14027" t="str">
        <f t="shared" si="219"/>
        <v>12800|Sep-2011</v>
      </c>
    </row>
    <row r="14028" spans="1:12">
      <c r="A14028">
        <v>553513</v>
      </c>
      <c r="B14028" t="s">
        <v>30</v>
      </c>
      <c r="C14028" t="s">
        <v>12</v>
      </c>
      <c r="D14028">
        <v>18</v>
      </c>
      <c r="E14028" s="1">
        <v>40801.414583333331</v>
      </c>
      <c r="F14028">
        <v>2.5499999999999998</v>
      </c>
      <c r="G14028">
        <v>13350</v>
      </c>
      <c r="H14028" t="s">
        <v>36</v>
      </c>
      <c r="I14028" t="str">
        <f>IF(AND(LEFT(OnlineRetail[[#This Row],[InvoiceNo]],1)&lt;&gt;"C",OnlineRetail[[#This Row],[CustomerID]]&lt;&gt;""),"Yes","No")</f>
        <v>Yes</v>
      </c>
      <c r="J14028" s="4">
        <f>EOMONTH(OnlineRetail[[#This Row],[InvoiceDate]],-1)+1</f>
        <v>40787</v>
      </c>
      <c r="K14028" s="6">
        <f>OnlineRetail[[#This Row],[Quantity]]*OnlineRetail[[#This Row],[UnitPrice]]</f>
        <v>45.9</v>
      </c>
      <c r="L14028" t="str">
        <f t="shared" si="219"/>
        <v>13350|Sep-2011</v>
      </c>
    </row>
    <row r="14029" spans="1:12">
      <c r="A14029">
        <v>538187</v>
      </c>
      <c r="B14029" t="s">
        <v>34</v>
      </c>
      <c r="C14029" t="s">
        <v>24</v>
      </c>
      <c r="D14029">
        <v>2</v>
      </c>
      <c r="E14029" s="1">
        <v>40801.416666666657</v>
      </c>
      <c r="F14029">
        <v>9.9499999999999993</v>
      </c>
      <c r="G14029">
        <v>13158</v>
      </c>
      <c r="H14029" t="s">
        <v>10</v>
      </c>
      <c r="I14029" t="str">
        <f>IF(AND(LEFT(OnlineRetail[[#This Row],[InvoiceNo]],1)&lt;&gt;"C",OnlineRetail[[#This Row],[CustomerID]]&lt;&gt;""),"Yes","No")</f>
        <v>Yes</v>
      </c>
      <c r="J14029" s="4">
        <f>EOMONTH(OnlineRetail[[#This Row],[InvoiceDate]],-1)+1</f>
        <v>40787</v>
      </c>
      <c r="K14029" s="6">
        <f>OnlineRetail[[#This Row],[Quantity]]*OnlineRetail[[#This Row],[UnitPrice]]</f>
        <v>19.899999999999999</v>
      </c>
      <c r="L14029" t="str">
        <f t="shared" si="219"/>
        <v>13158|Sep-2011</v>
      </c>
    </row>
    <row r="14030" spans="1:12">
      <c r="A14030">
        <v>551966</v>
      </c>
      <c r="B14030" t="s">
        <v>240</v>
      </c>
      <c r="C14030" t="s">
        <v>24</v>
      </c>
      <c r="D14030">
        <v>20</v>
      </c>
      <c r="E14030" s="1">
        <v>40801.425694444442</v>
      </c>
      <c r="F14030">
        <v>2.1</v>
      </c>
      <c r="G14030">
        <v>14088</v>
      </c>
      <c r="H14030" t="s">
        <v>10</v>
      </c>
      <c r="I14030" t="str">
        <f>IF(AND(LEFT(OnlineRetail[[#This Row],[InvoiceNo]],1)&lt;&gt;"C",OnlineRetail[[#This Row],[CustomerID]]&lt;&gt;""),"Yes","No")</f>
        <v>Yes</v>
      </c>
      <c r="J14030" s="4">
        <f>EOMONTH(OnlineRetail[[#This Row],[InvoiceDate]],-1)+1</f>
        <v>40787</v>
      </c>
      <c r="K14030" s="6">
        <f>OnlineRetail[[#This Row],[Quantity]]*OnlineRetail[[#This Row],[UnitPrice]]</f>
        <v>42</v>
      </c>
      <c r="L14030" t="str">
        <f t="shared" si="219"/>
        <v>14088|Sep-2011</v>
      </c>
    </row>
    <row r="14031" spans="1:12">
      <c r="A14031">
        <v>548605</v>
      </c>
      <c r="B14031" t="s">
        <v>263</v>
      </c>
      <c r="C14031" t="s">
        <v>19</v>
      </c>
      <c r="D14031">
        <v>10</v>
      </c>
      <c r="E14031" s="1">
        <v>40801.427777777782</v>
      </c>
      <c r="F14031">
        <v>5.95</v>
      </c>
      <c r="G14031">
        <v>13298</v>
      </c>
      <c r="H14031" t="s">
        <v>36</v>
      </c>
      <c r="I14031" t="str">
        <f>IF(AND(LEFT(OnlineRetail[[#This Row],[InvoiceNo]],1)&lt;&gt;"C",OnlineRetail[[#This Row],[CustomerID]]&lt;&gt;""),"Yes","No")</f>
        <v>Yes</v>
      </c>
      <c r="J14031" s="4">
        <f>EOMONTH(OnlineRetail[[#This Row],[InvoiceDate]],-1)+1</f>
        <v>40787</v>
      </c>
      <c r="K14031" s="6">
        <f>OnlineRetail[[#This Row],[Quantity]]*OnlineRetail[[#This Row],[UnitPrice]]</f>
        <v>59.5</v>
      </c>
      <c r="L14031" t="str">
        <f t="shared" si="219"/>
        <v>13298|Sep-2011</v>
      </c>
    </row>
    <row r="14032" spans="1:12">
      <c r="A14032">
        <v>541683</v>
      </c>
      <c r="B14032" t="s">
        <v>244</v>
      </c>
      <c r="C14032" t="s">
        <v>39</v>
      </c>
      <c r="D14032">
        <v>18</v>
      </c>
      <c r="E14032" s="1">
        <v>40801.427777777782</v>
      </c>
      <c r="F14032">
        <v>9.9499999999999993</v>
      </c>
      <c r="G14032">
        <v>13086</v>
      </c>
      <c r="H14032" t="s">
        <v>36</v>
      </c>
      <c r="I14032" t="str">
        <f>IF(AND(LEFT(OnlineRetail[[#This Row],[InvoiceNo]],1)&lt;&gt;"C",OnlineRetail[[#This Row],[CustomerID]]&lt;&gt;""),"Yes","No")</f>
        <v>Yes</v>
      </c>
      <c r="J14032" s="4">
        <f>EOMONTH(OnlineRetail[[#This Row],[InvoiceDate]],-1)+1</f>
        <v>40787</v>
      </c>
      <c r="K14032" s="6">
        <f>OnlineRetail[[#This Row],[Quantity]]*OnlineRetail[[#This Row],[UnitPrice]]</f>
        <v>179.1</v>
      </c>
      <c r="L14032" t="str">
        <f t="shared" si="219"/>
        <v>13086|Sep-2011</v>
      </c>
    </row>
    <row r="14033" spans="1:12">
      <c r="A14033">
        <v>539022</v>
      </c>
      <c r="B14033" t="s">
        <v>120</v>
      </c>
      <c r="C14033" t="s">
        <v>12</v>
      </c>
      <c r="D14033">
        <v>8</v>
      </c>
      <c r="E14033" s="1">
        <v>40801.429861111108</v>
      </c>
      <c r="F14033">
        <v>2.1</v>
      </c>
      <c r="G14033">
        <v>12902</v>
      </c>
      <c r="H14033" t="s">
        <v>17</v>
      </c>
      <c r="I14033" t="str">
        <f>IF(AND(LEFT(OnlineRetail[[#This Row],[InvoiceNo]],1)&lt;&gt;"C",OnlineRetail[[#This Row],[CustomerID]]&lt;&gt;""),"Yes","No")</f>
        <v>Yes</v>
      </c>
      <c r="J14033" s="4">
        <f>EOMONTH(OnlineRetail[[#This Row],[InvoiceDate]],-1)+1</f>
        <v>40787</v>
      </c>
      <c r="K14033" s="6">
        <f>OnlineRetail[[#This Row],[Quantity]]*OnlineRetail[[#This Row],[UnitPrice]]</f>
        <v>16.8</v>
      </c>
      <c r="L14033" t="str">
        <f t="shared" si="219"/>
        <v>12902|Sep-2011</v>
      </c>
    </row>
    <row r="14034" spans="1:12">
      <c r="A14034">
        <v>547548</v>
      </c>
      <c r="B14034" t="s">
        <v>26</v>
      </c>
      <c r="C14034" t="s">
        <v>53</v>
      </c>
      <c r="D14034">
        <v>15</v>
      </c>
      <c r="E14034" s="1">
        <v>40801.43472222222</v>
      </c>
      <c r="F14034">
        <v>7.95</v>
      </c>
      <c r="G14034">
        <v>14116</v>
      </c>
      <c r="H14034" t="s">
        <v>10</v>
      </c>
      <c r="I14034" t="str">
        <f>IF(AND(LEFT(OnlineRetail[[#This Row],[InvoiceNo]],1)&lt;&gt;"C",OnlineRetail[[#This Row],[CustomerID]]&lt;&gt;""),"Yes","No")</f>
        <v>Yes</v>
      </c>
      <c r="J14034" s="4">
        <f>EOMONTH(OnlineRetail[[#This Row],[InvoiceDate]],-1)+1</f>
        <v>40787</v>
      </c>
      <c r="K14034" s="6">
        <f>OnlineRetail[[#This Row],[Quantity]]*OnlineRetail[[#This Row],[UnitPrice]]</f>
        <v>119.25</v>
      </c>
      <c r="L14034" t="str">
        <f t="shared" si="219"/>
        <v>14116|Sep-2011</v>
      </c>
    </row>
    <row r="14035" spans="1:12">
      <c r="A14035">
        <v>545917</v>
      </c>
      <c r="B14035" t="s">
        <v>235</v>
      </c>
      <c r="C14035" t="s">
        <v>21</v>
      </c>
      <c r="D14035">
        <v>22</v>
      </c>
      <c r="E14035" s="1">
        <v>40801.436111111107</v>
      </c>
      <c r="F14035">
        <v>4.95</v>
      </c>
      <c r="G14035">
        <v>12395</v>
      </c>
      <c r="H14035" t="s">
        <v>10</v>
      </c>
      <c r="I14035" t="str">
        <f>IF(AND(LEFT(OnlineRetail[[#This Row],[InvoiceNo]],1)&lt;&gt;"C",OnlineRetail[[#This Row],[CustomerID]]&lt;&gt;""),"Yes","No")</f>
        <v>Yes</v>
      </c>
      <c r="J14035" s="4">
        <f>EOMONTH(OnlineRetail[[#This Row],[InvoiceDate]],-1)+1</f>
        <v>40787</v>
      </c>
      <c r="K14035" s="6">
        <f>OnlineRetail[[#This Row],[Quantity]]*OnlineRetail[[#This Row],[UnitPrice]]</f>
        <v>108.9</v>
      </c>
      <c r="L14035" t="str">
        <f t="shared" si="219"/>
        <v>12395|Sep-2011</v>
      </c>
    </row>
    <row r="14036" spans="1:12">
      <c r="A14036">
        <v>541559</v>
      </c>
      <c r="B14036" t="s">
        <v>199</v>
      </c>
      <c r="C14036" t="s">
        <v>53</v>
      </c>
      <c r="D14036">
        <v>12</v>
      </c>
      <c r="E14036" s="1">
        <v>40801.44027777778</v>
      </c>
      <c r="F14036">
        <v>3.39</v>
      </c>
      <c r="G14036">
        <v>13786</v>
      </c>
      <c r="H14036" t="s">
        <v>10</v>
      </c>
      <c r="I14036" t="str">
        <f>IF(AND(LEFT(OnlineRetail[[#This Row],[InvoiceNo]],1)&lt;&gt;"C",OnlineRetail[[#This Row],[CustomerID]]&lt;&gt;""),"Yes","No")</f>
        <v>Yes</v>
      </c>
      <c r="J14036" s="4">
        <f>EOMONTH(OnlineRetail[[#This Row],[InvoiceDate]],-1)+1</f>
        <v>40787</v>
      </c>
      <c r="K14036" s="6">
        <f>OnlineRetail[[#This Row],[Quantity]]*OnlineRetail[[#This Row],[UnitPrice]]</f>
        <v>40.68</v>
      </c>
      <c r="L14036" t="str">
        <f t="shared" si="219"/>
        <v>13786|Sep-2011</v>
      </c>
    </row>
    <row r="14037" spans="1:12">
      <c r="A14037">
        <v>545978</v>
      </c>
      <c r="B14037" t="s">
        <v>253</v>
      </c>
      <c r="C14037" t="s">
        <v>53</v>
      </c>
      <c r="D14037">
        <v>24</v>
      </c>
      <c r="E14037" s="1">
        <v>40801.449305555558</v>
      </c>
      <c r="F14037">
        <v>0.85</v>
      </c>
      <c r="G14037">
        <v>14327</v>
      </c>
      <c r="H14037" t="s">
        <v>10</v>
      </c>
      <c r="I14037" t="str">
        <f>IF(AND(LEFT(OnlineRetail[[#This Row],[InvoiceNo]],1)&lt;&gt;"C",OnlineRetail[[#This Row],[CustomerID]]&lt;&gt;""),"Yes","No")</f>
        <v>Yes</v>
      </c>
      <c r="J14037" s="4">
        <f>EOMONTH(OnlineRetail[[#This Row],[InvoiceDate]],-1)+1</f>
        <v>40787</v>
      </c>
      <c r="K14037" s="6">
        <f>OnlineRetail[[#This Row],[Quantity]]*OnlineRetail[[#This Row],[UnitPrice]]</f>
        <v>20.399999999999999</v>
      </c>
      <c r="L14037" t="str">
        <f t="shared" si="219"/>
        <v>14327|Sep-2011</v>
      </c>
    </row>
    <row r="14038" spans="1:12">
      <c r="A14038">
        <v>548153</v>
      </c>
      <c r="B14038" t="s">
        <v>267</v>
      </c>
      <c r="C14038" t="s">
        <v>72</v>
      </c>
      <c r="D14038">
        <v>10</v>
      </c>
      <c r="E14038" s="1">
        <v>40801.458333333343</v>
      </c>
      <c r="F14038">
        <v>1.65</v>
      </c>
      <c r="G14038">
        <v>12785</v>
      </c>
      <c r="H14038" t="s">
        <v>10</v>
      </c>
      <c r="I14038" t="str">
        <f>IF(AND(LEFT(OnlineRetail[[#This Row],[InvoiceNo]],1)&lt;&gt;"C",OnlineRetail[[#This Row],[CustomerID]]&lt;&gt;""),"Yes","No")</f>
        <v>Yes</v>
      </c>
      <c r="J14038" s="4">
        <f>EOMONTH(OnlineRetail[[#This Row],[InvoiceDate]],-1)+1</f>
        <v>40787</v>
      </c>
      <c r="K14038" s="6">
        <f>OnlineRetail[[#This Row],[Quantity]]*OnlineRetail[[#This Row],[UnitPrice]]</f>
        <v>16.5</v>
      </c>
      <c r="L14038" t="str">
        <f t="shared" si="219"/>
        <v>12785|Sep-2011</v>
      </c>
    </row>
    <row r="14039" spans="1:12">
      <c r="A14039">
        <v>546619</v>
      </c>
      <c r="B14039" t="s">
        <v>195</v>
      </c>
      <c r="C14039" t="s">
        <v>40</v>
      </c>
      <c r="D14039">
        <v>14</v>
      </c>
      <c r="E14039" s="1">
        <v>40801.464583333327</v>
      </c>
      <c r="F14039">
        <v>4.95</v>
      </c>
      <c r="G14039">
        <v>12966</v>
      </c>
      <c r="H14039" t="s">
        <v>10</v>
      </c>
      <c r="I14039" t="str">
        <f>IF(AND(LEFT(OnlineRetail[[#This Row],[InvoiceNo]],1)&lt;&gt;"C",OnlineRetail[[#This Row],[CustomerID]]&lt;&gt;""),"Yes","No")</f>
        <v>Yes</v>
      </c>
      <c r="J14039" s="4">
        <f>EOMONTH(OnlineRetail[[#This Row],[InvoiceDate]],-1)+1</f>
        <v>40787</v>
      </c>
      <c r="K14039" s="6">
        <f>OnlineRetail[[#This Row],[Quantity]]*OnlineRetail[[#This Row],[UnitPrice]]</f>
        <v>69.3</v>
      </c>
      <c r="L14039" t="str">
        <f t="shared" si="219"/>
        <v>12966|Sep-2011</v>
      </c>
    </row>
    <row r="14040" spans="1:12">
      <c r="A14040">
        <v>555642</v>
      </c>
      <c r="B14040" t="s">
        <v>238</v>
      </c>
      <c r="C14040" t="s">
        <v>40</v>
      </c>
      <c r="D14040">
        <v>20</v>
      </c>
      <c r="E14040" s="1">
        <v>40801.467361111107</v>
      </c>
      <c r="F14040">
        <v>2.1</v>
      </c>
      <c r="G14040">
        <v>13406</v>
      </c>
      <c r="H14040" t="s">
        <v>10</v>
      </c>
      <c r="I14040" t="str">
        <f>IF(AND(LEFT(OnlineRetail[[#This Row],[InvoiceNo]],1)&lt;&gt;"C",OnlineRetail[[#This Row],[CustomerID]]&lt;&gt;""),"Yes","No")</f>
        <v>Yes</v>
      </c>
      <c r="J14040" s="4">
        <f>EOMONTH(OnlineRetail[[#This Row],[InvoiceDate]],-1)+1</f>
        <v>40787</v>
      </c>
      <c r="K14040" s="6">
        <f>OnlineRetail[[#This Row],[Quantity]]*OnlineRetail[[#This Row],[UnitPrice]]</f>
        <v>42</v>
      </c>
      <c r="L14040" t="str">
        <f t="shared" si="219"/>
        <v>13406|Sep-2011</v>
      </c>
    </row>
    <row r="14041" spans="1:12">
      <c r="A14041">
        <v>556098</v>
      </c>
      <c r="B14041" t="s">
        <v>180</v>
      </c>
      <c r="C14041" t="s">
        <v>83</v>
      </c>
      <c r="D14041">
        <v>22</v>
      </c>
      <c r="E14041" s="1">
        <v>40801.470833333333</v>
      </c>
      <c r="F14041">
        <v>1.25</v>
      </c>
      <c r="G14041">
        <v>12704</v>
      </c>
      <c r="H14041" t="s">
        <v>10</v>
      </c>
      <c r="I14041" t="str">
        <f>IF(AND(LEFT(OnlineRetail[[#This Row],[InvoiceNo]],1)&lt;&gt;"C",OnlineRetail[[#This Row],[CustomerID]]&lt;&gt;""),"Yes","No")</f>
        <v>Yes</v>
      </c>
      <c r="J14041" s="4">
        <f>EOMONTH(OnlineRetail[[#This Row],[InvoiceDate]],-1)+1</f>
        <v>40787</v>
      </c>
      <c r="K14041" s="6">
        <f>OnlineRetail[[#This Row],[Quantity]]*OnlineRetail[[#This Row],[UnitPrice]]</f>
        <v>27.5</v>
      </c>
      <c r="L14041" t="str">
        <f t="shared" si="219"/>
        <v>12704|Sep-2011</v>
      </c>
    </row>
    <row r="14042" spans="1:12">
      <c r="A14042">
        <v>546508</v>
      </c>
      <c r="B14042" t="s">
        <v>184</v>
      </c>
      <c r="C14042" t="s">
        <v>72</v>
      </c>
      <c r="D14042">
        <v>11</v>
      </c>
      <c r="E14042" s="1">
        <v>40801.477777777778</v>
      </c>
      <c r="F14042">
        <v>7.95</v>
      </c>
      <c r="G14042">
        <v>13728</v>
      </c>
      <c r="H14042" t="s">
        <v>10</v>
      </c>
      <c r="I14042" t="str">
        <f>IF(AND(LEFT(OnlineRetail[[#This Row],[InvoiceNo]],1)&lt;&gt;"C",OnlineRetail[[#This Row],[CustomerID]]&lt;&gt;""),"Yes","No")</f>
        <v>Yes</v>
      </c>
      <c r="J14042" s="4">
        <f>EOMONTH(OnlineRetail[[#This Row],[InvoiceDate]],-1)+1</f>
        <v>40787</v>
      </c>
      <c r="K14042" s="6">
        <f>OnlineRetail[[#This Row],[Quantity]]*OnlineRetail[[#This Row],[UnitPrice]]</f>
        <v>87.45</v>
      </c>
      <c r="L14042" t="str">
        <f t="shared" si="219"/>
        <v>13728|Sep-2011</v>
      </c>
    </row>
    <row r="14043" spans="1:12">
      <c r="A14043">
        <v>537799</v>
      </c>
      <c r="B14043" t="s">
        <v>63</v>
      </c>
      <c r="C14043" t="s">
        <v>19</v>
      </c>
      <c r="D14043">
        <v>18</v>
      </c>
      <c r="E14043" s="1">
        <v>40801.484722222223</v>
      </c>
      <c r="F14043">
        <v>0.85</v>
      </c>
      <c r="G14043">
        <v>14057</v>
      </c>
      <c r="H14043" t="s">
        <v>10</v>
      </c>
      <c r="I14043" t="str">
        <f>IF(AND(LEFT(OnlineRetail[[#This Row],[InvoiceNo]],1)&lt;&gt;"C",OnlineRetail[[#This Row],[CustomerID]]&lt;&gt;""),"Yes","No")</f>
        <v>Yes</v>
      </c>
      <c r="J14043" s="4">
        <f>EOMONTH(OnlineRetail[[#This Row],[InvoiceDate]],-1)+1</f>
        <v>40787</v>
      </c>
      <c r="K14043" s="6">
        <f>OnlineRetail[[#This Row],[Quantity]]*OnlineRetail[[#This Row],[UnitPrice]]</f>
        <v>15.299999999999999</v>
      </c>
      <c r="L14043" t="str">
        <f t="shared" si="219"/>
        <v>14057|Sep-2011</v>
      </c>
    </row>
    <row r="14044" spans="1:12">
      <c r="A14044">
        <v>543374</v>
      </c>
      <c r="B14044" t="s">
        <v>130</v>
      </c>
      <c r="C14044" t="s">
        <v>19</v>
      </c>
      <c r="D14044">
        <v>5</v>
      </c>
      <c r="E14044" s="1">
        <v>40801.488888888889</v>
      </c>
      <c r="F14044">
        <v>9.9499999999999993</v>
      </c>
      <c r="G14044">
        <v>12757</v>
      </c>
      <c r="H14044" t="s">
        <v>10</v>
      </c>
      <c r="I14044" t="str">
        <f>IF(AND(LEFT(OnlineRetail[[#This Row],[InvoiceNo]],1)&lt;&gt;"C",OnlineRetail[[#This Row],[CustomerID]]&lt;&gt;""),"Yes","No")</f>
        <v>Yes</v>
      </c>
      <c r="J14044" s="4">
        <f>EOMONTH(OnlineRetail[[#This Row],[InvoiceDate]],-1)+1</f>
        <v>40787</v>
      </c>
      <c r="K14044" s="6">
        <f>OnlineRetail[[#This Row],[Quantity]]*OnlineRetail[[#This Row],[UnitPrice]]</f>
        <v>49.75</v>
      </c>
      <c r="L14044" t="str">
        <f t="shared" si="219"/>
        <v>12757|Sep-2011</v>
      </c>
    </row>
    <row r="14045" spans="1:12">
      <c r="A14045">
        <v>546045</v>
      </c>
      <c r="B14045" t="s">
        <v>85</v>
      </c>
      <c r="C14045" t="s">
        <v>40</v>
      </c>
      <c r="D14045">
        <v>23</v>
      </c>
      <c r="E14045" s="1">
        <v>40801.493055555547</v>
      </c>
      <c r="F14045">
        <v>2.5499999999999998</v>
      </c>
      <c r="G14045">
        <v>12570</v>
      </c>
      <c r="H14045" t="s">
        <v>10</v>
      </c>
      <c r="I14045" t="str">
        <f>IF(AND(LEFT(OnlineRetail[[#This Row],[InvoiceNo]],1)&lt;&gt;"C",OnlineRetail[[#This Row],[CustomerID]]&lt;&gt;""),"Yes","No")</f>
        <v>Yes</v>
      </c>
      <c r="J14045" s="4">
        <f>EOMONTH(OnlineRetail[[#This Row],[InvoiceDate]],-1)+1</f>
        <v>40787</v>
      </c>
      <c r="K14045" s="6">
        <f>OnlineRetail[[#This Row],[Quantity]]*OnlineRetail[[#This Row],[UnitPrice]]</f>
        <v>58.65</v>
      </c>
      <c r="L14045" t="str">
        <f t="shared" si="219"/>
        <v>12570|Sep-2011</v>
      </c>
    </row>
    <row r="14046" spans="1:12">
      <c r="A14046">
        <v>544158</v>
      </c>
      <c r="B14046" t="s">
        <v>232</v>
      </c>
      <c r="C14046" t="s">
        <v>39</v>
      </c>
      <c r="D14046">
        <v>4</v>
      </c>
      <c r="E14046" s="1">
        <v>40801.506249999999</v>
      </c>
      <c r="F14046">
        <v>5.95</v>
      </c>
      <c r="G14046">
        <v>12713</v>
      </c>
      <c r="H14046" t="s">
        <v>10</v>
      </c>
      <c r="I14046" t="str">
        <f>IF(AND(LEFT(OnlineRetail[[#This Row],[InvoiceNo]],1)&lt;&gt;"C",OnlineRetail[[#This Row],[CustomerID]]&lt;&gt;""),"Yes","No")</f>
        <v>Yes</v>
      </c>
      <c r="J14046" s="4">
        <f>EOMONTH(OnlineRetail[[#This Row],[InvoiceDate]],-1)+1</f>
        <v>40787</v>
      </c>
      <c r="K14046" s="6">
        <f>OnlineRetail[[#This Row],[Quantity]]*OnlineRetail[[#This Row],[UnitPrice]]</f>
        <v>23.8</v>
      </c>
      <c r="L14046" t="str">
        <f t="shared" si="219"/>
        <v>12713|Sep-2011</v>
      </c>
    </row>
    <row r="14047" spans="1:12">
      <c r="A14047">
        <v>541169</v>
      </c>
      <c r="B14047" t="s">
        <v>244</v>
      </c>
      <c r="C14047" t="s">
        <v>27</v>
      </c>
      <c r="D14047">
        <v>13</v>
      </c>
      <c r="E14047" s="1">
        <v>40801.511111111111</v>
      </c>
      <c r="F14047">
        <v>0.85</v>
      </c>
      <c r="G14047">
        <v>13886</v>
      </c>
      <c r="H14047" t="s">
        <v>10</v>
      </c>
      <c r="I14047" t="str">
        <f>IF(AND(LEFT(OnlineRetail[[#This Row],[InvoiceNo]],1)&lt;&gt;"C",OnlineRetail[[#This Row],[CustomerID]]&lt;&gt;""),"Yes","No")</f>
        <v>Yes</v>
      </c>
      <c r="J14047" s="4">
        <f>EOMONTH(OnlineRetail[[#This Row],[InvoiceDate]],-1)+1</f>
        <v>40787</v>
      </c>
      <c r="K14047" s="6">
        <f>OnlineRetail[[#This Row],[Quantity]]*OnlineRetail[[#This Row],[UnitPrice]]</f>
        <v>11.049999999999999</v>
      </c>
      <c r="L14047" t="str">
        <f t="shared" si="219"/>
        <v>13886|Sep-2011</v>
      </c>
    </row>
    <row r="14048" spans="1:12">
      <c r="A14048">
        <v>543250</v>
      </c>
      <c r="B14048" t="s">
        <v>102</v>
      </c>
      <c r="C14048" t="s">
        <v>24</v>
      </c>
      <c r="D14048">
        <v>5</v>
      </c>
      <c r="E14048" s="1">
        <v>40801.518750000003</v>
      </c>
      <c r="F14048">
        <v>4.95</v>
      </c>
      <c r="G14048">
        <v>12756</v>
      </c>
      <c r="H14048" t="s">
        <v>10</v>
      </c>
      <c r="I14048" t="str">
        <f>IF(AND(LEFT(OnlineRetail[[#This Row],[InvoiceNo]],1)&lt;&gt;"C",OnlineRetail[[#This Row],[CustomerID]]&lt;&gt;""),"Yes","No")</f>
        <v>Yes</v>
      </c>
      <c r="J14048" s="4">
        <f>EOMONTH(OnlineRetail[[#This Row],[InvoiceDate]],-1)+1</f>
        <v>40787</v>
      </c>
      <c r="K14048" s="6">
        <f>OnlineRetail[[#This Row],[Quantity]]*OnlineRetail[[#This Row],[UnitPrice]]</f>
        <v>24.75</v>
      </c>
      <c r="L14048" t="str">
        <f t="shared" si="219"/>
        <v>12756|Sep-2011</v>
      </c>
    </row>
    <row r="14049" spans="1:12">
      <c r="A14049">
        <v>554112</v>
      </c>
      <c r="B14049" t="s">
        <v>108</v>
      </c>
      <c r="C14049" t="s">
        <v>33</v>
      </c>
      <c r="D14049">
        <v>13</v>
      </c>
      <c r="E14049" s="1">
        <v>40801.520833333343</v>
      </c>
      <c r="F14049">
        <v>9.9499999999999993</v>
      </c>
      <c r="G14049">
        <v>13169</v>
      </c>
      <c r="H14049" t="s">
        <v>10</v>
      </c>
      <c r="I14049" t="str">
        <f>IF(AND(LEFT(OnlineRetail[[#This Row],[InvoiceNo]],1)&lt;&gt;"C",OnlineRetail[[#This Row],[CustomerID]]&lt;&gt;""),"Yes","No")</f>
        <v>Yes</v>
      </c>
      <c r="J14049" s="4">
        <f>EOMONTH(OnlineRetail[[#This Row],[InvoiceDate]],-1)+1</f>
        <v>40787</v>
      </c>
      <c r="K14049" s="6">
        <f>OnlineRetail[[#This Row],[Quantity]]*OnlineRetail[[#This Row],[UnitPrice]]</f>
        <v>129.35</v>
      </c>
      <c r="L14049" t="str">
        <f t="shared" si="219"/>
        <v>13169|Sep-2011</v>
      </c>
    </row>
    <row r="14050" spans="1:12">
      <c r="A14050">
        <v>539266</v>
      </c>
      <c r="B14050" t="s">
        <v>156</v>
      </c>
      <c r="C14050" t="s">
        <v>39</v>
      </c>
      <c r="D14050">
        <v>15</v>
      </c>
      <c r="E14050" s="1">
        <v>40801.527083333327</v>
      </c>
      <c r="F14050">
        <v>4.95</v>
      </c>
      <c r="G14050">
        <v>14157</v>
      </c>
      <c r="H14050" t="s">
        <v>10</v>
      </c>
      <c r="I14050" t="str">
        <f>IF(AND(LEFT(OnlineRetail[[#This Row],[InvoiceNo]],1)&lt;&gt;"C",OnlineRetail[[#This Row],[CustomerID]]&lt;&gt;""),"Yes","No")</f>
        <v>Yes</v>
      </c>
      <c r="J14050" s="4">
        <f>EOMONTH(OnlineRetail[[#This Row],[InvoiceDate]],-1)+1</f>
        <v>40787</v>
      </c>
      <c r="K14050" s="6">
        <f>OnlineRetail[[#This Row],[Quantity]]*OnlineRetail[[#This Row],[UnitPrice]]</f>
        <v>74.25</v>
      </c>
      <c r="L14050" t="str">
        <f t="shared" si="219"/>
        <v>14157|Sep-2011</v>
      </c>
    </row>
    <row r="14051" spans="1:12">
      <c r="A14051">
        <v>536484</v>
      </c>
      <c r="B14051" t="s">
        <v>34</v>
      </c>
      <c r="C14051" t="s">
        <v>48</v>
      </c>
      <c r="D14051">
        <v>5</v>
      </c>
      <c r="E14051" s="1">
        <v>40801.547222222223</v>
      </c>
      <c r="F14051">
        <v>4.25</v>
      </c>
      <c r="G14051">
        <v>13629</v>
      </c>
      <c r="H14051" t="s">
        <v>10</v>
      </c>
      <c r="I14051" t="str">
        <f>IF(AND(LEFT(OnlineRetail[[#This Row],[InvoiceNo]],1)&lt;&gt;"C",OnlineRetail[[#This Row],[CustomerID]]&lt;&gt;""),"Yes","No")</f>
        <v>Yes</v>
      </c>
      <c r="J14051" s="4">
        <f>EOMONTH(OnlineRetail[[#This Row],[InvoiceDate]],-1)+1</f>
        <v>40787</v>
      </c>
      <c r="K14051" s="6">
        <f>OnlineRetail[[#This Row],[Quantity]]*OnlineRetail[[#This Row],[UnitPrice]]</f>
        <v>21.25</v>
      </c>
      <c r="L14051" t="str">
        <f t="shared" si="219"/>
        <v>13629|Sep-2011</v>
      </c>
    </row>
    <row r="14052" spans="1:12">
      <c r="A14052">
        <v>550900</v>
      </c>
      <c r="B14052" t="s">
        <v>180</v>
      </c>
      <c r="C14052" t="s">
        <v>16</v>
      </c>
      <c r="D14052">
        <v>24</v>
      </c>
      <c r="E14052" s="1">
        <v>40801.550694444442</v>
      </c>
      <c r="F14052">
        <v>2.5499999999999998</v>
      </c>
      <c r="G14052">
        <v>12404</v>
      </c>
      <c r="H14052" t="s">
        <v>10</v>
      </c>
      <c r="I14052" t="str">
        <f>IF(AND(LEFT(OnlineRetail[[#This Row],[InvoiceNo]],1)&lt;&gt;"C",OnlineRetail[[#This Row],[CustomerID]]&lt;&gt;""),"Yes","No")</f>
        <v>Yes</v>
      </c>
      <c r="J14052" s="4">
        <f>EOMONTH(OnlineRetail[[#This Row],[InvoiceDate]],-1)+1</f>
        <v>40787</v>
      </c>
      <c r="K14052" s="6">
        <f>OnlineRetail[[#This Row],[Quantity]]*OnlineRetail[[#This Row],[UnitPrice]]</f>
        <v>61.199999999999996</v>
      </c>
      <c r="L14052" t="str">
        <f t="shared" si="219"/>
        <v>12404|Sep-2011</v>
      </c>
    </row>
    <row r="14053" spans="1:12">
      <c r="A14053">
        <v>541911</v>
      </c>
      <c r="B14053" t="s">
        <v>239</v>
      </c>
      <c r="C14053" t="s">
        <v>39</v>
      </c>
      <c r="D14053">
        <v>19</v>
      </c>
      <c r="E14053" s="1">
        <v>40801.551388888889</v>
      </c>
      <c r="F14053">
        <v>9.9499999999999993</v>
      </c>
      <c r="G14053">
        <v>12390</v>
      </c>
      <c r="H14053" t="s">
        <v>10</v>
      </c>
      <c r="I14053" t="str">
        <f>IF(AND(LEFT(OnlineRetail[[#This Row],[InvoiceNo]],1)&lt;&gt;"C",OnlineRetail[[#This Row],[CustomerID]]&lt;&gt;""),"Yes","No")</f>
        <v>Yes</v>
      </c>
      <c r="J14053" s="4">
        <f>EOMONTH(OnlineRetail[[#This Row],[InvoiceDate]],-1)+1</f>
        <v>40787</v>
      </c>
      <c r="K14053" s="6">
        <f>OnlineRetail[[#This Row],[Quantity]]*OnlineRetail[[#This Row],[UnitPrice]]</f>
        <v>189.04999999999998</v>
      </c>
      <c r="L14053" t="str">
        <f t="shared" si="219"/>
        <v>12390|Sep-2011</v>
      </c>
    </row>
    <row r="14054" spans="1:12">
      <c r="A14054">
        <v>550823</v>
      </c>
      <c r="B14054" t="s">
        <v>278</v>
      </c>
      <c r="C14054" t="s">
        <v>12</v>
      </c>
      <c r="D14054">
        <v>13</v>
      </c>
      <c r="E14054" s="1">
        <v>40801.552777777782</v>
      </c>
      <c r="F14054">
        <v>0.85</v>
      </c>
      <c r="G14054">
        <v>13005</v>
      </c>
      <c r="H14054" t="s">
        <v>10</v>
      </c>
      <c r="I14054" t="str">
        <f>IF(AND(LEFT(OnlineRetail[[#This Row],[InvoiceNo]],1)&lt;&gt;"C",OnlineRetail[[#This Row],[CustomerID]]&lt;&gt;""),"Yes","No")</f>
        <v>Yes</v>
      </c>
      <c r="J14054" s="4">
        <f>EOMONTH(OnlineRetail[[#This Row],[InvoiceDate]],-1)+1</f>
        <v>40787</v>
      </c>
      <c r="K14054" s="6">
        <f>OnlineRetail[[#This Row],[Quantity]]*OnlineRetail[[#This Row],[UnitPrice]]</f>
        <v>11.049999999999999</v>
      </c>
      <c r="L14054" t="str">
        <f t="shared" si="219"/>
        <v>13005|Sep-2011</v>
      </c>
    </row>
    <row r="14055" spans="1:12">
      <c r="A14055">
        <v>541792</v>
      </c>
      <c r="B14055" t="s">
        <v>190</v>
      </c>
      <c r="C14055" t="s">
        <v>72</v>
      </c>
      <c r="D14055">
        <v>15</v>
      </c>
      <c r="E14055" s="1">
        <v>40801.55972222222</v>
      </c>
      <c r="F14055">
        <v>1.25</v>
      </c>
      <c r="G14055">
        <v>14318</v>
      </c>
      <c r="H14055" t="s">
        <v>126</v>
      </c>
      <c r="I14055" t="str">
        <f>IF(AND(LEFT(OnlineRetail[[#This Row],[InvoiceNo]],1)&lt;&gt;"C",OnlineRetail[[#This Row],[CustomerID]]&lt;&gt;""),"Yes","No")</f>
        <v>Yes</v>
      </c>
      <c r="J14055" s="4">
        <f>EOMONTH(OnlineRetail[[#This Row],[InvoiceDate]],-1)+1</f>
        <v>40787</v>
      </c>
      <c r="K14055" s="6">
        <f>OnlineRetail[[#This Row],[Quantity]]*OnlineRetail[[#This Row],[UnitPrice]]</f>
        <v>18.75</v>
      </c>
      <c r="L14055" t="str">
        <f t="shared" si="219"/>
        <v>14318|Sep-2011</v>
      </c>
    </row>
    <row r="14056" spans="1:12">
      <c r="A14056">
        <v>536457</v>
      </c>
      <c r="B14056" t="s">
        <v>180</v>
      </c>
      <c r="C14056" t="s">
        <v>62</v>
      </c>
      <c r="D14056">
        <v>21</v>
      </c>
      <c r="E14056" s="1">
        <v>40801.564583333333</v>
      </c>
      <c r="F14056">
        <v>1.25</v>
      </c>
      <c r="G14056">
        <v>13652</v>
      </c>
      <c r="H14056" t="s">
        <v>10</v>
      </c>
      <c r="I14056" t="str">
        <f>IF(AND(LEFT(OnlineRetail[[#This Row],[InvoiceNo]],1)&lt;&gt;"C",OnlineRetail[[#This Row],[CustomerID]]&lt;&gt;""),"Yes","No")</f>
        <v>Yes</v>
      </c>
      <c r="J14056" s="4">
        <f>EOMONTH(OnlineRetail[[#This Row],[InvoiceDate]],-1)+1</f>
        <v>40787</v>
      </c>
      <c r="K14056" s="6">
        <f>OnlineRetail[[#This Row],[Quantity]]*OnlineRetail[[#This Row],[UnitPrice]]</f>
        <v>26.25</v>
      </c>
      <c r="L14056" t="str">
        <f t="shared" si="219"/>
        <v>13652|Sep-2011</v>
      </c>
    </row>
    <row r="14057" spans="1:12">
      <c r="A14057">
        <v>538282</v>
      </c>
      <c r="B14057" t="s">
        <v>172</v>
      </c>
      <c r="C14057" t="s">
        <v>33</v>
      </c>
      <c r="D14057">
        <v>4</v>
      </c>
      <c r="E14057" s="1">
        <v>40801.566666666673</v>
      </c>
      <c r="F14057">
        <v>4.95</v>
      </c>
      <c r="G14057">
        <v>14125</v>
      </c>
      <c r="H14057" t="s">
        <v>10</v>
      </c>
      <c r="I14057" t="str">
        <f>IF(AND(LEFT(OnlineRetail[[#This Row],[InvoiceNo]],1)&lt;&gt;"C",OnlineRetail[[#This Row],[CustomerID]]&lt;&gt;""),"Yes","No")</f>
        <v>Yes</v>
      </c>
      <c r="J14057" s="4">
        <f>EOMONTH(OnlineRetail[[#This Row],[InvoiceDate]],-1)+1</f>
        <v>40787</v>
      </c>
      <c r="K14057" s="6">
        <f>OnlineRetail[[#This Row],[Quantity]]*OnlineRetail[[#This Row],[UnitPrice]]</f>
        <v>19.8</v>
      </c>
      <c r="L14057" t="str">
        <f t="shared" si="219"/>
        <v>14125|Sep-2011</v>
      </c>
    </row>
    <row r="14058" spans="1:12">
      <c r="A14058">
        <v>553737</v>
      </c>
      <c r="B14058" t="s">
        <v>133</v>
      </c>
      <c r="C14058" t="s">
        <v>24</v>
      </c>
      <c r="D14058">
        <v>16</v>
      </c>
      <c r="E14058" s="1">
        <v>40801.572916666657</v>
      </c>
      <c r="F14058">
        <v>2.1</v>
      </c>
      <c r="G14058">
        <v>14334</v>
      </c>
      <c r="H14058" t="s">
        <v>10</v>
      </c>
      <c r="I14058" t="str">
        <f>IF(AND(LEFT(OnlineRetail[[#This Row],[InvoiceNo]],1)&lt;&gt;"C",OnlineRetail[[#This Row],[CustomerID]]&lt;&gt;""),"Yes","No")</f>
        <v>Yes</v>
      </c>
      <c r="J14058" s="4">
        <f>EOMONTH(OnlineRetail[[#This Row],[InvoiceDate]],-1)+1</f>
        <v>40787</v>
      </c>
      <c r="K14058" s="6">
        <f>OnlineRetail[[#This Row],[Quantity]]*OnlineRetail[[#This Row],[UnitPrice]]</f>
        <v>33.6</v>
      </c>
      <c r="L14058" t="str">
        <f t="shared" si="219"/>
        <v>14334|Sep-2011</v>
      </c>
    </row>
    <row r="14059" spans="1:12">
      <c r="A14059">
        <v>551207</v>
      </c>
      <c r="B14059" t="s">
        <v>281</v>
      </c>
      <c r="C14059" t="s">
        <v>21</v>
      </c>
      <c r="D14059">
        <v>6</v>
      </c>
      <c r="E14059" s="1">
        <v>40801.572916666657</v>
      </c>
      <c r="F14059">
        <v>4.95</v>
      </c>
      <c r="G14059">
        <v>13943</v>
      </c>
      <c r="H14059" t="s">
        <v>10</v>
      </c>
      <c r="I14059" t="str">
        <f>IF(AND(LEFT(OnlineRetail[[#This Row],[InvoiceNo]],1)&lt;&gt;"C",OnlineRetail[[#This Row],[CustomerID]]&lt;&gt;""),"Yes","No")</f>
        <v>Yes</v>
      </c>
      <c r="J14059" s="4">
        <f>EOMONTH(OnlineRetail[[#This Row],[InvoiceDate]],-1)+1</f>
        <v>40787</v>
      </c>
      <c r="K14059" s="6">
        <f>OnlineRetail[[#This Row],[Quantity]]*OnlineRetail[[#This Row],[UnitPrice]]</f>
        <v>29.700000000000003</v>
      </c>
      <c r="L14059" t="str">
        <f t="shared" si="219"/>
        <v>13943|Sep-2011</v>
      </c>
    </row>
    <row r="14060" spans="1:12">
      <c r="A14060">
        <v>543354</v>
      </c>
      <c r="B14060" t="s">
        <v>197</v>
      </c>
      <c r="C14060" t="s">
        <v>50</v>
      </c>
      <c r="D14060">
        <v>23</v>
      </c>
      <c r="E14060" s="1">
        <v>40801.576388888891</v>
      </c>
      <c r="F14060">
        <v>1.65</v>
      </c>
      <c r="G14060">
        <v>12429</v>
      </c>
      <c r="H14060" t="s">
        <v>10</v>
      </c>
      <c r="I14060" t="str">
        <f>IF(AND(LEFT(OnlineRetail[[#This Row],[InvoiceNo]],1)&lt;&gt;"C",OnlineRetail[[#This Row],[CustomerID]]&lt;&gt;""),"Yes","No")</f>
        <v>Yes</v>
      </c>
      <c r="J14060" s="4">
        <f>EOMONTH(OnlineRetail[[#This Row],[InvoiceDate]],-1)+1</f>
        <v>40787</v>
      </c>
      <c r="K14060" s="6">
        <f>OnlineRetail[[#This Row],[Quantity]]*OnlineRetail[[#This Row],[UnitPrice]]</f>
        <v>37.949999999999996</v>
      </c>
      <c r="L14060" t="str">
        <f t="shared" si="219"/>
        <v>12429|Sep-2011</v>
      </c>
    </row>
    <row r="14061" spans="1:12">
      <c r="A14061">
        <v>545338</v>
      </c>
      <c r="B14061" t="s">
        <v>133</v>
      </c>
      <c r="C14061" t="s">
        <v>14</v>
      </c>
      <c r="D14061">
        <v>23</v>
      </c>
      <c r="E14061" s="1">
        <v>40801.589583333327</v>
      </c>
      <c r="F14061">
        <v>9.9499999999999993</v>
      </c>
      <c r="G14061">
        <v>12801</v>
      </c>
      <c r="H14061" t="s">
        <v>10</v>
      </c>
      <c r="I14061" t="str">
        <f>IF(AND(LEFT(OnlineRetail[[#This Row],[InvoiceNo]],1)&lt;&gt;"C",OnlineRetail[[#This Row],[CustomerID]]&lt;&gt;""),"Yes","No")</f>
        <v>Yes</v>
      </c>
      <c r="J14061" s="4">
        <f>EOMONTH(OnlineRetail[[#This Row],[InvoiceDate]],-1)+1</f>
        <v>40787</v>
      </c>
      <c r="K14061" s="6">
        <f>OnlineRetail[[#This Row],[Quantity]]*OnlineRetail[[#This Row],[UnitPrice]]</f>
        <v>228.85</v>
      </c>
      <c r="L14061" t="str">
        <f t="shared" si="219"/>
        <v>12801|Sep-2011</v>
      </c>
    </row>
    <row r="14062" spans="1:12">
      <c r="A14062">
        <v>543442</v>
      </c>
      <c r="B14062" t="s">
        <v>216</v>
      </c>
      <c r="C14062" t="s">
        <v>16</v>
      </c>
      <c r="D14062">
        <v>18</v>
      </c>
      <c r="E14062" s="1">
        <v>40801.59097222222</v>
      </c>
      <c r="F14062">
        <v>4.95</v>
      </c>
      <c r="G14062">
        <v>13415</v>
      </c>
      <c r="H14062" t="s">
        <v>121</v>
      </c>
      <c r="I14062" t="str">
        <f>IF(AND(LEFT(OnlineRetail[[#This Row],[InvoiceNo]],1)&lt;&gt;"C",OnlineRetail[[#This Row],[CustomerID]]&lt;&gt;""),"Yes","No")</f>
        <v>Yes</v>
      </c>
      <c r="J14062" s="4">
        <f>EOMONTH(OnlineRetail[[#This Row],[InvoiceDate]],-1)+1</f>
        <v>40787</v>
      </c>
      <c r="K14062" s="6">
        <f>OnlineRetail[[#This Row],[Quantity]]*OnlineRetail[[#This Row],[UnitPrice]]</f>
        <v>89.100000000000009</v>
      </c>
      <c r="L14062" t="str">
        <f t="shared" si="219"/>
        <v>13415|Sep-2011</v>
      </c>
    </row>
    <row r="14063" spans="1:12">
      <c r="A14063">
        <v>547957</v>
      </c>
      <c r="B14063" t="s">
        <v>192</v>
      </c>
      <c r="C14063" t="s">
        <v>9</v>
      </c>
      <c r="D14063">
        <v>15</v>
      </c>
      <c r="E14063" s="1">
        <v>40801.593055555553</v>
      </c>
      <c r="F14063">
        <v>0.85</v>
      </c>
      <c r="G14063">
        <v>13668</v>
      </c>
      <c r="H14063" t="s">
        <v>10</v>
      </c>
      <c r="I14063" t="str">
        <f>IF(AND(LEFT(OnlineRetail[[#This Row],[InvoiceNo]],1)&lt;&gt;"C",OnlineRetail[[#This Row],[CustomerID]]&lt;&gt;""),"Yes","No")</f>
        <v>Yes</v>
      </c>
      <c r="J14063" s="4">
        <f>EOMONTH(OnlineRetail[[#This Row],[InvoiceDate]],-1)+1</f>
        <v>40787</v>
      </c>
      <c r="K14063" s="6">
        <f>OnlineRetail[[#This Row],[Quantity]]*OnlineRetail[[#This Row],[UnitPrice]]</f>
        <v>12.75</v>
      </c>
      <c r="L14063" t="str">
        <f t="shared" si="219"/>
        <v>13668|Sep-2011</v>
      </c>
    </row>
    <row r="14064" spans="1:12">
      <c r="A14064">
        <v>549043</v>
      </c>
      <c r="B14064" t="s">
        <v>209</v>
      </c>
      <c r="C14064" t="s">
        <v>53</v>
      </c>
      <c r="D14064">
        <v>16</v>
      </c>
      <c r="E14064" s="1">
        <v>40801.599999999999</v>
      </c>
      <c r="F14064">
        <v>0.85</v>
      </c>
      <c r="G14064">
        <v>13674</v>
      </c>
      <c r="H14064" t="s">
        <v>10</v>
      </c>
      <c r="I14064" t="str">
        <f>IF(AND(LEFT(OnlineRetail[[#This Row],[InvoiceNo]],1)&lt;&gt;"C",OnlineRetail[[#This Row],[CustomerID]]&lt;&gt;""),"Yes","No")</f>
        <v>Yes</v>
      </c>
      <c r="J14064" s="4">
        <f>EOMONTH(OnlineRetail[[#This Row],[InvoiceDate]],-1)+1</f>
        <v>40787</v>
      </c>
      <c r="K14064" s="6">
        <f>OnlineRetail[[#This Row],[Quantity]]*OnlineRetail[[#This Row],[UnitPrice]]</f>
        <v>13.6</v>
      </c>
      <c r="L14064" t="str">
        <f t="shared" si="219"/>
        <v>13674|Sep-2011</v>
      </c>
    </row>
    <row r="14065" spans="1:12">
      <c r="A14065">
        <v>549329</v>
      </c>
      <c r="B14065" t="s">
        <v>169</v>
      </c>
      <c r="C14065" t="s">
        <v>14</v>
      </c>
      <c r="D14065">
        <v>1</v>
      </c>
      <c r="E14065" s="1">
        <v>40801.606944444437</v>
      </c>
      <c r="F14065">
        <v>2.5499999999999998</v>
      </c>
      <c r="G14065">
        <v>13062</v>
      </c>
      <c r="H14065" t="s">
        <v>10</v>
      </c>
      <c r="I14065" t="str">
        <f>IF(AND(LEFT(OnlineRetail[[#This Row],[InvoiceNo]],1)&lt;&gt;"C",OnlineRetail[[#This Row],[CustomerID]]&lt;&gt;""),"Yes","No")</f>
        <v>Yes</v>
      </c>
      <c r="J14065" s="4">
        <f>EOMONTH(OnlineRetail[[#This Row],[InvoiceDate]],-1)+1</f>
        <v>40787</v>
      </c>
      <c r="K14065" s="6">
        <f>OnlineRetail[[#This Row],[Quantity]]*OnlineRetail[[#This Row],[UnitPrice]]</f>
        <v>2.5499999999999998</v>
      </c>
      <c r="L14065" t="str">
        <f t="shared" si="219"/>
        <v>13062|Sep-2011</v>
      </c>
    </row>
    <row r="14066" spans="1:12">
      <c r="A14066">
        <v>556237</v>
      </c>
      <c r="B14066" t="s">
        <v>217</v>
      </c>
      <c r="C14066" t="s">
        <v>42</v>
      </c>
      <c r="D14066">
        <v>4</v>
      </c>
      <c r="E14066" s="1">
        <v>40801.607638888891</v>
      </c>
      <c r="F14066">
        <v>4.25</v>
      </c>
      <c r="G14066">
        <v>12457</v>
      </c>
      <c r="H14066" t="s">
        <v>10</v>
      </c>
      <c r="I14066" t="str">
        <f>IF(AND(LEFT(OnlineRetail[[#This Row],[InvoiceNo]],1)&lt;&gt;"C",OnlineRetail[[#This Row],[CustomerID]]&lt;&gt;""),"Yes","No")</f>
        <v>Yes</v>
      </c>
      <c r="J14066" s="4">
        <f>EOMONTH(OnlineRetail[[#This Row],[InvoiceDate]],-1)+1</f>
        <v>40787</v>
      </c>
      <c r="K14066" s="6">
        <f>OnlineRetail[[#This Row],[Quantity]]*OnlineRetail[[#This Row],[UnitPrice]]</f>
        <v>17</v>
      </c>
      <c r="L14066" t="str">
        <f t="shared" si="219"/>
        <v>12457|Sep-2011</v>
      </c>
    </row>
    <row r="14067" spans="1:12">
      <c r="A14067">
        <v>547233</v>
      </c>
      <c r="B14067" t="s">
        <v>129</v>
      </c>
      <c r="C14067" t="s">
        <v>40</v>
      </c>
      <c r="D14067">
        <v>10</v>
      </c>
      <c r="E14067" s="1">
        <v>40801.620138888888</v>
      </c>
      <c r="F14067">
        <v>9.9499999999999993</v>
      </c>
      <c r="G14067">
        <v>13460</v>
      </c>
      <c r="H14067" t="s">
        <v>10</v>
      </c>
      <c r="I14067" t="str">
        <f>IF(AND(LEFT(OnlineRetail[[#This Row],[InvoiceNo]],1)&lt;&gt;"C",OnlineRetail[[#This Row],[CustomerID]]&lt;&gt;""),"Yes","No")</f>
        <v>Yes</v>
      </c>
      <c r="J14067" s="4">
        <f>EOMONTH(OnlineRetail[[#This Row],[InvoiceDate]],-1)+1</f>
        <v>40787</v>
      </c>
      <c r="K14067" s="6">
        <f>OnlineRetail[[#This Row],[Quantity]]*OnlineRetail[[#This Row],[UnitPrice]]</f>
        <v>99.5</v>
      </c>
      <c r="L14067" t="str">
        <f t="shared" si="219"/>
        <v>13460|Sep-2011</v>
      </c>
    </row>
    <row r="14068" spans="1:12">
      <c r="A14068">
        <v>553201</v>
      </c>
      <c r="B14068" t="s">
        <v>266</v>
      </c>
      <c r="C14068" t="s">
        <v>40</v>
      </c>
      <c r="D14068">
        <v>11</v>
      </c>
      <c r="E14068" s="1">
        <v>40801.632638888892</v>
      </c>
      <c r="F14068">
        <v>4.25</v>
      </c>
      <c r="G14068">
        <v>13432</v>
      </c>
      <c r="H14068" t="s">
        <v>22</v>
      </c>
      <c r="I14068" t="str">
        <f>IF(AND(LEFT(OnlineRetail[[#This Row],[InvoiceNo]],1)&lt;&gt;"C",OnlineRetail[[#This Row],[CustomerID]]&lt;&gt;""),"Yes","No")</f>
        <v>Yes</v>
      </c>
      <c r="J14068" s="4">
        <f>EOMONTH(OnlineRetail[[#This Row],[InvoiceDate]],-1)+1</f>
        <v>40787</v>
      </c>
      <c r="K14068" s="6">
        <f>OnlineRetail[[#This Row],[Quantity]]*OnlineRetail[[#This Row],[UnitPrice]]</f>
        <v>46.75</v>
      </c>
      <c r="L14068" t="str">
        <f t="shared" si="219"/>
        <v>13432|Sep-2011</v>
      </c>
    </row>
    <row r="14069" spans="1:12">
      <c r="A14069">
        <v>539416</v>
      </c>
      <c r="B14069" t="s">
        <v>232</v>
      </c>
      <c r="C14069" t="s">
        <v>12</v>
      </c>
      <c r="D14069">
        <v>18</v>
      </c>
      <c r="E14069" s="1">
        <v>40801.637499999997</v>
      </c>
      <c r="F14069">
        <v>1.25</v>
      </c>
      <c r="G14069">
        <v>12672</v>
      </c>
      <c r="H14069" t="s">
        <v>10</v>
      </c>
      <c r="I14069" t="str">
        <f>IF(AND(LEFT(OnlineRetail[[#This Row],[InvoiceNo]],1)&lt;&gt;"C",OnlineRetail[[#This Row],[CustomerID]]&lt;&gt;""),"Yes","No")</f>
        <v>Yes</v>
      </c>
      <c r="J14069" s="4">
        <f>EOMONTH(OnlineRetail[[#This Row],[InvoiceDate]],-1)+1</f>
        <v>40787</v>
      </c>
      <c r="K14069" s="6">
        <f>OnlineRetail[[#This Row],[Quantity]]*OnlineRetail[[#This Row],[UnitPrice]]</f>
        <v>22.5</v>
      </c>
      <c r="L14069" t="str">
        <f t="shared" si="219"/>
        <v>12672|Sep-2011</v>
      </c>
    </row>
    <row r="14070" spans="1:12">
      <c r="A14070">
        <v>542256</v>
      </c>
      <c r="B14070" t="s">
        <v>100</v>
      </c>
      <c r="C14070" t="s">
        <v>14</v>
      </c>
      <c r="D14070">
        <v>11</v>
      </c>
      <c r="E14070" s="1">
        <v>40801.643055555563</v>
      </c>
      <c r="F14070">
        <v>2.1</v>
      </c>
      <c r="G14070">
        <v>12834</v>
      </c>
      <c r="H14070" t="s">
        <v>10</v>
      </c>
      <c r="I14070" t="str">
        <f>IF(AND(LEFT(OnlineRetail[[#This Row],[InvoiceNo]],1)&lt;&gt;"C",OnlineRetail[[#This Row],[CustomerID]]&lt;&gt;""),"Yes","No")</f>
        <v>Yes</v>
      </c>
      <c r="J14070" s="4">
        <f>EOMONTH(OnlineRetail[[#This Row],[InvoiceDate]],-1)+1</f>
        <v>40787</v>
      </c>
      <c r="K14070" s="6">
        <f>OnlineRetail[[#This Row],[Quantity]]*OnlineRetail[[#This Row],[UnitPrice]]</f>
        <v>23.1</v>
      </c>
      <c r="L14070" t="str">
        <f t="shared" si="219"/>
        <v>12834|Sep-2011</v>
      </c>
    </row>
    <row r="14071" spans="1:12">
      <c r="A14071">
        <v>555735</v>
      </c>
      <c r="B14071" t="s">
        <v>237</v>
      </c>
      <c r="C14071" t="s">
        <v>72</v>
      </c>
      <c r="D14071">
        <v>16</v>
      </c>
      <c r="E14071" s="1">
        <v>40801.645138888889</v>
      </c>
      <c r="F14071">
        <v>5.95</v>
      </c>
      <c r="G14071">
        <v>12876</v>
      </c>
      <c r="H14071" t="s">
        <v>10</v>
      </c>
      <c r="I14071" t="str">
        <f>IF(AND(LEFT(OnlineRetail[[#This Row],[InvoiceNo]],1)&lt;&gt;"C",OnlineRetail[[#This Row],[CustomerID]]&lt;&gt;""),"Yes","No")</f>
        <v>Yes</v>
      </c>
      <c r="J14071" s="4">
        <f>EOMONTH(OnlineRetail[[#This Row],[InvoiceDate]],-1)+1</f>
        <v>40787</v>
      </c>
      <c r="K14071" s="6">
        <f>OnlineRetail[[#This Row],[Quantity]]*OnlineRetail[[#This Row],[UnitPrice]]</f>
        <v>95.2</v>
      </c>
      <c r="L14071" t="str">
        <f t="shared" si="219"/>
        <v>12876|Sep-2011</v>
      </c>
    </row>
    <row r="14072" spans="1:12">
      <c r="A14072">
        <v>553054</v>
      </c>
      <c r="B14072" t="s">
        <v>161</v>
      </c>
      <c r="C14072" t="s">
        <v>14</v>
      </c>
      <c r="D14072">
        <v>8</v>
      </c>
      <c r="E14072" s="1">
        <v>40801.645833333343</v>
      </c>
      <c r="F14072">
        <v>1.65</v>
      </c>
      <c r="G14072">
        <v>12407</v>
      </c>
      <c r="H14072" t="s">
        <v>36</v>
      </c>
      <c r="I14072" t="str">
        <f>IF(AND(LEFT(OnlineRetail[[#This Row],[InvoiceNo]],1)&lt;&gt;"C",OnlineRetail[[#This Row],[CustomerID]]&lt;&gt;""),"Yes","No")</f>
        <v>Yes</v>
      </c>
      <c r="J14072" s="4">
        <f>EOMONTH(OnlineRetail[[#This Row],[InvoiceDate]],-1)+1</f>
        <v>40787</v>
      </c>
      <c r="K14072" s="6">
        <f>OnlineRetail[[#This Row],[Quantity]]*OnlineRetail[[#This Row],[UnitPrice]]</f>
        <v>13.2</v>
      </c>
      <c r="L14072" t="str">
        <f t="shared" si="219"/>
        <v>12407|Sep-2011</v>
      </c>
    </row>
    <row r="14073" spans="1:12">
      <c r="A14073">
        <v>541467</v>
      </c>
      <c r="B14073" t="s">
        <v>20</v>
      </c>
      <c r="C14073" t="s">
        <v>12</v>
      </c>
      <c r="D14073">
        <v>4</v>
      </c>
      <c r="E14073" s="1">
        <v>40801.65</v>
      </c>
      <c r="F14073">
        <v>4.95</v>
      </c>
      <c r="G14073">
        <v>12990</v>
      </c>
      <c r="H14073" t="s">
        <v>10</v>
      </c>
      <c r="I14073" t="str">
        <f>IF(AND(LEFT(OnlineRetail[[#This Row],[InvoiceNo]],1)&lt;&gt;"C",OnlineRetail[[#This Row],[CustomerID]]&lt;&gt;""),"Yes","No")</f>
        <v>Yes</v>
      </c>
      <c r="J14073" s="4">
        <f>EOMONTH(OnlineRetail[[#This Row],[InvoiceDate]],-1)+1</f>
        <v>40787</v>
      </c>
      <c r="K14073" s="6">
        <f>OnlineRetail[[#This Row],[Quantity]]*OnlineRetail[[#This Row],[UnitPrice]]</f>
        <v>19.8</v>
      </c>
      <c r="L14073" t="str">
        <f t="shared" si="219"/>
        <v>12990|Sep-2011</v>
      </c>
    </row>
    <row r="14074" spans="1:12">
      <c r="A14074">
        <v>547931</v>
      </c>
      <c r="B14074" t="s">
        <v>111</v>
      </c>
      <c r="C14074" t="s">
        <v>40</v>
      </c>
      <c r="D14074">
        <v>14</v>
      </c>
      <c r="E14074" s="1">
        <v>40801.65347222222</v>
      </c>
      <c r="F14074">
        <v>1.25</v>
      </c>
      <c r="G14074">
        <v>12835</v>
      </c>
      <c r="H14074" t="s">
        <v>10</v>
      </c>
      <c r="I14074" t="str">
        <f>IF(AND(LEFT(OnlineRetail[[#This Row],[InvoiceNo]],1)&lt;&gt;"C",OnlineRetail[[#This Row],[CustomerID]]&lt;&gt;""),"Yes","No")</f>
        <v>Yes</v>
      </c>
      <c r="J14074" s="4">
        <f>EOMONTH(OnlineRetail[[#This Row],[InvoiceDate]],-1)+1</f>
        <v>40787</v>
      </c>
      <c r="K14074" s="6">
        <f>OnlineRetail[[#This Row],[Quantity]]*OnlineRetail[[#This Row],[UnitPrice]]</f>
        <v>17.5</v>
      </c>
      <c r="L14074" t="str">
        <f t="shared" si="219"/>
        <v>12835|Sep-2011</v>
      </c>
    </row>
    <row r="14075" spans="1:12">
      <c r="A14075">
        <v>548933</v>
      </c>
      <c r="B14075" t="s">
        <v>270</v>
      </c>
      <c r="C14075" t="s">
        <v>39</v>
      </c>
      <c r="D14075">
        <v>22</v>
      </c>
      <c r="E14075" s="1">
        <v>40801.660416666673</v>
      </c>
      <c r="F14075">
        <v>9.9499999999999993</v>
      </c>
      <c r="G14075">
        <v>12881</v>
      </c>
      <c r="H14075" t="s">
        <v>10</v>
      </c>
      <c r="I14075" t="str">
        <f>IF(AND(LEFT(OnlineRetail[[#This Row],[InvoiceNo]],1)&lt;&gt;"C",OnlineRetail[[#This Row],[CustomerID]]&lt;&gt;""),"Yes","No")</f>
        <v>Yes</v>
      </c>
      <c r="J14075" s="4">
        <f>EOMONTH(OnlineRetail[[#This Row],[InvoiceDate]],-1)+1</f>
        <v>40787</v>
      </c>
      <c r="K14075" s="6">
        <f>OnlineRetail[[#This Row],[Quantity]]*OnlineRetail[[#This Row],[UnitPrice]]</f>
        <v>218.89999999999998</v>
      </c>
      <c r="L14075" t="str">
        <f t="shared" si="219"/>
        <v>12881|Sep-2011</v>
      </c>
    </row>
    <row r="14076" spans="1:12">
      <c r="A14076">
        <v>552502</v>
      </c>
      <c r="B14076" t="s">
        <v>205</v>
      </c>
      <c r="C14076" t="s">
        <v>72</v>
      </c>
      <c r="D14076">
        <v>14</v>
      </c>
      <c r="E14076" s="1">
        <v>40801.664583333331</v>
      </c>
      <c r="F14076">
        <v>7.95</v>
      </c>
      <c r="G14076">
        <v>13079</v>
      </c>
      <c r="H14076" t="s">
        <v>10</v>
      </c>
      <c r="I14076" t="str">
        <f>IF(AND(LEFT(OnlineRetail[[#This Row],[InvoiceNo]],1)&lt;&gt;"C",OnlineRetail[[#This Row],[CustomerID]]&lt;&gt;""),"Yes","No")</f>
        <v>Yes</v>
      </c>
      <c r="J14076" s="4">
        <f>EOMONTH(OnlineRetail[[#This Row],[InvoiceDate]],-1)+1</f>
        <v>40787</v>
      </c>
      <c r="K14076" s="6">
        <f>OnlineRetail[[#This Row],[Quantity]]*OnlineRetail[[#This Row],[UnitPrice]]</f>
        <v>111.3</v>
      </c>
      <c r="L14076" t="str">
        <f t="shared" si="219"/>
        <v>13079|Sep-2011</v>
      </c>
    </row>
    <row r="14077" spans="1:12">
      <c r="A14077">
        <v>542263</v>
      </c>
      <c r="B14077" t="s">
        <v>95</v>
      </c>
      <c r="C14077" t="s">
        <v>27</v>
      </c>
      <c r="D14077">
        <v>21</v>
      </c>
      <c r="E14077" s="1">
        <v>40801.682638888888</v>
      </c>
      <c r="F14077">
        <v>4.25</v>
      </c>
      <c r="G14077">
        <v>13806</v>
      </c>
      <c r="H14077" t="s">
        <v>10</v>
      </c>
      <c r="I14077" t="str">
        <f>IF(AND(LEFT(OnlineRetail[[#This Row],[InvoiceNo]],1)&lt;&gt;"C",OnlineRetail[[#This Row],[CustomerID]]&lt;&gt;""),"Yes","No")</f>
        <v>Yes</v>
      </c>
      <c r="J14077" s="4">
        <f>EOMONTH(OnlineRetail[[#This Row],[InvoiceDate]],-1)+1</f>
        <v>40787</v>
      </c>
      <c r="K14077" s="6">
        <f>OnlineRetail[[#This Row],[Quantity]]*OnlineRetail[[#This Row],[UnitPrice]]</f>
        <v>89.25</v>
      </c>
      <c r="L14077" t="str">
        <f t="shared" si="219"/>
        <v>13806|Sep-2011</v>
      </c>
    </row>
    <row r="14078" spans="1:12">
      <c r="A14078">
        <v>550456</v>
      </c>
      <c r="B14078" t="s">
        <v>282</v>
      </c>
      <c r="C14078" t="s">
        <v>16</v>
      </c>
      <c r="D14078">
        <v>7</v>
      </c>
      <c r="E14078" s="1">
        <v>40801.704861111109</v>
      </c>
      <c r="F14078">
        <v>1.65</v>
      </c>
      <c r="G14078">
        <v>12528</v>
      </c>
      <c r="H14078" t="s">
        <v>10</v>
      </c>
      <c r="I14078" t="str">
        <f>IF(AND(LEFT(OnlineRetail[[#This Row],[InvoiceNo]],1)&lt;&gt;"C",OnlineRetail[[#This Row],[CustomerID]]&lt;&gt;""),"Yes","No")</f>
        <v>Yes</v>
      </c>
      <c r="J14078" s="4">
        <f>EOMONTH(OnlineRetail[[#This Row],[InvoiceDate]],-1)+1</f>
        <v>40787</v>
      </c>
      <c r="K14078" s="6">
        <f>OnlineRetail[[#This Row],[Quantity]]*OnlineRetail[[#This Row],[UnitPrice]]</f>
        <v>11.549999999999999</v>
      </c>
      <c r="L14078" t="str">
        <f t="shared" si="219"/>
        <v>12528|Sep-2011</v>
      </c>
    </row>
    <row r="14079" spans="1:12">
      <c r="A14079">
        <v>547944</v>
      </c>
      <c r="B14079" t="s">
        <v>216</v>
      </c>
      <c r="C14079" t="s">
        <v>24</v>
      </c>
      <c r="D14079">
        <v>23</v>
      </c>
      <c r="E14079" s="1">
        <v>40801.705555555563</v>
      </c>
      <c r="F14079">
        <v>7.95</v>
      </c>
      <c r="G14079">
        <v>14242</v>
      </c>
      <c r="H14079" t="s">
        <v>25</v>
      </c>
      <c r="I14079" t="str">
        <f>IF(AND(LEFT(OnlineRetail[[#This Row],[InvoiceNo]],1)&lt;&gt;"C",OnlineRetail[[#This Row],[CustomerID]]&lt;&gt;""),"Yes","No")</f>
        <v>Yes</v>
      </c>
      <c r="J14079" s="4">
        <f>EOMONTH(OnlineRetail[[#This Row],[InvoiceDate]],-1)+1</f>
        <v>40787</v>
      </c>
      <c r="K14079" s="6">
        <f>OnlineRetail[[#This Row],[Quantity]]*OnlineRetail[[#This Row],[UnitPrice]]</f>
        <v>182.85</v>
      </c>
      <c r="L14079" t="str">
        <f t="shared" si="219"/>
        <v>14242|Sep-2011</v>
      </c>
    </row>
    <row r="14080" spans="1:12">
      <c r="A14080">
        <v>539259</v>
      </c>
      <c r="B14080" t="s">
        <v>122</v>
      </c>
      <c r="C14080" t="s">
        <v>16</v>
      </c>
      <c r="D14080">
        <v>4</v>
      </c>
      <c r="E14080" s="1">
        <v>40801.706944444442</v>
      </c>
      <c r="F14080">
        <v>0.85</v>
      </c>
      <c r="G14080">
        <v>14195</v>
      </c>
      <c r="H14080" t="s">
        <v>10</v>
      </c>
      <c r="I14080" t="str">
        <f>IF(AND(LEFT(OnlineRetail[[#This Row],[InvoiceNo]],1)&lt;&gt;"C",OnlineRetail[[#This Row],[CustomerID]]&lt;&gt;""),"Yes","No")</f>
        <v>Yes</v>
      </c>
      <c r="J14080" s="4">
        <f>EOMONTH(OnlineRetail[[#This Row],[InvoiceDate]],-1)+1</f>
        <v>40787</v>
      </c>
      <c r="K14080" s="6">
        <f>OnlineRetail[[#This Row],[Quantity]]*OnlineRetail[[#This Row],[UnitPrice]]</f>
        <v>3.4</v>
      </c>
      <c r="L14080" t="str">
        <f t="shared" si="219"/>
        <v>14195|Sep-2011</v>
      </c>
    </row>
    <row r="14081" spans="1:12">
      <c r="A14081">
        <v>544283</v>
      </c>
      <c r="B14081" t="s">
        <v>138</v>
      </c>
      <c r="C14081" t="s">
        <v>27</v>
      </c>
      <c r="D14081">
        <v>6</v>
      </c>
      <c r="E14081" s="1">
        <v>40801.709722222222</v>
      </c>
      <c r="F14081">
        <v>7.95</v>
      </c>
      <c r="G14081">
        <v>13287</v>
      </c>
      <c r="H14081" t="s">
        <v>10</v>
      </c>
      <c r="I14081" t="str">
        <f>IF(AND(LEFT(OnlineRetail[[#This Row],[InvoiceNo]],1)&lt;&gt;"C",OnlineRetail[[#This Row],[CustomerID]]&lt;&gt;""),"Yes","No")</f>
        <v>Yes</v>
      </c>
      <c r="J14081" s="4">
        <f>EOMONTH(OnlineRetail[[#This Row],[InvoiceDate]],-1)+1</f>
        <v>40787</v>
      </c>
      <c r="K14081" s="6">
        <f>OnlineRetail[[#This Row],[Quantity]]*OnlineRetail[[#This Row],[UnitPrice]]</f>
        <v>47.7</v>
      </c>
      <c r="L14081" t="str">
        <f t="shared" si="219"/>
        <v>13287|Sep-2011</v>
      </c>
    </row>
    <row r="14082" spans="1:12">
      <c r="A14082">
        <v>547962</v>
      </c>
      <c r="B14082" t="s">
        <v>153</v>
      </c>
      <c r="C14082" t="s">
        <v>39</v>
      </c>
      <c r="D14082">
        <v>17</v>
      </c>
      <c r="E14082" s="1">
        <v>40801.714583333327</v>
      </c>
      <c r="F14082">
        <v>9.9499999999999993</v>
      </c>
      <c r="G14082">
        <v>12883</v>
      </c>
      <c r="H14082" t="s">
        <v>17</v>
      </c>
      <c r="I14082" t="str">
        <f>IF(AND(LEFT(OnlineRetail[[#This Row],[InvoiceNo]],1)&lt;&gt;"C",OnlineRetail[[#This Row],[CustomerID]]&lt;&gt;""),"Yes","No")</f>
        <v>Yes</v>
      </c>
      <c r="J14082" s="4">
        <f>EOMONTH(OnlineRetail[[#This Row],[InvoiceDate]],-1)+1</f>
        <v>40787</v>
      </c>
      <c r="K14082" s="6">
        <f>OnlineRetail[[#This Row],[Quantity]]*OnlineRetail[[#This Row],[UnitPrice]]</f>
        <v>169.14999999999998</v>
      </c>
      <c r="L14082" t="str">
        <f t="shared" ref="L14082:L14145" si="220">IF(I14082="Yes",G14082&amp;"|"&amp;TEXT(J14082,"mmm-yyyy"),"")</f>
        <v>12883|Sep-2011</v>
      </c>
    </row>
    <row r="14083" spans="1:12">
      <c r="A14083">
        <v>547108</v>
      </c>
      <c r="B14083" t="s">
        <v>164</v>
      </c>
      <c r="C14083" t="s">
        <v>72</v>
      </c>
      <c r="D14083">
        <v>10</v>
      </c>
      <c r="E14083" s="1">
        <v>40801.719444444447</v>
      </c>
      <c r="F14083">
        <v>4.25</v>
      </c>
      <c r="G14083">
        <v>13137</v>
      </c>
      <c r="H14083" t="s">
        <v>10</v>
      </c>
      <c r="I14083" t="str">
        <f>IF(AND(LEFT(OnlineRetail[[#This Row],[InvoiceNo]],1)&lt;&gt;"C",OnlineRetail[[#This Row],[CustomerID]]&lt;&gt;""),"Yes","No")</f>
        <v>Yes</v>
      </c>
      <c r="J14083" s="4">
        <f>EOMONTH(OnlineRetail[[#This Row],[InvoiceDate]],-1)+1</f>
        <v>40787</v>
      </c>
      <c r="K14083" s="6">
        <f>OnlineRetail[[#This Row],[Quantity]]*OnlineRetail[[#This Row],[UnitPrice]]</f>
        <v>42.5</v>
      </c>
      <c r="L14083" t="str">
        <f t="shared" si="220"/>
        <v>13137|Sep-2011</v>
      </c>
    </row>
    <row r="14084" spans="1:12">
      <c r="A14084">
        <v>538524</v>
      </c>
      <c r="B14084" t="s">
        <v>162</v>
      </c>
      <c r="C14084" t="s">
        <v>48</v>
      </c>
      <c r="D14084">
        <v>8</v>
      </c>
      <c r="E14084" s="1">
        <v>40801.722916666673</v>
      </c>
      <c r="F14084">
        <v>1.25</v>
      </c>
      <c r="G14084">
        <v>12777</v>
      </c>
      <c r="H14084" t="s">
        <v>22</v>
      </c>
      <c r="I14084" t="str">
        <f>IF(AND(LEFT(OnlineRetail[[#This Row],[InvoiceNo]],1)&lt;&gt;"C",OnlineRetail[[#This Row],[CustomerID]]&lt;&gt;""),"Yes","No")</f>
        <v>Yes</v>
      </c>
      <c r="J14084" s="4">
        <f>EOMONTH(OnlineRetail[[#This Row],[InvoiceDate]],-1)+1</f>
        <v>40787</v>
      </c>
      <c r="K14084" s="6">
        <f>OnlineRetail[[#This Row],[Quantity]]*OnlineRetail[[#This Row],[UnitPrice]]</f>
        <v>10</v>
      </c>
      <c r="L14084" t="str">
        <f t="shared" si="220"/>
        <v>12777|Sep-2011</v>
      </c>
    </row>
    <row r="14085" spans="1:12">
      <c r="A14085">
        <v>553269</v>
      </c>
      <c r="B14085" t="s">
        <v>274</v>
      </c>
      <c r="C14085" t="s">
        <v>83</v>
      </c>
      <c r="D14085">
        <v>9</v>
      </c>
      <c r="E14085" s="1">
        <v>40801.723611111112</v>
      </c>
      <c r="F14085">
        <v>5.95</v>
      </c>
      <c r="G14085">
        <v>14249</v>
      </c>
      <c r="H14085" t="s">
        <v>10</v>
      </c>
      <c r="I14085" t="str">
        <f>IF(AND(LEFT(OnlineRetail[[#This Row],[InvoiceNo]],1)&lt;&gt;"C",OnlineRetail[[#This Row],[CustomerID]]&lt;&gt;""),"Yes","No")</f>
        <v>Yes</v>
      </c>
      <c r="J14085" s="4">
        <f>EOMONTH(OnlineRetail[[#This Row],[InvoiceDate]],-1)+1</f>
        <v>40787</v>
      </c>
      <c r="K14085" s="6">
        <f>OnlineRetail[[#This Row],[Quantity]]*OnlineRetail[[#This Row],[UnitPrice]]</f>
        <v>53.550000000000004</v>
      </c>
      <c r="L14085" t="str">
        <f t="shared" si="220"/>
        <v>14249|Sep-2011</v>
      </c>
    </row>
    <row r="14086" spans="1:12">
      <c r="A14086">
        <v>546455</v>
      </c>
      <c r="B14086" t="s">
        <v>125</v>
      </c>
      <c r="C14086" t="s">
        <v>29</v>
      </c>
      <c r="D14086">
        <v>3</v>
      </c>
      <c r="E14086" s="1">
        <v>40801.725694444453</v>
      </c>
      <c r="F14086">
        <v>7.95</v>
      </c>
      <c r="G14086">
        <v>12839</v>
      </c>
      <c r="H14086" t="s">
        <v>10</v>
      </c>
      <c r="I14086" t="str">
        <f>IF(AND(LEFT(OnlineRetail[[#This Row],[InvoiceNo]],1)&lt;&gt;"C",OnlineRetail[[#This Row],[CustomerID]]&lt;&gt;""),"Yes","No")</f>
        <v>Yes</v>
      </c>
      <c r="J14086" s="4">
        <f>EOMONTH(OnlineRetail[[#This Row],[InvoiceDate]],-1)+1</f>
        <v>40787</v>
      </c>
      <c r="K14086" s="6">
        <f>OnlineRetail[[#This Row],[Quantity]]*OnlineRetail[[#This Row],[UnitPrice]]</f>
        <v>23.85</v>
      </c>
      <c r="L14086" t="str">
        <f t="shared" si="220"/>
        <v>12839|Sep-2011</v>
      </c>
    </row>
    <row r="14087" spans="1:12">
      <c r="A14087">
        <v>542383</v>
      </c>
      <c r="B14087" t="s">
        <v>47</v>
      </c>
      <c r="C14087" t="s">
        <v>29</v>
      </c>
      <c r="D14087">
        <v>11</v>
      </c>
      <c r="E14087" s="1">
        <v>40801.742361111108</v>
      </c>
      <c r="F14087">
        <v>4.25</v>
      </c>
      <c r="G14087">
        <v>12884</v>
      </c>
      <c r="H14087" t="s">
        <v>10</v>
      </c>
      <c r="I14087" t="str">
        <f>IF(AND(LEFT(OnlineRetail[[#This Row],[InvoiceNo]],1)&lt;&gt;"C",OnlineRetail[[#This Row],[CustomerID]]&lt;&gt;""),"Yes","No")</f>
        <v>Yes</v>
      </c>
      <c r="J14087" s="4">
        <f>EOMONTH(OnlineRetail[[#This Row],[InvoiceDate]],-1)+1</f>
        <v>40787</v>
      </c>
      <c r="K14087" s="6">
        <f>OnlineRetail[[#This Row],[Quantity]]*OnlineRetail[[#This Row],[UnitPrice]]</f>
        <v>46.75</v>
      </c>
      <c r="L14087" t="str">
        <f t="shared" si="220"/>
        <v>12884|Sep-2011</v>
      </c>
    </row>
    <row r="14088" spans="1:12">
      <c r="A14088">
        <v>536846</v>
      </c>
      <c r="B14088" t="s">
        <v>85</v>
      </c>
      <c r="C14088" t="s">
        <v>48</v>
      </c>
      <c r="D14088">
        <v>7</v>
      </c>
      <c r="E14088" s="1">
        <v>40801.748611111107</v>
      </c>
      <c r="F14088">
        <v>9.9499999999999993</v>
      </c>
      <c r="G14088">
        <v>12711</v>
      </c>
      <c r="H14088" t="s">
        <v>10</v>
      </c>
      <c r="I14088" t="str">
        <f>IF(AND(LEFT(OnlineRetail[[#This Row],[InvoiceNo]],1)&lt;&gt;"C",OnlineRetail[[#This Row],[CustomerID]]&lt;&gt;""),"Yes","No")</f>
        <v>Yes</v>
      </c>
      <c r="J14088" s="4">
        <f>EOMONTH(OnlineRetail[[#This Row],[InvoiceDate]],-1)+1</f>
        <v>40787</v>
      </c>
      <c r="K14088" s="6">
        <f>OnlineRetail[[#This Row],[Quantity]]*OnlineRetail[[#This Row],[UnitPrice]]</f>
        <v>69.649999999999991</v>
      </c>
      <c r="L14088" t="str">
        <f t="shared" si="220"/>
        <v>12711|Sep-2011</v>
      </c>
    </row>
    <row r="14089" spans="1:12">
      <c r="A14089">
        <v>549636</v>
      </c>
      <c r="B14089" t="s">
        <v>156</v>
      </c>
      <c r="C14089" t="s">
        <v>19</v>
      </c>
      <c r="D14089">
        <v>7</v>
      </c>
      <c r="E14089" s="1">
        <v>40801.754861111112</v>
      </c>
      <c r="F14089">
        <v>9.9499999999999993</v>
      </c>
      <c r="G14089">
        <v>13919</v>
      </c>
      <c r="H14089" t="s">
        <v>10</v>
      </c>
      <c r="I14089" t="str">
        <f>IF(AND(LEFT(OnlineRetail[[#This Row],[InvoiceNo]],1)&lt;&gt;"C",OnlineRetail[[#This Row],[CustomerID]]&lt;&gt;""),"Yes","No")</f>
        <v>Yes</v>
      </c>
      <c r="J14089" s="4">
        <f>EOMONTH(OnlineRetail[[#This Row],[InvoiceDate]],-1)+1</f>
        <v>40787</v>
      </c>
      <c r="K14089" s="6">
        <f>OnlineRetail[[#This Row],[Quantity]]*OnlineRetail[[#This Row],[UnitPrice]]</f>
        <v>69.649999999999991</v>
      </c>
      <c r="L14089" t="str">
        <f t="shared" si="220"/>
        <v>13919|Sep-2011</v>
      </c>
    </row>
    <row r="14090" spans="1:12">
      <c r="A14090">
        <v>545988</v>
      </c>
      <c r="B14090" t="s">
        <v>177</v>
      </c>
      <c r="C14090" t="s">
        <v>46</v>
      </c>
      <c r="D14090">
        <v>13</v>
      </c>
      <c r="E14090" s="1">
        <v>40801.761805555558</v>
      </c>
      <c r="F14090">
        <v>2.5499999999999998</v>
      </c>
      <c r="G14090">
        <v>12407</v>
      </c>
      <c r="H14090" t="s">
        <v>10</v>
      </c>
      <c r="I14090" t="str">
        <f>IF(AND(LEFT(OnlineRetail[[#This Row],[InvoiceNo]],1)&lt;&gt;"C",OnlineRetail[[#This Row],[CustomerID]]&lt;&gt;""),"Yes","No")</f>
        <v>Yes</v>
      </c>
      <c r="J14090" s="4">
        <f>EOMONTH(OnlineRetail[[#This Row],[InvoiceDate]],-1)+1</f>
        <v>40787</v>
      </c>
      <c r="K14090" s="6">
        <f>OnlineRetail[[#This Row],[Quantity]]*OnlineRetail[[#This Row],[UnitPrice]]</f>
        <v>33.15</v>
      </c>
      <c r="L14090" t="str">
        <f t="shared" si="220"/>
        <v>12407|Sep-2011</v>
      </c>
    </row>
    <row r="14091" spans="1:12">
      <c r="A14091">
        <v>552663</v>
      </c>
      <c r="B14091" t="s">
        <v>251</v>
      </c>
      <c r="C14091" t="s">
        <v>14</v>
      </c>
      <c r="D14091">
        <v>21</v>
      </c>
      <c r="E14091" s="1">
        <v>40801.763194444437</v>
      </c>
      <c r="F14091">
        <v>4.95</v>
      </c>
      <c r="G14091">
        <v>13379</v>
      </c>
      <c r="H14091" t="s">
        <v>10</v>
      </c>
      <c r="I14091" t="str">
        <f>IF(AND(LEFT(OnlineRetail[[#This Row],[InvoiceNo]],1)&lt;&gt;"C",OnlineRetail[[#This Row],[CustomerID]]&lt;&gt;""),"Yes","No")</f>
        <v>Yes</v>
      </c>
      <c r="J14091" s="4">
        <f>EOMONTH(OnlineRetail[[#This Row],[InvoiceDate]],-1)+1</f>
        <v>40787</v>
      </c>
      <c r="K14091" s="6">
        <f>OnlineRetail[[#This Row],[Quantity]]*OnlineRetail[[#This Row],[UnitPrice]]</f>
        <v>103.95</v>
      </c>
      <c r="L14091" t="str">
        <f t="shared" si="220"/>
        <v>13379|Sep-2011</v>
      </c>
    </row>
    <row r="14092" spans="1:12">
      <c r="A14092">
        <v>539020</v>
      </c>
      <c r="B14092" t="s">
        <v>45</v>
      </c>
      <c r="C14092" t="s">
        <v>12</v>
      </c>
      <c r="D14092">
        <v>23</v>
      </c>
      <c r="E14092" s="1">
        <v>40801.767361111109</v>
      </c>
      <c r="F14092">
        <v>3.39</v>
      </c>
      <c r="G14092">
        <v>12446</v>
      </c>
      <c r="H14092" t="s">
        <v>10</v>
      </c>
      <c r="I14092" t="str">
        <f>IF(AND(LEFT(OnlineRetail[[#This Row],[InvoiceNo]],1)&lt;&gt;"C",OnlineRetail[[#This Row],[CustomerID]]&lt;&gt;""),"Yes","No")</f>
        <v>Yes</v>
      </c>
      <c r="J14092" s="4">
        <f>EOMONTH(OnlineRetail[[#This Row],[InvoiceDate]],-1)+1</f>
        <v>40787</v>
      </c>
      <c r="K14092" s="6">
        <f>OnlineRetail[[#This Row],[Quantity]]*OnlineRetail[[#This Row],[UnitPrice]]</f>
        <v>77.97</v>
      </c>
      <c r="L14092" t="str">
        <f t="shared" si="220"/>
        <v>12446|Sep-2011</v>
      </c>
    </row>
    <row r="14093" spans="1:12">
      <c r="A14093">
        <v>541897</v>
      </c>
      <c r="B14093" t="s">
        <v>64</v>
      </c>
      <c r="C14093" t="s">
        <v>42</v>
      </c>
      <c r="D14093">
        <v>23</v>
      </c>
      <c r="E14093" s="1">
        <v>40801.772222222222</v>
      </c>
      <c r="F14093">
        <v>3.39</v>
      </c>
      <c r="G14093">
        <v>13167</v>
      </c>
      <c r="H14093" t="s">
        <v>10</v>
      </c>
      <c r="I14093" t="str">
        <f>IF(AND(LEFT(OnlineRetail[[#This Row],[InvoiceNo]],1)&lt;&gt;"C",OnlineRetail[[#This Row],[CustomerID]]&lt;&gt;""),"Yes","No")</f>
        <v>Yes</v>
      </c>
      <c r="J14093" s="4">
        <f>EOMONTH(OnlineRetail[[#This Row],[InvoiceDate]],-1)+1</f>
        <v>40787</v>
      </c>
      <c r="K14093" s="6">
        <f>OnlineRetail[[#This Row],[Quantity]]*OnlineRetail[[#This Row],[UnitPrice]]</f>
        <v>77.97</v>
      </c>
      <c r="L14093" t="str">
        <f t="shared" si="220"/>
        <v>13167|Sep-2011</v>
      </c>
    </row>
    <row r="14094" spans="1:12">
      <c r="A14094">
        <v>550884</v>
      </c>
      <c r="B14094" t="s">
        <v>250</v>
      </c>
      <c r="C14094" t="s">
        <v>9</v>
      </c>
      <c r="D14094">
        <v>15</v>
      </c>
      <c r="E14094" s="1">
        <v>40801.781944444447</v>
      </c>
      <c r="F14094">
        <v>4.95</v>
      </c>
      <c r="G14094">
        <v>12806</v>
      </c>
      <c r="H14094" t="s">
        <v>10</v>
      </c>
      <c r="I14094" t="str">
        <f>IF(AND(LEFT(OnlineRetail[[#This Row],[InvoiceNo]],1)&lt;&gt;"C",OnlineRetail[[#This Row],[CustomerID]]&lt;&gt;""),"Yes","No")</f>
        <v>Yes</v>
      </c>
      <c r="J14094" s="4">
        <f>EOMONTH(OnlineRetail[[#This Row],[InvoiceDate]],-1)+1</f>
        <v>40787</v>
      </c>
      <c r="K14094" s="6">
        <f>OnlineRetail[[#This Row],[Quantity]]*OnlineRetail[[#This Row],[UnitPrice]]</f>
        <v>74.25</v>
      </c>
      <c r="L14094" t="str">
        <f t="shared" si="220"/>
        <v>12806|Sep-2011</v>
      </c>
    </row>
    <row r="14095" spans="1:12">
      <c r="A14095">
        <v>550883</v>
      </c>
      <c r="B14095" t="s">
        <v>274</v>
      </c>
      <c r="C14095" t="s">
        <v>53</v>
      </c>
      <c r="D14095">
        <v>13</v>
      </c>
      <c r="E14095" s="1">
        <v>40801.782638888893</v>
      </c>
      <c r="F14095">
        <v>2.5499999999999998</v>
      </c>
      <c r="G14095">
        <v>13544</v>
      </c>
      <c r="H14095" t="s">
        <v>10</v>
      </c>
      <c r="I14095" t="str">
        <f>IF(AND(LEFT(OnlineRetail[[#This Row],[InvoiceNo]],1)&lt;&gt;"C",OnlineRetail[[#This Row],[CustomerID]]&lt;&gt;""),"Yes","No")</f>
        <v>Yes</v>
      </c>
      <c r="J14095" s="4">
        <f>EOMONTH(OnlineRetail[[#This Row],[InvoiceDate]],-1)+1</f>
        <v>40787</v>
      </c>
      <c r="K14095" s="6">
        <f>OnlineRetail[[#This Row],[Quantity]]*OnlineRetail[[#This Row],[UnitPrice]]</f>
        <v>33.15</v>
      </c>
      <c r="L14095" t="str">
        <f t="shared" si="220"/>
        <v>13544|Sep-2011</v>
      </c>
    </row>
    <row r="14096" spans="1:12">
      <c r="A14096">
        <v>548200</v>
      </c>
      <c r="B14096" t="s">
        <v>202</v>
      </c>
      <c r="C14096" t="s">
        <v>53</v>
      </c>
      <c r="D14096">
        <v>19</v>
      </c>
      <c r="E14096" s="1">
        <v>40801.787499999999</v>
      </c>
      <c r="F14096">
        <v>5.95</v>
      </c>
      <c r="G14096">
        <v>12816</v>
      </c>
      <c r="H14096" t="s">
        <v>10</v>
      </c>
      <c r="I14096" t="str">
        <f>IF(AND(LEFT(OnlineRetail[[#This Row],[InvoiceNo]],1)&lt;&gt;"C",OnlineRetail[[#This Row],[CustomerID]]&lt;&gt;""),"Yes","No")</f>
        <v>Yes</v>
      </c>
      <c r="J14096" s="4">
        <f>EOMONTH(OnlineRetail[[#This Row],[InvoiceDate]],-1)+1</f>
        <v>40787</v>
      </c>
      <c r="K14096" s="6">
        <f>OnlineRetail[[#This Row],[Quantity]]*OnlineRetail[[#This Row],[UnitPrice]]</f>
        <v>113.05</v>
      </c>
      <c r="L14096" t="str">
        <f t="shared" si="220"/>
        <v>12816|Sep-2011</v>
      </c>
    </row>
    <row r="14097" spans="1:12">
      <c r="A14097">
        <v>549517</v>
      </c>
      <c r="B14097" t="s">
        <v>178</v>
      </c>
      <c r="C14097" t="s">
        <v>72</v>
      </c>
      <c r="D14097">
        <v>14</v>
      </c>
      <c r="E14097" s="1">
        <v>40801.792361111111</v>
      </c>
      <c r="F14097">
        <v>4.25</v>
      </c>
      <c r="G14097">
        <v>14073</v>
      </c>
      <c r="H14097" t="s">
        <v>10</v>
      </c>
      <c r="I14097" t="str">
        <f>IF(AND(LEFT(OnlineRetail[[#This Row],[InvoiceNo]],1)&lt;&gt;"C",OnlineRetail[[#This Row],[CustomerID]]&lt;&gt;""),"Yes","No")</f>
        <v>Yes</v>
      </c>
      <c r="J14097" s="4">
        <f>EOMONTH(OnlineRetail[[#This Row],[InvoiceDate]],-1)+1</f>
        <v>40787</v>
      </c>
      <c r="K14097" s="6">
        <f>OnlineRetail[[#This Row],[Quantity]]*OnlineRetail[[#This Row],[UnitPrice]]</f>
        <v>59.5</v>
      </c>
      <c r="L14097" t="str">
        <f t="shared" si="220"/>
        <v>14073|Sep-2011</v>
      </c>
    </row>
    <row r="14098" spans="1:12">
      <c r="A14098">
        <v>550570</v>
      </c>
      <c r="B14098" t="s">
        <v>254</v>
      </c>
      <c r="C14098" t="s">
        <v>27</v>
      </c>
      <c r="D14098">
        <v>11</v>
      </c>
      <c r="E14098" s="1">
        <v>40801.797222222223</v>
      </c>
      <c r="F14098">
        <v>3.39</v>
      </c>
      <c r="G14098">
        <v>12537</v>
      </c>
      <c r="H14098" t="s">
        <v>10</v>
      </c>
      <c r="I14098" t="str">
        <f>IF(AND(LEFT(OnlineRetail[[#This Row],[InvoiceNo]],1)&lt;&gt;"C",OnlineRetail[[#This Row],[CustomerID]]&lt;&gt;""),"Yes","No")</f>
        <v>Yes</v>
      </c>
      <c r="J14098" s="4">
        <f>EOMONTH(OnlineRetail[[#This Row],[InvoiceDate]],-1)+1</f>
        <v>40787</v>
      </c>
      <c r="K14098" s="6">
        <f>OnlineRetail[[#This Row],[Quantity]]*OnlineRetail[[#This Row],[UnitPrice]]</f>
        <v>37.29</v>
      </c>
      <c r="L14098" t="str">
        <f t="shared" si="220"/>
        <v>12537|Sep-2011</v>
      </c>
    </row>
    <row r="14099" spans="1:12">
      <c r="A14099">
        <v>548018</v>
      </c>
      <c r="B14099" t="s">
        <v>269</v>
      </c>
      <c r="C14099" t="s">
        <v>72</v>
      </c>
      <c r="D14099">
        <v>3</v>
      </c>
      <c r="E14099" s="1">
        <v>40801.79791666667</v>
      </c>
      <c r="F14099">
        <v>9.9499999999999993</v>
      </c>
      <c r="G14099">
        <v>13506</v>
      </c>
      <c r="H14099" t="s">
        <v>10</v>
      </c>
      <c r="I14099" t="str">
        <f>IF(AND(LEFT(OnlineRetail[[#This Row],[InvoiceNo]],1)&lt;&gt;"C",OnlineRetail[[#This Row],[CustomerID]]&lt;&gt;""),"Yes","No")</f>
        <v>Yes</v>
      </c>
      <c r="J14099" s="4">
        <f>EOMONTH(OnlineRetail[[#This Row],[InvoiceDate]],-1)+1</f>
        <v>40787</v>
      </c>
      <c r="K14099" s="6">
        <f>OnlineRetail[[#This Row],[Quantity]]*OnlineRetail[[#This Row],[UnitPrice]]</f>
        <v>29.849999999999998</v>
      </c>
      <c r="L14099" t="str">
        <f t="shared" si="220"/>
        <v>13506|Sep-2011</v>
      </c>
    </row>
    <row r="14100" spans="1:12">
      <c r="A14100">
        <v>551093</v>
      </c>
      <c r="B14100" t="s">
        <v>122</v>
      </c>
      <c r="C14100" t="s">
        <v>21</v>
      </c>
      <c r="D14100">
        <v>19</v>
      </c>
      <c r="E14100" s="1">
        <v>40801.805555555547</v>
      </c>
      <c r="F14100">
        <v>3.39</v>
      </c>
      <c r="G14100">
        <v>13973</v>
      </c>
      <c r="H14100" t="s">
        <v>10</v>
      </c>
      <c r="I14100" t="str">
        <f>IF(AND(LEFT(OnlineRetail[[#This Row],[InvoiceNo]],1)&lt;&gt;"C",OnlineRetail[[#This Row],[CustomerID]]&lt;&gt;""),"Yes","No")</f>
        <v>Yes</v>
      </c>
      <c r="J14100" s="4">
        <f>EOMONTH(OnlineRetail[[#This Row],[InvoiceDate]],-1)+1</f>
        <v>40787</v>
      </c>
      <c r="K14100" s="6">
        <f>OnlineRetail[[#This Row],[Quantity]]*OnlineRetail[[#This Row],[UnitPrice]]</f>
        <v>64.41</v>
      </c>
      <c r="L14100" t="str">
        <f t="shared" si="220"/>
        <v>13973|Sep-2011</v>
      </c>
    </row>
    <row r="14101" spans="1:12">
      <c r="A14101">
        <v>548003</v>
      </c>
      <c r="B14101" t="s">
        <v>96</v>
      </c>
      <c r="C14101" t="s">
        <v>19</v>
      </c>
      <c r="D14101">
        <v>19</v>
      </c>
      <c r="E14101" s="1">
        <v>40801.805555555547</v>
      </c>
      <c r="F14101">
        <v>7.95</v>
      </c>
      <c r="G14101">
        <v>12614</v>
      </c>
      <c r="H14101" t="s">
        <v>10</v>
      </c>
      <c r="I14101" t="str">
        <f>IF(AND(LEFT(OnlineRetail[[#This Row],[InvoiceNo]],1)&lt;&gt;"C",OnlineRetail[[#This Row],[CustomerID]]&lt;&gt;""),"Yes","No")</f>
        <v>Yes</v>
      </c>
      <c r="J14101" s="4">
        <f>EOMONTH(OnlineRetail[[#This Row],[InvoiceDate]],-1)+1</f>
        <v>40787</v>
      </c>
      <c r="K14101" s="6">
        <f>OnlineRetail[[#This Row],[Quantity]]*OnlineRetail[[#This Row],[UnitPrice]]</f>
        <v>151.05000000000001</v>
      </c>
      <c r="L14101" t="str">
        <f t="shared" si="220"/>
        <v>12614|Sep-2011</v>
      </c>
    </row>
    <row r="14102" spans="1:12">
      <c r="A14102">
        <v>549776</v>
      </c>
      <c r="B14102" t="s">
        <v>288</v>
      </c>
      <c r="C14102" t="s">
        <v>62</v>
      </c>
      <c r="D14102">
        <v>5</v>
      </c>
      <c r="E14102" s="1">
        <v>40801.806250000001</v>
      </c>
      <c r="F14102">
        <v>4.25</v>
      </c>
      <c r="G14102">
        <v>12757</v>
      </c>
      <c r="H14102" t="s">
        <v>10</v>
      </c>
      <c r="I14102" t="str">
        <f>IF(AND(LEFT(OnlineRetail[[#This Row],[InvoiceNo]],1)&lt;&gt;"C",OnlineRetail[[#This Row],[CustomerID]]&lt;&gt;""),"Yes","No")</f>
        <v>Yes</v>
      </c>
      <c r="J14102" s="4">
        <f>EOMONTH(OnlineRetail[[#This Row],[InvoiceDate]],-1)+1</f>
        <v>40787</v>
      </c>
      <c r="K14102" s="6">
        <f>OnlineRetail[[#This Row],[Quantity]]*OnlineRetail[[#This Row],[UnitPrice]]</f>
        <v>21.25</v>
      </c>
      <c r="L14102" t="str">
        <f t="shared" si="220"/>
        <v>12757|Sep-2011</v>
      </c>
    </row>
    <row r="14103" spans="1:12">
      <c r="A14103">
        <v>536860</v>
      </c>
      <c r="B14103" t="s">
        <v>156</v>
      </c>
      <c r="C14103" t="s">
        <v>12</v>
      </c>
      <c r="D14103">
        <v>5</v>
      </c>
      <c r="E14103" s="1">
        <v>40801.808333333327</v>
      </c>
      <c r="F14103">
        <v>2.5499999999999998</v>
      </c>
      <c r="G14103">
        <v>13176</v>
      </c>
      <c r="H14103" t="s">
        <v>10</v>
      </c>
      <c r="I14103" t="str">
        <f>IF(AND(LEFT(OnlineRetail[[#This Row],[InvoiceNo]],1)&lt;&gt;"C",OnlineRetail[[#This Row],[CustomerID]]&lt;&gt;""),"Yes","No")</f>
        <v>Yes</v>
      </c>
      <c r="J14103" s="4">
        <f>EOMONTH(OnlineRetail[[#This Row],[InvoiceDate]],-1)+1</f>
        <v>40787</v>
      </c>
      <c r="K14103" s="6">
        <f>OnlineRetail[[#This Row],[Quantity]]*OnlineRetail[[#This Row],[UnitPrice]]</f>
        <v>12.75</v>
      </c>
      <c r="L14103" t="str">
        <f t="shared" si="220"/>
        <v>13176|Sep-2011</v>
      </c>
    </row>
    <row r="14104" spans="1:12">
      <c r="A14104">
        <v>541680</v>
      </c>
      <c r="B14104" t="s">
        <v>224</v>
      </c>
      <c r="C14104" t="s">
        <v>40</v>
      </c>
      <c r="D14104">
        <v>20</v>
      </c>
      <c r="E14104" s="1">
        <v>40801.810416666667</v>
      </c>
      <c r="F14104">
        <v>3.39</v>
      </c>
      <c r="G14104">
        <v>13581</v>
      </c>
      <c r="H14104" t="s">
        <v>10</v>
      </c>
      <c r="I14104" t="str">
        <f>IF(AND(LEFT(OnlineRetail[[#This Row],[InvoiceNo]],1)&lt;&gt;"C",OnlineRetail[[#This Row],[CustomerID]]&lt;&gt;""),"Yes","No")</f>
        <v>Yes</v>
      </c>
      <c r="J14104" s="4">
        <f>EOMONTH(OnlineRetail[[#This Row],[InvoiceDate]],-1)+1</f>
        <v>40787</v>
      </c>
      <c r="K14104" s="6">
        <f>OnlineRetail[[#This Row],[Quantity]]*OnlineRetail[[#This Row],[UnitPrice]]</f>
        <v>67.8</v>
      </c>
      <c r="L14104" t="str">
        <f t="shared" si="220"/>
        <v>13581|Sep-2011</v>
      </c>
    </row>
    <row r="14105" spans="1:12">
      <c r="A14105">
        <v>554247</v>
      </c>
      <c r="B14105" t="s">
        <v>151</v>
      </c>
      <c r="C14105" t="s">
        <v>19</v>
      </c>
      <c r="D14105">
        <v>15</v>
      </c>
      <c r="E14105" s="1">
        <v>40801.813888888893</v>
      </c>
      <c r="F14105">
        <v>7.95</v>
      </c>
      <c r="G14105">
        <v>12798</v>
      </c>
      <c r="H14105" t="s">
        <v>10</v>
      </c>
      <c r="I14105" t="str">
        <f>IF(AND(LEFT(OnlineRetail[[#This Row],[InvoiceNo]],1)&lt;&gt;"C",OnlineRetail[[#This Row],[CustomerID]]&lt;&gt;""),"Yes","No")</f>
        <v>Yes</v>
      </c>
      <c r="J14105" s="4">
        <f>EOMONTH(OnlineRetail[[#This Row],[InvoiceDate]],-1)+1</f>
        <v>40787</v>
      </c>
      <c r="K14105" s="6">
        <f>OnlineRetail[[#This Row],[Quantity]]*OnlineRetail[[#This Row],[UnitPrice]]</f>
        <v>119.25</v>
      </c>
      <c r="L14105" t="str">
        <f t="shared" si="220"/>
        <v>12798|Sep-2011</v>
      </c>
    </row>
    <row r="14106" spans="1:12">
      <c r="A14106">
        <v>550930</v>
      </c>
      <c r="B14106" t="s">
        <v>230</v>
      </c>
      <c r="C14106" t="s">
        <v>33</v>
      </c>
      <c r="D14106">
        <v>7</v>
      </c>
      <c r="E14106" s="1">
        <v>40801.814583333333</v>
      </c>
      <c r="F14106">
        <v>3.39</v>
      </c>
      <c r="G14106">
        <v>12997</v>
      </c>
      <c r="H14106" t="s">
        <v>10</v>
      </c>
      <c r="I14106" t="str">
        <f>IF(AND(LEFT(OnlineRetail[[#This Row],[InvoiceNo]],1)&lt;&gt;"C",OnlineRetail[[#This Row],[CustomerID]]&lt;&gt;""),"Yes","No")</f>
        <v>Yes</v>
      </c>
      <c r="J14106" s="4">
        <f>EOMONTH(OnlineRetail[[#This Row],[InvoiceDate]],-1)+1</f>
        <v>40787</v>
      </c>
      <c r="K14106" s="6">
        <f>OnlineRetail[[#This Row],[Quantity]]*OnlineRetail[[#This Row],[UnitPrice]]</f>
        <v>23.73</v>
      </c>
      <c r="L14106" t="str">
        <f t="shared" si="220"/>
        <v>12997|Sep-2011</v>
      </c>
    </row>
    <row r="14107" spans="1:12">
      <c r="A14107">
        <v>551021</v>
      </c>
      <c r="B14107" t="s">
        <v>229</v>
      </c>
      <c r="C14107" t="s">
        <v>9</v>
      </c>
      <c r="D14107">
        <v>15</v>
      </c>
      <c r="E14107" s="1">
        <v>40801.820138888892</v>
      </c>
      <c r="F14107">
        <v>0.85</v>
      </c>
      <c r="G14107">
        <v>12826</v>
      </c>
      <c r="H14107" t="s">
        <v>10</v>
      </c>
      <c r="I14107" t="str">
        <f>IF(AND(LEFT(OnlineRetail[[#This Row],[InvoiceNo]],1)&lt;&gt;"C",OnlineRetail[[#This Row],[CustomerID]]&lt;&gt;""),"Yes","No")</f>
        <v>Yes</v>
      </c>
      <c r="J14107" s="4">
        <f>EOMONTH(OnlineRetail[[#This Row],[InvoiceDate]],-1)+1</f>
        <v>40787</v>
      </c>
      <c r="K14107" s="6">
        <f>OnlineRetail[[#This Row],[Quantity]]*OnlineRetail[[#This Row],[UnitPrice]]</f>
        <v>12.75</v>
      </c>
      <c r="L14107" t="str">
        <f t="shared" si="220"/>
        <v>12826|Sep-2011</v>
      </c>
    </row>
    <row r="14108" spans="1:12">
      <c r="A14108">
        <v>539380</v>
      </c>
      <c r="B14108" t="s">
        <v>251</v>
      </c>
      <c r="C14108" t="s">
        <v>24</v>
      </c>
      <c r="D14108">
        <v>17</v>
      </c>
      <c r="E14108" s="1">
        <v>40802.338194444441</v>
      </c>
      <c r="F14108">
        <v>0.85</v>
      </c>
      <c r="G14108">
        <v>12580</v>
      </c>
      <c r="H14108" t="s">
        <v>10</v>
      </c>
      <c r="I14108" t="str">
        <f>IF(AND(LEFT(OnlineRetail[[#This Row],[InvoiceNo]],1)&lt;&gt;"C",OnlineRetail[[#This Row],[CustomerID]]&lt;&gt;""),"Yes","No")</f>
        <v>Yes</v>
      </c>
      <c r="J14108" s="4">
        <f>EOMONTH(OnlineRetail[[#This Row],[InvoiceDate]],-1)+1</f>
        <v>40787</v>
      </c>
      <c r="K14108" s="6">
        <f>OnlineRetail[[#This Row],[Quantity]]*OnlineRetail[[#This Row],[UnitPrice]]</f>
        <v>14.45</v>
      </c>
      <c r="L14108" t="str">
        <f t="shared" si="220"/>
        <v>12580|Sep-2011</v>
      </c>
    </row>
    <row r="14109" spans="1:12">
      <c r="A14109">
        <v>546717</v>
      </c>
      <c r="B14109" t="s">
        <v>142</v>
      </c>
      <c r="C14109" t="s">
        <v>29</v>
      </c>
      <c r="D14109">
        <v>22</v>
      </c>
      <c r="E14109" s="1">
        <v>40802.345138888893</v>
      </c>
      <c r="F14109">
        <v>4.25</v>
      </c>
      <c r="G14109">
        <v>13301</v>
      </c>
      <c r="H14109" t="s">
        <v>10</v>
      </c>
      <c r="I14109" t="str">
        <f>IF(AND(LEFT(OnlineRetail[[#This Row],[InvoiceNo]],1)&lt;&gt;"C",OnlineRetail[[#This Row],[CustomerID]]&lt;&gt;""),"Yes","No")</f>
        <v>Yes</v>
      </c>
      <c r="J14109" s="4">
        <f>EOMONTH(OnlineRetail[[#This Row],[InvoiceDate]],-1)+1</f>
        <v>40787</v>
      </c>
      <c r="K14109" s="6">
        <f>OnlineRetail[[#This Row],[Quantity]]*OnlineRetail[[#This Row],[UnitPrice]]</f>
        <v>93.5</v>
      </c>
      <c r="L14109" t="str">
        <f t="shared" si="220"/>
        <v>13301|Sep-2011</v>
      </c>
    </row>
    <row r="14110" spans="1:12">
      <c r="A14110">
        <v>548479</v>
      </c>
      <c r="B14110" t="s">
        <v>236</v>
      </c>
      <c r="C14110" t="s">
        <v>40</v>
      </c>
      <c r="D14110">
        <v>18</v>
      </c>
      <c r="E14110" s="1">
        <v>40802.34652777778</v>
      </c>
      <c r="F14110">
        <v>1.25</v>
      </c>
      <c r="G14110">
        <v>13033</v>
      </c>
      <c r="H14110" t="s">
        <v>10</v>
      </c>
      <c r="I14110" t="str">
        <f>IF(AND(LEFT(OnlineRetail[[#This Row],[InvoiceNo]],1)&lt;&gt;"C",OnlineRetail[[#This Row],[CustomerID]]&lt;&gt;""),"Yes","No")</f>
        <v>Yes</v>
      </c>
      <c r="J14110" s="4">
        <f>EOMONTH(OnlineRetail[[#This Row],[InvoiceDate]],-1)+1</f>
        <v>40787</v>
      </c>
      <c r="K14110" s="6">
        <f>OnlineRetail[[#This Row],[Quantity]]*OnlineRetail[[#This Row],[UnitPrice]]</f>
        <v>22.5</v>
      </c>
      <c r="L14110" t="str">
        <f t="shared" si="220"/>
        <v>13033|Sep-2011</v>
      </c>
    </row>
    <row r="14111" spans="1:12">
      <c r="A14111">
        <v>555103</v>
      </c>
      <c r="B14111" t="s">
        <v>23</v>
      </c>
      <c r="C14111" t="s">
        <v>14</v>
      </c>
      <c r="D14111">
        <v>7</v>
      </c>
      <c r="E14111" s="1">
        <v>40802.356944444437</v>
      </c>
      <c r="F14111">
        <v>1.25</v>
      </c>
      <c r="G14111">
        <v>12681</v>
      </c>
      <c r="H14111" t="s">
        <v>10</v>
      </c>
      <c r="I14111" t="str">
        <f>IF(AND(LEFT(OnlineRetail[[#This Row],[InvoiceNo]],1)&lt;&gt;"C",OnlineRetail[[#This Row],[CustomerID]]&lt;&gt;""),"Yes","No")</f>
        <v>Yes</v>
      </c>
      <c r="J14111" s="4">
        <f>EOMONTH(OnlineRetail[[#This Row],[InvoiceDate]],-1)+1</f>
        <v>40787</v>
      </c>
      <c r="K14111" s="6">
        <f>OnlineRetail[[#This Row],[Quantity]]*OnlineRetail[[#This Row],[UnitPrice]]</f>
        <v>8.75</v>
      </c>
      <c r="L14111" t="str">
        <f t="shared" si="220"/>
        <v>12681|Sep-2011</v>
      </c>
    </row>
    <row r="14112" spans="1:12">
      <c r="A14112">
        <v>556215</v>
      </c>
      <c r="B14112" t="s">
        <v>61</v>
      </c>
      <c r="C14112" t="s">
        <v>19</v>
      </c>
      <c r="D14112">
        <v>3</v>
      </c>
      <c r="E14112" s="1">
        <v>40802.35833333333</v>
      </c>
      <c r="F14112">
        <v>1.25</v>
      </c>
      <c r="G14112">
        <v>12999</v>
      </c>
      <c r="H14112" t="s">
        <v>10</v>
      </c>
      <c r="I14112" t="str">
        <f>IF(AND(LEFT(OnlineRetail[[#This Row],[InvoiceNo]],1)&lt;&gt;"C",OnlineRetail[[#This Row],[CustomerID]]&lt;&gt;""),"Yes","No")</f>
        <v>Yes</v>
      </c>
      <c r="J14112" s="4">
        <f>EOMONTH(OnlineRetail[[#This Row],[InvoiceDate]],-1)+1</f>
        <v>40787</v>
      </c>
      <c r="K14112" s="6">
        <f>OnlineRetail[[#This Row],[Quantity]]*OnlineRetail[[#This Row],[UnitPrice]]</f>
        <v>3.75</v>
      </c>
      <c r="L14112" t="str">
        <f t="shared" si="220"/>
        <v>12999|Sep-2011</v>
      </c>
    </row>
    <row r="14113" spans="1:12">
      <c r="A14113">
        <v>544952</v>
      </c>
      <c r="B14113" t="s">
        <v>15</v>
      </c>
      <c r="C14113" t="s">
        <v>33</v>
      </c>
      <c r="D14113">
        <v>10</v>
      </c>
      <c r="E14113" s="1">
        <v>40802.370833333327</v>
      </c>
      <c r="F14113">
        <v>1.25</v>
      </c>
      <c r="G14113">
        <v>12895</v>
      </c>
      <c r="H14113" t="s">
        <v>10</v>
      </c>
      <c r="I14113" t="str">
        <f>IF(AND(LEFT(OnlineRetail[[#This Row],[InvoiceNo]],1)&lt;&gt;"C",OnlineRetail[[#This Row],[CustomerID]]&lt;&gt;""),"Yes","No")</f>
        <v>Yes</v>
      </c>
      <c r="J14113" s="4">
        <f>EOMONTH(OnlineRetail[[#This Row],[InvoiceDate]],-1)+1</f>
        <v>40787</v>
      </c>
      <c r="K14113" s="6">
        <f>OnlineRetail[[#This Row],[Quantity]]*OnlineRetail[[#This Row],[UnitPrice]]</f>
        <v>12.5</v>
      </c>
      <c r="L14113" t="str">
        <f t="shared" si="220"/>
        <v>12895|Sep-2011</v>
      </c>
    </row>
    <row r="14114" spans="1:12">
      <c r="A14114">
        <v>554151</v>
      </c>
      <c r="B14114" t="s">
        <v>267</v>
      </c>
      <c r="C14114" t="s">
        <v>16</v>
      </c>
      <c r="D14114">
        <v>5</v>
      </c>
      <c r="E14114" s="1">
        <v>40802.373611111107</v>
      </c>
      <c r="F14114">
        <v>2.1</v>
      </c>
      <c r="G14114">
        <v>12912</v>
      </c>
      <c r="H14114" t="s">
        <v>10</v>
      </c>
      <c r="I14114" t="str">
        <f>IF(AND(LEFT(OnlineRetail[[#This Row],[InvoiceNo]],1)&lt;&gt;"C",OnlineRetail[[#This Row],[CustomerID]]&lt;&gt;""),"Yes","No")</f>
        <v>Yes</v>
      </c>
      <c r="J14114" s="4">
        <f>EOMONTH(OnlineRetail[[#This Row],[InvoiceDate]],-1)+1</f>
        <v>40787</v>
      </c>
      <c r="K14114" s="6">
        <f>OnlineRetail[[#This Row],[Quantity]]*OnlineRetail[[#This Row],[UnitPrice]]</f>
        <v>10.5</v>
      </c>
      <c r="L14114" t="str">
        <f t="shared" si="220"/>
        <v>12912|Sep-2011</v>
      </c>
    </row>
    <row r="14115" spans="1:12">
      <c r="A14115">
        <v>540821</v>
      </c>
      <c r="B14115" t="s">
        <v>133</v>
      </c>
      <c r="C14115" t="s">
        <v>12</v>
      </c>
      <c r="D14115">
        <v>21</v>
      </c>
      <c r="E14115" s="1">
        <v>40802.376388888893</v>
      </c>
      <c r="F14115">
        <v>1.25</v>
      </c>
      <c r="G14115">
        <v>13053</v>
      </c>
      <c r="H14115" t="s">
        <v>10</v>
      </c>
      <c r="I14115" t="str">
        <f>IF(AND(LEFT(OnlineRetail[[#This Row],[InvoiceNo]],1)&lt;&gt;"C",OnlineRetail[[#This Row],[CustomerID]]&lt;&gt;""),"Yes","No")</f>
        <v>Yes</v>
      </c>
      <c r="J14115" s="4">
        <f>EOMONTH(OnlineRetail[[#This Row],[InvoiceDate]],-1)+1</f>
        <v>40787</v>
      </c>
      <c r="K14115" s="6">
        <f>OnlineRetail[[#This Row],[Quantity]]*OnlineRetail[[#This Row],[UnitPrice]]</f>
        <v>26.25</v>
      </c>
      <c r="L14115" t="str">
        <f t="shared" si="220"/>
        <v>13053|Sep-2011</v>
      </c>
    </row>
    <row r="14116" spans="1:12">
      <c r="A14116">
        <v>539310</v>
      </c>
      <c r="B14116" t="s">
        <v>125</v>
      </c>
      <c r="C14116" t="s">
        <v>50</v>
      </c>
      <c r="D14116">
        <v>20</v>
      </c>
      <c r="E14116" s="1">
        <v>40802.377083333333</v>
      </c>
      <c r="F14116">
        <v>4.25</v>
      </c>
      <c r="G14116">
        <v>12747</v>
      </c>
      <c r="H14116" t="s">
        <v>10</v>
      </c>
      <c r="I14116" t="str">
        <f>IF(AND(LEFT(OnlineRetail[[#This Row],[InvoiceNo]],1)&lt;&gt;"C",OnlineRetail[[#This Row],[CustomerID]]&lt;&gt;""),"Yes","No")</f>
        <v>Yes</v>
      </c>
      <c r="J14116" s="4">
        <f>EOMONTH(OnlineRetail[[#This Row],[InvoiceDate]],-1)+1</f>
        <v>40787</v>
      </c>
      <c r="K14116" s="6">
        <f>OnlineRetail[[#This Row],[Quantity]]*OnlineRetail[[#This Row],[UnitPrice]]</f>
        <v>85</v>
      </c>
      <c r="L14116" t="str">
        <f t="shared" si="220"/>
        <v>12747|Sep-2011</v>
      </c>
    </row>
    <row r="14117" spans="1:12">
      <c r="A14117">
        <v>541194</v>
      </c>
      <c r="B14117" t="s">
        <v>258</v>
      </c>
      <c r="C14117" t="s">
        <v>40</v>
      </c>
      <c r="D14117">
        <v>1</v>
      </c>
      <c r="E14117" s="1">
        <v>40802.384722222218</v>
      </c>
      <c r="F14117">
        <v>9.9499999999999993</v>
      </c>
      <c r="G14117">
        <v>12950</v>
      </c>
      <c r="H14117" t="s">
        <v>10</v>
      </c>
      <c r="I14117" t="str">
        <f>IF(AND(LEFT(OnlineRetail[[#This Row],[InvoiceNo]],1)&lt;&gt;"C",OnlineRetail[[#This Row],[CustomerID]]&lt;&gt;""),"Yes","No")</f>
        <v>Yes</v>
      </c>
      <c r="J14117" s="4">
        <f>EOMONTH(OnlineRetail[[#This Row],[InvoiceDate]],-1)+1</f>
        <v>40787</v>
      </c>
      <c r="K14117" s="6">
        <f>OnlineRetail[[#This Row],[Quantity]]*OnlineRetail[[#This Row],[UnitPrice]]</f>
        <v>9.9499999999999993</v>
      </c>
      <c r="L14117" t="str">
        <f t="shared" si="220"/>
        <v>12950|Sep-2011</v>
      </c>
    </row>
    <row r="14118" spans="1:12">
      <c r="A14118">
        <v>539933</v>
      </c>
      <c r="B14118" t="s">
        <v>11</v>
      </c>
      <c r="C14118" t="s">
        <v>53</v>
      </c>
      <c r="D14118">
        <v>16</v>
      </c>
      <c r="E14118" s="1">
        <v>40802.392361111109</v>
      </c>
      <c r="F14118">
        <v>2.1</v>
      </c>
      <c r="G14118">
        <v>12852</v>
      </c>
      <c r="H14118" t="s">
        <v>10</v>
      </c>
      <c r="I14118" t="str">
        <f>IF(AND(LEFT(OnlineRetail[[#This Row],[InvoiceNo]],1)&lt;&gt;"C",OnlineRetail[[#This Row],[CustomerID]]&lt;&gt;""),"Yes","No")</f>
        <v>Yes</v>
      </c>
      <c r="J14118" s="4">
        <f>EOMONTH(OnlineRetail[[#This Row],[InvoiceDate]],-1)+1</f>
        <v>40787</v>
      </c>
      <c r="K14118" s="6">
        <f>OnlineRetail[[#This Row],[Quantity]]*OnlineRetail[[#This Row],[UnitPrice]]</f>
        <v>33.6</v>
      </c>
      <c r="L14118" t="str">
        <f t="shared" si="220"/>
        <v>12852|Sep-2011</v>
      </c>
    </row>
    <row r="14119" spans="1:12">
      <c r="A14119">
        <v>549819</v>
      </c>
      <c r="B14119" t="s">
        <v>58</v>
      </c>
      <c r="C14119" t="s">
        <v>83</v>
      </c>
      <c r="D14119">
        <v>3</v>
      </c>
      <c r="E14119" s="1">
        <v>40802.392361111109</v>
      </c>
      <c r="F14119">
        <v>3.39</v>
      </c>
      <c r="G14119">
        <v>13544</v>
      </c>
      <c r="H14119" t="s">
        <v>10</v>
      </c>
      <c r="I14119" t="str">
        <f>IF(AND(LEFT(OnlineRetail[[#This Row],[InvoiceNo]],1)&lt;&gt;"C",OnlineRetail[[#This Row],[CustomerID]]&lt;&gt;""),"Yes","No")</f>
        <v>Yes</v>
      </c>
      <c r="J14119" s="4">
        <f>EOMONTH(OnlineRetail[[#This Row],[InvoiceDate]],-1)+1</f>
        <v>40787</v>
      </c>
      <c r="K14119" s="6">
        <f>OnlineRetail[[#This Row],[Quantity]]*OnlineRetail[[#This Row],[UnitPrice]]</f>
        <v>10.17</v>
      </c>
      <c r="L14119" t="str">
        <f t="shared" si="220"/>
        <v>13544|Sep-2011</v>
      </c>
    </row>
    <row r="14120" spans="1:12">
      <c r="A14120">
        <v>554685</v>
      </c>
      <c r="B14120" t="s">
        <v>20</v>
      </c>
      <c r="C14120" t="s">
        <v>27</v>
      </c>
      <c r="D14120">
        <v>12</v>
      </c>
      <c r="E14120" s="1">
        <v>40802.400694444441</v>
      </c>
      <c r="F14120">
        <v>1.65</v>
      </c>
      <c r="G14120">
        <v>14316</v>
      </c>
      <c r="H14120" t="s">
        <v>22</v>
      </c>
      <c r="I14120" t="str">
        <f>IF(AND(LEFT(OnlineRetail[[#This Row],[InvoiceNo]],1)&lt;&gt;"C",OnlineRetail[[#This Row],[CustomerID]]&lt;&gt;""),"Yes","No")</f>
        <v>Yes</v>
      </c>
      <c r="J14120" s="4">
        <f>EOMONTH(OnlineRetail[[#This Row],[InvoiceDate]],-1)+1</f>
        <v>40787</v>
      </c>
      <c r="K14120" s="6">
        <f>OnlineRetail[[#This Row],[Quantity]]*OnlineRetail[[#This Row],[UnitPrice]]</f>
        <v>19.799999999999997</v>
      </c>
      <c r="L14120" t="str">
        <f t="shared" si="220"/>
        <v>14316|Sep-2011</v>
      </c>
    </row>
    <row r="14121" spans="1:12">
      <c r="A14121">
        <v>545926</v>
      </c>
      <c r="B14121" t="s">
        <v>269</v>
      </c>
      <c r="C14121" t="s">
        <v>83</v>
      </c>
      <c r="D14121">
        <v>24</v>
      </c>
      <c r="E14121" s="1">
        <v>40802.40347222222</v>
      </c>
      <c r="F14121">
        <v>9.9499999999999993</v>
      </c>
      <c r="G14121">
        <v>14220</v>
      </c>
      <c r="H14121" t="s">
        <v>10</v>
      </c>
      <c r="I14121" t="str">
        <f>IF(AND(LEFT(OnlineRetail[[#This Row],[InvoiceNo]],1)&lt;&gt;"C",OnlineRetail[[#This Row],[CustomerID]]&lt;&gt;""),"Yes","No")</f>
        <v>Yes</v>
      </c>
      <c r="J14121" s="4">
        <f>EOMONTH(OnlineRetail[[#This Row],[InvoiceDate]],-1)+1</f>
        <v>40787</v>
      </c>
      <c r="K14121" s="6">
        <f>OnlineRetail[[#This Row],[Quantity]]*OnlineRetail[[#This Row],[UnitPrice]]</f>
        <v>238.79999999999998</v>
      </c>
      <c r="L14121" t="str">
        <f t="shared" si="220"/>
        <v>14220|Sep-2011</v>
      </c>
    </row>
    <row r="14122" spans="1:12">
      <c r="A14122">
        <v>547042</v>
      </c>
      <c r="B14122" t="s">
        <v>184</v>
      </c>
      <c r="C14122" t="s">
        <v>29</v>
      </c>
      <c r="D14122">
        <v>5</v>
      </c>
      <c r="E14122" s="1">
        <v>40802.404861111107</v>
      </c>
      <c r="F14122">
        <v>1.25</v>
      </c>
      <c r="G14122">
        <v>12973</v>
      </c>
      <c r="H14122" t="s">
        <v>10</v>
      </c>
      <c r="I14122" t="str">
        <f>IF(AND(LEFT(OnlineRetail[[#This Row],[InvoiceNo]],1)&lt;&gt;"C",OnlineRetail[[#This Row],[CustomerID]]&lt;&gt;""),"Yes","No")</f>
        <v>Yes</v>
      </c>
      <c r="J14122" s="4">
        <f>EOMONTH(OnlineRetail[[#This Row],[InvoiceDate]],-1)+1</f>
        <v>40787</v>
      </c>
      <c r="K14122" s="6">
        <f>OnlineRetail[[#This Row],[Quantity]]*OnlineRetail[[#This Row],[UnitPrice]]</f>
        <v>6.25</v>
      </c>
      <c r="L14122" t="str">
        <f t="shared" si="220"/>
        <v>12973|Sep-2011</v>
      </c>
    </row>
    <row r="14123" spans="1:12">
      <c r="A14123">
        <v>540902</v>
      </c>
      <c r="B14123" t="s">
        <v>274</v>
      </c>
      <c r="C14123" t="s">
        <v>50</v>
      </c>
      <c r="D14123">
        <v>21</v>
      </c>
      <c r="E14123" s="1">
        <v>40802.418749999997</v>
      </c>
      <c r="F14123">
        <v>2.1</v>
      </c>
      <c r="G14123">
        <v>13817</v>
      </c>
      <c r="H14123" t="s">
        <v>10</v>
      </c>
      <c r="I14123" t="str">
        <f>IF(AND(LEFT(OnlineRetail[[#This Row],[InvoiceNo]],1)&lt;&gt;"C",OnlineRetail[[#This Row],[CustomerID]]&lt;&gt;""),"Yes","No")</f>
        <v>Yes</v>
      </c>
      <c r="J14123" s="4">
        <f>EOMONTH(OnlineRetail[[#This Row],[InvoiceDate]],-1)+1</f>
        <v>40787</v>
      </c>
      <c r="K14123" s="6">
        <f>OnlineRetail[[#This Row],[Quantity]]*OnlineRetail[[#This Row],[UnitPrice]]</f>
        <v>44.1</v>
      </c>
      <c r="L14123" t="str">
        <f t="shared" si="220"/>
        <v>13817|Sep-2011</v>
      </c>
    </row>
    <row r="14124" spans="1:12">
      <c r="A14124">
        <v>544783</v>
      </c>
      <c r="B14124" t="s">
        <v>77</v>
      </c>
      <c r="C14124" t="s">
        <v>16</v>
      </c>
      <c r="D14124">
        <v>23</v>
      </c>
      <c r="E14124" s="1">
        <v>40802.435416666667</v>
      </c>
      <c r="F14124">
        <v>2.1</v>
      </c>
      <c r="G14124">
        <v>12623</v>
      </c>
      <c r="H14124" t="s">
        <v>10</v>
      </c>
      <c r="I14124" t="str">
        <f>IF(AND(LEFT(OnlineRetail[[#This Row],[InvoiceNo]],1)&lt;&gt;"C",OnlineRetail[[#This Row],[CustomerID]]&lt;&gt;""),"Yes","No")</f>
        <v>Yes</v>
      </c>
      <c r="J14124" s="4">
        <f>EOMONTH(OnlineRetail[[#This Row],[InvoiceDate]],-1)+1</f>
        <v>40787</v>
      </c>
      <c r="K14124" s="6">
        <f>OnlineRetail[[#This Row],[Quantity]]*OnlineRetail[[#This Row],[UnitPrice]]</f>
        <v>48.300000000000004</v>
      </c>
      <c r="L14124" t="str">
        <f t="shared" si="220"/>
        <v>12623|Sep-2011</v>
      </c>
    </row>
    <row r="14125" spans="1:12">
      <c r="A14125">
        <v>542818</v>
      </c>
      <c r="B14125" t="s">
        <v>138</v>
      </c>
      <c r="C14125" t="s">
        <v>83</v>
      </c>
      <c r="D14125">
        <v>11</v>
      </c>
      <c r="E14125" s="1">
        <v>40802.444444444453</v>
      </c>
      <c r="F14125">
        <v>4.25</v>
      </c>
      <c r="G14125">
        <v>12437</v>
      </c>
      <c r="H14125" t="s">
        <v>10</v>
      </c>
      <c r="I14125" t="str">
        <f>IF(AND(LEFT(OnlineRetail[[#This Row],[InvoiceNo]],1)&lt;&gt;"C",OnlineRetail[[#This Row],[CustomerID]]&lt;&gt;""),"Yes","No")</f>
        <v>Yes</v>
      </c>
      <c r="J14125" s="4">
        <f>EOMONTH(OnlineRetail[[#This Row],[InvoiceDate]],-1)+1</f>
        <v>40787</v>
      </c>
      <c r="K14125" s="6">
        <f>OnlineRetail[[#This Row],[Quantity]]*OnlineRetail[[#This Row],[UnitPrice]]</f>
        <v>46.75</v>
      </c>
      <c r="L14125" t="str">
        <f t="shared" si="220"/>
        <v>12437|Sep-2011</v>
      </c>
    </row>
    <row r="14126" spans="1:12">
      <c r="A14126">
        <v>550106</v>
      </c>
      <c r="B14126" t="s">
        <v>166</v>
      </c>
      <c r="C14126" t="s">
        <v>12</v>
      </c>
      <c r="D14126">
        <v>19</v>
      </c>
      <c r="E14126" s="1">
        <v>40802.448611111111</v>
      </c>
      <c r="F14126">
        <v>7.95</v>
      </c>
      <c r="G14126">
        <v>13363</v>
      </c>
      <c r="H14126" t="s">
        <v>10</v>
      </c>
      <c r="I14126" t="str">
        <f>IF(AND(LEFT(OnlineRetail[[#This Row],[InvoiceNo]],1)&lt;&gt;"C",OnlineRetail[[#This Row],[CustomerID]]&lt;&gt;""),"Yes","No")</f>
        <v>Yes</v>
      </c>
      <c r="J14126" s="4">
        <f>EOMONTH(OnlineRetail[[#This Row],[InvoiceDate]],-1)+1</f>
        <v>40787</v>
      </c>
      <c r="K14126" s="6">
        <f>OnlineRetail[[#This Row],[Quantity]]*OnlineRetail[[#This Row],[UnitPrice]]</f>
        <v>151.05000000000001</v>
      </c>
      <c r="L14126" t="str">
        <f t="shared" si="220"/>
        <v>13363|Sep-2011</v>
      </c>
    </row>
    <row r="14127" spans="1:12">
      <c r="A14127">
        <v>541028</v>
      </c>
      <c r="B14127" t="s">
        <v>218</v>
      </c>
      <c r="C14127" t="s">
        <v>19</v>
      </c>
      <c r="D14127">
        <v>4</v>
      </c>
      <c r="E14127" s="1">
        <v>40802.451388888891</v>
      </c>
      <c r="F14127">
        <v>4.95</v>
      </c>
      <c r="G14127">
        <v>13355</v>
      </c>
      <c r="H14127" t="s">
        <v>10</v>
      </c>
      <c r="I14127" t="str">
        <f>IF(AND(LEFT(OnlineRetail[[#This Row],[InvoiceNo]],1)&lt;&gt;"C",OnlineRetail[[#This Row],[CustomerID]]&lt;&gt;""),"Yes","No")</f>
        <v>Yes</v>
      </c>
      <c r="J14127" s="4">
        <f>EOMONTH(OnlineRetail[[#This Row],[InvoiceDate]],-1)+1</f>
        <v>40787</v>
      </c>
      <c r="K14127" s="6">
        <f>OnlineRetail[[#This Row],[Quantity]]*OnlineRetail[[#This Row],[UnitPrice]]</f>
        <v>19.8</v>
      </c>
      <c r="L14127" t="str">
        <f t="shared" si="220"/>
        <v>13355|Sep-2011</v>
      </c>
    </row>
    <row r="14128" spans="1:12">
      <c r="A14128">
        <v>555991</v>
      </c>
      <c r="B14128" t="s">
        <v>190</v>
      </c>
      <c r="C14128" t="s">
        <v>14</v>
      </c>
      <c r="D14128">
        <v>15</v>
      </c>
      <c r="E14128" s="1">
        <v>40802.45208333333</v>
      </c>
      <c r="F14128">
        <v>2.5499999999999998</v>
      </c>
      <c r="G14128">
        <v>13417</v>
      </c>
      <c r="H14128" t="s">
        <v>10</v>
      </c>
      <c r="I14128" t="str">
        <f>IF(AND(LEFT(OnlineRetail[[#This Row],[InvoiceNo]],1)&lt;&gt;"C",OnlineRetail[[#This Row],[CustomerID]]&lt;&gt;""),"Yes","No")</f>
        <v>Yes</v>
      </c>
      <c r="J14128" s="4">
        <f>EOMONTH(OnlineRetail[[#This Row],[InvoiceDate]],-1)+1</f>
        <v>40787</v>
      </c>
      <c r="K14128" s="6">
        <f>OnlineRetail[[#This Row],[Quantity]]*OnlineRetail[[#This Row],[UnitPrice]]</f>
        <v>38.25</v>
      </c>
      <c r="L14128" t="str">
        <f t="shared" si="220"/>
        <v>13417|Sep-2011</v>
      </c>
    </row>
    <row r="14129" spans="1:12">
      <c r="A14129">
        <v>536989</v>
      </c>
      <c r="B14129" t="s">
        <v>232</v>
      </c>
      <c r="C14129" t="s">
        <v>39</v>
      </c>
      <c r="D14129">
        <v>7</v>
      </c>
      <c r="E14129" s="1">
        <v>40802.452777777777</v>
      </c>
      <c r="F14129">
        <v>3.39</v>
      </c>
      <c r="G14129">
        <v>13966</v>
      </c>
      <c r="H14129" t="s">
        <v>10</v>
      </c>
      <c r="I14129" t="str">
        <f>IF(AND(LEFT(OnlineRetail[[#This Row],[InvoiceNo]],1)&lt;&gt;"C",OnlineRetail[[#This Row],[CustomerID]]&lt;&gt;""),"Yes","No")</f>
        <v>Yes</v>
      </c>
      <c r="J14129" s="4">
        <f>EOMONTH(OnlineRetail[[#This Row],[InvoiceDate]],-1)+1</f>
        <v>40787</v>
      </c>
      <c r="K14129" s="6">
        <f>OnlineRetail[[#This Row],[Quantity]]*OnlineRetail[[#This Row],[UnitPrice]]</f>
        <v>23.73</v>
      </c>
      <c r="L14129" t="str">
        <f t="shared" si="220"/>
        <v>13966|Sep-2011</v>
      </c>
    </row>
    <row r="14130" spans="1:12">
      <c r="A14130">
        <v>551489</v>
      </c>
      <c r="B14130" t="s">
        <v>302</v>
      </c>
      <c r="C14130" t="s">
        <v>48</v>
      </c>
      <c r="D14130">
        <v>4</v>
      </c>
      <c r="E14130" s="1">
        <v>40802.459027777782</v>
      </c>
      <c r="F14130">
        <v>1.25</v>
      </c>
      <c r="G14130">
        <v>12512</v>
      </c>
      <c r="H14130" t="s">
        <v>10</v>
      </c>
      <c r="I14130" t="str">
        <f>IF(AND(LEFT(OnlineRetail[[#This Row],[InvoiceNo]],1)&lt;&gt;"C",OnlineRetail[[#This Row],[CustomerID]]&lt;&gt;""),"Yes","No")</f>
        <v>Yes</v>
      </c>
      <c r="J14130" s="4">
        <f>EOMONTH(OnlineRetail[[#This Row],[InvoiceDate]],-1)+1</f>
        <v>40787</v>
      </c>
      <c r="K14130" s="6">
        <f>OnlineRetail[[#This Row],[Quantity]]*OnlineRetail[[#This Row],[UnitPrice]]</f>
        <v>5</v>
      </c>
      <c r="L14130" t="str">
        <f t="shared" si="220"/>
        <v>12512|Sep-2011</v>
      </c>
    </row>
    <row r="14131" spans="1:12">
      <c r="A14131">
        <v>542333</v>
      </c>
      <c r="B14131" t="s">
        <v>253</v>
      </c>
      <c r="C14131" t="s">
        <v>53</v>
      </c>
      <c r="D14131">
        <v>8</v>
      </c>
      <c r="E14131" s="1">
        <v>40802.463888888888</v>
      </c>
      <c r="F14131">
        <v>9.9499999999999993</v>
      </c>
      <c r="G14131">
        <v>13943</v>
      </c>
      <c r="H14131" t="s">
        <v>10</v>
      </c>
      <c r="I14131" t="str">
        <f>IF(AND(LEFT(OnlineRetail[[#This Row],[InvoiceNo]],1)&lt;&gt;"C",OnlineRetail[[#This Row],[CustomerID]]&lt;&gt;""),"Yes","No")</f>
        <v>Yes</v>
      </c>
      <c r="J14131" s="4">
        <f>EOMONTH(OnlineRetail[[#This Row],[InvoiceDate]],-1)+1</f>
        <v>40787</v>
      </c>
      <c r="K14131" s="6">
        <f>OnlineRetail[[#This Row],[Quantity]]*OnlineRetail[[#This Row],[UnitPrice]]</f>
        <v>79.599999999999994</v>
      </c>
      <c r="L14131" t="str">
        <f t="shared" si="220"/>
        <v>13943|Sep-2011</v>
      </c>
    </row>
    <row r="14132" spans="1:12">
      <c r="A14132">
        <v>555294</v>
      </c>
      <c r="B14132" t="s">
        <v>257</v>
      </c>
      <c r="C14132" t="s">
        <v>21</v>
      </c>
      <c r="D14132">
        <v>10</v>
      </c>
      <c r="E14132" s="1">
        <v>40802.464583333327</v>
      </c>
      <c r="F14132">
        <v>4.25</v>
      </c>
      <c r="G14132">
        <v>13972</v>
      </c>
      <c r="H14132" t="s">
        <v>10</v>
      </c>
      <c r="I14132" t="str">
        <f>IF(AND(LEFT(OnlineRetail[[#This Row],[InvoiceNo]],1)&lt;&gt;"C",OnlineRetail[[#This Row],[CustomerID]]&lt;&gt;""),"Yes","No")</f>
        <v>Yes</v>
      </c>
      <c r="J14132" s="4">
        <f>EOMONTH(OnlineRetail[[#This Row],[InvoiceDate]],-1)+1</f>
        <v>40787</v>
      </c>
      <c r="K14132" s="6">
        <f>OnlineRetail[[#This Row],[Quantity]]*OnlineRetail[[#This Row],[UnitPrice]]</f>
        <v>42.5</v>
      </c>
      <c r="L14132" t="str">
        <f t="shared" si="220"/>
        <v>13972|Sep-2011</v>
      </c>
    </row>
    <row r="14133" spans="1:12">
      <c r="A14133">
        <v>544453</v>
      </c>
      <c r="B14133" t="s">
        <v>94</v>
      </c>
      <c r="C14133" t="s">
        <v>16</v>
      </c>
      <c r="D14133">
        <v>2</v>
      </c>
      <c r="E14133" s="1">
        <v>40802.472916666673</v>
      </c>
      <c r="F14133">
        <v>4.95</v>
      </c>
      <c r="G14133">
        <v>14041</v>
      </c>
      <c r="H14133" t="s">
        <v>10</v>
      </c>
      <c r="I14133" t="str">
        <f>IF(AND(LEFT(OnlineRetail[[#This Row],[InvoiceNo]],1)&lt;&gt;"C",OnlineRetail[[#This Row],[CustomerID]]&lt;&gt;""),"Yes","No")</f>
        <v>Yes</v>
      </c>
      <c r="J14133" s="4">
        <f>EOMONTH(OnlineRetail[[#This Row],[InvoiceDate]],-1)+1</f>
        <v>40787</v>
      </c>
      <c r="K14133" s="6">
        <f>OnlineRetail[[#This Row],[Quantity]]*OnlineRetail[[#This Row],[UnitPrice]]</f>
        <v>9.9</v>
      </c>
      <c r="L14133" t="str">
        <f t="shared" si="220"/>
        <v>14041|Sep-2011</v>
      </c>
    </row>
    <row r="14134" spans="1:12">
      <c r="A14134">
        <v>543119</v>
      </c>
      <c r="B14134" t="s">
        <v>211</v>
      </c>
      <c r="C14134" t="s">
        <v>72</v>
      </c>
      <c r="D14134">
        <v>23</v>
      </c>
      <c r="E14134" s="1">
        <v>40802.486111111109</v>
      </c>
      <c r="F14134">
        <v>4.25</v>
      </c>
      <c r="G14134">
        <v>13279</v>
      </c>
      <c r="H14134" t="s">
        <v>31</v>
      </c>
      <c r="I14134" t="str">
        <f>IF(AND(LEFT(OnlineRetail[[#This Row],[InvoiceNo]],1)&lt;&gt;"C",OnlineRetail[[#This Row],[CustomerID]]&lt;&gt;""),"Yes","No")</f>
        <v>Yes</v>
      </c>
      <c r="J14134" s="4">
        <f>EOMONTH(OnlineRetail[[#This Row],[InvoiceDate]],-1)+1</f>
        <v>40787</v>
      </c>
      <c r="K14134" s="6">
        <f>OnlineRetail[[#This Row],[Quantity]]*OnlineRetail[[#This Row],[UnitPrice]]</f>
        <v>97.75</v>
      </c>
      <c r="L14134" t="str">
        <f t="shared" si="220"/>
        <v>13279|Sep-2011</v>
      </c>
    </row>
    <row r="14135" spans="1:12">
      <c r="A14135">
        <v>537365</v>
      </c>
      <c r="B14135" t="s">
        <v>54</v>
      </c>
      <c r="C14135" t="s">
        <v>62</v>
      </c>
      <c r="D14135">
        <v>7</v>
      </c>
      <c r="E14135" s="1">
        <v>40802.486805555563</v>
      </c>
      <c r="F14135">
        <v>9.9499999999999993</v>
      </c>
      <c r="G14135">
        <v>12712</v>
      </c>
      <c r="H14135" t="s">
        <v>10</v>
      </c>
      <c r="I14135" t="str">
        <f>IF(AND(LEFT(OnlineRetail[[#This Row],[InvoiceNo]],1)&lt;&gt;"C",OnlineRetail[[#This Row],[CustomerID]]&lt;&gt;""),"Yes","No")</f>
        <v>Yes</v>
      </c>
      <c r="J14135" s="4">
        <f>EOMONTH(OnlineRetail[[#This Row],[InvoiceDate]],-1)+1</f>
        <v>40787</v>
      </c>
      <c r="K14135" s="6">
        <f>OnlineRetail[[#This Row],[Quantity]]*OnlineRetail[[#This Row],[UnitPrice]]</f>
        <v>69.649999999999991</v>
      </c>
      <c r="L14135" t="str">
        <f t="shared" si="220"/>
        <v>12712|Sep-2011</v>
      </c>
    </row>
    <row r="14136" spans="1:12">
      <c r="A14136">
        <v>548324</v>
      </c>
      <c r="B14136" t="s">
        <v>145</v>
      </c>
      <c r="C14136" t="s">
        <v>16</v>
      </c>
      <c r="D14136">
        <v>23</v>
      </c>
      <c r="E14136" s="1">
        <v>40802.499305555553</v>
      </c>
      <c r="F14136">
        <v>0.85</v>
      </c>
      <c r="G14136">
        <v>12461</v>
      </c>
      <c r="H14136" t="s">
        <v>10</v>
      </c>
      <c r="I14136" t="str">
        <f>IF(AND(LEFT(OnlineRetail[[#This Row],[InvoiceNo]],1)&lt;&gt;"C",OnlineRetail[[#This Row],[CustomerID]]&lt;&gt;""),"Yes","No")</f>
        <v>Yes</v>
      </c>
      <c r="J14136" s="4">
        <f>EOMONTH(OnlineRetail[[#This Row],[InvoiceDate]],-1)+1</f>
        <v>40787</v>
      </c>
      <c r="K14136" s="6">
        <f>OnlineRetail[[#This Row],[Quantity]]*OnlineRetail[[#This Row],[UnitPrice]]</f>
        <v>19.55</v>
      </c>
      <c r="L14136" t="str">
        <f t="shared" si="220"/>
        <v>12461|Sep-2011</v>
      </c>
    </row>
    <row r="14137" spans="1:12">
      <c r="A14137">
        <v>551662</v>
      </c>
      <c r="B14137" t="s">
        <v>213</v>
      </c>
      <c r="C14137" t="s">
        <v>12</v>
      </c>
      <c r="D14137">
        <v>20</v>
      </c>
      <c r="E14137" s="1">
        <v>40802.5</v>
      </c>
      <c r="F14137">
        <v>0.85</v>
      </c>
      <c r="G14137">
        <v>12789</v>
      </c>
      <c r="H14137" t="s">
        <v>17</v>
      </c>
      <c r="I14137" t="str">
        <f>IF(AND(LEFT(OnlineRetail[[#This Row],[InvoiceNo]],1)&lt;&gt;"C",OnlineRetail[[#This Row],[CustomerID]]&lt;&gt;""),"Yes","No")</f>
        <v>Yes</v>
      </c>
      <c r="J14137" s="4">
        <f>EOMONTH(OnlineRetail[[#This Row],[InvoiceDate]],-1)+1</f>
        <v>40787</v>
      </c>
      <c r="K14137" s="6">
        <f>OnlineRetail[[#This Row],[Quantity]]*OnlineRetail[[#This Row],[UnitPrice]]</f>
        <v>17</v>
      </c>
      <c r="L14137" t="str">
        <f t="shared" si="220"/>
        <v>12789|Sep-2011</v>
      </c>
    </row>
    <row r="14138" spans="1:12">
      <c r="A14138">
        <v>548377</v>
      </c>
      <c r="B14138" t="s">
        <v>261</v>
      </c>
      <c r="C14138" t="s">
        <v>16</v>
      </c>
      <c r="D14138">
        <v>18</v>
      </c>
      <c r="E14138" s="1">
        <v>40802.505555555559</v>
      </c>
      <c r="F14138">
        <v>1.65</v>
      </c>
      <c r="G14138">
        <v>12768</v>
      </c>
      <c r="H14138" t="s">
        <v>10</v>
      </c>
      <c r="I14138" t="str">
        <f>IF(AND(LEFT(OnlineRetail[[#This Row],[InvoiceNo]],1)&lt;&gt;"C",OnlineRetail[[#This Row],[CustomerID]]&lt;&gt;""),"Yes","No")</f>
        <v>Yes</v>
      </c>
      <c r="J14138" s="4">
        <f>EOMONTH(OnlineRetail[[#This Row],[InvoiceDate]],-1)+1</f>
        <v>40787</v>
      </c>
      <c r="K14138" s="6">
        <f>OnlineRetail[[#This Row],[Quantity]]*OnlineRetail[[#This Row],[UnitPrice]]</f>
        <v>29.7</v>
      </c>
      <c r="L14138" t="str">
        <f t="shared" si="220"/>
        <v>12768|Sep-2011</v>
      </c>
    </row>
    <row r="14139" spans="1:12">
      <c r="A14139">
        <v>542940</v>
      </c>
      <c r="B14139" t="s">
        <v>240</v>
      </c>
      <c r="C14139" t="s">
        <v>83</v>
      </c>
      <c r="D14139">
        <v>24</v>
      </c>
      <c r="E14139" s="1">
        <v>40802.518750000003</v>
      </c>
      <c r="F14139">
        <v>1.65</v>
      </c>
      <c r="G14139">
        <v>12396</v>
      </c>
      <c r="H14139" t="s">
        <v>25</v>
      </c>
      <c r="I14139" t="str">
        <f>IF(AND(LEFT(OnlineRetail[[#This Row],[InvoiceNo]],1)&lt;&gt;"C",OnlineRetail[[#This Row],[CustomerID]]&lt;&gt;""),"Yes","No")</f>
        <v>Yes</v>
      </c>
      <c r="J14139" s="4">
        <f>EOMONTH(OnlineRetail[[#This Row],[InvoiceDate]],-1)+1</f>
        <v>40787</v>
      </c>
      <c r="K14139" s="6">
        <f>OnlineRetail[[#This Row],[Quantity]]*OnlineRetail[[#This Row],[UnitPrice]]</f>
        <v>39.599999999999994</v>
      </c>
      <c r="L14139" t="str">
        <f t="shared" si="220"/>
        <v>12396|Sep-2011</v>
      </c>
    </row>
    <row r="14140" spans="1:12">
      <c r="A14140">
        <v>542682</v>
      </c>
      <c r="B14140" t="s">
        <v>187</v>
      </c>
      <c r="C14140" t="s">
        <v>46</v>
      </c>
      <c r="D14140">
        <v>8</v>
      </c>
      <c r="E14140" s="1">
        <v>40802.527083333327</v>
      </c>
      <c r="F14140">
        <v>2.5499999999999998</v>
      </c>
      <c r="G14140">
        <v>14204</v>
      </c>
      <c r="H14140" t="s">
        <v>10</v>
      </c>
      <c r="I14140" t="str">
        <f>IF(AND(LEFT(OnlineRetail[[#This Row],[InvoiceNo]],1)&lt;&gt;"C",OnlineRetail[[#This Row],[CustomerID]]&lt;&gt;""),"Yes","No")</f>
        <v>Yes</v>
      </c>
      <c r="J14140" s="4">
        <f>EOMONTH(OnlineRetail[[#This Row],[InvoiceDate]],-1)+1</f>
        <v>40787</v>
      </c>
      <c r="K14140" s="6">
        <f>OnlineRetail[[#This Row],[Quantity]]*OnlineRetail[[#This Row],[UnitPrice]]</f>
        <v>20.399999999999999</v>
      </c>
      <c r="L14140" t="str">
        <f t="shared" si="220"/>
        <v>14204|Sep-2011</v>
      </c>
    </row>
    <row r="14141" spans="1:12">
      <c r="A14141">
        <v>547892</v>
      </c>
      <c r="B14141" t="s">
        <v>193</v>
      </c>
      <c r="C14141" t="s">
        <v>39</v>
      </c>
      <c r="D14141">
        <v>22</v>
      </c>
      <c r="E14141" s="1">
        <v>40802.52847222222</v>
      </c>
      <c r="F14141">
        <v>3.39</v>
      </c>
      <c r="G14141">
        <v>12826</v>
      </c>
      <c r="H14141" t="s">
        <v>10</v>
      </c>
      <c r="I14141" t="str">
        <f>IF(AND(LEFT(OnlineRetail[[#This Row],[InvoiceNo]],1)&lt;&gt;"C",OnlineRetail[[#This Row],[CustomerID]]&lt;&gt;""),"Yes","No")</f>
        <v>Yes</v>
      </c>
      <c r="J14141" s="4">
        <f>EOMONTH(OnlineRetail[[#This Row],[InvoiceDate]],-1)+1</f>
        <v>40787</v>
      </c>
      <c r="K14141" s="6">
        <f>OnlineRetail[[#This Row],[Quantity]]*OnlineRetail[[#This Row],[UnitPrice]]</f>
        <v>74.58</v>
      </c>
      <c r="L14141" t="str">
        <f t="shared" si="220"/>
        <v>12826|Sep-2011</v>
      </c>
    </row>
    <row r="14142" spans="1:12">
      <c r="A14142">
        <v>553199</v>
      </c>
      <c r="B14142" t="s">
        <v>67</v>
      </c>
      <c r="C14142" t="s">
        <v>12</v>
      </c>
      <c r="D14142">
        <v>20</v>
      </c>
      <c r="E14142" s="1">
        <v>40802.533333333333</v>
      </c>
      <c r="F14142">
        <v>4.25</v>
      </c>
      <c r="G14142">
        <v>13987</v>
      </c>
      <c r="H14142" t="s">
        <v>10</v>
      </c>
      <c r="I14142" t="str">
        <f>IF(AND(LEFT(OnlineRetail[[#This Row],[InvoiceNo]],1)&lt;&gt;"C",OnlineRetail[[#This Row],[CustomerID]]&lt;&gt;""),"Yes","No")</f>
        <v>Yes</v>
      </c>
      <c r="J14142" s="4">
        <f>EOMONTH(OnlineRetail[[#This Row],[InvoiceDate]],-1)+1</f>
        <v>40787</v>
      </c>
      <c r="K14142" s="6">
        <f>OnlineRetail[[#This Row],[Quantity]]*OnlineRetail[[#This Row],[UnitPrice]]</f>
        <v>85</v>
      </c>
      <c r="L14142" t="str">
        <f t="shared" si="220"/>
        <v>13987|Sep-2011</v>
      </c>
    </row>
    <row r="14143" spans="1:12">
      <c r="A14143">
        <v>540295</v>
      </c>
      <c r="B14143" t="s">
        <v>129</v>
      </c>
      <c r="C14143" t="s">
        <v>14</v>
      </c>
      <c r="D14143">
        <v>3</v>
      </c>
      <c r="E14143" s="1">
        <v>40802.548611111109</v>
      </c>
      <c r="F14143">
        <v>5.95</v>
      </c>
      <c r="G14143">
        <v>12667</v>
      </c>
      <c r="H14143" t="s">
        <v>17</v>
      </c>
      <c r="I14143" t="str">
        <f>IF(AND(LEFT(OnlineRetail[[#This Row],[InvoiceNo]],1)&lt;&gt;"C",OnlineRetail[[#This Row],[CustomerID]]&lt;&gt;""),"Yes","No")</f>
        <v>Yes</v>
      </c>
      <c r="J14143" s="4">
        <f>EOMONTH(OnlineRetail[[#This Row],[InvoiceDate]],-1)+1</f>
        <v>40787</v>
      </c>
      <c r="K14143" s="6">
        <f>OnlineRetail[[#This Row],[Quantity]]*OnlineRetail[[#This Row],[UnitPrice]]</f>
        <v>17.850000000000001</v>
      </c>
      <c r="L14143" t="str">
        <f t="shared" si="220"/>
        <v>12667|Sep-2011</v>
      </c>
    </row>
    <row r="14144" spans="1:12">
      <c r="A14144">
        <v>549478</v>
      </c>
      <c r="B14144" t="s">
        <v>166</v>
      </c>
      <c r="C14144" t="s">
        <v>72</v>
      </c>
      <c r="D14144">
        <v>17</v>
      </c>
      <c r="E14144" s="1">
        <v>40802.553472222222</v>
      </c>
      <c r="F14144">
        <v>4.95</v>
      </c>
      <c r="G14144">
        <v>12876</v>
      </c>
      <c r="H14144" t="s">
        <v>10</v>
      </c>
      <c r="I14144" t="str">
        <f>IF(AND(LEFT(OnlineRetail[[#This Row],[InvoiceNo]],1)&lt;&gt;"C",OnlineRetail[[#This Row],[CustomerID]]&lt;&gt;""),"Yes","No")</f>
        <v>Yes</v>
      </c>
      <c r="J14144" s="4">
        <f>EOMONTH(OnlineRetail[[#This Row],[InvoiceDate]],-1)+1</f>
        <v>40787</v>
      </c>
      <c r="K14144" s="6">
        <f>OnlineRetail[[#This Row],[Quantity]]*OnlineRetail[[#This Row],[UnitPrice]]</f>
        <v>84.15</v>
      </c>
      <c r="L14144" t="str">
        <f t="shared" si="220"/>
        <v>12876|Sep-2011</v>
      </c>
    </row>
    <row r="14145" spans="1:12">
      <c r="A14145">
        <v>539448</v>
      </c>
      <c r="B14145" t="s">
        <v>241</v>
      </c>
      <c r="C14145" t="s">
        <v>14</v>
      </c>
      <c r="D14145">
        <v>11</v>
      </c>
      <c r="E14145" s="1">
        <v>40802.561805555553</v>
      </c>
      <c r="F14145">
        <v>2.1</v>
      </c>
      <c r="G14145">
        <v>14057</v>
      </c>
      <c r="H14145" t="s">
        <v>10</v>
      </c>
      <c r="I14145" t="str">
        <f>IF(AND(LEFT(OnlineRetail[[#This Row],[InvoiceNo]],1)&lt;&gt;"C",OnlineRetail[[#This Row],[CustomerID]]&lt;&gt;""),"Yes","No")</f>
        <v>Yes</v>
      </c>
      <c r="J14145" s="4">
        <f>EOMONTH(OnlineRetail[[#This Row],[InvoiceDate]],-1)+1</f>
        <v>40787</v>
      </c>
      <c r="K14145" s="6">
        <f>OnlineRetail[[#This Row],[Quantity]]*OnlineRetail[[#This Row],[UnitPrice]]</f>
        <v>23.1</v>
      </c>
      <c r="L14145" t="str">
        <f t="shared" si="220"/>
        <v>14057|Sep-2011</v>
      </c>
    </row>
    <row r="14146" spans="1:12">
      <c r="A14146">
        <v>554346</v>
      </c>
      <c r="B14146" t="s">
        <v>285</v>
      </c>
      <c r="C14146" t="s">
        <v>62</v>
      </c>
      <c r="D14146">
        <v>3</v>
      </c>
      <c r="E14146" s="1">
        <v>40802.563194444447</v>
      </c>
      <c r="F14146">
        <v>1.25</v>
      </c>
      <c r="G14146">
        <v>12560</v>
      </c>
      <c r="H14146" t="s">
        <v>10</v>
      </c>
      <c r="I14146" t="str">
        <f>IF(AND(LEFT(OnlineRetail[[#This Row],[InvoiceNo]],1)&lt;&gt;"C",OnlineRetail[[#This Row],[CustomerID]]&lt;&gt;""),"Yes","No")</f>
        <v>Yes</v>
      </c>
      <c r="J14146" s="4">
        <f>EOMONTH(OnlineRetail[[#This Row],[InvoiceDate]],-1)+1</f>
        <v>40787</v>
      </c>
      <c r="K14146" s="6">
        <f>OnlineRetail[[#This Row],[Quantity]]*OnlineRetail[[#This Row],[UnitPrice]]</f>
        <v>3.75</v>
      </c>
      <c r="L14146" t="str">
        <f t="shared" ref="L14146:L14209" si="221">IF(I14146="Yes",G14146&amp;"|"&amp;TEXT(J14146,"mmm-yyyy"),"")</f>
        <v>12560|Sep-2011</v>
      </c>
    </row>
    <row r="14147" spans="1:12">
      <c r="A14147">
        <v>555452</v>
      </c>
      <c r="B14147" t="s">
        <v>154</v>
      </c>
      <c r="C14147" t="s">
        <v>39</v>
      </c>
      <c r="D14147">
        <v>24</v>
      </c>
      <c r="E14147" s="1">
        <v>40802.565972222219</v>
      </c>
      <c r="F14147">
        <v>5.95</v>
      </c>
      <c r="G14147">
        <v>13821</v>
      </c>
      <c r="H14147" t="s">
        <v>31</v>
      </c>
      <c r="I14147" t="str">
        <f>IF(AND(LEFT(OnlineRetail[[#This Row],[InvoiceNo]],1)&lt;&gt;"C",OnlineRetail[[#This Row],[CustomerID]]&lt;&gt;""),"Yes","No")</f>
        <v>Yes</v>
      </c>
      <c r="J14147" s="4">
        <f>EOMONTH(OnlineRetail[[#This Row],[InvoiceDate]],-1)+1</f>
        <v>40787</v>
      </c>
      <c r="K14147" s="6">
        <f>OnlineRetail[[#This Row],[Quantity]]*OnlineRetail[[#This Row],[UnitPrice]]</f>
        <v>142.80000000000001</v>
      </c>
      <c r="L14147" t="str">
        <f t="shared" si="221"/>
        <v>13821|Sep-2011</v>
      </c>
    </row>
    <row r="14148" spans="1:12">
      <c r="A14148">
        <v>539704</v>
      </c>
      <c r="B14148" t="s">
        <v>247</v>
      </c>
      <c r="C14148" t="s">
        <v>24</v>
      </c>
      <c r="D14148">
        <v>12</v>
      </c>
      <c r="E14148" s="1">
        <v>40802.565972222219</v>
      </c>
      <c r="F14148">
        <v>1.65</v>
      </c>
      <c r="G14148">
        <v>13870</v>
      </c>
      <c r="H14148" t="s">
        <v>10</v>
      </c>
      <c r="I14148" t="str">
        <f>IF(AND(LEFT(OnlineRetail[[#This Row],[InvoiceNo]],1)&lt;&gt;"C",OnlineRetail[[#This Row],[CustomerID]]&lt;&gt;""),"Yes","No")</f>
        <v>Yes</v>
      </c>
      <c r="J14148" s="4">
        <f>EOMONTH(OnlineRetail[[#This Row],[InvoiceDate]],-1)+1</f>
        <v>40787</v>
      </c>
      <c r="K14148" s="6">
        <f>OnlineRetail[[#This Row],[Quantity]]*OnlineRetail[[#This Row],[UnitPrice]]</f>
        <v>19.799999999999997</v>
      </c>
      <c r="L14148" t="str">
        <f t="shared" si="221"/>
        <v>13870|Sep-2011</v>
      </c>
    </row>
    <row r="14149" spans="1:12">
      <c r="A14149">
        <v>545437</v>
      </c>
      <c r="B14149" t="s">
        <v>243</v>
      </c>
      <c r="C14149" t="s">
        <v>39</v>
      </c>
      <c r="D14149">
        <v>19</v>
      </c>
      <c r="E14149" s="1">
        <v>40802.571527777778</v>
      </c>
      <c r="F14149">
        <v>4.95</v>
      </c>
      <c r="G14149">
        <v>14126</v>
      </c>
      <c r="H14149" t="s">
        <v>10</v>
      </c>
      <c r="I14149" t="str">
        <f>IF(AND(LEFT(OnlineRetail[[#This Row],[InvoiceNo]],1)&lt;&gt;"C",OnlineRetail[[#This Row],[CustomerID]]&lt;&gt;""),"Yes","No")</f>
        <v>Yes</v>
      </c>
      <c r="J14149" s="4">
        <f>EOMONTH(OnlineRetail[[#This Row],[InvoiceDate]],-1)+1</f>
        <v>40787</v>
      </c>
      <c r="K14149" s="6">
        <f>OnlineRetail[[#This Row],[Quantity]]*OnlineRetail[[#This Row],[UnitPrice]]</f>
        <v>94.05</v>
      </c>
      <c r="L14149" t="str">
        <f t="shared" si="221"/>
        <v>14126|Sep-2011</v>
      </c>
    </row>
    <row r="14150" spans="1:12">
      <c r="A14150">
        <v>547938</v>
      </c>
      <c r="B14150" t="s">
        <v>91</v>
      </c>
      <c r="C14150" t="s">
        <v>53</v>
      </c>
      <c r="D14150">
        <v>23</v>
      </c>
      <c r="E14150" s="1">
        <v>40802.578472222223</v>
      </c>
      <c r="F14150">
        <v>4.25</v>
      </c>
      <c r="G14150">
        <v>13668</v>
      </c>
      <c r="H14150" t="s">
        <v>10</v>
      </c>
      <c r="I14150" t="str">
        <f>IF(AND(LEFT(OnlineRetail[[#This Row],[InvoiceNo]],1)&lt;&gt;"C",OnlineRetail[[#This Row],[CustomerID]]&lt;&gt;""),"Yes","No")</f>
        <v>Yes</v>
      </c>
      <c r="J14150" s="4">
        <f>EOMONTH(OnlineRetail[[#This Row],[InvoiceDate]],-1)+1</f>
        <v>40787</v>
      </c>
      <c r="K14150" s="6">
        <f>OnlineRetail[[#This Row],[Quantity]]*OnlineRetail[[#This Row],[UnitPrice]]</f>
        <v>97.75</v>
      </c>
      <c r="L14150" t="str">
        <f t="shared" si="221"/>
        <v>13668|Sep-2011</v>
      </c>
    </row>
    <row r="14151" spans="1:12">
      <c r="A14151">
        <v>549845</v>
      </c>
      <c r="B14151" t="s">
        <v>212</v>
      </c>
      <c r="C14151" t="s">
        <v>12</v>
      </c>
      <c r="D14151">
        <v>11</v>
      </c>
      <c r="E14151" s="1">
        <v>40802.580555555563</v>
      </c>
      <c r="F14151">
        <v>4.95</v>
      </c>
      <c r="G14151">
        <v>13007</v>
      </c>
      <c r="H14151" t="s">
        <v>10</v>
      </c>
      <c r="I14151" t="str">
        <f>IF(AND(LEFT(OnlineRetail[[#This Row],[InvoiceNo]],1)&lt;&gt;"C",OnlineRetail[[#This Row],[CustomerID]]&lt;&gt;""),"Yes","No")</f>
        <v>Yes</v>
      </c>
      <c r="J14151" s="4">
        <f>EOMONTH(OnlineRetail[[#This Row],[InvoiceDate]],-1)+1</f>
        <v>40787</v>
      </c>
      <c r="K14151" s="6">
        <f>OnlineRetail[[#This Row],[Quantity]]*OnlineRetail[[#This Row],[UnitPrice]]</f>
        <v>54.45</v>
      </c>
      <c r="L14151" t="str">
        <f t="shared" si="221"/>
        <v>13007|Sep-2011</v>
      </c>
    </row>
    <row r="14152" spans="1:12" hidden="1">
      <c r="A14152" t="s">
        <v>416</v>
      </c>
      <c r="B14152" t="s">
        <v>127</v>
      </c>
      <c r="C14152" t="s">
        <v>72</v>
      </c>
      <c r="D14152">
        <v>19</v>
      </c>
      <c r="E14152" s="1">
        <v>40802.59097222222</v>
      </c>
      <c r="F14152">
        <v>9.9499999999999993</v>
      </c>
      <c r="G14152">
        <v>12605</v>
      </c>
      <c r="H14152" t="s">
        <v>10</v>
      </c>
      <c r="I14152" t="str">
        <f>IF(AND(LEFT(OnlineRetail[[#This Row],[InvoiceNo]],1)&lt;&gt;"C",OnlineRetail[[#This Row],[CustomerID]]&lt;&gt;""),"Yes","No")</f>
        <v>No</v>
      </c>
      <c r="J14152" s="4">
        <f>EOMONTH(OnlineRetail[[#This Row],[InvoiceDate]],-1)+1</f>
        <v>40787</v>
      </c>
      <c r="K14152" s="6">
        <f>OnlineRetail[[#This Row],[Quantity]]*OnlineRetail[[#This Row],[UnitPrice]]</f>
        <v>189.04999999999998</v>
      </c>
      <c r="L14152" t="str">
        <f t="shared" si="221"/>
        <v/>
      </c>
    </row>
    <row r="14153" spans="1:12">
      <c r="A14153">
        <v>552411</v>
      </c>
      <c r="B14153" t="s">
        <v>135</v>
      </c>
      <c r="C14153" t="s">
        <v>39</v>
      </c>
      <c r="D14153">
        <v>6</v>
      </c>
      <c r="E14153" s="1">
        <v>40802.592361111107</v>
      </c>
      <c r="F14153">
        <v>2.1</v>
      </c>
      <c r="G14153">
        <v>13493</v>
      </c>
      <c r="H14153" t="s">
        <v>17</v>
      </c>
      <c r="I14153" t="str">
        <f>IF(AND(LEFT(OnlineRetail[[#This Row],[InvoiceNo]],1)&lt;&gt;"C",OnlineRetail[[#This Row],[CustomerID]]&lt;&gt;""),"Yes","No")</f>
        <v>Yes</v>
      </c>
      <c r="J14153" s="4">
        <f>EOMONTH(OnlineRetail[[#This Row],[InvoiceDate]],-1)+1</f>
        <v>40787</v>
      </c>
      <c r="K14153" s="6">
        <f>OnlineRetail[[#This Row],[Quantity]]*OnlineRetail[[#This Row],[UnitPrice]]</f>
        <v>12.600000000000001</v>
      </c>
      <c r="L14153" t="str">
        <f t="shared" si="221"/>
        <v>13493|Sep-2011</v>
      </c>
    </row>
    <row r="14154" spans="1:12">
      <c r="A14154">
        <v>541981</v>
      </c>
      <c r="B14154" t="s">
        <v>84</v>
      </c>
      <c r="C14154" t="s">
        <v>48</v>
      </c>
      <c r="D14154">
        <v>6</v>
      </c>
      <c r="E14154" s="1">
        <v>40802.599305555559</v>
      </c>
      <c r="F14154">
        <v>4.25</v>
      </c>
      <c r="G14154">
        <v>13544</v>
      </c>
      <c r="H14154" t="s">
        <v>10</v>
      </c>
      <c r="I14154" t="str">
        <f>IF(AND(LEFT(OnlineRetail[[#This Row],[InvoiceNo]],1)&lt;&gt;"C",OnlineRetail[[#This Row],[CustomerID]]&lt;&gt;""),"Yes","No")</f>
        <v>Yes</v>
      </c>
      <c r="J14154" s="4">
        <f>EOMONTH(OnlineRetail[[#This Row],[InvoiceDate]],-1)+1</f>
        <v>40787</v>
      </c>
      <c r="K14154" s="6">
        <f>OnlineRetail[[#This Row],[Quantity]]*OnlineRetail[[#This Row],[UnitPrice]]</f>
        <v>25.5</v>
      </c>
      <c r="L14154" t="str">
        <f t="shared" si="221"/>
        <v>13544|Sep-2011</v>
      </c>
    </row>
    <row r="14155" spans="1:12">
      <c r="A14155">
        <v>551988</v>
      </c>
      <c r="B14155" t="s">
        <v>112</v>
      </c>
      <c r="C14155" t="s">
        <v>21</v>
      </c>
      <c r="D14155">
        <v>9</v>
      </c>
      <c r="E14155" s="1">
        <v>40802.606249999997</v>
      </c>
      <c r="F14155">
        <v>4.25</v>
      </c>
      <c r="G14155">
        <v>14310</v>
      </c>
      <c r="H14155" t="s">
        <v>10</v>
      </c>
      <c r="I14155" t="str">
        <f>IF(AND(LEFT(OnlineRetail[[#This Row],[InvoiceNo]],1)&lt;&gt;"C",OnlineRetail[[#This Row],[CustomerID]]&lt;&gt;""),"Yes","No")</f>
        <v>Yes</v>
      </c>
      <c r="J14155" s="4">
        <f>EOMONTH(OnlineRetail[[#This Row],[InvoiceDate]],-1)+1</f>
        <v>40787</v>
      </c>
      <c r="K14155" s="6">
        <f>OnlineRetail[[#This Row],[Quantity]]*OnlineRetail[[#This Row],[UnitPrice]]</f>
        <v>38.25</v>
      </c>
      <c r="L14155" t="str">
        <f t="shared" si="221"/>
        <v>14310|Sep-2011</v>
      </c>
    </row>
    <row r="14156" spans="1:12">
      <c r="A14156">
        <v>555025</v>
      </c>
      <c r="B14156" t="s">
        <v>106</v>
      </c>
      <c r="C14156" t="s">
        <v>39</v>
      </c>
      <c r="D14156">
        <v>11</v>
      </c>
      <c r="E14156" s="1">
        <v>40802.613888888889</v>
      </c>
      <c r="F14156">
        <v>1.65</v>
      </c>
      <c r="G14156">
        <v>12511</v>
      </c>
      <c r="H14156" t="s">
        <v>22</v>
      </c>
      <c r="I14156" t="str">
        <f>IF(AND(LEFT(OnlineRetail[[#This Row],[InvoiceNo]],1)&lt;&gt;"C",OnlineRetail[[#This Row],[CustomerID]]&lt;&gt;""),"Yes","No")</f>
        <v>Yes</v>
      </c>
      <c r="J14156" s="4">
        <f>EOMONTH(OnlineRetail[[#This Row],[InvoiceDate]],-1)+1</f>
        <v>40787</v>
      </c>
      <c r="K14156" s="6">
        <f>OnlineRetail[[#This Row],[Quantity]]*OnlineRetail[[#This Row],[UnitPrice]]</f>
        <v>18.149999999999999</v>
      </c>
      <c r="L14156" t="str">
        <f t="shared" si="221"/>
        <v>12511|Sep-2011</v>
      </c>
    </row>
    <row r="14157" spans="1:12">
      <c r="A14157">
        <v>544506</v>
      </c>
      <c r="B14157" t="s">
        <v>76</v>
      </c>
      <c r="C14157" t="s">
        <v>14</v>
      </c>
      <c r="D14157">
        <v>21</v>
      </c>
      <c r="E14157" s="1">
        <v>40802.615277777782</v>
      </c>
      <c r="F14157">
        <v>9.9499999999999993</v>
      </c>
      <c r="G14157">
        <v>12573</v>
      </c>
      <c r="H14157" t="s">
        <v>10</v>
      </c>
      <c r="I14157" t="str">
        <f>IF(AND(LEFT(OnlineRetail[[#This Row],[InvoiceNo]],1)&lt;&gt;"C",OnlineRetail[[#This Row],[CustomerID]]&lt;&gt;""),"Yes","No")</f>
        <v>Yes</v>
      </c>
      <c r="J14157" s="4">
        <f>EOMONTH(OnlineRetail[[#This Row],[InvoiceDate]],-1)+1</f>
        <v>40787</v>
      </c>
      <c r="K14157" s="6">
        <f>OnlineRetail[[#This Row],[Quantity]]*OnlineRetail[[#This Row],[UnitPrice]]</f>
        <v>208.95</v>
      </c>
      <c r="L14157" t="str">
        <f t="shared" si="221"/>
        <v>12573|Sep-2011</v>
      </c>
    </row>
    <row r="14158" spans="1:12">
      <c r="A14158">
        <v>552100</v>
      </c>
      <c r="B14158" t="s">
        <v>163</v>
      </c>
      <c r="C14158" t="s">
        <v>19</v>
      </c>
      <c r="D14158">
        <v>13</v>
      </c>
      <c r="E14158" s="1">
        <v>40802.618750000001</v>
      </c>
      <c r="F14158">
        <v>0.85</v>
      </c>
      <c r="G14158">
        <v>12404</v>
      </c>
      <c r="H14158" t="s">
        <v>10</v>
      </c>
      <c r="I14158" t="str">
        <f>IF(AND(LEFT(OnlineRetail[[#This Row],[InvoiceNo]],1)&lt;&gt;"C",OnlineRetail[[#This Row],[CustomerID]]&lt;&gt;""),"Yes","No")</f>
        <v>Yes</v>
      </c>
      <c r="J14158" s="4">
        <f>EOMONTH(OnlineRetail[[#This Row],[InvoiceDate]],-1)+1</f>
        <v>40787</v>
      </c>
      <c r="K14158" s="6">
        <f>OnlineRetail[[#This Row],[Quantity]]*OnlineRetail[[#This Row],[UnitPrice]]</f>
        <v>11.049999999999999</v>
      </c>
      <c r="L14158" t="str">
        <f t="shared" si="221"/>
        <v>12404|Sep-2011</v>
      </c>
    </row>
    <row r="14159" spans="1:12">
      <c r="A14159">
        <v>551835</v>
      </c>
      <c r="B14159" t="s">
        <v>204</v>
      </c>
      <c r="C14159" t="s">
        <v>29</v>
      </c>
      <c r="D14159">
        <v>16</v>
      </c>
      <c r="E14159" s="1">
        <v>40802.631249999999</v>
      </c>
      <c r="F14159">
        <v>3.39</v>
      </c>
      <c r="G14159">
        <v>12768</v>
      </c>
      <c r="H14159" t="s">
        <v>10</v>
      </c>
      <c r="I14159" t="str">
        <f>IF(AND(LEFT(OnlineRetail[[#This Row],[InvoiceNo]],1)&lt;&gt;"C",OnlineRetail[[#This Row],[CustomerID]]&lt;&gt;""),"Yes","No")</f>
        <v>Yes</v>
      </c>
      <c r="J14159" s="4">
        <f>EOMONTH(OnlineRetail[[#This Row],[InvoiceDate]],-1)+1</f>
        <v>40787</v>
      </c>
      <c r="K14159" s="6">
        <f>OnlineRetail[[#This Row],[Quantity]]*OnlineRetail[[#This Row],[UnitPrice]]</f>
        <v>54.24</v>
      </c>
      <c r="L14159" t="str">
        <f t="shared" si="221"/>
        <v>12768|Sep-2011</v>
      </c>
    </row>
    <row r="14160" spans="1:12">
      <c r="A14160">
        <v>548756</v>
      </c>
      <c r="B14160" t="s">
        <v>246</v>
      </c>
      <c r="C14160" t="s">
        <v>19</v>
      </c>
      <c r="D14160">
        <v>22</v>
      </c>
      <c r="E14160" s="1">
        <v>40802.634722222218</v>
      </c>
      <c r="F14160">
        <v>2.1</v>
      </c>
      <c r="G14160">
        <v>12953</v>
      </c>
      <c r="H14160" t="s">
        <v>10</v>
      </c>
      <c r="I14160" t="str">
        <f>IF(AND(LEFT(OnlineRetail[[#This Row],[InvoiceNo]],1)&lt;&gt;"C",OnlineRetail[[#This Row],[CustomerID]]&lt;&gt;""),"Yes","No")</f>
        <v>Yes</v>
      </c>
      <c r="J14160" s="4">
        <f>EOMONTH(OnlineRetail[[#This Row],[InvoiceDate]],-1)+1</f>
        <v>40787</v>
      </c>
      <c r="K14160" s="6">
        <f>OnlineRetail[[#This Row],[Quantity]]*OnlineRetail[[#This Row],[UnitPrice]]</f>
        <v>46.2</v>
      </c>
      <c r="L14160" t="str">
        <f t="shared" si="221"/>
        <v>12953|Sep-2011</v>
      </c>
    </row>
    <row r="14161" spans="1:12">
      <c r="A14161">
        <v>554529</v>
      </c>
      <c r="B14161" t="s">
        <v>102</v>
      </c>
      <c r="C14161" t="s">
        <v>42</v>
      </c>
      <c r="D14161">
        <v>5</v>
      </c>
      <c r="E14161" s="1">
        <v>40802.638888888891</v>
      </c>
      <c r="F14161">
        <v>4.95</v>
      </c>
      <c r="G14161">
        <v>13074</v>
      </c>
      <c r="H14161" t="s">
        <v>10</v>
      </c>
      <c r="I14161" t="str">
        <f>IF(AND(LEFT(OnlineRetail[[#This Row],[InvoiceNo]],1)&lt;&gt;"C",OnlineRetail[[#This Row],[CustomerID]]&lt;&gt;""),"Yes","No")</f>
        <v>Yes</v>
      </c>
      <c r="J14161" s="4">
        <f>EOMONTH(OnlineRetail[[#This Row],[InvoiceDate]],-1)+1</f>
        <v>40787</v>
      </c>
      <c r="K14161" s="6">
        <f>OnlineRetail[[#This Row],[Quantity]]*OnlineRetail[[#This Row],[UnitPrice]]</f>
        <v>24.75</v>
      </c>
      <c r="L14161" t="str">
        <f t="shared" si="221"/>
        <v>13074|Sep-2011</v>
      </c>
    </row>
    <row r="14162" spans="1:12">
      <c r="A14162">
        <v>550288</v>
      </c>
      <c r="B14162" t="s">
        <v>177</v>
      </c>
      <c r="C14162" t="s">
        <v>24</v>
      </c>
      <c r="D14162">
        <v>1</v>
      </c>
      <c r="E14162" s="1">
        <v>40802.661111111112</v>
      </c>
      <c r="F14162">
        <v>4.25</v>
      </c>
      <c r="G14162">
        <v>12671</v>
      </c>
      <c r="H14162" t="s">
        <v>10</v>
      </c>
      <c r="I14162" t="str">
        <f>IF(AND(LEFT(OnlineRetail[[#This Row],[InvoiceNo]],1)&lt;&gt;"C",OnlineRetail[[#This Row],[CustomerID]]&lt;&gt;""),"Yes","No")</f>
        <v>Yes</v>
      </c>
      <c r="J14162" s="4">
        <f>EOMONTH(OnlineRetail[[#This Row],[InvoiceDate]],-1)+1</f>
        <v>40787</v>
      </c>
      <c r="K14162" s="6">
        <f>OnlineRetail[[#This Row],[Quantity]]*OnlineRetail[[#This Row],[UnitPrice]]</f>
        <v>4.25</v>
      </c>
      <c r="L14162" t="str">
        <f t="shared" si="221"/>
        <v>12671|Sep-2011</v>
      </c>
    </row>
    <row r="14163" spans="1:12">
      <c r="A14163">
        <v>551266</v>
      </c>
      <c r="B14163" t="s">
        <v>91</v>
      </c>
      <c r="C14163" t="s">
        <v>53</v>
      </c>
      <c r="D14163">
        <v>20</v>
      </c>
      <c r="E14163" s="1">
        <v>40802.664583333331</v>
      </c>
      <c r="F14163">
        <v>9.9499999999999993</v>
      </c>
      <c r="G14163">
        <v>14230</v>
      </c>
      <c r="H14163" t="s">
        <v>10</v>
      </c>
      <c r="I14163" t="str">
        <f>IF(AND(LEFT(OnlineRetail[[#This Row],[InvoiceNo]],1)&lt;&gt;"C",OnlineRetail[[#This Row],[CustomerID]]&lt;&gt;""),"Yes","No")</f>
        <v>Yes</v>
      </c>
      <c r="J14163" s="4">
        <f>EOMONTH(OnlineRetail[[#This Row],[InvoiceDate]],-1)+1</f>
        <v>40787</v>
      </c>
      <c r="K14163" s="6">
        <f>OnlineRetail[[#This Row],[Quantity]]*OnlineRetail[[#This Row],[UnitPrice]]</f>
        <v>199</v>
      </c>
      <c r="L14163" t="str">
        <f t="shared" si="221"/>
        <v>14230|Sep-2011</v>
      </c>
    </row>
    <row r="14164" spans="1:12">
      <c r="A14164">
        <v>549177</v>
      </c>
      <c r="B14164" t="s">
        <v>216</v>
      </c>
      <c r="C14164" t="s">
        <v>50</v>
      </c>
      <c r="D14164">
        <v>2</v>
      </c>
      <c r="E14164" s="1">
        <v>40802.665972222218</v>
      </c>
      <c r="F14164">
        <v>5.95</v>
      </c>
      <c r="G14164">
        <v>12407</v>
      </c>
      <c r="H14164" t="s">
        <v>10</v>
      </c>
      <c r="I14164" t="str">
        <f>IF(AND(LEFT(OnlineRetail[[#This Row],[InvoiceNo]],1)&lt;&gt;"C",OnlineRetail[[#This Row],[CustomerID]]&lt;&gt;""),"Yes","No")</f>
        <v>Yes</v>
      </c>
      <c r="J14164" s="4">
        <f>EOMONTH(OnlineRetail[[#This Row],[InvoiceDate]],-1)+1</f>
        <v>40787</v>
      </c>
      <c r="K14164" s="6">
        <f>OnlineRetail[[#This Row],[Quantity]]*OnlineRetail[[#This Row],[UnitPrice]]</f>
        <v>11.9</v>
      </c>
      <c r="L14164" t="str">
        <f t="shared" si="221"/>
        <v>12407|Sep-2011</v>
      </c>
    </row>
    <row r="14165" spans="1:12">
      <c r="A14165">
        <v>552012</v>
      </c>
      <c r="B14165" t="s">
        <v>148</v>
      </c>
      <c r="C14165" t="s">
        <v>40</v>
      </c>
      <c r="D14165">
        <v>5</v>
      </c>
      <c r="E14165" s="1">
        <v>40802.67291666667</v>
      </c>
      <c r="F14165">
        <v>2.5499999999999998</v>
      </c>
      <c r="G14165">
        <v>13970</v>
      </c>
      <c r="H14165" t="s">
        <v>10</v>
      </c>
      <c r="I14165" t="str">
        <f>IF(AND(LEFT(OnlineRetail[[#This Row],[InvoiceNo]],1)&lt;&gt;"C",OnlineRetail[[#This Row],[CustomerID]]&lt;&gt;""),"Yes","No")</f>
        <v>Yes</v>
      </c>
      <c r="J14165" s="4">
        <f>EOMONTH(OnlineRetail[[#This Row],[InvoiceDate]],-1)+1</f>
        <v>40787</v>
      </c>
      <c r="K14165" s="6">
        <f>OnlineRetail[[#This Row],[Quantity]]*OnlineRetail[[#This Row],[UnitPrice]]</f>
        <v>12.75</v>
      </c>
      <c r="L14165" t="str">
        <f t="shared" si="221"/>
        <v>13970|Sep-2011</v>
      </c>
    </row>
    <row r="14166" spans="1:12">
      <c r="A14166">
        <v>549215</v>
      </c>
      <c r="B14166" t="s">
        <v>161</v>
      </c>
      <c r="C14166" t="s">
        <v>46</v>
      </c>
      <c r="D14166">
        <v>8</v>
      </c>
      <c r="E14166" s="1">
        <v>40802.681250000001</v>
      </c>
      <c r="F14166">
        <v>4.95</v>
      </c>
      <c r="G14166">
        <v>12893</v>
      </c>
      <c r="H14166" t="s">
        <v>10</v>
      </c>
      <c r="I14166" t="str">
        <f>IF(AND(LEFT(OnlineRetail[[#This Row],[InvoiceNo]],1)&lt;&gt;"C",OnlineRetail[[#This Row],[CustomerID]]&lt;&gt;""),"Yes","No")</f>
        <v>Yes</v>
      </c>
      <c r="J14166" s="4">
        <f>EOMONTH(OnlineRetail[[#This Row],[InvoiceDate]],-1)+1</f>
        <v>40787</v>
      </c>
      <c r="K14166" s="6">
        <f>OnlineRetail[[#This Row],[Quantity]]*OnlineRetail[[#This Row],[UnitPrice]]</f>
        <v>39.6</v>
      </c>
      <c r="L14166" t="str">
        <f t="shared" si="221"/>
        <v>12893|Sep-2011</v>
      </c>
    </row>
    <row r="14167" spans="1:12">
      <c r="A14167">
        <v>548078</v>
      </c>
      <c r="B14167" t="s">
        <v>105</v>
      </c>
      <c r="C14167" t="s">
        <v>50</v>
      </c>
      <c r="D14167">
        <v>18</v>
      </c>
      <c r="E14167" s="1">
        <v>40802.681250000001</v>
      </c>
      <c r="F14167">
        <v>2.5499999999999998</v>
      </c>
      <c r="G14167">
        <v>14327</v>
      </c>
      <c r="H14167" t="s">
        <v>36</v>
      </c>
      <c r="I14167" t="str">
        <f>IF(AND(LEFT(OnlineRetail[[#This Row],[InvoiceNo]],1)&lt;&gt;"C",OnlineRetail[[#This Row],[CustomerID]]&lt;&gt;""),"Yes","No")</f>
        <v>Yes</v>
      </c>
      <c r="J14167" s="4">
        <f>EOMONTH(OnlineRetail[[#This Row],[InvoiceDate]],-1)+1</f>
        <v>40787</v>
      </c>
      <c r="K14167" s="6">
        <f>OnlineRetail[[#This Row],[Quantity]]*OnlineRetail[[#This Row],[UnitPrice]]</f>
        <v>45.9</v>
      </c>
      <c r="L14167" t="str">
        <f t="shared" si="221"/>
        <v>14327|Sep-2011</v>
      </c>
    </row>
    <row r="14168" spans="1:12">
      <c r="A14168">
        <v>546982</v>
      </c>
      <c r="B14168" t="s">
        <v>144</v>
      </c>
      <c r="C14168" t="s">
        <v>29</v>
      </c>
      <c r="D14168">
        <v>21</v>
      </c>
      <c r="E14168" s="1">
        <v>40802.68472222222</v>
      </c>
      <c r="F14168">
        <v>0.85</v>
      </c>
      <c r="G14168">
        <v>13005</v>
      </c>
      <c r="H14168" t="s">
        <v>10</v>
      </c>
      <c r="I14168" t="str">
        <f>IF(AND(LEFT(OnlineRetail[[#This Row],[InvoiceNo]],1)&lt;&gt;"C",OnlineRetail[[#This Row],[CustomerID]]&lt;&gt;""),"Yes","No")</f>
        <v>Yes</v>
      </c>
      <c r="J14168" s="4">
        <f>EOMONTH(OnlineRetail[[#This Row],[InvoiceDate]],-1)+1</f>
        <v>40787</v>
      </c>
      <c r="K14168" s="6">
        <f>OnlineRetail[[#This Row],[Quantity]]*OnlineRetail[[#This Row],[UnitPrice]]</f>
        <v>17.849999999999998</v>
      </c>
      <c r="L14168" t="str">
        <f t="shared" si="221"/>
        <v>13005|Sep-2011</v>
      </c>
    </row>
    <row r="14169" spans="1:12">
      <c r="A14169">
        <v>549283</v>
      </c>
      <c r="B14169" t="s">
        <v>259</v>
      </c>
      <c r="C14169" t="s">
        <v>12</v>
      </c>
      <c r="D14169">
        <v>14</v>
      </c>
      <c r="E14169" s="1">
        <v>40802.715277777781</v>
      </c>
      <c r="F14169">
        <v>2.5499999999999998</v>
      </c>
      <c r="G14169">
        <v>13537</v>
      </c>
      <c r="H14169" t="s">
        <v>10</v>
      </c>
      <c r="I14169" t="str">
        <f>IF(AND(LEFT(OnlineRetail[[#This Row],[InvoiceNo]],1)&lt;&gt;"C",OnlineRetail[[#This Row],[CustomerID]]&lt;&gt;""),"Yes","No")</f>
        <v>Yes</v>
      </c>
      <c r="J14169" s="4">
        <f>EOMONTH(OnlineRetail[[#This Row],[InvoiceDate]],-1)+1</f>
        <v>40787</v>
      </c>
      <c r="K14169" s="6">
        <f>OnlineRetail[[#This Row],[Quantity]]*OnlineRetail[[#This Row],[UnitPrice]]</f>
        <v>35.699999999999996</v>
      </c>
      <c r="L14169" t="str">
        <f t="shared" si="221"/>
        <v>13537|Sep-2011</v>
      </c>
    </row>
    <row r="14170" spans="1:12">
      <c r="A14170">
        <v>540439</v>
      </c>
      <c r="B14170" t="s">
        <v>247</v>
      </c>
      <c r="C14170" t="s">
        <v>72</v>
      </c>
      <c r="D14170">
        <v>13</v>
      </c>
      <c r="E14170" s="1">
        <v>40802.71597222222</v>
      </c>
      <c r="F14170">
        <v>1.25</v>
      </c>
      <c r="G14170">
        <v>12964</v>
      </c>
      <c r="H14170" t="s">
        <v>70</v>
      </c>
      <c r="I14170" t="str">
        <f>IF(AND(LEFT(OnlineRetail[[#This Row],[InvoiceNo]],1)&lt;&gt;"C",OnlineRetail[[#This Row],[CustomerID]]&lt;&gt;""),"Yes","No")</f>
        <v>Yes</v>
      </c>
      <c r="J14170" s="4">
        <f>EOMONTH(OnlineRetail[[#This Row],[InvoiceDate]],-1)+1</f>
        <v>40787</v>
      </c>
      <c r="K14170" s="6">
        <f>OnlineRetail[[#This Row],[Quantity]]*OnlineRetail[[#This Row],[UnitPrice]]</f>
        <v>16.25</v>
      </c>
      <c r="L14170" t="str">
        <f t="shared" si="221"/>
        <v>12964|Sep-2011</v>
      </c>
    </row>
    <row r="14171" spans="1:12">
      <c r="A14171">
        <v>554167</v>
      </c>
      <c r="B14171" t="s">
        <v>184</v>
      </c>
      <c r="C14171" t="s">
        <v>9</v>
      </c>
      <c r="D14171">
        <v>12</v>
      </c>
      <c r="E14171" s="1">
        <v>40802.731944444437</v>
      </c>
      <c r="F14171">
        <v>4.25</v>
      </c>
      <c r="G14171">
        <v>13325</v>
      </c>
      <c r="H14171" t="s">
        <v>10</v>
      </c>
      <c r="I14171" t="str">
        <f>IF(AND(LEFT(OnlineRetail[[#This Row],[InvoiceNo]],1)&lt;&gt;"C",OnlineRetail[[#This Row],[CustomerID]]&lt;&gt;""),"Yes","No")</f>
        <v>Yes</v>
      </c>
      <c r="J14171" s="4">
        <f>EOMONTH(OnlineRetail[[#This Row],[InvoiceDate]],-1)+1</f>
        <v>40787</v>
      </c>
      <c r="K14171" s="6">
        <f>OnlineRetail[[#This Row],[Quantity]]*OnlineRetail[[#This Row],[UnitPrice]]</f>
        <v>51</v>
      </c>
      <c r="L14171" t="str">
        <f t="shared" si="221"/>
        <v>13325|Sep-2011</v>
      </c>
    </row>
    <row r="14172" spans="1:12">
      <c r="A14172">
        <v>552980</v>
      </c>
      <c r="B14172" t="s">
        <v>94</v>
      </c>
      <c r="C14172" t="s">
        <v>48</v>
      </c>
      <c r="D14172">
        <v>20</v>
      </c>
      <c r="E14172" s="1">
        <v>40802.734027777777</v>
      </c>
      <c r="F14172">
        <v>7.95</v>
      </c>
      <c r="G14172">
        <v>13385</v>
      </c>
      <c r="H14172" t="s">
        <v>10</v>
      </c>
      <c r="I14172" t="str">
        <f>IF(AND(LEFT(OnlineRetail[[#This Row],[InvoiceNo]],1)&lt;&gt;"C",OnlineRetail[[#This Row],[CustomerID]]&lt;&gt;""),"Yes","No")</f>
        <v>Yes</v>
      </c>
      <c r="J14172" s="4">
        <f>EOMONTH(OnlineRetail[[#This Row],[InvoiceDate]],-1)+1</f>
        <v>40787</v>
      </c>
      <c r="K14172" s="6">
        <f>OnlineRetail[[#This Row],[Quantity]]*OnlineRetail[[#This Row],[UnitPrice]]</f>
        <v>159</v>
      </c>
      <c r="L14172" t="str">
        <f t="shared" si="221"/>
        <v>13385|Sep-2011</v>
      </c>
    </row>
    <row r="14173" spans="1:12">
      <c r="A14173">
        <v>537166</v>
      </c>
      <c r="B14173" t="s">
        <v>30</v>
      </c>
      <c r="C14173" t="s">
        <v>83</v>
      </c>
      <c r="D14173">
        <v>12</v>
      </c>
      <c r="E14173" s="1">
        <v>40802.736111111109</v>
      </c>
      <c r="F14173">
        <v>7.95</v>
      </c>
      <c r="G14173">
        <v>14214</v>
      </c>
      <c r="H14173" t="s">
        <v>10</v>
      </c>
      <c r="I14173" t="str">
        <f>IF(AND(LEFT(OnlineRetail[[#This Row],[InvoiceNo]],1)&lt;&gt;"C",OnlineRetail[[#This Row],[CustomerID]]&lt;&gt;""),"Yes","No")</f>
        <v>Yes</v>
      </c>
      <c r="J14173" s="4">
        <f>EOMONTH(OnlineRetail[[#This Row],[InvoiceDate]],-1)+1</f>
        <v>40787</v>
      </c>
      <c r="K14173" s="6">
        <f>OnlineRetail[[#This Row],[Quantity]]*OnlineRetail[[#This Row],[UnitPrice]]</f>
        <v>95.4</v>
      </c>
      <c r="L14173" t="str">
        <f t="shared" si="221"/>
        <v>14214|Sep-2011</v>
      </c>
    </row>
    <row r="14174" spans="1:12">
      <c r="A14174">
        <v>549176</v>
      </c>
      <c r="B14174" t="s">
        <v>166</v>
      </c>
      <c r="C14174" t="s">
        <v>40</v>
      </c>
      <c r="D14174">
        <v>23</v>
      </c>
      <c r="E14174" s="1">
        <v>40802.736111111109</v>
      </c>
      <c r="F14174">
        <v>7.95</v>
      </c>
      <c r="G14174">
        <v>12890</v>
      </c>
      <c r="H14174" t="s">
        <v>10</v>
      </c>
      <c r="I14174" t="str">
        <f>IF(AND(LEFT(OnlineRetail[[#This Row],[InvoiceNo]],1)&lt;&gt;"C",OnlineRetail[[#This Row],[CustomerID]]&lt;&gt;""),"Yes","No")</f>
        <v>Yes</v>
      </c>
      <c r="J14174" s="4">
        <f>EOMONTH(OnlineRetail[[#This Row],[InvoiceDate]],-1)+1</f>
        <v>40787</v>
      </c>
      <c r="K14174" s="6">
        <f>OnlineRetail[[#This Row],[Quantity]]*OnlineRetail[[#This Row],[UnitPrice]]</f>
        <v>182.85</v>
      </c>
      <c r="L14174" t="str">
        <f t="shared" si="221"/>
        <v>12890|Sep-2011</v>
      </c>
    </row>
    <row r="14175" spans="1:12">
      <c r="A14175">
        <v>550701</v>
      </c>
      <c r="B14175" t="s">
        <v>57</v>
      </c>
      <c r="C14175" t="s">
        <v>83</v>
      </c>
      <c r="D14175">
        <v>24</v>
      </c>
      <c r="E14175" s="1">
        <v>40802.738194444442</v>
      </c>
      <c r="F14175">
        <v>2.5499999999999998</v>
      </c>
      <c r="G14175">
        <v>13205</v>
      </c>
      <c r="H14175" t="s">
        <v>10</v>
      </c>
      <c r="I14175" t="str">
        <f>IF(AND(LEFT(OnlineRetail[[#This Row],[InvoiceNo]],1)&lt;&gt;"C",OnlineRetail[[#This Row],[CustomerID]]&lt;&gt;""),"Yes","No")</f>
        <v>Yes</v>
      </c>
      <c r="J14175" s="4">
        <f>EOMONTH(OnlineRetail[[#This Row],[InvoiceDate]],-1)+1</f>
        <v>40787</v>
      </c>
      <c r="K14175" s="6">
        <f>OnlineRetail[[#This Row],[Quantity]]*OnlineRetail[[#This Row],[UnitPrice]]</f>
        <v>61.199999999999996</v>
      </c>
      <c r="L14175" t="str">
        <f t="shared" si="221"/>
        <v>13205|Sep-2011</v>
      </c>
    </row>
    <row r="14176" spans="1:12">
      <c r="A14176">
        <v>545576</v>
      </c>
      <c r="B14176" t="s">
        <v>134</v>
      </c>
      <c r="C14176" t="s">
        <v>9</v>
      </c>
      <c r="D14176">
        <v>15</v>
      </c>
      <c r="E14176" s="1">
        <v>40802.745833333327</v>
      </c>
      <c r="F14176">
        <v>3.39</v>
      </c>
      <c r="G14176">
        <v>12803</v>
      </c>
      <c r="H14176" t="s">
        <v>10</v>
      </c>
      <c r="I14176" t="str">
        <f>IF(AND(LEFT(OnlineRetail[[#This Row],[InvoiceNo]],1)&lt;&gt;"C",OnlineRetail[[#This Row],[CustomerID]]&lt;&gt;""),"Yes","No")</f>
        <v>Yes</v>
      </c>
      <c r="J14176" s="4">
        <f>EOMONTH(OnlineRetail[[#This Row],[InvoiceDate]],-1)+1</f>
        <v>40787</v>
      </c>
      <c r="K14176" s="6">
        <f>OnlineRetail[[#This Row],[Quantity]]*OnlineRetail[[#This Row],[UnitPrice]]</f>
        <v>50.85</v>
      </c>
      <c r="L14176" t="str">
        <f t="shared" si="221"/>
        <v>12803|Sep-2011</v>
      </c>
    </row>
    <row r="14177" spans="1:12">
      <c r="A14177">
        <v>541974</v>
      </c>
      <c r="B14177" t="s">
        <v>163</v>
      </c>
      <c r="C14177" t="s">
        <v>16</v>
      </c>
      <c r="D14177">
        <v>8</v>
      </c>
      <c r="E14177" s="1">
        <v>40802.758333333331</v>
      </c>
      <c r="F14177">
        <v>2.5499999999999998</v>
      </c>
      <c r="G14177">
        <v>12421</v>
      </c>
      <c r="H14177" t="s">
        <v>10</v>
      </c>
      <c r="I14177" t="str">
        <f>IF(AND(LEFT(OnlineRetail[[#This Row],[InvoiceNo]],1)&lt;&gt;"C",OnlineRetail[[#This Row],[CustomerID]]&lt;&gt;""),"Yes","No")</f>
        <v>Yes</v>
      </c>
      <c r="J14177" s="4">
        <f>EOMONTH(OnlineRetail[[#This Row],[InvoiceDate]],-1)+1</f>
        <v>40787</v>
      </c>
      <c r="K14177" s="6">
        <f>OnlineRetail[[#This Row],[Quantity]]*OnlineRetail[[#This Row],[UnitPrice]]</f>
        <v>20.399999999999999</v>
      </c>
      <c r="L14177" t="str">
        <f t="shared" si="221"/>
        <v>12421|Sep-2011</v>
      </c>
    </row>
    <row r="14178" spans="1:12">
      <c r="A14178">
        <v>536737</v>
      </c>
      <c r="B14178" t="s">
        <v>233</v>
      </c>
      <c r="C14178" t="s">
        <v>83</v>
      </c>
      <c r="D14178">
        <v>13</v>
      </c>
      <c r="E14178" s="1">
        <v>40802.765277777777</v>
      </c>
      <c r="F14178">
        <v>1.65</v>
      </c>
      <c r="G14178">
        <v>13407</v>
      </c>
      <c r="H14178" t="s">
        <v>10</v>
      </c>
      <c r="I14178" t="str">
        <f>IF(AND(LEFT(OnlineRetail[[#This Row],[InvoiceNo]],1)&lt;&gt;"C",OnlineRetail[[#This Row],[CustomerID]]&lt;&gt;""),"Yes","No")</f>
        <v>Yes</v>
      </c>
      <c r="J14178" s="4">
        <f>EOMONTH(OnlineRetail[[#This Row],[InvoiceDate]],-1)+1</f>
        <v>40787</v>
      </c>
      <c r="K14178" s="6">
        <f>OnlineRetail[[#This Row],[Quantity]]*OnlineRetail[[#This Row],[UnitPrice]]</f>
        <v>21.45</v>
      </c>
      <c r="L14178" t="str">
        <f t="shared" si="221"/>
        <v>13407|Sep-2011</v>
      </c>
    </row>
    <row r="14179" spans="1:12">
      <c r="A14179">
        <v>543385</v>
      </c>
      <c r="B14179" t="s">
        <v>47</v>
      </c>
      <c r="C14179" t="s">
        <v>50</v>
      </c>
      <c r="D14179">
        <v>9</v>
      </c>
      <c r="E14179" s="1">
        <v>40802.765277777777</v>
      </c>
      <c r="F14179">
        <v>0.85</v>
      </c>
      <c r="G14179">
        <v>13026</v>
      </c>
      <c r="H14179" t="s">
        <v>10</v>
      </c>
      <c r="I14179" t="str">
        <f>IF(AND(LEFT(OnlineRetail[[#This Row],[InvoiceNo]],1)&lt;&gt;"C",OnlineRetail[[#This Row],[CustomerID]]&lt;&gt;""),"Yes","No")</f>
        <v>Yes</v>
      </c>
      <c r="J14179" s="4">
        <f>EOMONTH(OnlineRetail[[#This Row],[InvoiceDate]],-1)+1</f>
        <v>40787</v>
      </c>
      <c r="K14179" s="6">
        <f>OnlineRetail[[#This Row],[Quantity]]*OnlineRetail[[#This Row],[UnitPrice]]</f>
        <v>7.6499999999999995</v>
      </c>
      <c r="L14179" t="str">
        <f t="shared" si="221"/>
        <v>13026|Sep-2011</v>
      </c>
    </row>
    <row r="14180" spans="1:12">
      <c r="A14180">
        <v>547960</v>
      </c>
      <c r="B14180" t="s">
        <v>125</v>
      </c>
      <c r="C14180" t="s">
        <v>53</v>
      </c>
      <c r="D14180">
        <v>17</v>
      </c>
      <c r="E14180" s="1">
        <v>40802.769444444442</v>
      </c>
      <c r="F14180">
        <v>2.5499999999999998</v>
      </c>
      <c r="G14180">
        <v>12890</v>
      </c>
      <c r="H14180" t="s">
        <v>10</v>
      </c>
      <c r="I14180" t="str">
        <f>IF(AND(LEFT(OnlineRetail[[#This Row],[InvoiceNo]],1)&lt;&gt;"C",OnlineRetail[[#This Row],[CustomerID]]&lt;&gt;""),"Yes","No")</f>
        <v>Yes</v>
      </c>
      <c r="J14180" s="4">
        <f>EOMONTH(OnlineRetail[[#This Row],[InvoiceDate]],-1)+1</f>
        <v>40787</v>
      </c>
      <c r="K14180" s="6">
        <f>OnlineRetail[[#This Row],[Quantity]]*OnlineRetail[[#This Row],[UnitPrice]]</f>
        <v>43.349999999999994</v>
      </c>
      <c r="L14180" t="str">
        <f t="shared" si="221"/>
        <v>12890|Sep-2011</v>
      </c>
    </row>
    <row r="14181" spans="1:12">
      <c r="A14181">
        <v>551068</v>
      </c>
      <c r="B14181" t="s">
        <v>151</v>
      </c>
      <c r="C14181" t="s">
        <v>39</v>
      </c>
      <c r="D14181">
        <v>7</v>
      </c>
      <c r="E14181" s="1">
        <v>40802.770138888889</v>
      </c>
      <c r="F14181">
        <v>2.1</v>
      </c>
      <c r="G14181">
        <v>14073</v>
      </c>
      <c r="H14181" t="s">
        <v>10</v>
      </c>
      <c r="I14181" t="str">
        <f>IF(AND(LEFT(OnlineRetail[[#This Row],[InvoiceNo]],1)&lt;&gt;"C",OnlineRetail[[#This Row],[CustomerID]]&lt;&gt;""),"Yes","No")</f>
        <v>Yes</v>
      </c>
      <c r="J14181" s="4">
        <f>EOMONTH(OnlineRetail[[#This Row],[InvoiceDate]],-1)+1</f>
        <v>40787</v>
      </c>
      <c r="K14181" s="6">
        <f>OnlineRetail[[#This Row],[Quantity]]*OnlineRetail[[#This Row],[UnitPrice]]</f>
        <v>14.700000000000001</v>
      </c>
      <c r="L14181" t="str">
        <f t="shared" si="221"/>
        <v>14073|Sep-2011</v>
      </c>
    </row>
    <row r="14182" spans="1:12">
      <c r="A14182">
        <v>547036</v>
      </c>
      <c r="B14182" t="s">
        <v>269</v>
      </c>
      <c r="C14182" t="s">
        <v>24</v>
      </c>
      <c r="D14182">
        <v>16</v>
      </c>
      <c r="E14182" s="1">
        <v>40802.774305555547</v>
      </c>
      <c r="F14182">
        <v>7.95</v>
      </c>
      <c r="G14182">
        <v>12453</v>
      </c>
      <c r="H14182" t="s">
        <v>10</v>
      </c>
      <c r="I14182" t="str">
        <f>IF(AND(LEFT(OnlineRetail[[#This Row],[InvoiceNo]],1)&lt;&gt;"C",OnlineRetail[[#This Row],[CustomerID]]&lt;&gt;""),"Yes","No")</f>
        <v>Yes</v>
      </c>
      <c r="J14182" s="4">
        <f>EOMONTH(OnlineRetail[[#This Row],[InvoiceDate]],-1)+1</f>
        <v>40787</v>
      </c>
      <c r="K14182" s="6">
        <f>OnlineRetail[[#This Row],[Quantity]]*OnlineRetail[[#This Row],[UnitPrice]]</f>
        <v>127.2</v>
      </c>
      <c r="L14182" t="str">
        <f t="shared" si="221"/>
        <v>12453|Sep-2011</v>
      </c>
    </row>
    <row r="14183" spans="1:12">
      <c r="A14183">
        <v>540894</v>
      </c>
      <c r="B14183" t="s">
        <v>241</v>
      </c>
      <c r="C14183" t="s">
        <v>48</v>
      </c>
      <c r="D14183">
        <v>21</v>
      </c>
      <c r="E14183" s="1">
        <v>40802.809027777781</v>
      </c>
      <c r="F14183">
        <v>2.5499999999999998</v>
      </c>
      <c r="G14183">
        <v>13775</v>
      </c>
      <c r="H14183" t="s">
        <v>10</v>
      </c>
      <c r="I14183" t="str">
        <f>IF(AND(LEFT(OnlineRetail[[#This Row],[InvoiceNo]],1)&lt;&gt;"C",OnlineRetail[[#This Row],[CustomerID]]&lt;&gt;""),"Yes","No")</f>
        <v>Yes</v>
      </c>
      <c r="J14183" s="4">
        <f>EOMONTH(OnlineRetail[[#This Row],[InvoiceDate]],-1)+1</f>
        <v>40787</v>
      </c>
      <c r="K14183" s="6">
        <f>OnlineRetail[[#This Row],[Quantity]]*OnlineRetail[[#This Row],[UnitPrice]]</f>
        <v>53.55</v>
      </c>
      <c r="L14183" t="str">
        <f t="shared" si="221"/>
        <v>13775|Sep-2011</v>
      </c>
    </row>
    <row r="14184" spans="1:12">
      <c r="A14184">
        <v>548518</v>
      </c>
      <c r="B14184" t="s">
        <v>113</v>
      </c>
      <c r="C14184" t="s">
        <v>9</v>
      </c>
      <c r="D14184">
        <v>22</v>
      </c>
      <c r="E14184" s="1">
        <v>40802.813194444447</v>
      </c>
      <c r="F14184">
        <v>3.39</v>
      </c>
      <c r="G14184">
        <v>13389</v>
      </c>
      <c r="H14184" t="s">
        <v>10</v>
      </c>
      <c r="I14184" t="str">
        <f>IF(AND(LEFT(OnlineRetail[[#This Row],[InvoiceNo]],1)&lt;&gt;"C",OnlineRetail[[#This Row],[CustomerID]]&lt;&gt;""),"Yes","No")</f>
        <v>Yes</v>
      </c>
      <c r="J14184" s="4">
        <f>EOMONTH(OnlineRetail[[#This Row],[InvoiceDate]],-1)+1</f>
        <v>40787</v>
      </c>
      <c r="K14184" s="6">
        <f>OnlineRetail[[#This Row],[Quantity]]*OnlineRetail[[#This Row],[UnitPrice]]</f>
        <v>74.58</v>
      </c>
      <c r="L14184" t="str">
        <f t="shared" si="221"/>
        <v>13389|Sep-2011</v>
      </c>
    </row>
    <row r="14185" spans="1:12">
      <c r="A14185">
        <v>549966</v>
      </c>
      <c r="B14185" t="s">
        <v>265</v>
      </c>
      <c r="C14185" t="s">
        <v>83</v>
      </c>
      <c r="D14185">
        <v>4</v>
      </c>
      <c r="E14185" s="1">
        <v>40802.817361111112</v>
      </c>
      <c r="F14185">
        <v>7.95</v>
      </c>
      <c r="G14185">
        <v>12475</v>
      </c>
      <c r="H14185" t="s">
        <v>126</v>
      </c>
      <c r="I14185" t="str">
        <f>IF(AND(LEFT(OnlineRetail[[#This Row],[InvoiceNo]],1)&lt;&gt;"C",OnlineRetail[[#This Row],[CustomerID]]&lt;&gt;""),"Yes","No")</f>
        <v>Yes</v>
      </c>
      <c r="J14185" s="4">
        <f>EOMONTH(OnlineRetail[[#This Row],[InvoiceDate]],-1)+1</f>
        <v>40787</v>
      </c>
      <c r="K14185" s="6">
        <f>OnlineRetail[[#This Row],[Quantity]]*OnlineRetail[[#This Row],[UnitPrice]]</f>
        <v>31.8</v>
      </c>
      <c r="L14185" t="str">
        <f t="shared" si="221"/>
        <v>12475|Sep-2011</v>
      </c>
    </row>
    <row r="14186" spans="1:12">
      <c r="A14186">
        <v>552334</v>
      </c>
      <c r="B14186" t="s">
        <v>222</v>
      </c>
      <c r="C14186" t="s">
        <v>39</v>
      </c>
      <c r="D14186">
        <v>6</v>
      </c>
      <c r="E14186" s="1">
        <v>40802.821527777778</v>
      </c>
      <c r="F14186">
        <v>4.95</v>
      </c>
      <c r="G14186">
        <v>12672</v>
      </c>
      <c r="H14186" t="s">
        <v>36</v>
      </c>
      <c r="I14186" t="str">
        <f>IF(AND(LEFT(OnlineRetail[[#This Row],[InvoiceNo]],1)&lt;&gt;"C",OnlineRetail[[#This Row],[CustomerID]]&lt;&gt;""),"Yes","No")</f>
        <v>Yes</v>
      </c>
      <c r="J14186" s="4">
        <f>EOMONTH(OnlineRetail[[#This Row],[InvoiceDate]],-1)+1</f>
        <v>40787</v>
      </c>
      <c r="K14186" s="6">
        <f>OnlineRetail[[#This Row],[Quantity]]*OnlineRetail[[#This Row],[UnitPrice]]</f>
        <v>29.700000000000003</v>
      </c>
      <c r="L14186" t="str">
        <f t="shared" si="221"/>
        <v>12672|Sep-2011</v>
      </c>
    </row>
    <row r="14187" spans="1:12">
      <c r="A14187">
        <v>545965</v>
      </c>
      <c r="B14187" t="s">
        <v>246</v>
      </c>
      <c r="C14187" t="s">
        <v>40</v>
      </c>
      <c r="D14187">
        <v>7</v>
      </c>
      <c r="E14187" s="1">
        <v>40802.822222222218</v>
      </c>
      <c r="F14187">
        <v>0.85</v>
      </c>
      <c r="G14187">
        <v>12383</v>
      </c>
      <c r="H14187" t="s">
        <v>10</v>
      </c>
      <c r="I14187" t="str">
        <f>IF(AND(LEFT(OnlineRetail[[#This Row],[InvoiceNo]],1)&lt;&gt;"C",OnlineRetail[[#This Row],[CustomerID]]&lt;&gt;""),"Yes","No")</f>
        <v>Yes</v>
      </c>
      <c r="J14187" s="4">
        <f>EOMONTH(OnlineRetail[[#This Row],[InvoiceDate]],-1)+1</f>
        <v>40787</v>
      </c>
      <c r="K14187" s="6">
        <f>OnlineRetail[[#This Row],[Quantity]]*OnlineRetail[[#This Row],[UnitPrice]]</f>
        <v>5.95</v>
      </c>
      <c r="L14187" t="str">
        <f t="shared" si="221"/>
        <v>12383|Sep-2011</v>
      </c>
    </row>
    <row r="14188" spans="1:12">
      <c r="A14188">
        <v>549318</v>
      </c>
      <c r="B14188" t="s">
        <v>178</v>
      </c>
      <c r="C14188" t="s">
        <v>83</v>
      </c>
      <c r="D14188">
        <v>4</v>
      </c>
      <c r="E14188" s="1">
        <v>40802.825694444437</v>
      </c>
      <c r="F14188">
        <v>3.39</v>
      </c>
      <c r="G14188">
        <v>13553</v>
      </c>
      <c r="H14188" t="s">
        <v>10</v>
      </c>
      <c r="I14188" t="str">
        <f>IF(AND(LEFT(OnlineRetail[[#This Row],[InvoiceNo]],1)&lt;&gt;"C",OnlineRetail[[#This Row],[CustomerID]]&lt;&gt;""),"Yes","No")</f>
        <v>Yes</v>
      </c>
      <c r="J14188" s="4">
        <f>EOMONTH(OnlineRetail[[#This Row],[InvoiceDate]],-1)+1</f>
        <v>40787</v>
      </c>
      <c r="K14188" s="6">
        <f>OnlineRetail[[#This Row],[Quantity]]*OnlineRetail[[#This Row],[UnitPrice]]</f>
        <v>13.56</v>
      </c>
      <c r="L14188" t="str">
        <f t="shared" si="221"/>
        <v>13553|Sep-2011</v>
      </c>
    </row>
    <row r="14189" spans="1:12">
      <c r="A14189">
        <v>545258</v>
      </c>
      <c r="B14189" t="s">
        <v>247</v>
      </c>
      <c r="C14189" t="s">
        <v>14</v>
      </c>
      <c r="D14189">
        <v>8</v>
      </c>
      <c r="E14189" s="1">
        <v>40803.336111111108</v>
      </c>
      <c r="F14189">
        <v>2.5499999999999998</v>
      </c>
      <c r="G14189">
        <v>13443</v>
      </c>
      <c r="H14189" t="s">
        <v>10</v>
      </c>
      <c r="I14189" t="str">
        <f>IF(AND(LEFT(OnlineRetail[[#This Row],[InvoiceNo]],1)&lt;&gt;"C",OnlineRetail[[#This Row],[CustomerID]]&lt;&gt;""),"Yes","No")</f>
        <v>Yes</v>
      </c>
      <c r="J14189" s="4">
        <f>EOMONTH(OnlineRetail[[#This Row],[InvoiceDate]],-1)+1</f>
        <v>40787</v>
      </c>
      <c r="K14189" s="6">
        <f>OnlineRetail[[#This Row],[Quantity]]*OnlineRetail[[#This Row],[UnitPrice]]</f>
        <v>20.399999999999999</v>
      </c>
      <c r="L14189" t="str">
        <f t="shared" si="221"/>
        <v>13443|Sep-2011</v>
      </c>
    </row>
    <row r="14190" spans="1:12">
      <c r="A14190">
        <v>545367</v>
      </c>
      <c r="B14190" t="s">
        <v>93</v>
      </c>
      <c r="C14190" t="s">
        <v>14</v>
      </c>
      <c r="D14190">
        <v>20</v>
      </c>
      <c r="E14190" s="1">
        <v>40803.342361111107</v>
      </c>
      <c r="F14190">
        <v>2.5499999999999998</v>
      </c>
      <c r="G14190">
        <v>14116</v>
      </c>
      <c r="H14190" t="s">
        <v>10</v>
      </c>
      <c r="I14190" t="str">
        <f>IF(AND(LEFT(OnlineRetail[[#This Row],[InvoiceNo]],1)&lt;&gt;"C",OnlineRetail[[#This Row],[CustomerID]]&lt;&gt;""),"Yes","No")</f>
        <v>Yes</v>
      </c>
      <c r="J14190" s="4">
        <f>EOMONTH(OnlineRetail[[#This Row],[InvoiceDate]],-1)+1</f>
        <v>40787</v>
      </c>
      <c r="K14190" s="6">
        <f>OnlineRetail[[#This Row],[Quantity]]*OnlineRetail[[#This Row],[UnitPrice]]</f>
        <v>51</v>
      </c>
      <c r="L14190" t="str">
        <f t="shared" si="221"/>
        <v>14116|Sep-2011</v>
      </c>
    </row>
    <row r="14191" spans="1:12">
      <c r="A14191">
        <v>555948</v>
      </c>
      <c r="B14191" t="s">
        <v>276</v>
      </c>
      <c r="C14191" t="s">
        <v>72</v>
      </c>
      <c r="D14191">
        <v>11</v>
      </c>
      <c r="E14191" s="1">
        <v>40803.343055555553</v>
      </c>
      <c r="F14191">
        <v>2.1</v>
      </c>
      <c r="G14191">
        <v>12964</v>
      </c>
      <c r="H14191" t="s">
        <v>10</v>
      </c>
      <c r="I14191" t="str">
        <f>IF(AND(LEFT(OnlineRetail[[#This Row],[InvoiceNo]],1)&lt;&gt;"C",OnlineRetail[[#This Row],[CustomerID]]&lt;&gt;""),"Yes","No")</f>
        <v>Yes</v>
      </c>
      <c r="J14191" s="4">
        <f>EOMONTH(OnlineRetail[[#This Row],[InvoiceDate]],-1)+1</f>
        <v>40787</v>
      </c>
      <c r="K14191" s="6">
        <f>OnlineRetail[[#This Row],[Quantity]]*OnlineRetail[[#This Row],[UnitPrice]]</f>
        <v>23.1</v>
      </c>
      <c r="L14191" t="str">
        <f t="shared" si="221"/>
        <v>12964|Sep-2011</v>
      </c>
    </row>
    <row r="14192" spans="1:12">
      <c r="A14192">
        <v>537317</v>
      </c>
      <c r="B14192" t="s">
        <v>184</v>
      </c>
      <c r="C14192" t="s">
        <v>27</v>
      </c>
      <c r="D14192">
        <v>13</v>
      </c>
      <c r="E14192" s="1">
        <v>40803.352777777778</v>
      </c>
      <c r="F14192">
        <v>2.1</v>
      </c>
      <c r="G14192">
        <v>13243</v>
      </c>
      <c r="H14192" t="s">
        <v>25</v>
      </c>
      <c r="I14192" t="str">
        <f>IF(AND(LEFT(OnlineRetail[[#This Row],[InvoiceNo]],1)&lt;&gt;"C",OnlineRetail[[#This Row],[CustomerID]]&lt;&gt;""),"Yes","No")</f>
        <v>Yes</v>
      </c>
      <c r="J14192" s="4">
        <f>EOMONTH(OnlineRetail[[#This Row],[InvoiceDate]],-1)+1</f>
        <v>40787</v>
      </c>
      <c r="K14192" s="6">
        <f>OnlineRetail[[#This Row],[Quantity]]*OnlineRetail[[#This Row],[UnitPrice]]</f>
        <v>27.3</v>
      </c>
      <c r="L14192" t="str">
        <f t="shared" si="221"/>
        <v>13243|Sep-2011</v>
      </c>
    </row>
    <row r="14193" spans="1:12">
      <c r="A14193">
        <v>542160</v>
      </c>
      <c r="B14193" t="s">
        <v>192</v>
      </c>
      <c r="C14193" t="s">
        <v>24</v>
      </c>
      <c r="D14193">
        <v>14</v>
      </c>
      <c r="E14193" s="1">
        <v>40803.372916666667</v>
      </c>
      <c r="F14193">
        <v>7.95</v>
      </c>
      <c r="G14193">
        <v>14214</v>
      </c>
      <c r="H14193" t="s">
        <v>10</v>
      </c>
      <c r="I14193" t="str">
        <f>IF(AND(LEFT(OnlineRetail[[#This Row],[InvoiceNo]],1)&lt;&gt;"C",OnlineRetail[[#This Row],[CustomerID]]&lt;&gt;""),"Yes","No")</f>
        <v>Yes</v>
      </c>
      <c r="J14193" s="4">
        <f>EOMONTH(OnlineRetail[[#This Row],[InvoiceDate]],-1)+1</f>
        <v>40787</v>
      </c>
      <c r="K14193" s="6">
        <f>OnlineRetail[[#This Row],[Quantity]]*OnlineRetail[[#This Row],[UnitPrice]]</f>
        <v>111.3</v>
      </c>
      <c r="L14193" t="str">
        <f t="shared" si="221"/>
        <v>14214|Sep-2011</v>
      </c>
    </row>
    <row r="14194" spans="1:12">
      <c r="A14194">
        <v>548073</v>
      </c>
      <c r="B14194" t="s">
        <v>249</v>
      </c>
      <c r="C14194" t="s">
        <v>24</v>
      </c>
      <c r="D14194">
        <v>6</v>
      </c>
      <c r="E14194" s="1">
        <v>40803.374305555553</v>
      </c>
      <c r="F14194">
        <v>9.9499999999999993</v>
      </c>
      <c r="G14194">
        <v>12790</v>
      </c>
      <c r="H14194" t="s">
        <v>10</v>
      </c>
      <c r="I14194" t="str">
        <f>IF(AND(LEFT(OnlineRetail[[#This Row],[InvoiceNo]],1)&lt;&gt;"C",OnlineRetail[[#This Row],[CustomerID]]&lt;&gt;""),"Yes","No")</f>
        <v>Yes</v>
      </c>
      <c r="J14194" s="4">
        <f>EOMONTH(OnlineRetail[[#This Row],[InvoiceDate]],-1)+1</f>
        <v>40787</v>
      </c>
      <c r="K14194" s="6">
        <f>OnlineRetail[[#This Row],[Quantity]]*OnlineRetail[[#This Row],[UnitPrice]]</f>
        <v>59.699999999999996</v>
      </c>
      <c r="L14194" t="str">
        <f t="shared" si="221"/>
        <v>12790|Sep-2011</v>
      </c>
    </row>
    <row r="14195" spans="1:12">
      <c r="A14195">
        <v>549362</v>
      </c>
      <c r="B14195" t="s">
        <v>252</v>
      </c>
      <c r="C14195" t="s">
        <v>27</v>
      </c>
      <c r="D14195">
        <v>23</v>
      </c>
      <c r="E14195" s="1">
        <v>40803.379166666673</v>
      </c>
      <c r="F14195">
        <v>0.85</v>
      </c>
      <c r="G14195">
        <v>12407</v>
      </c>
      <c r="H14195" t="s">
        <v>10</v>
      </c>
      <c r="I14195" t="str">
        <f>IF(AND(LEFT(OnlineRetail[[#This Row],[InvoiceNo]],1)&lt;&gt;"C",OnlineRetail[[#This Row],[CustomerID]]&lt;&gt;""),"Yes","No")</f>
        <v>Yes</v>
      </c>
      <c r="J14195" s="4">
        <f>EOMONTH(OnlineRetail[[#This Row],[InvoiceDate]],-1)+1</f>
        <v>40787</v>
      </c>
      <c r="K14195" s="6">
        <f>OnlineRetail[[#This Row],[Quantity]]*OnlineRetail[[#This Row],[UnitPrice]]</f>
        <v>19.55</v>
      </c>
      <c r="L14195" t="str">
        <f t="shared" si="221"/>
        <v>12407|Sep-2011</v>
      </c>
    </row>
    <row r="14196" spans="1:12">
      <c r="A14196">
        <v>555310</v>
      </c>
      <c r="B14196" t="s">
        <v>212</v>
      </c>
      <c r="C14196" t="s">
        <v>62</v>
      </c>
      <c r="D14196">
        <v>3</v>
      </c>
      <c r="E14196" s="1">
        <v>40803.394444444442</v>
      </c>
      <c r="F14196">
        <v>2.5499999999999998</v>
      </c>
      <c r="G14196">
        <v>12932</v>
      </c>
      <c r="H14196" t="s">
        <v>10</v>
      </c>
      <c r="I14196" t="str">
        <f>IF(AND(LEFT(OnlineRetail[[#This Row],[InvoiceNo]],1)&lt;&gt;"C",OnlineRetail[[#This Row],[CustomerID]]&lt;&gt;""),"Yes","No")</f>
        <v>Yes</v>
      </c>
      <c r="J14196" s="4">
        <f>EOMONTH(OnlineRetail[[#This Row],[InvoiceDate]],-1)+1</f>
        <v>40787</v>
      </c>
      <c r="K14196" s="6">
        <f>OnlineRetail[[#This Row],[Quantity]]*OnlineRetail[[#This Row],[UnitPrice]]</f>
        <v>7.6499999999999995</v>
      </c>
      <c r="L14196" t="str">
        <f t="shared" si="221"/>
        <v>12932|Sep-2011</v>
      </c>
    </row>
    <row r="14197" spans="1:12">
      <c r="A14197">
        <v>552323</v>
      </c>
      <c r="B14197" t="s">
        <v>43</v>
      </c>
      <c r="C14197" t="s">
        <v>39</v>
      </c>
      <c r="D14197">
        <v>3</v>
      </c>
      <c r="E14197" s="1">
        <v>40803.398611111108</v>
      </c>
      <c r="F14197">
        <v>4.25</v>
      </c>
      <c r="G14197">
        <v>13695</v>
      </c>
      <c r="H14197" t="s">
        <v>10</v>
      </c>
      <c r="I14197" t="str">
        <f>IF(AND(LEFT(OnlineRetail[[#This Row],[InvoiceNo]],1)&lt;&gt;"C",OnlineRetail[[#This Row],[CustomerID]]&lt;&gt;""),"Yes","No")</f>
        <v>Yes</v>
      </c>
      <c r="J14197" s="4">
        <f>EOMONTH(OnlineRetail[[#This Row],[InvoiceDate]],-1)+1</f>
        <v>40787</v>
      </c>
      <c r="K14197" s="6">
        <f>OnlineRetail[[#This Row],[Quantity]]*OnlineRetail[[#This Row],[UnitPrice]]</f>
        <v>12.75</v>
      </c>
      <c r="L14197" t="str">
        <f t="shared" si="221"/>
        <v>13695|Sep-2011</v>
      </c>
    </row>
    <row r="14198" spans="1:12">
      <c r="A14198">
        <v>550657</v>
      </c>
      <c r="B14198" t="s">
        <v>107</v>
      </c>
      <c r="C14198" t="s">
        <v>72</v>
      </c>
      <c r="D14198">
        <v>24</v>
      </c>
      <c r="E14198" s="1">
        <v>40803.413194444453</v>
      </c>
      <c r="F14198">
        <v>9.9499999999999993</v>
      </c>
      <c r="G14198">
        <v>12735</v>
      </c>
      <c r="H14198" t="s">
        <v>10</v>
      </c>
      <c r="I14198" t="str">
        <f>IF(AND(LEFT(OnlineRetail[[#This Row],[InvoiceNo]],1)&lt;&gt;"C",OnlineRetail[[#This Row],[CustomerID]]&lt;&gt;""),"Yes","No")</f>
        <v>Yes</v>
      </c>
      <c r="J14198" s="4">
        <f>EOMONTH(OnlineRetail[[#This Row],[InvoiceDate]],-1)+1</f>
        <v>40787</v>
      </c>
      <c r="K14198" s="6">
        <f>OnlineRetail[[#This Row],[Quantity]]*OnlineRetail[[#This Row],[UnitPrice]]</f>
        <v>238.79999999999998</v>
      </c>
      <c r="L14198" t="str">
        <f t="shared" si="221"/>
        <v>12735|Sep-2011</v>
      </c>
    </row>
    <row r="14199" spans="1:12">
      <c r="A14199">
        <v>549634</v>
      </c>
      <c r="B14199" t="s">
        <v>163</v>
      </c>
      <c r="C14199" t="s">
        <v>42</v>
      </c>
      <c r="D14199">
        <v>1</v>
      </c>
      <c r="E14199" s="1">
        <v>40803.418749999997</v>
      </c>
      <c r="F14199">
        <v>1.65</v>
      </c>
      <c r="G14199">
        <v>13056</v>
      </c>
      <c r="H14199" t="s">
        <v>10</v>
      </c>
      <c r="I14199" t="str">
        <f>IF(AND(LEFT(OnlineRetail[[#This Row],[InvoiceNo]],1)&lt;&gt;"C",OnlineRetail[[#This Row],[CustomerID]]&lt;&gt;""),"Yes","No")</f>
        <v>Yes</v>
      </c>
      <c r="J14199" s="4">
        <f>EOMONTH(OnlineRetail[[#This Row],[InvoiceDate]],-1)+1</f>
        <v>40787</v>
      </c>
      <c r="K14199" s="6">
        <f>OnlineRetail[[#This Row],[Quantity]]*OnlineRetail[[#This Row],[UnitPrice]]</f>
        <v>1.65</v>
      </c>
      <c r="L14199" t="str">
        <f t="shared" si="221"/>
        <v>13056|Sep-2011</v>
      </c>
    </row>
    <row r="14200" spans="1:12">
      <c r="A14200">
        <v>543522</v>
      </c>
      <c r="B14200" t="s">
        <v>205</v>
      </c>
      <c r="C14200" t="s">
        <v>9</v>
      </c>
      <c r="D14200">
        <v>17</v>
      </c>
      <c r="E14200" s="1">
        <v>40803.425694444442</v>
      </c>
      <c r="F14200">
        <v>9.9499999999999993</v>
      </c>
      <c r="G14200">
        <v>13966</v>
      </c>
      <c r="H14200" t="s">
        <v>10</v>
      </c>
      <c r="I14200" t="str">
        <f>IF(AND(LEFT(OnlineRetail[[#This Row],[InvoiceNo]],1)&lt;&gt;"C",OnlineRetail[[#This Row],[CustomerID]]&lt;&gt;""),"Yes","No")</f>
        <v>Yes</v>
      </c>
      <c r="J14200" s="4">
        <f>EOMONTH(OnlineRetail[[#This Row],[InvoiceDate]],-1)+1</f>
        <v>40787</v>
      </c>
      <c r="K14200" s="6">
        <f>OnlineRetail[[#This Row],[Quantity]]*OnlineRetail[[#This Row],[UnitPrice]]</f>
        <v>169.14999999999998</v>
      </c>
      <c r="L14200" t="str">
        <f t="shared" si="221"/>
        <v>13966|Sep-2011</v>
      </c>
    </row>
    <row r="14201" spans="1:12">
      <c r="A14201">
        <v>549596</v>
      </c>
      <c r="B14201" t="s">
        <v>224</v>
      </c>
      <c r="C14201" t="s">
        <v>50</v>
      </c>
      <c r="D14201">
        <v>11</v>
      </c>
      <c r="E14201" s="1">
        <v>40803.428472222222</v>
      </c>
      <c r="F14201">
        <v>3.39</v>
      </c>
      <c r="G14201">
        <v>12626</v>
      </c>
      <c r="H14201" t="s">
        <v>10</v>
      </c>
      <c r="I14201" t="str">
        <f>IF(AND(LEFT(OnlineRetail[[#This Row],[InvoiceNo]],1)&lt;&gt;"C",OnlineRetail[[#This Row],[CustomerID]]&lt;&gt;""),"Yes","No")</f>
        <v>Yes</v>
      </c>
      <c r="J14201" s="4">
        <f>EOMONTH(OnlineRetail[[#This Row],[InvoiceDate]],-1)+1</f>
        <v>40787</v>
      </c>
      <c r="K14201" s="6">
        <f>OnlineRetail[[#This Row],[Quantity]]*OnlineRetail[[#This Row],[UnitPrice]]</f>
        <v>37.29</v>
      </c>
      <c r="L14201" t="str">
        <f t="shared" si="221"/>
        <v>12626|Sep-2011</v>
      </c>
    </row>
    <row r="14202" spans="1:12">
      <c r="A14202">
        <v>556250</v>
      </c>
      <c r="B14202" t="s">
        <v>41</v>
      </c>
      <c r="C14202" t="s">
        <v>9</v>
      </c>
      <c r="D14202">
        <v>7</v>
      </c>
      <c r="E14202" s="1">
        <v>40803.429166666669</v>
      </c>
      <c r="F14202">
        <v>2.1</v>
      </c>
      <c r="G14202">
        <v>12511</v>
      </c>
      <c r="H14202" t="s">
        <v>10</v>
      </c>
      <c r="I14202" t="str">
        <f>IF(AND(LEFT(OnlineRetail[[#This Row],[InvoiceNo]],1)&lt;&gt;"C",OnlineRetail[[#This Row],[CustomerID]]&lt;&gt;""),"Yes","No")</f>
        <v>Yes</v>
      </c>
      <c r="J14202" s="4">
        <f>EOMONTH(OnlineRetail[[#This Row],[InvoiceDate]],-1)+1</f>
        <v>40787</v>
      </c>
      <c r="K14202" s="6">
        <f>OnlineRetail[[#This Row],[Quantity]]*OnlineRetail[[#This Row],[UnitPrice]]</f>
        <v>14.700000000000001</v>
      </c>
      <c r="L14202" t="str">
        <f t="shared" si="221"/>
        <v>12511|Sep-2011</v>
      </c>
    </row>
    <row r="14203" spans="1:12">
      <c r="A14203">
        <v>543048</v>
      </c>
      <c r="B14203" t="s">
        <v>145</v>
      </c>
      <c r="C14203" t="s">
        <v>14</v>
      </c>
      <c r="D14203">
        <v>17</v>
      </c>
      <c r="E14203" s="1">
        <v>40803.432638888888</v>
      </c>
      <c r="F14203">
        <v>7.95</v>
      </c>
      <c r="G14203">
        <v>13576</v>
      </c>
      <c r="H14203" t="s">
        <v>10</v>
      </c>
      <c r="I14203" t="str">
        <f>IF(AND(LEFT(OnlineRetail[[#This Row],[InvoiceNo]],1)&lt;&gt;"C",OnlineRetail[[#This Row],[CustomerID]]&lt;&gt;""),"Yes","No")</f>
        <v>Yes</v>
      </c>
      <c r="J14203" s="4">
        <f>EOMONTH(OnlineRetail[[#This Row],[InvoiceDate]],-1)+1</f>
        <v>40787</v>
      </c>
      <c r="K14203" s="6">
        <f>OnlineRetail[[#This Row],[Quantity]]*OnlineRetail[[#This Row],[UnitPrice]]</f>
        <v>135.15</v>
      </c>
      <c r="L14203" t="str">
        <f t="shared" si="221"/>
        <v>13576|Sep-2011</v>
      </c>
    </row>
    <row r="14204" spans="1:12">
      <c r="A14204">
        <v>538318</v>
      </c>
      <c r="B14204" t="s">
        <v>216</v>
      </c>
      <c r="C14204" t="s">
        <v>29</v>
      </c>
      <c r="D14204">
        <v>1</v>
      </c>
      <c r="E14204" s="1">
        <v>40803.44027777778</v>
      </c>
      <c r="F14204">
        <v>5.95</v>
      </c>
      <c r="G14204">
        <v>13972</v>
      </c>
      <c r="H14204" t="s">
        <v>10</v>
      </c>
      <c r="I14204" t="str">
        <f>IF(AND(LEFT(OnlineRetail[[#This Row],[InvoiceNo]],1)&lt;&gt;"C",OnlineRetail[[#This Row],[CustomerID]]&lt;&gt;""),"Yes","No")</f>
        <v>Yes</v>
      </c>
      <c r="J14204" s="4">
        <f>EOMONTH(OnlineRetail[[#This Row],[InvoiceDate]],-1)+1</f>
        <v>40787</v>
      </c>
      <c r="K14204" s="6">
        <f>OnlineRetail[[#This Row],[Quantity]]*OnlineRetail[[#This Row],[UnitPrice]]</f>
        <v>5.95</v>
      </c>
      <c r="L14204" t="str">
        <f t="shared" si="221"/>
        <v>13972|Sep-2011</v>
      </c>
    </row>
    <row r="14205" spans="1:12">
      <c r="A14205">
        <v>539659</v>
      </c>
      <c r="B14205" t="s">
        <v>78</v>
      </c>
      <c r="C14205" t="s">
        <v>9</v>
      </c>
      <c r="D14205">
        <v>15</v>
      </c>
      <c r="E14205" s="1">
        <v>40803.45416666667</v>
      </c>
      <c r="F14205">
        <v>1.25</v>
      </c>
      <c r="G14205">
        <v>13913</v>
      </c>
      <c r="H14205" t="s">
        <v>36</v>
      </c>
      <c r="I14205" t="str">
        <f>IF(AND(LEFT(OnlineRetail[[#This Row],[InvoiceNo]],1)&lt;&gt;"C",OnlineRetail[[#This Row],[CustomerID]]&lt;&gt;""),"Yes","No")</f>
        <v>Yes</v>
      </c>
      <c r="J14205" s="4">
        <f>EOMONTH(OnlineRetail[[#This Row],[InvoiceDate]],-1)+1</f>
        <v>40787</v>
      </c>
      <c r="K14205" s="6">
        <f>OnlineRetail[[#This Row],[Quantity]]*OnlineRetail[[#This Row],[UnitPrice]]</f>
        <v>18.75</v>
      </c>
      <c r="L14205" t="str">
        <f t="shared" si="221"/>
        <v>13913|Sep-2011</v>
      </c>
    </row>
    <row r="14206" spans="1:12">
      <c r="A14206">
        <v>555893</v>
      </c>
      <c r="B14206" t="s">
        <v>116</v>
      </c>
      <c r="C14206" t="s">
        <v>62</v>
      </c>
      <c r="D14206">
        <v>3</v>
      </c>
      <c r="E14206" s="1">
        <v>40803.45416666667</v>
      </c>
      <c r="F14206">
        <v>9.9499999999999993</v>
      </c>
      <c r="G14206">
        <v>12818</v>
      </c>
      <c r="H14206" t="s">
        <v>10</v>
      </c>
      <c r="I14206" t="str">
        <f>IF(AND(LEFT(OnlineRetail[[#This Row],[InvoiceNo]],1)&lt;&gt;"C",OnlineRetail[[#This Row],[CustomerID]]&lt;&gt;""),"Yes","No")</f>
        <v>Yes</v>
      </c>
      <c r="J14206" s="4">
        <f>EOMONTH(OnlineRetail[[#This Row],[InvoiceDate]],-1)+1</f>
        <v>40787</v>
      </c>
      <c r="K14206" s="6">
        <f>OnlineRetail[[#This Row],[Quantity]]*OnlineRetail[[#This Row],[UnitPrice]]</f>
        <v>29.849999999999998</v>
      </c>
      <c r="L14206" t="str">
        <f t="shared" si="221"/>
        <v>12818|Sep-2011</v>
      </c>
    </row>
    <row r="14207" spans="1:12">
      <c r="A14207">
        <v>555057</v>
      </c>
      <c r="B14207" t="s">
        <v>192</v>
      </c>
      <c r="C14207" t="s">
        <v>40</v>
      </c>
      <c r="D14207">
        <v>18</v>
      </c>
      <c r="E14207" s="1">
        <v>40803.457638888889</v>
      </c>
      <c r="F14207">
        <v>2.5499999999999998</v>
      </c>
      <c r="G14207">
        <v>13072</v>
      </c>
      <c r="H14207" t="s">
        <v>22</v>
      </c>
      <c r="I14207" t="str">
        <f>IF(AND(LEFT(OnlineRetail[[#This Row],[InvoiceNo]],1)&lt;&gt;"C",OnlineRetail[[#This Row],[CustomerID]]&lt;&gt;""),"Yes","No")</f>
        <v>Yes</v>
      </c>
      <c r="J14207" s="4">
        <f>EOMONTH(OnlineRetail[[#This Row],[InvoiceDate]],-1)+1</f>
        <v>40787</v>
      </c>
      <c r="K14207" s="6">
        <f>OnlineRetail[[#This Row],[Quantity]]*OnlineRetail[[#This Row],[UnitPrice]]</f>
        <v>45.9</v>
      </c>
      <c r="L14207" t="str">
        <f t="shared" si="221"/>
        <v>13072|Sep-2011</v>
      </c>
    </row>
    <row r="14208" spans="1:12">
      <c r="A14208">
        <v>546628</v>
      </c>
      <c r="B14208" t="s">
        <v>231</v>
      </c>
      <c r="C14208" t="s">
        <v>16</v>
      </c>
      <c r="D14208">
        <v>19</v>
      </c>
      <c r="E14208" s="1">
        <v>40803.46875</v>
      </c>
      <c r="F14208">
        <v>4.95</v>
      </c>
      <c r="G14208">
        <v>13563</v>
      </c>
      <c r="H14208" t="s">
        <v>10</v>
      </c>
      <c r="I14208" t="str">
        <f>IF(AND(LEFT(OnlineRetail[[#This Row],[InvoiceNo]],1)&lt;&gt;"C",OnlineRetail[[#This Row],[CustomerID]]&lt;&gt;""),"Yes","No")</f>
        <v>Yes</v>
      </c>
      <c r="J14208" s="4">
        <f>EOMONTH(OnlineRetail[[#This Row],[InvoiceDate]],-1)+1</f>
        <v>40787</v>
      </c>
      <c r="K14208" s="6">
        <f>OnlineRetail[[#This Row],[Quantity]]*OnlineRetail[[#This Row],[UnitPrice]]</f>
        <v>94.05</v>
      </c>
      <c r="L14208" t="str">
        <f t="shared" si="221"/>
        <v>13563|Sep-2011</v>
      </c>
    </row>
    <row r="14209" spans="1:12">
      <c r="A14209">
        <v>539770</v>
      </c>
      <c r="B14209" t="s">
        <v>281</v>
      </c>
      <c r="C14209" t="s">
        <v>62</v>
      </c>
      <c r="D14209">
        <v>5</v>
      </c>
      <c r="E14209" s="1">
        <v>40803.469444444447</v>
      </c>
      <c r="F14209">
        <v>4.95</v>
      </c>
      <c r="G14209">
        <v>13100</v>
      </c>
      <c r="H14209" t="s">
        <v>25</v>
      </c>
      <c r="I14209" t="str">
        <f>IF(AND(LEFT(OnlineRetail[[#This Row],[InvoiceNo]],1)&lt;&gt;"C",OnlineRetail[[#This Row],[CustomerID]]&lt;&gt;""),"Yes","No")</f>
        <v>Yes</v>
      </c>
      <c r="J14209" s="4">
        <f>EOMONTH(OnlineRetail[[#This Row],[InvoiceDate]],-1)+1</f>
        <v>40787</v>
      </c>
      <c r="K14209" s="6">
        <f>OnlineRetail[[#This Row],[Quantity]]*OnlineRetail[[#This Row],[UnitPrice]]</f>
        <v>24.75</v>
      </c>
      <c r="L14209" t="str">
        <f t="shared" si="221"/>
        <v>13100|Sep-2011</v>
      </c>
    </row>
    <row r="14210" spans="1:12">
      <c r="A14210">
        <v>541637</v>
      </c>
      <c r="B14210" t="s">
        <v>213</v>
      </c>
      <c r="C14210" t="s">
        <v>9</v>
      </c>
      <c r="D14210">
        <v>18</v>
      </c>
      <c r="E14210" s="1">
        <v>40803.484722222223</v>
      </c>
      <c r="F14210">
        <v>2.5499999999999998</v>
      </c>
      <c r="G14210">
        <v>12825</v>
      </c>
      <c r="H14210" t="s">
        <v>10</v>
      </c>
      <c r="I14210" t="str">
        <f>IF(AND(LEFT(OnlineRetail[[#This Row],[InvoiceNo]],1)&lt;&gt;"C",OnlineRetail[[#This Row],[CustomerID]]&lt;&gt;""),"Yes","No")</f>
        <v>Yes</v>
      </c>
      <c r="J14210" s="4">
        <f>EOMONTH(OnlineRetail[[#This Row],[InvoiceDate]],-1)+1</f>
        <v>40787</v>
      </c>
      <c r="K14210" s="6">
        <f>OnlineRetail[[#This Row],[Quantity]]*OnlineRetail[[#This Row],[UnitPrice]]</f>
        <v>45.9</v>
      </c>
      <c r="L14210" t="str">
        <f t="shared" ref="L14210:L14273" si="222">IF(I14210="Yes",G14210&amp;"|"&amp;TEXT(J14210,"mmm-yyyy"),"")</f>
        <v>12825|Sep-2011</v>
      </c>
    </row>
    <row r="14211" spans="1:12">
      <c r="A14211">
        <v>548565</v>
      </c>
      <c r="B14211" t="s">
        <v>18</v>
      </c>
      <c r="C14211" t="s">
        <v>40</v>
      </c>
      <c r="D14211">
        <v>13</v>
      </c>
      <c r="E14211" s="1">
        <v>40803.487500000003</v>
      </c>
      <c r="F14211">
        <v>0.85</v>
      </c>
      <c r="G14211">
        <v>14158</v>
      </c>
      <c r="H14211" t="s">
        <v>10</v>
      </c>
      <c r="I14211" t="str">
        <f>IF(AND(LEFT(OnlineRetail[[#This Row],[InvoiceNo]],1)&lt;&gt;"C",OnlineRetail[[#This Row],[CustomerID]]&lt;&gt;""),"Yes","No")</f>
        <v>Yes</v>
      </c>
      <c r="J14211" s="4">
        <f>EOMONTH(OnlineRetail[[#This Row],[InvoiceDate]],-1)+1</f>
        <v>40787</v>
      </c>
      <c r="K14211" s="6">
        <f>OnlineRetail[[#This Row],[Quantity]]*OnlineRetail[[#This Row],[UnitPrice]]</f>
        <v>11.049999999999999</v>
      </c>
      <c r="L14211" t="str">
        <f t="shared" si="222"/>
        <v>14158|Sep-2011</v>
      </c>
    </row>
    <row r="14212" spans="1:12">
      <c r="A14212">
        <v>541154</v>
      </c>
      <c r="B14212" t="s">
        <v>169</v>
      </c>
      <c r="C14212" t="s">
        <v>39</v>
      </c>
      <c r="D14212">
        <v>2</v>
      </c>
      <c r="E14212" s="1">
        <v>40803.488194444442</v>
      </c>
      <c r="F14212">
        <v>0.85</v>
      </c>
      <c r="G14212">
        <v>12592</v>
      </c>
      <c r="H14212" t="s">
        <v>10</v>
      </c>
      <c r="I14212" t="str">
        <f>IF(AND(LEFT(OnlineRetail[[#This Row],[InvoiceNo]],1)&lt;&gt;"C",OnlineRetail[[#This Row],[CustomerID]]&lt;&gt;""),"Yes","No")</f>
        <v>Yes</v>
      </c>
      <c r="J14212" s="4">
        <f>EOMONTH(OnlineRetail[[#This Row],[InvoiceDate]],-1)+1</f>
        <v>40787</v>
      </c>
      <c r="K14212" s="6">
        <f>OnlineRetail[[#This Row],[Quantity]]*OnlineRetail[[#This Row],[UnitPrice]]</f>
        <v>1.7</v>
      </c>
      <c r="L14212" t="str">
        <f t="shared" si="222"/>
        <v>12592|Sep-2011</v>
      </c>
    </row>
    <row r="14213" spans="1:12">
      <c r="A14213">
        <v>546187</v>
      </c>
      <c r="B14213" t="s">
        <v>227</v>
      </c>
      <c r="C14213" t="s">
        <v>53</v>
      </c>
      <c r="D14213">
        <v>6</v>
      </c>
      <c r="E14213" s="1">
        <v>40803.490972222222</v>
      </c>
      <c r="F14213">
        <v>4.95</v>
      </c>
      <c r="G14213">
        <v>12943</v>
      </c>
      <c r="H14213" t="s">
        <v>10</v>
      </c>
      <c r="I14213" t="str">
        <f>IF(AND(LEFT(OnlineRetail[[#This Row],[InvoiceNo]],1)&lt;&gt;"C",OnlineRetail[[#This Row],[CustomerID]]&lt;&gt;""),"Yes","No")</f>
        <v>Yes</v>
      </c>
      <c r="J14213" s="4">
        <f>EOMONTH(OnlineRetail[[#This Row],[InvoiceDate]],-1)+1</f>
        <v>40787</v>
      </c>
      <c r="K14213" s="6">
        <f>OnlineRetail[[#This Row],[Quantity]]*OnlineRetail[[#This Row],[UnitPrice]]</f>
        <v>29.700000000000003</v>
      </c>
      <c r="L14213" t="str">
        <f t="shared" si="222"/>
        <v>12943|Sep-2011</v>
      </c>
    </row>
    <row r="14214" spans="1:12">
      <c r="A14214">
        <v>538298</v>
      </c>
      <c r="B14214" t="s">
        <v>91</v>
      </c>
      <c r="C14214" t="s">
        <v>27</v>
      </c>
      <c r="D14214">
        <v>24</v>
      </c>
      <c r="E14214" s="1">
        <v>40803.495833333327</v>
      </c>
      <c r="F14214">
        <v>7.95</v>
      </c>
      <c r="G14214">
        <v>12898</v>
      </c>
      <c r="H14214" t="s">
        <v>10</v>
      </c>
      <c r="I14214" t="str">
        <f>IF(AND(LEFT(OnlineRetail[[#This Row],[InvoiceNo]],1)&lt;&gt;"C",OnlineRetail[[#This Row],[CustomerID]]&lt;&gt;""),"Yes","No")</f>
        <v>Yes</v>
      </c>
      <c r="J14214" s="4">
        <f>EOMONTH(OnlineRetail[[#This Row],[InvoiceDate]],-1)+1</f>
        <v>40787</v>
      </c>
      <c r="K14214" s="6">
        <f>OnlineRetail[[#This Row],[Quantity]]*OnlineRetail[[#This Row],[UnitPrice]]</f>
        <v>190.8</v>
      </c>
      <c r="L14214" t="str">
        <f t="shared" si="222"/>
        <v>12898|Sep-2011</v>
      </c>
    </row>
    <row r="14215" spans="1:12">
      <c r="A14215">
        <v>550873</v>
      </c>
      <c r="B14215" t="s">
        <v>52</v>
      </c>
      <c r="C14215" t="s">
        <v>39</v>
      </c>
      <c r="D14215">
        <v>10</v>
      </c>
      <c r="E14215" s="1">
        <v>40803.502083333333</v>
      </c>
      <c r="F14215">
        <v>0.85</v>
      </c>
      <c r="G14215">
        <v>13240</v>
      </c>
      <c r="H14215" t="s">
        <v>17</v>
      </c>
      <c r="I14215" t="str">
        <f>IF(AND(LEFT(OnlineRetail[[#This Row],[InvoiceNo]],1)&lt;&gt;"C",OnlineRetail[[#This Row],[CustomerID]]&lt;&gt;""),"Yes","No")</f>
        <v>Yes</v>
      </c>
      <c r="J14215" s="4">
        <f>EOMONTH(OnlineRetail[[#This Row],[InvoiceDate]],-1)+1</f>
        <v>40787</v>
      </c>
      <c r="K14215" s="6">
        <f>OnlineRetail[[#This Row],[Quantity]]*OnlineRetail[[#This Row],[UnitPrice]]</f>
        <v>8.5</v>
      </c>
      <c r="L14215" t="str">
        <f t="shared" si="222"/>
        <v>13240|Sep-2011</v>
      </c>
    </row>
    <row r="14216" spans="1:12">
      <c r="A14216">
        <v>553101</v>
      </c>
      <c r="B14216" t="s">
        <v>132</v>
      </c>
      <c r="C14216" t="s">
        <v>42</v>
      </c>
      <c r="D14216">
        <v>6</v>
      </c>
      <c r="E14216" s="1">
        <v>40803.502083333333</v>
      </c>
      <c r="F14216">
        <v>1.25</v>
      </c>
      <c r="G14216">
        <v>13889</v>
      </c>
      <c r="H14216" t="s">
        <v>10</v>
      </c>
      <c r="I14216" t="str">
        <f>IF(AND(LEFT(OnlineRetail[[#This Row],[InvoiceNo]],1)&lt;&gt;"C",OnlineRetail[[#This Row],[CustomerID]]&lt;&gt;""),"Yes","No")</f>
        <v>Yes</v>
      </c>
      <c r="J14216" s="4">
        <f>EOMONTH(OnlineRetail[[#This Row],[InvoiceDate]],-1)+1</f>
        <v>40787</v>
      </c>
      <c r="K14216" s="6">
        <f>OnlineRetail[[#This Row],[Quantity]]*OnlineRetail[[#This Row],[UnitPrice]]</f>
        <v>7.5</v>
      </c>
      <c r="L14216" t="str">
        <f t="shared" si="222"/>
        <v>13889|Sep-2011</v>
      </c>
    </row>
    <row r="14217" spans="1:12">
      <c r="A14217">
        <v>555511</v>
      </c>
      <c r="B14217" t="s">
        <v>8</v>
      </c>
      <c r="C14217" t="s">
        <v>24</v>
      </c>
      <c r="D14217">
        <v>11</v>
      </c>
      <c r="E14217" s="1">
        <v>40803.509027777778</v>
      </c>
      <c r="F14217">
        <v>7.95</v>
      </c>
      <c r="G14217">
        <v>13002</v>
      </c>
      <c r="H14217" t="s">
        <v>10</v>
      </c>
      <c r="I14217" t="str">
        <f>IF(AND(LEFT(OnlineRetail[[#This Row],[InvoiceNo]],1)&lt;&gt;"C",OnlineRetail[[#This Row],[CustomerID]]&lt;&gt;""),"Yes","No")</f>
        <v>Yes</v>
      </c>
      <c r="J14217" s="4">
        <f>EOMONTH(OnlineRetail[[#This Row],[InvoiceDate]],-1)+1</f>
        <v>40787</v>
      </c>
      <c r="K14217" s="6">
        <f>OnlineRetail[[#This Row],[Quantity]]*OnlineRetail[[#This Row],[UnitPrice]]</f>
        <v>87.45</v>
      </c>
      <c r="L14217" t="str">
        <f t="shared" si="222"/>
        <v>13002|Sep-2011</v>
      </c>
    </row>
    <row r="14218" spans="1:12">
      <c r="A14218">
        <v>546501</v>
      </c>
      <c r="B14218" t="s">
        <v>93</v>
      </c>
      <c r="C14218" t="s">
        <v>46</v>
      </c>
      <c r="D14218">
        <v>1</v>
      </c>
      <c r="E14218" s="1">
        <v>40803.524305555547</v>
      </c>
      <c r="F14218">
        <v>2.5499999999999998</v>
      </c>
      <c r="G14218">
        <v>12367</v>
      </c>
      <c r="H14218" t="s">
        <v>10</v>
      </c>
      <c r="I14218" t="str">
        <f>IF(AND(LEFT(OnlineRetail[[#This Row],[InvoiceNo]],1)&lt;&gt;"C",OnlineRetail[[#This Row],[CustomerID]]&lt;&gt;""),"Yes","No")</f>
        <v>Yes</v>
      </c>
      <c r="J14218" s="4">
        <f>EOMONTH(OnlineRetail[[#This Row],[InvoiceDate]],-1)+1</f>
        <v>40787</v>
      </c>
      <c r="K14218" s="6">
        <f>OnlineRetail[[#This Row],[Quantity]]*OnlineRetail[[#This Row],[UnitPrice]]</f>
        <v>2.5499999999999998</v>
      </c>
      <c r="L14218" t="str">
        <f t="shared" si="222"/>
        <v>12367|Sep-2011</v>
      </c>
    </row>
    <row r="14219" spans="1:12">
      <c r="A14219">
        <v>545867</v>
      </c>
      <c r="B14219" t="s">
        <v>289</v>
      </c>
      <c r="C14219" t="s">
        <v>14</v>
      </c>
      <c r="D14219">
        <v>24</v>
      </c>
      <c r="E14219" s="1">
        <v>40803.538194444453</v>
      </c>
      <c r="F14219">
        <v>1.25</v>
      </c>
      <c r="G14219">
        <v>14264</v>
      </c>
      <c r="H14219" t="s">
        <v>10</v>
      </c>
      <c r="I14219" t="str">
        <f>IF(AND(LEFT(OnlineRetail[[#This Row],[InvoiceNo]],1)&lt;&gt;"C",OnlineRetail[[#This Row],[CustomerID]]&lt;&gt;""),"Yes","No")</f>
        <v>Yes</v>
      </c>
      <c r="J14219" s="4">
        <f>EOMONTH(OnlineRetail[[#This Row],[InvoiceDate]],-1)+1</f>
        <v>40787</v>
      </c>
      <c r="K14219" s="6">
        <f>OnlineRetail[[#This Row],[Quantity]]*OnlineRetail[[#This Row],[UnitPrice]]</f>
        <v>30</v>
      </c>
      <c r="L14219" t="str">
        <f t="shared" si="222"/>
        <v>14264|Sep-2011</v>
      </c>
    </row>
    <row r="14220" spans="1:12">
      <c r="A14220">
        <v>551117</v>
      </c>
      <c r="B14220" t="s">
        <v>119</v>
      </c>
      <c r="C14220" t="s">
        <v>46</v>
      </c>
      <c r="D14220">
        <v>22</v>
      </c>
      <c r="E14220" s="1">
        <v>40803.550694444442</v>
      </c>
      <c r="F14220">
        <v>5.95</v>
      </c>
      <c r="G14220">
        <v>12773</v>
      </c>
      <c r="H14220" t="s">
        <v>10</v>
      </c>
      <c r="I14220" t="str">
        <f>IF(AND(LEFT(OnlineRetail[[#This Row],[InvoiceNo]],1)&lt;&gt;"C",OnlineRetail[[#This Row],[CustomerID]]&lt;&gt;""),"Yes","No")</f>
        <v>Yes</v>
      </c>
      <c r="J14220" s="4">
        <f>EOMONTH(OnlineRetail[[#This Row],[InvoiceDate]],-1)+1</f>
        <v>40787</v>
      </c>
      <c r="K14220" s="6">
        <f>OnlineRetail[[#This Row],[Quantity]]*OnlineRetail[[#This Row],[UnitPrice]]</f>
        <v>130.9</v>
      </c>
      <c r="L14220" t="str">
        <f t="shared" si="222"/>
        <v>12773|Sep-2011</v>
      </c>
    </row>
    <row r="14221" spans="1:12">
      <c r="A14221">
        <v>551726</v>
      </c>
      <c r="B14221" t="s">
        <v>289</v>
      </c>
      <c r="C14221" t="s">
        <v>24</v>
      </c>
      <c r="D14221">
        <v>5</v>
      </c>
      <c r="E14221" s="1">
        <v>40803.551388888889</v>
      </c>
      <c r="F14221">
        <v>1.25</v>
      </c>
      <c r="G14221">
        <v>13656</v>
      </c>
      <c r="H14221" t="s">
        <v>10</v>
      </c>
      <c r="I14221" t="str">
        <f>IF(AND(LEFT(OnlineRetail[[#This Row],[InvoiceNo]],1)&lt;&gt;"C",OnlineRetail[[#This Row],[CustomerID]]&lt;&gt;""),"Yes","No")</f>
        <v>Yes</v>
      </c>
      <c r="J14221" s="4">
        <f>EOMONTH(OnlineRetail[[#This Row],[InvoiceDate]],-1)+1</f>
        <v>40787</v>
      </c>
      <c r="K14221" s="6">
        <f>OnlineRetail[[#This Row],[Quantity]]*OnlineRetail[[#This Row],[UnitPrice]]</f>
        <v>6.25</v>
      </c>
      <c r="L14221" t="str">
        <f t="shared" si="222"/>
        <v>13656|Sep-2011</v>
      </c>
    </row>
    <row r="14222" spans="1:12">
      <c r="A14222">
        <v>556012</v>
      </c>
      <c r="B14222" t="s">
        <v>134</v>
      </c>
      <c r="C14222" t="s">
        <v>50</v>
      </c>
      <c r="D14222">
        <v>5</v>
      </c>
      <c r="E14222" s="1">
        <v>40803.554861111108</v>
      </c>
      <c r="F14222">
        <v>4.25</v>
      </c>
      <c r="G14222">
        <v>14073</v>
      </c>
      <c r="H14222" t="s">
        <v>10</v>
      </c>
      <c r="I14222" t="str">
        <f>IF(AND(LEFT(OnlineRetail[[#This Row],[InvoiceNo]],1)&lt;&gt;"C",OnlineRetail[[#This Row],[CustomerID]]&lt;&gt;""),"Yes","No")</f>
        <v>Yes</v>
      </c>
      <c r="J14222" s="4">
        <f>EOMONTH(OnlineRetail[[#This Row],[InvoiceDate]],-1)+1</f>
        <v>40787</v>
      </c>
      <c r="K14222" s="6">
        <f>OnlineRetail[[#This Row],[Quantity]]*OnlineRetail[[#This Row],[UnitPrice]]</f>
        <v>21.25</v>
      </c>
      <c r="L14222" t="str">
        <f t="shared" si="222"/>
        <v>14073|Sep-2011</v>
      </c>
    </row>
    <row r="14223" spans="1:12">
      <c r="A14223">
        <v>539078</v>
      </c>
      <c r="B14223" t="s">
        <v>153</v>
      </c>
      <c r="C14223" t="s">
        <v>24</v>
      </c>
      <c r="D14223">
        <v>8</v>
      </c>
      <c r="E14223" s="1">
        <v>40803.563194444447</v>
      </c>
      <c r="F14223">
        <v>9.9499999999999993</v>
      </c>
      <c r="G14223">
        <v>12715</v>
      </c>
      <c r="H14223" t="s">
        <v>10</v>
      </c>
      <c r="I14223" t="str">
        <f>IF(AND(LEFT(OnlineRetail[[#This Row],[InvoiceNo]],1)&lt;&gt;"C",OnlineRetail[[#This Row],[CustomerID]]&lt;&gt;""),"Yes","No")</f>
        <v>Yes</v>
      </c>
      <c r="J14223" s="4">
        <f>EOMONTH(OnlineRetail[[#This Row],[InvoiceDate]],-1)+1</f>
        <v>40787</v>
      </c>
      <c r="K14223" s="6">
        <f>OnlineRetail[[#This Row],[Quantity]]*OnlineRetail[[#This Row],[UnitPrice]]</f>
        <v>79.599999999999994</v>
      </c>
      <c r="L14223" t="str">
        <f t="shared" si="222"/>
        <v>12715|Sep-2011</v>
      </c>
    </row>
    <row r="14224" spans="1:12">
      <c r="A14224">
        <v>550769</v>
      </c>
      <c r="B14224" t="s">
        <v>191</v>
      </c>
      <c r="C14224" t="s">
        <v>24</v>
      </c>
      <c r="D14224">
        <v>19</v>
      </c>
      <c r="E14224" s="1">
        <v>40803.563888888893</v>
      </c>
      <c r="F14224">
        <v>5.95</v>
      </c>
      <c r="G14224">
        <v>12388</v>
      </c>
      <c r="H14224" t="s">
        <v>121</v>
      </c>
      <c r="I14224" t="str">
        <f>IF(AND(LEFT(OnlineRetail[[#This Row],[InvoiceNo]],1)&lt;&gt;"C",OnlineRetail[[#This Row],[CustomerID]]&lt;&gt;""),"Yes","No")</f>
        <v>Yes</v>
      </c>
      <c r="J14224" s="4">
        <f>EOMONTH(OnlineRetail[[#This Row],[InvoiceDate]],-1)+1</f>
        <v>40787</v>
      </c>
      <c r="K14224" s="6">
        <f>OnlineRetail[[#This Row],[Quantity]]*OnlineRetail[[#This Row],[UnitPrice]]</f>
        <v>113.05</v>
      </c>
      <c r="L14224" t="str">
        <f t="shared" si="222"/>
        <v>12388|Sep-2011</v>
      </c>
    </row>
    <row r="14225" spans="1:12">
      <c r="A14225">
        <v>537486</v>
      </c>
      <c r="B14225" t="s">
        <v>214</v>
      </c>
      <c r="C14225" t="s">
        <v>48</v>
      </c>
      <c r="D14225">
        <v>24</v>
      </c>
      <c r="E14225" s="1">
        <v>40803.595833333333</v>
      </c>
      <c r="F14225">
        <v>1.25</v>
      </c>
      <c r="G14225">
        <v>14203</v>
      </c>
      <c r="H14225" t="s">
        <v>10</v>
      </c>
      <c r="I14225" t="str">
        <f>IF(AND(LEFT(OnlineRetail[[#This Row],[InvoiceNo]],1)&lt;&gt;"C",OnlineRetail[[#This Row],[CustomerID]]&lt;&gt;""),"Yes","No")</f>
        <v>Yes</v>
      </c>
      <c r="J14225" s="4">
        <f>EOMONTH(OnlineRetail[[#This Row],[InvoiceDate]],-1)+1</f>
        <v>40787</v>
      </c>
      <c r="K14225" s="6">
        <f>OnlineRetail[[#This Row],[Quantity]]*OnlineRetail[[#This Row],[UnitPrice]]</f>
        <v>30</v>
      </c>
      <c r="L14225" t="str">
        <f t="shared" si="222"/>
        <v>14203|Sep-2011</v>
      </c>
    </row>
    <row r="14226" spans="1:12">
      <c r="A14226">
        <v>552316</v>
      </c>
      <c r="B14226" t="s">
        <v>103</v>
      </c>
      <c r="C14226" t="s">
        <v>83</v>
      </c>
      <c r="D14226">
        <v>11</v>
      </c>
      <c r="E14226" s="1">
        <v>40803.59652777778</v>
      </c>
      <c r="F14226">
        <v>0.85</v>
      </c>
      <c r="G14226">
        <v>14178</v>
      </c>
      <c r="H14226" t="s">
        <v>10</v>
      </c>
      <c r="I14226" t="str">
        <f>IF(AND(LEFT(OnlineRetail[[#This Row],[InvoiceNo]],1)&lt;&gt;"C",OnlineRetail[[#This Row],[CustomerID]]&lt;&gt;""),"Yes","No")</f>
        <v>Yes</v>
      </c>
      <c r="J14226" s="4">
        <f>EOMONTH(OnlineRetail[[#This Row],[InvoiceDate]],-1)+1</f>
        <v>40787</v>
      </c>
      <c r="K14226" s="6">
        <f>OnlineRetail[[#This Row],[Quantity]]*OnlineRetail[[#This Row],[UnitPrice]]</f>
        <v>9.35</v>
      </c>
      <c r="L14226" t="str">
        <f t="shared" si="222"/>
        <v>14178|Sep-2011</v>
      </c>
    </row>
    <row r="14227" spans="1:12">
      <c r="A14227">
        <v>544521</v>
      </c>
      <c r="B14227" t="s">
        <v>56</v>
      </c>
      <c r="C14227" t="s">
        <v>24</v>
      </c>
      <c r="D14227">
        <v>11</v>
      </c>
      <c r="E14227" s="1">
        <v>40803.601388888892</v>
      </c>
      <c r="F14227">
        <v>5.95</v>
      </c>
      <c r="G14227">
        <v>12630</v>
      </c>
      <c r="H14227" t="s">
        <v>10</v>
      </c>
      <c r="I14227" t="str">
        <f>IF(AND(LEFT(OnlineRetail[[#This Row],[InvoiceNo]],1)&lt;&gt;"C",OnlineRetail[[#This Row],[CustomerID]]&lt;&gt;""),"Yes","No")</f>
        <v>Yes</v>
      </c>
      <c r="J14227" s="4">
        <f>EOMONTH(OnlineRetail[[#This Row],[InvoiceDate]],-1)+1</f>
        <v>40787</v>
      </c>
      <c r="K14227" s="6">
        <f>OnlineRetail[[#This Row],[Quantity]]*OnlineRetail[[#This Row],[UnitPrice]]</f>
        <v>65.45</v>
      </c>
      <c r="L14227" t="str">
        <f t="shared" si="222"/>
        <v>12630|Sep-2011</v>
      </c>
    </row>
    <row r="14228" spans="1:12">
      <c r="A14228">
        <v>549059</v>
      </c>
      <c r="B14228" t="s">
        <v>132</v>
      </c>
      <c r="C14228" t="s">
        <v>83</v>
      </c>
      <c r="D14228">
        <v>12</v>
      </c>
      <c r="E14228" s="1">
        <v>40803.607638888891</v>
      </c>
      <c r="F14228">
        <v>9.9499999999999993</v>
      </c>
      <c r="G14228">
        <v>13970</v>
      </c>
      <c r="H14228" t="s">
        <v>10</v>
      </c>
      <c r="I14228" t="str">
        <f>IF(AND(LEFT(OnlineRetail[[#This Row],[InvoiceNo]],1)&lt;&gt;"C",OnlineRetail[[#This Row],[CustomerID]]&lt;&gt;""),"Yes","No")</f>
        <v>Yes</v>
      </c>
      <c r="J14228" s="4">
        <f>EOMONTH(OnlineRetail[[#This Row],[InvoiceDate]],-1)+1</f>
        <v>40787</v>
      </c>
      <c r="K14228" s="6">
        <f>OnlineRetail[[#This Row],[Quantity]]*OnlineRetail[[#This Row],[UnitPrice]]</f>
        <v>119.39999999999999</v>
      </c>
      <c r="L14228" t="str">
        <f t="shared" si="222"/>
        <v>13970|Sep-2011</v>
      </c>
    </row>
    <row r="14229" spans="1:12">
      <c r="A14229">
        <v>552072</v>
      </c>
      <c r="B14229" t="s">
        <v>100</v>
      </c>
      <c r="C14229" t="s">
        <v>39</v>
      </c>
      <c r="D14229">
        <v>17</v>
      </c>
      <c r="E14229" s="1">
        <v>40803.607638888891</v>
      </c>
      <c r="F14229">
        <v>0.85</v>
      </c>
      <c r="G14229">
        <v>12373</v>
      </c>
      <c r="H14229" t="s">
        <v>10</v>
      </c>
      <c r="I14229" t="str">
        <f>IF(AND(LEFT(OnlineRetail[[#This Row],[InvoiceNo]],1)&lt;&gt;"C",OnlineRetail[[#This Row],[CustomerID]]&lt;&gt;""),"Yes","No")</f>
        <v>Yes</v>
      </c>
      <c r="J14229" s="4">
        <f>EOMONTH(OnlineRetail[[#This Row],[InvoiceDate]],-1)+1</f>
        <v>40787</v>
      </c>
      <c r="K14229" s="6">
        <f>OnlineRetail[[#This Row],[Quantity]]*OnlineRetail[[#This Row],[UnitPrice]]</f>
        <v>14.45</v>
      </c>
      <c r="L14229" t="str">
        <f t="shared" si="222"/>
        <v>12373|Sep-2011</v>
      </c>
    </row>
    <row r="14230" spans="1:12">
      <c r="A14230">
        <v>549128</v>
      </c>
      <c r="B14230" t="s">
        <v>204</v>
      </c>
      <c r="C14230" t="s">
        <v>39</v>
      </c>
      <c r="D14230">
        <v>6</v>
      </c>
      <c r="E14230" s="1">
        <v>40803.617361111108</v>
      </c>
      <c r="F14230">
        <v>1.65</v>
      </c>
      <c r="G14230">
        <v>12650</v>
      </c>
      <c r="H14230" t="s">
        <v>22</v>
      </c>
      <c r="I14230" t="str">
        <f>IF(AND(LEFT(OnlineRetail[[#This Row],[InvoiceNo]],1)&lt;&gt;"C",OnlineRetail[[#This Row],[CustomerID]]&lt;&gt;""),"Yes","No")</f>
        <v>Yes</v>
      </c>
      <c r="J14230" s="4">
        <f>EOMONTH(OnlineRetail[[#This Row],[InvoiceDate]],-1)+1</f>
        <v>40787</v>
      </c>
      <c r="K14230" s="6">
        <f>OnlineRetail[[#This Row],[Quantity]]*OnlineRetail[[#This Row],[UnitPrice]]</f>
        <v>9.8999999999999986</v>
      </c>
      <c r="L14230" t="str">
        <f t="shared" si="222"/>
        <v>12650|Sep-2011</v>
      </c>
    </row>
    <row r="14231" spans="1:12" hidden="1">
      <c r="A14231" t="s">
        <v>417</v>
      </c>
      <c r="B14231" t="s">
        <v>63</v>
      </c>
      <c r="C14231" t="s">
        <v>53</v>
      </c>
      <c r="D14231">
        <v>19</v>
      </c>
      <c r="E14231" s="1">
        <v>40803.618750000001</v>
      </c>
      <c r="F14231">
        <v>5.95</v>
      </c>
      <c r="G14231">
        <v>12529</v>
      </c>
      <c r="H14231" t="s">
        <v>10</v>
      </c>
      <c r="I14231" t="str">
        <f>IF(AND(LEFT(OnlineRetail[[#This Row],[InvoiceNo]],1)&lt;&gt;"C",OnlineRetail[[#This Row],[CustomerID]]&lt;&gt;""),"Yes","No")</f>
        <v>No</v>
      </c>
      <c r="J14231" s="4">
        <f>EOMONTH(OnlineRetail[[#This Row],[InvoiceDate]],-1)+1</f>
        <v>40787</v>
      </c>
      <c r="K14231" s="6">
        <f>OnlineRetail[[#This Row],[Quantity]]*OnlineRetail[[#This Row],[UnitPrice]]</f>
        <v>113.05</v>
      </c>
      <c r="L14231" t="str">
        <f t="shared" si="222"/>
        <v/>
      </c>
    </row>
    <row r="14232" spans="1:12">
      <c r="A14232">
        <v>537676</v>
      </c>
      <c r="B14232" t="s">
        <v>151</v>
      </c>
      <c r="C14232" t="s">
        <v>14</v>
      </c>
      <c r="D14232">
        <v>9</v>
      </c>
      <c r="E14232" s="1">
        <v>40803.622916666667</v>
      </c>
      <c r="F14232">
        <v>9.9499999999999993</v>
      </c>
      <c r="G14232">
        <v>13150</v>
      </c>
      <c r="H14232" t="s">
        <v>10</v>
      </c>
      <c r="I14232" t="str">
        <f>IF(AND(LEFT(OnlineRetail[[#This Row],[InvoiceNo]],1)&lt;&gt;"C",OnlineRetail[[#This Row],[CustomerID]]&lt;&gt;""),"Yes","No")</f>
        <v>Yes</v>
      </c>
      <c r="J14232" s="4">
        <f>EOMONTH(OnlineRetail[[#This Row],[InvoiceDate]],-1)+1</f>
        <v>40787</v>
      </c>
      <c r="K14232" s="6">
        <f>OnlineRetail[[#This Row],[Quantity]]*OnlineRetail[[#This Row],[UnitPrice]]</f>
        <v>89.55</v>
      </c>
      <c r="L14232" t="str">
        <f t="shared" si="222"/>
        <v>13150|Sep-2011</v>
      </c>
    </row>
    <row r="14233" spans="1:12">
      <c r="A14233">
        <v>549065</v>
      </c>
      <c r="B14233" t="s">
        <v>109</v>
      </c>
      <c r="C14233" t="s">
        <v>72</v>
      </c>
      <c r="D14233">
        <v>7</v>
      </c>
      <c r="E14233" s="1">
        <v>40803.625694444447</v>
      </c>
      <c r="F14233">
        <v>9.9499999999999993</v>
      </c>
      <c r="G14233">
        <v>13414</v>
      </c>
      <c r="H14233" t="s">
        <v>121</v>
      </c>
      <c r="I14233" t="str">
        <f>IF(AND(LEFT(OnlineRetail[[#This Row],[InvoiceNo]],1)&lt;&gt;"C",OnlineRetail[[#This Row],[CustomerID]]&lt;&gt;""),"Yes","No")</f>
        <v>Yes</v>
      </c>
      <c r="J14233" s="4">
        <f>EOMONTH(OnlineRetail[[#This Row],[InvoiceDate]],-1)+1</f>
        <v>40787</v>
      </c>
      <c r="K14233" s="6">
        <f>OnlineRetail[[#This Row],[Quantity]]*OnlineRetail[[#This Row],[UnitPrice]]</f>
        <v>69.649999999999991</v>
      </c>
      <c r="L14233" t="str">
        <f t="shared" si="222"/>
        <v>13414|Sep-2011</v>
      </c>
    </row>
    <row r="14234" spans="1:12">
      <c r="A14234">
        <v>551218</v>
      </c>
      <c r="B14234" t="s">
        <v>234</v>
      </c>
      <c r="C14234" t="s">
        <v>33</v>
      </c>
      <c r="D14234">
        <v>19</v>
      </c>
      <c r="E14234" s="1">
        <v>40803.627083333333</v>
      </c>
      <c r="F14234">
        <v>1.65</v>
      </c>
      <c r="G14234">
        <v>13056</v>
      </c>
      <c r="H14234" t="s">
        <v>10</v>
      </c>
      <c r="I14234" t="str">
        <f>IF(AND(LEFT(OnlineRetail[[#This Row],[InvoiceNo]],1)&lt;&gt;"C",OnlineRetail[[#This Row],[CustomerID]]&lt;&gt;""),"Yes","No")</f>
        <v>Yes</v>
      </c>
      <c r="J14234" s="4">
        <f>EOMONTH(OnlineRetail[[#This Row],[InvoiceDate]],-1)+1</f>
        <v>40787</v>
      </c>
      <c r="K14234" s="6">
        <f>OnlineRetail[[#This Row],[Quantity]]*OnlineRetail[[#This Row],[UnitPrice]]</f>
        <v>31.349999999999998</v>
      </c>
      <c r="L14234" t="str">
        <f t="shared" si="222"/>
        <v>13056|Sep-2011</v>
      </c>
    </row>
    <row r="14235" spans="1:12">
      <c r="A14235">
        <v>556229</v>
      </c>
      <c r="B14235" t="s">
        <v>256</v>
      </c>
      <c r="C14235" t="s">
        <v>16</v>
      </c>
      <c r="D14235">
        <v>8</v>
      </c>
      <c r="E14235" s="1">
        <v>40803.631944444453</v>
      </c>
      <c r="F14235">
        <v>1.25</v>
      </c>
      <c r="G14235">
        <v>12876</v>
      </c>
      <c r="H14235" t="s">
        <v>10</v>
      </c>
      <c r="I14235" t="str">
        <f>IF(AND(LEFT(OnlineRetail[[#This Row],[InvoiceNo]],1)&lt;&gt;"C",OnlineRetail[[#This Row],[CustomerID]]&lt;&gt;""),"Yes","No")</f>
        <v>Yes</v>
      </c>
      <c r="J14235" s="4">
        <f>EOMONTH(OnlineRetail[[#This Row],[InvoiceDate]],-1)+1</f>
        <v>40787</v>
      </c>
      <c r="K14235" s="6">
        <f>OnlineRetail[[#This Row],[Quantity]]*OnlineRetail[[#This Row],[UnitPrice]]</f>
        <v>10</v>
      </c>
      <c r="L14235" t="str">
        <f t="shared" si="222"/>
        <v>12876|Sep-2011</v>
      </c>
    </row>
    <row r="14236" spans="1:12">
      <c r="A14236">
        <v>546090</v>
      </c>
      <c r="B14236" t="s">
        <v>28</v>
      </c>
      <c r="C14236" t="s">
        <v>53</v>
      </c>
      <c r="D14236">
        <v>11</v>
      </c>
      <c r="E14236" s="1">
        <v>40803.634027777778</v>
      </c>
      <c r="F14236">
        <v>2.1</v>
      </c>
      <c r="G14236">
        <v>12917</v>
      </c>
      <c r="H14236" t="s">
        <v>10</v>
      </c>
      <c r="I14236" t="str">
        <f>IF(AND(LEFT(OnlineRetail[[#This Row],[InvoiceNo]],1)&lt;&gt;"C",OnlineRetail[[#This Row],[CustomerID]]&lt;&gt;""),"Yes","No")</f>
        <v>Yes</v>
      </c>
      <c r="J14236" s="4">
        <f>EOMONTH(OnlineRetail[[#This Row],[InvoiceDate]],-1)+1</f>
        <v>40787</v>
      </c>
      <c r="K14236" s="6">
        <f>OnlineRetail[[#This Row],[Quantity]]*OnlineRetail[[#This Row],[UnitPrice]]</f>
        <v>23.1</v>
      </c>
      <c r="L14236" t="str">
        <f t="shared" si="222"/>
        <v>12917|Sep-2011</v>
      </c>
    </row>
    <row r="14237" spans="1:12">
      <c r="A14237">
        <v>555376</v>
      </c>
      <c r="B14237" t="s">
        <v>243</v>
      </c>
      <c r="C14237" t="s">
        <v>19</v>
      </c>
      <c r="D14237">
        <v>13</v>
      </c>
      <c r="E14237" s="1">
        <v>40803.636111111111</v>
      </c>
      <c r="F14237">
        <v>9.9499999999999993</v>
      </c>
      <c r="G14237">
        <v>13553</v>
      </c>
      <c r="H14237" t="s">
        <v>17</v>
      </c>
      <c r="I14237" t="str">
        <f>IF(AND(LEFT(OnlineRetail[[#This Row],[InvoiceNo]],1)&lt;&gt;"C",OnlineRetail[[#This Row],[CustomerID]]&lt;&gt;""),"Yes","No")</f>
        <v>Yes</v>
      </c>
      <c r="J14237" s="4">
        <f>EOMONTH(OnlineRetail[[#This Row],[InvoiceDate]],-1)+1</f>
        <v>40787</v>
      </c>
      <c r="K14237" s="6">
        <f>OnlineRetail[[#This Row],[Quantity]]*OnlineRetail[[#This Row],[UnitPrice]]</f>
        <v>129.35</v>
      </c>
      <c r="L14237" t="str">
        <f t="shared" si="222"/>
        <v>13553|Sep-2011</v>
      </c>
    </row>
    <row r="14238" spans="1:12">
      <c r="A14238">
        <v>550334</v>
      </c>
      <c r="B14238" t="s">
        <v>233</v>
      </c>
      <c r="C14238" t="s">
        <v>72</v>
      </c>
      <c r="D14238">
        <v>20</v>
      </c>
      <c r="E14238" s="1">
        <v>40803.636805555558</v>
      </c>
      <c r="F14238">
        <v>4.25</v>
      </c>
      <c r="G14238">
        <v>13599</v>
      </c>
      <c r="H14238" t="s">
        <v>10</v>
      </c>
      <c r="I14238" t="str">
        <f>IF(AND(LEFT(OnlineRetail[[#This Row],[InvoiceNo]],1)&lt;&gt;"C",OnlineRetail[[#This Row],[CustomerID]]&lt;&gt;""),"Yes","No")</f>
        <v>Yes</v>
      </c>
      <c r="J14238" s="4">
        <f>EOMONTH(OnlineRetail[[#This Row],[InvoiceDate]],-1)+1</f>
        <v>40787</v>
      </c>
      <c r="K14238" s="6">
        <f>OnlineRetail[[#This Row],[Quantity]]*OnlineRetail[[#This Row],[UnitPrice]]</f>
        <v>85</v>
      </c>
      <c r="L14238" t="str">
        <f t="shared" si="222"/>
        <v>13599|Sep-2011</v>
      </c>
    </row>
    <row r="14239" spans="1:12">
      <c r="A14239">
        <v>548693</v>
      </c>
      <c r="B14239" t="s">
        <v>97</v>
      </c>
      <c r="C14239" t="s">
        <v>53</v>
      </c>
      <c r="D14239">
        <v>11</v>
      </c>
      <c r="E14239" s="1">
        <v>40803.638194444437</v>
      </c>
      <c r="F14239">
        <v>5.95</v>
      </c>
      <c r="G14239">
        <v>13298</v>
      </c>
      <c r="H14239" t="s">
        <v>10</v>
      </c>
      <c r="I14239" t="str">
        <f>IF(AND(LEFT(OnlineRetail[[#This Row],[InvoiceNo]],1)&lt;&gt;"C",OnlineRetail[[#This Row],[CustomerID]]&lt;&gt;""),"Yes","No")</f>
        <v>Yes</v>
      </c>
      <c r="J14239" s="4">
        <f>EOMONTH(OnlineRetail[[#This Row],[InvoiceDate]],-1)+1</f>
        <v>40787</v>
      </c>
      <c r="K14239" s="6">
        <f>OnlineRetail[[#This Row],[Quantity]]*OnlineRetail[[#This Row],[UnitPrice]]</f>
        <v>65.45</v>
      </c>
      <c r="L14239" t="str">
        <f t="shared" si="222"/>
        <v>13298|Sep-2011</v>
      </c>
    </row>
    <row r="14240" spans="1:12">
      <c r="A14240">
        <v>555421</v>
      </c>
      <c r="B14240" t="s">
        <v>136</v>
      </c>
      <c r="C14240" t="s">
        <v>42</v>
      </c>
      <c r="D14240">
        <v>14</v>
      </c>
      <c r="E14240" s="1">
        <v>40803.644444444442</v>
      </c>
      <c r="F14240">
        <v>2.5499999999999998</v>
      </c>
      <c r="G14240">
        <v>12829</v>
      </c>
      <c r="H14240" t="s">
        <v>10</v>
      </c>
      <c r="I14240" t="str">
        <f>IF(AND(LEFT(OnlineRetail[[#This Row],[InvoiceNo]],1)&lt;&gt;"C",OnlineRetail[[#This Row],[CustomerID]]&lt;&gt;""),"Yes","No")</f>
        <v>Yes</v>
      </c>
      <c r="J14240" s="4">
        <f>EOMONTH(OnlineRetail[[#This Row],[InvoiceDate]],-1)+1</f>
        <v>40787</v>
      </c>
      <c r="K14240" s="6">
        <f>OnlineRetail[[#This Row],[Quantity]]*OnlineRetail[[#This Row],[UnitPrice]]</f>
        <v>35.699999999999996</v>
      </c>
      <c r="L14240" t="str">
        <f t="shared" si="222"/>
        <v>12829|Sep-2011</v>
      </c>
    </row>
    <row r="14241" spans="1:12">
      <c r="A14241">
        <v>538588</v>
      </c>
      <c r="B14241" t="s">
        <v>93</v>
      </c>
      <c r="C14241" t="s">
        <v>46</v>
      </c>
      <c r="D14241">
        <v>17</v>
      </c>
      <c r="E14241" s="1">
        <v>40803.646527777782</v>
      </c>
      <c r="F14241">
        <v>5.95</v>
      </c>
      <c r="G14241">
        <v>13370</v>
      </c>
      <c r="H14241" t="s">
        <v>10</v>
      </c>
      <c r="I14241" t="str">
        <f>IF(AND(LEFT(OnlineRetail[[#This Row],[InvoiceNo]],1)&lt;&gt;"C",OnlineRetail[[#This Row],[CustomerID]]&lt;&gt;""),"Yes","No")</f>
        <v>Yes</v>
      </c>
      <c r="J14241" s="4">
        <f>EOMONTH(OnlineRetail[[#This Row],[InvoiceDate]],-1)+1</f>
        <v>40787</v>
      </c>
      <c r="K14241" s="6">
        <f>OnlineRetail[[#This Row],[Quantity]]*OnlineRetail[[#This Row],[UnitPrice]]</f>
        <v>101.15</v>
      </c>
      <c r="L14241" t="str">
        <f t="shared" si="222"/>
        <v>13370|Sep-2011</v>
      </c>
    </row>
    <row r="14242" spans="1:12">
      <c r="A14242">
        <v>544692</v>
      </c>
      <c r="B14242" t="s">
        <v>273</v>
      </c>
      <c r="C14242" t="s">
        <v>50</v>
      </c>
      <c r="D14242">
        <v>4</v>
      </c>
      <c r="E14242" s="1">
        <v>40803.658333333333</v>
      </c>
      <c r="F14242">
        <v>0.85</v>
      </c>
      <c r="G14242">
        <v>13658</v>
      </c>
      <c r="H14242" t="s">
        <v>10</v>
      </c>
      <c r="I14242" t="str">
        <f>IF(AND(LEFT(OnlineRetail[[#This Row],[InvoiceNo]],1)&lt;&gt;"C",OnlineRetail[[#This Row],[CustomerID]]&lt;&gt;""),"Yes","No")</f>
        <v>Yes</v>
      </c>
      <c r="J14242" s="4">
        <f>EOMONTH(OnlineRetail[[#This Row],[InvoiceDate]],-1)+1</f>
        <v>40787</v>
      </c>
      <c r="K14242" s="6">
        <f>OnlineRetail[[#This Row],[Quantity]]*OnlineRetail[[#This Row],[UnitPrice]]</f>
        <v>3.4</v>
      </c>
      <c r="L14242" t="str">
        <f t="shared" si="222"/>
        <v>13658|Sep-2011</v>
      </c>
    </row>
    <row r="14243" spans="1:12">
      <c r="A14243">
        <v>550444</v>
      </c>
      <c r="B14243" t="s">
        <v>159</v>
      </c>
      <c r="C14243" t="s">
        <v>14</v>
      </c>
      <c r="D14243">
        <v>11</v>
      </c>
      <c r="E14243" s="1">
        <v>40803.67083333333</v>
      </c>
      <c r="F14243">
        <v>3.39</v>
      </c>
      <c r="G14243">
        <v>12389</v>
      </c>
      <c r="H14243" t="s">
        <v>31</v>
      </c>
      <c r="I14243" t="str">
        <f>IF(AND(LEFT(OnlineRetail[[#This Row],[InvoiceNo]],1)&lt;&gt;"C",OnlineRetail[[#This Row],[CustomerID]]&lt;&gt;""),"Yes","No")</f>
        <v>Yes</v>
      </c>
      <c r="J14243" s="4">
        <f>EOMONTH(OnlineRetail[[#This Row],[InvoiceDate]],-1)+1</f>
        <v>40787</v>
      </c>
      <c r="K14243" s="6">
        <f>OnlineRetail[[#This Row],[Quantity]]*OnlineRetail[[#This Row],[UnitPrice]]</f>
        <v>37.29</v>
      </c>
      <c r="L14243" t="str">
        <f t="shared" si="222"/>
        <v>12389|Sep-2011</v>
      </c>
    </row>
    <row r="14244" spans="1:12">
      <c r="A14244">
        <v>551827</v>
      </c>
      <c r="B14244" t="s">
        <v>64</v>
      </c>
      <c r="C14244" t="s">
        <v>29</v>
      </c>
      <c r="D14244">
        <v>13</v>
      </c>
      <c r="E14244" s="1">
        <v>40803.681944444441</v>
      </c>
      <c r="F14244">
        <v>5.95</v>
      </c>
      <c r="G14244">
        <v>12429</v>
      </c>
      <c r="H14244" t="s">
        <v>10</v>
      </c>
      <c r="I14244" t="str">
        <f>IF(AND(LEFT(OnlineRetail[[#This Row],[InvoiceNo]],1)&lt;&gt;"C",OnlineRetail[[#This Row],[CustomerID]]&lt;&gt;""),"Yes","No")</f>
        <v>Yes</v>
      </c>
      <c r="J14244" s="4">
        <f>EOMONTH(OnlineRetail[[#This Row],[InvoiceDate]],-1)+1</f>
        <v>40787</v>
      </c>
      <c r="K14244" s="6">
        <f>OnlineRetail[[#This Row],[Quantity]]*OnlineRetail[[#This Row],[UnitPrice]]</f>
        <v>77.350000000000009</v>
      </c>
      <c r="L14244" t="str">
        <f t="shared" si="222"/>
        <v>12429|Sep-2011</v>
      </c>
    </row>
    <row r="14245" spans="1:12">
      <c r="A14245">
        <v>542059</v>
      </c>
      <c r="B14245" t="s">
        <v>67</v>
      </c>
      <c r="C14245" t="s">
        <v>40</v>
      </c>
      <c r="D14245">
        <v>12</v>
      </c>
      <c r="E14245" s="1">
        <v>40803.681944444441</v>
      </c>
      <c r="F14245">
        <v>0.85</v>
      </c>
      <c r="G14245">
        <v>13616</v>
      </c>
      <c r="H14245" t="s">
        <v>10</v>
      </c>
      <c r="I14245" t="str">
        <f>IF(AND(LEFT(OnlineRetail[[#This Row],[InvoiceNo]],1)&lt;&gt;"C",OnlineRetail[[#This Row],[CustomerID]]&lt;&gt;""),"Yes","No")</f>
        <v>Yes</v>
      </c>
      <c r="J14245" s="4">
        <f>EOMONTH(OnlineRetail[[#This Row],[InvoiceDate]],-1)+1</f>
        <v>40787</v>
      </c>
      <c r="K14245" s="6">
        <f>OnlineRetail[[#This Row],[Quantity]]*OnlineRetail[[#This Row],[UnitPrice]]</f>
        <v>10.199999999999999</v>
      </c>
      <c r="L14245" t="str">
        <f t="shared" si="222"/>
        <v>13616|Sep-2011</v>
      </c>
    </row>
    <row r="14246" spans="1:12">
      <c r="A14246">
        <v>540554</v>
      </c>
      <c r="B14246" t="s">
        <v>61</v>
      </c>
      <c r="C14246" t="s">
        <v>14</v>
      </c>
      <c r="D14246">
        <v>8</v>
      </c>
      <c r="E14246" s="1">
        <v>40803.686805555553</v>
      </c>
      <c r="F14246">
        <v>2.5499999999999998</v>
      </c>
      <c r="G14246">
        <v>13111</v>
      </c>
      <c r="H14246" t="s">
        <v>10</v>
      </c>
      <c r="I14246" t="str">
        <f>IF(AND(LEFT(OnlineRetail[[#This Row],[InvoiceNo]],1)&lt;&gt;"C",OnlineRetail[[#This Row],[CustomerID]]&lt;&gt;""),"Yes","No")</f>
        <v>Yes</v>
      </c>
      <c r="J14246" s="4">
        <f>EOMONTH(OnlineRetail[[#This Row],[InvoiceDate]],-1)+1</f>
        <v>40787</v>
      </c>
      <c r="K14246" s="6">
        <f>OnlineRetail[[#This Row],[Quantity]]*OnlineRetail[[#This Row],[UnitPrice]]</f>
        <v>20.399999999999999</v>
      </c>
      <c r="L14246" t="str">
        <f t="shared" si="222"/>
        <v>13111|Sep-2011</v>
      </c>
    </row>
    <row r="14247" spans="1:12">
      <c r="A14247">
        <v>550939</v>
      </c>
      <c r="B14247" t="s">
        <v>122</v>
      </c>
      <c r="C14247" t="s">
        <v>62</v>
      </c>
      <c r="D14247">
        <v>4</v>
      </c>
      <c r="E14247" s="1">
        <v>40803.6875</v>
      </c>
      <c r="F14247">
        <v>2.5499999999999998</v>
      </c>
      <c r="G14247">
        <v>12605</v>
      </c>
      <c r="H14247" t="s">
        <v>25</v>
      </c>
      <c r="I14247" t="str">
        <f>IF(AND(LEFT(OnlineRetail[[#This Row],[InvoiceNo]],1)&lt;&gt;"C",OnlineRetail[[#This Row],[CustomerID]]&lt;&gt;""),"Yes","No")</f>
        <v>Yes</v>
      </c>
      <c r="J14247" s="4">
        <f>EOMONTH(OnlineRetail[[#This Row],[InvoiceDate]],-1)+1</f>
        <v>40787</v>
      </c>
      <c r="K14247" s="6">
        <f>OnlineRetail[[#This Row],[Quantity]]*OnlineRetail[[#This Row],[UnitPrice]]</f>
        <v>10.199999999999999</v>
      </c>
      <c r="L14247" t="str">
        <f t="shared" si="222"/>
        <v>12605|Sep-2011</v>
      </c>
    </row>
    <row r="14248" spans="1:12">
      <c r="A14248">
        <v>550856</v>
      </c>
      <c r="B14248" t="s">
        <v>235</v>
      </c>
      <c r="C14248" t="s">
        <v>12</v>
      </c>
      <c r="D14248">
        <v>11</v>
      </c>
      <c r="E14248" s="1">
        <v>40803.705555555563</v>
      </c>
      <c r="F14248">
        <v>2.1</v>
      </c>
      <c r="G14248">
        <v>12857</v>
      </c>
      <c r="H14248" t="s">
        <v>10</v>
      </c>
      <c r="I14248" t="str">
        <f>IF(AND(LEFT(OnlineRetail[[#This Row],[InvoiceNo]],1)&lt;&gt;"C",OnlineRetail[[#This Row],[CustomerID]]&lt;&gt;""),"Yes","No")</f>
        <v>Yes</v>
      </c>
      <c r="J14248" s="4">
        <f>EOMONTH(OnlineRetail[[#This Row],[InvoiceDate]],-1)+1</f>
        <v>40787</v>
      </c>
      <c r="K14248" s="6">
        <f>OnlineRetail[[#This Row],[Quantity]]*OnlineRetail[[#This Row],[UnitPrice]]</f>
        <v>23.1</v>
      </c>
      <c r="L14248" t="str">
        <f t="shared" si="222"/>
        <v>12857|Sep-2011</v>
      </c>
    </row>
    <row r="14249" spans="1:12">
      <c r="A14249">
        <v>536546</v>
      </c>
      <c r="B14249" t="s">
        <v>91</v>
      </c>
      <c r="C14249" t="s">
        <v>39</v>
      </c>
      <c r="D14249">
        <v>23</v>
      </c>
      <c r="E14249" s="1">
        <v>40803.722222222219</v>
      </c>
      <c r="F14249">
        <v>4.25</v>
      </c>
      <c r="G14249">
        <v>14245</v>
      </c>
      <c r="H14249" t="s">
        <v>10</v>
      </c>
      <c r="I14249" t="str">
        <f>IF(AND(LEFT(OnlineRetail[[#This Row],[InvoiceNo]],1)&lt;&gt;"C",OnlineRetail[[#This Row],[CustomerID]]&lt;&gt;""),"Yes","No")</f>
        <v>Yes</v>
      </c>
      <c r="J14249" s="4">
        <f>EOMONTH(OnlineRetail[[#This Row],[InvoiceDate]],-1)+1</f>
        <v>40787</v>
      </c>
      <c r="K14249" s="6">
        <f>OnlineRetail[[#This Row],[Quantity]]*OnlineRetail[[#This Row],[UnitPrice]]</f>
        <v>97.75</v>
      </c>
      <c r="L14249" t="str">
        <f t="shared" si="222"/>
        <v>14245|Sep-2011</v>
      </c>
    </row>
    <row r="14250" spans="1:12">
      <c r="A14250">
        <v>554506</v>
      </c>
      <c r="B14250" t="s">
        <v>228</v>
      </c>
      <c r="C14250" t="s">
        <v>83</v>
      </c>
      <c r="D14250">
        <v>1</v>
      </c>
      <c r="E14250" s="1">
        <v>40803.727083333331</v>
      </c>
      <c r="F14250">
        <v>2.5499999999999998</v>
      </c>
      <c r="G14250">
        <v>13134</v>
      </c>
      <c r="H14250" t="s">
        <v>10</v>
      </c>
      <c r="I14250" t="str">
        <f>IF(AND(LEFT(OnlineRetail[[#This Row],[InvoiceNo]],1)&lt;&gt;"C",OnlineRetail[[#This Row],[CustomerID]]&lt;&gt;""),"Yes","No")</f>
        <v>Yes</v>
      </c>
      <c r="J14250" s="4">
        <f>EOMONTH(OnlineRetail[[#This Row],[InvoiceDate]],-1)+1</f>
        <v>40787</v>
      </c>
      <c r="K14250" s="6">
        <f>OnlineRetail[[#This Row],[Quantity]]*OnlineRetail[[#This Row],[UnitPrice]]</f>
        <v>2.5499999999999998</v>
      </c>
      <c r="L14250" t="str">
        <f t="shared" si="222"/>
        <v>13134|Sep-2011</v>
      </c>
    </row>
    <row r="14251" spans="1:12">
      <c r="A14251">
        <v>537038</v>
      </c>
      <c r="B14251" t="s">
        <v>166</v>
      </c>
      <c r="C14251" t="s">
        <v>19</v>
      </c>
      <c r="D14251">
        <v>20</v>
      </c>
      <c r="E14251" s="1">
        <v>40803.740972222222</v>
      </c>
      <c r="F14251">
        <v>1.65</v>
      </c>
      <c r="G14251">
        <v>13803</v>
      </c>
      <c r="H14251" t="s">
        <v>10</v>
      </c>
      <c r="I14251" t="str">
        <f>IF(AND(LEFT(OnlineRetail[[#This Row],[InvoiceNo]],1)&lt;&gt;"C",OnlineRetail[[#This Row],[CustomerID]]&lt;&gt;""),"Yes","No")</f>
        <v>Yes</v>
      </c>
      <c r="J14251" s="4">
        <f>EOMONTH(OnlineRetail[[#This Row],[InvoiceDate]],-1)+1</f>
        <v>40787</v>
      </c>
      <c r="K14251" s="6">
        <f>OnlineRetail[[#This Row],[Quantity]]*OnlineRetail[[#This Row],[UnitPrice]]</f>
        <v>33</v>
      </c>
      <c r="L14251" t="str">
        <f t="shared" si="222"/>
        <v>13803|Sep-2011</v>
      </c>
    </row>
    <row r="14252" spans="1:12">
      <c r="A14252">
        <v>548353</v>
      </c>
      <c r="B14252" t="s">
        <v>63</v>
      </c>
      <c r="C14252" t="s">
        <v>19</v>
      </c>
      <c r="D14252">
        <v>16</v>
      </c>
      <c r="E14252" s="1">
        <v>40803.741666666669</v>
      </c>
      <c r="F14252">
        <v>2.5499999999999998</v>
      </c>
      <c r="G14252">
        <v>14120</v>
      </c>
      <c r="H14252" t="s">
        <v>10</v>
      </c>
      <c r="I14252" t="str">
        <f>IF(AND(LEFT(OnlineRetail[[#This Row],[InvoiceNo]],1)&lt;&gt;"C",OnlineRetail[[#This Row],[CustomerID]]&lt;&gt;""),"Yes","No")</f>
        <v>Yes</v>
      </c>
      <c r="J14252" s="4">
        <f>EOMONTH(OnlineRetail[[#This Row],[InvoiceDate]],-1)+1</f>
        <v>40787</v>
      </c>
      <c r="K14252" s="6">
        <f>OnlineRetail[[#This Row],[Quantity]]*OnlineRetail[[#This Row],[UnitPrice]]</f>
        <v>40.799999999999997</v>
      </c>
      <c r="L14252" t="str">
        <f t="shared" si="222"/>
        <v>14120|Sep-2011</v>
      </c>
    </row>
    <row r="14253" spans="1:12">
      <c r="A14253">
        <v>541620</v>
      </c>
      <c r="B14253" t="s">
        <v>106</v>
      </c>
      <c r="C14253" t="s">
        <v>27</v>
      </c>
      <c r="D14253">
        <v>2</v>
      </c>
      <c r="E14253" s="1">
        <v>40803.748611111107</v>
      </c>
      <c r="F14253">
        <v>3.39</v>
      </c>
      <c r="G14253">
        <v>13223</v>
      </c>
      <c r="H14253" t="s">
        <v>10</v>
      </c>
      <c r="I14253" t="str">
        <f>IF(AND(LEFT(OnlineRetail[[#This Row],[InvoiceNo]],1)&lt;&gt;"C",OnlineRetail[[#This Row],[CustomerID]]&lt;&gt;""),"Yes","No")</f>
        <v>Yes</v>
      </c>
      <c r="J14253" s="4">
        <f>EOMONTH(OnlineRetail[[#This Row],[InvoiceDate]],-1)+1</f>
        <v>40787</v>
      </c>
      <c r="K14253" s="6">
        <f>OnlineRetail[[#This Row],[Quantity]]*OnlineRetail[[#This Row],[UnitPrice]]</f>
        <v>6.78</v>
      </c>
      <c r="L14253" t="str">
        <f t="shared" si="222"/>
        <v>13223|Sep-2011</v>
      </c>
    </row>
    <row r="14254" spans="1:12">
      <c r="A14254">
        <v>555505</v>
      </c>
      <c r="B14254" t="s">
        <v>258</v>
      </c>
      <c r="C14254" t="s">
        <v>27</v>
      </c>
      <c r="D14254">
        <v>4</v>
      </c>
      <c r="E14254" s="1">
        <v>40803.749305555553</v>
      </c>
      <c r="F14254">
        <v>4.25</v>
      </c>
      <c r="G14254">
        <v>12824</v>
      </c>
      <c r="H14254" t="s">
        <v>10</v>
      </c>
      <c r="I14254" t="str">
        <f>IF(AND(LEFT(OnlineRetail[[#This Row],[InvoiceNo]],1)&lt;&gt;"C",OnlineRetail[[#This Row],[CustomerID]]&lt;&gt;""),"Yes","No")</f>
        <v>Yes</v>
      </c>
      <c r="J14254" s="4">
        <f>EOMONTH(OnlineRetail[[#This Row],[InvoiceDate]],-1)+1</f>
        <v>40787</v>
      </c>
      <c r="K14254" s="6">
        <f>OnlineRetail[[#This Row],[Quantity]]*OnlineRetail[[#This Row],[UnitPrice]]</f>
        <v>17</v>
      </c>
      <c r="L14254" t="str">
        <f t="shared" si="222"/>
        <v>12824|Sep-2011</v>
      </c>
    </row>
    <row r="14255" spans="1:12">
      <c r="A14255">
        <v>536584</v>
      </c>
      <c r="B14255" t="s">
        <v>164</v>
      </c>
      <c r="C14255" t="s">
        <v>29</v>
      </c>
      <c r="D14255">
        <v>18</v>
      </c>
      <c r="E14255" s="1">
        <v>40803.755555555559</v>
      </c>
      <c r="F14255">
        <v>3.39</v>
      </c>
      <c r="G14255">
        <v>12933</v>
      </c>
      <c r="H14255" t="s">
        <v>36</v>
      </c>
      <c r="I14255" t="str">
        <f>IF(AND(LEFT(OnlineRetail[[#This Row],[InvoiceNo]],1)&lt;&gt;"C",OnlineRetail[[#This Row],[CustomerID]]&lt;&gt;""),"Yes","No")</f>
        <v>Yes</v>
      </c>
      <c r="J14255" s="4">
        <f>EOMONTH(OnlineRetail[[#This Row],[InvoiceDate]],-1)+1</f>
        <v>40787</v>
      </c>
      <c r="K14255" s="6">
        <f>OnlineRetail[[#This Row],[Quantity]]*OnlineRetail[[#This Row],[UnitPrice]]</f>
        <v>61.02</v>
      </c>
      <c r="L14255" t="str">
        <f t="shared" si="222"/>
        <v>12933|Sep-2011</v>
      </c>
    </row>
    <row r="14256" spans="1:12">
      <c r="A14256">
        <v>553524</v>
      </c>
      <c r="B14256" t="s">
        <v>263</v>
      </c>
      <c r="C14256" t="s">
        <v>24</v>
      </c>
      <c r="D14256">
        <v>13</v>
      </c>
      <c r="E14256" s="1">
        <v>40803.762499999997</v>
      </c>
      <c r="F14256">
        <v>2.1</v>
      </c>
      <c r="G14256">
        <v>13605</v>
      </c>
      <c r="H14256" t="s">
        <v>10</v>
      </c>
      <c r="I14256" t="str">
        <f>IF(AND(LEFT(OnlineRetail[[#This Row],[InvoiceNo]],1)&lt;&gt;"C",OnlineRetail[[#This Row],[CustomerID]]&lt;&gt;""),"Yes","No")</f>
        <v>Yes</v>
      </c>
      <c r="J14256" s="4">
        <f>EOMONTH(OnlineRetail[[#This Row],[InvoiceDate]],-1)+1</f>
        <v>40787</v>
      </c>
      <c r="K14256" s="6">
        <f>OnlineRetail[[#This Row],[Quantity]]*OnlineRetail[[#This Row],[UnitPrice]]</f>
        <v>27.3</v>
      </c>
      <c r="L14256" t="str">
        <f t="shared" si="222"/>
        <v>13605|Sep-2011</v>
      </c>
    </row>
    <row r="14257" spans="1:12">
      <c r="A14257">
        <v>540936</v>
      </c>
      <c r="B14257" t="s">
        <v>255</v>
      </c>
      <c r="C14257" t="s">
        <v>39</v>
      </c>
      <c r="D14257">
        <v>12</v>
      </c>
      <c r="E14257" s="1">
        <v>40803.763888888891</v>
      </c>
      <c r="F14257">
        <v>2.5499999999999998</v>
      </c>
      <c r="G14257">
        <v>12971</v>
      </c>
      <c r="H14257" t="s">
        <v>22</v>
      </c>
      <c r="I14257" t="str">
        <f>IF(AND(LEFT(OnlineRetail[[#This Row],[InvoiceNo]],1)&lt;&gt;"C",OnlineRetail[[#This Row],[CustomerID]]&lt;&gt;""),"Yes","No")</f>
        <v>Yes</v>
      </c>
      <c r="J14257" s="4">
        <f>EOMONTH(OnlineRetail[[#This Row],[InvoiceDate]],-1)+1</f>
        <v>40787</v>
      </c>
      <c r="K14257" s="6">
        <f>OnlineRetail[[#This Row],[Quantity]]*OnlineRetail[[#This Row],[UnitPrice]]</f>
        <v>30.599999999999998</v>
      </c>
      <c r="L14257" t="str">
        <f t="shared" si="222"/>
        <v>12971|Sep-2011</v>
      </c>
    </row>
    <row r="14258" spans="1:12">
      <c r="A14258">
        <v>549114</v>
      </c>
      <c r="B14258" t="s">
        <v>124</v>
      </c>
      <c r="C14258" t="s">
        <v>50</v>
      </c>
      <c r="D14258">
        <v>20</v>
      </c>
      <c r="E14258" s="1">
        <v>40803.772222222222</v>
      </c>
      <c r="F14258">
        <v>4.25</v>
      </c>
      <c r="G14258">
        <v>14244</v>
      </c>
      <c r="H14258" t="s">
        <v>10</v>
      </c>
      <c r="I14258" t="str">
        <f>IF(AND(LEFT(OnlineRetail[[#This Row],[InvoiceNo]],1)&lt;&gt;"C",OnlineRetail[[#This Row],[CustomerID]]&lt;&gt;""),"Yes","No")</f>
        <v>Yes</v>
      </c>
      <c r="J14258" s="4">
        <f>EOMONTH(OnlineRetail[[#This Row],[InvoiceDate]],-1)+1</f>
        <v>40787</v>
      </c>
      <c r="K14258" s="6">
        <f>OnlineRetail[[#This Row],[Quantity]]*OnlineRetail[[#This Row],[UnitPrice]]</f>
        <v>85</v>
      </c>
      <c r="L14258" t="str">
        <f t="shared" si="222"/>
        <v>14244|Sep-2011</v>
      </c>
    </row>
    <row r="14259" spans="1:12">
      <c r="A14259">
        <v>540134</v>
      </c>
      <c r="B14259" t="s">
        <v>171</v>
      </c>
      <c r="C14259" t="s">
        <v>46</v>
      </c>
      <c r="D14259">
        <v>21</v>
      </c>
      <c r="E14259" s="1">
        <v>40803.772916666669</v>
      </c>
      <c r="F14259">
        <v>7.95</v>
      </c>
      <c r="G14259">
        <v>12390</v>
      </c>
      <c r="H14259" t="s">
        <v>10</v>
      </c>
      <c r="I14259" t="str">
        <f>IF(AND(LEFT(OnlineRetail[[#This Row],[InvoiceNo]],1)&lt;&gt;"C",OnlineRetail[[#This Row],[CustomerID]]&lt;&gt;""),"Yes","No")</f>
        <v>Yes</v>
      </c>
      <c r="J14259" s="4">
        <f>EOMONTH(OnlineRetail[[#This Row],[InvoiceDate]],-1)+1</f>
        <v>40787</v>
      </c>
      <c r="K14259" s="6">
        <f>OnlineRetail[[#This Row],[Quantity]]*OnlineRetail[[#This Row],[UnitPrice]]</f>
        <v>166.95000000000002</v>
      </c>
      <c r="L14259" t="str">
        <f t="shared" si="222"/>
        <v>12390|Sep-2011</v>
      </c>
    </row>
    <row r="14260" spans="1:12">
      <c r="A14260">
        <v>537822</v>
      </c>
      <c r="B14260" t="s">
        <v>223</v>
      </c>
      <c r="C14260" t="s">
        <v>48</v>
      </c>
      <c r="D14260">
        <v>21</v>
      </c>
      <c r="E14260" s="1">
        <v>40803.779166666667</v>
      </c>
      <c r="F14260">
        <v>0.85</v>
      </c>
      <c r="G14260">
        <v>13862</v>
      </c>
      <c r="H14260" t="s">
        <v>10</v>
      </c>
      <c r="I14260" t="str">
        <f>IF(AND(LEFT(OnlineRetail[[#This Row],[InvoiceNo]],1)&lt;&gt;"C",OnlineRetail[[#This Row],[CustomerID]]&lt;&gt;""),"Yes","No")</f>
        <v>Yes</v>
      </c>
      <c r="J14260" s="4">
        <f>EOMONTH(OnlineRetail[[#This Row],[InvoiceDate]],-1)+1</f>
        <v>40787</v>
      </c>
      <c r="K14260" s="6">
        <f>OnlineRetail[[#This Row],[Quantity]]*OnlineRetail[[#This Row],[UnitPrice]]</f>
        <v>17.849999999999998</v>
      </c>
      <c r="L14260" t="str">
        <f t="shared" si="222"/>
        <v>13862|Sep-2011</v>
      </c>
    </row>
    <row r="14261" spans="1:12">
      <c r="A14261">
        <v>536605</v>
      </c>
      <c r="B14261" t="s">
        <v>178</v>
      </c>
      <c r="C14261" t="s">
        <v>46</v>
      </c>
      <c r="D14261">
        <v>21</v>
      </c>
      <c r="E14261" s="1">
        <v>40803.783333333333</v>
      </c>
      <c r="F14261">
        <v>2.5499999999999998</v>
      </c>
      <c r="G14261">
        <v>13984</v>
      </c>
      <c r="H14261" t="s">
        <v>10</v>
      </c>
      <c r="I14261" t="str">
        <f>IF(AND(LEFT(OnlineRetail[[#This Row],[InvoiceNo]],1)&lt;&gt;"C",OnlineRetail[[#This Row],[CustomerID]]&lt;&gt;""),"Yes","No")</f>
        <v>Yes</v>
      </c>
      <c r="J14261" s="4">
        <f>EOMONTH(OnlineRetail[[#This Row],[InvoiceDate]],-1)+1</f>
        <v>40787</v>
      </c>
      <c r="K14261" s="6">
        <f>OnlineRetail[[#This Row],[Quantity]]*OnlineRetail[[#This Row],[UnitPrice]]</f>
        <v>53.55</v>
      </c>
      <c r="L14261" t="str">
        <f t="shared" si="222"/>
        <v>13984|Sep-2011</v>
      </c>
    </row>
    <row r="14262" spans="1:12">
      <c r="A14262">
        <v>554031</v>
      </c>
      <c r="B14262" t="s">
        <v>81</v>
      </c>
      <c r="C14262" t="s">
        <v>39</v>
      </c>
      <c r="D14262">
        <v>2</v>
      </c>
      <c r="E14262" s="1">
        <v>40803.787499999999</v>
      </c>
      <c r="F14262">
        <v>2.5499999999999998</v>
      </c>
      <c r="G14262">
        <v>13830</v>
      </c>
      <c r="H14262" t="s">
        <v>10</v>
      </c>
      <c r="I14262" t="str">
        <f>IF(AND(LEFT(OnlineRetail[[#This Row],[InvoiceNo]],1)&lt;&gt;"C",OnlineRetail[[#This Row],[CustomerID]]&lt;&gt;""),"Yes","No")</f>
        <v>Yes</v>
      </c>
      <c r="J14262" s="4">
        <f>EOMONTH(OnlineRetail[[#This Row],[InvoiceDate]],-1)+1</f>
        <v>40787</v>
      </c>
      <c r="K14262" s="6">
        <f>OnlineRetail[[#This Row],[Quantity]]*OnlineRetail[[#This Row],[UnitPrice]]</f>
        <v>5.0999999999999996</v>
      </c>
      <c r="L14262" t="str">
        <f t="shared" si="222"/>
        <v>13830|Sep-2011</v>
      </c>
    </row>
    <row r="14263" spans="1:12">
      <c r="A14263">
        <v>548530</v>
      </c>
      <c r="B14263" t="s">
        <v>151</v>
      </c>
      <c r="C14263" t="s">
        <v>62</v>
      </c>
      <c r="D14263">
        <v>11</v>
      </c>
      <c r="E14263" s="1">
        <v>40803.793055555558</v>
      </c>
      <c r="F14263">
        <v>4.95</v>
      </c>
      <c r="G14263">
        <v>12628</v>
      </c>
      <c r="H14263" t="s">
        <v>10</v>
      </c>
      <c r="I14263" t="str">
        <f>IF(AND(LEFT(OnlineRetail[[#This Row],[InvoiceNo]],1)&lt;&gt;"C",OnlineRetail[[#This Row],[CustomerID]]&lt;&gt;""),"Yes","No")</f>
        <v>Yes</v>
      </c>
      <c r="J14263" s="4">
        <f>EOMONTH(OnlineRetail[[#This Row],[InvoiceDate]],-1)+1</f>
        <v>40787</v>
      </c>
      <c r="K14263" s="6">
        <f>OnlineRetail[[#This Row],[Quantity]]*OnlineRetail[[#This Row],[UnitPrice]]</f>
        <v>54.45</v>
      </c>
      <c r="L14263" t="str">
        <f t="shared" si="222"/>
        <v>12628|Sep-2011</v>
      </c>
    </row>
    <row r="14264" spans="1:12">
      <c r="A14264">
        <v>555104</v>
      </c>
      <c r="B14264" t="s">
        <v>268</v>
      </c>
      <c r="C14264" t="s">
        <v>42</v>
      </c>
      <c r="D14264">
        <v>13</v>
      </c>
      <c r="E14264" s="1">
        <v>40803.802083333343</v>
      </c>
      <c r="F14264">
        <v>1.65</v>
      </c>
      <c r="G14264">
        <v>13761</v>
      </c>
      <c r="H14264" t="s">
        <v>10</v>
      </c>
      <c r="I14264" t="str">
        <f>IF(AND(LEFT(OnlineRetail[[#This Row],[InvoiceNo]],1)&lt;&gt;"C",OnlineRetail[[#This Row],[CustomerID]]&lt;&gt;""),"Yes","No")</f>
        <v>Yes</v>
      </c>
      <c r="J14264" s="4">
        <f>EOMONTH(OnlineRetail[[#This Row],[InvoiceDate]],-1)+1</f>
        <v>40787</v>
      </c>
      <c r="K14264" s="6">
        <f>OnlineRetail[[#This Row],[Quantity]]*OnlineRetail[[#This Row],[UnitPrice]]</f>
        <v>21.45</v>
      </c>
      <c r="L14264" t="str">
        <f t="shared" si="222"/>
        <v>13761|Sep-2011</v>
      </c>
    </row>
    <row r="14265" spans="1:12">
      <c r="A14265">
        <v>547826</v>
      </c>
      <c r="B14265" t="s">
        <v>144</v>
      </c>
      <c r="C14265" t="s">
        <v>39</v>
      </c>
      <c r="D14265">
        <v>7</v>
      </c>
      <c r="E14265" s="1">
        <v>40803.803472222222</v>
      </c>
      <c r="F14265">
        <v>0.85</v>
      </c>
      <c r="G14265">
        <v>12471</v>
      </c>
      <c r="H14265" t="s">
        <v>10</v>
      </c>
      <c r="I14265" t="str">
        <f>IF(AND(LEFT(OnlineRetail[[#This Row],[InvoiceNo]],1)&lt;&gt;"C",OnlineRetail[[#This Row],[CustomerID]]&lt;&gt;""),"Yes","No")</f>
        <v>Yes</v>
      </c>
      <c r="J14265" s="4">
        <f>EOMONTH(OnlineRetail[[#This Row],[InvoiceDate]],-1)+1</f>
        <v>40787</v>
      </c>
      <c r="K14265" s="6">
        <f>OnlineRetail[[#This Row],[Quantity]]*OnlineRetail[[#This Row],[UnitPrice]]</f>
        <v>5.95</v>
      </c>
      <c r="L14265" t="str">
        <f t="shared" si="222"/>
        <v>12471|Sep-2011</v>
      </c>
    </row>
    <row r="14266" spans="1:12">
      <c r="A14266">
        <v>547859</v>
      </c>
      <c r="B14266" t="s">
        <v>142</v>
      </c>
      <c r="C14266" t="s">
        <v>19</v>
      </c>
      <c r="D14266">
        <v>22</v>
      </c>
      <c r="E14266" s="1">
        <v>40803.814583333333</v>
      </c>
      <c r="F14266">
        <v>1.25</v>
      </c>
      <c r="G14266">
        <v>14213</v>
      </c>
      <c r="H14266" t="s">
        <v>10</v>
      </c>
      <c r="I14266" t="str">
        <f>IF(AND(LEFT(OnlineRetail[[#This Row],[InvoiceNo]],1)&lt;&gt;"C",OnlineRetail[[#This Row],[CustomerID]]&lt;&gt;""),"Yes","No")</f>
        <v>Yes</v>
      </c>
      <c r="J14266" s="4">
        <f>EOMONTH(OnlineRetail[[#This Row],[InvoiceDate]],-1)+1</f>
        <v>40787</v>
      </c>
      <c r="K14266" s="6">
        <f>OnlineRetail[[#This Row],[Quantity]]*OnlineRetail[[#This Row],[UnitPrice]]</f>
        <v>27.5</v>
      </c>
      <c r="L14266" t="str">
        <f t="shared" si="222"/>
        <v>14213|Sep-2011</v>
      </c>
    </row>
    <row r="14267" spans="1:12">
      <c r="A14267">
        <v>548643</v>
      </c>
      <c r="B14267" t="s">
        <v>85</v>
      </c>
      <c r="C14267" t="s">
        <v>42</v>
      </c>
      <c r="D14267">
        <v>7</v>
      </c>
      <c r="E14267" s="1">
        <v>40803.818055555559</v>
      </c>
      <c r="F14267">
        <v>1.65</v>
      </c>
      <c r="G14267">
        <v>13394</v>
      </c>
      <c r="H14267" t="s">
        <v>10</v>
      </c>
      <c r="I14267" t="str">
        <f>IF(AND(LEFT(OnlineRetail[[#This Row],[InvoiceNo]],1)&lt;&gt;"C",OnlineRetail[[#This Row],[CustomerID]]&lt;&gt;""),"Yes","No")</f>
        <v>Yes</v>
      </c>
      <c r="J14267" s="4">
        <f>EOMONTH(OnlineRetail[[#This Row],[InvoiceDate]],-1)+1</f>
        <v>40787</v>
      </c>
      <c r="K14267" s="6">
        <f>OnlineRetail[[#This Row],[Quantity]]*OnlineRetail[[#This Row],[UnitPrice]]</f>
        <v>11.549999999999999</v>
      </c>
      <c r="L14267" t="str">
        <f t="shared" si="222"/>
        <v>13394|Sep-2011</v>
      </c>
    </row>
    <row r="14268" spans="1:12">
      <c r="A14268">
        <v>541027</v>
      </c>
      <c r="B14268" t="s">
        <v>241</v>
      </c>
      <c r="C14268" t="s">
        <v>53</v>
      </c>
      <c r="D14268">
        <v>13</v>
      </c>
      <c r="E14268" s="1">
        <v>40803.819444444453</v>
      </c>
      <c r="F14268">
        <v>0.85</v>
      </c>
      <c r="G14268">
        <v>12971</v>
      </c>
      <c r="H14268" t="s">
        <v>10</v>
      </c>
      <c r="I14268" t="str">
        <f>IF(AND(LEFT(OnlineRetail[[#This Row],[InvoiceNo]],1)&lt;&gt;"C",OnlineRetail[[#This Row],[CustomerID]]&lt;&gt;""),"Yes","No")</f>
        <v>Yes</v>
      </c>
      <c r="J14268" s="4">
        <f>EOMONTH(OnlineRetail[[#This Row],[InvoiceDate]],-1)+1</f>
        <v>40787</v>
      </c>
      <c r="K14268" s="6">
        <f>OnlineRetail[[#This Row],[Quantity]]*OnlineRetail[[#This Row],[UnitPrice]]</f>
        <v>11.049999999999999</v>
      </c>
      <c r="L14268" t="str">
        <f t="shared" si="222"/>
        <v>12971|Sep-2011</v>
      </c>
    </row>
    <row r="14269" spans="1:12">
      <c r="A14269">
        <v>547428</v>
      </c>
      <c r="B14269" t="s">
        <v>292</v>
      </c>
      <c r="C14269" t="s">
        <v>16</v>
      </c>
      <c r="D14269">
        <v>12</v>
      </c>
      <c r="E14269" s="1">
        <v>40803.820833333331</v>
      </c>
      <c r="F14269">
        <v>4.95</v>
      </c>
      <c r="G14269">
        <v>13620</v>
      </c>
      <c r="H14269" t="s">
        <v>22</v>
      </c>
      <c r="I14269" t="str">
        <f>IF(AND(LEFT(OnlineRetail[[#This Row],[InvoiceNo]],1)&lt;&gt;"C",OnlineRetail[[#This Row],[CustomerID]]&lt;&gt;""),"Yes","No")</f>
        <v>Yes</v>
      </c>
      <c r="J14269" s="4">
        <f>EOMONTH(OnlineRetail[[#This Row],[InvoiceDate]],-1)+1</f>
        <v>40787</v>
      </c>
      <c r="K14269" s="6">
        <f>OnlineRetail[[#This Row],[Quantity]]*OnlineRetail[[#This Row],[UnitPrice]]</f>
        <v>59.400000000000006</v>
      </c>
      <c r="L14269" t="str">
        <f t="shared" si="222"/>
        <v>13620|Sep-2011</v>
      </c>
    </row>
    <row r="14270" spans="1:12">
      <c r="A14270">
        <v>539127</v>
      </c>
      <c r="B14270" t="s">
        <v>195</v>
      </c>
      <c r="C14270" t="s">
        <v>46</v>
      </c>
      <c r="D14270">
        <v>17</v>
      </c>
      <c r="E14270" s="1">
        <v>40803.828472222223</v>
      </c>
      <c r="F14270">
        <v>2.1</v>
      </c>
      <c r="G14270">
        <v>12879</v>
      </c>
      <c r="H14270" t="s">
        <v>31</v>
      </c>
      <c r="I14270" t="str">
        <f>IF(AND(LEFT(OnlineRetail[[#This Row],[InvoiceNo]],1)&lt;&gt;"C",OnlineRetail[[#This Row],[CustomerID]]&lt;&gt;""),"Yes","No")</f>
        <v>Yes</v>
      </c>
      <c r="J14270" s="4">
        <f>EOMONTH(OnlineRetail[[#This Row],[InvoiceDate]],-1)+1</f>
        <v>40787</v>
      </c>
      <c r="K14270" s="6">
        <f>OnlineRetail[[#This Row],[Quantity]]*OnlineRetail[[#This Row],[UnitPrice]]</f>
        <v>35.700000000000003</v>
      </c>
      <c r="L14270" t="str">
        <f t="shared" si="222"/>
        <v>12879|Sep-2011</v>
      </c>
    </row>
    <row r="14271" spans="1:12">
      <c r="A14271">
        <v>540816</v>
      </c>
      <c r="B14271" t="s">
        <v>285</v>
      </c>
      <c r="C14271" t="s">
        <v>72</v>
      </c>
      <c r="D14271">
        <v>21</v>
      </c>
      <c r="E14271" s="1">
        <v>40804.345138888893</v>
      </c>
      <c r="F14271">
        <v>9.9499999999999993</v>
      </c>
      <c r="G14271">
        <v>12827</v>
      </c>
      <c r="H14271" t="s">
        <v>10</v>
      </c>
      <c r="I14271" t="str">
        <f>IF(AND(LEFT(OnlineRetail[[#This Row],[InvoiceNo]],1)&lt;&gt;"C",OnlineRetail[[#This Row],[CustomerID]]&lt;&gt;""),"Yes","No")</f>
        <v>Yes</v>
      </c>
      <c r="J14271" s="4">
        <f>EOMONTH(OnlineRetail[[#This Row],[InvoiceDate]],-1)+1</f>
        <v>40787</v>
      </c>
      <c r="K14271" s="6">
        <f>OnlineRetail[[#This Row],[Quantity]]*OnlineRetail[[#This Row],[UnitPrice]]</f>
        <v>208.95</v>
      </c>
      <c r="L14271" t="str">
        <f t="shared" si="222"/>
        <v>12827|Sep-2011</v>
      </c>
    </row>
    <row r="14272" spans="1:12">
      <c r="A14272">
        <v>553901</v>
      </c>
      <c r="B14272" t="s">
        <v>272</v>
      </c>
      <c r="C14272" t="s">
        <v>48</v>
      </c>
      <c r="D14272">
        <v>15</v>
      </c>
      <c r="E14272" s="1">
        <v>40804.356249999997</v>
      </c>
      <c r="F14272">
        <v>2.5499999999999998</v>
      </c>
      <c r="G14272">
        <v>14101</v>
      </c>
      <c r="H14272" t="s">
        <v>10</v>
      </c>
      <c r="I14272" t="str">
        <f>IF(AND(LEFT(OnlineRetail[[#This Row],[InvoiceNo]],1)&lt;&gt;"C",OnlineRetail[[#This Row],[CustomerID]]&lt;&gt;""),"Yes","No")</f>
        <v>Yes</v>
      </c>
      <c r="J14272" s="4">
        <f>EOMONTH(OnlineRetail[[#This Row],[InvoiceDate]],-1)+1</f>
        <v>40787</v>
      </c>
      <c r="K14272" s="6">
        <f>OnlineRetail[[#This Row],[Quantity]]*OnlineRetail[[#This Row],[UnitPrice]]</f>
        <v>38.25</v>
      </c>
      <c r="L14272" t="str">
        <f t="shared" si="222"/>
        <v>14101|Sep-2011</v>
      </c>
    </row>
    <row r="14273" spans="1:12">
      <c r="A14273">
        <v>556343</v>
      </c>
      <c r="B14273" t="s">
        <v>211</v>
      </c>
      <c r="C14273" t="s">
        <v>72</v>
      </c>
      <c r="D14273">
        <v>3</v>
      </c>
      <c r="E14273" s="1">
        <v>40804.35833333333</v>
      </c>
      <c r="F14273">
        <v>2.1</v>
      </c>
      <c r="G14273">
        <v>12864</v>
      </c>
      <c r="H14273" t="s">
        <v>10</v>
      </c>
      <c r="I14273" t="str">
        <f>IF(AND(LEFT(OnlineRetail[[#This Row],[InvoiceNo]],1)&lt;&gt;"C",OnlineRetail[[#This Row],[CustomerID]]&lt;&gt;""),"Yes","No")</f>
        <v>Yes</v>
      </c>
      <c r="J14273" s="4">
        <f>EOMONTH(OnlineRetail[[#This Row],[InvoiceDate]],-1)+1</f>
        <v>40787</v>
      </c>
      <c r="K14273" s="6">
        <f>OnlineRetail[[#This Row],[Quantity]]*OnlineRetail[[#This Row],[UnitPrice]]</f>
        <v>6.3000000000000007</v>
      </c>
      <c r="L14273" t="str">
        <f t="shared" si="222"/>
        <v>12864|Sep-2011</v>
      </c>
    </row>
    <row r="14274" spans="1:12">
      <c r="A14274">
        <v>543594</v>
      </c>
      <c r="B14274" t="s">
        <v>95</v>
      </c>
      <c r="C14274" t="s">
        <v>50</v>
      </c>
      <c r="D14274">
        <v>10</v>
      </c>
      <c r="E14274" s="1">
        <v>40804.361111111109</v>
      </c>
      <c r="F14274">
        <v>2.5499999999999998</v>
      </c>
      <c r="G14274">
        <v>12544</v>
      </c>
      <c r="H14274" t="s">
        <v>10</v>
      </c>
      <c r="I14274" t="str">
        <f>IF(AND(LEFT(OnlineRetail[[#This Row],[InvoiceNo]],1)&lt;&gt;"C",OnlineRetail[[#This Row],[CustomerID]]&lt;&gt;""),"Yes","No")</f>
        <v>Yes</v>
      </c>
      <c r="J14274" s="4">
        <f>EOMONTH(OnlineRetail[[#This Row],[InvoiceDate]],-1)+1</f>
        <v>40787</v>
      </c>
      <c r="K14274" s="6">
        <f>OnlineRetail[[#This Row],[Quantity]]*OnlineRetail[[#This Row],[UnitPrice]]</f>
        <v>25.5</v>
      </c>
      <c r="L14274" t="str">
        <f t="shared" ref="L14274:L14337" si="223">IF(I14274="Yes",G14274&amp;"|"&amp;TEXT(J14274,"mmm-yyyy"),"")</f>
        <v>12544|Sep-2011</v>
      </c>
    </row>
    <row r="14275" spans="1:12">
      <c r="A14275">
        <v>550861</v>
      </c>
      <c r="B14275" t="s">
        <v>221</v>
      </c>
      <c r="C14275" t="s">
        <v>12</v>
      </c>
      <c r="D14275">
        <v>14</v>
      </c>
      <c r="E14275" s="1">
        <v>40804.365972222222</v>
      </c>
      <c r="F14275">
        <v>7.95</v>
      </c>
      <c r="G14275">
        <v>14071</v>
      </c>
      <c r="H14275" t="s">
        <v>10</v>
      </c>
      <c r="I14275" t="str">
        <f>IF(AND(LEFT(OnlineRetail[[#This Row],[InvoiceNo]],1)&lt;&gt;"C",OnlineRetail[[#This Row],[CustomerID]]&lt;&gt;""),"Yes","No")</f>
        <v>Yes</v>
      </c>
      <c r="J14275" s="4">
        <f>EOMONTH(OnlineRetail[[#This Row],[InvoiceDate]],-1)+1</f>
        <v>40787</v>
      </c>
      <c r="K14275" s="6">
        <f>OnlineRetail[[#This Row],[Quantity]]*OnlineRetail[[#This Row],[UnitPrice]]</f>
        <v>111.3</v>
      </c>
      <c r="L14275" t="str">
        <f t="shared" si="223"/>
        <v>14071|Sep-2011</v>
      </c>
    </row>
    <row r="14276" spans="1:12">
      <c r="A14276">
        <v>550783</v>
      </c>
      <c r="B14276" t="s">
        <v>108</v>
      </c>
      <c r="C14276" t="s">
        <v>24</v>
      </c>
      <c r="D14276">
        <v>14</v>
      </c>
      <c r="E14276" s="1">
        <v>40804.365972222222</v>
      </c>
      <c r="F14276">
        <v>4.25</v>
      </c>
      <c r="G14276">
        <v>12613</v>
      </c>
      <c r="H14276" t="s">
        <v>10</v>
      </c>
      <c r="I14276" t="str">
        <f>IF(AND(LEFT(OnlineRetail[[#This Row],[InvoiceNo]],1)&lt;&gt;"C",OnlineRetail[[#This Row],[CustomerID]]&lt;&gt;""),"Yes","No")</f>
        <v>Yes</v>
      </c>
      <c r="J14276" s="4">
        <f>EOMONTH(OnlineRetail[[#This Row],[InvoiceDate]],-1)+1</f>
        <v>40787</v>
      </c>
      <c r="K14276" s="6">
        <f>OnlineRetail[[#This Row],[Quantity]]*OnlineRetail[[#This Row],[UnitPrice]]</f>
        <v>59.5</v>
      </c>
      <c r="L14276" t="str">
        <f t="shared" si="223"/>
        <v>12613|Sep-2011</v>
      </c>
    </row>
    <row r="14277" spans="1:12" hidden="1">
      <c r="A14277">
        <v>547605</v>
      </c>
      <c r="B14277" t="s">
        <v>101</v>
      </c>
      <c r="C14277" t="s">
        <v>39</v>
      </c>
      <c r="D14277">
        <v>15</v>
      </c>
      <c r="E14277" s="1">
        <v>40804.372916666667</v>
      </c>
      <c r="F14277">
        <v>2.1</v>
      </c>
      <c r="H14277" t="s">
        <v>10</v>
      </c>
      <c r="I14277" t="str">
        <f>IF(AND(LEFT(OnlineRetail[[#This Row],[InvoiceNo]],1)&lt;&gt;"C",OnlineRetail[[#This Row],[CustomerID]]&lt;&gt;""),"Yes","No")</f>
        <v>No</v>
      </c>
      <c r="J14277" s="4">
        <f>EOMONTH(OnlineRetail[[#This Row],[InvoiceDate]],-1)+1</f>
        <v>40787</v>
      </c>
      <c r="K14277" s="6">
        <f>OnlineRetail[[#This Row],[Quantity]]*OnlineRetail[[#This Row],[UnitPrice]]</f>
        <v>31.5</v>
      </c>
      <c r="L14277" t="str">
        <f t="shared" si="223"/>
        <v/>
      </c>
    </row>
    <row r="14278" spans="1:12">
      <c r="A14278">
        <v>545135</v>
      </c>
      <c r="B14278" t="s">
        <v>95</v>
      </c>
      <c r="C14278" t="s">
        <v>9</v>
      </c>
      <c r="D14278">
        <v>22</v>
      </c>
      <c r="E14278" s="1">
        <v>40804.378472222219</v>
      </c>
      <c r="F14278">
        <v>1.25</v>
      </c>
      <c r="G14278">
        <v>14340</v>
      </c>
      <c r="H14278" t="s">
        <v>22</v>
      </c>
      <c r="I14278" t="str">
        <f>IF(AND(LEFT(OnlineRetail[[#This Row],[InvoiceNo]],1)&lt;&gt;"C",OnlineRetail[[#This Row],[CustomerID]]&lt;&gt;""),"Yes","No")</f>
        <v>Yes</v>
      </c>
      <c r="J14278" s="4">
        <f>EOMONTH(OnlineRetail[[#This Row],[InvoiceDate]],-1)+1</f>
        <v>40787</v>
      </c>
      <c r="K14278" s="6">
        <f>OnlineRetail[[#This Row],[Quantity]]*OnlineRetail[[#This Row],[UnitPrice]]</f>
        <v>27.5</v>
      </c>
      <c r="L14278" t="str">
        <f t="shared" si="223"/>
        <v>14340|Sep-2011</v>
      </c>
    </row>
    <row r="14279" spans="1:12">
      <c r="A14279">
        <v>542010</v>
      </c>
      <c r="B14279" t="s">
        <v>168</v>
      </c>
      <c r="C14279" t="s">
        <v>50</v>
      </c>
      <c r="D14279">
        <v>12</v>
      </c>
      <c r="E14279" s="1">
        <v>40804.399305555547</v>
      </c>
      <c r="F14279">
        <v>2.5499999999999998</v>
      </c>
      <c r="G14279">
        <v>12585</v>
      </c>
      <c r="H14279" t="s">
        <v>10</v>
      </c>
      <c r="I14279" t="str">
        <f>IF(AND(LEFT(OnlineRetail[[#This Row],[InvoiceNo]],1)&lt;&gt;"C",OnlineRetail[[#This Row],[CustomerID]]&lt;&gt;""),"Yes","No")</f>
        <v>Yes</v>
      </c>
      <c r="J14279" s="4">
        <f>EOMONTH(OnlineRetail[[#This Row],[InvoiceDate]],-1)+1</f>
        <v>40787</v>
      </c>
      <c r="K14279" s="6">
        <f>OnlineRetail[[#This Row],[Quantity]]*OnlineRetail[[#This Row],[UnitPrice]]</f>
        <v>30.599999999999998</v>
      </c>
      <c r="L14279" t="str">
        <f t="shared" si="223"/>
        <v>12585|Sep-2011</v>
      </c>
    </row>
    <row r="14280" spans="1:12">
      <c r="A14280">
        <v>551478</v>
      </c>
      <c r="B14280" t="s">
        <v>120</v>
      </c>
      <c r="C14280" t="s">
        <v>62</v>
      </c>
      <c r="D14280">
        <v>8</v>
      </c>
      <c r="E14280" s="1">
        <v>40804.400694444441</v>
      </c>
      <c r="F14280">
        <v>7.95</v>
      </c>
      <c r="G14280">
        <v>13045</v>
      </c>
      <c r="H14280" t="s">
        <v>10</v>
      </c>
      <c r="I14280" t="str">
        <f>IF(AND(LEFT(OnlineRetail[[#This Row],[InvoiceNo]],1)&lt;&gt;"C",OnlineRetail[[#This Row],[CustomerID]]&lt;&gt;""),"Yes","No")</f>
        <v>Yes</v>
      </c>
      <c r="J14280" s="4">
        <f>EOMONTH(OnlineRetail[[#This Row],[InvoiceDate]],-1)+1</f>
        <v>40787</v>
      </c>
      <c r="K14280" s="6">
        <f>OnlineRetail[[#This Row],[Quantity]]*OnlineRetail[[#This Row],[UnitPrice]]</f>
        <v>63.6</v>
      </c>
      <c r="L14280" t="str">
        <f t="shared" si="223"/>
        <v>13045|Sep-2011</v>
      </c>
    </row>
    <row r="14281" spans="1:12">
      <c r="A14281">
        <v>537266</v>
      </c>
      <c r="B14281" t="s">
        <v>69</v>
      </c>
      <c r="C14281" t="s">
        <v>72</v>
      </c>
      <c r="D14281">
        <v>6</v>
      </c>
      <c r="E14281" s="1">
        <v>40804.401388888888</v>
      </c>
      <c r="F14281">
        <v>0.85</v>
      </c>
      <c r="G14281">
        <v>13298</v>
      </c>
      <c r="H14281" t="s">
        <v>10</v>
      </c>
      <c r="I14281" t="str">
        <f>IF(AND(LEFT(OnlineRetail[[#This Row],[InvoiceNo]],1)&lt;&gt;"C",OnlineRetail[[#This Row],[CustomerID]]&lt;&gt;""),"Yes","No")</f>
        <v>Yes</v>
      </c>
      <c r="J14281" s="4">
        <f>EOMONTH(OnlineRetail[[#This Row],[InvoiceDate]],-1)+1</f>
        <v>40787</v>
      </c>
      <c r="K14281" s="6">
        <f>OnlineRetail[[#This Row],[Quantity]]*OnlineRetail[[#This Row],[UnitPrice]]</f>
        <v>5.0999999999999996</v>
      </c>
      <c r="L14281" t="str">
        <f t="shared" si="223"/>
        <v>13298|Sep-2011</v>
      </c>
    </row>
    <row r="14282" spans="1:12">
      <c r="A14282">
        <v>540889</v>
      </c>
      <c r="B14282" t="s">
        <v>275</v>
      </c>
      <c r="C14282" t="s">
        <v>14</v>
      </c>
      <c r="D14282">
        <v>13</v>
      </c>
      <c r="E14282" s="1">
        <v>40804.402083333327</v>
      </c>
      <c r="F14282">
        <v>3.39</v>
      </c>
      <c r="G14282">
        <v>13325</v>
      </c>
      <c r="H14282" t="s">
        <v>10</v>
      </c>
      <c r="I14282" t="str">
        <f>IF(AND(LEFT(OnlineRetail[[#This Row],[InvoiceNo]],1)&lt;&gt;"C",OnlineRetail[[#This Row],[CustomerID]]&lt;&gt;""),"Yes","No")</f>
        <v>Yes</v>
      </c>
      <c r="J14282" s="4">
        <f>EOMONTH(OnlineRetail[[#This Row],[InvoiceDate]],-1)+1</f>
        <v>40787</v>
      </c>
      <c r="K14282" s="6">
        <f>OnlineRetail[[#This Row],[Quantity]]*OnlineRetail[[#This Row],[UnitPrice]]</f>
        <v>44.07</v>
      </c>
      <c r="L14282" t="str">
        <f t="shared" si="223"/>
        <v>13325|Sep-2011</v>
      </c>
    </row>
    <row r="14283" spans="1:12">
      <c r="A14283">
        <v>541737</v>
      </c>
      <c r="B14283" t="s">
        <v>108</v>
      </c>
      <c r="C14283" t="s">
        <v>9</v>
      </c>
      <c r="D14283">
        <v>14</v>
      </c>
      <c r="E14283" s="1">
        <v>40804.402083333327</v>
      </c>
      <c r="F14283">
        <v>2.5499999999999998</v>
      </c>
      <c r="G14283">
        <v>13807</v>
      </c>
      <c r="H14283" t="s">
        <v>10</v>
      </c>
      <c r="I14283" t="str">
        <f>IF(AND(LEFT(OnlineRetail[[#This Row],[InvoiceNo]],1)&lt;&gt;"C",OnlineRetail[[#This Row],[CustomerID]]&lt;&gt;""),"Yes","No")</f>
        <v>Yes</v>
      </c>
      <c r="J14283" s="4">
        <f>EOMONTH(OnlineRetail[[#This Row],[InvoiceDate]],-1)+1</f>
        <v>40787</v>
      </c>
      <c r="K14283" s="6">
        <f>OnlineRetail[[#This Row],[Quantity]]*OnlineRetail[[#This Row],[UnitPrice]]</f>
        <v>35.699999999999996</v>
      </c>
      <c r="L14283" t="str">
        <f t="shared" si="223"/>
        <v>13807|Sep-2011</v>
      </c>
    </row>
    <row r="14284" spans="1:12">
      <c r="A14284">
        <v>538941</v>
      </c>
      <c r="B14284" t="s">
        <v>155</v>
      </c>
      <c r="C14284" t="s">
        <v>48</v>
      </c>
      <c r="D14284">
        <v>3</v>
      </c>
      <c r="E14284" s="1">
        <v>40804.417361111111</v>
      </c>
      <c r="F14284">
        <v>4.95</v>
      </c>
      <c r="G14284">
        <v>12366</v>
      </c>
      <c r="H14284" t="s">
        <v>10</v>
      </c>
      <c r="I14284" t="str">
        <f>IF(AND(LEFT(OnlineRetail[[#This Row],[InvoiceNo]],1)&lt;&gt;"C",OnlineRetail[[#This Row],[CustomerID]]&lt;&gt;""),"Yes","No")</f>
        <v>Yes</v>
      </c>
      <c r="J14284" s="4">
        <f>EOMONTH(OnlineRetail[[#This Row],[InvoiceDate]],-1)+1</f>
        <v>40787</v>
      </c>
      <c r="K14284" s="6">
        <f>OnlineRetail[[#This Row],[Quantity]]*OnlineRetail[[#This Row],[UnitPrice]]</f>
        <v>14.850000000000001</v>
      </c>
      <c r="L14284" t="str">
        <f t="shared" si="223"/>
        <v>12366|Sep-2011</v>
      </c>
    </row>
    <row r="14285" spans="1:12">
      <c r="A14285">
        <v>538945</v>
      </c>
      <c r="B14285" t="s">
        <v>211</v>
      </c>
      <c r="C14285" t="s">
        <v>50</v>
      </c>
      <c r="D14285">
        <v>16</v>
      </c>
      <c r="E14285" s="1">
        <v>40804.418055555558</v>
      </c>
      <c r="F14285">
        <v>4.25</v>
      </c>
      <c r="G14285">
        <v>13007</v>
      </c>
      <c r="H14285" t="s">
        <v>121</v>
      </c>
      <c r="I14285" t="str">
        <f>IF(AND(LEFT(OnlineRetail[[#This Row],[InvoiceNo]],1)&lt;&gt;"C",OnlineRetail[[#This Row],[CustomerID]]&lt;&gt;""),"Yes","No")</f>
        <v>Yes</v>
      </c>
      <c r="J14285" s="4">
        <f>EOMONTH(OnlineRetail[[#This Row],[InvoiceDate]],-1)+1</f>
        <v>40787</v>
      </c>
      <c r="K14285" s="6">
        <f>OnlineRetail[[#This Row],[Quantity]]*OnlineRetail[[#This Row],[UnitPrice]]</f>
        <v>68</v>
      </c>
      <c r="L14285" t="str">
        <f t="shared" si="223"/>
        <v>13007|Sep-2011</v>
      </c>
    </row>
    <row r="14286" spans="1:12">
      <c r="A14286">
        <v>551846</v>
      </c>
      <c r="B14286" t="s">
        <v>217</v>
      </c>
      <c r="C14286" t="s">
        <v>16</v>
      </c>
      <c r="D14286">
        <v>22</v>
      </c>
      <c r="E14286" s="1">
        <v>40804.42083333333</v>
      </c>
      <c r="F14286">
        <v>7.95</v>
      </c>
      <c r="G14286">
        <v>12580</v>
      </c>
      <c r="H14286" t="s">
        <v>10</v>
      </c>
      <c r="I14286" t="str">
        <f>IF(AND(LEFT(OnlineRetail[[#This Row],[InvoiceNo]],1)&lt;&gt;"C",OnlineRetail[[#This Row],[CustomerID]]&lt;&gt;""),"Yes","No")</f>
        <v>Yes</v>
      </c>
      <c r="J14286" s="4">
        <f>EOMONTH(OnlineRetail[[#This Row],[InvoiceDate]],-1)+1</f>
        <v>40787</v>
      </c>
      <c r="K14286" s="6">
        <f>OnlineRetail[[#This Row],[Quantity]]*OnlineRetail[[#This Row],[UnitPrice]]</f>
        <v>174.9</v>
      </c>
      <c r="L14286" t="str">
        <f t="shared" si="223"/>
        <v>12580|Sep-2011</v>
      </c>
    </row>
    <row r="14287" spans="1:12">
      <c r="A14287">
        <v>540008</v>
      </c>
      <c r="B14287" t="s">
        <v>288</v>
      </c>
      <c r="C14287" t="s">
        <v>21</v>
      </c>
      <c r="D14287">
        <v>19</v>
      </c>
      <c r="E14287" s="1">
        <v>40804.427083333343</v>
      </c>
      <c r="F14287">
        <v>3.39</v>
      </c>
      <c r="G14287">
        <v>13330</v>
      </c>
      <c r="H14287" t="s">
        <v>10</v>
      </c>
      <c r="I14287" t="str">
        <f>IF(AND(LEFT(OnlineRetail[[#This Row],[InvoiceNo]],1)&lt;&gt;"C",OnlineRetail[[#This Row],[CustomerID]]&lt;&gt;""),"Yes","No")</f>
        <v>Yes</v>
      </c>
      <c r="J14287" s="4">
        <f>EOMONTH(OnlineRetail[[#This Row],[InvoiceDate]],-1)+1</f>
        <v>40787</v>
      </c>
      <c r="K14287" s="6">
        <f>OnlineRetail[[#This Row],[Quantity]]*OnlineRetail[[#This Row],[UnitPrice]]</f>
        <v>64.41</v>
      </c>
      <c r="L14287" t="str">
        <f t="shared" si="223"/>
        <v>13330|Sep-2011</v>
      </c>
    </row>
    <row r="14288" spans="1:12">
      <c r="A14288">
        <v>548168</v>
      </c>
      <c r="B14288" t="s">
        <v>208</v>
      </c>
      <c r="C14288" t="s">
        <v>19</v>
      </c>
      <c r="D14288">
        <v>3</v>
      </c>
      <c r="E14288" s="1">
        <v>40804.432638888888</v>
      </c>
      <c r="F14288">
        <v>1.65</v>
      </c>
      <c r="G14288">
        <v>13032</v>
      </c>
      <c r="H14288" t="s">
        <v>10</v>
      </c>
      <c r="I14288" t="str">
        <f>IF(AND(LEFT(OnlineRetail[[#This Row],[InvoiceNo]],1)&lt;&gt;"C",OnlineRetail[[#This Row],[CustomerID]]&lt;&gt;""),"Yes","No")</f>
        <v>Yes</v>
      </c>
      <c r="J14288" s="4">
        <f>EOMONTH(OnlineRetail[[#This Row],[InvoiceDate]],-1)+1</f>
        <v>40787</v>
      </c>
      <c r="K14288" s="6">
        <f>OnlineRetail[[#This Row],[Quantity]]*OnlineRetail[[#This Row],[UnitPrice]]</f>
        <v>4.9499999999999993</v>
      </c>
      <c r="L14288" t="str">
        <f t="shared" si="223"/>
        <v>13032|Sep-2011</v>
      </c>
    </row>
    <row r="14289" spans="1:12">
      <c r="A14289">
        <v>539605</v>
      </c>
      <c r="B14289" t="s">
        <v>212</v>
      </c>
      <c r="C14289" t="s">
        <v>62</v>
      </c>
      <c r="D14289">
        <v>15</v>
      </c>
      <c r="E14289" s="1">
        <v>40804.433333333327</v>
      </c>
      <c r="F14289">
        <v>4.95</v>
      </c>
      <c r="G14289">
        <v>13246</v>
      </c>
      <c r="H14289" t="s">
        <v>10</v>
      </c>
      <c r="I14289" t="str">
        <f>IF(AND(LEFT(OnlineRetail[[#This Row],[InvoiceNo]],1)&lt;&gt;"C",OnlineRetail[[#This Row],[CustomerID]]&lt;&gt;""),"Yes","No")</f>
        <v>Yes</v>
      </c>
      <c r="J14289" s="4">
        <f>EOMONTH(OnlineRetail[[#This Row],[InvoiceDate]],-1)+1</f>
        <v>40787</v>
      </c>
      <c r="K14289" s="6">
        <f>OnlineRetail[[#This Row],[Quantity]]*OnlineRetail[[#This Row],[UnitPrice]]</f>
        <v>74.25</v>
      </c>
      <c r="L14289" t="str">
        <f t="shared" si="223"/>
        <v>13246|Sep-2011</v>
      </c>
    </row>
    <row r="14290" spans="1:12">
      <c r="A14290">
        <v>549674</v>
      </c>
      <c r="B14290" t="s">
        <v>203</v>
      </c>
      <c r="C14290" t="s">
        <v>83</v>
      </c>
      <c r="D14290">
        <v>22</v>
      </c>
      <c r="E14290" s="1">
        <v>40804.438194444447</v>
      </c>
      <c r="F14290">
        <v>2.1</v>
      </c>
      <c r="G14290">
        <v>13972</v>
      </c>
      <c r="H14290" t="s">
        <v>10</v>
      </c>
      <c r="I14290" t="str">
        <f>IF(AND(LEFT(OnlineRetail[[#This Row],[InvoiceNo]],1)&lt;&gt;"C",OnlineRetail[[#This Row],[CustomerID]]&lt;&gt;""),"Yes","No")</f>
        <v>Yes</v>
      </c>
      <c r="J14290" s="4">
        <f>EOMONTH(OnlineRetail[[#This Row],[InvoiceDate]],-1)+1</f>
        <v>40787</v>
      </c>
      <c r="K14290" s="6">
        <f>OnlineRetail[[#This Row],[Quantity]]*OnlineRetail[[#This Row],[UnitPrice]]</f>
        <v>46.2</v>
      </c>
      <c r="L14290" t="str">
        <f t="shared" si="223"/>
        <v>13972|Sep-2011</v>
      </c>
    </row>
    <row r="14291" spans="1:12">
      <c r="A14291">
        <v>556076</v>
      </c>
      <c r="B14291" t="s">
        <v>61</v>
      </c>
      <c r="C14291" t="s">
        <v>42</v>
      </c>
      <c r="D14291">
        <v>19</v>
      </c>
      <c r="E14291" s="1">
        <v>40804.443749999999</v>
      </c>
      <c r="F14291">
        <v>2.5499999999999998</v>
      </c>
      <c r="G14291">
        <v>13762</v>
      </c>
      <c r="H14291" t="s">
        <v>10</v>
      </c>
      <c r="I14291" t="str">
        <f>IF(AND(LEFT(OnlineRetail[[#This Row],[InvoiceNo]],1)&lt;&gt;"C",OnlineRetail[[#This Row],[CustomerID]]&lt;&gt;""),"Yes","No")</f>
        <v>Yes</v>
      </c>
      <c r="J14291" s="4">
        <f>EOMONTH(OnlineRetail[[#This Row],[InvoiceDate]],-1)+1</f>
        <v>40787</v>
      </c>
      <c r="K14291" s="6">
        <f>OnlineRetail[[#This Row],[Quantity]]*OnlineRetail[[#This Row],[UnitPrice]]</f>
        <v>48.449999999999996</v>
      </c>
      <c r="L14291" t="str">
        <f t="shared" si="223"/>
        <v>13762|Sep-2011</v>
      </c>
    </row>
    <row r="14292" spans="1:12">
      <c r="A14292">
        <v>551059</v>
      </c>
      <c r="B14292" t="s">
        <v>86</v>
      </c>
      <c r="C14292" t="s">
        <v>29</v>
      </c>
      <c r="D14292">
        <v>1</v>
      </c>
      <c r="E14292" s="1">
        <v>40804.445138888892</v>
      </c>
      <c r="F14292">
        <v>9.9499999999999993</v>
      </c>
      <c r="G14292">
        <v>12794</v>
      </c>
      <c r="H14292" t="s">
        <v>10</v>
      </c>
      <c r="I14292" t="str">
        <f>IF(AND(LEFT(OnlineRetail[[#This Row],[InvoiceNo]],1)&lt;&gt;"C",OnlineRetail[[#This Row],[CustomerID]]&lt;&gt;""),"Yes","No")</f>
        <v>Yes</v>
      </c>
      <c r="J14292" s="4">
        <f>EOMONTH(OnlineRetail[[#This Row],[InvoiceDate]],-1)+1</f>
        <v>40787</v>
      </c>
      <c r="K14292" s="6">
        <f>OnlineRetail[[#This Row],[Quantity]]*OnlineRetail[[#This Row],[UnitPrice]]</f>
        <v>9.9499999999999993</v>
      </c>
      <c r="L14292" t="str">
        <f t="shared" si="223"/>
        <v>12794|Sep-2011</v>
      </c>
    </row>
    <row r="14293" spans="1:12">
      <c r="A14293">
        <v>545774</v>
      </c>
      <c r="B14293" t="s">
        <v>249</v>
      </c>
      <c r="C14293" t="s">
        <v>83</v>
      </c>
      <c r="D14293">
        <v>23</v>
      </c>
      <c r="E14293" s="1">
        <v>40804.45208333333</v>
      </c>
      <c r="F14293">
        <v>1.25</v>
      </c>
      <c r="G14293">
        <v>14127</v>
      </c>
      <c r="H14293" t="s">
        <v>10</v>
      </c>
      <c r="I14293" t="str">
        <f>IF(AND(LEFT(OnlineRetail[[#This Row],[InvoiceNo]],1)&lt;&gt;"C",OnlineRetail[[#This Row],[CustomerID]]&lt;&gt;""),"Yes","No")</f>
        <v>Yes</v>
      </c>
      <c r="J14293" s="4">
        <f>EOMONTH(OnlineRetail[[#This Row],[InvoiceDate]],-1)+1</f>
        <v>40787</v>
      </c>
      <c r="K14293" s="6">
        <f>OnlineRetail[[#This Row],[Quantity]]*OnlineRetail[[#This Row],[UnitPrice]]</f>
        <v>28.75</v>
      </c>
      <c r="L14293" t="str">
        <f t="shared" si="223"/>
        <v>14127|Sep-2011</v>
      </c>
    </row>
    <row r="14294" spans="1:12">
      <c r="A14294">
        <v>550431</v>
      </c>
      <c r="B14294" t="s">
        <v>274</v>
      </c>
      <c r="C14294" t="s">
        <v>53</v>
      </c>
      <c r="D14294">
        <v>12</v>
      </c>
      <c r="E14294" s="1">
        <v>40804.461111111108</v>
      </c>
      <c r="F14294">
        <v>2.1</v>
      </c>
      <c r="G14294">
        <v>12947</v>
      </c>
      <c r="H14294" t="s">
        <v>10</v>
      </c>
      <c r="I14294" t="str">
        <f>IF(AND(LEFT(OnlineRetail[[#This Row],[InvoiceNo]],1)&lt;&gt;"C",OnlineRetail[[#This Row],[CustomerID]]&lt;&gt;""),"Yes","No")</f>
        <v>Yes</v>
      </c>
      <c r="J14294" s="4">
        <f>EOMONTH(OnlineRetail[[#This Row],[InvoiceDate]],-1)+1</f>
        <v>40787</v>
      </c>
      <c r="K14294" s="6">
        <f>OnlineRetail[[#This Row],[Quantity]]*OnlineRetail[[#This Row],[UnitPrice]]</f>
        <v>25.200000000000003</v>
      </c>
      <c r="L14294" t="str">
        <f t="shared" si="223"/>
        <v>12947|Sep-2011</v>
      </c>
    </row>
    <row r="14295" spans="1:12">
      <c r="A14295">
        <v>546188</v>
      </c>
      <c r="B14295" t="s">
        <v>272</v>
      </c>
      <c r="C14295" t="s">
        <v>83</v>
      </c>
      <c r="D14295">
        <v>5</v>
      </c>
      <c r="E14295" s="1">
        <v>40804.472916666673</v>
      </c>
      <c r="F14295">
        <v>4.25</v>
      </c>
      <c r="G14295">
        <v>12704</v>
      </c>
      <c r="H14295" t="s">
        <v>25</v>
      </c>
      <c r="I14295" t="str">
        <f>IF(AND(LEFT(OnlineRetail[[#This Row],[InvoiceNo]],1)&lt;&gt;"C",OnlineRetail[[#This Row],[CustomerID]]&lt;&gt;""),"Yes","No")</f>
        <v>Yes</v>
      </c>
      <c r="J14295" s="4">
        <f>EOMONTH(OnlineRetail[[#This Row],[InvoiceDate]],-1)+1</f>
        <v>40787</v>
      </c>
      <c r="K14295" s="6">
        <f>OnlineRetail[[#This Row],[Quantity]]*OnlineRetail[[#This Row],[UnitPrice]]</f>
        <v>21.25</v>
      </c>
      <c r="L14295" t="str">
        <f t="shared" si="223"/>
        <v>12704|Sep-2011</v>
      </c>
    </row>
    <row r="14296" spans="1:12">
      <c r="A14296">
        <v>538268</v>
      </c>
      <c r="B14296" t="s">
        <v>44</v>
      </c>
      <c r="C14296" t="s">
        <v>27</v>
      </c>
      <c r="D14296">
        <v>2</v>
      </c>
      <c r="E14296" s="1">
        <v>40804.472916666673</v>
      </c>
      <c r="F14296">
        <v>4.25</v>
      </c>
      <c r="G14296">
        <v>12765</v>
      </c>
      <c r="H14296" t="s">
        <v>10</v>
      </c>
      <c r="I14296" t="str">
        <f>IF(AND(LEFT(OnlineRetail[[#This Row],[InvoiceNo]],1)&lt;&gt;"C",OnlineRetail[[#This Row],[CustomerID]]&lt;&gt;""),"Yes","No")</f>
        <v>Yes</v>
      </c>
      <c r="J14296" s="4">
        <f>EOMONTH(OnlineRetail[[#This Row],[InvoiceDate]],-1)+1</f>
        <v>40787</v>
      </c>
      <c r="K14296" s="6">
        <f>OnlineRetail[[#This Row],[Quantity]]*OnlineRetail[[#This Row],[UnitPrice]]</f>
        <v>8.5</v>
      </c>
      <c r="L14296" t="str">
        <f t="shared" si="223"/>
        <v>12765|Sep-2011</v>
      </c>
    </row>
    <row r="14297" spans="1:12">
      <c r="A14297">
        <v>553724</v>
      </c>
      <c r="B14297" t="s">
        <v>23</v>
      </c>
      <c r="C14297" t="s">
        <v>62</v>
      </c>
      <c r="D14297">
        <v>6</v>
      </c>
      <c r="E14297" s="1">
        <v>40804.474999999999</v>
      </c>
      <c r="F14297">
        <v>4.25</v>
      </c>
      <c r="G14297">
        <v>12884</v>
      </c>
      <c r="H14297" t="s">
        <v>10</v>
      </c>
      <c r="I14297" t="str">
        <f>IF(AND(LEFT(OnlineRetail[[#This Row],[InvoiceNo]],1)&lt;&gt;"C",OnlineRetail[[#This Row],[CustomerID]]&lt;&gt;""),"Yes","No")</f>
        <v>Yes</v>
      </c>
      <c r="J14297" s="4">
        <f>EOMONTH(OnlineRetail[[#This Row],[InvoiceDate]],-1)+1</f>
        <v>40787</v>
      </c>
      <c r="K14297" s="6">
        <f>OnlineRetail[[#This Row],[Quantity]]*OnlineRetail[[#This Row],[UnitPrice]]</f>
        <v>25.5</v>
      </c>
      <c r="L14297" t="str">
        <f t="shared" si="223"/>
        <v>12884|Sep-2011</v>
      </c>
    </row>
    <row r="14298" spans="1:12">
      <c r="A14298">
        <v>553354</v>
      </c>
      <c r="B14298" t="s">
        <v>95</v>
      </c>
      <c r="C14298" t="s">
        <v>27</v>
      </c>
      <c r="D14298">
        <v>14</v>
      </c>
      <c r="E14298" s="1">
        <v>40804.475694444453</v>
      </c>
      <c r="F14298">
        <v>9.9499999999999993</v>
      </c>
      <c r="G14298">
        <v>13353</v>
      </c>
      <c r="H14298" t="s">
        <v>10</v>
      </c>
      <c r="I14298" t="str">
        <f>IF(AND(LEFT(OnlineRetail[[#This Row],[InvoiceNo]],1)&lt;&gt;"C",OnlineRetail[[#This Row],[CustomerID]]&lt;&gt;""),"Yes","No")</f>
        <v>Yes</v>
      </c>
      <c r="J14298" s="4">
        <f>EOMONTH(OnlineRetail[[#This Row],[InvoiceDate]],-1)+1</f>
        <v>40787</v>
      </c>
      <c r="K14298" s="6">
        <f>OnlineRetail[[#This Row],[Quantity]]*OnlineRetail[[#This Row],[UnitPrice]]</f>
        <v>139.29999999999998</v>
      </c>
      <c r="L14298" t="str">
        <f t="shared" si="223"/>
        <v>13353|Sep-2011</v>
      </c>
    </row>
    <row r="14299" spans="1:12">
      <c r="A14299">
        <v>556192</v>
      </c>
      <c r="B14299" t="s">
        <v>179</v>
      </c>
      <c r="C14299" t="s">
        <v>53</v>
      </c>
      <c r="D14299">
        <v>16</v>
      </c>
      <c r="E14299" s="1">
        <v>40804.476388888892</v>
      </c>
      <c r="F14299">
        <v>5.95</v>
      </c>
      <c r="G14299">
        <v>12798</v>
      </c>
      <c r="H14299" t="s">
        <v>10</v>
      </c>
      <c r="I14299" t="str">
        <f>IF(AND(LEFT(OnlineRetail[[#This Row],[InvoiceNo]],1)&lt;&gt;"C",OnlineRetail[[#This Row],[CustomerID]]&lt;&gt;""),"Yes","No")</f>
        <v>Yes</v>
      </c>
      <c r="J14299" s="4">
        <f>EOMONTH(OnlineRetail[[#This Row],[InvoiceDate]],-1)+1</f>
        <v>40787</v>
      </c>
      <c r="K14299" s="6">
        <f>OnlineRetail[[#This Row],[Quantity]]*OnlineRetail[[#This Row],[UnitPrice]]</f>
        <v>95.2</v>
      </c>
      <c r="L14299" t="str">
        <f t="shared" si="223"/>
        <v>12798|Sep-2011</v>
      </c>
    </row>
    <row r="14300" spans="1:12">
      <c r="A14300">
        <v>550706</v>
      </c>
      <c r="B14300" t="s">
        <v>84</v>
      </c>
      <c r="C14300" t="s">
        <v>50</v>
      </c>
      <c r="D14300">
        <v>11</v>
      </c>
      <c r="E14300" s="1">
        <v>40804.478472222218</v>
      </c>
      <c r="F14300">
        <v>3.39</v>
      </c>
      <c r="G14300">
        <v>13345</v>
      </c>
      <c r="H14300" t="s">
        <v>31</v>
      </c>
      <c r="I14300" t="str">
        <f>IF(AND(LEFT(OnlineRetail[[#This Row],[InvoiceNo]],1)&lt;&gt;"C",OnlineRetail[[#This Row],[CustomerID]]&lt;&gt;""),"Yes","No")</f>
        <v>Yes</v>
      </c>
      <c r="J14300" s="4">
        <f>EOMONTH(OnlineRetail[[#This Row],[InvoiceDate]],-1)+1</f>
        <v>40787</v>
      </c>
      <c r="K14300" s="6">
        <f>OnlineRetail[[#This Row],[Quantity]]*OnlineRetail[[#This Row],[UnitPrice]]</f>
        <v>37.29</v>
      </c>
      <c r="L14300" t="str">
        <f t="shared" si="223"/>
        <v>13345|Sep-2011</v>
      </c>
    </row>
    <row r="14301" spans="1:12">
      <c r="A14301">
        <v>539927</v>
      </c>
      <c r="B14301" t="s">
        <v>107</v>
      </c>
      <c r="C14301" t="s">
        <v>19</v>
      </c>
      <c r="D14301">
        <v>5</v>
      </c>
      <c r="E14301" s="1">
        <v>40804.482638888891</v>
      </c>
      <c r="F14301">
        <v>0.85</v>
      </c>
      <c r="G14301">
        <v>12469</v>
      </c>
      <c r="H14301" t="s">
        <v>121</v>
      </c>
      <c r="I14301" t="str">
        <f>IF(AND(LEFT(OnlineRetail[[#This Row],[InvoiceNo]],1)&lt;&gt;"C",OnlineRetail[[#This Row],[CustomerID]]&lt;&gt;""),"Yes","No")</f>
        <v>Yes</v>
      </c>
      <c r="J14301" s="4">
        <f>EOMONTH(OnlineRetail[[#This Row],[InvoiceDate]],-1)+1</f>
        <v>40787</v>
      </c>
      <c r="K14301" s="6">
        <f>OnlineRetail[[#This Row],[Quantity]]*OnlineRetail[[#This Row],[UnitPrice]]</f>
        <v>4.25</v>
      </c>
      <c r="L14301" t="str">
        <f t="shared" si="223"/>
        <v>12469|Sep-2011</v>
      </c>
    </row>
    <row r="14302" spans="1:12">
      <c r="A14302">
        <v>548280</v>
      </c>
      <c r="B14302" t="s">
        <v>147</v>
      </c>
      <c r="C14302" t="s">
        <v>53</v>
      </c>
      <c r="D14302">
        <v>2</v>
      </c>
      <c r="E14302" s="1">
        <v>40804.484722222223</v>
      </c>
      <c r="F14302">
        <v>4.95</v>
      </c>
      <c r="G14302">
        <v>12962</v>
      </c>
      <c r="H14302" t="s">
        <v>10</v>
      </c>
      <c r="I14302" t="str">
        <f>IF(AND(LEFT(OnlineRetail[[#This Row],[InvoiceNo]],1)&lt;&gt;"C",OnlineRetail[[#This Row],[CustomerID]]&lt;&gt;""),"Yes","No")</f>
        <v>Yes</v>
      </c>
      <c r="J14302" s="4">
        <f>EOMONTH(OnlineRetail[[#This Row],[InvoiceDate]],-1)+1</f>
        <v>40787</v>
      </c>
      <c r="K14302" s="6">
        <f>OnlineRetail[[#This Row],[Quantity]]*OnlineRetail[[#This Row],[UnitPrice]]</f>
        <v>9.9</v>
      </c>
      <c r="L14302" t="str">
        <f t="shared" si="223"/>
        <v>12962|Sep-2011</v>
      </c>
    </row>
    <row r="14303" spans="1:12">
      <c r="A14303">
        <v>552189</v>
      </c>
      <c r="B14303" t="s">
        <v>264</v>
      </c>
      <c r="C14303" t="s">
        <v>42</v>
      </c>
      <c r="D14303">
        <v>10</v>
      </c>
      <c r="E14303" s="1">
        <v>40804.491666666669</v>
      </c>
      <c r="F14303">
        <v>4.25</v>
      </c>
      <c r="G14303">
        <v>14218</v>
      </c>
      <c r="H14303" t="s">
        <v>10</v>
      </c>
      <c r="I14303" t="str">
        <f>IF(AND(LEFT(OnlineRetail[[#This Row],[InvoiceNo]],1)&lt;&gt;"C",OnlineRetail[[#This Row],[CustomerID]]&lt;&gt;""),"Yes","No")</f>
        <v>Yes</v>
      </c>
      <c r="J14303" s="4">
        <f>EOMONTH(OnlineRetail[[#This Row],[InvoiceDate]],-1)+1</f>
        <v>40787</v>
      </c>
      <c r="K14303" s="6">
        <f>OnlineRetail[[#This Row],[Quantity]]*OnlineRetail[[#This Row],[UnitPrice]]</f>
        <v>42.5</v>
      </c>
      <c r="L14303" t="str">
        <f t="shared" si="223"/>
        <v>14218|Sep-2011</v>
      </c>
    </row>
    <row r="14304" spans="1:12">
      <c r="A14304">
        <v>543339</v>
      </c>
      <c r="B14304" t="s">
        <v>288</v>
      </c>
      <c r="C14304" t="s">
        <v>62</v>
      </c>
      <c r="D14304">
        <v>11</v>
      </c>
      <c r="E14304" s="1">
        <v>40804.5</v>
      </c>
      <c r="F14304">
        <v>5.95</v>
      </c>
      <c r="G14304">
        <v>14327</v>
      </c>
      <c r="H14304" t="s">
        <v>17</v>
      </c>
      <c r="I14304" t="str">
        <f>IF(AND(LEFT(OnlineRetail[[#This Row],[InvoiceNo]],1)&lt;&gt;"C",OnlineRetail[[#This Row],[CustomerID]]&lt;&gt;""),"Yes","No")</f>
        <v>Yes</v>
      </c>
      <c r="J14304" s="4">
        <f>EOMONTH(OnlineRetail[[#This Row],[InvoiceDate]],-1)+1</f>
        <v>40787</v>
      </c>
      <c r="K14304" s="6">
        <f>OnlineRetail[[#This Row],[Quantity]]*OnlineRetail[[#This Row],[UnitPrice]]</f>
        <v>65.45</v>
      </c>
      <c r="L14304" t="str">
        <f t="shared" si="223"/>
        <v>14327|Sep-2011</v>
      </c>
    </row>
    <row r="14305" spans="1:12">
      <c r="A14305">
        <v>537191</v>
      </c>
      <c r="B14305" t="s">
        <v>244</v>
      </c>
      <c r="C14305" t="s">
        <v>53</v>
      </c>
      <c r="D14305">
        <v>3</v>
      </c>
      <c r="E14305" s="1">
        <v>40804.501388888893</v>
      </c>
      <c r="F14305">
        <v>5.95</v>
      </c>
      <c r="G14305">
        <v>12529</v>
      </c>
      <c r="H14305" t="s">
        <v>10</v>
      </c>
      <c r="I14305" t="str">
        <f>IF(AND(LEFT(OnlineRetail[[#This Row],[InvoiceNo]],1)&lt;&gt;"C",OnlineRetail[[#This Row],[CustomerID]]&lt;&gt;""),"Yes","No")</f>
        <v>Yes</v>
      </c>
      <c r="J14305" s="4">
        <f>EOMONTH(OnlineRetail[[#This Row],[InvoiceDate]],-1)+1</f>
        <v>40787</v>
      </c>
      <c r="K14305" s="6">
        <f>OnlineRetail[[#This Row],[Quantity]]*OnlineRetail[[#This Row],[UnitPrice]]</f>
        <v>17.850000000000001</v>
      </c>
      <c r="L14305" t="str">
        <f t="shared" si="223"/>
        <v>12529|Sep-2011</v>
      </c>
    </row>
    <row r="14306" spans="1:12">
      <c r="A14306">
        <v>544307</v>
      </c>
      <c r="B14306" t="s">
        <v>44</v>
      </c>
      <c r="C14306" t="s">
        <v>27</v>
      </c>
      <c r="D14306">
        <v>19</v>
      </c>
      <c r="E14306" s="1">
        <v>40804.511805555558</v>
      </c>
      <c r="F14306">
        <v>1.25</v>
      </c>
      <c r="G14306">
        <v>13821</v>
      </c>
      <c r="H14306" t="s">
        <v>22</v>
      </c>
      <c r="I14306" t="str">
        <f>IF(AND(LEFT(OnlineRetail[[#This Row],[InvoiceNo]],1)&lt;&gt;"C",OnlineRetail[[#This Row],[CustomerID]]&lt;&gt;""),"Yes","No")</f>
        <v>Yes</v>
      </c>
      <c r="J14306" s="4">
        <f>EOMONTH(OnlineRetail[[#This Row],[InvoiceDate]],-1)+1</f>
        <v>40787</v>
      </c>
      <c r="K14306" s="6">
        <f>OnlineRetail[[#This Row],[Quantity]]*OnlineRetail[[#This Row],[UnitPrice]]</f>
        <v>23.75</v>
      </c>
      <c r="L14306" t="str">
        <f t="shared" si="223"/>
        <v>13821|Sep-2011</v>
      </c>
    </row>
    <row r="14307" spans="1:12">
      <c r="A14307">
        <v>538344</v>
      </c>
      <c r="B14307" t="s">
        <v>67</v>
      </c>
      <c r="C14307" t="s">
        <v>39</v>
      </c>
      <c r="D14307">
        <v>13</v>
      </c>
      <c r="E14307" s="1">
        <v>40804.515972222223</v>
      </c>
      <c r="F14307">
        <v>3.39</v>
      </c>
      <c r="G14307">
        <v>13900</v>
      </c>
      <c r="H14307" t="s">
        <v>10</v>
      </c>
      <c r="I14307" t="str">
        <f>IF(AND(LEFT(OnlineRetail[[#This Row],[InvoiceNo]],1)&lt;&gt;"C",OnlineRetail[[#This Row],[CustomerID]]&lt;&gt;""),"Yes","No")</f>
        <v>Yes</v>
      </c>
      <c r="J14307" s="4">
        <f>EOMONTH(OnlineRetail[[#This Row],[InvoiceDate]],-1)+1</f>
        <v>40787</v>
      </c>
      <c r="K14307" s="6">
        <f>OnlineRetail[[#This Row],[Quantity]]*OnlineRetail[[#This Row],[UnitPrice]]</f>
        <v>44.07</v>
      </c>
      <c r="L14307" t="str">
        <f t="shared" si="223"/>
        <v>13900|Sep-2011</v>
      </c>
    </row>
    <row r="14308" spans="1:12">
      <c r="A14308">
        <v>541189</v>
      </c>
      <c r="B14308" t="s">
        <v>258</v>
      </c>
      <c r="C14308" t="s">
        <v>48</v>
      </c>
      <c r="D14308">
        <v>19</v>
      </c>
      <c r="E14308" s="1">
        <v>40804.524305555547</v>
      </c>
      <c r="F14308">
        <v>4.95</v>
      </c>
      <c r="G14308">
        <v>12643</v>
      </c>
      <c r="H14308" t="s">
        <v>10</v>
      </c>
      <c r="I14308" t="str">
        <f>IF(AND(LEFT(OnlineRetail[[#This Row],[InvoiceNo]],1)&lt;&gt;"C",OnlineRetail[[#This Row],[CustomerID]]&lt;&gt;""),"Yes","No")</f>
        <v>Yes</v>
      </c>
      <c r="J14308" s="4">
        <f>EOMONTH(OnlineRetail[[#This Row],[InvoiceDate]],-1)+1</f>
        <v>40787</v>
      </c>
      <c r="K14308" s="6">
        <f>OnlineRetail[[#This Row],[Quantity]]*OnlineRetail[[#This Row],[UnitPrice]]</f>
        <v>94.05</v>
      </c>
      <c r="L14308" t="str">
        <f t="shared" si="223"/>
        <v>12643|Sep-2011</v>
      </c>
    </row>
    <row r="14309" spans="1:12">
      <c r="A14309">
        <v>551863</v>
      </c>
      <c r="B14309" t="s">
        <v>279</v>
      </c>
      <c r="C14309" t="s">
        <v>9</v>
      </c>
      <c r="D14309">
        <v>12</v>
      </c>
      <c r="E14309" s="1">
        <v>40804.527083333327</v>
      </c>
      <c r="F14309">
        <v>3.39</v>
      </c>
      <c r="G14309">
        <v>13021</v>
      </c>
      <c r="H14309" t="s">
        <v>10</v>
      </c>
      <c r="I14309" t="str">
        <f>IF(AND(LEFT(OnlineRetail[[#This Row],[InvoiceNo]],1)&lt;&gt;"C",OnlineRetail[[#This Row],[CustomerID]]&lt;&gt;""),"Yes","No")</f>
        <v>Yes</v>
      </c>
      <c r="J14309" s="4">
        <f>EOMONTH(OnlineRetail[[#This Row],[InvoiceDate]],-1)+1</f>
        <v>40787</v>
      </c>
      <c r="K14309" s="6">
        <f>OnlineRetail[[#This Row],[Quantity]]*OnlineRetail[[#This Row],[UnitPrice]]</f>
        <v>40.68</v>
      </c>
      <c r="L14309" t="str">
        <f t="shared" si="223"/>
        <v>13021|Sep-2011</v>
      </c>
    </row>
    <row r="14310" spans="1:12">
      <c r="A14310">
        <v>539404</v>
      </c>
      <c r="B14310" t="s">
        <v>68</v>
      </c>
      <c r="C14310" t="s">
        <v>42</v>
      </c>
      <c r="D14310">
        <v>13</v>
      </c>
      <c r="E14310" s="1">
        <v>40804.536111111112</v>
      </c>
      <c r="F14310">
        <v>4.25</v>
      </c>
      <c r="G14310">
        <v>13601</v>
      </c>
      <c r="H14310" t="s">
        <v>10</v>
      </c>
      <c r="I14310" t="str">
        <f>IF(AND(LEFT(OnlineRetail[[#This Row],[InvoiceNo]],1)&lt;&gt;"C",OnlineRetail[[#This Row],[CustomerID]]&lt;&gt;""),"Yes","No")</f>
        <v>Yes</v>
      </c>
      <c r="J14310" s="4">
        <f>EOMONTH(OnlineRetail[[#This Row],[InvoiceDate]],-1)+1</f>
        <v>40787</v>
      </c>
      <c r="K14310" s="6">
        <f>OnlineRetail[[#This Row],[Quantity]]*OnlineRetail[[#This Row],[UnitPrice]]</f>
        <v>55.25</v>
      </c>
      <c r="L14310" t="str">
        <f t="shared" si="223"/>
        <v>13601|Sep-2011</v>
      </c>
    </row>
    <row r="14311" spans="1:12">
      <c r="A14311">
        <v>538632</v>
      </c>
      <c r="B14311" t="s">
        <v>152</v>
      </c>
      <c r="C14311" t="s">
        <v>42</v>
      </c>
      <c r="D14311">
        <v>20</v>
      </c>
      <c r="E14311" s="1">
        <v>40804.538194444453</v>
      </c>
      <c r="F14311">
        <v>4.95</v>
      </c>
      <c r="G14311">
        <v>13749</v>
      </c>
      <c r="H14311" t="s">
        <v>10</v>
      </c>
      <c r="I14311" t="str">
        <f>IF(AND(LEFT(OnlineRetail[[#This Row],[InvoiceNo]],1)&lt;&gt;"C",OnlineRetail[[#This Row],[CustomerID]]&lt;&gt;""),"Yes","No")</f>
        <v>Yes</v>
      </c>
      <c r="J14311" s="4">
        <f>EOMONTH(OnlineRetail[[#This Row],[InvoiceDate]],-1)+1</f>
        <v>40787</v>
      </c>
      <c r="K14311" s="6">
        <f>OnlineRetail[[#This Row],[Quantity]]*OnlineRetail[[#This Row],[UnitPrice]]</f>
        <v>99</v>
      </c>
      <c r="L14311" t="str">
        <f t="shared" si="223"/>
        <v>13749|Sep-2011</v>
      </c>
    </row>
    <row r="14312" spans="1:12">
      <c r="A14312">
        <v>545030</v>
      </c>
      <c r="B14312" t="s">
        <v>221</v>
      </c>
      <c r="C14312" t="s">
        <v>33</v>
      </c>
      <c r="D14312">
        <v>5</v>
      </c>
      <c r="E14312" s="1">
        <v>40804.554861111108</v>
      </c>
      <c r="F14312">
        <v>0.85</v>
      </c>
      <c r="G14312">
        <v>13325</v>
      </c>
      <c r="H14312" t="s">
        <v>31</v>
      </c>
      <c r="I14312" t="str">
        <f>IF(AND(LEFT(OnlineRetail[[#This Row],[InvoiceNo]],1)&lt;&gt;"C",OnlineRetail[[#This Row],[CustomerID]]&lt;&gt;""),"Yes","No")</f>
        <v>Yes</v>
      </c>
      <c r="J14312" s="4">
        <f>EOMONTH(OnlineRetail[[#This Row],[InvoiceDate]],-1)+1</f>
        <v>40787</v>
      </c>
      <c r="K14312" s="6">
        <f>OnlineRetail[[#This Row],[Quantity]]*OnlineRetail[[#This Row],[UnitPrice]]</f>
        <v>4.25</v>
      </c>
      <c r="L14312" t="str">
        <f t="shared" si="223"/>
        <v>13325|Sep-2011</v>
      </c>
    </row>
    <row r="14313" spans="1:12">
      <c r="A14313">
        <v>549677</v>
      </c>
      <c r="B14313" t="s">
        <v>243</v>
      </c>
      <c r="C14313" t="s">
        <v>48</v>
      </c>
      <c r="D14313">
        <v>3</v>
      </c>
      <c r="E14313" s="1">
        <v>40804.580555555563</v>
      </c>
      <c r="F14313">
        <v>4.25</v>
      </c>
      <c r="G14313">
        <v>14119</v>
      </c>
      <c r="H14313" t="s">
        <v>10</v>
      </c>
      <c r="I14313" t="str">
        <f>IF(AND(LEFT(OnlineRetail[[#This Row],[InvoiceNo]],1)&lt;&gt;"C",OnlineRetail[[#This Row],[CustomerID]]&lt;&gt;""),"Yes","No")</f>
        <v>Yes</v>
      </c>
      <c r="J14313" s="4">
        <f>EOMONTH(OnlineRetail[[#This Row],[InvoiceDate]],-1)+1</f>
        <v>40787</v>
      </c>
      <c r="K14313" s="6">
        <f>OnlineRetail[[#This Row],[Quantity]]*OnlineRetail[[#This Row],[UnitPrice]]</f>
        <v>12.75</v>
      </c>
      <c r="L14313" t="str">
        <f t="shared" si="223"/>
        <v>14119|Sep-2011</v>
      </c>
    </row>
    <row r="14314" spans="1:12">
      <c r="A14314">
        <v>541164</v>
      </c>
      <c r="B14314" t="s">
        <v>231</v>
      </c>
      <c r="C14314" t="s">
        <v>16</v>
      </c>
      <c r="D14314">
        <v>8</v>
      </c>
      <c r="E14314" s="1">
        <v>40804.586805555547</v>
      </c>
      <c r="F14314">
        <v>7.95</v>
      </c>
      <c r="G14314">
        <v>13479</v>
      </c>
      <c r="H14314" t="s">
        <v>36</v>
      </c>
      <c r="I14314" t="str">
        <f>IF(AND(LEFT(OnlineRetail[[#This Row],[InvoiceNo]],1)&lt;&gt;"C",OnlineRetail[[#This Row],[CustomerID]]&lt;&gt;""),"Yes","No")</f>
        <v>Yes</v>
      </c>
      <c r="J14314" s="4">
        <f>EOMONTH(OnlineRetail[[#This Row],[InvoiceDate]],-1)+1</f>
        <v>40787</v>
      </c>
      <c r="K14314" s="6">
        <f>OnlineRetail[[#This Row],[Quantity]]*OnlineRetail[[#This Row],[UnitPrice]]</f>
        <v>63.6</v>
      </c>
      <c r="L14314" t="str">
        <f t="shared" si="223"/>
        <v>13479|Sep-2011</v>
      </c>
    </row>
    <row r="14315" spans="1:12">
      <c r="A14315">
        <v>540021</v>
      </c>
      <c r="B14315" t="s">
        <v>172</v>
      </c>
      <c r="C14315" t="s">
        <v>62</v>
      </c>
      <c r="D14315">
        <v>24</v>
      </c>
      <c r="E14315" s="1">
        <v>40804.594444444447</v>
      </c>
      <c r="F14315">
        <v>4.95</v>
      </c>
      <c r="G14315">
        <v>12404</v>
      </c>
      <c r="H14315" t="s">
        <v>10</v>
      </c>
      <c r="I14315" t="str">
        <f>IF(AND(LEFT(OnlineRetail[[#This Row],[InvoiceNo]],1)&lt;&gt;"C",OnlineRetail[[#This Row],[CustomerID]]&lt;&gt;""),"Yes","No")</f>
        <v>Yes</v>
      </c>
      <c r="J14315" s="4">
        <f>EOMONTH(OnlineRetail[[#This Row],[InvoiceDate]],-1)+1</f>
        <v>40787</v>
      </c>
      <c r="K14315" s="6">
        <f>OnlineRetail[[#This Row],[Quantity]]*OnlineRetail[[#This Row],[UnitPrice]]</f>
        <v>118.80000000000001</v>
      </c>
      <c r="L14315" t="str">
        <f t="shared" si="223"/>
        <v>12404|Sep-2011</v>
      </c>
    </row>
    <row r="14316" spans="1:12">
      <c r="A14316">
        <v>548071</v>
      </c>
      <c r="B14316" t="s">
        <v>194</v>
      </c>
      <c r="C14316" t="s">
        <v>16</v>
      </c>
      <c r="D14316">
        <v>17</v>
      </c>
      <c r="E14316" s="1">
        <v>40804.600694444453</v>
      </c>
      <c r="F14316">
        <v>7.95</v>
      </c>
      <c r="G14316">
        <v>13091</v>
      </c>
      <c r="H14316" t="s">
        <v>10</v>
      </c>
      <c r="I14316" t="str">
        <f>IF(AND(LEFT(OnlineRetail[[#This Row],[InvoiceNo]],1)&lt;&gt;"C",OnlineRetail[[#This Row],[CustomerID]]&lt;&gt;""),"Yes","No")</f>
        <v>Yes</v>
      </c>
      <c r="J14316" s="4">
        <f>EOMONTH(OnlineRetail[[#This Row],[InvoiceDate]],-1)+1</f>
        <v>40787</v>
      </c>
      <c r="K14316" s="6">
        <f>OnlineRetail[[#This Row],[Quantity]]*OnlineRetail[[#This Row],[UnitPrice]]</f>
        <v>135.15</v>
      </c>
      <c r="L14316" t="str">
        <f t="shared" si="223"/>
        <v>13091|Sep-2011</v>
      </c>
    </row>
    <row r="14317" spans="1:12">
      <c r="A14317">
        <v>555430</v>
      </c>
      <c r="B14317" t="s">
        <v>267</v>
      </c>
      <c r="C14317" t="s">
        <v>19</v>
      </c>
      <c r="D14317">
        <v>7</v>
      </c>
      <c r="E14317" s="1">
        <v>40804.602083333331</v>
      </c>
      <c r="F14317">
        <v>7.95</v>
      </c>
      <c r="G14317">
        <v>14188</v>
      </c>
      <c r="H14317" t="s">
        <v>10</v>
      </c>
      <c r="I14317" t="str">
        <f>IF(AND(LEFT(OnlineRetail[[#This Row],[InvoiceNo]],1)&lt;&gt;"C",OnlineRetail[[#This Row],[CustomerID]]&lt;&gt;""),"Yes","No")</f>
        <v>Yes</v>
      </c>
      <c r="J14317" s="4">
        <f>EOMONTH(OnlineRetail[[#This Row],[InvoiceDate]],-1)+1</f>
        <v>40787</v>
      </c>
      <c r="K14317" s="6">
        <f>OnlineRetail[[#This Row],[Quantity]]*OnlineRetail[[#This Row],[UnitPrice]]</f>
        <v>55.65</v>
      </c>
      <c r="L14317" t="str">
        <f t="shared" si="223"/>
        <v>14188|Sep-2011</v>
      </c>
    </row>
    <row r="14318" spans="1:12">
      <c r="A14318">
        <v>545451</v>
      </c>
      <c r="B14318" t="s">
        <v>93</v>
      </c>
      <c r="C14318" t="s">
        <v>14</v>
      </c>
      <c r="D14318">
        <v>9</v>
      </c>
      <c r="E14318" s="1">
        <v>40804.604861111111</v>
      </c>
      <c r="F14318">
        <v>2.5499999999999998</v>
      </c>
      <c r="G14318">
        <v>13091</v>
      </c>
      <c r="H14318" t="s">
        <v>10</v>
      </c>
      <c r="I14318" t="str">
        <f>IF(AND(LEFT(OnlineRetail[[#This Row],[InvoiceNo]],1)&lt;&gt;"C",OnlineRetail[[#This Row],[CustomerID]]&lt;&gt;""),"Yes","No")</f>
        <v>Yes</v>
      </c>
      <c r="J14318" s="4">
        <f>EOMONTH(OnlineRetail[[#This Row],[InvoiceDate]],-1)+1</f>
        <v>40787</v>
      </c>
      <c r="K14318" s="6">
        <f>OnlineRetail[[#This Row],[Quantity]]*OnlineRetail[[#This Row],[UnitPrice]]</f>
        <v>22.95</v>
      </c>
      <c r="L14318" t="str">
        <f t="shared" si="223"/>
        <v>13091|Sep-2011</v>
      </c>
    </row>
    <row r="14319" spans="1:12">
      <c r="A14319">
        <v>546983</v>
      </c>
      <c r="B14319" t="s">
        <v>215</v>
      </c>
      <c r="C14319" t="s">
        <v>33</v>
      </c>
      <c r="D14319">
        <v>19</v>
      </c>
      <c r="E14319" s="1">
        <v>40804.613194444442</v>
      </c>
      <c r="F14319">
        <v>4.25</v>
      </c>
      <c r="G14319">
        <v>13357</v>
      </c>
      <c r="H14319" t="s">
        <v>10</v>
      </c>
      <c r="I14319" t="str">
        <f>IF(AND(LEFT(OnlineRetail[[#This Row],[InvoiceNo]],1)&lt;&gt;"C",OnlineRetail[[#This Row],[CustomerID]]&lt;&gt;""),"Yes","No")</f>
        <v>Yes</v>
      </c>
      <c r="J14319" s="4">
        <f>EOMONTH(OnlineRetail[[#This Row],[InvoiceDate]],-1)+1</f>
        <v>40787</v>
      </c>
      <c r="K14319" s="6">
        <f>OnlineRetail[[#This Row],[Quantity]]*OnlineRetail[[#This Row],[UnitPrice]]</f>
        <v>80.75</v>
      </c>
      <c r="L14319" t="str">
        <f t="shared" si="223"/>
        <v>13357|Sep-2011</v>
      </c>
    </row>
    <row r="14320" spans="1:12">
      <c r="A14320">
        <v>555751</v>
      </c>
      <c r="B14320" t="s">
        <v>195</v>
      </c>
      <c r="C14320" t="s">
        <v>48</v>
      </c>
      <c r="D14320">
        <v>17</v>
      </c>
      <c r="E14320" s="1">
        <v>40804.624305555553</v>
      </c>
      <c r="F14320">
        <v>4.25</v>
      </c>
      <c r="G14320">
        <v>12446</v>
      </c>
      <c r="H14320" t="s">
        <v>10</v>
      </c>
      <c r="I14320" t="str">
        <f>IF(AND(LEFT(OnlineRetail[[#This Row],[InvoiceNo]],1)&lt;&gt;"C",OnlineRetail[[#This Row],[CustomerID]]&lt;&gt;""),"Yes","No")</f>
        <v>Yes</v>
      </c>
      <c r="J14320" s="4">
        <f>EOMONTH(OnlineRetail[[#This Row],[InvoiceDate]],-1)+1</f>
        <v>40787</v>
      </c>
      <c r="K14320" s="6">
        <f>OnlineRetail[[#This Row],[Quantity]]*OnlineRetail[[#This Row],[UnitPrice]]</f>
        <v>72.25</v>
      </c>
      <c r="L14320" t="str">
        <f t="shared" si="223"/>
        <v>12446|Sep-2011</v>
      </c>
    </row>
    <row r="14321" spans="1:12">
      <c r="A14321">
        <v>551683</v>
      </c>
      <c r="B14321" t="s">
        <v>253</v>
      </c>
      <c r="C14321" t="s">
        <v>62</v>
      </c>
      <c r="D14321">
        <v>5</v>
      </c>
      <c r="E14321" s="1">
        <v>40804.62777777778</v>
      </c>
      <c r="F14321">
        <v>4.25</v>
      </c>
      <c r="G14321">
        <v>13552</v>
      </c>
      <c r="H14321" t="s">
        <v>10</v>
      </c>
      <c r="I14321" t="str">
        <f>IF(AND(LEFT(OnlineRetail[[#This Row],[InvoiceNo]],1)&lt;&gt;"C",OnlineRetail[[#This Row],[CustomerID]]&lt;&gt;""),"Yes","No")</f>
        <v>Yes</v>
      </c>
      <c r="J14321" s="4">
        <f>EOMONTH(OnlineRetail[[#This Row],[InvoiceDate]],-1)+1</f>
        <v>40787</v>
      </c>
      <c r="K14321" s="6">
        <f>OnlineRetail[[#This Row],[Quantity]]*OnlineRetail[[#This Row],[UnitPrice]]</f>
        <v>21.25</v>
      </c>
      <c r="L14321" t="str">
        <f t="shared" si="223"/>
        <v>13552|Sep-2011</v>
      </c>
    </row>
    <row r="14322" spans="1:12">
      <c r="A14322">
        <v>546994</v>
      </c>
      <c r="B14322" t="s">
        <v>220</v>
      </c>
      <c r="C14322" t="s">
        <v>42</v>
      </c>
      <c r="D14322">
        <v>7</v>
      </c>
      <c r="E14322" s="1">
        <v>40804.631944444453</v>
      </c>
      <c r="F14322">
        <v>0.85</v>
      </c>
      <c r="G14322">
        <v>13053</v>
      </c>
      <c r="H14322" t="s">
        <v>10</v>
      </c>
      <c r="I14322" t="str">
        <f>IF(AND(LEFT(OnlineRetail[[#This Row],[InvoiceNo]],1)&lt;&gt;"C",OnlineRetail[[#This Row],[CustomerID]]&lt;&gt;""),"Yes","No")</f>
        <v>Yes</v>
      </c>
      <c r="J14322" s="4">
        <f>EOMONTH(OnlineRetail[[#This Row],[InvoiceDate]],-1)+1</f>
        <v>40787</v>
      </c>
      <c r="K14322" s="6">
        <f>OnlineRetail[[#This Row],[Quantity]]*OnlineRetail[[#This Row],[UnitPrice]]</f>
        <v>5.95</v>
      </c>
      <c r="L14322" t="str">
        <f t="shared" si="223"/>
        <v>13053|Sep-2011</v>
      </c>
    </row>
    <row r="14323" spans="1:12">
      <c r="A14323">
        <v>552822</v>
      </c>
      <c r="B14323" t="s">
        <v>249</v>
      </c>
      <c r="C14323" t="s">
        <v>16</v>
      </c>
      <c r="D14323">
        <v>19</v>
      </c>
      <c r="E14323" s="1">
        <v>40804.638194444437</v>
      </c>
      <c r="F14323">
        <v>1.65</v>
      </c>
      <c r="G14323">
        <v>14069</v>
      </c>
      <c r="H14323" t="s">
        <v>10</v>
      </c>
      <c r="I14323" t="str">
        <f>IF(AND(LEFT(OnlineRetail[[#This Row],[InvoiceNo]],1)&lt;&gt;"C",OnlineRetail[[#This Row],[CustomerID]]&lt;&gt;""),"Yes","No")</f>
        <v>Yes</v>
      </c>
      <c r="J14323" s="4">
        <f>EOMONTH(OnlineRetail[[#This Row],[InvoiceDate]],-1)+1</f>
        <v>40787</v>
      </c>
      <c r="K14323" s="6">
        <f>OnlineRetail[[#This Row],[Quantity]]*OnlineRetail[[#This Row],[UnitPrice]]</f>
        <v>31.349999999999998</v>
      </c>
      <c r="L14323" t="str">
        <f t="shared" si="223"/>
        <v>14069|Sep-2011</v>
      </c>
    </row>
    <row r="14324" spans="1:12">
      <c r="A14324">
        <v>539149</v>
      </c>
      <c r="B14324" t="s">
        <v>71</v>
      </c>
      <c r="C14324" t="s">
        <v>42</v>
      </c>
      <c r="D14324">
        <v>4</v>
      </c>
      <c r="E14324" s="1">
        <v>40804.643750000003</v>
      </c>
      <c r="F14324">
        <v>4.95</v>
      </c>
      <c r="G14324">
        <v>14195</v>
      </c>
      <c r="H14324" t="s">
        <v>10</v>
      </c>
      <c r="I14324" t="str">
        <f>IF(AND(LEFT(OnlineRetail[[#This Row],[InvoiceNo]],1)&lt;&gt;"C",OnlineRetail[[#This Row],[CustomerID]]&lt;&gt;""),"Yes","No")</f>
        <v>Yes</v>
      </c>
      <c r="J14324" s="4">
        <f>EOMONTH(OnlineRetail[[#This Row],[InvoiceDate]],-1)+1</f>
        <v>40787</v>
      </c>
      <c r="K14324" s="6">
        <f>OnlineRetail[[#This Row],[Quantity]]*OnlineRetail[[#This Row],[UnitPrice]]</f>
        <v>19.8</v>
      </c>
      <c r="L14324" t="str">
        <f t="shared" si="223"/>
        <v>14195|Sep-2011</v>
      </c>
    </row>
    <row r="14325" spans="1:12">
      <c r="A14325">
        <v>545654</v>
      </c>
      <c r="B14325" t="s">
        <v>102</v>
      </c>
      <c r="C14325" t="s">
        <v>24</v>
      </c>
      <c r="D14325">
        <v>3</v>
      </c>
      <c r="E14325" s="1">
        <v>40804.650694444441</v>
      </c>
      <c r="F14325">
        <v>7.95</v>
      </c>
      <c r="G14325">
        <v>13694</v>
      </c>
      <c r="H14325" t="s">
        <v>10</v>
      </c>
      <c r="I14325" t="str">
        <f>IF(AND(LEFT(OnlineRetail[[#This Row],[InvoiceNo]],1)&lt;&gt;"C",OnlineRetail[[#This Row],[CustomerID]]&lt;&gt;""),"Yes","No")</f>
        <v>Yes</v>
      </c>
      <c r="J14325" s="4">
        <f>EOMONTH(OnlineRetail[[#This Row],[InvoiceDate]],-1)+1</f>
        <v>40787</v>
      </c>
      <c r="K14325" s="6">
        <f>OnlineRetail[[#This Row],[Quantity]]*OnlineRetail[[#This Row],[UnitPrice]]</f>
        <v>23.85</v>
      </c>
      <c r="L14325" t="str">
        <f t="shared" si="223"/>
        <v>13694|Sep-2011</v>
      </c>
    </row>
    <row r="14326" spans="1:12">
      <c r="A14326">
        <v>544419</v>
      </c>
      <c r="B14326" t="s">
        <v>118</v>
      </c>
      <c r="C14326" t="s">
        <v>40</v>
      </c>
      <c r="D14326">
        <v>20</v>
      </c>
      <c r="E14326" s="1">
        <v>40804.65347222222</v>
      </c>
      <c r="F14326">
        <v>0.85</v>
      </c>
      <c r="G14326">
        <v>13151</v>
      </c>
      <c r="H14326" t="s">
        <v>10</v>
      </c>
      <c r="I14326" t="str">
        <f>IF(AND(LEFT(OnlineRetail[[#This Row],[InvoiceNo]],1)&lt;&gt;"C",OnlineRetail[[#This Row],[CustomerID]]&lt;&gt;""),"Yes","No")</f>
        <v>Yes</v>
      </c>
      <c r="J14326" s="4">
        <f>EOMONTH(OnlineRetail[[#This Row],[InvoiceDate]],-1)+1</f>
        <v>40787</v>
      </c>
      <c r="K14326" s="6">
        <f>OnlineRetail[[#This Row],[Quantity]]*OnlineRetail[[#This Row],[UnitPrice]]</f>
        <v>17</v>
      </c>
      <c r="L14326" t="str">
        <f t="shared" si="223"/>
        <v>13151|Sep-2011</v>
      </c>
    </row>
    <row r="14327" spans="1:12">
      <c r="A14327">
        <v>549890</v>
      </c>
      <c r="B14327" t="s">
        <v>183</v>
      </c>
      <c r="C14327" t="s">
        <v>29</v>
      </c>
      <c r="D14327">
        <v>4</v>
      </c>
      <c r="E14327" s="1">
        <v>40804.658333333333</v>
      </c>
      <c r="F14327">
        <v>2.5499999999999998</v>
      </c>
      <c r="G14327">
        <v>14016</v>
      </c>
      <c r="H14327" t="s">
        <v>10</v>
      </c>
      <c r="I14327" t="str">
        <f>IF(AND(LEFT(OnlineRetail[[#This Row],[InvoiceNo]],1)&lt;&gt;"C",OnlineRetail[[#This Row],[CustomerID]]&lt;&gt;""),"Yes","No")</f>
        <v>Yes</v>
      </c>
      <c r="J14327" s="4">
        <f>EOMONTH(OnlineRetail[[#This Row],[InvoiceDate]],-1)+1</f>
        <v>40787</v>
      </c>
      <c r="K14327" s="6">
        <f>OnlineRetail[[#This Row],[Quantity]]*OnlineRetail[[#This Row],[UnitPrice]]</f>
        <v>10.199999999999999</v>
      </c>
      <c r="L14327" t="str">
        <f t="shared" si="223"/>
        <v>14016|Sep-2011</v>
      </c>
    </row>
    <row r="14328" spans="1:12">
      <c r="A14328">
        <v>538494</v>
      </c>
      <c r="B14328" t="s">
        <v>167</v>
      </c>
      <c r="C14328" t="s">
        <v>14</v>
      </c>
      <c r="D14328">
        <v>3</v>
      </c>
      <c r="E14328" s="1">
        <v>40804.662499999999</v>
      </c>
      <c r="F14328">
        <v>4.95</v>
      </c>
      <c r="G14328">
        <v>14224</v>
      </c>
      <c r="H14328" t="s">
        <v>10</v>
      </c>
      <c r="I14328" t="str">
        <f>IF(AND(LEFT(OnlineRetail[[#This Row],[InvoiceNo]],1)&lt;&gt;"C",OnlineRetail[[#This Row],[CustomerID]]&lt;&gt;""),"Yes","No")</f>
        <v>Yes</v>
      </c>
      <c r="J14328" s="4">
        <f>EOMONTH(OnlineRetail[[#This Row],[InvoiceDate]],-1)+1</f>
        <v>40787</v>
      </c>
      <c r="K14328" s="6">
        <f>OnlineRetail[[#This Row],[Quantity]]*OnlineRetail[[#This Row],[UnitPrice]]</f>
        <v>14.850000000000001</v>
      </c>
      <c r="L14328" t="str">
        <f t="shared" si="223"/>
        <v>14224|Sep-2011</v>
      </c>
    </row>
    <row r="14329" spans="1:12">
      <c r="A14329">
        <v>544104</v>
      </c>
      <c r="B14329" t="s">
        <v>286</v>
      </c>
      <c r="C14329" t="s">
        <v>72</v>
      </c>
      <c r="D14329">
        <v>3</v>
      </c>
      <c r="E14329" s="1">
        <v>40804.665972222218</v>
      </c>
      <c r="F14329">
        <v>3.39</v>
      </c>
      <c r="G14329">
        <v>12794</v>
      </c>
      <c r="H14329" t="s">
        <v>126</v>
      </c>
      <c r="I14329" t="str">
        <f>IF(AND(LEFT(OnlineRetail[[#This Row],[InvoiceNo]],1)&lt;&gt;"C",OnlineRetail[[#This Row],[CustomerID]]&lt;&gt;""),"Yes","No")</f>
        <v>Yes</v>
      </c>
      <c r="J14329" s="4">
        <f>EOMONTH(OnlineRetail[[#This Row],[InvoiceDate]],-1)+1</f>
        <v>40787</v>
      </c>
      <c r="K14329" s="6">
        <f>OnlineRetail[[#This Row],[Quantity]]*OnlineRetail[[#This Row],[UnitPrice]]</f>
        <v>10.17</v>
      </c>
      <c r="L14329" t="str">
        <f t="shared" si="223"/>
        <v>12794|Sep-2011</v>
      </c>
    </row>
    <row r="14330" spans="1:12">
      <c r="A14330">
        <v>545388</v>
      </c>
      <c r="B14330" t="s">
        <v>159</v>
      </c>
      <c r="C14330" t="s">
        <v>53</v>
      </c>
      <c r="D14330">
        <v>15</v>
      </c>
      <c r="E14330" s="1">
        <v>40804.669444444437</v>
      </c>
      <c r="F14330">
        <v>5.95</v>
      </c>
      <c r="G14330">
        <v>13931</v>
      </c>
      <c r="H14330" t="s">
        <v>126</v>
      </c>
      <c r="I14330" t="str">
        <f>IF(AND(LEFT(OnlineRetail[[#This Row],[InvoiceNo]],1)&lt;&gt;"C",OnlineRetail[[#This Row],[CustomerID]]&lt;&gt;""),"Yes","No")</f>
        <v>Yes</v>
      </c>
      <c r="J14330" s="4">
        <f>EOMONTH(OnlineRetail[[#This Row],[InvoiceDate]],-1)+1</f>
        <v>40787</v>
      </c>
      <c r="K14330" s="6">
        <f>OnlineRetail[[#This Row],[Quantity]]*OnlineRetail[[#This Row],[UnitPrice]]</f>
        <v>89.25</v>
      </c>
      <c r="L14330" t="str">
        <f t="shared" si="223"/>
        <v>13931|Sep-2011</v>
      </c>
    </row>
    <row r="14331" spans="1:12">
      <c r="A14331">
        <v>547815</v>
      </c>
      <c r="B14331" t="s">
        <v>235</v>
      </c>
      <c r="C14331" t="s">
        <v>12</v>
      </c>
      <c r="D14331">
        <v>14</v>
      </c>
      <c r="E14331" s="1">
        <v>40804.67291666667</v>
      </c>
      <c r="F14331">
        <v>7.95</v>
      </c>
      <c r="G14331">
        <v>13837</v>
      </c>
      <c r="H14331" t="s">
        <v>17</v>
      </c>
      <c r="I14331" t="str">
        <f>IF(AND(LEFT(OnlineRetail[[#This Row],[InvoiceNo]],1)&lt;&gt;"C",OnlineRetail[[#This Row],[CustomerID]]&lt;&gt;""),"Yes","No")</f>
        <v>Yes</v>
      </c>
      <c r="J14331" s="4">
        <f>EOMONTH(OnlineRetail[[#This Row],[InvoiceDate]],-1)+1</f>
        <v>40787</v>
      </c>
      <c r="K14331" s="6">
        <f>OnlineRetail[[#This Row],[Quantity]]*OnlineRetail[[#This Row],[UnitPrice]]</f>
        <v>111.3</v>
      </c>
      <c r="L14331" t="str">
        <f t="shared" si="223"/>
        <v>13837|Sep-2011</v>
      </c>
    </row>
    <row r="14332" spans="1:12">
      <c r="A14332">
        <v>553824</v>
      </c>
      <c r="B14332" t="s">
        <v>67</v>
      </c>
      <c r="C14332" t="s">
        <v>33</v>
      </c>
      <c r="D14332">
        <v>7</v>
      </c>
      <c r="E14332" s="1">
        <v>40804.681250000001</v>
      </c>
      <c r="F14332">
        <v>2.5499999999999998</v>
      </c>
      <c r="G14332">
        <v>14067</v>
      </c>
      <c r="H14332" t="s">
        <v>10</v>
      </c>
      <c r="I14332" t="str">
        <f>IF(AND(LEFT(OnlineRetail[[#This Row],[InvoiceNo]],1)&lt;&gt;"C",OnlineRetail[[#This Row],[CustomerID]]&lt;&gt;""),"Yes","No")</f>
        <v>Yes</v>
      </c>
      <c r="J14332" s="4">
        <f>EOMONTH(OnlineRetail[[#This Row],[InvoiceDate]],-1)+1</f>
        <v>40787</v>
      </c>
      <c r="K14332" s="6">
        <f>OnlineRetail[[#This Row],[Quantity]]*OnlineRetail[[#This Row],[UnitPrice]]</f>
        <v>17.849999999999998</v>
      </c>
      <c r="L14332" t="str">
        <f t="shared" si="223"/>
        <v>14067|Sep-2011</v>
      </c>
    </row>
    <row r="14333" spans="1:12">
      <c r="A14333">
        <v>554244</v>
      </c>
      <c r="B14333" t="s">
        <v>211</v>
      </c>
      <c r="C14333" t="s">
        <v>12</v>
      </c>
      <c r="D14333">
        <v>4</v>
      </c>
      <c r="E14333" s="1">
        <v>40804.685416666667</v>
      </c>
      <c r="F14333">
        <v>4.25</v>
      </c>
      <c r="G14333">
        <v>12429</v>
      </c>
      <c r="H14333" t="s">
        <v>10</v>
      </c>
      <c r="I14333" t="str">
        <f>IF(AND(LEFT(OnlineRetail[[#This Row],[InvoiceNo]],1)&lt;&gt;"C",OnlineRetail[[#This Row],[CustomerID]]&lt;&gt;""),"Yes","No")</f>
        <v>Yes</v>
      </c>
      <c r="J14333" s="4">
        <f>EOMONTH(OnlineRetail[[#This Row],[InvoiceDate]],-1)+1</f>
        <v>40787</v>
      </c>
      <c r="K14333" s="6">
        <f>OnlineRetail[[#This Row],[Quantity]]*OnlineRetail[[#This Row],[UnitPrice]]</f>
        <v>17</v>
      </c>
      <c r="L14333" t="str">
        <f t="shared" si="223"/>
        <v>12429|Sep-2011</v>
      </c>
    </row>
    <row r="14334" spans="1:12">
      <c r="A14334">
        <v>556330</v>
      </c>
      <c r="B14334" t="s">
        <v>69</v>
      </c>
      <c r="C14334" t="s">
        <v>50</v>
      </c>
      <c r="D14334">
        <v>4</v>
      </c>
      <c r="E14334" s="1">
        <v>40804.700694444437</v>
      </c>
      <c r="F14334">
        <v>5.95</v>
      </c>
      <c r="G14334">
        <v>14312</v>
      </c>
      <c r="H14334" t="s">
        <v>10</v>
      </c>
      <c r="I14334" t="str">
        <f>IF(AND(LEFT(OnlineRetail[[#This Row],[InvoiceNo]],1)&lt;&gt;"C",OnlineRetail[[#This Row],[CustomerID]]&lt;&gt;""),"Yes","No")</f>
        <v>Yes</v>
      </c>
      <c r="J14334" s="4">
        <f>EOMONTH(OnlineRetail[[#This Row],[InvoiceDate]],-1)+1</f>
        <v>40787</v>
      </c>
      <c r="K14334" s="6">
        <f>OnlineRetail[[#This Row],[Quantity]]*OnlineRetail[[#This Row],[UnitPrice]]</f>
        <v>23.8</v>
      </c>
      <c r="L14334" t="str">
        <f t="shared" si="223"/>
        <v>14312|Sep-2011</v>
      </c>
    </row>
    <row r="14335" spans="1:12">
      <c r="A14335">
        <v>544725</v>
      </c>
      <c r="B14335" t="s">
        <v>110</v>
      </c>
      <c r="C14335" t="s">
        <v>46</v>
      </c>
      <c r="D14335">
        <v>21</v>
      </c>
      <c r="E14335" s="1">
        <v>40804.704861111109</v>
      </c>
      <c r="F14335">
        <v>1.25</v>
      </c>
      <c r="G14335">
        <v>13723</v>
      </c>
      <c r="H14335" t="s">
        <v>10</v>
      </c>
      <c r="I14335" t="str">
        <f>IF(AND(LEFT(OnlineRetail[[#This Row],[InvoiceNo]],1)&lt;&gt;"C",OnlineRetail[[#This Row],[CustomerID]]&lt;&gt;""),"Yes","No")</f>
        <v>Yes</v>
      </c>
      <c r="J14335" s="4">
        <f>EOMONTH(OnlineRetail[[#This Row],[InvoiceDate]],-1)+1</f>
        <v>40787</v>
      </c>
      <c r="K14335" s="6">
        <f>OnlineRetail[[#This Row],[Quantity]]*OnlineRetail[[#This Row],[UnitPrice]]</f>
        <v>26.25</v>
      </c>
      <c r="L14335" t="str">
        <f t="shared" si="223"/>
        <v>13723|Sep-2011</v>
      </c>
    </row>
    <row r="14336" spans="1:12">
      <c r="A14336">
        <v>550242</v>
      </c>
      <c r="B14336" t="s">
        <v>112</v>
      </c>
      <c r="C14336" t="s">
        <v>83</v>
      </c>
      <c r="D14336">
        <v>23</v>
      </c>
      <c r="E14336" s="1">
        <v>40804.705555555563</v>
      </c>
      <c r="F14336">
        <v>0.85</v>
      </c>
      <c r="G14336">
        <v>13689</v>
      </c>
      <c r="H14336" t="s">
        <v>31</v>
      </c>
      <c r="I14336" t="str">
        <f>IF(AND(LEFT(OnlineRetail[[#This Row],[InvoiceNo]],1)&lt;&gt;"C",OnlineRetail[[#This Row],[CustomerID]]&lt;&gt;""),"Yes","No")</f>
        <v>Yes</v>
      </c>
      <c r="J14336" s="4">
        <f>EOMONTH(OnlineRetail[[#This Row],[InvoiceDate]],-1)+1</f>
        <v>40787</v>
      </c>
      <c r="K14336" s="6">
        <f>OnlineRetail[[#This Row],[Quantity]]*OnlineRetail[[#This Row],[UnitPrice]]</f>
        <v>19.55</v>
      </c>
      <c r="L14336" t="str">
        <f t="shared" si="223"/>
        <v>13689|Sep-2011</v>
      </c>
    </row>
    <row r="14337" spans="1:12">
      <c r="A14337">
        <v>549122</v>
      </c>
      <c r="B14337" t="s">
        <v>96</v>
      </c>
      <c r="C14337" t="s">
        <v>53</v>
      </c>
      <c r="D14337">
        <v>5</v>
      </c>
      <c r="E14337" s="1">
        <v>40804.715277777781</v>
      </c>
      <c r="F14337">
        <v>1.65</v>
      </c>
      <c r="G14337">
        <v>14073</v>
      </c>
      <c r="H14337" t="s">
        <v>25</v>
      </c>
      <c r="I14337" t="str">
        <f>IF(AND(LEFT(OnlineRetail[[#This Row],[InvoiceNo]],1)&lt;&gt;"C",OnlineRetail[[#This Row],[CustomerID]]&lt;&gt;""),"Yes","No")</f>
        <v>Yes</v>
      </c>
      <c r="J14337" s="4">
        <f>EOMONTH(OnlineRetail[[#This Row],[InvoiceDate]],-1)+1</f>
        <v>40787</v>
      </c>
      <c r="K14337" s="6">
        <f>OnlineRetail[[#This Row],[Quantity]]*OnlineRetail[[#This Row],[UnitPrice]]</f>
        <v>8.25</v>
      </c>
      <c r="L14337" t="str">
        <f t="shared" si="223"/>
        <v>14073|Sep-2011</v>
      </c>
    </row>
    <row r="14338" spans="1:12">
      <c r="A14338">
        <v>542322</v>
      </c>
      <c r="B14338" t="s">
        <v>243</v>
      </c>
      <c r="C14338" t="s">
        <v>29</v>
      </c>
      <c r="D14338">
        <v>19</v>
      </c>
      <c r="E14338" s="1">
        <v>40804.723611111112</v>
      </c>
      <c r="F14338">
        <v>2.5499999999999998</v>
      </c>
      <c r="G14338">
        <v>13115</v>
      </c>
      <c r="H14338" t="s">
        <v>31</v>
      </c>
      <c r="I14338" t="str">
        <f>IF(AND(LEFT(OnlineRetail[[#This Row],[InvoiceNo]],1)&lt;&gt;"C",OnlineRetail[[#This Row],[CustomerID]]&lt;&gt;""),"Yes","No")</f>
        <v>Yes</v>
      </c>
      <c r="J14338" s="4">
        <f>EOMONTH(OnlineRetail[[#This Row],[InvoiceDate]],-1)+1</f>
        <v>40787</v>
      </c>
      <c r="K14338" s="6">
        <f>OnlineRetail[[#This Row],[Quantity]]*OnlineRetail[[#This Row],[UnitPrice]]</f>
        <v>48.449999999999996</v>
      </c>
      <c r="L14338" t="str">
        <f t="shared" ref="L14338:L14401" si="224">IF(I14338="Yes",G14338&amp;"|"&amp;TEXT(J14338,"mmm-yyyy"),"")</f>
        <v>13115|Sep-2011</v>
      </c>
    </row>
    <row r="14339" spans="1:12">
      <c r="A14339">
        <v>543695</v>
      </c>
      <c r="B14339" t="s">
        <v>147</v>
      </c>
      <c r="C14339" t="s">
        <v>72</v>
      </c>
      <c r="D14339">
        <v>12</v>
      </c>
      <c r="E14339" s="1">
        <v>40804.724999999999</v>
      </c>
      <c r="F14339">
        <v>4.95</v>
      </c>
      <c r="G14339">
        <v>13243</v>
      </c>
      <c r="H14339" t="s">
        <v>10</v>
      </c>
      <c r="I14339" t="str">
        <f>IF(AND(LEFT(OnlineRetail[[#This Row],[InvoiceNo]],1)&lt;&gt;"C",OnlineRetail[[#This Row],[CustomerID]]&lt;&gt;""),"Yes","No")</f>
        <v>Yes</v>
      </c>
      <c r="J14339" s="4">
        <f>EOMONTH(OnlineRetail[[#This Row],[InvoiceDate]],-1)+1</f>
        <v>40787</v>
      </c>
      <c r="K14339" s="6">
        <f>OnlineRetail[[#This Row],[Quantity]]*OnlineRetail[[#This Row],[UnitPrice]]</f>
        <v>59.400000000000006</v>
      </c>
      <c r="L14339" t="str">
        <f t="shared" si="224"/>
        <v>13243|Sep-2011</v>
      </c>
    </row>
    <row r="14340" spans="1:12">
      <c r="A14340">
        <v>551079</v>
      </c>
      <c r="B14340" t="s">
        <v>122</v>
      </c>
      <c r="C14340" t="s">
        <v>24</v>
      </c>
      <c r="D14340">
        <v>21</v>
      </c>
      <c r="E14340" s="1">
        <v>40804.729166666657</v>
      </c>
      <c r="F14340">
        <v>4.25</v>
      </c>
      <c r="G14340">
        <v>13045</v>
      </c>
      <c r="H14340" t="s">
        <v>10</v>
      </c>
      <c r="I14340" t="str">
        <f>IF(AND(LEFT(OnlineRetail[[#This Row],[InvoiceNo]],1)&lt;&gt;"C",OnlineRetail[[#This Row],[CustomerID]]&lt;&gt;""),"Yes","No")</f>
        <v>Yes</v>
      </c>
      <c r="J14340" s="4">
        <f>EOMONTH(OnlineRetail[[#This Row],[InvoiceDate]],-1)+1</f>
        <v>40787</v>
      </c>
      <c r="K14340" s="6">
        <f>OnlineRetail[[#This Row],[Quantity]]*OnlineRetail[[#This Row],[UnitPrice]]</f>
        <v>89.25</v>
      </c>
      <c r="L14340" t="str">
        <f t="shared" si="224"/>
        <v>13045|Sep-2011</v>
      </c>
    </row>
    <row r="14341" spans="1:12">
      <c r="A14341">
        <v>537443</v>
      </c>
      <c r="B14341" t="s">
        <v>23</v>
      </c>
      <c r="C14341" t="s">
        <v>72</v>
      </c>
      <c r="D14341">
        <v>13</v>
      </c>
      <c r="E14341" s="1">
        <v>40804.731249999997</v>
      </c>
      <c r="F14341">
        <v>1.25</v>
      </c>
      <c r="G14341">
        <v>14230</v>
      </c>
      <c r="H14341" t="s">
        <v>10</v>
      </c>
      <c r="I14341" t="str">
        <f>IF(AND(LEFT(OnlineRetail[[#This Row],[InvoiceNo]],1)&lt;&gt;"C",OnlineRetail[[#This Row],[CustomerID]]&lt;&gt;""),"Yes","No")</f>
        <v>Yes</v>
      </c>
      <c r="J14341" s="4">
        <f>EOMONTH(OnlineRetail[[#This Row],[InvoiceDate]],-1)+1</f>
        <v>40787</v>
      </c>
      <c r="K14341" s="6">
        <f>OnlineRetail[[#This Row],[Quantity]]*OnlineRetail[[#This Row],[UnitPrice]]</f>
        <v>16.25</v>
      </c>
      <c r="L14341" t="str">
        <f t="shared" si="224"/>
        <v>14230|Sep-2011</v>
      </c>
    </row>
    <row r="14342" spans="1:12">
      <c r="A14342">
        <v>548051</v>
      </c>
      <c r="B14342" t="s">
        <v>55</v>
      </c>
      <c r="C14342" t="s">
        <v>62</v>
      </c>
      <c r="D14342">
        <v>12</v>
      </c>
      <c r="E14342" s="1">
        <v>40804.732638888891</v>
      </c>
      <c r="F14342">
        <v>2.1</v>
      </c>
      <c r="G14342">
        <v>12469</v>
      </c>
      <c r="H14342" t="s">
        <v>10</v>
      </c>
      <c r="I14342" t="str">
        <f>IF(AND(LEFT(OnlineRetail[[#This Row],[InvoiceNo]],1)&lt;&gt;"C",OnlineRetail[[#This Row],[CustomerID]]&lt;&gt;""),"Yes","No")</f>
        <v>Yes</v>
      </c>
      <c r="J14342" s="4">
        <f>EOMONTH(OnlineRetail[[#This Row],[InvoiceDate]],-1)+1</f>
        <v>40787</v>
      </c>
      <c r="K14342" s="6">
        <f>OnlineRetail[[#This Row],[Quantity]]*OnlineRetail[[#This Row],[UnitPrice]]</f>
        <v>25.200000000000003</v>
      </c>
      <c r="L14342" t="str">
        <f t="shared" si="224"/>
        <v>12469|Sep-2011</v>
      </c>
    </row>
    <row r="14343" spans="1:12">
      <c r="A14343">
        <v>551018</v>
      </c>
      <c r="B14343" t="s">
        <v>137</v>
      </c>
      <c r="C14343" t="s">
        <v>21</v>
      </c>
      <c r="D14343">
        <v>20</v>
      </c>
      <c r="E14343" s="1">
        <v>40804.743055555547</v>
      </c>
      <c r="F14343">
        <v>5.95</v>
      </c>
      <c r="G14343">
        <v>14125</v>
      </c>
      <c r="H14343" t="s">
        <v>10</v>
      </c>
      <c r="I14343" t="str">
        <f>IF(AND(LEFT(OnlineRetail[[#This Row],[InvoiceNo]],1)&lt;&gt;"C",OnlineRetail[[#This Row],[CustomerID]]&lt;&gt;""),"Yes","No")</f>
        <v>Yes</v>
      </c>
      <c r="J14343" s="4">
        <f>EOMONTH(OnlineRetail[[#This Row],[InvoiceDate]],-1)+1</f>
        <v>40787</v>
      </c>
      <c r="K14343" s="6">
        <f>OnlineRetail[[#This Row],[Quantity]]*OnlineRetail[[#This Row],[UnitPrice]]</f>
        <v>119</v>
      </c>
      <c r="L14343" t="str">
        <f t="shared" si="224"/>
        <v>14125|Sep-2011</v>
      </c>
    </row>
    <row r="14344" spans="1:12">
      <c r="A14344">
        <v>539683</v>
      </c>
      <c r="B14344" t="s">
        <v>114</v>
      </c>
      <c r="C14344" t="s">
        <v>33</v>
      </c>
      <c r="D14344">
        <v>18</v>
      </c>
      <c r="E14344" s="1">
        <v>40804.74722222222</v>
      </c>
      <c r="F14344">
        <v>4.95</v>
      </c>
      <c r="G14344">
        <v>12816</v>
      </c>
      <c r="H14344" t="s">
        <v>10</v>
      </c>
      <c r="I14344" t="str">
        <f>IF(AND(LEFT(OnlineRetail[[#This Row],[InvoiceNo]],1)&lt;&gt;"C",OnlineRetail[[#This Row],[CustomerID]]&lt;&gt;""),"Yes","No")</f>
        <v>Yes</v>
      </c>
      <c r="J14344" s="4">
        <f>EOMONTH(OnlineRetail[[#This Row],[InvoiceDate]],-1)+1</f>
        <v>40787</v>
      </c>
      <c r="K14344" s="6">
        <f>OnlineRetail[[#This Row],[Quantity]]*OnlineRetail[[#This Row],[UnitPrice]]</f>
        <v>89.100000000000009</v>
      </c>
      <c r="L14344" t="str">
        <f t="shared" si="224"/>
        <v>12816|Sep-2011</v>
      </c>
    </row>
    <row r="14345" spans="1:12">
      <c r="A14345">
        <v>547991</v>
      </c>
      <c r="B14345" t="s">
        <v>134</v>
      </c>
      <c r="C14345" t="s">
        <v>24</v>
      </c>
      <c r="D14345">
        <v>15</v>
      </c>
      <c r="E14345" s="1">
        <v>40804.748611111107</v>
      </c>
      <c r="F14345">
        <v>2.1</v>
      </c>
      <c r="G14345">
        <v>12714</v>
      </c>
      <c r="H14345" t="s">
        <v>10</v>
      </c>
      <c r="I14345" t="str">
        <f>IF(AND(LEFT(OnlineRetail[[#This Row],[InvoiceNo]],1)&lt;&gt;"C",OnlineRetail[[#This Row],[CustomerID]]&lt;&gt;""),"Yes","No")</f>
        <v>Yes</v>
      </c>
      <c r="J14345" s="4">
        <f>EOMONTH(OnlineRetail[[#This Row],[InvoiceDate]],-1)+1</f>
        <v>40787</v>
      </c>
      <c r="K14345" s="6">
        <f>OnlineRetail[[#This Row],[Quantity]]*OnlineRetail[[#This Row],[UnitPrice]]</f>
        <v>31.5</v>
      </c>
      <c r="L14345" t="str">
        <f t="shared" si="224"/>
        <v>12714|Sep-2011</v>
      </c>
    </row>
    <row r="14346" spans="1:12">
      <c r="A14346">
        <v>543772</v>
      </c>
      <c r="B14346" t="s">
        <v>133</v>
      </c>
      <c r="C14346" t="s">
        <v>48</v>
      </c>
      <c r="D14346">
        <v>13</v>
      </c>
      <c r="E14346" s="1">
        <v>40804.76458333333</v>
      </c>
      <c r="F14346">
        <v>4.95</v>
      </c>
      <c r="G14346">
        <v>13809</v>
      </c>
      <c r="H14346" t="s">
        <v>10</v>
      </c>
      <c r="I14346" t="str">
        <f>IF(AND(LEFT(OnlineRetail[[#This Row],[InvoiceNo]],1)&lt;&gt;"C",OnlineRetail[[#This Row],[CustomerID]]&lt;&gt;""),"Yes","No")</f>
        <v>Yes</v>
      </c>
      <c r="J14346" s="4">
        <f>EOMONTH(OnlineRetail[[#This Row],[InvoiceDate]],-1)+1</f>
        <v>40787</v>
      </c>
      <c r="K14346" s="6">
        <f>OnlineRetail[[#This Row],[Quantity]]*OnlineRetail[[#This Row],[UnitPrice]]</f>
        <v>64.350000000000009</v>
      </c>
      <c r="L14346" t="str">
        <f t="shared" si="224"/>
        <v>13809|Sep-2011</v>
      </c>
    </row>
    <row r="14347" spans="1:12">
      <c r="A14347">
        <v>546956</v>
      </c>
      <c r="B14347" t="s">
        <v>95</v>
      </c>
      <c r="C14347" t="s">
        <v>72</v>
      </c>
      <c r="D14347">
        <v>7</v>
      </c>
      <c r="E14347" s="1">
        <v>40804.770138888889</v>
      </c>
      <c r="F14347">
        <v>5.95</v>
      </c>
      <c r="G14347">
        <v>13021</v>
      </c>
      <c r="H14347" t="s">
        <v>10</v>
      </c>
      <c r="I14347" t="str">
        <f>IF(AND(LEFT(OnlineRetail[[#This Row],[InvoiceNo]],1)&lt;&gt;"C",OnlineRetail[[#This Row],[CustomerID]]&lt;&gt;""),"Yes","No")</f>
        <v>Yes</v>
      </c>
      <c r="J14347" s="4">
        <f>EOMONTH(OnlineRetail[[#This Row],[InvoiceDate]],-1)+1</f>
        <v>40787</v>
      </c>
      <c r="K14347" s="6">
        <f>OnlineRetail[[#This Row],[Quantity]]*OnlineRetail[[#This Row],[UnitPrice]]</f>
        <v>41.65</v>
      </c>
      <c r="L14347" t="str">
        <f t="shared" si="224"/>
        <v>13021|Sep-2011</v>
      </c>
    </row>
    <row r="14348" spans="1:12">
      <c r="A14348">
        <v>548199</v>
      </c>
      <c r="B14348" t="s">
        <v>236</v>
      </c>
      <c r="C14348" t="s">
        <v>48</v>
      </c>
      <c r="D14348">
        <v>17</v>
      </c>
      <c r="E14348" s="1">
        <v>40804.775694444441</v>
      </c>
      <c r="F14348">
        <v>1.25</v>
      </c>
      <c r="G14348">
        <v>12370</v>
      </c>
      <c r="H14348" t="s">
        <v>10</v>
      </c>
      <c r="I14348" t="str">
        <f>IF(AND(LEFT(OnlineRetail[[#This Row],[InvoiceNo]],1)&lt;&gt;"C",OnlineRetail[[#This Row],[CustomerID]]&lt;&gt;""),"Yes","No")</f>
        <v>Yes</v>
      </c>
      <c r="J14348" s="4">
        <f>EOMONTH(OnlineRetail[[#This Row],[InvoiceDate]],-1)+1</f>
        <v>40787</v>
      </c>
      <c r="K14348" s="6">
        <f>OnlineRetail[[#This Row],[Quantity]]*OnlineRetail[[#This Row],[UnitPrice]]</f>
        <v>21.25</v>
      </c>
      <c r="L14348" t="str">
        <f t="shared" si="224"/>
        <v>12370|Sep-2011</v>
      </c>
    </row>
    <row r="14349" spans="1:12">
      <c r="A14349">
        <v>556205</v>
      </c>
      <c r="B14349" t="s">
        <v>116</v>
      </c>
      <c r="C14349" t="s">
        <v>16</v>
      </c>
      <c r="D14349">
        <v>8</v>
      </c>
      <c r="E14349" s="1">
        <v>40804.787499999999</v>
      </c>
      <c r="F14349">
        <v>2.5499999999999998</v>
      </c>
      <c r="G14349">
        <v>12829</v>
      </c>
      <c r="H14349" t="s">
        <v>10</v>
      </c>
      <c r="I14349" t="str">
        <f>IF(AND(LEFT(OnlineRetail[[#This Row],[InvoiceNo]],1)&lt;&gt;"C",OnlineRetail[[#This Row],[CustomerID]]&lt;&gt;""),"Yes","No")</f>
        <v>Yes</v>
      </c>
      <c r="J14349" s="4">
        <f>EOMONTH(OnlineRetail[[#This Row],[InvoiceDate]],-1)+1</f>
        <v>40787</v>
      </c>
      <c r="K14349" s="6">
        <f>OnlineRetail[[#This Row],[Quantity]]*OnlineRetail[[#This Row],[UnitPrice]]</f>
        <v>20.399999999999999</v>
      </c>
      <c r="L14349" t="str">
        <f t="shared" si="224"/>
        <v>12829|Sep-2011</v>
      </c>
    </row>
    <row r="14350" spans="1:12">
      <c r="A14350">
        <v>549949</v>
      </c>
      <c r="B14350" t="s">
        <v>113</v>
      </c>
      <c r="C14350" t="s">
        <v>53</v>
      </c>
      <c r="D14350">
        <v>11</v>
      </c>
      <c r="E14350" s="1">
        <v>40804.804861111108</v>
      </c>
      <c r="F14350">
        <v>2.5499999999999998</v>
      </c>
      <c r="G14350">
        <v>13558</v>
      </c>
      <c r="H14350" t="s">
        <v>10</v>
      </c>
      <c r="I14350" t="str">
        <f>IF(AND(LEFT(OnlineRetail[[#This Row],[InvoiceNo]],1)&lt;&gt;"C",OnlineRetail[[#This Row],[CustomerID]]&lt;&gt;""),"Yes","No")</f>
        <v>Yes</v>
      </c>
      <c r="J14350" s="4">
        <f>EOMONTH(OnlineRetail[[#This Row],[InvoiceDate]],-1)+1</f>
        <v>40787</v>
      </c>
      <c r="K14350" s="6">
        <f>OnlineRetail[[#This Row],[Quantity]]*OnlineRetail[[#This Row],[UnitPrice]]</f>
        <v>28.049999999999997</v>
      </c>
      <c r="L14350" t="str">
        <f t="shared" si="224"/>
        <v>13558|Sep-2011</v>
      </c>
    </row>
    <row r="14351" spans="1:12">
      <c r="A14351">
        <v>540388</v>
      </c>
      <c r="B14351" t="s">
        <v>197</v>
      </c>
      <c r="C14351" t="s">
        <v>27</v>
      </c>
      <c r="D14351">
        <v>5</v>
      </c>
      <c r="E14351" s="1">
        <v>40804.805555555547</v>
      </c>
      <c r="F14351">
        <v>2.5499999999999998</v>
      </c>
      <c r="G14351">
        <v>13718</v>
      </c>
      <c r="H14351" t="s">
        <v>10</v>
      </c>
      <c r="I14351" t="str">
        <f>IF(AND(LEFT(OnlineRetail[[#This Row],[InvoiceNo]],1)&lt;&gt;"C",OnlineRetail[[#This Row],[CustomerID]]&lt;&gt;""),"Yes","No")</f>
        <v>Yes</v>
      </c>
      <c r="J14351" s="4">
        <f>EOMONTH(OnlineRetail[[#This Row],[InvoiceDate]],-1)+1</f>
        <v>40787</v>
      </c>
      <c r="K14351" s="6">
        <f>OnlineRetail[[#This Row],[Quantity]]*OnlineRetail[[#This Row],[UnitPrice]]</f>
        <v>12.75</v>
      </c>
      <c r="L14351" t="str">
        <f t="shared" si="224"/>
        <v>13718|Sep-2011</v>
      </c>
    </row>
    <row r="14352" spans="1:12">
      <c r="A14352">
        <v>539912</v>
      </c>
      <c r="B14352" t="s">
        <v>151</v>
      </c>
      <c r="C14352" t="s">
        <v>12</v>
      </c>
      <c r="D14352">
        <v>11</v>
      </c>
      <c r="E14352" s="1">
        <v>40804.806250000001</v>
      </c>
      <c r="F14352">
        <v>9.9499999999999993</v>
      </c>
      <c r="G14352">
        <v>13937</v>
      </c>
      <c r="H14352" t="s">
        <v>10</v>
      </c>
      <c r="I14352" t="str">
        <f>IF(AND(LEFT(OnlineRetail[[#This Row],[InvoiceNo]],1)&lt;&gt;"C",OnlineRetail[[#This Row],[CustomerID]]&lt;&gt;""),"Yes","No")</f>
        <v>Yes</v>
      </c>
      <c r="J14352" s="4">
        <f>EOMONTH(OnlineRetail[[#This Row],[InvoiceDate]],-1)+1</f>
        <v>40787</v>
      </c>
      <c r="K14352" s="6">
        <f>OnlineRetail[[#This Row],[Quantity]]*OnlineRetail[[#This Row],[UnitPrice]]</f>
        <v>109.44999999999999</v>
      </c>
      <c r="L14352" t="str">
        <f t="shared" si="224"/>
        <v>13937|Sep-2011</v>
      </c>
    </row>
    <row r="14353" spans="1:12">
      <c r="A14353">
        <v>555515</v>
      </c>
      <c r="B14353" t="s">
        <v>43</v>
      </c>
      <c r="C14353" t="s">
        <v>48</v>
      </c>
      <c r="D14353">
        <v>18</v>
      </c>
      <c r="E14353" s="1">
        <v>40804.806944444441</v>
      </c>
      <c r="F14353">
        <v>0.85</v>
      </c>
      <c r="G14353">
        <v>12532</v>
      </c>
      <c r="H14353" t="s">
        <v>10</v>
      </c>
      <c r="I14353" t="str">
        <f>IF(AND(LEFT(OnlineRetail[[#This Row],[InvoiceNo]],1)&lt;&gt;"C",OnlineRetail[[#This Row],[CustomerID]]&lt;&gt;""),"Yes","No")</f>
        <v>Yes</v>
      </c>
      <c r="J14353" s="4">
        <f>EOMONTH(OnlineRetail[[#This Row],[InvoiceDate]],-1)+1</f>
        <v>40787</v>
      </c>
      <c r="K14353" s="6">
        <f>OnlineRetail[[#This Row],[Quantity]]*OnlineRetail[[#This Row],[UnitPrice]]</f>
        <v>15.299999999999999</v>
      </c>
      <c r="L14353" t="str">
        <f t="shared" si="224"/>
        <v>12532|Sep-2011</v>
      </c>
    </row>
    <row r="14354" spans="1:12">
      <c r="A14354">
        <v>543085</v>
      </c>
      <c r="B14354" t="s">
        <v>197</v>
      </c>
      <c r="C14354" t="s">
        <v>16</v>
      </c>
      <c r="D14354">
        <v>6</v>
      </c>
      <c r="E14354" s="1">
        <v>40804.816666666673</v>
      </c>
      <c r="F14354">
        <v>2.5499999999999998</v>
      </c>
      <c r="G14354">
        <v>12365</v>
      </c>
      <c r="H14354" t="s">
        <v>126</v>
      </c>
      <c r="I14354" t="str">
        <f>IF(AND(LEFT(OnlineRetail[[#This Row],[InvoiceNo]],1)&lt;&gt;"C",OnlineRetail[[#This Row],[CustomerID]]&lt;&gt;""),"Yes","No")</f>
        <v>Yes</v>
      </c>
      <c r="J14354" s="4">
        <f>EOMONTH(OnlineRetail[[#This Row],[InvoiceDate]],-1)+1</f>
        <v>40787</v>
      </c>
      <c r="K14354" s="6">
        <f>OnlineRetail[[#This Row],[Quantity]]*OnlineRetail[[#This Row],[UnitPrice]]</f>
        <v>15.299999999999999</v>
      </c>
      <c r="L14354" t="str">
        <f t="shared" si="224"/>
        <v>12365|Sep-2011</v>
      </c>
    </row>
    <row r="14355" spans="1:12">
      <c r="A14355">
        <v>536946</v>
      </c>
      <c r="B14355" t="s">
        <v>198</v>
      </c>
      <c r="C14355" t="s">
        <v>53</v>
      </c>
      <c r="D14355">
        <v>18</v>
      </c>
      <c r="E14355" s="1">
        <v>40804.818749999999</v>
      </c>
      <c r="F14355">
        <v>7.95</v>
      </c>
      <c r="G14355">
        <v>12529</v>
      </c>
      <c r="H14355" t="s">
        <v>10</v>
      </c>
      <c r="I14355" t="str">
        <f>IF(AND(LEFT(OnlineRetail[[#This Row],[InvoiceNo]],1)&lt;&gt;"C",OnlineRetail[[#This Row],[CustomerID]]&lt;&gt;""),"Yes","No")</f>
        <v>Yes</v>
      </c>
      <c r="J14355" s="4">
        <f>EOMONTH(OnlineRetail[[#This Row],[InvoiceDate]],-1)+1</f>
        <v>40787</v>
      </c>
      <c r="K14355" s="6">
        <f>OnlineRetail[[#This Row],[Quantity]]*OnlineRetail[[#This Row],[UnitPrice]]</f>
        <v>143.1</v>
      </c>
      <c r="L14355" t="str">
        <f t="shared" si="224"/>
        <v>12529|Sep-2011</v>
      </c>
    </row>
    <row r="14356" spans="1:12">
      <c r="A14356">
        <v>556233</v>
      </c>
      <c r="B14356" t="s">
        <v>131</v>
      </c>
      <c r="C14356" t="s">
        <v>24</v>
      </c>
      <c r="D14356">
        <v>18</v>
      </c>
      <c r="E14356" s="1">
        <v>40804.820138888892</v>
      </c>
      <c r="F14356">
        <v>1.25</v>
      </c>
      <c r="G14356">
        <v>13589</v>
      </c>
      <c r="H14356" t="s">
        <v>10</v>
      </c>
      <c r="I14356" t="str">
        <f>IF(AND(LEFT(OnlineRetail[[#This Row],[InvoiceNo]],1)&lt;&gt;"C",OnlineRetail[[#This Row],[CustomerID]]&lt;&gt;""),"Yes","No")</f>
        <v>Yes</v>
      </c>
      <c r="J14356" s="4">
        <f>EOMONTH(OnlineRetail[[#This Row],[InvoiceDate]],-1)+1</f>
        <v>40787</v>
      </c>
      <c r="K14356" s="6">
        <f>OnlineRetail[[#This Row],[Quantity]]*OnlineRetail[[#This Row],[UnitPrice]]</f>
        <v>22.5</v>
      </c>
      <c r="L14356" t="str">
        <f t="shared" si="224"/>
        <v>13589|Sep-2011</v>
      </c>
    </row>
    <row r="14357" spans="1:12">
      <c r="A14357">
        <v>552653</v>
      </c>
      <c r="B14357" t="s">
        <v>263</v>
      </c>
      <c r="C14357" t="s">
        <v>27</v>
      </c>
      <c r="D14357">
        <v>7</v>
      </c>
      <c r="E14357" s="1">
        <v>40804.826388888891</v>
      </c>
      <c r="F14357">
        <v>0.85</v>
      </c>
      <c r="G14357">
        <v>13050</v>
      </c>
      <c r="H14357" t="s">
        <v>10</v>
      </c>
      <c r="I14357" t="str">
        <f>IF(AND(LEFT(OnlineRetail[[#This Row],[InvoiceNo]],1)&lt;&gt;"C",OnlineRetail[[#This Row],[CustomerID]]&lt;&gt;""),"Yes","No")</f>
        <v>Yes</v>
      </c>
      <c r="J14357" s="4">
        <f>EOMONTH(OnlineRetail[[#This Row],[InvoiceDate]],-1)+1</f>
        <v>40787</v>
      </c>
      <c r="K14357" s="6">
        <f>OnlineRetail[[#This Row],[Quantity]]*OnlineRetail[[#This Row],[UnitPrice]]</f>
        <v>5.95</v>
      </c>
      <c r="L14357" t="str">
        <f t="shared" si="224"/>
        <v>13050|Sep-2011</v>
      </c>
    </row>
    <row r="14358" spans="1:12">
      <c r="A14358">
        <v>537134</v>
      </c>
      <c r="B14358" t="s">
        <v>43</v>
      </c>
      <c r="C14358" t="s">
        <v>21</v>
      </c>
      <c r="D14358">
        <v>17</v>
      </c>
      <c r="E14358" s="1">
        <v>40804.82916666667</v>
      </c>
      <c r="F14358">
        <v>5.95</v>
      </c>
      <c r="G14358">
        <v>14195</v>
      </c>
      <c r="H14358" t="s">
        <v>31</v>
      </c>
      <c r="I14358" t="str">
        <f>IF(AND(LEFT(OnlineRetail[[#This Row],[InvoiceNo]],1)&lt;&gt;"C",OnlineRetail[[#This Row],[CustomerID]]&lt;&gt;""),"Yes","No")</f>
        <v>Yes</v>
      </c>
      <c r="J14358" s="4">
        <f>EOMONTH(OnlineRetail[[#This Row],[InvoiceDate]],-1)+1</f>
        <v>40787</v>
      </c>
      <c r="K14358" s="6">
        <f>OnlineRetail[[#This Row],[Quantity]]*OnlineRetail[[#This Row],[UnitPrice]]</f>
        <v>101.15</v>
      </c>
      <c r="L14358" t="str">
        <f t="shared" si="224"/>
        <v>14195|Sep-2011</v>
      </c>
    </row>
    <row r="14359" spans="1:12">
      <c r="A14359">
        <v>549982</v>
      </c>
      <c r="B14359" t="s">
        <v>64</v>
      </c>
      <c r="C14359" t="s">
        <v>46</v>
      </c>
      <c r="D14359">
        <v>22</v>
      </c>
      <c r="E14359" s="1">
        <v>40804.829861111109</v>
      </c>
      <c r="F14359">
        <v>3.39</v>
      </c>
      <c r="G14359">
        <v>13133</v>
      </c>
      <c r="H14359" t="s">
        <v>10</v>
      </c>
      <c r="I14359" t="str">
        <f>IF(AND(LEFT(OnlineRetail[[#This Row],[InvoiceNo]],1)&lt;&gt;"C",OnlineRetail[[#This Row],[CustomerID]]&lt;&gt;""),"Yes","No")</f>
        <v>Yes</v>
      </c>
      <c r="J14359" s="4">
        <f>EOMONTH(OnlineRetail[[#This Row],[InvoiceDate]],-1)+1</f>
        <v>40787</v>
      </c>
      <c r="K14359" s="6">
        <f>OnlineRetail[[#This Row],[Quantity]]*OnlineRetail[[#This Row],[UnitPrice]]</f>
        <v>74.58</v>
      </c>
      <c r="L14359" t="str">
        <f t="shared" si="224"/>
        <v>13133|Sep-2011</v>
      </c>
    </row>
    <row r="14360" spans="1:12">
      <c r="A14360">
        <v>537612</v>
      </c>
      <c r="B14360" t="s">
        <v>166</v>
      </c>
      <c r="C14360" t="s">
        <v>48</v>
      </c>
      <c r="D14360">
        <v>11</v>
      </c>
      <c r="E14360" s="1">
        <v>40805.335416666669</v>
      </c>
      <c r="F14360">
        <v>7.95</v>
      </c>
      <c r="G14360">
        <v>12997</v>
      </c>
      <c r="H14360" t="s">
        <v>10</v>
      </c>
      <c r="I14360" t="str">
        <f>IF(AND(LEFT(OnlineRetail[[#This Row],[InvoiceNo]],1)&lt;&gt;"C",OnlineRetail[[#This Row],[CustomerID]]&lt;&gt;""),"Yes","No")</f>
        <v>Yes</v>
      </c>
      <c r="J14360" s="4">
        <f>EOMONTH(OnlineRetail[[#This Row],[InvoiceDate]],-1)+1</f>
        <v>40787</v>
      </c>
      <c r="K14360" s="6">
        <f>OnlineRetail[[#This Row],[Quantity]]*OnlineRetail[[#This Row],[UnitPrice]]</f>
        <v>87.45</v>
      </c>
      <c r="L14360" t="str">
        <f t="shared" si="224"/>
        <v>12997|Sep-2011</v>
      </c>
    </row>
    <row r="14361" spans="1:12">
      <c r="A14361">
        <v>544953</v>
      </c>
      <c r="B14361" t="s">
        <v>84</v>
      </c>
      <c r="C14361" t="s">
        <v>33</v>
      </c>
      <c r="D14361">
        <v>3</v>
      </c>
      <c r="E14361" s="1">
        <v>40805.335416666669</v>
      </c>
      <c r="F14361">
        <v>4.25</v>
      </c>
      <c r="G14361">
        <v>14327</v>
      </c>
      <c r="H14361" t="s">
        <v>31</v>
      </c>
      <c r="I14361" t="str">
        <f>IF(AND(LEFT(OnlineRetail[[#This Row],[InvoiceNo]],1)&lt;&gt;"C",OnlineRetail[[#This Row],[CustomerID]]&lt;&gt;""),"Yes","No")</f>
        <v>Yes</v>
      </c>
      <c r="J14361" s="4">
        <f>EOMONTH(OnlineRetail[[#This Row],[InvoiceDate]],-1)+1</f>
        <v>40787</v>
      </c>
      <c r="K14361" s="6">
        <f>OnlineRetail[[#This Row],[Quantity]]*OnlineRetail[[#This Row],[UnitPrice]]</f>
        <v>12.75</v>
      </c>
      <c r="L14361" t="str">
        <f t="shared" si="224"/>
        <v>14327|Sep-2011</v>
      </c>
    </row>
    <row r="14362" spans="1:12">
      <c r="A14362">
        <v>541463</v>
      </c>
      <c r="B14362" t="s">
        <v>256</v>
      </c>
      <c r="C14362" t="s">
        <v>46</v>
      </c>
      <c r="D14362">
        <v>18</v>
      </c>
      <c r="E14362" s="1">
        <v>40805.344444444447</v>
      </c>
      <c r="F14362">
        <v>2.5499999999999998</v>
      </c>
      <c r="G14362">
        <v>14312</v>
      </c>
      <c r="H14362" t="s">
        <v>10</v>
      </c>
      <c r="I14362" t="str">
        <f>IF(AND(LEFT(OnlineRetail[[#This Row],[InvoiceNo]],1)&lt;&gt;"C",OnlineRetail[[#This Row],[CustomerID]]&lt;&gt;""),"Yes","No")</f>
        <v>Yes</v>
      </c>
      <c r="J14362" s="4">
        <f>EOMONTH(OnlineRetail[[#This Row],[InvoiceDate]],-1)+1</f>
        <v>40787</v>
      </c>
      <c r="K14362" s="6">
        <f>OnlineRetail[[#This Row],[Quantity]]*OnlineRetail[[#This Row],[UnitPrice]]</f>
        <v>45.9</v>
      </c>
      <c r="L14362" t="str">
        <f t="shared" si="224"/>
        <v>14312|Sep-2011</v>
      </c>
    </row>
    <row r="14363" spans="1:12">
      <c r="A14363">
        <v>552075</v>
      </c>
      <c r="B14363" t="s">
        <v>148</v>
      </c>
      <c r="C14363" t="s">
        <v>19</v>
      </c>
      <c r="D14363">
        <v>22</v>
      </c>
      <c r="E14363" s="1">
        <v>40805.345833333333</v>
      </c>
      <c r="F14363">
        <v>2.5499999999999998</v>
      </c>
      <c r="G14363">
        <v>12532</v>
      </c>
      <c r="H14363" t="s">
        <v>36</v>
      </c>
      <c r="I14363" t="str">
        <f>IF(AND(LEFT(OnlineRetail[[#This Row],[InvoiceNo]],1)&lt;&gt;"C",OnlineRetail[[#This Row],[CustomerID]]&lt;&gt;""),"Yes","No")</f>
        <v>Yes</v>
      </c>
      <c r="J14363" s="4">
        <f>EOMONTH(OnlineRetail[[#This Row],[InvoiceDate]],-1)+1</f>
        <v>40787</v>
      </c>
      <c r="K14363" s="6">
        <f>OnlineRetail[[#This Row],[Quantity]]*OnlineRetail[[#This Row],[UnitPrice]]</f>
        <v>56.099999999999994</v>
      </c>
      <c r="L14363" t="str">
        <f t="shared" si="224"/>
        <v>12532|Sep-2011</v>
      </c>
    </row>
    <row r="14364" spans="1:12">
      <c r="A14364">
        <v>537874</v>
      </c>
      <c r="B14364" t="s">
        <v>51</v>
      </c>
      <c r="C14364" t="s">
        <v>50</v>
      </c>
      <c r="D14364">
        <v>3</v>
      </c>
      <c r="E14364" s="1">
        <v>40805.35</v>
      </c>
      <c r="F14364">
        <v>9.9499999999999993</v>
      </c>
      <c r="G14364">
        <v>12897</v>
      </c>
      <c r="H14364" t="s">
        <v>10</v>
      </c>
      <c r="I14364" t="str">
        <f>IF(AND(LEFT(OnlineRetail[[#This Row],[InvoiceNo]],1)&lt;&gt;"C",OnlineRetail[[#This Row],[CustomerID]]&lt;&gt;""),"Yes","No")</f>
        <v>Yes</v>
      </c>
      <c r="J14364" s="4">
        <f>EOMONTH(OnlineRetail[[#This Row],[InvoiceDate]],-1)+1</f>
        <v>40787</v>
      </c>
      <c r="K14364" s="6">
        <f>OnlineRetail[[#This Row],[Quantity]]*OnlineRetail[[#This Row],[UnitPrice]]</f>
        <v>29.849999999999998</v>
      </c>
      <c r="L14364" t="str">
        <f t="shared" si="224"/>
        <v>12897|Sep-2011</v>
      </c>
    </row>
    <row r="14365" spans="1:12">
      <c r="A14365">
        <v>551231</v>
      </c>
      <c r="B14365" t="s">
        <v>13</v>
      </c>
      <c r="C14365" t="s">
        <v>33</v>
      </c>
      <c r="D14365">
        <v>13</v>
      </c>
      <c r="E14365" s="1">
        <v>40805.353472222218</v>
      </c>
      <c r="F14365">
        <v>4.95</v>
      </c>
      <c r="G14365">
        <v>12951</v>
      </c>
      <c r="H14365" t="s">
        <v>10</v>
      </c>
      <c r="I14365" t="str">
        <f>IF(AND(LEFT(OnlineRetail[[#This Row],[InvoiceNo]],1)&lt;&gt;"C",OnlineRetail[[#This Row],[CustomerID]]&lt;&gt;""),"Yes","No")</f>
        <v>Yes</v>
      </c>
      <c r="J14365" s="4">
        <f>EOMONTH(OnlineRetail[[#This Row],[InvoiceDate]],-1)+1</f>
        <v>40787</v>
      </c>
      <c r="K14365" s="6">
        <f>OnlineRetail[[#This Row],[Quantity]]*OnlineRetail[[#This Row],[UnitPrice]]</f>
        <v>64.350000000000009</v>
      </c>
      <c r="L14365" t="str">
        <f t="shared" si="224"/>
        <v>12951|Sep-2011</v>
      </c>
    </row>
    <row r="14366" spans="1:12">
      <c r="A14366">
        <v>538578</v>
      </c>
      <c r="B14366" t="s">
        <v>206</v>
      </c>
      <c r="C14366" t="s">
        <v>40</v>
      </c>
      <c r="D14366">
        <v>15</v>
      </c>
      <c r="E14366" s="1">
        <v>40805.353472222218</v>
      </c>
      <c r="F14366">
        <v>9.9499999999999993</v>
      </c>
      <c r="G14366">
        <v>14069</v>
      </c>
      <c r="H14366" t="s">
        <v>10</v>
      </c>
      <c r="I14366" t="str">
        <f>IF(AND(LEFT(OnlineRetail[[#This Row],[InvoiceNo]],1)&lt;&gt;"C",OnlineRetail[[#This Row],[CustomerID]]&lt;&gt;""),"Yes","No")</f>
        <v>Yes</v>
      </c>
      <c r="J14366" s="4">
        <f>EOMONTH(OnlineRetail[[#This Row],[InvoiceDate]],-1)+1</f>
        <v>40787</v>
      </c>
      <c r="K14366" s="6">
        <f>OnlineRetail[[#This Row],[Quantity]]*OnlineRetail[[#This Row],[UnitPrice]]</f>
        <v>149.25</v>
      </c>
      <c r="L14366" t="str">
        <f t="shared" si="224"/>
        <v>14069|Sep-2011</v>
      </c>
    </row>
    <row r="14367" spans="1:12">
      <c r="A14367">
        <v>537149</v>
      </c>
      <c r="B14367" t="s">
        <v>264</v>
      </c>
      <c r="C14367" t="s">
        <v>72</v>
      </c>
      <c r="D14367">
        <v>9</v>
      </c>
      <c r="E14367" s="1">
        <v>40805.356944444437</v>
      </c>
      <c r="F14367">
        <v>3.39</v>
      </c>
      <c r="G14367">
        <v>13333</v>
      </c>
      <c r="H14367" t="s">
        <v>10</v>
      </c>
      <c r="I14367" t="str">
        <f>IF(AND(LEFT(OnlineRetail[[#This Row],[InvoiceNo]],1)&lt;&gt;"C",OnlineRetail[[#This Row],[CustomerID]]&lt;&gt;""),"Yes","No")</f>
        <v>Yes</v>
      </c>
      <c r="J14367" s="4">
        <f>EOMONTH(OnlineRetail[[#This Row],[InvoiceDate]],-1)+1</f>
        <v>40787</v>
      </c>
      <c r="K14367" s="6">
        <f>OnlineRetail[[#This Row],[Quantity]]*OnlineRetail[[#This Row],[UnitPrice]]</f>
        <v>30.51</v>
      </c>
      <c r="L14367" t="str">
        <f t="shared" si="224"/>
        <v>13333|Sep-2011</v>
      </c>
    </row>
    <row r="14368" spans="1:12">
      <c r="A14368">
        <v>555917</v>
      </c>
      <c r="B14368" t="s">
        <v>228</v>
      </c>
      <c r="C14368" t="s">
        <v>40</v>
      </c>
      <c r="D14368">
        <v>17</v>
      </c>
      <c r="E14368" s="1">
        <v>40805.359027777777</v>
      </c>
      <c r="F14368">
        <v>2.1</v>
      </c>
      <c r="G14368">
        <v>13346</v>
      </c>
      <c r="H14368" t="s">
        <v>10</v>
      </c>
      <c r="I14368" t="str">
        <f>IF(AND(LEFT(OnlineRetail[[#This Row],[InvoiceNo]],1)&lt;&gt;"C",OnlineRetail[[#This Row],[CustomerID]]&lt;&gt;""),"Yes","No")</f>
        <v>Yes</v>
      </c>
      <c r="J14368" s="4">
        <f>EOMONTH(OnlineRetail[[#This Row],[InvoiceDate]],-1)+1</f>
        <v>40787</v>
      </c>
      <c r="K14368" s="6">
        <f>OnlineRetail[[#This Row],[Quantity]]*OnlineRetail[[#This Row],[UnitPrice]]</f>
        <v>35.700000000000003</v>
      </c>
      <c r="L14368" t="str">
        <f t="shared" si="224"/>
        <v>13346|Sep-2011</v>
      </c>
    </row>
    <row r="14369" spans="1:12">
      <c r="A14369">
        <v>552374</v>
      </c>
      <c r="B14369" t="s">
        <v>77</v>
      </c>
      <c r="C14369" t="s">
        <v>24</v>
      </c>
      <c r="D14369">
        <v>9</v>
      </c>
      <c r="E14369" s="1">
        <v>40805.365277777782</v>
      </c>
      <c r="F14369">
        <v>1.65</v>
      </c>
      <c r="G14369">
        <v>14224</v>
      </c>
      <c r="H14369" t="s">
        <v>31</v>
      </c>
      <c r="I14369" t="str">
        <f>IF(AND(LEFT(OnlineRetail[[#This Row],[InvoiceNo]],1)&lt;&gt;"C",OnlineRetail[[#This Row],[CustomerID]]&lt;&gt;""),"Yes","No")</f>
        <v>Yes</v>
      </c>
      <c r="J14369" s="4">
        <f>EOMONTH(OnlineRetail[[#This Row],[InvoiceDate]],-1)+1</f>
        <v>40787</v>
      </c>
      <c r="K14369" s="6">
        <f>OnlineRetail[[#This Row],[Quantity]]*OnlineRetail[[#This Row],[UnitPrice]]</f>
        <v>14.85</v>
      </c>
      <c r="L14369" t="str">
        <f t="shared" si="224"/>
        <v>14224|Sep-2011</v>
      </c>
    </row>
    <row r="14370" spans="1:12">
      <c r="A14370">
        <v>540480</v>
      </c>
      <c r="B14370" t="s">
        <v>139</v>
      </c>
      <c r="C14370" t="s">
        <v>33</v>
      </c>
      <c r="D14370">
        <v>21</v>
      </c>
      <c r="E14370" s="1">
        <v>40805.378472222219</v>
      </c>
      <c r="F14370">
        <v>4.25</v>
      </c>
      <c r="G14370">
        <v>14071</v>
      </c>
      <c r="H14370" t="s">
        <v>10</v>
      </c>
      <c r="I14370" t="str">
        <f>IF(AND(LEFT(OnlineRetail[[#This Row],[InvoiceNo]],1)&lt;&gt;"C",OnlineRetail[[#This Row],[CustomerID]]&lt;&gt;""),"Yes","No")</f>
        <v>Yes</v>
      </c>
      <c r="J14370" s="4">
        <f>EOMONTH(OnlineRetail[[#This Row],[InvoiceDate]],-1)+1</f>
        <v>40787</v>
      </c>
      <c r="K14370" s="6">
        <f>OnlineRetail[[#This Row],[Quantity]]*OnlineRetail[[#This Row],[UnitPrice]]</f>
        <v>89.25</v>
      </c>
      <c r="L14370" t="str">
        <f t="shared" si="224"/>
        <v>14071|Sep-2011</v>
      </c>
    </row>
    <row r="14371" spans="1:12">
      <c r="A14371">
        <v>552679</v>
      </c>
      <c r="B14371" t="s">
        <v>101</v>
      </c>
      <c r="C14371" t="s">
        <v>33</v>
      </c>
      <c r="D14371">
        <v>20</v>
      </c>
      <c r="E14371" s="1">
        <v>40805.380555555559</v>
      </c>
      <c r="F14371">
        <v>9.9499999999999993</v>
      </c>
      <c r="G14371">
        <v>12756</v>
      </c>
      <c r="H14371" t="s">
        <v>10</v>
      </c>
      <c r="I14371" t="str">
        <f>IF(AND(LEFT(OnlineRetail[[#This Row],[InvoiceNo]],1)&lt;&gt;"C",OnlineRetail[[#This Row],[CustomerID]]&lt;&gt;""),"Yes","No")</f>
        <v>Yes</v>
      </c>
      <c r="J14371" s="4">
        <f>EOMONTH(OnlineRetail[[#This Row],[InvoiceDate]],-1)+1</f>
        <v>40787</v>
      </c>
      <c r="K14371" s="6">
        <f>OnlineRetail[[#This Row],[Quantity]]*OnlineRetail[[#This Row],[UnitPrice]]</f>
        <v>199</v>
      </c>
      <c r="L14371" t="str">
        <f t="shared" si="224"/>
        <v>12756|Sep-2011</v>
      </c>
    </row>
    <row r="14372" spans="1:12">
      <c r="A14372">
        <v>542689</v>
      </c>
      <c r="B14372" t="s">
        <v>141</v>
      </c>
      <c r="C14372" t="s">
        <v>24</v>
      </c>
      <c r="D14372">
        <v>14</v>
      </c>
      <c r="E14372" s="1">
        <v>40805.382638888892</v>
      </c>
      <c r="F14372">
        <v>4.95</v>
      </c>
      <c r="G14372">
        <v>13993</v>
      </c>
      <c r="H14372" t="s">
        <v>10</v>
      </c>
      <c r="I14372" t="str">
        <f>IF(AND(LEFT(OnlineRetail[[#This Row],[InvoiceNo]],1)&lt;&gt;"C",OnlineRetail[[#This Row],[CustomerID]]&lt;&gt;""),"Yes","No")</f>
        <v>Yes</v>
      </c>
      <c r="J14372" s="4">
        <f>EOMONTH(OnlineRetail[[#This Row],[InvoiceDate]],-1)+1</f>
        <v>40787</v>
      </c>
      <c r="K14372" s="6">
        <f>OnlineRetail[[#This Row],[Quantity]]*OnlineRetail[[#This Row],[UnitPrice]]</f>
        <v>69.3</v>
      </c>
      <c r="L14372" t="str">
        <f t="shared" si="224"/>
        <v>13993|Sep-2011</v>
      </c>
    </row>
    <row r="14373" spans="1:12">
      <c r="A14373">
        <v>543023</v>
      </c>
      <c r="B14373" t="s">
        <v>45</v>
      </c>
      <c r="C14373" t="s">
        <v>83</v>
      </c>
      <c r="D14373">
        <v>19</v>
      </c>
      <c r="E14373" s="1">
        <v>40805.384722222218</v>
      </c>
      <c r="F14373">
        <v>0.85</v>
      </c>
      <c r="G14373">
        <v>14105</v>
      </c>
      <c r="H14373" t="s">
        <v>10</v>
      </c>
      <c r="I14373" t="str">
        <f>IF(AND(LEFT(OnlineRetail[[#This Row],[InvoiceNo]],1)&lt;&gt;"C",OnlineRetail[[#This Row],[CustomerID]]&lt;&gt;""),"Yes","No")</f>
        <v>Yes</v>
      </c>
      <c r="J14373" s="4">
        <f>EOMONTH(OnlineRetail[[#This Row],[InvoiceDate]],-1)+1</f>
        <v>40787</v>
      </c>
      <c r="K14373" s="6">
        <f>OnlineRetail[[#This Row],[Quantity]]*OnlineRetail[[#This Row],[UnitPrice]]</f>
        <v>16.149999999999999</v>
      </c>
      <c r="L14373" t="str">
        <f t="shared" si="224"/>
        <v>14105|Sep-2011</v>
      </c>
    </row>
    <row r="14374" spans="1:12">
      <c r="A14374">
        <v>537504</v>
      </c>
      <c r="B14374" t="s">
        <v>28</v>
      </c>
      <c r="C14374" t="s">
        <v>29</v>
      </c>
      <c r="D14374">
        <v>11</v>
      </c>
      <c r="E14374" s="1">
        <v>40805.385416666657</v>
      </c>
      <c r="F14374">
        <v>1.65</v>
      </c>
      <c r="G14374">
        <v>13166</v>
      </c>
      <c r="H14374" t="s">
        <v>10</v>
      </c>
      <c r="I14374" t="str">
        <f>IF(AND(LEFT(OnlineRetail[[#This Row],[InvoiceNo]],1)&lt;&gt;"C",OnlineRetail[[#This Row],[CustomerID]]&lt;&gt;""),"Yes","No")</f>
        <v>Yes</v>
      </c>
      <c r="J14374" s="4">
        <f>EOMONTH(OnlineRetail[[#This Row],[InvoiceDate]],-1)+1</f>
        <v>40787</v>
      </c>
      <c r="K14374" s="6">
        <f>OnlineRetail[[#This Row],[Quantity]]*OnlineRetail[[#This Row],[UnitPrice]]</f>
        <v>18.149999999999999</v>
      </c>
      <c r="L14374" t="str">
        <f t="shared" si="224"/>
        <v>13166|Sep-2011</v>
      </c>
    </row>
    <row r="14375" spans="1:12">
      <c r="A14375">
        <v>554041</v>
      </c>
      <c r="B14375" t="s">
        <v>238</v>
      </c>
      <c r="C14375" t="s">
        <v>42</v>
      </c>
      <c r="D14375">
        <v>10</v>
      </c>
      <c r="E14375" s="1">
        <v>40805.395833333343</v>
      </c>
      <c r="F14375">
        <v>1.25</v>
      </c>
      <c r="G14375">
        <v>13414</v>
      </c>
      <c r="H14375" t="s">
        <v>10</v>
      </c>
      <c r="I14375" t="str">
        <f>IF(AND(LEFT(OnlineRetail[[#This Row],[InvoiceNo]],1)&lt;&gt;"C",OnlineRetail[[#This Row],[CustomerID]]&lt;&gt;""),"Yes","No")</f>
        <v>Yes</v>
      </c>
      <c r="J14375" s="4">
        <f>EOMONTH(OnlineRetail[[#This Row],[InvoiceDate]],-1)+1</f>
        <v>40787</v>
      </c>
      <c r="K14375" s="6">
        <f>OnlineRetail[[#This Row],[Quantity]]*OnlineRetail[[#This Row],[UnitPrice]]</f>
        <v>12.5</v>
      </c>
      <c r="L14375" t="str">
        <f t="shared" si="224"/>
        <v>13414|Sep-2011</v>
      </c>
    </row>
    <row r="14376" spans="1:12">
      <c r="A14376">
        <v>546614</v>
      </c>
      <c r="B14376" t="s">
        <v>252</v>
      </c>
      <c r="C14376" t="s">
        <v>53</v>
      </c>
      <c r="D14376">
        <v>1</v>
      </c>
      <c r="E14376" s="1">
        <v>40805.396527777782</v>
      </c>
      <c r="F14376">
        <v>2.1</v>
      </c>
      <c r="G14376">
        <v>12594</v>
      </c>
      <c r="H14376" t="s">
        <v>31</v>
      </c>
      <c r="I14376" t="str">
        <f>IF(AND(LEFT(OnlineRetail[[#This Row],[InvoiceNo]],1)&lt;&gt;"C",OnlineRetail[[#This Row],[CustomerID]]&lt;&gt;""),"Yes","No")</f>
        <v>Yes</v>
      </c>
      <c r="J14376" s="4">
        <f>EOMONTH(OnlineRetail[[#This Row],[InvoiceDate]],-1)+1</f>
        <v>40787</v>
      </c>
      <c r="K14376" s="6">
        <f>OnlineRetail[[#This Row],[Quantity]]*OnlineRetail[[#This Row],[UnitPrice]]</f>
        <v>2.1</v>
      </c>
      <c r="L14376" t="str">
        <f t="shared" si="224"/>
        <v>12594|Sep-2011</v>
      </c>
    </row>
    <row r="14377" spans="1:12">
      <c r="A14377">
        <v>554273</v>
      </c>
      <c r="B14377" t="s">
        <v>200</v>
      </c>
      <c r="C14377" t="s">
        <v>21</v>
      </c>
      <c r="D14377">
        <v>5</v>
      </c>
      <c r="E14377" s="1">
        <v>40805.400694444441</v>
      </c>
      <c r="F14377">
        <v>0.85</v>
      </c>
      <c r="G14377">
        <v>13406</v>
      </c>
      <c r="H14377" t="s">
        <v>10</v>
      </c>
      <c r="I14377" t="str">
        <f>IF(AND(LEFT(OnlineRetail[[#This Row],[InvoiceNo]],1)&lt;&gt;"C",OnlineRetail[[#This Row],[CustomerID]]&lt;&gt;""),"Yes","No")</f>
        <v>Yes</v>
      </c>
      <c r="J14377" s="4">
        <f>EOMONTH(OnlineRetail[[#This Row],[InvoiceDate]],-1)+1</f>
        <v>40787</v>
      </c>
      <c r="K14377" s="6">
        <f>OnlineRetail[[#This Row],[Quantity]]*OnlineRetail[[#This Row],[UnitPrice]]</f>
        <v>4.25</v>
      </c>
      <c r="L14377" t="str">
        <f t="shared" si="224"/>
        <v>13406|Sep-2011</v>
      </c>
    </row>
    <row r="14378" spans="1:12">
      <c r="A14378">
        <v>538627</v>
      </c>
      <c r="B14378" t="s">
        <v>101</v>
      </c>
      <c r="C14378" t="s">
        <v>29</v>
      </c>
      <c r="D14378">
        <v>18</v>
      </c>
      <c r="E14378" s="1">
        <v>40805.40625</v>
      </c>
      <c r="F14378">
        <v>5.95</v>
      </c>
      <c r="G14378">
        <v>12517</v>
      </c>
      <c r="H14378" t="s">
        <v>10</v>
      </c>
      <c r="I14378" t="str">
        <f>IF(AND(LEFT(OnlineRetail[[#This Row],[InvoiceNo]],1)&lt;&gt;"C",OnlineRetail[[#This Row],[CustomerID]]&lt;&gt;""),"Yes","No")</f>
        <v>Yes</v>
      </c>
      <c r="J14378" s="4">
        <f>EOMONTH(OnlineRetail[[#This Row],[InvoiceDate]],-1)+1</f>
        <v>40787</v>
      </c>
      <c r="K14378" s="6">
        <f>OnlineRetail[[#This Row],[Quantity]]*OnlineRetail[[#This Row],[UnitPrice]]</f>
        <v>107.10000000000001</v>
      </c>
      <c r="L14378" t="str">
        <f t="shared" si="224"/>
        <v>12517|Sep-2011</v>
      </c>
    </row>
    <row r="14379" spans="1:12">
      <c r="A14379">
        <v>541318</v>
      </c>
      <c r="B14379" t="s">
        <v>59</v>
      </c>
      <c r="C14379" t="s">
        <v>83</v>
      </c>
      <c r="D14379">
        <v>22</v>
      </c>
      <c r="E14379" s="1">
        <v>40805.411805555559</v>
      </c>
      <c r="F14379">
        <v>4.95</v>
      </c>
      <c r="G14379">
        <v>13357</v>
      </c>
      <c r="H14379" t="s">
        <v>31</v>
      </c>
      <c r="I14379" t="str">
        <f>IF(AND(LEFT(OnlineRetail[[#This Row],[InvoiceNo]],1)&lt;&gt;"C",OnlineRetail[[#This Row],[CustomerID]]&lt;&gt;""),"Yes","No")</f>
        <v>Yes</v>
      </c>
      <c r="J14379" s="4">
        <f>EOMONTH(OnlineRetail[[#This Row],[InvoiceDate]],-1)+1</f>
        <v>40787</v>
      </c>
      <c r="K14379" s="6">
        <f>OnlineRetail[[#This Row],[Quantity]]*OnlineRetail[[#This Row],[UnitPrice]]</f>
        <v>108.9</v>
      </c>
      <c r="L14379" t="str">
        <f t="shared" si="224"/>
        <v>13357|Sep-2011</v>
      </c>
    </row>
    <row r="14380" spans="1:12">
      <c r="A14380">
        <v>549715</v>
      </c>
      <c r="B14380" t="s">
        <v>127</v>
      </c>
      <c r="C14380" t="s">
        <v>27</v>
      </c>
      <c r="D14380">
        <v>2</v>
      </c>
      <c r="E14380" s="1">
        <v>40805.418749999997</v>
      </c>
      <c r="F14380">
        <v>9.9499999999999993</v>
      </c>
      <c r="G14380">
        <v>12455</v>
      </c>
      <c r="H14380" t="s">
        <v>70</v>
      </c>
      <c r="I14380" t="str">
        <f>IF(AND(LEFT(OnlineRetail[[#This Row],[InvoiceNo]],1)&lt;&gt;"C",OnlineRetail[[#This Row],[CustomerID]]&lt;&gt;""),"Yes","No")</f>
        <v>Yes</v>
      </c>
      <c r="J14380" s="4">
        <f>EOMONTH(OnlineRetail[[#This Row],[InvoiceDate]],-1)+1</f>
        <v>40787</v>
      </c>
      <c r="K14380" s="6">
        <f>OnlineRetail[[#This Row],[Quantity]]*OnlineRetail[[#This Row],[UnitPrice]]</f>
        <v>19.899999999999999</v>
      </c>
      <c r="L14380" t="str">
        <f t="shared" si="224"/>
        <v>12455|Sep-2011</v>
      </c>
    </row>
    <row r="14381" spans="1:12">
      <c r="A14381">
        <v>554631</v>
      </c>
      <c r="B14381" t="s">
        <v>153</v>
      </c>
      <c r="C14381" t="s">
        <v>19</v>
      </c>
      <c r="D14381">
        <v>4</v>
      </c>
      <c r="E14381" s="1">
        <v>40805.420138888891</v>
      </c>
      <c r="F14381">
        <v>4.25</v>
      </c>
      <c r="G14381">
        <v>13214</v>
      </c>
      <c r="H14381" t="s">
        <v>10</v>
      </c>
      <c r="I14381" t="str">
        <f>IF(AND(LEFT(OnlineRetail[[#This Row],[InvoiceNo]],1)&lt;&gt;"C",OnlineRetail[[#This Row],[CustomerID]]&lt;&gt;""),"Yes","No")</f>
        <v>Yes</v>
      </c>
      <c r="J14381" s="4">
        <f>EOMONTH(OnlineRetail[[#This Row],[InvoiceDate]],-1)+1</f>
        <v>40787</v>
      </c>
      <c r="K14381" s="6">
        <f>OnlineRetail[[#This Row],[Quantity]]*OnlineRetail[[#This Row],[UnitPrice]]</f>
        <v>17</v>
      </c>
      <c r="L14381" t="str">
        <f t="shared" si="224"/>
        <v>13214|Sep-2011</v>
      </c>
    </row>
    <row r="14382" spans="1:12">
      <c r="A14382">
        <v>540699</v>
      </c>
      <c r="B14382" t="s">
        <v>158</v>
      </c>
      <c r="C14382" t="s">
        <v>24</v>
      </c>
      <c r="D14382">
        <v>10</v>
      </c>
      <c r="E14382" s="1">
        <v>40805.425000000003</v>
      </c>
      <c r="F14382">
        <v>4.25</v>
      </c>
      <c r="G14382">
        <v>12606</v>
      </c>
      <c r="H14382" t="s">
        <v>10</v>
      </c>
      <c r="I14382" t="str">
        <f>IF(AND(LEFT(OnlineRetail[[#This Row],[InvoiceNo]],1)&lt;&gt;"C",OnlineRetail[[#This Row],[CustomerID]]&lt;&gt;""),"Yes","No")</f>
        <v>Yes</v>
      </c>
      <c r="J14382" s="4">
        <f>EOMONTH(OnlineRetail[[#This Row],[InvoiceDate]],-1)+1</f>
        <v>40787</v>
      </c>
      <c r="K14382" s="6">
        <f>OnlineRetail[[#This Row],[Quantity]]*OnlineRetail[[#This Row],[UnitPrice]]</f>
        <v>42.5</v>
      </c>
      <c r="L14382" t="str">
        <f t="shared" si="224"/>
        <v>12606|Sep-2011</v>
      </c>
    </row>
    <row r="14383" spans="1:12" hidden="1">
      <c r="A14383">
        <v>555468</v>
      </c>
      <c r="B14383" t="s">
        <v>270</v>
      </c>
      <c r="C14383" t="s">
        <v>19</v>
      </c>
      <c r="D14383">
        <v>4</v>
      </c>
      <c r="E14383" s="1">
        <v>40805.425000000003</v>
      </c>
      <c r="F14383">
        <v>1.65</v>
      </c>
      <c r="H14383" t="s">
        <v>70</v>
      </c>
      <c r="I14383" t="str">
        <f>IF(AND(LEFT(OnlineRetail[[#This Row],[InvoiceNo]],1)&lt;&gt;"C",OnlineRetail[[#This Row],[CustomerID]]&lt;&gt;""),"Yes","No")</f>
        <v>No</v>
      </c>
      <c r="J14383" s="4">
        <f>EOMONTH(OnlineRetail[[#This Row],[InvoiceDate]],-1)+1</f>
        <v>40787</v>
      </c>
      <c r="K14383" s="6">
        <f>OnlineRetail[[#This Row],[Quantity]]*OnlineRetail[[#This Row],[UnitPrice]]</f>
        <v>6.6</v>
      </c>
      <c r="L14383" t="str">
        <f t="shared" si="224"/>
        <v/>
      </c>
    </row>
    <row r="14384" spans="1:12">
      <c r="A14384">
        <v>549765</v>
      </c>
      <c r="B14384" t="s">
        <v>148</v>
      </c>
      <c r="C14384" t="s">
        <v>62</v>
      </c>
      <c r="D14384">
        <v>22</v>
      </c>
      <c r="E14384" s="1">
        <v>40805.425694444442</v>
      </c>
      <c r="F14384">
        <v>1.25</v>
      </c>
      <c r="G14384">
        <v>13415</v>
      </c>
      <c r="H14384" t="s">
        <v>25</v>
      </c>
      <c r="I14384" t="str">
        <f>IF(AND(LEFT(OnlineRetail[[#This Row],[InvoiceNo]],1)&lt;&gt;"C",OnlineRetail[[#This Row],[CustomerID]]&lt;&gt;""),"Yes","No")</f>
        <v>Yes</v>
      </c>
      <c r="J14384" s="4">
        <f>EOMONTH(OnlineRetail[[#This Row],[InvoiceDate]],-1)+1</f>
        <v>40787</v>
      </c>
      <c r="K14384" s="6">
        <f>OnlineRetail[[#This Row],[Quantity]]*OnlineRetail[[#This Row],[UnitPrice]]</f>
        <v>27.5</v>
      </c>
      <c r="L14384" t="str">
        <f t="shared" si="224"/>
        <v>13415|Sep-2011</v>
      </c>
    </row>
    <row r="14385" spans="1:12">
      <c r="A14385">
        <v>550026</v>
      </c>
      <c r="B14385" t="s">
        <v>88</v>
      </c>
      <c r="C14385" t="s">
        <v>72</v>
      </c>
      <c r="D14385">
        <v>15</v>
      </c>
      <c r="E14385" s="1">
        <v>40805.429861111108</v>
      </c>
      <c r="F14385">
        <v>1.25</v>
      </c>
      <c r="G14385">
        <v>13032</v>
      </c>
      <c r="H14385" t="s">
        <v>31</v>
      </c>
      <c r="I14385" t="str">
        <f>IF(AND(LEFT(OnlineRetail[[#This Row],[InvoiceNo]],1)&lt;&gt;"C",OnlineRetail[[#This Row],[CustomerID]]&lt;&gt;""),"Yes","No")</f>
        <v>Yes</v>
      </c>
      <c r="J14385" s="4">
        <f>EOMONTH(OnlineRetail[[#This Row],[InvoiceDate]],-1)+1</f>
        <v>40787</v>
      </c>
      <c r="K14385" s="6">
        <f>OnlineRetail[[#This Row],[Quantity]]*OnlineRetail[[#This Row],[UnitPrice]]</f>
        <v>18.75</v>
      </c>
      <c r="L14385" t="str">
        <f t="shared" si="224"/>
        <v>13032|Sep-2011</v>
      </c>
    </row>
    <row r="14386" spans="1:12">
      <c r="A14386">
        <v>548878</v>
      </c>
      <c r="B14386" t="s">
        <v>136</v>
      </c>
      <c r="C14386" t="s">
        <v>21</v>
      </c>
      <c r="D14386">
        <v>8</v>
      </c>
      <c r="E14386" s="1">
        <v>40805.432638888888</v>
      </c>
      <c r="F14386">
        <v>7.95</v>
      </c>
      <c r="G14386">
        <v>13553</v>
      </c>
      <c r="H14386" t="s">
        <v>10</v>
      </c>
      <c r="I14386" t="str">
        <f>IF(AND(LEFT(OnlineRetail[[#This Row],[InvoiceNo]],1)&lt;&gt;"C",OnlineRetail[[#This Row],[CustomerID]]&lt;&gt;""),"Yes","No")</f>
        <v>Yes</v>
      </c>
      <c r="J14386" s="4">
        <f>EOMONTH(OnlineRetail[[#This Row],[InvoiceDate]],-1)+1</f>
        <v>40787</v>
      </c>
      <c r="K14386" s="6">
        <f>OnlineRetail[[#This Row],[Quantity]]*OnlineRetail[[#This Row],[UnitPrice]]</f>
        <v>63.6</v>
      </c>
      <c r="L14386" t="str">
        <f t="shared" si="224"/>
        <v>13553|Sep-2011</v>
      </c>
    </row>
    <row r="14387" spans="1:12">
      <c r="A14387">
        <v>550377</v>
      </c>
      <c r="B14387" t="s">
        <v>115</v>
      </c>
      <c r="C14387" t="s">
        <v>72</v>
      </c>
      <c r="D14387">
        <v>21</v>
      </c>
      <c r="E14387" s="1">
        <v>40805.433333333327</v>
      </c>
      <c r="F14387">
        <v>1.65</v>
      </c>
      <c r="G14387">
        <v>13065</v>
      </c>
      <c r="H14387" t="s">
        <v>10</v>
      </c>
      <c r="I14387" t="str">
        <f>IF(AND(LEFT(OnlineRetail[[#This Row],[InvoiceNo]],1)&lt;&gt;"C",OnlineRetail[[#This Row],[CustomerID]]&lt;&gt;""),"Yes","No")</f>
        <v>Yes</v>
      </c>
      <c r="J14387" s="4">
        <f>EOMONTH(OnlineRetail[[#This Row],[InvoiceDate]],-1)+1</f>
        <v>40787</v>
      </c>
      <c r="K14387" s="6">
        <f>OnlineRetail[[#This Row],[Quantity]]*OnlineRetail[[#This Row],[UnitPrice]]</f>
        <v>34.65</v>
      </c>
      <c r="L14387" t="str">
        <f t="shared" si="224"/>
        <v>13065|Sep-2011</v>
      </c>
    </row>
    <row r="14388" spans="1:12">
      <c r="A14388">
        <v>541062</v>
      </c>
      <c r="B14388" t="s">
        <v>210</v>
      </c>
      <c r="C14388" t="s">
        <v>42</v>
      </c>
      <c r="D14388">
        <v>7</v>
      </c>
      <c r="E14388" s="1">
        <v>40805.44027777778</v>
      </c>
      <c r="F14388">
        <v>2.1</v>
      </c>
      <c r="G14388">
        <v>13053</v>
      </c>
      <c r="H14388" t="s">
        <v>10</v>
      </c>
      <c r="I14388" t="str">
        <f>IF(AND(LEFT(OnlineRetail[[#This Row],[InvoiceNo]],1)&lt;&gt;"C",OnlineRetail[[#This Row],[CustomerID]]&lt;&gt;""),"Yes","No")</f>
        <v>Yes</v>
      </c>
      <c r="J14388" s="4">
        <f>EOMONTH(OnlineRetail[[#This Row],[InvoiceDate]],-1)+1</f>
        <v>40787</v>
      </c>
      <c r="K14388" s="6">
        <f>OnlineRetail[[#This Row],[Quantity]]*OnlineRetail[[#This Row],[UnitPrice]]</f>
        <v>14.700000000000001</v>
      </c>
      <c r="L14388" t="str">
        <f t="shared" si="224"/>
        <v>13053|Sep-2011</v>
      </c>
    </row>
    <row r="14389" spans="1:12">
      <c r="A14389">
        <v>548551</v>
      </c>
      <c r="B14389" t="s">
        <v>132</v>
      </c>
      <c r="C14389" t="s">
        <v>29</v>
      </c>
      <c r="D14389">
        <v>24</v>
      </c>
      <c r="E14389" s="1">
        <v>40805.445833333331</v>
      </c>
      <c r="F14389">
        <v>2.1</v>
      </c>
      <c r="G14389">
        <v>12750</v>
      </c>
      <c r="H14389" t="s">
        <v>17</v>
      </c>
      <c r="I14389" t="str">
        <f>IF(AND(LEFT(OnlineRetail[[#This Row],[InvoiceNo]],1)&lt;&gt;"C",OnlineRetail[[#This Row],[CustomerID]]&lt;&gt;""),"Yes","No")</f>
        <v>Yes</v>
      </c>
      <c r="J14389" s="4">
        <f>EOMONTH(OnlineRetail[[#This Row],[InvoiceDate]],-1)+1</f>
        <v>40787</v>
      </c>
      <c r="K14389" s="6">
        <f>OnlineRetail[[#This Row],[Quantity]]*OnlineRetail[[#This Row],[UnitPrice]]</f>
        <v>50.400000000000006</v>
      </c>
      <c r="L14389" t="str">
        <f t="shared" si="224"/>
        <v>12750|Sep-2011</v>
      </c>
    </row>
    <row r="14390" spans="1:12" hidden="1">
      <c r="A14390">
        <v>539170</v>
      </c>
      <c r="B14390" t="s">
        <v>97</v>
      </c>
      <c r="C14390" t="s">
        <v>14</v>
      </c>
      <c r="D14390">
        <v>24</v>
      </c>
      <c r="E14390" s="1">
        <v>40805.447222222218</v>
      </c>
      <c r="F14390">
        <v>2.5499999999999998</v>
      </c>
      <c r="H14390" t="s">
        <v>17</v>
      </c>
      <c r="I14390" t="str">
        <f>IF(AND(LEFT(OnlineRetail[[#This Row],[InvoiceNo]],1)&lt;&gt;"C",OnlineRetail[[#This Row],[CustomerID]]&lt;&gt;""),"Yes","No")</f>
        <v>No</v>
      </c>
      <c r="J14390" s="4">
        <f>EOMONTH(OnlineRetail[[#This Row],[InvoiceDate]],-1)+1</f>
        <v>40787</v>
      </c>
      <c r="K14390" s="6">
        <f>OnlineRetail[[#This Row],[Quantity]]*OnlineRetail[[#This Row],[UnitPrice]]</f>
        <v>61.199999999999996</v>
      </c>
      <c r="L14390" t="str">
        <f t="shared" si="224"/>
        <v/>
      </c>
    </row>
    <row r="14391" spans="1:12">
      <c r="A14391">
        <v>540276</v>
      </c>
      <c r="B14391" t="s">
        <v>28</v>
      </c>
      <c r="C14391" t="s">
        <v>83</v>
      </c>
      <c r="D14391">
        <v>6</v>
      </c>
      <c r="E14391" s="1">
        <v>40805.448611111111</v>
      </c>
      <c r="F14391">
        <v>4.25</v>
      </c>
      <c r="G14391">
        <v>12671</v>
      </c>
      <c r="H14391" t="s">
        <v>10</v>
      </c>
      <c r="I14391" t="str">
        <f>IF(AND(LEFT(OnlineRetail[[#This Row],[InvoiceNo]],1)&lt;&gt;"C",OnlineRetail[[#This Row],[CustomerID]]&lt;&gt;""),"Yes","No")</f>
        <v>Yes</v>
      </c>
      <c r="J14391" s="4">
        <f>EOMONTH(OnlineRetail[[#This Row],[InvoiceDate]],-1)+1</f>
        <v>40787</v>
      </c>
      <c r="K14391" s="6">
        <f>OnlineRetail[[#This Row],[Quantity]]*OnlineRetail[[#This Row],[UnitPrice]]</f>
        <v>25.5</v>
      </c>
      <c r="L14391" t="str">
        <f t="shared" si="224"/>
        <v>12671|Sep-2011</v>
      </c>
    </row>
    <row r="14392" spans="1:12">
      <c r="A14392">
        <v>542789</v>
      </c>
      <c r="B14392" t="s">
        <v>261</v>
      </c>
      <c r="C14392" t="s">
        <v>40</v>
      </c>
      <c r="D14392">
        <v>12</v>
      </c>
      <c r="E14392" s="1">
        <v>40805.450694444437</v>
      </c>
      <c r="F14392">
        <v>4.25</v>
      </c>
      <c r="G14392">
        <v>13947</v>
      </c>
      <c r="H14392" t="s">
        <v>10</v>
      </c>
      <c r="I14392" t="str">
        <f>IF(AND(LEFT(OnlineRetail[[#This Row],[InvoiceNo]],1)&lt;&gt;"C",OnlineRetail[[#This Row],[CustomerID]]&lt;&gt;""),"Yes","No")</f>
        <v>Yes</v>
      </c>
      <c r="J14392" s="4">
        <f>EOMONTH(OnlineRetail[[#This Row],[InvoiceDate]],-1)+1</f>
        <v>40787</v>
      </c>
      <c r="K14392" s="6">
        <f>OnlineRetail[[#This Row],[Quantity]]*OnlineRetail[[#This Row],[UnitPrice]]</f>
        <v>51</v>
      </c>
      <c r="L14392" t="str">
        <f t="shared" si="224"/>
        <v>13947|Sep-2011</v>
      </c>
    </row>
    <row r="14393" spans="1:12">
      <c r="A14393">
        <v>548733</v>
      </c>
      <c r="B14393" t="s">
        <v>285</v>
      </c>
      <c r="C14393" t="s">
        <v>19</v>
      </c>
      <c r="D14393">
        <v>7</v>
      </c>
      <c r="E14393" s="1">
        <v>40805.450694444437</v>
      </c>
      <c r="F14393">
        <v>4.25</v>
      </c>
      <c r="G14393">
        <v>12765</v>
      </c>
      <c r="H14393" t="s">
        <v>10</v>
      </c>
      <c r="I14393" t="str">
        <f>IF(AND(LEFT(OnlineRetail[[#This Row],[InvoiceNo]],1)&lt;&gt;"C",OnlineRetail[[#This Row],[CustomerID]]&lt;&gt;""),"Yes","No")</f>
        <v>Yes</v>
      </c>
      <c r="J14393" s="4">
        <f>EOMONTH(OnlineRetail[[#This Row],[InvoiceDate]],-1)+1</f>
        <v>40787</v>
      </c>
      <c r="K14393" s="6">
        <f>OnlineRetail[[#This Row],[Quantity]]*OnlineRetail[[#This Row],[UnitPrice]]</f>
        <v>29.75</v>
      </c>
      <c r="L14393" t="str">
        <f t="shared" si="224"/>
        <v>12765|Sep-2011</v>
      </c>
    </row>
    <row r="14394" spans="1:12">
      <c r="A14394">
        <v>541491</v>
      </c>
      <c r="B14394" t="s">
        <v>129</v>
      </c>
      <c r="C14394" t="s">
        <v>83</v>
      </c>
      <c r="D14394">
        <v>18</v>
      </c>
      <c r="E14394" s="1">
        <v>40805.458333333343</v>
      </c>
      <c r="F14394">
        <v>1.65</v>
      </c>
      <c r="G14394">
        <v>12790</v>
      </c>
      <c r="H14394" t="s">
        <v>10</v>
      </c>
      <c r="I14394" t="str">
        <f>IF(AND(LEFT(OnlineRetail[[#This Row],[InvoiceNo]],1)&lt;&gt;"C",OnlineRetail[[#This Row],[CustomerID]]&lt;&gt;""),"Yes","No")</f>
        <v>Yes</v>
      </c>
      <c r="J14394" s="4">
        <f>EOMONTH(OnlineRetail[[#This Row],[InvoiceDate]],-1)+1</f>
        <v>40787</v>
      </c>
      <c r="K14394" s="6">
        <f>OnlineRetail[[#This Row],[Quantity]]*OnlineRetail[[#This Row],[UnitPrice]]</f>
        <v>29.7</v>
      </c>
      <c r="L14394" t="str">
        <f t="shared" si="224"/>
        <v>12790|Sep-2011</v>
      </c>
    </row>
    <row r="14395" spans="1:12">
      <c r="A14395">
        <v>540115</v>
      </c>
      <c r="B14395" t="s">
        <v>113</v>
      </c>
      <c r="C14395" t="s">
        <v>53</v>
      </c>
      <c r="D14395">
        <v>23</v>
      </c>
      <c r="E14395" s="1">
        <v>40805.461111111108</v>
      </c>
      <c r="F14395">
        <v>4.95</v>
      </c>
      <c r="G14395">
        <v>13494</v>
      </c>
      <c r="H14395" t="s">
        <v>10</v>
      </c>
      <c r="I14395" t="str">
        <f>IF(AND(LEFT(OnlineRetail[[#This Row],[InvoiceNo]],1)&lt;&gt;"C",OnlineRetail[[#This Row],[CustomerID]]&lt;&gt;""),"Yes","No")</f>
        <v>Yes</v>
      </c>
      <c r="J14395" s="4">
        <f>EOMONTH(OnlineRetail[[#This Row],[InvoiceDate]],-1)+1</f>
        <v>40787</v>
      </c>
      <c r="K14395" s="6">
        <f>OnlineRetail[[#This Row],[Quantity]]*OnlineRetail[[#This Row],[UnitPrice]]</f>
        <v>113.85000000000001</v>
      </c>
      <c r="L14395" t="str">
        <f t="shared" si="224"/>
        <v>13494|Sep-2011</v>
      </c>
    </row>
    <row r="14396" spans="1:12">
      <c r="A14396">
        <v>538290</v>
      </c>
      <c r="B14396" t="s">
        <v>107</v>
      </c>
      <c r="C14396" t="s">
        <v>33</v>
      </c>
      <c r="D14396">
        <v>11</v>
      </c>
      <c r="E14396" s="1">
        <v>40805.463888888888</v>
      </c>
      <c r="F14396">
        <v>4.25</v>
      </c>
      <c r="G14396">
        <v>13053</v>
      </c>
      <c r="H14396" t="s">
        <v>10</v>
      </c>
      <c r="I14396" t="str">
        <f>IF(AND(LEFT(OnlineRetail[[#This Row],[InvoiceNo]],1)&lt;&gt;"C",OnlineRetail[[#This Row],[CustomerID]]&lt;&gt;""),"Yes","No")</f>
        <v>Yes</v>
      </c>
      <c r="J14396" s="4">
        <f>EOMONTH(OnlineRetail[[#This Row],[InvoiceDate]],-1)+1</f>
        <v>40787</v>
      </c>
      <c r="K14396" s="6">
        <f>OnlineRetail[[#This Row],[Quantity]]*OnlineRetail[[#This Row],[UnitPrice]]</f>
        <v>46.75</v>
      </c>
      <c r="L14396" t="str">
        <f t="shared" si="224"/>
        <v>13053|Sep-2011</v>
      </c>
    </row>
    <row r="14397" spans="1:12">
      <c r="A14397">
        <v>547471</v>
      </c>
      <c r="B14397" t="s">
        <v>233</v>
      </c>
      <c r="C14397" t="s">
        <v>40</v>
      </c>
      <c r="D14397">
        <v>8</v>
      </c>
      <c r="E14397" s="1">
        <v>40805.465277777781</v>
      </c>
      <c r="F14397">
        <v>1.25</v>
      </c>
      <c r="G14397">
        <v>13169</v>
      </c>
      <c r="H14397" t="s">
        <v>10</v>
      </c>
      <c r="I14397" t="str">
        <f>IF(AND(LEFT(OnlineRetail[[#This Row],[InvoiceNo]],1)&lt;&gt;"C",OnlineRetail[[#This Row],[CustomerID]]&lt;&gt;""),"Yes","No")</f>
        <v>Yes</v>
      </c>
      <c r="J14397" s="4">
        <f>EOMONTH(OnlineRetail[[#This Row],[InvoiceDate]],-1)+1</f>
        <v>40787</v>
      </c>
      <c r="K14397" s="6">
        <f>OnlineRetail[[#This Row],[Quantity]]*OnlineRetail[[#This Row],[UnitPrice]]</f>
        <v>10</v>
      </c>
      <c r="L14397" t="str">
        <f t="shared" si="224"/>
        <v>13169|Sep-2011</v>
      </c>
    </row>
    <row r="14398" spans="1:12">
      <c r="A14398">
        <v>546936</v>
      </c>
      <c r="B14398" t="s">
        <v>224</v>
      </c>
      <c r="C14398" t="s">
        <v>50</v>
      </c>
      <c r="D14398">
        <v>10</v>
      </c>
      <c r="E14398" s="1">
        <v>40805.466666666667</v>
      </c>
      <c r="F14398">
        <v>2.1</v>
      </c>
      <c r="G14398">
        <v>12876</v>
      </c>
      <c r="H14398" t="s">
        <v>10</v>
      </c>
      <c r="I14398" t="str">
        <f>IF(AND(LEFT(OnlineRetail[[#This Row],[InvoiceNo]],1)&lt;&gt;"C",OnlineRetail[[#This Row],[CustomerID]]&lt;&gt;""),"Yes","No")</f>
        <v>Yes</v>
      </c>
      <c r="J14398" s="4">
        <f>EOMONTH(OnlineRetail[[#This Row],[InvoiceDate]],-1)+1</f>
        <v>40787</v>
      </c>
      <c r="K14398" s="6">
        <f>OnlineRetail[[#This Row],[Quantity]]*OnlineRetail[[#This Row],[UnitPrice]]</f>
        <v>21</v>
      </c>
      <c r="L14398" t="str">
        <f t="shared" si="224"/>
        <v>12876|Sep-2011</v>
      </c>
    </row>
    <row r="14399" spans="1:12">
      <c r="A14399">
        <v>537081</v>
      </c>
      <c r="B14399" t="s">
        <v>155</v>
      </c>
      <c r="C14399" t="s">
        <v>9</v>
      </c>
      <c r="D14399">
        <v>9</v>
      </c>
      <c r="E14399" s="1">
        <v>40805.469444444447</v>
      </c>
      <c r="F14399">
        <v>1.65</v>
      </c>
      <c r="G14399">
        <v>13723</v>
      </c>
      <c r="H14399" t="s">
        <v>10</v>
      </c>
      <c r="I14399" t="str">
        <f>IF(AND(LEFT(OnlineRetail[[#This Row],[InvoiceNo]],1)&lt;&gt;"C",OnlineRetail[[#This Row],[CustomerID]]&lt;&gt;""),"Yes","No")</f>
        <v>Yes</v>
      </c>
      <c r="J14399" s="4">
        <f>EOMONTH(OnlineRetail[[#This Row],[InvoiceDate]],-1)+1</f>
        <v>40787</v>
      </c>
      <c r="K14399" s="6">
        <f>OnlineRetail[[#This Row],[Quantity]]*OnlineRetail[[#This Row],[UnitPrice]]</f>
        <v>14.85</v>
      </c>
      <c r="L14399" t="str">
        <f t="shared" si="224"/>
        <v>13723|Sep-2011</v>
      </c>
    </row>
    <row r="14400" spans="1:12">
      <c r="A14400">
        <v>539151</v>
      </c>
      <c r="B14400" t="s">
        <v>124</v>
      </c>
      <c r="C14400" t="s">
        <v>83</v>
      </c>
      <c r="D14400">
        <v>23</v>
      </c>
      <c r="E14400" s="1">
        <v>40805.469444444447</v>
      </c>
      <c r="F14400">
        <v>1.65</v>
      </c>
      <c r="G14400">
        <v>12362</v>
      </c>
      <c r="H14400" t="s">
        <v>10</v>
      </c>
      <c r="I14400" t="str">
        <f>IF(AND(LEFT(OnlineRetail[[#This Row],[InvoiceNo]],1)&lt;&gt;"C",OnlineRetail[[#This Row],[CustomerID]]&lt;&gt;""),"Yes","No")</f>
        <v>Yes</v>
      </c>
      <c r="J14400" s="4">
        <f>EOMONTH(OnlineRetail[[#This Row],[InvoiceDate]],-1)+1</f>
        <v>40787</v>
      </c>
      <c r="K14400" s="6">
        <f>OnlineRetail[[#This Row],[Quantity]]*OnlineRetail[[#This Row],[UnitPrice]]</f>
        <v>37.949999999999996</v>
      </c>
      <c r="L14400" t="str">
        <f t="shared" si="224"/>
        <v>12362|Sep-2011</v>
      </c>
    </row>
    <row r="14401" spans="1:12">
      <c r="A14401">
        <v>550259</v>
      </c>
      <c r="B14401" t="s">
        <v>183</v>
      </c>
      <c r="C14401" t="s">
        <v>72</v>
      </c>
      <c r="D14401">
        <v>17</v>
      </c>
      <c r="E14401" s="1">
        <v>40805.476388888892</v>
      </c>
      <c r="F14401">
        <v>3.39</v>
      </c>
      <c r="G14401">
        <v>13176</v>
      </c>
      <c r="H14401" t="s">
        <v>10</v>
      </c>
      <c r="I14401" t="str">
        <f>IF(AND(LEFT(OnlineRetail[[#This Row],[InvoiceNo]],1)&lt;&gt;"C",OnlineRetail[[#This Row],[CustomerID]]&lt;&gt;""),"Yes","No")</f>
        <v>Yes</v>
      </c>
      <c r="J14401" s="4">
        <f>EOMONTH(OnlineRetail[[#This Row],[InvoiceDate]],-1)+1</f>
        <v>40787</v>
      </c>
      <c r="K14401" s="6">
        <f>OnlineRetail[[#This Row],[Quantity]]*OnlineRetail[[#This Row],[UnitPrice]]</f>
        <v>57.63</v>
      </c>
      <c r="L14401" t="str">
        <f t="shared" si="224"/>
        <v>13176|Sep-2011</v>
      </c>
    </row>
    <row r="14402" spans="1:12" hidden="1">
      <c r="A14402" t="s">
        <v>418</v>
      </c>
      <c r="B14402" t="s">
        <v>159</v>
      </c>
      <c r="C14402" t="s">
        <v>40</v>
      </c>
      <c r="D14402">
        <v>14</v>
      </c>
      <c r="E14402" s="1">
        <v>40805.491666666669</v>
      </c>
      <c r="F14402">
        <v>2.5499999999999998</v>
      </c>
      <c r="G14402">
        <v>13158</v>
      </c>
      <c r="H14402" t="s">
        <v>10</v>
      </c>
      <c r="I14402" t="str">
        <f>IF(AND(LEFT(OnlineRetail[[#This Row],[InvoiceNo]],1)&lt;&gt;"C",OnlineRetail[[#This Row],[CustomerID]]&lt;&gt;""),"Yes","No")</f>
        <v>No</v>
      </c>
      <c r="J14402" s="4">
        <f>EOMONTH(OnlineRetail[[#This Row],[InvoiceDate]],-1)+1</f>
        <v>40787</v>
      </c>
      <c r="K14402" s="6">
        <f>OnlineRetail[[#This Row],[Quantity]]*OnlineRetail[[#This Row],[UnitPrice]]</f>
        <v>35.699999999999996</v>
      </c>
      <c r="L14402" t="str">
        <f t="shared" ref="L14402:L14465" si="225">IF(I14402="Yes",G14402&amp;"|"&amp;TEXT(J14402,"mmm-yyyy"),"")</f>
        <v/>
      </c>
    </row>
    <row r="14403" spans="1:12">
      <c r="A14403">
        <v>542289</v>
      </c>
      <c r="B14403" t="s">
        <v>250</v>
      </c>
      <c r="C14403" t="s">
        <v>12</v>
      </c>
      <c r="D14403">
        <v>19</v>
      </c>
      <c r="E14403" s="1">
        <v>40805.50277777778</v>
      </c>
      <c r="F14403">
        <v>9.9499999999999993</v>
      </c>
      <c r="G14403">
        <v>14195</v>
      </c>
      <c r="H14403" t="s">
        <v>25</v>
      </c>
      <c r="I14403" t="str">
        <f>IF(AND(LEFT(OnlineRetail[[#This Row],[InvoiceNo]],1)&lt;&gt;"C",OnlineRetail[[#This Row],[CustomerID]]&lt;&gt;""),"Yes","No")</f>
        <v>Yes</v>
      </c>
      <c r="J14403" s="4">
        <f>EOMONTH(OnlineRetail[[#This Row],[InvoiceDate]],-1)+1</f>
        <v>40787</v>
      </c>
      <c r="K14403" s="6">
        <f>OnlineRetail[[#This Row],[Quantity]]*OnlineRetail[[#This Row],[UnitPrice]]</f>
        <v>189.04999999999998</v>
      </c>
      <c r="L14403" t="str">
        <f t="shared" si="225"/>
        <v>14195|Sep-2011</v>
      </c>
    </row>
    <row r="14404" spans="1:12">
      <c r="A14404">
        <v>544332</v>
      </c>
      <c r="B14404" t="s">
        <v>204</v>
      </c>
      <c r="C14404" t="s">
        <v>42</v>
      </c>
      <c r="D14404">
        <v>12</v>
      </c>
      <c r="E14404" s="1">
        <v>40805.506249999999</v>
      </c>
      <c r="F14404">
        <v>3.39</v>
      </c>
      <c r="G14404">
        <v>13333</v>
      </c>
      <c r="H14404" t="s">
        <v>10</v>
      </c>
      <c r="I14404" t="str">
        <f>IF(AND(LEFT(OnlineRetail[[#This Row],[InvoiceNo]],1)&lt;&gt;"C",OnlineRetail[[#This Row],[CustomerID]]&lt;&gt;""),"Yes","No")</f>
        <v>Yes</v>
      </c>
      <c r="J14404" s="4">
        <f>EOMONTH(OnlineRetail[[#This Row],[InvoiceDate]],-1)+1</f>
        <v>40787</v>
      </c>
      <c r="K14404" s="6">
        <f>OnlineRetail[[#This Row],[Quantity]]*OnlineRetail[[#This Row],[UnitPrice]]</f>
        <v>40.68</v>
      </c>
      <c r="L14404" t="str">
        <f t="shared" si="225"/>
        <v>13333|Sep-2011</v>
      </c>
    </row>
    <row r="14405" spans="1:12">
      <c r="A14405">
        <v>544409</v>
      </c>
      <c r="B14405" t="s">
        <v>198</v>
      </c>
      <c r="C14405" t="s">
        <v>72</v>
      </c>
      <c r="D14405">
        <v>15</v>
      </c>
      <c r="E14405" s="1">
        <v>40805.506944444453</v>
      </c>
      <c r="F14405">
        <v>0.85</v>
      </c>
      <c r="G14405">
        <v>13307</v>
      </c>
      <c r="H14405" t="s">
        <v>10</v>
      </c>
      <c r="I14405" t="str">
        <f>IF(AND(LEFT(OnlineRetail[[#This Row],[InvoiceNo]],1)&lt;&gt;"C",OnlineRetail[[#This Row],[CustomerID]]&lt;&gt;""),"Yes","No")</f>
        <v>Yes</v>
      </c>
      <c r="J14405" s="4">
        <f>EOMONTH(OnlineRetail[[#This Row],[InvoiceDate]],-1)+1</f>
        <v>40787</v>
      </c>
      <c r="K14405" s="6">
        <f>OnlineRetail[[#This Row],[Quantity]]*OnlineRetail[[#This Row],[UnitPrice]]</f>
        <v>12.75</v>
      </c>
      <c r="L14405" t="str">
        <f t="shared" si="225"/>
        <v>13307|Sep-2011</v>
      </c>
    </row>
    <row r="14406" spans="1:12">
      <c r="A14406">
        <v>552704</v>
      </c>
      <c r="B14406" t="s">
        <v>15</v>
      </c>
      <c r="C14406" t="s">
        <v>24</v>
      </c>
      <c r="D14406">
        <v>20</v>
      </c>
      <c r="E14406" s="1">
        <v>40805.519444444442</v>
      </c>
      <c r="F14406">
        <v>3.39</v>
      </c>
      <c r="G14406">
        <v>12479</v>
      </c>
      <c r="H14406" t="s">
        <v>10</v>
      </c>
      <c r="I14406" t="str">
        <f>IF(AND(LEFT(OnlineRetail[[#This Row],[InvoiceNo]],1)&lt;&gt;"C",OnlineRetail[[#This Row],[CustomerID]]&lt;&gt;""),"Yes","No")</f>
        <v>Yes</v>
      </c>
      <c r="J14406" s="4">
        <f>EOMONTH(OnlineRetail[[#This Row],[InvoiceDate]],-1)+1</f>
        <v>40787</v>
      </c>
      <c r="K14406" s="6">
        <f>OnlineRetail[[#This Row],[Quantity]]*OnlineRetail[[#This Row],[UnitPrice]]</f>
        <v>67.8</v>
      </c>
      <c r="L14406" t="str">
        <f t="shared" si="225"/>
        <v>12479|Sep-2011</v>
      </c>
    </row>
    <row r="14407" spans="1:12">
      <c r="A14407">
        <v>547579</v>
      </c>
      <c r="B14407" t="s">
        <v>59</v>
      </c>
      <c r="C14407" t="s">
        <v>29</v>
      </c>
      <c r="D14407">
        <v>21</v>
      </c>
      <c r="E14407" s="1">
        <v>40805.519444444442</v>
      </c>
      <c r="F14407">
        <v>1.25</v>
      </c>
      <c r="G14407">
        <v>13807</v>
      </c>
      <c r="H14407" t="s">
        <v>10</v>
      </c>
      <c r="I14407" t="str">
        <f>IF(AND(LEFT(OnlineRetail[[#This Row],[InvoiceNo]],1)&lt;&gt;"C",OnlineRetail[[#This Row],[CustomerID]]&lt;&gt;""),"Yes","No")</f>
        <v>Yes</v>
      </c>
      <c r="J14407" s="4">
        <f>EOMONTH(OnlineRetail[[#This Row],[InvoiceDate]],-1)+1</f>
        <v>40787</v>
      </c>
      <c r="K14407" s="6">
        <f>OnlineRetail[[#This Row],[Quantity]]*OnlineRetail[[#This Row],[UnitPrice]]</f>
        <v>26.25</v>
      </c>
      <c r="L14407" t="str">
        <f t="shared" si="225"/>
        <v>13807|Sep-2011</v>
      </c>
    </row>
    <row r="14408" spans="1:12">
      <c r="A14408">
        <v>555768</v>
      </c>
      <c r="B14408" t="s">
        <v>35</v>
      </c>
      <c r="C14408" t="s">
        <v>53</v>
      </c>
      <c r="D14408">
        <v>20</v>
      </c>
      <c r="E14408" s="1">
        <v>40805.524305555547</v>
      </c>
      <c r="F14408">
        <v>2.1</v>
      </c>
      <c r="G14408">
        <v>14214</v>
      </c>
      <c r="H14408" t="s">
        <v>10</v>
      </c>
      <c r="I14408" t="str">
        <f>IF(AND(LEFT(OnlineRetail[[#This Row],[InvoiceNo]],1)&lt;&gt;"C",OnlineRetail[[#This Row],[CustomerID]]&lt;&gt;""),"Yes","No")</f>
        <v>Yes</v>
      </c>
      <c r="J14408" s="4">
        <f>EOMONTH(OnlineRetail[[#This Row],[InvoiceDate]],-1)+1</f>
        <v>40787</v>
      </c>
      <c r="K14408" s="6">
        <f>OnlineRetail[[#This Row],[Quantity]]*OnlineRetail[[#This Row],[UnitPrice]]</f>
        <v>42</v>
      </c>
      <c r="L14408" t="str">
        <f t="shared" si="225"/>
        <v>14214|Sep-2011</v>
      </c>
    </row>
    <row r="14409" spans="1:12">
      <c r="A14409">
        <v>556326</v>
      </c>
      <c r="B14409" t="s">
        <v>226</v>
      </c>
      <c r="C14409" t="s">
        <v>39</v>
      </c>
      <c r="D14409">
        <v>8</v>
      </c>
      <c r="E14409" s="1">
        <v>40805.526388888888</v>
      </c>
      <c r="F14409">
        <v>4.95</v>
      </c>
      <c r="G14409">
        <v>13317</v>
      </c>
      <c r="H14409" t="s">
        <v>126</v>
      </c>
      <c r="I14409" t="str">
        <f>IF(AND(LEFT(OnlineRetail[[#This Row],[InvoiceNo]],1)&lt;&gt;"C",OnlineRetail[[#This Row],[CustomerID]]&lt;&gt;""),"Yes","No")</f>
        <v>Yes</v>
      </c>
      <c r="J14409" s="4">
        <f>EOMONTH(OnlineRetail[[#This Row],[InvoiceDate]],-1)+1</f>
        <v>40787</v>
      </c>
      <c r="K14409" s="6">
        <f>OnlineRetail[[#This Row],[Quantity]]*OnlineRetail[[#This Row],[UnitPrice]]</f>
        <v>39.6</v>
      </c>
      <c r="L14409" t="str">
        <f t="shared" si="225"/>
        <v>13317|Sep-2011</v>
      </c>
    </row>
    <row r="14410" spans="1:12">
      <c r="A14410">
        <v>551379</v>
      </c>
      <c r="B14410" t="s">
        <v>51</v>
      </c>
      <c r="C14410" t="s">
        <v>27</v>
      </c>
      <c r="D14410">
        <v>8</v>
      </c>
      <c r="E14410" s="1">
        <v>40805.539583333331</v>
      </c>
      <c r="F14410">
        <v>0.85</v>
      </c>
      <c r="G14410">
        <v>13984</v>
      </c>
      <c r="H14410" t="s">
        <v>10</v>
      </c>
      <c r="I14410" t="str">
        <f>IF(AND(LEFT(OnlineRetail[[#This Row],[InvoiceNo]],1)&lt;&gt;"C",OnlineRetail[[#This Row],[CustomerID]]&lt;&gt;""),"Yes","No")</f>
        <v>Yes</v>
      </c>
      <c r="J14410" s="4">
        <f>EOMONTH(OnlineRetail[[#This Row],[InvoiceDate]],-1)+1</f>
        <v>40787</v>
      </c>
      <c r="K14410" s="6">
        <f>OnlineRetail[[#This Row],[Quantity]]*OnlineRetail[[#This Row],[UnitPrice]]</f>
        <v>6.8</v>
      </c>
      <c r="L14410" t="str">
        <f t="shared" si="225"/>
        <v>13984|Sep-2011</v>
      </c>
    </row>
    <row r="14411" spans="1:12">
      <c r="A14411">
        <v>537589</v>
      </c>
      <c r="B14411" t="s">
        <v>239</v>
      </c>
      <c r="C14411" t="s">
        <v>12</v>
      </c>
      <c r="D14411">
        <v>1</v>
      </c>
      <c r="E14411" s="1">
        <v>40805.542361111111</v>
      </c>
      <c r="F14411">
        <v>5.95</v>
      </c>
      <c r="G14411">
        <v>14029</v>
      </c>
      <c r="H14411" t="s">
        <v>126</v>
      </c>
      <c r="I14411" t="str">
        <f>IF(AND(LEFT(OnlineRetail[[#This Row],[InvoiceNo]],1)&lt;&gt;"C",OnlineRetail[[#This Row],[CustomerID]]&lt;&gt;""),"Yes","No")</f>
        <v>Yes</v>
      </c>
      <c r="J14411" s="4">
        <f>EOMONTH(OnlineRetail[[#This Row],[InvoiceDate]],-1)+1</f>
        <v>40787</v>
      </c>
      <c r="K14411" s="6">
        <f>OnlineRetail[[#This Row],[Quantity]]*OnlineRetail[[#This Row],[UnitPrice]]</f>
        <v>5.95</v>
      </c>
      <c r="L14411" t="str">
        <f t="shared" si="225"/>
        <v>14029|Sep-2011</v>
      </c>
    </row>
    <row r="14412" spans="1:12">
      <c r="A14412">
        <v>538007</v>
      </c>
      <c r="B14412" t="s">
        <v>132</v>
      </c>
      <c r="C14412" t="s">
        <v>29</v>
      </c>
      <c r="D14412">
        <v>10</v>
      </c>
      <c r="E14412" s="1">
        <v>40805.543749999997</v>
      </c>
      <c r="F14412">
        <v>9.9499999999999993</v>
      </c>
      <c r="G14412">
        <v>12374</v>
      </c>
      <c r="H14412" t="s">
        <v>10</v>
      </c>
      <c r="I14412" t="str">
        <f>IF(AND(LEFT(OnlineRetail[[#This Row],[InvoiceNo]],1)&lt;&gt;"C",OnlineRetail[[#This Row],[CustomerID]]&lt;&gt;""),"Yes","No")</f>
        <v>Yes</v>
      </c>
      <c r="J14412" s="4">
        <f>EOMONTH(OnlineRetail[[#This Row],[InvoiceDate]],-1)+1</f>
        <v>40787</v>
      </c>
      <c r="K14412" s="6">
        <f>OnlineRetail[[#This Row],[Quantity]]*OnlineRetail[[#This Row],[UnitPrice]]</f>
        <v>99.5</v>
      </c>
      <c r="L14412" t="str">
        <f t="shared" si="225"/>
        <v>12374|Sep-2011</v>
      </c>
    </row>
    <row r="14413" spans="1:12">
      <c r="A14413">
        <v>539730</v>
      </c>
      <c r="B14413" t="s">
        <v>34</v>
      </c>
      <c r="C14413" t="s">
        <v>48</v>
      </c>
      <c r="D14413">
        <v>24</v>
      </c>
      <c r="E14413" s="1">
        <v>40805.554166666669</v>
      </c>
      <c r="F14413">
        <v>7.95</v>
      </c>
      <c r="G14413">
        <v>12914</v>
      </c>
      <c r="H14413" t="s">
        <v>36</v>
      </c>
      <c r="I14413" t="str">
        <f>IF(AND(LEFT(OnlineRetail[[#This Row],[InvoiceNo]],1)&lt;&gt;"C",OnlineRetail[[#This Row],[CustomerID]]&lt;&gt;""),"Yes","No")</f>
        <v>Yes</v>
      </c>
      <c r="J14413" s="4">
        <f>EOMONTH(OnlineRetail[[#This Row],[InvoiceDate]],-1)+1</f>
        <v>40787</v>
      </c>
      <c r="K14413" s="6">
        <f>OnlineRetail[[#This Row],[Quantity]]*OnlineRetail[[#This Row],[UnitPrice]]</f>
        <v>190.8</v>
      </c>
      <c r="L14413" t="str">
        <f t="shared" si="225"/>
        <v>12914|Sep-2011</v>
      </c>
    </row>
    <row r="14414" spans="1:12">
      <c r="A14414">
        <v>536627</v>
      </c>
      <c r="B14414" t="s">
        <v>210</v>
      </c>
      <c r="C14414" t="s">
        <v>83</v>
      </c>
      <c r="D14414">
        <v>6</v>
      </c>
      <c r="E14414" s="1">
        <v>40805.568055555559</v>
      </c>
      <c r="F14414">
        <v>0.85</v>
      </c>
      <c r="G14414">
        <v>12817</v>
      </c>
      <c r="H14414" t="s">
        <v>10</v>
      </c>
      <c r="I14414" t="str">
        <f>IF(AND(LEFT(OnlineRetail[[#This Row],[InvoiceNo]],1)&lt;&gt;"C",OnlineRetail[[#This Row],[CustomerID]]&lt;&gt;""),"Yes","No")</f>
        <v>Yes</v>
      </c>
      <c r="J14414" s="4">
        <f>EOMONTH(OnlineRetail[[#This Row],[InvoiceDate]],-1)+1</f>
        <v>40787</v>
      </c>
      <c r="K14414" s="6">
        <f>OnlineRetail[[#This Row],[Quantity]]*OnlineRetail[[#This Row],[UnitPrice]]</f>
        <v>5.0999999999999996</v>
      </c>
      <c r="L14414" t="str">
        <f t="shared" si="225"/>
        <v>12817|Sep-2011</v>
      </c>
    </row>
    <row r="14415" spans="1:12">
      <c r="A14415">
        <v>546543</v>
      </c>
      <c r="B14415" t="s">
        <v>197</v>
      </c>
      <c r="C14415" t="s">
        <v>72</v>
      </c>
      <c r="D14415">
        <v>19</v>
      </c>
      <c r="E14415" s="1">
        <v>40805.577777777777</v>
      </c>
      <c r="F14415">
        <v>3.39</v>
      </c>
      <c r="G14415">
        <v>12824</v>
      </c>
      <c r="H14415" t="s">
        <v>10</v>
      </c>
      <c r="I14415" t="str">
        <f>IF(AND(LEFT(OnlineRetail[[#This Row],[InvoiceNo]],1)&lt;&gt;"C",OnlineRetail[[#This Row],[CustomerID]]&lt;&gt;""),"Yes","No")</f>
        <v>Yes</v>
      </c>
      <c r="J14415" s="4">
        <f>EOMONTH(OnlineRetail[[#This Row],[InvoiceDate]],-1)+1</f>
        <v>40787</v>
      </c>
      <c r="K14415" s="6">
        <f>OnlineRetail[[#This Row],[Quantity]]*OnlineRetail[[#This Row],[UnitPrice]]</f>
        <v>64.41</v>
      </c>
      <c r="L14415" t="str">
        <f t="shared" si="225"/>
        <v>12824|Sep-2011</v>
      </c>
    </row>
    <row r="14416" spans="1:12">
      <c r="A14416">
        <v>550912</v>
      </c>
      <c r="B14416" t="s">
        <v>186</v>
      </c>
      <c r="C14416" t="s">
        <v>83</v>
      </c>
      <c r="D14416">
        <v>9</v>
      </c>
      <c r="E14416" s="1">
        <v>40805.595833333333</v>
      </c>
      <c r="F14416">
        <v>7.95</v>
      </c>
      <c r="G14416">
        <v>12511</v>
      </c>
      <c r="H14416" t="s">
        <v>10</v>
      </c>
      <c r="I14416" t="str">
        <f>IF(AND(LEFT(OnlineRetail[[#This Row],[InvoiceNo]],1)&lt;&gt;"C",OnlineRetail[[#This Row],[CustomerID]]&lt;&gt;""),"Yes","No")</f>
        <v>Yes</v>
      </c>
      <c r="J14416" s="4">
        <f>EOMONTH(OnlineRetail[[#This Row],[InvoiceDate]],-1)+1</f>
        <v>40787</v>
      </c>
      <c r="K14416" s="6">
        <f>OnlineRetail[[#This Row],[Quantity]]*OnlineRetail[[#This Row],[UnitPrice]]</f>
        <v>71.55</v>
      </c>
      <c r="L14416" t="str">
        <f t="shared" si="225"/>
        <v>12511|Sep-2011</v>
      </c>
    </row>
    <row r="14417" spans="1:12">
      <c r="A14417">
        <v>542314</v>
      </c>
      <c r="B14417" t="s">
        <v>213</v>
      </c>
      <c r="C14417" t="s">
        <v>39</v>
      </c>
      <c r="D14417">
        <v>3</v>
      </c>
      <c r="E14417" s="1">
        <v>40805.599305555559</v>
      </c>
      <c r="F14417">
        <v>0.85</v>
      </c>
      <c r="G14417">
        <v>13364</v>
      </c>
      <c r="H14417" t="s">
        <v>10</v>
      </c>
      <c r="I14417" t="str">
        <f>IF(AND(LEFT(OnlineRetail[[#This Row],[InvoiceNo]],1)&lt;&gt;"C",OnlineRetail[[#This Row],[CustomerID]]&lt;&gt;""),"Yes","No")</f>
        <v>Yes</v>
      </c>
      <c r="J14417" s="4">
        <f>EOMONTH(OnlineRetail[[#This Row],[InvoiceDate]],-1)+1</f>
        <v>40787</v>
      </c>
      <c r="K14417" s="6">
        <f>OnlineRetail[[#This Row],[Quantity]]*OnlineRetail[[#This Row],[UnitPrice]]</f>
        <v>2.5499999999999998</v>
      </c>
      <c r="L14417" t="str">
        <f t="shared" si="225"/>
        <v>13364|Sep-2011</v>
      </c>
    </row>
    <row r="14418" spans="1:12">
      <c r="A14418">
        <v>552225</v>
      </c>
      <c r="B14418" t="s">
        <v>188</v>
      </c>
      <c r="C14418" t="s">
        <v>12</v>
      </c>
      <c r="D14418">
        <v>11</v>
      </c>
      <c r="E14418" s="1">
        <v>40805.599305555559</v>
      </c>
      <c r="F14418">
        <v>4.95</v>
      </c>
      <c r="G14418">
        <v>12388</v>
      </c>
      <c r="H14418" t="s">
        <v>10</v>
      </c>
      <c r="I14418" t="str">
        <f>IF(AND(LEFT(OnlineRetail[[#This Row],[InvoiceNo]],1)&lt;&gt;"C",OnlineRetail[[#This Row],[CustomerID]]&lt;&gt;""),"Yes","No")</f>
        <v>Yes</v>
      </c>
      <c r="J14418" s="4">
        <f>EOMONTH(OnlineRetail[[#This Row],[InvoiceDate]],-1)+1</f>
        <v>40787</v>
      </c>
      <c r="K14418" s="6">
        <f>OnlineRetail[[#This Row],[Quantity]]*OnlineRetail[[#This Row],[UnitPrice]]</f>
        <v>54.45</v>
      </c>
      <c r="L14418" t="str">
        <f t="shared" si="225"/>
        <v>12388|Sep-2011</v>
      </c>
    </row>
    <row r="14419" spans="1:12">
      <c r="A14419">
        <v>540169</v>
      </c>
      <c r="B14419" t="s">
        <v>180</v>
      </c>
      <c r="C14419" t="s">
        <v>53</v>
      </c>
      <c r="D14419">
        <v>22</v>
      </c>
      <c r="E14419" s="1">
        <v>40805.607638888891</v>
      </c>
      <c r="F14419">
        <v>1.65</v>
      </c>
      <c r="G14419">
        <v>12859</v>
      </c>
      <c r="H14419" t="s">
        <v>10</v>
      </c>
      <c r="I14419" t="str">
        <f>IF(AND(LEFT(OnlineRetail[[#This Row],[InvoiceNo]],1)&lt;&gt;"C",OnlineRetail[[#This Row],[CustomerID]]&lt;&gt;""),"Yes","No")</f>
        <v>Yes</v>
      </c>
      <c r="J14419" s="4">
        <f>EOMONTH(OnlineRetail[[#This Row],[InvoiceDate]],-1)+1</f>
        <v>40787</v>
      </c>
      <c r="K14419" s="6">
        <f>OnlineRetail[[#This Row],[Quantity]]*OnlineRetail[[#This Row],[UnitPrice]]</f>
        <v>36.299999999999997</v>
      </c>
      <c r="L14419" t="str">
        <f t="shared" si="225"/>
        <v>12859|Sep-2011</v>
      </c>
    </row>
    <row r="14420" spans="1:12">
      <c r="A14420">
        <v>546977</v>
      </c>
      <c r="B14420" t="s">
        <v>156</v>
      </c>
      <c r="C14420" t="s">
        <v>33</v>
      </c>
      <c r="D14420">
        <v>15</v>
      </c>
      <c r="E14420" s="1">
        <v>40805.60833333333</v>
      </c>
      <c r="F14420">
        <v>4.95</v>
      </c>
      <c r="G14420">
        <v>14283</v>
      </c>
      <c r="H14420" t="s">
        <v>10</v>
      </c>
      <c r="I14420" t="str">
        <f>IF(AND(LEFT(OnlineRetail[[#This Row],[InvoiceNo]],1)&lt;&gt;"C",OnlineRetail[[#This Row],[CustomerID]]&lt;&gt;""),"Yes","No")</f>
        <v>Yes</v>
      </c>
      <c r="J14420" s="4">
        <f>EOMONTH(OnlineRetail[[#This Row],[InvoiceDate]],-1)+1</f>
        <v>40787</v>
      </c>
      <c r="K14420" s="6">
        <f>OnlineRetail[[#This Row],[Quantity]]*OnlineRetail[[#This Row],[UnitPrice]]</f>
        <v>74.25</v>
      </c>
      <c r="L14420" t="str">
        <f t="shared" si="225"/>
        <v>14283|Sep-2011</v>
      </c>
    </row>
    <row r="14421" spans="1:12">
      <c r="A14421">
        <v>545579</v>
      </c>
      <c r="B14421" t="s">
        <v>47</v>
      </c>
      <c r="C14421" t="s">
        <v>21</v>
      </c>
      <c r="D14421">
        <v>9</v>
      </c>
      <c r="E14421" s="1">
        <v>40805.624305555553</v>
      </c>
      <c r="F14421">
        <v>2.1</v>
      </c>
      <c r="G14421">
        <v>13441</v>
      </c>
      <c r="H14421" t="s">
        <v>10</v>
      </c>
      <c r="I14421" t="str">
        <f>IF(AND(LEFT(OnlineRetail[[#This Row],[InvoiceNo]],1)&lt;&gt;"C",OnlineRetail[[#This Row],[CustomerID]]&lt;&gt;""),"Yes","No")</f>
        <v>Yes</v>
      </c>
      <c r="J14421" s="4">
        <f>EOMONTH(OnlineRetail[[#This Row],[InvoiceDate]],-1)+1</f>
        <v>40787</v>
      </c>
      <c r="K14421" s="6">
        <f>OnlineRetail[[#This Row],[Quantity]]*OnlineRetail[[#This Row],[UnitPrice]]</f>
        <v>18.900000000000002</v>
      </c>
      <c r="L14421" t="str">
        <f t="shared" si="225"/>
        <v>13441|Sep-2011</v>
      </c>
    </row>
    <row r="14422" spans="1:12">
      <c r="A14422">
        <v>547575</v>
      </c>
      <c r="B14422" t="s">
        <v>112</v>
      </c>
      <c r="C14422" t="s">
        <v>50</v>
      </c>
      <c r="D14422">
        <v>15</v>
      </c>
      <c r="E14422" s="1">
        <v>40805.625</v>
      </c>
      <c r="F14422">
        <v>4.95</v>
      </c>
      <c r="G14422">
        <v>12947</v>
      </c>
      <c r="H14422" t="s">
        <v>10</v>
      </c>
      <c r="I14422" t="str">
        <f>IF(AND(LEFT(OnlineRetail[[#This Row],[InvoiceNo]],1)&lt;&gt;"C",OnlineRetail[[#This Row],[CustomerID]]&lt;&gt;""),"Yes","No")</f>
        <v>Yes</v>
      </c>
      <c r="J14422" s="4">
        <f>EOMONTH(OnlineRetail[[#This Row],[InvoiceDate]],-1)+1</f>
        <v>40787</v>
      </c>
      <c r="K14422" s="6">
        <f>OnlineRetail[[#This Row],[Quantity]]*OnlineRetail[[#This Row],[UnitPrice]]</f>
        <v>74.25</v>
      </c>
      <c r="L14422" t="str">
        <f t="shared" si="225"/>
        <v>12947|Sep-2011</v>
      </c>
    </row>
    <row r="14423" spans="1:12">
      <c r="A14423">
        <v>549630</v>
      </c>
      <c r="B14423" t="s">
        <v>167</v>
      </c>
      <c r="C14423" t="s">
        <v>50</v>
      </c>
      <c r="D14423">
        <v>1</v>
      </c>
      <c r="E14423" s="1">
        <v>40805.627083333333</v>
      </c>
      <c r="F14423">
        <v>1.25</v>
      </c>
      <c r="G14423">
        <v>14204</v>
      </c>
      <c r="H14423" t="s">
        <v>10</v>
      </c>
      <c r="I14423" t="str">
        <f>IF(AND(LEFT(OnlineRetail[[#This Row],[InvoiceNo]],1)&lt;&gt;"C",OnlineRetail[[#This Row],[CustomerID]]&lt;&gt;""),"Yes","No")</f>
        <v>Yes</v>
      </c>
      <c r="J14423" s="4">
        <f>EOMONTH(OnlineRetail[[#This Row],[InvoiceDate]],-1)+1</f>
        <v>40787</v>
      </c>
      <c r="K14423" s="6">
        <f>OnlineRetail[[#This Row],[Quantity]]*OnlineRetail[[#This Row],[UnitPrice]]</f>
        <v>1.25</v>
      </c>
      <c r="L14423" t="str">
        <f t="shared" si="225"/>
        <v>14204|Sep-2011</v>
      </c>
    </row>
    <row r="14424" spans="1:12">
      <c r="A14424">
        <v>537240</v>
      </c>
      <c r="B14424" t="s">
        <v>229</v>
      </c>
      <c r="C14424" t="s">
        <v>24</v>
      </c>
      <c r="D14424">
        <v>3</v>
      </c>
      <c r="E14424" s="1">
        <v>40805.631944444453</v>
      </c>
      <c r="F14424">
        <v>3.39</v>
      </c>
      <c r="G14424">
        <v>13873</v>
      </c>
      <c r="H14424" t="s">
        <v>22</v>
      </c>
      <c r="I14424" t="str">
        <f>IF(AND(LEFT(OnlineRetail[[#This Row],[InvoiceNo]],1)&lt;&gt;"C",OnlineRetail[[#This Row],[CustomerID]]&lt;&gt;""),"Yes","No")</f>
        <v>Yes</v>
      </c>
      <c r="J14424" s="4">
        <f>EOMONTH(OnlineRetail[[#This Row],[InvoiceDate]],-1)+1</f>
        <v>40787</v>
      </c>
      <c r="K14424" s="6">
        <f>OnlineRetail[[#This Row],[Quantity]]*OnlineRetail[[#This Row],[UnitPrice]]</f>
        <v>10.17</v>
      </c>
      <c r="L14424" t="str">
        <f t="shared" si="225"/>
        <v>13873|Sep-2011</v>
      </c>
    </row>
    <row r="14425" spans="1:12">
      <c r="A14425">
        <v>536887</v>
      </c>
      <c r="B14425" t="s">
        <v>69</v>
      </c>
      <c r="C14425" t="s">
        <v>42</v>
      </c>
      <c r="D14425">
        <v>21</v>
      </c>
      <c r="E14425" s="1">
        <v>40805.634027777778</v>
      </c>
      <c r="F14425">
        <v>7.95</v>
      </c>
      <c r="G14425">
        <v>13581</v>
      </c>
      <c r="H14425" t="s">
        <v>10</v>
      </c>
      <c r="I14425" t="str">
        <f>IF(AND(LEFT(OnlineRetail[[#This Row],[InvoiceNo]],1)&lt;&gt;"C",OnlineRetail[[#This Row],[CustomerID]]&lt;&gt;""),"Yes","No")</f>
        <v>Yes</v>
      </c>
      <c r="J14425" s="4">
        <f>EOMONTH(OnlineRetail[[#This Row],[InvoiceDate]],-1)+1</f>
        <v>40787</v>
      </c>
      <c r="K14425" s="6">
        <f>OnlineRetail[[#This Row],[Quantity]]*OnlineRetail[[#This Row],[UnitPrice]]</f>
        <v>166.95000000000002</v>
      </c>
      <c r="L14425" t="str">
        <f t="shared" si="225"/>
        <v>13581|Sep-2011</v>
      </c>
    </row>
    <row r="14426" spans="1:12">
      <c r="A14426">
        <v>550596</v>
      </c>
      <c r="B14426" t="s">
        <v>286</v>
      </c>
      <c r="C14426" t="s">
        <v>27</v>
      </c>
      <c r="D14426">
        <v>20</v>
      </c>
      <c r="E14426" s="1">
        <v>40805.635416666657</v>
      </c>
      <c r="F14426">
        <v>5.95</v>
      </c>
      <c r="G14426">
        <v>13843</v>
      </c>
      <c r="H14426" t="s">
        <v>70</v>
      </c>
      <c r="I14426" t="str">
        <f>IF(AND(LEFT(OnlineRetail[[#This Row],[InvoiceNo]],1)&lt;&gt;"C",OnlineRetail[[#This Row],[CustomerID]]&lt;&gt;""),"Yes","No")</f>
        <v>Yes</v>
      </c>
      <c r="J14426" s="4">
        <f>EOMONTH(OnlineRetail[[#This Row],[InvoiceDate]],-1)+1</f>
        <v>40787</v>
      </c>
      <c r="K14426" s="6">
        <f>OnlineRetail[[#This Row],[Quantity]]*OnlineRetail[[#This Row],[UnitPrice]]</f>
        <v>119</v>
      </c>
      <c r="L14426" t="str">
        <f t="shared" si="225"/>
        <v>13843|Sep-2011</v>
      </c>
    </row>
    <row r="14427" spans="1:12">
      <c r="A14427">
        <v>537324</v>
      </c>
      <c r="B14427" t="s">
        <v>156</v>
      </c>
      <c r="C14427" t="s">
        <v>27</v>
      </c>
      <c r="D14427">
        <v>17</v>
      </c>
      <c r="E14427" s="1">
        <v>40805.635416666657</v>
      </c>
      <c r="F14427">
        <v>0.85</v>
      </c>
      <c r="G14427">
        <v>13163</v>
      </c>
      <c r="H14427" t="s">
        <v>36</v>
      </c>
      <c r="I14427" t="str">
        <f>IF(AND(LEFT(OnlineRetail[[#This Row],[InvoiceNo]],1)&lt;&gt;"C",OnlineRetail[[#This Row],[CustomerID]]&lt;&gt;""),"Yes","No")</f>
        <v>Yes</v>
      </c>
      <c r="J14427" s="4">
        <f>EOMONTH(OnlineRetail[[#This Row],[InvoiceDate]],-1)+1</f>
        <v>40787</v>
      </c>
      <c r="K14427" s="6">
        <f>OnlineRetail[[#This Row],[Quantity]]*OnlineRetail[[#This Row],[UnitPrice]]</f>
        <v>14.45</v>
      </c>
      <c r="L14427" t="str">
        <f t="shared" si="225"/>
        <v>13163|Sep-2011</v>
      </c>
    </row>
    <row r="14428" spans="1:12">
      <c r="A14428">
        <v>553532</v>
      </c>
      <c r="B14428" t="s">
        <v>114</v>
      </c>
      <c r="C14428" t="s">
        <v>9</v>
      </c>
      <c r="D14428">
        <v>9</v>
      </c>
      <c r="E14428" s="1">
        <v>40805.637499999997</v>
      </c>
      <c r="F14428">
        <v>9.9499999999999993</v>
      </c>
      <c r="G14428">
        <v>12881</v>
      </c>
      <c r="H14428" t="s">
        <v>31</v>
      </c>
      <c r="I14428" t="str">
        <f>IF(AND(LEFT(OnlineRetail[[#This Row],[InvoiceNo]],1)&lt;&gt;"C",OnlineRetail[[#This Row],[CustomerID]]&lt;&gt;""),"Yes","No")</f>
        <v>Yes</v>
      </c>
      <c r="J14428" s="4">
        <f>EOMONTH(OnlineRetail[[#This Row],[InvoiceDate]],-1)+1</f>
        <v>40787</v>
      </c>
      <c r="K14428" s="6">
        <f>OnlineRetail[[#This Row],[Quantity]]*OnlineRetail[[#This Row],[UnitPrice]]</f>
        <v>89.55</v>
      </c>
      <c r="L14428" t="str">
        <f t="shared" si="225"/>
        <v>12881|Sep-2011</v>
      </c>
    </row>
    <row r="14429" spans="1:12">
      <c r="A14429">
        <v>542435</v>
      </c>
      <c r="B14429" t="s">
        <v>216</v>
      </c>
      <c r="C14429" t="s">
        <v>21</v>
      </c>
      <c r="D14429">
        <v>14</v>
      </c>
      <c r="E14429" s="1">
        <v>40805.637499999997</v>
      </c>
      <c r="F14429">
        <v>2.1</v>
      </c>
      <c r="G14429">
        <v>12768</v>
      </c>
      <c r="H14429" t="s">
        <v>10</v>
      </c>
      <c r="I14429" t="str">
        <f>IF(AND(LEFT(OnlineRetail[[#This Row],[InvoiceNo]],1)&lt;&gt;"C",OnlineRetail[[#This Row],[CustomerID]]&lt;&gt;""),"Yes","No")</f>
        <v>Yes</v>
      </c>
      <c r="J14429" s="4">
        <f>EOMONTH(OnlineRetail[[#This Row],[InvoiceDate]],-1)+1</f>
        <v>40787</v>
      </c>
      <c r="K14429" s="6">
        <f>OnlineRetail[[#This Row],[Quantity]]*OnlineRetail[[#This Row],[UnitPrice]]</f>
        <v>29.400000000000002</v>
      </c>
      <c r="L14429" t="str">
        <f t="shared" si="225"/>
        <v>12768|Sep-2011</v>
      </c>
    </row>
    <row r="14430" spans="1:12" hidden="1">
      <c r="A14430">
        <v>552797</v>
      </c>
      <c r="B14430" t="s">
        <v>230</v>
      </c>
      <c r="C14430" t="s">
        <v>72</v>
      </c>
      <c r="D14430">
        <v>21</v>
      </c>
      <c r="E14430" s="1">
        <v>40805.654861111107</v>
      </c>
      <c r="F14430">
        <v>1.25</v>
      </c>
      <c r="H14430" t="s">
        <v>10</v>
      </c>
      <c r="I14430" t="str">
        <f>IF(AND(LEFT(OnlineRetail[[#This Row],[InvoiceNo]],1)&lt;&gt;"C",OnlineRetail[[#This Row],[CustomerID]]&lt;&gt;""),"Yes","No")</f>
        <v>No</v>
      </c>
      <c r="J14430" s="4">
        <f>EOMONTH(OnlineRetail[[#This Row],[InvoiceDate]],-1)+1</f>
        <v>40787</v>
      </c>
      <c r="K14430" s="6">
        <f>OnlineRetail[[#This Row],[Quantity]]*OnlineRetail[[#This Row],[UnitPrice]]</f>
        <v>26.25</v>
      </c>
      <c r="L14430" t="str">
        <f t="shared" si="225"/>
        <v/>
      </c>
    </row>
    <row r="14431" spans="1:12">
      <c r="A14431">
        <v>552932</v>
      </c>
      <c r="B14431" t="s">
        <v>252</v>
      </c>
      <c r="C14431" t="s">
        <v>27</v>
      </c>
      <c r="D14431">
        <v>12</v>
      </c>
      <c r="E14431" s="1">
        <v>40805.65902777778</v>
      </c>
      <c r="F14431">
        <v>2.1</v>
      </c>
      <c r="G14431">
        <v>13544</v>
      </c>
      <c r="H14431" t="s">
        <v>10</v>
      </c>
      <c r="I14431" t="str">
        <f>IF(AND(LEFT(OnlineRetail[[#This Row],[InvoiceNo]],1)&lt;&gt;"C",OnlineRetail[[#This Row],[CustomerID]]&lt;&gt;""),"Yes","No")</f>
        <v>Yes</v>
      </c>
      <c r="J14431" s="4">
        <f>EOMONTH(OnlineRetail[[#This Row],[InvoiceDate]],-1)+1</f>
        <v>40787</v>
      </c>
      <c r="K14431" s="6">
        <f>OnlineRetail[[#This Row],[Quantity]]*OnlineRetail[[#This Row],[UnitPrice]]</f>
        <v>25.200000000000003</v>
      </c>
      <c r="L14431" t="str">
        <f t="shared" si="225"/>
        <v>13544|Sep-2011</v>
      </c>
    </row>
    <row r="14432" spans="1:12">
      <c r="A14432">
        <v>553435</v>
      </c>
      <c r="B14432" t="s">
        <v>86</v>
      </c>
      <c r="C14432" t="s">
        <v>53</v>
      </c>
      <c r="D14432">
        <v>7</v>
      </c>
      <c r="E14432" s="1">
        <v>40805.674305555563</v>
      </c>
      <c r="F14432">
        <v>5.95</v>
      </c>
      <c r="G14432">
        <v>13806</v>
      </c>
      <c r="H14432" t="s">
        <v>22</v>
      </c>
      <c r="I14432" t="str">
        <f>IF(AND(LEFT(OnlineRetail[[#This Row],[InvoiceNo]],1)&lt;&gt;"C",OnlineRetail[[#This Row],[CustomerID]]&lt;&gt;""),"Yes","No")</f>
        <v>Yes</v>
      </c>
      <c r="J14432" s="4">
        <f>EOMONTH(OnlineRetail[[#This Row],[InvoiceDate]],-1)+1</f>
        <v>40787</v>
      </c>
      <c r="K14432" s="6">
        <f>OnlineRetail[[#This Row],[Quantity]]*OnlineRetail[[#This Row],[UnitPrice]]</f>
        <v>41.65</v>
      </c>
      <c r="L14432" t="str">
        <f t="shared" si="225"/>
        <v>13806|Sep-2011</v>
      </c>
    </row>
    <row r="14433" spans="1:12">
      <c r="A14433">
        <v>541059</v>
      </c>
      <c r="B14433" t="s">
        <v>134</v>
      </c>
      <c r="C14433" t="s">
        <v>14</v>
      </c>
      <c r="D14433">
        <v>18</v>
      </c>
      <c r="E14433" s="1">
        <v>40805.684027777781</v>
      </c>
      <c r="F14433">
        <v>2.5499999999999998</v>
      </c>
      <c r="G14433">
        <v>13394</v>
      </c>
      <c r="H14433" t="s">
        <v>17</v>
      </c>
      <c r="I14433" t="str">
        <f>IF(AND(LEFT(OnlineRetail[[#This Row],[InvoiceNo]],1)&lt;&gt;"C",OnlineRetail[[#This Row],[CustomerID]]&lt;&gt;""),"Yes","No")</f>
        <v>Yes</v>
      </c>
      <c r="J14433" s="4">
        <f>EOMONTH(OnlineRetail[[#This Row],[InvoiceDate]],-1)+1</f>
        <v>40787</v>
      </c>
      <c r="K14433" s="6">
        <f>OnlineRetail[[#This Row],[Quantity]]*OnlineRetail[[#This Row],[UnitPrice]]</f>
        <v>45.9</v>
      </c>
      <c r="L14433" t="str">
        <f t="shared" si="225"/>
        <v>13394|Sep-2011</v>
      </c>
    </row>
    <row r="14434" spans="1:12">
      <c r="A14434">
        <v>542566</v>
      </c>
      <c r="B14434" t="s">
        <v>151</v>
      </c>
      <c r="C14434" t="s">
        <v>16</v>
      </c>
      <c r="D14434">
        <v>7</v>
      </c>
      <c r="E14434" s="1">
        <v>40805.691666666673</v>
      </c>
      <c r="F14434">
        <v>9.9499999999999993</v>
      </c>
      <c r="G14434">
        <v>13790</v>
      </c>
      <c r="H14434" t="s">
        <v>10</v>
      </c>
      <c r="I14434" t="str">
        <f>IF(AND(LEFT(OnlineRetail[[#This Row],[InvoiceNo]],1)&lt;&gt;"C",OnlineRetail[[#This Row],[CustomerID]]&lt;&gt;""),"Yes","No")</f>
        <v>Yes</v>
      </c>
      <c r="J14434" s="4">
        <f>EOMONTH(OnlineRetail[[#This Row],[InvoiceDate]],-1)+1</f>
        <v>40787</v>
      </c>
      <c r="K14434" s="6">
        <f>OnlineRetail[[#This Row],[Quantity]]*OnlineRetail[[#This Row],[UnitPrice]]</f>
        <v>69.649999999999991</v>
      </c>
      <c r="L14434" t="str">
        <f t="shared" si="225"/>
        <v>13790|Sep-2011</v>
      </c>
    </row>
    <row r="14435" spans="1:12">
      <c r="A14435">
        <v>555345</v>
      </c>
      <c r="B14435" t="s">
        <v>154</v>
      </c>
      <c r="C14435" t="s">
        <v>27</v>
      </c>
      <c r="D14435">
        <v>16</v>
      </c>
      <c r="E14435" s="1">
        <v>40805.702777777777</v>
      </c>
      <c r="F14435">
        <v>1.65</v>
      </c>
      <c r="G14435">
        <v>13813</v>
      </c>
      <c r="H14435" t="s">
        <v>10</v>
      </c>
      <c r="I14435" t="str">
        <f>IF(AND(LEFT(OnlineRetail[[#This Row],[InvoiceNo]],1)&lt;&gt;"C",OnlineRetail[[#This Row],[CustomerID]]&lt;&gt;""),"Yes","No")</f>
        <v>Yes</v>
      </c>
      <c r="J14435" s="4">
        <f>EOMONTH(OnlineRetail[[#This Row],[InvoiceDate]],-1)+1</f>
        <v>40787</v>
      </c>
      <c r="K14435" s="6">
        <f>OnlineRetail[[#This Row],[Quantity]]*OnlineRetail[[#This Row],[UnitPrice]]</f>
        <v>26.4</v>
      </c>
      <c r="L14435" t="str">
        <f t="shared" si="225"/>
        <v>13813|Sep-2011</v>
      </c>
    </row>
    <row r="14436" spans="1:12">
      <c r="A14436">
        <v>552129</v>
      </c>
      <c r="B14436" t="s">
        <v>279</v>
      </c>
      <c r="C14436" t="s">
        <v>62</v>
      </c>
      <c r="D14436">
        <v>22</v>
      </c>
      <c r="E14436" s="1">
        <v>40805.703472222223</v>
      </c>
      <c r="F14436">
        <v>4.25</v>
      </c>
      <c r="G14436">
        <v>12399</v>
      </c>
      <c r="H14436" t="s">
        <v>10</v>
      </c>
      <c r="I14436" t="str">
        <f>IF(AND(LEFT(OnlineRetail[[#This Row],[InvoiceNo]],1)&lt;&gt;"C",OnlineRetail[[#This Row],[CustomerID]]&lt;&gt;""),"Yes","No")</f>
        <v>Yes</v>
      </c>
      <c r="J14436" s="4">
        <f>EOMONTH(OnlineRetail[[#This Row],[InvoiceDate]],-1)+1</f>
        <v>40787</v>
      </c>
      <c r="K14436" s="6">
        <f>OnlineRetail[[#This Row],[Quantity]]*OnlineRetail[[#This Row],[UnitPrice]]</f>
        <v>93.5</v>
      </c>
      <c r="L14436" t="str">
        <f t="shared" si="225"/>
        <v>12399|Sep-2011</v>
      </c>
    </row>
    <row r="14437" spans="1:12">
      <c r="A14437">
        <v>541655</v>
      </c>
      <c r="B14437" t="s">
        <v>182</v>
      </c>
      <c r="C14437" t="s">
        <v>33</v>
      </c>
      <c r="D14437">
        <v>15</v>
      </c>
      <c r="E14437" s="1">
        <v>40805.706250000003</v>
      </c>
      <c r="F14437">
        <v>0.85</v>
      </c>
      <c r="G14437">
        <v>12479</v>
      </c>
      <c r="H14437" t="s">
        <v>10</v>
      </c>
      <c r="I14437" t="str">
        <f>IF(AND(LEFT(OnlineRetail[[#This Row],[InvoiceNo]],1)&lt;&gt;"C",OnlineRetail[[#This Row],[CustomerID]]&lt;&gt;""),"Yes","No")</f>
        <v>Yes</v>
      </c>
      <c r="J14437" s="4">
        <f>EOMONTH(OnlineRetail[[#This Row],[InvoiceDate]],-1)+1</f>
        <v>40787</v>
      </c>
      <c r="K14437" s="6">
        <f>OnlineRetail[[#This Row],[Quantity]]*OnlineRetail[[#This Row],[UnitPrice]]</f>
        <v>12.75</v>
      </c>
      <c r="L14437" t="str">
        <f t="shared" si="225"/>
        <v>12479|Sep-2011</v>
      </c>
    </row>
    <row r="14438" spans="1:12">
      <c r="A14438">
        <v>537168</v>
      </c>
      <c r="B14438" t="s">
        <v>188</v>
      </c>
      <c r="C14438" t="s">
        <v>9</v>
      </c>
      <c r="D14438">
        <v>5</v>
      </c>
      <c r="E14438" s="1">
        <v>40805.720138888893</v>
      </c>
      <c r="F14438">
        <v>1.65</v>
      </c>
      <c r="G14438">
        <v>13197</v>
      </c>
      <c r="H14438" t="s">
        <v>70</v>
      </c>
      <c r="I14438" t="str">
        <f>IF(AND(LEFT(OnlineRetail[[#This Row],[InvoiceNo]],1)&lt;&gt;"C",OnlineRetail[[#This Row],[CustomerID]]&lt;&gt;""),"Yes","No")</f>
        <v>Yes</v>
      </c>
      <c r="J14438" s="4">
        <f>EOMONTH(OnlineRetail[[#This Row],[InvoiceDate]],-1)+1</f>
        <v>40787</v>
      </c>
      <c r="K14438" s="6">
        <f>OnlineRetail[[#This Row],[Quantity]]*OnlineRetail[[#This Row],[UnitPrice]]</f>
        <v>8.25</v>
      </c>
      <c r="L14438" t="str">
        <f t="shared" si="225"/>
        <v>13197|Sep-2011</v>
      </c>
    </row>
    <row r="14439" spans="1:12">
      <c r="A14439">
        <v>541175</v>
      </c>
      <c r="B14439" t="s">
        <v>194</v>
      </c>
      <c r="C14439" t="s">
        <v>50</v>
      </c>
      <c r="D14439">
        <v>14</v>
      </c>
      <c r="E14439" s="1">
        <v>40805.722916666673</v>
      </c>
      <c r="F14439">
        <v>9.9499999999999993</v>
      </c>
      <c r="G14439">
        <v>13823</v>
      </c>
      <c r="H14439" t="s">
        <v>10</v>
      </c>
      <c r="I14439" t="str">
        <f>IF(AND(LEFT(OnlineRetail[[#This Row],[InvoiceNo]],1)&lt;&gt;"C",OnlineRetail[[#This Row],[CustomerID]]&lt;&gt;""),"Yes","No")</f>
        <v>Yes</v>
      </c>
      <c r="J14439" s="4">
        <f>EOMONTH(OnlineRetail[[#This Row],[InvoiceDate]],-1)+1</f>
        <v>40787</v>
      </c>
      <c r="K14439" s="6">
        <f>OnlineRetail[[#This Row],[Quantity]]*OnlineRetail[[#This Row],[UnitPrice]]</f>
        <v>139.29999999999998</v>
      </c>
      <c r="L14439" t="str">
        <f t="shared" si="225"/>
        <v>13823|Sep-2011</v>
      </c>
    </row>
    <row r="14440" spans="1:12">
      <c r="A14440">
        <v>552720</v>
      </c>
      <c r="B14440" t="s">
        <v>114</v>
      </c>
      <c r="C14440" t="s">
        <v>39</v>
      </c>
      <c r="D14440">
        <v>23</v>
      </c>
      <c r="E14440" s="1">
        <v>40805.728472222218</v>
      </c>
      <c r="F14440">
        <v>3.39</v>
      </c>
      <c r="G14440">
        <v>14088</v>
      </c>
      <c r="H14440" t="s">
        <v>25</v>
      </c>
      <c r="I14440" t="str">
        <f>IF(AND(LEFT(OnlineRetail[[#This Row],[InvoiceNo]],1)&lt;&gt;"C",OnlineRetail[[#This Row],[CustomerID]]&lt;&gt;""),"Yes","No")</f>
        <v>Yes</v>
      </c>
      <c r="J14440" s="4">
        <f>EOMONTH(OnlineRetail[[#This Row],[InvoiceDate]],-1)+1</f>
        <v>40787</v>
      </c>
      <c r="K14440" s="6">
        <f>OnlineRetail[[#This Row],[Quantity]]*OnlineRetail[[#This Row],[UnitPrice]]</f>
        <v>77.97</v>
      </c>
      <c r="L14440" t="str">
        <f t="shared" si="225"/>
        <v>14088|Sep-2011</v>
      </c>
    </row>
    <row r="14441" spans="1:12">
      <c r="A14441">
        <v>555201</v>
      </c>
      <c r="B14441" t="s">
        <v>248</v>
      </c>
      <c r="C14441" t="s">
        <v>62</v>
      </c>
      <c r="D14441">
        <v>21</v>
      </c>
      <c r="E14441" s="1">
        <v>40805.729861111111</v>
      </c>
      <c r="F14441">
        <v>1.65</v>
      </c>
      <c r="G14441">
        <v>13963</v>
      </c>
      <c r="H14441" t="s">
        <v>10</v>
      </c>
      <c r="I14441" t="str">
        <f>IF(AND(LEFT(OnlineRetail[[#This Row],[InvoiceNo]],1)&lt;&gt;"C",OnlineRetail[[#This Row],[CustomerID]]&lt;&gt;""),"Yes","No")</f>
        <v>Yes</v>
      </c>
      <c r="J14441" s="4">
        <f>EOMONTH(OnlineRetail[[#This Row],[InvoiceDate]],-1)+1</f>
        <v>40787</v>
      </c>
      <c r="K14441" s="6">
        <f>OnlineRetail[[#This Row],[Quantity]]*OnlineRetail[[#This Row],[UnitPrice]]</f>
        <v>34.65</v>
      </c>
      <c r="L14441" t="str">
        <f t="shared" si="225"/>
        <v>13963|Sep-2011</v>
      </c>
    </row>
    <row r="14442" spans="1:12">
      <c r="A14442">
        <v>539040</v>
      </c>
      <c r="B14442" t="s">
        <v>232</v>
      </c>
      <c r="C14442" t="s">
        <v>40</v>
      </c>
      <c r="D14442">
        <v>16</v>
      </c>
      <c r="E14442" s="1">
        <v>40805.73541666667</v>
      </c>
      <c r="F14442">
        <v>5.95</v>
      </c>
      <c r="G14442">
        <v>13187</v>
      </c>
      <c r="H14442" t="s">
        <v>10</v>
      </c>
      <c r="I14442" t="str">
        <f>IF(AND(LEFT(OnlineRetail[[#This Row],[InvoiceNo]],1)&lt;&gt;"C",OnlineRetail[[#This Row],[CustomerID]]&lt;&gt;""),"Yes","No")</f>
        <v>Yes</v>
      </c>
      <c r="J14442" s="4">
        <f>EOMONTH(OnlineRetail[[#This Row],[InvoiceDate]],-1)+1</f>
        <v>40787</v>
      </c>
      <c r="K14442" s="6">
        <f>OnlineRetail[[#This Row],[Quantity]]*OnlineRetail[[#This Row],[UnitPrice]]</f>
        <v>95.2</v>
      </c>
      <c r="L14442" t="str">
        <f t="shared" si="225"/>
        <v>13187|Sep-2011</v>
      </c>
    </row>
    <row r="14443" spans="1:12">
      <c r="A14443">
        <v>549618</v>
      </c>
      <c r="B14443" t="s">
        <v>219</v>
      </c>
      <c r="C14443" t="s">
        <v>19</v>
      </c>
      <c r="D14443">
        <v>6</v>
      </c>
      <c r="E14443" s="1">
        <v>40805.744444444441</v>
      </c>
      <c r="F14443">
        <v>1.25</v>
      </c>
      <c r="G14443">
        <v>13589</v>
      </c>
      <c r="H14443" t="s">
        <v>121</v>
      </c>
      <c r="I14443" t="str">
        <f>IF(AND(LEFT(OnlineRetail[[#This Row],[InvoiceNo]],1)&lt;&gt;"C",OnlineRetail[[#This Row],[CustomerID]]&lt;&gt;""),"Yes","No")</f>
        <v>Yes</v>
      </c>
      <c r="J14443" s="4">
        <f>EOMONTH(OnlineRetail[[#This Row],[InvoiceDate]],-1)+1</f>
        <v>40787</v>
      </c>
      <c r="K14443" s="6">
        <f>OnlineRetail[[#This Row],[Quantity]]*OnlineRetail[[#This Row],[UnitPrice]]</f>
        <v>7.5</v>
      </c>
      <c r="L14443" t="str">
        <f t="shared" si="225"/>
        <v>13589|Sep-2011</v>
      </c>
    </row>
    <row r="14444" spans="1:12">
      <c r="A14444">
        <v>553265</v>
      </c>
      <c r="B14444" t="s">
        <v>267</v>
      </c>
      <c r="C14444" t="s">
        <v>53</v>
      </c>
      <c r="D14444">
        <v>19</v>
      </c>
      <c r="E14444" s="1">
        <v>40805.746527777781</v>
      </c>
      <c r="F14444">
        <v>3.39</v>
      </c>
      <c r="G14444">
        <v>13581</v>
      </c>
      <c r="H14444" t="s">
        <v>10</v>
      </c>
      <c r="I14444" t="str">
        <f>IF(AND(LEFT(OnlineRetail[[#This Row],[InvoiceNo]],1)&lt;&gt;"C",OnlineRetail[[#This Row],[CustomerID]]&lt;&gt;""),"Yes","No")</f>
        <v>Yes</v>
      </c>
      <c r="J14444" s="4">
        <f>EOMONTH(OnlineRetail[[#This Row],[InvoiceDate]],-1)+1</f>
        <v>40787</v>
      </c>
      <c r="K14444" s="6">
        <f>OnlineRetail[[#This Row],[Quantity]]*OnlineRetail[[#This Row],[UnitPrice]]</f>
        <v>64.41</v>
      </c>
      <c r="L14444" t="str">
        <f t="shared" si="225"/>
        <v>13581|Sep-2011</v>
      </c>
    </row>
    <row r="14445" spans="1:12">
      <c r="A14445">
        <v>548601</v>
      </c>
      <c r="B14445" t="s">
        <v>144</v>
      </c>
      <c r="C14445" t="s">
        <v>48</v>
      </c>
      <c r="D14445">
        <v>18</v>
      </c>
      <c r="E14445" s="1">
        <v>40805.754861111112</v>
      </c>
      <c r="F14445">
        <v>2.1</v>
      </c>
      <c r="G14445">
        <v>12705</v>
      </c>
      <c r="H14445" t="s">
        <v>10</v>
      </c>
      <c r="I14445" t="str">
        <f>IF(AND(LEFT(OnlineRetail[[#This Row],[InvoiceNo]],1)&lt;&gt;"C",OnlineRetail[[#This Row],[CustomerID]]&lt;&gt;""),"Yes","No")</f>
        <v>Yes</v>
      </c>
      <c r="J14445" s="4">
        <f>EOMONTH(OnlineRetail[[#This Row],[InvoiceDate]],-1)+1</f>
        <v>40787</v>
      </c>
      <c r="K14445" s="6">
        <f>OnlineRetail[[#This Row],[Quantity]]*OnlineRetail[[#This Row],[UnitPrice]]</f>
        <v>37.800000000000004</v>
      </c>
      <c r="L14445" t="str">
        <f t="shared" si="225"/>
        <v>12705|Sep-2011</v>
      </c>
    </row>
    <row r="14446" spans="1:12">
      <c r="A14446">
        <v>548342</v>
      </c>
      <c r="B14446" t="s">
        <v>198</v>
      </c>
      <c r="C14446" t="s">
        <v>29</v>
      </c>
      <c r="D14446">
        <v>21</v>
      </c>
      <c r="E14446" s="1">
        <v>40805.769444444442</v>
      </c>
      <c r="F14446">
        <v>2.5499999999999998</v>
      </c>
      <c r="G14446">
        <v>13737</v>
      </c>
      <c r="H14446" t="s">
        <v>10</v>
      </c>
      <c r="I14446" t="str">
        <f>IF(AND(LEFT(OnlineRetail[[#This Row],[InvoiceNo]],1)&lt;&gt;"C",OnlineRetail[[#This Row],[CustomerID]]&lt;&gt;""),"Yes","No")</f>
        <v>Yes</v>
      </c>
      <c r="J14446" s="4">
        <f>EOMONTH(OnlineRetail[[#This Row],[InvoiceDate]],-1)+1</f>
        <v>40787</v>
      </c>
      <c r="K14446" s="6">
        <f>OnlineRetail[[#This Row],[Quantity]]*OnlineRetail[[#This Row],[UnitPrice]]</f>
        <v>53.55</v>
      </c>
      <c r="L14446" t="str">
        <f t="shared" si="225"/>
        <v>13737|Sep-2011</v>
      </c>
    </row>
    <row r="14447" spans="1:12">
      <c r="A14447">
        <v>545832</v>
      </c>
      <c r="B14447" t="s">
        <v>109</v>
      </c>
      <c r="C14447" t="s">
        <v>12</v>
      </c>
      <c r="D14447">
        <v>8</v>
      </c>
      <c r="E14447" s="1">
        <v>40805.770138888889</v>
      </c>
      <c r="F14447">
        <v>9.9499999999999993</v>
      </c>
      <c r="G14447">
        <v>13506</v>
      </c>
      <c r="H14447" t="s">
        <v>10</v>
      </c>
      <c r="I14447" t="str">
        <f>IF(AND(LEFT(OnlineRetail[[#This Row],[InvoiceNo]],1)&lt;&gt;"C",OnlineRetail[[#This Row],[CustomerID]]&lt;&gt;""),"Yes","No")</f>
        <v>Yes</v>
      </c>
      <c r="J14447" s="4">
        <f>EOMONTH(OnlineRetail[[#This Row],[InvoiceDate]],-1)+1</f>
        <v>40787</v>
      </c>
      <c r="K14447" s="6">
        <f>OnlineRetail[[#This Row],[Quantity]]*OnlineRetail[[#This Row],[UnitPrice]]</f>
        <v>79.599999999999994</v>
      </c>
      <c r="L14447" t="str">
        <f t="shared" si="225"/>
        <v>13506|Sep-2011</v>
      </c>
    </row>
    <row r="14448" spans="1:12">
      <c r="A14448">
        <v>552870</v>
      </c>
      <c r="B14448" t="s">
        <v>264</v>
      </c>
      <c r="C14448" t="s">
        <v>48</v>
      </c>
      <c r="D14448">
        <v>5</v>
      </c>
      <c r="E14448" s="1">
        <v>40805.774305555547</v>
      </c>
      <c r="F14448">
        <v>0.85</v>
      </c>
      <c r="G14448">
        <v>14222</v>
      </c>
      <c r="H14448" t="s">
        <v>10</v>
      </c>
      <c r="I14448" t="str">
        <f>IF(AND(LEFT(OnlineRetail[[#This Row],[InvoiceNo]],1)&lt;&gt;"C",OnlineRetail[[#This Row],[CustomerID]]&lt;&gt;""),"Yes","No")</f>
        <v>Yes</v>
      </c>
      <c r="J14448" s="4">
        <f>EOMONTH(OnlineRetail[[#This Row],[InvoiceDate]],-1)+1</f>
        <v>40787</v>
      </c>
      <c r="K14448" s="6">
        <f>OnlineRetail[[#This Row],[Quantity]]*OnlineRetail[[#This Row],[UnitPrice]]</f>
        <v>4.25</v>
      </c>
      <c r="L14448" t="str">
        <f t="shared" si="225"/>
        <v>14222|Sep-2011</v>
      </c>
    </row>
    <row r="14449" spans="1:12">
      <c r="A14449">
        <v>541685</v>
      </c>
      <c r="B14449" t="s">
        <v>56</v>
      </c>
      <c r="C14449" t="s">
        <v>53</v>
      </c>
      <c r="D14449">
        <v>14</v>
      </c>
      <c r="E14449" s="1">
        <v>40805.775694444441</v>
      </c>
      <c r="F14449">
        <v>1.25</v>
      </c>
      <c r="G14449">
        <v>12820</v>
      </c>
      <c r="H14449" t="s">
        <v>10</v>
      </c>
      <c r="I14449" t="str">
        <f>IF(AND(LEFT(OnlineRetail[[#This Row],[InvoiceNo]],1)&lt;&gt;"C",OnlineRetail[[#This Row],[CustomerID]]&lt;&gt;""),"Yes","No")</f>
        <v>Yes</v>
      </c>
      <c r="J14449" s="4">
        <f>EOMONTH(OnlineRetail[[#This Row],[InvoiceDate]],-1)+1</f>
        <v>40787</v>
      </c>
      <c r="K14449" s="6">
        <f>OnlineRetail[[#This Row],[Quantity]]*OnlineRetail[[#This Row],[UnitPrice]]</f>
        <v>17.5</v>
      </c>
      <c r="L14449" t="str">
        <f t="shared" si="225"/>
        <v>12820|Sep-2011</v>
      </c>
    </row>
    <row r="14450" spans="1:12">
      <c r="A14450">
        <v>552202</v>
      </c>
      <c r="B14450" t="s">
        <v>246</v>
      </c>
      <c r="C14450" t="s">
        <v>14</v>
      </c>
      <c r="D14450">
        <v>16</v>
      </c>
      <c r="E14450" s="1">
        <v>40805.779166666667</v>
      </c>
      <c r="F14450">
        <v>2.1</v>
      </c>
      <c r="G14450">
        <v>13405</v>
      </c>
      <c r="H14450" t="s">
        <v>10</v>
      </c>
      <c r="I14450" t="str">
        <f>IF(AND(LEFT(OnlineRetail[[#This Row],[InvoiceNo]],1)&lt;&gt;"C",OnlineRetail[[#This Row],[CustomerID]]&lt;&gt;""),"Yes","No")</f>
        <v>Yes</v>
      </c>
      <c r="J14450" s="4">
        <f>EOMONTH(OnlineRetail[[#This Row],[InvoiceDate]],-1)+1</f>
        <v>40787</v>
      </c>
      <c r="K14450" s="6">
        <f>OnlineRetail[[#This Row],[Quantity]]*OnlineRetail[[#This Row],[UnitPrice]]</f>
        <v>33.6</v>
      </c>
      <c r="L14450" t="str">
        <f t="shared" si="225"/>
        <v>13405|Sep-2011</v>
      </c>
    </row>
    <row r="14451" spans="1:12">
      <c r="A14451">
        <v>541955</v>
      </c>
      <c r="B14451" t="s">
        <v>111</v>
      </c>
      <c r="C14451" t="s">
        <v>16</v>
      </c>
      <c r="D14451">
        <v>20</v>
      </c>
      <c r="E14451" s="1">
        <v>40805.782638888893</v>
      </c>
      <c r="F14451">
        <v>7.95</v>
      </c>
      <c r="G14451">
        <v>12528</v>
      </c>
      <c r="H14451" t="s">
        <v>17</v>
      </c>
      <c r="I14451" t="str">
        <f>IF(AND(LEFT(OnlineRetail[[#This Row],[InvoiceNo]],1)&lt;&gt;"C",OnlineRetail[[#This Row],[CustomerID]]&lt;&gt;""),"Yes","No")</f>
        <v>Yes</v>
      </c>
      <c r="J14451" s="4">
        <f>EOMONTH(OnlineRetail[[#This Row],[InvoiceDate]],-1)+1</f>
        <v>40787</v>
      </c>
      <c r="K14451" s="6">
        <f>OnlineRetail[[#This Row],[Quantity]]*OnlineRetail[[#This Row],[UnitPrice]]</f>
        <v>159</v>
      </c>
      <c r="L14451" t="str">
        <f t="shared" si="225"/>
        <v>12528|Sep-2011</v>
      </c>
    </row>
    <row r="14452" spans="1:12">
      <c r="A14452">
        <v>551359</v>
      </c>
      <c r="B14452" t="s">
        <v>296</v>
      </c>
      <c r="C14452" t="s">
        <v>46</v>
      </c>
      <c r="D14452">
        <v>2</v>
      </c>
      <c r="E14452" s="1">
        <v>40805.786805555559</v>
      </c>
      <c r="F14452">
        <v>3.39</v>
      </c>
      <c r="G14452">
        <v>14073</v>
      </c>
      <c r="H14452" t="s">
        <v>10</v>
      </c>
      <c r="I14452" t="str">
        <f>IF(AND(LEFT(OnlineRetail[[#This Row],[InvoiceNo]],1)&lt;&gt;"C",OnlineRetail[[#This Row],[CustomerID]]&lt;&gt;""),"Yes","No")</f>
        <v>Yes</v>
      </c>
      <c r="J14452" s="4">
        <f>EOMONTH(OnlineRetail[[#This Row],[InvoiceDate]],-1)+1</f>
        <v>40787</v>
      </c>
      <c r="K14452" s="6">
        <f>OnlineRetail[[#This Row],[Quantity]]*OnlineRetail[[#This Row],[UnitPrice]]</f>
        <v>6.78</v>
      </c>
      <c r="L14452" t="str">
        <f t="shared" si="225"/>
        <v>14073|Sep-2011</v>
      </c>
    </row>
    <row r="14453" spans="1:12">
      <c r="A14453">
        <v>536858</v>
      </c>
      <c r="B14453" t="s">
        <v>198</v>
      </c>
      <c r="C14453" t="s">
        <v>46</v>
      </c>
      <c r="D14453">
        <v>3</v>
      </c>
      <c r="E14453" s="1">
        <v>40805.788194444453</v>
      </c>
      <c r="F14453">
        <v>2.5499999999999998</v>
      </c>
      <c r="G14453">
        <v>13761</v>
      </c>
      <c r="H14453" t="s">
        <v>31</v>
      </c>
      <c r="I14453" t="str">
        <f>IF(AND(LEFT(OnlineRetail[[#This Row],[InvoiceNo]],1)&lt;&gt;"C",OnlineRetail[[#This Row],[CustomerID]]&lt;&gt;""),"Yes","No")</f>
        <v>Yes</v>
      </c>
      <c r="J14453" s="4">
        <f>EOMONTH(OnlineRetail[[#This Row],[InvoiceDate]],-1)+1</f>
        <v>40787</v>
      </c>
      <c r="K14453" s="6">
        <f>OnlineRetail[[#This Row],[Quantity]]*OnlineRetail[[#This Row],[UnitPrice]]</f>
        <v>7.6499999999999995</v>
      </c>
      <c r="L14453" t="str">
        <f t="shared" si="225"/>
        <v>13761|Sep-2011</v>
      </c>
    </row>
    <row r="14454" spans="1:12">
      <c r="A14454">
        <v>536671</v>
      </c>
      <c r="B14454" t="s">
        <v>184</v>
      </c>
      <c r="C14454" t="s">
        <v>42</v>
      </c>
      <c r="D14454">
        <v>24</v>
      </c>
      <c r="E14454" s="1">
        <v>40805.788194444453</v>
      </c>
      <c r="F14454">
        <v>3.39</v>
      </c>
      <c r="G14454">
        <v>13772</v>
      </c>
      <c r="H14454" t="s">
        <v>10</v>
      </c>
      <c r="I14454" t="str">
        <f>IF(AND(LEFT(OnlineRetail[[#This Row],[InvoiceNo]],1)&lt;&gt;"C",OnlineRetail[[#This Row],[CustomerID]]&lt;&gt;""),"Yes","No")</f>
        <v>Yes</v>
      </c>
      <c r="J14454" s="4">
        <f>EOMONTH(OnlineRetail[[#This Row],[InvoiceDate]],-1)+1</f>
        <v>40787</v>
      </c>
      <c r="K14454" s="6">
        <f>OnlineRetail[[#This Row],[Quantity]]*OnlineRetail[[#This Row],[UnitPrice]]</f>
        <v>81.36</v>
      </c>
      <c r="L14454" t="str">
        <f t="shared" si="225"/>
        <v>13772|Sep-2011</v>
      </c>
    </row>
    <row r="14455" spans="1:12">
      <c r="A14455">
        <v>550902</v>
      </c>
      <c r="B14455" t="s">
        <v>43</v>
      </c>
      <c r="C14455" t="s">
        <v>9</v>
      </c>
      <c r="D14455">
        <v>13</v>
      </c>
      <c r="E14455" s="1">
        <v>40805.788888888892</v>
      </c>
      <c r="F14455">
        <v>3.39</v>
      </c>
      <c r="G14455">
        <v>13771</v>
      </c>
      <c r="H14455" t="s">
        <v>10</v>
      </c>
      <c r="I14455" t="str">
        <f>IF(AND(LEFT(OnlineRetail[[#This Row],[InvoiceNo]],1)&lt;&gt;"C",OnlineRetail[[#This Row],[CustomerID]]&lt;&gt;""),"Yes","No")</f>
        <v>Yes</v>
      </c>
      <c r="J14455" s="4">
        <f>EOMONTH(OnlineRetail[[#This Row],[InvoiceDate]],-1)+1</f>
        <v>40787</v>
      </c>
      <c r="K14455" s="6">
        <f>OnlineRetail[[#This Row],[Quantity]]*OnlineRetail[[#This Row],[UnitPrice]]</f>
        <v>44.07</v>
      </c>
      <c r="L14455" t="str">
        <f t="shared" si="225"/>
        <v>13771|Sep-2011</v>
      </c>
    </row>
    <row r="14456" spans="1:12">
      <c r="A14456">
        <v>541017</v>
      </c>
      <c r="B14456" t="s">
        <v>141</v>
      </c>
      <c r="C14456" t="s">
        <v>72</v>
      </c>
      <c r="D14456">
        <v>10</v>
      </c>
      <c r="E14456" s="1">
        <v>40805.789583333331</v>
      </c>
      <c r="F14456">
        <v>1.65</v>
      </c>
      <c r="G14456">
        <v>14036</v>
      </c>
      <c r="H14456" t="s">
        <v>10</v>
      </c>
      <c r="I14456" t="str">
        <f>IF(AND(LEFT(OnlineRetail[[#This Row],[InvoiceNo]],1)&lt;&gt;"C",OnlineRetail[[#This Row],[CustomerID]]&lt;&gt;""),"Yes","No")</f>
        <v>Yes</v>
      </c>
      <c r="J14456" s="4">
        <f>EOMONTH(OnlineRetail[[#This Row],[InvoiceDate]],-1)+1</f>
        <v>40787</v>
      </c>
      <c r="K14456" s="6">
        <f>OnlineRetail[[#This Row],[Quantity]]*OnlineRetail[[#This Row],[UnitPrice]]</f>
        <v>16.5</v>
      </c>
      <c r="L14456" t="str">
        <f t="shared" si="225"/>
        <v>14036|Sep-2011</v>
      </c>
    </row>
    <row r="14457" spans="1:12">
      <c r="A14457">
        <v>539344</v>
      </c>
      <c r="B14457" t="s">
        <v>158</v>
      </c>
      <c r="C14457" t="s">
        <v>62</v>
      </c>
      <c r="D14457">
        <v>23</v>
      </c>
      <c r="E14457" s="1">
        <v>40805.789583333331</v>
      </c>
      <c r="F14457">
        <v>0.85</v>
      </c>
      <c r="G14457">
        <v>13275</v>
      </c>
      <c r="H14457" t="s">
        <v>10</v>
      </c>
      <c r="I14457" t="str">
        <f>IF(AND(LEFT(OnlineRetail[[#This Row],[InvoiceNo]],1)&lt;&gt;"C",OnlineRetail[[#This Row],[CustomerID]]&lt;&gt;""),"Yes","No")</f>
        <v>Yes</v>
      </c>
      <c r="J14457" s="4">
        <f>EOMONTH(OnlineRetail[[#This Row],[InvoiceDate]],-1)+1</f>
        <v>40787</v>
      </c>
      <c r="K14457" s="6">
        <f>OnlineRetail[[#This Row],[Quantity]]*OnlineRetail[[#This Row],[UnitPrice]]</f>
        <v>19.55</v>
      </c>
      <c r="L14457" t="str">
        <f t="shared" si="225"/>
        <v>13275|Sep-2011</v>
      </c>
    </row>
    <row r="14458" spans="1:12">
      <c r="A14458">
        <v>538566</v>
      </c>
      <c r="B14458" t="s">
        <v>161</v>
      </c>
      <c r="C14458" t="s">
        <v>50</v>
      </c>
      <c r="D14458">
        <v>3</v>
      </c>
      <c r="E14458" s="1">
        <v>40805.806250000001</v>
      </c>
      <c r="F14458">
        <v>2.1</v>
      </c>
      <c r="G14458">
        <v>12947</v>
      </c>
      <c r="H14458" t="s">
        <v>10</v>
      </c>
      <c r="I14458" t="str">
        <f>IF(AND(LEFT(OnlineRetail[[#This Row],[InvoiceNo]],1)&lt;&gt;"C",OnlineRetail[[#This Row],[CustomerID]]&lt;&gt;""),"Yes","No")</f>
        <v>Yes</v>
      </c>
      <c r="J14458" s="4">
        <f>EOMONTH(OnlineRetail[[#This Row],[InvoiceDate]],-1)+1</f>
        <v>40787</v>
      </c>
      <c r="K14458" s="6">
        <f>OnlineRetail[[#This Row],[Quantity]]*OnlineRetail[[#This Row],[UnitPrice]]</f>
        <v>6.3000000000000007</v>
      </c>
      <c r="L14458" t="str">
        <f t="shared" si="225"/>
        <v>12947|Sep-2011</v>
      </c>
    </row>
    <row r="14459" spans="1:12">
      <c r="A14459">
        <v>547984</v>
      </c>
      <c r="B14459" t="s">
        <v>185</v>
      </c>
      <c r="C14459" t="s">
        <v>40</v>
      </c>
      <c r="D14459">
        <v>1</v>
      </c>
      <c r="E14459" s="1">
        <v>40805.811805555553</v>
      </c>
      <c r="F14459">
        <v>7.95</v>
      </c>
      <c r="G14459">
        <v>13506</v>
      </c>
      <c r="H14459" t="s">
        <v>10</v>
      </c>
      <c r="I14459" t="str">
        <f>IF(AND(LEFT(OnlineRetail[[#This Row],[InvoiceNo]],1)&lt;&gt;"C",OnlineRetail[[#This Row],[CustomerID]]&lt;&gt;""),"Yes","No")</f>
        <v>Yes</v>
      </c>
      <c r="J14459" s="4">
        <f>EOMONTH(OnlineRetail[[#This Row],[InvoiceDate]],-1)+1</f>
        <v>40787</v>
      </c>
      <c r="K14459" s="6">
        <f>OnlineRetail[[#This Row],[Quantity]]*OnlineRetail[[#This Row],[UnitPrice]]</f>
        <v>7.95</v>
      </c>
      <c r="L14459" t="str">
        <f t="shared" si="225"/>
        <v>13506|Sep-2011</v>
      </c>
    </row>
    <row r="14460" spans="1:12">
      <c r="A14460">
        <v>552866</v>
      </c>
      <c r="B14460" t="s">
        <v>267</v>
      </c>
      <c r="C14460" t="s">
        <v>39</v>
      </c>
      <c r="D14460">
        <v>23</v>
      </c>
      <c r="E14460" s="1">
        <v>40805.818749999999</v>
      </c>
      <c r="F14460">
        <v>0.85</v>
      </c>
      <c r="G14460">
        <v>14089</v>
      </c>
      <c r="H14460" t="s">
        <v>22</v>
      </c>
      <c r="I14460" t="str">
        <f>IF(AND(LEFT(OnlineRetail[[#This Row],[InvoiceNo]],1)&lt;&gt;"C",OnlineRetail[[#This Row],[CustomerID]]&lt;&gt;""),"Yes","No")</f>
        <v>Yes</v>
      </c>
      <c r="J14460" s="4">
        <f>EOMONTH(OnlineRetail[[#This Row],[InvoiceDate]],-1)+1</f>
        <v>40787</v>
      </c>
      <c r="K14460" s="6">
        <f>OnlineRetail[[#This Row],[Quantity]]*OnlineRetail[[#This Row],[UnitPrice]]</f>
        <v>19.55</v>
      </c>
      <c r="L14460" t="str">
        <f t="shared" si="225"/>
        <v>14089|Sep-2011</v>
      </c>
    </row>
    <row r="14461" spans="1:12">
      <c r="A14461">
        <v>537099</v>
      </c>
      <c r="B14461" t="s">
        <v>64</v>
      </c>
      <c r="C14461" t="s">
        <v>40</v>
      </c>
      <c r="D14461">
        <v>17</v>
      </c>
      <c r="E14461" s="1">
        <v>40805.820138888892</v>
      </c>
      <c r="F14461">
        <v>4.25</v>
      </c>
      <c r="G14461">
        <v>12356</v>
      </c>
      <c r="H14461" t="s">
        <v>10</v>
      </c>
      <c r="I14461" t="str">
        <f>IF(AND(LEFT(OnlineRetail[[#This Row],[InvoiceNo]],1)&lt;&gt;"C",OnlineRetail[[#This Row],[CustomerID]]&lt;&gt;""),"Yes","No")</f>
        <v>Yes</v>
      </c>
      <c r="J14461" s="4">
        <f>EOMONTH(OnlineRetail[[#This Row],[InvoiceDate]],-1)+1</f>
        <v>40787</v>
      </c>
      <c r="K14461" s="6">
        <f>OnlineRetail[[#This Row],[Quantity]]*OnlineRetail[[#This Row],[UnitPrice]]</f>
        <v>72.25</v>
      </c>
      <c r="L14461" t="str">
        <f t="shared" si="225"/>
        <v>12356|Sep-2011</v>
      </c>
    </row>
    <row r="14462" spans="1:12">
      <c r="A14462">
        <v>549573</v>
      </c>
      <c r="B14462" t="s">
        <v>241</v>
      </c>
      <c r="C14462" t="s">
        <v>83</v>
      </c>
      <c r="D14462">
        <v>20</v>
      </c>
      <c r="E14462" s="1">
        <v>40805.820833333331</v>
      </c>
      <c r="F14462">
        <v>9.9499999999999993</v>
      </c>
      <c r="G14462">
        <v>13211</v>
      </c>
      <c r="H14462" t="s">
        <v>10</v>
      </c>
      <c r="I14462" t="str">
        <f>IF(AND(LEFT(OnlineRetail[[#This Row],[InvoiceNo]],1)&lt;&gt;"C",OnlineRetail[[#This Row],[CustomerID]]&lt;&gt;""),"Yes","No")</f>
        <v>Yes</v>
      </c>
      <c r="J14462" s="4">
        <f>EOMONTH(OnlineRetail[[#This Row],[InvoiceDate]],-1)+1</f>
        <v>40787</v>
      </c>
      <c r="K14462" s="6">
        <f>OnlineRetail[[#This Row],[Quantity]]*OnlineRetail[[#This Row],[UnitPrice]]</f>
        <v>199</v>
      </c>
      <c r="L14462" t="str">
        <f t="shared" si="225"/>
        <v>13211|Sep-2011</v>
      </c>
    </row>
    <row r="14463" spans="1:12">
      <c r="A14463">
        <v>546139</v>
      </c>
      <c r="B14463" t="s">
        <v>275</v>
      </c>
      <c r="C14463" t="s">
        <v>53</v>
      </c>
      <c r="D14463">
        <v>9</v>
      </c>
      <c r="E14463" s="1">
        <v>40805.830555555563</v>
      </c>
      <c r="F14463">
        <v>9.9499999999999993</v>
      </c>
      <c r="G14463">
        <v>13298</v>
      </c>
      <c r="H14463" t="s">
        <v>10</v>
      </c>
      <c r="I14463" t="str">
        <f>IF(AND(LEFT(OnlineRetail[[#This Row],[InvoiceNo]],1)&lt;&gt;"C",OnlineRetail[[#This Row],[CustomerID]]&lt;&gt;""),"Yes","No")</f>
        <v>Yes</v>
      </c>
      <c r="J14463" s="4">
        <f>EOMONTH(OnlineRetail[[#This Row],[InvoiceDate]],-1)+1</f>
        <v>40787</v>
      </c>
      <c r="K14463" s="6">
        <f>OnlineRetail[[#This Row],[Quantity]]*OnlineRetail[[#This Row],[UnitPrice]]</f>
        <v>89.55</v>
      </c>
      <c r="L14463" t="str">
        <f t="shared" si="225"/>
        <v>13298|Sep-2011</v>
      </c>
    </row>
    <row r="14464" spans="1:12">
      <c r="A14464">
        <v>539884</v>
      </c>
      <c r="B14464" t="s">
        <v>203</v>
      </c>
      <c r="C14464" t="s">
        <v>83</v>
      </c>
      <c r="D14464">
        <v>10</v>
      </c>
      <c r="E14464" s="1">
        <v>40806.334027777782</v>
      </c>
      <c r="F14464">
        <v>1.65</v>
      </c>
      <c r="G14464">
        <v>12770</v>
      </c>
      <c r="H14464" t="s">
        <v>25</v>
      </c>
      <c r="I14464" t="str">
        <f>IF(AND(LEFT(OnlineRetail[[#This Row],[InvoiceNo]],1)&lt;&gt;"C",OnlineRetail[[#This Row],[CustomerID]]&lt;&gt;""),"Yes","No")</f>
        <v>Yes</v>
      </c>
      <c r="J14464" s="4">
        <f>EOMONTH(OnlineRetail[[#This Row],[InvoiceDate]],-1)+1</f>
        <v>40787</v>
      </c>
      <c r="K14464" s="6">
        <f>OnlineRetail[[#This Row],[Quantity]]*OnlineRetail[[#This Row],[UnitPrice]]</f>
        <v>16.5</v>
      </c>
      <c r="L14464" t="str">
        <f t="shared" si="225"/>
        <v>12770|Sep-2011</v>
      </c>
    </row>
    <row r="14465" spans="1:12">
      <c r="A14465">
        <v>543703</v>
      </c>
      <c r="B14465" t="s">
        <v>195</v>
      </c>
      <c r="C14465" t="s">
        <v>21</v>
      </c>
      <c r="D14465">
        <v>18</v>
      </c>
      <c r="E14465" s="1">
        <v>40806.336111111108</v>
      </c>
      <c r="F14465">
        <v>2.1</v>
      </c>
      <c r="G14465">
        <v>14116</v>
      </c>
      <c r="H14465" t="s">
        <v>10</v>
      </c>
      <c r="I14465" t="str">
        <f>IF(AND(LEFT(OnlineRetail[[#This Row],[InvoiceNo]],1)&lt;&gt;"C",OnlineRetail[[#This Row],[CustomerID]]&lt;&gt;""),"Yes","No")</f>
        <v>Yes</v>
      </c>
      <c r="J14465" s="4">
        <f>EOMONTH(OnlineRetail[[#This Row],[InvoiceDate]],-1)+1</f>
        <v>40787</v>
      </c>
      <c r="K14465" s="6">
        <f>OnlineRetail[[#This Row],[Quantity]]*OnlineRetail[[#This Row],[UnitPrice]]</f>
        <v>37.800000000000004</v>
      </c>
      <c r="L14465" t="str">
        <f t="shared" si="225"/>
        <v>14116|Sep-2011</v>
      </c>
    </row>
    <row r="14466" spans="1:12">
      <c r="A14466">
        <v>552182</v>
      </c>
      <c r="B14466" t="s">
        <v>189</v>
      </c>
      <c r="C14466" t="s">
        <v>14</v>
      </c>
      <c r="D14466">
        <v>16</v>
      </c>
      <c r="E14466" s="1">
        <v>40806.343055555553</v>
      </c>
      <c r="F14466">
        <v>2.5499999999999998</v>
      </c>
      <c r="G14466">
        <v>14298</v>
      </c>
      <c r="H14466" t="s">
        <v>10</v>
      </c>
      <c r="I14466" t="str">
        <f>IF(AND(LEFT(OnlineRetail[[#This Row],[InvoiceNo]],1)&lt;&gt;"C",OnlineRetail[[#This Row],[CustomerID]]&lt;&gt;""),"Yes","No")</f>
        <v>Yes</v>
      </c>
      <c r="J14466" s="4">
        <f>EOMONTH(OnlineRetail[[#This Row],[InvoiceDate]],-1)+1</f>
        <v>40787</v>
      </c>
      <c r="K14466" s="6">
        <f>OnlineRetail[[#This Row],[Quantity]]*OnlineRetail[[#This Row],[UnitPrice]]</f>
        <v>40.799999999999997</v>
      </c>
      <c r="L14466" t="str">
        <f t="shared" ref="L14466:L14529" si="226">IF(I14466="Yes",G14466&amp;"|"&amp;TEXT(J14466,"mmm-yyyy"),"")</f>
        <v>14298|Sep-2011</v>
      </c>
    </row>
    <row r="14467" spans="1:12">
      <c r="A14467">
        <v>546965</v>
      </c>
      <c r="B14467" t="s">
        <v>96</v>
      </c>
      <c r="C14467" t="s">
        <v>62</v>
      </c>
      <c r="D14467">
        <v>6</v>
      </c>
      <c r="E14467" s="1">
        <v>40806.344444444447</v>
      </c>
      <c r="F14467">
        <v>7.95</v>
      </c>
      <c r="G14467">
        <v>13219</v>
      </c>
      <c r="H14467" t="s">
        <v>10</v>
      </c>
      <c r="I14467" t="str">
        <f>IF(AND(LEFT(OnlineRetail[[#This Row],[InvoiceNo]],1)&lt;&gt;"C",OnlineRetail[[#This Row],[CustomerID]]&lt;&gt;""),"Yes","No")</f>
        <v>Yes</v>
      </c>
      <c r="J14467" s="4">
        <f>EOMONTH(OnlineRetail[[#This Row],[InvoiceDate]],-1)+1</f>
        <v>40787</v>
      </c>
      <c r="K14467" s="6">
        <f>OnlineRetail[[#This Row],[Quantity]]*OnlineRetail[[#This Row],[UnitPrice]]</f>
        <v>47.7</v>
      </c>
      <c r="L14467" t="str">
        <f t="shared" si="226"/>
        <v>13219|Sep-2011</v>
      </c>
    </row>
    <row r="14468" spans="1:12">
      <c r="A14468">
        <v>541595</v>
      </c>
      <c r="B14468" t="s">
        <v>69</v>
      </c>
      <c r="C14468" t="s">
        <v>50</v>
      </c>
      <c r="D14468">
        <v>10</v>
      </c>
      <c r="E14468" s="1">
        <v>40806.348611111112</v>
      </c>
      <c r="F14468">
        <v>2.5499999999999998</v>
      </c>
      <c r="G14468">
        <v>13891</v>
      </c>
      <c r="H14468" t="s">
        <v>10</v>
      </c>
      <c r="I14468" t="str">
        <f>IF(AND(LEFT(OnlineRetail[[#This Row],[InvoiceNo]],1)&lt;&gt;"C",OnlineRetail[[#This Row],[CustomerID]]&lt;&gt;""),"Yes","No")</f>
        <v>Yes</v>
      </c>
      <c r="J14468" s="4">
        <f>EOMONTH(OnlineRetail[[#This Row],[InvoiceDate]],-1)+1</f>
        <v>40787</v>
      </c>
      <c r="K14468" s="6">
        <f>OnlineRetail[[#This Row],[Quantity]]*OnlineRetail[[#This Row],[UnitPrice]]</f>
        <v>25.5</v>
      </c>
      <c r="L14468" t="str">
        <f t="shared" si="226"/>
        <v>13891|Sep-2011</v>
      </c>
    </row>
    <row r="14469" spans="1:12">
      <c r="A14469">
        <v>549527</v>
      </c>
      <c r="B14469" t="s">
        <v>146</v>
      </c>
      <c r="C14469" t="s">
        <v>50</v>
      </c>
      <c r="D14469">
        <v>7</v>
      </c>
      <c r="E14469" s="1">
        <v>40806.349305555559</v>
      </c>
      <c r="F14469">
        <v>1.65</v>
      </c>
      <c r="G14469">
        <v>14313</v>
      </c>
      <c r="H14469" t="s">
        <v>10</v>
      </c>
      <c r="I14469" t="str">
        <f>IF(AND(LEFT(OnlineRetail[[#This Row],[InvoiceNo]],1)&lt;&gt;"C",OnlineRetail[[#This Row],[CustomerID]]&lt;&gt;""),"Yes","No")</f>
        <v>Yes</v>
      </c>
      <c r="J14469" s="4">
        <f>EOMONTH(OnlineRetail[[#This Row],[InvoiceDate]],-1)+1</f>
        <v>40787</v>
      </c>
      <c r="K14469" s="6">
        <f>OnlineRetail[[#This Row],[Quantity]]*OnlineRetail[[#This Row],[UnitPrice]]</f>
        <v>11.549999999999999</v>
      </c>
      <c r="L14469" t="str">
        <f t="shared" si="226"/>
        <v>14313|Sep-2011</v>
      </c>
    </row>
    <row r="14470" spans="1:12">
      <c r="A14470">
        <v>548651</v>
      </c>
      <c r="B14470" t="s">
        <v>193</v>
      </c>
      <c r="C14470" t="s">
        <v>48</v>
      </c>
      <c r="D14470">
        <v>14</v>
      </c>
      <c r="E14470" s="1">
        <v>40806.363888888889</v>
      </c>
      <c r="F14470">
        <v>4.25</v>
      </c>
      <c r="G14470">
        <v>12834</v>
      </c>
      <c r="H14470" t="s">
        <v>25</v>
      </c>
      <c r="I14470" t="str">
        <f>IF(AND(LEFT(OnlineRetail[[#This Row],[InvoiceNo]],1)&lt;&gt;"C",OnlineRetail[[#This Row],[CustomerID]]&lt;&gt;""),"Yes","No")</f>
        <v>Yes</v>
      </c>
      <c r="J14470" s="4">
        <f>EOMONTH(OnlineRetail[[#This Row],[InvoiceDate]],-1)+1</f>
        <v>40787</v>
      </c>
      <c r="K14470" s="6">
        <f>OnlineRetail[[#This Row],[Quantity]]*OnlineRetail[[#This Row],[UnitPrice]]</f>
        <v>59.5</v>
      </c>
      <c r="L14470" t="str">
        <f t="shared" si="226"/>
        <v>12834|Sep-2011</v>
      </c>
    </row>
    <row r="14471" spans="1:12">
      <c r="A14471">
        <v>538251</v>
      </c>
      <c r="B14471" t="s">
        <v>71</v>
      </c>
      <c r="C14471" t="s">
        <v>62</v>
      </c>
      <c r="D14471">
        <v>23</v>
      </c>
      <c r="E14471" s="1">
        <v>40806.368750000001</v>
      </c>
      <c r="F14471">
        <v>9.9499999999999993</v>
      </c>
      <c r="G14471">
        <v>13906</v>
      </c>
      <c r="H14471" t="s">
        <v>10</v>
      </c>
      <c r="I14471" t="str">
        <f>IF(AND(LEFT(OnlineRetail[[#This Row],[InvoiceNo]],1)&lt;&gt;"C",OnlineRetail[[#This Row],[CustomerID]]&lt;&gt;""),"Yes","No")</f>
        <v>Yes</v>
      </c>
      <c r="J14471" s="4">
        <f>EOMONTH(OnlineRetail[[#This Row],[InvoiceDate]],-1)+1</f>
        <v>40787</v>
      </c>
      <c r="K14471" s="6">
        <f>OnlineRetail[[#This Row],[Quantity]]*OnlineRetail[[#This Row],[UnitPrice]]</f>
        <v>228.85</v>
      </c>
      <c r="L14471" t="str">
        <f t="shared" si="226"/>
        <v>13906|Sep-2011</v>
      </c>
    </row>
    <row r="14472" spans="1:12">
      <c r="A14472">
        <v>554220</v>
      </c>
      <c r="B14472" t="s">
        <v>197</v>
      </c>
      <c r="C14472" t="s">
        <v>72</v>
      </c>
      <c r="D14472">
        <v>15</v>
      </c>
      <c r="E14472" s="1">
        <v>40806.377083333333</v>
      </c>
      <c r="F14472">
        <v>4.25</v>
      </c>
      <c r="G14472">
        <v>12739</v>
      </c>
      <c r="H14472" t="s">
        <v>10</v>
      </c>
      <c r="I14472" t="str">
        <f>IF(AND(LEFT(OnlineRetail[[#This Row],[InvoiceNo]],1)&lt;&gt;"C",OnlineRetail[[#This Row],[CustomerID]]&lt;&gt;""),"Yes","No")</f>
        <v>Yes</v>
      </c>
      <c r="J14472" s="4">
        <f>EOMONTH(OnlineRetail[[#This Row],[InvoiceDate]],-1)+1</f>
        <v>40787</v>
      </c>
      <c r="K14472" s="6">
        <f>OnlineRetail[[#This Row],[Quantity]]*OnlineRetail[[#This Row],[UnitPrice]]</f>
        <v>63.75</v>
      </c>
      <c r="L14472" t="str">
        <f t="shared" si="226"/>
        <v>12739|Sep-2011</v>
      </c>
    </row>
    <row r="14473" spans="1:12">
      <c r="A14473">
        <v>538848</v>
      </c>
      <c r="B14473" t="s">
        <v>159</v>
      </c>
      <c r="C14473" t="s">
        <v>39</v>
      </c>
      <c r="D14473">
        <v>17</v>
      </c>
      <c r="E14473" s="1">
        <v>40806.397222222222</v>
      </c>
      <c r="F14473">
        <v>4.25</v>
      </c>
      <c r="G14473">
        <v>13685</v>
      </c>
      <c r="H14473" t="s">
        <v>10</v>
      </c>
      <c r="I14473" t="str">
        <f>IF(AND(LEFT(OnlineRetail[[#This Row],[InvoiceNo]],1)&lt;&gt;"C",OnlineRetail[[#This Row],[CustomerID]]&lt;&gt;""),"Yes","No")</f>
        <v>Yes</v>
      </c>
      <c r="J14473" s="4">
        <f>EOMONTH(OnlineRetail[[#This Row],[InvoiceDate]],-1)+1</f>
        <v>40787</v>
      </c>
      <c r="K14473" s="6">
        <f>OnlineRetail[[#This Row],[Quantity]]*OnlineRetail[[#This Row],[UnitPrice]]</f>
        <v>72.25</v>
      </c>
      <c r="L14473" t="str">
        <f t="shared" si="226"/>
        <v>13685|Sep-2011</v>
      </c>
    </row>
    <row r="14474" spans="1:12">
      <c r="A14474">
        <v>550882</v>
      </c>
      <c r="B14474" t="s">
        <v>138</v>
      </c>
      <c r="C14474" t="s">
        <v>9</v>
      </c>
      <c r="D14474">
        <v>16</v>
      </c>
      <c r="E14474" s="1">
        <v>40806.404166666667</v>
      </c>
      <c r="F14474">
        <v>5.95</v>
      </c>
      <c r="G14474">
        <v>13152</v>
      </c>
      <c r="H14474" t="s">
        <v>17</v>
      </c>
      <c r="I14474" t="str">
        <f>IF(AND(LEFT(OnlineRetail[[#This Row],[InvoiceNo]],1)&lt;&gt;"C",OnlineRetail[[#This Row],[CustomerID]]&lt;&gt;""),"Yes","No")</f>
        <v>Yes</v>
      </c>
      <c r="J14474" s="4">
        <f>EOMONTH(OnlineRetail[[#This Row],[InvoiceDate]],-1)+1</f>
        <v>40787</v>
      </c>
      <c r="K14474" s="6">
        <f>OnlineRetail[[#This Row],[Quantity]]*OnlineRetail[[#This Row],[UnitPrice]]</f>
        <v>95.2</v>
      </c>
      <c r="L14474" t="str">
        <f t="shared" si="226"/>
        <v>13152|Sep-2011</v>
      </c>
    </row>
    <row r="14475" spans="1:12">
      <c r="A14475">
        <v>555225</v>
      </c>
      <c r="B14475" t="s">
        <v>299</v>
      </c>
      <c r="C14475" t="s">
        <v>39</v>
      </c>
      <c r="D14475">
        <v>9</v>
      </c>
      <c r="E14475" s="1">
        <v>40806.411805555559</v>
      </c>
      <c r="F14475">
        <v>7.95</v>
      </c>
      <c r="G14475">
        <v>12947</v>
      </c>
      <c r="H14475" t="s">
        <v>10</v>
      </c>
      <c r="I14475" t="str">
        <f>IF(AND(LEFT(OnlineRetail[[#This Row],[InvoiceNo]],1)&lt;&gt;"C",OnlineRetail[[#This Row],[CustomerID]]&lt;&gt;""),"Yes","No")</f>
        <v>Yes</v>
      </c>
      <c r="J14475" s="4">
        <f>EOMONTH(OnlineRetail[[#This Row],[InvoiceDate]],-1)+1</f>
        <v>40787</v>
      </c>
      <c r="K14475" s="6">
        <f>OnlineRetail[[#This Row],[Quantity]]*OnlineRetail[[#This Row],[UnitPrice]]</f>
        <v>71.55</v>
      </c>
      <c r="L14475" t="str">
        <f t="shared" si="226"/>
        <v>12947|Sep-2011</v>
      </c>
    </row>
    <row r="14476" spans="1:12">
      <c r="A14476">
        <v>541517</v>
      </c>
      <c r="B14476" t="s">
        <v>221</v>
      </c>
      <c r="C14476" t="s">
        <v>33</v>
      </c>
      <c r="D14476">
        <v>11</v>
      </c>
      <c r="E14476" s="1">
        <v>40806.418055555558</v>
      </c>
      <c r="F14476">
        <v>5.95</v>
      </c>
      <c r="G14476">
        <v>12429</v>
      </c>
      <c r="H14476" t="s">
        <v>10</v>
      </c>
      <c r="I14476" t="str">
        <f>IF(AND(LEFT(OnlineRetail[[#This Row],[InvoiceNo]],1)&lt;&gt;"C",OnlineRetail[[#This Row],[CustomerID]]&lt;&gt;""),"Yes","No")</f>
        <v>Yes</v>
      </c>
      <c r="J14476" s="4">
        <f>EOMONTH(OnlineRetail[[#This Row],[InvoiceDate]],-1)+1</f>
        <v>40787</v>
      </c>
      <c r="K14476" s="6">
        <f>OnlineRetail[[#This Row],[Quantity]]*OnlineRetail[[#This Row],[UnitPrice]]</f>
        <v>65.45</v>
      </c>
      <c r="L14476" t="str">
        <f t="shared" si="226"/>
        <v>12429|Sep-2011</v>
      </c>
    </row>
    <row r="14477" spans="1:12">
      <c r="A14477">
        <v>546457</v>
      </c>
      <c r="B14477" t="s">
        <v>18</v>
      </c>
      <c r="C14477" t="s">
        <v>29</v>
      </c>
      <c r="D14477">
        <v>16</v>
      </c>
      <c r="E14477" s="1">
        <v>40806.429861111108</v>
      </c>
      <c r="F14477">
        <v>2.5499999999999998</v>
      </c>
      <c r="G14477">
        <v>12389</v>
      </c>
      <c r="H14477" t="s">
        <v>10</v>
      </c>
      <c r="I14477" t="str">
        <f>IF(AND(LEFT(OnlineRetail[[#This Row],[InvoiceNo]],1)&lt;&gt;"C",OnlineRetail[[#This Row],[CustomerID]]&lt;&gt;""),"Yes","No")</f>
        <v>Yes</v>
      </c>
      <c r="J14477" s="4">
        <f>EOMONTH(OnlineRetail[[#This Row],[InvoiceDate]],-1)+1</f>
        <v>40787</v>
      </c>
      <c r="K14477" s="6">
        <f>OnlineRetail[[#This Row],[Quantity]]*OnlineRetail[[#This Row],[UnitPrice]]</f>
        <v>40.799999999999997</v>
      </c>
      <c r="L14477" t="str">
        <f t="shared" si="226"/>
        <v>12389|Sep-2011</v>
      </c>
    </row>
    <row r="14478" spans="1:12">
      <c r="A14478">
        <v>538853</v>
      </c>
      <c r="B14478" t="s">
        <v>120</v>
      </c>
      <c r="C14478" t="s">
        <v>48</v>
      </c>
      <c r="D14478">
        <v>8</v>
      </c>
      <c r="E14478" s="1">
        <v>40806.451388888891</v>
      </c>
      <c r="F14478">
        <v>5.95</v>
      </c>
      <c r="G14478">
        <v>14167</v>
      </c>
      <c r="H14478" t="s">
        <v>10</v>
      </c>
      <c r="I14478" t="str">
        <f>IF(AND(LEFT(OnlineRetail[[#This Row],[InvoiceNo]],1)&lt;&gt;"C",OnlineRetail[[#This Row],[CustomerID]]&lt;&gt;""),"Yes","No")</f>
        <v>Yes</v>
      </c>
      <c r="J14478" s="4">
        <f>EOMONTH(OnlineRetail[[#This Row],[InvoiceDate]],-1)+1</f>
        <v>40787</v>
      </c>
      <c r="K14478" s="6">
        <f>OnlineRetail[[#This Row],[Quantity]]*OnlineRetail[[#This Row],[UnitPrice]]</f>
        <v>47.6</v>
      </c>
      <c r="L14478" t="str">
        <f t="shared" si="226"/>
        <v>14167|Sep-2011</v>
      </c>
    </row>
    <row r="14479" spans="1:12">
      <c r="A14479">
        <v>547560</v>
      </c>
      <c r="B14479" t="s">
        <v>58</v>
      </c>
      <c r="C14479" t="s">
        <v>48</v>
      </c>
      <c r="D14479">
        <v>18</v>
      </c>
      <c r="E14479" s="1">
        <v>40806.461111111108</v>
      </c>
      <c r="F14479">
        <v>4.25</v>
      </c>
      <c r="G14479">
        <v>14178</v>
      </c>
      <c r="H14479" t="s">
        <v>31</v>
      </c>
      <c r="I14479" t="str">
        <f>IF(AND(LEFT(OnlineRetail[[#This Row],[InvoiceNo]],1)&lt;&gt;"C",OnlineRetail[[#This Row],[CustomerID]]&lt;&gt;""),"Yes","No")</f>
        <v>Yes</v>
      </c>
      <c r="J14479" s="4">
        <f>EOMONTH(OnlineRetail[[#This Row],[InvoiceDate]],-1)+1</f>
        <v>40787</v>
      </c>
      <c r="K14479" s="6">
        <f>OnlineRetail[[#This Row],[Quantity]]*OnlineRetail[[#This Row],[UnitPrice]]</f>
        <v>76.5</v>
      </c>
      <c r="L14479" t="str">
        <f t="shared" si="226"/>
        <v>14178|Sep-2011</v>
      </c>
    </row>
    <row r="14480" spans="1:12">
      <c r="A14480">
        <v>545848</v>
      </c>
      <c r="B14480" t="s">
        <v>137</v>
      </c>
      <c r="C14480" t="s">
        <v>33</v>
      </c>
      <c r="D14480">
        <v>24</v>
      </c>
      <c r="E14480" s="1">
        <v>40806.464583333327</v>
      </c>
      <c r="F14480">
        <v>0.85</v>
      </c>
      <c r="G14480">
        <v>13605</v>
      </c>
      <c r="H14480" t="s">
        <v>10</v>
      </c>
      <c r="I14480" t="str">
        <f>IF(AND(LEFT(OnlineRetail[[#This Row],[InvoiceNo]],1)&lt;&gt;"C",OnlineRetail[[#This Row],[CustomerID]]&lt;&gt;""),"Yes","No")</f>
        <v>Yes</v>
      </c>
      <c r="J14480" s="4">
        <f>EOMONTH(OnlineRetail[[#This Row],[InvoiceDate]],-1)+1</f>
        <v>40787</v>
      </c>
      <c r="K14480" s="6">
        <f>OnlineRetail[[#This Row],[Quantity]]*OnlineRetail[[#This Row],[UnitPrice]]</f>
        <v>20.399999999999999</v>
      </c>
      <c r="L14480" t="str">
        <f t="shared" si="226"/>
        <v>13605|Sep-2011</v>
      </c>
    </row>
    <row r="14481" spans="1:12">
      <c r="A14481">
        <v>544724</v>
      </c>
      <c r="B14481" t="s">
        <v>113</v>
      </c>
      <c r="C14481" t="s">
        <v>16</v>
      </c>
      <c r="D14481">
        <v>9</v>
      </c>
      <c r="E14481" s="1">
        <v>40806.466666666667</v>
      </c>
      <c r="F14481">
        <v>1.25</v>
      </c>
      <c r="G14481">
        <v>12966</v>
      </c>
      <c r="H14481" t="s">
        <v>10</v>
      </c>
      <c r="I14481" t="str">
        <f>IF(AND(LEFT(OnlineRetail[[#This Row],[InvoiceNo]],1)&lt;&gt;"C",OnlineRetail[[#This Row],[CustomerID]]&lt;&gt;""),"Yes","No")</f>
        <v>Yes</v>
      </c>
      <c r="J14481" s="4">
        <f>EOMONTH(OnlineRetail[[#This Row],[InvoiceDate]],-1)+1</f>
        <v>40787</v>
      </c>
      <c r="K14481" s="6">
        <f>OnlineRetail[[#This Row],[Quantity]]*OnlineRetail[[#This Row],[UnitPrice]]</f>
        <v>11.25</v>
      </c>
      <c r="L14481" t="str">
        <f t="shared" si="226"/>
        <v>12966|Sep-2011</v>
      </c>
    </row>
    <row r="14482" spans="1:12">
      <c r="A14482">
        <v>555259</v>
      </c>
      <c r="B14482" t="s">
        <v>253</v>
      </c>
      <c r="C14482" t="s">
        <v>9</v>
      </c>
      <c r="D14482">
        <v>10</v>
      </c>
      <c r="E14482" s="1">
        <v>40806.470138888893</v>
      </c>
      <c r="F14482">
        <v>1.65</v>
      </c>
      <c r="G14482">
        <v>13932</v>
      </c>
      <c r="H14482" t="s">
        <v>10</v>
      </c>
      <c r="I14482" t="str">
        <f>IF(AND(LEFT(OnlineRetail[[#This Row],[InvoiceNo]],1)&lt;&gt;"C",OnlineRetail[[#This Row],[CustomerID]]&lt;&gt;""),"Yes","No")</f>
        <v>Yes</v>
      </c>
      <c r="J14482" s="4">
        <f>EOMONTH(OnlineRetail[[#This Row],[InvoiceDate]],-1)+1</f>
        <v>40787</v>
      </c>
      <c r="K14482" s="6">
        <f>OnlineRetail[[#This Row],[Quantity]]*OnlineRetail[[#This Row],[UnitPrice]]</f>
        <v>16.5</v>
      </c>
      <c r="L14482" t="str">
        <f t="shared" si="226"/>
        <v>13932|Sep-2011</v>
      </c>
    </row>
    <row r="14483" spans="1:12">
      <c r="A14483">
        <v>548311</v>
      </c>
      <c r="B14483" t="s">
        <v>79</v>
      </c>
      <c r="C14483" t="s">
        <v>33</v>
      </c>
      <c r="D14483">
        <v>18</v>
      </c>
      <c r="E14483" s="1">
        <v>40806.470833333333</v>
      </c>
      <c r="F14483">
        <v>2.5499999999999998</v>
      </c>
      <c r="G14483">
        <v>12892</v>
      </c>
      <c r="H14483" t="s">
        <v>10</v>
      </c>
      <c r="I14483" t="str">
        <f>IF(AND(LEFT(OnlineRetail[[#This Row],[InvoiceNo]],1)&lt;&gt;"C",OnlineRetail[[#This Row],[CustomerID]]&lt;&gt;""),"Yes","No")</f>
        <v>Yes</v>
      </c>
      <c r="J14483" s="4">
        <f>EOMONTH(OnlineRetail[[#This Row],[InvoiceDate]],-1)+1</f>
        <v>40787</v>
      </c>
      <c r="K14483" s="6">
        <f>OnlineRetail[[#This Row],[Quantity]]*OnlineRetail[[#This Row],[UnitPrice]]</f>
        <v>45.9</v>
      </c>
      <c r="L14483" t="str">
        <f t="shared" si="226"/>
        <v>12892|Sep-2011</v>
      </c>
    </row>
    <row r="14484" spans="1:12">
      <c r="A14484">
        <v>552099</v>
      </c>
      <c r="B14484" t="s">
        <v>188</v>
      </c>
      <c r="C14484" t="s">
        <v>21</v>
      </c>
      <c r="D14484">
        <v>21</v>
      </c>
      <c r="E14484" s="1">
        <v>40806.474305555559</v>
      </c>
      <c r="F14484">
        <v>4.25</v>
      </c>
      <c r="G14484">
        <v>13679</v>
      </c>
      <c r="H14484" t="s">
        <v>10</v>
      </c>
      <c r="I14484" t="str">
        <f>IF(AND(LEFT(OnlineRetail[[#This Row],[InvoiceNo]],1)&lt;&gt;"C",OnlineRetail[[#This Row],[CustomerID]]&lt;&gt;""),"Yes","No")</f>
        <v>Yes</v>
      </c>
      <c r="J14484" s="4">
        <f>EOMONTH(OnlineRetail[[#This Row],[InvoiceDate]],-1)+1</f>
        <v>40787</v>
      </c>
      <c r="K14484" s="6">
        <f>OnlineRetail[[#This Row],[Quantity]]*OnlineRetail[[#This Row],[UnitPrice]]</f>
        <v>89.25</v>
      </c>
      <c r="L14484" t="str">
        <f t="shared" si="226"/>
        <v>13679|Sep-2011</v>
      </c>
    </row>
    <row r="14485" spans="1:12">
      <c r="A14485">
        <v>551396</v>
      </c>
      <c r="B14485" t="s">
        <v>172</v>
      </c>
      <c r="C14485" t="s">
        <v>62</v>
      </c>
      <c r="D14485">
        <v>17</v>
      </c>
      <c r="E14485" s="1">
        <v>40806.475694444453</v>
      </c>
      <c r="F14485">
        <v>0.85</v>
      </c>
      <c r="G14485">
        <v>13270</v>
      </c>
      <c r="H14485" t="s">
        <v>10</v>
      </c>
      <c r="I14485" t="str">
        <f>IF(AND(LEFT(OnlineRetail[[#This Row],[InvoiceNo]],1)&lt;&gt;"C",OnlineRetail[[#This Row],[CustomerID]]&lt;&gt;""),"Yes","No")</f>
        <v>Yes</v>
      </c>
      <c r="J14485" s="4">
        <f>EOMONTH(OnlineRetail[[#This Row],[InvoiceDate]],-1)+1</f>
        <v>40787</v>
      </c>
      <c r="K14485" s="6">
        <f>OnlineRetail[[#This Row],[Quantity]]*OnlineRetail[[#This Row],[UnitPrice]]</f>
        <v>14.45</v>
      </c>
      <c r="L14485" t="str">
        <f t="shared" si="226"/>
        <v>13270|Sep-2011</v>
      </c>
    </row>
    <row r="14486" spans="1:12">
      <c r="A14486">
        <v>552257</v>
      </c>
      <c r="B14486" t="s">
        <v>210</v>
      </c>
      <c r="C14486" t="s">
        <v>39</v>
      </c>
      <c r="D14486">
        <v>19</v>
      </c>
      <c r="E14486" s="1">
        <v>40806.478472222218</v>
      </c>
      <c r="F14486">
        <v>3.39</v>
      </c>
      <c r="G14486">
        <v>12902</v>
      </c>
      <c r="H14486" t="s">
        <v>70</v>
      </c>
      <c r="I14486" t="str">
        <f>IF(AND(LEFT(OnlineRetail[[#This Row],[InvoiceNo]],1)&lt;&gt;"C",OnlineRetail[[#This Row],[CustomerID]]&lt;&gt;""),"Yes","No")</f>
        <v>Yes</v>
      </c>
      <c r="J14486" s="4">
        <f>EOMONTH(OnlineRetail[[#This Row],[InvoiceDate]],-1)+1</f>
        <v>40787</v>
      </c>
      <c r="K14486" s="6">
        <f>OnlineRetail[[#This Row],[Quantity]]*OnlineRetail[[#This Row],[UnitPrice]]</f>
        <v>64.41</v>
      </c>
      <c r="L14486" t="str">
        <f t="shared" si="226"/>
        <v>12902|Sep-2011</v>
      </c>
    </row>
    <row r="14487" spans="1:12" hidden="1">
      <c r="A14487" t="s">
        <v>419</v>
      </c>
      <c r="B14487" t="s">
        <v>148</v>
      </c>
      <c r="C14487" t="s">
        <v>29</v>
      </c>
      <c r="D14487">
        <v>1</v>
      </c>
      <c r="E14487" s="1">
        <v>40806.484722222223</v>
      </c>
      <c r="F14487">
        <v>5.95</v>
      </c>
      <c r="G14487">
        <v>12723</v>
      </c>
      <c r="H14487" t="s">
        <v>10</v>
      </c>
      <c r="I14487" t="str">
        <f>IF(AND(LEFT(OnlineRetail[[#This Row],[InvoiceNo]],1)&lt;&gt;"C",OnlineRetail[[#This Row],[CustomerID]]&lt;&gt;""),"Yes","No")</f>
        <v>No</v>
      </c>
      <c r="J14487" s="4">
        <f>EOMONTH(OnlineRetail[[#This Row],[InvoiceDate]],-1)+1</f>
        <v>40787</v>
      </c>
      <c r="K14487" s="6">
        <f>OnlineRetail[[#This Row],[Quantity]]*OnlineRetail[[#This Row],[UnitPrice]]</f>
        <v>5.95</v>
      </c>
      <c r="L14487" t="str">
        <f t="shared" si="226"/>
        <v/>
      </c>
    </row>
    <row r="14488" spans="1:12">
      <c r="A14488">
        <v>545838</v>
      </c>
      <c r="B14488" t="s">
        <v>90</v>
      </c>
      <c r="C14488" t="s">
        <v>46</v>
      </c>
      <c r="D14488">
        <v>23</v>
      </c>
      <c r="E14488" s="1">
        <v>40806.488888888889</v>
      </c>
      <c r="F14488">
        <v>3.39</v>
      </c>
      <c r="G14488">
        <v>14204</v>
      </c>
      <c r="H14488" t="s">
        <v>10</v>
      </c>
      <c r="I14488" t="str">
        <f>IF(AND(LEFT(OnlineRetail[[#This Row],[InvoiceNo]],1)&lt;&gt;"C",OnlineRetail[[#This Row],[CustomerID]]&lt;&gt;""),"Yes","No")</f>
        <v>Yes</v>
      </c>
      <c r="J14488" s="4">
        <f>EOMONTH(OnlineRetail[[#This Row],[InvoiceDate]],-1)+1</f>
        <v>40787</v>
      </c>
      <c r="K14488" s="6">
        <f>OnlineRetail[[#This Row],[Quantity]]*OnlineRetail[[#This Row],[UnitPrice]]</f>
        <v>77.97</v>
      </c>
      <c r="L14488" t="str">
        <f t="shared" si="226"/>
        <v>14204|Sep-2011</v>
      </c>
    </row>
    <row r="14489" spans="1:12">
      <c r="A14489">
        <v>537965</v>
      </c>
      <c r="B14489" t="s">
        <v>267</v>
      </c>
      <c r="C14489" t="s">
        <v>16</v>
      </c>
      <c r="D14489">
        <v>16</v>
      </c>
      <c r="E14489" s="1">
        <v>40806.489583333343</v>
      </c>
      <c r="F14489">
        <v>5.95</v>
      </c>
      <c r="G14489">
        <v>13330</v>
      </c>
      <c r="H14489" t="s">
        <v>22</v>
      </c>
      <c r="I14489" t="str">
        <f>IF(AND(LEFT(OnlineRetail[[#This Row],[InvoiceNo]],1)&lt;&gt;"C",OnlineRetail[[#This Row],[CustomerID]]&lt;&gt;""),"Yes","No")</f>
        <v>Yes</v>
      </c>
      <c r="J14489" s="4">
        <f>EOMONTH(OnlineRetail[[#This Row],[InvoiceDate]],-1)+1</f>
        <v>40787</v>
      </c>
      <c r="K14489" s="6">
        <f>OnlineRetail[[#This Row],[Quantity]]*OnlineRetail[[#This Row],[UnitPrice]]</f>
        <v>95.2</v>
      </c>
      <c r="L14489" t="str">
        <f t="shared" si="226"/>
        <v>13330|Sep-2011</v>
      </c>
    </row>
    <row r="14490" spans="1:12">
      <c r="A14490">
        <v>540755</v>
      </c>
      <c r="B14490" t="s">
        <v>286</v>
      </c>
      <c r="C14490" t="s">
        <v>50</v>
      </c>
      <c r="D14490">
        <v>17</v>
      </c>
      <c r="E14490" s="1">
        <v>40806.513194444437</v>
      </c>
      <c r="F14490">
        <v>9.9499999999999993</v>
      </c>
      <c r="G14490">
        <v>14220</v>
      </c>
      <c r="H14490" t="s">
        <v>10</v>
      </c>
      <c r="I14490" t="str">
        <f>IF(AND(LEFT(OnlineRetail[[#This Row],[InvoiceNo]],1)&lt;&gt;"C",OnlineRetail[[#This Row],[CustomerID]]&lt;&gt;""),"Yes","No")</f>
        <v>Yes</v>
      </c>
      <c r="J14490" s="4">
        <f>EOMONTH(OnlineRetail[[#This Row],[InvoiceDate]],-1)+1</f>
        <v>40787</v>
      </c>
      <c r="K14490" s="6">
        <f>OnlineRetail[[#This Row],[Quantity]]*OnlineRetail[[#This Row],[UnitPrice]]</f>
        <v>169.14999999999998</v>
      </c>
      <c r="L14490" t="str">
        <f t="shared" si="226"/>
        <v>14220|Sep-2011</v>
      </c>
    </row>
    <row r="14491" spans="1:12">
      <c r="A14491">
        <v>537265</v>
      </c>
      <c r="B14491" t="s">
        <v>264</v>
      </c>
      <c r="C14491" t="s">
        <v>16</v>
      </c>
      <c r="D14491">
        <v>3</v>
      </c>
      <c r="E14491" s="1">
        <v>40806.525000000001</v>
      </c>
      <c r="F14491">
        <v>2.5499999999999998</v>
      </c>
      <c r="G14491">
        <v>13544</v>
      </c>
      <c r="H14491" t="s">
        <v>10</v>
      </c>
      <c r="I14491" t="str">
        <f>IF(AND(LEFT(OnlineRetail[[#This Row],[InvoiceNo]],1)&lt;&gt;"C",OnlineRetail[[#This Row],[CustomerID]]&lt;&gt;""),"Yes","No")</f>
        <v>Yes</v>
      </c>
      <c r="J14491" s="4">
        <f>EOMONTH(OnlineRetail[[#This Row],[InvoiceDate]],-1)+1</f>
        <v>40787</v>
      </c>
      <c r="K14491" s="6">
        <f>OnlineRetail[[#This Row],[Quantity]]*OnlineRetail[[#This Row],[UnitPrice]]</f>
        <v>7.6499999999999995</v>
      </c>
      <c r="L14491" t="str">
        <f t="shared" si="226"/>
        <v>13544|Sep-2011</v>
      </c>
    </row>
    <row r="14492" spans="1:12">
      <c r="A14492">
        <v>539339</v>
      </c>
      <c r="B14492" t="s">
        <v>162</v>
      </c>
      <c r="C14492" t="s">
        <v>24</v>
      </c>
      <c r="D14492">
        <v>16</v>
      </c>
      <c r="E14492" s="1">
        <v>40806.529166666667</v>
      </c>
      <c r="F14492">
        <v>7.95</v>
      </c>
      <c r="G14492">
        <v>12623</v>
      </c>
      <c r="H14492" t="s">
        <v>10</v>
      </c>
      <c r="I14492" t="str">
        <f>IF(AND(LEFT(OnlineRetail[[#This Row],[InvoiceNo]],1)&lt;&gt;"C",OnlineRetail[[#This Row],[CustomerID]]&lt;&gt;""),"Yes","No")</f>
        <v>Yes</v>
      </c>
      <c r="J14492" s="4">
        <f>EOMONTH(OnlineRetail[[#This Row],[InvoiceDate]],-1)+1</f>
        <v>40787</v>
      </c>
      <c r="K14492" s="6">
        <f>OnlineRetail[[#This Row],[Quantity]]*OnlineRetail[[#This Row],[UnitPrice]]</f>
        <v>127.2</v>
      </c>
      <c r="L14492" t="str">
        <f t="shared" si="226"/>
        <v>12623|Sep-2011</v>
      </c>
    </row>
    <row r="14493" spans="1:12">
      <c r="A14493">
        <v>545950</v>
      </c>
      <c r="B14493" t="s">
        <v>258</v>
      </c>
      <c r="C14493" t="s">
        <v>39</v>
      </c>
      <c r="D14493">
        <v>20</v>
      </c>
      <c r="E14493" s="1">
        <v>40806.53125</v>
      </c>
      <c r="F14493">
        <v>3.39</v>
      </c>
      <c r="G14493">
        <v>12990</v>
      </c>
      <c r="H14493" t="s">
        <v>10</v>
      </c>
      <c r="I14493" t="str">
        <f>IF(AND(LEFT(OnlineRetail[[#This Row],[InvoiceNo]],1)&lt;&gt;"C",OnlineRetail[[#This Row],[CustomerID]]&lt;&gt;""),"Yes","No")</f>
        <v>Yes</v>
      </c>
      <c r="J14493" s="4">
        <f>EOMONTH(OnlineRetail[[#This Row],[InvoiceDate]],-1)+1</f>
        <v>40787</v>
      </c>
      <c r="K14493" s="6">
        <f>OnlineRetail[[#This Row],[Quantity]]*OnlineRetail[[#This Row],[UnitPrice]]</f>
        <v>67.8</v>
      </c>
      <c r="L14493" t="str">
        <f t="shared" si="226"/>
        <v>12990|Sep-2011</v>
      </c>
    </row>
    <row r="14494" spans="1:12">
      <c r="A14494">
        <v>537922</v>
      </c>
      <c r="B14494" t="s">
        <v>256</v>
      </c>
      <c r="C14494" t="s">
        <v>14</v>
      </c>
      <c r="D14494">
        <v>22</v>
      </c>
      <c r="E14494" s="1">
        <v>40806.535416666673</v>
      </c>
      <c r="F14494">
        <v>1.25</v>
      </c>
      <c r="G14494">
        <v>13626</v>
      </c>
      <c r="H14494" t="s">
        <v>10</v>
      </c>
      <c r="I14494" t="str">
        <f>IF(AND(LEFT(OnlineRetail[[#This Row],[InvoiceNo]],1)&lt;&gt;"C",OnlineRetail[[#This Row],[CustomerID]]&lt;&gt;""),"Yes","No")</f>
        <v>Yes</v>
      </c>
      <c r="J14494" s="4">
        <f>EOMONTH(OnlineRetail[[#This Row],[InvoiceDate]],-1)+1</f>
        <v>40787</v>
      </c>
      <c r="K14494" s="6">
        <f>OnlineRetail[[#This Row],[Quantity]]*OnlineRetail[[#This Row],[UnitPrice]]</f>
        <v>27.5</v>
      </c>
      <c r="L14494" t="str">
        <f t="shared" si="226"/>
        <v>13626|Sep-2011</v>
      </c>
    </row>
    <row r="14495" spans="1:12">
      <c r="A14495">
        <v>547842</v>
      </c>
      <c r="B14495" t="s">
        <v>44</v>
      </c>
      <c r="C14495" t="s">
        <v>48</v>
      </c>
      <c r="D14495">
        <v>2</v>
      </c>
      <c r="E14495" s="1">
        <v>40806.54791666667</v>
      </c>
      <c r="F14495">
        <v>3.39</v>
      </c>
      <c r="G14495">
        <v>12663</v>
      </c>
      <c r="H14495" t="s">
        <v>10</v>
      </c>
      <c r="I14495" t="str">
        <f>IF(AND(LEFT(OnlineRetail[[#This Row],[InvoiceNo]],1)&lt;&gt;"C",OnlineRetail[[#This Row],[CustomerID]]&lt;&gt;""),"Yes","No")</f>
        <v>Yes</v>
      </c>
      <c r="J14495" s="4">
        <f>EOMONTH(OnlineRetail[[#This Row],[InvoiceDate]],-1)+1</f>
        <v>40787</v>
      </c>
      <c r="K14495" s="6">
        <f>OnlineRetail[[#This Row],[Quantity]]*OnlineRetail[[#This Row],[UnitPrice]]</f>
        <v>6.78</v>
      </c>
      <c r="L14495" t="str">
        <f t="shared" si="226"/>
        <v>12663|Sep-2011</v>
      </c>
    </row>
    <row r="14496" spans="1:12">
      <c r="A14496">
        <v>537952</v>
      </c>
      <c r="B14496" t="s">
        <v>183</v>
      </c>
      <c r="C14496" t="s">
        <v>19</v>
      </c>
      <c r="D14496">
        <v>21</v>
      </c>
      <c r="E14496" s="1">
        <v>40806.551388888889</v>
      </c>
      <c r="F14496">
        <v>1.65</v>
      </c>
      <c r="G14496">
        <v>12950</v>
      </c>
      <c r="H14496" t="s">
        <v>25</v>
      </c>
      <c r="I14496" t="str">
        <f>IF(AND(LEFT(OnlineRetail[[#This Row],[InvoiceNo]],1)&lt;&gt;"C",OnlineRetail[[#This Row],[CustomerID]]&lt;&gt;""),"Yes","No")</f>
        <v>Yes</v>
      </c>
      <c r="J14496" s="4">
        <f>EOMONTH(OnlineRetail[[#This Row],[InvoiceDate]],-1)+1</f>
        <v>40787</v>
      </c>
      <c r="K14496" s="6">
        <f>OnlineRetail[[#This Row],[Quantity]]*OnlineRetail[[#This Row],[UnitPrice]]</f>
        <v>34.65</v>
      </c>
      <c r="L14496" t="str">
        <f t="shared" si="226"/>
        <v>12950|Sep-2011</v>
      </c>
    </row>
    <row r="14497" spans="1:12">
      <c r="A14497">
        <v>555960</v>
      </c>
      <c r="B14497" t="s">
        <v>137</v>
      </c>
      <c r="C14497" t="s">
        <v>50</v>
      </c>
      <c r="D14497">
        <v>19</v>
      </c>
      <c r="E14497" s="1">
        <v>40806.554166666669</v>
      </c>
      <c r="F14497">
        <v>0.85</v>
      </c>
      <c r="G14497">
        <v>13216</v>
      </c>
      <c r="H14497" t="s">
        <v>126</v>
      </c>
      <c r="I14497" t="str">
        <f>IF(AND(LEFT(OnlineRetail[[#This Row],[InvoiceNo]],1)&lt;&gt;"C",OnlineRetail[[#This Row],[CustomerID]]&lt;&gt;""),"Yes","No")</f>
        <v>Yes</v>
      </c>
      <c r="J14497" s="4">
        <f>EOMONTH(OnlineRetail[[#This Row],[InvoiceDate]],-1)+1</f>
        <v>40787</v>
      </c>
      <c r="K14497" s="6">
        <f>OnlineRetail[[#This Row],[Quantity]]*OnlineRetail[[#This Row],[UnitPrice]]</f>
        <v>16.149999999999999</v>
      </c>
      <c r="L14497" t="str">
        <f t="shared" si="226"/>
        <v>13216|Sep-2011</v>
      </c>
    </row>
    <row r="14498" spans="1:12">
      <c r="A14498">
        <v>548455</v>
      </c>
      <c r="B14498" t="s">
        <v>283</v>
      </c>
      <c r="C14498" t="s">
        <v>46</v>
      </c>
      <c r="D14498">
        <v>18</v>
      </c>
      <c r="E14498" s="1">
        <v>40806.559027777781</v>
      </c>
      <c r="F14498">
        <v>1.65</v>
      </c>
      <c r="G14498">
        <v>13606</v>
      </c>
      <c r="H14498" t="s">
        <v>10</v>
      </c>
      <c r="I14498" t="str">
        <f>IF(AND(LEFT(OnlineRetail[[#This Row],[InvoiceNo]],1)&lt;&gt;"C",OnlineRetail[[#This Row],[CustomerID]]&lt;&gt;""),"Yes","No")</f>
        <v>Yes</v>
      </c>
      <c r="J14498" s="4">
        <f>EOMONTH(OnlineRetail[[#This Row],[InvoiceDate]],-1)+1</f>
        <v>40787</v>
      </c>
      <c r="K14498" s="6">
        <f>OnlineRetail[[#This Row],[Quantity]]*OnlineRetail[[#This Row],[UnitPrice]]</f>
        <v>29.7</v>
      </c>
      <c r="L14498" t="str">
        <f t="shared" si="226"/>
        <v>13606|Sep-2011</v>
      </c>
    </row>
    <row r="14499" spans="1:12">
      <c r="A14499">
        <v>537382</v>
      </c>
      <c r="B14499" t="s">
        <v>299</v>
      </c>
      <c r="C14499" t="s">
        <v>39</v>
      </c>
      <c r="D14499">
        <v>5</v>
      </c>
      <c r="E14499" s="1">
        <v>40806.560416666667</v>
      </c>
      <c r="F14499">
        <v>5.95</v>
      </c>
      <c r="G14499">
        <v>14178</v>
      </c>
      <c r="H14499" t="s">
        <v>10</v>
      </c>
      <c r="I14499" t="str">
        <f>IF(AND(LEFT(OnlineRetail[[#This Row],[InvoiceNo]],1)&lt;&gt;"C",OnlineRetail[[#This Row],[CustomerID]]&lt;&gt;""),"Yes","No")</f>
        <v>Yes</v>
      </c>
      <c r="J14499" s="4">
        <f>EOMONTH(OnlineRetail[[#This Row],[InvoiceDate]],-1)+1</f>
        <v>40787</v>
      </c>
      <c r="K14499" s="6">
        <f>OnlineRetail[[#This Row],[Quantity]]*OnlineRetail[[#This Row],[UnitPrice]]</f>
        <v>29.75</v>
      </c>
      <c r="L14499" t="str">
        <f t="shared" si="226"/>
        <v>14178|Sep-2011</v>
      </c>
    </row>
    <row r="14500" spans="1:12">
      <c r="A14500">
        <v>556259</v>
      </c>
      <c r="B14500" t="s">
        <v>215</v>
      </c>
      <c r="C14500" t="s">
        <v>72</v>
      </c>
      <c r="D14500">
        <v>19</v>
      </c>
      <c r="E14500" s="1">
        <v>40806.5625</v>
      </c>
      <c r="F14500">
        <v>2.5499999999999998</v>
      </c>
      <c r="G14500">
        <v>14125</v>
      </c>
      <c r="H14500" t="s">
        <v>10</v>
      </c>
      <c r="I14500" t="str">
        <f>IF(AND(LEFT(OnlineRetail[[#This Row],[InvoiceNo]],1)&lt;&gt;"C",OnlineRetail[[#This Row],[CustomerID]]&lt;&gt;""),"Yes","No")</f>
        <v>Yes</v>
      </c>
      <c r="J14500" s="4">
        <f>EOMONTH(OnlineRetail[[#This Row],[InvoiceDate]],-1)+1</f>
        <v>40787</v>
      </c>
      <c r="K14500" s="6">
        <f>OnlineRetail[[#This Row],[Quantity]]*OnlineRetail[[#This Row],[UnitPrice]]</f>
        <v>48.449999999999996</v>
      </c>
      <c r="L14500" t="str">
        <f t="shared" si="226"/>
        <v>14125|Sep-2011</v>
      </c>
    </row>
    <row r="14501" spans="1:12">
      <c r="A14501">
        <v>548124</v>
      </c>
      <c r="B14501" t="s">
        <v>28</v>
      </c>
      <c r="C14501" t="s">
        <v>27</v>
      </c>
      <c r="D14501">
        <v>2</v>
      </c>
      <c r="E14501" s="1">
        <v>40806.564583333333</v>
      </c>
      <c r="F14501">
        <v>9.9499999999999993</v>
      </c>
      <c r="G14501">
        <v>13130</v>
      </c>
      <c r="H14501" t="s">
        <v>10</v>
      </c>
      <c r="I14501" t="str">
        <f>IF(AND(LEFT(OnlineRetail[[#This Row],[InvoiceNo]],1)&lt;&gt;"C",OnlineRetail[[#This Row],[CustomerID]]&lt;&gt;""),"Yes","No")</f>
        <v>Yes</v>
      </c>
      <c r="J14501" s="4">
        <f>EOMONTH(OnlineRetail[[#This Row],[InvoiceDate]],-1)+1</f>
        <v>40787</v>
      </c>
      <c r="K14501" s="6">
        <f>OnlineRetail[[#This Row],[Quantity]]*OnlineRetail[[#This Row],[UnitPrice]]</f>
        <v>19.899999999999999</v>
      </c>
      <c r="L14501" t="str">
        <f t="shared" si="226"/>
        <v>13130|Sep-2011</v>
      </c>
    </row>
    <row r="14502" spans="1:12">
      <c r="A14502">
        <v>547177</v>
      </c>
      <c r="B14502" t="s">
        <v>136</v>
      </c>
      <c r="C14502" t="s">
        <v>48</v>
      </c>
      <c r="D14502">
        <v>15</v>
      </c>
      <c r="E14502" s="1">
        <v>40806.572916666657</v>
      </c>
      <c r="F14502">
        <v>1.65</v>
      </c>
      <c r="G14502">
        <v>13345</v>
      </c>
      <c r="H14502" t="s">
        <v>10</v>
      </c>
      <c r="I14502" t="str">
        <f>IF(AND(LEFT(OnlineRetail[[#This Row],[InvoiceNo]],1)&lt;&gt;"C",OnlineRetail[[#This Row],[CustomerID]]&lt;&gt;""),"Yes","No")</f>
        <v>Yes</v>
      </c>
      <c r="J14502" s="4">
        <f>EOMONTH(OnlineRetail[[#This Row],[InvoiceDate]],-1)+1</f>
        <v>40787</v>
      </c>
      <c r="K14502" s="6">
        <f>OnlineRetail[[#This Row],[Quantity]]*OnlineRetail[[#This Row],[UnitPrice]]</f>
        <v>24.75</v>
      </c>
      <c r="L14502" t="str">
        <f t="shared" si="226"/>
        <v>13345|Sep-2011</v>
      </c>
    </row>
    <row r="14503" spans="1:12">
      <c r="A14503">
        <v>538018</v>
      </c>
      <c r="B14503" t="s">
        <v>11</v>
      </c>
      <c r="C14503" t="s">
        <v>83</v>
      </c>
      <c r="D14503">
        <v>12</v>
      </c>
      <c r="E14503" s="1">
        <v>40806.57708333333</v>
      </c>
      <c r="F14503">
        <v>2.5499999999999998</v>
      </c>
      <c r="G14503">
        <v>13424</v>
      </c>
      <c r="H14503" t="s">
        <v>10</v>
      </c>
      <c r="I14503" t="str">
        <f>IF(AND(LEFT(OnlineRetail[[#This Row],[InvoiceNo]],1)&lt;&gt;"C",OnlineRetail[[#This Row],[CustomerID]]&lt;&gt;""),"Yes","No")</f>
        <v>Yes</v>
      </c>
      <c r="J14503" s="4">
        <f>EOMONTH(OnlineRetail[[#This Row],[InvoiceDate]],-1)+1</f>
        <v>40787</v>
      </c>
      <c r="K14503" s="6">
        <f>OnlineRetail[[#This Row],[Quantity]]*OnlineRetail[[#This Row],[UnitPrice]]</f>
        <v>30.599999999999998</v>
      </c>
      <c r="L14503" t="str">
        <f t="shared" si="226"/>
        <v>13424|Sep-2011</v>
      </c>
    </row>
    <row r="14504" spans="1:12">
      <c r="A14504">
        <v>536797</v>
      </c>
      <c r="B14504" t="s">
        <v>213</v>
      </c>
      <c r="C14504" t="s">
        <v>29</v>
      </c>
      <c r="D14504">
        <v>8</v>
      </c>
      <c r="E14504" s="1">
        <v>40806.577777777777</v>
      </c>
      <c r="F14504">
        <v>0.85</v>
      </c>
      <c r="G14504">
        <v>13223</v>
      </c>
      <c r="H14504" t="s">
        <v>126</v>
      </c>
      <c r="I14504" t="str">
        <f>IF(AND(LEFT(OnlineRetail[[#This Row],[InvoiceNo]],1)&lt;&gt;"C",OnlineRetail[[#This Row],[CustomerID]]&lt;&gt;""),"Yes","No")</f>
        <v>Yes</v>
      </c>
      <c r="J14504" s="4">
        <f>EOMONTH(OnlineRetail[[#This Row],[InvoiceDate]],-1)+1</f>
        <v>40787</v>
      </c>
      <c r="K14504" s="6">
        <f>OnlineRetail[[#This Row],[Quantity]]*OnlineRetail[[#This Row],[UnitPrice]]</f>
        <v>6.8</v>
      </c>
      <c r="L14504" t="str">
        <f t="shared" si="226"/>
        <v>13223|Sep-2011</v>
      </c>
    </row>
    <row r="14505" spans="1:12">
      <c r="A14505">
        <v>543950</v>
      </c>
      <c r="B14505" t="s">
        <v>158</v>
      </c>
      <c r="C14505" t="s">
        <v>42</v>
      </c>
      <c r="D14505">
        <v>19</v>
      </c>
      <c r="E14505" s="1">
        <v>40806.579861111109</v>
      </c>
      <c r="F14505">
        <v>5.95</v>
      </c>
      <c r="G14505">
        <v>13406</v>
      </c>
      <c r="H14505" t="s">
        <v>121</v>
      </c>
      <c r="I14505" t="str">
        <f>IF(AND(LEFT(OnlineRetail[[#This Row],[InvoiceNo]],1)&lt;&gt;"C",OnlineRetail[[#This Row],[CustomerID]]&lt;&gt;""),"Yes","No")</f>
        <v>Yes</v>
      </c>
      <c r="J14505" s="4">
        <f>EOMONTH(OnlineRetail[[#This Row],[InvoiceDate]],-1)+1</f>
        <v>40787</v>
      </c>
      <c r="K14505" s="6">
        <f>OnlineRetail[[#This Row],[Quantity]]*OnlineRetail[[#This Row],[UnitPrice]]</f>
        <v>113.05</v>
      </c>
      <c r="L14505" t="str">
        <f t="shared" si="226"/>
        <v>13406|Sep-2011</v>
      </c>
    </row>
    <row r="14506" spans="1:12" hidden="1">
      <c r="A14506">
        <v>545646</v>
      </c>
      <c r="B14506" t="s">
        <v>247</v>
      </c>
      <c r="C14506" t="s">
        <v>33</v>
      </c>
      <c r="D14506">
        <v>2</v>
      </c>
      <c r="E14506" s="1">
        <v>40806.582638888889</v>
      </c>
      <c r="F14506">
        <v>2.5499999999999998</v>
      </c>
      <c r="H14506" t="s">
        <v>10</v>
      </c>
      <c r="I14506" t="str">
        <f>IF(AND(LEFT(OnlineRetail[[#This Row],[InvoiceNo]],1)&lt;&gt;"C",OnlineRetail[[#This Row],[CustomerID]]&lt;&gt;""),"Yes","No")</f>
        <v>No</v>
      </c>
      <c r="J14506" s="4">
        <f>EOMONTH(OnlineRetail[[#This Row],[InvoiceDate]],-1)+1</f>
        <v>40787</v>
      </c>
      <c r="K14506" s="6">
        <f>OnlineRetail[[#This Row],[Quantity]]*OnlineRetail[[#This Row],[UnitPrice]]</f>
        <v>5.0999999999999996</v>
      </c>
      <c r="L14506" t="str">
        <f t="shared" si="226"/>
        <v/>
      </c>
    </row>
    <row r="14507" spans="1:12">
      <c r="A14507">
        <v>541816</v>
      </c>
      <c r="B14507" t="s">
        <v>159</v>
      </c>
      <c r="C14507" t="s">
        <v>46</v>
      </c>
      <c r="D14507">
        <v>24</v>
      </c>
      <c r="E14507" s="1">
        <v>40806.594444444447</v>
      </c>
      <c r="F14507">
        <v>4.25</v>
      </c>
      <c r="G14507">
        <v>12681</v>
      </c>
      <c r="H14507" t="s">
        <v>10</v>
      </c>
      <c r="I14507" t="str">
        <f>IF(AND(LEFT(OnlineRetail[[#This Row],[InvoiceNo]],1)&lt;&gt;"C",OnlineRetail[[#This Row],[CustomerID]]&lt;&gt;""),"Yes","No")</f>
        <v>Yes</v>
      </c>
      <c r="J14507" s="4">
        <f>EOMONTH(OnlineRetail[[#This Row],[InvoiceDate]],-1)+1</f>
        <v>40787</v>
      </c>
      <c r="K14507" s="6">
        <f>OnlineRetail[[#This Row],[Quantity]]*OnlineRetail[[#This Row],[UnitPrice]]</f>
        <v>102</v>
      </c>
      <c r="L14507" t="str">
        <f t="shared" si="226"/>
        <v>12681|Sep-2011</v>
      </c>
    </row>
    <row r="14508" spans="1:12">
      <c r="A14508">
        <v>539254</v>
      </c>
      <c r="B14508" t="s">
        <v>235</v>
      </c>
      <c r="C14508" t="s">
        <v>12</v>
      </c>
      <c r="D14508">
        <v>13</v>
      </c>
      <c r="E14508" s="1">
        <v>40806.601388888892</v>
      </c>
      <c r="F14508">
        <v>0.85</v>
      </c>
      <c r="G14508">
        <v>13983</v>
      </c>
      <c r="H14508" t="s">
        <v>10</v>
      </c>
      <c r="I14508" t="str">
        <f>IF(AND(LEFT(OnlineRetail[[#This Row],[InvoiceNo]],1)&lt;&gt;"C",OnlineRetail[[#This Row],[CustomerID]]&lt;&gt;""),"Yes","No")</f>
        <v>Yes</v>
      </c>
      <c r="J14508" s="4">
        <f>EOMONTH(OnlineRetail[[#This Row],[InvoiceDate]],-1)+1</f>
        <v>40787</v>
      </c>
      <c r="K14508" s="6">
        <f>OnlineRetail[[#This Row],[Quantity]]*OnlineRetail[[#This Row],[UnitPrice]]</f>
        <v>11.049999999999999</v>
      </c>
      <c r="L14508" t="str">
        <f t="shared" si="226"/>
        <v>13983|Sep-2011</v>
      </c>
    </row>
    <row r="14509" spans="1:12">
      <c r="A14509">
        <v>553145</v>
      </c>
      <c r="B14509" t="s">
        <v>230</v>
      </c>
      <c r="C14509" t="s">
        <v>42</v>
      </c>
      <c r="D14509">
        <v>23</v>
      </c>
      <c r="E14509" s="1">
        <v>40806.602777777778</v>
      </c>
      <c r="F14509">
        <v>0.85</v>
      </c>
      <c r="G14509">
        <v>14187</v>
      </c>
      <c r="H14509" t="s">
        <v>10</v>
      </c>
      <c r="I14509" t="str">
        <f>IF(AND(LEFT(OnlineRetail[[#This Row],[InvoiceNo]],1)&lt;&gt;"C",OnlineRetail[[#This Row],[CustomerID]]&lt;&gt;""),"Yes","No")</f>
        <v>Yes</v>
      </c>
      <c r="J14509" s="4">
        <f>EOMONTH(OnlineRetail[[#This Row],[InvoiceDate]],-1)+1</f>
        <v>40787</v>
      </c>
      <c r="K14509" s="6">
        <f>OnlineRetail[[#This Row],[Quantity]]*OnlineRetail[[#This Row],[UnitPrice]]</f>
        <v>19.55</v>
      </c>
      <c r="L14509" t="str">
        <f t="shared" si="226"/>
        <v>14187|Sep-2011</v>
      </c>
    </row>
    <row r="14510" spans="1:12">
      <c r="A14510">
        <v>544340</v>
      </c>
      <c r="B14510" t="s">
        <v>233</v>
      </c>
      <c r="C14510" t="s">
        <v>42</v>
      </c>
      <c r="D14510">
        <v>21</v>
      </c>
      <c r="E14510" s="1">
        <v>40806.609027777777</v>
      </c>
      <c r="F14510">
        <v>3.39</v>
      </c>
      <c r="G14510">
        <v>12789</v>
      </c>
      <c r="H14510" t="s">
        <v>10</v>
      </c>
      <c r="I14510" t="str">
        <f>IF(AND(LEFT(OnlineRetail[[#This Row],[InvoiceNo]],1)&lt;&gt;"C",OnlineRetail[[#This Row],[CustomerID]]&lt;&gt;""),"Yes","No")</f>
        <v>Yes</v>
      </c>
      <c r="J14510" s="4">
        <f>EOMONTH(OnlineRetail[[#This Row],[InvoiceDate]],-1)+1</f>
        <v>40787</v>
      </c>
      <c r="K14510" s="6">
        <f>OnlineRetail[[#This Row],[Quantity]]*OnlineRetail[[#This Row],[UnitPrice]]</f>
        <v>71.19</v>
      </c>
      <c r="L14510" t="str">
        <f t="shared" si="226"/>
        <v>12789|Sep-2011</v>
      </c>
    </row>
    <row r="14511" spans="1:12">
      <c r="A14511">
        <v>539120</v>
      </c>
      <c r="B14511" t="s">
        <v>111</v>
      </c>
      <c r="C14511" t="s">
        <v>16</v>
      </c>
      <c r="D14511">
        <v>17</v>
      </c>
      <c r="E14511" s="1">
        <v>40806.609722222223</v>
      </c>
      <c r="F14511">
        <v>2.1</v>
      </c>
      <c r="G14511">
        <v>12474</v>
      </c>
      <c r="H14511" t="s">
        <v>25</v>
      </c>
      <c r="I14511" t="str">
        <f>IF(AND(LEFT(OnlineRetail[[#This Row],[InvoiceNo]],1)&lt;&gt;"C",OnlineRetail[[#This Row],[CustomerID]]&lt;&gt;""),"Yes","No")</f>
        <v>Yes</v>
      </c>
      <c r="J14511" s="4">
        <f>EOMONTH(OnlineRetail[[#This Row],[InvoiceDate]],-1)+1</f>
        <v>40787</v>
      </c>
      <c r="K14511" s="6">
        <f>OnlineRetail[[#This Row],[Quantity]]*OnlineRetail[[#This Row],[UnitPrice]]</f>
        <v>35.700000000000003</v>
      </c>
      <c r="L14511" t="str">
        <f t="shared" si="226"/>
        <v>12474|Sep-2011</v>
      </c>
    </row>
    <row r="14512" spans="1:12">
      <c r="A14512">
        <v>553366</v>
      </c>
      <c r="B14512" t="s">
        <v>145</v>
      </c>
      <c r="C14512" t="s">
        <v>19</v>
      </c>
      <c r="D14512">
        <v>9</v>
      </c>
      <c r="E14512" s="1">
        <v>40806.613888888889</v>
      </c>
      <c r="F14512">
        <v>0.85</v>
      </c>
      <c r="G14512">
        <v>13600</v>
      </c>
      <c r="H14512" t="s">
        <v>17</v>
      </c>
      <c r="I14512" t="str">
        <f>IF(AND(LEFT(OnlineRetail[[#This Row],[InvoiceNo]],1)&lt;&gt;"C",OnlineRetail[[#This Row],[CustomerID]]&lt;&gt;""),"Yes","No")</f>
        <v>Yes</v>
      </c>
      <c r="J14512" s="4">
        <f>EOMONTH(OnlineRetail[[#This Row],[InvoiceDate]],-1)+1</f>
        <v>40787</v>
      </c>
      <c r="K14512" s="6">
        <f>OnlineRetail[[#This Row],[Quantity]]*OnlineRetail[[#This Row],[UnitPrice]]</f>
        <v>7.6499999999999995</v>
      </c>
      <c r="L14512" t="str">
        <f t="shared" si="226"/>
        <v>13600|Sep-2011</v>
      </c>
    </row>
    <row r="14513" spans="1:12">
      <c r="A14513">
        <v>541860</v>
      </c>
      <c r="B14513" t="s">
        <v>140</v>
      </c>
      <c r="C14513" t="s">
        <v>24</v>
      </c>
      <c r="D14513">
        <v>2</v>
      </c>
      <c r="E14513" s="1">
        <v>40806.640277777777</v>
      </c>
      <c r="F14513">
        <v>5.95</v>
      </c>
      <c r="G14513">
        <v>12367</v>
      </c>
      <c r="H14513" t="s">
        <v>10</v>
      </c>
      <c r="I14513" t="str">
        <f>IF(AND(LEFT(OnlineRetail[[#This Row],[InvoiceNo]],1)&lt;&gt;"C",OnlineRetail[[#This Row],[CustomerID]]&lt;&gt;""),"Yes","No")</f>
        <v>Yes</v>
      </c>
      <c r="J14513" s="4">
        <f>EOMONTH(OnlineRetail[[#This Row],[InvoiceDate]],-1)+1</f>
        <v>40787</v>
      </c>
      <c r="K14513" s="6">
        <f>OnlineRetail[[#This Row],[Quantity]]*OnlineRetail[[#This Row],[UnitPrice]]</f>
        <v>11.9</v>
      </c>
      <c r="L14513" t="str">
        <f t="shared" si="226"/>
        <v>12367|Sep-2011</v>
      </c>
    </row>
    <row r="14514" spans="1:12">
      <c r="A14514">
        <v>552362</v>
      </c>
      <c r="B14514" t="s">
        <v>184</v>
      </c>
      <c r="C14514" t="s">
        <v>33</v>
      </c>
      <c r="D14514">
        <v>2</v>
      </c>
      <c r="E14514" s="1">
        <v>40806.643055555563</v>
      </c>
      <c r="F14514">
        <v>9.9499999999999993</v>
      </c>
      <c r="G14514">
        <v>13795</v>
      </c>
      <c r="H14514" t="s">
        <v>10</v>
      </c>
      <c r="I14514" t="str">
        <f>IF(AND(LEFT(OnlineRetail[[#This Row],[InvoiceNo]],1)&lt;&gt;"C",OnlineRetail[[#This Row],[CustomerID]]&lt;&gt;""),"Yes","No")</f>
        <v>Yes</v>
      </c>
      <c r="J14514" s="4">
        <f>EOMONTH(OnlineRetail[[#This Row],[InvoiceDate]],-1)+1</f>
        <v>40787</v>
      </c>
      <c r="K14514" s="6">
        <f>OnlineRetail[[#This Row],[Quantity]]*OnlineRetail[[#This Row],[UnitPrice]]</f>
        <v>19.899999999999999</v>
      </c>
      <c r="L14514" t="str">
        <f t="shared" si="226"/>
        <v>13795|Sep-2011</v>
      </c>
    </row>
    <row r="14515" spans="1:12">
      <c r="A14515">
        <v>540014</v>
      </c>
      <c r="B14515" t="s">
        <v>78</v>
      </c>
      <c r="C14515" t="s">
        <v>21</v>
      </c>
      <c r="D14515">
        <v>7</v>
      </c>
      <c r="E14515" s="1">
        <v>40806.644444444442</v>
      </c>
      <c r="F14515">
        <v>3.39</v>
      </c>
      <c r="G14515">
        <v>14329</v>
      </c>
      <c r="H14515" t="s">
        <v>10</v>
      </c>
      <c r="I14515" t="str">
        <f>IF(AND(LEFT(OnlineRetail[[#This Row],[InvoiceNo]],1)&lt;&gt;"C",OnlineRetail[[#This Row],[CustomerID]]&lt;&gt;""),"Yes","No")</f>
        <v>Yes</v>
      </c>
      <c r="J14515" s="4">
        <f>EOMONTH(OnlineRetail[[#This Row],[InvoiceDate]],-1)+1</f>
        <v>40787</v>
      </c>
      <c r="K14515" s="6">
        <f>OnlineRetail[[#This Row],[Quantity]]*OnlineRetail[[#This Row],[UnitPrice]]</f>
        <v>23.73</v>
      </c>
      <c r="L14515" t="str">
        <f t="shared" si="226"/>
        <v>14329|Sep-2011</v>
      </c>
    </row>
    <row r="14516" spans="1:12">
      <c r="A14516">
        <v>556122</v>
      </c>
      <c r="B14516" t="s">
        <v>55</v>
      </c>
      <c r="C14516" t="s">
        <v>46</v>
      </c>
      <c r="D14516">
        <v>18</v>
      </c>
      <c r="E14516" s="1">
        <v>40806.650694444441</v>
      </c>
      <c r="F14516">
        <v>9.9499999999999993</v>
      </c>
      <c r="G14516">
        <v>13498</v>
      </c>
      <c r="H14516" t="s">
        <v>10</v>
      </c>
      <c r="I14516" t="str">
        <f>IF(AND(LEFT(OnlineRetail[[#This Row],[InvoiceNo]],1)&lt;&gt;"C",OnlineRetail[[#This Row],[CustomerID]]&lt;&gt;""),"Yes","No")</f>
        <v>Yes</v>
      </c>
      <c r="J14516" s="4">
        <f>EOMONTH(OnlineRetail[[#This Row],[InvoiceDate]],-1)+1</f>
        <v>40787</v>
      </c>
      <c r="K14516" s="6">
        <f>OnlineRetail[[#This Row],[Quantity]]*OnlineRetail[[#This Row],[UnitPrice]]</f>
        <v>179.1</v>
      </c>
      <c r="L14516" t="str">
        <f t="shared" si="226"/>
        <v>13498|Sep-2011</v>
      </c>
    </row>
    <row r="14517" spans="1:12">
      <c r="A14517">
        <v>541226</v>
      </c>
      <c r="B14517" t="s">
        <v>296</v>
      </c>
      <c r="C14517" t="s">
        <v>50</v>
      </c>
      <c r="D14517">
        <v>18</v>
      </c>
      <c r="E14517" s="1">
        <v>40806.652083333327</v>
      </c>
      <c r="F14517">
        <v>1.25</v>
      </c>
      <c r="G14517">
        <v>14220</v>
      </c>
      <c r="H14517" t="s">
        <v>10</v>
      </c>
      <c r="I14517" t="str">
        <f>IF(AND(LEFT(OnlineRetail[[#This Row],[InvoiceNo]],1)&lt;&gt;"C",OnlineRetail[[#This Row],[CustomerID]]&lt;&gt;""),"Yes","No")</f>
        <v>Yes</v>
      </c>
      <c r="J14517" s="4">
        <f>EOMONTH(OnlineRetail[[#This Row],[InvoiceDate]],-1)+1</f>
        <v>40787</v>
      </c>
      <c r="K14517" s="6">
        <f>OnlineRetail[[#This Row],[Quantity]]*OnlineRetail[[#This Row],[UnitPrice]]</f>
        <v>22.5</v>
      </c>
      <c r="L14517" t="str">
        <f t="shared" si="226"/>
        <v>14220|Sep-2011</v>
      </c>
    </row>
    <row r="14518" spans="1:12">
      <c r="A14518">
        <v>555740</v>
      </c>
      <c r="B14518" t="s">
        <v>180</v>
      </c>
      <c r="C14518" t="s">
        <v>48</v>
      </c>
      <c r="D14518">
        <v>6</v>
      </c>
      <c r="E14518" s="1">
        <v>40806.666666666657</v>
      </c>
      <c r="F14518">
        <v>1.25</v>
      </c>
      <c r="G14518">
        <v>12976</v>
      </c>
      <c r="H14518" t="s">
        <v>10</v>
      </c>
      <c r="I14518" t="str">
        <f>IF(AND(LEFT(OnlineRetail[[#This Row],[InvoiceNo]],1)&lt;&gt;"C",OnlineRetail[[#This Row],[CustomerID]]&lt;&gt;""),"Yes","No")</f>
        <v>Yes</v>
      </c>
      <c r="J14518" s="4">
        <f>EOMONTH(OnlineRetail[[#This Row],[InvoiceDate]],-1)+1</f>
        <v>40787</v>
      </c>
      <c r="K14518" s="6">
        <f>OnlineRetail[[#This Row],[Quantity]]*OnlineRetail[[#This Row],[UnitPrice]]</f>
        <v>7.5</v>
      </c>
      <c r="L14518" t="str">
        <f t="shared" si="226"/>
        <v>12976|Sep-2011</v>
      </c>
    </row>
    <row r="14519" spans="1:12">
      <c r="A14519">
        <v>536380</v>
      </c>
      <c r="B14519" t="s">
        <v>13</v>
      </c>
      <c r="C14519" t="s">
        <v>48</v>
      </c>
      <c r="D14519">
        <v>11</v>
      </c>
      <c r="E14519" s="1">
        <v>40806.683333333327</v>
      </c>
      <c r="F14519">
        <v>2.1</v>
      </c>
      <c r="G14519">
        <v>12892</v>
      </c>
      <c r="H14519" t="s">
        <v>10</v>
      </c>
      <c r="I14519" t="str">
        <f>IF(AND(LEFT(OnlineRetail[[#This Row],[InvoiceNo]],1)&lt;&gt;"C",OnlineRetail[[#This Row],[CustomerID]]&lt;&gt;""),"Yes","No")</f>
        <v>Yes</v>
      </c>
      <c r="J14519" s="4">
        <f>EOMONTH(OnlineRetail[[#This Row],[InvoiceDate]],-1)+1</f>
        <v>40787</v>
      </c>
      <c r="K14519" s="6">
        <f>OnlineRetail[[#This Row],[Quantity]]*OnlineRetail[[#This Row],[UnitPrice]]</f>
        <v>23.1</v>
      </c>
      <c r="L14519" t="str">
        <f t="shared" si="226"/>
        <v>12892|Sep-2011</v>
      </c>
    </row>
    <row r="14520" spans="1:12">
      <c r="A14520">
        <v>547770</v>
      </c>
      <c r="B14520" t="s">
        <v>129</v>
      </c>
      <c r="C14520" t="s">
        <v>39</v>
      </c>
      <c r="D14520">
        <v>10</v>
      </c>
      <c r="E14520" s="1">
        <v>40806.684027777781</v>
      </c>
      <c r="F14520">
        <v>2.1</v>
      </c>
      <c r="G14520">
        <v>12751</v>
      </c>
      <c r="H14520" t="s">
        <v>121</v>
      </c>
      <c r="I14520" t="str">
        <f>IF(AND(LEFT(OnlineRetail[[#This Row],[InvoiceNo]],1)&lt;&gt;"C",OnlineRetail[[#This Row],[CustomerID]]&lt;&gt;""),"Yes","No")</f>
        <v>Yes</v>
      </c>
      <c r="J14520" s="4">
        <f>EOMONTH(OnlineRetail[[#This Row],[InvoiceDate]],-1)+1</f>
        <v>40787</v>
      </c>
      <c r="K14520" s="6">
        <f>OnlineRetail[[#This Row],[Quantity]]*OnlineRetail[[#This Row],[UnitPrice]]</f>
        <v>21</v>
      </c>
      <c r="L14520" t="str">
        <f t="shared" si="226"/>
        <v>12751|Sep-2011</v>
      </c>
    </row>
    <row r="14521" spans="1:12">
      <c r="A14521">
        <v>543535</v>
      </c>
      <c r="B14521" t="s">
        <v>58</v>
      </c>
      <c r="C14521" t="s">
        <v>29</v>
      </c>
      <c r="D14521">
        <v>1</v>
      </c>
      <c r="E14521" s="1">
        <v>40806.68472222222</v>
      </c>
      <c r="F14521">
        <v>1.25</v>
      </c>
      <c r="G14521">
        <v>12835</v>
      </c>
      <c r="H14521" t="s">
        <v>10</v>
      </c>
      <c r="I14521" t="str">
        <f>IF(AND(LEFT(OnlineRetail[[#This Row],[InvoiceNo]],1)&lt;&gt;"C",OnlineRetail[[#This Row],[CustomerID]]&lt;&gt;""),"Yes","No")</f>
        <v>Yes</v>
      </c>
      <c r="J14521" s="4">
        <f>EOMONTH(OnlineRetail[[#This Row],[InvoiceDate]],-1)+1</f>
        <v>40787</v>
      </c>
      <c r="K14521" s="6">
        <f>OnlineRetail[[#This Row],[Quantity]]*OnlineRetail[[#This Row],[UnitPrice]]</f>
        <v>1.25</v>
      </c>
      <c r="L14521" t="str">
        <f t="shared" si="226"/>
        <v>12835|Sep-2011</v>
      </c>
    </row>
    <row r="14522" spans="1:12">
      <c r="A14522">
        <v>553069</v>
      </c>
      <c r="B14522" t="s">
        <v>236</v>
      </c>
      <c r="C14522" t="s">
        <v>27</v>
      </c>
      <c r="D14522">
        <v>6</v>
      </c>
      <c r="E14522" s="1">
        <v>40806.700694444437</v>
      </c>
      <c r="F14522">
        <v>0.85</v>
      </c>
      <c r="G14522">
        <v>14227</v>
      </c>
      <c r="H14522" t="s">
        <v>10</v>
      </c>
      <c r="I14522" t="str">
        <f>IF(AND(LEFT(OnlineRetail[[#This Row],[InvoiceNo]],1)&lt;&gt;"C",OnlineRetail[[#This Row],[CustomerID]]&lt;&gt;""),"Yes","No")</f>
        <v>Yes</v>
      </c>
      <c r="J14522" s="4">
        <f>EOMONTH(OnlineRetail[[#This Row],[InvoiceDate]],-1)+1</f>
        <v>40787</v>
      </c>
      <c r="K14522" s="6">
        <f>OnlineRetail[[#This Row],[Quantity]]*OnlineRetail[[#This Row],[UnitPrice]]</f>
        <v>5.0999999999999996</v>
      </c>
      <c r="L14522" t="str">
        <f t="shared" si="226"/>
        <v>14227|Sep-2011</v>
      </c>
    </row>
    <row r="14523" spans="1:12">
      <c r="A14523">
        <v>547475</v>
      </c>
      <c r="B14523" t="s">
        <v>199</v>
      </c>
      <c r="C14523" t="s">
        <v>24</v>
      </c>
      <c r="D14523">
        <v>20</v>
      </c>
      <c r="E14523" s="1">
        <v>40806.705555555563</v>
      </c>
      <c r="F14523">
        <v>4.95</v>
      </c>
      <c r="G14523">
        <v>12816</v>
      </c>
      <c r="H14523" t="s">
        <v>10</v>
      </c>
      <c r="I14523" t="str">
        <f>IF(AND(LEFT(OnlineRetail[[#This Row],[InvoiceNo]],1)&lt;&gt;"C",OnlineRetail[[#This Row],[CustomerID]]&lt;&gt;""),"Yes","No")</f>
        <v>Yes</v>
      </c>
      <c r="J14523" s="4">
        <f>EOMONTH(OnlineRetail[[#This Row],[InvoiceDate]],-1)+1</f>
        <v>40787</v>
      </c>
      <c r="K14523" s="6">
        <f>OnlineRetail[[#This Row],[Quantity]]*OnlineRetail[[#This Row],[UnitPrice]]</f>
        <v>99</v>
      </c>
      <c r="L14523" t="str">
        <f t="shared" si="226"/>
        <v>12816|Sep-2011</v>
      </c>
    </row>
    <row r="14524" spans="1:12">
      <c r="A14524">
        <v>539053</v>
      </c>
      <c r="B14524" t="s">
        <v>99</v>
      </c>
      <c r="C14524" t="s">
        <v>46</v>
      </c>
      <c r="D14524">
        <v>19</v>
      </c>
      <c r="E14524" s="1">
        <v>40806.713888888888</v>
      </c>
      <c r="F14524">
        <v>7.95</v>
      </c>
      <c r="G14524">
        <v>12593</v>
      </c>
      <c r="H14524" t="s">
        <v>10</v>
      </c>
      <c r="I14524" t="str">
        <f>IF(AND(LEFT(OnlineRetail[[#This Row],[InvoiceNo]],1)&lt;&gt;"C",OnlineRetail[[#This Row],[CustomerID]]&lt;&gt;""),"Yes","No")</f>
        <v>Yes</v>
      </c>
      <c r="J14524" s="4">
        <f>EOMONTH(OnlineRetail[[#This Row],[InvoiceDate]],-1)+1</f>
        <v>40787</v>
      </c>
      <c r="K14524" s="6">
        <f>OnlineRetail[[#This Row],[Quantity]]*OnlineRetail[[#This Row],[UnitPrice]]</f>
        <v>151.05000000000001</v>
      </c>
      <c r="L14524" t="str">
        <f t="shared" si="226"/>
        <v>12593|Sep-2011</v>
      </c>
    </row>
    <row r="14525" spans="1:12">
      <c r="A14525">
        <v>544252</v>
      </c>
      <c r="B14525" t="s">
        <v>249</v>
      </c>
      <c r="C14525" t="s">
        <v>48</v>
      </c>
      <c r="D14525">
        <v>24</v>
      </c>
      <c r="E14525" s="1">
        <v>40806.722916666673</v>
      </c>
      <c r="F14525">
        <v>2.5499999999999998</v>
      </c>
      <c r="G14525">
        <v>12768</v>
      </c>
      <c r="H14525" t="s">
        <v>10</v>
      </c>
      <c r="I14525" t="str">
        <f>IF(AND(LEFT(OnlineRetail[[#This Row],[InvoiceNo]],1)&lt;&gt;"C",OnlineRetail[[#This Row],[CustomerID]]&lt;&gt;""),"Yes","No")</f>
        <v>Yes</v>
      </c>
      <c r="J14525" s="4">
        <f>EOMONTH(OnlineRetail[[#This Row],[InvoiceDate]],-1)+1</f>
        <v>40787</v>
      </c>
      <c r="K14525" s="6">
        <f>OnlineRetail[[#This Row],[Quantity]]*OnlineRetail[[#This Row],[UnitPrice]]</f>
        <v>61.199999999999996</v>
      </c>
      <c r="L14525" t="str">
        <f t="shared" si="226"/>
        <v>12768|Sep-2011</v>
      </c>
    </row>
    <row r="14526" spans="1:12">
      <c r="A14526">
        <v>550816</v>
      </c>
      <c r="B14526" t="s">
        <v>61</v>
      </c>
      <c r="C14526" t="s">
        <v>19</v>
      </c>
      <c r="D14526">
        <v>12</v>
      </c>
      <c r="E14526" s="1">
        <v>40806.737500000003</v>
      </c>
      <c r="F14526">
        <v>4.95</v>
      </c>
      <c r="G14526">
        <v>12469</v>
      </c>
      <c r="H14526" t="s">
        <v>10</v>
      </c>
      <c r="I14526" t="str">
        <f>IF(AND(LEFT(OnlineRetail[[#This Row],[InvoiceNo]],1)&lt;&gt;"C",OnlineRetail[[#This Row],[CustomerID]]&lt;&gt;""),"Yes","No")</f>
        <v>Yes</v>
      </c>
      <c r="J14526" s="4">
        <f>EOMONTH(OnlineRetail[[#This Row],[InvoiceDate]],-1)+1</f>
        <v>40787</v>
      </c>
      <c r="K14526" s="6">
        <f>OnlineRetail[[#This Row],[Quantity]]*OnlineRetail[[#This Row],[UnitPrice]]</f>
        <v>59.400000000000006</v>
      </c>
      <c r="L14526" t="str">
        <f t="shared" si="226"/>
        <v>12469|Sep-2011</v>
      </c>
    </row>
    <row r="14527" spans="1:12">
      <c r="A14527">
        <v>553167</v>
      </c>
      <c r="B14527" t="s">
        <v>61</v>
      </c>
      <c r="C14527" t="s">
        <v>19</v>
      </c>
      <c r="D14527">
        <v>9</v>
      </c>
      <c r="E14527" s="1">
        <v>40806.740972222222</v>
      </c>
      <c r="F14527">
        <v>1.65</v>
      </c>
      <c r="G14527">
        <v>12943</v>
      </c>
      <c r="H14527" t="s">
        <v>10</v>
      </c>
      <c r="I14527" t="str">
        <f>IF(AND(LEFT(OnlineRetail[[#This Row],[InvoiceNo]],1)&lt;&gt;"C",OnlineRetail[[#This Row],[CustomerID]]&lt;&gt;""),"Yes","No")</f>
        <v>Yes</v>
      </c>
      <c r="J14527" s="4">
        <f>EOMONTH(OnlineRetail[[#This Row],[InvoiceDate]],-1)+1</f>
        <v>40787</v>
      </c>
      <c r="K14527" s="6">
        <f>OnlineRetail[[#This Row],[Quantity]]*OnlineRetail[[#This Row],[UnitPrice]]</f>
        <v>14.85</v>
      </c>
      <c r="L14527" t="str">
        <f t="shared" si="226"/>
        <v>12943|Sep-2011</v>
      </c>
    </row>
    <row r="14528" spans="1:12">
      <c r="A14528">
        <v>539843</v>
      </c>
      <c r="B14528" t="s">
        <v>67</v>
      </c>
      <c r="C14528" t="s">
        <v>42</v>
      </c>
      <c r="D14528">
        <v>19</v>
      </c>
      <c r="E14528" s="1">
        <v>40806.745138888888</v>
      </c>
      <c r="F14528">
        <v>1.25</v>
      </c>
      <c r="G14528">
        <v>12373</v>
      </c>
      <c r="H14528" t="s">
        <v>10</v>
      </c>
      <c r="I14528" t="str">
        <f>IF(AND(LEFT(OnlineRetail[[#This Row],[InvoiceNo]],1)&lt;&gt;"C",OnlineRetail[[#This Row],[CustomerID]]&lt;&gt;""),"Yes","No")</f>
        <v>Yes</v>
      </c>
      <c r="J14528" s="4">
        <f>EOMONTH(OnlineRetail[[#This Row],[InvoiceDate]],-1)+1</f>
        <v>40787</v>
      </c>
      <c r="K14528" s="6">
        <f>OnlineRetail[[#This Row],[Quantity]]*OnlineRetail[[#This Row],[UnitPrice]]</f>
        <v>23.75</v>
      </c>
      <c r="L14528" t="str">
        <f t="shared" si="226"/>
        <v>12373|Sep-2011</v>
      </c>
    </row>
    <row r="14529" spans="1:12">
      <c r="A14529">
        <v>553297</v>
      </c>
      <c r="B14529" t="s">
        <v>288</v>
      </c>
      <c r="C14529" t="s">
        <v>53</v>
      </c>
      <c r="D14529">
        <v>1</v>
      </c>
      <c r="E14529" s="1">
        <v>40806.753472222219</v>
      </c>
      <c r="F14529">
        <v>4.95</v>
      </c>
      <c r="G14529">
        <v>13091</v>
      </c>
      <c r="H14529" t="s">
        <v>10</v>
      </c>
      <c r="I14529" t="str">
        <f>IF(AND(LEFT(OnlineRetail[[#This Row],[InvoiceNo]],1)&lt;&gt;"C",OnlineRetail[[#This Row],[CustomerID]]&lt;&gt;""),"Yes","No")</f>
        <v>Yes</v>
      </c>
      <c r="J14529" s="4">
        <f>EOMONTH(OnlineRetail[[#This Row],[InvoiceDate]],-1)+1</f>
        <v>40787</v>
      </c>
      <c r="K14529" s="6">
        <f>OnlineRetail[[#This Row],[Quantity]]*OnlineRetail[[#This Row],[UnitPrice]]</f>
        <v>4.95</v>
      </c>
      <c r="L14529" t="str">
        <f t="shared" si="226"/>
        <v>13091|Sep-2011</v>
      </c>
    </row>
    <row r="14530" spans="1:12">
      <c r="A14530">
        <v>545274</v>
      </c>
      <c r="B14530" t="s">
        <v>276</v>
      </c>
      <c r="C14530" t="s">
        <v>50</v>
      </c>
      <c r="D14530">
        <v>14</v>
      </c>
      <c r="E14530" s="1">
        <v>40806.762499999997</v>
      </c>
      <c r="F14530">
        <v>2.5499999999999998</v>
      </c>
      <c r="G14530">
        <v>12757</v>
      </c>
      <c r="H14530" t="s">
        <v>10</v>
      </c>
      <c r="I14530" t="str">
        <f>IF(AND(LEFT(OnlineRetail[[#This Row],[InvoiceNo]],1)&lt;&gt;"C",OnlineRetail[[#This Row],[CustomerID]]&lt;&gt;""),"Yes","No")</f>
        <v>Yes</v>
      </c>
      <c r="J14530" s="4">
        <f>EOMONTH(OnlineRetail[[#This Row],[InvoiceDate]],-1)+1</f>
        <v>40787</v>
      </c>
      <c r="K14530" s="6">
        <f>OnlineRetail[[#This Row],[Quantity]]*OnlineRetail[[#This Row],[UnitPrice]]</f>
        <v>35.699999999999996</v>
      </c>
      <c r="L14530" t="str">
        <f t="shared" ref="L14530:L14593" si="227">IF(I14530="Yes",G14530&amp;"|"&amp;TEXT(J14530,"mmm-yyyy"),"")</f>
        <v>12757|Sep-2011</v>
      </c>
    </row>
    <row r="14531" spans="1:12">
      <c r="A14531">
        <v>548020</v>
      </c>
      <c r="B14531" t="s">
        <v>32</v>
      </c>
      <c r="C14531" t="s">
        <v>72</v>
      </c>
      <c r="D14531">
        <v>10</v>
      </c>
      <c r="E14531" s="1">
        <v>40806.767361111109</v>
      </c>
      <c r="F14531">
        <v>1.25</v>
      </c>
      <c r="G14531">
        <v>14268</v>
      </c>
      <c r="H14531" t="s">
        <v>10</v>
      </c>
      <c r="I14531" t="str">
        <f>IF(AND(LEFT(OnlineRetail[[#This Row],[InvoiceNo]],1)&lt;&gt;"C",OnlineRetail[[#This Row],[CustomerID]]&lt;&gt;""),"Yes","No")</f>
        <v>Yes</v>
      </c>
      <c r="J14531" s="4">
        <f>EOMONTH(OnlineRetail[[#This Row],[InvoiceDate]],-1)+1</f>
        <v>40787</v>
      </c>
      <c r="K14531" s="6">
        <f>OnlineRetail[[#This Row],[Quantity]]*OnlineRetail[[#This Row],[UnitPrice]]</f>
        <v>12.5</v>
      </c>
      <c r="L14531" t="str">
        <f t="shared" si="227"/>
        <v>14268|Sep-2011</v>
      </c>
    </row>
    <row r="14532" spans="1:12">
      <c r="A14532">
        <v>552769</v>
      </c>
      <c r="B14532" t="s">
        <v>142</v>
      </c>
      <c r="C14532" t="s">
        <v>29</v>
      </c>
      <c r="D14532">
        <v>13</v>
      </c>
      <c r="E14532" s="1">
        <v>40806.768055555563</v>
      </c>
      <c r="F14532">
        <v>1.65</v>
      </c>
      <c r="G14532">
        <v>12460</v>
      </c>
      <c r="H14532" t="s">
        <v>10</v>
      </c>
      <c r="I14532" t="str">
        <f>IF(AND(LEFT(OnlineRetail[[#This Row],[InvoiceNo]],1)&lt;&gt;"C",OnlineRetail[[#This Row],[CustomerID]]&lt;&gt;""),"Yes","No")</f>
        <v>Yes</v>
      </c>
      <c r="J14532" s="4">
        <f>EOMONTH(OnlineRetail[[#This Row],[InvoiceDate]],-1)+1</f>
        <v>40787</v>
      </c>
      <c r="K14532" s="6">
        <f>OnlineRetail[[#This Row],[Quantity]]*OnlineRetail[[#This Row],[UnitPrice]]</f>
        <v>21.45</v>
      </c>
      <c r="L14532" t="str">
        <f t="shared" si="227"/>
        <v>12460|Sep-2011</v>
      </c>
    </row>
    <row r="14533" spans="1:12">
      <c r="A14533">
        <v>543647</v>
      </c>
      <c r="B14533" t="s">
        <v>253</v>
      </c>
      <c r="C14533" t="s">
        <v>72</v>
      </c>
      <c r="D14533">
        <v>12</v>
      </c>
      <c r="E14533" s="1">
        <v>40806.79791666667</v>
      </c>
      <c r="F14533">
        <v>4.95</v>
      </c>
      <c r="G14533">
        <v>13300</v>
      </c>
      <c r="H14533" t="s">
        <v>10</v>
      </c>
      <c r="I14533" t="str">
        <f>IF(AND(LEFT(OnlineRetail[[#This Row],[InvoiceNo]],1)&lt;&gt;"C",OnlineRetail[[#This Row],[CustomerID]]&lt;&gt;""),"Yes","No")</f>
        <v>Yes</v>
      </c>
      <c r="J14533" s="4">
        <f>EOMONTH(OnlineRetail[[#This Row],[InvoiceDate]],-1)+1</f>
        <v>40787</v>
      </c>
      <c r="K14533" s="6">
        <f>OnlineRetail[[#This Row],[Quantity]]*OnlineRetail[[#This Row],[UnitPrice]]</f>
        <v>59.400000000000006</v>
      </c>
      <c r="L14533" t="str">
        <f t="shared" si="227"/>
        <v>13300|Sep-2011</v>
      </c>
    </row>
    <row r="14534" spans="1:12">
      <c r="A14534">
        <v>546866</v>
      </c>
      <c r="B14534" t="s">
        <v>131</v>
      </c>
      <c r="C14534" t="s">
        <v>83</v>
      </c>
      <c r="D14534">
        <v>17</v>
      </c>
      <c r="E14534" s="1">
        <v>40806.800000000003</v>
      </c>
      <c r="F14534">
        <v>9.9499999999999993</v>
      </c>
      <c r="G14534">
        <v>13220</v>
      </c>
      <c r="H14534" t="s">
        <v>10</v>
      </c>
      <c r="I14534" t="str">
        <f>IF(AND(LEFT(OnlineRetail[[#This Row],[InvoiceNo]],1)&lt;&gt;"C",OnlineRetail[[#This Row],[CustomerID]]&lt;&gt;""),"Yes","No")</f>
        <v>Yes</v>
      </c>
      <c r="J14534" s="4">
        <f>EOMONTH(OnlineRetail[[#This Row],[InvoiceDate]],-1)+1</f>
        <v>40787</v>
      </c>
      <c r="K14534" s="6">
        <f>OnlineRetail[[#This Row],[Quantity]]*OnlineRetail[[#This Row],[UnitPrice]]</f>
        <v>169.14999999999998</v>
      </c>
      <c r="L14534" t="str">
        <f t="shared" si="227"/>
        <v>13220|Sep-2011</v>
      </c>
    </row>
    <row r="14535" spans="1:12">
      <c r="A14535">
        <v>548531</v>
      </c>
      <c r="B14535" t="s">
        <v>115</v>
      </c>
      <c r="C14535" t="s">
        <v>9</v>
      </c>
      <c r="D14535">
        <v>7</v>
      </c>
      <c r="E14535" s="1">
        <v>40806.801388888889</v>
      </c>
      <c r="F14535">
        <v>3.39</v>
      </c>
      <c r="G14535">
        <v>13891</v>
      </c>
      <c r="H14535" t="s">
        <v>10</v>
      </c>
      <c r="I14535" t="str">
        <f>IF(AND(LEFT(OnlineRetail[[#This Row],[InvoiceNo]],1)&lt;&gt;"C",OnlineRetail[[#This Row],[CustomerID]]&lt;&gt;""),"Yes","No")</f>
        <v>Yes</v>
      </c>
      <c r="J14535" s="4">
        <f>EOMONTH(OnlineRetail[[#This Row],[InvoiceDate]],-1)+1</f>
        <v>40787</v>
      </c>
      <c r="K14535" s="6">
        <f>OnlineRetail[[#This Row],[Quantity]]*OnlineRetail[[#This Row],[UnitPrice]]</f>
        <v>23.73</v>
      </c>
      <c r="L14535" t="str">
        <f t="shared" si="227"/>
        <v>13891|Sep-2011</v>
      </c>
    </row>
    <row r="14536" spans="1:12">
      <c r="A14536">
        <v>551722</v>
      </c>
      <c r="B14536" t="s">
        <v>123</v>
      </c>
      <c r="C14536" t="s">
        <v>62</v>
      </c>
      <c r="D14536">
        <v>13</v>
      </c>
      <c r="E14536" s="1">
        <v>40806.824305555558</v>
      </c>
      <c r="F14536">
        <v>1.65</v>
      </c>
      <c r="G14536">
        <v>12613</v>
      </c>
      <c r="H14536" t="s">
        <v>10</v>
      </c>
      <c r="I14536" t="str">
        <f>IF(AND(LEFT(OnlineRetail[[#This Row],[InvoiceNo]],1)&lt;&gt;"C",OnlineRetail[[#This Row],[CustomerID]]&lt;&gt;""),"Yes","No")</f>
        <v>Yes</v>
      </c>
      <c r="J14536" s="4">
        <f>EOMONTH(OnlineRetail[[#This Row],[InvoiceDate]],-1)+1</f>
        <v>40787</v>
      </c>
      <c r="K14536" s="6">
        <f>OnlineRetail[[#This Row],[Quantity]]*OnlineRetail[[#This Row],[UnitPrice]]</f>
        <v>21.45</v>
      </c>
      <c r="L14536" t="str">
        <f t="shared" si="227"/>
        <v>12613|Sep-2011</v>
      </c>
    </row>
    <row r="14537" spans="1:12">
      <c r="A14537">
        <v>538678</v>
      </c>
      <c r="B14537" t="s">
        <v>200</v>
      </c>
      <c r="C14537" t="s">
        <v>46</v>
      </c>
      <c r="D14537">
        <v>4</v>
      </c>
      <c r="E14537" s="1">
        <v>40806.829861111109</v>
      </c>
      <c r="F14537">
        <v>1.65</v>
      </c>
      <c r="G14537">
        <v>13661</v>
      </c>
      <c r="H14537" t="s">
        <v>10</v>
      </c>
      <c r="I14537" t="str">
        <f>IF(AND(LEFT(OnlineRetail[[#This Row],[InvoiceNo]],1)&lt;&gt;"C",OnlineRetail[[#This Row],[CustomerID]]&lt;&gt;""),"Yes","No")</f>
        <v>Yes</v>
      </c>
      <c r="J14537" s="4">
        <f>EOMONTH(OnlineRetail[[#This Row],[InvoiceDate]],-1)+1</f>
        <v>40787</v>
      </c>
      <c r="K14537" s="6">
        <f>OnlineRetail[[#This Row],[Quantity]]*OnlineRetail[[#This Row],[UnitPrice]]</f>
        <v>6.6</v>
      </c>
      <c r="L14537" t="str">
        <f t="shared" si="227"/>
        <v>13661|Sep-2011</v>
      </c>
    </row>
    <row r="14538" spans="1:12">
      <c r="A14538">
        <v>550416</v>
      </c>
      <c r="B14538" t="s">
        <v>244</v>
      </c>
      <c r="C14538" t="s">
        <v>83</v>
      </c>
      <c r="D14538">
        <v>6</v>
      </c>
      <c r="E14538" s="1">
        <v>40807.336805555547</v>
      </c>
      <c r="F14538">
        <v>5.95</v>
      </c>
      <c r="G14538">
        <v>13674</v>
      </c>
      <c r="H14538" t="s">
        <v>10</v>
      </c>
      <c r="I14538" t="str">
        <f>IF(AND(LEFT(OnlineRetail[[#This Row],[InvoiceNo]],1)&lt;&gt;"C",OnlineRetail[[#This Row],[CustomerID]]&lt;&gt;""),"Yes","No")</f>
        <v>Yes</v>
      </c>
      <c r="J14538" s="4">
        <f>EOMONTH(OnlineRetail[[#This Row],[InvoiceDate]],-1)+1</f>
        <v>40787</v>
      </c>
      <c r="K14538" s="6">
        <f>OnlineRetail[[#This Row],[Quantity]]*OnlineRetail[[#This Row],[UnitPrice]]</f>
        <v>35.700000000000003</v>
      </c>
      <c r="L14538" t="str">
        <f t="shared" si="227"/>
        <v>13674|Sep-2011</v>
      </c>
    </row>
    <row r="14539" spans="1:12">
      <c r="A14539">
        <v>547098</v>
      </c>
      <c r="B14539" t="s">
        <v>194</v>
      </c>
      <c r="C14539" t="s">
        <v>39</v>
      </c>
      <c r="D14539">
        <v>6</v>
      </c>
      <c r="E14539" s="1">
        <v>40807.337500000001</v>
      </c>
      <c r="F14539">
        <v>7.95</v>
      </c>
      <c r="G14539">
        <v>12832</v>
      </c>
      <c r="H14539" t="s">
        <v>70</v>
      </c>
      <c r="I14539" t="str">
        <f>IF(AND(LEFT(OnlineRetail[[#This Row],[InvoiceNo]],1)&lt;&gt;"C",OnlineRetail[[#This Row],[CustomerID]]&lt;&gt;""),"Yes","No")</f>
        <v>Yes</v>
      </c>
      <c r="J14539" s="4">
        <f>EOMONTH(OnlineRetail[[#This Row],[InvoiceDate]],-1)+1</f>
        <v>40787</v>
      </c>
      <c r="K14539" s="6">
        <f>OnlineRetail[[#This Row],[Quantity]]*OnlineRetail[[#This Row],[UnitPrice]]</f>
        <v>47.7</v>
      </c>
      <c r="L14539" t="str">
        <f t="shared" si="227"/>
        <v>12832|Sep-2011</v>
      </c>
    </row>
    <row r="14540" spans="1:12">
      <c r="A14540">
        <v>551328</v>
      </c>
      <c r="B14540" t="s">
        <v>288</v>
      </c>
      <c r="C14540" t="s">
        <v>39</v>
      </c>
      <c r="D14540">
        <v>18</v>
      </c>
      <c r="E14540" s="1">
        <v>40807.338888888888</v>
      </c>
      <c r="F14540">
        <v>5.95</v>
      </c>
      <c r="G14540">
        <v>13500</v>
      </c>
      <c r="H14540" t="s">
        <v>10</v>
      </c>
      <c r="I14540" t="str">
        <f>IF(AND(LEFT(OnlineRetail[[#This Row],[InvoiceNo]],1)&lt;&gt;"C",OnlineRetail[[#This Row],[CustomerID]]&lt;&gt;""),"Yes","No")</f>
        <v>Yes</v>
      </c>
      <c r="J14540" s="4">
        <f>EOMONTH(OnlineRetail[[#This Row],[InvoiceDate]],-1)+1</f>
        <v>40787</v>
      </c>
      <c r="K14540" s="6">
        <f>OnlineRetail[[#This Row],[Quantity]]*OnlineRetail[[#This Row],[UnitPrice]]</f>
        <v>107.10000000000001</v>
      </c>
      <c r="L14540" t="str">
        <f t="shared" si="227"/>
        <v>13500|Sep-2011</v>
      </c>
    </row>
    <row r="14541" spans="1:12">
      <c r="A14541">
        <v>538499</v>
      </c>
      <c r="B14541" t="s">
        <v>58</v>
      </c>
      <c r="C14541" t="s">
        <v>24</v>
      </c>
      <c r="D14541">
        <v>11</v>
      </c>
      <c r="E14541" s="1">
        <v>40807.34652777778</v>
      </c>
      <c r="F14541">
        <v>9.9499999999999993</v>
      </c>
      <c r="G14541">
        <v>13059</v>
      </c>
      <c r="H14541" t="s">
        <v>10</v>
      </c>
      <c r="I14541" t="str">
        <f>IF(AND(LEFT(OnlineRetail[[#This Row],[InvoiceNo]],1)&lt;&gt;"C",OnlineRetail[[#This Row],[CustomerID]]&lt;&gt;""),"Yes","No")</f>
        <v>Yes</v>
      </c>
      <c r="J14541" s="4">
        <f>EOMONTH(OnlineRetail[[#This Row],[InvoiceDate]],-1)+1</f>
        <v>40787</v>
      </c>
      <c r="K14541" s="6">
        <f>OnlineRetail[[#This Row],[Quantity]]*OnlineRetail[[#This Row],[UnitPrice]]</f>
        <v>109.44999999999999</v>
      </c>
      <c r="L14541" t="str">
        <f t="shared" si="227"/>
        <v>13059|Sep-2011</v>
      </c>
    </row>
    <row r="14542" spans="1:12">
      <c r="A14542">
        <v>543737</v>
      </c>
      <c r="B14542" t="s">
        <v>68</v>
      </c>
      <c r="C14542" t="s">
        <v>72</v>
      </c>
      <c r="D14542">
        <v>2</v>
      </c>
      <c r="E14542" s="1">
        <v>40807.347916666673</v>
      </c>
      <c r="F14542">
        <v>1.25</v>
      </c>
      <c r="G14542">
        <v>13743</v>
      </c>
      <c r="H14542" t="s">
        <v>10</v>
      </c>
      <c r="I14542" t="str">
        <f>IF(AND(LEFT(OnlineRetail[[#This Row],[InvoiceNo]],1)&lt;&gt;"C",OnlineRetail[[#This Row],[CustomerID]]&lt;&gt;""),"Yes","No")</f>
        <v>Yes</v>
      </c>
      <c r="J14542" s="4">
        <f>EOMONTH(OnlineRetail[[#This Row],[InvoiceDate]],-1)+1</f>
        <v>40787</v>
      </c>
      <c r="K14542" s="6">
        <f>OnlineRetail[[#This Row],[Quantity]]*OnlineRetail[[#This Row],[UnitPrice]]</f>
        <v>2.5</v>
      </c>
      <c r="L14542" t="str">
        <f t="shared" si="227"/>
        <v>13743|Sep-2011</v>
      </c>
    </row>
    <row r="14543" spans="1:12">
      <c r="A14543">
        <v>551054</v>
      </c>
      <c r="B14543" t="s">
        <v>131</v>
      </c>
      <c r="C14543" t="s">
        <v>24</v>
      </c>
      <c r="D14543">
        <v>13</v>
      </c>
      <c r="E14543" s="1">
        <v>40807.352083333331</v>
      </c>
      <c r="F14543">
        <v>4.95</v>
      </c>
      <c r="G14543">
        <v>12884</v>
      </c>
      <c r="H14543" t="s">
        <v>10</v>
      </c>
      <c r="I14543" t="str">
        <f>IF(AND(LEFT(OnlineRetail[[#This Row],[InvoiceNo]],1)&lt;&gt;"C",OnlineRetail[[#This Row],[CustomerID]]&lt;&gt;""),"Yes","No")</f>
        <v>Yes</v>
      </c>
      <c r="J14543" s="4">
        <f>EOMONTH(OnlineRetail[[#This Row],[InvoiceDate]],-1)+1</f>
        <v>40787</v>
      </c>
      <c r="K14543" s="6">
        <f>OnlineRetail[[#This Row],[Quantity]]*OnlineRetail[[#This Row],[UnitPrice]]</f>
        <v>64.350000000000009</v>
      </c>
      <c r="L14543" t="str">
        <f t="shared" si="227"/>
        <v>12884|Sep-2011</v>
      </c>
    </row>
    <row r="14544" spans="1:12">
      <c r="A14544">
        <v>550094</v>
      </c>
      <c r="B14544" t="s">
        <v>44</v>
      </c>
      <c r="C14544" t="s">
        <v>9</v>
      </c>
      <c r="D14544">
        <v>20</v>
      </c>
      <c r="E14544" s="1">
        <v>40807.363888888889</v>
      </c>
      <c r="F14544">
        <v>4.95</v>
      </c>
      <c r="G14544">
        <v>12962</v>
      </c>
      <c r="H14544" t="s">
        <v>10</v>
      </c>
      <c r="I14544" t="str">
        <f>IF(AND(LEFT(OnlineRetail[[#This Row],[InvoiceNo]],1)&lt;&gt;"C",OnlineRetail[[#This Row],[CustomerID]]&lt;&gt;""),"Yes","No")</f>
        <v>Yes</v>
      </c>
      <c r="J14544" s="4">
        <f>EOMONTH(OnlineRetail[[#This Row],[InvoiceDate]],-1)+1</f>
        <v>40787</v>
      </c>
      <c r="K14544" s="6">
        <f>OnlineRetail[[#This Row],[Quantity]]*OnlineRetail[[#This Row],[UnitPrice]]</f>
        <v>99</v>
      </c>
      <c r="L14544" t="str">
        <f t="shared" si="227"/>
        <v>12962|Sep-2011</v>
      </c>
    </row>
    <row r="14545" spans="1:12">
      <c r="A14545">
        <v>541038</v>
      </c>
      <c r="B14545" t="s">
        <v>93</v>
      </c>
      <c r="C14545" t="s">
        <v>33</v>
      </c>
      <c r="D14545">
        <v>10</v>
      </c>
      <c r="E14545" s="1">
        <v>40807.370833333327</v>
      </c>
      <c r="F14545">
        <v>4.25</v>
      </c>
      <c r="G14545">
        <v>12497</v>
      </c>
      <c r="H14545" t="s">
        <v>31</v>
      </c>
      <c r="I14545" t="str">
        <f>IF(AND(LEFT(OnlineRetail[[#This Row],[InvoiceNo]],1)&lt;&gt;"C",OnlineRetail[[#This Row],[CustomerID]]&lt;&gt;""),"Yes","No")</f>
        <v>Yes</v>
      </c>
      <c r="J14545" s="4">
        <f>EOMONTH(OnlineRetail[[#This Row],[InvoiceDate]],-1)+1</f>
        <v>40787</v>
      </c>
      <c r="K14545" s="6">
        <f>OnlineRetail[[#This Row],[Quantity]]*OnlineRetail[[#This Row],[UnitPrice]]</f>
        <v>42.5</v>
      </c>
      <c r="L14545" t="str">
        <f t="shared" si="227"/>
        <v>12497|Sep-2011</v>
      </c>
    </row>
    <row r="14546" spans="1:12">
      <c r="A14546">
        <v>537578</v>
      </c>
      <c r="B14546" t="s">
        <v>44</v>
      </c>
      <c r="C14546" t="s">
        <v>19</v>
      </c>
      <c r="D14546">
        <v>16</v>
      </c>
      <c r="E14546" s="1">
        <v>40807.372916666667</v>
      </c>
      <c r="F14546">
        <v>7.95</v>
      </c>
      <c r="G14546">
        <v>12965</v>
      </c>
      <c r="H14546" t="s">
        <v>25</v>
      </c>
      <c r="I14546" t="str">
        <f>IF(AND(LEFT(OnlineRetail[[#This Row],[InvoiceNo]],1)&lt;&gt;"C",OnlineRetail[[#This Row],[CustomerID]]&lt;&gt;""),"Yes","No")</f>
        <v>Yes</v>
      </c>
      <c r="J14546" s="4">
        <f>EOMONTH(OnlineRetail[[#This Row],[InvoiceDate]],-1)+1</f>
        <v>40787</v>
      </c>
      <c r="K14546" s="6">
        <f>OnlineRetail[[#This Row],[Quantity]]*OnlineRetail[[#This Row],[UnitPrice]]</f>
        <v>127.2</v>
      </c>
      <c r="L14546" t="str">
        <f t="shared" si="227"/>
        <v>12965|Sep-2011</v>
      </c>
    </row>
    <row r="14547" spans="1:12">
      <c r="A14547">
        <v>555111</v>
      </c>
      <c r="B14547" t="s">
        <v>105</v>
      </c>
      <c r="C14547" t="s">
        <v>83</v>
      </c>
      <c r="D14547">
        <v>17</v>
      </c>
      <c r="E14547" s="1">
        <v>40807.380555555559</v>
      </c>
      <c r="F14547">
        <v>7.95</v>
      </c>
      <c r="G14547">
        <v>12808</v>
      </c>
      <c r="H14547" t="s">
        <v>17</v>
      </c>
      <c r="I14547" t="str">
        <f>IF(AND(LEFT(OnlineRetail[[#This Row],[InvoiceNo]],1)&lt;&gt;"C",OnlineRetail[[#This Row],[CustomerID]]&lt;&gt;""),"Yes","No")</f>
        <v>Yes</v>
      </c>
      <c r="J14547" s="4">
        <f>EOMONTH(OnlineRetail[[#This Row],[InvoiceDate]],-1)+1</f>
        <v>40787</v>
      </c>
      <c r="K14547" s="6">
        <f>OnlineRetail[[#This Row],[Quantity]]*OnlineRetail[[#This Row],[UnitPrice]]</f>
        <v>135.15</v>
      </c>
      <c r="L14547" t="str">
        <f t="shared" si="227"/>
        <v>12808|Sep-2011</v>
      </c>
    </row>
    <row r="14548" spans="1:12">
      <c r="A14548">
        <v>538595</v>
      </c>
      <c r="B14548" t="s">
        <v>246</v>
      </c>
      <c r="C14548" t="s">
        <v>27</v>
      </c>
      <c r="D14548">
        <v>8</v>
      </c>
      <c r="E14548" s="1">
        <v>40807.382638888892</v>
      </c>
      <c r="F14548">
        <v>3.39</v>
      </c>
      <c r="G14548">
        <v>12407</v>
      </c>
      <c r="H14548" t="s">
        <v>10</v>
      </c>
      <c r="I14548" t="str">
        <f>IF(AND(LEFT(OnlineRetail[[#This Row],[InvoiceNo]],1)&lt;&gt;"C",OnlineRetail[[#This Row],[CustomerID]]&lt;&gt;""),"Yes","No")</f>
        <v>Yes</v>
      </c>
      <c r="J14548" s="4">
        <f>EOMONTH(OnlineRetail[[#This Row],[InvoiceDate]],-1)+1</f>
        <v>40787</v>
      </c>
      <c r="K14548" s="6">
        <f>OnlineRetail[[#This Row],[Quantity]]*OnlineRetail[[#This Row],[UnitPrice]]</f>
        <v>27.12</v>
      </c>
      <c r="L14548" t="str">
        <f t="shared" si="227"/>
        <v>12407|Sep-2011</v>
      </c>
    </row>
    <row r="14549" spans="1:12">
      <c r="A14549">
        <v>556134</v>
      </c>
      <c r="B14549" t="s">
        <v>154</v>
      </c>
      <c r="C14549" t="s">
        <v>14</v>
      </c>
      <c r="D14549">
        <v>22</v>
      </c>
      <c r="E14549" s="1">
        <v>40807.396527777782</v>
      </c>
      <c r="F14549">
        <v>1.65</v>
      </c>
      <c r="G14549">
        <v>12801</v>
      </c>
      <c r="H14549" t="s">
        <v>10</v>
      </c>
      <c r="I14549" t="str">
        <f>IF(AND(LEFT(OnlineRetail[[#This Row],[InvoiceNo]],1)&lt;&gt;"C",OnlineRetail[[#This Row],[CustomerID]]&lt;&gt;""),"Yes","No")</f>
        <v>Yes</v>
      </c>
      <c r="J14549" s="4">
        <f>EOMONTH(OnlineRetail[[#This Row],[InvoiceDate]],-1)+1</f>
        <v>40787</v>
      </c>
      <c r="K14549" s="6">
        <f>OnlineRetail[[#This Row],[Quantity]]*OnlineRetail[[#This Row],[UnitPrice]]</f>
        <v>36.299999999999997</v>
      </c>
      <c r="L14549" t="str">
        <f t="shared" si="227"/>
        <v>12801|Sep-2011</v>
      </c>
    </row>
    <row r="14550" spans="1:12">
      <c r="A14550">
        <v>546460</v>
      </c>
      <c r="B14550" t="s">
        <v>135</v>
      </c>
      <c r="C14550" t="s">
        <v>46</v>
      </c>
      <c r="D14550">
        <v>10</v>
      </c>
      <c r="E14550" s="1">
        <v>40807.397222222222</v>
      </c>
      <c r="F14550">
        <v>0.85</v>
      </c>
      <c r="G14550">
        <v>13287</v>
      </c>
      <c r="H14550" t="s">
        <v>10</v>
      </c>
      <c r="I14550" t="str">
        <f>IF(AND(LEFT(OnlineRetail[[#This Row],[InvoiceNo]],1)&lt;&gt;"C",OnlineRetail[[#This Row],[CustomerID]]&lt;&gt;""),"Yes","No")</f>
        <v>Yes</v>
      </c>
      <c r="J14550" s="4">
        <f>EOMONTH(OnlineRetail[[#This Row],[InvoiceDate]],-1)+1</f>
        <v>40787</v>
      </c>
      <c r="K14550" s="6">
        <f>OnlineRetail[[#This Row],[Quantity]]*OnlineRetail[[#This Row],[UnitPrice]]</f>
        <v>8.5</v>
      </c>
      <c r="L14550" t="str">
        <f t="shared" si="227"/>
        <v>13287|Sep-2011</v>
      </c>
    </row>
    <row r="14551" spans="1:12">
      <c r="A14551">
        <v>547791</v>
      </c>
      <c r="B14551" t="s">
        <v>189</v>
      </c>
      <c r="C14551" t="s">
        <v>9</v>
      </c>
      <c r="D14551">
        <v>16</v>
      </c>
      <c r="E14551" s="1">
        <v>40807.411111111112</v>
      </c>
      <c r="F14551">
        <v>3.39</v>
      </c>
      <c r="G14551">
        <v>13007</v>
      </c>
      <c r="H14551" t="s">
        <v>10</v>
      </c>
      <c r="I14551" t="str">
        <f>IF(AND(LEFT(OnlineRetail[[#This Row],[InvoiceNo]],1)&lt;&gt;"C",OnlineRetail[[#This Row],[CustomerID]]&lt;&gt;""),"Yes","No")</f>
        <v>Yes</v>
      </c>
      <c r="J14551" s="4">
        <f>EOMONTH(OnlineRetail[[#This Row],[InvoiceDate]],-1)+1</f>
        <v>40787</v>
      </c>
      <c r="K14551" s="6">
        <f>OnlineRetail[[#This Row],[Quantity]]*OnlineRetail[[#This Row],[UnitPrice]]</f>
        <v>54.24</v>
      </c>
      <c r="L14551" t="str">
        <f t="shared" si="227"/>
        <v>13007|Sep-2011</v>
      </c>
    </row>
    <row r="14552" spans="1:12">
      <c r="A14552">
        <v>542713</v>
      </c>
      <c r="B14552" t="s">
        <v>66</v>
      </c>
      <c r="C14552" t="s">
        <v>21</v>
      </c>
      <c r="D14552">
        <v>4</v>
      </c>
      <c r="E14552" s="1">
        <v>40807.427083333343</v>
      </c>
      <c r="F14552">
        <v>2.1</v>
      </c>
      <c r="G14552">
        <v>13076</v>
      </c>
      <c r="H14552" t="s">
        <v>121</v>
      </c>
      <c r="I14552" t="str">
        <f>IF(AND(LEFT(OnlineRetail[[#This Row],[InvoiceNo]],1)&lt;&gt;"C",OnlineRetail[[#This Row],[CustomerID]]&lt;&gt;""),"Yes","No")</f>
        <v>Yes</v>
      </c>
      <c r="J14552" s="4">
        <f>EOMONTH(OnlineRetail[[#This Row],[InvoiceDate]],-1)+1</f>
        <v>40787</v>
      </c>
      <c r="K14552" s="6">
        <f>OnlineRetail[[#This Row],[Quantity]]*OnlineRetail[[#This Row],[UnitPrice]]</f>
        <v>8.4</v>
      </c>
      <c r="L14552" t="str">
        <f t="shared" si="227"/>
        <v>13076|Sep-2011</v>
      </c>
    </row>
    <row r="14553" spans="1:12">
      <c r="A14553">
        <v>541891</v>
      </c>
      <c r="B14553" t="s">
        <v>56</v>
      </c>
      <c r="C14553" t="s">
        <v>83</v>
      </c>
      <c r="D14553">
        <v>10</v>
      </c>
      <c r="E14553" s="1">
        <v>40807.428472222222</v>
      </c>
      <c r="F14553">
        <v>9.9499999999999993</v>
      </c>
      <c r="G14553">
        <v>14101</v>
      </c>
      <c r="H14553" t="s">
        <v>121</v>
      </c>
      <c r="I14553" t="str">
        <f>IF(AND(LEFT(OnlineRetail[[#This Row],[InvoiceNo]],1)&lt;&gt;"C",OnlineRetail[[#This Row],[CustomerID]]&lt;&gt;""),"Yes","No")</f>
        <v>Yes</v>
      </c>
      <c r="J14553" s="4">
        <f>EOMONTH(OnlineRetail[[#This Row],[InvoiceDate]],-1)+1</f>
        <v>40787</v>
      </c>
      <c r="K14553" s="6">
        <f>OnlineRetail[[#This Row],[Quantity]]*OnlineRetail[[#This Row],[UnitPrice]]</f>
        <v>99.5</v>
      </c>
      <c r="L14553" t="str">
        <f t="shared" si="227"/>
        <v>14101|Sep-2011</v>
      </c>
    </row>
    <row r="14554" spans="1:12">
      <c r="A14554">
        <v>548908</v>
      </c>
      <c r="B14554" t="s">
        <v>197</v>
      </c>
      <c r="C14554" t="s">
        <v>12</v>
      </c>
      <c r="D14554">
        <v>8</v>
      </c>
      <c r="E14554" s="1">
        <v>40807.43472222222</v>
      </c>
      <c r="F14554">
        <v>9.9499999999999993</v>
      </c>
      <c r="G14554">
        <v>12757</v>
      </c>
      <c r="H14554" t="s">
        <v>10</v>
      </c>
      <c r="I14554" t="str">
        <f>IF(AND(LEFT(OnlineRetail[[#This Row],[InvoiceNo]],1)&lt;&gt;"C",OnlineRetail[[#This Row],[CustomerID]]&lt;&gt;""),"Yes","No")</f>
        <v>Yes</v>
      </c>
      <c r="J14554" s="4">
        <f>EOMONTH(OnlineRetail[[#This Row],[InvoiceDate]],-1)+1</f>
        <v>40787</v>
      </c>
      <c r="K14554" s="6">
        <f>OnlineRetail[[#This Row],[Quantity]]*OnlineRetail[[#This Row],[UnitPrice]]</f>
        <v>79.599999999999994</v>
      </c>
      <c r="L14554" t="str">
        <f t="shared" si="227"/>
        <v>12757|Sep-2011</v>
      </c>
    </row>
    <row r="14555" spans="1:12">
      <c r="A14555">
        <v>552910</v>
      </c>
      <c r="B14555" t="s">
        <v>278</v>
      </c>
      <c r="C14555" t="s">
        <v>14</v>
      </c>
      <c r="D14555">
        <v>14</v>
      </c>
      <c r="E14555" s="1">
        <v>40807.45416666667</v>
      </c>
      <c r="F14555">
        <v>2.5499999999999998</v>
      </c>
      <c r="G14555">
        <v>13807</v>
      </c>
      <c r="H14555" t="s">
        <v>70</v>
      </c>
      <c r="I14555" t="str">
        <f>IF(AND(LEFT(OnlineRetail[[#This Row],[InvoiceNo]],1)&lt;&gt;"C",OnlineRetail[[#This Row],[CustomerID]]&lt;&gt;""),"Yes","No")</f>
        <v>Yes</v>
      </c>
      <c r="J14555" s="4">
        <f>EOMONTH(OnlineRetail[[#This Row],[InvoiceDate]],-1)+1</f>
        <v>40787</v>
      </c>
      <c r="K14555" s="6">
        <f>OnlineRetail[[#This Row],[Quantity]]*OnlineRetail[[#This Row],[UnitPrice]]</f>
        <v>35.699999999999996</v>
      </c>
      <c r="L14555" t="str">
        <f t="shared" si="227"/>
        <v>13807|Sep-2011</v>
      </c>
    </row>
    <row r="14556" spans="1:12">
      <c r="A14556">
        <v>541234</v>
      </c>
      <c r="B14556" t="s">
        <v>97</v>
      </c>
      <c r="C14556" t="s">
        <v>83</v>
      </c>
      <c r="D14556">
        <v>15</v>
      </c>
      <c r="E14556" s="1">
        <v>40807.455555555563</v>
      </c>
      <c r="F14556">
        <v>2.1</v>
      </c>
      <c r="G14556">
        <v>13762</v>
      </c>
      <c r="H14556" t="s">
        <v>22</v>
      </c>
      <c r="I14556" t="str">
        <f>IF(AND(LEFT(OnlineRetail[[#This Row],[InvoiceNo]],1)&lt;&gt;"C",OnlineRetail[[#This Row],[CustomerID]]&lt;&gt;""),"Yes","No")</f>
        <v>Yes</v>
      </c>
      <c r="J14556" s="4">
        <f>EOMONTH(OnlineRetail[[#This Row],[InvoiceDate]],-1)+1</f>
        <v>40787</v>
      </c>
      <c r="K14556" s="6">
        <f>OnlineRetail[[#This Row],[Quantity]]*OnlineRetail[[#This Row],[UnitPrice]]</f>
        <v>31.5</v>
      </c>
      <c r="L14556" t="str">
        <f t="shared" si="227"/>
        <v>13762|Sep-2011</v>
      </c>
    </row>
    <row r="14557" spans="1:12">
      <c r="A14557">
        <v>549898</v>
      </c>
      <c r="B14557" t="s">
        <v>111</v>
      </c>
      <c r="C14557" t="s">
        <v>19</v>
      </c>
      <c r="D14557">
        <v>20</v>
      </c>
      <c r="E14557" s="1">
        <v>40807.456944444442</v>
      </c>
      <c r="F14557">
        <v>7.95</v>
      </c>
      <c r="G14557">
        <v>12790</v>
      </c>
      <c r="H14557" t="s">
        <v>10</v>
      </c>
      <c r="I14557" t="str">
        <f>IF(AND(LEFT(OnlineRetail[[#This Row],[InvoiceNo]],1)&lt;&gt;"C",OnlineRetail[[#This Row],[CustomerID]]&lt;&gt;""),"Yes","No")</f>
        <v>Yes</v>
      </c>
      <c r="J14557" s="4">
        <f>EOMONTH(OnlineRetail[[#This Row],[InvoiceDate]],-1)+1</f>
        <v>40787</v>
      </c>
      <c r="K14557" s="6">
        <f>OnlineRetail[[#This Row],[Quantity]]*OnlineRetail[[#This Row],[UnitPrice]]</f>
        <v>159</v>
      </c>
      <c r="L14557" t="str">
        <f t="shared" si="227"/>
        <v>12790|Sep-2011</v>
      </c>
    </row>
    <row r="14558" spans="1:12">
      <c r="A14558">
        <v>544016</v>
      </c>
      <c r="B14558" t="s">
        <v>270</v>
      </c>
      <c r="C14558" t="s">
        <v>62</v>
      </c>
      <c r="D14558">
        <v>13</v>
      </c>
      <c r="E14558" s="1">
        <v>40807.465277777781</v>
      </c>
      <c r="F14558">
        <v>4.25</v>
      </c>
      <c r="G14558">
        <v>14064</v>
      </c>
      <c r="H14558" t="s">
        <v>10</v>
      </c>
      <c r="I14558" t="str">
        <f>IF(AND(LEFT(OnlineRetail[[#This Row],[InvoiceNo]],1)&lt;&gt;"C",OnlineRetail[[#This Row],[CustomerID]]&lt;&gt;""),"Yes","No")</f>
        <v>Yes</v>
      </c>
      <c r="J14558" s="4">
        <f>EOMONTH(OnlineRetail[[#This Row],[InvoiceDate]],-1)+1</f>
        <v>40787</v>
      </c>
      <c r="K14558" s="6">
        <f>OnlineRetail[[#This Row],[Quantity]]*OnlineRetail[[#This Row],[UnitPrice]]</f>
        <v>55.25</v>
      </c>
      <c r="L14558" t="str">
        <f t="shared" si="227"/>
        <v>14064|Sep-2011</v>
      </c>
    </row>
    <row r="14559" spans="1:12">
      <c r="A14559">
        <v>537212</v>
      </c>
      <c r="B14559" t="s">
        <v>248</v>
      </c>
      <c r="C14559" t="s">
        <v>42</v>
      </c>
      <c r="D14559">
        <v>5</v>
      </c>
      <c r="E14559" s="1">
        <v>40807.465277777781</v>
      </c>
      <c r="F14559">
        <v>1.65</v>
      </c>
      <c r="G14559">
        <v>12790</v>
      </c>
      <c r="H14559" t="s">
        <v>10</v>
      </c>
      <c r="I14559" t="str">
        <f>IF(AND(LEFT(OnlineRetail[[#This Row],[InvoiceNo]],1)&lt;&gt;"C",OnlineRetail[[#This Row],[CustomerID]]&lt;&gt;""),"Yes","No")</f>
        <v>Yes</v>
      </c>
      <c r="J14559" s="4">
        <f>EOMONTH(OnlineRetail[[#This Row],[InvoiceDate]],-1)+1</f>
        <v>40787</v>
      </c>
      <c r="K14559" s="6">
        <f>OnlineRetail[[#This Row],[Quantity]]*OnlineRetail[[#This Row],[UnitPrice]]</f>
        <v>8.25</v>
      </c>
      <c r="L14559" t="str">
        <f t="shared" si="227"/>
        <v>12790|Sep-2011</v>
      </c>
    </row>
    <row r="14560" spans="1:12">
      <c r="A14560">
        <v>536569</v>
      </c>
      <c r="B14560" t="s">
        <v>296</v>
      </c>
      <c r="C14560" t="s">
        <v>40</v>
      </c>
      <c r="D14560">
        <v>22</v>
      </c>
      <c r="E14560" s="1">
        <v>40807.470833333333</v>
      </c>
      <c r="F14560">
        <v>4.25</v>
      </c>
      <c r="G14560">
        <v>13949</v>
      </c>
      <c r="H14560" t="s">
        <v>10</v>
      </c>
      <c r="I14560" t="str">
        <f>IF(AND(LEFT(OnlineRetail[[#This Row],[InvoiceNo]],1)&lt;&gt;"C",OnlineRetail[[#This Row],[CustomerID]]&lt;&gt;""),"Yes","No")</f>
        <v>Yes</v>
      </c>
      <c r="J14560" s="4">
        <f>EOMONTH(OnlineRetail[[#This Row],[InvoiceDate]],-1)+1</f>
        <v>40787</v>
      </c>
      <c r="K14560" s="6">
        <f>OnlineRetail[[#This Row],[Quantity]]*OnlineRetail[[#This Row],[UnitPrice]]</f>
        <v>93.5</v>
      </c>
      <c r="L14560" t="str">
        <f t="shared" si="227"/>
        <v>13949|Sep-2011</v>
      </c>
    </row>
    <row r="14561" spans="1:12">
      <c r="A14561">
        <v>537726</v>
      </c>
      <c r="B14561" t="s">
        <v>268</v>
      </c>
      <c r="C14561" t="s">
        <v>24</v>
      </c>
      <c r="D14561">
        <v>10</v>
      </c>
      <c r="E14561" s="1">
        <v>40807.486111111109</v>
      </c>
      <c r="F14561">
        <v>4.95</v>
      </c>
      <c r="G14561">
        <v>13483</v>
      </c>
      <c r="H14561" t="s">
        <v>10</v>
      </c>
      <c r="I14561" t="str">
        <f>IF(AND(LEFT(OnlineRetail[[#This Row],[InvoiceNo]],1)&lt;&gt;"C",OnlineRetail[[#This Row],[CustomerID]]&lt;&gt;""),"Yes","No")</f>
        <v>Yes</v>
      </c>
      <c r="J14561" s="4">
        <f>EOMONTH(OnlineRetail[[#This Row],[InvoiceDate]],-1)+1</f>
        <v>40787</v>
      </c>
      <c r="K14561" s="6">
        <f>OnlineRetail[[#This Row],[Quantity]]*OnlineRetail[[#This Row],[UnitPrice]]</f>
        <v>49.5</v>
      </c>
      <c r="L14561" t="str">
        <f t="shared" si="227"/>
        <v>13483|Sep-2011</v>
      </c>
    </row>
    <row r="14562" spans="1:12">
      <c r="A14562">
        <v>541515</v>
      </c>
      <c r="B14562" t="s">
        <v>257</v>
      </c>
      <c r="C14562" t="s">
        <v>48</v>
      </c>
      <c r="D14562">
        <v>24</v>
      </c>
      <c r="E14562" s="1">
        <v>40807.500694444447</v>
      </c>
      <c r="F14562">
        <v>7.95</v>
      </c>
      <c r="G14562">
        <v>13216</v>
      </c>
      <c r="H14562" t="s">
        <v>126</v>
      </c>
      <c r="I14562" t="str">
        <f>IF(AND(LEFT(OnlineRetail[[#This Row],[InvoiceNo]],1)&lt;&gt;"C",OnlineRetail[[#This Row],[CustomerID]]&lt;&gt;""),"Yes","No")</f>
        <v>Yes</v>
      </c>
      <c r="J14562" s="4">
        <f>EOMONTH(OnlineRetail[[#This Row],[InvoiceDate]],-1)+1</f>
        <v>40787</v>
      </c>
      <c r="K14562" s="6">
        <f>OnlineRetail[[#This Row],[Quantity]]*OnlineRetail[[#This Row],[UnitPrice]]</f>
        <v>190.8</v>
      </c>
      <c r="L14562" t="str">
        <f t="shared" si="227"/>
        <v>13216|Sep-2011</v>
      </c>
    </row>
    <row r="14563" spans="1:12">
      <c r="A14563">
        <v>555411</v>
      </c>
      <c r="B14563" t="s">
        <v>140</v>
      </c>
      <c r="C14563" t="s">
        <v>72</v>
      </c>
      <c r="D14563">
        <v>1</v>
      </c>
      <c r="E14563" s="1">
        <v>40807.525000000001</v>
      </c>
      <c r="F14563">
        <v>4.95</v>
      </c>
      <c r="G14563">
        <v>13589</v>
      </c>
      <c r="H14563" t="s">
        <v>10</v>
      </c>
      <c r="I14563" t="str">
        <f>IF(AND(LEFT(OnlineRetail[[#This Row],[InvoiceNo]],1)&lt;&gt;"C",OnlineRetail[[#This Row],[CustomerID]]&lt;&gt;""),"Yes","No")</f>
        <v>Yes</v>
      </c>
      <c r="J14563" s="4">
        <f>EOMONTH(OnlineRetail[[#This Row],[InvoiceDate]],-1)+1</f>
        <v>40787</v>
      </c>
      <c r="K14563" s="6">
        <f>OnlineRetail[[#This Row],[Quantity]]*OnlineRetail[[#This Row],[UnitPrice]]</f>
        <v>4.95</v>
      </c>
      <c r="L14563" t="str">
        <f t="shared" si="227"/>
        <v>13589|Sep-2011</v>
      </c>
    </row>
    <row r="14564" spans="1:12">
      <c r="A14564">
        <v>540313</v>
      </c>
      <c r="B14564" t="s">
        <v>203</v>
      </c>
      <c r="C14564" t="s">
        <v>9</v>
      </c>
      <c r="D14564">
        <v>3</v>
      </c>
      <c r="E14564" s="1">
        <v>40807.527083333327</v>
      </c>
      <c r="F14564">
        <v>4.25</v>
      </c>
      <c r="G14564">
        <v>13167</v>
      </c>
      <c r="H14564" t="s">
        <v>10</v>
      </c>
      <c r="I14564" t="str">
        <f>IF(AND(LEFT(OnlineRetail[[#This Row],[InvoiceNo]],1)&lt;&gt;"C",OnlineRetail[[#This Row],[CustomerID]]&lt;&gt;""),"Yes","No")</f>
        <v>Yes</v>
      </c>
      <c r="J14564" s="4">
        <f>EOMONTH(OnlineRetail[[#This Row],[InvoiceDate]],-1)+1</f>
        <v>40787</v>
      </c>
      <c r="K14564" s="6">
        <f>OnlineRetail[[#This Row],[Quantity]]*OnlineRetail[[#This Row],[UnitPrice]]</f>
        <v>12.75</v>
      </c>
      <c r="L14564" t="str">
        <f t="shared" si="227"/>
        <v>13167|Sep-2011</v>
      </c>
    </row>
    <row r="14565" spans="1:12">
      <c r="A14565">
        <v>538283</v>
      </c>
      <c r="B14565" t="s">
        <v>289</v>
      </c>
      <c r="C14565" t="s">
        <v>12</v>
      </c>
      <c r="D14565">
        <v>11</v>
      </c>
      <c r="E14565" s="1">
        <v>40807.529861111107</v>
      </c>
      <c r="F14565">
        <v>1.25</v>
      </c>
      <c r="G14565">
        <v>13704</v>
      </c>
      <c r="H14565" t="s">
        <v>22</v>
      </c>
      <c r="I14565" t="str">
        <f>IF(AND(LEFT(OnlineRetail[[#This Row],[InvoiceNo]],1)&lt;&gt;"C",OnlineRetail[[#This Row],[CustomerID]]&lt;&gt;""),"Yes","No")</f>
        <v>Yes</v>
      </c>
      <c r="J14565" s="4">
        <f>EOMONTH(OnlineRetail[[#This Row],[InvoiceDate]],-1)+1</f>
        <v>40787</v>
      </c>
      <c r="K14565" s="6">
        <f>OnlineRetail[[#This Row],[Quantity]]*OnlineRetail[[#This Row],[UnitPrice]]</f>
        <v>13.75</v>
      </c>
      <c r="L14565" t="str">
        <f t="shared" si="227"/>
        <v>13704|Sep-2011</v>
      </c>
    </row>
    <row r="14566" spans="1:12">
      <c r="A14566">
        <v>555779</v>
      </c>
      <c r="B14566" t="s">
        <v>169</v>
      </c>
      <c r="C14566" t="s">
        <v>33</v>
      </c>
      <c r="D14566">
        <v>13</v>
      </c>
      <c r="E14566" s="1">
        <v>40807.530555555553</v>
      </c>
      <c r="F14566">
        <v>4.25</v>
      </c>
      <c r="G14566">
        <v>13333</v>
      </c>
      <c r="H14566" t="s">
        <v>10</v>
      </c>
      <c r="I14566" t="str">
        <f>IF(AND(LEFT(OnlineRetail[[#This Row],[InvoiceNo]],1)&lt;&gt;"C",OnlineRetail[[#This Row],[CustomerID]]&lt;&gt;""),"Yes","No")</f>
        <v>Yes</v>
      </c>
      <c r="J14566" s="4">
        <f>EOMONTH(OnlineRetail[[#This Row],[InvoiceDate]],-1)+1</f>
        <v>40787</v>
      </c>
      <c r="K14566" s="6">
        <f>OnlineRetail[[#This Row],[Quantity]]*OnlineRetail[[#This Row],[UnitPrice]]</f>
        <v>55.25</v>
      </c>
      <c r="L14566" t="str">
        <f t="shared" si="227"/>
        <v>13333|Sep-2011</v>
      </c>
    </row>
    <row r="14567" spans="1:12">
      <c r="A14567">
        <v>537219</v>
      </c>
      <c r="B14567" t="s">
        <v>162</v>
      </c>
      <c r="C14567" t="s">
        <v>12</v>
      </c>
      <c r="D14567">
        <v>21</v>
      </c>
      <c r="E14567" s="1">
        <v>40807.539583333331</v>
      </c>
      <c r="F14567">
        <v>2.5499999999999998</v>
      </c>
      <c r="G14567">
        <v>12747</v>
      </c>
      <c r="H14567" t="s">
        <v>10</v>
      </c>
      <c r="I14567" t="str">
        <f>IF(AND(LEFT(OnlineRetail[[#This Row],[InvoiceNo]],1)&lt;&gt;"C",OnlineRetail[[#This Row],[CustomerID]]&lt;&gt;""),"Yes","No")</f>
        <v>Yes</v>
      </c>
      <c r="J14567" s="4">
        <f>EOMONTH(OnlineRetail[[#This Row],[InvoiceDate]],-1)+1</f>
        <v>40787</v>
      </c>
      <c r="K14567" s="6">
        <f>OnlineRetail[[#This Row],[Quantity]]*OnlineRetail[[#This Row],[UnitPrice]]</f>
        <v>53.55</v>
      </c>
      <c r="L14567" t="str">
        <f t="shared" si="227"/>
        <v>12747|Sep-2011</v>
      </c>
    </row>
    <row r="14568" spans="1:12">
      <c r="A14568">
        <v>546249</v>
      </c>
      <c r="B14568" t="s">
        <v>220</v>
      </c>
      <c r="C14568" t="s">
        <v>33</v>
      </c>
      <c r="D14568">
        <v>21</v>
      </c>
      <c r="E14568" s="1">
        <v>40807.543749999997</v>
      </c>
      <c r="F14568">
        <v>1.65</v>
      </c>
      <c r="G14568">
        <v>13597</v>
      </c>
      <c r="H14568" t="s">
        <v>10</v>
      </c>
      <c r="I14568" t="str">
        <f>IF(AND(LEFT(OnlineRetail[[#This Row],[InvoiceNo]],1)&lt;&gt;"C",OnlineRetail[[#This Row],[CustomerID]]&lt;&gt;""),"Yes","No")</f>
        <v>Yes</v>
      </c>
      <c r="J14568" s="4">
        <f>EOMONTH(OnlineRetail[[#This Row],[InvoiceDate]],-1)+1</f>
        <v>40787</v>
      </c>
      <c r="K14568" s="6">
        <f>OnlineRetail[[#This Row],[Quantity]]*OnlineRetail[[#This Row],[UnitPrice]]</f>
        <v>34.65</v>
      </c>
      <c r="L14568" t="str">
        <f t="shared" si="227"/>
        <v>13597|Sep-2011</v>
      </c>
    </row>
    <row r="14569" spans="1:12">
      <c r="A14569">
        <v>547347</v>
      </c>
      <c r="B14569" t="s">
        <v>292</v>
      </c>
      <c r="C14569" t="s">
        <v>46</v>
      </c>
      <c r="D14569">
        <v>7</v>
      </c>
      <c r="E14569" s="1">
        <v>40807.544444444437</v>
      </c>
      <c r="F14569">
        <v>3.39</v>
      </c>
      <c r="G14569">
        <v>14248</v>
      </c>
      <c r="H14569" t="s">
        <v>10</v>
      </c>
      <c r="I14569" t="str">
        <f>IF(AND(LEFT(OnlineRetail[[#This Row],[InvoiceNo]],1)&lt;&gt;"C",OnlineRetail[[#This Row],[CustomerID]]&lt;&gt;""),"Yes","No")</f>
        <v>Yes</v>
      </c>
      <c r="J14569" s="4">
        <f>EOMONTH(OnlineRetail[[#This Row],[InvoiceDate]],-1)+1</f>
        <v>40787</v>
      </c>
      <c r="K14569" s="6">
        <f>OnlineRetail[[#This Row],[Quantity]]*OnlineRetail[[#This Row],[UnitPrice]]</f>
        <v>23.73</v>
      </c>
      <c r="L14569" t="str">
        <f t="shared" si="227"/>
        <v>14248|Sep-2011</v>
      </c>
    </row>
    <row r="14570" spans="1:12">
      <c r="A14570">
        <v>542747</v>
      </c>
      <c r="B14570" t="s">
        <v>198</v>
      </c>
      <c r="C14570" t="s">
        <v>83</v>
      </c>
      <c r="D14570">
        <v>21</v>
      </c>
      <c r="E14570" s="1">
        <v>40807.549305555563</v>
      </c>
      <c r="F14570">
        <v>5.95</v>
      </c>
      <c r="G14570">
        <v>12784</v>
      </c>
      <c r="H14570" t="s">
        <v>10</v>
      </c>
      <c r="I14570" t="str">
        <f>IF(AND(LEFT(OnlineRetail[[#This Row],[InvoiceNo]],1)&lt;&gt;"C",OnlineRetail[[#This Row],[CustomerID]]&lt;&gt;""),"Yes","No")</f>
        <v>Yes</v>
      </c>
      <c r="J14570" s="4">
        <f>EOMONTH(OnlineRetail[[#This Row],[InvoiceDate]],-1)+1</f>
        <v>40787</v>
      </c>
      <c r="K14570" s="6">
        <f>OnlineRetail[[#This Row],[Quantity]]*OnlineRetail[[#This Row],[UnitPrice]]</f>
        <v>124.95</v>
      </c>
      <c r="L14570" t="str">
        <f t="shared" si="227"/>
        <v>12784|Sep-2011</v>
      </c>
    </row>
    <row r="14571" spans="1:12">
      <c r="A14571">
        <v>549904</v>
      </c>
      <c r="B14571" t="s">
        <v>242</v>
      </c>
      <c r="C14571" t="s">
        <v>12</v>
      </c>
      <c r="D14571">
        <v>7</v>
      </c>
      <c r="E14571" s="1">
        <v>40807.559027777781</v>
      </c>
      <c r="F14571">
        <v>7.95</v>
      </c>
      <c r="G14571">
        <v>12387</v>
      </c>
      <c r="H14571" t="s">
        <v>10</v>
      </c>
      <c r="I14571" t="str">
        <f>IF(AND(LEFT(OnlineRetail[[#This Row],[InvoiceNo]],1)&lt;&gt;"C",OnlineRetail[[#This Row],[CustomerID]]&lt;&gt;""),"Yes","No")</f>
        <v>Yes</v>
      </c>
      <c r="J14571" s="4">
        <f>EOMONTH(OnlineRetail[[#This Row],[InvoiceDate]],-1)+1</f>
        <v>40787</v>
      </c>
      <c r="K14571" s="6">
        <f>OnlineRetail[[#This Row],[Quantity]]*OnlineRetail[[#This Row],[UnitPrice]]</f>
        <v>55.65</v>
      </c>
      <c r="L14571" t="str">
        <f t="shared" si="227"/>
        <v>12387|Sep-2011</v>
      </c>
    </row>
    <row r="14572" spans="1:12">
      <c r="A14572">
        <v>549332</v>
      </c>
      <c r="B14572" t="s">
        <v>54</v>
      </c>
      <c r="C14572" t="s">
        <v>46</v>
      </c>
      <c r="D14572">
        <v>11</v>
      </c>
      <c r="E14572" s="1">
        <v>40807.559027777781</v>
      </c>
      <c r="F14572">
        <v>4.95</v>
      </c>
      <c r="G14572">
        <v>13553</v>
      </c>
      <c r="H14572" t="s">
        <v>10</v>
      </c>
      <c r="I14572" t="str">
        <f>IF(AND(LEFT(OnlineRetail[[#This Row],[InvoiceNo]],1)&lt;&gt;"C",OnlineRetail[[#This Row],[CustomerID]]&lt;&gt;""),"Yes","No")</f>
        <v>Yes</v>
      </c>
      <c r="J14572" s="4">
        <f>EOMONTH(OnlineRetail[[#This Row],[InvoiceDate]],-1)+1</f>
        <v>40787</v>
      </c>
      <c r="K14572" s="6">
        <f>OnlineRetail[[#This Row],[Quantity]]*OnlineRetail[[#This Row],[UnitPrice]]</f>
        <v>54.45</v>
      </c>
      <c r="L14572" t="str">
        <f t="shared" si="227"/>
        <v>13553|Sep-2011</v>
      </c>
    </row>
    <row r="14573" spans="1:12">
      <c r="A14573">
        <v>550652</v>
      </c>
      <c r="B14573" t="s">
        <v>229</v>
      </c>
      <c r="C14573" t="s">
        <v>12</v>
      </c>
      <c r="D14573">
        <v>20</v>
      </c>
      <c r="E14573" s="1">
        <v>40807.560416666667</v>
      </c>
      <c r="F14573">
        <v>9.9499999999999993</v>
      </c>
      <c r="G14573">
        <v>14176</v>
      </c>
      <c r="H14573" t="s">
        <v>70</v>
      </c>
      <c r="I14573" t="str">
        <f>IF(AND(LEFT(OnlineRetail[[#This Row],[InvoiceNo]],1)&lt;&gt;"C",OnlineRetail[[#This Row],[CustomerID]]&lt;&gt;""),"Yes","No")</f>
        <v>Yes</v>
      </c>
      <c r="J14573" s="4">
        <f>EOMONTH(OnlineRetail[[#This Row],[InvoiceDate]],-1)+1</f>
        <v>40787</v>
      </c>
      <c r="K14573" s="6">
        <f>OnlineRetail[[#This Row],[Quantity]]*OnlineRetail[[#This Row],[UnitPrice]]</f>
        <v>199</v>
      </c>
      <c r="L14573" t="str">
        <f t="shared" si="227"/>
        <v>14176|Sep-2011</v>
      </c>
    </row>
    <row r="14574" spans="1:12">
      <c r="A14574">
        <v>553998</v>
      </c>
      <c r="B14574" t="s">
        <v>236</v>
      </c>
      <c r="C14574" t="s">
        <v>14</v>
      </c>
      <c r="D14574">
        <v>17</v>
      </c>
      <c r="E14574" s="1">
        <v>40807.565972222219</v>
      </c>
      <c r="F14574">
        <v>5.95</v>
      </c>
      <c r="G14574">
        <v>13605</v>
      </c>
      <c r="H14574" t="s">
        <v>10</v>
      </c>
      <c r="I14574" t="str">
        <f>IF(AND(LEFT(OnlineRetail[[#This Row],[InvoiceNo]],1)&lt;&gt;"C",OnlineRetail[[#This Row],[CustomerID]]&lt;&gt;""),"Yes","No")</f>
        <v>Yes</v>
      </c>
      <c r="J14574" s="4">
        <f>EOMONTH(OnlineRetail[[#This Row],[InvoiceDate]],-1)+1</f>
        <v>40787</v>
      </c>
      <c r="K14574" s="6">
        <f>OnlineRetail[[#This Row],[Quantity]]*OnlineRetail[[#This Row],[UnitPrice]]</f>
        <v>101.15</v>
      </c>
      <c r="L14574" t="str">
        <f t="shared" si="227"/>
        <v>13605|Sep-2011</v>
      </c>
    </row>
    <row r="14575" spans="1:12">
      <c r="A14575">
        <v>553850</v>
      </c>
      <c r="B14575" t="s">
        <v>282</v>
      </c>
      <c r="C14575" t="s">
        <v>12</v>
      </c>
      <c r="D14575">
        <v>18</v>
      </c>
      <c r="E14575" s="1">
        <v>40807.566666666673</v>
      </c>
      <c r="F14575">
        <v>1.65</v>
      </c>
      <c r="G14575">
        <v>12808</v>
      </c>
      <c r="H14575" t="s">
        <v>25</v>
      </c>
      <c r="I14575" t="str">
        <f>IF(AND(LEFT(OnlineRetail[[#This Row],[InvoiceNo]],1)&lt;&gt;"C",OnlineRetail[[#This Row],[CustomerID]]&lt;&gt;""),"Yes","No")</f>
        <v>Yes</v>
      </c>
      <c r="J14575" s="4">
        <f>EOMONTH(OnlineRetail[[#This Row],[InvoiceDate]],-1)+1</f>
        <v>40787</v>
      </c>
      <c r="K14575" s="6">
        <f>OnlineRetail[[#This Row],[Quantity]]*OnlineRetail[[#This Row],[UnitPrice]]</f>
        <v>29.7</v>
      </c>
      <c r="L14575" t="str">
        <f t="shared" si="227"/>
        <v>12808|Sep-2011</v>
      </c>
    </row>
    <row r="14576" spans="1:12">
      <c r="A14576">
        <v>543088</v>
      </c>
      <c r="B14576" t="s">
        <v>182</v>
      </c>
      <c r="C14576" t="s">
        <v>62</v>
      </c>
      <c r="D14576">
        <v>15</v>
      </c>
      <c r="E14576" s="1">
        <v>40807.581944444442</v>
      </c>
      <c r="F14576">
        <v>3.39</v>
      </c>
      <c r="G14576">
        <v>12404</v>
      </c>
      <c r="H14576" t="s">
        <v>10</v>
      </c>
      <c r="I14576" t="str">
        <f>IF(AND(LEFT(OnlineRetail[[#This Row],[InvoiceNo]],1)&lt;&gt;"C",OnlineRetail[[#This Row],[CustomerID]]&lt;&gt;""),"Yes","No")</f>
        <v>Yes</v>
      </c>
      <c r="J14576" s="4">
        <f>EOMONTH(OnlineRetail[[#This Row],[InvoiceDate]],-1)+1</f>
        <v>40787</v>
      </c>
      <c r="K14576" s="6">
        <f>OnlineRetail[[#This Row],[Quantity]]*OnlineRetail[[#This Row],[UnitPrice]]</f>
        <v>50.85</v>
      </c>
      <c r="L14576" t="str">
        <f t="shared" si="227"/>
        <v>12404|Sep-2011</v>
      </c>
    </row>
    <row r="14577" spans="1:12">
      <c r="A14577">
        <v>553898</v>
      </c>
      <c r="B14577" t="s">
        <v>91</v>
      </c>
      <c r="C14577" t="s">
        <v>27</v>
      </c>
      <c r="D14577">
        <v>1</v>
      </c>
      <c r="E14577" s="1">
        <v>40807.584027777782</v>
      </c>
      <c r="F14577">
        <v>1.65</v>
      </c>
      <c r="G14577">
        <v>12373</v>
      </c>
      <c r="H14577" t="s">
        <v>10</v>
      </c>
      <c r="I14577" t="str">
        <f>IF(AND(LEFT(OnlineRetail[[#This Row],[InvoiceNo]],1)&lt;&gt;"C",OnlineRetail[[#This Row],[CustomerID]]&lt;&gt;""),"Yes","No")</f>
        <v>Yes</v>
      </c>
      <c r="J14577" s="4">
        <f>EOMONTH(OnlineRetail[[#This Row],[InvoiceDate]],-1)+1</f>
        <v>40787</v>
      </c>
      <c r="K14577" s="6">
        <f>OnlineRetail[[#This Row],[Quantity]]*OnlineRetail[[#This Row],[UnitPrice]]</f>
        <v>1.65</v>
      </c>
      <c r="L14577" t="str">
        <f t="shared" si="227"/>
        <v>12373|Sep-2011</v>
      </c>
    </row>
    <row r="14578" spans="1:12">
      <c r="A14578">
        <v>549441</v>
      </c>
      <c r="B14578" t="s">
        <v>299</v>
      </c>
      <c r="C14578" t="s">
        <v>27</v>
      </c>
      <c r="D14578">
        <v>18</v>
      </c>
      <c r="E14578" s="1">
        <v>40807.591666666667</v>
      </c>
      <c r="F14578">
        <v>2.1</v>
      </c>
      <c r="G14578">
        <v>13589</v>
      </c>
      <c r="H14578" t="s">
        <v>10</v>
      </c>
      <c r="I14578" t="str">
        <f>IF(AND(LEFT(OnlineRetail[[#This Row],[InvoiceNo]],1)&lt;&gt;"C",OnlineRetail[[#This Row],[CustomerID]]&lt;&gt;""),"Yes","No")</f>
        <v>Yes</v>
      </c>
      <c r="J14578" s="4">
        <f>EOMONTH(OnlineRetail[[#This Row],[InvoiceDate]],-1)+1</f>
        <v>40787</v>
      </c>
      <c r="K14578" s="6">
        <f>OnlineRetail[[#This Row],[Quantity]]*OnlineRetail[[#This Row],[UnitPrice]]</f>
        <v>37.800000000000004</v>
      </c>
      <c r="L14578" t="str">
        <f t="shared" si="227"/>
        <v>13589|Sep-2011</v>
      </c>
    </row>
    <row r="14579" spans="1:12">
      <c r="A14579">
        <v>551035</v>
      </c>
      <c r="B14579" t="s">
        <v>234</v>
      </c>
      <c r="C14579" t="s">
        <v>46</v>
      </c>
      <c r="D14579">
        <v>2</v>
      </c>
      <c r="E14579" s="1">
        <v>40807.591666666667</v>
      </c>
      <c r="F14579">
        <v>7.95</v>
      </c>
      <c r="G14579">
        <v>12484</v>
      </c>
      <c r="H14579" t="s">
        <v>10</v>
      </c>
      <c r="I14579" t="str">
        <f>IF(AND(LEFT(OnlineRetail[[#This Row],[InvoiceNo]],1)&lt;&gt;"C",OnlineRetail[[#This Row],[CustomerID]]&lt;&gt;""),"Yes","No")</f>
        <v>Yes</v>
      </c>
      <c r="J14579" s="4">
        <f>EOMONTH(OnlineRetail[[#This Row],[InvoiceDate]],-1)+1</f>
        <v>40787</v>
      </c>
      <c r="K14579" s="6">
        <f>OnlineRetail[[#This Row],[Quantity]]*OnlineRetail[[#This Row],[UnitPrice]]</f>
        <v>15.9</v>
      </c>
      <c r="L14579" t="str">
        <f t="shared" si="227"/>
        <v>12484|Sep-2011</v>
      </c>
    </row>
    <row r="14580" spans="1:12">
      <c r="A14580">
        <v>552220</v>
      </c>
      <c r="B14580" t="s">
        <v>250</v>
      </c>
      <c r="C14580" t="s">
        <v>62</v>
      </c>
      <c r="D14580">
        <v>11</v>
      </c>
      <c r="E14580" s="1">
        <v>40807.59375</v>
      </c>
      <c r="F14580">
        <v>5.95</v>
      </c>
      <c r="G14580">
        <v>13958</v>
      </c>
      <c r="H14580" t="s">
        <v>10</v>
      </c>
      <c r="I14580" t="str">
        <f>IF(AND(LEFT(OnlineRetail[[#This Row],[InvoiceNo]],1)&lt;&gt;"C",OnlineRetail[[#This Row],[CustomerID]]&lt;&gt;""),"Yes","No")</f>
        <v>Yes</v>
      </c>
      <c r="J14580" s="4">
        <f>EOMONTH(OnlineRetail[[#This Row],[InvoiceDate]],-1)+1</f>
        <v>40787</v>
      </c>
      <c r="K14580" s="6">
        <f>OnlineRetail[[#This Row],[Quantity]]*OnlineRetail[[#This Row],[UnitPrice]]</f>
        <v>65.45</v>
      </c>
      <c r="L14580" t="str">
        <f t="shared" si="227"/>
        <v>13958|Sep-2011</v>
      </c>
    </row>
    <row r="14581" spans="1:12">
      <c r="A14581">
        <v>550249</v>
      </c>
      <c r="B14581" t="s">
        <v>262</v>
      </c>
      <c r="C14581" t="s">
        <v>48</v>
      </c>
      <c r="D14581">
        <v>17</v>
      </c>
      <c r="E14581" s="1">
        <v>40807.59652777778</v>
      </c>
      <c r="F14581">
        <v>1.65</v>
      </c>
      <c r="G14581">
        <v>12731</v>
      </c>
      <c r="H14581" t="s">
        <v>10</v>
      </c>
      <c r="I14581" t="str">
        <f>IF(AND(LEFT(OnlineRetail[[#This Row],[InvoiceNo]],1)&lt;&gt;"C",OnlineRetail[[#This Row],[CustomerID]]&lt;&gt;""),"Yes","No")</f>
        <v>Yes</v>
      </c>
      <c r="J14581" s="4">
        <f>EOMONTH(OnlineRetail[[#This Row],[InvoiceDate]],-1)+1</f>
        <v>40787</v>
      </c>
      <c r="K14581" s="6">
        <f>OnlineRetail[[#This Row],[Quantity]]*OnlineRetail[[#This Row],[UnitPrice]]</f>
        <v>28.049999999999997</v>
      </c>
      <c r="L14581" t="str">
        <f t="shared" si="227"/>
        <v>12731|Sep-2011</v>
      </c>
    </row>
    <row r="14582" spans="1:12">
      <c r="A14582">
        <v>544041</v>
      </c>
      <c r="B14582" t="s">
        <v>289</v>
      </c>
      <c r="C14582" t="s">
        <v>48</v>
      </c>
      <c r="D14582">
        <v>13</v>
      </c>
      <c r="E14582" s="1">
        <v>40807.597916666673</v>
      </c>
      <c r="F14582">
        <v>0.85</v>
      </c>
      <c r="G14582">
        <v>14213</v>
      </c>
      <c r="H14582" t="s">
        <v>31</v>
      </c>
      <c r="I14582" t="str">
        <f>IF(AND(LEFT(OnlineRetail[[#This Row],[InvoiceNo]],1)&lt;&gt;"C",OnlineRetail[[#This Row],[CustomerID]]&lt;&gt;""),"Yes","No")</f>
        <v>Yes</v>
      </c>
      <c r="J14582" s="4">
        <f>EOMONTH(OnlineRetail[[#This Row],[InvoiceDate]],-1)+1</f>
        <v>40787</v>
      </c>
      <c r="K14582" s="6">
        <f>OnlineRetail[[#This Row],[Quantity]]*OnlineRetail[[#This Row],[UnitPrice]]</f>
        <v>11.049999999999999</v>
      </c>
      <c r="L14582" t="str">
        <f t="shared" si="227"/>
        <v>14213|Sep-2011</v>
      </c>
    </row>
    <row r="14583" spans="1:12">
      <c r="A14583">
        <v>537193</v>
      </c>
      <c r="B14583" t="s">
        <v>184</v>
      </c>
      <c r="C14583" t="s">
        <v>12</v>
      </c>
      <c r="D14583">
        <v>22</v>
      </c>
      <c r="E14583" s="1">
        <v>40807.599305555559</v>
      </c>
      <c r="F14583">
        <v>7.95</v>
      </c>
      <c r="G14583">
        <v>12816</v>
      </c>
      <c r="H14583" t="s">
        <v>10</v>
      </c>
      <c r="I14583" t="str">
        <f>IF(AND(LEFT(OnlineRetail[[#This Row],[InvoiceNo]],1)&lt;&gt;"C",OnlineRetail[[#This Row],[CustomerID]]&lt;&gt;""),"Yes","No")</f>
        <v>Yes</v>
      </c>
      <c r="J14583" s="4">
        <f>EOMONTH(OnlineRetail[[#This Row],[InvoiceDate]],-1)+1</f>
        <v>40787</v>
      </c>
      <c r="K14583" s="6">
        <f>OnlineRetail[[#This Row],[Quantity]]*OnlineRetail[[#This Row],[UnitPrice]]</f>
        <v>174.9</v>
      </c>
      <c r="L14583" t="str">
        <f t="shared" si="227"/>
        <v>12816|Sep-2011</v>
      </c>
    </row>
    <row r="14584" spans="1:12">
      <c r="A14584">
        <v>541659</v>
      </c>
      <c r="B14584" t="s">
        <v>93</v>
      </c>
      <c r="C14584" t="s">
        <v>62</v>
      </c>
      <c r="D14584">
        <v>2</v>
      </c>
      <c r="E14584" s="1">
        <v>40807.609722222223</v>
      </c>
      <c r="F14584">
        <v>2.1</v>
      </c>
      <c r="G14584">
        <v>12744</v>
      </c>
      <c r="H14584" t="s">
        <v>70</v>
      </c>
      <c r="I14584" t="str">
        <f>IF(AND(LEFT(OnlineRetail[[#This Row],[InvoiceNo]],1)&lt;&gt;"C",OnlineRetail[[#This Row],[CustomerID]]&lt;&gt;""),"Yes","No")</f>
        <v>Yes</v>
      </c>
      <c r="J14584" s="4">
        <f>EOMONTH(OnlineRetail[[#This Row],[InvoiceDate]],-1)+1</f>
        <v>40787</v>
      </c>
      <c r="K14584" s="6">
        <f>OnlineRetail[[#This Row],[Quantity]]*OnlineRetail[[#This Row],[UnitPrice]]</f>
        <v>4.2</v>
      </c>
      <c r="L14584" t="str">
        <f t="shared" si="227"/>
        <v>12744|Sep-2011</v>
      </c>
    </row>
    <row r="14585" spans="1:12">
      <c r="A14585">
        <v>540997</v>
      </c>
      <c r="B14585" t="s">
        <v>273</v>
      </c>
      <c r="C14585" t="s">
        <v>24</v>
      </c>
      <c r="D14585">
        <v>17</v>
      </c>
      <c r="E14585" s="1">
        <v>40807.615277777782</v>
      </c>
      <c r="F14585">
        <v>4.95</v>
      </c>
      <c r="G14585">
        <v>12773</v>
      </c>
      <c r="H14585" t="s">
        <v>17</v>
      </c>
      <c r="I14585" t="str">
        <f>IF(AND(LEFT(OnlineRetail[[#This Row],[InvoiceNo]],1)&lt;&gt;"C",OnlineRetail[[#This Row],[CustomerID]]&lt;&gt;""),"Yes","No")</f>
        <v>Yes</v>
      </c>
      <c r="J14585" s="4">
        <f>EOMONTH(OnlineRetail[[#This Row],[InvoiceDate]],-1)+1</f>
        <v>40787</v>
      </c>
      <c r="K14585" s="6">
        <f>OnlineRetail[[#This Row],[Quantity]]*OnlineRetail[[#This Row],[UnitPrice]]</f>
        <v>84.15</v>
      </c>
      <c r="L14585" t="str">
        <f t="shared" si="227"/>
        <v>12773|Sep-2011</v>
      </c>
    </row>
    <row r="14586" spans="1:12">
      <c r="A14586">
        <v>554677</v>
      </c>
      <c r="B14586" t="s">
        <v>302</v>
      </c>
      <c r="C14586" t="s">
        <v>46</v>
      </c>
      <c r="D14586">
        <v>19</v>
      </c>
      <c r="E14586" s="1">
        <v>40807.618750000001</v>
      </c>
      <c r="F14586">
        <v>2.5499999999999998</v>
      </c>
      <c r="G14586">
        <v>13390</v>
      </c>
      <c r="H14586" t="s">
        <v>10</v>
      </c>
      <c r="I14586" t="str">
        <f>IF(AND(LEFT(OnlineRetail[[#This Row],[InvoiceNo]],1)&lt;&gt;"C",OnlineRetail[[#This Row],[CustomerID]]&lt;&gt;""),"Yes","No")</f>
        <v>Yes</v>
      </c>
      <c r="J14586" s="4">
        <f>EOMONTH(OnlineRetail[[#This Row],[InvoiceDate]],-1)+1</f>
        <v>40787</v>
      </c>
      <c r="K14586" s="6">
        <f>OnlineRetail[[#This Row],[Quantity]]*OnlineRetail[[#This Row],[UnitPrice]]</f>
        <v>48.449999999999996</v>
      </c>
      <c r="L14586" t="str">
        <f t="shared" si="227"/>
        <v>13390|Sep-2011</v>
      </c>
    </row>
    <row r="14587" spans="1:12">
      <c r="A14587">
        <v>555203</v>
      </c>
      <c r="B14587" t="s">
        <v>188</v>
      </c>
      <c r="C14587" t="s">
        <v>72</v>
      </c>
      <c r="D14587">
        <v>4</v>
      </c>
      <c r="E14587" s="1">
        <v>40807.618750000001</v>
      </c>
      <c r="F14587">
        <v>7.95</v>
      </c>
      <c r="G14587">
        <v>13771</v>
      </c>
      <c r="H14587" t="s">
        <v>25</v>
      </c>
      <c r="I14587" t="str">
        <f>IF(AND(LEFT(OnlineRetail[[#This Row],[InvoiceNo]],1)&lt;&gt;"C",OnlineRetail[[#This Row],[CustomerID]]&lt;&gt;""),"Yes","No")</f>
        <v>Yes</v>
      </c>
      <c r="J14587" s="4">
        <f>EOMONTH(OnlineRetail[[#This Row],[InvoiceDate]],-1)+1</f>
        <v>40787</v>
      </c>
      <c r="K14587" s="6">
        <f>OnlineRetail[[#This Row],[Quantity]]*OnlineRetail[[#This Row],[UnitPrice]]</f>
        <v>31.8</v>
      </c>
      <c r="L14587" t="str">
        <f t="shared" si="227"/>
        <v>13771|Sep-2011</v>
      </c>
    </row>
    <row r="14588" spans="1:12">
      <c r="A14588">
        <v>549590</v>
      </c>
      <c r="B14588" t="s">
        <v>302</v>
      </c>
      <c r="C14588" t="s">
        <v>33</v>
      </c>
      <c r="D14588">
        <v>22</v>
      </c>
      <c r="E14588" s="1">
        <v>40807.624305555553</v>
      </c>
      <c r="F14588">
        <v>4.95</v>
      </c>
      <c r="G14588">
        <v>14064</v>
      </c>
      <c r="H14588" t="s">
        <v>10</v>
      </c>
      <c r="I14588" t="str">
        <f>IF(AND(LEFT(OnlineRetail[[#This Row],[InvoiceNo]],1)&lt;&gt;"C",OnlineRetail[[#This Row],[CustomerID]]&lt;&gt;""),"Yes","No")</f>
        <v>Yes</v>
      </c>
      <c r="J14588" s="4">
        <f>EOMONTH(OnlineRetail[[#This Row],[InvoiceDate]],-1)+1</f>
        <v>40787</v>
      </c>
      <c r="K14588" s="6">
        <f>OnlineRetail[[#This Row],[Quantity]]*OnlineRetail[[#This Row],[UnitPrice]]</f>
        <v>108.9</v>
      </c>
      <c r="L14588" t="str">
        <f t="shared" si="227"/>
        <v>14064|Sep-2011</v>
      </c>
    </row>
    <row r="14589" spans="1:12" hidden="1">
      <c r="A14589">
        <v>547534</v>
      </c>
      <c r="B14589" t="s">
        <v>30</v>
      </c>
      <c r="C14589" t="s">
        <v>48</v>
      </c>
      <c r="D14589">
        <v>19</v>
      </c>
      <c r="E14589" s="1">
        <v>40807.624305555553</v>
      </c>
      <c r="F14589">
        <v>2.5499999999999998</v>
      </c>
      <c r="H14589" t="s">
        <v>31</v>
      </c>
      <c r="I14589" t="str">
        <f>IF(AND(LEFT(OnlineRetail[[#This Row],[InvoiceNo]],1)&lt;&gt;"C",OnlineRetail[[#This Row],[CustomerID]]&lt;&gt;""),"Yes","No")</f>
        <v>No</v>
      </c>
      <c r="J14589" s="4">
        <f>EOMONTH(OnlineRetail[[#This Row],[InvoiceDate]],-1)+1</f>
        <v>40787</v>
      </c>
      <c r="K14589" s="6">
        <f>OnlineRetail[[#This Row],[Quantity]]*OnlineRetail[[#This Row],[UnitPrice]]</f>
        <v>48.449999999999996</v>
      </c>
      <c r="L14589" t="str">
        <f t="shared" si="227"/>
        <v/>
      </c>
    </row>
    <row r="14590" spans="1:12">
      <c r="A14590">
        <v>554217</v>
      </c>
      <c r="B14590" t="s">
        <v>113</v>
      </c>
      <c r="C14590" t="s">
        <v>33</v>
      </c>
      <c r="D14590">
        <v>22</v>
      </c>
      <c r="E14590" s="1">
        <v>40807.626388888893</v>
      </c>
      <c r="F14590">
        <v>3.39</v>
      </c>
      <c r="G14590">
        <v>12644</v>
      </c>
      <c r="H14590" t="s">
        <v>10</v>
      </c>
      <c r="I14590" t="str">
        <f>IF(AND(LEFT(OnlineRetail[[#This Row],[InvoiceNo]],1)&lt;&gt;"C",OnlineRetail[[#This Row],[CustomerID]]&lt;&gt;""),"Yes","No")</f>
        <v>Yes</v>
      </c>
      <c r="J14590" s="4">
        <f>EOMONTH(OnlineRetail[[#This Row],[InvoiceDate]],-1)+1</f>
        <v>40787</v>
      </c>
      <c r="K14590" s="6">
        <f>OnlineRetail[[#This Row],[Quantity]]*OnlineRetail[[#This Row],[UnitPrice]]</f>
        <v>74.58</v>
      </c>
      <c r="L14590" t="str">
        <f t="shared" si="227"/>
        <v>12644|Sep-2011</v>
      </c>
    </row>
    <row r="14591" spans="1:12">
      <c r="A14591">
        <v>551429</v>
      </c>
      <c r="B14591" t="s">
        <v>124</v>
      </c>
      <c r="C14591" t="s">
        <v>48</v>
      </c>
      <c r="D14591">
        <v>5</v>
      </c>
      <c r="E14591" s="1">
        <v>40807.626388888893</v>
      </c>
      <c r="F14591">
        <v>0.85</v>
      </c>
      <c r="G14591">
        <v>14298</v>
      </c>
      <c r="H14591" t="s">
        <v>126</v>
      </c>
      <c r="I14591" t="str">
        <f>IF(AND(LEFT(OnlineRetail[[#This Row],[InvoiceNo]],1)&lt;&gt;"C",OnlineRetail[[#This Row],[CustomerID]]&lt;&gt;""),"Yes","No")</f>
        <v>Yes</v>
      </c>
      <c r="J14591" s="4">
        <f>EOMONTH(OnlineRetail[[#This Row],[InvoiceDate]],-1)+1</f>
        <v>40787</v>
      </c>
      <c r="K14591" s="6">
        <f>OnlineRetail[[#This Row],[Quantity]]*OnlineRetail[[#This Row],[UnitPrice]]</f>
        <v>4.25</v>
      </c>
      <c r="L14591" t="str">
        <f t="shared" si="227"/>
        <v>14298|Sep-2011</v>
      </c>
    </row>
    <row r="14592" spans="1:12">
      <c r="A14592">
        <v>536414</v>
      </c>
      <c r="B14592" t="s">
        <v>124</v>
      </c>
      <c r="C14592" t="s">
        <v>33</v>
      </c>
      <c r="D14592">
        <v>17</v>
      </c>
      <c r="E14592" s="1">
        <v>40807.634027777778</v>
      </c>
      <c r="F14592">
        <v>9.9499999999999993</v>
      </c>
      <c r="G14592">
        <v>13837</v>
      </c>
      <c r="H14592" t="s">
        <v>10</v>
      </c>
      <c r="I14592" t="str">
        <f>IF(AND(LEFT(OnlineRetail[[#This Row],[InvoiceNo]],1)&lt;&gt;"C",OnlineRetail[[#This Row],[CustomerID]]&lt;&gt;""),"Yes","No")</f>
        <v>Yes</v>
      </c>
      <c r="J14592" s="4">
        <f>EOMONTH(OnlineRetail[[#This Row],[InvoiceDate]],-1)+1</f>
        <v>40787</v>
      </c>
      <c r="K14592" s="6">
        <f>OnlineRetail[[#This Row],[Quantity]]*OnlineRetail[[#This Row],[UnitPrice]]</f>
        <v>169.14999999999998</v>
      </c>
      <c r="L14592" t="str">
        <f t="shared" si="227"/>
        <v>13837|Sep-2011</v>
      </c>
    </row>
    <row r="14593" spans="1:12">
      <c r="A14593">
        <v>554196</v>
      </c>
      <c r="B14593" t="s">
        <v>169</v>
      </c>
      <c r="C14593" t="s">
        <v>72</v>
      </c>
      <c r="D14593">
        <v>1</v>
      </c>
      <c r="E14593" s="1">
        <v>40807.651388888888</v>
      </c>
      <c r="F14593">
        <v>2.1</v>
      </c>
      <c r="G14593">
        <v>13100</v>
      </c>
      <c r="H14593" t="s">
        <v>10</v>
      </c>
      <c r="I14593" t="str">
        <f>IF(AND(LEFT(OnlineRetail[[#This Row],[InvoiceNo]],1)&lt;&gt;"C",OnlineRetail[[#This Row],[CustomerID]]&lt;&gt;""),"Yes","No")</f>
        <v>Yes</v>
      </c>
      <c r="J14593" s="4">
        <f>EOMONTH(OnlineRetail[[#This Row],[InvoiceDate]],-1)+1</f>
        <v>40787</v>
      </c>
      <c r="K14593" s="6">
        <f>OnlineRetail[[#This Row],[Quantity]]*OnlineRetail[[#This Row],[UnitPrice]]</f>
        <v>2.1</v>
      </c>
      <c r="L14593" t="str">
        <f t="shared" si="227"/>
        <v>13100|Sep-2011</v>
      </c>
    </row>
    <row r="14594" spans="1:12">
      <c r="A14594">
        <v>544651</v>
      </c>
      <c r="B14594" t="s">
        <v>241</v>
      </c>
      <c r="C14594" t="s">
        <v>62</v>
      </c>
      <c r="D14594">
        <v>15</v>
      </c>
      <c r="E14594" s="1">
        <v>40807.663888888892</v>
      </c>
      <c r="F14594">
        <v>1.25</v>
      </c>
      <c r="G14594">
        <v>12572</v>
      </c>
      <c r="H14594" t="s">
        <v>25</v>
      </c>
      <c r="I14594" t="str">
        <f>IF(AND(LEFT(OnlineRetail[[#This Row],[InvoiceNo]],1)&lt;&gt;"C",OnlineRetail[[#This Row],[CustomerID]]&lt;&gt;""),"Yes","No")</f>
        <v>Yes</v>
      </c>
      <c r="J14594" s="4">
        <f>EOMONTH(OnlineRetail[[#This Row],[InvoiceDate]],-1)+1</f>
        <v>40787</v>
      </c>
      <c r="K14594" s="6">
        <f>OnlineRetail[[#This Row],[Quantity]]*OnlineRetail[[#This Row],[UnitPrice]]</f>
        <v>18.75</v>
      </c>
      <c r="L14594" t="str">
        <f t="shared" ref="L14594:L14657" si="228">IF(I14594="Yes",G14594&amp;"|"&amp;TEXT(J14594,"mmm-yyyy"),"")</f>
        <v>12572|Sep-2011</v>
      </c>
    </row>
    <row r="14595" spans="1:12">
      <c r="A14595">
        <v>544543</v>
      </c>
      <c r="B14595" t="s">
        <v>239</v>
      </c>
      <c r="C14595" t="s">
        <v>16</v>
      </c>
      <c r="D14595">
        <v>16</v>
      </c>
      <c r="E14595" s="1">
        <v>40807.669444444437</v>
      </c>
      <c r="F14595">
        <v>2.5499999999999998</v>
      </c>
      <c r="G14595">
        <v>13074</v>
      </c>
      <c r="H14595" t="s">
        <v>10</v>
      </c>
      <c r="I14595" t="str">
        <f>IF(AND(LEFT(OnlineRetail[[#This Row],[InvoiceNo]],1)&lt;&gt;"C",OnlineRetail[[#This Row],[CustomerID]]&lt;&gt;""),"Yes","No")</f>
        <v>Yes</v>
      </c>
      <c r="J14595" s="4">
        <f>EOMONTH(OnlineRetail[[#This Row],[InvoiceDate]],-1)+1</f>
        <v>40787</v>
      </c>
      <c r="K14595" s="6">
        <f>OnlineRetail[[#This Row],[Quantity]]*OnlineRetail[[#This Row],[UnitPrice]]</f>
        <v>40.799999999999997</v>
      </c>
      <c r="L14595" t="str">
        <f t="shared" si="228"/>
        <v>13074|Sep-2011</v>
      </c>
    </row>
    <row r="14596" spans="1:12">
      <c r="A14596">
        <v>548440</v>
      </c>
      <c r="B14596" t="s">
        <v>199</v>
      </c>
      <c r="C14596" t="s">
        <v>21</v>
      </c>
      <c r="D14596">
        <v>1</v>
      </c>
      <c r="E14596" s="1">
        <v>40807.672222222223</v>
      </c>
      <c r="F14596">
        <v>1.25</v>
      </c>
      <c r="G14596">
        <v>13131</v>
      </c>
      <c r="H14596" t="s">
        <v>10</v>
      </c>
      <c r="I14596" t="str">
        <f>IF(AND(LEFT(OnlineRetail[[#This Row],[InvoiceNo]],1)&lt;&gt;"C",OnlineRetail[[#This Row],[CustomerID]]&lt;&gt;""),"Yes","No")</f>
        <v>Yes</v>
      </c>
      <c r="J14596" s="4">
        <f>EOMONTH(OnlineRetail[[#This Row],[InvoiceDate]],-1)+1</f>
        <v>40787</v>
      </c>
      <c r="K14596" s="6">
        <f>OnlineRetail[[#This Row],[Quantity]]*OnlineRetail[[#This Row],[UnitPrice]]</f>
        <v>1.25</v>
      </c>
      <c r="L14596" t="str">
        <f t="shared" si="228"/>
        <v>13131|Sep-2011</v>
      </c>
    </row>
    <row r="14597" spans="1:12">
      <c r="A14597">
        <v>547305</v>
      </c>
      <c r="B14597" t="s">
        <v>93</v>
      </c>
      <c r="C14597" t="s">
        <v>29</v>
      </c>
      <c r="D14597">
        <v>18</v>
      </c>
      <c r="E14597" s="1">
        <v>40807.679861111108</v>
      </c>
      <c r="F14597">
        <v>1.65</v>
      </c>
      <c r="G14597">
        <v>12373</v>
      </c>
      <c r="H14597" t="s">
        <v>10</v>
      </c>
      <c r="I14597" t="str">
        <f>IF(AND(LEFT(OnlineRetail[[#This Row],[InvoiceNo]],1)&lt;&gt;"C",OnlineRetail[[#This Row],[CustomerID]]&lt;&gt;""),"Yes","No")</f>
        <v>Yes</v>
      </c>
      <c r="J14597" s="4">
        <f>EOMONTH(OnlineRetail[[#This Row],[InvoiceDate]],-1)+1</f>
        <v>40787</v>
      </c>
      <c r="K14597" s="6">
        <f>OnlineRetail[[#This Row],[Quantity]]*OnlineRetail[[#This Row],[UnitPrice]]</f>
        <v>29.7</v>
      </c>
      <c r="L14597" t="str">
        <f t="shared" si="228"/>
        <v>12373|Sep-2011</v>
      </c>
    </row>
    <row r="14598" spans="1:12">
      <c r="A14598">
        <v>541763</v>
      </c>
      <c r="B14598" t="s">
        <v>149</v>
      </c>
      <c r="C14598" t="s">
        <v>9</v>
      </c>
      <c r="D14598">
        <v>16</v>
      </c>
      <c r="E14598" s="1">
        <v>40807.68472222222</v>
      </c>
      <c r="F14598">
        <v>9.9499999999999993</v>
      </c>
      <c r="G14598">
        <v>12644</v>
      </c>
      <c r="H14598" t="s">
        <v>10</v>
      </c>
      <c r="I14598" t="str">
        <f>IF(AND(LEFT(OnlineRetail[[#This Row],[InvoiceNo]],1)&lt;&gt;"C",OnlineRetail[[#This Row],[CustomerID]]&lt;&gt;""),"Yes","No")</f>
        <v>Yes</v>
      </c>
      <c r="J14598" s="4">
        <f>EOMONTH(OnlineRetail[[#This Row],[InvoiceDate]],-1)+1</f>
        <v>40787</v>
      </c>
      <c r="K14598" s="6">
        <f>OnlineRetail[[#This Row],[Quantity]]*OnlineRetail[[#This Row],[UnitPrice]]</f>
        <v>159.19999999999999</v>
      </c>
      <c r="L14598" t="str">
        <f t="shared" si="228"/>
        <v>12644|Sep-2011</v>
      </c>
    </row>
    <row r="14599" spans="1:12">
      <c r="A14599">
        <v>543013</v>
      </c>
      <c r="B14599" t="s">
        <v>269</v>
      </c>
      <c r="C14599" t="s">
        <v>40</v>
      </c>
      <c r="D14599">
        <v>14</v>
      </c>
      <c r="E14599" s="1">
        <v>40807.686805555553</v>
      </c>
      <c r="F14599">
        <v>5.95</v>
      </c>
      <c r="G14599">
        <v>12451</v>
      </c>
      <c r="H14599" t="s">
        <v>10</v>
      </c>
      <c r="I14599" t="str">
        <f>IF(AND(LEFT(OnlineRetail[[#This Row],[InvoiceNo]],1)&lt;&gt;"C",OnlineRetail[[#This Row],[CustomerID]]&lt;&gt;""),"Yes","No")</f>
        <v>Yes</v>
      </c>
      <c r="J14599" s="4">
        <f>EOMONTH(OnlineRetail[[#This Row],[InvoiceDate]],-1)+1</f>
        <v>40787</v>
      </c>
      <c r="K14599" s="6">
        <f>OnlineRetail[[#This Row],[Quantity]]*OnlineRetail[[#This Row],[UnitPrice]]</f>
        <v>83.3</v>
      </c>
      <c r="L14599" t="str">
        <f t="shared" si="228"/>
        <v>12451|Sep-2011</v>
      </c>
    </row>
    <row r="14600" spans="1:12">
      <c r="A14600">
        <v>540064</v>
      </c>
      <c r="B14600" t="s">
        <v>58</v>
      </c>
      <c r="C14600" t="s">
        <v>72</v>
      </c>
      <c r="D14600">
        <v>4</v>
      </c>
      <c r="E14600" s="1">
        <v>40807.698611111111</v>
      </c>
      <c r="F14600">
        <v>2.1</v>
      </c>
      <c r="G14600">
        <v>12826</v>
      </c>
      <c r="H14600" t="s">
        <v>10</v>
      </c>
      <c r="I14600" t="str">
        <f>IF(AND(LEFT(OnlineRetail[[#This Row],[InvoiceNo]],1)&lt;&gt;"C",OnlineRetail[[#This Row],[CustomerID]]&lt;&gt;""),"Yes","No")</f>
        <v>Yes</v>
      </c>
      <c r="J14600" s="4">
        <f>EOMONTH(OnlineRetail[[#This Row],[InvoiceDate]],-1)+1</f>
        <v>40787</v>
      </c>
      <c r="K14600" s="6">
        <f>OnlineRetail[[#This Row],[Quantity]]*OnlineRetail[[#This Row],[UnitPrice]]</f>
        <v>8.4</v>
      </c>
      <c r="L14600" t="str">
        <f t="shared" si="228"/>
        <v>12826|Sep-2011</v>
      </c>
    </row>
    <row r="14601" spans="1:12">
      <c r="A14601">
        <v>545477</v>
      </c>
      <c r="B14601" t="s">
        <v>220</v>
      </c>
      <c r="C14601" t="s">
        <v>48</v>
      </c>
      <c r="D14601">
        <v>9</v>
      </c>
      <c r="E14601" s="1">
        <v>40807.700694444437</v>
      </c>
      <c r="F14601">
        <v>2.1</v>
      </c>
      <c r="G14601">
        <v>12580</v>
      </c>
      <c r="H14601" t="s">
        <v>31</v>
      </c>
      <c r="I14601" t="str">
        <f>IF(AND(LEFT(OnlineRetail[[#This Row],[InvoiceNo]],1)&lt;&gt;"C",OnlineRetail[[#This Row],[CustomerID]]&lt;&gt;""),"Yes","No")</f>
        <v>Yes</v>
      </c>
      <c r="J14601" s="4">
        <f>EOMONTH(OnlineRetail[[#This Row],[InvoiceDate]],-1)+1</f>
        <v>40787</v>
      </c>
      <c r="K14601" s="6">
        <f>OnlineRetail[[#This Row],[Quantity]]*OnlineRetail[[#This Row],[UnitPrice]]</f>
        <v>18.900000000000002</v>
      </c>
      <c r="L14601" t="str">
        <f t="shared" si="228"/>
        <v>12580|Sep-2011</v>
      </c>
    </row>
    <row r="14602" spans="1:12">
      <c r="A14602">
        <v>542233</v>
      </c>
      <c r="B14602" t="s">
        <v>211</v>
      </c>
      <c r="C14602" t="s">
        <v>29</v>
      </c>
      <c r="D14602">
        <v>15</v>
      </c>
      <c r="E14602" s="1">
        <v>40807.701388888891</v>
      </c>
      <c r="F14602">
        <v>4.95</v>
      </c>
      <c r="G14602">
        <v>13411</v>
      </c>
      <c r="H14602" t="s">
        <v>121</v>
      </c>
      <c r="I14602" t="str">
        <f>IF(AND(LEFT(OnlineRetail[[#This Row],[InvoiceNo]],1)&lt;&gt;"C",OnlineRetail[[#This Row],[CustomerID]]&lt;&gt;""),"Yes","No")</f>
        <v>Yes</v>
      </c>
      <c r="J14602" s="4">
        <f>EOMONTH(OnlineRetail[[#This Row],[InvoiceDate]],-1)+1</f>
        <v>40787</v>
      </c>
      <c r="K14602" s="6">
        <f>OnlineRetail[[#This Row],[Quantity]]*OnlineRetail[[#This Row],[UnitPrice]]</f>
        <v>74.25</v>
      </c>
      <c r="L14602" t="str">
        <f t="shared" si="228"/>
        <v>13411|Sep-2011</v>
      </c>
    </row>
    <row r="14603" spans="1:12">
      <c r="A14603">
        <v>540753</v>
      </c>
      <c r="B14603" t="s">
        <v>170</v>
      </c>
      <c r="C14603" t="s">
        <v>83</v>
      </c>
      <c r="D14603">
        <v>3</v>
      </c>
      <c r="E14603" s="1">
        <v>40807.706250000003</v>
      </c>
      <c r="F14603">
        <v>5.95</v>
      </c>
      <c r="G14603">
        <v>13263</v>
      </c>
      <c r="H14603" t="s">
        <v>10</v>
      </c>
      <c r="I14603" t="str">
        <f>IF(AND(LEFT(OnlineRetail[[#This Row],[InvoiceNo]],1)&lt;&gt;"C",OnlineRetail[[#This Row],[CustomerID]]&lt;&gt;""),"Yes","No")</f>
        <v>Yes</v>
      </c>
      <c r="J14603" s="4">
        <f>EOMONTH(OnlineRetail[[#This Row],[InvoiceDate]],-1)+1</f>
        <v>40787</v>
      </c>
      <c r="K14603" s="6">
        <f>OnlineRetail[[#This Row],[Quantity]]*OnlineRetail[[#This Row],[UnitPrice]]</f>
        <v>17.850000000000001</v>
      </c>
      <c r="L14603" t="str">
        <f t="shared" si="228"/>
        <v>13263|Sep-2011</v>
      </c>
    </row>
    <row r="14604" spans="1:12">
      <c r="A14604">
        <v>542247</v>
      </c>
      <c r="B14604" t="s">
        <v>26</v>
      </c>
      <c r="C14604" t="s">
        <v>12</v>
      </c>
      <c r="D14604">
        <v>16</v>
      </c>
      <c r="E14604" s="1">
        <v>40807.707638888889</v>
      </c>
      <c r="F14604">
        <v>4.25</v>
      </c>
      <c r="G14604">
        <v>14213</v>
      </c>
      <c r="H14604" t="s">
        <v>10</v>
      </c>
      <c r="I14604" t="str">
        <f>IF(AND(LEFT(OnlineRetail[[#This Row],[InvoiceNo]],1)&lt;&gt;"C",OnlineRetail[[#This Row],[CustomerID]]&lt;&gt;""),"Yes","No")</f>
        <v>Yes</v>
      </c>
      <c r="J14604" s="4">
        <f>EOMONTH(OnlineRetail[[#This Row],[InvoiceDate]],-1)+1</f>
        <v>40787</v>
      </c>
      <c r="K14604" s="6">
        <f>OnlineRetail[[#This Row],[Quantity]]*OnlineRetail[[#This Row],[UnitPrice]]</f>
        <v>68</v>
      </c>
      <c r="L14604" t="str">
        <f t="shared" si="228"/>
        <v>14213|Sep-2011</v>
      </c>
    </row>
    <row r="14605" spans="1:12">
      <c r="A14605">
        <v>544828</v>
      </c>
      <c r="B14605" t="s">
        <v>162</v>
      </c>
      <c r="C14605" t="s">
        <v>9</v>
      </c>
      <c r="D14605">
        <v>7</v>
      </c>
      <c r="E14605" s="1">
        <v>40807.713888888888</v>
      </c>
      <c r="F14605">
        <v>2.1</v>
      </c>
      <c r="G14605">
        <v>13386</v>
      </c>
      <c r="H14605" t="s">
        <v>10</v>
      </c>
      <c r="I14605" t="str">
        <f>IF(AND(LEFT(OnlineRetail[[#This Row],[InvoiceNo]],1)&lt;&gt;"C",OnlineRetail[[#This Row],[CustomerID]]&lt;&gt;""),"Yes","No")</f>
        <v>Yes</v>
      </c>
      <c r="J14605" s="4">
        <f>EOMONTH(OnlineRetail[[#This Row],[InvoiceDate]],-1)+1</f>
        <v>40787</v>
      </c>
      <c r="K14605" s="6">
        <f>OnlineRetail[[#This Row],[Quantity]]*OnlineRetail[[#This Row],[UnitPrice]]</f>
        <v>14.700000000000001</v>
      </c>
      <c r="L14605" t="str">
        <f t="shared" si="228"/>
        <v>13386|Sep-2011</v>
      </c>
    </row>
    <row r="14606" spans="1:12">
      <c r="A14606">
        <v>544366</v>
      </c>
      <c r="B14606" t="s">
        <v>299</v>
      </c>
      <c r="C14606" t="s">
        <v>62</v>
      </c>
      <c r="D14606">
        <v>16</v>
      </c>
      <c r="E14606" s="1">
        <v>40807.720138888893</v>
      </c>
      <c r="F14606">
        <v>5.95</v>
      </c>
      <c r="G14606">
        <v>13806</v>
      </c>
      <c r="H14606" t="s">
        <v>22</v>
      </c>
      <c r="I14606" t="str">
        <f>IF(AND(LEFT(OnlineRetail[[#This Row],[InvoiceNo]],1)&lt;&gt;"C",OnlineRetail[[#This Row],[CustomerID]]&lt;&gt;""),"Yes","No")</f>
        <v>Yes</v>
      </c>
      <c r="J14606" s="4">
        <f>EOMONTH(OnlineRetail[[#This Row],[InvoiceDate]],-1)+1</f>
        <v>40787</v>
      </c>
      <c r="K14606" s="6">
        <f>OnlineRetail[[#This Row],[Quantity]]*OnlineRetail[[#This Row],[UnitPrice]]</f>
        <v>95.2</v>
      </c>
      <c r="L14606" t="str">
        <f t="shared" si="228"/>
        <v>13806|Sep-2011</v>
      </c>
    </row>
    <row r="14607" spans="1:12">
      <c r="A14607">
        <v>551200</v>
      </c>
      <c r="B14607" t="s">
        <v>177</v>
      </c>
      <c r="C14607" t="s">
        <v>12</v>
      </c>
      <c r="D14607">
        <v>22</v>
      </c>
      <c r="E14607" s="1">
        <v>40807.728472222218</v>
      </c>
      <c r="F14607">
        <v>4.25</v>
      </c>
      <c r="G14607">
        <v>12912</v>
      </c>
      <c r="H14607" t="s">
        <v>10</v>
      </c>
      <c r="I14607" t="str">
        <f>IF(AND(LEFT(OnlineRetail[[#This Row],[InvoiceNo]],1)&lt;&gt;"C",OnlineRetail[[#This Row],[CustomerID]]&lt;&gt;""),"Yes","No")</f>
        <v>Yes</v>
      </c>
      <c r="J14607" s="4">
        <f>EOMONTH(OnlineRetail[[#This Row],[InvoiceDate]],-1)+1</f>
        <v>40787</v>
      </c>
      <c r="K14607" s="6">
        <f>OnlineRetail[[#This Row],[Quantity]]*OnlineRetail[[#This Row],[UnitPrice]]</f>
        <v>93.5</v>
      </c>
      <c r="L14607" t="str">
        <f t="shared" si="228"/>
        <v>12912|Sep-2011</v>
      </c>
    </row>
    <row r="14608" spans="1:12">
      <c r="A14608">
        <v>542711</v>
      </c>
      <c r="B14608" t="s">
        <v>63</v>
      </c>
      <c r="C14608" t="s">
        <v>27</v>
      </c>
      <c r="D14608">
        <v>9</v>
      </c>
      <c r="E14608" s="1">
        <v>40807.732638888891</v>
      </c>
      <c r="F14608">
        <v>1.25</v>
      </c>
      <c r="G14608">
        <v>13923</v>
      </c>
      <c r="H14608" t="s">
        <v>10</v>
      </c>
      <c r="I14608" t="str">
        <f>IF(AND(LEFT(OnlineRetail[[#This Row],[InvoiceNo]],1)&lt;&gt;"C",OnlineRetail[[#This Row],[CustomerID]]&lt;&gt;""),"Yes","No")</f>
        <v>Yes</v>
      </c>
      <c r="J14608" s="4">
        <f>EOMONTH(OnlineRetail[[#This Row],[InvoiceDate]],-1)+1</f>
        <v>40787</v>
      </c>
      <c r="K14608" s="6">
        <f>OnlineRetail[[#This Row],[Quantity]]*OnlineRetail[[#This Row],[UnitPrice]]</f>
        <v>11.25</v>
      </c>
      <c r="L14608" t="str">
        <f t="shared" si="228"/>
        <v>13923|Sep-2011</v>
      </c>
    </row>
    <row r="14609" spans="1:12" hidden="1">
      <c r="A14609">
        <v>555200</v>
      </c>
      <c r="B14609" t="s">
        <v>255</v>
      </c>
      <c r="C14609" t="s">
        <v>53</v>
      </c>
      <c r="D14609">
        <v>6</v>
      </c>
      <c r="E14609" s="1">
        <v>40807.734722222223</v>
      </c>
      <c r="F14609">
        <v>4.25</v>
      </c>
      <c r="H14609" t="s">
        <v>10</v>
      </c>
      <c r="I14609" t="str">
        <f>IF(AND(LEFT(OnlineRetail[[#This Row],[InvoiceNo]],1)&lt;&gt;"C",OnlineRetail[[#This Row],[CustomerID]]&lt;&gt;""),"Yes","No")</f>
        <v>No</v>
      </c>
      <c r="J14609" s="4">
        <f>EOMONTH(OnlineRetail[[#This Row],[InvoiceDate]],-1)+1</f>
        <v>40787</v>
      </c>
      <c r="K14609" s="6">
        <f>OnlineRetail[[#This Row],[Quantity]]*OnlineRetail[[#This Row],[UnitPrice]]</f>
        <v>25.5</v>
      </c>
      <c r="L14609" t="str">
        <f t="shared" si="228"/>
        <v/>
      </c>
    </row>
    <row r="14610" spans="1:12">
      <c r="A14610">
        <v>548099</v>
      </c>
      <c r="B14610" t="s">
        <v>63</v>
      </c>
      <c r="C14610" t="s">
        <v>19</v>
      </c>
      <c r="D14610">
        <v>18</v>
      </c>
      <c r="E14610" s="1">
        <v>40807.736805555563</v>
      </c>
      <c r="F14610">
        <v>0.85</v>
      </c>
      <c r="G14610">
        <v>13814</v>
      </c>
      <c r="H14610" t="s">
        <v>22</v>
      </c>
      <c r="I14610" t="str">
        <f>IF(AND(LEFT(OnlineRetail[[#This Row],[InvoiceNo]],1)&lt;&gt;"C",OnlineRetail[[#This Row],[CustomerID]]&lt;&gt;""),"Yes","No")</f>
        <v>Yes</v>
      </c>
      <c r="J14610" s="4">
        <f>EOMONTH(OnlineRetail[[#This Row],[InvoiceDate]],-1)+1</f>
        <v>40787</v>
      </c>
      <c r="K14610" s="6">
        <f>OnlineRetail[[#This Row],[Quantity]]*OnlineRetail[[#This Row],[UnitPrice]]</f>
        <v>15.299999999999999</v>
      </c>
      <c r="L14610" t="str">
        <f t="shared" si="228"/>
        <v>13814|Sep-2011</v>
      </c>
    </row>
    <row r="14611" spans="1:12">
      <c r="A14611">
        <v>544323</v>
      </c>
      <c r="B14611" t="s">
        <v>133</v>
      </c>
      <c r="C14611" t="s">
        <v>27</v>
      </c>
      <c r="D14611">
        <v>13</v>
      </c>
      <c r="E14611" s="1">
        <v>40807.738194444442</v>
      </c>
      <c r="F14611">
        <v>0.85</v>
      </c>
      <c r="G14611">
        <v>13432</v>
      </c>
      <c r="H14611" t="s">
        <v>10</v>
      </c>
      <c r="I14611" t="str">
        <f>IF(AND(LEFT(OnlineRetail[[#This Row],[InvoiceNo]],1)&lt;&gt;"C",OnlineRetail[[#This Row],[CustomerID]]&lt;&gt;""),"Yes","No")</f>
        <v>Yes</v>
      </c>
      <c r="J14611" s="4">
        <f>EOMONTH(OnlineRetail[[#This Row],[InvoiceDate]],-1)+1</f>
        <v>40787</v>
      </c>
      <c r="K14611" s="6">
        <f>OnlineRetail[[#This Row],[Quantity]]*OnlineRetail[[#This Row],[UnitPrice]]</f>
        <v>11.049999999999999</v>
      </c>
      <c r="L14611" t="str">
        <f t="shared" si="228"/>
        <v>13432|Sep-2011</v>
      </c>
    </row>
    <row r="14612" spans="1:12">
      <c r="A14612">
        <v>555462</v>
      </c>
      <c r="B14612" t="s">
        <v>256</v>
      </c>
      <c r="C14612" t="s">
        <v>9</v>
      </c>
      <c r="D14612">
        <v>4</v>
      </c>
      <c r="E14612" s="1">
        <v>40807.740972222222</v>
      </c>
      <c r="F14612">
        <v>7.95</v>
      </c>
      <c r="G14612">
        <v>13506</v>
      </c>
      <c r="H14612" t="s">
        <v>121</v>
      </c>
      <c r="I14612" t="str">
        <f>IF(AND(LEFT(OnlineRetail[[#This Row],[InvoiceNo]],1)&lt;&gt;"C",OnlineRetail[[#This Row],[CustomerID]]&lt;&gt;""),"Yes","No")</f>
        <v>Yes</v>
      </c>
      <c r="J14612" s="4">
        <f>EOMONTH(OnlineRetail[[#This Row],[InvoiceDate]],-1)+1</f>
        <v>40787</v>
      </c>
      <c r="K14612" s="6">
        <f>OnlineRetail[[#This Row],[Quantity]]*OnlineRetail[[#This Row],[UnitPrice]]</f>
        <v>31.8</v>
      </c>
      <c r="L14612" t="str">
        <f t="shared" si="228"/>
        <v>13506|Sep-2011</v>
      </c>
    </row>
    <row r="14613" spans="1:12">
      <c r="A14613">
        <v>552407</v>
      </c>
      <c r="B14613" t="s">
        <v>54</v>
      </c>
      <c r="C14613" t="s">
        <v>72</v>
      </c>
      <c r="D14613">
        <v>10</v>
      </c>
      <c r="E14613" s="1">
        <v>40807.74722222222</v>
      </c>
      <c r="F14613">
        <v>2.5499999999999998</v>
      </c>
      <c r="G14613">
        <v>13047</v>
      </c>
      <c r="H14613" t="s">
        <v>10</v>
      </c>
      <c r="I14613" t="str">
        <f>IF(AND(LEFT(OnlineRetail[[#This Row],[InvoiceNo]],1)&lt;&gt;"C",OnlineRetail[[#This Row],[CustomerID]]&lt;&gt;""),"Yes","No")</f>
        <v>Yes</v>
      </c>
      <c r="J14613" s="4">
        <f>EOMONTH(OnlineRetail[[#This Row],[InvoiceDate]],-1)+1</f>
        <v>40787</v>
      </c>
      <c r="K14613" s="6">
        <f>OnlineRetail[[#This Row],[Quantity]]*OnlineRetail[[#This Row],[UnitPrice]]</f>
        <v>25.5</v>
      </c>
      <c r="L14613" t="str">
        <f t="shared" si="228"/>
        <v>13047|Sep-2011</v>
      </c>
    </row>
    <row r="14614" spans="1:12">
      <c r="A14614">
        <v>555015</v>
      </c>
      <c r="B14614" t="s">
        <v>234</v>
      </c>
      <c r="C14614" t="s">
        <v>27</v>
      </c>
      <c r="D14614">
        <v>1</v>
      </c>
      <c r="E14614" s="1">
        <v>40807.757638888892</v>
      </c>
      <c r="F14614">
        <v>3.39</v>
      </c>
      <c r="G14614">
        <v>13705</v>
      </c>
      <c r="H14614" t="s">
        <v>36</v>
      </c>
      <c r="I14614" t="str">
        <f>IF(AND(LEFT(OnlineRetail[[#This Row],[InvoiceNo]],1)&lt;&gt;"C",OnlineRetail[[#This Row],[CustomerID]]&lt;&gt;""),"Yes","No")</f>
        <v>Yes</v>
      </c>
      <c r="J14614" s="4">
        <f>EOMONTH(OnlineRetail[[#This Row],[InvoiceDate]],-1)+1</f>
        <v>40787</v>
      </c>
      <c r="K14614" s="6">
        <f>OnlineRetail[[#This Row],[Quantity]]*OnlineRetail[[#This Row],[UnitPrice]]</f>
        <v>3.39</v>
      </c>
      <c r="L14614" t="str">
        <f t="shared" si="228"/>
        <v>13705|Sep-2011</v>
      </c>
    </row>
    <row r="14615" spans="1:12">
      <c r="A14615">
        <v>545698</v>
      </c>
      <c r="B14615" t="s">
        <v>237</v>
      </c>
      <c r="C14615" t="s">
        <v>24</v>
      </c>
      <c r="D14615">
        <v>15</v>
      </c>
      <c r="E14615" s="1">
        <v>40807.771527777782</v>
      </c>
      <c r="F14615">
        <v>5.95</v>
      </c>
      <c r="G14615">
        <v>13923</v>
      </c>
      <c r="H14615" t="s">
        <v>10</v>
      </c>
      <c r="I14615" t="str">
        <f>IF(AND(LEFT(OnlineRetail[[#This Row],[InvoiceNo]],1)&lt;&gt;"C",OnlineRetail[[#This Row],[CustomerID]]&lt;&gt;""),"Yes","No")</f>
        <v>Yes</v>
      </c>
      <c r="J14615" s="4">
        <f>EOMONTH(OnlineRetail[[#This Row],[InvoiceDate]],-1)+1</f>
        <v>40787</v>
      </c>
      <c r="K14615" s="6">
        <f>OnlineRetail[[#This Row],[Quantity]]*OnlineRetail[[#This Row],[UnitPrice]]</f>
        <v>89.25</v>
      </c>
      <c r="L14615" t="str">
        <f t="shared" si="228"/>
        <v>13923|Sep-2011</v>
      </c>
    </row>
    <row r="14616" spans="1:12">
      <c r="A14616">
        <v>545897</v>
      </c>
      <c r="B14616" t="s">
        <v>86</v>
      </c>
      <c r="C14616" t="s">
        <v>16</v>
      </c>
      <c r="D14616">
        <v>15</v>
      </c>
      <c r="E14616" s="1">
        <v>40807.772916666669</v>
      </c>
      <c r="F14616">
        <v>9.9499999999999993</v>
      </c>
      <c r="G14616">
        <v>13275</v>
      </c>
      <c r="H14616" t="s">
        <v>10</v>
      </c>
      <c r="I14616" t="str">
        <f>IF(AND(LEFT(OnlineRetail[[#This Row],[InvoiceNo]],1)&lt;&gt;"C",OnlineRetail[[#This Row],[CustomerID]]&lt;&gt;""),"Yes","No")</f>
        <v>Yes</v>
      </c>
      <c r="J14616" s="4">
        <f>EOMONTH(OnlineRetail[[#This Row],[InvoiceDate]],-1)+1</f>
        <v>40787</v>
      </c>
      <c r="K14616" s="6">
        <f>OnlineRetail[[#This Row],[Quantity]]*OnlineRetail[[#This Row],[UnitPrice]]</f>
        <v>149.25</v>
      </c>
      <c r="L14616" t="str">
        <f t="shared" si="228"/>
        <v>13275|Sep-2011</v>
      </c>
    </row>
    <row r="14617" spans="1:12">
      <c r="A14617">
        <v>536407</v>
      </c>
      <c r="B14617" t="s">
        <v>274</v>
      </c>
      <c r="C14617" t="s">
        <v>42</v>
      </c>
      <c r="D14617">
        <v>8</v>
      </c>
      <c r="E14617" s="1">
        <v>40807.779166666667</v>
      </c>
      <c r="F14617">
        <v>0.85</v>
      </c>
      <c r="G14617">
        <v>13005</v>
      </c>
      <c r="H14617" t="s">
        <v>10</v>
      </c>
      <c r="I14617" t="str">
        <f>IF(AND(LEFT(OnlineRetail[[#This Row],[InvoiceNo]],1)&lt;&gt;"C",OnlineRetail[[#This Row],[CustomerID]]&lt;&gt;""),"Yes","No")</f>
        <v>Yes</v>
      </c>
      <c r="J14617" s="4">
        <f>EOMONTH(OnlineRetail[[#This Row],[InvoiceDate]],-1)+1</f>
        <v>40787</v>
      </c>
      <c r="K14617" s="6">
        <f>OnlineRetail[[#This Row],[Quantity]]*OnlineRetail[[#This Row],[UnitPrice]]</f>
        <v>6.8</v>
      </c>
      <c r="L14617" t="str">
        <f t="shared" si="228"/>
        <v>13005|Sep-2011</v>
      </c>
    </row>
    <row r="14618" spans="1:12">
      <c r="A14618">
        <v>543280</v>
      </c>
      <c r="B14618" t="s">
        <v>203</v>
      </c>
      <c r="C14618" t="s">
        <v>24</v>
      </c>
      <c r="D14618">
        <v>19</v>
      </c>
      <c r="E14618" s="1">
        <v>40807.78402777778</v>
      </c>
      <c r="F14618">
        <v>2.5499999999999998</v>
      </c>
      <c r="G14618">
        <v>14113</v>
      </c>
      <c r="H14618" t="s">
        <v>10</v>
      </c>
      <c r="I14618" t="str">
        <f>IF(AND(LEFT(OnlineRetail[[#This Row],[InvoiceNo]],1)&lt;&gt;"C",OnlineRetail[[#This Row],[CustomerID]]&lt;&gt;""),"Yes","No")</f>
        <v>Yes</v>
      </c>
      <c r="J14618" s="4">
        <f>EOMONTH(OnlineRetail[[#This Row],[InvoiceDate]],-1)+1</f>
        <v>40787</v>
      </c>
      <c r="K14618" s="6">
        <f>OnlineRetail[[#This Row],[Quantity]]*OnlineRetail[[#This Row],[UnitPrice]]</f>
        <v>48.449999999999996</v>
      </c>
      <c r="L14618" t="str">
        <f t="shared" si="228"/>
        <v>14113|Sep-2011</v>
      </c>
    </row>
    <row r="14619" spans="1:12">
      <c r="A14619">
        <v>547208</v>
      </c>
      <c r="B14619" t="s">
        <v>66</v>
      </c>
      <c r="C14619" t="s">
        <v>39</v>
      </c>
      <c r="D14619">
        <v>3</v>
      </c>
      <c r="E14619" s="1">
        <v>40807.786111111112</v>
      </c>
      <c r="F14619">
        <v>4.25</v>
      </c>
      <c r="G14619">
        <v>12404</v>
      </c>
      <c r="H14619" t="s">
        <v>10</v>
      </c>
      <c r="I14619" t="str">
        <f>IF(AND(LEFT(OnlineRetail[[#This Row],[InvoiceNo]],1)&lt;&gt;"C",OnlineRetail[[#This Row],[CustomerID]]&lt;&gt;""),"Yes","No")</f>
        <v>Yes</v>
      </c>
      <c r="J14619" s="4">
        <f>EOMONTH(OnlineRetail[[#This Row],[InvoiceDate]],-1)+1</f>
        <v>40787</v>
      </c>
      <c r="K14619" s="6">
        <f>OnlineRetail[[#This Row],[Quantity]]*OnlineRetail[[#This Row],[UnitPrice]]</f>
        <v>12.75</v>
      </c>
      <c r="L14619" t="str">
        <f t="shared" si="228"/>
        <v>12404|Sep-2011</v>
      </c>
    </row>
    <row r="14620" spans="1:12">
      <c r="A14620">
        <v>550383</v>
      </c>
      <c r="B14620" t="s">
        <v>142</v>
      </c>
      <c r="C14620" t="s">
        <v>39</v>
      </c>
      <c r="D14620">
        <v>5</v>
      </c>
      <c r="E14620" s="1">
        <v>40807.796527777777</v>
      </c>
      <c r="F14620">
        <v>2.5499999999999998</v>
      </c>
      <c r="G14620">
        <v>13051</v>
      </c>
      <c r="H14620" t="s">
        <v>10</v>
      </c>
      <c r="I14620" t="str">
        <f>IF(AND(LEFT(OnlineRetail[[#This Row],[InvoiceNo]],1)&lt;&gt;"C",OnlineRetail[[#This Row],[CustomerID]]&lt;&gt;""),"Yes","No")</f>
        <v>Yes</v>
      </c>
      <c r="J14620" s="4">
        <f>EOMONTH(OnlineRetail[[#This Row],[InvoiceDate]],-1)+1</f>
        <v>40787</v>
      </c>
      <c r="K14620" s="6">
        <f>OnlineRetail[[#This Row],[Quantity]]*OnlineRetail[[#This Row],[UnitPrice]]</f>
        <v>12.75</v>
      </c>
      <c r="L14620" t="str">
        <f t="shared" si="228"/>
        <v>13051|Sep-2011</v>
      </c>
    </row>
    <row r="14621" spans="1:12">
      <c r="A14621">
        <v>537681</v>
      </c>
      <c r="B14621" t="s">
        <v>143</v>
      </c>
      <c r="C14621" t="s">
        <v>21</v>
      </c>
      <c r="D14621">
        <v>7</v>
      </c>
      <c r="E14621" s="1">
        <v>40807.802777777782</v>
      </c>
      <c r="F14621">
        <v>9.9499999999999993</v>
      </c>
      <c r="G14621">
        <v>12906</v>
      </c>
      <c r="H14621" t="s">
        <v>10</v>
      </c>
      <c r="I14621" t="str">
        <f>IF(AND(LEFT(OnlineRetail[[#This Row],[InvoiceNo]],1)&lt;&gt;"C",OnlineRetail[[#This Row],[CustomerID]]&lt;&gt;""),"Yes","No")</f>
        <v>Yes</v>
      </c>
      <c r="J14621" s="4">
        <f>EOMONTH(OnlineRetail[[#This Row],[InvoiceDate]],-1)+1</f>
        <v>40787</v>
      </c>
      <c r="K14621" s="6">
        <f>OnlineRetail[[#This Row],[Quantity]]*OnlineRetail[[#This Row],[UnitPrice]]</f>
        <v>69.649999999999991</v>
      </c>
      <c r="L14621" t="str">
        <f t="shared" si="228"/>
        <v>12906|Sep-2011</v>
      </c>
    </row>
    <row r="14622" spans="1:12">
      <c r="A14622">
        <v>551162</v>
      </c>
      <c r="B14622" t="s">
        <v>237</v>
      </c>
      <c r="C14622" t="s">
        <v>24</v>
      </c>
      <c r="D14622">
        <v>21</v>
      </c>
      <c r="E14622" s="1">
        <v>40807.823611111111</v>
      </c>
      <c r="F14622">
        <v>0.85</v>
      </c>
      <c r="G14622">
        <v>12473</v>
      </c>
      <c r="H14622" t="s">
        <v>10</v>
      </c>
      <c r="I14622" t="str">
        <f>IF(AND(LEFT(OnlineRetail[[#This Row],[InvoiceNo]],1)&lt;&gt;"C",OnlineRetail[[#This Row],[CustomerID]]&lt;&gt;""),"Yes","No")</f>
        <v>Yes</v>
      </c>
      <c r="J14622" s="4">
        <f>EOMONTH(OnlineRetail[[#This Row],[InvoiceDate]],-1)+1</f>
        <v>40787</v>
      </c>
      <c r="K14622" s="6">
        <f>OnlineRetail[[#This Row],[Quantity]]*OnlineRetail[[#This Row],[UnitPrice]]</f>
        <v>17.849999999999998</v>
      </c>
      <c r="L14622" t="str">
        <f t="shared" si="228"/>
        <v>12473|Sep-2011</v>
      </c>
    </row>
    <row r="14623" spans="1:12">
      <c r="A14623">
        <v>549841</v>
      </c>
      <c r="B14623" t="s">
        <v>237</v>
      </c>
      <c r="C14623" t="s">
        <v>83</v>
      </c>
      <c r="D14623">
        <v>21</v>
      </c>
      <c r="E14623" s="1">
        <v>40807.825694444437</v>
      </c>
      <c r="F14623">
        <v>0.85</v>
      </c>
      <c r="G14623">
        <v>13333</v>
      </c>
      <c r="H14623" t="s">
        <v>10</v>
      </c>
      <c r="I14623" t="str">
        <f>IF(AND(LEFT(OnlineRetail[[#This Row],[InvoiceNo]],1)&lt;&gt;"C",OnlineRetail[[#This Row],[CustomerID]]&lt;&gt;""),"Yes","No")</f>
        <v>Yes</v>
      </c>
      <c r="J14623" s="4">
        <f>EOMONTH(OnlineRetail[[#This Row],[InvoiceDate]],-1)+1</f>
        <v>40787</v>
      </c>
      <c r="K14623" s="6">
        <f>OnlineRetail[[#This Row],[Quantity]]*OnlineRetail[[#This Row],[UnitPrice]]</f>
        <v>17.849999999999998</v>
      </c>
      <c r="L14623" t="str">
        <f t="shared" si="228"/>
        <v>13333|Sep-2011</v>
      </c>
    </row>
    <row r="14624" spans="1:12">
      <c r="A14624">
        <v>544571</v>
      </c>
      <c r="B14624" t="s">
        <v>191</v>
      </c>
      <c r="C14624" t="s">
        <v>9</v>
      </c>
      <c r="D14624">
        <v>19</v>
      </c>
      <c r="E14624" s="1">
        <v>40807.82708333333</v>
      </c>
      <c r="F14624">
        <v>2.5499999999999998</v>
      </c>
      <c r="G14624">
        <v>12615</v>
      </c>
      <c r="H14624" t="s">
        <v>10</v>
      </c>
      <c r="I14624" t="str">
        <f>IF(AND(LEFT(OnlineRetail[[#This Row],[InvoiceNo]],1)&lt;&gt;"C",OnlineRetail[[#This Row],[CustomerID]]&lt;&gt;""),"Yes","No")</f>
        <v>Yes</v>
      </c>
      <c r="J14624" s="4">
        <f>EOMONTH(OnlineRetail[[#This Row],[InvoiceDate]],-1)+1</f>
        <v>40787</v>
      </c>
      <c r="K14624" s="6">
        <f>OnlineRetail[[#This Row],[Quantity]]*OnlineRetail[[#This Row],[UnitPrice]]</f>
        <v>48.449999999999996</v>
      </c>
      <c r="L14624" t="str">
        <f t="shared" si="228"/>
        <v>12615|Sep-2011</v>
      </c>
    </row>
    <row r="14625" spans="1:12">
      <c r="A14625">
        <v>544082</v>
      </c>
      <c r="B14625" t="s">
        <v>220</v>
      </c>
      <c r="C14625" t="s">
        <v>39</v>
      </c>
      <c r="D14625">
        <v>3</v>
      </c>
      <c r="E14625" s="1">
        <v>40807.831944444442</v>
      </c>
      <c r="F14625">
        <v>1.65</v>
      </c>
      <c r="G14625">
        <v>12489</v>
      </c>
      <c r="H14625" t="s">
        <v>10</v>
      </c>
      <c r="I14625" t="str">
        <f>IF(AND(LEFT(OnlineRetail[[#This Row],[InvoiceNo]],1)&lt;&gt;"C",OnlineRetail[[#This Row],[CustomerID]]&lt;&gt;""),"Yes","No")</f>
        <v>Yes</v>
      </c>
      <c r="J14625" s="4">
        <f>EOMONTH(OnlineRetail[[#This Row],[InvoiceDate]],-1)+1</f>
        <v>40787</v>
      </c>
      <c r="K14625" s="6">
        <f>OnlineRetail[[#This Row],[Quantity]]*OnlineRetail[[#This Row],[UnitPrice]]</f>
        <v>4.9499999999999993</v>
      </c>
      <c r="L14625" t="str">
        <f t="shared" si="228"/>
        <v>12489|Sep-2011</v>
      </c>
    </row>
    <row r="14626" spans="1:12">
      <c r="A14626">
        <v>543295</v>
      </c>
      <c r="B14626" t="s">
        <v>199</v>
      </c>
      <c r="C14626" t="s">
        <v>53</v>
      </c>
      <c r="D14626">
        <v>23</v>
      </c>
      <c r="E14626" s="1">
        <v>40808.340277777781</v>
      </c>
      <c r="F14626">
        <v>2.1</v>
      </c>
      <c r="G14626">
        <v>14329</v>
      </c>
      <c r="H14626" t="s">
        <v>10</v>
      </c>
      <c r="I14626" t="str">
        <f>IF(AND(LEFT(OnlineRetail[[#This Row],[InvoiceNo]],1)&lt;&gt;"C",OnlineRetail[[#This Row],[CustomerID]]&lt;&gt;""),"Yes","No")</f>
        <v>Yes</v>
      </c>
      <c r="J14626" s="4">
        <f>EOMONTH(OnlineRetail[[#This Row],[InvoiceDate]],-1)+1</f>
        <v>40787</v>
      </c>
      <c r="K14626" s="6">
        <f>OnlineRetail[[#This Row],[Quantity]]*OnlineRetail[[#This Row],[UnitPrice]]</f>
        <v>48.300000000000004</v>
      </c>
      <c r="L14626" t="str">
        <f t="shared" si="228"/>
        <v>14329|Sep-2011</v>
      </c>
    </row>
    <row r="14627" spans="1:12">
      <c r="A14627">
        <v>539248</v>
      </c>
      <c r="B14627" t="s">
        <v>94</v>
      </c>
      <c r="C14627" t="s">
        <v>40</v>
      </c>
      <c r="D14627">
        <v>18</v>
      </c>
      <c r="E14627" s="1">
        <v>40808.355555555558</v>
      </c>
      <c r="F14627">
        <v>4.95</v>
      </c>
      <c r="G14627">
        <v>13055</v>
      </c>
      <c r="H14627" t="s">
        <v>10</v>
      </c>
      <c r="I14627" t="str">
        <f>IF(AND(LEFT(OnlineRetail[[#This Row],[InvoiceNo]],1)&lt;&gt;"C",OnlineRetail[[#This Row],[CustomerID]]&lt;&gt;""),"Yes","No")</f>
        <v>Yes</v>
      </c>
      <c r="J14627" s="4">
        <f>EOMONTH(OnlineRetail[[#This Row],[InvoiceDate]],-1)+1</f>
        <v>40787</v>
      </c>
      <c r="K14627" s="6">
        <f>OnlineRetail[[#This Row],[Quantity]]*OnlineRetail[[#This Row],[UnitPrice]]</f>
        <v>89.100000000000009</v>
      </c>
      <c r="L14627" t="str">
        <f t="shared" si="228"/>
        <v>13055|Sep-2011</v>
      </c>
    </row>
    <row r="14628" spans="1:12">
      <c r="A14628">
        <v>546259</v>
      </c>
      <c r="B14628" t="s">
        <v>75</v>
      </c>
      <c r="C14628" t="s">
        <v>24</v>
      </c>
      <c r="D14628">
        <v>5</v>
      </c>
      <c r="E14628" s="1">
        <v>40808.356249999997</v>
      </c>
      <c r="F14628">
        <v>1.25</v>
      </c>
      <c r="G14628">
        <v>12869</v>
      </c>
      <c r="H14628" t="s">
        <v>17</v>
      </c>
      <c r="I14628" t="str">
        <f>IF(AND(LEFT(OnlineRetail[[#This Row],[InvoiceNo]],1)&lt;&gt;"C",OnlineRetail[[#This Row],[CustomerID]]&lt;&gt;""),"Yes","No")</f>
        <v>Yes</v>
      </c>
      <c r="J14628" s="4">
        <f>EOMONTH(OnlineRetail[[#This Row],[InvoiceDate]],-1)+1</f>
        <v>40787</v>
      </c>
      <c r="K14628" s="6">
        <f>OnlineRetail[[#This Row],[Quantity]]*OnlineRetail[[#This Row],[UnitPrice]]</f>
        <v>6.25</v>
      </c>
      <c r="L14628" t="str">
        <f t="shared" si="228"/>
        <v>12869|Sep-2011</v>
      </c>
    </row>
    <row r="14629" spans="1:12">
      <c r="A14629">
        <v>554353</v>
      </c>
      <c r="B14629" t="s">
        <v>299</v>
      </c>
      <c r="C14629" t="s">
        <v>9</v>
      </c>
      <c r="D14629">
        <v>10</v>
      </c>
      <c r="E14629" s="1">
        <v>40808.363888888889</v>
      </c>
      <c r="F14629">
        <v>2.1</v>
      </c>
      <c r="G14629">
        <v>13558</v>
      </c>
      <c r="H14629" t="s">
        <v>10</v>
      </c>
      <c r="I14629" t="str">
        <f>IF(AND(LEFT(OnlineRetail[[#This Row],[InvoiceNo]],1)&lt;&gt;"C",OnlineRetail[[#This Row],[CustomerID]]&lt;&gt;""),"Yes","No")</f>
        <v>Yes</v>
      </c>
      <c r="J14629" s="4">
        <f>EOMONTH(OnlineRetail[[#This Row],[InvoiceDate]],-1)+1</f>
        <v>40787</v>
      </c>
      <c r="K14629" s="6">
        <f>OnlineRetail[[#This Row],[Quantity]]*OnlineRetail[[#This Row],[UnitPrice]]</f>
        <v>21</v>
      </c>
      <c r="L14629" t="str">
        <f t="shared" si="228"/>
        <v>13558|Sep-2011</v>
      </c>
    </row>
    <row r="14630" spans="1:12">
      <c r="A14630">
        <v>555108</v>
      </c>
      <c r="B14630" t="s">
        <v>205</v>
      </c>
      <c r="C14630" t="s">
        <v>12</v>
      </c>
      <c r="D14630">
        <v>21</v>
      </c>
      <c r="E14630" s="1">
        <v>40808.375</v>
      </c>
      <c r="F14630">
        <v>9.9499999999999993</v>
      </c>
      <c r="G14630">
        <v>13807</v>
      </c>
      <c r="H14630" t="s">
        <v>10</v>
      </c>
      <c r="I14630" t="str">
        <f>IF(AND(LEFT(OnlineRetail[[#This Row],[InvoiceNo]],1)&lt;&gt;"C",OnlineRetail[[#This Row],[CustomerID]]&lt;&gt;""),"Yes","No")</f>
        <v>Yes</v>
      </c>
      <c r="J14630" s="4">
        <f>EOMONTH(OnlineRetail[[#This Row],[InvoiceDate]],-1)+1</f>
        <v>40787</v>
      </c>
      <c r="K14630" s="6">
        <f>OnlineRetail[[#This Row],[Quantity]]*OnlineRetail[[#This Row],[UnitPrice]]</f>
        <v>208.95</v>
      </c>
      <c r="L14630" t="str">
        <f t="shared" si="228"/>
        <v>13807|Sep-2011</v>
      </c>
    </row>
    <row r="14631" spans="1:12">
      <c r="A14631">
        <v>538063</v>
      </c>
      <c r="B14631" t="s">
        <v>159</v>
      </c>
      <c r="C14631" t="s">
        <v>29</v>
      </c>
      <c r="D14631">
        <v>9</v>
      </c>
      <c r="E14631" s="1">
        <v>40808.386111111111</v>
      </c>
      <c r="F14631">
        <v>9.9499999999999993</v>
      </c>
      <c r="G14631">
        <v>13477</v>
      </c>
      <c r="H14631" t="s">
        <v>10</v>
      </c>
      <c r="I14631" t="str">
        <f>IF(AND(LEFT(OnlineRetail[[#This Row],[InvoiceNo]],1)&lt;&gt;"C",OnlineRetail[[#This Row],[CustomerID]]&lt;&gt;""),"Yes","No")</f>
        <v>Yes</v>
      </c>
      <c r="J14631" s="4">
        <f>EOMONTH(OnlineRetail[[#This Row],[InvoiceDate]],-1)+1</f>
        <v>40787</v>
      </c>
      <c r="K14631" s="6">
        <f>OnlineRetail[[#This Row],[Quantity]]*OnlineRetail[[#This Row],[UnitPrice]]</f>
        <v>89.55</v>
      </c>
      <c r="L14631" t="str">
        <f t="shared" si="228"/>
        <v>13477|Sep-2011</v>
      </c>
    </row>
    <row r="14632" spans="1:12">
      <c r="A14632">
        <v>551271</v>
      </c>
      <c r="B14632" t="s">
        <v>272</v>
      </c>
      <c r="C14632" t="s">
        <v>16</v>
      </c>
      <c r="D14632">
        <v>16</v>
      </c>
      <c r="E14632" s="1">
        <v>40808.388888888891</v>
      </c>
      <c r="F14632">
        <v>2.5499999999999998</v>
      </c>
      <c r="G14632">
        <v>13958</v>
      </c>
      <c r="H14632" t="s">
        <v>31</v>
      </c>
      <c r="I14632" t="str">
        <f>IF(AND(LEFT(OnlineRetail[[#This Row],[InvoiceNo]],1)&lt;&gt;"C",OnlineRetail[[#This Row],[CustomerID]]&lt;&gt;""),"Yes","No")</f>
        <v>Yes</v>
      </c>
      <c r="J14632" s="4">
        <f>EOMONTH(OnlineRetail[[#This Row],[InvoiceDate]],-1)+1</f>
        <v>40787</v>
      </c>
      <c r="K14632" s="6">
        <f>OnlineRetail[[#This Row],[Quantity]]*OnlineRetail[[#This Row],[UnitPrice]]</f>
        <v>40.799999999999997</v>
      </c>
      <c r="L14632" t="str">
        <f t="shared" si="228"/>
        <v>13958|Sep-2011</v>
      </c>
    </row>
    <row r="14633" spans="1:12">
      <c r="A14633">
        <v>544125</v>
      </c>
      <c r="B14633" t="s">
        <v>60</v>
      </c>
      <c r="C14633" t="s">
        <v>14</v>
      </c>
      <c r="D14633">
        <v>18</v>
      </c>
      <c r="E14633" s="1">
        <v>40808.39166666667</v>
      </c>
      <c r="F14633">
        <v>2.5499999999999998</v>
      </c>
      <c r="G14633">
        <v>12434</v>
      </c>
      <c r="H14633" t="s">
        <v>31</v>
      </c>
      <c r="I14633" t="str">
        <f>IF(AND(LEFT(OnlineRetail[[#This Row],[InvoiceNo]],1)&lt;&gt;"C",OnlineRetail[[#This Row],[CustomerID]]&lt;&gt;""),"Yes","No")</f>
        <v>Yes</v>
      </c>
      <c r="J14633" s="4">
        <f>EOMONTH(OnlineRetail[[#This Row],[InvoiceDate]],-1)+1</f>
        <v>40787</v>
      </c>
      <c r="K14633" s="6">
        <f>OnlineRetail[[#This Row],[Quantity]]*OnlineRetail[[#This Row],[UnitPrice]]</f>
        <v>45.9</v>
      </c>
      <c r="L14633" t="str">
        <f t="shared" si="228"/>
        <v>12434|Sep-2011</v>
      </c>
    </row>
    <row r="14634" spans="1:12">
      <c r="A14634">
        <v>548212</v>
      </c>
      <c r="B14634" t="s">
        <v>84</v>
      </c>
      <c r="C14634" t="s">
        <v>33</v>
      </c>
      <c r="D14634">
        <v>5</v>
      </c>
      <c r="E14634" s="1">
        <v>40808.406944444447</v>
      </c>
      <c r="F14634">
        <v>4.95</v>
      </c>
      <c r="G14634">
        <v>12705</v>
      </c>
      <c r="H14634" t="s">
        <v>10</v>
      </c>
      <c r="I14634" t="str">
        <f>IF(AND(LEFT(OnlineRetail[[#This Row],[InvoiceNo]],1)&lt;&gt;"C",OnlineRetail[[#This Row],[CustomerID]]&lt;&gt;""),"Yes","No")</f>
        <v>Yes</v>
      </c>
      <c r="J14634" s="4">
        <f>EOMONTH(OnlineRetail[[#This Row],[InvoiceDate]],-1)+1</f>
        <v>40787</v>
      </c>
      <c r="K14634" s="6">
        <f>OnlineRetail[[#This Row],[Quantity]]*OnlineRetail[[#This Row],[UnitPrice]]</f>
        <v>24.75</v>
      </c>
      <c r="L14634" t="str">
        <f t="shared" si="228"/>
        <v>12705|Sep-2011</v>
      </c>
    </row>
    <row r="14635" spans="1:12">
      <c r="A14635">
        <v>539784</v>
      </c>
      <c r="B14635" t="s">
        <v>236</v>
      </c>
      <c r="C14635" t="s">
        <v>27</v>
      </c>
      <c r="D14635">
        <v>4</v>
      </c>
      <c r="E14635" s="1">
        <v>40808.408333333333</v>
      </c>
      <c r="F14635">
        <v>9.9499999999999993</v>
      </c>
      <c r="G14635">
        <v>14234</v>
      </c>
      <c r="H14635" t="s">
        <v>17</v>
      </c>
      <c r="I14635" t="str">
        <f>IF(AND(LEFT(OnlineRetail[[#This Row],[InvoiceNo]],1)&lt;&gt;"C",OnlineRetail[[#This Row],[CustomerID]]&lt;&gt;""),"Yes","No")</f>
        <v>Yes</v>
      </c>
      <c r="J14635" s="4">
        <f>EOMONTH(OnlineRetail[[#This Row],[InvoiceDate]],-1)+1</f>
        <v>40787</v>
      </c>
      <c r="K14635" s="6">
        <f>OnlineRetail[[#This Row],[Quantity]]*OnlineRetail[[#This Row],[UnitPrice]]</f>
        <v>39.799999999999997</v>
      </c>
      <c r="L14635" t="str">
        <f t="shared" si="228"/>
        <v>14234|Sep-2011</v>
      </c>
    </row>
    <row r="14636" spans="1:12">
      <c r="A14636">
        <v>549008</v>
      </c>
      <c r="B14636" t="s">
        <v>193</v>
      </c>
      <c r="C14636" t="s">
        <v>9</v>
      </c>
      <c r="D14636">
        <v>10</v>
      </c>
      <c r="E14636" s="1">
        <v>40808.418055555558</v>
      </c>
      <c r="F14636">
        <v>9.9499999999999993</v>
      </c>
      <c r="G14636">
        <v>13102</v>
      </c>
      <c r="H14636" t="s">
        <v>10</v>
      </c>
      <c r="I14636" t="str">
        <f>IF(AND(LEFT(OnlineRetail[[#This Row],[InvoiceNo]],1)&lt;&gt;"C",OnlineRetail[[#This Row],[CustomerID]]&lt;&gt;""),"Yes","No")</f>
        <v>Yes</v>
      </c>
      <c r="J14636" s="4">
        <f>EOMONTH(OnlineRetail[[#This Row],[InvoiceDate]],-1)+1</f>
        <v>40787</v>
      </c>
      <c r="K14636" s="6">
        <f>OnlineRetail[[#This Row],[Quantity]]*OnlineRetail[[#This Row],[UnitPrice]]</f>
        <v>99.5</v>
      </c>
      <c r="L14636" t="str">
        <f t="shared" si="228"/>
        <v>13102|Sep-2011</v>
      </c>
    </row>
    <row r="14637" spans="1:12">
      <c r="A14637">
        <v>538076</v>
      </c>
      <c r="B14637" t="s">
        <v>93</v>
      </c>
      <c r="C14637" t="s">
        <v>29</v>
      </c>
      <c r="D14637">
        <v>9</v>
      </c>
      <c r="E14637" s="1">
        <v>40808.421527777777</v>
      </c>
      <c r="F14637">
        <v>2.1</v>
      </c>
      <c r="G14637">
        <v>12680</v>
      </c>
      <c r="H14637" t="s">
        <v>10</v>
      </c>
      <c r="I14637" t="str">
        <f>IF(AND(LEFT(OnlineRetail[[#This Row],[InvoiceNo]],1)&lt;&gt;"C",OnlineRetail[[#This Row],[CustomerID]]&lt;&gt;""),"Yes","No")</f>
        <v>Yes</v>
      </c>
      <c r="J14637" s="4">
        <f>EOMONTH(OnlineRetail[[#This Row],[InvoiceDate]],-1)+1</f>
        <v>40787</v>
      </c>
      <c r="K14637" s="6">
        <f>OnlineRetail[[#This Row],[Quantity]]*OnlineRetail[[#This Row],[UnitPrice]]</f>
        <v>18.900000000000002</v>
      </c>
      <c r="L14637" t="str">
        <f t="shared" si="228"/>
        <v>12680|Sep-2011</v>
      </c>
    </row>
    <row r="14638" spans="1:12" hidden="1">
      <c r="A14638">
        <v>551041</v>
      </c>
      <c r="B14638" t="s">
        <v>71</v>
      </c>
      <c r="C14638" t="s">
        <v>16</v>
      </c>
      <c r="D14638">
        <v>19</v>
      </c>
      <c r="E14638" s="1">
        <v>40808.42291666667</v>
      </c>
      <c r="F14638">
        <v>2.5499999999999998</v>
      </c>
      <c r="H14638" t="s">
        <v>70</v>
      </c>
      <c r="I14638" t="str">
        <f>IF(AND(LEFT(OnlineRetail[[#This Row],[InvoiceNo]],1)&lt;&gt;"C",OnlineRetail[[#This Row],[CustomerID]]&lt;&gt;""),"Yes","No")</f>
        <v>No</v>
      </c>
      <c r="J14638" s="4">
        <f>EOMONTH(OnlineRetail[[#This Row],[InvoiceDate]],-1)+1</f>
        <v>40787</v>
      </c>
      <c r="K14638" s="6">
        <f>OnlineRetail[[#This Row],[Quantity]]*OnlineRetail[[#This Row],[UnitPrice]]</f>
        <v>48.449999999999996</v>
      </c>
      <c r="L14638" t="str">
        <f t="shared" si="228"/>
        <v/>
      </c>
    </row>
    <row r="14639" spans="1:12">
      <c r="A14639">
        <v>540078</v>
      </c>
      <c r="B14639" t="s">
        <v>157</v>
      </c>
      <c r="C14639" t="s">
        <v>40</v>
      </c>
      <c r="D14639">
        <v>13</v>
      </c>
      <c r="E14639" s="1">
        <v>40808.436111111107</v>
      </c>
      <c r="F14639">
        <v>5.95</v>
      </c>
      <c r="G14639">
        <v>14299</v>
      </c>
      <c r="H14639" t="s">
        <v>31</v>
      </c>
      <c r="I14639" t="str">
        <f>IF(AND(LEFT(OnlineRetail[[#This Row],[InvoiceNo]],1)&lt;&gt;"C",OnlineRetail[[#This Row],[CustomerID]]&lt;&gt;""),"Yes","No")</f>
        <v>Yes</v>
      </c>
      <c r="J14639" s="4">
        <f>EOMONTH(OnlineRetail[[#This Row],[InvoiceDate]],-1)+1</f>
        <v>40787</v>
      </c>
      <c r="K14639" s="6">
        <f>OnlineRetail[[#This Row],[Quantity]]*OnlineRetail[[#This Row],[UnitPrice]]</f>
        <v>77.350000000000009</v>
      </c>
      <c r="L14639" t="str">
        <f t="shared" si="228"/>
        <v>14299|Sep-2011</v>
      </c>
    </row>
    <row r="14640" spans="1:12">
      <c r="A14640">
        <v>543940</v>
      </c>
      <c r="B14640" t="s">
        <v>201</v>
      </c>
      <c r="C14640" t="s">
        <v>72</v>
      </c>
      <c r="D14640">
        <v>8</v>
      </c>
      <c r="E14640" s="1">
        <v>40808.436805555553</v>
      </c>
      <c r="F14640">
        <v>2.1</v>
      </c>
      <c r="G14640">
        <v>12365</v>
      </c>
      <c r="H14640" t="s">
        <v>10</v>
      </c>
      <c r="I14640" t="str">
        <f>IF(AND(LEFT(OnlineRetail[[#This Row],[InvoiceNo]],1)&lt;&gt;"C",OnlineRetail[[#This Row],[CustomerID]]&lt;&gt;""),"Yes","No")</f>
        <v>Yes</v>
      </c>
      <c r="J14640" s="4">
        <f>EOMONTH(OnlineRetail[[#This Row],[InvoiceDate]],-1)+1</f>
        <v>40787</v>
      </c>
      <c r="K14640" s="6">
        <f>OnlineRetail[[#This Row],[Quantity]]*OnlineRetail[[#This Row],[UnitPrice]]</f>
        <v>16.8</v>
      </c>
      <c r="L14640" t="str">
        <f t="shared" si="228"/>
        <v>12365|Sep-2011</v>
      </c>
    </row>
    <row r="14641" spans="1:12">
      <c r="A14641">
        <v>543061</v>
      </c>
      <c r="B14641" t="s">
        <v>124</v>
      </c>
      <c r="C14641" t="s">
        <v>29</v>
      </c>
      <c r="D14641">
        <v>24</v>
      </c>
      <c r="E14641" s="1">
        <v>40808.448611111111</v>
      </c>
      <c r="F14641">
        <v>2.5499999999999998</v>
      </c>
      <c r="G14641">
        <v>13474</v>
      </c>
      <c r="H14641" t="s">
        <v>10</v>
      </c>
      <c r="I14641" t="str">
        <f>IF(AND(LEFT(OnlineRetail[[#This Row],[InvoiceNo]],1)&lt;&gt;"C",OnlineRetail[[#This Row],[CustomerID]]&lt;&gt;""),"Yes","No")</f>
        <v>Yes</v>
      </c>
      <c r="J14641" s="4">
        <f>EOMONTH(OnlineRetail[[#This Row],[InvoiceDate]],-1)+1</f>
        <v>40787</v>
      </c>
      <c r="K14641" s="6">
        <f>OnlineRetail[[#This Row],[Quantity]]*OnlineRetail[[#This Row],[UnitPrice]]</f>
        <v>61.199999999999996</v>
      </c>
      <c r="L14641" t="str">
        <f t="shared" si="228"/>
        <v>13474|Sep-2011</v>
      </c>
    </row>
    <row r="14642" spans="1:12">
      <c r="A14642">
        <v>556118</v>
      </c>
      <c r="B14642" t="s">
        <v>11</v>
      </c>
      <c r="C14642" t="s">
        <v>24</v>
      </c>
      <c r="D14642">
        <v>23</v>
      </c>
      <c r="E14642" s="1">
        <v>40808.45416666667</v>
      </c>
      <c r="F14642">
        <v>2.1</v>
      </c>
      <c r="G14642">
        <v>13444</v>
      </c>
      <c r="H14642" t="s">
        <v>10</v>
      </c>
      <c r="I14642" t="str">
        <f>IF(AND(LEFT(OnlineRetail[[#This Row],[InvoiceNo]],1)&lt;&gt;"C",OnlineRetail[[#This Row],[CustomerID]]&lt;&gt;""),"Yes","No")</f>
        <v>Yes</v>
      </c>
      <c r="J14642" s="4">
        <f>EOMONTH(OnlineRetail[[#This Row],[InvoiceDate]],-1)+1</f>
        <v>40787</v>
      </c>
      <c r="K14642" s="6">
        <f>OnlineRetail[[#This Row],[Quantity]]*OnlineRetail[[#This Row],[UnitPrice]]</f>
        <v>48.300000000000004</v>
      </c>
      <c r="L14642" t="str">
        <f t="shared" si="228"/>
        <v>13444|Sep-2011</v>
      </c>
    </row>
    <row r="14643" spans="1:12">
      <c r="A14643">
        <v>551206</v>
      </c>
      <c r="B14643" t="s">
        <v>130</v>
      </c>
      <c r="C14643" t="s">
        <v>24</v>
      </c>
      <c r="D14643">
        <v>13</v>
      </c>
      <c r="E14643" s="1">
        <v>40808.475694444453</v>
      </c>
      <c r="F14643">
        <v>1.25</v>
      </c>
      <c r="G14643">
        <v>13336</v>
      </c>
      <c r="H14643" t="s">
        <v>10</v>
      </c>
      <c r="I14643" t="str">
        <f>IF(AND(LEFT(OnlineRetail[[#This Row],[InvoiceNo]],1)&lt;&gt;"C",OnlineRetail[[#This Row],[CustomerID]]&lt;&gt;""),"Yes","No")</f>
        <v>Yes</v>
      </c>
      <c r="J14643" s="4">
        <f>EOMONTH(OnlineRetail[[#This Row],[InvoiceDate]],-1)+1</f>
        <v>40787</v>
      </c>
      <c r="K14643" s="6">
        <f>OnlineRetail[[#This Row],[Quantity]]*OnlineRetail[[#This Row],[UnitPrice]]</f>
        <v>16.25</v>
      </c>
      <c r="L14643" t="str">
        <f t="shared" si="228"/>
        <v>13336|Sep-2011</v>
      </c>
    </row>
    <row r="14644" spans="1:12">
      <c r="A14644">
        <v>552605</v>
      </c>
      <c r="B14644" t="s">
        <v>113</v>
      </c>
      <c r="C14644" t="s">
        <v>33</v>
      </c>
      <c r="D14644">
        <v>19</v>
      </c>
      <c r="E14644" s="1">
        <v>40808.477083333331</v>
      </c>
      <c r="F14644">
        <v>5.95</v>
      </c>
      <c r="G14644">
        <v>12347</v>
      </c>
      <c r="H14644" t="s">
        <v>10</v>
      </c>
      <c r="I14644" t="str">
        <f>IF(AND(LEFT(OnlineRetail[[#This Row],[InvoiceNo]],1)&lt;&gt;"C",OnlineRetail[[#This Row],[CustomerID]]&lt;&gt;""),"Yes","No")</f>
        <v>Yes</v>
      </c>
      <c r="J14644" s="4">
        <f>EOMONTH(OnlineRetail[[#This Row],[InvoiceDate]],-1)+1</f>
        <v>40787</v>
      </c>
      <c r="K14644" s="6">
        <f>OnlineRetail[[#This Row],[Quantity]]*OnlineRetail[[#This Row],[UnitPrice]]</f>
        <v>113.05</v>
      </c>
      <c r="L14644" t="str">
        <f t="shared" si="228"/>
        <v>12347|Sep-2011</v>
      </c>
    </row>
    <row r="14645" spans="1:12">
      <c r="A14645">
        <v>551033</v>
      </c>
      <c r="B14645" t="s">
        <v>214</v>
      </c>
      <c r="C14645" t="s">
        <v>9</v>
      </c>
      <c r="D14645">
        <v>6</v>
      </c>
      <c r="E14645" s="1">
        <v>40808.493750000001</v>
      </c>
      <c r="F14645">
        <v>0.85</v>
      </c>
      <c r="G14645">
        <v>14130</v>
      </c>
      <c r="H14645" t="s">
        <v>121</v>
      </c>
      <c r="I14645" t="str">
        <f>IF(AND(LEFT(OnlineRetail[[#This Row],[InvoiceNo]],1)&lt;&gt;"C",OnlineRetail[[#This Row],[CustomerID]]&lt;&gt;""),"Yes","No")</f>
        <v>Yes</v>
      </c>
      <c r="J14645" s="4">
        <f>EOMONTH(OnlineRetail[[#This Row],[InvoiceDate]],-1)+1</f>
        <v>40787</v>
      </c>
      <c r="K14645" s="6">
        <f>OnlineRetail[[#This Row],[Quantity]]*OnlineRetail[[#This Row],[UnitPrice]]</f>
        <v>5.0999999999999996</v>
      </c>
      <c r="L14645" t="str">
        <f t="shared" si="228"/>
        <v>14130|Sep-2011</v>
      </c>
    </row>
    <row r="14646" spans="1:12">
      <c r="A14646">
        <v>555221</v>
      </c>
      <c r="B14646" t="s">
        <v>32</v>
      </c>
      <c r="C14646" t="s">
        <v>29</v>
      </c>
      <c r="D14646">
        <v>12</v>
      </c>
      <c r="E14646" s="1">
        <v>40808.498611111107</v>
      </c>
      <c r="F14646">
        <v>1.65</v>
      </c>
      <c r="G14646">
        <v>13243</v>
      </c>
      <c r="H14646" t="s">
        <v>10</v>
      </c>
      <c r="I14646" t="str">
        <f>IF(AND(LEFT(OnlineRetail[[#This Row],[InvoiceNo]],1)&lt;&gt;"C",OnlineRetail[[#This Row],[CustomerID]]&lt;&gt;""),"Yes","No")</f>
        <v>Yes</v>
      </c>
      <c r="J14646" s="4">
        <f>EOMONTH(OnlineRetail[[#This Row],[InvoiceDate]],-1)+1</f>
        <v>40787</v>
      </c>
      <c r="K14646" s="6">
        <f>OnlineRetail[[#This Row],[Quantity]]*OnlineRetail[[#This Row],[UnitPrice]]</f>
        <v>19.799999999999997</v>
      </c>
      <c r="L14646" t="str">
        <f t="shared" si="228"/>
        <v>13243|Sep-2011</v>
      </c>
    </row>
    <row r="14647" spans="1:12">
      <c r="A14647">
        <v>552776</v>
      </c>
      <c r="B14647" t="s">
        <v>268</v>
      </c>
      <c r="C14647" t="s">
        <v>12</v>
      </c>
      <c r="D14647">
        <v>11</v>
      </c>
      <c r="E14647" s="1">
        <v>40808.504861111112</v>
      </c>
      <c r="F14647">
        <v>4.25</v>
      </c>
      <c r="G14647">
        <v>12940</v>
      </c>
      <c r="H14647" t="s">
        <v>10</v>
      </c>
      <c r="I14647" t="str">
        <f>IF(AND(LEFT(OnlineRetail[[#This Row],[InvoiceNo]],1)&lt;&gt;"C",OnlineRetail[[#This Row],[CustomerID]]&lt;&gt;""),"Yes","No")</f>
        <v>Yes</v>
      </c>
      <c r="J14647" s="4">
        <f>EOMONTH(OnlineRetail[[#This Row],[InvoiceDate]],-1)+1</f>
        <v>40787</v>
      </c>
      <c r="K14647" s="6">
        <f>OnlineRetail[[#This Row],[Quantity]]*OnlineRetail[[#This Row],[UnitPrice]]</f>
        <v>46.75</v>
      </c>
      <c r="L14647" t="str">
        <f t="shared" si="228"/>
        <v>12940|Sep-2011</v>
      </c>
    </row>
    <row r="14648" spans="1:12">
      <c r="A14648">
        <v>550869</v>
      </c>
      <c r="B14648" t="s">
        <v>175</v>
      </c>
      <c r="C14648" t="s">
        <v>83</v>
      </c>
      <c r="D14648">
        <v>13</v>
      </c>
      <c r="E14648" s="1">
        <v>40808.537499999999</v>
      </c>
      <c r="F14648">
        <v>5.95</v>
      </c>
      <c r="G14648">
        <v>14294</v>
      </c>
      <c r="H14648" t="s">
        <v>10</v>
      </c>
      <c r="I14648" t="str">
        <f>IF(AND(LEFT(OnlineRetail[[#This Row],[InvoiceNo]],1)&lt;&gt;"C",OnlineRetail[[#This Row],[CustomerID]]&lt;&gt;""),"Yes","No")</f>
        <v>Yes</v>
      </c>
      <c r="J14648" s="4">
        <f>EOMONTH(OnlineRetail[[#This Row],[InvoiceDate]],-1)+1</f>
        <v>40787</v>
      </c>
      <c r="K14648" s="6">
        <f>OnlineRetail[[#This Row],[Quantity]]*OnlineRetail[[#This Row],[UnitPrice]]</f>
        <v>77.350000000000009</v>
      </c>
      <c r="L14648" t="str">
        <f t="shared" si="228"/>
        <v>14294|Sep-2011</v>
      </c>
    </row>
    <row r="14649" spans="1:12">
      <c r="A14649">
        <v>545224</v>
      </c>
      <c r="B14649" t="s">
        <v>23</v>
      </c>
      <c r="C14649" t="s">
        <v>48</v>
      </c>
      <c r="D14649">
        <v>18</v>
      </c>
      <c r="E14649" s="1">
        <v>40808.54583333333</v>
      </c>
      <c r="F14649">
        <v>4.95</v>
      </c>
      <c r="G14649">
        <v>13333</v>
      </c>
      <c r="H14649" t="s">
        <v>10</v>
      </c>
      <c r="I14649" t="str">
        <f>IF(AND(LEFT(OnlineRetail[[#This Row],[InvoiceNo]],1)&lt;&gt;"C",OnlineRetail[[#This Row],[CustomerID]]&lt;&gt;""),"Yes","No")</f>
        <v>Yes</v>
      </c>
      <c r="J14649" s="4">
        <f>EOMONTH(OnlineRetail[[#This Row],[InvoiceDate]],-1)+1</f>
        <v>40787</v>
      </c>
      <c r="K14649" s="6">
        <f>OnlineRetail[[#This Row],[Quantity]]*OnlineRetail[[#This Row],[UnitPrice]]</f>
        <v>89.100000000000009</v>
      </c>
      <c r="L14649" t="str">
        <f t="shared" si="228"/>
        <v>13333|Sep-2011</v>
      </c>
    </row>
    <row r="14650" spans="1:12">
      <c r="A14650">
        <v>554795</v>
      </c>
      <c r="B14650" t="s">
        <v>247</v>
      </c>
      <c r="C14650" t="s">
        <v>53</v>
      </c>
      <c r="D14650">
        <v>13</v>
      </c>
      <c r="E14650" s="1">
        <v>40808.547222222223</v>
      </c>
      <c r="F14650">
        <v>2.1</v>
      </c>
      <c r="G14650">
        <v>13475</v>
      </c>
      <c r="H14650" t="s">
        <v>10</v>
      </c>
      <c r="I14650" t="str">
        <f>IF(AND(LEFT(OnlineRetail[[#This Row],[InvoiceNo]],1)&lt;&gt;"C",OnlineRetail[[#This Row],[CustomerID]]&lt;&gt;""),"Yes","No")</f>
        <v>Yes</v>
      </c>
      <c r="J14650" s="4">
        <f>EOMONTH(OnlineRetail[[#This Row],[InvoiceDate]],-1)+1</f>
        <v>40787</v>
      </c>
      <c r="K14650" s="6">
        <f>OnlineRetail[[#This Row],[Quantity]]*OnlineRetail[[#This Row],[UnitPrice]]</f>
        <v>27.3</v>
      </c>
      <c r="L14650" t="str">
        <f t="shared" si="228"/>
        <v>13475|Sep-2011</v>
      </c>
    </row>
    <row r="14651" spans="1:12">
      <c r="A14651">
        <v>550364</v>
      </c>
      <c r="B14651" t="s">
        <v>49</v>
      </c>
      <c r="C14651" t="s">
        <v>40</v>
      </c>
      <c r="D14651">
        <v>16</v>
      </c>
      <c r="E14651" s="1">
        <v>40808.556250000001</v>
      </c>
      <c r="F14651">
        <v>1.25</v>
      </c>
      <c r="G14651">
        <v>14038</v>
      </c>
      <c r="H14651" t="s">
        <v>10</v>
      </c>
      <c r="I14651" t="str">
        <f>IF(AND(LEFT(OnlineRetail[[#This Row],[InvoiceNo]],1)&lt;&gt;"C",OnlineRetail[[#This Row],[CustomerID]]&lt;&gt;""),"Yes","No")</f>
        <v>Yes</v>
      </c>
      <c r="J14651" s="4">
        <f>EOMONTH(OnlineRetail[[#This Row],[InvoiceDate]],-1)+1</f>
        <v>40787</v>
      </c>
      <c r="K14651" s="6">
        <f>OnlineRetail[[#This Row],[Quantity]]*OnlineRetail[[#This Row],[UnitPrice]]</f>
        <v>20</v>
      </c>
      <c r="L14651" t="str">
        <f t="shared" si="228"/>
        <v>14038|Sep-2011</v>
      </c>
    </row>
    <row r="14652" spans="1:12">
      <c r="A14652">
        <v>544704</v>
      </c>
      <c r="B14652" t="s">
        <v>254</v>
      </c>
      <c r="C14652" t="s">
        <v>72</v>
      </c>
      <c r="D14652">
        <v>4</v>
      </c>
      <c r="E14652" s="1">
        <v>40808.561111111107</v>
      </c>
      <c r="F14652">
        <v>1.25</v>
      </c>
      <c r="G14652">
        <v>12843</v>
      </c>
      <c r="H14652" t="s">
        <v>10</v>
      </c>
      <c r="I14652" t="str">
        <f>IF(AND(LEFT(OnlineRetail[[#This Row],[InvoiceNo]],1)&lt;&gt;"C",OnlineRetail[[#This Row],[CustomerID]]&lt;&gt;""),"Yes","No")</f>
        <v>Yes</v>
      </c>
      <c r="J14652" s="4">
        <f>EOMONTH(OnlineRetail[[#This Row],[InvoiceDate]],-1)+1</f>
        <v>40787</v>
      </c>
      <c r="K14652" s="6">
        <f>OnlineRetail[[#This Row],[Quantity]]*OnlineRetail[[#This Row],[UnitPrice]]</f>
        <v>5</v>
      </c>
      <c r="L14652" t="str">
        <f t="shared" si="228"/>
        <v>12843|Sep-2011</v>
      </c>
    </row>
    <row r="14653" spans="1:12">
      <c r="A14653">
        <v>550237</v>
      </c>
      <c r="B14653" t="s">
        <v>193</v>
      </c>
      <c r="C14653" t="s">
        <v>40</v>
      </c>
      <c r="D14653">
        <v>6</v>
      </c>
      <c r="E14653" s="1">
        <v>40808.56527777778</v>
      </c>
      <c r="F14653">
        <v>2.5499999999999998</v>
      </c>
      <c r="G14653">
        <v>13133</v>
      </c>
      <c r="H14653" t="s">
        <v>10</v>
      </c>
      <c r="I14653" t="str">
        <f>IF(AND(LEFT(OnlineRetail[[#This Row],[InvoiceNo]],1)&lt;&gt;"C",OnlineRetail[[#This Row],[CustomerID]]&lt;&gt;""),"Yes","No")</f>
        <v>Yes</v>
      </c>
      <c r="J14653" s="4">
        <f>EOMONTH(OnlineRetail[[#This Row],[InvoiceDate]],-1)+1</f>
        <v>40787</v>
      </c>
      <c r="K14653" s="6">
        <f>OnlineRetail[[#This Row],[Quantity]]*OnlineRetail[[#This Row],[UnitPrice]]</f>
        <v>15.299999999999999</v>
      </c>
      <c r="L14653" t="str">
        <f t="shared" si="228"/>
        <v>13133|Sep-2011</v>
      </c>
    </row>
    <row r="14654" spans="1:12">
      <c r="A14654">
        <v>546697</v>
      </c>
      <c r="B14654" t="s">
        <v>51</v>
      </c>
      <c r="C14654" t="s">
        <v>42</v>
      </c>
      <c r="D14654">
        <v>23</v>
      </c>
      <c r="E14654" s="1">
        <v>40808.569444444453</v>
      </c>
      <c r="F14654">
        <v>2.5499999999999998</v>
      </c>
      <c r="G14654">
        <v>13843</v>
      </c>
      <c r="H14654" t="s">
        <v>36</v>
      </c>
      <c r="I14654" t="str">
        <f>IF(AND(LEFT(OnlineRetail[[#This Row],[InvoiceNo]],1)&lt;&gt;"C",OnlineRetail[[#This Row],[CustomerID]]&lt;&gt;""),"Yes","No")</f>
        <v>Yes</v>
      </c>
      <c r="J14654" s="4">
        <f>EOMONTH(OnlineRetail[[#This Row],[InvoiceDate]],-1)+1</f>
        <v>40787</v>
      </c>
      <c r="K14654" s="6">
        <f>OnlineRetail[[#This Row],[Quantity]]*OnlineRetail[[#This Row],[UnitPrice]]</f>
        <v>58.65</v>
      </c>
      <c r="L14654" t="str">
        <f t="shared" si="228"/>
        <v>13843|Sep-2011</v>
      </c>
    </row>
    <row r="14655" spans="1:12">
      <c r="A14655">
        <v>556361</v>
      </c>
      <c r="B14655" t="s">
        <v>187</v>
      </c>
      <c r="C14655" t="s">
        <v>62</v>
      </c>
      <c r="D14655">
        <v>14</v>
      </c>
      <c r="E14655" s="1">
        <v>40808.581944444442</v>
      </c>
      <c r="F14655">
        <v>2.5499999999999998</v>
      </c>
      <c r="G14655">
        <v>14076</v>
      </c>
      <c r="H14655" t="s">
        <v>10</v>
      </c>
      <c r="I14655" t="str">
        <f>IF(AND(LEFT(OnlineRetail[[#This Row],[InvoiceNo]],1)&lt;&gt;"C",OnlineRetail[[#This Row],[CustomerID]]&lt;&gt;""),"Yes","No")</f>
        <v>Yes</v>
      </c>
      <c r="J14655" s="4">
        <f>EOMONTH(OnlineRetail[[#This Row],[InvoiceDate]],-1)+1</f>
        <v>40787</v>
      </c>
      <c r="K14655" s="6">
        <f>OnlineRetail[[#This Row],[Quantity]]*OnlineRetail[[#This Row],[UnitPrice]]</f>
        <v>35.699999999999996</v>
      </c>
      <c r="L14655" t="str">
        <f t="shared" si="228"/>
        <v>14076|Sep-2011</v>
      </c>
    </row>
    <row r="14656" spans="1:12">
      <c r="A14656">
        <v>546522</v>
      </c>
      <c r="B14656" t="s">
        <v>190</v>
      </c>
      <c r="C14656" t="s">
        <v>62</v>
      </c>
      <c r="D14656">
        <v>18</v>
      </c>
      <c r="E14656" s="1">
        <v>40808.592361111107</v>
      </c>
      <c r="F14656">
        <v>4.25</v>
      </c>
      <c r="G14656">
        <v>12435</v>
      </c>
      <c r="H14656" t="s">
        <v>10</v>
      </c>
      <c r="I14656" t="str">
        <f>IF(AND(LEFT(OnlineRetail[[#This Row],[InvoiceNo]],1)&lt;&gt;"C",OnlineRetail[[#This Row],[CustomerID]]&lt;&gt;""),"Yes","No")</f>
        <v>Yes</v>
      </c>
      <c r="J14656" s="4">
        <f>EOMONTH(OnlineRetail[[#This Row],[InvoiceDate]],-1)+1</f>
        <v>40787</v>
      </c>
      <c r="K14656" s="6">
        <f>OnlineRetail[[#This Row],[Quantity]]*OnlineRetail[[#This Row],[UnitPrice]]</f>
        <v>76.5</v>
      </c>
      <c r="L14656" t="str">
        <f t="shared" si="228"/>
        <v>12435|Sep-2011</v>
      </c>
    </row>
    <row r="14657" spans="1:12">
      <c r="A14657">
        <v>540778</v>
      </c>
      <c r="B14657" t="s">
        <v>208</v>
      </c>
      <c r="C14657" t="s">
        <v>21</v>
      </c>
      <c r="D14657">
        <v>1</v>
      </c>
      <c r="E14657" s="1">
        <v>40808.607638888891</v>
      </c>
      <c r="F14657">
        <v>5.95</v>
      </c>
      <c r="G14657">
        <v>14256</v>
      </c>
      <c r="H14657" t="s">
        <v>10</v>
      </c>
      <c r="I14657" t="str">
        <f>IF(AND(LEFT(OnlineRetail[[#This Row],[InvoiceNo]],1)&lt;&gt;"C",OnlineRetail[[#This Row],[CustomerID]]&lt;&gt;""),"Yes","No")</f>
        <v>Yes</v>
      </c>
      <c r="J14657" s="4">
        <f>EOMONTH(OnlineRetail[[#This Row],[InvoiceDate]],-1)+1</f>
        <v>40787</v>
      </c>
      <c r="K14657" s="6">
        <f>OnlineRetail[[#This Row],[Quantity]]*OnlineRetail[[#This Row],[UnitPrice]]</f>
        <v>5.95</v>
      </c>
      <c r="L14657" t="str">
        <f t="shared" si="228"/>
        <v>14256|Sep-2011</v>
      </c>
    </row>
    <row r="14658" spans="1:12">
      <c r="A14658">
        <v>542112</v>
      </c>
      <c r="B14658" t="s">
        <v>199</v>
      </c>
      <c r="C14658" t="s">
        <v>12</v>
      </c>
      <c r="D14658">
        <v>7</v>
      </c>
      <c r="E14658" s="1">
        <v>40808.611805555563</v>
      </c>
      <c r="F14658">
        <v>4.25</v>
      </c>
      <c r="G14658">
        <v>13587</v>
      </c>
      <c r="H14658" t="s">
        <v>10</v>
      </c>
      <c r="I14658" t="str">
        <f>IF(AND(LEFT(OnlineRetail[[#This Row],[InvoiceNo]],1)&lt;&gt;"C",OnlineRetail[[#This Row],[CustomerID]]&lt;&gt;""),"Yes","No")</f>
        <v>Yes</v>
      </c>
      <c r="J14658" s="4">
        <f>EOMONTH(OnlineRetail[[#This Row],[InvoiceDate]],-1)+1</f>
        <v>40787</v>
      </c>
      <c r="K14658" s="6">
        <f>OnlineRetail[[#This Row],[Quantity]]*OnlineRetail[[#This Row],[UnitPrice]]</f>
        <v>29.75</v>
      </c>
      <c r="L14658" t="str">
        <f t="shared" ref="L14658:L14721" si="229">IF(I14658="Yes",G14658&amp;"|"&amp;TEXT(J14658,"mmm-yyyy"),"")</f>
        <v>13587|Sep-2011</v>
      </c>
    </row>
    <row r="14659" spans="1:12">
      <c r="A14659">
        <v>550146</v>
      </c>
      <c r="B14659" t="s">
        <v>134</v>
      </c>
      <c r="C14659" t="s">
        <v>33</v>
      </c>
      <c r="D14659">
        <v>3</v>
      </c>
      <c r="E14659" s="1">
        <v>40808.619444444441</v>
      </c>
      <c r="F14659">
        <v>5.95</v>
      </c>
      <c r="G14659">
        <v>13357</v>
      </c>
      <c r="H14659" t="s">
        <v>10</v>
      </c>
      <c r="I14659" t="str">
        <f>IF(AND(LEFT(OnlineRetail[[#This Row],[InvoiceNo]],1)&lt;&gt;"C",OnlineRetail[[#This Row],[CustomerID]]&lt;&gt;""),"Yes","No")</f>
        <v>Yes</v>
      </c>
      <c r="J14659" s="4">
        <f>EOMONTH(OnlineRetail[[#This Row],[InvoiceDate]],-1)+1</f>
        <v>40787</v>
      </c>
      <c r="K14659" s="6">
        <f>OnlineRetail[[#This Row],[Quantity]]*OnlineRetail[[#This Row],[UnitPrice]]</f>
        <v>17.850000000000001</v>
      </c>
      <c r="L14659" t="str">
        <f t="shared" si="229"/>
        <v>13357|Sep-2011</v>
      </c>
    </row>
    <row r="14660" spans="1:12">
      <c r="A14660">
        <v>545705</v>
      </c>
      <c r="B14660" t="s">
        <v>204</v>
      </c>
      <c r="C14660" t="s">
        <v>9</v>
      </c>
      <c r="D14660">
        <v>18</v>
      </c>
      <c r="E14660" s="1">
        <v>40808.621527777781</v>
      </c>
      <c r="F14660">
        <v>7.95</v>
      </c>
      <c r="G14660">
        <v>12611</v>
      </c>
      <c r="H14660" t="s">
        <v>10</v>
      </c>
      <c r="I14660" t="str">
        <f>IF(AND(LEFT(OnlineRetail[[#This Row],[InvoiceNo]],1)&lt;&gt;"C",OnlineRetail[[#This Row],[CustomerID]]&lt;&gt;""),"Yes","No")</f>
        <v>Yes</v>
      </c>
      <c r="J14660" s="4">
        <f>EOMONTH(OnlineRetail[[#This Row],[InvoiceDate]],-1)+1</f>
        <v>40787</v>
      </c>
      <c r="K14660" s="6">
        <f>OnlineRetail[[#This Row],[Quantity]]*OnlineRetail[[#This Row],[UnitPrice]]</f>
        <v>143.1</v>
      </c>
      <c r="L14660" t="str">
        <f t="shared" si="229"/>
        <v>12611|Sep-2011</v>
      </c>
    </row>
    <row r="14661" spans="1:12">
      <c r="A14661">
        <v>549678</v>
      </c>
      <c r="B14661" t="s">
        <v>60</v>
      </c>
      <c r="C14661" t="s">
        <v>9</v>
      </c>
      <c r="D14661">
        <v>16</v>
      </c>
      <c r="E14661" s="1">
        <v>40808.62222222222</v>
      </c>
      <c r="F14661">
        <v>1.25</v>
      </c>
      <c r="G14661">
        <v>12861</v>
      </c>
      <c r="H14661" t="s">
        <v>10</v>
      </c>
      <c r="I14661" t="str">
        <f>IF(AND(LEFT(OnlineRetail[[#This Row],[InvoiceNo]],1)&lt;&gt;"C",OnlineRetail[[#This Row],[CustomerID]]&lt;&gt;""),"Yes","No")</f>
        <v>Yes</v>
      </c>
      <c r="J14661" s="4">
        <f>EOMONTH(OnlineRetail[[#This Row],[InvoiceDate]],-1)+1</f>
        <v>40787</v>
      </c>
      <c r="K14661" s="6">
        <f>OnlineRetail[[#This Row],[Quantity]]*OnlineRetail[[#This Row],[UnitPrice]]</f>
        <v>20</v>
      </c>
      <c r="L14661" t="str">
        <f t="shared" si="229"/>
        <v>12861|Sep-2011</v>
      </c>
    </row>
    <row r="14662" spans="1:12">
      <c r="A14662">
        <v>548138</v>
      </c>
      <c r="B14662" t="s">
        <v>140</v>
      </c>
      <c r="C14662" t="s">
        <v>27</v>
      </c>
      <c r="D14662">
        <v>23</v>
      </c>
      <c r="E14662" s="1">
        <v>40808.632638888892</v>
      </c>
      <c r="F14662">
        <v>0.85</v>
      </c>
      <c r="G14662">
        <v>13070</v>
      </c>
      <c r="H14662" t="s">
        <v>10</v>
      </c>
      <c r="I14662" t="str">
        <f>IF(AND(LEFT(OnlineRetail[[#This Row],[InvoiceNo]],1)&lt;&gt;"C",OnlineRetail[[#This Row],[CustomerID]]&lt;&gt;""),"Yes","No")</f>
        <v>Yes</v>
      </c>
      <c r="J14662" s="4">
        <f>EOMONTH(OnlineRetail[[#This Row],[InvoiceDate]],-1)+1</f>
        <v>40787</v>
      </c>
      <c r="K14662" s="6">
        <f>OnlineRetail[[#This Row],[Quantity]]*OnlineRetail[[#This Row],[UnitPrice]]</f>
        <v>19.55</v>
      </c>
      <c r="L14662" t="str">
        <f t="shared" si="229"/>
        <v>13070|Sep-2011</v>
      </c>
    </row>
    <row r="14663" spans="1:12" hidden="1">
      <c r="A14663">
        <v>556239</v>
      </c>
      <c r="B14663" t="s">
        <v>130</v>
      </c>
      <c r="C14663" t="s">
        <v>9</v>
      </c>
      <c r="D14663">
        <v>7</v>
      </c>
      <c r="E14663" s="1">
        <v>40808.648611111108</v>
      </c>
      <c r="F14663">
        <v>4.25</v>
      </c>
      <c r="H14663" t="s">
        <v>10</v>
      </c>
      <c r="I14663" t="str">
        <f>IF(AND(LEFT(OnlineRetail[[#This Row],[InvoiceNo]],1)&lt;&gt;"C",OnlineRetail[[#This Row],[CustomerID]]&lt;&gt;""),"Yes","No")</f>
        <v>No</v>
      </c>
      <c r="J14663" s="4">
        <f>EOMONTH(OnlineRetail[[#This Row],[InvoiceDate]],-1)+1</f>
        <v>40787</v>
      </c>
      <c r="K14663" s="6">
        <f>OnlineRetail[[#This Row],[Quantity]]*OnlineRetail[[#This Row],[UnitPrice]]</f>
        <v>29.75</v>
      </c>
      <c r="L14663" t="str">
        <f t="shared" si="229"/>
        <v/>
      </c>
    </row>
    <row r="14664" spans="1:12">
      <c r="A14664">
        <v>542791</v>
      </c>
      <c r="B14664" t="s">
        <v>235</v>
      </c>
      <c r="C14664" t="s">
        <v>33</v>
      </c>
      <c r="D14664">
        <v>1</v>
      </c>
      <c r="E14664" s="1">
        <v>40808.65</v>
      </c>
      <c r="F14664">
        <v>5.95</v>
      </c>
      <c r="G14664">
        <v>13330</v>
      </c>
      <c r="H14664" t="s">
        <v>10</v>
      </c>
      <c r="I14664" t="str">
        <f>IF(AND(LEFT(OnlineRetail[[#This Row],[InvoiceNo]],1)&lt;&gt;"C",OnlineRetail[[#This Row],[CustomerID]]&lt;&gt;""),"Yes","No")</f>
        <v>Yes</v>
      </c>
      <c r="J14664" s="4">
        <f>EOMONTH(OnlineRetail[[#This Row],[InvoiceDate]],-1)+1</f>
        <v>40787</v>
      </c>
      <c r="K14664" s="6">
        <f>OnlineRetail[[#This Row],[Quantity]]*OnlineRetail[[#This Row],[UnitPrice]]</f>
        <v>5.95</v>
      </c>
      <c r="L14664" t="str">
        <f t="shared" si="229"/>
        <v>13330|Sep-2011</v>
      </c>
    </row>
    <row r="14665" spans="1:12">
      <c r="A14665">
        <v>543766</v>
      </c>
      <c r="B14665" t="s">
        <v>90</v>
      </c>
      <c r="C14665" t="s">
        <v>62</v>
      </c>
      <c r="D14665">
        <v>3</v>
      </c>
      <c r="E14665" s="1">
        <v>40808.650694444441</v>
      </c>
      <c r="F14665">
        <v>9.9499999999999993</v>
      </c>
      <c r="G14665">
        <v>13330</v>
      </c>
      <c r="H14665" t="s">
        <v>10</v>
      </c>
      <c r="I14665" t="str">
        <f>IF(AND(LEFT(OnlineRetail[[#This Row],[InvoiceNo]],1)&lt;&gt;"C",OnlineRetail[[#This Row],[CustomerID]]&lt;&gt;""),"Yes","No")</f>
        <v>Yes</v>
      </c>
      <c r="J14665" s="4">
        <f>EOMONTH(OnlineRetail[[#This Row],[InvoiceDate]],-1)+1</f>
        <v>40787</v>
      </c>
      <c r="K14665" s="6">
        <f>OnlineRetail[[#This Row],[Quantity]]*OnlineRetail[[#This Row],[UnitPrice]]</f>
        <v>29.849999999999998</v>
      </c>
      <c r="L14665" t="str">
        <f t="shared" si="229"/>
        <v>13330|Sep-2011</v>
      </c>
    </row>
    <row r="14666" spans="1:12">
      <c r="A14666">
        <v>550277</v>
      </c>
      <c r="B14666" t="s">
        <v>43</v>
      </c>
      <c r="C14666" t="s">
        <v>50</v>
      </c>
      <c r="D14666">
        <v>22</v>
      </c>
      <c r="E14666" s="1">
        <v>40808.662499999999</v>
      </c>
      <c r="F14666">
        <v>0.85</v>
      </c>
      <c r="G14666">
        <v>14283</v>
      </c>
      <c r="H14666" t="s">
        <v>10</v>
      </c>
      <c r="I14666" t="str">
        <f>IF(AND(LEFT(OnlineRetail[[#This Row],[InvoiceNo]],1)&lt;&gt;"C",OnlineRetail[[#This Row],[CustomerID]]&lt;&gt;""),"Yes","No")</f>
        <v>Yes</v>
      </c>
      <c r="J14666" s="4">
        <f>EOMONTH(OnlineRetail[[#This Row],[InvoiceDate]],-1)+1</f>
        <v>40787</v>
      </c>
      <c r="K14666" s="6">
        <f>OnlineRetail[[#This Row],[Quantity]]*OnlineRetail[[#This Row],[UnitPrice]]</f>
        <v>18.7</v>
      </c>
      <c r="L14666" t="str">
        <f t="shared" si="229"/>
        <v>14283|Sep-2011</v>
      </c>
    </row>
    <row r="14667" spans="1:12">
      <c r="A14667">
        <v>545385</v>
      </c>
      <c r="B14667" t="s">
        <v>266</v>
      </c>
      <c r="C14667" t="s">
        <v>50</v>
      </c>
      <c r="D14667">
        <v>19</v>
      </c>
      <c r="E14667" s="1">
        <v>40808.665972222218</v>
      </c>
      <c r="F14667">
        <v>4.95</v>
      </c>
      <c r="G14667">
        <v>13907</v>
      </c>
      <c r="H14667" t="s">
        <v>10</v>
      </c>
      <c r="I14667" t="str">
        <f>IF(AND(LEFT(OnlineRetail[[#This Row],[InvoiceNo]],1)&lt;&gt;"C",OnlineRetail[[#This Row],[CustomerID]]&lt;&gt;""),"Yes","No")</f>
        <v>Yes</v>
      </c>
      <c r="J14667" s="4">
        <f>EOMONTH(OnlineRetail[[#This Row],[InvoiceDate]],-1)+1</f>
        <v>40787</v>
      </c>
      <c r="K14667" s="6">
        <f>OnlineRetail[[#This Row],[Quantity]]*OnlineRetail[[#This Row],[UnitPrice]]</f>
        <v>94.05</v>
      </c>
      <c r="L14667" t="str">
        <f t="shared" si="229"/>
        <v>13907|Sep-2011</v>
      </c>
    </row>
    <row r="14668" spans="1:12">
      <c r="A14668">
        <v>541716</v>
      </c>
      <c r="B14668" t="s">
        <v>100</v>
      </c>
      <c r="C14668" t="s">
        <v>62</v>
      </c>
      <c r="D14668">
        <v>18</v>
      </c>
      <c r="E14668" s="1">
        <v>40808.675000000003</v>
      </c>
      <c r="F14668">
        <v>7.95</v>
      </c>
      <c r="G14668">
        <v>13064</v>
      </c>
      <c r="H14668" t="s">
        <v>10</v>
      </c>
      <c r="I14668" t="str">
        <f>IF(AND(LEFT(OnlineRetail[[#This Row],[InvoiceNo]],1)&lt;&gt;"C",OnlineRetail[[#This Row],[CustomerID]]&lt;&gt;""),"Yes","No")</f>
        <v>Yes</v>
      </c>
      <c r="J14668" s="4">
        <f>EOMONTH(OnlineRetail[[#This Row],[InvoiceDate]],-1)+1</f>
        <v>40787</v>
      </c>
      <c r="K14668" s="6">
        <f>OnlineRetail[[#This Row],[Quantity]]*OnlineRetail[[#This Row],[UnitPrice]]</f>
        <v>143.1</v>
      </c>
      <c r="L14668" t="str">
        <f t="shared" si="229"/>
        <v>13064|Sep-2011</v>
      </c>
    </row>
    <row r="14669" spans="1:12">
      <c r="A14669">
        <v>539841</v>
      </c>
      <c r="B14669" t="s">
        <v>209</v>
      </c>
      <c r="C14669" t="s">
        <v>42</v>
      </c>
      <c r="D14669">
        <v>5</v>
      </c>
      <c r="E14669" s="1">
        <v>40808.676388888889</v>
      </c>
      <c r="F14669">
        <v>1.65</v>
      </c>
      <c r="G14669">
        <v>12501</v>
      </c>
      <c r="H14669" t="s">
        <v>10</v>
      </c>
      <c r="I14669" t="str">
        <f>IF(AND(LEFT(OnlineRetail[[#This Row],[InvoiceNo]],1)&lt;&gt;"C",OnlineRetail[[#This Row],[CustomerID]]&lt;&gt;""),"Yes","No")</f>
        <v>Yes</v>
      </c>
      <c r="J14669" s="4">
        <f>EOMONTH(OnlineRetail[[#This Row],[InvoiceDate]],-1)+1</f>
        <v>40787</v>
      </c>
      <c r="K14669" s="6">
        <f>OnlineRetail[[#This Row],[Quantity]]*OnlineRetail[[#This Row],[UnitPrice]]</f>
        <v>8.25</v>
      </c>
      <c r="L14669" t="str">
        <f t="shared" si="229"/>
        <v>12501|Sep-2011</v>
      </c>
    </row>
    <row r="14670" spans="1:12">
      <c r="A14670">
        <v>546453</v>
      </c>
      <c r="B14670" t="s">
        <v>241</v>
      </c>
      <c r="C14670" t="s">
        <v>48</v>
      </c>
      <c r="D14670">
        <v>18</v>
      </c>
      <c r="E14670" s="1">
        <v>40808.689583333333</v>
      </c>
      <c r="F14670">
        <v>1.65</v>
      </c>
      <c r="G14670">
        <v>14340</v>
      </c>
      <c r="H14670" t="s">
        <v>10</v>
      </c>
      <c r="I14670" t="str">
        <f>IF(AND(LEFT(OnlineRetail[[#This Row],[InvoiceNo]],1)&lt;&gt;"C",OnlineRetail[[#This Row],[CustomerID]]&lt;&gt;""),"Yes","No")</f>
        <v>Yes</v>
      </c>
      <c r="J14670" s="4">
        <f>EOMONTH(OnlineRetail[[#This Row],[InvoiceDate]],-1)+1</f>
        <v>40787</v>
      </c>
      <c r="K14670" s="6">
        <f>OnlineRetail[[#This Row],[Quantity]]*OnlineRetail[[#This Row],[UnitPrice]]</f>
        <v>29.7</v>
      </c>
      <c r="L14670" t="str">
        <f t="shared" si="229"/>
        <v>14340|Sep-2011</v>
      </c>
    </row>
    <row r="14671" spans="1:12">
      <c r="A14671">
        <v>545688</v>
      </c>
      <c r="B14671" t="s">
        <v>230</v>
      </c>
      <c r="C14671" t="s">
        <v>46</v>
      </c>
      <c r="D14671">
        <v>11</v>
      </c>
      <c r="E14671" s="1">
        <v>40808.703472222223</v>
      </c>
      <c r="F14671">
        <v>3.39</v>
      </c>
      <c r="G14671">
        <v>14256</v>
      </c>
      <c r="H14671" t="s">
        <v>10</v>
      </c>
      <c r="I14671" t="str">
        <f>IF(AND(LEFT(OnlineRetail[[#This Row],[InvoiceNo]],1)&lt;&gt;"C",OnlineRetail[[#This Row],[CustomerID]]&lt;&gt;""),"Yes","No")</f>
        <v>Yes</v>
      </c>
      <c r="J14671" s="4">
        <f>EOMONTH(OnlineRetail[[#This Row],[InvoiceDate]],-1)+1</f>
        <v>40787</v>
      </c>
      <c r="K14671" s="6">
        <f>OnlineRetail[[#This Row],[Quantity]]*OnlineRetail[[#This Row],[UnitPrice]]</f>
        <v>37.29</v>
      </c>
      <c r="L14671" t="str">
        <f t="shared" si="229"/>
        <v>14256|Sep-2011</v>
      </c>
    </row>
    <row r="14672" spans="1:12">
      <c r="A14672">
        <v>548650</v>
      </c>
      <c r="B14672" t="s">
        <v>98</v>
      </c>
      <c r="C14672" t="s">
        <v>50</v>
      </c>
      <c r="D14672">
        <v>5</v>
      </c>
      <c r="E14672" s="1">
        <v>40808.706250000003</v>
      </c>
      <c r="F14672">
        <v>4.95</v>
      </c>
      <c r="G14672">
        <v>14239</v>
      </c>
      <c r="H14672" t="s">
        <v>17</v>
      </c>
      <c r="I14672" t="str">
        <f>IF(AND(LEFT(OnlineRetail[[#This Row],[InvoiceNo]],1)&lt;&gt;"C",OnlineRetail[[#This Row],[CustomerID]]&lt;&gt;""),"Yes","No")</f>
        <v>Yes</v>
      </c>
      <c r="J14672" s="4">
        <f>EOMONTH(OnlineRetail[[#This Row],[InvoiceDate]],-1)+1</f>
        <v>40787</v>
      </c>
      <c r="K14672" s="6">
        <f>OnlineRetail[[#This Row],[Quantity]]*OnlineRetail[[#This Row],[UnitPrice]]</f>
        <v>24.75</v>
      </c>
      <c r="L14672" t="str">
        <f t="shared" si="229"/>
        <v>14239|Sep-2011</v>
      </c>
    </row>
    <row r="14673" spans="1:12">
      <c r="A14673">
        <v>550420</v>
      </c>
      <c r="B14673" t="s">
        <v>107</v>
      </c>
      <c r="C14673" t="s">
        <v>83</v>
      </c>
      <c r="D14673">
        <v>10</v>
      </c>
      <c r="E14673" s="1">
        <v>40808.709722222222</v>
      </c>
      <c r="F14673">
        <v>1.25</v>
      </c>
      <c r="G14673">
        <v>12584</v>
      </c>
      <c r="H14673" t="s">
        <v>10</v>
      </c>
      <c r="I14673" t="str">
        <f>IF(AND(LEFT(OnlineRetail[[#This Row],[InvoiceNo]],1)&lt;&gt;"C",OnlineRetail[[#This Row],[CustomerID]]&lt;&gt;""),"Yes","No")</f>
        <v>Yes</v>
      </c>
      <c r="J14673" s="4">
        <f>EOMONTH(OnlineRetail[[#This Row],[InvoiceDate]],-1)+1</f>
        <v>40787</v>
      </c>
      <c r="K14673" s="6">
        <f>OnlineRetail[[#This Row],[Quantity]]*OnlineRetail[[#This Row],[UnitPrice]]</f>
        <v>12.5</v>
      </c>
      <c r="L14673" t="str">
        <f t="shared" si="229"/>
        <v>12584|Sep-2011</v>
      </c>
    </row>
    <row r="14674" spans="1:12">
      <c r="A14674">
        <v>551553</v>
      </c>
      <c r="B14674" t="s">
        <v>144</v>
      </c>
      <c r="C14674" t="s">
        <v>21</v>
      </c>
      <c r="D14674">
        <v>3</v>
      </c>
      <c r="E14674" s="1">
        <v>40808.711111111108</v>
      </c>
      <c r="F14674">
        <v>4.25</v>
      </c>
      <c r="G14674">
        <v>12835</v>
      </c>
      <c r="H14674" t="s">
        <v>10</v>
      </c>
      <c r="I14674" t="str">
        <f>IF(AND(LEFT(OnlineRetail[[#This Row],[InvoiceNo]],1)&lt;&gt;"C",OnlineRetail[[#This Row],[CustomerID]]&lt;&gt;""),"Yes","No")</f>
        <v>Yes</v>
      </c>
      <c r="J14674" s="4">
        <f>EOMONTH(OnlineRetail[[#This Row],[InvoiceDate]],-1)+1</f>
        <v>40787</v>
      </c>
      <c r="K14674" s="6">
        <f>OnlineRetail[[#This Row],[Quantity]]*OnlineRetail[[#This Row],[UnitPrice]]</f>
        <v>12.75</v>
      </c>
      <c r="L14674" t="str">
        <f t="shared" si="229"/>
        <v>12835|Sep-2011</v>
      </c>
    </row>
    <row r="14675" spans="1:12">
      <c r="A14675">
        <v>554699</v>
      </c>
      <c r="B14675" t="s">
        <v>155</v>
      </c>
      <c r="C14675" t="s">
        <v>14</v>
      </c>
      <c r="D14675">
        <v>14</v>
      </c>
      <c r="E14675" s="1">
        <v>40808.711805555547</v>
      </c>
      <c r="F14675">
        <v>3.39</v>
      </c>
      <c r="G14675">
        <v>13031</v>
      </c>
      <c r="H14675" t="s">
        <v>10</v>
      </c>
      <c r="I14675" t="str">
        <f>IF(AND(LEFT(OnlineRetail[[#This Row],[InvoiceNo]],1)&lt;&gt;"C",OnlineRetail[[#This Row],[CustomerID]]&lt;&gt;""),"Yes","No")</f>
        <v>Yes</v>
      </c>
      <c r="J14675" s="4">
        <f>EOMONTH(OnlineRetail[[#This Row],[InvoiceDate]],-1)+1</f>
        <v>40787</v>
      </c>
      <c r="K14675" s="6">
        <f>OnlineRetail[[#This Row],[Quantity]]*OnlineRetail[[#This Row],[UnitPrice]]</f>
        <v>47.46</v>
      </c>
      <c r="L14675" t="str">
        <f t="shared" si="229"/>
        <v>13031|Sep-2011</v>
      </c>
    </row>
    <row r="14676" spans="1:12">
      <c r="A14676">
        <v>540655</v>
      </c>
      <c r="B14676" t="s">
        <v>114</v>
      </c>
      <c r="C14676" t="s">
        <v>72</v>
      </c>
      <c r="D14676">
        <v>19</v>
      </c>
      <c r="E14676" s="1">
        <v>40808.711805555547</v>
      </c>
      <c r="F14676">
        <v>9.9499999999999993</v>
      </c>
      <c r="G14676">
        <v>12794</v>
      </c>
      <c r="H14676" t="s">
        <v>126</v>
      </c>
      <c r="I14676" t="str">
        <f>IF(AND(LEFT(OnlineRetail[[#This Row],[InvoiceNo]],1)&lt;&gt;"C",OnlineRetail[[#This Row],[CustomerID]]&lt;&gt;""),"Yes","No")</f>
        <v>Yes</v>
      </c>
      <c r="J14676" s="4">
        <f>EOMONTH(OnlineRetail[[#This Row],[InvoiceDate]],-1)+1</f>
        <v>40787</v>
      </c>
      <c r="K14676" s="6">
        <f>OnlineRetail[[#This Row],[Quantity]]*OnlineRetail[[#This Row],[UnitPrice]]</f>
        <v>189.04999999999998</v>
      </c>
      <c r="L14676" t="str">
        <f t="shared" si="229"/>
        <v>12794|Sep-2011</v>
      </c>
    </row>
    <row r="14677" spans="1:12">
      <c r="A14677">
        <v>538080</v>
      </c>
      <c r="B14677" t="s">
        <v>255</v>
      </c>
      <c r="C14677" t="s">
        <v>12</v>
      </c>
      <c r="D14677">
        <v>14</v>
      </c>
      <c r="E14677" s="1">
        <v>40808.713194444441</v>
      </c>
      <c r="F14677">
        <v>0.85</v>
      </c>
      <c r="G14677">
        <v>12817</v>
      </c>
      <c r="H14677" t="s">
        <v>10</v>
      </c>
      <c r="I14677" t="str">
        <f>IF(AND(LEFT(OnlineRetail[[#This Row],[InvoiceNo]],1)&lt;&gt;"C",OnlineRetail[[#This Row],[CustomerID]]&lt;&gt;""),"Yes","No")</f>
        <v>Yes</v>
      </c>
      <c r="J14677" s="4">
        <f>EOMONTH(OnlineRetail[[#This Row],[InvoiceDate]],-1)+1</f>
        <v>40787</v>
      </c>
      <c r="K14677" s="6">
        <f>OnlineRetail[[#This Row],[Quantity]]*OnlineRetail[[#This Row],[UnitPrice]]</f>
        <v>11.9</v>
      </c>
      <c r="L14677" t="str">
        <f t="shared" si="229"/>
        <v>12817|Sep-2011</v>
      </c>
    </row>
    <row r="14678" spans="1:12">
      <c r="A14678">
        <v>555732</v>
      </c>
      <c r="B14678" t="s">
        <v>169</v>
      </c>
      <c r="C14678" t="s">
        <v>14</v>
      </c>
      <c r="D14678">
        <v>17</v>
      </c>
      <c r="E14678" s="1">
        <v>40808.727777777778</v>
      </c>
      <c r="F14678">
        <v>3.39</v>
      </c>
      <c r="G14678">
        <v>13141</v>
      </c>
      <c r="H14678" t="s">
        <v>10</v>
      </c>
      <c r="I14678" t="str">
        <f>IF(AND(LEFT(OnlineRetail[[#This Row],[InvoiceNo]],1)&lt;&gt;"C",OnlineRetail[[#This Row],[CustomerID]]&lt;&gt;""),"Yes","No")</f>
        <v>Yes</v>
      </c>
      <c r="J14678" s="4">
        <f>EOMONTH(OnlineRetail[[#This Row],[InvoiceDate]],-1)+1</f>
        <v>40787</v>
      </c>
      <c r="K14678" s="6">
        <f>OnlineRetail[[#This Row],[Quantity]]*OnlineRetail[[#This Row],[UnitPrice]]</f>
        <v>57.63</v>
      </c>
      <c r="L14678" t="str">
        <f t="shared" si="229"/>
        <v>13141|Sep-2011</v>
      </c>
    </row>
    <row r="14679" spans="1:12">
      <c r="A14679">
        <v>539623</v>
      </c>
      <c r="B14679" t="s">
        <v>171</v>
      </c>
      <c r="C14679" t="s">
        <v>29</v>
      </c>
      <c r="D14679">
        <v>15</v>
      </c>
      <c r="E14679" s="1">
        <v>40808.736111111109</v>
      </c>
      <c r="F14679">
        <v>9.9499999999999993</v>
      </c>
      <c r="G14679">
        <v>13226</v>
      </c>
      <c r="H14679" t="s">
        <v>31</v>
      </c>
      <c r="I14679" t="str">
        <f>IF(AND(LEFT(OnlineRetail[[#This Row],[InvoiceNo]],1)&lt;&gt;"C",OnlineRetail[[#This Row],[CustomerID]]&lt;&gt;""),"Yes","No")</f>
        <v>Yes</v>
      </c>
      <c r="J14679" s="4">
        <f>EOMONTH(OnlineRetail[[#This Row],[InvoiceDate]],-1)+1</f>
        <v>40787</v>
      </c>
      <c r="K14679" s="6">
        <f>OnlineRetail[[#This Row],[Quantity]]*OnlineRetail[[#This Row],[UnitPrice]]</f>
        <v>149.25</v>
      </c>
      <c r="L14679" t="str">
        <f t="shared" si="229"/>
        <v>13226|Sep-2011</v>
      </c>
    </row>
    <row r="14680" spans="1:12">
      <c r="A14680">
        <v>543412</v>
      </c>
      <c r="B14680" t="s">
        <v>228</v>
      </c>
      <c r="C14680" t="s">
        <v>24</v>
      </c>
      <c r="D14680">
        <v>9</v>
      </c>
      <c r="E14680" s="1">
        <v>40808.738194444442</v>
      </c>
      <c r="F14680">
        <v>4.95</v>
      </c>
      <c r="G14680">
        <v>12989</v>
      </c>
      <c r="H14680" t="s">
        <v>36</v>
      </c>
      <c r="I14680" t="str">
        <f>IF(AND(LEFT(OnlineRetail[[#This Row],[InvoiceNo]],1)&lt;&gt;"C",OnlineRetail[[#This Row],[CustomerID]]&lt;&gt;""),"Yes","No")</f>
        <v>Yes</v>
      </c>
      <c r="J14680" s="4">
        <f>EOMONTH(OnlineRetail[[#This Row],[InvoiceDate]],-1)+1</f>
        <v>40787</v>
      </c>
      <c r="K14680" s="6">
        <f>OnlineRetail[[#This Row],[Quantity]]*OnlineRetail[[#This Row],[UnitPrice]]</f>
        <v>44.550000000000004</v>
      </c>
      <c r="L14680" t="str">
        <f t="shared" si="229"/>
        <v>12989|Sep-2011</v>
      </c>
    </row>
    <row r="14681" spans="1:12">
      <c r="A14681">
        <v>541604</v>
      </c>
      <c r="B14681" t="s">
        <v>194</v>
      </c>
      <c r="C14681" t="s">
        <v>19</v>
      </c>
      <c r="D14681">
        <v>3</v>
      </c>
      <c r="E14681" s="1">
        <v>40808.761805555558</v>
      </c>
      <c r="F14681">
        <v>1.65</v>
      </c>
      <c r="G14681">
        <v>13385</v>
      </c>
      <c r="H14681" t="s">
        <v>10</v>
      </c>
      <c r="I14681" t="str">
        <f>IF(AND(LEFT(OnlineRetail[[#This Row],[InvoiceNo]],1)&lt;&gt;"C",OnlineRetail[[#This Row],[CustomerID]]&lt;&gt;""),"Yes","No")</f>
        <v>Yes</v>
      </c>
      <c r="J14681" s="4">
        <f>EOMONTH(OnlineRetail[[#This Row],[InvoiceDate]],-1)+1</f>
        <v>40787</v>
      </c>
      <c r="K14681" s="6">
        <f>OnlineRetail[[#This Row],[Quantity]]*OnlineRetail[[#This Row],[UnitPrice]]</f>
        <v>4.9499999999999993</v>
      </c>
      <c r="L14681" t="str">
        <f t="shared" si="229"/>
        <v>13385|Sep-2011</v>
      </c>
    </row>
    <row r="14682" spans="1:12">
      <c r="A14682">
        <v>540743</v>
      </c>
      <c r="B14682" t="s">
        <v>175</v>
      </c>
      <c r="C14682" t="s">
        <v>53</v>
      </c>
      <c r="D14682">
        <v>17</v>
      </c>
      <c r="E14682" s="1">
        <v>40808.77847222222</v>
      </c>
      <c r="F14682">
        <v>7.95</v>
      </c>
      <c r="G14682">
        <v>12752</v>
      </c>
      <c r="H14682" t="s">
        <v>10</v>
      </c>
      <c r="I14682" t="str">
        <f>IF(AND(LEFT(OnlineRetail[[#This Row],[InvoiceNo]],1)&lt;&gt;"C",OnlineRetail[[#This Row],[CustomerID]]&lt;&gt;""),"Yes","No")</f>
        <v>Yes</v>
      </c>
      <c r="J14682" s="4">
        <f>EOMONTH(OnlineRetail[[#This Row],[InvoiceDate]],-1)+1</f>
        <v>40787</v>
      </c>
      <c r="K14682" s="6">
        <f>OnlineRetail[[#This Row],[Quantity]]*OnlineRetail[[#This Row],[UnitPrice]]</f>
        <v>135.15</v>
      </c>
      <c r="L14682" t="str">
        <f t="shared" si="229"/>
        <v>12752|Sep-2011</v>
      </c>
    </row>
    <row r="14683" spans="1:12">
      <c r="A14683">
        <v>551436</v>
      </c>
      <c r="B14683" t="s">
        <v>135</v>
      </c>
      <c r="C14683" t="s">
        <v>21</v>
      </c>
      <c r="D14683">
        <v>7</v>
      </c>
      <c r="E14683" s="1">
        <v>40808.781944444447</v>
      </c>
      <c r="F14683">
        <v>7.95</v>
      </c>
      <c r="G14683">
        <v>14218</v>
      </c>
      <c r="H14683" t="s">
        <v>10</v>
      </c>
      <c r="I14683" t="str">
        <f>IF(AND(LEFT(OnlineRetail[[#This Row],[InvoiceNo]],1)&lt;&gt;"C",OnlineRetail[[#This Row],[CustomerID]]&lt;&gt;""),"Yes","No")</f>
        <v>Yes</v>
      </c>
      <c r="J14683" s="4">
        <f>EOMONTH(OnlineRetail[[#This Row],[InvoiceDate]],-1)+1</f>
        <v>40787</v>
      </c>
      <c r="K14683" s="6">
        <f>OnlineRetail[[#This Row],[Quantity]]*OnlineRetail[[#This Row],[UnitPrice]]</f>
        <v>55.65</v>
      </c>
      <c r="L14683" t="str">
        <f t="shared" si="229"/>
        <v>14218|Sep-2011</v>
      </c>
    </row>
    <row r="14684" spans="1:12">
      <c r="A14684">
        <v>546787</v>
      </c>
      <c r="B14684" t="s">
        <v>34</v>
      </c>
      <c r="C14684" t="s">
        <v>40</v>
      </c>
      <c r="D14684">
        <v>3</v>
      </c>
      <c r="E14684" s="1">
        <v>40808.78402777778</v>
      </c>
      <c r="F14684">
        <v>1.25</v>
      </c>
      <c r="G14684">
        <v>13496</v>
      </c>
      <c r="H14684" t="s">
        <v>10</v>
      </c>
      <c r="I14684" t="str">
        <f>IF(AND(LEFT(OnlineRetail[[#This Row],[InvoiceNo]],1)&lt;&gt;"C",OnlineRetail[[#This Row],[CustomerID]]&lt;&gt;""),"Yes","No")</f>
        <v>Yes</v>
      </c>
      <c r="J14684" s="4">
        <f>EOMONTH(OnlineRetail[[#This Row],[InvoiceDate]],-1)+1</f>
        <v>40787</v>
      </c>
      <c r="K14684" s="6">
        <f>OnlineRetail[[#This Row],[Quantity]]*OnlineRetail[[#This Row],[UnitPrice]]</f>
        <v>3.75</v>
      </c>
      <c r="L14684" t="str">
        <f t="shared" si="229"/>
        <v>13496|Sep-2011</v>
      </c>
    </row>
    <row r="14685" spans="1:12">
      <c r="A14685">
        <v>544865</v>
      </c>
      <c r="B14685" t="s">
        <v>57</v>
      </c>
      <c r="C14685" t="s">
        <v>42</v>
      </c>
      <c r="D14685">
        <v>16</v>
      </c>
      <c r="E14685" s="1">
        <v>40808.785416666673</v>
      </c>
      <c r="F14685">
        <v>1.65</v>
      </c>
      <c r="G14685">
        <v>12953</v>
      </c>
      <c r="H14685" t="s">
        <v>10</v>
      </c>
      <c r="I14685" t="str">
        <f>IF(AND(LEFT(OnlineRetail[[#This Row],[InvoiceNo]],1)&lt;&gt;"C",OnlineRetail[[#This Row],[CustomerID]]&lt;&gt;""),"Yes","No")</f>
        <v>Yes</v>
      </c>
      <c r="J14685" s="4">
        <f>EOMONTH(OnlineRetail[[#This Row],[InvoiceDate]],-1)+1</f>
        <v>40787</v>
      </c>
      <c r="K14685" s="6">
        <f>OnlineRetail[[#This Row],[Quantity]]*OnlineRetail[[#This Row],[UnitPrice]]</f>
        <v>26.4</v>
      </c>
      <c r="L14685" t="str">
        <f t="shared" si="229"/>
        <v>12953|Sep-2011</v>
      </c>
    </row>
    <row r="14686" spans="1:12">
      <c r="A14686">
        <v>536596</v>
      </c>
      <c r="B14686" t="s">
        <v>171</v>
      </c>
      <c r="C14686" t="s">
        <v>9</v>
      </c>
      <c r="D14686">
        <v>14</v>
      </c>
      <c r="E14686" s="1">
        <v>40808.813888888893</v>
      </c>
      <c r="F14686">
        <v>1.65</v>
      </c>
      <c r="G14686">
        <v>13596</v>
      </c>
      <c r="H14686" t="s">
        <v>22</v>
      </c>
      <c r="I14686" t="str">
        <f>IF(AND(LEFT(OnlineRetail[[#This Row],[InvoiceNo]],1)&lt;&gt;"C",OnlineRetail[[#This Row],[CustomerID]]&lt;&gt;""),"Yes","No")</f>
        <v>Yes</v>
      </c>
      <c r="J14686" s="4">
        <f>EOMONTH(OnlineRetail[[#This Row],[InvoiceDate]],-1)+1</f>
        <v>40787</v>
      </c>
      <c r="K14686" s="6">
        <f>OnlineRetail[[#This Row],[Quantity]]*OnlineRetail[[#This Row],[UnitPrice]]</f>
        <v>23.099999999999998</v>
      </c>
      <c r="L14686" t="str">
        <f t="shared" si="229"/>
        <v>13596|Sep-2011</v>
      </c>
    </row>
    <row r="14687" spans="1:12">
      <c r="A14687">
        <v>551672</v>
      </c>
      <c r="B14687" t="s">
        <v>276</v>
      </c>
      <c r="C14687" t="s">
        <v>9</v>
      </c>
      <c r="D14687">
        <v>16</v>
      </c>
      <c r="E14687" s="1">
        <v>40808.816666666673</v>
      </c>
      <c r="F14687">
        <v>2.5499999999999998</v>
      </c>
      <c r="G14687">
        <v>13609</v>
      </c>
      <c r="H14687" t="s">
        <v>31</v>
      </c>
      <c r="I14687" t="str">
        <f>IF(AND(LEFT(OnlineRetail[[#This Row],[InvoiceNo]],1)&lt;&gt;"C",OnlineRetail[[#This Row],[CustomerID]]&lt;&gt;""),"Yes","No")</f>
        <v>Yes</v>
      </c>
      <c r="J14687" s="4">
        <f>EOMONTH(OnlineRetail[[#This Row],[InvoiceDate]],-1)+1</f>
        <v>40787</v>
      </c>
      <c r="K14687" s="6">
        <f>OnlineRetail[[#This Row],[Quantity]]*OnlineRetail[[#This Row],[UnitPrice]]</f>
        <v>40.799999999999997</v>
      </c>
      <c r="L14687" t="str">
        <f t="shared" si="229"/>
        <v>13609|Sep-2011</v>
      </c>
    </row>
    <row r="14688" spans="1:12">
      <c r="A14688">
        <v>538540</v>
      </c>
      <c r="B14688" t="s">
        <v>63</v>
      </c>
      <c r="C14688" t="s">
        <v>33</v>
      </c>
      <c r="D14688">
        <v>15</v>
      </c>
      <c r="E14688" s="1">
        <v>40809.338194444441</v>
      </c>
      <c r="F14688">
        <v>7.95</v>
      </c>
      <c r="G14688">
        <v>13033</v>
      </c>
      <c r="H14688" t="s">
        <v>10</v>
      </c>
      <c r="I14688" t="str">
        <f>IF(AND(LEFT(OnlineRetail[[#This Row],[InvoiceNo]],1)&lt;&gt;"C",OnlineRetail[[#This Row],[CustomerID]]&lt;&gt;""),"Yes","No")</f>
        <v>Yes</v>
      </c>
      <c r="J14688" s="4">
        <f>EOMONTH(OnlineRetail[[#This Row],[InvoiceDate]],-1)+1</f>
        <v>40787</v>
      </c>
      <c r="K14688" s="6">
        <f>OnlineRetail[[#This Row],[Quantity]]*OnlineRetail[[#This Row],[UnitPrice]]</f>
        <v>119.25</v>
      </c>
      <c r="L14688" t="str">
        <f t="shared" si="229"/>
        <v>13033|Sep-2011</v>
      </c>
    </row>
    <row r="14689" spans="1:12">
      <c r="A14689">
        <v>554875</v>
      </c>
      <c r="B14689" t="s">
        <v>197</v>
      </c>
      <c r="C14689" t="s">
        <v>16</v>
      </c>
      <c r="D14689">
        <v>22</v>
      </c>
      <c r="E14689" s="1">
        <v>40809.352777777778</v>
      </c>
      <c r="F14689">
        <v>4.95</v>
      </c>
      <c r="G14689">
        <v>13958</v>
      </c>
      <c r="H14689" t="s">
        <v>10</v>
      </c>
      <c r="I14689" t="str">
        <f>IF(AND(LEFT(OnlineRetail[[#This Row],[InvoiceNo]],1)&lt;&gt;"C",OnlineRetail[[#This Row],[CustomerID]]&lt;&gt;""),"Yes","No")</f>
        <v>Yes</v>
      </c>
      <c r="J14689" s="4">
        <f>EOMONTH(OnlineRetail[[#This Row],[InvoiceDate]],-1)+1</f>
        <v>40787</v>
      </c>
      <c r="K14689" s="6">
        <f>OnlineRetail[[#This Row],[Quantity]]*OnlineRetail[[#This Row],[UnitPrice]]</f>
        <v>108.9</v>
      </c>
      <c r="L14689" t="str">
        <f t="shared" si="229"/>
        <v>13958|Sep-2011</v>
      </c>
    </row>
    <row r="14690" spans="1:12">
      <c r="A14690">
        <v>543424</v>
      </c>
      <c r="B14690" t="s">
        <v>85</v>
      </c>
      <c r="C14690" t="s">
        <v>16</v>
      </c>
      <c r="D14690">
        <v>5</v>
      </c>
      <c r="E14690" s="1">
        <v>40809.361111111109</v>
      </c>
      <c r="F14690">
        <v>1.65</v>
      </c>
      <c r="G14690">
        <v>12832</v>
      </c>
      <c r="H14690" t="s">
        <v>10</v>
      </c>
      <c r="I14690" t="str">
        <f>IF(AND(LEFT(OnlineRetail[[#This Row],[InvoiceNo]],1)&lt;&gt;"C",OnlineRetail[[#This Row],[CustomerID]]&lt;&gt;""),"Yes","No")</f>
        <v>Yes</v>
      </c>
      <c r="J14690" s="4">
        <f>EOMONTH(OnlineRetail[[#This Row],[InvoiceDate]],-1)+1</f>
        <v>40787</v>
      </c>
      <c r="K14690" s="6">
        <f>OnlineRetail[[#This Row],[Quantity]]*OnlineRetail[[#This Row],[UnitPrice]]</f>
        <v>8.25</v>
      </c>
      <c r="L14690" t="str">
        <f t="shared" si="229"/>
        <v>12832|Sep-2011</v>
      </c>
    </row>
    <row r="14691" spans="1:12">
      <c r="A14691">
        <v>548916</v>
      </c>
      <c r="B14691" t="s">
        <v>77</v>
      </c>
      <c r="C14691" t="s">
        <v>27</v>
      </c>
      <c r="D14691">
        <v>11</v>
      </c>
      <c r="E14691" s="1">
        <v>40809.363194444442</v>
      </c>
      <c r="F14691">
        <v>2.1</v>
      </c>
      <c r="G14691">
        <v>13768</v>
      </c>
      <c r="H14691" t="s">
        <v>10</v>
      </c>
      <c r="I14691" t="str">
        <f>IF(AND(LEFT(OnlineRetail[[#This Row],[InvoiceNo]],1)&lt;&gt;"C",OnlineRetail[[#This Row],[CustomerID]]&lt;&gt;""),"Yes","No")</f>
        <v>Yes</v>
      </c>
      <c r="J14691" s="4">
        <f>EOMONTH(OnlineRetail[[#This Row],[InvoiceDate]],-1)+1</f>
        <v>40787</v>
      </c>
      <c r="K14691" s="6">
        <f>OnlineRetail[[#This Row],[Quantity]]*OnlineRetail[[#This Row],[UnitPrice]]</f>
        <v>23.1</v>
      </c>
      <c r="L14691" t="str">
        <f t="shared" si="229"/>
        <v>13768|Sep-2011</v>
      </c>
    </row>
    <row r="14692" spans="1:12">
      <c r="A14692">
        <v>554543</v>
      </c>
      <c r="B14692" t="s">
        <v>108</v>
      </c>
      <c r="C14692" t="s">
        <v>14</v>
      </c>
      <c r="D14692">
        <v>13</v>
      </c>
      <c r="E14692" s="1">
        <v>40809.368750000001</v>
      </c>
      <c r="F14692">
        <v>4.95</v>
      </c>
      <c r="G14692">
        <v>14176</v>
      </c>
      <c r="H14692" t="s">
        <v>10</v>
      </c>
      <c r="I14692" t="str">
        <f>IF(AND(LEFT(OnlineRetail[[#This Row],[InvoiceNo]],1)&lt;&gt;"C",OnlineRetail[[#This Row],[CustomerID]]&lt;&gt;""),"Yes","No")</f>
        <v>Yes</v>
      </c>
      <c r="J14692" s="4">
        <f>EOMONTH(OnlineRetail[[#This Row],[InvoiceDate]],-1)+1</f>
        <v>40787</v>
      </c>
      <c r="K14692" s="6">
        <f>OnlineRetail[[#This Row],[Quantity]]*OnlineRetail[[#This Row],[UnitPrice]]</f>
        <v>64.350000000000009</v>
      </c>
      <c r="L14692" t="str">
        <f t="shared" si="229"/>
        <v>14176|Sep-2011</v>
      </c>
    </row>
    <row r="14693" spans="1:12">
      <c r="A14693">
        <v>553646</v>
      </c>
      <c r="B14693" t="s">
        <v>191</v>
      </c>
      <c r="C14693" t="s">
        <v>14</v>
      </c>
      <c r="D14693">
        <v>2</v>
      </c>
      <c r="E14693" s="1">
        <v>40809.372916666667</v>
      </c>
      <c r="F14693">
        <v>1.65</v>
      </c>
      <c r="G14693">
        <v>12580</v>
      </c>
      <c r="H14693" t="s">
        <v>10</v>
      </c>
      <c r="I14693" t="str">
        <f>IF(AND(LEFT(OnlineRetail[[#This Row],[InvoiceNo]],1)&lt;&gt;"C",OnlineRetail[[#This Row],[CustomerID]]&lt;&gt;""),"Yes","No")</f>
        <v>Yes</v>
      </c>
      <c r="J14693" s="4">
        <f>EOMONTH(OnlineRetail[[#This Row],[InvoiceDate]],-1)+1</f>
        <v>40787</v>
      </c>
      <c r="K14693" s="6">
        <f>OnlineRetail[[#This Row],[Quantity]]*OnlineRetail[[#This Row],[UnitPrice]]</f>
        <v>3.3</v>
      </c>
      <c r="L14693" t="str">
        <f t="shared" si="229"/>
        <v>12580|Sep-2011</v>
      </c>
    </row>
    <row r="14694" spans="1:12">
      <c r="A14694">
        <v>554550</v>
      </c>
      <c r="B14694" t="s">
        <v>98</v>
      </c>
      <c r="C14694" t="s">
        <v>42</v>
      </c>
      <c r="D14694">
        <v>23</v>
      </c>
      <c r="E14694" s="1">
        <v>40809.384027777778</v>
      </c>
      <c r="F14694">
        <v>7.95</v>
      </c>
      <c r="G14694">
        <v>13211</v>
      </c>
      <c r="H14694" t="s">
        <v>10</v>
      </c>
      <c r="I14694" t="str">
        <f>IF(AND(LEFT(OnlineRetail[[#This Row],[InvoiceNo]],1)&lt;&gt;"C",OnlineRetail[[#This Row],[CustomerID]]&lt;&gt;""),"Yes","No")</f>
        <v>Yes</v>
      </c>
      <c r="J14694" s="4">
        <f>EOMONTH(OnlineRetail[[#This Row],[InvoiceDate]],-1)+1</f>
        <v>40787</v>
      </c>
      <c r="K14694" s="6">
        <f>OnlineRetail[[#This Row],[Quantity]]*OnlineRetail[[#This Row],[UnitPrice]]</f>
        <v>182.85</v>
      </c>
      <c r="L14694" t="str">
        <f t="shared" si="229"/>
        <v>13211|Sep-2011</v>
      </c>
    </row>
    <row r="14695" spans="1:12">
      <c r="A14695">
        <v>536776</v>
      </c>
      <c r="B14695" t="s">
        <v>178</v>
      </c>
      <c r="C14695" t="s">
        <v>39</v>
      </c>
      <c r="D14695">
        <v>4</v>
      </c>
      <c r="E14695" s="1">
        <v>40809.393055555563</v>
      </c>
      <c r="F14695">
        <v>1.25</v>
      </c>
      <c r="G14695">
        <v>13347</v>
      </c>
      <c r="H14695" t="s">
        <v>10</v>
      </c>
      <c r="I14695" t="str">
        <f>IF(AND(LEFT(OnlineRetail[[#This Row],[InvoiceNo]],1)&lt;&gt;"C",OnlineRetail[[#This Row],[CustomerID]]&lt;&gt;""),"Yes","No")</f>
        <v>Yes</v>
      </c>
      <c r="J14695" s="4">
        <f>EOMONTH(OnlineRetail[[#This Row],[InvoiceDate]],-1)+1</f>
        <v>40787</v>
      </c>
      <c r="K14695" s="6">
        <f>OnlineRetail[[#This Row],[Quantity]]*OnlineRetail[[#This Row],[UnitPrice]]</f>
        <v>5</v>
      </c>
      <c r="L14695" t="str">
        <f t="shared" si="229"/>
        <v>13347|Sep-2011</v>
      </c>
    </row>
    <row r="14696" spans="1:12">
      <c r="A14696">
        <v>546808</v>
      </c>
      <c r="B14696" t="s">
        <v>127</v>
      </c>
      <c r="C14696" t="s">
        <v>24</v>
      </c>
      <c r="D14696">
        <v>9</v>
      </c>
      <c r="E14696" s="1">
        <v>40809.404166666667</v>
      </c>
      <c r="F14696">
        <v>9.9499999999999993</v>
      </c>
      <c r="G14696">
        <v>13992</v>
      </c>
      <c r="H14696" t="s">
        <v>25</v>
      </c>
      <c r="I14696" t="str">
        <f>IF(AND(LEFT(OnlineRetail[[#This Row],[InvoiceNo]],1)&lt;&gt;"C",OnlineRetail[[#This Row],[CustomerID]]&lt;&gt;""),"Yes","No")</f>
        <v>Yes</v>
      </c>
      <c r="J14696" s="4">
        <f>EOMONTH(OnlineRetail[[#This Row],[InvoiceDate]],-1)+1</f>
        <v>40787</v>
      </c>
      <c r="K14696" s="6">
        <f>OnlineRetail[[#This Row],[Quantity]]*OnlineRetail[[#This Row],[UnitPrice]]</f>
        <v>89.55</v>
      </c>
      <c r="L14696" t="str">
        <f t="shared" si="229"/>
        <v>13992|Sep-2011</v>
      </c>
    </row>
    <row r="14697" spans="1:12">
      <c r="A14697">
        <v>539017</v>
      </c>
      <c r="B14697" t="s">
        <v>206</v>
      </c>
      <c r="C14697" t="s">
        <v>46</v>
      </c>
      <c r="D14697">
        <v>21</v>
      </c>
      <c r="E14697" s="1">
        <v>40809.429166666669</v>
      </c>
      <c r="F14697">
        <v>3.39</v>
      </c>
      <c r="G14697">
        <v>14267</v>
      </c>
      <c r="H14697" t="s">
        <v>10</v>
      </c>
      <c r="I14697" t="str">
        <f>IF(AND(LEFT(OnlineRetail[[#This Row],[InvoiceNo]],1)&lt;&gt;"C",OnlineRetail[[#This Row],[CustomerID]]&lt;&gt;""),"Yes","No")</f>
        <v>Yes</v>
      </c>
      <c r="J14697" s="4">
        <f>EOMONTH(OnlineRetail[[#This Row],[InvoiceDate]],-1)+1</f>
        <v>40787</v>
      </c>
      <c r="K14697" s="6">
        <f>OnlineRetail[[#This Row],[Quantity]]*OnlineRetail[[#This Row],[UnitPrice]]</f>
        <v>71.19</v>
      </c>
      <c r="L14697" t="str">
        <f t="shared" si="229"/>
        <v>14267|Sep-2011</v>
      </c>
    </row>
    <row r="14698" spans="1:12">
      <c r="A14698">
        <v>542324</v>
      </c>
      <c r="B14698" t="s">
        <v>69</v>
      </c>
      <c r="C14698" t="s">
        <v>83</v>
      </c>
      <c r="D14698">
        <v>12</v>
      </c>
      <c r="E14698" s="1">
        <v>40809.436111111107</v>
      </c>
      <c r="F14698">
        <v>0.85</v>
      </c>
      <c r="G14698">
        <v>13937</v>
      </c>
      <c r="H14698" t="s">
        <v>10</v>
      </c>
      <c r="I14698" t="str">
        <f>IF(AND(LEFT(OnlineRetail[[#This Row],[InvoiceNo]],1)&lt;&gt;"C",OnlineRetail[[#This Row],[CustomerID]]&lt;&gt;""),"Yes","No")</f>
        <v>Yes</v>
      </c>
      <c r="J14698" s="4">
        <f>EOMONTH(OnlineRetail[[#This Row],[InvoiceDate]],-1)+1</f>
        <v>40787</v>
      </c>
      <c r="K14698" s="6">
        <f>OnlineRetail[[#This Row],[Quantity]]*OnlineRetail[[#This Row],[UnitPrice]]</f>
        <v>10.199999999999999</v>
      </c>
      <c r="L14698" t="str">
        <f t="shared" si="229"/>
        <v>13937|Sep-2011</v>
      </c>
    </row>
    <row r="14699" spans="1:12">
      <c r="A14699">
        <v>542242</v>
      </c>
      <c r="B14699" t="s">
        <v>140</v>
      </c>
      <c r="C14699" t="s">
        <v>9</v>
      </c>
      <c r="D14699">
        <v>13</v>
      </c>
      <c r="E14699" s="1">
        <v>40809.440972222219</v>
      </c>
      <c r="F14699">
        <v>9.9499999999999993</v>
      </c>
      <c r="G14699">
        <v>14234</v>
      </c>
      <c r="H14699" t="s">
        <v>10</v>
      </c>
      <c r="I14699" t="str">
        <f>IF(AND(LEFT(OnlineRetail[[#This Row],[InvoiceNo]],1)&lt;&gt;"C",OnlineRetail[[#This Row],[CustomerID]]&lt;&gt;""),"Yes","No")</f>
        <v>Yes</v>
      </c>
      <c r="J14699" s="4">
        <f>EOMONTH(OnlineRetail[[#This Row],[InvoiceDate]],-1)+1</f>
        <v>40787</v>
      </c>
      <c r="K14699" s="6">
        <f>OnlineRetail[[#This Row],[Quantity]]*OnlineRetail[[#This Row],[UnitPrice]]</f>
        <v>129.35</v>
      </c>
      <c r="L14699" t="str">
        <f t="shared" si="229"/>
        <v>14234|Sep-2011</v>
      </c>
    </row>
    <row r="14700" spans="1:12">
      <c r="A14700">
        <v>555442</v>
      </c>
      <c r="B14700" t="s">
        <v>38</v>
      </c>
      <c r="C14700" t="s">
        <v>46</v>
      </c>
      <c r="D14700">
        <v>12</v>
      </c>
      <c r="E14700" s="1">
        <v>40809.447222222218</v>
      </c>
      <c r="F14700">
        <v>3.39</v>
      </c>
      <c r="G14700">
        <v>13176</v>
      </c>
      <c r="H14700" t="s">
        <v>31</v>
      </c>
      <c r="I14700" t="str">
        <f>IF(AND(LEFT(OnlineRetail[[#This Row],[InvoiceNo]],1)&lt;&gt;"C",OnlineRetail[[#This Row],[CustomerID]]&lt;&gt;""),"Yes","No")</f>
        <v>Yes</v>
      </c>
      <c r="J14700" s="4">
        <f>EOMONTH(OnlineRetail[[#This Row],[InvoiceDate]],-1)+1</f>
        <v>40787</v>
      </c>
      <c r="K14700" s="6">
        <f>OnlineRetail[[#This Row],[Quantity]]*OnlineRetail[[#This Row],[UnitPrice]]</f>
        <v>40.68</v>
      </c>
      <c r="L14700" t="str">
        <f t="shared" si="229"/>
        <v>13176|Sep-2011</v>
      </c>
    </row>
    <row r="14701" spans="1:12">
      <c r="A14701">
        <v>552774</v>
      </c>
      <c r="B14701" t="s">
        <v>26</v>
      </c>
      <c r="C14701" t="s">
        <v>33</v>
      </c>
      <c r="D14701">
        <v>19</v>
      </c>
      <c r="E14701" s="1">
        <v>40809.46597222222</v>
      </c>
      <c r="F14701">
        <v>1.65</v>
      </c>
      <c r="G14701">
        <v>12365</v>
      </c>
      <c r="H14701" t="s">
        <v>10</v>
      </c>
      <c r="I14701" t="str">
        <f>IF(AND(LEFT(OnlineRetail[[#This Row],[InvoiceNo]],1)&lt;&gt;"C",OnlineRetail[[#This Row],[CustomerID]]&lt;&gt;""),"Yes","No")</f>
        <v>Yes</v>
      </c>
      <c r="J14701" s="4">
        <f>EOMONTH(OnlineRetail[[#This Row],[InvoiceDate]],-1)+1</f>
        <v>40787</v>
      </c>
      <c r="K14701" s="6">
        <f>OnlineRetail[[#This Row],[Quantity]]*OnlineRetail[[#This Row],[UnitPrice]]</f>
        <v>31.349999999999998</v>
      </c>
      <c r="L14701" t="str">
        <f t="shared" si="229"/>
        <v>12365|Sep-2011</v>
      </c>
    </row>
    <row r="14702" spans="1:12">
      <c r="A14702">
        <v>542196</v>
      </c>
      <c r="B14702" t="s">
        <v>187</v>
      </c>
      <c r="C14702" t="s">
        <v>48</v>
      </c>
      <c r="D14702">
        <v>2</v>
      </c>
      <c r="E14702" s="1">
        <v>40809.46597222222</v>
      </c>
      <c r="F14702">
        <v>5.95</v>
      </c>
      <c r="G14702">
        <v>12723</v>
      </c>
      <c r="H14702" t="s">
        <v>10</v>
      </c>
      <c r="I14702" t="str">
        <f>IF(AND(LEFT(OnlineRetail[[#This Row],[InvoiceNo]],1)&lt;&gt;"C",OnlineRetail[[#This Row],[CustomerID]]&lt;&gt;""),"Yes","No")</f>
        <v>Yes</v>
      </c>
      <c r="J14702" s="4">
        <f>EOMONTH(OnlineRetail[[#This Row],[InvoiceDate]],-1)+1</f>
        <v>40787</v>
      </c>
      <c r="K14702" s="6">
        <f>OnlineRetail[[#This Row],[Quantity]]*OnlineRetail[[#This Row],[UnitPrice]]</f>
        <v>11.9</v>
      </c>
      <c r="L14702" t="str">
        <f t="shared" si="229"/>
        <v>12723|Sep-2011</v>
      </c>
    </row>
    <row r="14703" spans="1:12">
      <c r="A14703">
        <v>547250</v>
      </c>
      <c r="B14703" t="s">
        <v>137</v>
      </c>
      <c r="C14703" t="s">
        <v>40</v>
      </c>
      <c r="D14703">
        <v>21</v>
      </c>
      <c r="E14703" s="1">
        <v>40809.474305555559</v>
      </c>
      <c r="F14703">
        <v>2.5499999999999998</v>
      </c>
      <c r="G14703">
        <v>12765</v>
      </c>
      <c r="H14703" t="s">
        <v>10</v>
      </c>
      <c r="I14703" t="str">
        <f>IF(AND(LEFT(OnlineRetail[[#This Row],[InvoiceNo]],1)&lt;&gt;"C",OnlineRetail[[#This Row],[CustomerID]]&lt;&gt;""),"Yes","No")</f>
        <v>Yes</v>
      </c>
      <c r="J14703" s="4">
        <f>EOMONTH(OnlineRetail[[#This Row],[InvoiceDate]],-1)+1</f>
        <v>40787</v>
      </c>
      <c r="K14703" s="6">
        <f>OnlineRetail[[#This Row],[Quantity]]*OnlineRetail[[#This Row],[UnitPrice]]</f>
        <v>53.55</v>
      </c>
      <c r="L14703" t="str">
        <f t="shared" si="229"/>
        <v>12765|Sep-2011</v>
      </c>
    </row>
    <row r="14704" spans="1:12">
      <c r="A14704">
        <v>545296</v>
      </c>
      <c r="B14704" t="s">
        <v>159</v>
      </c>
      <c r="C14704" t="s">
        <v>16</v>
      </c>
      <c r="D14704">
        <v>18</v>
      </c>
      <c r="E14704" s="1">
        <v>40809.476388888892</v>
      </c>
      <c r="F14704">
        <v>5.95</v>
      </c>
      <c r="G14704">
        <v>12360</v>
      </c>
      <c r="H14704" t="s">
        <v>10</v>
      </c>
      <c r="I14704" t="str">
        <f>IF(AND(LEFT(OnlineRetail[[#This Row],[InvoiceNo]],1)&lt;&gt;"C",OnlineRetail[[#This Row],[CustomerID]]&lt;&gt;""),"Yes","No")</f>
        <v>Yes</v>
      </c>
      <c r="J14704" s="4">
        <f>EOMONTH(OnlineRetail[[#This Row],[InvoiceDate]],-1)+1</f>
        <v>40787</v>
      </c>
      <c r="K14704" s="6">
        <f>OnlineRetail[[#This Row],[Quantity]]*OnlineRetail[[#This Row],[UnitPrice]]</f>
        <v>107.10000000000001</v>
      </c>
      <c r="L14704" t="str">
        <f t="shared" si="229"/>
        <v>12360|Sep-2011</v>
      </c>
    </row>
    <row r="14705" spans="1:12">
      <c r="A14705">
        <v>550305</v>
      </c>
      <c r="B14705" t="s">
        <v>166</v>
      </c>
      <c r="C14705" t="s">
        <v>14</v>
      </c>
      <c r="D14705">
        <v>13</v>
      </c>
      <c r="E14705" s="1">
        <v>40809.477777777778</v>
      </c>
      <c r="F14705">
        <v>2.1</v>
      </c>
      <c r="G14705">
        <v>12687</v>
      </c>
      <c r="H14705" t="s">
        <v>121</v>
      </c>
      <c r="I14705" t="str">
        <f>IF(AND(LEFT(OnlineRetail[[#This Row],[InvoiceNo]],1)&lt;&gt;"C",OnlineRetail[[#This Row],[CustomerID]]&lt;&gt;""),"Yes","No")</f>
        <v>Yes</v>
      </c>
      <c r="J14705" s="4">
        <f>EOMONTH(OnlineRetail[[#This Row],[InvoiceDate]],-1)+1</f>
        <v>40787</v>
      </c>
      <c r="K14705" s="6">
        <f>OnlineRetail[[#This Row],[Quantity]]*OnlineRetail[[#This Row],[UnitPrice]]</f>
        <v>27.3</v>
      </c>
      <c r="L14705" t="str">
        <f t="shared" si="229"/>
        <v>12687|Sep-2011</v>
      </c>
    </row>
    <row r="14706" spans="1:12">
      <c r="A14706">
        <v>537993</v>
      </c>
      <c r="B14706" t="s">
        <v>135</v>
      </c>
      <c r="C14706" t="s">
        <v>46</v>
      </c>
      <c r="D14706">
        <v>3</v>
      </c>
      <c r="E14706" s="1">
        <v>40809.480555555558</v>
      </c>
      <c r="F14706">
        <v>5.95</v>
      </c>
      <c r="G14706">
        <v>12394</v>
      </c>
      <c r="H14706" t="s">
        <v>10</v>
      </c>
      <c r="I14706" t="str">
        <f>IF(AND(LEFT(OnlineRetail[[#This Row],[InvoiceNo]],1)&lt;&gt;"C",OnlineRetail[[#This Row],[CustomerID]]&lt;&gt;""),"Yes","No")</f>
        <v>Yes</v>
      </c>
      <c r="J14706" s="4">
        <f>EOMONTH(OnlineRetail[[#This Row],[InvoiceDate]],-1)+1</f>
        <v>40787</v>
      </c>
      <c r="K14706" s="6">
        <f>OnlineRetail[[#This Row],[Quantity]]*OnlineRetail[[#This Row],[UnitPrice]]</f>
        <v>17.850000000000001</v>
      </c>
      <c r="L14706" t="str">
        <f t="shared" si="229"/>
        <v>12394|Sep-2011</v>
      </c>
    </row>
    <row r="14707" spans="1:12">
      <c r="A14707">
        <v>551905</v>
      </c>
      <c r="B14707" t="s">
        <v>142</v>
      </c>
      <c r="C14707" t="s">
        <v>21</v>
      </c>
      <c r="D14707">
        <v>22</v>
      </c>
      <c r="E14707" s="1">
        <v>40809.48541666667</v>
      </c>
      <c r="F14707">
        <v>4.25</v>
      </c>
      <c r="G14707">
        <v>14283</v>
      </c>
      <c r="H14707" t="s">
        <v>10</v>
      </c>
      <c r="I14707" t="str">
        <f>IF(AND(LEFT(OnlineRetail[[#This Row],[InvoiceNo]],1)&lt;&gt;"C",OnlineRetail[[#This Row],[CustomerID]]&lt;&gt;""),"Yes","No")</f>
        <v>Yes</v>
      </c>
      <c r="J14707" s="4">
        <f>EOMONTH(OnlineRetail[[#This Row],[InvoiceDate]],-1)+1</f>
        <v>40787</v>
      </c>
      <c r="K14707" s="6">
        <f>OnlineRetail[[#This Row],[Quantity]]*OnlineRetail[[#This Row],[UnitPrice]]</f>
        <v>93.5</v>
      </c>
      <c r="L14707" t="str">
        <f t="shared" si="229"/>
        <v>14283|Sep-2011</v>
      </c>
    </row>
    <row r="14708" spans="1:12">
      <c r="A14708">
        <v>544553</v>
      </c>
      <c r="B14708" t="s">
        <v>286</v>
      </c>
      <c r="C14708" t="s">
        <v>48</v>
      </c>
      <c r="D14708">
        <v>5</v>
      </c>
      <c r="E14708" s="1">
        <v>40809.5</v>
      </c>
      <c r="F14708">
        <v>7.95</v>
      </c>
      <c r="G14708">
        <v>13674</v>
      </c>
      <c r="H14708" t="s">
        <v>10</v>
      </c>
      <c r="I14708" t="str">
        <f>IF(AND(LEFT(OnlineRetail[[#This Row],[InvoiceNo]],1)&lt;&gt;"C",OnlineRetail[[#This Row],[CustomerID]]&lt;&gt;""),"Yes","No")</f>
        <v>Yes</v>
      </c>
      <c r="J14708" s="4">
        <f>EOMONTH(OnlineRetail[[#This Row],[InvoiceDate]],-1)+1</f>
        <v>40787</v>
      </c>
      <c r="K14708" s="6">
        <f>OnlineRetail[[#This Row],[Quantity]]*OnlineRetail[[#This Row],[UnitPrice]]</f>
        <v>39.75</v>
      </c>
      <c r="L14708" t="str">
        <f t="shared" si="229"/>
        <v>13674|Sep-2011</v>
      </c>
    </row>
    <row r="14709" spans="1:12">
      <c r="A14709">
        <v>540667</v>
      </c>
      <c r="B14709" t="s">
        <v>32</v>
      </c>
      <c r="C14709" t="s">
        <v>48</v>
      </c>
      <c r="D14709">
        <v>13</v>
      </c>
      <c r="E14709" s="1">
        <v>40809.509027777778</v>
      </c>
      <c r="F14709">
        <v>4.95</v>
      </c>
      <c r="G14709">
        <v>13031</v>
      </c>
      <c r="H14709" t="s">
        <v>10</v>
      </c>
      <c r="I14709" t="str">
        <f>IF(AND(LEFT(OnlineRetail[[#This Row],[InvoiceNo]],1)&lt;&gt;"C",OnlineRetail[[#This Row],[CustomerID]]&lt;&gt;""),"Yes","No")</f>
        <v>Yes</v>
      </c>
      <c r="J14709" s="4">
        <f>EOMONTH(OnlineRetail[[#This Row],[InvoiceDate]],-1)+1</f>
        <v>40787</v>
      </c>
      <c r="K14709" s="6">
        <f>OnlineRetail[[#This Row],[Quantity]]*OnlineRetail[[#This Row],[UnitPrice]]</f>
        <v>64.350000000000009</v>
      </c>
      <c r="L14709" t="str">
        <f t="shared" si="229"/>
        <v>13031|Sep-2011</v>
      </c>
    </row>
    <row r="14710" spans="1:12">
      <c r="A14710">
        <v>542507</v>
      </c>
      <c r="B14710" t="s">
        <v>249</v>
      </c>
      <c r="C14710" t="s">
        <v>39</v>
      </c>
      <c r="D14710">
        <v>3</v>
      </c>
      <c r="E14710" s="1">
        <v>40809.526388888888</v>
      </c>
      <c r="F14710">
        <v>9.9499999999999993</v>
      </c>
      <c r="G14710">
        <v>12455</v>
      </c>
      <c r="H14710" t="s">
        <v>10</v>
      </c>
      <c r="I14710" t="str">
        <f>IF(AND(LEFT(OnlineRetail[[#This Row],[InvoiceNo]],1)&lt;&gt;"C",OnlineRetail[[#This Row],[CustomerID]]&lt;&gt;""),"Yes","No")</f>
        <v>Yes</v>
      </c>
      <c r="J14710" s="4">
        <f>EOMONTH(OnlineRetail[[#This Row],[InvoiceDate]],-1)+1</f>
        <v>40787</v>
      </c>
      <c r="K14710" s="6">
        <f>OnlineRetail[[#This Row],[Quantity]]*OnlineRetail[[#This Row],[UnitPrice]]</f>
        <v>29.849999999999998</v>
      </c>
      <c r="L14710" t="str">
        <f t="shared" si="229"/>
        <v>12455|Sep-2011</v>
      </c>
    </row>
    <row r="14711" spans="1:12">
      <c r="A14711">
        <v>537824</v>
      </c>
      <c r="B14711" t="s">
        <v>251</v>
      </c>
      <c r="C14711" t="s">
        <v>42</v>
      </c>
      <c r="D14711">
        <v>21</v>
      </c>
      <c r="E14711" s="1">
        <v>40809.536805555559</v>
      </c>
      <c r="F14711">
        <v>5.95</v>
      </c>
      <c r="G14711">
        <v>13616</v>
      </c>
      <c r="H14711" t="s">
        <v>10</v>
      </c>
      <c r="I14711" t="str">
        <f>IF(AND(LEFT(OnlineRetail[[#This Row],[InvoiceNo]],1)&lt;&gt;"C",OnlineRetail[[#This Row],[CustomerID]]&lt;&gt;""),"Yes","No")</f>
        <v>Yes</v>
      </c>
      <c r="J14711" s="4">
        <f>EOMONTH(OnlineRetail[[#This Row],[InvoiceDate]],-1)+1</f>
        <v>40787</v>
      </c>
      <c r="K14711" s="6">
        <f>OnlineRetail[[#This Row],[Quantity]]*OnlineRetail[[#This Row],[UnitPrice]]</f>
        <v>124.95</v>
      </c>
      <c r="L14711" t="str">
        <f t="shared" si="229"/>
        <v>13616|Sep-2011</v>
      </c>
    </row>
    <row r="14712" spans="1:12">
      <c r="A14712">
        <v>555026</v>
      </c>
      <c r="B14712" t="s">
        <v>178</v>
      </c>
      <c r="C14712" t="s">
        <v>46</v>
      </c>
      <c r="D14712">
        <v>20</v>
      </c>
      <c r="E14712" s="1">
        <v>40809.537499999999</v>
      </c>
      <c r="F14712">
        <v>1.65</v>
      </c>
      <c r="G14712">
        <v>13620</v>
      </c>
      <c r="H14712" t="s">
        <v>10</v>
      </c>
      <c r="I14712" t="str">
        <f>IF(AND(LEFT(OnlineRetail[[#This Row],[InvoiceNo]],1)&lt;&gt;"C",OnlineRetail[[#This Row],[CustomerID]]&lt;&gt;""),"Yes","No")</f>
        <v>Yes</v>
      </c>
      <c r="J14712" s="4">
        <f>EOMONTH(OnlineRetail[[#This Row],[InvoiceDate]],-1)+1</f>
        <v>40787</v>
      </c>
      <c r="K14712" s="6">
        <f>OnlineRetail[[#This Row],[Quantity]]*OnlineRetail[[#This Row],[UnitPrice]]</f>
        <v>33</v>
      </c>
      <c r="L14712" t="str">
        <f t="shared" si="229"/>
        <v>13620|Sep-2011</v>
      </c>
    </row>
    <row r="14713" spans="1:12">
      <c r="A14713">
        <v>543953</v>
      </c>
      <c r="B14713" t="s">
        <v>91</v>
      </c>
      <c r="C14713" t="s">
        <v>46</v>
      </c>
      <c r="D14713">
        <v>8</v>
      </c>
      <c r="E14713" s="1">
        <v>40809.538194444453</v>
      </c>
      <c r="F14713">
        <v>4.25</v>
      </c>
      <c r="G14713">
        <v>12876</v>
      </c>
      <c r="H14713" t="s">
        <v>10</v>
      </c>
      <c r="I14713" t="str">
        <f>IF(AND(LEFT(OnlineRetail[[#This Row],[InvoiceNo]],1)&lt;&gt;"C",OnlineRetail[[#This Row],[CustomerID]]&lt;&gt;""),"Yes","No")</f>
        <v>Yes</v>
      </c>
      <c r="J14713" s="4">
        <f>EOMONTH(OnlineRetail[[#This Row],[InvoiceDate]],-1)+1</f>
        <v>40787</v>
      </c>
      <c r="K14713" s="6">
        <f>OnlineRetail[[#This Row],[Quantity]]*OnlineRetail[[#This Row],[UnitPrice]]</f>
        <v>34</v>
      </c>
      <c r="L14713" t="str">
        <f t="shared" si="229"/>
        <v>12876|Sep-2011</v>
      </c>
    </row>
    <row r="14714" spans="1:12">
      <c r="A14714">
        <v>556100</v>
      </c>
      <c r="B14714" t="s">
        <v>230</v>
      </c>
      <c r="C14714" t="s">
        <v>24</v>
      </c>
      <c r="D14714">
        <v>9</v>
      </c>
      <c r="E14714" s="1">
        <v>40809.538194444453</v>
      </c>
      <c r="F14714">
        <v>9.9499999999999993</v>
      </c>
      <c r="G14714">
        <v>12834</v>
      </c>
      <c r="H14714" t="s">
        <v>10</v>
      </c>
      <c r="I14714" t="str">
        <f>IF(AND(LEFT(OnlineRetail[[#This Row],[InvoiceNo]],1)&lt;&gt;"C",OnlineRetail[[#This Row],[CustomerID]]&lt;&gt;""),"Yes","No")</f>
        <v>Yes</v>
      </c>
      <c r="J14714" s="4">
        <f>EOMONTH(OnlineRetail[[#This Row],[InvoiceDate]],-1)+1</f>
        <v>40787</v>
      </c>
      <c r="K14714" s="6">
        <f>OnlineRetail[[#This Row],[Quantity]]*OnlineRetail[[#This Row],[UnitPrice]]</f>
        <v>89.55</v>
      </c>
      <c r="L14714" t="str">
        <f t="shared" si="229"/>
        <v>12834|Sep-2011</v>
      </c>
    </row>
    <row r="14715" spans="1:12">
      <c r="A14715">
        <v>548386</v>
      </c>
      <c r="B14715" t="s">
        <v>191</v>
      </c>
      <c r="C14715" t="s">
        <v>50</v>
      </c>
      <c r="D14715">
        <v>4</v>
      </c>
      <c r="E14715" s="1">
        <v>40809.54791666667</v>
      </c>
      <c r="F14715">
        <v>1.65</v>
      </c>
      <c r="G14715">
        <v>13256</v>
      </c>
      <c r="H14715" t="s">
        <v>10</v>
      </c>
      <c r="I14715" t="str">
        <f>IF(AND(LEFT(OnlineRetail[[#This Row],[InvoiceNo]],1)&lt;&gt;"C",OnlineRetail[[#This Row],[CustomerID]]&lt;&gt;""),"Yes","No")</f>
        <v>Yes</v>
      </c>
      <c r="J14715" s="4">
        <f>EOMONTH(OnlineRetail[[#This Row],[InvoiceDate]],-1)+1</f>
        <v>40787</v>
      </c>
      <c r="K14715" s="6">
        <f>OnlineRetail[[#This Row],[Quantity]]*OnlineRetail[[#This Row],[UnitPrice]]</f>
        <v>6.6</v>
      </c>
      <c r="L14715" t="str">
        <f t="shared" si="229"/>
        <v>13256|Sep-2011</v>
      </c>
    </row>
    <row r="14716" spans="1:12">
      <c r="A14716">
        <v>539469</v>
      </c>
      <c r="B14716" t="s">
        <v>268</v>
      </c>
      <c r="C14716" t="s">
        <v>40</v>
      </c>
      <c r="D14716">
        <v>19</v>
      </c>
      <c r="E14716" s="1">
        <v>40809.555555555547</v>
      </c>
      <c r="F14716">
        <v>1.25</v>
      </c>
      <c r="G14716">
        <v>12573</v>
      </c>
      <c r="H14716" t="s">
        <v>10</v>
      </c>
      <c r="I14716" t="str">
        <f>IF(AND(LEFT(OnlineRetail[[#This Row],[InvoiceNo]],1)&lt;&gt;"C",OnlineRetail[[#This Row],[CustomerID]]&lt;&gt;""),"Yes","No")</f>
        <v>Yes</v>
      </c>
      <c r="J14716" s="4">
        <f>EOMONTH(OnlineRetail[[#This Row],[InvoiceDate]],-1)+1</f>
        <v>40787</v>
      </c>
      <c r="K14716" s="6">
        <f>OnlineRetail[[#This Row],[Quantity]]*OnlineRetail[[#This Row],[UnitPrice]]</f>
        <v>23.75</v>
      </c>
      <c r="L14716" t="str">
        <f t="shared" si="229"/>
        <v>12573|Sep-2011</v>
      </c>
    </row>
    <row r="14717" spans="1:12">
      <c r="A14717">
        <v>549786</v>
      </c>
      <c r="B14717" t="s">
        <v>253</v>
      </c>
      <c r="C14717" t="s">
        <v>16</v>
      </c>
      <c r="D14717">
        <v>10</v>
      </c>
      <c r="E14717" s="1">
        <v>40809.556250000001</v>
      </c>
      <c r="F14717">
        <v>5.95</v>
      </c>
      <c r="G14717">
        <v>12778</v>
      </c>
      <c r="H14717" t="s">
        <v>25</v>
      </c>
      <c r="I14717" t="str">
        <f>IF(AND(LEFT(OnlineRetail[[#This Row],[InvoiceNo]],1)&lt;&gt;"C",OnlineRetail[[#This Row],[CustomerID]]&lt;&gt;""),"Yes","No")</f>
        <v>Yes</v>
      </c>
      <c r="J14717" s="4">
        <f>EOMONTH(OnlineRetail[[#This Row],[InvoiceDate]],-1)+1</f>
        <v>40787</v>
      </c>
      <c r="K14717" s="6">
        <f>OnlineRetail[[#This Row],[Quantity]]*OnlineRetail[[#This Row],[UnitPrice]]</f>
        <v>59.5</v>
      </c>
      <c r="L14717" t="str">
        <f t="shared" si="229"/>
        <v>12778|Sep-2011</v>
      </c>
    </row>
    <row r="14718" spans="1:12">
      <c r="A14718">
        <v>549463</v>
      </c>
      <c r="B14718" t="s">
        <v>56</v>
      </c>
      <c r="C14718" t="s">
        <v>14</v>
      </c>
      <c r="D14718">
        <v>3</v>
      </c>
      <c r="E14718" s="1">
        <v>40809.556944444441</v>
      </c>
      <c r="F14718">
        <v>7.95</v>
      </c>
      <c r="G14718">
        <v>12951</v>
      </c>
      <c r="H14718" t="s">
        <v>10</v>
      </c>
      <c r="I14718" t="str">
        <f>IF(AND(LEFT(OnlineRetail[[#This Row],[InvoiceNo]],1)&lt;&gt;"C",OnlineRetail[[#This Row],[CustomerID]]&lt;&gt;""),"Yes","No")</f>
        <v>Yes</v>
      </c>
      <c r="J14718" s="4">
        <f>EOMONTH(OnlineRetail[[#This Row],[InvoiceDate]],-1)+1</f>
        <v>40787</v>
      </c>
      <c r="K14718" s="6">
        <f>OnlineRetail[[#This Row],[Quantity]]*OnlineRetail[[#This Row],[UnitPrice]]</f>
        <v>23.85</v>
      </c>
      <c r="L14718" t="str">
        <f t="shared" si="229"/>
        <v>12951|Sep-2011</v>
      </c>
    </row>
    <row r="14719" spans="1:12">
      <c r="A14719">
        <v>547115</v>
      </c>
      <c r="B14719" t="s">
        <v>227</v>
      </c>
      <c r="C14719" t="s">
        <v>48</v>
      </c>
      <c r="D14719">
        <v>6</v>
      </c>
      <c r="E14719" s="1">
        <v>40809.568055555559</v>
      </c>
      <c r="F14719">
        <v>5.95</v>
      </c>
      <c r="G14719">
        <v>12716</v>
      </c>
      <c r="H14719" t="s">
        <v>17</v>
      </c>
      <c r="I14719" t="str">
        <f>IF(AND(LEFT(OnlineRetail[[#This Row],[InvoiceNo]],1)&lt;&gt;"C",OnlineRetail[[#This Row],[CustomerID]]&lt;&gt;""),"Yes","No")</f>
        <v>Yes</v>
      </c>
      <c r="J14719" s="4">
        <f>EOMONTH(OnlineRetail[[#This Row],[InvoiceDate]],-1)+1</f>
        <v>40787</v>
      </c>
      <c r="K14719" s="6">
        <f>OnlineRetail[[#This Row],[Quantity]]*OnlineRetail[[#This Row],[UnitPrice]]</f>
        <v>35.700000000000003</v>
      </c>
      <c r="L14719" t="str">
        <f t="shared" si="229"/>
        <v>12716|Sep-2011</v>
      </c>
    </row>
    <row r="14720" spans="1:12">
      <c r="A14720">
        <v>550978</v>
      </c>
      <c r="B14720" t="s">
        <v>122</v>
      </c>
      <c r="C14720" t="s">
        <v>50</v>
      </c>
      <c r="D14720">
        <v>4</v>
      </c>
      <c r="E14720" s="1">
        <v>40809.572222222218</v>
      </c>
      <c r="F14720">
        <v>1.65</v>
      </c>
      <c r="G14720">
        <v>13357</v>
      </c>
      <c r="H14720" t="s">
        <v>121</v>
      </c>
      <c r="I14720" t="str">
        <f>IF(AND(LEFT(OnlineRetail[[#This Row],[InvoiceNo]],1)&lt;&gt;"C",OnlineRetail[[#This Row],[CustomerID]]&lt;&gt;""),"Yes","No")</f>
        <v>Yes</v>
      </c>
      <c r="J14720" s="4">
        <f>EOMONTH(OnlineRetail[[#This Row],[InvoiceDate]],-1)+1</f>
        <v>40787</v>
      </c>
      <c r="K14720" s="6">
        <f>OnlineRetail[[#This Row],[Quantity]]*OnlineRetail[[#This Row],[UnitPrice]]</f>
        <v>6.6</v>
      </c>
      <c r="L14720" t="str">
        <f t="shared" si="229"/>
        <v>13357|Sep-2011</v>
      </c>
    </row>
    <row r="14721" spans="1:12">
      <c r="A14721">
        <v>553490</v>
      </c>
      <c r="B14721" t="s">
        <v>285</v>
      </c>
      <c r="C14721" t="s">
        <v>21</v>
      </c>
      <c r="D14721">
        <v>7</v>
      </c>
      <c r="E14721" s="1">
        <v>40809.572222222218</v>
      </c>
      <c r="F14721">
        <v>7.95</v>
      </c>
      <c r="G14721">
        <v>13175</v>
      </c>
      <c r="H14721" t="s">
        <v>10</v>
      </c>
      <c r="I14721" t="str">
        <f>IF(AND(LEFT(OnlineRetail[[#This Row],[InvoiceNo]],1)&lt;&gt;"C",OnlineRetail[[#This Row],[CustomerID]]&lt;&gt;""),"Yes","No")</f>
        <v>Yes</v>
      </c>
      <c r="J14721" s="4">
        <f>EOMONTH(OnlineRetail[[#This Row],[InvoiceDate]],-1)+1</f>
        <v>40787</v>
      </c>
      <c r="K14721" s="6">
        <f>OnlineRetail[[#This Row],[Quantity]]*OnlineRetail[[#This Row],[UnitPrice]]</f>
        <v>55.65</v>
      </c>
      <c r="L14721" t="str">
        <f t="shared" si="229"/>
        <v>13175|Sep-2011</v>
      </c>
    </row>
    <row r="14722" spans="1:12" hidden="1">
      <c r="A14722">
        <v>554942</v>
      </c>
      <c r="B14722" t="s">
        <v>117</v>
      </c>
      <c r="C14722" t="s">
        <v>53</v>
      </c>
      <c r="D14722">
        <v>3</v>
      </c>
      <c r="E14722" s="1">
        <v>40809.574999999997</v>
      </c>
      <c r="F14722">
        <v>2.1</v>
      </c>
      <c r="H14722" t="s">
        <v>31</v>
      </c>
      <c r="I14722" t="str">
        <f>IF(AND(LEFT(OnlineRetail[[#This Row],[InvoiceNo]],1)&lt;&gt;"C",OnlineRetail[[#This Row],[CustomerID]]&lt;&gt;""),"Yes","No")</f>
        <v>No</v>
      </c>
      <c r="J14722" s="4">
        <f>EOMONTH(OnlineRetail[[#This Row],[InvoiceDate]],-1)+1</f>
        <v>40787</v>
      </c>
      <c r="K14722" s="6">
        <f>OnlineRetail[[#This Row],[Quantity]]*OnlineRetail[[#This Row],[UnitPrice]]</f>
        <v>6.3000000000000007</v>
      </c>
      <c r="L14722" t="str">
        <f t="shared" ref="L14722:L14785" si="230">IF(I14722="Yes",G14722&amp;"|"&amp;TEXT(J14722,"mmm-yyyy"),"")</f>
        <v/>
      </c>
    </row>
    <row r="14723" spans="1:12">
      <c r="A14723">
        <v>549955</v>
      </c>
      <c r="B14723" t="s">
        <v>229</v>
      </c>
      <c r="C14723" t="s">
        <v>33</v>
      </c>
      <c r="D14723">
        <v>15</v>
      </c>
      <c r="E14723" s="1">
        <v>40809.576388888891</v>
      </c>
      <c r="F14723">
        <v>1.65</v>
      </c>
      <c r="G14723">
        <v>14059</v>
      </c>
      <c r="H14723" t="s">
        <v>10</v>
      </c>
      <c r="I14723" t="str">
        <f>IF(AND(LEFT(OnlineRetail[[#This Row],[InvoiceNo]],1)&lt;&gt;"C",OnlineRetail[[#This Row],[CustomerID]]&lt;&gt;""),"Yes","No")</f>
        <v>Yes</v>
      </c>
      <c r="J14723" s="4">
        <f>EOMONTH(OnlineRetail[[#This Row],[InvoiceDate]],-1)+1</f>
        <v>40787</v>
      </c>
      <c r="K14723" s="6">
        <f>OnlineRetail[[#This Row],[Quantity]]*OnlineRetail[[#This Row],[UnitPrice]]</f>
        <v>24.75</v>
      </c>
      <c r="L14723" t="str">
        <f t="shared" si="230"/>
        <v>14059|Sep-2011</v>
      </c>
    </row>
    <row r="14724" spans="1:12">
      <c r="A14724">
        <v>544438</v>
      </c>
      <c r="B14724" t="s">
        <v>92</v>
      </c>
      <c r="C14724" t="s">
        <v>14</v>
      </c>
      <c r="D14724">
        <v>3</v>
      </c>
      <c r="E14724" s="1">
        <v>40809.585416666669</v>
      </c>
      <c r="F14724">
        <v>2.5499999999999998</v>
      </c>
      <c r="G14724">
        <v>14109</v>
      </c>
      <c r="H14724" t="s">
        <v>10</v>
      </c>
      <c r="I14724" t="str">
        <f>IF(AND(LEFT(OnlineRetail[[#This Row],[InvoiceNo]],1)&lt;&gt;"C",OnlineRetail[[#This Row],[CustomerID]]&lt;&gt;""),"Yes","No")</f>
        <v>Yes</v>
      </c>
      <c r="J14724" s="4">
        <f>EOMONTH(OnlineRetail[[#This Row],[InvoiceDate]],-1)+1</f>
        <v>40787</v>
      </c>
      <c r="K14724" s="6">
        <f>OnlineRetail[[#This Row],[Quantity]]*OnlineRetail[[#This Row],[UnitPrice]]</f>
        <v>7.6499999999999995</v>
      </c>
      <c r="L14724" t="str">
        <f t="shared" si="230"/>
        <v>14109|Sep-2011</v>
      </c>
    </row>
    <row r="14725" spans="1:12">
      <c r="A14725">
        <v>549879</v>
      </c>
      <c r="B14725" t="s">
        <v>154</v>
      </c>
      <c r="C14725" t="s">
        <v>9</v>
      </c>
      <c r="D14725">
        <v>17</v>
      </c>
      <c r="E14725" s="1">
        <v>40809.588194444441</v>
      </c>
      <c r="F14725">
        <v>4.25</v>
      </c>
      <c r="G14725">
        <v>12750</v>
      </c>
      <c r="H14725" t="s">
        <v>10</v>
      </c>
      <c r="I14725" t="str">
        <f>IF(AND(LEFT(OnlineRetail[[#This Row],[InvoiceNo]],1)&lt;&gt;"C",OnlineRetail[[#This Row],[CustomerID]]&lt;&gt;""),"Yes","No")</f>
        <v>Yes</v>
      </c>
      <c r="J14725" s="4">
        <f>EOMONTH(OnlineRetail[[#This Row],[InvoiceDate]],-1)+1</f>
        <v>40787</v>
      </c>
      <c r="K14725" s="6">
        <f>OnlineRetail[[#This Row],[Quantity]]*OnlineRetail[[#This Row],[UnitPrice]]</f>
        <v>72.25</v>
      </c>
      <c r="L14725" t="str">
        <f t="shared" si="230"/>
        <v>12750|Sep-2011</v>
      </c>
    </row>
    <row r="14726" spans="1:12">
      <c r="A14726">
        <v>550289</v>
      </c>
      <c r="B14726" t="s">
        <v>57</v>
      </c>
      <c r="C14726" t="s">
        <v>29</v>
      </c>
      <c r="D14726">
        <v>17</v>
      </c>
      <c r="E14726" s="1">
        <v>40809.592361111107</v>
      </c>
      <c r="F14726">
        <v>1.25</v>
      </c>
      <c r="G14726">
        <v>14256</v>
      </c>
      <c r="H14726" t="s">
        <v>10</v>
      </c>
      <c r="I14726" t="str">
        <f>IF(AND(LEFT(OnlineRetail[[#This Row],[InvoiceNo]],1)&lt;&gt;"C",OnlineRetail[[#This Row],[CustomerID]]&lt;&gt;""),"Yes","No")</f>
        <v>Yes</v>
      </c>
      <c r="J14726" s="4">
        <f>EOMONTH(OnlineRetail[[#This Row],[InvoiceDate]],-1)+1</f>
        <v>40787</v>
      </c>
      <c r="K14726" s="6">
        <f>OnlineRetail[[#This Row],[Quantity]]*OnlineRetail[[#This Row],[UnitPrice]]</f>
        <v>21.25</v>
      </c>
      <c r="L14726" t="str">
        <f t="shared" si="230"/>
        <v>14256|Sep-2011</v>
      </c>
    </row>
    <row r="14727" spans="1:12">
      <c r="A14727">
        <v>547546</v>
      </c>
      <c r="B14727" t="s">
        <v>88</v>
      </c>
      <c r="C14727" t="s">
        <v>24</v>
      </c>
      <c r="D14727">
        <v>1</v>
      </c>
      <c r="E14727" s="1">
        <v>40809.599305555559</v>
      </c>
      <c r="F14727">
        <v>0.85</v>
      </c>
      <c r="G14727">
        <v>14044</v>
      </c>
      <c r="H14727" t="s">
        <v>10</v>
      </c>
      <c r="I14727" t="str">
        <f>IF(AND(LEFT(OnlineRetail[[#This Row],[InvoiceNo]],1)&lt;&gt;"C",OnlineRetail[[#This Row],[CustomerID]]&lt;&gt;""),"Yes","No")</f>
        <v>Yes</v>
      </c>
      <c r="J14727" s="4">
        <f>EOMONTH(OnlineRetail[[#This Row],[InvoiceDate]],-1)+1</f>
        <v>40787</v>
      </c>
      <c r="K14727" s="6">
        <f>OnlineRetail[[#This Row],[Quantity]]*OnlineRetail[[#This Row],[UnitPrice]]</f>
        <v>0.85</v>
      </c>
      <c r="L14727" t="str">
        <f t="shared" si="230"/>
        <v>14044|Sep-2011</v>
      </c>
    </row>
    <row r="14728" spans="1:12">
      <c r="A14728">
        <v>549708</v>
      </c>
      <c r="B14728" t="s">
        <v>90</v>
      </c>
      <c r="C14728" t="s">
        <v>33</v>
      </c>
      <c r="D14728">
        <v>9</v>
      </c>
      <c r="E14728" s="1">
        <v>40809.604166666657</v>
      </c>
      <c r="F14728">
        <v>1.65</v>
      </c>
      <c r="G14728">
        <v>13358</v>
      </c>
      <c r="H14728" t="s">
        <v>10</v>
      </c>
      <c r="I14728" t="str">
        <f>IF(AND(LEFT(OnlineRetail[[#This Row],[InvoiceNo]],1)&lt;&gt;"C",OnlineRetail[[#This Row],[CustomerID]]&lt;&gt;""),"Yes","No")</f>
        <v>Yes</v>
      </c>
      <c r="J14728" s="4">
        <f>EOMONTH(OnlineRetail[[#This Row],[InvoiceDate]],-1)+1</f>
        <v>40787</v>
      </c>
      <c r="K14728" s="6">
        <f>OnlineRetail[[#This Row],[Quantity]]*OnlineRetail[[#This Row],[UnitPrice]]</f>
        <v>14.85</v>
      </c>
      <c r="L14728" t="str">
        <f t="shared" si="230"/>
        <v>13358|Sep-2011</v>
      </c>
    </row>
    <row r="14729" spans="1:12">
      <c r="A14729">
        <v>536876</v>
      </c>
      <c r="B14729" t="s">
        <v>145</v>
      </c>
      <c r="C14729" t="s">
        <v>48</v>
      </c>
      <c r="D14729">
        <v>22</v>
      </c>
      <c r="E14729" s="1">
        <v>40809.613888888889</v>
      </c>
      <c r="F14729">
        <v>2.5499999999999998</v>
      </c>
      <c r="G14729">
        <v>12834</v>
      </c>
      <c r="H14729" t="s">
        <v>10</v>
      </c>
      <c r="I14729" t="str">
        <f>IF(AND(LEFT(OnlineRetail[[#This Row],[InvoiceNo]],1)&lt;&gt;"C",OnlineRetail[[#This Row],[CustomerID]]&lt;&gt;""),"Yes","No")</f>
        <v>Yes</v>
      </c>
      <c r="J14729" s="4">
        <f>EOMONTH(OnlineRetail[[#This Row],[InvoiceDate]],-1)+1</f>
        <v>40787</v>
      </c>
      <c r="K14729" s="6">
        <f>OnlineRetail[[#This Row],[Quantity]]*OnlineRetail[[#This Row],[UnitPrice]]</f>
        <v>56.099999999999994</v>
      </c>
      <c r="L14729" t="str">
        <f t="shared" si="230"/>
        <v>12834|Sep-2011</v>
      </c>
    </row>
    <row r="14730" spans="1:12">
      <c r="A14730">
        <v>545191</v>
      </c>
      <c r="B14730" t="s">
        <v>11</v>
      </c>
      <c r="C14730" t="s">
        <v>12</v>
      </c>
      <c r="D14730">
        <v>10</v>
      </c>
      <c r="E14730" s="1">
        <v>40809.623611111107</v>
      </c>
      <c r="F14730">
        <v>5.95</v>
      </c>
      <c r="G14730">
        <v>14245</v>
      </c>
      <c r="H14730" t="s">
        <v>10</v>
      </c>
      <c r="I14730" t="str">
        <f>IF(AND(LEFT(OnlineRetail[[#This Row],[InvoiceNo]],1)&lt;&gt;"C",OnlineRetail[[#This Row],[CustomerID]]&lt;&gt;""),"Yes","No")</f>
        <v>Yes</v>
      </c>
      <c r="J14730" s="4">
        <f>EOMONTH(OnlineRetail[[#This Row],[InvoiceDate]],-1)+1</f>
        <v>40787</v>
      </c>
      <c r="K14730" s="6">
        <f>OnlineRetail[[#This Row],[Quantity]]*OnlineRetail[[#This Row],[UnitPrice]]</f>
        <v>59.5</v>
      </c>
      <c r="L14730" t="str">
        <f t="shared" si="230"/>
        <v>14245|Sep-2011</v>
      </c>
    </row>
    <row r="14731" spans="1:12">
      <c r="A14731">
        <v>554164</v>
      </c>
      <c r="B14731" t="s">
        <v>221</v>
      </c>
      <c r="C14731" t="s">
        <v>19</v>
      </c>
      <c r="D14731">
        <v>15</v>
      </c>
      <c r="E14731" s="1">
        <v>40809.627083333333</v>
      </c>
      <c r="F14731">
        <v>1.65</v>
      </c>
      <c r="G14731">
        <v>13652</v>
      </c>
      <c r="H14731" t="s">
        <v>25</v>
      </c>
      <c r="I14731" t="str">
        <f>IF(AND(LEFT(OnlineRetail[[#This Row],[InvoiceNo]],1)&lt;&gt;"C",OnlineRetail[[#This Row],[CustomerID]]&lt;&gt;""),"Yes","No")</f>
        <v>Yes</v>
      </c>
      <c r="J14731" s="4">
        <f>EOMONTH(OnlineRetail[[#This Row],[InvoiceDate]],-1)+1</f>
        <v>40787</v>
      </c>
      <c r="K14731" s="6">
        <f>OnlineRetail[[#This Row],[Quantity]]*OnlineRetail[[#This Row],[UnitPrice]]</f>
        <v>24.75</v>
      </c>
      <c r="L14731" t="str">
        <f t="shared" si="230"/>
        <v>13652|Sep-2011</v>
      </c>
    </row>
    <row r="14732" spans="1:12">
      <c r="A14732">
        <v>545133</v>
      </c>
      <c r="B14732" t="s">
        <v>35</v>
      </c>
      <c r="C14732" t="s">
        <v>12</v>
      </c>
      <c r="D14732">
        <v>4</v>
      </c>
      <c r="E14732" s="1">
        <v>40809.628472222219</v>
      </c>
      <c r="F14732">
        <v>4.95</v>
      </c>
      <c r="G14732">
        <v>13366</v>
      </c>
      <c r="H14732" t="s">
        <v>10</v>
      </c>
      <c r="I14732" t="str">
        <f>IF(AND(LEFT(OnlineRetail[[#This Row],[InvoiceNo]],1)&lt;&gt;"C",OnlineRetail[[#This Row],[CustomerID]]&lt;&gt;""),"Yes","No")</f>
        <v>Yes</v>
      </c>
      <c r="J14732" s="4">
        <f>EOMONTH(OnlineRetail[[#This Row],[InvoiceDate]],-1)+1</f>
        <v>40787</v>
      </c>
      <c r="K14732" s="6">
        <f>OnlineRetail[[#This Row],[Quantity]]*OnlineRetail[[#This Row],[UnitPrice]]</f>
        <v>19.8</v>
      </c>
      <c r="L14732" t="str">
        <f t="shared" si="230"/>
        <v>13366|Sep-2011</v>
      </c>
    </row>
    <row r="14733" spans="1:12">
      <c r="A14733">
        <v>549365</v>
      </c>
      <c r="B14733" t="s">
        <v>243</v>
      </c>
      <c r="C14733" t="s">
        <v>46</v>
      </c>
      <c r="D14733">
        <v>6</v>
      </c>
      <c r="E14733" s="1">
        <v>40809.647222222222</v>
      </c>
      <c r="F14733">
        <v>2.5499999999999998</v>
      </c>
      <c r="G14733">
        <v>12544</v>
      </c>
      <c r="H14733" t="s">
        <v>10</v>
      </c>
      <c r="I14733" t="str">
        <f>IF(AND(LEFT(OnlineRetail[[#This Row],[InvoiceNo]],1)&lt;&gt;"C",OnlineRetail[[#This Row],[CustomerID]]&lt;&gt;""),"Yes","No")</f>
        <v>Yes</v>
      </c>
      <c r="J14733" s="4">
        <f>EOMONTH(OnlineRetail[[#This Row],[InvoiceDate]],-1)+1</f>
        <v>40787</v>
      </c>
      <c r="K14733" s="6">
        <f>OnlineRetail[[#This Row],[Quantity]]*OnlineRetail[[#This Row],[UnitPrice]]</f>
        <v>15.299999999999999</v>
      </c>
      <c r="L14733" t="str">
        <f t="shared" si="230"/>
        <v>12544|Sep-2011</v>
      </c>
    </row>
    <row r="14734" spans="1:12">
      <c r="A14734">
        <v>549854</v>
      </c>
      <c r="B14734" t="s">
        <v>253</v>
      </c>
      <c r="C14734" t="s">
        <v>42</v>
      </c>
      <c r="D14734">
        <v>10</v>
      </c>
      <c r="E14734" s="1">
        <v>40809.650694444441</v>
      </c>
      <c r="F14734">
        <v>5.95</v>
      </c>
      <c r="G14734">
        <v>12775</v>
      </c>
      <c r="H14734" t="s">
        <v>10</v>
      </c>
      <c r="I14734" t="str">
        <f>IF(AND(LEFT(OnlineRetail[[#This Row],[InvoiceNo]],1)&lt;&gt;"C",OnlineRetail[[#This Row],[CustomerID]]&lt;&gt;""),"Yes","No")</f>
        <v>Yes</v>
      </c>
      <c r="J14734" s="4">
        <f>EOMONTH(OnlineRetail[[#This Row],[InvoiceDate]],-1)+1</f>
        <v>40787</v>
      </c>
      <c r="K14734" s="6">
        <f>OnlineRetail[[#This Row],[Quantity]]*OnlineRetail[[#This Row],[UnitPrice]]</f>
        <v>59.5</v>
      </c>
      <c r="L14734" t="str">
        <f t="shared" si="230"/>
        <v>12775|Sep-2011</v>
      </c>
    </row>
    <row r="14735" spans="1:12">
      <c r="A14735">
        <v>551650</v>
      </c>
      <c r="B14735" t="s">
        <v>217</v>
      </c>
      <c r="C14735" t="s">
        <v>29</v>
      </c>
      <c r="D14735">
        <v>18</v>
      </c>
      <c r="E14735" s="1">
        <v>40809.651388888888</v>
      </c>
      <c r="F14735">
        <v>7.95</v>
      </c>
      <c r="G14735">
        <v>13444</v>
      </c>
      <c r="H14735" t="s">
        <v>10</v>
      </c>
      <c r="I14735" t="str">
        <f>IF(AND(LEFT(OnlineRetail[[#This Row],[InvoiceNo]],1)&lt;&gt;"C",OnlineRetail[[#This Row],[CustomerID]]&lt;&gt;""),"Yes","No")</f>
        <v>Yes</v>
      </c>
      <c r="J14735" s="4">
        <f>EOMONTH(OnlineRetail[[#This Row],[InvoiceDate]],-1)+1</f>
        <v>40787</v>
      </c>
      <c r="K14735" s="6">
        <f>OnlineRetail[[#This Row],[Quantity]]*OnlineRetail[[#This Row],[UnitPrice]]</f>
        <v>143.1</v>
      </c>
      <c r="L14735" t="str">
        <f t="shared" si="230"/>
        <v>13444|Sep-2011</v>
      </c>
    </row>
    <row r="14736" spans="1:12">
      <c r="A14736">
        <v>539013</v>
      </c>
      <c r="B14736" t="s">
        <v>55</v>
      </c>
      <c r="C14736" t="s">
        <v>46</v>
      </c>
      <c r="D14736">
        <v>3</v>
      </c>
      <c r="E14736" s="1">
        <v>40809.657638888893</v>
      </c>
      <c r="F14736">
        <v>7.95</v>
      </c>
      <c r="G14736">
        <v>14167</v>
      </c>
      <c r="H14736" t="s">
        <v>10</v>
      </c>
      <c r="I14736" t="str">
        <f>IF(AND(LEFT(OnlineRetail[[#This Row],[InvoiceNo]],1)&lt;&gt;"C",OnlineRetail[[#This Row],[CustomerID]]&lt;&gt;""),"Yes","No")</f>
        <v>Yes</v>
      </c>
      <c r="J14736" s="4">
        <f>EOMONTH(OnlineRetail[[#This Row],[InvoiceDate]],-1)+1</f>
        <v>40787</v>
      </c>
      <c r="K14736" s="6">
        <f>OnlineRetail[[#This Row],[Quantity]]*OnlineRetail[[#This Row],[UnitPrice]]</f>
        <v>23.85</v>
      </c>
      <c r="L14736" t="str">
        <f t="shared" si="230"/>
        <v>14167|Sep-2011</v>
      </c>
    </row>
    <row r="14737" spans="1:12">
      <c r="A14737">
        <v>554265</v>
      </c>
      <c r="B14737" t="s">
        <v>119</v>
      </c>
      <c r="C14737" t="s">
        <v>40</v>
      </c>
      <c r="D14737">
        <v>5</v>
      </c>
      <c r="E14737" s="1">
        <v>40809.658333333333</v>
      </c>
      <c r="F14737">
        <v>9.9499999999999993</v>
      </c>
      <c r="G14737">
        <v>13549</v>
      </c>
      <c r="H14737" t="s">
        <v>10</v>
      </c>
      <c r="I14737" t="str">
        <f>IF(AND(LEFT(OnlineRetail[[#This Row],[InvoiceNo]],1)&lt;&gt;"C",OnlineRetail[[#This Row],[CustomerID]]&lt;&gt;""),"Yes","No")</f>
        <v>Yes</v>
      </c>
      <c r="J14737" s="4">
        <f>EOMONTH(OnlineRetail[[#This Row],[InvoiceDate]],-1)+1</f>
        <v>40787</v>
      </c>
      <c r="K14737" s="6">
        <f>OnlineRetail[[#This Row],[Quantity]]*OnlineRetail[[#This Row],[UnitPrice]]</f>
        <v>49.75</v>
      </c>
      <c r="L14737" t="str">
        <f t="shared" si="230"/>
        <v>13549|Sep-2011</v>
      </c>
    </row>
    <row r="14738" spans="1:12">
      <c r="A14738">
        <v>545331</v>
      </c>
      <c r="B14738" t="s">
        <v>229</v>
      </c>
      <c r="C14738" t="s">
        <v>50</v>
      </c>
      <c r="D14738">
        <v>16</v>
      </c>
      <c r="E14738" s="1">
        <v>40809.666666666657</v>
      </c>
      <c r="F14738">
        <v>1.25</v>
      </c>
      <c r="G14738">
        <v>12800</v>
      </c>
      <c r="H14738" t="s">
        <v>25</v>
      </c>
      <c r="I14738" t="str">
        <f>IF(AND(LEFT(OnlineRetail[[#This Row],[InvoiceNo]],1)&lt;&gt;"C",OnlineRetail[[#This Row],[CustomerID]]&lt;&gt;""),"Yes","No")</f>
        <v>Yes</v>
      </c>
      <c r="J14738" s="4">
        <f>EOMONTH(OnlineRetail[[#This Row],[InvoiceDate]],-1)+1</f>
        <v>40787</v>
      </c>
      <c r="K14738" s="6">
        <f>OnlineRetail[[#This Row],[Quantity]]*OnlineRetail[[#This Row],[UnitPrice]]</f>
        <v>20</v>
      </c>
      <c r="L14738" t="str">
        <f t="shared" si="230"/>
        <v>12800|Sep-2011</v>
      </c>
    </row>
    <row r="14739" spans="1:12">
      <c r="A14739">
        <v>548617</v>
      </c>
      <c r="B14739" t="s">
        <v>273</v>
      </c>
      <c r="C14739" t="s">
        <v>53</v>
      </c>
      <c r="D14739">
        <v>13</v>
      </c>
      <c r="E14739" s="1">
        <v>40809.681250000001</v>
      </c>
      <c r="F14739">
        <v>4.95</v>
      </c>
      <c r="G14739">
        <v>14252</v>
      </c>
      <c r="H14739" t="s">
        <v>10</v>
      </c>
      <c r="I14739" t="str">
        <f>IF(AND(LEFT(OnlineRetail[[#This Row],[InvoiceNo]],1)&lt;&gt;"C",OnlineRetail[[#This Row],[CustomerID]]&lt;&gt;""),"Yes","No")</f>
        <v>Yes</v>
      </c>
      <c r="J14739" s="4">
        <f>EOMONTH(OnlineRetail[[#This Row],[InvoiceDate]],-1)+1</f>
        <v>40787</v>
      </c>
      <c r="K14739" s="6">
        <f>OnlineRetail[[#This Row],[Quantity]]*OnlineRetail[[#This Row],[UnitPrice]]</f>
        <v>64.350000000000009</v>
      </c>
      <c r="L14739" t="str">
        <f t="shared" si="230"/>
        <v>14252|Sep-2011</v>
      </c>
    </row>
    <row r="14740" spans="1:12">
      <c r="A14740">
        <v>543868</v>
      </c>
      <c r="B14740" t="s">
        <v>67</v>
      </c>
      <c r="C14740" t="s">
        <v>29</v>
      </c>
      <c r="D14740">
        <v>5</v>
      </c>
      <c r="E14740" s="1">
        <v>40809.681250000001</v>
      </c>
      <c r="F14740">
        <v>5.95</v>
      </c>
      <c r="G14740">
        <v>13605</v>
      </c>
      <c r="H14740" t="s">
        <v>10</v>
      </c>
      <c r="I14740" t="str">
        <f>IF(AND(LEFT(OnlineRetail[[#This Row],[InvoiceNo]],1)&lt;&gt;"C",OnlineRetail[[#This Row],[CustomerID]]&lt;&gt;""),"Yes","No")</f>
        <v>Yes</v>
      </c>
      <c r="J14740" s="4">
        <f>EOMONTH(OnlineRetail[[#This Row],[InvoiceDate]],-1)+1</f>
        <v>40787</v>
      </c>
      <c r="K14740" s="6">
        <f>OnlineRetail[[#This Row],[Quantity]]*OnlineRetail[[#This Row],[UnitPrice]]</f>
        <v>29.75</v>
      </c>
      <c r="L14740" t="str">
        <f t="shared" si="230"/>
        <v>13605|Sep-2011</v>
      </c>
    </row>
    <row r="14741" spans="1:12">
      <c r="A14741">
        <v>554007</v>
      </c>
      <c r="B14741" t="s">
        <v>251</v>
      </c>
      <c r="C14741" t="s">
        <v>48</v>
      </c>
      <c r="D14741">
        <v>17</v>
      </c>
      <c r="E14741" s="1">
        <v>40809.68472222222</v>
      </c>
      <c r="F14741">
        <v>1.25</v>
      </c>
      <c r="G14741">
        <v>14109</v>
      </c>
      <c r="H14741" t="s">
        <v>17</v>
      </c>
      <c r="I14741" t="str">
        <f>IF(AND(LEFT(OnlineRetail[[#This Row],[InvoiceNo]],1)&lt;&gt;"C",OnlineRetail[[#This Row],[CustomerID]]&lt;&gt;""),"Yes","No")</f>
        <v>Yes</v>
      </c>
      <c r="J14741" s="4">
        <f>EOMONTH(OnlineRetail[[#This Row],[InvoiceDate]],-1)+1</f>
        <v>40787</v>
      </c>
      <c r="K14741" s="6">
        <f>OnlineRetail[[#This Row],[Quantity]]*OnlineRetail[[#This Row],[UnitPrice]]</f>
        <v>21.25</v>
      </c>
      <c r="L14741" t="str">
        <f t="shared" si="230"/>
        <v>14109|Sep-2011</v>
      </c>
    </row>
    <row r="14742" spans="1:12">
      <c r="A14742">
        <v>547453</v>
      </c>
      <c r="B14742" t="s">
        <v>43</v>
      </c>
      <c r="C14742" t="s">
        <v>40</v>
      </c>
      <c r="D14742">
        <v>11</v>
      </c>
      <c r="E14742" s="1">
        <v>40809.688194444447</v>
      </c>
      <c r="F14742">
        <v>1.65</v>
      </c>
      <c r="G14742">
        <v>14127</v>
      </c>
      <c r="H14742" t="s">
        <v>10</v>
      </c>
      <c r="I14742" t="str">
        <f>IF(AND(LEFT(OnlineRetail[[#This Row],[InvoiceNo]],1)&lt;&gt;"C",OnlineRetail[[#This Row],[CustomerID]]&lt;&gt;""),"Yes","No")</f>
        <v>Yes</v>
      </c>
      <c r="J14742" s="4">
        <f>EOMONTH(OnlineRetail[[#This Row],[InvoiceDate]],-1)+1</f>
        <v>40787</v>
      </c>
      <c r="K14742" s="6">
        <f>OnlineRetail[[#This Row],[Quantity]]*OnlineRetail[[#This Row],[UnitPrice]]</f>
        <v>18.149999999999999</v>
      </c>
      <c r="L14742" t="str">
        <f t="shared" si="230"/>
        <v>14127|Sep-2011</v>
      </c>
    </row>
    <row r="14743" spans="1:12">
      <c r="A14743">
        <v>539699</v>
      </c>
      <c r="B14743" t="s">
        <v>204</v>
      </c>
      <c r="C14743" t="s">
        <v>50</v>
      </c>
      <c r="D14743">
        <v>9</v>
      </c>
      <c r="E14743" s="1">
        <v>40809.700694444437</v>
      </c>
      <c r="F14743">
        <v>5.95</v>
      </c>
      <c r="G14743">
        <v>13498</v>
      </c>
      <c r="H14743" t="s">
        <v>10</v>
      </c>
      <c r="I14743" t="str">
        <f>IF(AND(LEFT(OnlineRetail[[#This Row],[InvoiceNo]],1)&lt;&gt;"C",OnlineRetail[[#This Row],[CustomerID]]&lt;&gt;""),"Yes","No")</f>
        <v>Yes</v>
      </c>
      <c r="J14743" s="4">
        <f>EOMONTH(OnlineRetail[[#This Row],[InvoiceDate]],-1)+1</f>
        <v>40787</v>
      </c>
      <c r="K14743" s="6">
        <f>OnlineRetail[[#This Row],[Quantity]]*OnlineRetail[[#This Row],[UnitPrice]]</f>
        <v>53.550000000000004</v>
      </c>
      <c r="L14743" t="str">
        <f t="shared" si="230"/>
        <v>13498|Sep-2011</v>
      </c>
    </row>
    <row r="14744" spans="1:12">
      <c r="A14744">
        <v>554070</v>
      </c>
      <c r="B14744" t="s">
        <v>214</v>
      </c>
      <c r="C14744" t="s">
        <v>62</v>
      </c>
      <c r="D14744">
        <v>16</v>
      </c>
      <c r="E14744" s="1">
        <v>40809.70416666667</v>
      </c>
      <c r="F14744">
        <v>4.25</v>
      </c>
      <c r="G14744">
        <v>13549</v>
      </c>
      <c r="H14744" t="s">
        <v>10</v>
      </c>
      <c r="I14744" t="str">
        <f>IF(AND(LEFT(OnlineRetail[[#This Row],[InvoiceNo]],1)&lt;&gt;"C",OnlineRetail[[#This Row],[CustomerID]]&lt;&gt;""),"Yes","No")</f>
        <v>Yes</v>
      </c>
      <c r="J14744" s="4">
        <f>EOMONTH(OnlineRetail[[#This Row],[InvoiceDate]],-1)+1</f>
        <v>40787</v>
      </c>
      <c r="K14744" s="6">
        <f>OnlineRetail[[#This Row],[Quantity]]*OnlineRetail[[#This Row],[UnitPrice]]</f>
        <v>68</v>
      </c>
      <c r="L14744" t="str">
        <f t="shared" si="230"/>
        <v>13549|Sep-2011</v>
      </c>
    </row>
    <row r="14745" spans="1:12">
      <c r="A14745">
        <v>552633</v>
      </c>
      <c r="B14745" t="s">
        <v>107</v>
      </c>
      <c r="C14745" t="s">
        <v>72</v>
      </c>
      <c r="D14745">
        <v>13</v>
      </c>
      <c r="E14745" s="1">
        <v>40809.708333333343</v>
      </c>
      <c r="F14745">
        <v>4.95</v>
      </c>
      <c r="G14745">
        <v>12349</v>
      </c>
      <c r="H14745" t="s">
        <v>10</v>
      </c>
      <c r="I14745" t="str">
        <f>IF(AND(LEFT(OnlineRetail[[#This Row],[InvoiceNo]],1)&lt;&gt;"C",OnlineRetail[[#This Row],[CustomerID]]&lt;&gt;""),"Yes","No")</f>
        <v>Yes</v>
      </c>
      <c r="J14745" s="4">
        <f>EOMONTH(OnlineRetail[[#This Row],[InvoiceDate]],-1)+1</f>
        <v>40787</v>
      </c>
      <c r="K14745" s="6">
        <f>OnlineRetail[[#This Row],[Quantity]]*OnlineRetail[[#This Row],[UnitPrice]]</f>
        <v>64.350000000000009</v>
      </c>
      <c r="L14745" t="str">
        <f t="shared" si="230"/>
        <v>12349|Sep-2011</v>
      </c>
    </row>
    <row r="14746" spans="1:12">
      <c r="A14746">
        <v>554260</v>
      </c>
      <c r="B14746" t="s">
        <v>119</v>
      </c>
      <c r="C14746" t="s">
        <v>21</v>
      </c>
      <c r="D14746">
        <v>6</v>
      </c>
      <c r="E14746" s="1">
        <v>40809.708333333343</v>
      </c>
      <c r="F14746">
        <v>1.65</v>
      </c>
      <c r="G14746">
        <v>13772</v>
      </c>
      <c r="H14746" t="s">
        <v>10</v>
      </c>
      <c r="I14746" t="str">
        <f>IF(AND(LEFT(OnlineRetail[[#This Row],[InvoiceNo]],1)&lt;&gt;"C",OnlineRetail[[#This Row],[CustomerID]]&lt;&gt;""),"Yes","No")</f>
        <v>Yes</v>
      </c>
      <c r="J14746" s="4">
        <f>EOMONTH(OnlineRetail[[#This Row],[InvoiceDate]],-1)+1</f>
        <v>40787</v>
      </c>
      <c r="K14746" s="6">
        <f>OnlineRetail[[#This Row],[Quantity]]*OnlineRetail[[#This Row],[UnitPrice]]</f>
        <v>9.8999999999999986</v>
      </c>
      <c r="L14746" t="str">
        <f t="shared" si="230"/>
        <v>13772|Sep-2011</v>
      </c>
    </row>
    <row r="14747" spans="1:12">
      <c r="A14747">
        <v>554356</v>
      </c>
      <c r="B14747" t="s">
        <v>23</v>
      </c>
      <c r="C14747" t="s">
        <v>46</v>
      </c>
      <c r="D14747">
        <v>11</v>
      </c>
      <c r="E14747" s="1">
        <v>40809.710416666669</v>
      </c>
      <c r="F14747">
        <v>2.1</v>
      </c>
      <c r="G14747">
        <v>12947</v>
      </c>
      <c r="H14747" t="s">
        <v>10</v>
      </c>
      <c r="I14747" t="str">
        <f>IF(AND(LEFT(OnlineRetail[[#This Row],[InvoiceNo]],1)&lt;&gt;"C",OnlineRetail[[#This Row],[CustomerID]]&lt;&gt;""),"Yes","No")</f>
        <v>Yes</v>
      </c>
      <c r="J14747" s="4">
        <f>EOMONTH(OnlineRetail[[#This Row],[InvoiceDate]],-1)+1</f>
        <v>40787</v>
      </c>
      <c r="K14747" s="6">
        <f>OnlineRetail[[#This Row],[Quantity]]*OnlineRetail[[#This Row],[UnitPrice]]</f>
        <v>23.1</v>
      </c>
      <c r="L14747" t="str">
        <f t="shared" si="230"/>
        <v>12947|Sep-2011</v>
      </c>
    </row>
    <row r="14748" spans="1:12">
      <c r="A14748">
        <v>552305</v>
      </c>
      <c r="B14748" t="s">
        <v>196</v>
      </c>
      <c r="C14748" t="s">
        <v>12</v>
      </c>
      <c r="D14748">
        <v>3</v>
      </c>
      <c r="E14748" s="1">
        <v>40809.726388888892</v>
      </c>
      <c r="F14748">
        <v>0.85</v>
      </c>
      <c r="G14748">
        <v>12475</v>
      </c>
      <c r="H14748" t="s">
        <v>10</v>
      </c>
      <c r="I14748" t="str">
        <f>IF(AND(LEFT(OnlineRetail[[#This Row],[InvoiceNo]],1)&lt;&gt;"C",OnlineRetail[[#This Row],[CustomerID]]&lt;&gt;""),"Yes","No")</f>
        <v>Yes</v>
      </c>
      <c r="J14748" s="4">
        <f>EOMONTH(OnlineRetail[[#This Row],[InvoiceDate]],-1)+1</f>
        <v>40787</v>
      </c>
      <c r="K14748" s="6">
        <f>OnlineRetail[[#This Row],[Quantity]]*OnlineRetail[[#This Row],[UnitPrice]]</f>
        <v>2.5499999999999998</v>
      </c>
      <c r="L14748" t="str">
        <f t="shared" si="230"/>
        <v>12475|Sep-2011</v>
      </c>
    </row>
    <row r="14749" spans="1:12">
      <c r="A14749">
        <v>546703</v>
      </c>
      <c r="B14749" t="s">
        <v>274</v>
      </c>
      <c r="C14749" t="s">
        <v>16</v>
      </c>
      <c r="D14749">
        <v>15</v>
      </c>
      <c r="E14749" s="1">
        <v>40809.728472222218</v>
      </c>
      <c r="F14749">
        <v>7.95</v>
      </c>
      <c r="G14749">
        <v>12581</v>
      </c>
      <c r="H14749" t="s">
        <v>10</v>
      </c>
      <c r="I14749" t="str">
        <f>IF(AND(LEFT(OnlineRetail[[#This Row],[InvoiceNo]],1)&lt;&gt;"C",OnlineRetail[[#This Row],[CustomerID]]&lt;&gt;""),"Yes","No")</f>
        <v>Yes</v>
      </c>
      <c r="J14749" s="4">
        <f>EOMONTH(OnlineRetail[[#This Row],[InvoiceDate]],-1)+1</f>
        <v>40787</v>
      </c>
      <c r="K14749" s="6">
        <f>OnlineRetail[[#This Row],[Quantity]]*OnlineRetail[[#This Row],[UnitPrice]]</f>
        <v>119.25</v>
      </c>
      <c r="L14749" t="str">
        <f t="shared" si="230"/>
        <v>12581|Sep-2011</v>
      </c>
    </row>
    <row r="14750" spans="1:12">
      <c r="A14750">
        <v>546205</v>
      </c>
      <c r="B14750" t="s">
        <v>204</v>
      </c>
      <c r="C14750" t="s">
        <v>33</v>
      </c>
      <c r="D14750">
        <v>7</v>
      </c>
      <c r="E14750" s="1">
        <v>40809.729861111111</v>
      </c>
      <c r="F14750">
        <v>4.95</v>
      </c>
      <c r="G14750">
        <v>13407</v>
      </c>
      <c r="H14750" t="s">
        <v>10</v>
      </c>
      <c r="I14750" t="str">
        <f>IF(AND(LEFT(OnlineRetail[[#This Row],[InvoiceNo]],1)&lt;&gt;"C",OnlineRetail[[#This Row],[CustomerID]]&lt;&gt;""),"Yes","No")</f>
        <v>Yes</v>
      </c>
      <c r="J14750" s="4">
        <f>EOMONTH(OnlineRetail[[#This Row],[InvoiceDate]],-1)+1</f>
        <v>40787</v>
      </c>
      <c r="K14750" s="6">
        <f>OnlineRetail[[#This Row],[Quantity]]*OnlineRetail[[#This Row],[UnitPrice]]</f>
        <v>34.65</v>
      </c>
      <c r="L14750" t="str">
        <f t="shared" si="230"/>
        <v>13407|Sep-2011</v>
      </c>
    </row>
    <row r="14751" spans="1:12">
      <c r="A14751">
        <v>551468</v>
      </c>
      <c r="B14751" t="s">
        <v>81</v>
      </c>
      <c r="C14751" t="s">
        <v>14</v>
      </c>
      <c r="D14751">
        <v>11</v>
      </c>
      <c r="E14751" s="1">
        <v>40809.731249999997</v>
      </c>
      <c r="F14751">
        <v>9.9499999999999993</v>
      </c>
      <c r="G14751">
        <v>13558</v>
      </c>
      <c r="H14751" t="s">
        <v>10</v>
      </c>
      <c r="I14751" t="str">
        <f>IF(AND(LEFT(OnlineRetail[[#This Row],[InvoiceNo]],1)&lt;&gt;"C",OnlineRetail[[#This Row],[CustomerID]]&lt;&gt;""),"Yes","No")</f>
        <v>Yes</v>
      </c>
      <c r="J14751" s="4">
        <f>EOMONTH(OnlineRetail[[#This Row],[InvoiceDate]],-1)+1</f>
        <v>40787</v>
      </c>
      <c r="K14751" s="6">
        <f>OnlineRetail[[#This Row],[Quantity]]*OnlineRetail[[#This Row],[UnitPrice]]</f>
        <v>109.44999999999999</v>
      </c>
      <c r="L14751" t="str">
        <f t="shared" si="230"/>
        <v>13558|Sep-2011</v>
      </c>
    </row>
    <row r="14752" spans="1:12">
      <c r="A14752">
        <v>550678</v>
      </c>
      <c r="B14752" t="s">
        <v>66</v>
      </c>
      <c r="C14752" t="s">
        <v>16</v>
      </c>
      <c r="D14752">
        <v>12</v>
      </c>
      <c r="E14752" s="1">
        <v>40809.73541666667</v>
      </c>
      <c r="F14752">
        <v>3.39</v>
      </c>
      <c r="G14752">
        <v>13895</v>
      </c>
      <c r="H14752" t="s">
        <v>31</v>
      </c>
      <c r="I14752" t="str">
        <f>IF(AND(LEFT(OnlineRetail[[#This Row],[InvoiceNo]],1)&lt;&gt;"C",OnlineRetail[[#This Row],[CustomerID]]&lt;&gt;""),"Yes","No")</f>
        <v>Yes</v>
      </c>
      <c r="J14752" s="4">
        <f>EOMONTH(OnlineRetail[[#This Row],[InvoiceDate]],-1)+1</f>
        <v>40787</v>
      </c>
      <c r="K14752" s="6">
        <f>OnlineRetail[[#This Row],[Quantity]]*OnlineRetail[[#This Row],[UnitPrice]]</f>
        <v>40.68</v>
      </c>
      <c r="L14752" t="str">
        <f t="shared" si="230"/>
        <v>13895|Sep-2011</v>
      </c>
    </row>
    <row r="14753" spans="1:12">
      <c r="A14753">
        <v>548102</v>
      </c>
      <c r="B14753" t="s">
        <v>154</v>
      </c>
      <c r="C14753" t="s">
        <v>46</v>
      </c>
      <c r="D14753">
        <v>14</v>
      </c>
      <c r="E14753" s="1">
        <v>40809.736111111109</v>
      </c>
      <c r="F14753">
        <v>9.9499999999999993</v>
      </c>
      <c r="G14753">
        <v>12704</v>
      </c>
      <c r="H14753" t="s">
        <v>10</v>
      </c>
      <c r="I14753" t="str">
        <f>IF(AND(LEFT(OnlineRetail[[#This Row],[InvoiceNo]],1)&lt;&gt;"C",OnlineRetail[[#This Row],[CustomerID]]&lt;&gt;""),"Yes","No")</f>
        <v>Yes</v>
      </c>
      <c r="J14753" s="4">
        <f>EOMONTH(OnlineRetail[[#This Row],[InvoiceDate]],-1)+1</f>
        <v>40787</v>
      </c>
      <c r="K14753" s="6">
        <f>OnlineRetail[[#This Row],[Quantity]]*OnlineRetail[[#This Row],[UnitPrice]]</f>
        <v>139.29999999999998</v>
      </c>
      <c r="L14753" t="str">
        <f t="shared" si="230"/>
        <v>12704|Sep-2011</v>
      </c>
    </row>
    <row r="14754" spans="1:12">
      <c r="A14754">
        <v>539846</v>
      </c>
      <c r="B14754" t="s">
        <v>230</v>
      </c>
      <c r="C14754" t="s">
        <v>83</v>
      </c>
      <c r="D14754">
        <v>23</v>
      </c>
      <c r="E14754" s="1">
        <v>40809.736111111109</v>
      </c>
      <c r="F14754">
        <v>1.25</v>
      </c>
      <c r="G14754">
        <v>13600</v>
      </c>
      <c r="H14754" t="s">
        <v>10</v>
      </c>
      <c r="I14754" t="str">
        <f>IF(AND(LEFT(OnlineRetail[[#This Row],[InvoiceNo]],1)&lt;&gt;"C",OnlineRetail[[#This Row],[CustomerID]]&lt;&gt;""),"Yes","No")</f>
        <v>Yes</v>
      </c>
      <c r="J14754" s="4">
        <f>EOMONTH(OnlineRetail[[#This Row],[InvoiceDate]],-1)+1</f>
        <v>40787</v>
      </c>
      <c r="K14754" s="6">
        <f>OnlineRetail[[#This Row],[Quantity]]*OnlineRetail[[#This Row],[UnitPrice]]</f>
        <v>28.75</v>
      </c>
      <c r="L14754" t="str">
        <f t="shared" si="230"/>
        <v>13600|Sep-2011</v>
      </c>
    </row>
    <row r="14755" spans="1:12">
      <c r="A14755">
        <v>540285</v>
      </c>
      <c r="B14755" t="s">
        <v>189</v>
      </c>
      <c r="C14755" t="s">
        <v>62</v>
      </c>
      <c r="D14755">
        <v>12</v>
      </c>
      <c r="E14755" s="1">
        <v>40809.736805555563</v>
      </c>
      <c r="F14755">
        <v>7.95</v>
      </c>
      <c r="G14755">
        <v>13307</v>
      </c>
      <c r="H14755" t="s">
        <v>10</v>
      </c>
      <c r="I14755" t="str">
        <f>IF(AND(LEFT(OnlineRetail[[#This Row],[InvoiceNo]],1)&lt;&gt;"C",OnlineRetail[[#This Row],[CustomerID]]&lt;&gt;""),"Yes","No")</f>
        <v>Yes</v>
      </c>
      <c r="J14755" s="4">
        <f>EOMONTH(OnlineRetail[[#This Row],[InvoiceDate]],-1)+1</f>
        <v>40787</v>
      </c>
      <c r="K14755" s="6">
        <f>OnlineRetail[[#This Row],[Quantity]]*OnlineRetail[[#This Row],[UnitPrice]]</f>
        <v>95.4</v>
      </c>
      <c r="L14755" t="str">
        <f t="shared" si="230"/>
        <v>13307|Sep-2011</v>
      </c>
    </row>
    <row r="14756" spans="1:12">
      <c r="A14756">
        <v>541115</v>
      </c>
      <c r="B14756" t="s">
        <v>275</v>
      </c>
      <c r="C14756" t="s">
        <v>33</v>
      </c>
      <c r="D14756">
        <v>10</v>
      </c>
      <c r="E14756" s="1">
        <v>40809.742361111108</v>
      </c>
      <c r="F14756">
        <v>2.5499999999999998</v>
      </c>
      <c r="G14756">
        <v>13923</v>
      </c>
      <c r="H14756" t="s">
        <v>10</v>
      </c>
      <c r="I14756" t="str">
        <f>IF(AND(LEFT(OnlineRetail[[#This Row],[InvoiceNo]],1)&lt;&gt;"C",OnlineRetail[[#This Row],[CustomerID]]&lt;&gt;""),"Yes","No")</f>
        <v>Yes</v>
      </c>
      <c r="J14756" s="4">
        <f>EOMONTH(OnlineRetail[[#This Row],[InvoiceDate]],-1)+1</f>
        <v>40787</v>
      </c>
      <c r="K14756" s="6">
        <f>OnlineRetail[[#This Row],[Quantity]]*OnlineRetail[[#This Row],[UnitPrice]]</f>
        <v>25.5</v>
      </c>
      <c r="L14756" t="str">
        <f t="shared" si="230"/>
        <v>13923|Sep-2011</v>
      </c>
    </row>
    <row r="14757" spans="1:12">
      <c r="A14757">
        <v>539228</v>
      </c>
      <c r="B14757" t="s">
        <v>80</v>
      </c>
      <c r="C14757" t="s">
        <v>24</v>
      </c>
      <c r="D14757">
        <v>5</v>
      </c>
      <c r="E14757" s="1">
        <v>40809.754166666673</v>
      </c>
      <c r="F14757">
        <v>7.95</v>
      </c>
      <c r="G14757">
        <v>14332</v>
      </c>
      <c r="H14757" t="s">
        <v>10</v>
      </c>
      <c r="I14757" t="str">
        <f>IF(AND(LEFT(OnlineRetail[[#This Row],[InvoiceNo]],1)&lt;&gt;"C",OnlineRetail[[#This Row],[CustomerID]]&lt;&gt;""),"Yes","No")</f>
        <v>Yes</v>
      </c>
      <c r="J14757" s="4">
        <f>EOMONTH(OnlineRetail[[#This Row],[InvoiceDate]],-1)+1</f>
        <v>40787</v>
      </c>
      <c r="K14757" s="6">
        <f>OnlineRetail[[#This Row],[Quantity]]*OnlineRetail[[#This Row],[UnitPrice]]</f>
        <v>39.75</v>
      </c>
      <c r="L14757" t="str">
        <f t="shared" si="230"/>
        <v>14332|Sep-2011</v>
      </c>
    </row>
    <row r="14758" spans="1:12">
      <c r="A14758">
        <v>544199</v>
      </c>
      <c r="B14758" t="s">
        <v>265</v>
      </c>
      <c r="C14758" t="s">
        <v>48</v>
      </c>
      <c r="D14758">
        <v>14</v>
      </c>
      <c r="E14758" s="1">
        <v>40809.767361111109</v>
      </c>
      <c r="F14758">
        <v>1.65</v>
      </c>
      <c r="G14758">
        <v>12884</v>
      </c>
      <c r="H14758" t="s">
        <v>31</v>
      </c>
      <c r="I14758" t="str">
        <f>IF(AND(LEFT(OnlineRetail[[#This Row],[InvoiceNo]],1)&lt;&gt;"C",OnlineRetail[[#This Row],[CustomerID]]&lt;&gt;""),"Yes","No")</f>
        <v>Yes</v>
      </c>
      <c r="J14758" s="4">
        <f>EOMONTH(OnlineRetail[[#This Row],[InvoiceDate]],-1)+1</f>
        <v>40787</v>
      </c>
      <c r="K14758" s="6">
        <f>OnlineRetail[[#This Row],[Quantity]]*OnlineRetail[[#This Row],[UnitPrice]]</f>
        <v>23.099999999999998</v>
      </c>
      <c r="L14758" t="str">
        <f t="shared" si="230"/>
        <v>12884|Sep-2011</v>
      </c>
    </row>
    <row r="14759" spans="1:12">
      <c r="A14759">
        <v>546933</v>
      </c>
      <c r="B14759" t="s">
        <v>235</v>
      </c>
      <c r="C14759" t="s">
        <v>50</v>
      </c>
      <c r="D14759">
        <v>15</v>
      </c>
      <c r="E14759" s="1">
        <v>40809.770833333343</v>
      </c>
      <c r="F14759">
        <v>4.25</v>
      </c>
      <c r="G14759">
        <v>14327</v>
      </c>
      <c r="H14759" t="s">
        <v>10</v>
      </c>
      <c r="I14759" t="str">
        <f>IF(AND(LEFT(OnlineRetail[[#This Row],[InvoiceNo]],1)&lt;&gt;"C",OnlineRetail[[#This Row],[CustomerID]]&lt;&gt;""),"Yes","No")</f>
        <v>Yes</v>
      </c>
      <c r="J14759" s="4">
        <f>EOMONTH(OnlineRetail[[#This Row],[InvoiceDate]],-1)+1</f>
        <v>40787</v>
      </c>
      <c r="K14759" s="6">
        <f>OnlineRetail[[#This Row],[Quantity]]*OnlineRetail[[#This Row],[UnitPrice]]</f>
        <v>63.75</v>
      </c>
      <c r="L14759" t="str">
        <f t="shared" si="230"/>
        <v>14327|Sep-2011</v>
      </c>
    </row>
    <row r="14760" spans="1:12">
      <c r="A14760">
        <v>551673</v>
      </c>
      <c r="B14760" t="s">
        <v>185</v>
      </c>
      <c r="C14760" t="s">
        <v>39</v>
      </c>
      <c r="D14760">
        <v>21</v>
      </c>
      <c r="E14760" s="1">
        <v>40809.772222222222</v>
      </c>
      <c r="F14760">
        <v>4.25</v>
      </c>
      <c r="G14760">
        <v>12950</v>
      </c>
      <c r="H14760" t="s">
        <v>10</v>
      </c>
      <c r="I14760" t="str">
        <f>IF(AND(LEFT(OnlineRetail[[#This Row],[InvoiceNo]],1)&lt;&gt;"C",OnlineRetail[[#This Row],[CustomerID]]&lt;&gt;""),"Yes","No")</f>
        <v>Yes</v>
      </c>
      <c r="J14760" s="4">
        <f>EOMONTH(OnlineRetail[[#This Row],[InvoiceDate]],-1)+1</f>
        <v>40787</v>
      </c>
      <c r="K14760" s="6">
        <f>OnlineRetail[[#This Row],[Quantity]]*OnlineRetail[[#This Row],[UnitPrice]]</f>
        <v>89.25</v>
      </c>
      <c r="L14760" t="str">
        <f t="shared" si="230"/>
        <v>12950|Sep-2011</v>
      </c>
    </row>
    <row r="14761" spans="1:12">
      <c r="A14761">
        <v>537894</v>
      </c>
      <c r="B14761" t="s">
        <v>215</v>
      </c>
      <c r="C14761" t="s">
        <v>83</v>
      </c>
      <c r="D14761">
        <v>23</v>
      </c>
      <c r="E14761" s="1">
        <v>40809.779166666667</v>
      </c>
      <c r="F14761">
        <v>3.39</v>
      </c>
      <c r="G14761">
        <v>12947</v>
      </c>
      <c r="H14761" t="s">
        <v>10</v>
      </c>
      <c r="I14761" t="str">
        <f>IF(AND(LEFT(OnlineRetail[[#This Row],[InvoiceNo]],1)&lt;&gt;"C",OnlineRetail[[#This Row],[CustomerID]]&lt;&gt;""),"Yes","No")</f>
        <v>Yes</v>
      </c>
      <c r="J14761" s="4">
        <f>EOMONTH(OnlineRetail[[#This Row],[InvoiceDate]],-1)+1</f>
        <v>40787</v>
      </c>
      <c r="K14761" s="6">
        <f>OnlineRetail[[#This Row],[Quantity]]*OnlineRetail[[#This Row],[UnitPrice]]</f>
        <v>77.97</v>
      </c>
      <c r="L14761" t="str">
        <f t="shared" si="230"/>
        <v>12947|Sep-2011</v>
      </c>
    </row>
    <row r="14762" spans="1:12">
      <c r="A14762">
        <v>555619</v>
      </c>
      <c r="B14762" t="s">
        <v>88</v>
      </c>
      <c r="C14762" t="s">
        <v>24</v>
      </c>
      <c r="D14762">
        <v>14</v>
      </c>
      <c r="E14762" s="1">
        <v>40809.779166666667</v>
      </c>
      <c r="F14762">
        <v>2.1</v>
      </c>
      <c r="G14762">
        <v>12359</v>
      </c>
      <c r="H14762" t="s">
        <v>22</v>
      </c>
      <c r="I14762" t="str">
        <f>IF(AND(LEFT(OnlineRetail[[#This Row],[InvoiceNo]],1)&lt;&gt;"C",OnlineRetail[[#This Row],[CustomerID]]&lt;&gt;""),"Yes","No")</f>
        <v>Yes</v>
      </c>
      <c r="J14762" s="4">
        <f>EOMONTH(OnlineRetail[[#This Row],[InvoiceDate]],-1)+1</f>
        <v>40787</v>
      </c>
      <c r="K14762" s="6">
        <f>OnlineRetail[[#This Row],[Quantity]]*OnlineRetail[[#This Row],[UnitPrice]]</f>
        <v>29.400000000000002</v>
      </c>
      <c r="L14762" t="str">
        <f t="shared" si="230"/>
        <v>12359|Sep-2011</v>
      </c>
    </row>
    <row r="14763" spans="1:12">
      <c r="A14763">
        <v>537541</v>
      </c>
      <c r="B14763" t="s">
        <v>15</v>
      </c>
      <c r="C14763" t="s">
        <v>39</v>
      </c>
      <c r="D14763">
        <v>1</v>
      </c>
      <c r="E14763" s="1">
        <v>40809.791666666657</v>
      </c>
      <c r="F14763">
        <v>0.85</v>
      </c>
      <c r="G14763">
        <v>13441</v>
      </c>
      <c r="H14763" t="s">
        <v>25</v>
      </c>
      <c r="I14763" t="str">
        <f>IF(AND(LEFT(OnlineRetail[[#This Row],[InvoiceNo]],1)&lt;&gt;"C",OnlineRetail[[#This Row],[CustomerID]]&lt;&gt;""),"Yes","No")</f>
        <v>Yes</v>
      </c>
      <c r="J14763" s="4">
        <f>EOMONTH(OnlineRetail[[#This Row],[InvoiceDate]],-1)+1</f>
        <v>40787</v>
      </c>
      <c r="K14763" s="6">
        <f>OnlineRetail[[#This Row],[Quantity]]*OnlineRetail[[#This Row],[UnitPrice]]</f>
        <v>0.85</v>
      </c>
      <c r="L14763" t="str">
        <f t="shared" si="230"/>
        <v>13441|Sep-2011</v>
      </c>
    </row>
    <row r="14764" spans="1:12" hidden="1">
      <c r="A14764" t="s">
        <v>420</v>
      </c>
      <c r="B14764" t="s">
        <v>259</v>
      </c>
      <c r="C14764" t="s">
        <v>46</v>
      </c>
      <c r="D14764">
        <v>14</v>
      </c>
      <c r="E14764" s="1">
        <v>40809.792361111111</v>
      </c>
      <c r="F14764">
        <v>2.5499999999999998</v>
      </c>
      <c r="G14764">
        <v>14331</v>
      </c>
      <c r="H14764" t="s">
        <v>10</v>
      </c>
      <c r="I14764" t="str">
        <f>IF(AND(LEFT(OnlineRetail[[#This Row],[InvoiceNo]],1)&lt;&gt;"C",OnlineRetail[[#This Row],[CustomerID]]&lt;&gt;""),"Yes","No")</f>
        <v>No</v>
      </c>
      <c r="J14764" s="4">
        <f>EOMONTH(OnlineRetail[[#This Row],[InvoiceDate]],-1)+1</f>
        <v>40787</v>
      </c>
      <c r="K14764" s="6">
        <f>OnlineRetail[[#This Row],[Quantity]]*OnlineRetail[[#This Row],[UnitPrice]]</f>
        <v>35.699999999999996</v>
      </c>
      <c r="L14764" t="str">
        <f t="shared" si="230"/>
        <v/>
      </c>
    </row>
    <row r="14765" spans="1:12">
      <c r="A14765">
        <v>549724</v>
      </c>
      <c r="B14765" t="s">
        <v>143</v>
      </c>
      <c r="C14765" t="s">
        <v>14</v>
      </c>
      <c r="D14765">
        <v>5</v>
      </c>
      <c r="E14765" s="1">
        <v>40809.79791666667</v>
      </c>
      <c r="F14765">
        <v>2.1</v>
      </c>
      <c r="G14765">
        <v>13062</v>
      </c>
      <c r="H14765" t="s">
        <v>10</v>
      </c>
      <c r="I14765" t="str">
        <f>IF(AND(LEFT(OnlineRetail[[#This Row],[InvoiceNo]],1)&lt;&gt;"C",OnlineRetail[[#This Row],[CustomerID]]&lt;&gt;""),"Yes","No")</f>
        <v>Yes</v>
      </c>
      <c r="J14765" s="4">
        <f>EOMONTH(OnlineRetail[[#This Row],[InvoiceDate]],-1)+1</f>
        <v>40787</v>
      </c>
      <c r="K14765" s="6">
        <f>OnlineRetail[[#This Row],[Quantity]]*OnlineRetail[[#This Row],[UnitPrice]]</f>
        <v>10.5</v>
      </c>
      <c r="L14765" t="str">
        <f t="shared" si="230"/>
        <v>13062|Sep-2011</v>
      </c>
    </row>
    <row r="14766" spans="1:12">
      <c r="A14766">
        <v>542706</v>
      </c>
      <c r="B14766" t="s">
        <v>169</v>
      </c>
      <c r="C14766" t="s">
        <v>12</v>
      </c>
      <c r="D14766">
        <v>14</v>
      </c>
      <c r="E14766" s="1">
        <v>40809.79791666667</v>
      </c>
      <c r="F14766">
        <v>2.5499999999999998</v>
      </c>
      <c r="G14766">
        <v>13129</v>
      </c>
      <c r="H14766" t="s">
        <v>10</v>
      </c>
      <c r="I14766" t="str">
        <f>IF(AND(LEFT(OnlineRetail[[#This Row],[InvoiceNo]],1)&lt;&gt;"C",OnlineRetail[[#This Row],[CustomerID]]&lt;&gt;""),"Yes","No")</f>
        <v>Yes</v>
      </c>
      <c r="J14766" s="4">
        <f>EOMONTH(OnlineRetail[[#This Row],[InvoiceDate]],-1)+1</f>
        <v>40787</v>
      </c>
      <c r="K14766" s="6">
        <f>OnlineRetail[[#This Row],[Quantity]]*OnlineRetail[[#This Row],[UnitPrice]]</f>
        <v>35.699999999999996</v>
      </c>
      <c r="L14766" t="str">
        <f t="shared" si="230"/>
        <v>13129|Sep-2011</v>
      </c>
    </row>
    <row r="14767" spans="1:12">
      <c r="A14767">
        <v>552550</v>
      </c>
      <c r="B14767" t="s">
        <v>183</v>
      </c>
      <c r="C14767" t="s">
        <v>33</v>
      </c>
      <c r="D14767">
        <v>13</v>
      </c>
      <c r="E14767" s="1">
        <v>40809.802083333343</v>
      </c>
      <c r="F14767">
        <v>4.25</v>
      </c>
      <c r="G14767">
        <v>12359</v>
      </c>
      <c r="H14767" t="s">
        <v>10</v>
      </c>
      <c r="I14767" t="str">
        <f>IF(AND(LEFT(OnlineRetail[[#This Row],[InvoiceNo]],1)&lt;&gt;"C",OnlineRetail[[#This Row],[CustomerID]]&lt;&gt;""),"Yes","No")</f>
        <v>Yes</v>
      </c>
      <c r="J14767" s="4">
        <f>EOMONTH(OnlineRetail[[#This Row],[InvoiceDate]],-1)+1</f>
        <v>40787</v>
      </c>
      <c r="K14767" s="6">
        <f>OnlineRetail[[#This Row],[Quantity]]*OnlineRetail[[#This Row],[UnitPrice]]</f>
        <v>55.25</v>
      </c>
      <c r="L14767" t="str">
        <f t="shared" si="230"/>
        <v>12359|Sep-2011</v>
      </c>
    </row>
    <row r="14768" spans="1:12">
      <c r="A14768">
        <v>545090</v>
      </c>
      <c r="B14768" t="s">
        <v>299</v>
      </c>
      <c r="C14768" t="s">
        <v>29</v>
      </c>
      <c r="D14768">
        <v>21</v>
      </c>
      <c r="E14768" s="1">
        <v>40809.808333333327</v>
      </c>
      <c r="F14768">
        <v>0.85</v>
      </c>
      <c r="G14768">
        <v>12829</v>
      </c>
      <c r="H14768" t="s">
        <v>10</v>
      </c>
      <c r="I14768" t="str">
        <f>IF(AND(LEFT(OnlineRetail[[#This Row],[InvoiceNo]],1)&lt;&gt;"C",OnlineRetail[[#This Row],[CustomerID]]&lt;&gt;""),"Yes","No")</f>
        <v>Yes</v>
      </c>
      <c r="J14768" s="4">
        <f>EOMONTH(OnlineRetail[[#This Row],[InvoiceDate]],-1)+1</f>
        <v>40787</v>
      </c>
      <c r="K14768" s="6">
        <f>OnlineRetail[[#This Row],[Quantity]]*OnlineRetail[[#This Row],[UnitPrice]]</f>
        <v>17.849999999999998</v>
      </c>
      <c r="L14768" t="str">
        <f t="shared" si="230"/>
        <v>12829|Sep-2011</v>
      </c>
    </row>
    <row r="14769" spans="1:12">
      <c r="A14769">
        <v>543364</v>
      </c>
      <c r="B14769" t="s">
        <v>52</v>
      </c>
      <c r="C14769" t="s">
        <v>9</v>
      </c>
      <c r="D14769">
        <v>17</v>
      </c>
      <c r="E14769" s="1">
        <v>40809.813194444447</v>
      </c>
      <c r="F14769">
        <v>2.5499999999999998</v>
      </c>
      <c r="G14769">
        <v>13927</v>
      </c>
      <c r="H14769" t="s">
        <v>10</v>
      </c>
      <c r="I14769" t="str">
        <f>IF(AND(LEFT(OnlineRetail[[#This Row],[InvoiceNo]],1)&lt;&gt;"C",OnlineRetail[[#This Row],[CustomerID]]&lt;&gt;""),"Yes","No")</f>
        <v>Yes</v>
      </c>
      <c r="J14769" s="4">
        <f>EOMONTH(OnlineRetail[[#This Row],[InvoiceDate]],-1)+1</f>
        <v>40787</v>
      </c>
      <c r="K14769" s="6">
        <f>OnlineRetail[[#This Row],[Quantity]]*OnlineRetail[[#This Row],[UnitPrice]]</f>
        <v>43.349999999999994</v>
      </c>
      <c r="L14769" t="str">
        <f t="shared" si="230"/>
        <v>13927|Sep-2011</v>
      </c>
    </row>
    <row r="14770" spans="1:12">
      <c r="A14770">
        <v>552539</v>
      </c>
      <c r="B14770" t="s">
        <v>195</v>
      </c>
      <c r="C14770" t="s">
        <v>40</v>
      </c>
      <c r="D14770">
        <v>3</v>
      </c>
      <c r="E14770" s="1">
        <v>40809.815972222219</v>
      </c>
      <c r="F14770">
        <v>4.95</v>
      </c>
      <c r="G14770">
        <v>13045</v>
      </c>
      <c r="H14770" t="s">
        <v>10</v>
      </c>
      <c r="I14770" t="str">
        <f>IF(AND(LEFT(OnlineRetail[[#This Row],[InvoiceNo]],1)&lt;&gt;"C",OnlineRetail[[#This Row],[CustomerID]]&lt;&gt;""),"Yes","No")</f>
        <v>Yes</v>
      </c>
      <c r="J14770" s="4">
        <f>EOMONTH(OnlineRetail[[#This Row],[InvoiceDate]],-1)+1</f>
        <v>40787</v>
      </c>
      <c r="K14770" s="6">
        <f>OnlineRetail[[#This Row],[Quantity]]*OnlineRetail[[#This Row],[UnitPrice]]</f>
        <v>14.850000000000001</v>
      </c>
      <c r="L14770" t="str">
        <f t="shared" si="230"/>
        <v>13045|Sep-2011</v>
      </c>
    </row>
    <row r="14771" spans="1:12">
      <c r="A14771">
        <v>536791</v>
      </c>
      <c r="B14771" t="s">
        <v>261</v>
      </c>
      <c r="C14771" t="s">
        <v>83</v>
      </c>
      <c r="D14771">
        <v>20</v>
      </c>
      <c r="E14771" s="1">
        <v>40809.816666666673</v>
      </c>
      <c r="F14771">
        <v>2.5499999999999998</v>
      </c>
      <c r="G14771">
        <v>12383</v>
      </c>
      <c r="H14771" t="s">
        <v>10</v>
      </c>
      <c r="I14771" t="str">
        <f>IF(AND(LEFT(OnlineRetail[[#This Row],[InvoiceNo]],1)&lt;&gt;"C",OnlineRetail[[#This Row],[CustomerID]]&lt;&gt;""),"Yes","No")</f>
        <v>Yes</v>
      </c>
      <c r="J14771" s="4">
        <f>EOMONTH(OnlineRetail[[#This Row],[InvoiceDate]],-1)+1</f>
        <v>40787</v>
      </c>
      <c r="K14771" s="6">
        <f>OnlineRetail[[#This Row],[Quantity]]*OnlineRetail[[#This Row],[UnitPrice]]</f>
        <v>51</v>
      </c>
      <c r="L14771" t="str">
        <f t="shared" si="230"/>
        <v>12383|Sep-2011</v>
      </c>
    </row>
    <row r="14772" spans="1:12">
      <c r="A14772">
        <v>547056</v>
      </c>
      <c r="B14772" t="s">
        <v>96</v>
      </c>
      <c r="C14772" t="s">
        <v>16</v>
      </c>
      <c r="D14772">
        <v>20</v>
      </c>
      <c r="E14772" s="1">
        <v>40809.820833333331</v>
      </c>
      <c r="F14772">
        <v>1.25</v>
      </c>
      <c r="G14772">
        <v>12892</v>
      </c>
      <c r="H14772" t="s">
        <v>17</v>
      </c>
      <c r="I14772" t="str">
        <f>IF(AND(LEFT(OnlineRetail[[#This Row],[InvoiceNo]],1)&lt;&gt;"C",OnlineRetail[[#This Row],[CustomerID]]&lt;&gt;""),"Yes","No")</f>
        <v>Yes</v>
      </c>
      <c r="J14772" s="4">
        <f>EOMONTH(OnlineRetail[[#This Row],[InvoiceDate]],-1)+1</f>
        <v>40787</v>
      </c>
      <c r="K14772" s="6">
        <f>OnlineRetail[[#This Row],[Quantity]]*OnlineRetail[[#This Row],[UnitPrice]]</f>
        <v>25</v>
      </c>
      <c r="L14772" t="str">
        <f t="shared" si="230"/>
        <v>12892|Sep-2011</v>
      </c>
    </row>
    <row r="14773" spans="1:12">
      <c r="A14773">
        <v>553551</v>
      </c>
      <c r="B14773" t="s">
        <v>198</v>
      </c>
      <c r="C14773" t="s">
        <v>27</v>
      </c>
      <c r="D14773">
        <v>15</v>
      </c>
      <c r="E14773" s="1">
        <v>40810.343055555553</v>
      </c>
      <c r="F14773">
        <v>4.95</v>
      </c>
      <c r="G14773">
        <v>12964</v>
      </c>
      <c r="H14773" t="s">
        <v>121</v>
      </c>
      <c r="I14773" t="str">
        <f>IF(AND(LEFT(OnlineRetail[[#This Row],[InvoiceNo]],1)&lt;&gt;"C",OnlineRetail[[#This Row],[CustomerID]]&lt;&gt;""),"Yes","No")</f>
        <v>Yes</v>
      </c>
      <c r="J14773" s="4">
        <f>EOMONTH(OnlineRetail[[#This Row],[InvoiceDate]],-1)+1</f>
        <v>40787</v>
      </c>
      <c r="K14773" s="6">
        <f>OnlineRetail[[#This Row],[Quantity]]*OnlineRetail[[#This Row],[UnitPrice]]</f>
        <v>74.25</v>
      </c>
      <c r="L14773" t="str">
        <f t="shared" si="230"/>
        <v>12964|Sep-2011</v>
      </c>
    </row>
    <row r="14774" spans="1:12">
      <c r="A14774">
        <v>549778</v>
      </c>
      <c r="B14774" t="s">
        <v>240</v>
      </c>
      <c r="C14774" t="s">
        <v>29</v>
      </c>
      <c r="D14774">
        <v>17</v>
      </c>
      <c r="E14774" s="1">
        <v>40810.344444444447</v>
      </c>
      <c r="F14774">
        <v>5.95</v>
      </c>
      <c r="G14774">
        <v>12356</v>
      </c>
      <c r="H14774" t="s">
        <v>10</v>
      </c>
      <c r="I14774" t="str">
        <f>IF(AND(LEFT(OnlineRetail[[#This Row],[InvoiceNo]],1)&lt;&gt;"C",OnlineRetail[[#This Row],[CustomerID]]&lt;&gt;""),"Yes","No")</f>
        <v>Yes</v>
      </c>
      <c r="J14774" s="4">
        <f>EOMONTH(OnlineRetail[[#This Row],[InvoiceDate]],-1)+1</f>
        <v>40787</v>
      </c>
      <c r="K14774" s="6">
        <f>OnlineRetail[[#This Row],[Quantity]]*OnlineRetail[[#This Row],[UnitPrice]]</f>
        <v>101.15</v>
      </c>
      <c r="L14774" t="str">
        <f t="shared" si="230"/>
        <v>12356|Sep-2011</v>
      </c>
    </row>
    <row r="14775" spans="1:12">
      <c r="A14775">
        <v>536774</v>
      </c>
      <c r="B14775" t="s">
        <v>285</v>
      </c>
      <c r="C14775" t="s">
        <v>16</v>
      </c>
      <c r="D14775">
        <v>5</v>
      </c>
      <c r="E14775" s="1">
        <v>40810.345833333333</v>
      </c>
      <c r="F14775">
        <v>2.5499999999999998</v>
      </c>
      <c r="G14775">
        <v>12843</v>
      </c>
      <c r="H14775" t="s">
        <v>10</v>
      </c>
      <c r="I14775" t="str">
        <f>IF(AND(LEFT(OnlineRetail[[#This Row],[InvoiceNo]],1)&lt;&gt;"C",OnlineRetail[[#This Row],[CustomerID]]&lt;&gt;""),"Yes","No")</f>
        <v>Yes</v>
      </c>
      <c r="J14775" s="4">
        <f>EOMONTH(OnlineRetail[[#This Row],[InvoiceDate]],-1)+1</f>
        <v>40787</v>
      </c>
      <c r="K14775" s="6">
        <f>OnlineRetail[[#This Row],[Quantity]]*OnlineRetail[[#This Row],[UnitPrice]]</f>
        <v>12.75</v>
      </c>
      <c r="L14775" t="str">
        <f t="shared" si="230"/>
        <v>12843|Sep-2011</v>
      </c>
    </row>
    <row r="14776" spans="1:12">
      <c r="A14776">
        <v>555113</v>
      </c>
      <c r="B14776" t="s">
        <v>47</v>
      </c>
      <c r="C14776" t="s">
        <v>46</v>
      </c>
      <c r="D14776">
        <v>3</v>
      </c>
      <c r="E14776" s="1">
        <v>40810.34652777778</v>
      </c>
      <c r="F14776">
        <v>1.65</v>
      </c>
      <c r="G14776">
        <v>13855</v>
      </c>
      <c r="H14776" t="s">
        <v>10</v>
      </c>
      <c r="I14776" t="str">
        <f>IF(AND(LEFT(OnlineRetail[[#This Row],[InvoiceNo]],1)&lt;&gt;"C",OnlineRetail[[#This Row],[CustomerID]]&lt;&gt;""),"Yes","No")</f>
        <v>Yes</v>
      </c>
      <c r="J14776" s="4">
        <f>EOMONTH(OnlineRetail[[#This Row],[InvoiceDate]],-1)+1</f>
        <v>40787</v>
      </c>
      <c r="K14776" s="6">
        <f>OnlineRetail[[#This Row],[Quantity]]*OnlineRetail[[#This Row],[UnitPrice]]</f>
        <v>4.9499999999999993</v>
      </c>
      <c r="L14776" t="str">
        <f t="shared" si="230"/>
        <v>13855|Sep-2011</v>
      </c>
    </row>
    <row r="14777" spans="1:12">
      <c r="A14777">
        <v>546168</v>
      </c>
      <c r="B14777" t="s">
        <v>91</v>
      </c>
      <c r="C14777" t="s">
        <v>62</v>
      </c>
      <c r="D14777">
        <v>8</v>
      </c>
      <c r="E14777" s="1">
        <v>40810.356944444437</v>
      </c>
      <c r="F14777">
        <v>4.95</v>
      </c>
      <c r="G14777">
        <v>13899</v>
      </c>
      <c r="H14777" t="s">
        <v>70</v>
      </c>
      <c r="I14777" t="str">
        <f>IF(AND(LEFT(OnlineRetail[[#This Row],[InvoiceNo]],1)&lt;&gt;"C",OnlineRetail[[#This Row],[CustomerID]]&lt;&gt;""),"Yes","No")</f>
        <v>Yes</v>
      </c>
      <c r="J14777" s="4">
        <f>EOMONTH(OnlineRetail[[#This Row],[InvoiceDate]],-1)+1</f>
        <v>40787</v>
      </c>
      <c r="K14777" s="6">
        <f>OnlineRetail[[#This Row],[Quantity]]*OnlineRetail[[#This Row],[UnitPrice]]</f>
        <v>39.6</v>
      </c>
      <c r="L14777" t="str">
        <f t="shared" si="230"/>
        <v>13899|Sep-2011</v>
      </c>
    </row>
    <row r="14778" spans="1:12">
      <c r="A14778">
        <v>541639</v>
      </c>
      <c r="B14778" t="s">
        <v>84</v>
      </c>
      <c r="C14778" t="s">
        <v>50</v>
      </c>
      <c r="D14778">
        <v>15</v>
      </c>
      <c r="E14778" s="1">
        <v>40810.361805555563</v>
      </c>
      <c r="F14778">
        <v>3.39</v>
      </c>
      <c r="G14778">
        <v>12429</v>
      </c>
      <c r="H14778" t="s">
        <v>10</v>
      </c>
      <c r="I14778" t="str">
        <f>IF(AND(LEFT(OnlineRetail[[#This Row],[InvoiceNo]],1)&lt;&gt;"C",OnlineRetail[[#This Row],[CustomerID]]&lt;&gt;""),"Yes","No")</f>
        <v>Yes</v>
      </c>
      <c r="J14778" s="4">
        <f>EOMONTH(OnlineRetail[[#This Row],[InvoiceDate]],-1)+1</f>
        <v>40787</v>
      </c>
      <c r="K14778" s="6">
        <f>OnlineRetail[[#This Row],[Quantity]]*OnlineRetail[[#This Row],[UnitPrice]]</f>
        <v>50.85</v>
      </c>
      <c r="L14778" t="str">
        <f t="shared" si="230"/>
        <v>12429|Sep-2011</v>
      </c>
    </row>
    <row r="14779" spans="1:12">
      <c r="A14779">
        <v>538564</v>
      </c>
      <c r="B14779" t="s">
        <v>34</v>
      </c>
      <c r="C14779" t="s">
        <v>27</v>
      </c>
      <c r="D14779">
        <v>7</v>
      </c>
      <c r="E14779" s="1">
        <v>40810.365277777782</v>
      </c>
      <c r="F14779">
        <v>2.1</v>
      </c>
      <c r="G14779">
        <v>13122</v>
      </c>
      <c r="H14779" t="s">
        <v>25</v>
      </c>
      <c r="I14779" t="str">
        <f>IF(AND(LEFT(OnlineRetail[[#This Row],[InvoiceNo]],1)&lt;&gt;"C",OnlineRetail[[#This Row],[CustomerID]]&lt;&gt;""),"Yes","No")</f>
        <v>Yes</v>
      </c>
      <c r="J14779" s="4">
        <f>EOMONTH(OnlineRetail[[#This Row],[InvoiceDate]],-1)+1</f>
        <v>40787</v>
      </c>
      <c r="K14779" s="6">
        <f>OnlineRetail[[#This Row],[Quantity]]*OnlineRetail[[#This Row],[UnitPrice]]</f>
        <v>14.700000000000001</v>
      </c>
      <c r="L14779" t="str">
        <f t="shared" si="230"/>
        <v>13122|Sep-2011</v>
      </c>
    </row>
    <row r="14780" spans="1:12">
      <c r="A14780">
        <v>538604</v>
      </c>
      <c r="B14780" t="s">
        <v>266</v>
      </c>
      <c r="C14780" t="s">
        <v>27</v>
      </c>
      <c r="D14780">
        <v>1</v>
      </c>
      <c r="E14780" s="1">
        <v>40810.37222222222</v>
      </c>
      <c r="F14780">
        <v>4.95</v>
      </c>
      <c r="G14780">
        <v>13084</v>
      </c>
      <c r="H14780" t="s">
        <v>31</v>
      </c>
      <c r="I14780" t="str">
        <f>IF(AND(LEFT(OnlineRetail[[#This Row],[InvoiceNo]],1)&lt;&gt;"C",OnlineRetail[[#This Row],[CustomerID]]&lt;&gt;""),"Yes","No")</f>
        <v>Yes</v>
      </c>
      <c r="J14780" s="4">
        <f>EOMONTH(OnlineRetail[[#This Row],[InvoiceDate]],-1)+1</f>
        <v>40787</v>
      </c>
      <c r="K14780" s="6">
        <f>OnlineRetail[[#This Row],[Quantity]]*OnlineRetail[[#This Row],[UnitPrice]]</f>
        <v>4.95</v>
      </c>
      <c r="L14780" t="str">
        <f t="shared" si="230"/>
        <v>13084|Sep-2011</v>
      </c>
    </row>
    <row r="14781" spans="1:12">
      <c r="A14781">
        <v>546646</v>
      </c>
      <c r="B14781" t="s">
        <v>106</v>
      </c>
      <c r="C14781" t="s">
        <v>14</v>
      </c>
      <c r="D14781">
        <v>21</v>
      </c>
      <c r="E14781" s="1">
        <v>40810.378472222219</v>
      </c>
      <c r="F14781">
        <v>0.85</v>
      </c>
      <c r="G14781">
        <v>12528</v>
      </c>
      <c r="H14781" t="s">
        <v>10</v>
      </c>
      <c r="I14781" t="str">
        <f>IF(AND(LEFT(OnlineRetail[[#This Row],[InvoiceNo]],1)&lt;&gt;"C",OnlineRetail[[#This Row],[CustomerID]]&lt;&gt;""),"Yes","No")</f>
        <v>Yes</v>
      </c>
      <c r="J14781" s="4">
        <f>EOMONTH(OnlineRetail[[#This Row],[InvoiceDate]],-1)+1</f>
        <v>40787</v>
      </c>
      <c r="K14781" s="6">
        <f>OnlineRetail[[#This Row],[Quantity]]*OnlineRetail[[#This Row],[UnitPrice]]</f>
        <v>17.849999999999998</v>
      </c>
      <c r="L14781" t="str">
        <f t="shared" si="230"/>
        <v>12528|Sep-2011</v>
      </c>
    </row>
    <row r="14782" spans="1:12">
      <c r="A14782">
        <v>553894</v>
      </c>
      <c r="B14782" t="s">
        <v>136</v>
      </c>
      <c r="C14782" t="s">
        <v>39</v>
      </c>
      <c r="D14782">
        <v>10</v>
      </c>
      <c r="E14782" s="1">
        <v>40810.384027777778</v>
      </c>
      <c r="F14782">
        <v>2.5499999999999998</v>
      </c>
      <c r="G14782">
        <v>13410</v>
      </c>
      <c r="H14782" t="s">
        <v>17</v>
      </c>
      <c r="I14782" t="str">
        <f>IF(AND(LEFT(OnlineRetail[[#This Row],[InvoiceNo]],1)&lt;&gt;"C",OnlineRetail[[#This Row],[CustomerID]]&lt;&gt;""),"Yes","No")</f>
        <v>Yes</v>
      </c>
      <c r="J14782" s="4">
        <f>EOMONTH(OnlineRetail[[#This Row],[InvoiceDate]],-1)+1</f>
        <v>40787</v>
      </c>
      <c r="K14782" s="6">
        <f>OnlineRetail[[#This Row],[Quantity]]*OnlineRetail[[#This Row],[UnitPrice]]</f>
        <v>25.5</v>
      </c>
      <c r="L14782" t="str">
        <f t="shared" si="230"/>
        <v>13410|Sep-2011</v>
      </c>
    </row>
    <row r="14783" spans="1:12">
      <c r="A14783">
        <v>552809</v>
      </c>
      <c r="B14783" t="s">
        <v>43</v>
      </c>
      <c r="C14783" t="s">
        <v>29</v>
      </c>
      <c r="D14783">
        <v>8</v>
      </c>
      <c r="E14783" s="1">
        <v>40810.387499999997</v>
      </c>
      <c r="F14783">
        <v>4.25</v>
      </c>
      <c r="G14783">
        <v>13855</v>
      </c>
      <c r="H14783" t="s">
        <v>36</v>
      </c>
      <c r="I14783" t="str">
        <f>IF(AND(LEFT(OnlineRetail[[#This Row],[InvoiceNo]],1)&lt;&gt;"C",OnlineRetail[[#This Row],[CustomerID]]&lt;&gt;""),"Yes","No")</f>
        <v>Yes</v>
      </c>
      <c r="J14783" s="4">
        <f>EOMONTH(OnlineRetail[[#This Row],[InvoiceDate]],-1)+1</f>
        <v>40787</v>
      </c>
      <c r="K14783" s="6">
        <f>OnlineRetail[[#This Row],[Quantity]]*OnlineRetail[[#This Row],[UnitPrice]]</f>
        <v>34</v>
      </c>
      <c r="L14783" t="str">
        <f t="shared" si="230"/>
        <v>13855|Sep-2011</v>
      </c>
    </row>
    <row r="14784" spans="1:12">
      <c r="A14784">
        <v>554082</v>
      </c>
      <c r="B14784" t="s">
        <v>76</v>
      </c>
      <c r="C14784" t="s">
        <v>48</v>
      </c>
      <c r="D14784">
        <v>10</v>
      </c>
      <c r="E14784" s="1">
        <v>40810.396527777782</v>
      </c>
      <c r="F14784">
        <v>4.95</v>
      </c>
      <c r="G14784">
        <v>13759</v>
      </c>
      <c r="H14784" t="s">
        <v>31</v>
      </c>
      <c r="I14784" t="str">
        <f>IF(AND(LEFT(OnlineRetail[[#This Row],[InvoiceNo]],1)&lt;&gt;"C",OnlineRetail[[#This Row],[CustomerID]]&lt;&gt;""),"Yes","No")</f>
        <v>Yes</v>
      </c>
      <c r="J14784" s="4">
        <f>EOMONTH(OnlineRetail[[#This Row],[InvoiceDate]],-1)+1</f>
        <v>40787</v>
      </c>
      <c r="K14784" s="6">
        <f>OnlineRetail[[#This Row],[Quantity]]*OnlineRetail[[#This Row],[UnitPrice]]</f>
        <v>49.5</v>
      </c>
      <c r="L14784" t="str">
        <f t="shared" si="230"/>
        <v>13759|Sep-2011</v>
      </c>
    </row>
    <row r="14785" spans="1:12">
      <c r="A14785">
        <v>554759</v>
      </c>
      <c r="B14785" t="s">
        <v>263</v>
      </c>
      <c r="C14785" t="s">
        <v>83</v>
      </c>
      <c r="D14785">
        <v>22</v>
      </c>
      <c r="E14785" s="1">
        <v>40810.401388888888</v>
      </c>
      <c r="F14785">
        <v>7.95</v>
      </c>
      <c r="G14785">
        <v>13007</v>
      </c>
      <c r="H14785" t="s">
        <v>10</v>
      </c>
      <c r="I14785" t="str">
        <f>IF(AND(LEFT(OnlineRetail[[#This Row],[InvoiceNo]],1)&lt;&gt;"C",OnlineRetail[[#This Row],[CustomerID]]&lt;&gt;""),"Yes","No")</f>
        <v>Yes</v>
      </c>
      <c r="J14785" s="4">
        <f>EOMONTH(OnlineRetail[[#This Row],[InvoiceDate]],-1)+1</f>
        <v>40787</v>
      </c>
      <c r="K14785" s="6">
        <f>OnlineRetail[[#This Row],[Quantity]]*OnlineRetail[[#This Row],[UnitPrice]]</f>
        <v>174.9</v>
      </c>
      <c r="L14785" t="str">
        <f t="shared" si="230"/>
        <v>13007|Sep-2011</v>
      </c>
    </row>
    <row r="14786" spans="1:12">
      <c r="A14786">
        <v>537623</v>
      </c>
      <c r="B14786" t="s">
        <v>76</v>
      </c>
      <c r="C14786" t="s">
        <v>39</v>
      </c>
      <c r="D14786">
        <v>10</v>
      </c>
      <c r="E14786" s="1">
        <v>40810.404166666667</v>
      </c>
      <c r="F14786">
        <v>1.25</v>
      </c>
      <c r="G14786">
        <v>14038</v>
      </c>
      <c r="H14786" t="s">
        <v>10</v>
      </c>
      <c r="I14786" t="str">
        <f>IF(AND(LEFT(OnlineRetail[[#This Row],[InvoiceNo]],1)&lt;&gt;"C",OnlineRetail[[#This Row],[CustomerID]]&lt;&gt;""),"Yes","No")</f>
        <v>Yes</v>
      </c>
      <c r="J14786" s="4">
        <f>EOMONTH(OnlineRetail[[#This Row],[InvoiceDate]],-1)+1</f>
        <v>40787</v>
      </c>
      <c r="K14786" s="6">
        <f>OnlineRetail[[#This Row],[Quantity]]*OnlineRetail[[#This Row],[UnitPrice]]</f>
        <v>12.5</v>
      </c>
      <c r="L14786" t="str">
        <f t="shared" ref="L14786:L14849" si="231">IF(I14786="Yes",G14786&amp;"|"&amp;TEXT(J14786,"mmm-yyyy"),"")</f>
        <v>14038|Sep-2011</v>
      </c>
    </row>
    <row r="14787" spans="1:12">
      <c r="A14787">
        <v>540723</v>
      </c>
      <c r="B14787" t="s">
        <v>257</v>
      </c>
      <c r="C14787" t="s">
        <v>24</v>
      </c>
      <c r="D14787">
        <v>7</v>
      </c>
      <c r="E14787" s="1">
        <v>40810.407638888893</v>
      </c>
      <c r="F14787">
        <v>4.95</v>
      </c>
      <c r="G14787">
        <v>13166</v>
      </c>
      <c r="H14787" t="s">
        <v>10</v>
      </c>
      <c r="I14787" t="str">
        <f>IF(AND(LEFT(OnlineRetail[[#This Row],[InvoiceNo]],1)&lt;&gt;"C",OnlineRetail[[#This Row],[CustomerID]]&lt;&gt;""),"Yes","No")</f>
        <v>Yes</v>
      </c>
      <c r="J14787" s="4">
        <f>EOMONTH(OnlineRetail[[#This Row],[InvoiceDate]],-1)+1</f>
        <v>40787</v>
      </c>
      <c r="K14787" s="6">
        <f>OnlineRetail[[#This Row],[Quantity]]*OnlineRetail[[#This Row],[UnitPrice]]</f>
        <v>34.65</v>
      </c>
      <c r="L14787" t="str">
        <f t="shared" si="231"/>
        <v>13166|Sep-2011</v>
      </c>
    </row>
    <row r="14788" spans="1:12">
      <c r="A14788">
        <v>537605</v>
      </c>
      <c r="B14788" t="s">
        <v>196</v>
      </c>
      <c r="C14788" t="s">
        <v>83</v>
      </c>
      <c r="D14788">
        <v>4</v>
      </c>
      <c r="E14788" s="1">
        <v>40810.410416666673</v>
      </c>
      <c r="F14788">
        <v>7.95</v>
      </c>
      <c r="G14788">
        <v>14202</v>
      </c>
      <c r="H14788" t="s">
        <v>10</v>
      </c>
      <c r="I14788" t="str">
        <f>IF(AND(LEFT(OnlineRetail[[#This Row],[InvoiceNo]],1)&lt;&gt;"C",OnlineRetail[[#This Row],[CustomerID]]&lt;&gt;""),"Yes","No")</f>
        <v>Yes</v>
      </c>
      <c r="J14788" s="4">
        <f>EOMONTH(OnlineRetail[[#This Row],[InvoiceDate]],-1)+1</f>
        <v>40787</v>
      </c>
      <c r="K14788" s="6">
        <f>OnlineRetail[[#This Row],[Quantity]]*OnlineRetail[[#This Row],[UnitPrice]]</f>
        <v>31.8</v>
      </c>
      <c r="L14788" t="str">
        <f t="shared" si="231"/>
        <v>14202|Sep-2011</v>
      </c>
    </row>
    <row r="14789" spans="1:12">
      <c r="A14789">
        <v>554945</v>
      </c>
      <c r="B14789" t="s">
        <v>93</v>
      </c>
      <c r="C14789" t="s">
        <v>50</v>
      </c>
      <c r="D14789">
        <v>4</v>
      </c>
      <c r="E14789" s="1">
        <v>40810.413194444453</v>
      </c>
      <c r="F14789">
        <v>1.25</v>
      </c>
      <c r="G14789">
        <v>13385</v>
      </c>
      <c r="H14789" t="s">
        <v>22</v>
      </c>
      <c r="I14789" t="str">
        <f>IF(AND(LEFT(OnlineRetail[[#This Row],[InvoiceNo]],1)&lt;&gt;"C",OnlineRetail[[#This Row],[CustomerID]]&lt;&gt;""),"Yes","No")</f>
        <v>Yes</v>
      </c>
      <c r="J14789" s="4">
        <f>EOMONTH(OnlineRetail[[#This Row],[InvoiceDate]],-1)+1</f>
        <v>40787</v>
      </c>
      <c r="K14789" s="6">
        <f>OnlineRetail[[#This Row],[Quantity]]*OnlineRetail[[#This Row],[UnitPrice]]</f>
        <v>5</v>
      </c>
      <c r="L14789" t="str">
        <f t="shared" si="231"/>
        <v>13385|Sep-2011</v>
      </c>
    </row>
    <row r="14790" spans="1:12">
      <c r="A14790">
        <v>552106</v>
      </c>
      <c r="B14790" t="s">
        <v>168</v>
      </c>
      <c r="C14790" t="s">
        <v>39</v>
      </c>
      <c r="D14790">
        <v>7</v>
      </c>
      <c r="E14790" s="1">
        <v>40810.421527777777</v>
      </c>
      <c r="F14790">
        <v>4.95</v>
      </c>
      <c r="G14790">
        <v>13465</v>
      </c>
      <c r="H14790" t="s">
        <v>10</v>
      </c>
      <c r="I14790" t="str">
        <f>IF(AND(LEFT(OnlineRetail[[#This Row],[InvoiceNo]],1)&lt;&gt;"C",OnlineRetail[[#This Row],[CustomerID]]&lt;&gt;""),"Yes","No")</f>
        <v>Yes</v>
      </c>
      <c r="J14790" s="4">
        <f>EOMONTH(OnlineRetail[[#This Row],[InvoiceDate]],-1)+1</f>
        <v>40787</v>
      </c>
      <c r="K14790" s="6">
        <f>OnlineRetail[[#This Row],[Quantity]]*OnlineRetail[[#This Row],[UnitPrice]]</f>
        <v>34.65</v>
      </c>
      <c r="L14790" t="str">
        <f t="shared" si="231"/>
        <v>13465|Sep-2011</v>
      </c>
    </row>
    <row r="14791" spans="1:12">
      <c r="A14791">
        <v>540106</v>
      </c>
      <c r="B14791" t="s">
        <v>80</v>
      </c>
      <c r="C14791" t="s">
        <v>62</v>
      </c>
      <c r="D14791">
        <v>5</v>
      </c>
      <c r="E14791" s="1">
        <v>40810.423611111109</v>
      </c>
      <c r="F14791">
        <v>1.25</v>
      </c>
      <c r="G14791">
        <v>13494</v>
      </c>
      <c r="H14791" t="s">
        <v>10</v>
      </c>
      <c r="I14791" t="str">
        <f>IF(AND(LEFT(OnlineRetail[[#This Row],[InvoiceNo]],1)&lt;&gt;"C",OnlineRetail[[#This Row],[CustomerID]]&lt;&gt;""),"Yes","No")</f>
        <v>Yes</v>
      </c>
      <c r="J14791" s="4">
        <f>EOMONTH(OnlineRetail[[#This Row],[InvoiceDate]],-1)+1</f>
        <v>40787</v>
      </c>
      <c r="K14791" s="6">
        <f>OnlineRetail[[#This Row],[Quantity]]*OnlineRetail[[#This Row],[UnitPrice]]</f>
        <v>6.25</v>
      </c>
      <c r="L14791" t="str">
        <f t="shared" si="231"/>
        <v>13494|Sep-2011</v>
      </c>
    </row>
    <row r="14792" spans="1:12">
      <c r="A14792">
        <v>544166</v>
      </c>
      <c r="B14792" t="s">
        <v>118</v>
      </c>
      <c r="C14792" t="s">
        <v>40</v>
      </c>
      <c r="D14792">
        <v>2</v>
      </c>
      <c r="E14792" s="1">
        <v>40810.434027777781</v>
      </c>
      <c r="F14792">
        <v>2.5499999999999998</v>
      </c>
      <c r="G14792">
        <v>12548</v>
      </c>
      <c r="H14792" t="s">
        <v>10</v>
      </c>
      <c r="I14792" t="str">
        <f>IF(AND(LEFT(OnlineRetail[[#This Row],[InvoiceNo]],1)&lt;&gt;"C",OnlineRetail[[#This Row],[CustomerID]]&lt;&gt;""),"Yes","No")</f>
        <v>Yes</v>
      </c>
      <c r="J14792" s="4">
        <f>EOMONTH(OnlineRetail[[#This Row],[InvoiceDate]],-1)+1</f>
        <v>40787</v>
      </c>
      <c r="K14792" s="6">
        <f>OnlineRetail[[#This Row],[Quantity]]*OnlineRetail[[#This Row],[UnitPrice]]</f>
        <v>5.0999999999999996</v>
      </c>
      <c r="L14792" t="str">
        <f t="shared" si="231"/>
        <v>12548|Sep-2011</v>
      </c>
    </row>
    <row r="14793" spans="1:12">
      <c r="A14793">
        <v>552077</v>
      </c>
      <c r="B14793" t="s">
        <v>264</v>
      </c>
      <c r="C14793" t="s">
        <v>24</v>
      </c>
      <c r="D14793">
        <v>18</v>
      </c>
      <c r="E14793" s="1">
        <v>40810.438888888893</v>
      </c>
      <c r="F14793">
        <v>4.25</v>
      </c>
      <c r="G14793">
        <v>13552</v>
      </c>
      <c r="H14793" t="s">
        <v>10</v>
      </c>
      <c r="I14793" t="str">
        <f>IF(AND(LEFT(OnlineRetail[[#This Row],[InvoiceNo]],1)&lt;&gt;"C",OnlineRetail[[#This Row],[CustomerID]]&lt;&gt;""),"Yes","No")</f>
        <v>Yes</v>
      </c>
      <c r="J14793" s="4">
        <f>EOMONTH(OnlineRetail[[#This Row],[InvoiceDate]],-1)+1</f>
        <v>40787</v>
      </c>
      <c r="K14793" s="6">
        <f>OnlineRetail[[#This Row],[Quantity]]*OnlineRetail[[#This Row],[UnitPrice]]</f>
        <v>76.5</v>
      </c>
      <c r="L14793" t="str">
        <f t="shared" si="231"/>
        <v>13552|Sep-2011</v>
      </c>
    </row>
    <row r="14794" spans="1:12">
      <c r="A14794">
        <v>548581</v>
      </c>
      <c r="B14794" t="s">
        <v>253</v>
      </c>
      <c r="C14794" t="s">
        <v>72</v>
      </c>
      <c r="D14794">
        <v>11</v>
      </c>
      <c r="E14794" s="1">
        <v>40810.438888888893</v>
      </c>
      <c r="F14794">
        <v>0.85</v>
      </c>
      <c r="G14794">
        <v>12770</v>
      </c>
      <c r="H14794" t="s">
        <v>10</v>
      </c>
      <c r="I14794" t="str">
        <f>IF(AND(LEFT(OnlineRetail[[#This Row],[InvoiceNo]],1)&lt;&gt;"C",OnlineRetail[[#This Row],[CustomerID]]&lt;&gt;""),"Yes","No")</f>
        <v>Yes</v>
      </c>
      <c r="J14794" s="4">
        <f>EOMONTH(OnlineRetail[[#This Row],[InvoiceDate]],-1)+1</f>
        <v>40787</v>
      </c>
      <c r="K14794" s="6">
        <f>OnlineRetail[[#This Row],[Quantity]]*OnlineRetail[[#This Row],[UnitPrice]]</f>
        <v>9.35</v>
      </c>
      <c r="L14794" t="str">
        <f t="shared" si="231"/>
        <v>12770|Sep-2011</v>
      </c>
    </row>
    <row r="14795" spans="1:12">
      <c r="A14795">
        <v>553649</v>
      </c>
      <c r="B14795" t="s">
        <v>282</v>
      </c>
      <c r="C14795" t="s">
        <v>12</v>
      </c>
      <c r="D14795">
        <v>13</v>
      </c>
      <c r="E14795" s="1">
        <v>40810.441666666673</v>
      </c>
      <c r="F14795">
        <v>1.25</v>
      </c>
      <c r="G14795">
        <v>12431</v>
      </c>
      <c r="H14795" t="s">
        <v>10</v>
      </c>
      <c r="I14795" t="str">
        <f>IF(AND(LEFT(OnlineRetail[[#This Row],[InvoiceNo]],1)&lt;&gt;"C",OnlineRetail[[#This Row],[CustomerID]]&lt;&gt;""),"Yes","No")</f>
        <v>Yes</v>
      </c>
      <c r="J14795" s="4">
        <f>EOMONTH(OnlineRetail[[#This Row],[InvoiceDate]],-1)+1</f>
        <v>40787</v>
      </c>
      <c r="K14795" s="6">
        <f>OnlineRetail[[#This Row],[Quantity]]*OnlineRetail[[#This Row],[UnitPrice]]</f>
        <v>16.25</v>
      </c>
      <c r="L14795" t="str">
        <f t="shared" si="231"/>
        <v>12431|Sep-2011</v>
      </c>
    </row>
    <row r="14796" spans="1:12">
      <c r="A14796">
        <v>550950</v>
      </c>
      <c r="B14796" t="s">
        <v>254</v>
      </c>
      <c r="C14796" t="s">
        <v>24</v>
      </c>
      <c r="D14796">
        <v>24</v>
      </c>
      <c r="E14796" s="1">
        <v>40810.45208333333</v>
      </c>
      <c r="F14796">
        <v>0.85</v>
      </c>
      <c r="G14796">
        <v>14066</v>
      </c>
      <c r="H14796" t="s">
        <v>10</v>
      </c>
      <c r="I14796" t="str">
        <f>IF(AND(LEFT(OnlineRetail[[#This Row],[InvoiceNo]],1)&lt;&gt;"C",OnlineRetail[[#This Row],[CustomerID]]&lt;&gt;""),"Yes","No")</f>
        <v>Yes</v>
      </c>
      <c r="J14796" s="4">
        <f>EOMONTH(OnlineRetail[[#This Row],[InvoiceDate]],-1)+1</f>
        <v>40787</v>
      </c>
      <c r="K14796" s="6">
        <f>OnlineRetail[[#This Row],[Quantity]]*OnlineRetail[[#This Row],[UnitPrice]]</f>
        <v>20.399999999999999</v>
      </c>
      <c r="L14796" t="str">
        <f t="shared" si="231"/>
        <v>14066|Sep-2011</v>
      </c>
    </row>
    <row r="14797" spans="1:12">
      <c r="A14797">
        <v>549345</v>
      </c>
      <c r="B14797" t="s">
        <v>289</v>
      </c>
      <c r="C14797" t="s">
        <v>40</v>
      </c>
      <c r="D14797">
        <v>12</v>
      </c>
      <c r="E14797" s="1">
        <v>40810.478472222218</v>
      </c>
      <c r="F14797">
        <v>5.95</v>
      </c>
      <c r="G14797">
        <v>13379</v>
      </c>
      <c r="H14797" t="s">
        <v>10</v>
      </c>
      <c r="I14797" t="str">
        <f>IF(AND(LEFT(OnlineRetail[[#This Row],[InvoiceNo]],1)&lt;&gt;"C",OnlineRetail[[#This Row],[CustomerID]]&lt;&gt;""),"Yes","No")</f>
        <v>Yes</v>
      </c>
      <c r="J14797" s="4">
        <f>EOMONTH(OnlineRetail[[#This Row],[InvoiceDate]],-1)+1</f>
        <v>40787</v>
      </c>
      <c r="K14797" s="6">
        <f>OnlineRetail[[#This Row],[Quantity]]*OnlineRetail[[#This Row],[UnitPrice]]</f>
        <v>71.400000000000006</v>
      </c>
      <c r="L14797" t="str">
        <f t="shared" si="231"/>
        <v>13379|Sep-2011</v>
      </c>
    </row>
    <row r="14798" spans="1:12">
      <c r="A14798">
        <v>554113</v>
      </c>
      <c r="B14798" t="s">
        <v>84</v>
      </c>
      <c r="C14798" t="s">
        <v>19</v>
      </c>
      <c r="D14798">
        <v>16</v>
      </c>
      <c r="E14798" s="1">
        <v>40810.479166666657</v>
      </c>
      <c r="F14798">
        <v>7.95</v>
      </c>
      <c r="G14798">
        <v>13761</v>
      </c>
      <c r="H14798" t="s">
        <v>10</v>
      </c>
      <c r="I14798" t="str">
        <f>IF(AND(LEFT(OnlineRetail[[#This Row],[InvoiceNo]],1)&lt;&gt;"C",OnlineRetail[[#This Row],[CustomerID]]&lt;&gt;""),"Yes","No")</f>
        <v>Yes</v>
      </c>
      <c r="J14798" s="4">
        <f>EOMONTH(OnlineRetail[[#This Row],[InvoiceDate]],-1)+1</f>
        <v>40787</v>
      </c>
      <c r="K14798" s="6">
        <f>OnlineRetail[[#This Row],[Quantity]]*OnlineRetail[[#This Row],[UnitPrice]]</f>
        <v>127.2</v>
      </c>
      <c r="L14798" t="str">
        <f t="shared" si="231"/>
        <v>13761|Sep-2011</v>
      </c>
    </row>
    <row r="14799" spans="1:12">
      <c r="A14799">
        <v>542235</v>
      </c>
      <c r="B14799" t="s">
        <v>221</v>
      </c>
      <c r="C14799" t="s">
        <v>46</v>
      </c>
      <c r="D14799">
        <v>2</v>
      </c>
      <c r="E14799" s="1">
        <v>40810.487500000003</v>
      </c>
      <c r="F14799">
        <v>1.65</v>
      </c>
      <c r="G14799">
        <v>14117</v>
      </c>
      <c r="H14799" t="s">
        <v>31</v>
      </c>
      <c r="I14799" t="str">
        <f>IF(AND(LEFT(OnlineRetail[[#This Row],[InvoiceNo]],1)&lt;&gt;"C",OnlineRetail[[#This Row],[CustomerID]]&lt;&gt;""),"Yes","No")</f>
        <v>Yes</v>
      </c>
      <c r="J14799" s="4">
        <f>EOMONTH(OnlineRetail[[#This Row],[InvoiceDate]],-1)+1</f>
        <v>40787</v>
      </c>
      <c r="K14799" s="6">
        <f>OnlineRetail[[#This Row],[Quantity]]*OnlineRetail[[#This Row],[UnitPrice]]</f>
        <v>3.3</v>
      </c>
      <c r="L14799" t="str">
        <f t="shared" si="231"/>
        <v>14117|Sep-2011</v>
      </c>
    </row>
    <row r="14800" spans="1:12">
      <c r="A14800">
        <v>547679</v>
      </c>
      <c r="B14800" t="s">
        <v>49</v>
      </c>
      <c r="C14800" t="s">
        <v>39</v>
      </c>
      <c r="D14800">
        <v>16</v>
      </c>
      <c r="E14800" s="1">
        <v>40810.490972222222</v>
      </c>
      <c r="F14800">
        <v>7.95</v>
      </c>
      <c r="G14800">
        <v>12636</v>
      </c>
      <c r="H14800" t="s">
        <v>22</v>
      </c>
      <c r="I14800" t="str">
        <f>IF(AND(LEFT(OnlineRetail[[#This Row],[InvoiceNo]],1)&lt;&gt;"C",OnlineRetail[[#This Row],[CustomerID]]&lt;&gt;""),"Yes","No")</f>
        <v>Yes</v>
      </c>
      <c r="J14800" s="4">
        <f>EOMONTH(OnlineRetail[[#This Row],[InvoiceDate]],-1)+1</f>
        <v>40787</v>
      </c>
      <c r="K14800" s="6">
        <f>OnlineRetail[[#This Row],[Quantity]]*OnlineRetail[[#This Row],[UnitPrice]]</f>
        <v>127.2</v>
      </c>
      <c r="L14800" t="str">
        <f t="shared" si="231"/>
        <v>12636|Sep-2011</v>
      </c>
    </row>
    <row r="14801" spans="1:12" hidden="1">
      <c r="A14801" t="s">
        <v>421</v>
      </c>
      <c r="B14801" t="s">
        <v>99</v>
      </c>
      <c r="C14801" t="s">
        <v>53</v>
      </c>
      <c r="D14801">
        <v>1</v>
      </c>
      <c r="E14801" s="1">
        <v>40810.493055555547</v>
      </c>
      <c r="F14801">
        <v>7.95</v>
      </c>
      <c r="G14801">
        <v>12558</v>
      </c>
      <c r="H14801" t="s">
        <v>10</v>
      </c>
      <c r="I14801" t="str">
        <f>IF(AND(LEFT(OnlineRetail[[#This Row],[InvoiceNo]],1)&lt;&gt;"C",OnlineRetail[[#This Row],[CustomerID]]&lt;&gt;""),"Yes","No")</f>
        <v>No</v>
      </c>
      <c r="J14801" s="4">
        <f>EOMONTH(OnlineRetail[[#This Row],[InvoiceDate]],-1)+1</f>
        <v>40787</v>
      </c>
      <c r="K14801" s="6">
        <f>OnlineRetail[[#This Row],[Quantity]]*OnlineRetail[[#This Row],[UnitPrice]]</f>
        <v>7.95</v>
      </c>
      <c r="L14801" t="str">
        <f t="shared" si="231"/>
        <v/>
      </c>
    </row>
    <row r="14802" spans="1:12">
      <c r="A14802">
        <v>536718</v>
      </c>
      <c r="B14802" t="s">
        <v>57</v>
      </c>
      <c r="C14802" t="s">
        <v>83</v>
      </c>
      <c r="D14802">
        <v>7</v>
      </c>
      <c r="E14802" s="1">
        <v>40810.501388888893</v>
      </c>
      <c r="F14802">
        <v>1.65</v>
      </c>
      <c r="G14802">
        <v>13422</v>
      </c>
      <c r="H14802" t="s">
        <v>17</v>
      </c>
      <c r="I14802" t="str">
        <f>IF(AND(LEFT(OnlineRetail[[#This Row],[InvoiceNo]],1)&lt;&gt;"C",OnlineRetail[[#This Row],[CustomerID]]&lt;&gt;""),"Yes","No")</f>
        <v>Yes</v>
      </c>
      <c r="J14802" s="4">
        <f>EOMONTH(OnlineRetail[[#This Row],[InvoiceDate]],-1)+1</f>
        <v>40787</v>
      </c>
      <c r="K14802" s="6">
        <f>OnlineRetail[[#This Row],[Quantity]]*OnlineRetail[[#This Row],[UnitPrice]]</f>
        <v>11.549999999999999</v>
      </c>
      <c r="L14802" t="str">
        <f t="shared" si="231"/>
        <v>13422|Sep-2011</v>
      </c>
    </row>
    <row r="14803" spans="1:12">
      <c r="A14803">
        <v>541502</v>
      </c>
      <c r="B14803" t="s">
        <v>253</v>
      </c>
      <c r="C14803" t="s">
        <v>29</v>
      </c>
      <c r="D14803">
        <v>1</v>
      </c>
      <c r="E14803" s="1">
        <v>40810.505555555559</v>
      </c>
      <c r="F14803">
        <v>2.1</v>
      </c>
      <c r="G14803">
        <v>14336</v>
      </c>
      <c r="H14803" t="s">
        <v>10</v>
      </c>
      <c r="I14803" t="str">
        <f>IF(AND(LEFT(OnlineRetail[[#This Row],[InvoiceNo]],1)&lt;&gt;"C",OnlineRetail[[#This Row],[CustomerID]]&lt;&gt;""),"Yes","No")</f>
        <v>Yes</v>
      </c>
      <c r="J14803" s="4">
        <f>EOMONTH(OnlineRetail[[#This Row],[InvoiceDate]],-1)+1</f>
        <v>40787</v>
      </c>
      <c r="K14803" s="6">
        <f>OnlineRetail[[#This Row],[Quantity]]*OnlineRetail[[#This Row],[UnitPrice]]</f>
        <v>2.1</v>
      </c>
      <c r="L14803" t="str">
        <f t="shared" si="231"/>
        <v>14336|Sep-2011</v>
      </c>
    </row>
    <row r="14804" spans="1:12">
      <c r="A14804">
        <v>553349</v>
      </c>
      <c r="B14804" t="s">
        <v>99</v>
      </c>
      <c r="C14804" t="s">
        <v>48</v>
      </c>
      <c r="D14804">
        <v>2</v>
      </c>
      <c r="E14804" s="1">
        <v>40810.515972222223</v>
      </c>
      <c r="F14804">
        <v>1.25</v>
      </c>
      <c r="G14804">
        <v>13809</v>
      </c>
      <c r="H14804" t="s">
        <v>10</v>
      </c>
      <c r="I14804" t="str">
        <f>IF(AND(LEFT(OnlineRetail[[#This Row],[InvoiceNo]],1)&lt;&gt;"C",OnlineRetail[[#This Row],[CustomerID]]&lt;&gt;""),"Yes","No")</f>
        <v>Yes</v>
      </c>
      <c r="J14804" s="4">
        <f>EOMONTH(OnlineRetail[[#This Row],[InvoiceDate]],-1)+1</f>
        <v>40787</v>
      </c>
      <c r="K14804" s="6">
        <f>OnlineRetail[[#This Row],[Quantity]]*OnlineRetail[[#This Row],[UnitPrice]]</f>
        <v>2.5</v>
      </c>
      <c r="L14804" t="str">
        <f t="shared" si="231"/>
        <v>13809|Sep-2011</v>
      </c>
    </row>
    <row r="14805" spans="1:12">
      <c r="A14805">
        <v>554610</v>
      </c>
      <c r="B14805" t="s">
        <v>147</v>
      </c>
      <c r="C14805" t="s">
        <v>12</v>
      </c>
      <c r="D14805">
        <v>16</v>
      </c>
      <c r="E14805" s="1">
        <v>40810.518750000003</v>
      </c>
      <c r="F14805">
        <v>7.95</v>
      </c>
      <c r="G14805">
        <v>12839</v>
      </c>
      <c r="H14805" t="s">
        <v>10</v>
      </c>
      <c r="I14805" t="str">
        <f>IF(AND(LEFT(OnlineRetail[[#This Row],[InvoiceNo]],1)&lt;&gt;"C",OnlineRetail[[#This Row],[CustomerID]]&lt;&gt;""),"Yes","No")</f>
        <v>Yes</v>
      </c>
      <c r="J14805" s="4">
        <f>EOMONTH(OnlineRetail[[#This Row],[InvoiceDate]],-1)+1</f>
        <v>40787</v>
      </c>
      <c r="K14805" s="6">
        <f>OnlineRetail[[#This Row],[Quantity]]*OnlineRetail[[#This Row],[UnitPrice]]</f>
        <v>127.2</v>
      </c>
      <c r="L14805" t="str">
        <f t="shared" si="231"/>
        <v>12839|Sep-2011</v>
      </c>
    </row>
    <row r="14806" spans="1:12">
      <c r="A14806">
        <v>539887</v>
      </c>
      <c r="B14806" t="s">
        <v>43</v>
      </c>
      <c r="C14806" t="s">
        <v>53</v>
      </c>
      <c r="D14806">
        <v>18</v>
      </c>
      <c r="E14806" s="1">
        <v>40810.529166666667</v>
      </c>
      <c r="F14806">
        <v>1.25</v>
      </c>
      <c r="G14806">
        <v>13129</v>
      </c>
      <c r="H14806" t="s">
        <v>17</v>
      </c>
      <c r="I14806" t="str">
        <f>IF(AND(LEFT(OnlineRetail[[#This Row],[InvoiceNo]],1)&lt;&gt;"C",OnlineRetail[[#This Row],[CustomerID]]&lt;&gt;""),"Yes","No")</f>
        <v>Yes</v>
      </c>
      <c r="J14806" s="4">
        <f>EOMONTH(OnlineRetail[[#This Row],[InvoiceDate]],-1)+1</f>
        <v>40787</v>
      </c>
      <c r="K14806" s="6">
        <f>OnlineRetail[[#This Row],[Quantity]]*OnlineRetail[[#This Row],[UnitPrice]]</f>
        <v>22.5</v>
      </c>
      <c r="L14806" t="str">
        <f t="shared" si="231"/>
        <v>13129|Sep-2011</v>
      </c>
    </row>
    <row r="14807" spans="1:12">
      <c r="A14807">
        <v>537870</v>
      </c>
      <c r="B14807" t="s">
        <v>279</v>
      </c>
      <c r="C14807" t="s">
        <v>72</v>
      </c>
      <c r="D14807">
        <v>6</v>
      </c>
      <c r="E14807" s="1">
        <v>40810.536805555559</v>
      </c>
      <c r="F14807">
        <v>4.25</v>
      </c>
      <c r="G14807">
        <v>12808</v>
      </c>
      <c r="H14807" t="s">
        <v>17</v>
      </c>
      <c r="I14807" t="str">
        <f>IF(AND(LEFT(OnlineRetail[[#This Row],[InvoiceNo]],1)&lt;&gt;"C",OnlineRetail[[#This Row],[CustomerID]]&lt;&gt;""),"Yes","No")</f>
        <v>Yes</v>
      </c>
      <c r="J14807" s="4">
        <f>EOMONTH(OnlineRetail[[#This Row],[InvoiceDate]],-1)+1</f>
        <v>40787</v>
      </c>
      <c r="K14807" s="6">
        <f>OnlineRetail[[#This Row],[Quantity]]*OnlineRetail[[#This Row],[UnitPrice]]</f>
        <v>25.5</v>
      </c>
      <c r="L14807" t="str">
        <f t="shared" si="231"/>
        <v>12808|Sep-2011</v>
      </c>
    </row>
    <row r="14808" spans="1:12">
      <c r="A14808">
        <v>545000</v>
      </c>
      <c r="B14808" t="s">
        <v>120</v>
      </c>
      <c r="C14808" t="s">
        <v>16</v>
      </c>
      <c r="D14808">
        <v>10</v>
      </c>
      <c r="E14808" s="1">
        <v>40810.537499999999</v>
      </c>
      <c r="F14808">
        <v>3.39</v>
      </c>
      <c r="G14808">
        <v>13333</v>
      </c>
      <c r="H14808" t="s">
        <v>25</v>
      </c>
      <c r="I14808" t="str">
        <f>IF(AND(LEFT(OnlineRetail[[#This Row],[InvoiceNo]],1)&lt;&gt;"C",OnlineRetail[[#This Row],[CustomerID]]&lt;&gt;""),"Yes","No")</f>
        <v>Yes</v>
      </c>
      <c r="J14808" s="4">
        <f>EOMONTH(OnlineRetail[[#This Row],[InvoiceDate]],-1)+1</f>
        <v>40787</v>
      </c>
      <c r="K14808" s="6">
        <f>OnlineRetail[[#This Row],[Quantity]]*OnlineRetail[[#This Row],[UnitPrice]]</f>
        <v>33.9</v>
      </c>
      <c r="L14808" t="str">
        <f t="shared" si="231"/>
        <v>13333|Sep-2011</v>
      </c>
    </row>
    <row r="14809" spans="1:12">
      <c r="A14809">
        <v>541627</v>
      </c>
      <c r="B14809" t="s">
        <v>292</v>
      </c>
      <c r="C14809" t="s">
        <v>53</v>
      </c>
      <c r="D14809">
        <v>4</v>
      </c>
      <c r="E14809" s="1">
        <v>40810.540277777778</v>
      </c>
      <c r="F14809">
        <v>0.85</v>
      </c>
      <c r="G14809">
        <v>12581</v>
      </c>
      <c r="H14809" t="s">
        <v>10</v>
      </c>
      <c r="I14809" t="str">
        <f>IF(AND(LEFT(OnlineRetail[[#This Row],[InvoiceNo]],1)&lt;&gt;"C",OnlineRetail[[#This Row],[CustomerID]]&lt;&gt;""),"Yes","No")</f>
        <v>Yes</v>
      </c>
      <c r="J14809" s="4">
        <f>EOMONTH(OnlineRetail[[#This Row],[InvoiceDate]],-1)+1</f>
        <v>40787</v>
      </c>
      <c r="K14809" s="6">
        <f>OnlineRetail[[#This Row],[Quantity]]*OnlineRetail[[#This Row],[UnitPrice]]</f>
        <v>3.4</v>
      </c>
      <c r="L14809" t="str">
        <f t="shared" si="231"/>
        <v>12581|Sep-2011</v>
      </c>
    </row>
    <row r="14810" spans="1:12">
      <c r="A14810">
        <v>543895</v>
      </c>
      <c r="B14810" t="s">
        <v>200</v>
      </c>
      <c r="C14810" t="s">
        <v>72</v>
      </c>
      <c r="D14810">
        <v>13</v>
      </c>
      <c r="E14810" s="1">
        <v>40810.544444444437</v>
      </c>
      <c r="F14810">
        <v>0.85</v>
      </c>
      <c r="G14810">
        <v>14313</v>
      </c>
      <c r="H14810" t="s">
        <v>10</v>
      </c>
      <c r="I14810" t="str">
        <f>IF(AND(LEFT(OnlineRetail[[#This Row],[InvoiceNo]],1)&lt;&gt;"C",OnlineRetail[[#This Row],[CustomerID]]&lt;&gt;""),"Yes","No")</f>
        <v>Yes</v>
      </c>
      <c r="J14810" s="4">
        <f>EOMONTH(OnlineRetail[[#This Row],[InvoiceDate]],-1)+1</f>
        <v>40787</v>
      </c>
      <c r="K14810" s="6">
        <f>OnlineRetail[[#This Row],[Quantity]]*OnlineRetail[[#This Row],[UnitPrice]]</f>
        <v>11.049999999999999</v>
      </c>
      <c r="L14810" t="str">
        <f t="shared" si="231"/>
        <v>14313|Sep-2011</v>
      </c>
    </row>
    <row r="14811" spans="1:12">
      <c r="A14811">
        <v>540731</v>
      </c>
      <c r="B14811" t="s">
        <v>268</v>
      </c>
      <c r="C14811" t="s">
        <v>16</v>
      </c>
      <c r="D14811">
        <v>20</v>
      </c>
      <c r="E14811" s="1">
        <v>40810.552777777782</v>
      </c>
      <c r="F14811">
        <v>7.95</v>
      </c>
      <c r="G14811">
        <v>14113</v>
      </c>
      <c r="H14811" t="s">
        <v>10</v>
      </c>
      <c r="I14811" t="str">
        <f>IF(AND(LEFT(OnlineRetail[[#This Row],[InvoiceNo]],1)&lt;&gt;"C",OnlineRetail[[#This Row],[CustomerID]]&lt;&gt;""),"Yes","No")</f>
        <v>Yes</v>
      </c>
      <c r="J14811" s="4">
        <f>EOMONTH(OnlineRetail[[#This Row],[InvoiceDate]],-1)+1</f>
        <v>40787</v>
      </c>
      <c r="K14811" s="6">
        <f>OnlineRetail[[#This Row],[Quantity]]*OnlineRetail[[#This Row],[UnitPrice]]</f>
        <v>159</v>
      </c>
      <c r="L14811" t="str">
        <f t="shared" si="231"/>
        <v>14113|Sep-2011</v>
      </c>
    </row>
    <row r="14812" spans="1:12">
      <c r="A14812">
        <v>547140</v>
      </c>
      <c r="B14812" t="s">
        <v>157</v>
      </c>
      <c r="C14812" t="s">
        <v>12</v>
      </c>
      <c r="D14812">
        <v>6</v>
      </c>
      <c r="E14812" s="1">
        <v>40810.556944444441</v>
      </c>
      <c r="F14812">
        <v>7.95</v>
      </c>
      <c r="G14812">
        <v>12773</v>
      </c>
      <c r="H14812" t="s">
        <v>121</v>
      </c>
      <c r="I14812" t="str">
        <f>IF(AND(LEFT(OnlineRetail[[#This Row],[InvoiceNo]],1)&lt;&gt;"C",OnlineRetail[[#This Row],[CustomerID]]&lt;&gt;""),"Yes","No")</f>
        <v>Yes</v>
      </c>
      <c r="J14812" s="4">
        <f>EOMONTH(OnlineRetail[[#This Row],[InvoiceDate]],-1)+1</f>
        <v>40787</v>
      </c>
      <c r="K14812" s="6">
        <f>OnlineRetail[[#This Row],[Quantity]]*OnlineRetail[[#This Row],[UnitPrice]]</f>
        <v>47.7</v>
      </c>
      <c r="L14812" t="str">
        <f t="shared" si="231"/>
        <v>12773|Sep-2011</v>
      </c>
    </row>
    <row r="14813" spans="1:12">
      <c r="A14813">
        <v>540553</v>
      </c>
      <c r="B14813" t="s">
        <v>196</v>
      </c>
      <c r="C14813" t="s">
        <v>46</v>
      </c>
      <c r="D14813">
        <v>11</v>
      </c>
      <c r="E14813" s="1">
        <v>40810.557638888888</v>
      </c>
      <c r="F14813">
        <v>2.5499999999999998</v>
      </c>
      <c r="G14813">
        <v>13197</v>
      </c>
      <c r="H14813" t="s">
        <v>10</v>
      </c>
      <c r="I14813" t="str">
        <f>IF(AND(LEFT(OnlineRetail[[#This Row],[InvoiceNo]],1)&lt;&gt;"C",OnlineRetail[[#This Row],[CustomerID]]&lt;&gt;""),"Yes","No")</f>
        <v>Yes</v>
      </c>
      <c r="J14813" s="4">
        <f>EOMONTH(OnlineRetail[[#This Row],[InvoiceDate]],-1)+1</f>
        <v>40787</v>
      </c>
      <c r="K14813" s="6">
        <f>OnlineRetail[[#This Row],[Quantity]]*OnlineRetail[[#This Row],[UnitPrice]]</f>
        <v>28.049999999999997</v>
      </c>
      <c r="L14813" t="str">
        <f t="shared" si="231"/>
        <v>13197|Sep-2011</v>
      </c>
    </row>
    <row r="14814" spans="1:12">
      <c r="A14814">
        <v>542113</v>
      </c>
      <c r="B14814" t="s">
        <v>237</v>
      </c>
      <c r="C14814" t="s">
        <v>21</v>
      </c>
      <c r="D14814">
        <v>7</v>
      </c>
      <c r="E14814" s="1">
        <v>40810.558333333327</v>
      </c>
      <c r="F14814">
        <v>2.5499999999999998</v>
      </c>
      <c r="G14814">
        <v>14331</v>
      </c>
      <c r="H14814" t="s">
        <v>10</v>
      </c>
      <c r="I14814" t="str">
        <f>IF(AND(LEFT(OnlineRetail[[#This Row],[InvoiceNo]],1)&lt;&gt;"C",OnlineRetail[[#This Row],[CustomerID]]&lt;&gt;""),"Yes","No")</f>
        <v>Yes</v>
      </c>
      <c r="J14814" s="4">
        <f>EOMONTH(OnlineRetail[[#This Row],[InvoiceDate]],-1)+1</f>
        <v>40787</v>
      </c>
      <c r="K14814" s="6">
        <f>OnlineRetail[[#This Row],[Quantity]]*OnlineRetail[[#This Row],[UnitPrice]]</f>
        <v>17.849999999999998</v>
      </c>
      <c r="L14814" t="str">
        <f t="shared" si="231"/>
        <v>14331|Sep-2011</v>
      </c>
    </row>
    <row r="14815" spans="1:12">
      <c r="A14815">
        <v>540401</v>
      </c>
      <c r="B14815" t="s">
        <v>52</v>
      </c>
      <c r="C14815" t="s">
        <v>29</v>
      </c>
      <c r="D14815">
        <v>1</v>
      </c>
      <c r="E14815" s="1">
        <v>40810.576388888891</v>
      </c>
      <c r="F14815">
        <v>2.1</v>
      </c>
      <c r="G14815">
        <v>13553</v>
      </c>
      <c r="H14815" t="s">
        <v>17</v>
      </c>
      <c r="I14815" t="str">
        <f>IF(AND(LEFT(OnlineRetail[[#This Row],[InvoiceNo]],1)&lt;&gt;"C",OnlineRetail[[#This Row],[CustomerID]]&lt;&gt;""),"Yes","No")</f>
        <v>Yes</v>
      </c>
      <c r="J14815" s="4">
        <f>EOMONTH(OnlineRetail[[#This Row],[InvoiceDate]],-1)+1</f>
        <v>40787</v>
      </c>
      <c r="K14815" s="6">
        <f>OnlineRetail[[#This Row],[Quantity]]*OnlineRetail[[#This Row],[UnitPrice]]</f>
        <v>2.1</v>
      </c>
      <c r="L14815" t="str">
        <f t="shared" si="231"/>
        <v>13553|Sep-2011</v>
      </c>
    </row>
    <row r="14816" spans="1:12">
      <c r="A14816">
        <v>555456</v>
      </c>
      <c r="B14816" t="s">
        <v>58</v>
      </c>
      <c r="C14816" t="s">
        <v>19</v>
      </c>
      <c r="D14816">
        <v>6</v>
      </c>
      <c r="E14816" s="1">
        <v>40810.57916666667</v>
      </c>
      <c r="F14816">
        <v>7.95</v>
      </c>
      <c r="G14816">
        <v>12571</v>
      </c>
      <c r="H14816" t="s">
        <v>10</v>
      </c>
      <c r="I14816" t="str">
        <f>IF(AND(LEFT(OnlineRetail[[#This Row],[InvoiceNo]],1)&lt;&gt;"C",OnlineRetail[[#This Row],[CustomerID]]&lt;&gt;""),"Yes","No")</f>
        <v>Yes</v>
      </c>
      <c r="J14816" s="4">
        <f>EOMONTH(OnlineRetail[[#This Row],[InvoiceDate]],-1)+1</f>
        <v>40787</v>
      </c>
      <c r="K14816" s="6">
        <f>OnlineRetail[[#This Row],[Quantity]]*OnlineRetail[[#This Row],[UnitPrice]]</f>
        <v>47.7</v>
      </c>
      <c r="L14816" t="str">
        <f t="shared" si="231"/>
        <v>12571|Sep-2011</v>
      </c>
    </row>
    <row r="14817" spans="1:12">
      <c r="A14817">
        <v>542956</v>
      </c>
      <c r="B14817" t="s">
        <v>192</v>
      </c>
      <c r="C14817" t="s">
        <v>9</v>
      </c>
      <c r="D14817">
        <v>9</v>
      </c>
      <c r="E14817" s="1">
        <v>40810.598611111112</v>
      </c>
      <c r="F14817">
        <v>5.95</v>
      </c>
      <c r="G14817">
        <v>12990</v>
      </c>
      <c r="H14817" t="s">
        <v>10</v>
      </c>
      <c r="I14817" t="str">
        <f>IF(AND(LEFT(OnlineRetail[[#This Row],[InvoiceNo]],1)&lt;&gt;"C",OnlineRetail[[#This Row],[CustomerID]]&lt;&gt;""),"Yes","No")</f>
        <v>Yes</v>
      </c>
      <c r="J14817" s="4">
        <f>EOMONTH(OnlineRetail[[#This Row],[InvoiceDate]],-1)+1</f>
        <v>40787</v>
      </c>
      <c r="K14817" s="6">
        <f>OnlineRetail[[#This Row],[Quantity]]*OnlineRetail[[#This Row],[UnitPrice]]</f>
        <v>53.550000000000004</v>
      </c>
      <c r="L14817" t="str">
        <f t="shared" si="231"/>
        <v>12990|Sep-2011</v>
      </c>
    </row>
    <row r="14818" spans="1:12">
      <c r="A14818">
        <v>548566</v>
      </c>
      <c r="B14818" t="s">
        <v>183</v>
      </c>
      <c r="C14818" t="s">
        <v>62</v>
      </c>
      <c r="D14818">
        <v>2</v>
      </c>
      <c r="E14818" s="1">
        <v>40810.605555555558</v>
      </c>
      <c r="F14818">
        <v>1.25</v>
      </c>
      <c r="G14818">
        <v>12912</v>
      </c>
      <c r="H14818" t="s">
        <v>10</v>
      </c>
      <c r="I14818" t="str">
        <f>IF(AND(LEFT(OnlineRetail[[#This Row],[InvoiceNo]],1)&lt;&gt;"C",OnlineRetail[[#This Row],[CustomerID]]&lt;&gt;""),"Yes","No")</f>
        <v>Yes</v>
      </c>
      <c r="J14818" s="4">
        <f>EOMONTH(OnlineRetail[[#This Row],[InvoiceDate]],-1)+1</f>
        <v>40787</v>
      </c>
      <c r="K14818" s="6">
        <f>OnlineRetail[[#This Row],[Quantity]]*OnlineRetail[[#This Row],[UnitPrice]]</f>
        <v>2.5</v>
      </c>
      <c r="L14818" t="str">
        <f t="shared" si="231"/>
        <v>12912|Sep-2011</v>
      </c>
    </row>
    <row r="14819" spans="1:12">
      <c r="A14819">
        <v>553146</v>
      </c>
      <c r="B14819" t="s">
        <v>140</v>
      </c>
      <c r="C14819" t="s">
        <v>33</v>
      </c>
      <c r="D14819">
        <v>14</v>
      </c>
      <c r="E14819" s="1">
        <v>40810.609722222223</v>
      </c>
      <c r="F14819">
        <v>2.1</v>
      </c>
      <c r="G14819">
        <v>13587</v>
      </c>
      <c r="H14819" t="s">
        <v>17</v>
      </c>
      <c r="I14819" t="str">
        <f>IF(AND(LEFT(OnlineRetail[[#This Row],[InvoiceNo]],1)&lt;&gt;"C",OnlineRetail[[#This Row],[CustomerID]]&lt;&gt;""),"Yes","No")</f>
        <v>Yes</v>
      </c>
      <c r="J14819" s="4">
        <f>EOMONTH(OnlineRetail[[#This Row],[InvoiceDate]],-1)+1</f>
        <v>40787</v>
      </c>
      <c r="K14819" s="6">
        <f>OnlineRetail[[#This Row],[Quantity]]*OnlineRetail[[#This Row],[UnitPrice]]</f>
        <v>29.400000000000002</v>
      </c>
      <c r="L14819" t="str">
        <f t="shared" si="231"/>
        <v>13587|Sep-2011</v>
      </c>
    </row>
    <row r="14820" spans="1:12">
      <c r="A14820">
        <v>541770</v>
      </c>
      <c r="B14820" t="s">
        <v>141</v>
      </c>
      <c r="C14820" t="s">
        <v>24</v>
      </c>
      <c r="D14820">
        <v>2</v>
      </c>
      <c r="E14820" s="1">
        <v>40810.613888888889</v>
      </c>
      <c r="F14820">
        <v>7.95</v>
      </c>
      <c r="G14820">
        <v>13251</v>
      </c>
      <c r="H14820" t="s">
        <v>10</v>
      </c>
      <c r="I14820" t="str">
        <f>IF(AND(LEFT(OnlineRetail[[#This Row],[InvoiceNo]],1)&lt;&gt;"C",OnlineRetail[[#This Row],[CustomerID]]&lt;&gt;""),"Yes","No")</f>
        <v>Yes</v>
      </c>
      <c r="J14820" s="4">
        <f>EOMONTH(OnlineRetail[[#This Row],[InvoiceDate]],-1)+1</f>
        <v>40787</v>
      </c>
      <c r="K14820" s="6">
        <f>OnlineRetail[[#This Row],[Quantity]]*OnlineRetail[[#This Row],[UnitPrice]]</f>
        <v>15.9</v>
      </c>
      <c r="L14820" t="str">
        <f t="shared" si="231"/>
        <v>13251|Sep-2011</v>
      </c>
    </row>
    <row r="14821" spans="1:12">
      <c r="A14821">
        <v>542007</v>
      </c>
      <c r="B14821" t="s">
        <v>257</v>
      </c>
      <c r="C14821" t="s">
        <v>48</v>
      </c>
      <c r="D14821">
        <v>2</v>
      </c>
      <c r="E14821" s="1">
        <v>40810.633333333331</v>
      </c>
      <c r="F14821">
        <v>3.39</v>
      </c>
      <c r="G14821">
        <v>13935</v>
      </c>
      <c r="H14821" t="s">
        <v>25</v>
      </c>
      <c r="I14821" t="str">
        <f>IF(AND(LEFT(OnlineRetail[[#This Row],[InvoiceNo]],1)&lt;&gt;"C",OnlineRetail[[#This Row],[CustomerID]]&lt;&gt;""),"Yes","No")</f>
        <v>Yes</v>
      </c>
      <c r="J14821" s="4">
        <f>EOMONTH(OnlineRetail[[#This Row],[InvoiceDate]],-1)+1</f>
        <v>40787</v>
      </c>
      <c r="K14821" s="6">
        <f>OnlineRetail[[#This Row],[Quantity]]*OnlineRetail[[#This Row],[UnitPrice]]</f>
        <v>6.78</v>
      </c>
      <c r="L14821" t="str">
        <f t="shared" si="231"/>
        <v>13935|Sep-2011</v>
      </c>
    </row>
    <row r="14822" spans="1:12">
      <c r="A14822">
        <v>543729</v>
      </c>
      <c r="B14822" t="s">
        <v>262</v>
      </c>
      <c r="C14822" t="s">
        <v>24</v>
      </c>
      <c r="D14822">
        <v>17</v>
      </c>
      <c r="E14822" s="1">
        <v>40810.637499999997</v>
      </c>
      <c r="F14822">
        <v>3.39</v>
      </c>
      <c r="G14822">
        <v>12899</v>
      </c>
      <c r="H14822" t="s">
        <v>10</v>
      </c>
      <c r="I14822" t="str">
        <f>IF(AND(LEFT(OnlineRetail[[#This Row],[InvoiceNo]],1)&lt;&gt;"C",OnlineRetail[[#This Row],[CustomerID]]&lt;&gt;""),"Yes","No")</f>
        <v>Yes</v>
      </c>
      <c r="J14822" s="4">
        <f>EOMONTH(OnlineRetail[[#This Row],[InvoiceDate]],-1)+1</f>
        <v>40787</v>
      </c>
      <c r="K14822" s="6">
        <f>OnlineRetail[[#This Row],[Quantity]]*OnlineRetail[[#This Row],[UnitPrice]]</f>
        <v>57.63</v>
      </c>
      <c r="L14822" t="str">
        <f t="shared" si="231"/>
        <v>12899|Sep-2011</v>
      </c>
    </row>
    <row r="14823" spans="1:12">
      <c r="A14823">
        <v>549135</v>
      </c>
      <c r="B14823" t="s">
        <v>79</v>
      </c>
      <c r="C14823" t="s">
        <v>16</v>
      </c>
      <c r="D14823">
        <v>11</v>
      </c>
      <c r="E14823" s="1">
        <v>40810.652777777781</v>
      </c>
      <c r="F14823">
        <v>3.39</v>
      </c>
      <c r="G14823">
        <v>12584</v>
      </c>
      <c r="H14823" t="s">
        <v>10</v>
      </c>
      <c r="I14823" t="str">
        <f>IF(AND(LEFT(OnlineRetail[[#This Row],[InvoiceNo]],1)&lt;&gt;"C",OnlineRetail[[#This Row],[CustomerID]]&lt;&gt;""),"Yes","No")</f>
        <v>Yes</v>
      </c>
      <c r="J14823" s="4">
        <f>EOMONTH(OnlineRetail[[#This Row],[InvoiceDate]],-1)+1</f>
        <v>40787</v>
      </c>
      <c r="K14823" s="6">
        <f>OnlineRetail[[#This Row],[Quantity]]*OnlineRetail[[#This Row],[UnitPrice]]</f>
        <v>37.29</v>
      </c>
      <c r="L14823" t="str">
        <f t="shared" si="231"/>
        <v>12584|Sep-2011</v>
      </c>
    </row>
    <row r="14824" spans="1:12">
      <c r="A14824">
        <v>552175</v>
      </c>
      <c r="B14824" t="s">
        <v>90</v>
      </c>
      <c r="C14824" t="s">
        <v>12</v>
      </c>
      <c r="D14824">
        <v>4</v>
      </c>
      <c r="E14824" s="1">
        <v>40810.65347222222</v>
      </c>
      <c r="F14824">
        <v>0.85</v>
      </c>
      <c r="G14824">
        <v>13410</v>
      </c>
      <c r="H14824" t="s">
        <v>10</v>
      </c>
      <c r="I14824" t="str">
        <f>IF(AND(LEFT(OnlineRetail[[#This Row],[InvoiceNo]],1)&lt;&gt;"C",OnlineRetail[[#This Row],[CustomerID]]&lt;&gt;""),"Yes","No")</f>
        <v>Yes</v>
      </c>
      <c r="J14824" s="4">
        <f>EOMONTH(OnlineRetail[[#This Row],[InvoiceDate]],-1)+1</f>
        <v>40787</v>
      </c>
      <c r="K14824" s="6">
        <f>OnlineRetail[[#This Row],[Quantity]]*OnlineRetail[[#This Row],[UnitPrice]]</f>
        <v>3.4</v>
      </c>
      <c r="L14824" t="str">
        <f t="shared" si="231"/>
        <v>13410|Sep-2011</v>
      </c>
    </row>
    <row r="14825" spans="1:12">
      <c r="A14825">
        <v>556047</v>
      </c>
      <c r="B14825" t="s">
        <v>111</v>
      </c>
      <c r="C14825" t="s">
        <v>50</v>
      </c>
      <c r="D14825">
        <v>23</v>
      </c>
      <c r="E14825" s="1">
        <v>40810.665972222218</v>
      </c>
      <c r="F14825">
        <v>2.1</v>
      </c>
      <c r="G14825">
        <v>12592</v>
      </c>
      <c r="H14825" t="s">
        <v>10</v>
      </c>
      <c r="I14825" t="str">
        <f>IF(AND(LEFT(OnlineRetail[[#This Row],[InvoiceNo]],1)&lt;&gt;"C",OnlineRetail[[#This Row],[CustomerID]]&lt;&gt;""),"Yes","No")</f>
        <v>Yes</v>
      </c>
      <c r="J14825" s="4">
        <f>EOMONTH(OnlineRetail[[#This Row],[InvoiceDate]],-1)+1</f>
        <v>40787</v>
      </c>
      <c r="K14825" s="6">
        <f>OnlineRetail[[#This Row],[Quantity]]*OnlineRetail[[#This Row],[UnitPrice]]</f>
        <v>48.300000000000004</v>
      </c>
      <c r="L14825" t="str">
        <f t="shared" si="231"/>
        <v>12592|Sep-2011</v>
      </c>
    </row>
    <row r="14826" spans="1:12">
      <c r="A14826">
        <v>539877</v>
      </c>
      <c r="B14826" t="s">
        <v>152</v>
      </c>
      <c r="C14826" t="s">
        <v>27</v>
      </c>
      <c r="D14826">
        <v>8</v>
      </c>
      <c r="E14826" s="1">
        <v>40810.686111111107</v>
      </c>
      <c r="F14826">
        <v>1.65</v>
      </c>
      <c r="G14826">
        <v>12876</v>
      </c>
      <c r="H14826" t="s">
        <v>31</v>
      </c>
      <c r="I14826" t="str">
        <f>IF(AND(LEFT(OnlineRetail[[#This Row],[InvoiceNo]],1)&lt;&gt;"C",OnlineRetail[[#This Row],[CustomerID]]&lt;&gt;""),"Yes","No")</f>
        <v>Yes</v>
      </c>
      <c r="J14826" s="4">
        <f>EOMONTH(OnlineRetail[[#This Row],[InvoiceDate]],-1)+1</f>
        <v>40787</v>
      </c>
      <c r="K14826" s="6">
        <f>OnlineRetail[[#This Row],[Quantity]]*OnlineRetail[[#This Row],[UnitPrice]]</f>
        <v>13.2</v>
      </c>
      <c r="L14826" t="str">
        <f t="shared" si="231"/>
        <v>12876|Sep-2011</v>
      </c>
    </row>
    <row r="14827" spans="1:12">
      <c r="A14827">
        <v>548748</v>
      </c>
      <c r="B14827" t="s">
        <v>186</v>
      </c>
      <c r="C14827" t="s">
        <v>39</v>
      </c>
      <c r="D14827">
        <v>1</v>
      </c>
      <c r="E14827" s="1">
        <v>40810.697916666657</v>
      </c>
      <c r="F14827">
        <v>7.95</v>
      </c>
      <c r="G14827">
        <v>13194</v>
      </c>
      <c r="H14827" t="s">
        <v>10</v>
      </c>
      <c r="I14827" t="str">
        <f>IF(AND(LEFT(OnlineRetail[[#This Row],[InvoiceNo]],1)&lt;&gt;"C",OnlineRetail[[#This Row],[CustomerID]]&lt;&gt;""),"Yes","No")</f>
        <v>Yes</v>
      </c>
      <c r="J14827" s="4">
        <f>EOMONTH(OnlineRetail[[#This Row],[InvoiceDate]],-1)+1</f>
        <v>40787</v>
      </c>
      <c r="K14827" s="6">
        <f>OnlineRetail[[#This Row],[Quantity]]*OnlineRetail[[#This Row],[UnitPrice]]</f>
        <v>7.95</v>
      </c>
      <c r="L14827" t="str">
        <f t="shared" si="231"/>
        <v>13194|Sep-2011</v>
      </c>
    </row>
    <row r="14828" spans="1:12">
      <c r="A14828">
        <v>543359</v>
      </c>
      <c r="B14828" t="s">
        <v>84</v>
      </c>
      <c r="C14828" t="s">
        <v>12</v>
      </c>
      <c r="D14828">
        <v>19</v>
      </c>
      <c r="E14828" s="1">
        <v>40810.70416666667</v>
      </c>
      <c r="F14828">
        <v>5.95</v>
      </c>
      <c r="G14828">
        <v>13605</v>
      </c>
      <c r="H14828" t="s">
        <v>10</v>
      </c>
      <c r="I14828" t="str">
        <f>IF(AND(LEFT(OnlineRetail[[#This Row],[InvoiceNo]],1)&lt;&gt;"C",OnlineRetail[[#This Row],[CustomerID]]&lt;&gt;""),"Yes","No")</f>
        <v>Yes</v>
      </c>
      <c r="J14828" s="4">
        <f>EOMONTH(OnlineRetail[[#This Row],[InvoiceDate]],-1)+1</f>
        <v>40787</v>
      </c>
      <c r="K14828" s="6">
        <f>OnlineRetail[[#This Row],[Quantity]]*OnlineRetail[[#This Row],[UnitPrice]]</f>
        <v>113.05</v>
      </c>
      <c r="L14828" t="str">
        <f t="shared" si="231"/>
        <v>13605|Sep-2011</v>
      </c>
    </row>
    <row r="14829" spans="1:12">
      <c r="A14829">
        <v>542158</v>
      </c>
      <c r="B14829" t="s">
        <v>86</v>
      </c>
      <c r="C14829" t="s">
        <v>24</v>
      </c>
      <c r="D14829">
        <v>19</v>
      </c>
      <c r="E14829" s="1">
        <v>40810.709722222222</v>
      </c>
      <c r="F14829">
        <v>7.95</v>
      </c>
      <c r="G14829">
        <v>12752</v>
      </c>
      <c r="H14829" t="s">
        <v>10</v>
      </c>
      <c r="I14829" t="str">
        <f>IF(AND(LEFT(OnlineRetail[[#This Row],[InvoiceNo]],1)&lt;&gt;"C",OnlineRetail[[#This Row],[CustomerID]]&lt;&gt;""),"Yes","No")</f>
        <v>Yes</v>
      </c>
      <c r="J14829" s="4">
        <f>EOMONTH(OnlineRetail[[#This Row],[InvoiceDate]],-1)+1</f>
        <v>40787</v>
      </c>
      <c r="K14829" s="6">
        <f>OnlineRetail[[#This Row],[Quantity]]*OnlineRetail[[#This Row],[UnitPrice]]</f>
        <v>151.05000000000001</v>
      </c>
      <c r="L14829" t="str">
        <f t="shared" si="231"/>
        <v>12752|Sep-2011</v>
      </c>
    </row>
    <row r="14830" spans="1:12">
      <c r="A14830">
        <v>546137</v>
      </c>
      <c r="B14830" t="s">
        <v>172</v>
      </c>
      <c r="C14830" t="s">
        <v>48</v>
      </c>
      <c r="D14830">
        <v>18</v>
      </c>
      <c r="E14830" s="1">
        <v>40810.711805555547</v>
      </c>
      <c r="F14830">
        <v>7.95</v>
      </c>
      <c r="G14830">
        <v>13958</v>
      </c>
      <c r="H14830" t="s">
        <v>10</v>
      </c>
      <c r="I14830" t="str">
        <f>IF(AND(LEFT(OnlineRetail[[#This Row],[InvoiceNo]],1)&lt;&gt;"C",OnlineRetail[[#This Row],[CustomerID]]&lt;&gt;""),"Yes","No")</f>
        <v>Yes</v>
      </c>
      <c r="J14830" s="4">
        <f>EOMONTH(OnlineRetail[[#This Row],[InvoiceDate]],-1)+1</f>
        <v>40787</v>
      </c>
      <c r="K14830" s="6">
        <f>OnlineRetail[[#This Row],[Quantity]]*OnlineRetail[[#This Row],[UnitPrice]]</f>
        <v>143.1</v>
      </c>
      <c r="L14830" t="str">
        <f t="shared" si="231"/>
        <v>13958|Sep-2011</v>
      </c>
    </row>
    <row r="14831" spans="1:12">
      <c r="A14831">
        <v>552703</v>
      </c>
      <c r="B14831" t="s">
        <v>166</v>
      </c>
      <c r="C14831" t="s">
        <v>83</v>
      </c>
      <c r="D14831">
        <v>10</v>
      </c>
      <c r="E14831" s="1">
        <v>40810.712500000001</v>
      </c>
      <c r="F14831">
        <v>0.85</v>
      </c>
      <c r="G14831">
        <v>13355</v>
      </c>
      <c r="H14831" t="s">
        <v>10</v>
      </c>
      <c r="I14831" t="str">
        <f>IF(AND(LEFT(OnlineRetail[[#This Row],[InvoiceNo]],1)&lt;&gt;"C",OnlineRetail[[#This Row],[CustomerID]]&lt;&gt;""),"Yes","No")</f>
        <v>Yes</v>
      </c>
      <c r="J14831" s="4">
        <f>EOMONTH(OnlineRetail[[#This Row],[InvoiceDate]],-1)+1</f>
        <v>40787</v>
      </c>
      <c r="K14831" s="6">
        <f>OnlineRetail[[#This Row],[Quantity]]*OnlineRetail[[#This Row],[UnitPrice]]</f>
        <v>8.5</v>
      </c>
      <c r="L14831" t="str">
        <f t="shared" si="231"/>
        <v>13355|Sep-2011</v>
      </c>
    </row>
    <row r="14832" spans="1:12">
      <c r="A14832">
        <v>549631</v>
      </c>
      <c r="B14832" t="s">
        <v>241</v>
      </c>
      <c r="C14832" t="s">
        <v>39</v>
      </c>
      <c r="D14832">
        <v>8</v>
      </c>
      <c r="E14832" s="1">
        <v>40810.72152777778</v>
      </c>
      <c r="F14832">
        <v>4.95</v>
      </c>
      <c r="G14832">
        <v>13032</v>
      </c>
      <c r="H14832" t="s">
        <v>10</v>
      </c>
      <c r="I14832" t="str">
        <f>IF(AND(LEFT(OnlineRetail[[#This Row],[InvoiceNo]],1)&lt;&gt;"C",OnlineRetail[[#This Row],[CustomerID]]&lt;&gt;""),"Yes","No")</f>
        <v>Yes</v>
      </c>
      <c r="J14832" s="4">
        <f>EOMONTH(OnlineRetail[[#This Row],[InvoiceDate]],-1)+1</f>
        <v>40787</v>
      </c>
      <c r="K14832" s="6">
        <f>OnlineRetail[[#This Row],[Quantity]]*OnlineRetail[[#This Row],[UnitPrice]]</f>
        <v>39.6</v>
      </c>
      <c r="L14832" t="str">
        <f t="shared" si="231"/>
        <v>13032|Sep-2011</v>
      </c>
    </row>
    <row r="14833" spans="1:12">
      <c r="A14833">
        <v>555755</v>
      </c>
      <c r="B14833" t="s">
        <v>43</v>
      </c>
      <c r="C14833" t="s">
        <v>9</v>
      </c>
      <c r="D14833">
        <v>16</v>
      </c>
      <c r="E14833" s="1">
        <v>40810.724305555559</v>
      </c>
      <c r="F14833">
        <v>1.25</v>
      </c>
      <c r="G14833">
        <v>13807</v>
      </c>
      <c r="H14833" t="s">
        <v>10</v>
      </c>
      <c r="I14833" t="str">
        <f>IF(AND(LEFT(OnlineRetail[[#This Row],[InvoiceNo]],1)&lt;&gt;"C",OnlineRetail[[#This Row],[CustomerID]]&lt;&gt;""),"Yes","No")</f>
        <v>Yes</v>
      </c>
      <c r="J14833" s="4">
        <f>EOMONTH(OnlineRetail[[#This Row],[InvoiceDate]],-1)+1</f>
        <v>40787</v>
      </c>
      <c r="K14833" s="6">
        <f>OnlineRetail[[#This Row],[Quantity]]*OnlineRetail[[#This Row],[UnitPrice]]</f>
        <v>20</v>
      </c>
      <c r="L14833" t="str">
        <f t="shared" si="231"/>
        <v>13807|Sep-2011</v>
      </c>
    </row>
    <row r="14834" spans="1:12">
      <c r="A14834">
        <v>543645</v>
      </c>
      <c r="B14834" t="s">
        <v>176</v>
      </c>
      <c r="C14834" t="s">
        <v>12</v>
      </c>
      <c r="D14834">
        <v>19</v>
      </c>
      <c r="E14834" s="1">
        <v>40810.730555555558</v>
      </c>
      <c r="F14834">
        <v>2.5499999999999998</v>
      </c>
      <c r="G14834">
        <v>14076</v>
      </c>
      <c r="H14834" t="s">
        <v>10</v>
      </c>
      <c r="I14834" t="str">
        <f>IF(AND(LEFT(OnlineRetail[[#This Row],[InvoiceNo]],1)&lt;&gt;"C",OnlineRetail[[#This Row],[CustomerID]]&lt;&gt;""),"Yes","No")</f>
        <v>Yes</v>
      </c>
      <c r="J14834" s="4">
        <f>EOMONTH(OnlineRetail[[#This Row],[InvoiceDate]],-1)+1</f>
        <v>40787</v>
      </c>
      <c r="K14834" s="6">
        <f>OnlineRetail[[#This Row],[Quantity]]*OnlineRetail[[#This Row],[UnitPrice]]</f>
        <v>48.449999999999996</v>
      </c>
      <c r="L14834" t="str">
        <f t="shared" si="231"/>
        <v>14076|Sep-2011</v>
      </c>
    </row>
    <row r="14835" spans="1:12">
      <c r="A14835">
        <v>545960</v>
      </c>
      <c r="B14835" t="s">
        <v>187</v>
      </c>
      <c r="C14835" t="s">
        <v>16</v>
      </c>
      <c r="D14835">
        <v>20</v>
      </c>
      <c r="E14835" s="1">
        <v>40810.73333333333</v>
      </c>
      <c r="F14835">
        <v>1.25</v>
      </c>
      <c r="G14835">
        <v>13705</v>
      </c>
      <c r="H14835" t="s">
        <v>10</v>
      </c>
      <c r="I14835" t="str">
        <f>IF(AND(LEFT(OnlineRetail[[#This Row],[InvoiceNo]],1)&lt;&gt;"C",OnlineRetail[[#This Row],[CustomerID]]&lt;&gt;""),"Yes","No")</f>
        <v>Yes</v>
      </c>
      <c r="J14835" s="4">
        <f>EOMONTH(OnlineRetail[[#This Row],[InvoiceDate]],-1)+1</f>
        <v>40787</v>
      </c>
      <c r="K14835" s="6">
        <f>OnlineRetail[[#This Row],[Quantity]]*OnlineRetail[[#This Row],[UnitPrice]]</f>
        <v>25</v>
      </c>
      <c r="L14835" t="str">
        <f t="shared" si="231"/>
        <v>13705|Sep-2011</v>
      </c>
    </row>
    <row r="14836" spans="1:12">
      <c r="A14836">
        <v>544084</v>
      </c>
      <c r="B14836" t="s">
        <v>202</v>
      </c>
      <c r="C14836" t="s">
        <v>53</v>
      </c>
      <c r="D14836">
        <v>2</v>
      </c>
      <c r="E14836" s="1">
        <v>40810.743750000001</v>
      </c>
      <c r="F14836">
        <v>9.9499999999999993</v>
      </c>
      <c r="G14836">
        <v>12904</v>
      </c>
      <c r="H14836" t="s">
        <v>17</v>
      </c>
      <c r="I14836" t="str">
        <f>IF(AND(LEFT(OnlineRetail[[#This Row],[InvoiceNo]],1)&lt;&gt;"C",OnlineRetail[[#This Row],[CustomerID]]&lt;&gt;""),"Yes","No")</f>
        <v>Yes</v>
      </c>
      <c r="J14836" s="4">
        <f>EOMONTH(OnlineRetail[[#This Row],[InvoiceDate]],-1)+1</f>
        <v>40787</v>
      </c>
      <c r="K14836" s="6">
        <f>OnlineRetail[[#This Row],[Quantity]]*OnlineRetail[[#This Row],[UnitPrice]]</f>
        <v>19.899999999999999</v>
      </c>
      <c r="L14836" t="str">
        <f t="shared" si="231"/>
        <v>12904|Sep-2011</v>
      </c>
    </row>
    <row r="14837" spans="1:12">
      <c r="A14837">
        <v>540586</v>
      </c>
      <c r="B14837" t="s">
        <v>238</v>
      </c>
      <c r="C14837" t="s">
        <v>83</v>
      </c>
      <c r="D14837">
        <v>20</v>
      </c>
      <c r="E14837" s="1">
        <v>40810.746527777781</v>
      </c>
      <c r="F14837">
        <v>1.65</v>
      </c>
      <c r="G14837">
        <v>13223</v>
      </c>
      <c r="H14837" t="s">
        <v>10</v>
      </c>
      <c r="I14837" t="str">
        <f>IF(AND(LEFT(OnlineRetail[[#This Row],[InvoiceNo]],1)&lt;&gt;"C",OnlineRetail[[#This Row],[CustomerID]]&lt;&gt;""),"Yes","No")</f>
        <v>Yes</v>
      </c>
      <c r="J14837" s="4">
        <f>EOMONTH(OnlineRetail[[#This Row],[InvoiceDate]],-1)+1</f>
        <v>40787</v>
      </c>
      <c r="K14837" s="6">
        <f>OnlineRetail[[#This Row],[Quantity]]*OnlineRetail[[#This Row],[UnitPrice]]</f>
        <v>33</v>
      </c>
      <c r="L14837" t="str">
        <f t="shared" si="231"/>
        <v>13223|Sep-2011</v>
      </c>
    </row>
    <row r="14838" spans="1:12">
      <c r="A14838">
        <v>549694</v>
      </c>
      <c r="B14838" t="s">
        <v>79</v>
      </c>
      <c r="C14838" t="s">
        <v>62</v>
      </c>
      <c r="D14838">
        <v>23</v>
      </c>
      <c r="E14838" s="1">
        <v>40810.751388888893</v>
      </c>
      <c r="F14838">
        <v>5.95</v>
      </c>
      <c r="G14838">
        <v>13035</v>
      </c>
      <c r="H14838" t="s">
        <v>10</v>
      </c>
      <c r="I14838" t="str">
        <f>IF(AND(LEFT(OnlineRetail[[#This Row],[InvoiceNo]],1)&lt;&gt;"C",OnlineRetail[[#This Row],[CustomerID]]&lt;&gt;""),"Yes","No")</f>
        <v>Yes</v>
      </c>
      <c r="J14838" s="4">
        <f>EOMONTH(OnlineRetail[[#This Row],[InvoiceDate]],-1)+1</f>
        <v>40787</v>
      </c>
      <c r="K14838" s="6">
        <f>OnlineRetail[[#This Row],[Quantity]]*OnlineRetail[[#This Row],[UnitPrice]]</f>
        <v>136.85</v>
      </c>
      <c r="L14838" t="str">
        <f t="shared" si="231"/>
        <v>13035|Sep-2011</v>
      </c>
    </row>
    <row r="14839" spans="1:12">
      <c r="A14839">
        <v>552384</v>
      </c>
      <c r="B14839" t="s">
        <v>142</v>
      </c>
      <c r="C14839" t="s">
        <v>29</v>
      </c>
      <c r="D14839">
        <v>6</v>
      </c>
      <c r="E14839" s="1">
        <v>40810.755555555559</v>
      </c>
      <c r="F14839">
        <v>4.95</v>
      </c>
      <c r="G14839">
        <v>12407</v>
      </c>
      <c r="H14839" t="s">
        <v>10</v>
      </c>
      <c r="I14839" t="str">
        <f>IF(AND(LEFT(OnlineRetail[[#This Row],[InvoiceNo]],1)&lt;&gt;"C",OnlineRetail[[#This Row],[CustomerID]]&lt;&gt;""),"Yes","No")</f>
        <v>Yes</v>
      </c>
      <c r="J14839" s="4">
        <f>EOMONTH(OnlineRetail[[#This Row],[InvoiceDate]],-1)+1</f>
        <v>40787</v>
      </c>
      <c r="K14839" s="6">
        <f>OnlineRetail[[#This Row],[Quantity]]*OnlineRetail[[#This Row],[UnitPrice]]</f>
        <v>29.700000000000003</v>
      </c>
      <c r="L14839" t="str">
        <f t="shared" si="231"/>
        <v>12407|Sep-2011</v>
      </c>
    </row>
    <row r="14840" spans="1:12">
      <c r="A14840">
        <v>538219</v>
      </c>
      <c r="B14840" t="s">
        <v>111</v>
      </c>
      <c r="C14840" t="s">
        <v>39</v>
      </c>
      <c r="D14840">
        <v>19</v>
      </c>
      <c r="E14840" s="1">
        <v>40810.761111111111</v>
      </c>
      <c r="F14840">
        <v>4.95</v>
      </c>
      <c r="G14840">
        <v>14071</v>
      </c>
      <c r="H14840" t="s">
        <v>25</v>
      </c>
      <c r="I14840" t="str">
        <f>IF(AND(LEFT(OnlineRetail[[#This Row],[InvoiceNo]],1)&lt;&gt;"C",OnlineRetail[[#This Row],[CustomerID]]&lt;&gt;""),"Yes","No")</f>
        <v>Yes</v>
      </c>
      <c r="J14840" s="4">
        <f>EOMONTH(OnlineRetail[[#This Row],[InvoiceDate]],-1)+1</f>
        <v>40787</v>
      </c>
      <c r="K14840" s="6">
        <f>OnlineRetail[[#This Row],[Quantity]]*OnlineRetail[[#This Row],[UnitPrice]]</f>
        <v>94.05</v>
      </c>
      <c r="L14840" t="str">
        <f t="shared" si="231"/>
        <v>14071|Sep-2011</v>
      </c>
    </row>
    <row r="14841" spans="1:12">
      <c r="A14841">
        <v>547583</v>
      </c>
      <c r="B14841" t="s">
        <v>242</v>
      </c>
      <c r="C14841" t="s">
        <v>27</v>
      </c>
      <c r="D14841">
        <v>10</v>
      </c>
      <c r="E14841" s="1">
        <v>40810.763194444437</v>
      </c>
      <c r="F14841">
        <v>2.5499999999999998</v>
      </c>
      <c r="G14841">
        <v>12953</v>
      </c>
      <c r="H14841" t="s">
        <v>10</v>
      </c>
      <c r="I14841" t="str">
        <f>IF(AND(LEFT(OnlineRetail[[#This Row],[InvoiceNo]],1)&lt;&gt;"C",OnlineRetail[[#This Row],[CustomerID]]&lt;&gt;""),"Yes","No")</f>
        <v>Yes</v>
      </c>
      <c r="J14841" s="4">
        <f>EOMONTH(OnlineRetail[[#This Row],[InvoiceDate]],-1)+1</f>
        <v>40787</v>
      </c>
      <c r="K14841" s="6">
        <f>OnlineRetail[[#This Row],[Quantity]]*OnlineRetail[[#This Row],[UnitPrice]]</f>
        <v>25.5</v>
      </c>
      <c r="L14841" t="str">
        <f t="shared" si="231"/>
        <v>12953|Sep-2011</v>
      </c>
    </row>
    <row r="14842" spans="1:12">
      <c r="A14842">
        <v>550310</v>
      </c>
      <c r="B14842" t="s">
        <v>100</v>
      </c>
      <c r="C14842" t="s">
        <v>83</v>
      </c>
      <c r="D14842">
        <v>16</v>
      </c>
      <c r="E14842" s="1">
        <v>40810.765972222223</v>
      </c>
      <c r="F14842">
        <v>2.5499999999999998</v>
      </c>
      <c r="G14842">
        <v>13682</v>
      </c>
      <c r="H14842" t="s">
        <v>10</v>
      </c>
      <c r="I14842" t="str">
        <f>IF(AND(LEFT(OnlineRetail[[#This Row],[InvoiceNo]],1)&lt;&gt;"C",OnlineRetail[[#This Row],[CustomerID]]&lt;&gt;""),"Yes","No")</f>
        <v>Yes</v>
      </c>
      <c r="J14842" s="4">
        <f>EOMONTH(OnlineRetail[[#This Row],[InvoiceDate]],-1)+1</f>
        <v>40787</v>
      </c>
      <c r="K14842" s="6">
        <f>OnlineRetail[[#This Row],[Quantity]]*OnlineRetail[[#This Row],[UnitPrice]]</f>
        <v>40.799999999999997</v>
      </c>
      <c r="L14842" t="str">
        <f t="shared" si="231"/>
        <v>13682|Sep-2011</v>
      </c>
    </row>
    <row r="14843" spans="1:12">
      <c r="A14843">
        <v>554166</v>
      </c>
      <c r="B14843" t="s">
        <v>34</v>
      </c>
      <c r="C14843" t="s">
        <v>42</v>
      </c>
      <c r="D14843">
        <v>7</v>
      </c>
      <c r="E14843" s="1">
        <v>40810.771527777782</v>
      </c>
      <c r="F14843">
        <v>3.39</v>
      </c>
      <c r="G14843">
        <v>13297</v>
      </c>
      <c r="H14843" t="s">
        <v>10</v>
      </c>
      <c r="I14843" t="str">
        <f>IF(AND(LEFT(OnlineRetail[[#This Row],[InvoiceNo]],1)&lt;&gt;"C",OnlineRetail[[#This Row],[CustomerID]]&lt;&gt;""),"Yes","No")</f>
        <v>Yes</v>
      </c>
      <c r="J14843" s="4">
        <f>EOMONTH(OnlineRetail[[#This Row],[InvoiceDate]],-1)+1</f>
        <v>40787</v>
      </c>
      <c r="K14843" s="6">
        <f>OnlineRetail[[#This Row],[Quantity]]*OnlineRetail[[#This Row],[UnitPrice]]</f>
        <v>23.73</v>
      </c>
      <c r="L14843" t="str">
        <f t="shared" si="231"/>
        <v>13297|Sep-2011</v>
      </c>
    </row>
    <row r="14844" spans="1:12">
      <c r="A14844">
        <v>553888</v>
      </c>
      <c r="B14844" t="s">
        <v>86</v>
      </c>
      <c r="C14844" t="s">
        <v>53</v>
      </c>
      <c r="D14844">
        <v>7</v>
      </c>
      <c r="E14844" s="1">
        <v>40810.771527777782</v>
      </c>
      <c r="F14844">
        <v>1.25</v>
      </c>
      <c r="G14844">
        <v>13167</v>
      </c>
      <c r="H14844" t="s">
        <v>22</v>
      </c>
      <c r="I14844" t="str">
        <f>IF(AND(LEFT(OnlineRetail[[#This Row],[InvoiceNo]],1)&lt;&gt;"C",OnlineRetail[[#This Row],[CustomerID]]&lt;&gt;""),"Yes","No")</f>
        <v>Yes</v>
      </c>
      <c r="J14844" s="4">
        <f>EOMONTH(OnlineRetail[[#This Row],[InvoiceDate]],-1)+1</f>
        <v>40787</v>
      </c>
      <c r="K14844" s="6">
        <f>OnlineRetail[[#This Row],[Quantity]]*OnlineRetail[[#This Row],[UnitPrice]]</f>
        <v>8.75</v>
      </c>
      <c r="L14844" t="str">
        <f t="shared" si="231"/>
        <v>13167|Sep-2011</v>
      </c>
    </row>
    <row r="14845" spans="1:12">
      <c r="A14845">
        <v>551691</v>
      </c>
      <c r="B14845" t="s">
        <v>267</v>
      </c>
      <c r="C14845" t="s">
        <v>53</v>
      </c>
      <c r="D14845">
        <v>11</v>
      </c>
      <c r="E14845" s="1">
        <v>40810.777083333327</v>
      </c>
      <c r="F14845">
        <v>3.39</v>
      </c>
      <c r="G14845">
        <v>14113</v>
      </c>
      <c r="H14845" t="s">
        <v>10</v>
      </c>
      <c r="I14845" t="str">
        <f>IF(AND(LEFT(OnlineRetail[[#This Row],[InvoiceNo]],1)&lt;&gt;"C",OnlineRetail[[#This Row],[CustomerID]]&lt;&gt;""),"Yes","No")</f>
        <v>Yes</v>
      </c>
      <c r="J14845" s="4">
        <f>EOMONTH(OnlineRetail[[#This Row],[InvoiceDate]],-1)+1</f>
        <v>40787</v>
      </c>
      <c r="K14845" s="6">
        <f>OnlineRetail[[#This Row],[Quantity]]*OnlineRetail[[#This Row],[UnitPrice]]</f>
        <v>37.29</v>
      </c>
      <c r="L14845" t="str">
        <f t="shared" si="231"/>
        <v>14113|Sep-2011</v>
      </c>
    </row>
    <row r="14846" spans="1:12">
      <c r="A14846">
        <v>551075</v>
      </c>
      <c r="B14846" t="s">
        <v>45</v>
      </c>
      <c r="C14846" t="s">
        <v>53</v>
      </c>
      <c r="D14846">
        <v>8</v>
      </c>
      <c r="E14846" s="1">
        <v>40810.793055555558</v>
      </c>
      <c r="F14846">
        <v>4.25</v>
      </c>
      <c r="G14846">
        <v>13251</v>
      </c>
      <c r="H14846" t="s">
        <v>10</v>
      </c>
      <c r="I14846" t="str">
        <f>IF(AND(LEFT(OnlineRetail[[#This Row],[InvoiceNo]],1)&lt;&gt;"C",OnlineRetail[[#This Row],[CustomerID]]&lt;&gt;""),"Yes","No")</f>
        <v>Yes</v>
      </c>
      <c r="J14846" s="4">
        <f>EOMONTH(OnlineRetail[[#This Row],[InvoiceDate]],-1)+1</f>
        <v>40787</v>
      </c>
      <c r="K14846" s="6">
        <f>OnlineRetail[[#This Row],[Quantity]]*OnlineRetail[[#This Row],[UnitPrice]]</f>
        <v>34</v>
      </c>
      <c r="L14846" t="str">
        <f t="shared" si="231"/>
        <v>13251|Sep-2011</v>
      </c>
    </row>
    <row r="14847" spans="1:12">
      <c r="A14847">
        <v>554947</v>
      </c>
      <c r="B14847" t="s">
        <v>51</v>
      </c>
      <c r="C14847" t="s">
        <v>46</v>
      </c>
      <c r="D14847">
        <v>22</v>
      </c>
      <c r="E14847" s="1">
        <v>40810.803472222222</v>
      </c>
      <c r="F14847">
        <v>1.25</v>
      </c>
      <c r="G14847">
        <v>13250</v>
      </c>
      <c r="H14847" t="s">
        <v>10</v>
      </c>
      <c r="I14847" t="str">
        <f>IF(AND(LEFT(OnlineRetail[[#This Row],[InvoiceNo]],1)&lt;&gt;"C",OnlineRetail[[#This Row],[CustomerID]]&lt;&gt;""),"Yes","No")</f>
        <v>Yes</v>
      </c>
      <c r="J14847" s="4">
        <f>EOMONTH(OnlineRetail[[#This Row],[InvoiceDate]],-1)+1</f>
        <v>40787</v>
      </c>
      <c r="K14847" s="6">
        <f>OnlineRetail[[#This Row],[Quantity]]*OnlineRetail[[#This Row],[UnitPrice]]</f>
        <v>27.5</v>
      </c>
      <c r="L14847" t="str">
        <f t="shared" si="231"/>
        <v>13250|Sep-2011</v>
      </c>
    </row>
    <row r="14848" spans="1:12">
      <c r="A14848">
        <v>536829</v>
      </c>
      <c r="B14848" t="s">
        <v>131</v>
      </c>
      <c r="C14848" t="s">
        <v>12</v>
      </c>
      <c r="D14848">
        <v>24</v>
      </c>
      <c r="E14848" s="1">
        <v>40810.807638888888</v>
      </c>
      <c r="F14848">
        <v>1.65</v>
      </c>
      <c r="G14848">
        <v>13851</v>
      </c>
      <c r="H14848" t="s">
        <v>10</v>
      </c>
      <c r="I14848" t="str">
        <f>IF(AND(LEFT(OnlineRetail[[#This Row],[InvoiceNo]],1)&lt;&gt;"C",OnlineRetail[[#This Row],[CustomerID]]&lt;&gt;""),"Yes","No")</f>
        <v>Yes</v>
      </c>
      <c r="J14848" s="4">
        <f>EOMONTH(OnlineRetail[[#This Row],[InvoiceDate]],-1)+1</f>
        <v>40787</v>
      </c>
      <c r="K14848" s="6">
        <f>OnlineRetail[[#This Row],[Quantity]]*OnlineRetail[[#This Row],[UnitPrice]]</f>
        <v>39.599999999999994</v>
      </c>
      <c r="L14848" t="str">
        <f t="shared" si="231"/>
        <v>13851|Sep-2011</v>
      </c>
    </row>
    <row r="14849" spans="1:12">
      <c r="A14849">
        <v>553743</v>
      </c>
      <c r="B14849" t="s">
        <v>190</v>
      </c>
      <c r="C14849" t="s">
        <v>72</v>
      </c>
      <c r="D14849">
        <v>6</v>
      </c>
      <c r="E14849" s="1">
        <v>40810.811111111107</v>
      </c>
      <c r="F14849">
        <v>7.95</v>
      </c>
      <c r="G14849">
        <v>13903</v>
      </c>
      <c r="H14849" t="s">
        <v>22</v>
      </c>
      <c r="I14849" t="str">
        <f>IF(AND(LEFT(OnlineRetail[[#This Row],[InvoiceNo]],1)&lt;&gt;"C",OnlineRetail[[#This Row],[CustomerID]]&lt;&gt;""),"Yes","No")</f>
        <v>Yes</v>
      </c>
      <c r="J14849" s="4">
        <f>EOMONTH(OnlineRetail[[#This Row],[InvoiceDate]],-1)+1</f>
        <v>40787</v>
      </c>
      <c r="K14849" s="6">
        <f>OnlineRetail[[#This Row],[Quantity]]*OnlineRetail[[#This Row],[UnitPrice]]</f>
        <v>47.7</v>
      </c>
      <c r="L14849" t="str">
        <f t="shared" si="231"/>
        <v>13903|Sep-2011</v>
      </c>
    </row>
    <row r="14850" spans="1:12">
      <c r="A14850">
        <v>552377</v>
      </c>
      <c r="B14850" t="s">
        <v>106</v>
      </c>
      <c r="C14850" t="s">
        <v>19</v>
      </c>
      <c r="D14850">
        <v>22</v>
      </c>
      <c r="E14850" s="1">
        <v>40810.811805555553</v>
      </c>
      <c r="F14850">
        <v>2.5499999999999998</v>
      </c>
      <c r="G14850">
        <v>14185</v>
      </c>
      <c r="H14850" t="s">
        <v>10</v>
      </c>
      <c r="I14850" t="str">
        <f>IF(AND(LEFT(OnlineRetail[[#This Row],[InvoiceNo]],1)&lt;&gt;"C",OnlineRetail[[#This Row],[CustomerID]]&lt;&gt;""),"Yes","No")</f>
        <v>Yes</v>
      </c>
      <c r="J14850" s="4">
        <f>EOMONTH(OnlineRetail[[#This Row],[InvoiceDate]],-1)+1</f>
        <v>40787</v>
      </c>
      <c r="K14850" s="6">
        <f>OnlineRetail[[#This Row],[Quantity]]*OnlineRetail[[#This Row],[UnitPrice]]</f>
        <v>56.099999999999994</v>
      </c>
      <c r="L14850" t="str">
        <f t="shared" ref="L14850:L14913" si="232">IF(I14850="Yes",G14850&amp;"|"&amp;TEXT(J14850,"mmm-yyyy"),"")</f>
        <v>14185|Sep-2011</v>
      </c>
    </row>
    <row r="14851" spans="1:12">
      <c r="A14851">
        <v>542303</v>
      </c>
      <c r="B14851" t="s">
        <v>196</v>
      </c>
      <c r="C14851" t="s">
        <v>53</v>
      </c>
      <c r="D14851">
        <v>15</v>
      </c>
      <c r="E14851" s="1">
        <v>40810.814583333333</v>
      </c>
      <c r="F14851">
        <v>5.95</v>
      </c>
      <c r="G14851">
        <v>13246</v>
      </c>
      <c r="H14851" t="s">
        <v>25</v>
      </c>
      <c r="I14851" t="str">
        <f>IF(AND(LEFT(OnlineRetail[[#This Row],[InvoiceNo]],1)&lt;&gt;"C",OnlineRetail[[#This Row],[CustomerID]]&lt;&gt;""),"Yes","No")</f>
        <v>Yes</v>
      </c>
      <c r="J14851" s="4">
        <f>EOMONTH(OnlineRetail[[#This Row],[InvoiceDate]],-1)+1</f>
        <v>40787</v>
      </c>
      <c r="K14851" s="6">
        <f>OnlineRetail[[#This Row],[Quantity]]*OnlineRetail[[#This Row],[UnitPrice]]</f>
        <v>89.25</v>
      </c>
      <c r="L14851" t="str">
        <f t="shared" si="232"/>
        <v>13246|Sep-2011</v>
      </c>
    </row>
    <row r="14852" spans="1:12">
      <c r="A14852">
        <v>536369</v>
      </c>
      <c r="B14852" t="s">
        <v>196</v>
      </c>
      <c r="C14852" t="s">
        <v>40</v>
      </c>
      <c r="D14852">
        <v>19</v>
      </c>
      <c r="E14852" s="1">
        <v>40810.817361111112</v>
      </c>
      <c r="F14852">
        <v>9.9499999999999993</v>
      </c>
      <c r="G14852">
        <v>13418</v>
      </c>
      <c r="H14852" t="s">
        <v>10</v>
      </c>
      <c r="I14852" t="str">
        <f>IF(AND(LEFT(OnlineRetail[[#This Row],[InvoiceNo]],1)&lt;&gt;"C",OnlineRetail[[#This Row],[CustomerID]]&lt;&gt;""),"Yes","No")</f>
        <v>Yes</v>
      </c>
      <c r="J14852" s="4">
        <f>EOMONTH(OnlineRetail[[#This Row],[InvoiceDate]],-1)+1</f>
        <v>40787</v>
      </c>
      <c r="K14852" s="6">
        <f>OnlineRetail[[#This Row],[Quantity]]*OnlineRetail[[#This Row],[UnitPrice]]</f>
        <v>189.04999999999998</v>
      </c>
      <c r="L14852" t="str">
        <f t="shared" si="232"/>
        <v>13418|Sep-2011</v>
      </c>
    </row>
    <row r="14853" spans="1:12">
      <c r="A14853">
        <v>551067</v>
      </c>
      <c r="B14853" t="s">
        <v>95</v>
      </c>
      <c r="C14853" t="s">
        <v>72</v>
      </c>
      <c r="D14853">
        <v>10</v>
      </c>
      <c r="E14853" s="1">
        <v>40810.822222222218</v>
      </c>
      <c r="F14853">
        <v>0.85</v>
      </c>
      <c r="G14853">
        <v>13581</v>
      </c>
      <c r="H14853" t="s">
        <v>10</v>
      </c>
      <c r="I14853" t="str">
        <f>IF(AND(LEFT(OnlineRetail[[#This Row],[InvoiceNo]],1)&lt;&gt;"C",OnlineRetail[[#This Row],[CustomerID]]&lt;&gt;""),"Yes","No")</f>
        <v>Yes</v>
      </c>
      <c r="J14853" s="4">
        <f>EOMONTH(OnlineRetail[[#This Row],[InvoiceDate]],-1)+1</f>
        <v>40787</v>
      </c>
      <c r="K14853" s="6">
        <f>OnlineRetail[[#This Row],[Quantity]]*OnlineRetail[[#This Row],[UnitPrice]]</f>
        <v>8.5</v>
      </c>
      <c r="L14853" t="str">
        <f t="shared" si="232"/>
        <v>13581|Sep-2011</v>
      </c>
    </row>
    <row r="14854" spans="1:12">
      <c r="A14854">
        <v>549999</v>
      </c>
      <c r="B14854" t="s">
        <v>139</v>
      </c>
      <c r="C14854" t="s">
        <v>48</v>
      </c>
      <c r="D14854">
        <v>19</v>
      </c>
      <c r="E14854" s="1">
        <v>40810.827777777777</v>
      </c>
      <c r="F14854">
        <v>3.39</v>
      </c>
      <c r="G14854">
        <v>13160</v>
      </c>
      <c r="H14854" t="s">
        <v>10</v>
      </c>
      <c r="I14854" t="str">
        <f>IF(AND(LEFT(OnlineRetail[[#This Row],[InvoiceNo]],1)&lt;&gt;"C",OnlineRetail[[#This Row],[CustomerID]]&lt;&gt;""),"Yes","No")</f>
        <v>Yes</v>
      </c>
      <c r="J14854" s="4">
        <f>EOMONTH(OnlineRetail[[#This Row],[InvoiceDate]],-1)+1</f>
        <v>40787</v>
      </c>
      <c r="K14854" s="6">
        <f>OnlineRetail[[#This Row],[Quantity]]*OnlineRetail[[#This Row],[UnitPrice]]</f>
        <v>64.41</v>
      </c>
      <c r="L14854" t="str">
        <f t="shared" si="232"/>
        <v>13160|Sep-2011</v>
      </c>
    </row>
    <row r="14855" spans="1:12">
      <c r="A14855">
        <v>540140</v>
      </c>
      <c r="B14855" t="s">
        <v>69</v>
      </c>
      <c r="C14855" t="s">
        <v>42</v>
      </c>
      <c r="D14855">
        <v>5</v>
      </c>
      <c r="E14855" s="1">
        <v>40810.828472222223</v>
      </c>
      <c r="F14855">
        <v>5.95</v>
      </c>
      <c r="G14855">
        <v>12572</v>
      </c>
      <c r="H14855" t="s">
        <v>10</v>
      </c>
      <c r="I14855" t="str">
        <f>IF(AND(LEFT(OnlineRetail[[#This Row],[InvoiceNo]],1)&lt;&gt;"C",OnlineRetail[[#This Row],[CustomerID]]&lt;&gt;""),"Yes","No")</f>
        <v>Yes</v>
      </c>
      <c r="J14855" s="4">
        <f>EOMONTH(OnlineRetail[[#This Row],[InvoiceDate]],-1)+1</f>
        <v>40787</v>
      </c>
      <c r="K14855" s="6">
        <f>OnlineRetail[[#This Row],[Quantity]]*OnlineRetail[[#This Row],[UnitPrice]]</f>
        <v>29.75</v>
      </c>
      <c r="L14855" t="str">
        <f t="shared" si="232"/>
        <v>12572|Sep-2011</v>
      </c>
    </row>
    <row r="14856" spans="1:12">
      <c r="A14856">
        <v>555357</v>
      </c>
      <c r="B14856" t="s">
        <v>114</v>
      </c>
      <c r="C14856" t="s">
        <v>42</v>
      </c>
      <c r="D14856">
        <v>24</v>
      </c>
      <c r="E14856" s="1">
        <v>40810.828472222223</v>
      </c>
      <c r="F14856">
        <v>2.1</v>
      </c>
      <c r="G14856">
        <v>13279</v>
      </c>
      <c r="H14856" t="s">
        <v>10</v>
      </c>
      <c r="I14856" t="str">
        <f>IF(AND(LEFT(OnlineRetail[[#This Row],[InvoiceNo]],1)&lt;&gt;"C",OnlineRetail[[#This Row],[CustomerID]]&lt;&gt;""),"Yes","No")</f>
        <v>Yes</v>
      </c>
      <c r="J14856" s="4">
        <f>EOMONTH(OnlineRetail[[#This Row],[InvoiceDate]],-1)+1</f>
        <v>40787</v>
      </c>
      <c r="K14856" s="6">
        <f>OnlineRetail[[#This Row],[Quantity]]*OnlineRetail[[#This Row],[UnitPrice]]</f>
        <v>50.400000000000006</v>
      </c>
      <c r="L14856" t="str">
        <f t="shared" si="232"/>
        <v>13279|Sep-2011</v>
      </c>
    </row>
    <row r="14857" spans="1:12">
      <c r="A14857">
        <v>551242</v>
      </c>
      <c r="B14857" t="s">
        <v>153</v>
      </c>
      <c r="C14857" t="s">
        <v>24</v>
      </c>
      <c r="D14857">
        <v>19</v>
      </c>
      <c r="E14857" s="1">
        <v>40810.82916666667</v>
      </c>
      <c r="F14857">
        <v>2.5499999999999998</v>
      </c>
      <c r="G14857">
        <v>12947</v>
      </c>
      <c r="H14857" t="s">
        <v>10</v>
      </c>
      <c r="I14857" t="str">
        <f>IF(AND(LEFT(OnlineRetail[[#This Row],[InvoiceNo]],1)&lt;&gt;"C",OnlineRetail[[#This Row],[CustomerID]]&lt;&gt;""),"Yes","No")</f>
        <v>Yes</v>
      </c>
      <c r="J14857" s="4">
        <f>EOMONTH(OnlineRetail[[#This Row],[InvoiceDate]],-1)+1</f>
        <v>40787</v>
      </c>
      <c r="K14857" s="6">
        <f>OnlineRetail[[#This Row],[Quantity]]*OnlineRetail[[#This Row],[UnitPrice]]</f>
        <v>48.449999999999996</v>
      </c>
      <c r="L14857" t="str">
        <f t="shared" si="232"/>
        <v>12947|Sep-2011</v>
      </c>
    </row>
    <row r="14858" spans="1:12">
      <c r="A14858">
        <v>539857</v>
      </c>
      <c r="B14858" t="s">
        <v>250</v>
      </c>
      <c r="C14858" t="s">
        <v>27</v>
      </c>
      <c r="D14858">
        <v>18</v>
      </c>
      <c r="E14858" s="1">
        <v>40811.333333333343</v>
      </c>
      <c r="F14858">
        <v>9.9499999999999993</v>
      </c>
      <c r="G14858">
        <v>13223</v>
      </c>
      <c r="H14858" t="s">
        <v>36</v>
      </c>
      <c r="I14858" t="str">
        <f>IF(AND(LEFT(OnlineRetail[[#This Row],[InvoiceNo]],1)&lt;&gt;"C",OnlineRetail[[#This Row],[CustomerID]]&lt;&gt;""),"Yes","No")</f>
        <v>Yes</v>
      </c>
      <c r="J14858" s="4">
        <f>EOMONTH(OnlineRetail[[#This Row],[InvoiceDate]],-1)+1</f>
        <v>40787</v>
      </c>
      <c r="K14858" s="6">
        <f>OnlineRetail[[#This Row],[Quantity]]*OnlineRetail[[#This Row],[UnitPrice]]</f>
        <v>179.1</v>
      </c>
      <c r="L14858" t="str">
        <f t="shared" si="232"/>
        <v>13223|Sep-2011</v>
      </c>
    </row>
    <row r="14859" spans="1:12">
      <c r="A14859">
        <v>544300</v>
      </c>
      <c r="B14859" t="s">
        <v>249</v>
      </c>
      <c r="C14859" t="s">
        <v>24</v>
      </c>
      <c r="D14859">
        <v>14</v>
      </c>
      <c r="E14859" s="1">
        <v>40811.347916666673</v>
      </c>
      <c r="F14859">
        <v>1.25</v>
      </c>
      <c r="G14859">
        <v>13111</v>
      </c>
      <c r="H14859" t="s">
        <v>10</v>
      </c>
      <c r="I14859" t="str">
        <f>IF(AND(LEFT(OnlineRetail[[#This Row],[InvoiceNo]],1)&lt;&gt;"C",OnlineRetail[[#This Row],[CustomerID]]&lt;&gt;""),"Yes","No")</f>
        <v>Yes</v>
      </c>
      <c r="J14859" s="4">
        <f>EOMONTH(OnlineRetail[[#This Row],[InvoiceDate]],-1)+1</f>
        <v>40787</v>
      </c>
      <c r="K14859" s="6">
        <f>OnlineRetail[[#This Row],[Quantity]]*OnlineRetail[[#This Row],[UnitPrice]]</f>
        <v>17.5</v>
      </c>
      <c r="L14859" t="str">
        <f t="shared" si="232"/>
        <v>13111|Sep-2011</v>
      </c>
    </row>
    <row r="14860" spans="1:12">
      <c r="A14860">
        <v>541509</v>
      </c>
      <c r="B14860" t="s">
        <v>140</v>
      </c>
      <c r="C14860" t="s">
        <v>12</v>
      </c>
      <c r="D14860">
        <v>6</v>
      </c>
      <c r="E14860" s="1">
        <v>40811.356249999997</v>
      </c>
      <c r="F14860">
        <v>1.25</v>
      </c>
      <c r="G14860">
        <v>13171</v>
      </c>
      <c r="H14860" t="s">
        <v>10</v>
      </c>
      <c r="I14860" t="str">
        <f>IF(AND(LEFT(OnlineRetail[[#This Row],[InvoiceNo]],1)&lt;&gt;"C",OnlineRetail[[#This Row],[CustomerID]]&lt;&gt;""),"Yes","No")</f>
        <v>Yes</v>
      </c>
      <c r="J14860" s="4">
        <f>EOMONTH(OnlineRetail[[#This Row],[InvoiceDate]],-1)+1</f>
        <v>40787</v>
      </c>
      <c r="K14860" s="6">
        <f>OnlineRetail[[#This Row],[Quantity]]*OnlineRetail[[#This Row],[UnitPrice]]</f>
        <v>7.5</v>
      </c>
      <c r="L14860" t="str">
        <f t="shared" si="232"/>
        <v>13171|Sep-2011</v>
      </c>
    </row>
    <row r="14861" spans="1:12">
      <c r="A14861">
        <v>537467</v>
      </c>
      <c r="B14861" t="s">
        <v>173</v>
      </c>
      <c r="C14861" t="s">
        <v>72</v>
      </c>
      <c r="D14861">
        <v>14</v>
      </c>
      <c r="E14861" s="1">
        <v>40811.359722222223</v>
      </c>
      <c r="F14861">
        <v>3.39</v>
      </c>
      <c r="G14861">
        <v>12475</v>
      </c>
      <c r="H14861" t="s">
        <v>10</v>
      </c>
      <c r="I14861" t="str">
        <f>IF(AND(LEFT(OnlineRetail[[#This Row],[InvoiceNo]],1)&lt;&gt;"C",OnlineRetail[[#This Row],[CustomerID]]&lt;&gt;""),"Yes","No")</f>
        <v>Yes</v>
      </c>
      <c r="J14861" s="4">
        <f>EOMONTH(OnlineRetail[[#This Row],[InvoiceDate]],-1)+1</f>
        <v>40787</v>
      </c>
      <c r="K14861" s="6">
        <f>OnlineRetail[[#This Row],[Quantity]]*OnlineRetail[[#This Row],[UnitPrice]]</f>
        <v>47.46</v>
      </c>
      <c r="L14861" t="str">
        <f t="shared" si="232"/>
        <v>12475|Sep-2011</v>
      </c>
    </row>
    <row r="14862" spans="1:12">
      <c r="A14862">
        <v>544434</v>
      </c>
      <c r="B14862" t="s">
        <v>216</v>
      </c>
      <c r="C14862" t="s">
        <v>42</v>
      </c>
      <c r="D14862">
        <v>9</v>
      </c>
      <c r="E14862" s="1">
        <v>40811.363888888889</v>
      </c>
      <c r="F14862">
        <v>4.95</v>
      </c>
      <c r="G14862">
        <v>12511</v>
      </c>
      <c r="H14862" t="s">
        <v>10</v>
      </c>
      <c r="I14862" t="str">
        <f>IF(AND(LEFT(OnlineRetail[[#This Row],[InvoiceNo]],1)&lt;&gt;"C",OnlineRetail[[#This Row],[CustomerID]]&lt;&gt;""),"Yes","No")</f>
        <v>Yes</v>
      </c>
      <c r="J14862" s="4">
        <f>EOMONTH(OnlineRetail[[#This Row],[InvoiceDate]],-1)+1</f>
        <v>40787</v>
      </c>
      <c r="K14862" s="6">
        <f>OnlineRetail[[#This Row],[Quantity]]*OnlineRetail[[#This Row],[UnitPrice]]</f>
        <v>44.550000000000004</v>
      </c>
      <c r="L14862" t="str">
        <f t="shared" si="232"/>
        <v>12511|Sep-2011</v>
      </c>
    </row>
    <row r="14863" spans="1:12">
      <c r="A14863">
        <v>548979</v>
      </c>
      <c r="B14863" t="s">
        <v>107</v>
      </c>
      <c r="C14863" t="s">
        <v>72</v>
      </c>
      <c r="D14863">
        <v>24</v>
      </c>
      <c r="E14863" s="1">
        <v>40811.37222222222</v>
      </c>
      <c r="F14863">
        <v>1.25</v>
      </c>
      <c r="G14863">
        <v>13576</v>
      </c>
      <c r="H14863" t="s">
        <v>25</v>
      </c>
      <c r="I14863" t="str">
        <f>IF(AND(LEFT(OnlineRetail[[#This Row],[InvoiceNo]],1)&lt;&gt;"C",OnlineRetail[[#This Row],[CustomerID]]&lt;&gt;""),"Yes","No")</f>
        <v>Yes</v>
      </c>
      <c r="J14863" s="4">
        <f>EOMONTH(OnlineRetail[[#This Row],[InvoiceDate]],-1)+1</f>
        <v>40787</v>
      </c>
      <c r="K14863" s="6">
        <f>OnlineRetail[[#This Row],[Quantity]]*OnlineRetail[[#This Row],[UnitPrice]]</f>
        <v>30</v>
      </c>
      <c r="L14863" t="str">
        <f t="shared" si="232"/>
        <v>13576|Sep-2011</v>
      </c>
    </row>
    <row r="14864" spans="1:12">
      <c r="A14864">
        <v>542292</v>
      </c>
      <c r="B14864" t="s">
        <v>60</v>
      </c>
      <c r="C14864" t="s">
        <v>48</v>
      </c>
      <c r="D14864">
        <v>20</v>
      </c>
      <c r="E14864" s="1">
        <v>40811.376388888893</v>
      </c>
      <c r="F14864">
        <v>1.65</v>
      </c>
      <c r="G14864">
        <v>13992</v>
      </c>
      <c r="H14864" t="s">
        <v>10</v>
      </c>
      <c r="I14864" t="str">
        <f>IF(AND(LEFT(OnlineRetail[[#This Row],[InvoiceNo]],1)&lt;&gt;"C",OnlineRetail[[#This Row],[CustomerID]]&lt;&gt;""),"Yes","No")</f>
        <v>Yes</v>
      </c>
      <c r="J14864" s="4">
        <f>EOMONTH(OnlineRetail[[#This Row],[InvoiceDate]],-1)+1</f>
        <v>40787</v>
      </c>
      <c r="K14864" s="6">
        <f>OnlineRetail[[#This Row],[Quantity]]*OnlineRetail[[#This Row],[UnitPrice]]</f>
        <v>33</v>
      </c>
      <c r="L14864" t="str">
        <f t="shared" si="232"/>
        <v>13992|Sep-2011</v>
      </c>
    </row>
    <row r="14865" spans="1:12">
      <c r="A14865">
        <v>555796</v>
      </c>
      <c r="B14865" t="s">
        <v>133</v>
      </c>
      <c r="C14865" t="s">
        <v>46</v>
      </c>
      <c r="D14865">
        <v>11</v>
      </c>
      <c r="E14865" s="1">
        <v>40811.37777777778</v>
      </c>
      <c r="F14865">
        <v>2.1</v>
      </c>
      <c r="G14865">
        <v>13385</v>
      </c>
      <c r="H14865" t="s">
        <v>31</v>
      </c>
      <c r="I14865" t="str">
        <f>IF(AND(LEFT(OnlineRetail[[#This Row],[InvoiceNo]],1)&lt;&gt;"C",OnlineRetail[[#This Row],[CustomerID]]&lt;&gt;""),"Yes","No")</f>
        <v>Yes</v>
      </c>
      <c r="J14865" s="4">
        <f>EOMONTH(OnlineRetail[[#This Row],[InvoiceDate]],-1)+1</f>
        <v>40787</v>
      </c>
      <c r="K14865" s="6">
        <f>OnlineRetail[[#This Row],[Quantity]]*OnlineRetail[[#This Row],[UnitPrice]]</f>
        <v>23.1</v>
      </c>
      <c r="L14865" t="str">
        <f t="shared" si="232"/>
        <v>13385|Sep-2011</v>
      </c>
    </row>
    <row r="14866" spans="1:12">
      <c r="A14866">
        <v>545525</v>
      </c>
      <c r="B14866" t="s">
        <v>151</v>
      </c>
      <c r="C14866" t="s">
        <v>48</v>
      </c>
      <c r="D14866">
        <v>17</v>
      </c>
      <c r="E14866" s="1">
        <v>40811.387499999997</v>
      </c>
      <c r="F14866">
        <v>0.85</v>
      </c>
      <c r="G14866">
        <v>13623</v>
      </c>
      <c r="H14866" t="s">
        <v>10</v>
      </c>
      <c r="I14866" t="str">
        <f>IF(AND(LEFT(OnlineRetail[[#This Row],[InvoiceNo]],1)&lt;&gt;"C",OnlineRetail[[#This Row],[CustomerID]]&lt;&gt;""),"Yes","No")</f>
        <v>Yes</v>
      </c>
      <c r="J14866" s="4">
        <f>EOMONTH(OnlineRetail[[#This Row],[InvoiceDate]],-1)+1</f>
        <v>40787</v>
      </c>
      <c r="K14866" s="6">
        <f>OnlineRetail[[#This Row],[Quantity]]*OnlineRetail[[#This Row],[UnitPrice]]</f>
        <v>14.45</v>
      </c>
      <c r="L14866" t="str">
        <f t="shared" si="232"/>
        <v>13623|Sep-2011</v>
      </c>
    </row>
    <row r="14867" spans="1:12">
      <c r="A14867">
        <v>549353</v>
      </c>
      <c r="B14867" t="s">
        <v>80</v>
      </c>
      <c r="C14867" t="s">
        <v>50</v>
      </c>
      <c r="D14867">
        <v>15</v>
      </c>
      <c r="E14867" s="1">
        <v>40811.40347222222</v>
      </c>
      <c r="F14867">
        <v>4.25</v>
      </c>
      <c r="G14867">
        <v>13803</v>
      </c>
      <c r="H14867" t="s">
        <v>10</v>
      </c>
      <c r="I14867" t="str">
        <f>IF(AND(LEFT(OnlineRetail[[#This Row],[InvoiceNo]],1)&lt;&gt;"C",OnlineRetail[[#This Row],[CustomerID]]&lt;&gt;""),"Yes","No")</f>
        <v>Yes</v>
      </c>
      <c r="J14867" s="4">
        <f>EOMONTH(OnlineRetail[[#This Row],[InvoiceDate]],-1)+1</f>
        <v>40787</v>
      </c>
      <c r="K14867" s="6">
        <f>OnlineRetail[[#This Row],[Quantity]]*OnlineRetail[[#This Row],[UnitPrice]]</f>
        <v>63.75</v>
      </c>
      <c r="L14867" t="str">
        <f t="shared" si="232"/>
        <v>13803|Sep-2011</v>
      </c>
    </row>
    <row r="14868" spans="1:12">
      <c r="A14868">
        <v>542887</v>
      </c>
      <c r="B14868" t="s">
        <v>140</v>
      </c>
      <c r="C14868" t="s">
        <v>53</v>
      </c>
      <c r="D14868">
        <v>14</v>
      </c>
      <c r="E14868" s="1">
        <v>40811.405555555553</v>
      </c>
      <c r="F14868">
        <v>1.25</v>
      </c>
      <c r="G14868">
        <v>13250</v>
      </c>
      <c r="H14868" t="s">
        <v>10</v>
      </c>
      <c r="I14868" t="str">
        <f>IF(AND(LEFT(OnlineRetail[[#This Row],[InvoiceNo]],1)&lt;&gt;"C",OnlineRetail[[#This Row],[CustomerID]]&lt;&gt;""),"Yes","No")</f>
        <v>Yes</v>
      </c>
      <c r="J14868" s="4">
        <f>EOMONTH(OnlineRetail[[#This Row],[InvoiceDate]],-1)+1</f>
        <v>40787</v>
      </c>
      <c r="K14868" s="6">
        <f>OnlineRetail[[#This Row],[Quantity]]*OnlineRetail[[#This Row],[UnitPrice]]</f>
        <v>17.5</v>
      </c>
      <c r="L14868" t="str">
        <f t="shared" si="232"/>
        <v>13250|Sep-2011</v>
      </c>
    </row>
    <row r="14869" spans="1:12">
      <c r="A14869">
        <v>541861</v>
      </c>
      <c r="B14869" t="s">
        <v>26</v>
      </c>
      <c r="C14869" t="s">
        <v>50</v>
      </c>
      <c r="D14869">
        <v>6</v>
      </c>
      <c r="E14869" s="1">
        <v>40811.427083333343</v>
      </c>
      <c r="F14869">
        <v>4.95</v>
      </c>
      <c r="G14869">
        <v>14125</v>
      </c>
      <c r="H14869" t="s">
        <v>10</v>
      </c>
      <c r="I14869" t="str">
        <f>IF(AND(LEFT(OnlineRetail[[#This Row],[InvoiceNo]],1)&lt;&gt;"C",OnlineRetail[[#This Row],[CustomerID]]&lt;&gt;""),"Yes","No")</f>
        <v>Yes</v>
      </c>
      <c r="J14869" s="4">
        <f>EOMONTH(OnlineRetail[[#This Row],[InvoiceDate]],-1)+1</f>
        <v>40787</v>
      </c>
      <c r="K14869" s="6">
        <f>OnlineRetail[[#This Row],[Quantity]]*OnlineRetail[[#This Row],[UnitPrice]]</f>
        <v>29.700000000000003</v>
      </c>
      <c r="L14869" t="str">
        <f t="shared" si="232"/>
        <v>14125|Sep-2011</v>
      </c>
    </row>
    <row r="14870" spans="1:12">
      <c r="A14870">
        <v>554336</v>
      </c>
      <c r="B14870" t="s">
        <v>164</v>
      </c>
      <c r="C14870" t="s">
        <v>72</v>
      </c>
      <c r="D14870">
        <v>13</v>
      </c>
      <c r="E14870" s="1">
        <v>40811.427083333343</v>
      </c>
      <c r="F14870">
        <v>9.9499999999999993</v>
      </c>
      <c r="G14870">
        <v>12735</v>
      </c>
      <c r="H14870" t="s">
        <v>10</v>
      </c>
      <c r="I14870" t="str">
        <f>IF(AND(LEFT(OnlineRetail[[#This Row],[InvoiceNo]],1)&lt;&gt;"C",OnlineRetail[[#This Row],[CustomerID]]&lt;&gt;""),"Yes","No")</f>
        <v>Yes</v>
      </c>
      <c r="J14870" s="4">
        <f>EOMONTH(OnlineRetail[[#This Row],[InvoiceDate]],-1)+1</f>
        <v>40787</v>
      </c>
      <c r="K14870" s="6">
        <f>OnlineRetail[[#This Row],[Quantity]]*OnlineRetail[[#This Row],[UnitPrice]]</f>
        <v>129.35</v>
      </c>
      <c r="L14870" t="str">
        <f t="shared" si="232"/>
        <v>12735|Sep-2011</v>
      </c>
    </row>
    <row r="14871" spans="1:12">
      <c r="A14871">
        <v>555473</v>
      </c>
      <c r="B14871" t="s">
        <v>297</v>
      </c>
      <c r="C14871" t="s">
        <v>83</v>
      </c>
      <c r="D14871">
        <v>23</v>
      </c>
      <c r="E14871" s="1">
        <v>40811.432638888888</v>
      </c>
      <c r="F14871">
        <v>1.25</v>
      </c>
      <c r="G14871">
        <v>12399</v>
      </c>
      <c r="H14871" t="s">
        <v>70</v>
      </c>
      <c r="I14871" t="str">
        <f>IF(AND(LEFT(OnlineRetail[[#This Row],[InvoiceNo]],1)&lt;&gt;"C",OnlineRetail[[#This Row],[CustomerID]]&lt;&gt;""),"Yes","No")</f>
        <v>Yes</v>
      </c>
      <c r="J14871" s="4">
        <f>EOMONTH(OnlineRetail[[#This Row],[InvoiceDate]],-1)+1</f>
        <v>40787</v>
      </c>
      <c r="K14871" s="6">
        <f>OnlineRetail[[#This Row],[Quantity]]*OnlineRetail[[#This Row],[UnitPrice]]</f>
        <v>28.75</v>
      </c>
      <c r="L14871" t="str">
        <f t="shared" si="232"/>
        <v>12399|Sep-2011</v>
      </c>
    </row>
    <row r="14872" spans="1:12">
      <c r="A14872">
        <v>537110</v>
      </c>
      <c r="B14872" t="s">
        <v>89</v>
      </c>
      <c r="C14872" t="s">
        <v>39</v>
      </c>
      <c r="D14872">
        <v>15</v>
      </c>
      <c r="E14872" s="1">
        <v>40811.448611111111</v>
      </c>
      <c r="F14872">
        <v>5.95</v>
      </c>
      <c r="G14872">
        <v>14214</v>
      </c>
      <c r="H14872" t="s">
        <v>10</v>
      </c>
      <c r="I14872" t="str">
        <f>IF(AND(LEFT(OnlineRetail[[#This Row],[InvoiceNo]],1)&lt;&gt;"C",OnlineRetail[[#This Row],[CustomerID]]&lt;&gt;""),"Yes","No")</f>
        <v>Yes</v>
      </c>
      <c r="J14872" s="4">
        <f>EOMONTH(OnlineRetail[[#This Row],[InvoiceDate]],-1)+1</f>
        <v>40787</v>
      </c>
      <c r="K14872" s="6">
        <f>OnlineRetail[[#This Row],[Quantity]]*OnlineRetail[[#This Row],[UnitPrice]]</f>
        <v>89.25</v>
      </c>
      <c r="L14872" t="str">
        <f t="shared" si="232"/>
        <v>14214|Sep-2011</v>
      </c>
    </row>
    <row r="14873" spans="1:12">
      <c r="A14873">
        <v>538804</v>
      </c>
      <c r="B14873" t="s">
        <v>196</v>
      </c>
      <c r="C14873" t="s">
        <v>29</v>
      </c>
      <c r="D14873">
        <v>2</v>
      </c>
      <c r="E14873" s="1">
        <v>40811.457638888889</v>
      </c>
      <c r="F14873">
        <v>1.25</v>
      </c>
      <c r="G14873">
        <v>13891</v>
      </c>
      <c r="H14873" t="s">
        <v>10</v>
      </c>
      <c r="I14873" t="str">
        <f>IF(AND(LEFT(OnlineRetail[[#This Row],[InvoiceNo]],1)&lt;&gt;"C",OnlineRetail[[#This Row],[CustomerID]]&lt;&gt;""),"Yes","No")</f>
        <v>Yes</v>
      </c>
      <c r="J14873" s="4">
        <f>EOMONTH(OnlineRetail[[#This Row],[InvoiceDate]],-1)+1</f>
        <v>40787</v>
      </c>
      <c r="K14873" s="6">
        <f>OnlineRetail[[#This Row],[Quantity]]*OnlineRetail[[#This Row],[UnitPrice]]</f>
        <v>2.5</v>
      </c>
      <c r="L14873" t="str">
        <f t="shared" si="232"/>
        <v>13891|Sep-2011</v>
      </c>
    </row>
    <row r="14874" spans="1:12">
      <c r="A14874">
        <v>538294</v>
      </c>
      <c r="B14874" t="s">
        <v>212</v>
      </c>
      <c r="C14874" t="s">
        <v>39</v>
      </c>
      <c r="D14874">
        <v>8</v>
      </c>
      <c r="E14874" s="1">
        <v>40811.459027777782</v>
      </c>
      <c r="F14874">
        <v>1.65</v>
      </c>
      <c r="G14874">
        <v>13163</v>
      </c>
      <c r="H14874" t="s">
        <v>10</v>
      </c>
      <c r="I14874" t="str">
        <f>IF(AND(LEFT(OnlineRetail[[#This Row],[InvoiceNo]],1)&lt;&gt;"C",OnlineRetail[[#This Row],[CustomerID]]&lt;&gt;""),"Yes","No")</f>
        <v>Yes</v>
      </c>
      <c r="J14874" s="4">
        <f>EOMONTH(OnlineRetail[[#This Row],[InvoiceDate]],-1)+1</f>
        <v>40787</v>
      </c>
      <c r="K14874" s="6">
        <f>OnlineRetail[[#This Row],[Quantity]]*OnlineRetail[[#This Row],[UnitPrice]]</f>
        <v>13.2</v>
      </c>
      <c r="L14874" t="str">
        <f t="shared" si="232"/>
        <v>13163|Sep-2011</v>
      </c>
    </row>
    <row r="14875" spans="1:12">
      <c r="A14875">
        <v>550514</v>
      </c>
      <c r="B14875" t="s">
        <v>276</v>
      </c>
      <c r="C14875" t="s">
        <v>24</v>
      </c>
      <c r="D14875">
        <v>2</v>
      </c>
      <c r="E14875" s="1">
        <v>40811.468055555553</v>
      </c>
      <c r="F14875">
        <v>7.95</v>
      </c>
      <c r="G14875">
        <v>13330</v>
      </c>
      <c r="H14875" t="s">
        <v>10</v>
      </c>
      <c r="I14875" t="str">
        <f>IF(AND(LEFT(OnlineRetail[[#This Row],[InvoiceNo]],1)&lt;&gt;"C",OnlineRetail[[#This Row],[CustomerID]]&lt;&gt;""),"Yes","No")</f>
        <v>Yes</v>
      </c>
      <c r="J14875" s="4">
        <f>EOMONTH(OnlineRetail[[#This Row],[InvoiceDate]],-1)+1</f>
        <v>40787</v>
      </c>
      <c r="K14875" s="6">
        <f>OnlineRetail[[#This Row],[Quantity]]*OnlineRetail[[#This Row],[UnitPrice]]</f>
        <v>15.9</v>
      </c>
      <c r="L14875" t="str">
        <f t="shared" si="232"/>
        <v>13330|Sep-2011</v>
      </c>
    </row>
    <row r="14876" spans="1:12">
      <c r="A14876">
        <v>544899</v>
      </c>
      <c r="B14876" t="s">
        <v>255</v>
      </c>
      <c r="C14876" t="s">
        <v>29</v>
      </c>
      <c r="D14876">
        <v>6</v>
      </c>
      <c r="E14876" s="1">
        <v>40811.468055555553</v>
      </c>
      <c r="F14876">
        <v>0.85</v>
      </c>
      <c r="G14876">
        <v>13385</v>
      </c>
      <c r="H14876" t="s">
        <v>10</v>
      </c>
      <c r="I14876" t="str">
        <f>IF(AND(LEFT(OnlineRetail[[#This Row],[InvoiceNo]],1)&lt;&gt;"C",OnlineRetail[[#This Row],[CustomerID]]&lt;&gt;""),"Yes","No")</f>
        <v>Yes</v>
      </c>
      <c r="J14876" s="4">
        <f>EOMONTH(OnlineRetail[[#This Row],[InvoiceDate]],-1)+1</f>
        <v>40787</v>
      </c>
      <c r="K14876" s="6">
        <f>OnlineRetail[[#This Row],[Quantity]]*OnlineRetail[[#This Row],[UnitPrice]]</f>
        <v>5.0999999999999996</v>
      </c>
      <c r="L14876" t="str">
        <f t="shared" si="232"/>
        <v>13385|Sep-2011</v>
      </c>
    </row>
    <row r="14877" spans="1:12">
      <c r="A14877">
        <v>552930</v>
      </c>
      <c r="B14877" t="s">
        <v>216</v>
      </c>
      <c r="C14877" t="s">
        <v>83</v>
      </c>
      <c r="D14877">
        <v>16</v>
      </c>
      <c r="E14877" s="1">
        <v>40811.477083333331</v>
      </c>
      <c r="F14877">
        <v>5.95</v>
      </c>
      <c r="G14877">
        <v>13256</v>
      </c>
      <c r="H14877" t="s">
        <v>17</v>
      </c>
      <c r="I14877" t="str">
        <f>IF(AND(LEFT(OnlineRetail[[#This Row],[InvoiceNo]],1)&lt;&gt;"C",OnlineRetail[[#This Row],[CustomerID]]&lt;&gt;""),"Yes","No")</f>
        <v>Yes</v>
      </c>
      <c r="J14877" s="4">
        <f>EOMONTH(OnlineRetail[[#This Row],[InvoiceDate]],-1)+1</f>
        <v>40787</v>
      </c>
      <c r="K14877" s="6">
        <f>OnlineRetail[[#This Row],[Quantity]]*OnlineRetail[[#This Row],[UnitPrice]]</f>
        <v>95.2</v>
      </c>
      <c r="L14877" t="str">
        <f t="shared" si="232"/>
        <v>13256|Sep-2011</v>
      </c>
    </row>
    <row r="14878" spans="1:12">
      <c r="A14878">
        <v>541024</v>
      </c>
      <c r="B14878" t="s">
        <v>261</v>
      </c>
      <c r="C14878" t="s">
        <v>72</v>
      </c>
      <c r="D14878">
        <v>12</v>
      </c>
      <c r="E14878" s="1">
        <v>40811.479861111111</v>
      </c>
      <c r="F14878">
        <v>2.1</v>
      </c>
      <c r="G14878">
        <v>14204</v>
      </c>
      <c r="H14878" t="s">
        <v>126</v>
      </c>
      <c r="I14878" t="str">
        <f>IF(AND(LEFT(OnlineRetail[[#This Row],[InvoiceNo]],1)&lt;&gt;"C",OnlineRetail[[#This Row],[CustomerID]]&lt;&gt;""),"Yes","No")</f>
        <v>Yes</v>
      </c>
      <c r="J14878" s="4">
        <f>EOMONTH(OnlineRetail[[#This Row],[InvoiceDate]],-1)+1</f>
        <v>40787</v>
      </c>
      <c r="K14878" s="6">
        <f>OnlineRetail[[#This Row],[Quantity]]*OnlineRetail[[#This Row],[UnitPrice]]</f>
        <v>25.200000000000003</v>
      </c>
      <c r="L14878" t="str">
        <f t="shared" si="232"/>
        <v>14204|Sep-2011</v>
      </c>
    </row>
    <row r="14879" spans="1:12">
      <c r="A14879">
        <v>542910</v>
      </c>
      <c r="B14879" t="s">
        <v>233</v>
      </c>
      <c r="C14879" t="s">
        <v>46</v>
      </c>
      <c r="D14879">
        <v>20</v>
      </c>
      <c r="E14879" s="1">
        <v>40811.482638888891</v>
      </c>
      <c r="F14879">
        <v>2.1</v>
      </c>
      <c r="G14879">
        <v>12917</v>
      </c>
      <c r="H14879" t="s">
        <v>25</v>
      </c>
      <c r="I14879" t="str">
        <f>IF(AND(LEFT(OnlineRetail[[#This Row],[InvoiceNo]],1)&lt;&gt;"C",OnlineRetail[[#This Row],[CustomerID]]&lt;&gt;""),"Yes","No")</f>
        <v>Yes</v>
      </c>
      <c r="J14879" s="4">
        <f>EOMONTH(OnlineRetail[[#This Row],[InvoiceDate]],-1)+1</f>
        <v>40787</v>
      </c>
      <c r="K14879" s="6">
        <f>OnlineRetail[[#This Row],[Quantity]]*OnlineRetail[[#This Row],[UnitPrice]]</f>
        <v>42</v>
      </c>
      <c r="L14879" t="str">
        <f t="shared" si="232"/>
        <v>12917|Sep-2011</v>
      </c>
    </row>
    <row r="14880" spans="1:12">
      <c r="A14880">
        <v>537173</v>
      </c>
      <c r="B14880" t="s">
        <v>116</v>
      </c>
      <c r="C14880" t="s">
        <v>27</v>
      </c>
      <c r="D14880">
        <v>12</v>
      </c>
      <c r="E14880" s="1">
        <v>40811.48333333333</v>
      </c>
      <c r="F14880">
        <v>4.95</v>
      </c>
      <c r="G14880">
        <v>12717</v>
      </c>
      <c r="H14880" t="s">
        <v>70</v>
      </c>
      <c r="I14880" t="str">
        <f>IF(AND(LEFT(OnlineRetail[[#This Row],[InvoiceNo]],1)&lt;&gt;"C",OnlineRetail[[#This Row],[CustomerID]]&lt;&gt;""),"Yes","No")</f>
        <v>Yes</v>
      </c>
      <c r="J14880" s="4">
        <f>EOMONTH(OnlineRetail[[#This Row],[InvoiceDate]],-1)+1</f>
        <v>40787</v>
      </c>
      <c r="K14880" s="6">
        <f>OnlineRetail[[#This Row],[Quantity]]*OnlineRetail[[#This Row],[UnitPrice]]</f>
        <v>59.400000000000006</v>
      </c>
      <c r="L14880" t="str">
        <f t="shared" si="232"/>
        <v>12717|Sep-2011</v>
      </c>
    </row>
    <row r="14881" spans="1:12">
      <c r="A14881">
        <v>554119</v>
      </c>
      <c r="B14881" t="s">
        <v>69</v>
      </c>
      <c r="C14881" t="s">
        <v>19</v>
      </c>
      <c r="D14881">
        <v>17</v>
      </c>
      <c r="E14881" s="1">
        <v>40811.499305555553</v>
      </c>
      <c r="F14881">
        <v>1.25</v>
      </c>
      <c r="G14881">
        <v>12938</v>
      </c>
      <c r="H14881" t="s">
        <v>10</v>
      </c>
      <c r="I14881" t="str">
        <f>IF(AND(LEFT(OnlineRetail[[#This Row],[InvoiceNo]],1)&lt;&gt;"C",OnlineRetail[[#This Row],[CustomerID]]&lt;&gt;""),"Yes","No")</f>
        <v>Yes</v>
      </c>
      <c r="J14881" s="4">
        <f>EOMONTH(OnlineRetail[[#This Row],[InvoiceDate]],-1)+1</f>
        <v>40787</v>
      </c>
      <c r="K14881" s="6">
        <f>OnlineRetail[[#This Row],[Quantity]]*OnlineRetail[[#This Row],[UnitPrice]]</f>
        <v>21.25</v>
      </c>
      <c r="L14881" t="str">
        <f t="shared" si="232"/>
        <v>12938|Sep-2011</v>
      </c>
    </row>
    <row r="14882" spans="1:12">
      <c r="A14882">
        <v>543064</v>
      </c>
      <c r="B14882" t="s">
        <v>142</v>
      </c>
      <c r="C14882" t="s">
        <v>48</v>
      </c>
      <c r="D14882">
        <v>1</v>
      </c>
      <c r="E14882" s="1">
        <v>40811.500694444447</v>
      </c>
      <c r="F14882">
        <v>5.95</v>
      </c>
      <c r="G14882">
        <v>13200</v>
      </c>
      <c r="H14882" t="s">
        <v>31</v>
      </c>
      <c r="I14882" t="str">
        <f>IF(AND(LEFT(OnlineRetail[[#This Row],[InvoiceNo]],1)&lt;&gt;"C",OnlineRetail[[#This Row],[CustomerID]]&lt;&gt;""),"Yes","No")</f>
        <v>Yes</v>
      </c>
      <c r="J14882" s="4">
        <f>EOMONTH(OnlineRetail[[#This Row],[InvoiceDate]],-1)+1</f>
        <v>40787</v>
      </c>
      <c r="K14882" s="6">
        <f>OnlineRetail[[#This Row],[Quantity]]*OnlineRetail[[#This Row],[UnitPrice]]</f>
        <v>5.95</v>
      </c>
      <c r="L14882" t="str">
        <f t="shared" si="232"/>
        <v>13200|Sep-2011</v>
      </c>
    </row>
    <row r="14883" spans="1:12">
      <c r="A14883">
        <v>540390</v>
      </c>
      <c r="B14883" t="s">
        <v>194</v>
      </c>
      <c r="C14883" t="s">
        <v>53</v>
      </c>
      <c r="D14883">
        <v>15</v>
      </c>
      <c r="E14883" s="1">
        <v>40811.502083333333</v>
      </c>
      <c r="F14883">
        <v>1.25</v>
      </c>
      <c r="G14883">
        <v>13224</v>
      </c>
      <c r="H14883" t="s">
        <v>10</v>
      </c>
      <c r="I14883" t="str">
        <f>IF(AND(LEFT(OnlineRetail[[#This Row],[InvoiceNo]],1)&lt;&gt;"C",OnlineRetail[[#This Row],[CustomerID]]&lt;&gt;""),"Yes","No")</f>
        <v>Yes</v>
      </c>
      <c r="J14883" s="4">
        <f>EOMONTH(OnlineRetail[[#This Row],[InvoiceDate]],-1)+1</f>
        <v>40787</v>
      </c>
      <c r="K14883" s="6">
        <f>OnlineRetail[[#This Row],[Quantity]]*OnlineRetail[[#This Row],[UnitPrice]]</f>
        <v>18.75</v>
      </c>
      <c r="L14883" t="str">
        <f t="shared" si="232"/>
        <v>13224|Sep-2011</v>
      </c>
    </row>
    <row r="14884" spans="1:12">
      <c r="A14884">
        <v>552084</v>
      </c>
      <c r="B14884" t="s">
        <v>112</v>
      </c>
      <c r="C14884" t="s">
        <v>40</v>
      </c>
      <c r="D14884">
        <v>2</v>
      </c>
      <c r="E14884" s="1">
        <v>40811.509722222218</v>
      </c>
      <c r="F14884">
        <v>1.25</v>
      </c>
      <c r="G14884">
        <v>13223</v>
      </c>
      <c r="H14884" t="s">
        <v>10</v>
      </c>
      <c r="I14884" t="str">
        <f>IF(AND(LEFT(OnlineRetail[[#This Row],[InvoiceNo]],1)&lt;&gt;"C",OnlineRetail[[#This Row],[CustomerID]]&lt;&gt;""),"Yes","No")</f>
        <v>Yes</v>
      </c>
      <c r="J14884" s="4">
        <f>EOMONTH(OnlineRetail[[#This Row],[InvoiceDate]],-1)+1</f>
        <v>40787</v>
      </c>
      <c r="K14884" s="6">
        <f>OnlineRetail[[#This Row],[Quantity]]*OnlineRetail[[#This Row],[UnitPrice]]</f>
        <v>2.5</v>
      </c>
      <c r="L14884" t="str">
        <f t="shared" si="232"/>
        <v>13223|Sep-2011</v>
      </c>
    </row>
    <row r="14885" spans="1:12">
      <c r="A14885">
        <v>536413</v>
      </c>
      <c r="B14885" t="s">
        <v>168</v>
      </c>
      <c r="C14885" t="s">
        <v>83</v>
      </c>
      <c r="D14885">
        <v>13</v>
      </c>
      <c r="E14885" s="1">
        <v>40811.510416666657</v>
      </c>
      <c r="F14885">
        <v>1.65</v>
      </c>
      <c r="G14885">
        <v>12644</v>
      </c>
      <c r="H14885" t="s">
        <v>10</v>
      </c>
      <c r="I14885" t="str">
        <f>IF(AND(LEFT(OnlineRetail[[#This Row],[InvoiceNo]],1)&lt;&gt;"C",OnlineRetail[[#This Row],[CustomerID]]&lt;&gt;""),"Yes","No")</f>
        <v>Yes</v>
      </c>
      <c r="J14885" s="4">
        <f>EOMONTH(OnlineRetail[[#This Row],[InvoiceDate]],-1)+1</f>
        <v>40787</v>
      </c>
      <c r="K14885" s="6">
        <f>OnlineRetail[[#This Row],[Quantity]]*OnlineRetail[[#This Row],[UnitPrice]]</f>
        <v>21.45</v>
      </c>
      <c r="L14885" t="str">
        <f t="shared" si="232"/>
        <v>12644|Sep-2011</v>
      </c>
    </row>
    <row r="14886" spans="1:12">
      <c r="A14886">
        <v>542176</v>
      </c>
      <c r="B14886" t="s">
        <v>197</v>
      </c>
      <c r="C14886" t="s">
        <v>19</v>
      </c>
      <c r="D14886">
        <v>4</v>
      </c>
      <c r="E14886" s="1">
        <v>40811.518750000003</v>
      </c>
      <c r="F14886">
        <v>1.65</v>
      </c>
      <c r="G14886">
        <v>13899</v>
      </c>
      <c r="H14886" t="s">
        <v>10</v>
      </c>
      <c r="I14886" t="str">
        <f>IF(AND(LEFT(OnlineRetail[[#This Row],[InvoiceNo]],1)&lt;&gt;"C",OnlineRetail[[#This Row],[CustomerID]]&lt;&gt;""),"Yes","No")</f>
        <v>Yes</v>
      </c>
      <c r="J14886" s="4">
        <f>EOMONTH(OnlineRetail[[#This Row],[InvoiceDate]],-1)+1</f>
        <v>40787</v>
      </c>
      <c r="K14886" s="6">
        <f>OnlineRetail[[#This Row],[Quantity]]*OnlineRetail[[#This Row],[UnitPrice]]</f>
        <v>6.6</v>
      </c>
      <c r="L14886" t="str">
        <f t="shared" si="232"/>
        <v>13899|Sep-2011</v>
      </c>
    </row>
    <row r="14887" spans="1:12">
      <c r="A14887">
        <v>546629</v>
      </c>
      <c r="B14887" t="s">
        <v>28</v>
      </c>
      <c r="C14887" t="s">
        <v>40</v>
      </c>
      <c r="D14887">
        <v>5</v>
      </c>
      <c r="E14887" s="1">
        <v>40811.519444444442</v>
      </c>
      <c r="F14887">
        <v>0.85</v>
      </c>
      <c r="G14887">
        <v>12471</v>
      </c>
      <c r="H14887" t="s">
        <v>10</v>
      </c>
      <c r="I14887" t="str">
        <f>IF(AND(LEFT(OnlineRetail[[#This Row],[InvoiceNo]],1)&lt;&gt;"C",OnlineRetail[[#This Row],[CustomerID]]&lt;&gt;""),"Yes","No")</f>
        <v>Yes</v>
      </c>
      <c r="J14887" s="4">
        <f>EOMONTH(OnlineRetail[[#This Row],[InvoiceDate]],-1)+1</f>
        <v>40787</v>
      </c>
      <c r="K14887" s="6">
        <f>OnlineRetail[[#This Row],[Quantity]]*OnlineRetail[[#This Row],[UnitPrice]]</f>
        <v>4.25</v>
      </c>
      <c r="L14887" t="str">
        <f t="shared" si="232"/>
        <v>12471|Sep-2011</v>
      </c>
    </row>
    <row r="14888" spans="1:12">
      <c r="A14888">
        <v>541402</v>
      </c>
      <c r="B14888" t="s">
        <v>193</v>
      </c>
      <c r="C14888" t="s">
        <v>50</v>
      </c>
      <c r="D14888">
        <v>4</v>
      </c>
      <c r="E14888" s="1">
        <v>40811.523611111108</v>
      </c>
      <c r="F14888">
        <v>1.25</v>
      </c>
      <c r="G14888">
        <v>12585</v>
      </c>
      <c r="H14888" t="s">
        <v>36</v>
      </c>
      <c r="I14888" t="str">
        <f>IF(AND(LEFT(OnlineRetail[[#This Row],[InvoiceNo]],1)&lt;&gt;"C",OnlineRetail[[#This Row],[CustomerID]]&lt;&gt;""),"Yes","No")</f>
        <v>Yes</v>
      </c>
      <c r="J14888" s="4">
        <f>EOMONTH(OnlineRetail[[#This Row],[InvoiceDate]],-1)+1</f>
        <v>40787</v>
      </c>
      <c r="K14888" s="6">
        <f>OnlineRetail[[#This Row],[Quantity]]*OnlineRetail[[#This Row],[UnitPrice]]</f>
        <v>5</v>
      </c>
      <c r="L14888" t="str">
        <f t="shared" si="232"/>
        <v>12585|Sep-2011</v>
      </c>
    </row>
    <row r="14889" spans="1:12">
      <c r="A14889">
        <v>543200</v>
      </c>
      <c r="B14889" t="s">
        <v>289</v>
      </c>
      <c r="C14889" t="s">
        <v>21</v>
      </c>
      <c r="D14889">
        <v>19</v>
      </c>
      <c r="E14889" s="1">
        <v>40811.526388888888</v>
      </c>
      <c r="F14889">
        <v>4.25</v>
      </c>
      <c r="G14889">
        <v>13923</v>
      </c>
      <c r="H14889" t="s">
        <v>70</v>
      </c>
      <c r="I14889" t="str">
        <f>IF(AND(LEFT(OnlineRetail[[#This Row],[InvoiceNo]],1)&lt;&gt;"C",OnlineRetail[[#This Row],[CustomerID]]&lt;&gt;""),"Yes","No")</f>
        <v>Yes</v>
      </c>
      <c r="J14889" s="4">
        <f>EOMONTH(OnlineRetail[[#This Row],[InvoiceDate]],-1)+1</f>
        <v>40787</v>
      </c>
      <c r="K14889" s="6">
        <f>OnlineRetail[[#This Row],[Quantity]]*OnlineRetail[[#This Row],[UnitPrice]]</f>
        <v>80.75</v>
      </c>
      <c r="L14889" t="str">
        <f t="shared" si="232"/>
        <v>13923|Sep-2011</v>
      </c>
    </row>
    <row r="14890" spans="1:12">
      <c r="A14890">
        <v>538716</v>
      </c>
      <c r="B14890" t="s">
        <v>125</v>
      </c>
      <c r="C14890" t="s">
        <v>16</v>
      </c>
      <c r="D14890">
        <v>10</v>
      </c>
      <c r="E14890" s="1">
        <v>40811.527777777781</v>
      </c>
      <c r="F14890">
        <v>7.95</v>
      </c>
      <c r="G14890">
        <v>13973</v>
      </c>
      <c r="H14890" t="s">
        <v>10</v>
      </c>
      <c r="I14890" t="str">
        <f>IF(AND(LEFT(OnlineRetail[[#This Row],[InvoiceNo]],1)&lt;&gt;"C",OnlineRetail[[#This Row],[CustomerID]]&lt;&gt;""),"Yes","No")</f>
        <v>Yes</v>
      </c>
      <c r="J14890" s="4">
        <f>EOMONTH(OnlineRetail[[#This Row],[InvoiceDate]],-1)+1</f>
        <v>40787</v>
      </c>
      <c r="K14890" s="6">
        <f>OnlineRetail[[#This Row],[Quantity]]*OnlineRetail[[#This Row],[UnitPrice]]</f>
        <v>79.5</v>
      </c>
      <c r="L14890" t="str">
        <f t="shared" si="232"/>
        <v>13973|Sep-2011</v>
      </c>
    </row>
    <row r="14891" spans="1:12">
      <c r="A14891">
        <v>545180</v>
      </c>
      <c r="B14891" t="s">
        <v>82</v>
      </c>
      <c r="C14891" t="s">
        <v>46</v>
      </c>
      <c r="D14891">
        <v>10</v>
      </c>
      <c r="E14891" s="1">
        <v>40811.532638888893</v>
      </c>
      <c r="F14891">
        <v>5.95</v>
      </c>
      <c r="G14891">
        <v>13500</v>
      </c>
      <c r="H14891" t="s">
        <v>10</v>
      </c>
      <c r="I14891" t="str">
        <f>IF(AND(LEFT(OnlineRetail[[#This Row],[InvoiceNo]],1)&lt;&gt;"C",OnlineRetail[[#This Row],[CustomerID]]&lt;&gt;""),"Yes","No")</f>
        <v>Yes</v>
      </c>
      <c r="J14891" s="4">
        <f>EOMONTH(OnlineRetail[[#This Row],[InvoiceDate]],-1)+1</f>
        <v>40787</v>
      </c>
      <c r="K14891" s="6">
        <f>OnlineRetail[[#This Row],[Quantity]]*OnlineRetail[[#This Row],[UnitPrice]]</f>
        <v>59.5</v>
      </c>
      <c r="L14891" t="str">
        <f t="shared" si="232"/>
        <v>13500|Sep-2011</v>
      </c>
    </row>
    <row r="14892" spans="1:12" hidden="1">
      <c r="A14892">
        <v>544523</v>
      </c>
      <c r="B14892" t="s">
        <v>185</v>
      </c>
      <c r="C14892" t="s">
        <v>33</v>
      </c>
      <c r="D14892">
        <v>9</v>
      </c>
      <c r="E14892" s="1">
        <v>40811.533333333333</v>
      </c>
      <c r="F14892">
        <v>5.95</v>
      </c>
      <c r="H14892" t="s">
        <v>10</v>
      </c>
      <c r="I14892" t="str">
        <f>IF(AND(LEFT(OnlineRetail[[#This Row],[InvoiceNo]],1)&lt;&gt;"C",OnlineRetail[[#This Row],[CustomerID]]&lt;&gt;""),"Yes","No")</f>
        <v>No</v>
      </c>
      <c r="J14892" s="4">
        <f>EOMONTH(OnlineRetail[[#This Row],[InvoiceDate]],-1)+1</f>
        <v>40787</v>
      </c>
      <c r="K14892" s="6">
        <f>OnlineRetail[[#This Row],[Quantity]]*OnlineRetail[[#This Row],[UnitPrice]]</f>
        <v>53.550000000000004</v>
      </c>
      <c r="L14892" t="str">
        <f t="shared" si="232"/>
        <v/>
      </c>
    </row>
    <row r="14893" spans="1:12">
      <c r="A14893">
        <v>540216</v>
      </c>
      <c r="B14893" t="s">
        <v>85</v>
      </c>
      <c r="C14893" t="s">
        <v>83</v>
      </c>
      <c r="D14893">
        <v>20</v>
      </c>
      <c r="E14893" s="1">
        <v>40811.53402777778</v>
      </c>
      <c r="F14893">
        <v>7.95</v>
      </c>
      <c r="G14893">
        <v>13301</v>
      </c>
      <c r="H14893" t="s">
        <v>10</v>
      </c>
      <c r="I14893" t="str">
        <f>IF(AND(LEFT(OnlineRetail[[#This Row],[InvoiceNo]],1)&lt;&gt;"C",OnlineRetail[[#This Row],[CustomerID]]&lt;&gt;""),"Yes","No")</f>
        <v>Yes</v>
      </c>
      <c r="J14893" s="4">
        <f>EOMONTH(OnlineRetail[[#This Row],[InvoiceDate]],-1)+1</f>
        <v>40787</v>
      </c>
      <c r="K14893" s="6">
        <f>OnlineRetail[[#This Row],[Quantity]]*OnlineRetail[[#This Row],[UnitPrice]]</f>
        <v>159</v>
      </c>
      <c r="L14893" t="str">
        <f t="shared" si="232"/>
        <v>13301|Sep-2011</v>
      </c>
    </row>
    <row r="14894" spans="1:12">
      <c r="A14894">
        <v>547562</v>
      </c>
      <c r="B14894" t="s">
        <v>56</v>
      </c>
      <c r="C14894" t="s">
        <v>14</v>
      </c>
      <c r="D14894">
        <v>8</v>
      </c>
      <c r="E14894" s="1">
        <v>40811.547222222223</v>
      </c>
      <c r="F14894">
        <v>2.1</v>
      </c>
      <c r="G14894">
        <v>13394</v>
      </c>
      <c r="H14894" t="s">
        <v>10</v>
      </c>
      <c r="I14894" t="str">
        <f>IF(AND(LEFT(OnlineRetail[[#This Row],[InvoiceNo]],1)&lt;&gt;"C",OnlineRetail[[#This Row],[CustomerID]]&lt;&gt;""),"Yes","No")</f>
        <v>Yes</v>
      </c>
      <c r="J14894" s="4">
        <f>EOMONTH(OnlineRetail[[#This Row],[InvoiceDate]],-1)+1</f>
        <v>40787</v>
      </c>
      <c r="K14894" s="6">
        <f>OnlineRetail[[#This Row],[Quantity]]*OnlineRetail[[#This Row],[UnitPrice]]</f>
        <v>16.8</v>
      </c>
      <c r="L14894" t="str">
        <f t="shared" si="232"/>
        <v>13394|Sep-2011</v>
      </c>
    </row>
    <row r="14895" spans="1:12">
      <c r="A14895">
        <v>551635</v>
      </c>
      <c r="B14895" t="s">
        <v>279</v>
      </c>
      <c r="C14895" t="s">
        <v>40</v>
      </c>
      <c r="D14895">
        <v>22</v>
      </c>
      <c r="E14895" s="1">
        <v>40811.556250000001</v>
      </c>
      <c r="F14895">
        <v>4.95</v>
      </c>
      <c r="G14895">
        <v>12818</v>
      </c>
      <c r="H14895" t="s">
        <v>36</v>
      </c>
      <c r="I14895" t="str">
        <f>IF(AND(LEFT(OnlineRetail[[#This Row],[InvoiceNo]],1)&lt;&gt;"C",OnlineRetail[[#This Row],[CustomerID]]&lt;&gt;""),"Yes","No")</f>
        <v>Yes</v>
      </c>
      <c r="J14895" s="4">
        <f>EOMONTH(OnlineRetail[[#This Row],[InvoiceDate]],-1)+1</f>
        <v>40787</v>
      </c>
      <c r="K14895" s="6">
        <f>OnlineRetail[[#This Row],[Quantity]]*OnlineRetail[[#This Row],[UnitPrice]]</f>
        <v>108.9</v>
      </c>
      <c r="L14895" t="str">
        <f t="shared" si="232"/>
        <v>12818|Sep-2011</v>
      </c>
    </row>
    <row r="14896" spans="1:12">
      <c r="A14896">
        <v>545595</v>
      </c>
      <c r="B14896" t="s">
        <v>265</v>
      </c>
      <c r="C14896" t="s">
        <v>33</v>
      </c>
      <c r="D14896">
        <v>17</v>
      </c>
      <c r="E14896" s="1">
        <v>40811.556944444441</v>
      </c>
      <c r="F14896">
        <v>7.95</v>
      </c>
      <c r="G14896">
        <v>13945</v>
      </c>
      <c r="H14896" t="s">
        <v>70</v>
      </c>
      <c r="I14896" t="str">
        <f>IF(AND(LEFT(OnlineRetail[[#This Row],[InvoiceNo]],1)&lt;&gt;"C",OnlineRetail[[#This Row],[CustomerID]]&lt;&gt;""),"Yes","No")</f>
        <v>Yes</v>
      </c>
      <c r="J14896" s="4">
        <f>EOMONTH(OnlineRetail[[#This Row],[InvoiceDate]],-1)+1</f>
        <v>40787</v>
      </c>
      <c r="K14896" s="6">
        <f>OnlineRetail[[#This Row],[Quantity]]*OnlineRetail[[#This Row],[UnitPrice]]</f>
        <v>135.15</v>
      </c>
      <c r="L14896" t="str">
        <f t="shared" si="232"/>
        <v>13945|Sep-2011</v>
      </c>
    </row>
    <row r="14897" spans="1:12">
      <c r="A14897">
        <v>554084</v>
      </c>
      <c r="B14897" t="s">
        <v>189</v>
      </c>
      <c r="C14897" t="s">
        <v>12</v>
      </c>
      <c r="D14897">
        <v>14</v>
      </c>
      <c r="E14897" s="1">
        <v>40811.565972222219</v>
      </c>
      <c r="F14897">
        <v>5.95</v>
      </c>
      <c r="G14897">
        <v>12511</v>
      </c>
      <c r="H14897" t="s">
        <v>17</v>
      </c>
      <c r="I14897" t="str">
        <f>IF(AND(LEFT(OnlineRetail[[#This Row],[InvoiceNo]],1)&lt;&gt;"C",OnlineRetail[[#This Row],[CustomerID]]&lt;&gt;""),"Yes","No")</f>
        <v>Yes</v>
      </c>
      <c r="J14897" s="4">
        <f>EOMONTH(OnlineRetail[[#This Row],[InvoiceDate]],-1)+1</f>
        <v>40787</v>
      </c>
      <c r="K14897" s="6">
        <f>OnlineRetail[[#This Row],[Quantity]]*OnlineRetail[[#This Row],[UnitPrice]]</f>
        <v>83.3</v>
      </c>
      <c r="L14897" t="str">
        <f t="shared" si="232"/>
        <v>12511|Sep-2011</v>
      </c>
    </row>
    <row r="14898" spans="1:12">
      <c r="A14898">
        <v>542006</v>
      </c>
      <c r="B14898" t="s">
        <v>162</v>
      </c>
      <c r="C14898" t="s">
        <v>40</v>
      </c>
      <c r="D14898">
        <v>18</v>
      </c>
      <c r="E14898" s="1">
        <v>40811.568749999999</v>
      </c>
      <c r="F14898">
        <v>5.95</v>
      </c>
      <c r="G14898">
        <v>14120</v>
      </c>
      <c r="H14898" t="s">
        <v>10</v>
      </c>
      <c r="I14898" t="str">
        <f>IF(AND(LEFT(OnlineRetail[[#This Row],[InvoiceNo]],1)&lt;&gt;"C",OnlineRetail[[#This Row],[CustomerID]]&lt;&gt;""),"Yes","No")</f>
        <v>Yes</v>
      </c>
      <c r="J14898" s="4">
        <f>EOMONTH(OnlineRetail[[#This Row],[InvoiceDate]],-1)+1</f>
        <v>40787</v>
      </c>
      <c r="K14898" s="6">
        <f>OnlineRetail[[#This Row],[Quantity]]*OnlineRetail[[#This Row],[UnitPrice]]</f>
        <v>107.10000000000001</v>
      </c>
      <c r="L14898" t="str">
        <f t="shared" si="232"/>
        <v>14120|Sep-2011</v>
      </c>
    </row>
    <row r="14899" spans="1:12">
      <c r="A14899">
        <v>547652</v>
      </c>
      <c r="B14899" t="s">
        <v>66</v>
      </c>
      <c r="C14899" t="s">
        <v>50</v>
      </c>
      <c r="D14899">
        <v>24</v>
      </c>
      <c r="E14899" s="1">
        <v>40811.574999999997</v>
      </c>
      <c r="F14899">
        <v>5.95</v>
      </c>
      <c r="G14899">
        <v>14240</v>
      </c>
      <c r="H14899" t="s">
        <v>10</v>
      </c>
      <c r="I14899" t="str">
        <f>IF(AND(LEFT(OnlineRetail[[#This Row],[InvoiceNo]],1)&lt;&gt;"C",OnlineRetail[[#This Row],[CustomerID]]&lt;&gt;""),"Yes","No")</f>
        <v>Yes</v>
      </c>
      <c r="J14899" s="4">
        <f>EOMONTH(OnlineRetail[[#This Row],[InvoiceDate]],-1)+1</f>
        <v>40787</v>
      </c>
      <c r="K14899" s="6">
        <f>OnlineRetail[[#This Row],[Quantity]]*OnlineRetail[[#This Row],[UnitPrice]]</f>
        <v>142.80000000000001</v>
      </c>
      <c r="L14899" t="str">
        <f t="shared" si="232"/>
        <v>14240|Sep-2011</v>
      </c>
    </row>
    <row r="14900" spans="1:12">
      <c r="A14900">
        <v>543349</v>
      </c>
      <c r="B14900" t="s">
        <v>190</v>
      </c>
      <c r="C14900" t="s">
        <v>40</v>
      </c>
      <c r="D14900">
        <v>1</v>
      </c>
      <c r="E14900" s="1">
        <v>40811.584722222222</v>
      </c>
      <c r="F14900">
        <v>2.5499999999999998</v>
      </c>
      <c r="G14900">
        <v>14252</v>
      </c>
      <c r="H14900" t="s">
        <v>10</v>
      </c>
      <c r="I14900" t="str">
        <f>IF(AND(LEFT(OnlineRetail[[#This Row],[InvoiceNo]],1)&lt;&gt;"C",OnlineRetail[[#This Row],[CustomerID]]&lt;&gt;""),"Yes","No")</f>
        <v>Yes</v>
      </c>
      <c r="J14900" s="4">
        <f>EOMONTH(OnlineRetail[[#This Row],[InvoiceDate]],-1)+1</f>
        <v>40787</v>
      </c>
      <c r="K14900" s="6">
        <f>OnlineRetail[[#This Row],[Quantity]]*OnlineRetail[[#This Row],[UnitPrice]]</f>
        <v>2.5499999999999998</v>
      </c>
      <c r="L14900" t="str">
        <f t="shared" si="232"/>
        <v>14252|Sep-2011</v>
      </c>
    </row>
    <row r="14901" spans="1:12">
      <c r="A14901">
        <v>552460</v>
      </c>
      <c r="B14901" t="s">
        <v>41</v>
      </c>
      <c r="C14901" t="s">
        <v>9</v>
      </c>
      <c r="D14901">
        <v>24</v>
      </c>
      <c r="E14901" s="1">
        <v>40811.586111111108</v>
      </c>
      <c r="F14901">
        <v>4.25</v>
      </c>
      <c r="G14901">
        <v>14246</v>
      </c>
      <c r="H14901" t="s">
        <v>10</v>
      </c>
      <c r="I14901" t="str">
        <f>IF(AND(LEFT(OnlineRetail[[#This Row],[InvoiceNo]],1)&lt;&gt;"C",OnlineRetail[[#This Row],[CustomerID]]&lt;&gt;""),"Yes","No")</f>
        <v>Yes</v>
      </c>
      <c r="J14901" s="4">
        <f>EOMONTH(OnlineRetail[[#This Row],[InvoiceDate]],-1)+1</f>
        <v>40787</v>
      </c>
      <c r="K14901" s="6">
        <f>OnlineRetail[[#This Row],[Quantity]]*OnlineRetail[[#This Row],[UnitPrice]]</f>
        <v>102</v>
      </c>
      <c r="L14901" t="str">
        <f t="shared" si="232"/>
        <v>14246|Sep-2011</v>
      </c>
    </row>
    <row r="14902" spans="1:12">
      <c r="A14902">
        <v>549620</v>
      </c>
      <c r="B14902" t="s">
        <v>151</v>
      </c>
      <c r="C14902" t="s">
        <v>27</v>
      </c>
      <c r="D14902">
        <v>7</v>
      </c>
      <c r="E14902" s="1">
        <v>40811.588888888888</v>
      </c>
      <c r="F14902">
        <v>9.9499999999999993</v>
      </c>
      <c r="G14902">
        <v>13855</v>
      </c>
      <c r="H14902" t="s">
        <v>31</v>
      </c>
      <c r="I14902" t="str">
        <f>IF(AND(LEFT(OnlineRetail[[#This Row],[InvoiceNo]],1)&lt;&gt;"C",OnlineRetail[[#This Row],[CustomerID]]&lt;&gt;""),"Yes","No")</f>
        <v>Yes</v>
      </c>
      <c r="J14902" s="4">
        <f>EOMONTH(OnlineRetail[[#This Row],[InvoiceDate]],-1)+1</f>
        <v>40787</v>
      </c>
      <c r="K14902" s="6">
        <f>OnlineRetail[[#This Row],[Quantity]]*OnlineRetail[[#This Row],[UnitPrice]]</f>
        <v>69.649999999999991</v>
      </c>
      <c r="L14902" t="str">
        <f t="shared" si="232"/>
        <v>13855|Sep-2011</v>
      </c>
    </row>
    <row r="14903" spans="1:12">
      <c r="A14903">
        <v>551183</v>
      </c>
      <c r="B14903" t="s">
        <v>262</v>
      </c>
      <c r="C14903" t="s">
        <v>40</v>
      </c>
      <c r="D14903">
        <v>18</v>
      </c>
      <c r="E14903" s="1">
        <v>40811.603472222218</v>
      </c>
      <c r="F14903">
        <v>1.65</v>
      </c>
      <c r="G14903">
        <v>12573</v>
      </c>
      <c r="H14903" t="s">
        <v>10</v>
      </c>
      <c r="I14903" t="str">
        <f>IF(AND(LEFT(OnlineRetail[[#This Row],[InvoiceNo]],1)&lt;&gt;"C",OnlineRetail[[#This Row],[CustomerID]]&lt;&gt;""),"Yes","No")</f>
        <v>Yes</v>
      </c>
      <c r="J14903" s="4">
        <f>EOMONTH(OnlineRetail[[#This Row],[InvoiceDate]],-1)+1</f>
        <v>40787</v>
      </c>
      <c r="K14903" s="6">
        <f>OnlineRetail[[#This Row],[Quantity]]*OnlineRetail[[#This Row],[UnitPrice]]</f>
        <v>29.7</v>
      </c>
      <c r="L14903" t="str">
        <f t="shared" si="232"/>
        <v>12573|Sep-2011</v>
      </c>
    </row>
    <row r="14904" spans="1:12">
      <c r="A14904">
        <v>536956</v>
      </c>
      <c r="B14904" t="s">
        <v>279</v>
      </c>
      <c r="C14904" t="s">
        <v>21</v>
      </c>
      <c r="D14904">
        <v>3</v>
      </c>
      <c r="E14904" s="1">
        <v>40811.60833333333</v>
      </c>
      <c r="F14904">
        <v>4.25</v>
      </c>
      <c r="G14904">
        <v>13122</v>
      </c>
      <c r="H14904" t="s">
        <v>10</v>
      </c>
      <c r="I14904" t="str">
        <f>IF(AND(LEFT(OnlineRetail[[#This Row],[InvoiceNo]],1)&lt;&gt;"C",OnlineRetail[[#This Row],[CustomerID]]&lt;&gt;""),"Yes","No")</f>
        <v>Yes</v>
      </c>
      <c r="J14904" s="4">
        <f>EOMONTH(OnlineRetail[[#This Row],[InvoiceDate]],-1)+1</f>
        <v>40787</v>
      </c>
      <c r="K14904" s="6">
        <f>OnlineRetail[[#This Row],[Quantity]]*OnlineRetail[[#This Row],[UnitPrice]]</f>
        <v>12.75</v>
      </c>
      <c r="L14904" t="str">
        <f t="shared" si="232"/>
        <v>13122|Sep-2011</v>
      </c>
    </row>
    <row r="14905" spans="1:12">
      <c r="A14905">
        <v>540050</v>
      </c>
      <c r="B14905" t="s">
        <v>38</v>
      </c>
      <c r="C14905" t="s">
        <v>53</v>
      </c>
      <c r="D14905">
        <v>7</v>
      </c>
      <c r="E14905" s="1">
        <v>40811.618750000001</v>
      </c>
      <c r="F14905">
        <v>4.25</v>
      </c>
      <c r="G14905">
        <v>13129</v>
      </c>
      <c r="H14905" t="s">
        <v>10</v>
      </c>
      <c r="I14905" t="str">
        <f>IF(AND(LEFT(OnlineRetail[[#This Row],[InvoiceNo]],1)&lt;&gt;"C",OnlineRetail[[#This Row],[CustomerID]]&lt;&gt;""),"Yes","No")</f>
        <v>Yes</v>
      </c>
      <c r="J14905" s="4">
        <f>EOMONTH(OnlineRetail[[#This Row],[InvoiceDate]],-1)+1</f>
        <v>40787</v>
      </c>
      <c r="K14905" s="6">
        <f>OnlineRetail[[#This Row],[Quantity]]*OnlineRetail[[#This Row],[UnitPrice]]</f>
        <v>29.75</v>
      </c>
      <c r="L14905" t="str">
        <f t="shared" si="232"/>
        <v>13129|Sep-2011</v>
      </c>
    </row>
    <row r="14906" spans="1:12">
      <c r="A14906">
        <v>553812</v>
      </c>
      <c r="B14906" t="s">
        <v>163</v>
      </c>
      <c r="C14906" t="s">
        <v>24</v>
      </c>
      <c r="D14906">
        <v>11</v>
      </c>
      <c r="E14906" s="1">
        <v>40811.625694444447</v>
      </c>
      <c r="F14906">
        <v>9.9499999999999993</v>
      </c>
      <c r="G14906">
        <v>12933</v>
      </c>
      <c r="H14906" t="s">
        <v>10</v>
      </c>
      <c r="I14906" t="str">
        <f>IF(AND(LEFT(OnlineRetail[[#This Row],[InvoiceNo]],1)&lt;&gt;"C",OnlineRetail[[#This Row],[CustomerID]]&lt;&gt;""),"Yes","No")</f>
        <v>Yes</v>
      </c>
      <c r="J14906" s="4">
        <f>EOMONTH(OnlineRetail[[#This Row],[InvoiceDate]],-1)+1</f>
        <v>40787</v>
      </c>
      <c r="K14906" s="6">
        <f>OnlineRetail[[#This Row],[Quantity]]*OnlineRetail[[#This Row],[UnitPrice]]</f>
        <v>109.44999999999999</v>
      </c>
      <c r="L14906" t="str">
        <f t="shared" si="232"/>
        <v>12933|Sep-2011</v>
      </c>
    </row>
    <row r="14907" spans="1:12">
      <c r="A14907">
        <v>549754</v>
      </c>
      <c r="B14907" t="s">
        <v>130</v>
      </c>
      <c r="C14907" t="s">
        <v>16</v>
      </c>
      <c r="D14907">
        <v>17</v>
      </c>
      <c r="E14907" s="1">
        <v>40811.634722222218</v>
      </c>
      <c r="F14907">
        <v>1.65</v>
      </c>
      <c r="G14907">
        <v>12497</v>
      </c>
      <c r="H14907" t="s">
        <v>10</v>
      </c>
      <c r="I14907" t="str">
        <f>IF(AND(LEFT(OnlineRetail[[#This Row],[InvoiceNo]],1)&lt;&gt;"C",OnlineRetail[[#This Row],[CustomerID]]&lt;&gt;""),"Yes","No")</f>
        <v>Yes</v>
      </c>
      <c r="J14907" s="4">
        <f>EOMONTH(OnlineRetail[[#This Row],[InvoiceDate]],-1)+1</f>
        <v>40787</v>
      </c>
      <c r="K14907" s="6">
        <f>OnlineRetail[[#This Row],[Quantity]]*OnlineRetail[[#This Row],[UnitPrice]]</f>
        <v>28.049999999999997</v>
      </c>
      <c r="L14907" t="str">
        <f t="shared" si="232"/>
        <v>12497|Sep-2011</v>
      </c>
    </row>
    <row r="14908" spans="1:12">
      <c r="A14908">
        <v>553129</v>
      </c>
      <c r="B14908" t="s">
        <v>114</v>
      </c>
      <c r="C14908" t="s">
        <v>50</v>
      </c>
      <c r="D14908">
        <v>15</v>
      </c>
      <c r="E14908" s="1">
        <v>40811.643055555563</v>
      </c>
      <c r="F14908">
        <v>2.1</v>
      </c>
      <c r="G14908">
        <v>13558</v>
      </c>
      <c r="H14908" t="s">
        <v>10</v>
      </c>
      <c r="I14908" t="str">
        <f>IF(AND(LEFT(OnlineRetail[[#This Row],[InvoiceNo]],1)&lt;&gt;"C",OnlineRetail[[#This Row],[CustomerID]]&lt;&gt;""),"Yes","No")</f>
        <v>Yes</v>
      </c>
      <c r="J14908" s="4">
        <f>EOMONTH(OnlineRetail[[#This Row],[InvoiceDate]],-1)+1</f>
        <v>40787</v>
      </c>
      <c r="K14908" s="6">
        <f>OnlineRetail[[#This Row],[Quantity]]*OnlineRetail[[#This Row],[UnitPrice]]</f>
        <v>31.5</v>
      </c>
      <c r="L14908" t="str">
        <f t="shared" si="232"/>
        <v>13558|Sep-2011</v>
      </c>
    </row>
    <row r="14909" spans="1:12">
      <c r="A14909">
        <v>552721</v>
      </c>
      <c r="B14909" t="s">
        <v>209</v>
      </c>
      <c r="C14909" t="s">
        <v>16</v>
      </c>
      <c r="D14909">
        <v>23</v>
      </c>
      <c r="E14909" s="1">
        <v>40811.646527777782</v>
      </c>
      <c r="F14909">
        <v>7.95</v>
      </c>
      <c r="G14909">
        <v>13992</v>
      </c>
      <c r="H14909" t="s">
        <v>10</v>
      </c>
      <c r="I14909" t="str">
        <f>IF(AND(LEFT(OnlineRetail[[#This Row],[InvoiceNo]],1)&lt;&gt;"C",OnlineRetail[[#This Row],[CustomerID]]&lt;&gt;""),"Yes","No")</f>
        <v>Yes</v>
      </c>
      <c r="J14909" s="4">
        <f>EOMONTH(OnlineRetail[[#This Row],[InvoiceDate]],-1)+1</f>
        <v>40787</v>
      </c>
      <c r="K14909" s="6">
        <f>OnlineRetail[[#This Row],[Quantity]]*OnlineRetail[[#This Row],[UnitPrice]]</f>
        <v>182.85</v>
      </c>
      <c r="L14909" t="str">
        <f t="shared" si="232"/>
        <v>13992|Sep-2011</v>
      </c>
    </row>
    <row r="14910" spans="1:12">
      <c r="A14910">
        <v>551351</v>
      </c>
      <c r="B14910" t="s">
        <v>281</v>
      </c>
      <c r="C14910" t="s">
        <v>9</v>
      </c>
      <c r="D14910">
        <v>6</v>
      </c>
      <c r="E14910" s="1">
        <v>40811.650694444441</v>
      </c>
      <c r="F14910">
        <v>1.25</v>
      </c>
      <c r="G14910">
        <v>14256</v>
      </c>
      <c r="H14910" t="s">
        <v>10</v>
      </c>
      <c r="I14910" t="str">
        <f>IF(AND(LEFT(OnlineRetail[[#This Row],[InvoiceNo]],1)&lt;&gt;"C",OnlineRetail[[#This Row],[CustomerID]]&lt;&gt;""),"Yes","No")</f>
        <v>Yes</v>
      </c>
      <c r="J14910" s="4">
        <f>EOMONTH(OnlineRetail[[#This Row],[InvoiceDate]],-1)+1</f>
        <v>40787</v>
      </c>
      <c r="K14910" s="6">
        <f>OnlineRetail[[#This Row],[Quantity]]*OnlineRetail[[#This Row],[UnitPrice]]</f>
        <v>7.5</v>
      </c>
      <c r="L14910" t="str">
        <f t="shared" si="232"/>
        <v>14256|Sep-2011</v>
      </c>
    </row>
    <row r="14911" spans="1:12">
      <c r="A14911">
        <v>544217</v>
      </c>
      <c r="B14911" t="s">
        <v>105</v>
      </c>
      <c r="C14911" t="s">
        <v>12</v>
      </c>
      <c r="D14911">
        <v>6</v>
      </c>
      <c r="E14911" s="1">
        <v>40811.65347222222</v>
      </c>
      <c r="F14911">
        <v>5.95</v>
      </c>
      <c r="G14911">
        <v>12883</v>
      </c>
      <c r="H14911" t="s">
        <v>10</v>
      </c>
      <c r="I14911" t="str">
        <f>IF(AND(LEFT(OnlineRetail[[#This Row],[InvoiceNo]],1)&lt;&gt;"C",OnlineRetail[[#This Row],[CustomerID]]&lt;&gt;""),"Yes","No")</f>
        <v>Yes</v>
      </c>
      <c r="J14911" s="4">
        <f>EOMONTH(OnlineRetail[[#This Row],[InvoiceDate]],-1)+1</f>
        <v>40787</v>
      </c>
      <c r="K14911" s="6">
        <f>OnlineRetail[[#This Row],[Quantity]]*OnlineRetail[[#This Row],[UnitPrice]]</f>
        <v>35.700000000000003</v>
      </c>
      <c r="L14911" t="str">
        <f t="shared" si="232"/>
        <v>12883|Sep-2011</v>
      </c>
    </row>
    <row r="14912" spans="1:12">
      <c r="A14912">
        <v>551095</v>
      </c>
      <c r="B14912" t="s">
        <v>188</v>
      </c>
      <c r="C14912" t="s">
        <v>27</v>
      </c>
      <c r="D14912">
        <v>23</v>
      </c>
      <c r="E14912" s="1">
        <v>40811.656944444447</v>
      </c>
      <c r="F14912">
        <v>2.5499999999999998</v>
      </c>
      <c r="G14912">
        <v>13581</v>
      </c>
      <c r="H14912" t="s">
        <v>10</v>
      </c>
      <c r="I14912" t="str">
        <f>IF(AND(LEFT(OnlineRetail[[#This Row],[InvoiceNo]],1)&lt;&gt;"C",OnlineRetail[[#This Row],[CustomerID]]&lt;&gt;""),"Yes","No")</f>
        <v>Yes</v>
      </c>
      <c r="J14912" s="4">
        <f>EOMONTH(OnlineRetail[[#This Row],[InvoiceDate]],-1)+1</f>
        <v>40787</v>
      </c>
      <c r="K14912" s="6">
        <f>OnlineRetail[[#This Row],[Quantity]]*OnlineRetail[[#This Row],[UnitPrice]]</f>
        <v>58.65</v>
      </c>
      <c r="L14912" t="str">
        <f t="shared" si="232"/>
        <v>13581|Sep-2011</v>
      </c>
    </row>
    <row r="14913" spans="1:12">
      <c r="A14913">
        <v>546154</v>
      </c>
      <c r="B14913" t="s">
        <v>59</v>
      </c>
      <c r="C14913" t="s">
        <v>12</v>
      </c>
      <c r="D14913">
        <v>15</v>
      </c>
      <c r="E14913" s="1">
        <v>40811.658333333333</v>
      </c>
      <c r="F14913">
        <v>4.25</v>
      </c>
      <c r="G14913">
        <v>13605</v>
      </c>
      <c r="H14913" t="s">
        <v>10</v>
      </c>
      <c r="I14913" t="str">
        <f>IF(AND(LEFT(OnlineRetail[[#This Row],[InvoiceNo]],1)&lt;&gt;"C",OnlineRetail[[#This Row],[CustomerID]]&lt;&gt;""),"Yes","No")</f>
        <v>Yes</v>
      </c>
      <c r="J14913" s="4">
        <f>EOMONTH(OnlineRetail[[#This Row],[InvoiceDate]],-1)+1</f>
        <v>40787</v>
      </c>
      <c r="K14913" s="6">
        <f>OnlineRetail[[#This Row],[Quantity]]*OnlineRetail[[#This Row],[UnitPrice]]</f>
        <v>63.75</v>
      </c>
      <c r="L14913" t="str">
        <f t="shared" si="232"/>
        <v>13605|Sep-2011</v>
      </c>
    </row>
    <row r="14914" spans="1:12">
      <c r="A14914">
        <v>546343</v>
      </c>
      <c r="B14914" t="s">
        <v>243</v>
      </c>
      <c r="C14914" t="s">
        <v>39</v>
      </c>
      <c r="D14914">
        <v>23</v>
      </c>
      <c r="E14914" s="1">
        <v>40811.660416666673</v>
      </c>
      <c r="F14914">
        <v>9.9499999999999993</v>
      </c>
      <c r="G14914">
        <v>13518</v>
      </c>
      <c r="H14914" t="s">
        <v>10</v>
      </c>
      <c r="I14914" t="str">
        <f>IF(AND(LEFT(OnlineRetail[[#This Row],[InvoiceNo]],1)&lt;&gt;"C",OnlineRetail[[#This Row],[CustomerID]]&lt;&gt;""),"Yes","No")</f>
        <v>Yes</v>
      </c>
      <c r="J14914" s="4">
        <f>EOMONTH(OnlineRetail[[#This Row],[InvoiceDate]],-1)+1</f>
        <v>40787</v>
      </c>
      <c r="K14914" s="6">
        <f>OnlineRetail[[#This Row],[Quantity]]*OnlineRetail[[#This Row],[UnitPrice]]</f>
        <v>228.85</v>
      </c>
      <c r="L14914" t="str">
        <f t="shared" ref="L14914:L14977" si="233">IF(I14914="Yes",G14914&amp;"|"&amp;TEXT(J14914,"mmm-yyyy"),"")</f>
        <v>13518|Sep-2011</v>
      </c>
    </row>
    <row r="14915" spans="1:12">
      <c r="A14915">
        <v>537313</v>
      </c>
      <c r="B14915" t="s">
        <v>152</v>
      </c>
      <c r="C14915" t="s">
        <v>42</v>
      </c>
      <c r="D14915">
        <v>20</v>
      </c>
      <c r="E14915" s="1">
        <v>40811.663194444453</v>
      </c>
      <c r="F14915">
        <v>2.1</v>
      </c>
      <c r="G14915">
        <v>13483</v>
      </c>
      <c r="H14915" t="s">
        <v>10</v>
      </c>
      <c r="I14915" t="str">
        <f>IF(AND(LEFT(OnlineRetail[[#This Row],[InvoiceNo]],1)&lt;&gt;"C",OnlineRetail[[#This Row],[CustomerID]]&lt;&gt;""),"Yes","No")</f>
        <v>Yes</v>
      </c>
      <c r="J14915" s="4">
        <f>EOMONTH(OnlineRetail[[#This Row],[InvoiceDate]],-1)+1</f>
        <v>40787</v>
      </c>
      <c r="K14915" s="6">
        <f>OnlineRetail[[#This Row],[Quantity]]*OnlineRetail[[#This Row],[UnitPrice]]</f>
        <v>42</v>
      </c>
      <c r="L14915" t="str">
        <f t="shared" si="233"/>
        <v>13483|Sep-2011</v>
      </c>
    </row>
    <row r="14916" spans="1:12">
      <c r="A14916">
        <v>550272</v>
      </c>
      <c r="B14916" t="s">
        <v>131</v>
      </c>
      <c r="C14916" t="s">
        <v>48</v>
      </c>
      <c r="D14916">
        <v>9</v>
      </c>
      <c r="E14916" s="1">
        <v>40811.663888888892</v>
      </c>
      <c r="F14916">
        <v>9.9499999999999993</v>
      </c>
      <c r="G14916">
        <v>14194</v>
      </c>
      <c r="H14916" t="s">
        <v>10</v>
      </c>
      <c r="I14916" t="str">
        <f>IF(AND(LEFT(OnlineRetail[[#This Row],[InvoiceNo]],1)&lt;&gt;"C",OnlineRetail[[#This Row],[CustomerID]]&lt;&gt;""),"Yes","No")</f>
        <v>Yes</v>
      </c>
      <c r="J14916" s="4">
        <f>EOMONTH(OnlineRetail[[#This Row],[InvoiceDate]],-1)+1</f>
        <v>40787</v>
      </c>
      <c r="K14916" s="6">
        <f>OnlineRetail[[#This Row],[Quantity]]*OnlineRetail[[#This Row],[UnitPrice]]</f>
        <v>89.55</v>
      </c>
      <c r="L14916" t="str">
        <f t="shared" si="233"/>
        <v>14194|Sep-2011</v>
      </c>
    </row>
    <row r="14917" spans="1:12">
      <c r="A14917">
        <v>541645</v>
      </c>
      <c r="B14917" t="s">
        <v>256</v>
      </c>
      <c r="C14917" t="s">
        <v>62</v>
      </c>
      <c r="D14917">
        <v>24</v>
      </c>
      <c r="E14917" s="1">
        <v>40811.664583333331</v>
      </c>
      <c r="F14917">
        <v>3.39</v>
      </c>
      <c r="G14917">
        <v>14329</v>
      </c>
      <c r="H14917" t="s">
        <v>10</v>
      </c>
      <c r="I14917" t="str">
        <f>IF(AND(LEFT(OnlineRetail[[#This Row],[InvoiceNo]],1)&lt;&gt;"C",OnlineRetail[[#This Row],[CustomerID]]&lt;&gt;""),"Yes","No")</f>
        <v>Yes</v>
      </c>
      <c r="J14917" s="4">
        <f>EOMONTH(OnlineRetail[[#This Row],[InvoiceDate]],-1)+1</f>
        <v>40787</v>
      </c>
      <c r="K14917" s="6">
        <f>OnlineRetail[[#This Row],[Quantity]]*OnlineRetail[[#This Row],[UnitPrice]]</f>
        <v>81.36</v>
      </c>
      <c r="L14917" t="str">
        <f t="shared" si="233"/>
        <v>14329|Sep-2011</v>
      </c>
    </row>
    <row r="14918" spans="1:12">
      <c r="A14918">
        <v>556309</v>
      </c>
      <c r="B14918" t="s">
        <v>92</v>
      </c>
      <c r="C14918" t="s">
        <v>46</v>
      </c>
      <c r="D14918">
        <v>12</v>
      </c>
      <c r="E14918" s="1">
        <v>40811.669444444437</v>
      </c>
      <c r="F14918">
        <v>1.65</v>
      </c>
      <c r="G14918">
        <v>13418</v>
      </c>
      <c r="H14918" t="s">
        <v>10</v>
      </c>
      <c r="I14918" t="str">
        <f>IF(AND(LEFT(OnlineRetail[[#This Row],[InvoiceNo]],1)&lt;&gt;"C",OnlineRetail[[#This Row],[CustomerID]]&lt;&gt;""),"Yes","No")</f>
        <v>Yes</v>
      </c>
      <c r="J14918" s="4">
        <f>EOMONTH(OnlineRetail[[#This Row],[InvoiceDate]],-1)+1</f>
        <v>40787</v>
      </c>
      <c r="K14918" s="6">
        <f>OnlineRetail[[#This Row],[Quantity]]*OnlineRetail[[#This Row],[UnitPrice]]</f>
        <v>19.799999999999997</v>
      </c>
      <c r="L14918" t="str">
        <f t="shared" si="233"/>
        <v>13418|Sep-2011</v>
      </c>
    </row>
    <row r="14919" spans="1:12">
      <c r="A14919">
        <v>540316</v>
      </c>
      <c r="B14919" t="s">
        <v>96</v>
      </c>
      <c r="C14919" t="s">
        <v>62</v>
      </c>
      <c r="D14919">
        <v>16</v>
      </c>
      <c r="E14919" s="1">
        <v>40811.674305555563</v>
      </c>
      <c r="F14919">
        <v>4.95</v>
      </c>
      <c r="G14919">
        <v>14227</v>
      </c>
      <c r="H14919" t="s">
        <v>10</v>
      </c>
      <c r="I14919" t="str">
        <f>IF(AND(LEFT(OnlineRetail[[#This Row],[InvoiceNo]],1)&lt;&gt;"C",OnlineRetail[[#This Row],[CustomerID]]&lt;&gt;""),"Yes","No")</f>
        <v>Yes</v>
      </c>
      <c r="J14919" s="4">
        <f>EOMONTH(OnlineRetail[[#This Row],[InvoiceDate]],-1)+1</f>
        <v>40787</v>
      </c>
      <c r="K14919" s="6">
        <f>OnlineRetail[[#This Row],[Quantity]]*OnlineRetail[[#This Row],[UnitPrice]]</f>
        <v>79.2</v>
      </c>
      <c r="L14919" t="str">
        <f t="shared" si="233"/>
        <v>14227|Sep-2011</v>
      </c>
    </row>
    <row r="14920" spans="1:12">
      <c r="A14920">
        <v>545895</v>
      </c>
      <c r="B14920" t="s">
        <v>289</v>
      </c>
      <c r="C14920" t="s">
        <v>16</v>
      </c>
      <c r="D14920">
        <v>2</v>
      </c>
      <c r="E14920" s="1">
        <v>40811.679861111108</v>
      </c>
      <c r="F14920">
        <v>5.95</v>
      </c>
      <c r="G14920">
        <v>12880</v>
      </c>
      <c r="H14920" t="s">
        <v>17</v>
      </c>
      <c r="I14920" t="str">
        <f>IF(AND(LEFT(OnlineRetail[[#This Row],[InvoiceNo]],1)&lt;&gt;"C",OnlineRetail[[#This Row],[CustomerID]]&lt;&gt;""),"Yes","No")</f>
        <v>Yes</v>
      </c>
      <c r="J14920" s="4">
        <f>EOMONTH(OnlineRetail[[#This Row],[InvoiceDate]],-1)+1</f>
        <v>40787</v>
      </c>
      <c r="K14920" s="6">
        <f>OnlineRetail[[#This Row],[Quantity]]*OnlineRetail[[#This Row],[UnitPrice]]</f>
        <v>11.9</v>
      </c>
      <c r="L14920" t="str">
        <f t="shared" si="233"/>
        <v>12880|Sep-2011</v>
      </c>
    </row>
    <row r="14921" spans="1:12">
      <c r="A14921">
        <v>539294</v>
      </c>
      <c r="B14921" t="s">
        <v>101</v>
      </c>
      <c r="C14921" t="s">
        <v>53</v>
      </c>
      <c r="D14921">
        <v>6</v>
      </c>
      <c r="E14921" s="1">
        <v>40811.681250000001</v>
      </c>
      <c r="F14921">
        <v>2.5499999999999998</v>
      </c>
      <c r="G14921">
        <v>13528</v>
      </c>
      <c r="H14921" t="s">
        <v>10</v>
      </c>
      <c r="I14921" t="str">
        <f>IF(AND(LEFT(OnlineRetail[[#This Row],[InvoiceNo]],1)&lt;&gt;"C",OnlineRetail[[#This Row],[CustomerID]]&lt;&gt;""),"Yes","No")</f>
        <v>Yes</v>
      </c>
      <c r="J14921" s="4">
        <f>EOMONTH(OnlineRetail[[#This Row],[InvoiceDate]],-1)+1</f>
        <v>40787</v>
      </c>
      <c r="K14921" s="6">
        <f>OnlineRetail[[#This Row],[Quantity]]*OnlineRetail[[#This Row],[UnitPrice]]</f>
        <v>15.299999999999999</v>
      </c>
      <c r="L14921" t="str">
        <f t="shared" si="233"/>
        <v>13528|Sep-2011</v>
      </c>
    </row>
    <row r="14922" spans="1:12">
      <c r="A14922">
        <v>551746</v>
      </c>
      <c r="B14922" t="s">
        <v>201</v>
      </c>
      <c r="C14922" t="s">
        <v>29</v>
      </c>
      <c r="D14922">
        <v>11</v>
      </c>
      <c r="E14922" s="1">
        <v>40811.692361111112</v>
      </c>
      <c r="F14922">
        <v>9.9499999999999993</v>
      </c>
      <c r="G14922">
        <v>13350</v>
      </c>
      <c r="H14922" t="s">
        <v>10</v>
      </c>
      <c r="I14922" t="str">
        <f>IF(AND(LEFT(OnlineRetail[[#This Row],[InvoiceNo]],1)&lt;&gt;"C",OnlineRetail[[#This Row],[CustomerID]]&lt;&gt;""),"Yes","No")</f>
        <v>Yes</v>
      </c>
      <c r="J14922" s="4">
        <f>EOMONTH(OnlineRetail[[#This Row],[InvoiceDate]],-1)+1</f>
        <v>40787</v>
      </c>
      <c r="K14922" s="6">
        <f>OnlineRetail[[#This Row],[Quantity]]*OnlineRetail[[#This Row],[UnitPrice]]</f>
        <v>109.44999999999999</v>
      </c>
      <c r="L14922" t="str">
        <f t="shared" si="233"/>
        <v>13350|Sep-2011</v>
      </c>
    </row>
    <row r="14923" spans="1:12">
      <c r="A14923">
        <v>550439</v>
      </c>
      <c r="B14923" t="s">
        <v>111</v>
      </c>
      <c r="C14923" t="s">
        <v>12</v>
      </c>
      <c r="D14923">
        <v>20</v>
      </c>
      <c r="E14923" s="1">
        <v>40811.703472222223</v>
      </c>
      <c r="F14923">
        <v>2.5499999999999998</v>
      </c>
      <c r="G14923">
        <v>12457</v>
      </c>
      <c r="H14923" t="s">
        <v>10</v>
      </c>
      <c r="I14923" t="str">
        <f>IF(AND(LEFT(OnlineRetail[[#This Row],[InvoiceNo]],1)&lt;&gt;"C",OnlineRetail[[#This Row],[CustomerID]]&lt;&gt;""),"Yes","No")</f>
        <v>Yes</v>
      </c>
      <c r="J14923" s="4">
        <f>EOMONTH(OnlineRetail[[#This Row],[InvoiceDate]],-1)+1</f>
        <v>40787</v>
      </c>
      <c r="K14923" s="6">
        <f>OnlineRetail[[#This Row],[Quantity]]*OnlineRetail[[#This Row],[UnitPrice]]</f>
        <v>51</v>
      </c>
      <c r="L14923" t="str">
        <f t="shared" si="233"/>
        <v>12457|Sep-2011</v>
      </c>
    </row>
    <row r="14924" spans="1:12">
      <c r="A14924">
        <v>545820</v>
      </c>
      <c r="B14924" t="s">
        <v>111</v>
      </c>
      <c r="C14924" t="s">
        <v>53</v>
      </c>
      <c r="D14924">
        <v>19</v>
      </c>
      <c r="E14924" s="1">
        <v>40811.710416666669</v>
      </c>
      <c r="F14924">
        <v>2.1</v>
      </c>
      <c r="G14924">
        <v>13962</v>
      </c>
      <c r="H14924" t="s">
        <v>17</v>
      </c>
      <c r="I14924" t="str">
        <f>IF(AND(LEFT(OnlineRetail[[#This Row],[InvoiceNo]],1)&lt;&gt;"C",OnlineRetail[[#This Row],[CustomerID]]&lt;&gt;""),"Yes","No")</f>
        <v>Yes</v>
      </c>
      <c r="J14924" s="4">
        <f>EOMONTH(OnlineRetail[[#This Row],[InvoiceDate]],-1)+1</f>
        <v>40787</v>
      </c>
      <c r="K14924" s="6">
        <f>OnlineRetail[[#This Row],[Quantity]]*OnlineRetail[[#This Row],[UnitPrice]]</f>
        <v>39.9</v>
      </c>
      <c r="L14924" t="str">
        <f t="shared" si="233"/>
        <v>13962|Sep-2011</v>
      </c>
    </row>
    <row r="14925" spans="1:12">
      <c r="A14925">
        <v>545484</v>
      </c>
      <c r="B14925" t="s">
        <v>130</v>
      </c>
      <c r="C14925" t="s">
        <v>12</v>
      </c>
      <c r="D14925">
        <v>18</v>
      </c>
      <c r="E14925" s="1">
        <v>40811.714583333327</v>
      </c>
      <c r="F14925">
        <v>7.95</v>
      </c>
      <c r="G14925">
        <v>12884</v>
      </c>
      <c r="H14925" t="s">
        <v>10</v>
      </c>
      <c r="I14925" t="str">
        <f>IF(AND(LEFT(OnlineRetail[[#This Row],[InvoiceNo]],1)&lt;&gt;"C",OnlineRetail[[#This Row],[CustomerID]]&lt;&gt;""),"Yes","No")</f>
        <v>Yes</v>
      </c>
      <c r="J14925" s="4">
        <f>EOMONTH(OnlineRetail[[#This Row],[InvoiceDate]],-1)+1</f>
        <v>40787</v>
      </c>
      <c r="K14925" s="6">
        <f>OnlineRetail[[#This Row],[Quantity]]*OnlineRetail[[#This Row],[UnitPrice]]</f>
        <v>143.1</v>
      </c>
      <c r="L14925" t="str">
        <f t="shared" si="233"/>
        <v>12884|Sep-2011</v>
      </c>
    </row>
    <row r="14926" spans="1:12">
      <c r="A14926">
        <v>555616</v>
      </c>
      <c r="B14926" t="s">
        <v>190</v>
      </c>
      <c r="C14926" t="s">
        <v>16</v>
      </c>
      <c r="D14926">
        <v>18</v>
      </c>
      <c r="E14926" s="1">
        <v>40811.724999999999</v>
      </c>
      <c r="F14926">
        <v>1.65</v>
      </c>
      <c r="G14926">
        <v>13903</v>
      </c>
      <c r="H14926" t="s">
        <v>10</v>
      </c>
      <c r="I14926" t="str">
        <f>IF(AND(LEFT(OnlineRetail[[#This Row],[InvoiceNo]],1)&lt;&gt;"C",OnlineRetail[[#This Row],[CustomerID]]&lt;&gt;""),"Yes","No")</f>
        <v>Yes</v>
      </c>
      <c r="J14926" s="4">
        <f>EOMONTH(OnlineRetail[[#This Row],[InvoiceDate]],-1)+1</f>
        <v>40787</v>
      </c>
      <c r="K14926" s="6">
        <f>OnlineRetail[[#This Row],[Quantity]]*OnlineRetail[[#This Row],[UnitPrice]]</f>
        <v>29.7</v>
      </c>
      <c r="L14926" t="str">
        <f t="shared" si="233"/>
        <v>13903|Sep-2011</v>
      </c>
    </row>
    <row r="14927" spans="1:12">
      <c r="A14927">
        <v>550452</v>
      </c>
      <c r="B14927" t="s">
        <v>147</v>
      </c>
      <c r="C14927" t="s">
        <v>46</v>
      </c>
      <c r="D14927">
        <v>22</v>
      </c>
      <c r="E14927" s="1">
        <v>40811.732638888891</v>
      </c>
      <c r="F14927">
        <v>1.65</v>
      </c>
      <c r="G14927">
        <v>12479</v>
      </c>
      <c r="H14927" t="s">
        <v>10</v>
      </c>
      <c r="I14927" t="str">
        <f>IF(AND(LEFT(OnlineRetail[[#This Row],[InvoiceNo]],1)&lt;&gt;"C",OnlineRetail[[#This Row],[CustomerID]]&lt;&gt;""),"Yes","No")</f>
        <v>Yes</v>
      </c>
      <c r="J14927" s="4">
        <f>EOMONTH(OnlineRetail[[#This Row],[InvoiceDate]],-1)+1</f>
        <v>40787</v>
      </c>
      <c r="K14927" s="6">
        <f>OnlineRetail[[#This Row],[Quantity]]*OnlineRetail[[#This Row],[UnitPrice]]</f>
        <v>36.299999999999997</v>
      </c>
      <c r="L14927" t="str">
        <f t="shared" si="233"/>
        <v>12479|Sep-2011</v>
      </c>
    </row>
    <row r="14928" spans="1:12">
      <c r="A14928">
        <v>547720</v>
      </c>
      <c r="B14928" t="s">
        <v>160</v>
      </c>
      <c r="C14928" t="s">
        <v>46</v>
      </c>
      <c r="D14928">
        <v>10</v>
      </c>
      <c r="E14928" s="1">
        <v>40811.744444444441</v>
      </c>
      <c r="F14928">
        <v>2.1</v>
      </c>
      <c r="G14928">
        <v>13237</v>
      </c>
      <c r="H14928" t="s">
        <v>22</v>
      </c>
      <c r="I14928" t="str">
        <f>IF(AND(LEFT(OnlineRetail[[#This Row],[InvoiceNo]],1)&lt;&gt;"C",OnlineRetail[[#This Row],[CustomerID]]&lt;&gt;""),"Yes","No")</f>
        <v>Yes</v>
      </c>
      <c r="J14928" s="4">
        <f>EOMONTH(OnlineRetail[[#This Row],[InvoiceDate]],-1)+1</f>
        <v>40787</v>
      </c>
      <c r="K14928" s="6">
        <f>OnlineRetail[[#This Row],[Quantity]]*OnlineRetail[[#This Row],[UnitPrice]]</f>
        <v>21</v>
      </c>
      <c r="L14928" t="str">
        <f t="shared" si="233"/>
        <v>13237|Sep-2011</v>
      </c>
    </row>
    <row r="14929" spans="1:12">
      <c r="A14929">
        <v>550516</v>
      </c>
      <c r="B14929" t="s">
        <v>196</v>
      </c>
      <c r="C14929" t="s">
        <v>42</v>
      </c>
      <c r="D14929">
        <v>4</v>
      </c>
      <c r="E14929" s="1">
        <v>40811.746527777781</v>
      </c>
      <c r="F14929">
        <v>1.25</v>
      </c>
      <c r="G14929">
        <v>12530</v>
      </c>
      <c r="H14929" t="s">
        <v>70</v>
      </c>
      <c r="I14929" t="str">
        <f>IF(AND(LEFT(OnlineRetail[[#This Row],[InvoiceNo]],1)&lt;&gt;"C",OnlineRetail[[#This Row],[CustomerID]]&lt;&gt;""),"Yes","No")</f>
        <v>Yes</v>
      </c>
      <c r="J14929" s="4">
        <f>EOMONTH(OnlineRetail[[#This Row],[InvoiceDate]],-1)+1</f>
        <v>40787</v>
      </c>
      <c r="K14929" s="6">
        <f>OnlineRetail[[#This Row],[Quantity]]*OnlineRetail[[#This Row],[UnitPrice]]</f>
        <v>5</v>
      </c>
      <c r="L14929" t="str">
        <f t="shared" si="233"/>
        <v>12530|Sep-2011</v>
      </c>
    </row>
    <row r="14930" spans="1:12">
      <c r="A14930">
        <v>538633</v>
      </c>
      <c r="B14930" t="s">
        <v>105</v>
      </c>
      <c r="C14930" t="s">
        <v>27</v>
      </c>
      <c r="D14930">
        <v>8</v>
      </c>
      <c r="E14930" s="1">
        <v>40811.75</v>
      </c>
      <c r="F14930">
        <v>2.1</v>
      </c>
      <c r="G14930">
        <v>12429</v>
      </c>
      <c r="H14930" t="s">
        <v>121</v>
      </c>
      <c r="I14930" t="str">
        <f>IF(AND(LEFT(OnlineRetail[[#This Row],[InvoiceNo]],1)&lt;&gt;"C",OnlineRetail[[#This Row],[CustomerID]]&lt;&gt;""),"Yes","No")</f>
        <v>Yes</v>
      </c>
      <c r="J14930" s="4">
        <f>EOMONTH(OnlineRetail[[#This Row],[InvoiceDate]],-1)+1</f>
        <v>40787</v>
      </c>
      <c r="K14930" s="6">
        <f>OnlineRetail[[#This Row],[Quantity]]*OnlineRetail[[#This Row],[UnitPrice]]</f>
        <v>16.8</v>
      </c>
      <c r="L14930" t="str">
        <f t="shared" si="233"/>
        <v>12429|Sep-2011</v>
      </c>
    </row>
    <row r="14931" spans="1:12">
      <c r="A14931">
        <v>542131</v>
      </c>
      <c r="B14931" t="s">
        <v>15</v>
      </c>
      <c r="C14931" t="s">
        <v>83</v>
      </c>
      <c r="D14931">
        <v>23</v>
      </c>
      <c r="E14931" s="1">
        <v>40811.760416666657</v>
      </c>
      <c r="F14931">
        <v>2.1</v>
      </c>
      <c r="G14931">
        <v>13798</v>
      </c>
      <c r="H14931" t="s">
        <v>10</v>
      </c>
      <c r="I14931" t="str">
        <f>IF(AND(LEFT(OnlineRetail[[#This Row],[InvoiceNo]],1)&lt;&gt;"C",OnlineRetail[[#This Row],[CustomerID]]&lt;&gt;""),"Yes","No")</f>
        <v>Yes</v>
      </c>
      <c r="J14931" s="4">
        <f>EOMONTH(OnlineRetail[[#This Row],[InvoiceDate]],-1)+1</f>
        <v>40787</v>
      </c>
      <c r="K14931" s="6">
        <f>OnlineRetail[[#This Row],[Quantity]]*OnlineRetail[[#This Row],[UnitPrice]]</f>
        <v>48.300000000000004</v>
      </c>
      <c r="L14931" t="str">
        <f t="shared" si="233"/>
        <v>13798|Sep-2011</v>
      </c>
    </row>
    <row r="14932" spans="1:12">
      <c r="A14932">
        <v>554359</v>
      </c>
      <c r="B14932" t="s">
        <v>170</v>
      </c>
      <c r="C14932" t="s">
        <v>14</v>
      </c>
      <c r="D14932">
        <v>1</v>
      </c>
      <c r="E14932" s="1">
        <v>40811.761111111111</v>
      </c>
      <c r="F14932">
        <v>4.25</v>
      </c>
      <c r="G14932">
        <v>12966</v>
      </c>
      <c r="H14932" t="s">
        <v>10</v>
      </c>
      <c r="I14932" t="str">
        <f>IF(AND(LEFT(OnlineRetail[[#This Row],[InvoiceNo]],1)&lt;&gt;"C",OnlineRetail[[#This Row],[CustomerID]]&lt;&gt;""),"Yes","No")</f>
        <v>Yes</v>
      </c>
      <c r="J14932" s="4">
        <f>EOMONTH(OnlineRetail[[#This Row],[InvoiceDate]],-1)+1</f>
        <v>40787</v>
      </c>
      <c r="K14932" s="6">
        <f>OnlineRetail[[#This Row],[Quantity]]*OnlineRetail[[#This Row],[UnitPrice]]</f>
        <v>4.25</v>
      </c>
      <c r="L14932" t="str">
        <f t="shared" si="233"/>
        <v>12966|Sep-2011</v>
      </c>
    </row>
    <row r="14933" spans="1:12">
      <c r="A14933">
        <v>550999</v>
      </c>
      <c r="B14933" t="s">
        <v>234</v>
      </c>
      <c r="C14933" t="s">
        <v>62</v>
      </c>
      <c r="D14933">
        <v>4</v>
      </c>
      <c r="E14933" s="1">
        <v>40811.771527777782</v>
      </c>
      <c r="F14933">
        <v>4.95</v>
      </c>
      <c r="G14933">
        <v>14301</v>
      </c>
      <c r="H14933" t="s">
        <v>10</v>
      </c>
      <c r="I14933" t="str">
        <f>IF(AND(LEFT(OnlineRetail[[#This Row],[InvoiceNo]],1)&lt;&gt;"C",OnlineRetail[[#This Row],[CustomerID]]&lt;&gt;""),"Yes","No")</f>
        <v>Yes</v>
      </c>
      <c r="J14933" s="4">
        <f>EOMONTH(OnlineRetail[[#This Row],[InvoiceDate]],-1)+1</f>
        <v>40787</v>
      </c>
      <c r="K14933" s="6">
        <f>OnlineRetail[[#This Row],[Quantity]]*OnlineRetail[[#This Row],[UnitPrice]]</f>
        <v>19.8</v>
      </c>
      <c r="L14933" t="str">
        <f t="shared" si="233"/>
        <v>14301|Sep-2011</v>
      </c>
    </row>
    <row r="14934" spans="1:12">
      <c r="A14934">
        <v>552413</v>
      </c>
      <c r="B14934" t="s">
        <v>132</v>
      </c>
      <c r="C14934" t="s">
        <v>83</v>
      </c>
      <c r="D14934">
        <v>5</v>
      </c>
      <c r="E14934" s="1">
        <v>40811.775000000001</v>
      </c>
      <c r="F14934">
        <v>1.65</v>
      </c>
      <c r="G14934">
        <v>12777</v>
      </c>
      <c r="H14934" t="s">
        <v>10</v>
      </c>
      <c r="I14934" t="str">
        <f>IF(AND(LEFT(OnlineRetail[[#This Row],[InvoiceNo]],1)&lt;&gt;"C",OnlineRetail[[#This Row],[CustomerID]]&lt;&gt;""),"Yes","No")</f>
        <v>Yes</v>
      </c>
      <c r="J14934" s="4">
        <f>EOMONTH(OnlineRetail[[#This Row],[InvoiceDate]],-1)+1</f>
        <v>40787</v>
      </c>
      <c r="K14934" s="6">
        <f>OnlineRetail[[#This Row],[Quantity]]*OnlineRetail[[#This Row],[UnitPrice]]</f>
        <v>8.25</v>
      </c>
      <c r="L14934" t="str">
        <f t="shared" si="233"/>
        <v>12777|Sep-2011</v>
      </c>
    </row>
    <row r="14935" spans="1:12">
      <c r="A14935">
        <v>543436</v>
      </c>
      <c r="B14935" t="s">
        <v>169</v>
      </c>
      <c r="C14935" t="s">
        <v>39</v>
      </c>
      <c r="D14935">
        <v>22</v>
      </c>
      <c r="E14935" s="1">
        <v>40811.780555555553</v>
      </c>
      <c r="F14935">
        <v>4.25</v>
      </c>
      <c r="G14935">
        <v>13596</v>
      </c>
      <c r="H14935" t="s">
        <v>10</v>
      </c>
      <c r="I14935" t="str">
        <f>IF(AND(LEFT(OnlineRetail[[#This Row],[InvoiceNo]],1)&lt;&gt;"C",OnlineRetail[[#This Row],[CustomerID]]&lt;&gt;""),"Yes","No")</f>
        <v>Yes</v>
      </c>
      <c r="J14935" s="4">
        <f>EOMONTH(OnlineRetail[[#This Row],[InvoiceDate]],-1)+1</f>
        <v>40787</v>
      </c>
      <c r="K14935" s="6">
        <f>OnlineRetail[[#This Row],[Quantity]]*OnlineRetail[[#This Row],[UnitPrice]]</f>
        <v>93.5</v>
      </c>
      <c r="L14935" t="str">
        <f t="shared" si="233"/>
        <v>13596|Sep-2011</v>
      </c>
    </row>
    <row r="14936" spans="1:12">
      <c r="A14936">
        <v>542570</v>
      </c>
      <c r="B14936" t="s">
        <v>77</v>
      </c>
      <c r="C14936" t="s">
        <v>62</v>
      </c>
      <c r="D14936">
        <v>16</v>
      </c>
      <c r="E14936" s="1">
        <v>40811.783333333333</v>
      </c>
      <c r="F14936">
        <v>1.25</v>
      </c>
      <c r="G14936">
        <v>12494</v>
      </c>
      <c r="H14936" t="s">
        <v>10</v>
      </c>
      <c r="I14936" t="str">
        <f>IF(AND(LEFT(OnlineRetail[[#This Row],[InvoiceNo]],1)&lt;&gt;"C",OnlineRetail[[#This Row],[CustomerID]]&lt;&gt;""),"Yes","No")</f>
        <v>Yes</v>
      </c>
      <c r="J14936" s="4">
        <f>EOMONTH(OnlineRetail[[#This Row],[InvoiceDate]],-1)+1</f>
        <v>40787</v>
      </c>
      <c r="K14936" s="6">
        <f>OnlineRetail[[#This Row],[Quantity]]*OnlineRetail[[#This Row],[UnitPrice]]</f>
        <v>20</v>
      </c>
      <c r="L14936" t="str">
        <f t="shared" si="233"/>
        <v>12494|Sep-2011</v>
      </c>
    </row>
    <row r="14937" spans="1:12">
      <c r="A14937">
        <v>538404</v>
      </c>
      <c r="B14937" t="s">
        <v>81</v>
      </c>
      <c r="C14937" t="s">
        <v>14</v>
      </c>
      <c r="D14937">
        <v>23</v>
      </c>
      <c r="E14937" s="1">
        <v>40811.785416666673</v>
      </c>
      <c r="F14937">
        <v>1.65</v>
      </c>
      <c r="G14937">
        <v>12512</v>
      </c>
      <c r="H14937" t="s">
        <v>10</v>
      </c>
      <c r="I14937" t="str">
        <f>IF(AND(LEFT(OnlineRetail[[#This Row],[InvoiceNo]],1)&lt;&gt;"C",OnlineRetail[[#This Row],[CustomerID]]&lt;&gt;""),"Yes","No")</f>
        <v>Yes</v>
      </c>
      <c r="J14937" s="4">
        <f>EOMONTH(OnlineRetail[[#This Row],[InvoiceDate]],-1)+1</f>
        <v>40787</v>
      </c>
      <c r="K14937" s="6">
        <f>OnlineRetail[[#This Row],[Quantity]]*OnlineRetail[[#This Row],[UnitPrice]]</f>
        <v>37.949999999999996</v>
      </c>
      <c r="L14937" t="str">
        <f t="shared" si="233"/>
        <v>12512|Sep-2011</v>
      </c>
    </row>
    <row r="14938" spans="1:12">
      <c r="A14938">
        <v>551256</v>
      </c>
      <c r="B14938" t="s">
        <v>80</v>
      </c>
      <c r="C14938" t="s">
        <v>12</v>
      </c>
      <c r="D14938">
        <v>6</v>
      </c>
      <c r="E14938" s="1">
        <v>40811.800000000003</v>
      </c>
      <c r="F14938">
        <v>7.95</v>
      </c>
      <c r="G14938">
        <v>12773</v>
      </c>
      <c r="H14938" t="s">
        <v>10</v>
      </c>
      <c r="I14938" t="str">
        <f>IF(AND(LEFT(OnlineRetail[[#This Row],[InvoiceNo]],1)&lt;&gt;"C",OnlineRetail[[#This Row],[CustomerID]]&lt;&gt;""),"Yes","No")</f>
        <v>Yes</v>
      </c>
      <c r="J14938" s="4">
        <f>EOMONTH(OnlineRetail[[#This Row],[InvoiceDate]],-1)+1</f>
        <v>40787</v>
      </c>
      <c r="K14938" s="6">
        <f>OnlineRetail[[#This Row],[Quantity]]*OnlineRetail[[#This Row],[UnitPrice]]</f>
        <v>47.7</v>
      </c>
      <c r="L14938" t="str">
        <f t="shared" si="233"/>
        <v>12773|Sep-2011</v>
      </c>
    </row>
    <row r="14939" spans="1:12">
      <c r="A14939">
        <v>544721</v>
      </c>
      <c r="B14939" t="s">
        <v>57</v>
      </c>
      <c r="C14939" t="s">
        <v>27</v>
      </c>
      <c r="D14939">
        <v>1</v>
      </c>
      <c r="E14939" s="1">
        <v>40811.806250000001</v>
      </c>
      <c r="F14939">
        <v>9.9499999999999993</v>
      </c>
      <c r="G14939">
        <v>12717</v>
      </c>
      <c r="H14939" t="s">
        <v>10</v>
      </c>
      <c r="I14939" t="str">
        <f>IF(AND(LEFT(OnlineRetail[[#This Row],[InvoiceNo]],1)&lt;&gt;"C",OnlineRetail[[#This Row],[CustomerID]]&lt;&gt;""),"Yes","No")</f>
        <v>Yes</v>
      </c>
      <c r="J14939" s="4">
        <f>EOMONTH(OnlineRetail[[#This Row],[InvoiceDate]],-1)+1</f>
        <v>40787</v>
      </c>
      <c r="K14939" s="6">
        <f>OnlineRetail[[#This Row],[Quantity]]*OnlineRetail[[#This Row],[UnitPrice]]</f>
        <v>9.9499999999999993</v>
      </c>
      <c r="L14939" t="str">
        <f t="shared" si="233"/>
        <v>12717|Sep-2011</v>
      </c>
    </row>
    <row r="14940" spans="1:12">
      <c r="A14940">
        <v>555868</v>
      </c>
      <c r="B14940" t="s">
        <v>183</v>
      </c>
      <c r="C14940" t="s">
        <v>33</v>
      </c>
      <c r="D14940">
        <v>14</v>
      </c>
      <c r="E14940" s="1">
        <v>40811.8125</v>
      </c>
      <c r="F14940">
        <v>3.39</v>
      </c>
      <c r="G14940">
        <v>13795</v>
      </c>
      <c r="H14940" t="s">
        <v>10</v>
      </c>
      <c r="I14940" t="str">
        <f>IF(AND(LEFT(OnlineRetail[[#This Row],[InvoiceNo]],1)&lt;&gt;"C",OnlineRetail[[#This Row],[CustomerID]]&lt;&gt;""),"Yes","No")</f>
        <v>Yes</v>
      </c>
      <c r="J14940" s="4">
        <f>EOMONTH(OnlineRetail[[#This Row],[InvoiceDate]],-1)+1</f>
        <v>40787</v>
      </c>
      <c r="K14940" s="6">
        <f>OnlineRetail[[#This Row],[Quantity]]*OnlineRetail[[#This Row],[UnitPrice]]</f>
        <v>47.46</v>
      </c>
      <c r="L14940" t="str">
        <f t="shared" si="233"/>
        <v>13795|Sep-2011</v>
      </c>
    </row>
    <row r="14941" spans="1:12">
      <c r="A14941">
        <v>547069</v>
      </c>
      <c r="B14941" t="s">
        <v>103</v>
      </c>
      <c r="C14941" t="s">
        <v>9</v>
      </c>
      <c r="D14941">
        <v>24</v>
      </c>
      <c r="E14941" s="1">
        <v>40811.813194444447</v>
      </c>
      <c r="F14941">
        <v>5.95</v>
      </c>
      <c r="G14941">
        <v>13668</v>
      </c>
      <c r="H14941" t="s">
        <v>10</v>
      </c>
      <c r="I14941" t="str">
        <f>IF(AND(LEFT(OnlineRetail[[#This Row],[InvoiceNo]],1)&lt;&gt;"C",OnlineRetail[[#This Row],[CustomerID]]&lt;&gt;""),"Yes","No")</f>
        <v>Yes</v>
      </c>
      <c r="J14941" s="4">
        <f>EOMONTH(OnlineRetail[[#This Row],[InvoiceDate]],-1)+1</f>
        <v>40787</v>
      </c>
      <c r="K14941" s="6">
        <f>OnlineRetail[[#This Row],[Quantity]]*OnlineRetail[[#This Row],[UnitPrice]]</f>
        <v>142.80000000000001</v>
      </c>
      <c r="L14941" t="str">
        <f t="shared" si="233"/>
        <v>13668|Sep-2011</v>
      </c>
    </row>
    <row r="14942" spans="1:12">
      <c r="A14942">
        <v>549878</v>
      </c>
      <c r="B14942" t="s">
        <v>208</v>
      </c>
      <c r="C14942" t="s">
        <v>33</v>
      </c>
      <c r="D14942">
        <v>20</v>
      </c>
      <c r="E14942" s="1">
        <v>40811.819444444453</v>
      </c>
      <c r="F14942">
        <v>1.65</v>
      </c>
      <c r="G14942">
        <v>13110</v>
      </c>
      <c r="H14942" t="s">
        <v>10</v>
      </c>
      <c r="I14942" t="str">
        <f>IF(AND(LEFT(OnlineRetail[[#This Row],[InvoiceNo]],1)&lt;&gt;"C",OnlineRetail[[#This Row],[CustomerID]]&lt;&gt;""),"Yes","No")</f>
        <v>Yes</v>
      </c>
      <c r="J14942" s="4">
        <f>EOMONTH(OnlineRetail[[#This Row],[InvoiceDate]],-1)+1</f>
        <v>40787</v>
      </c>
      <c r="K14942" s="6">
        <f>OnlineRetail[[#This Row],[Quantity]]*OnlineRetail[[#This Row],[UnitPrice]]</f>
        <v>33</v>
      </c>
      <c r="L14942" t="str">
        <f t="shared" si="233"/>
        <v>13110|Sep-2011</v>
      </c>
    </row>
    <row r="14943" spans="1:12">
      <c r="A14943">
        <v>547219</v>
      </c>
      <c r="B14943" t="s">
        <v>123</v>
      </c>
      <c r="C14943" t="s">
        <v>62</v>
      </c>
      <c r="D14943">
        <v>20</v>
      </c>
      <c r="E14943" s="1">
        <v>40811.820833333331</v>
      </c>
      <c r="F14943">
        <v>1.65</v>
      </c>
      <c r="G14943">
        <v>13704</v>
      </c>
      <c r="H14943" t="s">
        <v>10</v>
      </c>
      <c r="I14943" t="str">
        <f>IF(AND(LEFT(OnlineRetail[[#This Row],[InvoiceNo]],1)&lt;&gt;"C",OnlineRetail[[#This Row],[CustomerID]]&lt;&gt;""),"Yes","No")</f>
        <v>Yes</v>
      </c>
      <c r="J14943" s="4">
        <f>EOMONTH(OnlineRetail[[#This Row],[InvoiceDate]],-1)+1</f>
        <v>40787</v>
      </c>
      <c r="K14943" s="6">
        <f>OnlineRetail[[#This Row],[Quantity]]*OnlineRetail[[#This Row],[UnitPrice]]</f>
        <v>33</v>
      </c>
      <c r="L14943" t="str">
        <f t="shared" si="233"/>
        <v>13704|Sep-2011</v>
      </c>
    </row>
    <row r="14944" spans="1:12">
      <c r="A14944">
        <v>549876</v>
      </c>
      <c r="B14944" t="s">
        <v>220</v>
      </c>
      <c r="C14944" t="s">
        <v>19</v>
      </c>
      <c r="D14944">
        <v>8</v>
      </c>
      <c r="E14944" s="1">
        <v>40811.827777777777</v>
      </c>
      <c r="F14944">
        <v>4.25</v>
      </c>
      <c r="G14944">
        <v>13723</v>
      </c>
      <c r="H14944" t="s">
        <v>10</v>
      </c>
      <c r="I14944" t="str">
        <f>IF(AND(LEFT(OnlineRetail[[#This Row],[InvoiceNo]],1)&lt;&gt;"C",OnlineRetail[[#This Row],[CustomerID]]&lt;&gt;""),"Yes","No")</f>
        <v>Yes</v>
      </c>
      <c r="J14944" s="4">
        <f>EOMONTH(OnlineRetail[[#This Row],[InvoiceDate]],-1)+1</f>
        <v>40787</v>
      </c>
      <c r="K14944" s="6">
        <f>OnlineRetail[[#This Row],[Quantity]]*OnlineRetail[[#This Row],[UnitPrice]]</f>
        <v>34</v>
      </c>
      <c r="L14944" t="str">
        <f t="shared" si="233"/>
        <v>13723|Sep-2011</v>
      </c>
    </row>
    <row r="14945" spans="1:12">
      <c r="A14945">
        <v>550403</v>
      </c>
      <c r="B14945" t="s">
        <v>157</v>
      </c>
      <c r="C14945" t="s">
        <v>42</v>
      </c>
      <c r="D14945">
        <v>16</v>
      </c>
      <c r="E14945" s="1">
        <v>40811.831944444442</v>
      </c>
      <c r="F14945">
        <v>4.95</v>
      </c>
      <c r="G14945">
        <v>13557</v>
      </c>
      <c r="H14945" t="s">
        <v>10</v>
      </c>
      <c r="I14945" t="str">
        <f>IF(AND(LEFT(OnlineRetail[[#This Row],[InvoiceNo]],1)&lt;&gt;"C",OnlineRetail[[#This Row],[CustomerID]]&lt;&gt;""),"Yes","No")</f>
        <v>Yes</v>
      </c>
      <c r="J14945" s="4">
        <f>EOMONTH(OnlineRetail[[#This Row],[InvoiceDate]],-1)+1</f>
        <v>40787</v>
      </c>
      <c r="K14945" s="6">
        <f>OnlineRetail[[#This Row],[Quantity]]*OnlineRetail[[#This Row],[UnitPrice]]</f>
        <v>79.2</v>
      </c>
      <c r="L14945" t="str">
        <f t="shared" si="233"/>
        <v>13557|Sep-2011</v>
      </c>
    </row>
    <row r="14946" spans="1:12">
      <c r="A14946">
        <v>547455</v>
      </c>
      <c r="B14946" t="s">
        <v>120</v>
      </c>
      <c r="C14946" t="s">
        <v>16</v>
      </c>
      <c r="D14946">
        <v>6</v>
      </c>
      <c r="E14946" s="1">
        <v>40812.342361111107</v>
      </c>
      <c r="F14946">
        <v>4.95</v>
      </c>
      <c r="G14946">
        <v>13102</v>
      </c>
      <c r="H14946" t="s">
        <v>10</v>
      </c>
      <c r="I14946" t="str">
        <f>IF(AND(LEFT(OnlineRetail[[#This Row],[InvoiceNo]],1)&lt;&gt;"C",OnlineRetail[[#This Row],[CustomerID]]&lt;&gt;""),"Yes","No")</f>
        <v>Yes</v>
      </c>
      <c r="J14946" s="4">
        <f>EOMONTH(OnlineRetail[[#This Row],[InvoiceDate]],-1)+1</f>
        <v>40787</v>
      </c>
      <c r="K14946" s="6">
        <f>OnlineRetail[[#This Row],[Quantity]]*OnlineRetail[[#This Row],[UnitPrice]]</f>
        <v>29.700000000000003</v>
      </c>
      <c r="L14946" t="str">
        <f t="shared" si="233"/>
        <v>13102|Sep-2011</v>
      </c>
    </row>
    <row r="14947" spans="1:12">
      <c r="A14947">
        <v>545393</v>
      </c>
      <c r="B14947" t="s">
        <v>43</v>
      </c>
      <c r="C14947" t="s">
        <v>72</v>
      </c>
      <c r="D14947">
        <v>11</v>
      </c>
      <c r="E14947" s="1">
        <v>40812.347916666673</v>
      </c>
      <c r="F14947">
        <v>0.85</v>
      </c>
      <c r="G14947">
        <v>13732</v>
      </c>
      <c r="H14947" t="s">
        <v>10</v>
      </c>
      <c r="I14947" t="str">
        <f>IF(AND(LEFT(OnlineRetail[[#This Row],[InvoiceNo]],1)&lt;&gt;"C",OnlineRetail[[#This Row],[CustomerID]]&lt;&gt;""),"Yes","No")</f>
        <v>Yes</v>
      </c>
      <c r="J14947" s="4">
        <f>EOMONTH(OnlineRetail[[#This Row],[InvoiceDate]],-1)+1</f>
        <v>40787</v>
      </c>
      <c r="K14947" s="6">
        <f>OnlineRetail[[#This Row],[Quantity]]*OnlineRetail[[#This Row],[UnitPrice]]</f>
        <v>9.35</v>
      </c>
      <c r="L14947" t="str">
        <f t="shared" si="233"/>
        <v>13732|Sep-2011</v>
      </c>
    </row>
    <row r="14948" spans="1:12">
      <c r="A14948">
        <v>538809</v>
      </c>
      <c r="B14948" t="s">
        <v>18</v>
      </c>
      <c r="C14948" t="s">
        <v>33</v>
      </c>
      <c r="D14948">
        <v>2</v>
      </c>
      <c r="E14948" s="1">
        <v>40812.349305555559</v>
      </c>
      <c r="F14948">
        <v>7.95</v>
      </c>
      <c r="G14948">
        <v>12800</v>
      </c>
      <c r="H14948" t="s">
        <v>10</v>
      </c>
      <c r="I14948" t="str">
        <f>IF(AND(LEFT(OnlineRetail[[#This Row],[InvoiceNo]],1)&lt;&gt;"C",OnlineRetail[[#This Row],[CustomerID]]&lt;&gt;""),"Yes","No")</f>
        <v>Yes</v>
      </c>
      <c r="J14948" s="4">
        <f>EOMONTH(OnlineRetail[[#This Row],[InvoiceDate]],-1)+1</f>
        <v>40787</v>
      </c>
      <c r="K14948" s="6">
        <f>OnlineRetail[[#This Row],[Quantity]]*OnlineRetail[[#This Row],[UnitPrice]]</f>
        <v>15.9</v>
      </c>
      <c r="L14948" t="str">
        <f t="shared" si="233"/>
        <v>12800|Sep-2011</v>
      </c>
    </row>
    <row r="14949" spans="1:12">
      <c r="A14949">
        <v>550266</v>
      </c>
      <c r="B14949" t="s">
        <v>111</v>
      </c>
      <c r="C14949" t="s">
        <v>14</v>
      </c>
      <c r="D14949">
        <v>4</v>
      </c>
      <c r="E14949" s="1">
        <v>40812.351388888892</v>
      </c>
      <c r="F14949">
        <v>1.65</v>
      </c>
      <c r="G14949">
        <v>13171</v>
      </c>
      <c r="H14949" t="s">
        <v>10</v>
      </c>
      <c r="I14949" t="str">
        <f>IF(AND(LEFT(OnlineRetail[[#This Row],[InvoiceNo]],1)&lt;&gt;"C",OnlineRetail[[#This Row],[CustomerID]]&lt;&gt;""),"Yes","No")</f>
        <v>Yes</v>
      </c>
      <c r="J14949" s="4">
        <f>EOMONTH(OnlineRetail[[#This Row],[InvoiceDate]],-1)+1</f>
        <v>40787</v>
      </c>
      <c r="K14949" s="6">
        <f>OnlineRetail[[#This Row],[Quantity]]*OnlineRetail[[#This Row],[UnitPrice]]</f>
        <v>6.6</v>
      </c>
      <c r="L14949" t="str">
        <f t="shared" si="233"/>
        <v>13171|Sep-2011</v>
      </c>
    </row>
    <row r="14950" spans="1:12">
      <c r="A14950">
        <v>551812</v>
      </c>
      <c r="B14950" t="s">
        <v>240</v>
      </c>
      <c r="C14950" t="s">
        <v>53</v>
      </c>
      <c r="D14950">
        <v>1</v>
      </c>
      <c r="E14950" s="1">
        <v>40812.390972222223</v>
      </c>
      <c r="F14950">
        <v>4.25</v>
      </c>
      <c r="G14950">
        <v>13927</v>
      </c>
      <c r="H14950" t="s">
        <v>10</v>
      </c>
      <c r="I14950" t="str">
        <f>IF(AND(LEFT(OnlineRetail[[#This Row],[InvoiceNo]],1)&lt;&gt;"C",OnlineRetail[[#This Row],[CustomerID]]&lt;&gt;""),"Yes","No")</f>
        <v>Yes</v>
      </c>
      <c r="J14950" s="4">
        <f>EOMONTH(OnlineRetail[[#This Row],[InvoiceDate]],-1)+1</f>
        <v>40787</v>
      </c>
      <c r="K14950" s="6">
        <f>OnlineRetail[[#This Row],[Quantity]]*OnlineRetail[[#This Row],[UnitPrice]]</f>
        <v>4.25</v>
      </c>
      <c r="L14950" t="str">
        <f t="shared" si="233"/>
        <v>13927|Sep-2011</v>
      </c>
    </row>
    <row r="14951" spans="1:12">
      <c r="A14951">
        <v>538620</v>
      </c>
      <c r="B14951" t="s">
        <v>236</v>
      </c>
      <c r="C14951" t="s">
        <v>53</v>
      </c>
      <c r="D14951">
        <v>17</v>
      </c>
      <c r="E14951" s="1">
        <v>40812.390972222223</v>
      </c>
      <c r="F14951">
        <v>1.25</v>
      </c>
      <c r="G14951">
        <v>12657</v>
      </c>
      <c r="H14951" t="s">
        <v>10</v>
      </c>
      <c r="I14951" t="str">
        <f>IF(AND(LEFT(OnlineRetail[[#This Row],[InvoiceNo]],1)&lt;&gt;"C",OnlineRetail[[#This Row],[CustomerID]]&lt;&gt;""),"Yes","No")</f>
        <v>Yes</v>
      </c>
      <c r="J14951" s="4">
        <f>EOMONTH(OnlineRetail[[#This Row],[InvoiceDate]],-1)+1</f>
        <v>40787</v>
      </c>
      <c r="K14951" s="6">
        <f>OnlineRetail[[#This Row],[Quantity]]*OnlineRetail[[#This Row],[UnitPrice]]</f>
        <v>21.25</v>
      </c>
      <c r="L14951" t="str">
        <f t="shared" si="233"/>
        <v>12657|Sep-2011</v>
      </c>
    </row>
    <row r="14952" spans="1:12">
      <c r="A14952">
        <v>546333</v>
      </c>
      <c r="B14952" t="s">
        <v>54</v>
      </c>
      <c r="C14952" t="s">
        <v>14</v>
      </c>
      <c r="D14952">
        <v>21</v>
      </c>
      <c r="E14952" s="1">
        <v>40812.397222222222</v>
      </c>
      <c r="F14952">
        <v>7.95</v>
      </c>
      <c r="G14952">
        <v>14065</v>
      </c>
      <c r="H14952" t="s">
        <v>10</v>
      </c>
      <c r="I14952" t="str">
        <f>IF(AND(LEFT(OnlineRetail[[#This Row],[InvoiceNo]],1)&lt;&gt;"C",OnlineRetail[[#This Row],[CustomerID]]&lt;&gt;""),"Yes","No")</f>
        <v>Yes</v>
      </c>
      <c r="J14952" s="4">
        <f>EOMONTH(OnlineRetail[[#This Row],[InvoiceDate]],-1)+1</f>
        <v>40787</v>
      </c>
      <c r="K14952" s="6">
        <f>OnlineRetail[[#This Row],[Quantity]]*OnlineRetail[[#This Row],[UnitPrice]]</f>
        <v>166.95000000000002</v>
      </c>
      <c r="L14952" t="str">
        <f t="shared" si="233"/>
        <v>14065|Sep-2011</v>
      </c>
    </row>
    <row r="14953" spans="1:12">
      <c r="A14953">
        <v>542326</v>
      </c>
      <c r="B14953" t="s">
        <v>147</v>
      </c>
      <c r="C14953" t="s">
        <v>14</v>
      </c>
      <c r="D14953">
        <v>17</v>
      </c>
      <c r="E14953" s="1">
        <v>40812.397222222222</v>
      </c>
      <c r="F14953">
        <v>0.85</v>
      </c>
      <c r="G14953">
        <v>14135</v>
      </c>
      <c r="H14953" t="s">
        <v>10</v>
      </c>
      <c r="I14953" t="str">
        <f>IF(AND(LEFT(OnlineRetail[[#This Row],[InvoiceNo]],1)&lt;&gt;"C",OnlineRetail[[#This Row],[CustomerID]]&lt;&gt;""),"Yes","No")</f>
        <v>Yes</v>
      </c>
      <c r="J14953" s="4">
        <f>EOMONTH(OnlineRetail[[#This Row],[InvoiceDate]],-1)+1</f>
        <v>40787</v>
      </c>
      <c r="K14953" s="6">
        <f>OnlineRetail[[#This Row],[Quantity]]*OnlineRetail[[#This Row],[UnitPrice]]</f>
        <v>14.45</v>
      </c>
      <c r="L14953" t="str">
        <f t="shared" si="233"/>
        <v>14135|Sep-2011</v>
      </c>
    </row>
    <row r="14954" spans="1:12">
      <c r="A14954">
        <v>554152</v>
      </c>
      <c r="B14954" t="s">
        <v>244</v>
      </c>
      <c r="C14954" t="s">
        <v>12</v>
      </c>
      <c r="D14954">
        <v>24</v>
      </c>
      <c r="E14954" s="1">
        <v>40812.418055555558</v>
      </c>
      <c r="F14954">
        <v>3.39</v>
      </c>
      <c r="G14954">
        <v>12798</v>
      </c>
      <c r="H14954" t="s">
        <v>10</v>
      </c>
      <c r="I14954" t="str">
        <f>IF(AND(LEFT(OnlineRetail[[#This Row],[InvoiceNo]],1)&lt;&gt;"C",OnlineRetail[[#This Row],[CustomerID]]&lt;&gt;""),"Yes","No")</f>
        <v>Yes</v>
      </c>
      <c r="J14954" s="4">
        <f>EOMONTH(OnlineRetail[[#This Row],[InvoiceDate]],-1)+1</f>
        <v>40787</v>
      </c>
      <c r="K14954" s="6">
        <f>OnlineRetail[[#This Row],[Quantity]]*OnlineRetail[[#This Row],[UnitPrice]]</f>
        <v>81.36</v>
      </c>
      <c r="L14954" t="str">
        <f t="shared" si="233"/>
        <v>12798|Sep-2011</v>
      </c>
    </row>
    <row r="14955" spans="1:12">
      <c r="A14955">
        <v>539185</v>
      </c>
      <c r="B14955" t="s">
        <v>123</v>
      </c>
      <c r="C14955" t="s">
        <v>50</v>
      </c>
      <c r="D14955">
        <v>20</v>
      </c>
      <c r="E14955" s="1">
        <v>40812.418749999997</v>
      </c>
      <c r="F14955">
        <v>4.25</v>
      </c>
      <c r="G14955">
        <v>12817</v>
      </c>
      <c r="H14955" t="s">
        <v>10</v>
      </c>
      <c r="I14955" t="str">
        <f>IF(AND(LEFT(OnlineRetail[[#This Row],[InvoiceNo]],1)&lt;&gt;"C",OnlineRetail[[#This Row],[CustomerID]]&lt;&gt;""),"Yes","No")</f>
        <v>Yes</v>
      </c>
      <c r="J14955" s="4">
        <f>EOMONTH(OnlineRetail[[#This Row],[InvoiceDate]],-1)+1</f>
        <v>40787</v>
      </c>
      <c r="K14955" s="6">
        <f>OnlineRetail[[#This Row],[Quantity]]*OnlineRetail[[#This Row],[UnitPrice]]</f>
        <v>85</v>
      </c>
      <c r="L14955" t="str">
        <f t="shared" si="233"/>
        <v>12817|Sep-2011</v>
      </c>
    </row>
    <row r="14956" spans="1:12">
      <c r="A14956">
        <v>547016</v>
      </c>
      <c r="B14956" t="s">
        <v>209</v>
      </c>
      <c r="C14956" t="s">
        <v>39</v>
      </c>
      <c r="D14956">
        <v>21</v>
      </c>
      <c r="E14956" s="1">
        <v>40812.430555555547</v>
      </c>
      <c r="F14956">
        <v>2.1</v>
      </c>
      <c r="G14956">
        <v>14225</v>
      </c>
      <c r="H14956" t="s">
        <v>10</v>
      </c>
      <c r="I14956" t="str">
        <f>IF(AND(LEFT(OnlineRetail[[#This Row],[InvoiceNo]],1)&lt;&gt;"C",OnlineRetail[[#This Row],[CustomerID]]&lt;&gt;""),"Yes","No")</f>
        <v>Yes</v>
      </c>
      <c r="J14956" s="4">
        <f>EOMONTH(OnlineRetail[[#This Row],[InvoiceDate]],-1)+1</f>
        <v>40787</v>
      </c>
      <c r="K14956" s="6">
        <f>OnlineRetail[[#This Row],[Quantity]]*OnlineRetail[[#This Row],[UnitPrice]]</f>
        <v>44.1</v>
      </c>
      <c r="L14956" t="str">
        <f t="shared" si="233"/>
        <v>14225|Sep-2011</v>
      </c>
    </row>
    <row r="14957" spans="1:12">
      <c r="A14957">
        <v>552231</v>
      </c>
      <c r="B14957" t="s">
        <v>118</v>
      </c>
      <c r="C14957" t="s">
        <v>46</v>
      </c>
      <c r="D14957">
        <v>12</v>
      </c>
      <c r="E14957" s="1">
        <v>40812.432638888888</v>
      </c>
      <c r="F14957">
        <v>5.95</v>
      </c>
      <c r="G14957">
        <v>14227</v>
      </c>
      <c r="H14957" t="s">
        <v>10</v>
      </c>
      <c r="I14957" t="str">
        <f>IF(AND(LEFT(OnlineRetail[[#This Row],[InvoiceNo]],1)&lt;&gt;"C",OnlineRetail[[#This Row],[CustomerID]]&lt;&gt;""),"Yes","No")</f>
        <v>Yes</v>
      </c>
      <c r="J14957" s="4">
        <f>EOMONTH(OnlineRetail[[#This Row],[InvoiceDate]],-1)+1</f>
        <v>40787</v>
      </c>
      <c r="K14957" s="6">
        <f>OnlineRetail[[#This Row],[Quantity]]*OnlineRetail[[#This Row],[UnitPrice]]</f>
        <v>71.400000000000006</v>
      </c>
      <c r="L14957" t="str">
        <f t="shared" si="233"/>
        <v>14227|Sep-2011</v>
      </c>
    </row>
    <row r="14958" spans="1:12">
      <c r="A14958">
        <v>543667</v>
      </c>
      <c r="B14958" t="s">
        <v>230</v>
      </c>
      <c r="C14958" t="s">
        <v>29</v>
      </c>
      <c r="D14958">
        <v>19</v>
      </c>
      <c r="E14958" s="1">
        <v>40812.433333333327</v>
      </c>
      <c r="F14958">
        <v>2.5499999999999998</v>
      </c>
      <c r="G14958">
        <v>14103</v>
      </c>
      <c r="H14958" t="s">
        <v>10</v>
      </c>
      <c r="I14958" t="str">
        <f>IF(AND(LEFT(OnlineRetail[[#This Row],[InvoiceNo]],1)&lt;&gt;"C",OnlineRetail[[#This Row],[CustomerID]]&lt;&gt;""),"Yes","No")</f>
        <v>Yes</v>
      </c>
      <c r="J14958" s="4">
        <f>EOMONTH(OnlineRetail[[#This Row],[InvoiceDate]],-1)+1</f>
        <v>40787</v>
      </c>
      <c r="K14958" s="6">
        <f>OnlineRetail[[#This Row],[Quantity]]*OnlineRetail[[#This Row],[UnitPrice]]</f>
        <v>48.449999999999996</v>
      </c>
      <c r="L14958" t="str">
        <f t="shared" si="233"/>
        <v>14103|Sep-2011</v>
      </c>
    </row>
    <row r="14959" spans="1:12">
      <c r="A14959">
        <v>556131</v>
      </c>
      <c r="B14959" t="s">
        <v>108</v>
      </c>
      <c r="C14959" t="s">
        <v>16</v>
      </c>
      <c r="D14959">
        <v>23</v>
      </c>
      <c r="E14959" s="1">
        <v>40812.434027777781</v>
      </c>
      <c r="F14959">
        <v>7.95</v>
      </c>
      <c r="G14959">
        <v>13270</v>
      </c>
      <c r="H14959" t="s">
        <v>10</v>
      </c>
      <c r="I14959" t="str">
        <f>IF(AND(LEFT(OnlineRetail[[#This Row],[InvoiceNo]],1)&lt;&gt;"C",OnlineRetail[[#This Row],[CustomerID]]&lt;&gt;""),"Yes","No")</f>
        <v>Yes</v>
      </c>
      <c r="J14959" s="4">
        <f>EOMONTH(OnlineRetail[[#This Row],[InvoiceDate]],-1)+1</f>
        <v>40787</v>
      </c>
      <c r="K14959" s="6">
        <f>OnlineRetail[[#This Row],[Quantity]]*OnlineRetail[[#This Row],[UnitPrice]]</f>
        <v>182.85</v>
      </c>
      <c r="L14959" t="str">
        <f t="shared" si="233"/>
        <v>13270|Sep-2011</v>
      </c>
    </row>
    <row r="14960" spans="1:12">
      <c r="A14960">
        <v>537594</v>
      </c>
      <c r="B14960" t="s">
        <v>28</v>
      </c>
      <c r="C14960" t="s">
        <v>14</v>
      </c>
      <c r="D14960">
        <v>11</v>
      </c>
      <c r="E14960" s="1">
        <v>40812.43472222222</v>
      </c>
      <c r="F14960">
        <v>4.25</v>
      </c>
      <c r="G14960">
        <v>13558</v>
      </c>
      <c r="H14960" t="s">
        <v>10</v>
      </c>
      <c r="I14960" t="str">
        <f>IF(AND(LEFT(OnlineRetail[[#This Row],[InvoiceNo]],1)&lt;&gt;"C",OnlineRetail[[#This Row],[CustomerID]]&lt;&gt;""),"Yes","No")</f>
        <v>Yes</v>
      </c>
      <c r="J14960" s="4">
        <f>EOMONTH(OnlineRetail[[#This Row],[InvoiceDate]],-1)+1</f>
        <v>40787</v>
      </c>
      <c r="K14960" s="6">
        <f>OnlineRetail[[#This Row],[Quantity]]*OnlineRetail[[#This Row],[UnitPrice]]</f>
        <v>46.75</v>
      </c>
      <c r="L14960" t="str">
        <f t="shared" si="233"/>
        <v>13558|Sep-2011</v>
      </c>
    </row>
    <row r="14961" spans="1:12">
      <c r="A14961">
        <v>554491</v>
      </c>
      <c r="B14961" t="s">
        <v>214</v>
      </c>
      <c r="C14961" t="s">
        <v>33</v>
      </c>
      <c r="D14961">
        <v>20</v>
      </c>
      <c r="E14961" s="1">
        <v>40812.439583333333</v>
      </c>
      <c r="F14961">
        <v>1.65</v>
      </c>
      <c r="G14961">
        <v>13943</v>
      </c>
      <c r="H14961" t="s">
        <v>10</v>
      </c>
      <c r="I14961" t="str">
        <f>IF(AND(LEFT(OnlineRetail[[#This Row],[InvoiceNo]],1)&lt;&gt;"C",OnlineRetail[[#This Row],[CustomerID]]&lt;&gt;""),"Yes","No")</f>
        <v>Yes</v>
      </c>
      <c r="J14961" s="4">
        <f>EOMONTH(OnlineRetail[[#This Row],[InvoiceDate]],-1)+1</f>
        <v>40787</v>
      </c>
      <c r="K14961" s="6">
        <f>OnlineRetail[[#This Row],[Quantity]]*OnlineRetail[[#This Row],[UnitPrice]]</f>
        <v>33</v>
      </c>
      <c r="L14961" t="str">
        <f t="shared" si="233"/>
        <v>13943|Sep-2011</v>
      </c>
    </row>
    <row r="14962" spans="1:12">
      <c r="A14962">
        <v>547545</v>
      </c>
      <c r="B14962" t="s">
        <v>123</v>
      </c>
      <c r="C14962" t="s">
        <v>48</v>
      </c>
      <c r="D14962">
        <v>15</v>
      </c>
      <c r="E14962" s="1">
        <v>40812.441666666673</v>
      </c>
      <c r="F14962">
        <v>3.39</v>
      </c>
      <c r="G14962">
        <v>13282</v>
      </c>
      <c r="H14962" t="s">
        <v>121</v>
      </c>
      <c r="I14962" t="str">
        <f>IF(AND(LEFT(OnlineRetail[[#This Row],[InvoiceNo]],1)&lt;&gt;"C",OnlineRetail[[#This Row],[CustomerID]]&lt;&gt;""),"Yes","No")</f>
        <v>Yes</v>
      </c>
      <c r="J14962" s="4">
        <f>EOMONTH(OnlineRetail[[#This Row],[InvoiceDate]],-1)+1</f>
        <v>40787</v>
      </c>
      <c r="K14962" s="6">
        <f>OnlineRetail[[#This Row],[Quantity]]*OnlineRetail[[#This Row],[UnitPrice]]</f>
        <v>50.85</v>
      </c>
      <c r="L14962" t="str">
        <f t="shared" si="233"/>
        <v>13282|Sep-2011</v>
      </c>
    </row>
    <row r="14963" spans="1:12">
      <c r="A14963">
        <v>555100</v>
      </c>
      <c r="B14963" t="s">
        <v>92</v>
      </c>
      <c r="C14963" t="s">
        <v>29</v>
      </c>
      <c r="D14963">
        <v>18</v>
      </c>
      <c r="E14963" s="1">
        <v>40812.451388888891</v>
      </c>
      <c r="F14963">
        <v>1.65</v>
      </c>
      <c r="G14963">
        <v>12898</v>
      </c>
      <c r="H14963" t="s">
        <v>25</v>
      </c>
      <c r="I14963" t="str">
        <f>IF(AND(LEFT(OnlineRetail[[#This Row],[InvoiceNo]],1)&lt;&gt;"C",OnlineRetail[[#This Row],[CustomerID]]&lt;&gt;""),"Yes","No")</f>
        <v>Yes</v>
      </c>
      <c r="J14963" s="4">
        <f>EOMONTH(OnlineRetail[[#This Row],[InvoiceDate]],-1)+1</f>
        <v>40787</v>
      </c>
      <c r="K14963" s="6">
        <f>OnlineRetail[[#This Row],[Quantity]]*OnlineRetail[[#This Row],[UnitPrice]]</f>
        <v>29.7</v>
      </c>
      <c r="L14963" t="str">
        <f t="shared" si="233"/>
        <v>12898|Sep-2011</v>
      </c>
    </row>
    <row r="14964" spans="1:12">
      <c r="A14964">
        <v>544071</v>
      </c>
      <c r="B14964" t="s">
        <v>93</v>
      </c>
      <c r="C14964" t="s">
        <v>29</v>
      </c>
      <c r="D14964">
        <v>16</v>
      </c>
      <c r="E14964" s="1">
        <v>40812.455555555563</v>
      </c>
      <c r="F14964">
        <v>3.39</v>
      </c>
      <c r="G14964">
        <v>13263</v>
      </c>
      <c r="H14964" t="s">
        <v>22</v>
      </c>
      <c r="I14964" t="str">
        <f>IF(AND(LEFT(OnlineRetail[[#This Row],[InvoiceNo]],1)&lt;&gt;"C",OnlineRetail[[#This Row],[CustomerID]]&lt;&gt;""),"Yes","No")</f>
        <v>Yes</v>
      </c>
      <c r="J14964" s="4">
        <f>EOMONTH(OnlineRetail[[#This Row],[InvoiceDate]],-1)+1</f>
        <v>40787</v>
      </c>
      <c r="K14964" s="6">
        <f>OnlineRetail[[#This Row],[Quantity]]*OnlineRetail[[#This Row],[UnitPrice]]</f>
        <v>54.24</v>
      </c>
      <c r="L14964" t="str">
        <f t="shared" si="233"/>
        <v>13263|Sep-2011</v>
      </c>
    </row>
    <row r="14965" spans="1:12">
      <c r="A14965">
        <v>537826</v>
      </c>
      <c r="B14965" t="s">
        <v>244</v>
      </c>
      <c r="C14965" t="s">
        <v>42</v>
      </c>
      <c r="D14965">
        <v>2</v>
      </c>
      <c r="E14965" s="1">
        <v>40812.455555555563</v>
      </c>
      <c r="F14965">
        <v>1.25</v>
      </c>
      <c r="G14965">
        <v>13033</v>
      </c>
      <c r="H14965" t="s">
        <v>10</v>
      </c>
      <c r="I14965" t="str">
        <f>IF(AND(LEFT(OnlineRetail[[#This Row],[InvoiceNo]],1)&lt;&gt;"C",OnlineRetail[[#This Row],[CustomerID]]&lt;&gt;""),"Yes","No")</f>
        <v>Yes</v>
      </c>
      <c r="J14965" s="4">
        <f>EOMONTH(OnlineRetail[[#This Row],[InvoiceDate]],-1)+1</f>
        <v>40787</v>
      </c>
      <c r="K14965" s="6">
        <f>OnlineRetail[[#This Row],[Quantity]]*OnlineRetail[[#This Row],[UnitPrice]]</f>
        <v>2.5</v>
      </c>
      <c r="L14965" t="str">
        <f t="shared" si="233"/>
        <v>13033|Sep-2011</v>
      </c>
    </row>
    <row r="14966" spans="1:12">
      <c r="A14966">
        <v>546538</v>
      </c>
      <c r="B14966" t="s">
        <v>198</v>
      </c>
      <c r="C14966" t="s">
        <v>62</v>
      </c>
      <c r="D14966">
        <v>13</v>
      </c>
      <c r="E14966" s="1">
        <v>40812.461805555547</v>
      </c>
      <c r="F14966">
        <v>4.95</v>
      </c>
      <c r="G14966">
        <v>12593</v>
      </c>
      <c r="H14966" t="s">
        <v>25</v>
      </c>
      <c r="I14966" t="str">
        <f>IF(AND(LEFT(OnlineRetail[[#This Row],[InvoiceNo]],1)&lt;&gt;"C",OnlineRetail[[#This Row],[CustomerID]]&lt;&gt;""),"Yes","No")</f>
        <v>Yes</v>
      </c>
      <c r="J14966" s="4">
        <f>EOMONTH(OnlineRetail[[#This Row],[InvoiceDate]],-1)+1</f>
        <v>40787</v>
      </c>
      <c r="K14966" s="6">
        <f>OnlineRetail[[#This Row],[Quantity]]*OnlineRetail[[#This Row],[UnitPrice]]</f>
        <v>64.350000000000009</v>
      </c>
      <c r="L14966" t="str">
        <f t="shared" si="233"/>
        <v>12593|Sep-2011</v>
      </c>
    </row>
    <row r="14967" spans="1:12">
      <c r="A14967">
        <v>547102</v>
      </c>
      <c r="B14967" t="s">
        <v>282</v>
      </c>
      <c r="C14967" t="s">
        <v>33</v>
      </c>
      <c r="D14967">
        <v>20</v>
      </c>
      <c r="E14967" s="1">
        <v>40812.46875</v>
      </c>
      <c r="F14967">
        <v>2.1</v>
      </c>
      <c r="G14967">
        <v>12573</v>
      </c>
      <c r="H14967" t="s">
        <v>17</v>
      </c>
      <c r="I14967" t="str">
        <f>IF(AND(LEFT(OnlineRetail[[#This Row],[InvoiceNo]],1)&lt;&gt;"C",OnlineRetail[[#This Row],[CustomerID]]&lt;&gt;""),"Yes","No")</f>
        <v>Yes</v>
      </c>
      <c r="J14967" s="4">
        <f>EOMONTH(OnlineRetail[[#This Row],[InvoiceDate]],-1)+1</f>
        <v>40787</v>
      </c>
      <c r="K14967" s="6">
        <f>OnlineRetail[[#This Row],[Quantity]]*OnlineRetail[[#This Row],[UnitPrice]]</f>
        <v>42</v>
      </c>
      <c r="L14967" t="str">
        <f t="shared" si="233"/>
        <v>12573|Sep-2011</v>
      </c>
    </row>
    <row r="14968" spans="1:12">
      <c r="A14968">
        <v>537755</v>
      </c>
      <c r="B14968" t="s">
        <v>241</v>
      </c>
      <c r="C14968" t="s">
        <v>27</v>
      </c>
      <c r="D14968">
        <v>10</v>
      </c>
      <c r="E14968" s="1">
        <v>40812.479861111111</v>
      </c>
      <c r="F14968">
        <v>5.95</v>
      </c>
      <c r="G14968">
        <v>14029</v>
      </c>
      <c r="H14968" t="s">
        <v>36</v>
      </c>
      <c r="I14968" t="str">
        <f>IF(AND(LEFT(OnlineRetail[[#This Row],[InvoiceNo]],1)&lt;&gt;"C",OnlineRetail[[#This Row],[CustomerID]]&lt;&gt;""),"Yes","No")</f>
        <v>Yes</v>
      </c>
      <c r="J14968" s="4">
        <f>EOMONTH(OnlineRetail[[#This Row],[InvoiceDate]],-1)+1</f>
        <v>40787</v>
      </c>
      <c r="K14968" s="6">
        <f>OnlineRetail[[#This Row],[Quantity]]*OnlineRetail[[#This Row],[UnitPrice]]</f>
        <v>59.5</v>
      </c>
      <c r="L14968" t="str">
        <f t="shared" si="233"/>
        <v>14029|Sep-2011</v>
      </c>
    </row>
    <row r="14969" spans="1:12">
      <c r="A14969">
        <v>548472</v>
      </c>
      <c r="B14969" t="s">
        <v>281</v>
      </c>
      <c r="C14969" t="s">
        <v>72</v>
      </c>
      <c r="D14969">
        <v>17</v>
      </c>
      <c r="E14969" s="1">
        <v>40812.48333333333</v>
      </c>
      <c r="F14969">
        <v>4.25</v>
      </c>
      <c r="G14969">
        <v>12696</v>
      </c>
      <c r="H14969" t="s">
        <v>10</v>
      </c>
      <c r="I14969" t="str">
        <f>IF(AND(LEFT(OnlineRetail[[#This Row],[InvoiceNo]],1)&lt;&gt;"C",OnlineRetail[[#This Row],[CustomerID]]&lt;&gt;""),"Yes","No")</f>
        <v>Yes</v>
      </c>
      <c r="J14969" s="4">
        <f>EOMONTH(OnlineRetail[[#This Row],[InvoiceDate]],-1)+1</f>
        <v>40787</v>
      </c>
      <c r="K14969" s="6">
        <f>OnlineRetail[[#This Row],[Quantity]]*OnlineRetail[[#This Row],[UnitPrice]]</f>
        <v>72.25</v>
      </c>
      <c r="L14969" t="str">
        <f t="shared" si="233"/>
        <v>12696|Sep-2011</v>
      </c>
    </row>
    <row r="14970" spans="1:12">
      <c r="A14970">
        <v>553314</v>
      </c>
      <c r="B14970" t="s">
        <v>11</v>
      </c>
      <c r="C14970" t="s">
        <v>33</v>
      </c>
      <c r="D14970">
        <v>13</v>
      </c>
      <c r="E14970" s="1">
        <v>40812.497916666667</v>
      </c>
      <c r="F14970">
        <v>3.39</v>
      </c>
      <c r="G14970">
        <v>13396</v>
      </c>
      <c r="H14970" t="s">
        <v>10</v>
      </c>
      <c r="I14970" t="str">
        <f>IF(AND(LEFT(OnlineRetail[[#This Row],[InvoiceNo]],1)&lt;&gt;"C",OnlineRetail[[#This Row],[CustomerID]]&lt;&gt;""),"Yes","No")</f>
        <v>Yes</v>
      </c>
      <c r="J14970" s="4">
        <f>EOMONTH(OnlineRetail[[#This Row],[InvoiceDate]],-1)+1</f>
        <v>40787</v>
      </c>
      <c r="K14970" s="6">
        <f>OnlineRetail[[#This Row],[Quantity]]*OnlineRetail[[#This Row],[UnitPrice]]</f>
        <v>44.07</v>
      </c>
      <c r="L14970" t="str">
        <f t="shared" si="233"/>
        <v>13396|Sep-2011</v>
      </c>
    </row>
    <row r="14971" spans="1:12">
      <c r="A14971">
        <v>545368</v>
      </c>
      <c r="B14971" t="s">
        <v>161</v>
      </c>
      <c r="C14971" t="s">
        <v>83</v>
      </c>
      <c r="D14971">
        <v>20</v>
      </c>
      <c r="E14971" s="1">
        <v>40812.501388888893</v>
      </c>
      <c r="F14971">
        <v>4.95</v>
      </c>
      <c r="G14971">
        <v>12770</v>
      </c>
      <c r="H14971" t="s">
        <v>10</v>
      </c>
      <c r="I14971" t="str">
        <f>IF(AND(LEFT(OnlineRetail[[#This Row],[InvoiceNo]],1)&lt;&gt;"C",OnlineRetail[[#This Row],[CustomerID]]&lt;&gt;""),"Yes","No")</f>
        <v>Yes</v>
      </c>
      <c r="J14971" s="4">
        <f>EOMONTH(OnlineRetail[[#This Row],[InvoiceDate]],-1)+1</f>
        <v>40787</v>
      </c>
      <c r="K14971" s="6">
        <f>OnlineRetail[[#This Row],[Quantity]]*OnlineRetail[[#This Row],[UnitPrice]]</f>
        <v>99</v>
      </c>
      <c r="L14971" t="str">
        <f t="shared" si="233"/>
        <v>12770|Sep-2011</v>
      </c>
    </row>
    <row r="14972" spans="1:12">
      <c r="A14972">
        <v>538411</v>
      </c>
      <c r="B14972" t="s">
        <v>112</v>
      </c>
      <c r="C14972" t="s">
        <v>33</v>
      </c>
      <c r="D14972">
        <v>11</v>
      </c>
      <c r="E14972" s="1">
        <v>40812.505555555559</v>
      </c>
      <c r="F14972">
        <v>0.85</v>
      </c>
      <c r="G14972">
        <v>13357</v>
      </c>
      <c r="H14972" t="s">
        <v>25</v>
      </c>
      <c r="I14972" t="str">
        <f>IF(AND(LEFT(OnlineRetail[[#This Row],[InvoiceNo]],1)&lt;&gt;"C",OnlineRetail[[#This Row],[CustomerID]]&lt;&gt;""),"Yes","No")</f>
        <v>Yes</v>
      </c>
      <c r="J14972" s="4">
        <f>EOMONTH(OnlineRetail[[#This Row],[InvoiceDate]],-1)+1</f>
        <v>40787</v>
      </c>
      <c r="K14972" s="6">
        <f>OnlineRetail[[#This Row],[Quantity]]*OnlineRetail[[#This Row],[UnitPrice]]</f>
        <v>9.35</v>
      </c>
      <c r="L14972" t="str">
        <f t="shared" si="233"/>
        <v>13357|Sep-2011</v>
      </c>
    </row>
    <row r="14973" spans="1:12">
      <c r="A14973">
        <v>545298</v>
      </c>
      <c r="B14973" t="s">
        <v>122</v>
      </c>
      <c r="C14973" t="s">
        <v>21</v>
      </c>
      <c r="D14973">
        <v>13</v>
      </c>
      <c r="E14973" s="1">
        <v>40812.515972222223</v>
      </c>
      <c r="F14973">
        <v>2.1</v>
      </c>
      <c r="G14973">
        <v>13798</v>
      </c>
      <c r="H14973" t="s">
        <v>121</v>
      </c>
      <c r="I14973" t="str">
        <f>IF(AND(LEFT(OnlineRetail[[#This Row],[InvoiceNo]],1)&lt;&gt;"C",OnlineRetail[[#This Row],[CustomerID]]&lt;&gt;""),"Yes","No")</f>
        <v>Yes</v>
      </c>
      <c r="J14973" s="4">
        <f>EOMONTH(OnlineRetail[[#This Row],[InvoiceDate]],-1)+1</f>
        <v>40787</v>
      </c>
      <c r="K14973" s="6">
        <f>OnlineRetail[[#This Row],[Quantity]]*OnlineRetail[[#This Row],[UnitPrice]]</f>
        <v>27.3</v>
      </c>
      <c r="L14973" t="str">
        <f t="shared" si="233"/>
        <v>13798|Sep-2011</v>
      </c>
    </row>
    <row r="14974" spans="1:12">
      <c r="A14974">
        <v>548033</v>
      </c>
      <c r="B14974" t="s">
        <v>74</v>
      </c>
      <c r="C14974" t="s">
        <v>12</v>
      </c>
      <c r="D14974">
        <v>19</v>
      </c>
      <c r="E14974" s="1">
        <v>40812.523611111108</v>
      </c>
      <c r="F14974">
        <v>2.5499999999999998</v>
      </c>
      <c r="G14974">
        <v>13913</v>
      </c>
      <c r="H14974" t="s">
        <v>10</v>
      </c>
      <c r="I14974" t="str">
        <f>IF(AND(LEFT(OnlineRetail[[#This Row],[InvoiceNo]],1)&lt;&gt;"C",OnlineRetail[[#This Row],[CustomerID]]&lt;&gt;""),"Yes","No")</f>
        <v>Yes</v>
      </c>
      <c r="J14974" s="4">
        <f>EOMONTH(OnlineRetail[[#This Row],[InvoiceDate]],-1)+1</f>
        <v>40787</v>
      </c>
      <c r="K14974" s="6">
        <f>OnlineRetail[[#This Row],[Quantity]]*OnlineRetail[[#This Row],[UnitPrice]]</f>
        <v>48.449999999999996</v>
      </c>
      <c r="L14974" t="str">
        <f t="shared" si="233"/>
        <v>13913|Sep-2011</v>
      </c>
    </row>
    <row r="14975" spans="1:12">
      <c r="A14975">
        <v>540217</v>
      </c>
      <c r="B14975" t="s">
        <v>194</v>
      </c>
      <c r="C14975" t="s">
        <v>33</v>
      </c>
      <c r="D14975">
        <v>3</v>
      </c>
      <c r="E14975" s="1">
        <v>40812.524305555547</v>
      </c>
      <c r="F14975">
        <v>9.9499999999999993</v>
      </c>
      <c r="G14975">
        <v>14016</v>
      </c>
      <c r="H14975" t="s">
        <v>10</v>
      </c>
      <c r="I14975" t="str">
        <f>IF(AND(LEFT(OnlineRetail[[#This Row],[InvoiceNo]],1)&lt;&gt;"C",OnlineRetail[[#This Row],[CustomerID]]&lt;&gt;""),"Yes","No")</f>
        <v>Yes</v>
      </c>
      <c r="J14975" s="4">
        <f>EOMONTH(OnlineRetail[[#This Row],[InvoiceDate]],-1)+1</f>
        <v>40787</v>
      </c>
      <c r="K14975" s="6">
        <f>OnlineRetail[[#This Row],[Quantity]]*OnlineRetail[[#This Row],[UnitPrice]]</f>
        <v>29.849999999999998</v>
      </c>
      <c r="L14975" t="str">
        <f t="shared" si="233"/>
        <v>14016|Sep-2011</v>
      </c>
    </row>
    <row r="14976" spans="1:12">
      <c r="A14976">
        <v>538188</v>
      </c>
      <c r="B14976" t="s">
        <v>244</v>
      </c>
      <c r="C14976" t="s">
        <v>9</v>
      </c>
      <c r="D14976">
        <v>10</v>
      </c>
      <c r="E14976" s="1">
        <v>40812.524305555547</v>
      </c>
      <c r="F14976">
        <v>3.39</v>
      </c>
      <c r="G14976">
        <v>13115</v>
      </c>
      <c r="H14976" t="s">
        <v>10</v>
      </c>
      <c r="I14976" t="str">
        <f>IF(AND(LEFT(OnlineRetail[[#This Row],[InvoiceNo]],1)&lt;&gt;"C",OnlineRetail[[#This Row],[CustomerID]]&lt;&gt;""),"Yes","No")</f>
        <v>Yes</v>
      </c>
      <c r="J14976" s="4">
        <f>EOMONTH(OnlineRetail[[#This Row],[InvoiceDate]],-1)+1</f>
        <v>40787</v>
      </c>
      <c r="K14976" s="6">
        <f>OnlineRetail[[#This Row],[Quantity]]*OnlineRetail[[#This Row],[UnitPrice]]</f>
        <v>33.9</v>
      </c>
      <c r="L14976" t="str">
        <f t="shared" si="233"/>
        <v>13115|Sep-2011</v>
      </c>
    </row>
    <row r="14977" spans="1:12">
      <c r="A14977">
        <v>543523</v>
      </c>
      <c r="B14977" t="s">
        <v>286</v>
      </c>
      <c r="C14977" t="s">
        <v>53</v>
      </c>
      <c r="D14977">
        <v>12</v>
      </c>
      <c r="E14977" s="1">
        <v>40812.52847222222</v>
      </c>
      <c r="F14977">
        <v>7.95</v>
      </c>
      <c r="G14977">
        <v>13966</v>
      </c>
      <c r="H14977" t="s">
        <v>17</v>
      </c>
      <c r="I14977" t="str">
        <f>IF(AND(LEFT(OnlineRetail[[#This Row],[InvoiceNo]],1)&lt;&gt;"C",OnlineRetail[[#This Row],[CustomerID]]&lt;&gt;""),"Yes","No")</f>
        <v>Yes</v>
      </c>
      <c r="J14977" s="4">
        <f>EOMONTH(OnlineRetail[[#This Row],[InvoiceDate]],-1)+1</f>
        <v>40787</v>
      </c>
      <c r="K14977" s="6">
        <f>OnlineRetail[[#This Row],[Quantity]]*OnlineRetail[[#This Row],[UnitPrice]]</f>
        <v>95.4</v>
      </c>
      <c r="L14977" t="str">
        <f t="shared" si="233"/>
        <v>13966|Sep-2011</v>
      </c>
    </row>
    <row r="14978" spans="1:12">
      <c r="A14978">
        <v>555047</v>
      </c>
      <c r="B14978" t="s">
        <v>103</v>
      </c>
      <c r="C14978" t="s">
        <v>40</v>
      </c>
      <c r="D14978">
        <v>15</v>
      </c>
      <c r="E14978" s="1">
        <v>40812.537499999999</v>
      </c>
      <c r="F14978">
        <v>1.65</v>
      </c>
      <c r="G14978">
        <v>12733</v>
      </c>
      <c r="H14978" t="s">
        <v>17</v>
      </c>
      <c r="I14978" t="str">
        <f>IF(AND(LEFT(OnlineRetail[[#This Row],[InvoiceNo]],1)&lt;&gt;"C",OnlineRetail[[#This Row],[CustomerID]]&lt;&gt;""),"Yes","No")</f>
        <v>Yes</v>
      </c>
      <c r="J14978" s="4">
        <f>EOMONTH(OnlineRetail[[#This Row],[InvoiceDate]],-1)+1</f>
        <v>40787</v>
      </c>
      <c r="K14978" s="6">
        <f>OnlineRetail[[#This Row],[Quantity]]*OnlineRetail[[#This Row],[UnitPrice]]</f>
        <v>24.75</v>
      </c>
      <c r="L14978" t="str">
        <f t="shared" ref="L14978:L15041" si="234">IF(I14978="Yes",G14978&amp;"|"&amp;TEXT(J14978,"mmm-yyyy"),"")</f>
        <v>12733|Sep-2011</v>
      </c>
    </row>
    <row r="14979" spans="1:12">
      <c r="A14979">
        <v>553305</v>
      </c>
      <c r="B14979" t="s">
        <v>216</v>
      </c>
      <c r="C14979" t="s">
        <v>33</v>
      </c>
      <c r="D14979">
        <v>7</v>
      </c>
      <c r="E14979" s="1">
        <v>40812.538194444453</v>
      </c>
      <c r="F14979">
        <v>2.5499999999999998</v>
      </c>
      <c r="G14979">
        <v>12993</v>
      </c>
      <c r="H14979" t="s">
        <v>10</v>
      </c>
      <c r="I14979" t="str">
        <f>IF(AND(LEFT(OnlineRetail[[#This Row],[InvoiceNo]],1)&lt;&gt;"C",OnlineRetail[[#This Row],[CustomerID]]&lt;&gt;""),"Yes","No")</f>
        <v>Yes</v>
      </c>
      <c r="J14979" s="4">
        <f>EOMONTH(OnlineRetail[[#This Row],[InvoiceDate]],-1)+1</f>
        <v>40787</v>
      </c>
      <c r="K14979" s="6">
        <f>OnlineRetail[[#This Row],[Quantity]]*OnlineRetail[[#This Row],[UnitPrice]]</f>
        <v>17.849999999999998</v>
      </c>
      <c r="L14979" t="str">
        <f t="shared" si="234"/>
        <v>12993|Sep-2011</v>
      </c>
    </row>
    <row r="14980" spans="1:12">
      <c r="A14980">
        <v>537655</v>
      </c>
      <c r="B14980" t="s">
        <v>217</v>
      </c>
      <c r="C14980" t="s">
        <v>14</v>
      </c>
      <c r="D14980">
        <v>17</v>
      </c>
      <c r="E14980" s="1">
        <v>40812.552083333343</v>
      </c>
      <c r="F14980">
        <v>1.65</v>
      </c>
      <c r="G14980">
        <v>12820</v>
      </c>
      <c r="H14980" t="s">
        <v>10</v>
      </c>
      <c r="I14980" t="str">
        <f>IF(AND(LEFT(OnlineRetail[[#This Row],[InvoiceNo]],1)&lt;&gt;"C",OnlineRetail[[#This Row],[CustomerID]]&lt;&gt;""),"Yes","No")</f>
        <v>Yes</v>
      </c>
      <c r="J14980" s="4">
        <f>EOMONTH(OnlineRetail[[#This Row],[InvoiceDate]],-1)+1</f>
        <v>40787</v>
      </c>
      <c r="K14980" s="6">
        <f>OnlineRetail[[#This Row],[Quantity]]*OnlineRetail[[#This Row],[UnitPrice]]</f>
        <v>28.049999999999997</v>
      </c>
      <c r="L14980" t="str">
        <f t="shared" si="234"/>
        <v>12820|Sep-2011</v>
      </c>
    </row>
    <row r="14981" spans="1:12">
      <c r="A14981">
        <v>555440</v>
      </c>
      <c r="B14981" t="s">
        <v>110</v>
      </c>
      <c r="C14981" t="s">
        <v>27</v>
      </c>
      <c r="D14981">
        <v>17</v>
      </c>
      <c r="E14981" s="1">
        <v>40812.555555555547</v>
      </c>
      <c r="F14981">
        <v>2.1</v>
      </c>
      <c r="G14981">
        <v>14029</v>
      </c>
      <c r="H14981" t="s">
        <v>10</v>
      </c>
      <c r="I14981" t="str">
        <f>IF(AND(LEFT(OnlineRetail[[#This Row],[InvoiceNo]],1)&lt;&gt;"C",OnlineRetail[[#This Row],[CustomerID]]&lt;&gt;""),"Yes","No")</f>
        <v>Yes</v>
      </c>
      <c r="J14981" s="4">
        <f>EOMONTH(OnlineRetail[[#This Row],[InvoiceDate]],-1)+1</f>
        <v>40787</v>
      </c>
      <c r="K14981" s="6">
        <f>OnlineRetail[[#This Row],[Quantity]]*OnlineRetail[[#This Row],[UnitPrice]]</f>
        <v>35.700000000000003</v>
      </c>
      <c r="L14981" t="str">
        <f t="shared" si="234"/>
        <v>14029|Sep-2011</v>
      </c>
    </row>
    <row r="14982" spans="1:12">
      <c r="A14982">
        <v>538418</v>
      </c>
      <c r="B14982" t="s">
        <v>92</v>
      </c>
      <c r="C14982" t="s">
        <v>53</v>
      </c>
      <c r="D14982">
        <v>16</v>
      </c>
      <c r="E14982" s="1">
        <v>40812.570138888892</v>
      </c>
      <c r="F14982">
        <v>1.25</v>
      </c>
      <c r="G14982">
        <v>13963</v>
      </c>
      <c r="H14982" t="s">
        <v>10</v>
      </c>
      <c r="I14982" t="str">
        <f>IF(AND(LEFT(OnlineRetail[[#This Row],[InvoiceNo]],1)&lt;&gt;"C",OnlineRetail[[#This Row],[CustomerID]]&lt;&gt;""),"Yes","No")</f>
        <v>Yes</v>
      </c>
      <c r="J14982" s="4">
        <f>EOMONTH(OnlineRetail[[#This Row],[InvoiceDate]],-1)+1</f>
        <v>40787</v>
      </c>
      <c r="K14982" s="6">
        <f>OnlineRetail[[#This Row],[Quantity]]*OnlineRetail[[#This Row],[UnitPrice]]</f>
        <v>20</v>
      </c>
      <c r="L14982" t="str">
        <f t="shared" si="234"/>
        <v>13963|Sep-2011</v>
      </c>
    </row>
    <row r="14983" spans="1:12">
      <c r="A14983">
        <v>539599</v>
      </c>
      <c r="B14983" t="s">
        <v>189</v>
      </c>
      <c r="C14983" t="s">
        <v>72</v>
      </c>
      <c r="D14983">
        <v>12</v>
      </c>
      <c r="E14983" s="1">
        <v>40812.583333333343</v>
      </c>
      <c r="F14983">
        <v>2.5499999999999998</v>
      </c>
      <c r="G14983">
        <v>12650</v>
      </c>
      <c r="H14983" t="s">
        <v>10</v>
      </c>
      <c r="I14983" t="str">
        <f>IF(AND(LEFT(OnlineRetail[[#This Row],[InvoiceNo]],1)&lt;&gt;"C",OnlineRetail[[#This Row],[CustomerID]]&lt;&gt;""),"Yes","No")</f>
        <v>Yes</v>
      </c>
      <c r="J14983" s="4">
        <f>EOMONTH(OnlineRetail[[#This Row],[InvoiceDate]],-1)+1</f>
        <v>40787</v>
      </c>
      <c r="K14983" s="6">
        <f>OnlineRetail[[#This Row],[Quantity]]*OnlineRetail[[#This Row],[UnitPrice]]</f>
        <v>30.599999999999998</v>
      </c>
      <c r="L14983" t="str">
        <f t="shared" si="234"/>
        <v>12650|Sep-2011</v>
      </c>
    </row>
    <row r="14984" spans="1:12">
      <c r="A14984">
        <v>552229</v>
      </c>
      <c r="B14984" t="s">
        <v>273</v>
      </c>
      <c r="C14984" t="s">
        <v>72</v>
      </c>
      <c r="D14984">
        <v>21</v>
      </c>
      <c r="E14984" s="1">
        <v>40812.588888888888</v>
      </c>
      <c r="F14984">
        <v>4.95</v>
      </c>
      <c r="G14984">
        <v>13932</v>
      </c>
      <c r="H14984" t="s">
        <v>10</v>
      </c>
      <c r="I14984" t="str">
        <f>IF(AND(LEFT(OnlineRetail[[#This Row],[InvoiceNo]],1)&lt;&gt;"C",OnlineRetail[[#This Row],[CustomerID]]&lt;&gt;""),"Yes","No")</f>
        <v>Yes</v>
      </c>
      <c r="J14984" s="4">
        <f>EOMONTH(OnlineRetail[[#This Row],[InvoiceDate]],-1)+1</f>
        <v>40787</v>
      </c>
      <c r="K14984" s="6">
        <f>OnlineRetail[[#This Row],[Quantity]]*OnlineRetail[[#This Row],[UnitPrice]]</f>
        <v>103.95</v>
      </c>
      <c r="L14984" t="str">
        <f t="shared" si="234"/>
        <v>13932|Sep-2011</v>
      </c>
    </row>
    <row r="14985" spans="1:12">
      <c r="A14985">
        <v>546727</v>
      </c>
      <c r="B14985" t="s">
        <v>170</v>
      </c>
      <c r="C14985" t="s">
        <v>14</v>
      </c>
      <c r="D14985">
        <v>13</v>
      </c>
      <c r="E14985" s="1">
        <v>40812.592361111107</v>
      </c>
      <c r="F14985">
        <v>1.65</v>
      </c>
      <c r="G14985">
        <v>13088</v>
      </c>
      <c r="H14985" t="s">
        <v>10</v>
      </c>
      <c r="I14985" t="str">
        <f>IF(AND(LEFT(OnlineRetail[[#This Row],[InvoiceNo]],1)&lt;&gt;"C",OnlineRetail[[#This Row],[CustomerID]]&lt;&gt;""),"Yes","No")</f>
        <v>Yes</v>
      </c>
      <c r="J14985" s="4">
        <f>EOMONTH(OnlineRetail[[#This Row],[InvoiceDate]],-1)+1</f>
        <v>40787</v>
      </c>
      <c r="K14985" s="6">
        <f>OnlineRetail[[#This Row],[Quantity]]*OnlineRetail[[#This Row],[UnitPrice]]</f>
        <v>21.45</v>
      </c>
      <c r="L14985" t="str">
        <f t="shared" si="234"/>
        <v>13088|Sep-2011</v>
      </c>
    </row>
    <row r="14986" spans="1:12">
      <c r="A14986">
        <v>552272</v>
      </c>
      <c r="B14986" t="s">
        <v>34</v>
      </c>
      <c r="C14986" t="s">
        <v>53</v>
      </c>
      <c r="D14986">
        <v>20</v>
      </c>
      <c r="E14986" s="1">
        <v>40812.595833333333</v>
      </c>
      <c r="F14986">
        <v>2.5499999999999998</v>
      </c>
      <c r="G14986">
        <v>13216</v>
      </c>
      <c r="H14986" t="s">
        <v>10</v>
      </c>
      <c r="I14986" t="str">
        <f>IF(AND(LEFT(OnlineRetail[[#This Row],[InvoiceNo]],1)&lt;&gt;"C",OnlineRetail[[#This Row],[CustomerID]]&lt;&gt;""),"Yes","No")</f>
        <v>Yes</v>
      </c>
      <c r="J14986" s="4">
        <f>EOMONTH(OnlineRetail[[#This Row],[InvoiceDate]],-1)+1</f>
        <v>40787</v>
      </c>
      <c r="K14986" s="6">
        <f>OnlineRetail[[#This Row],[Quantity]]*OnlineRetail[[#This Row],[UnitPrice]]</f>
        <v>51</v>
      </c>
      <c r="L14986" t="str">
        <f t="shared" si="234"/>
        <v>13216|Sep-2011</v>
      </c>
    </row>
    <row r="14987" spans="1:12">
      <c r="A14987">
        <v>539029</v>
      </c>
      <c r="B14987" t="s">
        <v>51</v>
      </c>
      <c r="C14987" t="s">
        <v>12</v>
      </c>
      <c r="D14987">
        <v>24</v>
      </c>
      <c r="E14987" s="1">
        <v>40812.599305555559</v>
      </c>
      <c r="F14987">
        <v>4.95</v>
      </c>
      <c r="G14987">
        <v>13364</v>
      </c>
      <c r="H14987" t="s">
        <v>10</v>
      </c>
      <c r="I14987" t="str">
        <f>IF(AND(LEFT(OnlineRetail[[#This Row],[InvoiceNo]],1)&lt;&gt;"C",OnlineRetail[[#This Row],[CustomerID]]&lt;&gt;""),"Yes","No")</f>
        <v>Yes</v>
      </c>
      <c r="J14987" s="4">
        <f>EOMONTH(OnlineRetail[[#This Row],[InvoiceDate]],-1)+1</f>
        <v>40787</v>
      </c>
      <c r="K14987" s="6">
        <f>OnlineRetail[[#This Row],[Quantity]]*OnlineRetail[[#This Row],[UnitPrice]]</f>
        <v>118.80000000000001</v>
      </c>
      <c r="L14987" t="str">
        <f t="shared" si="234"/>
        <v>13364|Sep-2011</v>
      </c>
    </row>
    <row r="14988" spans="1:12">
      <c r="A14988">
        <v>546818</v>
      </c>
      <c r="B14988" t="s">
        <v>255</v>
      </c>
      <c r="C14988" t="s">
        <v>50</v>
      </c>
      <c r="D14988">
        <v>4</v>
      </c>
      <c r="E14988" s="1">
        <v>40812.611111111109</v>
      </c>
      <c r="F14988">
        <v>2.5499999999999998</v>
      </c>
      <c r="G14988">
        <v>13065</v>
      </c>
      <c r="H14988" t="s">
        <v>10</v>
      </c>
      <c r="I14988" t="str">
        <f>IF(AND(LEFT(OnlineRetail[[#This Row],[InvoiceNo]],1)&lt;&gt;"C",OnlineRetail[[#This Row],[CustomerID]]&lt;&gt;""),"Yes","No")</f>
        <v>Yes</v>
      </c>
      <c r="J14988" s="4">
        <f>EOMONTH(OnlineRetail[[#This Row],[InvoiceDate]],-1)+1</f>
        <v>40787</v>
      </c>
      <c r="K14988" s="6">
        <f>OnlineRetail[[#This Row],[Quantity]]*OnlineRetail[[#This Row],[UnitPrice]]</f>
        <v>10.199999999999999</v>
      </c>
      <c r="L14988" t="str">
        <f t="shared" si="234"/>
        <v>13065|Sep-2011</v>
      </c>
    </row>
    <row r="14989" spans="1:12">
      <c r="A14989">
        <v>554132</v>
      </c>
      <c r="B14989" t="s">
        <v>92</v>
      </c>
      <c r="C14989" t="s">
        <v>33</v>
      </c>
      <c r="D14989">
        <v>19</v>
      </c>
      <c r="E14989" s="1">
        <v>40812.624305555553</v>
      </c>
      <c r="F14989">
        <v>2.1</v>
      </c>
      <c r="G14989">
        <v>12951</v>
      </c>
      <c r="H14989" t="s">
        <v>10</v>
      </c>
      <c r="I14989" t="str">
        <f>IF(AND(LEFT(OnlineRetail[[#This Row],[InvoiceNo]],1)&lt;&gt;"C",OnlineRetail[[#This Row],[CustomerID]]&lt;&gt;""),"Yes","No")</f>
        <v>Yes</v>
      </c>
      <c r="J14989" s="4">
        <f>EOMONTH(OnlineRetail[[#This Row],[InvoiceDate]],-1)+1</f>
        <v>40787</v>
      </c>
      <c r="K14989" s="6">
        <f>OnlineRetail[[#This Row],[Quantity]]*OnlineRetail[[#This Row],[UnitPrice]]</f>
        <v>39.9</v>
      </c>
      <c r="L14989" t="str">
        <f t="shared" si="234"/>
        <v>12951|Sep-2011</v>
      </c>
    </row>
    <row r="14990" spans="1:12">
      <c r="A14990">
        <v>549598</v>
      </c>
      <c r="B14990" t="s">
        <v>230</v>
      </c>
      <c r="C14990" t="s">
        <v>24</v>
      </c>
      <c r="D14990">
        <v>8</v>
      </c>
      <c r="E14990" s="1">
        <v>40812.636111111111</v>
      </c>
      <c r="F14990">
        <v>9.9499999999999993</v>
      </c>
      <c r="G14990">
        <v>12643</v>
      </c>
      <c r="H14990" t="s">
        <v>31</v>
      </c>
      <c r="I14990" t="str">
        <f>IF(AND(LEFT(OnlineRetail[[#This Row],[InvoiceNo]],1)&lt;&gt;"C",OnlineRetail[[#This Row],[CustomerID]]&lt;&gt;""),"Yes","No")</f>
        <v>Yes</v>
      </c>
      <c r="J14990" s="4">
        <f>EOMONTH(OnlineRetail[[#This Row],[InvoiceDate]],-1)+1</f>
        <v>40787</v>
      </c>
      <c r="K14990" s="6">
        <f>OnlineRetail[[#This Row],[Quantity]]*OnlineRetail[[#This Row],[UnitPrice]]</f>
        <v>79.599999999999994</v>
      </c>
      <c r="L14990" t="str">
        <f t="shared" si="234"/>
        <v>12643|Sep-2011</v>
      </c>
    </row>
    <row r="14991" spans="1:12">
      <c r="A14991">
        <v>546992</v>
      </c>
      <c r="B14991" t="s">
        <v>142</v>
      </c>
      <c r="C14991" t="s">
        <v>39</v>
      </c>
      <c r="D14991">
        <v>19</v>
      </c>
      <c r="E14991" s="1">
        <v>40812.637499999997</v>
      </c>
      <c r="F14991">
        <v>3.39</v>
      </c>
      <c r="G14991">
        <v>12948</v>
      </c>
      <c r="H14991" t="s">
        <v>31</v>
      </c>
      <c r="I14991" t="str">
        <f>IF(AND(LEFT(OnlineRetail[[#This Row],[InvoiceNo]],1)&lt;&gt;"C",OnlineRetail[[#This Row],[CustomerID]]&lt;&gt;""),"Yes","No")</f>
        <v>Yes</v>
      </c>
      <c r="J14991" s="4">
        <f>EOMONTH(OnlineRetail[[#This Row],[InvoiceDate]],-1)+1</f>
        <v>40787</v>
      </c>
      <c r="K14991" s="6">
        <f>OnlineRetail[[#This Row],[Quantity]]*OnlineRetail[[#This Row],[UnitPrice]]</f>
        <v>64.41</v>
      </c>
      <c r="L14991" t="str">
        <f t="shared" si="234"/>
        <v>12948|Sep-2011</v>
      </c>
    </row>
    <row r="14992" spans="1:12">
      <c r="A14992">
        <v>547729</v>
      </c>
      <c r="B14992" t="s">
        <v>74</v>
      </c>
      <c r="C14992" t="s">
        <v>83</v>
      </c>
      <c r="D14992">
        <v>15</v>
      </c>
      <c r="E14992" s="1">
        <v>40812.654166666667</v>
      </c>
      <c r="F14992">
        <v>3.39</v>
      </c>
      <c r="G14992">
        <v>13518</v>
      </c>
      <c r="H14992" t="s">
        <v>10</v>
      </c>
      <c r="I14992" t="str">
        <f>IF(AND(LEFT(OnlineRetail[[#This Row],[InvoiceNo]],1)&lt;&gt;"C",OnlineRetail[[#This Row],[CustomerID]]&lt;&gt;""),"Yes","No")</f>
        <v>Yes</v>
      </c>
      <c r="J14992" s="4">
        <f>EOMONTH(OnlineRetail[[#This Row],[InvoiceDate]],-1)+1</f>
        <v>40787</v>
      </c>
      <c r="K14992" s="6">
        <f>OnlineRetail[[#This Row],[Quantity]]*OnlineRetail[[#This Row],[UnitPrice]]</f>
        <v>50.85</v>
      </c>
      <c r="L14992" t="str">
        <f t="shared" si="234"/>
        <v>13518|Sep-2011</v>
      </c>
    </row>
    <row r="14993" spans="1:12" hidden="1">
      <c r="A14993">
        <v>555188</v>
      </c>
      <c r="B14993" t="s">
        <v>183</v>
      </c>
      <c r="C14993" t="s">
        <v>21</v>
      </c>
      <c r="D14993">
        <v>13</v>
      </c>
      <c r="E14993" s="1">
        <v>40812.658333333333</v>
      </c>
      <c r="F14993">
        <v>4.25</v>
      </c>
      <c r="H14993" t="s">
        <v>10</v>
      </c>
      <c r="I14993" t="str">
        <f>IF(AND(LEFT(OnlineRetail[[#This Row],[InvoiceNo]],1)&lt;&gt;"C",OnlineRetail[[#This Row],[CustomerID]]&lt;&gt;""),"Yes","No")</f>
        <v>No</v>
      </c>
      <c r="J14993" s="4">
        <f>EOMONTH(OnlineRetail[[#This Row],[InvoiceDate]],-1)+1</f>
        <v>40787</v>
      </c>
      <c r="K14993" s="6">
        <f>OnlineRetail[[#This Row],[Quantity]]*OnlineRetail[[#This Row],[UnitPrice]]</f>
        <v>55.25</v>
      </c>
      <c r="L14993" t="str">
        <f t="shared" si="234"/>
        <v/>
      </c>
    </row>
    <row r="14994" spans="1:12">
      <c r="A14994">
        <v>537719</v>
      </c>
      <c r="B14994" t="s">
        <v>267</v>
      </c>
      <c r="C14994" t="s">
        <v>42</v>
      </c>
      <c r="D14994">
        <v>12</v>
      </c>
      <c r="E14994" s="1">
        <v>40812.665277777778</v>
      </c>
      <c r="F14994">
        <v>1.25</v>
      </c>
      <c r="G14994">
        <v>13651</v>
      </c>
      <c r="H14994" t="s">
        <v>10</v>
      </c>
      <c r="I14994" t="str">
        <f>IF(AND(LEFT(OnlineRetail[[#This Row],[InvoiceNo]],1)&lt;&gt;"C",OnlineRetail[[#This Row],[CustomerID]]&lt;&gt;""),"Yes","No")</f>
        <v>Yes</v>
      </c>
      <c r="J14994" s="4">
        <f>EOMONTH(OnlineRetail[[#This Row],[InvoiceDate]],-1)+1</f>
        <v>40787</v>
      </c>
      <c r="K14994" s="6">
        <f>OnlineRetail[[#This Row],[Quantity]]*OnlineRetail[[#This Row],[UnitPrice]]</f>
        <v>15</v>
      </c>
      <c r="L14994" t="str">
        <f t="shared" si="234"/>
        <v>13651|Sep-2011</v>
      </c>
    </row>
    <row r="14995" spans="1:12">
      <c r="A14995">
        <v>552611</v>
      </c>
      <c r="B14995" t="s">
        <v>61</v>
      </c>
      <c r="C14995" t="s">
        <v>19</v>
      </c>
      <c r="D14995">
        <v>6</v>
      </c>
      <c r="E14995" s="1">
        <v>40812.678472222222</v>
      </c>
      <c r="F14995">
        <v>3.39</v>
      </c>
      <c r="G14995">
        <v>12781</v>
      </c>
      <c r="H14995" t="s">
        <v>10</v>
      </c>
      <c r="I14995" t="str">
        <f>IF(AND(LEFT(OnlineRetail[[#This Row],[InvoiceNo]],1)&lt;&gt;"C",OnlineRetail[[#This Row],[CustomerID]]&lt;&gt;""),"Yes","No")</f>
        <v>Yes</v>
      </c>
      <c r="J14995" s="4">
        <f>EOMONTH(OnlineRetail[[#This Row],[InvoiceDate]],-1)+1</f>
        <v>40787</v>
      </c>
      <c r="K14995" s="6">
        <f>OnlineRetail[[#This Row],[Quantity]]*OnlineRetail[[#This Row],[UnitPrice]]</f>
        <v>20.34</v>
      </c>
      <c r="L14995" t="str">
        <f t="shared" si="234"/>
        <v>12781|Sep-2011</v>
      </c>
    </row>
    <row r="14996" spans="1:12">
      <c r="A14996">
        <v>553299</v>
      </c>
      <c r="B14996" t="s">
        <v>250</v>
      </c>
      <c r="C14996" t="s">
        <v>27</v>
      </c>
      <c r="D14996">
        <v>24</v>
      </c>
      <c r="E14996" s="1">
        <v>40812.682638888888</v>
      </c>
      <c r="F14996">
        <v>4.25</v>
      </c>
      <c r="G14996">
        <v>13056</v>
      </c>
      <c r="H14996" t="s">
        <v>10</v>
      </c>
      <c r="I14996" t="str">
        <f>IF(AND(LEFT(OnlineRetail[[#This Row],[InvoiceNo]],1)&lt;&gt;"C",OnlineRetail[[#This Row],[CustomerID]]&lt;&gt;""),"Yes","No")</f>
        <v>Yes</v>
      </c>
      <c r="J14996" s="4">
        <f>EOMONTH(OnlineRetail[[#This Row],[InvoiceDate]],-1)+1</f>
        <v>40787</v>
      </c>
      <c r="K14996" s="6">
        <f>OnlineRetail[[#This Row],[Quantity]]*OnlineRetail[[#This Row],[UnitPrice]]</f>
        <v>102</v>
      </c>
      <c r="L14996" t="str">
        <f t="shared" si="234"/>
        <v>13056|Sep-2011</v>
      </c>
    </row>
    <row r="14997" spans="1:12">
      <c r="A14997">
        <v>550096</v>
      </c>
      <c r="B14997" t="s">
        <v>190</v>
      </c>
      <c r="C14997" t="s">
        <v>29</v>
      </c>
      <c r="D14997">
        <v>23</v>
      </c>
      <c r="E14997" s="1">
        <v>40812.688194444447</v>
      </c>
      <c r="F14997">
        <v>5.95</v>
      </c>
      <c r="G14997">
        <v>13200</v>
      </c>
      <c r="H14997" t="s">
        <v>10</v>
      </c>
      <c r="I14997" t="str">
        <f>IF(AND(LEFT(OnlineRetail[[#This Row],[InvoiceNo]],1)&lt;&gt;"C",OnlineRetail[[#This Row],[CustomerID]]&lt;&gt;""),"Yes","No")</f>
        <v>Yes</v>
      </c>
      <c r="J14997" s="4">
        <f>EOMONTH(OnlineRetail[[#This Row],[InvoiceDate]],-1)+1</f>
        <v>40787</v>
      </c>
      <c r="K14997" s="6">
        <f>OnlineRetail[[#This Row],[Quantity]]*OnlineRetail[[#This Row],[UnitPrice]]</f>
        <v>136.85</v>
      </c>
      <c r="L14997" t="str">
        <f t="shared" si="234"/>
        <v>13200|Sep-2011</v>
      </c>
    </row>
    <row r="14998" spans="1:12">
      <c r="A14998">
        <v>553221</v>
      </c>
      <c r="B14998" t="s">
        <v>20</v>
      </c>
      <c r="C14998" t="s">
        <v>14</v>
      </c>
      <c r="D14998">
        <v>8</v>
      </c>
      <c r="E14998" s="1">
        <v>40812.699305555558</v>
      </c>
      <c r="F14998">
        <v>4.95</v>
      </c>
      <c r="G14998">
        <v>14041</v>
      </c>
      <c r="H14998" t="s">
        <v>10</v>
      </c>
      <c r="I14998" t="str">
        <f>IF(AND(LEFT(OnlineRetail[[#This Row],[InvoiceNo]],1)&lt;&gt;"C",OnlineRetail[[#This Row],[CustomerID]]&lt;&gt;""),"Yes","No")</f>
        <v>Yes</v>
      </c>
      <c r="J14998" s="4">
        <f>EOMONTH(OnlineRetail[[#This Row],[InvoiceDate]],-1)+1</f>
        <v>40787</v>
      </c>
      <c r="K14998" s="6">
        <f>OnlineRetail[[#This Row],[Quantity]]*OnlineRetail[[#This Row],[UnitPrice]]</f>
        <v>39.6</v>
      </c>
      <c r="L14998" t="str">
        <f t="shared" si="234"/>
        <v>14041|Sep-2011</v>
      </c>
    </row>
    <row r="14999" spans="1:12">
      <c r="A14999">
        <v>539301</v>
      </c>
      <c r="B14999" t="s">
        <v>161</v>
      </c>
      <c r="C14999" t="s">
        <v>12</v>
      </c>
      <c r="D14999">
        <v>18</v>
      </c>
      <c r="E14999" s="1">
        <v>40812.705555555563</v>
      </c>
      <c r="F14999">
        <v>4.25</v>
      </c>
      <c r="G14999">
        <v>13993</v>
      </c>
      <c r="H14999" t="s">
        <v>10</v>
      </c>
      <c r="I14999" t="str">
        <f>IF(AND(LEFT(OnlineRetail[[#This Row],[InvoiceNo]],1)&lt;&gt;"C",OnlineRetail[[#This Row],[CustomerID]]&lt;&gt;""),"Yes","No")</f>
        <v>Yes</v>
      </c>
      <c r="J14999" s="4">
        <f>EOMONTH(OnlineRetail[[#This Row],[InvoiceDate]],-1)+1</f>
        <v>40787</v>
      </c>
      <c r="K14999" s="6">
        <f>OnlineRetail[[#This Row],[Quantity]]*OnlineRetail[[#This Row],[UnitPrice]]</f>
        <v>76.5</v>
      </c>
      <c r="L14999" t="str">
        <f t="shared" si="234"/>
        <v>13993|Sep-2011</v>
      </c>
    </row>
    <row r="15000" spans="1:12">
      <c r="A15000">
        <v>538410</v>
      </c>
      <c r="B15000" t="s">
        <v>278</v>
      </c>
      <c r="C15000" t="s">
        <v>72</v>
      </c>
      <c r="D15000">
        <v>22</v>
      </c>
      <c r="E15000" s="1">
        <v>40812.720138888893</v>
      </c>
      <c r="F15000">
        <v>3.39</v>
      </c>
      <c r="G15000">
        <v>13558</v>
      </c>
      <c r="H15000" t="s">
        <v>121</v>
      </c>
      <c r="I15000" t="str">
        <f>IF(AND(LEFT(OnlineRetail[[#This Row],[InvoiceNo]],1)&lt;&gt;"C",OnlineRetail[[#This Row],[CustomerID]]&lt;&gt;""),"Yes","No")</f>
        <v>Yes</v>
      </c>
      <c r="J15000" s="4">
        <f>EOMONTH(OnlineRetail[[#This Row],[InvoiceDate]],-1)+1</f>
        <v>40787</v>
      </c>
      <c r="K15000" s="6">
        <f>OnlineRetail[[#This Row],[Quantity]]*OnlineRetail[[#This Row],[UnitPrice]]</f>
        <v>74.58</v>
      </c>
      <c r="L15000" t="str">
        <f t="shared" si="234"/>
        <v>13558|Sep-2011</v>
      </c>
    </row>
    <row r="15001" spans="1:12">
      <c r="A15001">
        <v>553067</v>
      </c>
      <c r="B15001" t="s">
        <v>251</v>
      </c>
      <c r="C15001" t="s">
        <v>33</v>
      </c>
      <c r="D15001">
        <v>24</v>
      </c>
      <c r="E15001" s="1">
        <v>40812.722916666673</v>
      </c>
      <c r="F15001">
        <v>2.1</v>
      </c>
      <c r="G15001">
        <v>14126</v>
      </c>
      <c r="H15001" t="s">
        <v>10</v>
      </c>
      <c r="I15001" t="str">
        <f>IF(AND(LEFT(OnlineRetail[[#This Row],[InvoiceNo]],1)&lt;&gt;"C",OnlineRetail[[#This Row],[CustomerID]]&lt;&gt;""),"Yes","No")</f>
        <v>Yes</v>
      </c>
      <c r="J15001" s="4">
        <f>EOMONTH(OnlineRetail[[#This Row],[InvoiceDate]],-1)+1</f>
        <v>40787</v>
      </c>
      <c r="K15001" s="6">
        <f>OnlineRetail[[#This Row],[Quantity]]*OnlineRetail[[#This Row],[UnitPrice]]</f>
        <v>50.400000000000006</v>
      </c>
      <c r="L15001" t="str">
        <f t="shared" si="234"/>
        <v>14126|Sep-2011</v>
      </c>
    </row>
    <row r="15002" spans="1:12">
      <c r="A15002">
        <v>542487</v>
      </c>
      <c r="B15002" t="s">
        <v>265</v>
      </c>
      <c r="C15002" t="s">
        <v>72</v>
      </c>
      <c r="D15002">
        <v>1</v>
      </c>
      <c r="E15002" s="1">
        <v>40812.726388888892</v>
      </c>
      <c r="F15002">
        <v>4.25</v>
      </c>
      <c r="G15002">
        <v>13408</v>
      </c>
      <c r="H15002" t="s">
        <v>10</v>
      </c>
      <c r="I15002" t="str">
        <f>IF(AND(LEFT(OnlineRetail[[#This Row],[InvoiceNo]],1)&lt;&gt;"C",OnlineRetail[[#This Row],[CustomerID]]&lt;&gt;""),"Yes","No")</f>
        <v>Yes</v>
      </c>
      <c r="J15002" s="4">
        <f>EOMONTH(OnlineRetail[[#This Row],[InvoiceDate]],-1)+1</f>
        <v>40787</v>
      </c>
      <c r="K15002" s="6">
        <f>OnlineRetail[[#This Row],[Quantity]]*OnlineRetail[[#This Row],[UnitPrice]]</f>
        <v>4.25</v>
      </c>
      <c r="L15002" t="str">
        <f t="shared" si="234"/>
        <v>13408|Sep-2011</v>
      </c>
    </row>
    <row r="15003" spans="1:12">
      <c r="A15003">
        <v>543114</v>
      </c>
      <c r="B15003" t="s">
        <v>275</v>
      </c>
      <c r="C15003" t="s">
        <v>50</v>
      </c>
      <c r="D15003">
        <v>13</v>
      </c>
      <c r="E15003" s="1">
        <v>40812.726388888892</v>
      </c>
      <c r="F15003">
        <v>1.65</v>
      </c>
      <c r="G15003">
        <v>13715</v>
      </c>
      <c r="H15003" t="s">
        <v>10</v>
      </c>
      <c r="I15003" t="str">
        <f>IF(AND(LEFT(OnlineRetail[[#This Row],[InvoiceNo]],1)&lt;&gt;"C",OnlineRetail[[#This Row],[CustomerID]]&lt;&gt;""),"Yes","No")</f>
        <v>Yes</v>
      </c>
      <c r="J15003" s="4">
        <f>EOMONTH(OnlineRetail[[#This Row],[InvoiceDate]],-1)+1</f>
        <v>40787</v>
      </c>
      <c r="K15003" s="6">
        <f>OnlineRetail[[#This Row],[Quantity]]*OnlineRetail[[#This Row],[UnitPrice]]</f>
        <v>21.45</v>
      </c>
      <c r="L15003" t="str">
        <f t="shared" si="234"/>
        <v>13715|Sep-2011</v>
      </c>
    </row>
    <row r="15004" spans="1:12">
      <c r="A15004">
        <v>555255</v>
      </c>
      <c r="B15004" t="s">
        <v>278</v>
      </c>
      <c r="C15004" t="s">
        <v>53</v>
      </c>
      <c r="D15004">
        <v>4</v>
      </c>
      <c r="E15004" s="1">
        <v>40812.738888888889</v>
      </c>
      <c r="F15004">
        <v>1.25</v>
      </c>
      <c r="G15004">
        <v>13410</v>
      </c>
      <c r="H15004" t="s">
        <v>10</v>
      </c>
      <c r="I15004" t="str">
        <f>IF(AND(LEFT(OnlineRetail[[#This Row],[InvoiceNo]],1)&lt;&gt;"C",OnlineRetail[[#This Row],[CustomerID]]&lt;&gt;""),"Yes","No")</f>
        <v>Yes</v>
      </c>
      <c r="J15004" s="4">
        <f>EOMONTH(OnlineRetail[[#This Row],[InvoiceDate]],-1)+1</f>
        <v>40787</v>
      </c>
      <c r="K15004" s="6">
        <f>OnlineRetail[[#This Row],[Quantity]]*OnlineRetail[[#This Row],[UnitPrice]]</f>
        <v>5</v>
      </c>
      <c r="L15004" t="str">
        <f t="shared" si="234"/>
        <v>13410|Sep-2011</v>
      </c>
    </row>
    <row r="15005" spans="1:12">
      <c r="A15005">
        <v>547597</v>
      </c>
      <c r="B15005" t="s">
        <v>243</v>
      </c>
      <c r="C15005" t="s">
        <v>21</v>
      </c>
      <c r="D15005">
        <v>9</v>
      </c>
      <c r="E15005" s="1">
        <v>40812.738888888889</v>
      </c>
      <c r="F15005">
        <v>2.5499999999999998</v>
      </c>
      <c r="G15005">
        <v>13677</v>
      </c>
      <c r="H15005" t="s">
        <v>10</v>
      </c>
      <c r="I15005" t="str">
        <f>IF(AND(LEFT(OnlineRetail[[#This Row],[InvoiceNo]],1)&lt;&gt;"C",OnlineRetail[[#This Row],[CustomerID]]&lt;&gt;""),"Yes","No")</f>
        <v>Yes</v>
      </c>
      <c r="J15005" s="4">
        <f>EOMONTH(OnlineRetail[[#This Row],[InvoiceDate]],-1)+1</f>
        <v>40787</v>
      </c>
      <c r="K15005" s="6">
        <f>OnlineRetail[[#This Row],[Quantity]]*OnlineRetail[[#This Row],[UnitPrice]]</f>
        <v>22.95</v>
      </c>
      <c r="L15005" t="str">
        <f t="shared" si="234"/>
        <v>13677|Sep-2011</v>
      </c>
    </row>
    <row r="15006" spans="1:12">
      <c r="A15006">
        <v>539223</v>
      </c>
      <c r="B15006" t="s">
        <v>299</v>
      </c>
      <c r="C15006" t="s">
        <v>39</v>
      </c>
      <c r="D15006">
        <v>18</v>
      </c>
      <c r="E15006" s="1">
        <v>40812.75</v>
      </c>
      <c r="F15006">
        <v>5.95</v>
      </c>
      <c r="G15006">
        <v>13506</v>
      </c>
      <c r="H15006" t="s">
        <v>10</v>
      </c>
      <c r="I15006" t="str">
        <f>IF(AND(LEFT(OnlineRetail[[#This Row],[InvoiceNo]],1)&lt;&gt;"C",OnlineRetail[[#This Row],[CustomerID]]&lt;&gt;""),"Yes","No")</f>
        <v>Yes</v>
      </c>
      <c r="J15006" s="4">
        <f>EOMONTH(OnlineRetail[[#This Row],[InvoiceDate]],-1)+1</f>
        <v>40787</v>
      </c>
      <c r="K15006" s="6">
        <f>OnlineRetail[[#This Row],[Quantity]]*OnlineRetail[[#This Row],[UnitPrice]]</f>
        <v>107.10000000000001</v>
      </c>
      <c r="L15006" t="str">
        <f t="shared" si="234"/>
        <v>13506|Sep-2011</v>
      </c>
    </row>
    <row r="15007" spans="1:12">
      <c r="A15007">
        <v>547190</v>
      </c>
      <c r="B15007" t="s">
        <v>35</v>
      </c>
      <c r="C15007" t="s">
        <v>29</v>
      </c>
      <c r="D15007">
        <v>20</v>
      </c>
      <c r="E15007" s="1">
        <v>40812.750694444447</v>
      </c>
      <c r="F15007">
        <v>9.9499999999999993</v>
      </c>
      <c r="G15007">
        <v>13366</v>
      </c>
      <c r="H15007" t="s">
        <v>10</v>
      </c>
      <c r="I15007" t="str">
        <f>IF(AND(LEFT(OnlineRetail[[#This Row],[InvoiceNo]],1)&lt;&gt;"C",OnlineRetail[[#This Row],[CustomerID]]&lt;&gt;""),"Yes","No")</f>
        <v>Yes</v>
      </c>
      <c r="J15007" s="4">
        <f>EOMONTH(OnlineRetail[[#This Row],[InvoiceDate]],-1)+1</f>
        <v>40787</v>
      </c>
      <c r="K15007" s="6">
        <f>OnlineRetail[[#This Row],[Quantity]]*OnlineRetail[[#This Row],[UnitPrice]]</f>
        <v>199</v>
      </c>
      <c r="L15007" t="str">
        <f t="shared" si="234"/>
        <v>13366|Sep-2011</v>
      </c>
    </row>
    <row r="15008" spans="1:12">
      <c r="A15008">
        <v>539424</v>
      </c>
      <c r="B15008" t="s">
        <v>75</v>
      </c>
      <c r="C15008" t="s">
        <v>72</v>
      </c>
      <c r="D15008">
        <v>7</v>
      </c>
      <c r="E15008" s="1">
        <v>40812.752083333333</v>
      </c>
      <c r="F15008">
        <v>7.95</v>
      </c>
      <c r="G15008">
        <v>13576</v>
      </c>
      <c r="H15008" t="s">
        <v>10</v>
      </c>
      <c r="I15008" t="str">
        <f>IF(AND(LEFT(OnlineRetail[[#This Row],[InvoiceNo]],1)&lt;&gt;"C",OnlineRetail[[#This Row],[CustomerID]]&lt;&gt;""),"Yes","No")</f>
        <v>Yes</v>
      </c>
      <c r="J15008" s="4">
        <f>EOMONTH(OnlineRetail[[#This Row],[InvoiceDate]],-1)+1</f>
        <v>40787</v>
      </c>
      <c r="K15008" s="6">
        <f>OnlineRetail[[#This Row],[Quantity]]*OnlineRetail[[#This Row],[UnitPrice]]</f>
        <v>55.65</v>
      </c>
      <c r="L15008" t="str">
        <f t="shared" si="234"/>
        <v>13576|Sep-2011</v>
      </c>
    </row>
    <row r="15009" spans="1:12">
      <c r="A15009">
        <v>550354</v>
      </c>
      <c r="B15009" t="s">
        <v>296</v>
      </c>
      <c r="C15009" t="s">
        <v>72</v>
      </c>
      <c r="D15009">
        <v>9</v>
      </c>
      <c r="E15009" s="1">
        <v>40812.760416666657</v>
      </c>
      <c r="F15009">
        <v>7.95</v>
      </c>
      <c r="G15009">
        <v>14245</v>
      </c>
      <c r="H15009" t="s">
        <v>10</v>
      </c>
      <c r="I15009" t="str">
        <f>IF(AND(LEFT(OnlineRetail[[#This Row],[InvoiceNo]],1)&lt;&gt;"C",OnlineRetail[[#This Row],[CustomerID]]&lt;&gt;""),"Yes","No")</f>
        <v>Yes</v>
      </c>
      <c r="J15009" s="4">
        <f>EOMONTH(OnlineRetail[[#This Row],[InvoiceDate]],-1)+1</f>
        <v>40787</v>
      </c>
      <c r="K15009" s="6">
        <f>OnlineRetail[[#This Row],[Quantity]]*OnlineRetail[[#This Row],[UnitPrice]]</f>
        <v>71.55</v>
      </c>
      <c r="L15009" t="str">
        <f t="shared" si="234"/>
        <v>14245|Sep-2011</v>
      </c>
    </row>
    <row r="15010" spans="1:12">
      <c r="A15010">
        <v>552863</v>
      </c>
      <c r="B15010" t="s">
        <v>124</v>
      </c>
      <c r="C15010" t="s">
        <v>9</v>
      </c>
      <c r="D15010">
        <v>13</v>
      </c>
      <c r="E15010" s="1">
        <v>40812.773611111108</v>
      </c>
      <c r="F15010">
        <v>4.25</v>
      </c>
      <c r="G15010">
        <v>13895</v>
      </c>
      <c r="H15010" t="s">
        <v>22</v>
      </c>
      <c r="I15010" t="str">
        <f>IF(AND(LEFT(OnlineRetail[[#This Row],[InvoiceNo]],1)&lt;&gt;"C",OnlineRetail[[#This Row],[CustomerID]]&lt;&gt;""),"Yes","No")</f>
        <v>Yes</v>
      </c>
      <c r="J15010" s="4">
        <f>EOMONTH(OnlineRetail[[#This Row],[InvoiceDate]],-1)+1</f>
        <v>40787</v>
      </c>
      <c r="K15010" s="6">
        <f>OnlineRetail[[#This Row],[Quantity]]*OnlineRetail[[#This Row],[UnitPrice]]</f>
        <v>55.25</v>
      </c>
      <c r="L15010" t="str">
        <f t="shared" si="234"/>
        <v>13895|Sep-2011</v>
      </c>
    </row>
    <row r="15011" spans="1:12">
      <c r="A15011">
        <v>556331</v>
      </c>
      <c r="B15011" t="s">
        <v>169</v>
      </c>
      <c r="C15011" t="s">
        <v>12</v>
      </c>
      <c r="D15011">
        <v>3</v>
      </c>
      <c r="E15011" s="1">
        <v>40812.796527777777</v>
      </c>
      <c r="F15011">
        <v>1.65</v>
      </c>
      <c r="G15011">
        <v>12544</v>
      </c>
      <c r="H15011" t="s">
        <v>10</v>
      </c>
      <c r="I15011" t="str">
        <f>IF(AND(LEFT(OnlineRetail[[#This Row],[InvoiceNo]],1)&lt;&gt;"C",OnlineRetail[[#This Row],[CustomerID]]&lt;&gt;""),"Yes","No")</f>
        <v>Yes</v>
      </c>
      <c r="J15011" s="4">
        <f>EOMONTH(OnlineRetail[[#This Row],[InvoiceDate]],-1)+1</f>
        <v>40787</v>
      </c>
      <c r="K15011" s="6">
        <f>OnlineRetail[[#This Row],[Quantity]]*OnlineRetail[[#This Row],[UnitPrice]]</f>
        <v>4.9499999999999993</v>
      </c>
      <c r="L15011" t="str">
        <f t="shared" si="234"/>
        <v>12544|Sep-2011</v>
      </c>
    </row>
    <row r="15012" spans="1:12">
      <c r="A15012">
        <v>551009</v>
      </c>
      <c r="B15012" t="s">
        <v>130</v>
      </c>
      <c r="C15012" t="s">
        <v>29</v>
      </c>
      <c r="D15012">
        <v>1</v>
      </c>
      <c r="E15012" s="1">
        <v>40812.804861111108</v>
      </c>
      <c r="F15012">
        <v>2.5499999999999998</v>
      </c>
      <c r="G15012">
        <v>12657</v>
      </c>
      <c r="H15012" t="s">
        <v>36</v>
      </c>
      <c r="I15012" t="str">
        <f>IF(AND(LEFT(OnlineRetail[[#This Row],[InvoiceNo]],1)&lt;&gt;"C",OnlineRetail[[#This Row],[CustomerID]]&lt;&gt;""),"Yes","No")</f>
        <v>Yes</v>
      </c>
      <c r="J15012" s="4">
        <f>EOMONTH(OnlineRetail[[#This Row],[InvoiceDate]],-1)+1</f>
        <v>40787</v>
      </c>
      <c r="K15012" s="6">
        <f>OnlineRetail[[#This Row],[Quantity]]*OnlineRetail[[#This Row],[UnitPrice]]</f>
        <v>2.5499999999999998</v>
      </c>
      <c r="L15012" t="str">
        <f t="shared" si="234"/>
        <v>12657|Sep-2011</v>
      </c>
    </row>
    <row r="15013" spans="1:12">
      <c r="A15013">
        <v>538363</v>
      </c>
      <c r="B15013" t="s">
        <v>171</v>
      </c>
      <c r="C15013" t="s">
        <v>24</v>
      </c>
      <c r="D15013">
        <v>20</v>
      </c>
      <c r="E15013" s="1">
        <v>40813.333333333343</v>
      </c>
      <c r="F15013">
        <v>1.25</v>
      </c>
      <c r="G15013">
        <v>13190</v>
      </c>
      <c r="H15013" t="s">
        <v>10</v>
      </c>
      <c r="I15013" t="str">
        <f>IF(AND(LEFT(OnlineRetail[[#This Row],[InvoiceNo]],1)&lt;&gt;"C",OnlineRetail[[#This Row],[CustomerID]]&lt;&gt;""),"Yes","No")</f>
        <v>Yes</v>
      </c>
      <c r="J15013" s="4">
        <f>EOMONTH(OnlineRetail[[#This Row],[InvoiceDate]],-1)+1</f>
        <v>40787</v>
      </c>
      <c r="K15013" s="6">
        <f>OnlineRetail[[#This Row],[Quantity]]*OnlineRetail[[#This Row],[UnitPrice]]</f>
        <v>25</v>
      </c>
      <c r="L15013" t="str">
        <f t="shared" si="234"/>
        <v>13190|Sep-2011</v>
      </c>
    </row>
    <row r="15014" spans="1:12">
      <c r="A15014">
        <v>553458</v>
      </c>
      <c r="B15014" t="s">
        <v>69</v>
      </c>
      <c r="C15014" t="s">
        <v>62</v>
      </c>
      <c r="D15014">
        <v>2</v>
      </c>
      <c r="E15014" s="1">
        <v>40813.345138888893</v>
      </c>
      <c r="F15014">
        <v>4.95</v>
      </c>
      <c r="G15014">
        <v>12716</v>
      </c>
      <c r="H15014" t="s">
        <v>10</v>
      </c>
      <c r="I15014" t="str">
        <f>IF(AND(LEFT(OnlineRetail[[#This Row],[InvoiceNo]],1)&lt;&gt;"C",OnlineRetail[[#This Row],[CustomerID]]&lt;&gt;""),"Yes","No")</f>
        <v>Yes</v>
      </c>
      <c r="J15014" s="4">
        <f>EOMONTH(OnlineRetail[[#This Row],[InvoiceDate]],-1)+1</f>
        <v>40787</v>
      </c>
      <c r="K15014" s="6">
        <f>OnlineRetail[[#This Row],[Quantity]]*OnlineRetail[[#This Row],[UnitPrice]]</f>
        <v>9.9</v>
      </c>
      <c r="L15014" t="str">
        <f t="shared" si="234"/>
        <v>12716|Sep-2011</v>
      </c>
    </row>
    <row r="15015" spans="1:12">
      <c r="A15015">
        <v>548978</v>
      </c>
      <c r="B15015" t="s">
        <v>208</v>
      </c>
      <c r="C15015" t="s">
        <v>12</v>
      </c>
      <c r="D15015">
        <v>22</v>
      </c>
      <c r="E15015" s="1">
        <v>40813.35</v>
      </c>
      <c r="F15015">
        <v>0.85</v>
      </c>
      <c r="G15015">
        <v>13570</v>
      </c>
      <c r="H15015" t="s">
        <v>10</v>
      </c>
      <c r="I15015" t="str">
        <f>IF(AND(LEFT(OnlineRetail[[#This Row],[InvoiceNo]],1)&lt;&gt;"C",OnlineRetail[[#This Row],[CustomerID]]&lt;&gt;""),"Yes","No")</f>
        <v>Yes</v>
      </c>
      <c r="J15015" s="4">
        <f>EOMONTH(OnlineRetail[[#This Row],[InvoiceDate]],-1)+1</f>
        <v>40787</v>
      </c>
      <c r="K15015" s="6">
        <f>OnlineRetail[[#This Row],[Quantity]]*OnlineRetail[[#This Row],[UnitPrice]]</f>
        <v>18.7</v>
      </c>
      <c r="L15015" t="str">
        <f t="shared" si="234"/>
        <v>13570|Sep-2011</v>
      </c>
    </row>
    <row r="15016" spans="1:12">
      <c r="A15016">
        <v>537347</v>
      </c>
      <c r="B15016" t="s">
        <v>160</v>
      </c>
      <c r="C15016" t="s">
        <v>48</v>
      </c>
      <c r="D15016">
        <v>7</v>
      </c>
      <c r="E15016" s="1">
        <v>40813.35833333333</v>
      </c>
      <c r="F15016">
        <v>5.95</v>
      </c>
      <c r="G15016">
        <v>13795</v>
      </c>
      <c r="H15016" t="s">
        <v>10</v>
      </c>
      <c r="I15016" t="str">
        <f>IF(AND(LEFT(OnlineRetail[[#This Row],[InvoiceNo]],1)&lt;&gt;"C",OnlineRetail[[#This Row],[CustomerID]]&lt;&gt;""),"Yes","No")</f>
        <v>Yes</v>
      </c>
      <c r="J15016" s="4">
        <f>EOMONTH(OnlineRetail[[#This Row],[InvoiceDate]],-1)+1</f>
        <v>40787</v>
      </c>
      <c r="K15016" s="6">
        <f>OnlineRetail[[#This Row],[Quantity]]*OnlineRetail[[#This Row],[UnitPrice]]</f>
        <v>41.65</v>
      </c>
      <c r="L15016" t="str">
        <f t="shared" si="234"/>
        <v>13795|Sep-2011</v>
      </c>
    </row>
    <row r="15017" spans="1:12">
      <c r="A15017">
        <v>539221</v>
      </c>
      <c r="B15017" t="s">
        <v>202</v>
      </c>
      <c r="C15017" t="s">
        <v>53</v>
      </c>
      <c r="D15017">
        <v>7</v>
      </c>
      <c r="E15017" s="1">
        <v>40813.368750000001</v>
      </c>
      <c r="F15017">
        <v>4.25</v>
      </c>
      <c r="G15017">
        <v>12497</v>
      </c>
      <c r="H15017" t="s">
        <v>10</v>
      </c>
      <c r="I15017" t="str">
        <f>IF(AND(LEFT(OnlineRetail[[#This Row],[InvoiceNo]],1)&lt;&gt;"C",OnlineRetail[[#This Row],[CustomerID]]&lt;&gt;""),"Yes","No")</f>
        <v>Yes</v>
      </c>
      <c r="J15017" s="4">
        <f>EOMONTH(OnlineRetail[[#This Row],[InvoiceDate]],-1)+1</f>
        <v>40787</v>
      </c>
      <c r="K15017" s="6">
        <f>OnlineRetail[[#This Row],[Quantity]]*OnlineRetail[[#This Row],[UnitPrice]]</f>
        <v>29.75</v>
      </c>
      <c r="L15017" t="str">
        <f t="shared" si="234"/>
        <v>12497|Sep-2011</v>
      </c>
    </row>
    <row r="15018" spans="1:12">
      <c r="A15018">
        <v>543026</v>
      </c>
      <c r="B15018" t="s">
        <v>180</v>
      </c>
      <c r="C15018" t="s">
        <v>16</v>
      </c>
      <c r="D15018">
        <v>22</v>
      </c>
      <c r="E15018" s="1">
        <v>40813.375694444447</v>
      </c>
      <c r="F15018">
        <v>2.5499999999999998</v>
      </c>
      <c r="G15018">
        <v>12943</v>
      </c>
      <c r="H15018" t="s">
        <v>10</v>
      </c>
      <c r="I15018" t="str">
        <f>IF(AND(LEFT(OnlineRetail[[#This Row],[InvoiceNo]],1)&lt;&gt;"C",OnlineRetail[[#This Row],[CustomerID]]&lt;&gt;""),"Yes","No")</f>
        <v>Yes</v>
      </c>
      <c r="J15018" s="4">
        <f>EOMONTH(OnlineRetail[[#This Row],[InvoiceDate]],-1)+1</f>
        <v>40787</v>
      </c>
      <c r="K15018" s="6">
        <f>OnlineRetail[[#This Row],[Quantity]]*OnlineRetail[[#This Row],[UnitPrice]]</f>
        <v>56.099999999999994</v>
      </c>
      <c r="L15018" t="str">
        <f t="shared" si="234"/>
        <v>12943|Sep-2011</v>
      </c>
    </row>
    <row r="15019" spans="1:12">
      <c r="A15019">
        <v>552876</v>
      </c>
      <c r="B15019" t="s">
        <v>263</v>
      </c>
      <c r="C15019" t="s">
        <v>27</v>
      </c>
      <c r="D15019">
        <v>23</v>
      </c>
      <c r="E15019" s="1">
        <v>40813.375694444447</v>
      </c>
      <c r="F15019">
        <v>5.95</v>
      </c>
      <c r="G15019">
        <v>14301</v>
      </c>
      <c r="H15019" t="s">
        <v>10</v>
      </c>
      <c r="I15019" t="str">
        <f>IF(AND(LEFT(OnlineRetail[[#This Row],[InvoiceNo]],1)&lt;&gt;"C",OnlineRetail[[#This Row],[CustomerID]]&lt;&gt;""),"Yes","No")</f>
        <v>Yes</v>
      </c>
      <c r="J15019" s="4">
        <f>EOMONTH(OnlineRetail[[#This Row],[InvoiceDate]],-1)+1</f>
        <v>40787</v>
      </c>
      <c r="K15019" s="6">
        <f>OnlineRetail[[#This Row],[Quantity]]*OnlineRetail[[#This Row],[UnitPrice]]</f>
        <v>136.85</v>
      </c>
      <c r="L15019" t="str">
        <f t="shared" si="234"/>
        <v>14301|Sep-2011</v>
      </c>
    </row>
    <row r="15020" spans="1:12">
      <c r="A15020">
        <v>549764</v>
      </c>
      <c r="B15020" t="s">
        <v>217</v>
      </c>
      <c r="C15020" t="s">
        <v>33</v>
      </c>
      <c r="D15020">
        <v>22</v>
      </c>
      <c r="E15020" s="1">
        <v>40813.376388888893</v>
      </c>
      <c r="F15020">
        <v>4.95</v>
      </c>
      <c r="G15020">
        <v>13809</v>
      </c>
      <c r="H15020" t="s">
        <v>10</v>
      </c>
      <c r="I15020" t="str">
        <f>IF(AND(LEFT(OnlineRetail[[#This Row],[InvoiceNo]],1)&lt;&gt;"C",OnlineRetail[[#This Row],[CustomerID]]&lt;&gt;""),"Yes","No")</f>
        <v>Yes</v>
      </c>
      <c r="J15020" s="4">
        <f>EOMONTH(OnlineRetail[[#This Row],[InvoiceDate]],-1)+1</f>
        <v>40787</v>
      </c>
      <c r="K15020" s="6">
        <f>OnlineRetail[[#This Row],[Quantity]]*OnlineRetail[[#This Row],[UnitPrice]]</f>
        <v>108.9</v>
      </c>
      <c r="L15020" t="str">
        <f t="shared" si="234"/>
        <v>13809|Sep-2011</v>
      </c>
    </row>
    <row r="15021" spans="1:12">
      <c r="A15021">
        <v>544116</v>
      </c>
      <c r="B15021" t="s">
        <v>38</v>
      </c>
      <c r="C15021" t="s">
        <v>16</v>
      </c>
      <c r="D15021">
        <v>2</v>
      </c>
      <c r="E15021" s="1">
        <v>40813.379861111112</v>
      </c>
      <c r="F15021">
        <v>0.85</v>
      </c>
      <c r="G15021">
        <v>13345</v>
      </c>
      <c r="H15021" t="s">
        <v>10</v>
      </c>
      <c r="I15021" t="str">
        <f>IF(AND(LEFT(OnlineRetail[[#This Row],[InvoiceNo]],1)&lt;&gt;"C",OnlineRetail[[#This Row],[CustomerID]]&lt;&gt;""),"Yes","No")</f>
        <v>Yes</v>
      </c>
      <c r="J15021" s="4">
        <f>EOMONTH(OnlineRetail[[#This Row],[InvoiceDate]],-1)+1</f>
        <v>40787</v>
      </c>
      <c r="K15021" s="6">
        <f>OnlineRetail[[#This Row],[Quantity]]*OnlineRetail[[#This Row],[UnitPrice]]</f>
        <v>1.7</v>
      </c>
      <c r="L15021" t="str">
        <f t="shared" si="234"/>
        <v>13345|Sep-2011</v>
      </c>
    </row>
    <row r="15022" spans="1:12">
      <c r="A15022">
        <v>555990</v>
      </c>
      <c r="B15022" t="s">
        <v>220</v>
      </c>
      <c r="C15022" t="s">
        <v>21</v>
      </c>
      <c r="D15022">
        <v>16</v>
      </c>
      <c r="E15022" s="1">
        <v>40813.383333333331</v>
      </c>
      <c r="F15022">
        <v>7.95</v>
      </c>
      <c r="G15022">
        <v>12390</v>
      </c>
      <c r="H15022" t="s">
        <v>22</v>
      </c>
      <c r="I15022" t="str">
        <f>IF(AND(LEFT(OnlineRetail[[#This Row],[InvoiceNo]],1)&lt;&gt;"C",OnlineRetail[[#This Row],[CustomerID]]&lt;&gt;""),"Yes","No")</f>
        <v>Yes</v>
      </c>
      <c r="J15022" s="4">
        <f>EOMONTH(OnlineRetail[[#This Row],[InvoiceDate]],-1)+1</f>
        <v>40787</v>
      </c>
      <c r="K15022" s="6">
        <f>OnlineRetail[[#This Row],[Quantity]]*OnlineRetail[[#This Row],[UnitPrice]]</f>
        <v>127.2</v>
      </c>
      <c r="L15022" t="str">
        <f t="shared" si="234"/>
        <v>12390|Sep-2011</v>
      </c>
    </row>
    <row r="15023" spans="1:12">
      <c r="A15023">
        <v>539105</v>
      </c>
      <c r="B15023" t="s">
        <v>222</v>
      </c>
      <c r="C15023" t="s">
        <v>53</v>
      </c>
      <c r="D15023">
        <v>15</v>
      </c>
      <c r="E15023" s="1">
        <v>40813.404166666667</v>
      </c>
      <c r="F15023">
        <v>0.85</v>
      </c>
      <c r="G15023">
        <v>12704</v>
      </c>
      <c r="H15023" t="s">
        <v>10</v>
      </c>
      <c r="I15023" t="str">
        <f>IF(AND(LEFT(OnlineRetail[[#This Row],[InvoiceNo]],1)&lt;&gt;"C",OnlineRetail[[#This Row],[CustomerID]]&lt;&gt;""),"Yes","No")</f>
        <v>Yes</v>
      </c>
      <c r="J15023" s="4">
        <f>EOMONTH(OnlineRetail[[#This Row],[InvoiceDate]],-1)+1</f>
        <v>40787</v>
      </c>
      <c r="K15023" s="6">
        <f>OnlineRetail[[#This Row],[Quantity]]*OnlineRetail[[#This Row],[UnitPrice]]</f>
        <v>12.75</v>
      </c>
      <c r="L15023" t="str">
        <f t="shared" si="234"/>
        <v>12704|Sep-2011</v>
      </c>
    </row>
    <row r="15024" spans="1:12">
      <c r="A15024">
        <v>547950</v>
      </c>
      <c r="B15024" t="s">
        <v>178</v>
      </c>
      <c r="C15024" t="s">
        <v>53</v>
      </c>
      <c r="D15024">
        <v>22</v>
      </c>
      <c r="E15024" s="1">
        <v>40813.414583333331</v>
      </c>
      <c r="F15024">
        <v>0.85</v>
      </c>
      <c r="G15024">
        <v>13906</v>
      </c>
      <c r="H15024" t="s">
        <v>22</v>
      </c>
      <c r="I15024" t="str">
        <f>IF(AND(LEFT(OnlineRetail[[#This Row],[InvoiceNo]],1)&lt;&gt;"C",OnlineRetail[[#This Row],[CustomerID]]&lt;&gt;""),"Yes","No")</f>
        <v>Yes</v>
      </c>
      <c r="J15024" s="4">
        <f>EOMONTH(OnlineRetail[[#This Row],[InvoiceDate]],-1)+1</f>
        <v>40787</v>
      </c>
      <c r="K15024" s="6">
        <f>OnlineRetail[[#This Row],[Quantity]]*OnlineRetail[[#This Row],[UnitPrice]]</f>
        <v>18.7</v>
      </c>
      <c r="L15024" t="str">
        <f t="shared" si="234"/>
        <v>13906|Sep-2011</v>
      </c>
    </row>
    <row r="15025" spans="1:12">
      <c r="A15025">
        <v>539480</v>
      </c>
      <c r="B15025" t="s">
        <v>185</v>
      </c>
      <c r="C15025" t="s">
        <v>50</v>
      </c>
      <c r="D15025">
        <v>18</v>
      </c>
      <c r="E15025" s="1">
        <v>40813.4375</v>
      </c>
      <c r="F15025">
        <v>1.25</v>
      </c>
      <c r="G15025">
        <v>13220</v>
      </c>
      <c r="H15025" t="s">
        <v>10</v>
      </c>
      <c r="I15025" t="str">
        <f>IF(AND(LEFT(OnlineRetail[[#This Row],[InvoiceNo]],1)&lt;&gt;"C",OnlineRetail[[#This Row],[CustomerID]]&lt;&gt;""),"Yes","No")</f>
        <v>Yes</v>
      </c>
      <c r="J15025" s="4">
        <f>EOMONTH(OnlineRetail[[#This Row],[InvoiceDate]],-1)+1</f>
        <v>40787</v>
      </c>
      <c r="K15025" s="6">
        <f>OnlineRetail[[#This Row],[Quantity]]*OnlineRetail[[#This Row],[UnitPrice]]</f>
        <v>22.5</v>
      </c>
      <c r="L15025" t="str">
        <f t="shared" si="234"/>
        <v>13220|Sep-2011</v>
      </c>
    </row>
    <row r="15026" spans="1:12">
      <c r="A15026">
        <v>538230</v>
      </c>
      <c r="B15026" t="s">
        <v>156</v>
      </c>
      <c r="C15026" t="s">
        <v>16</v>
      </c>
      <c r="D15026">
        <v>17</v>
      </c>
      <c r="E15026" s="1">
        <v>40813.439583333333</v>
      </c>
      <c r="F15026">
        <v>2.1</v>
      </c>
      <c r="G15026">
        <v>14298</v>
      </c>
      <c r="H15026" t="s">
        <v>126</v>
      </c>
      <c r="I15026" t="str">
        <f>IF(AND(LEFT(OnlineRetail[[#This Row],[InvoiceNo]],1)&lt;&gt;"C",OnlineRetail[[#This Row],[CustomerID]]&lt;&gt;""),"Yes","No")</f>
        <v>Yes</v>
      </c>
      <c r="J15026" s="4">
        <f>EOMONTH(OnlineRetail[[#This Row],[InvoiceDate]],-1)+1</f>
        <v>40787</v>
      </c>
      <c r="K15026" s="6">
        <f>OnlineRetail[[#This Row],[Quantity]]*OnlineRetail[[#This Row],[UnitPrice]]</f>
        <v>35.700000000000003</v>
      </c>
      <c r="L15026" t="str">
        <f t="shared" si="234"/>
        <v>14298|Sep-2011</v>
      </c>
    </row>
    <row r="15027" spans="1:12">
      <c r="A15027">
        <v>551984</v>
      </c>
      <c r="B15027" t="s">
        <v>223</v>
      </c>
      <c r="C15027" t="s">
        <v>33</v>
      </c>
      <c r="D15027">
        <v>1</v>
      </c>
      <c r="E15027" s="1">
        <v>40813.444444444453</v>
      </c>
      <c r="F15027">
        <v>7.95</v>
      </c>
      <c r="G15027">
        <v>13176</v>
      </c>
      <c r="H15027" t="s">
        <v>10</v>
      </c>
      <c r="I15027" t="str">
        <f>IF(AND(LEFT(OnlineRetail[[#This Row],[InvoiceNo]],1)&lt;&gt;"C",OnlineRetail[[#This Row],[CustomerID]]&lt;&gt;""),"Yes","No")</f>
        <v>Yes</v>
      </c>
      <c r="J15027" s="4">
        <f>EOMONTH(OnlineRetail[[#This Row],[InvoiceDate]],-1)+1</f>
        <v>40787</v>
      </c>
      <c r="K15027" s="6">
        <f>OnlineRetail[[#This Row],[Quantity]]*OnlineRetail[[#This Row],[UnitPrice]]</f>
        <v>7.95</v>
      </c>
      <c r="L15027" t="str">
        <f t="shared" si="234"/>
        <v>13176|Sep-2011</v>
      </c>
    </row>
    <row r="15028" spans="1:12">
      <c r="A15028">
        <v>547943</v>
      </c>
      <c r="B15028" t="s">
        <v>297</v>
      </c>
      <c r="C15028" t="s">
        <v>50</v>
      </c>
      <c r="D15028">
        <v>24</v>
      </c>
      <c r="E15028" s="1">
        <v>40813.450694444437</v>
      </c>
      <c r="F15028">
        <v>1.25</v>
      </c>
      <c r="G15028">
        <v>13821</v>
      </c>
      <c r="H15028" t="s">
        <v>10</v>
      </c>
      <c r="I15028" t="str">
        <f>IF(AND(LEFT(OnlineRetail[[#This Row],[InvoiceNo]],1)&lt;&gt;"C",OnlineRetail[[#This Row],[CustomerID]]&lt;&gt;""),"Yes","No")</f>
        <v>Yes</v>
      </c>
      <c r="J15028" s="4">
        <f>EOMONTH(OnlineRetail[[#This Row],[InvoiceDate]],-1)+1</f>
        <v>40787</v>
      </c>
      <c r="K15028" s="6">
        <f>OnlineRetail[[#This Row],[Quantity]]*OnlineRetail[[#This Row],[UnitPrice]]</f>
        <v>30</v>
      </c>
      <c r="L15028" t="str">
        <f t="shared" si="234"/>
        <v>13821|Sep-2011</v>
      </c>
    </row>
    <row r="15029" spans="1:12">
      <c r="A15029">
        <v>549151</v>
      </c>
      <c r="B15029" t="s">
        <v>157</v>
      </c>
      <c r="C15029" t="s">
        <v>40</v>
      </c>
      <c r="D15029">
        <v>14</v>
      </c>
      <c r="E15029" s="1">
        <v>40813.458333333343</v>
      </c>
      <c r="F15029">
        <v>2.1</v>
      </c>
      <c r="G15029">
        <v>14313</v>
      </c>
      <c r="H15029" t="s">
        <v>10</v>
      </c>
      <c r="I15029" t="str">
        <f>IF(AND(LEFT(OnlineRetail[[#This Row],[InvoiceNo]],1)&lt;&gt;"C",OnlineRetail[[#This Row],[CustomerID]]&lt;&gt;""),"Yes","No")</f>
        <v>Yes</v>
      </c>
      <c r="J15029" s="4">
        <f>EOMONTH(OnlineRetail[[#This Row],[InvoiceDate]],-1)+1</f>
        <v>40787</v>
      </c>
      <c r="K15029" s="6">
        <f>OnlineRetail[[#This Row],[Quantity]]*OnlineRetail[[#This Row],[UnitPrice]]</f>
        <v>29.400000000000002</v>
      </c>
      <c r="L15029" t="str">
        <f t="shared" si="234"/>
        <v>14313|Sep-2011</v>
      </c>
    </row>
    <row r="15030" spans="1:12">
      <c r="A15030">
        <v>550464</v>
      </c>
      <c r="B15030" t="s">
        <v>124</v>
      </c>
      <c r="C15030" t="s">
        <v>12</v>
      </c>
      <c r="D15030">
        <v>7</v>
      </c>
      <c r="E15030" s="1">
        <v>40813.459027777782</v>
      </c>
      <c r="F15030">
        <v>7.95</v>
      </c>
      <c r="G15030">
        <v>13122</v>
      </c>
      <c r="H15030" t="s">
        <v>121</v>
      </c>
      <c r="I15030" t="str">
        <f>IF(AND(LEFT(OnlineRetail[[#This Row],[InvoiceNo]],1)&lt;&gt;"C",OnlineRetail[[#This Row],[CustomerID]]&lt;&gt;""),"Yes","No")</f>
        <v>Yes</v>
      </c>
      <c r="J15030" s="4">
        <f>EOMONTH(OnlineRetail[[#This Row],[InvoiceDate]],-1)+1</f>
        <v>40787</v>
      </c>
      <c r="K15030" s="6">
        <f>OnlineRetail[[#This Row],[Quantity]]*OnlineRetail[[#This Row],[UnitPrice]]</f>
        <v>55.65</v>
      </c>
      <c r="L15030" t="str">
        <f t="shared" si="234"/>
        <v>13122|Sep-2011</v>
      </c>
    </row>
    <row r="15031" spans="1:12">
      <c r="A15031">
        <v>549659</v>
      </c>
      <c r="B15031" t="s">
        <v>251</v>
      </c>
      <c r="C15031" t="s">
        <v>19</v>
      </c>
      <c r="D15031">
        <v>9</v>
      </c>
      <c r="E15031" s="1">
        <v>40813.459027777782</v>
      </c>
      <c r="F15031">
        <v>9.9499999999999993</v>
      </c>
      <c r="G15031">
        <v>14285</v>
      </c>
      <c r="H15031" t="s">
        <v>10</v>
      </c>
      <c r="I15031" t="str">
        <f>IF(AND(LEFT(OnlineRetail[[#This Row],[InvoiceNo]],1)&lt;&gt;"C",OnlineRetail[[#This Row],[CustomerID]]&lt;&gt;""),"Yes","No")</f>
        <v>Yes</v>
      </c>
      <c r="J15031" s="4">
        <f>EOMONTH(OnlineRetail[[#This Row],[InvoiceDate]],-1)+1</f>
        <v>40787</v>
      </c>
      <c r="K15031" s="6">
        <f>OnlineRetail[[#This Row],[Quantity]]*OnlineRetail[[#This Row],[UnitPrice]]</f>
        <v>89.55</v>
      </c>
      <c r="L15031" t="str">
        <f t="shared" si="234"/>
        <v>14285|Sep-2011</v>
      </c>
    </row>
    <row r="15032" spans="1:12">
      <c r="A15032">
        <v>541765</v>
      </c>
      <c r="B15032" t="s">
        <v>282</v>
      </c>
      <c r="C15032" t="s">
        <v>48</v>
      </c>
      <c r="D15032">
        <v>9</v>
      </c>
      <c r="E15032" s="1">
        <v>40813.459027777782</v>
      </c>
      <c r="F15032">
        <v>5.95</v>
      </c>
      <c r="G15032">
        <v>13795</v>
      </c>
      <c r="H15032" t="s">
        <v>17</v>
      </c>
      <c r="I15032" t="str">
        <f>IF(AND(LEFT(OnlineRetail[[#This Row],[InvoiceNo]],1)&lt;&gt;"C",OnlineRetail[[#This Row],[CustomerID]]&lt;&gt;""),"Yes","No")</f>
        <v>Yes</v>
      </c>
      <c r="J15032" s="4">
        <f>EOMONTH(OnlineRetail[[#This Row],[InvoiceDate]],-1)+1</f>
        <v>40787</v>
      </c>
      <c r="K15032" s="6">
        <f>OnlineRetail[[#This Row],[Quantity]]*OnlineRetail[[#This Row],[UnitPrice]]</f>
        <v>53.550000000000004</v>
      </c>
      <c r="L15032" t="str">
        <f t="shared" si="234"/>
        <v>13795|Sep-2011</v>
      </c>
    </row>
    <row r="15033" spans="1:12">
      <c r="A15033">
        <v>552327</v>
      </c>
      <c r="B15033" t="s">
        <v>264</v>
      </c>
      <c r="C15033" t="s">
        <v>40</v>
      </c>
      <c r="D15033">
        <v>16</v>
      </c>
      <c r="E15033" s="1">
        <v>40813.462500000001</v>
      </c>
      <c r="F15033">
        <v>0.85</v>
      </c>
      <c r="G15033">
        <v>13887</v>
      </c>
      <c r="H15033" t="s">
        <v>10</v>
      </c>
      <c r="I15033" t="str">
        <f>IF(AND(LEFT(OnlineRetail[[#This Row],[InvoiceNo]],1)&lt;&gt;"C",OnlineRetail[[#This Row],[CustomerID]]&lt;&gt;""),"Yes","No")</f>
        <v>Yes</v>
      </c>
      <c r="J15033" s="4">
        <f>EOMONTH(OnlineRetail[[#This Row],[InvoiceDate]],-1)+1</f>
        <v>40787</v>
      </c>
      <c r="K15033" s="6">
        <f>OnlineRetail[[#This Row],[Quantity]]*OnlineRetail[[#This Row],[UnitPrice]]</f>
        <v>13.6</v>
      </c>
      <c r="L15033" t="str">
        <f t="shared" si="234"/>
        <v>13887|Sep-2011</v>
      </c>
    </row>
    <row r="15034" spans="1:12">
      <c r="A15034">
        <v>542645</v>
      </c>
      <c r="B15034" t="s">
        <v>217</v>
      </c>
      <c r="C15034" t="s">
        <v>48</v>
      </c>
      <c r="D15034">
        <v>1</v>
      </c>
      <c r="E15034" s="1">
        <v>40813.470833333333</v>
      </c>
      <c r="F15034">
        <v>0.85</v>
      </c>
      <c r="G15034">
        <v>12876</v>
      </c>
      <c r="H15034" t="s">
        <v>10</v>
      </c>
      <c r="I15034" t="str">
        <f>IF(AND(LEFT(OnlineRetail[[#This Row],[InvoiceNo]],1)&lt;&gt;"C",OnlineRetail[[#This Row],[CustomerID]]&lt;&gt;""),"Yes","No")</f>
        <v>Yes</v>
      </c>
      <c r="J15034" s="4">
        <f>EOMONTH(OnlineRetail[[#This Row],[InvoiceDate]],-1)+1</f>
        <v>40787</v>
      </c>
      <c r="K15034" s="6">
        <f>OnlineRetail[[#This Row],[Quantity]]*OnlineRetail[[#This Row],[UnitPrice]]</f>
        <v>0.85</v>
      </c>
      <c r="L15034" t="str">
        <f t="shared" si="234"/>
        <v>12876|Sep-2011</v>
      </c>
    </row>
    <row r="15035" spans="1:12">
      <c r="A15035">
        <v>547482</v>
      </c>
      <c r="B15035" t="s">
        <v>164</v>
      </c>
      <c r="C15035" t="s">
        <v>9</v>
      </c>
      <c r="D15035">
        <v>13</v>
      </c>
      <c r="E15035" s="1">
        <v>40813.472222222219</v>
      </c>
      <c r="F15035">
        <v>4.25</v>
      </c>
      <c r="G15035">
        <v>14214</v>
      </c>
      <c r="H15035" t="s">
        <v>25</v>
      </c>
      <c r="I15035" t="str">
        <f>IF(AND(LEFT(OnlineRetail[[#This Row],[InvoiceNo]],1)&lt;&gt;"C",OnlineRetail[[#This Row],[CustomerID]]&lt;&gt;""),"Yes","No")</f>
        <v>Yes</v>
      </c>
      <c r="J15035" s="4">
        <f>EOMONTH(OnlineRetail[[#This Row],[InvoiceDate]],-1)+1</f>
        <v>40787</v>
      </c>
      <c r="K15035" s="6">
        <f>OnlineRetail[[#This Row],[Quantity]]*OnlineRetail[[#This Row],[UnitPrice]]</f>
        <v>55.25</v>
      </c>
      <c r="L15035" t="str">
        <f t="shared" si="234"/>
        <v>14214|Sep-2011</v>
      </c>
    </row>
    <row r="15036" spans="1:12">
      <c r="A15036">
        <v>549109</v>
      </c>
      <c r="B15036" t="s">
        <v>253</v>
      </c>
      <c r="C15036" t="s">
        <v>29</v>
      </c>
      <c r="D15036">
        <v>17</v>
      </c>
      <c r="E15036" s="1">
        <v>40813.48333333333</v>
      </c>
      <c r="F15036">
        <v>7.95</v>
      </c>
      <c r="G15036">
        <v>14246</v>
      </c>
      <c r="H15036" t="s">
        <v>10</v>
      </c>
      <c r="I15036" t="str">
        <f>IF(AND(LEFT(OnlineRetail[[#This Row],[InvoiceNo]],1)&lt;&gt;"C",OnlineRetail[[#This Row],[CustomerID]]&lt;&gt;""),"Yes","No")</f>
        <v>Yes</v>
      </c>
      <c r="J15036" s="4">
        <f>EOMONTH(OnlineRetail[[#This Row],[InvoiceDate]],-1)+1</f>
        <v>40787</v>
      </c>
      <c r="K15036" s="6">
        <f>OnlineRetail[[#This Row],[Quantity]]*OnlineRetail[[#This Row],[UnitPrice]]</f>
        <v>135.15</v>
      </c>
      <c r="L15036" t="str">
        <f t="shared" si="234"/>
        <v>14246|Sep-2011</v>
      </c>
    </row>
    <row r="15037" spans="1:12">
      <c r="A15037">
        <v>540735</v>
      </c>
      <c r="B15037" t="s">
        <v>168</v>
      </c>
      <c r="C15037" t="s">
        <v>72</v>
      </c>
      <c r="D15037">
        <v>4</v>
      </c>
      <c r="E15037" s="1">
        <v>40813.487500000003</v>
      </c>
      <c r="F15037">
        <v>0.85</v>
      </c>
      <c r="G15037">
        <v>13435</v>
      </c>
      <c r="H15037" t="s">
        <v>10</v>
      </c>
      <c r="I15037" t="str">
        <f>IF(AND(LEFT(OnlineRetail[[#This Row],[InvoiceNo]],1)&lt;&gt;"C",OnlineRetail[[#This Row],[CustomerID]]&lt;&gt;""),"Yes","No")</f>
        <v>Yes</v>
      </c>
      <c r="J15037" s="4">
        <f>EOMONTH(OnlineRetail[[#This Row],[InvoiceDate]],-1)+1</f>
        <v>40787</v>
      </c>
      <c r="K15037" s="6">
        <f>OnlineRetail[[#This Row],[Quantity]]*OnlineRetail[[#This Row],[UnitPrice]]</f>
        <v>3.4</v>
      </c>
      <c r="L15037" t="str">
        <f t="shared" si="234"/>
        <v>13435|Sep-2011</v>
      </c>
    </row>
    <row r="15038" spans="1:12">
      <c r="A15038">
        <v>541081</v>
      </c>
      <c r="B15038" t="s">
        <v>170</v>
      </c>
      <c r="C15038" t="s">
        <v>16</v>
      </c>
      <c r="D15038">
        <v>6</v>
      </c>
      <c r="E15038" s="1">
        <v>40813.490972222222</v>
      </c>
      <c r="F15038">
        <v>1.65</v>
      </c>
      <c r="G15038">
        <v>14301</v>
      </c>
      <c r="H15038" t="s">
        <v>10</v>
      </c>
      <c r="I15038" t="str">
        <f>IF(AND(LEFT(OnlineRetail[[#This Row],[InvoiceNo]],1)&lt;&gt;"C",OnlineRetail[[#This Row],[CustomerID]]&lt;&gt;""),"Yes","No")</f>
        <v>Yes</v>
      </c>
      <c r="J15038" s="4">
        <f>EOMONTH(OnlineRetail[[#This Row],[InvoiceDate]],-1)+1</f>
        <v>40787</v>
      </c>
      <c r="K15038" s="6">
        <f>OnlineRetail[[#This Row],[Quantity]]*OnlineRetail[[#This Row],[UnitPrice]]</f>
        <v>9.8999999999999986</v>
      </c>
      <c r="L15038" t="str">
        <f t="shared" si="234"/>
        <v>14301|Sep-2011</v>
      </c>
    </row>
    <row r="15039" spans="1:12">
      <c r="A15039">
        <v>546296</v>
      </c>
      <c r="B15039" t="s">
        <v>11</v>
      </c>
      <c r="C15039" t="s">
        <v>19</v>
      </c>
      <c r="D15039">
        <v>20</v>
      </c>
      <c r="E15039" s="1">
        <v>40813.49722222222</v>
      </c>
      <c r="F15039">
        <v>9.9499999999999993</v>
      </c>
      <c r="G15039">
        <v>14109</v>
      </c>
      <c r="H15039" t="s">
        <v>121</v>
      </c>
      <c r="I15039" t="str">
        <f>IF(AND(LEFT(OnlineRetail[[#This Row],[InvoiceNo]],1)&lt;&gt;"C",OnlineRetail[[#This Row],[CustomerID]]&lt;&gt;""),"Yes","No")</f>
        <v>Yes</v>
      </c>
      <c r="J15039" s="4">
        <f>EOMONTH(OnlineRetail[[#This Row],[InvoiceDate]],-1)+1</f>
        <v>40787</v>
      </c>
      <c r="K15039" s="6">
        <f>OnlineRetail[[#This Row],[Quantity]]*OnlineRetail[[#This Row],[UnitPrice]]</f>
        <v>199</v>
      </c>
      <c r="L15039" t="str">
        <f t="shared" si="234"/>
        <v>14109|Sep-2011</v>
      </c>
    </row>
    <row r="15040" spans="1:12">
      <c r="A15040">
        <v>554420</v>
      </c>
      <c r="B15040" t="s">
        <v>92</v>
      </c>
      <c r="C15040" t="s">
        <v>50</v>
      </c>
      <c r="D15040">
        <v>6</v>
      </c>
      <c r="E15040" s="1">
        <v>40813.510416666657</v>
      </c>
      <c r="F15040">
        <v>4.25</v>
      </c>
      <c r="G15040">
        <v>14248</v>
      </c>
      <c r="H15040" t="s">
        <v>17</v>
      </c>
      <c r="I15040" t="str">
        <f>IF(AND(LEFT(OnlineRetail[[#This Row],[InvoiceNo]],1)&lt;&gt;"C",OnlineRetail[[#This Row],[CustomerID]]&lt;&gt;""),"Yes","No")</f>
        <v>Yes</v>
      </c>
      <c r="J15040" s="4">
        <f>EOMONTH(OnlineRetail[[#This Row],[InvoiceDate]],-1)+1</f>
        <v>40787</v>
      </c>
      <c r="K15040" s="6">
        <f>OnlineRetail[[#This Row],[Quantity]]*OnlineRetail[[#This Row],[UnitPrice]]</f>
        <v>25.5</v>
      </c>
      <c r="L15040" t="str">
        <f t="shared" si="234"/>
        <v>14248|Sep-2011</v>
      </c>
    </row>
    <row r="15041" spans="1:12">
      <c r="A15041">
        <v>553224</v>
      </c>
      <c r="B15041" t="s">
        <v>244</v>
      </c>
      <c r="C15041" t="s">
        <v>12</v>
      </c>
      <c r="D15041">
        <v>3</v>
      </c>
      <c r="E15041" s="1">
        <v>40813.513888888891</v>
      </c>
      <c r="F15041">
        <v>9.9499999999999993</v>
      </c>
      <c r="G15041">
        <v>13906</v>
      </c>
      <c r="H15041" t="s">
        <v>17</v>
      </c>
      <c r="I15041" t="str">
        <f>IF(AND(LEFT(OnlineRetail[[#This Row],[InvoiceNo]],1)&lt;&gt;"C",OnlineRetail[[#This Row],[CustomerID]]&lt;&gt;""),"Yes","No")</f>
        <v>Yes</v>
      </c>
      <c r="J15041" s="4">
        <f>EOMONTH(OnlineRetail[[#This Row],[InvoiceDate]],-1)+1</f>
        <v>40787</v>
      </c>
      <c r="K15041" s="6">
        <f>OnlineRetail[[#This Row],[Quantity]]*OnlineRetail[[#This Row],[UnitPrice]]</f>
        <v>29.849999999999998</v>
      </c>
      <c r="L15041" t="str">
        <f t="shared" si="234"/>
        <v>13906|Sep-2011</v>
      </c>
    </row>
    <row r="15042" spans="1:12">
      <c r="A15042">
        <v>544014</v>
      </c>
      <c r="B15042" t="s">
        <v>61</v>
      </c>
      <c r="C15042" t="s">
        <v>19</v>
      </c>
      <c r="D15042">
        <v>6</v>
      </c>
      <c r="E15042" s="1">
        <v>40813.51666666667</v>
      </c>
      <c r="F15042">
        <v>0.85</v>
      </c>
      <c r="G15042">
        <v>13870</v>
      </c>
      <c r="H15042" t="s">
        <v>10</v>
      </c>
      <c r="I15042" t="str">
        <f>IF(AND(LEFT(OnlineRetail[[#This Row],[InvoiceNo]],1)&lt;&gt;"C",OnlineRetail[[#This Row],[CustomerID]]&lt;&gt;""),"Yes","No")</f>
        <v>Yes</v>
      </c>
      <c r="J15042" s="4">
        <f>EOMONTH(OnlineRetail[[#This Row],[InvoiceDate]],-1)+1</f>
        <v>40787</v>
      </c>
      <c r="K15042" s="6">
        <f>OnlineRetail[[#This Row],[Quantity]]*OnlineRetail[[#This Row],[UnitPrice]]</f>
        <v>5.0999999999999996</v>
      </c>
      <c r="L15042" t="str">
        <f t="shared" ref="L15042:L15105" si="235">IF(I15042="Yes",G15042&amp;"|"&amp;TEXT(J15042,"mmm-yyyy"),"")</f>
        <v>13870|Sep-2011</v>
      </c>
    </row>
    <row r="15043" spans="1:12">
      <c r="A15043">
        <v>542929</v>
      </c>
      <c r="B15043" t="s">
        <v>89</v>
      </c>
      <c r="C15043" t="s">
        <v>39</v>
      </c>
      <c r="D15043">
        <v>11</v>
      </c>
      <c r="E15043" s="1">
        <v>40813.527777777781</v>
      </c>
      <c r="F15043">
        <v>5.95</v>
      </c>
      <c r="G15043">
        <v>14036</v>
      </c>
      <c r="H15043" t="s">
        <v>70</v>
      </c>
      <c r="I15043" t="str">
        <f>IF(AND(LEFT(OnlineRetail[[#This Row],[InvoiceNo]],1)&lt;&gt;"C",OnlineRetail[[#This Row],[CustomerID]]&lt;&gt;""),"Yes","No")</f>
        <v>Yes</v>
      </c>
      <c r="J15043" s="4">
        <f>EOMONTH(OnlineRetail[[#This Row],[InvoiceDate]],-1)+1</f>
        <v>40787</v>
      </c>
      <c r="K15043" s="6">
        <f>OnlineRetail[[#This Row],[Quantity]]*OnlineRetail[[#This Row],[UnitPrice]]</f>
        <v>65.45</v>
      </c>
      <c r="L15043" t="str">
        <f t="shared" si="235"/>
        <v>14036|Sep-2011</v>
      </c>
    </row>
    <row r="15044" spans="1:12">
      <c r="A15044">
        <v>536745</v>
      </c>
      <c r="B15044" t="s">
        <v>278</v>
      </c>
      <c r="C15044" t="s">
        <v>42</v>
      </c>
      <c r="D15044">
        <v>20</v>
      </c>
      <c r="E15044" s="1">
        <v>40813.527777777781</v>
      </c>
      <c r="F15044">
        <v>2.1</v>
      </c>
      <c r="G15044">
        <v>14149</v>
      </c>
      <c r="H15044" t="s">
        <v>126</v>
      </c>
      <c r="I15044" t="str">
        <f>IF(AND(LEFT(OnlineRetail[[#This Row],[InvoiceNo]],1)&lt;&gt;"C",OnlineRetail[[#This Row],[CustomerID]]&lt;&gt;""),"Yes","No")</f>
        <v>Yes</v>
      </c>
      <c r="J15044" s="4">
        <f>EOMONTH(OnlineRetail[[#This Row],[InvoiceDate]],-1)+1</f>
        <v>40787</v>
      </c>
      <c r="K15044" s="6">
        <f>OnlineRetail[[#This Row],[Quantity]]*OnlineRetail[[#This Row],[UnitPrice]]</f>
        <v>42</v>
      </c>
      <c r="L15044" t="str">
        <f t="shared" si="235"/>
        <v>14149|Sep-2011</v>
      </c>
    </row>
    <row r="15045" spans="1:12">
      <c r="A15045">
        <v>543161</v>
      </c>
      <c r="B15045" t="s">
        <v>93</v>
      </c>
      <c r="C15045" t="s">
        <v>39</v>
      </c>
      <c r="D15045">
        <v>6</v>
      </c>
      <c r="E15045" s="1">
        <v>40813.532638888893</v>
      </c>
      <c r="F15045">
        <v>1.25</v>
      </c>
      <c r="G15045">
        <v>13408</v>
      </c>
      <c r="H15045" t="s">
        <v>121</v>
      </c>
      <c r="I15045" t="str">
        <f>IF(AND(LEFT(OnlineRetail[[#This Row],[InvoiceNo]],1)&lt;&gt;"C",OnlineRetail[[#This Row],[CustomerID]]&lt;&gt;""),"Yes","No")</f>
        <v>Yes</v>
      </c>
      <c r="J15045" s="4">
        <f>EOMONTH(OnlineRetail[[#This Row],[InvoiceDate]],-1)+1</f>
        <v>40787</v>
      </c>
      <c r="K15045" s="6">
        <f>OnlineRetail[[#This Row],[Quantity]]*OnlineRetail[[#This Row],[UnitPrice]]</f>
        <v>7.5</v>
      </c>
      <c r="L15045" t="str">
        <f t="shared" si="235"/>
        <v>13408|Sep-2011</v>
      </c>
    </row>
    <row r="15046" spans="1:12">
      <c r="A15046">
        <v>549770</v>
      </c>
      <c r="B15046" t="s">
        <v>191</v>
      </c>
      <c r="C15046" t="s">
        <v>42</v>
      </c>
      <c r="D15046">
        <v>23</v>
      </c>
      <c r="E15046" s="1">
        <v>40813.537499999999</v>
      </c>
      <c r="F15046">
        <v>2.1</v>
      </c>
      <c r="G15046">
        <v>13768</v>
      </c>
      <c r="H15046" t="s">
        <v>10</v>
      </c>
      <c r="I15046" t="str">
        <f>IF(AND(LEFT(OnlineRetail[[#This Row],[InvoiceNo]],1)&lt;&gt;"C",OnlineRetail[[#This Row],[CustomerID]]&lt;&gt;""),"Yes","No")</f>
        <v>Yes</v>
      </c>
      <c r="J15046" s="4">
        <f>EOMONTH(OnlineRetail[[#This Row],[InvoiceDate]],-1)+1</f>
        <v>40787</v>
      </c>
      <c r="K15046" s="6">
        <f>OnlineRetail[[#This Row],[Quantity]]*OnlineRetail[[#This Row],[UnitPrice]]</f>
        <v>48.300000000000004</v>
      </c>
      <c r="L15046" t="str">
        <f t="shared" si="235"/>
        <v>13768|Sep-2011</v>
      </c>
    </row>
    <row r="15047" spans="1:12">
      <c r="A15047">
        <v>546067</v>
      </c>
      <c r="B15047" t="s">
        <v>61</v>
      </c>
      <c r="C15047" t="s">
        <v>46</v>
      </c>
      <c r="D15047">
        <v>22</v>
      </c>
      <c r="E15047" s="1">
        <v>40813.538194444453</v>
      </c>
      <c r="F15047">
        <v>3.39</v>
      </c>
      <c r="G15047">
        <v>12613</v>
      </c>
      <c r="H15047" t="s">
        <v>10</v>
      </c>
      <c r="I15047" t="str">
        <f>IF(AND(LEFT(OnlineRetail[[#This Row],[InvoiceNo]],1)&lt;&gt;"C",OnlineRetail[[#This Row],[CustomerID]]&lt;&gt;""),"Yes","No")</f>
        <v>Yes</v>
      </c>
      <c r="J15047" s="4">
        <f>EOMONTH(OnlineRetail[[#This Row],[InvoiceDate]],-1)+1</f>
        <v>40787</v>
      </c>
      <c r="K15047" s="6">
        <f>OnlineRetail[[#This Row],[Quantity]]*OnlineRetail[[#This Row],[UnitPrice]]</f>
        <v>74.58</v>
      </c>
      <c r="L15047" t="str">
        <f t="shared" si="235"/>
        <v>12613|Sep-2011</v>
      </c>
    </row>
    <row r="15048" spans="1:12">
      <c r="A15048">
        <v>554930</v>
      </c>
      <c r="B15048" t="s">
        <v>122</v>
      </c>
      <c r="C15048" t="s">
        <v>83</v>
      </c>
      <c r="D15048">
        <v>11</v>
      </c>
      <c r="E15048" s="1">
        <v>40813.542361111111</v>
      </c>
      <c r="F15048">
        <v>4.25</v>
      </c>
      <c r="G15048">
        <v>14073</v>
      </c>
      <c r="H15048" t="s">
        <v>10</v>
      </c>
      <c r="I15048" t="str">
        <f>IF(AND(LEFT(OnlineRetail[[#This Row],[InvoiceNo]],1)&lt;&gt;"C",OnlineRetail[[#This Row],[CustomerID]]&lt;&gt;""),"Yes","No")</f>
        <v>Yes</v>
      </c>
      <c r="J15048" s="4">
        <f>EOMONTH(OnlineRetail[[#This Row],[InvoiceDate]],-1)+1</f>
        <v>40787</v>
      </c>
      <c r="K15048" s="6">
        <f>OnlineRetail[[#This Row],[Quantity]]*OnlineRetail[[#This Row],[UnitPrice]]</f>
        <v>46.75</v>
      </c>
      <c r="L15048" t="str">
        <f t="shared" si="235"/>
        <v>14073|Sep-2011</v>
      </c>
    </row>
    <row r="15049" spans="1:12">
      <c r="A15049">
        <v>543129</v>
      </c>
      <c r="B15049" t="s">
        <v>131</v>
      </c>
      <c r="C15049" t="s">
        <v>42</v>
      </c>
      <c r="D15049">
        <v>9</v>
      </c>
      <c r="E15049" s="1">
        <v>40813.544444444437</v>
      </c>
      <c r="F15049">
        <v>1.65</v>
      </c>
      <c r="G15049">
        <v>14158</v>
      </c>
      <c r="H15049" t="s">
        <v>10</v>
      </c>
      <c r="I15049" t="str">
        <f>IF(AND(LEFT(OnlineRetail[[#This Row],[InvoiceNo]],1)&lt;&gt;"C",OnlineRetail[[#This Row],[CustomerID]]&lt;&gt;""),"Yes","No")</f>
        <v>Yes</v>
      </c>
      <c r="J15049" s="4">
        <f>EOMONTH(OnlineRetail[[#This Row],[InvoiceDate]],-1)+1</f>
        <v>40787</v>
      </c>
      <c r="K15049" s="6">
        <f>OnlineRetail[[#This Row],[Quantity]]*OnlineRetail[[#This Row],[UnitPrice]]</f>
        <v>14.85</v>
      </c>
      <c r="L15049" t="str">
        <f t="shared" si="235"/>
        <v>14158|Sep-2011</v>
      </c>
    </row>
    <row r="15050" spans="1:12">
      <c r="A15050">
        <v>542394</v>
      </c>
      <c r="B15050" t="s">
        <v>156</v>
      </c>
      <c r="C15050" t="s">
        <v>29</v>
      </c>
      <c r="D15050">
        <v>6</v>
      </c>
      <c r="E15050" s="1">
        <v>40813.550000000003</v>
      </c>
      <c r="F15050">
        <v>4.25</v>
      </c>
      <c r="G15050">
        <v>14125</v>
      </c>
      <c r="H15050" t="s">
        <v>17</v>
      </c>
      <c r="I15050" t="str">
        <f>IF(AND(LEFT(OnlineRetail[[#This Row],[InvoiceNo]],1)&lt;&gt;"C",OnlineRetail[[#This Row],[CustomerID]]&lt;&gt;""),"Yes","No")</f>
        <v>Yes</v>
      </c>
      <c r="J15050" s="4">
        <f>EOMONTH(OnlineRetail[[#This Row],[InvoiceDate]],-1)+1</f>
        <v>40787</v>
      </c>
      <c r="K15050" s="6">
        <f>OnlineRetail[[#This Row],[Quantity]]*OnlineRetail[[#This Row],[UnitPrice]]</f>
        <v>25.5</v>
      </c>
      <c r="L15050" t="str">
        <f t="shared" si="235"/>
        <v>14125|Sep-2011</v>
      </c>
    </row>
    <row r="15051" spans="1:12">
      <c r="A15051">
        <v>551758</v>
      </c>
      <c r="B15051" t="s">
        <v>272</v>
      </c>
      <c r="C15051" t="s">
        <v>42</v>
      </c>
      <c r="D15051">
        <v>20</v>
      </c>
      <c r="E15051" s="1">
        <v>40813.557638888888</v>
      </c>
      <c r="F15051">
        <v>4.25</v>
      </c>
      <c r="G15051">
        <v>12437</v>
      </c>
      <c r="H15051" t="s">
        <v>10</v>
      </c>
      <c r="I15051" t="str">
        <f>IF(AND(LEFT(OnlineRetail[[#This Row],[InvoiceNo]],1)&lt;&gt;"C",OnlineRetail[[#This Row],[CustomerID]]&lt;&gt;""),"Yes","No")</f>
        <v>Yes</v>
      </c>
      <c r="J15051" s="4">
        <f>EOMONTH(OnlineRetail[[#This Row],[InvoiceDate]],-1)+1</f>
        <v>40787</v>
      </c>
      <c r="K15051" s="6">
        <f>OnlineRetail[[#This Row],[Quantity]]*OnlineRetail[[#This Row],[UnitPrice]]</f>
        <v>85</v>
      </c>
      <c r="L15051" t="str">
        <f t="shared" si="235"/>
        <v>12437|Sep-2011</v>
      </c>
    </row>
    <row r="15052" spans="1:12">
      <c r="A15052">
        <v>546868</v>
      </c>
      <c r="B15052" t="s">
        <v>161</v>
      </c>
      <c r="C15052" t="s">
        <v>40</v>
      </c>
      <c r="D15052">
        <v>8</v>
      </c>
      <c r="E15052" s="1">
        <v>40813.558333333327</v>
      </c>
      <c r="F15052">
        <v>4.95</v>
      </c>
      <c r="G15052">
        <v>14089</v>
      </c>
      <c r="H15052" t="s">
        <v>31</v>
      </c>
      <c r="I15052" t="str">
        <f>IF(AND(LEFT(OnlineRetail[[#This Row],[InvoiceNo]],1)&lt;&gt;"C",OnlineRetail[[#This Row],[CustomerID]]&lt;&gt;""),"Yes","No")</f>
        <v>Yes</v>
      </c>
      <c r="J15052" s="4">
        <f>EOMONTH(OnlineRetail[[#This Row],[InvoiceDate]],-1)+1</f>
        <v>40787</v>
      </c>
      <c r="K15052" s="6">
        <f>OnlineRetail[[#This Row],[Quantity]]*OnlineRetail[[#This Row],[UnitPrice]]</f>
        <v>39.6</v>
      </c>
      <c r="L15052" t="str">
        <f t="shared" si="235"/>
        <v>14089|Sep-2011</v>
      </c>
    </row>
    <row r="15053" spans="1:12">
      <c r="A15053">
        <v>542873</v>
      </c>
      <c r="B15053" t="s">
        <v>98</v>
      </c>
      <c r="C15053" t="s">
        <v>50</v>
      </c>
      <c r="D15053">
        <v>11</v>
      </c>
      <c r="E15053" s="1">
        <v>40813.571527777778</v>
      </c>
      <c r="F15053">
        <v>4.25</v>
      </c>
      <c r="G15053">
        <v>13050</v>
      </c>
      <c r="H15053" t="s">
        <v>10</v>
      </c>
      <c r="I15053" t="str">
        <f>IF(AND(LEFT(OnlineRetail[[#This Row],[InvoiceNo]],1)&lt;&gt;"C",OnlineRetail[[#This Row],[CustomerID]]&lt;&gt;""),"Yes","No")</f>
        <v>Yes</v>
      </c>
      <c r="J15053" s="4">
        <f>EOMONTH(OnlineRetail[[#This Row],[InvoiceDate]],-1)+1</f>
        <v>40787</v>
      </c>
      <c r="K15053" s="6">
        <f>OnlineRetail[[#This Row],[Quantity]]*OnlineRetail[[#This Row],[UnitPrice]]</f>
        <v>46.75</v>
      </c>
      <c r="L15053" t="str">
        <f t="shared" si="235"/>
        <v>13050|Sep-2011</v>
      </c>
    </row>
    <row r="15054" spans="1:12">
      <c r="A15054">
        <v>538393</v>
      </c>
      <c r="B15054" t="s">
        <v>221</v>
      </c>
      <c r="C15054" t="s">
        <v>33</v>
      </c>
      <c r="D15054">
        <v>19</v>
      </c>
      <c r="E15054" s="1">
        <v>40813.579861111109</v>
      </c>
      <c r="F15054">
        <v>2.5499999999999998</v>
      </c>
      <c r="G15054">
        <v>13325</v>
      </c>
      <c r="H15054" t="s">
        <v>10</v>
      </c>
      <c r="I15054" t="str">
        <f>IF(AND(LEFT(OnlineRetail[[#This Row],[InvoiceNo]],1)&lt;&gt;"C",OnlineRetail[[#This Row],[CustomerID]]&lt;&gt;""),"Yes","No")</f>
        <v>Yes</v>
      </c>
      <c r="J15054" s="4">
        <f>EOMONTH(OnlineRetail[[#This Row],[InvoiceDate]],-1)+1</f>
        <v>40787</v>
      </c>
      <c r="K15054" s="6">
        <f>OnlineRetail[[#This Row],[Quantity]]*OnlineRetail[[#This Row],[UnitPrice]]</f>
        <v>48.449999999999996</v>
      </c>
      <c r="L15054" t="str">
        <f t="shared" si="235"/>
        <v>13325|Sep-2011</v>
      </c>
    </row>
    <row r="15055" spans="1:12">
      <c r="A15055">
        <v>551792</v>
      </c>
      <c r="B15055" t="s">
        <v>34</v>
      </c>
      <c r="C15055" t="s">
        <v>27</v>
      </c>
      <c r="D15055">
        <v>5</v>
      </c>
      <c r="E15055" s="1">
        <v>40813.593055555553</v>
      </c>
      <c r="F15055">
        <v>1.65</v>
      </c>
      <c r="G15055">
        <v>13570</v>
      </c>
      <c r="H15055" t="s">
        <v>10</v>
      </c>
      <c r="I15055" t="str">
        <f>IF(AND(LEFT(OnlineRetail[[#This Row],[InvoiceNo]],1)&lt;&gt;"C",OnlineRetail[[#This Row],[CustomerID]]&lt;&gt;""),"Yes","No")</f>
        <v>Yes</v>
      </c>
      <c r="J15055" s="4">
        <f>EOMONTH(OnlineRetail[[#This Row],[InvoiceDate]],-1)+1</f>
        <v>40787</v>
      </c>
      <c r="K15055" s="6">
        <f>OnlineRetail[[#This Row],[Quantity]]*OnlineRetail[[#This Row],[UnitPrice]]</f>
        <v>8.25</v>
      </c>
      <c r="L15055" t="str">
        <f t="shared" si="235"/>
        <v>13570|Sep-2011</v>
      </c>
    </row>
    <row r="15056" spans="1:12">
      <c r="A15056">
        <v>553622</v>
      </c>
      <c r="B15056" t="s">
        <v>279</v>
      </c>
      <c r="C15056" t="s">
        <v>83</v>
      </c>
      <c r="D15056">
        <v>24</v>
      </c>
      <c r="E15056" s="1">
        <v>40813.597916666673</v>
      </c>
      <c r="F15056">
        <v>3.39</v>
      </c>
      <c r="G15056">
        <v>13880</v>
      </c>
      <c r="H15056" t="s">
        <v>10</v>
      </c>
      <c r="I15056" t="str">
        <f>IF(AND(LEFT(OnlineRetail[[#This Row],[InvoiceNo]],1)&lt;&gt;"C",OnlineRetail[[#This Row],[CustomerID]]&lt;&gt;""),"Yes","No")</f>
        <v>Yes</v>
      </c>
      <c r="J15056" s="4">
        <f>EOMONTH(OnlineRetail[[#This Row],[InvoiceDate]],-1)+1</f>
        <v>40787</v>
      </c>
      <c r="K15056" s="6">
        <f>OnlineRetail[[#This Row],[Quantity]]*OnlineRetail[[#This Row],[UnitPrice]]</f>
        <v>81.36</v>
      </c>
      <c r="L15056" t="str">
        <f t="shared" si="235"/>
        <v>13880|Sep-2011</v>
      </c>
    </row>
    <row r="15057" spans="1:12">
      <c r="A15057">
        <v>545997</v>
      </c>
      <c r="B15057" t="s">
        <v>117</v>
      </c>
      <c r="C15057" t="s">
        <v>83</v>
      </c>
      <c r="D15057">
        <v>5</v>
      </c>
      <c r="E15057" s="1">
        <v>40813.599999999999</v>
      </c>
      <c r="F15057">
        <v>1.65</v>
      </c>
      <c r="G15057">
        <v>14256</v>
      </c>
      <c r="H15057" t="s">
        <v>10</v>
      </c>
      <c r="I15057" t="str">
        <f>IF(AND(LEFT(OnlineRetail[[#This Row],[InvoiceNo]],1)&lt;&gt;"C",OnlineRetail[[#This Row],[CustomerID]]&lt;&gt;""),"Yes","No")</f>
        <v>Yes</v>
      </c>
      <c r="J15057" s="4">
        <f>EOMONTH(OnlineRetail[[#This Row],[InvoiceDate]],-1)+1</f>
        <v>40787</v>
      </c>
      <c r="K15057" s="6">
        <f>OnlineRetail[[#This Row],[Quantity]]*OnlineRetail[[#This Row],[UnitPrice]]</f>
        <v>8.25</v>
      </c>
      <c r="L15057" t="str">
        <f t="shared" si="235"/>
        <v>14256|Sep-2011</v>
      </c>
    </row>
    <row r="15058" spans="1:12">
      <c r="A15058">
        <v>544871</v>
      </c>
      <c r="B15058" t="s">
        <v>154</v>
      </c>
      <c r="C15058" t="s">
        <v>72</v>
      </c>
      <c r="D15058">
        <v>11</v>
      </c>
      <c r="E15058" s="1">
        <v>40813.600694444453</v>
      </c>
      <c r="F15058">
        <v>4.25</v>
      </c>
      <c r="G15058">
        <v>12435</v>
      </c>
      <c r="H15058" t="s">
        <v>10</v>
      </c>
      <c r="I15058" t="str">
        <f>IF(AND(LEFT(OnlineRetail[[#This Row],[InvoiceNo]],1)&lt;&gt;"C",OnlineRetail[[#This Row],[CustomerID]]&lt;&gt;""),"Yes","No")</f>
        <v>Yes</v>
      </c>
      <c r="J15058" s="4">
        <f>EOMONTH(OnlineRetail[[#This Row],[InvoiceDate]],-1)+1</f>
        <v>40787</v>
      </c>
      <c r="K15058" s="6">
        <f>OnlineRetail[[#This Row],[Quantity]]*OnlineRetail[[#This Row],[UnitPrice]]</f>
        <v>46.75</v>
      </c>
      <c r="L15058" t="str">
        <f t="shared" si="235"/>
        <v>12435|Sep-2011</v>
      </c>
    </row>
    <row r="15059" spans="1:12">
      <c r="A15059">
        <v>550825</v>
      </c>
      <c r="B15059" t="s">
        <v>189</v>
      </c>
      <c r="C15059" t="s">
        <v>21</v>
      </c>
      <c r="D15059">
        <v>7</v>
      </c>
      <c r="E15059" s="1">
        <v>40813.604166666657</v>
      </c>
      <c r="F15059">
        <v>9.9499999999999993</v>
      </c>
      <c r="G15059">
        <v>13414</v>
      </c>
      <c r="H15059" t="s">
        <v>25</v>
      </c>
      <c r="I15059" t="str">
        <f>IF(AND(LEFT(OnlineRetail[[#This Row],[InvoiceNo]],1)&lt;&gt;"C",OnlineRetail[[#This Row],[CustomerID]]&lt;&gt;""),"Yes","No")</f>
        <v>Yes</v>
      </c>
      <c r="J15059" s="4">
        <f>EOMONTH(OnlineRetail[[#This Row],[InvoiceDate]],-1)+1</f>
        <v>40787</v>
      </c>
      <c r="K15059" s="6">
        <f>OnlineRetail[[#This Row],[Quantity]]*OnlineRetail[[#This Row],[UnitPrice]]</f>
        <v>69.649999999999991</v>
      </c>
      <c r="L15059" t="str">
        <f t="shared" si="235"/>
        <v>13414|Sep-2011</v>
      </c>
    </row>
    <row r="15060" spans="1:12">
      <c r="A15060">
        <v>541840</v>
      </c>
      <c r="B15060" t="s">
        <v>183</v>
      </c>
      <c r="C15060" t="s">
        <v>39</v>
      </c>
      <c r="D15060">
        <v>9</v>
      </c>
      <c r="E15060" s="1">
        <v>40813.606249999997</v>
      </c>
      <c r="F15060">
        <v>0.85</v>
      </c>
      <c r="G15060">
        <v>13053</v>
      </c>
      <c r="H15060" t="s">
        <v>10</v>
      </c>
      <c r="I15060" t="str">
        <f>IF(AND(LEFT(OnlineRetail[[#This Row],[InvoiceNo]],1)&lt;&gt;"C",OnlineRetail[[#This Row],[CustomerID]]&lt;&gt;""),"Yes","No")</f>
        <v>Yes</v>
      </c>
      <c r="J15060" s="4">
        <f>EOMONTH(OnlineRetail[[#This Row],[InvoiceDate]],-1)+1</f>
        <v>40787</v>
      </c>
      <c r="K15060" s="6">
        <f>OnlineRetail[[#This Row],[Quantity]]*OnlineRetail[[#This Row],[UnitPrice]]</f>
        <v>7.6499999999999995</v>
      </c>
      <c r="L15060" t="str">
        <f t="shared" si="235"/>
        <v>13053|Sep-2011</v>
      </c>
    </row>
    <row r="15061" spans="1:12">
      <c r="A15061">
        <v>546034</v>
      </c>
      <c r="B15061" t="s">
        <v>171</v>
      </c>
      <c r="C15061" t="s">
        <v>12</v>
      </c>
      <c r="D15061">
        <v>5</v>
      </c>
      <c r="E15061" s="1">
        <v>40813.60833333333</v>
      </c>
      <c r="F15061">
        <v>0.85</v>
      </c>
      <c r="G15061">
        <v>13601</v>
      </c>
      <c r="H15061" t="s">
        <v>10</v>
      </c>
      <c r="I15061" t="str">
        <f>IF(AND(LEFT(OnlineRetail[[#This Row],[InvoiceNo]],1)&lt;&gt;"C",OnlineRetail[[#This Row],[CustomerID]]&lt;&gt;""),"Yes","No")</f>
        <v>Yes</v>
      </c>
      <c r="J15061" s="4">
        <f>EOMONTH(OnlineRetail[[#This Row],[InvoiceDate]],-1)+1</f>
        <v>40787</v>
      </c>
      <c r="K15061" s="6">
        <f>OnlineRetail[[#This Row],[Quantity]]*OnlineRetail[[#This Row],[UnitPrice]]</f>
        <v>4.25</v>
      </c>
      <c r="L15061" t="str">
        <f t="shared" si="235"/>
        <v>13601|Sep-2011</v>
      </c>
    </row>
    <row r="15062" spans="1:12">
      <c r="A15062">
        <v>537878</v>
      </c>
      <c r="B15062" t="s">
        <v>37</v>
      </c>
      <c r="C15062" t="s">
        <v>24</v>
      </c>
      <c r="D15062">
        <v>14</v>
      </c>
      <c r="E15062" s="1">
        <v>40813.640277777777</v>
      </c>
      <c r="F15062">
        <v>0.85</v>
      </c>
      <c r="G15062">
        <v>13086</v>
      </c>
      <c r="H15062" t="s">
        <v>10</v>
      </c>
      <c r="I15062" t="str">
        <f>IF(AND(LEFT(OnlineRetail[[#This Row],[InvoiceNo]],1)&lt;&gt;"C",OnlineRetail[[#This Row],[CustomerID]]&lt;&gt;""),"Yes","No")</f>
        <v>Yes</v>
      </c>
      <c r="J15062" s="4">
        <f>EOMONTH(OnlineRetail[[#This Row],[InvoiceDate]],-1)+1</f>
        <v>40787</v>
      </c>
      <c r="K15062" s="6">
        <f>OnlineRetail[[#This Row],[Quantity]]*OnlineRetail[[#This Row],[UnitPrice]]</f>
        <v>11.9</v>
      </c>
      <c r="L15062" t="str">
        <f t="shared" si="235"/>
        <v>13086|Sep-2011</v>
      </c>
    </row>
    <row r="15063" spans="1:12">
      <c r="A15063">
        <v>544444</v>
      </c>
      <c r="B15063" t="s">
        <v>168</v>
      </c>
      <c r="C15063" t="s">
        <v>83</v>
      </c>
      <c r="D15063">
        <v>1</v>
      </c>
      <c r="E15063" s="1">
        <v>40813.645138888889</v>
      </c>
      <c r="F15063">
        <v>1.65</v>
      </c>
      <c r="G15063">
        <v>13477</v>
      </c>
      <c r="H15063" t="s">
        <v>17</v>
      </c>
      <c r="I15063" t="str">
        <f>IF(AND(LEFT(OnlineRetail[[#This Row],[InvoiceNo]],1)&lt;&gt;"C",OnlineRetail[[#This Row],[CustomerID]]&lt;&gt;""),"Yes","No")</f>
        <v>Yes</v>
      </c>
      <c r="J15063" s="4">
        <f>EOMONTH(OnlineRetail[[#This Row],[InvoiceDate]],-1)+1</f>
        <v>40787</v>
      </c>
      <c r="K15063" s="6">
        <f>OnlineRetail[[#This Row],[Quantity]]*OnlineRetail[[#This Row],[UnitPrice]]</f>
        <v>1.65</v>
      </c>
      <c r="L15063" t="str">
        <f t="shared" si="235"/>
        <v>13477|Sep-2011</v>
      </c>
    </row>
    <row r="15064" spans="1:12">
      <c r="A15064">
        <v>542058</v>
      </c>
      <c r="B15064" t="s">
        <v>75</v>
      </c>
      <c r="C15064" t="s">
        <v>72</v>
      </c>
      <c r="D15064">
        <v>16</v>
      </c>
      <c r="E15064" s="1">
        <v>40813.65</v>
      </c>
      <c r="F15064">
        <v>4.25</v>
      </c>
      <c r="G15064">
        <v>12832</v>
      </c>
      <c r="H15064" t="s">
        <v>10</v>
      </c>
      <c r="I15064" t="str">
        <f>IF(AND(LEFT(OnlineRetail[[#This Row],[InvoiceNo]],1)&lt;&gt;"C",OnlineRetail[[#This Row],[CustomerID]]&lt;&gt;""),"Yes","No")</f>
        <v>Yes</v>
      </c>
      <c r="J15064" s="4">
        <f>EOMONTH(OnlineRetail[[#This Row],[InvoiceDate]],-1)+1</f>
        <v>40787</v>
      </c>
      <c r="K15064" s="6">
        <f>OnlineRetail[[#This Row],[Quantity]]*OnlineRetail[[#This Row],[UnitPrice]]</f>
        <v>68</v>
      </c>
      <c r="L15064" t="str">
        <f t="shared" si="235"/>
        <v>12832|Sep-2011</v>
      </c>
    </row>
    <row r="15065" spans="1:12">
      <c r="A15065">
        <v>552386</v>
      </c>
      <c r="B15065" t="s">
        <v>205</v>
      </c>
      <c r="C15065" t="s">
        <v>72</v>
      </c>
      <c r="D15065">
        <v>6</v>
      </c>
      <c r="E15065" s="1">
        <v>40813.650694444441</v>
      </c>
      <c r="F15065">
        <v>2.1</v>
      </c>
      <c r="G15065">
        <v>12585</v>
      </c>
      <c r="H15065" t="s">
        <v>36</v>
      </c>
      <c r="I15065" t="str">
        <f>IF(AND(LEFT(OnlineRetail[[#This Row],[InvoiceNo]],1)&lt;&gt;"C",OnlineRetail[[#This Row],[CustomerID]]&lt;&gt;""),"Yes","No")</f>
        <v>Yes</v>
      </c>
      <c r="J15065" s="4">
        <f>EOMONTH(OnlineRetail[[#This Row],[InvoiceDate]],-1)+1</f>
        <v>40787</v>
      </c>
      <c r="K15065" s="6">
        <f>OnlineRetail[[#This Row],[Quantity]]*OnlineRetail[[#This Row],[UnitPrice]]</f>
        <v>12.600000000000001</v>
      </c>
      <c r="L15065" t="str">
        <f t="shared" si="235"/>
        <v>12585|Sep-2011</v>
      </c>
    </row>
    <row r="15066" spans="1:12">
      <c r="A15066">
        <v>540710</v>
      </c>
      <c r="B15066" t="s">
        <v>59</v>
      </c>
      <c r="C15066" t="s">
        <v>62</v>
      </c>
      <c r="D15066">
        <v>16</v>
      </c>
      <c r="E15066" s="1">
        <v>40813.656944444447</v>
      </c>
      <c r="F15066">
        <v>3.39</v>
      </c>
      <c r="G15066">
        <v>14227</v>
      </c>
      <c r="H15066" t="s">
        <v>10</v>
      </c>
      <c r="I15066" t="str">
        <f>IF(AND(LEFT(OnlineRetail[[#This Row],[InvoiceNo]],1)&lt;&gt;"C",OnlineRetail[[#This Row],[CustomerID]]&lt;&gt;""),"Yes","No")</f>
        <v>Yes</v>
      </c>
      <c r="J15066" s="4">
        <f>EOMONTH(OnlineRetail[[#This Row],[InvoiceDate]],-1)+1</f>
        <v>40787</v>
      </c>
      <c r="K15066" s="6">
        <f>OnlineRetail[[#This Row],[Quantity]]*OnlineRetail[[#This Row],[UnitPrice]]</f>
        <v>54.24</v>
      </c>
      <c r="L15066" t="str">
        <f t="shared" si="235"/>
        <v>14227|Sep-2011</v>
      </c>
    </row>
    <row r="15067" spans="1:12">
      <c r="A15067">
        <v>543300</v>
      </c>
      <c r="B15067" t="s">
        <v>241</v>
      </c>
      <c r="C15067" t="s">
        <v>72</v>
      </c>
      <c r="D15067">
        <v>16</v>
      </c>
      <c r="E15067" s="1">
        <v>40813.656944444447</v>
      </c>
      <c r="F15067">
        <v>2.1</v>
      </c>
      <c r="G15067">
        <v>14203</v>
      </c>
      <c r="H15067" t="s">
        <v>10</v>
      </c>
      <c r="I15067" t="str">
        <f>IF(AND(LEFT(OnlineRetail[[#This Row],[InvoiceNo]],1)&lt;&gt;"C",OnlineRetail[[#This Row],[CustomerID]]&lt;&gt;""),"Yes","No")</f>
        <v>Yes</v>
      </c>
      <c r="J15067" s="4">
        <f>EOMONTH(OnlineRetail[[#This Row],[InvoiceDate]],-1)+1</f>
        <v>40787</v>
      </c>
      <c r="K15067" s="6">
        <f>OnlineRetail[[#This Row],[Quantity]]*OnlineRetail[[#This Row],[UnitPrice]]</f>
        <v>33.6</v>
      </c>
      <c r="L15067" t="str">
        <f t="shared" si="235"/>
        <v>14203|Sep-2011</v>
      </c>
    </row>
    <row r="15068" spans="1:12">
      <c r="A15068">
        <v>554831</v>
      </c>
      <c r="B15068" t="s">
        <v>143</v>
      </c>
      <c r="C15068" t="s">
        <v>83</v>
      </c>
      <c r="D15068">
        <v>23</v>
      </c>
      <c r="E15068" s="1">
        <v>40813.67083333333</v>
      </c>
      <c r="F15068">
        <v>0.85</v>
      </c>
      <c r="G15068">
        <v>12745</v>
      </c>
      <c r="H15068" t="s">
        <v>10</v>
      </c>
      <c r="I15068" t="str">
        <f>IF(AND(LEFT(OnlineRetail[[#This Row],[InvoiceNo]],1)&lt;&gt;"C",OnlineRetail[[#This Row],[CustomerID]]&lt;&gt;""),"Yes","No")</f>
        <v>Yes</v>
      </c>
      <c r="J15068" s="4">
        <f>EOMONTH(OnlineRetail[[#This Row],[InvoiceDate]],-1)+1</f>
        <v>40787</v>
      </c>
      <c r="K15068" s="6">
        <f>OnlineRetail[[#This Row],[Quantity]]*OnlineRetail[[#This Row],[UnitPrice]]</f>
        <v>19.55</v>
      </c>
      <c r="L15068" t="str">
        <f t="shared" si="235"/>
        <v>12745|Sep-2011</v>
      </c>
    </row>
    <row r="15069" spans="1:12">
      <c r="A15069">
        <v>543566</v>
      </c>
      <c r="B15069" t="s">
        <v>51</v>
      </c>
      <c r="C15069" t="s">
        <v>9</v>
      </c>
      <c r="D15069">
        <v>20</v>
      </c>
      <c r="E15069" s="1">
        <v>40813.672222222223</v>
      </c>
      <c r="F15069">
        <v>7.95</v>
      </c>
      <c r="G15069">
        <v>13397</v>
      </c>
      <c r="H15069" t="s">
        <v>31</v>
      </c>
      <c r="I15069" t="str">
        <f>IF(AND(LEFT(OnlineRetail[[#This Row],[InvoiceNo]],1)&lt;&gt;"C",OnlineRetail[[#This Row],[CustomerID]]&lt;&gt;""),"Yes","No")</f>
        <v>Yes</v>
      </c>
      <c r="J15069" s="4">
        <f>EOMONTH(OnlineRetail[[#This Row],[InvoiceDate]],-1)+1</f>
        <v>40787</v>
      </c>
      <c r="K15069" s="6">
        <f>OnlineRetail[[#This Row],[Quantity]]*OnlineRetail[[#This Row],[UnitPrice]]</f>
        <v>159</v>
      </c>
      <c r="L15069" t="str">
        <f t="shared" si="235"/>
        <v>13397|Sep-2011</v>
      </c>
    </row>
    <row r="15070" spans="1:12">
      <c r="A15070">
        <v>540977</v>
      </c>
      <c r="B15070" t="s">
        <v>279</v>
      </c>
      <c r="C15070" t="s">
        <v>21</v>
      </c>
      <c r="D15070">
        <v>15</v>
      </c>
      <c r="E15070" s="1">
        <v>40813.678472222222</v>
      </c>
      <c r="F15070">
        <v>1.65</v>
      </c>
      <c r="G15070">
        <v>13696</v>
      </c>
      <c r="H15070" t="s">
        <v>10</v>
      </c>
      <c r="I15070" t="str">
        <f>IF(AND(LEFT(OnlineRetail[[#This Row],[InvoiceNo]],1)&lt;&gt;"C",OnlineRetail[[#This Row],[CustomerID]]&lt;&gt;""),"Yes","No")</f>
        <v>Yes</v>
      </c>
      <c r="J15070" s="4">
        <f>EOMONTH(OnlineRetail[[#This Row],[InvoiceDate]],-1)+1</f>
        <v>40787</v>
      </c>
      <c r="K15070" s="6">
        <f>OnlineRetail[[#This Row],[Quantity]]*OnlineRetail[[#This Row],[UnitPrice]]</f>
        <v>24.75</v>
      </c>
      <c r="L15070" t="str">
        <f t="shared" si="235"/>
        <v>13696|Sep-2011</v>
      </c>
    </row>
    <row r="15071" spans="1:12">
      <c r="A15071">
        <v>546886</v>
      </c>
      <c r="B15071" t="s">
        <v>257</v>
      </c>
      <c r="C15071" t="s">
        <v>72</v>
      </c>
      <c r="D15071">
        <v>22</v>
      </c>
      <c r="E15071" s="1">
        <v>40813.688888888893</v>
      </c>
      <c r="F15071">
        <v>1.25</v>
      </c>
      <c r="G15071">
        <v>12626</v>
      </c>
      <c r="H15071" t="s">
        <v>10</v>
      </c>
      <c r="I15071" t="str">
        <f>IF(AND(LEFT(OnlineRetail[[#This Row],[InvoiceNo]],1)&lt;&gt;"C",OnlineRetail[[#This Row],[CustomerID]]&lt;&gt;""),"Yes","No")</f>
        <v>Yes</v>
      </c>
      <c r="J15071" s="4">
        <f>EOMONTH(OnlineRetail[[#This Row],[InvoiceDate]],-1)+1</f>
        <v>40787</v>
      </c>
      <c r="K15071" s="6">
        <f>OnlineRetail[[#This Row],[Quantity]]*OnlineRetail[[#This Row],[UnitPrice]]</f>
        <v>27.5</v>
      </c>
      <c r="L15071" t="str">
        <f t="shared" si="235"/>
        <v>12626|Sep-2011</v>
      </c>
    </row>
    <row r="15072" spans="1:12">
      <c r="A15072">
        <v>543966</v>
      </c>
      <c r="B15072" t="s">
        <v>92</v>
      </c>
      <c r="C15072" t="s">
        <v>53</v>
      </c>
      <c r="D15072">
        <v>17</v>
      </c>
      <c r="E15072" s="1">
        <v>40813.703472222223</v>
      </c>
      <c r="F15072">
        <v>2.1</v>
      </c>
      <c r="G15072">
        <v>13242</v>
      </c>
      <c r="H15072" t="s">
        <v>10</v>
      </c>
      <c r="I15072" t="str">
        <f>IF(AND(LEFT(OnlineRetail[[#This Row],[InvoiceNo]],1)&lt;&gt;"C",OnlineRetail[[#This Row],[CustomerID]]&lt;&gt;""),"Yes","No")</f>
        <v>Yes</v>
      </c>
      <c r="J15072" s="4">
        <f>EOMONTH(OnlineRetail[[#This Row],[InvoiceDate]],-1)+1</f>
        <v>40787</v>
      </c>
      <c r="K15072" s="6">
        <f>OnlineRetail[[#This Row],[Quantity]]*OnlineRetail[[#This Row],[UnitPrice]]</f>
        <v>35.700000000000003</v>
      </c>
      <c r="L15072" t="str">
        <f t="shared" si="235"/>
        <v>13242|Sep-2011</v>
      </c>
    </row>
    <row r="15073" spans="1:12">
      <c r="A15073">
        <v>553989</v>
      </c>
      <c r="B15073" t="s">
        <v>8</v>
      </c>
      <c r="C15073" t="s">
        <v>53</v>
      </c>
      <c r="D15073">
        <v>8</v>
      </c>
      <c r="E15073" s="1">
        <v>40813.717361111107</v>
      </c>
      <c r="F15073">
        <v>1.65</v>
      </c>
      <c r="G15073">
        <v>12429</v>
      </c>
      <c r="H15073" t="s">
        <v>126</v>
      </c>
      <c r="I15073" t="str">
        <f>IF(AND(LEFT(OnlineRetail[[#This Row],[InvoiceNo]],1)&lt;&gt;"C",OnlineRetail[[#This Row],[CustomerID]]&lt;&gt;""),"Yes","No")</f>
        <v>Yes</v>
      </c>
      <c r="J15073" s="4">
        <f>EOMONTH(OnlineRetail[[#This Row],[InvoiceDate]],-1)+1</f>
        <v>40787</v>
      </c>
      <c r="K15073" s="6">
        <f>OnlineRetail[[#This Row],[Quantity]]*OnlineRetail[[#This Row],[UnitPrice]]</f>
        <v>13.2</v>
      </c>
      <c r="L15073" t="str">
        <f t="shared" si="235"/>
        <v>12429|Sep-2011</v>
      </c>
    </row>
    <row r="15074" spans="1:12">
      <c r="A15074">
        <v>537632</v>
      </c>
      <c r="B15074" t="s">
        <v>99</v>
      </c>
      <c r="C15074" t="s">
        <v>40</v>
      </c>
      <c r="D15074">
        <v>11</v>
      </c>
      <c r="E15074" s="1">
        <v>40813.71875</v>
      </c>
      <c r="F15074">
        <v>1.65</v>
      </c>
      <c r="G15074">
        <v>12515</v>
      </c>
      <c r="H15074" t="s">
        <v>10</v>
      </c>
      <c r="I15074" t="str">
        <f>IF(AND(LEFT(OnlineRetail[[#This Row],[InvoiceNo]],1)&lt;&gt;"C",OnlineRetail[[#This Row],[CustomerID]]&lt;&gt;""),"Yes","No")</f>
        <v>Yes</v>
      </c>
      <c r="J15074" s="4">
        <f>EOMONTH(OnlineRetail[[#This Row],[InvoiceDate]],-1)+1</f>
        <v>40787</v>
      </c>
      <c r="K15074" s="6">
        <f>OnlineRetail[[#This Row],[Quantity]]*OnlineRetail[[#This Row],[UnitPrice]]</f>
        <v>18.149999999999999</v>
      </c>
      <c r="L15074" t="str">
        <f t="shared" si="235"/>
        <v>12515|Sep-2011</v>
      </c>
    </row>
    <row r="15075" spans="1:12">
      <c r="A15075">
        <v>537408</v>
      </c>
      <c r="B15075" t="s">
        <v>157</v>
      </c>
      <c r="C15075" t="s">
        <v>50</v>
      </c>
      <c r="D15075">
        <v>7</v>
      </c>
      <c r="E15075" s="1">
        <v>40813.724305555559</v>
      </c>
      <c r="F15075">
        <v>2.1</v>
      </c>
      <c r="G15075">
        <v>12350</v>
      </c>
      <c r="H15075" t="s">
        <v>10</v>
      </c>
      <c r="I15075" t="str">
        <f>IF(AND(LEFT(OnlineRetail[[#This Row],[InvoiceNo]],1)&lt;&gt;"C",OnlineRetail[[#This Row],[CustomerID]]&lt;&gt;""),"Yes","No")</f>
        <v>Yes</v>
      </c>
      <c r="J15075" s="4">
        <f>EOMONTH(OnlineRetail[[#This Row],[InvoiceDate]],-1)+1</f>
        <v>40787</v>
      </c>
      <c r="K15075" s="6">
        <f>OnlineRetail[[#This Row],[Quantity]]*OnlineRetail[[#This Row],[UnitPrice]]</f>
        <v>14.700000000000001</v>
      </c>
      <c r="L15075" t="str">
        <f t="shared" si="235"/>
        <v>12350|Sep-2011</v>
      </c>
    </row>
    <row r="15076" spans="1:12">
      <c r="A15076">
        <v>546416</v>
      </c>
      <c r="B15076" t="s">
        <v>159</v>
      </c>
      <c r="C15076" t="s">
        <v>33</v>
      </c>
      <c r="D15076">
        <v>7</v>
      </c>
      <c r="E15076" s="1">
        <v>40813.725694444453</v>
      </c>
      <c r="F15076">
        <v>1.25</v>
      </c>
      <c r="G15076">
        <v>13629</v>
      </c>
      <c r="H15076" t="s">
        <v>10</v>
      </c>
      <c r="I15076" t="str">
        <f>IF(AND(LEFT(OnlineRetail[[#This Row],[InvoiceNo]],1)&lt;&gt;"C",OnlineRetail[[#This Row],[CustomerID]]&lt;&gt;""),"Yes","No")</f>
        <v>Yes</v>
      </c>
      <c r="J15076" s="4">
        <f>EOMONTH(OnlineRetail[[#This Row],[InvoiceDate]],-1)+1</f>
        <v>40787</v>
      </c>
      <c r="K15076" s="6">
        <f>OnlineRetail[[#This Row],[Quantity]]*OnlineRetail[[#This Row],[UnitPrice]]</f>
        <v>8.75</v>
      </c>
      <c r="L15076" t="str">
        <f t="shared" si="235"/>
        <v>13629|Sep-2011</v>
      </c>
    </row>
    <row r="15077" spans="1:12">
      <c r="A15077">
        <v>545411</v>
      </c>
      <c r="B15077" t="s">
        <v>248</v>
      </c>
      <c r="C15077" t="s">
        <v>29</v>
      </c>
      <c r="D15077">
        <v>7</v>
      </c>
      <c r="E15077" s="1">
        <v>40813.726388888892</v>
      </c>
      <c r="F15077">
        <v>4.95</v>
      </c>
      <c r="G15077">
        <v>14188</v>
      </c>
      <c r="H15077" t="s">
        <v>10</v>
      </c>
      <c r="I15077" t="str">
        <f>IF(AND(LEFT(OnlineRetail[[#This Row],[InvoiceNo]],1)&lt;&gt;"C",OnlineRetail[[#This Row],[CustomerID]]&lt;&gt;""),"Yes","No")</f>
        <v>Yes</v>
      </c>
      <c r="J15077" s="4">
        <f>EOMONTH(OnlineRetail[[#This Row],[InvoiceDate]],-1)+1</f>
        <v>40787</v>
      </c>
      <c r="K15077" s="6">
        <f>OnlineRetail[[#This Row],[Quantity]]*OnlineRetail[[#This Row],[UnitPrice]]</f>
        <v>34.65</v>
      </c>
      <c r="L15077" t="str">
        <f t="shared" si="235"/>
        <v>14188|Sep-2011</v>
      </c>
    </row>
    <row r="15078" spans="1:12">
      <c r="A15078">
        <v>549469</v>
      </c>
      <c r="B15078" t="s">
        <v>32</v>
      </c>
      <c r="C15078" t="s">
        <v>46</v>
      </c>
      <c r="D15078">
        <v>4</v>
      </c>
      <c r="E15078" s="1">
        <v>40813.730555555558</v>
      </c>
      <c r="F15078">
        <v>7.95</v>
      </c>
      <c r="G15078">
        <v>13229</v>
      </c>
      <c r="H15078" t="s">
        <v>10</v>
      </c>
      <c r="I15078" t="str">
        <f>IF(AND(LEFT(OnlineRetail[[#This Row],[InvoiceNo]],1)&lt;&gt;"C",OnlineRetail[[#This Row],[CustomerID]]&lt;&gt;""),"Yes","No")</f>
        <v>Yes</v>
      </c>
      <c r="J15078" s="4">
        <f>EOMONTH(OnlineRetail[[#This Row],[InvoiceDate]],-1)+1</f>
        <v>40787</v>
      </c>
      <c r="K15078" s="6">
        <f>OnlineRetail[[#This Row],[Quantity]]*OnlineRetail[[#This Row],[UnitPrice]]</f>
        <v>31.8</v>
      </c>
      <c r="L15078" t="str">
        <f t="shared" si="235"/>
        <v>13229|Sep-2011</v>
      </c>
    </row>
    <row r="15079" spans="1:12">
      <c r="A15079">
        <v>539536</v>
      </c>
      <c r="B15079" t="s">
        <v>129</v>
      </c>
      <c r="C15079" t="s">
        <v>19</v>
      </c>
      <c r="D15079">
        <v>8</v>
      </c>
      <c r="E15079" s="1">
        <v>40813.734027777777</v>
      </c>
      <c r="F15079">
        <v>3.39</v>
      </c>
      <c r="G15079">
        <v>12777</v>
      </c>
      <c r="H15079" t="s">
        <v>10</v>
      </c>
      <c r="I15079" t="str">
        <f>IF(AND(LEFT(OnlineRetail[[#This Row],[InvoiceNo]],1)&lt;&gt;"C",OnlineRetail[[#This Row],[CustomerID]]&lt;&gt;""),"Yes","No")</f>
        <v>Yes</v>
      </c>
      <c r="J15079" s="4">
        <f>EOMONTH(OnlineRetail[[#This Row],[InvoiceDate]],-1)+1</f>
        <v>40787</v>
      </c>
      <c r="K15079" s="6">
        <f>OnlineRetail[[#This Row],[Quantity]]*OnlineRetail[[#This Row],[UnitPrice]]</f>
        <v>27.12</v>
      </c>
      <c r="L15079" t="str">
        <f t="shared" si="235"/>
        <v>12777|Sep-2011</v>
      </c>
    </row>
    <row r="15080" spans="1:12">
      <c r="A15080">
        <v>552458</v>
      </c>
      <c r="B15080" t="s">
        <v>225</v>
      </c>
      <c r="C15080" t="s">
        <v>42</v>
      </c>
      <c r="D15080">
        <v>22</v>
      </c>
      <c r="E15080" s="1">
        <v>40813.734722222223</v>
      </c>
      <c r="F15080">
        <v>1.65</v>
      </c>
      <c r="G15080">
        <v>13871</v>
      </c>
      <c r="H15080" t="s">
        <v>25</v>
      </c>
      <c r="I15080" t="str">
        <f>IF(AND(LEFT(OnlineRetail[[#This Row],[InvoiceNo]],1)&lt;&gt;"C",OnlineRetail[[#This Row],[CustomerID]]&lt;&gt;""),"Yes","No")</f>
        <v>Yes</v>
      </c>
      <c r="J15080" s="4">
        <f>EOMONTH(OnlineRetail[[#This Row],[InvoiceDate]],-1)+1</f>
        <v>40787</v>
      </c>
      <c r="K15080" s="6">
        <f>OnlineRetail[[#This Row],[Quantity]]*OnlineRetail[[#This Row],[UnitPrice]]</f>
        <v>36.299999999999997</v>
      </c>
      <c r="L15080" t="str">
        <f t="shared" si="235"/>
        <v>13871|Sep-2011</v>
      </c>
    </row>
    <row r="15081" spans="1:12">
      <c r="A15081">
        <v>539423</v>
      </c>
      <c r="B15081" t="s">
        <v>112</v>
      </c>
      <c r="C15081" t="s">
        <v>24</v>
      </c>
      <c r="D15081">
        <v>16</v>
      </c>
      <c r="E15081" s="1">
        <v>40813.738194444442</v>
      </c>
      <c r="F15081">
        <v>3.39</v>
      </c>
      <c r="G15081">
        <v>13685</v>
      </c>
      <c r="H15081" t="s">
        <v>10</v>
      </c>
      <c r="I15081" t="str">
        <f>IF(AND(LEFT(OnlineRetail[[#This Row],[InvoiceNo]],1)&lt;&gt;"C",OnlineRetail[[#This Row],[CustomerID]]&lt;&gt;""),"Yes","No")</f>
        <v>Yes</v>
      </c>
      <c r="J15081" s="4">
        <f>EOMONTH(OnlineRetail[[#This Row],[InvoiceDate]],-1)+1</f>
        <v>40787</v>
      </c>
      <c r="K15081" s="6">
        <f>OnlineRetail[[#This Row],[Quantity]]*OnlineRetail[[#This Row],[UnitPrice]]</f>
        <v>54.24</v>
      </c>
      <c r="L15081" t="str">
        <f t="shared" si="235"/>
        <v>13685|Sep-2011</v>
      </c>
    </row>
    <row r="15082" spans="1:12">
      <c r="A15082">
        <v>543933</v>
      </c>
      <c r="B15082" t="s">
        <v>154</v>
      </c>
      <c r="C15082" t="s">
        <v>21</v>
      </c>
      <c r="D15082">
        <v>14</v>
      </c>
      <c r="E15082" s="1">
        <v>40813.746527777781</v>
      </c>
      <c r="F15082">
        <v>2.5499999999999998</v>
      </c>
      <c r="G15082">
        <v>13913</v>
      </c>
      <c r="H15082" t="s">
        <v>10</v>
      </c>
      <c r="I15082" t="str">
        <f>IF(AND(LEFT(OnlineRetail[[#This Row],[InvoiceNo]],1)&lt;&gt;"C",OnlineRetail[[#This Row],[CustomerID]]&lt;&gt;""),"Yes","No")</f>
        <v>Yes</v>
      </c>
      <c r="J15082" s="4">
        <f>EOMONTH(OnlineRetail[[#This Row],[InvoiceDate]],-1)+1</f>
        <v>40787</v>
      </c>
      <c r="K15082" s="6">
        <f>OnlineRetail[[#This Row],[Quantity]]*OnlineRetail[[#This Row],[UnitPrice]]</f>
        <v>35.699999999999996</v>
      </c>
      <c r="L15082" t="str">
        <f t="shared" si="235"/>
        <v>13913|Sep-2011</v>
      </c>
    </row>
    <row r="15083" spans="1:12">
      <c r="A15083">
        <v>553112</v>
      </c>
      <c r="B15083" t="s">
        <v>195</v>
      </c>
      <c r="C15083" t="s">
        <v>16</v>
      </c>
      <c r="D15083">
        <v>7</v>
      </c>
      <c r="E15083" s="1">
        <v>40813.748611111107</v>
      </c>
      <c r="F15083">
        <v>0.85</v>
      </c>
      <c r="G15083">
        <v>14157</v>
      </c>
      <c r="H15083" t="s">
        <v>10</v>
      </c>
      <c r="I15083" t="str">
        <f>IF(AND(LEFT(OnlineRetail[[#This Row],[InvoiceNo]],1)&lt;&gt;"C",OnlineRetail[[#This Row],[CustomerID]]&lt;&gt;""),"Yes","No")</f>
        <v>Yes</v>
      </c>
      <c r="J15083" s="4">
        <f>EOMONTH(OnlineRetail[[#This Row],[InvoiceDate]],-1)+1</f>
        <v>40787</v>
      </c>
      <c r="K15083" s="6">
        <f>OnlineRetail[[#This Row],[Quantity]]*OnlineRetail[[#This Row],[UnitPrice]]</f>
        <v>5.95</v>
      </c>
      <c r="L15083" t="str">
        <f t="shared" si="235"/>
        <v>14157|Sep-2011</v>
      </c>
    </row>
    <row r="15084" spans="1:12">
      <c r="A15084">
        <v>553471</v>
      </c>
      <c r="B15084" t="s">
        <v>198</v>
      </c>
      <c r="C15084" t="s">
        <v>83</v>
      </c>
      <c r="D15084">
        <v>18</v>
      </c>
      <c r="E15084" s="1">
        <v>40813.751388888893</v>
      </c>
      <c r="F15084">
        <v>4.25</v>
      </c>
      <c r="G15084">
        <v>12594</v>
      </c>
      <c r="H15084" t="s">
        <v>36</v>
      </c>
      <c r="I15084" t="str">
        <f>IF(AND(LEFT(OnlineRetail[[#This Row],[InvoiceNo]],1)&lt;&gt;"C",OnlineRetail[[#This Row],[CustomerID]]&lt;&gt;""),"Yes","No")</f>
        <v>Yes</v>
      </c>
      <c r="J15084" s="4">
        <f>EOMONTH(OnlineRetail[[#This Row],[InvoiceDate]],-1)+1</f>
        <v>40787</v>
      </c>
      <c r="K15084" s="6">
        <f>OnlineRetail[[#This Row],[Quantity]]*OnlineRetail[[#This Row],[UnitPrice]]</f>
        <v>76.5</v>
      </c>
      <c r="L15084" t="str">
        <f t="shared" si="235"/>
        <v>12594|Sep-2011</v>
      </c>
    </row>
    <row r="15085" spans="1:12">
      <c r="A15085">
        <v>549368</v>
      </c>
      <c r="B15085" t="s">
        <v>34</v>
      </c>
      <c r="C15085" t="s">
        <v>39</v>
      </c>
      <c r="D15085">
        <v>11</v>
      </c>
      <c r="E15085" s="1">
        <v>40813.761805555558</v>
      </c>
      <c r="F15085">
        <v>2.5499999999999998</v>
      </c>
      <c r="G15085">
        <v>13609</v>
      </c>
      <c r="H15085" t="s">
        <v>10</v>
      </c>
      <c r="I15085" t="str">
        <f>IF(AND(LEFT(OnlineRetail[[#This Row],[InvoiceNo]],1)&lt;&gt;"C",OnlineRetail[[#This Row],[CustomerID]]&lt;&gt;""),"Yes","No")</f>
        <v>Yes</v>
      </c>
      <c r="J15085" s="4">
        <f>EOMONTH(OnlineRetail[[#This Row],[InvoiceDate]],-1)+1</f>
        <v>40787</v>
      </c>
      <c r="K15085" s="6">
        <f>OnlineRetail[[#This Row],[Quantity]]*OnlineRetail[[#This Row],[UnitPrice]]</f>
        <v>28.049999999999997</v>
      </c>
      <c r="L15085" t="str">
        <f t="shared" si="235"/>
        <v>13609|Sep-2011</v>
      </c>
    </row>
    <row r="15086" spans="1:12">
      <c r="A15086">
        <v>553111</v>
      </c>
      <c r="B15086" t="s">
        <v>123</v>
      </c>
      <c r="C15086" t="s">
        <v>16</v>
      </c>
      <c r="D15086">
        <v>4</v>
      </c>
      <c r="E15086" s="1">
        <v>40813.781944444447</v>
      </c>
      <c r="F15086">
        <v>1.65</v>
      </c>
      <c r="G15086">
        <v>12457</v>
      </c>
      <c r="H15086" t="s">
        <v>10</v>
      </c>
      <c r="I15086" t="str">
        <f>IF(AND(LEFT(OnlineRetail[[#This Row],[InvoiceNo]],1)&lt;&gt;"C",OnlineRetail[[#This Row],[CustomerID]]&lt;&gt;""),"Yes","No")</f>
        <v>Yes</v>
      </c>
      <c r="J15086" s="4">
        <f>EOMONTH(OnlineRetail[[#This Row],[InvoiceDate]],-1)+1</f>
        <v>40787</v>
      </c>
      <c r="K15086" s="6">
        <f>OnlineRetail[[#This Row],[Quantity]]*OnlineRetail[[#This Row],[UnitPrice]]</f>
        <v>6.6</v>
      </c>
      <c r="L15086" t="str">
        <f t="shared" si="235"/>
        <v>12457|Sep-2011</v>
      </c>
    </row>
    <row r="15087" spans="1:12">
      <c r="A15087">
        <v>552565</v>
      </c>
      <c r="B15087" t="s">
        <v>161</v>
      </c>
      <c r="C15087" t="s">
        <v>62</v>
      </c>
      <c r="D15087">
        <v>21</v>
      </c>
      <c r="E15087" s="1">
        <v>40813.784722222219</v>
      </c>
      <c r="F15087">
        <v>1.25</v>
      </c>
      <c r="G15087">
        <v>13243</v>
      </c>
      <c r="H15087" t="s">
        <v>10</v>
      </c>
      <c r="I15087" t="str">
        <f>IF(AND(LEFT(OnlineRetail[[#This Row],[InvoiceNo]],1)&lt;&gt;"C",OnlineRetail[[#This Row],[CustomerID]]&lt;&gt;""),"Yes","No")</f>
        <v>Yes</v>
      </c>
      <c r="J15087" s="4">
        <f>EOMONTH(OnlineRetail[[#This Row],[InvoiceDate]],-1)+1</f>
        <v>40787</v>
      </c>
      <c r="K15087" s="6">
        <f>OnlineRetail[[#This Row],[Quantity]]*OnlineRetail[[#This Row],[UnitPrice]]</f>
        <v>26.25</v>
      </c>
      <c r="L15087" t="str">
        <f t="shared" si="235"/>
        <v>13243|Sep-2011</v>
      </c>
    </row>
    <row r="15088" spans="1:12">
      <c r="A15088">
        <v>556055</v>
      </c>
      <c r="B15088" t="s">
        <v>99</v>
      </c>
      <c r="C15088" t="s">
        <v>40</v>
      </c>
      <c r="D15088">
        <v>5</v>
      </c>
      <c r="E15088" s="1">
        <v>40813.788888888892</v>
      </c>
      <c r="F15088">
        <v>0.85</v>
      </c>
      <c r="G15088">
        <v>12558</v>
      </c>
      <c r="H15088" t="s">
        <v>17</v>
      </c>
      <c r="I15088" t="str">
        <f>IF(AND(LEFT(OnlineRetail[[#This Row],[InvoiceNo]],1)&lt;&gt;"C",OnlineRetail[[#This Row],[CustomerID]]&lt;&gt;""),"Yes","No")</f>
        <v>Yes</v>
      </c>
      <c r="J15088" s="4">
        <f>EOMONTH(OnlineRetail[[#This Row],[InvoiceDate]],-1)+1</f>
        <v>40787</v>
      </c>
      <c r="K15088" s="6">
        <f>OnlineRetail[[#This Row],[Quantity]]*OnlineRetail[[#This Row],[UnitPrice]]</f>
        <v>4.25</v>
      </c>
      <c r="L15088" t="str">
        <f t="shared" si="235"/>
        <v>12558|Sep-2011</v>
      </c>
    </row>
    <row r="15089" spans="1:12">
      <c r="A15089">
        <v>556114</v>
      </c>
      <c r="B15089" t="s">
        <v>106</v>
      </c>
      <c r="C15089" t="s">
        <v>42</v>
      </c>
      <c r="D15089">
        <v>16</v>
      </c>
      <c r="E15089" s="1">
        <v>40813.799305555563</v>
      </c>
      <c r="F15089">
        <v>3.39</v>
      </c>
      <c r="G15089">
        <v>13287</v>
      </c>
      <c r="H15089" t="s">
        <v>10</v>
      </c>
      <c r="I15089" t="str">
        <f>IF(AND(LEFT(OnlineRetail[[#This Row],[InvoiceNo]],1)&lt;&gt;"C",OnlineRetail[[#This Row],[CustomerID]]&lt;&gt;""),"Yes","No")</f>
        <v>Yes</v>
      </c>
      <c r="J15089" s="4">
        <f>EOMONTH(OnlineRetail[[#This Row],[InvoiceDate]],-1)+1</f>
        <v>40787</v>
      </c>
      <c r="K15089" s="6">
        <f>OnlineRetail[[#This Row],[Quantity]]*OnlineRetail[[#This Row],[UnitPrice]]</f>
        <v>54.24</v>
      </c>
      <c r="L15089" t="str">
        <f t="shared" si="235"/>
        <v>13287|Sep-2011</v>
      </c>
    </row>
    <row r="15090" spans="1:12">
      <c r="A15090">
        <v>553840</v>
      </c>
      <c r="B15090" t="s">
        <v>181</v>
      </c>
      <c r="C15090" t="s">
        <v>16</v>
      </c>
      <c r="D15090">
        <v>8</v>
      </c>
      <c r="E15090" s="1">
        <v>40813.799305555563</v>
      </c>
      <c r="F15090">
        <v>4.25</v>
      </c>
      <c r="G15090">
        <v>12497</v>
      </c>
      <c r="H15090" t="s">
        <v>10</v>
      </c>
      <c r="I15090" t="str">
        <f>IF(AND(LEFT(OnlineRetail[[#This Row],[InvoiceNo]],1)&lt;&gt;"C",OnlineRetail[[#This Row],[CustomerID]]&lt;&gt;""),"Yes","No")</f>
        <v>Yes</v>
      </c>
      <c r="J15090" s="4">
        <f>EOMONTH(OnlineRetail[[#This Row],[InvoiceDate]],-1)+1</f>
        <v>40787</v>
      </c>
      <c r="K15090" s="6">
        <f>OnlineRetail[[#This Row],[Quantity]]*OnlineRetail[[#This Row],[UnitPrice]]</f>
        <v>34</v>
      </c>
      <c r="L15090" t="str">
        <f t="shared" si="235"/>
        <v>12497|Sep-2011</v>
      </c>
    </row>
    <row r="15091" spans="1:12">
      <c r="A15091">
        <v>555323</v>
      </c>
      <c r="B15091" t="s">
        <v>23</v>
      </c>
      <c r="C15091" t="s">
        <v>72</v>
      </c>
      <c r="D15091">
        <v>12</v>
      </c>
      <c r="E15091" s="1">
        <v>40813.814583333333</v>
      </c>
      <c r="F15091">
        <v>1.65</v>
      </c>
      <c r="G15091">
        <v>12580</v>
      </c>
      <c r="H15091" t="s">
        <v>10</v>
      </c>
      <c r="I15091" t="str">
        <f>IF(AND(LEFT(OnlineRetail[[#This Row],[InvoiceNo]],1)&lt;&gt;"C",OnlineRetail[[#This Row],[CustomerID]]&lt;&gt;""),"Yes","No")</f>
        <v>Yes</v>
      </c>
      <c r="J15091" s="4">
        <f>EOMONTH(OnlineRetail[[#This Row],[InvoiceDate]],-1)+1</f>
        <v>40787</v>
      </c>
      <c r="K15091" s="6">
        <f>OnlineRetail[[#This Row],[Quantity]]*OnlineRetail[[#This Row],[UnitPrice]]</f>
        <v>19.799999999999997</v>
      </c>
      <c r="L15091" t="str">
        <f t="shared" si="235"/>
        <v>12580|Sep-2011</v>
      </c>
    </row>
    <row r="15092" spans="1:12">
      <c r="A15092">
        <v>543601</v>
      </c>
      <c r="B15092" t="s">
        <v>147</v>
      </c>
      <c r="C15092" t="s">
        <v>48</v>
      </c>
      <c r="D15092">
        <v>21</v>
      </c>
      <c r="E15092" s="1">
        <v>40813.822222222218</v>
      </c>
      <c r="F15092">
        <v>4.95</v>
      </c>
      <c r="G15092">
        <v>14325</v>
      </c>
      <c r="H15092" t="s">
        <v>36</v>
      </c>
      <c r="I15092" t="str">
        <f>IF(AND(LEFT(OnlineRetail[[#This Row],[InvoiceNo]],1)&lt;&gt;"C",OnlineRetail[[#This Row],[CustomerID]]&lt;&gt;""),"Yes","No")</f>
        <v>Yes</v>
      </c>
      <c r="J15092" s="4">
        <f>EOMONTH(OnlineRetail[[#This Row],[InvoiceDate]],-1)+1</f>
        <v>40787</v>
      </c>
      <c r="K15092" s="6">
        <f>OnlineRetail[[#This Row],[Quantity]]*OnlineRetail[[#This Row],[UnitPrice]]</f>
        <v>103.95</v>
      </c>
      <c r="L15092" t="str">
        <f t="shared" si="235"/>
        <v>14325|Sep-2011</v>
      </c>
    </row>
    <row r="15093" spans="1:12">
      <c r="A15093">
        <v>555716</v>
      </c>
      <c r="B15093" t="s">
        <v>229</v>
      </c>
      <c r="C15093" t="s">
        <v>39</v>
      </c>
      <c r="D15093">
        <v>23</v>
      </c>
      <c r="E15093" s="1">
        <v>40814.338194444441</v>
      </c>
      <c r="F15093">
        <v>0.85</v>
      </c>
      <c r="G15093">
        <v>13070</v>
      </c>
      <c r="H15093" t="s">
        <v>10</v>
      </c>
      <c r="I15093" t="str">
        <f>IF(AND(LEFT(OnlineRetail[[#This Row],[InvoiceNo]],1)&lt;&gt;"C",OnlineRetail[[#This Row],[CustomerID]]&lt;&gt;""),"Yes","No")</f>
        <v>Yes</v>
      </c>
      <c r="J15093" s="4">
        <f>EOMONTH(OnlineRetail[[#This Row],[InvoiceDate]],-1)+1</f>
        <v>40787</v>
      </c>
      <c r="K15093" s="6">
        <f>OnlineRetail[[#This Row],[Quantity]]*OnlineRetail[[#This Row],[UnitPrice]]</f>
        <v>19.55</v>
      </c>
      <c r="L15093" t="str">
        <f t="shared" si="235"/>
        <v>13070|Sep-2011</v>
      </c>
    </row>
    <row r="15094" spans="1:12">
      <c r="A15094">
        <v>554578</v>
      </c>
      <c r="B15094" t="s">
        <v>299</v>
      </c>
      <c r="C15094" t="s">
        <v>62</v>
      </c>
      <c r="D15094">
        <v>24</v>
      </c>
      <c r="E15094" s="1">
        <v>40814.34097222222</v>
      </c>
      <c r="F15094">
        <v>1.65</v>
      </c>
      <c r="G15094">
        <v>12366</v>
      </c>
      <c r="H15094" t="s">
        <v>10</v>
      </c>
      <c r="I15094" t="str">
        <f>IF(AND(LEFT(OnlineRetail[[#This Row],[InvoiceNo]],1)&lt;&gt;"C",OnlineRetail[[#This Row],[CustomerID]]&lt;&gt;""),"Yes","No")</f>
        <v>Yes</v>
      </c>
      <c r="J15094" s="4">
        <f>EOMONTH(OnlineRetail[[#This Row],[InvoiceDate]],-1)+1</f>
        <v>40787</v>
      </c>
      <c r="K15094" s="6">
        <f>OnlineRetail[[#This Row],[Quantity]]*OnlineRetail[[#This Row],[UnitPrice]]</f>
        <v>39.599999999999994</v>
      </c>
      <c r="L15094" t="str">
        <f t="shared" si="235"/>
        <v>12366|Sep-2011</v>
      </c>
    </row>
    <row r="15095" spans="1:12">
      <c r="A15095">
        <v>549419</v>
      </c>
      <c r="B15095" t="s">
        <v>151</v>
      </c>
      <c r="C15095" t="s">
        <v>24</v>
      </c>
      <c r="D15095">
        <v>17</v>
      </c>
      <c r="E15095" s="1">
        <v>40814.342361111107</v>
      </c>
      <c r="F15095">
        <v>4.25</v>
      </c>
      <c r="G15095">
        <v>13599</v>
      </c>
      <c r="H15095" t="s">
        <v>10</v>
      </c>
      <c r="I15095" t="str">
        <f>IF(AND(LEFT(OnlineRetail[[#This Row],[InvoiceNo]],1)&lt;&gt;"C",OnlineRetail[[#This Row],[CustomerID]]&lt;&gt;""),"Yes","No")</f>
        <v>Yes</v>
      </c>
      <c r="J15095" s="4">
        <f>EOMONTH(OnlineRetail[[#This Row],[InvoiceDate]],-1)+1</f>
        <v>40787</v>
      </c>
      <c r="K15095" s="6">
        <f>OnlineRetail[[#This Row],[Quantity]]*OnlineRetail[[#This Row],[UnitPrice]]</f>
        <v>72.25</v>
      </c>
      <c r="L15095" t="str">
        <f t="shared" si="235"/>
        <v>13599|Sep-2011</v>
      </c>
    </row>
    <row r="15096" spans="1:12">
      <c r="A15096">
        <v>546269</v>
      </c>
      <c r="B15096" t="s">
        <v>264</v>
      </c>
      <c r="C15096" t="s">
        <v>19</v>
      </c>
      <c r="D15096">
        <v>11</v>
      </c>
      <c r="E15096" s="1">
        <v>40814.34375</v>
      </c>
      <c r="F15096">
        <v>0.85</v>
      </c>
      <c r="G15096">
        <v>12455</v>
      </c>
      <c r="H15096" t="s">
        <v>10</v>
      </c>
      <c r="I15096" t="str">
        <f>IF(AND(LEFT(OnlineRetail[[#This Row],[InvoiceNo]],1)&lt;&gt;"C",OnlineRetail[[#This Row],[CustomerID]]&lt;&gt;""),"Yes","No")</f>
        <v>Yes</v>
      </c>
      <c r="J15096" s="4">
        <f>EOMONTH(OnlineRetail[[#This Row],[InvoiceDate]],-1)+1</f>
        <v>40787</v>
      </c>
      <c r="K15096" s="6">
        <f>OnlineRetail[[#This Row],[Quantity]]*OnlineRetail[[#This Row],[UnitPrice]]</f>
        <v>9.35</v>
      </c>
      <c r="L15096" t="str">
        <f t="shared" si="235"/>
        <v>12455|Sep-2011</v>
      </c>
    </row>
    <row r="15097" spans="1:12">
      <c r="A15097">
        <v>541650</v>
      </c>
      <c r="B15097" t="s">
        <v>208</v>
      </c>
      <c r="C15097" t="s">
        <v>46</v>
      </c>
      <c r="D15097">
        <v>5</v>
      </c>
      <c r="E15097" s="1">
        <v>40814.347222222219</v>
      </c>
      <c r="F15097">
        <v>3.39</v>
      </c>
      <c r="G15097">
        <v>13549</v>
      </c>
      <c r="H15097" t="s">
        <v>25</v>
      </c>
      <c r="I15097" t="str">
        <f>IF(AND(LEFT(OnlineRetail[[#This Row],[InvoiceNo]],1)&lt;&gt;"C",OnlineRetail[[#This Row],[CustomerID]]&lt;&gt;""),"Yes","No")</f>
        <v>Yes</v>
      </c>
      <c r="J15097" s="4">
        <f>EOMONTH(OnlineRetail[[#This Row],[InvoiceDate]],-1)+1</f>
        <v>40787</v>
      </c>
      <c r="K15097" s="6">
        <f>OnlineRetail[[#This Row],[Quantity]]*OnlineRetail[[#This Row],[UnitPrice]]</f>
        <v>16.95</v>
      </c>
      <c r="L15097" t="str">
        <f t="shared" si="235"/>
        <v>13549|Sep-2011</v>
      </c>
    </row>
    <row r="15098" spans="1:12">
      <c r="A15098">
        <v>546375</v>
      </c>
      <c r="B15098" t="s">
        <v>190</v>
      </c>
      <c r="C15098" t="s">
        <v>9</v>
      </c>
      <c r="D15098">
        <v>8</v>
      </c>
      <c r="E15098" s="1">
        <v>40814.356944444437</v>
      </c>
      <c r="F15098">
        <v>2.1</v>
      </c>
      <c r="G15098">
        <v>13059</v>
      </c>
      <c r="H15098" t="s">
        <v>10</v>
      </c>
      <c r="I15098" t="str">
        <f>IF(AND(LEFT(OnlineRetail[[#This Row],[InvoiceNo]],1)&lt;&gt;"C",OnlineRetail[[#This Row],[CustomerID]]&lt;&gt;""),"Yes","No")</f>
        <v>Yes</v>
      </c>
      <c r="J15098" s="4">
        <f>EOMONTH(OnlineRetail[[#This Row],[InvoiceDate]],-1)+1</f>
        <v>40787</v>
      </c>
      <c r="K15098" s="6">
        <f>OnlineRetail[[#This Row],[Quantity]]*OnlineRetail[[#This Row],[UnitPrice]]</f>
        <v>16.8</v>
      </c>
      <c r="L15098" t="str">
        <f t="shared" si="235"/>
        <v>13059|Sep-2011</v>
      </c>
    </row>
    <row r="15099" spans="1:12">
      <c r="A15099">
        <v>547335</v>
      </c>
      <c r="B15099" t="s">
        <v>71</v>
      </c>
      <c r="C15099" t="s">
        <v>29</v>
      </c>
      <c r="D15099">
        <v>23</v>
      </c>
      <c r="E15099" s="1">
        <v>40814.361805555563</v>
      </c>
      <c r="F15099">
        <v>2.1</v>
      </c>
      <c r="G15099">
        <v>14313</v>
      </c>
      <c r="H15099" t="s">
        <v>10</v>
      </c>
      <c r="I15099" t="str">
        <f>IF(AND(LEFT(OnlineRetail[[#This Row],[InvoiceNo]],1)&lt;&gt;"C",OnlineRetail[[#This Row],[CustomerID]]&lt;&gt;""),"Yes","No")</f>
        <v>Yes</v>
      </c>
      <c r="J15099" s="4">
        <f>EOMONTH(OnlineRetail[[#This Row],[InvoiceDate]],-1)+1</f>
        <v>40787</v>
      </c>
      <c r="K15099" s="6">
        <f>OnlineRetail[[#This Row],[Quantity]]*OnlineRetail[[#This Row],[UnitPrice]]</f>
        <v>48.300000000000004</v>
      </c>
      <c r="L15099" t="str">
        <f t="shared" si="235"/>
        <v>14313|Sep-2011</v>
      </c>
    </row>
    <row r="15100" spans="1:12">
      <c r="A15100">
        <v>552807</v>
      </c>
      <c r="B15100" t="s">
        <v>111</v>
      </c>
      <c r="C15100" t="s">
        <v>83</v>
      </c>
      <c r="D15100">
        <v>4</v>
      </c>
      <c r="E15100" s="1">
        <v>40814.361805555563</v>
      </c>
      <c r="F15100">
        <v>9.9499999999999993</v>
      </c>
      <c r="G15100">
        <v>13528</v>
      </c>
      <c r="H15100" t="s">
        <v>10</v>
      </c>
      <c r="I15100" t="str">
        <f>IF(AND(LEFT(OnlineRetail[[#This Row],[InvoiceNo]],1)&lt;&gt;"C",OnlineRetail[[#This Row],[CustomerID]]&lt;&gt;""),"Yes","No")</f>
        <v>Yes</v>
      </c>
      <c r="J15100" s="4">
        <f>EOMONTH(OnlineRetail[[#This Row],[InvoiceDate]],-1)+1</f>
        <v>40787</v>
      </c>
      <c r="K15100" s="6">
        <f>OnlineRetail[[#This Row],[Quantity]]*OnlineRetail[[#This Row],[UnitPrice]]</f>
        <v>39.799999999999997</v>
      </c>
      <c r="L15100" t="str">
        <f t="shared" si="235"/>
        <v>13528|Sep-2011</v>
      </c>
    </row>
    <row r="15101" spans="1:12">
      <c r="A15101">
        <v>553779</v>
      </c>
      <c r="B15101" t="s">
        <v>86</v>
      </c>
      <c r="C15101" t="s">
        <v>72</v>
      </c>
      <c r="D15101">
        <v>23</v>
      </c>
      <c r="E15101" s="1">
        <v>40814.363888888889</v>
      </c>
      <c r="F15101">
        <v>5.95</v>
      </c>
      <c r="G15101">
        <v>12953</v>
      </c>
      <c r="H15101" t="s">
        <v>10</v>
      </c>
      <c r="I15101" t="str">
        <f>IF(AND(LEFT(OnlineRetail[[#This Row],[InvoiceNo]],1)&lt;&gt;"C",OnlineRetail[[#This Row],[CustomerID]]&lt;&gt;""),"Yes","No")</f>
        <v>Yes</v>
      </c>
      <c r="J15101" s="4">
        <f>EOMONTH(OnlineRetail[[#This Row],[InvoiceDate]],-1)+1</f>
        <v>40787</v>
      </c>
      <c r="K15101" s="6">
        <f>OnlineRetail[[#This Row],[Quantity]]*OnlineRetail[[#This Row],[UnitPrice]]</f>
        <v>136.85</v>
      </c>
      <c r="L15101" t="str">
        <f t="shared" si="235"/>
        <v>12953|Sep-2011</v>
      </c>
    </row>
    <row r="15102" spans="1:12">
      <c r="A15102">
        <v>538492</v>
      </c>
      <c r="B15102" t="s">
        <v>41</v>
      </c>
      <c r="C15102" t="s">
        <v>53</v>
      </c>
      <c r="D15102">
        <v>19</v>
      </c>
      <c r="E15102" s="1">
        <v>40814.366666666669</v>
      </c>
      <c r="F15102">
        <v>9.9499999999999993</v>
      </c>
      <c r="G15102">
        <v>12549</v>
      </c>
      <c r="H15102" t="s">
        <v>31</v>
      </c>
      <c r="I15102" t="str">
        <f>IF(AND(LEFT(OnlineRetail[[#This Row],[InvoiceNo]],1)&lt;&gt;"C",OnlineRetail[[#This Row],[CustomerID]]&lt;&gt;""),"Yes","No")</f>
        <v>Yes</v>
      </c>
      <c r="J15102" s="4">
        <f>EOMONTH(OnlineRetail[[#This Row],[InvoiceDate]],-1)+1</f>
        <v>40787</v>
      </c>
      <c r="K15102" s="6">
        <f>OnlineRetail[[#This Row],[Quantity]]*OnlineRetail[[#This Row],[UnitPrice]]</f>
        <v>189.04999999999998</v>
      </c>
      <c r="L15102" t="str">
        <f t="shared" si="235"/>
        <v>12549|Sep-2011</v>
      </c>
    </row>
    <row r="15103" spans="1:12">
      <c r="A15103">
        <v>545971</v>
      </c>
      <c r="B15103" t="s">
        <v>266</v>
      </c>
      <c r="C15103" t="s">
        <v>24</v>
      </c>
      <c r="D15103">
        <v>14</v>
      </c>
      <c r="E15103" s="1">
        <v>40814.370833333327</v>
      </c>
      <c r="F15103">
        <v>0.85</v>
      </c>
      <c r="G15103">
        <v>12739</v>
      </c>
      <c r="H15103" t="s">
        <v>10</v>
      </c>
      <c r="I15103" t="str">
        <f>IF(AND(LEFT(OnlineRetail[[#This Row],[InvoiceNo]],1)&lt;&gt;"C",OnlineRetail[[#This Row],[CustomerID]]&lt;&gt;""),"Yes","No")</f>
        <v>Yes</v>
      </c>
      <c r="J15103" s="4">
        <f>EOMONTH(OnlineRetail[[#This Row],[InvoiceDate]],-1)+1</f>
        <v>40787</v>
      </c>
      <c r="K15103" s="6">
        <f>OnlineRetail[[#This Row],[Quantity]]*OnlineRetail[[#This Row],[UnitPrice]]</f>
        <v>11.9</v>
      </c>
      <c r="L15103" t="str">
        <f t="shared" si="235"/>
        <v>12739|Sep-2011</v>
      </c>
    </row>
    <row r="15104" spans="1:12">
      <c r="A15104">
        <v>555809</v>
      </c>
      <c r="B15104" t="s">
        <v>268</v>
      </c>
      <c r="C15104" t="s">
        <v>39</v>
      </c>
      <c r="D15104">
        <v>23</v>
      </c>
      <c r="E15104" s="1">
        <v>40814.377083333333</v>
      </c>
      <c r="F15104">
        <v>1.25</v>
      </c>
      <c r="G15104">
        <v>13031</v>
      </c>
      <c r="H15104" t="s">
        <v>10</v>
      </c>
      <c r="I15104" t="str">
        <f>IF(AND(LEFT(OnlineRetail[[#This Row],[InvoiceNo]],1)&lt;&gt;"C",OnlineRetail[[#This Row],[CustomerID]]&lt;&gt;""),"Yes","No")</f>
        <v>Yes</v>
      </c>
      <c r="J15104" s="4">
        <f>EOMONTH(OnlineRetail[[#This Row],[InvoiceDate]],-1)+1</f>
        <v>40787</v>
      </c>
      <c r="K15104" s="6">
        <f>OnlineRetail[[#This Row],[Quantity]]*OnlineRetail[[#This Row],[UnitPrice]]</f>
        <v>28.75</v>
      </c>
      <c r="L15104" t="str">
        <f t="shared" si="235"/>
        <v>13031|Sep-2011</v>
      </c>
    </row>
    <row r="15105" spans="1:12">
      <c r="A15105">
        <v>554102</v>
      </c>
      <c r="B15105" t="s">
        <v>223</v>
      </c>
      <c r="C15105" t="s">
        <v>40</v>
      </c>
      <c r="D15105">
        <v>13</v>
      </c>
      <c r="E15105" s="1">
        <v>40814.378472222219</v>
      </c>
      <c r="F15105">
        <v>4.25</v>
      </c>
      <c r="G15105">
        <v>12757</v>
      </c>
      <c r="H15105" t="s">
        <v>10</v>
      </c>
      <c r="I15105" t="str">
        <f>IF(AND(LEFT(OnlineRetail[[#This Row],[InvoiceNo]],1)&lt;&gt;"C",OnlineRetail[[#This Row],[CustomerID]]&lt;&gt;""),"Yes","No")</f>
        <v>Yes</v>
      </c>
      <c r="J15105" s="4">
        <f>EOMONTH(OnlineRetail[[#This Row],[InvoiceDate]],-1)+1</f>
        <v>40787</v>
      </c>
      <c r="K15105" s="6">
        <f>OnlineRetail[[#This Row],[Quantity]]*OnlineRetail[[#This Row],[UnitPrice]]</f>
        <v>55.25</v>
      </c>
      <c r="L15105" t="str">
        <f t="shared" si="235"/>
        <v>12757|Sep-2011</v>
      </c>
    </row>
    <row r="15106" spans="1:12">
      <c r="A15106">
        <v>542013</v>
      </c>
      <c r="B15106" t="s">
        <v>64</v>
      </c>
      <c r="C15106" t="s">
        <v>12</v>
      </c>
      <c r="D15106">
        <v>16</v>
      </c>
      <c r="E15106" s="1">
        <v>40814.386805555558</v>
      </c>
      <c r="F15106">
        <v>2.1</v>
      </c>
      <c r="G15106">
        <v>14198</v>
      </c>
      <c r="H15106" t="s">
        <v>10</v>
      </c>
      <c r="I15106" t="str">
        <f>IF(AND(LEFT(OnlineRetail[[#This Row],[InvoiceNo]],1)&lt;&gt;"C",OnlineRetail[[#This Row],[CustomerID]]&lt;&gt;""),"Yes","No")</f>
        <v>Yes</v>
      </c>
      <c r="J15106" s="4">
        <f>EOMONTH(OnlineRetail[[#This Row],[InvoiceDate]],-1)+1</f>
        <v>40787</v>
      </c>
      <c r="K15106" s="6">
        <f>OnlineRetail[[#This Row],[Quantity]]*OnlineRetail[[#This Row],[UnitPrice]]</f>
        <v>33.6</v>
      </c>
      <c r="L15106" t="str">
        <f t="shared" ref="L15106:L15169" si="236">IF(I15106="Yes",G15106&amp;"|"&amp;TEXT(J15106,"mmm-yyyy"),"")</f>
        <v>14198|Sep-2011</v>
      </c>
    </row>
    <row r="15107" spans="1:12">
      <c r="A15107">
        <v>537512</v>
      </c>
      <c r="B15107" t="s">
        <v>139</v>
      </c>
      <c r="C15107" t="s">
        <v>50</v>
      </c>
      <c r="D15107">
        <v>22</v>
      </c>
      <c r="E15107" s="1">
        <v>40814.38958333333</v>
      </c>
      <c r="F15107">
        <v>3.39</v>
      </c>
      <c r="G15107">
        <v>13336</v>
      </c>
      <c r="H15107" t="s">
        <v>10</v>
      </c>
      <c r="I15107" t="str">
        <f>IF(AND(LEFT(OnlineRetail[[#This Row],[InvoiceNo]],1)&lt;&gt;"C",OnlineRetail[[#This Row],[CustomerID]]&lt;&gt;""),"Yes","No")</f>
        <v>Yes</v>
      </c>
      <c r="J15107" s="4">
        <f>EOMONTH(OnlineRetail[[#This Row],[InvoiceDate]],-1)+1</f>
        <v>40787</v>
      </c>
      <c r="K15107" s="6">
        <f>OnlineRetail[[#This Row],[Quantity]]*OnlineRetail[[#This Row],[UnitPrice]]</f>
        <v>74.58</v>
      </c>
      <c r="L15107" t="str">
        <f t="shared" si="236"/>
        <v>13336|Sep-2011</v>
      </c>
    </row>
    <row r="15108" spans="1:12">
      <c r="A15108">
        <v>549941</v>
      </c>
      <c r="B15108" t="s">
        <v>127</v>
      </c>
      <c r="C15108" t="s">
        <v>19</v>
      </c>
      <c r="D15108">
        <v>12</v>
      </c>
      <c r="E15108" s="1">
        <v>40814.397916666669</v>
      </c>
      <c r="F15108">
        <v>1.65</v>
      </c>
      <c r="G15108">
        <v>13182</v>
      </c>
      <c r="H15108" t="s">
        <v>70</v>
      </c>
      <c r="I15108" t="str">
        <f>IF(AND(LEFT(OnlineRetail[[#This Row],[InvoiceNo]],1)&lt;&gt;"C",OnlineRetail[[#This Row],[CustomerID]]&lt;&gt;""),"Yes","No")</f>
        <v>Yes</v>
      </c>
      <c r="J15108" s="4">
        <f>EOMONTH(OnlineRetail[[#This Row],[InvoiceDate]],-1)+1</f>
        <v>40787</v>
      </c>
      <c r="K15108" s="6">
        <f>OnlineRetail[[#This Row],[Quantity]]*OnlineRetail[[#This Row],[UnitPrice]]</f>
        <v>19.799999999999997</v>
      </c>
      <c r="L15108" t="str">
        <f t="shared" si="236"/>
        <v>13182|Sep-2011</v>
      </c>
    </row>
    <row r="15109" spans="1:12">
      <c r="A15109">
        <v>545970</v>
      </c>
      <c r="B15109" t="s">
        <v>176</v>
      </c>
      <c r="C15109" t="s">
        <v>50</v>
      </c>
      <c r="D15109">
        <v>5</v>
      </c>
      <c r="E15109" s="1">
        <v>40814.402777777781</v>
      </c>
      <c r="F15109">
        <v>4.95</v>
      </c>
      <c r="G15109">
        <v>12912</v>
      </c>
      <c r="H15109" t="s">
        <v>10</v>
      </c>
      <c r="I15109" t="str">
        <f>IF(AND(LEFT(OnlineRetail[[#This Row],[InvoiceNo]],1)&lt;&gt;"C",OnlineRetail[[#This Row],[CustomerID]]&lt;&gt;""),"Yes","No")</f>
        <v>Yes</v>
      </c>
      <c r="J15109" s="4">
        <f>EOMONTH(OnlineRetail[[#This Row],[InvoiceDate]],-1)+1</f>
        <v>40787</v>
      </c>
      <c r="K15109" s="6">
        <f>OnlineRetail[[#This Row],[Quantity]]*OnlineRetail[[#This Row],[UnitPrice]]</f>
        <v>24.75</v>
      </c>
      <c r="L15109" t="str">
        <f t="shared" si="236"/>
        <v>12912|Sep-2011</v>
      </c>
    </row>
    <row r="15110" spans="1:12">
      <c r="A15110">
        <v>549197</v>
      </c>
      <c r="B15110" t="s">
        <v>94</v>
      </c>
      <c r="C15110" t="s">
        <v>62</v>
      </c>
      <c r="D15110">
        <v>12</v>
      </c>
      <c r="E15110" s="1">
        <v>40814.405555555553</v>
      </c>
      <c r="F15110">
        <v>3.39</v>
      </c>
      <c r="G15110">
        <v>13467</v>
      </c>
      <c r="H15110" t="s">
        <v>17</v>
      </c>
      <c r="I15110" t="str">
        <f>IF(AND(LEFT(OnlineRetail[[#This Row],[InvoiceNo]],1)&lt;&gt;"C",OnlineRetail[[#This Row],[CustomerID]]&lt;&gt;""),"Yes","No")</f>
        <v>Yes</v>
      </c>
      <c r="J15110" s="4">
        <f>EOMONTH(OnlineRetail[[#This Row],[InvoiceDate]],-1)+1</f>
        <v>40787</v>
      </c>
      <c r="K15110" s="6">
        <f>OnlineRetail[[#This Row],[Quantity]]*OnlineRetail[[#This Row],[UnitPrice]]</f>
        <v>40.68</v>
      </c>
      <c r="L15110" t="str">
        <f t="shared" si="236"/>
        <v>13467|Sep-2011</v>
      </c>
    </row>
    <row r="15111" spans="1:12">
      <c r="A15111">
        <v>542981</v>
      </c>
      <c r="B15111" t="s">
        <v>95</v>
      </c>
      <c r="C15111" t="s">
        <v>40</v>
      </c>
      <c r="D15111">
        <v>1</v>
      </c>
      <c r="E15111" s="1">
        <v>40814.412499999999</v>
      </c>
      <c r="F15111">
        <v>5.95</v>
      </c>
      <c r="G15111">
        <v>13366</v>
      </c>
      <c r="H15111" t="s">
        <v>10</v>
      </c>
      <c r="I15111" t="str">
        <f>IF(AND(LEFT(OnlineRetail[[#This Row],[InvoiceNo]],1)&lt;&gt;"C",OnlineRetail[[#This Row],[CustomerID]]&lt;&gt;""),"Yes","No")</f>
        <v>Yes</v>
      </c>
      <c r="J15111" s="4">
        <f>EOMONTH(OnlineRetail[[#This Row],[InvoiceDate]],-1)+1</f>
        <v>40787</v>
      </c>
      <c r="K15111" s="6">
        <f>OnlineRetail[[#This Row],[Quantity]]*OnlineRetail[[#This Row],[UnitPrice]]</f>
        <v>5.95</v>
      </c>
      <c r="L15111" t="str">
        <f t="shared" si="236"/>
        <v>13366|Sep-2011</v>
      </c>
    </row>
    <row r="15112" spans="1:12">
      <c r="A15112">
        <v>548452</v>
      </c>
      <c r="B15112" t="s">
        <v>270</v>
      </c>
      <c r="C15112" t="s">
        <v>42</v>
      </c>
      <c r="D15112">
        <v>8</v>
      </c>
      <c r="E15112" s="1">
        <v>40814.434027777781</v>
      </c>
      <c r="F15112">
        <v>2.1</v>
      </c>
      <c r="G15112">
        <v>13074</v>
      </c>
      <c r="H15112" t="s">
        <v>25</v>
      </c>
      <c r="I15112" t="str">
        <f>IF(AND(LEFT(OnlineRetail[[#This Row],[InvoiceNo]],1)&lt;&gt;"C",OnlineRetail[[#This Row],[CustomerID]]&lt;&gt;""),"Yes","No")</f>
        <v>Yes</v>
      </c>
      <c r="J15112" s="4">
        <f>EOMONTH(OnlineRetail[[#This Row],[InvoiceDate]],-1)+1</f>
        <v>40787</v>
      </c>
      <c r="K15112" s="6">
        <f>OnlineRetail[[#This Row],[Quantity]]*OnlineRetail[[#This Row],[UnitPrice]]</f>
        <v>16.8</v>
      </c>
      <c r="L15112" t="str">
        <f t="shared" si="236"/>
        <v>13074|Sep-2011</v>
      </c>
    </row>
    <row r="15113" spans="1:12">
      <c r="A15113">
        <v>542005</v>
      </c>
      <c r="B15113" t="s">
        <v>275</v>
      </c>
      <c r="C15113" t="s">
        <v>24</v>
      </c>
      <c r="D15113">
        <v>16</v>
      </c>
      <c r="E15113" s="1">
        <v>40814.442361111112</v>
      </c>
      <c r="F15113">
        <v>1.65</v>
      </c>
      <c r="G15113">
        <v>13539</v>
      </c>
      <c r="H15113" t="s">
        <v>10</v>
      </c>
      <c r="I15113" t="str">
        <f>IF(AND(LEFT(OnlineRetail[[#This Row],[InvoiceNo]],1)&lt;&gt;"C",OnlineRetail[[#This Row],[CustomerID]]&lt;&gt;""),"Yes","No")</f>
        <v>Yes</v>
      </c>
      <c r="J15113" s="4">
        <f>EOMONTH(OnlineRetail[[#This Row],[InvoiceDate]],-1)+1</f>
        <v>40787</v>
      </c>
      <c r="K15113" s="6">
        <f>OnlineRetail[[#This Row],[Quantity]]*OnlineRetail[[#This Row],[UnitPrice]]</f>
        <v>26.4</v>
      </c>
      <c r="L15113" t="str">
        <f t="shared" si="236"/>
        <v>13539|Sep-2011</v>
      </c>
    </row>
    <row r="15114" spans="1:12">
      <c r="A15114">
        <v>546518</v>
      </c>
      <c r="B15114" t="s">
        <v>276</v>
      </c>
      <c r="C15114" t="s">
        <v>19</v>
      </c>
      <c r="D15114">
        <v>19</v>
      </c>
      <c r="E15114" s="1">
        <v>40814.448611111111</v>
      </c>
      <c r="F15114">
        <v>2.1</v>
      </c>
      <c r="G15114">
        <v>12444</v>
      </c>
      <c r="H15114" t="s">
        <v>31</v>
      </c>
      <c r="I15114" t="str">
        <f>IF(AND(LEFT(OnlineRetail[[#This Row],[InvoiceNo]],1)&lt;&gt;"C",OnlineRetail[[#This Row],[CustomerID]]&lt;&gt;""),"Yes","No")</f>
        <v>Yes</v>
      </c>
      <c r="J15114" s="4">
        <f>EOMONTH(OnlineRetail[[#This Row],[InvoiceDate]],-1)+1</f>
        <v>40787</v>
      </c>
      <c r="K15114" s="6">
        <f>OnlineRetail[[#This Row],[Quantity]]*OnlineRetail[[#This Row],[UnitPrice]]</f>
        <v>39.9</v>
      </c>
      <c r="L15114" t="str">
        <f t="shared" si="236"/>
        <v>12444|Sep-2011</v>
      </c>
    </row>
    <row r="15115" spans="1:12">
      <c r="A15115">
        <v>550313</v>
      </c>
      <c r="B15115" t="s">
        <v>41</v>
      </c>
      <c r="C15115" t="s">
        <v>16</v>
      </c>
      <c r="D15115">
        <v>18</v>
      </c>
      <c r="E15115" s="1">
        <v>40814.452777777777</v>
      </c>
      <c r="F15115">
        <v>7.95</v>
      </c>
      <c r="G15115">
        <v>12480</v>
      </c>
      <c r="H15115" t="s">
        <v>10</v>
      </c>
      <c r="I15115" t="str">
        <f>IF(AND(LEFT(OnlineRetail[[#This Row],[InvoiceNo]],1)&lt;&gt;"C",OnlineRetail[[#This Row],[CustomerID]]&lt;&gt;""),"Yes","No")</f>
        <v>Yes</v>
      </c>
      <c r="J15115" s="4">
        <f>EOMONTH(OnlineRetail[[#This Row],[InvoiceDate]],-1)+1</f>
        <v>40787</v>
      </c>
      <c r="K15115" s="6">
        <f>OnlineRetail[[#This Row],[Quantity]]*OnlineRetail[[#This Row],[UnitPrice]]</f>
        <v>143.1</v>
      </c>
      <c r="L15115" t="str">
        <f t="shared" si="236"/>
        <v>12480|Sep-2011</v>
      </c>
    </row>
    <row r="15116" spans="1:12">
      <c r="A15116">
        <v>547832</v>
      </c>
      <c r="B15116" t="s">
        <v>20</v>
      </c>
      <c r="C15116" t="s">
        <v>16</v>
      </c>
      <c r="D15116">
        <v>13</v>
      </c>
      <c r="E15116" s="1">
        <v>40814.455555555563</v>
      </c>
      <c r="F15116">
        <v>0.85</v>
      </c>
      <c r="G15116">
        <v>14065</v>
      </c>
      <c r="H15116" t="s">
        <v>10</v>
      </c>
      <c r="I15116" t="str">
        <f>IF(AND(LEFT(OnlineRetail[[#This Row],[InvoiceNo]],1)&lt;&gt;"C",OnlineRetail[[#This Row],[CustomerID]]&lt;&gt;""),"Yes","No")</f>
        <v>Yes</v>
      </c>
      <c r="J15116" s="4">
        <f>EOMONTH(OnlineRetail[[#This Row],[InvoiceDate]],-1)+1</f>
        <v>40787</v>
      </c>
      <c r="K15116" s="6">
        <f>OnlineRetail[[#This Row],[Quantity]]*OnlineRetail[[#This Row],[UnitPrice]]</f>
        <v>11.049999999999999</v>
      </c>
      <c r="L15116" t="str">
        <f t="shared" si="236"/>
        <v>14065|Sep-2011</v>
      </c>
    </row>
    <row r="15117" spans="1:12">
      <c r="A15117">
        <v>547532</v>
      </c>
      <c r="B15117" t="s">
        <v>151</v>
      </c>
      <c r="C15117" t="s">
        <v>39</v>
      </c>
      <c r="D15117">
        <v>16</v>
      </c>
      <c r="E15117" s="1">
        <v>40814.459027777782</v>
      </c>
      <c r="F15117">
        <v>0.85</v>
      </c>
      <c r="G15117">
        <v>13191</v>
      </c>
      <c r="H15117" t="s">
        <v>10</v>
      </c>
      <c r="I15117" t="str">
        <f>IF(AND(LEFT(OnlineRetail[[#This Row],[InvoiceNo]],1)&lt;&gt;"C",OnlineRetail[[#This Row],[CustomerID]]&lt;&gt;""),"Yes","No")</f>
        <v>Yes</v>
      </c>
      <c r="J15117" s="4">
        <f>EOMONTH(OnlineRetail[[#This Row],[InvoiceDate]],-1)+1</f>
        <v>40787</v>
      </c>
      <c r="K15117" s="6">
        <f>OnlineRetail[[#This Row],[Quantity]]*OnlineRetail[[#This Row],[UnitPrice]]</f>
        <v>13.6</v>
      </c>
      <c r="L15117" t="str">
        <f t="shared" si="236"/>
        <v>13191|Sep-2011</v>
      </c>
    </row>
    <row r="15118" spans="1:12">
      <c r="A15118">
        <v>549049</v>
      </c>
      <c r="B15118" t="s">
        <v>150</v>
      </c>
      <c r="C15118" t="s">
        <v>42</v>
      </c>
      <c r="D15118">
        <v>19</v>
      </c>
      <c r="E15118" s="1">
        <v>40814.459722222222</v>
      </c>
      <c r="F15118">
        <v>1.65</v>
      </c>
      <c r="G15118">
        <v>12582</v>
      </c>
      <c r="H15118" t="s">
        <v>31</v>
      </c>
      <c r="I15118" t="str">
        <f>IF(AND(LEFT(OnlineRetail[[#This Row],[InvoiceNo]],1)&lt;&gt;"C",OnlineRetail[[#This Row],[CustomerID]]&lt;&gt;""),"Yes","No")</f>
        <v>Yes</v>
      </c>
      <c r="J15118" s="4">
        <f>EOMONTH(OnlineRetail[[#This Row],[InvoiceDate]],-1)+1</f>
        <v>40787</v>
      </c>
      <c r="K15118" s="6">
        <f>OnlineRetail[[#This Row],[Quantity]]*OnlineRetail[[#This Row],[UnitPrice]]</f>
        <v>31.349999999999998</v>
      </c>
      <c r="L15118" t="str">
        <f t="shared" si="236"/>
        <v>12582|Sep-2011</v>
      </c>
    </row>
    <row r="15119" spans="1:12">
      <c r="A15119">
        <v>550360</v>
      </c>
      <c r="B15119" t="s">
        <v>275</v>
      </c>
      <c r="C15119" t="s">
        <v>24</v>
      </c>
      <c r="D15119">
        <v>19</v>
      </c>
      <c r="E15119" s="1">
        <v>40814.463194444441</v>
      </c>
      <c r="F15119">
        <v>2.1</v>
      </c>
      <c r="G15119">
        <v>12586</v>
      </c>
      <c r="H15119" t="s">
        <v>10</v>
      </c>
      <c r="I15119" t="str">
        <f>IF(AND(LEFT(OnlineRetail[[#This Row],[InvoiceNo]],1)&lt;&gt;"C",OnlineRetail[[#This Row],[CustomerID]]&lt;&gt;""),"Yes","No")</f>
        <v>Yes</v>
      </c>
      <c r="J15119" s="4">
        <f>EOMONTH(OnlineRetail[[#This Row],[InvoiceDate]],-1)+1</f>
        <v>40787</v>
      </c>
      <c r="K15119" s="6">
        <f>OnlineRetail[[#This Row],[Quantity]]*OnlineRetail[[#This Row],[UnitPrice]]</f>
        <v>39.9</v>
      </c>
      <c r="L15119" t="str">
        <f t="shared" si="236"/>
        <v>12586|Sep-2011</v>
      </c>
    </row>
    <row r="15120" spans="1:12">
      <c r="A15120">
        <v>549416</v>
      </c>
      <c r="B15120" t="s">
        <v>266</v>
      </c>
      <c r="C15120" t="s">
        <v>33</v>
      </c>
      <c r="D15120">
        <v>7</v>
      </c>
      <c r="E15120" s="1">
        <v>40814.468055555553</v>
      </c>
      <c r="F15120">
        <v>1.25</v>
      </c>
      <c r="G15120">
        <v>13062</v>
      </c>
      <c r="H15120" t="s">
        <v>70</v>
      </c>
      <c r="I15120" t="str">
        <f>IF(AND(LEFT(OnlineRetail[[#This Row],[InvoiceNo]],1)&lt;&gt;"C",OnlineRetail[[#This Row],[CustomerID]]&lt;&gt;""),"Yes","No")</f>
        <v>Yes</v>
      </c>
      <c r="J15120" s="4">
        <f>EOMONTH(OnlineRetail[[#This Row],[InvoiceDate]],-1)+1</f>
        <v>40787</v>
      </c>
      <c r="K15120" s="6">
        <f>OnlineRetail[[#This Row],[Quantity]]*OnlineRetail[[#This Row],[UnitPrice]]</f>
        <v>8.75</v>
      </c>
      <c r="L15120" t="str">
        <f t="shared" si="236"/>
        <v>13062|Sep-2011</v>
      </c>
    </row>
    <row r="15121" spans="1:12">
      <c r="A15121">
        <v>546545</v>
      </c>
      <c r="B15121" t="s">
        <v>244</v>
      </c>
      <c r="C15121" t="s">
        <v>39</v>
      </c>
      <c r="D15121">
        <v>19</v>
      </c>
      <c r="E15121" s="1">
        <v>40814.472916666673</v>
      </c>
      <c r="F15121">
        <v>1.65</v>
      </c>
      <c r="G15121">
        <v>13084</v>
      </c>
      <c r="H15121" t="s">
        <v>10</v>
      </c>
      <c r="I15121" t="str">
        <f>IF(AND(LEFT(OnlineRetail[[#This Row],[InvoiceNo]],1)&lt;&gt;"C",OnlineRetail[[#This Row],[CustomerID]]&lt;&gt;""),"Yes","No")</f>
        <v>Yes</v>
      </c>
      <c r="J15121" s="4">
        <f>EOMONTH(OnlineRetail[[#This Row],[InvoiceDate]],-1)+1</f>
        <v>40787</v>
      </c>
      <c r="K15121" s="6">
        <f>OnlineRetail[[#This Row],[Quantity]]*OnlineRetail[[#This Row],[UnitPrice]]</f>
        <v>31.349999999999998</v>
      </c>
      <c r="L15121" t="str">
        <f t="shared" si="236"/>
        <v>13084|Sep-2011</v>
      </c>
    </row>
    <row r="15122" spans="1:12">
      <c r="A15122">
        <v>545756</v>
      </c>
      <c r="B15122" t="s">
        <v>205</v>
      </c>
      <c r="C15122" t="s">
        <v>14</v>
      </c>
      <c r="D15122">
        <v>11</v>
      </c>
      <c r="E15122" s="1">
        <v>40814.473611111112</v>
      </c>
      <c r="F15122">
        <v>4.95</v>
      </c>
      <c r="G15122">
        <v>13983</v>
      </c>
      <c r="H15122" t="s">
        <v>10</v>
      </c>
      <c r="I15122" t="str">
        <f>IF(AND(LEFT(OnlineRetail[[#This Row],[InvoiceNo]],1)&lt;&gt;"C",OnlineRetail[[#This Row],[CustomerID]]&lt;&gt;""),"Yes","No")</f>
        <v>Yes</v>
      </c>
      <c r="J15122" s="4">
        <f>EOMONTH(OnlineRetail[[#This Row],[InvoiceDate]],-1)+1</f>
        <v>40787</v>
      </c>
      <c r="K15122" s="6">
        <f>OnlineRetail[[#This Row],[Quantity]]*OnlineRetail[[#This Row],[UnitPrice]]</f>
        <v>54.45</v>
      </c>
      <c r="L15122" t="str">
        <f t="shared" si="236"/>
        <v>13983|Sep-2011</v>
      </c>
    </row>
    <row r="15123" spans="1:12">
      <c r="A15123">
        <v>554153</v>
      </c>
      <c r="B15123" t="s">
        <v>180</v>
      </c>
      <c r="C15123" t="s">
        <v>83</v>
      </c>
      <c r="D15123">
        <v>3</v>
      </c>
      <c r="E15123" s="1">
        <v>40814.476388888892</v>
      </c>
      <c r="F15123">
        <v>2.5499999999999998</v>
      </c>
      <c r="G15123">
        <v>13336</v>
      </c>
      <c r="H15123" t="s">
        <v>17</v>
      </c>
      <c r="I15123" t="str">
        <f>IF(AND(LEFT(OnlineRetail[[#This Row],[InvoiceNo]],1)&lt;&gt;"C",OnlineRetail[[#This Row],[CustomerID]]&lt;&gt;""),"Yes","No")</f>
        <v>Yes</v>
      </c>
      <c r="J15123" s="4">
        <f>EOMONTH(OnlineRetail[[#This Row],[InvoiceDate]],-1)+1</f>
        <v>40787</v>
      </c>
      <c r="K15123" s="6">
        <f>OnlineRetail[[#This Row],[Quantity]]*OnlineRetail[[#This Row],[UnitPrice]]</f>
        <v>7.6499999999999995</v>
      </c>
      <c r="L15123" t="str">
        <f t="shared" si="236"/>
        <v>13336|Sep-2011</v>
      </c>
    </row>
    <row r="15124" spans="1:12">
      <c r="A15124">
        <v>536532</v>
      </c>
      <c r="B15124" t="s">
        <v>143</v>
      </c>
      <c r="C15124" t="s">
        <v>16</v>
      </c>
      <c r="D15124">
        <v>23</v>
      </c>
      <c r="E15124" s="1">
        <v>40814.48333333333</v>
      </c>
      <c r="F15124">
        <v>1.25</v>
      </c>
      <c r="G15124">
        <v>13172</v>
      </c>
      <c r="H15124" t="s">
        <v>10</v>
      </c>
      <c r="I15124" t="str">
        <f>IF(AND(LEFT(OnlineRetail[[#This Row],[InvoiceNo]],1)&lt;&gt;"C",OnlineRetail[[#This Row],[CustomerID]]&lt;&gt;""),"Yes","No")</f>
        <v>Yes</v>
      </c>
      <c r="J15124" s="4">
        <f>EOMONTH(OnlineRetail[[#This Row],[InvoiceDate]],-1)+1</f>
        <v>40787</v>
      </c>
      <c r="K15124" s="6">
        <f>OnlineRetail[[#This Row],[Quantity]]*OnlineRetail[[#This Row],[UnitPrice]]</f>
        <v>28.75</v>
      </c>
      <c r="L15124" t="str">
        <f t="shared" si="236"/>
        <v>13172|Sep-2011</v>
      </c>
    </row>
    <row r="15125" spans="1:12">
      <c r="A15125">
        <v>536559</v>
      </c>
      <c r="B15125" t="s">
        <v>78</v>
      </c>
      <c r="C15125" t="s">
        <v>9</v>
      </c>
      <c r="D15125">
        <v>6</v>
      </c>
      <c r="E15125" s="1">
        <v>40814.484722222223</v>
      </c>
      <c r="F15125">
        <v>3.39</v>
      </c>
      <c r="G15125">
        <v>13511</v>
      </c>
      <c r="H15125" t="s">
        <v>22</v>
      </c>
      <c r="I15125" t="str">
        <f>IF(AND(LEFT(OnlineRetail[[#This Row],[InvoiceNo]],1)&lt;&gt;"C",OnlineRetail[[#This Row],[CustomerID]]&lt;&gt;""),"Yes","No")</f>
        <v>Yes</v>
      </c>
      <c r="J15125" s="4">
        <f>EOMONTH(OnlineRetail[[#This Row],[InvoiceDate]],-1)+1</f>
        <v>40787</v>
      </c>
      <c r="K15125" s="6">
        <f>OnlineRetail[[#This Row],[Quantity]]*OnlineRetail[[#This Row],[UnitPrice]]</f>
        <v>20.34</v>
      </c>
      <c r="L15125" t="str">
        <f t="shared" si="236"/>
        <v>13511|Sep-2011</v>
      </c>
    </row>
    <row r="15126" spans="1:12">
      <c r="A15126">
        <v>537613</v>
      </c>
      <c r="B15126" t="s">
        <v>270</v>
      </c>
      <c r="C15126" t="s">
        <v>16</v>
      </c>
      <c r="D15126">
        <v>19</v>
      </c>
      <c r="E15126" s="1">
        <v>40814.48541666667</v>
      </c>
      <c r="F15126">
        <v>7.95</v>
      </c>
      <c r="G15126">
        <v>12953</v>
      </c>
      <c r="H15126" t="s">
        <v>10</v>
      </c>
      <c r="I15126" t="str">
        <f>IF(AND(LEFT(OnlineRetail[[#This Row],[InvoiceNo]],1)&lt;&gt;"C",OnlineRetail[[#This Row],[CustomerID]]&lt;&gt;""),"Yes","No")</f>
        <v>Yes</v>
      </c>
      <c r="J15126" s="4">
        <f>EOMONTH(OnlineRetail[[#This Row],[InvoiceDate]],-1)+1</f>
        <v>40787</v>
      </c>
      <c r="K15126" s="6">
        <f>OnlineRetail[[#This Row],[Quantity]]*OnlineRetail[[#This Row],[UnitPrice]]</f>
        <v>151.05000000000001</v>
      </c>
      <c r="L15126" t="str">
        <f t="shared" si="236"/>
        <v>12953|Sep-2011</v>
      </c>
    </row>
    <row r="15127" spans="1:12">
      <c r="A15127">
        <v>549077</v>
      </c>
      <c r="B15127" t="s">
        <v>111</v>
      </c>
      <c r="C15127" t="s">
        <v>12</v>
      </c>
      <c r="D15127">
        <v>8</v>
      </c>
      <c r="E15127" s="1">
        <v>40814.492361111108</v>
      </c>
      <c r="F15127">
        <v>9.9499999999999993</v>
      </c>
      <c r="G15127">
        <v>14015</v>
      </c>
      <c r="H15127" t="s">
        <v>10</v>
      </c>
      <c r="I15127" t="str">
        <f>IF(AND(LEFT(OnlineRetail[[#This Row],[InvoiceNo]],1)&lt;&gt;"C",OnlineRetail[[#This Row],[CustomerID]]&lt;&gt;""),"Yes","No")</f>
        <v>Yes</v>
      </c>
      <c r="J15127" s="4">
        <f>EOMONTH(OnlineRetail[[#This Row],[InvoiceDate]],-1)+1</f>
        <v>40787</v>
      </c>
      <c r="K15127" s="6">
        <f>OnlineRetail[[#This Row],[Quantity]]*OnlineRetail[[#This Row],[UnitPrice]]</f>
        <v>79.599999999999994</v>
      </c>
      <c r="L15127" t="str">
        <f t="shared" si="236"/>
        <v>14015|Sep-2011</v>
      </c>
    </row>
    <row r="15128" spans="1:12">
      <c r="A15128">
        <v>544223</v>
      </c>
      <c r="B15128" t="s">
        <v>110</v>
      </c>
      <c r="C15128" t="s">
        <v>19</v>
      </c>
      <c r="D15128">
        <v>17</v>
      </c>
      <c r="E15128" s="1">
        <v>40814.496527777781</v>
      </c>
      <c r="F15128">
        <v>9.9499999999999993</v>
      </c>
      <c r="G15128">
        <v>12733</v>
      </c>
      <c r="H15128" t="s">
        <v>31</v>
      </c>
      <c r="I15128" t="str">
        <f>IF(AND(LEFT(OnlineRetail[[#This Row],[InvoiceNo]],1)&lt;&gt;"C",OnlineRetail[[#This Row],[CustomerID]]&lt;&gt;""),"Yes","No")</f>
        <v>Yes</v>
      </c>
      <c r="J15128" s="4">
        <f>EOMONTH(OnlineRetail[[#This Row],[InvoiceDate]],-1)+1</f>
        <v>40787</v>
      </c>
      <c r="K15128" s="6">
        <f>OnlineRetail[[#This Row],[Quantity]]*OnlineRetail[[#This Row],[UnitPrice]]</f>
        <v>169.14999999999998</v>
      </c>
      <c r="L15128" t="str">
        <f t="shared" si="236"/>
        <v>12733|Sep-2011</v>
      </c>
    </row>
    <row r="15129" spans="1:12">
      <c r="A15129">
        <v>537182</v>
      </c>
      <c r="B15129" t="s">
        <v>59</v>
      </c>
      <c r="C15129" t="s">
        <v>33</v>
      </c>
      <c r="D15129">
        <v>12</v>
      </c>
      <c r="E15129" s="1">
        <v>40814.502083333333</v>
      </c>
      <c r="F15129">
        <v>1.65</v>
      </c>
      <c r="G15129">
        <v>14165</v>
      </c>
      <c r="H15129" t="s">
        <v>10</v>
      </c>
      <c r="I15129" t="str">
        <f>IF(AND(LEFT(OnlineRetail[[#This Row],[InvoiceNo]],1)&lt;&gt;"C",OnlineRetail[[#This Row],[CustomerID]]&lt;&gt;""),"Yes","No")</f>
        <v>Yes</v>
      </c>
      <c r="J15129" s="4">
        <f>EOMONTH(OnlineRetail[[#This Row],[InvoiceDate]],-1)+1</f>
        <v>40787</v>
      </c>
      <c r="K15129" s="6">
        <f>OnlineRetail[[#This Row],[Quantity]]*OnlineRetail[[#This Row],[UnitPrice]]</f>
        <v>19.799999999999997</v>
      </c>
      <c r="L15129" t="str">
        <f t="shared" si="236"/>
        <v>14165|Sep-2011</v>
      </c>
    </row>
    <row r="15130" spans="1:12">
      <c r="A15130">
        <v>536882</v>
      </c>
      <c r="B15130" t="s">
        <v>241</v>
      </c>
      <c r="C15130" t="s">
        <v>33</v>
      </c>
      <c r="D15130">
        <v>6</v>
      </c>
      <c r="E15130" s="1">
        <v>40814.505555555559</v>
      </c>
      <c r="F15130">
        <v>5.95</v>
      </c>
      <c r="G15130">
        <v>12494</v>
      </c>
      <c r="H15130" t="s">
        <v>10</v>
      </c>
      <c r="I15130" t="str">
        <f>IF(AND(LEFT(OnlineRetail[[#This Row],[InvoiceNo]],1)&lt;&gt;"C",OnlineRetail[[#This Row],[CustomerID]]&lt;&gt;""),"Yes","No")</f>
        <v>Yes</v>
      </c>
      <c r="J15130" s="4">
        <f>EOMONTH(OnlineRetail[[#This Row],[InvoiceDate]],-1)+1</f>
        <v>40787</v>
      </c>
      <c r="K15130" s="6">
        <f>OnlineRetail[[#This Row],[Quantity]]*OnlineRetail[[#This Row],[UnitPrice]]</f>
        <v>35.700000000000003</v>
      </c>
      <c r="L15130" t="str">
        <f t="shared" si="236"/>
        <v>12494|Sep-2011</v>
      </c>
    </row>
    <row r="15131" spans="1:12">
      <c r="A15131">
        <v>550177</v>
      </c>
      <c r="B15131" t="s">
        <v>86</v>
      </c>
      <c r="C15131" t="s">
        <v>50</v>
      </c>
      <c r="D15131">
        <v>10</v>
      </c>
      <c r="E15131" s="1">
        <v>40814.506249999999</v>
      </c>
      <c r="F15131">
        <v>5.95</v>
      </c>
      <c r="G15131">
        <v>13417</v>
      </c>
      <c r="H15131" t="s">
        <v>10</v>
      </c>
      <c r="I15131" t="str">
        <f>IF(AND(LEFT(OnlineRetail[[#This Row],[InvoiceNo]],1)&lt;&gt;"C",OnlineRetail[[#This Row],[CustomerID]]&lt;&gt;""),"Yes","No")</f>
        <v>Yes</v>
      </c>
      <c r="J15131" s="4">
        <f>EOMONTH(OnlineRetail[[#This Row],[InvoiceDate]],-1)+1</f>
        <v>40787</v>
      </c>
      <c r="K15131" s="6">
        <f>OnlineRetail[[#This Row],[Quantity]]*OnlineRetail[[#This Row],[UnitPrice]]</f>
        <v>59.5</v>
      </c>
      <c r="L15131" t="str">
        <f t="shared" si="236"/>
        <v>13417|Sep-2011</v>
      </c>
    </row>
    <row r="15132" spans="1:12">
      <c r="A15132">
        <v>541248</v>
      </c>
      <c r="B15132" t="s">
        <v>213</v>
      </c>
      <c r="C15132" t="s">
        <v>50</v>
      </c>
      <c r="D15132">
        <v>20</v>
      </c>
      <c r="E15132" s="1">
        <v>40814.509027777778</v>
      </c>
      <c r="F15132">
        <v>7.95</v>
      </c>
      <c r="G15132">
        <v>13717</v>
      </c>
      <c r="H15132" t="s">
        <v>10</v>
      </c>
      <c r="I15132" t="str">
        <f>IF(AND(LEFT(OnlineRetail[[#This Row],[InvoiceNo]],1)&lt;&gt;"C",OnlineRetail[[#This Row],[CustomerID]]&lt;&gt;""),"Yes","No")</f>
        <v>Yes</v>
      </c>
      <c r="J15132" s="4">
        <f>EOMONTH(OnlineRetail[[#This Row],[InvoiceDate]],-1)+1</f>
        <v>40787</v>
      </c>
      <c r="K15132" s="6">
        <f>OnlineRetail[[#This Row],[Quantity]]*OnlineRetail[[#This Row],[UnitPrice]]</f>
        <v>159</v>
      </c>
      <c r="L15132" t="str">
        <f t="shared" si="236"/>
        <v>13717|Sep-2011</v>
      </c>
    </row>
    <row r="15133" spans="1:12">
      <c r="A15133">
        <v>538437</v>
      </c>
      <c r="B15133" t="s">
        <v>215</v>
      </c>
      <c r="C15133" t="s">
        <v>24</v>
      </c>
      <c r="D15133">
        <v>4</v>
      </c>
      <c r="E15133" s="1">
        <v>40814.511111111111</v>
      </c>
      <c r="F15133">
        <v>2.1</v>
      </c>
      <c r="G15133">
        <v>13090</v>
      </c>
      <c r="H15133" t="s">
        <v>10</v>
      </c>
      <c r="I15133" t="str">
        <f>IF(AND(LEFT(OnlineRetail[[#This Row],[InvoiceNo]],1)&lt;&gt;"C",OnlineRetail[[#This Row],[CustomerID]]&lt;&gt;""),"Yes","No")</f>
        <v>Yes</v>
      </c>
      <c r="J15133" s="4">
        <f>EOMONTH(OnlineRetail[[#This Row],[InvoiceDate]],-1)+1</f>
        <v>40787</v>
      </c>
      <c r="K15133" s="6">
        <f>OnlineRetail[[#This Row],[Quantity]]*OnlineRetail[[#This Row],[UnitPrice]]</f>
        <v>8.4</v>
      </c>
      <c r="L15133" t="str">
        <f t="shared" si="236"/>
        <v>13090|Sep-2011</v>
      </c>
    </row>
    <row r="15134" spans="1:12">
      <c r="A15134">
        <v>538111</v>
      </c>
      <c r="B15134" t="s">
        <v>245</v>
      </c>
      <c r="C15134" t="s">
        <v>12</v>
      </c>
      <c r="D15134">
        <v>22</v>
      </c>
      <c r="E15134" s="1">
        <v>40814.518750000003</v>
      </c>
      <c r="F15134">
        <v>1.25</v>
      </c>
      <c r="G15134">
        <v>13501</v>
      </c>
      <c r="H15134" t="s">
        <v>10</v>
      </c>
      <c r="I15134" t="str">
        <f>IF(AND(LEFT(OnlineRetail[[#This Row],[InvoiceNo]],1)&lt;&gt;"C",OnlineRetail[[#This Row],[CustomerID]]&lt;&gt;""),"Yes","No")</f>
        <v>Yes</v>
      </c>
      <c r="J15134" s="4">
        <f>EOMONTH(OnlineRetail[[#This Row],[InvoiceDate]],-1)+1</f>
        <v>40787</v>
      </c>
      <c r="K15134" s="6">
        <f>OnlineRetail[[#This Row],[Quantity]]*OnlineRetail[[#This Row],[UnitPrice]]</f>
        <v>27.5</v>
      </c>
      <c r="L15134" t="str">
        <f t="shared" si="236"/>
        <v>13501|Sep-2011</v>
      </c>
    </row>
    <row r="15135" spans="1:12">
      <c r="A15135">
        <v>540394</v>
      </c>
      <c r="B15135" t="s">
        <v>165</v>
      </c>
      <c r="C15135" t="s">
        <v>40</v>
      </c>
      <c r="D15135">
        <v>4</v>
      </c>
      <c r="E15135" s="1">
        <v>40814.526388888888</v>
      </c>
      <c r="F15135">
        <v>4.95</v>
      </c>
      <c r="G15135">
        <v>13129</v>
      </c>
      <c r="H15135" t="s">
        <v>10</v>
      </c>
      <c r="I15135" t="str">
        <f>IF(AND(LEFT(OnlineRetail[[#This Row],[InvoiceNo]],1)&lt;&gt;"C",OnlineRetail[[#This Row],[CustomerID]]&lt;&gt;""),"Yes","No")</f>
        <v>Yes</v>
      </c>
      <c r="J15135" s="4">
        <f>EOMONTH(OnlineRetail[[#This Row],[InvoiceDate]],-1)+1</f>
        <v>40787</v>
      </c>
      <c r="K15135" s="6">
        <f>OnlineRetail[[#This Row],[Quantity]]*OnlineRetail[[#This Row],[UnitPrice]]</f>
        <v>19.8</v>
      </c>
      <c r="L15135" t="str">
        <f t="shared" si="236"/>
        <v>13129|Sep-2011</v>
      </c>
    </row>
    <row r="15136" spans="1:12">
      <c r="A15136">
        <v>543897</v>
      </c>
      <c r="B15136" t="s">
        <v>30</v>
      </c>
      <c r="C15136" t="s">
        <v>24</v>
      </c>
      <c r="D15136">
        <v>12</v>
      </c>
      <c r="E15136" s="1">
        <v>40814.537499999999</v>
      </c>
      <c r="F15136">
        <v>7.95</v>
      </c>
      <c r="G15136">
        <v>13605</v>
      </c>
      <c r="H15136" t="s">
        <v>70</v>
      </c>
      <c r="I15136" t="str">
        <f>IF(AND(LEFT(OnlineRetail[[#This Row],[InvoiceNo]],1)&lt;&gt;"C",OnlineRetail[[#This Row],[CustomerID]]&lt;&gt;""),"Yes","No")</f>
        <v>Yes</v>
      </c>
      <c r="J15136" s="4">
        <f>EOMONTH(OnlineRetail[[#This Row],[InvoiceDate]],-1)+1</f>
        <v>40787</v>
      </c>
      <c r="K15136" s="6">
        <f>OnlineRetail[[#This Row],[Quantity]]*OnlineRetail[[#This Row],[UnitPrice]]</f>
        <v>95.4</v>
      </c>
      <c r="L15136" t="str">
        <f t="shared" si="236"/>
        <v>13605|Sep-2011</v>
      </c>
    </row>
    <row r="15137" spans="1:12">
      <c r="A15137">
        <v>556135</v>
      </c>
      <c r="B15137" t="s">
        <v>185</v>
      </c>
      <c r="C15137" t="s">
        <v>46</v>
      </c>
      <c r="D15137">
        <v>18</v>
      </c>
      <c r="E15137" s="1">
        <v>40814.543055555558</v>
      </c>
      <c r="F15137">
        <v>4.95</v>
      </c>
      <c r="G15137">
        <v>12938</v>
      </c>
      <c r="H15137" t="s">
        <v>10</v>
      </c>
      <c r="I15137" t="str">
        <f>IF(AND(LEFT(OnlineRetail[[#This Row],[InvoiceNo]],1)&lt;&gt;"C",OnlineRetail[[#This Row],[CustomerID]]&lt;&gt;""),"Yes","No")</f>
        <v>Yes</v>
      </c>
      <c r="J15137" s="4">
        <f>EOMONTH(OnlineRetail[[#This Row],[InvoiceDate]],-1)+1</f>
        <v>40787</v>
      </c>
      <c r="K15137" s="6">
        <f>OnlineRetail[[#This Row],[Quantity]]*OnlineRetail[[#This Row],[UnitPrice]]</f>
        <v>89.100000000000009</v>
      </c>
      <c r="L15137" t="str">
        <f t="shared" si="236"/>
        <v>12938|Sep-2011</v>
      </c>
    </row>
    <row r="15138" spans="1:12">
      <c r="A15138">
        <v>539530</v>
      </c>
      <c r="B15138" t="s">
        <v>26</v>
      </c>
      <c r="C15138" t="s">
        <v>72</v>
      </c>
      <c r="D15138">
        <v>5</v>
      </c>
      <c r="E15138" s="1">
        <v>40814.548611111109</v>
      </c>
      <c r="F15138">
        <v>3.39</v>
      </c>
      <c r="G15138">
        <v>13133</v>
      </c>
      <c r="H15138" t="s">
        <v>10</v>
      </c>
      <c r="I15138" t="str">
        <f>IF(AND(LEFT(OnlineRetail[[#This Row],[InvoiceNo]],1)&lt;&gt;"C",OnlineRetail[[#This Row],[CustomerID]]&lt;&gt;""),"Yes","No")</f>
        <v>Yes</v>
      </c>
      <c r="J15138" s="4">
        <f>EOMONTH(OnlineRetail[[#This Row],[InvoiceDate]],-1)+1</f>
        <v>40787</v>
      </c>
      <c r="K15138" s="6">
        <f>OnlineRetail[[#This Row],[Quantity]]*OnlineRetail[[#This Row],[UnitPrice]]</f>
        <v>16.95</v>
      </c>
      <c r="L15138" t="str">
        <f t="shared" si="236"/>
        <v>13133|Sep-2011</v>
      </c>
    </row>
    <row r="15139" spans="1:12">
      <c r="A15139">
        <v>548214</v>
      </c>
      <c r="B15139" t="s">
        <v>244</v>
      </c>
      <c r="C15139" t="s">
        <v>48</v>
      </c>
      <c r="D15139">
        <v>17</v>
      </c>
      <c r="E15139" s="1">
        <v>40814.556944444441</v>
      </c>
      <c r="F15139">
        <v>1.65</v>
      </c>
      <c r="G15139">
        <v>12437</v>
      </c>
      <c r="H15139" t="s">
        <v>10</v>
      </c>
      <c r="I15139" t="str">
        <f>IF(AND(LEFT(OnlineRetail[[#This Row],[InvoiceNo]],1)&lt;&gt;"C",OnlineRetail[[#This Row],[CustomerID]]&lt;&gt;""),"Yes","No")</f>
        <v>Yes</v>
      </c>
      <c r="J15139" s="4">
        <f>EOMONTH(OnlineRetail[[#This Row],[InvoiceDate]],-1)+1</f>
        <v>40787</v>
      </c>
      <c r="K15139" s="6">
        <f>OnlineRetail[[#This Row],[Quantity]]*OnlineRetail[[#This Row],[UnitPrice]]</f>
        <v>28.049999999999997</v>
      </c>
      <c r="L15139" t="str">
        <f t="shared" si="236"/>
        <v>12437|Sep-2011</v>
      </c>
    </row>
    <row r="15140" spans="1:12">
      <c r="A15140">
        <v>537032</v>
      </c>
      <c r="B15140" t="s">
        <v>99</v>
      </c>
      <c r="C15140" t="s">
        <v>27</v>
      </c>
      <c r="D15140">
        <v>12</v>
      </c>
      <c r="E15140" s="1">
        <v>40814.556944444441</v>
      </c>
      <c r="F15140">
        <v>4.95</v>
      </c>
      <c r="G15140">
        <v>14187</v>
      </c>
      <c r="H15140" t="s">
        <v>22</v>
      </c>
      <c r="I15140" t="str">
        <f>IF(AND(LEFT(OnlineRetail[[#This Row],[InvoiceNo]],1)&lt;&gt;"C",OnlineRetail[[#This Row],[CustomerID]]&lt;&gt;""),"Yes","No")</f>
        <v>Yes</v>
      </c>
      <c r="J15140" s="4">
        <f>EOMONTH(OnlineRetail[[#This Row],[InvoiceDate]],-1)+1</f>
        <v>40787</v>
      </c>
      <c r="K15140" s="6">
        <f>OnlineRetail[[#This Row],[Quantity]]*OnlineRetail[[#This Row],[UnitPrice]]</f>
        <v>59.400000000000006</v>
      </c>
      <c r="L15140" t="str">
        <f t="shared" si="236"/>
        <v>14187|Sep-2011</v>
      </c>
    </row>
    <row r="15141" spans="1:12">
      <c r="A15141">
        <v>549537</v>
      </c>
      <c r="B15141" t="s">
        <v>49</v>
      </c>
      <c r="C15141" t="s">
        <v>72</v>
      </c>
      <c r="D15141">
        <v>9</v>
      </c>
      <c r="E15141" s="1">
        <v>40814.572916666657</v>
      </c>
      <c r="F15141">
        <v>2.5499999999999998</v>
      </c>
      <c r="G15141">
        <v>13715</v>
      </c>
      <c r="H15141" t="s">
        <v>10</v>
      </c>
      <c r="I15141" t="str">
        <f>IF(AND(LEFT(OnlineRetail[[#This Row],[InvoiceNo]],1)&lt;&gt;"C",OnlineRetail[[#This Row],[CustomerID]]&lt;&gt;""),"Yes","No")</f>
        <v>Yes</v>
      </c>
      <c r="J15141" s="4">
        <f>EOMONTH(OnlineRetail[[#This Row],[InvoiceDate]],-1)+1</f>
        <v>40787</v>
      </c>
      <c r="K15141" s="6">
        <f>OnlineRetail[[#This Row],[Quantity]]*OnlineRetail[[#This Row],[UnitPrice]]</f>
        <v>22.95</v>
      </c>
      <c r="L15141" t="str">
        <f t="shared" si="236"/>
        <v>13715|Sep-2011</v>
      </c>
    </row>
    <row r="15142" spans="1:12">
      <c r="A15142">
        <v>543713</v>
      </c>
      <c r="B15142" t="s">
        <v>11</v>
      </c>
      <c r="C15142" t="s">
        <v>19</v>
      </c>
      <c r="D15142">
        <v>7</v>
      </c>
      <c r="E15142" s="1">
        <v>40814.577777777777</v>
      </c>
      <c r="F15142">
        <v>1.65</v>
      </c>
      <c r="G15142">
        <v>13483</v>
      </c>
      <c r="H15142" t="s">
        <v>10</v>
      </c>
      <c r="I15142" t="str">
        <f>IF(AND(LEFT(OnlineRetail[[#This Row],[InvoiceNo]],1)&lt;&gt;"C",OnlineRetail[[#This Row],[CustomerID]]&lt;&gt;""),"Yes","No")</f>
        <v>Yes</v>
      </c>
      <c r="J15142" s="4">
        <f>EOMONTH(OnlineRetail[[#This Row],[InvoiceDate]],-1)+1</f>
        <v>40787</v>
      </c>
      <c r="K15142" s="6">
        <f>OnlineRetail[[#This Row],[Quantity]]*OnlineRetail[[#This Row],[UnitPrice]]</f>
        <v>11.549999999999999</v>
      </c>
      <c r="L15142" t="str">
        <f t="shared" si="236"/>
        <v>13483|Sep-2011</v>
      </c>
    </row>
    <row r="15143" spans="1:12">
      <c r="A15143">
        <v>539617</v>
      </c>
      <c r="B15143" t="s">
        <v>209</v>
      </c>
      <c r="C15143" t="s">
        <v>39</v>
      </c>
      <c r="D15143">
        <v>23</v>
      </c>
      <c r="E15143" s="1">
        <v>40814.583333333343</v>
      </c>
      <c r="F15143">
        <v>0.85</v>
      </c>
      <c r="G15143">
        <v>14120</v>
      </c>
      <c r="H15143" t="s">
        <v>10</v>
      </c>
      <c r="I15143" t="str">
        <f>IF(AND(LEFT(OnlineRetail[[#This Row],[InvoiceNo]],1)&lt;&gt;"C",OnlineRetail[[#This Row],[CustomerID]]&lt;&gt;""),"Yes","No")</f>
        <v>Yes</v>
      </c>
      <c r="J15143" s="4">
        <f>EOMONTH(OnlineRetail[[#This Row],[InvoiceDate]],-1)+1</f>
        <v>40787</v>
      </c>
      <c r="K15143" s="6">
        <f>OnlineRetail[[#This Row],[Quantity]]*OnlineRetail[[#This Row],[UnitPrice]]</f>
        <v>19.55</v>
      </c>
      <c r="L15143" t="str">
        <f t="shared" si="236"/>
        <v>14120|Sep-2011</v>
      </c>
    </row>
    <row r="15144" spans="1:12">
      <c r="A15144">
        <v>552311</v>
      </c>
      <c r="B15144" t="s">
        <v>8</v>
      </c>
      <c r="C15144" t="s">
        <v>42</v>
      </c>
      <c r="D15144">
        <v>11</v>
      </c>
      <c r="E15144" s="1">
        <v>40814.584027777782</v>
      </c>
      <c r="F15144">
        <v>4.95</v>
      </c>
      <c r="G15144">
        <v>13943</v>
      </c>
      <c r="H15144" t="s">
        <v>10</v>
      </c>
      <c r="I15144" t="str">
        <f>IF(AND(LEFT(OnlineRetail[[#This Row],[InvoiceNo]],1)&lt;&gt;"C",OnlineRetail[[#This Row],[CustomerID]]&lt;&gt;""),"Yes","No")</f>
        <v>Yes</v>
      </c>
      <c r="J15144" s="4">
        <f>EOMONTH(OnlineRetail[[#This Row],[InvoiceDate]],-1)+1</f>
        <v>40787</v>
      </c>
      <c r="K15144" s="6">
        <f>OnlineRetail[[#This Row],[Quantity]]*OnlineRetail[[#This Row],[UnitPrice]]</f>
        <v>54.45</v>
      </c>
      <c r="L15144" t="str">
        <f t="shared" si="236"/>
        <v>13943|Sep-2011</v>
      </c>
    </row>
    <row r="15145" spans="1:12">
      <c r="A15145">
        <v>539671</v>
      </c>
      <c r="B15145" t="s">
        <v>274</v>
      </c>
      <c r="C15145" t="s">
        <v>48</v>
      </c>
      <c r="D15145">
        <v>20</v>
      </c>
      <c r="E15145" s="1">
        <v>40814.584027777782</v>
      </c>
      <c r="F15145">
        <v>7.95</v>
      </c>
      <c r="G15145">
        <v>13871</v>
      </c>
      <c r="H15145" t="s">
        <v>17</v>
      </c>
      <c r="I15145" t="str">
        <f>IF(AND(LEFT(OnlineRetail[[#This Row],[InvoiceNo]],1)&lt;&gt;"C",OnlineRetail[[#This Row],[CustomerID]]&lt;&gt;""),"Yes","No")</f>
        <v>Yes</v>
      </c>
      <c r="J15145" s="4">
        <f>EOMONTH(OnlineRetail[[#This Row],[InvoiceDate]],-1)+1</f>
        <v>40787</v>
      </c>
      <c r="K15145" s="6">
        <f>OnlineRetail[[#This Row],[Quantity]]*OnlineRetail[[#This Row],[UnitPrice]]</f>
        <v>159</v>
      </c>
      <c r="L15145" t="str">
        <f t="shared" si="236"/>
        <v>13871|Sep-2011</v>
      </c>
    </row>
    <row r="15146" spans="1:12">
      <c r="A15146">
        <v>540070</v>
      </c>
      <c r="B15146" t="s">
        <v>20</v>
      </c>
      <c r="C15146" t="s">
        <v>14</v>
      </c>
      <c r="D15146">
        <v>19</v>
      </c>
      <c r="E15146" s="1">
        <v>40814.588888888888</v>
      </c>
      <c r="F15146">
        <v>2.5499999999999998</v>
      </c>
      <c r="G15146">
        <v>13394</v>
      </c>
      <c r="H15146" t="s">
        <v>10</v>
      </c>
      <c r="I15146" t="str">
        <f>IF(AND(LEFT(OnlineRetail[[#This Row],[InvoiceNo]],1)&lt;&gt;"C",OnlineRetail[[#This Row],[CustomerID]]&lt;&gt;""),"Yes","No")</f>
        <v>Yes</v>
      </c>
      <c r="J15146" s="4">
        <f>EOMONTH(OnlineRetail[[#This Row],[InvoiceDate]],-1)+1</f>
        <v>40787</v>
      </c>
      <c r="K15146" s="6">
        <f>OnlineRetail[[#This Row],[Quantity]]*OnlineRetail[[#This Row],[UnitPrice]]</f>
        <v>48.449999999999996</v>
      </c>
      <c r="L15146" t="str">
        <f t="shared" si="236"/>
        <v>13394|Sep-2011</v>
      </c>
    </row>
    <row r="15147" spans="1:12">
      <c r="A15147">
        <v>552531</v>
      </c>
      <c r="B15147" t="s">
        <v>132</v>
      </c>
      <c r="C15147" t="s">
        <v>14</v>
      </c>
      <c r="D15147">
        <v>21</v>
      </c>
      <c r="E15147" s="1">
        <v>40814.59097222222</v>
      </c>
      <c r="F15147">
        <v>1.25</v>
      </c>
      <c r="G15147">
        <v>13402</v>
      </c>
      <c r="H15147" t="s">
        <v>10</v>
      </c>
      <c r="I15147" t="str">
        <f>IF(AND(LEFT(OnlineRetail[[#This Row],[InvoiceNo]],1)&lt;&gt;"C",OnlineRetail[[#This Row],[CustomerID]]&lt;&gt;""),"Yes","No")</f>
        <v>Yes</v>
      </c>
      <c r="J15147" s="4">
        <f>EOMONTH(OnlineRetail[[#This Row],[InvoiceDate]],-1)+1</f>
        <v>40787</v>
      </c>
      <c r="K15147" s="6">
        <f>OnlineRetail[[#This Row],[Quantity]]*OnlineRetail[[#This Row],[UnitPrice]]</f>
        <v>26.25</v>
      </c>
      <c r="L15147" t="str">
        <f t="shared" si="236"/>
        <v>13402|Sep-2011</v>
      </c>
    </row>
    <row r="15148" spans="1:12">
      <c r="A15148">
        <v>538399</v>
      </c>
      <c r="B15148" t="s">
        <v>198</v>
      </c>
      <c r="C15148" t="s">
        <v>39</v>
      </c>
      <c r="D15148">
        <v>9</v>
      </c>
      <c r="E15148" s="1">
        <v>40814.598611111112</v>
      </c>
      <c r="F15148">
        <v>0.85</v>
      </c>
      <c r="G15148">
        <v>13297</v>
      </c>
      <c r="H15148" t="s">
        <v>10</v>
      </c>
      <c r="I15148" t="str">
        <f>IF(AND(LEFT(OnlineRetail[[#This Row],[InvoiceNo]],1)&lt;&gt;"C",OnlineRetail[[#This Row],[CustomerID]]&lt;&gt;""),"Yes","No")</f>
        <v>Yes</v>
      </c>
      <c r="J15148" s="4">
        <f>EOMONTH(OnlineRetail[[#This Row],[InvoiceDate]],-1)+1</f>
        <v>40787</v>
      </c>
      <c r="K15148" s="6">
        <f>OnlineRetail[[#This Row],[Quantity]]*OnlineRetail[[#This Row],[UnitPrice]]</f>
        <v>7.6499999999999995</v>
      </c>
      <c r="L15148" t="str">
        <f t="shared" si="236"/>
        <v>13297|Sep-2011</v>
      </c>
    </row>
    <row r="15149" spans="1:12">
      <c r="A15149">
        <v>545473</v>
      </c>
      <c r="B15149" t="s">
        <v>247</v>
      </c>
      <c r="C15149" t="s">
        <v>16</v>
      </c>
      <c r="D15149">
        <v>7</v>
      </c>
      <c r="E15149" s="1">
        <v>40814.602777777778</v>
      </c>
      <c r="F15149">
        <v>1.65</v>
      </c>
      <c r="G15149">
        <v>13211</v>
      </c>
      <c r="H15149" t="s">
        <v>10</v>
      </c>
      <c r="I15149" t="str">
        <f>IF(AND(LEFT(OnlineRetail[[#This Row],[InvoiceNo]],1)&lt;&gt;"C",OnlineRetail[[#This Row],[CustomerID]]&lt;&gt;""),"Yes","No")</f>
        <v>Yes</v>
      </c>
      <c r="J15149" s="4">
        <f>EOMONTH(OnlineRetail[[#This Row],[InvoiceDate]],-1)+1</f>
        <v>40787</v>
      </c>
      <c r="K15149" s="6">
        <f>OnlineRetail[[#This Row],[Quantity]]*OnlineRetail[[#This Row],[UnitPrice]]</f>
        <v>11.549999999999999</v>
      </c>
      <c r="L15149" t="str">
        <f t="shared" si="236"/>
        <v>13211|Sep-2011</v>
      </c>
    </row>
    <row r="15150" spans="1:12">
      <c r="A15150">
        <v>542037</v>
      </c>
      <c r="B15150" t="s">
        <v>138</v>
      </c>
      <c r="C15150" t="s">
        <v>46</v>
      </c>
      <c r="D15150">
        <v>16</v>
      </c>
      <c r="E15150" s="1">
        <v>40814.611805555563</v>
      </c>
      <c r="F15150">
        <v>0.85</v>
      </c>
      <c r="G15150">
        <v>13063</v>
      </c>
      <c r="H15150" t="s">
        <v>10</v>
      </c>
      <c r="I15150" t="str">
        <f>IF(AND(LEFT(OnlineRetail[[#This Row],[InvoiceNo]],1)&lt;&gt;"C",OnlineRetail[[#This Row],[CustomerID]]&lt;&gt;""),"Yes","No")</f>
        <v>Yes</v>
      </c>
      <c r="J15150" s="4">
        <f>EOMONTH(OnlineRetail[[#This Row],[InvoiceDate]],-1)+1</f>
        <v>40787</v>
      </c>
      <c r="K15150" s="6">
        <f>OnlineRetail[[#This Row],[Quantity]]*OnlineRetail[[#This Row],[UnitPrice]]</f>
        <v>13.6</v>
      </c>
      <c r="L15150" t="str">
        <f t="shared" si="236"/>
        <v>13063|Sep-2011</v>
      </c>
    </row>
    <row r="15151" spans="1:12" hidden="1">
      <c r="A15151" t="s">
        <v>422</v>
      </c>
      <c r="B15151" t="s">
        <v>248</v>
      </c>
      <c r="C15151" t="s">
        <v>24</v>
      </c>
      <c r="D15151">
        <v>14</v>
      </c>
      <c r="E15151" s="1">
        <v>40814.625</v>
      </c>
      <c r="F15151">
        <v>4.25</v>
      </c>
      <c r="G15151">
        <v>13511</v>
      </c>
      <c r="H15151" t="s">
        <v>10</v>
      </c>
      <c r="I15151" t="str">
        <f>IF(AND(LEFT(OnlineRetail[[#This Row],[InvoiceNo]],1)&lt;&gt;"C",OnlineRetail[[#This Row],[CustomerID]]&lt;&gt;""),"Yes","No")</f>
        <v>No</v>
      </c>
      <c r="J15151" s="4">
        <f>EOMONTH(OnlineRetail[[#This Row],[InvoiceDate]],-1)+1</f>
        <v>40787</v>
      </c>
      <c r="K15151" s="6">
        <f>OnlineRetail[[#This Row],[Quantity]]*OnlineRetail[[#This Row],[UnitPrice]]</f>
        <v>59.5</v>
      </c>
      <c r="L15151" t="str">
        <f t="shared" si="236"/>
        <v/>
      </c>
    </row>
    <row r="15152" spans="1:12">
      <c r="A15152">
        <v>542729</v>
      </c>
      <c r="B15152" t="s">
        <v>38</v>
      </c>
      <c r="C15152" t="s">
        <v>40</v>
      </c>
      <c r="D15152">
        <v>6</v>
      </c>
      <c r="E15152" s="1">
        <v>40814.629861111112</v>
      </c>
      <c r="F15152">
        <v>1.65</v>
      </c>
      <c r="G15152">
        <v>13441</v>
      </c>
      <c r="H15152" t="s">
        <v>10</v>
      </c>
      <c r="I15152" t="str">
        <f>IF(AND(LEFT(OnlineRetail[[#This Row],[InvoiceNo]],1)&lt;&gt;"C",OnlineRetail[[#This Row],[CustomerID]]&lt;&gt;""),"Yes","No")</f>
        <v>Yes</v>
      </c>
      <c r="J15152" s="4">
        <f>EOMONTH(OnlineRetail[[#This Row],[InvoiceDate]],-1)+1</f>
        <v>40787</v>
      </c>
      <c r="K15152" s="6">
        <f>OnlineRetail[[#This Row],[Quantity]]*OnlineRetail[[#This Row],[UnitPrice]]</f>
        <v>9.8999999999999986</v>
      </c>
      <c r="L15152" t="str">
        <f t="shared" si="236"/>
        <v>13441|Sep-2011</v>
      </c>
    </row>
    <row r="15153" spans="1:12">
      <c r="A15153">
        <v>545185</v>
      </c>
      <c r="B15153" t="s">
        <v>161</v>
      </c>
      <c r="C15153" t="s">
        <v>39</v>
      </c>
      <c r="D15153">
        <v>20</v>
      </c>
      <c r="E15153" s="1">
        <v>40814.635416666657</v>
      </c>
      <c r="F15153">
        <v>9.9499999999999993</v>
      </c>
      <c r="G15153">
        <v>13544</v>
      </c>
      <c r="H15153" t="s">
        <v>10</v>
      </c>
      <c r="I15153" t="str">
        <f>IF(AND(LEFT(OnlineRetail[[#This Row],[InvoiceNo]],1)&lt;&gt;"C",OnlineRetail[[#This Row],[CustomerID]]&lt;&gt;""),"Yes","No")</f>
        <v>Yes</v>
      </c>
      <c r="J15153" s="4">
        <f>EOMONTH(OnlineRetail[[#This Row],[InvoiceDate]],-1)+1</f>
        <v>40787</v>
      </c>
      <c r="K15153" s="6">
        <f>OnlineRetail[[#This Row],[Quantity]]*OnlineRetail[[#This Row],[UnitPrice]]</f>
        <v>199</v>
      </c>
      <c r="L15153" t="str">
        <f t="shared" si="236"/>
        <v>13544|Sep-2011</v>
      </c>
    </row>
    <row r="15154" spans="1:12">
      <c r="A15154">
        <v>546523</v>
      </c>
      <c r="B15154" t="s">
        <v>97</v>
      </c>
      <c r="C15154" t="s">
        <v>21</v>
      </c>
      <c r="D15154">
        <v>18</v>
      </c>
      <c r="E15154" s="1">
        <v>40814.63958333333</v>
      </c>
      <c r="F15154">
        <v>9.9499999999999993</v>
      </c>
      <c r="G15154">
        <v>14188</v>
      </c>
      <c r="H15154" t="s">
        <v>22</v>
      </c>
      <c r="I15154" t="str">
        <f>IF(AND(LEFT(OnlineRetail[[#This Row],[InvoiceNo]],1)&lt;&gt;"C",OnlineRetail[[#This Row],[CustomerID]]&lt;&gt;""),"Yes","No")</f>
        <v>Yes</v>
      </c>
      <c r="J15154" s="4">
        <f>EOMONTH(OnlineRetail[[#This Row],[InvoiceDate]],-1)+1</f>
        <v>40787</v>
      </c>
      <c r="K15154" s="6">
        <f>OnlineRetail[[#This Row],[Quantity]]*OnlineRetail[[#This Row],[UnitPrice]]</f>
        <v>179.1</v>
      </c>
      <c r="L15154" t="str">
        <f t="shared" si="236"/>
        <v>14188|Sep-2011</v>
      </c>
    </row>
    <row r="15155" spans="1:12">
      <c r="A15155">
        <v>552116</v>
      </c>
      <c r="B15155" t="s">
        <v>190</v>
      </c>
      <c r="C15155" t="s">
        <v>83</v>
      </c>
      <c r="D15155">
        <v>10</v>
      </c>
      <c r="E15155" s="1">
        <v>40814.640277777777</v>
      </c>
      <c r="F15155">
        <v>0.85</v>
      </c>
      <c r="G15155">
        <v>12544</v>
      </c>
      <c r="H15155" t="s">
        <v>10</v>
      </c>
      <c r="I15155" t="str">
        <f>IF(AND(LEFT(OnlineRetail[[#This Row],[InvoiceNo]],1)&lt;&gt;"C",OnlineRetail[[#This Row],[CustomerID]]&lt;&gt;""),"Yes","No")</f>
        <v>Yes</v>
      </c>
      <c r="J15155" s="4">
        <f>EOMONTH(OnlineRetail[[#This Row],[InvoiceDate]],-1)+1</f>
        <v>40787</v>
      </c>
      <c r="K15155" s="6">
        <f>OnlineRetail[[#This Row],[Quantity]]*OnlineRetail[[#This Row],[UnitPrice]]</f>
        <v>8.5</v>
      </c>
      <c r="L15155" t="str">
        <f t="shared" si="236"/>
        <v>12544|Sep-2011</v>
      </c>
    </row>
    <row r="15156" spans="1:12">
      <c r="A15156">
        <v>546681</v>
      </c>
      <c r="B15156" t="s">
        <v>174</v>
      </c>
      <c r="C15156" t="s">
        <v>83</v>
      </c>
      <c r="D15156">
        <v>23</v>
      </c>
      <c r="E15156" s="1">
        <v>40814.643055555563</v>
      </c>
      <c r="F15156">
        <v>0.85</v>
      </c>
      <c r="G15156">
        <v>13696</v>
      </c>
      <c r="H15156" t="s">
        <v>17</v>
      </c>
      <c r="I15156" t="str">
        <f>IF(AND(LEFT(OnlineRetail[[#This Row],[InvoiceNo]],1)&lt;&gt;"C",OnlineRetail[[#This Row],[CustomerID]]&lt;&gt;""),"Yes","No")</f>
        <v>Yes</v>
      </c>
      <c r="J15156" s="4">
        <f>EOMONTH(OnlineRetail[[#This Row],[InvoiceDate]],-1)+1</f>
        <v>40787</v>
      </c>
      <c r="K15156" s="6">
        <f>OnlineRetail[[#This Row],[Quantity]]*OnlineRetail[[#This Row],[UnitPrice]]</f>
        <v>19.55</v>
      </c>
      <c r="L15156" t="str">
        <f t="shared" si="236"/>
        <v>13696|Sep-2011</v>
      </c>
    </row>
    <row r="15157" spans="1:12">
      <c r="A15157">
        <v>549984</v>
      </c>
      <c r="B15157" t="s">
        <v>81</v>
      </c>
      <c r="C15157" t="s">
        <v>48</v>
      </c>
      <c r="D15157">
        <v>10</v>
      </c>
      <c r="E15157" s="1">
        <v>40814.654166666667</v>
      </c>
      <c r="F15157">
        <v>4.25</v>
      </c>
      <c r="G15157">
        <v>13114</v>
      </c>
      <c r="H15157" t="s">
        <v>10</v>
      </c>
      <c r="I15157" t="str">
        <f>IF(AND(LEFT(OnlineRetail[[#This Row],[InvoiceNo]],1)&lt;&gt;"C",OnlineRetail[[#This Row],[CustomerID]]&lt;&gt;""),"Yes","No")</f>
        <v>Yes</v>
      </c>
      <c r="J15157" s="4">
        <f>EOMONTH(OnlineRetail[[#This Row],[InvoiceDate]],-1)+1</f>
        <v>40787</v>
      </c>
      <c r="K15157" s="6">
        <f>OnlineRetail[[#This Row],[Quantity]]*OnlineRetail[[#This Row],[UnitPrice]]</f>
        <v>42.5</v>
      </c>
      <c r="L15157" t="str">
        <f t="shared" si="236"/>
        <v>13114|Sep-2011</v>
      </c>
    </row>
    <row r="15158" spans="1:12">
      <c r="A15158">
        <v>554661</v>
      </c>
      <c r="B15158" t="s">
        <v>156</v>
      </c>
      <c r="C15158" t="s">
        <v>19</v>
      </c>
      <c r="D15158">
        <v>6</v>
      </c>
      <c r="E15158" s="1">
        <v>40814.65902777778</v>
      </c>
      <c r="F15158">
        <v>7.95</v>
      </c>
      <c r="G15158">
        <v>13925</v>
      </c>
      <c r="H15158" t="s">
        <v>10</v>
      </c>
      <c r="I15158" t="str">
        <f>IF(AND(LEFT(OnlineRetail[[#This Row],[InvoiceNo]],1)&lt;&gt;"C",OnlineRetail[[#This Row],[CustomerID]]&lt;&gt;""),"Yes","No")</f>
        <v>Yes</v>
      </c>
      <c r="J15158" s="4">
        <f>EOMONTH(OnlineRetail[[#This Row],[InvoiceDate]],-1)+1</f>
        <v>40787</v>
      </c>
      <c r="K15158" s="6">
        <f>OnlineRetail[[#This Row],[Quantity]]*OnlineRetail[[#This Row],[UnitPrice]]</f>
        <v>47.7</v>
      </c>
      <c r="L15158" t="str">
        <f t="shared" si="236"/>
        <v>13925|Sep-2011</v>
      </c>
    </row>
    <row r="15159" spans="1:12">
      <c r="A15159">
        <v>551841</v>
      </c>
      <c r="B15159" t="s">
        <v>194</v>
      </c>
      <c r="C15159" t="s">
        <v>19</v>
      </c>
      <c r="D15159">
        <v>19</v>
      </c>
      <c r="E15159" s="1">
        <v>40814.665972222218</v>
      </c>
      <c r="F15159">
        <v>7.95</v>
      </c>
      <c r="G15159">
        <v>13415</v>
      </c>
      <c r="H15159" t="s">
        <v>10</v>
      </c>
      <c r="I15159" t="str">
        <f>IF(AND(LEFT(OnlineRetail[[#This Row],[InvoiceNo]],1)&lt;&gt;"C",OnlineRetail[[#This Row],[CustomerID]]&lt;&gt;""),"Yes","No")</f>
        <v>Yes</v>
      </c>
      <c r="J15159" s="4">
        <f>EOMONTH(OnlineRetail[[#This Row],[InvoiceDate]],-1)+1</f>
        <v>40787</v>
      </c>
      <c r="K15159" s="6">
        <f>OnlineRetail[[#This Row],[Quantity]]*OnlineRetail[[#This Row],[UnitPrice]]</f>
        <v>151.05000000000001</v>
      </c>
      <c r="L15159" t="str">
        <f t="shared" si="236"/>
        <v>13415|Sep-2011</v>
      </c>
    </row>
    <row r="15160" spans="1:12">
      <c r="A15160">
        <v>543456</v>
      </c>
      <c r="B15160" t="s">
        <v>179</v>
      </c>
      <c r="C15160" t="s">
        <v>21</v>
      </c>
      <c r="D15160">
        <v>8</v>
      </c>
      <c r="E15160" s="1">
        <v>40814.668749999997</v>
      </c>
      <c r="F15160">
        <v>1.65</v>
      </c>
      <c r="G15160">
        <v>14088</v>
      </c>
      <c r="H15160" t="s">
        <v>25</v>
      </c>
      <c r="I15160" t="str">
        <f>IF(AND(LEFT(OnlineRetail[[#This Row],[InvoiceNo]],1)&lt;&gt;"C",OnlineRetail[[#This Row],[CustomerID]]&lt;&gt;""),"Yes","No")</f>
        <v>Yes</v>
      </c>
      <c r="J15160" s="4">
        <f>EOMONTH(OnlineRetail[[#This Row],[InvoiceDate]],-1)+1</f>
        <v>40787</v>
      </c>
      <c r="K15160" s="6">
        <f>OnlineRetail[[#This Row],[Quantity]]*OnlineRetail[[#This Row],[UnitPrice]]</f>
        <v>13.2</v>
      </c>
      <c r="L15160" t="str">
        <f t="shared" si="236"/>
        <v>14088|Sep-2011</v>
      </c>
    </row>
    <row r="15161" spans="1:12">
      <c r="A15161">
        <v>551748</v>
      </c>
      <c r="B15161" t="s">
        <v>286</v>
      </c>
      <c r="C15161" t="s">
        <v>33</v>
      </c>
      <c r="D15161">
        <v>1</v>
      </c>
      <c r="E15161" s="1">
        <v>40814.682638888888</v>
      </c>
      <c r="F15161">
        <v>7.95</v>
      </c>
      <c r="G15161">
        <v>12361</v>
      </c>
      <c r="H15161" t="s">
        <v>10</v>
      </c>
      <c r="I15161" t="str">
        <f>IF(AND(LEFT(OnlineRetail[[#This Row],[InvoiceNo]],1)&lt;&gt;"C",OnlineRetail[[#This Row],[CustomerID]]&lt;&gt;""),"Yes","No")</f>
        <v>Yes</v>
      </c>
      <c r="J15161" s="4">
        <f>EOMONTH(OnlineRetail[[#This Row],[InvoiceDate]],-1)+1</f>
        <v>40787</v>
      </c>
      <c r="K15161" s="6">
        <f>OnlineRetail[[#This Row],[Quantity]]*OnlineRetail[[#This Row],[UnitPrice]]</f>
        <v>7.95</v>
      </c>
      <c r="L15161" t="str">
        <f t="shared" si="236"/>
        <v>12361|Sep-2011</v>
      </c>
    </row>
    <row r="15162" spans="1:12">
      <c r="A15162">
        <v>556287</v>
      </c>
      <c r="B15162" t="s">
        <v>221</v>
      </c>
      <c r="C15162" t="s">
        <v>21</v>
      </c>
      <c r="D15162">
        <v>2</v>
      </c>
      <c r="E15162" s="1">
        <v>40814.693749999999</v>
      </c>
      <c r="F15162">
        <v>5.95</v>
      </c>
      <c r="G15162">
        <v>14170</v>
      </c>
      <c r="H15162" t="s">
        <v>10</v>
      </c>
      <c r="I15162" t="str">
        <f>IF(AND(LEFT(OnlineRetail[[#This Row],[InvoiceNo]],1)&lt;&gt;"C",OnlineRetail[[#This Row],[CustomerID]]&lt;&gt;""),"Yes","No")</f>
        <v>Yes</v>
      </c>
      <c r="J15162" s="4">
        <f>EOMONTH(OnlineRetail[[#This Row],[InvoiceDate]],-1)+1</f>
        <v>40787</v>
      </c>
      <c r="K15162" s="6">
        <f>OnlineRetail[[#This Row],[Quantity]]*OnlineRetail[[#This Row],[UnitPrice]]</f>
        <v>11.9</v>
      </c>
      <c r="L15162" t="str">
        <f t="shared" si="236"/>
        <v>14170|Sep-2011</v>
      </c>
    </row>
    <row r="15163" spans="1:12">
      <c r="A15163">
        <v>545127</v>
      </c>
      <c r="B15163" t="s">
        <v>233</v>
      </c>
      <c r="C15163" t="s">
        <v>21</v>
      </c>
      <c r="D15163">
        <v>3</v>
      </c>
      <c r="E15163" s="1">
        <v>40814.696527777778</v>
      </c>
      <c r="F15163">
        <v>0.85</v>
      </c>
      <c r="G15163">
        <v>13443</v>
      </c>
      <c r="H15163" t="s">
        <v>17</v>
      </c>
      <c r="I15163" t="str">
        <f>IF(AND(LEFT(OnlineRetail[[#This Row],[InvoiceNo]],1)&lt;&gt;"C",OnlineRetail[[#This Row],[CustomerID]]&lt;&gt;""),"Yes","No")</f>
        <v>Yes</v>
      </c>
      <c r="J15163" s="4">
        <f>EOMONTH(OnlineRetail[[#This Row],[InvoiceDate]],-1)+1</f>
        <v>40787</v>
      </c>
      <c r="K15163" s="6">
        <f>OnlineRetail[[#This Row],[Quantity]]*OnlineRetail[[#This Row],[UnitPrice]]</f>
        <v>2.5499999999999998</v>
      </c>
      <c r="L15163" t="str">
        <f t="shared" si="236"/>
        <v>13443|Sep-2011</v>
      </c>
    </row>
    <row r="15164" spans="1:12">
      <c r="A15164">
        <v>542331</v>
      </c>
      <c r="B15164" t="s">
        <v>55</v>
      </c>
      <c r="C15164" t="s">
        <v>50</v>
      </c>
      <c r="D15164">
        <v>7</v>
      </c>
      <c r="E15164" s="1">
        <v>40814.699999999997</v>
      </c>
      <c r="F15164">
        <v>4.25</v>
      </c>
      <c r="G15164">
        <v>13558</v>
      </c>
      <c r="H15164" t="s">
        <v>10</v>
      </c>
      <c r="I15164" t="str">
        <f>IF(AND(LEFT(OnlineRetail[[#This Row],[InvoiceNo]],1)&lt;&gt;"C",OnlineRetail[[#This Row],[CustomerID]]&lt;&gt;""),"Yes","No")</f>
        <v>Yes</v>
      </c>
      <c r="J15164" s="4">
        <f>EOMONTH(OnlineRetail[[#This Row],[InvoiceDate]],-1)+1</f>
        <v>40787</v>
      </c>
      <c r="K15164" s="6">
        <f>OnlineRetail[[#This Row],[Quantity]]*OnlineRetail[[#This Row],[UnitPrice]]</f>
        <v>29.75</v>
      </c>
      <c r="L15164" t="str">
        <f t="shared" si="236"/>
        <v>13558|Sep-2011</v>
      </c>
    </row>
    <row r="15165" spans="1:12">
      <c r="A15165">
        <v>542359</v>
      </c>
      <c r="B15165" t="s">
        <v>212</v>
      </c>
      <c r="C15165" t="s">
        <v>12</v>
      </c>
      <c r="D15165">
        <v>23</v>
      </c>
      <c r="E15165" s="1">
        <v>40814.709027777782</v>
      </c>
      <c r="F15165">
        <v>3.39</v>
      </c>
      <c r="G15165">
        <v>13813</v>
      </c>
      <c r="H15165" t="s">
        <v>10</v>
      </c>
      <c r="I15165" t="str">
        <f>IF(AND(LEFT(OnlineRetail[[#This Row],[InvoiceNo]],1)&lt;&gt;"C",OnlineRetail[[#This Row],[CustomerID]]&lt;&gt;""),"Yes","No")</f>
        <v>Yes</v>
      </c>
      <c r="J15165" s="4">
        <f>EOMONTH(OnlineRetail[[#This Row],[InvoiceDate]],-1)+1</f>
        <v>40787</v>
      </c>
      <c r="K15165" s="6">
        <f>OnlineRetail[[#This Row],[Quantity]]*OnlineRetail[[#This Row],[UnitPrice]]</f>
        <v>77.97</v>
      </c>
      <c r="L15165" t="str">
        <f t="shared" si="236"/>
        <v>13813|Sep-2011</v>
      </c>
    </row>
    <row r="15166" spans="1:12">
      <c r="A15166">
        <v>551334</v>
      </c>
      <c r="B15166" t="s">
        <v>264</v>
      </c>
      <c r="C15166" t="s">
        <v>29</v>
      </c>
      <c r="D15166">
        <v>18</v>
      </c>
      <c r="E15166" s="1">
        <v>40814.722916666673</v>
      </c>
      <c r="F15166">
        <v>5.95</v>
      </c>
      <c r="G15166">
        <v>13925</v>
      </c>
      <c r="H15166" t="s">
        <v>10</v>
      </c>
      <c r="I15166" t="str">
        <f>IF(AND(LEFT(OnlineRetail[[#This Row],[InvoiceNo]],1)&lt;&gt;"C",OnlineRetail[[#This Row],[CustomerID]]&lt;&gt;""),"Yes","No")</f>
        <v>Yes</v>
      </c>
      <c r="J15166" s="4">
        <f>EOMONTH(OnlineRetail[[#This Row],[InvoiceDate]],-1)+1</f>
        <v>40787</v>
      </c>
      <c r="K15166" s="6">
        <f>OnlineRetail[[#This Row],[Quantity]]*OnlineRetail[[#This Row],[UnitPrice]]</f>
        <v>107.10000000000001</v>
      </c>
      <c r="L15166" t="str">
        <f t="shared" si="236"/>
        <v>13925|Sep-2011</v>
      </c>
    </row>
    <row r="15167" spans="1:12">
      <c r="A15167">
        <v>554368</v>
      </c>
      <c r="B15167" t="s">
        <v>241</v>
      </c>
      <c r="C15167" t="s">
        <v>42</v>
      </c>
      <c r="D15167">
        <v>17</v>
      </c>
      <c r="E15167" s="1">
        <v>40814.724305555559</v>
      </c>
      <c r="F15167">
        <v>3.39</v>
      </c>
      <c r="G15167">
        <v>13197</v>
      </c>
      <c r="H15167" t="s">
        <v>10</v>
      </c>
      <c r="I15167" t="str">
        <f>IF(AND(LEFT(OnlineRetail[[#This Row],[InvoiceNo]],1)&lt;&gt;"C",OnlineRetail[[#This Row],[CustomerID]]&lt;&gt;""),"Yes","No")</f>
        <v>Yes</v>
      </c>
      <c r="J15167" s="4">
        <f>EOMONTH(OnlineRetail[[#This Row],[InvoiceDate]],-1)+1</f>
        <v>40787</v>
      </c>
      <c r="K15167" s="6">
        <f>OnlineRetail[[#This Row],[Quantity]]*OnlineRetail[[#This Row],[UnitPrice]]</f>
        <v>57.63</v>
      </c>
      <c r="L15167" t="str">
        <f t="shared" si="236"/>
        <v>13197|Sep-2011</v>
      </c>
    </row>
    <row r="15168" spans="1:12">
      <c r="A15168">
        <v>546878</v>
      </c>
      <c r="B15168" t="s">
        <v>84</v>
      </c>
      <c r="C15168" t="s">
        <v>14</v>
      </c>
      <c r="D15168">
        <v>15</v>
      </c>
      <c r="E15168" s="1">
        <v>40814.724305555559</v>
      </c>
      <c r="F15168">
        <v>9.9499999999999993</v>
      </c>
      <c r="G15168">
        <v>12370</v>
      </c>
      <c r="H15168" t="s">
        <v>10</v>
      </c>
      <c r="I15168" t="str">
        <f>IF(AND(LEFT(OnlineRetail[[#This Row],[InvoiceNo]],1)&lt;&gt;"C",OnlineRetail[[#This Row],[CustomerID]]&lt;&gt;""),"Yes","No")</f>
        <v>Yes</v>
      </c>
      <c r="J15168" s="4">
        <f>EOMONTH(OnlineRetail[[#This Row],[InvoiceDate]],-1)+1</f>
        <v>40787</v>
      </c>
      <c r="K15168" s="6">
        <f>OnlineRetail[[#This Row],[Quantity]]*OnlineRetail[[#This Row],[UnitPrice]]</f>
        <v>149.25</v>
      </c>
      <c r="L15168" t="str">
        <f t="shared" si="236"/>
        <v>12370|Sep-2011</v>
      </c>
    </row>
    <row r="15169" spans="1:12">
      <c r="A15169">
        <v>547322</v>
      </c>
      <c r="B15169" t="s">
        <v>60</v>
      </c>
      <c r="C15169" t="s">
        <v>33</v>
      </c>
      <c r="D15169">
        <v>23</v>
      </c>
      <c r="E15169" s="1">
        <v>40814.724999999999</v>
      </c>
      <c r="F15169">
        <v>9.9499999999999993</v>
      </c>
      <c r="G15169">
        <v>12824</v>
      </c>
      <c r="H15169" t="s">
        <v>22</v>
      </c>
      <c r="I15169" t="str">
        <f>IF(AND(LEFT(OnlineRetail[[#This Row],[InvoiceNo]],1)&lt;&gt;"C",OnlineRetail[[#This Row],[CustomerID]]&lt;&gt;""),"Yes","No")</f>
        <v>Yes</v>
      </c>
      <c r="J15169" s="4">
        <f>EOMONTH(OnlineRetail[[#This Row],[InvoiceDate]],-1)+1</f>
        <v>40787</v>
      </c>
      <c r="K15169" s="6">
        <f>OnlineRetail[[#This Row],[Quantity]]*OnlineRetail[[#This Row],[UnitPrice]]</f>
        <v>228.85</v>
      </c>
      <c r="L15169" t="str">
        <f t="shared" si="236"/>
        <v>12824|Sep-2011</v>
      </c>
    </row>
    <row r="15170" spans="1:12">
      <c r="A15170">
        <v>541105</v>
      </c>
      <c r="B15170" t="s">
        <v>186</v>
      </c>
      <c r="C15170" t="s">
        <v>9</v>
      </c>
      <c r="D15170">
        <v>21</v>
      </c>
      <c r="E15170" s="1">
        <v>40814.734027777777</v>
      </c>
      <c r="F15170">
        <v>4.95</v>
      </c>
      <c r="G15170">
        <v>13553</v>
      </c>
      <c r="H15170" t="s">
        <v>70</v>
      </c>
      <c r="I15170" t="str">
        <f>IF(AND(LEFT(OnlineRetail[[#This Row],[InvoiceNo]],1)&lt;&gt;"C",OnlineRetail[[#This Row],[CustomerID]]&lt;&gt;""),"Yes","No")</f>
        <v>Yes</v>
      </c>
      <c r="J15170" s="4">
        <f>EOMONTH(OnlineRetail[[#This Row],[InvoiceDate]],-1)+1</f>
        <v>40787</v>
      </c>
      <c r="K15170" s="6">
        <f>OnlineRetail[[#This Row],[Quantity]]*OnlineRetail[[#This Row],[UnitPrice]]</f>
        <v>103.95</v>
      </c>
      <c r="L15170" t="str">
        <f t="shared" ref="L15170:L15233" si="237">IF(I15170="Yes",G15170&amp;"|"&amp;TEXT(J15170,"mmm-yyyy"),"")</f>
        <v>13553|Sep-2011</v>
      </c>
    </row>
    <row r="15171" spans="1:12">
      <c r="A15171">
        <v>548016</v>
      </c>
      <c r="B15171" t="s">
        <v>251</v>
      </c>
      <c r="C15171" t="s">
        <v>19</v>
      </c>
      <c r="D15171">
        <v>21</v>
      </c>
      <c r="E15171" s="1">
        <v>40814.736111111109</v>
      </c>
      <c r="F15171">
        <v>0.85</v>
      </c>
      <c r="G15171">
        <v>13913</v>
      </c>
      <c r="H15171" t="s">
        <v>10</v>
      </c>
      <c r="I15171" t="str">
        <f>IF(AND(LEFT(OnlineRetail[[#This Row],[InvoiceNo]],1)&lt;&gt;"C",OnlineRetail[[#This Row],[CustomerID]]&lt;&gt;""),"Yes","No")</f>
        <v>Yes</v>
      </c>
      <c r="J15171" s="4">
        <f>EOMONTH(OnlineRetail[[#This Row],[InvoiceDate]],-1)+1</f>
        <v>40787</v>
      </c>
      <c r="K15171" s="6">
        <f>OnlineRetail[[#This Row],[Quantity]]*OnlineRetail[[#This Row],[UnitPrice]]</f>
        <v>17.849999999999998</v>
      </c>
      <c r="L15171" t="str">
        <f t="shared" si="237"/>
        <v>13913|Sep-2011</v>
      </c>
    </row>
    <row r="15172" spans="1:12">
      <c r="A15172">
        <v>542977</v>
      </c>
      <c r="B15172" t="s">
        <v>56</v>
      </c>
      <c r="C15172" t="s">
        <v>24</v>
      </c>
      <c r="D15172">
        <v>14</v>
      </c>
      <c r="E15172" s="1">
        <v>40814.742361111108</v>
      </c>
      <c r="F15172">
        <v>1.25</v>
      </c>
      <c r="G15172">
        <v>13843</v>
      </c>
      <c r="H15172" t="s">
        <v>22</v>
      </c>
      <c r="I15172" t="str">
        <f>IF(AND(LEFT(OnlineRetail[[#This Row],[InvoiceNo]],1)&lt;&gt;"C",OnlineRetail[[#This Row],[CustomerID]]&lt;&gt;""),"Yes","No")</f>
        <v>Yes</v>
      </c>
      <c r="J15172" s="4">
        <f>EOMONTH(OnlineRetail[[#This Row],[InvoiceDate]],-1)+1</f>
        <v>40787</v>
      </c>
      <c r="K15172" s="6">
        <f>OnlineRetail[[#This Row],[Quantity]]*OnlineRetail[[#This Row],[UnitPrice]]</f>
        <v>17.5</v>
      </c>
      <c r="L15172" t="str">
        <f t="shared" si="237"/>
        <v>13843|Sep-2011</v>
      </c>
    </row>
    <row r="15173" spans="1:12">
      <c r="A15173">
        <v>550274</v>
      </c>
      <c r="B15173" t="s">
        <v>233</v>
      </c>
      <c r="C15173" t="s">
        <v>9</v>
      </c>
      <c r="D15173">
        <v>6</v>
      </c>
      <c r="E15173" s="1">
        <v>40814.745138888888</v>
      </c>
      <c r="F15173">
        <v>3.39</v>
      </c>
      <c r="G15173">
        <v>13947</v>
      </c>
      <c r="H15173" t="s">
        <v>10</v>
      </c>
      <c r="I15173" t="str">
        <f>IF(AND(LEFT(OnlineRetail[[#This Row],[InvoiceNo]],1)&lt;&gt;"C",OnlineRetail[[#This Row],[CustomerID]]&lt;&gt;""),"Yes","No")</f>
        <v>Yes</v>
      </c>
      <c r="J15173" s="4">
        <f>EOMONTH(OnlineRetail[[#This Row],[InvoiceDate]],-1)+1</f>
        <v>40787</v>
      </c>
      <c r="K15173" s="6">
        <f>OnlineRetail[[#This Row],[Quantity]]*OnlineRetail[[#This Row],[UnitPrice]]</f>
        <v>20.34</v>
      </c>
      <c r="L15173" t="str">
        <f t="shared" si="237"/>
        <v>13947|Sep-2011</v>
      </c>
    </row>
    <row r="15174" spans="1:12">
      <c r="A15174">
        <v>543607</v>
      </c>
      <c r="B15174" t="s">
        <v>45</v>
      </c>
      <c r="C15174" t="s">
        <v>14</v>
      </c>
      <c r="D15174">
        <v>11</v>
      </c>
      <c r="E15174" s="1">
        <v>40814.761111111111</v>
      </c>
      <c r="F15174">
        <v>1.65</v>
      </c>
      <c r="G15174">
        <v>13205</v>
      </c>
      <c r="H15174" t="s">
        <v>10</v>
      </c>
      <c r="I15174" t="str">
        <f>IF(AND(LEFT(OnlineRetail[[#This Row],[InvoiceNo]],1)&lt;&gt;"C",OnlineRetail[[#This Row],[CustomerID]]&lt;&gt;""),"Yes","No")</f>
        <v>Yes</v>
      </c>
      <c r="J15174" s="4">
        <f>EOMONTH(OnlineRetail[[#This Row],[InvoiceDate]],-1)+1</f>
        <v>40787</v>
      </c>
      <c r="K15174" s="6">
        <f>OnlineRetail[[#This Row],[Quantity]]*OnlineRetail[[#This Row],[UnitPrice]]</f>
        <v>18.149999999999999</v>
      </c>
      <c r="L15174" t="str">
        <f t="shared" si="237"/>
        <v>13205|Sep-2011</v>
      </c>
    </row>
    <row r="15175" spans="1:12">
      <c r="A15175">
        <v>540473</v>
      </c>
      <c r="B15175" t="s">
        <v>252</v>
      </c>
      <c r="C15175" t="s">
        <v>62</v>
      </c>
      <c r="D15175">
        <v>17</v>
      </c>
      <c r="E15175" s="1">
        <v>40814.775000000001</v>
      </c>
      <c r="F15175">
        <v>4.25</v>
      </c>
      <c r="G15175">
        <v>12429</v>
      </c>
      <c r="H15175" t="s">
        <v>10</v>
      </c>
      <c r="I15175" t="str">
        <f>IF(AND(LEFT(OnlineRetail[[#This Row],[InvoiceNo]],1)&lt;&gt;"C",OnlineRetail[[#This Row],[CustomerID]]&lt;&gt;""),"Yes","No")</f>
        <v>Yes</v>
      </c>
      <c r="J15175" s="4">
        <f>EOMONTH(OnlineRetail[[#This Row],[InvoiceDate]],-1)+1</f>
        <v>40787</v>
      </c>
      <c r="K15175" s="6">
        <f>OnlineRetail[[#This Row],[Quantity]]*OnlineRetail[[#This Row],[UnitPrice]]</f>
        <v>72.25</v>
      </c>
      <c r="L15175" t="str">
        <f t="shared" si="237"/>
        <v>12429|Sep-2011</v>
      </c>
    </row>
    <row r="15176" spans="1:12">
      <c r="A15176">
        <v>539103</v>
      </c>
      <c r="B15176" t="s">
        <v>47</v>
      </c>
      <c r="C15176" t="s">
        <v>19</v>
      </c>
      <c r="D15176">
        <v>3</v>
      </c>
      <c r="E15176" s="1">
        <v>40814.775694444441</v>
      </c>
      <c r="F15176">
        <v>1.25</v>
      </c>
      <c r="G15176">
        <v>12529</v>
      </c>
      <c r="H15176" t="s">
        <v>22</v>
      </c>
      <c r="I15176" t="str">
        <f>IF(AND(LEFT(OnlineRetail[[#This Row],[InvoiceNo]],1)&lt;&gt;"C",OnlineRetail[[#This Row],[CustomerID]]&lt;&gt;""),"Yes","No")</f>
        <v>Yes</v>
      </c>
      <c r="J15176" s="4">
        <f>EOMONTH(OnlineRetail[[#This Row],[InvoiceDate]],-1)+1</f>
        <v>40787</v>
      </c>
      <c r="K15176" s="6">
        <f>OnlineRetail[[#This Row],[Quantity]]*OnlineRetail[[#This Row],[UnitPrice]]</f>
        <v>3.75</v>
      </c>
      <c r="L15176" t="str">
        <f t="shared" si="237"/>
        <v>12529|Sep-2011</v>
      </c>
    </row>
    <row r="15177" spans="1:12">
      <c r="A15177">
        <v>539194</v>
      </c>
      <c r="B15177" t="s">
        <v>78</v>
      </c>
      <c r="C15177" t="s">
        <v>9</v>
      </c>
      <c r="D15177">
        <v>16</v>
      </c>
      <c r="E15177" s="1">
        <v>40814.78125</v>
      </c>
      <c r="F15177">
        <v>3.39</v>
      </c>
      <c r="G15177">
        <v>12644</v>
      </c>
      <c r="H15177" t="s">
        <v>10</v>
      </c>
      <c r="I15177" t="str">
        <f>IF(AND(LEFT(OnlineRetail[[#This Row],[InvoiceNo]],1)&lt;&gt;"C",OnlineRetail[[#This Row],[CustomerID]]&lt;&gt;""),"Yes","No")</f>
        <v>Yes</v>
      </c>
      <c r="J15177" s="4">
        <f>EOMONTH(OnlineRetail[[#This Row],[InvoiceDate]],-1)+1</f>
        <v>40787</v>
      </c>
      <c r="K15177" s="6">
        <f>OnlineRetail[[#This Row],[Quantity]]*OnlineRetail[[#This Row],[UnitPrice]]</f>
        <v>54.24</v>
      </c>
      <c r="L15177" t="str">
        <f t="shared" si="237"/>
        <v>12644|Sep-2011</v>
      </c>
    </row>
    <row r="15178" spans="1:12">
      <c r="A15178">
        <v>546404</v>
      </c>
      <c r="B15178" t="s">
        <v>125</v>
      </c>
      <c r="C15178" t="s">
        <v>53</v>
      </c>
      <c r="D15178">
        <v>23</v>
      </c>
      <c r="E15178" s="1">
        <v>40814.782638888893</v>
      </c>
      <c r="F15178">
        <v>4.95</v>
      </c>
      <c r="G15178">
        <v>12859</v>
      </c>
      <c r="H15178" t="s">
        <v>10</v>
      </c>
      <c r="I15178" t="str">
        <f>IF(AND(LEFT(OnlineRetail[[#This Row],[InvoiceNo]],1)&lt;&gt;"C",OnlineRetail[[#This Row],[CustomerID]]&lt;&gt;""),"Yes","No")</f>
        <v>Yes</v>
      </c>
      <c r="J15178" s="4">
        <f>EOMONTH(OnlineRetail[[#This Row],[InvoiceDate]],-1)+1</f>
        <v>40787</v>
      </c>
      <c r="K15178" s="6">
        <f>OnlineRetail[[#This Row],[Quantity]]*OnlineRetail[[#This Row],[UnitPrice]]</f>
        <v>113.85000000000001</v>
      </c>
      <c r="L15178" t="str">
        <f t="shared" si="237"/>
        <v>12859|Sep-2011</v>
      </c>
    </row>
    <row r="15179" spans="1:12">
      <c r="A15179">
        <v>553060</v>
      </c>
      <c r="B15179" t="s">
        <v>165</v>
      </c>
      <c r="C15179" t="s">
        <v>46</v>
      </c>
      <c r="D15179">
        <v>22</v>
      </c>
      <c r="E15179" s="1">
        <v>40814.78402777778</v>
      </c>
      <c r="F15179">
        <v>7.95</v>
      </c>
      <c r="G15179">
        <v>14044</v>
      </c>
      <c r="H15179" t="s">
        <v>10</v>
      </c>
      <c r="I15179" t="str">
        <f>IF(AND(LEFT(OnlineRetail[[#This Row],[InvoiceNo]],1)&lt;&gt;"C",OnlineRetail[[#This Row],[CustomerID]]&lt;&gt;""),"Yes","No")</f>
        <v>Yes</v>
      </c>
      <c r="J15179" s="4">
        <f>EOMONTH(OnlineRetail[[#This Row],[InvoiceDate]],-1)+1</f>
        <v>40787</v>
      </c>
      <c r="K15179" s="6">
        <f>OnlineRetail[[#This Row],[Quantity]]*OnlineRetail[[#This Row],[UnitPrice]]</f>
        <v>174.9</v>
      </c>
      <c r="L15179" t="str">
        <f t="shared" si="237"/>
        <v>14044|Sep-2011</v>
      </c>
    </row>
    <row r="15180" spans="1:12">
      <c r="A15180">
        <v>552628</v>
      </c>
      <c r="B15180" t="s">
        <v>118</v>
      </c>
      <c r="C15180" t="s">
        <v>27</v>
      </c>
      <c r="D15180">
        <v>24</v>
      </c>
      <c r="E15180" s="1">
        <v>40814.784722222219</v>
      </c>
      <c r="F15180">
        <v>3.39</v>
      </c>
      <c r="G15180">
        <v>12892</v>
      </c>
      <c r="H15180" t="s">
        <v>10</v>
      </c>
      <c r="I15180" t="str">
        <f>IF(AND(LEFT(OnlineRetail[[#This Row],[InvoiceNo]],1)&lt;&gt;"C",OnlineRetail[[#This Row],[CustomerID]]&lt;&gt;""),"Yes","No")</f>
        <v>Yes</v>
      </c>
      <c r="J15180" s="4">
        <f>EOMONTH(OnlineRetail[[#This Row],[InvoiceDate]],-1)+1</f>
        <v>40787</v>
      </c>
      <c r="K15180" s="6">
        <f>OnlineRetail[[#This Row],[Quantity]]*OnlineRetail[[#This Row],[UnitPrice]]</f>
        <v>81.36</v>
      </c>
      <c r="L15180" t="str">
        <f t="shared" si="237"/>
        <v>12892|Sep-2011</v>
      </c>
    </row>
    <row r="15181" spans="1:12">
      <c r="A15181">
        <v>548484</v>
      </c>
      <c r="B15181" t="s">
        <v>283</v>
      </c>
      <c r="C15181" t="s">
        <v>42</v>
      </c>
      <c r="D15181">
        <v>12</v>
      </c>
      <c r="E15181" s="1">
        <v>40814.787499999999</v>
      </c>
      <c r="F15181">
        <v>2.1</v>
      </c>
      <c r="G15181">
        <v>12362</v>
      </c>
      <c r="H15181" t="s">
        <v>10</v>
      </c>
      <c r="I15181" t="str">
        <f>IF(AND(LEFT(OnlineRetail[[#This Row],[InvoiceNo]],1)&lt;&gt;"C",OnlineRetail[[#This Row],[CustomerID]]&lt;&gt;""),"Yes","No")</f>
        <v>Yes</v>
      </c>
      <c r="J15181" s="4">
        <f>EOMONTH(OnlineRetail[[#This Row],[InvoiceDate]],-1)+1</f>
        <v>40787</v>
      </c>
      <c r="K15181" s="6">
        <f>OnlineRetail[[#This Row],[Quantity]]*OnlineRetail[[#This Row],[UnitPrice]]</f>
        <v>25.200000000000003</v>
      </c>
      <c r="L15181" t="str">
        <f t="shared" si="237"/>
        <v>12362|Sep-2011</v>
      </c>
    </row>
    <row r="15182" spans="1:12">
      <c r="A15182">
        <v>545445</v>
      </c>
      <c r="B15182" t="s">
        <v>296</v>
      </c>
      <c r="C15182" t="s">
        <v>16</v>
      </c>
      <c r="D15182">
        <v>18</v>
      </c>
      <c r="E15182" s="1">
        <v>40814.789583333331</v>
      </c>
      <c r="F15182">
        <v>5.95</v>
      </c>
      <c r="G15182">
        <v>13390</v>
      </c>
      <c r="H15182" t="s">
        <v>36</v>
      </c>
      <c r="I15182" t="str">
        <f>IF(AND(LEFT(OnlineRetail[[#This Row],[InvoiceNo]],1)&lt;&gt;"C",OnlineRetail[[#This Row],[CustomerID]]&lt;&gt;""),"Yes","No")</f>
        <v>Yes</v>
      </c>
      <c r="J15182" s="4">
        <f>EOMONTH(OnlineRetail[[#This Row],[InvoiceDate]],-1)+1</f>
        <v>40787</v>
      </c>
      <c r="K15182" s="6">
        <f>OnlineRetail[[#This Row],[Quantity]]*OnlineRetail[[#This Row],[UnitPrice]]</f>
        <v>107.10000000000001</v>
      </c>
      <c r="L15182" t="str">
        <f t="shared" si="237"/>
        <v>13390|Sep-2011</v>
      </c>
    </row>
    <row r="15183" spans="1:12">
      <c r="A15183">
        <v>536833</v>
      </c>
      <c r="B15183" t="s">
        <v>125</v>
      </c>
      <c r="C15183" t="s">
        <v>50</v>
      </c>
      <c r="D15183">
        <v>15</v>
      </c>
      <c r="E15183" s="1">
        <v>40814.790972222218</v>
      </c>
      <c r="F15183">
        <v>2.1</v>
      </c>
      <c r="G15183">
        <v>14069</v>
      </c>
      <c r="H15183" t="s">
        <v>121</v>
      </c>
      <c r="I15183" t="str">
        <f>IF(AND(LEFT(OnlineRetail[[#This Row],[InvoiceNo]],1)&lt;&gt;"C",OnlineRetail[[#This Row],[CustomerID]]&lt;&gt;""),"Yes","No")</f>
        <v>Yes</v>
      </c>
      <c r="J15183" s="4">
        <f>EOMONTH(OnlineRetail[[#This Row],[InvoiceDate]],-1)+1</f>
        <v>40787</v>
      </c>
      <c r="K15183" s="6">
        <f>OnlineRetail[[#This Row],[Quantity]]*OnlineRetail[[#This Row],[UnitPrice]]</f>
        <v>31.5</v>
      </c>
      <c r="L15183" t="str">
        <f t="shared" si="237"/>
        <v>14069|Sep-2011</v>
      </c>
    </row>
    <row r="15184" spans="1:12">
      <c r="A15184">
        <v>551737</v>
      </c>
      <c r="B15184" t="s">
        <v>245</v>
      </c>
      <c r="C15184" t="s">
        <v>83</v>
      </c>
      <c r="D15184">
        <v>7</v>
      </c>
      <c r="E15184" s="1">
        <v>40814.793055555558</v>
      </c>
      <c r="F15184">
        <v>9.9499999999999993</v>
      </c>
      <c r="G15184">
        <v>12686</v>
      </c>
      <c r="H15184" t="s">
        <v>31</v>
      </c>
      <c r="I15184" t="str">
        <f>IF(AND(LEFT(OnlineRetail[[#This Row],[InvoiceNo]],1)&lt;&gt;"C",OnlineRetail[[#This Row],[CustomerID]]&lt;&gt;""),"Yes","No")</f>
        <v>Yes</v>
      </c>
      <c r="J15184" s="4">
        <f>EOMONTH(OnlineRetail[[#This Row],[InvoiceDate]],-1)+1</f>
        <v>40787</v>
      </c>
      <c r="K15184" s="6">
        <f>OnlineRetail[[#This Row],[Quantity]]*OnlineRetail[[#This Row],[UnitPrice]]</f>
        <v>69.649999999999991</v>
      </c>
      <c r="L15184" t="str">
        <f t="shared" si="237"/>
        <v>12686|Sep-2011</v>
      </c>
    </row>
    <row r="15185" spans="1:12">
      <c r="A15185">
        <v>540053</v>
      </c>
      <c r="B15185" t="s">
        <v>106</v>
      </c>
      <c r="C15185" t="s">
        <v>50</v>
      </c>
      <c r="D15185">
        <v>23</v>
      </c>
      <c r="E15185" s="1">
        <v>40814.793749999997</v>
      </c>
      <c r="F15185">
        <v>3.39</v>
      </c>
      <c r="G15185">
        <v>12704</v>
      </c>
      <c r="H15185" t="s">
        <v>10</v>
      </c>
      <c r="I15185" t="str">
        <f>IF(AND(LEFT(OnlineRetail[[#This Row],[InvoiceNo]],1)&lt;&gt;"C",OnlineRetail[[#This Row],[CustomerID]]&lt;&gt;""),"Yes","No")</f>
        <v>Yes</v>
      </c>
      <c r="J15185" s="4">
        <f>EOMONTH(OnlineRetail[[#This Row],[InvoiceDate]],-1)+1</f>
        <v>40787</v>
      </c>
      <c r="K15185" s="6">
        <f>OnlineRetail[[#This Row],[Quantity]]*OnlineRetail[[#This Row],[UnitPrice]]</f>
        <v>77.97</v>
      </c>
      <c r="L15185" t="str">
        <f t="shared" si="237"/>
        <v>12704|Sep-2011</v>
      </c>
    </row>
    <row r="15186" spans="1:12">
      <c r="A15186">
        <v>547682</v>
      </c>
      <c r="B15186" t="s">
        <v>8</v>
      </c>
      <c r="C15186" t="s">
        <v>19</v>
      </c>
      <c r="D15186">
        <v>21</v>
      </c>
      <c r="E15186" s="1">
        <v>40814.805555555547</v>
      </c>
      <c r="F15186">
        <v>0.85</v>
      </c>
      <c r="G15186">
        <v>13913</v>
      </c>
      <c r="H15186" t="s">
        <v>10</v>
      </c>
      <c r="I15186" t="str">
        <f>IF(AND(LEFT(OnlineRetail[[#This Row],[InvoiceNo]],1)&lt;&gt;"C",OnlineRetail[[#This Row],[CustomerID]]&lt;&gt;""),"Yes","No")</f>
        <v>Yes</v>
      </c>
      <c r="J15186" s="4">
        <f>EOMONTH(OnlineRetail[[#This Row],[InvoiceDate]],-1)+1</f>
        <v>40787</v>
      </c>
      <c r="K15186" s="6">
        <f>OnlineRetail[[#This Row],[Quantity]]*OnlineRetail[[#This Row],[UnitPrice]]</f>
        <v>17.849999999999998</v>
      </c>
      <c r="L15186" t="str">
        <f t="shared" si="237"/>
        <v>13913|Sep-2011</v>
      </c>
    </row>
    <row r="15187" spans="1:12">
      <c r="A15187">
        <v>554409</v>
      </c>
      <c r="B15187" t="s">
        <v>120</v>
      </c>
      <c r="C15187" t="s">
        <v>62</v>
      </c>
      <c r="D15187">
        <v>3</v>
      </c>
      <c r="E15187" s="1">
        <v>40814.807638888888</v>
      </c>
      <c r="F15187">
        <v>4.95</v>
      </c>
      <c r="G15187">
        <v>14065</v>
      </c>
      <c r="H15187" t="s">
        <v>10</v>
      </c>
      <c r="I15187" t="str">
        <f>IF(AND(LEFT(OnlineRetail[[#This Row],[InvoiceNo]],1)&lt;&gt;"C",OnlineRetail[[#This Row],[CustomerID]]&lt;&gt;""),"Yes","No")</f>
        <v>Yes</v>
      </c>
      <c r="J15187" s="4">
        <f>EOMONTH(OnlineRetail[[#This Row],[InvoiceDate]],-1)+1</f>
        <v>40787</v>
      </c>
      <c r="K15187" s="6">
        <f>OnlineRetail[[#This Row],[Quantity]]*OnlineRetail[[#This Row],[UnitPrice]]</f>
        <v>14.850000000000001</v>
      </c>
      <c r="L15187" t="str">
        <f t="shared" si="237"/>
        <v>14065|Sep-2011</v>
      </c>
    </row>
    <row r="15188" spans="1:12">
      <c r="A15188">
        <v>550347</v>
      </c>
      <c r="B15188" t="s">
        <v>292</v>
      </c>
      <c r="C15188" t="s">
        <v>42</v>
      </c>
      <c r="D15188">
        <v>24</v>
      </c>
      <c r="E15188" s="1">
        <v>40814.807638888888</v>
      </c>
      <c r="F15188">
        <v>2.1</v>
      </c>
      <c r="G15188">
        <v>13943</v>
      </c>
      <c r="H15188" t="s">
        <v>10</v>
      </c>
      <c r="I15188" t="str">
        <f>IF(AND(LEFT(OnlineRetail[[#This Row],[InvoiceNo]],1)&lt;&gt;"C",OnlineRetail[[#This Row],[CustomerID]]&lt;&gt;""),"Yes","No")</f>
        <v>Yes</v>
      </c>
      <c r="J15188" s="4">
        <f>EOMONTH(OnlineRetail[[#This Row],[InvoiceDate]],-1)+1</f>
        <v>40787</v>
      </c>
      <c r="K15188" s="6">
        <f>OnlineRetail[[#This Row],[Quantity]]*OnlineRetail[[#This Row],[UnitPrice]]</f>
        <v>50.400000000000006</v>
      </c>
      <c r="L15188" t="str">
        <f t="shared" si="237"/>
        <v>13943|Sep-2011</v>
      </c>
    </row>
    <row r="15189" spans="1:12">
      <c r="A15189">
        <v>548501</v>
      </c>
      <c r="B15189" t="s">
        <v>127</v>
      </c>
      <c r="C15189" t="s">
        <v>29</v>
      </c>
      <c r="D15189">
        <v>12</v>
      </c>
      <c r="E15189" s="1">
        <v>40814.809027777781</v>
      </c>
      <c r="F15189">
        <v>9.9499999999999993</v>
      </c>
      <c r="G15189">
        <v>14309</v>
      </c>
      <c r="H15189" t="s">
        <v>10</v>
      </c>
      <c r="I15189" t="str">
        <f>IF(AND(LEFT(OnlineRetail[[#This Row],[InvoiceNo]],1)&lt;&gt;"C",OnlineRetail[[#This Row],[CustomerID]]&lt;&gt;""),"Yes","No")</f>
        <v>Yes</v>
      </c>
      <c r="J15189" s="4">
        <f>EOMONTH(OnlineRetail[[#This Row],[InvoiceDate]],-1)+1</f>
        <v>40787</v>
      </c>
      <c r="K15189" s="6">
        <f>OnlineRetail[[#This Row],[Quantity]]*OnlineRetail[[#This Row],[UnitPrice]]</f>
        <v>119.39999999999999</v>
      </c>
      <c r="L15189" t="str">
        <f t="shared" si="237"/>
        <v>14309|Sep-2011</v>
      </c>
    </row>
    <row r="15190" spans="1:12">
      <c r="A15190">
        <v>550798</v>
      </c>
      <c r="B15190" t="s">
        <v>256</v>
      </c>
      <c r="C15190" t="s">
        <v>62</v>
      </c>
      <c r="D15190">
        <v>16</v>
      </c>
      <c r="E15190" s="1">
        <v>40814.813888888893</v>
      </c>
      <c r="F15190">
        <v>3.39</v>
      </c>
      <c r="G15190">
        <v>12940</v>
      </c>
      <c r="H15190" t="s">
        <v>10</v>
      </c>
      <c r="I15190" t="str">
        <f>IF(AND(LEFT(OnlineRetail[[#This Row],[InvoiceNo]],1)&lt;&gt;"C",OnlineRetail[[#This Row],[CustomerID]]&lt;&gt;""),"Yes","No")</f>
        <v>Yes</v>
      </c>
      <c r="J15190" s="4">
        <f>EOMONTH(OnlineRetail[[#This Row],[InvoiceDate]],-1)+1</f>
        <v>40787</v>
      </c>
      <c r="K15190" s="6">
        <f>OnlineRetail[[#This Row],[Quantity]]*OnlineRetail[[#This Row],[UnitPrice]]</f>
        <v>54.24</v>
      </c>
      <c r="L15190" t="str">
        <f t="shared" si="237"/>
        <v>12940|Sep-2011</v>
      </c>
    </row>
    <row r="15191" spans="1:12">
      <c r="A15191">
        <v>548333</v>
      </c>
      <c r="B15191" t="s">
        <v>227</v>
      </c>
      <c r="C15191" t="s">
        <v>12</v>
      </c>
      <c r="D15191">
        <v>22</v>
      </c>
      <c r="E15191" s="1">
        <v>40814.813888888893</v>
      </c>
      <c r="F15191">
        <v>2.1</v>
      </c>
      <c r="G15191">
        <v>13242</v>
      </c>
      <c r="H15191" t="s">
        <v>10</v>
      </c>
      <c r="I15191" t="str">
        <f>IF(AND(LEFT(OnlineRetail[[#This Row],[InvoiceNo]],1)&lt;&gt;"C",OnlineRetail[[#This Row],[CustomerID]]&lt;&gt;""),"Yes","No")</f>
        <v>Yes</v>
      </c>
      <c r="J15191" s="4">
        <f>EOMONTH(OnlineRetail[[#This Row],[InvoiceDate]],-1)+1</f>
        <v>40787</v>
      </c>
      <c r="K15191" s="6">
        <f>OnlineRetail[[#This Row],[Quantity]]*OnlineRetail[[#This Row],[UnitPrice]]</f>
        <v>46.2</v>
      </c>
      <c r="L15191" t="str">
        <f t="shared" si="237"/>
        <v>13242|Sep-2011</v>
      </c>
    </row>
    <row r="15192" spans="1:12">
      <c r="A15192">
        <v>545977</v>
      </c>
      <c r="B15192" t="s">
        <v>112</v>
      </c>
      <c r="C15192" t="s">
        <v>42</v>
      </c>
      <c r="D15192">
        <v>24</v>
      </c>
      <c r="E15192" s="1">
        <v>40814.81527777778</v>
      </c>
      <c r="F15192">
        <v>4.95</v>
      </c>
      <c r="G15192">
        <v>12834</v>
      </c>
      <c r="H15192" t="s">
        <v>10</v>
      </c>
      <c r="I15192" t="str">
        <f>IF(AND(LEFT(OnlineRetail[[#This Row],[InvoiceNo]],1)&lt;&gt;"C",OnlineRetail[[#This Row],[CustomerID]]&lt;&gt;""),"Yes","No")</f>
        <v>Yes</v>
      </c>
      <c r="J15192" s="4">
        <f>EOMONTH(OnlineRetail[[#This Row],[InvoiceDate]],-1)+1</f>
        <v>40787</v>
      </c>
      <c r="K15192" s="6">
        <f>OnlineRetail[[#This Row],[Quantity]]*OnlineRetail[[#This Row],[UnitPrice]]</f>
        <v>118.80000000000001</v>
      </c>
      <c r="L15192" t="str">
        <f t="shared" si="237"/>
        <v>12834|Sep-2011</v>
      </c>
    </row>
    <row r="15193" spans="1:12">
      <c r="A15193">
        <v>539431</v>
      </c>
      <c r="B15193" t="s">
        <v>23</v>
      </c>
      <c r="C15193" t="s">
        <v>19</v>
      </c>
      <c r="D15193">
        <v>19</v>
      </c>
      <c r="E15193" s="1">
        <v>40814.816666666673</v>
      </c>
      <c r="F15193">
        <v>5.95</v>
      </c>
      <c r="G15193">
        <v>13100</v>
      </c>
      <c r="H15193" t="s">
        <v>31</v>
      </c>
      <c r="I15193" t="str">
        <f>IF(AND(LEFT(OnlineRetail[[#This Row],[InvoiceNo]],1)&lt;&gt;"C",OnlineRetail[[#This Row],[CustomerID]]&lt;&gt;""),"Yes","No")</f>
        <v>Yes</v>
      </c>
      <c r="J15193" s="4">
        <f>EOMONTH(OnlineRetail[[#This Row],[InvoiceDate]],-1)+1</f>
        <v>40787</v>
      </c>
      <c r="K15193" s="6">
        <f>OnlineRetail[[#This Row],[Quantity]]*OnlineRetail[[#This Row],[UnitPrice]]</f>
        <v>113.05</v>
      </c>
      <c r="L15193" t="str">
        <f t="shared" si="237"/>
        <v>13100|Sep-2011</v>
      </c>
    </row>
    <row r="15194" spans="1:12" hidden="1">
      <c r="A15194" t="s">
        <v>423</v>
      </c>
      <c r="B15194" t="s">
        <v>158</v>
      </c>
      <c r="C15194" t="s">
        <v>27</v>
      </c>
      <c r="D15194">
        <v>1</v>
      </c>
      <c r="E15194" s="1">
        <v>40814.818055555559</v>
      </c>
      <c r="F15194">
        <v>1.25</v>
      </c>
      <c r="G15194">
        <v>12832</v>
      </c>
      <c r="H15194" t="s">
        <v>10</v>
      </c>
      <c r="I15194" t="str">
        <f>IF(AND(LEFT(OnlineRetail[[#This Row],[InvoiceNo]],1)&lt;&gt;"C",OnlineRetail[[#This Row],[CustomerID]]&lt;&gt;""),"Yes","No")</f>
        <v>No</v>
      </c>
      <c r="J15194" s="4">
        <f>EOMONTH(OnlineRetail[[#This Row],[InvoiceDate]],-1)+1</f>
        <v>40787</v>
      </c>
      <c r="K15194" s="6">
        <f>OnlineRetail[[#This Row],[Quantity]]*OnlineRetail[[#This Row],[UnitPrice]]</f>
        <v>1.25</v>
      </c>
      <c r="L15194" t="str">
        <f t="shared" si="237"/>
        <v/>
      </c>
    </row>
    <row r="15195" spans="1:12">
      <c r="A15195">
        <v>547256</v>
      </c>
      <c r="B15195" t="s">
        <v>263</v>
      </c>
      <c r="C15195" t="s">
        <v>33</v>
      </c>
      <c r="D15195">
        <v>14</v>
      </c>
      <c r="E15195" s="1">
        <v>40814.820138888892</v>
      </c>
      <c r="F15195">
        <v>5.95</v>
      </c>
      <c r="G15195">
        <v>14125</v>
      </c>
      <c r="H15195" t="s">
        <v>10</v>
      </c>
      <c r="I15195" t="str">
        <f>IF(AND(LEFT(OnlineRetail[[#This Row],[InvoiceNo]],1)&lt;&gt;"C",OnlineRetail[[#This Row],[CustomerID]]&lt;&gt;""),"Yes","No")</f>
        <v>Yes</v>
      </c>
      <c r="J15195" s="4">
        <f>EOMONTH(OnlineRetail[[#This Row],[InvoiceDate]],-1)+1</f>
        <v>40787</v>
      </c>
      <c r="K15195" s="6">
        <f>OnlineRetail[[#This Row],[Quantity]]*OnlineRetail[[#This Row],[UnitPrice]]</f>
        <v>83.3</v>
      </c>
      <c r="L15195" t="str">
        <f t="shared" si="237"/>
        <v>14125|Sep-2011</v>
      </c>
    </row>
    <row r="15196" spans="1:12">
      <c r="A15196">
        <v>556168</v>
      </c>
      <c r="B15196" t="s">
        <v>205</v>
      </c>
      <c r="C15196" t="s">
        <v>46</v>
      </c>
      <c r="D15196">
        <v>20</v>
      </c>
      <c r="E15196" s="1">
        <v>40814.820138888892</v>
      </c>
      <c r="F15196">
        <v>7.95</v>
      </c>
      <c r="G15196">
        <v>12784</v>
      </c>
      <c r="H15196" t="s">
        <v>10</v>
      </c>
      <c r="I15196" t="str">
        <f>IF(AND(LEFT(OnlineRetail[[#This Row],[InvoiceNo]],1)&lt;&gt;"C",OnlineRetail[[#This Row],[CustomerID]]&lt;&gt;""),"Yes","No")</f>
        <v>Yes</v>
      </c>
      <c r="J15196" s="4">
        <f>EOMONTH(OnlineRetail[[#This Row],[InvoiceDate]],-1)+1</f>
        <v>40787</v>
      </c>
      <c r="K15196" s="6">
        <f>OnlineRetail[[#This Row],[Quantity]]*OnlineRetail[[#This Row],[UnitPrice]]</f>
        <v>159</v>
      </c>
      <c r="L15196" t="str">
        <f t="shared" si="237"/>
        <v>12784|Sep-2011</v>
      </c>
    </row>
    <row r="15197" spans="1:12">
      <c r="A15197">
        <v>552479</v>
      </c>
      <c r="B15197" t="s">
        <v>268</v>
      </c>
      <c r="C15197" t="s">
        <v>53</v>
      </c>
      <c r="D15197">
        <v>13</v>
      </c>
      <c r="E15197" s="1">
        <v>40814.831250000003</v>
      </c>
      <c r="F15197">
        <v>4.95</v>
      </c>
      <c r="G15197">
        <v>12416</v>
      </c>
      <c r="H15197" t="s">
        <v>10</v>
      </c>
      <c r="I15197" t="str">
        <f>IF(AND(LEFT(OnlineRetail[[#This Row],[InvoiceNo]],1)&lt;&gt;"C",OnlineRetail[[#This Row],[CustomerID]]&lt;&gt;""),"Yes","No")</f>
        <v>Yes</v>
      </c>
      <c r="J15197" s="4">
        <f>EOMONTH(OnlineRetail[[#This Row],[InvoiceDate]],-1)+1</f>
        <v>40787</v>
      </c>
      <c r="K15197" s="6">
        <f>OnlineRetail[[#This Row],[Quantity]]*OnlineRetail[[#This Row],[UnitPrice]]</f>
        <v>64.350000000000009</v>
      </c>
      <c r="L15197" t="str">
        <f t="shared" si="237"/>
        <v>12416|Sep-2011</v>
      </c>
    </row>
    <row r="15198" spans="1:12">
      <c r="A15198">
        <v>551494</v>
      </c>
      <c r="B15198" t="s">
        <v>57</v>
      </c>
      <c r="C15198" t="s">
        <v>24</v>
      </c>
      <c r="D15198">
        <v>19</v>
      </c>
      <c r="E15198" s="1">
        <v>40817.334722222222</v>
      </c>
      <c r="F15198">
        <v>2.5499999999999998</v>
      </c>
      <c r="G15198">
        <v>12362</v>
      </c>
      <c r="H15198" t="s">
        <v>10</v>
      </c>
      <c r="I15198" t="str">
        <f>IF(AND(LEFT(OnlineRetail[[#This Row],[InvoiceNo]],1)&lt;&gt;"C",OnlineRetail[[#This Row],[CustomerID]]&lt;&gt;""),"Yes","No")</f>
        <v>Yes</v>
      </c>
      <c r="J15198" s="4">
        <f>EOMONTH(OnlineRetail[[#This Row],[InvoiceDate]],-1)+1</f>
        <v>40817</v>
      </c>
      <c r="K15198" s="6">
        <f>OnlineRetail[[#This Row],[Quantity]]*OnlineRetail[[#This Row],[UnitPrice]]</f>
        <v>48.449999999999996</v>
      </c>
      <c r="L15198" t="str">
        <f t="shared" si="237"/>
        <v>12362|Oct-2011</v>
      </c>
    </row>
    <row r="15199" spans="1:12" hidden="1">
      <c r="A15199" t="s">
        <v>424</v>
      </c>
      <c r="B15199" t="s">
        <v>239</v>
      </c>
      <c r="C15199" t="s">
        <v>50</v>
      </c>
      <c r="D15199">
        <v>11</v>
      </c>
      <c r="E15199" s="1">
        <v>40817.336805555547</v>
      </c>
      <c r="F15199">
        <v>2.5499999999999998</v>
      </c>
      <c r="G15199">
        <v>13955</v>
      </c>
      <c r="H15199" t="s">
        <v>10</v>
      </c>
      <c r="I15199" t="str">
        <f>IF(AND(LEFT(OnlineRetail[[#This Row],[InvoiceNo]],1)&lt;&gt;"C",OnlineRetail[[#This Row],[CustomerID]]&lt;&gt;""),"Yes","No")</f>
        <v>No</v>
      </c>
      <c r="J15199" s="4">
        <f>EOMONTH(OnlineRetail[[#This Row],[InvoiceDate]],-1)+1</f>
        <v>40817</v>
      </c>
      <c r="K15199" s="6">
        <f>OnlineRetail[[#This Row],[Quantity]]*OnlineRetail[[#This Row],[UnitPrice]]</f>
        <v>28.049999999999997</v>
      </c>
      <c r="L15199" t="str">
        <f t="shared" si="237"/>
        <v/>
      </c>
    </row>
    <row r="15200" spans="1:12">
      <c r="A15200">
        <v>554525</v>
      </c>
      <c r="B15200" t="s">
        <v>135</v>
      </c>
      <c r="C15200" t="s">
        <v>72</v>
      </c>
      <c r="D15200">
        <v>18</v>
      </c>
      <c r="E15200" s="1">
        <v>40817.34375</v>
      </c>
      <c r="F15200">
        <v>4.95</v>
      </c>
      <c r="G15200">
        <v>13976</v>
      </c>
      <c r="H15200" t="s">
        <v>10</v>
      </c>
      <c r="I15200" t="str">
        <f>IF(AND(LEFT(OnlineRetail[[#This Row],[InvoiceNo]],1)&lt;&gt;"C",OnlineRetail[[#This Row],[CustomerID]]&lt;&gt;""),"Yes","No")</f>
        <v>Yes</v>
      </c>
      <c r="J15200" s="4">
        <f>EOMONTH(OnlineRetail[[#This Row],[InvoiceDate]],-1)+1</f>
        <v>40817</v>
      </c>
      <c r="K15200" s="6">
        <f>OnlineRetail[[#This Row],[Quantity]]*OnlineRetail[[#This Row],[UnitPrice]]</f>
        <v>89.100000000000009</v>
      </c>
      <c r="L15200" t="str">
        <f t="shared" si="237"/>
        <v>13976|Oct-2011</v>
      </c>
    </row>
    <row r="15201" spans="1:12">
      <c r="A15201">
        <v>547933</v>
      </c>
      <c r="B15201" t="s">
        <v>169</v>
      </c>
      <c r="C15201" t="s">
        <v>50</v>
      </c>
      <c r="D15201">
        <v>3</v>
      </c>
      <c r="E15201" s="1">
        <v>40817.344444444447</v>
      </c>
      <c r="F15201">
        <v>1.65</v>
      </c>
      <c r="G15201">
        <v>13275</v>
      </c>
      <c r="H15201" t="s">
        <v>10</v>
      </c>
      <c r="I15201" t="str">
        <f>IF(AND(LEFT(OnlineRetail[[#This Row],[InvoiceNo]],1)&lt;&gt;"C",OnlineRetail[[#This Row],[CustomerID]]&lt;&gt;""),"Yes","No")</f>
        <v>Yes</v>
      </c>
      <c r="J15201" s="4">
        <f>EOMONTH(OnlineRetail[[#This Row],[InvoiceDate]],-1)+1</f>
        <v>40817</v>
      </c>
      <c r="K15201" s="6">
        <f>OnlineRetail[[#This Row],[Quantity]]*OnlineRetail[[#This Row],[UnitPrice]]</f>
        <v>4.9499999999999993</v>
      </c>
      <c r="L15201" t="str">
        <f t="shared" si="237"/>
        <v>13275|Oct-2011</v>
      </c>
    </row>
    <row r="15202" spans="1:12">
      <c r="A15202">
        <v>544581</v>
      </c>
      <c r="B15202" t="s">
        <v>148</v>
      </c>
      <c r="C15202" t="s">
        <v>39</v>
      </c>
      <c r="D15202">
        <v>15</v>
      </c>
      <c r="E15202" s="1">
        <v>40817.347222222219</v>
      </c>
      <c r="F15202">
        <v>5.95</v>
      </c>
      <c r="G15202">
        <v>13809</v>
      </c>
      <c r="H15202" t="s">
        <v>10</v>
      </c>
      <c r="I15202" t="str">
        <f>IF(AND(LEFT(OnlineRetail[[#This Row],[InvoiceNo]],1)&lt;&gt;"C",OnlineRetail[[#This Row],[CustomerID]]&lt;&gt;""),"Yes","No")</f>
        <v>Yes</v>
      </c>
      <c r="J15202" s="4">
        <f>EOMONTH(OnlineRetail[[#This Row],[InvoiceDate]],-1)+1</f>
        <v>40817</v>
      </c>
      <c r="K15202" s="6">
        <f>OnlineRetail[[#This Row],[Quantity]]*OnlineRetail[[#This Row],[UnitPrice]]</f>
        <v>89.25</v>
      </c>
      <c r="L15202" t="str">
        <f t="shared" si="237"/>
        <v>13809|Oct-2011</v>
      </c>
    </row>
    <row r="15203" spans="1:12">
      <c r="A15203">
        <v>555216</v>
      </c>
      <c r="B15203" t="s">
        <v>91</v>
      </c>
      <c r="C15203" t="s">
        <v>42</v>
      </c>
      <c r="D15203">
        <v>8</v>
      </c>
      <c r="E15203" s="1">
        <v>40817.347916666673</v>
      </c>
      <c r="F15203">
        <v>3.39</v>
      </c>
      <c r="G15203">
        <v>13225</v>
      </c>
      <c r="H15203" t="s">
        <v>10</v>
      </c>
      <c r="I15203" t="str">
        <f>IF(AND(LEFT(OnlineRetail[[#This Row],[InvoiceNo]],1)&lt;&gt;"C",OnlineRetail[[#This Row],[CustomerID]]&lt;&gt;""),"Yes","No")</f>
        <v>Yes</v>
      </c>
      <c r="J15203" s="4">
        <f>EOMONTH(OnlineRetail[[#This Row],[InvoiceDate]],-1)+1</f>
        <v>40817</v>
      </c>
      <c r="K15203" s="6">
        <f>OnlineRetail[[#This Row],[Quantity]]*OnlineRetail[[#This Row],[UnitPrice]]</f>
        <v>27.12</v>
      </c>
      <c r="L15203" t="str">
        <f t="shared" si="237"/>
        <v>13225|Oct-2011</v>
      </c>
    </row>
    <row r="15204" spans="1:12">
      <c r="A15204">
        <v>550479</v>
      </c>
      <c r="B15204" t="s">
        <v>96</v>
      </c>
      <c r="C15204" t="s">
        <v>50</v>
      </c>
      <c r="D15204">
        <v>22</v>
      </c>
      <c r="E15204" s="1">
        <v>40817.352777777778</v>
      </c>
      <c r="F15204">
        <v>1.65</v>
      </c>
      <c r="G15204">
        <v>13917</v>
      </c>
      <c r="H15204" t="s">
        <v>10</v>
      </c>
      <c r="I15204" t="str">
        <f>IF(AND(LEFT(OnlineRetail[[#This Row],[InvoiceNo]],1)&lt;&gt;"C",OnlineRetail[[#This Row],[CustomerID]]&lt;&gt;""),"Yes","No")</f>
        <v>Yes</v>
      </c>
      <c r="J15204" s="4">
        <f>EOMONTH(OnlineRetail[[#This Row],[InvoiceDate]],-1)+1</f>
        <v>40817</v>
      </c>
      <c r="K15204" s="6">
        <f>OnlineRetail[[#This Row],[Quantity]]*OnlineRetail[[#This Row],[UnitPrice]]</f>
        <v>36.299999999999997</v>
      </c>
      <c r="L15204" t="str">
        <f t="shared" si="237"/>
        <v>13917|Oct-2011</v>
      </c>
    </row>
    <row r="15205" spans="1:12">
      <c r="A15205">
        <v>539178</v>
      </c>
      <c r="B15205" t="s">
        <v>26</v>
      </c>
      <c r="C15205" t="s">
        <v>19</v>
      </c>
      <c r="D15205">
        <v>19</v>
      </c>
      <c r="E15205" s="1">
        <v>40817.354861111111</v>
      </c>
      <c r="F15205">
        <v>2.5499999999999998</v>
      </c>
      <c r="G15205">
        <v>13716</v>
      </c>
      <c r="H15205" t="s">
        <v>10</v>
      </c>
      <c r="I15205" t="str">
        <f>IF(AND(LEFT(OnlineRetail[[#This Row],[InvoiceNo]],1)&lt;&gt;"C",OnlineRetail[[#This Row],[CustomerID]]&lt;&gt;""),"Yes","No")</f>
        <v>Yes</v>
      </c>
      <c r="J15205" s="4">
        <f>EOMONTH(OnlineRetail[[#This Row],[InvoiceDate]],-1)+1</f>
        <v>40817</v>
      </c>
      <c r="K15205" s="6">
        <f>OnlineRetail[[#This Row],[Quantity]]*OnlineRetail[[#This Row],[UnitPrice]]</f>
        <v>48.449999999999996</v>
      </c>
      <c r="L15205" t="str">
        <f t="shared" si="237"/>
        <v>13716|Oct-2011</v>
      </c>
    </row>
    <row r="15206" spans="1:12">
      <c r="A15206">
        <v>541697</v>
      </c>
      <c r="B15206" t="s">
        <v>58</v>
      </c>
      <c r="C15206" t="s">
        <v>72</v>
      </c>
      <c r="D15206">
        <v>15</v>
      </c>
      <c r="E15206" s="1">
        <v>40817.359027777777</v>
      </c>
      <c r="F15206">
        <v>1.25</v>
      </c>
      <c r="G15206">
        <v>14329</v>
      </c>
      <c r="H15206" t="s">
        <v>10</v>
      </c>
      <c r="I15206" t="str">
        <f>IF(AND(LEFT(OnlineRetail[[#This Row],[InvoiceNo]],1)&lt;&gt;"C",OnlineRetail[[#This Row],[CustomerID]]&lt;&gt;""),"Yes","No")</f>
        <v>Yes</v>
      </c>
      <c r="J15206" s="4">
        <f>EOMONTH(OnlineRetail[[#This Row],[InvoiceDate]],-1)+1</f>
        <v>40817</v>
      </c>
      <c r="K15206" s="6">
        <f>OnlineRetail[[#This Row],[Quantity]]*OnlineRetail[[#This Row],[UnitPrice]]</f>
        <v>18.75</v>
      </c>
      <c r="L15206" t="str">
        <f t="shared" si="237"/>
        <v>14329|Oct-2011</v>
      </c>
    </row>
    <row r="15207" spans="1:12">
      <c r="A15207">
        <v>540155</v>
      </c>
      <c r="B15207" t="s">
        <v>170</v>
      </c>
      <c r="C15207" t="s">
        <v>72</v>
      </c>
      <c r="D15207">
        <v>9</v>
      </c>
      <c r="E15207" s="1">
        <v>40817.366666666669</v>
      </c>
      <c r="F15207">
        <v>1.25</v>
      </c>
      <c r="G15207">
        <v>13249</v>
      </c>
      <c r="H15207" t="s">
        <v>10</v>
      </c>
      <c r="I15207" t="str">
        <f>IF(AND(LEFT(OnlineRetail[[#This Row],[InvoiceNo]],1)&lt;&gt;"C",OnlineRetail[[#This Row],[CustomerID]]&lt;&gt;""),"Yes","No")</f>
        <v>Yes</v>
      </c>
      <c r="J15207" s="4">
        <f>EOMONTH(OnlineRetail[[#This Row],[InvoiceDate]],-1)+1</f>
        <v>40817</v>
      </c>
      <c r="K15207" s="6">
        <f>OnlineRetail[[#This Row],[Quantity]]*OnlineRetail[[#This Row],[UnitPrice]]</f>
        <v>11.25</v>
      </c>
      <c r="L15207" t="str">
        <f t="shared" si="237"/>
        <v>13249|Oct-2011</v>
      </c>
    </row>
    <row r="15208" spans="1:12">
      <c r="A15208">
        <v>555106</v>
      </c>
      <c r="B15208" t="s">
        <v>230</v>
      </c>
      <c r="C15208" t="s">
        <v>14</v>
      </c>
      <c r="D15208">
        <v>19</v>
      </c>
      <c r="E15208" s="1">
        <v>40817.367361111108</v>
      </c>
      <c r="F15208">
        <v>4.95</v>
      </c>
      <c r="G15208">
        <v>12894</v>
      </c>
      <c r="H15208" t="s">
        <v>10</v>
      </c>
      <c r="I15208" t="str">
        <f>IF(AND(LEFT(OnlineRetail[[#This Row],[InvoiceNo]],1)&lt;&gt;"C",OnlineRetail[[#This Row],[CustomerID]]&lt;&gt;""),"Yes","No")</f>
        <v>Yes</v>
      </c>
      <c r="J15208" s="4">
        <f>EOMONTH(OnlineRetail[[#This Row],[InvoiceDate]],-1)+1</f>
        <v>40817</v>
      </c>
      <c r="K15208" s="6">
        <f>OnlineRetail[[#This Row],[Quantity]]*OnlineRetail[[#This Row],[UnitPrice]]</f>
        <v>94.05</v>
      </c>
      <c r="L15208" t="str">
        <f t="shared" si="237"/>
        <v>12894|Oct-2011</v>
      </c>
    </row>
    <row r="15209" spans="1:12">
      <c r="A15209">
        <v>549824</v>
      </c>
      <c r="B15209" t="s">
        <v>217</v>
      </c>
      <c r="C15209" t="s">
        <v>19</v>
      </c>
      <c r="D15209">
        <v>17</v>
      </c>
      <c r="E15209" s="1">
        <v>40817.368055555547</v>
      </c>
      <c r="F15209">
        <v>1.25</v>
      </c>
      <c r="G15209">
        <v>14110</v>
      </c>
      <c r="H15209" t="s">
        <v>36</v>
      </c>
      <c r="I15209" t="str">
        <f>IF(AND(LEFT(OnlineRetail[[#This Row],[InvoiceNo]],1)&lt;&gt;"C",OnlineRetail[[#This Row],[CustomerID]]&lt;&gt;""),"Yes","No")</f>
        <v>Yes</v>
      </c>
      <c r="J15209" s="4">
        <f>EOMONTH(OnlineRetail[[#This Row],[InvoiceDate]],-1)+1</f>
        <v>40817</v>
      </c>
      <c r="K15209" s="6">
        <f>OnlineRetail[[#This Row],[Quantity]]*OnlineRetail[[#This Row],[UnitPrice]]</f>
        <v>21.25</v>
      </c>
      <c r="L15209" t="str">
        <f t="shared" si="237"/>
        <v>14110|Oct-2011</v>
      </c>
    </row>
    <row r="15210" spans="1:12">
      <c r="A15210">
        <v>548303</v>
      </c>
      <c r="B15210" t="s">
        <v>172</v>
      </c>
      <c r="C15210" t="s">
        <v>53</v>
      </c>
      <c r="D15210">
        <v>1</v>
      </c>
      <c r="E15210" s="1">
        <v>40817.37222222222</v>
      </c>
      <c r="F15210">
        <v>1.65</v>
      </c>
      <c r="G15210">
        <v>14059</v>
      </c>
      <c r="H15210" t="s">
        <v>10</v>
      </c>
      <c r="I15210" t="str">
        <f>IF(AND(LEFT(OnlineRetail[[#This Row],[InvoiceNo]],1)&lt;&gt;"C",OnlineRetail[[#This Row],[CustomerID]]&lt;&gt;""),"Yes","No")</f>
        <v>Yes</v>
      </c>
      <c r="J15210" s="4">
        <f>EOMONTH(OnlineRetail[[#This Row],[InvoiceDate]],-1)+1</f>
        <v>40817</v>
      </c>
      <c r="K15210" s="6">
        <f>OnlineRetail[[#This Row],[Quantity]]*OnlineRetail[[#This Row],[UnitPrice]]</f>
        <v>1.65</v>
      </c>
      <c r="L15210" t="str">
        <f t="shared" si="237"/>
        <v>14059|Oct-2011</v>
      </c>
    </row>
    <row r="15211" spans="1:12">
      <c r="A15211">
        <v>540151</v>
      </c>
      <c r="B15211" t="s">
        <v>171</v>
      </c>
      <c r="C15211" t="s">
        <v>27</v>
      </c>
      <c r="D15211">
        <v>16</v>
      </c>
      <c r="E15211" s="1">
        <v>40817.394444444442</v>
      </c>
      <c r="F15211">
        <v>2.5499999999999998</v>
      </c>
      <c r="G15211">
        <v>14060</v>
      </c>
      <c r="H15211" t="s">
        <v>31</v>
      </c>
      <c r="I15211" t="str">
        <f>IF(AND(LEFT(OnlineRetail[[#This Row],[InvoiceNo]],1)&lt;&gt;"C",OnlineRetail[[#This Row],[CustomerID]]&lt;&gt;""),"Yes","No")</f>
        <v>Yes</v>
      </c>
      <c r="J15211" s="4">
        <f>EOMONTH(OnlineRetail[[#This Row],[InvoiceDate]],-1)+1</f>
        <v>40817</v>
      </c>
      <c r="K15211" s="6">
        <f>OnlineRetail[[#This Row],[Quantity]]*OnlineRetail[[#This Row],[UnitPrice]]</f>
        <v>40.799999999999997</v>
      </c>
      <c r="L15211" t="str">
        <f t="shared" si="237"/>
        <v>14060|Oct-2011</v>
      </c>
    </row>
    <row r="15212" spans="1:12">
      <c r="A15212">
        <v>554246</v>
      </c>
      <c r="B15212" t="s">
        <v>30</v>
      </c>
      <c r="C15212" t="s">
        <v>27</v>
      </c>
      <c r="D15212">
        <v>13</v>
      </c>
      <c r="E15212" s="1">
        <v>40817.399305555547</v>
      </c>
      <c r="F15212">
        <v>4.25</v>
      </c>
      <c r="G15212">
        <v>12352</v>
      </c>
      <c r="H15212" t="s">
        <v>36</v>
      </c>
      <c r="I15212" t="str">
        <f>IF(AND(LEFT(OnlineRetail[[#This Row],[InvoiceNo]],1)&lt;&gt;"C",OnlineRetail[[#This Row],[CustomerID]]&lt;&gt;""),"Yes","No")</f>
        <v>Yes</v>
      </c>
      <c r="J15212" s="4">
        <f>EOMONTH(OnlineRetail[[#This Row],[InvoiceDate]],-1)+1</f>
        <v>40817</v>
      </c>
      <c r="K15212" s="6">
        <f>OnlineRetail[[#This Row],[Quantity]]*OnlineRetail[[#This Row],[UnitPrice]]</f>
        <v>55.25</v>
      </c>
      <c r="L15212" t="str">
        <f t="shared" si="237"/>
        <v>12352|Oct-2011</v>
      </c>
    </row>
    <row r="15213" spans="1:12">
      <c r="A15213">
        <v>551190</v>
      </c>
      <c r="B15213" t="s">
        <v>268</v>
      </c>
      <c r="C15213" t="s">
        <v>9</v>
      </c>
      <c r="D15213">
        <v>5</v>
      </c>
      <c r="E15213" s="1">
        <v>40817.405555555553</v>
      </c>
      <c r="F15213">
        <v>3.39</v>
      </c>
      <c r="G15213">
        <v>14008</v>
      </c>
      <c r="H15213" t="s">
        <v>10</v>
      </c>
      <c r="I15213" t="str">
        <f>IF(AND(LEFT(OnlineRetail[[#This Row],[InvoiceNo]],1)&lt;&gt;"C",OnlineRetail[[#This Row],[CustomerID]]&lt;&gt;""),"Yes","No")</f>
        <v>Yes</v>
      </c>
      <c r="J15213" s="4">
        <f>EOMONTH(OnlineRetail[[#This Row],[InvoiceDate]],-1)+1</f>
        <v>40817</v>
      </c>
      <c r="K15213" s="6">
        <f>OnlineRetail[[#This Row],[Quantity]]*OnlineRetail[[#This Row],[UnitPrice]]</f>
        <v>16.95</v>
      </c>
      <c r="L15213" t="str">
        <f t="shared" si="237"/>
        <v>14008|Oct-2011</v>
      </c>
    </row>
    <row r="15214" spans="1:12">
      <c r="A15214">
        <v>539960</v>
      </c>
      <c r="B15214" t="s">
        <v>95</v>
      </c>
      <c r="C15214" t="s">
        <v>40</v>
      </c>
      <c r="D15214">
        <v>14</v>
      </c>
      <c r="E15214" s="1">
        <v>40817.411805555559</v>
      </c>
      <c r="F15214">
        <v>2.1</v>
      </c>
      <c r="G15214">
        <v>13346</v>
      </c>
      <c r="H15214" t="s">
        <v>10</v>
      </c>
      <c r="I15214" t="str">
        <f>IF(AND(LEFT(OnlineRetail[[#This Row],[InvoiceNo]],1)&lt;&gt;"C",OnlineRetail[[#This Row],[CustomerID]]&lt;&gt;""),"Yes","No")</f>
        <v>Yes</v>
      </c>
      <c r="J15214" s="4">
        <f>EOMONTH(OnlineRetail[[#This Row],[InvoiceDate]],-1)+1</f>
        <v>40817</v>
      </c>
      <c r="K15214" s="6">
        <f>OnlineRetail[[#This Row],[Quantity]]*OnlineRetail[[#This Row],[UnitPrice]]</f>
        <v>29.400000000000002</v>
      </c>
      <c r="L15214" t="str">
        <f t="shared" si="237"/>
        <v>13346|Oct-2011</v>
      </c>
    </row>
    <row r="15215" spans="1:12">
      <c r="A15215">
        <v>553124</v>
      </c>
      <c r="B15215" t="s">
        <v>103</v>
      </c>
      <c r="C15215" t="s">
        <v>83</v>
      </c>
      <c r="D15215">
        <v>6</v>
      </c>
      <c r="E15215" s="1">
        <v>40817.412499999999</v>
      </c>
      <c r="F15215">
        <v>0.85</v>
      </c>
      <c r="G15215">
        <v>12555</v>
      </c>
      <c r="H15215" t="s">
        <v>17</v>
      </c>
      <c r="I15215" t="str">
        <f>IF(AND(LEFT(OnlineRetail[[#This Row],[InvoiceNo]],1)&lt;&gt;"C",OnlineRetail[[#This Row],[CustomerID]]&lt;&gt;""),"Yes","No")</f>
        <v>Yes</v>
      </c>
      <c r="J15215" s="4">
        <f>EOMONTH(OnlineRetail[[#This Row],[InvoiceDate]],-1)+1</f>
        <v>40817</v>
      </c>
      <c r="K15215" s="6">
        <f>OnlineRetail[[#This Row],[Quantity]]*OnlineRetail[[#This Row],[UnitPrice]]</f>
        <v>5.0999999999999996</v>
      </c>
      <c r="L15215" t="str">
        <f t="shared" si="237"/>
        <v>12555|Oct-2011</v>
      </c>
    </row>
    <row r="15216" spans="1:12">
      <c r="A15216">
        <v>547834</v>
      </c>
      <c r="B15216" t="s">
        <v>238</v>
      </c>
      <c r="C15216" t="s">
        <v>50</v>
      </c>
      <c r="D15216">
        <v>22</v>
      </c>
      <c r="E15216" s="1">
        <v>40817.415972222218</v>
      </c>
      <c r="F15216">
        <v>3.39</v>
      </c>
      <c r="G15216">
        <v>14038</v>
      </c>
      <c r="H15216" t="s">
        <v>10</v>
      </c>
      <c r="I15216" t="str">
        <f>IF(AND(LEFT(OnlineRetail[[#This Row],[InvoiceNo]],1)&lt;&gt;"C",OnlineRetail[[#This Row],[CustomerID]]&lt;&gt;""),"Yes","No")</f>
        <v>Yes</v>
      </c>
      <c r="J15216" s="4">
        <f>EOMONTH(OnlineRetail[[#This Row],[InvoiceDate]],-1)+1</f>
        <v>40817</v>
      </c>
      <c r="K15216" s="6">
        <f>OnlineRetail[[#This Row],[Quantity]]*OnlineRetail[[#This Row],[UnitPrice]]</f>
        <v>74.58</v>
      </c>
      <c r="L15216" t="str">
        <f t="shared" si="237"/>
        <v>14038|Oct-2011</v>
      </c>
    </row>
    <row r="15217" spans="1:12">
      <c r="A15217">
        <v>553597</v>
      </c>
      <c r="B15217" t="s">
        <v>112</v>
      </c>
      <c r="C15217" t="s">
        <v>50</v>
      </c>
      <c r="D15217">
        <v>23</v>
      </c>
      <c r="E15217" s="1">
        <v>40817.42083333333</v>
      </c>
      <c r="F15217">
        <v>1.25</v>
      </c>
      <c r="G15217">
        <v>12550</v>
      </c>
      <c r="H15217" t="s">
        <v>10</v>
      </c>
      <c r="I15217" t="str">
        <f>IF(AND(LEFT(OnlineRetail[[#This Row],[InvoiceNo]],1)&lt;&gt;"C",OnlineRetail[[#This Row],[CustomerID]]&lt;&gt;""),"Yes","No")</f>
        <v>Yes</v>
      </c>
      <c r="J15217" s="4">
        <f>EOMONTH(OnlineRetail[[#This Row],[InvoiceDate]],-1)+1</f>
        <v>40817</v>
      </c>
      <c r="K15217" s="6">
        <f>OnlineRetail[[#This Row],[Quantity]]*OnlineRetail[[#This Row],[UnitPrice]]</f>
        <v>28.75</v>
      </c>
      <c r="L15217" t="str">
        <f t="shared" si="237"/>
        <v>12550|Oct-2011</v>
      </c>
    </row>
    <row r="15218" spans="1:12">
      <c r="A15218">
        <v>547268</v>
      </c>
      <c r="B15218" t="s">
        <v>252</v>
      </c>
      <c r="C15218" t="s">
        <v>19</v>
      </c>
      <c r="D15218">
        <v>15</v>
      </c>
      <c r="E15218" s="1">
        <v>40817.422222222223</v>
      </c>
      <c r="F15218">
        <v>0.85</v>
      </c>
      <c r="G15218">
        <v>13675</v>
      </c>
      <c r="H15218" t="s">
        <v>10</v>
      </c>
      <c r="I15218" t="str">
        <f>IF(AND(LEFT(OnlineRetail[[#This Row],[InvoiceNo]],1)&lt;&gt;"C",OnlineRetail[[#This Row],[CustomerID]]&lt;&gt;""),"Yes","No")</f>
        <v>Yes</v>
      </c>
      <c r="J15218" s="4">
        <f>EOMONTH(OnlineRetail[[#This Row],[InvoiceDate]],-1)+1</f>
        <v>40817</v>
      </c>
      <c r="K15218" s="6">
        <f>OnlineRetail[[#This Row],[Quantity]]*OnlineRetail[[#This Row],[UnitPrice]]</f>
        <v>12.75</v>
      </c>
      <c r="L15218" t="str">
        <f t="shared" si="237"/>
        <v>13675|Oct-2011</v>
      </c>
    </row>
    <row r="15219" spans="1:12">
      <c r="A15219">
        <v>548429</v>
      </c>
      <c r="B15219" t="s">
        <v>223</v>
      </c>
      <c r="C15219" t="s">
        <v>14</v>
      </c>
      <c r="D15219">
        <v>3</v>
      </c>
      <c r="E15219" s="1">
        <v>40817.426388888889</v>
      </c>
      <c r="F15219">
        <v>9.9499999999999993</v>
      </c>
      <c r="G15219">
        <v>13261</v>
      </c>
      <c r="H15219" t="s">
        <v>10</v>
      </c>
      <c r="I15219" t="str">
        <f>IF(AND(LEFT(OnlineRetail[[#This Row],[InvoiceNo]],1)&lt;&gt;"C",OnlineRetail[[#This Row],[CustomerID]]&lt;&gt;""),"Yes","No")</f>
        <v>Yes</v>
      </c>
      <c r="J15219" s="4">
        <f>EOMONTH(OnlineRetail[[#This Row],[InvoiceDate]],-1)+1</f>
        <v>40817</v>
      </c>
      <c r="K15219" s="6">
        <f>OnlineRetail[[#This Row],[Quantity]]*OnlineRetail[[#This Row],[UnitPrice]]</f>
        <v>29.849999999999998</v>
      </c>
      <c r="L15219" t="str">
        <f t="shared" si="237"/>
        <v>13261|Oct-2011</v>
      </c>
    </row>
    <row r="15220" spans="1:12">
      <c r="A15220">
        <v>554163</v>
      </c>
      <c r="B15220" t="s">
        <v>270</v>
      </c>
      <c r="C15220" t="s">
        <v>9</v>
      </c>
      <c r="D15220">
        <v>24</v>
      </c>
      <c r="E15220" s="1">
        <v>40817.427777777782</v>
      </c>
      <c r="F15220">
        <v>9.9499999999999993</v>
      </c>
      <c r="G15220">
        <v>13656</v>
      </c>
      <c r="H15220" t="s">
        <v>10</v>
      </c>
      <c r="I15220" t="str">
        <f>IF(AND(LEFT(OnlineRetail[[#This Row],[InvoiceNo]],1)&lt;&gt;"C",OnlineRetail[[#This Row],[CustomerID]]&lt;&gt;""),"Yes","No")</f>
        <v>Yes</v>
      </c>
      <c r="J15220" s="4">
        <f>EOMONTH(OnlineRetail[[#This Row],[InvoiceDate]],-1)+1</f>
        <v>40817</v>
      </c>
      <c r="K15220" s="6">
        <f>OnlineRetail[[#This Row],[Quantity]]*OnlineRetail[[#This Row],[UnitPrice]]</f>
        <v>238.79999999999998</v>
      </c>
      <c r="L15220" t="str">
        <f t="shared" si="237"/>
        <v>13656|Oct-2011</v>
      </c>
    </row>
    <row r="15221" spans="1:12">
      <c r="A15221">
        <v>537301</v>
      </c>
      <c r="B15221" t="s">
        <v>242</v>
      </c>
      <c r="C15221" t="s">
        <v>19</v>
      </c>
      <c r="D15221">
        <v>14</v>
      </c>
      <c r="E15221" s="1">
        <v>40817.4375</v>
      </c>
      <c r="F15221">
        <v>1.25</v>
      </c>
      <c r="G15221">
        <v>13564</v>
      </c>
      <c r="H15221" t="s">
        <v>10</v>
      </c>
      <c r="I15221" t="str">
        <f>IF(AND(LEFT(OnlineRetail[[#This Row],[InvoiceNo]],1)&lt;&gt;"C",OnlineRetail[[#This Row],[CustomerID]]&lt;&gt;""),"Yes","No")</f>
        <v>Yes</v>
      </c>
      <c r="J15221" s="4">
        <f>EOMONTH(OnlineRetail[[#This Row],[InvoiceDate]],-1)+1</f>
        <v>40817</v>
      </c>
      <c r="K15221" s="6">
        <f>OnlineRetail[[#This Row],[Quantity]]*OnlineRetail[[#This Row],[UnitPrice]]</f>
        <v>17.5</v>
      </c>
      <c r="L15221" t="str">
        <f t="shared" si="237"/>
        <v>13564|Oct-2011</v>
      </c>
    </row>
    <row r="15222" spans="1:12">
      <c r="A15222">
        <v>553046</v>
      </c>
      <c r="B15222" t="s">
        <v>156</v>
      </c>
      <c r="C15222" t="s">
        <v>53</v>
      </c>
      <c r="D15222">
        <v>8</v>
      </c>
      <c r="E15222" s="1">
        <v>40817.440972222219</v>
      </c>
      <c r="F15222">
        <v>7.95</v>
      </c>
      <c r="G15222">
        <v>13860</v>
      </c>
      <c r="H15222" t="s">
        <v>10</v>
      </c>
      <c r="I15222" t="str">
        <f>IF(AND(LEFT(OnlineRetail[[#This Row],[InvoiceNo]],1)&lt;&gt;"C",OnlineRetail[[#This Row],[CustomerID]]&lt;&gt;""),"Yes","No")</f>
        <v>Yes</v>
      </c>
      <c r="J15222" s="4">
        <f>EOMONTH(OnlineRetail[[#This Row],[InvoiceDate]],-1)+1</f>
        <v>40817</v>
      </c>
      <c r="K15222" s="6">
        <f>OnlineRetail[[#This Row],[Quantity]]*OnlineRetail[[#This Row],[UnitPrice]]</f>
        <v>63.6</v>
      </c>
      <c r="L15222" t="str">
        <f t="shared" si="237"/>
        <v>13860|Oct-2011</v>
      </c>
    </row>
    <row r="15223" spans="1:12">
      <c r="A15223">
        <v>541135</v>
      </c>
      <c r="B15223" t="s">
        <v>176</v>
      </c>
      <c r="C15223" t="s">
        <v>72</v>
      </c>
      <c r="D15223">
        <v>6</v>
      </c>
      <c r="E15223" s="1">
        <v>40817.447916666657</v>
      </c>
      <c r="F15223">
        <v>1.25</v>
      </c>
      <c r="G15223">
        <v>13328</v>
      </c>
      <c r="H15223" t="s">
        <v>10</v>
      </c>
      <c r="I15223" t="str">
        <f>IF(AND(LEFT(OnlineRetail[[#This Row],[InvoiceNo]],1)&lt;&gt;"C",OnlineRetail[[#This Row],[CustomerID]]&lt;&gt;""),"Yes","No")</f>
        <v>Yes</v>
      </c>
      <c r="J15223" s="4">
        <f>EOMONTH(OnlineRetail[[#This Row],[InvoiceDate]],-1)+1</f>
        <v>40817</v>
      </c>
      <c r="K15223" s="6">
        <f>OnlineRetail[[#This Row],[Quantity]]*OnlineRetail[[#This Row],[UnitPrice]]</f>
        <v>7.5</v>
      </c>
      <c r="L15223" t="str">
        <f t="shared" si="237"/>
        <v>13328|Oct-2011</v>
      </c>
    </row>
    <row r="15224" spans="1:12">
      <c r="A15224">
        <v>554012</v>
      </c>
      <c r="B15224" t="s">
        <v>169</v>
      </c>
      <c r="C15224" t="s">
        <v>16</v>
      </c>
      <c r="D15224">
        <v>18</v>
      </c>
      <c r="E15224" s="1">
        <v>40817.462500000001</v>
      </c>
      <c r="F15224">
        <v>4.95</v>
      </c>
      <c r="G15224">
        <v>12604</v>
      </c>
      <c r="H15224" t="s">
        <v>10</v>
      </c>
      <c r="I15224" t="str">
        <f>IF(AND(LEFT(OnlineRetail[[#This Row],[InvoiceNo]],1)&lt;&gt;"C",OnlineRetail[[#This Row],[CustomerID]]&lt;&gt;""),"Yes","No")</f>
        <v>Yes</v>
      </c>
      <c r="J15224" s="4">
        <f>EOMONTH(OnlineRetail[[#This Row],[InvoiceDate]],-1)+1</f>
        <v>40817</v>
      </c>
      <c r="K15224" s="6">
        <f>OnlineRetail[[#This Row],[Quantity]]*OnlineRetail[[#This Row],[UnitPrice]]</f>
        <v>89.100000000000009</v>
      </c>
      <c r="L15224" t="str">
        <f t="shared" si="237"/>
        <v>12604|Oct-2011</v>
      </c>
    </row>
    <row r="15225" spans="1:12">
      <c r="A15225">
        <v>540013</v>
      </c>
      <c r="B15225" t="s">
        <v>127</v>
      </c>
      <c r="C15225" t="s">
        <v>21</v>
      </c>
      <c r="D15225">
        <v>10</v>
      </c>
      <c r="E15225" s="1">
        <v>40817.468055555553</v>
      </c>
      <c r="F15225">
        <v>2.5499999999999998</v>
      </c>
      <c r="G15225">
        <v>13068</v>
      </c>
      <c r="H15225" t="s">
        <v>10</v>
      </c>
      <c r="I15225" t="str">
        <f>IF(AND(LEFT(OnlineRetail[[#This Row],[InvoiceNo]],1)&lt;&gt;"C",OnlineRetail[[#This Row],[CustomerID]]&lt;&gt;""),"Yes","No")</f>
        <v>Yes</v>
      </c>
      <c r="J15225" s="4">
        <f>EOMONTH(OnlineRetail[[#This Row],[InvoiceDate]],-1)+1</f>
        <v>40817</v>
      </c>
      <c r="K15225" s="6">
        <f>OnlineRetail[[#This Row],[Quantity]]*OnlineRetail[[#This Row],[UnitPrice]]</f>
        <v>25.5</v>
      </c>
      <c r="L15225" t="str">
        <f t="shared" si="237"/>
        <v>13068|Oct-2011</v>
      </c>
    </row>
    <row r="15226" spans="1:12">
      <c r="A15226">
        <v>539260</v>
      </c>
      <c r="B15226" t="s">
        <v>139</v>
      </c>
      <c r="C15226" t="s">
        <v>19</v>
      </c>
      <c r="D15226">
        <v>18</v>
      </c>
      <c r="E15226" s="1">
        <v>40817.480555555558</v>
      </c>
      <c r="F15226">
        <v>4.95</v>
      </c>
      <c r="G15226">
        <v>13508</v>
      </c>
      <c r="H15226" t="s">
        <v>31</v>
      </c>
      <c r="I15226" t="str">
        <f>IF(AND(LEFT(OnlineRetail[[#This Row],[InvoiceNo]],1)&lt;&gt;"C",OnlineRetail[[#This Row],[CustomerID]]&lt;&gt;""),"Yes","No")</f>
        <v>Yes</v>
      </c>
      <c r="J15226" s="4">
        <f>EOMONTH(OnlineRetail[[#This Row],[InvoiceDate]],-1)+1</f>
        <v>40817</v>
      </c>
      <c r="K15226" s="6">
        <f>OnlineRetail[[#This Row],[Quantity]]*OnlineRetail[[#This Row],[UnitPrice]]</f>
        <v>89.100000000000009</v>
      </c>
      <c r="L15226" t="str">
        <f t="shared" si="237"/>
        <v>13508|Oct-2011</v>
      </c>
    </row>
    <row r="15227" spans="1:12">
      <c r="A15227">
        <v>551975</v>
      </c>
      <c r="B15227" t="s">
        <v>118</v>
      </c>
      <c r="C15227" t="s">
        <v>46</v>
      </c>
      <c r="D15227">
        <v>7</v>
      </c>
      <c r="E15227" s="1">
        <v>40817.487500000003</v>
      </c>
      <c r="F15227">
        <v>5.95</v>
      </c>
      <c r="G15227">
        <v>12404</v>
      </c>
      <c r="H15227" t="s">
        <v>10</v>
      </c>
      <c r="I15227" t="str">
        <f>IF(AND(LEFT(OnlineRetail[[#This Row],[InvoiceNo]],1)&lt;&gt;"C",OnlineRetail[[#This Row],[CustomerID]]&lt;&gt;""),"Yes","No")</f>
        <v>Yes</v>
      </c>
      <c r="J15227" s="4">
        <f>EOMONTH(OnlineRetail[[#This Row],[InvoiceDate]],-1)+1</f>
        <v>40817</v>
      </c>
      <c r="K15227" s="6">
        <f>OnlineRetail[[#This Row],[Quantity]]*OnlineRetail[[#This Row],[UnitPrice]]</f>
        <v>41.65</v>
      </c>
      <c r="L15227" t="str">
        <f t="shared" si="237"/>
        <v>12404|Oct-2011</v>
      </c>
    </row>
    <row r="15228" spans="1:12">
      <c r="A15228">
        <v>547359</v>
      </c>
      <c r="B15228" t="s">
        <v>98</v>
      </c>
      <c r="C15228" t="s">
        <v>29</v>
      </c>
      <c r="D15228">
        <v>4</v>
      </c>
      <c r="E15228" s="1">
        <v>40817.493055555547</v>
      </c>
      <c r="F15228">
        <v>2.5499999999999998</v>
      </c>
      <c r="G15228">
        <v>13630</v>
      </c>
      <c r="H15228" t="s">
        <v>10</v>
      </c>
      <c r="I15228" t="str">
        <f>IF(AND(LEFT(OnlineRetail[[#This Row],[InvoiceNo]],1)&lt;&gt;"C",OnlineRetail[[#This Row],[CustomerID]]&lt;&gt;""),"Yes","No")</f>
        <v>Yes</v>
      </c>
      <c r="J15228" s="4">
        <f>EOMONTH(OnlineRetail[[#This Row],[InvoiceDate]],-1)+1</f>
        <v>40817</v>
      </c>
      <c r="K15228" s="6">
        <f>OnlineRetail[[#This Row],[Quantity]]*OnlineRetail[[#This Row],[UnitPrice]]</f>
        <v>10.199999999999999</v>
      </c>
      <c r="L15228" t="str">
        <f t="shared" si="237"/>
        <v>13630|Oct-2011</v>
      </c>
    </row>
    <row r="15229" spans="1:12">
      <c r="A15229">
        <v>546356</v>
      </c>
      <c r="B15229" t="s">
        <v>69</v>
      </c>
      <c r="C15229" t="s">
        <v>12</v>
      </c>
      <c r="D15229">
        <v>12</v>
      </c>
      <c r="E15229" s="1">
        <v>40817.493750000001</v>
      </c>
      <c r="F15229">
        <v>1.65</v>
      </c>
      <c r="G15229">
        <v>13020</v>
      </c>
      <c r="H15229" t="s">
        <v>10</v>
      </c>
      <c r="I15229" t="str">
        <f>IF(AND(LEFT(OnlineRetail[[#This Row],[InvoiceNo]],1)&lt;&gt;"C",OnlineRetail[[#This Row],[CustomerID]]&lt;&gt;""),"Yes","No")</f>
        <v>Yes</v>
      </c>
      <c r="J15229" s="4">
        <f>EOMONTH(OnlineRetail[[#This Row],[InvoiceDate]],-1)+1</f>
        <v>40817</v>
      </c>
      <c r="K15229" s="6">
        <f>OnlineRetail[[#This Row],[Quantity]]*OnlineRetail[[#This Row],[UnitPrice]]</f>
        <v>19.799999999999997</v>
      </c>
      <c r="L15229" t="str">
        <f t="shared" si="237"/>
        <v>13020|Oct-2011</v>
      </c>
    </row>
    <row r="15230" spans="1:12">
      <c r="A15230">
        <v>543612</v>
      </c>
      <c r="B15230" t="s">
        <v>221</v>
      </c>
      <c r="C15230" t="s">
        <v>27</v>
      </c>
      <c r="D15230">
        <v>17</v>
      </c>
      <c r="E15230" s="1">
        <v>40817.496527777781</v>
      </c>
      <c r="F15230">
        <v>4.25</v>
      </c>
      <c r="G15230">
        <v>13641</v>
      </c>
      <c r="H15230" t="s">
        <v>10</v>
      </c>
      <c r="I15230" t="str">
        <f>IF(AND(LEFT(OnlineRetail[[#This Row],[InvoiceNo]],1)&lt;&gt;"C",OnlineRetail[[#This Row],[CustomerID]]&lt;&gt;""),"Yes","No")</f>
        <v>Yes</v>
      </c>
      <c r="J15230" s="4">
        <f>EOMONTH(OnlineRetail[[#This Row],[InvoiceDate]],-1)+1</f>
        <v>40817</v>
      </c>
      <c r="K15230" s="6">
        <f>OnlineRetail[[#This Row],[Quantity]]*OnlineRetail[[#This Row],[UnitPrice]]</f>
        <v>72.25</v>
      </c>
      <c r="L15230" t="str">
        <f t="shared" si="237"/>
        <v>13641|Oct-2011</v>
      </c>
    </row>
    <row r="15231" spans="1:12">
      <c r="A15231">
        <v>539578</v>
      </c>
      <c r="B15231" t="s">
        <v>205</v>
      </c>
      <c r="C15231" t="s">
        <v>50</v>
      </c>
      <c r="D15231">
        <v>13</v>
      </c>
      <c r="E15231" s="1">
        <v>40817.504166666673</v>
      </c>
      <c r="F15231">
        <v>0.85</v>
      </c>
      <c r="G15231">
        <v>13406</v>
      </c>
      <c r="H15231" t="s">
        <v>10</v>
      </c>
      <c r="I15231" t="str">
        <f>IF(AND(LEFT(OnlineRetail[[#This Row],[InvoiceNo]],1)&lt;&gt;"C",OnlineRetail[[#This Row],[CustomerID]]&lt;&gt;""),"Yes","No")</f>
        <v>Yes</v>
      </c>
      <c r="J15231" s="4">
        <f>EOMONTH(OnlineRetail[[#This Row],[InvoiceDate]],-1)+1</f>
        <v>40817</v>
      </c>
      <c r="K15231" s="6">
        <f>OnlineRetail[[#This Row],[Quantity]]*OnlineRetail[[#This Row],[UnitPrice]]</f>
        <v>11.049999999999999</v>
      </c>
      <c r="L15231" t="str">
        <f t="shared" si="237"/>
        <v>13406|Oct-2011</v>
      </c>
    </row>
    <row r="15232" spans="1:12">
      <c r="A15232">
        <v>553303</v>
      </c>
      <c r="B15232" t="s">
        <v>190</v>
      </c>
      <c r="C15232" t="s">
        <v>42</v>
      </c>
      <c r="D15232">
        <v>9</v>
      </c>
      <c r="E15232" s="1">
        <v>40817.506944444453</v>
      </c>
      <c r="F15232">
        <v>9.9499999999999993</v>
      </c>
      <c r="G15232">
        <v>13590</v>
      </c>
      <c r="H15232" t="s">
        <v>10</v>
      </c>
      <c r="I15232" t="str">
        <f>IF(AND(LEFT(OnlineRetail[[#This Row],[InvoiceNo]],1)&lt;&gt;"C",OnlineRetail[[#This Row],[CustomerID]]&lt;&gt;""),"Yes","No")</f>
        <v>Yes</v>
      </c>
      <c r="J15232" s="4">
        <f>EOMONTH(OnlineRetail[[#This Row],[InvoiceDate]],-1)+1</f>
        <v>40817</v>
      </c>
      <c r="K15232" s="6">
        <f>OnlineRetail[[#This Row],[Quantity]]*OnlineRetail[[#This Row],[UnitPrice]]</f>
        <v>89.55</v>
      </c>
      <c r="L15232" t="str">
        <f t="shared" si="237"/>
        <v>13590|Oct-2011</v>
      </c>
    </row>
    <row r="15233" spans="1:12">
      <c r="A15233">
        <v>536830</v>
      </c>
      <c r="B15233" t="s">
        <v>219</v>
      </c>
      <c r="C15233" t="s">
        <v>14</v>
      </c>
      <c r="D15233">
        <v>4</v>
      </c>
      <c r="E15233" s="1">
        <v>40817.508333333331</v>
      </c>
      <c r="F15233">
        <v>9.9499999999999993</v>
      </c>
      <c r="G15233">
        <v>14172</v>
      </c>
      <c r="H15233" t="s">
        <v>22</v>
      </c>
      <c r="I15233" t="str">
        <f>IF(AND(LEFT(OnlineRetail[[#This Row],[InvoiceNo]],1)&lt;&gt;"C",OnlineRetail[[#This Row],[CustomerID]]&lt;&gt;""),"Yes","No")</f>
        <v>Yes</v>
      </c>
      <c r="J15233" s="4">
        <f>EOMONTH(OnlineRetail[[#This Row],[InvoiceDate]],-1)+1</f>
        <v>40817</v>
      </c>
      <c r="K15233" s="6">
        <f>OnlineRetail[[#This Row],[Quantity]]*OnlineRetail[[#This Row],[UnitPrice]]</f>
        <v>39.799999999999997</v>
      </c>
      <c r="L15233" t="str">
        <f t="shared" si="237"/>
        <v>14172|Oct-2011</v>
      </c>
    </row>
    <row r="15234" spans="1:12">
      <c r="A15234">
        <v>537340</v>
      </c>
      <c r="B15234" t="s">
        <v>109</v>
      </c>
      <c r="C15234" t="s">
        <v>72</v>
      </c>
      <c r="D15234">
        <v>11</v>
      </c>
      <c r="E15234" s="1">
        <v>40817.509027777778</v>
      </c>
      <c r="F15234">
        <v>9.9499999999999993</v>
      </c>
      <c r="G15234">
        <v>13406</v>
      </c>
      <c r="H15234" t="s">
        <v>10</v>
      </c>
      <c r="I15234" t="str">
        <f>IF(AND(LEFT(OnlineRetail[[#This Row],[InvoiceNo]],1)&lt;&gt;"C",OnlineRetail[[#This Row],[CustomerID]]&lt;&gt;""),"Yes","No")</f>
        <v>Yes</v>
      </c>
      <c r="J15234" s="4">
        <f>EOMONTH(OnlineRetail[[#This Row],[InvoiceDate]],-1)+1</f>
        <v>40817</v>
      </c>
      <c r="K15234" s="6">
        <f>OnlineRetail[[#This Row],[Quantity]]*OnlineRetail[[#This Row],[UnitPrice]]</f>
        <v>109.44999999999999</v>
      </c>
      <c r="L15234" t="str">
        <f t="shared" ref="L15234:L15297" si="238">IF(I15234="Yes",G15234&amp;"|"&amp;TEXT(J15234,"mmm-yyyy"),"")</f>
        <v>13406|Oct-2011</v>
      </c>
    </row>
    <row r="15235" spans="1:12">
      <c r="A15235">
        <v>553442</v>
      </c>
      <c r="B15235" t="s">
        <v>256</v>
      </c>
      <c r="C15235" t="s">
        <v>72</v>
      </c>
      <c r="D15235">
        <v>22</v>
      </c>
      <c r="E15235" s="1">
        <v>40817.509722222218</v>
      </c>
      <c r="F15235">
        <v>9.9499999999999993</v>
      </c>
      <c r="G15235">
        <v>13453</v>
      </c>
      <c r="H15235" t="s">
        <v>10</v>
      </c>
      <c r="I15235" t="str">
        <f>IF(AND(LEFT(OnlineRetail[[#This Row],[InvoiceNo]],1)&lt;&gt;"C",OnlineRetail[[#This Row],[CustomerID]]&lt;&gt;""),"Yes","No")</f>
        <v>Yes</v>
      </c>
      <c r="J15235" s="4">
        <f>EOMONTH(OnlineRetail[[#This Row],[InvoiceDate]],-1)+1</f>
        <v>40817</v>
      </c>
      <c r="K15235" s="6">
        <f>OnlineRetail[[#This Row],[Quantity]]*OnlineRetail[[#This Row],[UnitPrice]]</f>
        <v>218.89999999999998</v>
      </c>
      <c r="L15235" t="str">
        <f t="shared" si="238"/>
        <v>13453|Oct-2011</v>
      </c>
    </row>
    <row r="15236" spans="1:12">
      <c r="A15236">
        <v>538962</v>
      </c>
      <c r="B15236" t="s">
        <v>99</v>
      </c>
      <c r="C15236" t="s">
        <v>33</v>
      </c>
      <c r="D15236">
        <v>12</v>
      </c>
      <c r="E15236" s="1">
        <v>40817.51458333333</v>
      </c>
      <c r="F15236">
        <v>1.25</v>
      </c>
      <c r="G15236">
        <v>13507</v>
      </c>
      <c r="H15236" t="s">
        <v>10</v>
      </c>
      <c r="I15236" t="str">
        <f>IF(AND(LEFT(OnlineRetail[[#This Row],[InvoiceNo]],1)&lt;&gt;"C",OnlineRetail[[#This Row],[CustomerID]]&lt;&gt;""),"Yes","No")</f>
        <v>Yes</v>
      </c>
      <c r="J15236" s="4">
        <f>EOMONTH(OnlineRetail[[#This Row],[InvoiceDate]],-1)+1</f>
        <v>40817</v>
      </c>
      <c r="K15236" s="6">
        <f>OnlineRetail[[#This Row],[Quantity]]*OnlineRetail[[#This Row],[UnitPrice]]</f>
        <v>15</v>
      </c>
      <c r="L15236" t="str">
        <f t="shared" si="238"/>
        <v>13507|Oct-2011</v>
      </c>
    </row>
    <row r="15237" spans="1:12">
      <c r="A15237">
        <v>553174</v>
      </c>
      <c r="B15237" t="s">
        <v>20</v>
      </c>
      <c r="C15237" t="s">
        <v>83</v>
      </c>
      <c r="D15237">
        <v>17</v>
      </c>
      <c r="E15237" s="1">
        <v>40817.518055555563</v>
      </c>
      <c r="F15237">
        <v>2.1</v>
      </c>
      <c r="G15237">
        <v>14008</v>
      </c>
      <c r="H15237" t="s">
        <v>10</v>
      </c>
      <c r="I15237" t="str">
        <f>IF(AND(LEFT(OnlineRetail[[#This Row],[InvoiceNo]],1)&lt;&gt;"C",OnlineRetail[[#This Row],[CustomerID]]&lt;&gt;""),"Yes","No")</f>
        <v>Yes</v>
      </c>
      <c r="J15237" s="4">
        <f>EOMONTH(OnlineRetail[[#This Row],[InvoiceDate]],-1)+1</f>
        <v>40817</v>
      </c>
      <c r="K15237" s="6">
        <f>OnlineRetail[[#This Row],[Quantity]]*OnlineRetail[[#This Row],[UnitPrice]]</f>
        <v>35.700000000000003</v>
      </c>
      <c r="L15237" t="str">
        <f t="shared" si="238"/>
        <v>14008|Oct-2011</v>
      </c>
    </row>
    <row r="15238" spans="1:12">
      <c r="A15238">
        <v>546495</v>
      </c>
      <c r="B15238" t="s">
        <v>23</v>
      </c>
      <c r="C15238" t="s">
        <v>27</v>
      </c>
      <c r="D15238">
        <v>15</v>
      </c>
      <c r="E15238" s="1">
        <v>40817.520138888889</v>
      </c>
      <c r="F15238">
        <v>3.39</v>
      </c>
      <c r="G15238">
        <v>14172</v>
      </c>
      <c r="H15238" t="s">
        <v>10</v>
      </c>
      <c r="I15238" t="str">
        <f>IF(AND(LEFT(OnlineRetail[[#This Row],[InvoiceNo]],1)&lt;&gt;"C",OnlineRetail[[#This Row],[CustomerID]]&lt;&gt;""),"Yes","No")</f>
        <v>Yes</v>
      </c>
      <c r="J15238" s="4">
        <f>EOMONTH(OnlineRetail[[#This Row],[InvoiceDate]],-1)+1</f>
        <v>40817</v>
      </c>
      <c r="K15238" s="6">
        <f>OnlineRetail[[#This Row],[Quantity]]*OnlineRetail[[#This Row],[UnitPrice]]</f>
        <v>50.85</v>
      </c>
      <c r="L15238" t="str">
        <f t="shared" si="238"/>
        <v>14172|Oct-2011</v>
      </c>
    </row>
    <row r="15239" spans="1:12">
      <c r="A15239">
        <v>543789</v>
      </c>
      <c r="B15239" t="s">
        <v>197</v>
      </c>
      <c r="C15239" t="s">
        <v>27</v>
      </c>
      <c r="D15239">
        <v>19</v>
      </c>
      <c r="E15239" s="1">
        <v>40817.525694444441</v>
      </c>
      <c r="F15239">
        <v>7.95</v>
      </c>
      <c r="G15239">
        <v>12387</v>
      </c>
      <c r="H15239" t="s">
        <v>10</v>
      </c>
      <c r="I15239" t="str">
        <f>IF(AND(LEFT(OnlineRetail[[#This Row],[InvoiceNo]],1)&lt;&gt;"C",OnlineRetail[[#This Row],[CustomerID]]&lt;&gt;""),"Yes","No")</f>
        <v>Yes</v>
      </c>
      <c r="J15239" s="4">
        <f>EOMONTH(OnlineRetail[[#This Row],[InvoiceDate]],-1)+1</f>
        <v>40817</v>
      </c>
      <c r="K15239" s="6">
        <f>OnlineRetail[[#This Row],[Quantity]]*OnlineRetail[[#This Row],[UnitPrice]]</f>
        <v>151.05000000000001</v>
      </c>
      <c r="L15239" t="str">
        <f t="shared" si="238"/>
        <v>12387|Oct-2011</v>
      </c>
    </row>
    <row r="15240" spans="1:12">
      <c r="A15240">
        <v>544075</v>
      </c>
      <c r="B15240" t="s">
        <v>81</v>
      </c>
      <c r="C15240" t="s">
        <v>33</v>
      </c>
      <c r="D15240">
        <v>12</v>
      </c>
      <c r="E15240" s="1">
        <v>40817.531944444447</v>
      </c>
      <c r="F15240">
        <v>2.1</v>
      </c>
      <c r="G15240">
        <v>13160</v>
      </c>
      <c r="H15240" t="s">
        <v>17</v>
      </c>
      <c r="I15240" t="str">
        <f>IF(AND(LEFT(OnlineRetail[[#This Row],[InvoiceNo]],1)&lt;&gt;"C",OnlineRetail[[#This Row],[CustomerID]]&lt;&gt;""),"Yes","No")</f>
        <v>Yes</v>
      </c>
      <c r="J15240" s="4">
        <f>EOMONTH(OnlineRetail[[#This Row],[InvoiceDate]],-1)+1</f>
        <v>40817</v>
      </c>
      <c r="K15240" s="6">
        <f>OnlineRetail[[#This Row],[Quantity]]*OnlineRetail[[#This Row],[UnitPrice]]</f>
        <v>25.200000000000003</v>
      </c>
      <c r="L15240" t="str">
        <f t="shared" si="238"/>
        <v>13160|Oct-2011</v>
      </c>
    </row>
    <row r="15241" spans="1:12">
      <c r="A15241">
        <v>540143</v>
      </c>
      <c r="B15241" t="s">
        <v>281</v>
      </c>
      <c r="C15241" t="s">
        <v>21</v>
      </c>
      <c r="D15241">
        <v>14</v>
      </c>
      <c r="E15241" s="1">
        <v>40817.536805555559</v>
      </c>
      <c r="F15241">
        <v>3.39</v>
      </c>
      <c r="G15241">
        <v>12429</v>
      </c>
      <c r="H15241" t="s">
        <v>10</v>
      </c>
      <c r="I15241" t="str">
        <f>IF(AND(LEFT(OnlineRetail[[#This Row],[InvoiceNo]],1)&lt;&gt;"C",OnlineRetail[[#This Row],[CustomerID]]&lt;&gt;""),"Yes","No")</f>
        <v>Yes</v>
      </c>
      <c r="J15241" s="4">
        <f>EOMONTH(OnlineRetail[[#This Row],[InvoiceDate]],-1)+1</f>
        <v>40817</v>
      </c>
      <c r="K15241" s="6">
        <f>OnlineRetail[[#This Row],[Quantity]]*OnlineRetail[[#This Row],[UnitPrice]]</f>
        <v>47.46</v>
      </c>
      <c r="L15241" t="str">
        <f t="shared" si="238"/>
        <v>12429|Oct-2011</v>
      </c>
    </row>
    <row r="15242" spans="1:12">
      <c r="A15242">
        <v>541634</v>
      </c>
      <c r="B15242" t="s">
        <v>141</v>
      </c>
      <c r="C15242" t="s">
        <v>29</v>
      </c>
      <c r="D15242">
        <v>5</v>
      </c>
      <c r="E15242" s="1">
        <v>40817.54583333333</v>
      </c>
      <c r="F15242">
        <v>4.25</v>
      </c>
      <c r="G15242">
        <v>13405</v>
      </c>
      <c r="H15242" t="s">
        <v>10</v>
      </c>
      <c r="I15242" t="str">
        <f>IF(AND(LEFT(OnlineRetail[[#This Row],[InvoiceNo]],1)&lt;&gt;"C",OnlineRetail[[#This Row],[CustomerID]]&lt;&gt;""),"Yes","No")</f>
        <v>Yes</v>
      </c>
      <c r="J15242" s="4">
        <f>EOMONTH(OnlineRetail[[#This Row],[InvoiceDate]],-1)+1</f>
        <v>40817</v>
      </c>
      <c r="K15242" s="6">
        <f>OnlineRetail[[#This Row],[Quantity]]*OnlineRetail[[#This Row],[UnitPrice]]</f>
        <v>21.25</v>
      </c>
      <c r="L15242" t="str">
        <f t="shared" si="238"/>
        <v>13405|Oct-2011</v>
      </c>
    </row>
    <row r="15243" spans="1:12">
      <c r="A15243">
        <v>543428</v>
      </c>
      <c r="B15243" t="s">
        <v>34</v>
      </c>
      <c r="C15243" t="s">
        <v>72</v>
      </c>
      <c r="D15243">
        <v>22</v>
      </c>
      <c r="E15243" s="1">
        <v>40817.551388888889</v>
      </c>
      <c r="F15243">
        <v>2.1</v>
      </c>
      <c r="G15243">
        <v>14069</v>
      </c>
      <c r="H15243" t="s">
        <v>10</v>
      </c>
      <c r="I15243" t="str">
        <f>IF(AND(LEFT(OnlineRetail[[#This Row],[InvoiceNo]],1)&lt;&gt;"C",OnlineRetail[[#This Row],[CustomerID]]&lt;&gt;""),"Yes","No")</f>
        <v>Yes</v>
      </c>
      <c r="J15243" s="4">
        <f>EOMONTH(OnlineRetail[[#This Row],[InvoiceDate]],-1)+1</f>
        <v>40817</v>
      </c>
      <c r="K15243" s="6">
        <f>OnlineRetail[[#This Row],[Quantity]]*OnlineRetail[[#This Row],[UnitPrice]]</f>
        <v>46.2</v>
      </c>
      <c r="L15243" t="str">
        <f t="shared" si="238"/>
        <v>14069|Oct-2011</v>
      </c>
    </row>
    <row r="15244" spans="1:12">
      <c r="A15244">
        <v>539727</v>
      </c>
      <c r="B15244" t="s">
        <v>93</v>
      </c>
      <c r="C15244" t="s">
        <v>12</v>
      </c>
      <c r="D15244">
        <v>10</v>
      </c>
      <c r="E15244" s="1">
        <v>40817.557638888888</v>
      </c>
      <c r="F15244">
        <v>2.5499999999999998</v>
      </c>
      <c r="G15244">
        <v>12604</v>
      </c>
      <c r="H15244" t="s">
        <v>10</v>
      </c>
      <c r="I15244" t="str">
        <f>IF(AND(LEFT(OnlineRetail[[#This Row],[InvoiceNo]],1)&lt;&gt;"C",OnlineRetail[[#This Row],[CustomerID]]&lt;&gt;""),"Yes","No")</f>
        <v>Yes</v>
      </c>
      <c r="J15244" s="4">
        <f>EOMONTH(OnlineRetail[[#This Row],[InvoiceDate]],-1)+1</f>
        <v>40817</v>
      </c>
      <c r="K15244" s="6">
        <f>OnlineRetail[[#This Row],[Quantity]]*OnlineRetail[[#This Row],[UnitPrice]]</f>
        <v>25.5</v>
      </c>
      <c r="L15244" t="str">
        <f t="shared" si="238"/>
        <v>12604|Oct-2011</v>
      </c>
    </row>
    <row r="15245" spans="1:12">
      <c r="A15245">
        <v>553220</v>
      </c>
      <c r="B15245" t="s">
        <v>173</v>
      </c>
      <c r="C15245" t="s">
        <v>40</v>
      </c>
      <c r="D15245">
        <v>8</v>
      </c>
      <c r="E15245" s="1">
        <v>40817.55972222222</v>
      </c>
      <c r="F15245">
        <v>1.25</v>
      </c>
      <c r="G15245">
        <v>13662</v>
      </c>
      <c r="H15245" t="s">
        <v>10</v>
      </c>
      <c r="I15245" t="str">
        <f>IF(AND(LEFT(OnlineRetail[[#This Row],[InvoiceNo]],1)&lt;&gt;"C",OnlineRetail[[#This Row],[CustomerID]]&lt;&gt;""),"Yes","No")</f>
        <v>Yes</v>
      </c>
      <c r="J15245" s="4">
        <f>EOMONTH(OnlineRetail[[#This Row],[InvoiceDate]],-1)+1</f>
        <v>40817</v>
      </c>
      <c r="K15245" s="6">
        <f>OnlineRetail[[#This Row],[Quantity]]*OnlineRetail[[#This Row],[UnitPrice]]</f>
        <v>10</v>
      </c>
      <c r="L15245" t="str">
        <f t="shared" si="238"/>
        <v>13662|Oct-2011</v>
      </c>
    </row>
    <row r="15246" spans="1:12">
      <c r="A15246">
        <v>553628</v>
      </c>
      <c r="B15246" t="s">
        <v>105</v>
      </c>
      <c r="C15246" t="s">
        <v>40</v>
      </c>
      <c r="D15246">
        <v>20</v>
      </c>
      <c r="E15246" s="1">
        <v>40817.574999999997</v>
      </c>
      <c r="F15246">
        <v>1.25</v>
      </c>
      <c r="G15246">
        <v>14114</v>
      </c>
      <c r="H15246" t="s">
        <v>10</v>
      </c>
      <c r="I15246" t="str">
        <f>IF(AND(LEFT(OnlineRetail[[#This Row],[InvoiceNo]],1)&lt;&gt;"C",OnlineRetail[[#This Row],[CustomerID]]&lt;&gt;""),"Yes","No")</f>
        <v>Yes</v>
      </c>
      <c r="J15246" s="4">
        <f>EOMONTH(OnlineRetail[[#This Row],[InvoiceDate]],-1)+1</f>
        <v>40817</v>
      </c>
      <c r="K15246" s="6">
        <f>OnlineRetail[[#This Row],[Quantity]]*OnlineRetail[[#This Row],[UnitPrice]]</f>
        <v>25</v>
      </c>
      <c r="L15246" t="str">
        <f t="shared" si="238"/>
        <v>14114|Oct-2011</v>
      </c>
    </row>
    <row r="15247" spans="1:12">
      <c r="A15247">
        <v>537226</v>
      </c>
      <c r="B15247" t="s">
        <v>142</v>
      </c>
      <c r="C15247" t="s">
        <v>50</v>
      </c>
      <c r="D15247">
        <v>20</v>
      </c>
      <c r="E15247" s="1">
        <v>40817.588888888888</v>
      </c>
      <c r="F15247">
        <v>7.95</v>
      </c>
      <c r="G15247">
        <v>12943</v>
      </c>
      <c r="H15247" t="s">
        <v>31</v>
      </c>
      <c r="I15247" t="str">
        <f>IF(AND(LEFT(OnlineRetail[[#This Row],[InvoiceNo]],1)&lt;&gt;"C",OnlineRetail[[#This Row],[CustomerID]]&lt;&gt;""),"Yes","No")</f>
        <v>Yes</v>
      </c>
      <c r="J15247" s="4">
        <f>EOMONTH(OnlineRetail[[#This Row],[InvoiceDate]],-1)+1</f>
        <v>40817</v>
      </c>
      <c r="K15247" s="6">
        <f>OnlineRetail[[#This Row],[Quantity]]*OnlineRetail[[#This Row],[UnitPrice]]</f>
        <v>159</v>
      </c>
      <c r="L15247" t="str">
        <f t="shared" si="238"/>
        <v>12943|Oct-2011</v>
      </c>
    </row>
    <row r="15248" spans="1:12">
      <c r="A15248">
        <v>551342</v>
      </c>
      <c r="B15248" t="s">
        <v>224</v>
      </c>
      <c r="C15248" t="s">
        <v>27</v>
      </c>
      <c r="D15248">
        <v>4</v>
      </c>
      <c r="E15248" s="1">
        <v>40817.595833333333</v>
      </c>
      <c r="F15248">
        <v>1.25</v>
      </c>
      <c r="G15248">
        <v>14030</v>
      </c>
      <c r="H15248" t="s">
        <v>10</v>
      </c>
      <c r="I15248" t="str">
        <f>IF(AND(LEFT(OnlineRetail[[#This Row],[InvoiceNo]],1)&lt;&gt;"C",OnlineRetail[[#This Row],[CustomerID]]&lt;&gt;""),"Yes","No")</f>
        <v>Yes</v>
      </c>
      <c r="J15248" s="4">
        <f>EOMONTH(OnlineRetail[[#This Row],[InvoiceDate]],-1)+1</f>
        <v>40817</v>
      </c>
      <c r="K15248" s="6">
        <f>OnlineRetail[[#This Row],[Quantity]]*OnlineRetail[[#This Row],[UnitPrice]]</f>
        <v>5</v>
      </c>
      <c r="L15248" t="str">
        <f t="shared" si="238"/>
        <v>14030|Oct-2011</v>
      </c>
    </row>
    <row r="15249" spans="1:12">
      <c r="A15249">
        <v>536582</v>
      </c>
      <c r="B15249" t="s">
        <v>263</v>
      </c>
      <c r="C15249" t="s">
        <v>29</v>
      </c>
      <c r="D15249">
        <v>17</v>
      </c>
      <c r="E15249" s="1">
        <v>40817.597222222219</v>
      </c>
      <c r="F15249">
        <v>2.5499999999999998</v>
      </c>
      <c r="G15249">
        <v>14266</v>
      </c>
      <c r="H15249" t="s">
        <v>10</v>
      </c>
      <c r="I15249" t="str">
        <f>IF(AND(LEFT(OnlineRetail[[#This Row],[InvoiceNo]],1)&lt;&gt;"C",OnlineRetail[[#This Row],[CustomerID]]&lt;&gt;""),"Yes","No")</f>
        <v>Yes</v>
      </c>
      <c r="J15249" s="4">
        <f>EOMONTH(OnlineRetail[[#This Row],[InvoiceDate]],-1)+1</f>
        <v>40817</v>
      </c>
      <c r="K15249" s="6">
        <f>OnlineRetail[[#This Row],[Quantity]]*OnlineRetail[[#This Row],[UnitPrice]]</f>
        <v>43.349999999999994</v>
      </c>
      <c r="L15249" t="str">
        <f t="shared" si="238"/>
        <v>14266|Oct-2011</v>
      </c>
    </row>
    <row r="15250" spans="1:12">
      <c r="A15250">
        <v>544262</v>
      </c>
      <c r="B15250" t="s">
        <v>151</v>
      </c>
      <c r="C15250" t="s">
        <v>72</v>
      </c>
      <c r="D15250">
        <v>22</v>
      </c>
      <c r="E15250" s="1">
        <v>40817.606944444437</v>
      </c>
      <c r="F15250">
        <v>2.1</v>
      </c>
      <c r="G15250">
        <v>14169</v>
      </c>
      <c r="H15250" t="s">
        <v>10</v>
      </c>
      <c r="I15250" t="str">
        <f>IF(AND(LEFT(OnlineRetail[[#This Row],[InvoiceNo]],1)&lt;&gt;"C",OnlineRetail[[#This Row],[CustomerID]]&lt;&gt;""),"Yes","No")</f>
        <v>Yes</v>
      </c>
      <c r="J15250" s="4">
        <f>EOMONTH(OnlineRetail[[#This Row],[InvoiceDate]],-1)+1</f>
        <v>40817</v>
      </c>
      <c r="K15250" s="6">
        <f>OnlineRetail[[#This Row],[Quantity]]*OnlineRetail[[#This Row],[UnitPrice]]</f>
        <v>46.2</v>
      </c>
      <c r="L15250" t="str">
        <f t="shared" si="238"/>
        <v>14169|Oct-2011</v>
      </c>
    </row>
    <row r="15251" spans="1:12">
      <c r="A15251">
        <v>547540</v>
      </c>
      <c r="B15251" t="s">
        <v>223</v>
      </c>
      <c r="C15251" t="s">
        <v>53</v>
      </c>
      <c r="D15251">
        <v>16</v>
      </c>
      <c r="E15251" s="1">
        <v>40817.611111111109</v>
      </c>
      <c r="F15251">
        <v>1.65</v>
      </c>
      <c r="G15251">
        <v>14046</v>
      </c>
      <c r="H15251" t="s">
        <v>10</v>
      </c>
      <c r="I15251" t="str">
        <f>IF(AND(LEFT(OnlineRetail[[#This Row],[InvoiceNo]],1)&lt;&gt;"C",OnlineRetail[[#This Row],[CustomerID]]&lt;&gt;""),"Yes","No")</f>
        <v>Yes</v>
      </c>
      <c r="J15251" s="4">
        <f>EOMONTH(OnlineRetail[[#This Row],[InvoiceDate]],-1)+1</f>
        <v>40817</v>
      </c>
      <c r="K15251" s="6">
        <f>OnlineRetail[[#This Row],[Quantity]]*OnlineRetail[[#This Row],[UnitPrice]]</f>
        <v>26.4</v>
      </c>
      <c r="L15251" t="str">
        <f t="shared" si="238"/>
        <v>14046|Oct-2011</v>
      </c>
    </row>
    <row r="15252" spans="1:12">
      <c r="A15252">
        <v>551294</v>
      </c>
      <c r="B15252" t="s">
        <v>84</v>
      </c>
      <c r="C15252" t="s">
        <v>21</v>
      </c>
      <c r="D15252">
        <v>11</v>
      </c>
      <c r="E15252" s="1">
        <v>40817.625</v>
      </c>
      <c r="F15252">
        <v>1.65</v>
      </c>
      <c r="G15252">
        <v>12736</v>
      </c>
      <c r="H15252" t="s">
        <v>10</v>
      </c>
      <c r="I15252" t="str">
        <f>IF(AND(LEFT(OnlineRetail[[#This Row],[InvoiceNo]],1)&lt;&gt;"C",OnlineRetail[[#This Row],[CustomerID]]&lt;&gt;""),"Yes","No")</f>
        <v>Yes</v>
      </c>
      <c r="J15252" s="4">
        <f>EOMONTH(OnlineRetail[[#This Row],[InvoiceDate]],-1)+1</f>
        <v>40817</v>
      </c>
      <c r="K15252" s="6">
        <f>OnlineRetail[[#This Row],[Quantity]]*OnlineRetail[[#This Row],[UnitPrice]]</f>
        <v>18.149999999999999</v>
      </c>
      <c r="L15252" t="str">
        <f t="shared" si="238"/>
        <v>12736|Oct-2011</v>
      </c>
    </row>
    <row r="15253" spans="1:12">
      <c r="A15253">
        <v>552255</v>
      </c>
      <c r="B15253" t="s">
        <v>97</v>
      </c>
      <c r="C15253" t="s">
        <v>16</v>
      </c>
      <c r="D15253">
        <v>19</v>
      </c>
      <c r="E15253" s="1">
        <v>40817.62777777778</v>
      </c>
      <c r="F15253">
        <v>1.65</v>
      </c>
      <c r="G15253">
        <v>13508</v>
      </c>
      <c r="H15253" t="s">
        <v>10</v>
      </c>
      <c r="I15253" t="str">
        <f>IF(AND(LEFT(OnlineRetail[[#This Row],[InvoiceNo]],1)&lt;&gt;"C",OnlineRetail[[#This Row],[CustomerID]]&lt;&gt;""),"Yes","No")</f>
        <v>Yes</v>
      </c>
      <c r="J15253" s="4">
        <f>EOMONTH(OnlineRetail[[#This Row],[InvoiceDate]],-1)+1</f>
        <v>40817</v>
      </c>
      <c r="K15253" s="6">
        <f>OnlineRetail[[#This Row],[Quantity]]*OnlineRetail[[#This Row],[UnitPrice]]</f>
        <v>31.349999999999998</v>
      </c>
      <c r="L15253" t="str">
        <f t="shared" si="238"/>
        <v>13508|Oct-2011</v>
      </c>
    </row>
    <row r="15254" spans="1:12">
      <c r="A15254">
        <v>540835</v>
      </c>
      <c r="B15254" t="s">
        <v>281</v>
      </c>
      <c r="C15254" t="s">
        <v>53</v>
      </c>
      <c r="D15254">
        <v>10</v>
      </c>
      <c r="E15254" s="1">
        <v>40817.633333333331</v>
      </c>
      <c r="F15254">
        <v>4.25</v>
      </c>
      <c r="G15254">
        <v>13495</v>
      </c>
      <c r="H15254" t="s">
        <v>10</v>
      </c>
      <c r="I15254" t="str">
        <f>IF(AND(LEFT(OnlineRetail[[#This Row],[InvoiceNo]],1)&lt;&gt;"C",OnlineRetail[[#This Row],[CustomerID]]&lt;&gt;""),"Yes","No")</f>
        <v>Yes</v>
      </c>
      <c r="J15254" s="4">
        <f>EOMONTH(OnlineRetail[[#This Row],[InvoiceDate]],-1)+1</f>
        <v>40817</v>
      </c>
      <c r="K15254" s="6">
        <f>OnlineRetail[[#This Row],[Quantity]]*OnlineRetail[[#This Row],[UnitPrice]]</f>
        <v>42.5</v>
      </c>
      <c r="L15254" t="str">
        <f t="shared" si="238"/>
        <v>13495|Oct-2011</v>
      </c>
    </row>
    <row r="15255" spans="1:12">
      <c r="A15255">
        <v>548763</v>
      </c>
      <c r="B15255" t="s">
        <v>116</v>
      </c>
      <c r="C15255" t="s">
        <v>83</v>
      </c>
      <c r="D15255">
        <v>18</v>
      </c>
      <c r="E15255" s="1">
        <v>40817.634722222218</v>
      </c>
      <c r="F15255">
        <v>1.25</v>
      </c>
      <c r="G15255">
        <v>12779</v>
      </c>
      <c r="H15255" t="s">
        <v>10</v>
      </c>
      <c r="I15255" t="str">
        <f>IF(AND(LEFT(OnlineRetail[[#This Row],[InvoiceNo]],1)&lt;&gt;"C",OnlineRetail[[#This Row],[CustomerID]]&lt;&gt;""),"Yes","No")</f>
        <v>Yes</v>
      </c>
      <c r="J15255" s="4">
        <f>EOMONTH(OnlineRetail[[#This Row],[InvoiceDate]],-1)+1</f>
        <v>40817</v>
      </c>
      <c r="K15255" s="6">
        <f>OnlineRetail[[#This Row],[Quantity]]*OnlineRetail[[#This Row],[UnitPrice]]</f>
        <v>22.5</v>
      </c>
      <c r="L15255" t="str">
        <f t="shared" si="238"/>
        <v>12779|Oct-2011</v>
      </c>
    </row>
    <row r="15256" spans="1:12">
      <c r="A15256">
        <v>537544</v>
      </c>
      <c r="B15256" t="s">
        <v>111</v>
      </c>
      <c r="C15256" t="s">
        <v>83</v>
      </c>
      <c r="D15256">
        <v>19</v>
      </c>
      <c r="E15256" s="1">
        <v>40817.640972222223</v>
      </c>
      <c r="F15256">
        <v>0.85</v>
      </c>
      <c r="G15256">
        <v>13859</v>
      </c>
      <c r="H15256" t="s">
        <v>10</v>
      </c>
      <c r="I15256" t="str">
        <f>IF(AND(LEFT(OnlineRetail[[#This Row],[InvoiceNo]],1)&lt;&gt;"C",OnlineRetail[[#This Row],[CustomerID]]&lt;&gt;""),"Yes","No")</f>
        <v>Yes</v>
      </c>
      <c r="J15256" s="4">
        <f>EOMONTH(OnlineRetail[[#This Row],[InvoiceDate]],-1)+1</f>
        <v>40817</v>
      </c>
      <c r="K15256" s="6">
        <f>OnlineRetail[[#This Row],[Quantity]]*OnlineRetail[[#This Row],[UnitPrice]]</f>
        <v>16.149999999999999</v>
      </c>
      <c r="L15256" t="str">
        <f t="shared" si="238"/>
        <v>13859|Oct-2011</v>
      </c>
    </row>
    <row r="15257" spans="1:12">
      <c r="A15257">
        <v>541785</v>
      </c>
      <c r="B15257" t="s">
        <v>107</v>
      </c>
      <c r="C15257" t="s">
        <v>16</v>
      </c>
      <c r="D15257">
        <v>12</v>
      </c>
      <c r="E15257" s="1">
        <v>40817.660416666673</v>
      </c>
      <c r="F15257">
        <v>2.5499999999999998</v>
      </c>
      <c r="G15257">
        <v>13922</v>
      </c>
      <c r="H15257" t="s">
        <v>10</v>
      </c>
      <c r="I15257" t="str">
        <f>IF(AND(LEFT(OnlineRetail[[#This Row],[InvoiceNo]],1)&lt;&gt;"C",OnlineRetail[[#This Row],[CustomerID]]&lt;&gt;""),"Yes","No")</f>
        <v>Yes</v>
      </c>
      <c r="J15257" s="4">
        <f>EOMONTH(OnlineRetail[[#This Row],[InvoiceDate]],-1)+1</f>
        <v>40817</v>
      </c>
      <c r="K15257" s="6">
        <f>OnlineRetail[[#This Row],[Quantity]]*OnlineRetail[[#This Row],[UnitPrice]]</f>
        <v>30.599999999999998</v>
      </c>
      <c r="L15257" t="str">
        <f t="shared" si="238"/>
        <v>13922|Oct-2011</v>
      </c>
    </row>
    <row r="15258" spans="1:12">
      <c r="A15258">
        <v>540034</v>
      </c>
      <c r="B15258" t="s">
        <v>186</v>
      </c>
      <c r="C15258" t="s">
        <v>42</v>
      </c>
      <c r="D15258">
        <v>9</v>
      </c>
      <c r="E15258" s="1">
        <v>40817.661111111112</v>
      </c>
      <c r="F15258">
        <v>0.85</v>
      </c>
      <c r="G15258">
        <v>12626</v>
      </c>
      <c r="H15258" t="s">
        <v>22</v>
      </c>
      <c r="I15258" t="str">
        <f>IF(AND(LEFT(OnlineRetail[[#This Row],[InvoiceNo]],1)&lt;&gt;"C",OnlineRetail[[#This Row],[CustomerID]]&lt;&gt;""),"Yes","No")</f>
        <v>Yes</v>
      </c>
      <c r="J15258" s="4">
        <f>EOMONTH(OnlineRetail[[#This Row],[InvoiceDate]],-1)+1</f>
        <v>40817</v>
      </c>
      <c r="K15258" s="6">
        <f>OnlineRetail[[#This Row],[Quantity]]*OnlineRetail[[#This Row],[UnitPrice]]</f>
        <v>7.6499999999999995</v>
      </c>
      <c r="L15258" t="str">
        <f t="shared" si="238"/>
        <v>12626|Oct-2011</v>
      </c>
    </row>
    <row r="15259" spans="1:12">
      <c r="A15259">
        <v>547046</v>
      </c>
      <c r="B15259" t="s">
        <v>237</v>
      </c>
      <c r="C15259" t="s">
        <v>46</v>
      </c>
      <c r="D15259">
        <v>11</v>
      </c>
      <c r="E15259" s="1">
        <v>40817.661111111112</v>
      </c>
      <c r="F15259">
        <v>4.95</v>
      </c>
      <c r="G15259">
        <v>12734</v>
      </c>
      <c r="H15259" t="s">
        <v>22</v>
      </c>
      <c r="I15259" t="str">
        <f>IF(AND(LEFT(OnlineRetail[[#This Row],[InvoiceNo]],1)&lt;&gt;"C",OnlineRetail[[#This Row],[CustomerID]]&lt;&gt;""),"Yes","No")</f>
        <v>Yes</v>
      </c>
      <c r="J15259" s="4">
        <f>EOMONTH(OnlineRetail[[#This Row],[InvoiceDate]],-1)+1</f>
        <v>40817</v>
      </c>
      <c r="K15259" s="6">
        <f>OnlineRetail[[#This Row],[Quantity]]*OnlineRetail[[#This Row],[UnitPrice]]</f>
        <v>54.45</v>
      </c>
      <c r="L15259" t="str">
        <f t="shared" si="238"/>
        <v>12734|Oct-2011</v>
      </c>
    </row>
    <row r="15260" spans="1:12">
      <c r="A15260">
        <v>542077</v>
      </c>
      <c r="B15260" t="s">
        <v>279</v>
      </c>
      <c r="C15260" t="s">
        <v>72</v>
      </c>
      <c r="D15260">
        <v>3</v>
      </c>
      <c r="E15260" s="1">
        <v>40817.662499999999</v>
      </c>
      <c r="F15260">
        <v>3.39</v>
      </c>
      <c r="G15260">
        <v>12864</v>
      </c>
      <c r="H15260" t="s">
        <v>10</v>
      </c>
      <c r="I15260" t="str">
        <f>IF(AND(LEFT(OnlineRetail[[#This Row],[InvoiceNo]],1)&lt;&gt;"C",OnlineRetail[[#This Row],[CustomerID]]&lt;&gt;""),"Yes","No")</f>
        <v>Yes</v>
      </c>
      <c r="J15260" s="4">
        <f>EOMONTH(OnlineRetail[[#This Row],[InvoiceDate]],-1)+1</f>
        <v>40817</v>
      </c>
      <c r="K15260" s="6">
        <f>OnlineRetail[[#This Row],[Quantity]]*OnlineRetail[[#This Row],[UnitPrice]]</f>
        <v>10.17</v>
      </c>
      <c r="L15260" t="str">
        <f t="shared" si="238"/>
        <v>12864|Oct-2011</v>
      </c>
    </row>
    <row r="15261" spans="1:12">
      <c r="A15261">
        <v>539506</v>
      </c>
      <c r="B15261" t="s">
        <v>137</v>
      </c>
      <c r="C15261" t="s">
        <v>40</v>
      </c>
      <c r="D15261">
        <v>2</v>
      </c>
      <c r="E15261" s="1">
        <v>40817.677083333343</v>
      </c>
      <c r="F15261">
        <v>1.65</v>
      </c>
      <c r="G15261">
        <v>13554</v>
      </c>
      <c r="H15261" t="s">
        <v>10</v>
      </c>
      <c r="I15261" t="str">
        <f>IF(AND(LEFT(OnlineRetail[[#This Row],[InvoiceNo]],1)&lt;&gt;"C",OnlineRetail[[#This Row],[CustomerID]]&lt;&gt;""),"Yes","No")</f>
        <v>Yes</v>
      </c>
      <c r="J15261" s="4">
        <f>EOMONTH(OnlineRetail[[#This Row],[InvoiceDate]],-1)+1</f>
        <v>40817</v>
      </c>
      <c r="K15261" s="6">
        <f>OnlineRetail[[#This Row],[Quantity]]*OnlineRetail[[#This Row],[UnitPrice]]</f>
        <v>3.3</v>
      </c>
      <c r="L15261" t="str">
        <f t="shared" si="238"/>
        <v>13554|Oct-2011</v>
      </c>
    </row>
    <row r="15262" spans="1:12">
      <c r="A15262">
        <v>547865</v>
      </c>
      <c r="B15262" t="s">
        <v>88</v>
      </c>
      <c r="C15262" t="s">
        <v>83</v>
      </c>
      <c r="D15262">
        <v>11</v>
      </c>
      <c r="E15262" s="1">
        <v>40817.678472222222</v>
      </c>
      <c r="F15262">
        <v>5.95</v>
      </c>
      <c r="G15262">
        <v>12429</v>
      </c>
      <c r="H15262" t="s">
        <v>10</v>
      </c>
      <c r="I15262" t="str">
        <f>IF(AND(LEFT(OnlineRetail[[#This Row],[InvoiceNo]],1)&lt;&gt;"C",OnlineRetail[[#This Row],[CustomerID]]&lt;&gt;""),"Yes","No")</f>
        <v>Yes</v>
      </c>
      <c r="J15262" s="4">
        <f>EOMONTH(OnlineRetail[[#This Row],[InvoiceDate]],-1)+1</f>
        <v>40817</v>
      </c>
      <c r="K15262" s="6">
        <f>OnlineRetail[[#This Row],[Quantity]]*OnlineRetail[[#This Row],[UnitPrice]]</f>
        <v>65.45</v>
      </c>
      <c r="L15262" t="str">
        <f t="shared" si="238"/>
        <v>12429|Oct-2011</v>
      </c>
    </row>
    <row r="15263" spans="1:12">
      <c r="A15263">
        <v>538626</v>
      </c>
      <c r="B15263" t="s">
        <v>171</v>
      </c>
      <c r="C15263" t="s">
        <v>19</v>
      </c>
      <c r="D15263">
        <v>18</v>
      </c>
      <c r="E15263" s="1">
        <v>40817.680555555547</v>
      </c>
      <c r="F15263">
        <v>1.25</v>
      </c>
      <c r="G15263">
        <v>12370</v>
      </c>
      <c r="H15263" t="s">
        <v>10</v>
      </c>
      <c r="I15263" t="str">
        <f>IF(AND(LEFT(OnlineRetail[[#This Row],[InvoiceNo]],1)&lt;&gt;"C",OnlineRetail[[#This Row],[CustomerID]]&lt;&gt;""),"Yes","No")</f>
        <v>Yes</v>
      </c>
      <c r="J15263" s="4">
        <f>EOMONTH(OnlineRetail[[#This Row],[InvoiceDate]],-1)+1</f>
        <v>40817</v>
      </c>
      <c r="K15263" s="6">
        <f>OnlineRetail[[#This Row],[Quantity]]*OnlineRetail[[#This Row],[UnitPrice]]</f>
        <v>22.5</v>
      </c>
      <c r="L15263" t="str">
        <f t="shared" si="238"/>
        <v>12370|Oct-2011</v>
      </c>
    </row>
    <row r="15264" spans="1:12">
      <c r="A15264">
        <v>550632</v>
      </c>
      <c r="B15264" t="s">
        <v>85</v>
      </c>
      <c r="C15264" t="s">
        <v>50</v>
      </c>
      <c r="D15264">
        <v>24</v>
      </c>
      <c r="E15264" s="1">
        <v>40817.682638888888</v>
      </c>
      <c r="F15264">
        <v>9.9499999999999993</v>
      </c>
      <c r="G15264">
        <v>13845</v>
      </c>
      <c r="H15264" t="s">
        <v>10</v>
      </c>
      <c r="I15264" t="str">
        <f>IF(AND(LEFT(OnlineRetail[[#This Row],[InvoiceNo]],1)&lt;&gt;"C",OnlineRetail[[#This Row],[CustomerID]]&lt;&gt;""),"Yes","No")</f>
        <v>Yes</v>
      </c>
      <c r="J15264" s="4">
        <f>EOMONTH(OnlineRetail[[#This Row],[InvoiceDate]],-1)+1</f>
        <v>40817</v>
      </c>
      <c r="K15264" s="6">
        <f>OnlineRetail[[#This Row],[Quantity]]*OnlineRetail[[#This Row],[UnitPrice]]</f>
        <v>238.79999999999998</v>
      </c>
      <c r="L15264" t="str">
        <f t="shared" si="238"/>
        <v>13845|Oct-2011</v>
      </c>
    </row>
    <row r="15265" spans="1:12">
      <c r="A15265">
        <v>545018</v>
      </c>
      <c r="B15265" t="s">
        <v>212</v>
      </c>
      <c r="C15265" t="s">
        <v>83</v>
      </c>
      <c r="D15265">
        <v>18</v>
      </c>
      <c r="E15265" s="1">
        <v>40817.682638888888</v>
      </c>
      <c r="F15265">
        <v>0.85</v>
      </c>
      <c r="G15265">
        <v>14229</v>
      </c>
      <c r="H15265" t="s">
        <v>25</v>
      </c>
      <c r="I15265" t="str">
        <f>IF(AND(LEFT(OnlineRetail[[#This Row],[InvoiceNo]],1)&lt;&gt;"C",OnlineRetail[[#This Row],[CustomerID]]&lt;&gt;""),"Yes","No")</f>
        <v>Yes</v>
      </c>
      <c r="J15265" s="4">
        <f>EOMONTH(OnlineRetail[[#This Row],[InvoiceDate]],-1)+1</f>
        <v>40817</v>
      </c>
      <c r="K15265" s="6">
        <f>OnlineRetail[[#This Row],[Quantity]]*OnlineRetail[[#This Row],[UnitPrice]]</f>
        <v>15.299999999999999</v>
      </c>
      <c r="L15265" t="str">
        <f t="shared" si="238"/>
        <v>14229|Oct-2011</v>
      </c>
    </row>
    <row r="15266" spans="1:12">
      <c r="A15266">
        <v>543495</v>
      </c>
      <c r="B15266" t="s">
        <v>156</v>
      </c>
      <c r="C15266" t="s">
        <v>14</v>
      </c>
      <c r="D15266">
        <v>9</v>
      </c>
      <c r="E15266" s="1">
        <v>40817.693055555559</v>
      </c>
      <c r="F15266">
        <v>9.9499999999999993</v>
      </c>
      <c r="G15266">
        <v>12414</v>
      </c>
      <c r="H15266" t="s">
        <v>70</v>
      </c>
      <c r="I15266" t="str">
        <f>IF(AND(LEFT(OnlineRetail[[#This Row],[InvoiceNo]],1)&lt;&gt;"C",OnlineRetail[[#This Row],[CustomerID]]&lt;&gt;""),"Yes","No")</f>
        <v>Yes</v>
      </c>
      <c r="J15266" s="4">
        <f>EOMONTH(OnlineRetail[[#This Row],[InvoiceDate]],-1)+1</f>
        <v>40817</v>
      </c>
      <c r="K15266" s="6">
        <f>OnlineRetail[[#This Row],[Quantity]]*OnlineRetail[[#This Row],[UnitPrice]]</f>
        <v>89.55</v>
      </c>
      <c r="L15266" t="str">
        <f t="shared" si="238"/>
        <v>12414|Oct-2011</v>
      </c>
    </row>
    <row r="15267" spans="1:12">
      <c r="A15267">
        <v>555014</v>
      </c>
      <c r="B15267" t="s">
        <v>67</v>
      </c>
      <c r="C15267" t="s">
        <v>16</v>
      </c>
      <c r="D15267">
        <v>8</v>
      </c>
      <c r="E15267" s="1">
        <v>40817.696527777778</v>
      </c>
      <c r="F15267">
        <v>9.9499999999999993</v>
      </c>
      <c r="G15267">
        <v>13646</v>
      </c>
      <c r="H15267" t="s">
        <v>10</v>
      </c>
      <c r="I15267" t="str">
        <f>IF(AND(LEFT(OnlineRetail[[#This Row],[InvoiceNo]],1)&lt;&gt;"C",OnlineRetail[[#This Row],[CustomerID]]&lt;&gt;""),"Yes","No")</f>
        <v>Yes</v>
      </c>
      <c r="J15267" s="4">
        <f>EOMONTH(OnlineRetail[[#This Row],[InvoiceDate]],-1)+1</f>
        <v>40817</v>
      </c>
      <c r="K15267" s="6">
        <f>OnlineRetail[[#This Row],[Quantity]]*OnlineRetail[[#This Row],[UnitPrice]]</f>
        <v>79.599999999999994</v>
      </c>
      <c r="L15267" t="str">
        <f t="shared" si="238"/>
        <v>13646|Oct-2011</v>
      </c>
    </row>
    <row r="15268" spans="1:12">
      <c r="A15268">
        <v>544733</v>
      </c>
      <c r="B15268" t="s">
        <v>238</v>
      </c>
      <c r="C15268" t="s">
        <v>9</v>
      </c>
      <c r="D15268">
        <v>20</v>
      </c>
      <c r="E15268" s="1">
        <v>40817.697916666657</v>
      </c>
      <c r="F15268">
        <v>9.9499999999999993</v>
      </c>
      <c r="G15268">
        <v>12552</v>
      </c>
      <c r="H15268" t="s">
        <v>10</v>
      </c>
      <c r="I15268" t="str">
        <f>IF(AND(LEFT(OnlineRetail[[#This Row],[InvoiceNo]],1)&lt;&gt;"C",OnlineRetail[[#This Row],[CustomerID]]&lt;&gt;""),"Yes","No")</f>
        <v>Yes</v>
      </c>
      <c r="J15268" s="4">
        <f>EOMONTH(OnlineRetail[[#This Row],[InvoiceDate]],-1)+1</f>
        <v>40817</v>
      </c>
      <c r="K15268" s="6">
        <f>OnlineRetail[[#This Row],[Quantity]]*OnlineRetail[[#This Row],[UnitPrice]]</f>
        <v>199</v>
      </c>
      <c r="L15268" t="str">
        <f t="shared" si="238"/>
        <v>12552|Oct-2011</v>
      </c>
    </row>
    <row r="15269" spans="1:12">
      <c r="A15269">
        <v>542652</v>
      </c>
      <c r="B15269" t="s">
        <v>71</v>
      </c>
      <c r="C15269" t="s">
        <v>14</v>
      </c>
      <c r="D15269">
        <v>21</v>
      </c>
      <c r="E15269" s="1">
        <v>40817.706250000003</v>
      </c>
      <c r="F15269">
        <v>5.95</v>
      </c>
      <c r="G15269">
        <v>13846</v>
      </c>
      <c r="H15269" t="s">
        <v>31</v>
      </c>
      <c r="I15269" t="str">
        <f>IF(AND(LEFT(OnlineRetail[[#This Row],[InvoiceNo]],1)&lt;&gt;"C",OnlineRetail[[#This Row],[CustomerID]]&lt;&gt;""),"Yes","No")</f>
        <v>Yes</v>
      </c>
      <c r="J15269" s="4">
        <f>EOMONTH(OnlineRetail[[#This Row],[InvoiceDate]],-1)+1</f>
        <v>40817</v>
      </c>
      <c r="K15269" s="6">
        <f>OnlineRetail[[#This Row],[Quantity]]*OnlineRetail[[#This Row],[UnitPrice]]</f>
        <v>124.95</v>
      </c>
      <c r="L15269" t="str">
        <f t="shared" si="238"/>
        <v>13846|Oct-2011</v>
      </c>
    </row>
    <row r="15270" spans="1:12">
      <c r="A15270">
        <v>552378</v>
      </c>
      <c r="B15270" t="s">
        <v>56</v>
      </c>
      <c r="C15270" t="s">
        <v>33</v>
      </c>
      <c r="D15270">
        <v>3</v>
      </c>
      <c r="E15270" s="1">
        <v>40817.711805555547</v>
      </c>
      <c r="F15270">
        <v>3.39</v>
      </c>
      <c r="G15270">
        <v>13114</v>
      </c>
      <c r="H15270" t="s">
        <v>10</v>
      </c>
      <c r="I15270" t="str">
        <f>IF(AND(LEFT(OnlineRetail[[#This Row],[InvoiceNo]],1)&lt;&gt;"C",OnlineRetail[[#This Row],[CustomerID]]&lt;&gt;""),"Yes","No")</f>
        <v>Yes</v>
      </c>
      <c r="J15270" s="4">
        <f>EOMONTH(OnlineRetail[[#This Row],[InvoiceDate]],-1)+1</f>
        <v>40817</v>
      </c>
      <c r="K15270" s="6">
        <f>OnlineRetail[[#This Row],[Quantity]]*OnlineRetail[[#This Row],[UnitPrice]]</f>
        <v>10.17</v>
      </c>
      <c r="L15270" t="str">
        <f t="shared" si="238"/>
        <v>13114|Oct-2011</v>
      </c>
    </row>
    <row r="15271" spans="1:12">
      <c r="A15271">
        <v>548928</v>
      </c>
      <c r="B15271" t="s">
        <v>115</v>
      </c>
      <c r="C15271" t="s">
        <v>72</v>
      </c>
      <c r="D15271">
        <v>2</v>
      </c>
      <c r="E15271" s="1">
        <v>40817.714583333327</v>
      </c>
      <c r="F15271">
        <v>5.95</v>
      </c>
      <c r="G15271">
        <v>12393</v>
      </c>
      <c r="H15271" t="s">
        <v>10</v>
      </c>
      <c r="I15271" t="str">
        <f>IF(AND(LEFT(OnlineRetail[[#This Row],[InvoiceNo]],1)&lt;&gt;"C",OnlineRetail[[#This Row],[CustomerID]]&lt;&gt;""),"Yes","No")</f>
        <v>Yes</v>
      </c>
      <c r="J15271" s="4">
        <f>EOMONTH(OnlineRetail[[#This Row],[InvoiceDate]],-1)+1</f>
        <v>40817</v>
      </c>
      <c r="K15271" s="6">
        <f>OnlineRetail[[#This Row],[Quantity]]*OnlineRetail[[#This Row],[UnitPrice]]</f>
        <v>11.9</v>
      </c>
      <c r="L15271" t="str">
        <f t="shared" si="238"/>
        <v>12393|Oct-2011</v>
      </c>
    </row>
    <row r="15272" spans="1:12">
      <c r="A15272">
        <v>536913</v>
      </c>
      <c r="B15272" t="s">
        <v>158</v>
      </c>
      <c r="C15272" t="s">
        <v>40</v>
      </c>
      <c r="D15272">
        <v>13</v>
      </c>
      <c r="E15272" s="1">
        <v>40817.719444444447</v>
      </c>
      <c r="F15272">
        <v>2.5499999999999998</v>
      </c>
      <c r="G15272">
        <v>13637</v>
      </c>
      <c r="H15272" t="s">
        <v>10</v>
      </c>
      <c r="I15272" t="str">
        <f>IF(AND(LEFT(OnlineRetail[[#This Row],[InvoiceNo]],1)&lt;&gt;"C",OnlineRetail[[#This Row],[CustomerID]]&lt;&gt;""),"Yes","No")</f>
        <v>Yes</v>
      </c>
      <c r="J15272" s="4">
        <f>EOMONTH(OnlineRetail[[#This Row],[InvoiceDate]],-1)+1</f>
        <v>40817</v>
      </c>
      <c r="K15272" s="6">
        <f>OnlineRetail[[#This Row],[Quantity]]*OnlineRetail[[#This Row],[UnitPrice]]</f>
        <v>33.15</v>
      </c>
      <c r="L15272" t="str">
        <f t="shared" si="238"/>
        <v>13637|Oct-2011</v>
      </c>
    </row>
    <row r="15273" spans="1:12">
      <c r="A15273">
        <v>541681</v>
      </c>
      <c r="B15273" t="s">
        <v>272</v>
      </c>
      <c r="C15273" t="s">
        <v>46</v>
      </c>
      <c r="D15273">
        <v>7</v>
      </c>
      <c r="E15273" s="1">
        <v>40817.722916666673</v>
      </c>
      <c r="F15273">
        <v>7.95</v>
      </c>
      <c r="G15273">
        <v>14223</v>
      </c>
      <c r="H15273" t="s">
        <v>17</v>
      </c>
      <c r="I15273" t="str">
        <f>IF(AND(LEFT(OnlineRetail[[#This Row],[InvoiceNo]],1)&lt;&gt;"C",OnlineRetail[[#This Row],[CustomerID]]&lt;&gt;""),"Yes","No")</f>
        <v>Yes</v>
      </c>
      <c r="J15273" s="4">
        <f>EOMONTH(OnlineRetail[[#This Row],[InvoiceDate]],-1)+1</f>
        <v>40817</v>
      </c>
      <c r="K15273" s="6">
        <f>OnlineRetail[[#This Row],[Quantity]]*OnlineRetail[[#This Row],[UnitPrice]]</f>
        <v>55.65</v>
      </c>
      <c r="L15273" t="str">
        <f t="shared" si="238"/>
        <v>14223|Oct-2011</v>
      </c>
    </row>
    <row r="15274" spans="1:12">
      <c r="A15274">
        <v>545915</v>
      </c>
      <c r="B15274" t="s">
        <v>116</v>
      </c>
      <c r="C15274" t="s">
        <v>19</v>
      </c>
      <c r="D15274">
        <v>8</v>
      </c>
      <c r="E15274" s="1">
        <v>40817.727083333331</v>
      </c>
      <c r="F15274">
        <v>3.39</v>
      </c>
      <c r="G15274">
        <v>13266</v>
      </c>
      <c r="H15274" t="s">
        <v>10</v>
      </c>
      <c r="I15274" t="str">
        <f>IF(AND(LEFT(OnlineRetail[[#This Row],[InvoiceNo]],1)&lt;&gt;"C",OnlineRetail[[#This Row],[CustomerID]]&lt;&gt;""),"Yes","No")</f>
        <v>Yes</v>
      </c>
      <c r="J15274" s="4">
        <f>EOMONTH(OnlineRetail[[#This Row],[InvoiceDate]],-1)+1</f>
        <v>40817</v>
      </c>
      <c r="K15274" s="6">
        <f>OnlineRetail[[#This Row],[Quantity]]*OnlineRetail[[#This Row],[UnitPrice]]</f>
        <v>27.12</v>
      </c>
      <c r="L15274" t="str">
        <f t="shared" si="238"/>
        <v>13266|Oct-2011</v>
      </c>
    </row>
    <row r="15275" spans="1:12">
      <c r="A15275">
        <v>553459</v>
      </c>
      <c r="B15275" t="s">
        <v>245</v>
      </c>
      <c r="C15275" t="s">
        <v>83</v>
      </c>
      <c r="D15275">
        <v>14</v>
      </c>
      <c r="E15275" s="1">
        <v>40817.73333333333</v>
      </c>
      <c r="F15275">
        <v>0.85</v>
      </c>
      <c r="G15275">
        <v>12505</v>
      </c>
      <c r="H15275" t="s">
        <v>10</v>
      </c>
      <c r="I15275" t="str">
        <f>IF(AND(LEFT(OnlineRetail[[#This Row],[InvoiceNo]],1)&lt;&gt;"C",OnlineRetail[[#This Row],[CustomerID]]&lt;&gt;""),"Yes","No")</f>
        <v>Yes</v>
      </c>
      <c r="J15275" s="4">
        <f>EOMONTH(OnlineRetail[[#This Row],[InvoiceDate]],-1)+1</f>
        <v>40817</v>
      </c>
      <c r="K15275" s="6">
        <f>OnlineRetail[[#This Row],[Quantity]]*OnlineRetail[[#This Row],[UnitPrice]]</f>
        <v>11.9</v>
      </c>
      <c r="L15275" t="str">
        <f t="shared" si="238"/>
        <v>12505|Oct-2011</v>
      </c>
    </row>
    <row r="15276" spans="1:12">
      <c r="A15276">
        <v>544294</v>
      </c>
      <c r="B15276" t="s">
        <v>242</v>
      </c>
      <c r="C15276" t="s">
        <v>14</v>
      </c>
      <c r="D15276">
        <v>23</v>
      </c>
      <c r="E15276" s="1">
        <v>40817.736111111109</v>
      </c>
      <c r="F15276">
        <v>7.95</v>
      </c>
      <c r="G15276">
        <v>13567</v>
      </c>
      <c r="H15276" t="s">
        <v>10</v>
      </c>
      <c r="I15276" t="str">
        <f>IF(AND(LEFT(OnlineRetail[[#This Row],[InvoiceNo]],1)&lt;&gt;"C",OnlineRetail[[#This Row],[CustomerID]]&lt;&gt;""),"Yes","No")</f>
        <v>Yes</v>
      </c>
      <c r="J15276" s="4">
        <f>EOMONTH(OnlineRetail[[#This Row],[InvoiceDate]],-1)+1</f>
        <v>40817</v>
      </c>
      <c r="K15276" s="6">
        <f>OnlineRetail[[#This Row],[Quantity]]*OnlineRetail[[#This Row],[UnitPrice]]</f>
        <v>182.85</v>
      </c>
      <c r="L15276" t="str">
        <f t="shared" si="238"/>
        <v>13567|Oct-2011</v>
      </c>
    </row>
    <row r="15277" spans="1:12">
      <c r="A15277">
        <v>542796</v>
      </c>
      <c r="B15277" t="s">
        <v>136</v>
      </c>
      <c r="C15277" t="s">
        <v>46</v>
      </c>
      <c r="D15277">
        <v>4</v>
      </c>
      <c r="E15277" s="1">
        <v>40817.740277777782</v>
      </c>
      <c r="F15277">
        <v>7.95</v>
      </c>
      <c r="G15277">
        <v>13716</v>
      </c>
      <c r="H15277" t="s">
        <v>10</v>
      </c>
      <c r="I15277" t="str">
        <f>IF(AND(LEFT(OnlineRetail[[#This Row],[InvoiceNo]],1)&lt;&gt;"C",OnlineRetail[[#This Row],[CustomerID]]&lt;&gt;""),"Yes","No")</f>
        <v>Yes</v>
      </c>
      <c r="J15277" s="4">
        <f>EOMONTH(OnlineRetail[[#This Row],[InvoiceDate]],-1)+1</f>
        <v>40817</v>
      </c>
      <c r="K15277" s="6">
        <f>OnlineRetail[[#This Row],[Quantity]]*OnlineRetail[[#This Row],[UnitPrice]]</f>
        <v>31.8</v>
      </c>
      <c r="L15277" t="str">
        <f t="shared" si="238"/>
        <v>13716|Oct-2011</v>
      </c>
    </row>
    <row r="15278" spans="1:12">
      <c r="A15278">
        <v>550910</v>
      </c>
      <c r="B15278" t="s">
        <v>47</v>
      </c>
      <c r="C15278" t="s">
        <v>50</v>
      </c>
      <c r="D15278">
        <v>23</v>
      </c>
      <c r="E15278" s="1">
        <v>40817.746527777781</v>
      </c>
      <c r="F15278">
        <v>7.95</v>
      </c>
      <c r="G15278">
        <v>13150</v>
      </c>
      <c r="H15278" t="s">
        <v>10</v>
      </c>
      <c r="I15278" t="str">
        <f>IF(AND(LEFT(OnlineRetail[[#This Row],[InvoiceNo]],1)&lt;&gt;"C",OnlineRetail[[#This Row],[CustomerID]]&lt;&gt;""),"Yes","No")</f>
        <v>Yes</v>
      </c>
      <c r="J15278" s="4">
        <f>EOMONTH(OnlineRetail[[#This Row],[InvoiceDate]],-1)+1</f>
        <v>40817</v>
      </c>
      <c r="K15278" s="6">
        <f>OnlineRetail[[#This Row],[Quantity]]*OnlineRetail[[#This Row],[UnitPrice]]</f>
        <v>182.85</v>
      </c>
      <c r="L15278" t="str">
        <f t="shared" si="238"/>
        <v>13150|Oct-2011</v>
      </c>
    </row>
    <row r="15279" spans="1:12">
      <c r="A15279">
        <v>551987</v>
      </c>
      <c r="B15279" t="s">
        <v>75</v>
      </c>
      <c r="C15279" t="s">
        <v>16</v>
      </c>
      <c r="D15279">
        <v>16</v>
      </c>
      <c r="E15279" s="1">
        <v>40817.748611111107</v>
      </c>
      <c r="F15279">
        <v>1.25</v>
      </c>
      <c r="G15279">
        <v>14306</v>
      </c>
      <c r="H15279" t="s">
        <v>10</v>
      </c>
      <c r="I15279" t="str">
        <f>IF(AND(LEFT(OnlineRetail[[#This Row],[InvoiceNo]],1)&lt;&gt;"C",OnlineRetail[[#This Row],[CustomerID]]&lt;&gt;""),"Yes","No")</f>
        <v>Yes</v>
      </c>
      <c r="J15279" s="4">
        <f>EOMONTH(OnlineRetail[[#This Row],[InvoiceDate]],-1)+1</f>
        <v>40817</v>
      </c>
      <c r="K15279" s="6">
        <f>OnlineRetail[[#This Row],[Quantity]]*OnlineRetail[[#This Row],[UnitPrice]]</f>
        <v>20</v>
      </c>
      <c r="L15279" t="str">
        <f t="shared" si="238"/>
        <v>14306|Oct-2011</v>
      </c>
    </row>
    <row r="15280" spans="1:12">
      <c r="A15280">
        <v>554207</v>
      </c>
      <c r="B15280" t="s">
        <v>195</v>
      </c>
      <c r="C15280" t="s">
        <v>12</v>
      </c>
      <c r="D15280">
        <v>7</v>
      </c>
      <c r="E15280" s="1">
        <v>40817.755555555559</v>
      </c>
      <c r="F15280">
        <v>9.9499999999999993</v>
      </c>
      <c r="G15280">
        <v>13197</v>
      </c>
      <c r="H15280" t="s">
        <v>10</v>
      </c>
      <c r="I15280" t="str">
        <f>IF(AND(LEFT(OnlineRetail[[#This Row],[InvoiceNo]],1)&lt;&gt;"C",OnlineRetail[[#This Row],[CustomerID]]&lt;&gt;""),"Yes","No")</f>
        <v>Yes</v>
      </c>
      <c r="J15280" s="4">
        <f>EOMONTH(OnlineRetail[[#This Row],[InvoiceDate]],-1)+1</f>
        <v>40817</v>
      </c>
      <c r="K15280" s="6">
        <f>OnlineRetail[[#This Row],[Quantity]]*OnlineRetail[[#This Row],[UnitPrice]]</f>
        <v>69.649999999999991</v>
      </c>
      <c r="L15280" t="str">
        <f t="shared" si="238"/>
        <v>13197|Oct-2011</v>
      </c>
    </row>
    <row r="15281" spans="1:12">
      <c r="A15281">
        <v>538443</v>
      </c>
      <c r="B15281" t="s">
        <v>250</v>
      </c>
      <c r="C15281" t="s">
        <v>62</v>
      </c>
      <c r="D15281">
        <v>3</v>
      </c>
      <c r="E15281" s="1">
        <v>40817.765277777777</v>
      </c>
      <c r="F15281">
        <v>3.39</v>
      </c>
      <c r="G15281">
        <v>13043</v>
      </c>
      <c r="H15281" t="s">
        <v>10</v>
      </c>
      <c r="I15281" t="str">
        <f>IF(AND(LEFT(OnlineRetail[[#This Row],[InvoiceNo]],1)&lt;&gt;"C",OnlineRetail[[#This Row],[CustomerID]]&lt;&gt;""),"Yes","No")</f>
        <v>Yes</v>
      </c>
      <c r="J15281" s="4">
        <f>EOMONTH(OnlineRetail[[#This Row],[InvoiceDate]],-1)+1</f>
        <v>40817</v>
      </c>
      <c r="K15281" s="6">
        <f>OnlineRetail[[#This Row],[Quantity]]*OnlineRetail[[#This Row],[UnitPrice]]</f>
        <v>10.17</v>
      </c>
      <c r="L15281" t="str">
        <f t="shared" si="238"/>
        <v>13043|Oct-2011</v>
      </c>
    </row>
    <row r="15282" spans="1:12">
      <c r="A15282">
        <v>554227</v>
      </c>
      <c r="B15282" t="s">
        <v>273</v>
      </c>
      <c r="C15282" t="s">
        <v>12</v>
      </c>
      <c r="D15282">
        <v>6</v>
      </c>
      <c r="E15282" s="1">
        <v>40817.768750000003</v>
      </c>
      <c r="F15282">
        <v>0.85</v>
      </c>
      <c r="G15282">
        <v>13019</v>
      </c>
      <c r="H15282" t="s">
        <v>10</v>
      </c>
      <c r="I15282" t="str">
        <f>IF(AND(LEFT(OnlineRetail[[#This Row],[InvoiceNo]],1)&lt;&gt;"C",OnlineRetail[[#This Row],[CustomerID]]&lt;&gt;""),"Yes","No")</f>
        <v>Yes</v>
      </c>
      <c r="J15282" s="4">
        <f>EOMONTH(OnlineRetail[[#This Row],[InvoiceDate]],-1)+1</f>
        <v>40817</v>
      </c>
      <c r="K15282" s="6">
        <f>OnlineRetail[[#This Row],[Quantity]]*OnlineRetail[[#This Row],[UnitPrice]]</f>
        <v>5.0999999999999996</v>
      </c>
      <c r="L15282" t="str">
        <f t="shared" si="238"/>
        <v>13019|Oct-2011</v>
      </c>
    </row>
    <row r="15283" spans="1:12">
      <c r="A15283">
        <v>541427</v>
      </c>
      <c r="B15283" t="s">
        <v>272</v>
      </c>
      <c r="C15283" t="s">
        <v>39</v>
      </c>
      <c r="D15283">
        <v>7</v>
      </c>
      <c r="E15283" s="1">
        <v>40817.775000000001</v>
      </c>
      <c r="F15283">
        <v>2.5499999999999998</v>
      </c>
      <c r="G15283">
        <v>13058</v>
      </c>
      <c r="H15283" t="s">
        <v>10</v>
      </c>
      <c r="I15283" t="str">
        <f>IF(AND(LEFT(OnlineRetail[[#This Row],[InvoiceNo]],1)&lt;&gt;"C",OnlineRetail[[#This Row],[CustomerID]]&lt;&gt;""),"Yes","No")</f>
        <v>Yes</v>
      </c>
      <c r="J15283" s="4">
        <f>EOMONTH(OnlineRetail[[#This Row],[InvoiceDate]],-1)+1</f>
        <v>40817</v>
      </c>
      <c r="K15283" s="6">
        <f>OnlineRetail[[#This Row],[Quantity]]*OnlineRetail[[#This Row],[UnitPrice]]</f>
        <v>17.849999999999998</v>
      </c>
      <c r="L15283" t="str">
        <f t="shared" si="238"/>
        <v>13058|Oct-2011</v>
      </c>
    </row>
    <row r="15284" spans="1:12">
      <c r="A15284">
        <v>551999</v>
      </c>
      <c r="B15284" t="s">
        <v>142</v>
      </c>
      <c r="C15284" t="s">
        <v>62</v>
      </c>
      <c r="D15284">
        <v>6</v>
      </c>
      <c r="E15284" s="1">
        <v>40817.781944444447</v>
      </c>
      <c r="F15284">
        <v>0.85</v>
      </c>
      <c r="G15284">
        <v>13119</v>
      </c>
      <c r="H15284" t="s">
        <v>10</v>
      </c>
      <c r="I15284" t="str">
        <f>IF(AND(LEFT(OnlineRetail[[#This Row],[InvoiceNo]],1)&lt;&gt;"C",OnlineRetail[[#This Row],[CustomerID]]&lt;&gt;""),"Yes","No")</f>
        <v>Yes</v>
      </c>
      <c r="J15284" s="4">
        <f>EOMONTH(OnlineRetail[[#This Row],[InvoiceDate]],-1)+1</f>
        <v>40817</v>
      </c>
      <c r="K15284" s="6">
        <f>OnlineRetail[[#This Row],[Quantity]]*OnlineRetail[[#This Row],[UnitPrice]]</f>
        <v>5.0999999999999996</v>
      </c>
      <c r="L15284" t="str">
        <f t="shared" si="238"/>
        <v>13119|Oct-2011</v>
      </c>
    </row>
    <row r="15285" spans="1:12">
      <c r="A15285">
        <v>541073</v>
      </c>
      <c r="B15285" t="s">
        <v>169</v>
      </c>
      <c r="C15285" t="s">
        <v>21</v>
      </c>
      <c r="D15285">
        <v>14</v>
      </c>
      <c r="E15285" s="1">
        <v>40817.789583333331</v>
      </c>
      <c r="F15285">
        <v>2.5499999999999998</v>
      </c>
      <c r="G15285">
        <v>13655</v>
      </c>
      <c r="H15285" t="s">
        <v>10</v>
      </c>
      <c r="I15285" t="str">
        <f>IF(AND(LEFT(OnlineRetail[[#This Row],[InvoiceNo]],1)&lt;&gt;"C",OnlineRetail[[#This Row],[CustomerID]]&lt;&gt;""),"Yes","No")</f>
        <v>Yes</v>
      </c>
      <c r="J15285" s="4">
        <f>EOMONTH(OnlineRetail[[#This Row],[InvoiceDate]],-1)+1</f>
        <v>40817</v>
      </c>
      <c r="K15285" s="6">
        <f>OnlineRetail[[#This Row],[Quantity]]*OnlineRetail[[#This Row],[UnitPrice]]</f>
        <v>35.699999999999996</v>
      </c>
      <c r="L15285" t="str">
        <f t="shared" si="238"/>
        <v>13655|Oct-2011</v>
      </c>
    </row>
    <row r="15286" spans="1:12">
      <c r="A15286">
        <v>537153</v>
      </c>
      <c r="B15286" t="s">
        <v>119</v>
      </c>
      <c r="C15286" t="s">
        <v>83</v>
      </c>
      <c r="D15286">
        <v>4</v>
      </c>
      <c r="E15286" s="1">
        <v>40817.791666666657</v>
      </c>
      <c r="F15286">
        <v>0.85</v>
      </c>
      <c r="G15286">
        <v>13346</v>
      </c>
      <c r="H15286" t="s">
        <v>10</v>
      </c>
      <c r="I15286" t="str">
        <f>IF(AND(LEFT(OnlineRetail[[#This Row],[InvoiceNo]],1)&lt;&gt;"C",OnlineRetail[[#This Row],[CustomerID]]&lt;&gt;""),"Yes","No")</f>
        <v>Yes</v>
      </c>
      <c r="J15286" s="4">
        <f>EOMONTH(OnlineRetail[[#This Row],[InvoiceDate]],-1)+1</f>
        <v>40817</v>
      </c>
      <c r="K15286" s="6">
        <f>OnlineRetail[[#This Row],[Quantity]]*OnlineRetail[[#This Row],[UnitPrice]]</f>
        <v>3.4</v>
      </c>
      <c r="L15286" t="str">
        <f t="shared" si="238"/>
        <v>13346|Oct-2011</v>
      </c>
    </row>
    <row r="15287" spans="1:12">
      <c r="A15287">
        <v>555964</v>
      </c>
      <c r="B15287" t="s">
        <v>86</v>
      </c>
      <c r="C15287" t="s">
        <v>53</v>
      </c>
      <c r="D15287">
        <v>23</v>
      </c>
      <c r="E15287" s="1">
        <v>40817.792361111111</v>
      </c>
      <c r="F15287">
        <v>2.1</v>
      </c>
      <c r="G15287">
        <v>12649</v>
      </c>
      <c r="H15287" t="s">
        <v>36</v>
      </c>
      <c r="I15287" t="str">
        <f>IF(AND(LEFT(OnlineRetail[[#This Row],[InvoiceNo]],1)&lt;&gt;"C",OnlineRetail[[#This Row],[CustomerID]]&lt;&gt;""),"Yes","No")</f>
        <v>Yes</v>
      </c>
      <c r="J15287" s="4">
        <f>EOMONTH(OnlineRetail[[#This Row],[InvoiceDate]],-1)+1</f>
        <v>40817</v>
      </c>
      <c r="K15287" s="6">
        <f>OnlineRetail[[#This Row],[Quantity]]*OnlineRetail[[#This Row],[UnitPrice]]</f>
        <v>48.300000000000004</v>
      </c>
      <c r="L15287" t="str">
        <f t="shared" si="238"/>
        <v>12649|Oct-2011</v>
      </c>
    </row>
    <row r="15288" spans="1:12">
      <c r="A15288">
        <v>555869</v>
      </c>
      <c r="B15288" t="s">
        <v>118</v>
      </c>
      <c r="C15288" t="s">
        <v>9</v>
      </c>
      <c r="D15288">
        <v>6</v>
      </c>
      <c r="E15288" s="1">
        <v>40817.79583333333</v>
      </c>
      <c r="F15288">
        <v>2.5499999999999998</v>
      </c>
      <c r="G15288">
        <v>13713</v>
      </c>
      <c r="H15288" t="s">
        <v>10</v>
      </c>
      <c r="I15288" t="str">
        <f>IF(AND(LEFT(OnlineRetail[[#This Row],[InvoiceNo]],1)&lt;&gt;"C",OnlineRetail[[#This Row],[CustomerID]]&lt;&gt;""),"Yes","No")</f>
        <v>Yes</v>
      </c>
      <c r="J15288" s="4">
        <f>EOMONTH(OnlineRetail[[#This Row],[InvoiceDate]],-1)+1</f>
        <v>40817</v>
      </c>
      <c r="K15288" s="6">
        <f>OnlineRetail[[#This Row],[Quantity]]*OnlineRetail[[#This Row],[UnitPrice]]</f>
        <v>15.299999999999999</v>
      </c>
      <c r="L15288" t="str">
        <f t="shared" si="238"/>
        <v>13713|Oct-2011</v>
      </c>
    </row>
    <row r="15289" spans="1:12">
      <c r="A15289">
        <v>544601</v>
      </c>
      <c r="B15289" t="s">
        <v>170</v>
      </c>
      <c r="C15289" t="s">
        <v>39</v>
      </c>
      <c r="D15289">
        <v>19</v>
      </c>
      <c r="E15289" s="1">
        <v>40817.796527777777</v>
      </c>
      <c r="F15289">
        <v>5.95</v>
      </c>
      <c r="G15289">
        <v>14186</v>
      </c>
      <c r="H15289" t="s">
        <v>10</v>
      </c>
      <c r="I15289" t="str">
        <f>IF(AND(LEFT(OnlineRetail[[#This Row],[InvoiceNo]],1)&lt;&gt;"C",OnlineRetail[[#This Row],[CustomerID]]&lt;&gt;""),"Yes","No")</f>
        <v>Yes</v>
      </c>
      <c r="J15289" s="4">
        <f>EOMONTH(OnlineRetail[[#This Row],[InvoiceDate]],-1)+1</f>
        <v>40817</v>
      </c>
      <c r="K15289" s="6">
        <f>OnlineRetail[[#This Row],[Quantity]]*OnlineRetail[[#This Row],[UnitPrice]]</f>
        <v>113.05</v>
      </c>
      <c r="L15289" t="str">
        <f t="shared" si="238"/>
        <v>14186|Oct-2011</v>
      </c>
    </row>
    <row r="15290" spans="1:12">
      <c r="A15290">
        <v>542525</v>
      </c>
      <c r="B15290" t="s">
        <v>58</v>
      </c>
      <c r="C15290" t="s">
        <v>40</v>
      </c>
      <c r="D15290">
        <v>1</v>
      </c>
      <c r="E15290" s="1">
        <v>40817.801388888889</v>
      </c>
      <c r="F15290">
        <v>2.5499999999999998</v>
      </c>
      <c r="G15290">
        <v>13499</v>
      </c>
      <c r="H15290" t="s">
        <v>10</v>
      </c>
      <c r="I15290" t="str">
        <f>IF(AND(LEFT(OnlineRetail[[#This Row],[InvoiceNo]],1)&lt;&gt;"C",OnlineRetail[[#This Row],[CustomerID]]&lt;&gt;""),"Yes","No")</f>
        <v>Yes</v>
      </c>
      <c r="J15290" s="4">
        <f>EOMONTH(OnlineRetail[[#This Row],[InvoiceDate]],-1)+1</f>
        <v>40817</v>
      </c>
      <c r="K15290" s="6">
        <f>OnlineRetail[[#This Row],[Quantity]]*OnlineRetail[[#This Row],[UnitPrice]]</f>
        <v>2.5499999999999998</v>
      </c>
      <c r="L15290" t="str">
        <f t="shared" si="238"/>
        <v>13499|Oct-2011</v>
      </c>
    </row>
    <row r="15291" spans="1:12">
      <c r="A15291">
        <v>543548</v>
      </c>
      <c r="B15291" t="s">
        <v>256</v>
      </c>
      <c r="C15291" t="s">
        <v>40</v>
      </c>
      <c r="D15291">
        <v>1</v>
      </c>
      <c r="E15291" s="1">
        <v>40817.807638888888</v>
      </c>
      <c r="F15291">
        <v>3.39</v>
      </c>
      <c r="G15291">
        <v>12476</v>
      </c>
      <c r="H15291" t="s">
        <v>10</v>
      </c>
      <c r="I15291" t="str">
        <f>IF(AND(LEFT(OnlineRetail[[#This Row],[InvoiceNo]],1)&lt;&gt;"C",OnlineRetail[[#This Row],[CustomerID]]&lt;&gt;""),"Yes","No")</f>
        <v>Yes</v>
      </c>
      <c r="J15291" s="4">
        <f>EOMONTH(OnlineRetail[[#This Row],[InvoiceDate]],-1)+1</f>
        <v>40817</v>
      </c>
      <c r="K15291" s="6">
        <f>OnlineRetail[[#This Row],[Quantity]]*OnlineRetail[[#This Row],[UnitPrice]]</f>
        <v>3.39</v>
      </c>
      <c r="L15291" t="str">
        <f t="shared" si="238"/>
        <v>12476|Oct-2011</v>
      </c>
    </row>
    <row r="15292" spans="1:12" hidden="1">
      <c r="A15292">
        <v>542175</v>
      </c>
      <c r="B15292" t="s">
        <v>117</v>
      </c>
      <c r="C15292" t="s">
        <v>50</v>
      </c>
      <c r="D15292">
        <v>14</v>
      </c>
      <c r="E15292" s="1">
        <v>40817.810416666667</v>
      </c>
      <c r="F15292">
        <v>9.9499999999999993</v>
      </c>
      <c r="H15292" t="s">
        <v>10</v>
      </c>
      <c r="I15292" t="str">
        <f>IF(AND(LEFT(OnlineRetail[[#This Row],[InvoiceNo]],1)&lt;&gt;"C",OnlineRetail[[#This Row],[CustomerID]]&lt;&gt;""),"Yes","No")</f>
        <v>No</v>
      </c>
      <c r="J15292" s="4">
        <f>EOMONTH(OnlineRetail[[#This Row],[InvoiceDate]],-1)+1</f>
        <v>40817</v>
      </c>
      <c r="K15292" s="6">
        <f>OnlineRetail[[#This Row],[Quantity]]*OnlineRetail[[#This Row],[UnitPrice]]</f>
        <v>139.29999999999998</v>
      </c>
      <c r="L15292" t="str">
        <f t="shared" si="238"/>
        <v/>
      </c>
    </row>
    <row r="15293" spans="1:12">
      <c r="A15293">
        <v>543417</v>
      </c>
      <c r="B15293" t="s">
        <v>204</v>
      </c>
      <c r="C15293" t="s">
        <v>48</v>
      </c>
      <c r="D15293">
        <v>5</v>
      </c>
      <c r="E15293" s="1">
        <v>40817.811111111107</v>
      </c>
      <c r="F15293">
        <v>3.39</v>
      </c>
      <c r="G15293">
        <v>14306</v>
      </c>
      <c r="H15293" t="s">
        <v>70</v>
      </c>
      <c r="I15293" t="str">
        <f>IF(AND(LEFT(OnlineRetail[[#This Row],[InvoiceNo]],1)&lt;&gt;"C",OnlineRetail[[#This Row],[CustomerID]]&lt;&gt;""),"Yes","No")</f>
        <v>Yes</v>
      </c>
      <c r="J15293" s="4">
        <f>EOMONTH(OnlineRetail[[#This Row],[InvoiceDate]],-1)+1</f>
        <v>40817</v>
      </c>
      <c r="K15293" s="6">
        <f>OnlineRetail[[#This Row],[Quantity]]*OnlineRetail[[#This Row],[UnitPrice]]</f>
        <v>16.95</v>
      </c>
      <c r="L15293" t="str">
        <f t="shared" si="238"/>
        <v>14306|Oct-2011</v>
      </c>
    </row>
    <row r="15294" spans="1:12">
      <c r="A15294">
        <v>548215</v>
      </c>
      <c r="B15294" t="s">
        <v>56</v>
      </c>
      <c r="C15294" t="s">
        <v>39</v>
      </c>
      <c r="D15294">
        <v>21</v>
      </c>
      <c r="E15294" s="1">
        <v>40817.811111111107</v>
      </c>
      <c r="F15294">
        <v>7.95</v>
      </c>
      <c r="G15294">
        <v>12456</v>
      </c>
      <c r="H15294" t="s">
        <v>10</v>
      </c>
      <c r="I15294" t="str">
        <f>IF(AND(LEFT(OnlineRetail[[#This Row],[InvoiceNo]],1)&lt;&gt;"C",OnlineRetail[[#This Row],[CustomerID]]&lt;&gt;""),"Yes","No")</f>
        <v>Yes</v>
      </c>
      <c r="J15294" s="4">
        <f>EOMONTH(OnlineRetail[[#This Row],[InvoiceDate]],-1)+1</f>
        <v>40817</v>
      </c>
      <c r="K15294" s="6">
        <f>OnlineRetail[[#This Row],[Quantity]]*OnlineRetail[[#This Row],[UnitPrice]]</f>
        <v>166.95000000000002</v>
      </c>
      <c r="L15294" t="str">
        <f t="shared" si="238"/>
        <v>12456|Oct-2011</v>
      </c>
    </row>
    <row r="15295" spans="1:12">
      <c r="A15295">
        <v>537614</v>
      </c>
      <c r="B15295" t="s">
        <v>230</v>
      </c>
      <c r="C15295" t="s">
        <v>39</v>
      </c>
      <c r="D15295">
        <v>4</v>
      </c>
      <c r="E15295" s="1">
        <v>40817.813194444447</v>
      </c>
      <c r="F15295">
        <v>9.9499999999999993</v>
      </c>
      <c r="G15295">
        <v>12404</v>
      </c>
      <c r="H15295" t="s">
        <v>22</v>
      </c>
      <c r="I15295" t="str">
        <f>IF(AND(LEFT(OnlineRetail[[#This Row],[InvoiceNo]],1)&lt;&gt;"C",OnlineRetail[[#This Row],[CustomerID]]&lt;&gt;""),"Yes","No")</f>
        <v>Yes</v>
      </c>
      <c r="J15295" s="4">
        <f>EOMONTH(OnlineRetail[[#This Row],[InvoiceDate]],-1)+1</f>
        <v>40817</v>
      </c>
      <c r="K15295" s="6">
        <f>OnlineRetail[[#This Row],[Quantity]]*OnlineRetail[[#This Row],[UnitPrice]]</f>
        <v>39.799999999999997</v>
      </c>
      <c r="L15295" t="str">
        <f t="shared" si="238"/>
        <v>12404|Oct-2011</v>
      </c>
    </row>
    <row r="15296" spans="1:12">
      <c r="A15296">
        <v>552310</v>
      </c>
      <c r="B15296" t="s">
        <v>174</v>
      </c>
      <c r="C15296" t="s">
        <v>39</v>
      </c>
      <c r="D15296">
        <v>15</v>
      </c>
      <c r="E15296" s="1">
        <v>40817.820833333331</v>
      </c>
      <c r="F15296">
        <v>9.9499999999999993</v>
      </c>
      <c r="G15296">
        <v>14073</v>
      </c>
      <c r="H15296" t="s">
        <v>25</v>
      </c>
      <c r="I15296" t="str">
        <f>IF(AND(LEFT(OnlineRetail[[#This Row],[InvoiceNo]],1)&lt;&gt;"C",OnlineRetail[[#This Row],[CustomerID]]&lt;&gt;""),"Yes","No")</f>
        <v>Yes</v>
      </c>
      <c r="J15296" s="4">
        <f>EOMONTH(OnlineRetail[[#This Row],[InvoiceDate]],-1)+1</f>
        <v>40817</v>
      </c>
      <c r="K15296" s="6">
        <f>OnlineRetail[[#This Row],[Quantity]]*OnlineRetail[[#This Row],[UnitPrice]]</f>
        <v>149.25</v>
      </c>
      <c r="L15296" t="str">
        <f t="shared" si="238"/>
        <v>14073|Oct-2011</v>
      </c>
    </row>
    <row r="15297" spans="1:12">
      <c r="A15297">
        <v>553474</v>
      </c>
      <c r="B15297" t="s">
        <v>154</v>
      </c>
      <c r="C15297" t="s">
        <v>19</v>
      </c>
      <c r="D15297">
        <v>21</v>
      </c>
      <c r="E15297" s="1">
        <v>40817.824999999997</v>
      </c>
      <c r="F15297">
        <v>2.1</v>
      </c>
      <c r="G15297">
        <v>13461</v>
      </c>
      <c r="H15297" t="s">
        <v>10</v>
      </c>
      <c r="I15297" t="str">
        <f>IF(AND(LEFT(OnlineRetail[[#This Row],[InvoiceNo]],1)&lt;&gt;"C",OnlineRetail[[#This Row],[CustomerID]]&lt;&gt;""),"Yes","No")</f>
        <v>Yes</v>
      </c>
      <c r="J15297" s="4">
        <f>EOMONTH(OnlineRetail[[#This Row],[InvoiceDate]],-1)+1</f>
        <v>40817</v>
      </c>
      <c r="K15297" s="6">
        <f>OnlineRetail[[#This Row],[Quantity]]*OnlineRetail[[#This Row],[UnitPrice]]</f>
        <v>44.1</v>
      </c>
      <c r="L15297" t="str">
        <f t="shared" si="238"/>
        <v>13461|Oct-2011</v>
      </c>
    </row>
    <row r="15298" spans="1:12">
      <c r="A15298">
        <v>541990</v>
      </c>
      <c r="B15298" t="s">
        <v>288</v>
      </c>
      <c r="C15298" t="s">
        <v>16</v>
      </c>
      <c r="D15298">
        <v>8</v>
      </c>
      <c r="E15298" s="1">
        <v>40817.828472222223</v>
      </c>
      <c r="F15298">
        <v>4.25</v>
      </c>
      <c r="G15298">
        <v>13436</v>
      </c>
      <c r="H15298" t="s">
        <v>70</v>
      </c>
      <c r="I15298" t="str">
        <f>IF(AND(LEFT(OnlineRetail[[#This Row],[InvoiceNo]],1)&lt;&gt;"C",OnlineRetail[[#This Row],[CustomerID]]&lt;&gt;""),"Yes","No")</f>
        <v>Yes</v>
      </c>
      <c r="J15298" s="4">
        <f>EOMONTH(OnlineRetail[[#This Row],[InvoiceDate]],-1)+1</f>
        <v>40817</v>
      </c>
      <c r="K15298" s="6">
        <f>OnlineRetail[[#This Row],[Quantity]]*OnlineRetail[[#This Row],[UnitPrice]]</f>
        <v>34</v>
      </c>
      <c r="L15298" t="str">
        <f t="shared" ref="L15298:L15361" si="239">IF(I15298="Yes",G15298&amp;"|"&amp;TEXT(J15298,"mmm-yyyy"),"")</f>
        <v>13436|Oct-2011</v>
      </c>
    </row>
    <row r="15299" spans="1:12">
      <c r="A15299">
        <v>546478</v>
      </c>
      <c r="B15299" t="s">
        <v>37</v>
      </c>
      <c r="C15299" t="s">
        <v>24</v>
      </c>
      <c r="D15299">
        <v>19</v>
      </c>
      <c r="E15299" s="1">
        <v>40817.829861111109</v>
      </c>
      <c r="F15299">
        <v>1.65</v>
      </c>
      <c r="G15299">
        <v>12429</v>
      </c>
      <c r="H15299" t="s">
        <v>10</v>
      </c>
      <c r="I15299" t="str">
        <f>IF(AND(LEFT(OnlineRetail[[#This Row],[InvoiceNo]],1)&lt;&gt;"C",OnlineRetail[[#This Row],[CustomerID]]&lt;&gt;""),"Yes","No")</f>
        <v>Yes</v>
      </c>
      <c r="J15299" s="4">
        <f>EOMONTH(OnlineRetail[[#This Row],[InvoiceDate]],-1)+1</f>
        <v>40817</v>
      </c>
      <c r="K15299" s="6">
        <f>OnlineRetail[[#This Row],[Quantity]]*OnlineRetail[[#This Row],[UnitPrice]]</f>
        <v>31.349999999999998</v>
      </c>
      <c r="L15299" t="str">
        <f t="shared" si="239"/>
        <v>12429|Oct-2011</v>
      </c>
    </row>
    <row r="15300" spans="1:12">
      <c r="A15300">
        <v>543808</v>
      </c>
      <c r="B15300" t="s">
        <v>26</v>
      </c>
      <c r="C15300" t="s">
        <v>42</v>
      </c>
      <c r="D15300">
        <v>22</v>
      </c>
      <c r="E15300" s="1">
        <v>40817.831250000003</v>
      </c>
      <c r="F15300">
        <v>7.95</v>
      </c>
      <c r="G15300">
        <v>14103</v>
      </c>
      <c r="H15300" t="s">
        <v>10</v>
      </c>
      <c r="I15300" t="str">
        <f>IF(AND(LEFT(OnlineRetail[[#This Row],[InvoiceNo]],1)&lt;&gt;"C",OnlineRetail[[#This Row],[CustomerID]]&lt;&gt;""),"Yes","No")</f>
        <v>Yes</v>
      </c>
      <c r="J15300" s="4">
        <f>EOMONTH(OnlineRetail[[#This Row],[InvoiceDate]],-1)+1</f>
        <v>40817</v>
      </c>
      <c r="K15300" s="6">
        <f>OnlineRetail[[#This Row],[Quantity]]*OnlineRetail[[#This Row],[UnitPrice]]</f>
        <v>174.9</v>
      </c>
      <c r="L15300" t="str">
        <f t="shared" si="239"/>
        <v>14103|Oct-2011</v>
      </c>
    </row>
    <row r="15301" spans="1:12">
      <c r="A15301">
        <v>544162</v>
      </c>
      <c r="B15301" t="s">
        <v>283</v>
      </c>
      <c r="C15301" t="s">
        <v>33</v>
      </c>
      <c r="D15301">
        <v>1</v>
      </c>
      <c r="E15301" s="1">
        <v>40817.832638888889</v>
      </c>
      <c r="F15301">
        <v>1.25</v>
      </c>
      <c r="G15301">
        <v>13360</v>
      </c>
      <c r="H15301" t="s">
        <v>10</v>
      </c>
      <c r="I15301" t="str">
        <f>IF(AND(LEFT(OnlineRetail[[#This Row],[InvoiceNo]],1)&lt;&gt;"C",OnlineRetail[[#This Row],[CustomerID]]&lt;&gt;""),"Yes","No")</f>
        <v>Yes</v>
      </c>
      <c r="J15301" s="4">
        <f>EOMONTH(OnlineRetail[[#This Row],[InvoiceDate]],-1)+1</f>
        <v>40817</v>
      </c>
      <c r="K15301" s="6">
        <f>OnlineRetail[[#This Row],[Quantity]]*OnlineRetail[[#This Row],[UnitPrice]]</f>
        <v>1.25</v>
      </c>
      <c r="L15301" t="str">
        <f t="shared" si="239"/>
        <v>13360|Oct-2011</v>
      </c>
    </row>
    <row r="15302" spans="1:12">
      <c r="A15302">
        <v>548435</v>
      </c>
      <c r="B15302" t="s">
        <v>57</v>
      </c>
      <c r="C15302" t="s">
        <v>24</v>
      </c>
      <c r="D15302">
        <v>12</v>
      </c>
      <c r="E15302" s="1">
        <v>40818.338194444441</v>
      </c>
      <c r="F15302">
        <v>2.5499999999999998</v>
      </c>
      <c r="G15302">
        <v>12581</v>
      </c>
      <c r="H15302" t="s">
        <v>10</v>
      </c>
      <c r="I15302" t="str">
        <f>IF(AND(LEFT(OnlineRetail[[#This Row],[InvoiceNo]],1)&lt;&gt;"C",OnlineRetail[[#This Row],[CustomerID]]&lt;&gt;""),"Yes","No")</f>
        <v>Yes</v>
      </c>
      <c r="J15302" s="4">
        <f>EOMONTH(OnlineRetail[[#This Row],[InvoiceDate]],-1)+1</f>
        <v>40817</v>
      </c>
      <c r="K15302" s="6">
        <f>OnlineRetail[[#This Row],[Quantity]]*OnlineRetail[[#This Row],[UnitPrice]]</f>
        <v>30.599999999999998</v>
      </c>
      <c r="L15302" t="str">
        <f t="shared" si="239"/>
        <v>12581|Oct-2011</v>
      </c>
    </row>
    <row r="15303" spans="1:12">
      <c r="A15303">
        <v>540665</v>
      </c>
      <c r="B15303" t="s">
        <v>245</v>
      </c>
      <c r="C15303" t="s">
        <v>21</v>
      </c>
      <c r="D15303">
        <v>17</v>
      </c>
      <c r="E15303" s="1">
        <v>40818.340277777781</v>
      </c>
      <c r="F15303">
        <v>2.5499999999999998</v>
      </c>
      <c r="G15303">
        <v>14243</v>
      </c>
      <c r="H15303" t="s">
        <v>10</v>
      </c>
      <c r="I15303" t="str">
        <f>IF(AND(LEFT(OnlineRetail[[#This Row],[InvoiceNo]],1)&lt;&gt;"C",OnlineRetail[[#This Row],[CustomerID]]&lt;&gt;""),"Yes","No")</f>
        <v>Yes</v>
      </c>
      <c r="J15303" s="4">
        <f>EOMONTH(OnlineRetail[[#This Row],[InvoiceDate]],-1)+1</f>
        <v>40817</v>
      </c>
      <c r="K15303" s="6">
        <f>OnlineRetail[[#This Row],[Quantity]]*OnlineRetail[[#This Row],[UnitPrice]]</f>
        <v>43.349999999999994</v>
      </c>
      <c r="L15303" t="str">
        <f t="shared" si="239"/>
        <v>14243|Oct-2011</v>
      </c>
    </row>
    <row r="15304" spans="1:12">
      <c r="A15304">
        <v>544255</v>
      </c>
      <c r="B15304" t="s">
        <v>133</v>
      </c>
      <c r="C15304" t="s">
        <v>40</v>
      </c>
      <c r="D15304">
        <v>19</v>
      </c>
      <c r="E15304" s="1">
        <v>40818.343055555553</v>
      </c>
      <c r="F15304">
        <v>4.95</v>
      </c>
      <c r="G15304">
        <v>12708</v>
      </c>
      <c r="H15304" t="s">
        <v>10</v>
      </c>
      <c r="I15304" t="str">
        <f>IF(AND(LEFT(OnlineRetail[[#This Row],[InvoiceNo]],1)&lt;&gt;"C",OnlineRetail[[#This Row],[CustomerID]]&lt;&gt;""),"Yes","No")</f>
        <v>Yes</v>
      </c>
      <c r="J15304" s="4">
        <f>EOMONTH(OnlineRetail[[#This Row],[InvoiceDate]],-1)+1</f>
        <v>40817</v>
      </c>
      <c r="K15304" s="6">
        <f>OnlineRetail[[#This Row],[Quantity]]*OnlineRetail[[#This Row],[UnitPrice]]</f>
        <v>94.05</v>
      </c>
      <c r="L15304" t="str">
        <f t="shared" si="239"/>
        <v>12708|Oct-2011</v>
      </c>
    </row>
    <row r="15305" spans="1:12">
      <c r="A15305">
        <v>539978</v>
      </c>
      <c r="B15305" t="s">
        <v>165</v>
      </c>
      <c r="C15305" t="s">
        <v>24</v>
      </c>
      <c r="D15305">
        <v>2</v>
      </c>
      <c r="E15305" s="1">
        <v>40818.34652777778</v>
      </c>
      <c r="F15305">
        <v>3.39</v>
      </c>
      <c r="G15305">
        <v>14047</v>
      </c>
      <c r="H15305" t="s">
        <v>10</v>
      </c>
      <c r="I15305" t="str">
        <f>IF(AND(LEFT(OnlineRetail[[#This Row],[InvoiceNo]],1)&lt;&gt;"C",OnlineRetail[[#This Row],[CustomerID]]&lt;&gt;""),"Yes","No")</f>
        <v>Yes</v>
      </c>
      <c r="J15305" s="4">
        <f>EOMONTH(OnlineRetail[[#This Row],[InvoiceDate]],-1)+1</f>
        <v>40817</v>
      </c>
      <c r="K15305" s="6">
        <f>OnlineRetail[[#This Row],[Quantity]]*OnlineRetail[[#This Row],[UnitPrice]]</f>
        <v>6.78</v>
      </c>
      <c r="L15305" t="str">
        <f t="shared" si="239"/>
        <v>14047|Oct-2011</v>
      </c>
    </row>
    <row r="15306" spans="1:12">
      <c r="A15306">
        <v>543866</v>
      </c>
      <c r="B15306" t="s">
        <v>230</v>
      </c>
      <c r="C15306" t="s">
        <v>19</v>
      </c>
      <c r="D15306">
        <v>17</v>
      </c>
      <c r="E15306" s="1">
        <v>40818.368750000001</v>
      </c>
      <c r="F15306">
        <v>4.25</v>
      </c>
      <c r="G15306">
        <v>13034</v>
      </c>
      <c r="H15306" t="s">
        <v>10</v>
      </c>
      <c r="I15306" t="str">
        <f>IF(AND(LEFT(OnlineRetail[[#This Row],[InvoiceNo]],1)&lt;&gt;"C",OnlineRetail[[#This Row],[CustomerID]]&lt;&gt;""),"Yes","No")</f>
        <v>Yes</v>
      </c>
      <c r="J15306" s="4">
        <f>EOMONTH(OnlineRetail[[#This Row],[InvoiceDate]],-1)+1</f>
        <v>40817</v>
      </c>
      <c r="K15306" s="6">
        <f>OnlineRetail[[#This Row],[Quantity]]*OnlineRetail[[#This Row],[UnitPrice]]</f>
        <v>72.25</v>
      </c>
      <c r="L15306" t="str">
        <f t="shared" si="239"/>
        <v>13034|Oct-2011</v>
      </c>
    </row>
    <row r="15307" spans="1:12">
      <c r="A15307">
        <v>538396</v>
      </c>
      <c r="B15307" t="s">
        <v>131</v>
      </c>
      <c r="C15307" t="s">
        <v>33</v>
      </c>
      <c r="D15307">
        <v>12</v>
      </c>
      <c r="E15307" s="1">
        <v>40818.398611111108</v>
      </c>
      <c r="F15307">
        <v>9.9499999999999993</v>
      </c>
      <c r="G15307">
        <v>13261</v>
      </c>
      <c r="H15307" t="s">
        <v>36</v>
      </c>
      <c r="I15307" t="str">
        <f>IF(AND(LEFT(OnlineRetail[[#This Row],[InvoiceNo]],1)&lt;&gt;"C",OnlineRetail[[#This Row],[CustomerID]]&lt;&gt;""),"Yes","No")</f>
        <v>Yes</v>
      </c>
      <c r="J15307" s="4">
        <f>EOMONTH(OnlineRetail[[#This Row],[InvoiceDate]],-1)+1</f>
        <v>40817</v>
      </c>
      <c r="K15307" s="6">
        <f>OnlineRetail[[#This Row],[Quantity]]*OnlineRetail[[#This Row],[UnitPrice]]</f>
        <v>119.39999999999999</v>
      </c>
      <c r="L15307" t="str">
        <f t="shared" si="239"/>
        <v>13261|Oct-2011</v>
      </c>
    </row>
    <row r="15308" spans="1:12">
      <c r="A15308">
        <v>554760</v>
      </c>
      <c r="B15308" t="s">
        <v>288</v>
      </c>
      <c r="C15308" t="s">
        <v>33</v>
      </c>
      <c r="D15308">
        <v>2</v>
      </c>
      <c r="E15308" s="1">
        <v>40818.402777777781</v>
      </c>
      <c r="F15308">
        <v>7.95</v>
      </c>
      <c r="G15308">
        <v>13786</v>
      </c>
      <c r="H15308" t="s">
        <v>10</v>
      </c>
      <c r="I15308" t="str">
        <f>IF(AND(LEFT(OnlineRetail[[#This Row],[InvoiceNo]],1)&lt;&gt;"C",OnlineRetail[[#This Row],[CustomerID]]&lt;&gt;""),"Yes","No")</f>
        <v>Yes</v>
      </c>
      <c r="J15308" s="4">
        <f>EOMONTH(OnlineRetail[[#This Row],[InvoiceDate]],-1)+1</f>
        <v>40817</v>
      </c>
      <c r="K15308" s="6">
        <f>OnlineRetail[[#This Row],[Quantity]]*OnlineRetail[[#This Row],[UnitPrice]]</f>
        <v>15.9</v>
      </c>
      <c r="L15308" t="str">
        <f t="shared" si="239"/>
        <v>13786|Oct-2011</v>
      </c>
    </row>
    <row r="15309" spans="1:12">
      <c r="A15309">
        <v>554210</v>
      </c>
      <c r="B15309" t="s">
        <v>79</v>
      </c>
      <c r="C15309" t="s">
        <v>16</v>
      </c>
      <c r="D15309">
        <v>11</v>
      </c>
      <c r="E15309" s="1">
        <v>40818.402777777781</v>
      </c>
      <c r="F15309">
        <v>1.25</v>
      </c>
      <c r="G15309">
        <v>12529</v>
      </c>
      <c r="H15309" t="s">
        <v>10</v>
      </c>
      <c r="I15309" t="str">
        <f>IF(AND(LEFT(OnlineRetail[[#This Row],[InvoiceNo]],1)&lt;&gt;"C",OnlineRetail[[#This Row],[CustomerID]]&lt;&gt;""),"Yes","No")</f>
        <v>Yes</v>
      </c>
      <c r="J15309" s="4">
        <f>EOMONTH(OnlineRetail[[#This Row],[InvoiceDate]],-1)+1</f>
        <v>40817</v>
      </c>
      <c r="K15309" s="6">
        <f>OnlineRetail[[#This Row],[Quantity]]*OnlineRetail[[#This Row],[UnitPrice]]</f>
        <v>13.75</v>
      </c>
      <c r="L15309" t="str">
        <f t="shared" si="239"/>
        <v>12529|Oct-2011</v>
      </c>
    </row>
    <row r="15310" spans="1:12">
      <c r="A15310">
        <v>555308</v>
      </c>
      <c r="B15310" t="s">
        <v>210</v>
      </c>
      <c r="C15310" t="s">
        <v>27</v>
      </c>
      <c r="D15310">
        <v>13</v>
      </c>
      <c r="E15310" s="1">
        <v>40818.40347222222</v>
      </c>
      <c r="F15310">
        <v>7.95</v>
      </c>
      <c r="G15310">
        <v>12407</v>
      </c>
      <c r="H15310" t="s">
        <v>25</v>
      </c>
      <c r="I15310" t="str">
        <f>IF(AND(LEFT(OnlineRetail[[#This Row],[InvoiceNo]],1)&lt;&gt;"C",OnlineRetail[[#This Row],[CustomerID]]&lt;&gt;""),"Yes","No")</f>
        <v>Yes</v>
      </c>
      <c r="J15310" s="4">
        <f>EOMONTH(OnlineRetail[[#This Row],[InvoiceDate]],-1)+1</f>
        <v>40817</v>
      </c>
      <c r="K15310" s="6">
        <f>OnlineRetail[[#This Row],[Quantity]]*OnlineRetail[[#This Row],[UnitPrice]]</f>
        <v>103.35000000000001</v>
      </c>
      <c r="L15310" t="str">
        <f t="shared" si="239"/>
        <v>12407|Oct-2011</v>
      </c>
    </row>
    <row r="15311" spans="1:12">
      <c r="A15311">
        <v>544979</v>
      </c>
      <c r="B15311" t="s">
        <v>194</v>
      </c>
      <c r="C15311" t="s">
        <v>21</v>
      </c>
      <c r="D15311">
        <v>16</v>
      </c>
      <c r="E15311" s="1">
        <v>40818.407638888893</v>
      </c>
      <c r="F15311">
        <v>2.1</v>
      </c>
      <c r="G15311">
        <v>13098</v>
      </c>
      <c r="H15311" t="s">
        <v>25</v>
      </c>
      <c r="I15311" t="str">
        <f>IF(AND(LEFT(OnlineRetail[[#This Row],[InvoiceNo]],1)&lt;&gt;"C",OnlineRetail[[#This Row],[CustomerID]]&lt;&gt;""),"Yes","No")</f>
        <v>Yes</v>
      </c>
      <c r="J15311" s="4">
        <f>EOMONTH(OnlineRetail[[#This Row],[InvoiceDate]],-1)+1</f>
        <v>40817</v>
      </c>
      <c r="K15311" s="6">
        <f>OnlineRetail[[#This Row],[Quantity]]*OnlineRetail[[#This Row],[UnitPrice]]</f>
        <v>33.6</v>
      </c>
      <c r="L15311" t="str">
        <f t="shared" si="239"/>
        <v>13098|Oct-2011</v>
      </c>
    </row>
    <row r="15312" spans="1:12">
      <c r="A15312">
        <v>555696</v>
      </c>
      <c r="B15312" t="s">
        <v>125</v>
      </c>
      <c r="C15312" t="s">
        <v>50</v>
      </c>
      <c r="D15312">
        <v>16</v>
      </c>
      <c r="E15312" s="1">
        <v>40818.40902777778</v>
      </c>
      <c r="F15312">
        <v>7.95</v>
      </c>
      <c r="G15312">
        <v>12755</v>
      </c>
      <c r="H15312" t="s">
        <v>121</v>
      </c>
      <c r="I15312" t="str">
        <f>IF(AND(LEFT(OnlineRetail[[#This Row],[InvoiceNo]],1)&lt;&gt;"C",OnlineRetail[[#This Row],[CustomerID]]&lt;&gt;""),"Yes","No")</f>
        <v>Yes</v>
      </c>
      <c r="J15312" s="4">
        <f>EOMONTH(OnlineRetail[[#This Row],[InvoiceDate]],-1)+1</f>
        <v>40817</v>
      </c>
      <c r="K15312" s="6">
        <f>OnlineRetail[[#This Row],[Quantity]]*OnlineRetail[[#This Row],[UnitPrice]]</f>
        <v>127.2</v>
      </c>
      <c r="L15312" t="str">
        <f t="shared" si="239"/>
        <v>12755|Oct-2011</v>
      </c>
    </row>
    <row r="15313" spans="1:12">
      <c r="A15313">
        <v>554812</v>
      </c>
      <c r="B15313" t="s">
        <v>135</v>
      </c>
      <c r="C15313" t="s">
        <v>48</v>
      </c>
      <c r="D15313">
        <v>22</v>
      </c>
      <c r="E15313" s="1">
        <v>40818.415972222218</v>
      </c>
      <c r="F15313">
        <v>9.9499999999999993</v>
      </c>
      <c r="G15313">
        <v>14016</v>
      </c>
      <c r="H15313" t="s">
        <v>121</v>
      </c>
      <c r="I15313" t="str">
        <f>IF(AND(LEFT(OnlineRetail[[#This Row],[InvoiceNo]],1)&lt;&gt;"C",OnlineRetail[[#This Row],[CustomerID]]&lt;&gt;""),"Yes","No")</f>
        <v>Yes</v>
      </c>
      <c r="J15313" s="4">
        <f>EOMONTH(OnlineRetail[[#This Row],[InvoiceDate]],-1)+1</f>
        <v>40817</v>
      </c>
      <c r="K15313" s="6">
        <f>OnlineRetail[[#This Row],[Quantity]]*OnlineRetail[[#This Row],[UnitPrice]]</f>
        <v>218.89999999999998</v>
      </c>
      <c r="L15313" t="str">
        <f t="shared" si="239"/>
        <v>14016|Oct-2011</v>
      </c>
    </row>
    <row r="15314" spans="1:12">
      <c r="A15314">
        <v>540069</v>
      </c>
      <c r="B15314" t="s">
        <v>268</v>
      </c>
      <c r="C15314" t="s">
        <v>9</v>
      </c>
      <c r="D15314">
        <v>23</v>
      </c>
      <c r="E15314" s="1">
        <v>40818.422222222223</v>
      </c>
      <c r="F15314">
        <v>2.5499999999999998</v>
      </c>
      <c r="G15314">
        <v>13452</v>
      </c>
      <c r="H15314" t="s">
        <v>10</v>
      </c>
      <c r="I15314" t="str">
        <f>IF(AND(LEFT(OnlineRetail[[#This Row],[InvoiceNo]],1)&lt;&gt;"C",OnlineRetail[[#This Row],[CustomerID]]&lt;&gt;""),"Yes","No")</f>
        <v>Yes</v>
      </c>
      <c r="J15314" s="4">
        <f>EOMONTH(OnlineRetail[[#This Row],[InvoiceDate]],-1)+1</f>
        <v>40817</v>
      </c>
      <c r="K15314" s="6">
        <f>OnlineRetail[[#This Row],[Quantity]]*OnlineRetail[[#This Row],[UnitPrice]]</f>
        <v>58.65</v>
      </c>
      <c r="L15314" t="str">
        <f t="shared" si="239"/>
        <v>13452|Oct-2011</v>
      </c>
    </row>
    <row r="15315" spans="1:12">
      <c r="A15315">
        <v>555941</v>
      </c>
      <c r="B15315" t="s">
        <v>13</v>
      </c>
      <c r="C15315" t="s">
        <v>42</v>
      </c>
      <c r="D15315">
        <v>17</v>
      </c>
      <c r="E15315" s="1">
        <v>40818.435416666667</v>
      </c>
      <c r="F15315">
        <v>4.25</v>
      </c>
      <c r="G15315">
        <v>12566</v>
      </c>
      <c r="H15315" t="s">
        <v>10</v>
      </c>
      <c r="I15315" t="str">
        <f>IF(AND(LEFT(OnlineRetail[[#This Row],[InvoiceNo]],1)&lt;&gt;"C",OnlineRetail[[#This Row],[CustomerID]]&lt;&gt;""),"Yes","No")</f>
        <v>Yes</v>
      </c>
      <c r="J15315" s="4">
        <f>EOMONTH(OnlineRetail[[#This Row],[InvoiceDate]],-1)+1</f>
        <v>40817</v>
      </c>
      <c r="K15315" s="6">
        <f>OnlineRetail[[#This Row],[Quantity]]*OnlineRetail[[#This Row],[UnitPrice]]</f>
        <v>72.25</v>
      </c>
      <c r="L15315" t="str">
        <f t="shared" si="239"/>
        <v>12566|Oct-2011</v>
      </c>
    </row>
    <row r="15316" spans="1:12">
      <c r="A15316">
        <v>543516</v>
      </c>
      <c r="B15316" t="s">
        <v>211</v>
      </c>
      <c r="C15316" t="s">
        <v>21</v>
      </c>
      <c r="D15316">
        <v>9</v>
      </c>
      <c r="E15316" s="1">
        <v>40818.438194444447</v>
      </c>
      <c r="F15316">
        <v>5.95</v>
      </c>
      <c r="G15316">
        <v>14296</v>
      </c>
      <c r="H15316" t="s">
        <v>25</v>
      </c>
      <c r="I15316" t="str">
        <f>IF(AND(LEFT(OnlineRetail[[#This Row],[InvoiceNo]],1)&lt;&gt;"C",OnlineRetail[[#This Row],[CustomerID]]&lt;&gt;""),"Yes","No")</f>
        <v>Yes</v>
      </c>
      <c r="J15316" s="4">
        <f>EOMONTH(OnlineRetail[[#This Row],[InvoiceDate]],-1)+1</f>
        <v>40817</v>
      </c>
      <c r="K15316" s="6">
        <f>OnlineRetail[[#This Row],[Quantity]]*OnlineRetail[[#This Row],[UnitPrice]]</f>
        <v>53.550000000000004</v>
      </c>
      <c r="L15316" t="str">
        <f t="shared" si="239"/>
        <v>14296|Oct-2011</v>
      </c>
    </row>
    <row r="15317" spans="1:12">
      <c r="A15317">
        <v>540750</v>
      </c>
      <c r="B15317" t="s">
        <v>47</v>
      </c>
      <c r="C15317" t="s">
        <v>24</v>
      </c>
      <c r="D15317">
        <v>22</v>
      </c>
      <c r="E15317" s="1">
        <v>40818.440972222219</v>
      </c>
      <c r="F15317">
        <v>1.65</v>
      </c>
      <c r="G15317">
        <v>12765</v>
      </c>
      <c r="H15317" t="s">
        <v>10</v>
      </c>
      <c r="I15317" t="str">
        <f>IF(AND(LEFT(OnlineRetail[[#This Row],[InvoiceNo]],1)&lt;&gt;"C",OnlineRetail[[#This Row],[CustomerID]]&lt;&gt;""),"Yes","No")</f>
        <v>Yes</v>
      </c>
      <c r="J15317" s="4">
        <f>EOMONTH(OnlineRetail[[#This Row],[InvoiceDate]],-1)+1</f>
        <v>40817</v>
      </c>
      <c r="K15317" s="6">
        <f>OnlineRetail[[#This Row],[Quantity]]*OnlineRetail[[#This Row],[UnitPrice]]</f>
        <v>36.299999999999997</v>
      </c>
      <c r="L15317" t="str">
        <f t="shared" si="239"/>
        <v>12765|Oct-2011</v>
      </c>
    </row>
    <row r="15318" spans="1:12">
      <c r="A15318">
        <v>538103</v>
      </c>
      <c r="B15318" t="s">
        <v>265</v>
      </c>
      <c r="C15318" t="s">
        <v>14</v>
      </c>
      <c r="D15318">
        <v>10</v>
      </c>
      <c r="E15318" s="1">
        <v>40818.445138888892</v>
      </c>
      <c r="F15318">
        <v>1.25</v>
      </c>
      <c r="G15318">
        <v>12672</v>
      </c>
      <c r="H15318" t="s">
        <v>10</v>
      </c>
      <c r="I15318" t="str">
        <f>IF(AND(LEFT(OnlineRetail[[#This Row],[InvoiceNo]],1)&lt;&gt;"C",OnlineRetail[[#This Row],[CustomerID]]&lt;&gt;""),"Yes","No")</f>
        <v>Yes</v>
      </c>
      <c r="J15318" s="4">
        <f>EOMONTH(OnlineRetail[[#This Row],[InvoiceDate]],-1)+1</f>
        <v>40817</v>
      </c>
      <c r="K15318" s="6">
        <f>OnlineRetail[[#This Row],[Quantity]]*OnlineRetail[[#This Row],[UnitPrice]]</f>
        <v>12.5</v>
      </c>
      <c r="L15318" t="str">
        <f t="shared" si="239"/>
        <v>12672|Oct-2011</v>
      </c>
    </row>
    <row r="15319" spans="1:12">
      <c r="A15319">
        <v>540300</v>
      </c>
      <c r="B15319" t="s">
        <v>55</v>
      </c>
      <c r="C15319" t="s">
        <v>48</v>
      </c>
      <c r="D15319">
        <v>22</v>
      </c>
      <c r="E15319" s="1">
        <v>40818.446527777778</v>
      </c>
      <c r="F15319">
        <v>4.25</v>
      </c>
      <c r="G15319">
        <v>14337</v>
      </c>
      <c r="H15319" t="s">
        <v>10</v>
      </c>
      <c r="I15319" t="str">
        <f>IF(AND(LEFT(OnlineRetail[[#This Row],[InvoiceNo]],1)&lt;&gt;"C",OnlineRetail[[#This Row],[CustomerID]]&lt;&gt;""),"Yes","No")</f>
        <v>Yes</v>
      </c>
      <c r="J15319" s="4">
        <f>EOMONTH(OnlineRetail[[#This Row],[InvoiceDate]],-1)+1</f>
        <v>40817</v>
      </c>
      <c r="K15319" s="6">
        <f>OnlineRetail[[#This Row],[Quantity]]*OnlineRetail[[#This Row],[UnitPrice]]</f>
        <v>93.5</v>
      </c>
      <c r="L15319" t="str">
        <f t="shared" si="239"/>
        <v>14337|Oct-2011</v>
      </c>
    </row>
    <row r="15320" spans="1:12">
      <c r="A15320">
        <v>536793</v>
      </c>
      <c r="B15320" t="s">
        <v>45</v>
      </c>
      <c r="C15320" t="s">
        <v>16</v>
      </c>
      <c r="D15320">
        <v>15</v>
      </c>
      <c r="E15320" s="1">
        <v>40818.447222222218</v>
      </c>
      <c r="F15320">
        <v>0.85</v>
      </c>
      <c r="G15320">
        <v>13992</v>
      </c>
      <c r="H15320" t="s">
        <v>31</v>
      </c>
      <c r="I15320" t="str">
        <f>IF(AND(LEFT(OnlineRetail[[#This Row],[InvoiceNo]],1)&lt;&gt;"C",OnlineRetail[[#This Row],[CustomerID]]&lt;&gt;""),"Yes","No")</f>
        <v>Yes</v>
      </c>
      <c r="J15320" s="4">
        <f>EOMONTH(OnlineRetail[[#This Row],[InvoiceDate]],-1)+1</f>
        <v>40817</v>
      </c>
      <c r="K15320" s="6">
        <f>OnlineRetail[[#This Row],[Quantity]]*OnlineRetail[[#This Row],[UnitPrice]]</f>
        <v>12.75</v>
      </c>
      <c r="L15320" t="str">
        <f t="shared" si="239"/>
        <v>13992|Oct-2011</v>
      </c>
    </row>
    <row r="15321" spans="1:12">
      <c r="A15321">
        <v>541827</v>
      </c>
      <c r="B15321" t="s">
        <v>270</v>
      </c>
      <c r="C15321" t="s">
        <v>29</v>
      </c>
      <c r="D15321">
        <v>23</v>
      </c>
      <c r="E15321" s="1">
        <v>40818.447916666657</v>
      </c>
      <c r="F15321">
        <v>2.5499999999999998</v>
      </c>
      <c r="G15321">
        <v>12364</v>
      </c>
      <c r="H15321" t="s">
        <v>36</v>
      </c>
      <c r="I15321" t="str">
        <f>IF(AND(LEFT(OnlineRetail[[#This Row],[InvoiceNo]],1)&lt;&gt;"C",OnlineRetail[[#This Row],[CustomerID]]&lt;&gt;""),"Yes","No")</f>
        <v>Yes</v>
      </c>
      <c r="J15321" s="4">
        <f>EOMONTH(OnlineRetail[[#This Row],[InvoiceDate]],-1)+1</f>
        <v>40817</v>
      </c>
      <c r="K15321" s="6">
        <f>OnlineRetail[[#This Row],[Quantity]]*OnlineRetail[[#This Row],[UnitPrice]]</f>
        <v>58.65</v>
      </c>
      <c r="L15321" t="str">
        <f t="shared" si="239"/>
        <v>12364|Oct-2011</v>
      </c>
    </row>
    <row r="15322" spans="1:12">
      <c r="A15322">
        <v>555372</v>
      </c>
      <c r="B15322" t="s">
        <v>57</v>
      </c>
      <c r="C15322" t="s">
        <v>24</v>
      </c>
      <c r="D15322">
        <v>17</v>
      </c>
      <c r="E15322" s="1">
        <v>40818.452777777777</v>
      </c>
      <c r="F15322">
        <v>9.9499999999999993</v>
      </c>
      <c r="G15322">
        <v>13735</v>
      </c>
      <c r="H15322" t="s">
        <v>10</v>
      </c>
      <c r="I15322" t="str">
        <f>IF(AND(LEFT(OnlineRetail[[#This Row],[InvoiceNo]],1)&lt;&gt;"C",OnlineRetail[[#This Row],[CustomerID]]&lt;&gt;""),"Yes","No")</f>
        <v>Yes</v>
      </c>
      <c r="J15322" s="4">
        <f>EOMONTH(OnlineRetail[[#This Row],[InvoiceDate]],-1)+1</f>
        <v>40817</v>
      </c>
      <c r="K15322" s="6">
        <f>OnlineRetail[[#This Row],[Quantity]]*OnlineRetail[[#This Row],[UnitPrice]]</f>
        <v>169.14999999999998</v>
      </c>
      <c r="L15322" t="str">
        <f t="shared" si="239"/>
        <v>13735|Oct-2011</v>
      </c>
    </row>
    <row r="15323" spans="1:12">
      <c r="A15323">
        <v>555634</v>
      </c>
      <c r="B15323" t="s">
        <v>240</v>
      </c>
      <c r="C15323" t="s">
        <v>62</v>
      </c>
      <c r="D15323">
        <v>8</v>
      </c>
      <c r="E15323" s="1">
        <v>40818.453472222223</v>
      </c>
      <c r="F15323">
        <v>2.5499999999999998</v>
      </c>
      <c r="G15323">
        <v>13667</v>
      </c>
      <c r="H15323" t="s">
        <v>10</v>
      </c>
      <c r="I15323" t="str">
        <f>IF(AND(LEFT(OnlineRetail[[#This Row],[InvoiceNo]],1)&lt;&gt;"C",OnlineRetail[[#This Row],[CustomerID]]&lt;&gt;""),"Yes","No")</f>
        <v>Yes</v>
      </c>
      <c r="J15323" s="4">
        <f>EOMONTH(OnlineRetail[[#This Row],[InvoiceDate]],-1)+1</f>
        <v>40817</v>
      </c>
      <c r="K15323" s="6">
        <f>OnlineRetail[[#This Row],[Quantity]]*OnlineRetail[[#This Row],[UnitPrice]]</f>
        <v>20.399999999999999</v>
      </c>
      <c r="L15323" t="str">
        <f t="shared" si="239"/>
        <v>13667|Oct-2011</v>
      </c>
    </row>
    <row r="15324" spans="1:12">
      <c r="A15324">
        <v>551216</v>
      </c>
      <c r="B15324" t="s">
        <v>268</v>
      </c>
      <c r="C15324" t="s">
        <v>40</v>
      </c>
      <c r="D15324">
        <v>24</v>
      </c>
      <c r="E15324" s="1">
        <v>40818.464583333327</v>
      </c>
      <c r="F15324">
        <v>9.9499999999999993</v>
      </c>
      <c r="G15324">
        <v>12642</v>
      </c>
      <c r="H15324" t="s">
        <v>10</v>
      </c>
      <c r="I15324" t="str">
        <f>IF(AND(LEFT(OnlineRetail[[#This Row],[InvoiceNo]],1)&lt;&gt;"C",OnlineRetail[[#This Row],[CustomerID]]&lt;&gt;""),"Yes","No")</f>
        <v>Yes</v>
      </c>
      <c r="J15324" s="4">
        <f>EOMONTH(OnlineRetail[[#This Row],[InvoiceDate]],-1)+1</f>
        <v>40817</v>
      </c>
      <c r="K15324" s="6">
        <f>OnlineRetail[[#This Row],[Quantity]]*OnlineRetail[[#This Row],[UnitPrice]]</f>
        <v>238.79999999999998</v>
      </c>
      <c r="L15324" t="str">
        <f t="shared" si="239"/>
        <v>12642|Oct-2011</v>
      </c>
    </row>
    <row r="15325" spans="1:12">
      <c r="A15325">
        <v>549379</v>
      </c>
      <c r="B15325" t="s">
        <v>153</v>
      </c>
      <c r="C15325" t="s">
        <v>83</v>
      </c>
      <c r="D15325">
        <v>19</v>
      </c>
      <c r="E15325" s="1">
        <v>40818.467361111107</v>
      </c>
      <c r="F15325">
        <v>1.65</v>
      </c>
      <c r="G15325">
        <v>14137</v>
      </c>
      <c r="H15325" t="s">
        <v>10</v>
      </c>
      <c r="I15325" t="str">
        <f>IF(AND(LEFT(OnlineRetail[[#This Row],[InvoiceNo]],1)&lt;&gt;"C",OnlineRetail[[#This Row],[CustomerID]]&lt;&gt;""),"Yes","No")</f>
        <v>Yes</v>
      </c>
      <c r="J15325" s="4">
        <f>EOMONTH(OnlineRetail[[#This Row],[InvoiceDate]],-1)+1</f>
        <v>40817</v>
      </c>
      <c r="K15325" s="6">
        <f>OnlineRetail[[#This Row],[Quantity]]*OnlineRetail[[#This Row],[UnitPrice]]</f>
        <v>31.349999999999998</v>
      </c>
      <c r="L15325" t="str">
        <f t="shared" si="239"/>
        <v>14137|Oct-2011</v>
      </c>
    </row>
    <row r="15326" spans="1:12" hidden="1">
      <c r="A15326" t="s">
        <v>425</v>
      </c>
      <c r="B15326" t="s">
        <v>243</v>
      </c>
      <c r="C15326" t="s">
        <v>19</v>
      </c>
      <c r="D15326">
        <v>18</v>
      </c>
      <c r="E15326" s="1">
        <v>40818.48333333333</v>
      </c>
      <c r="F15326">
        <v>9.9499999999999993</v>
      </c>
      <c r="G15326">
        <v>13100</v>
      </c>
      <c r="H15326" t="s">
        <v>10</v>
      </c>
      <c r="I15326" t="str">
        <f>IF(AND(LEFT(OnlineRetail[[#This Row],[InvoiceNo]],1)&lt;&gt;"C",OnlineRetail[[#This Row],[CustomerID]]&lt;&gt;""),"Yes","No")</f>
        <v>No</v>
      </c>
      <c r="J15326" s="4">
        <f>EOMONTH(OnlineRetail[[#This Row],[InvoiceDate]],-1)+1</f>
        <v>40817</v>
      </c>
      <c r="K15326" s="6">
        <f>OnlineRetail[[#This Row],[Quantity]]*OnlineRetail[[#This Row],[UnitPrice]]</f>
        <v>179.1</v>
      </c>
      <c r="L15326" t="str">
        <f t="shared" si="239"/>
        <v/>
      </c>
    </row>
    <row r="15327" spans="1:12">
      <c r="A15327">
        <v>545581</v>
      </c>
      <c r="B15327" t="s">
        <v>59</v>
      </c>
      <c r="C15327" t="s">
        <v>42</v>
      </c>
      <c r="D15327">
        <v>3</v>
      </c>
      <c r="E15327" s="1">
        <v>40818.493055555547</v>
      </c>
      <c r="F15327">
        <v>1.65</v>
      </c>
      <c r="G15327">
        <v>13955</v>
      </c>
      <c r="H15327" t="s">
        <v>10</v>
      </c>
      <c r="I15327" t="str">
        <f>IF(AND(LEFT(OnlineRetail[[#This Row],[InvoiceNo]],1)&lt;&gt;"C",OnlineRetail[[#This Row],[CustomerID]]&lt;&gt;""),"Yes","No")</f>
        <v>Yes</v>
      </c>
      <c r="J15327" s="4">
        <f>EOMONTH(OnlineRetail[[#This Row],[InvoiceDate]],-1)+1</f>
        <v>40817</v>
      </c>
      <c r="K15327" s="6">
        <f>OnlineRetail[[#This Row],[Quantity]]*OnlineRetail[[#This Row],[UnitPrice]]</f>
        <v>4.9499999999999993</v>
      </c>
      <c r="L15327" t="str">
        <f t="shared" si="239"/>
        <v>13955|Oct-2011</v>
      </c>
    </row>
    <row r="15328" spans="1:12">
      <c r="A15328">
        <v>543869</v>
      </c>
      <c r="B15328" t="s">
        <v>54</v>
      </c>
      <c r="C15328" t="s">
        <v>9</v>
      </c>
      <c r="D15328">
        <v>24</v>
      </c>
      <c r="E15328" s="1">
        <v>40818.495138888888</v>
      </c>
      <c r="F15328">
        <v>1.25</v>
      </c>
      <c r="G15328">
        <v>13630</v>
      </c>
      <c r="H15328" t="s">
        <v>10</v>
      </c>
      <c r="I15328" t="str">
        <f>IF(AND(LEFT(OnlineRetail[[#This Row],[InvoiceNo]],1)&lt;&gt;"C",OnlineRetail[[#This Row],[CustomerID]]&lt;&gt;""),"Yes","No")</f>
        <v>Yes</v>
      </c>
      <c r="J15328" s="4">
        <f>EOMONTH(OnlineRetail[[#This Row],[InvoiceDate]],-1)+1</f>
        <v>40817</v>
      </c>
      <c r="K15328" s="6">
        <f>OnlineRetail[[#This Row],[Quantity]]*OnlineRetail[[#This Row],[UnitPrice]]</f>
        <v>30</v>
      </c>
      <c r="L15328" t="str">
        <f t="shared" si="239"/>
        <v>13630|Oct-2011</v>
      </c>
    </row>
    <row r="15329" spans="1:12">
      <c r="A15329">
        <v>544961</v>
      </c>
      <c r="B15329" t="s">
        <v>258</v>
      </c>
      <c r="C15329" t="s">
        <v>33</v>
      </c>
      <c r="D15329">
        <v>6</v>
      </c>
      <c r="E15329" s="1">
        <v>40818.512499999997</v>
      </c>
      <c r="F15329">
        <v>1.65</v>
      </c>
      <c r="G15329">
        <v>13181</v>
      </c>
      <c r="H15329" t="s">
        <v>10</v>
      </c>
      <c r="I15329" t="str">
        <f>IF(AND(LEFT(OnlineRetail[[#This Row],[InvoiceNo]],1)&lt;&gt;"C",OnlineRetail[[#This Row],[CustomerID]]&lt;&gt;""),"Yes","No")</f>
        <v>Yes</v>
      </c>
      <c r="J15329" s="4">
        <f>EOMONTH(OnlineRetail[[#This Row],[InvoiceDate]],-1)+1</f>
        <v>40817</v>
      </c>
      <c r="K15329" s="6">
        <f>OnlineRetail[[#This Row],[Quantity]]*OnlineRetail[[#This Row],[UnitPrice]]</f>
        <v>9.8999999999999986</v>
      </c>
      <c r="L15329" t="str">
        <f t="shared" si="239"/>
        <v>13181|Oct-2011</v>
      </c>
    </row>
    <row r="15330" spans="1:12">
      <c r="A15330">
        <v>544271</v>
      </c>
      <c r="B15330" t="s">
        <v>230</v>
      </c>
      <c r="C15330" t="s">
        <v>21</v>
      </c>
      <c r="D15330">
        <v>17</v>
      </c>
      <c r="E15330" s="1">
        <v>40818.513194444437</v>
      </c>
      <c r="F15330">
        <v>0.85</v>
      </c>
      <c r="G15330">
        <v>13345</v>
      </c>
      <c r="H15330" t="s">
        <v>22</v>
      </c>
      <c r="I15330" t="str">
        <f>IF(AND(LEFT(OnlineRetail[[#This Row],[InvoiceNo]],1)&lt;&gt;"C",OnlineRetail[[#This Row],[CustomerID]]&lt;&gt;""),"Yes","No")</f>
        <v>Yes</v>
      </c>
      <c r="J15330" s="4">
        <f>EOMONTH(OnlineRetail[[#This Row],[InvoiceDate]],-1)+1</f>
        <v>40817</v>
      </c>
      <c r="K15330" s="6">
        <f>OnlineRetail[[#This Row],[Quantity]]*OnlineRetail[[#This Row],[UnitPrice]]</f>
        <v>14.45</v>
      </c>
      <c r="L15330" t="str">
        <f t="shared" si="239"/>
        <v>13345|Oct-2011</v>
      </c>
    </row>
    <row r="15331" spans="1:12">
      <c r="A15331">
        <v>536615</v>
      </c>
      <c r="B15331" t="s">
        <v>169</v>
      </c>
      <c r="C15331" t="s">
        <v>72</v>
      </c>
      <c r="D15331">
        <v>23</v>
      </c>
      <c r="E15331" s="1">
        <v>40818.513194444437</v>
      </c>
      <c r="F15331">
        <v>7.95</v>
      </c>
      <c r="G15331">
        <v>13059</v>
      </c>
      <c r="H15331" t="s">
        <v>10</v>
      </c>
      <c r="I15331" t="str">
        <f>IF(AND(LEFT(OnlineRetail[[#This Row],[InvoiceNo]],1)&lt;&gt;"C",OnlineRetail[[#This Row],[CustomerID]]&lt;&gt;""),"Yes","No")</f>
        <v>Yes</v>
      </c>
      <c r="J15331" s="4">
        <f>EOMONTH(OnlineRetail[[#This Row],[InvoiceDate]],-1)+1</f>
        <v>40817</v>
      </c>
      <c r="K15331" s="6">
        <f>OnlineRetail[[#This Row],[Quantity]]*OnlineRetail[[#This Row],[UnitPrice]]</f>
        <v>182.85</v>
      </c>
      <c r="L15331" t="str">
        <f t="shared" si="239"/>
        <v>13059|Oct-2011</v>
      </c>
    </row>
    <row r="15332" spans="1:12">
      <c r="A15332">
        <v>542557</v>
      </c>
      <c r="B15332" t="s">
        <v>23</v>
      </c>
      <c r="C15332" t="s">
        <v>72</v>
      </c>
      <c r="D15332">
        <v>5</v>
      </c>
      <c r="E15332" s="1">
        <v>40818.518055555563</v>
      </c>
      <c r="F15332">
        <v>4.25</v>
      </c>
      <c r="G15332">
        <v>12577</v>
      </c>
      <c r="H15332" t="s">
        <v>10</v>
      </c>
      <c r="I15332" t="str">
        <f>IF(AND(LEFT(OnlineRetail[[#This Row],[InvoiceNo]],1)&lt;&gt;"C",OnlineRetail[[#This Row],[CustomerID]]&lt;&gt;""),"Yes","No")</f>
        <v>Yes</v>
      </c>
      <c r="J15332" s="4">
        <f>EOMONTH(OnlineRetail[[#This Row],[InvoiceDate]],-1)+1</f>
        <v>40817</v>
      </c>
      <c r="K15332" s="6">
        <f>OnlineRetail[[#This Row],[Quantity]]*OnlineRetail[[#This Row],[UnitPrice]]</f>
        <v>21.25</v>
      </c>
      <c r="L15332" t="str">
        <f t="shared" si="239"/>
        <v>12577|Oct-2011</v>
      </c>
    </row>
    <row r="15333" spans="1:12">
      <c r="A15333">
        <v>549644</v>
      </c>
      <c r="B15333" t="s">
        <v>191</v>
      </c>
      <c r="C15333" t="s">
        <v>16</v>
      </c>
      <c r="D15333">
        <v>2</v>
      </c>
      <c r="E15333" s="1">
        <v>40818.532638888893</v>
      </c>
      <c r="F15333">
        <v>2.5499999999999998</v>
      </c>
      <c r="G15333">
        <v>13425</v>
      </c>
      <c r="H15333" t="s">
        <v>10</v>
      </c>
      <c r="I15333" t="str">
        <f>IF(AND(LEFT(OnlineRetail[[#This Row],[InvoiceNo]],1)&lt;&gt;"C",OnlineRetail[[#This Row],[CustomerID]]&lt;&gt;""),"Yes","No")</f>
        <v>Yes</v>
      </c>
      <c r="J15333" s="4">
        <f>EOMONTH(OnlineRetail[[#This Row],[InvoiceDate]],-1)+1</f>
        <v>40817</v>
      </c>
      <c r="K15333" s="6">
        <f>OnlineRetail[[#This Row],[Quantity]]*OnlineRetail[[#This Row],[UnitPrice]]</f>
        <v>5.0999999999999996</v>
      </c>
      <c r="L15333" t="str">
        <f t="shared" si="239"/>
        <v>13425|Oct-2011</v>
      </c>
    </row>
    <row r="15334" spans="1:12">
      <c r="A15334">
        <v>540589</v>
      </c>
      <c r="B15334" t="s">
        <v>208</v>
      </c>
      <c r="C15334" t="s">
        <v>50</v>
      </c>
      <c r="D15334">
        <v>21</v>
      </c>
      <c r="E15334" s="1">
        <v>40818.539583333331</v>
      </c>
      <c r="F15334">
        <v>2.5499999999999998</v>
      </c>
      <c r="G15334">
        <v>13675</v>
      </c>
      <c r="H15334" t="s">
        <v>10</v>
      </c>
      <c r="I15334" t="str">
        <f>IF(AND(LEFT(OnlineRetail[[#This Row],[InvoiceNo]],1)&lt;&gt;"C",OnlineRetail[[#This Row],[CustomerID]]&lt;&gt;""),"Yes","No")</f>
        <v>Yes</v>
      </c>
      <c r="J15334" s="4">
        <f>EOMONTH(OnlineRetail[[#This Row],[InvoiceDate]],-1)+1</f>
        <v>40817</v>
      </c>
      <c r="K15334" s="6">
        <f>OnlineRetail[[#This Row],[Quantity]]*OnlineRetail[[#This Row],[UnitPrice]]</f>
        <v>53.55</v>
      </c>
      <c r="L15334" t="str">
        <f t="shared" si="239"/>
        <v>13675|Oct-2011</v>
      </c>
    </row>
    <row r="15335" spans="1:12">
      <c r="A15335">
        <v>540933</v>
      </c>
      <c r="B15335" t="s">
        <v>145</v>
      </c>
      <c r="C15335" t="s">
        <v>53</v>
      </c>
      <c r="D15335">
        <v>2</v>
      </c>
      <c r="E15335" s="1">
        <v>40818.543749999997</v>
      </c>
      <c r="F15335">
        <v>4.95</v>
      </c>
      <c r="G15335">
        <v>12789</v>
      </c>
      <c r="H15335" t="s">
        <v>10</v>
      </c>
      <c r="I15335" t="str">
        <f>IF(AND(LEFT(OnlineRetail[[#This Row],[InvoiceNo]],1)&lt;&gt;"C",OnlineRetail[[#This Row],[CustomerID]]&lt;&gt;""),"Yes","No")</f>
        <v>Yes</v>
      </c>
      <c r="J15335" s="4">
        <f>EOMONTH(OnlineRetail[[#This Row],[InvoiceDate]],-1)+1</f>
        <v>40817</v>
      </c>
      <c r="K15335" s="6">
        <f>OnlineRetail[[#This Row],[Quantity]]*OnlineRetail[[#This Row],[UnitPrice]]</f>
        <v>9.9</v>
      </c>
      <c r="L15335" t="str">
        <f t="shared" si="239"/>
        <v>12789|Oct-2011</v>
      </c>
    </row>
    <row r="15336" spans="1:12">
      <c r="A15336">
        <v>541701</v>
      </c>
      <c r="B15336" t="s">
        <v>45</v>
      </c>
      <c r="C15336" t="s">
        <v>40</v>
      </c>
      <c r="D15336">
        <v>14</v>
      </c>
      <c r="E15336" s="1">
        <v>40818.551388888889</v>
      </c>
      <c r="F15336">
        <v>0.85</v>
      </c>
      <c r="G15336">
        <v>14069</v>
      </c>
      <c r="H15336" t="s">
        <v>36</v>
      </c>
      <c r="I15336" t="str">
        <f>IF(AND(LEFT(OnlineRetail[[#This Row],[InvoiceNo]],1)&lt;&gt;"C",OnlineRetail[[#This Row],[CustomerID]]&lt;&gt;""),"Yes","No")</f>
        <v>Yes</v>
      </c>
      <c r="J15336" s="4">
        <f>EOMONTH(OnlineRetail[[#This Row],[InvoiceDate]],-1)+1</f>
        <v>40817</v>
      </c>
      <c r="K15336" s="6">
        <f>OnlineRetail[[#This Row],[Quantity]]*OnlineRetail[[#This Row],[UnitPrice]]</f>
        <v>11.9</v>
      </c>
      <c r="L15336" t="str">
        <f t="shared" si="239"/>
        <v>14069|Oct-2011</v>
      </c>
    </row>
    <row r="15337" spans="1:12">
      <c r="A15337">
        <v>548937</v>
      </c>
      <c r="B15337" t="s">
        <v>114</v>
      </c>
      <c r="C15337" t="s">
        <v>62</v>
      </c>
      <c r="D15337">
        <v>22</v>
      </c>
      <c r="E15337" s="1">
        <v>40818.555555555547</v>
      </c>
      <c r="F15337">
        <v>4.95</v>
      </c>
      <c r="G15337">
        <v>14008</v>
      </c>
      <c r="H15337" t="s">
        <v>31</v>
      </c>
      <c r="I15337" t="str">
        <f>IF(AND(LEFT(OnlineRetail[[#This Row],[InvoiceNo]],1)&lt;&gt;"C",OnlineRetail[[#This Row],[CustomerID]]&lt;&gt;""),"Yes","No")</f>
        <v>Yes</v>
      </c>
      <c r="J15337" s="4">
        <f>EOMONTH(OnlineRetail[[#This Row],[InvoiceDate]],-1)+1</f>
        <v>40817</v>
      </c>
      <c r="K15337" s="6">
        <f>OnlineRetail[[#This Row],[Quantity]]*OnlineRetail[[#This Row],[UnitPrice]]</f>
        <v>108.9</v>
      </c>
      <c r="L15337" t="str">
        <f t="shared" si="239"/>
        <v>14008|Oct-2011</v>
      </c>
    </row>
    <row r="15338" spans="1:12">
      <c r="A15338">
        <v>546895</v>
      </c>
      <c r="B15338" t="s">
        <v>84</v>
      </c>
      <c r="C15338" t="s">
        <v>39</v>
      </c>
      <c r="D15338">
        <v>6</v>
      </c>
      <c r="E15338" s="1">
        <v>40818.5625</v>
      </c>
      <c r="F15338">
        <v>1.65</v>
      </c>
      <c r="G15338">
        <v>12681</v>
      </c>
      <c r="H15338" t="s">
        <v>36</v>
      </c>
      <c r="I15338" t="str">
        <f>IF(AND(LEFT(OnlineRetail[[#This Row],[InvoiceNo]],1)&lt;&gt;"C",OnlineRetail[[#This Row],[CustomerID]]&lt;&gt;""),"Yes","No")</f>
        <v>Yes</v>
      </c>
      <c r="J15338" s="4">
        <f>EOMONTH(OnlineRetail[[#This Row],[InvoiceDate]],-1)+1</f>
        <v>40817</v>
      </c>
      <c r="K15338" s="6">
        <f>OnlineRetail[[#This Row],[Quantity]]*OnlineRetail[[#This Row],[UnitPrice]]</f>
        <v>9.8999999999999986</v>
      </c>
      <c r="L15338" t="str">
        <f t="shared" si="239"/>
        <v>12681|Oct-2011</v>
      </c>
    </row>
    <row r="15339" spans="1:12">
      <c r="A15339">
        <v>537843</v>
      </c>
      <c r="B15339" t="s">
        <v>107</v>
      </c>
      <c r="C15339" t="s">
        <v>19</v>
      </c>
      <c r="D15339">
        <v>6</v>
      </c>
      <c r="E15339" s="1">
        <v>40818.572916666657</v>
      </c>
      <c r="F15339">
        <v>1.65</v>
      </c>
      <c r="G15339">
        <v>14215</v>
      </c>
      <c r="H15339" t="s">
        <v>10</v>
      </c>
      <c r="I15339" t="str">
        <f>IF(AND(LEFT(OnlineRetail[[#This Row],[InvoiceNo]],1)&lt;&gt;"C",OnlineRetail[[#This Row],[CustomerID]]&lt;&gt;""),"Yes","No")</f>
        <v>Yes</v>
      </c>
      <c r="J15339" s="4">
        <f>EOMONTH(OnlineRetail[[#This Row],[InvoiceDate]],-1)+1</f>
        <v>40817</v>
      </c>
      <c r="K15339" s="6">
        <f>OnlineRetail[[#This Row],[Quantity]]*OnlineRetail[[#This Row],[UnitPrice]]</f>
        <v>9.8999999999999986</v>
      </c>
      <c r="L15339" t="str">
        <f t="shared" si="239"/>
        <v>14215|Oct-2011</v>
      </c>
    </row>
    <row r="15340" spans="1:12">
      <c r="A15340">
        <v>545929</v>
      </c>
      <c r="B15340" t="s">
        <v>98</v>
      </c>
      <c r="C15340" t="s">
        <v>72</v>
      </c>
      <c r="D15340">
        <v>11</v>
      </c>
      <c r="E15340" s="1">
        <v>40818.575694444437</v>
      </c>
      <c r="F15340">
        <v>4.95</v>
      </c>
      <c r="G15340">
        <v>12895</v>
      </c>
      <c r="H15340" t="s">
        <v>10</v>
      </c>
      <c r="I15340" t="str">
        <f>IF(AND(LEFT(OnlineRetail[[#This Row],[InvoiceNo]],1)&lt;&gt;"C",OnlineRetail[[#This Row],[CustomerID]]&lt;&gt;""),"Yes","No")</f>
        <v>Yes</v>
      </c>
      <c r="J15340" s="4">
        <f>EOMONTH(OnlineRetail[[#This Row],[InvoiceDate]],-1)+1</f>
        <v>40817</v>
      </c>
      <c r="K15340" s="6">
        <f>OnlineRetail[[#This Row],[Quantity]]*OnlineRetail[[#This Row],[UnitPrice]]</f>
        <v>54.45</v>
      </c>
      <c r="L15340" t="str">
        <f t="shared" si="239"/>
        <v>12895|Oct-2011</v>
      </c>
    </row>
    <row r="15341" spans="1:12">
      <c r="A15341">
        <v>549263</v>
      </c>
      <c r="B15341" t="s">
        <v>150</v>
      </c>
      <c r="C15341" t="s">
        <v>14</v>
      </c>
      <c r="D15341">
        <v>6</v>
      </c>
      <c r="E15341" s="1">
        <v>40818.57708333333</v>
      </c>
      <c r="F15341">
        <v>1.25</v>
      </c>
      <c r="G15341">
        <v>12779</v>
      </c>
      <c r="H15341" t="s">
        <v>10</v>
      </c>
      <c r="I15341" t="str">
        <f>IF(AND(LEFT(OnlineRetail[[#This Row],[InvoiceNo]],1)&lt;&gt;"C",OnlineRetail[[#This Row],[CustomerID]]&lt;&gt;""),"Yes","No")</f>
        <v>Yes</v>
      </c>
      <c r="J15341" s="4">
        <f>EOMONTH(OnlineRetail[[#This Row],[InvoiceDate]],-1)+1</f>
        <v>40817</v>
      </c>
      <c r="K15341" s="6">
        <f>OnlineRetail[[#This Row],[Quantity]]*OnlineRetail[[#This Row],[UnitPrice]]</f>
        <v>7.5</v>
      </c>
      <c r="L15341" t="str">
        <f t="shared" si="239"/>
        <v>12779|Oct-2011</v>
      </c>
    </row>
    <row r="15342" spans="1:12">
      <c r="A15342">
        <v>555676</v>
      </c>
      <c r="B15342" t="s">
        <v>37</v>
      </c>
      <c r="C15342" t="s">
        <v>46</v>
      </c>
      <c r="D15342">
        <v>18</v>
      </c>
      <c r="E15342" s="1">
        <v>40818.577777777777</v>
      </c>
      <c r="F15342">
        <v>2.5499999999999998</v>
      </c>
      <c r="G15342">
        <v>13944</v>
      </c>
      <c r="H15342" t="s">
        <v>10</v>
      </c>
      <c r="I15342" t="str">
        <f>IF(AND(LEFT(OnlineRetail[[#This Row],[InvoiceNo]],1)&lt;&gt;"C",OnlineRetail[[#This Row],[CustomerID]]&lt;&gt;""),"Yes","No")</f>
        <v>Yes</v>
      </c>
      <c r="J15342" s="4">
        <f>EOMONTH(OnlineRetail[[#This Row],[InvoiceDate]],-1)+1</f>
        <v>40817</v>
      </c>
      <c r="K15342" s="6">
        <f>OnlineRetail[[#This Row],[Quantity]]*OnlineRetail[[#This Row],[UnitPrice]]</f>
        <v>45.9</v>
      </c>
      <c r="L15342" t="str">
        <f t="shared" si="239"/>
        <v>13944|Oct-2011</v>
      </c>
    </row>
    <row r="15343" spans="1:12">
      <c r="A15343">
        <v>547556</v>
      </c>
      <c r="B15343" t="s">
        <v>214</v>
      </c>
      <c r="C15343" t="s">
        <v>19</v>
      </c>
      <c r="D15343">
        <v>13</v>
      </c>
      <c r="E15343" s="1">
        <v>40818.590277777781</v>
      </c>
      <c r="F15343">
        <v>3.39</v>
      </c>
      <c r="G15343">
        <v>12752</v>
      </c>
      <c r="H15343" t="s">
        <v>10</v>
      </c>
      <c r="I15343" t="str">
        <f>IF(AND(LEFT(OnlineRetail[[#This Row],[InvoiceNo]],1)&lt;&gt;"C",OnlineRetail[[#This Row],[CustomerID]]&lt;&gt;""),"Yes","No")</f>
        <v>Yes</v>
      </c>
      <c r="J15343" s="4">
        <f>EOMONTH(OnlineRetail[[#This Row],[InvoiceDate]],-1)+1</f>
        <v>40817</v>
      </c>
      <c r="K15343" s="6">
        <f>OnlineRetail[[#This Row],[Quantity]]*OnlineRetail[[#This Row],[UnitPrice]]</f>
        <v>44.07</v>
      </c>
      <c r="L15343" t="str">
        <f t="shared" si="239"/>
        <v>12752|Oct-2011</v>
      </c>
    </row>
    <row r="15344" spans="1:12">
      <c r="A15344">
        <v>546531</v>
      </c>
      <c r="B15344" t="s">
        <v>191</v>
      </c>
      <c r="C15344" t="s">
        <v>21</v>
      </c>
      <c r="D15344">
        <v>16</v>
      </c>
      <c r="E15344" s="1">
        <v>40818.595833333333</v>
      </c>
      <c r="F15344">
        <v>4.95</v>
      </c>
      <c r="G15344">
        <v>14204</v>
      </c>
      <c r="H15344" t="s">
        <v>10</v>
      </c>
      <c r="I15344" t="str">
        <f>IF(AND(LEFT(OnlineRetail[[#This Row],[InvoiceNo]],1)&lt;&gt;"C",OnlineRetail[[#This Row],[CustomerID]]&lt;&gt;""),"Yes","No")</f>
        <v>Yes</v>
      </c>
      <c r="J15344" s="4">
        <f>EOMONTH(OnlineRetail[[#This Row],[InvoiceDate]],-1)+1</f>
        <v>40817</v>
      </c>
      <c r="K15344" s="6">
        <f>OnlineRetail[[#This Row],[Quantity]]*OnlineRetail[[#This Row],[UnitPrice]]</f>
        <v>79.2</v>
      </c>
      <c r="L15344" t="str">
        <f t="shared" si="239"/>
        <v>14204|Oct-2011</v>
      </c>
    </row>
    <row r="15345" spans="1:12">
      <c r="A15345">
        <v>552090</v>
      </c>
      <c r="B15345" t="s">
        <v>107</v>
      </c>
      <c r="C15345" t="s">
        <v>12</v>
      </c>
      <c r="D15345">
        <v>6</v>
      </c>
      <c r="E15345" s="1">
        <v>40818.603472222218</v>
      </c>
      <c r="F15345">
        <v>0.85</v>
      </c>
      <c r="G15345">
        <v>14078</v>
      </c>
      <c r="H15345" t="s">
        <v>10</v>
      </c>
      <c r="I15345" t="str">
        <f>IF(AND(LEFT(OnlineRetail[[#This Row],[InvoiceNo]],1)&lt;&gt;"C",OnlineRetail[[#This Row],[CustomerID]]&lt;&gt;""),"Yes","No")</f>
        <v>Yes</v>
      </c>
      <c r="J15345" s="4">
        <f>EOMONTH(OnlineRetail[[#This Row],[InvoiceDate]],-1)+1</f>
        <v>40817</v>
      </c>
      <c r="K15345" s="6">
        <f>OnlineRetail[[#This Row],[Quantity]]*OnlineRetail[[#This Row],[UnitPrice]]</f>
        <v>5.0999999999999996</v>
      </c>
      <c r="L15345" t="str">
        <f t="shared" si="239"/>
        <v>14078|Oct-2011</v>
      </c>
    </row>
    <row r="15346" spans="1:12">
      <c r="A15346">
        <v>549867</v>
      </c>
      <c r="B15346" t="s">
        <v>188</v>
      </c>
      <c r="C15346" t="s">
        <v>40</v>
      </c>
      <c r="D15346">
        <v>6</v>
      </c>
      <c r="E15346" s="1">
        <v>40818.606249999997</v>
      </c>
      <c r="F15346">
        <v>1.25</v>
      </c>
      <c r="G15346">
        <v>12898</v>
      </c>
      <c r="H15346" t="s">
        <v>10</v>
      </c>
      <c r="I15346" t="str">
        <f>IF(AND(LEFT(OnlineRetail[[#This Row],[InvoiceNo]],1)&lt;&gt;"C",OnlineRetail[[#This Row],[CustomerID]]&lt;&gt;""),"Yes","No")</f>
        <v>Yes</v>
      </c>
      <c r="J15346" s="4">
        <f>EOMONTH(OnlineRetail[[#This Row],[InvoiceDate]],-1)+1</f>
        <v>40817</v>
      </c>
      <c r="K15346" s="6">
        <f>OnlineRetail[[#This Row],[Quantity]]*OnlineRetail[[#This Row],[UnitPrice]]</f>
        <v>7.5</v>
      </c>
      <c r="L15346" t="str">
        <f t="shared" si="239"/>
        <v>12898|Oct-2011</v>
      </c>
    </row>
    <row r="15347" spans="1:12">
      <c r="A15347">
        <v>544155</v>
      </c>
      <c r="B15347" t="s">
        <v>199</v>
      </c>
      <c r="C15347" t="s">
        <v>9</v>
      </c>
      <c r="D15347">
        <v>5</v>
      </c>
      <c r="E15347" s="1">
        <v>40818.606249999997</v>
      </c>
      <c r="F15347">
        <v>2.5499999999999998</v>
      </c>
      <c r="G15347">
        <v>13185</v>
      </c>
      <c r="H15347" t="s">
        <v>10</v>
      </c>
      <c r="I15347" t="str">
        <f>IF(AND(LEFT(OnlineRetail[[#This Row],[InvoiceNo]],1)&lt;&gt;"C",OnlineRetail[[#This Row],[CustomerID]]&lt;&gt;""),"Yes","No")</f>
        <v>Yes</v>
      </c>
      <c r="J15347" s="4">
        <f>EOMONTH(OnlineRetail[[#This Row],[InvoiceDate]],-1)+1</f>
        <v>40817</v>
      </c>
      <c r="K15347" s="6">
        <f>OnlineRetail[[#This Row],[Quantity]]*OnlineRetail[[#This Row],[UnitPrice]]</f>
        <v>12.75</v>
      </c>
      <c r="L15347" t="str">
        <f t="shared" si="239"/>
        <v>13185|Oct-2011</v>
      </c>
    </row>
    <row r="15348" spans="1:12">
      <c r="A15348">
        <v>540337</v>
      </c>
      <c r="B15348" t="s">
        <v>186</v>
      </c>
      <c r="C15348" t="s">
        <v>72</v>
      </c>
      <c r="D15348">
        <v>22</v>
      </c>
      <c r="E15348" s="1">
        <v>40818.611805555563</v>
      </c>
      <c r="F15348">
        <v>1.65</v>
      </c>
      <c r="G15348">
        <v>13361</v>
      </c>
      <c r="H15348" t="s">
        <v>10</v>
      </c>
      <c r="I15348" t="str">
        <f>IF(AND(LEFT(OnlineRetail[[#This Row],[InvoiceNo]],1)&lt;&gt;"C",OnlineRetail[[#This Row],[CustomerID]]&lt;&gt;""),"Yes","No")</f>
        <v>Yes</v>
      </c>
      <c r="J15348" s="4">
        <f>EOMONTH(OnlineRetail[[#This Row],[InvoiceDate]],-1)+1</f>
        <v>40817</v>
      </c>
      <c r="K15348" s="6">
        <f>OnlineRetail[[#This Row],[Quantity]]*OnlineRetail[[#This Row],[UnitPrice]]</f>
        <v>36.299999999999997</v>
      </c>
      <c r="L15348" t="str">
        <f t="shared" si="239"/>
        <v>13361|Oct-2011</v>
      </c>
    </row>
    <row r="15349" spans="1:12">
      <c r="A15349">
        <v>546459</v>
      </c>
      <c r="B15349" t="s">
        <v>270</v>
      </c>
      <c r="C15349" t="s">
        <v>72</v>
      </c>
      <c r="D15349">
        <v>21</v>
      </c>
      <c r="E15349" s="1">
        <v>40818.617361111108</v>
      </c>
      <c r="F15349">
        <v>4.25</v>
      </c>
      <c r="G15349">
        <v>12951</v>
      </c>
      <c r="H15349" t="s">
        <v>10</v>
      </c>
      <c r="I15349" t="str">
        <f>IF(AND(LEFT(OnlineRetail[[#This Row],[InvoiceNo]],1)&lt;&gt;"C",OnlineRetail[[#This Row],[CustomerID]]&lt;&gt;""),"Yes","No")</f>
        <v>Yes</v>
      </c>
      <c r="J15349" s="4">
        <f>EOMONTH(OnlineRetail[[#This Row],[InvoiceDate]],-1)+1</f>
        <v>40817</v>
      </c>
      <c r="K15349" s="6">
        <f>OnlineRetail[[#This Row],[Quantity]]*OnlineRetail[[#This Row],[UnitPrice]]</f>
        <v>89.25</v>
      </c>
      <c r="L15349" t="str">
        <f t="shared" si="239"/>
        <v>12951|Oct-2011</v>
      </c>
    </row>
    <row r="15350" spans="1:12">
      <c r="A15350">
        <v>543095</v>
      </c>
      <c r="B15350" t="s">
        <v>256</v>
      </c>
      <c r="C15350" t="s">
        <v>12</v>
      </c>
      <c r="D15350">
        <v>8</v>
      </c>
      <c r="E15350" s="1">
        <v>40818.630555555559</v>
      </c>
      <c r="F15350">
        <v>2.1</v>
      </c>
      <c r="G15350">
        <v>13884</v>
      </c>
      <c r="H15350" t="s">
        <v>10</v>
      </c>
      <c r="I15350" t="str">
        <f>IF(AND(LEFT(OnlineRetail[[#This Row],[InvoiceNo]],1)&lt;&gt;"C",OnlineRetail[[#This Row],[CustomerID]]&lt;&gt;""),"Yes","No")</f>
        <v>Yes</v>
      </c>
      <c r="J15350" s="4">
        <f>EOMONTH(OnlineRetail[[#This Row],[InvoiceDate]],-1)+1</f>
        <v>40817</v>
      </c>
      <c r="K15350" s="6">
        <f>OnlineRetail[[#This Row],[Quantity]]*OnlineRetail[[#This Row],[UnitPrice]]</f>
        <v>16.8</v>
      </c>
      <c r="L15350" t="str">
        <f t="shared" si="239"/>
        <v>13884|Oct-2011</v>
      </c>
    </row>
    <row r="15351" spans="1:12">
      <c r="A15351">
        <v>545769</v>
      </c>
      <c r="B15351" t="s">
        <v>202</v>
      </c>
      <c r="C15351" t="s">
        <v>14</v>
      </c>
      <c r="D15351">
        <v>19</v>
      </c>
      <c r="E15351" s="1">
        <v>40818.638888888891</v>
      </c>
      <c r="F15351">
        <v>3.39</v>
      </c>
      <c r="G15351">
        <v>14257</v>
      </c>
      <c r="H15351" t="s">
        <v>17</v>
      </c>
      <c r="I15351" t="str">
        <f>IF(AND(LEFT(OnlineRetail[[#This Row],[InvoiceNo]],1)&lt;&gt;"C",OnlineRetail[[#This Row],[CustomerID]]&lt;&gt;""),"Yes","No")</f>
        <v>Yes</v>
      </c>
      <c r="J15351" s="4">
        <f>EOMONTH(OnlineRetail[[#This Row],[InvoiceDate]],-1)+1</f>
        <v>40817</v>
      </c>
      <c r="K15351" s="6">
        <f>OnlineRetail[[#This Row],[Quantity]]*OnlineRetail[[#This Row],[UnitPrice]]</f>
        <v>64.41</v>
      </c>
      <c r="L15351" t="str">
        <f t="shared" si="239"/>
        <v>14257|Oct-2011</v>
      </c>
    </row>
    <row r="15352" spans="1:12">
      <c r="A15352">
        <v>543765</v>
      </c>
      <c r="B15352" t="s">
        <v>136</v>
      </c>
      <c r="C15352" t="s">
        <v>50</v>
      </c>
      <c r="D15352">
        <v>16</v>
      </c>
      <c r="E15352" s="1">
        <v>40818.647916666669</v>
      </c>
      <c r="F15352">
        <v>9.9499999999999993</v>
      </c>
      <c r="G15352">
        <v>13769</v>
      </c>
      <c r="H15352" t="s">
        <v>10</v>
      </c>
      <c r="I15352" t="str">
        <f>IF(AND(LEFT(OnlineRetail[[#This Row],[InvoiceNo]],1)&lt;&gt;"C",OnlineRetail[[#This Row],[CustomerID]]&lt;&gt;""),"Yes","No")</f>
        <v>Yes</v>
      </c>
      <c r="J15352" s="4">
        <f>EOMONTH(OnlineRetail[[#This Row],[InvoiceDate]],-1)+1</f>
        <v>40817</v>
      </c>
      <c r="K15352" s="6">
        <f>OnlineRetail[[#This Row],[Quantity]]*OnlineRetail[[#This Row],[UnitPrice]]</f>
        <v>159.19999999999999</v>
      </c>
      <c r="L15352" t="str">
        <f t="shared" si="239"/>
        <v>13769|Oct-2011</v>
      </c>
    </row>
    <row r="15353" spans="1:12">
      <c r="A15353">
        <v>548702</v>
      </c>
      <c r="B15353" t="s">
        <v>296</v>
      </c>
      <c r="C15353" t="s">
        <v>39</v>
      </c>
      <c r="D15353">
        <v>5</v>
      </c>
      <c r="E15353" s="1">
        <v>40818.647916666669</v>
      </c>
      <c r="F15353">
        <v>3.39</v>
      </c>
      <c r="G15353">
        <v>13732</v>
      </c>
      <c r="H15353" t="s">
        <v>10</v>
      </c>
      <c r="I15353" t="str">
        <f>IF(AND(LEFT(OnlineRetail[[#This Row],[InvoiceNo]],1)&lt;&gt;"C",OnlineRetail[[#This Row],[CustomerID]]&lt;&gt;""),"Yes","No")</f>
        <v>Yes</v>
      </c>
      <c r="J15353" s="4">
        <f>EOMONTH(OnlineRetail[[#This Row],[InvoiceDate]],-1)+1</f>
        <v>40817</v>
      </c>
      <c r="K15353" s="6">
        <f>OnlineRetail[[#This Row],[Quantity]]*OnlineRetail[[#This Row],[UnitPrice]]</f>
        <v>16.95</v>
      </c>
      <c r="L15353" t="str">
        <f t="shared" si="239"/>
        <v>13732|Oct-2011</v>
      </c>
    </row>
    <row r="15354" spans="1:12">
      <c r="A15354">
        <v>547434</v>
      </c>
      <c r="B15354" t="s">
        <v>159</v>
      </c>
      <c r="C15354" t="s">
        <v>72</v>
      </c>
      <c r="D15354">
        <v>23</v>
      </c>
      <c r="E15354" s="1">
        <v>40818.652777777781</v>
      </c>
      <c r="F15354">
        <v>2.1</v>
      </c>
      <c r="G15354">
        <v>12966</v>
      </c>
      <c r="H15354" t="s">
        <v>10</v>
      </c>
      <c r="I15354" t="str">
        <f>IF(AND(LEFT(OnlineRetail[[#This Row],[InvoiceNo]],1)&lt;&gt;"C",OnlineRetail[[#This Row],[CustomerID]]&lt;&gt;""),"Yes","No")</f>
        <v>Yes</v>
      </c>
      <c r="J15354" s="4">
        <f>EOMONTH(OnlineRetail[[#This Row],[InvoiceDate]],-1)+1</f>
        <v>40817</v>
      </c>
      <c r="K15354" s="6">
        <f>OnlineRetail[[#This Row],[Quantity]]*OnlineRetail[[#This Row],[UnitPrice]]</f>
        <v>48.300000000000004</v>
      </c>
      <c r="L15354" t="str">
        <f t="shared" si="239"/>
        <v>12966|Oct-2011</v>
      </c>
    </row>
    <row r="15355" spans="1:12">
      <c r="A15355">
        <v>548482</v>
      </c>
      <c r="B15355" t="s">
        <v>100</v>
      </c>
      <c r="C15355" t="s">
        <v>19</v>
      </c>
      <c r="D15355">
        <v>13</v>
      </c>
      <c r="E15355" s="1">
        <v>40818.655555555553</v>
      </c>
      <c r="F15355">
        <v>5.95</v>
      </c>
      <c r="G15355">
        <v>12558</v>
      </c>
      <c r="H15355" t="s">
        <v>10</v>
      </c>
      <c r="I15355" t="str">
        <f>IF(AND(LEFT(OnlineRetail[[#This Row],[InvoiceNo]],1)&lt;&gt;"C",OnlineRetail[[#This Row],[CustomerID]]&lt;&gt;""),"Yes","No")</f>
        <v>Yes</v>
      </c>
      <c r="J15355" s="4">
        <f>EOMONTH(OnlineRetail[[#This Row],[InvoiceDate]],-1)+1</f>
        <v>40817</v>
      </c>
      <c r="K15355" s="6">
        <f>OnlineRetail[[#This Row],[Quantity]]*OnlineRetail[[#This Row],[UnitPrice]]</f>
        <v>77.350000000000009</v>
      </c>
      <c r="L15355" t="str">
        <f t="shared" si="239"/>
        <v>12558|Oct-2011</v>
      </c>
    </row>
    <row r="15356" spans="1:12">
      <c r="A15356">
        <v>544875</v>
      </c>
      <c r="B15356" t="s">
        <v>170</v>
      </c>
      <c r="C15356" t="s">
        <v>24</v>
      </c>
      <c r="D15356">
        <v>5</v>
      </c>
      <c r="E15356" s="1">
        <v>40818.656944444447</v>
      </c>
      <c r="F15356">
        <v>9.9499999999999993</v>
      </c>
      <c r="G15356">
        <v>12946</v>
      </c>
      <c r="H15356" t="s">
        <v>10</v>
      </c>
      <c r="I15356" t="str">
        <f>IF(AND(LEFT(OnlineRetail[[#This Row],[InvoiceNo]],1)&lt;&gt;"C",OnlineRetail[[#This Row],[CustomerID]]&lt;&gt;""),"Yes","No")</f>
        <v>Yes</v>
      </c>
      <c r="J15356" s="4">
        <f>EOMONTH(OnlineRetail[[#This Row],[InvoiceDate]],-1)+1</f>
        <v>40817</v>
      </c>
      <c r="K15356" s="6">
        <f>OnlineRetail[[#This Row],[Quantity]]*OnlineRetail[[#This Row],[UnitPrice]]</f>
        <v>49.75</v>
      </c>
      <c r="L15356" t="str">
        <f t="shared" si="239"/>
        <v>12946|Oct-2011</v>
      </c>
    </row>
    <row r="15357" spans="1:12">
      <c r="A15357">
        <v>549011</v>
      </c>
      <c r="B15357" t="s">
        <v>74</v>
      </c>
      <c r="C15357" t="s">
        <v>40</v>
      </c>
      <c r="D15357">
        <v>23</v>
      </c>
      <c r="E15357" s="1">
        <v>40818.657638888893</v>
      </c>
      <c r="F15357">
        <v>4.25</v>
      </c>
      <c r="G15357">
        <v>13776</v>
      </c>
      <c r="H15357" t="s">
        <v>10</v>
      </c>
      <c r="I15357" t="str">
        <f>IF(AND(LEFT(OnlineRetail[[#This Row],[InvoiceNo]],1)&lt;&gt;"C",OnlineRetail[[#This Row],[CustomerID]]&lt;&gt;""),"Yes","No")</f>
        <v>Yes</v>
      </c>
      <c r="J15357" s="4">
        <f>EOMONTH(OnlineRetail[[#This Row],[InvoiceDate]],-1)+1</f>
        <v>40817</v>
      </c>
      <c r="K15357" s="6">
        <f>OnlineRetail[[#This Row],[Quantity]]*OnlineRetail[[#This Row],[UnitPrice]]</f>
        <v>97.75</v>
      </c>
      <c r="L15357" t="str">
        <f t="shared" si="239"/>
        <v>13776|Oct-2011</v>
      </c>
    </row>
    <row r="15358" spans="1:12">
      <c r="A15358">
        <v>548688</v>
      </c>
      <c r="B15358" t="s">
        <v>193</v>
      </c>
      <c r="C15358" t="s">
        <v>42</v>
      </c>
      <c r="D15358">
        <v>24</v>
      </c>
      <c r="E15358" s="1">
        <v>40818.658333333333</v>
      </c>
      <c r="F15358">
        <v>2.1</v>
      </c>
      <c r="G15358">
        <v>13387</v>
      </c>
      <c r="H15358" t="s">
        <v>10</v>
      </c>
      <c r="I15358" t="str">
        <f>IF(AND(LEFT(OnlineRetail[[#This Row],[InvoiceNo]],1)&lt;&gt;"C",OnlineRetail[[#This Row],[CustomerID]]&lt;&gt;""),"Yes","No")</f>
        <v>Yes</v>
      </c>
      <c r="J15358" s="4">
        <f>EOMONTH(OnlineRetail[[#This Row],[InvoiceDate]],-1)+1</f>
        <v>40817</v>
      </c>
      <c r="K15358" s="6">
        <f>OnlineRetail[[#This Row],[Quantity]]*OnlineRetail[[#This Row],[UnitPrice]]</f>
        <v>50.400000000000006</v>
      </c>
      <c r="L15358" t="str">
        <f t="shared" si="239"/>
        <v>13387|Oct-2011</v>
      </c>
    </row>
    <row r="15359" spans="1:12">
      <c r="A15359">
        <v>545508</v>
      </c>
      <c r="B15359" t="s">
        <v>115</v>
      </c>
      <c r="C15359" t="s">
        <v>24</v>
      </c>
      <c r="D15359">
        <v>23</v>
      </c>
      <c r="E15359" s="1">
        <v>40818.661805555559</v>
      </c>
      <c r="F15359">
        <v>9.9499999999999993</v>
      </c>
      <c r="G15359">
        <v>12839</v>
      </c>
      <c r="H15359" t="s">
        <v>10</v>
      </c>
      <c r="I15359" t="str">
        <f>IF(AND(LEFT(OnlineRetail[[#This Row],[InvoiceNo]],1)&lt;&gt;"C",OnlineRetail[[#This Row],[CustomerID]]&lt;&gt;""),"Yes","No")</f>
        <v>Yes</v>
      </c>
      <c r="J15359" s="4">
        <f>EOMONTH(OnlineRetail[[#This Row],[InvoiceDate]],-1)+1</f>
        <v>40817</v>
      </c>
      <c r="K15359" s="6">
        <f>OnlineRetail[[#This Row],[Quantity]]*OnlineRetail[[#This Row],[UnitPrice]]</f>
        <v>228.85</v>
      </c>
      <c r="L15359" t="str">
        <f t="shared" si="239"/>
        <v>12839|Oct-2011</v>
      </c>
    </row>
    <row r="15360" spans="1:12">
      <c r="A15360">
        <v>547773</v>
      </c>
      <c r="B15360" t="s">
        <v>150</v>
      </c>
      <c r="C15360" t="s">
        <v>19</v>
      </c>
      <c r="D15360">
        <v>1</v>
      </c>
      <c r="E15360" s="1">
        <v>40818.675000000003</v>
      </c>
      <c r="F15360">
        <v>4.95</v>
      </c>
      <c r="G15360">
        <v>12414</v>
      </c>
      <c r="H15360" t="s">
        <v>10</v>
      </c>
      <c r="I15360" t="str">
        <f>IF(AND(LEFT(OnlineRetail[[#This Row],[InvoiceNo]],1)&lt;&gt;"C",OnlineRetail[[#This Row],[CustomerID]]&lt;&gt;""),"Yes","No")</f>
        <v>Yes</v>
      </c>
      <c r="J15360" s="4">
        <f>EOMONTH(OnlineRetail[[#This Row],[InvoiceDate]],-1)+1</f>
        <v>40817</v>
      </c>
      <c r="K15360" s="6">
        <f>OnlineRetail[[#This Row],[Quantity]]*OnlineRetail[[#This Row],[UnitPrice]]</f>
        <v>4.95</v>
      </c>
      <c r="L15360" t="str">
        <f t="shared" si="239"/>
        <v>12414|Oct-2011</v>
      </c>
    </row>
    <row r="15361" spans="1:12">
      <c r="A15361">
        <v>545798</v>
      </c>
      <c r="B15361" t="s">
        <v>66</v>
      </c>
      <c r="C15361" t="s">
        <v>42</v>
      </c>
      <c r="D15361">
        <v>18</v>
      </c>
      <c r="E15361" s="1">
        <v>40818.697916666657</v>
      </c>
      <c r="F15361">
        <v>2.1</v>
      </c>
      <c r="G15361">
        <v>14331</v>
      </c>
      <c r="H15361" t="s">
        <v>10</v>
      </c>
      <c r="I15361" t="str">
        <f>IF(AND(LEFT(OnlineRetail[[#This Row],[InvoiceNo]],1)&lt;&gt;"C",OnlineRetail[[#This Row],[CustomerID]]&lt;&gt;""),"Yes","No")</f>
        <v>Yes</v>
      </c>
      <c r="J15361" s="4">
        <f>EOMONTH(OnlineRetail[[#This Row],[InvoiceDate]],-1)+1</f>
        <v>40817</v>
      </c>
      <c r="K15361" s="6">
        <f>OnlineRetail[[#This Row],[Quantity]]*OnlineRetail[[#This Row],[UnitPrice]]</f>
        <v>37.800000000000004</v>
      </c>
      <c r="L15361" t="str">
        <f t="shared" si="239"/>
        <v>14331|Oct-2011</v>
      </c>
    </row>
    <row r="15362" spans="1:12">
      <c r="A15362">
        <v>548156</v>
      </c>
      <c r="B15362" t="s">
        <v>75</v>
      </c>
      <c r="C15362" t="s">
        <v>39</v>
      </c>
      <c r="D15362">
        <v>14</v>
      </c>
      <c r="E15362" s="1">
        <v>40818.708333333343</v>
      </c>
      <c r="F15362">
        <v>0.85</v>
      </c>
      <c r="G15362">
        <v>14102</v>
      </c>
      <c r="H15362" t="s">
        <v>10</v>
      </c>
      <c r="I15362" t="str">
        <f>IF(AND(LEFT(OnlineRetail[[#This Row],[InvoiceNo]],1)&lt;&gt;"C",OnlineRetail[[#This Row],[CustomerID]]&lt;&gt;""),"Yes","No")</f>
        <v>Yes</v>
      </c>
      <c r="J15362" s="4">
        <f>EOMONTH(OnlineRetail[[#This Row],[InvoiceDate]],-1)+1</f>
        <v>40817</v>
      </c>
      <c r="K15362" s="6">
        <f>OnlineRetail[[#This Row],[Quantity]]*OnlineRetail[[#This Row],[UnitPrice]]</f>
        <v>11.9</v>
      </c>
      <c r="L15362" t="str">
        <f t="shared" ref="L15362:L15425" si="240">IF(I15362="Yes",G15362&amp;"|"&amp;TEXT(J15362,"mmm-yyyy"),"")</f>
        <v>14102|Oct-2011</v>
      </c>
    </row>
    <row r="15363" spans="1:12">
      <c r="A15363">
        <v>540457</v>
      </c>
      <c r="B15363" t="s">
        <v>176</v>
      </c>
      <c r="C15363" t="s">
        <v>19</v>
      </c>
      <c r="D15363">
        <v>24</v>
      </c>
      <c r="E15363" s="1">
        <v>40818.717361111107</v>
      </c>
      <c r="F15363">
        <v>0.85</v>
      </c>
      <c r="G15363">
        <v>12412</v>
      </c>
      <c r="H15363" t="s">
        <v>25</v>
      </c>
      <c r="I15363" t="str">
        <f>IF(AND(LEFT(OnlineRetail[[#This Row],[InvoiceNo]],1)&lt;&gt;"C",OnlineRetail[[#This Row],[CustomerID]]&lt;&gt;""),"Yes","No")</f>
        <v>Yes</v>
      </c>
      <c r="J15363" s="4">
        <f>EOMONTH(OnlineRetail[[#This Row],[InvoiceDate]],-1)+1</f>
        <v>40817</v>
      </c>
      <c r="K15363" s="6">
        <f>OnlineRetail[[#This Row],[Quantity]]*OnlineRetail[[#This Row],[UnitPrice]]</f>
        <v>20.399999999999999</v>
      </c>
      <c r="L15363" t="str">
        <f t="shared" si="240"/>
        <v>12412|Oct-2011</v>
      </c>
    </row>
    <row r="15364" spans="1:12">
      <c r="A15364">
        <v>536654</v>
      </c>
      <c r="B15364" t="s">
        <v>197</v>
      </c>
      <c r="C15364" t="s">
        <v>39</v>
      </c>
      <c r="D15364">
        <v>13</v>
      </c>
      <c r="E15364" s="1">
        <v>40818.723611111112</v>
      </c>
      <c r="F15364">
        <v>5.95</v>
      </c>
      <c r="G15364">
        <v>13649</v>
      </c>
      <c r="H15364" t="s">
        <v>17</v>
      </c>
      <c r="I15364" t="str">
        <f>IF(AND(LEFT(OnlineRetail[[#This Row],[InvoiceNo]],1)&lt;&gt;"C",OnlineRetail[[#This Row],[CustomerID]]&lt;&gt;""),"Yes","No")</f>
        <v>Yes</v>
      </c>
      <c r="J15364" s="4">
        <f>EOMONTH(OnlineRetail[[#This Row],[InvoiceDate]],-1)+1</f>
        <v>40817</v>
      </c>
      <c r="K15364" s="6">
        <f>OnlineRetail[[#This Row],[Quantity]]*OnlineRetail[[#This Row],[UnitPrice]]</f>
        <v>77.350000000000009</v>
      </c>
      <c r="L15364" t="str">
        <f t="shared" si="240"/>
        <v>13649|Oct-2011</v>
      </c>
    </row>
    <row r="15365" spans="1:12">
      <c r="A15365">
        <v>539754</v>
      </c>
      <c r="B15365" t="s">
        <v>84</v>
      </c>
      <c r="C15365" t="s">
        <v>12</v>
      </c>
      <c r="D15365">
        <v>24</v>
      </c>
      <c r="E15365" s="1">
        <v>40818.731249999997</v>
      </c>
      <c r="F15365">
        <v>3.39</v>
      </c>
      <c r="G15365">
        <v>13508</v>
      </c>
      <c r="H15365" t="s">
        <v>10</v>
      </c>
      <c r="I15365" t="str">
        <f>IF(AND(LEFT(OnlineRetail[[#This Row],[InvoiceNo]],1)&lt;&gt;"C",OnlineRetail[[#This Row],[CustomerID]]&lt;&gt;""),"Yes","No")</f>
        <v>Yes</v>
      </c>
      <c r="J15365" s="4">
        <f>EOMONTH(OnlineRetail[[#This Row],[InvoiceDate]],-1)+1</f>
        <v>40817</v>
      </c>
      <c r="K15365" s="6">
        <f>OnlineRetail[[#This Row],[Quantity]]*OnlineRetail[[#This Row],[UnitPrice]]</f>
        <v>81.36</v>
      </c>
      <c r="L15365" t="str">
        <f t="shared" si="240"/>
        <v>13508|Oct-2011</v>
      </c>
    </row>
    <row r="15366" spans="1:12">
      <c r="A15366">
        <v>548774</v>
      </c>
      <c r="B15366" t="s">
        <v>100</v>
      </c>
      <c r="C15366" t="s">
        <v>24</v>
      </c>
      <c r="D15366">
        <v>3</v>
      </c>
      <c r="E15366" s="1">
        <v>40818.732638888891</v>
      </c>
      <c r="F15366">
        <v>2.5499999999999998</v>
      </c>
      <c r="G15366">
        <v>12351</v>
      </c>
      <c r="H15366" t="s">
        <v>10</v>
      </c>
      <c r="I15366" t="str">
        <f>IF(AND(LEFT(OnlineRetail[[#This Row],[InvoiceNo]],1)&lt;&gt;"C",OnlineRetail[[#This Row],[CustomerID]]&lt;&gt;""),"Yes","No")</f>
        <v>Yes</v>
      </c>
      <c r="J15366" s="4">
        <f>EOMONTH(OnlineRetail[[#This Row],[InvoiceDate]],-1)+1</f>
        <v>40817</v>
      </c>
      <c r="K15366" s="6">
        <f>OnlineRetail[[#This Row],[Quantity]]*OnlineRetail[[#This Row],[UnitPrice]]</f>
        <v>7.6499999999999995</v>
      </c>
      <c r="L15366" t="str">
        <f t="shared" si="240"/>
        <v>12351|Oct-2011</v>
      </c>
    </row>
    <row r="15367" spans="1:12">
      <c r="A15367">
        <v>539191</v>
      </c>
      <c r="B15367" t="s">
        <v>205</v>
      </c>
      <c r="C15367" t="s">
        <v>39</v>
      </c>
      <c r="D15367">
        <v>17</v>
      </c>
      <c r="E15367" s="1">
        <v>40818.736805555563</v>
      </c>
      <c r="F15367">
        <v>0.85</v>
      </c>
      <c r="G15367">
        <v>12789</v>
      </c>
      <c r="H15367" t="s">
        <v>10</v>
      </c>
      <c r="I15367" t="str">
        <f>IF(AND(LEFT(OnlineRetail[[#This Row],[InvoiceNo]],1)&lt;&gt;"C",OnlineRetail[[#This Row],[CustomerID]]&lt;&gt;""),"Yes","No")</f>
        <v>Yes</v>
      </c>
      <c r="J15367" s="4">
        <f>EOMONTH(OnlineRetail[[#This Row],[InvoiceDate]],-1)+1</f>
        <v>40817</v>
      </c>
      <c r="K15367" s="6">
        <f>OnlineRetail[[#This Row],[Quantity]]*OnlineRetail[[#This Row],[UnitPrice]]</f>
        <v>14.45</v>
      </c>
      <c r="L15367" t="str">
        <f t="shared" si="240"/>
        <v>12789|Oct-2011</v>
      </c>
    </row>
    <row r="15368" spans="1:12">
      <c r="A15368">
        <v>550032</v>
      </c>
      <c r="B15368" t="s">
        <v>249</v>
      </c>
      <c r="C15368" t="s">
        <v>62</v>
      </c>
      <c r="D15368">
        <v>23</v>
      </c>
      <c r="E15368" s="1">
        <v>40818.742361111108</v>
      </c>
      <c r="F15368">
        <v>4.95</v>
      </c>
      <c r="G15368">
        <v>13696</v>
      </c>
      <c r="H15368" t="s">
        <v>10</v>
      </c>
      <c r="I15368" t="str">
        <f>IF(AND(LEFT(OnlineRetail[[#This Row],[InvoiceNo]],1)&lt;&gt;"C",OnlineRetail[[#This Row],[CustomerID]]&lt;&gt;""),"Yes","No")</f>
        <v>Yes</v>
      </c>
      <c r="J15368" s="4">
        <f>EOMONTH(OnlineRetail[[#This Row],[InvoiceDate]],-1)+1</f>
        <v>40817</v>
      </c>
      <c r="K15368" s="6">
        <f>OnlineRetail[[#This Row],[Quantity]]*OnlineRetail[[#This Row],[UnitPrice]]</f>
        <v>113.85000000000001</v>
      </c>
      <c r="L15368" t="str">
        <f t="shared" si="240"/>
        <v>13696|Oct-2011</v>
      </c>
    </row>
    <row r="15369" spans="1:12">
      <c r="A15369">
        <v>553975</v>
      </c>
      <c r="B15369" t="s">
        <v>174</v>
      </c>
      <c r="C15369" t="s">
        <v>83</v>
      </c>
      <c r="D15369">
        <v>1</v>
      </c>
      <c r="E15369" s="1">
        <v>40818.742361111108</v>
      </c>
      <c r="F15369">
        <v>4.95</v>
      </c>
      <c r="G15369">
        <v>13905</v>
      </c>
      <c r="H15369" t="s">
        <v>31</v>
      </c>
      <c r="I15369" t="str">
        <f>IF(AND(LEFT(OnlineRetail[[#This Row],[InvoiceNo]],1)&lt;&gt;"C",OnlineRetail[[#This Row],[CustomerID]]&lt;&gt;""),"Yes","No")</f>
        <v>Yes</v>
      </c>
      <c r="J15369" s="4">
        <f>EOMONTH(OnlineRetail[[#This Row],[InvoiceDate]],-1)+1</f>
        <v>40817</v>
      </c>
      <c r="K15369" s="6">
        <f>OnlineRetail[[#This Row],[Quantity]]*OnlineRetail[[#This Row],[UnitPrice]]</f>
        <v>4.95</v>
      </c>
      <c r="L15369" t="str">
        <f t="shared" si="240"/>
        <v>13905|Oct-2011</v>
      </c>
    </row>
    <row r="15370" spans="1:12">
      <c r="A15370">
        <v>548512</v>
      </c>
      <c r="B15370" t="s">
        <v>49</v>
      </c>
      <c r="C15370" t="s">
        <v>16</v>
      </c>
      <c r="D15370">
        <v>22</v>
      </c>
      <c r="E15370" s="1">
        <v>40818.756249999999</v>
      </c>
      <c r="F15370">
        <v>0.85</v>
      </c>
      <c r="G15370">
        <v>12614</v>
      </c>
      <c r="H15370" t="s">
        <v>36</v>
      </c>
      <c r="I15370" t="str">
        <f>IF(AND(LEFT(OnlineRetail[[#This Row],[InvoiceNo]],1)&lt;&gt;"C",OnlineRetail[[#This Row],[CustomerID]]&lt;&gt;""),"Yes","No")</f>
        <v>Yes</v>
      </c>
      <c r="J15370" s="4">
        <f>EOMONTH(OnlineRetail[[#This Row],[InvoiceDate]],-1)+1</f>
        <v>40817</v>
      </c>
      <c r="K15370" s="6">
        <f>OnlineRetail[[#This Row],[Quantity]]*OnlineRetail[[#This Row],[UnitPrice]]</f>
        <v>18.7</v>
      </c>
      <c r="L15370" t="str">
        <f t="shared" si="240"/>
        <v>12614|Oct-2011</v>
      </c>
    </row>
    <row r="15371" spans="1:12">
      <c r="A15371">
        <v>550518</v>
      </c>
      <c r="B15371" t="s">
        <v>92</v>
      </c>
      <c r="C15371" t="s">
        <v>24</v>
      </c>
      <c r="D15371">
        <v>21</v>
      </c>
      <c r="E15371" s="1">
        <v>40818.757638888892</v>
      </c>
      <c r="F15371">
        <v>9.9499999999999993</v>
      </c>
      <c r="G15371">
        <v>13795</v>
      </c>
      <c r="H15371" t="s">
        <v>10</v>
      </c>
      <c r="I15371" t="str">
        <f>IF(AND(LEFT(OnlineRetail[[#This Row],[InvoiceNo]],1)&lt;&gt;"C",OnlineRetail[[#This Row],[CustomerID]]&lt;&gt;""),"Yes","No")</f>
        <v>Yes</v>
      </c>
      <c r="J15371" s="4">
        <f>EOMONTH(OnlineRetail[[#This Row],[InvoiceDate]],-1)+1</f>
        <v>40817</v>
      </c>
      <c r="K15371" s="6">
        <f>OnlineRetail[[#This Row],[Quantity]]*OnlineRetail[[#This Row],[UnitPrice]]</f>
        <v>208.95</v>
      </c>
      <c r="L15371" t="str">
        <f t="shared" si="240"/>
        <v>13795|Oct-2011</v>
      </c>
    </row>
    <row r="15372" spans="1:12">
      <c r="A15372">
        <v>550224</v>
      </c>
      <c r="B15372" t="s">
        <v>49</v>
      </c>
      <c r="C15372" t="s">
        <v>72</v>
      </c>
      <c r="D15372">
        <v>13</v>
      </c>
      <c r="E15372" s="1">
        <v>40818.760416666657</v>
      </c>
      <c r="F15372">
        <v>1.65</v>
      </c>
      <c r="G15372">
        <v>12529</v>
      </c>
      <c r="H15372" t="s">
        <v>10</v>
      </c>
      <c r="I15372" t="str">
        <f>IF(AND(LEFT(OnlineRetail[[#This Row],[InvoiceNo]],1)&lt;&gt;"C",OnlineRetail[[#This Row],[CustomerID]]&lt;&gt;""),"Yes","No")</f>
        <v>Yes</v>
      </c>
      <c r="J15372" s="4">
        <f>EOMONTH(OnlineRetail[[#This Row],[InvoiceDate]],-1)+1</f>
        <v>40817</v>
      </c>
      <c r="K15372" s="6">
        <f>OnlineRetail[[#This Row],[Quantity]]*OnlineRetail[[#This Row],[UnitPrice]]</f>
        <v>21.45</v>
      </c>
      <c r="L15372" t="str">
        <f t="shared" si="240"/>
        <v>12529|Oct-2011</v>
      </c>
    </row>
    <row r="15373" spans="1:12">
      <c r="A15373">
        <v>553554</v>
      </c>
      <c r="B15373" t="s">
        <v>191</v>
      </c>
      <c r="C15373" t="s">
        <v>29</v>
      </c>
      <c r="D15373">
        <v>11</v>
      </c>
      <c r="E15373" s="1">
        <v>40818.765277777777</v>
      </c>
      <c r="F15373">
        <v>4.95</v>
      </c>
      <c r="G15373">
        <v>13659</v>
      </c>
      <c r="H15373" t="s">
        <v>10</v>
      </c>
      <c r="I15373" t="str">
        <f>IF(AND(LEFT(OnlineRetail[[#This Row],[InvoiceNo]],1)&lt;&gt;"C",OnlineRetail[[#This Row],[CustomerID]]&lt;&gt;""),"Yes","No")</f>
        <v>Yes</v>
      </c>
      <c r="J15373" s="4">
        <f>EOMONTH(OnlineRetail[[#This Row],[InvoiceDate]],-1)+1</f>
        <v>40817</v>
      </c>
      <c r="K15373" s="6">
        <f>OnlineRetail[[#This Row],[Quantity]]*OnlineRetail[[#This Row],[UnitPrice]]</f>
        <v>54.45</v>
      </c>
      <c r="L15373" t="str">
        <f t="shared" si="240"/>
        <v>13659|Oct-2011</v>
      </c>
    </row>
    <row r="15374" spans="1:12">
      <c r="A15374">
        <v>548244</v>
      </c>
      <c r="B15374" t="s">
        <v>111</v>
      </c>
      <c r="C15374" t="s">
        <v>19</v>
      </c>
      <c r="D15374">
        <v>5</v>
      </c>
      <c r="E15374" s="1">
        <v>40818.771527777782</v>
      </c>
      <c r="F15374">
        <v>1.65</v>
      </c>
      <c r="G15374">
        <v>14261</v>
      </c>
      <c r="H15374" t="s">
        <v>10</v>
      </c>
      <c r="I15374" t="str">
        <f>IF(AND(LEFT(OnlineRetail[[#This Row],[InvoiceNo]],1)&lt;&gt;"C",OnlineRetail[[#This Row],[CustomerID]]&lt;&gt;""),"Yes","No")</f>
        <v>Yes</v>
      </c>
      <c r="J15374" s="4">
        <f>EOMONTH(OnlineRetail[[#This Row],[InvoiceDate]],-1)+1</f>
        <v>40817</v>
      </c>
      <c r="K15374" s="6">
        <f>OnlineRetail[[#This Row],[Quantity]]*OnlineRetail[[#This Row],[UnitPrice]]</f>
        <v>8.25</v>
      </c>
      <c r="L15374" t="str">
        <f t="shared" si="240"/>
        <v>14261|Oct-2011</v>
      </c>
    </row>
    <row r="15375" spans="1:12">
      <c r="A15375">
        <v>541323</v>
      </c>
      <c r="B15375" t="s">
        <v>230</v>
      </c>
      <c r="C15375" t="s">
        <v>72</v>
      </c>
      <c r="D15375">
        <v>22</v>
      </c>
      <c r="E15375" s="1">
        <v>40818.787499999999</v>
      </c>
      <c r="F15375">
        <v>7.95</v>
      </c>
      <c r="G15375">
        <v>13880</v>
      </c>
      <c r="H15375" t="s">
        <v>10</v>
      </c>
      <c r="I15375" t="str">
        <f>IF(AND(LEFT(OnlineRetail[[#This Row],[InvoiceNo]],1)&lt;&gt;"C",OnlineRetail[[#This Row],[CustomerID]]&lt;&gt;""),"Yes","No")</f>
        <v>Yes</v>
      </c>
      <c r="J15375" s="4">
        <f>EOMONTH(OnlineRetail[[#This Row],[InvoiceDate]],-1)+1</f>
        <v>40817</v>
      </c>
      <c r="K15375" s="6">
        <f>OnlineRetail[[#This Row],[Quantity]]*OnlineRetail[[#This Row],[UnitPrice]]</f>
        <v>174.9</v>
      </c>
      <c r="L15375" t="str">
        <f t="shared" si="240"/>
        <v>13880|Oct-2011</v>
      </c>
    </row>
    <row r="15376" spans="1:12">
      <c r="A15376">
        <v>539002</v>
      </c>
      <c r="B15376" t="s">
        <v>133</v>
      </c>
      <c r="C15376" t="s">
        <v>83</v>
      </c>
      <c r="D15376">
        <v>5</v>
      </c>
      <c r="E15376" s="1">
        <v>40818.788194444453</v>
      </c>
      <c r="F15376">
        <v>2.5499999999999998</v>
      </c>
      <c r="G15376">
        <v>14223</v>
      </c>
      <c r="H15376" t="s">
        <v>70</v>
      </c>
      <c r="I15376" t="str">
        <f>IF(AND(LEFT(OnlineRetail[[#This Row],[InvoiceNo]],1)&lt;&gt;"C",OnlineRetail[[#This Row],[CustomerID]]&lt;&gt;""),"Yes","No")</f>
        <v>Yes</v>
      </c>
      <c r="J15376" s="4">
        <f>EOMONTH(OnlineRetail[[#This Row],[InvoiceDate]],-1)+1</f>
        <v>40817</v>
      </c>
      <c r="K15376" s="6">
        <f>OnlineRetail[[#This Row],[Quantity]]*OnlineRetail[[#This Row],[UnitPrice]]</f>
        <v>12.75</v>
      </c>
      <c r="L15376" t="str">
        <f t="shared" si="240"/>
        <v>14223|Oct-2011</v>
      </c>
    </row>
    <row r="15377" spans="1:12">
      <c r="A15377">
        <v>537936</v>
      </c>
      <c r="B15377" t="s">
        <v>283</v>
      </c>
      <c r="C15377" t="s">
        <v>29</v>
      </c>
      <c r="D15377">
        <v>6</v>
      </c>
      <c r="E15377" s="1">
        <v>40818.791666666657</v>
      </c>
      <c r="F15377">
        <v>9.9499999999999993</v>
      </c>
      <c r="G15377">
        <v>14053</v>
      </c>
      <c r="H15377" t="s">
        <v>17</v>
      </c>
      <c r="I15377" t="str">
        <f>IF(AND(LEFT(OnlineRetail[[#This Row],[InvoiceNo]],1)&lt;&gt;"C",OnlineRetail[[#This Row],[CustomerID]]&lt;&gt;""),"Yes","No")</f>
        <v>Yes</v>
      </c>
      <c r="J15377" s="4">
        <f>EOMONTH(OnlineRetail[[#This Row],[InvoiceDate]],-1)+1</f>
        <v>40817</v>
      </c>
      <c r="K15377" s="6">
        <f>OnlineRetail[[#This Row],[Quantity]]*OnlineRetail[[#This Row],[UnitPrice]]</f>
        <v>59.699999999999996</v>
      </c>
      <c r="L15377" t="str">
        <f t="shared" si="240"/>
        <v>14053|Oct-2011</v>
      </c>
    </row>
    <row r="15378" spans="1:12">
      <c r="A15378">
        <v>536951</v>
      </c>
      <c r="B15378" t="s">
        <v>20</v>
      </c>
      <c r="C15378" t="s">
        <v>19</v>
      </c>
      <c r="D15378">
        <v>7</v>
      </c>
      <c r="E15378" s="1">
        <v>40818.792361111111</v>
      </c>
      <c r="F15378">
        <v>0.85</v>
      </c>
      <c r="G15378">
        <v>13251</v>
      </c>
      <c r="H15378" t="s">
        <v>10</v>
      </c>
      <c r="I15378" t="str">
        <f>IF(AND(LEFT(OnlineRetail[[#This Row],[InvoiceNo]],1)&lt;&gt;"C",OnlineRetail[[#This Row],[CustomerID]]&lt;&gt;""),"Yes","No")</f>
        <v>Yes</v>
      </c>
      <c r="J15378" s="4">
        <f>EOMONTH(OnlineRetail[[#This Row],[InvoiceDate]],-1)+1</f>
        <v>40817</v>
      </c>
      <c r="K15378" s="6">
        <f>OnlineRetail[[#This Row],[Quantity]]*OnlineRetail[[#This Row],[UnitPrice]]</f>
        <v>5.95</v>
      </c>
      <c r="L15378" t="str">
        <f t="shared" si="240"/>
        <v>13251|Oct-2011</v>
      </c>
    </row>
    <row r="15379" spans="1:12">
      <c r="A15379">
        <v>542452</v>
      </c>
      <c r="B15379" t="s">
        <v>230</v>
      </c>
      <c r="C15379" t="s">
        <v>24</v>
      </c>
      <c r="D15379">
        <v>18</v>
      </c>
      <c r="E15379" s="1">
        <v>40818.799305555563</v>
      </c>
      <c r="F15379">
        <v>2.5499999999999998</v>
      </c>
      <c r="G15379">
        <v>14184</v>
      </c>
      <c r="H15379" t="s">
        <v>10</v>
      </c>
      <c r="I15379" t="str">
        <f>IF(AND(LEFT(OnlineRetail[[#This Row],[InvoiceNo]],1)&lt;&gt;"C",OnlineRetail[[#This Row],[CustomerID]]&lt;&gt;""),"Yes","No")</f>
        <v>Yes</v>
      </c>
      <c r="J15379" s="4">
        <f>EOMONTH(OnlineRetail[[#This Row],[InvoiceDate]],-1)+1</f>
        <v>40817</v>
      </c>
      <c r="K15379" s="6">
        <f>OnlineRetail[[#This Row],[Quantity]]*OnlineRetail[[#This Row],[UnitPrice]]</f>
        <v>45.9</v>
      </c>
      <c r="L15379" t="str">
        <f t="shared" si="240"/>
        <v>14184|Oct-2011</v>
      </c>
    </row>
    <row r="15380" spans="1:12">
      <c r="A15380">
        <v>547805</v>
      </c>
      <c r="B15380" t="s">
        <v>34</v>
      </c>
      <c r="C15380" t="s">
        <v>24</v>
      </c>
      <c r="D15380">
        <v>7</v>
      </c>
      <c r="E15380" s="1">
        <v>40818.800000000003</v>
      </c>
      <c r="F15380">
        <v>4.95</v>
      </c>
      <c r="G15380">
        <v>13893</v>
      </c>
      <c r="H15380" t="s">
        <v>10</v>
      </c>
      <c r="I15380" t="str">
        <f>IF(AND(LEFT(OnlineRetail[[#This Row],[InvoiceNo]],1)&lt;&gt;"C",OnlineRetail[[#This Row],[CustomerID]]&lt;&gt;""),"Yes","No")</f>
        <v>Yes</v>
      </c>
      <c r="J15380" s="4">
        <f>EOMONTH(OnlineRetail[[#This Row],[InvoiceDate]],-1)+1</f>
        <v>40817</v>
      </c>
      <c r="K15380" s="6">
        <f>OnlineRetail[[#This Row],[Quantity]]*OnlineRetail[[#This Row],[UnitPrice]]</f>
        <v>34.65</v>
      </c>
      <c r="L15380" t="str">
        <f t="shared" si="240"/>
        <v>13893|Oct-2011</v>
      </c>
    </row>
    <row r="15381" spans="1:12">
      <c r="A15381">
        <v>543924</v>
      </c>
      <c r="B15381" t="s">
        <v>96</v>
      </c>
      <c r="C15381" t="s">
        <v>83</v>
      </c>
      <c r="D15381">
        <v>13</v>
      </c>
      <c r="E15381" s="1">
        <v>40818.803472222222</v>
      </c>
      <c r="F15381">
        <v>1.25</v>
      </c>
      <c r="G15381">
        <v>14243</v>
      </c>
      <c r="H15381" t="s">
        <v>22</v>
      </c>
      <c r="I15381" t="str">
        <f>IF(AND(LEFT(OnlineRetail[[#This Row],[InvoiceNo]],1)&lt;&gt;"C",OnlineRetail[[#This Row],[CustomerID]]&lt;&gt;""),"Yes","No")</f>
        <v>Yes</v>
      </c>
      <c r="J15381" s="4">
        <f>EOMONTH(OnlineRetail[[#This Row],[InvoiceDate]],-1)+1</f>
        <v>40817</v>
      </c>
      <c r="K15381" s="6">
        <f>OnlineRetail[[#This Row],[Quantity]]*OnlineRetail[[#This Row],[UnitPrice]]</f>
        <v>16.25</v>
      </c>
      <c r="L15381" t="str">
        <f t="shared" si="240"/>
        <v>14243|Oct-2011</v>
      </c>
    </row>
    <row r="15382" spans="1:12">
      <c r="A15382">
        <v>538608</v>
      </c>
      <c r="B15382" t="s">
        <v>47</v>
      </c>
      <c r="C15382" t="s">
        <v>24</v>
      </c>
      <c r="D15382">
        <v>9</v>
      </c>
      <c r="E15382" s="1">
        <v>40818.809027777781</v>
      </c>
      <c r="F15382">
        <v>1.25</v>
      </c>
      <c r="G15382">
        <v>13716</v>
      </c>
      <c r="H15382" t="s">
        <v>10</v>
      </c>
      <c r="I15382" t="str">
        <f>IF(AND(LEFT(OnlineRetail[[#This Row],[InvoiceNo]],1)&lt;&gt;"C",OnlineRetail[[#This Row],[CustomerID]]&lt;&gt;""),"Yes","No")</f>
        <v>Yes</v>
      </c>
      <c r="J15382" s="4">
        <f>EOMONTH(OnlineRetail[[#This Row],[InvoiceDate]],-1)+1</f>
        <v>40817</v>
      </c>
      <c r="K15382" s="6">
        <f>OnlineRetail[[#This Row],[Quantity]]*OnlineRetail[[#This Row],[UnitPrice]]</f>
        <v>11.25</v>
      </c>
      <c r="L15382" t="str">
        <f t="shared" si="240"/>
        <v>13716|Oct-2011</v>
      </c>
    </row>
    <row r="15383" spans="1:12">
      <c r="A15383">
        <v>551992</v>
      </c>
      <c r="B15383" t="s">
        <v>280</v>
      </c>
      <c r="C15383" t="s">
        <v>19</v>
      </c>
      <c r="D15383">
        <v>20</v>
      </c>
      <c r="E15383" s="1">
        <v>40818.811805555553</v>
      </c>
      <c r="F15383">
        <v>5.95</v>
      </c>
      <c r="G15383">
        <v>13531</v>
      </c>
      <c r="H15383" t="s">
        <v>10</v>
      </c>
      <c r="I15383" t="str">
        <f>IF(AND(LEFT(OnlineRetail[[#This Row],[InvoiceNo]],1)&lt;&gt;"C",OnlineRetail[[#This Row],[CustomerID]]&lt;&gt;""),"Yes","No")</f>
        <v>Yes</v>
      </c>
      <c r="J15383" s="4">
        <f>EOMONTH(OnlineRetail[[#This Row],[InvoiceDate]],-1)+1</f>
        <v>40817</v>
      </c>
      <c r="K15383" s="6">
        <f>OnlineRetail[[#This Row],[Quantity]]*OnlineRetail[[#This Row],[UnitPrice]]</f>
        <v>119</v>
      </c>
      <c r="L15383" t="str">
        <f t="shared" si="240"/>
        <v>13531|Oct-2011</v>
      </c>
    </row>
    <row r="15384" spans="1:12">
      <c r="A15384">
        <v>539818</v>
      </c>
      <c r="B15384" t="s">
        <v>153</v>
      </c>
      <c r="C15384" t="s">
        <v>14</v>
      </c>
      <c r="D15384">
        <v>18</v>
      </c>
      <c r="E15384" s="1">
        <v>40818.813888888893</v>
      </c>
      <c r="F15384">
        <v>0.85</v>
      </c>
      <c r="G15384">
        <v>12936</v>
      </c>
      <c r="H15384" t="s">
        <v>10</v>
      </c>
      <c r="I15384" t="str">
        <f>IF(AND(LEFT(OnlineRetail[[#This Row],[InvoiceNo]],1)&lt;&gt;"C",OnlineRetail[[#This Row],[CustomerID]]&lt;&gt;""),"Yes","No")</f>
        <v>Yes</v>
      </c>
      <c r="J15384" s="4">
        <f>EOMONTH(OnlineRetail[[#This Row],[InvoiceDate]],-1)+1</f>
        <v>40817</v>
      </c>
      <c r="K15384" s="6">
        <f>OnlineRetail[[#This Row],[Quantity]]*OnlineRetail[[#This Row],[UnitPrice]]</f>
        <v>15.299999999999999</v>
      </c>
      <c r="L15384" t="str">
        <f t="shared" si="240"/>
        <v>12936|Oct-2011</v>
      </c>
    </row>
    <row r="15385" spans="1:12">
      <c r="A15385">
        <v>542410</v>
      </c>
      <c r="B15385" t="s">
        <v>289</v>
      </c>
      <c r="C15385" t="s">
        <v>83</v>
      </c>
      <c r="D15385">
        <v>18</v>
      </c>
      <c r="E15385" s="1">
        <v>40818.814583333333</v>
      </c>
      <c r="F15385">
        <v>1.65</v>
      </c>
      <c r="G15385">
        <v>13327</v>
      </c>
      <c r="H15385" t="s">
        <v>10</v>
      </c>
      <c r="I15385" t="str">
        <f>IF(AND(LEFT(OnlineRetail[[#This Row],[InvoiceNo]],1)&lt;&gt;"C",OnlineRetail[[#This Row],[CustomerID]]&lt;&gt;""),"Yes","No")</f>
        <v>Yes</v>
      </c>
      <c r="J15385" s="4">
        <f>EOMONTH(OnlineRetail[[#This Row],[InvoiceDate]],-1)+1</f>
        <v>40817</v>
      </c>
      <c r="K15385" s="6">
        <f>OnlineRetail[[#This Row],[Quantity]]*OnlineRetail[[#This Row],[UnitPrice]]</f>
        <v>29.7</v>
      </c>
      <c r="L15385" t="str">
        <f t="shared" si="240"/>
        <v>13327|Oct-2011</v>
      </c>
    </row>
    <row r="15386" spans="1:12">
      <c r="A15386">
        <v>549830</v>
      </c>
      <c r="B15386" t="s">
        <v>188</v>
      </c>
      <c r="C15386" t="s">
        <v>12</v>
      </c>
      <c r="D15386">
        <v>21</v>
      </c>
      <c r="E15386" s="1">
        <v>40818.817361111112</v>
      </c>
      <c r="F15386">
        <v>0.85</v>
      </c>
      <c r="G15386">
        <v>12944</v>
      </c>
      <c r="H15386" t="s">
        <v>10</v>
      </c>
      <c r="I15386" t="str">
        <f>IF(AND(LEFT(OnlineRetail[[#This Row],[InvoiceNo]],1)&lt;&gt;"C",OnlineRetail[[#This Row],[CustomerID]]&lt;&gt;""),"Yes","No")</f>
        <v>Yes</v>
      </c>
      <c r="J15386" s="4">
        <f>EOMONTH(OnlineRetail[[#This Row],[InvoiceDate]],-1)+1</f>
        <v>40817</v>
      </c>
      <c r="K15386" s="6">
        <f>OnlineRetail[[#This Row],[Quantity]]*OnlineRetail[[#This Row],[UnitPrice]]</f>
        <v>17.849999999999998</v>
      </c>
      <c r="L15386" t="str">
        <f t="shared" si="240"/>
        <v>12944|Oct-2011</v>
      </c>
    </row>
    <row r="15387" spans="1:12">
      <c r="A15387">
        <v>549675</v>
      </c>
      <c r="B15387" t="s">
        <v>122</v>
      </c>
      <c r="C15387" t="s">
        <v>46</v>
      </c>
      <c r="D15387">
        <v>4</v>
      </c>
      <c r="E15387" s="1">
        <v>40818.818055555559</v>
      </c>
      <c r="F15387">
        <v>7.95</v>
      </c>
      <c r="G15387">
        <v>14278</v>
      </c>
      <c r="H15387" t="s">
        <v>10</v>
      </c>
      <c r="I15387" t="str">
        <f>IF(AND(LEFT(OnlineRetail[[#This Row],[InvoiceNo]],1)&lt;&gt;"C",OnlineRetail[[#This Row],[CustomerID]]&lt;&gt;""),"Yes","No")</f>
        <v>Yes</v>
      </c>
      <c r="J15387" s="4">
        <f>EOMONTH(OnlineRetail[[#This Row],[InvoiceDate]],-1)+1</f>
        <v>40817</v>
      </c>
      <c r="K15387" s="6">
        <f>OnlineRetail[[#This Row],[Quantity]]*OnlineRetail[[#This Row],[UnitPrice]]</f>
        <v>31.8</v>
      </c>
      <c r="L15387" t="str">
        <f t="shared" si="240"/>
        <v>14278|Oct-2011</v>
      </c>
    </row>
    <row r="15388" spans="1:12">
      <c r="A15388">
        <v>541387</v>
      </c>
      <c r="B15388" t="s">
        <v>201</v>
      </c>
      <c r="C15388" t="s">
        <v>29</v>
      </c>
      <c r="D15388">
        <v>22</v>
      </c>
      <c r="E15388" s="1">
        <v>40818.824999999997</v>
      </c>
      <c r="F15388">
        <v>2.1</v>
      </c>
      <c r="G15388">
        <v>13131</v>
      </c>
      <c r="H15388" t="s">
        <v>10</v>
      </c>
      <c r="I15388" t="str">
        <f>IF(AND(LEFT(OnlineRetail[[#This Row],[InvoiceNo]],1)&lt;&gt;"C",OnlineRetail[[#This Row],[CustomerID]]&lt;&gt;""),"Yes","No")</f>
        <v>Yes</v>
      </c>
      <c r="J15388" s="4">
        <f>EOMONTH(OnlineRetail[[#This Row],[InvoiceDate]],-1)+1</f>
        <v>40817</v>
      </c>
      <c r="K15388" s="6">
        <f>OnlineRetail[[#This Row],[Quantity]]*OnlineRetail[[#This Row],[UnitPrice]]</f>
        <v>46.2</v>
      </c>
      <c r="L15388" t="str">
        <f t="shared" si="240"/>
        <v>13131|Oct-2011</v>
      </c>
    </row>
    <row r="15389" spans="1:12">
      <c r="A15389">
        <v>540477</v>
      </c>
      <c r="B15389" t="s">
        <v>59</v>
      </c>
      <c r="C15389" t="s">
        <v>62</v>
      </c>
      <c r="D15389">
        <v>10</v>
      </c>
      <c r="E15389" s="1">
        <v>40818.825694444437</v>
      </c>
      <c r="F15389">
        <v>4.25</v>
      </c>
      <c r="G15389">
        <v>13914</v>
      </c>
      <c r="H15389" t="s">
        <v>10</v>
      </c>
      <c r="I15389" t="str">
        <f>IF(AND(LEFT(OnlineRetail[[#This Row],[InvoiceNo]],1)&lt;&gt;"C",OnlineRetail[[#This Row],[CustomerID]]&lt;&gt;""),"Yes","No")</f>
        <v>Yes</v>
      </c>
      <c r="J15389" s="4">
        <f>EOMONTH(OnlineRetail[[#This Row],[InvoiceDate]],-1)+1</f>
        <v>40817</v>
      </c>
      <c r="K15389" s="6">
        <f>OnlineRetail[[#This Row],[Quantity]]*OnlineRetail[[#This Row],[UnitPrice]]</f>
        <v>42.5</v>
      </c>
      <c r="L15389" t="str">
        <f t="shared" si="240"/>
        <v>13914|Oct-2011</v>
      </c>
    </row>
    <row r="15390" spans="1:12">
      <c r="A15390">
        <v>538896</v>
      </c>
      <c r="B15390" t="s">
        <v>44</v>
      </c>
      <c r="C15390" t="s">
        <v>62</v>
      </c>
      <c r="D15390">
        <v>2</v>
      </c>
      <c r="E15390" s="1">
        <v>40818.82916666667</v>
      </c>
      <c r="F15390">
        <v>0.85</v>
      </c>
      <c r="G15390">
        <v>12795</v>
      </c>
      <c r="H15390" t="s">
        <v>10</v>
      </c>
      <c r="I15390" t="str">
        <f>IF(AND(LEFT(OnlineRetail[[#This Row],[InvoiceNo]],1)&lt;&gt;"C",OnlineRetail[[#This Row],[CustomerID]]&lt;&gt;""),"Yes","No")</f>
        <v>Yes</v>
      </c>
      <c r="J15390" s="4">
        <f>EOMONTH(OnlineRetail[[#This Row],[InvoiceDate]],-1)+1</f>
        <v>40817</v>
      </c>
      <c r="K15390" s="6">
        <f>OnlineRetail[[#This Row],[Quantity]]*OnlineRetail[[#This Row],[UnitPrice]]</f>
        <v>1.7</v>
      </c>
      <c r="L15390" t="str">
        <f t="shared" si="240"/>
        <v>12795|Oct-2011</v>
      </c>
    </row>
    <row r="15391" spans="1:12">
      <c r="A15391">
        <v>554259</v>
      </c>
      <c r="B15391" t="s">
        <v>199</v>
      </c>
      <c r="C15391" t="s">
        <v>27</v>
      </c>
      <c r="D15391">
        <v>14</v>
      </c>
      <c r="E15391" s="1">
        <v>40819.336111111108</v>
      </c>
      <c r="F15391">
        <v>9.9499999999999993</v>
      </c>
      <c r="G15391">
        <v>12577</v>
      </c>
      <c r="H15391" t="s">
        <v>10</v>
      </c>
      <c r="I15391" t="str">
        <f>IF(AND(LEFT(OnlineRetail[[#This Row],[InvoiceNo]],1)&lt;&gt;"C",OnlineRetail[[#This Row],[CustomerID]]&lt;&gt;""),"Yes","No")</f>
        <v>Yes</v>
      </c>
      <c r="J15391" s="4">
        <f>EOMONTH(OnlineRetail[[#This Row],[InvoiceDate]],-1)+1</f>
        <v>40817</v>
      </c>
      <c r="K15391" s="6">
        <f>OnlineRetail[[#This Row],[Quantity]]*OnlineRetail[[#This Row],[UnitPrice]]</f>
        <v>139.29999999999998</v>
      </c>
      <c r="L15391" t="str">
        <f t="shared" si="240"/>
        <v>12577|Oct-2011</v>
      </c>
    </row>
    <row r="15392" spans="1:12">
      <c r="A15392">
        <v>553273</v>
      </c>
      <c r="B15392" t="s">
        <v>114</v>
      </c>
      <c r="C15392" t="s">
        <v>72</v>
      </c>
      <c r="D15392">
        <v>2</v>
      </c>
      <c r="E15392" s="1">
        <v>40819.339583333327</v>
      </c>
      <c r="F15392">
        <v>7.95</v>
      </c>
      <c r="G15392">
        <v>12407</v>
      </c>
      <c r="H15392" t="s">
        <v>10</v>
      </c>
      <c r="I15392" t="str">
        <f>IF(AND(LEFT(OnlineRetail[[#This Row],[InvoiceNo]],1)&lt;&gt;"C",OnlineRetail[[#This Row],[CustomerID]]&lt;&gt;""),"Yes","No")</f>
        <v>Yes</v>
      </c>
      <c r="J15392" s="4">
        <f>EOMONTH(OnlineRetail[[#This Row],[InvoiceDate]],-1)+1</f>
        <v>40817</v>
      </c>
      <c r="K15392" s="6">
        <f>OnlineRetail[[#This Row],[Quantity]]*OnlineRetail[[#This Row],[UnitPrice]]</f>
        <v>15.9</v>
      </c>
      <c r="L15392" t="str">
        <f t="shared" si="240"/>
        <v>12407|Oct-2011</v>
      </c>
    </row>
    <row r="15393" spans="1:12">
      <c r="A15393">
        <v>536918</v>
      </c>
      <c r="B15393" t="s">
        <v>100</v>
      </c>
      <c r="C15393" t="s">
        <v>50</v>
      </c>
      <c r="D15393">
        <v>6</v>
      </c>
      <c r="E15393" s="1">
        <v>40819.343055555553</v>
      </c>
      <c r="F15393">
        <v>0.85</v>
      </c>
      <c r="G15393">
        <v>14261</v>
      </c>
      <c r="H15393" t="s">
        <v>10</v>
      </c>
      <c r="I15393" t="str">
        <f>IF(AND(LEFT(OnlineRetail[[#This Row],[InvoiceNo]],1)&lt;&gt;"C",OnlineRetail[[#This Row],[CustomerID]]&lt;&gt;""),"Yes","No")</f>
        <v>Yes</v>
      </c>
      <c r="J15393" s="4">
        <f>EOMONTH(OnlineRetail[[#This Row],[InvoiceDate]],-1)+1</f>
        <v>40817</v>
      </c>
      <c r="K15393" s="6">
        <f>OnlineRetail[[#This Row],[Quantity]]*OnlineRetail[[#This Row],[UnitPrice]]</f>
        <v>5.0999999999999996</v>
      </c>
      <c r="L15393" t="str">
        <f t="shared" si="240"/>
        <v>14261|Oct-2011</v>
      </c>
    </row>
    <row r="15394" spans="1:12">
      <c r="A15394">
        <v>545893</v>
      </c>
      <c r="B15394" t="s">
        <v>34</v>
      </c>
      <c r="C15394" t="s">
        <v>24</v>
      </c>
      <c r="D15394">
        <v>2</v>
      </c>
      <c r="E15394" s="1">
        <v>40819.35</v>
      </c>
      <c r="F15394">
        <v>5.95</v>
      </c>
      <c r="G15394">
        <v>12499</v>
      </c>
      <c r="H15394" t="s">
        <v>10</v>
      </c>
      <c r="I15394" t="str">
        <f>IF(AND(LEFT(OnlineRetail[[#This Row],[InvoiceNo]],1)&lt;&gt;"C",OnlineRetail[[#This Row],[CustomerID]]&lt;&gt;""),"Yes","No")</f>
        <v>Yes</v>
      </c>
      <c r="J15394" s="4">
        <f>EOMONTH(OnlineRetail[[#This Row],[InvoiceDate]],-1)+1</f>
        <v>40817</v>
      </c>
      <c r="K15394" s="6">
        <f>OnlineRetail[[#This Row],[Quantity]]*OnlineRetail[[#This Row],[UnitPrice]]</f>
        <v>11.9</v>
      </c>
      <c r="L15394" t="str">
        <f t="shared" si="240"/>
        <v>12499|Oct-2011</v>
      </c>
    </row>
    <row r="15395" spans="1:12">
      <c r="A15395">
        <v>547580</v>
      </c>
      <c r="B15395" t="s">
        <v>64</v>
      </c>
      <c r="C15395" t="s">
        <v>48</v>
      </c>
      <c r="D15395">
        <v>4</v>
      </c>
      <c r="E15395" s="1">
        <v>40819.352083333331</v>
      </c>
      <c r="F15395">
        <v>1.65</v>
      </c>
      <c r="G15395">
        <v>13240</v>
      </c>
      <c r="H15395" t="s">
        <v>10</v>
      </c>
      <c r="I15395" t="str">
        <f>IF(AND(LEFT(OnlineRetail[[#This Row],[InvoiceNo]],1)&lt;&gt;"C",OnlineRetail[[#This Row],[CustomerID]]&lt;&gt;""),"Yes","No")</f>
        <v>Yes</v>
      </c>
      <c r="J15395" s="4">
        <f>EOMONTH(OnlineRetail[[#This Row],[InvoiceDate]],-1)+1</f>
        <v>40817</v>
      </c>
      <c r="K15395" s="6">
        <f>OnlineRetail[[#This Row],[Quantity]]*OnlineRetail[[#This Row],[UnitPrice]]</f>
        <v>6.6</v>
      </c>
      <c r="L15395" t="str">
        <f t="shared" si="240"/>
        <v>13240|Oct-2011</v>
      </c>
    </row>
    <row r="15396" spans="1:12">
      <c r="A15396">
        <v>550261</v>
      </c>
      <c r="B15396" t="s">
        <v>133</v>
      </c>
      <c r="C15396" t="s">
        <v>48</v>
      </c>
      <c r="D15396">
        <v>24</v>
      </c>
      <c r="E15396" s="1">
        <v>40819.354166666657</v>
      </c>
      <c r="F15396">
        <v>1.65</v>
      </c>
      <c r="G15396">
        <v>13699</v>
      </c>
      <c r="H15396" t="s">
        <v>10</v>
      </c>
      <c r="I15396" t="str">
        <f>IF(AND(LEFT(OnlineRetail[[#This Row],[InvoiceNo]],1)&lt;&gt;"C",OnlineRetail[[#This Row],[CustomerID]]&lt;&gt;""),"Yes","No")</f>
        <v>Yes</v>
      </c>
      <c r="J15396" s="4">
        <f>EOMONTH(OnlineRetail[[#This Row],[InvoiceDate]],-1)+1</f>
        <v>40817</v>
      </c>
      <c r="K15396" s="6">
        <f>OnlineRetail[[#This Row],[Quantity]]*OnlineRetail[[#This Row],[UnitPrice]]</f>
        <v>39.599999999999994</v>
      </c>
      <c r="L15396" t="str">
        <f t="shared" si="240"/>
        <v>13699|Oct-2011</v>
      </c>
    </row>
    <row r="15397" spans="1:12">
      <c r="A15397">
        <v>541430</v>
      </c>
      <c r="B15397" t="s">
        <v>68</v>
      </c>
      <c r="C15397" t="s">
        <v>39</v>
      </c>
      <c r="D15397">
        <v>13</v>
      </c>
      <c r="E15397" s="1">
        <v>40819.357638888891</v>
      </c>
      <c r="F15397">
        <v>3.39</v>
      </c>
      <c r="G15397">
        <v>13782</v>
      </c>
      <c r="H15397" t="s">
        <v>10</v>
      </c>
      <c r="I15397" t="str">
        <f>IF(AND(LEFT(OnlineRetail[[#This Row],[InvoiceNo]],1)&lt;&gt;"C",OnlineRetail[[#This Row],[CustomerID]]&lt;&gt;""),"Yes","No")</f>
        <v>Yes</v>
      </c>
      <c r="J15397" s="4">
        <f>EOMONTH(OnlineRetail[[#This Row],[InvoiceDate]],-1)+1</f>
        <v>40817</v>
      </c>
      <c r="K15397" s="6">
        <f>OnlineRetail[[#This Row],[Quantity]]*OnlineRetail[[#This Row],[UnitPrice]]</f>
        <v>44.07</v>
      </c>
      <c r="L15397" t="str">
        <f t="shared" si="240"/>
        <v>13782|Oct-2011</v>
      </c>
    </row>
    <row r="15398" spans="1:12">
      <c r="A15398">
        <v>544175</v>
      </c>
      <c r="B15398" t="s">
        <v>138</v>
      </c>
      <c r="C15398" t="s">
        <v>42</v>
      </c>
      <c r="D15398">
        <v>8</v>
      </c>
      <c r="E15398" s="1">
        <v>40819.370138888888</v>
      </c>
      <c r="F15398">
        <v>4.25</v>
      </c>
      <c r="G15398">
        <v>13735</v>
      </c>
      <c r="H15398" t="s">
        <v>10</v>
      </c>
      <c r="I15398" t="str">
        <f>IF(AND(LEFT(OnlineRetail[[#This Row],[InvoiceNo]],1)&lt;&gt;"C",OnlineRetail[[#This Row],[CustomerID]]&lt;&gt;""),"Yes","No")</f>
        <v>Yes</v>
      </c>
      <c r="J15398" s="4">
        <f>EOMONTH(OnlineRetail[[#This Row],[InvoiceDate]],-1)+1</f>
        <v>40817</v>
      </c>
      <c r="K15398" s="6">
        <f>OnlineRetail[[#This Row],[Quantity]]*OnlineRetail[[#This Row],[UnitPrice]]</f>
        <v>34</v>
      </c>
      <c r="L15398" t="str">
        <f t="shared" si="240"/>
        <v>13735|Oct-2011</v>
      </c>
    </row>
    <row r="15399" spans="1:12">
      <c r="A15399">
        <v>556040</v>
      </c>
      <c r="B15399" t="s">
        <v>302</v>
      </c>
      <c r="C15399" t="s">
        <v>14</v>
      </c>
      <c r="D15399">
        <v>9</v>
      </c>
      <c r="E15399" s="1">
        <v>40819.376388888893</v>
      </c>
      <c r="F15399">
        <v>1.65</v>
      </c>
      <c r="G15399">
        <v>12764</v>
      </c>
      <c r="H15399" t="s">
        <v>10</v>
      </c>
      <c r="I15399" t="str">
        <f>IF(AND(LEFT(OnlineRetail[[#This Row],[InvoiceNo]],1)&lt;&gt;"C",OnlineRetail[[#This Row],[CustomerID]]&lt;&gt;""),"Yes","No")</f>
        <v>Yes</v>
      </c>
      <c r="J15399" s="4">
        <f>EOMONTH(OnlineRetail[[#This Row],[InvoiceDate]],-1)+1</f>
        <v>40817</v>
      </c>
      <c r="K15399" s="6">
        <f>OnlineRetail[[#This Row],[Quantity]]*OnlineRetail[[#This Row],[UnitPrice]]</f>
        <v>14.85</v>
      </c>
      <c r="L15399" t="str">
        <f t="shared" si="240"/>
        <v>12764|Oct-2011</v>
      </c>
    </row>
    <row r="15400" spans="1:12">
      <c r="A15400">
        <v>541409</v>
      </c>
      <c r="B15400" t="s">
        <v>179</v>
      </c>
      <c r="C15400" t="s">
        <v>27</v>
      </c>
      <c r="D15400">
        <v>10</v>
      </c>
      <c r="E15400" s="1">
        <v>40819.379166666673</v>
      </c>
      <c r="F15400">
        <v>1.25</v>
      </c>
      <c r="G15400">
        <v>12734</v>
      </c>
      <c r="H15400" t="s">
        <v>10</v>
      </c>
      <c r="I15400" t="str">
        <f>IF(AND(LEFT(OnlineRetail[[#This Row],[InvoiceNo]],1)&lt;&gt;"C",OnlineRetail[[#This Row],[CustomerID]]&lt;&gt;""),"Yes","No")</f>
        <v>Yes</v>
      </c>
      <c r="J15400" s="4">
        <f>EOMONTH(OnlineRetail[[#This Row],[InvoiceDate]],-1)+1</f>
        <v>40817</v>
      </c>
      <c r="K15400" s="6">
        <f>OnlineRetail[[#This Row],[Quantity]]*OnlineRetail[[#This Row],[UnitPrice]]</f>
        <v>12.5</v>
      </c>
      <c r="L15400" t="str">
        <f t="shared" si="240"/>
        <v>12734|Oct-2011</v>
      </c>
    </row>
    <row r="15401" spans="1:12">
      <c r="A15401">
        <v>540676</v>
      </c>
      <c r="B15401" t="s">
        <v>272</v>
      </c>
      <c r="C15401" t="s">
        <v>48</v>
      </c>
      <c r="D15401">
        <v>13</v>
      </c>
      <c r="E15401" s="1">
        <v>40819.381249999999</v>
      </c>
      <c r="F15401">
        <v>4.25</v>
      </c>
      <c r="G15401">
        <v>12665</v>
      </c>
      <c r="H15401" t="s">
        <v>10</v>
      </c>
      <c r="I15401" t="str">
        <f>IF(AND(LEFT(OnlineRetail[[#This Row],[InvoiceNo]],1)&lt;&gt;"C",OnlineRetail[[#This Row],[CustomerID]]&lt;&gt;""),"Yes","No")</f>
        <v>Yes</v>
      </c>
      <c r="J15401" s="4">
        <f>EOMONTH(OnlineRetail[[#This Row],[InvoiceDate]],-1)+1</f>
        <v>40817</v>
      </c>
      <c r="K15401" s="6">
        <f>OnlineRetail[[#This Row],[Quantity]]*OnlineRetail[[#This Row],[UnitPrice]]</f>
        <v>55.25</v>
      </c>
      <c r="L15401" t="str">
        <f t="shared" si="240"/>
        <v>12665|Oct-2011</v>
      </c>
    </row>
    <row r="15402" spans="1:12">
      <c r="A15402">
        <v>546546</v>
      </c>
      <c r="B15402" t="s">
        <v>170</v>
      </c>
      <c r="C15402" t="s">
        <v>72</v>
      </c>
      <c r="D15402">
        <v>20</v>
      </c>
      <c r="E15402" s="1">
        <v>40819.384722222218</v>
      </c>
      <c r="F15402">
        <v>4.25</v>
      </c>
      <c r="G15402">
        <v>12351</v>
      </c>
      <c r="H15402" t="s">
        <v>10</v>
      </c>
      <c r="I15402" t="str">
        <f>IF(AND(LEFT(OnlineRetail[[#This Row],[InvoiceNo]],1)&lt;&gt;"C",OnlineRetail[[#This Row],[CustomerID]]&lt;&gt;""),"Yes","No")</f>
        <v>Yes</v>
      </c>
      <c r="J15402" s="4">
        <f>EOMONTH(OnlineRetail[[#This Row],[InvoiceDate]],-1)+1</f>
        <v>40817</v>
      </c>
      <c r="K15402" s="6">
        <f>OnlineRetail[[#This Row],[Quantity]]*OnlineRetail[[#This Row],[UnitPrice]]</f>
        <v>85</v>
      </c>
      <c r="L15402" t="str">
        <f t="shared" si="240"/>
        <v>12351|Oct-2011</v>
      </c>
    </row>
    <row r="15403" spans="1:12">
      <c r="A15403">
        <v>548434</v>
      </c>
      <c r="B15403" t="s">
        <v>69</v>
      </c>
      <c r="C15403" t="s">
        <v>83</v>
      </c>
      <c r="D15403">
        <v>13</v>
      </c>
      <c r="E15403" s="1">
        <v>40819.387499999997</v>
      </c>
      <c r="F15403">
        <v>0.85</v>
      </c>
      <c r="G15403">
        <v>13227</v>
      </c>
      <c r="H15403" t="s">
        <v>31</v>
      </c>
      <c r="I15403" t="str">
        <f>IF(AND(LEFT(OnlineRetail[[#This Row],[InvoiceNo]],1)&lt;&gt;"C",OnlineRetail[[#This Row],[CustomerID]]&lt;&gt;""),"Yes","No")</f>
        <v>Yes</v>
      </c>
      <c r="J15403" s="4">
        <f>EOMONTH(OnlineRetail[[#This Row],[InvoiceDate]],-1)+1</f>
        <v>40817</v>
      </c>
      <c r="K15403" s="6">
        <f>OnlineRetail[[#This Row],[Quantity]]*OnlineRetail[[#This Row],[UnitPrice]]</f>
        <v>11.049999999999999</v>
      </c>
      <c r="L15403" t="str">
        <f t="shared" si="240"/>
        <v>13227|Oct-2011</v>
      </c>
    </row>
    <row r="15404" spans="1:12">
      <c r="A15404">
        <v>549341</v>
      </c>
      <c r="B15404" t="s">
        <v>205</v>
      </c>
      <c r="C15404" t="s">
        <v>46</v>
      </c>
      <c r="D15404">
        <v>19</v>
      </c>
      <c r="E15404" s="1">
        <v>40819.395138888889</v>
      </c>
      <c r="F15404">
        <v>2.1</v>
      </c>
      <c r="G15404">
        <v>14213</v>
      </c>
      <c r="H15404" t="s">
        <v>10</v>
      </c>
      <c r="I15404" t="str">
        <f>IF(AND(LEFT(OnlineRetail[[#This Row],[InvoiceNo]],1)&lt;&gt;"C",OnlineRetail[[#This Row],[CustomerID]]&lt;&gt;""),"Yes","No")</f>
        <v>Yes</v>
      </c>
      <c r="J15404" s="4">
        <f>EOMONTH(OnlineRetail[[#This Row],[InvoiceDate]],-1)+1</f>
        <v>40817</v>
      </c>
      <c r="K15404" s="6">
        <f>OnlineRetail[[#This Row],[Quantity]]*OnlineRetail[[#This Row],[UnitPrice]]</f>
        <v>39.9</v>
      </c>
      <c r="L15404" t="str">
        <f t="shared" si="240"/>
        <v>14213|Oct-2011</v>
      </c>
    </row>
    <row r="15405" spans="1:12">
      <c r="A15405">
        <v>554309</v>
      </c>
      <c r="B15405" t="s">
        <v>125</v>
      </c>
      <c r="C15405" t="s">
        <v>72</v>
      </c>
      <c r="D15405">
        <v>20</v>
      </c>
      <c r="E15405" s="1">
        <v>40819.401388888888</v>
      </c>
      <c r="F15405">
        <v>2.1</v>
      </c>
      <c r="G15405">
        <v>12654</v>
      </c>
      <c r="H15405" t="s">
        <v>10</v>
      </c>
      <c r="I15405" t="str">
        <f>IF(AND(LEFT(OnlineRetail[[#This Row],[InvoiceNo]],1)&lt;&gt;"C",OnlineRetail[[#This Row],[CustomerID]]&lt;&gt;""),"Yes","No")</f>
        <v>Yes</v>
      </c>
      <c r="J15405" s="4">
        <f>EOMONTH(OnlineRetail[[#This Row],[InvoiceDate]],-1)+1</f>
        <v>40817</v>
      </c>
      <c r="K15405" s="6">
        <f>OnlineRetail[[#This Row],[Quantity]]*OnlineRetail[[#This Row],[UnitPrice]]</f>
        <v>42</v>
      </c>
      <c r="L15405" t="str">
        <f t="shared" si="240"/>
        <v>12654|Oct-2011</v>
      </c>
    </row>
    <row r="15406" spans="1:12">
      <c r="A15406">
        <v>537468</v>
      </c>
      <c r="B15406" t="s">
        <v>268</v>
      </c>
      <c r="C15406" t="s">
        <v>39</v>
      </c>
      <c r="D15406">
        <v>5</v>
      </c>
      <c r="E15406" s="1">
        <v>40819.404166666667</v>
      </c>
      <c r="F15406">
        <v>4.95</v>
      </c>
      <c r="G15406">
        <v>14329</v>
      </c>
      <c r="H15406" t="s">
        <v>10</v>
      </c>
      <c r="I15406" t="str">
        <f>IF(AND(LEFT(OnlineRetail[[#This Row],[InvoiceNo]],1)&lt;&gt;"C",OnlineRetail[[#This Row],[CustomerID]]&lt;&gt;""),"Yes","No")</f>
        <v>Yes</v>
      </c>
      <c r="J15406" s="4">
        <f>EOMONTH(OnlineRetail[[#This Row],[InvoiceDate]],-1)+1</f>
        <v>40817</v>
      </c>
      <c r="K15406" s="6">
        <f>OnlineRetail[[#This Row],[Quantity]]*OnlineRetail[[#This Row],[UnitPrice]]</f>
        <v>24.75</v>
      </c>
      <c r="L15406" t="str">
        <f t="shared" si="240"/>
        <v>14329|Oct-2011</v>
      </c>
    </row>
    <row r="15407" spans="1:12">
      <c r="A15407">
        <v>546595</v>
      </c>
      <c r="B15407" t="s">
        <v>189</v>
      </c>
      <c r="C15407" t="s">
        <v>53</v>
      </c>
      <c r="D15407">
        <v>1</v>
      </c>
      <c r="E15407" s="1">
        <v>40819.40625</v>
      </c>
      <c r="F15407">
        <v>1.65</v>
      </c>
      <c r="G15407">
        <v>13398</v>
      </c>
      <c r="H15407" t="s">
        <v>10</v>
      </c>
      <c r="I15407" t="str">
        <f>IF(AND(LEFT(OnlineRetail[[#This Row],[InvoiceNo]],1)&lt;&gt;"C",OnlineRetail[[#This Row],[CustomerID]]&lt;&gt;""),"Yes","No")</f>
        <v>Yes</v>
      </c>
      <c r="J15407" s="4">
        <f>EOMONTH(OnlineRetail[[#This Row],[InvoiceDate]],-1)+1</f>
        <v>40817</v>
      </c>
      <c r="K15407" s="6">
        <f>OnlineRetail[[#This Row],[Quantity]]*OnlineRetail[[#This Row],[UnitPrice]]</f>
        <v>1.65</v>
      </c>
      <c r="L15407" t="str">
        <f t="shared" si="240"/>
        <v>13398|Oct-2011</v>
      </c>
    </row>
    <row r="15408" spans="1:12">
      <c r="A15408">
        <v>551906</v>
      </c>
      <c r="B15408" t="s">
        <v>91</v>
      </c>
      <c r="C15408" t="s">
        <v>53</v>
      </c>
      <c r="D15408">
        <v>19</v>
      </c>
      <c r="E15408" s="1">
        <v>40819.413194444453</v>
      </c>
      <c r="F15408">
        <v>4.95</v>
      </c>
      <c r="G15408">
        <v>12965</v>
      </c>
      <c r="H15408" t="s">
        <v>10</v>
      </c>
      <c r="I15408" t="str">
        <f>IF(AND(LEFT(OnlineRetail[[#This Row],[InvoiceNo]],1)&lt;&gt;"C",OnlineRetail[[#This Row],[CustomerID]]&lt;&gt;""),"Yes","No")</f>
        <v>Yes</v>
      </c>
      <c r="J15408" s="4">
        <f>EOMONTH(OnlineRetail[[#This Row],[InvoiceDate]],-1)+1</f>
        <v>40817</v>
      </c>
      <c r="K15408" s="6">
        <f>OnlineRetail[[#This Row],[Quantity]]*OnlineRetail[[#This Row],[UnitPrice]]</f>
        <v>94.05</v>
      </c>
      <c r="L15408" t="str">
        <f t="shared" si="240"/>
        <v>12965|Oct-2011</v>
      </c>
    </row>
    <row r="15409" spans="1:12">
      <c r="A15409">
        <v>539156</v>
      </c>
      <c r="B15409" t="s">
        <v>217</v>
      </c>
      <c r="C15409" t="s">
        <v>21</v>
      </c>
      <c r="D15409">
        <v>2</v>
      </c>
      <c r="E15409" s="1">
        <v>40819.427777777782</v>
      </c>
      <c r="F15409">
        <v>4.25</v>
      </c>
      <c r="G15409">
        <v>12937</v>
      </c>
      <c r="H15409" t="s">
        <v>10</v>
      </c>
      <c r="I15409" t="str">
        <f>IF(AND(LEFT(OnlineRetail[[#This Row],[InvoiceNo]],1)&lt;&gt;"C",OnlineRetail[[#This Row],[CustomerID]]&lt;&gt;""),"Yes","No")</f>
        <v>Yes</v>
      </c>
      <c r="J15409" s="4">
        <f>EOMONTH(OnlineRetail[[#This Row],[InvoiceDate]],-1)+1</f>
        <v>40817</v>
      </c>
      <c r="K15409" s="6">
        <f>OnlineRetail[[#This Row],[Quantity]]*OnlineRetail[[#This Row],[UnitPrice]]</f>
        <v>8.5</v>
      </c>
      <c r="L15409" t="str">
        <f t="shared" si="240"/>
        <v>12937|Oct-2011</v>
      </c>
    </row>
    <row r="15410" spans="1:12">
      <c r="A15410">
        <v>552686</v>
      </c>
      <c r="B15410" t="s">
        <v>84</v>
      </c>
      <c r="C15410" t="s">
        <v>39</v>
      </c>
      <c r="D15410">
        <v>7</v>
      </c>
      <c r="E15410" s="1">
        <v>40819.430555555547</v>
      </c>
      <c r="F15410">
        <v>9.9499999999999993</v>
      </c>
      <c r="G15410">
        <v>13405</v>
      </c>
      <c r="H15410" t="s">
        <v>10</v>
      </c>
      <c r="I15410" t="str">
        <f>IF(AND(LEFT(OnlineRetail[[#This Row],[InvoiceNo]],1)&lt;&gt;"C",OnlineRetail[[#This Row],[CustomerID]]&lt;&gt;""),"Yes","No")</f>
        <v>Yes</v>
      </c>
      <c r="J15410" s="4">
        <f>EOMONTH(OnlineRetail[[#This Row],[InvoiceDate]],-1)+1</f>
        <v>40817</v>
      </c>
      <c r="K15410" s="6">
        <f>OnlineRetail[[#This Row],[Quantity]]*OnlineRetail[[#This Row],[UnitPrice]]</f>
        <v>69.649999999999991</v>
      </c>
      <c r="L15410" t="str">
        <f t="shared" si="240"/>
        <v>13405|Oct-2011</v>
      </c>
    </row>
    <row r="15411" spans="1:12">
      <c r="A15411">
        <v>555745</v>
      </c>
      <c r="B15411" t="s">
        <v>269</v>
      </c>
      <c r="C15411" t="s">
        <v>48</v>
      </c>
      <c r="D15411">
        <v>12</v>
      </c>
      <c r="E15411" s="1">
        <v>40819.431250000001</v>
      </c>
      <c r="F15411">
        <v>4.25</v>
      </c>
      <c r="G15411">
        <v>12909</v>
      </c>
      <c r="H15411" t="s">
        <v>10</v>
      </c>
      <c r="I15411" t="str">
        <f>IF(AND(LEFT(OnlineRetail[[#This Row],[InvoiceNo]],1)&lt;&gt;"C",OnlineRetail[[#This Row],[CustomerID]]&lt;&gt;""),"Yes","No")</f>
        <v>Yes</v>
      </c>
      <c r="J15411" s="4">
        <f>EOMONTH(OnlineRetail[[#This Row],[InvoiceDate]],-1)+1</f>
        <v>40817</v>
      </c>
      <c r="K15411" s="6">
        <f>OnlineRetail[[#This Row],[Quantity]]*OnlineRetail[[#This Row],[UnitPrice]]</f>
        <v>51</v>
      </c>
      <c r="L15411" t="str">
        <f t="shared" si="240"/>
        <v>12909|Oct-2011</v>
      </c>
    </row>
    <row r="15412" spans="1:12">
      <c r="A15412">
        <v>555417</v>
      </c>
      <c r="B15412" t="s">
        <v>222</v>
      </c>
      <c r="C15412" t="s">
        <v>19</v>
      </c>
      <c r="D15412">
        <v>5</v>
      </c>
      <c r="E15412" s="1">
        <v>40819.434027777781</v>
      </c>
      <c r="F15412">
        <v>7.95</v>
      </c>
      <c r="G15412">
        <v>12649</v>
      </c>
      <c r="H15412" t="s">
        <v>126</v>
      </c>
      <c r="I15412" t="str">
        <f>IF(AND(LEFT(OnlineRetail[[#This Row],[InvoiceNo]],1)&lt;&gt;"C",OnlineRetail[[#This Row],[CustomerID]]&lt;&gt;""),"Yes","No")</f>
        <v>Yes</v>
      </c>
      <c r="J15412" s="4">
        <f>EOMONTH(OnlineRetail[[#This Row],[InvoiceDate]],-1)+1</f>
        <v>40817</v>
      </c>
      <c r="K15412" s="6">
        <f>OnlineRetail[[#This Row],[Quantity]]*OnlineRetail[[#This Row],[UnitPrice]]</f>
        <v>39.75</v>
      </c>
      <c r="L15412" t="str">
        <f t="shared" si="240"/>
        <v>12649|Oct-2011</v>
      </c>
    </row>
    <row r="15413" spans="1:12">
      <c r="A15413">
        <v>536642</v>
      </c>
      <c r="B15413" t="s">
        <v>41</v>
      </c>
      <c r="C15413" t="s">
        <v>9</v>
      </c>
      <c r="D15413">
        <v>17</v>
      </c>
      <c r="E15413" s="1">
        <v>40819.448611111111</v>
      </c>
      <c r="F15413">
        <v>2.5499999999999998</v>
      </c>
      <c r="G15413">
        <v>13260</v>
      </c>
      <c r="H15413" t="s">
        <v>10</v>
      </c>
      <c r="I15413" t="str">
        <f>IF(AND(LEFT(OnlineRetail[[#This Row],[InvoiceNo]],1)&lt;&gt;"C",OnlineRetail[[#This Row],[CustomerID]]&lt;&gt;""),"Yes","No")</f>
        <v>Yes</v>
      </c>
      <c r="J15413" s="4">
        <f>EOMONTH(OnlineRetail[[#This Row],[InvoiceDate]],-1)+1</f>
        <v>40817</v>
      </c>
      <c r="K15413" s="6">
        <f>OnlineRetail[[#This Row],[Quantity]]*OnlineRetail[[#This Row],[UnitPrice]]</f>
        <v>43.349999999999994</v>
      </c>
      <c r="L15413" t="str">
        <f t="shared" si="240"/>
        <v>13260|Oct-2011</v>
      </c>
    </row>
    <row r="15414" spans="1:12">
      <c r="A15414">
        <v>545071</v>
      </c>
      <c r="B15414" t="s">
        <v>190</v>
      </c>
      <c r="C15414" t="s">
        <v>42</v>
      </c>
      <c r="D15414">
        <v>1</v>
      </c>
      <c r="E15414" s="1">
        <v>40819.45208333333</v>
      </c>
      <c r="F15414">
        <v>1.25</v>
      </c>
      <c r="G15414">
        <v>13382</v>
      </c>
      <c r="H15414" t="s">
        <v>17</v>
      </c>
      <c r="I15414" t="str">
        <f>IF(AND(LEFT(OnlineRetail[[#This Row],[InvoiceNo]],1)&lt;&gt;"C",OnlineRetail[[#This Row],[CustomerID]]&lt;&gt;""),"Yes","No")</f>
        <v>Yes</v>
      </c>
      <c r="J15414" s="4">
        <f>EOMONTH(OnlineRetail[[#This Row],[InvoiceDate]],-1)+1</f>
        <v>40817</v>
      </c>
      <c r="K15414" s="6">
        <f>OnlineRetail[[#This Row],[Quantity]]*OnlineRetail[[#This Row],[UnitPrice]]</f>
        <v>1.25</v>
      </c>
      <c r="L15414" t="str">
        <f t="shared" si="240"/>
        <v>13382|Oct-2011</v>
      </c>
    </row>
    <row r="15415" spans="1:12">
      <c r="A15415">
        <v>551620</v>
      </c>
      <c r="B15415" t="s">
        <v>169</v>
      </c>
      <c r="C15415" t="s">
        <v>39</v>
      </c>
      <c r="D15415">
        <v>9</v>
      </c>
      <c r="E15415" s="1">
        <v>40819.452777777777</v>
      </c>
      <c r="F15415">
        <v>2.5499999999999998</v>
      </c>
      <c r="G15415">
        <v>12438</v>
      </c>
      <c r="H15415" t="s">
        <v>10</v>
      </c>
      <c r="I15415" t="str">
        <f>IF(AND(LEFT(OnlineRetail[[#This Row],[InvoiceNo]],1)&lt;&gt;"C",OnlineRetail[[#This Row],[CustomerID]]&lt;&gt;""),"Yes","No")</f>
        <v>Yes</v>
      </c>
      <c r="J15415" s="4">
        <f>EOMONTH(OnlineRetail[[#This Row],[InvoiceDate]],-1)+1</f>
        <v>40817</v>
      </c>
      <c r="K15415" s="6">
        <f>OnlineRetail[[#This Row],[Quantity]]*OnlineRetail[[#This Row],[UnitPrice]]</f>
        <v>22.95</v>
      </c>
      <c r="L15415" t="str">
        <f t="shared" si="240"/>
        <v>12438|Oct-2011</v>
      </c>
    </row>
    <row r="15416" spans="1:12">
      <c r="A15416">
        <v>536976</v>
      </c>
      <c r="B15416" t="s">
        <v>257</v>
      </c>
      <c r="C15416" t="s">
        <v>40</v>
      </c>
      <c r="D15416">
        <v>24</v>
      </c>
      <c r="E15416" s="1">
        <v>40819.457638888889</v>
      </c>
      <c r="F15416">
        <v>2.1</v>
      </c>
      <c r="G15416">
        <v>13274</v>
      </c>
      <c r="H15416" t="s">
        <v>10</v>
      </c>
      <c r="I15416" t="str">
        <f>IF(AND(LEFT(OnlineRetail[[#This Row],[InvoiceNo]],1)&lt;&gt;"C",OnlineRetail[[#This Row],[CustomerID]]&lt;&gt;""),"Yes","No")</f>
        <v>Yes</v>
      </c>
      <c r="J15416" s="4">
        <f>EOMONTH(OnlineRetail[[#This Row],[InvoiceDate]],-1)+1</f>
        <v>40817</v>
      </c>
      <c r="K15416" s="6">
        <f>OnlineRetail[[#This Row],[Quantity]]*OnlineRetail[[#This Row],[UnitPrice]]</f>
        <v>50.400000000000006</v>
      </c>
      <c r="L15416" t="str">
        <f t="shared" si="240"/>
        <v>13274|Oct-2011</v>
      </c>
    </row>
    <row r="15417" spans="1:12">
      <c r="A15417">
        <v>555196</v>
      </c>
      <c r="B15417" t="s">
        <v>137</v>
      </c>
      <c r="C15417" t="s">
        <v>9</v>
      </c>
      <c r="D15417">
        <v>5</v>
      </c>
      <c r="E15417" s="1">
        <v>40819.474305555559</v>
      </c>
      <c r="F15417">
        <v>5.95</v>
      </c>
      <c r="G15417">
        <v>12738</v>
      </c>
      <c r="H15417" t="s">
        <v>10</v>
      </c>
      <c r="I15417" t="str">
        <f>IF(AND(LEFT(OnlineRetail[[#This Row],[InvoiceNo]],1)&lt;&gt;"C",OnlineRetail[[#This Row],[CustomerID]]&lt;&gt;""),"Yes","No")</f>
        <v>Yes</v>
      </c>
      <c r="J15417" s="4">
        <f>EOMONTH(OnlineRetail[[#This Row],[InvoiceDate]],-1)+1</f>
        <v>40817</v>
      </c>
      <c r="K15417" s="6">
        <f>OnlineRetail[[#This Row],[Quantity]]*OnlineRetail[[#This Row],[UnitPrice]]</f>
        <v>29.75</v>
      </c>
      <c r="L15417" t="str">
        <f t="shared" si="240"/>
        <v>12738|Oct-2011</v>
      </c>
    </row>
    <row r="15418" spans="1:12">
      <c r="A15418">
        <v>554495</v>
      </c>
      <c r="B15418" t="s">
        <v>202</v>
      </c>
      <c r="C15418" t="s">
        <v>50</v>
      </c>
      <c r="D15418">
        <v>9</v>
      </c>
      <c r="E15418" s="1">
        <v>40819.48541666667</v>
      </c>
      <c r="F15418">
        <v>3.39</v>
      </c>
      <c r="G15418">
        <v>12454</v>
      </c>
      <c r="H15418" t="s">
        <v>10</v>
      </c>
      <c r="I15418" t="str">
        <f>IF(AND(LEFT(OnlineRetail[[#This Row],[InvoiceNo]],1)&lt;&gt;"C",OnlineRetail[[#This Row],[CustomerID]]&lt;&gt;""),"Yes","No")</f>
        <v>Yes</v>
      </c>
      <c r="J15418" s="4">
        <f>EOMONTH(OnlineRetail[[#This Row],[InvoiceDate]],-1)+1</f>
        <v>40817</v>
      </c>
      <c r="K15418" s="6">
        <f>OnlineRetail[[#This Row],[Quantity]]*OnlineRetail[[#This Row],[UnitPrice]]</f>
        <v>30.51</v>
      </c>
      <c r="L15418" t="str">
        <f t="shared" si="240"/>
        <v>12454|Oct-2011</v>
      </c>
    </row>
    <row r="15419" spans="1:12">
      <c r="A15419">
        <v>538152</v>
      </c>
      <c r="B15419" t="s">
        <v>41</v>
      </c>
      <c r="C15419" t="s">
        <v>72</v>
      </c>
      <c r="D15419">
        <v>15</v>
      </c>
      <c r="E15419" s="1">
        <v>40819.487500000003</v>
      </c>
      <c r="F15419">
        <v>3.39</v>
      </c>
      <c r="G15419">
        <v>12952</v>
      </c>
      <c r="H15419" t="s">
        <v>22</v>
      </c>
      <c r="I15419" t="str">
        <f>IF(AND(LEFT(OnlineRetail[[#This Row],[InvoiceNo]],1)&lt;&gt;"C",OnlineRetail[[#This Row],[CustomerID]]&lt;&gt;""),"Yes","No")</f>
        <v>Yes</v>
      </c>
      <c r="J15419" s="4">
        <f>EOMONTH(OnlineRetail[[#This Row],[InvoiceDate]],-1)+1</f>
        <v>40817</v>
      </c>
      <c r="K15419" s="6">
        <f>OnlineRetail[[#This Row],[Quantity]]*OnlineRetail[[#This Row],[UnitPrice]]</f>
        <v>50.85</v>
      </c>
      <c r="L15419" t="str">
        <f t="shared" si="240"/>
        <v>12952|Oct-2011</v>
      </c>
    </row>
    <row r="15420" spans="1:12">
      <c r="A15420">
        <v>547886</v>
      </c>
      <c r="B15420" t="s">
        <v>113</v>
      </c>
      <c r="C15420" t="s">
        <v>83</v>
      </c>
      <c r="D15420">
        <v>4</v>
      </c>
      <c r="E15420" s="1">
        <v>40819.49722222222</v>
      </c>
      <c r="F15420">
        <v>3.39</v>
      </c>
      <c r="G15420">
        <v>12550</v>
      </c>
      <c r="H15420" t="s">
        <v>10</v>
      </c>
      <c r="I15420" t="str">
        <f>IF(AND(LEFT(OnlineRetail[[#This Row],[InvoiceNo]],1)&lt;&gt;"C",OnlineRetail[[#This Row],[CustomerID]]&lt;&gt;""),"Yes","No")</f>
        <v>Yes</v>
      </c>
      <c r="J15420" s="4">
        <f>EOMONTH(OnlineRetail[[#This Row],[InvoiceDate]],-1)+1</f>
        <v>40817</v>
      </c>
      <c r="K15420" s="6">
        <f>OnlineRetail[[#This Row],[Quantity]]*OnlineRetail[[#This Row],[UnitPrice]]</f>
        <v>13.56</v>
      </c>
      <c r="L15420" t="str">
        <f t="shared" si="240"/>
        <v>12550|Oct-2011</v>
      </c>
    </row>
    <row r="15421" spans="1:12">
      <c r="A15421">
        <v>543086</v>
      </c>
      <c r="B15421" t="s">
        <v>54</v>
      </c>
      <c r="C15421" t="s">
        <v>39</v>
      </c>
      <c r="D15421">
        <v>9</v>
      </c>
      <c r="E15421" s="1">
        <v>40819.501388888893</v>
      </c>
      <c r="F15421">
        <v>1.25</v>
      </c>
      <c r="G15421">
        <v>12794</v>
      </c>
      <c r="H15421" t="s">
        <v>22</v>
      </c>
      <c r="I15421" t="str">
        <f>IF(AND(LEFT(OnlineRetail[[#This Row],[InvoiceNo]],1)&lt;&gt;"C",OnlineRetail[[#This Row],[CustomerID]]&lt;&gt;""),"Yes","No")</f>
        <v>Yes</v>
      </c>
      <c r="J15421" s="4">
        <f>EOMONTH(OnlineRetail[[#This Row],[InvoiceDate]],-1)+1</f>
        <v>40817</v>
      </c>
      <c r="K15421" s="6">
        <f>OnlineRetail[[#This Row],[Quantity]]*OnlineRetail[[#This Row],[UnitPrice]]</f>
        <v>11.25</v>
      </c>
      <c r="L15421" t="str">
        <f t="shared" si="240"/>
        <v>12794|Oct-2011</v>
      </c>
    </row>
    <row r="15422" spans="1:12">
      <c r="A15422">
        <v>546903</v>
      </c>
      <c r="B15422" t="s">
        <v>288</v>
      </c>
      <c r="C15422" t="s">
        <v>9</v>
      </c>
      <c r="D15422">
        <v>10</v>
      </c>
      <c r="E15422" s="1">
        <v>40819.504861111112</v>
      </c>
      <c r="F15422">
        <v>2.5499999999999998</v>
      </c>
      <c r="G15422">
        <v>14033</v>
      </c>
      <c r="H15422" t="s">
        <v>17</v>
      </c>
      <c r="I15422" t="str">
        <f>IF(AND(LEFT(OnlineRetail[[#This Row],[InvoiceNo]],1)&lt;&gt;"C",OnlineRetail[[#This Row],[CustomerID]]&lt;&gt;""),"Yes","No")</f>
        <v>Yes</v>
      </c>
      <c r="J15422" s="4">
        <f>EOMONTH(OnlineRetail[[#This Row],[InvoiceDate]],-1)+1</f>
        <v>40817</v>
      </c>
      <c r="K15422" s="6">
        <f>OnlineRetail[[#This Row],[Quantity]]*OnlineRetail[[#This Row],[UnitPrice]]</f>
        <v>25.5</v>
      </c>
      <c r="L15422" t="str">
        <f t="shared" si="240"/>
        <v>14033|Oct-2011</v>
      </c>
    </row>
    <row r="15423" spans="1:12">
      <c r="A15423">
        <v>555873</v>
      </c>
      <c r="B15423" t="s">
        <v>217</v>
      </c>
      <c r="C15423" t="s">
        <v>9</v>
      </c>
      <c r="D15423">
        <v>23</v>
      </c>
      <c r="E15423" s="1">
        <v>40819.515972222223</v>
      </c>
      <c r="F15423">
        <v>5.95</v>
      </c>
      <c r="G15423">
        <v>12734</v>
      </c>
      <c r="H15423" t="s">
        <v>10</v>
      </c>
      <c r="I15423" t="str">
        <f>IF(AND(LEFT(OnlineRetail[[#This Row],[InvoiceNo]],1)&lt;&gt;"C",OnlineRetail[[#This Row],[CustomerID]]&lt;&gt;""),"Yes","No")</f>
        <v>Yes</v>
      </c>
      <c r="J15423" s="4">
        <f>EOMONTH(OnlineRetail[[#This Row],[InvoiceDate]],-1)+1</f>
        <v>40817</v>
      </c>
      <c r="K15423" s="6">
        <f>OnlineRetail[[#This Row],[Quantity]]*OnlineRetail[[#This Row],[UnitPrice]]</f>
        <v>136.85</v>
      </c>
      <c r="L15423" t="str">
        <f t="shared" si="240"/>
        <v>12734|Oct-2011</v>
      </c>
    </row>
    <row r="15424" spans="1:12">
      <c r="A15424">
        <v>543012</v>
      </c>
      <c r="B15424" t="s">
        <v>208</v>
      </c>
      <c r="C15424" t="s">
        <v>14</v>
      </c>
      <c r="D15424">
        <v>5</v>
      </c>
      <c r="E15424" s="1">
        <v>40819.526388888888</v>
      </c>
      <c r="F15424">
        <v>7.95</v>
      </c>
      <c r="G15424">
        <v>13013</v>
      </c>
      <c r="H15424" t="s">
        <v>10</v>
      </c>
      <c r="I15424" t="str">
        <f>IF(AND(LEFT(OnlineRetail[[#This Row],[InvoiceNo]],1)&lt;&gt;"C",OnlineRetail[[#This Row],[CustomerID]]&lt;&gt;""),"Yes","No")</f>
        <v>Yes</v>
      </c>
      <c r="J15424" s="4">
        <f>EOMONTH(OnlineRetail[[#This Row],[InvoiceDate]],-1)+1</f>
        <v>40817</v>
      </c>
      <c r="K15424" s="6">
        <f>OnlineRetail[[#This Row],[Quantity]]*OnlineRetail[[#This Row],[UnitPrice]]</f>
        <v>39.75</v>
      </c>
      <c r="L15424" t="str">
        <f t="shared" si="240"/>
        <v>13013|Oct-2011</v>
      </c>
    </row>
    <row r="15425" spans="1:12">
      <c r="A15425">
        <v>551617</v>
      </c>
      <c r="B15425" t="s">
        <v>140</v>
      </c>
      <c r="C15425" t="s">
        <v>9</v>
      </c>
      <c r="D15425">
        <v>4</v>
      </c>
      <c r="E15425" s="1">
        <v>40819.530555555553</v>
      </c>
      <c r="F15425">
        <v>1.25</v>
      </c>
      <c r="G15425">
        <v>13284</v>
      </c>
      <c r="H15425" t="s">
        <v>10</v>
      </c>
      <c r="I15425" t="str">
        <f>IF(AND(LEFT(OnlineRetail[[#This Row],[InvoiceNo]],1)&lt;&gt;"C",OnlineRetail[[#This Row],[CustomerID]]&lt;&gt;""),"Yes","No")</f>
        <v>Yes</v>
      </c>
      <c r="J15425" s="4">
        <f>EOMONTH(OnlineRetail[[#This Row],[InvoiceDate]],-1)+1</f>
        <v>40817</v>
      </c>
      <c r="K15425" s="6">
        <f>OnlineRetail[[#This Row],[Quantity]]*OnlineRetail[[#This Row],[UnitPrice]]</f>
        <v>5</v>
      </c>
      <c r="L15425" t="str">
        <f t="shared" si="240"/>
        <v>13284|Oct-2011</v>
      </c>
    </row>
    <row r="15426" spans="1:12">
      <c r="A15426">
        <v>546178</v>
      </c>
      <c r="B15426" t="s">
        <v>59</v>
      </c>
      <c r="C15426" t="s">
        <v>33</v>
      </c>
      <c r="D15426">
        <v>6</v>
      </c>
      <c r="E15426" s="1">
        <v>40819.552083333343</v>
      </c>
      <c r="F15426">
        <v>5.95</v>
      </c>
      <c r="G15426">
        <v>13347</v>
      </c>
      <c r="H15426" t="s">
        <v>17</v>
      </c>
      <c r="I15426" t="str">
        <f>IF(AND(LEFT(OnlineRetail[[#This Row],[InvoiceNo]],1)&lt;&gt;"C",OnlineRetail[[#This Row],[CustomerID]]&lt;&gt;""),"Yes","No")</f>
        <v>Yes</v>
      </c>
      <c r="J15426" s="4">
        <f>EOMONTH(OnlineRetail[[#This Row],[InvoiceDate]],-1)+1</f>
        <v>40817</v>
      </c>
      <c r="K15426" s="6">
        <f>OnlineRetail[[#This Row],[Quantity]]*OnlineRetail[[#This Row],[UnitPrice]]</f>
        <v>35.700000000000003</v>
      </c>
      <c r="L15426" t="str">
        <f t="shared" ref="L15426:L15489" si="241">IF(I15426="Yes",G15426&amp;"|"&amp;TEXT(J15426,"mmm-yyyy"),"")</f>
        <v>13347|Oct-2011</v>
      </c>
    </row>
    <row r="15427" spans="1:12">
      <c r="A15427">
        <v>542187</v>
      </c>
      <c r="B15427" t="s">
        <v>174</v>
      </c>
      <c r="C15427" t="s">
        <v>24</v>
      </c>
      <c r="D15427">
        <v>19</v>
      </c>
      <c r="E15427" s="1">
        <v>40819.55972222222</v>
      </c>
      <c r="F15427">
        <v>4.25</v>
      </c>
      <c r="G15427">
        <v>12849</v>
      </c>
      <c r="H15427" t="s">
        <v>10</v>
      </c>
      <c r="I15427" t="str">
        <f>IF(AND(LEFT(OnlineRetail[[#This Row],[InvoiceNo]],1)&lt;&gt;"C",OnlineRetail[[#This Row],[CustomerID]]&lt;&gt;""),"Yes","No")</f>
        <v>Yes</v>
      </c>
      <c r="J15427" s="4">
        <f>EOMONTH(OnlineRetail[[#This Row],[InvoiceDate]],-1)+1</f>
        <v>40817</v>
      </c>
      <c r="K15427" s="6">
        <f>OnlineRetail[[#This Row],[Quantity]]*OnlineRetail[[#This Row],[UnitPrice]]</f>
        <v>80.75</v>
      </c>
      <c r="L15427" t="str">
        <f t="shared" si="241"/>
        <v>12849|Oct-2011</v>
      </c>
    </row>
    <row r="15428" spans="1:12">
      <c r="A15428">
        <v>548760</v>
      </c>
      <c r="B15428" t="s">
        <v>196</v>
      </c>
      <c r="C15428" t="s">
        <v>14</v>
      </c>
      <c r="D15428">
        <v>8</v>
      </c>
      <c r="E15428" s="1">
        <v>40819.56527777778</v>
      </c>
      <c r="F15428">
        <v>4.25</v>
      </c>
      <c r="G15428">
        <v>12977</v>
      </c>
      <c r="H15428" t="s">
        <v>25</v>
      </c>
      <c r="I15428" t="str">
        <f>IF(AND(LEFT(OnlineRetail[[#This Row],[InvoiceNo]],1)&lt;&gt;"C",OnlineRetail[[#This Row],[CustomerID]]&lt;&gt;""),"Yes","No")</f>
        <v>Yes</v>
      </c>
      <c r="J15428" s="4">
        <f>EOMONTH(OnlineRetail[[#This Row],[InvoiceDate]],-1)+1</f>
        <v>40817</v>
      </c>
      <c r="K15428" s="6">
        <f>OnlineRetail[[#This Row],[Quantity]]*OnlineRetail[[#This Row],[UnitPrice]]</f>
        <v>34</v>
      </c>
      <c r="L15428" t="str">
        <f t="shared" si="241"/>
        <v>12977|Oct-2011</v>
      </c>
    </row>
    <row r="15429" spans="1:12">
      <c r="A15429">
        <v>556254</v>
      </c>
      <c r="B15429" t="s">
        <v>81</v>
      </c>
      <c r="C15429" t="s">
        <v>42</v>
      </c>
      <c r="D15429">
        <v>19</v>
      </c>
      <c r="E15429" s="1">
        <v>40819.566666666673</v>
      </c>
      <c r="F15429">
        <v>4.25</v>
      </c>
      <c r="G15429">
        <v>13417</v>
      </c>
      <c r="H15429" t="s">
        <v>17</v>
      </c>
      <c r="I15429" t="str">
        <f>IF(AND(LEFT(OnlineRetail[[#This Row],[InvoiceNo]],1)&lt;&gt;"C",OnlineRetail[[#This Row],[CustomerID]]&lt;&gt;""),"Yes","No")</f>
        <v>Yes</v>
      </c>
      <c r="J15429" s="4">
        <f>EOMONTH(OnlineRetail[[#This Row],[InvoiceDate]],-1)+1</f>
        <v>40817</v>
      </c>
      <c r="K15429" s="6">
        <f>OnlineRetail[[#This Row],[Quantity]]*OnlineRetail[[#This Row],[UnitPrice]]</f>
        <v>80.75</v>
      </c>
      <c r="L15429" t="str">
        <f t="shared" si="241"/>
        <v>13417|Oct-2011</v>
      </c>
    </row>
    <row r="15430" spans="1:12">
      <c r="A15430">
        <v>552738</v>
      </c>
      <c r="B15430" t="s">
        <v>38</v>
      </c>
      <c r="C15430" t="s">
        <v>72</v>
      </c>
      <c r="D15430">
        <v>4</v>
      </c>
      <c r="E15430" s="1">
        <v>40819.567361111112</v>
      </c>
      <c r="F15430">
        <v>1.25</v>
      </c>
      <c r="G15430">
        <v>12617</v>
      </c>
      <c r="H15430" t="s">
        <v>126</v>
      </c>
      <c r="I15430" t="str">
        <f>IF(AND(LEFT(OnlineRetail[[#This Row],[InvoiceNo]],1)&lt;&gt;"C",OnlineRetail[[#This Row],[CustomerID]]&lt;&gt;""),"Yes","No")</f>
        <v>Yes</v>
      </c>
      <c r="J15430" s="4">
        <f>EOMONTH(OnlineRetail[[#This Row],[InvoiceDate]],-1)+1</f>
        <v>40817</v>
      </c>
      <c r="K15430" s="6">
        <f>OnlineRetail[[#This Row],[Quantity]]*OnlineRetail[[#This Row],[UnitPrice]]</f>
        <v>5</v>
      </c>
      <c r="L15430" t="str">
        <f t="shared" si="241"/>
        <v>12617|Oct-2011</v>
      </c>
    </row>
    <row r="15431" spans="1:12">
      <c r="A15431">
        <v>554211</v>
      </c>
      <c r="B15431" t="s">
        <v>34</v>
      </c>
      <c r="C15431" t="s">
        <v>27</v>
      </c>
      <c r="D15431">
        <v>24</v>
      </c>
      <c r="E15431" s="1">
        <v>40819.569444444453</v>
      </c>
      <c r="F15431">
        <v>5.95</v>
      </c>
      <c r="G15431">
        <v>13260</v>
      </c>
      <c r="H15431" t="s">
        <v>10</v>
      </c>
      <c r="I15431" t="str">
        <f>IF(AND(LEFT(OnlineRetail[[#This Row],[InvoiceNo]],1)&lt;&gt;"C",OnlineRetail[[#This Row],[CustomerID]]&lt;&gt;""),"Yes","No")</f>
        <v>Yes</v>
      </c>
      <c r="J15431" s="4">
        <f>EOMONTH(OnlineRetail[[#This Row],[InvoiceDate]],-1)+1</f>
        <v>40817</v>
      </c>
      <c r="K15431" s="6">
        <f>OnlineRetail[[#This Row],[Quantity]]*OnlineRetail[[#This Row],[UnitPrice]]</f>
        <v>142.80000000000001</v>
      </c>
      <c r="L15431" t="str">
        <f t="shared" si="241"/>
        <v>13260|Oct-2011</v>
      </c>
    </row>
    <row r="15432" spans="1:12">
      <c r="A15432">
        <v>555635</v>
      </c>
      <c r="B15432" t="s">
        <v>142</v>
      </c>
      <c r="C15432" t="s">
        <v>33</v>
      </c>
      <c r="D15432">
        <v>15</v>
      </c>
      <c r="E15432" s="1">
        <v>40819.571527777778</v>
      </c>
      <c r="F15432">
        <v>3.39</v>
      </c>
      <c r="G15432">
        <v>13752</v>
      </c>
      <c r="H15432" t="s">
        <v>10</v>
      </c>
      <c r="I15432" t="str">
        <f>IF(AND(LEFT(OnlineRetail[[#This Row],[InvoiceNo]],1)&lt;&gt;"C",OnlineRetail[[#This Row],[CustomerID]]&lt;&gt;""),"Yes","No")</f>
        <v>Yes</v>
      </c>
      <c r="J15432" s="4">
        <f>EOMONTH(OnlineRetail[[#This Row],[InvoiceDate]],-1)+1</f>
        <v>40817</v>
      </c>
      <c r="K15432" s="6">
        <f>OnlineRetail[[#This Row],[Quantity]]*OnlineRetail[[#This Row],[UnitPrice]]</f>
        <v>50.85</v>
      </c>
      <c r="L15432" t="str">
        <f t="shared" si="241"/>
        <v>13752|Oct-2011</v>
      </c>
    </row>
    <row r="15433" spans="1:12">
      <c r="A15433">
        <v>541291</v>
      </c>
      <c r="B15433" t="s">
        <v>273</v>
      </c>
      <c r="C15433" t="s">
        <v>19</v>
      </c>
      <c r="D15433">
        <v>17</v>
      </c>
      <c r="E15433" s="1">
        <v>40819.574999999997</v>
      </c>
      <c r="F15433">
        <v>7.95</v>
      </c>
      <c r="G15433">
        <v>12707</v>
      </c>
      <c r="H15433" t="s">
        <v>17</v>
      </c>
      <c r="I15433" t="str">
        <f>IF(AND(LEFT(OnlineRetail[[#This Row],[InvoiceNo]],1)&lt;&gt;"C",OnlineRetail[[#This Row],[CustomerID]]&lt;&gt;""),"Yes","No")</f>
        <v>Yes</v>
      </c>
      <c r="J15433" s="4">
        <f>EOMONTH(OnlineRetail[[#This Row],[InvoiceDate]],-1)+1</f>
        <v>40817</v>
      </c>
      <c r="K15433" s="6">
        <f>OnlineRetail[[#This Row],[Quantity]]*OnlineRetail[[#This Row],[UnitPrice]]</f>
        <v>135.15</v>
      </c>
      <c r="L15433" t="str">
        <f t="shared" si="241"/>
        <v>12707|Oct-2011</v>
      </c>
    </row>
    <row r="15434" spans="1:12">
      <c r="A15434">
        <v>537701</v>
      </c>
      <c r="B15434" t="s">
        <v>112</v>
      </c>
      <c r="C15434" t="s">
        <v>33</v>
      </c>
      <c r="D15434">
        <v>6</v>
      </c>
      <c r="E15434" s="1">
        <v>40819.57916666667</v>
      </c>
      <c r="F15434">
        <v>1.65</v>
      </c>
      <c r="G15434">
        <v>13846</v>
      </c>
      <c r="H15434" t="s">
        <v>10</v>
      </c>
      <c r="I15434" t="str">
        <f>IF(AND(LEFT(OnlineRetail[[#This Row],[InvoiceNo]],1)&lt;&gt;"C",OnlineRetail[[#This Row],[CustomerID]]&lt;&gt;""),"Yes","No")</f>
        <v>Yes</v>
      </c>
      <c r="J15434" s="4">
        <f>EOMONTH(OnlineRetail[[#This Row],[InvoiceDate]],-1)+1</f>
        <v>40817</v>
      </c>
      <c r="K15434" s="6">
        <f>OnlineRetail[[#This Row],[Quantity]]*OnlineRetail[[#This Row],[UnitPrice]]</f>
        <v>9.8999999999999986</v>
      </c>
      <c r="L15434" t="str">
        <f t="shared" si="241"/>
        <v>13846|Oct-2011</v>
      </c>
    </row>
    <row r="15435" spans="1:12">
      <c r="A15435">
        <v>555130</v>
      </c>
      <c r="B15435" t="s">
        <v>20</v>
      </c>
      <c r="C15435" t="s">
        <v>24</v>
      </c>
      <c r="D15435">
        <v>7</v>
      </c>
      <c r="E15435" s="1">
        <v>40819.586111111108</v>
      </c>
      <c r="F15435">
        <v>4.95</v>
      </c>
      <c r="G15435">
        <v>13674</v>
      </c>
      <c r="H15435" t="s">
        <v>10</v>
      </c>
      <c r="I15435" t="str">
        <f>IF(AND(LEFT(OnlineRetail[[#This Row],[InvoiceNo]],1)&lt;&gt;"C",OnlineRetail[[#This Row],[CustomerID]]&lt;&gt;""),"Yes","No")</f>
        <v>Yes</v>
      </c>
      <c r="J15435" s="4">
        <f>EOMONTH(OnlineRetail[[#This Row],[InvoiceDate]],-1)+1</f>
        <v>40817</v>
      </c>
      <c r="K15435" s="6">
        <f>OnlineRetail[[#This Row],[Quantity]]*OnlineRetail[[#This Row],[UnitPrice]]</f>
        <v>34.65</v>
      </c>
      <c r="L15435" t="str">
        <f t="shared" si="241"/>
        <v>13674|Oct-2011</v>
      </c>
    </row>
    <row r="15436" spans="1:12">
      <c r="A15436">
        <v>540219</v>
      </c>
      <c r="B15436" t="s">
        <v>110</v>
      </c>
      <c r="C15436" t="s">
        <v>50</v>
      </c>
      <c r="D15436">
        <v>17</v>
      </c>
      <c r="E15436" s="1">
        <v>40819.590277777781</v>
      </c>
      <c r="F15436">
        <v>0.85</v>
      </c>
      <c r="G15436">
        <v>12978</v>
      </c>
      <c r="H15436" t="s">
        <v>10</v>
      </c>
      <c r="I15436" t="str">
        <f>IF(AND(LEFT(OnlineRetail[[#This Row],[InvoiceNo]],1)&lt;&gt;"C",OnlineRetail[[#This Row],[CustomerID]]&lt;&gt;""),"Yes","No")</f>
        <v>Yes</v>
      </c>
      <c r="J15436" s="4">
        <f>EOMONTH(OnlineRetail[[#This Row],[InvoiceDate]],-1)+1</f>
        <v>40817</v>
      </c>
      <c r="K15436" s="6">
        <f>OnlineRetail[[#This Row],[Quantity]]*OnlineRetail[[#This Row],[UnitPrice]]</f>
        <v>14.45</v>
      </c>
      <c r="L15436" t="str">
        <f t="shared" si="241"/>
        <v>12978|Oct-2011</v>
      </c>
    </row>
    <row r="15437" spans="1:12">
      <c r="A15437">
        <v>552322</v>
      </c>
      <c r="B15437" t="s">
        <v>273</v>
      </c>
      <c r="C15437" t="s">
        <v>48</v>
      </c>
      <c r="D15437">
        <v>3</v>
      </c>
      <c r="E15437" s="1">
        <v>40819.59097222222</v>
      </c>
      <c r="F15437">
        <v>7.95</v>
      </c>
      <c r="G15437">
        <v>13939</v>
      </c>
      <c r="H15437" t="s">
        <v>10</v>
      </c>
      <c r="I15437" t="str">
        <f>IF(AND(LEFT(OnlineRetail[[#This Row],[InvoiceNo]],1)&lt;&gt;"C",OnlineRetail[[#This Row],[CustomerID]]&lt;&gt;""),"Yes","No")</f>
        <v>Yes</v>
      </c>
      <c r="J15437" s="4">
        <f>EOMONTH(OnlineRetail[[#This Row],[InvoiceDate]],-1)+1</f>
        <v>40817</v>
      </c>
      <c r="K15437" s="6">
        <f>OnlineRetail[[#This Row],[Quantity]]*OnlineRetail[[#This Row],[UnitPrice]]</f>
        <v>23.85</v>
      </c>
      <c r="L15437" t="str">
        <f t="shared" si="241"/>
        <v>13939|Oct-2011</v>
      </c>
    </row>
    <row r="15438" spans="1:12">
      <c r="A15438">
        <v>536470</v>
      </c>
      <c r="B15438" t="s">
        <v>258</v>
      </c>
      <c r="C15438" t="s">
        <v>24</v>
      </c>
      <c r="D15438">
        <v>24</v>
      </c>
      <c r="E15438" s="1">
        <v>40819.592361111107</v>
      </c>
      <c r="F15438">
        <v>2.1</v>
      </c>
      <c r="G15438">
        <v>13669</v>
      </c>
      <c r="H15438" t="s">
        <v>10</v>
      </c>
      <c r="I15438" t="str">
        <f>IF(AND(LEFT(OnlineRetail[[#This Row],[InvoiceNo]],1)&lt;&gt;"C",OnlineRetail[[#This Row],[CustomerID]]&lt;&gt;""),"Yes","No")</f>
        <v>Yes</v>
      </c>
      <c r="J15438" s="4">
        <f>EOMONTH(OnlineRetail[[#This Row],[InvoiceDate]],-1)+1</f>
        <v>40817</v>
      </c>
      <c r="K15438" s="6">
        <f>OnlineRetail[[#This Row],[Quantity]]*OnlineRetail[[#This Row],[UnitPrice]]</f>
        <v>50.400000000000006</v>
      </c>
      <c r="L15438" t="str">
        <f t="shared" si="241"/>
        <v>13669|Oct-2011</v>
      </c>
    </row>
    <row r="15439" spans="1:12">
      <c r="A15439">
        <v>549959</v>
      </c>
      <c r="B15439" t="s">
        <v>190</v>
      </c>
      <c r="C15439" t="s">
        <v>21</v>
      </c>
      <c r="D15439">
        <v>7</v>
      </c>
      <c r="E15439" s="1">
        <v>40819.592361111107</v>
      </c>
      <c r="F15439">
        <v>4.25</v>
      </c>
      <c r="G15439">
        <v>12803</v>
      </c>
      <c r="H15439" t="s">
        <v>10</v>
      </c>
      <c r="I15439" t="str">
        <f>IF(AND(LEFT(OnlineRetail[[#This Row],[InvoiceNo]],1)&lt;&gt;"C",OnlineRetail[[#This Row],[CustomerID]]&lt;&gt;""),"Yes","No")</f>
        <v>Yes</v>
      </c>
      <c r="J15439" s="4">
        <f>EOMONTH(OnlineRetail[[#This Row],[InvoiceDate]],-1)+1</f>
        <v>40817</v>
      </c>
      <c r="K15439" s="6">
        <f>OnlineRetail[[#This Row],[Quantity]]*OnlineRetail[[#This Row],[UnitPrice]]</f>
        <v>29.75</v>
      </c>
      <c r="L15439" t="str">
        <f t="shared" si="241"/>
        <v>12803|Oct-2011</v>
      </c>
    </row>
    <row r="15440" spans="1:12">
      <c r="A15440">
        <v>536625</v>
      </c>
      <c r="B15440" t="s">
        <v>160</v>
      </c>
      <c r="C15440" t="s">
        <v>40</v>
      </c>
      <c r="D15440">
        <v>19</v>
      </c>
      <c r="E15440" s="1">
        <v>40819.59375</v>
      </c>
      <c r="F15440">
        <v>3.39</v>
      </c>
      <c r="G15440">
        <v>12937</v>
      </c>
      <c r="H15440" t="s">
        <v>10</v>
      </c>
      <c r="I15440" t="str">
        <f>IF(AND(LEFT(OnlineRetail[[#This Row],[InvoiceNo]],1)&lt;&gt;"C",OnlineRetail[[#This Row],[CustomerID]]&lt;&gt;""),"Yes","No")</f>
        <v>Yes</v>
      </c>
      <c r="J15440" s="4">
        <f>EOMONTH(OnlineRetail[[#This Row],[InvoiceDate]],-1)+1</f>
        <v>40817</v>
      </c>
      <c r="K15440" s="6">
        <f>OnlineRetail[[#This Row],[Quantity]]*OnlineRetail[[#This Row],[UnitPrice]]</f>
        <v>64.41</v>
      </c>
      <c r="L15440" t="str">
        <f t="shared" si="241"/>
        <v>12937|Oct-2011</v>
      </c>
    </row>
    <row r="15441" spans="1:12">
      <c r="A15441">
        <v>544792</v>
      </c>
      <c r="B15441" t="s">
        <v>224</v>
      </c>
      <c r="C15441" t="s">
        <v>16</v>
      </c>
      <c r="D15441">
        <v>8</v>
      </c>
      <c r="E15441" s="1">
        <v>40819.595833333333</v>
      </c>
      <c r="F15441">
        <v>4.25</v>
      </c>
      <c r="G15441">
        <v>12903</v>
      </c>
      <c r="H15441" t="s">
        <v>10</v>
      </c>
      <c r="I15441" t="str">
        <f>IF(AND(LEFT(OnlineRetail[[#This Row],[InvoiceNo]],1)&lt;&gt;"C",OnlineRetail[[#This Row],[CustomerID]]&lt;&gt;""),"Yes","No")</f>
        <v>Yes</v>
      </c>
      <c r="J15441" s="4">
        <f>EOMONTH(OnlineRetail[[#This Row],[InvoiceDate]],-1)+1</f>
        <v>40817</v>
      </c>
      <c r="K15441" s="6">
        <f>OnlineRetail[[#This Row],[Quantity]]*OnlineRetail[[#This Row],[UnitPrice]]</f>
        <v>34</v>
      </c>
      <c r="L15441" t="str">
        <f t="shared" si="241"/>
        <v>12903|Oct-2011</v>
      </c>
    </row>
    <row r="15442" spans="1:12">
      <c r="A15442">
        <v>552831</v>
      </c>
      <c r="B15442" t="s">
        <v>159</v>
      </c>
      <c r="C15442" t="s">
        <v>62</v>
      </c>
      <c r="D15442">
        <v>9</v>
      </c>
      <c r="E15442" s="1">
        <v>40819.598611111112</v>
      </c>
      <c r="F15442">
        <v>2.1</v>
      </c>
      <c r="G15442">
        <v>14131</v>
      </c>
      <c r="H15442" t="s">
        <v>10</v>
      </c>
      <c r="I15442" t="str">
        <f>IF(AND(LEFT(OnlineRetail[[#This Row],[InvoiceNo]],1)&lt;&gt;"C",OnlineRetail[[#This Row],[CustomerID]]&lt;&gt;""),"Yes","No")</f>
        <v>Yes</v>
      </c>
      <c r="J15442" s="4">
        <f>EOMONTH(OnlineRetail[[#This Row],[InvoiceDate]],-1)+1</f>
        <v>40817</v>
      </c>
      <c r="K15442" s="6">
        <f>OnlineRetail[[#This Row],[Quantity]]*OnlineRetail[[#This Row],[UnitPrice]]</f>
        <v>18.900000000000002</v>
      </c>
      <c r="L15442" t="str">
        <f t="shared" si="241"/>
        <v>14131|Oct-2011</v>
      </c>
    </row>
    <row r="15443" spans="1:12">
      <c r="A15443">
        <v>550725</v>
      </c>
      <c r="B15443" t="s">
        <v>231</v>
      </c>
      <c r="C15443" t="s">
        <v>42</v>
      </c>
      <c r="D15443">
        <v>8</v>
      </c>
      <c r="E15443" s="1">
        <v>40819.606249999997</v>
      </c>
      <c r="F15443">
        <v>3.39</v>
      </c>
      <c r="G15443">
        <v>12582</v>
      </c>
      <c r="H15443" t="s">
        <v>10</v>
      </c>
      <c r="I15443" t="str">
        <f>IF(AND(LEFT(OnlineRetail[[#This Row],[InvoiceNo]],1)&lt;&gt;"C",OnlineRetail[[#This Row],[CustomerID]]&lt;&gt;""),"Yes","No")</f>
        <v>Yes</v>
      </c>
      <c r="J15443" s="4">
        <f>EOMONTH(OnlineRetail[[#This Row],[InvoiceDate]],-1)+1</f>
        <v>40817</v>
      </c>
      <c r="K15443" s="6">
        <f>OnlineRetail[[#This Row],[Quantity]]*OnlineRetail[[#This Row],[UnitPrice]]</f>
        <v>27.12</v>
      </c>
      <c r="L15443" t="str">
        <f t="shared" si="241"/>
        <v>12582|Oct-2011</v>
      </c>
    </row>
    <row r="15444" spans="1:12">
      <c r="A15444">
        <v>546033</v>
      </c>
      <c r="B15444" t="s">
        <v>61</v>
      </c>
      <c r="C15444" t="s">
        <v>27</v>
      </c>
      <c r="D15444">
        <v>17</v>
      </c>
      <c r="E15444" s="1">
        <v>40819.62777777778</v>
      </c>
      <c r="F15444">
        <v>9.9499999999999993</v>
      </c>
      <c r="G15444">
        <v>12397</v>
      </c>
      <c r="H15444" t="s">
        <v>10</v>
      </c>
      <c r="I15444" t="str">
        <f>IF(AND(LEFT(OnlineRetail[[#This Row],[InvoiceNo]],1)&lt;&gt;"C",OnlineRetail[[#This Row],[CustomerID]]&lt;&gt;""),"Yes","No")</f>
        <v>Yes</v>
      </c>
      <c r="J15444" s="4">
        <f>EOMONTH(OnlineRetail[[#This Row],[InvoiceDate]],-1)+1</f>
        <v>40817</v>
      </c>
      <c r="K15444" s="6">
        <f>OnlineRetail[[#This Row],[Quantity]]*OnlineRetail[[#This Row],[UnitPrice]]</f>
        <v>169.14999999999998</v>
      </c>
      <c r="L15444" t="str">
        <f t="shared" si="241"/>
        <v>12397|Oct-2011</v>
      </c>
    </row>
    <row r="15445" spans="1:12">
      <c r="A15445">
        <v>541786</v>
      </c>
      <c r="B15445" t="s">
        <v>196</v>
      </c>
      <c r="C15445" t="s">
        <v>46</v>
      </c>
      <c r="D15445">
        <v>24</v>
      </c>
      <c r="E15445" s="1">
        <v>40819.628472222219</v>
      </c>
      <c r="F15445">
        <v>9.9499999999999993</v>
      </c>
      <c r="G15445">
        <v>13037</v>
      </c>
      <c r="H15445" t="s">
        <v>10</v>
      </c>
      <c r="I15445" t="str">
        <f>IF(AND(LEFT(OnlineRetail[[#This Row],[InvoiceNo]],1)&lt;&gt;"C",OnlineRetail[[#This Row],[CustomerID]]&lt;&gt;""),"Yes","No")</f>
        <v>Yes</v>
      </c>
      <c r="J15445" s="4">
        <f>EOMONTH(OnlineRetail[[#This Row],[InvoiceDate]],-1)+1</f>
        <v>40817</v>
      </c>
      <c r="K15445" s="6">
        <f>OnlineRetail[[#This Row],[Quantity]]*OnlineRetail[[#This Row],[UnitPrice]]</f>
        <v>238.79999999999998</v>
      </c>
      <c r="L15445" t="str">
        <f t="shared" si="241"/>
        <v>13037|Oct-2011</v>
      </c>
    </row>
    <row r="15446" spans="1:12">
      <c r="A15446">
        <v>547316</v>
      </c>
      <c r="B15446" t="s">
        <v>188</v>
      </c>
      <c r="C15446" t="s">
        <v>24</v>
      </c>
      <c r="D15446">
        <v>4</v>
      </c>
      <c r="E15446" s="1">
        <v>40819.628472222219</v>
      </c>
      <c r="F15446">
        <v>1.25</v>
      </c>
      <c r="G15446">
        <v>12656</v>
      </c>
      <c r="H15446" t="s">
        <v>10</v>
      </c>
      <c r="I15446" t="str">
        <f>IF(AND(LEFT(OnlineRetail[[#This Row],[InvoiceNo]],1)&lt;&gt;"C",OnlineRetail[[#This Row],[CustomerID]]&lt;&gt;""),"Yes","No")</f>
        <v>Yes</v>
      </c>
      <c r="J15446" s="4">
        <f>EOMONTH(OnlineRetail[[#This Row],[InvoiceDate]],-1)+1</f>
        <v>40817</v>
      </c>
      <c r="K15446" s="6">
        <f>OnlineRetail[[#This Row],[Quantity]]*OnlineRetail[[#This Row],[UnitPrice]]</f>
        <v>5</v>
      </c>
      <c r="L15446" t="str">
        <f t="shared" si="241"/>
        <v>12656|Oct-2011</v>
      </c>
    </row>
    <row r="15447" spans="1:12">
      <c r="A15447">
        <v>549980</v>
      </c>
      <c r="B15447" t="s">
        <v>67</v>
      </c>
      <c r="C15447" t="s">
        <v>12</v>
      </c>
      <c r="D15447">
        <v>15</v>
      </c>
      <c r="E15447" s="1">
        <v>40819.629166666673</v>
      </c>
      <c r="F15447">
        <v>4.95</v>
      </c>
      <c r="G15447">
        <v>13409</v>
      </c>
      <c r="H15447" t="s">
        <v>10</v>
      </c>
      <c r="I15447" t="str">
        <f>IF(AND(LEFT(OnlineRetail[[#This Row],[InvoiceNo]],1)&lt;&gt;"C",OnlineRetail[[#This Row],[CustomerID]]&lt;&gt;""),"Yes","No")</f>
        <v>Yes</v>
      </c>
      <c r="J15447" s="4">
        <f>EOMONTH(OnlineRetail[[#This Row],[InvoiceDate]],-1)+1</f>
        <v>40817</v>
      </c>
      <c r="K15447" s="6">
        <f>OnlineRetail[[#This Row],[Quantity]]*OnlineRetail[[#This Row],[UnitPrice]]</f>
        <v>74.25</v>
      </c>
      <c r="L15447" t="str">
        <f t="shared" si="241"/>
        <v>13409|Oct-2011</v>
      </c>
    </row>
    <row r="15448" spans="1:12">
      <c r="A15448">
        <v>556097</v>
      </c>
      <c r="B15448" t="s">
        <v>147</v>
      </c>
      <c r="C15448" t="s">
        <v>72</v>
      </c>
      <c r="D15448">
        <v>20</v>
      </c>
      <c r="E15448" s="1">
        <v>40819.629861111112</v>
      </c>
      <c r="F15448">
        <v>1.65</v>
      </c>
      <c r="G15448">
        <v>13055</v>
      </c>
      <c r="H15448" t="s">
        <v>10</v>
      </c>
      <c r="I15448" t="str">
        <f>IF(AND(LEFT(OnlineRetail[[#This Row],[InvoiceNo]],1)&lt;&gt;"C",OnlineRetail[[#This Row],[CustomerID]]&lt;&gt;""),"Yes","No")</f>
        <v>Yes</v>
      </c>
      <c r="J15448" s="4">
        <f>EOMONTH(OnlineRetail[[#This Row],[InvoiceDate]],-1)+1</f>
        <v>40817</v>
      </c>
      <c r="K15448" s="6">
        <f>OnlineRetail[[#This Row],[Quantity]]*OnlineRetail[[#This Row],[UnitPrice]]</f>
        <v>33</v>
      </c>
      <c r="L15448" t="str">
        <f t="shared" si="241"/>
        <v>13055|Oct-2011</v>
      </c>
    </row>
    <row r="15449" spans="1:12">
      <c r="A15449">
        <v>550128</v>
      </c>
      <c r="B15449" t="s">
        <v>240</v>
      </c>
      <c r="C15449" t="s">
        <v>14</v>
      </c>
      <c r="D15449">
        <v>24</v>
      </c>
      <c r="E15449" s="1">
        <v>40819.631249999999</v>
      </c>
      <c r="F15449">
        <v>3.39</v>
      </c>
      <c r="G15449">
        <v>12570</v>
      </c>
      <c r="H15449" t="s">
        <v>10</v>
      </c>
      <c r="I15449" t="str">
        <f>IF(AND(LEFT(OnlineRetail[[#This Row],[InvoiceNo]],1)&lt;&gt;"C",OnlineRetail[[#This Row],[CustomerID]]&lt;&gt;""),"Yes","No")</f>
        <v>Yes</v>
      </c>
      <c r="J15449" s="4">
        <f>EOMONTH(OnlineRetail[[#This Row],[InvoiceDate]],-1)+1</f>
        <v>40817</v>
      </c>
      <c r="K15449" s="6">
        <f>OnlineRetail[[#This Row],[Quantity]]*OnlineRetail[[#This Row],[UnitPrice]]</f>
        <v>81.36</v>
      </c>
      <c r="L15449" t="str">
        <f t="shared" si="241"/>
        <v>12570|Oct-2011</v>
      </c>
    </row>
    <row r="15450" spans="1:12">
      <c r="A15450">
        <v>539033</v>
      </c>
      <c r="B15450" t="s">
        <v>276</v>
      </c>
      <c r="C15450" t="s">
        <v>40</v>
      </c>
      <c r="D15450">
        <v>2</v>
      </c>
      <c r="E15450" s="1">
        <v>40819.635416666657</v>
      </c>
      <c r="F15450">
        <v>4.95</v>
      </c>
      <c r="G15450">
        <v>13782</v>
      </c>
      <c r="H15450" t="s">
        <v>10</v>
      </c>
      <c r="I15450" t="str">
        <f>IF(AND(LEFT(OnlineRetail[[#This Row],[InvoiceNo]],1)&lt;&gt;"C",OnlineRetail[[#This Row],[CustomerID]]&lt;&gt;""),"Yes","No")</f>
        <v>Yes</v>
      </c>
      <c r="J15450" s="4">
        <f>EOMONTH(OnlineRetail[[#This Row],[InvoiceDate]],-1)+1</f>
        <v>40817</v>
      </c>
      <c r="K15450" s="6">
        <f>OnlineRetail[[#This Row],[Quantity]]*OnlineRetail[[#This Row],[UnitPrice]]</f>
        <v>9.9</v>
      </c>
      <c r="L15450" t="str">
        <f t="shared" si="241"/>
        <v>13782|Oct-2011</v>
      </c>
    </row>
    <row r="15451" spans="1:12">
      <c r="A15451">
        <v>542308</v>
      </c>
      <c r="B15451" t="s">
        <v>192</v>
      </c>
      <c r="C15451" t="s">
        <v>46</v>
      </c>
      <c r="D15451">
        <v>16</v>
      </c>
      <c r="E15451" s="1">
        <v>40819.63958333333</v>
      </c>
      <c r="F15451">
        <v>9.9499999999999993</v>
      </c>
      <c r="G15451">
        <v>12849</v>
      </c>
      <c r="H15451" t="s">
        <v>10</v>
      </c>
      <c r="I15451" t="str">
        <f>IF(AND(LEFT(OnlineRetail[[#This Row],[InvoiceNo]],1)&lt;&gt;"C",OnlineRetail[[#This Row],[CustomerID]]&lt;&gt;""),"Yes","No")</f>
        <v>Yes</v>
      </c>
      <c r="J15451" s="4">
        <f>EOMONTH(OnlineRetail[[#This Row],[InvoiceDate]],-1)+1</f>
        <v>40817</v>
      </c>
      <c r="K15451" s="6">
        <f>OnlineRetail[[#This Row],[Quantity]]*OnlineRetail[[#This Row],[UnitPrice]]</f>
        <v>159.19999999999999</v>
      </c>
      <c r="L15451" t="str">
        <f t="shared" si="241"/>
        <v>12849|Oct-2011</v>
      </c>
    </row>
    <row r="15452" spans="1:12">
      <c r="A15452">
        <v>541500</v>
      </c>
      <c r="B15452" t="s">
        <v>91</v>
      </c>
      <c r="C15452" t="s">
        <v>12</v>
      </c>
      <c r="D15452">
        <v>1</v>
      </c>
      <c r="E15452" s="1">
        <v>40819.654166666667</v>
      </c>
      <c r="F15452">
        <v>1.25</v>
      </c>
      <c r="G15452">
        <v>14278</v>
      </c>
      <c r="H15452" t="s">
        <v>17</v>
      </c>
      <c r="I15452" t="str">
        <f>IF(AND(LEFT(OnlineRetail[[#This Row],[InvoiceNo]],1)&lt;&gt;"C",OnlineRetail[[#This Row],[CustomerID]]&lt;&gt;""),"Yes","No")</f>
        <v>Yes</v>
      </c>
      <c r="J15452" s="4">
        <f>EOMONTH(OnlineRetail[[#This Row],[InvoiceDate]],-1)+1</f>
        <v>40817</v>
      </c>
      <c r="K15452" s="6">
        <f>OnlineRetail[[#This Row],[Quantity]]*OnlineRetail[[#This Row],[UnitPrice]]</f>
        <v>1.25</v>
      </c>
      <c r="L15452" t="str">
        <f t="shared" si="241"/>
        <v>14278|Oct-2011</v>
      </c>
    </row>
    <row r="15453" spans="1:12">
      <c r="A15453">
        <v>551339</v>
      </c>
      <c r="B15453" t="s">
        <v>45</v>
      </c>
      <c r="C15453" t="s">
        <v>9</v>
      </c>
      <c r="D15453">
        <v>4</v>
      </c>
      <c r="E15453" s="1">
        <v>40819.654861111107</v>
      </c>
      <c r="F15453">
        <v>4.95</v>
      </c>
      <c r="G15453">
        <v>13100</v>
      </c>
      <c r="H15453" t="s">
        <v>10</v>
      </c>
      <c r="I15453" t="str">
        <f>IF(AND(LEFT(OnlineRetail[[#This Row],[InvoiceNo]],1)&lt;&gt;"C",OnlineRetail[[#This Row],[CustomerID]]&lt;&gt;""),"Yes","No")</f>
        <v>Yes</v>
      </c>
      <c r="J15453" s="4">
        <f>EOMONTH(OnlineRetail[[#This Row],[InvoiceDate]],-1)+1</f>
        <v>40817</v>
      </c>
      <c r="K15453" s="6">
        <f>OnlineRetail[[#This Row],[Quantity]]*OnlineRetail[[#This Row],[UnitPrice]]</f>
        <v>19.8</v>
      </c>
      <c r="L15453" t="str">
        <f t="shared" si="241"/>
        <v>13100|Oct-2011</v>
      </c>
    </row>
    <row r="15454" spans="1:12">
      <c r="A15454">
        <v>541544</v>
      </c>
      <c r="B15454" t="s">
        <v>160</v>
      </c>
      <c r="C15454" t="s">
        <v>62</v>
      </c>
      <c r="D15454">
        <v>22</v>
      </c>
      <c r="E15454" s="1">
        <v>40819.657638888893</v>
      </c>
      <c r="F15454">
        <v>7.95</v>
      </c>
      <c r="G15454">
        <v>13503</v>
      </c>
      <c r="H15454" t="s">
        <v>10</v>
      </c>
      <c r="I15454" t="str">
        <f>IF(AND(LEFT(OnlineRetail[[#This Row],[InvoiceNo]],1)&lt;&gt;"C",OnlineRetail[[#This Row],[CustomerID]]&lt;&gt;""),"Yes","No")</f>
        <v>Yes</v>
      </c>
      <c r="J15454" s="4">
        <f>EOMONTH(OnlineRetail[[#This Row],[InvoiceDate]],-1)+1</f>
        <v>40817</v>
      </c>
      <c r="K15454" s="6">
        <f>OnlineRetail[[#This Row],[Quantity]]*OnlineRetail[[#This Row],[UnitPrice]]</f>
        <v>174.9</v>
      </c>
      <c r="L15454" t="str">
        <f t="shared" si="241"/>
        <v>13503|Oct-2011</v>
      </c>
    </row>
    <row r="15455" spans="1:12">
      <c r="A15455">
        <v>549986</v>
      </c>
      <c r="B15455" t="s">
        <v>217</v>
      </c>
      <c r="C15455" t="s">
        <v>46</v>
      </c>
      <c r="D15455">
        <v>5</v>
      </c>
      <c r="E15455" s="1">
        <v>40819.668749999997</v>
      </c>
      <c r="F15455">
        <v>1.65</v>
      </c>
      <c r="G15455">
        <v>13470</v>
      </c>
      <c r="H15455" t="s">
        <v>10</v>
      </c>
      <c r="I15455" t="str">
        <f>IF(AND(LEFT(OnlineRetail[[#This Row],[InvoiceNo]],1)&lt;&gt;"C",OnlineRetail[[#This Row],[CustomerID]]&lt;&gt;""),"Yes","No")</f>
        <v>Yes</v>
      </c>
      <c r="J15455" s="4">
        <f>EOMONTH(OnlineRetail[[#This Row],[InvoiceDate]],-1)+1</f>
        <v>40817</v>
      </c>
      <c r="K15455" s="6">
        <f>OnlineRetail[[#This Row],[Quantity]]*OnlineRetail[[#This Row],[UnitPrice]]</f>
        <v>8.25</v>
      </c>
      <c r="L15455" t="str">
        <f t="shared" si="241"/>
        <v>13470|Oct-2011</v>
      </c>
    </row>
    <row r="15456" spans="1:12">
      <c r="A15456">
        <v>546953</v>
      </c>
      <c r="B15456" t="s">
        <v>153</v>
      </c>
      <c r="C15456" t="s">
        <v>50</v>
      </c>
      <c r="D15456">
        <v>4</v>
      </c>
      <c r="E15456" s="1">
        <v>40819.674305555563</v>
      </c>
      <c r="F15456">
        <v>1.25</v>
      </c>
      <c r="G15456">
        <v>12904</v>
      </c>
      <c r="H15456" t="s">
        <v>10</v>
      </c>
      <c r="I15456" t="str">
        <f>IF(AND(LEFT(OnlineRetail[[#This Row],[InvoiceNo]],1)&lt;&gt;"C",OnlineRetail[[#This Row],[CustomerID]]&lt;&gt;""),"Yes","No")</f>
        <v>Yes</v>
      </c>
      <c r="J15456" s="4">
        <f>EOMONTH(OnlineRetail[[#This Row],[InvoiceDate]],-1)+1</f>
        <v>40817</v>
      </c>
      <c r="K15456" s="6">
        <f>OnlineRetail[[#This Row],[Quantity]]*OnlineRetail[[#This Row],[UnitPrice]]</f>
        <v>5</v>
      </c>
      <c r="L15456" t="str">
        <f t="shared" si="241"/>
        <v>12904|Oct-2011</v>
      </c>
    </row>
    <row r="15457" spans="1:12">
      <c r="A15457">
        <v>556035</v>
      </c>
      <c r="B15457" t="s">
        <v>32</v>
      </c>
      <c r="C15457" t="s">
        <v>39</v>
      </c>
      <c r="D15457">
        <v>6</v>
      </c>
      <c r="E15457" s="1">
        <v>40819.675694444442</v>
      </c>
      <c r="F15457">
        <v>2.1</v>
      </c>
      <c r="G15457">
        <v>14167</v>
      </c>
      <c r="H15457" t="s">
        <v>10</v>
      </c>
      <c r="I15457" t="str">
        <f>IF(AND(LEFT(OnlineRetail[[#This Row],[InvoiceNo]],1)&lt;&gt;"C",OnlineRetail[[#This Row],[CustomerID]]&lt;&gt;""),"Yes","No")</f>
        <v>Yes</v>
      </c>
      <c r="J15457" s="4">
        <f>EOMONTH(OnlineRetail[[#This Row],[InvoiceDate]],-1)+1</f>
        <v>40817</v>
      </c>
      <c r="K15457" s="6">
        <f>OnlineRetail[[#This Row],[Quantity]]*OnlineRetail[[#This Row],[UnitPrice]]</f>
        <v>12.600000000000001</v>
      </c>
      <c r="L15457" t="str">
        <f t="shared" si="241"/>
        <v>14167|Oct-2011</v>
      </c>
    </row>
    <row r="15458" spans="1:12">
      <c r="A15458">
        <v>541599</v>
      </c>
      <c r="B15458" t="s">
        <v>142</v>
      </c>
      <c r="C15458" t="s">
        <v>53</v>
      </c>
      <c r="D15458">
        <v>24</v>
      </c>
      <c r="E15458" s="1">
        <v>40819.679861111108</v>
      </c>
      <c r="F15458">
        <v>1.25</v>
      </c>
      <c r="G15458">
        <v>12393</v>
      </c>
      <c r="H15458" t="s">
        <v>10</v>
      </c>
      <c r="I15458" t="str">
        <f>IF(AND(LEFT(OnlineRetail[[#This Row],[InvoiceNo]],1)&lt;&gt;"C",OnlineRetail[[#This Row],[CustomerID]]&lt;&gt;""),"Yes","No")</f>
        <v>Yes</v>
      </c>
      <c r="J15458" s="4">
        <f>EOMONTH(OnlineRetail[[#This Row],[InvoiceDate]],-1)+1</f>
        <v>40817</v>
      </c>
      <c r="K15458" s="6">
        <f>OnlineRetail[[#This Row],[Quantity]]*OnlineRetail[[#This Row],[UnitPrice]]</f>
        <v>30</v>
      </c>
      <c r="L15458" t="str">
        <f t="shared" si="241"/>
        <v>12393|Oct-2011</v>
      </c>
    </row>
    <row r="15459" spans="1:12">
      <c r="A15459">
        <v>551949</v>
      </c>
      <c r="B15459" t="s">
        <v>196</v>
      </c>
      <c r="C15459" t="s">
        <v>27</v>
      </c>
      <c r="D15459">
        <v>11</v>
      </c>
      <c r="E15459" s="1">
        <v>40819.68472222222</v>
      </c>
      <c r="F15459">
        <v>9.9499999999999993</v>
      </c>
      <c r="G15459">
        <v>14218</v>
      </c>
      <c r="H15459" t="s">
        <v>10</v>
      </c>
      <c r="I15459" t="str">
        <f>IF(AND(LEFT(OnlineRetail[[#This Row],[InvoiceNo]],1)&lt;&gt;"C",OnlineRetail[[#This Row],[CustomerID]]&lt;&gt;""),"Yes","No")</f>
        <v>Yes</v>
      </c>
      <c r="J15459" s="4">
        <f>EOMONTH(OnlineRetail[[#This Row],[InvoiceDate]],-1)+1</f>
        <v>40817</v>
      </c>
      <c r="K15459" s="6">
        <f>OnlineRetail[[#This Row],[Quantity]]*OnlineRetail[[#This Row],[UnitPrice]]</f>
        <v>109.44999999999999</v>
      </c>
      <c r="L15459" t="str">
        <f t="shared" si="241"/>
        <v>14218|Oct-2011</v>
      </c>
    </row>
    <row r="15460" spans="1:12">
      <c r="A15460">
        <v>539102</v>
      </c>
      <c r="B15460" t="s">
        <v>95</v>
      </c>
      <c r="C15460" t="s">
        <v>27</v>
      </c>
      <c r="D15460">
        <v>24</v>
      </c>
      <c r="E15460" s="1">
        <v>40819.69027777778</v>
      </c>
      <c r="F15460">
        <v>2.5499999999999998</v>
      </c>
      <c r="G15460">
        <v>14148</v>
      </c>
      <c r="H15460" t="s">
        <v>17</v>
      </c>
      <c r="I15460" t="str">
        <f>IF(AND(LEFT(OnlineRetail[[#This Row],[InvoiceNo]],1)&lt;&gt;"C",OnlineRetail[[#This Row],[CustomerID]]&lt;&gt;""),"Yes","No")</f>
        <v>Yes</v>
      </c>
      <c r="J15460" s="4">
        <f>EOMONTH(OnlineRetail[[#This Row],[InvoiceDate]],-1)+1</f>
        <v>40817</v>
      </c>
      <c r="K15460" s="6">
        <f>OnlineRetail[[#This Row],[Quantity]]*OnlineRetail[[#This Row],[UnitPrice]]</f>
        <v>61.199999999999996</v>
      </c>
      <c r="L15460" t="str">
        <f t="shared" si="241"/>
        <v>14148|Oct-2011</v>
      </c>
    </row>
    <row r="15461" spans="1:12">
      <c r="A15461">
        <v>552830</v>
      </c>
      <c r="B15461" t="s">
        <v>35</v>
      </c>
      <c r="C15461" t="s">
        <v>9</v>
      </c>
      <c r="D15461">
        <v>22</v>
      </c>
      <c r="E15461" s="1">
        <v>40819.695833333331</v>
      </c>
      <c r="F15461">
        <v>2.5499999999999998</v>
      </c>
      <c r="G15461">
        <v>12649</v>
      </c>
      <c r="H15461" t="s">
        <v>121</v>
      </c>
      <c r="I15461" t="str">
        <f>IF(AND(LEFT(OnlineRetail[[#This Row],[InvoiceNo]],1)&lt;&gt;"C",OnlineRetail[[#This Row],[CustomerID]]&lt;&gt;""),"Yes","No")</f>
        <v>Yes</v>
      </c>
      <c r="J15461" s="4">
        <f>EOMONTH(OnlineRetail[[#This Row],[InvoiceDate]],-1)+1</f>
        <v>40817</v>
      </c>
      <c r="K15461" s="6">
        <f>OnlineRetail[[#This Row],[Quantity]]*OnlineRetail[[#This Row],[UnitPrice]]</f>
        <v>56.099999999999994</v>
      </c>
      <c r="L15461" t="str">
        <f t="shared" si="241"/>
        <v>12649|Oct-2011</v>
      </c>
    </row>
    <row r="15462" spans="1:12">
      <c r="A15462">
        <v>548282</v>
      </c>
      <c r="B15462" t="s">
        <v>79</v>
      </c>
      <c r="C15462" t="s">
        <v>39</v>
      </c>
      <c r="D15462">
        <v>9</v>
      </c>
      <c r="E15462" s="1">
        <v>40819.699305555558</v>
      </c>
      <c r="F15462">
        <v>4.95</v>
      </c>
      <c r="G15462">
        <v>13359</v>
      </c>
      <c r="H15462" t="s">
        <v>10</v>
      </c>
      <c r="I15462" t="str">
        <f>IF(AND(LEFT(OnlineRetail[[#This Row],[InvoiceNo]],1)&lt;&gt;"C",OnlineRetail[[#This Row],[CustomerID]]&lt;&gt;""),"Yes","No")</f>
        <v>Yes</v>
      </c>
      <c r="J15462" s="4">
        <f>EOMONTH(OnlineRetail[[#This Row],[InvoiceDate]],-1)+1</f>
        <v>40817</v>
      </c>
      <c r="K15462" s="6">
        <f>OnlineRetail[[#This Row],[Quantity]]*OnlineRetail[[#This Row],[UnitPrice]]</f>
        <v>44.550000000000004</v>
      </c>
      <c r="L15462" t="str">
        <f t="shared" si="241"/>
        <v>13359|Oct-2011</v>
      </c>
    </row>
    <row r="15463" spans="1:12">
      <c r="A15463">
        <v>547825</v>
      </c>
      <c r="B15463" t="s">
        <v>172</v>
      </c>
      <c r="C15463" t="s">
        <v>72</v>
      </c>
      <c r="D15463">
        <v>11</v>
      </c>
      <c r="E15463" s="1">
        <v>40819.719444444447</v>
      </c>
      <c r="F15463">
        <v>0.85</v>
      </c>
      <c r="G15463">
        <v>13699</v>
      </c>
      <c r="H15463" t="s">
        <v>10</v>
      </c>
      <c r="I15463" t="str">
        <f>IF(AND(LEFT(OnlineRetail[[#This Row],[InvoiceNo]],1)&lt;&gt;"C",OnlineRetail[[#This Row],[CustomerID]]&lt;&gt;""),"Yes","No")</f>
        <v>Yes</v>
      </c>
      <c r="J15463" s="4">
        <f>EOMONTH(OnlineRetail[[#This Row],[InvoiceDate]],-1)+1</f>
        <v>40817</v>
      </c>
      <c r="K15463" s="6">
        <f>OnlineRetail[[#This Row],[Quantity]]*OnlineRetail[[#This Row],[UnitPrice]]</f>
        <v>9.35</v>
      </c>
      <c r="L15463" t="str">
        <f t="shared" si="241"/>
        <v>13699|Oct-2011</v>
      </c>
    </row>
    <row r="15464" spans="1:12">
      <c r="A15464">
        <v>555678</v>
      </c>
      <c r="B15464" t="s">
        <v>134</v>
      </c>
      <c r="C15464" t="s">
        <v>42</v>
      </c>
      <c r="D15464">
        <v>11</v>
      </c>
      <c r="E15464" s="1">
        <v>40819.722916666673</v>
      </c>
      <c r="F15464">
        <v>7.95</v>
      </c>
      <c r="G15464">
        <v>14061</v>
      </c>
      <c r="H15464" t="s">
        <v>10</v>
      </c>
      <c r="I15464" t="str">
        <f>IF(AND(LEFT(OnlineRetail[[#This Row],[InvoiceNo]],1)&lt;&gt;"C",OnlineRetail[[#This Row],[CustomerID]]&lt;&gt;""),"Yes","No")</f>
        <v>Yes</v>
      </c>
      <c r="J15464" s="4">
        <f>EOMONTH(OnlineRetail[[#This Row],[InvoiceDate]],-1)+1</f>
        <v>40817</v>
      </c>
      <c r="K15464" s="6">
        <f>OnlineRetail[[#This Row],[Quantity]]*OnlineRetail[[#This Row],[UnitPrice]]</f>
        <v>87.45</v>
      </c>
      <c r="L15464" t="str">
        <f t="shared" si="241"/>
        <v>14061|Oct-2011</v>
      </c>
    </row>
    <row r="15465" spans="1:12">
      <c r="A15465">
        <v>539497</v>
      </c>
      <c r="B15465" t="s">
        <v>267</v>
      </c>
      <c r="C15465" t="s">
        <v>33</v>
      </c>
      <c r="D15465">
        <v>21</v>
      </c>
      <c r="E15465" s="1">
        <v>40819.724999999999</v>
      </c>
      <c r="F15465">
        <v>7.95</v>
      </c>
      <c r="G15465">
        <v>12842</v>
      </c>
      <c r="H15465" t="s">
        <v>10</v>
      </c>
      <c r="I15465" t="str">
        <f>IF(AND(LEFT(OnlineRetail[[#This Row],[InvoiceNo]],1)&lt;&gt;"C",OnlineRetail[[#This Row],[CustomerID]]&lt;&gt;""),"Yes","No")</f>
        <v>Yes</v>
      </c>
      <c r="J15465" s="4">
        <f>EOMONTH(OnlineRetail[[#This Row],[InvoiceDate]],-1)+1</f>
        <v>40817</v>
      </c>
      <c r="K15465" s="6">
        <f>OnlineRetail[[#This Row],[Quantity]]*OnlineRetail[[#This Row],[UnitPrice]]</f>
        <v>166.95000000000002</v>
      </c>
      <c r="L15465" t="str">
        <f t="shared" si="241"/>
        <v>12842|Oct-2011</v>
      </c>
    </row>
    <row r="15466" spans="1:12">
      <c r="A15466">
        <v>556172</v>
      </c>
      <c r="B15466" t="s">
        <v>188</v>
      </c>
      <c r="C15466" t="s">
        <v>12</v>
      </c>
      <c r="D15466">
        <v>16</v>
      </c>
      <c r="E15466" s="1">
        <v>40819.727083333331</v>
      </c>
      <c r="F15466">
        <v>9.9499999999999993</v>
      </c>
      <c r="G15466">
        <v>13157</v>
      </c>
      <c r="H15466" t="s">
        <v>10</v>
      </c>
      <c r="I15466" t="str">
        <f>IF(AND(LEFT(OnlineRetail[[#This Row],[InvoiceNo]],1)&lt;&gt;"C",OnlineRetail[[#This Row],[CustomerID]]&lt;&gt;""),"Yes","No")</f>
        <v>Yes</v>
      </c>
      <c r="J15466" s="4">
        <f>EOMONTH(OnlineRetail[[#This Row],[InvoiceDate]],-1)+1</f>
        <v>40817</v>
      </c>
      <c r="K15466" s="6">
        <f>OnlineRetail[[#This Row],[Quantity]]*OnlineRetail[[#This Row],[UnitPrice]]</f>
        <v>159.19999999999999</v>
      </c>
      <c r="L15466" t="str">
        <f t="shared" si="241"/>
        <v>13157|Oct-2011</v>
      </c>
    </row>
    <row r="15467" spans="1:12">
      <c r="A15467">
        <v>543000</v>
      </c>
      <c r="B15467" t="s">
        <v>182</v>
      </c>
      <c r="C15467" t="s">
        <v>72</v>
      </c>
      <c r="D15467">
        <v>24</v>
      </c>
      <c r="E15467" s="1">
        <v>40819.730555555558</v>
      </c>
      <c r="F15467">
        <v>3.39</v>
      </c>
      <c r="G15467">
        <v>12944</v>
      </c>
      <c r="H15467" t="s">
        <v>10</v>
      </c>
      <c r="I15467" t="str">
        <f>IF(AND(LEFT(OnlineRetail[[#This Row],[InvoiceNo]],1)&lt;&gt;"C",OnlineRetail[[#This Row],[CustomerID]]&lt;&gt;""),"Yes","No")</f>
        <v>Yes</v>
      </c>
      <c r="J15467" s="4">
        <f>EOMONTH(OnlineRetail[[#This Row],[InvoiceDate]],-1)+1</f>
        <v>40817</v>
      </c>
      <c r="K15467" s="6">
        <f>OnlineRetail[[#This Row],[Quantity]]*OnlineRetail[[#This Row],[UnitPrice]]</f>
        <v>81.36</v>
      </c>
      <c r="L15467" t="str">
        <f t="shared" si="241"/>
        <v>12944|Oct-2011</v>
      </c>
    </row>
    <row r="15468" spans="1:12">
      <c r="A15468">
        <v>552477</v>
      </c>
      <c r="B15468" t="s">
        <v>185</v>
      </c>
      <c r="C15468" t="s">
        <v>53</v>
      </c>
      <c r="D15468">
        <v>9</v>
      </c>
      <c r="E15468" s="1">
        <v>40819.73333333333</v>
      </c>
      <c r="F15468">
        <v>9.9499999999999993</v>
      </c>
      <c r="G15468">
        <v>12427</v>
      </c>
      <c r="H15468" t="s">
        <v>10</v>
      </c>
      <c r="I15468" t="str">
        <f>IF(AND(LEFT(OnlineRetail[[#This Row],[InvoiceNo]],1)&lt;&gt;"C",OnlineRetail[[#This Row],[CustomerID]]&lt;&gt;""),"Yes","No")</f>
        <v>Yes</v>
      </c>
      <c r="J15468" s="4">
        <f>EOMONTH(OnlineRetail[[#This Row],[InvoiceDate]],-1)+1</f>
        <v>40817</v>
      </c>
      <c r="K15468" s="6">
        <f>OnlineRetail[[#This Row],[Quantity]]*OnlineRetail[[#This Row],[UnitPrice]]</f>
        <v>89.55</v>
      </c>
      <c r="L15468" t="str">
        <f t="shared" si="241"/>
        <v>12427|Oct-2011</v>
      </c>
    </row>
    <row r="15469" spans="1:12">
      <c r="A15469">
        <v>552712</v>
      </c>
      <c r="B15469" t="s">
        <v>282</v>
      </c>
      <c r="C15469" t="s">
        <v>9</v>
      </c>
      <c r="D15469">
        <v>4</v>
      </c>
      <c r="E15469" s="1">
        <v>40819.744444444441</v>
      </c>
      <c r="F15469">
        <v>7.95</v>
      </c>
      <c r="G15469">
        <v>13119</v>
      </c>
      <c r="H15469" t="s">
        <v>10</v>
      </c>
      <c r="I15469" t="str">
        <f>IF(AND(LEFT(OnlineRetail[[#This Row],[InvoiceNo]],1)&lt;&gt;"C",OnlineRetail[[#This Row],[CustomerID]]&lt;&gt;""),"Yes","No")</f>
        <v>Yes</v>
      </c>
      <c r="J15469" s="4">
        <f>EOMONTH(OnlineRetail[[#This Row],[InvoiceDate]],-1)+1</f>
        <v>40817</v>
      </c>
      <c r="K15469" s="6">
        <f>OnlineRetail[[#This Row],[Quantity]]*OnlineRetail[[#This Row],[UnitPrice]]</f>
        <v>31.8</v>
      </c>
      <c r="L15469" t="str">
        <f t="shared" si="241"/>
        <v>13119|Oct-2011</v>
      </c>
    </row>
    <row r="15470" spans="1:12">
      <c r="A15470">
        <v>540073</v>
      </c>
      <c r="B15470" t="s">
        <v>109</v>
      </c>
      <c r="C15470" t="s">
        <v>19</v>
      </c>
      <c r="D15470">
        <v>21</v>
      </c>
      <c r="E15470" s="1">
        <v>40819.747916666667</v>
      </c>
      <c r="F15470">
        <v>4.25</v>
      </c>
      <c r="G15470">
        <v>13111</v>
      </c>
      <c r="H15470" t="s">
        <v>17</v>
      </c>
      <c r="I15470" t="str">
        <f>IF(AND(LEFT(OnlineRetail[[#This Row],[InvoiceNo]],1)&lt;&gt;"C",OnlineRetail[[#This Row],[CustomerID]]&lt;&gt;""),"Yes","No")</f>
        <v>Yes</v>
      </c>
      <c r="J15470" s="4">
        <f>EOMONTH(OnlineRetail[[#This Row],[InvoiceDate]],-1)+1</f>
        <v>40817</v>
      </c>
      <c r="K15470" s="6">
        <f>OnlineRetail[[#This Row],[Quantity]]*OnlineRetail[[#This Row],[UnitPrice]]</f>
        <v>89.25</v>
      </c>
      <c r="L15470" t="str">
        <f t="shared" si="241"/>
        <v>13111|Oct-2011</v>
      </c>
    </row>
    <row r="15471" spans="1:12">
      <c r="A15471">
        <v>539212</v>
      </c>
      <c r="B15471" t="s">
        <v>281</v>
      </c>
      <c r="C15471" t="s">
        <v>48</v>
      </c>
      <c r="D15471">
        <v>17</v>
      </c>
      <c r="E15471" s="1">
        <v>40819.760416666657</v>
      </c>
      <c r="F15471">
        <v>5.95</v>
      </c>
      <c r="G15471">
        <v>12667</v>
      </c>
      <c r="H15471" t="s">
        <v>10</v>
      </c>
      <c r="I15471" t="str">
        <f>IF(AND(LEFT(OnlineRetail[[#This Row],[InvoiceNo]],1)&lt;&gt;"C",OnlineRetail[[#This Row],[CustomerID]]&lt;&gt;""),"Yes","No")</f>
        <v>Yes</v>
      </c>
      <c r="J15471" s="4">
        <f>EOMONTH(OnlineRetail[[#This Row],[InvoiceDate]],-1)+1</f>
        <v>40817</v>
      </c>
      <c r="K15471" s="6">
        <f>OnlineRetail[[#This Row],[Quantity]]*OnlineRetail[[#This Row],[UnitPrice]]</f>
        <v>101.15</v>
      </c>
      <c r="L15471" t="str">
        <f t="shared" si="241"/>
        <v>12667|Oct-2011</v>
      </c>
    </row>
    <row r="15472" spans="1:12">
      <c r="A15472">
        <v>552999</v>
      </c>
      <c r="B15472" t="s">
        <v>224</v>
      </c>
      <c r="C15472" t="s">
        <v>62</v>
      </c>
      <c r="D15472">
        <v>1</v>
      </c>
      <c r="E15472" s="1">
        <v>40819.775000000001</v>
      </c>
      <c r="F15472">
        <v>4.25</v>
      </c>
      <c r="G15472">
        <v>14160</v>
      </c>
      <c r="H15472" t="s">
        <v>25</v>
      </c>
      <c r="I15472" t="str">
        <f>IF(AND(LEFT(OnlineRetail[[#This Row],[InvoiceNo]],1)&lt;&gt;"C",OnlineRetail[[#This Row],[CustomerID]]&lt;&gt;""),"Yes","No")</f>
        <v>Yes</v>
      </c>
      <c r="J15472" s="4">
        <f>EOMONTH(OnlineRetail[[#This Row],[InvoiceDate]],-1)+1</f>
        <v>40817</v>
      </c>
      <c r="K15472" s="6">
        <f>OnlineRetail[[#This Row],[Quantity]]*OnlineRetail[[#This Row],[UnitPrice]]</f>
        <v>4.25</v>
      </c>
      <c r="L15472" t="str">
        <f t="shared" si="241"/>
        <v>14160|Oct-2011</v>
      </c>
    </row>
    <row r="15473" spans="1:12">
      <c r="A15473">
        <v>544136</v>
      </c>
      <c r="B15473" t="s">
        <v>91</v>
      </c>
      <c r="C15473" t="s">
        <v>21</v>
      </c>
      <c r="D15473">
        <v>21</v>
      </c>
      <c r="E15473" s="1">
        <v>40819.777083333327</v>
      </c>
      <c r="F15473">
        <v>5.95</v>
      </c>
      <c r="G15473">
        <v>13335</v>
      </c>
      <c r="H15473" t="s">
        <v>10</v>
      </c>
      <c r="I15473" t="str">
        <f>IF(AND(LEFT(OnlineRetail[[#This Row],[InvoiceNo]],1)&lt;&gt;"C",OnlineRetail[[#This Row],[CustomerID]]&lt;&gt;""),"Yes","No")</f>
        <v>Yes</v>
      </c>
      <c r="J15473" s="4">
        <f>EOMONTH(OnlineRetail[[#This Row],[InvoiceDate]],-1)+1</f>
        <v>40817</v>
      </c>
      <c r="K15473" s="6">
        <f>OnlineRetail[[#This Row],[Quantity]]*OnlineRetail[[#This Row],[UnitPrice]]</f>
        <v>124.95</v>
      </c>
      <c r="L15473" t="str">
        <f t="shared" si="241"/>
        <v>13335|Oct-2011</v>
      </c>
    </row>
    <row r="15474" spans="1:12">
      <c r="A15474">
        <v>552101</v>
      </c>
      <c r="B15474" t="s">
        <v>142</v>
      </c>
      <c r="C15474" t="s">
        <v>62</v>
      </c>
      <c r="D15474">
        <v>6</v>
      </c>
      <c r="E15474" s="1">
        <v>40819.78402777778</v>
      </c>
      <c r="F15474">
        <v>7.95</v>
      </c>
      <c r="G15474">
        <v>13102</v>
      </c>
      <c r="H15474" t="s">
        <v>10</v>
      </c>
      <c r="I15474" t="str">
        <f>IF(AND(LEFT(OnlineRetail[[#This Row],[InvoiceNo]],1)&lt;&gt;"C",OnlineRetail[[#This Row],[CustomerID]]&lt;&gt;""),"Yes","No")</f>
        <v>Yes</v>
      </c>
      <c r="J15474" s="4">
        <f>EOMONTH(OnlineRetail[[#This Row],[InvoiceDate]],-1)+1</f>
        <v>40817</v>
      </c>
      <c r="K15474" s="6">
        <f>OnlineRetail[[#This Row],[Quantity]]*OnlineRetail[[#This Row],[UnitPrice]]</f>
        <v>47.7</v>
      </c>
      <c r="L15474" t="str">
        <f t="shared" si="241"/>
        <v>13102|Oct-2011</v>
      </c>
    </row>
    <row r="15475" spans="1:12">
      <c r="A15475">
        <v>545609</v>
      </c>
      <c r="B15475" t="s">
        <v>158</v>
      </c>
      <c r="C15475" t="s">
        <v>24</v>
      </c>
      <c r="D15475">
        <v>19</v>
      </c>
      <c r="E15475" s="1">
        <v>40819.790972222218</v>
      </c>
      <c r="F15475">
        <v>1.65</v>
      </c>
      <c r="G15475">
        <v>13120</v>
      </c>
      <c r="H15475" t="s">
        <v>10</v>
      </c>
      <c r="I15475" t="str">
        <f>IF(AND(LEFT(OnlineRetail[[#This Row],[InvoiceNo]],1)&lt;&gt;"C",OnlineRetail[[#This Row],[CustomerID]]&lt;&gt;""),"Yes","No")</f>
        <v>Yes</v>
      </c>
      <c r="J15475" s="4">
        <f>EOMONTH(OnlineRetail[[#This Row],[InvoiceDate]],-1)+1</f>
        <v>40817</v>
      </c>
      <c r="K15475" s="6">
        <f>OnlineRetail[[#This Row],[Quantity]]*OnlineRetail[[#This Row],[UnitPrice]]</f>
        <v>31.349999999999998</v>
      </c>
      <c r="L15475" t="str">
        <f t="shared" si="241"/>
        <v>13120|Oct-2011</v>
      </c>
    </row>
    <row r="15476" spans="1:12">
      <c r="A15476">
        <v>552861</v>
      </c>
      <c r="B15476" t="s">
        <v>210</v>
      </c>
      <c r="C15476" t="s">
        <v>50</v>
      </c>
      <c r="D15476">
        <v>14</v>
      </c>
      <c r="E15476" s="1">
        <v>40819.796527777777</v>
      </c>
      <c r="F15476">
        <v>7.95</v>
      </c>
      <c r="G15476">
        <v>13917</v>
      </c>
      <c r="H15476" t="s">
        <v>10</v>
      </c>
      <c r="I15476" t="str">
        <f>IF(AND(LEFT(OnlineRetail[[#This Row],[InvoiceNo]],1)&lt;&gt;"C",OnlineRetail[[#This Row],[CustomerID]]&lt;&gt;""),"Yes","No")</f>
        <v>Yes</v>
      </c>
      <c r="J15476" s="4">
        <f>EOMONTH(OnlineRetail[[#This Row],[InvoiceDate]],-1)+1</f>
        <v>40817</v>
      </c>
      <c r="K15476" s="6">
        <f>OnlineRetail[[#This Row],[Quantity]]*OnlineRetail[[#This Row],[UnitPrice]]</f>
        <v>111.3</v>
      </c>
      <c r="L15476" t="str">
        <f t="shared" si="241"/>
        <v>13917|Oct-2011</v>
      </c>
    </row>
    <row r="15477" spans="1:12">
      <c r="A15477">
        <v>544852</v>
      </c>
      <c r="B15477" t="s">
        <v>220</v>
      </c>
      <c r="C15477" t="s">
        <v>27</v>
      </c>
      <c r="D15477">
        <v>5</v>
      </c>
      <c r="E15477" s="1">
        <v>40819.796527777777</v>
      </c>
      <c r="F15477">
        <v>3.39</v>
      </c>
      <c r="G15477">
        <v>13955</v>
      </c>
      <c r="H15477" t="s">
        <v>10</v>
      </c>
      <c r="I15477" t="str">
        <f>IF(AND(LEFT(OnlineRetail[[#This Row],[InvoiceNo]],1)&lt;&gt;"C",OnlineRetail[[#This Row],[CustomerID]]&lt;&gt;""),"Yes","No")</f>
        <v>Yes</v>
      </c>
      <c r="J15477" s="4">
        <f>EOMONTH(OnlineRetail[[#This Row],[InvoiceDate]],-1)+1</f>
        <v>40817</v>
      </c>
      <c r="K15477" s="6">
        <f>OnlineRetail[[#This Row],[Quantity]]*OnlineRetail[[#This Row],[UnitPrice]]</f>
        <v>16.95</v>
      </c>
      <c r="L15477" t="str">
        <f t="shared" si="241"/>
        <v>13955|Oct-2011</v>
      </c>
    </row>
    <row r="15478" spans="1:12">
      <c r="A15478">
        <v>549896</v>
      </c>
      <c r="B15478" t="s">
        <v>189</v>
      </c>
      <c r="C15478" t="s">
        <v>46</v>
      </c>
      <c r="D15478">
        <v>3</v>
      </c>
      <c r="E15478" s="1">
        <v>40819.797222222223</v>
      </c>
      <c r="F15478">
        <v>1.25</v>
      </c>
      <c r="G15478">
        <v>12667</v>
      </c>
      <c r="H15478" t="s">
        <v>10</v>
      </c>
      <c r="I15478" t="str">
        <f>IF(AND(LEFT(OnlineRetail[[#This Row],[InvoiceNo]],1)&lt;&gt;"C",OnlineRetail[[#This Row],[CustomerID]]&lt;&gt;""),"Yes","No")</f>
        <v>Yes</v>
      </c>
      <c r="J15478" s="4">
        <f>EOMONTH(OnlineRetail[[#This Row],[InvoiceDate]],-1)+1</f>
        <v>40817</v>
      </c>
      <c r="K15478" s="6">
        <f>OnlineRetail[[#This Row],[Quantity]]*OnlineRetail[[#This Row],[UnitPrice]]</f>
        <v>3.75</v>
      </c>
      <c r="L15478" t="str">
        <f t="shared" si="241"/>
        <v>12667|Oct-2011</v>
      </c>
    </row>
    <row r="15479" spans="1:12">
      <c r="A15479">
        <v>549758</v>
      </c>
      <c r="B15479" t="s">
        <v>59</v>
      </c>
      <c r="C15479" t="s">
        <v>42</v>
      </c>
      <c r="D15479">
        <v>11</v>
      </c>
      <c r="E15479" s="1">
        <v>40819.79791666667</v>
      </c>
      <c r="F15479">
        <v>4.95</v>
      </c>
      <c r="G15479">
        <v>13275</v>
      </c>
      <c r="H15479" t="s">
        <v>10</v>
      </c>
      <c r="I15479" t="str">
        <f>IF(AND(LEFT(OnlineRetail[[#This Row],[InvoiceNo]],1)&lt;&gt;"C",OnlineRetail[[#This Row],[CustomerID]]&lt;&gt;""),"Yes","No")</f>
        <v>Yes</v>
      </c>
      <c r="J15479" s="4">
        <f>EOMONTH(OnlineRetail[[#This Row],[InvoiceDate]],-1)+1</f>
        <v>40817</v>
      </c>
      <c r="K15479" s="6">
        <f>OnlineRetail[[#This Row],[Quantity]]*OnlineRetail[[#This Row],[UnitPrice]]</f>
        <v>54.45</v>
      </c>
      <c r="L15479" t="str">
        <f t="shared" si="241"/>
        <v>13275|Oct-2011</v>
      </c>
    </row>
    <row r="15480" spans="1:12">
      <c r="A15480">
        <v>540100</v>
      </c>
      <c r="B15480" t="s">
        <v>45</v>
      </c>
      <c r="C15480" t="s">
        <v>39</v>
      </c>
      <c r="D15480">
        <v>5</v>
      </c>
      <c r="E15480" s="1">
        <v>40819.798611111109</v>
      </c>
      <c r="F15480">
        <v>4.25</v>
      </c>
      <c r="G15480">
        <v>12562</v>
      </c>
      <c r="H15480" t="s">
        <v>10</v>
      </c>
      <c r="I15480" t="str">
        <f>IF(AND(LEFT(OnlineRetail[[#This Row],[InvoiceNo]],1)&lt;&gt;"C",OnlineRetail[[#This Row],[CustomerID]]&lt;&gt;""),"Yes","No")</f>
        <v>Yes</v>
      </c>
      <c r="J15480" s="4">
        <f>EOMONTH(OnlineRetail[[#This Row],[InvoiceDate]],-1)+1</f>
        <v>40817</v>
      </c>
      <c r="K15480" s="6">
        <f>OnlineRetail[[#This Row],[Quantity]]*OnlineRetail[[#This Row],[UnitPrice]]</f>
        <v>21.25</v>
      </c>
      <c r="L15480" t="str">
        <f t="shared" si="241"/>
        <v>12562|Oct-2011</v>
      </c>
    </row>
    <row r="15481" spans="1:12">
      <c r="A15481">
        <v>553696</v>
      </c>
      <c r="B15481" t="s">
        <v>147</v>
      </c>
      <c r="C15481" t="s">
        <v>27</v>
      </c>
      <c r="D15481">
        <v>22</v>
      </c>
      <c r="E15481" s="1">
        <v>40819.799305555563</v>
      </c>
      <c r="F15481">
        <v>7.95</v>
      </c>
      <c r="G15481">
        <v>12626</v>
      </c>
      <c r="H15481" t="s">
        <v>10</v>
      </c>
      <c r="I15481" t="str">
        <f>IF(AND(LEFT(OnlineRetail[[#This Row],[InvoiceNo]],1)&lt;&gt;"C",OnlineRetail[[#This Row],[CustomerID]]&lt;&gt;""),"Yes","No")</f>
        <v>Yes</v>
      </c>
      <c r="J15481" s="4">
        <f>EOMONTH(OnlineRetail[[#This Row],[InvoiceDate]],-1)+1</f>
        <v>40817</v>
      </c>
      <c r="K15481" s="6">
        <f>OnlineRetail[[#This Row],[Quantity]]*OnlineRetail[[#This Row],[UnitPrice]]</f>
        <v>174.9</v>
      </c>
      <c r="L15481" t="str">
        <f t="shared" si="241"/>
        <v>12626|Oct-2011</v>
      </c>
    </row>
    <row r="15482" spans="1:12">
      <c r="A15482">
        <v>545123</v>
      </c>
      <c r="B15482" t="s">
        <v>241</v>
      </c>
      <c r="C15482" t="s">
        <v>50</v>
      </c>
      <c r="D15482">
        <v>18</v>
      </c>
      <c r="E15482" s="1">
        <v>40819.800000000003</v>
      </c>
      <c r="F15482">
        <v>1.25</v>
      </c>
      <c r="G15482">
        <v>12431</v>
      </c>
      <c r="H15482" t="s">
        <v>10</v>
      </c>
      <c r="I15482" t="str">
        <f>IF(AND(LEFT(OnlineRetail[[#This Row],[InvoiceNo]],1)&lt;&gt;"C",OnlineRetail[[#This Row],[CustomerID]]&lt;&gt;""),"Yes","No")</f>
        <v>Yes</v>
      </c>
      <c r="J15482" s="4">
        <f>EOMONTH(OnlineRetail[[#This Row],[InvoiceDate]],-1)+1</f>
        <v>40817</v>
      </c>
      <c r="K15482" s="6">
        <f>OnlineRetail[[#This Row],[Quantity]]*OnlineRetail[[#This Row],[UnitPrice]]</f>
        <v>22.5</v>
      </c>
      <c r="L15482" t="str">
        <f t="shared" si="241"/>
        <v>12431|Oct-2011</v>
      </c>
    </row>
    <row r="15483" spans="1:12">
      <c r="A15483">
        <v>551947</v>
      </c>
      <c r="B15483" t="s">
        <v>229</v>
      </c>
      <c r="C15483" t="s">
        <v>46</v>
      </c>
      <c r="D15483">
        <v>1</v>
      </c>
      <c r="E15483" s="1">
        <v>40819.800000000003</v>
      </c>
      <c r="F15483">
        <v>1.25</v>
      </c>
      <c r="G15483">
        <v>12880</v>
      </c>
      <c r="H15483" t="s">
        <v>10</v>
      </c>
      <c r="I15483" t="str">
        <f>IF(AND(LEFT(OnlineRetail[[#This Row],[InvoiceNo]],1)&lt;&gt;"C",OnlineRetail[[#This Row],[CustomerID]]&lt;&gt;""),"Yes","No")</f>
        <v>Yes</v>
      </c>
      <c r="J15483" s="4">
        <f>EOMONTH(OnlineRetail[[#This Row],[InvoiceDate]],-1)+1</f>
        <v>40817</v>
      </c>
      <c r="K15483" s="6">
        <f>OnlineRetail[[#This Row],[Quantity]]*OnlineRetail[[#This Row],[UnitPrice]]</f>
        <v>1.25</v>
      </c>
      <c r="L15483" t="str">
        <f t="shared" si="241"/>
        <v>12880|Oct-2011</v>
      </c>
    </row>
    <row r="15484" spans="1:12">
      <c r="A15484">
        <v>549683</v>
      </c>
      <c r="B15484" t="s">
        <v>146</v>
      </c>
      <c r="C15484" t="s">
        <v>29</v>
      </c>
      <c r="D15484">
        <v>21</v>
      </c>
      <c r="E15484" s="1">
        <v>40819.800000000003</v>
      </c>
      <c r="F15484">
        <v>1.65</v>
      </c>
      <c r="G15484">
        <v>13581</v>
      </c>
      <c r="H15484" t="s">
        <v>10</v>
      </c>
      <c r="I15484" t="str">
        <f>IF(AND(LEFT(OnlineRetail[[#This Row],[InvoiceNo]],1)&lt;&gt;"C",OnlineRetail[[#This Row],[CustomerID]]&lt;&gt;""),"Yes","No")</f>
        <v>Yes</v>
      </c>
      <c r="J15484" s="4">
        <f>EOMONTH(OnlineRetail[[#This Row],[InvoiceDate]],-1)+1</f>
        <v>40817</v>
      </c>
      <c r="K15484" s="6">
        <f>OnlineRetail[[#This Row],[Quantity]]*OnlineRetail[[#This Row],[UnitPrice]]</f>
        <v>34.65</v>
      </c>
      <c r="L15484" t="str">
        <f t="shared" si="241"/>
        <v>13581|Oct-2011</v>
      </c>
    </row>
    <row r="15485" spans="1:12">
      <c r="A15485">
        <v>546615</v>
      </c>
      <c r="B15485" t="s">
        <v>49</v>
      </c>
      <c r="C15485" t="s">
        <v>48</v>
      </c>
      <c r="D15485">
        <v>12</v>
      </c>
      <c r="E15485" s="1">
        <v>40819.820833333331</v>
      </c>
      <c r="F15485">
        <v>4.95</v>
      </c>
      <c r="G15485">
        <v>13939</v>
      </c>
      <c r="H15485" t="s">
        <v>10</v>
      </c>
      <c r="I15485" t="str">
        <f>IF(AND(LEFT(OnlineRetail[[#This Row],[InvoiceNo]],1)&lt;&gt;"C",OnlineRetail[[#This Row],[CustomerID]]&lt;&gt;""),"Yes","No")</f>
        <v>Yes</v>
      </c>
      <c r="J15485" s="4">
        <f>EOMONTH(OnlineRetail[[#This Row],[InvoiceDate]],-1)+1</f>
        <v>40817</v>
      </c>
      <c r="K15485" s="6">
        <f>OnlineRetail[[#This Row],[Quantity]]*OnlineRetail[[#This Row],[UnitPrice]]</f>
        <v>59.400000000000006</v>
      </c>
      <c r="L15485" t="str">
        <f t="shared" si="241"/>
        <v>13939|Oct-2011</v>
      </c>
    </row>
    <row r="15486" spans="1:12">
      <c r="A15486">
        <v>550059</v>
      </c>
      <c r="B15486" t="s">
        <v>156</v>
      </c>
      <c r="C15486" t="s">
        <v>40</v>
      </c>
      <c r="D15486">
        <v>14</v>
      </c>
      <c r="E15486" s="1">
        <v>40819.821527777778</v>
      </c>
      <c r="F15486">
        <v>1.25</v>
      </c>
      <c r="G15486">
        <v>13859</v>
      </c>
      <c r="H15486" t="s">
        <v>10</v>
      </c>
      <c r="I15486" t="str">
        <f>IF(AND(LEFT(OnlineRetail[[#This Row],[InvoiceNo]],1)&lt;&gt;"C",OnlineRetail[[#This Row],[CustomerID]]&lt;&gt;""),"Yes","No")</f>
        <v>Yes</v>
      </c>
      <c r="J15486" s="4">
        <f>EOMONTH(OnlineRetail[[#This Row],[InvoiceDate]],-1)+1</f>
        <v>40817</v>
      </c>
      <c r="K15486" s="6">
        <f>OnlineRetail[[#This Row],[Quantity]]*OnlineRetail[[#This Row],[UnitPrice]]</f>
        <v>17.5</v>
      </c>
      <c r="L15486" t="str">
        <f t="shared" si="241"/>
        <v>13859|Oct-2011</v>
      </c>
    </row>
    <row r="15487" spans="1:12">
      <c r="A15487">
        <v>541247</v>
      </c>
      <c r="B15487" t="s">
        <v>58</v>
      </c>
      <c r="C15487" t="s">
        <v>50</v>
      </c>
      <c r="D15487">
        <v>4</v>
      </c>
      <c r="E15487" s="1">
        <v>40819.828472222223</v>
      </c>
      <c r="F15487">
        <v>4.25</v>
      </c>
      <c r="G15487">
        <v>14199</v>
      </c>
      <c r="H15487" t="s">
        <v>25</v>
      </c>
      <c r="I15487" t="str">
        <f>IF(AND(LEFT(OnlineRetail[[#This Row],[InvoiceNo]],1)&lt;&gt;"C",OnlineRetail[[#This Row],[CustomerID]]&lt;&gt;""),"Yes","No")</f>
        <v>Yes</v>
      </c>
      <c r="J15487" s="4">
        <f>EOMONTH(OnlineRetail[[#This Row],[InvoiceDate]],-1)+1</f>
        <v>40817</v>
      </c>
      <c r="K15487" s="6">
        <f>OnlineRetail[[#This Row],[Quantity]]*OnlineRetail[[#This Row],[UnitPrice]]</f>
        <v>17</v>
      </c>
      <c r="L15487" t="str">
        <f t="shared" si="241"/>
        <v>14199|Oct-2011</v>
      </c>
    </row>
    <row r="15488" spans="1:12">
      <c r="A15488">
        <v>542405</v>
      </c>
      <c r="B15488" t="s">
        <v>34</v>
      </c>
      <c r="C15488" t="s">
        <v>62</v>
      </c>
      <c r="D15488">
        <v>2</v>
      </c>
      <c r="E15488" s="1">
        <v>40819.830555555563</v>
      </c>
      <c r="F15488">
        <v>2.5499999999999998</v>
      </c>
      <c r="G15488">
        <v>14078</v>
      </c>
      <c r="H15488" t="s">
        <v>10</v>
      </c>
      <c r="I15488" t="str">
        <f>IF(AND(LEFT(OnlineRetail[[#This Row],[InvoiceNo]],1)&lt;&gt;"C",OnlineRetail[[#This Row],[CustomerID]]&lt;&gt;""),"Yes","No")</f>
        <v>Yes</v>
      </c>
      <c r="J15488" s="4">
        <f>EOMONTH(OnlineRetail[[#This Row],[InvoiceDate]],-1)+1</f>
        <v>40817</v>
      </c>
      <c r="K15488" s="6">
        <f>OnlineRetail[[#This Row],[Quantity]]*OnlineRetail[[#This Row],[UnitPrice]]</f>
        <v>5.0999999999999996</v>
      </c>
      <c r="L15488" t="str">
        <f t="shared" si="241"/>
        <v>14078|Oct-2011</v>
      </c>
    </row>
    <row r="15489" spans="1:12">
      <c r="A15489">
        <v>550849</v>
      </c>
      <c r="B15489" t="s">
        <v>240</v>
      </c>
      <c r="C15489" t="s">
        <v>40</v>
      </c>
      <c r="D15489">
        <v>10</v>
      </c>
      <c r="E15489" s="1">
        <v>40820.336805555547</v>
      </c>
      <c r="F15489">
        <v>3.39</v>
      </c>
      <c r="G15489">
        <v>14114</v>
      </c>
      <c r="H15489" t="s">
        <v>10</v>
      </c>
      <c r="I15489" t="str">
        <f>IF(AND(LEFT(OnlineRetail[[#This Row],[InvoiceNo]],1)&lt;&gt;"C",OnlineRetail[[#This Row],[CustomerID]]&lt;&gt;""),"Yes","No")</f>
        <v>Yes</v>
      </c>
      <c r="J15489" s="4">
        <f>EOMONTH(OnlineRetail[[#This Row],[InvoiceDate]],-1)+1</f>
        <v>40817</v>
      </c>
      <c r="K15489" s="6">
        <f>OnlineRetail[[#This Row],[Quantity]]*OnlineRetail[[#This Row],[UnitPrice]]</f>
        <v>33.9</v>
      </c>
      <c r="L15489" t="str">
        <f t="shared" si="241"/>
        <v>14114|Oct-2011</v>
      </c>
    </row>
    <row r="15490" spans="1:12">
      <c r="A15490">
        <v>542406</v>
      </c>
      <c r="B15490" t="s">
        <v>66</v>
      </c>
      <c r="C15490" t="s">
        <v>48</v>
      </c>
      <c r="D15490">
        <v>21</v>
      </c>
      <c r="E15490" s="1">
        <v>40820.34375</v>
      </c>
      <c r="F15490">
        <v>2.5499999999999998</v>
      </c>
      <c r="G15490">
        <v>12622</v>
      </c>
      <c r="H15490" t="s">
        <v>10</v>
      </c>
      <c r="I15490" t="str">
        <f>IF(AND(LEFT(OnlineRetail[[#This Row],[InvoiceNo]],1)&lt;&gt;"C",OnlineRetail[[#This Row],[CustomerID]]&lt;&gt;""),"Yes","No")</f>
        <v>Yes</v>
      </c>
      <c r="J15490" s="4">
        <f>EOMONTH(OnlineRetail[[#This Row],[InvoiceDate]],-1)+1</f>
        <v>40817</v>
      </c>
      <c r="K15490" s="6">
        <f>OnlineRetail[[#This Row],[Quantity]]*OnlineRetail[[#This Row],[UnitPrice]]</f>
        <v>53.55</v>
      </c>
      <c r="L15490" t="str">
        <f t="shared" ref="L15490:L15553" si="242">IF(I15490="Yes",G15490&amp;"|"&amp;TEXT(J15490,"mmm-yyyy"),"")</f>
        <v>12622|Oct-2011</v>
      </c>
    </row>
    <row r="15491" spans="1:12">
      <c r="A15491">
        <v>552149</v>
      </c>
      <c r="B15491" t="s">
        <v>178</v>
      </c>
      <c r="C15491" t="s">
        <v>27</v>
      </c>
      <c r="D15491">
        <v>7</v>
      </c>
      <c r="E15491" s="1">
        <v>40820.345833333333</v>
      </c>
      <c r="F15491">
        <v>1.25</v>
      </c>
      <c r="G15491">
        <v>12834</v>
      </c>
      <c r="H15491" t="s">
        <v>10</v>
      </c>
      <c r="I15491" t="str">
        <f>IF(AND(LEFT(OnlineRetail[[#This Row],[InvoiceNo]],1)&lt;&gt;"C",OnlineRetail[[#This Row],[CustomerID]]&lt;&gt;""),"Yes","No")</f>
        <v>Yes</v>
      </c>
      <c r="J15491" s="4">
        <f>EOMONTH(OnlineRetail[[#This Row],[InvoiceDate]],-1)+1</f>
        <v>40817</v>
      </c>
      <c r="K15491" s="6">
        <f>OnlineRetail[[#This Row],[Quantity]]*OnlineRetail[[#This Row],[UnitPrice]]</f>
        <v>8.75</v>
      </c>
      <c r="L15491" t="str">
        <f t="shared" si="242"/>
        <v>12834|Oct-2011</v>
      </c>
    </row>
    <row r="15492" spans="1:12">
      <c r="A15492">
        <v>538192</v>
      </c>
      <c r="B15492" t="s">
        <v>292</v>
      </c>
      <c r="C15492" t="s">
        <v>53</v>
      </c>
      <c r="D15492">
        <v>16</v>
      </c>
      <c r="E15492" s="1">
        <v>40820.347916666673</v>
      </c>
      <c r="F15492">
        <v>0.85</v>
      </c>
      <c r="G15492">
        <v>12924</v>
      </c>
      <c r="H15492" t="s">
        <v>10</v>
      </c>
      <c r="I15492" t="str">
        <f>IF(AND(LEFT(OnlineRetail[[#This Row],[InvoiceNo]],1)&lt;&gt;"C",OnlineRetail[[#This Row],[CustomerID]]&lt;&gt;""),"Yes","No")</f>
        <v>Yes</v>
      </c>
      <c r="J15492" s="4">
        <f>EOMONTH(OnlineRetail[[#This Row],[InvoiceDate]],-1)+1</f>
        <v>40817</v>
      </c>
      <c r="K15492" s="6">
        <f>OnlineRetail[[#This Row],[Quantity]]*OnlineRetail[[#This Row],[UnitPrice]]</f>
        <v>13.6</v>
      </c>
      <c r="L15492" t="str">
        <f t="shared" si="242"/>
        <v>12924|Oct-2011</v>
      </c>
    </row>
    <row r="15493" spans="1:12">
      <c r="A15493">
        <v>551548</v>
      </c>
      <c r="B15493" t="s">
        <v>34</v>
      </c>
      <c r="C15493" t="s">
        <v>42</v>
      </c>
      <c r="D15493">
        <v>15</v>
      </c>
      <c r="E15493" s="1">
        <v>40820.364583333343</v>
      </c>
      <c r="F15493">
        <v>3.39</v>
      </c>
      <c r="G15493">
        <v>13869</v>
      </c>
      <c r="H15493" t="s">
        <v>10</v>
      </c>
      <c r="I15493" t="str">
        <f>IF(AND(LEFT(OnlineRetail[[#This Row],[InvoiceNo]],1)&lt;&gt;"C",OnlineRetail[[#This Row],[CustomerID]]&lt;&gt;""),"Yes","No")</f>
        <v>Yes</v>
      </c>
      <c r="J15493" s="4">
        <f>EOMONTH(OnlineRetail[[#This Row],[InvoiceDate]],-1)+1</f>
        <v>40817</v>
      </c>
      <c r="K15493" s="6">
        <f>OnlineRetail[[#This Row],[Quantity]]*OnlineRetail[[#This Row],[UnitPrice]]</f>
        <v>50.85</v>
      </c>
      <c r="L15493" t="str">
        <f t="shared" si="242"/>
        <v>13869|Oct-2011</v>
      </c>
    </row>
    <row r="15494" spans="1:12">
      <c r="A15494">
        <v>537303</v>
      </c>
      <c r="B15494" t="s">
        <v>147</v>
      </c>
      <c r="C15494" t="s">
        <v>12</v>
      </c>
      <c r="D15494">
        <v>7</v>
      </c>
      <c r="E15494" s="1">
        <v>40820.368750000001</v>
      </c>
      <c r="F15494">
        <v>2.5499999999999998</v>
      </c>
      <c r="G15494">
        <v>12474</v>
      </c>
      <c r="H15494" t="s">
        <v>31</v>
      </c>
      <c r="I15494" t="str">
        <f>IF(AND(LEFT(OnlineRetail[[#This Row],[InvoiceNo]],1)&lt;&gt;"C",OnlineRetail[[#This Row],[CustomerID]]&lt;&gt;""),"Yes","No")</f>
        <v>Yes</v>
      </c>
      <c r="J15494" s="4">
        <f>EOMONTH(OnlineRetail[[#This Row],[InvoiceDate]],-1)+1</f>
        <v>40817</v>
      </c>
      <c r="K15494" s="6">
        <f>OnlineRetail[[#This Row],[Quantity]]*OnlineRetail[[#This Row],[UnitPrice]]</f>
        <v>17.849999999999998</v>
      </c>
      <c r="L15494" t="str">
        <f t="shared" si="242"/>
        <v>12474|Oct-2011</v>
      </c>
    </row>
    <row r="15495" spans="1:12">
      <c r="A15495">
        <v>550406</v>
      </c>
      <c r="B15495" t="s">
        <v>92</v>
      </c>
      <c r="C15495" t="s">
        <v>16</v>
      </c>
      <c r="D15495">
        <v>18</v>
      </c>
      <c r="E15495" s="1">
        <v>40820.37222222222</v>
      </c>
      <c r="F15495">
        <v>4.25</v>
      </c>
      <c r="G15495">
        <v>13463</v>
      </c>
      <c r="H15495" t="s">
        <v>10</v>
      </c>
      <c r="I15495" t="str">
        <f>IF(AND(LEFT(OnlineRetail[[#This Row],[InvoiceNo]],1)&lt;&gt;"C",OnlineRetail[[#This Row],[CustomerID]]&lt;&gt;""),"Yes","No")</f>
        <v>Yes</v>
      </c>
      <c r="J15495" s="4">
        <f>EOMONTH(OnlineRetail[[#This Row],[InvoiceDate]],-1)+1</f>
        <v>40817</v>
      </c>
      <c r="K15495" s="6">
        <f>OnlineRetail[[#This Row],[Quantity]]*OnlineRetail[[#This Row],[UnitPrice]]</f>
        <v>76.5</v>
      </c>
      <c r="L15495" t="str">
        <f t="shared" si="242"/>
        <v>13463|Oct-2011</v>
      </c>
    </row>
    <row r="15496" spans="1:12">
      <c r="A15496">
        <v>542032</v>
      </c>
      <c r="B15496" t="s">
        <v>164</v>
      </c>
      <c r="C15496" t="s">
        <v>48</v>
      </c>
      <c r="D15496">
        <v>16</v>
      </c>
      <c r="E15496" s="1">
        <v>40820.375</v>
      </c>
      <c r="F15496">
        <v>4.95</v>
      </c>
      <c r="G15496">
        <v>13773</v>
      </c>
      <c r="H15496" t="s">
        <v>31</v>
      </c>
      <c r="I15496" t="str">
        <f>IF(AND(LEFT(OnlineRetail[[#This Row],[InvoiceNo]],1)&lt;&gt;"C",OnlineRetail[[#This Row],[CustomerID]]&lt;&gt;""),"Yes","No")</f>
        <v>Yes</v>
      </c>
      <c r="J15496" s="4">
        <f>EOMONTH(OnlineRetail[[#This Row],[InvoiceDate]],-1)+1</f>
        <v>40817</v>
      </c>
      <c r="K15496" s="6">
        <f>OnlineRetail[[#This Row],[Quantity]]*OnlineRetail[[#This Row],[UnitPrice]]</f>
        <v>79.2</v>
      </c>
      <c r="L15496" t="str">
        <f t="shared" si="242"/>
        <v>13773|Oct-2011</v>
      </c>
    </row>
    <row r="15497" spans="1:12">
      <c r="A15497">
        <v>551480</v>
      </c>
      <c r="B15497" t="s">
        <v>289</v>
      </c>
      <c r="C15497" t="s">
        <v>27</v>
      </c>
      <c r="D15497">
        <v>24</v>
      </c>
      <c r="E15497" s="1">
        <v>40820.401388888888</v>
      </c>
      <c r="F15497">
        <v>5.95</v>
      </c>
      <c r="G15497">
        <v>12531</v>
      </c>
      <c r="H15497" t="s">
        <v>10</v>
      </c>
      <c r="I15497" t="str">
        <f>IF(AND(LEFT(OnlineRetail[[#This Row],[InvoiceNo]],1)&lt;&gt;"C",OnlineRetail[[#This Row],[CustomerID]]&lt;&gt;""),"Yes","No")</f>
        <v>Yes</v>
      </c>
      <c r="J15497" s="4">
        <f>EOMONTH(OnlineRetail[[#This Row],[InvoiceDate]],-1)+1</f>
        <v>40817</v>
      </c>
      <c r="K15497" s="6">
        <f>OnlineRetail[[#This Row],[Quantity]]*OnlineRetail[[#This Row],[UnitPrice]]</f>
        <v>142.80000000000001</v>
      </c>
      <c r="L15497" t="str">
        <f t="shared" si="242"/>
        <v>12531|Oct-2011</v>
      </c>
    </row>
    <row r="15498" spans="1:12">
      <c r="A15498">
        <v>539520</v>
      </c>
      <c r="B15498" t="s">
        <v>45</v>
      </c>
      <c r="C15498" t="s">
        <v>46</v>
      </c>
      <c r="D15498">
        <v>8</v>
      </c>
      <c r="E15498" s="1">
        <v>40820.416666666657</v>
      </c>
      <c r="F15498">
        <v>1.65</v>
      </c>
      <c r="G15498">
        <v>14337</v>
      </c>
      <c r="H15498" t="s">
        <v>10</v>
      </c>
      <c r="I15498" t="str">
        <f>IF(AND(LEFT(OnlineRetail[[#This Row],[InvoiceNo]],1)&lt;&gt;"C",OnlineRetail[[#This Row],[CustomerID]]&lt;&gt;""),"Yes","No")</f>
        <v>Yes</v>
      </c>
      <c r="J15498" s="4">
        <f>EOMONTH(OnlineRetail[[#This Row],[InvoiceDate]],-1)+1</f>
        <v>40817</v>
      </c>
      <c r="K15498" s="6">
        <f>OnlineRetail[[#This Row],[Quantity]]*OnlineRetail[[#This Row],[UnitPrice]]</f>
        <v>13.2</v>
      </c>
      <c r="L15498" t="str">
        <f t="shared" si="242"/>
        <v>14337|Oct-2011</v>
      </c>
    </row>
    <row r="15499" spans="1:12">
      <c r="A15499">
        <v>540342</v>
      </c>
      <c r="B15499" t="s">
        <v>285</v>
      </c>
      <c r="C15499" t="s">
        <v>40</v>
      </c>
      <c r="D15499">
        <v>13</v>
      </c>
      <c r="E15499" s="1">
        <v>40820.423611111109</v>
      </c>
      <c r="F15499">
        <v>9.9499999999999993</v>
      </c>
      <c r="G15499">
        <v>12802</v>
      </c>
      <c r="H15499" t="s">
        <v>10</v>
      </c>
      <c r="I15499" t="str">
        <f>IF(AND(LEFT(OnlineRetail[[#This Row],[InvoiceNo]],1)&lt;&gt;"C",OnlineRetail[[#This Row],[CustomerID]]&lt;&gt;""),"Yes","No")</f>
        <v>Yes</v>
      </c>
      <c r="J15499" s="4">
        <f>EOMONTH(OnlineRetail[[#This Row],[InvoiceDate]],-1)+1</f>
        <v>40817</v>
      </c>
      <c r="K15499" s="6">
        <f>OnlineRetail[[#This Row],[Quantity]]*OnlineRetail[[#This Row],[UnitPrice]]</f>
        <v>129.35</v>
      </c>
      <c r="L15499" t="str">
        <f t="shared" si="242"/>
        <v>12802|Oct-2011</v>
      </c>
    </row>
    <row r="15500" spans="1:12">
      <c r="A15500">
        <v>550396</v>
      </c>
      <c r="B15500" t="s">
        <v>141</v>
      </c>
      <c r="C15500" t="s">
        <v>14</v>
      </c>
      <c r="D15500">
        <v>11</v>
      </c>
      <c r="E15500" s="1">
        <v>40820.443749999999</v>
      </c>
      <c r="F15500">
        <v>2.5499999999999998</v>
      </c>
      <c r="G15500">
        <v>13810</v>
      </c>
      <c r="H15500" t="s">
        <v>10</v>
      </c>
      <c r="I15500" t="str">
        <f>IF(AND(LEFT(OnlineRetail[[#This Row],[InvoiceNo]],1)&lt;&gt;"C",OnlineRetail[[#This Row],[CustomerID]]&lt;&gt;""),"Yes","No")</f>
        <v>Yes</v>
      </c>
      <c r="J15500" s="4">
        <f>EOMONTH(OnlineRetail[[#This Row],[InvoiceDate]],-1)+1</f>
        <v>40817</v>
      </c>
      <c r="K15500" s="6">
        <f>OnlineRetail[[#This Row],[Quantity]]*OnlineRetail[[#This Row],[UnitPrice]]</f>
        <v>28.049999999999997</v>
      </c>
      <c r="L15500" t="str">
        <f t="shared" si="242"/>
        <v>13810|Oct-2011</v>
      </c>
    </row>
    <row r="15501" spans="1:12">
      <c r="A15501">
        <v>537690</v>
      </c>
      <c r="B15501" t="s">
        <v>127</v>
      </c>
      <c r="C15501" t="s">
        <v>39</v>
      </c>
      <c r="D15501">
        <v>9</v>
      </c>
      <c r="E15501" s="1">
        <v>40820.448611111111</v>
      </c>
      <c r="F15501">
        <v>2.5499999999999998</v>
      </c>
      <c r="G15501">
        <v>14051</v>
      </c>
      <c r="H15501" t="s">
        <v>10</v>
      </c>
      <c r="I15501" t="str">
        <f>IF(AND(LEFT(OnlineRetail[[#This Row],[InvoiceNo]],1)&lt;&gt;"C",OnlineRetail[[#This Row],[CustomerID]]&lt;&gt;""),"Yes","No")</f>
        <v>Yes</v>
      </c>
      <c r="J15501" s="4">
        <f>EOMONTH(OnlineRetail[[#This Row],[InvoiceDate]],-1)+1</f>
        <v>40817</v>
      </c>
      <c r="K15501" s="6">
        <f>OnlineRetail[[#This Row],[Quantity]]*OnlineRetail[[#This Row],[UnitPrice]]</f>
        <v>22.95</v>
      </c>
      <c r="L15501" t="str">
        <f t="shared" si="242"/>
        <v>14051|Oct-2011</v>
      </c>
    </row>
    <row r="15502" spans="1:12">
      <c r="A15502">
        <v>548186</v>
      </c>
      <c r="B15502" t="s">
        <v>112</v>
      </c>
      <c r="C15502" t="s">
        <v>14</v>
      </c>
      <c r="D15502">
        <v>10</v>
      </c>
      <c r="E15502" s="1">
        <v>40820.454861111109</v>
      </c>
      <c r="F15502">
        <v>4.25</v>
      </c>
      <c r="G15502">
        <v>13955</v>
      </c>
      <c r="H15502" t="s">
        <v>70</v>
      </c>
      <c r="I15502" t="str">
        <f>IF(AND(LEFT(OnlineRetail[[#This Row],[InvoiceNo]],1)&lt;&gt;"C",OnlineRetail[[#This Row],[CustomerID]]&lt;&gt;""),"Yes","No")</f>
        <v>Yes</v>
      </c>
      <c r="J15502" s="4">
        <f>EOMONTH(OnlineRetail[[#This Row],[InvoiceDate]],-1)+1</f>
        <v>40817</v>
      </c>
      <c r="K15502" s="6">
        <f>OnlineRetail[[#This Row],[Quantity]]*OnlineRetail[[#This Row],[UnitPrice]]</f>
        <v>42.5</v>
      </c>
      <c r="L15502" t="str">
        <f t="shared" si="242"/>
        <v>13955|Oct-2011</v>
      </c>
    </row>
    <row r="15503" spans="1:12">
      <c r="A15503">
        <v>536710</v>
      </c>
      <c r="B15503" t="s">
        <v>252</v>
      </c>
      <c r="C15503" t="s">
        <v>50</v>
      </c>
      <c r="D15503">
        <v>16</v>
      </c>
      <c r="E15503" s="1">
        <v>40820.456944444442</v>
      </c>
      <c r="F15503">
        <v>4.25</v>
      </c>
      <c r="G15503">
        <v>12646</v>
      </c>
      <c r="H15503" t="s">
        <v>10</v>
      </c>
      <c r="I15503" t="str">
        <f>IF(AND(LEFT(OnlineRetail[[#This Row],[InvoiceNo]],1)&lt;&gt;"C",OnlineRetail[[#This Row],[CustomerID]]&lt;&gt;""),"Yes","No")</f>
        <v>Yes</v>
      </c>
      <c r="J15503" s="4">
        <f>EOMONTH(OnlineRetail[[#This Row],[InvoiceDate]],-1)+1</f>
        <v>40817</v>
      </c>
      <c r="K15503" s="6">
        <f>OnlineRetail[[#This Row],[Quantity]]*OnlineRetail[[#This Row],[UnitPrice]]</f>
        <v>68</v>
      </c>
      <c r="L15503" t="str">
        <f t="shared" si="242"/>
        <v>12646|Oct-2011</v>
      </c>
    </row>
    <row r="15504" spans="1:12">
      <c r="A15504">
        <v>550637</v>
      </c>
      <c r="B15504" t="s">
        <v>234</v>
      </c>
      <c r="C15504" t="s">
        <v>19</v>
      </c>
      <c r="D15504">
        <v>22</v>
      </c>
      <c r="E15504" s="1">
        <v>40820.461111111108</v>
      </c>
      <c r="F15504">
        <v>4.25</v>
      </c>
      <c r="G15504">
        <v>12421</v>
      </c>
      <c r="H15504" t="s">
        <v>10</v>
      </c>
      <c r="I15504" t="str">
        <f>IF(AND(LEFT(OnlineRetail[[#This Row],[InvoiceNo]],1)&lt;&gt;"C",OnlineRetail[[#This Row],[CustomerID]]&lt;&gt;""),"Yes","No")</f>
        <v>Yes</v>
      </c>
      <c r="J15504" s="4">
        <f>EOMONTH(OnlineRetail[[#This Row],[InvoiceDate]],-1)+1</f>
        <v>40817</v>
      </c>
      <c r="K15504" s="6">
        <f>OnlineRetail[[#This Row],[Quantity]]*OnlineRetail[[#This Row],[UnitPrice]]</f>
        <v>93.5</v>
      </c>
      <c r="L15504" t="str">
        <f t="shared" si="242"/>
        <v>12421|Oct-2011</v>
      </c>
    </row>
    <row r="15505" spans="1:12">
      <c r="A15505">
        <v>542091</v>
      </c>
      <c r="B15505" t="s">
        <v>169</v>
      </c>
      <c r="C15505" t="s">
        <v>19</v>
      </c>
      <c r="D15505">
        <v>1</v>
      </c>
      <c r="E15505" s="1">
        <v>40820.469444444447</v>
      </c>
      <c r="F15505">
        <v>1.65</v>
      </c>
      <c r="G15505">
        <v>13696</v>
      </c>
      <c r="H15505" t="s">
        <v>10</v>
      </c>
      <c r="I15505" t="str">
        <f>IF(AND(LEFT(OnlineRetail[[#This Row],[InvoiceNo]],1)&lt;&gt;"C",OnlineRetail[[#This Row],[CustomerID]]&lt;&gt;""),"Yes","No")</f>
        <v>Yes</v>
      </c>
      <c r="J15505" s="4">
        <f>EOMONTH(OnlineRetail[[#This Row],[InvoiceDate]],-1)+1</f>
        <v>40817</v>
      </c>
      <c r="K15505" s="6">
        <f>OnlineRetail[[#This Row],[Quantity]]*OnlineRetail[[#This Row],[UnitPrice]]</f>
        <v>1.65</v>
      </c>
      <c r="L15505" t="str">
        <f t="shared" si="242"/>
        <v>13696|Oct-2011</v>
      </c>
    </row>
    <row r="15506" spans="1:12">
      <c r="A15506">
        <v>547458</v>
      </c>
      <c r="B15506" t="s">
        <v>69</v>
      </c>
      <c r="C15506" t="s">
        <v>39</v>
      </c>
      <c r="D15506">
        <v>9</v>
      </c>
      <c r="E15506" s="1">
        <v>40820.470138888893</v>
      </c>
      <c r="F15506">
        <v>3.39</v>
      </c>
      <c r="G15506">
        <v>12941</v>
      </c>
      <c r="H15506" t="s">
        <v>10</v>
      </c>
      <c r="I15506" t="str">
        <f>IF(AND(LEFT(OnlineRetail[[#This Row],[InvoiceNo]],1)&lt;&gt;"C",OnlineRetail[[#This Row],[CustomerID]]&lt;&gt;""),"Yes","No")</f>
        <v>Yes</v>
      </c>
      <c r="J15506" s="4">
        <f>EOMONTH(OnlineRetail[[#This Row],[InvoiceDate]],-1)+1</f>
        <v>40817</v>
      </c>
      <c r="K15506" s="6">
        <f>OnlineRetail[[#This Row],[Quantity]]*OnlineRetail[[#This Row],[UnitPrice]]</f>
        <v>30.51</v>
      </c>
      <c r="L15506" t="str">
        <f t="shared" si="242"/>
        <v>12941|Oct-2011</v>
      </c>
    </row>
    <row r="15507" spans="1:12">
      <c r="A15507">
        <v>540775</v>
      </c>
      <c r="B15507" t="s">
        <v>283</v>
      </c>
      <c r="C15507" t="s">
        <v>24</v>
      </c>
      <c r="D15507">
        <v>5</v>
      </c>
      <c r="E15507" s="1">
        <v>40820.473611111112</v>
      </c>
      <c r="F15507">
        <v>0.85</v>
      </c>
      <c r="G15507">
        <v>13268</v>
      </c>
      <c r="H15507" t="s">
        <v>10</v>
      </c>
      <c r="I15507" t="str">
        <f>IF(AND(LEFT(OnlineRetail[[#This Row],[InvoiceNo]],1)&lt;&gt;"C",OnlineRetail[[#This Row],[CustomerID]]&lt;&gt;""),"Yes","No")</f>
        <v>Yes</v>
      </c>
      <c r="J15507" s="4">
        <f>EOMONTH(OnlineRetail[[#This Row],[InvoiceDate]],-1)+1</f>
        <v>40817</v>
      </c>
      <c r="K15507" s="6">
        <f>OnlineRetail[[#This Row],[Quantity]]*OnlineRetail[[#This Row],[UnitPrice]]</f>
        <v>4.25</v>
      </c>
      <c r="L15507" t="str">
        <f t="shared" si="242"/>
        <v>13268|Oct-2011</v>
      </c>
    </row>
    <row r="15508" spans="1:12">
      <c r="A15508">
        <v>544761</v>
      </c>
      <c r="B15508" t="s">
        <v>280</v>
      </c>
      <c r="C15508" t="s">
        <v>83</v>
      </c>
      <c r="D15508">
        <v>21</v>
      </c>
      <c r="E15508" s="1">
        <v>40820.480555555558</v>
      </c>
      <c r="F15508">
        <v>4.25</v>
      </c>
      <c r="G15508">
        <v>13438</v>
      </c>
      <c r="H15508" t="s">
        <v>36</v>
      </c>
      <c r="I15508" t="str">
        <f>IF(AND(LEFT(OnlineRetail[[#This Row],[InvoiceNo]],1)&lt;&gt;"C",OnlineRetail[[#This Row],[CustomerID]]&lt;&gt;""),"Yes","No")</f>
        <v>Yes</v>
      </c>
      <c r="J15508" s="4">
        <f>EOMONTH(OnlineRetail[[#This Row],[InvoiceDate]],-1)+1</f>
        <v>40817</v>
      </c>
      <c r="K15508" s="6">
        <f>OnlineRetail[[#This Row],[Quantity]]*OnlineRetail[[#This Row],[UnitPrice]]</f>
        <v>89.25</v>
      </c>
      <c r="L15508" t="str">
        <f t="shared" si="242"/>
        <v>13438|Oct-2011</v>
      </c>
    </row>
    <row r="15509" spans="1:12">
      <c r="A15509">
        <v>545276</v>
      </c>
      <c r="B15509" t="s">
        <v>106</v>
      </c>
      <c r="C15509" t="s">
        <v>48</v>
      </c>
      <c r="D15509">
        <v>23</v>
      </c>
      <c r="E15509" s="1">
        <v>40820.481249999997</v>
      </c>
      <c r="F15509">
        <v>7.95</v>
      </c>
      <c r="G15509">
        <v>13955</v>
      </c>
      <c r="H15509" t="s">
        <v>10</v>
      </c>
      <c r="I15509" t="str">
        <f>IF(AND(LEFT(OnlineRetail[[#This Row],[InvoiceNo]],1)&lt;&gt;"C",OnlineRetail[[#This Row],[CustomerID]]&lt;&gt;""),"Yes","No")</f>
        <v>Yes</v>
      </c>
      <c r="J15509" s="4">
        <f>EOMONTH(OnlineRetail[[#This Row],[InvoiceDate]],-1)+1</f>
        <v>40817</v>
      </c>
      <c r="K15509" s="6">
        <f>OnlineRetail[[#This Row],[Quantity]]*OnlineRetail[[#This Row],[UnitPrice]]</f>
        <v>182.85</v>
      </c>
      <c r="L15509" t="str">
        <f t="shared" si="242"/>
        <v>13955|Oct-2011</v>
      </c>
    </row>
    <row r="15510" spans="1:12">
      <c r="A15510">
        <v>555303</v>
      </c>
      <c r="B15510" t="s">
        <v>69</v>
      </c>
      <c r="C15510" t="s">
        <v>27</v>
      </c>
      <c r="D15510">
        <v>8</v>
      </c>
      <c r="E15510" s="1">
        <v>40820.495833333327</v>
      </c>
      <c r="F15510">
        <v>1.65</v>
      </c>
      <c r="G15510">
        <v>12431</v>
      </c>
      <c r="H15510" t="s">
        <v>25</v>
      </c>
      <c r="I15510" t="str">
        <f>IF(AND(LEFT(OnlineRetail[[#This Row],[InvoiceNo]],1)&lt;&gt;"C",OnlineRetail[[#This Row],[CustomerID]]&lt;&gt;""),"Yes","No")</f>
        <v>Yes</v>
      </c>
      <c r="J15510" s="4">
        <f>EOMONTH(OnlineRetail[[#This Row],[InvoiceDate]],-1)+1</f>
        <v>40817</v>
      </c>
      <c r="K15510" s="6">
        <f>OnlineRetail[[#This Row],[Quantity]]*OnlineRetail[[#This Row],[UnitPrice]]</f>
        <v>13.2</v>
      </c>
      <c r="L15510" t="str">
        <f t="shared" si="242"/>
        <v>12431|Oct-2011</v>
      </c>
    </row>
    <row r="15511" spans="1:12">
      <c r="A15511">
        <v>537444</v>
      </c>
      <c r="B15511" t="s">
        <v>292</v>
      </c>
      <c r="C15511" t="s">
        <v>39</v>
      </c>
      <c r="D15511">
        <v>9</v>
      </c>
      <c r="E15511" s="1">
        <v>40820.49722222222</v>
      </c>
      <c r="F15511">
        <v>2.1</v>
      </c>
      <c r="G15511">
        <v>13345</v>
      </c>
      <c r="H15511" t="s">
        <v>10</v>
      </c>
      <c r="I15511" t="str">
        <f>IF(AND(LEFT(OnlineRetail[[#This Row],[InvoiceNo]],1)&lt;&gt;"C",OnlineRetail[[#This Row],[CustomerID]]&lt;&gt;""),"Yes","No")</f>
        <v>Yes</v>
      </c>
      <c r="J15511" s="4">
        <f>EOMONTH(OnlineRetail[[#This Row],[InvoiceDate]],-1)+1</f>
        <v>40817</v>
      </c>
      <c r="K15511" s="6">
        <f>OnlineRetail[[#This Row],[Quantity]]*OnlineRetail[[#This Row],[UnitPrice]]</f>
        <v>18.900000000000002</v>
      </c>
      <c r="L15511" t="str">
        <f t="shared" si="242"/>
        <v>13345|Oct-2011</v>
      </c>
    </row>
    <row r="15512" spans="1:12">
      <c r="A15512">
        <v>555392</v>
      </c>
      <c r="B15512" t="s">
        <v>169</v>
      </c>
      <c r="C15512" t="s">
        <v>29</v>
      </c>
      <c r="D15512">
        <v>22</v>
      </c>
      <c r="E15512" s="1">
        <v>40820.530555555553</v>
      </c>
      <c r="F15512">
        <v>4.25</v>
      </c>
      <c r="G15512">
        <v>13851</v>
      </c>
      <c r="H15512" t="s">
        <v>10</v>
      </c>
      <c r="I15512" t="str">
        <f>IF(AND(LEFT(OnlineRetail[[#This Row],[InvoiceNo]],1)&lt;&gt;"C",OnlineRetail[[#This Row],[CustomerID]]&lt;&gt;""),"Yes","No")</f>
        <v>Yes</v>
      </c>
      <c r="J15512" s="4">
        <f>EOMONTH(OnlineRetail[[#This Row],[InvoiceDate]],-1)+1</f>
        <v>40817</v>
      </c>
      <c r="K15512" s="6">
        <f>OnlineRetail[[#This Row],[Quantity]]*OnlineRetail[[#This Row],[UnitPrice]]</f>
        <v>93.5</v>
      </c>
      <c r="L15512" t="str">
        <f t="shared" si="242"/>
        <v>13851|Oct-2011</v>
      </c>
    </row>
    <row r="15513" spans="1:12">
      <c r="A15513">
        <v>550990</v>
      </c>
      <c r="B15513" t="s">
        <v>98</v>
      </c>
      <c r="C15513" t="s">
        <v>21</v>
      </c>
      <c r="D15513">
        <v>13</v>
      </c>
      <c r="E15513" s="1">
        <v>40820.535416666673</v>
      </c>
      <c r="F15513">
        <v>2.1</v>
      </c>
      <c r="G15513">
        <v>12862</v>
      </c>
      <c r="H15513" t="s">
        <v>25</v>
      </c>
      <c r="I15513" t="str">
        <f>IF(AND(LEFT(OnlineRetail[[#This Row],[InvoiceNo]],1)&lt;&gt;"C",OnlineRetail[[#This Row],[CustomerID]]&lt;&gt;""),"Yes","No")</f>
        <v>Yes</v>
      </c>
      <c r="J15513" s="4">
        <f>EOMONTH(OnlineRetail[[#This Row],[InvoiceDate]],-1)+1</f>
        <v>40817</v>
      </c>
      <c r="K15513" s="6">
        <f>OnlineRetail[[#This Row],[Quantity]]*OnlineRetail[[#This Row],[UnitPrice]]</f>
        <v>27.3</v>
      </c>
      <c r="L15513" t="str">
        <f t="shared" si="242"/>
        <v>12862|Oct-2011</v>
      </c>
    </row>
    <row r="15514" spans="1:12">
      <c r="A15514">
        <v>555010</v>
      </c>
      <c r="B15514" t="s">
        <v>64</v>
      </c>
      <c r="C15514" t="s">
        <v>42</v>
      </c>
      <c r="D15514">
        <v>3</v>
      </c>
      <c r="E15514" s="1">
        <v>40820.537499999999</v>
      </c>
      <c r="F15514">
        <v>9.9499999999999993</v>
      </c>
      <c r="G15514">
        <v>12942</v>
      </c>
      <c r="H15514" t="s">
        <v>22</v>
      </c>
      <c r="I15514" t="str">
        <f>IF(AND(LEFT(OnlineRetail[[#This Row],[InvoiceNo]],1)&lt;&gt;"C",OnlineRetail[[#This Row],[CustomerID]]&lt;&gt;""),"Yes","No")</f>
        <v>Yes</v>
      </c>
      <c r="J15514" s="4">
        <f>EOMONTH(OnlineRetail[[#This Row],[InvoiceDate]],-1)+1</f>
        <v>40817</v>
      </c>
      <c r="K15514" s="6">
        <f>OnlineRetail[[#This Row],[Quantity]]*OnlineRetail[[#This Row],[UnitPrice]]</f>
        <v>29.849999999999998</v>
      </c>
      <c r="L15514" t="str">
        <f t="shared" si="242"/>
        <v>12942|Oct-2011</v>
      </c>
    </row>
    <row r="15515" spans="1:12">
      <c r="A15515">
        <v>546990</v>
      </c>
      <c r="B15515" t="s">
        <v>207</v>
      </c>
      <c r="C15515" t="s">
        <v>40</v>
      </c>
      <c r="D15515">
        <v>11</v>
      </c>
      <c r="E15515" s="1">
        <v>40820.547222222223</v>
      </c>
      <c r="F15515">
        <v>2.5499999999999998</v>
      </c>
      <c r="G15515">
        <v>12904</v>
      </c>
      <c r="H15515" t="s">
        <v>10</v>
      </c>
      <c r="I15515" t="str">
        <f>IF(AND(LEFT(OnlineRetail[[#This Row],[InvoiceNo]],1)&lt;&gt;"C",OnlineRetail[[#This Row],[CustomerID]]&lt;&gt;""),"Yes","No")</f>
        <v>Yes</v>
      </c>
      <c r="J15515" s="4">
        <f>EOMONTH(OnlineRetail[[#This Row],[InvoiceDate]],-1)+1</f>
        <v>40817</v>
      </c>
      <c r="K15515" s="6">
        <f>OnlineRetail[[#This Row],[Quantity]]*OnlineRetail[[#This Row],[UnitPrice]]</f>
        <v>28.049999999999997</v>
      </c>
      <c r="L15515" t="str">
        <f t="shared" si="242"/>
        <v>12904|Oct-2011</v>
      </c>
    </row>
    <row r="15516" spans="1:12">
      <c r="A15516">
        <v>538569</v>
      </c>
      <c r="B15516" t="s">
        <v>212</v>
      </c>
      <c r="C15516" t="s">
        <v>42</v>
      </c>
      <c r="D15516">
        <v>19</v>
      </c>
      <c r="E15516" s="1">
        <v>40820.550000000003</v>
      </c>
      <c r="F15516">
        <v>1.25</v>
      </c>
      <c r="G15516">
        <v>13240</v>
      </c>
      <c r="H15516" t="s">
        <v>31</v>
      </c>
      <c r="I15516" t="str">
        <f>IF(AND(LEFT(OnlineRetail[[#This Row],[InvoiceNo]],1)&lt;&gt;"C",OnlineRetail[[#This Row],[CustomerID]]&lt;&gt;""),"Yes","No")</f>
        <v>Yes</v>
      </c>
      <c r="J15516" s="4">
        <f>EOMONTH(OnlineRetail[[#This Row],[InvoiceDate]],-1)+1</f>
        <v>40817</v>
      </c>
      <c r="K15516" s="6">
        <f>OnlineRetail[[#This Row],[Quantity]]*OnlineRetail[[#This Row],[UnitPrice]]</f>
        <v>23.75</v>
      </c>
      <c r="L15516" t="str">
        <f t="shared" si="242"/>
        <v>13240|Oct-2011</v>
      </c>
    </row>
    <row r="15517" spans="1:12">
      <c r="A15517">
        <v>543019</v>
      </c>
      <c r="B15517" t="s">
        <v>241</v>
      </c>
      <c r="C15517" t="s">
        <v>46</v>
      </c>
      <c r="D15517">
        <v>22</v>
      </c>
      <c r="E15517" s="1">
        <v>40820.552083333343</v>
      </c>
      <c r="F15517">
        <v>2.1</v>
      </c>
      <c r="G15517">
        <v>14094</v>
      </c>
      <c r="H15517" t="s">
        <v>10</v>
      </c>
      <c r="I15517" t="str">
        <f>IF(AND(LEFT(OnlineRetail[[#This Row],[InvoiceNo]],1)&lt;&gt;"C",OnlineRetail[[#This Row],[CustomerID]]&lt;&gt;""),"Yes","No")</f>
        <v>Yes</v>
      </c>
      <c r="J15517" s="4">
        <f>EOMONTH(OnlineRetail[[#This Row],[InvoiceDate]],-1)+1</f>
        <v>40817</v>
      </c>
      <c r="K15517" s="6">
        <f>OnlineRetail[[#This Row],[Quantity]]*OnlineRetail[[#This Row],[UnitPrice]]</f>
        <v>46.2</v>
      </c>
      <c r="L15517" t="str">
        <f t="shared" si="242"/>
        <v>14094|Oct-2011</v>
      </c>
    </row>
    <row r="15518" spans="1:12">
      <c r="A15518">
        <v>551284</v>
      </c>
      <c r="B15518" t="s">
        <v>119</v>
      </c>
      <c r="C15518" t="s">
        <v>14</v>
      </c>
      <c r="D15518">
        <v>22</v>
      </c>
      <c r="E15518" s="1">
        <v>40820.559027777781</v>
      </c>
      <c r="F15518">
        <v>4.25</v>
      </c>
      <c r="G15518">
        <v>12858</v>
      </c>
      <c r="H15518" t="s">
        <v>10</v>
      </c>
      <c r="I15518" t="str">
        <f>IF(AND(LEFT(OnlineRetail[[#This Row],[InvoiceNo]],1)&lt;&gt;"C",OnlineRetail[[#This Row],[CustomerID]]&lt;&gt;""),"Yes","No")</f>
        <v>Yes</v>
      </c>
      <c r="J15518" s="4">
        <f>EOMONTH(OnlineRetail[[#This Row],[InvoiceDate]],-1)+1</f>
        <v>40817</v>
      </c>
      <c r="K15518" s="6">
        <f>OnlineRetail[[#This Row],[Quantity]]*OnlineRetail[[#This Row],[UnitPrice]]</f>
        <v>93.5</v>
      </c>
      <c r="L15518" t="str">
        <f t="shared" si="242"/>
        <v>12858|Oct-2011</v>
      </c>
    </row>
    <row r="15519" spans="1:12">
      <c r="A15519">
        <v>548592</v>
      </c>
      <c r="B15519" t="s">
        <v>67</v>
      </c>
      <c r="C15519" t="s">
        <v>9</v>
      </c>
      <c r="D15519">
        <v>9</v>
      </c>
      <c r="E15519" s="1">
        <v>40820.563888888893</v>
      </c>
      <c r="F15519">
        <v>2.1</v>
      </c>
      <c r="G15519">
        <v>12759</v>
      </c>
      <c r="H15519" t="s">
        <v>121</v>
      </c>
      <c r="I15519" t="str">
        <f>IF(AND(LEFT(OnlineRetail[[#This Row],[InvoiceNo]],1)&lt;&gt;"C",OnlineRetail[[#This Row],[CustomerID]]&lt;&gt;""),"Yes","No")</f>
        <v>Yes</v>
      </c>
      <c r="J15519" s="4">
        <f>EOMONTH(OnlineRetail[[#This Row],[InvoiceDate]],-1)+1</f>
        <v>40817</v>
      </c>
      <c r="K15519" s="6">
        <f>OnlineRetail[[#This Row],[Quantity]]*OnlineRetail[[#This Row],[UnitPrice]]</f>
        <v>18.900000000000002</v>
      </c>
      <c r="L15519" t="str">
        <f t="shared" si="242"/>
        <v>12759|Oct-2011</v>
      </c>
    </row>
    <row r="15520" spans="1:12" hidden="1">
      <c r="A15520">
        <v>554837</v>
      </c>
      <c r="B15520" t="s">
        <v>200</v>
      </c>
      <c r="C15520" t="s">
        <v>16</v>
      </c>
      <c r="D15520">
        <v>22</v>
      </c>
      <c r="E15520" s="1">
        <v>40820.574305555558</v>
      </c>
      <c r="F15520">
        <v>7.95</v>
      </c>
      <c r="H15520" t="s">
        <v>10</v>
      </c>
      <c r="I15520" t="str">
        <f>IF(AND(LEFT(OnlineRetail[[#This Row],[InvoiceNo]],1)&lt;&gt;"C",OnlineRetail[[#This Row],[CustomerID]]&lt;&gt;""),"Yes","No")</f>
        <v>No</v>
      </c>
      <c r="J15520" s="4">
        <f>EOMONTH(OnlineRetail[[#This Row],[InvoiceDate]],-1)+1</f>
        <v>40817</v>
      </c>
      <c r="K15520" s="6">
        <f>OnlineRetail[[#This Row],[Quantity]]*OnlineRetail[[#This Row],[UnitPrice]]</f>
        <v>174.9</v>
      </c>
      <c r="L15520" t="str">
        <f t="shared" si="242"/>
        <v/>
      </c>
    </row>
    <row r="15521" spans="1:12">
      <c r="A15521">
        <v>543777</v>
      </c>
      <c r="B15521" t="s">
        <v>206</v>
      </c>
      <c r="C15521" t="s">
        <v>16</v>
      </c>
      <c r="D15521">
        <v>3</v>
      </c>
      <c r="E15521" s="1">
        <v>40820.588194444441</v>
      </c>
      <c r="F15521">
        <v>9.9499999999999993</v>
      </c>
      <c r="G15521">
        <v>14220</v>
      </c>
      <c r="H15521" t="s">
        <v>10</v>
      </c>
      <c r="I15521" t="str">
        <f>IF(AND(LEFT(OnlineRetail[[#This Row],[InvoiceNo]],1)&lt;&gt;"C",OnlineRetail[[#This Row],[CustomerID]]&lt;&gt;""),"Yes","No")</f>
        <v>Yes</v>
      </c>
      <c r="J15521" s="4">
        <f>EOMONTH(OnlineRetail[[#This Row],[InvoiceDate]],-1)+1</f>
        <v>40817</v>
      </c>
      <c r="K15521" s="6">
        <f>OnlineRetail[[#This Row],[Quantity]]*OnlineRetail[[#This Row],[UnitPrice]]</f>
        <v>29.849999999999998</v>
      </c>
      <c r="L15521" t="str">
        <f t="shared" si="242"/>
        <v>14220|Oct-2011</v>
      </c>
    </row>
    <row r="15522" spans="1:12">
      <c r="A15522">
        <v>545878</v>
      </c>
      <c r="B15522" t="s">
        <v>158</v>
      </c>
      <c r="C15522" t="s">
        <v>53</v>
      </c>
      <c r="D15522">
        <v>23</v>
      </c>
      <c r="E15522" s="1">
        <v>40820.589583333327</v>
      </c>
      <c r="F15522">
        <v>0.85</v>
      </c>
      <c r="G15522">
        <v>14009</v>
      </c>
      <c r="H15522" t="s">
        <v>10</v>
      </c>
      <c r="I15522" t="str">
        <f>IF(AND(LEFT(OnlineRetail[[#This Row],[InvoiceNo]],1)&lt;&gt;"C",OnlineRetail[[#This Row],[CustomerID]]&lt;&gt;""),"Yes","No")</f>
        <v>Yes</v>
      </c>
      <c r="J15522" s="4">
        <f>EOMONTH(OnlineRetail[[#This Row],[InvoiceDate]],-1)+1</f>
        <v>40817</v>
      </c>
      <c r="K15522" s="6">
        <f>OnlineRetail[[#This Row],[Quantity]]*OnlineRetail[[#This Row],[UnitPrice]]</f>
        <v>19.55</v>
      </c>
      <c r="L15522" t="str">
        <f t="shared" si="242"/>
        <v>14009|Oct-2011</v>
      </c>
    </row>
    <row r="15523" spans="1:12">
      <c r="A15523">
        <v>555852</v>
      </c>
      <c r="B15523" t="s">
        <v>202</v>
      </c>
      <c r="C15523" t="s">
        <v>29</v>
      </c>
      <c r="D15523">
        <v>18</v>
      </c>
      <c r="E15523" s="1">
        <v>40820.594444444447</v>
      </c>
      <c r="F15523">
        <v>1.25</v>
      </c>
      <c r="G15523">
        <v>13264</v>
      </c>
      <c r="H15523" t="s">
        <v>17</v>
      </c>
      <c r="I15523" t="str">
        <f>IF(AND(LEFT(OnlineRetail[[#This Row],[InvoiceNo]],1)&lt;&gt;"C",OnlineRetail[[#This Row],[CustomerID]]&lt;&gt;""),"Yes","No")</f>
        <v>Yes</v>
      </c>
      <c r="J15523" s="4">
        <f>EOMONTH(OnlineRetail[[#This Row],[InvoiceDate]],-1)+1</f>
        <v>40817</v>
      </c>
      <c r="K15523" s="6">
        <f>OnlineRetail[[#This Row],[Quantity]]*OnlineRetail[[#This Row],[UnitPrice]]</f>
        <v>22.5</v>
      </c>
      <c r="L15523" t="str">
        <f t="shared" si="242"/>
        <v>13264|Oct-2011</v>
      </c>
    </row>
    <row r="15524" spans="1:12">
      <c r="A15524">
        <v>541417</v>
      </c>
      <c r="B15524" t="s">
        <v>119</v>
      </c>
      <c r="C15524" t="s">
        <v>62</v>
      </c>
      <c r="D15524">
        <v>8</v>
      </c>
      <c r="E15524" s="1">
        <v>40820.597916666673</v>
      </c>
      <c r="F15524">
        <v>2.1</v>
      </c>
      <c r="G15524">
        <v>13854</v>
      </c>
      <c r="H15524" t="s">
        <v>10</v>
      </c>
      <c r="I15524" t="str">
        <f>IF(AND(LEFT(OnlineRetail[[#This Row],[InvoiceNo]],1)&lt;&gt;"C",OnlineRetail[[#This Row],[CustomerID]]&lt;&gt;""),"Yes","No")</f>
        <v>Yes</v>
      </c>
      <c r="J15524" s="4">
        <f>EOMONTH(OnlineRetail[[#This Row],[InvoiceDate]],-1)+1</f>
        <v>40817</v>
      </c>
      <c r="K15524" s="6">
        <f>OnlineRetail[[#This Row],[Quantity]]*OnlineRetail[[#This Row],[UnitPrice]]</f>
        <v>16.8</v>
      </c>
      <c r="L15524" t="str">
        <f t="shared" si="242"/>
        <v>13854|Oct-2011</v>
      </c>
    </row>
    <row r="15525" spans="1:12">
      <c r="A15525">
        <v>556304</v>
      </c>
      <c r="B15525" t="s">
        <v>269</v>
      </c>
      <c r="C15525" t="s">
        <v>83</v>
      </c>
      <c r="D15525">
        <v>11</v>
      </c>
      <c r="E15525" s="1">
        <v>40820.598611111112</v>
      </c>
      <c r="F15525">
        <v>2.5499999999999998</v>
      </c>
      <c r="G15525">
        <v>13516</v>
      </c>
      <c r="H15525" t="s">
        <v>10</v>
      </c>
      <c r="I15525" t="str">
        <f>IF(AND(LEFT(OnlineRetail[[#This Row],[InvoiceNo]],1)&lt;&gt;"C",OnlineRetail[[#This Row],[CustomerID]]&lt;&gt;""),"Yes","No")</f>
        <v>Yes</v>
      </c>
      <c r="J15525" s="4">
        <f>EOMONTH(OnlineRetail[[#This Row],[InvoiceDate]],-1)+1</f>
        <v>40817</v>
      </c>
      <c r="K15525" s="6">
        <f>OnlineRetail[[#This Row],[Quantity]]*OnlineRetail[[#This Row],[UnitPrice]]</f>
        <v>28.049999999999997</v>
      </c>
      <c r="L15525" t="str">
        <f t="shared" si="242"/>
        <v>13516|Oct-2011</v>
      </c>
    </row>
    <row r="15526" spans="1:12">
      <c r="A15526">
        <v>538904</v>
      </c>
      <c r="B15526" t="s">
        <v>51</v>
      </c>
      <c r="C15526" t="s">
        <v>14</v>
      </c>
      <c r="D15526">
        <v>18</v>
      </c>
      <c r="E15526" s="1">
        <v>40820.617361111108</v>
      </c>
      <c r="F15526">
        <v>4.25</v>
      </c>
      <c r="G15526">
        <v>13830</v>
      </c>
      <c r="H15526" t="s">
        <v>10</v>
      </c>
      <c r="I15526" t="str">
        <f>IF(AND(LEFT(OnlineRetail[[#This Row],[InvoiceNo]],1)&lt;&gt;"C",OnlineRetail[[#This Row],[CustomerID]]&lt;&gt;""),"Yes","No")</f>
        <v>Yes</v>
      </c>
      <c r="J15526" s="4">
        <f>EOMONTH(OnlineRetail[[#This Row],[InvoiceDate]],-1)+1</f>
        <v>40817</v>
      </c>
      <c r="K15526" s="6">
        <f>OnlineRetail[[#This Row],[Quantity]]*OnlineRetail[[#This Row],[UnitPrice]]</f>
        <v>76.5</v>
      </c>
      <c r="L15526" t="str">
        <f t="shared" si="242"/>
        <v>13830|Oct-2011</v>
      </c>
    </row>
    <row r="15527" spans="1:12">
      <c r="A15527">
        <v>553160</v>
      </c>
      <c r="B15527" t="s">
        <v>262</v>
      </c>
      <c r="C15527" t="s">
        <v>46</v>
      </c>
      <c r="D15527">
        <v>11</v>
      </c>
      <c r="E15527" s="1">
        <v>40820.638888888891</v>
      </c>
      <c r="F15527">
        <v>7.95</v>
      </c>
      <c r="G15527">
        <v>14306</v>
      </c>
      <c r="H15527" t="s">
        <v>10</v>
      </c>
      <c r="I15527" t="str">
        <f>IF(AND(LEFT(OnlineRetail[[#This Row],[InvoiceNo]],1)&lt;&gt;"C",OnlineRetail[[#This Row],[CustomerID]]&lt;&gt;""),"Yes","No")</f>
        <v>Yes</v>
      </c>
      <c r="J15527" s="4">
        <f>EOMONTH(OnlineRetail[[#This Row],[InvoiceDate]],-1)+1</f>
        <v>40817</v>
      </c>
      <c r="K15527" s="6">
        <f>OnlineRetail[[#This Row],[Quantity]]*OnlineRetail[[#This Row],[UnitPrice]]</f>
        <v>87.45</v>
      </c>
      <c r="L15527" t="str">
        <f t="shared" si="242"/>
        <v>14306|Oct-2011</v>
      </c>
    </row>
    <row r="15528" spans="1:12">
      <c r="A15528">
        <v>537615</v>
      </c>
      <c r="B15528" t="s">
        <v>95</v>
      </c>
      <c r="C15528" t="s">
        <v>19</v>
      </c>
      <c r="D15528">
        <v>4</v>
      </c>
      <c r="E15528" s="1">
        <v>40820.640277777777</v>
      </c>
      <c r="F15528">
        <v>2.1</v>
      </c>
      <c r="G15528">
        <v>14070</v>
      </c>
      <c r="H15528" t="s">
        <v>10</v>
      </c>
      <c r="I15528" t="str">
        <f>IF(AND(LEFT(OnlineRetail[[#This Row],[InvoiceNo]],1)&lt;&gt;"C",OnlineRetail[[#This Row],[CustomerID]]&lt;&gt;""),"Yes","No")</f>
        <v>Yes</v>
      </c>
      <c r="J15528" s="4">
        <f>EOMONTH(OnlineRetail[[#This Row],[InvoiceDate]],-1)+1</f>
        <v>40817</v>
      </c>
      <c r="K15528" s="6">
        <f>OnlineRetail[[#This Row],[Quantity]]*OnlineRetail[[#This Row],[UnitPrice]]</f>
        <v>8.4</v>
      </c>
      <c r="L15528" t="str">
        <f t="shared" si="242"/>
        <v>14070|Oct-2011</v>
      </c>
    </row>
    <row r="15529" spans="1:12">
      <c r="A15529">
        <v>541067</v>
      </c>
      <c r="B15529" t="s">
        <v>261</v>
      </c>
      <c r="C15529" t="s">
        <v>33</v>
      </c>
      <c r="D15529">
        <v>6</v>
      </c>
      <c r="E15529" s="1">
        <v>40820.646527777782</v>
      </c>
      <c r="F15529">
        <v>5.95</v>
      </c>
      <c r="G15529">
        <v>12874</v>
      </c>
      <c r="H15529" t="s">
        <v>10</v>
      </c>
      <c r="I15529" t="str">
        <f>IF(AND(LEFT(OnlineRetail[[#This Row],[InvoiceNo]],1)&lt;&gt;"C",OnlineRetail[[#This Row],[CustomerID]]&lt;&gt;""),"Yes","No")</f>
        <v>Yes</v>
      </c>
      <c r="J15529" s="4">
        <f>EOMONTH(OnlineRetail[[#This Row],[InvoiceDate]],-1)+1</f>
        <v>40817</v>
      </c>
      <c r="K15529" s="6">
        <f>OnlineRetail[[#This Row],[Quantity]]*OnlineRetail[[#This Row],[UnitPrice]]</f>
        <v>35.700000000000003</v>
      </c>
      <c r="L15529" t="str">
        <f t="shared" si="242"/>
        <v>12874|Oct-2011</v>
      </c>
    </row>
    <row r="15530" spans="1:12">
      <c r="A15530">
        <v>539676</v>
      </c>
      <c r="B15530" t="s">
        <v>44</v>
      </c>
      <c r="C15530" t="s">
        <v>27</v>
      </c>
      <c r="D15530">
        <v>2</v>
      </c>
      <c r="E15530" s="1">
        <v>40820.665277777778</v>
      </c>
      <c r="F15530">
        <v>5.95</v>
      </c>
      <c r="G15530">
        <v>12944</v>
      </c>
      <c r="H15530" t="s">
        <v>10</v>
      </c>
      <c r="I15530" t="str">
        <f>IF(AND(LEFT(OnlineRetail[[#This Row],[InvoiceNo]],1)&lt;&gt;"C",OnlineRetail[[#This Row],[CustomerID]]&lt;&gt;""),"Yes","No")</f>
        <v>Yes</v>
      </c>
      <c r="J15530" s="4">
        <f>EOMONTH(OnlineRetail[[#This Row],[InvoiceDate]],-1)+1</f>
        <v>40817</v>
      </c>
      <c r="K15530" s="6">
        <f>OnlineRetail[[#This Row],[Quantity]]*OnlineRetail[[#This Row],[UnitPrice]]</f>
        <v>11.9</v>
      </c>
      <c r="L15530" t="str">
        <f t="shared" si="242"/>
        <v>12944|Oct-2011</v>
      </c>
    </row>
    <row r="15531" spans="1:12">
      <c r="A15531">
        <v>549718</v>
      </c>
      <c r="B15531" t="s">
        <v>223</v>
      </c>
      <c r="C15531" t="s">
        <v>12</v>
      </c>
      <c r="D15531">
        <v>8</v>
      </c>
      <c r="E15531" s="1">
        <v>40820.67083333333</v>
      </c>
      <c r="F15531">
        <v>4.95</v>
      </c>
      <c r="G15531">
        <v>14068</v>
      </c>
      <c r="H15531" t="s">
        <v>10</v>
      </c>
      <c r="I15531" t="str">
        <f>IF(AND(LEFT(OnlineRetail[[#This Row],[InvoiceNo]],1)&lt;&gt;"C",OnlineRetail[[#This Row],[CustomerID]]&lt;&gt;""),"Yes","No")</f>
        <v>Yes</v>
      </c>
      <c r="J15531" s="4">
        <f>EOMONTH(OnlineRetail[[#This Row],[InvoiceDate]],-1)+1</f>
        <v>40817</v>
      </c>
      <c r="K15531" s="6">
        <f>OnlineRetail[[#This Row],[Quantity]]*OnlineRetail[[#This Row],[UnitPrice]]</f>
        <v>39.6</v>
      </c>
      <c r="L15531" t="str">
        <f t="shared" si="242"/>
        <v>14068|Oct-2011</v>
      </c>
    </row>
    <row r="15532" spans="1:12">
      <c r="A15532">
        <v>556021</v>
      </c>
      <c r="B15532" t="s">
        <v>278</v>
      </c>
      <c r="C15532" t="s">
        <v>48</v>
      </c>
      <c r="D15532">
        <v>5</v>
      </c>
      <c r="E15532" s="1">
        <v>40820.673611111109</v>
      </c>
      <c r="F15532">
        <v>1.25</v>
      </c>
      <c r="G15532">
        <v>12941</v>
      </c>
      <c r="H15532" t="s">
        <v>10</v>
      </c>
      <c r="I15532" t="str">
        <f>IF(AND(LEFT(OnlineRetail[[#This Row],[InvoiceNo]],1)&lt;&gt;"C",OnlineRetail[[#This Row],[CustomerID]]&lt;&gt;""),"Yes","No")</f>
        <v>Yes</v>
      </c>
      <c r="J15532" s="4">
        <f>EOMONTH(OnlineRetail[[#This Row],[InvoiceDate]],-1)+1</f>
        <v>40817</v>
      </c>
      <c r="K15532" s="6">
        <f>OnlineRetail[[#This Row],[Quantity]]*OnlineRetail[[#This Row],[UnitPrice]]</f>
        <v>6.25</v>
      </c>
      <c r="L15532" t="str">
        <f t="shared" si="242"/>
        <v>12941|Oct-2011</v>
      </c>
    </row>
    <row r="15533" spans="1:12">
      <c r="A15533">
        <v>556226</v>
      </c>
      <c r="B15533" t="s">
        <v>195</v>
      </c>
      <c r="C15533" t="s">
        <v>50</v>
      </c>
      <c r="D15533">
        <v>21</v>
      </c>
      <c r="E15533" s="1">
        <v>40820.679166666669</v>
      </c>
      <c r="F15533">
        <v>2.1</v>
      </c>
      <c r="G15533">
        <v>12846</v>
      </c>
      <c r="H15533" t="s">
        <v>10</v>
      </c>
      <c r="I15533" t="str">
        <f>IF(AND(LEFT(OnlineRetail[[#This Row],[InvoiceNo]],1)&lt;&gt;"C",OnlineRetail[[#This Row],[CustomerID]]&lt;&gt;""),"Yes","No")</f>
        <v>Yes</v>
      </c>
      <c r="J15533" s="4">
        <f>EOMONTH(OnlineRetail[[#This Row],[InvoiceDate]],-1)+1</f>
        <v>40817</v>
      </c>
      <c r="K15533" s="6">
        <f>OnlineRetail[[#This Row],[Quantity]]*OnlineRetail[[#This Row],[UnitPrice]]</f>
        <v>44.1</v>
      </c>
      <c r="L15533" t="str">
        <f t="shared" si="242"/>
        <v>12846|Oct-2011</v>
      </c>
    </row>
    <row r="15534" spans="1:12">
      <c r="A15534">
        <v>544720</v>
      </c>
      <c r="B15534" t="s">
        <v>45</v>
      </c>
      <c r="C15534" t="s">
        <v>9</v>
      </c>
      <c r="D15534">
        <v>17</v>
      </c>
      <c r="E15534" s="1">
        <v>40820.682638888888</v>
      </c>
      <c r="F15534">
        <v>4.25</v>
      </c>
      <c r="G15534">
        <v>12429</v>
      </c>
      <c r="H15534" t="s">
        <v>10</v>
      </c>
      <c r="I15534" t="str">
        <f>IF(AND(LEFT(OnlineRetail[[#This Row],[InvoiceNo]],1)&lt;&gt;"C",OnlineRetail[[#This Row],[CustomerID]]&lt;&gt;""),"Yes","No")</f>
        <v>Yes</v>
      </c>
      <c r="J15534" s="4">
        <f>EOMONTH(OnlineRetail[[#This Row],[InvoiceDate]],-1)+1</f>
        <v>40817</v>
      </c>
      <c r="K15534" s="6">
        <f>OnlineRetail[[#This Row],[Quantity]]*OnlineRetail[[#This Row],[UnitPrice]]</f>
        <v>72.25</v>
      </c>
      <c r="L15534" t="str">
        <f t="shared" si="242"/>
        <v>12429|Oct-2011</v>
      </c>
    </row>
    <row r="15535" spans="1:12">
      <c r="A15535">
        <v>556362</v>
      </c>
      <c r="B15535" t="s">
        <v>196</v>
      </c>
      <c r="C15535" t="s">
        <v>24</v>
      </c>
      <c r="D15535">
        <v>21</v>
      </c>
      <c r="E15535" s="1">
        <v>40820.691666666673</v>
      </c>
      <c r="F15535">
        <v>1.65</v>
      </c>
      <c r="G15535">
        <v>13773</v>
      </c>
      <c r="H15535" t="s">
        <v>10</v>
      </c>
      <c r="I15535" t="str">
        <f>IF(AND(LEFT(OnlineRetail[[#This Row],[InvoiceNo]],1)&lt;&gt;"C",OnlineRetail[[#This Row],[CustomerID]]&lt;&gt;""),"Yes","No")</f>
        <v>Yes</v>
      </c>
      <c r="J15535" s="4">
        <f>EOMONTH(OnlineRetail[[#This Row],[InvoiceDate]],-1)+1</f>
        <v>40817</v>
      </c>
      <c r="K15535" s="6">
        <f>OnlineRetail[[#This Row],[Quantity]]*OnlineRetail[[#This Row],[UnitPrice]]</f>
        <v>34.65</v>
      </c>
      <c r="L15535" t="str">
        <f t="shared" si="242"/>
        <v>13773|Oct-2011</v>
      </c>
    </row>
    <row r="15536" spans="1:12">
      <c r="A15536">
        <v>550283</v>
      </c>
      <c r="B15536" t="s">
        <v>176</v>
      </c>
      <c r="C15536" t="s">
        <v>29</v>
      </c>
      <c r="D15536">
        <v>24</v>
      </c>
      <c r="E15536" s="1">
        <v>40820.699999999997</v>
      </c>
      <c r="F15536">
        <v>2.5499999999999998</v>
      </c>
      <c r="G15536">
        <v>13599</v>
      </c>
      <c r="H15536" t="s">
        <v>17</v>
      </c>
      <c r="I15536" t="str">
        <f>IF(AND(LEFT(OnlineRetail[[#This Row],[InvoiceNo]],1)&lt;&gt;"C",OnlineRetail[[#This Row],[CustomerID]]&lt;&gt;""),"Yes","No")</f>
        <v>Yes</v>
      </c>
      <c r="J15536" s="4">
        <f>EOMONTH(OnlineRetail[[#This Row],[InvoiceDate]],-1)+1</f>
        <v>40817</v>
      </c>
      <c r="K15536" s="6">
        <f>OnlineRetail[[#This Row],[Quantity]]*OnlineRetail[[#This Row],[UnitPrice]]</f>
        <v>61.199999999999996</v>
      </c>
      <c r="L15536" t="str">
        <f t="shared" si="242"/>
        <v>13599|Oct-2011</v>
      </c>
    </row>
    <row r="15537" spans="1:12">
      <c r="A15537">
        <v>541476</v>
      </c>
      <c r="B15537" t="s">
        <v>127</v>
      </c>
      <c r="C15537" t="s">
        <v>21</v>
      </c>
      <c r="D15537">
        <v>16</v>
      </c>
      <c r="E15537" s="1">
        <v>40820.700694444437</v>
      </c>
      <c r="F15537">
        <v>7.95</v>
      </c>
      <c r="G15537">
        <v>14206</v>
      </c>
      <c r="H15537" t="s">
        <v>22</v>
      </c>
      <c r="I15537" t="str">
        <f>IF(AND(LEFT(OnlineRetail[[#This Row],[InvoiceNo]],1)&lt;&gt;"C",OnlineRetail[[#This Row],[CustomerID]]&lt;&gt;""),"Yes","No")</f>
        <v>Yes</v>
      </c>
      <c r="J15537" s="4">
        <f>EOMONTH(OnlineRetail[[#This Row],[InvoiceDate]],-1)+1</f>
        <v>40817</v>
      </c>
      <c r="K15537" s="6">
        <f>OnlineRetail[[#This Row],[Quantity]]*OnlineRetail[[#This Row],[UnitPrice]]</f>
        <v>127.2</v>
      </c>
      <c r="L15537" t="str">
        <f t="shared" si="242"/>
        <v>14206|Oct-2011</v>
      </c>
    </row>
    <row r="15538" spans="1:12">
      <c r="A15538">
        <v>555354</v>
      </c>
      <c r="B15538" t="s">
        <v>217</v>
      </c>
      <c r="C15538" t="s">
        <v>48</v>
      </c>
      <c r="D15538">
        <v>4</v>
      </c>
      <c r="E15538" s="1">
        <v>40820.700694444437</v>
      </c>
      <c r="F15538">
        <v>0.85</v>
      </c>
      <c r="G15538">
        <v>12785</v>
      </c>
      <c r="H15538" t="s">
        <v>22</v>
      </c>
      <c r="I15538" t="str">
        <f>IF(AND(LEFT(OnlineRetail[[#This Row],[InvoiceNo]],1)&lt;&gt;"C",OnlineRetail[[#This Row],[CustomerID]]&lt;&gt;""),"Yes","No")</f>
        <v>Yes</v>
      </c>
      <c r="J15538" s="4">
        <f>EOMONTH(OnlineRetail[[#This Row],[InvoiceDate]],-1)+1</f>
        <v>40817</v>
      </c>
      <c r="K15538" s="6">
        <f>OnlineRetail[[#This Row],[Quantity]]*OnlineRetail[[#This Row],[UnitPrice]]</f>
        <v>3.4</v>
      </c>
      <c r="L15538" t="str">
        <f t="shared" si="242"/>
        <v>12785|Oct-2011</v>
      </c>
    </row>
    <row r="15539" spans="1:12">
      <c r="A15539">
        <v>546175</v>
      </c>
      <c r="B15539" t="s">
        <v>185</v>
      </c>
      <c r="C15539" t="s">
        <v>16</v>
      </c>
      <c r="D15539">
        <v>24</v>
      </c>
      <c r="E15539" s="1">
        <v>40820.711805555547</v>
      </c>
      <c r="F15539">
        <v>4.25</v>
      </c>
      <c r="G15539">
        <v>12707</v>
      </c>
      <c r="H15539" t="s">
        <v>10</v>
      </c>
      <c r="I15539" t="str">
        <f>IF(AND(LEFT(OnlineRetail[[#This Row],[InvoiceNo]],1)&lt;&gt;"C",OnlineRetail[[#This Row],[CustomerID]]&lt;&gt;""),"Yes","No")</f>
        <v>Yes</v>
      </c>
      <c r="J15539" s="4">
        <f>EOMONTH(OnlineRetail[[#This Row],[InvoiceDate]],-1)+1</f>
        <v>40817</v>
      </c>
      <c r="K15539" s="6">
        <f>OnlineRetail[[#This Row],[Quantity]]*OnlineRetail[[#This Row],[UnitPrice]]</f>
        <v>102</v>
      </c>
      <c r="L15539" t="str">
        <f t="shared" si="242"/>
        <v>12707|Oct-2011</v>
      </c>
    </row>
    <row r="15540" spans="1:12">
      <c r="A15540">
        <v>545617</v>
      </c>
      <c r="B15540" t="s">
        <v>219</v>
      </c>
      <c r="C15540" t="s">
        <v>83</v>
      </c>
      <c r="D15540">
        <v>8</v>
      </c>
      <c r="E15540" s="1">
        <v>40820.713888888888</v>
      </c>
      <c r="F15540">
        <v>7.95</v>
      </c>
      <c r="G15540">
        <v>12654</v>
      </c>
      <c r="H15540" t="s">
        <v>126</v>
      </c>
      <c r="I15540" t="str">
        <f>IF(AND(LEFT(OnlineRetail[[#This Row],[InvoiceNo]],1)&lt;&gt;"C",OnlineRetail[[#This Row],[CustomerID]]&lt;&gt;""),"Yes","No")</f>
        <v>Yes</v>
      </c>
      <c r="J15540" s="4">
        <f>EOMONTH(OnlineRetail[[#This Row],[InvoiceDate]],-1)+1</f>
        <v>40817</v>
      </c>
      <c r="K15540" s="6">
        <f>OnlineRetail[[#This Row],[Quantity]]*OnlineRetail[[#This Row],[UnitPrice]]</f>
        <v>63.6</v>
      </c>
      <c r="L15540" t="str">
        <f t="shared" si="242"/>
        <v>12654|Oct-2011</v>
      </c>
    </row>
    <row r="15541" spans="1:12">
      <c r="A15541">
        <v>539378</v>
      </c>
      <c r="B15541" t="s">
        <v>101</v>
      </c>
      <c r="C15541" t="s">
        <v>14</v>
      </c>
      <c r="D15541">
        <v>17</v>
      </c>
      <c r="E15541" s="1">
        <v>40820.720138888893</v>
      </c>
      <c r="F15541">
        <v>4.25</v>
      </c>
      <c r="G15541">
        <v>12568</v>
      </c>
      <c r="H15541" t="s">
        <v>10</v>
      </c>
      <c r="I15541" t="str">
        <f>IF(AND(LEFT(OnlineRetail[[#This Row],[InvoiceNo]],1)&lt;&gt;"C",OnlineRetail[[#This Row],[CustomerID]]&lt;&gt;""),"Yes","No")</f>
        <v>Yes</v>
      </c>
      <c r="J15541" s="4">
        <f>EOMONTH(OnlineRetail[[#This Row],[InvoiceDate]],-1)+1</f>
        <v>40817</v>
      </c>
      <c r="K15541" s="6">
        <f>OnlineRetail[[#This Row],[Quantity]]*OnlineRetail[[#This Row],[UnitPrice]]</f>
        <v>72.25</v>
      </c>
      <c r="L15541" t="str">
        <f t="shared" si="242"/>
        <v>12568|Oct-2011</v>
      </c>
    </row>
    <row r="15542" spans="1:12">
      <c r="A15542">
        <v>542015</v>
      </c>
      <c r="B15542" t="s">
        <v>198</v>
      </c>
      <c r="C15542" t="s">
        <v>62</v>
      </c>
      <c r="D15542">
        <v>7</v>
      </c>
      <c r="E15542" s="1">
        <v>40820.720138888893</v>
      </c>
      <c r="F15542">
        <v>1.65</v>
      </c>
      <c r="G15542">
        <v>14068</v>
      </c>
      <c r="H15542" t="s">
        <v>10</v>
      </c>
      <c r="I15542" t="str">
        <f>IF(AND(LEFT(OnlineRetail[[#This Row],[InvoiceNo]],1)&lt;&gt;"C",OnlineRetail[[#This Row],[CustomerID]]&lt;&gt;""),"Yes","No")</f>
        <v>Yes</v>
      </c>
      <c r="J15542" s="4">
        <f>EOMONTH(OnlineRetail[[#This Row],[InvoiceDate]],-1)+1</f>
        <v>40817</v>
      </c>
      <c r="K15542" s="6">
        <f>OnlineRetail[[#This Row],[Quantity]]*OnlineRetail[[#This Row],[UnitPrice]]</f>
        <v>11.549999999999999</v>
      </c>
      <c r="L15542" t="str">
        <f t="shared" si="242"/>
        <v>14068|Oct-2011</v>
      </c>
    </row>
    <row r="15543" spans="1:12">
      <c r="A15543">
        <v>554001</v>
      </c>
      <c r="B15543" t="s">
        <v>89</v>
      </c>
      <c r="C15543" t="s">
        <v>14</v>
      </c>
      <c r="D15543">
        <v>23</v>
      </c>
      <c r="E15543" s="1">
        <v>40820.724305555559</v>
      </c>
      <c r="F15543">
        <v>1.25</v>
      </c>
      <c r="G15543">
        <v>12558</v>
      </c>
      <c r="H15543" t="s">
        <v>10</v>
      </c>
      <c r="I15543" t="str">
        <f>IF(AND(LEFT(OnlineRetail[[#This Row],[InvoiceNo]],1)&lt;&gt;"C",OnlineRetail[[#This Row],[CustomerID]]&lt;&gt;""),"Yes","No")</f>
        <v>Yes</v>
      </c>
      <c r="J15543" s="4">
        <f>EOMONTH(OnlineRetail[[#This Row],[InvoiceDate]],-1)+1</f>
        <v>40817</v>
      </c>
      <c r="K15543" s="6">
        <f>OnlineRetail[[#This Row],[Quantity]]*OnlineRetail[[#This Row],[UnitPrice]]</f>
        <v>28.75</v>
      </c>
      <c r="L15543" t="str">
        <f t="shared" si="242"/>
        <v>12558|Oct-2011</v>
      </c>
    </row>
    <row r="15544" spans="1:12">
      <c r="A15544">
        <v>555550</v>
      </c>
      <c r="B15544" t="s">
        <v>143</v>
      </c>
      <c r="C15544" t="s">
        <v>33</v>
      </c>
      <c r="D15544">
        <v>11</v>
      </c>
      <c r="E15544" s="1">
        <v>40820.738194444442</v>
      </c>
      <c r="F15544">
        <v>9.9499999999999993</v>
      </c>
      <c r="G15544">
        <v>13035</v>
      </c>
      <c r="H15544" t="s">
        <v>70</v>
      </c>
      <c r="I15544" t="str">
        <f>IF(AND(LEFT(OnlineRetail[[#This Row],[InvoiceNo]],1)&lt;&gt;"C",OnlineRetail[[#This Row],[CustomerID]]&lt;&gt;""),"Yes","No")</f>
        <v>Yes</v>
      </c>
      <c r="J15544" s="4">
        <f>EOMONTH(OnlineRetail[[#This Row],[InvoiceDate]],-1)+1</f>
        <v>40817</v>
      </c>
      <c r="K15544" s="6">
        <f>OnlineRetail[[#This Row],[Quantity]]*OnlineRetail[[#This Row],[UnitPrice]]</f>
        <v>109.44999999999999</v>
      </c>
      <c r="L15544" t="str">
        <f t="shared" si="242"/>
        <v>13035|Oct-2011</v>
      </c>
    </row>
    <row r="15545" spans="1:12">
      <c r="A15545">
        <v>543717</v>
      </c>
      <c r="B15545" t="s">
        <v>189</v>
      </c>
      <c r="C15545" t="s">
        <v>72</v>
      </c>
      <c r="D15545">
        <v>14</v>
      </c>
      <c r="E15545" s="1">
        <v>40820.742361111108</v>
      </c>
      <c r="F15545">
        <v>4.25</v>
      </c>
      <c r="G15545">
        <v>13013</v>
      </c>
      <c r="H15545" t="s">
        <v>10</v>
      </c>
      <c r="I15545" t="str">
        <f>IF(AND(LEFT(OnlineRetail[[#This Row],[InvoiceNo]],1)&lt;&gt;"C",OnlineRetail[[#This Row],[CustomerID]]&lt;&gt;""),"Yes","No")</f>
        <v>Yes</v>
      </c>
      <c r="J15545" s="4">
        <f>EOMONTH(OnlineRetail[[#This Row],[InvoiceDate]],-1)+1</f>
        <v>40817</v>
      </c>
      <c r="K15545" s="6">
        <f>OnlineRetail[[#This Row],[Quantity]]*OnlineRetail[[#This Row],[UnitPrice]]</f>
        <v>59.5</v>
      </c>
      <c r="L15545" t="str">
        <f t="shared" si="242"/>
        <v>13013|Oct-2011</v>
      </c>
    </row>
    <row r="15546" spans="1:12">
      <c r="A15546">
        <v>548166</v>
      </c>
      <c r="B15546" t="s">
        <v>261</v>
      </c>
      <c r="C15546" t="s">
        <v>12</v>
      </c>
      <c r="D15546">
        <v>9</v>
      </c>
      <c r="E15546" s="1">
        <v>40820.746527777781</v>
      </c>
      <c r="F15546">
        <v>1.25</v>
      </c>
      <c r="G15546">
        <v>13203</v>
      </c>
      <c r="H15546" t="s">
        <v>70</v>
      </c>
      <c r="I15546" t="str">
        <f>IF(AND(LEFT(OnlineRetail[[#This Row],[InvoiceNo]],1)&lt;&gt;"C",OnlineRetail[[#This Row],[CustomerID]]&lt;&gt;""),"Yes","No")</f>
        <v>Yes</v>
      </c>
      <c r="J15546" s="4">
        <f>EOMONTH(OnlineRetail[[#This Row],[InvoiceDate]],-1)+1</f>
        <v>40817</v>
      </c>
      <c r="K15546" s="6">
        <f>OnlineRetail[[#This Row],[Quantity]]*OnlineRetail[[#This Row],[UnitPrice]]</f>
        <v>11.25</v>
      </c>
      <c r="L15546" t="str">
        <f t="shared" si="242"/>
        <v>13203|Oct-2011</v>
      </c>
    </row>
    <row r="15547" spans="1:12">
      <c r="A15547">
        <v>539175</v>
      </c>
      <c r="B15547" t="s">
        <v>195</v>
      </c>
      <c r="C15547" t="s">
        <v>27</v>
      </c>
      <c r="D15547">
        <v>14</v>
      </c>
      <c r="E15547" s="1">
        <v>40820.747916666667</v>
      </c>
      <c r="F15547">
        <v>4.95</v>
      </c>
      <c r="G15547">
        <v>12499</v>
      </c>
      <c r="H15547" t="s">
        <v>10</v>
      </c>
      <c r="I15547" t="str">
        <f>IF(AND(LEFT(OnlineRetail[[#This Row],[InvoiceNo]],1)&lt;&gt;"C",OnlineRetail[[#This Row],[CustomerID]]&lt;&gt;""),"Yes","No")</f>
        <v>Yes</v>
      </c>
      <c r="J15547" s="4">
        <f>EOMONTH(OnlineRetail[[#This Row],[InvoiceDate]],-1)+1</f>
        <v>40817</v>
      </c>
      <c r="K15547" s="6">
        <f>OnlineRetail[[#This Row],[Quantity]]*OnlineRetail[[#This Row],[UnitPrice]]</f>
        <v>69.3</v>
      </c>
      <c r="L15547" t="str">
        <f t="shared" si="242"/>
        <v>12499|Oct-2011</v>
      </c>
    </row>
    <row r="15548" spans="1:12">
      <c r="A15548">
        <v>538563</v>
      </c>
      <c r="B15548" t="s">
        <v>270</v>
      </c>
      <c r="C15548" t="s">
        <v>33</v>
      </c>
      <c r="D15548">
        <v>20</v>
      </c>
      <c r="E15548" s="1">
        <v>40820.753472222219</v>
      </c>
      <c r="F15548">
        <v>1.65</v>
      </c>
      <c r="G15548">
        <v>13508</v>
      </c>
      <c r="H15548" t="s">
        <v>10</v>
      </c>
      <c r="I15548" t="str">
        <f>IF(AND(LEFT(OnlineRetail[[#This Row],[InvoiceNo]],1)&lt;&gt;"C",OnlineRetail[[#This Row],[CustomerID]]&lt;&gt;""),"Yes","No")</f>
        <v>Yes</v>
      </c>
      <c r="J15548" s="4">
        <f>EOMONTH(OnlineRetail[[#This Row],[InvoiceDate]],-1)+1</f>
        <v>40817</v>
      </c>
      <c r="K15548" s="6">
        <f>OnlineRetail[[#This Row],[Quantity]]*OnlineRetail[[#This Row],[UnitPrice]]</f>
        <v>33</v>
      </c>
      <c r="L15548" t="str">
        <f t="shared" si="242"/>
        <v>13508|Oct-2011</v>
      </c>
    </row>
    <row r="15549" spans="1:12">
      <c r="A15549">
        <v>538186</v>
      </c>
      <c r="B15549" t="s">
        <v>255</v>
      </c>
      <c r="C15549" t="s">
        <v>48</v>
      </c>
      <c r="D15549">
        <v>11</v>
      </c>
      <c r="E15549" s="1">
        <v>40820.756249999999</v>
      </c>
      <c r="F15549">
        <v>4.25</v>
      </c>
      <c r="G15549">
        <v>12641</v>
      </c>
      <c r="H15549" t="s">
        <v>10</v>
      </c>
      <c r="I15549" t="str">
        <f>IF(AND(LEFT(OnlineRetail[[#This Row],[InvoiceNo]],1)&lt;&gt;"C",OnlineRetail[[#This Row],[CustomerID]]&lt;&gt;""),"Yes","No")</f>
        <v>Yes</v>
      </c>
      <c r="J15549" s="4">
        <f>EOMONTH(OnlineRetail[[#This Row],[InvoiceDate]],-1)+1</f>
        <v>40817</v>
      </c>
      <c r="K15549" s="6">
        <f>OnlineRetail[[#This Row],[Quantity]]*OnlineRetail[[#This Row],[UnitPrice]]</f>
        <v>46.75</v>
      </c>
      <c r="L15549" t="str">
        <f t="shared" si="242"/>
        <v>12641|Oct-2011</v>
      </c>
    </row>
    <row r="15550" spans="1:12">
      <c r="A15550">
        <v>545532</v>
      </c>
      <c r="B15550" t="s">
        <v>45</v>
      </c>
      <c r="C15550" t="s">
        <v>24</v>
      </c>
      <c r="D15550">
        <v>14</v>
      </c>
      <c r="E15550" s="1">
        <v>40820.761805555558</v>
      </c>
      <c r="F15550">
        <v>5.95</v>
      </c>
      <c r="G15550">
        <v>14008</v>
      </c>
      <c r="H15550" t="s">
        <v>10</v>
      </c>
      <c r="I15550" t="str">
        <f>IF(AND(LEFT(OnlineRetail[[#This Row],[InvoiceNo]],1)&lt;&gt;"C",OnlineRetail[[#This Row],[CustomerID]]&lt;&gt;""),"Yes","No")</f>
        <v>Yes</v>
      </c>
      <c r="J15550" s="4">
        <f>EOMONTH(OnlineRetail[[#This Row],[InvoiceDate]],-1)+1</f>
        <v>40817</v>
      </c>
      <c r="K15550" s="6">
        <f>OnlineRetail[[#This Row],[Quantity]]*OnlineRetail[[#This Row],[UnitPrice]]</f>
        <v>83.3</v>
      </c>
      <c r="L15550" t="str">
        <f t="shared" si="242"/>
        <v>14008|Oct-2011</v>
      </c>
    </row>
    <row r="15551" spans="1:12">
      <c r="A15551">
        <v>545316</v>
      </c>
      <c r="B15551" t="s">
        <v>164</v>
      </c>
      <c r="C15551" t="s">
        <v>83</v>
      </c>
      <c r="D15551">
        <v>9</v>
      </c>
      <c r="E15551" s="1">
        <v>40820.762499999997</v>
      </c>
      <c r="F15551">
        <v>1.65</v>
      </c>
      <c r="G15551">
        <v>14073</v>
      </c>
      <c r="H15551" t="s">
        <v>31</v>
      </c>
      <c r="I15551" t="str">
        <f>IF(AND(LEFT(OnlineRetail[[#This Row],[InvoiceNo]],1)&lt;&gt;"C",OnlineRetail[[#This Row],[CustomerID]]&lt;&gt;""),"Yes","No")</f>
        <v>Yes</v>
      </c>
      <c r="J15551" s="4">
        <f>EOMONTH(OnlineRetail[[#This Row],[InvoiceDate]],-1)+1</f>
        <v>40817</v>
      </c>
      <c r="K15551" s="6">
        <f>OnlineRetail[[#This Row],[Quantity]]*OnlineRetail[[#This Row],[UnitPrice]]</f>
        <v>14.85</v>
      </c>
      <c r="L15551" t="str">
        <f t="shared" si="242"/>
        <v>14073|Oct-2011</v>
      </c>
    </row>
    <row r="15552" spans="1:12">
      <c r="A15552">
        <v>537102</v>
      </c>
      <c r="B15552" t="s">
        <v>95</v>
      </c>
      <c r="C15552" t="s">
        <v>83</v>
      </c>
      <c r="D15552">
        <v>16</v>
      </c>
      <c r="E15552" s="1">
        <v>40820.770138888889</v>
      </c>
      <c r="F15552">
        <v>4.25</v>
      </c>
      <c r="G15552">
        <v>13154</v>
      </c>
      <c r="H15552" t="s">
        <v>17</v>
      </c>
      <c r="I15552" t="str">
        <f>IF(AND(LEFT(OnlineRetail[[#This Row],[InvoiceNo]],1)&lt;&gt;"C",OnlineRetail[[#This Row],[CustomerID]]&lt;&gt;""),"Yes","No")</f>
        <v>Yes</v>
      </c>
      <c r="J15552" s="4">
        <f>EOMONTH(OnlineRetail[[#This Row],[InvoiceDate]],-1)+1</f>
        <v>40817</v>
      </c>
      <c r="K15552" s="6">
        <f>OnlineRetail[[#This Row],[Quantity]]*OnlineRetail[[#This Row],[UnitPrice]]</f>
        <v>68</v>
      </c>
      <c r="L15552" t="str">
        <f t="shared" si="242"/>
        <v>13154|Oct-2011</v>
      </c>
    </row>
    <row r="15553" spans="1:12">
      <c r="A15553">
        <v>545585</v>
      </c>
      <c r="B15553" t="s">
        <v>57</v>
      </c>
      <c r="C15553" t="s">
        <v>46</v>
      </c>
      <c r="D15553">
        <v>21</v>
      </c>
      <c r="E15553" s="1">
        <v>40820.774305555547</v>
      </c>
      <c r="F15553">
        <v>0.85</v>
      </c>
      <c r="G15553">
        <v>14083</v>
      </c>
      <c r="H15553" t="s">
        <v>25</v>
      </c>
      <c r="I15553" t="str">
        <f>IF(AND(LEFT(OnlineRetail[[#This Row],[InvoiceNo]],1)&lt;&gt;"C",OnlineRetail[[#This Row],[CustomerID]]&lt;&gt;""),"Yes","No")</f>
        <v>Yes</v>
      </c>
      <c r="J15553" s="4">
        <f>EOMONTH(OnlineRetail[[#This Row],[InvoiceDate]],-1)+1</f>
        <v>40817</v>
      </c>
      <c r="K15553" s="6">
        <f>OnlineRetail[[#This Row],[Quantity]]*OnlineRetail[[#This Row],[UnitPrice]]</f>
        <v>17.849999999999998</v>
      </c>
      <c r="L15553" t="str">
        <f t="shared" si="242"/>
        <v>14083|Oct-2011</v>
      </c>
    </row>
    <row r="15554" spans="1:12">
      <c r="A15554">
        <v>552355</v>
      </c>
      <c r="B15554" t="s">
        <v>261</v>
      </c>
      <c r="C15554" t="s">
        <v>39</v>
      </c>
      <c r="D15554">
        <v>8</v>
      </c>
      <c r="E15554" s="1">
        <v>40820.777777777781</v>
      </c>
      <c r="F15554">
        <v>2.1</v>
      </c>
      <c r="G15554">
        <v>12577</v>
      </c>
      <c r="H15554" t="s">
        <v>10</v>
      </c>
      <c r="I15554" t="str">
        <f>IF(AND(LEFT(OnlineRetail[[#This Row],[InvoiceNo]],1)&lt;&gt;"C",OnlineRetail[[#This Row],[CustomerID]]&lt;&gt;""),"Yes","No")</f>
        <v>Yes</v>
      </c>
      <c r="J15554" s="4">
        <f>EOMONTH(OnlineRetail[[#This Row],[InvoiceDate]],-1)+1</f>
        <v>40817</v>
      </c>
      <c r="K15554" s="6">
        <f>OnlineRetail[[#This Row],[Quantity]]*OnlineRetail[[#This Row],[UnitPrice]]</f>
        <v>16.8</v>
      </c>
      <c r="L15554" t="str">
        <f t="shared" ref="L15554:L15617" si="243">IF(I15554="Yes",G15554&amp;"|"&amp;TEXT(J15554,"mmm-yyyy"),"")</f>
        <v>12577|Oct-2011</v>
      </c>
    </row>
    <row r="15555" spans="1:12">
      <c r="A15555">
        <v>554577</v>
      </c>
      <c r="B15555" t="s">
        <v>125</v>
      </c>
      <c r="C15555" t="s">
        <v>9</v>
      </c>
      <c r="D15555">
        <v>6</v>
      </c>
      <c r="E15555" s="1">
        <v>40820.793749999997</v>
      </c>
      <c r="F15555">
        <v>9.9499999999999993</v>
      </c>
      <c r="G15555">
        <v>13275</v>
      </c>
      <c r="H15555" t="s">
        <v>10</v>
      </c>
      <c r="I15555" t="str">
        <f>IF(AND(LEFT(OnlineRetail[[#This Row],[InvoiceNo]],1)&lt;&gt;"C",OnlineRetail[[#This Row],[CustomerID]]&lt;&gt;""),"Yes","No")</f>
        <v>Yes</v>
      </c>
      <c r="J15555" s="4">
        <f>EOMONTH(OnlineRetail[[#This Row],[InvoiceDate]],-1)+1</f>
        <v>40817</v>
      </c>
      <c r="K15555" s="6">
        <f>OnlineRetail[[#This Row],[Quantity]]*OnlineRetail[[#This Row],[UnitPrice]]</f>
        <v>59.699999999999996</v>
      </c>
      <c r="L15555" t="str">
        <f t="shared" si="243"/>
        <v>13275|Oct-2011</v>
      </c>
    </row>
    <row r="15556" spans="1:12">
      <c r="A15556">
        <v>550723</v>
      </c>
      <c r="B15556" t="s">
        <v>159</v>
      </c>
      <c r="C15556" t="s">
        <v>46</v>
      </c>
      <c r="D15556">
        <v>13</v>
      </c>
      <c r="E15556" s="1">
        <v>40820.804861111108</v>
      </c>
      <c r="F15556">
        <v>7.95</v>
      </c>
      <c r="G15556">
        <v>12430</v>
      </c>
      <c r="H15556" t="s">
        <v>10</v>
      </c>
      <c r="I15556" t="str">
        <f>IF(AND(LEFT(OnlineRetail[[#This Row],[InvoiceNo]],1)&lt;&gt;"C",OnlineRetail[[#This Row],[CustomerID]]&lt;&gt;""),"Yes","No")</f>
        <v>Yes</v>
      </c>
      <c r="J15556" s="4">
        <f>EOMONTH(OnlineRetail[[#This Row],[InvoiceDate]],-1)+1</f>
        <v>40817</v>
      </c>
      <c r="K15556" s="6">
        <f>OnlineRetail[[#This Row],[Quantity]]*OnlineRetail[[#This Row],[UnitPrice]]</f>
        <v>103.35000000000001</v>
      </c>
      <c r="L15556" t="str">
        <f t="shared" si="243"/>
        <v>12430|Oct-2011</v>
      </c>
    </row>
    <row r="15557" spans="1:12">
      <c r="A15557">
        <v>541882</v>
      </c>
      <c r="B15557" t="s">
        <v>177</v>
      </c>
      <c r="C15557" t="s">
        <v>9</v>
      </c>
      <c r="D15557">
        <v>12</v>
      </c>
      <c r="E15557" s="1">
        <v>40820.804861111108</v>
      </c>
      <c r="F15557">
        <v>1.25</v>
      </c>
      <c r="G15557">
        <v>14068</v>
      </c>
      <c r="H15557" t="s">
        <v>10</v>
      </c>
      <c r="I15557" t="str">
        <f>IF(AND(LEFT(OnlineRetail[[#This Row],[InvoiceNo]],1)&lt;&gt;"C",OnlineRetail[[#This Row],[CustomerID]]&lt;&gt;""),"Yes","No")</f>
        <v>Yes</v>
      </c>
      <c r="J15557" s="4">
        <f>EOMONTH(OnlineRetail[[#This Row],[InvoiceDate]],-1)+1</f>
        <v>40817</v>
      </c>
      <c r="K15557" s="6">
        <f>OnlineRetail[[#This Row],[Quantity]]*OnlineRetail[[#This Row],[UnitPrice]]</f>
        <v>15</v>
      </c>
      <c r="L15557" t="str">
        <f t="shared" si="243"/>
        <v>14068|Oct-2011</v>
      </c>
    </row>
    <row r="15558" spans="1:12">
      <c r="A15558">
        <v>544221</v>
      </c>
      <c r="B15558" t="s">
        <v>28</v>
      </c>
      <c r="C15558" t="s">
        <v>27</v>
      </c>
      <c r="D15558">
        <v>9</v>
      </c>
      <c r="E15558" s="1">
        <v>40820.817361111112</v>
      </c>
      <c r="F15558">
        <v>0.85</v>
      </c>
      <c r="G15558">
        <v>13285</v>
      </c>
      <c r="H15558" t="s">
        <v>10</v>
      </c>
      <c r="I15558" t="str">
        <f>IF(AND(LEFT(OnlineRetail[[#This Row],[InvoiceNo]],1)&lt;&gt;"C",OnlineRetail[[#This Row],[CustomerID]]&lt;&gt;""),"Yes","No")</f>
        <v>Yes</v>
      </c>
      <c r="J15558" s="4">
        <f>EOMONTH(OnlineRetail[[#This Row],[InvoiceDate]],-1)+1</f>
        <v>40817</v>
      </c>
      <c r="K15558" s="6">
        <f>OnlineRetail[[#This Row],[Quantity]]*OnlineRetail[[#This Row],[UnitPrice]]</f>
        <v>7.6499999999999995</v>
      </c>
      <c r="L15558" t="str">
        <f t="shared" si="243"/>
        <v>13285|Oct-2011</v>
      </c>
    </row>
    <row r="15559" spans="1:12">
      <c r="A15559">
        <v>553200</v>
      </c>
      <c r="B15559" t="s">
        <v>114</v>
      </c>
      <c r="C15559" t="s">
        <v>46</v>
      </c>
      <c r="D15559">
        <v>23</v>
      </c>
      <c r="E15559" s="1">
        <v>40820.817361111112</v>
      </c>
      <c r="F15559">
        <v>1.65</v>
      </c>
      <c r="G15559">
        <v>14184</v>
      </c>
      <c r="H15559" t="s">
        <v>17</v>
      </c>
      <c r="I15559" t="str">
        <f>IF(AND(LEFT(OnlineRetail[[#This Row],[InvoiceNo]],1)&lt;&gt;"C",OnlineRetail[[#This Row],[CustomerID]]&lt;&gt;""),"Yes","No")</f>
        <v>Yes</v>
      </c>
      <c r="J15559" s="4">
        <f>EOMONTH(OnlineRetail[[#This Row],[InvoiceDate]],-1)+1</f>
        <v>40817</v>
      </c>
      <c r="K15559" s="6">
        <f>OnlineRetail[[#This Row],[Quantity]]*OnlineRetail[[#This Row],[UnitPrice]]</f>
        <v>37.949999999999996</v>
      </c>
      <c r="L15559" t="str">
        <f t="shared" si="243"/>
        <v>14184|Oct-2011</v>
      </c>
    </row>
    <row r="15560" spans="1:12" hidden="1">
      <c r="A15560" t="s">
        <v>426</v>
      </c>
      <c r="B15560" t="s">
        <v>115</v>
      </c>
      <c r="C15560" t="s">
        <v>39</v>
      </c>
      <c r="D15560">
        <v>17</v>
      </c>
      <c r="E15560" s="1">
        <v>40820.823611111111</v>
      </c>
      <c r="F15560">
        <v>2.1</v>
      </c>
      <c r="G15560">
        <v>13772</v>
      </c>
      <c r="H15560" t="s">
        <v>10</v>
      </c>
      <c r="I15560" t="str">
        <f>IF(AND(LEFT(OnlineRetail[[#This Row],[InvoiceNo]],1)&lt;&gt;"C",OnlineRetail[[#This Row],[CustomerID]]&lt;&gt;""),"Yes","No")</f>
        <v>No</v>
      </c>
      <c r="J15560" s="4">
        <f>EOMONTH(OnlineRetail[[#This Row],[InvoiceDate]],-1)+1</f>
        <v>40817</v>
      </c>
      <c r="K15560" s="6">
        <f>OnlineRetail[[#This Row],[Quantity]]*OnlineRetail[[#This Row],[UnitPrice]]</f>
        <v>35.700000000000003</v>
      </c>
      <c r="L15560" t="str">
        <f t="shared" si="243"/>
        <v/>
      </c>
    </row>
    <row r="15561" spans="1:12">
      <c r="A15561">
        <v>551148</v>
      </c>
      <c r="B15561" t="s">
        <v>217</v>
      </c>
      <c r="C15561" t="s">
        <v>19</v>
      </c>
      <c r="D15561">
        <v>4</v>
      </c>
      <c r="E15561" s="1">
        <v>40820.826388888891</v>
      </c>
      <c r="F15561">
        <v>4.25</v>
      </c>
      <c r="G15561">
        <v>13773</v>
      </c>
      <c r="H15561" t="s">
        <v>10</v>
      </c>
      <c r="I15561" t="str">
        <f>IF(AND(LEFT(OnlineRetail[[#This Row],[InvoiceNo]],1)&lt;&gt;"C",OnlineRetail[[#This Row],[CustomerID]]&lt;&gt;""),"Yes","No")</f>
        <v>Yes</v>
      </c>
      <c r="J15561" s="4">
        <f>EOMONTH(OnlineRetail[[#This Row],[InvoiceDate]],-1)+1</f>
        <v>40817</v>
      </c>
      <c r="K15561" s="6">
        <f>OnlineRetail[[#This Row],[Quantity]]*OnlineRetail[[#This Row],[UnitPrice]]</f>
        <v>17</v>
      </c>
      <c r="L15561" t="str">
        <f t="shared" si="243"/>
        <v>13773|Oct-2011</v>
      </c>
    </row>
    <row r="15562" spans="1:12">
      <c r="A15562">
        <v>540584</v>
      </c>
      <c r="B15562" t="s">
        <v>160</v>
      </c>
      <c r="C15562" t="s">
        <v>50</v>
      </c>
      <c r="D15562">
        <v>22</v>
      </c>
      <c r="E15562" s="1">
        <v>40820.831250000003</v>
      </c>
      <c r="F15562">
        <v>2.5499999999999998</v>
      </c>
      <c r="G15562">
        <v>13903</v>
      </c>
      <c r="H15562" t="s">
        <v>22</v>
      </c>
      <c r="I15562" t="str">
        <f>IF(AND(LEFT(OnlineRetail[[#This Row],[InvoiceNo]],1)&lt;&gt;"C",OnlineRetail[[#This Row],[CustomerID]]&lt;&gt;""),"Yes","No")</f>
        <v>Yes</v>
      </c>
      <c r="J15562" s="4">
        <f>EOMONTH(OnlineRetail[[#This Row],[InvoiceDate]],-1)+1</f>
        <v>40817</v>
      </c>
      <c r="K15562" s="6">
        <f>OnlineRetail[[#This Row],[Quantity]]*OnlineRetail[[#This Row],[UnitPrice]]</f>
        <v>56.099999999999994</v>
      </c>
      <c r="L15562" t="str">
        <f t="shared" si="243"/>
        <v>13903|Oct-2011</v>
      </c>
    </row>
    <row r="15563" spans="1:12">
      <c r="A15563">
        <v>538996</v>
      </c>
      <c r="B15563" t="s">
        <v>160</v>
      </c>
      <c r="C15563" t="s">
        <v>62</v>
      </c>
      <c r="D15563">
        <v>20</v>
      </c>
      <c r="E15563" s="1">
        <v>40821.363194444442</v>
      </c>
      <c r="F15563">
        <v>9.9499999999999993</v>
      </c>
      <c r="G15563">
        <v>12667</v>
      </c>
      <c r="H15563" t="s">
        <v>10</v>
      </c>
      <c r="I15563" t="str">
        <f>IF(AND(LEFT(OnlineRetail[[#This Row],[InvoiceNo]],1)&lt;&gt;"C",OnlineRetail[[#This Row],[CustomerID]]&lt;&gt;""),"Yes","No")</f>
        <v>Yes</v>
      </c>
      <c r="J15563" s="4">
        <f>EOMONTH(OnlineRetail[[#This Row],[InvoiceDate]],-1)+1</f>
        <v>40817</v>
      </c>
      <c r="K15563" s="6">
        <f>OnlineRetail[[#This Row],[Quantity]]*OnlineRetail[[#This Row],[UnitPrice]]</f>
        <v>199</v>
      </c>
      <c r="L15563" t="str">
        <f t="shared" si="243"/>
        <v>12667|Oct-2011</v>
      </c>
    </row>
    <row r="15564" spans="1:12">
      <c r="A15564">
        <v>540920</v>
      </c>
      <c r="B15564" t="s">
        <v>223</v>
      </c>
      <c r="C15564" t="s">
        <v>46</v>
      </c>
      <c r="D15564">
        <v>14</v>
      </c>
      <c r="E15564" s="1">
        <v>40821.382638888892</v>
      </c>
      <c r="F15564">
        <v>9.9499999999999993</v>
      </c>
      <c r="G15564">
        <v>13737</v>
      </c>
      <c r="H15564" t="s">
        <v>25</v>
      </c>
      <c r="I15564" t="str">
        <f>IF(AND(LEFT(OnlineRetail[[#This Row],[InvoiceNo]],1)&lt;&gt;"C",OnlineRetail[[#This Row],[CustomerID]]&lt;&gt;""),"Yes","No")</f>
        <v>Yes</v>
      </c>
      <c r="J15564" s="4">
        <f>EOMONTH(OnlineRetail[[#This Row],[InvoiceDate]],-1)+1</f>
        <v>40817</v>
      </c>
      <c r="K15564" s="6">
        <f>OnlineRetail[[#This Row],[Quantity]]*OnlineRetail[[#This Row],[UnitPrice]]</f>
        <v>139.29999999999998</v>
      </c>
      <c r="L15564" t="str">
        <f t="shared" si="243"/>
        <v>13737|Oct-2011</v>
      </c>
    </row>
    <row r="15565" spans="1:12">
      <c r="A15565">
        <v>550592</v>
      </c>
      <c r="B15565" t="s">
        <v>143</v>
      </c>
      <c r="C15565" t="s">
        <v>9</v>
      </c>
      <c r="D15565">
        <v>2</v>
      </c>
      <c r="E15565" s="1">
        <v>40821.383333333331</v>
      </c>
      <c r="F15565">
        <v>1.65</v>
      </c>
      <c r="G15565">
        <v>13431</v>
      </c>
      <c r="H15565" t="s">
        <v>10</v>
      </c>
      <c r="I15565" t="str">
        <f>IF(AND(LEFT(OnlineRetail[[#This Row],[InvoiceNo]],1)&lt;&gt;"C",OnlineRetail[[#This Row],[CustomerID]]&lt;&gt;""),"Yes","No")</f>
        <v>Yes</v>
      </c>
      <c r="J15565" s="4">
        <f>EOMONTH(OnlineRetail[[#This Row],[InvoiceDate]],-1)+1</f>
        <v>40817</v>
      </c>
      <c r="K15565" s="6">
        <f>OnlineRetail[[#This Row],[Quantity]]*OnlineRetail[[#This Row],[UnitPrice]]</f>
        <v>3.3</v>
      </c>
      <c r="L15565" t="str">
        <f t="shared" si="243"/>
        <v>13431|Oct-2011</v>
      </c>
    </row>
    <row r="15566" spans="1:12">
      <c r="A15566">
        <v>549150</v>
      </c>
      <c r="B15566" t="s">
        <v>226</v>
      </c>
      <c r="C15566" t="s">
        <v>83</v>
      </c>
      <c r="D15566">
        <v>1</v>
      </c>
      <c r="E15566" s="1">
        <v>40821.384027777778</v>
      </c>
      <c r="F15566">
        <v>7.95</v>
      </c>
      <c r="G15566">
        <v>13682</v>
      </c>
      <c r="H15566" t="s">
        <v>10</v>
      </c>
      <c r="I15566" t="str">
        <f>IF(AND(LEFT(OnlineRetail[[#This Row],[InvoiceNo]],1)&lt;&gt;"C",OnlineRetail[[#This Row],[CustomerID]]&lt;&gt;""),"Yes","No")</f>
        <v>Yes</v>
      </c>
      <c r="J15566" s="4">
        <f>EOMONTH(OnlineRetail[[#This Row],[InvoiceDate]],-1)+1</f>
        <v>40817</v>
      </c>
      <c r="K15566" s="6">
        <f>OnlineRetail[[#This Row],[Quantity]]*OnlineRetail[[#This Row],[UnitPrice]]</f>
        <v>7.95</v>
      </c>
      <c r="L15566" t="str">
        <f t="shared" si="243"/>
        <v>13682|Oct-2011</v>
      </c>
    </row>
    <row r="15567" spans="1:12">
      <c r="A15567">
        <v>542599</v>
      </c>
      <c r="B15567" t="s">
        <v>275</v>
      </c>
      <c r="C15567" t="s">
        <v>19</v>
      </c>
      <c r="D15567">
        <v>11</v>
      </c>
      <c r="E15567" s="1">
        <v>40821.397222222222</v>
      </c>
      <c r="F15567">
        <v>2.5499999999999998</v>
      </c>
      <c r="G15567">
        <v>12690</v>
      </c>
      <c r="H15567" t="s">
        <v>31</v>
      </c>
      <c r="I15567" t="str">
        <f>IF(AND(LEFT(OnlineRetail[[#This Row],[InvoiceNo]],1)&lt;&gt;"C",OnlineRetail[[#This Row],[CustomerID]]&lt;&gt;""),"Yes","No")</f>
        <v>Yes</v>
      </c>
      <c r="J15567" s="4">
        <f>EOMONTH(OnlineRetail[[#This Row],[InvoiceDate]],-1)+1</f>
        <v>40817</v>
      </c>
      <c r="K15567" s="6">
        <f>OnlineRetail[[#This Row],[Quantity]]*OnlineRetail[[#This Row],[UnitPrice]]</f>
        <v>28.049999999999997</v>
      </c>
      <c r="L15567" t="str">
        <f t="shared" si="243"/>
        <v>12690|Oct-2011</v>
      </c>
    </row>
    <row r="15568" spans="1:12">
      <c r="A15568">
        <v>539854</v>
      </c>
      <c r="B15568" t="s">
        <v>35</v>
      </c>
      <c r="C15568" t="s">
        <v>19</v>
      </c>
      <c r="D15568">
        <v>1</v>
      </c>
      <c r="E15568" s="1">
        <v>40821.399305555547</v>
      </c>
      <c r="F15568">
        <v>1.25</v>
      </c>
      <c r="G15568">
        <v>13677</v>
      </c>
      <c r="H15568" t="s">
        <v>10</v>
      </c>
      <c r="I15568" t="str">
        <f>IF(AND(LEFT(OnlineRetail[[#This Row],[InvoiceNo]],1)&lt;&gt;"C",OnlineRetail[[#This Row],[CustomerID]]&lt;&gt;""),"Yes","No")</f>
        <v>Yes</v>
      </c>
      <c r="J15568" s="4">
        <f>EOMONTH(OnlineRetail[[#This Row],[InvoiceDate]],-1)+1</f>
        <v>40817</v>
      </c>
      <c r="K15568" s="6">
        <f>OnlineRetail[[#This Row],[Quantity]]*OnlineRetail[[#This Row],[UnitPrice]]</f>
        <v>1.25</v>
      </c>
      <c r="L15568" t="str">
        <f t="shared" si="243"/>
        <v>13677|Oct-2011</v>
      </c>
    </row>
    <row r="15569" spans="1:12">
      <c r="A15569">
        <v>549587</v>
      </c>
      <c r="B15569" t="s">
        <v>66</v>
      </c>
      <c r="C15569" t="s">
        <v>62</v>
      </c>
      <c r="D15569">
        <v>10</v>
      </c>
      <c r="E15569" s="1">
        <v>40821.4</v>
      </c>
      <c r="F15569">
        <v>3.39</v>
      </c>
      <c r="G15569">
        <v>12661</v>
      </c>
      <c r="H15569" t="s">
        <v>31</v>
      </c>
      <c r="I15569" t="str">
        <f>IF(AND(LEFT(OnlineRetail[[#This Row],[InvoiceNo]],1)&lt;&gt;"C",OnlineRetail[[#This Row],[CustomerID]]&lt;&gt;""),"Yes","No")</f>
        <v>Yes</v>
      </c>
      <c r="J15569" s="4">
        <f>EOMONTH(OnlineRetail[[#This Row],[InvoiceDate]],-1)+1</f>
        <v>40817</v>
      </c>
      <c r="K15569" s="6">
        <f>OnlineRetail[[#This Row],[Quantity]]*OnlineRetail[[#This Row],[UnitPrice]]</f>
        <v>33.9</v>
      </c>
      <c r="L15569" t="str">
        <f t="shared" si="243"/>
        <v>12661|Oct-2011</v>
      </c>
    </row>
    <row r="15570" spans="1:12">
      <c r="A15570">
        <v>554482</v>
      </c>
      <c r="B15570" t="s">
        <v>234</v>
      </c>
      <c r="C15570" t="s">
        <v>33</v>
      </c>
      <c r="D15570">
        <v>4</v>
      </c>
      <c r="E15570" s="1">
        <v>40821.402777777781</v>
      </c>
      <c r="F15570">
        <v>3.39</v>
      </c>
      <c r="G15570">
        <v>12581</v>
      </c>
      <c r="H15570" t="s">
        <v>10</v>
      </c>
      <c r="I15570" t="str">
        <f>IF(AND(LEFT(OnlineRetail[[#This Row],[InvoiceNo]],1)&lt;&gt;"C",OnlineRetail[[#This Row],[CustomerID]]&lt;&gt;""),"Yes","No")</f>
        <v>Yes</v>
      </c>
      <c r="J15570" s="4">
        <f>EOMONTH(OnlineRetail[[#This Row],[InvoiceDate]],-1)+1</f>
        <v>40817</v>
      </c>
      <c r="K15570" s="6">
        <f>OnlineRetail[[#This Row],[Quantity]]*OnlineRetail[[#This Row],[UnitPrice]]</f>
        <v>13.56</v>
      </c>
      <c r="L15570" t="str">
        <f t="shared" si="243"/>
        <v>12581|Oct-2011</v>
      </c>
    </row>
    <row r="15571" spans="1:12">
      <c r="A15571">
        <v>544731</v>
      </c>
      <c r="B15571" t="s">
        <v>224</v>
      </c>
      <c r="C15571" t="s">
        <v>39</v>
      </c>
      <c r="D15571">
        <v>19</v>
      </c>
      <c r="E15571" s="1">
        <v>40821.404861111107</v>
      </c>
      <c r="F15571">
        <v>5.95</v>
      </c>
      <c r="G15571">
        <v>14081</v>
      </c>
      <c r="H15571" t="s">
        <v>10</v>
      </c>
      <c r="I15571" t="str">
        <f>IF(AND(LEFT(OnlineRetail[[#This Row],[InvoiceNo]],1)&lt;&gt;"C",OnlineRetail[[#This Row],[CustomerID]]&lt;&gt;""),"Yes","No")</f>
        <v>Yes</v>
      </c>
      <c r="J15571" s="4">
        <f>EOMONTH(OnlineRetail[[#This Row],[InvoiceDate]],-1)+1</f>
        <v>40817</v>
      </c>
      <c r="K15571" s="6">
        <f>OnlineRetail[[#This Row],[Quantity]]*OnlineRetail[[#This Row],[UnitPrice]]</f>
        <v>113.05</v>
      </c>
      <c r="L15571" t="str">
        <f t="shared" si="243"/>
        <v>14081|Oct-2011</v>
      </c>
    </row>
    <row r="15572" spans="1:12">
      <c r="A15572">
        <v>539466</v>
      </c>
      <c r="B15572" t="s">
        <v>71</v>
      </c>
      <c r="C15572" t="s">
        <v>19</v>
      </c>
      <c r="D15572">
        <v>18</v>
      </c>
      <c r="E15572" s="1">
        <v>40821.40625</v>
      </c>
      <c r="F15572">
        <v>9.9499999999999993</v>
      </c>
      <c r="G15572">
        <v>14315</v>
      </c>
      <c r="H15572" t="s">
        <v>10</v>
      </c>
      <c r="I15572" t="str">
        <f>IF(AND(LEFT(OnlineRetail[[#This Row],[InvoiceNo]],1)&lt;&gt;"C",OnlineRetail[[#This Row],[CustomerID]]&lt;&gt;""),"Yes","No")</f>
        <v>Yes</v>
      </c>
      <c r="J15572" s="4">
        <f>EOMONTH(OnlineRetail[[#This Row],[InvoiceDate]],-1)+1</f>
        <v>40817</v>
      </c>
      <c r="K15572" s="6">
        <f>OnlineRetail[[#This Row],[Quantity]]*OnlineRetail[[#This Row],[UnitPrice]]</f>
        <v>179.1</v>
      </c>
      <c r="L15572" t="str">
        <f t="shared" si="243"/>
        <v>14315|Oct-2011</v>
      </c>
    </row>
    <row r="15573" spans="1:12">
      <c r="A15573">
        <v>544287</v>
      </c>
      <c r="B15573" t="s">
        <v>302</v>
      </c>
      <c r="C15573" t="s">
        <v>40</v>
      </c>
      <c r="D15573">
        <v>17</v>
      </c>
      <c r="E15573" s="1">
        <v>40821.414583333331</v>
      </c>
      <c r="F15573">
        <v>4.25</v>
      </c>
      <c r="G15573">
        <v>12965</v>
      </c>
      <c r="H15573" t="s">
        <v>70</v>
      </c>
      <c r="I15573" t="str">
        <f>IF(AND(LEFT(OnlineRetail[[#This Row],[InvoiceNo]],1)&lt;&gt;"C",OnlineRetail[[#This Row],[CustomerID]]&lt;&gt;""),"Yes","No")</f>
        <v>Yes</v>
      </c>
      <c r="J15573" s="4">
        <f>EOMONTH(OnlineRetail[[#This Row],[InvoiceDate]],-1)+1</f>
        <v>40817</v>
      </c>
      <c r="K15573" s="6">
        <f>OnlineRetail[[#This Row],[Quantity]]*OnlineRetail[[#This Row],[UnitPrice]]</f>
        <v>72.25</v>
      </c>
      <c r="L15573" t="str">
        <f t="shared" si="243"/>
        <v>12965|Oct-2011</v>
      </c>
    </row>
    <row r="15574" spans="1:12">
      <c r="A15574">
        <v>542396</v>
      </c>
      <c r="B15574" t="s">
        <v>175</v>
      </c>
      <c r="C15574" t="s">
        <v>24</v>
      </c>
      <c r="D15574">
        <v>4</v>
      </c>
      <c r="E15574" s="1">
        <v>40821.415972222218</v>
      </c>
      <c r="F15574">
        <v>2.5499999999999998</v>
      </c>
      <c r="G15574">
        <v>13914</v>
      </c>
      <c r="H15574" t="s">
        <v>10</v>
      </c>
      <c r="I15574" t="str">
        <f>IF(AND(LEFT(OnlineRetail[[#This Row],[InvoiceNo]],1)&lt;&gt;"C",OnlineRetail[[#This Row],[CustomerID]]&lt;&gt;""),"Yes","No")</f>
        <v>Yes</v>
      </c>
      <c r="J15574" s="4">
        <f>EOMONTH(OnlineRetail[[#This Row],[InvoiceDate]],-1)+1</f>
        <v>40817</v>
      </c>
      <c r="K15574" s="6">
        <f>OnlineRetail[[#This Row],[Quantity]]*OnlineRetail[[#This Row],[UnitPrice]]</f>
        <v>10.199999999999999</v>
      </c>
      <c r="L15574" t="str">
        <f t="shared" si="243"/>
        <v>13914|Oct-2011</v>
      </c>
    </row>
    <row r="15575" spans="1:12">
      <c r="A15575">
        <v>540623</v>
      </c>
      <c r="B15575" t="s">
        <v>107</v>
      </c>
      <c r="C15575" t="s">
        <v>24</v>
      </c>
      <c r="D15575">
        <v>14</v>
      </c>
      <c r="E15575" s="1">
        <v>40821.428472222222</v>
      </c>
      <c r="F15575">
        <v>5.95</v>
      </c>
      <c r="G15575">
        <v>12964</v>
      </c>
      <c r="H15575" t="s">
        <v>10</v>
      </c>
      <c r="I15575" t="str">
        <f>IF(AND(LEFT(OnlineRetail[[#This Row],[InvoiceNo]],1)&lt;&gt;"C",OnlineRetail[[#This Row],[CustomerID]]&lt;&gt;""),"Yes","No")</f>
        <v>Yes</v>
      </c>
      <c r="J15575" s="4">
        <f>EOMONTH(OnlineRetail[[#This Row],[InvoiceDate]],-1)+1</f>
        <v>40817</v>
      </c>
      <c r="K15575" s="6">
        <f>OnlineRetail[[#This Row],[Quantity]]*OnlineRetail[[#This Row],[UnitPrice]]</f>
        <v>83.3</v>
      </c>
      <c r="L15575" t="str">
        <f t="shared" si="243"/>
        <v>12964|Oct-2011</v>
      </c>
    </row>
    <row r="15576" spans="1:12">
      <c r="A15576">
        <v>542827</v>
      </c>
      <c r="B15576" t="s">
        <v>195</v>
      </c>
      <c r="C15576" t="s">
        <v>16</v>
      </c>
      <c r="D15576">
        <v>20</v>
      </c>
      <c r="E15576" s="1">
        <v>40821.432638888888</v>
      </c>
      <c r="F15576">
        <v>7.95</v>
      </c>
      <c r="G15576">
        <v>13026</v>
      </c>
      <c r="H15576" t="s">
        <v>10</v>
      </c>
      <c r="I15576" t="str">
        <f>IF(AND(LEFT(OnlineRetail[[#This Row],[InvoiceNo]],1)&lt;&gt;"C",OnlineRetail[[#This Row],[CustomerID]]&lt;&gt;""),"Yes","No")</f>
        <v>Yes</v>
      </c>
      <c r="J15576" s="4">
        <f>EOMONTH(OnlineRetail[[#This Row],[InvoiceDate]],-1)+1</f>
        <v>40817</v>
      </c>
      <c r="K15576" s="6">
        <f>OnlineRetail[[#This Row],[Quantity]]*OnlineRetail[[#This Row],[UnitPrice]]</f>
        <v>159</v>
      </c>
      <c r="L15576" t="str">
        <f t="shared" si="243"/>
        <v>13026|Oct-2011</v>
      </c>
    </row>
    <row r="15577" spans="1:12">
      <c r="A15577">
        <v>547502</v>
      </c>
      <c r="B15577" t="s">
        <v>218</v>
      </c>
      <c r="C15577" t="s">
        <v>50</v>
      </c>
      <c r="D15577">
        <v>2</v>
      </c>
      <c r="E15577" s="1">
        <v>40821.445138888892</v>
      </c>
      <c r="F15577">
        <v>1.65</v>
      </c>
      <c r="G15577">
        <v>12454</v>
      </c>
      <c r="H15577" t="s">
        <v>10</v>
      </c>
      <c r="I15577" t="str">
        <f>IF(AND(LEFT(OnlineRetail[[#This Row],[InvoiceNo]],1)&lt;&gt;"C",OnlineRetail[[#This Row],[CustomerID]]&lt;&gt;""),"Yes","No")</f>
        <v>Yes</v>
      </c>
      <c r="J15577" s="4">
        <f>EOMONTH(OnlineRetail[[#This Row],[InvoiceDate]],-1)+1</f>
        <v>40817</v>
      </c>
      <c r="K15577" s="6">
        <f>OnlineRetail[[#This Row],[Quantity]]*OnlineRetail[[#This Row],[UnitPrice]]</f>
        <v>3.3</v>
      </c>
      <c r="L15577" t="str">
        <f t="shared" si="243"/>
        <v>12454|Oct-2011</v>
      </c>
    </row>
    <row r="15578" spans="1:12">
      <c r="A15578">
        <v>545681</v>
      </c>
      <c r="B15578" t="s">
        <v>109</v>
      </c>
      <c r="C15578" t="s">
        <v>33</v>
      </c>
      <c r="D15578">
        <v>15</v>
      </c>
      <c r="E15578" s="1">
        <v>40821.452777777777</v>
      </c>
      <c r="F15578">
        <v>0.85</v>
      </c>
      <c r="G15578">
        <v>14247</v>
      </c>
      <c r="H15578" t="s">
        <v>10</v>
      </c>
      <c r="I15578" t="str">
        <f>IF(AND(LEFT(OnlineRetail[[#This Row],[InvoiceNo]],1)&lt;&gt;"C",OnlineRetail[[#This Row],[CustomerID]]&lt;&gt;""),"Yes","No")</f>
        <v>Yes</v>
      </c>
      <c r="J15578" s="4">
        <f>EOMONTH(OnlineRetail[[#This Row],[InvoiceDate]],-1)+1</f>
        <v>40817</v>
      </c>
      <c r="K15578" s="6">
        <f>OnlineRetail[[#This Row],[Quantity]]*OnlineRetail[[#This Row],[UnitPrice]]</f>
        <v>12.75</v>
      </c>
      <c r="L15578" t="str">
        <f t="shared" si="243"/>
        <v>14247|Oct-2011</v>
      </c>
    </row>
    <row r="15579" spans="1:12">
      <c r="A15579">
        <v>537463</v>
      </c>
      <c r="B15579" t="s">
        <v>209</v>
      </c>
      <c r="C15579" t="s">
        <v>14</v>
      </c>
      <c r="D15579">
        <v>17</v>
      </c>
      <c r="E15579" s="1">
        <v>40821.46875</v>
      </c>
      <c r="F15579">
        <v>4.95</v>
      </c>
      <c r="G15579">
        <v>12641</v>
      </c>
      <c r="H15579" t="s">
        <v>10</v>
      </c>
      <c r="I15579" t="str">
        <f>IF(AND(LEFT(OnlineRetail[[#This Row],[InvoiceNo]],1)&lt;&gt;"C",OnlineRetail[[#This Row],[CustomerID]]&lt;&gt;""),"Yes","No")</f>
        <v>Yes</v>
      </c>
      <c r="J15579" s="4">
        <f>EOMONTH(OnlineRetail[[#This Row],[InvoiceDate]],-1)+1</f>
        <v>40817</v>
      </c>
      <c r="K15579" s="6">
        <f>OnlineRetail[[#This Row],[Quantity]]*OnlineRetail[[#This Row],[UnitPrice]]</f>
        <v>84.15</v>
      </c>
      <c r="L15579" t="str">
        <f t="shared" si="243"/>
        <v>12641|Oct-2011</v>
      </c>
    </row>
    <row r="15580" spans="1:12">
      <c r="A15580">
        <v>538958</v>
      </c>
      <c r="B15580" t="s">
        <v>80</v>
      </c>
      <c r="C15580" t="s">
        <v>14</v>
      </c>
      <c r="D15580">
        <v>14</v>
      </c>
      <c r="E15580" s="1">
        <v>40821.484027777777</v>
      </c>
      <c r="F15580">
        <v>4.95</v>
      </c>
      <c r="G15580">
        <v>13058</v>
      </c>
      <c r="H15580" t="s">
        <v>10</v>
      </c>
      <c r="I15580" t="str">
        <f>IF(AND(LEFT(OnlineRetail[[#This Row],[InvoiceNo]],1)&lt;&gt;"C",OnlineRetail[[#This Row],[CustomerID]]&lt;&gt;""),"Yes","No")</f>
        <v>Yes</v>
      </c>
      <c r="J15580" s="4">
        <f>EOMONTH(OnlineRetail[[#This Row],[InvoiceDate]],-1)+1</f>
        <v>40817</v>
      </c>
      <c r="K15580" s="6">
        <f>OnlineRetail[[#This Row],[Quantity]]*OnlineRetail[[#This Row],[UnitPrice]]</f>
        <v>69.3</v>
      </c>
      <c r="L15580" t="str">
        <f t="shared" si="243"/>
        <v>13058|Oct-2011</v>
      </c>
    </row>
    <row r="15581" spans="1:12">
      <c r="A15581">
        <v>545830</v>
      </c>
      <c r="B15581" t="s">
        <v>255</v>
      </c>
      <c r="C15581" t="s">
        <v>27</v>
      </c>
      <c r="D15581">
        <v>16</v>
      </c>
      <c r="E15581" s="1">
        <v>40821.484027777777</v>
      </c>
      <c r="F15581">
        <v>7.95</v>
      </c>
      <c r="G15581">
        <v>13924</v>
      </c>
      <c r="H15581" t="s">
        <v>10</v>
      </c>
      <c r="I15581" t="str">
        <f>IF(AND(LEFT(OnlineRetail[[#This Row],[InvoiceNo]],1)&lt;&gt;"C",OnlineRetail[[#This Row],[CustomerID]]&lt;&gt;""),"Yes","No")</f>
        <v>Yes</v>
      </c>
      <c r="J15581" s="4">
        <f>EOMONTH(OnlineRetail[[#This Row],[InvoiceDate]],-1)+1</f>
        <v>40817</v>
      </c>
      <c r="K15581" s="6">
        <f>OnlineRetail[[#This Row],[Quantity]]*OnlineRetail[[#This Row],[UnitPrice]]</f>
        <v>127.2</v>
      </c>
      <c r="L15581" t="str">
        <f t="shared" si="243"/>
        <v>13924|Oct-2011</v>
      </c>
    </row>
    <row r="15582" spans="1:12">
      <c r="A15582">
        <v>539616</v>
      </c>
      <c r="B15582" t="s">
        <v>201</v>
      </c>
      <c r="C15582" t="s">
        <v>39</v>
      </c>
      <c r="D15582">
        <v>7</v>
      </c>
      <c r="E15582" s="1">
        <v>40821.487500000003</v>
      </c>
      <c r="F15582">
        <v>5.95</v>
      </c>
      <c r="G15582">
        <v>13032</v>
      </c>
      <c r="H15582" t="s">
        <v>10</v>
      </c>
      <c r="I15582" t="str">
        <f>IF(AND(LEFT(OnlineRetail[[#This Row],[InvoiceNo]],1)&lt;&gt;"C",OnlineRetail[[#This Row],[CustomerID]]&lt;&gt;""),"Yes","No")</f>
        <v>Yes</v>
      </c>
      <c r="J15582" s="4">
        <f>EOMONTH(OnlineRetail[[#This Row],[InvoiceDate]],-1)+1</f>
        <v>40817</v>
      </c>
      <c r="K15582" s="6">
        <f>OnlineRetail[[#This Row],[Quantity]]*OnlineRetail[[#This Row],[UnitPrice]]</f>
        <v>41.65</v>
      </c>
      <c r="L15582" t="str">
        <f t="shared" si="243"/>
        <v>13032|Oct-2011</v>
      </c>
    </row>
    <row r="15583" spans="1:12">
      <c r="A15583">
        <v>548385</v>
      </c>
      <c r="B15583" t="s">
        <v>174</v>
      </c>
      <c r="C15583" t="s">
        <v>19</v>
      </c>
      <c r="D15583">
        <v>8</v>
      </c>
      <c r="E15583" s="1">
        <v>40821.5</v>
      </c>
      <c r="F15583">
        <v>7.95</v>
      </c>
      <c r="G15583">
        <v>12894</v>
      </c>
      <c r="H15583" t="s">
        <v>31</v>
      </c>
      <c r="I15583" t="str">
        <f>IF(AND(LEFT(OnlineRetail[[#This Row],[InvoiceNo]],1)&lt;&gt;"C",OnlineRetail[[#This Row],[CustomerID]]&lt;&gt;""),"Yes","No")</f>
        <v>Yes</v>
      </c>
      <c r="J15583" s="4">
        <f>EOMONTH(OnlineRetail[[#This Row],[InvoiceDate]],-1)+1</f>
        <v>40817</v>
      </c>
      <c r="K15583" s="6">
        <f>OnlineRetail[[#This Row],[Quantity]]*OnlineRetail[[#This Row],[UnitPrice]]</f>
        <v>63.6</v>
      </c>
      <c r="L15583" t="str">
        <f t="shared" si="243"/>
        <v>12894|Oct-2011</v>
      </c>
    </row>
    <row r="15584" spans="1:12">
      <c r="A15584">
        <v>538638</v>
      </c>
      <c r="B15584" t="s">
        <v>153</v>
      </c>
      <c r="C15584" t="s">
        <v>19</v>
      </c>
      <c r="D15584">
        <v>18</v>
      </c>
      <c r="E15584" s="1">
        <v>40821.510416666657</v>
      </c>
      <c r="F15584">
        <v>4.95</v>
      </c>
      <c r="G15584">
        <v>14169</v>
      </c>
      <c r="H15584" t="s">
        <v>17</v>
      </c>
      <c r="I15584" t="str">
        <f>IF(AND(LEFT(OnlineRetail[[#This Row],[InvoiceNo]],1)&lt;&gt;"C",OnlineRetail[[#This Row],[CustomerID]]&lt;&gt;""),"Yes","No")</f>
        <v>Yes</v>
      </c>
      <c r="J15584" s="4">
        <f>EOMONTH(OnlineRetail[[#This Row],[InvoiceDate]],-1)+1</f>
        <v>40817</v>
      </c>
      <c r="K15584" s="6">
        <f>OnlineRetail[[#This Row],[Quantity]]*OnlineRetail[[#This Row],[UnitPrice]]</f>
        <v>89.100000000000009</v>
      </c>
      <c r="L15584" t="str">
        <f t="shared" si="243"/>
        <v>14169|Oct-2011</v>
      </c>
    </row>
    <row r="15585" spans="1:12">
      <c r="A15585">
        <v>555554</v>
      </c>
      <c r="B15585" t="s">
        <v>191</v>
      </c>
      <c r="C15585" t="s">
        <v>24</v>
      </c>
      <c r="D15585">
        <v>6</v>
      </c>
      <c r="E15585" s="1">
        <v>40821.513194444437</v>
      </c>
      <c r="F15585">
        <v>2.5499999999999998</v>
      </c>
      <c r="G15585">
        <v>13900</v>
      </c>
      <c r="H15585" t="s">
        <v>10</v>
      </c>
      <c r="I15585" t="str">
        <f>IF(AND(LEFT(OnlineRetail[[#This Row],[InvoiceNo]],1)&lt;&gt;"C",OnlineRetail[[#This Row],[CustomerID]]&lt;&gt;""),"Yes","No")</f>
        <v>Yes</v>
      </c>
      <c r="J15585" s="4">
        <f>EOMONTH(OnlineRetail[[#This Row],[InvoiceDate]],-1)+1</f>
        <v>40817</v>
      </c>
      <c r="K15585" s="6">
        <f>OnlineRetail[[#This Row],[Quantity]]*OnlineRetail[[#This Row],[UnitPrice]]</f>
        <v>15.299999999999999</v>
      </c>
      <c r="L15585" t="str">
        <f t="shared" si="243"/>
        <v>13900|Oct-2011</v>
      </c>
    </row>
    <row r="15586" spans="1:12">
      <c r="A15586">
        <v>550136</v>
      </c>
      <c r="B15586" t="s">
        <v>268</v>
      </c>
      <c r="C15586" t="s">
        <v>40</v>
      </c>
      <c r="D15586">
        <v>22</v>
      </c>
      <c r="E15586" s="1">
        <v>40821.517361111109</v>
      </c>
      <c r="F15586">
        <v>4.95</v>
      </c>
      <c r="G15586">
        <v>13979</v>
      </c>
      <c r="H15586" t="s">
        <v>10</v>
      </c>
      <c r="I15586" t="str">
        <f>IF(AND(LEFT(OnlineRetail[[#This Row],[InvoiceNo]],1)&lt;&gt;"C",OnlineRetail[[#This Row],[CustomerID]]&lt;&gt;""),"Yes","No")</f>
        <v>Yes</v>
      </c>
      <c r="J15586" s="4">
        <f>EOMONTH(OnlineRetail[[#This Row],[InvoiceDate]],-1)+1</f>
        <v>40817</v>
      </c>
      <c r="K15586" s="6">
        <f>OnlineRetail[[#This Row],[Quantity]]*OnlineRetail[[#This Row],[UnitPrice]]</f>
        <v>108.9</v>
      </c>
      <c r="L15586" t="str">
        <f t="shared" si="243"/>
        <v>13979|Oct-2011</v>
      </c>
    </row>
    <row r="15587" spans="1:12">
      <c r="A15587">
        <v>545943</v>
      </c>
      <c r="B15587" t="s">
        <v>78</v>
      </c>
      <c r="C15587" t="s">
        <v>46</v>
      </c>
      <c r="D15587">
        <v>4</v>
      </c>
      <c r="E15587" s="1">
        <v>40821.523611111108</v>
      </c>
      <c r="F15587">
        <v>1.65</v>
      </c>
      <c r="G15587">
        <v>13924</v>
      </c>
      <c r="H15587" t="s">
        <v>10</v>
      </c>
      <c r="I15587" t="str">
        <f>IF(AND(LEFT(OnlineRetail[[#This Row],[InvoiceNo]],1)&lt;&gt;"C",OnlineRetail[[#This Row],[CustomerID]]&lt;&gt;""),"Yes","No")</f>
        <v>Yes</v>
      </c>
      <c r="J15587" s="4">
        <f>EOMONTH(OnlineRetail[[#This Row],[InvoiceDate]],-1)+1</f>
        <v>40817</v>
      </c>
      <c r="K15587" s="6">
        <f>OnlineRetail[[#This Row],[Quantity]]*OnlineRetail[[#This Row],[UnitPrice]]</f>
        <v>6.6</v>
      </c>
      <c r="L15587" t="str">
        <f t="shared" si="243"/>
        <v>13924|Oct-2011</v>
      </c>
    </row>
    <row r="15588" spans="1:12">
      <c r="A15588">
        <v>545809</v>
      </c>
      <c r="B15588" t="s">
        <v>75</v>
      </c>
      <c r="C15588" t="s">
        <v>53</v>
      </c>
      <c r="D15588">
        <v>3</v>
      </c>
      <c r="E15588" s="1">
        <v>40821.538194444453</v>
      </c>
      <c r="F15588">
        <v>1.25</v>
      </c>
      <c r="G15588">
        <v>12738</v>
      </c>
      <c r="H15588" t="s">
        <v>10</v>
      </c>
      <c r="I15588" t="str">
        <f>IF(AND(LEFT(OnlineRetail[[#This Row],[InvoiceNo]],1)&lt;&gt;"C",OnlineRetail[[#This Row],[CustomerID]]&lt;&gt;""),"Yes","No")</f>
        <v>Yes</v>
      </c>
      <c r="J15588" s="4">
        <f>EOMONTH(OnlineRetail[[#This Row],[InvoiceDate]],-1)+1</f>
        <v>40817</v>
      </c>
      <c r="K15588" s="6">
        <f>OnlineRetail[[#This Row],[Quantity]]*OnlineRetail[[#This Row],[UnitPrice]]</f>
        <v>3.75</v>
      </c>
      <c r="L15588" t="str">
        <f t="shared" si="243"/>
        <v>12738|Oct-2011</v>
      </c>
    </row>
    <row r="15589" spans="1:12">
      <c r="A15589">
        <v>540497</v>
      </c>
      <c r="B15589" t="s">
        <v>113</v>
      </c>
      <c r="C15589" t="s">
        <v>62</v>
      </c>
      <c r="D15589">
        <v>7</v>
      </c>
      <c r="E15589" s="1">
        <v>40821.542361111111</v>
      </c>
      <c r="F15589">
        <v>3.39</v>
      </c>
      <c r="G15589">
        <v>13559</v>
      </c>
      <c r="H15589" t="s">
        <v>10</v>
      </c>
      <c r="I15589" t="str">
        <f>IF(AND(LEFT(OnlineRetail[[#This Row],[InvoiceNo]],1)&lt;&gt;"C",OnlineRetail[[#This Row],[CustomerID]]&lt;&gt;""),"Yes","No")</f>
        <v>Yes</v>
      </c>
      <c r="J15589" s="4">
        <f>EOMONTH(OnlineRetail[[#This Row],[InvoiceDate]],-1)+1</f>
        <v>40817</v>
      </c>
      <c r="K15589" s="6">
        <f>OnlineRetail[[#This Row],[Quantity]]*OnlineRetail[[#This Row],[UnitPrice]]</f>
        <v>23.73</v>
      </c>
      <c r="L15589" t="str">
        <f t="shared" si="243"/>
        <v>13559|Oct-2011</v>
      </c>
    </row>
    <row r="15590" spans="1:12">
      <c r="A15590">
        <v>550229</v>
      </c>
      <c r="B15590" t="s">
        <v>222</v>
      </c>
      <c r="C15590" t="s">
        <v>40</v>
      </c>
      <c r="D15590">
        <v>15</v>
      </c>
      <c r="E15590" s="1">
        <v>40821.561805555553</v>
      </c>
      <c r="F15590">
        <v>4.95</v>
      </c>
      <c r="G15590">
        <v>14344</v>
      </c>
      <c r="H15590" t="s">
        <v>10</v>
      </c>
      <c r="I15590" t="str">
        <f>IF(AND(LEFT(OnlineRetail[[#This Row],[InvoiceNo]],1)&lt;&gt;"C",OnlineRetail[[#This Row],[CustomerID]]&lt;&gt;""),"Yes","No")</f>
        <v>Yes</v>
      </c>
      <c r="J15590" s="4">
        <f>EOMONTH(OnlineRetail[[#This Row],[InvoiceDate]],-1)+1</f>
        <v>40817</v>
      </c>
      <c r="K15590" s="6">
        <f>OnlineRetail[[#This Row],[Quantity]]*OnlineRetail[[#This Row],[UnitPrice]]</f>
        <v>74.25</v>
      </c>
      <c r="L15590" t="str">
        <f t="shared" si="243"/>
        <v>14344|Oct-2011</v>
      </c>
    </row>
    <row r="15591" spans="1:12">
      <c r="A15591">
        <v>551347</v>
      </c>
      <c r="B15591" t="s">
        <v>247</v>
      </c>
      <c r="C15591" t="s">
        <v>53</v>
      </c>
      <c r="D15591">
        <v>19</v>
      </c>
      <c r="E15591" s="1">
        <v>40821.561805555553</v>
      </c>
      <c r="F15591">
        <v>2.1</v>
      </c>
      <c r="G15591">
        <v>13592</v>
      </c>
      <c r="H15591" t="s">
        <v>121</v>
      </c>
      <c r="I15591" t="str">
        <f>IF(AND(LEFT(OnlineRetail[[#This Row],[InvoiceNo]],1)&lt;&gt;"C",OnlineRetail[[#This Row],[CustomerID]]&lt;&gt;""),"Yes","No")</f>
        <v>Yes</v>
      </c>
      <c r="J15591" s="4">
        <f>EOMONTH(OnlineRetail[[#This Row],[InvoiceDate]],-1)+1</f>
        <v>40817</v>
      </c>
      <c r="K15591" s="6">
        <f>OnlineRetail[[#This Row],[Quantity]]*OnlineRetail[[#This Row],[UnitPrice]]</f>
        <v>39.9</v>
      </c>
      <c r="L15591" t="str">
        <f t="shared" si="243"/>
        <v>13592|Oct-2011</v>
      </c>
    </row>
    <row r="15592" spans="1:12">
      <c r="A15592">
        <v>537518</v>
      </c>
      <c r="B15592" t="s">
        <v>252</v>
      </c>
      <c r="C15592" t="s">
        <v>12</v>
      </c>
      <c r="D15592">
        <v>22</v>
      </c>
      <c r="E15592" s="1">
        <v>40821.5625</v>
      </c>
      <c r="F15592">
        <v>1.25</v>
      </c>
      <c r="G15592">
        <v>13131</v>
      </c>
      <c r="H15592" t="s">
        <v>10</v>
      </c>
      <c r="I15592" t="str">
        <f>IF(AND(LEFT(OnlineRetail[[#This Row],[InvoiceNo]],1)&lt;&gt;"C",OnlineRetail[[#This Row],[CustomerID]]&lt;&gt;""),"Yes","No")</f>
        <v>Yes</v>
      </c>
      <c r="J15592" s="4">
        <f>EOMONTH(OnlineRetail[[#This Row],[InvoiceDate]],-1)+1</f>
        <v>40817</v>
      </c>
      <c r="K15592" s="6">
        <f>OnlineRetail[[#This Row],[Quantity]]*OnlineRetail[[#This Row],[UnitPrice]]</f>
        <v>27.5</v>
      </c>
      <c r="L15592" t="str">
        <f t="shared" si="243"/>
        <v>13131|Oct-2011</v>
      </c>
    </row>
    <row r="15593" spans="1:12">
      <c r="A15593">
        <v>550454</v>
      </c>
      <c r="B15593" t="s">
        <v>94</v>
      </c>
      <c r="C15593" t="s">
        <v>24</v>
      </c>
      <c r="D15593">
        <v>19</v>
      </c>
      <c r="E15593" s="1">
        <v>40821.569444444453</v>
      </c>
      <c r="F15593">
        <v>1.65</v>
      </c>
      <c r="G15593">
        <v>12946</v>
      </c>
      <c r="H15593" t="s">
        <v>10</v>
      </c>
      <c r="I15593" t="str">
        <f>IF(AND(LEFT(OnlineRetail[[#This Row],[InvoiceNo]],1)&lt;&gt;"C",OnlineRetail[[#This Row],[CustomerID]]&lt;&gt;""),"Yes","No")</f>
        <v>Yes</v>
      </c>
      <c r="J15593" s="4">
        <f>EOMONTH(OnlineRetail[[#This Row],[InvoiceDate]],-1)+1</f>
        <v>40817</v>
      </c>
      <c r="K15593" s="6">
        <f>OnlineRetail[[#This Row],[Quantity]]*OnlineRetail[[#This Row],[UnitPrice]]</f>
        <v>31.349999999999998</v>
      </c>
      <c r="L15593" t="str">
        <f t="shared" si="243"/>
        <v>12946|Oct-2011</v>
      </c>
    </row>
    <row r="15594" spans="1:12">
      <c r="A15594">
        <v>538839</v>
      </c>
      <c r="B15594" t="s">
        <v>130</v>
      </c>
      <c r="C15594" t="s">
        <v>83</v>
      </c>
      <c r="D15594">
        <v>3</v>
      </c>
      <c r="E15594" s="1">
        <v>40821.570833333331</v>
      </c>
      <c r="F15594">
        <v>2.5499999999999998</v>
      </c>
      <c r="G15594">
        <v>13579</v>
      </c>
      <c r="H15594" t="s">
        <v>10</v>
      </c>
      <c r="I15594" t="str">
        <f>IF(AND(LEFT(OnlineRetail[[#This Row],[InvoiceNo]],1)&lt;&gt;"C",OnlineRetail[[#This Row],[CustomerID]]&lt;&gt;""),"Yes","No")</f>
        <v>Yes</v>
      </c>
      <c r="J15594" s="4">
        <f>EOMONTH(OnlineRetail[[#This Row],[InvoiceDate]],-1)+1</f>
        <v>40817</v>
      </c>
      <c r="K15594" s="6">
        <f>OnlineRetail[[#This Row],[Quantity]]*OnlineRetail[[#This Row],[UnitPrice]]</f>
        <v>7.6499999999999995</v>
      </c>
      <c r="L15594" t="str">
        <f t="shared" si="243"/>
        <v>13579|Oct-2011</v>
      </c>
    </row>
    <row r="15595" spans="1:12">
      <c r="A15595">
        <v>536609</v>
      </c>
      <c r="B15595" t="s">
        <v>120</v>
      </c>
      <c r="C15595" t="s">
        <v>48</v>
      </c>
      <c r="D15595">
        <v>6</v>
      </c>
      <c r="E15595" s="1">
        <v>40821.578472222223</v>
      </c>
      <c r="F15595">
        <v>9.9499999999999993</v>
      </c>
      <c r="G15595">
        <v>13632</v>
      </c>
      <c r="H15595" t="s">
        <v>22</v>
      </c>
      <c r="I15595" t="str">
        <f>IF(AND(LEFT(OnlineRetail[[#This Row],[InvoiceNo]],1)&lt;&gt;"C",OnlineRetail[[#This Row],[CustomerID]]&lt;&gt;""),"Yes","No")</f>
        <v>Yes</v>
      </c>
      <c r="J15595" s="4">
        <f>EOMONTH(OnlineRetail[[#This Row],[InvoiceDate]],-1)+1</f>
        <v>40817</v>
      </c>
      <c r="K15595" s="6">
        <f>OnlineRetail[[#This Row],[Quantity]]*OnlineRetail[[#This Row],[UnitPrice]]</f>
        <v>59.699999999999996</v>
      </c>
      <c r="L15595" t="str">
        <f t="shared" si="243"/>
        <v>13632|Oct-2011</v>
      </c>
    </row>
    <row r="15596" spans="1:12">
      <c r="A15596">
        <v>546449</v>
      </c>
      <c r="B15596" t="s">
        <v>251</v>
      </c>
      <c r="C15596" t="s">
        <v>24</v>
      </c>
      <c r="D15596">
        <v>16</v>
      </c>
      <c r="E15596" s="1">
        <v>40821.57916666667</v>
      </c>
      <c r="F15596">
        <v>0.85</v>
      </c>
      <c r="G15596">
        <v>12622</v>
      </c>
      <c r="H15596" t="s">
        <v>10</v>
      </c>
      <c r="I15596" t="str">
        <f>IF(AND(LEFT(OnlineRetail[[#This Row],[InvoiceNo]],1)&lt;&gt;"C",OnlineRetail[[#This Row],[CustomerID]]&lt;&gt;""),"Yes","No")</f>
        <v>Yes</v>
      </c>
      <c r="J15596" s="4">
        <f>EOMONTH(OnlineRetail[[#This Row],[InvoiceDate]],-1)+1</f>
        <v>40817</v>
      </c>
      <c r="K15596" s="6">
        <f>OnlineRetail[[#This Row],[Quantity]]*OnlineRetail[[#This Row],[UnitPrice]]</f>
        <v>13.6</v>
      </c>
      <c r="L15596" t="str">
        <f t="shared" si="243"/>
        <v>12622|Oct-2011</v>
      </c>
    </row>
    <row r="15597" spans="1:12">
      <c r="A15597">
        <v>552901</v>
      </c>
      <c r="B15597" t="s">
        <v>69</v>
      </c>
      <c r="C15597" t="s">
        <v>40</v>
      </c>
      <c r="D15597">
        <v>17</v>
      </c>
      <c r="E15597" s="1">
        <v>40821.582638888889</v>
      </c>
      <c r="F15597">
        <v>1.25</v>
      </c>
      <c r="G15597">
        <v>13699</v>
      </c>
      <c r="H15597" t="s">
        <v>10</v>
      </c>
      <c r="I15597" t="str">
        <f>IF(AND(LEFT(OnlineRetail[[#This Row],[InvoiceNo]],1)&lt;&gt;"C",OnlineRetail[[#This Row],[CustomerID]]&lt;&gt;""),"Yes","No")</f>
        <v>Yes</v>
      </c>
      <c r="J15597" s="4">
        <f>EOMONTH(OnlineRetail[[#This Row],[InvoiceDate]],-1)+1</f>
        <v>40817</v>
      </c>
      <c r="K15597" s="6">
        <f>OnlineRetail[[#This Row],[Quantity]]*OnlineRetail[[#This Row],[UnitPrice]]</f>
        <v>21.25</v>
      </c>
      <c r="L15597" t="str">
        <f t="shared" si="243"/>
        <v>13699|Oct-2011</v>
      </c>
    </row>
    <row r="15598" spans="1:12">
      <c r="A15598">
        <v>544468</v>
      </c>
      <c r="B15598" t="s">
        <v>274</v>
      </c>
      <c r="C15598" t="s">
        <v>42</v>
      </c>
      <c r="D15598">
        <v>16</v>
      </c>
      <c r="E15598" s="1">
        <v>40821.586111111108</v>
      </c>
      <c r="F15598">
        <v>3.39</v>
      </c>
      <c r="G15598">
        <v>13360</v>
      </c>
      <c r="H15598" t="s">
        <v>22</v>
      </c>
      <c r="I15598" t="str">
        <f>IF(AND(LEFT(OnlineRetail[[#This Row],[InvoiceNo]],1)&lt;&gt;"C",OnlineRetail[[#This Row],[CustomerID]]&lt;&gt;""),"Yes","No")</f>
        <v>Yes</v>
      </c>
      <c r="J15598" s="4">
        <f>EOMONTH(OnlineRetail[[#This Row],[InvoiceDate]],-1)+1</f>
        <v>40817</v>
      </c>
      <c r="K15598" s="6">
        <f>OnlineRetail[[#This Row],[Quantity]]*OnlineRetail[[#This Row],[UnitPrice]]</f>
        <v>54.24</v>
      </c>
      <c r="L15598" t="str">
        <f t="shared" si="243"/>
        <v>13360|Oct-2011</v>
      </c>
    </row>
    <row r="15599" spans="1:12">
      <c r="A15599">
        <v>553333</v>
      </c>
      <c r="B15599" t="s">
        <v>226</v>
      </c>
      <c r="C15599" t="s">
        <v>9</v>
      </c>
      <c r="D15599">
        <v>9</v>
      </c>
      <c r="E15599" s="1">
        <v>40821.59097222222</v>
      </c>
      <c r="F15599">
        <v>9.9499999999999993</v>
      </c>
      <c r="G15599">
        <v>12738</v>
      </c>
      <c r="H15599" t="s">
        <v>10</v>
      </c>
      <c r="I15599" t="str">
        <f>IF(AND(LEFT(OnlineRetail[[#This Row],[InvoiceNo]],1)&lt;&gt;"C",OnlineRetail[[#This Row],[CustomerID]]&lt;&gt;""),"Yes","No")</f>
        <v>Yes</v>
      </c>
      <c r="J15599" s="4">
        <f>EOMONTH(OnlineRetail[[#This Row],[InvoiceDate]],-1)+1</f>
        <v>40817</v>
      </c>
      <c r="K15599" s="6">
        <f>OnlineRetail[[#This Row],[Quantity]]*OnlineRetail[[#This Row],[UnitPrice]]</f>
        <v>89.55</v>
      </c>
      <c r="L15599" t="str">
        <f t="shared" si="243"/>
        <v>12738|Oct-2011</v>
      </c>
    </row>
    <row r="15600" spans="1:12">
      <c r="A15600">
        <v>544033</v>
      </c>
      <c r="B15600" t="s">
        <v>69</v>
      </c>
      <c r="C15600" t="s">
        <v>27</v>
      </c>
      <c r="D15600">
        <v>11</v>
      </c>
      <c r="E15600" s="1">
        <v>40821.593055555553</v>
      </c>
      <c r="F15600">
        <v>4.95</v>
      </c>
      <c r="G15600">
        <v>14247</v>
      </c>
      <c r="H15600" t="s">
        <v>10</v>
      </c>
      <c r="I15600" t="str">
        <f>IF(AND(LEFT(OnlineRetail[[#This Row],[InvoiceNo]],1)&lt;&gt;"C",OnlineRetail[[#This Row],[CustomerID]]&lt;&gt;""),"Yes","No")</f>
        <v>Yes</v>
      </c>
      <c r="J15600" s="4">
        <f>EOMONTH(OnlineRetail[[#This Row],[InvoiceDate]],-1)+1</f>
        <v>40817</v>
      </c>
      <c r="K15600" s="6">
        <f>OnlineRetail[[#This Row],[Quantity]]*OnlineRetail[[#This Row],[UnitPrice]]</f>
        <v>54.45</v>
      </c>
      <c r="L15600" t="str">
        <f t="shared" si="243"/>
        <v>14247|Oct-2011</v>
      </c>
    </row>
    <row r="15601" spans="1:12">
      <c r="A15601">
        <v>546502</v>
      </c>
      <c r="B15601" t="s">
        <v>217</v>
      </c>
      <c r="C15601" t="s">
        <v>72</v>
      </c>
      <c r="D15601">
        <v>5</v>
      </c>
      <c r="E15601" s="1">
        <v>40821.59375</v>
      </c>
      <c r="F15601">
        <v>7.95</v>
      </c>
      <c r="G15601">
        <v>13185</v>
      </c>
      <c r="H15601" t="s">
        <v>10</v>
      </c>
      <c r="I15601" t="str">
        <f>IF(AND(LEFT(OnlineRetail[[#This Row],[InvoiceNo]],1)&lt;&gt;"C",OnlineRetail[[#This Row],[CustomerID]]&lt;&gt;""),"Yes","No")</f>
        <v>Yes</v>
      </c>
      <c r="J15601" s="4">
        <f>EOMONTH(OnlineRetail[[#This Row],[InvoiceDate]],-1)+1</f>
        <v>40817</v>
      </c>
      <c r="K15601" s="6">
        <f>OnlineRetail[[#This Row],[Quantity]]*OnlineRetail[[#This Row],[UnitPrice]]</f>
        <v>39.75</v>
      </c>
      <c r="L15601" t="str">
        <f t="shared" si="243"/>
        <v>13185|Oct-2011</v>
      </c>
    </row>
    <row r="15602" spans="1:12">
      <c r="A15602">
        <v>540783</v>
      </c>
      <c r="B15602" t="s">
        <v>130</v>
      </c>
      <c r="C15602" t="s">
        <v>48</v>
      </c>
      <c r="D15602">
        <v>10</v>
      </c>
      <c r="E15602" s="1">
        <v>40821.599999999999</v>
      </c>
      <c r="F15602">
        <v>2.5499999999999998</v>
      </c>
      <c r="G15602">
        <v>14134</v>
      </c>
      <c r="H15602" t="s">
        <v>17</v>
      </c>
      <c r="I15602" t="str">
        <f>IF(AND(LEFT(OnlineRetail[[#This Row],[InvoiceNo]],1)&lt;&gt;"C",OnlineRetail[[#This Row],[CustomerID]]&lt;&gt;""),"Yes","No")</f>
        <v>Yes</v>
      </c>
      <c r="J15602" s="4">
        <f>EOMONTH(OnlineRetail[[#This Row],[InvoiceDate]],-1)+1</f>
        <v>40817</v>
      </c>
      <c r="K15602" s="6">
        <f>OnlineRetail[[#This Row],[Quantity]]*OnlineRetail[[#This Row],[UnitPrice]]</f>
        <v>25.5</v>
      </c>
      <c r="L15602" t="str">
        <f t="shared" si="243"/>
        <v>14134|Oct-2011</v>
      </c>
    </row>
    <row r="15603" spans="1:12">
      <c r="A15603">
        <v>544147</v>
      </c>
      <c r="B15603" t="s">
        <v>58</v>
      </c>
      <c r="C15603" t="s">
        <v>21</v>
      </c>
      <c r="D15603">
        <v>7</v>
      </c>
      <c r="E15603" s="1">
        <v>40821.609722222223</v>
      </c>
      <c r="F15603">
        <v>1.65</v>
      </c>
      <c r="G15603">
        <v>12672</v>
      </c>
      <c r="H15603" t="s">
        <v>10</v>
      </c>
      <c r="I15603" t="str">
        <f>IF(AND(LEFT(OnlineRetail[[#This Row],[InvoiceNo]],1)&lt;&gt;"C",OnlineRetail[[#This Row],[CustomerID]]&lt;&gt;""),"Yes","No")</f>
        <v>Yes</v>
      </c>
      <c r="J15603" s="4">
        <f>EOMONTH(OnlineRetail[[#This Row],[InvoiceDate]],-1)+1</f>
        <v>40817</v>
      </c>
      <c r="K15603" s="6">
        <f>OnlineRetail[[#This Row],[Quantity]]*OnlineRetail[[#This Row],[UnitPrice]]</f>
        <v>11.549999999999999</v>
      </c>
      <c r="L15603" t="str">
        <f t="shared" si="243"/>
        <v>12672|Oct-2011</v>
      </c>
    </row>
    <row r="15604" spans="1:12">
      <c r="A15604">
        <v>539325</v>
      </c>
      <c r="B15604" t="s">
        <v>292</v>
      </c>
      <c r="C15604" t="s">
        <v>14</v>
      </c>
      <c r="D15604">
        <v>15</v>
      </c>
      <c r="E15604" s="1">
        <v>40821.61041666667</v>
      </c>
      <c r="F15604">
        <v>4.25</v>
      </c>
      <c r="G15604">
        <v>14247</v>
      </c>
      <c r="H15604" t="s">
        <v>10</v>
      </c>
      <c r="I15604" t="str">
        <f>IF(AND(LEFT(OnlineRetail[[#This Row],[InvoiceNo]],1)&lt;&gt;"C",OnlineRetail[[#This Row],[CustomerID]]&lt;&gt;""),"Yes","No")</f>
        <v>Yes</v>
      </c>
      <c r="J15604" s="4">
        <f>EOMONTH(OnlineRetail[[#This Row],[InvoiceDate]],-1)+1</f>
        <v>40817</v>
      </c>
      <c r="K15604" s="6">
        <f>OnlineRetail[[#This Row],[Quantity]]*OnlineRetail[[#This Row],[UnitPrice]]</f>
        <v>63.75</v>
      </c>
      <c r="L15604" t="str">
        <f t="shared" si="243"/>
        <v>14247|Oct-2011</v>
      </c>
    </row>
    <row r="15605" spans="1:12">
      <c r="A15605">
        <v>553281</v>
      </c>
      <c r="B15605" t="s">
        <v>150</v>
      </c>
      <c r="C15605" t="s">
        <v>14</v>
      </c>
      <c r="D15605">
        <v>7</v>
      </c>
      <c r="E15605" s="1">
        <v>40821.625</v>
      </c>
      <c r="F15605">
        <v>5.95</v>
      </c>
      <c r="G15605">
        <v>13098</v>
      </c>
      <c r="H15605" t="s">
        <v>10</v>
      </c>
      <c r="I15605" t="str">
        <f>IF(AND(LEFT(OnlineRetail[[#This Row],[InvoiceNo]],1)&lt;&gt;"C",OnlineRetail[[#This Row],[CustomerID]]&lt;&gt;""),"Yes","No")</f>
        <v>Yes</v>
      </c>
      <c r="J15605" s="4">
        <f>EOMONTH(OnlineRetail[[#This Row],[InvoiceDate]],-1)+1</f>
        <v>40817</v>
      </c>
      <c r="K15605" s="6">
        <f>OnlineRetail[[#This Row],[Quantity]]*OnlineRetail[[#This Row],[UnitPrice]]</f>
        <v>41.65</v>
      </c>
      <c r="L15605" t="str">
        <f t="shared" si="243"/>
        <v>13098|Oct-2011</v>
      </c>
    </row>
    <row r="15606" spans="1:12">
      <c r="A15606">
        <v>553672</v>
      </c>
      <c r="B15606" t="s">
        <v>165</v>
      </c>
      <c r="C15606" t="s">
        <v>83</v>
      </c>
      <c r="D15606">
        <v>17</v>
      </c>
      <c r="E15606" s="1">
        <v>40821.628472222219</v>
      </c>
      <c r="F15606">
        <v>4.95</v>
      </c>
      <c r="G15606">
        <v>13656</v>
      </c>
      <c r="H15606" t="s">
        <v>10</v>
      </c>
      <c r="I15606" t="str">
        <f>IF(AND(LEFT(OnlineRetail[[#This Row],[InvoiceNo]],1)&lt;&gt;"C",OnlineRetail[[#This Row],[CustomerID]]&lt;&gt;""),"Yes","No")</f>
        <v>Yes</v>
      </c>
      <c r="J15606" s="4">
        <f>EOMONTH(OnlineRetail[[#This Row],[InvoiceDate]],-1)+1</f>
        <v>40817</v>
      </c>
      <c r="K15606" s="6">
        <f>OnlineRetail[[#This Row],[Quantity]]*OnlineRetail[[#This Row],[UnitPrice]]</f>
        <v>84.15</v>
      </c>
      <c r="L15606" t="str">
        <f t="shared" si="243"/>
        <v>13656|Oct-2011</v>
      </c>
    </row>
    <row r="15607" spans="1:12">
      <c r="A15607">
        <v>549829</v>
      </c>
      <c r="B15607" t="s">
        <v>259</v>
      </c>
      <c r="C15607" t="s">
        <v>48</v>
      </c>
      <c r="D15607">
        <v>1</v>
      </c>
      <c r="E15607" s="1">
        <v>40821.630555555559</v>
      </c>
      <c r="F15607">
        <v>3.39</v>
      </c>
      <c r="G15607">
        <v>12738</v>
      </c>
      <c r="H15607" t="s">
        <v>10</v>
      </c>
      <c r="I15607" t="str">
        <f>IF(AND(LEFT(OnlineRetail[[#This Row],[InvoiceNo]],1)&lt;&gt;"C",OnlineRetail[[#This Row],[CustomerID]]&lt;&gt;""),"Yes","No")</f>
        <v>Yes</v>
      </c>
      <c r="J15607" s="4">
        <f>EOMONTH(OnlineRetail[[#This Row],[InvoiceDate]],-1)+1</f>
        <v>40817</v>
      </c>
      <c r="K15607" s="6">
        <f>OnlineRetail[[#This Row],[Quantity]]*OnlineRetail[[#This Row],[UnitPrice]]</f>
        <v>3.39</v>
      </c>
      <c r="L15607" t="str">
        <f t="shared" si="243"/>
        <v>12738|Oct-2011</v>
      </c>
    </row>
    <row r="15608" spans="1:12">
      <c r="A15608">
        <v>546827</v>
      </c>
      <c r="B15608" t="s">
        <v>81</v>
      </c>
      <c r="C15608" t="s">
        <v>42</v>
      </c>
      <c r="D15608">
        <v>21</v>
      </c>
      <c r="E15608" s="1">
        <v>40821.637499999997</v>
      </c>
      <c r="F15608">
        <v>9.9499999999999993</v>
      </c>
      <c r="G15608">
        <v>12905</v>
      </c>
      <c r="H15608" t="s">
        <v>10</v>
      </c>
      <c r="I15608" t="str">
        <f>IF(AND(LEFT(OnlineRetail[[#This Row],[InvoiceNo]],1)&lt;&gt;"C",OnlineRetail[[#This Row],[CustomerID]]&lt;&gt;""),"Yes","No")</f>
        <v>Yes</v>
      </c>
      <c r="J15608" s="4">
        <f>EOMONTH(OnlineRetail[[#This Row],[InvoiceDate]],-1)+1</f>
        <v>40817</v>
      </c>
      <c r="K15608" s="6">
        <f>OnlineRetail[[#This Row],[Quantity]]*OnlineRetail[[#This Row],[UnitPrice]]</f>
        <v>208.95</v>
      </c>
      <c r="L15608" t="str">
        <f t="shared" si="243"/>
        <v>12905|Oct-2011</v>
      </c>
    </row>
    <row r="15609" spans="1:12">
      <c r="A15609">
        <v>555738</v>
      </c>
      <c r="B15609" t="s">
        <v>222</v>
      </c>
      <c r="C15609" t="s">
        <v>27</v>
      </c>
      <c r="D15609">
        <v>13</v>
      </c>
      <c r="E15609" s="1">
        <v>40821.65347222222</v>
      </c>
      <c r="F15609">
        <v>5.95</v>
      </c>
      <c r="G15609">
        <v>14314</v>
      </c>
      <c r="H15609" t="s">
        <v>10</v>
      </c>
      <c r="I15609" t="str">
        <f>IF(AND(LEFT(OnlineRetail[[#This Row],[InvoiceNo]],1)&lt;&gt;"C",OnlineRetail[[#This Row],[CustomerID]]&lt;&gt;""),"Yes","No")</f>
        <v>Yes</v>
      </c>
      <c r="J15609" s="4">
        <f>EOMONTH(OnlineRetail[[#This Row],[InvoiceDate]],-1)+1</f>
        <v>40817</v>
      </c>
      <c r="K15609" s="6">
        <f>OnlineRetail[[#This Row],[Quantity]]*OnlineRetail[[#This Row],[UnitPrice]]</f>
        <v>77.350000000000009</v>
      </c>
      <c r="L15609" t="str">
        <f t="shared" si="243"/>
        <v>14314|Oct-2011</v>
      </c>
    </row>
    <row r="15610" spans="1:12">
      <c r="A15610">
        <v>540608</v>
      </c>
      <c r="B15610" t="s">
        <v>35</v>
      </c>
      <c r="C15610" t="s">
        <v>72</v>
      </c>
      <c r="D15610">
        <v>16</v>
      </c>
      <c r="E15610" s="1">
        <v>40821.665277777778</v>
      </c>
      <c r="F15610">
        <v>2.1</v>
      </c>
      <c r="G15610">
        <v>14080</v>
      </c>
      <c r="H15610" t="s">
        <v>10</v>
      </c>
      <c r="I15610" t="str">
        <f>IF(AND(LEFT(OnlineRetail[[#This Row],[InvoiceNo]],1)&lt;&gt;"C",OnlineRetail[[#This Row],[CustomerID]]&lt;&gt;""),"Yes","No")</f>
        <v>Yes</v>
      </c>
      <c r="J15610" s="4">
        <f>EOMONTH(OnlineRetail[[#This Row],[InvoiceDate]],-1)+1</f>
        <v>40817</v>
      </c>
      <c r="K15610" s="6">
        <f>OnlineRetail[[#This Row],[Quantity]]*OnlineRetail[[#This Row],[UnitPrice]]</f>
        <v>33.6</v>
      </c>
      <c r="L15610" t="str">
        <f t="shared" si="243"/>
        <v>14080|Oct-2011</v>
      </c>
    </row>
    <row r="15611" spans="1:12">
      <c r="A15611">
        <v>545513</v>
      </c>
      <c r="B15611" t="s">
        <v>8</v>
      </c>
      <c r="C15611" t="s">
        <v>21</v>
      </c>
      <c r="D15611">
        <v>15</v>
      </c>
      <c r="E15611" s="1">
        <v>40821.673611111109</v>
      </c>
      <c r="F15611">
        <v>2.1</v>
      </c>
      <c r="G15611">
        <v>13505</v>
      </c>
      <c r="H15611" t="s">
        <v>31</v>
      </c>
      <c r="I15611" t="str">
        <f>IF(AND(LEFT(OnlineRetail[[#This Row],[InvoiceNo]],1)&lt;&gt;"C",OnlineRetail[[#This Row],[CustomerID]]&lt;&gt;""),"Yes","No")</f>
        <v>Yes</v>
      </c>
      <c r="J15611" s="4">
        <f>EOMONTH(OnlineRetail[[#This Row],[InvoiceDate]],-1)+1</f>
        <v>40817</v>
      </c>
      <c r="K15611" s="6">
        <f>OnlineRetail[[#This Row],[Quantity]]*OnlineRetail[[#This Row],[UnitPrice]]</f>
        <v>31.5</v>
      </c>
      <c r="L15611" t="str">
        <f t="shared" si="243"/>
        <v>13505|Oct-2011</v>
      </c>
    </row>
    <row r="15612" spans="1:12">
      <c r="A15612">
        <v>541018</v>
      </c>
      <c r="B15612" t="s">
        <v>67</v>
      </c>
      <c r="C15612" t="s">
        <v>29</v>
      </c>
      <c r="D15612">
        <v>13</v>
      </c>
      <c r="E15612" s="1">
        <v>40821.679861111108</v>
      </c>
      <c r="F15612">
        <v>2.5499999999999998</v>
      </c>
      <c r="G15612">
        <v>12617</v>
      </c>
      <c r="H15612" t="s">
        <v>10</v>
      </c>
      <c r="I15612" t="str">
        <f>IF(AND(LEFT(OnlineRetail[[#This Row],[InvoiceNo]],1)&lt;&gt;"C",OnlineRetail[[#This Row],[CustomerID]]&lt;&gt;""),"Yes","No")</f>
        <v>Yes</v>
      </c>
      <c r="J15612" s="4">
        <f>EOMONTH(OnlineRetail[[#This Row],[InvoiceDate]],-1)+1</f>
        <v>40817</v>
      </c>
      <c r="K15612" s="6">
        <f>OnlineRetail[[#This Row],[Quantity]]*OnlineRetail[[#This Row],[UnitPrice]]</f>
        <v>33.15</v>
      </c>
      <c r="L15612" t="str">
        <f t="shared" si="243"/>
        <v>12617|Oct-2011</v>
      </c>
    </row>
    <row r="15613" spans="1:12">
      <c r="A15613">
        <v>548164</v>
      </c>
      <c r="B15613" t="s">
        <v>138</v>
      </c>
      <c r="C15613" t="s">
        <v>83</v>
      </c>
      <c r="D15613">
        <v>14</v>
      </c>
      <c r="E15613" s="1">
        <v>40821.683333333327</v>
      </c>
      <c r="F15613">
        <v>3.39</v>
      </c>
      <c r="G15613">
        <v>13713</v>
      </c>
      <c r="H15613" t="s">
        <v>10</v>
      </c>
      <c r="I15613" t="str">
        <f>IF(AND(LEFT(OnlineRetail[[#This Row],[InvoiceNo]],1)&lt;&gt;"C",OnlineRetail[[#This Row],[CustomerID]]&lt;&gt;""),"Yes","No")</f>
        <v>Yes</v>
      </c>
      <c r="J15613" s="4">
        <f>EOMONTH(OnlineRetail[[#This Row],[InvoiceDate]],-1)+1</f>
        <v>40817</v>
      </c>
      <c r="K15613" s="6">
        <f>OnlineRetail[[#This Row],[Quantity]]*OnlineRetail[[#This Row],[UnitPrice]]</f>
        <v>47.46</v>
      </c>
      <c r="L15613" t="str">
        <f t="shared" si="243"/>
        <v>13713|Oct-2011</v>
      </c>
    </row>
    <row r="15614" spans="1:12">
      <c r="A15614">
        <v>550572</v>
      </c>
      <c r="B15614" t="s">
        <v>162</v>
      </c>
      <c r="C15614" t="s">
        <v>16</v>
      </c>
      <c r="D15614">
        <v>4</v>
      </c>
      <c r="E15614" s="1">
        <v>40821.690972222219</v>
      </c>
      <c r="F15614">
        <v>4.25</v>
      </c>
      <c r="G15614">
        <v>13434</v>
      </c>
      <c r="H15614" t="s">
        <v>17</v>
      </c>
      <c r="I15614" t="str">
        <f>IF(AND(LEFT(OnlineRetail[[#This Row],[InvoiceNo]],1)&lt;&gt;"C",OnlineRetail[[#This Row],[CustomerID]]&lt;&gt;""),"Yes","No")</f>
        <v>Yes</v>
      </c>
      <c r="J15614" s="4">
        <f>EOMONTH(OnlineRetail[[#This Row],[InvoiceDate]],-1)+1</f>
        <v>40817</v>
      </c>
      <c r="K15614" s="6">
        <f>OnlineRetail[[#This Row],[Quantity]]*OnlineRetail[[#This Row],[UnitPrice]]</f>
        <v>17</v>
      </c>
      <c r="L15614" t="str">
        <f t="shared" si="243"/>
        <v>13434|Oct-2011</v>
      </c>
    </row>
    <row r="15615" spans="1:12">
      <c r="A15615">
        <v>547222</v>
      </c>
      <c r="B15615" t="s">
        <v>258</v>
      </c>
      <c r="C15615" t="s">
        <v>33</v>
      </c>
      <c r="D15615">
        <v>18</v>
      </c>
      <c r="E15615" s="1">
        <v>40821.697916666657</v>
      </c>
      <c r="F15615">
        <v>3.39</v>
      </c>
      <c r="G15615">
        <v>13385</v>
      </c>
      <c r="H15615" t="s">
        <v>10</v>
      </c>
      <c r="I15615" t="str">
        <f>IF(AND(LEFT(OnlineRetail[[#This Row],[InvoiceNo]],1)&lt;&gt;"C",OnlineRetail[[#This Row],[CustomerID]]&lt;&gt;""),"Yes","No")</f>
        <v>Yes</v>
      </c>
      <c r="J15615" s="4">
        <f>EOMONTH(OnlineRetail[[#This Row],[InvoiceDate]],-1)+1</f>
        <v>40817</v>
      </c>
      <c r="K15615" s="6">
        <f>OnlineRetail[[#This Row],[Quantity]]*OnlineRetail[[#This Row],[UnitPrice]]</f>
        <v>61.02</v>
      </c>
      <c r="L15615" t="str">
        <f t="shared" si="243"/>
        <v>13385|Oct-2011</v>
      </c>
    </row>
    <row r="15616" spans="1:12">
      <c r="A15616">
        <v>554783</v>
      </c>
      <c r="B15616" t="s">
        <v>109</v>
      </c>
      <c r="C15616" t="s">
        <v>14</v>
      </c>
      <c r="D15616">
        <v>6</v>
      </c>
      <c r="E15616" s="1">
        <v>40821.698611111111</v>
      </c>
      <c r="F15616">
        <v>4.95</v>
      </c>
      <c r="G15616">
        <v>12934</v>
      </c>
      <c r="H15616" t="s">
        <v>10</v>
      </c>
      <c r="I15616" t="str">
        <f>IF(AND(LEFT(OnlineRetail[[#This Row],[InvoiceNo]],1)&lt;&gt;"C",OnlineRetail[[#This Row],[CustomerID]]&lt;&gt;""),"Yes","No")</f>
        <v>Yes</v>
      </c>
      <c r="J15616" s="4">
        <f>EOMONTH(OnlineRetail[[#This Row],[InvoiceDate]],-1)+1</f>
        <v>40817</v>
      </c>
      <c r="K15616" s="6">
        <f>OnlineRetail[[#This Row],[Quantity]]*OnlineRetail[[#This Row],[UnitPrice]]</f>
        <v>29.700000000000003</v>
      </c>
      <c r="L15616" t="str">
        <f t="shared" si="243"/>
        <v>12934|Oct-2011</v>
      </c>
    </row>
    <row r="15617" spans="1:12">
      <c r="A15617">
        <v>551894</v>
      </c>
      <c r="B15617" t="s">
        <v>30</v>
      </c>
      <c r="C15617" t="s">
        <v>21</v>
      </c>
      <c r="D15617">
        <v>13</v>
      </c>
      <c r="E15617" s="1">
        <v>40821.708333333343</v>
      </c>
      <c r="F15617">
        <v>9.9499999999999993</v>
      </c>
      <c r="G15617">
        <v>12549</v>
      </c>
      <c r="H15617" t="s">
        <v>10</v>
      </c>
      <c r="I15617" t="str">
        <f>IF(AND(LEFT(OnlineRetail[[#This Row],[InvoiceNo]],1)&lt;&gt;"C",OnlineRetail[[#This Row],[CustomerID]]&lt;&gt;""),"Yes","No")</f>
        <v>Yes</v>
      </c>
      <c r="J15617" s="4">
        <f>EOMONTH(OnlineRetail[[#This Row],[InvoiceDate]],-1)+1</f>
        <v>40817</v>
      </c>
      <c r="K15617" s="6">
        <f>OnlineRetail[[#This Row],[Quantity]]*OnlineRetail[[#This Row],[UnitPrice]]</f>
        <v>129.35</v>
      </c>
      <c r="L15617" t="str">
        <f t="shared" si="243"/>
        <v>12549|Oct-2011</v>
      </c>
    </row>
    <row r="15618" spans="1:12">
      <c r="A15618">
        <v>547354</v>
      </c>
      <c r="B15618" t="s">
        <v>105</v>
      </c>
      <c r="C15618" t="s">
        <v>29</v>
      </c>
      <c r="D15618">
        <v>2</v>
      </c>
      <c r="E15618" s="1">
        <v>40821.710416666669</v>
      </c>
      <c r="F15618">
        <v>4.25</v>
      </c>
      <c r="G15618">
        <v>12577</v>
      </c>
      <c r="H15618" t="s">
        <v>10</v>
      </c>
      <c r="I15618" t="str">
        <f>IF(AND(LEFT(OnlineRetail[[#This Row],[InvoiceNo]],1)&lt;&gt;"C",OnlineRetail[[#This Row],[CustomerID]]&lt;&gt;""),"Yes","No")</f>
        <v>Yes</v>
      </c>
      <c r="J15618" s="4">
        <f>EOMONTH(OnlineRetail[[#This Row],[InvoiceDate]],-1)+1</f>
        <v>40817</v>
      </c>
      <c r="K15618" s="6">
        <f>OnlineRetail[[#This Row],[Quantity]]*OnlineRetail[[#This Row],[UnitPrice]]</f>
        <v>8.5</v>
      </c>
      <c r="L15618" t="str">
        <f t="shared" ref="L15618:L15681" si="244">IF(I15618="Yes",G15618&amp;"|"&amp;TEXT(J15618,"mmm-yyyy"),"")</f>
        <v>12577|Oct-2011</v>
      </c>
    </row>
    <row r="15619" spans="1:12">
      <c r="A15619">
        <v>556322</v>
      </c>
      <c r="B15619" t="s">
        <v>125</v>
      </c>
      <c r="C15619" t="s">
        <v>42</v>
      </c>
      <c r="D15619">
        <v>3</v>
      </c>
      <c r="E15619" s="1">
        <v>40821.715277777781</v>
      </c>
      <c r="F15619">
        <v>3.39</v>
      </c>
      <c r="G15619">
        <v>13786</v>
      </c>
      <c r="H15619" t="s">
        <v>10</v>
      </c>
      <c r="I15619" t="str">
        <f>IF(AND(LEFT(OnlineRetail[[#This Row],[InvoiceNo]],1)&lt;&gt;"C",OnlineRetail[[#This Row],[CustomerID]]&lt;&gt;""),"Yes","No")</f>
        <v>Yes</v>
      </c>
      <c r="J15619" s="4">
        <f>EOMONTH(OnlineRetail[[#This Row],[InvoiceDate]],-1)+1</f>
        <v>40817</v>
      </c>
      <c r="K15619" s="6">
        <f>OnlineRetail[[#This Row],[Quantity]]*OnlineRetail[[#This Row],[UnitPrice]]</f>
        <v>10.17</v>
      </c>
      <c r="L15619" t="str">
        <f t="shared" si="244"/>
        <v>13786|Oct-2011</v>
      </c>
    </row>
    <row r="15620" spans="1:12">
      <c r="A15620">
        <v>540287</v>
      </c>
      <c r="B15620" t="s">
        <v>286</v>
      </c>
      <c r="C15620" t="s">
        <v>62</v>
      </c>
      <c r="D15620">
        <v>16</v>
      </c>
      <c r="E15620" s="1">
        <v>40821.718055555553</v>
      </c>
      <c r="F15620">
        <v>2.5499999999999998</v>
      </c>
      <c r="G15620">
        <v>12518</v>
      </c>
      <c r="H15620" t="s">
        <v>10</v>
      </c>
      <c r="I15620" t="str">
        <f>IF(AND(LEFT(OnlineRetail[[#This Row],[InvoiceNo]],1)&lt;&gt;"C",OnlineRetail[[#This Row],[CustomerID]]&lt;&gt;""),"Yes","No")</f>
        <v>Yes</v>
      </c>
      <c r="J15620" s="4">
        <f>EOMONTH(OnlineRetail[[#This Row],[InvoiceDate]],-1)+1</f>
        <v>40817</v>
      </c>
      <c r="K15620" s="6">
        <f>OnlineRetail[[#This Row],[Quantity]]*OnlineRetail[[#This Row],[UnitPrice]]</f>
        <v>40.799999999999997</v>
      </c>
      <c r="L15620" t="str">
        <f t="shared" si="244"/>
        <v>12518|Oct-2011</v>
      </c>
    </row>
    <row r="15621" spans="1:12">
      <c r="A15621">
        <v>537522</v>
      </c>
      <c r="B15621" t="s">
        <v>57</v>
      </c>
      <c r="C15621" t="s">
        <v>14</v>
      </c>
      <c r="D15621">
        <v>23</v>
      </c>
      <c r="E15621" s="1">
        <v>40821.740277777782</v>
      </c>
      <c r="F15621">
        <v>7.95</v>
      </c>
      <c r="G15621">
        <v>13406</v>
      </c>
      <c r="H15621" t="s">
        <v>10</v>
      </c>
      <c r="I15621" t="str">
        <f>IF(AND(LEFT(OnlineRetail[[#This Row],[InvoiceNo]],1)&lt;&gt;"C",OnlineRetail[[#This Row],[CustomerID]]&lt;&gt;""),"Yes","No")</f>
        <v>Yes</v>
      </c>
      <c r="J15621" s="4">
        <f>EOMONTH(OnlineRetail[[#This Row],[InvoiceDate]],-1)+1</f>
        <v>40817</v>
      </c>
      <c r="K15621" s="6">
        <f>OnlineRetail[[#This Row],[Quantity]]*OnlineRetail[[#This Row],[UnitPrice]]</f>
        <v>182.85</v>
      </c>
      <c r="L15621" t="str">
        <f t="shared" si="244"/>
        <v>13406|Oct-2011</v>
      </c>
    </row>
    <row r="15622" spans="1:12">
      <c r="A15622">
        <v>549433</v>
      </c>
      <c r="B15622" t="s">
        <v>193</v>
      </c>
      <c r="C15622" t="s">
        <v>27</v>
      </c>
      <c r="D15622">
        <v>13</v>
      </c>
      <c r="E15622" s="1">
        <v>40821.75</v>
      </c>
      <c r="F15622">
        <v>4.25</v>
      </c>
      <c r="G15622">
        <v>12635</v>
      </c>
      <c r="H15622" t="s">
        <v>10</v>
      </c>
      <c r="I15622" t="str">
        <f>IF(AND(LEFT(OnlineRetail[[#This Row],[InvoiceNo]],1)&lt;&gt;"C",OnlineRetail[[#This Row],[CustomerID]]&lt;&gt;""),"Yes","No")</f>
        <v>Yes</v>
      </c>
      <c r="J15622" s="4">
        <f>EOMONTH(OnlineRetail[[#This Row],[InvoiceDate]],-1)+1</f>
        <v>40817</v>
      </c>
      <c r="K15622" s="6">
        <f>OnlineRetail[[#This Row],[Quantity]]*OnlineRetail[[#This Row],[UnitPrice]]</f>
        <v>55.25</v>
      </c>
      <c r="L15622" t="str">
        <f t="shared" si="244"/>
        <v>12635|Oct-2011</v>
      </c>
    </row>
    <row r="15623" spans="1:12">
      <c r="A15623">
        <v>551149</v>
      </c>
      <c r="B15623" t="s">
        <v>225</v>
      </c>
      <c r="C15623" t="s">
        <v>33</v>
      </c>
      <c r="D15623">
        <v>12</v>
      </c>
      <c r="E15623" s="1">
        <v>40821.761111111111</v>
      </c>
      <c r="F15623">
        <v>3.39</v>
      </c>
      <c r="G15623">
        <v>13079</v>
      </c>
      <c r="H15623" t="s">
        <v>121</v>
      </c>
      <c r="I15623" t="str">
        <f>IF(AND(LEFT(OnlineRetail[[#This Row],[InvoiceNo]],1)&lt;&gt;"C",OnlineRetail[[#This Row],[CustomerID]]&lt;&gt;""),"Yes","No")</f>
        <v>Yes</v>
      </c>
      <c r="J15623" s="4">
        <f>EOMONTH(OnlineRetail[[#This Row],[InvoiceDate]],-1)+1</f>
        <v>40817</v>
      </c>
      <c r="K15623" s="6">
        <f>OnlineRetail[[#This Row],[Quantity]]*OnlineRetail[[#This Row],[UnitPrice]]</f>
        <v>40.68</v>
      </c>
      <c r="L15623" t="str">
        <f t="shared" si="244"/>
        <v>13079|Oct-2011</v>
      </c>
    </row>
    <row r="15624" spans="1:12">
      <c r="A15624">
        <v>547778</v>
      </c>
      <c r="B15624" t="s">
        <v>259</v>
      </c>
      <c r="C15624" t="s">
        <v>9</v>
      </c>
      <c r="D15624">
        <v>14</v>
      </c>
      <c r="E15624" s="1">
        <v>40821.768055555563</v>
      </c>
      <c r="F15624">
        <v>2.1</v>
      </c>
      <c r="G15624">
        <v>12431</v>
      </c>
      <c r="H15624" t="s">
        <v>10</v>
      </c>
      <c r="I15624" t="str">
        <f>IF(AND(LEFT(OnlineRetail[[#This Row],[InvoiceNo]],1)&lt;&gt;"C",OnlineRetail[[#This Row],[CustomerID]]&lt;&gt;""),"Yes","No")</f>
        <v>Yes</v>
      </c>
      <c r="J15624" s="4">
        <f>EOMONTH(OnlineRetail[[#This Row],[InvoiceDate]],-1)+1</f>
        <v>40817</v>
      </c>
      <c r="K15624" s="6">
        <f>OnlineRetail[[#This Row],[Quantity]]*OnlineRetail[[#This Row],[UnitPrice]]</f>
        <v>29.400000000000002</v>
      </c>
      <c r="L15624" t="str">
        <f t="shared" si="244"/>
        <v>12431|Oct-2011</v>
      </c>
    </row>
    <row r="15625" spans="1:12">
      <c r="A15625">
        <v>549523</v>
      </c>
      <c r="B15625" t="s">
        <v>205</v>
      </c>
      <c r="C15625" t="s">
        <v>62</v>
      </c>
      <c r="D15625">
        <v>15</v>
      </c>
      <c r="E15625" s="1">
        <v>40821.769444444442</v>
      </c>
      <c r="F15625">
        <v>1.65</v>
      </c>
      <c r="G15625">
        <v>13931</v>
      </c>
      <c r="H15625" t="s">
        <v>10</v>
      </c>
      <c r="I15625" t="str">
        <f>IF(AND(LEFT(OnlineRetail[[#This Row],[InvoiceNo]],1)&lt;&gt;"C",OnlineRetail[[#This Row],[CustomerID]]&lt;&gt;""),"Yes","No")</f>
        <v>Yes</v>
      </c>
      <c r="J15625" s="4">
        <f>EOMONTH(OnlineRetail[[#This Row],[InvoiceDate]],-1)+1</f>
        <v>40817</v>
      </c>
      <c r="K15625" s="6">
        <f>OnlineRetail[[#This Row],[Quantity]]*OnlineRetail[[#This Row],[UnitPrice]]</f>
        <v>24.75</v>
      </c>
      <c r="L15625" t="str">
        <f t="shared" si="244"/>
        <v>13931|Oct-2011</v>
      </c>
    </row>
    <row r="15626" spans="1:12">
      <c r="A15626">
        <v>536854</v>
      </c>
      <c r="B15626" t="s">
        <v>254</v>
      </c>
      <c r="C15626" t="s">
        <v>83</v>
      </c>
      <c r="D15626">
        <v>22</v>
      </c>
      <c r="E15626" s="1">
        <v>40821.772222222222</v>
      </c>
      <c r="F15626">
        <v>0.85</v>
      </c>
      <c r="G15626">
        <v>14041</v>
      </c>
      <c r="H15626" t="s">
        <v>10</v>
      </c>
      <c r="I15626" t="str">
        <f>IF(AND(LEFT(OnlineRetail[[#This Row],[InvoiceNo]],1)&lt;&gt;"C",OnlineRetail[[#This Row],[CustomerID]]&lt;&gt;""),"Yes","No")</f>
        <v>Yes</v>
      </c>
      <c r="J15626" s="4">
        <f>EOMONTH(OnlineRetail[[#This Row],[InvoiceDate]],-1)+1</f>
        <v>40817</v>
      </c>
      <c r="K15626" s="6">
        <f>OnlineRetail[[#This Row],[Quantity]]*OnlineRetail[[#This Row],[UnitPrice]]</f>
        <v>18.7</v>
      </c>
      <c r="L15626" t="str">
        <f t="shared" si="244"/>
        <v>14041|Oct-2011</v>
      </c>
    </row>
    <row r="15627" spans="1:12">
      <c r="A15627">
        <v>544849</v>
      </c>
      <c r="B15627" t="s">
        <v>132</v>
      </c>
      <c r="C15627" t="s">
        <v>39</v>
      </c>
      <c r="D15627">
        <v>17</v>
      </c>
      <c r="E15627" s="1">
        <v>40821.793055555558</v>
      </c>
      <c r="F15627">
        <v>9.9499999999999993</v>
      </c>
      <c r="G15627">
        <v>13505</v>
      </c>
      <c r="H15627" t="s">
        <v>10</v>
      </c>
      <c r="I15627" t="str">
        <f>IF(AND(LEFT(OnlineRetail[[#This Row],[InvoiceNo]],1)&lt;&gt;"C",OnlineRetail[[#This Row],[CustomerID]]&lt;&gt;""),"Yes","No")</f>
        <v>Yes</v>
      </c>
      <c r="J15627" s="4">
        <f>EOMONTH(OnlineRetail[[#This Row],[InvoiceDate]],-1)+1</f>
        <v>40817</v>
      </c>
      <c r="K15627" s="6">
        <f>OnlineRetail[[#This Row],[Quantity]]*OnlineRetail[[#This Row],[UnitPrice]]</f>
        <v>169.14999999999998</v>
      </c>
      <c r="L15627" t="str">
        <f t="shared" si="244"/>
        <v>13505|Oct-2011</v>
      </c>
    </row>
    <row r="15628" spans="1:12">
      <c r="A15628">
        <v>541780</v>
      </c>
      <c r="B15628" t="s">
        <v>108</v>
      </c>
      <c r="C15628" t="s">
        <v>83</v>
      </c>
      <c r="D15628">
        <v>2</v>
      </c>
      <c r="E15628" s="1">
        <v>40821.793749999997</v>
      </c>
      <c r="F15628">
        <v>3.39</v>
      </c>
      <c r="G15628">
        <v>12434</v>
      </c>
      <c r="H15628" t="s">
        <v>10</v>
      </c>
      <c r="I15628" t="str">
        <f>IF(AND(LEFT(OnlineRetail[[#This Row],[InvoiceNo]],1)&lt;&gt;"C",OnlineRetail[[#This Row],[CustomerID]]&lt;&gt;""),"Yes","No")</f>
        <v>Yes</v>
      </c>
      <c r="J15628" s="4">
        <f>EOMONTH(OnlineRetail[[#This Row],[InvoiceDate]],-1)+1</f>
        <v>40817</v>
      </c>
      <c r="K15628" s="6">
        <f>OnlineRetail[[#This Row],[Quantity]]*OnlineRetail[[#This Row],[UnitPrice]]</f>
        <v>6.78</v>
      </c>
      <c r="L15628" t="str">
        <f t="shared" si="244"/>
        <v>12434|Oct-2011</v>
      </c>
    </row>
    <row r="15629" spans="1:12">
      <c r="A15629">
        <v>546801</v>
      </c>
      <c r="B15629" t="s">
        <v>20</v>
      </c>
      <c r="C15629" t="s">
        <v>50</v>
      </c>
      <c r="D15629">
        <v>4</v>
      </c>
      <c r="E15629" s="1">
        <v>40821.800694444442</v>
      </c>
      <c r="F15629">
        <v>1.25</v>
      </c>
      <c r="G15629">
        <v>12937</v>
      </c>
      <c r="H15629" t="s">
        <v>126</v>
      </c>
      <c r="I15629" t="str">
        <f>IF(AND(LEFT(OnlineRetail[[#This Row],[InvoiceNo]],1)&lt;&gt;"C",OnlineRetail[[#This Row],[CustomerID]]&lt;&gt;""),"Yes","No")</f>
        <v>Yes</v>
      </c>
      <c r="J15629" s="4">
        <f>EOMONTH(OnlineRetail[[#This Row],[InvoiceDate]],-1)+1</f>
        <v>40817</v>
      </c>
      <c r="K15629" s="6">
        <f>OnlineRetail[[#This Row],[Quantity]]*OnlineRetail[[#This Row],[UnitPrice]]</f>
        <v>5</v>
      </c>
      <c r="L15629" t="str">
        <f t="shared" si="244"/>
        <v>12937|Oct-2011</v>
      </c>
    </row>
    <row r="15630" spans="1:12">
      <c r="A15630">
        <v>537704</v>
      </c>
      <c r="B15630" t="s">
        <v>220</v>
      </c>
      <c r="C15630" t="s">
        <v>62</v>
      </c>
      <c r="D15630">
        <v>8</v>
      </c>
      <c r="E15630" s="1">
        <v>40821.802083333343</v>
      </c>
      <c r="F15630">
        <v>3.39</v>
      </c>
      <c r="G15630">
        <v>14288</v>
      </c>
      <c r="H15630" t="s">
        <v>10</v>
      </c>
      <c r="I15630" t="str">
        <f>IF(AND(LEFT(OnlineRetail[[#This Row],[InvoiceNo]],1)&lt;&gt;"C",OnlineRetail[[#This Row],[CustomerID]]&lt;&gt;""),"Yes","No")</f>
        <v>Yes</v>
      </c>
      <c r="J15630" s="4">
        <f>EOMONTH(OnlineRetail[[#This Row],[InvoiceDate]],-1)+1</f>
        <v>40817</v>
      </c>
      <c r="K15630" s="6">
        <f>OnlineRetail[[#This Row],[Quantity]]*OnlineRetail[[#This Row],[UnitPrice]]</f>
        <v>27.12</v>
      </c>
      <c r="L15630" t="str">
        <f t="shared" si="244"/>
        <v>14288|Oct-2011</v>
      </c>
    </row>
    <row r="15631" spans="1:12">
      <c r="A15631">
        <v>541640</v>
      </c>
      <c r="B15631" t="s">
        <v>209</v>
      </c>
      <c r="C15631" t="s">
        <v>14</v>
      </c>
      <c r="D15631">
        <v>19</v>
      </c>
      <c r="E15631" s="1">
        <v>40821.806944444441</v>
      </c>
      <c r="F15631">
        <v>9.9499999999999993</v>
      </c>
      <c r="G15631">
        <v>12635</v>
      </c>
      <c r="H15631" t="s">
        <v>10</v>
      </c>
      <c r="I15631" t="str">
        <f>IF(AND(LEFT(OnlineRetail[[#This Row],[InvoiceNo]],1)&lt;&gt;"C",OnlineRetail[[#This Row],[CustomerID]]&lt;&gt;""),"Yes","No")</f>
        <v>Yes</v>
      </c>
      <c r="J15631" s="4">
        <f>EOMONTH(OnlineRetail[[#This Row],[InvoiceDate]],-1)+1</f>
        <v>40817</v>
      </c>
      <c r="K15631" s="6">
        <f>OnlineRetail[[#This Row],[Quantity]]*OnlineRetail[[#This Row],[UnitPrice]]</f>
        <v>189.04999999999998</v>
      </c>
      <c r="L15631" t="str">
        <f t="shared" si="244"/>
        <v>12635|Oct-2011</v>
      </c>
    </row>
    <row r="15632" spans="1:12">
      <c r="A15632">
        <v>546221</v>
      </c>
      <c r="B15632" t="s">
        <v>265</v>
      </c>
      <c r="C15632" t="s">
        <v>21</v>
      </c>
      <c r="D15632">
        <v>3</v>
      </c>
      <c r="E15632" s="1">
        <v>40821.811805555553</v>
      </c>
      <c r="F15632">
        <v>5.95</v>
      </c>
      <c r="G15632">
        <v>12988</v>
      </c>
      <c r="H15632" t="s">
        <v>31</v>
      </c>
      <c r="I15632" t="str">
        <f>IF(AND(LEFT(OnlineRetail[[#This Row],[InvoiceNo]],1)&lt;&gt;"C",OnlineRetail[[#This Row],[CustomerID]]&lt;&gt;""),"Yes","No")</f>
        <v>Yes</v>
      </c>
      <c r="J15632" s="4">
        <f>EOMONTH(OnlineRetail[[#This Row],[InvoiceDate]],-1)+1</f>
        <v>40817</v>
      </c>
      <c r="K15632" s="6">
        <f>OnlineRetail[[#This Row],[Quantity]]*OnlineRetail[[#This Row],[UnitPrice]]</f>
        <v>17.850000000000001</v>
      </c>
      <c r="L15632" t="str">
        <f t="shared" si="244"/>
        <v>12988|Oct-2011</v>
      </c>
    </row>
    <row r="15633" spans="1:12">
      <c r="A15633">
        <v>539432</v>
      </c>
      <c r="B15633" t="s">
        <v>107</v>
      </c>
      <c r="C15633" t="s">
        <v>50</v>
      </c>
      <c r="D15633">
        <v>8</v>
      </c>
      <c r="E15633" s="1">
        <v>40822.334027777782</v>
      </c>
      <c r="F15633">
        <v>5.95</v>
      </c>
      <c r="G15633">
        <v>13181</v>
      </c>
      <c r="H15633" t="s">
        <v>10</v>
      </c>
      <c r="I15633" t="str">
        <f>IF(AND(LEFT(OnlineRetail[[#This Row],[InvoiceNo]],1)&lt;&gt;"C",OnlineRetail[[#This Row],[CustomerID]]&lt;&gt;""),"Yes","No")</f>
        <v>Yes</v>
      </c>
      <c r="J15633" s="4">
        <f>EOMONTH(OnlineRetail[[#This Row],[InvoiceDate]],-1)+1</f>
        <v>40817</v>
      </c>
      <c r="K15633" s="6">
        <f>OnlineRetail[[#This Row],[Quantity]]*OnlineRetail[[#This Row],[UnitPrice]]</f>
        <v>47.6</v>
      </c>
      <c r="L15633" t="str">
        <f t="shared" si="244"/>
        <v>13181|Oct-2011</v>
      </c>
    </row>
    <row r="15634" spans="1:12">
      <c r="A15634">
        <v>554291</v>
      </c>
      <c r="B15634" t="s">
        <v>166</v>
      </c>
      <c r="C15634" t="s">
        <v>27</v>
      </c>
      <c r="D15634">
        <v>23</v>
      </c>
      <c r="E15634" s="1">
        <v>40822.35</v>
      </c>
      <c r="F15634">
        <v>7.95</v>
      </c>
      <c r="G15634">
        <v>12456</v>
      </c>
      <c r="H15634" t="s">
        <v>10</v>
      </c>
      <c r="I15634" t="str">
        <f>IF(AND(LEFT(OnlineRetail[[#This Row],[InvoiceNo]],1)&lt;&gt;"C",OnlineRetail[[#This Row],[CustomerID]]&lt;&gt;""),"Yes","No")</f>
        <v>Yes</v>
      </c>
      <c r="J15634" s="4">
        <f>EOMONTH(OnlineRetail[[#This Row],[InvoiceDate]],-1)+1</f>
        <v>40817</v>
      </c>
      <c r="K15634" s="6">
        <f>OnlineRetail[[#This Row],[Quantity]]*OnlineRetail[[#This Row],[UnitPrice]]</f>
        <v>182.85</v>
      </c>
      <c r="L15634" t="str">
        <f t="shared" si="244"/>
        <v>12456|Oct-2011</v>
      </c>
    </row>
    <row r="15635" spans="1:12">
      <c r="A15635">
        <v>540094</v>
      </c>
      <c r="B15635" t="s">
        <v>146</v>
      </c>
      <c r="C15635" t="s">
        <v>14</v>
      </c>
      <c r="D15635">
        <v>24</v>
      </c>
      <c r="E15635" s="1">
        <v>40822.359027777777</v>
      </c>
      <c r="F15635">
        <v>2.5499999999999998</v>
      </c>
      <c r="G15635">
        <v>12447</v>
      </c>
      <c r="H15635" t="s">
        <v>36</v>
      </c>
      <c r="I15635" t="str">
        <f>IF(AND(LEFT(OnlineRetail[[#This Row],[InvoiceNo]],1)&lt;&gt;"C",OnlineRetail[[#This Row],[CustomerID]]&lt;&gt;""),"Yes","No")</f>
        <v>Yes</v>
      </c>
      <c r="J15635" s="4">
        <f>EOMONTH(OnlineRetail[[#This Row],[InvoiceDate]],-1)+1</f>
        <v>40817</v>
      </c>
      <c r="K15635" s="6">
        <f>OnlineRetail[[#This Row],[Quantity]]*OnlineRetail[[#This Row],[UnitPrice]]</f>
        <v>61.199999999999996</v>
      </c>
      <c r="L15635" t="str">
        <f t="shared" si="244"/>
        <v>12447|Oct-2011</v>
      </c>
    </row>
    <row r="15636" spans="1:12">
      <c r="A15636">
        <v>536931</v>
      </c>
      <c r="B15636" t="s">
        <v>92</v>
      </c>
      <c r="C15636" t="s">
        <v>50</v>
      </c>
      <c r="D15636">
        <v>1</v>
      </c>
      <c r="E15636" s="1">
        <v>40822.371527777781</v>
      </c>
      <c r="F15636">
        <v>7.95</v>
      </c>
      <c r="G15636">
        <v>13679</v>
      </c>
      <c r="H15636" t="s">
        <v>10</v>
      </c>
      <c r="I15636" t="str">
        <f>IF(AND(LEFT(OnlineRetail[[#This Row],[InvoiceNo]],1)&lt;&gt;"C",OnlineRetail[[#This Row],[CustomerID]]&lt;&gt;""),"Yes","No")</f>
        <v>Yes</v>
      </c>
      <c r="J15636" s="4">
        <f>EOMONTH(OnlineRetail[[#This Row],[InvoiceDate]],-1)+1</f>
        <v>40817</v>
      </c>
      <c r="K15636" s="6">
        <f>OnlineRetail[[#This Row],[Quantity]]*OnlineRetail[[#This Row],[UnitPrice]]</f>
        <v>7.95</v>
      </c>
      <c r="L15636" t="str">
        <f t="shared" si="244"/>
        <v>13679|Oct-2011</v>
      </c>
    </row>
    <row r="15637" spans="1:12">
      <c r="A15637">
        <v>547283</v>
      </c>
      <c r="B15637" t="s">
        <v>282</v>
      </c>
      <c r="C15637" t="s">
        <v>39</v>
      </c>
      <c r="D15637">
        <v>17</v>
      </c>
      <c r="E15637" s="1">
        <v>40822.375694444447</v>
      </c>
      <c r="F15637">
        <v>3.39</v>
      </c>
      <c r="G15637">
        <v>12731</v>
      </c>
      <c r="H15637" t="s">
        <v>10</v>
      </c>
      <c r="I15637" t="str">
        <f>IF(AND(LEFT(OnlineRetail[[#This Row],[InvoiceNo]],1)&lt;&gt;"C",OnlineRetail[[#This Row],[CustomerID]]&lt;&gt;""),"Yes","No")</f>
        <v>Yes</v>
      </c>
      <c r="J15637" s="4">
        <f>EOMONTH(OnlineRetail[[#This Row],[InvoiceDate]],-1)+1</f>
        <v>40817</v>
      </c>
      <c r="K15637" s="6">
        <f>OnlineRetail[[#This Row],[Quantity]]*OnlineRetail[[#This Row],[UnitPrice]]</f>
        <v>57.63</v>
      </c>
      <c r="L15637" t="str">
        <f t="shared" si="244"/>
        <v>12731|Oct-2011</v>
      </c>
    </row>
    <row r="15638" spans="1:12">
      <c r="A15638">
        <v>539799</v>
      </c>
      <c r="B15638" t="s">
        <v>115</v>
      </c>
      <c r="C15638" t="s">
        <v>21</v>
      </c>
      <c r="D15638">
        <v>8</v>
      </c>
      <c r="E15638" s="1">
        <v>40822.382638888892</v>
      </c>
      <c r="F15638">
        <v>2.1</v>
      </c>
      <c r="G15638">
        <v>14186</v>
      </c>
      <c r="H15638" t="s">
        <v>10</v>
      </c>
      <c r="I15638" t="str">
        <f>IF(AND(LEFT(OnlineRetail[[#This Row],[InvoiceNo]],1)&lt;&gt;"C",OnlineRetail[[#This Row],[CustomerID]]&lt;&gt;""),"Yes","No")</f>
        <v>Yes</v>
      </c>
      <c r="J15638" s="4">
        <f>EOMONTH(OnlineRetail[[#This Row],[InvoiceDate]],-1)+1</f>
        <v>40817</v>
      </c>
      <c r="K15638" s="6">
        <f>OnlineRetail[[#This Row],[Quantity]]*OnlineRetail[[#This Row],[UnitPrice]]</f>
        <v>16.8</v>
      </c>
      <c r="L15638" t="str">
        <f t="shared" si="244"/>
        <v>14186|Oct-2011</v>
      </c>
    </row>
    <row r="15639" spans="1:12">
      <c r="A15639">
        <v>554992</v>
      </c>
      <c r="B15639" t="s">
        <v>110</v>
      </c>
      <c r="C15639" t="s">
        <v>33</v>
      </c>
      <c r="D15639">
        <v>4</v>
      </c>
      <c r="E15639" s="1">
        <v>40822.384027777778</v>
      </c>
      <c r="F15639">
        <v>2.1</v>
      </c>
      <c r="G15639">
        <v>12951</v>
      </c>
      <c r="H15639" t="s">
        <v>10</v>
      </c>
      <c r="I15639" t="str">
        <f>IF(AND(LEFT(OnlineRetail[[#This Row],[InvoiceNo]],1)&lt;&gt;"C",OnlineRetail[[#This Row],[CustomerID]]&lt;&gt;""),"Yes","No")</f>
        <v>Yes</v>
      </c>
      <c r="J15639" s="4">
        <f>EOMONTH(OnlineRetail[[#This Row],[InvoiceDate]],-1)+1</f>
        <v>40817</v>
      </c>
      <c r="K15639" s="6">
        <f>OnlineRetail[[#This Row],[Quantity]]*OnlineRetail[[#This Row],[UnitPrice]]</f>
        <v>8.4</v>
      </c>
      <c r="L15639" t="str">
        <f t="shared" si="244"/>
        <v>12951|Oct-2011</v>
      </c>
    </row>
    <row r="15640" spans="1:12">
      <c r="A15640">
        <v>552931</v>
      </c>
      <c r="B15640" t="s">
        <v>173</v>
      </c>
      <c r="C15640" t="s">
        <v>48</v>
      </c>
      <c r="D15640">
        <v>17</v>
      </c>
      <c r="E15640" s="1">
        <v>40822.386111111111</v>
      </c>
      <c r="F15640">
        <v>2.1</v>
      </c>
      <c r="G15640">
        <v>13564</v>
      </c>
      <c r="H15640" t="s">
        <v>31</v>
      </c>
      <c r="I15640" t="str">
        <f>IF(AND(LEFT(OnlineRetail[[#This Row],[InvoiceNo]],1)&lt;&gt;"C",OnlineRetail[[#This Row],[CustomerID]]&lt;&gt;""),"Yes","No")</f>
        <v>Yes</v>
      </c>
      <c r="J15640" s="4">
        <f>EOMONTH(OnlineRetail[[#This Row],[InvoiceDate]],-1)+1</f>
        <v>40817</v>
      </c>
      <c r="K15640" s="6">
        <f>OnlineRetail[[#This Row],[Quantity]]*OnlineRetail[[#This Row],[UnitPrice]]</f>
        <v>35.700000000000003</v>
      </c>
      <c r="L15640" t="str">
        <f t="shared" si="244"/>
        <v>13564|Oct-2011</v>
      </c>
    </row>
    <row r="15641" spans="1:12">
      <c r="A15641">
        <v>545953</v>
      </c>
      <c r="B15641" t="s">
        <v>171</v>
      </c>
      <c r="C15641" t="s">
        <v>33</v>
      </c>
      <c r="D15641">
        <v>12</v>
      </c>
      <c r="E15641" s="1">
        <v>40822.39166666667</v>
      </c>
      <c r="F15641">
        <v>4.25</v>
      </c>
      <c r="G15641">
        <v>12879</v>
      </c>
      <c r="H15641" t="s">
        <v>10</v>
      </c>
      <c r="I15641" t="str">
        <f>IF(AND(LEFT(OnlineRetail[[#This Row],[InvoiceNo]],1)&lt;&gt;"C",OnlineRetail[[#This Row],[CustomerID]]&lt;&gt;""),"Yes","No")</f>
        <v>Yes</v>
      </c>
      <c r="J15641" s="4">
        <f>EOMONTH(OnlineRetail[[#This Row],[InvoiceDate]],-1)+1</f>
        <v>40817</v>
      </c>
      <c r="K15641" s="6">
        <f>OnlineRetail[[#This Row],[Quantity]]*OnlineRetail[[#This Row],[UnitPrice]]</f>
        <v>51</v>
      </c>
      <c r="L15641" t="str">
        <f t="shared" si="244"/>
        <v>12879|Oct-2011</v>
      </c>
    </row>
    <row r="15642" spans="1:12">
      <c r="A15642">
        <v>549001</v>
      </c>
      <c r="B15642" t="s">
        <v>133</v>
      </c>
      <c r="C15642" t="s">
        <v>72</v>
      </c>
      <c r="D15642">
        <v>18</v>
      </c>
      <c r="E15642" s="1">
        <v>40822.40902777778</v>
      </c>
      <c r="F15642">
        <v>0.85</v>
      </c>
      <c r="G15642">
        <v>13632</v>
      </c>
      <c r="H15642" t="s">
        <v>10</v>
      </c>
      <c r="I15642" t="str">
        <f>IF(AND(LEFT(OnlineRetail[[#This Row],[InvoiceNo]],1)&lt;&gt;"C",OnlineRetail[[#This Row],[CustomerID]]&lt;&gt;""),"Yes","No")</f>
        <v>Yes</v>
      </c>
      <c r="J15642" s="4">
        <f>EOMONTH(OnlineRetail[[#This Row],[InvoiceDate]],-1)+1</f>
        <v>40817</v>
      </c>
      <c r="K15642" s="6">
        <f>OnlineRetail[[#This Row],[Quantity]]*OnlineRetail[[#This Row],[UnitPrice]]</f>
        <v>15.299999999999999</v>
      </c>
      <c r="L15642" t="str">
        <f t="shared" si="244"/>
        <v>13632|Oct-2011</v>
      </c>
    </row>
    <row r="15643" spans="1:12">
      <c r="A15643">
        <v>540631</v>
      </c>
      <c r="B15643" t="s">
        <v>177</v>
      </c>
      <c r="C15643" t="s">
        <v>12</v>
      </c>
      <c r="D15643">
        <v>14</v>
      </c>
      <c r="E15643" s="1">
        <v>40822.413888888892</v>
      </c>
      <c r="F15643">
        <v>9.9499999999999993</v>
      </c>
      <c r="G15643">
        <v>13682</v>
      </c>
      <c r="H15643" t="s">
        <v>10</v>
      </c>
      <c r="I15643" t="str">
        <f>IF(AND(LEFT(OnlineRetail[[#This Row],[InvoiceNo]],1)&lt;&gt;"C",OnlineRetail[[#This Row],[CustomerID]]&lt;&gt;""),"Yes","No")</f>
        <v>Yes</v>
      </c>
      <c r="J15643" s="4">
        <f>EOMONTH(OnlineRetail[[#This Row],[InvoiceDate]],-1)+1</f>
        <v>40817</v>
      </c>
      <c r="K15643" s="6">
        <f>OnlineRetail[[#This Row],[Quantity]]*OnlineRetail[[#This Row],[UnitPrice]]</f>
        <v>139.29999999999998</v>
      </c>
      <c r="L15643" t="str">
        <f t="shared" si="244"/>
        <v>13682|Oct-2011</v>
      </c>
    </row>
    <row r="15644" spans="1:12">
      <c r="A15644">
        <v>548299</v>
      </c>
      <c r="B15644" t="s">
        <v>20</v>
      </c>
      <c r="C15644" t="s">
        <v>48</v>
      </c>
      <c r="D15644">
        <v>20</v>
      </c>
      <c r="E15644" s="1">
        <v>40822.415277777778</v>
      </c>
      <c r="F15644">
        <v>7.95</v>
      </c>
      <c r="G15644">
        <v>14016</v>
      </c>
      <c r="H15644" t="s">
        <v>10</v>
      </c>
      <c r="I15644" t="str">
        <f>IF(AND(LEFT(OnlineRetail[[#This Row],[InvoiceNo]],1)&lt;&gt;"C",OnlineRetail[[#This Row],[CustomerID]]&lt;&gt;""),"Yes","No")</f>
        <v>Yes</v>
      </c>
      <c r="J15644" s="4">
        <f>EOMONTH(OnlineRetail[[#This Row],[InvoiceDate]],-1)+1</f>
        <v>40817</v>
      </c>
      <c r="K15644" s="6">
        <f>OnlineRetail[[#This Row],[Quantity]]*OnlineRetail[[#This Row],[UnitPrice]]</f>
        <v>159</v>
      </c>
      <c r="L15644" t="str">
        <f t="shared" si="244"/>
        <v>14016|Oct-2011</v>
      </c>
    </row>
    <row r="15645" spans="1:12">
      <c r="A15645">
        <v>537369</v>
      </c>
      <c r="B15645" t="s">
        <v>211</v>
      </c>
      <c r="C15645" t="s">
        <v>29</v>
      </c>
      <c r="D15645">
        <v>17</v>
      </c>
      <c r="E15645" s="1">
        <v>40822.419444444437</v>
      </c>
      <c r="F15645">
        <v>4.25</v>
      </c>
      <c r="G15645">
        <v>13925</v>
      </c>
      <c r="H15645" t="s">
        <v>17</v>
      </c>
      <c r="I15645" t="str">
        <f>IF(AND(LEFT(OnlineRetail[[#This Row],[InvoiceNo]],1)&lt;&gt;"C",OnlineRetail[[#This Row],[CustomerID]]&lt;&gt;""),"Yes","No")</f>
        <v>Yes</v>
      </c>
      <c r="J15645" s="4">
        <f>EOMONTH(OnlineRetail[[#This Row],[InvoiceDate]],-1)+1</f>
        <v>40817</v>
      </c>
      <c r="K15645" s="6">
        <f>OnlineRetail[[#This Row],[Quantity]]*OnlineRetail[[#This Row],[UnitPrice]]</f>
        <v>72.25</v>
      </c>
      <c r="L15645" t="str">
        <f t="shared" si="244"/>
        <v>13925|Oct-2011</v>
      </c>
    </row>
    <row r="15646" spans="1:12">
      <c r="A15646">
        <v>552934</v>
      </c>
      <c r="B15646" t="s">
        <v>35</v>
      </c>
      <c r="C15646" t="s">
        <v>9</v>
      </c>
      <c r="D15646">
        <v>24</v>
      </c>
      <c r="E15646" s="1">
        <v>40822.42083333333</v>
      </c>
      <c r="F15646">
        <v>0.85</v>
      </c>
      <c r="G15646">
        <v>13675</v>
      </c>
      <c r="H15646" t="s">
        <v>10</v>
      </c>
      <c r="I15646" t="str">
        <f>IF(AND(LEFT(OnlineRetail[[#This Row],[InvoiceNo]],1)&lt;&gt;"C",OnlineRetail[[#This Row],[CustomerID]]&lt;&gt;""),"Yes","No")</f>
        <v>Yes</v>
      </c>
      <c r="J15646" s="4">
        <f>EOMONTH(OnlineRetail[[#This Row],[InvoiceDate]],-1)+1</f>
        <v>40817</v>
      </c>
      <c r="K15646" s="6">
        <f>OnlineRetail[[#This Row],[Quantity]]*OnlineRetail[[#This Row],[UnitPrice]]</f>
        <v>20.399999999999999</v>
      </c>
      <c r="L15646" t="str">
        <f t="shared" si="244"/>
        <v>13675|Oct-2011</v>
      </c>
    </row>
    <row r="15647" spans="1:12">
      <c r="A15647">
        <v>536448</v>
      </c>
      <c r="B15647" t="s">
        <v>45</v>
      </c>
      <c r="C15647" t="s">
        <v>14</v>
      </c>
      <c r="D15647">
        <v>6</v>
      </c>
      <c r="E15647" s="1">
        <v>40822.426388888889</v>
      </c>
      <c r="F15647">
        <v>3.39</v>
      </c>
      <c r="G15647">
        <v>12837</v>
      </c>
      <c r="H15647" t="s">
        <v>10</v>
      </c>
      <c r="I15647" t="str">
        <f>IF(AND(LEFT(OnlineRetail[[#This Row],[InvoiceNo]],1)&lt;&gt;"C",OnlineRetail[[#This Row],[CustomerID]]&lt;&gt;""),"Yes","No")</f>
        <v>Yes</v>
      </c>
      <c r="J15647" s="4">
        <f>EOMONTH(OnlineRetail[[#This Row],[InvoiceDate]],-1)+1</f>
        <v>40817</v>
      </c>
      <c r="K15647" s="6">
        <f>OnlineRetail[[#This Row],[Quantity]]*OnlineRetail[[#This Row],[UnitPrice]]</f>
        <v>20.34</v>
      </c>
      <c r="L15647" t="str">
        <f t="shared" si="244"/>
        <v>12837|Oct-2011</v>
      </c>
    </row>
    <row r="15648" spans="1:12">
      <c r="A15648">
        <v>545710</v>
      </c>
      <c r="B15648" t="s">
        <v>219</v>
      </c>
      <c r="C15648" t="s">
        <v>14</v>
      </c>
      <c r="D15648">
        <v>8</v>
      </c>
      <c r="E15648" s="1">
        <v>40822.428472222222</v>
      </c>
      <c r="F15648">
        <v>3.39</v>
      </c>
      <c r="G15648">
        <v>13185</v>
      </c>
      <c r="H15648" t="s">
        <v>22</v>
      </c>
      <c r="I15648" t="str">
        <f>IF(AND(LEFT(OnlineRetail[[#This Row],[InvoiceNo]],1)&lt;&gt;"C",OnlineRetail[[#This Row],[CustomerID]]&lt;&gt;""),"Yes","No")</f>
        <v>Yes</v>
      </c>
      <c r="J15648" s="4">
        <f>EOMONTH(OnlineRetail[[#This Row],[InvoiceDate]],-1)+1</f>
        <v>40817</v>
      </c>
      <c r="K15648" s="6">
        <f>OnlineRetail[[#This Row],[Quantity]]*OnlineRetail[[#This Row],[UnitPrice]]</f>
        <v>27.12</v>
      </c>
      <c r="L15648" t="str">
        <f t="shared" si="244"/>
        <v>13185|Oct-2011</v>
      </c>
    </row>
    <row r="15649" spans="1:12">
      <c r="A15649">
        <v>537371</v>
      </c>
      <c r="B15649" t="s">
        <v>159</v>
      </c>
      <c r="C15649" t="s">
        <v>50</v>
      </c>
      <c r="D15649">
        <v>7</v>
      </c>
      <c r="E15649" s="1">
        <v>40822.435416666667</v>
      </c>
      <c r="F15649">
        <v>2.5499999999999998</v>
      </c>
      <c r="G15649">
        <v>14263</v>
      </c>
      <c r="H15649" t="s">
        <v>121</v>
      </c>
      <c r="I15649" t="str">
        <f>IF(AND(LEFT(OnlineRetail[[#This Row],[InvoiceNo]],1)&lt;&gt;"C",OnlineRetail[[#This Row],[CustomerID]]&lt;&gt;""),"Yes","No")</f>
        <v>Yes</v>
      </c>
      <c r="J15649" s="4">
        <f>EOMONTH(OnlineRetail[[#This Row],[InvoiceDate]],-1)+1</f>
        <v>40817</v>
      </c>
      <c r="K15649" s="6">
        <f>OnlineRetail[[#This Row],[Quantity]]*OnlineRetail[[#This Row],[UnitPrice]]</f>
        <v>17.849999999999998</v>
      </c>
      <c r="L15649" t="str">
        <f t="shared" si="244"/>
        <v>14263|Oct-2011</v>
      </c>
    </row>
    <row r="15650" spans="1:12">
      <c r="A15650">
        <v>541082</v>
      </c>
      <c r="B15650" t="s">
        <v>236</v>
      </c>
      <c r="C15650" t="s">
        <v>14</v>
      </c>
      <c r="D15650">
        <v>14</v>
      </c>
      <c r="E15650" s="1">
        <v>40822.438194444447</v>
      </c>
      <c r="F15650">
        <v>9.9499999999999993</v>
      </c>
      <c r="G15650">
        <v>13261</v>
      </c>
      <c r="H15650" t="s">
        <v>10</v>
      </c>
      <c r="I15650" t="str">
        <f>IF(AND(LEFT(OnlineRetail[[#This Row],[InvoiceNo]],1)&lt;&gt;"C",OnlineRetail[[#This Row],[CustomerID]]&lt;&gt;""),"Yes","No")</f>
        <v>Yes</v>
      </c>
      <c r="J15650" s="4">
        <f>EOMONTH(OnlineRetail[[#This Row],[InvoiceDate]],-1)+1</f>
        <v>40817</v>
      </c>
      <c r="K15650" s="6">
        <f>OnlineRetail[[#This Row],[Quantity]]*OnlineRetail[[#This Row],[UnitPrice]]</f>
        <v>139.29999999999998</v>
      </c>
      <c r="L15650" t="str">
        <f t="shared" si="244"/>
        <v>13261|Oct-2011</v>
      </c>
    </row>
    <row r="15651" spans="1:12">
      <c r="A15651">
        <v>537167</v>
      </c>
      <c r="B15651" t="s">
        <v>302</v>
      </c>
      <c r="C15651" t="s">
        <v>19</v>
      </c>
      <c r="D15651">
        <v>8</v>
      </c>
      <c r="E15651" s="1">
        <v>40822.439583333333</v>
      </c>
      <c r="F15651">
        <v>7.95</v>
      </c>
      <c r="G15651">
        <v>13561</v>
      </c>
      <c r="H15651" t="s">
        <v>126</v>
      </c>
      <c r="I15651" t="str">
        <f>IF(AND(LEFT(OnlineRetail[[#This Row],[InvoiceNo]],1)&lt;&gt;"C",OnlineRetail[[#This Row],[CustomerID]]&lt;&gt;""),"Yes","No")</f>
        <v>Yes</v>
      </c>
      <c r="J15651" s="4">
        <f>EOMONTH(OnlineRetail[[#This Row],[InvoiceDate]],-1)+1</f>
        <v>40817</v>
      </c>
      <c r="K15651" s="6">
        <f>OnlineRetail[[#This Row],[Quantity]]*OnlineRetail[[#This Row],[UnitPrice]]</f>
        <v>63.6</v>
      </c>
      <c r="L15651" t="str">
        <f t="shared" si="244"/>
        <v>13561|Oct-2011</v>
      </c>
    </row>
    <row r="15652" spans="1:12">
      <c r="A15652">
        <v>549957</v>
      </c>
      <c r="B15652" t="s">
        <v>20</v>
      </c>
      <c r="C15652" t="s">
        <v>48</v>
      </c>
      <c r="D15652">
        <v>6</v>
      </c>
      <c r="E15652" s="1">
        <v>40822.445833333331</v>
      </c>
      <c r="F15652">
        <v>4.25</v>
      </c>
      <c r="G15652">
        <v>14172</v>
      </c>
      <c r="H15652" t="s">
        <v>10</v>
      </c>
      <c r="I15652" t="str">
        <f>IF(AND(LEFT(OnlineRetail[[#This Row],[InvoiceNo]],1)&lt;&gt;"C",OnlineRetail[[#This Row],[CustomerID]]&lt;&gt;""),"Yes","No")</f>
        <v>Yes</v>
      </c>
      <c r="J15652" s="4">
        <f>EOMONTH(OnlineRetail[[#This Row],[InvoiceDate]],-1)+1</f>
        <v>40817</v>
      </c>
      <c r="K15652" s="6">
        <f>OnlineRetail[[#This Row],[Quantity]]*OnlineRetail[[#This Row],[UnitPrice]]</f>
        <v>25.5</v>
      </c>
      <c r="L15652" t="str">
        <f t="shared" si="244"/>
        <v>14172|Oct-2011</v>
      </c>
    </row>
    <row r="15653" spans="1:12">
      <c r="A15653">
        <v>551976</v>
      </c>
      <c r="B15653" t="s">
        <v>193</v>
      </c>
      <c r="C15653" t="s">
        <v>62</v>
      </c>
      <c r="D15653">
        <v>7</v>
      </c>
      <c r="E15653" s="1">
        <v>40822.455555555563</v>
      </c>
      <c r="F15653">
        <v>1.25</v>
      </c>
      <c r="G15653">
        <v>13589</v>
      </c>
      <c r="H15653" t="s">
        <v>10</v>
      </c>
      <c r="I15653" t="str">
        <f>IF(AND(LEFT(OnlineRetail[[#This Row],[InvoiceNo]],1)&lt;&gt;"C",OnlineRetail[[#This Row],[CustomerID]]&lt;&gt;""),"Yes","No")</f>
        <v>Yes</v>
      </c>
      <c r="J15653" s="4">
        <f>EOMONTH(OnlineRetail[[#This Row],[InvoiceDate]],-1)+1</f>
        <v>40817</v>
      </c>
      <c r="K15653" s="6">
        <f>OnlineRetail[[#This Row],[Quantity]]*OnlineRetail[[#This Row],[UnitPrice]]</f>
        <v>8.75</v>
      </c>
      <c r="L15653" t="str">
        <f t="shared" si="244"/>
        <v>13589|Oct-2011</v>
      </c>
    </row>
    <row r="15654" spans="1:12">
      <c r="A15654">
        <v>552435</v>
      </c>
      <c r="B15654" t="s">
        <v>32</v>
      </c>
      <c r="C15654" t="s">
        <v>83</v>
      </c>
      <c r="D15654">
        <v>24</v>
      </c>
      <c r="E15654" s="1">
        <v>40822.456944444442</v>
      </c>
      <c r="F15654">
        <v>3.39</v>
      </c>
      <c r="G15654">
        <v>13238</v>
      </c>
      <c r="H15654" t="s">
        <v>10</v>
      </c>
      <c r="I15654" t="str">
        <f>IF(AND(LEFT(OnlineRetail[[#This Row],[InvoiceNo]],1)&lt;&gt;"C",OnlineRetail[[#This Row],[CustomerID]]&lt;&gt;""),"Yes","No")</f>
        <v>Yes</v>
      </c>
      <c r="J15654" s="4">
        <f>EOMONTH(OnlineRetail[[#This Row],[InvoiceDate]],-1)+1</f>
        <v>40817</v>
      </c>
      <c r="K15654" s="6">
        <f>OnlineRetail[[#This Row],[Quantity]]*OnlineRetail[[#This Row],[UnitPrice]]</f>
        <v>81.36</v>
      </c>
      <c r="L15654" t="str">
        <f t="shared" si="244"/>
        <v>13238|Oct-2011</v>
      </c>
    </row>
    <row r="15655" spans="1:12">
      <c r="A15655">
        <v>547629</v>
      </c>
      <c r="B15655" t="s">
        <v>116</v>
      </c>
      <c r="C15655" t="s">
        <v>27</v>
      </c>
      <c r="D15655">
        <v>13</v>
      </c>
      <c r="E15655" s="1">
        <v>40822.459027777782</v>
      </c>
      <c r="F15655">
        <v>3.39</v>
      </c>
      <c r="G15655">
        <v>13569</v>
      </c>
      <c r="H15655" t="s">
        <v>10</v>
      </c>
      <c r="I15655" t="str">
        <f>IF(AND(LEFT(OnlineRetail[[#This Row],[InvoiceNo]],1)&lt;&gt;"C",OnlineRetail[[#This Row],[CustomerID]]&lt;&gt;""),"Yes","No")</f>
        <v>Yes</v>
      </c>
      <c r="J15655" s="4">
        <f>EOMONTH(OnlineRetail[[#This Row],[InvoiceDate]],-1)+1</f>
        <v>40817</v>
      </c>
      <c r="K15655" s="6">
        <f>OnlineRetail[[#This Row],[Quantity]]*OnlineRetail[[#This Row],[UnitPrice]]</f>
        <v>44.07</v>
      </c>
      <c r="L15655" t="str">
        <f t="shared" si="244"/>
        <v>13569|Oct-2011</v>
      </c>
    </row>
    <row r="15656" spans="1:12">
      <c r="A15656">
        <v>554850</v>
      </c>
      <c r="B15656" t="s">
        <v>166</v>
      </c>
      <c r="C15656" t="s">
        <v>9</v>
      </c>
      <c r="D15656">
        <v>13</v>
      </c>
      <c r="E15656" s="1">
        <v>40822.461805555547</v>
      </c>
      <c r="F15656">
        <v>1.65</v>
      </c>
      <c r="G15656">
        <v>12394</v>
      </c>
      <c r="H15656" t="s">
        <v>10</v>
      </c>
      <c r="I15656" t="str">
        <f>IF(AND(LEFT(OnlineRetail[[#This Row],[InvoiceNo]],1)&lt;&gt;"C",OnlineRetail[[#This Row],[CustomerID]]&lt;&gt;""),"Yes","No")</f>
        <v>Yes</v>
      </c>
      <c r="J15656" s="4">
        <f>EOMONTH(OnlineRetail[[#This Row],[InvoiceDate]],-1)+1</f>
        <v>40817</v>
      </c>
      <c r="K15656" s="6">
        <f>OnlineRetail[[#This Row],[Quantity]]*OnlineRetail[[#This Row],[UnitPrice]]</f>
        <v>21.45</v>
      </c>
      <c r="L15656" t="str">
        <f t="shared" si="244"/>
        <v>12394|Oct-2011</v>
      </c>
    </row>
    <row r="15657" spans="1:12">
      <c r="A15657">
        <v>543376</v>
      </c>
      <c r="B15657" t="s">
        <v>120</v>
      </c>
      <c r="C15657" t="s">
        <v>19</v>
      </c>
      <c r="D15657">
        <v>18</v>
      </c>
      <c r="E15657" s="1">
        <v>40822.46597222222</v>
      </c>
      <c r="F15657">
        <v>4.25</v>
      </c>
      <c r="G15657">
        <v>12375</v>
      </c>
      <c r="H15657" t="s">
        <v>10</v>
      </c>
      <c r="I15657" t="str">
        <f>IF(AND(LEFT(OnlineRetail[[#This Row],[InvoiceNo]],1)&lt;&gt;"C",OnlineRetail[[#This Row],[CustomerID]]&lt;&gt;""),"Yes","No")</f>
        <v>Yes</v>
      </c>
      <c r="J15657" s="4">
        <f>EOMONTH(OnlineRetail[[#This Row],[InvoiceDate]],-1)+1</f>
        <v>40817</v>
      </c>
      <c r="K15657" s="6">
        <f>OnlineRetail[[#This Row],[Quantity]]*OnlineRetail[[#This Row],[UnitPrice]]</f>
        <v>76.5</v>
      </c>
      <c r="L15657" t="str">
        <f t="shared" si="244"/>
        <v>12375|Oct-2011</v>
      </c>
    </row>
    <row r="15658" spans="1:12">
      <c r="A15658">
        <v>548383</v>
      </c>
      <c r="B15658" t="s">
        <v>77</v>
      </c>
      <c r="C15658" t="s">
        <v>53</v>
      </c>
      <c r="D15658">
        <v>14</v>
      </c>
      <c r="E15658" s="1">
        <v>40822.466666666667</v>
      </c>
      <c r="F15658">
        <v>2.5499999999999998</v>
      </c>
      <c r="G15658">
        <v>12840</v>
      </c>
      <c r="H15658" t="s">
        <v>10</v>
      </c>
      <c r="I15658" t="str">
        <f>IF(AND(LEFT(OnlineRetail[[#This Row],[InvoiceNo]],1)&lt;&gt;"C",OnlineRetail[[#This Row],[CustomerID]]&lt;&gt;""),"Yes","No")</f>
        <v>Yes</v>
      </c>
      <c r="J15658" s="4">
        <f>EOMONTH(OnlineRetail[[#This Row],[InvoiceDate]],-1)+1</f>
        <v>40817</v>
      </c>
      <c r="K15658" s="6">
        <f>OnlineRetail[[#This Row],[Quantity]]*OnlineRetail[[#This Row],[UnitPrice]]</f>
        <v>35.699999999999996</v>
      </c>
      <c r="L15658" t="str">
        <f t="shared" si="244"/>
        <v>12840|Oct-2011</v>
      </c>
    </row>
    <row r="15659" spans="1:12">
      <c r="A15659">
        <v>545721</v>
      </c>
      <c r="B15659" t="s">
        <v>123</v>
      </c>
      <c r="C15659" t="s">
        <v>24</v>
      </c>
      <c r="D15659">
        <v>24</v>
      </c>
      <c r="E15659" s="1">
        <v>40822.490972222222</v>
      </c>
      <c r="F15659">
        <v>1.65</v>
      </c>
      <c r="G15659">
        <v>14103</v>
      </c>
      <c r="H15659" t="s">
        <v>17</v>
      </c>
      <c r="I15659" t="str">
        <f>IF(AND(LEFT(OnlineRetail[[#This Row],[InvoiceNo]],1)&lt;&gt;"C",OnlineRetail[[#This Row],[CustomerID]]&lt;&gt;""),"Yes","No")</f>
        <v>Yes</v>
      </c>
      <c r="J15659" s="4">
        <f>EOMONTH(OnlineRetail[[#This Row],[InvoiceDate]],-1)+1</f>
        <v>40817</v>
      </c>
      <c r="K15659" s="6">
        <f>OnlineRetail[[#This Row],[Quantity]]*OnlineRetail[[#This Row],[UnitPrice]]</f>
        <v>39.599999999999994</v>
      </c>
      <c r="L15659" t="str">
        <f t="shared" si="244"/>
        <v>14103|Oct-2011</v>
      </c>
    </row>
    <row r="15660" spans="1:12">
      <c r="A15660">
        <v>551712</v>
      </c>
      <c r="B15660" t="s">
        <v>162</v>
      </c>
      <c r="C15660" t="s">
        <v>9</v>
      </c>
      <c r="D15660">
        <v>8</v>
      </c>
      <c r="E15660" s="1">
        <v>40822.493750000001</v>
      </c>
      <c r="F15660">
        <v>3.39</v>
      </c>
      <c r="G15660">
        <v>13732</v>
      </c>
      <c r="H15660" t="s">
        <v>10</v>
      </c>
      <c r="I15660" t="str">
        <f>IF(AND(LEFT(OnlineRetail[[#This Row],[InvoiceNo]],1)&lt;&gt;"C",OnlineRetail[[#This Row],[CustomerID]]&lt;&gt;""),"Yes","No")</f>
        <v>Yes</v>
      </c>
      <c r="J15660" s="4">
        <f>EOMONTH(OnlineRetail[[#This Row],[InvoiceDate]],-1)+1</f>
        <v>40817</v>
      </c>
      <c r="K15660" s="6">
        <f>OnlineRetail[[#This Row],[Quantity]]*OnlineRetail[[#This Row],[UnitPrice]]</f>
        <v>27.12</v>
      </c>
      <c r="L15660" t="str">
        <f t="shared" si="244"/>
        <v>13732|Oct-2011</v>
      </c>
    </row>
    <row r="15661" spans="1:12">
      <c r="A15661">
        <v>550626</v>
      </c>
      <c r="B15661" t="s">
        <v>144</v>
      </c>
      <c r="C15661" t="s">
        <v>62</v>
      </c>
      <c r="D15661">
        <v>11</v>
      </c>
      <c r="E15661" s="1">
        <v>40822.495138888888</v>
      </c>
      <c r="F15661">
        <v>4.25</v>
      </c>
      <c r="G15661">
        <v>13268</v>
      </c>
      <c r="H15661" t="s">
        <v>10</v>
      </c>
      <c r="I15661" t="str">
        <f>IF(AND(LEFT(OnlineRetail[[#This Row],[InvoiceNo]],1)&lt;&gt;"C",OnlineRetail[[#This Row],[CustomerID]]&lt;&gt;""),"Yes","No")</f>
        <v>Yes</v>
      </c>
      <c r="J15661" s="4">
        <f>EOMONTH(OnlineRetail[[#This Row],[InvoiceDate]],-1)+1</f>
        <v>40817</v>
      </c>
      <c r="K15661" s="6">
        <f>OnlineRetail[[#This Row],[Quantity]]*OnlineRetail[[#This Row],[UnitPrice]]</f>
        <v>46.75</v>
      </c>
      <c r="L15661" t="str">
        <f t="shared" si="244"/>
        <v>13268|Oct-2011</v>
      </c>
    </row>
    <row r="15662" spans="1:12" hidden="1">
      <c r="A15662">
        <v>555736</v>
      </c>
      <c r="B15662" t="s">
        <v>112</v>
      </c>
      <c r="C15662" t="s">
        <v>62</v>
      </c>
      <c r="D15662">
        <v>11</v>
      </c>
      <c r="E15662" s="1">
        <v>40822.495833333327</v>
      </c>
      <c r="F15662">
        <v>4.95</v>
      </c>
      <c r="H15662" t="s">
        <v>10</v>
      </c>
      <c r="I15662" t="str">
        <f>IF(AND(LEFT(OnlineRetail[[#This Row],[InvoiceNo]],1)&lt;&gt;"C",OnlineRetail[[#This Row],[CustomerID]]&lt;&gt;""),"Yes","No")</f>
        <v>No</v>
      </c>
      <c r="J15662" s="4">
        <f>EOMONTH(OnlineRetail[[#This Row],[InvoiceDate]],-1)+1</f>
        <v>40817</v>
      </c>
      <c r="K15662" s="6">
        <f>OnlineRetail[[#This Row],[Quantity]]*OnlineRetail[[#This Row],[UnitPrice]]</f>
        <v>54.45</v>
      </c>
      <c r="L15662" t="str">
        <f t="shared" si="244"/>
        <v/>
      </c>
    </row>
    <row r="15663" spans="1:12">
      <c r="A15663">
        <v>549044</v>
      </c>
      <c r="B15663" t="s">
        <v>278</v>
      </c>
      <c r="C15663" t="s">
        <v>72</v>
      </c>
      <c r="D15663">
        <v>11</v>
      </c>
      <c r="E15663" s="1">
        <v>40822.497916666667</v>
      </c>
      <c r="F15663">
        <v>3.39</v>
      </c>
      <c r="G15663">
        <v>12846</v>
      </c>
      <c r="H15663" t="s">
        <v>22</v>
      </c>
      <c r="I15663" t="str">
        <f>IF(AND(LEFT(OnlineRetail[[#This Row],[InvoiceNo]],1)&lt;&gt;"C",OnlineRetail[[#This Row],[CustomerID]]&lt;&gt;""),"Yes","No")</f>
        <v>Yes</v>
      </c>
      <c r="J15663" s="4">
        <f>EOMONTH(OnlineRetail[[#This Row],[InvoiceDate]],-1)+1</f>
        <v>40817</v>
      </c>
      <c r="K15663" s="6">
        <f>OnlineRetail[[#This Row],[Quantity]]*OnlineRetail[[#This Row],[UnitPrice]]</f>
        <v>37.29</v>
      </c>
      <c r="L15663" t="str">
        <f t="shared" si="244"/>
        <v>12846|Oct-2011</v>
      </c>
    </row>
    <row r="15664" spans="1:12">
      <c r="A15664">
        <v>542126</v>
      </c>
      <c r="B15664" t="s">
        <v>162</v>
      </c>
      <c r="C15664" t="s">
        <v>14</v>
      </c>
      <c r="D15664">
        <v>6</v>
      </c>
      <c r="E15664" s="1">
        <v>40822.500694444447</v>
      </c>
      <c r="F15664">
        <v>7.95</v>
      </c>
      <c r="G15664">
        <v>12558</v>
      </c>
      <c r="H15664" t="s">
        <v>10</v>
      </c>
      <c r="I15664" t="str">
        <f>IF(AND(LEFT(OnlineRetail[[#This Row],[InvoiceNo]],1)&lt;&gt;"C",OnlineRetail[[#This Row],[CustomerID]]&lt;&gt;""),"Yes","No")</f>
        <v>Yes</v>
      </c>
      <c r="J15664" s="4">
        <f>EOMONTH(OnlineRetail[[#This Row],[InvoiceDate]],-1)+1</f>
        <v>40817</v>
      </c>
      <c r="K15664" s="6">
        <f>OnlineRetail[[#This Row],[Quantity]]*OnlineRetail[[#This Row],[UnitPrice]]</f>
        <v>47.7</v>
      </c>
      <c r="L15664" t="str">
        <f t="shared" si="244"/>
        <v>12558|Oct-2011</v>
      </c>
    </row>
    <row r="15665" spans="1:12">
      <c r="A15665">
        <v>553841</v>
      </c>
      <c r="B15665" t="s">
        <v>199</v>
      </c>
      <c r="C15665" t="s">
        <v>16</v>
      </c>
      <c r="D15665">
        <v>3</v>
      </c>
      <c r="E15665" s="1">
        <v>40822.500694444447</v>
      </c>
      <c r="F15665">
        <v>3.39</v>
      </c>
      <c r="G15665">
        <v>13431</v>
      </c>
      <c r="H15665" t="s">
        <v>10</v>
      </c>
      <c r="I15665" t="str">
        <f>IF(AND(LEFT(OnlineRetail[[#This Row],[InvoiceNo]],1)&lt;&gt;"C",OnlineRetail[[#This Row],[CustomerID]]&lt;&gt;""),"Yes","No")</f>
        <v>Yes</v>
      </c>
      <c r="J15665" s="4">
        <f>EOMONTH(OnlineRetail[[#This Row],[InvoiceDate]],-1)+1</f>
        <v>40817</v>
      </c>
      <c r="K15665" s="6">
        <f>OnlineRetail[[#This Row],[Quantity]]*OnlineRetail[[#This Row],[UnitPrice]]</f>
        <v>10.17</v>
      </c>
      <c r="L15665" t="str">
        <f t="shared" si="244"/>
        <v>13431|Oct-2011</v>
      </c>
    </row>
    <row r="15666" spans="1:12">
      <c r="A15666">
        <v>548641</v>
      </c>
      <c r="B15666" t="s">
        <v>157</v>
      </c>
      <c r="C15666" t="s">
        <v>50</v>
      </c>
      <c r="D15666">
        <v>16</v>
      </c>
      <c r="E15666" s="1">
        <v>40822.504861111112</v>
      </c>
      <c r="F15666">
        <v>2.1</v>
      </c>
      <c r="G15666">
        <v>14296</v>
      </c>
      <c r="H15666" t="s">
        <v>10</v>
      </c>
      <c r="I15666" t="str">
        <f>IF(AND(LEFT(OnlineRetail[[#This Row],[InvoiceNo]],1)&lt;&gt;"C",OnlineRetail[[#This Row],[CustomerID]]&lt;&gt;""),"Yes","No")</f>
        <v>Yes</v>
      </c>
      <c r="J15666" s="4">
        <f>EOMONTH(OnlineRetail[[#This Row],[InvoiceDate]],-1)+1</f>
        <v>40817</v>
      </c>
      <c r="K15666" s="6">
        <f>OnlineRetail[[#This Row],[Quantity]]*OnlineRetail[[#This Row],[UnitPrice]]</f>
        <v>33.6</v>
      </c>
      <c r="L15666" t="str">
        <f t="shared" si="244"/>
        <v>14296|Oct-2011</v>
      </c>
    </row>
    <row r="15667" spans="1:12">
      <c r="A15667">
        <v>547084</v>
      </c>
      <c r="B15667" t="s">
        <v>165</v>
      </c>
      <c r="C15667" t="s">
        <v>46</v>
      </c>
      <c r="D15667">
        <v>9</v>
      </c>
      <c r="E15667" s="1">
        <v>40822.520138888889</v>
      </c>
      <c r="F15667">
        <v>1.65</v>
      </c>
      <c r="G15667">
        <v>13779</v>
      </c>
      <c r="H15667" t="s">
        <v>10</v>
      </c>
      <c r="I15667" t="str">
        <f>IF(AND(LEFT(OnlineRetail[[#This Row],[InvoiceNo]],1)&lt;&gt;"C",OnlineRetail[[#This Row],[CustomerID]]&lt;&gt;""),"Yes","No")</f>
        <v>Yes</v>
      </c>
      <c r="J15667" s="4">
        <f>EOMONTH(OnlineRetail[[#This Row],[InvoiceDate]],-1)+1</f>
        <v>40817</v>
      </c>
      <c r="K15667" s="6">
        <f>OnlineRetail[[#This Row],[Quantity]]*OnlineRetail[[#This Row],[UnitPrice]]</f>
        <v>14.85</v>
      </c>
      <c r="L15667" t="str">
        <f t="shared" si="244"/>
        <v>13779|Oct-2011</v>
      </c>
    </row>
    <row r="15668" spans="1:12">
      <c r="A15668">
        <v>542439</v>
      </c>
      <c r="B15668" t="s">
        <v>171</v>
      </c>
      <c r="C15668" t="s">
        <v>24</v>
      </c>
      <c r="D15668">
        <v>11</v>
      </c>
      <c r="E15668" s="1">
        <v>40822.523611111108</v>
      </c>
      <c r="F15668">
        <v>4.95</v>
      </c>
      <c r="G15668">
        <v>12500</v>
      </c>
      <c r="H15668" t="s">
        <v>10</v>
      </c>
      <c r="I15668" t="str">
        <f>IF(AND(LEFT(OnlineRetail[[#This Row],[InvoiceNo]],1)&lt;&gt;"C",OnlineRetail[[#This Row],[CustomerID]]&lt;&gt;""),"Yes","No")</f>
        <v>Yes</v>
      </c>
      <c r="J15668" s="4">
        <f>EOMONTH(OnlineRetail[[#This Row],[InvoiceDate]],-1)+1</f>
        <v>40817</v>
      </c>
      <c r="K15668" s="6">
        <f>OnlineRetail[[#This Row],[Quantity]]*OnlineRetail[[#This Row],[UnitPrice]]</f>
        <v>54.45</v>
      </c>
      <c r="L15668" t="str">
        <f t="shared" si="244"/>
        <v>12500|Oct-2011</v>
      </c>
    </row>
    <row r="15669" spans="1:12">
      <c r="A15669">
        <v>543155</v>
      </c>
      <c r="B15669" t="s">
        <v>151</v>
      </c>
      <c r="C15669" t="s">
        <v>62</v>
      </c>
      <c r="D15669">
        <v>22</v>
      </c>
      <c r="E15669" s="1">
        <v>40822.525694444441</v>
      </c>
      <c r="F15669">
        <v>9.9499999999999993</v>
      </c>
      <c r="G15669">
        <v>12898</v>
      </c>
      <c r="H15669" t="s">
        <v>10</v>
      </c>
      <c r="I15669" t="str">
        <f>IF(AND(LEFT(OnlineRetail[[#This Row],[InvoiceNo]],1)&lt;&gt;"C",OnlineRetail[[#This Row],[CustomerID]]&lt;&gt;""),"Yes","No")</f>
        <v>Yes</v>
      </c>
      <c r="J15669" s="4">
        <f>EOMONTH(OnlineRetail[[#This Row],[InvoiceDate]],-1)+1</f>
        <v>40817</v>
      </c>
      <c r="K15669" s="6">
        <f>OnlineRetail[[#This Row],[Quantity]]*OnlineRetail[[#This Row],[UnitPrice]]</f>
        <v>218.89999999999998</v>
      </c>
      <c r="L15669" t="str">
        <f t="shared" si="244"/>
        <v>12898|Oct-2011</v>
      </c>
    </row>
    <row r="15670" spans="1:12">
      <c r="A15670">
        <v>538690</v>
      </c>
      <c r="B15670" t="s">
        <v>64</v>
      </c>
      <c r="C15670" t="s">
        <v>21</v>
      </c>
      <c r="D15670">
        <v>20</v>
      </c>
      <c r="E15670" s="1">
        <v>40822.533333333333</v>
      </c>
      <c r="F15670">
        <v>9.9499999999999993</v>
      </c>
      <c r="G15670">
        <v>13442</v>
      </c>
      <c r="H15670" t="s">
        <v>10</v>
      </c>
      <c r="I15670" t="str">
        <f>IF(AND(LEFT(OnlineRetail[[#This Row],[InvoiceNo]],1)&lt;&gt;"C",OnlineRetail[[#This Row],[CustomerID]]&lt;&gt;""),"Yes","No")</f>
        <v>Yes</v>
      </c>
      <c r="J15670" s="4">
        <f>EOMONTH(OnlineRetail[[#This Row],[InvoiceDate]],-1)+1</f>
        <v>40817</v>
      </c>
      <c r="K15670" s="6">
        <f>OnlineRetail[[#This Row],[Quantity]]*OnlineRetail[[#This Row],[UnitPrice]]</f>
        <v>199</v>
      </c>
      <c r="L15670" t="str">
        <f t="shared" si="244"/>
        <v>13442|Oct-2011</v>
      </c>
    </row>
    <row r="15671" spans="1:12">
      <c r="A15671">
        <v>552027</v>
      </c>
      <c r="B15671" t="s">
        <v>256</v>
      </c>
      <c r="C15671" t="s">
        <v>9</v>
      </c>
      <c r="D15671">
        <v>6</v>
      </c>
      <c r="E15671" s="1">
        <v>40822.540277777778</v>
      </c>
      <c r="F15671">
        <v>0.85</v>
      </c>
      <c r="G15671">
        <v>12858</v>
      </c>
      <c r="H15671" t="s">
        <v>10</v>
      </c>
      <c r="I15671" t="str">
        <f>IF(AND(LEFT(OnlineRetail[[#This Row],[InvoiceNo]],1)&lt;&gt;"C",OnlineRetail[[#This Row],[CustomerID]]&lt;&gt;""),"Yes","No")</f>
        <v>Yes</v>
      </c>
      <c r="J15671" s="4">
        <f>EOMONTH(OnlineRetail[[#This Row],[InvoiceDate]],-1)+1</f>
        <v>40817</v>
      </c>
      <c r="K15671" s="6">
        <f>OnlineRetail[[#This Row],[Quantity]]*OnlineRetail[[#This Row],[UnitPrice]]</f>
        <v>5.0999999999999996</v>
      </c>
      <c r="L15671" t="str">
        <f t="shared" si="244"/>
        <v>12858|Oct-2011</v>
      </c>
    </row>
    <row r="15672" spans="1:12">
      <c r="A15672">
        <v>537977</v>
      </c>
      <c r="B15672" t="s">
        <v>163</v>
      </c>
      <c r="C15672" t="s">
        <v>29</v>
      </c>
      <c r="D15672">
        <v>14</v>
      </c>
      <c r="E15672" s="1">
        <v>40822.542361111111</v>
      </c>
      <c r="F15672">
        <v>1.65</v>
      </c>
      <c r="G15672">
        <v>13342</v>
      </c>
      <c r="H15672" t="s">
        <v>10</v>
      </c>
      <c r="I15672" t="str">
        <f>IF(AND(LEFT(OnlineRetail[[#This Row],[InvoiceNo]],1)&lt;&gt;"C",OnlineRetail[[#This Row],[CustomerID]]&lt;&gt;""),"Yes","No")</f>
        <v>Yes</v>
      </c>
      <c r="J15672" s="4">
        <f>EOMONTH(OnlineRetail[[#This Row],[InvoiceDate]],-1)+1</f>
        <v>40817</v>
      </c>
      <c r="K15672" s="6">
        <f>OnlineRetail[[#This Row],[Quantity]]*OnlineRetail[[#This Row],[UnitPrice]]</f>
        <v>23.099999999999998</v>
      </c>
      <c r="L15672" t="str">
        <f t="shared" si="244"/>
        <v>13342|Oct-2011</v>
      </c>
    </row>
    <row r="15673" spans="1:12">
      <c r="A15673">
        <v>537278</v>
      </c>
      <c r="B15673" t="s">
        <v>175</v>
      </c>
      <c r="C15673" t="s">
        <v>33</v>
      </c>
      <c r="D15673">
        <v>13</v>
      </c>
      <c r="E15673" s="1">
        <v>40822.56527777778</v>
      </c>
      <c r="F15673">
        <v>0.85</v>
      </c>
      <c r="G15673">
        <v>13242</v>
      </c>
      <c r="H15673" t="s">
        <v>121</v>
      </c>
      <c r="I15673" t="str">
        <f>IF(AND(LEFT(OnlineRetail[[#This Row],[InvoiceNo]],1)&lt;&gt;"C",OnlineRetail[[#This Row],[CustomerID]]&lt;&gt;""),"Yes","No")</f>
        <v>Yes</v>
      </c>
      <c r="J15673" s="4">
        <f>EOMONTH(OnlineRetail[[#This Row],[InvoiceDate]],-1)+1</f>
        <v>40817</v>
      </c>
      <c r="K15673" s="6">
        <f>OnlineRetail[[#This Row],[Quantity]]*OnlineRetail[[#This Row],[UnitPrice]]</f>
        <v>11.049999999999999</v>
      </c>
      <c r="L15673" t="str">
        <f t="shared" si="244"/>
        <v>13242|Oct-2011</v>
      </c>
    </row>
    <row r="15674" spans="1:12">
      <c r="A15674">
        <v>552591</v>
      </c>
      <c r="B15674" t="s">
        <v>218</v>
      </c>
      <c r="C15674" t="s">
        <v>16</v>
      </c>
      <c r="D15674">
        <v>23</v>
      </c>
      <c r="E15674" s="1">
        <v>40822.565972222219</v>
      </c>
      <c r="F15674">
        <v>9.9499999999999993</v>
      </c>
      <c r="G15674">
        <v>13564</v>
      </c>
      <c r="H15674" t="s">
        <v>70</v>
      </c>
      <c r="I15674" t="str">
        <f>IF(AND(LEFT(OnlineRetail[[#This Row],[InvoiceNo]],1)&lt;&gt;"C",OnlineRetail[[#This Row],[CustomerID]]&lt;&gt;""),"Yes","No")</f>
        <v>Yes</v>
      </c>
      <c r="J15674" s="4">
        <f>EOMONTH(OnlineRetail[[#This Row],[InvoiceDate]],-1)+1</f>
        <v>40817</v>
      </c>
      <c r="K15674" s="6">
        <f>OnlineRetail[[#This Row],[Quantity]]*OnlineRetail[[#This Row],[UnitPrice]]</f>
        <v>228.85</v>
      </c>
      <c r="L15674" t="str">
        <f t="shared" si="244"/>
        <v>13564|Oct-2011</v>
      </c>
    </row>
    <row r="15675" spans="1:12">
      <c r="A15675">
        <v>548228</v>
      </c>
      <c r="B15675" t="s">
        <v>71</v>
      </c>
      <c r="C15675" t="s">
        <v>83</v>
      </c>
      <c r="D15675">
        <v>8</v>
      </c>
      <c r="E15675" s="1">
        <v>40822.570138888892</v>
      </c>
      <c r="F15675">
        <v>1.65</v>
      </c>
      <c r="G15675">
        <v>13037</v>
      </c>
      <c r="H15675" t="s">
        <v>10</v>
      </c>
      <c r="I15675" t="str">
        <f>IF(AND(LEFT(OnlineRetail[[#This Row],[InvoiceNo]],1)&lt;&gt;"C",OnlineRetail[[#This Row],[CustomerID]]&lt;&gt;""),"Yes","No")</f>
        <v>Yes</v>
      </c>
      <c r="J15675" s="4">
        <f>EOMONTH(OnlineRetail[[#This Row],[InvoiceDate]],-1)+1</f>
        <v>40817</v>
      </c>
      <c r="K15675" s="6">
        <f>OnlineRetail[[#This Row],[Quantity]]*OnlineRetail[[#This Row],[UnitPrice]]</f>
        <v>13.2</v>
      </c>
      <c r="L15675" t="str">
        <f t="shared" si="244"/>
        <v>13037|Oct-2011</v>
      </c>
    </row>
    <row r="15676" spans="1:12">
      <c r="A15676">
        <v>549140</v>
      </c>
      <c r="B15676" t="s">
        <v>122</v>
      </c>
      <c r="C15676" t="s">
        <v>48</v>
      </c>
      <c r="D15676">
        <v>10</v>
      </c>
      <c r="E15676" s="1">
        <v>40822.571527777778</v>
      </c>
      <c r="F15676">
        <v>2.1</v>
      </c>
      <c r="G15676">
        <v>13739</v>
      </c>
      <c r="H15676" t="s">
        <v>10</v>
      </c>
      <c r="I15676" t="str">
        <f>IF(AND(LEFT(OnlineRetail[[#This Row],[InvoiceNo]],1)&lt;&gt;"C",OnlineRetail[[#This Row],[CustomerID]]&lt;&gt;""),"Yes","No")</f>
        <v>Yes</v>
      </c>
      <c r="J15676" s="4">
        <f>EOMONTH(OnlineRetail[[#This Row],[InvoiceDate]],-1)+1</f>
        <v>40817</v>
      </c>
      <c r="K15676" s="6">
        <f>OnlineRetail[[#This Row],[Quantity]]*OnlineRetail[[#This Row],[UnitPrice]]</f>
        <v>21</v>
      </c>
      <c r="L15676" t="str">
        <f t="shared" si="244"/>
        <v>13739|Oct-2011</v>
      </c>
    </row>
    <row r="15677" spans="1:12">
      <c r="A15677">
        <v>554748</v>
      </c>
      <c r="B15677" t="s">
        <v>113</v>
      </c>
      <c r="C15677" t="s">
        <v>83</v>
      </c>
      <c r="D15677">
        <v>13</v>
      </c>
      <c r="E15677" s="1">
        <v>40822.578472222223</v>
      </c>
      <c r="F15677">
        <v>3.39</v>
      </c>
      <c r="G15677">
        <v>13242</v>
      </c>
      <c r="H15677" t="s">
        <v>10</v>
      </c>
      <c r="I15677" t="str">
        <f>IF(AND(LEFT(OnlineRetail[[#This Row],[InvoiceNo]],1)&lt;&gt;"C",OnlineRetail[[#This Row],[CustomerID]]&lt;&gt;""),"Yes","No")</f>
        <v>Yes</v>
      </c>
      <c r="J15677" s="4">
        <f>EOMONTH(OnlineRetail[[#This Row],[InvoiceDate]],-1)+1</f>
        <v>40817</v>
      </c>
      <c r="K15677" s="6">
        <f>OnlineRetail[[#This Row],[Quantity]]*OnlineRetail[[#This Row],[UnitPrice]]</f>
        <v>44.07</v>
      </c>
      <c r="L15677" t="str">
        <f t="shared" si="244"/>
        <v>13242|Oct-2011</v>
      </c>
    </row>
    <row r="15678" spans="1:12">
      <c r="A15678">
        <v>538474</v>
      </c>
      <c r="B15678" t="s">
        <v>208</v>
      </c>
      <c r="C15678" t="s">
        <v>9</v>
      </c>
      <c r="D15678">
        <v>24</v>
      </c>
      <c r="E15678" s="1">
        <v>40822.591666666667</v>
      </c>
      <c r="F15678">
        <v>1.25</v>
      </c>
      <c r="G15678">
        <v>12879</v>
      </c>
      <c r="H15678" t="s">
        <v>10</v>
      </c>
      <c r="I15678" t="str">
        <f>IF(AND(LEFT(OnlineRetail[[#This Row],[InvoiceNo]],1)&lt;&gt;"C",OnlineRetail[[#This Row],[CustomerID]]&lt;&gt;""),"Yes","No")</f>
        <v>Yes</v>
      </c>
      <c r="J15678" s="4">
        <f>EOMONTH(OnlineRetail[[#This Row],[InvoiceDate]],-1)+1</f>
        <v>40817</v>
      </c>
      <c r="K15678" s="6">
        <f>OnlineRetail[[#This Row],[Quantity]]*OnlineRetail[[#This Row],[UnitPrice]]</f>
        <v>30</v>
      </c>
      <c r="L15678" t="str">
        <f t="shared" si="244"/>
        <v>12879|Oct-2011</v>
      </c>
    </row>
    <row r="15679" spans="1:12">
      <c r="A15679">
        <v>553076</v>
      </c>
      <c r="B15679" t="s">
        <v>233</v>
      </c>
      <c r="C15679" t="s">
        <v>53</v>
      </c>
      <c r="D15679">
        <v>15</v>
      </c>
      <c r="E15679" s="1">
        <v>40822.595138888893</v>
      </c>
      <c r="F15679">
        <v>7.95</v>
      </c>
      <c r="G15679">
        <v>13539</v>
      </c>
      <c r="H15679" t="s">
        <v>10</v>
      </c>
      <c r="I15679" t="str">
        <f>IF(AND(LEFT(OnlineRetail[[#This Row],[InvoiceNo]],1)&lt;&gt;"C",OnlineRetail[[#This Row],[CustomerID]]&lt;&gt;""),"Yes","No")</f>
        <v>Yes</v>
      </c>
      <c r="J15679" s="4">
        <f>EOMONTH(OnlineRetail[[#This Row],[InvoiceDate]],-1)+1</f>
        <v>40817</v>
      </c>
      <c r="K15679" s="6">
        <f>OnlineRetail[[#This Row],[Quantity]]*OnlineRetail[[#This Row],[UnitPrice]]</f>
        <v>119.25</v>
      </c>
      <c r="L15679" t="str">
        <f t="shared" si="244"/>
        <v>13539|Oct-2011</v>
      </c>
    </row>
    <row r="15680" spans="1:12">
      <c r="A15680">
        <v>549638</v>
      </c>
      <c r="B15680" t="s">
        <v>190</v>
      </c>
      <c r="C15680" t="s">
        <v>21</v>
      </c>
      <c r="D15680">
        <v>24</v>
      </c>
      <c r="E15680" s="1">
        <v>40822.605555555558</v>
      </c>
      <c r="F15680">
        <v>2.5499999999999998</v>
      </c>
      <c r="G15680">
        <v>12963</v>
      </c>
      <c r="H15680" t="s">
        <v>10</v>
      </c>
      <c r="I15680" t="str">
        <f>IF(AND(LEFT(OnlineRetail[[#This Row],[InvoiceNo]],1)&lt;&gt;"C",OnlineRetail[[#This Row],[CustomerID]]&lt;&gt;""),"Yes","No")</f>
        <v>Yes</v>
      </c>
      <c r="J15680" s="4">
        <f>EOMONTH(OnlineRetail[[#This Row],[InvoiceDate]],-1)+1</f>
        <v>40817</v>
      </c>
      <c r="K15680" s="6">
        <f>OnlineRetail[[#This Row],[Quantity]]*OnlineRetail[[#This Row],[UnitPrice]]</f>
        <v>61.199999999999996</v>
      </c>
      <c r="L15680" t="str">
        <f t="shared" si="244"/>
        <v>12963|Oct-2011</v>
      </c>
    </row>
    <row r="15681" spans="1:12">
      <c r="A15681">
        <v>541643</v>
      </c>
      <c r="B15681" t="s">
        <v>151</v>
      </c>
      <c r="C15681" t="s">
        <v>19</v>
      </c>
      <c r="D15681">
        <v>15</v>
      </c>
      <c r="E15681" s="1">
        <v>40822.606249999997</v>
      </c>
      <c r="F15681">
        <v>4.95</v>
      </c>
      <c r="G15681">
        <v>12764</v>
      </c>
      <c r="H15681" t="s">
        <v>10</v>
      </c>
      <c r="I15681" t="str">
        <f>IF(AND(LEFT(OnlineRetail[[#This Row],[InvoiceNo]],1)&lt;&gt;"C",OnlineRetail[[#This Row],[CustomerID]]&lt;&gt;""),"Yes","No")</f>
        <v>Yes</v>
      </c>
      <c r="J15681" s="4">
        <f>EOMONTH(OnlineRetail[[#This Row],[InvoiceDate]],-1)+1</f>
        <v>40817</v>
      </c>
      <c r="K15681" s="6">
        <f>OnlineRetail[[#This Row],[Quantity]]*OnlineRetail[[#This Row],[UnitPrice]]</f>
        <v>74.25</v>
      </c>
      <c r="L15681" t="str">
        <f t="shared" si="244"/>
        <v>12764|Oct-2011</v>
      </c>
    </row>
    <row r="15682" spans="1:12">
      <c r="A15682">
        <v>547908</v>
      </c>
      <c r="B15682" t="s">
        <v>159</v>
      </c>
      <c r="C15682" t="s">
        <v>14</v>
      </c>
      <c r="D15682">
        <v>20</v>
      </c>
      <c r="E15682" s="1">
        <v>40822.60833333333</v>
      </c>
      <c r="F15682">
        <v>4.95</v>
      </c>
      <c r="G15682">
        <v>13729</v>
      </c>
      <c r="H15682" t="s">
        <v>121</v>
      </c>
      <c r="I15682" t="str">
        <f>IF(AND(LEFT(OnlineRetail[[#This Row],[InvoiceNo]],1)&lt;&gt;"C",OnlineRetail[[#This Row],[CustomerID]]&lt;&gt;""),"Yes","No")</f>
        <v>Yes</v>
      </c>
      <c r="J15682" s="4">
        <f>EOMONTH(OnlineRetail[[#This Row],[InvoiceDate]],-1)+1</f>
        <v>40817</v>
      </c>
      <c r="K15682" s="6">
        <f>OnlineRetail[[#This Row],[Quantity]]*OnlineRetail[[#This Row],[UnitPrice]]</f>
        <v>99</v>
      </c>
      <c r="L15682" t="str">
        <f t="shared" ref="L15682:L15745" si="245">IF(I15682="Yes",G15682&amp;"|"&amp;TEXT(J15682,"mmm-yyyy"),"")</f>
        <v>13729|Oct-2011</v>
      </c>
    </row>
    <row r="15683" spans="1:12">
      <c r="A15683">
        <v>549448</v>
      </c>
      <c r="B15683" t="s">
        <v>191</v>
      </c>
      <c r="C15683" t="s">
        <v>29</v>
      </c>
      <c r="D15683">
        <v>11</v>
      </c>
      <c r="E15683" s="1">
        <v>40822.615277777782</v>
      </c>
      <c r="F15683">
        <v>2.5499999999999998</v>
      </c>
      <c r="G15683">
        <v>14132</v>
      </c>
      <c r="H15683" t="s">
        <v>10</v>
      </c>
      <c r="I15683" t="str">
        <f>IF(AND(LEFT(OnlineRetail[[#This Row],[InvoiceNo]],1)&lt;&gt;"C",OnlineRetail[[#This Row],[CustomerID]]&lt;&gt;""),"Yes","No")</f>
        <v>Yes</v>
      </c>
      <c r="J15683" s="4">
        <f>EOMONTH(OnlineRetail[[#This Row],[InvoiceDate]],-1)+1</f>
        <v>40817</v>
      </c>
      <c r="K15683" s="6">
        <f>OnlineRetail[[#This Row],[Quantity]]*OnlineRetail[[#This Row],[UnitPrice]]</f>
        <v>28.049999999999997</v>
      </c>
      <c r="L15683" t="str">
        <f t="shared" si="245"/>
        <v>14132|Oct-2011</v>
      </c>
    </row>
    <row r="15684" spans="1:12">
      <c r="A15684">
        <v>553698</v>
      </c>
      <c r="B15684" t="s">
        <v>207</v>
      </c>
      <c r="C15684" t="s">
        <v>14</v>
      </c>
      <c r="D15684">
        <v>21</v>
      </c>
      <c r="E15684" s="1">
        <v>40822.615972222222</v>
      </c>
      <c r="F15684">
        <v>9.9499999999999993</v>
      </c>
      <c r="G15684">
        <v>12839</v>
      </c>
      <c r="H15684" t="s">
        <v>10</v>
      </c>
      <c r="I15684" t="str">
        <f>IF(AND(LEFT(OnlineRetail[[#This Row],[InvoiceNo]],1)&lt;&gt;"C",OnlineRetail[[#This Row],[CustomerID]]&lt;&gt;""),"Yes","No")</f>
        <v>Yes</v>
      </c>
      <c r="J15684" s="4">
        <f>EOMONTH(OnlineRetail[[#This Row],[InvoiceDate]],-1)+1</f>
        <v>40817</v>
      </c>
      <c r="K15684" s="6">
        <f>OnlineRetail[[#This Row],[Quantity]]*OnlineRetail[[#This Row],[UnitPrice]]</f>
        <v>208.95</v>
      </c>
      <c r="L15684" t="str">
        <f t="shared" si="245"/>
        <v>12839|Oct-2011</v>
      </c>
    </row>
    <row r="15685" spans="1:12">
      <c r="A15685">
        <v>547670</v>
      </c>
      <c r="B15685" t="s">
        <v>267</v>
      </c>
      <c r="C15685" t="s">
        <v>24</v>
      </c>
      <c r="D15685">
        <v>5</v>
      </c>
      <c r="E15685" s="1">
        <v>40822.625</v>
      </c>
      <c r="F15685">
        <v>2.1</v>
      </c>
      <c r="G15685">
        <v>12672</v>
      </c>
      <c r="H15685" t="s">
        <v>10</v>
      </c>
      <c r="I15685" t="str">
        <f>IF(AND(LEFT(OnlineRetail[[#This Row],[InvoiceNo]],1)&lt;&gt;"C",OnlineRetail[[#This Row],[CustomerID]]&lt;&gt;""),"Yes","No")</f>
        <v>Yes</v>
      </c>
      <c r="J15685" s="4">
        <f>EOMONTH(OnlineRetail[[#This Row],[InvoiceDate]],-1)+1</f>
        <v>40817</v>
      </c>
      <c r="K15685" s="6">
        <f>OnlineRetail[[#This Row],[Quantity]]*OnlineRetail[[#This Row],[UnitPrice]]</f>
        <v>10.5</v>
      </c>
      <c r="L15685" t="str">
        <f t="shared" si="245"/>
        <v>12672|Oct-2011</v>
      </c>
    </row>
    <row r="15686" spans="1:12">
      <c r="A15686">
        <v>539615</v>
      </c>
      <c r="B15686" t="s">
        <v>193</v>
      </c>
      <c r="C15686" t="s">
        <v>39</v>
      </c>
      <c r="D15686">
        <v>19</v>
      </c>
      <c r="E15686" s="1">
        <v>40822.635416666657</v>
      </c>
      <c r="F15686">
        <v>1.65</v>
      </c>
      <c r="G15686">
        <v>13986</v>
      </c>
      <c r="H15686" t="s">
        <v>10</v>
      </c>
      <c r="I15686" t="str">
        <f>IF(AND(LEFT(OnlineRetail[[#This Row],[InvoiceNo]],1)&lt;&gt;"C",OnlineRetail[[#This Row],[CustomerID]]&lt;&gt;""),"Yes","No")</f>
        <v>Yes</v>
      </c>
      <c r="J15686" s="4">
        <f>EOMONTH(OnlineRetail[[#This Row],[InvoiceDate]],-1)+1</f>
        <v>40817</v>
      </c>
      <c r="K15686" s="6">
        <f>OnlineRetail[[#This Row],[Quantity]]*OnlineRetail[[#This Row],[UnitPrice]]</f>
        <v>31.349999999999998</v>
      </c>
      <c r="L15686" t="str">
        <f t="shared" si="245"/>
        <v>13986|Oct-2011</v>
      </c>
    </row>
    <row r="15687" spans="1:12">
      <c r="A15687">
        <v>543148</v>
      </c>
      <c r="B15687" t="s">
        <v>208</v>
      </c>
      <c r="C15687" t="s">
        <v>42</v>
      </c>
      <c r="D15687">
        <v>5</v>
      </c>
      <c r="E15687" s="1">
        <v>40822.636111111111</v>
      </c>
      <c r="F15687">
        <v>3.39</v>
      </c>
      <c r="G15687">
        <v>13599</v>
      </c>
      <c r="H15687" t="s">
        <v>10</v>
      </c>
      <c r="I15687" t="str">
        <f>IF(AND(LEFT(OnlineRetail[[#This Row],[InvoiceNo]],1)&lt;&gt;"C",OnlineRetail[[#This Row],[CustomerID]]&lt;&gt;""),"Yes","No")</f>
        <v>Yes</v>
      </c>
      <c r="J15687" s="4">
        <f>EOMONTH(OnlineRetail[[#This Row],[InvoiceDate]],-1)+1</f>
        <v>40817</v>
      </c>
      <c r="K15687" s="6">
        <f>OnlineRetail[[#This Row],[Quantity]]*OnlineRetail[[#This Row],[UnitPrice]]</f>
        <v>16.95</v>
      </c>
      <c r="L15687" t="str">
        <f t="shared" si="245"/>
        <v>13599|Oct-2011</v>
      </c>
    </row>
    <row r="15688" spans="1:12">
      <c r="A15688">
        <v>540507</v>
      </c>
      <c r="B15688" t="s">
        <v>47</v>
      </c>
      <c r="C15688" t="s">
        <v>27</v>
      </c>
      <c r="D15688">
        <v>11</v>
      </c>
      <c r="E15688" s="1">
        <v>40822.638888888891</v>
      </c>
      <c r="F15688">
        <v>0.85</v>
      </c>
      <c r="G15688">
        <v>12879</v>
      </c>
      <c r="H15688" t="s">
        <v>22</v>
      </c>
      <c r="I15688" t="str">
        <f>IF(AND(LEFT(OnlineRetail[[#This Row],[InvoiceNo]],1)&lt;&gt;"C",OnlineRetail[[#This Row],[CustomerID]]&lt;&gt;""),"Yes","No")</f>
        <v>Yes</v>
      </c>
      <c r="J15688" s="4">
        <f>EOMONTH(OnlineRetail[[#This Row],[InvoiceDate]],-1)+1</f>
        <v>40817</v>
      </c>
      <c r="K15688" s="6">
        <f>OnlineRetail[[#This Row],[Quantity]]*OnlineRetail[[#This Row],[UnitPrice]]</f>
        <v>9.35</v>
      </c>
      <c r="L15688" t="str">
        <f t="shared" si="245"/>
        <v>12879|Oct-2011</v>
      </c>
    </row>
    <row r="15689" spans="1:12">
      <c r="A15689">
        <v>545399</v>
      </c>
      <c r="B15689" t="s">
        <v>261</v>
      </c>
      <c r="C15689" t="s">
        <v>24</v>
      </c>
      <c r="D15689">
        <v>3</v>
      </c>
      <c r="E15689" s="1">
        <v>40822.63958333333</v>
      </c>
      <c r="F15689">
        <v>5.95</v>
      </c>
      <c r="G15689">
        <v>13378</v>
      </c>
      <c r="H15689" t="s">
        <v>10</v>
      </c>
      <c r="I15689" t="str">
        <f>IF(AND(LEFT(OnlineRetail[[#This Row],[InvoiceNo]],1)&lt;&gt;"C",OnlineRetail[[#This Row],[CustomerID]]&lt;&gt;""),"Yes","No")</f>
        <v>Yes</v>
      </c>
      <c r="J15689" s="4">
        <f>EOMONTH(OnlineRetail[[#This Row],[InvoiceDate]],-1)+1</f>
        <v>40817</v>
      </c>
      <c r="K15689" s="6">
        <f>OnlineRetail[[#This Row],[Quantity]]*OnlineRetail[[#This Row],[UnitPrice]]</f>
        <v>17.850000000000001</v>
      </c>
      <c r="L15689" t="str">
        <f t="shared" si="245"/>
        <v>13378|Oct-2011</v>
      </c>
    </row>
    <row r="15690" spans="1:12">
      <c r="A15690">
        <v>555266</v>
      </c>
      <c r="B15690" t="s">
        <v>116</v>
      </c>
      <c r="C15690" t="s">
        <v>27</v>
      </c>
      <c r="D15690">
        <v>9</v>
      </c>
      <c r="E15690" s="1">
        <v>40822.660416666673</v>
      </c>
      <c r="F15690">
        <v>2.1</v>
      </c>
      <c r="G15690">
        <v>12375</v>
      </c>
      <c r="H15690" t="s">
        <v>31</v>
      </c>
      <c r="I15690" t="str">
        <f>IF(AND(LEFT(OnlineRetail[[#This Row],[InvoiceNo]],1)&lt;&gt;"C",OnlineRetail[[#This Row],[CustomerID]]&lt;&gt;""),"Yes","No")</f>
        <v>Yes</v>
      </c>
      <c r="J15690" s="4">
        <f>EOMONTH(OnlineRetail[[#This Row],[InvoiceDate]],-1)+1</f>
        <v>40817</v>
      </c>
      <c r="K15690" s="6">
        <f>OnlineRetail[[#This Row],[Quantity]]*OnlineRetail[[#This Row],[UnitPrice]]</f>
        <v>18.900000000000002</v>
      </c>
      <c r="L15690" t="str">
        <f t="shared" si="245"/>
        <v>12375|Oct-2011</v>
      </c>
    </row>
    <row r="15691" spans="1:12">
      <c r="A15691">
        <v>540424</v>
      </c>
      <c r="B15691" t="s">
        <v>45</v>
      </c>
      <c r="C15691" t="s">
        <v>19</v>
      </c>
      <c r="D15691">
        <v>14</v>
      </c>
      <c r="E15691" s="1">
        <v>40822.672222222223</v>
      </c>
      <c r="F15691">
        <v>0.85</v>
      </c>
      <c r="G15691">
        <v>12614</v>
      </c>
      <c r="H15691" t="s">
        <v>31</v>
      </c>
      <c r="I15691" t="str">
        <f>IF(AND(LEFT(OnlineRetail[[#This Row],[InvoiceNo]],1)&lt;&gt;"C",OnlineRetail[[#This Row],[CustomerID]]&lt;&gt;""),"Yes","No")</f>
        <v>Yes</v>
      </c>
      <c r="J15691" s="4">
        <f>EOMONTH(OnlineRetail[[#This Row],[InvoiceDate]],-1)+1</f>
        <v>40817</v>
      </c>
      <c r="K15691" s="6">
        <f>OnlineRetail[[#This Row],[Quantity]]*OnlineRetail[[#This Row],[UnitPrice]]</f>
        <v>11.9</v>
      </c>
      <c r="L15691" t="str">
        <f t="shared" si="245"/>
        <v>12614|Oct-2011</v>
      </c>
    </row>
    <row r="15692" spans="1:12">
      <c r="A15692">
        <v>550357</v>
      </c>
      <c r="B15692" t="s">
        <v>26</v>
      </c>
      <c r="C15692" t="s">
        <v>83</v>
      </c>
      <c r="D15692">
        <v>18</v>
      </c>
      <c r="E15692" s="1">
        <v>40822.67291666667</v>
      </c>
      <c r="F15692">
        <v>9.9499999999999993</v>
      </c>
      <c r="G15692">
        <v>14250</v>
      </c>
      <c r="H15692" t="s">
        <v>10</v>
      </c>
      <c r="I15692" t="str">
        <f>IF(AND(LEFT(OnlineRetail[[#This Row],[InvoiceNo]],1)&lt;&gt;"C",OnlineRetail[[#This Row],[CustomerID]]&lt;&gt;""),"Yes","No")</f>
        <v>Yes</v>
      </c>
      <c r="J15692" s="4">
        <f>EOMONTH(OnlineRetail[[#This Row],[InvoiceDate]],-1)+1</f>
        <v>40817</v>
      </c>
      <c r="K15692" s="6">
        <f>OnlineRetail[[#This Row],[Quantity]]*OnlineRetail[[#This Row],[UnitPrice]]</f>
        <v>179.1</v>
      </c>
      <c r="L15692" t="str">
        <f t="shared" si="245"/>
        <v>14250|Oct-2011</v>
      </c>
    </row>
    <row r="15693" spans="1:12">
      <c r="A15693">
        <v>554634</v>
      </c>
      <c r="B15693" t="s">
        <v>51</v>
      </c>
      <c r="C15693" t="s">
        <v>53</v>
      </c>
      <c r="D15693">
        <v>9</v>
      </c>
      <c r="E15693" s="1">
        <v>40822.677777777782</v>
      </c>
      <c r="F15693">
        <v>9.9499999999999993</v>
      </c>
      <c r="G15693">
        <v>14060</v>
      </c>
      <c r="H15693" t="s">
        <v>31</v>
      </c>
      <c r="I15693" t="str">
        <f>IF(AND(LEFT(OnlineRetail[[#This Row],[InvoiceNo]],1)&lt;&gt;"C",OnlineRetail[[#This Row],[CustomerID]]&lt;&gt;""),"Yes","No")</f>
        <v>Yes</v>
      </c>
      <c r="J15693" s="4">
        <f>EOMONTH(OnlineRetail[[#This Row],[InvoiceDate]],-1)+1</f>
        <v>40817</v>
      </c>
      <c r="K15693" s="6">
        <f>OnlineRetail[[#This Row],[Quantity]]*OnlineRetail[[#This Row],[UnitPrice]]</f>
        <v>89.55</v>
      </c>
      <c r="L15693" t="str">
        <f t="shared" si="245"/>
        <v>14060|Oct-2011</v>
      </c>
    </row>
    <row r="15694" spans="1:12">
      <c r="A15694">
        <v>541307</v>
      </c>
      <c r="B15694" t="s">
        <v>248</v>
      </c>
      <c r="C15694" t="s">
        <v>16</v>
      </c>
      <c r="D15694">
        <v>24</v>
      </c>
      <c r="E15694" s="1">
        <v>40822.688888888893</v>
      </c>
      <c r="F15694">
        <v>3.39</v>
      </c>
      <c r="G15694">
        <v>13919</v>
      </c>
      <c r="H15694" t="s">
        <v>17</v>
      </c>
      <c r="I15694" t="str">
        <f>IF(AND(LEFT(OnlineRetail[[#This Row],[InvoiceNo]],1)&lt;&gt;"C",OnlineRetail[[#This Row],[CustomerID]]&lt;&gt;""),"Yes","No")</f>
        <v>Yes</v>
      </c>
      <c r="J15694" s="4">
        <f>EOMONTH(OnlineRetail[[#This Row],[InvoiceDate]],-1)+1</f>
        <v>40817</v>
      </c>
      <c r="K15694" s="6">
        <f>OnlineRetail[[#This Row],[Quantity]]*OnlineRetail[[#This Row],[UnitPrice]]</f>
        <v>81.36</v>
      </c>
      <c r="L15694" t="str">
        <f t="shared" si="245"/>
        <v>13919|Oct-2011</v>
      </c>
    </row>
    <row r="15695" spans="1:12">
      <c r="A15695">
        <v>548332</v>
      </c>
      <c r="B15695" t="s">
        <v>222</v>
      </c>
      <c r="C15695" t="s">
        <v>29</v>
      </c>
      <c r="D15695">
        <v>19</v>
      </c>
      <c r="E15695" s="1">
        <v>40822.695138888892</v>
      </c>
      <c r="F15695">
        <v>3.39</v>
      </c>
      <c r="G15695">
        <v>14140</v>
      </c>
      <c r="H15695" t="s">
        <v>36</v>
      </c>
      <c r="I15695" t="str">
        <f>IF(AND(LEFT(OnlineRetail[[#This Row],[InvoiceNo]],1)&lt;&gt;"C",OnlineRetail[[#This Row],[CustomerID]]&lt;&gt;""),"Yes","No")</f>
        <v>Yes</v>
      </c>
      <c r="J15695" s="4">
        <f>EOMONTH(OnlineRetail[[#This Row],[InvoiceDate]],-1)+1</f>
        <v>40817</v>
      </c>
      <c r="K15695" s="6">
        <f>OnlineRetail[[#This Row],[Quantity]]*OnlineRetail[[#This Row],[UnitPrice]]</f>
        <v>64.41</v>
      </c>
      <c r="L15695" t="str">
        <f t="shared" si="245"/>
        <v>14140|Oct-2011</v>
      </c>
    </row>
    <row r="15696" spans="1:12">
      <c r="A15696">
        <v>553946</v>
      </c>
      <c r="B15696" t="s">
        <v>44</v>
      </c>
      <c r="C15696" t="s">
        <v>21</v>
      </c>
      <c r="D15696">
        <v>19</v>
      </c>
      <c r="E15696" s="1">
        <v>40822.696527777778</v>
      </c>
      <c r="F15696">
        <v>9.9499999999999993</v>
      </c>
      <c r="G15696">
        <v>12936</v>
      </c>
      <c r="H15696" t="s">
        <v>10</v>
      </c>
      <c r="I15696" t="str">
        <f>IF(AND(LEFT(OnlineRetail[[#This Row],[InvoiceNo]],1)&lt;&gt;"C",OnlineRetail[[#This Row],[CustomerID]]&lt;&gt;""),"Yes","No")</f>
        <v>Yes</v>
      </c>
      <c r="J15696" s="4">
        <f>EOMONTH(OnlineRetail[[#This Row],[InvoiceDate]],-1)+1</f>
        <v>40817</v>
      </c>
      <c r="K15696" s="6">
        <f>OnlineRetail[[#This Row],[Quantity]]*OnlineRetail[[#This Row],[UnitPrice]]</f>
        <v>189.04999999999998</v>
      </c>
      <c r="L15696" t="str">
        <f t="shared" si="245"/>
        <v>12936|Oct-2011</v>
      </c>
    </row>
    <row r="15697" spans="1:12">
      <c r="A15697">
        <v>537005</v>
      </c>
      <c r="B15697" t="s">
        <v>266</v>
      </c>
      <c r="C15697" t="s">
        <v>53</v>
      </c>
      <c r="D15697">
        <v>16</v>
      </c>
      <c r="E15697" s="1">
        <v>40822.701388888891</v>
      </c>
      <c r="F15697">
        <v>5.95</v>
      </c>
      <c r="G15697">
        <v>14073</v>
      </c>
      <c r="H15697" t="s">
        <v>10</v>
      </c>
      <c r="I15697" t="str">
        <f>IF(AND(LEFT(OnlineRetail[[#This Row],[InvoiceNo]],1)&lt;&gt;"C",OnlineRetail[[#This Row],[CustomerID]]&lt;&gt;""),"Yes","No")</f>
        <v>Yes</v>
      </c>
      <c r="J15697" s="4">
        <f>EOMONTH(OnlineRetail[[#This Row],[InvoiceDate]],-1)+1</f>
        <v>40817</v>
      </c>
      <c r="K15697" s="6">
        <f>OnlineRetail[[#This Row],[Quantity]]*OnlineRetail[[#This Row],[UnitPrice]]</f>
        <v>95.2</v>
      </c>
      <c r="L15697" t="str">
        <f t="shared" si="245"/>
        <v>14073|Oct-2011</v>
      </c>
    </row>
    <row r="15698" spans="1:12">
      <c r="A15698">
        <v>543575</v>
      </c>
      <c r="B15698" t="s">
        <v>198</v>
      </c>
      <c r="C15698" t="s">
        <v>33</v>
      </c>
      <c r="D15698">
        <v>3</v>
      </c>
      <c r="E15698" s="1">
        <v>40822.702777777777</v>
      </c>
      <c r="F15698">
        <v>1.25</v>
      </c>
      <c r="G15698">
        <v>14169</v>
      </c>
      <c r="H15698" t="s">
        <v>10</v>
      </c>
      <c r="I15698" t="str">
        <f>IF(AND(LEFT(OnlineRetail[[#This Row],[InvoiceNo]],1)&lt;&gt;"C",OnlineRetail[[#This Row],[CustomerID]]&lt;&gt;""),"Yes","No")</f>
        <v>Yes</v>
      </c>
      <c r="J15698" s="4">
        <f>EOMONTH(OnlineRetail[[#This Row],[InvoiceDate]],-1)+1</f>
        <v>40817</v>
      </c>
      <c r="K15698" s="6">
        <f>OnlineRetail[[#This Row],[Quantity]]*OnlineRetail[[#This Row],[UnitPrice]]</f>
        <v>3.75</v>
      </c>
      <c r="L15698" t="str">
        <f t="shared" si="245"/>
        <v>14169|Oct-2011</v>
      </c>
    </row>
    <row r="15699" spans="1:12">
      <c r="A15699">
        <v>546092</v>
      </c>
      <c r="B15699" t="s">
        <v>246</v>
      </c>
      <c r="C15699" t="s">
        <v>40</v>
      </c>
      <c r="D15699">
        <v>20</v>
      </c>
      <c r="E15699" s="1">
        <v>40822.70416666667</v>
      </c>
      <c r="F15699">
        <v>4.95</v>
      </c>
      <c r="G15699">
        <v>12895</v>
      </c>
      <c r="H15699" t="s">
        <v>10</v>
      </c>
      <c r="I15699" t="str">
        <f>IF(AND(LEFT(OnlineRetail[[#This Row],[InvoiceNo]],1)&lt;&gt;"C",OnlineRetail[[#This Row],[CustomerID]]&lt;&gt;""),"Yes","No")</f>
        <v>Yes</v>
      </c>
      <c r="J15699" s="4">
        <f>EOMONTH(OnlineRetail[[#This Row],[InvoiceDate]],-1)+1</f>
        <v>40817</v>
      </c>
      <c r="K15699" s="6">
        <f>OnlineRetail[[#This Row],[Quantity]]*OnlineRetail[[#This Row],[UnitPrice]]</f>
        <v>99</v>
      </c>
      <c r="L15699" t="str">
        <f t="shared" si="245"/>
        <v>12895|Oct-2011</v>
      </c>
    </row>
    <row r="15700" spans="1:12">
      <c r="A15700">
        <v>539372</v>
      </c>
      <c r="B15700" t="s">
        <v>204</v>
      </c>
      <c r="C15700" t="s">
        <v>42</v>
      </c>
      <c r="D15700">
        <v>10</v>
      </c>
      <c r="E15700" s="1">
        <v>40822.71875</v>
      </c>
      <c r="F15700">
        <v>4.25</v>
      </c>
      <c r="G15700">
        <v>12604</v>
      </c>
      <c r="H15700" t="s">
        <v>10</v>
      </c>
      <c r="I15700" t="str">
        <f>IF(AND(LEFT(OnlineRetail[[#This Row],[InvoiceNo]],1)&lt;&gt;"C",OnlineRetail[[#This Row],[CustomerID]]&lt;&gt;""),"Yes","No")</f>
        <v>Yes</v>
      </c>
      <c r="J15700" s="4">
        <f>EOMONTH(OnlineRetail[[#This Row],[InvoiceDate]],-1)+1</f>
        <v>40817</v>
      </c>
      <c r="K15700" s="6">
        <f>OnlineRetail[[#This Row],[Quantity]]*OnlineRetail[[#This Row],[UnitPrice]]</f>
        <v>42.5</v>
      </c>
      <c r="L15700" t="str">
        <f t="shared" si="245"/>
        <v>12604|Oct-2011</v>
      </c>
    </row>
    <row r="15701" spans="1:12">
      <c r="A15701">
        <v>536881</v>
      </c>
      <c r="B15701" t="s">
        <v>32</v>
      </c>
      <c r="C15701" t="s">
        <v>83</v>
      </c>
      <c r="D15701">
        <v>7</v>
      </c>
      <c r="E15701" s="1">
        <v>40822.731249999997</v>
      </c>
      <c r="F15701">
        <v>1.65</v>
      </c>
      <c r="G15701">
        <v>12642</v>
      </c>
      <c r="H15701" t="s">
        <v>10</v>
      </c>
      <c r="I15701" t="str">
        <f>IF(AND(LEFT(OnlineRetail[[#This Row],[InvoiceNo]],1)&lt;&gt;"C",OnlineRetail[[#This Row],[CustomerID]]&lt;&gt;""),"Yes","No")</f>
        <v>Yes</v>
      </c>
      <c r="J15701" s="4">
        <f>EOMONTH(OnlineRetail[[#This Row],[InvoiceDate]],-1)+1</f>
        <v>40817</v>
      </c>
      <c r="K15701" s="6">
        <f>OnlineRetail[[#This Row],[Quantity]]*OnlineRetail[[#This Row],[UnitPrice]]</f>
        <v>11.549999999999999</v>
      </c>
      <c r="L15701" t="str">
        <f t="shared" si="245"/>
        <v>12642|Oct-2011</v>
      </c>
    </row>
    <row r="15702" spans="1:12">
      <c r="A15702">
        <v>555925</v>
      </c>
      <c r="B15702" t="s">
        <v>75</v>
      </c>
      <c r="C15702" t="s">
        <v>62</v>
      </c>
      <c r="D15702">
        <v>1</v>
      </c>
      <c r="E15702" s="1">
        <v>40822.743750000001</v>
      </c>
      <c r="F15702">
        <v>4.95</v>
      </c>
      <c r="G15702">
        <v>13833</v>
      </c>
      <c r="H15702" t="s">
        <v>10</v>
      </c>
      <c r="I15702" t="str">
        <f>IF(AND(LEFT(OnlineRetail[[#This Row],[InvoiceNo]],1)&lt;&gt;"C",OnlineRetail[[#This Row],[CustomerID]]&lt;&gt;""),"Yes","No")</f>
        <v>Yes</v>
      </c>
      <c r="J15702" s="4">
        <f>EOMONTH(OnlineRetail[[#This Row],[InvoiceDate]],-1)+1</f>
        <v>40817</v>
      </c>
      <c r="K15702" s="6">
        <f>OnlineRetail[[#This Row],[Quantity]]*OnlineRetail[[#This Row],[UnitPrice]]</f>
        <v>4.95</v>
      </c>
      <c r="L15702" t="str">
        <f t="shared" si="245"/>
        <v>13833|Oct-2011</v>
      </c>
    </row>
    <row r="15703" spans="1:12">
      <c r="A15703">
        <v>539571</v>
      </c>
      <c r="B15703" t="s">
        <v>101</v>
      </c>
      <c r="C15703" t="s">
        <v>40</v>
      </c>
      <c r="D15703">
        <v>7</v>
      </c>
      <c r="E15703" s="1">
        <v>40822.752083333333</v>
      </c>
      <c r="F15703">
        <v>4.95</v>
      </c>
      <c r="G15703">
        <v>12577</v>
      </c>
      <c r="H15703" t="s">
        <v>36</v>
      </c>
      <c r="I15703" t="str">
        <f>IF(AND(LEFT(OnlineRetail[[#This Row],[InvoiceNo]],1)&lt;&gt;"C",OnlineRetail[[#This Row],[CustomerID]]&lt;&gt;""),"Yes","No")</f>
        <v>Yes</v>
      </c>
      <c r="J15703" s="4">
        <f>EOMONTH(OnlineRetail[[#This Row],[InvoiceDate]],-1)+1</f>
        <v>40817</v>
      </c>
      <c r="K15703" s="6">
        <f>OnlineRetail[[#This Row],[Quantity]]*OnlineRetail[[#This Row],[UnitPrice]]</f>
        <v>34.65</v>
      </c>
      <c r="L15703" t="str">
        <f t="shared" si="245"/>
        <v>12577|Oct-2011</v>
      </c>
    </row>
    <row r="15704" spans="1:12">
      <c r="A15704">
        <v>554721</v>
      </c>
      <c r="B15704" t="s">
        <v>196</v>
      </c>
      <c r="C15704" t="s">
        <v>21</v>
      </c>
      <c r="D15704">
        <v>14</v>
      </c>
      <c r="E15704" s="1">
        <v>40822.763888888891</v>
      </c>
      <c r="F15704">
        <v>2.1</v>
      </c>
      <c r="G15704">
        <v>13107</v>
      </c>
      <c r="H15704" t="s">
        <v>10</v>
      </c>
      <c r="I15704" t="str">
        <f>IF(AND(LEFT(OnlineRetail[[#This Row],[InvoiceNo]],1)&lt;&gt;"C",OnlineRetail[[#This Row],[CustomerID]]&lt;&gt;""),"Yes","No")</f>
        <v>Yes</v>
      </c>
      <c r="J15704" s="4">
        <f>EOMONTH(OnlineRetail[[#This Row],[InvoiceDate]],-1)+1</f>
        <v>40817</v>
      </c>
      <c r="K15704" s="6">
        <f>OnlineRetail[[#This Row],[Quantity]]*OnlineRetail[[#This Row],[UnitPrice]]</f>
        <v>29.400000000000002</v>
      </c>
      <c r="L15704" t="str">
        <f t="shared" si="245"/>
        <v>13107|Oct-2011</v>
      </c>
    </row>
    <row r="15705" spans="1:12" hidden="1">
      <c r="A15705" t="s">
        <v>427</v>
      </c>
      <c r="B15705" t="s">
        <v>34</v>
      </c>
      <c r="C15705" t="s">
        <v>62</v>
      </c>
      <c r="D15705">
        <v>22</v>
      </c>
      <c r="E15705" s="1">
        <v>40822.76666666667</v>
      </c>
      <c r="F15705">
        <v>9.9499999999999993</v>
      </c>
      <c r="G15705">
        <v>13559</v>
      </c>
      <c r="H15705" t="s">
        <v>10</v>
      </c>
      <c r="I15705" t="str">
        <f>IF(AND(LEFT(OnlineRetail[[#This Row],[InvoiceNo]],1)&lt;&gt;"C",OnlineRetail[[#This Row],[CustomerID]]&lt;&gt;""),"Yes","No")</f>
        <v>No</v>
      </c>
      <c r="J15705" s="4">
        <f>EOMONTH(OnlineRetail[[#This Row],[InvoiceDate]],-1)+1</f>
        <v>40817</v>
      </c>
      <c r="K15705" s="6">
        <f>OnlineRetail[[#This Row],[Quantity]]*OnlineRetail[[#This Row],[UnitPrice]]</f>
        <v>218.89999999999998</v>
      </c>
      <c r="L15705" t="str">
        <f t="shared" si="245"/>
        <v/>
      </c>
    </row>
    <row r="15706" spans="1:12">
      <c r="A15706">
        <v>548004</v>
      </c>
      <c r="B15706" t="s">
        <v>15</v>
      </c>
      <c r="C15706" t="s">
        <v>12</v>
      </c>
      <c r="D15706">
        <v>18</v>
      </c>
      <c r="E15706" s="1">
        <v>40822.787499999999</v>
      </c>
      <c r="F15706">
        <v>4.95</v>
      </c>
      <c r="G15706">
        <v>12803</v>
      </c>
      <c r="H15706" t="s">
        <v>10</v>
      </c>
      <c r="I15706" t="str">
        <f>IF(AND(LEFT(OnlineRetail[[#This Row],[InvoiceNo]],1)&lt;&gt;"C",OnlineRetail[[#This Row],[CustomerID]]&lt;&gt;""),"Yes","No")</f>
        <v>Yes</v>
      </c>
      <c r="J15706" s="4">
        <f>EOMONTH(OnlineRetail[[#This Row],[InvoiceDate]],-1)+1</f>
        <v>40817</v>
      </c>
      <c r="K15706" s="6">
        <f>OnlineRetail[[#This Row],[Quantity]]*OnlineRetail[[#This Row],[UnitPrice]]</f>
        <v>89.100000000000009</v>
      </c>
      <c r="L15706" t="str">
        <f t="shared" si="245"/>
        <v>12803|Oct-2011</v>
      </c>
    </row>
    <row r="15707" spans="1:12">
      <c r="A15707">
        <v>545678</v>
      </c>
      <c r="B15707" t="s">
        <v>190</v>
      </c>
      <c r="C15707" t="s">
        <v>72</v>
      </c>
      <c r="D15707">
        <v>11</v>
      </c>
      <c r="E15707" s="1">
        <v>40822.788194444453</v>
      </c>
      <c r="F15707">
        <v>1.65</v>
      </c>
      <c r="G15707">
        <v>13939</v>
      </c>
      <c r="H15707" t="s">
        <v>10</v>
      </c>
      <c r="I15707" t="str">
        <f>IF(AND(LEFT(OnlineRetail[[#This Row],[InvoiceNo]],1)&lt;&gt;"C",OnlineRetail[[#This Row],[CustomerID]]&lt;&gt;""),"Yes","No")</f>
        <v>Yes</v>
      </c>
      <c r="J15707" s="4">
        <f>EOMONTH(OnlineRetail[[#This Row],[InvoiceDate]],-1)+1</f>
        <v>40817</v>
      </c>
      <c r="K15707" s="6">
        <f>OnlineRetail[[#This Row],[Quantity]]*OnlineRetail[[#This Row],[UnitPrice]]</f>
        <v>18.149999999999999</v>
      </c>
      <c r="L15707" t="str">
        <f t="shared" si="245"/>
        <v>13939|Oct-2011</v>
      </c>
    </row>
    <row r="15708" spans="1:12">
      <c r="A15708">
        <v>551350</v>
      </c>
      <c r="B15708" t="s">
        <v>141</v>
      </c>
      <c r="C15708" t="s">
        <v>83</v>
      </c>
      <c r="D15708">
        <v>3</v>
      </c>
      <c r="E15708" s="1">
        <v>40822.789583333331</v>
      </c>
      <c r="F15708">
        <v>4.25</v>
      </c>
      <c r="G15708">
        <v>14189</v>
      </c>
      <c r="H15708" t="s">
        <v>10</v>
      </c>
      <c r="I15708" t="str">
        <f>IF(AND(LEFT(OnlineRetail[[#This Row],[InvoiceNo]],1)&lt;&gt;"C",OnlineRetail[[#This Row],[CustomerID]]&lt;&gt;""),"Yes","No")</f>
        <v>Yes</v>
      </c>
      <c r="J15708" s="4">
        <f>EOMONTH(OnlineRetail[[#This Row],[InvoiceDate]],-1)+1</f>
        <v>40817</v>
      </c>
      <c r="K15708" s="6">
        <f>OnlineRetail[[#This Row],[Quantity]]*OnlineRetail[[#This Row],[UnitPrice]]</f>
        <v>12.75</v>
      </c>
      <c r="L15708" t="str">
        <f t="shared" si="245"/>
        <v>14189|Oct-2011</v>
      </c>
    </row>
    <row r="15709" spans="1:12">
      <c r="A15709">
        <v>546276</v>
      </c>
      <c r="B15709" t="s">
        <v>123</v>
      </c>
      <c r="C15709" t="s">
        <v>19</v>
      </c>
      <c r="D15709">
        <v>21</v>
      </c>
      <c r="E15709" s="1">
        <v>40822.796527777777</v>
      </c>
      <c r="F15709">
        <v>1.65</v>
      </c>
      <c r="G15709">
        <v>13723</v>
      </c>
      <c r="H15709" t="s">
        <v>10</v>
      </c>
      <c r="I15709" t="str">
        <f>IF(AND(LEFT(OnlineRetail[[#This Row],[InvoiceNo]],1)&lt;&gt;"C",OnlineRetail[[#This Row],[CustomerID]]&lt;&gt;""),"Yes","No")</f>
        <v>Yes</v>
      </c>
      <c r="J15709" s="4">
        <f>EOMONTH(OnlineRetail[[#This Row],[InvoiceDate]],-1)+1</f>
        <v>40817</v>
      </c>
      <c r="K15709" s="6">
        <f>OnlineRetail[[#This Row],[Quantity]]*OnlineRetail[[#This Row],[UnitPrice]]</f>
        <v>34.65</v>
      </c>
      <c r="L15709" t="str">
        <f t="shared" si="245"/>
        <v>13723|Oct-2011</v>
      </c>
    </row>
    <row r="15710" spans="1:12">
      <c r="A15710">
        <v>553394</v>
      </c>
      <c r="B15710" t="s">
        <v>34</v>
      </c>
      <c r="C15710" t="s">
        <v>62</v>
      </c>
      <c r="D15710">
        <v>12</v>
      </c>
      <c r="E15710" s="1">
        <v>40822.827777777777</v>
      </c>
      <c r="F15710">
        <v>3.39</v>
      </c>
      <c r="G15710">
        <v>14340</v>
      </c>
      <c r="H15710" t="s">
        <v>10</v>
      </c>
      <c r="I15710" t="str">
        <f>IF(AND(LEFT(OnlineRetail[[#This Row],[InvoiceNo]],1)&lt;&gt;"C",OnlineRetail[[#This Row],[CustomerID]]&lt;&gt;""),"Yes","No")</f>
        <v>Yes</v>
      </c>
      <c r="J15710" s="4">
        <f>EOMONTH(OnlineRetail[[#This Row],[InvoiceDate]],-1)+1</f>
        <v>40817</v>
      </c>
      <c r="K15710" s="6">
        <f>OnlineRetail[[#This Row],[Quantity]]*OnlineRetail[[#This Row],[UnitPrice]]</f>
        <v>40.68</v>
      </c>
      <c r="L15710" t="str">
        <f t="shared" si="245"/>
        <v>14340|Oct-2011</v>
      </c>
    </row>
    <row r="15711" spans="1:12">
      <c r="A15711">
        <v>545428</v>
      </c>
      <c r="B15711" t="s">
        <v>71</v>
      </c>
      <c r="C15711" t="s">
        <v>72</v>
      </c>
      <c r="D15711">
        <v>13</v>
      </c>
      <c r="E15711" s="1">
        <v>40822.830555555563</v>
      </c>
      <c r="F15711">
        <v>4.95</v>
      </c>
      <c r="G15711">
        <v>12434</v>
      </c>
      <c r="H15711" t="s">
        <v>10</v>
      </c>
      <c r="I15711" t="str">
        <f>IF(AND(LEFT(OnlineRetail[[#This Row],[InvoiceNo]],1)&lt;&gt;"C",OnlineRetail[[#This Row],[CustomerID]]&lt;&gt;""),"Yes","No")</f>
        <v>Yes</v>
      </c>
      <c r="J15711" s="4">
        <f>EOMONTH(OnlineRetail[[#This Row],[InvoiceDate]],-1)+1</f>
        <v>40817</v>
      </c>
      <c r="K15711" s="6">
        <f>OnlineRetail[[#This Row],[Quantity]]*OnlineRetail[[#This Row],[UnitPrice]]</f>
        <v>64.350000000000009</v>
      </c>
      <c r="L15711" t="str">
        <f t="shared" si="245"/>
        <v>12434|Oct-2011</v>
      </c>
    </row>
    <row r="15712" spans="1:12">
      <c r="A15712">
        <v>555947</v>
      </c>
      <c r="B15712" t="s">
        <v>156</v>
      </c>
      <c r="C15712" t="s">
        <v>62</v>
      </c>
      <c r="D15712">
        <v>3</v>
      </c>
      <c r="E15712" s="1">
        <v>40823.333333333343</v>
      </c>
      <c r="F15712">
        <v>0.85</v>
      </c>
      <c r="G15712">
        <v>13696</v>
      </c>
      <c r="H15712" t="s">
        <v>10</v>
      </c>
      <c r="I15712" t="str">
        <f>IF(AND(LEFT(OnlineRetail[[#This Row],[InvoiceNo]],1)&lt;&gt;"C",OnlineRetail[[#This Row],[CustomerID]]&lt;&gt;""),"Yes","No")</f>
        <v>Yes</v>
      </c>
      <c r="J15712" s="4">
        <f>EOMONTH(OnlineRetail[[#This Row],[InvoiceDate]],-1)+1</f>
        <v>40817</v>
      </c>
      <c r="K15712" s="6">
        <f>OnlineRetail[[#This Row],[Quantity]]*OnlineRetail[[#This Row],[UnitPrice]]</f>
        <v>2.5499999999999998</v>
      </c>
      <c r="L15712" t="str">
        <f t="shared" si="245"/>
        <v>13696|Oct-2011</v>
      </c>
    </row>
    <row r="15713" spans="1:12">
      <c r="A15713">
        <v>539905</v>
      </c>
      <c r="B15713" t="s">
        <v>183</v>
      </c>
      <c r="C15713" t="s">
        <v>48</v>
      </c>
      <c r="D15713">
        <v>12</v>
      </c>
      <c r="E15713" s="1">
        <v>40823.34097222222</v>
      </c>
      <c r="F15713">
        <v>7.95</v>
      </c>
      <c r="G15713">
        <v>14038</v>
      </c>
      <c r="H15713" t="s">
        <v>10</v>
      </c>
      <c r="I15713" t="str">
        <f>IF(AND(LEFT(OnlineRetail[[#This Row],[InvoiceNo]],1)&lt;&gt;"C",OnlineRetail[[#This Row],[CustomerID]]&lt;&gt;""),"Yes","No")</f>
        <v>Yes</v>
      </c>
      <c r="J15713" s="4">
        <f>EOMONTH(OnlineRetail[[#This Row],[InvoiceDate]],-1)+1</f>
        <v>40817</v>
      </c>
      <c r="K15713" s="6">
        <f>OnlineRetail[[#This Row],[Quantity]]*OnlineRetail[[#This Row],[UnitPrice]]</f>
        <v>95.4</v>
      </c>
      <c r="L15713" t="str">
        <f t="shared" si="245"/>
        <v>14038|Oct-2011</v>
      </c>
    </row>
    <row r="15714" spans="1:12">
      <c r="A15714">
        <v>548265</v>
      </c>
      <c r="B15714" t="s">
        <v>133</v>
      </c>
      <c r="C15714" t="s">
        <v>14</v>
      </c>
      <c r="D15714">
        <v>24</v>
      </c>
      <c r="E15714" s="1">
        <v>40823.350694444453</v>
      </c>
      <c r="F15714">
        <v>3.39</v>
      </c>
      <c r="G15714">
        <v>12570</v>
      </c>
      <c r="H15714" t="s">
        <v>10</v>
      </c>
      <c r="I15714" t="str">
        <f>IF(AND(LEFT(OnlineRetail[[#This Row],[InvoiceNo]],1)&lt;&gt;"C",OnlineRetail[[#This Row],[CustomerID]]&lt;&gt;""),"Yes","No")</f>
        <v>Yes</v>
      </c>
      <c r="J15714" s="4">
        <f>EOMONTH(OnlineRetail[[#This Row],[InvoiceDate]],-1)+1</f>
        <v>40817</v>
      </c>
      <c r="K15714" s="6">
        <f>OnlineRetail[[#This Row],[Quantity]]*OnlineRetail[[#This Row],[UnitPrice]]</f>
        <v>81.36</v>
      </c>
      <c r="L15714" t="str">
        <f t="shared" si="245"/>
        <v>12570|Oct-2011</v>
      </c>
    </row>
    <row r="15715" spans="1:12">
      <c r="A15715">
        <v>541548</v>
      </c>
      <c r="B15715" t="s">
        <v>168</v>
      </c>
      <c r="C15715" t="s">
        <v>16</v>
      </c>
      <c r="D15715">
        <v>1</v>
      </c>
      <c r="E15715" s="1">
        <v>40823.356249999997</v>
      </c>
      <c r="F15715">
        <v>9.9499999999999993</v>
      </c>
      <c r="G15715">
        <v>14329</v>
      </c>
      <c r="H15715" t="s">
        <v>10</v>
      </c>
      <c r="I15715" t="str">
        <f>IF(AND(LEFT(OnlineRetail[[#This Row],[InvoiceNo]],1)&lt;&gt;"C",OnlineRetail[[#This Row],[CustomerID]]&lt;&gt;""),"Yes","No")</f>
        <v>Yes</v>
      </c>
      <c r="J15715" s="4">
        <f>EOMONTH(OnlineRetail[[#This Row],[InvoiceDate]],-1)+1</f>
        <v>40817</v>
      </c>
      <c r="K15715" s="6">
        <f>OnlineRetail[[#This Row],[Quantity]]*OnlineRetail[[#This Row],[UnitPrice]]</f>
        <v>9.9499999999999993</v>
      </c>
      <c r="L15715" t="str">
        <f t="shared" si="245"/>
        <v>14329|Oct-2011</v>
      </c>
    </row>
    <row r="15716" spans="1:12">
      <c r="A15716">
        <v>541574</v>
      </c>
      <c r="B15716" t="s">
        <v>265</v>
      </c>
      <c r="C15716" t="s">
        <v>40</v>
      </c>
      <c r="D15716">
        <v>5</v>
      </c>
      <c r="E15716" s="1">
        <v>40823.357638888891</v>
      </c>
      <c r="F15716">
        <v>2.1</v>
      </c>
      <c r="G15716">
        <v>13692</v>
      </c>
      <c r="H15716" t="s">
        <v>10</v>
      </c>
      <c r="I15716" t="str">
        <f>IF(AND(LEFT(OnlineRetail[[#This Row],[InvoiceNo]],1)&lt;&gt;"C",OnlineRetail[[#This Row],[CustomerID]]&lt;&gt;""),"Yes","No")</f>
        <v>Yes</v>
      </c>
      <c r="J15716" s="4">
        <f>EOMONTH(OnlineRetail[[#This Row],[InvoiceDate]],-1)+1</f>
        <v>40817</v>
      </c>
      <c r="K15716" s="6">
        <f>OnlineRetail[[#This Row],[Quantity]]*OnlineRetail[[#This Row],[UnitPrice]]</f>
        <v>10.5</v>
      </c>
      <c r="L15716" t="str">
        <f t="shared" si="245"/>
        <v>13692|Oct-2011</v>
      </c>
    </row>
    <row r="15717" spans="1:12">
      <c r="A15717">
        <v>545890</v>
      </c>
      <c r="B15717" t="s">
        <v>155</v>
      </c>
      <c r="C15717" t="s">
        <v>48</v>
      </c>
      <c r="D15717">
        <v>10</v>
      </c>
      <c r="E15717" s="1">
        <v>40823.363888888889</v>
      </c>
      <c r="F15717">
        <v>4.95</v>
      </c>
      <c r="G15717">
        <v>13279</v>
      </c>
      <c r="H15717" t="s">
        <v>121</v>
      </c>
      <c r="I15717" t="str">
        <f>IF(AND(LEFT(OnlineRetail[[#This Row],[InvoiceNo]],1)&lt;&gt;"C",OnlineRetail[[#This Row],[CustomerID]]&lt;&gt;""),"Yes","No")</f>
        <v>Yes</v>
      </c>
      <c r="J15717" s="4">
        <f>EOMONTH(OnlineRetail[[#This Row],[InvoiceDate]],-1)+1</f>
        <v>40817</v>
      </c>
      <c r="K15717" s="6">
        <f>OnlineRetail[[#This Row],[Quantity]]*OnlineRetail[[#This Row],[UnitPrice]]</f>
        <v>49.5</v>
      </c>
      <c r="L15717" t="str">
        <f t="shared" si="245"/>
        <v>13279|Oct-2011</v>
      </c>
    </row>
    <row r="15718" spans="1:12">
      <c r="A15718">
        <v>544576</v>
      </c>
      <c r="B15718" t="s">
        <v>204</v>
      </c>
      <c r="C15718" t="s">
        <v>16</v>
      </c>
      <c r="D15718">
        <v>7</v>
      </c>
      <c r="E15718" s="1">
        <v>40823.379166666673</v>
      </c>
      <c r="F15718">
        <v>2.1</v>
      </c>
      <c r="G15718">
        <v>14051</v>
      </c>
      <c r="H15718" t="s">
        <v>10</v>
      </c>
      <c r="I15718" t="str">
        <f>IF(AND(LEFT(OnlineRetail[[#This Row],[InvoiceNo]],1)&lt;&gt;"C",OnlineRetail[[#This Row],[CustomerID]]&lt;&gt;""),"Yes","No")</f>
        <v>Yes</v>
      </c>
      <c r="J15718" s="4">
        <f>EOMONTH(OnlineRetail[[#This Row],[InvoiceDate]],-1)+1</f>
        <v>40817</v>
      </c>
      <c r="K15718" s="6">
        <f>OnlineRetail[[#This Row],[Quantity]]*OnlineRetail[[#This Row],[UnitPrice]]</f>
        <v>14.700000000000001</v>
      </c>
      <c r="L15718" t="str">
        <f t="shared" si="245"/>
        <v>14051|Oct-2011</v>
      </c>
    </row>
    <row r="15719" spans="1:12">
      <c r="A15719">
        <v>539285</v>
      </c>
      <c r="B15719" t="s">
        <v>64</v>
      </c>
      <c r="C15719" t="s">
        <v>12</v>
      </c>
      <c r="D15719">
        <v>15</v>
      </c>
      <c r="E15719" s="1">
        <v>40823.395138888889</v>
      </c>
      <c r="F15719">
        <v>2.5499999999999998</v>
      </c>
      <c r="G15719">
        <v>12443</v>
      </c>
      <c r="H15719" t="s">
        <v>10</v>
      </c>
      <c r="I15719" t="str">
        <f>IF(AND(LEFT(OnlineRetail[[#This Row],[InvoiceNo]],1)&lt;&gt;"C",OnlineRetail[[#This Row],[CustomerID]]&lt;&gt;""),"Yes","No")</f>
        <v>Yes</v>
      </c>
      <c r="J15719" s="4">
        <f>EOMONTH(OnlineRetail[[#This Row],[InvoiceDate]],-1)+1</f>
        <v>40817</v>
      </c>
      <c r="K15719" s="6">
        <f>OnlineRetail[[#This Row],[Quantity]]*OnlineRetail[[#This Row],[UnitPrice]]</f>
        <v>38.25</v>
      </c>
      <c r="L15719" t="str">
        <f t="shared" si="245"/>
        <v>12443|Oct-2011</v>
      </c>
    </row>
    <row r="15720" spans="1:12">
      <c r="A15720">
        <v>549588</v>
      </c>
      <c r="B15720" t="s">
        <v>234</v>
      </c>
      <c r="C15720" t="s">
        <v>29</v>
      </c>
      <c r="D15720">
        <v>1</v>
      </c>
      <c r="E15720" s="1">
        <v>40823.397222222222</v>
      </c>
      <c r="F15720">
        <v>7.95</v>
      </c>
      <c r="G15720">
        <v>13473</v>
      </c>
      <c r="H15720" t="s">
        <v>10</v>
      </c>
      <c r="I15720" t="str">
        <f>IF(AND(LEFT(OnlineRetail[[#This Row],[InvoiceNo]],1)&lt;&gt;"C",OnlineRetail[[#This Row],[CustomerID]]&lt;&gt;""),"Yes","No")</f>
        <v>Yes</v>
      </c>
      <c r="J15720" s="4">
        <f>EOMONTH(OnlineRetail[[#This Row],[InvoiceDate]],-1)+1</f>
        <v>40817</v>
      </c>
      <c r="K15720" s="6">
        <f>OnlineRetail[[#This Row],[Quantity]]*OnlineRetail[[#This Row],[UnitPrice]]</f>
        <v>7.95</v>
      </c>
      <c r="L15720" t="str">
        <f t="shared" si="245"/>
        <v>13473|Oct-2011</v>
      </c>
    </row>
    <row r="15721" spans="1:12">
      <c r="A15721">
        <v>543795</v>
      </c>
      <c r="B15721" t="s">
        <v>95</v>
      </c>
      <c r="C15721" t="s">
        <v>9</v>
      </c>
      <c r="D15721">
        <v>13</v>
      </c>
      <c r="E15721" s="1">
        <v>40823.409722222219</v>
      </c>
      <c r="F15721">
        <v>2.1</v>
      </c>
      <c r="G15721">
        <v>13349</v>
      </c>
      <c r="H15721" t="s">
        <v>10</v>
      </c>
      <c r="I15721" t="str">
        <f>IF(AND(LEFT(OnlineRetail[[#This Row],[InvoiceNo]],1)&lt;&gt;"C",OnlineRetail[[#This Row],[CustomerID]]&lt;&gt;""),"Yes","No")</f>
        <v>Yes</v>
      </c>
      <c r="J15721" s="4">
        <f>EOMONTH(OnlineRetail[[#This Row],[InvoiceDate]],-1)+1</f>
        <v>40817</v>
      </c>
      <c r="K15721" s="6">
        <f>OnlineRetail[[#This Row],[Quantity]]*OnlineRetail[[#This Row],[UnitPrice]]</f>
        <v>27.3</v>
      </c>
      <c r="L15721" t="str">
        <f t="shared" si="245"/>
        <v>13349|Oct-2011</v>
      </c>
    </row>
    <row r="15722" spans="1:12">
      <c r="A15722">
        <v>554648</v>
      </c>
      <c r="B15722" t="s">
        <v>98</v>
      </c>
      <c r="C15722" t="s">
        <v>19</v>
      </c>
      <c r="D15722">
        <v>19</v>
      </c>
      <c r="E15722" s="1">
        <v>40823.410416666673</v>
      </c>
      <c r="F15722">
        <v>0.85</v>
      </c>
      <c r="G15722">
        <v>12416</v>
      </c>
      <c r="H15722" t="s">
        <v>10</v>
      </c>
      <c r="I15722" t="str">
        <f>IF(AND(LEFT(OnlineRetail[[#This Row],[InvoiceNo]],1)&lt;&gt;"C",OnlineRetail[[#This Row],[CustomerID]]&lt;&gt;""),"Yes","No")</f>
        <v>Yes</v>
      </c>
      <c r="J15722" s="4">
        <f>EOMONTH(OnlineRetail[[#This Row],[InvoiceDate]],-1)+1</f>
        <v>40817</v>
      </c>
      <c r="K15722" s="6">
        <f>OnlineRetail[[#This Row],[Quantity]]*OnlineRetail[[#This Row],[UnitPrice]]</f>
        <v>16.149999999999999</v>
      </c>
      <c r="L15722" t="str">
        <f t="shared" si="245"/>
        <v>12416|Oct-2011</v>
      </c>
    </row>
    <row r="15723" spans="1:12">
      <c r="A15723">
        <v>537852</v>
      </c>
      <c r="B15723" t="s">
        <v>133</v>
      </c>
      <c r="C15723" t="s">
        <v>21</v>
      </c>
      <c r="D15723">
        <v>20</v>
      </c>
      <c r="E15723" s="1">
        <v>40823.412499999999</v>
      </c>
      <c r="F15723">
        <v>1.65</v>
      </c>
      <c r="G15723">
        <v>13655</v>
      </c>
      <c r="H15723" t="s">
        <v>70</v>
      </c>
      <c r="I15723" t="str">
        <f>IF(AND(LEFT(OnlineRetail[[#This Row],[InvoiceNo]],1)&lt;&gt;"C",OnlineRetail[[#This Row],[CustomerID]]&lt;&gt;""),"Yes","No")</f>
        <v>Yes</v>
      </c>
      <c r="J15723" s="4">
        <f>EOMONTH(OnlineRetail[[#This Row],[InvoiceDate]],-1)+1</f>
        <v>40817</v>
      </c>
      <c r="K15723" s="6">
        <f>OnlineRetail[[#This Row],[Quantity]]*OnlineRetail[[#This Row],[UnitPrice]]</f>
        <v>33</v>
      </c>
      <c r="L15723" t="str">
        <f t="shared" si="245"/>
        <v>13655|Oct-2011</v>
      </c>
    </row>
    <row r="15724" spans="1:12">
      <c r="A15724">
        <v>542417</v>
      </c>
      <c r="B15724" t="s">
        <v>276</v>
      </c>
      <c r="C15724" t="s">
        <v>46</v>
      </c>
      <c r="D15724">
        <v>10</v>
      </c>
      <c r="E15724" s="1">
        <v>40823.419444444437</v>
      </c>
      <c r="F15724">
        <v>2.5499999999999998</v>
      </c>
      <c r="G15724">
        <v>14083</v>
      </c>
      <c r="H15724" t="s">
        <v>70</v>
      </c>
      <c r="I15724" t="str">
        <f>IF(AND(LEFT(OnlineRetail[[#This Row],[InvoiceNo]],1)&lt;&gt;"C",OnlineRetail[[#This Row],[CustomerID]]&lt;&gt;""),"Yes","No")</f>
        <v>Yes</v>
      </c>
      <c r="J15724" s="4">
        <f>EOMONTH(OnlineRetail[[#This Row],[InvoiceDate]],-1)+1</f>
        <v>40817</v>
      </c>
      <c r="K15724" s="6">
        <f>OnlineRetail[[#This Row],[Quantity]]*OnlineRetail[[#This Row],[UnitPrice]]</f>
        <v>25.5</v>
      </c>
      <c r="L15724" t="str">
        <f t="shared" si="245"/>
        <v>14083|Oct-2011</v>
      </c>
    </row>
    <row r="15725" spans="1:12">
      <c r="A15725">
        <v>549732</v>
      </c>
      <c r="B15725" t="s">
        <v>151</v>
      </c>
      <c r="C15725" t="s">
        <v>12</v>
      </c>
      <c r="D15725">
        <v>20</v>
      </c>
      <c r="E15725" s="1">
        <v>40823.421527777777</v>
      </c>
      <c r="F15725">
        <v>5.95</v>
      </c>
      <c r="G15725">
        <v>12475</v>
      </c>
      <c r="H15725" t="s">
        <v>10</v>
      </c>
      <c r="I15725" t="str">
        <f>IF(AND(LEFT(OnlineRetail[[#This Row],[InvoiceNo]],1)&lt;&gt;"C",OnlineRetail[[#This Row],[CustomerID]]&lt;&gt;""),"Yes","No")</f>
        <v>Yes</v>
      </c>
      <c r="J15725" s="4">
        <f>EOMONTH(OnlineRetail[[#This Row],[InvoiceDate]],-1)+1</f>
        <v>40817</v>
      </c>
      <c r="K15725" s="6">
        <f>OnlineRetail[[#This Row],[Quantity]]*OnlineRetail[[#This Row],[UnitPrice]]</f>
        <v>119</v>
      </c>
      <c r="L15725" t="str">
        <f t="shared" si="245"/>
        <v>12475|Oct-2011</v>
      </c>
    </row>
    <row r="15726" spans="1:12">
      <c r="A15726">
        <v>550327</v>
      </c>
      <c r="B15726" t="s">
        <v>220</v>
      </c>
      <c r="C15726" t="s">
        <v>14</v>
      </c>
      <c r="D15726">
        <v>16</v>
      </c>
      <c r="E15726" s="1">
        <v>40823.424305555563</v>
      </c>
      <c r="F15726">
        <v>4.95</v>
      </c>
      <c r="G15726">
        <v>12453</v>
      </c>
      <c r="H15726" t="s">
        <v>10</v>
      </c>
      <c r="I15726" t="str">
        <f>IF(AND(LEFT(OnlineRetail[[#This Row],[InvoiceNo]],1)&lt;&gt;"C",OnlineRetail[[#This Row],[CustomerID]]&lt;&gt;""),"Yes","No")</f>
        <v>Yes</v>
      </c>
      <c r="J15726" s="4">
        <f>EOMONTH(OnlineRetail[[#This Row],[InvoiceDate]],-1)+1</f>
        <v>40817</v>
      </c>
      <c r="K15726" s="6">
        <f>OnlineRetail[[#This Row],[Quantity]]*OnlineRetail[[#This Row],[UnitPrice]]</f>
        <v>79.2</v>
      </c>
      <c r="L15726" t="str">
        <f t="shared" si="245"/>
        <v>12453|Oct-2011</v>
      </c>
    </row>
    <row r="15727" spans="1:12">
      <c r="A15727">
        <v>537485</v>
      </c>
      <c r="B15727" t="s">
        <v>173</v>
      </c>
      <c r="C15727" t="s">
        <v>48</v>
      </c>
      <c r="D15727">
        <v>7</v>
      </c>
      <c r="E15727" s="1">
        <v>40823.426388888889</v>
      </c>
      <c r="F15727">
        <v>5.95</v>
      </c>
      <c r="G15727">
        <v>13891</v>
      </c>
      <c r="H15727" t="s">
        <v>10</v>
      </c>
      <c r="I15727" t="str">
        <f>IF(AND(LEFT(OnlineRetail[[#This Row],[InvoiceNo]],1)&lt;&gt;"C",OnlineRetail[[#This Row],[CustomerID]]&lt;&gt;""),"Yes","No")</f>
        <v>Yes</v>
      </c>
      <c r="J15727" s="4">
        <f>EOMONTH(OnlineRetail[[#This Row],[InvoiceDate]],-1)+1</f>
        <v>40817</v>
      </c>
      <c r="K15727" s="6">
        <f>OnlineRetail[[#This Row],[Quantity]]*OnlineRetail[[#This Row],[UnitPrice]]</f>
        <v>41.65</v>
      </c>
      <c r="L15727" t="str">
        <f t="shared" si="245"/>
        <v>13891|Oct-2011</v>
      </c>
    </row>
    <row r="15728" spans="1:12">
      <c r="A15728">
        <v>545770</v>
      </c>
      <c r="B15728" t="s">
        <v>299</v>
      </c>
      <c r="C15728" t="s">
        <v>62</v>
      </c>
      <c r="D15728">
        <v>7</v>
      </c>
      <c r="E15728" s="1">
        <v>40823.444444444453</v>
      </c>
      <c r="F15728">
        <v>3.39</v>
      </c>
      <c r="G15728">
        <v>13846</v>
      </c>
      <c r="H15728" t="s">
        <v>10</v>
      </c>
      <c r="I15728" t="str">
        <f>IF(AND(LEFT(OnlineRetail[[#This Row],[InvoiceNo]],1)&lt;&gt;"C",OnlineRetail[[#This Row],[CustomerID]]&lt;&gt;""),"Yes","No")</f>
        <v>Yes</v>
      </c>
      <c r="J15728" s="4">
        <f>EOMONTH(OnlineRetail[[#This Row],[InvoiceDate]],-1)+1</f>
        <v>40817</v>
      </c>
      <c r="K15728" s="6">
        <f>OnlineRetail[[#This Row],[Quantity]]*OnlineRetail[[#This Row],[UnitPrice]]</f>
        <v>23.73</v>
      </c>
      <c r="L15728" t="str">
        <f t="shared" si="245"/>
        <v>13846|Oct-2011</v>
      </c>
    </row>
    <row r="15729" spans="1:12">
      <c r="A15729">
        <v>552201</v>
      </c>
      <c r="B15729" t="s">
        <v>113</v>
      </c>
      <c r="C15729" t="s">
        <v>29</v>
      </c>
      <c r="D15729">
        <v>24</v>
      </c>
      <c r="E15729" s="1">
        <v>40823.446527777778</v>
      </c>
      <c r="F15729">
        <v>9.9499999999999993</v>
      </c>
      <c r="G15729">
        <v>12536</v>
      </c>
      <c r="H15729" t="s">
        <v>22</v>
      </c>
      <c r="I15729" t="str">
        <f>IF(AND(LEFT(OnlineRetail[[#This Row],[InvoiceNo]],1)&lt;&gt;"C",OnlineRetail[[#This Row],[CustomerID]]&lt;&gt;""),"Yes","No")</f>
        <v>Yes</v>
      </c>
      <c r="J15729" s="4">
        <f>EOMONTH(OnlineRetail[[#This Row],[InvoiceDate]],-1)+1</f>
        <v>40817</v>
      </c>
      <c r="K15729" s="6">
        <f>OnlineRetail[[#This Row],[Quantity]]*OnlineRetail[[#This Row],[UnitPrice]]</f>
        <v>238.79999999999998</v>
      </c>
      <c r="L15729" t="str">
        <f t="shared" si="245"/>
        <v>12536|Oct-2011</v>
      </c>
    </row>
    <row r="15730" spans="1:12">
      <c r="A15730">
        <v>551208</v>
      </c>
      <c r="B15730" t="s">
        <v>141</v>
      </c>
      <c r="C15730" t="s">
        <v>42</v>
      </c>
      <c r="D15730">
        <v>4</v>
      </c>
      <c r="E15730" s="1">
        <v>40823.449999999997</v>
      </c>
      <c r="F15730">
        <v>4.25</v>
      </c>
      <c r="G15730">
        <v>13011</v>
      </c>
      <c r="H15730" t="s">
        <v>10</v>
      </c>
      <c r="I15730" t="str">
        <f>IF(AND(LEFT(OnlineRetail[[#This Row],[InvoiceNo]],1)&lt;&gt;"C",OnlineRetail[[#This Row],[CustomerID]]&lt;&gt;""),"Yes","No")</f>
        <v>Yes</v>
      </c>
      <c r="J15730" s="4">
        <f>EOMONTH(OnlineRetail[[#This Row],[InvoiceDate]],-1)+1</f>
        <v>40817</v>
      </c>
      <c r="K15730" s="6">
        <f>OnlineRetail[[#This Row],[Quantity]]*OnlineRetail[[#This Row],[UnitPrice]]</f>
        <v>17</v>
      </c>
      <c r="L15730" t="str">
        <f t="shared" si="245"/>
        <v>13011|Oct-2011</v>
      </c>
    </row>
    <row r="15731" spans="1:12">
      <c r="A15731">
        <v>548984</v>
      </c>
      <c r="B15731" t="s">
        <v>28</v>
      </c>
      <c r="C15731" t="s">
        <v>14</v>
      </c>
      <c r="D15731">
        <v>1</v>
      </c>
      <c r="E15731" s="1">
        <v>40823.456250000003</v>
      </c>
      <c r="F15731">
        <v>4.25</v>
      </c>
      <c r="G15731">
        <v>12531</v>
      </c>
      <c r="H15731" t="s">
        <v>10</v>
      </c>
      <c r="I15731" t="str">
        <f>IF(AND(LEFT(OnlineRetail[[#This Row],[InvoiceNo]],1)&lt;&gt;"C",OnlineRetail[[#This Row],[CustomerID]]&lt;&gt;""),"Yes","No")</f>
        <v>Yes</v>
      </c>
      <c r="J15731" s="4">
        <f>EOMONTH(OnlineRetail[[#This Row],[InvoiceDate]],-1)+1</f>
        <v>40817</v>
      </c>
      <c r="K15731" s="6">
        <f>OnlineRetail[[#This Row],[Quantity]]*OnlineRetail[[#This Row],[UnitPrice]]</f>
        <v>4.25</v>
      </c>
      <c r="L15731" t="str">
        <f t="shared" si="245"/>
        <v>12531|Oct-2011</v>
      </c>
    </row>
    <row r="15732" spans="1:12">
      <c r="A15732">
        <v>555927</v>
      </c>
      <c r="B15732" t="s">
        <v>266</v>
      </c>
      <c r="C15732" t="s">
        <v>19</v>
      </c>
      <c r="D15732">
        <v>17</v>
      </c>
      <c r="E15732" s="1">
        <v>40823.461111111108</v>
      </c>
      <c r="F15732">
        <v>9.9499999999999993</v>
      </c>
      <c r="G15732">
        <v>14206</v>
      </c>
      <c r="H15732" t="s">
        <v>10</v>
      </c>
      <c r="I15732" t="str">
        <f>IF(AND(LEFT(OnlineRetail[[#This Row],[InvoiceNo]],1)&lt;&gt;"C",OnlineRetail[[#This Row],[CustomerID]]&lt;&gt;""),"Yes","No")</f>
        <v>Yes</v>
      </c>
      <c r="J15732" s="4">
        <f>EOMONTH(OnlineRetail[[#This Row],[InvoiceDate]],-1)+1</f>
        <v>40817</v>
      </c>
      <c r="K15732" s="6">
        <f>OnlineRetail[[#This Row],[Quantity]]*OnlineRetail[[#This Row],[UnitPrice]]</f>
        <v>169.14999999999998</v>
      </c>
      <c r="L15732" t="str">
        <f t="shared" si="245"/>
        <v>14206|Oct-2011</v>
      </c>
    </row>
    <row r="15733" spans="1:12">
      <c r="A15733">
        <v>554098</v>
      </c>
      <c r="B15733" t="s">
        <v>187</v>
      </c>
      <c r="C15733" t="s">
        <v>33</v>
      </c>
      <c r="D15733">
        <v>6</v>
      </c>
      <c r="E15733" s="1">
        <v>40823.463194444441</v>
      </c>
      <c r="F15733">
        <v>4.95</v>
      </c>
      <c r="G15733">
        <v>12456</v>
      </c>
      <c r="H15733" t="s">
        <v>10</v>
      </c>
      <c r="I15733" t="str">
        <f>IF(AND(LEFT(OnlineRetail[[#This Row],[InvoiceNo]],1)&lt;&gt;"C",OnlineRetail[[#This Row],[CustomerID]]&lt;&gt;""),"Yes","No")</f>
        <v>Yes</v>
      </c>
      <c r="J15733" s="4">
        <f>EOMONTH(OnlineRetail[[#This Row],[InvoiceDate]],-1)+1</f>
        <v>40817</v>
      </c>
      <c r="K15733" s="6">
        <f>OnlineRetail[[#This Row],[Quantity]]*OnlineRetail[[#This Row],[UnitPrice]]</f>
        <v>29.700000000000003</v>
      </c>
      <c r="L15733" t="str">
        <f t="shared" si="245"/>
        <v>12456|Oct-2011</v>
      </c>
    </row>
    <row r="15734" spans="1:12">
      <c r="A15734">
        <v>546068</v>
      </c>
      <c r="B15734" t="s">
        <v>85</v>
      </c>
      <c r="C15734" t="s">
        <v>14</v>
      </c>
      <c r="D15734">
        <v>20</v>
      </c>
      <c r="E15734" s="1">
        <v>40823.477777777778</v>
      </c>
      <c r="F15734">
        <v>4.25</v>
      </c>
      <c r="G15734">
        <v>13931</v>
      </c>
      <c r="H15734" t="s">
        <v>10</v>
      </c>
      <c r="I15734" t="str">
        <f>IF(AND(LEFT(OnlineRetail[[#This Row],[InvoiceNo]],1)&lt;&gt;"C",OnlineRetail[[#This Row],[CustomerID]]&lt;&gt;""),"Yes","No")</f>
        <v>Yes</v>
      </c>
      <c r="J15734" s="4">
        <f>EOMONTH(OnlineRetail[[#This Row],[InvoiceDate]],-1)+1</f>
        <v>40817</v>
      </c>
      <c r="K15734" s="6">
        <f>OnlineRetail[[#This Row],[Quantity]]*OnlineRetail[[#This Row],[UnitPrice]]</f>
        <v>85</v>
      </c>
      <c r="L15734" t="str">
        <f t="shared" si="245"/>
        <v>13931|Oct-2011</v>
      </c>
    </row>
    <row r="15735" spans="1:12">
      <c r="A15735">
        <v>538491</v>
      </c>
      <c r="B15735" t="s">
        <v>124</v>
      </c>
      <c r="C15735" t="s">
        <v>19</v>
      </c>
      <c r="D15735">
        <v>1</v>
      </c>
      <c r="E15735" s="1">
        <v>40823.479861111111</v>
      </c>
      <c r="F15735">
        <v>2.5499999999999998</v>
      </c>
      <c r="G15735">
        <v>12789</v>
      </c>
      <c r="H15735" t="s">
        <v>10</v>
      </c>
      <c r="I15735" t="str">
        <f>IF(AND(LEFT(OnlineRetail[[#This Row],[InvoiceNo]],1)&lt;&gt;"C",OnlineRetail[[#This Row],[CustomerID]]&lt;&gt;""),"Yes","No")</f>
        <v>Yes</v>
      </c>
      <c r="J15735" s="4">
        <f>EOMONTH(OnlineRetail[[#This Row],[InvoiceDate]],-1)+1</f>
        <v>40817</v>
      </c>
      <c r="K15735" s="6">
        <f>OnlineRetail[[#This Row],[Quantity]]*OnlineRetail[[#This Row],[UnitPrice]]</f>
        <v>2.5499999999999998</v>
      </c>
      <c r="L15735" t="str">
        <f t="shared" si="245"/>
        <v>12789|Oct-2011</v>
      </c>
    </row>
    <row r="15736" spans="1:12">
      <c r="A15736">
        <v>543660</v>
      </c>
      <c r="B15736" t="s">
        <v>49</v>
      </c>
      <c r="C15736" t="s">
        <v>16</v>
      </c>
      <c r="D15736">
        <v>19</v>
      </c>
      <c r="E15736" s="1">
        <v>40823.489583333343</v>
      </c>
      <c r="F15736">
        <v>3.39</v>
      </c>
      <c r="G15736">
        <v>13862</v>
      </c>
      <c r="H15736" t="s">
        <v>10</v>
      </c>
      <c r="I15736" t="str">
        <f>IF(AND(LEFT(OnlineRetail[[#This Row],[InvoiceNo]],1)&lt;&gt;"C",OnlineRetail[[#This Row],[CustomerID]]&lt;&gt;""),"Yes","No")</f>
        <v>Yes</v>
      </c>
      <c r="J15736" s="4">
        <f>EOMONTH(OnlineRetail[[#This Row],[InvoiceDate]],-1)+1</f>
        <v>40817</v>
      </c>
      <c r="K15736" s="6">
        <f>OnlineRetail[[#This Row],[Quantity]]*OnlineRetail[[#This Row],[UnitPrice]]</f>
        <v>64.41</v>
      </c>
      <c r="L15736" t="str">
        <f t="shared" si="245"/>
        <v>13862|Oct-2011</v>
      </c>
    </row>
    <row r="15737" spans="1:12">
      <c r="A15737">
        <v>547838</v>
      </c>
      <c r="B15737" t="s">
        <v>225</v>
      </c>
      <c r="C15737" t="s">
        <v>53</v>
      </c>
      <c r="D15737">
        <v>3</v>
      </c>
      <c r="E15737" s="1">
        <v>40823.495138888888</v>
      </c>
      <c r="F15737">
        <v>4.25</v>
      </c>
      <c r="G15737">
        <v>13581</v>
      </c>
      <c r="H15737" t="s">
        <v>10</v>
      </c>
      <c r="I15737" t="str">
        <f>IF(AND(LEFT(OnlineRetail[[#This Row],[InvoiceNo]],1)&lt;&gt;"C",OnlineRetail[[#This Row],[CustomerID]]&lt;&gt;""),"Yes","No")</f>
        <v>Yes</v>
      </c>
      <c r="J15737" s="4">
        <f>EOMONTH(OnlineRetail[[#This Row],[InvoiceDate]],-1)+1</f>
        <v>40817</v>
      </c>
      <c r="K15737" s="6">
        <f>OnlineRetail[[#This Row],[Quantity]]*OnlineRetail[[#This Row],[UnitPrice]]</f>
        <v>12.75</v>
      </c>
      <c r="L15737" t="str">
        <f t="shared" si="245"/>
        <v>13581|Oct-2011</v>
      </c>
    </row>
    <row r="15738" spans="1:12">
      <c r="A15738">
        <v>537308</v>
      </c>
      <c r="B15738" t="s">
        <v>131</v>
      </c>
      <c r="C15738" t="s">
        <v>39</v>
      </c>
      <c r="D15738">
        <v>5</v>
      </c>
      <c r="E15738" s="1">
        <v>40823.496527777781</v>
      </c>
      <c r="F15738">
        <v>4.25</v>
      </c>
      <c r="G15738">
        <v>12630</v>
      </c>
      <c r="H15738" t="s">
        <v>10</v>
      </c>
      <c r="I15738" t="str">
        <f>IF(AND(LEFT(OnlineRetail[[#This Row],[InvoiceNo]],1)&lt;&gt;"C",OnlineRetail[[#This Row],[CustomerID]]&lt;&gt;""),"Yes","No")</f>
        <v>Yes</v>
      </c>
      <c r="J15738" s="4">
        <f>EOMONTH(OnlineRetail[[#This Row],[InvoiceDate]],-1)+1</f>
        <v>40817</v>
      </c>
      <c r="K15738" s="6">
        <f>OnlineRetail[[#This Row],[Quantity]]*OnlineRetail[[#This Row],[UnitPrice]]</f>
        <v>21.25</v>
      </c>
      <c r="L15738" t="str">
        <f t="shared" si="245"/>
        <v>12630|Oct-2011</v>
      </c>
    </row>
    <row r="15739" spans="1:12">
      <c r="A15739">
        <v>555273</v>
      </c>
      <c r="B15739" t="s">
        <v>154</v>
      </c>
      <c r="C15739" t="s">
        <v>29</v>
      </c>
      <c r="D15739">
        <v>22</v>
      </c>
      <c r="E15739" s="1">
        <v>40823.519444444442</v>
      </c>
      <c r="F15739">
        <v>4.25</v>
      </c>
      <c r="G15739">
        <v>13242</v>
      </c>
      <c r="H15739" t="s">
        <v>10</v>
      </c>
      <c r="I15739" t="str">
        <f>IF(AND(LEFT(OnlineRetail[[#This Row],[InvoiceNo]],1)&lt;&gt;"C",OnlineRetail[[#This Row],[CustomerID]]&lt;&gt;""),"Yes","No")</f>
        <v>Yes</v>
      </c>
      <c r="J15739" s="4">
        <f>EOMONTH(OnlineRetail[[#This Row],[InvoiceDate]],-1)+1</f>
        <v>40817</v>
      </c>
      <c r="K15739" s="6">
        <f>OnlineRetail[[#This Row],[Quantity]]*OnlineRetail[[#This Row],[UnitPrice]]</f>
        <v>93.5</v>
      </c>
      <c r="L15739" t="str">
        <f t="shared" si="245"/>
        <v>13242|Oct-2011</v>
      </c>
    </row>
    <row r="15740" spans="1:12">
      <c r="A15740">
        <v>549591</v>
      </c>
      <c r="B15740" t="s">
        <v>282</v>
      </c>
      <c r="C15740" t="s">
        <v>83</v>
      </c>
      <c r="D15740">
        <v>12</v>
      </c>
      <c r="E15740" s="1">
        <v>40823.529166666667</v>
      </c>
      <c r="F15740">
        <v>3.39</v>
      </c>
      <c r="G15740">
        <v>13574</v>
      </c>
      <c r="H15740" t="s">
        <v>17</v>
      </c>
      <c r="I15740" t="str">
        <f>IF(AND(LEFT(OnlineRetail[[#This Row],[InvoiceNo]],1)&lt;&gt;"C",OnlineRetail[[#This Row],[CustomerID]]&lt;&gt;""),"Yes","No")</f>
        <v>Yes</v>
      </c>
      <c r="J15740" s="4">
        <f>EOMONTH(OnlineRetail[[#This Row],[InvoiceDate]],-1)+1</f>
        <v>40817</v>
      </c>
      <c r="K15740" s="6">
        <f>OnlineRetail[[#This Row],[Quantity]]*OnlineRetail[[#This Row],[UnitPrice]]</f>
        <v>40.68</v>
      </c>
      <c r="L15740" t="str">
        <f t="shared" si="245"/>
        <v>13574|Oct-2011</v>
      </c>
    </row>
    <row r="15741" spans="1:12">
      <c r="A15741">
        <v>543266</v>
      </c>
      <c r="B15741" t="s">
        <v>165</v>
      </c>
      <c r="C15741" t="s">
        <v>9</v>
      </c>
      <c r="D15741">
        <v>19</v>
      </c>
      <c r="E15741" s="1">
        <v>40823.531944444447</v>
      </c>
      <c r="F15741">
        <v>3.39</v>
      </c>
      <c r="G15741">
        <v>12709</v>
      </c>
      <c r="H15741" t="s">
        <v>10</v>
      </c>
      <c r="I15741" t="str">
        <f>IF(AND(LEFT(OnlineRetail[[#This Row],[InvoiceNo]],1)&lt;&gt;"C",OnlineRetail[[#This Row],[CustomerID]]&lt;&gt;""),"Yes","No")</f>
        <v>Yes</v>
      </c>
      <c r="J15741" s="4">
        <f>EOMONTH(OnlineRetail[[#This Row],[InvoiceDate]],-1)+1</f>
        <v>40817</v>
      </c>
      <c r="K15741" s="6">
        <f>OnlineRetail[[#This Row],[Quantity]]*OnlineRetail[[#This Row],[UnitPrice]]</f>
        <v>64.41</v>
      </c>
      <c r="L15741" t="str">
        <f t="shared" si="245"/>
        <v>12709|Oct-2011</v>
      </c>
    </row>
    <row r="15742" spans="1:12">
      <c r="A15742">
        <v>550564</v>
      </c>
      <c r="B15742" t="s">
        <v>210</v>
      </c>
      <c r="C15742" t="s">
        <v>14</v>
      </c>
      <c r="D15742">
        <v>14</v>
      </c>
      <c r="E15742" s="1">
        <v>40823.535416666673</v>
      </c>
      <c r="F15742">
        <v>3.39</v>
      </c>
      <c r="G15742">
        <v>12443</v>
      </c>
      <c r="H15742" t="s">
        <v>25</v>
      </c>
      <c r="I15742" t="str">
        <f>IF(AND(LEFT(OnlineRetail[[#This Row],[InvoiceNo]],1)&lt;&gt;"C",OnlineRetail[[#This Row],[CustomerID]]&lt;&gt;""),"Yes","No")</f>
        <v>Yes</v>
      </c>
      <c r="J15742" s="4">
        <f>EOMONTH(OnlineRetail[[#This Row],[InvoiceDate]],-1)+1</f>
        <v>40817</v>
      </c>
      <c r="K15742" s="6">
        <f>OnlineRetail[[#This Row],[Quantity]]*OnlineRetail[[#This Row],[UnitPrice]]</f>
        <v>47.46</v>
      </c>
      <c r="L15742" t="str">
        <f t="shared" si="245"/>
        <v>12443|Oct-2011</v>
      </c>
    </row>
    <row r="15743" spans="1:12">
      <c r="A15743">
        <v>553587</v>
      </c>
      <c r="B15743" t="s">
        <v>302</v>
      </c>
      <c r="C15743" t="s">
        <v>12</v>
      </c>
      <c r="D15743">
        <v>24</v>
      </c>
      <c r="E15743" s="1">
        <v>40823.535416666673</v>
      </c>
      <c r="F15743">
        <v>5.95</v>
      </c>
      <c r="G15743">
        <v>12923</v>
      </c>
      <c r="H15743" t="s">
        <v>10</v>
      </c>
      <c r="I15743" t="str">
        <f>IF(AND(LEFT(OnlineRetail[[#This Row],[InvoiceNo]],1)&lt;&gt;"C",OnlineRetail[[#This Row],[CustomerID]]&lt;&gt;""),"Yes","No")</f>
        <v>Yes</v>
      </c>
      <c r="J15743" s="4">
        <f>EOMONTH(OnlineRetail[[#This Row],[InvoiceDate]],-1)+1</f>
        <v>40817</v>
      </c>
      <c r="K15743" s="6">
        <f>OnlineRetail[[#This Row],[Quantity]]*OnlineRetail[[#This Row],[UnitPrice]]</f>
        <v>142.80000000000001</v>
      </c>
      <c r="L15743" t="str">
        <f t="shared" si="245"/>
        <v>12923|Oct-2011</v>
      </c>
    </row>
    <row r="15744" spans="1:12">
      <c r="A15744">
        <v>547048</v>
      </c>
      <c r="B15744" t="s">
        <v>198</v>
      </c>
      <c r="C15744" t="s">
        <v>50</v>
      </c>
      <c r="D15744">
        <v>1</v>
      </c>
      <c r="E15744" s="1">
        <v>40823.538194444453</v>
      </c>
      <c r="F15744">
        <v>4.25</v>
      </c>
      <c r="G15744">
        <v>13621</v>
      </c>
      <c r="H15744" t="s">
        <v>10</v>
      </c>
      <c r="I15744" t="str">
        <f>IF(AND(LEFT(OnlineRetail[[#This Row],[InvoiceNo]],1)&lt;&gt;"C",OnlineRetail[[#This Row],[CustomerID]]&lt;&gt;""),"Yes","No")</f>
        <v>Yes</v>
      </c>
      <c r="J15744" s="4">
        <f>EOMONTH(OnlineRetail[[#This Row],[InvoiceDate]],-1)+1</f>
        <v>40817</v>
      </c>
      <c r="K15744" s="6">
        <f>OnlineRetail[[#This Row],[Quantity]]*OnlineRetail[[#This Row],[UnitPrice]]</f>
        <v>4.25</v>
      </c>
      <c r="L15744" t="str">
        <f t="shared" si="245"/>
        <v>13621|Oct-2011</v>
      </c>
    </row>
    <row r="15745" spans="1:12">
      <c r="A15745">
        <v>552178</v>
      </c>
      <c r="B15745" t="s">
        <v>258</v>
      </c>
      <c r="C15745" t="s">
        <v>33</v>
      </c>
      <c r="D15745">
        <v>9</v>
      </c>
      <c r="E15745" s="1">
        <v>40823.542361111111</v>
      </c>
      <c r="F15745">
        <v>1.65</v>
      </c>
      <c r="G15745">
        <v>13805</v>
      </c>
      <c r="H15745" t="s">
        <v>10</v>
      </c>
      <c r="I15745" t="str">
        <f>IF(AND(LEFT(OnlineRetail[[#This Row],[InvoiceNo]],1)&lt;&gt;"C",OnlineRetail[[#This Row],[CustomerID]]&lt;&gt;""),"Yes","No")</f>
        <v>Yes</v>
      </c>
      <c r="J15745" s="4">
        <f>EOMONTH(OnlineRetail[[#This Row],[InvoiceDate]],-1)+1</f>
        <v>40817</v>
      </c>
      <c r="K15745" s="6">
        <f>OnlineRetail[[#This Row],[Quantity]]*OnlineRetail[[#This Row],[UnitPrice]]</f>
        <v>14.85</v>
      </c>
      <c r="L15745" t="str">
        <f t="shared" si="245"/>
        <v>13805|Oct-2011</v>
      </c>
    </row>
    <row r="15746" spans="1:12">
      <c r="A15746">
        <v>547737</v>
      </c>
      <c r="B15746" t="s">
        <v>127</v>
      </c>
      <c r="C15746" t="s">
        <v>39</v>
      </c>
      <c r="D15746">
        <v>19</v>
      </c>
      <c r="E15746" s="1">
        <v>40823.543055555558</v>
      </c>
      <c r="F15746">
        <v>2.1</v>
      </c>
      <c r="G15746">
        <v>13272</v>
      </c>
      <c r="H15746" t="s">
        <v>36</v>
      </c>
      <c r="I15746" t="str">
        <f>IF(AND(LEFT(OnlineRetail[[#This Row],[InvoiceNo]],1)&lt;&gt;"C",OnlineRetail[[#This Row],[CustomerID]]&lt;&gt;""),"Yes","No")</f>
        <v>Yes</v>
      </c>
      <c r="J15746" s="4">
        <f>EOMONTH(OnlineRetail[[#This Row],[InvoiceDate]],-1)+1</f>
        <v>40817</v>
      </c>
      <c r="K15746" s="6">
        <f>OnlineRetail[[#This Row],[Quantity]]*OnlineRetail[[#This Row],[UnitPrice]]</f>
        <v>39.9</v>
      </c>
      <c r="L15746" t="str">
        <f t="shared" ref="L15746:L15809" si="246">IF(I15746="Yes",G15746&amp;"|"&amp;TEXT(J15746,"mmm-yyyy"),"")</f>
        <v>13272|Oct-2011</v>
      </c>
    </row>
    <row r="15747" spans="1:12">
      <c r="A15747">
        <v>550529</v>
      </c>
      <c r="B15747" t="s">
        <v>114</v>
      </c>
      <c r="C15747" t="s">
        <v>29</v>
      </c>
      <c r="D15747">
        <v>2</v>
      </c>
      <c r="E15747" s="1">
        <v>40823.549305555563</v>
      </c>
      <c r="F15747">
        <v>4.95</v>
      </c>
      <c r="G15747">
        <v>12794</v>
      </c>
      <c r="H15747" t="s">
        <v>10</v>
      </c>
      <c r="I15747" t="str">
        <f>IF(AND(LEFT(OnlineRetail[[#This Row],[InvoiceNo]],1)&lt;&gt;"C",OnlineRetail[[#This Row],[CustomerID]]&lt;&gt;""),"Yes","No")</f>
        <v>Yes</v>
      </c>
      <c r="J15747" s="4">
        <f>EOMONTH(OnlineRetail[[#This Row],[InvoiceDate]],-1)+1</f>
        <v>40817</v>
      </c>
      <c r="K15747" s="6">
        <f>OnlineRetail[[#This Row],[Quantity]]*OnlineRetail[[#This Row],[UnitPrice]]</f>
        <v>9.9</v>
      </c>
      <c r="L15747" t="str">
        <f t="shared" si="246"/>
        <v>12794|Oct-2011</v>
      </c>
    </row>
    <row r="15748" spans="1:12">
      <c r="A15748">
        <v>545930</v>
      </c>
      <c r="B15748" t="s">
        <v>130</v>
      </c>
      <c r="C15748" t="s">
        <v>46</v>
      </c>
      <c r="D15748">
        <v>23</v>
      </c>
      <c r="E15748" s="1">
        <v>40823.550694444442</v>
      </c>
      <c r="F15748">
        <v>0.85</v>
      </c>
      <c r="G15748">
        <v>14174</v>
      </c>
      <c r="H15748" t="s">
        <v>10</v>
      </c>
      <c r="I15748" t="str">
        <f>IF(AND(LEFT(OnlineRetail[[#This Row],[InvoiceNo]],1)&lt;&gt;"C",OnlineRetail[[#This Row],[CustomerID]]&lt;&gt;""),"Yes","No")</f>
        <v>Yes</v>
      </c>
      <c r="J15748" s="4">
        <f>EOMONTH(OnlineRetail[[#This Row],[InvoiceDate]],-1)+1</f>
        <v>40817</v>
      </c>
      <c r="K15748" s="6">
        <f>OnlineRetail[[#This Row],[Quantity]]*OnlineRetail[[#This Row],[UnitPrice]]</f>
        <v>19.55</v>
      </c>
      <c r="L15748" t="str">
        <f t="shared" si="246"/>
        <v>14174|Oct-2011</v>
      </c>
    </row>
    <row r="15749" spans="1:12">
      <c r="A15749">
        <v>548042</v>
      </c>
      <c r="B15749" t="s">
        <v>250</v>
      </c>
      <c r="C15749" t="s">
        <v>83</v>
      </c>
      <c r="D15749">
        <v>12</v>
      </c>
      <c r="E15749" s="1">
        <v>40823.556944444441</v>
      </c>
      <c r="F15749">
        <v>3.39</v>
      </c>
      <c r="G15749">
        <v>13268</v>
      </c>
      <c r="H15749" t="s">
        <v>10</v>
      </c>
      <c r="I15749" t="str">
        <f>IF(AND(LEFT(OnlineRetail[[#This Row],[InvoiceNo]],1)&lt;&gt;"C",OnlineRetail[[#This Row],[CustomerID]]&lt;&gt;""),"Yes","No")</f>
        <v>Yes</v>
      </c>
      <c r="J15749" s="4">
        <f>EOMONTH(OnlineRetail[[#This Row],[InvoiceDate]],-1)+1</f>
        <v>40817</v>
      </c>
      <c r="K15749" s="6">
        <f>OnlineRetail[[#This Row],[Quantity]]*OnlineRetail[[#This Row],[UnitPrice]]</f>
        <v>40.68</v>
      </c>
      <c r="L15749" t="str">
        <f t="shared" si="246"/>
        <v>13268|Oct-2011</v>
      </c>
    </row>
    <row r="15750" spans="1:12">
      <c r="A15750">
        <v>546149</v>
      </c>
      <c r="B15750" t="s">
        <v>142</v>
      </c>
      <c r="C15750" t="s">
        <v>16</v>
      </c>
      <c r="D15750">
        <v>2</v>
      </c>
      <c r="E15750" s="1">
        <v>40823.561805555553</v>
      </c>
      <c r="F15750">
        <v>9.9499999999999993</v>
      </c>
      <c r="G15750">
        <v>13869</v>
      </c>
      <c r="H15750" t="s">
        <v>10</v>
      </c>
      <c r="I15750" t="str">
        <f>IF(AND(LEFT(OnlineRetail[[#This Row],[InvoiceNo]],1)&lt;&gt;"C",OnlineRetail[[#This Row],[CustomerID]]&lt;&gt;""),"Yes","No")</f>
        <v>Yes</v>
      </c>
      <c r="J15750" s="4">
        <f>EOMONTH(OnlineRetail[[#This Row],[InvoiceDate]],-1)+1</f>
        <v>40817</v>
      </c>
      <c r="K15750" s="6">
        <f>OnlineRetail[[#This Row],[Quantity]]*OnlineRetail[[#This Row],[UnitPrice]]</f>
        <v>19.899999999999999</v>
      </c>
      <c r="L15750" t="str">
        <f t="shared" si="246"/>
        <v>13869|Oct-2011</v>
      </c>
    </row>
    <row r="15751" spans="1:12">
      <c r="A15751">
        <v>547893</v>
      </c>
      <c r="B15751" t="s">
        <v>266</v>
      </c>
      <c r="C15751" t="s">
        <v>12</v>
      </c>
      <c r="D15751">
        <v>11</v>
      </c>
      <c r="E15751" s="1">
        <v>40823.5625</v>
      </c>
      <c r="F15751">
        <v>1.25</v>
      </c>
      <c r="G15751">
        <v>13583</v>
      </c>
      <c r="H15751" t="s">
        <v>10</v>
      </c>
      <c r="I15751" t="str">
        <f>IF(AND(LEFT(OnlineRetail[[#This Row],[InvoiceNo]],1)&lt;&gt;"C",OnlineRetail[[#This Row],[CustomerID]]&lt;&gt;""),"Yes","No")</f>
        <v>Yes</v>
      </c>
      <c r="J15751" s="4">
        <f>EOMONTH(OnlineRetail[[#This Row],[InvoiceDate]],-1)+1</f>
        <v>40817</v>
      </c>
      <c r="K15751" s="6">
        <f>OnlineRetail[[#This Row],[Quantity]]*OnlineRetail[[#This Row],[UnitPrice]]</f>
        <v>13.75</v>
      </c>
      <c r="L15751" t="str">
        <f t="shared" si="246"/>
        <v>13583|Oct-2011</v>
      </c>
    </row>
    <row r="15752" spans="1:12">
      <c r="A15752">
        <v>537458</v>
      </c>
      <c r="B15752" t="s">
        <v>43</v>
      </c>
      <c r="C15752" t="s">
        <v>50</v>
      </c>
      <c r="D15752">
        <v>3</v>
      </c>
      <c r="E15752" s="1">
        <v>40823.574999999997</v>
      </c>
      <c r="F15752">
        <v>2.5499999999999998</v>
      </c>
      <c r="G15752">
        <v>13860</v>
      </c>
      <c r="H15752" t="s">
        <v>10</v>
      </c>
      <c r="I15752" t="str">
        <f>IF(AND(LEFT(OnlineRetail[[#This Row],[InvoiceNo]],1)&lt;&gt;"C",OnlineRetail[[#This Row],[CustomerID]]&lt;&gt;""),"Yes","No")</f>
        <v>Yes</v>
      </c>
      <c r="J15752" s="4">
        <f>EOMONTH(OnlineRetail[[#This Row],[InvoiceDate]],-1)+1</f>
        <v>40817</v>
      </c>
      <c r="K15752" s="6">
        <f>OnlineRetail[[#This Row],[Quantity]]*OnlineRetail[[#This Row],[UnitPrice]]</f>
        <v>7.6499999999999995</v>
      </c>
      <c r="L15752" t="str">
        <f t="shared" si="246"/>
        <v>13860|Oct-2011</v>
      </c>
    </row>
    <row r="15753" spans="1:12">
      <c r="A15753">
        <v>541596</v>
      </c>
      <c r="B15753" t="s">
        <v>238</v>
      </c>
      <c r="C15753" t="s">
        <v>27</v>
      </c>
      <c r="D15753">
        <v>5</v>
      </c>
      <c r="E15753" s="1">
        <v>40823.574999999997</v>
      </c>
      <c r="F15753">
        <v>0.85</v>
      </c>
      <c r="G15753">
        <v>12989</v>
      </c>
      <c r="H15753" t="s">
        <v>10</v>
      </c>
      <c r="I15753" t="str">
        <f>IF(AND(LEFT(OnlineRetail[[#This Row],[InvoiceNo]],1)&lt;&gt;"C",OnlineRetail[[#This Row],[CustomerID]]&lt;&gt;""),"Yes","No")</f>
        <v>Yes</v>
      </c>
      <c r="J15753" s="4">
        <f>EOMONTH(OnlineRetail[[#This Row],[InvoiceDate]],-1)+1</f>
        <v>40817</v>
      </c>
      <c r="K15753" s="6">
        <f>OnlineRetail[[#This Row],[Quantity]]*OnlineRetail[[#This Row],[UnitPrice]]</f>
        <v>4.25</v>
      </c>
      <c r="L15753" t="str">
        <f t="shared" si="246"/>
        <v>12989|Oct-2011</v>
      </c>
    </row>
    <row r="15754" spans="1:12">
      <c r="A15754">
        <v>542638</v>
      </c>
      <c r="B15754" t="s">
        <v>34</v>
      </c>
      <c r="C15754" t="s">
        <v>46</v>
      </c>
      <c r="D15754">
        <v>5</v>
      </c>
      <c r="E15754" s="1">
        <v>40823.576388888891</v>
      </c>
      <c r="F15754">
        <v>1.25</v>
      </c>
      <c r="G15754">
        <v>12779</v>
      </c>
      <c r="H15754" t="s">
        <v>17</v>
      </c>
      <c r="I15754" t="str">
        <f>IF(AND(LEFT(OnlineRetail[[#This Row],[InvoiceNo]],1)&lt;&gt;"C",OnlineRetail[[#This Row],[CustomerID]]&lt;&gt;""),"Yes","No")</f>
        <v>Yes</v>
      </c>
      <c r="J15754" s="4">
        <f>EOMONTH(OnlineRetail[[#This Row],[InvoiceDate]],-1)+1</f>
        <v>40817</v>
      </c>
      <c r="K15754" s="6">
        <f>OnlineRetail[[#This Row],[Quantity]]*OnlineRetail[[#This Row],[UnitPrice]]</f>
        <v>6.25</v>
      </c>
      <c r="L15754" t="str">
        <f t="shared" si="246"/>
        <v>12779|Oct-2011</v>
      </c>
    </row>
    <row r="15755" spans="1:12">
      <c r="A15755">
        <v>544816</v>
      </c>
      <c r="B15755" t="s">
        <v>79</v>
      </c>
      <c r="C15755" t="s">
        <v>12</v>
      </c>
      <c r="D15755">
        <v>14</v>
      </c>
      <c r="E15755" s="1">
        <v>40823.591666666667</v>
      </c>
      <c r="F15755">
        <v>1.25</v>
      </c>
      <c r="G15755">
        <v>12499</v>
      </c>
      <c r="H15755" t="s">
        <v>10</v>
      </c>
      <c r="I15755" t="str">
        <f>IF(AND(LEFT(OnlineRetail[[#This Row],[InvoiceNo]],1)&lt;&gt;"C",OnlineRetail[[#This Row],[CustomerID]]&lt;&gt;""),"Yes","No")</f>
        <v>Yes</v>
      </c>
      <c r="J15755" s="4">
        <f>EOMONTH(OnlineRetail[[#This Row],[InvoiceDate]],-1)+1</f>
        <v>40817</v>
      </c>
      <c r="K15755" s="6">
        <f>OnlineRetail[[#This Row],[Quantity]]*OnlineRetail[[#This Row],[UnitPrice]]</f>
        <v>17.5</v>
      </c>
      <c r="L15755" t="str">
        <f t="shared" si="246"/>
        <v>12499|Oct-2011</v>
      </c>
    </row>
    <row r="15756" spans="1:12">
      <c r="A15756">
        <v>547760</v>
      </c>
      <c r="B15756" t="s">
        <v>64</v>
      </c>
      <c r="C15756" t="s">
        <v>29</v>
      </c>
      <c r="D15756">
        <v>4</v>
      </c>
      <c r="E15756" s="1">
        <v>40823.593055555553</v>
      </c>
      <c r="F15756">
        <v>1.65</v>
      </c>
      <c r="G15756">
        <v>14041</v>
      </c>
      <c r="H15756" t="s">
        <v>10</v>
      </c>
      <c r="I15756" t="str">
        <f>IF(AND(LEFT(OnlineRetail[[#This Row],[InvoiceNo]],1)&lt;&gt;"C",OnlineRetail[[#This Row],[CustomerID]]&lt;&gt;""),"Yes","No")</f>
        <v>Yes</v>
      </c>
      <c r="J15756" s="4">
        <f>EOMONTH(OnlineRetail[[#This Row],[InvoiceDate]],-1)+1</f>
        <v>40817</v>
      </c>
      <c r="K15756" s="6">
        <f>OnlineRetail[[#This Row],[Quantity]]*OnlineRetail[[#This Row],[UnitPrice]]</f>
        <v>6.6</v>
      </c>
      <c r="L15756" t="str">
        <f t="shared" si="246"/>
        <v>14041|Oct-2011</v>
      </c>
    </row>
    <row r="15757" spans="1:12">
      <c r="A15757">
        <v>539247</v>
      </c>
      <c r="B15757" t="s">
        <v>255</v>
      </c>
      <c r="C15757" t="s">
        <v>39</v>
      </c>
      <c r="D15757">
        <v>21</v>
      </c>
      <c r="E15757" s="1">
        <v>40823.604166666657</v>
      </c>
      <c r="F15757">
        <v>1.65</v>
      </c>
      <c r="G15757">
        <v>14250</v>
      </c>
      <c r="H15757" t="s">
        <v>10</v>
      </c>
      <c r="I15757" t="str">
        <f>IF(AND(LEFT(OnlineRetail[[#This Row],[InvoiceNo]],1)&lt;&gt;"C",OnlineRetail[[#This Row],[CustomerID]]&lt;&gt;""),"Yes","No")</f>
        <v>Yes</v>
      </c>
      <c r="J15757" s="4">
        <f>EOMONTH(OnlineRetail[[#This Row],[InvoiceDate]],-1)+1</f>
        <v>40817</v>
      </c>
      <c r="K15757" s="6">
        <f>OnlineRetail[[#This Row],[Quantity]]*OnlineRetail[[#This Row],[UnitPrice]]</f>
        <v>34.65</v>
      </c>
      <c r="L15757" t="str">
        <f t="shared" si="246"/>
        <v>14250|Oct-2011</v>
      </c>
    </row>
    <row r="15758" spans="1:12">
      <c r="A15758">
        <v>541794</v>
      </c>
      <c r="B15758" t="s">
        <v>90</v>
      </c>
      <c r="C15758" t="s">
        <v>83</v>
      </c>
      <c r="D15758">
        <v>19</v>
      </c>
      <c r="E15758" s="1">
        <v>40823.618055555547</v>
      </c>
      <c r="F15758">
        <v>7.95</v>
      </c>
      <c r="G15758">
        <v>12805</v>
      </c>
      <c r="H15758" t="s">
        <v>10</v>
      </c>
      <c r="I15758" t="str">
        <f>IF(AND(LEFT(OnlineRetail[[#This Row],[InvoiceNo]],1)&lt;&gt;"C",OnlineRetail[[#This Row],[CustomerID]]&lt;&gt;""),"Yes","No")</f>
        <v>Yes</v>
      </c>
      <c r="J15758" s="4">
        <f>EOMONTH(OnlineRetail[[#This Row],[InvoiceDate]],-1)+1</f>
        <v>40817</v>
      </c>
      <c r="K15758" s="6">
        <f>OnlineRetail[[#This Row],[Quantity]]*OnlineRetail[[#This Row],[UnitPrice]]</f>
        <v>151.05000000000001</v>
      </c>
      <c r="L15758" t="str">
        <f t="shared" si="246"/>
        <v>12805|Oct-2011</v>
      </c>
    </row>
    <row r="15759" spans="1:12">
      <c r="A15759">
        <v>549838</v>
      </c>
      <c r="B15759" t="s">
        <v>249</v>
      </c>
      <c r="C15759" t="s">
        <v>83</v>
      </c>
      <c r="D15759">
        <v>9</v>
      </c>
      <c r="E15759" s="1">
        <v>40823.634722222218</v>
      </c>
      <c r="F15759">
        <v>2.1</v>
      </c>
      <c r="G15759">
        <v>13858</v>
      </c>
      <c r="H15759" t="s">
        <v>10</v>
      </c>
      <c r="I15759" t="str">
        <f>IF(AND(LEFT(OnlineRetail[[#This Row],[InvoiceNo]],1)&lt;&gt;"C",OnlineRetail[[#This Row],[CustomerID]]&lt;&gt;""),"Yes","No")</f>
        <v>Yes</v>
      </c>
      <c r="J15759" s="4">
        <f>EOMONTH(OnlineRetail[[#This Row],[InvoiceDate]],-1)+1</f>
        <v>40817</v>
      </c>
      <c r="K15759" s="6">
        <f>OnlineRetail[[#This Row],[Quantity]]*OnlineRetail[[#This Row],[UnitPrice]]</f>
        <v>18.900000000000002</v>
      </c>
      <c r="L15759" t="str">
        <f t="shared" si="246"/>
        <v>13858|Oct-2011</v>
      </c>
    </row>
    <row r="15760" spans="1:12">
      <c r="A15760">
        <v>546578</v>
      </c>
      <c r="B15760" t="s">
        <v>106</v>
      </c>
      <c r="C15760" t="s">
        <v>19</v>
      </c>
      <c r="D15760">
        <v>7</v>
      </c>
      <c r="E15760" s="1">
        <v>40823.636805555558</v>
      </c>
      <c r="F15760">
        <v>0.85</v>
      </c>
      <c r="G15760">
        <v>12617</v>
      </c>
      <c r="H15760" t="s">
        <v>10</v>
      </c>
      <c r="I15760" t="str">
        <f>IF(AND(LEFT(OnlineRetail[[#This Row],[InvoiceNo]],1)&lt;&gt;"C",OnlineRetail[[#This Row],[CustomerID]]&lt;&gt;""),"Yes","No")</f>
        <v>Yes</v>
      </c>
      <c r="J15760" s="4">
        <f>EOMONTH(OnlineRetail[[#This Row],[InvoiceDate]],-1)+1</f>
        <v>40817</v>
      </c>
      <c r="K15760" s="6">
        <f>OnlineRetail[[#This Row],[Quantity]]*OnlineRetail[[#This Row],[UnitPrice]]</f>
        <v>5.95</v>
      </c>
      <c r="L15760" t="str">
        <f t="shared" si="246"/>
        <v>12617|Oct-2011</v>
      </c>
    </row>
    <row r="15761" spans="1:12">
      <c r="A15761">
        <v>549121</v>
      </c>
      <c r="B15761" t="s">
        <v>270</v>
      </c>
      <c r="C15761" t="s">
        <v>72</v>
      </c>
      <c r="D15761">
        <v>10</v>
      </c>
      <c r="E15761" s="1">
        <v>40823.63958333333</v>
      </c>
      <c r="F15761">
        <v>3.39</v>
      </c>
      <c r="G15761">
        <v>14247</v>
      </c>
      <c r="H15761" t="s">
        <v>10</v>
      </c>
      <c r="I15761" t="str">
        <f>IF(AND(LEFT(OnlineRetail[[#This Row],[InvoiceNo]],1)&lt;&gt;"C",OnlineRetail[[#This Row],[CustomerID]]&lt;&gt;""),"Yes","No")</f>
        <v>Yes</v>
      </c>
      <c r="J15761" s="4">
        <f>EOMONTH(OnlineRetail[[#This Row],[InvoiceDate]],-1)+1</f>
        <v>40817</v>
      </c>
      <c r="K15761" s="6">
        <f>OnlineRetail[[#This Row],[Quantity]]*OnlineRetail[[#This Row],[UnitPrice]]</f>
        <v>33.9</v>
      </c>
      <c r="L15761" t="str">
        <f t="shared" si="246"/>
        <v>14247|Oct-2011</v>
      </c>
    </row>
    <row r="15762" spans="1:12">
      <c r="A15762">
        <v>546525</v>
      </c>
      <c r="B15762" t="s">
        <v>207</v>
      </c>
      <c r="C15762" t="s">
        <v>24</v>
      </c>
      <c r="D15762">
        <v>19</v>
      </c>
      <c r="E15762" s="1">
        <v>40823.640972222223</v>
      </c>
      <c r="F15762">
        <v>3.39</v>
      </c>
      <c r="G15762">
        <v>12895</v>
      </c>
      <c r="H15762" t="s">
        <v>10</v>
      </c>
      <c r="I15762" t="str">
        <f>IF(AND(LEFT(OnlineRetail[[#This Row],[InvoiceNo]],1)&lt;&gt;"C",OnlineRetail[[#This Row],[CustomerID]]&lt;&gt;""),"Yes","No")</f>
        <v>Yes</v>
      </c>
      <c r="J15762" s="4">
        <f>EOMONTH(OnlineRetail[[#This Row],[InvoiceDate]],-1)+1</f>
        <v>40817</v>
      </c>
      <c r="K15762" s="6">
        <f>OnlineRetail[[#This Row],[Quantity]]*OnlineRetail[[#This Row],[UnitPrice]]</f>
        <v>64.41</v>
      </c>
      <c r="L15762" t="str">
        <f t="shared" si="246"/>
        <v>12895|Oct-2011</v>
      </c>
    </row>
    <row r="15763" spans="1:12">
      <c r="A15763">
        <v>544538</v>
      </c>
      <c r="B15763" t="s">
        <v>273</v>
      </c>
      <c r="C15763" t="s">
        <v>39</v>
      </c>
      <c r="D15763">
        <v>8</v>
      </c>
      <c r="E15763" s="1">
        <v>40823.647916666669</v>
      </c>
      <c r="F15763">
        <v>9.9499999999999993</v>
      </c>
      <c r="G15763">
        <v>13914</v>
      </c>
      <c r="H15763" t="s">
        <v>17</v>
      </c>
      <c r="I15763" t="str">
        <f>IF(AND(LEFT(OnlineRetail[[#This Row],[InvoiceNo]],1)&lt;&gt;"C",OnlineRetail[[#This Row],[CustomerID]]&lt;&gt;""),"Yes","No")</f>
        <v>Yes</v>
      </c>
      <c r="J15763" s="4">
        <f>EOMONTH(OnlineRetail[[#This Row],[InvoiceDate]],-1)+1</f>
        <v>40817</v>
      </c>
      <c r="K15763" s="6">
        <f>OnlineRetail[[#This Row],[Quantity]]*OnlineRetail[[#This Row],[UnitPrice]]</f>
        <v>79.599999999999994</v>
      </c>
      <c r="L15763" t="str">
        <f t="shared" si="246"/>
        <v>13914|Oct-2011</v>
      </c>
    </row>
    <row r="15764" spans="1:12">
      <c r="A15764">
        <v>551367</v>
      </c>
      <c r="B15764" t="s">
        <v>107</v>
      </c>
      <c r="C15764" t="s">
        <v>46</v>
      </c>
      <c r="D15764">
        <v>2</v>
      </c>
      <c r="E15764" s="1">
        <v>40823.670138888891</v>
      </c>
      <c r="F15764">
        <v>4.95</v>
      </c>
      <c r="G15764">
        <v>13546</v>
      </c>
      <c r="H15764" t="s">
        <v>10</v>
      </c>
      <c r="I15764" t="str">
        <f>IF(AND(LEFT(OnlineRetail[[#This Row],[InvoiceNo]],1)&lt;&gt;"C",OnlineRetail[[#This Row],[CustomerID]]&lt;&gt;""),"Yes","No")</f>
        <v>Yes</v>
      </c>
      <c r="J15764" s="4">
        <f>EOMONTH(OnlineRetail[[#This Row],[InvoiceDate]],-1)+1</f>
        <v>40817</v>
      </c>
      <c r="K15764" s="6">
        <f>OnlineRetail[[#This Row],[Quantity]]*OnlineRetail[[#This Row],[UnitPrice]]</f>
        <v>9.9</v>
      </c>
      <c r="L15764" t="str">
        <f t="shared" si="246"/>
        <v>13546|Oct-2011</v>
      </c>
    </row>
    <row r="15765" spans="1:12">
      <c r="A15765">
        <v>555571</v>
      </c>
      <c r="B15765" t="s">
        <v>267</v>
      </c>
      <c r="C15765" t="s">
        <v>14</v>
      </c>
      <c r="D15765">
        <v>14</v>
      </c>
      <c r="E15765" s="1">
        <v>40823.675694444442</v>
      </c>
      <c r="F15765">
        <v>9.9499999999999993</v>
      </c>
      <c r="G15765">
        <v>12453</v>
      </c>
      <c r="H15765" t="s">
        <v>10</v>
      </c>
      <c r="I15765" t="str">
        <f>IF(AND(LEFT(OnlineRetail[[#This Row],[InvoiceNo]],1)&lt;&gt;"C",OnlineRetail[[#This Row],[CustomerID]]&lt;&gt;""),"Yes","No")</f>
        <v>Yes</v>
      </c>
      <c r="J15765" s="4">
        <f>EOMONTH(OnlineRetail[[#This Row],[InvoiceDate]],-1)+1</f>
        <v>40817</v>
      </c>
      <c r="K15765" s="6">
        <f>OnlineRetail[[#This Row],[Quantity]]*OnlineRetail[[#This Row],[UnitPrice]]</f>
        <v>139.29999999999998</v>
      </c>
      <c r="L15765" t="str">
        <f t="shared" si="246"/>
        <v>12453|Oct-2011</v>
      </c>
    </row>
    <row r="15766" spans="1:12">
      <c r="A15766">
        <v>542742</v>
      </c>
      <c r="B15766" t="s">
        <v>110</v>
      </c>
      <c r="C15766" t="s">
        <v>21</v>
      </c>
      <c r="D15766">
        <v>8</v>
      </c>
      <c r="E15766" s="1">
        <v>40823.683333333327</v>
      </c>
      <c r="F15766">
        <v>3.39</v>
      </c>
      <c r="G15766">
        <v>12547</v>
      </c>
      <c r="H15766" t="s">
        <v>10</v>
      </c>
      <c r="I15766" t="str">
        <f>IF(AND(LEFT(OnlineRetail[[#This Row],[InvoiceNo]],1)&lt;&gt;"C",OnlineRetail[[#This Row],[CustomerID]]&lt;&gt;""),"Yes","No")</f>
        <v>Yes</v>
      </c>
      <c r="J15766" s="4">
        <f>EOMONTH(OnlineRetail[[#This Row],[InvoiceDate]],-1)+1</f>
        <v>40817</v>
      </c>
      <c r="K15766" s="6">
        <f>OnlineRetail[[#This Row],[Quantity]]*OnlineRetail[[#This Row],[UnitPrice]]</f>
        <v>27.12</v>
      </c>
      <c r="L15766" t="str">
        <f t="shared" si="246"/>
        <v>12547|Oct-2011</v>
      </c>
    </row>
    <row r="15767" spans="1:12">
      <c r="A15767">
        <v>542142</v>
      </c>
      <c r="B15767" t="s">
        <v>197</v>
      </c>
      <c r="C15767" t="s">
        <v>12</v>
      </c>
      <c r="D15767">
        <v>8</v>
      </c>
      <c r="E15767" s="1">
        <v>40823.693749999999</v>
      </c>
      <c r="F15767">
        <v>2.5499999999999998</v>
      </c>
      <c r="G15767">
        <v>13313</v>
      </c>
      <c r="H15767" t="s">
        <v>126</v>
      </c>
      <c r="I15767" t="str">
        <f>IF(AND(LEFT(OnlineRetail[[#This Row],[InvoiceNo]],1)&lt;&gt;"C",OnlineRetail[[#This Row],[CustomerID]]&lt;&gt;""),"Yes","No")</f>
        <v>Yes</v>
      </c>
      <c r="J15767" s="4">
        <f>EOMONTH(OnlineRetail[[#This Row],[InvoiceDate]],-1)+1</f>
        <v>40817</v>
      </c>
      <c r="K15767" s="6">
        <f>OnlineRetail[[#This Row],[Quantity]]*OnlineRetail[[#This Row],[UnitPrice]]</f>
        <v>20.399999999999999</v>
      </c>
      <c r="L15767" t="str">
        <f t="shared" si="246"/>
        <v>13313|Oct-2011</v>
      </c>
    </row>
    <row r="15768" spans="1:12">
      <c r="A15768">
        <v>541040</v>
      </c>
      <c r="B15768" t="s">
        <v>186</v>
      </c>
      <c r="C15768" t="s">
        <v>62</v>
      </c>
      <c r="D15768">
        <v>24</v>
      </c>
      <c r="E15768" s="1">
        <v>40823.698611111111</v>
      </c>
      <c r="F15768">
        <v>5.95</v>
      </c>
      <c r="G15768">
        <v>13605</v>
      </c>
      <c r="H15768" t="s">
        <v>10</v>
      </c>
      <c r="I15768" t="str">
        <f>IF(AND(LEFT(OnlineRetail[[#This Row],[InvoiceNo]],1)&lt;&gt;"C",OnlineRetail[[#This Row],[CustomerID]]&lt;&gt;""),"Yes","No")</f>
        <v>Yes</v>
      </c>
      <c r="J15768" s="4">
        <f>EOMONTH(OnlineRetail[[#This Row],[InvoiceDate]],-1)+1</f>
        <v>40817</v>
      </c>
      <c r="K15768" s="6">
        <f>OnlineRetail[[#This Row],[Quantity]]*OnlineRetail[[#This Row],[UnitPrice]]</f>
        <v>142.80000000000001</v>
      </c>
      <c r="L15768" t="str">
        <f t="shared" si="246"/>
        <v>13605|Oct-2011</v>
      </c>
    </row>
    <row r="15769" spans="1:12">
      <c r="A15769">
        <v>545027</v>
      </c>
      <c r="B15769" t="s">
        <v>89</v>
      </c>
      <c r="C15769" t="s">
        <v>19</v>
      </c>
      <c r="D15769">
        <v>2</v>
      </c>
      <c r="E15769" s="1">
        <v>40823.699999999997</v>
      </c>
      <c r="F15769">
        <v>4.95</v>
      </c>
      <c r="G15769">
        <v>12876</v>
      </c>
      <c r="H15769" t="s">
        <v>10</v>
      </c>
      <c r="I15769" t="str">
        <f>IF(AND(LEFT(OnlineRetail[[#This Row],[InvoiceNo]],1)&lt;&gt;"C",OnlineRetail[[#This Row],[CustomerID]]&lt;&gt;""),"Yes","No")</f>
        <v>Yes</v>
      </c>
      <c r="J15769" s="4">
        <f>EOMONTH(OnlineRetail[[#This Row],[InvoiceDate]],-1)+1</f>
        <v>40817</v>
      </c>
      <c r="K15769" s="6">
        <f>OnlineRetail[[#This Row],[Quantity]]*OnlineRetail[[#This Row],[UnitPrice]]</f>
        <v>9.9</v>
      </c>
      <c r="L15769" t="str">
        <f t="shared" si="246"/>
        <v>12876|Oct-2011</v>
      </c>
    </row>
    <row r="15770" spans="1:12">
      <c r="A15770">
        <v>543380</v>
      </c>
      <c r="B15770" t="s">
        <v>199</v>
      </c>
      <c r="C15770" t="s">
        <v>9</v>
      </c>
      <c r="D15770">
        <v>22</v>
      </c>
      <c r="E15770" s="1">
        <v>40823.730555555558</v>
      </c>
      <c r="F15770">
        <v>5.95</v>
      </c>
      <c r="G15770">
        <v>14337</v>
      </c>
      <c r="H15770" t="s">
        <v>10</v>
      </c>
      <c r="I15770" t="str">
        <f>IF(AND(LEFT(OnlineRetail[[#This Row],[InvoiceNo]],1)&lt;&gt;"C",OnlineRetail[[#This Row],[CustomerID]]&lt;&gt;""),"Yes","No")</f>
        <v>Yes</v>
      </c>
      <c r="J15770" s="4">
        <f>EOMONTH(OnlineRetail[[#This Row],[InvoiceDate]],-1)+1</f>
        <v>40817</v>
      </c>
      <c r="K15770" s="6">
        <f>OnlineRetail[[#This Row],[Quantity]]*OnlineRetail[[#This Row],[UnitPrice]]</f>
        <v>130.9</v>
      </c>
      <c r="L15770" t="str">
        <f t="shared" si="246"/>
        <v>14337|Oct-2011</v>
      </c>
    </row>
    <row r="15771" spans="1:12">
      <c r="A15771">
        <v>539152</v>
      </c>
      <c r="B15771" t="s">
        <v>237</v>
      </c>
      <c r="C15771" t="s">
        <v>16</v>
      </c>
      <c r="D15771">
        <v>13</v>
      </c>
      <c r="E15771" s="1">
        <v>40823.738888888889</v>
      </c>
      <c r="F15771">
        <v>2.5499999999999998</v>
      </c>
      <c r="G15771">
        <v>13641</v>
      </c>
      <c r="H15771" t="s">
        <v>10</v>
      </c>
      <c r="I15771" t="str">
        <f>IF(AND(LEFT(OnlineRetail[[#This Row],[InvoiceNo]],1)&lt;&gt;"C",OnlineRetail[[#This Row],[CustomerID]]&lt;&gt;""),"Yes","No")</f>
        <v>Yes</v>
      </c>
      <c r="J15771" s="4">
        <f>EOMONTH(OnlineRetail[[#This Row],[InvoiceDate]],-1)+1</f>
        <v>40817</v>
      </c>
      <c r="K15771" s="6">
        <f>OnlineRetail[[#This Row],[Quantity]]*OnlineRetail[[#This Row],[UnitPrice]]</f>
        <v>33.15</v>
      </c>
      <c r="L15771" t="str">
        <f t="shared" si="246"/>
        <v>13641|Oct-2011</v>
      </c>
    </row>
    <row r="15772" spans="1:12">
      <c r="A15772">
        <v>554999</v>
      </c>
      <c r="B15772" t="s">
        <v>154</v>
      </c>
      <c r="C15772" t="s">
        <v>14</v>
      </c>
      <c r="D15772">
        <v>13</v>
      </c>
      <c r="E15772" s="1">
        <v>40823.751388888893</v>
      </c>
      <c r="F15772">
        <v>0.85</v>
      </c>
      <c r="G15772">
        <v>13181</v>
      </c>
      <c r="H15772" t="s">
        <v>10</v>
      </c>
      <c r="I15772" t="str">
        <f>IF(AND(LEFT(OnlineRetail[[#This Row],[InvoiceNo]],1)&lt;&gt;"C",OnlineRetail[[#This Row],[CustomerID]]&lt;&gt;""),"Yes","No")</f>
        <v>Yes</v>
      </c>
      <c r="J15772" s="4">
        <f>EOMONTH(OnlineRetail[[#This Row],[InvoiceDate]],-1)+1</f>
        <v>40817</v>
      </c>
      <c r="K15772" s="6">
        <f>OnlineRetail[[#This Row],[Quantity]]*OnlineRetail[[#This Row],[UnitPrice]]</f>
        <v>11.049999999999999</v>
      </c>
      <c r="L15772" t="str">
        <f t="shared" si="246"/>
        <v>13181|Oct-2011</v>
      </c>
    </row>
    <row r="15773" spans="1:12">
      <c r="A15773">
        <v>545535</v>
      </c>
      <c r="B15773" t="s">
        <v>67</v>
      </c>
      <c r="C15773" t="s">
        <v>33</v>
      </c>
      <c r="D15773">
        <v>23</v>
      </c>
      <c r="E15773" s="1">
        <v>40823.756249999999</v>
      </c>
      <c r="F15773">
        <v>1.65</v>
      </c>
      <c r="G15773">
        <v>13220</v>
      </c>
      <c r="H15773" t="s">
        <v>10</v>
      </c>
      <c r="I15773" t="str">
        <f>IF(AND(LEFT(OnlineRetail[[#This Row],[InvoiceNo]],1)&lt;&gt;"C",OnlineRetail[[#This Row],[CustomerID]]&lt;&gt;""),"Yes","No")</f>
        <v>Yes</v>
      </c>
      <c r="J15773" s="4">
        <f>EOMONTH(OnlineRetail[[#This Row],[InvoiceDate]],-1)+1</f>
        <v>40817</v>
      </c>
      <c r="K15773" s="6">
        <f>OnlineRetail[[#This Row],[Quantity]]*OnlineRetail[[#This Row],[UnitPrice]]</f>
        <v>37.949999999999996</v>
      </c>
      <c r="L15773" t="str">
        <f t="shared" si="246"/>
        <v>13220|Oct-2011</v>
      </c>
    </row>
    <row r="15774" spans="1:12">
      <c r="A15774">
        <v>554305</v>
      </c>
      <c r="B15774" t="s">
        <v>125</v>
      </c>
      <c r="C15774" t="s">
        <v>33</v>
      </c>
      <c r="D15774">
        <v>19</v>
      </c>
      <c r="E15774" s="1">
        <v>40823.771527777782</v>
      </c>
      <c r="F15774">
        <v>4.95</v>
      </c>
      <c r="G15774">
        <v>13220</v>
      </c>
      <c r="H15774" t="s">
        <v>10</v>
      </c>
      <c r="I15774" t="str">
        <f>IF(AND(LEFT(OnlineRetail[[#This Row],[InvoiceNo]],1)&lt;&gt;"C",OnlineRetail[[#This Row],[CustomerID]]&lt;&gt;""),"Yes","No")</f>
        <v>Yes</v>
      </c>
      <c r="J15774" s="4">
        <f>EOMONTH(OnlineRetail[[#This Row],[InvoiceDate]],-1)+1</f>
        <v>40817</v>
      </c>
      <c r="K15774" s="6">
        <f>OnlineRetail[[#This Row],[Quantity]]*OnlineRetail[[#This Row],[UnitPrice]]</f>
        <v>94.05</v>
      </c>
      <c r="L15774" t="str">
        <f t="shared" si="246"/>
        <v>13220|Oct-2011</v>
      </c>
    </row>
    <row r="15775" spans="1:12">
      <c r="A15775">
        <v>540352</v>
      </c>
      <c r="B15775" t="s">
        <v>23</v>
      </c>
      <c r="C15775" t="s">
        <v>48</v>
      </c>
      <c r="D15775">
        <v>8</v>
      </c>
      <c r="E15775" s="1">
        <v>40823.771527777782</v>
      </c>
      <c r="F15775">
        <v>9.9499999999999993</v>
      </c>
      <c r="G15775">
        <v>12364</v>
      </c>
      <c r="H15775" t="s">
        <v>31</v>
      </c>
      <c r="I15775" t="str">
        <f>IF(AND(LEFT(OnlineRetail[[#This Row],[InvoiceNo]],1)&lt;&gt;"C",OnlineRetail[[#This Row],[CustomerID]]&lt;&gt;""),"Yes","No")</f>
        <v>Yes</v>
      </c>
      <c r="J15775" s="4">
        <f>EOMONTH(OnlineRetail[[#This Row],[InvoiceDate]],-1)+1</f>
        <v>40817</v>
      </c>
      <c r="K15775" s="6">
        <f>OnlineRetail[[#This Row],[Quantity]]*OnlineRetail[[#This Row],[UnitPrice]]</f>
        <v>79.599999999999994</v>
      </c>
      <c r="L15775" t="str">
        <f t="shared" si="246"/>
        <v>12364|Oct-2011</v>
      </c>
    </row>
    <row r="15776" spans="1:12">
      <c r="A15776">
        <v>540422</v>
      </c>
      <c r="B15776" t="s">
        <v>223</v>
      </c>
      <c r="C15776" t="s">
        <v>21</v>
      </c>
      <c r="D15776">
        <v>15</v>
      </c>
      <c r="E15776" s="1">
        <v>40823.772222222222</v>
      </c>
      <c r="F15776">
        <v>4.95</v>
      </c>
      <c r="G15776">
        <v>12951</v>
      </c>
      <c r="H15776" t="s">
        <v>17</v>
      </c>
      <c r="I15776" t="str">
        <f>IF(AND(LEFT(OnlineRetail[[#This Row],[InvoiceNo]],1)&lt;&gt;"C",OnlineRetail[[#This Row],[CustomerID]]&lt;&gt;""),"Yes","No")</f>
        <v>Yes</v>
      </c>
      <c r="J15776" s="4">
        <f>EOMONTH(OnlineRetail[[#This Row],[InvoiceDate]],-1)+1</f>
        <v>40817</v>
      </c>
      <c r="K15776" s="6">
        <f>OnlineRetail[[#This Row],[Quantity]]*OnlineRetail[[#This Row],[UnitPrice]]</f>
        <v>74.25</v>
      </c>
      <c r="L15776" t="str">
        <f t="shared" si="246"/>
        <v>12951|Oct-2011</v>
      </c>
    </row>
    <row r="15777" spans="1:12">
      <c r="A15777">
        <v>548391</v>
      </c>
      <c r="B15777" t="s">
        <v>78</v>
      </c>
      <c r="C15777" t="s">
        <v>24</v>
      </c>
      <c r="D15777">
        <v>21</v>
      </c>
      <c r="E15777" s="1">
        <v>40823.786111111112</v>
      </c>
      <c r="F15777">
        <v>9.9499999999999993</v>
      </c>
      <c r="G15777">
        <v>12943</v>
      </c>
      <c r="H15777" t="s">
        <v>10</v>
      </c>
      <c r="I15777" t="str">
        <f>IF(AND(LEFT(OnlineRetail[[#This Row],[InvoiceNo]],1)&lt;&gt;"C",OnlineRetail[[#This Row],[CustomerID]]&lt;&gt;""),"Yes","No")</f>
        <v>Yes</v>
      </c>
      <c r="J15777" s="4">
        <f>EOMONTH(OnlineRetail[[#This Row],[InvoiceDate]],-1)+1</f>
        <v>40817</v>
      </c>
      <c r="K15777" s="6">
        <f>OnlineRetail[[#This Row],[Quantity]]*OnlineRetail[[#This Row],[UnitPrice]]</f>
        <v>208.95</v>
      </c>
      <c r="L15777" t="str">
        <f t="shared" si="246"/>
        <v>12943|Oct-2011</v>
      </c>
    </row>
    <row r="15778" spans="1:12">
      <c r="A15778">
        <v>555996</v>
      </c>
      <c r="B15778" t="s">
        <v>204</v>
      </c>
      <c r="C15778" t="s">
        <v>40</v>
      </c>
      <c r="D15778">
        <v>23</v>
      </c>
      <c r="E15778" s="1">
        <v>40823.79791666667</v>
      </c>
      <c r="F15778">
        <v>1.65</v>
      </c>
      <c r="G15778">
        <v>12688</v>
      </c>
      <c r="H15778" t="s">
        <v>10</v>
      </c>
      <c r="I15778" t="str">
        <f>IF(AND(LEFT(OnlineRetail[[#This Row],[InvoiceNo]],1)&lt;&gt;"C",OnlineRetail[[#This Row],[CustomerID]]&lt;&gt;""),"Yes","No")</f>
        <v>Yes</v>
      </c>
      <c r="J15778" s="4">
        <f>EOMONTH(OnlineRetail[[#This Row],[InvoiceDate]],-1)+1</f>
        <v>40817</v>
      </c>
      <c r="K15778" s="6">
        <f>OnlineRetail[[#This Row],[Quantity]]*OnlineRetail[[#This Row],[UnitPrice]]</f>
        <v>37.949999999999996</v>
      </c>
      <c r="L15778" t="str">
        <f t="shared" si="246"/>
        <v>12688|Oct-2011</v>
      </c>
    </row>
    <row r="15779" spans="1:12">
      <c r="A15779">
        <v>547126</v>
      </c>
      <c r="B15779" t="s">
        <v>13</v>
      </c>
      <c r="C15779" t="s">
        <v>50</v>
      </c>
      <c r="D15779">
        <v>19</v>
      </c>
      <c r="E15779" s="1">
        <v>40823.79791666667</v>
      </c>
      <c r="F15779">
        <v>7.95</v>
      </c>
      <c r="G15779">
        <v>14195</v>
      </c>
      <c r="H15779" t="s">
        <v>10</v>
      </c>
      <c r="I15779" t="str">
        <f>IF(AND(LEFT(OnlineRetail[[#This Row],[InvoiceNo]],1)&lt;&gt;"C",OnlineRetail[[#This Row],[CustomerID]]&lt;&gt;""),"Yes","No")</f>
        <v>Yes</v>
      </c>
      <c r="J15779" s="4">
        <f>EOMONTH(OnlineRetail[[#This Row],[InvoiceDate]],-1)+1</f>
        <v>40817</v>
      </c>
      <c r="K15779" s="6">
        <f>OnlineRetail[[#This Row],[Quantity]]*OnlineRetail[[#This Row],[UnitPrice]]</f>
        <v>151.05000000000001</v>
      </c>
      <c r="L15779" t="str">
        <f t="shared" si="246"/>
        <v>14195|Oct-2011</v>
      </c>
    </row>
    <row r="15780" spans="1:12">
      <c r="A15780">
        <v>537946</v>
      </c>
      <c r="B15780" t="s">
        <v>143</v>
      </c>
      <c r="C15780" t="s">
        <v>12</v>
      </c>
      <c r="D15780">
        <v>18</v>
      </c>
      <c r="E15780" s="1">
        <v>40823.79791666667</v>
      </c>
      <c r="F15780">
        <v>1.25</v>
      </c>
      <c r="G15780">
        <v>12454</v>
      </c>
      <c r="H15780" t="s">
        <v>10</v>
      </c>
      <c r="I15780" t="str">
        <f>IF(AND(LEFT(OnlineRetail[[#This Row],[InvoiceNo]],1)&lt;&gt;"C",OnlineRetail[[#This Row],[CustomerID]]&lt;&gt;""),"Yes","No")</f>
        <v>Yes</v>
      </c>
      <c r="J15780" s="4">
        <f>EOMONTH(OnlineRetail[[#This Row],[InvoiceDate]],-1)+1</f>
        <v>40817</v>
      </c>
      <c r="K15780" s="6">
        <f>OnlineRetail[[#This Row],[Quantity]]*OnlineRetail[[#This Row],[UnitPrice]]</f>
        <v>22.5</v>
      </c>
      <c r="L15780" t="str">
        <f t="shared" si="246"/>
        <v>12454|Oct-2011</v>
      </c>
    </row>
    <row r="15781" spans="1:12">
      <c r="A15781">
        <v>545174</v>
      </c>
      <c r="B15781" t="s">
        <v>74</v>
      </c>
      <c r="C15781" t="s">
        <v>46</v>
      </c>
      <c r="D15781">
        <v>8</v>
      </c>
      <c r="E15781" s="1">
        <v>40823.805555555547</v>
      </c>
      <c r="F15781">
        <v>4.25</v>
      </c>
      <c r="G15781">
        <v>13056</v>
      </c>
      <c r="H15781" t="s">
        <v>10</v>
      </c>
      <c r="I15781" t="str">
        <f>IF(AND(LEFT(OnlineRetail[[#This Row],[InvoiceNo]],1)&lt;&gt;"C",OnlineRetail[[#This Row],[CustomerID]]&lt;&gt;""),"Yes","No")</f>
        <v>Yes</v>
      </c>
      <c r="J15781" s="4">
        <f>EOMONTH(OnlineRetail[[#This Row],[InvoiceDate]],-1)+1</f>
        <v>40817</v>
      </c>
      <c r="K15781" s="6">
        <f>OnlineRetail[[#This Row],[Quantity]]*OnlineRetail[[#This Row],[UnitPrice]]</f>
        <v>34</v>
      </c>
      <c r="L15781" t="str">
        <f t="shared" si="246"/>
        <v>13056|Oct-2011</v>
      </c>
    </row>
    <row r="15782" spans="1:12">
      <c r="A15782">
        <v>556245</v>
      </c>
      <c r="B15782" t="s">
        <v>38</v>
      </c>
      <c r="C15782" t="s">
        <v>62</v>
      </c>
      <c r="D15782">
        <v>6</v>
      </c>
      <c r="E15782" s="1">
        <v>40823.813194444447</v>
      </c>
      <c r="F15782">
        <v>9.9499999999999993</v>
      </c>
      <c r="G15782">
        <v>13437</v>
      </c>
      <c r="H15782" t="s">
        <v>10</v>
      </c>
      <c r="I15782" t="str">
        <f>IF(AND(LEFT(OnlineRetail[[#This Row],[InvoiceNo]],1)&lt;&gt;"C",OnlineRetail[[#This Row],[CustomerID]]&lt;&gt;""),"Yes","No")</f>
        <v>Yes</v>
      </c>
      <c r="J15782" s="4">
        <f>EOMONTH(OnlineRetail[[#This Row],[InvoiceDate]],-1)+1</f>
        <v>40817</v>
      </c>
      <c r="K15782" s="6">
        <f>OnlineRetail[[#This Row],[Quantity]]*OnlineRetail[[#This Row],[UnitPrice]]</f>
        <v>59.699999999999996</v>
      </c>
      <c r="L15782" t="str">
        <f t="shared" si="246"/>
        <v>13437|Oct-2011</v>
      </c>
    </row>
    <row r="15783" spans="1:12">
      <c r="A15783">
        <v>553630</v>
      </c>
      <c r="B15783" t="s">
        <v>239</v>
      </c>
      <c r="C15783" t="s">
        <v>42</v>
      </c>
      <c r="D15783">
        <v>18</v>
      </c>
      <c r="E15783" s="1">
        <v>40823.813888888893</v>
      </c>
      <c r="F15783">
        <v>9.9499999999999993</v>
      </c>
      <c r="G15783">
        <v>13381</v>
      </c>
      <c r="H15783" t="s">
        <v>36</v>
      </c>
      <c r="I15783" t="str">
        <f>IF(AND(LEFT(OnlineRetail[[#This Row],[InvoiceNo]],1)&lt;&gt;"C",OnlineRetail[[#This Row],[CustomerID]]&lt;&gt;""),"Yes","No")</f>
        <v>Yes</v>
      </c>
      <c r="J15783" s="4">
        <f>EOMONTH(OnlineRetail[[#This Row],[InvoiceDate]],-1)+1</f>
        <v>40817</v>
      </c>
      <c r="K15783" s="6">
        <f>OnlineRetail[[#This Row],[Quantity]]*OnlineRetail[[#This Row],[UnitPrice]]</f>
        <v>179.1</v>
      </c>
      <c r="L15783" t="str">
        <f t="shared" si="246"/>
        <v>13381|Oct-2011</v>
      </c>
    </row>
    <row r="15784" spans="1:12">
      <c r="A15784">
        <v>547706</v>
      </c>
      <c r="B15784" t="s">
        <v>143</v>
      </c>
      <c r="C15784" t="s">
        <v>27</v>
      </c>
      <c r="D15784">
        <v>3</v>
      </c>
      <c r="E15784" s="1">
        <v>40823.817361111112</v>
      </c>
      <c r="F15784">
        <v>2.1</v>
      </c>
      <c r="G15784">
        <v>12604</v>
      </c>
      <c r="H15784" t="s">
        <v>31</v>
      </c>
      <c r="I15784" t="str">
        <f>IF(AND(LEFT(OnlineRetail[[#This Row],[InvoiceNo]],1)&lt;&gt;"C",OnlineRetail[[#This Row],[CustomerID]]&lt;&gt;""),"Yes","No")</f>
        <v>Yes</v>
      </c>
      <c r="J15784" s="4">
        <f>EOMONTH(OnlineRetail[[#This Row],[InvoiceDate]],-1)+1</f>
        <v>40817</v>
      </c>
      <c r="K15784" s="6">
        <f>OnlineRetail[[#This Row],[Quantity]]*OnlineRetail[[#This Row],[UnitPrice]]</f>
        <v>6.3000000000000007</v>
      </c>
      <c r="L15784" t="str">
        <f t="shared" si="246"/>
        <v>12604|Oct-2011</v>
      </c>
    </row>
    <row r="15785" spans="1:12">
      <c r="A15785">
        <v>555657</v>
      </c>
      <c r="B15785" t="s">
        <v>156</v>
      </c>
      <c r="C15785" t="s">
        <v>19</v>
      </c>
      <c r="D15785">
        <v>24</v>
      </c>
      <c r="E15785" s="1">
        <v>40823.820138888892</v>
      </c>
      <c r="F15785">
        <v>5.95</v>
      </c>
      <c r="G15785">
        <v>13899</v>
      </c>
      <c r="H15785" t="s">
        <v>10</v>
      </c>
      <c r="I15785" t="str">
        <f>IF(AND(LEFT(OnlineRetail[[#This Row],[InvoiceNo]],1)&lt;&gt;"C",OnlineRetail[[#This Row],[CustomerID]]&lt;&gt;""),"Yes","No")</f>
        <v>Yes</v>
      </c>
      <c r="J15785" s="4">
        <f>EOMONTH(OnlineRetail[[#This Row],[InvoiceDate]],-1)+1</f>
        <v>40817</v>
      </c>
      <c r="K15785" s="6">
        <f>OnlineRetail[[#This Row],[Quantity]]*OnlineRetail[[#This Row],[UnitPrice]]</f>
        <v>142.80000000000001</v>
      </c>
      <c r="L15785" t="str">
        <f t="shared" si="246"/>
        <v>13899|Oct-2011</v>
      </c>
    </row>
    <row r="15786" spans="1:12">
      <c r="A15786">
        <v>537185</v>
      </c>
      <c r="B15786" t="s">
        <v>221</v>
      </c>
      <c r="C15786" t="s">
        <v>27</v>
      </c>
      <c r="D15786">
        <v>4</v>
      </c>
      <c r="E15786" s="1">
        <v>40823.82708333333</v>
      </c>
      <c r="F15786">
        <v>1.25</v>
      </c>
      <c r="G15786">
        <v>13415</v>
      </c>
      <c r="H15786" t="s">
        <v>10</v>
      </c>
      <c r="I15786" t="str">
        <f>IF(AND(LEFT(OnlineRetail[[#This Row],[InvoiceNo]],1)&lt;&gt;"C",OnlineRetail[[#This Row],[CustomerID]]&lt;&gt;""),"Yes","No")</f>
        <v>Yes</v>
      </c>
      <c r="J15786" s="4">
        <f>EOMONTH(OnlineRetail[[#This Row],[InvoiceDate]],-1)+1</f>
        <v>40817</v>
      </c>
      <c r="K15786" s="6">
        <f>OnlineRetail[[#This Row],[Quantity]]*OnlineRetail[[#This Row],[UnitPrice]]</f>
        <v>5</v>
      </c>
      <c r="L15786" t="str">
        <f t="shared" si="246"/>
        <v>13415|Oct-2011</v>
      </c>
    </row>
    <row r="15787" spans="1:12">
      <c r="A15787">
        <v>538817</v>
      </c>
      <c r="B15787" t="s">
        <v>182</v>
      </c>
      <c r="C15787" t="s">
        <v>53</v>
      </c>
      <c r="D15787">
        <v>8</v>
      </c>
      <c r="E15787" s="1">
        <v>40823.827777777777</v>
      </c>
      <c r="F15787">
        <v>5.95</v>
      </c>
      <c r="G15787">
        <v>13599</v>
      </c>
      <c r="H15787" t="s">
        <v>70</v>
      </c>
      <c r="I15787" t="str">
        <f>IF(AND(LEFT(OnlineRetail[[#This Row],[InvoiceNo]],1)&lt;&gt;"C",OnlineRetail[[#This Row],[CustomerID]]&lt;&gt;""),"Yes","No")</f>
        <v>Yes</v>
      </c>
      <c r="J15787" s="4">
        <f>EOMONTH(OnlineRetail[[#This Row],[InvoiceDate]],-1)+1</f>
        <v>40817</v>
      </c>
      <c r="K15787" s="6">
        <f>OnlineRetail[[#This Row],[Quantity]]*OnlineRetail[[#This Row],[UnitPrice]]</f>
        <v>47.6</v>
      </c>
      <c r="L15787" t="str">
        <f t="shared" si="246"/>
        <v>13599|Oct-2011</v>
      </c>
    </row>
    <row r="15788" spans="1:12">
      <c r="A15788">
        <v>550196</v>
      </c>
      <c r="B15788" t="s">
        <v>130</v>
      </c>
      <c r="C15788" t="s">
        <v>12</v>
      </c>
      <c r="D15788">
        <v>3</v>
      </c>
      <c r="E15788" s="1">
        <v>40824.334027777782</v>
      </c>
      <c r="F15788">
        <v>9.9499999999999993</v>
      </c>
      <c r="G15788">
        <v>13732</v>
      </c>
      <c r="H15788" t="s">
        <v>10</v>
      </c>
      <c r="I15788" t="str">
        <f>IF(AND(LEFT(OnlineRetail[[#This Row],[InvoiceNo]],1)&lt;&gt;"C",OnlineRetail[[#This Row],[CustomerID]]&lt;&gt;""),"Yes","No")</f>
        <v>Yes</v>
      </c>
      <c r="J15788" s="4">
        <f>EOMONTH(OnlineRetail[[#This Row],[InvoiceDate]],-1)+1</f>
        <v>40817</v>
      </c>
      <c r="K15788" s="6">
        <f>OnlineRetail[[#This Row],[Quantity]]*OnlineRetail[[#This Row],[UnitPrice]]</f>
        <v>29.849999999999998</v>
      </c>
      <c r="L15788" t="str">
        <f t="shared" si="246"/>
        <v>13732|Oct-2011</v>
      </c>
    </row>
    <row r="15789" spans="1:12">
      <c r="A15789">
        <v>539387</v>
      </c>
      <c r="B15789" t="s">
        <v>274</v>
      </c>
      <c r="C15789" t="s">
        <v>40</v>
      </c>
      <c r="D15789">
        <v>16</v>
      </c>
      <c r="E15789" s="1">
        <v>40824.336805555547</v>
      </c>
      <c r="F15789">
        <v>1.65</v>
      </c>
      <c r="G15789">
        <v>13866</v>
      </c>
      <c r="H15789" t="s">
        <v>10</v>
      </c>
      <c r="I15789" t="str">
        <f>IF(AND(LEFT(OnlineRetail[[#This Row],[InvoiceNo]],1)&lt;&gt;"C",OnlineRetail[[#This Row],[CustomerID]]&lt;&gt;""),"Yes","No")</f>
        <v>Yes</v>
      </c>
      <c r="J15789" s="4">
        <f>EOMONTH(OnlineRetail[[#This Row],[InvoiceDate]],-1)+1</f>
        <v>40817</v>
      </c>
      <c r="K15789" s="6">
        <f>OnlineRetail[[#This Row],[Quantity]]*OnlineRetail[[#This Row],[UnitPrice]]</f>
        <v>26.4</v>
      </c>
      <c r="L15789" t="str">
        <f t="shared" si="246"/>
        <v>13866|Oct-2011</v>
      </c>
    </row>
    <row r="15790" spans="1:12">
      <c r="A15790">
        <v>550714</v>
      </c>
      <c r="B15790" t="s">
        <v>175</v>
      </c>
      <c r="C15790" t="s">
        <v>42</v>
      </c>
      <c r="D15790">
        <v>20</v>
      </c>
      <c r="E15790" s="1">
        <v>40824.355555555558</v>
      </c>
      <c r="F15790">
        <v>0.85</v>
      </c>
      <c r="G15790">
        <v>13349</v>
      </c>
      <c r="H15790" t="s">
        <v>121</v>
      </c>
      <c r="I15790" t="str">
        <f>IF(AND(LEFT(OnlineRetail[[#This Row],[InvoiceNo]],1)&lt;&gt;"C",OnlineRetail[[#This Row],[CustomerID]]&lt;&gt;""),"Yes","No")</f>
        <v>Yes</v>
      </c>
      <c r="J15790" s="4">
        <f>EOMONTH(OnlineRetail[[#This Row],[InvoiceDate]],-1)+1</f>
        <v>40817</v>
      </c>
      <c r="K15790" s="6">
        <f>OnlineRetail[[#This Row],[Quantity]]*OnlineRetail[[#This Row],[UnitPrice]]</f>
        <v>17</v>
      </c>
      <c r="L15790" t="str">
        <f t="shared" si="246"/>
        <v>13349|Oct-2011</v>
      </c>
    </row>
    <row r="15791" spans="1:12">
      <c r="A15791">
        <v>550063</v>
      </c>
      <c r="B15791" t="s">
        <v>77</v>
      </c>
      <c r="C15791" t="s">
        <v>24</v>
      </c>
      <c r="D15791">
        <v>16</v>
      </c>
      <c r="E15791" s="1">
        <v>40824.359722222223</v>
      </c>
      <c r="F15791">
        <v>1.65</v>
      </c>
      <c r="G15791">
        <v>12899</v>
      </c>
      <c r="H15791" t="s">
        <v>10</v>
      </c>
      <c r="I15791" t="str">
        <f>IF(AND(LEFT(OnlineRetail[[#This Row],[InvoiceNo]],1)&lt;&gt;"C",OnlineRetail[[#This Row],[CustomerID]]&lt;&gt;""),"Yes","No")</f>
        <v>Yes</v>
      </c>
      <c r="J15791" s="4">
        <f>EOMONTH(OnlineRetail[[#This Row],[InvoiceDate]],-1)+1</f>
        <v>40817</v>
      </c>
      <c r="K15791" s="6">
        <f>OnlineRetail[[#This Row],[Quantity]]*OnlineRetail[[#This Row],[UnitPrice]]</f>
        <v>26.4</v>
      </c>
      <c r="L15791" t="str">
        <f t="shared" si="246"/>
        <v>12899|Oct-2011</v>
      </c>
    </row>
    <row r="15792" spans="1:12">
      <c r="A15792">
        <v>546409</v>
      </c>
      <c r="B15792" t="s">
        <v>283</v>
      </c>
      <c r="C15792" t="s">
        <v>24</v>
      </c>
      <c r="D15792">
        <v>21</v>
      </c>
      <c r="E15792" s="1">
        <v>40824.361111111109</v>
      </c>
      <c r="F15792">
        <v>1.65</v>
      </c>
      <c r="G15792">
        <v>13410</v>
      </c>
      <c r="H15792" t="s">
        <v>10</v>
      </c>
      <c r="I15792" t="str">
        <f>IF(AND(LEFT(OnlineRetail[[#This Row],[InvoiceNo]],1)&lt;&gt;"C",OnlineRetail[[#This Row],[CustomerID]]&lt;&gt;""),"Yes","No")</f>
        <v>Yes</v>
      </c>
      <c r="J15792" s="4">
        <f>EOMONTH(OnlineRetail[[#This Row],[InvoiceDate]],-1)+1</f>
        <v>40817</v>
      </c>
      <c r="K15792" s="6">
        <f>OnlineRetail[[#This Row],[Quantity]]*OnlineRetail[[#This Row],[UnitPrice]]</f>
        <v>34.65</v>
      </c>
      <c r="L15792" t="str">
        <f t="shared" si="246"/>
        <v>13410|Oct-2011</v>
      </c>
    </row>
    <row r="15793" spans="1:12">
      <c r="A15793">
        <v>542657</v>
      </c>
      <c r="B15793" t="s">
        <v>122</v>
      </c>
      <c r="C15793" t="s">
        <v>50</v>
      </c>
      <c r="D15793">
        <v>1</v>
      </c>
      <c r="E15793" s="1">
        <v>40824.363888888889</v>
      </c>
      <c r="F15793">
        <v>5.95</v>
      </c>
      <c r="G15793">
        <v>13090</v>
      </c>
      <c r="H15793" t="s">
        <v>10</v>
      </c>
      <c r="I15793" t="str">
        <f>IF(AND(LEFT(OnlineRetail[[#This Row],[InvoiceNo]],1)&lt;&gt;"C",OnlineRetail[[#This Row],[CustomerID]]&lt;&gt;""),"Yes","No")</f>
        <v>Yes</v>
      </c>
      <c r="J15793" s="4">
        <f>EOMONTH(OnlineRetail[[#This Row],[InvoiceDate]],-1)+1</f>
        <v>40817</v>
      </c>
      <c r="K15793" s="6">
        <f>OnlineRetail[[#This Row],[Quantity]]*OnlineRetail[[#This Row],[UnitPrice]]</f>
        <v>5.95</v>
      </c>
      <c r="L15793" t="str">
        <f t="shared" si="246"/>
        <v>13090|Oct-2011</v>
      </c>
    </row>
    <row r="15794" spans="1:12">
      <c r="A15794">
        <v>545497</v>
      </c>
      <c r="B15794" t="s">
        <v>41</v>
      </c>
      <c r="C15794" t="s">
        <v>12</v>
      </c>
      <c r="D15794">
        <v>7</v>
      </c>
      <c r="E15794" s="1">
        <v>40824.37222222222</v>
      </c>
      <c r="F15794">
        <v>4.95</v>
      </c>
      <c r="G15794">
        <v>14278</v>
      </c>
      <c r="H15794" t="s">
        <v>36</v>
      </c>
      <c r="I15794" t="str">
        <f>IF(AND(LEFT(OnlineRetail[[#This Row],[InvoiceNo]],1)&lt;&gt;"C",OnlineRetail[[#This Row],[CustomerID]]&lt;&gt;""),"Yes","No")</f>
        <v>Yes</v>
      </c>
      <c r="J15794" s="4">
        <f>EOMONTH(OnlineRetail[[#This Row],[InvoiceDate]],-1)+1</f>
        <v>40817</v>
      </c>
      <c r="K15794" s="6">
        <f>OnlineRetail[[#This Row],[Quantity]]*OnlineRetail[[#This Row],[UnitPrice]]</f>
        <v>34.65</v>
      </c>
      <c r="L15794" t="str">
        <f t="shared" si="246"/>
        <v>14278|Oct-2011</v>
      </c>
    </row>
    <row r="15795" spans="1:12">
      <c r="A15795">
        <v>549722</v>
      </c>
      <c r="B15795" t="s">
        <v>88</v>
      </c>
      <c r="C15795" t="s">
        <v>33</v>
      </c>
      <c r="D15795">
        <v>16</v>
      </c>
      <c r="E15795" s="1">
        <v>40824.380555555559</v>
      </c>
      <c r="F15795">
        <v>4.95</v>
      </c>
      <c r="G15795">
        <v>13065</v>
      </c>
      <c r="H15795" t="s">
        <v>10</v>
      </c>
      <c r="I15795" t="str">
        <f>IF(AND(LEFT(OnlineRetail[[#This Row],[InvoiceNo]],1)&lt;&gt;"C",OnlineRetail[[#This Row],[CustomerID]]&lt;&gt;""),"Yes","No")</f>
        <v>Yes</v>
      </c>
      <c r="J15795" s="4">
        <f>EOMONTH(OnlineRetail[[#This Row],[InvoiceDate]],-1)+1</f>
        <v>40817</v>
      </c>
      <c r="K15795" s="6">
        <f>OnlineRetail[[#This Row],[Quantity]]*OnlineRetail[[#This Row],[UnitPrice]]</f>
        <v>79.2</v>
      </c>
      <c r="L15795" t="str">
        <f t="shared" si="246"/>
        <v>13065|Oct-2011</v>
      </c>
    </row>
    <row r="15796" spans="1:12">
      <c r="A15796">
        <v>542433</v>
      </c>
      <c r="B15796" t="s">
        <v>99</v>
      </c>
      <c r="C15796" t="s">
        <v>16</v>
      </c>
      <c r="D15796">
        <v>12</v>
      </c>
      <c r="E15796" s="1">
        <v>40824.381249999999</v>
      </c>
      <c r="F15796">
        <v>4.95</v>
      </c>
      <c r="G15796">
        <v>13696</v>
      </c>
      <c r="H15796" t="s">
        <v>10</v>
      </c>
      <c r="I15796" t="str">
        <f>IF(AND(LEFT(OnlineRetail[[#This Row],[InvoiceNo]],1)&lt;&gt;"C",OnlineRetail[[#This Row],[CustomerID]]&lt;&gt;""),"Yes","No")</f>
        <v>Yes</v>
      </c>
      <c r="J15796" s="4">
        <f>EOMONTH(OnlineRetail[[#This Row],[InvoiceDate]],-1)+1</f>
        <v>40817</v>
      </c>
      <c r="K15796" s="6">
        <f>OnlineRetail[[#This Row],[Quantity]]*OnlineRetail[[#This Row],[UnitPrice]]</f>
        <v>59.400000000000006</v>
      </c>
      <c r="L15796" t="str">
        <f t="shared" si="246"/>
        <v>13696|Oct-2011</v>
      </c>
    </row>
    <row r="15797" spans="1:12">
      <c r="A15797">
        <v>545240</v>
      </c>
      <c r="B15797" t="s">
        <v>79</v>
      </c>
      <c r="C15797" t="s">
        <v>33</v>
      </c>
      <c r="D15797">
        <v>21</v>
      </c>
      <c r="E15797" s="1">
        <v>40824.38958333333</v>
      </c>
      <c r="F15797">
        <v>9.9499999999999993</v>
      </c>
      <c r="G15797">
        <v>12989</v>
      </c>
      <c r="H15797" t="s">
        <v>10</v>
      </c>
      <c r="I15797" t="str">
        <f>IF(AND(LEFT(OnlineRetail[[#This Row],[InvoiceNo]],1)&lt;&gt;"C",OnlineRetail[[#This Row],[CustomerID]]&lt;&gt;""),"Yes","No")</f>
        <v>Yes</v>
      </c>
      <c r="J15797" s="4">
        <f>EOMONTH(OnlineRetail[[#This Row],[InvoiceDate]],-1)+1</f>
        <v>40817</v>
      </c>
      <c r="K15797" s="6">
        <f>OnlineRetail[[#This Row],[Quantity]]*OnlineRetail[[#This Row],[UnitPrice]]</f>
        <v>208.95</v>
      </c>
      <c r="L15797" t="str">
        <f t="shared" si="246"/>
        <v>12989|Oct-2011</v>
      </c>
    </row>
    <row r="15798" spans="1:12">
      <c r="A15798">
        <v>545896</v>
      </c>
      <c r="B15798" t="s">
        <v>239</v>
      </c>
      <c r="C15798" t="s">
        <v>46</v>
      </c>
      <c r="D15798">
        <v>12</v>
      </c>
      <c r="E15798" s="1">
        <v>40824.400694444441</v>
      </c>
      <c r="F15798">
        <v>7.95</v>
      </c>
      <c r="G15798">
        <v>12927</v>
      </c>
      <c r="H15798" t="s">
        <v>10</v>
      </c>
      <c r="I15798" t="str">
        <f>IF(AND(LEFT(OnlineRetail[[#This Row],[InvoiceNo]],1)&lt;&gt;"C",OnlineRetail[[#This Row],[CustomerID]]&lt;&gt;""),"Yes","No")</f>
        <v>Yes</v>
      </c>
      <c r="J15798" s="4">
        <f>EOMONTH(OnlineRetail[[#This Row],[InvoiceDate]],-1)+1</f>
        <v>40817</v>
      </c>
      <c r="K15798" s="6">
        <f>OnlineRetail[[#This Row],[Quantity]]*OnlineRetail[[#This Row],[UnitPrice]]</f>
        <v>95.4</v>
      </c>
      <c r="L15798" t="str">
        <f t="shared" si="246"/>
        <v>12927|Oct-2011</v>
      </c>
    </row>
    <row r="15799" spans="1:12">
      <c r="A15799">
        <v>538143</v>
      </c>
      <c r="B15799" t="s">
        <v>200</v>
      </c>
      <c r="C15799" t="s">
        <v>46</v>
      </c>
      <c r="D15799">
        <v>15</v>
      </c>
      <c r="E15799" s="1">
        <v>40824.404166666667</v>
      </c>
      <c r="F15799">
        <v>9.9499999999999993</v>
      </c>
      <c r="G15799">
        <v>13786</v>
      </c>
      <c r="H15799" t="s">
        <v>10</v>
      </c>
      <c r="I15799" t="str">
        <f>IF(AND(LEFT(OnlineRetail[[#This Row],[InvoiceNo]],1)&lt;&gt;"C",OnlineRetail[[#This Row],[CustomerID]]&lt;&gt;""),"Yes","No")</f>
        <v>Yes</v>
      </c>
      <c r="J15799" s="4">
        <f>EOMONTH(OnlineRetail[[#This Row],[InvoiceDate]],-1)+1</f>
        <v>40817</v>
      </c>
      <c r="K15799" s="6">
        <f>OnlineRetail[[#This Row],[Quantity]]*OnlineRetail[[#This Row],[UnitPrice]]</f>
        <v>149.25</v>
      </c>
      <c r="L15799" t="str">
        <f t="shared" si="246"/>
        <v>13786|Oct-2011</v>
      </c>
    </row>
    <row r="15800" spans="1:12">
      <c r="A15800">
        <v>552851</v>
      </c>
      <c r="B15800" t="s">
        <v>98</v>
      </c>
      <c r="C15800" t="s">
        <v>72</v>
      </c>
      <c r="D15800">
        <v>16</v>
      </c>
      <c r="E15800" s="1">
        <v>40824.404166666667</v>
      </c>
      <c r="F15800">
        <v>7.95</v>
      </c>
      <c r="G15800">
        <v>12894</v>
      </c>
      <c r="H15800" t="s">
        <v>10</v>
      </c>
      <c r="I15800" t="str">
        <f>IF(AND(LEFT(OnlineRetail[[#This Row],[InvoiceNo]],1)&lt;&gt;"C",OnlineRetail[[#This Row],[CustomerID]]&lt;&gt;""),"Yes","No")</f>
        <v>Yes</v>
      </c>
      <c r="J15800" s="4">
        <f>EOMONTH(OnlineRetail[[#This Row],[InvoiceDate]],-1)+1</f>
        <v>40817</v>
      </c>
      <c r="K15800" s="6">
        <f>OnlineRetail[[#This Row],[Quantity]]*OnlineRetail[[#This Row],[UnitPrice]]</f>
        <v>127.2</v>
      </c>
      <c r="L15800" t="str">
        <f t="shared" si="246"/>
        <v>12894|Oct-2011</v>
      </c>
    </row>
    <row r="15801" spans="1:12">
      <c r="A15801">
        <v>549375</v>
      </c>
      <c r="B15801" t="s">
        <v>99</v>
      </c>
      <c r="C15801" t="s">
        <v>39</v>
      </c>
      <c r="D15801">
        <v>4</v>
      </c>
      <c r="E15801" s="1">
        <v>40824.405555555553</v>
      </c>
      <c r="F15801">
        <v>9.9499999999999993</v>
      </c>
      <c r="G15801">
        <v>13769</v>
      </c>
      <c r="H15801" t="s">
        <v>121</v>
      </c>
      <c r="I15801" t="str">
        <f>IF(AND(LEFT(OnlineRetail[[#This Row],[InvoiceNo]],1)&lt;&gt;"C",OnlineRetail[[#This Row],[CustomerID]]&lt;&gt;""),"Yes","No")</f>
        <v>Yes</v>
      </c>
      <c r="J15801" s="4">
        <f>EOMONTH(OnlineRetail[[#This Row],[InvoiceDate]],-1)+1</f>
        <v>40817</v>
      </c>
      <c r="K15801" s="6">
        <f>OnlineRetail[[#This Row],[Quantity]]*OnlineRetail[[#This Row],[UnitPrice]]</f>
        <v>39.799999999999997</v>
      </c>
      <c r="L15801" t="str">
        <f t="shared" si="246"/>
        <v>13769|Oct-2011</v>
      </c>
    </row>
    <row r="15802" spans="1:12">
      <c r="A15802">
        <v>546031</v>
      </c>
      <c r="B15802" t="s">
        <v>55</v>
      </c>
      <c r="C15802" t="s">
        <v>9</v>
      </c>
      <c r="D15802">
        <v>5</v>
      </c>
      <c r="E15802" s="1">
        <v>40824.426388888889</v>
      </c>
      <c r="F15802">
        <v>4.25</v>
      </c>
      <c r="G15802">
        <v>12482</v>
      </c>
      <c r="H15802" t="s">
        <v>10</v>
      </c>
      <c r="I15802" t="str">
        <f>IF(AND(LEFT(OnlineRetail[[#This Row],[InvoiceNo]],1)&lt;&gt;"C",OnlineRetail[[#This Row],[CustomerID]]&lt;&gt;""),"Yes","No")</f>
        <v>Yes</v>
      </c>
      <c r="J15802" s="4">
        <f>EOMONTH(OnlineRetail[[#This Row],[InvoiceDate]],-1)+1</f>
        <v>40817</v>
      </c>
      <c r="K15802" s="6">
        <f>OnlineRetail[[#This Row],[Quantity]]*OnlineRetail[[#This Row],[UnitPrice]]</f>
        <v>21.25</v>
      </c>
      <c r="L15802" t="str">
        <f t="shared" si="246"/>
        <v>12482|Oct-2011</v>
      </c>
    </row>
    <row r="15803" spans="1:12">
      <c r="A15803">
        <v>545887</v>
      </c>
      <c r="B15803" t="s">
        <v>215</v>
      </c>
      <c r="C15803" t="s">
        <v>12</v>
      </c>
      <c r="D15803">
        <v>2</v>
      </c>
      <c r="E15803" s="1">
        <v>40824.427083333343</v>
      </c>
      <c r="F15803">
        <v>1.25</v>
      </c>
      <c r="G15803">
        <v>13385</v>
      </c>
      <c r="H15803" t="s">
        <v>10</v>
      </c>
      <c r="I15803" t="str">
        <f>IF(AND(LEFT(OnlineRetail[[#This Row],[InvoiceNo]],1)&lt;&gt;"C",OnlineRetail[[#This Row],[CustomerID]]&lt;&gt;""),"Yes","No")</f>
        <v>Yes</v>
      </c>
      <c r="J15803" s="4">
        <f>EOMONTH(OnlineRetail[[#This Row],[InvoiceDate]],-1)+1</f>
        <v>40817</v>
      </c>
      <c r="K15803" s="6">
        <f>OnlineRetail[[#This Row],[Quantity]]*OnlineRetail[[#This Row],[UnitPrice]]</f>
        <v>2.5</v>
      </c>
      <c r="L15803" t="str">
        <f t="shared" si="246"/>
        <v>13385|Oct-2011</v>
      </c>
    </row>
    <row r="15804" spans="1:12">
      <c r="A15804">
        <v>549486</v>
      </c>
      <c r="B15804" t="s">
        <v>299</v>
      </c>
      <c r="C15804" t="s">
        <v>19</v>
      </c>
      <c r="D15804">
        <v>11</v>
      </c>
      <c r="E15804" s="1">
        <v>40824.434027777781</v>
      </c>
      <c r="F15804">
        <v>4.25</v>
      </c>
      <c r="G15804">
        <v>13361</v>
      </c>
      <c r="H15804" t="s">
        <v>17</v>
      </c>
      <c r="I15804" t="str">
        <f>IF(AND(LEFT(OnlineRetail[[#This Row],[InvoiceNo]],1)&lt;&gt;"C",OnlineRetail[[#This Row],[CustomerID]]&lt;&gt;""),"Yes","No")</f>
        <v>Yes</v>
      </c>
      <c r="J15804" s="4">
        <f>EOMONTH(OnlineRetail[[#This Row],[InvoiceDate]],-1)+1</f>
        <v>40817</v>
      </c>
      <c r="K15804" s="6">
        <f>OnlineRetail[[#This Row],[Quantity]]*OnlineRetail[[#This Row],[UnitPrice]]</f>
        <v>46.75</v>
      </c>
      <c r="L15804" t="str">
        <f t="shared" si="246"/>
        <v>13361|Oct-2011</v>
      </c>
    </row>
    <row r="15805" spans="1:12">
      <c r="A15805">
        <v>552341</v>
      </c>
      <c r="B15805" t="s">
        <v>55</v>
      </c>
      <c r="C15805" t="s">
        <v>16</v>
      </c>
      <c r="D15805">
        <v>13</v>
      </c>
      <c r="E15805" s="1">
        <v>40824.439583333333</v>
      </c>
      <c r="F15805">
        <v>3.39</v>
      </c>
      <c r="G15805">
        <v>13567</v>
      </c>
      <c r="H15805" t="s">
        <v>10</v>
      </c>
      <c r="I15805" t="str">
        <f>IF(AND(LEFT(OnlineRetail[[#This Row],[InvoiceNo]],1)&lt;&gt;"C",OnlineRetail[[#This Row],[CustomerID]]&lt;&gt;""),"Yes","No")</f>
        <v>Yes</v>
      </c>
      <c r="J15805" s="4">
        <f>EOMONTH(OnlineRetail[[#This Row],[InvoiceDate]],-1)+1</f>
        <v>40817</v>
      </c>
      <c r="K15805" s="6">
        <f>OnlineRetail[[#This Row],[Quantity]]*OnlineRetail[[#This Row],[UnitPrice]]</f>
        <v>44.07</v>
      </c>
      <c r="L15805" t="str">
        <f t="shared" si="246"/>
        <v>13567|Oct-2011</v>
      </c>
    </row>
    <row r="15806" spans="1:12">
      <c r="A15806">
        <v>542454</v>
      </c>
      <c r="B15806" t="s">
        <v>162</v>
      </c>
      <c r="C15806" t="s">
        <v>16</v>
      </c>
      <c r="D15806">
        <v>4</v>
      </c>
      <c r="E15806" s="1">
        <v>40824.444444444453</v>
      </c>
      <c r="F15806">
        <v>4.25</v>
      </c>
      <c r="G15806">
        <v>13519</v>
      </c>
      <c r="H15806" t="s">
        <v>10</v>
      </c>
      <c r="I15806" t="str">
        <f>IF(AND(LEFT(OnlineRetail[[#This Row],[InvoiceNo]],1)&lt;&gt;"C",OnlineRetail[[#This Row],[CustomerID]]&lt;&gt;""),"Yes","No")</f>
        <v>Yes</v>
      </c>
      <c r="J15806" s="4">
        <f>EOMONTH(OnlineRetail[[#This Row],[InvoiceDate]],-1)+1</f>
        <v>40817</v>
      </c>
      <c r="K15806" s="6">
        <f>OnlineRetail[[#This Row],[Quantity]]*OnlineRetail[[#This Row],[UnitPrice]]</f>
        <v>17</v>
      </c>
      <c r="L15806" t="str">
        <f t="shared" si="246"/>
        <v>13519|Oct-2011</v>
      </c>
    </row>
    <row r="15807" spans="1:12">
      <c r="A15807">
        <v>537137</v>
      </c>
      <c r="B15807" t="s">
        <v>32</v>
      </c>
      <c r="C15807" t="s">
        <v>50</v>
      </c>
      <c r="D15807">
        <v>16</v>
      </c>
      <c r="E15807" s="1">
        <v>40824.449305555558</v>
      </c>
      <c r="F15807">
        <v>3.39</v>
      </c>
      <c r="G15807">
        <v>13406</v>
      </c>
      <c r="H15807" t="s">
        <v>10</v>
      </c>
      <c r="I15807" t="str">
        <f>IF(AND(LEFT(OnlineRetail[[#This Row],[InvoiceNo]],1)&lt;&gt;"C",OnlineRetail[[#This Row],[CustomerID]]&lt;&gt;""),"Yes","No")</f>
        <v>Yes</v>
      </c>
      <c r="J15807" s="4">
        <f>EOMONTH(OnlineRetail[[#This Row],[InvoiceDate]],-1)+1</f>
        <v>40817</v>
      </c>
      <c r="K15807" s="6">
        <f>OnlineRetail[[#This Row],[Quantity]]*OnlineRetail[[#This Row],[UnitPrice]]</f>
        <v>54.24</v>
      </c>
      <c r="L15807" t="str">
        <f t="shared" si="246"/>
        <v>13406|Oct-2011</v>
      </c>
    </row>
    <row r="15808" spans="1:12">
      <c r="A15808">
        <v>551834</v>
      </c>
      <c r="B15808" t="s">
        <v>242</v>
      </c>
      <c r="C15808" t="s">
        <v>42</v>
      </c>
      <c r="D15808">
        <v>5</v>
      </c>
      <c r="E15808" s="1">
        <v>40824.449999999997</v>
      </c>
      <c r="F15808">
        <v>3.39</v>
      </c>
      <c r="G15808">
        <v>13589</v>
      </c>
      <c r="H15808" t="s">
        <v>10</v>
      </c>
      <c r="I15808" t="str">
        <f>IF(AND(LEFT(OnlineRetail[[#This Row],[InvoiceNo]],1)&lt;&gt;"C",OnlineRetail[[#This Row],[CustomerID]]&lt;&gt;""),"Yes","No")</f>
        <v>Yes</v>
      </c>
      <c r="J15808" s="4">
        <f>EOMONTH(OnlineRetail[[#This Row],[InvoiceDate]],-1)+1</f>
        <v>40817</v>
      </c>
      <c r="K15808" s="6">
        <f>OnlineRetail[[#This Row],[Quantity]]*OnlineRetail[[#This Row],[UnitPrice]]</f>
        <v>16.95</v>
      </c>
      <c r="L15808" t="str">
        <f t="shared" si="246"/>
        <v>13589|Oct-2011</v>
      </c>
    </row>
    <row r="15809" spans="1:12">
      <c r="A15809">
        <v>554926</v>
      </c>
      <c r="B15809" t="s">
        <v>139</v>
      </c>
      <c r="C15809" t="s">
        <v>14</v>
      </c>
      <c r="D15809">
        <v>19</v>
      </c>
      <c r="E15809" s="1">
        <v>40824.460416666669</v>
      </c>
      <c r="F15809">
        <v>2.1</v>
      </c>
      <c r="G15809">
        <v>12579</v>
      </c>
      <c r="H15809" t="s">
        <v>10</v>
      </c>
      <c r="I15809" t="str">
        <f>IF(AND(LEFT(OnlineRetail[[#This Row],[InvoiceNo]],1)&lt;&gt;"C",OnlineRetail[[#This Row],[CustomerID]]&lt;&gt;""),"Yes","No")</f>
        <v>Yes</v>
      </c>
      <c r="J15809" s="4">
        <f>EOMONTH(OnlineRetail[[#This Row],[InvoiceDate]],-1)+1</f>
        <v>40817</v>
      </c>
      <c r="K15809" s="6">
        <f>OnlineRetail[[#This Row],[Quantity]]*OnlineRetail[[#This Row],[UnitPrice]]</f>
        <v>39.9</v>
      </c>
      <c r="L15809" t="str">
        <f t="shared" si="246"/>
        <v>12579|Oct-2011</v>
      </c>
    </row>
    <row r="15810" spans="1:12">
      <c r="A15810">
        <v>552135</v>
      </c>
      <c r="B15810" t="s">
        <v>132</v>
      </c>
      <c r="C15810" t="s">
        <v>83</v>
      </c>
      <c r="D15810">
        <v>11</v>
      </c>
      <c r="E15810" s="1">
        <v>40824.463888888888</v>
      </c>
      <c r="F15810">
        <v>0.85</v>
      </c>
      <c r="G15810">
        <v>13649</v>
      </c>
      <c r="H15810" t="s">
        <v>10</v>
      </c>
      <c r="I15810" t="str">
        <f>IF(AND(LEFT(OnlineRetail[[#This Row],[InvoiceNo]],1)&lt;&gt;"C",OnlineRetail[[#This Row],[CustomerID]]&lt;&gt;""),"Yes","No")</f>
        <v>Yes</v>
      </c>
      <c r="J15810" s="4">
        <f>EOMONTH(OnlineRetail[[#This Row],[InvoiceDate]],-1)+1</f>
        <v>40817</v>
      </c>
      <c r="K15810" s="6">
        <f>OnlineRetail[[#This Row],[Quantity]]*OnlineRetail[[#This Row],[UnitPrice]]</f>
        <v>9.35</v>
      </c>
      <c r="L15810" t="str">
        <f t="shared" ref="L15810:L15873" si="247">IF(I15810="Yes",G15810&amp;"|"&amp;TEXT(J15810,"mmm-yyyy"),"")</f>
        <v>13649|Oct-2011</v>
      </c>
    </row>
    <row r="15811" spans="1:12">
      <c r="A15811">
        <v>543959</v>
      </c>
      <c r="B15811" t="s">
        <v>154</v>
      </c>
      <c r="C15811" t="s">
        <v>42</v>
      </c>
      <c r="D15811">
        <v>2</v>
      </c>
      <c r="E15811" s="1">
        <v>40824.463888888888</v>
      </c>
      <c r="F15811">
        <v>2.5499999999999998</v>
      </c>
      <c r="G15811">
        <v>12849</v>
      </c>
      <c r="H15811" t="s">
        <v>10</v>
      </c>
      <c r="I15811" t="str">
        <f>IF(AND(LEFT(OnlineRetail[[#This Row],[InvoiceNo]],1)&lt;&gt;"C",OnlineRetail[[#This Row],[CustomerID]]&lt;&gt;""),"Yes","No")</f>
        <v>Yes</v>
      </c>
      <c r="J15811" s="4">
        <f>EOMONTH(OnlineRetail[[#This Row],[InvoiceDate]],-1)+1</f>
        <v>40817</v>
      </c>
      <c r="K15811" s="6">
        <f>OnlineRetail[[#This Row],[Quantity]]*OnlineRetail[[#This Row],[UnitPrice]]</f>
        <v>5.0999999999999996</v>
      </c>
      <c r="L15811" t="str">
        <f t="shared" si="247"/>
        <v>12849|Oct-2011</v>
      </c>
    </row>
    <row r="15812" spans="1:12">
      <c r="A15812">
        <v>545223</v>
      </c>
      <c r="B15812" t="s">
        <v>275</v>
      </c>
      <c r="C15812" t="s">
        <v>16</v>
      </c>
      <c r="D15812">
        <v>15</v>
      </c>
      <c r="E15812" s="1">
        <v>40824.469444444447</v>
      </c>
      <c r="F15812">
        <v>4.95</v>
      </c>
      <c r="G15812">
        <v>13242</v>
      </c>
      <c r="H15812" t="s">
        <v>10</v>
      </c>
      <c r="I15812" t="str">
        <f>IF(AND(LEFT(OnlineRetail[[#This Row],[InvoiceNo]],1)&lt;&gt;"C",OnlineRetail[[#This Row],[CustomerID]]&lt;&gt;""),"Yes","No")</f>
        <v>Yes</v>
      </c>
      <c r="J15812" s="4">
        <f>EOMONTH(OnlineRetail[[#This Row],[InvoiceDate]],-1)+1</f>
        <v>40817</v>
      </c>
      <c r="K15812" s="6">
        <f>OnlineRetail[[#This Row],[Quantity]]*OnlineRetail[[#This Row],[UnitPrice]]</f>
        <v>74.25</v>
      </c>
      <c r="L15812" t="str">
        <f t="shared" si="247"/>
        <v>13242|Oct-2011</v>
      </c>
    </row>
    <row r="15813" spans="1:12">
      <c r="A15813">
        <v>546148</v>
      </c>
      <c r="B15813" t="s">
        <v>118</v>
      </c>
      <c r="C15813" t="s">
        <v>46</v>
      </c>
      <c r="D15813">
        <v>2</v>
      </c>
      <c r="E15813" s="1">
        <v>40824.472916666673</v>
      </c>
      <c r="F15813">
        <v>2.5499999999999998</v>
      </c>
      <c r="G15813">
        <v>13979</v>
      </c>
      <c r="H15813" t="s">
        <v>10</v>
      </c>
      <c r="I15813" t="str">
        <f>IF(AND(LEFT(OnlineRetail[[#This Row],[InvoiceNo]],1)&lt;&gt;"C",OnlineRetail[[#This Row],[CustomerID]]&lt;&gt;""),"Yes","No")</f>
        <v>Yes</v>
      </c>
      <c r="J15813" s="4">
        <f>EOMONTH(OnlineRetail[[#This Row],[InvoiceDate]],-1)+1</f>
        <v>40817</v>
      </c>
      <c r="K15813" s="6">
        <f>OnlineRetail[[#This Row],[Quantity]]*OnlineRetail[[#This Row],[UnitPrice]]</f>
        <v>5.0999999999999996</v>
      </c>
      <c r="L15813" t="str">
        <f t="shared" si="247"/>
        <v>13979|Oct-2011</v>
      </c>
    </row>
    <row r="15814" spans="1:12">
      <c r="A15814">
        <v>550741</v>
      </c>
      <c r="B15814" t="s">
        <v>224</v>
      </c>
      <c r="C15814" t="s">
        <v>48</v>
      </c>
      <c r="D15814">
        <v>18</v>
      </c>
      <c r="E15814" s="1">
        <v>40824.484027777777</v>
      </c>
      <c r="F15814">
        <v>4.95</v>
      </c>
      <c r="G15814">
        <v>13494</v>
      </c>
      <c r="H15814" t="s">
        <v>25</v>
      </c>
      <c r="I15814" t="str">
        <f>IF(AND(LEFT(OnlineRetail[[#This Row],[InvoiceNo]],1)&lt;&gt;"C",OnlineRetail[[#This Row],[CustomerID]]&lt;&gt;""),"Yes","No")</f>
        <v>Yes</v>
      </c>
      <c r="J15814" s="4">
        <f>EOMONTH(OnlineRetail[[#This Row],[InvoiceDate]],-1)+1</f>
        <v>40817</v>
      </c>
      <c r="K15814" s="6">
        <f>OnlineRetail[[#This Row],[Quantity]]*OnlineRetail[[#This Row],[UnitPrice]]</f>
        <v>89.100000000000009</v>
      </c>
      <c r="L15814" t="str">
        <f t="shared" si="247"/>
        <v>13494|Oct-2011</v>
      </c>
    </row>
    <row r="15815" spans="1:12">
      <c r="A15815">
        <v>539851</v>
      </c>
      <c r="B15815" t="s">
        <v>155</v>
      </c>
      <c r="C15815" t="s">
        <v>27</v>
      </c>
      <c r="D15815">
        <v>5</v>
      </c>
      <c r="E15815" s="1">
        <v>40824.495833333327</v>
      </c>
      <c r="F15815">
        <v>9.9499999999999993</v>
      </c>
      <c r="G15815">
        <v>13705</v>
      </c>
      <c r="H15815" t="s">
        <v>36</v>
      </c>
      <c r="I15815" t="str">
        <f>IF(AND(LEFT(OnlineRetail[[#This Row],[InvoiceNo]],1)&lt;&gt;"C",OnlineRetail[[#This Row],[CustomerID]]&lt;&gt;""),"Yes","No")</f>
        <v>Yes</v>
      </c>
      <c r="J15815" s="4">
        <f>EOMONTH(OnlineRetail[[#This Row],[InvoiceDate]],-1)+1</f>
        <v>40817</v>
      </c>
      <c r="K15815" s="6">
        <f>OnlineRetail[[#This Row],[Quantity]]*OnlineRetail[[#This Row],[UnitPrice]]</f>
        <v>49.75</v>
      </c>
      <c r="L15815" t="str">
        <f t="shared" si="247"/>
        <v>13705|Oct-2011</v>
      </c>
    </row>
    <row r="15816" spans="1:12">
      <c r="A15816">
        <v>553938</v>
      </c>
      <c r="B15816" t="s">
        <v>84</v>
      </c>
      <c r="C15816" t="s">
        <v>48</v>
      </c>
      <c r="D15816">
        <v>9</v>
      </c>
      <c r="E15816" s="1">
        <v>40824.500694444447</v>
      </c>
      <c r="F15816">
        <v>4.25</v>
      </c>
      <c r="G15816">
        <v>13786</v>
      </c>
      <c r="H15816" t="s">
        <v>10</v>
      </c>
      <c r="I15816" t="str">
        <f>IF(AND(LEFT(OnlineRetail[[#This Row],[InvoiceNo]],1)&lt;&gt;"C",OnlineRetail[[#This Row],[CustomerID]]&lt;&gt;""),"Yes","No")</f>
        <v>Yes</v>
      </c>
      <c r="J15816" s="4">
        <f>EOMONTH(OnlineRetail[[#This Row],[InvoiceDate]],-1)+1</f>
        <v>40817</v>
      </c>
      <c r="K15816" s="6">
        <f>OnlineRetail[[#This Row],[Quantity]]*OnlineRetail[[#This Row],[UnitPrice]]</f>
        <v>38.25</v>
      </c>
      <c r="L15816" t="str">
        <f t="shared" si="247"/>
        <v>13786|Oct-2011</v>
      </c>
    </row>
    <row r="15817" spans="1:12">
      <c r="A15817">
        <v>537706</v>
      </c>
      <c r="B15817" t="s">
        <v>143</v>
      </c>
      <c r="C15817" t="s">
        <v>83</v>
      </c>
      <c r="D15817">
        <v>15</v>
      </c>
      <c r="E15817" s="1">
        <v>40824.508333333331</v>
      </c>
      <c r="F15817">
        <v>1.25</v>
      </c>
      <c r="G15817">
        <v>12803</v>
      </c>
      <c r="H15817" t="s">
        <v>10</v>
      </c>
      <c r="I15817" t="str">
        <f>IF(AND(LEFT(OnlineRetail[[#This Row],[InvoiceNo]],1)&lt;&gt;"C",OnlineRetail[[#This Row],[CustomerID]]&lt;&gt;""),"Yes","No")</f>
        <v>Yes</v>
      </c>
      <c r="J15817" s="4">
        <f>EOMONTH(OnlineRetail[[#This Row],[InvoiceDate]],-1)+1</f>
        <v>40817</v>
      </c>
      <c r="K15817" s="6">
        <f>OnlineRetail[[#This Row],[Quantity]]*OnlineRetail[[#This Row],[UnitPrice]]</f>
        <v>18.75</v>
      </c>
      <c r="L15817" t="str">
        <f t="shared" si="247"/>
        <v>12803|Oct-2011</v>
      </c>
    </row>
    <row r="15818" spans="1:12">
      <c r="A15818">
        <v>546191</v>
      </c>
      <c r="B15818" t="s">
        <v>198</v>
      </c>
      <c r="C15818" t="s">
        <v>53</v>
      </c>
      <c r="D15818">
        <v>6</v>
      </c>
      <c r="E15818" s="1">
        <v>40824.509027777778</v>
      </c>
      <c r="F15818">
        <v>9.9499999999999993</v>
      </c>
      <c r="G15818">
        <v>14097</v>
      </c>
      <c r="H15818" t="s">
        <v>126</v>
      </c>
      <c r="I15818" t="str">
        <f>IF(AND(LEFT(OnlineRetail[[#This Row],[InvoiceNo]],1)&lt;&gt;"C",OnlineRetail[[#This Row],[CustomerID]]&lt;&gt;""),"Yes","No")</f>
        <v>Yes</v>
      </c>
      <c r="J15818" s="4">
        <f>EOMONTH(OnlineRetail[[#This Row],[InvoiceDate]],-1)+1</f>
        <v>40817</v>
      </c>
      <c r="K15818" s="6">
        <f>OnlineRetail[[#This Row],[Quantity]]*OnlineRetail[[#This Row],[UnitPrice]]</f>
        <v>59.699999999999996</v>
      </c>
      <c r="L15818" t="str">
        <f t="shared" si="247"/>
        <v>14097|Oct-2011</v>
      </c>
    </row>
    <row r="15819" spans="1:12">
      <c r="A15819">
        <v>544485</v>
      </c>
      <c r="B15819" t="s">
        <v>125</v>
      </c>
      <c r="C15819" t="s">
        <v>33</v>
      </c>
      <c r="D15819">
        <v>1</v>
      </c>
      <c r="E15819" s="1">
        <v>40824.51458333333</v>
      </c>
      <c r="F15819">
        <v>4.25</v>
      </c>
      <c r="G15819">
        <v>12707</v>
      </c>
      <c r="H15819" t="s">
        <v>10</v>
      </c>
      <c r="I15819" t="str">
        <f>IF(AND(LEFT(OnlineRetail[[#This Row],[InvoiceNo]],1)&lt;&gt;"C",OnlineRetail[[#This Row],[CustomerID]]&lt;&gt;""),"Yes","No")</f>
        <v>Yes</v>
      </c>
      <c r="J15819" s="4">
        <f>EOMONTH(OnlineRetail[[#This Row],[InvoiceDate]],-1)+1</f>
        <v>40817</v>
      </c>
      <c r="K15819" s="6">
        <f>OnlineRetail[[#This Row],[Quantity]]*OnlineRetail[[#This Row],[UnitPrice]]</f>
        <v>4.25</v>
      </c>
      <c r="L15819" t="str">
        <f t="shared" si="247"/>
        <v>12707|Oct-2011</v>
      </c>
    </row>
    <row r="15820" spans="1:12">
      <c r="A15820">
        <v>550744</v>
      </c>
      <c r="B15820" t="s">
        <v>266</v>
      </c>
      <c r="C15820" t="s">
        <v>46</v>
      </c>
      <c r="D15820">
        <v>6</v>
      </c>
      <c r="E15820" s="1">
        <v>40824.518055555563</v>
      </c>
      <c r="F15820">
        <v>4.95</v>
      </c>
      <c r="G15820">
        <v>12499</v>
      </c>
      <c r="H15820" t="s">
        <v>10</v>
      </c>
      <c r="I15820" t="str">
        <f>IF(AND(LEFT(OnlineRetail[[#This Row],[InvoiceNo]],1)&lt;&gt;"C",OnlineRetail[[#This Row],[CustomerID]]&lt;&gt;""),"Yes","No")</f>
        <v>Yes</v>
      </c>
      <c r="J15820" s="4">
        <f>EOMONTH(OnlineRetail[[#This Row],[InvoiceDate]],-1)+1</f>
        <v>40817</v>
      </c>
      <c r="K15820" s="6">
        <f>OnlineRetail[[#This Row],[Quantity]]*OnlineRetail[[#This Row],[UnitPrice]]</f>
        <v>29.700000000000003</v>
      </c>
      <c r="L15820" t="str">
        <f t="shared" si="247"/>
        <v>12499|Oct-2011</v>
      </c>
    </row>
    <row r="15821" spans="1:12">
      <c r="A15821">
        <v>546425</v>
      </c>
      <c r="B15821" t="s">
        <v>32</v>
      </c>
      <c r="C15821" t="s">
        <v>16</v>
      </c>
      <c r="D15821">
        <v>1</v>
      </c>
      <c r="E15821" s="1">
        <v>40824.525694444441</v>
      </c>
      <c r="F15821">
        <v>5.95</v>
      </c>
      <c r="G15821">
        <v>12864</v>
      </c>
      <c r="H15821" t="s">
        <v>10</v>
      </c>
      <c r="I15821" t="str">
        <f>IF(AND(LEFT(OnlineRetail[[#This Row],[InvoiceNo]],1)&lt;&gt;"C",OnlineRetail[[#This Row],[CustomerID]]&lt;&gt;""),"Yes","No")</f>
        <v>Yes</v>
      </c>
      <c r="J15821" s="4">
        <f>EOMONTH(OnlineRetail[[#This Row],[InvoiceDate]],-1)+1</f>
        <v>40817</v>
      </c>
      <c r="K15821" s="6">
        <f>OnlineRetail[[#This Row],[Quantity]]*OnlineRetail[[#This Row],[UnitPrice]]</f>
        <v>5.95</v>
      </c>
      <c r="L15821" t="str">
        <f t="shared" si="247"/>
        <v>12864|Oct-2011</v>
      </c>
    </row>
    <row r="15822" spans="1:12">
      <c r="A15822">
        <v>542708</v>
      </c>
      <c r="B15822" t="s">
        <v>297</v>
      </c>
      <c r="C15822" t="s">
        <v>14</v>
      </c>
      <c r="D15822">
        <v>2</v>
      </c>
      <c r="E15822" s="1">
        <v>40824.526388888888</v>
      </c>
      <c r="F15822">
        <v>7.95</v>
      </c>
      <c r="G15822">
        <v>12988</v>
      </c>
      <c r="H15822" t="s">
        <v>10</v>
      </c>
      <c r="I15822" t="str">
        <f>IF(AND(LEFT(OnlineRetail[[#This Row],[InvoiceNo]],1)&lt;&gt;"C",OnlineRetail[[#This Row],[CustomerID]]&lt;&gt;""),"Yes","No")</f>
        <v>Yes</v>
      </c>
      <c r="J15822" s="4">
        <f>EOMONTH(OnlineRetail[[#This Row],[InvoiceDate]],-1)+1</f>
        <v>40817</v>
      </c>
      <c r="K15822" s="6">
        <f>OnlineRetail[[#This Row],[Quantity]]*OnlineRetail[[#This Row],[UnitPrice]]</f>
        <v>15.9</v>
      </c>
      <c r="L15822" t="str">
        <f t="shared" si="247"/>
        <v>12988|Oct-2011</v>
      </c>
    </row>
    <row r="15823" spans="1:12">
      <c r="A15823">
        <v>556075</v>
      </c>
      <c r="B15823" t="s">
        <v>215</v>
      </c>
      <c r="C15823" t="s">
        <v>42</v>
      </c>
      <c r="D15823">
        <v>12</v>
      </c>
      <c r="E15823" s="1">
        <v>40824.536805555559</v>
      </c>
      <c r="F15823">
        <v>7.95</v>
      </c>
      <c r="G15823">
        <v>12404</v>
      </c>
      <c r="H15823" t="s">
        <v>31</v>
      </c>
      <c r="I15823" t="str">
        <f>IF(AND(LEFT(OnlineRetail[[#This Row],[InvoiceNo]],1)&lt;&gt;"C",OnlineRetail[[#This Row],[CustomerID]]&lt;&gt;""),"Yes","No")</f>
        <v>Yes</v>
      </c>
      <c r="J15823" s="4">
        <f>EOMONTH(OnlineRetail[[#This Row],[InvoiceDate]],-1)+1</f>
        <v>40817</v>
      </c>
      <c r="K15823" s="6">
        <f>OnlineRetail[[#This Row],[Quantity]]*OnlineRetail[[#This Row],[UnitPrice]]</f>
        <v>95.4</v>
      </c>
      <c r="L15823" t="str">
        <f t="shared" si="247"/>
        <v>12404|Oct-2011</v>
      </c>
    </row>
    <row r="15824" spans="1:12">
      <c r="A15824">
        <v>542073</v>
      </c>
      <c r="B15824" t="s">
        <v>148</v>
      </c>
      <c r="C15824" t="s">
        <v>72</v>
      </c>
      <c r="D15824">
        <v>18</v>
      </c>
      <c r="E15824" s="1">
        <v>40824.540277777778</v>
      </c>
      <c r="F15824">
        <v>2.1</v>
      </c>
      <c r="G15824">
        <v>13992</v>
      </c>
      <c r="H15824" t="s">
        <v>10</v>
      </c>
      <c r="I15824" t="str">
        <f>IF(AND(LEFT(OnlineRetail[[#This Row],[InvoiceNo]],1)&lt;&gt;"C",OnlineRetail[[#This Row],[CustomerID]]&lt;&gt;""),"Yes","No")</f>
        <v>Yes</v>
      </c>
      <c r="J15824" s="4">
        <f>EOMONTH(OnlineRetail[[#This Row],[InvoiceDate]],-1)+1</f>
        <v>40817</v>
      </c>
      <c r="K15824" s="6">
        <f>OnlineRetail[[#This Row],[Quantity]]*OnlineRetail[[#This Row],[UnitPrice]]</f>
        <v>37.800000000000004</v>
      </c>
      <c r="L15824" t="str">
        <f t="shared" si="247"/>
        <v>13992|Oct-2011</v>
      </c>
    </row>
    <row r="15825" spans="1:12">
      <c r="A15825">
        <v>544531</v>
      </c>
      <c r="B15825" t="s">
        <v>269</v>
      </c>
      <c r="C15825" t="s">
        <v>83</v>
      </c>
      <c r="D15825">
        <v>18</v>
      </c>
      <c r="E15825" s="1">
        <v>40824.550694444442</v>
      </c>
      <c r="F15825">
        <v>1.25</v>
      </c>
      <c r="G15825">
        <v>12703</v>
      </c>
      <c r="H15825" t="s">
        <v>10</v>
      </c>
      <c r="I15825" t="str">
        <f>IF(AND(LEFT(OnlineRetail[[#This Row],[InvoiceNo]],1)&lt;&gt;"C",OnlineRetail[[#This Row],[CustomerID]]&lt;&gt;""),"Yes","No")</f>
        <v>Yes</v>
      </c>
      <c r="J15825" s="4">
        <f>EOMONTH(OnlineRetail[[#This Row],[InvoiceDate]],-1)+1</f>
        <v>40817</v>
      </c>
      <c r="K15825" s="6">
        <f>OnlineRetail[[#This Row],[Quantity]]*OnlineRetail[[#This Row],[UnitPrice]]</f>
        <v>22.5</v>
      </c>
      <c r="L15825" t="str">
        <f t="shared" si="247"/>
        <v>12703|Oct-2011</v>
      </c>
    </row>
    <row r="15826" spans="1:12">
      <c r="A15826">
        <v>541478</v>
      </c>
      <c r="B15826" t="s">
        <v>20</v>
      </c>
      <c r="C15826" t="s">
        <v>46</v>
      </c>
      <c r="D15826">
        <v>23</v>
      </c>
      <c r="E15826" s="1">
        <v>40824.554166666669</v>
      </c>
      <c r="F15826">
        <v>9.9499999999999993</v>
      </c>
      <c r="G15826">
        <v>12433</v>
      </c>
      <c r="H15826" t="s">
        <v>10</v>
      </c>
      <c r="I15826" t="str">
        <f>IF(AND(LEFT(OnlineRetail[[#This Row],[InvoiceNo]],1)&lt;&gt;"C",OnlineRetail[[#This Row],[CustomerID]]&lt;&gt;""),"Yes","No")</f>
        <v>Yes</v>
      </c>
      <c r="J15826" s="4">
        <f>EOMONTH(OnlineRetail[[#This Row],[InvoiceDate]],-1)+1</f>
        <v>40817</v>
      </c>
      <c r="K15826" s="6">
        <f>OnlineRetail[[#This Row],[Quantity]]*OnlineRetail[[#This Row],[UnitPrice]]</f>
        <v>228.85</v>
      </c>
      <c r="L15826" t="str">
        <f t="shared" si="247"/>
        <v>12433|Oct-2011</v>
      </c>
    </row>
    <row r="15827" spans="1:12">
      <c r="A15827">
        <v>537145</v>
      </c>
      <c r="B15827" t="s">
        <v>208</v>
      </c>
      <c r="C15827" t="s">
        <v>46</v>
      </c>
      <c r="D15827">
        <v>19</v>
      </c>
      <c r="E15827" s="1">
        <v>40824.558333333327</v>
      </c>
      <c r="F15827">
        <v>2.5499999999999998</v>
      </c>
      <c r="G15827">
        <v>13275</v>
      </c>
      <c r="H15827" t="s">
        <v>10</v>
      </c>
      <c r="I15827" t="str">
        <f>IF(AND(LEFT(OnlineRetail[[#This Row],[InvoiceNo]],1)&lt;&gt;"C",OnlineRetail[[#This Row],[CustomerID]]&lt;&gt;""),"Yes","No")</f>
        <v>Yes</v>
      </c>
      <c r="J15827" s="4">
        <f>EOMONTH(OnlineRetail[[#This Row],[InvoiceDate]],-1)+1</f>
        <v>40817</v>
      </c>
      <c r="K15827" s="6">
        <f>OnlineRetail[[#This Row],[Quantity]]*OnlineRetail[[#This Row],[UnitPrice]]</f>
        <v>48.449999999999996</v>
      </c>
      <c r="L15827" t="str">
        <f t="shared" si="247"/>
        <v>13275|Oct-2011</v>
      </c>
    </row>
    <row r="15828" spans="1:12">
      <c r="A15828">
        <v>542251</v>
      </c>
      <c r="B15828" t="s">
        <v>147</v>
      </c>
      <c r="C15828" t="s">
        <v>12</v>
      </c>
      <c r="D15828">
        <v>23</v>
      </c>
      <c r="E15828" s="1">
        <v>40824.564583333333</v>
      </c>
      <c r="F15828">
        <v>2.1</v>
      </c>
      <c r="G15828">
        <v>13604</v>
      </c>
      <c r="H15828" t="s">
        <v>10</v>
      </c>
      <c r="I15828" t="str">
        <f>IF(AND(LEFT(OnlineRetail[[#This Row],[InvoiceNo]],1)&lt;&gt;"C",OnlineRetail[[#This Row],[CustomerID]]&lt;&gt;""),"Yes","No")</f>
        <v>Yes</v>
      </c>
      <c r="J15828" s="4">
        <f>EOMONTH(OnlineRetail[[#This Row],[InvoiceDate]],-1)+1</f>
        <v>40817</v>
      </c>
      <c r="K15828" s="6">
        <f>OnlineRetail[[#This Row],[Quantity]]*OnlineRetail[[#This Row],[UnitPrice]]</f>
        <v>48.300000000000004</v>
      </c>
      <c r="L15828" t="str">
        <f t="shared" si="247"/>
        <v>13604|Oct-2011</v>
      </c>
    </row>
    <row r="15829" spans="1:12">
      <c r="A15829">
        <v>545847</v>
      </c>
      <c r="B15829" t="s">
        <v>199</v>
      </c>
      <c r="C15829" t="s">
        <v>24</v>
      </c>
      <c r="D15829">
        <v>2</v>
      </c>
      <c r="E15829" s="1">
        <v>40824.56527777778</v>
      </c>
      <c r="F15829">
        <v>2.1</v>
      </c>
      <c r="G15829">
        <v>12668</v>
      </c>
      <c r="H15829" t="s">
        <v>10</v>
      </c>
      <c r="I15829" t="str">
        <f>IF(AND(LEFT(OnlineRetail[[#This Row],[InvoiceNo]],1)&lt;&gt;"C",OnlineRetail[[#This Row],[CustomerID]]&lt;&gt;""),"Yes","No")</f>
        <v>Yes</v>
      </c>
      <c r="J15829" s="4">
        <f>EOMONTH(OnlineRetail[[#This Row],[InvoiceDate]],-1)+1</f>
        <v>40817</v>
      </c>
      <c r="K15829" s="6">
        <f>OnlineRetail[[#This Row],[Quantity]]*OnlineRetail[[#This Row],[UnitPrice]]</f>
        <v>4.2</v>
      </c>
      <c r="L15829" t="str">
        <f t="shared" si="247"/>
        <v>12668|Oct-2011</v>
      </c>
    </row>
    <row r="15830" spans="1:12">
      <c r="A15830">
        <v>552620</v>
      </c>
      <c r="B15830" t="s">
        <v>92</v>
      </c>
      <c r="C15830" t="s">
        <v>29</v>
      </c>
      <c r="D15830">
        <v>16</v>
      </c>
      <c r="E15830" s="1">
        <v>40824.570138888892</v>
      </c>
      <c r="F15830">
        <v>2.1</v>
      </c>
      <c r="G15830">
        <v>13482</v>
      </c>
      <c r="H15830" t="s">
        <v>10</v>
      </c>
      <c r="I15830" t="str">
        <f>IF(AND(LEFT(OnlineRetail[[#This Row],[InvoiceNo]],1)&lt;&gt;"C",OnlineRetail[[#This Row],[CustomerID]]&lt;&gt;""),"Yes","No")</f>
        <v>Yes</v>
      </c>
      <c r="J15830" s="4">
        <f>EOMONTH(OnlineRetail[[#This Row],[InvoiceDate]],-1)+1</f>
        <v>40817</v>
      </c>
      <c r="K15830" s="6">
        <f>OnlineRetail[[#This Row],[Quantity]]*OnlineRetail[[#This Row],[UnitPrice]]</f>
        <v>33.6</v>
      </c>
      <c r="L15830" t="str">
        <f t="shared" si="247"/>
        <v>13482|Oct-2011</v>
      </c>
    </row>
    <row r="15831" spans="1:12">
      <c r="A15831">
        <v>536651</v>
      </c>
      <c r="B15831" t="s">
        <v>122</v>
      </c>
      <c r="C15831" t="s">
        <v>29</v>
      </c>
      <c r="D15831">
        <v>12</v>
      </c>
      <c r="E15831" s="1">
        <v>40824.573611111111</v>
      </c>
      <c r="F15831">
        <v>0.85</v>
      </c>
      <c r="G15831">
        <v>14009</v>
      </c>
      <c r="H15831" t="s">
        <v>10</v>
      </c>
      <c r="I15831" t="str">
        <f>IF(AND(LEFT(OnlineRetail[[#This Row],[InvoiceNo]],1)&lt;&gt;"C",OnlineRetail[[#This Row],[CustomerID]]&lt;&gt;""),"Yes","No")</f>
        <v>Yes</v>
      </c>
      <c r="J15831" s="4">
        <f>EOMONTH(OnlineRetail[[#This Row],[InvoiceDate]],-1)+1</f>
        <v>40817</v>
      </c>
      <c r="K15831" s="6">
        <f>OnlineRetail[[#This Row],[Quantity]]*OnlineRetail[[#This Row],[UnitPrice]]</f>
        <v>10.199999999999999</v>
      </c>
      <c r="L15831" t="str">
        <f t="shared" si="247"/>
        <v>14009|Oct-2011</v>
      </c>
    </row>
    <row r="15832" spans="1:12">
      <c r="A15832">
        <v>552497</v>
      </c>
      <c r="B15832" t="s">
        <v>95</v>
      </c>
      <c r="C15832" t="s">
        <v>14</v>
      </c>
      <c r="D15832">
        <v>17</v>
      </c>
      <c r="E15832" s="1">
        <v>40824.57916666667</v>
      </c>
      <c r="F15832">
        <v>1.65</v>
      </c>
      <c r="G15832">
        <v>12806</v>
      </c>
      <c r="H15832" t="s">
        <v>10</v>
      </c>
      <c r="I15832" t="str">
        <f>IF(AND(LEFT(OnlineRetail[[#This Row],[InvoiceNo]],1)&lt;&gt;"C",OnlineRetail[[#This Row],[CustomerID]]&lt;&gt;""),"Yes","No")</f>
        <v>Yes</v>
      </c>
      <c r="J15832" s="4">
        <f>EOMONTH(OnlineRetail[[#This Row],[InvoiceDate]],-1)+1</f>
        <v>40817</v>
      </c>
      <c r="K15832" s="6">
        <f>OnlineRetail[[#This Row],[Quantity]]*OnlineRetail[[#This Row],[UnitPrice]]</f>
        <v>28.049999999999997</v>
      </c>
      <c r="L15832" t="str">
        <f t="shared" si="247"/>
        <v>12806|Oct-2011</v>
      </c>
    </row>
    <row r="15833" spans="1:12">
      <c r="A15833">
        <v>537994</v>
      </c>
      <c r="B15833" t="s">
        <v>150</v>
      </c>
      <c r="C15833" t="s">
        <v>21</v>
      </c>
      <c r="D15833">
        <v>7</v>
      </c>
      <c r="E15833" s="1">
        <v>40824.584027777782</v>
      </c>
      <c r="F15833">
        <v>0.85</v>
      </c>
      <c r="G15833">
        <v>12427</v>
      </c>
      <c r="H15833" t="s">
        <v>10</v>
      </c>
      <c r="I15833" t="str">
        <f>IF(AND(LEFT(OnlineRetail[[#This Row],[InvoiceNo]],1)&lt;&gt;"C",OnlineRetail[[#This Row],[CustomerID]]&lt;&gt;""),"Yes","No")</f>
        <v>Yes</v>
      </c>
      <c r="J15833" s="4">
        <f>EOMONTH(OnlineRetail[[#This Row],[InvoiceDate]],-1)+1</f>
        <v>40817</v>
      </c>
      <c r="K15833" s="6">
        <f>OnlineRetail[[#This Row],[Quantity]]*OnlineRetail[[#This Row],[UnitPrice]]</f>
        <v>5.95</v>
      </c>
      <c r="L15833" t="str">
        <f t="shared" si="247"/>
        <v>12427|Oct-2011</v>
      </c>
    </row>
    <row r="15834" spans="1:12">
      <c r="A15834">
        <v>538742</v>
      </c>
      <c r="B15834" t="s">
        <v>45</v>
      </c>
      <c r="C15834" t="s">
        <v>46</v>
      </c>
      <c r="D15834">
        <v>23</v>
      </c>
      <c r="E15834" s="1">
        <v>40824.591666666667</v>
      </c>
      <c r="F15834">
        <v>7.95</v>
      </c>
      <c r="G15834">
        <v>13705</v>
      </c>
      <c r="H15834" t="s">
        <v>10</v>
      </c>
      <c r="I15834" t="str">
        <f>IF(AND(LEFT(OnlineRetail[[#This Row],[InvoiceNo]],1)&lt;&gt;"C",OnlineRetail[[#This Row],[CustomerID]]&lt;&gt;""),"Yes","No")</f>
        <v>Yes</v>
      </c>
      <c r="J15834" s="4">
        <f>EOMONTH(OnlineRetail[[#This Row],[InvoiceDate]],-1)+1</f>
        <v>40817</v>
      </c>
      <c r="K15834" s="6">
        <f>OnlineRetail[[#This Row],[Quantity]]*OnlineRetail[[#This Row],[UnitPrice]]</f>
        <v>182.85</v>
      </c>
      <c r="L15834" t="str">
        <f t="shared" si="247"/>
        <v>13705|Oct-2011</v>
      </c>
    </row>
    <row r="15835" spans="1:12">
      <c r="A15835">
        <v>539385</v>
      </c>
      <c r="B15835" t="s">
        <v>13</v>
      </c>
      <c r="C15835" t="s">
        <v>29</v>
      </c>
      <c r="D15835">
        <v>15</v>
      </c>
      <c r="E15835" s="1">
        <v>40824.59652777778</v>
      </c>
      <c r="F15835">
        <v>2.1</v>
      </c>
      <c r="G15835">
        <v>13762</v>
      </c>
      <c r="H15835" t="s">
        <v>25</v>
      </c>
      <c r="I15835" t="str">
        <f>IF(AND(LEFT(OnlineRetail[[#This Row],[InvoiceNo]],1)&lt;&gt;"C",OnlineRetail[[#This Row],[CustomerID]]&lt;&gt;""),"Yes","No")</f>
        <v>Yes</v>
      </c>
      <c r="J15835" s="4">
        <f>EOMONTH(OnlineRetail[[#This Row],[InvoiceDate]],-1)+1</f>
        <v>40817</v>
      </c>
      <c r="K15835" s="6">
        <f>OnlineRetail[[#This Row],[Quantity]]*OnlineRetail[[#This Row],[UnitPrice]]</f>
        <v>31.5</v>
      </c>
      <c r="L15835" t="str">
        <f t="shared" si="247"/>
        <v>13762|Oct-2011</v>
      </c>
    </row>
    <row r="15836" spans="1:12">
      <c r="A15836">
        <v>540770</v>
      </c>
      <c r="B15836" t="s">
        <v>139</v>
      </c>
      <c r="C15836" t="s">
        <v>29</v>
      </c>
      <c r="D15836">
        <v>24</v>
      </c>
      <c r="E15836" s="1">
        <v>40824.618750000001</v>
      </c>
      <c r="F15836">
        <v>1.65</v>
      </c>
      <c r="G15836">
        <v>12568</v>
      </c>
      <c r="H15836" t="s">
        <v>22</v>
      </c>
      <c r="I15836" t="str">
        <f>IF(AND(LEFT(OnlineRetail[[#This Row],[InvoiceNo]],1)&lt;&gt;"C",OnlineRetail[[#This Row],[CustomerID]]&lt;&gt;""),"Yes","No")</f>
        <v>Yes</v>
      </c>
      <c r="J15836" s="4">
        <f>EOMONTH(OnlineRetail[[#This Row],[InvoiceDate]],-1)+1</f>
        <v>40817</v>
      </c>
      <c r="K15836" s="6">
        <f>OnlineRetail[[#This Row],[Quantity]]*OnlineRetail[[#This Row],[UnitPrice]]</f>
        <v>39.599999999999994</v>
      </c>
      <c r="L15836" t="str">
        <f t="shared" si="247"/>
        <v>12568|Oct-2011</v>
      </c>
    </row>
    <row r="15837" spans="1:12">
      <c r="A15837">
        <v>552593</v>
      </c>
      <c r="B15837" t="s">
        <v>190</v>
      </c>
      <c r="C15837" t="s">
        <v>19</v>
      </c>
      <c r="D15837">
        <v>14</v>
      </c>
      <c r="E15837" s="1">
        <v>40824.623611111107</v>
      </c>
      <c r="F15837">
        <v>0.85</v>
      </c>
      <c r="G15837">
        <v>12568</v>
      </c>
      <c r="H15837" t="s">
        <v>17</v>
      </c>
      <c r="I15837" t="str">
        <f>IF(AND(LEFT(OnlineRetail[[#This Row],[InvoiceNo]],1)&lt;&gt;"C",OnlineRetail[[#This Row],[CustomerID]]&lt;&gt;""),"Yes","No")</f>
        <v>Yes</v>
      </c>
      <c r="J15837" s="4">
        <f>EOMONTH(OnlineRetail[[#This Row],[InvoiceDate]],-1)+1</f>
        <v>40817</v>
      </c>
      <c r="K15837" s="6">
        <f>OnlineRetail[[#This Row],[Quantity]]*OnlineRetail[[#This Row],[UnitPrice]]</f>
        <v>11.9</v>
      </c>
      <c r="L15837" t="str">
        <f t="shared" si="247"/>
        <v>12568|Oct-2011</v>
      </c>
    </row>
    <row r="15838" spans="1:12">
      <c r="A15838">
        <v>544639</v>
      </c>
      <c r="B15838" t="s">
        <v>152</v>
      </c>
      <c r="C15838" t="s">
        <v>14</v>
      </c>
      <c r="D15838">
        <v>11</v>
      </c>
      <c r="E15838" s="1">
        <v>40824.624305555553</v>
      </c>
      <c r="F15838">
        <v>5.95</v>
      </c>
      <c r="G15838">
        <v>13761</v>
      </c>
      <c r="H15838" t="s">
        <v>10</v>
      </c>
      <c r="I15838" t="str">
        <f>IF(AND(LEFT(OnlineRetail[[#This Row],[InvoiceNo]],1)&lt;&gt;"C",OnlineRetail[[#This Row],[CustomerID]]&lt;&gt;""),"Yes","No")</f>
        <v>Yes</v>
      </c>
      <c r="J15838" s="4">
        <f>EOMONTH(OnlineRetail[[#This Row],[InvoiceDate]],-1)+1</f>
        <v>40817</v>
      </c>
      <c r="K15838" s="6">
        <f>OnlineRetail[[#This Row],[Quantity]]*OnlineRetail[[#This Row],[UnitPrice]]</f>
        <v>65.45</v>
      </c>
      <c r="L15838" t="str">
        <f t="shared" si="247"/>
        <v>13761|Oct-2011</v>
      </c>
    </row>
    <row r="15839" spans="1:12">
      <c r="A15839">
        <v>550781</v>
      </c>
      <c r="B15839" t="s">
        <v>100</v>
      </c>
      <c r="C15839" t="s">
        <v>12</v>
      </c>
      <c r="D15839">
        <v>9</v>
      </c>
      <c r="E15839" s="1">
        <v>40824.629166666673</v>
      </c>
      <c r="F15839">
        <v>2.1</v>
      </c>
      <c r="G15839">
        <v>13630</v>
      </c>
      <c r="H15839" t="s">
        <v>10</v>
      </c>
      <c r="I15839" t="str">
        <f>IF(AND(LEFT(OnlineRetail[[#This Row],[InvoiceNo]],1)&lt;&gt;"C",OnlineRetail[[#This Row],[CustomerID]]&lt;&gt;""),"Yes","No")</f>
        <v>Yes</v>
      </c>
      <c r="J15839" s="4">
        <f>EOMONTH(OnlineRetail[[#This Row],[InvoiceDate]],-1)+1</f>
        <v>40817</v>
      </c>
      <c r="K15839" s="6">
        <f>OnlineRetail[[#This Row],[Quantity]]*OnlineRetail[[#This Row],[UnitPrice]]</f>
        <v>18.900000000000002</v>
      </c>
      <c r="L15839" t="str">
        <f t="shared" si="247"/>
        <v>13630|Oct-2011</v>
      </c>
    </row>
    <row r="15840" spans="1:12">
      <c r="A15840">
        <v>540374</v>
      </c>
      <c r="B15840" t="s">
        <v>181</v>
      </c>
      <c r="C15840" t="s">
        <v>53</v>
      </c>
      <c r="D15840">
        <v>1</v>
      </c>
      <c r="E15840" s="1">
        <v>40824.632638888892</v>
      </c>
      <c r="F15840">
        <v>2.1</v>
      </c>
      <c r="G15840">
        <v>12837</v>
      </c>
      <c r="H15840" t="s">
        <v>10</v>
      </c>
      <c r="I15840" t="str">
        <f>IF(AND(LEFT(OnlineRetail[[#This Row],[InvoiceNo]],1)&lt;&gt;"C",OnlineRetail[[#This Row],[CustomerID]]&lt;&gt;""),"Yes","No")</f>
        <v>Yes</v>
      </c>
      <c r="J15840" s="4">
        <f>EOMONTH(OnlineRetail[[#This Row],[InvoiceDate]],-1)+1</f>
        <v>40817</v>
      </c>
      <c r="K15840" s="6">
        <f>OnlineRetail[[#This Row],[Quantity]]*OnlineRetail[[#This Row],[UnitPrice]]</f>
        <v>2.1</v>
      </c>
      <c r="L15840" t="str">
        <f t="shared" si="247"/>
        <v>12837|Oct-2011</v>
      </c>
    </row>
    <row r="15841" spans="1:12">
      <c r="A15841">
        <v>538545</v>
      </c>
      <c r="B15841" t="s">
        <v>272</v>
      </c>
      <c r="C15841" t="s">
        <v>42</v>
      </c>
      <c r="D15841">
        <v>1</v>
      </c>
      <c r="E15841" s="1">
        <v>40824.636111111111</v>
      </c>
      <c r="F15841">
        <v>5.95</v>
      </c>
      <c r="G15841">
        <v>13160</v>
      </c>
      <c r="H15841" t="s">
        <v>10</v>
      </c>
      <c r="I15841" t="str">
        <f>IF(AND(LEFT(OnlineRetail[[#This Row],[InvoiceNo]],1)&lt;&gt;"C",OnlineRetail[[#This Row],[CustomerID]]&lt;&gt;""),"Yes","No")</f>
        <v>Yes</v>
      </c>
      <c r="J15841" s="4">
        <f>EOMONTH(OnlineRetail[[#This Row],[InvoiceDate]],-1)+1</f>
        <v>40817</v>
      </c>
      <c r="K15841" s="6">
        <f>OnlineRetail[[#This Row],[Quantity]]*OnlineRetail[[#This Row],[UnitPrice]]</f>
        <v>5.95</v>
      </c>
      <c r="L15841" t="str">
        <f t="shared" si="247"/>
        <v>13160|Oct-2011</v>
      </c>
    </row>
    <row r="15842" spans="1:12">
      <c r="A15842">
        <v>554622</v>
      </c>
      <c r="B15842" t="s">
        <v>149</v>
      </c>
      <c r="C15842" t="s">
        <v>24</v>
      </c>
      <c r="D15842">
        <v>11</v>
      </c>
      <c r="E15842" s="1">
        <v>40824.640277777777</v>
      </c>
      <c r="F15842">
        <v>7.95</v>
      </c>
      <c r="G15842">
        <v>12434</v>
      </c>
      <c r="H15842" t="s">
        <v>10</v>
      </c>
      <c r="I15842" t="str">
        <f>IF(AND(LEFT(OnlineRetail[[#This Row],[InvoiceNo]],1)&lt;&gt;"C",OnlineRetail[[#This Row],[CustomerID]]&lt;&gt;""),"Yes","No")</f>
        <v>Yes</v>
      </c>
      <c r="J15842" s="4">
        <f>EOMONTH(OnlineRetail[[#This Row],[InvoiceDate]],-1)+1</f>
        <v>40817</v>
      </c>
      <c r="K15842" s="6">
        <f>OnlineRetail[[#This Row],[Quantity]]*OnlineRetail[[#This Row],[UnitPrice]]</f>
        <v>87.45</v>
      </c>
      <c r="L15842" t="str">
        <f t="shared" si="247"/>
        <v>12434|Oct-2011</v>
      </c>
    </row>
    <row r="15843" spans="1:12">
      <c r="A15843">
        <v>548344</v>
      </c>
      <c r="B15843" t="s">
        <v>231</v>
      </c>
      <c r="C15843" t="s">
        <v>72</v>
      </c>
      <c r="D15843">
        <v>16</v>
      </c>
      <c r="E15843" s="1">
        <v>40824.643750000003</v>
      </c>
      <c r="F15843">
        <v>2.1</v>
      </c>
      <c r="G15843">
        <v>12626</v>
      </c>
      <c r="H15843" t="s">
        <v>121</v>
      </c>
      <c r="I15843" t="str">
        <f>IF(AND(LEFT(OnlineRetail[[#This Row],[InvoiceNo]],1)&lt;&gt;"C",OnlineRetail[[#This Row],[CustomerID]]&lt;&gt;""),"Yes","No")</f>
        <v>Yes</v>
      </c>
      <c r="J15843" s="4">
        <f>EOMONTH(OnlineRetail[[#This Row],[InvoiceDate]],-1)+1</f>
        <v>40817</v>
      </c>
      <c r="K15843" s="6">
        <f>OnlineRetail[[#This Row],[Quantity]]*OnlineRetail[[#This Row],[UnitPrice]]</f>
        <v>33.6</v>
      </c>
      <c r="L15843" t="str">
        <f t="shared" si="247"/>
        <v>12626|Oct-2011</v>
      </c>
    </row>
    <row r="15844" spans="1:12">
      <c r="A15844">
        <v>538973</v>
      </c>
      <c r="B15844" t="s">
        <v>169</v>
      </c>
      <c r="C15844" t="s">
        <v>83</v>
      </c>
      <c r="D15844">
        <v>17</v>
      </c>
      <c r="E15844" s="1">
        <v>40824.649305555547</v>
      </c>
      <c r="F15844">
        <v>4.95</v>
      </c>
      <c r="G15844">
        <v>14098</v>
      </c>
      <c r="H15844" t="s">
        <v>10</v>
      </c>
      <c r="I15844" t="str">
        <f>IF(AND(LEFT(OnlineRetail[[#This Row],[InvoiceNo]],1)&lt;&gt;"C",OnlineRetail[[#This Row],[CustomerID]]&lt;&gt;""),"Yes","No")</f>
        <v>Yes</v>
      </c>
      <c r="J15844" s="4">
        <f>EOMONTH(OnlineRetail[[#This Row],[InvoiceDate]],-1)+1</f>
        <v>40817</v>
      </c>
      <c r="K15844" s="6">
        <f>OnlineRetail[[#This Row],[Quantity]]*OnlineRetail[[#This Row],[UnitPrice]]</f>
        <v>84.15</v>
      </c>
      <c r="L15844" t="str">
        <f t="shared" si="247"/>
        <v>14098|Oct-2011</v>
      </c>
    </row>
    <row r="15845" spans="1:12">
      <c r="A15845">
        <v>551853</v>
      </c>
      <c r="B15845" t="s">
        <v>26</v>
      </c>
      <c r="C15845" t="s">
        <v>50</v>
      </c>
      <c r="D15845">
        <v>10</v>
      </c>
      <c r="E15845" s="1">
        <v>40824.657638888893</v>
      </c>
      <c r="F15845">
        <v>1.65</v>
      </c>
      <c r="G15845">
        <v>13242</v>
      </c>
      <c r="H15845" t="s">
        <v>10</v>
      </c>
      <c r="I15845" t="str">
        <f>IF(AND(LEFT(OnlineRetail[[#This Row],[InvoiceNo]],1)&lt;&gt;"C",OnlineRetail[[#This Row],[CustomerID]]&lt;&gt;""),"Yes","No")</f>
        <v>Yes</v>
      </c>
      <c r="J15845" s="4">
        <f>EOMONTH(OnlineRetail[[#This Row],[InvoiceDate]],-1)+1</f>
        <v>40817</v>
      </c>
      <c r="K15845" s="6">
        <f>OnlineRetail[[#This Row],[Quantity]]*OnlineRetail[[#This Row],[UnitPrice]]</f>
        <v>16.5</v>
      </c>
      <c r="L15845" t="str">
        <f t="shared" si="247"/>
        <v>13242|Oct-2011</v>
      </c>
    </row>
    <row r="15846" spans="1:12">
      <c r="A15846">
        <v>551937</v>
      </c>
      <c r="B15846" t="s">
        <v>102</v>
      </c>
      <c r="C15846" t="s">
        <v>29</v>
      </c>
      <c r="D15846">
        <v>22</v>
      </c>
      <c r="E15846" s="1">
        <v>40824.663888888892</v>
      </c>
      <c r="F15846">
        <v>2.5499999999999998</v>
      </c>
      <c r="G15846">
        <v>12672</v>
      </c>
      <c r="H15846" t="s">
        <v>10</v>
      </c>
      <c r="I15846" t="str">
        <f>IF(AND(LEFT(OnlineRetail[[#This Row],[InvoiceNo]],1)&lt;&gt;"C",OnlineRetail[[#This Row],[CustomerID]]&lt;&gt;""),"Yes","No")</f>
        <v>Yes</v>
      </c>
      <c r="J15846" s="4">
        <f>EOMONTH(OnlineRetail[[#This Row],[InvoiceDate]],-1)+1</f>
        <v>40817</v>
      </c>
      <c r="K15846" s="6">
        <f>OnlineRetail[[#This Row],[Quantity]]*OnlineRetail[[#This Row],[UnitPrice]]</f>
        <v>56.099999999999994</v>
      </c>
      <c r="L15846" t="str">
        <f t="shared" si="247"/>
        <v>12672|Oct-2011</v>
      </c>
    </row>
    <row r="15847" spans="1:12">
      <c r="A15847">
        <v>539817</v>
      </c>
      <c r="B15847" t="s">
        <v>123</v>
      </c>
      <c r="C15847" t="s">
        <v>29</v>
      </c>
      <c r="D15847">
        <v>18</v>
      </c>
      <c r="E15847" s="1">
        <v>40824.668055555558</v>
      </c>
      <c r="F15847">
        <v>5.95</v>
      </c>
      <c r="G15847">
        <v>12898</v>
      </c>
      <c r="H15847" t="s">
        <v>70</v>
      </c>
      <c r="I15847" t="str">
        <f>IF(AND(LEFT(OnlineRetail[[#This Row],[InvoiceNo]],1)&lt;&gt;"C",OnlineRetail[[#This Row],[CustomerID]]&lt;&gt;""),"Yes","No")</f>
        <v>Yes</v>
      </c>
      <c r="J15847" s="4">
        <f>EOMONTH(OnlineRetail[[#This Row],[InvoiceDate]],-1)+1</f>
        <v>40817</v>
      </c>
      <c r="K15847" s="6">
        <f>OnlineRetail[[#This Row],[Quantity]]*OnlineRetail[[#This Row],[UnitPrice]]</f>
        <v>107.10000000000001</v>
      </c>
      <c r="L15847" t="str">
        <f t="shared" si="247"/>
        <v>12898|Oct-2011</v>
      </c>
    </row>
    <row r="15848" spans="1:12">
      <c r="A15848">
        <v>545461</v>
      </c>
      <c r="B15848" t="s">
        <v>138</v>
      </c>
      <c r="C15848" t="s">
        <v>19</v>
      </c>
      <c r="D15848">
        <v>23</v>
      </c>
      <c r="E15848" s="1">
        <v>40824.676388888889</v>
      </c>
      <c r="F15848">
        <v>5.95</v>
      </c>
      <c r="G15848">
        <v>12422</v>
      </c>
      <c r="H15848" t="s">
        <v>10</v>
      </c>
      <c r="I15848" t="str">
        <f>IF(AND(LEFT(OnlineRetail[[#This Row],[InvoiceNo]],1)&lt;&gt;"C",OnlineRetail[[#This Row],[CustomerID]]&lt;&gt;""),"Yes","No")</f>
        <v>Yes</v>
      </c>
      <c r="J15848" s="4">
        <f>EOMONTH(OnlineRetail[[#This Row],[InvoiceDate]],-1)+1</f>
        <v>40817</v>
      </c>
      <c r="K15848" s="6">
        <f>OnlineRetail[[#This Row],[Quantity]]*OnlineRetail[[#This Row],[UnitPrice]]</f>
        <v>136.85</v>
      </c>
      <c r="L15848" t="str">
        <f t="shared" si="247"/>
        <v>12422|Oct-2011</v>
      </c>
    </row>
    <row r="15849" spans="1:12">
      <c r="A15849">
        <v>538590</v>
      </c>
      <c r="B15849" t="s">
        <v>92</v>
      </c>
      <c r="C15849" t="s">
        <v>14</v>
      </c>
      <c r="D15849">
        <v>19</v>
      </c>
      <c r="E15849" s="1">
        <v>40824.677777777782</v>
      </c>
      <c r="F15849">
        <v>2.1</v>
      </c>
      <c r="G15849">
        <v>13621</v>
      </c>
      <c r="H15849" t="s">
        <v>10</v>
      </c>
      <c r="I15849" t="str">
        <f>IF(AND(LEFT(OnlineRetail[[#This Row],[InvoiceNo]],1)&lt;&gt;"C",OnlineRetail[[#This Row],[CustomerID]]&lt;&gt;""),"Yes","No")</f>
        <v>Yes</v>
      </c>
      <c r="J15849" s="4">
        <f>EOMONTH(OnlineRetail[[#This Row],[InvoiceDate]],-1)+1</f>
        <v>40817</v>
      </c>
      <c r="K15849" s="6">
        <f>OnlineRetail[[#This Row],[Quantity]]*OnlineRetail[[#This Row],[UnitPrice]]</f>
        <v>39.9</v>
      </c>
      <c r="L15849" t="str">
        <f t="shared" si="247"/>
        <v>13621|Oct-2011</v>
      </c>
    </row>
    <row r="15850" spans="1:12">
      <c r="A15850">
        <v>553756</v>
      </c>
      <c r="B15850" t="s">
        <v>135</v>
      </c>
      <c r="C15850" t="s">
        <v>46</v>
      </c>
      <c r="D15850">
        <v>6</v>
      </c>
      <c r="E15850" s="1">
        <v>40824.681250000001</v>
      </c>
      <c r="F15850">
        <v>3.39</v>
      </c>
      <c r="G15850">
        <v>12773</v>
      </c>
      <c r="H15850" t="s">
        <v>10</v>
      </c>
      <c r="I15850" t="str">
        <f>IF(AND(LEFT(OnlineRetail[[#This Row],[InvoiceNo]],1)&lt;&gt;"C",OnlineRetail[[#This Row],[CustomerID]]&lt;&gt;""),"Yes","No")</f>
        <v>Yes</v>
      </c>
      <c r="J15850" s="4">
        <f>EOMONTH(OnlineRetail[[#This Row],[InvoiceDate]],-1)+1</f>
        <v>40817</v>
      </c>
      <c r="K15850" s="6">
        <f>OnlineRetail[[#This Row],[Quantity]]*OnlineRetail[[#This Row],[UnitPrice]]</f>
        <v>20.34</v>
      </c>
      <c r="L15850" t="str">
        <f t="shared" si="247"/>
        <v>12773|Oct-2011</v>
      </c>
    </row>
    <row r="15851" spans="1:12">
      <c r="A15851">
        <v>550634</v>
      </c>
      <c r="B15851" t="s">
        <v>249</v>
      </c>
      <c r="C15851" t="s">
        <v>19</v>
      </c>
      <c r="D15851">
        <v>4</v>
      </c>
      <c r="E15851" s="1">
        <v>40824.681250000001</v>
      </c>
      <c r="F15851">
        <v>2.5499999999999998</v>
      </c>
      <c r="G15851">
        <v>12822</v>
      </c>
      <c r="H15851" t="s">
        <v>10</v>
      </c>
      <c r="I15851" t="str">
        <f>IF(AND(LEFT(OnlineRetail[[#This Row],[InvoiceNo]],1)&lt;&gt;"C",OnlineRetail[[#This Row],[CustomerID]]&lt;&gt;""),"Yes","No")</f>
        <v>Yes</v>
      </c>
      <c r="J15851" s="4">
        <f>EOMONTH(OnlineRetail[[#This Row],[InvoiceDate]],-1)+1</f>
        <v>40817</v>
      </c>
      <c r="K15851" s="6">
        <f>OnlineRetail[[#This Row],[Quantity]]*OnlineRetail[[#This Row],[UnitPrice]]</f>
        <v>10.199999999999999</v>
      </c>
      <c r="L15851" t="str">
        <f t="shared" si="247"/>
        <v>12822|Oct-2011</v>
      </c>
    </row>
    <row r="15852" spans="1:12">
      <c r="A15852">
        <v>539620</v>
      </c>
      <c r="B15852" t="s">
        <v>176</v>
      </c>
      <c r="C15852" t="s">
        <v>16</v>
      </c>
      <c r="D15852">
        <v>13</v>
      </c>
      <c r="E15852" s="1">
        <v>40824.681944444441</v>
      </c>
      <c r="F15852">
        <v>0.85</v>
      </c>
      <c r="G15852">
        <v>12623</v>
      </c>
      <c r="H15852" t="s">
        <v>31</v>
      </c>
      <c r="I15852" t="str">
        <f>IF(AND(LEFT(OnlineRetail[[#This Row],[InvoiceNo]],1)&lt;&gt;"C",OnlineRetail[[#This Row],[CustomerID]]&lt;&gt;""),"Yes","No")</f>
        <v>Yes</v>
      </c>
      <c r="J15852" s="4">
        <f>EOMONTH(OnlineRetail[[#This Row],[InvoiceDate]],-1)+1</f>
        <v>40817</v>
      </c>
      <c r="K15852" s="6">
        <f>OnlineRetail[[#This Row],[Quantity]]*OnlineRetail[[#This Row],[UnitPrice]]</f>
        <v>11.049999999999999</v>
      </c>
      <c r="L15852" t="str">
        <f t="shared" si="247"/>
        <v>12623|Oct-2011</v>
      </c>
    </row>
    <row r="15853" spans="1:12">
      <c r="A15853">
        <v>541337</v>
      </c>
      <c r="B15853" t="s">
        <v>13</v>
      </c>
      <c r="C15853" t="s">
        <v>21</v>
      </c>
      <c r="D15853">
        <v>5</v>
      </c>
      <c r="E15853" s="1">
        <v>40824.682638888888</v>
      </c>
      <c r="F15853">
        <v>1.65</v>
      </c>
      <c r="G15853">
        <v>12943</v>
      </c>
      <c r="H15853" t="s">
        <v>10</v>
      </c>
      <c r="I15853" t="str">
        <f>IF(AND(LEFT(OnlineRetail[[#This Row],[InvoiceNo]],1)&lt;&gt;"C",OnlineRetail[[#This Row],[CustomerID]]&lt;&gt;""),"Yes","No")</f>
        <v>Yes</v>
      </c>
      <c r="J15853" s="4">
        <f>EOMONTH(OnlineRetail[[#This Row],[InvoiceDate]],-1)+1</f>
        <v>40817</v>
      </c>
      <c r="K15853" s="6">
        <f>OnlineRetail[[#This Row],[Quantity]]*OnlineRetail[[#This Row],[UnitPrice]]</f>
        <v>8.25</v>
      </c>
      <c r="L15853" t="str">
        <f t="shared" si="247"/>
        <v>12943|Oct-2011</v>
      </c>
    </row>
    <row r="15854" spans="1:12" hidden="1">
      <c r="A15854">
        <v>548829</v>
      </c>
      <c r="B15854" t="s">
        <v>235</v>
      </c>
      <c r="C15854" t="s">
        <v>21</v>
      </c>
      <c r="D15854">
        <v>24</v>
      </c>
      <c r="E15854" s="1">
        <v>40824.685416666667</v>
      </c>
      <c r="F15854">
        <v>2.1</v>
      </c>
      <c r="H15854" t="s">
        <v>10</v>
      </c>
      <c r="I15854" t="str">
        <f>IF(AND(LEFT(OnlineRetail[[#This Row],[InvoiceNo]],1)&lt;&gt;"C",OnlineRetail[[#This Row],[CustomerID]]&lt;&gt;""),"Yes","No")</f>
        <v>No</v>
      </c>
      <c r="J15854" s="4">
        <f>EOMONTH(OnlineRetail[[#This Row],[InvoiceDate]],-1)+1</f>
        <v>40817</v>
      </c>
      <c r="K15854" s="6">
        <f>OnlineRetail[[#This Row],[Quantity]]*OnlineRetail[[#This Row],[UnitPrice]]</f>
        <v>50.400000000000006</v>
      </c>
      <c r="L15854" t="str">
        <f t="shared" si="247"/>
        <v/>
      </c>
    </row>
    <row r="15855" spans="1:12">
      <c r="A15855">
        <v>552750</v>
      </c>
      <c r="B15855" t="s">
        <v>249</v>
      </c>
      <c r="C15855" t="s">
        <v>48</v>
      </c>
      <c r="D15855">
        <v>14</v>
      </c>
      <c r="E15855" s="1">
        <v>40824.697222222218</v>
      </c>
      <c r="F15855">
        <v>0.85</v>
      </c>
      <c r="G15855">
        <v>13102</v>
      </c>
      <c r="H15855" t="s">
        <v>10</v>
      </c>
      <c r="I15855" t="str">
        <f>IF(AND(LEFT(OnlineRetail[[#This Row],[InvoiceNo]],1)&lt;&gt;"C",OnlineRetail[[#This Row],[CustomerID]]&lt;&gt;""),"Yes","No")</f>
        <v>Yes</v>
      </c>
      <c r="J15855" s="4">
        <f>EOMONTH(OnlineRetail[[#This Row],[InvoiceDate]],-1)+1</f>
        <v>40817</v>
      </c>
      <c r="K15855" s="6">
        <f>OnlineRetail[[#This Row],[Quantity]]*OnlineRetail[[#This Row],[UnitPrice]]</f>
        <v>11.9</v>
      </c>
      <c r="L15855" t="str">
        <f t="shared" si="247"/>
        <v>13102|Oct-2011</v>
      </c>
    </row>
    <row r="15856" spans="1:12">
      <c r="A15856">
        <v>538629</v>
      </c>
      <c r="B15856" t="s">
        <v>15</v>
      </c>
      <c r="C15856" t="s">
        <v>83</v>
      </c>
      <c r="D15856">
        <v>15</v>
      </c>
      <c r="E15856" s="1">
        <v>40824.70208333333</v>
      </c>
      <c r="F15856">
        <v>3.39</v>
      </c>
      <c r="G15856">
        <v>13554</v>
      </c>
      <c r="H15856" t="s">
        <v>10</v>
      </c>
      <c r="I15856" t="str">
        <f>IF(AND(LEFT(OnlineRetail[[#This Row],[InvoiceNo]],1)&lt;&gt;"C",OnlineRetail[[#This Row],[CustomerID]]&lt;&gt;""),"Yes","No")</f>
        <v>Yes</v>
      </c>
      <c r="J15856" s="4">
        <f>EOMONTH(OnlineRetail[[#This Row],[InvoiceDate]],-1)+1</f>
        <v>40817</v>
      </c>
      <c r="K15856" s="6">
        <f>OnlineRetail[[#This Row],[Quantity]]*OnlineRetail[[#This Row],[UnitPrice]]</f>
        <v>50.85</v>
      </c>
      <c r="L15856" t="str">
        <f t="shared" si="247"/>
        <v>13554|Oct-2011</v>
      </c>
    </row>
    <row r="15857" spans="1:12">
      <c r="A15857">
        <v>543423</v>
      </c>
      <c r="B15857" t="s">
        <v>92</v>
      </c>
      <c r="C15857" t="s">
        <v>24</v>
      </c>
      <c r="D15857">
        <v>3</v>
      </c>
      <c r="E15857" s="1">
        <v>40824.704861111109</v>
      </c>
      <c r="F15857">
        <v>4.95</v>
      </c>
      <c r="G15857">
        <v>13481</v>
      </c>
      <c r="H15857" t="s">
        <v>10</v>
      </c>
      <c r="I15857" t="str">
        <f>IF(AND(LEFT(OnlineRetail[[#This Row],[InvoiceNo]],1)&lt;&gt;"C",OnlineRetail[[#This Row],[CustomerID]]&lt;&gt;""),"Yes","No")</f>
        <v>Yes</v>
      </c>
      <c r="J15857" s="4">
        <f>EOMONTH(OnlineRetail[[#This Row],[InvoiceDate]],-1)+1</f>
        <v>40817</v>
      </c>
      <c r="K15857" s="6">
        <f>OnlineRetail[[#This Row],[Quantity]]*OnlineRetail[[#This Row],[UnitPrice]]</f>
        <v>14.850000000000001</v>
      </c>
      <c r="L15857" t="str">
        <f t="shared" si="247"/>
        <v>13481|Oct-2011</v>
      </c>
    </row>
    <row r="15858" spans="1:12">
      <c r="A15858">
        <v>550569</v>
      </c>
      <c r="B15858" t="s">
        <v>245</v>
      </c>
      <c r="C15858" t="s">
        <v>53</v>
      </c>
      <c r="D15858">
        <v>10</v>
      </c>
      <c r="E15858" s="1">
        <v>40824.704861111109</v>
      </c>
      <c r="F15858">
        <v>7.95</v>
      </c>
      <c r="G15858">
        <v>12500</v>
      </c>
      <c r="H15858" t="s">
        <v>17</v>
      </c>
      <c r="I15858" t="str">
        <f>IF(AND(LEFT(OnlineRetail[[#This Row],[InvoiceNo]],1)&lt;&gt;"C",OnlineRetail[[#This Row],[CustomerID]]&lt;&gt;""),"Yes","No")</f>
        <v>Yes</v>
      </c>
      <c r="J15858" s="4">
        <f>EOMONTH(OnlineRetail[[#This Row],[InvoiceDate]],-1)+1</f>
        <v>40817</v>
      </c>
      <c r="K15858" s="6">
        <f>OnlineRetail[[#This Row],[Quantity]]*OnlineRetail[[#This Row],[UnitPrice]]</f>
        <v>79.5</v>
      </c>
      <c r="L15858" t="str">
        <f t="shared" si="247"/>
        <v>12500|Oct-2011</v>
      </c>
    </row>
    <row r="15859" spans="1:12">
      <c r="A15859">
        <v>550368</v>
      </c>
      <c r="B15859" t="s">
        <v>216</v>
      </c>
      <c r="C15859" t="s">
        <v>24</v>
      </c>
      <c r="D15859">
        <v>13</v>
      </c>
      <c r="E15859" s="1">
        <v>40824.707638888889</v>
      </c>
      <c r="F15859">
        <v>4.95</v>
      </c>
      <c r="G15859">
        <v>12366</v>
      </c>
      <c r="H15859" t="s">
        <v>10</v>
      </c>
      <c r="I15859" t="str">
        <f>IF(AND(LEFT(OnlineRetail[[#This Row],[InvoiceNo]],1)&lt;&gt;"C",OnlineRetail[[#This Row],[CustomerID]]&lt;&gt;""),"Yes","No")</f>
        <v>Yes</v>
      </c>
      <c r="J15859" s="4">
        <f>EOMONTH(OnlineRetail[[#This Row],[InvoiceDate]],-1)+1</f>
        <v>40817</v>
      </c>
      <c r="K15859" s="6">
        <f>OnlineRetail[[#This Row],[Quantity]]*OnlineRetail[[#This Row],[UnitPrice]]</f>
        <v>64.350000000000009</v>
      </c>
      <c r="L15859" t="str">
        <f t="shared" si="247"/>
        <v>12366|Oct-2011</v>
      </c>
    </row>
    <row r="15860" spans="1:12">
      <c r="A15860">
        <v>552130</v>
      </c>
      <c r="B15860" t="s">
        <v>174</v>
      </c>
      <c r="C15860" t="s">
        <v>16</v>
      </c>
      <c r="D15860">
        <v>6</v>
      </c>
      <c r="E15860" s="1">
        <v>40824.722222222219</v>
      </c>
      <c r="F15860">
        <v>4.95</v>
      </c>
      <c r="G15860">
        <v>12654</v>
      </c>
      <c r="H15860" t="s">
        <v>10</v>
      </c>
      <c r="I15860" t="str">
        <f>IF(AND(LEFT(OnlineRetail[[#This Row],[InvoiceNo]],1)&lt;&gt;"C",OnlineRetail[[#This Row],[CustomerID]]&lt;&gt;""),"Yes","No")</f>
        <v>Yes</v>
      </c>
      <c r="J15860" s="4">
        <f>EOMONTH(OnlineRetail[[#This Row],[InvoiceDate]],-1)+1</f>
        <v>40817</v>
      </c>
      <c r="K15860" s="6">
        <f>OnlineRetail[[#This Row],[Quantity]]*OnlineRetail[[#This Row],[UnitPrice]]</f>
        <v>29.700000000000003</v>
      </c>
      <c r="L15860" t="str">
        <f t="shared" si="247"/>
        <v>12654|Oct-2011</v>
      </c>
    </row>
    <row r="15861" spans="1:12">
      <c r="A15861">
        <v>552226</v>
      </c>
      <c r="B15861" t="s">
        <v>142</v>
      </c>
      <c r="C15861" t="s">
        <v>29</v>
      </c>
      <c r="D15861">
        <v>7</v>
      </c>
      <c r="E15861" s="1">
        <v>40824.727777777778</v>
      </c>
      <c r="F15861">
        <v>3.39</v>
      </c>
      <c r="G15861">
        <v>13043</v>
      </c>
      <c r="H15861" t="s">
        <v>10</v>
      </c>
      <c r="I15861" t="str">
        <f>IF(AND(LEFT(OnlineRetail[[#This Row],[InvoiceNo]],1)&lt;&gt;"C",OnlineRetail[[#This Row],[CustomerID]]&lt;&gt;""),"Yes","No")</f>
        <v>Yes</v>
      </c>
      <c r="J15861" s="4">
        <f>EOMONTH(OnlineRetail[[#This Row],[InvoiceDate]],-1)+1</f>
        <v>40817</v>
      </c>
      <c r="K15861" s="6">
        <f>OnlineRetail[[#This Row],[Quantity]]*OnlineRetail[[#This Row],[UnitPrice]]</f>
        <v>23.73</v>
      </c>
      <c r="L15861" t="str">
        <f t="shared" si="247"/>
        <v>13043|Oct-2011</v>
      </c>
    </row>
    <row r="15862" spans="1:12">
      <c r="A15862">
        <v>537554</v>
      </c>
      <c r="B15862" t="s">
        <v>164</v>
      </c>
      <c r="C15862" t="s">
        <v>19</v>
      </c>
      <c r="D15862">
        <v>20</v>
      </c>
      <c r="E15862" s="1">
        <v>40824.728472222218</v>
      </c>
      <c r="F15862">
        <v>4.95</v>
      </c>
      <c r="G15862">
        <v>13696</v>
      </c>
      <c r="H15862" t="s">
        <v>10</v>
      </c>
      <c r="I15862" t="str">
        <f>IF(AND(LEFT(OnlineRetail[[#This Row],[InvoiceNo]],1)&lt;&gt;"C",OnlineRetail[[#This Row],[CustomerID]]&lt;&gt;""),"Yes","No")</f>
        <v>Yes</v>
      </c>
      <c r="J15862" s="4">
        <f>EOMONTH(OnlineRetail[[#This Row],[InvoiceDate]],-1)+1</f>
        <v>40817</v>
      </c>
      <c r="K15862" s="6">
        <f>OnlineRetail[[#This Row],[Quantity]]*OnlineRetail[[#This Row],[UnitPrice]]</f>
        <v>99</v>
      </c>
      <c r="L15862" t="str">
        <f t="shared" si="247"/>
        <v>13696|Oct-2011</v>
      </c>
    </row>
    <row r="15863" spans="1:12">
      <c r="A15863">
        <v>555420</v>
      </c>
      <c r="B15863" t="s">
        <v>52</v>
      </c>
      <c r="C15863" t="s">
        <v>50</v>
      </c>
      <c r="D15863">
        <v>18</v>
      </c>
      <c r="E15863" s="1">
        <v>40824.736805555563</v>
      </c>
      <c r="F15863">
        <v>1.65</v>
      </c>
      <c r="G15863">
        <v>13786</v>
      </c>
      <c r="H15863" t="s">
        <v>17</v>
      </c>
      <c r="I15863" t="str">
        <f>IF(AND(LEFT(OnlineRetail[[#This Row],[InvoiceNo]],1)&lt;&gt;"C",OnlineRetail[[#This Row],[CustomerID]]&lt;&gt;""),"Yes","No")</f>
        <v>Yes</v>
      </c>
      <c r="J15863" s="4">
        <f>EOMONTH(OnlineRetail[[#This Row],[InvoiceDate]],-1)+1</f>
        <v>40817</v>
      </c>
      <c r="K15863" s="6">
        <f>OnlineRetail[[#This Row],[Quantity]]*OnlineRetail[[#This Row],[UnitPrice]]</f>
        <v>29.7</v>
      </c>
      <c r="L15863" t="str">
        <f t="shared" si="247"/>
        <v>13786|Oct-2011</v>
      </c>
    </row>
    <row r="15864" spans="1:12">
      <c r="A15864">
        <v>549062</v>
      </c>
      <c r="B15864" t="s">
        <v>35</v>
      </c>
      <c r="C15864" t="s">
        <v>46</v>
      </c>
      <c r="D15864">
        <v>3</v>
      </c>
      <c r="E15864" s="1">
        <v>40824.749305555553</v>
      </c>
      <c r="F15864">
        <v>2.5499999999999998</v>
      </c>
      <c r="G15864">
        <v>13880</v>
      </c>
      <c r="H15864" t="s">
        <v>31</v>
      </c>
      <c r="I15864" t="str">
        <f>IF(AND(LEFT(OnlineRetail[[#This Row],[InvoiceNo]],1)&lt;&gt;"C",OnlineRetail[[#This Row],[CustomerID]]&lt;&gt;""),"Yes","No")</f>
        <v>Yes</v>
      </c>
      <c r="J15864" s="4">
        <f>EOMONTH(OnlineRetail[[#This Row],[InvoiceDate]],-1)+1</f>
        <v>40817</v>
      </c>
      <c r="K15864" s="6">
        <f>OnlineRetail[[#This Row],[Quantity]]*OnlineRetail[[#This Row],[UnitPrice]]</f>
        <v>7.6499999999999995</v>
      </c>
      <c r="L15864" t="str">
        <f t="shared" si="247"/>
        <v>13880|Oct-2011</v>
      </c>
    </row>
    <row r="15865" spans="1:12">
      <c r="A15865">
        <v>547861</v>
      </c>
      <c r="B15865" t="s">
        <v>185</v>
      </c>
      <c r="C15865" t="s">
        <v>50</v>
      </c>
      <c r="D15865">
        <v>23</v>
      </c>
      <c r="E15865" s="1">
        <v>40824.759027777778</v>
      </c>
      <c r="F15865">
        <v>3.39</v>
      </c>
      <c r="G15865">
        <v>13579</v>
      </c>
      <c r="H15865" t="s">
        <v>10</v>
      </c>
      <c r="I15865" t="str">
        <f>IF(AND(LEFT(OnlineRetail[[#This Row],[InvoiceNo]],1)&lt;&gt;"C",OnlineRetail[[#This Row],[CustomerID]]&lt;&gt;""),"Yes","No")</f>
        <v>Yes</v>
      </c>
      <c r="J15865" s="4">
        <f>EOMONTH(OnlineRetail[[#This Row],[InvoiceDate]],-1)+1</f>
        <v>40817</v>
      </c>
      <c r="K15865" s="6">
        <f>OnlineRetail[[#This Row],[Quantity]]*OnlineRetail[[#This Row],[UnitPrice]]</f>
        <v>77.97</v>
      </c>
      <c r="L15865" t="str">
        <f t="shared" si="247"/>
        <v>13579|Oct-2011</v>
      </c>
    </row>
    <row r="15866" spans="1:12">
      <c r="A15866">
        <v>537574</v>
      </c>
      <c r="B15866" t="s">
        <v>225</v>
      </c>
      <c r="C15866" t="s">
        <v>48</v>
      </c>
      <c r="D15866">
        <v>1</v>
      </c>
      <c r="E15866" s="1">
        <v>40824.770833333343</v>
      </c>
      <c r="F15866">
        <v>4.95</v>
      </c>
      <c r="G15866">
        <v>14184</v>
      </c>
      <c r="H15866" t="s">
        <v>31</v>
      </c>
      <c r="I15866" t="str">
        <f>IF(AND(LEFT(OnlineRetail[[#This Row],[InvoiceNo]],1)&lt;&gt;"C",OnlineRetail[[#This Row],[CustomerID]]&lt;&gt;""),"Yes","No")</f>
        <v>Yes</v>
      </c>
      <c r="J15866" s="4">
        <f>EOMONTH(OnlineRetail[[#This Row],[InvoiceDate]],-1)+1</f>
        <v>40817</v>
      </c>
      <c r="K15866" s="6">
        <f>OnlineRetail[[#This Row],[Quantity]]*OnlineRetail[[#This Row],[UnitPrice]]</f>
        <v>4.95</v>
      </c>
      <c r="L15866" t="str">
        <f t="shared" si="247"/>
        <v>14184|Oct-2011</v>
      </c>
    </row>
    <row r="15867" spans="1:12">
      <c r="A15867">
        <v>548000</v>
      </c>
      <c r="B15867" t="s">
        <v>88</v>
      </c>
      <c r="C15867" t="s">
        <v>16</v>
      </c>
      <c r="D15867">
        <v>22</v>
      </c>
      <c r="E15867" s="1">
        <v>40824.772222222222</v>
      </c>
      <c r="F15867">
        <v>9.9499999999999993</v>
      </c>
      <c r="G15867">
        <v>14031</v>
      </c>
      <c r="H15867" t="s">
        <v>31</v>
      </c>
      <c r="I15867" t="str">
        <f>IF(AND(LEFT(OnlineRetail[[#This Row],[InvoiceNo]],1)&lt;&gt;"C",OnlineRetail[[#This Row],[CustomerID]]&lt;&gt;""),"Yes","No")</f>
        <v>Yes</v>
      </c>
      <c r="J15867" s="4">
        <f>EOMONTH(OnlineRetail[[#This Row],[InvoiceDate]],-1)+1</f>
        <v>40817</v>
      </c>
      <c r="K15867" s="6">
        <f>OnlineRetail[[#This Row],[Quantity]]*OnlineRetail[[#This Row],[UnitPrice]]</f>
        <v>218.89999999999998</v>
      </c>
      <c r="L15867" t="str">
        <f t="shared" si="247"/>
        <v>14031|Oct-2011</v>
      </c>
    </row>
    <row r="15868" spans="1:12">
      <c r="A15868">
        <v>551325</v>
      </c>
      <c r="B15868" t="s">
        <v>96</v>
      </c>
      <c r="C15868" t="s">
        <v>29</v>
      </c>
      <c r="D15868">
        <v>14</v>
      </c>
      <c r="E15868" s="1">
        <v>40824.777083333327</v>
      </c>
      <c r="F15868">
        <v>0.85</v>
      </c>
      <c r="G15868">
        <v>12703</v>
      </c>
      <c r="H15868" t="s">
        <v>36</v>
      </c>
      <c r="I15868" t="str">
        <f>IF(AND(LEFT(OnlineRetail[[#This Row],[InvoiceNo]],1)&lt;&gt;"C",OnlineRetail[[#This Row],[CustomerID]]&lt;&gt;""),"Yes","No")</f>
        <v>Yes</v>
      </c>
      <c r="J15868" s="4">
        <f>EOMONTH(OnlineRetail[[#This Row],[InvoiceDate]],-1)+1</f>
        <v>40817</v>
      </c>
      <c r="K15868" s="6">
        <f>OnlineRetail[[#This Row],[Quantity]]*OnlineRetail[[#This Row],[UnitPrice]]</f>
        <v>11.9</v>
      </c>
      <c r="L15868" t="str">
        <f t="shared" si="247"/>
        <v>12703|Oct-2011</v>
      </c>
    </row>
    <row r="15869" spans="1:12">
      <c r="A15869">
        <v>544766</v>
      </c>
      <c r="B15869" t="s">
        <v>265</v>
      </c>
      <c r="C15869" t="s">
        <v>29</v>
      </c>
      <c r="D15869">
        <v>15</v>
      </c>
      <c r="E15869" s="1">
        <v>40824.777777777781</v>
      </c>
      <c r="F15869">
        <v>2.1</v>
      </c>
      <c r="G15869">
        <v>12565</v>
      </c>
      <c r="H15869" t="s">
        <v>10</v>
      </c>
      <c r="I15869" t="str">
        <f>IF(AND(LEFT(OnlineRetail[[#This Row],[InvoiceNo]],1)&lt;&gt;"C",OnlineRetail[[#This Row],[CustomerID]]&lt;&gt;""),"Yes","No")</f>
        <v>Yes</v>
      </c>
      <c r="J15869" s="4">
        <f>EOMONTH(OnlineRetail[[#This Row],[InvoiceDate]],-1)+1</f>
        <v>40817</v>
      </c>
      <c r="K15869" s="6">
        <f>OnlineRetail[[#This Row],[Quantity]]*OnlineRetail[[#This Row],[UnitPrice]]</f>
        <v>31.5</v>
      </c>
      <c r="L15869" t="str">
        <f t="shared" si="247"/>
        <v>12565|Oct-2011</v>
      </c>
    </row>
    <row r="15870" spans="1:12">
      <c r="A15870">
        <v>548447</v>
      </c>
      <c r="B15870" t="s">
        <v>130</v>
      </c>
      <c r="C15870" t="s">
        <v>27</v>
      </c>
      <c r="D15870">
        <v>16</v>
      </c>
      <c r="E15870" s="1">
        <v>40824.78402777778</v>
      </c>
      <c r="F15870">
        <v>2.1</v>
      </c>
      <c r="G15870">
        <v>13716</v>
      </c>
      <c r="H15870" t="s">
        <v>10</v>
      </c>
      <c r="I15870" t="str">
        <f>IF(AND(LEFT(OnlineRetail[[#This Row],[InvoiceNo]],1)&lt;&gt;"C",OnlineRetail[[#This Row],[CustomerID]]&lt;&gt;""),"Yes","No")</f>
        <v>Yes</v>
      </c>
      <c r="J15870" s="4">
        <f>EOMONTH(OnlineRetail[[#This Row],[InvoiceDate]],-1)+1</f>
        <v>40817</v>
      </c>
      <c r="K15870" s="6">
        <f>OnlineRetail[[#This Row],[Quantity]]*OnlineRetail[[#This Row],[UnitPrice]]</f>
        <v>33.6</v>
      </c>
      <c r="L15870" t="str">
        <f t="shared" si="247"/>
        <v>13716|Oct-2011</v>
      </c>
    </row>
    <row r="15871" spans="1:12">
      <c r="A15871">
        <v>544000</v>
      </c>
      <c r="B15871" t="s">
        <v>35</v>
      </c>
      <c r="C15871" t="s">
        <v>40</v>
      </c>
      <c r="D15871">
        <v>15</v>
      </c>
      <c r="E15871" s="1">
        <v>40824.788888888892</v>
      </c>
      <c r="F15871">
        <v>1.65</v>
      </c>
      <c r="G15871">
        <v>13986</v>
      </c>
      <c r="H15871" t="s">
        <v>10</v>
      </c>
      <c r="I15871" t="str">
        <f>IF(AND(LEFT(OnlineRetail[[#This Row],[InvoiceNo]],1)&lt;&gt;"C",OnlineRetail[[#This Row],[CustomerID]]&lt;&gt;""),"Yes","No")</f>
        <v>Yes</v>
      </c>
      <c r="J15871" s="4">
        <f>EOMONTH(OnlineRetail[[#This Row],[InvoiceDate]],-1)+1</f>
        <v>40817</v>
      </c>
      <c r="K15871" s="6">
        <f>OnlineRetail[[#This Row],[Quantity]]*OnlineRetail[[#This Row],[UnitPrice]]</f>
        <v>24.75</v>
      </c>
      <c r="L15871" t="str">
        <f t="shared" si="247"/>
        <v>13986|Oct-2011</v>
      </c>
    </row>
    <row r="15872" spans="1:12" hidden="1">
      <c r="A15872" t="s">
        <v>428</v>
      </c>
      <c r="B15872" t="s">
        <v>111</v>
      </c>
      <c r="C15872" t="s">
        <v>42</v>
      </c>
      <c r="D15872">
        <v>16</v>
      </c>
      <c r="E15872" s="1">
        <v>40824.801388888889</v>
      </c>
      <c r="F15872">
        <v>1.25</v>
      </c>
      <c r="G15872">
        <v>14184</v>
      </c>
      <c r="H15872" t="s">
        <v>121</v>
      </c>
      <c r="I15872" t="str">
        <f>IF(AND(LEFT(OnlineRetail[[#This Row],[InvoiceNo]],1)&lt;&gt;"C",OnlineRetail[[#This Row],[CustomerID]]&lt;&gt;""),"Yes","No")</f>
        <v>No</v>
      </c>
      <c r="J15872" s="4">
        <f>EOMONTH(OnlineRetail[[#This Row],[InvoiceDate]],-1)+1</f>
        <v>40817</v>
      </c>
      <c r="K15872" s="6">
        <f>OnlineRetail[[#This Row],[Quantity]]*OnlineRetail[[#This Row],[UnitPrice]]</f>
        <v>20</v>
      </c>
      <c r="L15872" t="str">
        <f t="shared" si="247"/>
        <v/>
      </c>
    </row>
    <row r="15873" spans="1:12">
      <c r="A15873">
        <v>549933</v>
      </c>
      <c r="B15873" t="s">
        <v>240</v>
      </c>
      <c r="C15873" t="s">
        <v>12</v>
      </c>
      <c r="D15873">
        <v>2</v>
      </c>
      <c r="E15873" s="1">
        <v>40824.813888888893</v>
      </c>
      <c r="F15873">
        <v>1.65</v>
      </c>
      <c r="G15873">
        <v>13579</v>
      </c>
      <c r="H15873" t="s">
        <v>10</v>
      </c>
      <c r="I15873" t="str">
        <f>IF(AND(LEFT(OnlineRetail[[#This Row],[InvoiceNo]],1)&lt;&gt;"C",OnlineRetail[[#This Row],[CustomerID]]&lt;&gt;""),"Yes","No")</f>
        <v>Yes</v>
      </c>
      <c r="J15873" s="4">
        <f>EOMONTH(OnlineRetail[[#This Row],[InvoiceDate]],-1)+1</f>
        <v>40817</v>
      </c>
      <c r="K15873" s="6">
        <f>OnlineRetail[[#This Row],[Quantity]]*OnlineRetail[[#This Row],[UnitPrice]]</f>
        <v>3.3</v>
      </c>
      <c r="L15873" t="str">
        <f t="shared" si="247"/>
        <v>13579|Oct-2011</v>
      </c>
    </row>
    <row r="15874" spans="1:12">
      <c r="A15874">
        <v>553509</v>
      </c>
      <c r="B15874" t="s">
        <v>245</v>
      </c>
      <c r="C15874" t="s">
        <v>29</v>
      </c>
      <c r="D15874">
        <v>19</v>
      </c>
      <c r="E15874" s="1">
        <v>40824.822222222218</v>
      </c>
      <c r="F15874">
        <v>4.25</v>
      </c>
      <c r="G15874">
        <v>14103</v>
      </c>
      <c r="H15874" t="s">
        <v>10</v>
      </c>
      <c r="I15874" t="str">
        <f>IF(AND(LEFT(OnlineRetail[[#This Row],[InvoiceNo]],1)&lt;&gt;"C",OnlineRetail[[#This Row],[CustomerID]]&lt;&gt;""),"Yes","No")</f>
        <v>Yes</v>
      </c>
      <c r="J15874" s="4">
        <f>EOMONTH(OnlineRetail[[#This Row],[InvoiceDate]],-1)+1</f>
        <v>40817</v>
      </c>
      <c r="K15874" s="6">
        <f>OnlineRetail[[#This Row],[Quantity]]*OnlineRetail[[#This Row],[UnitPrice]]</f>
        <v>80.75</v>
      </c>
      <c r="L15874" t="str">
        <f t="shared" ref="L15874:L15937" si="248">IF(I15874="Yes",G15874&amp;"|"&amp;TEXT(J15874,"mmm-yyyy"),"")</f>
        <v>14103|Oct-2011</v>
      </c>
    </row>
    <row r="15875" spans="1:12">
      <c r="A15875">
        <v>549097</v>
      </c>
      <c r="B15875" t="s">
        <v>71</v>
      </c>
      <c r="C15875" t="s">
        <v>27</v>
      </c>
      <c r="D15875">
        <v>12</v>
      </c>
      <c r="E15875" s="1">
        <v>40824.824305555558</v>
      </c>
      <c r="F15875">
        <v>2.5499999999999998</v>
      </c>
      <c r="G15875">
        <v>14337</v>
      </c>
      <c r="H15875" t="s">
        <v>10</v>
      </c>
      <c r="I15875" t="str">
        <f>IF(AND(LEFT(OnlineRetail[[#This Row],[InvoiceNo]],1)&lt;&gt;"C",OnlineRetail[[#This Row],[CustomerID]]&lt;&gt;""),"Yes","No")</f>
        <v>Yes</v>
      </c>
      <c r="J15875" s="4">
        <f>EOMONTH(OnlineRetail[[#This Row],[InvoiceDate]],-1)+1</f>
        <v>40817</v>
      </c>
      <c r="K15875" s="6">
        <f>OnlineRetail[[#This Row],[Quantity]]*OnlineRetail[[#This Row],[UnitPrice]]</f>
        <v>30.599999999999998</v>
      </c>
      <c r="L15875" t="str">
        <f t="shared" si="248"/>
        <v>14337|Oct-2011</v>
      </c>
    </row>
    <row r="15876" spans="1:12">
      <c r="A15876">
        <v>543851</v>
      </c>
      <c r="B15876" t="s">
        <v>265</v>
      </c>
      <c r="C15876" t="s">
        <v>27</v>
      </c>
      <c r="D15876">
        <v>20</v>
      </c>
      <c r="E15876" s="1">
        <v>40824.831944444442</v>
      </c>
      <c r="F15876">
        <v>1.25</v>
      </c>
      <c r="G15876">
        <v>13891</v>
      </c>
      <c r="H15876" t="s">
        <v>10</v>
      </c>
      <c r="I15876" t="str">
        <f>IF(AND(LEFT(OnlineRetail[[#This Row],[InvoiceNo]],1)&lt;&gt;"C",OnlineRetail[[#This Row],[CustomerID]]&lt;&gt;""),"Yes","No")</f>
        <v>Yes</v>
      </c>
      <c r="J15876" s="4">
        <f>EOMONTH(OnlineRetail[[#This Row],[InvoiceDate]],-1)+1</f>
        <v>40817</v>
      </c>
      <c r="K15876" s="6">
        <f>OnlineRetail[[#This Row],[Quantity]]*OnlineRetail[[#This Row],[UnitPrice]]</f>
        <v>25</v>
      </c>
      <c r="L15876" t="str">
        <f t="shared" si="248"/>
        <v>13891|Oct-2011</v>
      </c>
    </row>
    <row r="15877" spans="1:12">
      <c r="A15877">
        <v>551653</v>
      </c>
      <c r="B15877" t="s">
        <v>213</v>
      </c>
      <c r="C15877" t="s">
        <v>21</v>
      </c>
      <c r="D15877">
        <v>22</v>
      </c>
      <c r="E15877" s="1">
        <v>40825.336111111108</v>
      </c>
      <c r="F15877">
        <v>1.65</v>
      </c>
      <c r="G15877">
        <v>14037</v>
      </c>
      <c r="H15877" t="s">
        <v>10</v>
      </c>
      <c r="I15877" t="str">
        <f>IF(AND(LEFT(OnlineRetail[[#This Row],[InvoiceNo]],1)&lt;&gt;"C",OnlineRetail[[#This Row],[CustomerID]]&lt;&gt;""),"Yes","No")</f>
        <v>Yes</v>
      </c>
      <c r="J15877" s="4">
        <f>EOMONTH(OnlineRetail[[#This Row],[InvoiceDate]],-1)+1</f>
        <v>40817</v>
      </c>
      <c r="K15877" s="6">
        <f>OnlineRetail[[#This Row],[Quantity]]*OnlineRetail[[#This Row],[UnitPrice]]</f>
        <v>36.299999999999997</v>
      </c>
      <c r="L15877" t="str">
        <f t="shared" si="248"/>
        <v>14037|Oct-2011</v>
      </c>
    </row>
    <row r="15878" spans="1:12">
      <c r="A15878">
        <v>552656</v>
      </c>
      <c r="B15878" t="s">
        <v>171</v>
      </c>
      <c r="C15878" t="s">
        <v>48</v>
      </c>
      <c r="D15878">
        <v>24</v>
      </c>
      <c r="E15878" s="1">
        <v>40825.340277777781</v>
      </c>
      <c r="F15878">
        <v>4.95</v>
      </c>
      <c r="G15878">
        <v>14184</v>
      </c>
      <c r="H15878" t="s">
        <v>10</v>
      </c>
      <c r="I15878" t="str">
        <f>IF(AND(LEFT(OnlineRetail[[#This Row],[InvoiceNo]],1)&lt;&gt;"C",OnlineRetail[[#This Row],[CustomerID]]&lt;&gt;""),"Yes","No")</f>
        <v>Yes</v>
      </c>
      <c r="J15878" s="4">
        <f>EOMONTH(OnlineRetail[[#This Row],[InvoiceDate]],-1)+1</f>
        <v>40817</v>
      </c>
      <c r="K15878" s="6">
        <f>OnlineRetail[[#This Row],[Quantity]]*OnlineRetail[[#This Row],[UnitPrice]]</f>
        <v>118.80000000000001</v>
      </c>
      <c r="L15878" t="str">
        <f t="shared" si="248"/>
        <v>14184|Oct-2011</v>
      </c>
    </row>
    <row r="15879" spans="1:12">
      <c r="A15879">
        <v>544306</v>
      </c>
      <c r="B15879" t="s">
        <v>169</v>
      </c>
      <c r="C15879" t="s">
        <v>14</v>
      </c>
      <c r="D15879">
        <v>7</v>
      </c>
      <c r="E15879" s="1">
        <v>40825.344444444447</v>
      </c>
      <c r="F15879">
        <v>4.95</v>
      </c>
      <c r="G15879">
        <v>14299</v>
      </c>
      <c r="H15879" t="s">
        <v>10</v>
      </c>
      <c r="I15879" t="str">
        <f>IF(AND(LEFT(OnlineRetail[[#This Row],[InvoiceNo]],1)&lt;&gt;"C",OnlineRetail[[#This Row],[CustomerID]]&lt;&gt;""),"Yes","No")</f>
        <v>Yes</v>
      </c>
      <c r="J15879" s="4">
        <f>EOMONTH(OnlineRetail[[#This Row],[InvoiceDate]],-1)+1</f>
        <v>40817</v>
      </c>
      <c r="K15879" s="6">
        <f>OnlineRetail[[#This Row],[Quantity]]*OnlineRetail[[#This Row],[UnitPrice]]</f>
        <v>34.65</v>
      </c>
      <c r="L15879" t="str">
        <f t="shared" si="248"/>
        <v>14299|Oct-2011</v>
      </c>
    </row>
    <row r="15880" spans="1:12">
      <c r="A15880">
        <v>547757</v>
      </c>
      <c r="B15880" t="s">
        <v>95</v>
      </c>
      <c r="C15880" t="s">
        <v>21</v>
      </c>
      <c r="D15880">
        <v>13</v>
      </c>
      <c r="E15880" s="1">
        <v>40825.347222222219</v>
      </c>
      <c r="F15880">
        <v>5.95</v>
      </c>
      <c r="G15880">
        <v>13354</v>
      </c>
      <c r="H15880" t="s">
        <v>10</v>
      </c>
      <c r="I15880" t="str">
        <f>IF(AND(LEFT(OnlineRetail[[#This Row],[InvoiceNo]],1)&lt;&gt;"C",OnlineRetail[[#This Row],[CustomerID]]&lt;&gt;""),"Yes","No")</f>
        <v>Yes</v>
      </c>
      <c r="J15880" s="4">
        <f>EOMONTH(OnlineRetail[[#This Row],[InvoiceDate]],-1)+1</f>
        <v>40817</v>
      </c>
      <c r="K15880" s="6">
        <f>OnlineRetail[[#This Row],[Quantity]]*OnlineRetail[[#This Row],[UnitPrice]]</f>
        <v>77.350000000000009</v>
      </c>
      <c r="L15880" t="str">
        <f t="shared" si="248"/>
        <v>13354|Oct-2011</v>
      </c>
    </row>
    <row r="15881" spans="1:12">
      <c r="A15881">
        <v>555698</v>
      </c>
      <c r="B15881" t="s">
        <v>66</v>
      </c>
      <c r="C15881" t="s">
        <v>50</v>
      </c>
      <c r="D15881">
        <v>22</v>
      </c>
      <c r="E15881" s="1">
        <v>40825.375694444447</v>
      </c>
      <c r="F15881">
        <v>7.95</v>
      </c>
      <c r="G15881">
        <v>13425</v>
      </c>
      <c r="H15881" t="s">
        <v>10</v>
      </c>
      <c r="I15881" t="str">
        <f>IF(AND(LEFT(OnlineRetail[[#This Row],[InvoiceNo]],1)&lt;&gt;"C",OnlineRetail[[#This Row],[CustomerID]]&lt;&gt;""),"Yes","No")</f>
        <v>Yes</v>
      </c>
      <c r="J15881" s="4">
        <f>EOMONTH(OnlineRetail[[#This Row],[InvoiceDate]],-1)+1</f>
        <v>40817</v>
      </c>
      <c r="K15881" s="6">
        <f>OnlineRetail[[#This Row],[Quantity]]*OnlineRetail[[#This Row],[UnitPrice]]</f>
        <v>174.9</v>
      </c>
      <c r="L15881" t="str">
        <f t="shared" si="248"/>
        <v>13425|Oct-2011</v>
      </c>
    </row>
    <row r="15882" spans="1:12">
      <c r="A15882">
        <v>538309</v>
      </c>
      <c r="B15882" t="s">
        <v>134</v>
      </c>
      <c r="C15882" t="s">
        <v>42</v>
      </c>
      <c r="D15882">
        <v>15</v>
      </c>
      <c r="E15882" s="1">
        <v>40825.377083333333</v>
      </c>
      <c r="F15882">
        <v>2.1</v>
      </c>
      <c r="G15882">
        <v>13227</v>
      </c>
      <c r="H15882" t="s">
        <v>10</v>
      </c>
      <c r="I15882" t="str">
        <f>IF(AND(LEFT(OnlineRetail[[#This Row],[InvoiceNo]],1)&lt;&gt;"C",OnlineRetail[[#This Row],[CustomerID]]&lt;&gt;""),"Yes","No")</f>
        <v>Yes</v>
      </c>
      <c r="J15882" s="4">
        <f>EOMONTH(OnlineRetail[[#This Row],[InvoiceDate]],-1)+1</f>
        <v>40817</v>
      </c>
      <c r="K15882" s="6">
        <f>OnlineRetail[[#This Row],[Quantity]]*OnlineRetail[[#This Row],[UnitPrice]]</f>
        <v>31.5</v>
      </c>
      <c r="L15882" t="str">
        <f t="shared" si="248"/>
        <v>13227|Oct-2011</v>
      </c>
    </row>
    <row r="15883" spans="1:12">
      <c r="A15883">
        <v>541745</v>
      </c>
      <c r="B15883" t="s">
        <v>285</v>
      </c>
      <c r="C15883" t="s">
        <v>19</v>
      </c>
      <c r="D15883">
        <v>2</v>
      </c>
      <c r="E15883" s="1">
        <v>40825.379166666673</v>
      </c>
      <c r="F15883">
        <v>4.25</v>
      </c>
      <c r="G15883">
        <v>12803</v>
      </c>
      <c r="H15883" t="s">
        <v>10</v>
      </c>
      <c r="I15883" t="str">
        <f>IF(AND(LEFT(OnlineRetail[[#This Row],[InvoiceNo]],1)&lt;&gt;"C",OnlineRetail[[#This Row],[CustomerID]]&lt;&gt;""),"Yes","No")</f>
        <v>Yes</v>
      </c>
      <c r="J15883" s="4">
        <f>EOMONTH(OnlineRetail[[#This Row],[InvoiceDate]],-1)+1</f>
        <v>40817</v>
      </c>
      <c r="K15883" s="6">
        <f>OnlineRetail[[#This Row],[Quantity]]*OnlineRetail[[#This Row],[UnitPrice]]</f>
        <v>8.5</v>
      </c>
      <c r="L15883" t="str">
        <f t="shared" si="248"/>
        <v>12803|Oct-2011</v>
      </c>
    </row>
    <row r="15884" spans="1:12">
      <c r="A15884">
        <v>552936</v>
      </c>
      <c r="B15884" t="s">
        <v>45</v>
      </c>
      <c r="C15884" t="s">
        <v>27</v>
      </c>
      <c r="D15884">
        <v>2</v>
      </c>
      <c r="E15884" s="1">
        <v>40825.384027777778</v>
      </c>
      <c r="F15884">
        <v>4.95</v>
      </c>
      <c r="G15884">
        <v>13068</v>
      </c>
      <c r="H15884" t="s">
        <v>31</v>
      </c>
      <c r="I15884" t="str">
        <f>IF(AND(LEFT(OnlineRetail[[#This Row],[InvoiceNo]],1)&lt;&gt;"C",OnlineRetail[[#This Row],[CustomerID]]&lt;&gt;""),"Yes","No")</f>
        <v>Yes</v>
      </c>
      <c r="J15884" s="4">
        <f>EOMONTH(OnlineRetail[[#This Row],[InvoiceDate]],-1)+1</f>
        <v>40817</v>
      </c>
      <c r="K15884" s="6">
        <f>OnlineRetail[[#This Row],[Quantity]]*OnlineRetail[[#This Row],[UnitPrice]]</f>
        <v>9.9</v>
      </c>
      <c r="L15884" t="str">
        <f t="shared" si="248"/>
        <v>13068|Oct-2011</v>
      </c>
    </row>
    <row r="15885" spans="1:12">
      <c r="A15885">
        <v>544690</v>
      </c>
      <c r="B15885" t="s">
        <v>145</v>
      </c>
      <c r="C15885" t="s">
        <v>12</v>
      </c>
      <c r="D15885">
        <v>5</v>
      </c>
      <c r="E15885" s="1">
        <v>40825.388194444437</v>
      </c>
      <c r="F15885">
        <v>3.39</v>
      </c>
      <c r="G15885">
        <v>13922</v>
      </c>
      <c r="H15885" t="s">
        <v>10</v>
      </c>
      <c r="I15885" t="str">
        <f>IF(AND(LEFT(OnlineRetail[[#This Row],[InvoiceNo]],1)&lt;&gt;"C",OnlineRetail[[#This Row],[CustomerID]]&lt;&gt;""),"Yes","No")</f>
        <v>Yes</v>
      </c>
      <c r="J15885" s="4">
        <f>EOMONTH(OnlineRetail[[#This Row],[InvoiceDate]],-1)+1</f>
        <v>40817</v>
      </c>
      <c r="K15885" s="6">
        <f>OnlineRetail[[#This Row],[Quantity]]*OnlineRetail[[#This Row],[UnitPrice]]</f>
        <v>16.95</v>
      </c>
      <c r="L15885" t="str">
        <f t="shared" si="248"/>
        <v>13922|Oct-2011</v>
      </c>
    </row>
    <row r="15886" spans="1:12">
      <c r="A15886">
        <v>546960</v>
      </c>
      <c r="B15886" t="s">
        <v>288</v>
      </c>
      <c r="C15886" t="s">
        <v>14</v>
      </c>
      <c r="D15886">
        <v>18</v>
      </c>
      <c r="E15886" s="1">
        <v>40825.401388888888</v>
      </c>
      <c r="F15886">
        <v>1.25</v>
      </c>
      <c r="G15886">
        <v>13962</v>
      </c>
      <c r="H15886" t="s">
        <v>10</v>
      </c>
      <c r="I15886" t="str">
        <f>IF(AND(LEFT(OnlineRetail[[#This Row],[InvoiceNo]],1)&lt;&gt;"C",OnlineRetail[[#This Row],[CustomerID]]&lt;&gt;""),"Yes","No")</f>
        <v>Yes</v>
      </c>
      <c r="J15886" s="4">
        <f>EOMONTH(OnlineRetail[[#This Row],[InvoiceDate]],-1)+1</f>
        <v>40817</v>
      </c>
      <c r="K15886" s="6">
        <f>OnlineRetail[[#This Row],[Quantity]]*OnlineRetail[[#This Row],[UnitPrice]]</f>
        <v>22.5</v>
      </c>
      <c r="L15886" t="str">
        <f t="shared" si="248"/>
        <v>13962|Oct-2011</v>
      </c>
    </row>
    <row r="15887" spans="1:12">
      <c r="A15887">
        <v>544303</v>
      </c>
      <c r="B15887" t="s">
        <v>217</v>
      </c>
      <c r="C15887" t="s">
        <v>42</v>
      </c>
      <c r="D15887">
        <v>13</v>
      </c>
      <c r="E15887" s="1">
        <v>40825.424305555563</v>
      </c>
      <c r="F15887">
        <v>7.95</v>
      </c>
      <c r="G15887">
        <v>12372</v>
      </c>
      <c r="H15887" t="s">
        <v>17</v>
      </c>
      <c r="I15887" t="str">
        <f>IF(AND(LEFT(OnlineRetail[[#This Row],[InvoiceNo]],1)&lt;&gt;"C",OnlineRetail[[#This Row],[CustomerID]]&lt;&gt;""),"Yes","No")</f>
        <v>Yes</v>
      </c>
      <c r="J15887" s="4">
        <f>EOMONTH(OnlineRetail[[#This Row],[InvoiceDate]],-1)+1</f>
        <v>40817</v>
      </c>
      <c r="K15887" s="6">
        <f>OnlineRetail[[#This Row],[Quantity]]*OnlineRetail[[#This Row],[UnitPrice]]</f>
        <v>103.35000000000001</v>
      </c>
      <c r="L15887" t="str">
        <f t="shared" si="248"/>
        <v>12372|Oct-2011</v>
      </c>
    </row>
    <row r="15888" spans="1:12">
      <c r="A15888">
        <v>543657</v>
      </c>
      <c r="B15888" t="s">
        <v>178</v>
      </c>
      <c r="C15888" t="s">
        <v>33</v>
      </c>
      <c r="D15888">
        <v>22</v>
      </c>
      <c r="E15888" s="1">
        <v>40825.425000000003</v>
      </c>
      <c r="F15888">
        <v>0.85</v>
      </c>
      <c r="G15888">
        <v>12646</v>
      </c>
      <c r="H15888" t="s">
        <v>10</v>
      </c>
      <c r="I15888" t="str">
        <f>IF(AND(LEFT(OnlineRetail[[#This Row],[InvoiceNo]],1)&lt;&gt;"C",OnlineRetail[[#This Row],[CustomerID]]&lt;&gt;""),"Yes","No")</f>
        <v>Yes</v>
      </c>
      <c r="J15888" s="4">
        <f>EOMONTH(OnlineRetail[[#This Row],[InvoiceDate]],-1)+1</f>
        <v>40817</v>
      </c>
      <c r="K15888" s="6">
        <f>OnlineRetail[[#This Row],[Quantity]]*OnlineRetail[[#This Row],[UnitPrice]]</f>
        <v>18.7</v>
      </c>
      <c r="L15888" t="str">
        <f t="shared" si="248"/>
        <v>12646|Oct-2011</v>
      </c>
    </row>
    <row r="15889" spans="1:12">
      <c r="A15889">
        <v>549270</v>
      </c>
      <c r="B15889" t="s">
        <v>156</v>
      </c>
      <c r="C15889" t="s">
        <v>21</v>
      </c>
      <c r="D15889">
        <v>11</v>
      </c>
      <c r="E15889" s="1">
        <v>40825.431944444441</v>
      </c>
      <c r="F15889">
        <v>4.95</v>
      </c>
      <c r="G15889">
        <v>13378</v>
      </c>
      <c r="H15889" t="s">
        <v>10</v>
      </c>
      <c r="I15889" t="str">
        <f>IF(AND(LEFT(OnlineRetail[[#This Row],[InvoiceNo]],1)&lt;&gt;"C",OnlineRetail[[#This Row],[CustomerID]]&lt;&gt;""),"Yes","No")</f>
        <v>Yes</v>
      </c>
      <c r="J15889" s="4">
        <f>EOMONTH(OnlineRetail[[#This Row],[InvoiceDate]],-1)+1</f>
        <v>40817</v>
      </c>
      <c r="K15889" s="6">
        <f>OnlineRetail[[#This Row],[Quantity]]*OnlineRetail[[#This Row],[UnitPrice]]</f>
        <v>54.45</v>
      </c>
      <c r="L15889" t="str">
        <f t="shared" si="248"/>
        <v>13378|Oct-2011</v>
      </c>
    </row>
    <row r="15890" spans="1:12">
      <c r="A15890">
        <v>537769</v>
      </c>
      <c r="B15890" t="s">
        <v>60</v>
      </c>
      <c r="C15890" t="s">
        <v>83</v>
      </c>
      <c r="D15890">
        <v>14</v>
      </c>
      <c r="E15890" s="1">
        <v>40825.436805555553</v>
      </c>
      <c r="F15890">
        <v>2.1</v>
      </c>
      <c r="G15890">
        <v>12752</v>
      </c>
      <c r="H15890" t="s">
        <v>10</v>
      </c>
      <c r="I15890" t="str">
        <f>IF(AND(LEFT(OnlineRetail[[#This Row],[InvoiceNo]],1)&lt;&gt;"C",OnlineRetail[[#This Row],[CustomerID]]&lt;&gt;""),"Yes","No")</f>
        <v>Yes</v>
      </c>
      <c r="J15890" s="4">
        <f>EOMONTH(OnlineRetail[[#This Row],[InvoiceDate]],-1)+1</f>
        <v>40817</v>
      </c>
      <c r="K15890" s="6">
        <f>OnlineRetail[[#This Row],[Quantity]]*OnlineRetail[[#This Row],[UnitPrice]]</f>
        <v>29.400000000000002</v>
      </c>
      <c r="L15890" t="str">
        <f t="shared" si="248"/>
        <v>12752|Oct-2011</v>
      </c>
    </row>
    <row r="15891" spans="1:12">
      <c r="A15891">
        <v>547442</v>
      </c>
      <c r="B15891" t="s">
        <v>292</v>
      </c>
      <c r="C15891" t="s">
        <v>19</v>
      </c>
      <c r="D15891">
        <v>15</v>
      </c>
      <c r="E15891" s="1">
        <v>40825.444444444453</v>
      </c>
      <c r="F15891">
        <v>4.95</v>
      </c>
      <c r="G15891">
        <v>12630</v>
      </c>
      <c r="H15891" t="s">
        <v>10</v>
      </c>
      <c r="I15891" t="str">
        <f>IF(AND(LEFT(OnlineRetail[[#This Row],[InvoiceNo]],1)&lt;&gt;"C",OnlineRetail[[#This Row],[CustomerID]]&lt;&gt;""),"Yes","No")</f>
        <v>Yes</v>
      </c>
      <c r="J15891" s="4">
        <f>EOMONTH(OnlineRetail[[#This Row],[InvoiceDate]],-1)+1</f>
        <v>40817</v>
      </c>
      <c r="K15891" s="6">
        <f>OnlineRetail[[#This Row],[Quantity]]*OnlineRetail[[#This Row],[UnitPrice]]</f>
        <v>74.25</v>
      </c>
      <c r="L15891" t="str">
        <f t="shared" si="248"/>
        <v>12630|Oct-2011</v>
      </c>
    </row>
    <row r="15892" spans="1:12">
      <c r="A15892">
        <v>548141</v>
      </c>
      <c r="B15892" t="s">
        <v>18</v>
      </c>
      <c r="C15892" t="s">
        <v>62</v>
      </c>
      <c r="D15892">
        <v>10</v>
      </c>
      <c r="E15892" s="1">
        <v>40825.447222222218</v>
      </c>
      <c r="F15892">
        <v>4.25</v>
      </c>
      <c r="G15892">
        <v>13180</v>
      </c>
      <c r="H15892" t="s">
        <v>10</v>
      </c>
      <c r="I15892" t="str">
        <f>IF(AND(LEFT(OnlineRetail[[#This Row],[InvoiceNo]],1)&lt;&gt;"C",OnlineRetail[[#This Row],[CustomerID]]&lt;&gt;""),"Yes","No")</f>
        <v>Yes</v>
      </c>
      <c r="J15892" s="4">
        <f>EOMONTH(OnlineRetail[[#This Row],[InvoiceDate]],-1)+1</f>
        <v>40817</v>
      </c>
      <c r="K15892" s="6">
        <f>OnlineRetail[[#This Row],[Quantity]]*OnlineRetail[[#This Row],[UnitPrice]]</f>
        <v>42.5</v>
      </c>
      <c r="L15892" t="str">
        <f t="shared" si="248"/>
        <v>13180|Oct-2011</v>
      </c>
    </row>
    <row r="15893" spans="1:12">
      <c r="A15893">
        <v>541721</v>
      </c>
      <c r="B15893" t="s">
        <v>149</v>
      </c>
      <c r="C15893" t="s">
        <v>62</v>
      </c>
      <c r="D15893">
        <v>16</v>
      </c>
      <c r="E15893" s="1">
        <v>40825.448611111111</v>
      </c>
      <c r="F15893">
        <v>2.5499999999999998</v>
      </c>
      <c r="G15893">
        <v>12351</v>
      </c>
      <c r="H15893" t="s">
        <v>10</v>
      </c>
      <c r="I15893" t="str">
        <f>IF(AND(LEFT(OnlineRetail[[#This Row],[InvoiceNo]],1)&lt;&gt;"C",OnlineRetail[[#This Row],[CustomerID]]&lt;&gt;""),"Yes","No")</f>
        <v>Yes</v>
      </c>
      <c r="J15893" s="4">
        <f>EOMONTH(OnlineRetail[[#This Row],[InvoiceDate]],-1)+1</f>
        <v>40817</v>
      </c>
      <c r="K15893" s="6">
        <f>OnlineRetail[[#This Row],[Quantity]]*OnlineRetail[[#This Row],[UnitPrice]]</f>
        <v>40.799999999999997</v>
      </c>
      <c r="L15893" t="str">
        <f t="shared" si="248"/>
        <v>12351|Oct-2011</v>
      </c>
    </row>
    <row r="15894" spans="1:12">
      <c r="A15894">
        <v>545898</v>
      </c>
      <c r="B15894" t="s">
        <v>272</v>
      </c>
      <c r="C15894" t="s">
        <v>9</v>
      </c>
      <c r="D15894">
        <v>23</v>
      </c>
      <c r="E15894" s="1">
        <v>40825.458333333343</v>
      </c>
      <c r="F15894">
        <v>7.95</v>
      </c>
      <c r="G15894">
        <v>13579</v>
      </c>
      <c r="H15894" t="s">
        <v>10</v>
      </c>
      <c r="I15894" t="str">
        <f>IF(AND(LEFT(OnlineRetail[[#This Row],[InvoiceNo]],1)&lt;&gt;"C",OnlineRetail[[#This Row],[CustomerID]]&lt;&gt;""),"Yes","No")</f>
        <v>Yes</v>
      </c>
      <c r="J15894" s="4">
        <f>EOMONTH(OnlineRetail[[#This Row],[InvoiceDate]],-1)+1</f>
        <v>40817</v>
      </c>
      <c r="K15894" s="6">
        <f>OnlineRetail[[#This Row],[Quantity]]*OnlineRetail[[#This Row],[UnitPrice]]</f>
        <v>182.85</v>
      </c>
      <c r="L15894" t="str">
        <f t="shared" si="248"/>
        <v>13579|Oct-2011</v>
      </c>
    </row>
    <row r="15895" spans="1:12">
      <c r="A15895">
        <v>547564</v>
      </c>
      <c r="B15895" t="s">
        <v>268</v>
      </c>
      <c r="C15895" t="s">
        <v>42</v>
      </c>
      <c r="D15895">
        <v>10</v>
      </c>
      <c r="E15895" s="1">
        <v>40825.459722222222</v>
      </c>
      <c r="F15895">
        <v>0.85</v>
      </c>
      <c r="G15895">
        <v>12454</v>
      </c>
      <c r="H15895" t="s">
        <v>10</v>
      </c>
      <c r="I15895" t="str">
        <f>IF(AND(LEFT(OnlineRetail[[#This Row],[InvoiceNo]],1)&lt;&gt;"C",OnlineRetail[[#This Row],[CustomerID]]&lt;&gt;""),"Yes","No")</f>
        <v>Yes</v>
      </c>
      <c r="J15895" s="4">
        <f>EOMONTH(OnlineRetail[[#This Row],[InvoiceDate]],-1)+1</f>
        <v>40817</v>
      </c>
      <c r="K15895" s="6">
        <f>OnlineRetail[[#This Row],[Quantity]]*OnlineRetail[[#This Row],[UnitPrice]]</f>
        <v>8.5</v>
      </c>
      <c r="L15895" t="str">
        <f t="shared" si="248"/>
        <v>12454|Oct-2011</v>
      </c>
    </row>
    <row r="15896" spans="1:12">
      <c r="A15896">
        <v>544216</v>
      </c>
      <c r="B15896" t="s">
        <v>233</v>
      </c>
      <c r="C15896" t="s">
        <v>46</v>
      </c>
      <c r="D15896">
        <v>22</v>
      </c>
      <c r="E15896" s="1">
        <v>40825.461111111108</v>
      </c>
      <c r="F15896">
        <v>3.39</v>
      </c>
      <c r="G15896">
        <v>13437</v>
      </c>
      <c r="H15896" t="s">
        <v>10</v>
      </c>
      <c r="I15896" t="str">
        <f>IF(AND(LEFT(OnlineRetail[[#This Row],[InvoiceNo]],1)&lt;&gt;"C",OnlineRetail[[#This Row],[CustomerID]]&lt;&gt;""),"Yes","No")</f>
        <v>Yes</v>
      </c>
      <c r="J15896" s="4">
        <f>EOMONTH(OnlineRetail[[#This Row],[InvoiceDate]],-1)+1</f>
        <v>40817</v>
      </c>
      <c r="K15896" s="6">
        <f>OnlineRetail[[#This Row],[Quantity]]*OnlineRetail[[#This Row],[UnitPrice]]</f>
        <v>74.58</v>
      </c>
      <c r="L15896" t="str">
        <f t="shared" si="248"/>
        <v>13437|Oct-2011</v>
      </c>
    </row>
    <row r="15897" spans="1:12">
      <c r="A15897">
        <v>542911</v>
      </c>
      <c r="B15897" t="s">
        <v>292</v>
      </c>
      <c r="C15897" t="s">
        <v>42</v>
      </c>
      <c r="D15897">
        <v>10</v>
      </c>
      <c r="E15897" s="1">
        <v>40825.461805555547</v>
      </c>
      <c r="F15897">
        <v>2.1</v>
      </c>
      <c r="G15897">
        <v>13806</v>
      </c>
      <c r="H15897" t="s">
        <v>10</v>
      </c>
      <c r="I15897" t="str">
        <f>IF(AND(LEFT(OnlineRetail[[#This Row],[InvoiceNo]],1)&lt;&gt;"C",OnlineRetail[[#This Row],[CustomerID]]&lt;&gt;""),"Yes","No")</f>
        <v>Yes</v>
      </c>
      <c r="J15897" s="4">
        <f>EOMONTH(OnlineRetail[[#This Row],[InvoiceDate]],-1)+1</f>
        <v>40817</v>
      </c>
      <c r="K15897" s="6">
        <f>OnlineRetail[[#This Row],[Quantity]]*OnlineRetail[[#This Row],[UnitPrice]]</f>
        <v>21</v>
      </c>
      <c r="L15897" t="str">
        <f t="shared" si="248"/>
        <v>13806|Oct-2011</v>
      </c>
    </row>
    <row r="15898" spans="1:12">
      <c r="A15898">
        <v>543317</v>
      </c>
      <c r="B15898" t="s">
        <v>224</v>
      </c>
      <c r="C15898" t="s">
        <v>42</v>
      </c>
      <c r="D15898">
        <v>17</v>
      </c>
      <c r="E15898" s="1">
        <v>40825.461805555547</v>
      </c>
      <c r="F15898">
        <v>5.95</v>
      </c>
      <c r="G15898">
        <v>13313</v>
      </c>
      <c r="H15898" t="s">
        <v>10</v>
      </c>
      <c r="I15898" t="str">
        <f>IF(AND(LEFT(OnlineRetail[[#This Row],[InvoiceNo]],1)&lt;&gt;"C",OnlineRetail[[#This Row],[CustomerID]]&lt;&gt;""),"Yes","No")</f>
        <v>Yes</v>
      </c>
      <c r="J15898" s="4">
        <f>EOMONTH(OnlineRetail[[#This Row],[InvoiceDate]],-1)+1</f>
        <v>40817</v>
      </c>
      <c r="K15898" s="6">
        <f>OnlineRetail[[#This Row],[Quantity]]*OnlineRetail[[#This Row],[UnitPrice]]</f>
        <v>101.15</v>
      </c>
      <c r="L15898" t="str">
        <f t="shared" si="248"/>
        <v>13313|Oct-2011</v>
      </c>
    </row>
    <row r="15899" spans="1:12">
      <c r="A15899">
        <v>543042</v>
      </c>
      <c r="B15899" t="s">
        <v>266</v>
      </c>
      <c r="C15899" t="s">
        <v>53</v>
      </c>
      <c r="D15899">
        <v>23</v>
      </c>
      <c r="E15899" s="1">
        <v>40825.465277777781</v>
      </c>
      <c r="F15899">
        <v>9.9499999999999993</v>
      </c>
      <c r="G15899">
        <v>14206</v>
      </c>
      <c r="H15899" t="s">
        <v>10</v>
      </c>
      <c r="I15899" t="str">
        <f>IF(AND(LEFT(OnlineRetail[[#This Row],[InvoiceNo]],1)&lt;&gt;"C",OnlineRetail[[#This Row],[CustomerID]]&lt;&gt;""),"Yes","No")</f>
        <v>Yes</v>
      </c>
      <c r="J15899" s="4">
        <f>EOMONTH(OnlineRetail[[#This Row],[InvoiceDate]],-1)+1</f>
        <v>40817</v>
      </c>
      <c r="K15899" s="6">
        <f>OnlineRetail[[#This Row],[Quantity]]*OnlineRetail[[#This Row],[UnitPrice]]</f>
        <v>228.85</v>
      </c>
      <c r="L15899" t="str">
        <f t="shared" si="248"/>
        <v>14206|Oct-2011</v>
      </c>
    </row>
    <row r="15900" spans="1:12" hidden="1">
      <c r="A15900" t="s">
        <v>429</v>
      </c>
      <c r="B15900" t="s">
        <v>74</v>
      </c>
      <c r="C15900" t="s">
        <v>48</v>
      </c>
      <c r="D15900">
        <v>20</v>
      </c>
      <c r="E15900" s="1">
        <v>40825.47152777778</v>
      </c>
      <c r="F15900">
        <v>4.25</v>
      </c>
      <c r="G15900">
        <v>14012</v>
      </c>
      <c r="H15900" t="s">
        <v>10</v>
      </c>
      <c r="I15900" t="str">
        <f>IF(AND(LEFT(OnlineRetail[[#This Row],[InvoiceNo]],1)&lt;&gt;"C",OnlineRetail[[#This Row],[CustomerID]]&lt;&gt;""),"Yes","No")</f>
        <v>No</v>
      </c>
      <c r="J15900" s="4">
        <f>EOMONTH(OnlineRetail[[#This Row],[InvoiceDate]],-1)+1</f>
        <v>40817</v>
      </c>
      <c r="K15900" s="6">
        <f>OnlineRetail[[#This Row],[Quantity]]*OnlineRetail[[#This Row],[UnitPrice]]</f>
        <v>85</v>
      </c>
      <c r="L15900" t="str">
        <f t="shared" si="248"/>
        <v/>
      </c>
    </row>
    <row r="15901" spans="1:12">
      <c r="A15901">
        <v>552244</v>
      </c>
      <c r="B15901" t="s">
        <v>120</v>
      </c>
      <c r="C15901" t="s">
        <v>29</v>
      </c>
      <c r="D15901">
        <v>20</v>
      </c>
      <c r="E15901" s="1">
        <v>40825.478472222218</v>
      </c>
      <c r="F15901">
        <v>2.1</v>
      </c>
      <c r="G15901">
        <v>13497</v>
      </c>
      <c r="H15901" t="s">
        <v>10</v>
      </c>
      <c r="I15901" t="str">
        <f>IF(AND(LEFT(OnlineRetail[[#This Row],[InvoiceNo]],1)&lt;&gt;"C",OnlineRetail[[#This Row],[CustomerID]]&lt;&gt;""),"Yes","No")</f>
        <v>Yes</v>
      </c>
      <c r="J15901" s="4">
        <f>EOMONTH(OnlineRetail[[#This Row],[InvoiceDate]],-1)+1</f>
        <v>40817</v>
      </c>
      <c r="K15901" s="6">
        <f>OnlineRetail[[#This Row],[Quantity]]*OnlineRetail[[#This Row],[UnitPrice]]</f>
        <v>42</v>
      </c>
      <c r="L15901" t="str">
        <f t="shared" si="248"/>
        <v>13497|Oct-2011</v>
      </c>
    </row>
    <row r="15902" spans="1:12">
      <c r="A15902">
        <v>542925</v>
      </c>
      <c r="B15902" t="s">
        <v>140</v>
      </c>
      <c r="C15902" t="s">
        <v>16</v>
      </c>
      <c r="D15902">
        <v>1</v>
      </c>
      <c r="E15902" s="1">
        <v>40825.478472222218</v>
      </c>
      <c r="F15902">
        <v>2.1</v>
      </c>
      <c r="G15902">
        <v>12375</v>
      </c>
      <c r="H15902" t="s">
        <v>10</v>
      </c>
      <c r="I15902" t="str">
        <f>IF(AND(LEFT(OnlineRetail[[#This Row],[InvoiceNo]],1)&lt;&gt;"C",OnlineRetail[[#This Row],[CustomerID]]&lt;&gt;""),"Yes","No")</f>
        <v>Yes</v>
      </c>
      <c r="J15902" s="4">
        <f>EOMONTH(OnlineRetail[[#This Row],[InvoiceDate]],-1)+1</f>
        <v>40817</v>
      </c>
      <c r="K15902" s="6">
        <f>OnlineRetail[[#This Row],[Quantity]]*OnlineRetail[[#This Row],[UnitPrice]]</f>
        <v>2.1</v>
      </c>
      <c r="L15902" t="str">
        <f t="shared" si="248"/>
        <v>12375|Oct-2011</v>
      </c>
    </row>
    <row r="15903" spans="1:12">
      <c r="A15903">
        <v>546463</v>
      </c>
      <c r="B15903" t="s">
        <v>90</v>
      </c>
      <c r="C15903" t="s">
        <v>27</v>
      </c>
      <c r="D15903">
        <v>2</v>
      </c>
      <c r="E15903" s="1">
        <v>40825.504166666673</v>
      </c>
      <c r="F15903">
        <v>1.65</v>
      </c>
      <c r="G15903">
        <v>12366</v>
      </c>
      <c r="H15903" t="s">
        <v>121</v>
      </c>
      <c r="I15903" t="str">
        <f>IF(AND(LEFT(OnlineRetail[[#This Row],[InvoiceNo]],1)&lt;&gt;"C",OnlineRetail[[#This Row],[CustomerID]]&lt;&gt;""),"Yes","No")</f>
        <v>Yes</v>
      </c>
      <c r="J15903" s="4">
        <f>EOMONTH(OnlineRetail[[#This Row],[InvoiceDate]],-1)+1</f>
        <v>40817</v>
      </c>
      <c r="K15903" s="6">
        <f>OnlineRetail[[#This Row],[Quantity]]*OnlineRetail[[#This Row],[UnitPrice]]</f>
        <v>3.3</v>
      </c>
      <c r="L15903" t="str">
        <f t="shared" si="248"/>
        <v>12366|Oct-2011</v>
      </c>
    </row>
    <row r="15904" spans="1:12">
      <c r="A15904">
        <v>540980</v>
      </c>
      <c r="B15904" t="s">
        <v>98</v>
      </c>
      <c r="C15904" t="s">
        <v>33</v>
      </c>
      <c r="D15904">
        <v>1</v>
      </c>
      <c r="E15904" s="1">
        <v>40825.506944444453</v>
      </c>
      <c r="F15904">
        <v>4.95</v>
      </c>
      <c r="G15904">
        <v>12433</v>
      </c>
      <c r="H15904" t="s">
        <v>10</v>
      </c>
      <c r="I15904" t="str">
        <f>IF(AND(LEFT(OnlineRetail[[#This Row],[InvoiceNo]],1)&lt;&gt;"C",OnlineRetail[[#This Row],[CustomerID]]&lt;&gt;""),"Yes","No")</f>
        <v>Yes</v>
      </c>
      <c r="J15904" s="4">
        <f>EOMONTH(OnlineRetail[[#This Row],[InvoiceDate]],-1)+1</f>
        <v>40817</v>
      </c>
      <c r="K15904" s="6">
        <f>OnlineRetail[[#This Row],[Quantity]]*OnlineRetail[[#This Row],[UnitPrice]]</f>
        <v>4.95</v>
      </c>
      <c r="L15904" t="str">
        <f t="shared" si="248"/>
        <v>12433|Oct-2011</v>
      </c>
    </row>
    <row r="15905" spans="1:12">
      <c r="A15905">
        <v>554630</v>
      </c>
      <c r="B15905" t="s">
        <v>178</v>
      </c>
      <c r="C15905" t="s">
        <v>53</v>
      </c>
      <c r="D15905">
        <v>19</v>
      </c>
      <c r="E15905" s="1">
        <v>40825.518055555563</v>
      </c>
      <c r="F15905">
        <v>9.9499999999999993</v>
      </c>
      <c r="G15905">
        <v>14248</v>
      </c>
      <c r="H15905" t="s">
        <v>10</v>
      </c>
      <c r="I15905" t="str">
        <f>IF(AND(LEFT(OnlineRetail[[#This Row],[InvoiceNo]],1)&lt;&gt;"C",OnlineRetail[[#This Row],[CustomerID]]&lt;&gt;""),"Yes","No")</f>
        <v>Yes</v>
      </c>
      <c r="J15905" s="4">
        <f>EOMONTH(OnlineRetail[[#This Row],[InvoiceDate]],-1)+1</f>
        <v>40817</v>
      </c>
      <c r="K15905" s="6">
        <f>OnlineRetail[[#This Row],[Quantity]]*OnlineRetail[[#This Row],[UnitPrice]]</f>
        <v>189.04999999999998</v>
      </c>
      <c r="L15905" t="str">
        <f t="shared" si="248"/>
        <v>14248|Oct-2011</v>
      </c>
    </row>
    <row r="15906" spans="1:12">
      <c r="A15906">
        <v>545259</v>
      </c>
      <c r="B15906" t="s">
        <v>28</v>
      </c>
      <c r="C15906" t="s">
        <v>48</v>
      </c>
      <c r="D15906">
        <v>18</v>
      </c>
      <c r="E15906" s="1">
        <v>40825.520138888889</v>
      </c>
      <c r="F15906">
        <v>7.95</v>
      </c>
      <c r="G15906">
        <v>13659</v>
      </c>
      <c r="H15906" t="s">
        <v>25</v>
      </c>
      <c r="I15906" t="str">
        <f>IF(AND(LEFT(OnlineRetail[[#This Row],[InvoiceNo]],1)&lt;&gt;"C",OnlineRetail[[#This Row],[CustomerID]]&lt;&gt;""),"Yes","No")</f>
        <v>Yes</v>
      </c>
      <c r="J15906" s="4">
        <f>EOMONTH(OnlineRetail[[#This Row],[InvoiceDate]],-1)+1</f>
        <v>40817</v>
      </c>
      <c r="K15906" s="6">
        <f>OnlineRetail[[#This Row],[Quantity]]*OnlineRetail[[#This Row],[UnitPrice]]</f>
        <v>143.1</v>
      </c>
      <c r="L15906" t="str">
        <f t="shared" si="248"/>
        <v>13659|Oct-2011</v>
      </c>
    </row>
    <row r="15907" spans="1:12">
      <c r="A15907">
        <v>552132</v>
      </c>
      <c r="B15907" t="s">
        <v>35</v>
      </c>
      <c r="C15907" t="s">
        <v>40</v>
      </c>
      <c r="D15907">
        <v>3</v>
      </c>
      <c r="E15907" s="1">
        <v>40825.525000000001</v>
      </c>
      <c r="F15907">
        <v>1.25</v>
      </c>
      <c r="G15907">
        <v>13997</v>
      </c>
      <c r="H15907" t="s">
        <v>10</v>
      </c>
      <c r="I15907" t="str">
        <f>IF(AND(LEFT(OnlineRetail[[#This Row],[InvoiceNo]],1)&lt;&gt;"C",OnlineRetail[[#This Row],[CustomerID]]&lt;&gt;""),"Yes","No")</f>
        <v>Yes</v>
      </c>
      <c r="J15907" s="4">
        <f>EOMONTH(OnlineRetail[[#This Row],[InvoiceDate]],-1)+1</f>
        <v>40817</v>
      </c>
      <c r="K15907" s="6">
        <f>OnlineRetail[[#This Row],[Quantity]]*OnlineRetail[[#This Row],[UnitPrice]]</f>
        <v>3.75</v>
      </c>
      <c r="L15907" t="str">
        <f t="shared" si="248"/>
        <v>13997|Oct-2011</v>
      </c>
    </row>
    <row r="15908" spans="1:12">
      <c r="A15908">
        <v>546676</v>
      </c>
      <c r="B15908" t="s">
        <v>71</v>
      </c>
      <c r="C15908" t="s">
        <v>40</v>
      </c>
      <c r="D15908">
        <v>9</v>
      </c>
      <c r="E15908" s="1">
        <v>40825.529166666667</v>
      </c>
      <c r="F15908">
        <v>2.5499999999999998</v>
      </c>
      <c r="G15908">
        <v>13286</v>
      </c>
      <c r="H15908" t="s">
        <v>31</v>
      </c>
      <c r="I15908" t="str">
        <f>IF(AND(LEFT(OnlineRetail[[#This Row],[InvoiceNo]],1)&lt;&gt;"C",OnlineRetail[[#This Row],[CustomerID]]&lt;&gt;""),"Yes","No")</f>
        <v>Yes</v>
      </c>
      <c r="J15908" s="4">
        <f>EOMONTH(OnlineRetail[[#This Row],[InvoiceDate]],-1)+1</f>
        <v>40817</v>
      </c>
      <c r="K15908" s="6">
        <f>OnlineRetail[[#This Row],[Quantity]]*OnlineRetail[[#This Row],[UnitPrice]]</f>
        <v>22.95</v>
      </c>
      <c r="L15908" t="str">
        <f t="shared" si="248"/>
        <v>13286|Oct-2011</v>
      </c>
    </row>
    <row r="15909" spans="1:12">
      <c r="A15909">
        <v>553483</v>
      </c>
      <c r="B15909" t="s">
        <v>226</v>
      </c>
      <c r="C15909" t="s">
        <v>12</v>
      </c>
      <c r="D15909">
        <v>7</v>
      </c>
      <c r="E15909" s="1">
        <v>40825.54583333333</v>
      </c>
      <c r="F15909">
        <v>0.85</v>
      </c>
      <c r="G15909">
        <v>14225</v>
      </c>
      <c r="H15909" t="s">
        <v>10</v>
      </c>
      <c r="I15909" t="str">
        <f>IF(AND(LEFT(OnlineRetail[[#This Row],[InvoiceNo]],1)&lt;&gt;"C",OnlineRetail[[#This Row],[CustomerID]]&lt;&gt;""),"Yes","No")</f>
        <v>Yes</v>
      </c>
      <c r="J15909" s="4">
        <f>EOMONTH(OnlineRetail[[#This Row],[InvoiceDate]],-1)+1</f>
        <v>40817</v>
      </c>
      <c r="K15909" s="6">
        <f>OnlineRetail[[#This Row],[Quantity]]*OnlineRetail[[#This Row],[UnitPrice]]</f>
        <v>5.95</v>
      </c>
      <c r="L15909" t="str">
        <f t="shared" si="248"/>
        <v>14225|Oct-2011</v>
      </c>
    </row>
    <row r="15910" spans="1:12">
      <c r="A15910">
        <v>545183</v>
      </c>
      <c r="B15910" t="s">
        <v>183</v>
      </c>
      <c r="C15910" t="s">
        <v>29</v>
      </c>
      <c r="D15910">
        <v>5</v>
      </c>
      <c r="E15910" s="1">
        <v>40825.54791666667</v>
      </c>
      <c r="F15910">
        <v>2.5499999999999998</v>
      </c>
      <c r="G15910">
        <v>13274</v>
      </c>
      <c r="H15910" t="s">
        <v>10</v>
      </c>
      <c r="I15910" t="str">
        <f>IF(AND(LEFT(OnlineRetail[[#This Row],[InvoiceNo]],1)&lt;&gt;"C",OnlineRetail[[#This Row],[CustomerID]]&lt;&gt;""),"Yes","No")</f>
        <v>Yes</v>
      </c>
      <c r="J15910" s="4">
        <f>EOMONTH(OnlineRetail[[#This Row],[InvoiceDate]],-1)+1</f>
        <v>40817</v>
      </c>
      <c r="K15910" s="6">
        <f>OnlineRetail[[#This Row],[Quantity]]*OnlineRetail[[#This Row],[UnitPrice]]</f>
        <v>12.75</v>
      </c>
      <c r="L15910" t="str">
        <f t="shared" si="248"/>
        <v>13274|Oct-2011</v>
      </c>
    </row>
    <row r="15911" spans="1:12">
      <c r="A15911">
        <v>541886</v>
      </c>
      <c r="B15911" t="s">
        <v>296</v>
      </c>
      <c r="C15911" t="s">
        <v>21</v>
      </c>
      <c r="D15911">
        <v>2</v>
      </c>
      <c r="E15911" s="1">
        <v>40825.549305555563</v>
      </c>
      <c r="F15911">
        <v>5.95</v>
      </c>
      <c r="G15911">
        <v>14263</v>
      </c>
      <c r="H15911" t="s">
        <v>10</v>
      </c>
      <c r="I15911" t="str">
        <f>IF(AND(LEFT(OnlineRetail[[#This Row],[InvoiceNo]],1)&lt;&gt;"C",OnlineRetail[[#This Row],[CustomerID]]&lt;&gt;""),"Yes","No")</f>
        <v>Yes</v>
      </c>
      <c r="J15911" s="4">
        <f>EOMONTH(OnlineRetail[[#This Row],[InvoiceDate]],-1)+1</f>
        <v>40817</v>
      </c>
      <c r="K15911" s="6">
        <f>OnlineRetail[[#This Row],[Quantity]]*OnlineRetail[[#This Row],[UnitPrice]]</f>
        <v>11.9</v>
      </c>
      <c r="L15911" t="str">
        <f t="shared" si="248"/>
        <v>14263|Oct-2011</v>
      </c>
    </row>
    <row r="15912" spans="1:12">
      <c r="A15912">
        <v>541867</v>
      </c>
      <c r="B15912" t="s">
        <v>169</v>
      </c>
      <c r="C15912" t="s">
        <v>33</v>
      </c>
      <c r="D15912">
        <v>19</v>
      </c>
      <c r="E15912" s="1">
        <v>40825.550694444442</v>
      </c>
      <c r="F15912">
        <v>4.25</v>
      </c>
      <c r="G15912">
        <v>14038</v>
      </c>
      <c r="H15912" t="s">
        <v>31</v>
      </c>
      <c r="I15912" t="str">
        <f>IF(AND(LEFT(OnlineRetail[[#This Row],[InvoiceNo]],1)&lt;&gt;"C",OnlineRetail[[#This Row],[CustomerID]]&lt;&gt;""),"Yes","No")</f>
        <v>Yes</v>
      </c>
      <c r="J15912" s="4">
        <f>EOMONTH(OnlineRetail[[#This Row],[InvoiceDate]],-1)+1</f>
        <v>40817</v>
      </c>
      <c r="K15912" s="6">
        <f>OnlineRetail[[#This Row],[Quantity]]*OnlineRetail[[#This Row],[UnitPrice]]</f>
        <v>80.75</v>
      </c>
      <c r="L15912" t="str">
        <f t="shared" si="248"/>
        <v>14038|Oct-2011</v>
      </c>
    </row>
    <row r="15913" spans="1:12">
      <c r="A15913">
        <v>546935</v>
      </c>
      <c r="B15913" t="s">
        <v>116</v>
      </c>
      <c r="C15913" t="s">
        <v>16</v>
      </c>
      <c r="D15913">
        <v>14</v>
      </c>
      <c r="E15913" s="1">
        <v>40825.551388888889</v>
      </c>
      <c r="F15913">
        <v>4.25</v>
      </c>
      <c r="G15913">
        <v>12681</v>
      </c>
      <c r="H15913" t="s">
        <v>10</v>
      </c>
      <c r="I15913" t="str">
        <f>IF(AND(LEFT(OnlineRetail[[#This Row],[InvoiceNo]],1)&lt;&gt;"C",OnlineRetail[[#This Row],[CustomerID]]&lt;&gt;""),"Yes","No")</f>
        <v>Yes</v>
      </c>
      <c r="J15913" s="4">
        <f>EOMONTH(OnlineRetail[[#This Row],[InvoiceDate]],-1)+1</f>
        <v>40817</v>
      </c>
      <c r="K15913" s="6">
        <f>OnlineRetail[[#This Row],[Quantity]]*OnlineRetail[[#This Row],[UnitPrice]]</f>
        <v>59.5</v>
      </c>
      <c r="L15913" t="str">
        <f t="shared" si="248"/>
        <v>12681|Oct-2011</v>
      </c>
    </row>
    <row r="15914" spans="1:12">
      <c r="A15914">
        <v>544716</v>
      </c>
      <c r="B15914" t="s">
        <v>51</v>
      </c>
      <c r="C15914" t="s">
        <v>48</v>
      </c>
      <c r="D15914">
        <v>24</v>
      </c>
      <c r="E15914" s="1">
        <v>40825.551388888889</v>
      </c>
      <c r="F15914">
        <v>7.95</v>
      </c>
      <c r="G15914">
        <v>13101</v>
      </c>
      <c r="H15914" t="s">
        <v>10</v>
      </c>
      <c r="I15914" t="str">
        <f>IF(AND(LEFT(OnlineRetail[[#This Row],[InvoiceNo]],1)&lt;&gt;"C",OnlineRetail[[#This Row],[CustomerID]]&lt;&gt;""),"Yes","No")</f>
        <v>Yes</v>
      </c>
      <c r="J15914" s="4">
        <f>EOMONTH(OnlineRetail[[#This Row],[InvoiceDate]],-1)+1</f>
        <v>40817</v>
      </c>
      <c r="K15914" s="6">
        <f>OnlineRetail[[#This Row],[Quantity]]*OnlineRetail[[#This Row],[UnitPrice]]</f>
        <v>190.8</v>
      </c>
      <c r="L15914" t="str">
        <f t="shared" si="248"/>
        <v>13101|Oct-2011</v>
      </c>
    </row>
    <row r="15915" spans="1:12">
      <c r="A15915">
        <v>548572</v>
      </c>
      <c r="B15915" t="s">
        <v>102</v>
      </c>
      <c r="C15915" t="s">
        <v>62</v>
      </c>
      <c r="D15915">
        <v>10</v>
      </c>
      <c r="E15915" s="1">
        <v>40825.56527777778</v>
      </c>
      <c r="F15915">
        <v>3.39</v>
      </c>
      <c r="G15915">
        <v>14030</v>
      </c>
      <c r="H15915" t="s">
        <v>10</v>
      </c>
      <c r="I15915" t="str">
        <f>IF(AND(LEFT(OnlineRetail[[#This Row],[InvoiceNo]],1)&lt;&gt;"C",OnlineRetail[[#This Row],[CustomerID]]&lt;&gt;""),"Yes","No")</f>
        <v>Yes</v>
      </c>
      <c r="J15915" s="4">
        <f>EOMONTH(OnlineRetail[[#This Row],[InvoiceDate]],-1)+1</f>
        <v>40817</v>
      </c>
      <c r="K15915" s="6">
        <f>OnlineRetail[[#This Row],[Quantity]]*OnlineRetail[[#This Row],[UnitPrice]]</f>
        <v>33.9</v>
      </c>
      <c r="L15915" t="str">
        <f t="shared" si="248"/>
        <v>14030|Oct-2011</v>
      </c>
    </row>
    <row r="15916" spans="1:12">
      <c r="A15916">
        <v>551545</v>
      </c>
      <c r="B15916" t="s">
        <v>120</v>
      </c>
      <c r="C15916" t="s">
        <v>29</v>
      </c>
      <c r="D15916">
        <v>7</v>
      </c>
      <c r="E15916" s="1">
        <v>40825.574305555558</v>
      </c>
      <c r="F15916">
        <v>2.1</v>
      </c>
      <c r="G15916">
        <v>13631</v>
      </c>
      <c r="H15916" t="s">
        <v>10</v>
      </c>
      <c r="I15916" t="str">
        <f>IF(AND(LEFT(OnlineRetail[[#This Row],[InvoiceNo]],1)&lt;&gt;"C",OnlineRetail[[#This Row],[CustomerID]]&lt;&gt;""),"Yes","No")</f>
        <v>Yes</v>
      </c>
      <c r="J15916" s="4">
        <f>EOMONTH(OnlineRetail[[#This Row],[InvoiceDate]],-1)+1</f>
        <v>40817</v>
      </c>
      <c r="K15916" s="6">
        <f>OnlineRetail[[#This Row],[Quantity]]*OnlineRetail[[#This Row],[UnitPrice]]</f>
        <v>14.700000000000001</v>
      </c>
      <c r="L15916" t="str">
        <f t="shared" si="248"/>
        <v>13631|Oct-2011</v>
      </c>
    </row>
    <row r="15917" spans="1:12">
      <c r="A15917">
        <v>547478</v>
      </c>
      <c r="B15917" t="s">
        <v>141</v>
      </c>
      <c r="C15917" t="s">
        <v>29</v>
      </c>
      <c r="D15917">
        <v>1</v>
      </c>
      <c r="E15917" s="1">
        <v>40825.574305555558</v>
      </c>
      <c r="F15917">
        <v>2.5499999999999998</v>
      </c>
      <c r="G15917">
        <v>12549</v>
      </c>
      <c r="H15917" t="s">
        <v>22</v>
      </c>
      <c r="I15917" t="str">
        <f>IF(AND(LEFT(OnlineRetail[[#This Row],[InvoiceNo]],1)&lt;&gt;"C",OnlineRetail[[#This Row],[CustomerID]]&lt;&gt;""),"Yes","No")</f>
        <v>Yes</v>
      </c>
      <c r="J15917" s="4">
        <f>EOMONTH(OnlineRetail[[#This Row],[InvoiceDate]],-1)+1</f>
        <v>40817</v>
      </c>
      <c r="K15917" s="6">
        <f>OnlineRetail[[#This Row],[Quantity]]*OnlineRetail[[#This Row],[UnitPrice]]</f>
        <v>2.5499999999999998</v>
      </c>
      <c r="L15917" t="str">
        <f t="shared" si="248"/>
        <v>12549|Oct-2011</v>
      </c>
    </row>
    <row r="15918" spans="1:12">
      <c r="A15918">
        <v>554656</v>
      </c>
      <c r="B15918" t="s">
        <v>181</v>
      </c>
      <c r="C15918" t="s">
        <v>21</v>
      </c>
      <c r="D15918">
        <v>23</v>
      </c>
      <c r="E15918" s="1">
        <v>40825.592361111107</v>
      </c>
      <c r="F15918">
        <v>3.39</v>
      </c>
      <c r="G15918">
        <v>13160</v>
      </c>
      <c r="H15918" t="s">
        <v>70</v>
      </c>
      <c r="I15918" t="str">
        <f>IF(AND(LEFT(OnlineRetail[[#This Row],[InvoiceNo]],1)&lt;&gt;"C",OnlineRetail[[#This Row],[CustomerID]]&lt;&gt;""),"Yes","No")</f>
        <v>Yes</v>
      </c>
      <c r="J15918" s="4">
        <f>EOMONTH(OnlineRetail[[#This Row],[InvoiceDate]],-1)+1</f>
        <v>40817</v>
      </c>
      <c r="K15918" s="6">
        <f>OnlineRetail[[#This Row],[Quantity]]*OnlineRetail[[#This Row],[UnitPrice]]</f>
        <v>77.97</v>
      </c>
      <c r="L15918" t="str">
        <f t="shared" si="248"/>
        <v>13160|Oct-2011</v>
      </c>
    </row>
    <row r="15919" spans="1:12">
      <c r="A15919">
        <v>542184</v>
      </c>
      <c r="B15919" t="s">
        <v>180</v>
      </c>
      <c r="C15919" t="s">
        <v>27</v>
      </c>
      <c r="D15919">
        <v>16</v>
      </c>
      <c r="E15919" s="1">
        <v>40825.594444444447</v>
      </c>
      <c r="F15919">
        <v>4.25</v>
      </c>
      <c r="G15919">
        <v>13782</v>
      </c>
      <c r="H15919" t="s">
        <v>10</v>
      </c>
      <c r="I15919" t="str">
        <f>IF(AND(LEFT(OnlineRetail[[#This Row],[InvoiceNo]],1)&lt;&gt;"C",OnlineRetail[[#This Row],[CustomerID]]&lt;&gt;""),"Yes","No")</f>
        <v>Yes</v>
      </c>
      <c r="J15919" s="4">
        <f>EOMONTH(OnlineRetail[[#This Row],[InvoiceDate]],-1)+1</f>
        <v>40817</v>
      </c>
      <c r="K15919" s="6">
        <f>OnlineRetail[[#This Row],[Quantity]]*OnlineRetail[[#This Row],[UnitPrice]]</f>
        <v>68</v>
      </c>
      <c r="L15919" t="str">
        <f t="shared" si="248"/>
        <v>13782|Oct-2011</v>
      </c>
    </row>
    <row r="15920" spans="1:12">
      <c r="A15920">
        <v>536741</v>
      </c>
      <c r="B15920" t="s">
        <v>250</v>
      </c>
      <c r="C15920" t="s">
        <v>19</v>
      </c>
      <c r="D15920">
        <v>18</v>
      </c>
      <c r="E15920" s="1">
        <v>40825.595833333333</v>
      </c>
      <c r="F15920">
        <v>4.95</v>
      </c>
      <c r="G15920">
        <v>13131</v>
      </c>
      <c r="H15920" t="s">
        <v>10</v>
      </c>
      <c r="I15920" t="str">
        <f>IF(AND(LEFT(OnlineRetail[[#This Row],[InvoiceNo]],1)&lt;&gt;"C",OnlineRetail[[#This Row],[CustomerID]]&lt;&gt;""),"Yes","No")</f>
        <v>Yes</v>
      </c>
      <c r="J15920" s="4">
        <f>EOMONTH(OnlineRetail[[#This Row],[InvoiceDate]],-1)+1</f>
        <v>40817</v>
      </c>
      <c r="K15920" s="6">
        <f>OnlineRetail[[#This Row],[Quantity]]*OnlineRetail[[#This Row],[UnitPrice]]</f>
        <v>89.100000000000009</v>
      </c>
      <c r="L15920" t="str">
        <f t="shared" si="248"/>
        <v>13131|Oct-2011</v>
      </c>
    </row>
    <row r="15921" spans="1:12">
      <c r="A15921">
        <v>554261</v>
      </c>
      <c r="B15921" t="s">
        <v>97</v>
      </c>
      <c r="C15921" t="s">
        <v>50</v>
      </c>
      <c r="D15921">
        <v>9</v>
      </c>
      <c r="E15921" s="1">
        <v>40825.597222222219</v>
      </c>
      <c r="F15921">
        <v>3.39</v>
      </c>
      <c r="G15921">
        <v>14225</v>
      </c>
      <c r="H15921" t="s">
        <v>10</v>
      </c>
      <c r="I15921" t="str">
        <f>IF(AND(LEFT(OnlineRetail[[#This Row],[InvoiceNo]],1)&lt;&gt;"C",OnlineRetail[[#This Row],[CustomerID]]&lt;&gt;""),"Yes","No")</f>
        <v>Yes</v>
      </c>
      <c r="J15921" s="4">
        <f>EOMONTH(OnlineRetail[[#This Row],[InvoiceDate]],-1)+1</f>
        <v>40817</v>
      </c>
      <c r="K15921" s="6">
        <f>OnlineRetail[[#This Row],[Quantity]]*OnlineRetail[[#This Row],[UnitPrice]]</f>
        <v>30.51</v>
      </c>
      <c r="L15921" t="str">
        <f t="shared" si="248"/>
        <v>14225|Oct-2011</v>
      </c>
    </row>
    <row r="15922" spans="1:12">
      <c r="A15922">
        <v>553595</v>
      </c>
      <c r="B15922" t="s">
        <v>111</v>
      </c>
      <c r="C15922" t="s">
        <v>33</v>
      </c>
      <c r="D15922">
        <v>4</v>
      </c>
      <c r="E15922" s="1">
        <v>40825.602777777778</v>
      </c>
      <c r="F15922">
        <v>1.25</v>
      </c>
      <c r="G15922">
        <v>14104</v>
      </c>
      <c r="H15922" t="s">
        <v>10</v>
      </c>
      <c r="I15922" t="str">
        <f>IF(AND(LEFT(OnlineRetail[[#This Row],[InvoiceNo]],1)&lt;&gt;"C",OnlineRetail[[#This Row],[CustomerID]]&lt;&gt;""),"Yes","No")</f>
        <v>Yes</v>
      </c>
      <c r="J15922" s="4">
        <f>EOMONTH(OnlineRetail[[#This Row],[InvoiceDate]],-1)+1</f>
        <v>40817</v>
      </c>
      <c r="K15922" s="6">
        <f>OnlineRetail[[#This Row],[Quantity]]*OnlineRetail[[#This Row],[UnitPrice]]</f>
        <v>5</v>
      </c>
      <c r="L15922" t="str">
        <f t="shared" si="248"/>
        <v>14104|Oct-2011</v>
      </c>
    </row>
    <row r="15923" spans="1:12">
      <c r="A15923">
        <v>539994</v>
      </c>
      <c r="B15923" t="s">
        <v>226</v>
      </c>
      <c r="C15923" t="s">
        <v>12</v>
      </c>
      <c r="D15923">
        <v>23</v>
      </c>
      <c r="E15923" s="1">
        <v>40825.604166666657</v>
      </c>
      <c r="F15923">
        <v>2.5499999999999998</v>
      </c>
      <c r="G15923">
        <v>13753</v>
      </c>
      <c r="H15923" t="s">
        <v>10</v>
      </c>
      <c r="I15923" t="str">
        <f>IF(AND(LEFT(OnlineRetail[[#This Row],[InvoiceNo]],1)&lt;&gt;"C",OnlineRetail[[#This Row],[CustomerID]]&lt;&gt;""),"Yes","No")</f>
        <v>Yes</v>
      </c>
      <c r="J15923" s="4">
        <f>EOMONTH(OnlineRetail[[#This Row],[InvoiceDate]],-1)+1</f>
        <v>40817</v>
      </c>
      <c r="K15923" s="6">
        <f>OnlineRetail[[#This Row],[Quantity]]*OnlineRetail[[#This Row],[UnitPrice]]</f>
        <v>58.65</v>
      </c>
      <c r="L15923" t="str">
        <f t="shared" si="248"/>
        <v>13753|Oct-2011</v>
      </c>
    </row>
    <row r="15924" spans="1:12">
      <c r="A15924">
        <v>537950</v>
      </c>
      <c r="B15924" t="s">
        <v>80</v>
      </c>
      <c r="C15924" t="s">
        <v>40</v>
      </c>
      <c r="D15924">
        <v>4</v>
      </c>
      <c r="E15924" s="1">
        <v>40825.606249999997</v>
      </c>
      <c r="F15924">
        <v>2.1</v>
      </c>
      <c r="G15924">
        <v>13337</v>
      </c>
      <c r="H15924" t="s">
        <v>10</v>
      </c>
      <c r="I15924" t="str">
        <f>IF(AND(LEFT(OnlineRetail[[#This Row],[InvoiceNo]],1)&lt;&gt;"C",OnlineRetail[[#This Row],[CustomerID]]&lt;&gt;""),"Yes","No")</f>
        <v>Yes</v>
      </c>
      <c r="J15924" s="4">
        <f>EOMONTH(OnlineRetail[[#This Row],[InvoiceDate]],-1)+1</f>
        <v>40817</v>
      </c>
      <c r="K15924" s="6">
        <f>OnlineRetail[[#This Row],[Quantity]]*OnlineRetail[[#This Row],[UnitPrice]]</f>
        <v>8.4</v>
      </c>
      <c r="L15924" t="str">
        <f t="shared" si="248"/>
        <v>13337|Oct-2011</v>
      </c>
    </row>
    <row r="15925" spans="1:12">
      <c r="A15925">
        <v>554774</v>
      </c>
      <c r="B15925" t="s">
        <v>146</v>
      </c>
      <c r="C15925" t="s">
        <v>27</v>
      </c>
      <c r="D15925">
        <v>4</v>
      </c>
      <c r="E15925" s="1">
        <v>40825.611111111109</v>
      </c>
      <c r="F15925">
        <v>2.5499999999999998</v>
      </c>
      <c r="G15925">
        <v>12529</v>
      </c>
      <c r="H15925" t="s">
        <v>10</v>
      </c>
      <c r="I15925" t="str">
        <f>IF(AND(LEFT(OnlineRetail[[#This Row],[InvoiceNo]],1)&lt;&gt;"C",OnlineRetail[[#This Row],[CustomerID]]&lt;&gt;""),"Yes","No")</f>
        <v>Yes</v>
      </c>
      <c r="J15925" s="4">
        <f>EOMONTH(OnlineRetail[[#This Row],[InvoiceDate]],-1)+1</f>
        <v>40817</v>
      </c>
      <c r="K15925" s="6">
        <f>OnlineRetail[[#This Row],[Quantity]]*OnlineRetail[[#This Row],[UnitPrice]]</f>
        <v>10.199999999999999</v>
      </c>
      <c r="L15925" t="str">
        <f t="shared" si="248"/>
        <v>12529|Oct-2011</v>
      </c>
    </row>
    <row r="15926" spans="1:12">
      <c r="A15926">
        <v>544344</v>
      </c>
      <c r="B15926" t="s">
        <v>240</v>
      </c>
      <c r="C15926" t="s">
        <v>40</v>
      </c>
      <c r="D15926">
        <v>23</v>
      </c>
      <c r="E15926" s="1">
        <v>40825.611111111109</v>
      </c>
      <c r="F15926">
        <v>3.39</v>
      </c>
      <c r="G15926">
        <v>13531</v>
      </c>
      <c r="H15926" t="s">
        <v>17</v>
      </c>
      <c r="I15926" t="str">
        <f>IF(AND(LEFT(OnlineRetail[[#This Row],[InvoiceNo]],1)&lt;&gt;"C",OnlineRetail[[#This Row],[CustomerID]]&lt;&gt;""),"Yes","No")</f>
        <v>Yes</v>
      </c>
      <c r="J15926" s="4">
        <f>EOMONTH(OnlineRetail[[#This Row],[InvoiceDate]],-1)+1</f>
        <v>40817</v>
      </c>
      <c r="K15926" s="6">
        <f>OnlineRetail[[#This Row],[Quantity]]*OnlineRetail[[#This Row],[UnitPrice]]</f>
        <v>77.97</v>
      </c>
      <c r="L15926" t="str">
        <f t="shared" si="248"/>
        <v>13531|Oct-2011</v>
      </c>
    </row>
    <row r="15927" spans="1:12">
      <c r="A15927">
        <v>539747</v>
      </c>
      <c r="B15927" t="s">
        <v>105</v>
      </c>
      <c r="C15927" t="s">
        <v>12</v>
      </c>
      <c r="D15927">
        <v>18</v>
      </c>
      <c r="E15927" s="1">
        <v>40825.617361111108</v>
      </c>
      <c r="F15927">
        <v>0.85</v>
      </c>
      <c r="G15927">
        <v>12427</v>
      </c>
      <c r="H15927" t="s">
        <v>10</v>
      </c>
      <c r="I15927" t="str">
        <f>IF(AND(LEFT(OnlineRetail[[#This Row],[InvoiceNo]],1)&lt;&gt;"C",OnlineRetail[[#This Row],[CustomerID]]&lt;&gt;""),"Yes","No")</f>
        <v>Yes</v>
      </c>
      <c r="J15927" s="4">
        <f>EOMONTH(OnlineRetail[[#This Row],[InvoiceDate]],-1)+1</f>
        <v>40817</v>
      </c>
      <c r="K15927" s="6">
        <f>OnlineRetail[[#This Row],[Quantity]]*OnlineRetail[[#This Row],[UnitPrice]]</f>
        <v>15.299999999999999</v>
      </c>
      <c r="L15927" t="str">
        <f t="shared" si="248"/>
        <v>12427|Oct-2011</v>
      </c>
    </row>
    <row r="15928" spans="1:12">
      <c r="A15928">
        <v>552400</v>
      </c>
      <c r="B15928" t="s">
        <v>91</v>
      </c>
      <c r="C15928" t="s">
        <v>33</v>
      </c>
      <c r="D15928">
        <v>24</v>
      </c>
      <c r="E15928" s="1">
        <v>40825.622916666667</v>
      </c>
      <c r="F15928">
        <v>1.25</v>
      </c>
      <c r="G15928">
        <v>12775</v>
      </c>
      <c r="H15928" t="s">
        <v>10</v>
      </c>
      <c r="I15928" t="str">
        <f>IF(AND(LEFT(OnlineRetail[[#This Row],[InvoiceNo]],1)&lt;&gt;"C",OnlineRetail[[#This Row],[CustomerID]]&lt;&gt;""),"Yes","No")</f>
        <v>Yes</v>
      </c>
      <c r="J15928" s="4">
        <f>EOMONTH(OnlineRetail[[#This Row],[InvoiceDate]],-1)+1</f>
        <v>40817</v>
      </c>
      <c r="K15928" s="6">
        <f>OnlineRetail[[#This Row],[Quantity]]*OnlineRetail[[#This Row],[UnitPrice]]</f>
        <v>30</v>
      </c>
      <c r="L15928" t="str">
        <f t="shared" si="248"/>
        <v>12775|Oct-2011</v>
      </c>
    </row>
    <row r="15929" spans="1:12">
      <c r="A15929">
        <v>551681</v>
      </c>
      <c r="B15929" t="s">
        <v>94</v>
      </c>
      <c r="C15929" t="s">
        <v>83</v>
      </c>
      <c r="D15929">
        <v>9</v>
      </c>
      <c r="E15929" s="1">
        <v>40825.625694444447</v>
      </c>
      <c r="F15929">
        <v>2.1</v>
      </c>
      <c r="G15929">
        <v>13772</v>
      </c>
      <c r="H15929" t="s">
        <v>70</v>
      </c>
      <c r="I15929" t="str">
        <f>IF(AND(LEFT(OnlineRetail[[#This Row],[InvoiceNo]],1)&lt;&gt;"C",OnlineRetail[[#This Row],[CustomerID]]&lt;&gt;""),"Yes","No")</f>
        <v>Yes</v>
      </c>
      <c r="J15929" s="4">
        <f>EOMONTH(OnlineRetail[[#This Row],[InvoiceDate]],-1)+1</f>
        <v>40817</v>
      </c>
      <c r="K15929" s="6">
        <f>OnlineRetail[[#This Row],[Quantity]]*OnlineRetail[[#This Row],[UnitPrice]]</f>
        <v>18.900000000000002</v>
      </c>
      <c r="L15929" t="str">
        <f t="shared" si="248"/>
        <v>13772|Oct-2011</v>
      </c>
    </row>
    <row r="15930" spans="1:12">
      <c r="A15930">
        <v>553285</v>
      </c>
      <c r="B15930" t="s">
        <v>28</v>
      </c>
      <c r="C15930" t="s">
        <v>39</v>
      </c>
      <c r="D15930">
        <v>8</v>
      </c>
      <c r="E15930" s="1">
        <v>40825.62777777778</v>
      </c>
      <c r="F15930">
        <v>2.1</v>
      </c>
      <c r="G15930">
        <v>13238</v>
      </c>
      <c r="H15930" t="s">
        <v>10</v>
      </c>
      <c r="I15930" t="str">
        <f>IF(AND(LEFT(OnlineRetail[[#This Row],[InvoiceNo]],1)&lt;&gt;"C",OnlineRetail[[#This Row],[CustomerID]]&lt;&gt;""),"Yes","No")</f>
        <v>Yes</v>
      </c>
      <c r="J15930" s="4">
        <f>EOMONTH(OnlineRetail[[#This Row],[InvoiceDate]],-1)+1</f>
        <v>40817</v>
      </c>
      <c r="K15930" s="6">
        <f>OnlineRetail[[#This Row],[Quantity]]*OnlineRetail[[#This Row],[UnitPrice]]</f>
        <v>16.8</v>
      </c>
      <c r="L15930" t="str">
        <f t="shared" si="248"/>
        <v>13238|Oct-2011</v>
      </c>
    </row>
    <row r="15931" spans="1:12">
      <c r="A15931">
        <v>546359</v>
      </c>
      <c r="B15931" t="s">
        <v>30</v>
      </c>
      <c r="C15931" t="s">
        <v>40</v>
      </c>
      <c r="D15931">
        <v>18</v>
      </c>
      <c r="E15931" s="1">
        <v>40825.640972222223</v>
      </c>
      <c r="F15931">
        <v>4.95</v>
      </c>
      <c r="G15931">
        <v>13621</v>
      </c>
      <c r="H15931" t="s">
        <v>10</v>
      </c>
      <c r="I15931" t="str">
        <f>IF(AND(LEFT(OnlineRetail[[#This Row],[InvoiceNo]],1)&lt;&gt;"C",OnlineRetail[[#This Row],[CustomerID]]&lt;&gt;""),"Yes","No")</f>
        <v>Yes</v>
      </c>
      <c r="J15931" s="4">
        <f>EOMONTH(OnlineRetail[[#This Row],[InvoiceDate]],-1)+1</f>
        <v>40817</v>
      </c>
      <c r="K15931" s="6">
        <f>OnlineRetail[[#This Row],[Quantity]]*OnlineRetail[[#This Row],[UnitPrice]]</f>
        <v>89.100000000000009</v>
      </c>
      <c r="L15931" t="str">
        <f t="shared" si="248"/>
        <v>13621|Oct-2011</v>
      </c>
    </row>
    <row r="15932" spans="1:12">
      <c r="A15932">
        <v>537889</v>
      </c>
      <c r="B15932" t="s">
        <v>180</v>
      </c>
      <c r="C15932" t="s">
        <v>33</v>
      </c>
      <c r="D15932">
        <v>19</v>
      </c>
      <c r="E15932" s="1">
        <v>40825.640972222223</v>
      </c>
      <c r="F15932">
        <v>4.25</v>
      </c>
      <c r="G15932">
        <v>13859</v>
      </c>
      <c r="H15932" t="s">
        <v>10</v>
      </c>
      <c r="I15932" t="str">
        <f>IF(AND(LEFT(OnlineRetail[[#This Row],[InvoiceNo]],1)&lt;&gt;"C",OnlineRetail[[#This Row],[CustomerID]]&lt;&gt;""),"Yes","No")</f>
        <v>Yes</v>
      </c>
      <c r="J15932" s="4">
        <f>EOMONTH(OnlineRetail[[#This Row],[InvoiceDate]],-1)+1</f>
        <v>40817</v>
      </c>
      <c r="K15932" s="6">
        <f>OnlineRetail[[#This Row],[Quantity]]*OnlineRetail[[#This Row],[UnitPrice]]</f>
        <v>80.75</v>
      </c>
      <c r="L15932" t="str">
        <f t="shared" si="248"/>
        <v>13859|Oct-2011</v>
      </c>
    </row>
    <row r="15933" spans="1:12">
      <c r="A15933">
        <v>539566</v>
      </c>
      <c r="B15933" t="s">
        <v>236</v>
      </c>
      <c r="C15933" t="s">
        <v>12</v>
      </c>
      <c r="D15933">
        <v>17</v>
      </c>
      <c r="E15933" s="1">
        <v>40825.643055555563</v>
      </c>
      <c r="F15933">
        <v>1.65</v>
      </c>
      <c r="G15933">
        <v>13885</v>
      </c>
      <c r="H15933" t="s">
        <v>25</v>
      </c>
      <c r="I15933" t="str">
        <f>IF(AND(LEFT(OnlineRetail[[#This Row],[InvoiceNo]],1)&lt;&gt;"C",OnlineRetail[[#This Row],[CustomerID]]&lt;&gt;""),"Yes","No")</f>
        <v>Yes</v>
      </c>
      <c r="J15933" s="4">
        <f>EOMONTH(OnlineRetail[[#This Row],[InvoiceDate]],-1)+1</f>
        <v>40817</v>
      </c>
      <c r="K15933" s="6">
        <f>OnlineRetail[[#This Row],[Quantity]]*OnlineRetail[[#This Row],[UnitPrice]]</f>
        <v>28.049999999999997</v>
      </c>
      <c r="L15933" t="str">
        <f t="shared" si="248"/>
        <v>13885|Oct-2011</v>
      </c>
    </row>
    <row r="15934" spans="1:12">
      <c r="A15934">
        <v>543702</v>
      </c>
      <c r="B15934" t="s">
        <v>267</v>
      </c>
      <c r="C15934" t="s">
        <v>14</v>
      </c>
      <c r="D15934">
        <v>1</v>
      </c>
      <c r="E15934" s="1">
        <v>40825.65</v>
      </c>
      <c r="F15934">
        <v>0.85</v>
      </c>
      <c r="G15934">
        <v>14314</v>
      </c>
      <c r="H15934" t="s">
        <v>121</v>
      </c>
      <c r="I15934" t="str">
        <f>IF(AND(LEFT(OnlineRetail[[#This Row],[InvoiceNo]],1)&lt;&gt;"C",OnlineRetail[[#This Row],[CustomerID]]&lt;&gt;""),"Yes","No")</f>
        <v>Yes</v>
      </c>
      <c r="J15934" s="4">
        <f>EOMONTH(OnlineRetail[[#This Row],[InvoiceDate]],-1)+1</f>
        <v>40817</v>
      </c>
      <c r="K15934" s="6">
        <f>OnlineRetail[[#This Row],[Quantity]]*OnlineRetail[[#This Row],[UnitPrice]]</f>
        <v>0.85</v>
      </c>
      <c r="L15934" t="str">
        <f t="shared" si="248"/>
        <v>14314|Oct-2011</v>
      </c>
    </row>
    <row r="15935" spans="1:12">
      <c r="A15935">
        <v>537202</v>
      </c>
      <c r="B15935" t="s">
        <v>183</v>
      </c>
      <c r="C15935" t="s">
        <v>9</v>
      </c>
      <c r="D15935">
        <v>5</v>
      </c>
      <c r="E15935" s="1">
        <v>40825.658333333333</v>
      </c>
      <c r="F15935">
        <v>4.25</v>
      </c>
      <c r="G15935">
        <v>12775</v>
      </c>
      <c r="H15935" t="s">
        <v>10</v>
      </c>
      <c r="I15935" t="str">
        <f>IF(AND(LEFT(OnlineRetail[[#This Row],[InvoiceNo]],1)&lt;&gt;"C",OnlineRetail[[#This Row],[CustomerID]]&lt;&gt;""),"Yes","No")</f>
        <v>Yes</v>
      </c>
      <c r="J15935" s="4">
        <f>EOMONTH(OnlineRetail[[#This Row],[InvoiceDate]],-1)+1</f>
        <v>40817</v>
      </c>
      <c r="K15935" s="6">
        <f>OnlineRetail[[#This Row],[Quantity]]*OnlineRetail[[#This Row],[UnitPrice]]</f>
        <v>21.25</v>
      </c>
      <c r="L15935" t="str">
        <f t="shared" si="248"/>
        <v>12775|Oct-2011</v>
      </c>
    </row>
    <row r="15936" spans="1:12">
      <c r="A15936">
        <v>547238</v>
      </c>
      <c r="B15936" t="s">
        <v>299</v>
      </c>
      <c r="C15936" t="s">
        <v>14</v>
      </c>
      <c r="D15936">
        <v>19</v>
      </c>
      <c r="E15936" s="1">
        <v>40825.664583333331</v>
      </c>
      <c r="F15936">
        <v>0.85</v>
      </c>
      <c r="G15936">
        <v>12782</v>
      </c>
      <c r="H15936" t="s">
        <v>10</v>
      </c>
      <c r="I15936" t="str">
        <f>IF(AND(LEFT(OnlineRetail[[#This Row],[InvoiceNo]],1)&lt;&gt;"C",OnlineRetail[[#This Row],[CustomerID]]&lt;&gt;""),"Yes","No")</f>
        <v>Yes</v>
      </c>
      <c r="J15936" s="4">
        <f>EOMONTH(OnlineRetail[[#This Row],[InvoiceDate]],-1)+1</f>
        <v>40817</v>
      </c>
      <c r="K15936" s="6">
        <f>OnlineRetail[[#This Row],[Quantity]]*OnlineRetail[[#This Row],[UnitPrice]]</f>
        <v>16.149999999999999</v>
      </c>
      <c r="L15936" t="str">
        <f t="shared" si="248"/>
        <v>12782|Oct-2011</v>
      </c>
    </row>
    <row r="15937" spans="1:12">
      <c r="A15937">
        <v>545482</v>
      </c>
      <c r="B15937" t="s">
        <v>180</v>
      </c>
      <c r="C15937" t="s">
        <v>62</v>
      </c>
      <c r="D15937">
        <v>5</v>
      </c>
      <c r="E15937" s="1">
        <v>40825.68472222222</v>
      </c>
      <c r="F15937">
        <v>0.85</v>
      </c>
      <c r="G15937">
        <v>12853</v>
      </c>
      <c r="H15937" t="s">
        <v>36</v>
      </c>
      <c r="I15937" t="str">
        <f>IF(AND(LEFT(OnlineRetail[[#This Row],[InvoiceNo]],1)&lt;&gt;"C",OnlineRetail[[#This Row],[CustomerID]]&lt;&gt;""),"Yes","No")</f>
        <v>Yes</v>
      </c>
      <c r="J15937" s="4">
        <f>EOMONTH(OnlineRetail[[#This Row],[InvoiceDate]],-1)+1</f>
        <v>40817</v>
      </c>
      <c r="K15937" s="6">
        <f>OnlineRetail[[#This Row],[Quantity]]*OnlineRetail[[#This Row],[UnitPrice]]</f>
        <v>4.25</v>
      </c>
      <c r="L15937" t="str">
        <f t="shared" si="248"/>
        <v>12853|Oct-2011</v>
      </c>
    </row>
    <row r="15938" spans="1:12">
      <c r="A15938">
        <v>548973</v>
      </c>
      <c r="B15938" t="s">
        <v>238</v>
      </c>
      <c r="C15938" t="s">
        <v>27</v>
      </c>
      <c r="D15938">
        <v>9</v>
      </c>
      <c r="E15938" s="1">
        <v>40825.689583333333</v>
      </c>
      <c r="F15938">
        <v>2.1</v>
      </c>
      <c r="G15938">
        <v>12361</v>
      </c>
      <c r="H15938" t="s">
        <v>10</v>
      </c>
      <c r="I15938" t="str">
        <f>IF(AND(LEFT(OnlineRetail[[#This Row],[InvoiceNo]],1)&lt;&gt;"C",OnlineRetail[[#This Row],[CustomerID]]&lt;&gt;""),"Yes","No")</f>
        <v>Yes</v>
      </c>
      <c r="J15938" s="4">
        <f>EOMONTH(OnlineRetail[[#This Row],[InvoiceDate]],-1)+1</f>
        <v>40817</v>
      </c>
      <c r="K15938" s="6">
        <f>OnlineRetail[[#This Row],[Quantity]]*OnlineRetail[[#This Row],[UnitPrice]]</f>
        <v>18.900000000000002</v>
      </c>
      <c r="L15938" t="str">
        <f t="shared" ref="L15938:L16001" si="249">IF(I15938="Yes",G15938&amp;"|"&amp;TEXT(J15938,"mmm-yyyy"),"")</f>
        <v>12361|Oct-2011</v>
      </c>
    </row>
    <row r="15939" spans="1:12">
      <c r="A15939">
        <v>553350</v>
      </c>
      <c r="B15939" t="s">
        <v>129</v>
      </c>
      <c r="C15939" t="s">
        <v>39</v>
      </c>
      <c r="D15939">
        <v>15</v>
      </c>
      <c r="E15939" s="1">
        <v>40825.700694444437</v>
      </c>
      <c r="F15939">
        <v>3.39</v>
      </c>
      <c r="G15939">
        <v>13359</v>
      </c>
      <c r="H15939" t="s">
        <v>10</v>
      </c>
      <c r="I15939" t="str">
        <f>IF(AND(LEFT(OnlineRetail[[#This Row],[InvoiceNo]],1)&lt;&gt;"C",OnlineRetail[[#This Row],[CustomerID]]&lt;&gt;""),"Yes","No")</f>
        <v>Yes</v>
      </c>
      <c r="J15939" s="4">
        <f>EOMONTH(OnlineRetail[[#This Row],[InvoiceDate]],-1)+1</f>
        <v>40817</v>
      </c>
      <c r="K15939" s="6">
        <f>OnlineRetail[[#This Row],[Quantity]]*OnlineRetail[[#This Row],[UnitPrice]]</f>
        <v>50.85</v>
      </c>
      <c r="L15939" t="str">
        <f t="shared" si="249"/>
        <v>13359|Oct-2011</v>
      </c>
    </row>
    <row r="15940" spans="1:12">
      <c r="A15940">
        <v>546831</v>
      </c>
      <c r="B15940" t="s">
        <v>47</v>
      </c>
      <c r="C15940" t="s">
        <v>9</v>
      </c>
      <c r="D15940">
        <v>16</v>
      </c>
      <c r="E15940" s="1">
        <v>40825.70416666667</v>
      </c>
      <c r="F15940">
        <v>3.39</v>
      </c>
      <c r="G15940">
        <v>13682</v>
      </c>
      <c r="H15940" t="s">
        <v>10</v>
      </c>
      <c r="I15940" t="str">
        <f>IF(AND(LEFT(OnlineRetail[[#This Row],[InvoiceNo]],1)&lt;&gt;"C",OnlineRetail[[#This Row],[CustomerID]]&lt;&gt;""),"Yes","No")</f>
        <v>Yes</v>
      </c>
      <c r="J15940" s="4">
        <f>EOMONTH(OnlineRetail[[#This Row],[InvoiceDate]],-1)+1</f>
        <v>40817</v>
      </c>
      <c r="K15940" s="6">
        <f>OnlineRetail[[#This Row],[Quantity]]*OnlineRetail[[#This Row],[UnitPrice]]</f>
        <v>54.24</v>
      </c>
      <c r="L15940" t="str">
        <f t="shared" si="249"/>
        <v>13682|Oct-2011</v>
      </c>
    </row>
    <row r="15941" spans="1:12">
      <c r="A15941">
        <v>544936</v>
      </c>
      <c r="B15941" t="s">
        <v>202</v>
      </c>
      <c r="C15941" t="s">
        <v>33</v>
      </c>
      <c r="D15941">
        <v>11</v>
      </c>
      <c r="E15941" s="1">
        <v>40825.704861111109</v>
      </c>
      <c r="F15941">
        <v>4.25</v>
      </c>
      <c r="G15941">
        <v>12454</v>
      </c>
      <c r="H15941" t="s">
        <v>10</v>
      </c>
      <c r="I15941" t="str">
        <f>IF(AND(LEFT(OnlineRetail[[#This Row],[InvoiceNo]],1)&lt;&gt;"C",OnlineRetail[[#This Row],[CustomerID]]&lt;&gt;""),"Yes","No")</f>
        <v>Yes</v>
      </c>
      <c r="J15941" s="4">
        <f>EOMONTH(OnlineRetail[[#This Row],[InvoiceDate]],-1)+1</f>
        <v>40817</v>
      </c>
      <c r="K15941" s="6">
        <f>OnlineRetail[[#This Row],[Quantity]]*OnlineRetail[[#This Row],[UnitPrice]]</f>
        <v>46.75</v>
      </c>
      <c r="L15941" t="str">
        <f t="shared" si="249"/>
        <v>12454|Oct-2011</v>
      </c>
    </row>
    <row r="15942" spans="1:12">
      <c r="A15942">
        <v>541262</v>
      </c>
      <c r="B15942" t="s">
        <v>78</v>
      </c>
      <c r="C15942" t="s">
        <v>21</v>
      </c>
      <c r="D15942">
        <v>11</v>
      </c>
      <c r="E15942" s="1">
        <v>40825.715277777781</v>
      </c>
      <c r="F15942">
        <v>2.5499999999999998</v>
      </c>
      <c r="G15942">
        <v>13125</v>
      </c>
      <c r="H15942" t="s">
        <v>25</v>
      </c>
      <c r="I15942" t="str">
        <f>IF(AND(LEFT(OnlineRetail[[#This Row],[InvoiceNo]],1)&lt;&gt;"C",OnlineRetail[[#This Row],[CustomerID]]&lt;&gt;""),"Yes","No")</f>
        <v>Yes</v>
      </c>
      <c r="J15942" s="4">
        <f>EOMONTH(OnlineRetail[[#This Row],[InvoiceDate]],-1)+1</f>
        <v>40817</v>
      </c>
      <c r="K15942" s="6">
        <f>OnlineRetail[[#This Row],[Quantity]]*OnlineRetail[[#This Row],[UnitPrice]]</f>
        <v>28.049999999999997</v>
      </c>
      <c r="L15942" t="str">
        <f t="shared" si="249"/>
        <v>13125|Oct-2011</v>
      </c>
    </row>
    <row r="15943" spans="1:12">
      <c r="A15943">
        <v>544700</v>
      </c>
      <c r="B15943" t="s">
        <v>151</v>
      </c>
      <c r="C15943" t="s">
        <v>16</v>
      </c>
      <c r="D15943">
        <v>22</v>
      </c>
      <c r="E15943" s="1">
        <v>40825.715277777781</v>
      </c>
      <c r="F15943">
        <v>5.95</v>
      </c>
      <c r="G15943">
        <v>13522</v>
      </c>
      <c r="H15943" t="s">
        <v>10</v>
      </c>
      <c r="I15943" t="str">
        <f>IF(AND(LEFT(OnlineRetail[[#This Row],[InvoiceNo]],1)&lt;&gt;"C",OnlineRetail[[#This Row],[CustomerID]]&lt;&gt;""),"Yes","No")</f>
        <v>Yes</v>
      </c>
      <c r="J15943" s="4">
        <f>EOMONTH(OnlineRetail[[#This Row],[InvoiceDate]],-1)+1</f>
        <v>40817</v>
      </c>
      <c r="K15943" s="6">
        <f>OnlineRetail[[#This Row],[Quantity]]*OnlineRetail[[#This Row],[UnitPrice]]</f>
        <v>130.9</v>
      </c>
      <c r="L15943" t="str">
        <f t="shared" si="249"/>
        <v>13522|Oct-2011</v>
      </c>
    </row>
    <row r="15944" spans="1:12">
      <c r="A15944">
        <v>538671</v>
      </c>
      <c r="B15944" t="s">
        <v>101</v>
      </c>
      <c r="C15944" t="s">
        <v>16</v>
      </c>
      <c r="D15944">
        <v>12</v>
      </c>
      <c r="E15944" s="1">
        <v>40825.717361111107</v>
      </c>
      <c r="F15944">
        <v>9.9499999999999993</v>
      </c>
      <c r="G15944">
        <v>13997</v>
      </c>
      <c r="H15944" t="s">
        <v>10</v>
      </c>
      <c r="I15944" t="str">
        <f>IF(AND(LEFT(OnlineRetail[[#This Row],[InvoiceNo]],1)&lt;&gt;"C",OnlineRetail[[#This Row],[CustomerID]]&lt;&gt;""),"Yes","No")</f>
        <v>Yes</v>
      </c>
      <c r="J15944" s="4">
        <f>EOMONTH(OnlineRetail[[#This Row],[InvoiceDate]],-1)+1</f>
        <v>40817</v>
      </c>
      <c r="K15944" s="6">
        <f>OnlineRetail[[#This Row],[Quantity]]*OnlineRetail[[#This Row],[UnitPrice]]</f>
        <v>119.39999999999999</v>
      </c>
      <c r="L15944" t="str">
        <f t="shared" si="249"/>
        <v>13997|Oct-2011</v>
      </c>
    </row>
    <row r="15945" spans="1:12">
      <c r="A15945">
        <v>536526</v>
      </c>
      <c r="B15945" t="s">
        <v>183</v>
      </c>
      <c r="C15945" t="s">
        <v>9</v>
      </c>
      <c r="D15945">
        <v>10</v>
      </c>
      <c r="E15945" s="1">
        <v>40825.725694444453</v>
      </c>
      <c r="F15945">
        <v>4.95</v>
      </c>
      <c r="G15945">
        <v>13600</v>
      </c>
      <c r="H15945" t="s">
        <v>10</v>
      </c>
      <c r="I15945" t="str">
        <f>IF(AND(LEFT(OnlineRetail[[#This Row],[InvoiceNo]],1)&lt;&gt;"C",OnlineRetail[[#This Row],[CustomerID]]&lt;&gt;""),"Yes","No")</f>
        <v>Yes</v>
      </c>
      <c r="J15945" s="4">
        <f>EOMONTH(OnlineRetail[[#This Row],[InvoiceDate]],-1)+1</f>
        <v>40817</v>
      </c>
      <c r="K15945" s="6">
        <f>OnlineRetail[[#This Row],[Quantity]]*OnlineRetail[[#This Row],[UnitPrice]]</f>
        <v>49.5</v>
      </c>
      <c r="L15945" t="str">
        <f t="shared" si="249"/>
        <v>13600|Oct-2011</v>
      </c>
    </row>
    <row r="15946" spans="1:12">
      <c r="A15946">
        <v>552900</v>
      </c>
      <c r="B15946" t="s">
        <v>275</v>
      </c>
      <c r="C15946" t="s">
        <v>83</v>
      </c>
      <c r="D15946">
        <v>19</v>
      </c>
      <c r="E15946" s="1">
        <v>40825.731249999997</v>
      </c>
      <c r="F15946">
        <v>9.9499999999999993</v>
      </c>
      <c r="G15946">
        <v>13604</v>
      </c>
      <c r="H15946" t="s">
        <v>10</v>
      </c>
      <c r="I15946" t="str">
        <f>IF(AND(LEFT(OnlineRetail[[#This Row],[InvoiceNo]],1)&lt;&gt;"C",OnlineRetail[[#This Row],[CustomerID]]&lt;&gt;""),"Yes","No")</f>
        <v>Yes</v>
      </c>
      <c r="J15946" s="4">
        <f>EOMONTH(OnlineRetail[[#This Row],[InvoiceDate]],-1)+1</f>
        <v>40817</v>
      </c>
      <c r="K15946" s="6">
        <f>OnlineRetail[[#This Row],[Quantity]]*OnlineRetail[[#This Row],[UnitPrice]]</f>
        <v>189.04999999999998</v>
      </c>
      <c r="L15946" t="str">
        <f t="shared" si="249"/>
        <v>13604|Oct-2011</v>
      </c>
    </row>
    <row r="15947" spans="1:12">
      <c r="A15947">
        <v>550633</v>
      </c>
      <c r="B15947" t="s">
        <v>122</v>
      </c>
      <c r="C15947" t="s">
        <v>46</v>
      </c>
      <c r="D15947">
        <v>17</v>
      </c>
      <c r="E15947" s="1">
        <v>40825.74722222222</v>
      </c>
      <c r="F15947">
        <v>4.95</v>
      </c>
      <c r="G15947">
        <v>12359</v>
      </c>
      <c r="H15947" t="s">
        <v>22</v>
      </c>
      <c r="I15947" t="str">
        <f>IF(AND(LEFT(OnlineRetail[[#This Row],[InvoiceNo]],1)&lt;&gt;"C",OnlineRetail[[#This Row],[CustomerID]]&lt;&gt;""),"Yes","No")</f>
        <v>Yes</v>
      </c>
      <c r="J15947" s="4">
        <f>EOMONTH(OnlineRetail[[#This Row],[InvoiceDate]],-1)+1</f>
        <v>40817</v>
      </c>
      <c r="K15947" s="6">
        <f>OnlineRetail[[#This Row],[Quantity]]*OnlineRetail[[#This Row],[UnitPrice]]</f>
        <v>84.15</v>
      </c>
      <c r="L15947" t="str">
        <f t="shared" si="249"/>
        <v>12359|Oct-2011</v>
      </c>
    </row>
    <row r="15948" spans="1:12">
      <c r="A15948">
        <v>545330</v>
      </c>
      <c r="B15948" t="s">
        <v>181</v>
      </c>
      <c r="C15948" t="s">
        <v>48</v>
      </c>
      <c r="D15948">
        <v>9</v>
      </c>
      <c r="E15948" s="1">
        <v>40825.754861111112</v>
      </c>
      <c r="F15948">
        <v>0.85</v>
      </c>
      <c r="G15948">
        <v>13832</v>
      </c>
      <c r="H15948" t="s">
        <v>126</v>
      </c>
      <c r="I15948" t="str">
        <f>IF(AND(LEFT(OnlineRetail[[#This Row],[InvoiceNo]],1)&lt;&gt;"C",OnlineRetail[[#This Row],[CustomerID]]&lt;&gt;""),"Yes","No")</f>
        <v>Yes</v>
      </c>
      <c r="J15948" s="4">
        <f>EOMONTH(OnlineRetail[[#This Row],[InvoiceDate]],-1)+1</f>
        <v>40817</v>
      </c>
      <c r="K15948" s="6">
        <f>OnlineRetail[[#This Row],[Quantity]]*OnlineRetail[[#This Row],[UnitPrice]]</f>
        <v>7.6499999999999995</v>
      </c>
      <c r="L15948" t="str">
        <f t="shared" si="249"/>
        <v>13832|Oct-2011</v>
      </c>
    </row>
    <row r="15949" spans="1:12">
      <c r="A15949">
        <v>545253</v>
      </c>
      <c r="B15949" t="s">
        <v>136</v>
      </c>
      <c r="C15949" t="s">
        <v>42</v>
      </c>
      <c r="D15949">
        <v>7</v>
      </c>
      <c r="E15949" s="1">
        <v>40825.758333333331</v>
      </c>
      <c r="F15949">
        <v>0.85</v>
      </c>
      <c r="G15949">
        <v>13810</v>
      </c>
      <c r="H15949" t="s">
        <v>10</v>
      </c>
      <c r="I15949" t="str">
        <f>IF(AND(LEFT(OnlineRetail[[#This Row],[InvoiceNo]],1)&lt;&gt;"C",OnlineRetail[[#This Row],[CustomerID]]&lt;&gt;""),"Yes","No")</f>
        <v>Yes</v>
      </c>
      <c r="J15949" s="4">
        <f>EOMONTH(OnlineRetail[[#This Row],[InvoiceDate]],-1)+1</f>
        <v>40817</v>
      </c>
      <c r="K15949" s="6">
        <f>OnlineRetail[[#This Row],[Quantity]]*OnlineRetail[[#This Row],[UnitPrice]]</f>
        <v>5.95</v>
      </c>
      <c r="L15949" t="str">
        <f t="shared" si="249"/>
        <v>13810|Oct-2011</v>
      </c>
    </row>
    <row r="15950" spans="1:12">
      <c r="A15950">
        <v>552294</v>
      </c>
      <c r="B15950" t="s">
        <v>92</v>
      </c>
      <c r="C15950" t="s">
        <v>12</v>
      </c>
      <c r="D15950">
        <v>14</v>
      </c>
      <c r="E15950" s="1">
        <v>40825.765277777777</v>
      </c>
      <c r="F15950">
        <v>5.95</v>
      </c>
      <c r="G15950">
        <v>12895</v>
      </c>
      <c r="H15950" t="s">
        <v>10</v>
      </c>
      <c r="I15950" t="str">
        <f>IF(AND(LEFT(OnlineRetail[[#This Row],[InvoiceNo]],1)&lt;&gt;"C",OnlineRetail[[#This Row],[CustomerID]]&lt;&gt;""),"Yes","No")</f>
        <v>Yes</v>
      </c>
      <c r="J15950" s="4">
        <f>EOMONTH(OnlineRetail[[#This Row],[InvoiceDate]],-1)+1</f>
        <v>40817</v>
      </c>
      <c r="K15950" s="6">
        <f>OnlineRetail[[#This Row],[Quantity]]*OnlineRetail[[#This Row],[UnitPrice]]</f>
        <v>83.3</v>
      </c>
      <c r="L15950" t="str">
        <f t="shared" si="249"/>
        <v>12895|Oct-2011</v>
      </c>
    </row>
    <row r="15951" spans="1:12">
      <c r="A15951">
        <v>556268</v>
      </c>
      <c r="B15951" t="s">
        <v>18</v>
      </c>
      <c r="C15951" t="s">
        <v>16</v>
      </c>
      <c r="D15951">
        <v>15</v>
      </c>
      <c r="E15951" s="1">
        <v>40825.768055555563</v>
      </c>
      <c r="F15951">
        <v>7.95</v>
      </c>
      <c r="G15951">
        <v>14244</v>
      </c>
      <c r="H15951" t="s">
        <v>17</v>
      </c>
      <c r="I15951" t="str">
        <f>IF(AND(LEFT(OnlineRetail[[#This Row],[InvoiceNo]],1)&lt;&gt;"C",OnlineRetail[[#This Row],[CustomerID]]&lt;&gt;""),"Yes","No")</f>
        <v>Yes</v>
      </c>
      <c r="J15951" s="4">
        <f>EOMONTH(OnlineRetail[[#This Row],[InvoiceDate]],-1)+1</f>
        <v>40817</v>
      </c>
      <c r="K15951" s="6">
        <f>OnlineRetail[[#This Row],[Quantity]]*OnlineRetail[[#This Row],[UnitPrice]]</f>
        <v>119.25</v>
      </c>
      <c r="L15951" t="str">
        <f t="shared" si="249"/>
        <v>14244|Oct-2011</v>
      </c>
    </row>
    <row r="15952" spans="1:12">
      <c r="A15952">
        <v>548340</v>
      </c>
      <c r="B15952" t="s">
        <v>162</v>
      </c>
      <c r="C15952" t="s">
        <v>40</v>
      </c>
      <c r="D15952">
        <v>18</v>
      </c>
      <c r="E15952" s="1">
        <v>40825.768750000003</v>
      </c>
      <c r="F15952">
        <v>5.95</v>
      </c>
      <c r="G15952">
        <v>12822</v>
      </c>
      <c r="H15952" t="s">
        <v>25</v>
      </c>
      <c r="I15952" t="str">
        <f>IF(AND(LEFT(OnlineRetail[[#This Row],[InvoiceNo]],1)&lt;&gt;"C",OnlineRetail[[#This Row],[CustomerID]]&lt;&gt;""),"Yes","No")</f>
        <v>Yes</v>
      </c>
      <c r="J15952" s="4">
        <f>EOMONTH(OnlineRetail[[#This Row],[InvoiceDate]],-1)+1</f>
        <v>40817</v>
      </c>
      <c r="K15952" s="6">
        <f>OnlineRetail[[#This Row],[Quantity]]*OnlineRetail[[#This Row],[UnitPrice]]</f>
        <v>107.10000000000001</v>
      </c>
      <c r="L15952" t="str">
        <f t="shared" si="249"/>
        <v>12822|Oct-2011</v>
      </c>
    </row>
    <row r="15953" spans="1:12">
      <c r="A15953">
        <v>546592</v>
      </c>
      <c r="B15953" t="s">
        <v>167</v>
      </c>
      <c r="C15953" t="s">
        <v>21</v>
      </c>
      <c r="D15953">
        <v>20</v>
      </c>
      <c r="E15953" s="1">
        <v>40825.775000000001</v>
      </c>
      <c r="F15953">
        <v>1.65</v>
      </c>
      <c r="G15953">
        <v>13337</v>
      </c>
      <c r="H15953" t="s">
        <v>121</v>
      </c>
      <c r="I15953" t="str">
        <f>IF(AND(LEFT(OnlineRetail[[#This Row],[InvoiceNo]],1)&lt;&gt;"C",OnlineRetail[[#This Row],[CustomerID]]&lt;&gt;""),"Yes","No")</f>
        <v>Yes</v>
      </c>
      <c r="J15953" s="4">
        <f>EOMONTH(OnlineRetail[[#This Row],[InvoiceDate]],-1)+1</f>
        <v>40817</v>
      </c>
      <c r="K15953" s="6">
        <f>OnlineRetail[[#This Row],[Quantity]]*OnlineRetail[[#This Row],[UnitPrice]]</f>
        <v>33</v>
      </c>
      <c r="L15953" t="str">
        <f t="shared" si="249"/>
        <v>13337|Oct-2011</v>
      </c>
    </row>
    <row r="15954" spans="1:12">
      <c r="A15954">
        <v>550427</v>
      </c>
      <c r="B15954" t="s">
        <v>103</v>
      </c>
      <c r="C15954" t="s">
        <v>29</v>
      </c>
      <c r="D15954">
        <v>1</v>
      </c>
      <c r="E15954" s="1">
        <v>40825.793749999997</v>
      </c>
      <c r="F15954">
        <v>4.95</v>
      </c>
      <c r="G15954">
        <v>14186</v>
      </c>
      <c r="H15954" t="s">
        <v>10</v>
      </c>
      <c r="I15954" t="str">
        <f>IF(AND(LEFT(OnlineRetail[[#This Row],[InvoiceNo]],1)&lt;&gt;"C",OnlineRetail[[#This Row],[CustomerID]]&lt;&gt;""),"Yes","No")</f>
        <v>Yes</v>
      </c>
      <c r="J15954" s="4">
        <f>EOMONTH(OnlineRetail[[#This Row],[InvoiceDate]],-1)+1</f>
        <v>40817</v>
      </c>
      <c r="K15954" s="6">
        <f>OnlineRetail[[#This Row],[Quantity]]*OnlineRetail[[#This Row],[UnitPrice]]</f>
        <v>4.95</v>
      </c>
      <c r="L15954" t="str">
        <f t="shared" si="249"/>
        <v>14186|Oct-2011</v>
      </c>
    </row>
    <row r="15955" spans="1:12">
      <c r="A15955">
        <v>542868</v>
      </c>
      <c r="B15955" t="s">
        <v>273</v>
      </c>
      <c r="C15955" t="s">
        <v>21</v>
      </c>
      <c r="D15955">
        <v>21</v>
      </c>
      <c r="E15955" s="1">
        <v>40825.795138888891</v>
      </c>
      <c r="F15955">
        <v>0.85</v>
      </c>
      <c r="G15955">
        <v>12898</v>
      </c>
      <c r="H15955" t="s">
        <v>10</v>
      </c>
      <c r="I15955" t="str">
        <f>IF(AND(LEFT(OnlineRetail[[#This Row],[InvoiceNo]],1)&lt;&gt;"C",OnlineRetail[[#This Row],[CustomerID]]&lt;&gt;""),"Yes","No")</f>
        <v>Yes</v>
      </c>
      <c r="J15955" s="4">
        <f>EOMONTH(OnlineRetail[[#This Row],[InvoiceDate]],-1)+1</f>
        <v>40817</v>
      </c>
      <c r="K15955" s="6">
        <f>OnlineRetail[[#This Row],[Quantity]]*OnlineRetail[[#This Row],[UnitPrice]]</f>
        <v>17.849999999999998</v>
      </c>
      <c r="L15955" t="str">
        <f t="shared" si="249"/>
        <v>12898|Oct-2011</v>
      </c>
    </row>
    <row r="15956" spans="1:12">
      <c r="A15956">
        <v>537136</v>
      </c>
      <c r="B15956" t="s">
        <v>117</v>
      </c>
      <c r="C15956" t="s">
        <v>14</v>
      </c>
      <c r="D15956">
        <v>11</v>
      </c>
      <c r="E15956" s="1">
        <v>40825.813888888893</v>
      </c>
      <c r="F15956">
        <v>4.95</v>
      </c>
      <c r="G15956">
        <v>13832</v>
      </c>
      <c r="H15956" t="s">
        <v>10</v>
      </c>
      <c r="I15956" t="str">
        <f>IF(AND(LEFT(OnlineRetail[[#This Row],[InvoiceNo]],1)&lt;&gt;"C",OnlineRetail[[#This Row],[CustomerID]]&lt;&gt;""),"Yes","No")</f>
        <v>Yes</v>
      </c>
      <c r="J15956" s="4">
        <f>EOMONTH(OnlineRetail[[#This Row],[InvoiceDate]],-1)+1</f>
        <v>40817</v>
      </c>
      <c r="K15956" s="6">
        <f>OnlineRetail[[#This Row],[Quantity]]*OnlineRetail[[#This Row],[UnitPrice]]</f>
        <v>54.45</v>
      </c>
      <c r="L15956" t="str">
        <f t="shared" si="249"/>
        <v>13832|Oct-2011</v>
      </c>
    </row>
    <row r="15957" spans="1:12">
      <c r="A15957">
        <v>545875</v>
      </c>
      <c r="B15957" t="s">
        <v>222</v>
      </c>
      <c r="C15957" t="s">
        <v>42</v>
      </c>
      <c r="D15957">
        <v>24</v>
      </c>
      <c r="E15957" s="1">
        <v>40825.817361111112</v>
      </c>
      <c r="F15957">
        <v>2.1</v>
      </c>
      <c r="G15957">
        <v>13581</v>
      </c>
      <c r="H15957" t="s">
        <v>10</v>
      </c>
      <c r="I15957" t="str">
        <f>IF(AND(LEFT(OnlineRetail[[#This Row],[InvoiceNo]],1)&lt;&gt;"C",OnlineRetail[[#This Row],[CustomerID]]&lt;&gt;""),"Yes","No")</f>
        <v>Yes</v>
      </c>
      <c r="J15957" s="4">
        <f>EOMONTH(OnlineRetail[[#This Row],[InvoiceDate]],-1)+1</f>
        <v>40817</v>
      </c>
      <c r="K15957" s="6">
        <f>OnlineRetail[[#This Row],[Quantity]]*OnlineRetail[[#This Row],[UnitPrice]]</f>
        <v>50.400000000000006</v>
      </c>
      <c r="L15957" t="str">
        <f t="shared" si="249"/>
        <v>13581|Oct-2011</v>
      </c>
    </row>
    <row r="15958" spans="1:12">
      <c r="A15958">
        <v>538109</v>
      </c>
      <c r="B15958" t="s">
        <v>100</v>
      </c>
      <c r="C15958" t="s">
        <v>42</v>
      </c>
      <c r="D15958">
        <v>4</v>
      </c>
      <c r="E15958" s="1">
        <v>40825.822222222218</v>
      </c>
      <c r="F15958">
        <v>5.95</v>
      </c>
      <c r="G15958">
        <v>13288</v>
      </c>
      <c r="H15958" t="s">
        <v>10</v>
      </c>
      <c r="I15958" t="str">
        <f>IF(AND(LEFT(OnlineRetail[[#This Row],[InvoiceNo]],1)&lt;&gt;"C",OnlineRetail[[#This Row],[CustomerID]]&lt;&gt;""),"Yes","No")</f>
        <v>Yes</v>
      </c>
      <c r="J15958" s="4">
        <f>EOMONTH(OnlineRetail[[#This Row],[InvoiceDate]],-1)+1</f>
        <v>40817</v>
      </c>
      <c r="K15958" s="6">
        <f>OnlineRetail[[#This Row],[Quantity]]*OnlineRetail[[#This Row],[UnitPrice]]</f>
        <v>23.8</v>
      </c>
      <c r="L15958" t="str">
        <f t="shared" si="249"/>
        <v>13288|Oct-2011</v>
      </c>
    </row>
    <row r="15959" spans="1:12">
      <c r="A15959">
        <v>537658</v>
      </c>
      <c r="B15959" t="s">
        <v>141</v>
      </c>
      <c r="C15959" t="s">
        <v>14</v>
      </c>
      <c r="D15959">
        <v>21</v>
      </c>
      <c r="E15959" s="1">
        <v>40826.337500000001</v>
      </c>
      <c r="F15959">
        <v>9.9499999999999993</v>
      </c>
      <c r="G15959">
        <v>12558</v>
      </c>
      <c r="H15959" t="s">
        <v>70</v>
      </c>
      <c r="I15959" t="str">
        <f>IF(AND(LEFT(OnlineRetail[[#This Row],[InvoiceNo]],1)&lt;&gt;"C",OnlineRetail[[#This Row],[CustomerID]]&lt;&gt;""),"Yes","No")</f>
        <v>Yes</v>
      </c>
      <c r="J15959" s="4">
        <f>EOMONTH(OnlineRetail[[#This Row],[InvoiceDate]],-1)+1</f>
        <v>40817</v>
      </c>
      <c r="K15959" s="6">
        <f>OnlineRetail[[#This Row],[Quantity]]*OnlineRetail[[#This Row],[UnitPrice]]</f>
        <v>208.95</v>
      </c>
      <c r="L15959" t="str">
        <f t="shared" si="249"/>
        <v>12558|Oct-2011</v>
      </c>
    </row>
    <row r="15960" spans="1:12">
      <c r="A15960">
        <v>538030</v>
      </c>
      <c r="B15960" t="s">
        <v>224</v>
      </c>
      <c r="C15960" t="s">
        <v>33</v>
      </c>
      <c r="D15960">
        <v>3</v>
      </c>
      <c r="E15960" s="1">
        <v>40826.347916666673</v>
      </c>
      <c r="F15960">
        <v>9.9499999999999993</v>
      </c>
      <c r="G15960">
        <v>12936</v>
      </c>
      <c r="H15960" t="s">
        <v>10</v>
      </c>
      <c r="I15960" t="str">
        <f>IF(AND(LEFT(OnlineRetail[[#This Row],[InvoiceNo]],1)&lt;&gt;"C",OnlineRetail[[#This Row],[CustomerID]]&lt;&gt;""),"Yes","No")</f>
        <v>Yes</v>
      </c>
      <c r="J15960" s="4">
        <f>EOMONTH(OnlineRetail[[#This Row],[InvoiceDate]],-1)+1</f>
        <v>40817</v>
      </c>
      <c r="K15960" s="6">
        <f>OnlineRetail[[#This Row],[Quantity]]*OnlineRetail[[#This Row],[UnitPrice]]</f>
        <v>29.849999999999998</v>
      </c>
      <c r="L15960" t="str">
        <f t="shared" si="249"/>
        <v>12936|Oct-2011</v>
      </c>
    </row>
    <row r="15961" spans="1:12">
      <c r="A15961">
        <v>538741</v>
      </c>
      <c r="B15961" t="s">
        <v>193</v>
      </c>
      <c r="C15961" t="s">
        <v>40</v>
      </c>
      <c r="D15961">
        <v>23</v>
      </c>
      <c r="E15961" s="1">
        <v>40826.353472222218</v>
      </c>
      <c r="F15961">
        <v>1.25</v>
      </c>
      <c r="G15961">
        <v>12667</v>
      </c>
      <c r="H15961" t="s">
        <v>10</v>
      </c>
      <c r="I15961" t="str">
        <f>IF(AND(LEFT(OnlineRetail[[#This Row],[InvoiceNo]],1)&lt;&gt;"C",OnlineRetail[[#This Row],[CustomerID]]&lt;&gt;""),"Yes","No")</f>
        <v>Yes</v>
      </c>
      <c r="J15961" s="4">
        <f>EOMONTH(OnlineRetail[[#This Row],[InvoiceDate]],-1)+1</f>
        <v>40817</v>
      </c>
      <c r="K15961" s="6">
        <f>OnlineRetail[[#This Row],[Quantity]]*OnlineRetail[[#This Row],[UnitPrice]]</f>
        <v>28.75</v>
      </c>
      <c r="L15961" t="str">
        <f t="shared" si="249"/>
        <v>12667|Oct-2011</v>
      </c>
    </row>
    <row r="15962" spans="1:12">
      <c r="A15962">
        <v>548462</v>
      </c>
      <c r="B15962" t="s">
        <v>74</v>
      </c>
      <c r="C15962" t="s">
        <v>46</v>
      </c>
      <c r="D15962">
        <v>11</v>
      </c>
      <c r="E15962" s="1">
        <v>40826.357638888891</v>
      </c>
      <c r="F15962">
        <v>2.1</v>
      </c>
      <c r="G15962">
        <v>14047</v>
      </c>
      <c r="H15962" t="s">
        <v>10</v>
      </c>
      <c r="I15962" t="str">
        <f>IF(AND(LEFT(OnlineRetail[[#This Row],[InvoiceNo]],1)&lt;&gt;"C",OnlineRetail[[#This Row],[CustomerID]]&lt;&gt;""),"Yes","No")</f>
        <v>Yes</v>
      </c>
      <c r="J15962" s="4">
        <f>EOMONTH(OnlineRetail[[#This Row],[InvoiceDate]],-1)+1</f>
        <v>40817</v>
      </c>
      <c r="K15962" s="6">
        <f>OnlineRetail[[#This Row],[Quantity]]*OnlineRetail[[#This Row],[UnitPrice]]</f>
        <v>23.1</v>
      </c>
      <c r="L15962" t="str">
        <f t="shared" si="249"/>
        <v>14047|Oct-2011</v>
      </c>
    </row>
    <row r="15963" spans="1:12">
      <c r="A15963">
        <v>540744</v>
      </c>
      <c r="B15963" t="s">
        <v>217</v>
      </c>
      <c r="C15963" t="s">
        <v>12</v>
      </c>
      <c r="D15963">
        <v>6</v>
      </c>
      <c r="E15963" s="1">
        <v>40826.359722222223</v>
      </c>
      <c r="F15963">
        <v>4.95</v>
      </c>
      <c r="G15963">
        <v>12473</v>
      </c>
      <c r="H15963" t="s">
        <v>10</v>
      </c>
      <c r="I15963" t="str">
        <f>IF(AND(LEFT(OnlineRetail[[#This Row],[InvoiceNo]],1)&lt;&gt;"C",OnlineRetail[[#This Row],[CustomerID]]&lt;&gt;""),"Yes","No")</f>
        <v>Yes</v>
      </c>
      <c r="J15963" s="4">
        <f>EOMONTH(OnlineRetail[[#This Row],[InvoiceDate]],-1)+1</f>
        <v>40817</v>
      </c>
      <c r="K15963" s="6">
        <f>OnlineRetail[[#This Row],[Quantity]]*OnlineRetail[[#This Row],[UnitPrice]]</f>
        <v>29.700000000000003</v>
      </c>
      <c r="L15963" t="str">
        <f t="shared" si="249"/>
        <v>12473|Oct-2011</v>
      </c>
    </row>
    <row r="15964" spans="1:12">
      <c r="A15964">
        <v>542733</v>
      </c>
      <c r="B15964" t="s">
        <v>218</v>
      </c>
      <c r="C15964" t="s">
        <v>9</v>
      </c>
      <c r="D15964">
        <v>5</v>
      </c>
      <c r="E15964" s="1">
        <v>40826.370833333327</v>
      </c>
      <c r="F15964">
        <v>7.95</v>
      </c>
      <c r="G15964">
        <v>13213</v>
      </c>
      <c r="H15964" t="s">
        <v>10</v>
      </c>
      <c r="I15964" t="str">
        <f>IF(AND(LEFT(OnlineRetail[[#This Row],[InvoiceNo]],1)&lt;&gt;"C",OnlineRetail[[#This Row],[CustomerID]]&lt;&gt;""),"Yes","No")</f>
        <v>Yes</v>
      </c>
      <c r="J15964" s="4">
        <f>EOMONTH(OnlineRetail[[#This Row],[InvoiceDate]],-1)+1</f>
        <v>40817</v>
      </c>
      <c r="K15964" s="6">
        <f>OnlineRetail[[#This Row],[Quantity]]*OnlineRetail[[#This Row],[UnitPrice]]</f>
        <v>39.75</v>
      </c>
      <c r="L15964" t="str">
        <f t="shared" si="249"/>
        <v>13213|Oct-2011</v>
      </c>
    </row>
    <row r="15965" spans="1:12">
      <c r="A15965">
        <v>541143</v>
      </c>
      <c r="B15965" t="s">
        <v>190</v>
      </c>
      <c r="C15965" t="s">
        <v>53</v>
      </c>
      <c r="D15965">
        <v>1</v>
      </c>
      <c r="E15965" s="1">
        <v>40826.371527777781</v>
      </c>
      <c r="F15965">
        <v>2.5499999999999998</v>
      </c>
      <c r="G15965">
        <v>14314</v>
      </c>
      <c r="H15965" t="s">
        <v>10</v>
      </c>
      <c r="I15965" t="str">
        <f>IF(AND(LEFT(OnlineRetail[[#This Row],[InvoiceNo]],1)&lt;&gt;"C",OnlineRetail[[#This Row],[CustomerID]]&lt;&gt;""),"Yes","No")</f>
        <v>Yes</v>
      </c>
      <c r="J15965" s="4">
        <f>EOMONTH(OnlineRetail[[#This Row],[InvoiceDate]],-1)+1</f>
        <v>40817</v>
      </c>
      <c r="K15965" s="6">
        <f>OnlineRetail[[#This Row],[Quantity]]*OnlineRetail[[#This Row],[UnitPrice]]</f>
        <v>2.5499999999999998</v>
      </c>
      <c r="L15965" t="str">
        <f t="shared" si="249"/>
        <v>14314|Oct-2011</v>
      </c>
    </row>
    <row r="15966" spans="1:12">
      <c r="A15966">
        <v>553641</v>
      </c>
      <c r="B15966" t="s">
        <v>297</v>
      </c>
      <c r="C15966" t="s">
        <v>12</v>
      </c>
      <c r="D15966">
        <v>11</v>
      </c>
      <c r="E15966" s="1">
        <v>40826.375</v>
      </c>
      <c r="F15966">
        <v>4.25</v>
      </c>
      <c r="G15966">
        <v>12779</v>
      </c>
      <c r="H15966" t="s">
        <v>10</v>
      </c>
      <c r="I15966" t="str">
        <f>IF(AND(LEFT(OnlineRetail[[#This Row],[InvoiceNo]],1)&lt;&gt;"C",OnlineRetail[[#This Row],[CustomerID]]&lt;&gt;""),"Yes","No")</f>
        <v>Yes</v>
      </c>
      <c r="J15966" s="4">
        <f>EOMONTH(OnlineRetail[[#This Row],[InvoiceDate]],-1)+1</f>
        <v>40817</v>
      </c>
      <c r="K15966" s="6">
        <f>OnlineRetail[[#This Row],[Quantity]]*OnlineRetail[[#This Row],[UnitPrice]]</f>
        <v>46.75</v>
      </c>
      <c r="L15966" t="str">
        <f t="shared" si="249"/>
        <v>12779|Oct-2011</v>
      </c>
    </row>
    <row r="15967" spans="1:12">
      <c r="A15967">
        <v>547237</v>
      </c>
      <c r="B15967" t="s">
        <v>122</v>
      </c>
      <c r="C15967" t="s">
        <v>14</v>
      </c>
      <c r="D15967">
        <v>10</v>
      </c>
      <c r="E15967" s="1">
        <v>40826.375694444447</v>
      </c>
      <c r="F15967">
        <v>1.65</v>
      </c>
      <c r="G15967">
        <v>12454</v>
      </c>
      <c r="H15967" t="s">
        <v>126</v>
      </c>
      <c r="I15967" t="str">
        <f>IF(AND(LEFT(OnlineRetail[[#This Row],[InvoiceNo]],1)&lt;&gt;"C",OnlineRetail[[#This Row],[CustomerID]]&lt;&gt;""),"Yes","No")</f>
        <v>Yes</v>
      </c>
      <c r="J15967" s="4">
        <f>EOMONTH(OnlineRetail[[#This Row],[InvoiceDate]],-1)+1</f>
        <v>40817</v>
      </c>
      <c r="K15967" s="6">
        <f>OnlineRetail[[#This Row],[Quantity]]*OnlineRetail[[#This Row],[UnitPrice]]</f>
        <v>16.5</v>
      </c>
      <c r="L15967" t="str">
        <f t="shared" si="249"/>
        <v>12454|Oct-2011</v>
      </c>
    </row>
    <row r="15968" spans="1:12">
      <c r="A15968">
        <v>555801</v>
      </c>
      <c r="B15968" t="s">
        <v>44</v>
      </c>
      <c r="C15968" t="s">
        <v>42</v>
      </c>
      <c r="D15968">
        <v>5</v>
      </c>
      <c r="E15968" s="1">
        <v>40826.375694444447</v>
      </c>
      <c r="F15968">
        <v>7.95</v>
      </c>
      <c r="G15968">
        <v>12789</v>
      </c>
      <c r="H15968" t="s">
        <v>10</v>
      </c>
      <c r="I15968" t="str">
        <f>IF(AND(LEFT(OnlineRetail[[#This Row],[InvoiceNo]],1)&lt;&gt;"C",OnlineRetail[[#This Row],[CustomerID]]&lt;&gt;""),"Yes","No")</f>
        <v>Yes</v>
      </c>
      <c r="J15968" s="4">
        <f>EOMONTH(OnlineRetail[[#This Row],[InvoiceDate]],-1)+1</f>
        <v>40817</v>
      </c>
      <c r="K15968" s="6">
        <f>OnlineRetail[[#This Row],[Quantity]]*OnlineRetail[[#This Row],[UnitPrice]]</f>
        <v>39.75</v>
      </c>
      <c r="L15968" t="str">
        <f t="shared" si="249"/>
        <v>12789|Oct-2011</v>
      </c>
    </row>
    <row r="15969" spans="1:12">
      <c r="A15969">
        <v>541799</v>
      </c>
      <c r="B15969" t="s">
        <v>173</v>
      </c>
      <c r="C15969" t="s">
        <v>24</v>
      </c>
      <c r="D15969">
        <v>4</v>
      </c>
      <c r="E15969" s="1">
        <v>40826.378472222219</v>
      </c>
      <c r="F15969">
        <v>4.95</v>
      </c>
      <c r="G15969">
        <v>13782</v>
      </c>
      <c r="H15969" t="s">
        <v>10</v>
      </c>
      <c r="I15969" t="str">
        <f>IF(AND(LEFT(OnlineRetail[[#This Row],[InvoiceNo]],1)&lt;&gt;"C",OnlineRetail[[#This Row],[CustomerID]]&lt;&gt;""),"Yes","No")</f>
        <v>Yes</v>
      </c>
      <c r="J15969" s="4">
        <f>EOMONTH(OnlineRetail[[#This Row],[InvoiceDate]],-1)+1</f>
        <v>40817</v>
      </c>
      <c r="K15969" s="6">
        <f>OnlineRetail[[#This Row],[Quantity]]*OnlineRetail[[#This Row],[UnitPrice]]</f>
        <v>19.8</v>
      </c>
      <c r="L15969" t="str">
        <f t="shared" si="249"/>
        <v>13782|Oct-2011</v>
      </c>
    </row>
    <row r="15970" spans="1:12">
      <c r="A15970">
        <v>544495</v>
      </c>
      <c r="B15970" t="s">
        <v>214</v>
      </c>
      <c r="C15970" t="s">
        <v>29</v>
      </c>
      <c r="D15970">
        <v>23</v>
      </c>
      <c r="E15970" s="1">
        <v>40826.388888888891</v>
      </c>
      <c r="F15970">
        <v>2.5499999999999998</v>
      </c>
      <c r="G15970">
        <v>12752</v>
      </c>
      <c r="H15970" t="s">
        <v>10</v>
      </c>
      <c r="I15970" t="str">
        <f>IF(AND(LEFT(OnlineRetail[[#This Row],[InvoiceNo]],1)&lt;&gt;"C",OnlineRetail[[#This Row],[CustomerID]]&lt;&gt;""),"Yes","No")</f>
        <v>Yes</v>
      </c>
      <c r="J15970" s="4">
        <f>EOMONTH(OnlineRetail[[#This Row],[InvoiceDate]],-1)+1</f>
        <v>40817</v>
      </c>
      <c r="K15970" s="6">
        <f>OnlineRetail[[#This Row],[Quantity]]*OnlineRetail[[#This Row],[UnitPrice]]</f>
        <v>58.65</v>
      </c>
      <c r="L15970" t="str">
        <f t="shared" si="249"/>
        <v>12752|Oct-2011</v>
      </c>
    </row>
    <row r="15971" spans="1:12">
      <c r="A15971">
        <v>543247</v>
      </c>
      <c r="B15971" t="s">
        <v>82</v>
      </c>
      <c r="C15971" t="s">
        <v>19</v>
      </c>
      <c r="D15971">
        <v>23</v>
      </c>
      <c r="E15971" s="1">
        <v>40826.396527777782</v>
      </c>
      <c r="F15971">
        <v>7.95</v>
      </c>
      <c r="G15971">
        <v>13672</v>
      </c>
      <c r="H15971" t="s">
        <v>10</v>
      </c>
      <c r="I15971" t="str">
        <f>IF(AND(LEFT(OnlineRetail[[#This Row],[InvoiceNo]],1)&lt;&gt;"C",OnlineRetail[[#This Row],[CustomerID]]&lt;&gt;""),"Yes","No")</f>
        <v>Yes</v>
      </c>
      <c r="J15971" s="4">
        <f>EOMONTH(OnlineRetail[[#This Row],[InvoiceDate]],-1)+1</f>
        <v>40817</v>
      </c>
      <c r="K15971" s="6">
        <f>OnlineRetail[[#This Row],[Quantity]]*OnlineRetail[[#This Row],[UnitPrice]]</f>
        <v>182.85</v>
      </c>
      <c r="L15971" t="str">
        <f t="shared" si="249"/>
        <v>13672|Oct-2011</v>
      </c>
    </row>
    <row r="15972" spans="1:12">
      <c r="A15972">
        <v>538429</v>
      </c>
      <c r="B15972" t="s">
        <v>211</v>
      </c>
      <c r="C15972" t="s">
        <v>19</v>
      </c>
      <c r="D15972">
        <v>23</v>
      </c>
      <c r="E15972" s="1">
        <v>40826.398611111108</v>
      </c>
      <c r="F15972">
        <v>1.25</v>
      </c>
      <c r="G15972">
        <v>13917</v>
      </c>
      <c r="H15972" t="s">
        <v>10</v>
      </c>
      <c r="I15972" t="str">
        <f>IF(AND(LEFT(OnlineRetail[[#This Row],[InvoiceNo]],1)&lt;&gt;"C",OnlineRetail[[#This Row],[CustomerID]]&lt;&gt;""),"Yes","No")</f>
        <v>Yes</v>
      </c>
      <c r="J15972" s="4">
        <f>EOMONTH(OnlineRetail[[#This Row],[InvoiceDate]],-1)+1</f>
        <v>40817</v>
      </c>
      <c r="K15972" s="6">
        <f>OnlineRetail[[#This Row],[Quantity]]*OnlineRetail[[#This Row],[UnitPrice]]</f>
        <v>28.75</v>
      </c>
      <c r="L15972" t="str">
        <f t="shared" si="249"/>
        <v>13917|Oct-2011</v>
      </c>
    </row>
    <row r="15973" spans="1:12">
      <c r="A15973">
        <v>554268</v>
      </c>
      <c r="B15973" t="s">
        <v>275</v>
      </c>
      <c r="C15973" t="s">
        <v>46</v>
      </c>
      <c r="D15973">
        <v>10</v>
      </c>
      <c r="E15973" s="1">
        <v>40826.413194444453</v>
      </c>
      <c r="F15973">
        <v>4.95</v>
      </c>
      <c r="G15973">
        <v>12359</v>
      </c>
      <c r="H15973" t="s">
        <v>10</v>
      </c>
      <c r="I15973" t="str">
        <f>IF(AND(LEFT(OnlineRetail[[#This Row],[InvoiceNo]],1)&lt;&gt;"C",OnlineRetail[[#This Row],[CustomerID]]&lt;&gt;""),"Yes","No")</f>
        <v>Yes</v>
      </c>
      <c r="J15973" s="4">
        <f>EOMONTH(OnlineRetail[[#This Row],[InvoiceDate]],-1)+1</f>
        <v>40817</v>
      </c>
      <c r="K15973" s="6">
        <f>OnlineRetail[[#This Row],[Quantity]]*OnlineRetail[[#This Row],[UnitPrice]]</f>
        <v>49.5</v>
      </c>
      <c r="L15973" t="str">
        <f t="shared" si="249"/>
        <v>12359|Oct-2011</v>
      </c>
    </row>
    <row r="15974" spans="1:12">
      <c r="A15974">
        <v>551660</v>
      </c>
      <c r="B15974" t="s">
        <v>130</v>
      </c>
      <c r="C15974" t="s">
        <v>83</v>
      </c>
      <c r="D15974">
        <v>3</v>
      </c>
      <c r="E15974" s="1">
        <v>40826.422222222223</v>
      </c>
      <c r="F15974">
        <v>2.5499999999999998</v>
      </c>
      <c r="G15974">
        <v>13632</v>
      </c>
      <c r="H15974" t="s">
        <v>25</v>
      </c>
      <c r="I15974" t="str">
        <f>IF(AND(LEFT(OnlineRetail[[#This Row],[InvoiceNo]],1)&lt;&gt;"C",OnlineRetail[[#This Row],[CustomerID]]&lt;&gt;""),"Yes","No")</f>
        <v>Yes</v>
      </c>
      <c r="J15974" s="4">
        <f>EOMONTH(OnlineRetail[[#This Row],[InvoiceDate]],-1)+1</f>
        <v>40817</v>
      </c>
      <c r="K15974" s="6">
        <f>OnlineRetail[[#This Row],[Quantity]]*OnlineRetail[[#This Row],[UnitPrice]]</f>
        <v>7.6499999999999995</v>
      </c>
      <c r="L15974" t="str">
        <f t="shared" si="249"/>
        <v>13632|Oct-2011</v>
      </c>
    </row>
    <row r="15975" spans="1:12">
      <c r="A15975">
        <v>548625</v>
      </c>
      <c r="B15975" t="s">
        <v>252</v>
      </c>
      <c r="C15975" t="s">
        <v>72</v>
      </c>
      <c r="D15975">
        <v>1</v>
      </c>
      <c r="E15975" s="1">
        <v>40826.42291666667</v>
      </c>
      <c r="F15975">
        <v>1.25</v>
      </c>
      <c r="G15975">
        <v>13599</v>
      </c>
      <c r="H15975" t="s">
        <v>17</v>
      </c>
      <c r="I15975" t="str">
        <f>IF(AND(LEFT(OnlineRetail[[#This Row],[InvoiceNo]],1)&lt;&gt;"C",OnlineRetail[[#This Row],[CustomerID]]&lt;&gt;""),"Yes","No")</f>
        <v>Yes</v>
      </c>
      <c r="J15975" s="4">
        <f>EOMONTH(OnlineRetail[[#This Row],[InvoiceDate]],-1)+1</f>
        <v>40817</v>
      </c>
      <c r="K15975" s="6">
        <f>OnlineRetail[[#This Row],[Quantity]]*OnlineRetail[[#This Row],[UnitPrice]]</f>
        <v>1.25</v>
      </c>
      <c r="L15975" t="str">
        <f t="shared" si="249"/>
        <v>13599|Oct-2011</v>
      </c>
    </row>
    <row r="15976" spans="1:12">
      <c r="A15976">
        <v>549437</v>
      </c>
      <c r="B15976" t="s">
        <v>222</v>
      </c>
      <c r="C15976" t="s">
        <v>21</v>
      </c>
      <c r="D15976">
        <v>21</v>
      </c>
      <c r="E15976" s="1">
        <v>40826.424305555563</v>
      </c>
      <c r="F15976">
        <v>1.65</v>
      </c>
      <c r="G15976">
        <v>13644</v>
      </c>
      <c r="H15976" t="s">
        <v>36</v>
      </c>
      <c r="I15976" t="str">
        <f>IF(AND(LEFT(OnlineRetail[[#This Row],[InvoiceNo]],1)&lt;&gt;"C",OnlineRetail[[#This Row],[CustomerID]]&lt;&gt;""),"Yes","No")</f>
        <v>Yes</v>
      </c>
      <c r="J15976" s="4">
        <f>EOMONTH(OnlineRetail[[#This Row],[InvoiceDate]],-1)+1</f>
        <v>40817</v>
      </c>
      <c r="K15976" s="6">
        <f>OnlineRetail[[#This Row],[Quantity]]*OnlineRetail[[#This Row],[UnitPrice]]</f>
        <v>34.65</v>
      </c>
      <c r="L15976" t="str">
        <f t="shared" si="249"/>
        <v>13644|Oct-2011</v>
      </c>
    </row>
    <row r="15977" spans="1:12">
      <c r="A15977">
        <v>538529</v>
      </c>
      <c r="B15977" t="s">
        <v>56</v>
      </c>
      <c r="C15977" t="s">
        <v>14</v>
      </c>
      <c r="D15977">
        <v>13</v>
      </c>
      <c r="E15977" s="1">
        <v>40826.425694444442</v>
      </c>
      <c r="F15977">
        <v>7.95</v>
      </c>
      <c r="G15977">
        <v>13431</v>
      </c>
      <c r="H15977" t="s">
        <v>31</v>
      </c>
      <c r="I15977" t="str">
        <f>IF(AND(LEFT(OnlineRetail[[#This Row],[InvoiceNo]],1)&lt;&gt;"C",OnlineRetail[[#This Row],[CustomerID]]&lt;&gt;""),"Yes","No")</f>
        <v>Yes</v>
      </c>
      <c r="J15977" s="4">
        <f>EOMONTH(OnlineRetail[[#This Row],[InvoiceDate]],-1)+1</f>
        <v>40817</v>
      </c>
      <c r="K15977" s="6">
        <f>OnlineRetail[[#This Row],[Quantity]]*OnlineRetail[[#This Row],[UnitPrice]]</f>
        <v>103.35000000000001</v>
      </c>
      <c r="L15977" t="str">
        <f t="shared" si="249"/>
        <v>13431|Oct-2011</v>
      </c>
    </row>
    <row r="15978" spans="1:12">
      <c r="A15978">
        <v>554129</v>
      </c>
      <c r="B15978" t="s">
        <v>160</v>
      </c>
      <c r="C15978" t="s">
        <v>46</v>
      </c>
      <c r="D15978">
        <v>9</v>
      </c>
      <c r="E15978" s="1">
        <v>40826.427083333343</v>
      </c>
      <c r="F15978">
        <v>2.5499999999999998</v>
      </c>
      <c r="G15978">
        <v>12813</v>
      </c>
      <c r="H15978" t="s">
        <v>36</v>
      </c>
      <c r="I15978" t="str">
        <f>IF(AND(LEFT(OnlineRetail[[#This Row],[InvoiceNo]],1)&lt;&gt;"C",OnlineRetail[[#This Row],[CustomerID]]&lt;&gt;""),"Yes","No")</f>
        <v>Yes</v>
      </c>
      <c r="J15978" s="4">
        <f>EOMONTH(OnlineRetail[[#This Row],[InvoiceDate]],-1)+1</f>
        <v>40817</v>
      </c>
      <c r="K15978" s="6">
        <f>OnlineRetail[[#This Row],[Quantity]]*OnlineRetail[[#This Row],[UnitPrice]]</f>
        <v>22.95</v>
      </c>
      <c r="L15978" t="str">
        <f t="shared" si="249"/>
        <v>12813|Oct-2011</v>
      </c>
    </row>
    <row r="15979" spans="1:12">
      <c r="A15979">
        <v>553042</v>
      </c>
      <c r="B15979" t="s">
        <v>241</v>
      </c>
      <c r="C15979" t="s">
        <v>16</v>
      </c>
      <c r="D15979">
        <v>10</v>
      </c>
      <c r="E15979" s="1">
        <v>40826.427777777782</v>
      </c>
      <c r="F15979">
        <v>7.95</v>
      </c>
      <c r="G15979">
        <v>13717</v>
      </c>
      <c r="H15979" t="s">
        <v>22</v>
      </c>
      <c r="I15979" t="str">
        <f>IF(AND(LEFT(OnlineRetail[[#This Row],[InvoiceNo]],1)&lt;&gt;"C",OnlineRetail[[#This Row],[CustomerID]]&lt;&gt;""),"Yes","No")</f>
        <v>Yes</v>
      </c>
      <c r="J15979" s="4">
        <f>EOMONTH(OnlineRetail[[#This Row],[InvoiceDate]],-1)+1</f>
        <v>40817</v>
      </c>
      <c r="K15979" s="6">
        <f>OnlineRetail[[#This Row],[Quantity]]*OnlineRetail[[#This Row],[UnitPrice]]</f>
        <v>79.5</v>
      </c>
      <c r="L15979" t="str">
        <f t="shared" si="249"/>
        <v>13717|Oct-2011</v>
      </c>
    </row>
    <row r="15980" spans="1:12">
      <c r="A15980">
        <v>554248</v>
      </c>
      <c r="B15980" t="s">
        <v>169</v>
      </c>
      <c r="C15980" t="s">
        <v>46</v>
      </c>
      <c r="D15980">
        <v>14</v>
      </c>
      <c r="E15980" s="1">
        <v>40826.446527777778</v>
      </c>
      <c r="F15980">
        <v>3.39</v>
      </c>
      <c r="G15980">
        <v>13563</v>
      </c>
      <c r="H15980" t="s">
        <v>10</v>
      </c>
      <c r="I15980" t="str">
        <f>IF(AND(LEFT(OnlineRetail[[#This Row],[InvoiceNo]],1)&lt;&gt;"C",OnlineRetail[[#This Row],[CustomerID]]&lt;&gt;""),"Yes","No")</f>
        <v>Yes</v>
      </c>
      <c r="J15980" s="4">
        <f>EOMONTH(OnlineRetail[[#This Row],[InvoiceDate]],-1)+1</f>
        <v>40817</v>
      </c>
      <c r="K15980" s="6">
        <f>OnlineRetail[[#This Row],[Quantity]]*OnlineRetail[[#This Row],[UnitPrice]]</f>
        <v>47.46</v>
      </c>
      <c r="L15980" t="str">
        <f t="shared" si="249"/>
        <v>13563|Oct-2011</v>
      </c>
    </row>
    <row r="15981" spans="1:12">
      <c r="A15981">
        <v>553847</v>
      </c>
      <c r="B15981" t="s">
        <v>230</v>
      </c>
      <c r="C15981" t="s">
        <v>19</v>
      </c>
      <c r="D15981">
        <v>18</v>
      </c>
      <c r="E15981" s="1">
        <v>40826.448611111111</v>
      </c>
      <c r="F15981">
        <v>2.1</v>
      </c>
      <c r="G15981">
        <v>13846</v>
      </c>
      <c r="H15981" t="s">
        <v>10</v>
      </c>
      <c r="I15981" t="str">
        <f>IF(AND(LEFT(OnlineRetail[[#This Row],[InvoiceNo]],1)&lt;&gt;"C",OnlineRetail[[#This Row],[CustomerID]]&lt;&gt;""),"Yes","No")</f>
        <v>Yes</v>
      </c>
      <c r="J15981" s="4">
        <f>EOMONTH(OnlineRetail[[#This Row],[InvoiceDate]],-1)+1</f>
        <v>40817</v>
      </c>
      <c r="K15981" s="6">
        <f>OnlineRetail[[#This Row],[Quantity]]*OnlineRetail[[#This Row],[UnitPrice]]</f>
        <v>37.800000000000004</v>
      </c>
      <c r="L15981" t="str">
        <f t="shared" si="249"/>
        <v>13846|Oct-2011</v>
      </c>
    </row>
    <row r="15982" spans="1:12">
      <c r="A15982">
        <v>538516</v>
      </c>
      <c r="B15982" t="s">
        <v>18</v>
      </c>
      <c r="C15982" t="s">
        <v>29</v>
      </c>
      <c r="D15982">
        <v>16</v>
      </c>
      <c r="E15982" s="1">
        <v>40826.450694444437</v>
      </c>
      <c r="F15982">
        <v>2.1</v>
      </c>
      <c r="G15982">
        <v>14180</v>
      </c>
      <c r="H15982" t="s">
        <v>10</v>
      </c>
      <c r="I15982" t="str">
        <f>IF(AND(LEFT(OnlineRetail[[#This Row],[InvoiceNo]],1)&lt;&gt;"C",OnlineRetail[[#This Row],[CustomerID]]&lt;&gt;""),"Yes","No")</f>
        <v>Yes</v>
      </c>
      <c r="J15982" s="4">
        <f>EOMONTH(OnlineRetail[[#This Row],[InvoiceDate]],-1)+1</f>
        <v>40817</v>
      </c>
      <c r="K15982" s="6">
        <f>OnlineRetail[[#This Row],[Quantity]]*OnlineRetail[[#This Row],[UnitPrice]]</f>
        <v>33.6</v>
      </c>
      <c r="L15982" t="str">
        <f t="shared" si="249"/>
        <v>14180|Oct-2011</v>
      </c>
    </row>
    <row r="15983" spans="1:12">
      <c r="A15983">
        <v>537517</v>
      </c>
      <c r="B15983" t="s">
        <v>91</v>
      </c>
      <c r="C15983" t="s">
        <v>53</v>
      </c>
      <c r="D15983">
        <v>13</v>
      </c>
      <c r="E15983" s="1">
        <v>40826.465277777781</v>
      </c>
      <c r="F15983">
        <v>4.95</v>
      </c>
      <c r="G15983">
        <v>13603</v>
      </c>
      <c r="H15983" t="s">
        <v>10</v>
      </c>
      <c r="I15983" t="str">
        <f>IF(AND(LEFT(OnlineRetail[[#This Row],[InvoiceNo]],1)&lt;&gt;"C",OnlineRetail[[#This Row],[CustomerID]]&lt;&gt;""),"Yes","No")</f>
        <v>Yes</v>
      </c>
      <c r="J15983" s="4">
        <f>EOMONTH(OnlineRetail[[#This Row],[InvoiceDate]],-1)+1</f>
        <v>40817</v>
      </c>
      <c r="K15983" s="6">
        <f>OnlineRetail[[#This Row],[Quantity]]*OnlineRetail[[#This Row],[UnitPrice]]</f>
        <v>64.350000000000009</v>
      </c>
      <c r="L15983" t="str">
        <f t="shared" si="249"/>
        <v>13603|Oct-2011</v>
      </c>
    </row>
    <row r="15984" spans="1:12">
      <c r="A15984">
        <v>554042</v>
      </c>
      <c r="B15984" t="s">
        <v>32</v>
      </c>
      <c r="C15984" t="s">
        <v>14</v>
      </c>
      <c r="D15984">
        <v>8</v>
      </c>
      <c r="E15984" s="1">
        <v>40826.468055555553</v>
      </c>
      <c r="F15984">
        <v>5.95</v>
      </c>
      <c r="G15984">
        <v>14041</v>
      </c>
      <c r="H15984" t="s">
        <v>10</v>
      </c>
      <c r="I15984" t="str">
        <f>IF(AND(LEFT(OnlineRetail[[#This Row],[InvoiceNo]],1)&lt;&gt;"C",OnlineRetail[[#This Row],[CustomerID]]&lt;&gt;""),"Yes","No")</f>
        <v>Yes</v>
      </c>
      <c r="J15984" s="4">
        <f>EOMONTH(OnlineRetail[[#This Row],[InvoiceDate]],-1)+1</f>
        <v>40817</v>
      </c>
      <c r="K15984" s="6">
        <f>OnlineRetail[[#This Row],[Quantity]]*OnlineRetail[[#This Row],[UnitPrice]]</f>
        <v>47.6</v>
      </c>
      <c r="L15984" t="str">
        <f t="shared" si="249"/>
        <v>14041|Oct-2011</v>
      </c>
    </row>
    <row r="15985" spans="1:12">
      <c r="A15985">
        <v>554819</v>
      </c>
      <c r="B15985" t="s">
        <v>91</v>
      </c>
      <c r="C15985" t="s">
        <v>16</v>
      </c>
      <c r="D15985">
        <v>6</v>
      </c>
      <c r="E15985" s="1">
        <v>40826.470138888893</v>
      </c>
      <c r="F15985">
        <v>5.95</v>
      </c>
      <c r="G15985">
        <v>13798</v>
      </c>
      <c r="H15985" t="s">
        <v>10</v>
      </c>
      <c r="I15985" t="str">
        <f>IF(AND(LEFT(OnlineRetail[[#This Row],[InvoiceNo]],1)&lt;&gt;"C",OnlineRetail[[#This Row],[CustomerID]]&lt;&gt;""),"Yes","No")</f>
        <v>Yes</v>
      </c>
      <c r="J15985" s="4">
        <f>EOMONTH(OnlineRetail[[#This Row],[InvoiceDate]],-1)+1</f>
        <v>40817</v>
      </c>
      <c r="K15985" s="6">
        <f>OnlineRetail[[#This Row],[Quantity]]*OnlineRetail[[#This Row],[UnitPrice]]</f>
        <v>35.700000000000003</v>
      </c>
      <c r="L15985" t="str">
        <f t="shared" si="249"/>
        <v>13798|Oct-2011</v>
      </c>
    </row>
    <row r="15986" spans="1:12">
      <c r="A15986">
        <v>547604</v>
      </c>
      <c r="B15986" t="s">
        <v>146</v>
      </c>
      <c r="C15986" t="s">
        <v>12</v>
      </c>
      <c r="D15986">
        <v>17</v>
      </c>
      <c r="E15986" s="1">
        <v>40826.472222222219</v>
      </c>
      <c r="F15986">
        <v>2.5499999999999998</v>
      </c>
      <c r="G15986">
        <v>13705</v>
      </c>
      <c r="H15986" t="s">
        <v>17</v>
      </c>
      <c r="I15986" t="str">
        <f>IF(AND(LEFT(OnlineRetail[[#This Row],[InvoiceNo]],1)&lt;&gt;"C",OnlineRetail[[#This Row],[CustomerID]]&lt;&gt;""),"Yes","No")</f>
        <v>Yes</v>
      </c>
      <c r="J15986" s="4">
        <f>EOMONTH(OnlineRetail[[#This Row],[InvoiceDate]],-1)+1</f>
        <v>40817</v>
      </c>
      <c r="K15986" s="6">
        <f>OnlineRetail[[#This Row],[Quantity]]*OnlineRetail[[#This Row],[UnitPrice]]</f>
        <v>43.349999999999994</v>
      </c>
      <c r="L15986" t="str">
        <f t="shared" si="249"/>
        <v>13705|Oct-2011</v>
      </c>
    </row>
    <row r="15987" spans="1:12">
      <c r="A15987">
        <v>548453</v>
      </c>
      <c r="B15987" t="s">
        <v>218</v>
      </c>
      <c r="C15987" t="s">
        <v>29</v>
      </c>
      <c r="D15987">
        <v>13</v>
      </c>
      <c r="E15987" s="1">
        <v>40826.474305555559</v>
      </c>
      <c r="F15987">
        <v>3.39</v>
      </c>
      <c r="G15987">
        <v>13896</v>
      </c>
      <c r="H15987" t="s">
        <v>70</v>
      </c>
      <c r="I15987" t="str">
        <f>IF(AND(LEFT(OnlineRetail[[#This Row],[InvoiceNo]],1)&lt;&gt;"C",OnlineRetail[[#This Row],[CustomerID]]&lt;&gt;""),"Yes","No")</f>
        <v>Yes</v>
      </c>
      <c r="J15987" s="4">
        <f>EOMONTH(OnlineRetail[[#This Row],[InvoiceDate]],-1)+1</f>
        <v>40817</v>
      </c>
      <c r="K15987" s="6">
        <f>OnlineRetail[[#This Row],[Quantity]]*OnlineRetail[[#This Row],[UnitPrice]]</f>
        <v>44.07</v>
      </c>
      <c r="L15987" t="str">
        <f t="shared" si="249"/>
        <v>13896|Oct-2011</v>
      </c>
    </row>
    <row r="15988" spans="1:12">
      <c r="A15988">
        <v>543561</v>
      </c>
      <c r="B15988" t="s">
        <v>160</v>
      </c>
      <c r="C15988" t="s">
        <v>12</v>
      </c>
      <c r="D15988">
        <v>19</v>
      </c>
      <c r="E15988" s="1">
        <v>40826.479166666657</v>
      </c>
      <c r="F15988">
        <v>4.25</v>
      </c>
      <c r="G15988">
        <v>12799</v>
      </c>
      <c r="H15988" t="s">
        <v>10</v>
      </c>
      <c r="I15988" t="str">
        <f>IF(AND(LEFT(OnlineRetail[[#This Row],[InvoiceNo]],1)&lt;&gt;"C",OnlineRetail[[#This Row],[CustomerID]]&lt;&gt;""),"Yes","No")</f>
        <v>Yes</v>
      </c>
      <c r="J15988" s="4">
        <f>EOMONTH(OnlineRetail[[#This Row],[InvoiceDate]],-1)+1</f>
        <v>40817</v>
      </c>
      <c r="K15988" s="6">
        <f>OnlineRetail[[#This Row],[Quantity]]*OnlineRetail[[#This Row],[UnitPrice]]</f>
        <v>80.75</v>
      </c>
      <c r="L15988" t="str">
        <f t="shared" si="249"/>
        <v>12799|Oct-2011</v>
      </c>
    </row>
    <row r="15989" spans="1:12">
      <c r="A15989">
        <v>545655</v>
      </c>
      <c r="B15989" t="s">
        <v>273</v>
      </c>
      <c r="C15989" t="s">
        <v>83</v>
      </c>
      <c r="D15989">
        <v>11</v>
      </c>
      <c r="E15989" s="1">
        <v>40826.481249999997</v>
      </c>
      <c r="F15989">
        <v>3.39</v>
      </c>
      <c r="G15989">
        <v>14237</v>
      </c>
      <c r="H15989" t="s">
        <v>10</v>
      </c>
      <c r="I15989" t="str">
        <f>IF(AND(LEFT(OnlineRetail[[#This Row],[InvoiceNo]],1)&lt;&gt;"C",OnlineRetail[[#This Row],[CustomerID]]&lt;&gt;""),"Yes","No")</f>
        <v>Yes</v>
      </c>
      <c r="J15989" s="4">
        <f>EOMONTH(OnlineRetail[[#This Row],[InvoiceDate]],-1)+1</f>
        <v>40817</v>
      </c>
      <c r="K15989" s="6">
        <f>OnlineRetail[[#This Row],[Quantity]]*OnlineRetail[[#This Row],[UnitPrice]]</f>
        <v>37.29</v>
      </c>
      <c r="L15989" t="str">
        <f t="shared" si="249"/>
        <v>14237|Oct-2011</v>
      </c>
    </row>
    <row r="15990" spans="1:12">
      <c r="A15990">
        <v>552033</v>
      </c>
      <c r="B15990" t="s">
        <v>229</v>
      </c>
      <c r="C15990" t="s">
        <v>83</v>
      </c>
      <c r="D15990">
        <v>3</v>
      </c>
      <c r="E15990" s="1">
        <v>40826.484027777777</v>
      </c>
      <c r="F15990">
        <v>9.9499999999999993</v>
      </c>
      <c r="G15990">
        <v>13425</v>
      </c>
      <c r="H15990" t="s">
        <v>10</v>
      </c>
      <c r="I15990" t="str">
        <f>IF(AND(LEFT(OnlineRetail[[#This Row],[InvoiceNo]],1)&lt;&gt;"C",OnlineRetail[[#This Row],[CustomerID]]&lt;&gt;""),"Yes","No")</f>
        <v>Yes</v>
      </c>
      <c r="J15990" s="4">
        <f>EOMONTH(OnlineRetail[[#This Row],[InvoiceDate]],-1)+1</f>
        <v>40817</v>
      </c>
      <c r="K15990" s="6">
        <f>OnlineRetail[[#This Row],[Quantity]]*OnlineRetail[[#This Row],[UnitPrice]]</f>
        <v>29.849999999999998</v>
      </c>
      <c r="L15990" t="str">
        <f t="shared" si="249"/>
        <v>13425|Oct-2011</v>
      </c>
    </row>
    <row r="15991" spans="1:12">
      <c r="A15991">
        <v>550527</v>
      </c>
      <c r="B15991" t="s">
        <v>64</v>
      </c>
      <c r="C15991" t="s">
        <v>53</v>
      </c>
      <c r="D15991">
        <v>4</v>
      </c>
      <c r="E15991" s="1">
        <v>40826.499305555553</v>
      </c>
      <c r="F15991">
        <v>1.25</v>
      </c>
      <c r="G15991">
        <v>12731</v>
      </c>
      <c r="H15991" t="s">
        <v>10</v>
      </c>
      <c r="I15991" t="str">
        <f>IF(AND(LEFT(OnlineRetail[[#This Row],[InvoiceNo]],1)&lt;&gt;"C",OnlineRetail[[#This Row],[CustomerID]]&lt;&gt;""),"Yes","No")</f>
        <v>Yes</v>
      </c>
      <c r="J15991" s="4">
        <f>EOMONTH(OnlineRetail[[#This Row],[InvoiceDate]],-1)+1</f>
        <v>40817</v>
      </c>
      <c r="K15991" s="6">
        <f>OnlineRetail[[#This Row],[Quantity]]*OnlineRetail[[#This Row],[UnitPrice]]</f>
        <v>5</v>
      </c>
      <c r="L15991" t="str">
        <f t="shared" si="249"/>
        <v>12731|Oct-2011</v>
      </c>
    </row>
    <row r="15992" spans="1:12">
      <c r="A15992">
        <v>542625</v>
      </c>
      <c r="B15992" t="s">
        <v>247</v>
      </c>
      <c r="C15992" t="s">
        <v>53</v>
      </c>
      <c r="D15992">
        <v>20</v>
      </c>
      <c r="E15992" s="1">
        <v>40826.504166666673</v>
      </c>
      <c r="F15992">
        <v>2.5499999999999998</v>
      </c>
      <c r="G15992">
        <v>13085</v>
      </c>
      <c r="H15992" t="s">
        <v>10</v>
      </c>
      <c r="I15992" t="str">
        <f>IF(AND(LEFT(OnlineRetail[[#This Row],[InvoiceNo]],1)&lt;&gt;"C",OnlineRetail[[#This Row],[CustomerID]]&lt;&gt;""),"Yes","No")</f>
        <v>Yes</v>
      </c>
      <c r="J15992" s="4">
        <f>EOMONTH(OnlineRetail[[#This Row],[InvoiceDate]],-1)+1</f>
        <v>40817</v>
      </c>
      <c r="K15992" s="6">
        <f>OnlineRetail[[#This Row],[Quantity]]*OnlineRetail[[#This Row],[UnitPrice]]</f>
        <v>51</v>
      </c>
      <c r="L15992" t="str">
        <f t="shared" si="249"/>
        <v>13085|Oct-2011</v>
      </c>
    </row>
    <row r="15993" spans="1:12">
      <c r="A15993">
        <v>549113</v>
      </c>
      <c r="B15993" t="s">
        <v>184</v>
      </c>
      <c r="C15993" t="s">
        <v>9</v>
      </c>
      <c r="D15993">
        <v>12</v>
      </c>
      <c r="E15993" s="1">
        <v>40826.518055555563</v>
      </c>
      <c r="F15993">
        <v>0.85</v>
      </c>
      <c r="G15993">
        <v>13944</v>
      </c>
      <c r="H15993" t="s">
        <v>10</v>
      </c>
      <c r="I15993" t="str">
        <f>IF(AND(LEFT(OnlineRetail[[#This Row],[InvoiceNo]],1)&lt;&gt;"C",OnlineRetail[[#This Row],[CustomerID]]&lt;&gt;""),"Yes","No")</f>
        <v>Yes</v>
      </c>
      <c r="J15993" s="4">
        <f>EOMONTH(OnlineRetail[[#This Row],[InvoiceDate]],-1)+1</f>
        <v>40817</v>
      </c>
      <c r="K15993" s="6">
        <f>OnlineRetail[[#This Row],[Quantity]]*OnlineRetail[[#This Row],[UnitPrice]]</f>
        <v>10.199999999999999</v>
      </c>
      <c r="L15993" t="str">
        <f t="shared" si="249"/>
        <v>13944|Oct-2011</v>
      </c>
    </row>
    <row r="15994" spans="1:12">
      <c r="A15994">
        <v>540637</v>
      </c>
      <c r="B15994" t="s">
        <v>170</v>
      </c>
      <c r="C15994" t="s">
        <v>42</v>
      </c>
      <c r="D15994">
        <v>3</v>
      </c>
      <c r="E15994" s="1">
        <v>40826.521527777782</v>
      </c>
      <c r="F15994">
        <v>1.25</v>
      </c>
      <c r="G15994">
        <v>13677</v>
      </c>
      <c r="H15994" t="s">
        <v>10</v>
      </c>
      <c r="I15994" t="str">
        <f>IF(AND(LEFT(OnlineRetail[[#This Row],[InvoiceNo]],1)&lt;&gt;"C",OnlineRetail[[#This Row],[CustomerID]]&lt;&gt;""),"Yes","No")</f>
        <v>Yes</v>
      </c>
      <c r="J15994" s="4">
        <f>EOMONTH(OnlineRetail[[#This Row],[InvoiceDate]],-1)+1</f>
        <v>40817</v>
      </c>
      <c r="K15994" s="6">
        <f>OnlineRetail[[#This Row],[Quantity]]*OnlineRetail[[#This Row],[UnitPrice]]</f>
        <v>3.75</v>
      </c>
      <c r="L15994" t="str">
        <f t="shared" si="249"/>
        <v>13677|Oct-2011</v>
      </c>
    </row>
    <row r="15995" spans="1:12">
      <c r="A15995">
        <v>546795</v>
      </c>
      <c r="B15995" t="s">
        <v>28</v>
      </c>
      <c r="C15995" t="s">
        <v>83</v>
      </c>
      <c r="D15995">
        <v>1</v>
      </c>
      <c r="E15995" s="1">
        <v>40826.526388888888</v>
      </c>
      <c r="F15995">
        <v>5.95</v>
      </c>
      <c r="G15995">
        <v>13274</v>
      </c>
      <c r="H15995" t="s">
        <v>10</v>
      </c>
      <c r="I15995" t="str">
        <f>IF(AND(LEFT(OnlineRetail[[#This Row],[InvoiceNo]],1)&lt;&gt;"C",OnlineRetail[[#This Row],[CustomerID]]&lt;&gt;""),"Yes","No")</f>
        <v>Yes</v>
      </c>
      <c r="J15995" s="4">
        <f>EOMONTH(OnlineRetail[[#This Row],[InvoiceDate]],-1)+1</f>
        <v>40817</v>
      </c>
      <c r="K15995" s="6">
        <f>OnlineRetail[[#This Row],[Quantity]]*OnlineRetail[[#This Row],[UnitPrice]]</f>
        <v>5.95</v>
      </c>
      <c r="L15995" t="str">
        <f t="shared" si="249"/>
        <v>13274|Oct-2011</v>
      </c>
    </row>
    <row r="15996" spans="1:12">
      <c r="A15996">
        <v>542632</v>
      </c>
      <c r="B15996" t="s">
        <v>212</v>
      </c>
      <c r="C15996" t="s">
        <v>29</v>
      </c>
      <c r="D15996">
        <v>11</v>
      </c>
      <c r="E15996" s="1">
        <v>40826.536111111112</v>
      </c>
      <c r="F15996">
        <v>9.9499999999999993</v>
      </c>
      <c r="G15996">
        <v>14027</v>
      </c>
      <c r="H15996" t="s">
        <v>10</v>
      </c>
      <c r="I15996" t="str">
        <f>IF(AND(LEFT(OnlineRetail[[#This Row],[InvoiceNo]],1)&lt;&gt;"C",OnlineRetail[[#This Row],[CustomerID]]&lt;&gt;""),"Yes","No")</f>
        <v>Yes</v>
      </c>
      <c r="J15996" s="4">
        <f>EOMONTH(OnlineRetail[[#This Row],[InvoiceDate]],-1)+1</f>
        <v>40817</v>
      </c>
      <c r="K15996" s="6">
        <f>OnlineRetail[[#This Row],[Quantity]]*OnlineRetail[[#This Row],[UnitPrice]]</f>
        <v>109.44999999999999</v>
      </c>
      <c r="L15996" t="str">
        <f t="shared" si="249"/>
        <v>14027|Oct-2011</v>
      </c>
    </row>
    <row r="15997" spans="1:12">
      <c r="A15997">
        <v>540072</v>
      </c>
      <c r="B15997" t="s">
        <v>38</v>
      </c>
      <c r="C15997" t="s">
        <v>50</v>
      </c>
      <c r="D15997">
        <v>18</v>
      </c>
      <c r="E15997" s="1">
        <v>40826.544444444437</v>
      </c>
      <c r="F15997">
        <v>5.95</v>
      </c>
      <c r="G15997">
        <v>14169</v>
      </c>
      <c r="H15997" t="s">
        <v>22</v>
      </c>
      <c r="I15997" t="str">
        <f>IF(AND(LEFT(OnlineRetail[[#This Row],[InvoiceNo]],1)&lt;&gt;"C",OnlineRetail[[#This Row],[CustomerID]]&lt;&gt;""),"Yes","No")</f>
        <v>Yes</v>
      </c>
      <c r="J15997" s="4">
        <f>EOMONTH(OnlineRetail[[#This Row],[InvoiceDate]],-1)+1</f>
        <v>40817</v>
      </c>
      <c r="K15997" s="6">
        <f>OnlineRetail[[#This Row],[Quantity]]*OnlineRetail[[#This Row],[UnitPrice]]</f>
        <v>107.10000000000001</v>
      </c>
      <c r="L15997" t="str">
        <f t="shared" si="249"/>
        <v>14169|Oct-2011</v>
      </c>
    </row>
    <row r="15998" spans="1:12">
      <c r="A15998">
        <v>554150</v>
      </c>
      <c r="B15998" t="s">
        <v>178</v>
      </c>
      <c r="C15998" t="s">
        <v>14</v>
      </c>
      <c r="D15998">
        <v>3</v>
      </c>
      <c r="E15998" s="1">
        <v>40826.548611111109</v>
      </c>
      <c r="F15998">
        <v>3.39</v>
      </c>
      <c r="G15998">
        <v>13931</v>
      </c>
      <c r="H15998" t="s">
        <v>10</v>
      </c>
      <c r="I15998" t="str">
        <f>IF(AND(LEFT(OnlineRetail[[#This Row],[InvoiceNo]],1)&lt;&gt;"C",OnlineRetail[[#This Row],[CustomerID]]&lt;&gt;""),"Yes","No")</f>
        <v>Yes</v>
      </c>
      <c r="J15998" s="4">
        <f>EOMONTH(OnlineRetail[[#This Row],[InvoiceDate]],-1)+1</f>
        <v>40817</v>
      </c>
      <c r="K15998" s="6">
        <f>OnlineRetail[[#This Row],[Quantity]]*OnlineRetail[[#This Row],[UnitPrice]]</f>
        <v>10.17</v>
      </c>
      <c r="L15998" t="str">
        <f t="shared" si="249"/>
        <v>13931|Oct-2011</v>
      </c>
    </row>
    <row r="15999" spans="1:12">
      <c r="A15999">
        <v>548328</v>
      </c>
      <c r="B15999" t="s">
        <v>234</v>
      </c>
      <c r="C15999" t="s">
        <v>21</v>
      </c>
      <c r="D15999">
        <v>5</v>
      </c>
      <c r="E15999" s="1">
        <v>40826.552777777782</v>
      </c>
      <c r="F15999">
        <v>5.95</v>
      </c>
      <c r="G15999">
        <v>13806</v>
      </c>
      <c r="H15999" t="s">
        <v>121</v>
      </c>
      <c r="I15999" t="str">
        <f>IF(AND(LEFT(OnlineRetail[[#This Row],[InvoiceNo]],1)&lt;&gt;"C",OnlineRetail[[#This Row],[CustomerID]]&lt;&gt;""),"Yes","No")</f>
        <v>Yes</v>
      </c>
      <c r="J15999" s="4">
        <f>EOMONTH(OnlineRetail[[#This Row],[InvoiceDate]],-1)+1</f>
        <v>40817</v>
      </c>
      <c r="K15999" s="6">
        <f>OnlineRetail[[#This Row],[Quantity]]*OnlineRetail[[#This Row],[UnitPrice]]</f>
        <v>29.75</v>
      </c>
      <c r="L15999" t="str">
        <f t="shared" si="249"/>
        <v>13806|Oct-2011</v>
      </c>
    </row>
    <row r="16000" spans="1:12" hidden="1">
      <c r="A16000" t="s">
        <v>430</v>
      </c>
      <c r="B16000" t="s">
        <v>251</v>
      </c>
      <c r="C16000" t="s">
        <v>14</v>
      </c>
      <c r="D16000">
        <v>23</v>
      </c>
      <c r="E16000" s="1">
        <v>40826.555555555547</v>
      </c>
      <c r="F16000">
        <v>0.85</v>
      </c>
      <c r="G16000">
        <v>13090</v>
      </c>
      <c r="H16000" t="s">
        <v>10</v>
      </c>
      <c r="I16000" t="str">
        <f>IF(AND(LEFT(OnlineRetail[[#This Row],[InvoiceNo]],1)&lt;&gt;"C",OnlineRetail[[#This Row],[CustomerID]]&lt;&gt;""),"Yes","No")</f>
        <v>No</v>
      </c>
      <c r="J16000" s="4">
        <f>EOMONTH(OnlineRetail[[#This Row],[InvoiceDate]],-1)+1</f>
        <v>40817</v>
      </c>
      <c r="K16000" s="6">
        <f>OnlineRetail[[#This Row],[Quantity]]*OnlineRetail[[#This Row],[UnitPrice]]</f>
        <v>19.55</v>
      </c>
      <c r="L16000" t="str">
        <f t="shared" si="249"/>
        <v/>
      </c>
    </row>
    <row r="16001" spans="1:12">
      <c r="A16001">
        <v>551297</v>
      </c>
      <c r="B16001" t="s">
        <v>164</v>
      </c>
      <c r="C16001" t="s">
        <v>46</v>
      </c>
      <c r="D16001">
        <v>13</v>
      </c>
      <c r="E16001" s="1">
        <v>40826.555555555547</v>
      </c>
      <c r="F16001">
        <v>0.85</v>
      </c>
      <c r="G16001">
        <v>13125</v>
      </c>
      <c r="H16001" t="s">
        <v>10</v>
      </c>
      <c r="I16001" t="str">
        <f>IF(AND(LEFT(OnlineRetail[[#This Row],[InvoiceNo]],1)&lt;&gt;"C",OnlineRetail[[#This Row],[CustomerID]]&lt;&gt;""),"Yes","No")</f>
        <v>Yes</v>
      </c>
      <c r="J16001" s="4">
        <f>EOMONTH(OnlineRetail[[#This Row],[InvoiceDate]],-1)+1</f>
        <v>40817</v>
      </c>
      <c r="K16001" s="6">
        <f>OnlineRetail[[#This Row],[Quantity]]*OnlineRetail[[#This Row],[UnitPrice]]</f>
        <v>11.049999999999999</v>
      </c>
      <c r="L16001" t="str">
        <f t="shared" si="249"/>
        <v>13125|Oct-2011</v>
      </c>
    </row>
    <row r="16002" spans="1:12">
      <c r="A16002">
        <v>554531</v>
      </c>
      <c r="B16002" t="s">
        <v>205</v>
      </c>
      <c r="C16002" t="s">
        <v>24</v>
      </c>
      <c r="D16002">
        <v>8</v>
      </c>
      <c r="E16002" s="1">
        <v>40826.568055555559</v>
      </c>
      <c r="F16002">
        <v>0.85</v>
      </c>
      <c r="G16002">
        <v>13100</v>
      </c>
      <c r="H16002" t="s">
        <v>10</v>
      </c>
      <c r="I16002" t="str">
        <f>IF(AND(LEFT(OnlineRetail[[#This Row],[InvoiceNo]],1)&lt;&gt;"C",OnlineRetail[[#This Row],[CustomerID]]&lt;&gt;""),"Yes","No")</f>
        <v>Yes</v>
      </c>
      <c r="J16002" s="4">
        <f>EOMONTH(OnlineRetail[[#This Row],[InvoiceDate]],-1)+1</f>
        <v>40817</v>
      </c>
      <c r="K16002" s="6">
        <f>OnlineRetail[[#This Row],[Quantity]]*OnlineRetail[[#This Row],[UnitPrice]]</f>
        <v>6.8</v>
      </c>
      <c r="L16002" t="str">
        <f t="shared" ref="L16002:L16065" si="250">IF(I16002="Yes",G16002&amp;"|"&amp;TEXT(J16002,"mmm-yyyy"),"")</f>
        <v>13100|Oct-2011</v>
      </c>
    </row>
    <row r="16003" spans="1:12">
      <c r="A16003">
        <v>552319</v>
      </c>
      <c r="B16003" t="s">
        <v>216</v>
      </c>
      <c r="C16003" t="s">
        <v>83</v>
      </c>
      <c r="D16003">
        <v>15</v>
      </c>
      <c r="E16003" s="1">
        <v>40826.577777777777</v>
      </c>
      <c r="F16003">
        <v>2.5499999999999998</v>
      </c>
      <c r="G16003">
        <v>12977</v>
      </c>
      <c r="H16003" t="s">
        <v>10</v>
      </c>
      <c r="I16003" t="str">
        <f>IF(AND(LEFT(OnlineRetail[[#This Row],[InvoiceNo]],1)&lt;&gt;"C",OnlineRetail[[#This Row],[CustomerID]]&lt;&gt;""),"Yes","No")</f>
        <v>Yes</v>
      </c>
      <c r="J16003" s="4">
        <f>EOMONTH(OnlineRetail[[#This Row],[InvoiceDate]],-1)+1</f>
        <v>40817</v>
      </c>
      <c r="K16003" s="6">
        <f>OnlineRetail[[#This Row],[Quantity]]*OnlineRetail[[#This Row],[UnitPrice]]</f>
        <v>38.25</v>
      </c>
      <c r="L16003" t="str">
        <f t="shared" si="250"/>
        <v>12977|Oct-2011</v>
      </c>
    </row>
    <row r="16004" spans="1:12">
      <c r="A16004">
        <v>540578</v>
      </c>
      <c r="B16004" t="s">
        <v>144</v>
      </c>
      <c r="C16004" t="s">
        <v>72</v>
      </c>
      <c r="D16004">
        <v>23</v>
      </c>
      <c r="E16004" s="1">
        <v>40826.577777777777</v>
      </c>
      <c r="F16004">
        <v>4.95</v>
      </c>
      <c r="G16004">
        <v>13713</v>
      </c>
      <c r="H16004" t="s">
        <v>70</v>
      </c>
      <c r="I16004" t="str">
        <f>IF(AND(LEFT(OnlineRetail[[#This Row],[InvoiceNo]],1)&lt;&gt;"C",OnlineRetail[[#This Row],[CustomerID]]&lt;&gt;""),"Yes","No")</f>
        <v>Yes</v>
      </c>
      <c r="J16004" s="4">
        <f>EOMONTH(OnlineRetail[[#This Row],[InvoiceDate]],-1)+1</f>
        <v>40817</v>
      </c>
      <c r="K16004" s="6">
        <f>OnlineRetail[[#This Row],[Quantity]]*OnlineRetail[[#This Row],[UnitPrice]]</f>
        <v>113.85000000000001</v>
      </c>
      <c r="L16004" t="str">
        <f t="shared" si="250"/>
        <v>13713|Oct-2011</v>
      </c>
    </row>
    <row r="16005" spans="1:12">
      <c r="A16005">
        <v>555371</v>
      </c>
      <c r="B16005" t="s">
        <v>285</v>
      </c>
      <c r="C16005" t="s">
        <v>29</v>
      </c>
      <c r="D16005">
        <v>23</v>
      </c>
      <c r="E16005" s="1">
        <v>40826.583333333343</v>
      </c>
      <c r="F16005">
        <v>7.95</v>
      </c>
      <c r="G16005">
        <v>12782</v>
      </c>
      <c r="H16005" t="s">
        <v>10</v>
      </c>
      <c r="I16005" t="str">
        <f>IF(AND(LEFT(OnlineRetail[[#This Row],[InvoiceNo]],1)&lt;&gt;"C",OnlineRetail[[#This Row],[CustomerID]]&lt;&gt;""),"Yes","No")</f>
        <v>Yes</v>
      </c>
      <c r="J16005" s="4">
        <f>EOMONTH(OnlineRetail[[#This Row],[InvoiceDate]],-1)+1</f>
        <v>40817</v>
      </c>
      <c r="K16005" s="6">
        <f>OnlineRetail[[#This Row],[Quantity]]*OnlineRetail[[#This Row],[UnitPrice]]</f>
        <v>182.85</v>
      </c>
      <c r="L16005" t="str">
        <f t="shared" si="250"/>
        <v>12782|Oct-2011</v>
      </c>
    </row>
    <row r="16006" spans="1:12">
      <c r="A16006">
        <v>547088</v>
      </c>
      <c r="B16006" t="s">
        <v>38</v>
      </c>
      <c r="C16006" t="s">
        <v>42</v>
      </c>
      <c r="D16006">
        <v>9</v>
      </c>
      <c r="E16006" s="1">
        <v>40826.595833333333</v>
      </c>
      <c r="F16006">
        <v>1.25</v>
      </c>
      <c r="G16006">
        <v>13339</v>
      </c>
      <c r="H16006" t="s">
        <v>10</v>
      </c>
      <c r="I16006" t="str">
        <f>IF(AND(LEFT(OnlineRetail[[#This Row],[InvoiceNo]],1)&lt;&gt;"C",OnlineRetail[[#This Row],[CustomerID]]&lt;&gt;""),"Yes","No")</f>
        <v>Yes</v>
      </c>
      <c r="J16006" s="4">
        <f>EOMONTH(OnlineRetail[[#This Row],[InvoiceDate]],-1)+1</f>
        <v>40817</v>
      </c>
      <c r="K16006" s="6">
        <f>OnlineRetail[[#This Row],[Quantity]]*OnlineRetail[[#This Row],[UnitPrice]]</f>
        <v>11.25</v>
      </c>
      <c r="L16006" t="str">
        <f t="shared" si="250"/>
        <v>13339|Oct-2011</v>
      </c>
    </row>
    <row r="16007" spans="1:12">
      <c r="A16007">
        <v>541344</v>
      </c>
      <c r="B16007" t="s">
        <v>71</v>
      </c>
      <c r="C16007" t="s">
        <v>9</v>
      </c>
      <c r="D16007">
        <v>2</v>
      </c>
      <c r="E16007" s="1">
        <v>40826.601388888892</v>
      </c>
      <c r="F16007">
        <v>3.39</v>
      </c>
      <c r="G16007">
        <v>14062</v>
      </c>
      <c r="H16007" t="s">
        <v>10</v>
      </c>
      <c r="I16007" t="str">
        <f>IF(AND(LEFT(OnlineRetail[[#This Row],[InvoiceNo]],1)&lt;&gt;"C",OnlineRetail[[#This Row],[CustomerID]]&lt;&gt;""),"Yes","No")</f>
        <v>Yes</v>
      </c>
      <c r="J16007" s="4">
        <f>EOMONTH(OnlineRetail[[#This Row],[InvoiceDate]],-1)+1</f>
        <v>40817</v>
      </c>
      <c r="K16007" s="6">
        <f>OnlineRetail[[#This Row],[Quantity]]*OnlineRetail[[#This Row],[UnitPrice]]</f>
        <v>6.78</v>
      </c>
      <c r="L16007" t="str">
        <f t="shared" si="250"/>
        <v>14062|Oct-2011</v>
      </c>
    </row>
    <row r="16008" spans="1:12">
      <c r="A16008">
        <v>539115</v>
      </c>
      <c r="B16008" t="s">
        <v>193</v>
      </c>
      <c r="C16008" t="s">
        <v>33</v>
      </c>
      <c r="D16008">
        <v>7</v>
      </c>
      <c r="E16008" s="1">
        <v>40826.613888888889</v>
      </c>
      <c r="F16008">
        <v>9.9499999999999993</v>
      </c>
      <c r="G16008">
        <v>12834</v>
      </c>
      <c r="H16008" t="s">
        <v>25</v>
      </c>
      <c r="I16008" t="str">
        <f>IF(AND(LEFT(OnlineRetail[[#This Row],[InvoiceNo]],1)&lt;&gt;"C",OnlineRetail[[#This Row],[CustomerID]]&lt;&gt;""),"Yes","No")</f>
        <v>Yes</v>
      </c>
      <c r="J16008" s="4">
        <f>EOMONTH(OnlineRetail[[#This Row],[InvoiceDate]],-1)+1</f>
        <v>40817</v>
      </c>
      <c r="K16008" s="6">
        <f>OnlineRetail[[#This Row],[Quantity]]*OnlineRetail[[#This Row],[UnitPrice]]</f>
        <v>69.649999999999991</v>
      </c>
      <c r="L16008" t="str">
        <f t="shared" si="250"/>
        <v>12834|Oct-2011</v>
      </c>
    </row>
    <row r="16009" spans="1:12">
      <c r="A16009">
        <v>537764</v>
      </c>
      <c r="B16009" t="s">
        <v>111</v>
      </c>
      <c r="C16009" t="s">
        <v>29</v>
      </c>
      <c r="D16009">
        <v>5</v>
      </c>
      <c r="E16009" s="1">
        <v>40826.615972222222</v>
      </c>
      <c r="F16009">
        <v>2.5499999999999998</v>
      </c>
      <c r="G16009">
        <v>12359</v>
      </c>
      <c r="H16009" t="s">
        <v>10</v>
      </c>
      <c r="I16009" t="str">
        <f>IF(AND(LEFT(OnlineRetail[[#This Row],[InvoiceNo]],1)&lt;&gt;"C",OnlineRetail[[#This Row],[CustomerID]]&lt;&gt;""),"Yes","No")</f>
        <v>Yes</v>
      </c>
      <c r="J16009" s="4">
        <f>EOMONTH(OnlineRetail[[#This Row],[InvoiceDate]],-1)+1</f>
        <v>40817</v>
      </c>
      <c r="K16009" s="6">
        <f>OnlineRetail[[#This Row],[Quantity]]*OnlineRetail[[#This Row],[UnitPrice]]</f>
        <v>12.75</v>
      </c>
      <c r="L16009" t="str">
        <f t="shared" si="250"/>
        <v>12359|Oct-2011</v>
      </c>
    </row>
    <row r="16010" spans="1:12">
      <c r="A16010">
        <v>542576</v>
      </c>
      <c r="B16010" t="s">
        <v>100</v>
      </c>
      <c r="C16010" t="s">
        <v>16</v>
      </c>
      <c r="D16010">
        <v>21</v>
      </c>
      <c r="E16010" s="1">
        <v>40826.62222222222</v>
      </c>
      <c r="F16010">
        <v>2.5499999999999998</v>
      </c>
      <c r="G16010">
        <v>12795</v>
      </c>
      <c r="H16010" t="s">
        <v>25</v>
      </c>
      <c r="I16010" t="str">
        <f>IF(AND(LEFT(OnlineRetail[[#This Row],[InvoiceNo]],1)&lt;&gt;"C",OnlineRetail[[#This Row],[CustomerID]]&lt;&gt;""),"Yes","No")</f>
        <v>Yes</v>
      </c>
      <c r="J16010" s="4">
        <f>EOMONTH(OnlineRetail[[#This Row],[InvoiceDate]],-1)+1</f>
        <v>40817</v>
      </c>
      <c r="K16010" s="6">
        <f>OnlineRetail[[#This Row],[Quantity]]*OnlineRetail[[#This Row],[UnitPrice]]</f>
        <v>53.55</v>
      </c>
      <c r="L16010" t="str">
        <f t="shared" si="250"/>
        <v>12795|Oct-2011</v>
      </c>
    </row>
    <row r="16011" spans="1:12">
      <c r="A16011">
        <v>552414</v>
      </c>
      <c r="B16011" t="s">
        <v>232</v>
      </c>
      <c r="C16011" t="s">
        <v>21</v>
      </c>
      <c r="D16011">
        <v>18</v>
      </c>
      <c r="E16011" s="1">
        <v>40826.622916666667</v>
      </c>
      <c r="F16011">
        <v>3.39</v>
      </c>
      <c r="G16011">
        <v>13605</v>
      </c>
      <c r="H16011" t="s">
        <v>10</v>
      </c>
      <c r="I16011" t="str">
        <f>IF(AND(LEFT(OnlineRetail[[#This Row],[InvoiceNo]],1)&lt;&gt;"C",OnlineRetail[[#This Row],[CustomerID]]&lt;&gt;""),"Yes","No")</f>
        <v>Yes</v>
      </c>
      <c r="J16011" s="4">
        <f>EOMONTH(OnlineRetail[[#This Row],[InvoiceDate]],-1)+1</f>
        <v>40817</v>
      </c>
      <c r="K16011" s="6">
        <f>OnlineRetail[[#This Row],[Quantity]]*OnlineRetail[[#This Row],[UnitPrice]]</f>
        <v>61.02</v>
      </c>
      <c r="L16011" t="str">
        <f t="shared" si="250"/>
        <v>13605|Oct-2011</v>
      </c>
    </row>
    <row r="16012" spans="1:12">
      <c r="A16012">
        <v>546215</v>
      </c>
      <c r="B16012" t="s">
        <v>51</v>
      </c>
      <c r="C16012" t="s">
        <v>12</v>
      </c>
      <c r="D16012">
        <v>3</v>
      </c>
      <c r="E16012" s="1">
        <v>40826.623611111107</v>
      </c>
      <c r="F16012">
        <v>2.1</v>
      </c>
      <c r="G16012">
        <v>13599</v>
      </c>
      <c r="H16012" t="s">
        <v>10</v>
      </c>
      <c r="I16012" t="str">
        <f>IF(AND(LEFT(OnlineRetail[[#This Row],[InvoiceNo]],1)&lt;&gt;"C",OnlineRetail[[#This Row],[CustomerID]]&lt;&gt;""),"Yes","No")</f>
        <v>Yes</v>
      </c>
      <c r="J16012" s="4">
        <f>EOMONTH(OnlineRetail[[#This Row],[InvoiceDate]],-1)+1</f>
        <v>40817</v>
      </c>
      <c r="K16012" s="6">
        <f>OnlineRetail[[#This Row],[Quantity]]*OnlineRetail[[#This Row],[UnitPrice]]</f>
        <v>6.3000000000000007</v>
      </c>
      <c r="L16012" t="str">
        <f t="shared" si="250"/>
        <v>13599|Oct-2011</v>
      </c>
    </row>
    <row r="16013" spans="1:12">
      <c r="A16013">
        <v>536543</v>
      </c>
      <c r="B16013" t="s">
        <v>299</v>
      </c>
      <c r="C16013" t="s">
        <v>50</v>
      </c>
      <c r="D16013">
        <v>2</v>
      </c>
      <c r="E16013" s="1">
        <v>40826.625694444447</v>
      </c>
      <c r="F16013">
        <v>1.25</v>
      </c>
      <c r="G16013">
        <v>12567</v>
      </c>
      <c r="H16013" t="s">
        <v>10</v>
      </c>
      <c r="I16013" t="str">
        <f>IF(AND(LEFT(OnlineRetail[[#This Row],[InvoiceNo]],1)&lt;&gt;"C",OnlineRetail[[#This Row],[CustomerID]]&lt;&gt;""),"Yes","No")</f>
        <v>Yes</v>
      </c>
      <c r="J16013" s="4">
        <f>EOMONTH(OnlineRetail[[#This Row],[InvoiceDate]],-1)+1</f>
        <v>40817</v>
      </c>
      <c r="K16013" s="6">
        <f>OnlineRetail[[#This Row],[Quantity]]*OnlineRetail[[#This Row],[UnitPrice]]</f>
        <v>2.5</v>
      </c>
      <c r="L16013" t="str">
        <f t="shared" si="250"/>
        <v>12567|Oct-2011</v>
      </c>
    </row>
    <row r="16014" spans="1:12">
      <c r="A16014">
        <v>545023</v>
      </c>
      <c r="B16014" t="s">
        <v>198</v>
      </c>
      <c r="C16014" t="s">
        <v>72</v>
      </c>
      <c r="D16014">
        <v>8</v>
      </c>
      <c r="E16014" s="1">
        <v>40826.629861111112</v>
      </c>
      <c r="F16014">
        <v>0.85</v>
      </c>
      <c r="G16014">
        <v>13845</v>
      </c>
      <c r="H16014" t="s">
        <v>70</v>
      </c>
      <c r="I16014" t="str">
        <f>IF(AND(LEFT(OnlineRetail[[#This Row],[InvoiceNo]],1)&lt;&gt;"C",OnlineRetail[[#This Row],[CustomerID]]&lt;&gt;""),"Yes","No")</f>
        <v>Yes</v>
      </c>
      <c r="J16014" s="4">
        <f>EOMONTH(OnlineRetail[[#This Row],[InvoiceDate]],-1)+1</f>
        <v>40817</v>
      </c>
      <c r="K16014" s="6">
        <f>OnlineRetail[[#This Row],[Quantity]]*OnlineRetail[[#This Row],[UnitPrice]]</f>
        <v>6.8</v>
      </c>
      <c r="L16014" t="str">
        <f t="shared" si="250"/>
        <v>13845|Oct-2011</v>
      </c>
    </row>
    <row r="16015" spans="1:12">
      <c r="A16015">
        <v>555477</v>
      </c>
      <c r="B16015" t="s">
        <v>216</v>
      </c>
      <c r="C16015" t="s">
        <v>33</v>
      </c>
      <c r="D16015">
        <v>24</v>
      </c>
      <c r="E16015" s="1">
        <v>40826.637499999997</v>
      </c>
      <c r="F16015">
        <v>7.95</v>
      </c>
      <c r="G16015">
        <v>13764</v>
      </c>
      <c r="H16015" t="s">
        <v>36</v>
      </c>
      <c r="I16015" t="str">
        <f>IF(AND(LEFT(OnlineRetail[[#This Row],[InvoiceNo]],1)&lt;&gt;"C",OnlineRetail[[#This Row],[CustomerID]]&lt;&gt;""),"Yes","No")</f>
        <v>Yes</v>
      </c>
      <c r="J16015" s="4">
        <f>EOMONTH(OnlineRetail[[#This Row],[InvoiceDate]],-1)+1</f>
        <v>40817</v>
      </c>
      <c r="K16015" s="6">
        <f>OnlineRetail[[#This Row],[Quantity]]*OnlineRetail[[#This Row],[UnitPrice]]</f>
        <v>190.8</v>
      </c>
      <c r="L16015" t="str">
        <f t="shared" si="250"/>
        <v>13764|Oct-2011</v>
      </c>
    </row>
    <row r="16016" spans="1:12">
      <c r="A16016">
        <v>550792</v>
      </c>
      <c r="B16016" t="s">
        <v>228</v>
      </c>
      <c r="C16016" t="s">
        <v>53</v>
      </c>
      <c r="D16016">
        <v>20</v>
      </c>
      <c r="E16016" s="1">
        <v>40826.656944444447</v>
      </c>
      <c r="F16016">
        <v>4.25</v>
      </c>
      <c r="G16016">
        <v>12524</v>
      </c>
      <c r="H16016" t="s">
        <v>10</v>
      </c>
      <c r="I16016" t="str">
        <f>IF(AND(LEFT(OnlineRetail[[#This Row],[InvoiceNo]],1)&lt;&gt;"C",OnlineRetail[[#This Row],[CustomerID]]&lt;&gt;""),"Yes","No")</f>
        <v>Yes</v>
      </c>
      <c r="J16016" s="4">
        <f>EOMONTH(OnlineRetail[[#This Row],[InvoiceDate]],-1)+1</f>
        <v>40817</v>
      </c>
      <c r="K16016" s="6">
        <f>OnlineRetail[[#This Row],[Quantity]]*OnlineRetail[[#This Row],[UnitPrice]]</f>
        <v>85</v>
      </c>
      <c r="L16016" t="str">
        <f t="shared" si="250"/>
        <v>12524|Oct-2011</v>
      </c>
    </row>
    <row r="16017" spans="1:12">
      <c r="A16017">
        <v>551895</v>
      </c>
      <c r="B16017" t="s">
        <v>162</v>
      </c>
      <c r="C16017" t="s">
        <v>9</v>
      </c>
      <c r="D16017">
        <v>14</v>
      </c>
      <c r="E16017" s="1">
        <v>40826.662499999999</v>
      </c>
      <c r="F16017">
        <v>2.5499999999999998</v>
      </c>
      <c r="G16017">
        <v>13037</v>
      </c>
      <c r="H16017" t="s">
        <v>10</v>
      </c>
      <c r="I16017" t="str">
        <f>IF(AND(LEFT(OnlineRetail[[#This Row],[InvoiceNo]],1)&lt;&gt;"C",OnlineRetail[[#This Row],[CustomerID]]&lt;&gt;""),"Yes","No")</f>
        <v>Yes</v>
      </c>
      <c r="J16017" s="4">
        <f>EOMONTH(OnlineRetail[[#This Row],[InvoiceDate]],-1)+1</f>
        <v>40817</v>
      </c>
      <c r="K16017" s="6">
        <f>OnlineRetail[[#This Row],[Quantity]]*OnlineRetail[[#This Row],[UnitPrice]]</f>
        <v>35.699999999999996</v>
      </c>
      <c r="L16017" t="str">
        <f t="shared" si="250"/>
        <v>13037|Oct-2011</v>
      </c>
    </row>
    <row r="16018" spans="1:12">
      <c r="A16018">
        <v>551885</v>
      </c>
      <c r="B16018" t="s">
        <v>151</v>
      </c>
      <c r="C16018" t="s">
        <v>14</v>
      </c>
      <c r="D16018">
        <v>9</v>
      </c>
      <c r="E16018" s="1">
        <v>40826.664583333331</v>
      </c>
      <c r="F16018">
        <v>4.25</v>
      </c>
      <c r="G16018">
        <v>14220</v>
      </c>
      <c r="H16018" t="s">
        <v>10</v>
      </c>
      <c r="I16018" t="str">
        <f>IF(AND(LEFT(OnlineRetail[[#This Row],[InvoiceNo]],1)&lt;&gt;"C",OnlineRetail[[#This Row],[CustomerID]]&lt;&gt;""),"Yes","No")</f>
        <v>Yes</v>
      </c>
      <c r="J16018" s="4">
        <f>EOMONTH(OnlineRetail[[#This Row],[InvoiceDate]],-1)+1</f>
        <v>40817</v>
      </c>
      <c r="K16018" s="6">
        <f>OnlineRetail[[#This Row],[Quantity]]*OnlineRetail[[#This Row],[UnitPrice]]</f>
        <v>38.25</v>
      </c>
      <c r="L16018" t="str">
        <f t="shared" si="250"/>
        <v>14220|Oct-2011</v>
      </c>
    </row>
    <row r="16019" spans="1:12">
      <c r="A16019">
        <v>548285</v>
      </c>
      <c r="B16019" t="s">
        <v>237</v>
      </c>
      <c r="C16019" t="s">
        <v>40</v>
      </c>
      <c r="D16019">
        <v>2</v>
      </c>
      <c r="E16019" s="1">
        <v>40826.679166666669</v>
      </c>
      <c r="F16019">
        <v>4.95</v>
      </c>
      <c r="G16019">
        <v>12431</v>
      </c>
      <c r="H16019" t="s">
        <v>10</v>
      </c>
      <c r="I16019" t="str">
        <f>IF(AND(LEFT(OnlineRetail[[#This Row],[InvoiceNo]],1)&lt;&gt;"C",OnlineRetail[[#This Row],[CustomerID]]&lt;&gt;""),"Yes","No")</f>
        <v>Yes</v>
      </c>
      <c r="J16019" s="4">
        <f>EOMONTH(OnlineRetail[[#This Row],[InvoiceDate]],-1)+1</f>
        <v>40817</v>
      </c>
      <c r="K16019" s="6">
        <f>OnlineRetail[[#This Row],[Quantity]]*OnlineRetail[[#This Row],[UnitPrice]]</f>
        <v>9.9</v>
      </c>
      <c r="L16019" t="str">
        <f t="shared" si="250"/>
        <v>12431|Oct-2011</v>
      </c>
    </row>
    <row r="16020" spans="1:12">
      <c r="A16020">
        <v>549787</v>
      </c>
      <c r="B16020" t="s">
        <v>134</v>
      </c>
      <c r="C16020" t="s">
        <v>40</v>
      </c>
      <c r="D16020">
        <v>12</v>
      </c>
      <c r="E16020" s="1">
        <v>40826.689583333333</v>
      </c>
      <c r="F16020">
        <v>1.65</v>
      </c>
      <c r="G16020">
        <v>13977</v>
      </c>
      <c r="H16020" t="s">
        <v>10</v>
      </c>
      <c r="I16020" t="str">
        <f>IF(AND(LEFT(OnlineRetail[[#This Row],[InvoiceNo]],1)&lt;&gt;"C",OnlineRetail[[#This Row],[CustomerID]]&lt;&gt;""),"Yes","No")</f>
        <v>Yes</v>
      </c>
      <c r="J16020" s="4">
        <f>EOMONTH(OnlineRetail[[#This Row],[InvoiceDate]],-1)+1</f>
        <v>40817</v>
      </c>
      <c r="K16020" s="6">
        <f>OnlineRetail[[#This Row],[Quantity]]*OnlineRetail[[#This Row],[UnitPrice]]</f>
        <v>19.799999999999997</v>
      </c>
      <c r="L16020" t="str">
        <f t="shared" si="250"/>
        <v>13977|Oct-2011</v>
      </c>
    </row>
    <row r="16021" spans="1:12">
      <c r="A16021">
        <v>550004</v>
      </c>
      <c r="B16021" t="s">
        <v>144</v>
      </c>
      <c r="C16021" t="s">
        <v>12</v>
      </c>
      <c r="D16021">
        <v>24</v>
      </c>
      <c r="E16021" s="1">
        <v>40826.701388888891</v>
      </c>
      <c r="F16021">
        <v>4.25</v>
      </c>
      <c r="G16021">
        <v>13507</v>
      </c>
      <c r="H16021" t="s">
        <v>36</v>
      </c>
      <c r="I16021" t="str">
        <f>IF(AND(LEFT(OnlineRetail[[#This Row],[InvoiceNo]],1)&lt;&gt;"C",OnlineRetail[[#This Row],[CustomerID]]&lt;&gt;""),"Yes","No")</f>
        <v>Yes</v>
      </c>
      <c r="J16021" s="4">
        <f>EOMONTH(OnlineRetail[[#This Row],[InvoiceDate]],-1)+1</f>
        <v>40817</v>
      </c>
      <c r="K16021" s="6">
        <f>OnlineRetail[[#This Row],[Quantity]]*OnlineRetail[[#This Row],[UnitPrice]]</f>
        <v>102</v>
      </c>
      <c r="L16021" t="str">
        <f t="shared" si="250"/>
        <v>13507|Oct-2011</v>
      </c>
    </row>
    <row r="16022" spans="1:12">
      <c r="A16022">
        <v>554476</v>
      </c>
      <c r="B16022" t="s">
        <v>150</v>
      </c>
      <c r="C16022" t="s">
        <v>24</v>
      </c>
      <c r="D16022">
        <v>7</v>
      </c>
      <c r="E16022" s="1">
        <v>40826.706250000003</v>
      </c>
      <c r="F16022">
        <v>4.95</v>
      </c>
      <c r="G16022">
        <v>12688</v>
      </c>
      <c r="H16022" t="s">
        <v>10</v>
      </c>
      <c r="I16022" t="str">
        <f>IF(AND(LEFT(OnlineRetail[[#This Row],[InvoiceNo]],1)&lt;&gt;"C",OnlineRetail[[#This Row],[CustomerID]]&lt;&gt;""),"Yes","No")</f>
        <v>Yes</v>
      </c>
      <c r="J16022" s="4">
        <f>EOMONTH(OnlineRetail[[#This Row],[InvoiceDate]],-1)+1</f>
        <v>40817</v>
      </c>
      <c r="K16022" s="6">
        <f>OnlineRetail[[#This Row],[Quantity]]*OnlineRetail[[#This Row],[UnitPrice]]</f>
        <v>34.65</v>
      </c>
      <c r="L16022" t="str">
        <f t="shared" si="250"/>
        <v>12688|Oct-2011</v>
      </c>
    </row>
    <row r="16023" spans="1:12">
      <c r="A16023">
        <v>541938</v>
      </c>
      <c r="B16023" t="s">
        <v>205</v>
      </c>
      <c r="C16023" t="s">
        <v>24</v>
      </c>
      <c r="D16023">
        <v>6</v>
      </c>
      <c r="E16023" s="1">
        <v>40826.706250000003</v>
      </c>
      <c r="F16023">
        <v>4.95</v>
      </c>
      <c r="G16023">
        <v>12447</v>
      </c>
      <c r="H16023" t="s">
        <v>121</v>
      </c>
      <c r="I16023" t="str">
        <f>IF(AND(LEFT(OnlineRetail[[#This Row],[InvoiceNo]],1)&lt;&gt;"C",OnlineRetail[[#This Row],[CustomerID]]&lt;&gt;""),"Yes","No")</f>
        <v>Yes</v>
      </c>
      <c r="J16023" s="4">
        <f>EOMONTH(OnlineRetail[[#This Row],[InvoiceDate]],-1)+1</f>
        <v>40817</v>
      </c>
      <c r="K16023" s="6">
        <f>OnlineRetail[[#This Row],[Quantity]]*OnlineRetail[[#This Row],[UnitPrice]]</f>
        <v>29.700000000000003</v>
      </c>
      <c r="L16023" t="str">
        <f t="shared" si="250"/>
        <v>12447|Oct-2011</v>
      </c>
    </row>
    <row r="16024" spans="1:12">
      <c r="A16024">
        <v>551935</v>
      </c>
      <c r="B16024" t="s">
        <v>163</v>
      </c>
      <c r="C16024" t="s">
        <v>83</v>
      </c>
      <c r="D16024">
        <v>22</v>
      </c>
      <c r="E16024" s="1">
        <v>40826.718055555553</v>
      </c>
      <c r="F16024">
        <v>1.65</v>
      </c>
      <c r="G16024">
        <v>13345</v>
      </c>
      <c r="H16024" t="s">
        <v>10</v>
      </c>
      <c r="I16024" t="str">
        <f>IF(AND(LEFT(OnlineRetail[[#This Row],[InvoiceNo]],1)&lt;&gt;"C",OnlineRetail[[#This Row],[CustomerID]]&lt;&gt;""),"Yes","No")</f>
        <v>Yes</v>
      </c>
      <c r="J16024" s="4">
        <f>EOMONTH(OnlineRetail[[#This Row],[InvoiceDate]],-1)+1</f>
        <v>40817</v>
      </c>
      <c r="K16024" s="6">
        <f>OnlineRetail[[#This Row],[Quantity]]*OnlineRetail[[#This Row],[UnitPrice]]</f>
        <v>36.299999999999997</v>
      </c>
      <c r="L16024" t="str">
        <f t="shared" si="250"/>
        <v>13345|Oct-2011</v>
      </c>
    </row>
    <row r="16025" spans="1:12">
      <c r="A16025">
        <v>552198</v>
      </c>
      <c r="B16025" t="s">
        <v>59</v>
      </c>
      <c r="C16025" t="s">
        <v>12</v>
      </c>
      <c r="D16025">
        <v>12</v>
      </c>
      <c r="E16025" s="1">
        <v>40826.72152777778</v>
      </c>
      <c r="F16025">
        <v>4.25</v>
      </c>
      <c r="G16025">
        <v>14195</v>
      </c>
      <c r="H16025" t="s">
        <v>10</v>
      </c>
      <c r="I16025" t="str">
        <f>IF(AND(LEFT(OnlineRetail[[#This Row],[InvoiceNo]],1)&lt;&gt;"C",OnlineRetail[[#This Row],[CustomerID]]&lt;&gt;""),"Yes","No")</f>
        <v>Yes</v>
      </c>
      <c r="J16025" s="4">
        <f>EOMONTH(OnlineRetail[[#This Row],[InvoiceDate]],-1)+1</f>
        <v>40817</v>
      </c>
      <c r="K16025" s="6">
        <f>OnlineRetail[[#This Row],[Quantity]]*OnlineRetail[[#This Row],[UnitPrice]]</f>
        <v>51</v>
      </c>
      <c r="L16025" t="str">
        <f t="shared" si="250"/>
        <v>14195|Oct-2011</v>
      </c>
    </row>
    <row r="16026" spans="1:12">
      <c r="A16026">
        <v>542321</v>
      </c>
      <c r="B16026" t="s">
        <v>286</v>
      </c>
      <c r="C16026" t="s">
        <v>12</v>
      </c>
      <c r="D16026">
        <v>20</v>
      </c>
      <c r="E16026" s="1">
        <v>40826.723611111112</v>
      </c>
      <c r="F16026">
        <v>0.85</v>
      </c>
      <c r="G16026">
        <v>13562</v>
      </c>
      <c r="H16026" t="s">
        <v>10</v>
      </c>
      <c r="I16026" t="str">
        <f>IF(AND(LEFT(OnlineRetail[[#This Row],[InvoiceNo]],1)&lt;&gt;"C",OnlineRetail[[#This Row],[CustomerID]]&lt;&gt;""),"Yes","No")</f>
        <v>Yes</v>
      </c>
      <c r="J16026" s="4">
        <f>EOMONTH(OnlineRetail[[#This Row],[InvoiceDate]],-1)+1</f>
        <v>40817</v>
      </c>
      <c r="K16026" s="6">
        <f>OnlineRetail[[#This Row],[Quantity]]*OnlineRetail[[#This Row],[UnitPrice]]</f>
        <v>17</v>
      </c>
      <c r="L16026" t="str">
        <f t="shared" si="250"/>
        <v>13562|Oct-2011</v>
      </c>
    </row>
    <row r="16027" spans="1:12">
      <c r="A16027">
        <v>544220</v>
      </c>
      <c r="B16027" t="s">
        <v>88</v>
      </c>
      <c r="C16027" t="s">
        <v>27</v>
      </c>
      <c r="D16027">
        <v>18</v>
      </c>
      <c r="E16027" s="1">
        <v>40826.727777777778</v>
      </c>
      <c r="F16027">
        <v>4.25</v>
      </c>
      <c r="G16027">
        <v>13438</v>
      </c>
      <c r="H16027" t="s">
        <v>31</v>
      </c>
      <c r="I16027" t="str">
        <f>IF(AND(LEFT(OnlineRetail[[#This Row],[InvoiceNo]],1)&lt;&gt;"C",OnlineRetail[[#This Row],[CustomerID]]&lt;&gt;""),"Yes","No")</f>
        <v>Yes</v>
      </c>
      <c r="J16027" s="4">
        <f>EOMONTH(OnlineRetail[[#This Row],[InvoiceDate]],-1)+1</f>
        <v>40817</v>
      </c>
      <c r="K16027" s="6">
        <f>OnlineRetail[[#This Row],[Quantity]]*OnlineRetail[[#This Row],[UnitPrice]]</f>
        <v>76.5</v>
      </c>
      <c r="L16027" t="str">
        <f t="shared" si="250"/>
        <v>13438|Oct-2011</v>
      </c>
    </row>
    <row r="16028" spans="1:12">
      <c r="A16028">
        <v>542949</v>
      </c>
      <c r="B16028" t="s">
        <v>123</v>
      </c>
      <c r="C16028" t="s">
        <v>16</v>
      </c>
      <c r="D16028">
        <v>23</v>
      </c>
      <c r="E16028" s="1">
        <v>40826.737500000003</v>
      </c>
      <c r="F16028">
        <v>1.65</v>
      </c>
      <c r="G16028">
        <v>14027</v>
      </c>
      <c r="H16028" t="s">
        <v>10</v>
      </c>
      <c r="I16028" t="str">
        <f>IF(AND(LEFT(OnlineRetail[[#This Row],[InvoiceNo]],1)&lt;&gt;"C",OnlineRetail[[#This Row],[CustomerID]]&lt;&gt;""),"Yes","No")</f>
        <v>Yes</v>
      </c>
      <c r="J16028" s="4">
        <f>EOMONTH(OnlineRetail[[#This Row],[InvoiceDate]],-1)+1</f>
        <v>40817</v>
      </c>
      <c r="K16028" s="6">
        <f>OnlineRetail[[#This Row],[Quantity]]*OnlineRetail[[#This Row],[UnitPrice]]</f>
        <v>37.949999999999996</v>
      </c>
      <c r="L16028" t="str">
        <f t="shared" si="250"/>
        <v>14027|Oct-2011</v>
      </c>
    </row>
    <row r="16029" spans="1:12">
      <c r="A16029">
        <v>553590</v>
      </c>
      <c r="B16029" t="s">
        <v>262</v>
      </c>
      <c r="C16029" t="s">
        <v>33</v>
      </c>
      <c r="D16029">
        <v>11</v>
      </c>
      <c r="E16029" s="1">
        <v>40826.737500000003</v>
      </c>
      <c r="F16029">
        <v>4.95</v>
      </c>
      <c r="G16029">
        <v>12568</v>
      </c>
      <c r="H16029" t="s">
        <v>10</v>
      </c>
      <c r="I16029" t="str">
        <f>IF(AND(LEFT(OnlineRetail[[#This Row],[InvoiceNo]],1)&lt;&gt;"C",OnlineRetail[[#This Row],[CustomerID]]&lt;&gt;""),"Yes","No")</f>
        <v>Yes</v>
      </c>
      <c r="J16029" s="4">
        <f>EOMONTH(OnlineRetail[[#This Row],[InvoiceDate]],-1)+1</f>
        <v>40817</v>
      </c>
      <c r="K16029" s="6">
        <f>OnlineRetail[[#This Row],[Quantity]]*OnlineRetail[[#This Row],[UnitPrice]]</f>
        <v>54.45</v>
      </c>
      <c r="L16029" t="str">
        <f t="shared" si="250"/>
        <v>12568|Oct-2011</v>
      </c>
    </row>
    <row r="16030" spans="1:12">
      <c r="A16030">
        <v>555349</v>
      </c>
      <c r="B16030" t="s">
        <v>183</v>
      </c>
      <c r="C16030" t="s">
        <v>39</v>
      </c>
      <c r="D16030">
        <v>22</v>
      </c>
      <c r="E16030" s="1">
        <v>40826.75277777778</v>
      </c>
      <c r="F16030">
        <v>4.25</v>
      </c>
      <c r="G16030">
        <v>13313</v>
      </c>
      <c r="H16030" t="s">
        <v>25</v>
      </c>
      <c r="I16030" t="str">
        <f>IF(AND(LEFT(OnlineRetail[[#This Row],[InvoiceNo]],1)&lt;&gt;"C",OnlineRetail[[#This Row],[CustomerID]]&lt;&gt;""),"Yes","No")</f>
        <v>Yes</v>
      </c>
      <c r="J16030" s="4">
        <f>EOMONTH(OnlineRetail[[#This Row],[InvoiceDate]],-1)+1</f>
        <v>40817</v>
      </c>
      <c r="K16030" s="6">
        <f>OnlineRetail[[#This Row],[Quantity]]*OnlineRetail[[#This Row],[UnitPrice]]</f>
        <v>93.5</v>
      </c>
      <c r="L16030" t="str">
        <f t="shared" si="250"/>
        <v>13313|Oct-2011</v>
      </c>
    </row>
    <row r="16031" spans="1:12">
      <c r="A16031">
        <v>550517</v>
      </c>
      <c r="B16031" t="s">
        <v>118</v>
      </c>
      <c r="C16031" t="s">
        <v>33</v>
      </c>
      <c r="D16031">
        <v>23</v>
      </c>
      <c r="E16031" s="1">
        <v>40826.753472222219</v>
      </c>
      <c r="F16031">
        <v>4.95</v>
      </c>
      <c r="G16031">
        <v>12577</v>
      </c>
      <c r="H16031" t="s">
        <v>10</v>
      </c>
      <c r="I16031" t="str">
        <f>IF(AND(LEFT(OnlineRetail[[#This Row],[InvoiceNo]],1)&lt;&gt;"C",OnlineRetail[[#This Row],[CustomerID]]&lt;&gt;""),"Yes","No")</f>
        <v>Yes</v>
      </c>
      <c r="J16031" s="4">
        <f>EOMONTH(OnlineRetail[[#This Row],[InvoiceDate]],-1)+1</f>
        <v>40817</v>
      </c>
      <c r="K16031" s="6">
        <f>OnlineRetail[[#This Row],[Quantity]]*OnlineRetail[[#This Row],[UnitPrice]]</f>
        <v>113.85000000000001</v>
      </c>
      <c r="L16031" t="str">
        <f t="shared" si="250"/>
        <v>12577|Oct-2011</v>
      </c>
    </row>
    <row r="16032" spans="1:12">
      <c r="A16032">
        <v>540244</v>
      </c>
      <c r="B16032" t="s">
        <v>114</v>
      </c>
      <c r="C16032" t="s">
        <v>12</v>
      </c>
      <c r="D16032">
        <v>5</v>
      </c>
      <c r="E16032" s="1">
        <v>40826.754166666673</v>
      </c>
      <c r="F16032">
        <v>1.65</v>
      </c>
      <c r="G16032">
        <v>14172</v>
      </c>
      <c r="H16032" t="s">
        <v>10</v>
      </c>
      <c r="I16032" t="str">
        <f>IF(AND(LEFT(OnlineRetail[[#This Row],[InvoiceNo]],1)&lt;&gt;"C",OnlineRetail[[#This Row],[CustomerID]]&lt;&gt;""),"Yes","No")</f>
        <v>Yes</v>
      </c>
      <c r="J16032" s="4">
        <f>EOMONTH(OnlineRetail[[#This Row],[InvoiceDate]],-1)+1</f>
        <v>40817</v>
      </c>
      <c r="K16032" s="6">
        <f>OnlineRetail[[#This Row],[Quantity]]*OnlineRetail[[#This Row],[UnitPrice]]</f>
        <v>8.25</v>
      </c>
      <c r="L16032" t="str">
        <f t="shared" si="250"/>
        <v>14172|Oct-2011</v>
      </c>
    </row>
    <row r="16033" spans="1:12">
      <c r="A16033">
        <v>542390</v>
      </c>
      <c r="B16033" t="s">
        <v>180</v>
      </c>
      <c r="C16033" t="s">
        <v>24</v>
      </c>
      <c r="D16033">
        <v>8</v>
      </c>
      <c r="E16033" s="1">
        <v>40826.758333333331</v>
      </c>
      <c r="F16033">
        <v>5.95</v>
      </c>
      <c r="G16033">
        <v>13705</v>
      </c>
      <c r="H16033" t="s">
        <v>70</v>
      </c>
      <c r="I16033" t="str">
        <f>IF(AND(LEFT(OnlineRetail[[#This Row],[InvoiceNo]],1)&lt;&gt;"C",OnlineRetail[[#This Row],[CustomerID]]&lt;&gt;""),"Yes","No")</f>
        <v>Yes</v>
      </c>
      <c r="J16033" s="4">
        <f>EOMONTH(OnlineRetail[[#This Row],[InvoiceDate]],-1)+1</f>
        <v>40817</v>
      </c>
      <c r="K16033" s="6">
        <f>OnlineRetail[[#This Row],[Quantity]]*OnlineRetail[[#This Row],[UnitPrice]]</f>
        <v>47.6</v>
      </c>
      <c r="L16033" t="str">
        <f t="shared" si="250"/>
        <v>13705|Oct-2011</v>
      </c>
    </row>
    <row r="16034" spans="1:12">
      <c r="A16034">
        <v>545222</v>
      </c>
      <c r="B16034" t="s">
        <v>114</v>
      </c>
      <c r="C16034" t="s">
        <v>27</v>
      </c>
      <c r="D16034">
        <v>7</v>
      </c>
      <c r="E16034" s="1">
        <v>40826.759722222218</v>
      </c>
      <c r="F16034">
        <v>4.95</v>
      </c>
      <c r="G16034">
        <v>13437</v>
      </c>
      <c r="H16034" t="s">
        <v>126</v>
      </c>
      <c r="I16034" t="str">
        <f>IF(AND(LEFT(OnlineRetail[[#This Row],[InvoiceNo]],1)&lt;&gt;"C",OnlineRetail[[#This Row],[CustomerID]]&lt;&gt;""),"Yes","No")</f>
        <v>Yes</v>
      </c>
      <c r="J16034" s="4">
        <f>EOMONTH(OnlineRetail[[#This Row],[InvoiceDate]],-1)+1</f>
        <v>40817</v>
      </c>
      <c r="K16034" s="6">
        <f>OnlineRetail[[#This Row],[Quantity]]*OnlineRetail[[#This Row],[UnitPrice]]</f>
        <v>34.65</v>
      </c>
      <c r="L16034" t="str">
        <f t="shared" si="250"/>
        <v>13437|Oct-2011</v>
      </c>
    </row>
    <row r="16035" spans="1:12">
      <c r="A16035">
        <v>538331</v>
      </c>
      <c r="B16035" t="s">
        <v>74</v>
      </c>
      <c r="C16035" t="s">
        <v>39</v>
      </c>
      <c r="D16035">
        <v>4</v>
      </c>
      <c r="E16035" s="1">
        <v>40826.762499999997</v>
      </c>
      <c r="F16035">
        <v>1.65</v>
      </c>
      <c r="G16035">
        <v>13711</v>
      </c>
      <c r="H16035" t="s">
        <v>10</v>
      </c>
      <c r="I16035" t="str">
        <f>IF(AND(LEFT(OnlineRetail[[#This Row],[InvoiceNo]],1)&lt;&gt;"C",OnlineRetail[[#This Row],[CustomerID]]&lt;&gt;""),"Yes","No")</f>
        <v>Yes</v>
      </c>
      <c r="J16035" s="4">
        <f>EOMONTH(OnlineRetail[[#This Row],[InvoiceDate]],-1)+1</f>
        <v>40817</v>
      </c>
      <c r="K16035" s="6">
        <f>OnlineRetail[[#This Row],[Quantity]]*OnlineRetail[[#This Row],[UnitPrice]]</f>
        <v>6.6</v>
      </c>
      <c r="L16035" t="str">
        <f t="shared" si="250"/>
        <v>13711|Oct-2011</v>
      </c>
    </row>
    <row r="16036" spans="1:12">
      <c r="A16036">
        <v>546763</v>
      </c>
      <c r="B16036" t="s">
        <v>98</v>
      </c>
      <c r="C16036" t="s">
        <v>14</v>
      </c>
      <c r="D16036">
        <v>5</v>
      </c>
      <c r="E16036" s="1">
        <v>40826.765972222223</v>
      </c>
      <c r="F16036">
        <v>1.25</v>
      </c>
      <c r="G16036">
        <v>13277</v>
      </c>
      <c r="H16036" t="s">
        <v>31</v>
      </c>
      <c r="I16036" t="str">
        <f>IF(AND(LEFT(OnlineRetail[[#This Row],[InvoiceNo]],1)&lt;&gt;"C",OnlineRetail[[#This Row],[CustomerID]]&lt;&gt;""),"Yes","No")</f>
        <v>Yes</v>
      </c>
      <c r="J16036" s="4">
        <f>EOMONTH(OnlineRetail[[#This Row],[InvoiceDate]],-1)+1</f>
        <v>40817</v>
      </c>
      <c r="K16036" s="6">
        <f>OnlineRetail[[#This Row],[Quantity]]*OnlineRetail[[#This Row],[UnitPrice]]</f>
        <v>6.25</v>
      </c>
      <c r="L16036" t="str">
        <f t="shared" si="250"/>
        <v>13277|Oct-2011</v>
      </c>
    </row>
    <row r="16037" spans="1:12">
      <c r="A16037">
        <v>543213</v>
      </c>
      <c r="B16037" t="s">
        <v>152</v>
      </c>
      <c r="C16037" t="s">
        <v>48</v>
      </c>
      <c r="D16037">
        <v>23</v>
      </c>
      <c r="E16037" s="1">
        <v>40826.788194444453</v>
      </c>
      <c r="F16037">
        <v>1.25</v>
      </c>
      <c r="G16037">
        <v>13794</v>
      </c>
      <c r="H16037" t="s">
        <v>10</v>
      </c>
      <c r="I16037" t="str">
        <f>IF(AND(LEFT(OnlineRetail[[#This Row],[InvoiceNo]],1)&lt;&gt;"C",OnlineRetail[[#This Row],[CustomerID]]&lt;&gt;""),"Yes","No")</f>
        <v>Yes</v>
      </c>
      <c r="J16037" s="4">
        <f>EOMONTH(OnlineRetail[[#This Row],[InvoiceDate]],-1)+1</f>
        <v>40817</v>
      </c>
      <c r="K16037" s="6">
        <f>OnlineRetail[[#This Row],[Quantity]]*OnlineRetail[[#This Row],[UnitPrice]]</f>
        <v>28.75</v>
      </c>
      <c r="L16037" t="str">
        <f t="shared" si="250"/>
        <v>13794|Oct-2011</v>
      </c>
    </row>
    <row r="16038" spans="1:12">
      <c r="A16038">
        <v>553548</v>
      </c>
      <c r="B16038" t="s">
        <v>13</v>
      </c>
      <c r="C16038" t="s">
        <v>39</v>
      </c>
      <c r="D16038">
        <v>2</v>
      </c>
      <c r="E16038" s="1">
        <v>40826.790972222218</v>
      </c>
      <c r="F16038">
        <v>9.9499999999999993</v>
      </c>
      <c r="G16038">
        <v>12977</v>
      </c>
      <c r="H16038" t="s">
        <v>36</v>
      </c>
      <c r="I16038" t="str">
        <f>IF(AND(LEFT(OnlineRetail[[#This Row],[InvoiceNo]],1)&lt;&gt;"C",OnlineRetail[[#This Row],[CustomerID]]&lt;&gt;""),"Yes","No")</f>
        <v>Yes</v>
      </c>
      <c r="J16038" s="4">
        <f>EOMONTH(OnlineRetail[[#This Row],[InvoiceDate]],-1)+1</f>
        <v>40817</v>
      </c>
      <c r="K16038" s="6">
        <f>OnlineRetail[[#This Row],[Quantity]]*OnlineRetail[[#This Row],[UnitPrice]]</f>
        <v>19.899999999999999</v>
      </c>
      <c r="L16038" t="str">
        <f t="shared" si="250"/>
        <v>12977|Oct-2011</v>
      </c>
    </row>
    <row r="16039" spans="1:12">
      <c r="A16039">
        <v>543415</v>
      </c>
      <c r="B16039" t="s">
        <v>129</v>
      </c>
      <c r="C16039" t="s">
        <v>24</v>
      </c>
      <c r="D16039">
        <v>17</v>
      </c>
      <c r="E16039" s="1">
        <v>40826.793749999997</v>
      </c>
      <c r="F16039">
        <v>2.5499999999999998</v>
      </c>
      <c r="G16039">
        <v>13268</v>
      </c>
      <c r="H16039" t="s">
        <v>10</v>
      </c>
      <c r="I16039" t="str">
        <f>IF(AND(LEFT(OnlineRetail[[#This Row],[InvoiceNo]],1)&lt;&gt;"C",OnlineRetail[[#This Row],[CustomerID]]&lt;&gt;""),"Yes","No")</f>
        <v>Yes</v>
      </c>
      <c r="J16039" s="4">
        <f>EOMONTH(OnlineRetail[[#This Row],[InvoiceDate]],-1)+1</f>
        <v>40817</v>
      </c>
      <c r="K16039" s="6">
        <f>OnlineRetail[[#This Row],[Quantity]]*OnlineRetail[[#This Row],[UnitPrice]]</f>
        <v>43.349999999999994</v>
      </c>
      <c r="L16039" t="str">
        <f t="shared" si="250"/>
        <v>13268|Oct-2011</v>
      </c>
    </row>
    <row r="16040" spans="1:12">
      <c r="A16040">
        <v>546098</v>
      </c>
      <c r="B16040" t="s">
        <v>166</v>
      </c>
      <c r="C16040" t="s">
        <v>14</v>
      </c>
      <c r="D16040">
        <v>11</v>
      </c>
      <c r="E16040" s="1">
        <v>40826.797222222223</v>
      </c>
      <c r="F16040">
        <v>5.95</v>
      </c>
      <c r="G16040">
        <v>12397</v>
      </c>
      <c r="H16040" t="s">
        <v>10</v>
      </c>
      <c r="I16040" t="str">
        <f>IF(AND(LEFT(OnlineRetail[[#This Row],[InvoiceNo]],1)&lt;&gt;"C",OnlineRetail[[#This Row],[CustomerID]]&lt;&gt;""),"Yes","No")</f>
        <v>Yes</v>
      </c>
      <c r="J16040" s="4">
        <f>EOMONTH(OnlineRetail[[#This Row],[InvoiceDate]],-1)+1</f>
        <v>40817</v>
      </c>
      <c r="K16040" s="6">
        <f>OnlineRetail[[#This Row],[Quantity]]*OnlineRetail[[#This Row],[UnitPrice]]</f>
        <v>65.45</v>
      </c>
      <c r="L16040" t="str">
        <f t="shared" si="250"/>
        <v>12397|Oct-2011</v>
      </c>
    </row>
    <row r="16041" spans="1:12">
      <c r="A16041">
        <v>553966</v>
      </c>
      <c r="B16041" t="s">
        <v>145</v>
      </c>
      <c r="C16041" t="s">
        <v>39</v>
      </c>
      <c r="D16041">
        <v>1</v>
      </c>
      <c r="E16041" s="1">
        <v>40826.813888888893</v>
      </c>
      <c r="F16041">
        <v>4.25</v>
      </c>
      <c r="G16041">
        <v>12581</v>
      </c>
      <c r="H16041" t="s">
        <v>10</v>
      </c>
      <c r="I16041" t="str">
        <f>IF(AND(LEFT(OnlineRetail[[#This Row],[InvoiceNo]],1)&lt;&gt;"C",OnlineRetail[[#This Row],[CustomerID]]&lt;&gt;""),"Yes","No")</f>
        <v>Yes</v>
      </c>
      <c r="J16041" s="4">
        <f>EOMONTH(OnlineRetail[[#This Row],[InvoiceDate]],-1)+1</f>
        <v>40817</v>
      </c>
      <c r="K16041" s="6">
        <f>OnlineRetail[[#This Row],[Quantity]]*OnlineRetail[[#This Row],[UnitPrice]]</f>
        <v>4.25</v>
      </c>
      <c r="L16041" t="str">
        <f t="shared" si="250"/>
        <v>12581|Oct-2011</v>
      </c>
    </row>
    <row r="16042" spans="1:12">
      <c r="A16042">
        <v>549480</v>
      </c>
      <c r="B16042" t="s">
        <v>69</v>
      </c>
      <c r="C16042" t="s">
        <v>12</v>
      </c>
      <c r="D16042">
        <v>16</v>
      </c>
      <c r="E16042" s="1">
        <v>40826.817361111112</v>
      </c>
      <c r="F16042">
        <v>3.39</v>
      </c>
      <c r="G16042">
        <v>13339</v>
      </c>
      <c r="H16042" t="s">
        <v>25</v>
      </c>
      <c r="I16042" t="str">
        <f>IF(AND(LEFT(OnlineRetail[[#This Row],[InvoiceNo]],1)&lt;&gt;"C",OnlineRetail[[#This Row],[CustomerID]]&lt;&gt;""),"Yes","No")</f>
        <v>Yes</v>
      </c>
      <c r="J16042" s="4">
        <f>EOMONTH(OnlineRetail[[#This Row],[InvoiceDate]],-1)+1</f>
        <v>40817</v>
      </c>
      <c r="K16042" s="6">
        <f>OnlineRetail[[#This Row],[Quantity]]*OnlineRetail[[#This Row],[UnitPrice]]</f>
        <v>54.24</v>
      </c>
      <c r="L16042" t="str">
        <f t="shared" si="250"/>
        <v>13339|Oct-2011</v>
      </c>
    </row>
    <row r="16043" spans="1:12">
      <c r="A16043">
        <v>537068</v>
      </c>
      <c r="B16043" t="s">
        <v>77</v>
      </c>
      <c r="C16043" t="s">
        <v>40</v>
      </c>
      <c r="D16043">
        <v>11</v>
      </c>
      <c r="E16043" s="1">
        <v>40826.821527777778</v>
      </c>
      <c r="F16043">
        <v>2.1</v>
      </c>
      <c r="G16043">
        <v>13369</v>
      </c>
      <c r="H16043" t="s">
        <v>10</v>
      </c>
      <c r="I16043" t="str">
        <f>IF(AND(LEFT(OnlineRetail[[#This Row],[InvoiceNo]],1)&lt;&gt;"C",OnlineRetail[[#This Row],[CustomerID]]&lt;&gt;""),"Yes","No")</f>
        <v>Yes</v>
      </c>
      <c r="J16043" s="4">
        <f>EOMONTH(OnlineRetail[[#This Row],[InvoiceDate]],-1)+1</f>
        <v>40817</v>
      </c>
      <c r="K16043" s="6">
        <f>OnlineRetail[[#This Row],[Quantity]]*OnlineRetail[[#This Row],[UnitPrice]]</f>
        <v>23.1</v>
      </c>
      <c r="L16043" t="str">
        <f t="shared" si="250"/>
        <v>13369|Oct-2011</v>
      </c>
    </row>
    <row r="16044" spans="1:12">
      <c r="A16044">
        <v>550962</v>
      </c>
      <c r="B16044" t="s">
        <v>254</v>
      </c>
      <c r="C16044" t="s">
        <v>39</v>
      </c>
      <c r="D16044">
        <v>14</v>
      </c>
      <c r="E16044" s="1">
        <v>40827.349305555559</v>
      </c>
      <c r="F16044">
        <v>4.25</v>
      </c>
      <c r="G16044">
        <v>12988</v>
      </c>
      <c r="H16044" t="s">
        <v>10</v>
      </c>
      <c r="I16044" t="str">
        <f>IF(AND(LEFT(OnlineRetail[[#This Row],[InvoiceNo]],1)&lt;&gt;"C",OnlineRetail[[#This Row],[CustomerID]]&lt;&gt;""),"Yes","No")</f>
        <v>Yes</v>
      </c>
      <c r="J16044" s="4">
        <f>EOMONTH(OnlineRetail[[#This Row],[InvoiceDate]],-1)+1</f>
        <v>40817</v>
      </c>
      <c r="K16044" s="6">
        <f>OnlineRetail[[#This Row],[Quantity]]*OnlineRetail[[#This Row],[UnitPrice]]</f>
        <v>59.5</v>
      </c>
      <c r="L16044" t="str">
        <f t="shared" si="250"/>
        <v>12988|Oct-2011</v>
      </c>
    </row>
    <row r="16045" spans="1:12">
      <c r="A16045">
        <v>542036</v>
      </c>
      <c r="B16045" t="s">
        <v>13</v>
      </c>
      <c r="C16045" t="s">
        <v>16</v>
      </c>
      <c r="D16045">
        <v>6</v>
      </c>
      <c r="E16045" s="1">
        <v>40827.361111111109</v>
      </c>
      <c r="F16045">
        <v>4.95</v>
      </c>
      <c r="G16045">
        <v>12491</v>
      </c>
      <c r="H16045" t="s">
        <v>22</v>
      </c>
      <c r="I16045" t="str">
        <f>IF(AND(LEFT(OnlineRetail[[#This Row],[InvoiceNo]],1)&lt;&gt;"C",OnlineRetail[[#This Row],[CustomerID]]&lt;&gt;""),"Yes","No")</f>
        <v>Yes</v>
      </c>
      <c r="J16045" s="4">
        <f>EOMONTH(OnlineRetail[[#This Row],[InvoiceDate]],-1)+1</f>
        <v>40817</v>
      </c>
      <c r="K16045" s="6">
        <f>OnlineRetail[[#This Row],[Quantity]]*OnlineRetail[[#This Row],[UnitPrice]]</f>
        <v>29.700000000000003</v>
      </c>
      <c r="L16045" t="str">
        <f t="shared" si="250"/>
        <v>12491|Oct-2011</v>
      </c>
    </row>
    <row r="16046" spans="1:12">
      <c r="A16046">
        <v>543981</v>
      </c>
      <c r="B16046" t="s">
        <v>159</v>
      </c>
      <c r="C16046" t="s">
        <v>62</v>
      </c>
      <c r="D16046">
        <v>1</v>
      </c>
      <c r="E16046" s="1">
        <v>40827.364583333343</v>
      </c>
      <c r="F16046">
        <v>4.25</v>
      </c>
      <c r="G16046">
        <v>13735</v>
      </c>
      <c r="H16046" t="s">
        <v>10</v>
      </c>
      <c r="I16046" t="str">
        <f>IF(AND(LEFT(OnlineRetail[[#This Row],[InvoiceNo]],1)&lt;&gt;"C",OnlineRetail[[#This Row],[CustomerID]]&lt;&gt;""),"Yes","No")</f>
        <v>Yes</v>
      </c>
      <c r="J16046" s="4">
        <f>EOMONTH(OnlineRetail[[#This Row],[InvoiceDate]],-1)+1</f>
        <v>40817</v>
      </c>
      <c r="K16046" s="6">
        <f>OnlineRetail[[#This Row],[Quantity]]*OnlineRetail[[#This Row],[UnitPrice]]</f>
        <v>4.25</v>
      </c>
      <c r="L16046" t="str">
        <f t="shared" si="250"/>
        <v>13735|Oct-2011</v>
      </c>
    </row>
    <row r="16047" spans="1:12">
      <c r="A16047">
        <v>552107</v>
      </c>
      <c r="B16047" t="s">
        <v>155</v>
      </c>
      <c r="C16047" t="s">
        <v>62</v>
      </c>
      <c r="D16047">
        <v>22</v>
      </c>
      <c r="E16047" s="1">
        <v>40827.366666666669</v>
      </c>
      <c r="F16047">
        <v>7.95</v>
      </c>
      <c r="G16047">
        <v>14098</v>
      </c>
      <c r="H16047" t="s">
        <v>10</v>
      </c>
      <c r="I16047" t="str">
        <f>IF(AND(LEFT(OnlineRetail[[#This Row],[InvoiceNo]],1)&lt;&gt;"C",OnlineRetail[[#This Row],[CustomerID]]&lt;&gt;""),"Yes","No")</f>
        <v>Yes</v>
      </c>
      <c r="J16047" s="4">
        <f>EOMONTH(OnlineRetail[[#This Row],[InvoiceDate]],-1)+1</f>
        <v>40817</v>
      </c>
      <c r="K16047" s="6">
        <f>OnlineRetail[[#This Row],[Quantity]]*OnlineRetail[[#This Row],[UnitPrice]]</f>
        <v>174.9</v>
      </c>
      <c r="L16047" t="str">
        <f t="shared" si="250"/>
        <v>14098|Oct-2011</v>
      </c>
    </row>
    <row r="16048" spans="1:12">
      <c r="A16048">
        <v>548929</v>
      </c>
      <c r="B16048" t="s">
        <v>98</v>
      </c>
      <c r="C16048" t="s">
        <v>24</v>
      </c>
      <c r="D16048">
        <v>16</v>
      </c>
      <c r="E16048" s="1">
        <v>40827.367361111108</v>
      </c>
      <c r="F16048">
        <v>0.85</v>
      </c>
      <c r="G16048">
        <v>12656</v>
      </c>
      <c r="H16048" t="s">
        <v>10</v>
      </c>
      <c r="I16048" t="str">
        <f>IF(AND(LEFT(OnlineRetail[[#This Row],[InvoiceNo]],1)&lt;&gt;"C",OnlineRetail[[#This Row],[CustomerID]]&lt;&gt;""),"Yes","No")</f>
        <v>Yes</v>
      </c>
      <c r="J16048" s="4">
        <f>EOMONTH(OnlineRetail[[#This Row],[InvoiceDate]],-1)+1</f>
        <v>40817</v>
      </c>
      <c r="K16048" s="6">
        <f>OnlineRetail[[#This Row],[Quantity]]*OnlineRetail[[#This Row],[UnitPrice]]</f>
        <v>13.6</v>
      </c>
      <c r="L16048" t="str">
        <f t="shared" si="250"/>
        <v>12656|Oct-2011</v>
      </c>
    </row>
    <row r="16049" spans="1:12">
      <c r="A16049">
        <v>549849</v>
      </c>
      <c r="B16049" t="s">
        <v>34</v>
      </c>
      <c r="C16049" t="s">
        <v>24</v>
      </c>
      <c r="D16049">
        <v>6</v>
      </c>
      <c r="E16049" s="1">
        <v>40827.383333333331</v>
      </c>
      <c r="F16049">
        <v>1.65</v>
      </c>
      <c r="G16049">
        <v>12779</v>
      </c>
      <c r="H16049" t="s">
        <v>10</v>
      </c>
      <c r="I16049" t="str">
        <f>IF(AND(LEFT(OnlineRetail[[#This Row],[InvoiceNo]],1)&lt;&gt;"C",OnlineRetail[[#This Row],[CustomerID]]&lt;&gt;""),"Yes","No")</f>
        <v>Yes</v>
      </c>
      <c r="J16049" s="4">
        <f>EOMONTH(OnlineRetail[[#This Row],[InvoiceDate]],-1)+1</f>
        <v>40817</v>
      </c>
      <c r="K16049" s="6">
        <f>OnlineRetail[[#This Row],[Quantity]]*OnlineRetail[[#This Row],[UnitPrice]]</f>
        <v>9.8999999999999986</v>
      </c>
      <c r="L16049" t="str">
        <f t="shared" si="250"/>
        <v>12779|Oct-2011</v>
      </c>
    </row>
    <row r="16050" spans="1:12">
      <c r="A16050">
        <v>548911</v>
      </c>
      <c r="B16050" t="s">
        <v>79</v>
      </c>
      <c r="C16050" t="s">
        <v>72</v>
      </c>
      <c r="D16050">
        <v>17</v>
      </c>
      <c r="E16050" s="1">
        <v>40827.399305555547</v>
      </c>
      <c r="F16050">
        <v>2.1</v>
      </c>
      <c r="G16050">
        <v>14311</v>
      </c>
      <c r="H16050" t="s">
        <v>10</v>
      </c>
      <c r="I16050" t="str">
        <f>IF(AND(LEFT(OnlineRetail[[#This Row],[InvoiceNo]],1)&lt;&gt;"C",OnlineRetail[[#This Row],[CustomerID]]&lt;&gt;""),"Yes","No")</f>
        <v>Yes</v>
      </c>
      <c r="J16050" s="4">
        <f>EOMONTH(OnlineRetail[[#This Row],[InvoiceDate]],-1)+1</f>
        <v>40817</v>
      </c>
      <c r="K16050" s="6">
        <f>OnlineRetail[[#This Row],[Quantity]]*OnlineRetail[[#This Row],[UnitPrice]]</f>
        <v>35.700000000000003</v>
      </c>
      <c r="L16050" t="str">
        <f t="shared" si="250"/>
        <v>14311|Oct-2011</v>
      </c>
    </row>
    <row r="16051" spans="1:12">
      <c r="A16051">
        <v>553774</v>
      </c>
      <c r="B16051" t="s">
        <v>68</v>
      </c>
      <c r="C16051" t="s">
        <v>83</v>
      </c>
      <c r="D16051">
        <v>10</v>
      </c>
      <c r="E16051" s="1">
        <v>40827.40902777778</v>
      </c>
      <c r="F16051">
        <v>1.25</v>
      </c>
      <c r="G16051">
        <v>13035</v>
      </c>
      <c r="H16051" t="s">
        <v>10</v>
      </c>
      <c r="I16051" t="str">
        <f>IF(AND(LEFT(OnlineRetail[[#This Row],[InvoiceNo]],1)&lt;&gt;"C",OnlineRetail[[#This Row],[CustomerID]]&lt;&gt;""),"Yes","No")</f>
        <v>Yes</v>
      </c>
      <c r="J16051" s="4">
        <f>EOMONTH(OnlineRetail[[#This Row],[InvoiceDate]],-1)+1</f>
        <v>40817</v>
      </c>
      <c r="K16051" s="6">
        <f>OnlineRetail[[#This Row],[Quantity]]*OnlineRetail[[#This Row],[UnitPrice]]</f>
        <v>12.5</v>
      </c>
      <c r="L16051" t="str">
        <f t="shared" si="250"/>
        <v>13035|Oct-2011</v>
      </c>
    </row>
    <row r="16052" spans="1:12">
      <c r="A16052">
        <v>540261</v>
      </c>
      <c r="B16052" t="s">
        <v>92</v>
      </c>
      <c r="C16052" t="s">
        <v>48</v>
      </c>
      <c r="D16052">
        <v>23</v>
      </c>
      <c r="E16052" s="1">
        <v>40827.433333333327</v>
      </c>
      <c r="F16052">
        <v>2.1</v>
      </c>
      <c r="G16052">
        <v>14340</v>
      </c>
      <c r="H16052" t="s">
        <v>10</v>
      </c>
      <c r="I16052" t="str">
        <f>IF(AND(LEFT(OnlineRetail[[#This Row],[InvoiceNo]],1)&lt;&gt;"C",OnlineRetail[[#This Row],[CustomerID]]&lt;&gt;""),"Yes","No")</f>
        <v>Yes</v>
      </c>
      <c r="J16052" s="4">
        <f>EOMONTH(OnlineRetail[[#This Row],[InvoiceDate]],-1)+1</f>
        <v>40817</v>
      </c>
      <c r="K16052" s="6">
        <f>OnlineRetail[[#This Row],[Quantity]]*OnlineRetail[[#This Row],[UnitPrice]]</f>
        <v>48.300000000000004</v>
      </c>
      <c r="L16052" t="str">
        <f t="shared" si="250"/>
        <v>14340|Oct-2011</v>
      </c>
    </row>
    <row r="16053" spans="1:12">
      <c r="A16053">
        <v>555846</v>
      </c>
      <c r="B16053" t="s">
        <v>167</v>
      </c>
      <c r="C16053" t="s">
        <v>16</v>
      </c>
      <c r="D16053">
        <v>4</v>
      </c>
      <c r="E16053" s="1">
        <v>40827.436111111107</v>
      </c>
      <c r="F16053">
        <v>4.95</v>
      </c>
      <c r="G16053">
        <v>13997</v>
      </c>
      <c r="H16053" t="s">
        <v>10</v>
      </c>
      <c r="I16053" t="str">
        <f>IF(AND(LEFT(OnlineRetail[[#This Row],[InvoiceNo]],1)&lt;&gt;"C",OnlineRetail[[#This Row],[CustomerID]]&lt;&gt;""),"Yes","No")</f>
        <v>Yes</v>
      </c>
      <c r="J16053" s="4">
        <f>EOMONTH(OnlineRetail[[#This Row],[InvoiceDate]],-1)+1</f>
        <v>40817</v>
      </c>
      <c r="K16053" s="6">
        <f>OnlineRetail[[#This Row],[Quantity]]*OnlineRetail[[#This Row],[UnitPrice]]</f>
        <v>19.8</v>
      </c>
      <c r="L16053" t="str">
        <f t="shared" si="250"/>
        <v>13997|Oct-2011</v>
      </c>
    </row>
    <row r="16054" spans="1:12">
      <c r="A16054">
        <v>546094</v>
      </c>
      <c r="B16054" t="s">
        <v>262</v>
      </c>
      <c r="C16054" t="s">
        <v>24</v>
      </c>
      <c r="D16054">
        <v>11</v>
      </c>
      <c r="E16054" s="1">
        <v>40827.4375</v>
      </c>
      <c r="F16054">
        <v>5.95</v>
      </c>
      <c r="G16054">
        <v>12710</v>
      </c>
      <c r="H16054" t="s">
        <v>10</v>
      </c>
      <c r="I16054" t="str">
        <f>IF(AND(LEFT(OnlineRetail[[#This Row],[InvoiceNo]],1)&lt;&gt;"C",OnlineRetail[[#This Row],[CustomerID]]&lt;&gt;""),"Yes","No")</f>
        <v>Yes</v>
      </c>
      <c r="J16054" s="4">
        <f>EOMONTH(OnlineRetail[[#This Row],[InvoiceDate]],-1)+1</f>
        <v>40817</v>
      </c>
      <c r="K16054" s="6">
        <f>OnlineRetail[[#This Row],[Quantity]]*OnlineRetail[[#This Row],[UnitPrice]]</f>
        <v>65.45</v>
      </c>
      <c r="L16054" t="str">
        <f t="shared" si="250"/>
        <v>12710|Oct-2011</v>
      </c>
    </row>
    <row r="16055" spans="1:12">
      <c r="A16055">
        <v>550640</v>
      </c>
      <c r="B16055" t="s">
        <v>41</v>
      </c>
      <c r="C16055" t="s">
        <v>48</v>
      </c>
      <c r="D16055">
        <v>21</v>
      </c>
      <c r="E16055" s="1">
        <v>40827.443749999999</v>
      </c>
      <c r="F16055">
        <v>2.1</v>
      </c>
      <c r="G16055">
        <v>12829</v>
      </c>
      <c r="H16055" t="s">
        <v>10</v>
      </c>
      <c r="I16055" t="str">
        <f>IF(AND(LEFT(OnlineRetail[[#This Row],[InvoiceNo]],1)&lt;&gt;"C",OnlineRetail[[#This Row],[CustomerID]]&lt;&gt;""),"Yes","No")</f>
        <v>Yes</v>
      </c>
      <c r="J16055" s="4">
        <f>EOMONTH(OnlineRetail[[#This Row],[InvoiceDate]],-1)+1</f>
        <v>40817</v>
      </c>
      <c r="K16055" s="6">
        <f>OnlineRetail[[#This Row],[Quantity]]*OnlineRetail[[#This Row],[UnitPrice]]</f>
        <v>44.1</v>
      </c>
      <c r="L16055" t="str">
        <f t="shared" si="250"/>
        <v>12829|Oct-2011</v>
      </c>
    </row>
    <row r="16056" spans="1:12">
      <c r="A16056">
        <v>538969</v>
      </c>
      <c r="B16056" t="s">
        <v>20</v>
      </c>
      <c r="C16056" t="s">
        <v>46</v>
      </c>
      <c r="D16056">
        <v>12</v>
      </c>
      <c r="E16056" s="1">
        <v>40827.444444444453</v>
      </c>
      <c r="F16056">
        <v>0.85</v>
      </c>
      <c r="G16056">
        <v>13860</v>
      </c>
      <c r="H16056" t="s">
        <v>22</v>
      </c>
      <c r="I16056" t="str">
        <f>IF(AND(LEFT(OnlineRetail[[#This Row],[InvoiceNo]],1)&lt;&gt;"C",OnlineRetail[[#This Row],[CustomerID]]&lt;&gt;""),"Yes","No")</f>
        <v>Yes</v>
      </c>
      <c r="J16056" s="4">
        <f>EOMONTH(OnlineRetail[[#This Row],[InvoiceDate]],-1)+1</f>
        <v>40817</v>
      </c>
      <c r="K16056" s="6">
        <f>OnlineRetail[[#This Row],[Quantity]]*OnlineRetail[[#This Row],[UnitPrice]]</f>
        <v>10.199999999999999</v>
      </c>
      <c r="L16056" t="str">
        <f t="shared" si="250"/>
        <v>13860|Oct-2011</v>
      </c>
    </row>
    <row r="16057" spans="1:12">
      <c r="A16057">
        <v>540592</v>
      </c>
      <c r="B16057" t="s">
        <v>267</v>
      </c>
      <c r="C16057" t="s">
        <v>16</v>
      </c>
      <c r="D16057">
        <v>19</v>
      </c>
      <c r="E16057" s="1">
        <v>40827.447222222218</v>
      </c>
      <c r="F16057">
        <v>1.65</v>
      </c>
      <c r="G16057">
        <v>14081</v>
      </c>
      <c r="H16057" t="s">
        <v>10</v>
      </c>
      <c r="I16057" t="str">
        <f>IF(AND(LEFT(OnlineRetail[[#This Row],[InvoiceNo]],1)&lt;&gt;"C",OnlineRetail[[#This Row],[CustomerID]]&lt;&gt;""),"Yes","No")</f>
        <v>Yes</v>
      </c>
      <c r="J16057" s="4">
        <f>EOMONTH(OnlineRetail[[#This Row],[InvoiceDate]],-1)+1</f>
        <v>40817</v>
      </c>
      <c r="K16057" s="6">
        <f>OnlineRetail[[#This Row],[Quantity]]*OnlineRetail[[#This Row],[UnitPrice]]</f>
        <v>31.349999999999998</v>
      </c>
      <c r="L16057" t="str">
        <f t="shared" si="250"/>
        <v>14081|Oct-2011</v>
      </c>
    </row>
    <row r="16058" spans="1:12">
      <c r="A16058">
        <v>544209</v>
      </c>
      <c r="B16058" t="s">
        <v>165</v>
      </c>
      <c r="C16058" t="s">
        <v>39</v>
      </c>
      <c r="D16058">
        <v>8</v>
      </c>
      <c r="E16058" s="1">
        <v>40827.456250000003</v>
      </c>
      <c r="F16058">
        <v>3.39</v>
      </c>
      <c r="G16058">
        <v>13405</v>
      </c>
      <c r="H16058" t="s">
        <v>10</v>
      </c>
      <c r="I16058" t="str">
        <f>IF(AND(LEFT(OnlineRetail[[#This Row],[InvoiceNo]],1)&lt;&gt;"C",OnlineRetail[[#This Row],[CustomerID]]&lt;&gt;""),"Yes","No")</f>
        <v>Yes</v>
      </c>
      <c r="J16058" s="4">
        <f>EOMONTH(OnlineRetail[[#This Row],[InvoiceDate]],-1)+1</f>
        <v>40817</v>
      </c>
      <c r="K16058" s="6">
        <f>OnlineRetail[[#This Row],[Quantity]]*OnlineRetail[[#This Row],[UnitPrice]]</f>
        <v>27.12</v>
      </c>
      <c r="L16058" t="str">
        <f t="shared" si="250"/>
        <v>13405|Oct-2011</v>
      </c>
    </row>
    <row r="16059" spans="1:12">
      <c r="A16059">
        <v>538269</v>
      </c>
      <c r="B16059" t="s">
        <v>65</v>
      </c>
      <c r="C16059" t="s">
        <v>42</v>
      </c>
      <c r="D16059">
        <v>6</v>
      </c>
      <c r="E16059" s="1">
        <v>40827.463888888888</v>
      </c>
      <c r="F16059">
        <v>3.39</v>
      </c>
      <c r="G16059">
        <v>13764</v>
      </c>
      <c r="H16059" t="s">
        <v>10</v>
      </c>
      <c r="I16059" t="str">
        <f>IF(AND(LEFT(OnlineRetail[[#This Row],[InvoiceNo]],1)&lt;&gt;"C",OnlineRetail[[#This Row],[CustomerID]]&lt;&gt;""),"Yes","No")</f>
        <v>Yes</v>
      </c>
      <c r="J16059" s="4">
        <f>EOMONTH(OnlineRetail[[#This Row],[InvoiceDate]],-1)+1</f>
        <v>40817</v>
      </c>
      <c r="K16059" s="6">
        <f>OnlineRetail[[#This Row],[Quantity]]*OnlineRetail[[#This Row],[UnitPrice]]</f>
        <v>20.34</v>
      </c>
      <c r="L16059" t="str">
        <f t="shared" si="250"/>
        <v>13764|Oct-2011</v>
      </c>
    </row>
    <row r="16060" spans="1:12">
      <c r="A16060">
        <v>549082</v>
      </c>
      <c r="B16060" t="s">
        <v>82</v>
      </c>
      <c r="C16060" t="s">
        <v>46</v>
      </c>
      <c r="D16060">
        <v>6</v>
      </c>
      <c r="E16060" s="1">
        <v>40827.463888888888</v>
      </c>
      <c r="F16060">
        <v>0.85</v>
      </c>
      <c r="G16060">
        <v>13417</v>
      </c>
      <c r="H16060" t="s">
        <v>10</v>
      </c>
      <c r="I16060" t="str">
        <f>IF(AND(LEFT(OnlineRetail[[#This Row],[InvoiceNo]],1)&lt;&gt;"C",OnlineRetail[[#This Row],[CustomerID]]&lt;&gt;""),"Yes","No")</f>
        <v>Yes</v>
      </c>
      <c r="J16060" s="4">
        <f>EOMONTH(OnlineRetail[[#This Row],[InvoiceDate]],-1)+1</f>
        <v>40817</v>
      </c>
      <c r="K16060" s="6">
        <f>OnlineRetail[[#This Row],[Quantity]]*OnlineRetail[[#This Row],[UnitPrice]]</f>
        <v>5.0999999999999996</v>
      </c>
      <c r="L16060" t="str">
        <f t="shared" si="250"/>
        <v>13417|Oct-2011</v>
      </c>
    </row>
    <row r="16061" spans="1:12">
      <c r="A16061">
        <v>541556</v>
      </c>
      <c r="B16061" t="s">
        <v>214</v>
      </c>
      <c r="C16061" t="s">
        <v>24</v>
      </c>
      <c r="D16061">
        <v>9</v>
      </c>
      <c r="E16061" s="1">
        <v>40827.464583333327</v>
      </c>
      <c r="F16061">
        <v>0.85</v>
      </c>
      <c r="G16061">
        <v>12775</v>
      </c>
      <c r="H16061" t="s">
        <v>10</v>
      </c>
      <c r="I16061" t="str">
        <f>IF(AND(LEFT(OnlineRetail[[#This Row],[InvoiceNo]],1)&lt;&gt;"C",OnlineRetail[[#This Row],[CustomerID]]&lt;&gt;""),"Yes","No")</f>
        <v>Yes</v>
      </c>
      <c r="J16061" s="4">
        <f>EOMONTH(OnlineRetail[[#This Row],[InvoiceDate]],-1)+1</f>
        <v>40817</v>
      </c>
      <c r="K16061" s="6">
        <f>OnlineRetail[[#This Row],[Quantity]]*OnlineRetail[[#This Row],[UnitPrice]]</f>
        <v>7.6499999999999995</v>
      </c>
      <c r="L16061" t="str">
        <f t="shared" si="250"/>
        <v>12775|Oct-2011</v>
      </c>
    </row>
    <row r="16062" spans="1:12">
      <c r="A16062">
        <v>545853</v>
      </c>
      <c r="B16062" t="s">
        <v>138</v>
      </c>
      <c r="C16062" t="s">
        <v>12</v>
      </c>
      <c r="D16062">
        <v>8</v>
      </c>
      <c r="E16062" s="1">
        <v>40827.467361111107</v>
      </c>
      <c r="F16062">
        <v>9.9499999999999993</v>
      </c>
      <c r="G16062">
        <v>14248</v>
      </c>
      <c r="H16062" t="s">
        <v>10</v>
      </c>
      <c r="I16062" t="str">
        <f>IF(AND(LEFT(OnlineRetail[[#This Row],[InvoiceNo]],1)&lt;&gt;"C",OnlineRetail[[#This Row],[CustomerID]]&lt;&gt;""),"Yes","No")</f>
        <v>Yes</v>
      </c>
      <c r="J16062" s="4">
        <f>EOMONTH(OnlineRetail[[#This Row],[InvoiceDate]],-1)+1</f>
        <v>40817</v>
      </c>
      <c r="K16062" s="6">
        <f>OnlineRetail[[#This Row],[Quantity]]*OnlineRetail[[#This Row],[UnitPrice]]</f>
        <v>79.599999999999994</v>
      </c>
      <c r="L16062" t="str">
        <f t="shared" si="250"/>
        <v>14248|Oct-2011</v>
      </c>
    </row>
    <row r="16063" spans="1:12">
      <c r="A16063">
        <v>540587</v>
      </c>
      <c r="B16063" t="s">
        <v>118</v>
      </c>
      <c r="C16063" t="s">
        <v>40</v>
      </c>
      <c r="D16063">
        <v>20</v>
      </c>
      <c r="E16063" s="1">
        <v>40827.470138888893</v>
      </c>
      <c r="F16063">
        <v>5.95</v>
      </c>
      <c r="G16063">
        <v>13188</v>
      </c>
      <c r="H16063" t="s">
        <v>10</v>
      </c>
      <c r="I16063" t="str">
        <f>IF(AND(LEFT(OnlineRetail[[#This Row],[InvoiceNo]],1)&lt;&gt;"C",OnlineRetail[[#This Row],[CustomerID]]&lt;&gt;""),"Yes","No")</f>
        <v>Yes</v>
      </c>
      <c r="J16063" s="4">
        <f>EOMONTH(OnlineRetail[[#This Row],[InvoiceDate]],-1)+1</f>
        <v>40817</v>
      </c>
      <c r="K16063" s="6">
        <f>OnlineRetail[[#This Row],[Quantity]]*OnlineRetail[[#This Row],[UnitPrice]]</f>
        <v>119</v>
      </c>
      <c r="L16063" t="str">
        <f t="shared" si="250"/>
        <v>13188|Oct-2011</v>
      </c>
    </row>
    <row r="16064" spans="1:12">
      <c r="A16064">
        <v>548224</v>
      </c>
      <c r="B16064" t="s">
        <v>140</v>
      </c>
      <c r="C16064" t="s">
        <v>16</v>
      </c>
      <c r="D16064">
        <v>18</v>
      </c>
      <c r="E16064" s="1">
        <v>40827.473611111112</v>
      </c>
      <c r="F16064">
        <v>2.1</v>
      </c>
      <c r="G16064">
        <v>13705</v>
      </c>
      <c r="H16064" t="s">
        <v>10</v>
      </c>
      <c r="I16064" t="str">
        <f>IF(AND(LEFT(OnlineRetail[[#This Row],[InvoiceNo]],1)&lt;&gt;"C",OnlineRetail[[#This Row],[CustomerID]]&lt;&gt;""),"Yes","No")</f>
        <v>Yes</v>
      </c>
      <c r="J16064" s="4">
        <f>EOMONTH(OnlineRetail[[#This Row],[InvoiceDate]],-1)+1</f>
        <v>40817</v>
      </c>
      <c r="K16064" s="6">
        <f>OnlineRetail[[#This Row],[Quantity]]*OnlineRetail[[#This Row],[UnitPrice]]</f>
        <v>37.800000000000004</v>
      </c>
      <c r="L16064" t="str">
        <f t="shared" si="250"/>
        <v>13705|Oct-2011</v>
      </c>
    </row>
    <row r="16065" spans="1:12">
      <c r="A16065">
        <v>554264</v>
      </c>
      <c r="B16065" t="s">
        <v>157</v>
      </c>
      <c r="C16065" t="s">
        <v>83</v>
      </c>
      <c r="D16065">
        <v>10</v>
      </c>
      <c r="E16065" s="1">
        <v>40827.479861111111</v>
      </c>
      <c r="F16065">
        <v>0.85</v>
      </c>
      <c r="G16065">
        <v>12549</v>
      </c>
      <c r="H16065" t="s">
        <v>10</v>
      </c>
      <c r="I16065" t="str">
        <f>IF(AND(LEFT(OnlineRetail[[#This Row],[InvoiceNo]],1)&lt;&gt;"C",OnlineRetail[[#This Row],[CustomerID]]&lt;&gt;""),"Yes","No")</f>
        <v>Yes</v>
      </c>
      <c r="J16065" s="4">
        <f>EOMONTH(OnlineRetail[[#This Row],[InvoiceDate]],-1)+1</f>
        <v>40817</v>
      </c>
      <c r="K16065" s="6">
        <f>OnlineRetail[[#This Row],[Quantity]]*OnlineRetail[[#This Row],[UnitPrice]]</f>
        <v>8.5</v>
      </c>
      <c r="L16065" t="str">
        <f t="shared" si="250"/>
        <v>12549|Oct-2011</v>
      </c>
    </row>
    <row r="16066" spans="1:12">
      <c r="A16066">
        <v>554487</v>
      </c>
      <c r="B16066" t="s">
        <v>136</v>
      </c>
      <c r="C16066" t="s">
        <v>83</v>
      </c>
      <c r="D16066">
        <v>6</v>
      </c>
      <c r="E16066" s="1">
        <v>40827.479861111111</v>
      </c>
      <c r="F16066">
        <v>0.85</v>
      </c>
      <c r="G16066">
        <v>14038</v>
      </c>
      <c r="H16066" t="s">
        <v>17</v>
      </c>
      <c r="I16066" t="str">
        <f>IF(AND(LEFT(OnlineRetail[[#This Row],[InvoiceNo]],1)&lt;&gt;"C",OnlineRetail[[#This Row],[CustomerID]]&lt;&gt;""),"Yes","No")</f>
        <v>Yes</v>
      </c>
      <c r="J16066" s="4">
        <f>EOMONTH(OnlineRetail[[#This Row],[InvoiceDate]],-1)+1</f>
        <v>40817</v>
      </c>
      <c r="K16066" s="6">
        <f>OnlineRetail[[#This Row],[Quantity]]*OnlineRetail[[#This Row],[UnitPrice]]</f>
        <v>5.0999999999999996</v>
      </c>
      <c r="L16066" t="str">
        <f t="shared" ref="L16066:L16129" si="251">IF(I16066="Yes",G16066&amp;"|"&amp;TEXT(J16066,"mmm-yyyy"),"")</f>
        <v>14038|Oct-2011</v>
      </c>
    </row>
    <row r="16067" spans="1:12">
      <c r="A16067">
        <v>540959</v>
      </c>
      <c r="B16067" t="s">
        <v>64</v>
      </c>
      <c r="C16067" t="s">
        <v>12</v>
      </c>
      <c r="D16067">
        <v>17</v>
      </c>
      <c r="E16067" s="1">
        <v>40827.480555555558</v>
      </c>
      <c r="F16067">
        <v>0.85</v>
      </c>
      <c r="G16067">
        <v>13090</v>
      </c>
      <c r="H16067" t="s">
        <v>17</v>
      </c>
      <c r="I16067" t="str">
        <f>IF(AND(LEFT(OnlineRetail[[#This Row],[InvoiceNo]],1)&lt;&gt;"C",OnlineRetail[[#This Row],[CustomerID]]&lt;&gt;""),"Yes","No")</f>
        <v>Yes</v>
      </c>
      <c r="J16067" s="4">
        <f>EOMONTH(OnlineRetail[[#This Row],[InvoiceDate]],-1)+1</f>
        <v>40817</v>
      </c>
      <c r="K16067" s="6">
        <f>OnlineRetail[[#This Row],[Quantity]]*OnlineRetail[[#This Row],[UnitPrice]]</f>
        <v>14.45</v>
      </c>
      <c r="L16067" t="str">
        <f t="shared" si="251"/>
        <v>13090|Oct-2011</v>
      </c>
    </row>
    <row r="16068" spans="1:12">
      <c r="A16068">
        <v>549185</v>
      </c>
      <c r="B16068" t="s">
        <v>182</v>
      </c>
      <c r="C16068" t="s">
        <v>53</v>
      </c>
      <c r="D16068">
        <v>5</v>
      </c>
      <c r="E16068" s="1">
        <v>40827.484722222223</v>
      </c>
      <c r="F16068">
        <v>1.65</v>
      </c>
      <c r="G16068">
        <v>14172</v>
      </c>
      <c r="H16068" t="s">
        <v>10</v>
      </c>
      <c r="I16068" t="str">
        <f>IF(AND(LEFT(OnlineRetail[[#This Row],[InvoiceNo]],1)&lt;&gt;"C",OnlineRetail[[#This Row],[CustomerID]]&lt;&gt;""),"Yes","No")</f>
        <v>Yes</v>
      </c>
      <c r="J16068" s="4">
        <f>EOMONTH(OnlineRetail[[#This Row],[InvoiceDate]],-1)+1</f>
        <v>40817</v>
      </c>
      <c r="K16068" s="6">
        <f>OnlineRetail[[#This Row],[Quantity]]*OnlineRetail[[#This Row],[UnitPrice]]</f>
        <v>8.25</v>
      </c>
      <c r="L16068" t="str">
        <f t="shared" si="251"/>
        <v>14172|Oct-2011</v>
      </c>
    </row>
    <row r="16069" spans="1:12">
      <c r="A16069">
        <v>550093</v>
      </c>
      <c r="B16069" t="s">
        <v>30</v>
      </c>
      <c r="C16069" t="s">
        <v>83</v>
      </c>
      <c r="D16069">
        <v>4</v>
      </c>
      <c r="E16069" s="1">
        <v>40827.484722222223</v>
      </c>
      <c r="F16069">
        <v>9.9499999999999993</v>
      </c>
      <c r="G16069">
        <v>12645</v>
      </c>
      <c r="H16069" t="s">
        <v>10</v>
      </c>
      <c r="I16069" t="str">
        <f>IF(AND(LEFT(OnlineRetail[[#This Row],[InvoiceNo]],1)&lt;&gt;"C",OnlineRetail[[#This Row],[CustomerID]]&lt;&gt;""),"Yes","No")</f>
        <v>Yes</v>
      </c>
      <c r="J16069" s="4">
        <f>EOMONTH(OnlineRetail[[#This Row],[InvoiceDate]],-1)+1</f>
        <v>40817</v>
      </c>
      <c r="K16069" s="6">
        <f>OnlineRetail[[#This Row],[Quantity]]*OnlineRetail[[#This Row],[UnitPrice]]</f>
        <v>39.799999999999997</v>
      </c>
      <c r="L16069" t="str">
        <f t="shared" si="251"/>
        <v>12645|Oct-2011</v>
      </c>
    </row>
    <row r="16070" spans="1:12">
      <c r="A16070">
        <v>537914</v>
      </c>
      <c r="B16070" t="s">
        <v>34</v>
      </c>
      <c r="C16070" t="s">
        <v>50</v>
      </c>
      <c r="D16070">
        <v>2</v>
      </c>
      <c r="E16070" s="1">
        <v>40827.506249999999</v>
      </c>
      <c r="F16070">
        <v>4.95</v>
      </c>
      <c r="G16070">
        <v>12951</v>
      </c>
      <c r="H16070" t="s">
        <v>36</v>
      </c>
      <c r="I16070" t="str">
        <f>IF(AND(LEFT(OnlineRetail[[#This Row],[InvoiceNo]],1)&lt;&gt;"C",OnlineRetail[[#This Row],[CustomerID]]&lt;&gt;""),"Yes","No")</f>
        <v>Yes</v>
      </c>
      <c r="J16070" s="4">
        <f>EOMONTH(OnlineRetail[[#This Row],[InvoiceDate]],-1)+1</f>
        <v>40817</v>
      </c>
      <c r="K16070" s="6">
        <f>OnlineRetail[[#This Row],[Quantity]]*OnlineRetail[[#This Row],[UnitPrice]]</f>
        <v>9.9</v>
      </c>
      <c r="L16070" t="str">
        <f t="shared" si="251"/>
        <v>12951|Oct-2011</v>
      </c>
    </row>
    <row r="16071" spans="1:12">
      <c r="A16071">
        <v>552794</v>
      </c>
      <c r="B16071" t="s">
        <v>257</v>
      </c>
      <c r="C16071" t="s">
        <v>14</v>
      </c>
      <c r="D16071">
        <v>12</v>
      </c>
      <c r="E16071" s="1">
        <v>40827.507638888892</v>
      </c>
      <c r="F16071">
        <v>1.25</v>
      </c>
      <c r="G16071">
        <v>13854</v>
      </c>
      <c r="H16071" t="s">
        <v>10</v>
      </c>
      <c r="I16071" t="str">
        <f>IF(AND(LEFT(OnlineRetail[[#This Row],[InvoiceNo]],1)&lt;&gt;"C",OnlineRetail[[#This Row],[CustomerID]]&lt;&gt;""),"Yes","No")</f>
        <v>Yes</v>
      </c>
      <c r="J16071" s="4">
        <f>EOMONTH(OnlineRetail[[#This Row],[InvoiceDate]],-1)+1</f>
        <v>40817</v>
      </c>
      <c r="K16071" s="6">
        <f>OnlineRetail[[#This Row],[Quantity]]*OnlineRetail[[#This Row],[UnitPrice]]</f>
        <v>15</v>
      </c>
      <c r="L16071" t="str">
        <f t="shared" si="251"/>
        <v>13854|Oct-2011</v>
      </c>
    </row>
    <row r="16072" spans="1:12">
      <c r="A16072">
        <v>553141</v>
      </c>
      <c r="B16072" t="s">
        <v>210</v>
      </c>
      <c r="C16072" t="s">
        <v>42</v>
      </c>
      <c r="D16072">
        <v>24</v>
      </c>
      <c r="E16072" s="1">
        <v>40827.508333333331</v>
      </c>
      <c r="F16072">
        <v>1.65</v>
      </c>
      <c r="G16072">
        <v>13561</v>
      </c>
      <c r="H16072" t="s">
        <v>10</v>
      </c>
      <c r="I16072" t="str">
        <f>IF(AND(LEFT(OnlineRetail[[#This Row],[InvoiceNo]],1)&lt;&gt;"C",OnlineRetail[[#This Row],[CustomerID]]&lt;&gt;""),"Yes","No")</f>
        <v>Yes</v>
      </c>
      <c r="J16072" s="4">
        <f>EOMONTH(OnlineRetail[[#This Row],[InvoiceDate]],-1)+1</f>
        <v>40817</v>
      </c>
      <c r="K16072" s="6">
        <f>OnlineRetail[[#This Row],[Quantity]]*OnlineRetail[[#This Row],[UnitPrice]]</f>
        <v>39.599999999999994</v>
      </c>
      <c r="L16072" t="str">
        <f t="shared" si="251"/>
        <v>13561|Oct-2011</v>
      </c>
    </row>
    <row r="16073" spans="1:12">
      <c r="A16073">
        <v>543994</v>
      </c>
      <c r="B16073" t="s">
        <v>81</v>
      </c>
      <c r="C16073" t="s">
        <v>62</v>
      </c>
      <c r="D16073">
        <v>11</v>
      </c>
      <c r="E16073" s="1">
        <v>40827.515972222223</v>
      </c>
      <c r="F16073">
        <v>2.1</v>
      </c>
      <c r="G16073">
        <v>12630</v>
      </c>
      <c r="H16073" t="s">
        <v>10</v>
      </c>
      <c r="I16073" t="str">
        <f>IF(AND(LEFT(OnlineRetail[[#This Row],[InvoiceNo]],1)&lt;&gt;"C",OnlineRetail[[#This Row],[CustomerID]]&lt;&gt;""),"Yes","No")</f>
        <v>Yes</v>
      </c>
      <c r="J16073" s="4">
        <f>EOMONTH(OnlineRetail[[#This Row],[InvoiceDate]],-1)+1</f>
        <v>40817</v>
      </c>
      <c r="K16073" s="6">
        <f>OnlineRetail[[#This Row],[Quantity]]*OnlineRetail[[#This Row],[UnitPrice]]</f>
        <v>23.1</v>
      </c>
      <c r="L16073" t="str">
        <f t="shared" si="251"/>
        <v>12630|Oct-2011</v>
      </c>
    </row>
    <row r="16074" spans="1:12">
      <c r="A16074">
        <v>555060</v>
      </c>
      <c r="B16074" t="s">
        <v>82</v>
      </c>
      <c r="C16074" t="s">
        <v>19</v>
      </c>
      <c r="D16074">
        <v>12</v>
      </c>
      <c r="E16074" s="1">
        <v>40827.522222222222</v>
      </c>
      <c r="F16074">
        <v>9.9499999999999993</v>
      </c>
      <c r="G16074">
        <v>13846</v>
      </c>
      <c r="H16074" t="s">
        <v>31</v>
      </c>
      <c r="I16074" t="str">
        <f>IF(AND(LEFT(OnlineRetail[[#This Row],[InvoiceNo]],1)&lt;&gt;"C",OnlineRetail[[#This Row],[CustomerID]]&lt;&gt;""),"Yes","No")</f>
        <v>Yes</v>
      </c>
      <c r="J16074" s="4">
        <f>EOMONTH(OnlineRetail[[#This Row],[InvoiceDate]],-1)+1</f>
        <v>40817</v>
      </c>
      <c r="K16074" s="6">
        <f>OnlineRetail[[#This Row],[Quantity]]*OnlineRetail[[#This Row],[UnitPrice]]</f>
        <v>119.39999999999999</v>
      </c>
      <c r="L16074" t="str">
        <f t="shared" si="251"/>
        <v>13846|Oct-2011</v>
      </c>
    </row>
    <row r="16075" spans="1:12">
      <c r="A16075">
        <v>556318</v>
      </c>
      <c r="B16075" t="s">
        <v>272</v>
      </c>
      <c r="C16075" t="s">
        <v>62</v>
      </c>
      <c r="D16075">
        <v>23</v>
      </c>
      <c r="E16075" s="1">
        <v>40827.522916666669</v>
      </c>
      <c r="F16075">
        <v>4.95</v>
      </c>
      <c r="G16075">
        <v>13368</v>
      </c>
      <c r="H16075" t="s">
        <v>10</v>
      </c>
      <c r="I16075" t="str">
        <f>IF(AND(LEFT(OnlineRetail[[#This Row],[InvoiceNo]],1)&lt;&gt;"C",OnlineRetail[[#This Row],[CustomerID]]&lt;&gt;""),"Yes","No")</f>
        <v>Yes</v>
      </c>
      <c r="J16075" s="4">
        <f>EOMONTH(OnlineRetail[[#This Row],[InvoiceDate]],-1)+1</f>
        <v>40817</v>
      </c>
      <c r="K16075" s="6">
        <f>OnlineRetail[[#This Row],[Quantity]]*OnlineRetail[[#This Row],[UnitPrice]]</f>
        <v>113.85000000000001</v>
      </c>
      <c r="L16075" t="str">
        <f t="shared" si="251"/>
        <v>13368|Oct-2011</v>
      </c>
    </row>
    <row r="16076" spans="1:12">
      <c r="A16076">
        <v>552258</v>
      </c>
      <c r="B16076" t="s">
        <v>114</v>
      </c>
      <c r="C16076" t="s">
        <v>53</v>
      </c>
      <c r="D16076">
        <v>19</v>
      </c>
      <c r="E16076" s="1">
        <v>40827.525000000001</v>
      </c>
      <c r="F16076">
        <v>4.95</v>
      </c>
      <c r="G16076">
        <v>13845</v>
      </c>
      <c r="H16076" t="s">
        <v>10</v>
      </c>
      <c r="I16076" t="str">
        <f>IF(AND(LEFT(OnlineRetail[[#This Row],[InvoiceNo]],1)&lt;&gt;"C",OnlineRetail[[#This Row],[CustomerID]]&lt;&gt;""),"Yes","No")</f>
        <v>Yes</v>
      </c>
      <c r="J16076" s="4">
        <f>EOMONTH(OnlineRetail[[#This Row],[InvoiceDate]],-1)+1</f>
        <v>40817</v>
      </c>
      <c r="K16076" s="6">
        <f>OnlineRetail[[#This Row],[Quantity]]*OnlineRetail[[#This Row],[UnitPrice]]</f>
        <v>94.05</v>
      </c>
      <c r="L16076" t="str">
        <f t="shared" si="251"/>
        <v>13845|Oct-2011</v>
      </c>
    </row>
    <row r="16077" spans="1:12">
      <c r="A16077">
        <v>552279</v>
      </c>
      <c r="B16077" t="s">
        <v>68</v>
      </c>
      <c r="C16077" t="s">
        <v>53</v>
      </c>
      <c r="D16077">
        <v>3</v>
      </c>
      <c r="E16077" s="1">
        <v>40827.540277777778</v>
      </c>
      <c r="F16077">
        <v>4.25</v>
      </c>
      <c r="G16077">
        <v>13098</v>
      </c>
      <c r="H16077" t="s">
        <v>10</v>
      </c>
      <c r="I16077" t="str">
        <f>IF(AND(LEFT(OnlineRetail[[#This Row],[InvoiceNo]],1)&lt;&gt;"C",OnlineRetail[[#This Row],[CustomerID]]&lt;&gt;""),"Yes","No")</f>
        <v>Yes</v>
      </c>
      <c r="J16077" s="4">
        <f>EOMONTH(OnlineRetail[[#This Row],[InvoiceDate]],-1)+1</f>
        <v>40817</v>
      </c>
      <c r="K16077" s="6">
        <f>OnlineRetail[[#This Row],[Quantity]]*OnlineRetail[[#This Row],[UnitPrice]]</f>
        <v>12.75</v>
      </c>
      <c r="L16077" t="str">
        <f t="shared" si="251"/>
        <v>13098|Oct-2011</v>
      </c>
    </row>
    <row r="16078" spans="1:12">
      <c r="A16078">
        <v>545758</v>
      </c>
      <c r="B16078" t="s">
        <v>101</v>
      </c>
      <c r="C16078" t="s">
        <v>50</v>
      </c>
      <c r="D16078">
        <v>6</v>
      </c>
      <c r="E16078" s="1">
        <v>40827.542361111111</v>
      </c>
      <c r="F16078">
        <v>2.1</v>
      </c>
      <c r="G16078">
        <v>13783</v>
      </c>
      <c r="H16078" t="s">
        <v>10</v>
      </c>
      <c r="I16078" t="str">
        <f>IF(AND(LEFT(OnlineRetail[[#This Row],[InvoiceNo]],1)&lt;&gt;"C",OnlineRetail[[#This Row],[CustomerID]]&lt;&gt;""),"Yes","No")</f>
        <v>Yes</v>
      </c>
      <c r="J16078" s="4">
        <f>EOMONTH(OnlineRetail[[#This Row],[InvoiceDate]],-1)+1</f>
        <v>40817</v>
      </c>
      <c r="K16078" s="6">
        <f>OnlineRetail[[#This Row],[Quantity]]*OnlineRetail[[#This Row],[UnitPrice]]</f>
        <v>12.600000000000001</v>
      </c>
      <c r="L16078" t="str">
        <f t="shared" si="251"/>
        <v>13783|Oct-2011</v>
      </c>
    </row>
    <row r="16079" spans="1:12">
      <c r="A16079">
        <v>544686</v>
      </c>
      <c r="B16079" t="s">
        <v>136</v>
      </c>
      <c r="C16079" t="s">
        <v>27</v>
      </c>
      <c r="D16079">
        <v>1</v>
      </c>
      <c r="E16079" s="1">
        <v>40827.543055555558</v>
      </c>
      <c r="F16079">
        <v>9.9499999999999993</v>
      </c>
      <c r="G16079">
        <v>13265</v>
      </c>
      <c r="H16079" t="s">
        <v>10</v>
      </c>
      <c r="I16079" t="str">
        <f>IF(AND(LEFT(OnlineRetail[[#This Row],[InvoiceNo]],1)&lt;&gt;"C",OnlineRetail[[#This Row],[CustomerID]]&lt;&gt;""),"Yes","No")</f>
        <v>Yes</v>
      </c>
      <c r="J16079" s="4">
        <f>EOMONTH(OnlineRetail[[#This Row],[InvoiceDate]],-1)+1</f>
        <v>40817</v>
      </c>
      <c r="K16079" s="6">
        <f>OnlineRetail[[#This Row],[Quantity]]*OnlineRetail[[#This Row],[UnitPrice]]</f>
        <v>9.9499999999999993</v>
      </c>
      <c r="L16079" t="str">
        <f t="shared" si="251"/>
        <v>13265|Oct-2011</v>
      </c>
    </row>
    <row r="16080" spans="1:12">
      <c r="A16080">
        <v>555189</v>
      </c>
      <c r="B16080" t="s">
        <v>41</v>
      </c>
      <c r="C16080" t="s">
        <v>48</v>
      </c>
      <c r="D16080">
        <v>21</v>
      </c>
      <c r="E16080" s="1">
        <v>40827.543749999997</v>
      </c>
      <c r="F16080">
        <v>9.9499999999999993</v>
      </c>
      <c r="G16080">
        <v>12456</v>
      </c>
      <c r="H16080" t="s">
        <v>10</v>
      </c>
      <c r="I16080" t="str">
        <f>IF(AND(LEFT(OnlineRetail[[#This Row],[InvoiceNo]],1)&lt;&gt;"C",OnlineRetail[[#This Row],[CustomerID]]&lt;&gt;""),"Yes","No")</f>
        <v>Yes</v>
      </c>
      <c r="J16080" s="4">
        <f>EOMONTH(OnlineRetail[[#This Row],[InvoiceDate]],-1)+1</f>
        <v>40817</v>
      </c>
      <c r="K16080" s="6">
        <f>OnlineRetail[[#This Row],[Quantity]]*OnlineRetail[[#This Row],[UnitPrice]]</f>
        <v>208.95</v>
      </c>
      <c r="L16080" t="str">
        <f t="shared" si="251"/>
        <v>12456|Oct-2011</v>
      </c>
    </row>
    <row r="16081" spans="1:12">
      <c r="A16081">
        <v>545227</v>
      </c>
      <c r="B16081" t="s">
        <v>44</v>
      </c>
      <c r="C16081" t="s">
        <v>48</v>
      </c>
      <c r="D16081">
        <v>7</v>
      </c>
      <c r="E16081" s="1">
        <v>40827.557638888888</v>
      </c>
      <c r="F16081">
        <v>7.95</v>
      </c>
      <c r="G16081">
        <v>13453</v>
      </c>
      <c r="H16081" t="s">
        <v>10</v>
      </c>
      <c r="I16081" t="str">
        <f>IF(AND(LEFT(OnlineRetail[[#This Row],[InvoiceNo]],1)&lt;&gt;"C",OnlineRetail[[#This Row],[CustomerID]]&lt;&gt;""),"Yes","No")</f>
        <v>Yes</v>
      </c>
      <c r="J16081" s="4">
        <f>EOMONTH(OnlineRetail[[#This Row],[InvoiceDate]],-1)+1</f>
        <v>40817</v>
      </c>
      <c r="K16081" s="6">
        <f>OnlineRetail[[#This Row],[Quantity]]*OnlineRetail[[#This Row],[UnitPrice]]</f>
        <v>55.65</v>
      </c>
      <c r="L16081" t="str">
        <f t="shared" si="251"/>
        <v>13453|Oct-2011</v>
      </c>
    </row>
    <row r="16082" spans="1:12">
      <c r="A16082">
        <v>550814</v>
      </c>
      <c r="B16082" t="s">
        <v>86</v>
      </c>
      <c r="C16082" t="s">
        <v>27</v>
      </c>
      <c r="D16082">
        <v>24</v>
      </c>
      <c r="E16082" s="1">
        <v>40827.559027777781</v>
      </c>
      <c r="F16082">
        <v>9.9499999999999993</v>
      </c>
      <c r="G16082">
        <v>12909</v>
      </c>
      <c r="H16082" t="s">
        <v>25</v>
      </c>
      <c r="I16082" t="str">
        <f>IF(AND(LEFT(OnlineRetail[[#This Row],[InvoiceNo]],1)&lt;&gt;"C",OnlineRetail[[#This Row],[CustomerID]]&lt;&gt;""),"Yes","No")</f>
        <v>Yes</v>
      </c>
      <c r="J16082" s="4">
        <f>EOMONTH(OnlineRetail[[#This Row],[InvoiceDate]],-1)+1</f>
        <v>40817</v>
      </c>
      <c r="K16082" s="6">
        <f>OnlineRetail[[#This Row],[Quantity]]*OnlineRetail[[#This Row],[UnitPrice]]</f>
        <v>238.79999999999998</v>
      </c>
      <c r="L16082" t="str">
        <f t="shared" si="251"/>
        <v>12909|Oct-2011</v>
      </c>
    </row>
    <row r="16083" spans="1:12">
      <c r="A16083">
        <v>547624</v>
      </c>
      <c r="B16083" t="s">
        <v>106</v>
      </c>
      <c r="C16083" t="s">
        <v>53</v>
      </c>
      <c r="D16083">
        <v>3</v>
      </c>
      <c r="E16083" s="1">
        <v>40827.563194444447</v>
      </c>
      <c r="F16083">
        <v>2.5499999999999998</v>
      </c>
      <c r="G16083">
        <v>12879</v>
      </c>
      <c r="H16083" t="s">
        <v>10</v>
      </c>
      <c r="I16083" t="str">
        <f>IF(AND(LEFT(OnlineRetail[[#This Row],[InvoiceNo]],1)&lt;&gt;"C",OnlineRetail[[#This Row],[CustomerID]]&lt;&gt;""),"Yes","No")</f>
        <v>Yes</v>
      </c>
      <c r="J16083" s="4">
        <f>EOMONTH(OnlineRetail[[#This Row],[InvoiceDate]],-1)+1</f>
        <v>40817</v>
      </c>
      <c r="K16083" s="6">
        <f>OnlineRetail[[#This Row],[Quantity]]*OnlineRetail[[#This Row],[UnitPrice]]</f>
        <v>7.6499999999999995</v>
      </c>
      <c r="L16083" t="str">
        <f t="shared" si="251"/>
        <v>12879|Oct-2011</v>
      </c>
    </row>
    <row r="16084" spans="1:12">
      <c r="A16084">
        <v>539859</v>
      </c>
      <c r="B16084" t="s">
        <v>289</v>
      </c>
      <c r="C16084" t="s">
        <v>46</v>
      </c>
      <c r="D16084">
        <v>18</v>
      </c>
      <c r="E16084" s="1">
        <v>40827.568055555559</v>
      </c>
      <c r="F16084">
        <v>2.5499999999999998</v>
      </c>
      <c r="G16084">
        <v>12782</v>
      </c>
      <c r="H16084" t="s">
        <v>10</v>
      </c>
      <c r="I16084" t="str">
        <f>IF(AND(LEFT(OnlineRetail[[#This Row],[InvoiceNo]],1)&lt;&gt;"C",OnlineRetail[[#This Row],[CustomerID]]&lt;&gt;""),"Yes","No")</f>
        <v>Yes</v>
      </c>
      <c r="J16084" s="4">
        <f>EOMONTH(OnlineRetail[[#This Row],[InvoiceDate]],-1)+1</f>
        <v>40817</v>
      </c>
      <c r="K16084" s="6">
        <f>OnlineRetail[[#This Row],[Quantity]]*OnlineRetail[[#This Row],[UnitPrice]]</f>
        <v>45.9</v>
      </c>
      <c r="L16084" t="str">
        <f t="shared" si="251"/>
        <v>12782|Oct-2011</v>
      </c>
    </row>
    <row r="16085" spans="1:12">
      <c r="A16085">
        <v>540051</v>
      </c>
      <c r="B16085" t="s">
        <v>235</v>
      </c>
      <c r="C16085" t="s">
        <v>27</v>
      </c>
      <c r="D16085">
        <v>20</v>
      </c>
      <c r="E16085" s="1">
        <v>40827.575694444437</v>
      </c>
      <c r="F16085">
        <v>1.65</v>
      </c>
      <c r="G16085">
        <v>12647</v>
      </c>
      <c r="H16085" t="s">
        <v>10</v>
      </c>
      <c r="I16085" t="str">
        <f>IF(AND(LEFT(OnlineRetail[[#This Row],[InvoiceNo]],1)&lt;&gt;"C",OnlineRetail[[#This Row],[CustomerID]]&lt;&gt;""),"Yes","No")</f>
        <v>Yes</v>
      </c>
      <c r="J16085" s="4">
        <f>EOMONTH(OnlineRetail[[#This Row],[InvoiceDate]],-1)+1</f>
        <v>40817</v>
      </c>
      <c r="K16085" s="6">
        <f>OnlineRetail[[#This Row],[Quantity]]*OnlineRetail[[#This Row],[UnitPrice]]</f>
        <v>33</v>
      </c>
      <c r="L16085" t="str">
        <f t="shared" si="251"/>
        <v>12647|Oct-2011</v>
      </c>
    </row>
    <row r="16086" spans="1:12">
      <c r="A16086">
        <v>540771</v>
      </c>
      <c r="B16086" t="s">
        <v>110</v>
      </c>
      <c r="C16086" t="s">
        <v>46</v>
      </c>
      <c r="D16086">
        <v>1</v>
      </c>
      <c r="E16086" s="1">
        <v>40827.580555555563</v>
      </c>
      <c r="F16086">
        <v>2.1</v>
      </c>
      <c r="G16086">
        <v>12952</v>
      </c>
      <c r="H16086" t="s">
        <v>10</v>
      </c>
      <c r="I16086" t="str">
        <f>IF(AND(LEFT(OnlineRetail[[#This Row],[InvoiceNo]],1)&lt;&gt;"C",OnlineRetail[[#This Row],[CustomerID]]&lt;&gt;""),"Yes","No")</f>
        <v>Yes</v>
      </c>
      <c r="J16086" s="4">
        <f>EOMONTH(OnlineRetail[[#This Row],[InvoiceDate]],-1)+1</f>
        <v>40817</v>
      </c>
      <c r="K16086" s="6">
        <f>OnlineRetail[[#This Row],[Quantity]]*OnlineRetail[[#This Row],[UnitPrice]]</f>
        <v>2.1</v>
      </c>
      <c r="L16086" t="str">
        <f t="shared" si="251"/>
        <v>12952|Oct-2011</v>
      </c>
    </row>
    <row r="16087" spans="1:12">
      <c r="A16087">
        <v>546171</v>
      </c>
      <c r="B16087" t="s">
        <v>94</v>
      </c>
      <c r="C16087" t="s">
        <v>83</v>
      </c>
      <c r="D16087">
        <v>2</v>
      </c>
      <c r="E16087" s="1">
        <v>40827.581944444442</v>
      </c>
      <c r="F16087">
        <v>1.25</v>
      </c>
      <c r="G16087">
        <v>12361</v>
      </c>
      <c r="H16087" t="s">
        <v>10</v>
      </c>
      <c r="I16087" t="str">
        <f>IF(AND(LEFT(OnlineRetail[[#This Row],[InvoiceNo]],1)&lt;&gt;"C",OnlineRetail[[#This Row],[CustomerID]]&lt;&gt;""),"Yes","No")</f>
        <v>Yes</v>
      </c>
      <c r="J16087" s="4">
        <f>EOMONTH(OnlineRetail[[#This Row],[InvoiceDate]],-1)+1</f>
        <v>40817</v>
      </c>
      <c r="K16087" s="6">
        <f>OnlineRetail[[#This Row],[Quantity]]*OnlineRetail[[#This Row],[UnitPrice]]</f>
        <v>2.5</v>
      </c>
      <c r="L16087" t="str">
        <f t="shared" si="251"/>
        <v>12361|Oct-2011</v>
      </c>
    </row>
    <row r="16088" spans="1:12">
      <c r="A16088">
        <v>543764</v>
      </c>
      <c r="B16088" t="s">
        <v>125</v>
      </c>
      <c r="C16088" t="s">
        <v>12</v>
      </c>
      <c r="D16088">
        <v>6</v>
      </c>
      <c r="E16088" s="1">
        <v>40827.593055555553</v>
      </c>
      <c r="F16088">
        <v>1.25</v>
      </c>
      <c r="G16088">
        <v>13246</v>
      </c>
      <c r="H16088" t="s">
        <v>10</v>
      </c>
      <c r="I16088" t="str">
        <f>IF(AND(LEFT(OnlineRetail[[#This Row],[InvoiceNo]],1)&lt;&gt;"C",OnlineRetail[[#This Row],[CustomerID]]&lt;&gt;""),"Yes","No")</f>
        <v>Yes</v>
      </c>
      <c r="J16088" s="4">
        <f>EOMONTH(OnlineRetail[[#This Row],[InvoiceDate]],-1)+1</f>
        <v>40817</v>
      </c>
      <c r="K16088" s="6">
        <f>OnlineRetail[[#This Row],[Quantity]]*OnlineRetail[[#This Row],[UnitPrice]]</f>
        <v>7.5</v>
      </c>
      <c r="L16088" t="str">
        <f t="shared" si="251"/>
        <v>13246|Oct-2011</v>
      </c>
    </row>
    <row r="16089" spans="1:12">
      <c r="A16089">
        <v>555437</v>
      </c>
      <c r="B16089" t="s">
        <v>281</v>
      </c>
      <c r="C16089" t="s">
        <v>72</v>
      </c>
      <c r="D16089">
        <v>10</v>
      </c>
      <c r="E16089" s="1">
        <v>40827.597916666673</v>
      </c>
      <c r="F16089">
        <v>5.95</v>
      </c>
      <c r="G16089">
        <v>14069</v>
      </c>
      <c r="H16089" t="s">
        <v>10</v>
      </c>
      <c r="I16089" t="str">
        <f>IF(AND(LEFT(OnlineRetail[[#This Row],[InvoiceNo]],1)&lt;&gt;"C",OnlineRetail[[#This Row],[CustomerID]]&lt;&gt;""),"Yes","No")</f>
        <v>Yes</v>
      </c>
      <c r="J16089" s="4">
        <f>EOMONTH(OnlineRetail[[#This Row],[InvoiceDate]],-1)+1</f>
        <v>40817</v>
      </c>
      <c r="K16089" s="6">
        <f>OnlineRetail[[#This Row],[Quantity]]*OnlineRetail[[#This Row],[UnitPrice]]</f>
        <v>59.5</v>
      </c>
      <c r="L16089" t="str">
        <f t="shared" si="251"/>
        <v>14069|Oct-2011</v>
      </c>
    </row>
    <row r="16090" spans="1:12">
      <c r="A16090">
        <v>540519</v>
      </c>
      <c r="B16090" t="s">
        <v>91</v>
      </c>
      <c r="C16090" t="s">
        <v>24</v>
      </c>
      <c r="D16090">
        <v>6</v>
      </c>
      <c r="E16090" s="1">
        <v>40827.600694444453</v>
      </c>
      <c r="F16090">
        <v>7.95</v>
      </c>
      <c r="G16090">
        <v>13058</v>
      </c>
      <c r="H16090" t="s">
        <v>10</v>
      </c>
      <c r="I16090" t="str">
        <f>IF(AND(LEFT(OnlineRetail[[#This Row],[InvoiceNo]],1)&lt;&gt;"C",OnlineRetail[[#This Row],[CustomerID]]&lt;&gt;""),"Yes","No")</f>
        <v>Yes</v>
      </c>
      <c r="J16090" s="4">
        <f>EOMONTH(OnlineRetail[[#This Row],[InvoiceDate]],-1)+1</f>
        <v>40817</v>
      </c>
      <c r="K16090" s="6">
        <f>OnlineRetail[[#This Row],[Quantity]]*OnlineRetail[[#This Row],[UnitPrice]]</f>
        <v>47.7</v>
      </c>
      <c r="L16090" t="str">
        <f t="shared" si="251"/>
        <v>13058|Oct-2011</v>
      </c>
    </row>
    <row r="16091" spans="1:12">
      <c r="A16091">
        <v>556337</v>
      </c>
      <c r="B16091" t="s">
        <v>78</v>
      </c>
      <c r="C16091" t="s">
        <v>40</v>
      </c>
      <c r="D16091">
        <v>21</v>
      </c>
      <c r="E16091" s="1">
        <v>40827.604166666657</v>
      </c>
      <c r="F16091">
        <v>4.95</v>
      </c>
      <c r="G16091">
        <v>13519</v>
      </c>
      <c r="H16091" t="s">
        <v>10</v>
      </c>
      <c r="I16091" t="str">
        <f>IF(AND(LEFT(OnlineRetail[[#This Row],[InvoiceNo]],1)&lt;&gt;"C",OnlineRetail[[#This Row],[CustomerID]]&lt;&gt;""),"Yes","No")</f>
        <v>Yes</v>
      </c>
      <c r="J16091" s="4">
        <f>EOMONTH(OnlineRetail[[#This Row],[InvoiceDate]],-1)+1</f>
        <v>40817</v>
      </c>
      <c r="K16091" s="6">
        <f>OnlineRetail[[#This Row],[Quantity]]*OnlineRetail[[#This Row],[UnitPrice]]</f>
        <v>103.95</v>
      </c>
      <c r="L16091" t="str">
        <f t="shared" si="251"/>
        <v>13519|Oct-2011</v>
      </c>
    </row>
    <row r="16092" spans="1:12">
      <c r="A16092">
        <v>549194</v>
      </c>
      <c r="B16092" t="s">
        <v>243</v>
      </c>
      <c r="C16092" t="s">
        <v>42</v>
      </c>
      <c r="D16092">
        <v>18</v>
      </c>
      <c r="E16092" s="1">
        <v>40827.620833333327</v>
      </c>
      <c r="F16092">
        <v>3.39</v>
      </c>
      <c r="G16092">
        <v>12646</v>
      </c>
      <c r="H16092" t="s">
        <v>10</v>
      </c>
      <c r="I16092" t="str">
        <f>IF(AND(LEFT(OnlineRetail[[#This Row],[InvoiceNo]],1)&lt;&gt;"C",OnlineRetail[[#This Row],[CustomerID]]&lt;&gt;""),"Yes","No")</f>
        <v>Yes</v>
      </c>
      <c r="J16092" s="4">
        <f>EOMONTH(OnlineRetail[[#This Row],[InvoiceDate]],-1)+1</f>
        <v>40817</v>
      </c>
      <c r="K16092" s="6">
        <f>OnlineRetail[[#This Row],[Quantity]]*OnlineRetail[[#This Row],[UnitPrice]]</f>
        <v>61.02</v>
      </c>
      <c r="L16092" t="str">
        <f t="shared" si="251"/>
        <v>12646|Oct-2011</v>
      </c>
    </row>
    <row r="16093" spans="1:12">
      <c r="A16093">
        <v>553244</v>
      </c>
      <c r="B16093" t="s">
        <v>81</v>
      </c>
      <c r="C16093" t="s">
        <v>16</v>
      </c>
      <c r="D16093">
        <v>3</v>
      </c>
      <c r="E16093" s="1">
        <v>40827.625</v>
      </c>
      <c r="F16093">
        <v>5.95</v>
      </c>
      <c r="G16093">
        <v>13692</v>
      </c>
      <c r="H16093" t="s">
        <v>10</v>
      </c>
      <c r="I16093" t="str">
        <f>IF(AND(LEFT(OnlineRetail[[#This Row],[InvoiceNo]],1)&lt;&gt;"C",OnlineRetail[[#This Row],[CustomerID]]&lt;&gt;""),"Yes","No")</f>
        <v>Yes</v>
      </c>
      <c r="J16093" s="4">
        <f>EOMONTH(OnlineRetail[[#This Row],[InvoiceDate]],-1)+1</f>
        <v>40817</v>
      </c>
      <c r="K16093" s="6">
        <f>OnlineRetail[[#This Row],[Quantity]]*OnlineRetail[[#This Row],[UnitPrice]]</f>
        <v>17.850000000000001</v>
      </c>
      <c r="L16093" t="str">
        <f t="shared" si="251"/>
        <v>13692|Oct-2011</v>
      </c>
    </row>
    <row r="16094" spans="1:12">
      <c r="A16094">
        <v>538952</v>
      </c>
      <c r="B16094" t="s">
        <v>167</v>
      </c>
      <c r="C16094" t="s">
        <v>24</v>
      </c>
      <c r="D16094">
        <v>5</v>
      </c>
      <c r="E16094" s="1">
        <v>40827.62777777778</v>
      </c>
      <c r="F16094">
        <v>0.85</v>
      </c>
      <c r="G16094">
        <v>13574</v>
      </c>
      <c r="H16094" t="s">
        <v>10</v>
      </c>
      <c r="I16094" t="str">
        <f>IF(AND(LEFT(OnlineRetail[[#This Row],[InvoiceNo]],1)&lt;&gt;"C",OnlineRetail[[#This Row],[CustomerID]]&lt;&gt;""),"Yes","No")</f>
        <v>Yes</v>
      </c>
      <c r="J16094" s="4">
        <f>EOMONTH(OnlineRetail[[#This Row],[InvoiceDate]],-1)+1</f>
        <v>40817</v>
      </c>
      <c r="K16094" s="6">
        <f>OnlineRetail[[#This Row],[Quantity]]*OnlineRetail[[#This Row],[UnitPrice]]</f>
        <v>4.25</v>
      </c>
      <c r="L16094" t="str">
        <f t="shared" si="251"/>
        <v>13574|Oct-2011</v>
      </c>
    </row>
    <row r="16095" spans="1:12">
      <c r="A16095">
        <v>540124</v>
      </c>
      <c r="B16095" t="s">
        <v>143</v>
      </c>
      <c r="C16095" t="s">
        <v>42</v>
      </c>
      <c r="D16095">
        <v>4</v>
      </c>
      <c r="E16095" s="1">
        <v>40827.62777777778</v>
      </c>
      <c r="F16095">
        <v>1.25</v>
      </c>
      <c r="G16095">
        <v>14038</v>
      </c>
      <c r="H16095" t="s">
        <v>31</v>
      </c>
      <c r="I16095" t="str">
        <f>IF(AND(LEFT(OnlineRetail[[#This Row],[InvoiceNo]],1)&lt;&gt;"C",OnlineRetail[[#This Row],[CustomerID]]&lt;&gt;""),"Yes","No")</f>
        <v>Yes</v>
      </c>
      <c r="J16095" s="4">
        <f>EOMONTH(OnlineRetail[[#This Row],[InvoiceDate]],-1)+1</f>
        <v>40817</v>
      </c>
      <c r="K16095" s="6">
        <f>OnlineRetail[[#This Row],[Quantity]]*OnlineRetail[[#This Row],[UnitPrice]]</f>
        <v>5</v>
      </c>
      <c r="L16095" t="str">
        <f t="shared" si="251"/>
        <v>14038|Oct-2011</v>
      </c>
    </row>
    <row r="16096" spans="1:12">
      <c r="A16096">
        <v>541783</v>
      </c>
      <c r="B16096" t="s">
        <v>51</v>
      </c>
      <c r="C16096" t="s">
        <v>62</v>
      </c>
      <c r="D16096">
        <v>15</v>
      </c>
      <c r="E16096" s="1">
        <v>40827.62777777778</v>
      </c>
      <c r="F16096">
        <v>9.9499999999999993</v>
      </c>
      <c r="G16096">
        <v>13220</v>
      </c>
      <c r="H16096" t="s">
        <v>10</v>
      </c>
      <c r="I16096" t="str">
        <f>IF(AND(LEFT(OnlineRetail[[#This Row],[InvoiceNo]],1)&lt;&gt;"C",OnlineRetail[[#This Row],[CustomerID]]&lt;&gt;""),"Yes","No")</f>
        <v>Yes</v>
      </c>
      <c r="J16096" s="4">
        <f>EOMONTH(OnlineRetail[[#This Row],[InvoiceDate]],-1)+1</f>
        <v>40817</v>
      </c>
      <c r="K16096" s="6">
        <f>OnlineRetail[[#This Row],[Quantity]]*OnlineRetail[[#This Row],[UnitPrice]]</f>
        <v>149.25</v>
      </c>
      <c r="L16096" t="str">
        <f t="shared" si="251"/>
        <v>13220|Oct-2011</v>
      </c>
    </row>
    <row r="16097" spans="1:12">
      <c r="A16097">
        <v>548017</v>
      </c>
      <c r="B16097" t="s">
        <v>150</v>
      </c>
      <c r="C16097" t="s">
        <v>16</v>
      </c>
      <c r="D16097">
        <v>3</v>
      </c>
      <c r="E16097" s="1">
        <v>40827.635416666657</v>
      </c>
      <c r="F16097">
        <v>5.95</v>
      </c>
      <c r="G16097">
        <v>13446</v>
      </c>
      <c r="H16097" t="s">
        <v>10</v>
      </c>
      <c r="I16097" t="str">
        <f>IF(AND(LEFT(OnlineRetail[[#This Row],[InvoiceNo]],1)&lt;&gt;"C",OnlineRetail[[#This Row],[CustomerID]]&lt;&gt;""),"Yes","No")</f>
        <v>Yes</v>
      </c>
      <c r="J16097" s="4">
        <f>EOMONTH(OnlineRetail[[#This Row],[InvoiceDate]],-1)+1</f>
        <v>40817</v>
      </c>
      <c r="K16097" s="6">
        <f>OnlineRetail[[#This Row],[Quantity]]*OnlineRetail[[#This Row],[UnitPrice]]</f>
        <v>17.850000000000001</v>
      </c>
      <c r="L16097" t="str">
        <f t="shared" si="251"/>
        <v>13446|Oct-2011</v>
      </c>
    </row>
    <row r="16098" spans="1:12">
      <c r="A16098">
        <v>550287</v>
      </c>
      <c r="B16098" t="s">
        <v>297</v>
      </c>
      <c r="C16098" t="s">
        <v>53</v>
      </c>
      <c r="D16098">
        <v>4</v>
      </c>
      <c r="E16098" s="1">
        <v>40827.640972222223</v>
      </c>
      <c r="F16098">
        <v>4.25</v>
      </c>
      <c r="G16098">
        <v>12914</v>
      </c>
      <c r="H16098" t="s">
        <v>10</v>
      </c>
      <c r="I16098" t="str">
        <f>IF(AND(LEFT(OnlineRetail[[#This Row],[InvoiceNo]],1)&lt;&gt;"C",OnlineRetail[[#This Row],[CustomerID]]&lt;&gt;""),"Yes","No")</f>
        <v>Yes</v>
      </c>
      <c r="J16098" s="4">
        <f>EOMONTH(OnlineRetail[[#This Row],[InvoiceDate]],-1)+1</f>
        <v>40817</v>
      </c>
      <c r="K16098" s="6">
        <f>OnlineRetail[[#This Row],[Quantity]]*OnlineRetail[[#This Row],[UnitPrice]]</f>
        <v>17</v>
      </c>
      <c r="L16098" t="str">
        <f t="shared" si="251"/>
        <v>12914|Oct-2011</v>
      </c>
    </row>
    <row r="16099" spans="1:12">
      <c r="A16099">
        <v>539419</v>
      </c>
      <c r="B16099" t="s">
        <v>249</v>
      </c>
      <c r="C16099" t="s">
        <v>72</v>
      </c>
      <c r="D16099">
        <v>23</v>
      </c>
      <c r="E16099" s="1">
        <v>40827.652083333327</v>
      </c>
      <c r="F16099">
        <v>0.85</v>
      </c>
      <c r="G16099">
        <v>13233</v>
      </c>
      <c r="H16099" t="s">
        <v>10</v>
      </c>
      <c r="I16099" t="str">
        <f>IF(AND(LEFT(OnlineRetail[[#This Row],[InvoiceNo]],1)&lt;&gt;"C",OnlineRetail[[#This Row],[CustomerID]]&lt;&gt;""),"Yes","No")</f>
        <v>Yes</v>
      </c>
      <c r="J16099" s="4">
        <f>EOMONTH(OnlineRetail[[#This Row],[InvoiceDate]],-1)+1</f>
        <v>40817</v>
      </c>
      <c r="K16099" s="6">
        <f>OnlineRetail[[#This Row],[Quantity]]*OnlineRetail[[#This Row],[UnitPrice]]</f>
        <v>19.55</v>
      </c>
      <c r="L16099" t="str">
        <f t="shared" si="251"/>
        <v>13233|Oct-2011</v>
      </c>
    </row>
    <row r="16100" spans="1:12">
      <c r="A16100">
        <v>553668</v>
      </c>
      <c r="B16100" t="s">
        <v>202</v>
      </c>
      <c r="C16100" t="s">
        <v>21</v>
      </c>
      <c r="D16100">
        <v>16</v>
      </c>
      <c r="E16100" s="1">
        <v>40827.669444444437</v>
      </c>
      <c r="F16100">
        <v>0.85</v>
      </c>
      <c r="G16100">
        <v>14265</v>
      </c>
      <c r="H16100" t="s">
        <v>10</v>
      </c>
      <c r="I16100" t="str">
        <f>IF(AND(LEFT(OnlineRetail[[#This Row],[InvoiceNo]],1)&lt;&gt;"C",OnlineRetail[[#This Row],[CustomerID]]&lt;&gt;""),"Yes","No")</f>
        <v>Yes</v>
      </c>
      <c r="J16100" s="4">
        <f>EOMONTH(OnlineRetail[[#This Row],[InvoiceDate]],-1)+1</f>
        <v>40817</v>
      </c>
      <c r="K16100" s="6">
        <f>OnlineRetail[[#This Row],[Quantity]]*OnlineRetail[[#This Row],[UnitPrice]]</f>
        <v>13.6</v>
      </c>
      <c r="L16100" t="str">
        <f t="shared" si="251"/>
        <v>14265|Oct-2011</v>
      </c>
    </row>
    <row r="16101" spans="1:12">
      <c r="A16101">
        <v>537703</v>
      </c>
      <c r="B16101" t="s">
        <v>282</v>
      </c>
      <c r="C16101" t="s">
        <v>42</v>
      </c>
      <c r="D16101">
        <v>19</v>
      </c>
      <c r="E16101" s="1">
        <v>40827.681944444441</v>
      </c>
      <c r="F16101">
        <v>4.95</v>
      </c>
      <c r="G16101">
        <v>13734</v>
      </c>
      <c r="H16101" t="s">
        <v>10</v>
      </c>
      <c r="I16101" t="str">
        <f>IF(AND(LEFT(OnlineRetail[[#This Row],[InvoiceNo]],1)&lt;&gt;"C",OnlineRetail[[#This Row],[CustomerID]]&lt;&gt;""),"Yes","No")</f>
        <v>Yes</v>
      </c>
      <c r="J16101" s="4">
        <f>EOMONTH(OnlineRetail[[#This Row],[InvoiceDate]],-1)+1</f>
        <v>40817</v>
      </c>
      <c r="K16101" s="6">
        <f>OnlineRetail[[#This Row],[Quantity]]*OnlineRetail[[#This Row],[UnitPrice]]</f>
        <v>94.05</v>
      </c>
      <c r="L16101" t="str">
        <f t="shared" si="251"/>
        <v>13734|Oct-2011</v>
      </c>
    </row>
    <row r="16102" spans="1:12">
      <c r="A16102">
        <v>550707</v>
      </c>
      <c r="B16102" t="s">
        <v>131</v>
      </c>
      <c r="C16102" t="s">
        <v>9</v>
      </c>
      <c r="D16102">
        <v>15</v>
      </c>
      <c r="E16102" s="1">
        <v>40827.69027777778</v>
      </c>
      <c r="F16102">
        <v>4.95</v>
      </c>
      <c r="G16102">
        <v>14149</v>
      </c>
      <c r="H16102" t="s">
        <v>10</v>
      </c>
      <c r="I16102" t="str">
        <f>IF(AND(LEFT(OnlineRetail[[#This Row],[InvoiceNo]],1)&lt;&gt;"C",OnlineRetail[[#This Row],[CustomerID]]&lt;&gt;""),"Yes","No")</f>
        <v>Yes</v>
      </c>
      <c r="J16102" s="4">
        <f>EOMONTH(OnlineRetail[[#This Row],[InvoiceDate]],-1)+1</f>
        <v>40817</v>
      </c>
      <c r="K16102" s="6">
        <f>OnlineRetail[[#This Row],[Quantity]]*OnlineRetail[[#This Row],[UnitPrice]]</f>
        <v>74.25</v>
      </c>
      <c r="L16102" t="str">
        <f t="shared" si="251"/>
        <v>14149|Oct-2011</v>
      </c>
    </row>
    <row r="16103" spans="1:12">
      <c r="A16103">
        <v>548568</v>
      </c>
      <c r="B16103" t="s">
        <v>101</v>
      </c>
      <c r="C16103" t="s">
        <v>33</v>
      </c>
      <c r="D16103">
        <v>12</v>
      </c>
      <c r="E16103" s="1">
        <v>40827.690972222219</v>
      </c>
      <c r="F16103">
        <v>4.25</v>
      </c>
      <c r="G16103">
        <v>13810</v>
      </c>
      <c r="H16103" t="s">
        <v>10</v>
      </c>
      <c r="I16103" t="str">
        <f>IF(AND(LEFT(OnlineRetail[[#This Row],[InvoiceNo]],1)&lt;&gt;"C",OnlineRetail[[#This Row],[CustomerID]]&lt;&gt;""),"Yes","No")</f>
        <v>Yes</v>
      </c>
      <c r="J16103" s="4">
        <f>EOMONTH(OnlineRetail[[#This Row],[InvoiceDate]],-1)+1</f>
        <v>40817</v>
      </c>
      <c r="K16103" s="6">
        <f>OnlineRetail[[#This Row],[Quantity]]*OnlineRetail[[#This Row],[UnitPrice]]</f>
        <v>51</v>
      </c>
      <c r="L16103" t="str">
        <f t="shared" si="251"/>
        <v>13810|Oct-2011</v>
      </c>
    </row>
    <row r="16104" spans="1:12">
      <c r="A16104">
        <v>544049</v>
      </c>
      <c r="B16104" t="s">
        <v>118</v>
      </c>
      <c r="C16104" t="s">
        <v>42</v>
      </c>
      <c r="D16104">
        <v>24</v>
      </c>
      <c r="E16104" s="1">
        <v>40827.695833333331</v>
      </c>
      <c r="F16104">
        <v>9.9499999999999993</v>
      </c>
      <c r="G16104">
        <v>13195</v>
      </c>
      <c r="H16104" t="s">
        <v>36</v>
      </c>
      <c r="I16104" t="str">
        <f>IF(AND(LEFT(OnlineRetail[[#This Row],[InvoiceNo]],1)&lt;&gt;"C",OnlineRetail[[#This Row],[CustomerID]]&lt;&gt;""),"Yes","No")</f>
        <v>Yes</v>
      </c>
      <c r="J16104" s="4">
        <f>EOMONTH(OnlineRetail[[#This Row],[InvoiceDate]],-1)+1</f>
        <v>40817</v>
      </c>
      <c r="K16104" s="6">
        <f>OnlineRetail[[#This Row],[Quantity]]*OnlineRetail[[#This Row],[UnitPrice]]</f>
        <v>238.79999999999998</v>
      </c>
      <c r="L16104" t="str">
        <f t="shared" si="251"/>
        <v>13195|Oct-2011</v>
      </c>
    </row>
    <row r="16105" spans="1:12">
      <c r="A16105">
        <v>542387</v>
      </c>
      <c r="B16105" t="s">
        <v>114</v>
      </c>
      <c r="C16105" t="s">
        <v>33</v>
      </c>
      <c r="D16105">
        <v>22</v>
      </c>
      <c r="E16105" s="1">
        <v>40827.711111111108</v>
      </c>
      <c r="F16105">
        <v>0.85</v>
      </c>
      <c r="G16105">
        <v>12524</v>
      </c>
      <c r="H16105" t="s">
        <v>10</v>
      </c>
      <c r="I16105" t="str">
        <f>IF(AND(LEFT(OnlineRetail[[#This Row],[InvoiceNo]],1)&lt;&gt;"C",OnlineRetail[[#This Row],[CustomerID]]&lt;&gt;""),"Yes","No")</f>
        <v>Yes</v>
      </c>
      <c r="J16105" s="4">
        <f>EOMONTH(OnlineRetail[[#This Row],[InvoiceDate]],-1)+1</f>
        <v>40817</v>
      </c>
      <c r="K16105" s="6">
        <f>OnlineRetail[[#This Row],[Quantity]]*OnlineRetail[[#This Row],[UnitPrice]]</f>
        <v>18.7</v>
      </c>
      <c r="L16105" t="str">
        <f t="shared" si="251"/>
        <v>12524|Oct-2011</v>
      </c>
    </row>
    <row r="16106" spans="1:12">
      <c r="A16106">
        <v>555086</v>
      </c>
      <c r="B16106" t="s">
        <v>263</v>
      </c>
      <c r="C16106" t="s">
        <v>42</v>
      </c>
      <c r="D16106">
        <v>15</v>
      </c>
      <c r="E16106" s="1">
        <v>40827.713888888888</v>
      </c>
      <c r="F16106">
        <v>2.5499999999999998</v>
      </c>
      <c r="G16106">
        <v>13227</v>
      </c>
      <c r="H16106" t="s">
        <v>10</v>
      </c>
      <c r="I16106" t="str">
        <f>IF(AND(LEFT(OnlineRetail[[#This Row],[InvoiceNo]],1)&lt;&gt;"C",OnlineRetail[[#This Row],[CustomerID]]&lt;&gt;""),"Yes","No")</f>
        <v>Yes</v>
      </c>
      <c r="J16106" s="4">
        <f>EOMONTH(OnlineRetail[[#This Row],[InvoiceDate]],-1)+1</f>
        <v>40817</v>
      </c>
      <c r="K16106" s="6">
        <f>OnlineRetail[[#This Row],[Quantity]]*OnlineRetail[[#This Row],[UnitPrice]]</f>
        <v>38.25</v>
      </c>
      <c r="L16106" t="str">
        <f t="shared" si="251"/>
        <v>13227|Oct-2011</v>
      </c>
    </row>
    <row r="16107" spans="1:12">
      <c r="A16107">
        <v>537098</v>
      </c>
      <c r="B16107" t="s">
        <v>153</v>
      </c>
      <c r="C16107" t="s">
        <v>53</v>
      </c>
      <c r="D16107">
        <v>6</v>
      </c>
      <c r="E16107" s="1">
        <v>40827.71597222222</v>
      </c>
      <c r="F16107">
        <v>7.95</v>
      </c>
      <c r="G16107">
        <v>14324</v>
      </c>
      <c r="H16107" t="s">
        <v>10</v>
      </c>
      <c r="I16107" t="str">
        <f>IF(AND(LEFT(OnlineRetail[[#This Row],[InvoiceNo]],1)&lt;&gt;"C",OnlineRetail[[#This Row],[CustomerID]]&lt;&gt;""),"Yes","No")</f>
        <v>Yes</v>
      </c>
      <c r="J16107" s="4">
        <f>EOMONTH(OnlineRetail[[#This Row],[InvoiceDate]],-1)+1</f>
        <v>40817</v>
      </c>
      <c r="K16107" s="6">
        <f>OnlineRetail[[#This Row],[Quantity]]*OnlineRetail[[#This Row],[UnitPrice]]</f>
        <v>47.7</v>
      </c>
      <c r="L16107" t="str">
        <f t="shared" si="251"/>
        <v>14324|Oct-2011</v>
      </c>
    </row>
    <row r="16108" spans="1:12">
      <c r="A16108">
        <v>540705</v>
      </c>
      <c r="B16108" t="s">
        <v>269</v>
      </c>
      <c r="C16108" t="s">
        <v>29</v>
      </c>
      <c r="D16108">
        <v>12</v>
      </c>
      <c r="E16108" s="1">
        <v>40827.716666666667</v>
      </c>
      <c r="F16108">
        <v>1.65</v>
      </c>
      <c r="G16108">
        <v>12711</v>
      </c>
      <c r="H16108" t="s">
        <v>10</v>
      </c>
      <c r="I16108" t="str">
        <f>IF(AND(LEFT(OnlineRetail[[#This Row],[InvoiceNo]],1)&lt;&gt;"C",OnlineRetail[[#This Row],[CustomerID]]&lt;&gt;""),"Yes","No")</f>
        <v>Yes</v>
      </c>
      <c r="J16108" s="4">
        <f>EOMONTH(OnlineRetail[[#This Row],[InvoiceDate]],-1)+1</f>
        <v>40817</v>
      </c>
      <c r="K16108" s="6">
        <f>OnlineRetail[[#This Row],[Quantity]]*OnlineRetail[[#This Row],[UnitPrice]]</f>
        <v>19.799999999999997</v>
      </c>
      <c r="L16108" t="str">
        <f t="shared" si="251"/>
        <v>12711|Oct-2011</v>
      </c>
    </row>
    <row r="16109" spans="1:12">
      <c r="A16109">
        <v>539829</v>
      </c>
      <c r="B16109" t="s">
        <v>136</v>
      </c>
      <c r="C16109" t="s">
        <v>62</v>
      </c>
      <c r="D16109">
        <v>11</v>
      </c>
      <c r="E16109" s="1">
        <v>40827.750694444447</v>
      </c>
      <c r="F16109">
        <v>9.9499999999999993</v>
      </c>
      <c r="G16109">
        <v>12570</v>
      </c>
      <c r="H16109" t="s">
        <v>10</v>
      </c>
      <c r="I16109" t="str">
        <f>IF(AND(LEFT(OnlineRetail[[#This Row],[InvoiceNo]],1)&lt;&gt;"C",OnlineRetail[[#This Row],[CustomerID]]&lt;&gt;""),"Yes","No")</f>
        <v>Yes</v>
      </c>
      <c r="J16109" s="4">
        <f>EOMONTH(OnlineRetail[[#This Row],[InvoiceDate]],-1)+1</f>
        <v>40817</v>
      </c>
      <c r="K16109" s="6">
        <f>OnlineRetail[[#This Row],[Quantity]]*OnlineRetail[[#This Row],[UnitPrice]]</f>
        <v>109.44999999999999</v>
      </c>
      <c r="L16109" t="str">
        <f t="shared" si="251"/>
        <v>12570|Oct-2011</v>
      </c>
    </row>
    <row r="16110" spans="1:12">
      <c r="A16110">
        <v>546435</v>
      </c>
      <c r="B16110" t="s">
        <v>74</v>
      </c>
      <c r="C16110" t="s">
        <v>14</v>
      </c>
      <c r="D16110">
        <v>13</v>
      </c>
      <c r="E16110" s="1">
        <v>40827.754861111112</v>
      </c>
      <c r="F16110">
        <v>9.9499999999999993</v>
      </c>
      <c r="G16110">
        <v>14266</v>
      </c>
      <c r="H16110" t="s">
        <v>10</v>
      </c>
      <c r="I16110" t="str">
        <f>IF(AND(LEFT(OnlineRetail[[#This Row],[InvoiceNo]],1)&lt;&gt;"C",OnlineRetail[[#This Row],[CustomerID]]&lt;&gt;""),"Yes","No")</f>
        <v>Yes</v>
      </c>
      <c r="J16110" s="4">
        <f>EOMONTH(OnlineRetail[[#This Row],[InvoiceDate]],-1)+1</f>
        <v>40817</v>
      </c>
      <c r="K16110" s="6">
        <f>OnlineRetail[[#This Row],[Quantity]]*OnlineRetail[[#This Row],[UnitPrice]]</f>
        <v>129.35</v>
      </c>
      <c r="L16110" t="str">
        <f t="shared" si="251"/>
        <v>14266|Oct-2011</v>
      </c>
    </row>
    <row r="16111" spans="1:12">
      <c r="A16111">
        <v>549241</v>
      </c>
      <c r="B16111" t="s">
        <v>240</v>
      </c>
      <c r="C16111" t="s">
        <v>27</v>
      </c>
      <c r="D16111">
        <v>17</v>
      </c>
      <c r="E16111" s="1">
        <v>40827.759027777778</v>
      </c>
      <c r="F16111">
        <v>0.85</v>
      </c>
      <c r="G16111">
        <v>12876</v>
      </c>
      <c r="H16111" t="s">
        <v>10</v>
      </c>
      <c r="I16111" t="str">
        <f>IF(AND(LEFT(OnlineRetail[[#This Row],[InvoiceNo]],1)&lt;&gt;"C",OnlineRetail[[#This Row],[CustomerID]]&lt;&gt;""),"Yes","No")</f>
        <v>Yes</v>
      </c>
      <c r="J16111" s="4">
        <f>EOMONTH(OnlineRetail[[#This Row],[InvoiceDate]],-1)+1</f>
        <v>40817</v>
      </c>
      <c r="K16111" s="6">
        <f>OnlineRetail[[#This Row],[Quantity]]*OnlineRetail[[#This Row],[UnitPrice]]</f>
        <v>14.45</v>
      </c>
      <c r="L16111" t="str">
        <f t="shared" si="251"/>
        <v>12876|Oct-2011</v>
      </c>
    </row>
    <row r="16112" spans="1:12">
      <c r="A16112">
        <v>537197</v>
      </c>
      <c r="B16112" t="s">
        <v>69</v>
      </c>
      <c r="C16112" t="s">
        <v>62</v>
      </c>
      <c r="D16112">
        <v>23</v>
      </c>
      <c r="E16112" s="1">
        <v>40827.771527777782</v>
      </c>
      <c r="F16112">
        <v>4.95</v>
      </c>
      <c r="G16112">
        <v>12734</v>
      </c>
      <c r="H16112" t="s">
        <v>10</v>
      </c>
      <c r="I16112" t="str">
        <f>IF(AND(LEFT(OnlineRetail[[#This Row],[InvoiceNo]],1)&lt;&gt;"C",OnlineRetail[[#This Row],[CustomerID]]&lt;&gt;""),"Yes","No")</f>
        <v>Yes</v>
      </c>
      <c r="J16112" s="4">
        <f>EOMONTH(OnlineRetail[[#This Row],[InvoiceDate]],-1)+1</f>
        <v>40817</v>
      </c>
      <c r="K16112" s="6">
        <f>OnlineRetail[[#This Row],[Quantity]]*OnlineRetail[[#This Row],[UnitPrice]]</f>
        <v>113.85000000000001</v>
      </c>
      <c r="L16112" t="str">
        <f t="shared" si="251"/>
        <v>12734|Oct-2011</v>
      </c>
    </row>
    <row r="16113" spans="1:12">
      <c r="A16113">
        <v>546151</v>
      </c>
      <c r="B16113" t="s">
        <v>250</v>
      </c>
      <c r="C16113" t="s">
        <v>24</v>
      </c>
      <c r="D16113">
        <v>9</v>
      </c>
      <c r="E16113" s="1">
        <v>40827.775000000001</v>
      </c>
      <c r="F16113">
        <v>1.25</v>
      </c>
      <c r="G16113">
        <v>14241</v>
      </c>
      <c r="H16113" t="s">
        <v>10</v>
      </c>
      <c r="I16113" t="str">
        <f>IF(AND(LEFT(OnlineRetail[[#This Row],[InvoiceNo]],1)&lt;&gt;"C",OnlineRetail[[#This Row],[CustomerID]]&lt;&gt;""),"Yes","No")</f>
        <v>Yes</v>
      </c>
      <c r="J16113" s="4">
        <f>EOMONTH(OnlineRetail[[#This Row],[InvoiceDate]],-1)+1</f>
        <v>40817</v>
      </c>
      <c r="K16113" s="6">
        <f>OnlineRetail[[#This Row],[Quantity]]*OnlineRetail[[#This Row],[UnitPrice]]</f>
        <v>11.25</v>
      </c>
      <c r="L16113" t="str">
        <f t="shared" si="251"/>
        <v>14241|Oct-2011</v>
      </c>
    </row>
    <row r="16114" spans="1:12">
      <c r="A16114">
        <v>555338</v>
      </c>
      <c r="B16114" t="s">
        <v>237</v>
      </c>
      <c r="C16114" t="s">
        <v>16</v>
      </c>
      <c r="D16114">
        <v>8</v>
      </c>
      <c r="E16114" s="1">
        <v>40827.783333333333</v>
      </c>
      <c r="F16114">
        <v>7.95</v>
      </c>
      <c r="G16114">
        <v>12966</v>
      </c>
      <c r="H16114" t="s">
        <v>70</v>
      </c>
      <c r="I16114" t="str">
        <f>IF(AND(LEFT(OnlineRetail[[#This Row],[InvoiceNo]],1)&lt;&gt;"C",OnlineRetail[[#This Row],[CustomerID]]&lt;&gt;""),"Yes","No")</f>
        <v>Yes</v>
      </c>
      <c r="J16114" s="4">
        <f>EOMONTH(OnlineRetail[[#This Row],[InvoiceDate]],-1)+1</f>
        <v>40817</v>
      </c>
      <c r="K16114" s="6">
        <f>OnlineRetail[[#This Row],[Quantity]]*OnlineRetail[[#This Row],[UnitPrice]]</f>
        <v>63.6</v>
      </c>
      <c r="L16114" t="str">
        <f t="shared" si="251"/>
        <v>12966|Oct-2011</v>
      </c>
    </row>
    <row r="16115" spans="1:12">
      <c r="A16115">
        <v>553119</v>
      </c>
      <c r="B16115" t="s">
        <v>110</v>
      </c>
      <c r="C16115" t="s">
        <v>72</v>
      </c>
      <c r="D16115">
        <v>23</v>
      </c>
      <c r="E16115" s="1">
        <v>40827.787499999999</v>
      </c>
      <c r="F16115">
        <v>4.95</v>
      </c>
      <c r="G16115">
        <v>13741</v>
      </c>
      <c r="H16115" t="s">
        <v>22</v>
      </c>
      <c r="I16115" t="str">
        <f>IF(AND(LEFT(OnlineRetail[[#This Row],[InvoiceNo]],1)&lt;&gt;"C",OnlineRetail[[#This Row],[CustomerID]]&lt;&gt;""),"Yes","No")</f>
        <v>Yes</v>
      </c>
      <c r="J16115" s="4">
        <f>EOMONTH(OnlineRetail[[#This Row],[InvoiceDate]],-1)+1</f>
        <v>40817</v>
      </c>
      <c r="K16115" s="6">
        <f>OnlineRetail[[#This Row],[Quantity]]*OnlineRetail[[#This Row],[UnitPrice]]</f>
        <v>113.85000000000001</v>
      </c>
      <c r="L16115" t="str">
        <f t="shared" si="251"/>
        <v>13741|Oct-2011</v>
      </c>
    </row>
    <row r="16116" spans="1:12">
      <c r="A16116">
        <v>538197</v>
      </c>
      <c r="B16116" t="s">
        <v>111</v>
      </c>
      <c r="C16116" t="s">
        <v>50</v>
      </c>
      <c r="D16116">
        <v>3</v>
      </c>
      <c r="E16116" s="1">
        <v>40827.788888888892</v>
      </c>
      <c r="F16116">
        <v>1.65</v>
      </c>
      <c r="G16116">
        <v>13931</v>
      </c>
      <c r="H16116" t="s">
        <v>10</v>
      </c>
      <c r="I16116" t="str">
        <f>IF(AND(LEFT(OnlineRetail[[#This Row],[InvoiceNo]],1)&lt;&gt;"C",OnlineRetail[[#This Row],[CustomerID]]&lt;&gt;""),"Yes","No")</f>
        <v>Yes</v>
      </c>
      <c r="J16116" s="4">
        <f>EOMONTH(OnlineRetail[[#This Row],[InvoiceDate]],-1)+1</f>
        <v>40817</v>
      </c>
      <c r="K16116" s="6">
        <f>OnlineRetail[[#This Row],[Quantity]]*OnlineRetail[[#This Row],[UnitPrice]]</f>
        <v>4.9499999999999993</v>
      </c>
      <c r="L16116" t="str">
        <f t="shared" si="251"/>
        <v>13931|Oct-2011</v>
      </c>
    </row>
    <row r="16117" spans="1:12">
      <c r="A16117">
        <v>547603</v>
      </c>
      <c r="B16117" t="s">
        <v>209</v>
      </c>
      <c r="C16117" t="s">
        <v>48</v>
      </c>
      <c r="D16117">
        <v>24</v>
      </c>
      <c r="E16117" s="1">
        <v>40827.792361111111</v>
      </c>
      <c r="F16117">
        <v>4.25</v>
      </c>
      <c r="G16117">
        <v>13632</v>
      </c>
      <c r="H16117" t="s">
        <v>31</v>
      </c>
      <c r="I16117" t="str">
        <f>IF(AND(LEFT(OnlineRetail[[#This Row],[InvoiceNo]],1)&lt;&gt;"C",OnlineRetail[[#This Row],[CustomerID]]&lt;&gt;""),"Yes","No")</f>
        <v>Yes</v>
      </c>
      <c r="J16117" s="4">
        <f>EOMONTH(OnlineRetail[[#This Row],[InvoiceDate]],-1)+1</f>
        <v>40817</v>
      </c>
      <c r="K16117" s="6">
        <f>OnlineRetail[[#This Row],[Quantity]]*OnlineRetail[[#This Row],[UnitPrice]]</f>
        <v>102</v>
      </c>
      <c r="L16117" t="str">
        <f t="shared" si="251"/>
        <v>13632|Oct-2011</v>
      </c>
    </row>
    <row r="16118" spans="1:12">
      <c r="A16118">
        <v>545160</v>
      </c>
      <c r="B16118" t="s">
        <v>297</v>
      </c>
      <c r="C16118" t="s">
        <v>53</v>
      </c>
      <c r="D16118">
        <v>23</v>
      </c>
      <c r="E16118" s="1">
        <v>40827.797222222223</v>
      </c>
      <c r="F16118">
        <v>7.95</v>
      </c>
      <c r="G16118">
        <v>13977</v>
      </c>
      <c r="H16118" t="s">
        <v>10</v>
      </c>
      <c r="I16118" t="str">
        <f>IF(AND(LEFT(OnlineRetail[[#This Row],[InvoiceNo]],1)&lt;&gt;"C",OnlineRetail[[#This Row],[CustomerID]]&lt;&gt;""),"Yes","No")</f>
        <v>Yes</v>
      </c>
      <c r="J16118" s="4">
        <f>EOMONTH(OnlineRetail[[#This Row],[InvoiceDate]],-1)+1</f>
        <v>40817</v>
      </c>
      <c r="K16118" s="6">
        <f>OnlineRetail[[#This Row],[Quantity]]*OnlineRetail[[#This Row],[UnitPrice]]</f>
        <v>182.85</v>
      </c>
      <c r="L16118" t="str">
        <f t="shared" si="251"/>
        <v>13977|Oct-2011</v>
      </c>
    </row>
    <row r="16119" spans="1:12">
      <c r="A16119">
        <v>547487</v>
      </c>
      <c r="B16119" t="s">
        <v>54</v>
      </c>
      <c r="C16119" t="s">
        <v>39</v>
      </c>
      <c r="D16119">
        <v>19</v>
      </c>
      <c r="E16119" s="1">
        <v>40827.800694444442</v>
      </c>
      <c r="F16119">
        <v>7.95</v>
      </c>
      <c r="G16119">
        <v>13044</v>
      </c>
      <c r="H16119" t="s">
        <v>10</v>
      </c>
      <c r="I16119" t="str">
        <f>IF(AND(LEFT(OnlineRetail[[#This Row],[InvoiceNo]],1)&lt;&gt;"C",OnlineRetail[[#This Row],[CustomerID]]&lt;&gt;""),"Yes","No")</f>
        <v>Yes</v>
      </c>
      <c r="J16119" s="4">
        <f>EOMONTH(OnlineRetail[[#This Row],[InvoiceDate]],-1)+1</f>
        <v>40817</v>
      </c>
      <c r="K16119" s="6">
        <f>OnlineRetail[[#This Row],[Quantity]]*OnlineRetail[[#This Row],[UnitPrice]]</f>
        <v>151.05000000000001</v>
      </c>
      <c r="L16119" t="str">
        <f t="shared" si="251"/>
        <v>13044|Oct-2011</v>
      </c>
    </row>
    <row r="16120" spans="1:12">
      <c r="A16120">
        <v>553254</v>
      </c>
      <c r="B16120" t="s">
        <v>149</v>
      </c>
      <c r="C16120" t="s">
        <v>33</v>
      </c>
      <c r="D16120">
        <v>5</v>
      </c>
      <c r="E16120" s="1">
        <v>40827.807638888888</v>
      </c>
      <c r="F16120">
        <v>9.9499999999999993</v>
      </c>
      <c r="G16120">
        <v>14051</v>
      </c>
      <c r="H16120" t="s">
        <v>10</v>
      </c>
      <c r="I16120" t="str">
        <f>IF(AND(LEFT(OnlineRetail[[#This Row],[InvoiceNo]],1)&lt;&gt;"C",OnlineRetail[[#This Row],[CustomerID]]&lt;&gt;""),"Yes","No")</f>
        <v>Yes</v>
      </c>
      <c r="J16120" s="4">
        <f>EOMONTH(OnlineRetail[[#This Row],[InvoiceDate]],-1)+1</f>
        <v>40817</v>
      </c>
      <c r="K16120" s="6">
        <f>OnlineRetail[[#This Row],[Quantity]]*OnlineRetail[[#This Row],[UnitPrice]]</f>
        <v>49.75</v>
      </c>
      <c r="L16120" t="str">
        <f t="shared" si="251"/>
        <v>14051|Oct-2011</v>
      </c>
    </row>
    <row r="16121" spans="1:12">
      <c r="A16121">
        <v>551318</v>
      </c>
      <c r="B16121" t="s">
        <v>127</v>
      </c>
      <c r="C16121" t="s">
        <v>27</v>
      </c>
      <c r="D16121">
        <v>11</v>
      </c>
      <c r="E16121" s="1">
        <v>40827.811805555553</v>
      </c>
      <c r="F16121">
        <v>9.9499999999999993</v>
      </c>
      <c r="G16121">
        <v>13476</v>
      </c>
      <c r="H16121" t="s">
        <v>10</v>
      </c>
      <c r="I16121" t="str">
        <f>IF(AND(LEFT(OnlineRetail[[#This Row],[InvoiceNo]],1)&lt;&gt;"C",OnlineRetail[[#This Row],[CustomerID]]&lt;&gt;""),"Yes","No")</f>
        <v>Yes</v>
      </c>
      <c r="J16121" s="4">
        <f>EOMONTH(OnlineRetail[[#This Row],[InvoiceDate]],-1)+1</f>
        <v>40817</v>
      </c>
      <c r="K16121" s="6">
        <f>OnlineRetail[[#This Row],[Quantity]]*OnlineRetail[[#This Row],[UnitPrice]]</f>
        <v>109.44999999999999</v>
      </c>
      <c r="L16121" t="str">
        <f t="shared" si="251"/>
        <v>13476|Oct-2011</v>
      </c>
    </row>
    <row r="16122" spans="1:12">
      <c r="A16122">
        <v>554804</v>
      </c>
      <c r="B16122" t="s">
        <v>64</v>
      </c>
      <c r="C16122" t="s">
        <v>62</v>
      </c>
      <c r="D16122">
        <v>13</v>
      </c>
      <c r="E16122" s="1">
        <v>40827.827777777777</v>
      </c>
      <c r="F16122">
        <v>5.95</v>
      </c>
      <c r="G16122">
        <v>13345</v>
      </c>
      <c r="H16122" t="s">
        <v>31</v>
      </c>
      <c r="I16122" t="str">
        <f>IF(AND(LEFT(OnlineRetail[[#This Row],[InvoiceNo]],1)&lt;&gt;"C",OnlineRetail[[#This Row],[CustomerID]]&lt;&gt;""),"Yes","No")</f>
        <v>Yes</v>
      </c>
      <c r="J16122" s="4">
        <f>EOMONTH(OnlineRetail[[#This Row],[InvoiceDate]],-1)+1</f>
        <v>40817</v>
      </c>
      <c r="K16122" s="6">
        <f>OnlineRetail[[#This Row],[Quantity]]*OnlineRetail[[#This Row],[UnitPrice]]</f>
        <v>77.350000000000009</v>
      </c>
      <c r="L16122" t="str">
        <f t="shared" si="251"/>
        <v>13345|Oct-2011</v>
      </c>
    </row>
    <row r="16123" spans="1:12" hidden="1">
      <c r="A16123">
        <v>539062</v>
      </c>
      <c r="B16123" t="s">
        <v>173</v>
      </c>
      <c r="C16123" t="s">
        <v>19</v>
      </c>
      <c r="D16123">
        <v>24</v>
      </c>
      <c r="E16123" s="1">
        <v>40827.828472222223</v>
      </c>
      <c r="F16123">
        <v>2.5499999999999998</v>
      </c>
      <c r="H16123" t="s">
        <v>10</v>
      </c>
      <c r="I16123" t="str">
        <f>IF(AND(LEFT(OnlineRetail[[#This Row],[InvoiceNo]],1)&lt;&gt;"C",OnlineRetail[[#This Row],[CustomerID]]&lt;&gt;""),"Yes","No")</f>
        <v>No</v>
      </c>
      <c r="J16123" s="4">
        <f>EOMONTH(OnlineRetail[[#This Row],[InvoiceDate]],-1)+1</f>
        <v>40817</v>
      </c>
      <c r="K16123" s="6">
        <f>OnlineRetail[[#This Row],[Quantity]]*OnlineRetail[[#This Row],[UnitPrice]]</f>
        <v>61.199999999999996</v>
      </c>
      <c r="L16123" t="str">
        <f t="shared" si="251"/>
        <v/>
      </c>
    </row>
    <row r="16124" spans="1:12">
      <c r="A16124">
        <v>553332</v>
      </c>
      <c r="B16124" t="s">
        <v>157</v>
      </c>
      <c r="C16124" t="s">
        <v>16</v>
      </c>
      <c r="D16124">
        <v>21</v>
      </c>
      <c r="E16124" s="1">
        <v>40827.82916666667</v>
      </c>
      <c r="F16124">
        <v>0.85</v>
      </c>
      <c r="G16124">
        <v>12950</v>
      </c>
      <c r="H16124" t="s">
        <v>10</v>
      </c>
      <c r="I16124" t="str">
        <f>IF(AND(LEFT(OnlineRetail[[#This Row],[InvoiceNo]],1)&lt;&gt;"C",OnlineRetail[[#This Row],[CustomerID]]&lt;&gt;""),"Yes","No")</f>
        <v>Yes</v>
      </c>
      <c r="J16124" s="4">
        <f>EOMONTH(OnlineRetail[[#This Row],[InvoiceDate]],-1)+1</f>
        <v>40817</v>
      </c>
      <c r="K16124" s="6">
        <f>OnlineRetail[[#This Row],[Quantity]]*OnlineRetail[[#This Row],[UnitPrice]]</f>
        <v>17.849999999999998</v>
      </c>
      <c r="L16124" t="str">
        <f t="shared" si="251"/>
        <v>12950|Oct-2011</v>
      </c>
    </row>
    <row r="16125" spans="1:12">
      <c r="A16125">
        <v>552486</v>
      </c>
      <c r="B16125" t="s">
        <v>263</v>
      </c>
      <c r="C16125" t="s">
        <v>27</v>
      </c>
      <c r="D16125">
        <v>9</v>
      </c>
      <c r="E16125" s="1">
        <v>40827.830555555563</v>
      </c>
      <c r="F16125">
        <v>9.9499999999999993</v>
      </c>
      <c r="G16125">
        <v>13361</v>
      </c>
      <c r="H16125" t="s">
        <v>10</v>
      </c>
      <c r="I16125" t="str">
        <f>IF(AND(LEFT(OnlineRetail[[#This Row],[InvoiceNo]],1)&lt;&gt;"C",OnlineRetail[[#This Row],[CustomerID]]&lt;&gt;""),"Yes","No")</f>
        <v>Yes</v>
      </c>
      <c r="J16125" s="4">
        <f>EOMONTH(OnlineRetail[[#This Row],[InvoiceDate]],-1)+1</f>
        <v>40817</v>
      </c>
      <c r="K16125" s="6">
        <f>OnlineRetail[[#This Row],[Quantity]]*OnlineRetail[[#This Row],[UnitPrice]]</f>
        <v>89.55</v>
      </c>
      <c r="L16125" t="str">
        <f t="shared" si="251"/>
        <v>13361|Oct-2011</v>
      </c>
    </row>
    <row r="16126" spans="1:12">
      <c r="A16126">
        <v>555767</v>
      </c>
      <c r="B16126" t="s">
        <v>173</v>
      </c>
      <c r="C16126" t="s">
        <v>72</v>
      </c>
      <c r="D16126">
        <v>16</v>
      </c>
      <c r="E16126" s="1">
        <v>40828.354861111111</v>
      </c>
      <c r="F16126">
        <v>0.85</v>
      </c>
      <c r="G16126">
        <v>12808</v>
      </c>
      <c r="H16126" t="s">
        <v>10</v>
      </c>
      <c r="I16126" t="str">
        <f>IF(AND(LEFT(OnlineRetail[[#This Row],[InvoiceNo]],1)&lt;&gt;"C",OnlineRetail[[#This Row],[CustomerID]]&lt;&gt;""),"Yes","No")</f>
        <v>Yes</v>
      </c>
      <c r="J16126" s="4">
        <f>EOMONTH(OnlineRetail[[#This Row],[InvoiceDate]],-1)+1</f>
        <v>40817</v>
      </c>
      <c r="K16126" s="6">
        <f>OnlineRetail[[#This Row],[Quantity]]*OnlineRetail[[#This Row],[UnitPrice]]</f>
        <v>13.6</v>
      </c>
      <c r="L16126" t="str">
        <f t="shared" si="251"/>
        <v>12808|Oct-2011</v>
      </c>
    </row>
    <row r="16127" spans="1:12">
      <c r="A16127">
        <v>552669</v>
      </c>
      <c r="B16127" t="s">
        <v>119</v>
      </c>
      <c r="C16127" t="s">
        <v>24</v>
      </c>
      <c r="D16127">
        <v>2</v>
      </c>
      <c r="E16127" s="1">
        <v>40828.355555555558</v>
      </c>
      <c r="F16127">
        <v>2.1</v>
      </c>
      <c r="G16127">
        <v>12579</v>
      </c>
      <c r="H16127" t="s">
        <v>10</v>
      </c>
      <c r="I16127" t="str">
        <f>IF(AND(LEFT(OnlineRetail[[#This Row],[InvoiceNo]],1)&lt;&gt;"C",OnlineRetail[[#This Row],[CustomerID]]&lt;&gt;""),"Yes","No")</f>
        <v>Yes</v>
      </c>
      <c r="J16127" s="4">
        <f>EOMONTH(OnlineRetail[[#This Row],[InvoiceDate]],-1)+1</f>
        <v>40817</v>
      </c>
      <c r="K16127" s="6">
        <f>OnlineRetail[[#This Row],[Quantity]]*OnlineRetail[[#This Row],[UnitPrice]]</f>
        <v>4.2</v>
      </c>
      <c r="L16127" t="str">
        <f t="shared" si="251"/>
        <v>12579|Oct-2011</v>
      </c>
    </row>
    <row r="16128" spans="1:12">
      <c r="A16128">
        <v>544956</v>
      </c>
      <c r="B16128" t="s">
        <v>171</v>
      </c>
      <c r="C16128" t="s">
        <v>62</v>
      </c>
      <c r="D16128">
        <v>8</v>
      </c>
      <c r="E16128" s="1">
        <v>40828.357638888891</v>
      </c>
      <c r="F16128">
        <v>4.95</v>
      </c>
      <c r="G16128">
        <v>13268</v>
      </c>
      <c r="H16128" t="s">
        <v>10</v>
      </c>
      <c r="I16128" t="str">
        <f>IF(AND(LEFT(OnlineRetail[[#This Row],[InvoiceNo]],1)&lt;&gt;"C",OnlineRetail[[#This Row],[CustomerID]]&lt;&gt;""),"Yes","No")</f>
        <v>Yes</v>
      </c>
      <c r="J16128" s="4">
        <f>EOMONTH(OnlineRetail[[#This Row],[InvoiceDate]],-1)+1</f>
        <v>40817</v>
      </c>
      <c r="K16128" s="6">
        <f>OnlineRetail[[#This Row],[Quantity]]*OnlineRetail[[#This Row],[UnitPrice]]</f>
        <v>39.6</v>
      </c>
      <c r="L16128" t="str">
        <f t="shared" si="251"/>
        <v>13268|Oct-2011</v>
      </c>
    </row>
    <row r="16129" spans="1:12">
      <c r="A16129">
        <v>546277</v>
      </c>
      <c r="B16129" t="s">
        <v>285</v>
      </c>
      <c r="C16129" t="s">
        <v>46</v>
      </c>
      <c r="D16129">
        <v>1</v>
      </c>
      <c r="E16129" s="1">
        <v>40828.361111111109</v>
      </c>
      <c r="F16129">
        <v>4.25</v>
      </c>
      <c r="G16129">
        <v>14083</v>
      </c>
      <c r="H16129" t="s">
        <v>10</v>
      </c>
      <c r="I16129" t="str">
        <f>IF(AND(LEFT(OnlineRetail[[#This Row],[InvoiceNo]],1)&lt;&gt;"C",OnlineRetail[[#This Row],[CustomerID]]&lt;&gt;""),"Yes","No")</f>
        <v>Yes</v>
      </c>
      <c r="J16129" s="4">
        <f>EOMONTH(OnlineRetail[[#This Row],[InvoiceDate]],-1)+1</f>
        <v>40817</v>
      </c>
      <c r="K16129" s="6">
        <f>OnlineRetail[[#This Row],[Quantity]]*OnlineRetail[[#This Row],[UnitPrice]]</f>
        <v>4.25</v>
      </c>
      <c r="L16129" t="str">
        <f t="shared" si="251"/>
        <v>14083|Oct-2011</v>
      </c>
    </row>
    <row r="16130" spans="1:12">
      <c r="A16130">
        <v>543733</v>
      </c>
      <c r="B16130" t="s">
        <v>200</v>
      </c>
      <c r="C16130" t="s">
        <v>27</v>
      </c>
      <c r="D16130">
        <v>15</v>
      </c>
      <c r="E16130" s="1">
        <v>40828.371527777781</v>
      </c>
      <c r="F16130">
        <v>4.25</v>
      </c>
      <c r="G16130">
        <v>13679</v>
      </c>
      <c r="H16130" t="s">
        <v>10</v>
      </c>
      <c r="I16130" t="str">
        <f>IF(AND(LEFT(OnlineRetail[[#This Row],[InvoiceNo]],1)&lt;&gt;"C",OnlineRetail[[#This Row],[CustomerID]]&lt;&gt;""),"Yes","No")</f>
        <v>Yes</v>
      </c>
      <c r="J16130" s="4">
        <f>EOMONTH(OnlineRetail[[#This Row],[InvoiceDate]],-1)+1</f>
        <v>40817</v>
      </c>
      <c r="K16130" s="6">
        <f>OnlineRetail[[#This Row],[Quantity]]*OnlineRetail[[#This Row],[UnitPrice]]</f>
        <v>63.75</v>
      </c>
      <c r="L16130" t="str">
        <f t="shared" ref="L16130:L16193" si="252">IF(I16130="Yes",G16130&amp;"|"&amp;TEXT(J16130,"mmm-yyyy"),"")</f>
        <v>13679|Oct-2011</v>
      </c>
    </row>
    <row r="16131" spans="1:12">
      <c r="A16131">
        <v>543971</v>
      </c>
      <c r="B16131" t="s">
        <v>137</v>
      </c>
      <c r="C16131" t="s">
        <v>46</v>
      </c>
      <c r="D16131">
        <v>16</v>
      </c>
      <c r="E16131" s="1">
        <v>40828.380555555559</v>
      </c>
      <c r="F16131">
        <v>2.5499999999999998</v>
      </c>
      <c r="G16131">
        <v>12417</v>
      </c>
      <c r="H16131" t="s">
        <v>10</v>
      </c>
      <c r="I16131" t="str">
        <f>IF(AND(LEFT(OnlineRetail[[#This Row],[InvoiceNo]],1)&lt;&gt;"C",OnlineRetail[[#This Row],[CustomerID]]&lt;&gt;""),"Yes","No")</f>
        <v>Yes</v>
      </c>
      <c r="J16131" s="4">
        <f>EOMONTH(OnlineRetail[[#This Row],[InvoiceDate]],-1)+1</f>
        <v>40817</v>
      </c>
      <c r="K16131" s="6">
        <f>OnlineRetail[[#This Row],[Quantity]]*OnlineRetail[[#This Row],[UnitPrice]]</f>
        <v>40.799999999999997</v>
      </c>
      <c r="L16131" t="str">
        <f t="shared" si="252"/>
        <v>12417|Oct-2011</v>
      </c>
    </row>
    <row r="16132" spans="1:12">
      <c r="A16132">
        <v>554591</v>
      </c>
      <c r="B16132" t="s">
        <v>35</v>
      </c>
      <c r="C16132" t="s">
        <v>50</v>
      </c>
      <c r="D16132">
        <v>15</v>
      </c>
      <c r="E16132" s="1">
        <v>40828.392361111109</v>
      </c>
      <c r="F16132">
        <v>7.95</v>
      </c>
      <c r="G16132">
        <v>13267</v>
      </c>
      <c r="H16132" t="s">
        <v>10</v>
      </c>
      <c r="I16132" t="str">
        <f>IF(AND(LEFT(OnlineRetail[[#This Row],[InvoiceNo]],1)&lt;&gt;"C",OnlineRetail[[#This Row],[CustomerID]]&lt;&gt;""),"Yes","No")</f>
        <v>Yes</v>
      </c>
      <c r="J16132" s="4">
        <f>EOMONTH(OnlineRetail[[#This Row],[InvoiceDate]],-1)+1</f>
        <v>40817</v>
      </c>
      <c r="K16132" s="6">
        <f>OnlineRetail[[#This Row],[Quantity]]*OnlineRetail[[#This Row],[UnitPrice]]</f>
        <v>119.25</v>
      </c>
      <c r="L16132" t="str">
        <f t="shared" si="252"/>
        <v>13267|Oct-2011</v>
      </c>
    </row>
    <row r="16133" spans="1:12">
      <c r="A16133">
        <v>545148</v>
      </c>
      <c r="B16133" t="s">
        <v>213</v>
      </c>
      <c r="C16133" t="s">
        <v>39</v>
      </c>
      <c r="D16133">
        <v>6</v>
      </c>
      <c r="E16133" s="1">
        <v>40828.405555555553</v>
      </c>
      <c r="F16133">
        <v>2.5499999999999998</v>
      </c>
      <c r="G16133">
        <v>12422</v>
      </c>
      <c r="H16133" t="s">
        <v>10</v>
      </c>
      <c r="I16133" t="str">
        <f>IF(AND(LEFT(OnlineRetail[[#This Row],[InvoiceNo]],1)&lt;&gt;"C",OnlineRetail[[#This Row],[CustomerID]]&lt;&gt;""),"Yes","No")</f>
        <v>Yes</v>
      </c>
      <c r="J16133" s="4">
        <f>EOMONTH(OnlineRetail[[#This Row],[InvoiceDate]],-1)+1</f>
        <v>40817</v>
      </c>
      <c r="K16133" s="6">
        <f>OnlineRetail[[#This Row],[Quantity]]*OnlineRetail[[#This Row],[UnitPrice]]</f>
        <v>15.299999999999999</v>
      </c>
      <c r="L16133" t="str">
        <f t="shared" si="252"/>
        <v>12422|Oct-2011</v>
      </c>
    </row>
    <row r="16134" spans="1:12">
      <c r="A16134">
        <v>541080</v>
      </c>
      <c r="B16134" t="s">
        <v>150</v>
      </c>
      <c r="C16134" t="s">
        <v>29</v>
      </c>
      <c r="D16134">
        <v>10</v>
      </c>
      <c r="E16134" s="1">
        <v>40828.406944444447</v>
      </c>
      <c r="F16134">
        <v>0.85</v>
      </c>
      <c r="G16134">
        <v>12950</v>
      </c>
      <c r="H16134" t="s">
        <v>10</v>
      </c>
      <c r="I16134" t="str">
        <f>IF(AND(LEFT(OnlineRetail[[#This Row],[InvoiceNo]],1)&lt;&gt;"C",OnlineRetail[[#This Row],[CustomerID]]&lt;&gt;""),"Yes","No")</f>
        <v>Yes</v>
      </c>
      <c r="J16134" s="4">
        <f>EOMONTH(OnlineRetail[[#This Row],[InvoiceDate]],-1)+1</f>
        <v>40817</v>
      </c>
      <c r="K16134" s="6">
        <f>OnlineRetail[[#This Row],[Quantity]]*OnlineRetail[[#This Row],[UnitPrice]]</f>
        <v>8.5</v>
      </c>
      <c r="L16134" t="str">
        <f t="shared" si="252"/>
        <v>12950|Oct-2011</v>
      </c>
    </row>
    <row r="16135" spans="1:12">
      <c r="A16135">
        <v>542620</v>
      </c>
      <c r="B16135" t="s">
        <v>18</v>
      </c>
      <c r="C16135" t="s">
        <v>12</v>
      </c>
      <c r="D16135">
        <v>4</v>
      </c>
      <c r="E16135" s="1">
        <v>40828.411805555559</v>
      </c>
      <c r="F16135">
        <v>3.39</v>
      </c>
      <c r="G16135">
        <v>13505</v>
      </c>
      <c r="H16135" t="s">
        <v>10</v>
      </c>
      <c r="I16135" t="str">
        <f>IF(AND(LEFT(OnlineRetail[[#This Row],[InvoiceNo]],1)&lt;&gt;"C",OnlineRetail[[#This Row],[CustomerID]]&lt;&gt;""),"Yes","No")</f>
        <v>Yes</v>
      </c>
      <c r="J16135" s="4">
        <f>EOMONTH(OnlineRetail[[#This Row],[InvoiceDate]],-1)+1</f>
        <v>40817</v>
      </c>
      <c r="K16135" s="6">
        <f>OnlineRetail[[#This Row],[Quantity]]*OnlineRetail[[#This Row],[UnitPrice]]</f>
        <v>13.56</v>
      </c>
      <c r="L16135" t="str">
        <f t="shared" si="252"/>
        <v>13505|Oct-2011</v>
      </c>
    </row>
    <row r="16136" spans="1:12">
      <c r="A16136">
        <v>548888</v>
      </c>
      <c r="B16136" t="s">
        <v>285</v>
      </c>
      <c r="C16136" t="s">
        <v>16</v>
      </c>
      <c r="D16136">
        <v>16</v>
      </c>
      <c r="E16136" s="1">
        <v>40828.422222222223</v>
      </c>
      <c r="F16136">
        <v>2.1</v>
      </c>
      <c r="G16136">
        <v>13370</v>
      </c>
      <c r="H16136" t="s">
        <v>10</v>
      </c>
      <c r="I16136" t="str">
        <f>IF(AND(LEFT(OnlineRetail[[#This Row],[InvoiceNo]],1)&lt;&gt;"C",OnlineRetail[[#This Row],[CustomerID]]&lt;&gt;""),"Yes","No")</f>
        <v>Yes</v>
      </c>
      <c r="J16136" s="4">
        <f>EOMONTH(OnlineRetail[[#This Row],[InvoiceDate]],-1)+1</f>
        <v>40817</v>
      </c>
      <c r="K16136" s="6">
        <f>OnlineRetail[[#This Row],[Quantity]]*OnlineRetail[[#This Row],[UnitPrice]]</f>
        <v>33.6</v>
      </c>
      <c r="L16136" t="str">
        <f t="shared" si="252"/>
        <v>13370|Oct-2011</v>
      </c>
    </row>
    <row r="16137" spans="1:12">
      <c r="A16137">
        <v>540807</v>
      </c>
      <c r="B16137" t="s">
        <v>250</v>
      </c>
      <c r="C16137" t="s">
        <v>27</v>
      </c>
      <c r="D16137">
        <v>12</v>
      </c>
      <c r="E16137" s="1">
        <v>40828.432638888888</v>
      </c>
      <c r="F16137">
        <v>4.95</v>
      </c>
      <c r="G16137">
        <v>13562</v>
      </c>
      <c r="H16137" t="s">
        <v>17</v>
      </c>
      <c r="I16137" t="str">
        <f>IF(AND(LEFT(OnlineRetail[[#This Row],[InvoiceNo]],1)&lt;&gt;"C",OnlineRetail[[#This Row],[CustomerID]]&lt;&gt;""),"Yes","No")</f>
        <v>Yes</v>
      </c>
      <c r="J16137" s="4">
        <f>EOMONTH(OnlineRetail[[#This Row],[InvoiceDate]],-1)+1</f>
        <v>40817</v>
      </c>
      <c r="K16137" s="6">
        <f>OnlineRetail[[#This Row],[Quantity]]*OnlineRetail[[#This Row],[UnitPrice]]</f>
        <v>59.400000000000006</v>
      </c>
      <c r="L16137" t="str">
        <f t="shared" si="252"/>
        <v>13562|Oct-2011</v>
      </c>
    </row>
    <row r="16138" spans="1:12">
      <c r="A16138">
        <v>552882</v>
      </c>
      <c r="B16138" t="s">
        <v>198</v>
      </c>
      <c r="C16138" t="s">
        <v>33</v>
      </c>
      <c r="D16138">
        <v>10</v>
      </c>
      <c r="E16138" s="1">
        <v>40828.443055555559</v>
      </c>
      <c r="F16138">
        <v>1.65</v>
      </c>
      <c r="G16138">
        <v>12351</v>
      </c>
      <c r="H16138" t="s">
        <v>10</v>
      </c>
      <c r="I16138" t="str">
        <f>IF(AND(LEFT(OnlineRetail[[#This Row],[InvoiceNo]],1)&lt;&gt;"C",OnlineRetail[[#This Row],[CustomerID]]&lt;&gt;""),"Yes","No")</f>
        <v>Yes</v>
      </c>
      <c r="J16138" s="4">
        <f>EOMONTH(OnlineRetail[[#This Row],[InvoiceDate]],-1)+1</f>
        <v>40817</v>
      </c>
      <c r="K16138" s="6">
        <f>OnlineRetail[[#This Row],[Quantity]]*OnlineRetail[[#This Row],[UnitPrice]]</f>
        <v>16.5</v>
      </c>
      <c r="L16138" t="str">
        <f t="shared" si="252"/>
        <v>12351|Oct-2011</v>
      </c>
    </row>
    <row r="16139" spans="1:12">
      <c r="A16139">
        <v>536814</v>
      </c>
      <c r="B16139" t="s">
        <v>217</v>
      </c>
      <c r="C16139" t="s">
        <v>46</v>
      </c>
      <c r="D16139">
        <v>7</v>
      </c>
      <c r="E16139" s="1">
        <v>40828.443749999999</v>
      </c>
      <c r="F16139">
        <v>1.25</v>
      </c>
      <c r="G16139">
        <v>14069</v>
      </c>
      <c r="H16139" t="s">
        <v>10</v>
      </c>
      <c r="I16139" t="str">
        <f>IF(AND(LEFT(OnlineRetail[[#This Row],[InvoiceNo]],1)&lt;&gt;"C",OnlineRetail[[#This Row],[CustomerID]]&lt;&gt;""),"Yes","No")</f>
        <v>Yes</v>
      </c>
      <c r="J16139" s="4">
        <f>EOMONTH(OnlineRetail[[#This Row],[InvoiceDate]],-1)+1</f>
        <v>40817</v>
      </c>
      <c r="K16139" s="6">
        <f>OnlineRetail[[#This Row],[Quantity]]*OnlineRetail[[#This Row],[UnitPrice]]</f>
        <v>8.75</v>
      </c>
      <c r="L16139" t="str">
        <f t="shared" si="252"/>
        <v>14069|Oct-2011</v>
      </c>
    </row>
    <row r="16140" spans="1:12">
      <c r="A16140">
        <v>547816</v>
      </c>
      <c r="B16140" t="s">
        <v>172</v>
      </c>
      <c r="C16140" t="s">
        <v>16</v>
      </c>
      <c r="D16140">
        <v>10</v>
      </c>
      <c r="E16140" s="1">
        <v>40828.447916666657</v>
      </c>
      <c r="F16140">
        <v>2.1</v>
      </c>
      <c r="G16140">
        <v>13805</v>
      </c>
      <c r="H16140" t="s">
        <v>10</v>
      </c>
      <c r="I16140" t="str">
        <f>IF(AND(LEFT(OnlineRetail[[#This Row],[InvoiceNo]],1)&lt;&gt;"C",OnlineRetail[[#This Row],[CustomerID]]&lt;&gt;""),"Yes","No")</f>
        <v>Yes</v>
      </c>
      <c r="J16140" s="4">
        <f>EOMONTH(OnlineRetail[[#This Row],[InvoiceDate]],-1)+1</f>
        <v>40817</v>
      </c>
      <c r="K16140" s="6">
        <f>OnlineRetail[[#This Row],[Quantity]]*OnlineRetail[[#This Row],[UnitPrice]]</f>
        <v>21</v>
      </c>
      <c r="L16140" t="str">
        <f t="shared" si="252"/>
        <v>13805|Oct-2011</v>
      </c>
    </row>
    <row r="16141" spans="1:12">
      <c r="A16141">
        <v>538792</v>
      </c>
      <c r="B16141" t="s">
        <v>13</v>
      </c>
      <c r="C16141" t="s">
        <v>50</v>
      </c>
      <c r="D16141">
        <v>22</v>
      </c>
      <c r="E16141" s="1">
        <v>40828.448611111111</v>
      </c>
      <c r="F16141">
        <v>2.5499999999999998</v>
      </c>
      <c r="G16141">
        <v>13368</v>
      </c>
      <c r="H16141" t="s">
        <v>10</v>
      </c>
      <c r="I16141" t="str">
        <f>IF(AND(LEFT(OnlineRetail[[#This Row],[InvoiceNo]],1)&lt;&gt;"C",OnlineRetail[[#This Row],[CustomerID]]&lt;&gt;""),"Yes","No")</f>
        <v>Yes</v>
      </c>
      <c r="J16141" s="4">
        <f>EOMONTH(OnlineRetail[[#This Row],[InvoiceDate]],-1)+1</f>
        <v>40817</v>
      </c>
      <c r="K16141" s="6">
        <f>OnlineRetail[[#This Row],[Quantity]]*OnlineRetail[[#This Row],[UnitPrice]]</f>
        <v>56.099999999999994</v>
      </c>
      <c r="L16141" t="str">
        <f t="shared" si="252"/>
        <v>13368|Oct-2011</v>
      </c>
    </row>
    <row r="16142" spans="1:12">
      <c r="A16142">
        <v>554191</v>
      </c>
      <c r="B16142" t="s">
        <v>259</v>
      </c>
      <c r="C16142" t="s">
        <v>14</v>
      </c>
      <c r="D16142">
        <v>3</v>
      </c>
      <c r="E16142" s="1">
        <v>40828.451388888891</v>
      </c>
      <c r="F16142">
        <v>7.95</v>
      </c>
      <c r="G16142">
        <v>12656</v>
      </c>
      <c r="H16142" t="s">
        <v>10</v>
      </c>
      <c r="I16142" t="str">
        <f>IF(AND(LEFT(OnlineRetail[[#This Row],[InvoiceNo]],1)&lt;&gt;"C",OnlineRetail[[#This Row],[CustomerID]]&lt;&gt;""),"Yes","No")</f>
        <v>Yes</v>
      </c>
      <c r="J16142" s="4">
        <f>EOMONTH(OnlineRetail[[#This Row],[InvoiceDate]],-1)+1</f>
        <v>40817</v>
      </c>
      <c r="K16142" s="6">
        <f>OnlineRetail[[#This Row],[Quantity]]*OnlineRetail[[#This Row],[UnitPrice]]</f>
        <v>23.85</v>
      </c>
      <c r="L16142" t="str">
        <f t="shared" si="252"/>
        <v>12656|Oct-2011</v>
      </c>
    </row>
    <row r="16143" spans="1:12">
      <c r="A16143">
        <v>545669</v>
      </c>
      <c r="B16143" t="s">
        <v>201</v>
      </c>
      <c r="C16143" t="s">
        <v>50</v>
      </c>
      <c r="D16143">
        <v>21</v>
      </c>
      <c r="E16143" s="1">
        <v>40828.456250000003</v>
      </c>
      <c r="F16143">
        <v>1.25</v>
      </c>
      <c r="G16143">
        <v>14278</v>
      </c>
      <c r="H16143" t="s">
        <v>22</v>
      </c>
      <c r="I16143" t="str">
        <f>IF(AND(LEFT(OnlineRetail[[#This Row],[InvoiceNo]],1)&lt;&gt;"C",OnlineRetail[[#This Row],[CustomerID]]&lt;&gt;""),"Yes","No")</f>
        <v>Yes</v>
      </c>
      <c r="J16143" s="4">
        <f>EOMONTH(OnlineRetail[[#This Row],[InvoiceDate]],-1)+1</f>
        <v>40817</v>
      </c>
      <c r="K16143" s="6">
        <f>OnlineRetail[[#This Row],[Quantity]]*OnlineRetail[[#This Row],[UnitPrice]]</f>
        <v>26.25</v>
      </c>
      <c r="L16143" t="str">
        <f t="shared" si="252"/>
        <v>14278|Oct-2011</v>
      </c>
    </row>
    <row r="16144" spans="1:12">
      <c r="A16144">
        <v>540365</v>
      </c>
      <c r="B16144" t="s">
        <v>157</v>
      </c>
      <c r="C16144" t="s">
        <v>21</v>
      </c>
      <c r="D16144">
        <v>22</v>
      </c>
      <c r="E16144" s="1">
        <v>40828.469444444447</v>
      </c>
      <c r="F16144">
        <v>3.39</v>
      </c>
      <c r="G16144">
        <v>12584</v>
      </c>
      <c r="H16144" t="s">
        <v>17</v>
      </c>
      <c r="I16144" t="str">
        <f>IF(AND(LEFT(OnlineRetail[[#This Row],[InvoiceNo]],1)&lt;&gt;"C",OnlineRetail[[#This Row],[CustomerID]]&lt;&gt;""),"Yes","No")</f>
        <v>Yes</v>
      </c>
      <c r="J16144" s="4">
        <f>EOMONTH(OnlineRetail[[#This Row],[InvoiceDate]],-1)+1</f>
        <v>40817</v>
      </c>
      <c r="K16144" s="6">
        <f>OnlineRetail[[#This Row],[Quantity]]*OnlineRetail[[#This Row],[UnitPrice]]</f>
        <v>74.58</v>
      </c>
      <c r="L16144" t="str">
        <f t="shared" si="252"/>
        <v>12584|Oct-2011</v>
      </c>
    </row>
    <row r="16145" spans="1:12">
      <c r="A16145">
        <v>547538</v>
      </c>
      <c r="B16145" t="s">
        <v>118</v>
      </c>
      <c r="C16145" t="s">
        <v>40</v>
      </c>
      <c r="D16145">
        <v>12</v>
      </c>
      <c r="E16145" s="1">
        <v>40828.484722222223</v>
      </c>
      <c r="F16145">
        <v>9.9499999999999993</v>
      </c>
      <c r="G16145">
        <v>13546</v>
      </c>
      <c r="H16145" t="s">
        <v>10</v>
      </c>
      <c r="I16145" t="str">
        <f>IF(AND(LEFT(OnlineRetail[[#This Row],[InvoiceNo]],1)&lt;&gt;"C",OnlineRetail[[#This Row],[CustomerID]]&lt;&gt;""),"Yes","No")</f>
        <v>Yes</v>
      </c>
      <c r="J16145" s="4">
        <f>EOMONTH(OnlineRetail[[#This Row],[InvoiceDate]],-1)+1</f>
        <v>40817</v>
      </c>
      <c r="K16145" s="6">
        <f>OnlineRetail[[#This Row],[Quantity]]*OnlineRetail[[#This Row],[UnitPrice]]</f>
        <v>119.39999999999999</v>
      </c>
      <c r="L16145" t="str">
        <f t="shared" si="252"/>
        <v>13546|Oct-2011</v>
      </c>
    </row>
    <row r="16146" spans="1:12">
      <c r="A16146">
        <v>551317</v>
      </c>
      <c r="B16146" t="s">
        <v>281</v>
      </c>
      <c r="C16146" t="s">
        <v>42</v>
      </c>
      <c r="D16146">
        <v>14</v>
      </c>
      <c r="E16146" s="1">
        <v>40828.493750000001</v>
      </c>
      <c r="F16146">
        <v>0.85</v>
      </c>
      <c r="G16146">
        <v>14102</v>
      </c>
      <c r="H16146" t="s">
        <v>10</v>
      </c>
      <c r="I16146" t="str">
        <f>IF(AND(LEFT(OnlineRetail[[#This Row],[InvoiceNo]],1)&lt;&gt;"C",OnlineRetail[[#This Row],[CustomerID]]&lt;&gt;""),"Yes","No")</f>
        <v>Yes</v>
      </c>
      <c r="J16146" s="4">
        <f>EOMONTH(OnlineRetail[[#This Row],[InvoiceDate]],-1)+1</f>
        <v>40817</v>
      </c>
      <c r="K16146" s="6">
        <f>OnlineRetail[[#This Row],[Quantity]]*OnlineRetail[[#This Row],[UnitPrice]]</f>
        <v>11.9</v>
      </c>
      <c r="L16146" t="str">
        <f t="shared" si="252"/>
        <v>14102|Oct-2011</v>
      </c>
    </row>
    <row r="16147" spans="1:12">
      <c r="A16147">
        <v>549981</v>
      </c>
      <c r="B16147" t="s">
        <v>241</v>
      </c>
      <c r="C16147" t="s">
        <v>12</v>
      </c>
      <c r="D16147">
        <v>24</v>
      </c>
      <c r="E16147" s="1">
        <v>40828.496527777781</v>
      </c>
      <c r="F16147">
        <v>4.25</v>
      </c>
      <c r="G16147">
        <v>13251</v>
      </c>
      <c r="H16147" t="s">
        <v>10</v>
      </c>
      <c r="I16147" t="str">
        <f>IF(AND(LEFT(OnlineRetail[[#This Row],[InvoiceNo]],1)&lt;&gt;"C",OnlineRetail[[#This Row],[CustomerID]]&lt;&gt;""),"Yes","No")</f>
        <v>Yes</v>
      </c>
      <c r="J16147" s="4">
        <f>EOMONTH(OnlineRetail[[#This Row],[InvoiceDate]],-1)+1</f>
        <v>40817</v>
      </c>
      <c r="K16147" s="6">
        <f>OnlineRetail[[#This Row],[Quantity]]*OnlineRetail[[#This Row],[UnitPrice]]</f>
        <v>102</v>
      </c>
      <c r="L16147" t="str">
        <f t="shared" si="252"/>
        <v>13251|Oct-2011</v>
      </c>
    </row>
    <row r="16148" spans="1:12">
      <c r="A16148">
        <v>555403</v>
      </c>
      <c r="B16148" t="s">
        <v>34</v>
      </c>
      <c r="C16148" t="s">
        <v>50</v>
      </c>
      <c r="D16148">
        <v>8</v>
      </c>
      <c r="E16148" s="1">
        <v>40828.511805555558</v>
      </c>
      <c r="F16148">
        <v>4.95</v>
      </c>
      <c r="G16148">
        <v>13197</v>
      </c>
      <c r="H16148" t="s">
        <v>10</v>
      </c>
      <c r="I16148" t="str">
        <f>IF(AND(LEFT(OnlineRetail[[#This Row],[InvoiceNo]],1)&lt;&gt;"C",OnlineRetail[[#This Row],[CustomerID]]&lt;&gt;""),"Yes","No")</f>
        <v>Yes</v>
      </c>
      <c r="J16148" s="4">
        <f>EOMONTH(OnlineRetail[[#This Row],[InvoiceDate]],-1)+1</f>
        <v>40817</v>
      </c>
      <c r="K16148" s="6">
        <f>OnlineRetail[[#This Row],[Quantity]]*OnlineRetail[[#This Row],[UnitPrice]]</f>
        <v>39.6</v>
      </c>
      <c r="L16148" t="str">
        <f t="shared" si="252"/>
        <v>13197|Oct-2011</v>
      </c>
    </row>
    <row r="16149" spans="1:12">
      <c r="A16149">
        <v>555390</v>
      </c>
      <c r="B16149" t="s">
        <v>143</v>
      </c>
      <c r="C16149" t="s">
        <v>72</v>
      </c>
      <c r="D16149">
        <v>16</v>
      </c>
      <c r="E16149" s="1">
        <v>40828.519444444442</v>
      </c>
      <c r="F16149">
        <v>9.9499999999999993</v>
      </c>
      <c r="G16149">
        <v>13368</v>
      </c>
      <c r="H16149" t="s">
        <v>10</v>
      </c>
      <c r="I16149" t="str">
        <f>IF(AND(LEFT(OnlineRetail[[#This Row],[InvoiceNo]],1)&lt;&gt;"C",OnlineRetail[[#This Row],[CustomerID]]&lt;&gt;""),"Yes","No")</f>
        <v>Yes</v>
      </c>
      <c r="J16149" s="4">
        <f>EOMONTH(OnlineRetail[[#This Row],[InvoiceDate]],-1)+1</f>
        <v>40817</v>
      </c>
      <c r="K16149" s="6">
        <f>OnlineRetail[[#This Row],[Quantity]]*OnlineRetail[[#This Row],[UnitPrice]]</f>
        <v>159.19999999999999</v>
      </c>
      <c r="L16149" t="str">
        <f t="shared" si="252"/>
        <v>13368|Oct-2011</v>
      </c>
    </row>
    <row r="16150" spans="1:12">
      <c r="A16150">
        <v>546390</v>
      </c>
      <c r="B16150" t="s">
        <v>85</v>
      </c>
      <c r="C16150" t="s">
        <v>40</v>
      </c>
      <c r="D16150">
        <v>9</v>
      </c>
      <c r="E16150" s="1">
        <v>40828.525694444441</v>
      </c>
      <c r="F16150">
        <v>7.95</v>
      </c>
      <c r="G16150">
        <v>12895</v>
      </c>
      <c r="H16150" t="s">
        <v>25</v>
      </c>
      <c r="I16150" t="str">
        <f>IF(AND(LEFT(OnlineRetail[[#This Row],[InvoiceNo]],1)&lt;&gt;"C",OnlineRetail[[#This Row],[CustomerID]]&lt;&gt;""),"Yes","No")</f>
        <v>Yes</v>
      </c>
      <c r="J16150" s="4">
        <f>EOMONTH(OnlineRetail[[#This Row],[InvoiceDate]],-1)+1</f>
        <v>40817</v>
      </c>
      <c r="K16150" s="6">
        <f>OnlineRetail[[#This Row],[Quantity]]*OnlineRetail[[#This Row],[UnitPrice]]</f>
        <v>71.55</v>
      </c>
      <c r="L16150" t="str">
        <f t="shared" si="252"/>
        <v>12895|Oct-2011</v>
      </c>
    </row>
    <row r="16151" spans="1:12">
      <c r="A16151">
        <v>547296</v>
      </c>
      <c r="B16151" t="s">
        <v>30</v>
      </c>
      <c r="C16151" t="s">
        <v>29</v>
      </c>
      <c r="D16151">
        <v>1</v>
      </c>
      <c r="E16151" s="1">
        <v>40828.531944444447</v>
      </c>
      <c r="F16151">
        <v>1.25</v>
      </c>
      <c r="G16151">
        <v>12508</v>
      </c>
      <c r="H16151" t="s">
        <v>10</v>
      </c>
      <c r="I16151" t="str">
        <f>IF(AND(LEFT(OnlineRetail[[#This Row],[InvoiceNo]],1)&lt;&gt;"C",OnlineRetail[[#This Row],[CustomerID]]&lt;&gt;""),"Yes","No")</f>
        <v>Yes</v>
      </c>
      <c r="J16151" s="4">
        <f>EOMONTH(OnlineRetail[[#This Row],[InvoiceDate]],-1)+1</f>
        <v>40817</v>
      </c>
      <c r="K16151" s="6">
        <f>OnlineRetail[[#This Row],[Quantity]]*OnlineRetail[[#This Row],[UnitPrice]]</f>
        <v>1.25</v>
      </c>
      <c r="L16151" t="str">
        <f t="shared" si="252"/>
        <v>12508|Oct-2011</v>
      </c>
    </row>
    <row r="16152" spans="1:12">
      <c r="A16152">
        <v>543315</v>
      </c>
      <c r="B16152" t="s">
        <v>118</v>
      </c>
      <c r="C16152" t="s">
        <v>33</v>
      </c>
      <c r="D16152">
        <v>2</v>
      </c>
      <c r="E16152" s="1">
        <v>40828.554166666669</v>
      </c>
      <c r="F16152">
        <v>2.5499999999999998</v>
      </c>
      <c r="G16152">
        <v>12581</v>
      </c>
      <c r="H16152" t="s">
        <v>10</v>
      </c>
      <c r="I16152" t="str">
        <f>IF(AND(LEFT(OnlineRetail[[#This Row],[InvoiceNo]],1)&lt;&gt;"C",OnlineRetail[[#This Row],[CustomerID]]&lt;&gt;""),"Yes","No")</f>
        <v>Yes</v>
      </c>
      <c r="J16152" s="4">
        <f>EOMONTH(OnlineRetail[[#This Row],[InvoiceDate]],-1)+1</f>
        <v>40817</v>
      </c>
      <c r="K16152" s="6">
        <f>OnlineRetail[[#This Row],[Quantity]]*OnlineRetail[[#This Row],[UnitPrice]]</f>
        <v>5.0999999999999996</v>
      </c>
      <c r="L16152" t="str">
        <f t="shared" si="252"/>
        <v>12581|Oct-2011</v>
      </c>
    </row>
    <row r="16153" spans="1:12">
      <c r="A16153">
        <v>551275</v>
      </c>
      <c r="B16153" t="s">
        <v>205</v>
      </c>
      <c r="C16153" t="s">
        <v>27</v>
      </c>
      <c r="D16153">
        <v>17</v>
      </c>
      <c r="E16153" s="1">
        <v>40828.572222222218</v>
      </c>
      <c r="F16153">
        <v>1.25</v>
      </c>
      <c r="G16153">
        <v>13277</v>
      </c>
      <c r="H16153" t="s">
        <v>10</v>
      </c>
      <c r="I16153" t="str">
        <f>IF(AND(LEFT(OnlineRetail[[#This Row],[InvoiceNo]],1)&lt;&gt;"C",OnlineRetail[[#This Row],[CustomerID]]&lt;&gt;""),"Yes","No")</f>
        <v>Yes</v>
      </c>
      <c r="J16153" s="4">
        <f>EOMONTH(OnlineRetail[[#This Row],[InvoiceDate]],-1)+1</f>
        <v>40817</v>
      </c>
      <c r="K16153" s="6">
        <f>OnlineRetail[[#This Row],[Quantity]]*OnlineRetail[[#This Row],[UnitPrice]]</f>
        <v>21.25</v>
      </c>
      <c r="L16153" t="str">
        <f t="shared" si="252"/>
        <v>13277|Oct-2011</v>
      </c>
    </row>
    <row r="16154" spans="1:12">
      <c r="A16154">
        <v>542150</v>
      </c>
      <c r="B16154" t="s">
        <v>66</v>
      </c>
      <c r="C16154" t="s">
        <v>42</v>
      </c>
      <c r="D16154">
        <v>2</v>
      </c>
      <c r="E16154" s="1">
        <v>40828.582638888889</v>
      </c>
      <c r="F16154">
        <v>5.95</v>
      </c>
      <c r="G16154">
        <v>12359</v>
      </c>
      <c r="H16154" t="s">
        <v>10</v>
      </c>
      <c r="I16154" t="str">
        <f>IF(AND(LEFT(OnlineRetail[[#This Row],[InvoiceNo]],1)&lt;&gt;"C",OnlineRetail[[#This Row],[CustomerID]]&lt;&gt;""),"Yes","No")</f>
        <v>Yes</v>
      </c>
      <c r="J16154" s="4">
        <f>EOMONTH(OnlineRetail[[#This Row],[InvoiceDate]],-1)+1</f>
        <v>40817</v>
      </c>
      <c r="K16154" s="6">
        <f>OnlineRetail[[#This Row],[Quantity]]*OnlineRetail[[#This Row],[UnitPrice]]</f>
        <v>11.9</v>
      </c>
      <c r="L16154" t="str">
        <f t="shared" si="252"/>
        <v>12359|Oct-2011</v>
      </c>
    </row>
    <row r="16155" spans="1:12">
      <c r="A16155">
        <v>554625</v>
      </c>
      <c r="B16155" t="s">
        <v>103</v>
      </c>
      <c r="C16155" t="s">
        <v>9</v>
      </c>
      <c r="D16155">
        <v>6</v>
      </c>
      <c r="E16155" s="1">
        <v>40828.584722222222</v>
      </c>
      <c r="F16155">
        <v>7.95</v>
      </c>
      <c r="G16155">
        <v>13508</v>
      </c>
      <c r="H16155" t="s">
        <v>126</v>
      </c>
      <c r="I16155" t="str">
        <f>IF(AND(LEFT(OnlineRetail[[#This Row],[InvoiceNo]],1)&lt;&gt;"C",OnlineRetail[[#This Row],[CustomerID]]&lt;&gt;""),"Yes","No")</f>
        <v>Yes</v>
      </c>
      <c r="J16155" s="4">
        <f>EOMONTH(OnlineRetail[[#This Row],[InvoiceDate]],-1)+1</f>
        <v>40817</v>
      </c>
      <c r="K16155" s="6">
        <f>OnlineRetail[[#This Row],[Quantity]]*OnlineRetail[[#This Row],[UnitPrice]]</f>
        <v>47.7</v>
      </c>
      <c r="L16155" t="str">
        <f t="shared" si="252"/>
        <v>13508|Oct-2011</v>
      </c>
    </row>
    <row r="16156" spans="1:12">
      <c r="A16156">
        <v>551517</v>
      </c>
      <c r="B16156" t="s">
        <v>219</v>
      </c>
      <c r="C16156" t="s">
        <v>12</v>
      </c>
      <c r="D16156">
        <v>1</v>
      </c>
      <c r="E16156" s="1">
        <v>40828.586111111108</v>
      </c>
      <c r="F16156">
        <v>2.5499999999999998</v>
      </c>
      <c r="G16156">
        <v>12414</v>
      </c>
      <c r="H16156" t="s">
        <v>10</v>
      </c>
      <c r="I16156" t="str">
        <f>IF(AND(LEFT(OnlineRetail[[#This Row],[InvoiceNo]],1)&lt;&gt;"C",OnlineRetail[[#This Row],[CustomerID]]&lt;&gt;""),"Yes","No")</f>
        <v>Yes</v>
      </c>
      <c r="J16156" s="4">
        <f>EOMONTH(OnlineRetail[[#This Row],[InvoiceDate]],-1)+1</f>
        <v>40817</v>
      </c>
      <c r="K16156" s="6">
        <f>OnlineRetail[[#This Row],[Quantity]]*OnlineRetail[[#This Row],[UnitPrice]]</f>
        <v>2.5499999999999998</v>
      </c>
      <c r="L16156" t="str">
        <f t="shared" si="252"/>
        <v>12414|Oct-2011</v>
      </c>
    </row>
    <row r="16157" spans="1:12">
      <c r="A16157">
        <v>544048</v>
      </c>
      <c r="B16157" t="s">
        <v>77</v>
      </c>
      <c r="C16157" t="s">
        <v>9</v>
      </c>
      <c r="D16157">
        <v>18</v>
      </c>
      <c r="E16157" s="1">
        <v>40828.59097222222</v>
      </c>
      <c r="F16157">
        <v>1.65</v>
      </c>
      <c r="G16157">
        <v>13436</v>
      </c>
      <c r="H16157" t="s">
        <v>10</v>
      </c>
      <c r="I16157" t="str">
        <f>IF(AND(LEFT(OnlineRetail[[#This Row],[InvoiceNo]],1)&lt;&gt;"C",OnlineRetail[[#This Row],[CustomerID]]&lt;&gt;""),"Yes","No")</f>
        <v>Yes</v>
      </c>
      <c r="J16157" s="4">
        <f>EOMONTH(OnlineRetail[[#This Row],[InvoiceDate]],-1)+1</f>
        <v>40817</v>
      </c>
      <c r="K16157" s="6">
        <f>OnlineRetail[[#This Row],[Quantity]]*OnlineRetail[[#This Row],[UnitPrice]]</f>
        <v>29.7</v>
      </c>
      <c r="L16157" t="str">
        <f t="shared" si="252"/>
        <v>13436|Oct-2011</v>
      </c>
    </row>
    <row r="16158" spans="1:12">
      <c r="A16158">
        <v>543056</v>
      </c>
      <c r="B16158" t="s">
        <v>222</v>
      </c>
      <c r="C16158" t="s">
        <v>50</v>
      </c>
      <c r="D16158">
        <v>7</v>
      </c>
      <c r="E16158" s="1">
        <v>40828.599305555559</v>
      </c>
      <c r="F16158">
        <v>4.25</v>
      </c>
      <c r="G16158">
        <v>12582</v>
      </c>
      <c r="H16158" t="s">
        <v>10</v>
      </c>
      <c r="I16158" t="str">
        <f>IF(AND(LEFT(OnlineRetail[[#This Row],[InvoiceNo]],1)&lt;&gt;"C",OnlineRetail[[#This Row],[CustomerID]]&lt;&gt;""),"Yes","No")</f>
        <v>Yes</v>
      </c>
      <c r="J16158" s="4">
        <f>EOMONTH(OnlineRetail[[#This Row],[InvoiceDate]],-1)+1</f>
        <v>40817</v>
      </c>
      <c r="K16158" s="6">
        <f>OnlineRetail[[#This Row],[Quantity]]*OnlineRetail[[#This Row],[UnitPrice]]</f>
        <v>29.75</v>
      </c>
      <c r="L16158" t="str">
        <f t="shared" si="252"/>
        <v>12582|Oct-2011</v>
      </c>
    </row>
    <row r="16159" spans="1:12">
      <c r="A16159">
        <v>542655</v>
      </c>
      <c r="B16159" t="s">
        <v>261</v>
      </c>
      <c r="C16159" t="s">
        <v>16</v>
      </c>
      <c r="D16159">
        <v>10</v>
      </c>
      <c r="E16159" s="1">
        <v>40828.603472222218</v>
      </c>
      <c r="F16159">
        <v>4.25</v>
      </c>
      <c r="G16159">
        <v>12654</v>
      </c>
      <c r="H16159" t="s">
        <v>10</v>
      </c>
      <c r="I16159" t="str">
        <f>IF(AND(LEFT(OnlineRetail[[#This Row],[InvoiceNo]],1)&lt;&gt;"C",OnlineRetail[[#This Row],[CustomerID]]&lt;&gt;""),"Yes","No")</f>
        <v>Yes</v>
      </c>
      <c r="J16159" s="4">
        <f>EOMONTH(OnlineRetail[[#This Row],[InvoiceDate]],-1)+1</f>
        <v>40817</v>
      </c>
      <c r="K16159" s="6">
        <f>OnlineRetail[[#This Row],[Quantity]]*OnlineRetail[[#This Row],[UnitPrice]]</f>
        <v>42.5</v>
      </c>
      <c r="L16159" t="str">
        <f t="shared" si="252"/>
        <v>12654|Oct-2011</v>
      </c>
    </row>
    <row r="16160" spans="1:12">
      <c r="A16160">
        <v>541180</v>
      </c>
      <c r="B16160" t="s">
        <v>215</v>
      </c>
      <c r="C16160" t="s">
        <v>21</v>
      </c>
      <c r="D16160">
        <v>12</v>
      </c>
      <c r="E16160" s="1">
        <v>40828.614583333343</v>
      </c>
      <c r="F16160">
        <v>9.9499999999999993</v>
      </c>
      <c r="G16160">
        <v>12370</v>
      </c>
      <c r="H16160" t="s">
        <v>10</v>
      </c>
      <c r="I16160" t="str">
        <f>IF(AND(LEFT(OnlineRetail[[#This Row],[InvoiceNo]],1)&lt;&gt;"C",OnlineRetail[[#This Row],[CustomerID]]&lt;&gt;""),"Yes","No")</f>
        <v>Yes</v>
      </c>
      <c r="J16160" s="4">
        <f>EOMONTH(OnlineRetail[[#This Row],[InvoiceDate]],-1)+1</f>
        <v>40817</v>
      </c>
      <c r="K16160" s="6">
        <f>OnlineRetail[[#This Row],[Quantity]]*OnlineRetail[[#This Row],[UnitPrice]]</f>
        <v>119.39999999999999</v>
      </c>
      <c r="L16160" t="str">
        <f t="shared" si="252"/>
        <v>12370|Oct-2011</v>
      </c>
    </row>
    <row r="16161" spans="1:12">
      <c r="A16161">
        <v>547726</v>
      </c>
      <c r="B16161" t="s">
        <v>288</v>
      </c>
      <c r="C16161" t="s">
        <v>62</v>
      </c>
      <c r="D16161">
        <v>24</v>
      </c>
      <c r="E16161" s="1">
        <v>40828.620138888888</v>
      </c>
      <c r="F16161">
        <v>1.65</v>
      </c>
      <c r="G16161">
        <v>12840</v>
      </c>
      <c r="H16161" t="s">
        <v>10</v>
      </c>
      <c r="I16161" t="str">
        <f>IF(AND(LEFT(OnlineRetail[[#This Row],[InvoiceNo]],1)&lt;&gt;"C",OnlineRetail[[#This Row],[CustomerID]]&lt;&gt;""),"Yes","No")</f>
        <v>Yes</v>
      </c>
      <c r="J16161" s="4">
        <f>EOMONTH(OnlineRetail[[#This Row],[InvoiceDate]],-1)+1</f>
        <v>40817</v>
      </c>
      <c r="K16161" s="6">
        <f>OnlineRetail[[#This Row],[Quantity]]*OnlineRetail[[#This Row],[UnitPrice]]</f>
        <v>39.599999999999994</v>
      </c>
      <c r="L16161" t="str">
        <f t="shared" si="252"/>
        <v>12840|Oct-2011</v>
      </c>
    </row>
    <row r="16162" spans="1:12">
      <c r="A16162">
        <v>544643</v>
      </c>
      <c r="B16162" t="s">
        <v>250</v>
      </c>
      <c r="C16162" t="s">
        <v>83</v>
      </c>
      <c r="D16162">
        <v>1</v>
      </c>
      <c r="E16162" s="1">
        <v>40828.621527777781</v>
      </c>
      <c r="F16162">
        <v>4.25</v>
      </c>
      <c r="G16162">
        <v>13473</v>
      </c>
      <c r="H16162" t="s">
        <v>121</v>
      </c>
      <c r="I16162" t="str">
        <f>IF(AND(LEFT(OnlineRetail[[#This Row],[InvoiceNo]],1)&lt;&gt;"C",OnlineRetail[[#This Row],[CustomerID]]&lt;&gt;""),"Yes","No")</f>
        <v>Yes</v>
      </c>
      <c r="J16162" s="4">
        <f>EOMONTH(OnlineRetail[[#This Row],[InvoiceDate]],-1)+1</f>
        <v>40817</v>
      </c>
      <c r="K16162" s="6">
        <f>OnlineRetail[[#This Row],[Quantity]]*OnlineRetail[[#This Row],[UnitPrice]]</f>
        <v>4.25</v>
      </c>
      <c r="L16162" t="str">
        <f t="shared" si="252"/>
        <v>13473|Oct-2011</v>
      </c>
    </row>
    <row r="16163" spans="1:12">
      <c r="A16163">
        <v>549183</v>
      </c>
      <c r="B16163" t="s">
        <v>184</v>
      </c>
      <c r="C16163" t="s">
        <v>46</v>
      </c>
      <c r="D16163">
        <v>18</v>
      </c>
      <c r="E16163" s="1">
        <v>40828.62222222222</v>
      </c>
      <c r="F16163">
        <v>5.95</v>
      </c>
      <c r="G16163">
        <v>12895</v>
      </c>
      <c r="H16163" t="s">
        <v>10</v>
      </c>
      <c r="I16163" t="str">
        <f>IF(AND(LEFT(OnlineRetail[[#This Row],[InvoiceNo]],1)&lt;&gt;"C",OnlineRetail[[#This Row],[CustomerID]]&lt;&gt;""),"Yes","No")</f>
        <v>Yes</v>
      </c>
      <c r="J16163" s="4">
        <f>EOMONTH(OnlineRetail[[#This Row],[InvoiceDate]],-1)+1</f>
        <v>40817</v>
      </c>
      <c r="K16163" s="6">
        <f>OnlineRetail[[#This Row],[Quantity]]*OnlineRetail[[#This Row],[UnitPrice]]</f>
        <v>107.10000000000001</v>
      </c>
      <c r="L16163" t="str">
        <f t="shared" si="252"/>
        <v>12895|Oct-2011</v>
      </c>
    </row>
    <row r="16164" spans="1:12">
      <c r="A16164">
        <v>537777</v>
      </c>
      <c r="B16164" t="s">
        <v>188</v>
      </c>
      <c r="C16164" t="s">
        <v>40</v>
      </c>
      <c r="D16164">
        <v>14</v>
      </c>
      <c r="E16164" s="1">
        <v>40828.622916666667</v>
      </c>
      <c r="F16164">
        <v>4.95</v>
      </c>
      <c r="G16164">
        <v>14059</v>
      </c>
      <c r="H16164" t="s">
        <v>10</v>
      </c>
      <c r="I16164" t="str">
        <f>IF(AND(LEFT(OnlineRetail[[#This Row],[InvoiceNo]],1)&lt;&gt;"C",OnlineRetail[[#This Row],[CustomerID]]&lt;&gt;""),"Yes","No")</f>
        <v>Yes</v>
      </c>
      <c r="J16164" s="4">
        <f>EOMONTH(OnlineRetail[[#This Row],[InvoiceDate]],-1)+1</f>
        <v>40817</v>
      </c>
      <c r="K16164" s="6">
        <f>OnlineRetail[[#This Row],[Quantity]]*OnlineRetail[[#This Row],[UnitPrice]]</f>
        <v>69.3</v>
      </c>
      <c r="L16164" t="str">
        <f t="shared" si="252"/>
        <v>14059|Oct-2011</v>
      </c>
    </row>
    <row r="16165" spans="1:12">
      <c r="A16165">
        <v>536703</v>
      </c>
      <c r="B16165" t="s">
        <v>232</v>
      </c>
      <c r="C16165" t="s">
        <v>40</v>
      </c>
      <c r="D16165">
        <v>20</v>
      </c>
      <c r="E16165" s="1">
        <v>40828.637499999997</v>
      </c>
      <c r="F16165">
        <v>2.1</v>
      </c>
      <c r="G16165">
        <v>12351</v>
      </c>
      <c r="H16165" t="s">
        <v>17</v>
      </c>
      <c r="I16165" t="str">
        <f>IF(AND(LEFT(OnlineRetail[[#This Row],[InvoiceNo]],1)&lt;&gt;"C",OnlineRetail[[#This Row],[CustomerID]]&lt;&gt;""),"Yes","No")</f>
        <v>Yes</v>
      </c>
      <c r="J16165" s="4">
        <f>EOMONTH(OnlineRetail[[#This Row],[InvoiceDate]],-1)+1</f>
        <v>40817</v>
      </c>
      <c r="K16165" s="6">
        <f>OnlineRetail[[#This Row],[Quantity]]*OnlineRetail[[#This Row],[UnitPrice]]</f>
        <v>42</v>
      </c>
      <c r="L16165" t="str">
        <f t="shared" si="252"/>
        <v>12351|Oct-2011</v>
      </c>
    </row>
    <row r="16166" spans="1:12">
      <c r="A16166">
        <v>553617</v>
      </c>
      <c r="B16166" t="s">
        <v>234</v>
      </c>
      <c r="C16166" t="s">
        <v>19</v>
      </c>
      <c r="D16166">
        <v>6</v>
      </c>
      <c r="E16166" s="1">
        <v>40828.638194444437</v>
      </c>
      <c r="F16166">
        <v>2.5499999999999998</v>
      </c>
      <c r="G16166">
        <v>12909</v>
      </c>
      <c r="H16166" t="s">
        <v>25</v>
      </c>
      <c r="I16166" t="str">
        <f>IF(AND(LEFT(OnlineRetail[[#This Row],[InvoiceNo]],1)&lt;&gt;"C",OnlineRetail[[#This Row],[CustomerID]]&lt;&gt;""),"Yes","No")</f>
        <v>Yes</v>
      </c>
      <c r="J16166" s="4">
        <f>EOMONTH(OnlineRetail[[#This Row],[InvoiceDate]],-1)+1</f>
        <v>40817</v>
      </c>
      <c r="K16166" s="6">
        <f>OnlineRetail[[#This Row],[Quantity]]*OnlineRetail[[#This Row],[UnitPrice]]</f>
        <v>15.299999999999999</v>
      </c>
      <c r="L16166" t="str">
        <f t="shared" si="252"/>
        <v>12909|Oct-2011</v>
      </c>
    </row>
    <row r="16167" spans="1:12">
      <c r="A16167">
        <v>544962</v>
      </c>
      <c r="B16167" t="s">
        <v>195</v>
      </c>
      <c r="C16167" t="s">
        <v>40</v>
      </c>
      <c r="D16167">
        <v>18</v>
      </c>
      <c r="E16167" s="1">
        <v>40828.663888888892</v>
      </c>
      <c r="F16167">
        <v>0.85</v>
      </c>
      <c r="G16167">
        <v>13272</v>
      </c>
      <c r="H16167" t="s">
        <v>10</v>
      </c>
      <c r="I16167" t="str">
        <f>IF(AND(LEFT(OnlineRetail[[#This Row],[InvoiceNo]],1)&lt;&gt;"C",OnlineRetail[[#This Row],[CustomerID]]&lt;&gt;""),"Yes","No")</f>
        <v>Yes</v>
      </c>
      <c r="J16167" s="4">
        <f>EOMONTH(OnlineRetail[[#This Row],[InvoiceDate]],-1)+1</f>
        <v>40817</v>
      </c>
      <c r="K16167" s="6">
        <f>OnlineRetail[[#This Row],[Quantity]]*OnlineRetail[[#This Row],[UnitPrice]]</f>
        <v>15.299999999999999</v>
      </c>
      <c r="L16167" t="str">
        <f t="shared" si="252"/>
        <v>13272|Oct-2011</v>
      </c>
    </row>
    <row r="16168" spans="1:12">
      <c r="A16168">
        <v>552347</v>
      </c>
      <c r="B16168" t="s">
        <v>75</v>
      </c>
      <c r="C16168" t="s">
        <v>39</v>
      </c>
      <c r="D16168">
        <v>15</v>
      </c>
      <c r="E16168" s="1">
        <v>40828.678472222222</v>
      </c>
      <c r="F16168">
        <v>1.25</v>
      </c>
      <c r="G16168">
        <v>13497</v>
      </c>
      <c r="H16168" t="s">
        <v>10</v>
      </c>
      <c r="I16168" t="str">
        <f>IF(AND(LEFT(OnlineRetail[[#This Row],[InvoiceNo]],1)&lt;&gt;"C",OnlineRetail[[#This Row],[CustomerID]]&lt;&gt;""),"Yes","No")</f>
        <v>Yes</v>
      </c>
      <c r="J16168" s="4">
        <f>EOMONTH(OnlineRetail[[#This Row],[InvoiceDate]],-1)+1</f>
        <v>40817</v>
      </c>
      <c r="K16168" s="6">
        <f>OnlineRetail[[#This Row],[Quantity]]*OnlineRetail[[#This Row],[UnitPrice]]</f>
        <v>18.75</v>
      </c>
      <c r="L16168" t="str">
        <f t="shared" si="252"/>
        <v>13497|Oct-2011</v>
      </c>
    </row>
    <row r="16169" spans="1:12">
      <c r="A16169">
        <v>540175</v>
      </c>
      <c r="B16169" t="s">
        <v>88</v>
      </c>
      <c r="C16169" t="s">
        <v>9</v>
      </c>
      <c r="D16169">
        <v>16</v>
      </c>
      <c r="E16169" s="1">
        <v>40828.678472222222</v>
      </c>
      <c r="F16169">
        <v>2.5499999999999998</v>
      </c>
      <c r="G16169">
        <v>14078</v>
      </c>
      <c r="H16169" t="s">
        <v>10</v>
      </c>
      <c r="I16169" t="str">
        <f>IF(AND(LEFT(OnlineRetail[[#This Row],[InvoiceNo]],1)&lt;&gt;"C",OnlineRetail[[#This Row],[CustomerID]]&lt;&gt;""),"Yes","No")</f>
        <v>Yes</v>
      </c>
      <c r="J16169" s="4">
        <f>EOMONTH(OnlineRetail[[#This Row],[InvoiceDate]],-1)+1</f>
        <v>40817</v>
      </c>
      <c r="K16169" s="6">
        <f>OnlineRetail[[#This Row],[Quantity]]*OnlineRetail[[#This Row],[UnitPrice]]</f>
        <v>40.799999999999997</v>
      </c>
      <c r="L16169" t="str">
        <f t="shared" si="252"/>
        <v>14078|Oct-2011</v>
      </c>
    </row>
    <row r="16170" spans="1:12">
      <c r="A16170">
        <v>539945</v>
      </c>
      <c r="B16170" t="s">
        <v>43</v>
      </c>
      <c r="C16170" t="s">
        <v>14</v>
      </c>
      <c r="D16170">
        <v>15</v>
      </c>
      <c r="E16170" s="1">
        <v>40828.679166666669</v>
      </c>
      <c r="F16170">
        <v>9.9499999999999993</v>
      </c>
      <c r="G16170">
        <v>13649</v>
      </c>
      <c r="H16170" t="s">
        <v>10</v>
      </c>
      <c r="I16170" t="str">
        <f>IF(AND(LEFT(OnlineRetail[[#This Row],[InvoiceNo]],1)&lt;&gt;"C",OnlineRetail[[#This Row],[CustomerID]]&lt;&gt;""),"Yes","No")</f>
        <v>Yes</v>
      </c>
      <c r="J16170" s="4">
        <f>EOMONTH(OnlineRetail[[#This Row],[InvoiceDate]],-1)+1</f>
        <v>40817</v>
      </c>
      <c r="K16170" s="6">
        <f>OnlineRetail[[#This Row],[Quantity]]*OnlineRetail[[#This Row],[UnitPrice]]</f>
        <v>149.25</v>
      </c>
      <c r="L16170" t="str">
        <f t="shared" si="252"/>
        <v>13649|Oct-2011</v>
      </c>
    </row>
    <row r="16171" spans="1:12">
      <c r="A16171">
        <v>550920</v>
      </c>
      <c r="B16171" t="s">
        <v>65</v>
      </c>
      <c r="C16171" t="s">
        <v>39</v>
      </c>
      <c r="D16171">
        <v>9</v>
      </c>
      <c r="E16171" s="1">
        <v>40828.685416666667</v>
      </c>
      <c r="F16171">
        <v>4.25</v>
      </c>
      <c r="G16171">
        <v>13011</v>
      </c>
      <c r="H16171" t="s">
        <v>10</v>
      </c>
      <c r="I16171" t="str">
        <f>IF(AND(LEFT(OnlineRetail[[#This Row],[InvoiceNo]],1)&lt;&gt;"C",OnlineRetail[[#This Row],[CustomerID]]&lt;&gt;""),"Yes","No")</f>
        <v>Yes</v>
      </c>
      <c r="J16171" s="4">
        <f>EOMONTH(OnlineRetail[[#This Row],[InvoiceDate]],-1)+1</f>
        <v>40817</v>
      </c>
      <c r="K16171" s="6">
        <f>OnlineRetail[[#This Row],[Quantity]]*OnlineRetail[[#This Row],[UnitPrice]]</f>
        <v>38.25</v>
      </c>
      <c r="L16171" t="str">
        <f t="shared" si="252"/>
        <v>13011|Oct-2011</v>
      </c>
    </row>
    <row r="16172" spans="1:12">
      <c r="A16172">
        <v>543526</v>
      </c>
      <c r="B16172" t="s">
        <v>241</v>
      </c>
      <c r="C16172" t="s">
        <v>24</v>
      </c>
      <c r="D16172">
        <v>21</v>
      </c>
      <c r="E16172" s="1">
        <v>40828.699999999997</v>
      </c>
      <c r="F16172">
        <v>2.1</v>
      </c>
      <c r="G16172">
        <v>14247</v>
      </c>
      <c r="H16172" t="s">
        <v>10</v>
      </c>
      <c r="I16172" t="str">
        <f>IF(AND(LEFT(OnlineRetail[[#This Row],[InvoiceNo]],1)&lt;&gt;"C",OnlineRetail[[#This Row],[CustomerID]]&lt;&gt;""),"Yes","No")</f>
        <v>Yes</v>
      </c>
      <c r="J16172" s="4">
        <f>EOMONTH(OnlineRetail[[#This Row],[InvoiceDate]],-1)+1</f>
        <v>40817</v>
      </c>
      <c r="K16172" s="6">
        <f>OnlineRetail[[#This Row],[Quantity]]*OnlineRetail[[#This Row],[UnitPrice]]</f>
        <v>44.1</v>
      </c>
      <c r="L16172" t="str">
        <f t="shared" si="252"/>
        <v>14247|Oct-2011</v>
      </c>
    </row>
    <row r="16173" spans="1:12">
      <c r="A16173">
        <v>554213</v>
      </c>
      <c r="B16173" t="s">
        <v>190</v>
      </c>
      <c r="C16173" t="s">
        <v>46</v>
      </c>
      <c r="D16173">
        <v>12</v>
      </c>
      <c r="E16173" s="1">
        <v>40828.702777777777</v>
      </c>
      <c r="F16173">
        <v>7.95</v>
      </c>
      <c r="G16173">
        <v>14041</v>
      </c>
      <c r="H16173" t="s">
        <v>10</v>
      </c>
      <c r="I16173" t="str">
        <f>IF(AND(LEFT(OnlineRetail[[#This Row],[InvoiceNo]],1)&lt;&gt;"C",OnlineRetail[[#This Row],[CustomerID]]&lt;&gt;""),"Yes","No")</f>
        <v>Yes</v>
      </c>
      <c r="J16173" s="4">
        <f>EOMONTH(OnlineRetail[[#This Row],[InvoiceDate]],-1)+1</f>
        <v>40817</v>
      </c>
      <c r="K16173" s="6">
        <f>OnlineRetail[[#This Row],[Quantity]]*OnlineRetail[[#This Row],[UnitPrice]]</f>
        <v>95.4</v>
      </c>
      <c r="L16173" t="str">
        <f t="shared" si="252"/>
        <v>14041|Oct-2011</v>
      </c>
    </row>
    <row r="16174" spans="1:12" hidden="1">
      <c r="A16174">
        <v>555765</v>
      </c>
      <c r="B16174" t="s">
        <v>116</v>
      </c>
      <c r="C16174" t="s">
        <v>39</v>
      </c>
      <c r="D16174">
        <v>11</v>
      </c>
      <c r="E16174" s="1">
        <v>40828.707638888889</v>
      </c>
      <c r="F16174">
        <v>4.25</v>
      </c>
      <c r="H16174" t="s">
        <v>121</v>
      </c>
      <c r="I16174" t="str">
        <f>IF(AND(LEFT(OnlineRetail[[#This Row],[InvoiceNo]],1)&lt;&gt;"C",OnlineRetail[[#This Row],[CustomerID]]&lt;&gt;""),"Yes","No")</f>
        <v>No</v>
      </c>
      <c r="J16174" s="4">
        <f>EOMONTH(OnlineRetail[[#This Row],[InvoiceDate]],-1)+1</f>
        <v>40817</v>
      </c>
      <c r="K16174" s="6">
        <f>OnlineRetail[[#This Row],[Quantity]]*OnlineRetail[[#This Row],[UnitPrice]]</f>
        <v>46.75</v>
      </c>
      <c r="L16174" t="str">
        <f t="shared" si="252"/>
        <v/>
      </c>
    </row>
    <row r="16175" spans="1:12">
      <c r="A16175">
        <v>542633</v>
      </c>
      <c r="B16175" t="s">
        <v>127</v>
      </c>
      <c r="C16175" t="s">
        <v>14</v>
      </c>
      <c r="D16175">
        <v>13</v>
      </c>
      <c r="E16175" s="1">
        <v>40828.707638888889</v>
      </c>
      <c r="F16175">
        <v>2.1</v>
      </c>
      <c r="G16175">
        <v>14030</v>
      </c>
      <c r="H16175" t="s">
        <v>10</v>
      </c>
      <c r="I16175" t="str">
        <f>IF(AND(LEFT(OnlineRetail[[#This Row],[InvoiceNo]],1)&lt;&gt;"C",OnlineRetail[[#This Row],[CustomerID]]&lt;&gt;""),"Yes","No")</f>
        <v>Yes</v>
      </c>
      <c r="J16175" s="4">
        <f>EOMONTH(OnlineRetail[[#This Row],[InvoiceDate]],-1)+1</f>
        <v>40817</v>
      </c>
      <c r="K16175" s="6">
        <f>OnlineRetail[[#This Row],[Quantity]]*OnlineRetail[[#This Row],[UnitPrice]]</f>
        <v>27.3</v>
      </c>
      <c r="L16175" t="str">
        <f t="shared" si="252"/>
        <v>14030|Oct-2011</v>
      </c>
    </row>
    <row r="16176" spans="1:12">
      <c r="A16176">
        <v>543002</v>
      </c>
      <c r="B16176" t="s">
        <v>236</v>
      </c>
      <c r="C16176" t="s">
        <v>33</v>
      </c>
      <c r="D16176">
        <v>7</v>
      </c>
      <c r="E16176" s="1">
        <v>40828.711805555547</v>
      </c>
      <c r="F16176">
        <v>7.95</v>
      </c>
      <c r="G16176">
        <v>13533</v>
      </c>
      <c r="H16176" t="s">
        <v>10</v>
      </c>
      <c r="I16176" t="str">
        <f>IF(AND(LEFT(OnlineRetail[[#This Row],[InvoiceNo]],1)&lt;&gt;"C",OnlineRetail[[#This Row],[CustomerID]]&lt;&gt;""),"Yes","No")</f>
        <v>Yes</v>
      </c>
      <c r="J16176" s="4">
        <f>EOMONTH(OnlineRetail[[#This Row],[InvoiceDate]],-1)+1</f>
        <v>40817</v>
      </c>
      <c r="K16176" s="6">
        <f>OnlineRetail[[#This Row],[Quantity]]*OnlineRetail[[#This Row],[UnitPrice]]</f>
        <v>55.65</v>
      </c>
      <c r="L16176" t="str">
        <f t="shared" si="252"/>
        <v>13533|Oct-2011</v>
      </c>
    </row>
    <row r="16177" spans="1:12">
      <c r="A16177">
        <v>549544</v>
      </c>
      <c r="B16177" t="s">
        <v>108</v>
      </c>
      <c r="C16177" t="s">
        <v>42</v>
      </c>
      <c r="D16177">
        <v>17</v>
      </c>
      <c r="E16177" s="1">
        <v>40828.712500000001</v>
      </c>
      <c r="F16177">
        <v>0.85</v>
      </c>
      <c r="G16177">
        <v>12584</v>
      </c>
      <c r="H16177" t="s">
        <v>10</v>
      </c>
      <c r="I16177" t="str">
        <f>IF(AND(LEFT(OnlineRetail[[#This Row],[InvoiceNo]],1)&lt;&gt;"C",OnlineRetail[[#This Row],[CustomerID]]&lt;&gt;""),"Yes","No")</f>
        <v>Yes</v>
      </c>
      <c r="J16177" s="4">
        <f>EOMONTH(OnlineRetail[[#This Row],[InvoiceDate]],-1)+1</f>
        <v>40817</v>
      </c>
      <c r="K16177" s="6">
        <f>OnlineRetail[[#This Row],[Quantity]]*OnlineRetail[[#This Row],[UnitPrice]]</f>
        <v>14.45</v>
      </c>
      <c r="L16177" t="str">
        <f t="shared" si="252"/>
        <v>12584|Oct-2011</v>
      </c>
    </row>
    <row r="16178" spans="1:12">
      <c r="A16178">
        <v>536693</v>
      </c>
      <c r="B16178" t="s">
        <v>52</v>
      </c>
      <c r="C16178" t="s">
        <v>40</v>
      </c>
      <c r="D16178">
        <v>22</v>
      </c>
      <c r="E16178" s="1">
        <v>40828.720138888893</v>
      </c>
      <c r="F16178">
        <v>2.5499999999999998</v>
      </c>
      <c r="G16178">
        <v>14037</v>
      </c>
      <c r="H16178" t="s">
        <v>10</v>
      </c>
      <c r="I16178" t="str">
        <f>IF(AND(LEFT(OnlineRetail[[#This Row],[InvoiceNo]],1)&lt;&gt;"C",OnlineRetail[[#This Row],[CustomerID]]&lt;&gt;""),"Yes","No")</f>
        <v>Yes</v>
      </c>
      <c r="J16178" s="4">
        <f>EOMONTH(OnlineRetail[[#This Row],[InvoiceDate]],-1)+1</f>
        <v>40817</v>
      </c>
      <c r="K16178" s="6">
        <f>OnlineRetail[[#This Row],[Quantity]]*OnlineRetail[[#This Row],[UnitPrice]]</f>
        <v>56.099999999999994</v>
      </c>
      <c r="L16178" t="str">
        <f t="shared" si="252"/>
        <v>14037|Oct-2011</v>
      </c>
    </row>
    <row r="16179" spans="1:12">
      <c r="A16179">
        <v>555786</v>
      </c>
      <c r="B16179" t="s">
        <v>181</v>
      </c>
      <c r="C16179" t="s">
        <v>33</v>
      </c>
      <c r="D16179">
        <v>11</v>
      </c>
      <c r="E16179" s="1">
        <v>40828.720138888893</v>
      </c>
      <c r="F16179">
        <v>3.39</v>
      </c>
      <c r="G16179">
        <v>13794</v>
      </c>
      <c r="H16179" t="s">
        <v>10</v>
      </c>
      <c r="I16179" t="str">
        <f>IF(AND(LEFT(OnlineRetail[[#This Row],[InvoiceNo]],1)&lt;&gt;"C",OnlineRetail[[#This Row],[CustomerID]]&lt;&gt;""),"Yes","No")</f>
        <v>Yes</v>
      </c>
      <c r="J16179" s="4">
        <f>EOMONTH(OnlineRetail[[#This Row],[InvoiceDate]],-1)+1</f>
        <v>40817</v>
      </c>
      <c r="K16179" s="6">
        <f>OnlineRetail[[#This Row],[Quantity]]*OnlineRetail[[#This Row],[UnitPrice]]</f>
        <v>37.29</v>
      </c>
      <c r="L16179" t="str">
        <f t="shared" si="252"/>
        <v>13794|Oct-2011</v>
      </c>
    </row>
    <row r="16180" spans="1:12">
      <c r="A16180">
        <v>554821</v>
      </c>
      <c r="B16180" t="s">
        <v>51</v>
      </c>
      <c r="C16180" t="s">
        <v>40</v>
      </c>
      <c r="D16180">
        <v>4</v>
      </c>
      <c r="E16180" s="1">
        <v>40828.725694444453</v>
      </c>
      <c r="F16180">
        <v>4.95</v>
      </c>
      <c r="G16180">
        <v>14210</v>
      </c>
      <c r="H16180" t="s">
        <v>10</v>
      </c>
      <c r="I16180" t="str">
        <f>IF(AND(LEFT(OnlineRetail[[#This Row],[InvoiceNo]],1)&lt;&gt;"C",OnlineRetail[[#This Row],[CustomerID]]&lt;&gt;""),"Yes","No")</f>
        <v>Yes</v>
      </c>
      <c r="J16180" s="4">
        <f>EOMONTH(OnlineRetail[[#This Row],[InvoiceDate]],-1)+1</f>
        <v>40817</v>
      </c>
      <c r="K16180" s="6">
        <f>OnlineRetail[[#This Row],[Quantity]]*OnlineRetail[[#This Row],[UnitPrice]]</f>
        <v>19.8</v>
      </c>
      <c r="L16180" t="str">
        <f t="shared" si="252"/>
        <v>14210|Oct-2011</v>
      </c>
    </row>
    <row r="16181" spans="1:12">
      <c r="A16181">
        <v>551689</v>
      </c>
      <c r="B16181" t="s">
        <v>212</v>
      </c>
      <c r="C16181" t="s">
        <v>50</v>
      </c>
      <c r="D16181">
        <v>2</v>
      </c>
      <c r="E16181" s="1">
        <v>40828.738194444442</v>
      </c>
      <c r="F16181">
        <v>7.95</v>
      </c>
      <c r="G16181">
        <v>14134</v>
      </c>
      <c r="H16181" t="s">
        <v>10</v>
      </c>
      <c r="I16181" t="str">
        <f>IF(AND(LEFT(OnlineRetail[[#This Row],[InvoiceNo]],1)&lt;&gt;"C",OnlineRetail[[#This Row],[CustomerID]]&lt;&gt;""),"Yes","No")</f>
        <v>Yes</v>
      </c>
      <c r="J16181" s="4">
        <f>EOMONTH(OnlineRetail[[#This Row],[InvoiceDate]],-1)+1</f>
        <v>40817</v>
      </c>
      <c r="K16181" s="6">
        <f>OnlineRetail[[#This Row],[Quantity]]*OnlineRetail[[#This Row],[UnitPrice]]</f>
        <v>15.9</v>
      </c>
      <c r="L16181" t="str">
        <f t="shared" si="252"/>
        <v>14134|Oct-2011</v>
      </c>
    </row>
    <row r="16182" spans="1:12">
      <c r="A16182">
        <v>548359</v>
      </c>
      <c r="B16182" t="s">
        <v>124</v>
      </c>
      <c r="C16182" t="s">
        <v>29</v>
      </c>
      <c r="D16182">
        <v>20</v>
      </c>
      <c r="E16182" s="1">
        <v>40828.738194444442</v>
      </c>
      <c r="F16182">
        <v>3.39</v>
      </c>
      <c r="G16182">
        <v>12356</v>
      </c>
      <c r="H16182" t="s">
        <v>10</v>
      </c>
      <c r="I16182" t="str">
        <f>IF(AND(LEFT(OnlineRetail[[#This Row],[InvoiceNo]],1)&lt;&gt;"C",OnlineRetail[[#This Row],[CustomerID]]&lt;&gt;""),"Yes","No")</f>
        <v>Yes</v>
      </c>
      <c r="J16182" s="4">
        <f>EOMONTH(OnlineRetail[[#This Row],[InvoiceDate]],-1)+1</f>
        <v>40817</v>
      </c>
      <c r="K16182" s="6">
        <f>OnlineRetail[[#This Row],[Quantity]]*OnlineRetail[[#This Row],[UnitPrice]]</f>
        <v>67.8</v>
      </c>
      <c r="L16182" t="str">
        <f t="shared" si="252"/>
        <v>12356|Oct-2011</v>
      </c>
    </row>
    <row r="16183" spans="1:12">
      <c r="A16183">
        <v>548795</v>
      </c>
      <c r="B16183" t="s">
        <v>196</v>
      </c>
      <c r="C16183" t="s">
        <v>14</v>
      </c>
      <c r="D16183">
        <v>15</v>
      </c>
      <c r="E16183" s="1">
        <v>40828.741666666669</v>
      </c>
      <c r="F16183">
        <v>4.25</v>
      </c>
      <c r="G16183">
        <v>13195</v>
      </c>
      <c r="H16183" t="s">
        <v>10</v>
      </c>
      <c r="I16183" t="str">
        <f>IF(AND(LEFT(OnlineRetail[[#This Row],[InvoiceNo]],1)&lt;&gt;"C",OnlineRetail[[#This Row],[CustomerID]]&lt;&gt;""),"Yes","No")</f>
        <v>Yes</v>
      </c>
      <c r="J16183" s="4">
        <f>EOMONTH(OnlineRetail[[#This Row],[InvoiceDate]],-1)+1</f>
        <v>40817</v>
      </c>
      <c r="K16183" s="6">
        <f>OnlineRetail[[#This Row],[Quantity]]*OnlineRetail[[#This Row],[UnitPrice]]</f>
        <v>63.75</v>
      </c>
      <c r="L16183" t="str">
        <f t="shared" si="252"/>
        <v>13195|Oct-2011</v>
      </c>
    </row>
    <row r="16184" spans="1:12">
      <c r="A16184">
        <v>554802</v>
      </c>
      <c r="B16184" t="s">
        <v>58</v>
      </c>
      <c r="C16184" t="s">
        <v>48</v>
      </c>
      <c r="D16184">
        <v>10</v>
      </c>
      <c r="E16184" s="1">
        <v>40828.75</v>
      </c>
      <c r="F16184">
        <v>5.95</v>
      </c>
      <c r="G16184">
        <v>14190</v>
      </c>
      <c r="H16184" t="s">
        <v>10</v>
      </c>
      <c r="I16184" t="str">
        <f>IF(AND(LEFT(OnlineRetail[[#This Row],[InvoiceNo]],1)&lt;&gt;"C",OnlineRetail[[#This Row],[CustomerID]]&lt;&gt;""),"Yes","No")</f>
        <v>Yes</v>
      </c>
      <c r="J16184" s="4">
        <f>EOMONTH(OnlineRetail[[#This Row],[InvoiceDate]],-1)+1</f>
        <v>40817</v>
      </c>
      <c r="K16184" s="6">
        <f>OnlineRetail[[#This Row],[Quantity]]*OnlineRetail[[#This Row],[UnitPrice]]</f>
        <v>59.5</v>
      </c>
      <c r="L16184" t="str">
        <f t="shared" si="252"/>
        <v>14190|Oct-2011</v>
      </c>
    </row>
    <row r="16185" spans="1:12">
      <c r="A16185">
        <v>554055</v>
      </c>
      <c r="B16185" t="s">
        <v>177</v>
      </c>
      <c r="C16185" t="s">
        <v>62</v>
      </c>
      <c r="D16185">
        <v>9</v>
      </c>
      <c r="E16185" s="1">
        <v>40828.765972222223</v>
      </c>
      <c r="F16185">
        <v>2.5499999999999998</v>
      </c>
      <c r="G16185">
        <v>12720</v>
      </c>
      <c r="H16185" t="s">
        <v>10</v>
      </c>
      <c r="I16185" t="str">
        <f>IF(AND(LEFT(OnlineRetail[[#This Row],[InvoiceNo]],1)&lt;&gt;"C",OnlineRetail[[#This Row],[CustomerID]]&lt;&gt;""),"Yes","No")</f>
        <v>Yes</v>
      </c>
      <c r="J16185" s="4">
        <f>EOMONTH(OnlineRetail[[#This Row],[InvoiceDate]],-1)+1</f>
        <v>40817</v>
      </c>
      <c r="K16185" s="6">
        <f>OnlineRetail[[#This Row],[Quantity]]*OnlineRetail[[#This Row],[UnitPrice]]</f>
        <v>22.95</v>
      </c>
      <c r="L16185" t="str">
        <f t="shared" si="252"/>
        <v>12720|Oct-2011</v>
      </c>
    </row>
    <row r="16186" spans="1:12">
      <c r="A16186">
        <v>555275</v>
      </c>
      <c r="B16186" t="s">
        <v>57</v>
      </c>
      <c r="C16186" t="s">
        <v>83</v>
      </c>
      <c r="D16186">
        <v>5</v>
      </c>
      <c r="E16186" s="1">
        <v>40828.771527777782</v>
      </c>
      <c r="F16186">
        <v>7.95</v>
      </c>
      <c r="G16186">
        <v>14330</v>
      </c>
      <c r="H16186" t="s">
        <v>25</v>
      </c>
      <c r="I16186" t="str">
        <f>IF(AND(LEFT(OnlineRetail[[#This Row],[InvoiceNo]],1)&lt;&gt;"C",OnlineRetail[[#This Row],[CustomerID]]&lt;&gt;""),"Yes","No")</f>
        <v>Yes</v>
      </c>
      <c r="J16186" s="4">
        <f>EOMONTH(OnlineRetail[[#This Row],[InvoiceDate]],-1)+1</f>
        <v>40817</v>
      </c>
      <c r="K16186" s="6">
        <f>OnlineRetail[[#This Row],[Quantity]]*OnlineRetail[[#This Row],[UnitPrice]]</f>
        <v>39.75</v>
      </c>
      <c r="L16186" t="str">
        <f t="shared" si="252"/>
        <v>14330|Oct-2011</v>
      </c>
    </row>
    <row r="16187" spans="1:12">
      <c r="A16187">
        <v>551026</v>
      </c>
      <c r="B16187" t="s">
        <v>95</v>
      </c>
      <c r="C16187" t="s">
        <v>46</v>
      </c>
      <c r="D16187">
        <v>18</v>
      </c>
      <c r="E16187" s="1">
        <v>40828.776388888888</v>
      </c>
      <c r="F16187">
        <v>4.95</v>
      </c>
      <c r="G16187">
        <v>12531</v>
      </c>
      <c r="H16187" t="s">
        <v>22</v>
      </c>
      <c r="I16187" t="str">
        <f>IF(AND(LEFT(OnlineRetail[[#This Row],[InvoiceNo]],1)&lt;&gt;"C",OnlineRetail[[#This Row],[CustomerID]]&lt;&gt;""),"Yes","No")</f>
        <v>Yes</v>
      </c>
      <c r="J16187" s="4">
        <f>EOMONTH(OnlineRetail[[#This Row],[InvoiceDate]],-1)+1</f>
        <v>40817</v>
      </c>
      <c r="K16187" s="6">
        <f>OnlineRetail[[#This Row],[Quantity]]*OnlineRetail[[#This Row],[UnitPrice]]</f>
        <v>89.100000000000009</v>
      </c>
      <c r="L16187" t="str">
        <f t="shared" si="252"/>
        <v>12531|Oct-2011</v>
      </c>
    </row>
    <row r="16188" spans="1:12">
      <c r="A16188">
        <v>537190</v>
      </c>
      <c r="B16188" t="s">
        <v>218</v>
      </c>
      <c r="C16188" t="s">
        <v>12</v>
      </c>
      <c r="D16188">
        <v>6</v>
      </c>
      <c r="E16188" s="1">
        <v>40828.782638888893</v>
      </c>
      <c r="F16188">
        <v>9.9499999999999993</v>
      </c>
      <c r="G16188">
        <v>13956</v>
      </c>
      <c r="H16188" t="s">
        <v>10</v>
      </c>
      <c r="I16188" t="str">
        <f>IF(AND(LEFT(OnlineRetail[[#This Row],[InvoiceNo]],1)&lt;&gt;"C",OnlineRetail[[#This Row],[CustomerID]]&lt;&gt;""),"Yes","No")</f>
        <v>Yes</v>
      </c>
      <c r="J16188" s="4">
        <f>EOMONTH(OnlineRetail[[#This Row],[InvoiceDate]],-1)+1</f>
        <v>40817</v>
      </c>
      <c r="K16188" s="6">
        <f>OnlineRetail[[#This Row],[Quantity]]*OnlineRetail[[#This Row],[UnitPrice]]</f>
        <v>59.699999999999996</v>
      </c>
      <c r="L16188" t="str">
        <f t="shared" si="252"/>
        <v>13956|Oct-2011</v>
      </c>
    </row>
    <row r="16189" spans="1:12">
      <c r="A16189">
        <v>540375</v>
      </c>
      <c r="B16189" t="s">
        <v>142</v>
      </c>
      <c r="C16189" t="s">
        <v>27</v>
      </c>
      <c r="D16189">
        <v>15</v>
      </c>
      <c r="E16189" s="1">
        <v>40828.797222222223</v>
      </c>
      <c r="F16189">
        <v>0.85</v>
      </c>
      <c r="G16189">
        <v>13267</v>
      </c>
      <c r="H16189" t="s">
        <v>10</v>
      </c>
      <c r="I16189" t="str">
        <f>IF(AND(LEFT(OnlineRetail[[#This Row],[InvoiceNo]],1)&lt;&gt;"C",OnlineRetail[[#This Row],[CustomerID]]&lt;&gt;""),"Yes","No")</f>
        <v>Yes</v>
      </c>
      <c r="J16189" s="4">
        <f>EOMONTH(OnlineRetail[[#This Row],[InvoiceDate]],-1)+1</f>
        <v>40817</v>
      </c>
      <c r="K16189" s="6">
        <f>OnlineRetail[[#This Row],[Quantity]]*OnlineRetail[[#This Row],[UnitPrice]]</f>
        <v>12.75</v>
      </c>
      <c r="L16189" t="str">
        <f t="shared" si="252"/>
        <v>13267|Oct-2011</v>
      </c>
    </row>
    <row r="16190" spans="1:12">
      <c r="A16190">
        <v>544178</v>
      </c>
      <c r="B16190" t="s">
        <v>86</v>
      </c>
      <c r="C16190" t="s">
        <v>12</v>
      </c>
      <c r="D16190">
        <v>11</v>
      </c>
      <c r="E16190" s="1">
        <v>40828.802083333343</v>
      </c>
      <c r="F16190">
        <v>1.25</v>
      </c>
      <c r="G16190">
        <v>14229</v>
      </c>
      <c r="H16190" t="s">
        <v>10</v>
      </c>
      <c r="I16190" t="str">
        <f>IF(AND(LEFT(OnlineRetail[[#This Row],[InvoiceNo]],1)&lt;&gt;"C",OnlineRetail[[#This Row],[CustomerID]]&lt;&gt;""),"Yes","No")</f>
        <v>Yes</v>
      </c>
      <c r="J16190" s="4">
        <f>EOMONTH(OnlineRetail[[#This Row],[InvoiceDate]],-1)+1</f>
        <v>40817</v>
      </c>
      <c r="K16190" s="6">
        <f>OnlineRetail[[#This Row],[Quantity]]*OnlineRetail[[#This Row],[UnitPrice]]</f>
        <v>13.75</v>
      </c>
      <c r="L16190" t="str">
        <f t="shared" si="252"/>
        <v>14229|Oct-2011</v>
      </c>
    </row>
    <row r="16191" spans="1:12">
      <c r="A16191">
        <v>542933</v>
      </c>
      <c r="B16191" t="s">
        <v>210</v>
      </c>
      <c r="C16191" t="s">
        <v>21</v>
      </c>
      <c r="D16191">
        <v>20</v>
      </c>
      <c r="E16191" s="1">
        <v>40828.80972222222</v>
      </c>
      <c r="F16191">
        <v>5.95</v>
      </c>
      <c r="G16191">
        <v>12910</v>
      </c>
      <c r="H16191" t="s">
        <v>10</v>
      </c>
      <c r="I16191" t="str">
        <f>IF(AND(LEFT(OnlineRetail[[#This Row],[InvoiceNo]],1)&lt;&gt;"C",OnlineRetail[[#This Row],[CustomerID]]&lt;&gt;""),"Yes","No")</f>
        <v>Yes</v>
      </c>
      <c r="J16191" s="4">
        <f>EOMONTH(OnlineRetail[[#This Row],[InvoiceDate]],-1)+1</f>
        <v>40817</v>
      </c>
      <c r="K16191" s="6">
        <f>OnlineRetail[[#This Row],[Quantity]]*OnlineRetail[[#This Row],[UnitPrice]]</f>
        <v>119</v>
      </c>
      <c r="L16191" t="str">
        <f t="shared" si="252"/>
        <v>12910|Oct-2011</v>
      </c>
    </row>
    <row r="16192" spans="1:12">
      <c r="A16192">
        <v>550757</v>
      </c>
      <c r="B16192" t="s">
        <v>225</v>
      </c>
      <c r="C16192" t="s">
        <v>48</v>
      </c>
      <c r="D16192">
        <v>24</v>
      </c>
      <c r="E16192" s="1">
        <v>40828.811805555553</v>
      </c>
      <c r="F16192">
        <v>4.95</v>
      </c>
      <c r="G16192">
        <v>12846</v>
      </c>
      <c r="H16192" t="s">
        <v>10</v>
      </c>
      <c r="I16192" t="str">
        <f>IF(AND(LEFT(OnlineRetail[[#This Row],[InvoiceNo]],1)&lt;&gt;"C",OnlineRetail[[#This Row],[CustomerID]]&lt;&gt;""),"Yes","No")</f>
        <v>Yes</v>
      </c>
      <c r="J16192" s="4">
        <f>EOMONTH(OnlineRetail[[#This Row],[InvoiceDate]],-1)+1</f>
        <v>40817</v>
      </c>
      <c r="K16192" s="6">
        <f>OnlineRetail[[#This Row],[Quantity]]*OnlineRetail[[#This Row],[UnitPrice]]</f>
        <v>118.80000000000001</v>
      </c>
      <c r="L16192" t="str">
        <f t="shared" si="252"/>
        <v>12846|Oct-2011</v>
      </c>
    </row>
    <row r="16193" spans="1:12">
      <c r="A16193">
        <v>549464</v>
      </c>
      <c r="B16193" t="s">
        <v>49</v>
      </c>
      <c r="C16193" t="s">
        <v>24</v>
      </c>
      <c r="D16193">
        <v>14</v>
      </c>
      <c r="E16193" s="1">
        <v>40828.817361111112</v>
      </c>
      <c r="F16193">
        <v>5.95</v>
      </c>
      <c r="G16193">
        <v>14277</v>
      </c>
      <c r="H16193" t="s">
        <v>10</v>
      </c>
      <c r="I16193" t="str">
        <f>IF(AND(LEFT(OnlineRetail[[#This Row],[InvoiceNo]],1)&lt;&gt;"C",OnlineRetail[[#This Row],[CustomerID]]&lt;&gt;""),"Yes","No")</f>
        <v>Yes</v>
      </c>
      <c r="J16193" s="4">
        <f>EOMONTH(OnlineRetail[[#This Row],[InvoiceDate]],-1)+1</f>
        <v>40817</v>
      </c>
      <c r="K16193" s="6">
        <f>OnlineRetail[[#This Row],[Quantity]]*OnlineRetail[[#This Row],[UnitPrice]]</f>
        <v>83.3</v>
      </c>
      <c r="L16193" t="str">
        <f t="shared" si="252"/>
        <v>14277|Oct-2011</v>
      </c>
    </row>
    <row r="16194" spans="1:12">
      <c r="A16194">
        <v>536759</v>
      </c>
      <c r="B16194" t="s">
        <v>265</v>
      </c>
      <c r="C16194" t="s">
        <v>46</v>
      </c>
      <c r="D16194">
        <v>22</v>
      </c>
      <c r="E16194" s="1">
        <v>40829.338888888888</v>
      </c>
      <c r="F16194">
        <v>3.39</v>
      </c>
      <c r="G16194">
        <v>12758</v>
      </c>
      <c r="H16194" t="s">
        <v>10</v>
      </c>
      <c r="I16194" t="str">
        <f>IF(AND(LEFT(OnlineRetail[[#This Row],[InvoiceNo]],1)&lt;&gt;"C",OnlineRetail[[#This Row],[CustomerID]]&lt;&gt;""),"Yes","No")</f>
        <v>Yes</v>
      </c>
      <c r="J16194" s="4">
        <f>EOMONTH(OnlineRetail[[#This Row],[InvoiceDate]],-1)+1</f>
        <v>40817</v>
      </c>
      <c r="K16194" s="6">
        <f>OnlineRetail[[#This Row],[Quantity]]*OnlineRetail[[#This Row],[UnitPrice]]</f>
        <v>74.58</v>
      </c>
      <c r="L16194" t="str">
        <f t="shared" ref="L16194:L16257" si="253">IF(I16194="Yes",G16194&amp;"|"&amp;TEXT(J16194,"mmm-yyyy"),"")</f>
        <v>12758|Oct-2011</v>
      </c>
    </row>
    <row r="16195" spans="1:12">
      <c r="A16195">
        <v>547585</v>
      </c>
      <c r="B16195" t="s">
        <v>86</v>
      </c>
      <c r="C16195" t="s">
        <v>39</v>
      </c>
      <c r="D16195">
        <v>19</v>
      </c>
      <c r="E16195" s="1">
        <v>40829.34375</v>
      </c>
      <c r="F16195">
        <v>3.39</v>
      </c>
      <c r="G16195">
        <v>14030</v>
      </c>
      <c r="H16195" t="s">
        <v>17</v>
      </c>
      <c r="I16195" t="str">
        <f>IF(AND(LEFT(OnlineRetail[[#This Row],[InvoiceNo]],1)&lt;&gt;"C",OnlineRetail[[#This Row],[CustomerID]]&lt;&gt;""),"Yes","No")</f>
        <v>Yes</v>
      </c>
      <c r="J16195" s="4">
        <f>EOMONTH(OnlineRetail[[#This Row],[InvoiceDate]],-1)+1</f>
        <v>40817</v>
      </c>
      <c r="K16195" s="6">
        <f>OnlineRetail[[#This Row],[Quantity]]*OnlineRetail[[#This Row],[UnitPrice]]</f>
        <v>64.41</v>
      </c>
      <c r="L16195" t="str">
        <f t="shared" si="253"/>
        <v>14030|Oct-2011</v>
      </c>
    </row>
    <row r="16196" spans="1:12">
      <c r="A16196">
        <v>545146</v>
      </c>
      <c r="B16196" t="s">
        <v>146</v>
      </c>
      <c r="C16196" t="s">
        <v>50</v>
      </c>
      <c r="D16196">
        <v>21</v>
      </c>
      <c r="E16196" s="1">
        <v>40829.348611111112</v>
      </c>
      <c r="F16196">
        <v>4.25</v>
      </c>
      <c r="G16196">
        <v>14140</v>
      </c>
      <c r="H16196" t="s">
        <v>10</v>
      </c>
      <c r="I16196" t="str">
        <f>IF(AND(LEFT(OnlineRetail[[#This Row],[InvoiceNo]],1)&lt;&gt;"C",OnlineRetail[[#This Row],[CustomerID]]&lt;&gt;""),"Yes","No")</f>
        <v>Yes</v>
      </c>
      <c r="J16196" s="4">
        <f>EOMONTH(OnlineRetail[[#This Row],[InvoiceDate]],-1)+1</f>
        <v>40817</v>
      </c>
      <c r="K16196" s="6">
        <f>OnlineRetail[[#This Row],[Quantity]]*OnlineRetail[[#This Row],[UnitPrice]]</f>
        <v>89.25</v>
      </c>
      <c r="L16196" t="str">
        <f t="shared" si="253"/>
        <v>14140|Oct-2011</v>
      </c>
    </row>
    <row r="16197" spans="1:12">
      <c r="A16197">
        <v>541193</v>
      </c>
      <c r="B16197" t="s">
        <v>20</v>
      </c>
      <c r="C16197" t="s">
        <v>83</v>
      </c>
      <c r="D16197">
        <v>21</v>
      </c>
      <c r="E16197" s="1">
        <v>40829.359722222223</v>
      </c>
      <c r="F16197">
        <v>7.95</v>
      </c>
      <c r="G16197">
        <v>14069</v>
      </c>
      <c r="H16197" t="s">
        <v>10</v>
      </c>
      <c r="I16197" t="str">
        <f>IF(AND(LEFT(OnlineRetail[[#This Row],[InvoiceNo]],1)&lt;&gt;"C",OnlineRetail[[#This Row],[CustomerID]]&lt;&gt;""),"Yes","No")</f>
        <v>Yes</v>
      </c>
      <c r="J16197" s="4">
        <f>EOMONTH(OnlineRetail[[#This Row],[InvoiceDate]],-1)+1</f>
        <v>40817</v>
      </c>
      <c r="K16197" s="6">
        <f>OnlineRetail[[#This Row],[Quantity]]*OnlineRetail[[#This Row],[UnitPrice]]</f>
        <v>166.95000000000002</v>
      </c>
      <c r="L16197" t="str">
        <f t="shared" si="253"/>
        <v>14069|Oct-2011</v>
      </c>
    </row>
    <row r="16198" spans="1:12">
      <c r="A16198">
        <v>551622</v>
      </c>
      <c r="B16198" t="s">
        <v>186</v>
      </c>
      <c r="C16198" t="s">
        <v>12</v>
      </c>
      <c r="D16198">
        <v>2</v>
      </c>
      <c r="E16198" s="1">
        <v>40829.368055555547</v>
      </c>
      <c r="F16198">
        <v>2.1</v>
      </c>
      <c r="G16198">
        <v>14288</v>
      </c>
      <c r="H16198" t="s">
        <v>10</v>
      </c>
      <c r="I16198" t="str">
        <f>IF(AND(LEFT(OnlineRetail[[#This Row],[InvoiceNo]],1)&lt;&gt;"C",OnlineRetail[[#This Row],[CustomerID]]&lt;&gt;""),"Yes","No")</f>
        <v>Yes</v>
      </c>
      <c r="J16198" s="4">
        <f>EOMONTH(OnlineRetail[[#This Row],[InvoiceDate]],-1)+1</f>
        <v>40817</v>
      </c>
      <c r="K16198" s="6">
        <f>OnlineRetail[[#This Row],[Quantity]]*OnlineRetail[[#This Row],[UnitPrice]]</f>
        <v>4.2</v>
      </c>
      <c r="L16198" t="str">
        <f t="shared" si="253"/>
        <v>14288|Oct-2011</v>
      </c>
    </row>
    <row r="16199" spans="1:12">
      <c r="A16199">
        <v>553765</v>
      </c>
      <c r="B16199" t="s">
        <v>59</v>
      </c>
      <c r="C16199" t="s">
        <v>9</v>
      </c>
      <c r="D16199">
        <v>14</v>
      </c>
      <c r="E16199" s="1">
        <v>40829.368750000001</v>
      </c>
      <c r="F16199">
        <v>1.65</v>
      </c>
      <c r="G16199">
        <v>13332</v>
      </c>
      <c r="H16199" t="s">
        <v>10</v>
      </c>
      <c r="I16199" t="str">
        <f>IF(AND(LEFT(OnlineRetail[[#This Row],[InvoiceNo]],1)&lt;&gt;"C",OnlineRetail[[#This Row],[CustomerID]]&lt;&gt;""),"Yes","No")</f>
        <v>Yes</v>
      </c>
      <c r="J16199" s="4">
        <f>EOMONTH(OnlineRetail[[#This Row],[InvoiceDate]],-1)+1</f>
        <v>40817</v>
      </c>
      <c r="K16199" s="6">
        <f>OnlineRetail[[#This Row],[Quantity]]*OnlineRetail[[#This Row],[UnitPrice]]</f>
        <v>23.099999999999998</v>
      </c>
      <c r="L16199" t="str">
        <f t="shared" si="253"/>
        <v>13332|Oct-2011</v>
      </c>
    </row>
    <row r="16200" spans="1:12">
      <c r="A16200">
        <v>553150</v>
      </c>
      <c r="B16200" t="s">
        <v>99</v>
      </c>
      <c r="C16200" t="s">
        <v>24</v>
      </c>
      <c r="D16200">
        <v>2</v>
      </c>
      <c r="E16200" s="1">
        <v>40829.369444444441</v>
      </c>
      <c r="F16200">
        <v>1.25</v>
      </c>
      <c r="G16200">
        <v>13739</v>
      </c>
      <c r="H16200" t="s">
        <v>10</v>
      </c>
      <c r="I16200" t="str">
        <f>IF(AND(LEFT(OnlineRetail[[#This Row],[InvoiceNo]],1)&lt;&gt;"C",OnlineRetail[[#This Row],[CustomerID]]&lt;&gt;""),"Yes","No")</f>
        <v>Yes</v>
      </c>
      <c r="J16200" s="4">
        <f>EOMONTH(OnlineRetail[[#This Row],[InvoiceDate]],-1)+1</f>
        <v>40817</v>
      </c>
      <c r="K16200" s="6">
        <f>OnlineRetail[[#This Row],[Quantity]]*OnlineRetail[[#This Row],[UnitPrice]]</f>
        <v>2.5</v>
      </c>
      <c r="L16200" t="str">
        <f t="shared" si="253"/>
        <v>13739|Oct-2011</v>
      </c>
    </row>
    <row r="16201" spans="1:12">
      <c r="A16201">
        <v>553582</v>
      </c>
      <c r="B16201" t="s">
        <v>44</v>
      </c>
      <c r="C16201" t="s">
        <v>9</v>
      </c>
      <c r="D16201">
        <v>21</v>
      </c>
      <c r="E16201" s="1">
        <v>40829.375694444447</v>
      </c>
      <c r="F16201">
        <v>2.5499999999999998</v>
      </c>
      <c r="G16201">
        <v>12894</v>
      </c>
      <c r="H16201" t="s">
        <v>10</v>
      </c>
      <c r="I16201" t="str">
        <f>IF(AND(LEFT(OnlineRetail[[#This Row],[InvoiceNo]],1)&lt;&gt;"C",OnlineRetail[[#This Row],[CustomerID]]&lt;&gt;""),"Yes","No")</f>
        <v>Yes</v>
      </c>
      <c r="J16201" s="4">
        <f>EOMONTH(OnlineRetail[[#This Row],[InvoiceDate]],-1)+1</f>
        <v>40817</v>
      </c>
      <c r="K16201" s="6">
        <f>OnlineRetail[[#This Row],[Quantity]]*OnlineRetail[[#This Row],[UnitPrice]]</f>
        <v>53.55</v>
      </c>
      <c r="L16201" t="str">
        <f t="shared" si="253"/>
        <v>12894|Oct-2011</v>
      </c>
    </row>
    <row r="16202" spans="1:12">
      <c r="A16202">
        <v>552121</v>
      </c>
      <c r="B16202" t="s">
        <v>43</v>
      </c>
      <c r="C16202" t="s">
        <v>16</v>
      </c>
      <c r="D16202">
        <v>13</v>
      </c>
      <c r="E16202" s="1">
        <v>40829.384722222218</v>
      </c>
      <c r="F16202">
        <v>1.25</v>
      </c>
      <c r="G16202">
        <v>12720</v>
      </c>
      <c r="H16202" t="s">
        <v>10</v>
      </c>
      <c r="I16202" t="str">
        <f>IF(AND(LEFT(OnlineRetail[[#This Row],[InvoiceNo]],1)&lt;&gt;"C",OnlineRetail[[#This Row],[CustomerID]]&lt;&gt;""),"Yes","No")</f>
        <v>Yes</v>
      </c>
      <c r="J16202" s="4">
        <f>EOMONTH(OnlineRetail[[#This Row],[InvoiceDate]],-1)+1</f>
        <v>40817</v>
      </c>
      <c r="K16202" s="6">
        <f>OnlineRetail[[#This Row],[Quantity]]*OnlineRetail[[#This Row],[UnitPrice]]</f>
        <v>16.25</v>
      </c>
      <c r="L16202" t="str">
        <f t="shared" si="253"/>
        <v>12720|Oct-2011</v>
      </c>
    </row>
    <row r="16203" spans="1:12">
      <c r="A16203">
        <v>545697</v>
      </c>
      <c r="B16203" t="s">
        <v>47</v>
      </c>
      <c r="C16203" t="s">
        <v>50</v>
      </c>
      <c r="D16203">
        <v>4</v>
      </c>
      <c r="E16203" s="1">
        <v>40829.388194444437</v>
      </c>
      <c r="F16203">
        <v>2.5499999999999998</v>
      </c>
      <c r="G16203">
        <v>12709</v>
      </c>
      <c r="H16203" t="s">
        <v>10</v>
      </c>
      <c r="I16203" t="str">
        <f>IF(AND(LEFT(OnlineRetail[[#This Row],[InvoiceNo]],1)&lt;&gt;"C",OnlineRetail[[#This Row],[CustomerID]]&lt;&gt;""),"Yes","No")</f>
        <v>Yes</v>
      </c>
      <c r="J16203" s="4">
        <f>EOMONTH(OnlineRetail[[#This Row],[InvoiceDate]],-1)+1</f>
        <v>40817</v>
      </c>
      <c r="K16203" s="6">
        <f>OnlineRetail[[#This Row],[Quantity]]*OnlineRetail[[#This Row],[UnitPrice]]</f>
        <v>10.199999999999999</v>
      </c>
      <c r="L16203" t="str">
        <f t="shared" si="253"/>
        <v>12709|Oct-2011</v>
      </c>
    </row>
    <row r="16204" spans="1:12">
      <c r="A16204">
        <v>552064</v>
      </c>
      <c r="B16204" t="s">
        <v>117</v>
      </c>
      <c r="C16204" t="s">
        <v>72</v>
      </c>
      <c r="D16204">
        <v>13</v>
      </c>
      <c r="E16204" s="1">
        <v>40829.399305555547</v>
      </c>
      <c r="F16204">
        <v>0.85</v>
      </c>
      <c r="G16204">
        <v>14299</v>
      </c>
      <c r="H16204" t="s">
        <v>10</v>
      </c>
      <c r="I16204" t="str">
        <f>IF(AND(LEFT(OnlineRetail[[#This Row],[InvoiceNo]],1)&lt;&gt;"C",OnlineRetail[[#This Row],[CustomerID]]&lt;&gt;""),"Yes","No")</f>
        <v>Yes</v>
      </c>
      <c r="J16204" s="4">
        <f>EOMONTH(OnlineRetail[[#This Row],[InvoiceDate]],-1)+1</f>
        <v>40817</v>
      </c>
      <c r="K16204" s="6">
        <f>OnlineRetail[[#This Row],[Quantity]]*OnlineRetail[[#This Row],[UnitPrice]]</f>
        <v>11.049999999999999</v>
      </c>
      <c r="L16204" t="str">
        <f t="shared" si="253"/>
        <v>14299|Oct-2011</v>
      </c>
    </row>
    <row r="16205" spans="1:12">
      <c r="A16205">
        <v>554551</v>
      </c>
      <c r="B16205" t="s">
        <v>99</v>
      </c>
      <c r="C16205" t="s">
        <v>42</v>
      </c>
      <c r="D16205">
        <v>23</v>
      </c>
      <c r="E16205" s="1">
        <v>40829.4</v>
      </c>
      <c r="F16205">
        <v>2.1</v>
      </c>
      <c r="G16205">
        <v>12414</v>
      </c>
      <c r="H16205" t="s">
        <v>10</v>
      </c>
      <c r="I16205" t="str">
        <f>IF(AND(LEFT(OnlineRetail[[#This Row],[InvoiceNo]],1)&lt;&gt;"C",OnlineRetail[[#This Row],[CustomerID]]&lt;&gt;""),"Yes","No")</f>
        <v>Yes</v>
      </c>
      <c r="J16205" s="4">
        <f>EOMONTH(OnlineRetail[[#This Row],[InvoiceDate]],-1)+1</f>
        <v>40817</v>
      </c>
      <c r="K16205" s="6">
        <f>OnlineRetail[[#This Row],[Quantity]]*OnlineRetail[[#This Row],[UnitPrice]]</f>
        <v>48.300000000000004</v>
      </c>
      <c r="L16205" t="str">
        <f t="shared" si="253"/>
        <v>12414|Oct-2011</v>
      </c>
    </row>
    <row r="16206" spans="1:12">
      <c r="A16206">
        <v>540126</v>
      </c>
      <c r="B16206" t="s">
        <v>88</v>
      </c>
      <c r="C16206" t="s">
        <v>46</v>
      </c>
      <c r="D16206">
        <v>20</v>
      </c>
      <c r="E16206" s="1">
        <v>40829.409722222219</v>
      </c>
      <c r="F16206">
        <v>4.95</v>
      </c>
      <c r="G16206">
        <v>13772</v>
      </c>
      <c r="H16206" t="s">
        <v>10</v>
      </c>
      <c r="I16206" t="str">
        <f>IF(AND(LEFT(OnlineRetail[[#This Row],[InvoiceNo]],1)&lt;&gt;"C",OnlineRetail[[#This Row],[CustomerID]]&lt;&gt;""),"Yes","No")</f>
        <v>Yes</v>
      </c>
      <c r="J16206" s="4">
        <f>EOMONTH(OnlineRetail[[#This Row],[InvoiceDate]],-1)+1</f>
        <v>40817</v>
      </c>
      <c r="K16206" s="6">
        <f>OnlineRetail[[#This Row],[Quantity]]*OnlineRetail[[#This Row],[UnitPrice]]</f>
        <v>99</v>
      </c>
      <c r="L16206" t="str">
        <f t="shared" si="253"/>
        <v>13772|Oct-2011</v>
      </c>
    </row>
    <row r="16207" spans="1:12">
      <c r="A16207">
        <v>549510</v>
      </c>
      <c r="B16207" t="s">
        <v>183</v>
      </c>
      <c r="C16207" t="s">
        <v>48</v>
      </c>
      <c r="D16207">
        <v>18</v>
      </c>
      <c r="E16207" s="1">
        <v>40829.413888888892</v>
      </c>
      <c r="F16207">
        <v>1.25</v>
      </c>
      <c r="G16207">
        <v>13150</v>
      </c>
      <c r="H16207" t="s">
        <v>10</v>
      </c>
      <c r="I16207" t="str">
        <f>IF(AND(LEFT(OnlineRetail[[#This Row],[InvoiceNo]],1)&lt;&gt;"C",OnlineRetail[[#This Row],[CustomerID]]&lt;&gt;""),"Yes","No")</f>
        <v>Yes</v>
      </c>
      <c r="J16207" s="4">
        <f>EOMONTH(OnlineRetail[[#This Row],[InvoiceDate]],-1)+1</f>
        <v>40817</v>
      </c>
      <c r="K16207" s="6">
        <f>OnlineRetail[[#This Row],[Quantity]]*OnlineRetail[[#This Row],[UnitPrice]]</f>
        <v>22.5</v>
      </c>
      <c r="L16207" t="str">
        <f t="shared" si="253"/>
        <v>13150|Oct-2011</v>
      </c>
    </row>
    <row r="16208" spans="1:12">
      <c r="A16208">
        <v>546401</v>
      </c>
      <c r="B16208" t="s">
        <v>221</v>
      </c>
      <c r="C16208" t="s">
        <v>9</v>
      </c>
      <c r="D16208">
        <v>9</v>
      </c>
      <c r="E16208" s="1">
        <v>40829.425000000003</v>
      </c>
      <c r="F16208">
        <v>2.5499999999999998</v>
      </c>
      <c r="G16208">
        <v>13554</v>
      </c>
      <c r="H16208" t="s">
        <v>10</v>
      </c>
      <c r="I16208" t="str">
        <f>IF(AND(LEFT(OnlineRetail[[#This Row],[InvoiceNo]],1)&lt;&gt;"C",OnlineRetail[[#This Row],[CustomerID]]&lt;&gt;""),"Yes","No")</f>
        <v>Yes</v>
      </c>
      <c r="J16208" s="4">
        <f>EOMONTH(OnlineRetail[[#This Row],[InvoiceDate]],-1)+1</f>
        <v>40817</v>
      </c>
      <c r="K16208" s="6">
        <f>OnlineRetail[[#This Row],[Quantity]]*OnlineRetail[[#This Row],[UnitPrice]]</f>
        <v>22.95</v>
      </c>
      <c r="L16208" t="str">
        <f t="shared" si="253"/>
        <v>13554|Oct-2011</v>
      </c>
    </row>
    <row r="16209" spans="1:12">
      <c r="A16209">
        <v>543788</v>
      </c>
      <c r="B16209" t="s">
        <v>223</v>
      </c>
      <c r="C16209" t="s">
        <v>12</v>
      </c>
      <c r="D16209">
        <v>21</v>
      </c>
      <c r="E16209" s="1">
        <v>40829.427777777782</v>
      </c>
      <c r="F16209">
        <v>2.5499999999999998</v>
      </c>
      <c r="G16209">
        <v>13992</v>
      </c>
      <c r="H16209" t="s">
        <v>10</v>
      </c>
      <c r="I16209" t="str">
        <f>IF(AND(LEFT(OnlineRetail[[#This Row],[InvoiceNo]],1)&lt;&gt;"C",OnlineRetail[[#This Row],[CustomerID]]&lt;&gt;""),"Yes","No")</f>
        <v>Yes</v>
      </c>
      <c r="J16209" s="4">
        <f>EOMONTH(OnlineRetail[[#This Row],[InvoiceDate]],-1)+1</f>
        <v>40817</v>
      </c>
      <c r="K16209" s="6">
        <f>OnlineRetail[[#This Row],[Quantity]]*OnlineRetail[[#This Row],[UnitPrice]]</f>
        <v>53.55</v>
      </c>
      <c r="L16209" t="str">
        <f t="shared" si="253"/>
        <v>13992|Oct-2011</v>
      </c>
    </row>
    <row r="16210" spans="1:12">
      <c r="A16210">
        <v>543870</v>
      </c>
      <c r="B16210" t="s">
        <v>44</v>
      </c>
      <c r="C16210" t="s">
        <v>62</v>
      </c>
      <c r="D16210">
        <v>17</v>
      </c>
      <c r="E16210" s="1">
        <v>40829.443055555559</v>
      </c>
      <c r="F16210">
        <v>4.25</v>
      </c>
      <c r="G16210">
        <v>13463</v>
      </c>
      <c r="H16210" t="s">
        <v>126</v>
      </c>
      <c r="I16210" t="str">
        <f>IF(AND(LEFT(OnlineRetail[[#This Row],[InvoiceNo]],1)&lt;&gt;"C",OnlineRetail[[#This Row],[CustomerID]]&lt;&gt;""),"Yes","No")</f>
        <v>Yes</v>
      </c>
      <c r="J16210" s="4">
        <f>EOMONTH(OnlineRetail[[#This Row],[InvoiceDate]],-1)+1</f>
        <v>40817</v>
      </c>
      <c r="K16210" s="6">
        <f>OnlineRetail[[#This Row],[Quantity]]*OnlineRetail[[#This Row],[UnitPrice]]</f>
        <v>72.25</v>
      </c>
      <c r="L16210" t="str">
        <f t="shared" si="253"/>
        <v>13463|Oct-2011</v>
      </c>
    </row>
    <row r="16211" spans="1:12">
      <c r="A16211">
        <v>551143</v>
      </c>
      <c r="B16211" t="s">
        <v>172</v>
      </c>
      <c r="C16211" t="s">
        <v>24</v>
      </c>
      <c r="D16211">
        <v>11</v>
      </c>
      <c r="E16211" s="1">
        <v>40829.456250000003</v>
      </c>
      <c r="F16211">
        <v>4.25</v>
      </c>
      <c r="G16211">
        <v>13917</v>
      </c>
      <c r="H16211" t="s">
        <v>10</v>
      </c>
      <c r="I16211" t="str">
        <f>IF(AND(LEFT(OnlineRetail[[#This Row],[InvoiceNo]],1)&lt;&gt;"C",OnlineRetail[[#This Row],[CustomerID]]&lt;&gt;""),"Yes","No")</f>
        <v>Yes</v>
      </c>
      <c r="J16211" s="4">
        <f>EOMONTH(OnlineRetail[[#This Row],[InvoiceDate]],-1)+1</f>
        <v>40817</v>
      </c>
      <c r="K16211" s="6">
        <f>OnlineRetail[[#This Row],[Quantity]]*OnlineRetail[[#This Row],[UnitPrice]]</f>
        <v>46.75</v>
      </c>
      <c r="L16211" t="str">
        <f t="shared" si="253"/>
        <v>13917|Oct-2011</v>
      </c>
    </row>
    <row r="16212" spans="1:12">
      <c r="A16212">
        <v>546377</v>
      </c>
      <c r="B16212" t="s">
        <v>105</v>
      </c>
      <c r="C16212" t="s">
        <v>33</v>
      </c>
      <c r="D16212">
        <v>22</v>
      </c>
      <c r="E16212" s="1">
        <v>40829.470138888893</v>
      </c>
      <c r="F16212">
        <v>2.5499999999999998</v>
      </c>
      <c r="G16212">
        <v>13732</v>
      </c>
      <c r="H16212" t="s">
        <v>17</v>
      </c>
      <c r="I16212" t="str">
        <f>IF(AND(LEFT(OnlineRetail[[#This Row],[InvoiceNo]],1)&lt;&gt;"C",OnlineRetail[[#This Row],[CustomerID]]&lt;&gt;""),"Yes","No")</f>
        <v>Yes</v>
      </c>
      <c r="J16212" s="4">
        <f>EOMONTH(OnlineRetail[[#This Row],[InvoiceDate]],-1)+1</f>
        <v>40817</v>
      </c>
      <c r="K16212" s="6">
        <f>OnlineRetail[[#This Row],[Quantity]]*OnlineRetail[[#This Row],[UnitPrice]]</f>
        <v>56.099999999999994</v>
      </c>
      <c r="L16212" t="str">
        <f t="shared" si="253"/>
        <v>13732|Oct-2011</v>
      </c>
    </row>
    <row r="16213" spans="1:12">
      <c r="A16213">
        <v>542246</v>
      </c>
      <c r="B16213" t="s">
        <v>297</v>
      </c>
      <c r="C16213" t="s">
        <v>9</v>
      </c>
      <c r="D16213">
        <v>11</v>
      </c>
      <c r="E16213" s="1">
        <v>40829.479861111111</v>
      </c>
      <c r="F16213">
        <v>1.25</v>
      </c>
      <c r="G16213">
        <v>13345</v>
      </c>
      <c r="H16213" t="s">
        <v>10</v>
      </c>
      <c r="I16213" t="str">
        <f>IF(AND(LEFT(OnlineRetail[[#This Row],[InvoiceNo]],1)&lt;&gt;"C",OnlineRetail[[#This Row],[CustomerID]]&lt;&gt;""),"Yes","No")</f>
        <v>Yes</v>
      </c>
      <c r="J16213" s="4">
        <f>EOMONTH(OnlineRetail[[#This Row],[InvoiceDate]],-1)+1</f>
        <v>40817</v>
      </c>
      <c r="K16213" s="6">
        <f>OnlineRetail[[#This Row],[Quantity]]*OnlineRetail[[#This Row],[UnitPrice]]</f>
        <v>13.75</v>
      </c>
      <c r="L16213" t="str">
        <f t="shared" si="253"/>
        <v>13345|Oct-2011</v>
      </c>
    </row>
    <row r="16214" spans="1:12">
      <c r="A16214">
        <v>537350</v>
      </c>
      <c r="B16214" t="s">
        <v>135</v>
      </c>
      <c r="C16214" t="s">
        <v>16</v>
      </c>
      <c r="D16214">
        <v>5</v>
      </c>
      <c r="E16214" s="1">
        <v>40829.48333333333</v>
      </c>
      <c r="F16214">
        <v>9.9499999999999993</v>
      </c>
      <c r="G16214">
        <v>13850</v>
      </c>
      <c r="H16214" t="s">
        <v>10</v>
      </c>
      <c r="I16214" t="str">
        <f>IF(AND(LEFT(OnlineRetail[[#This Row],[InvoiceNo]],1)&lt;&gt;"C",OnlineRetail[[#This Row],[CustomerID]]&lt;&gt;""),"Yes","No")</f>
        <v>Yes</v>
      </c>
      <c r="J16214" s="4">
        <f>EOMONTH(OnlineRetail[[#This Row],[InvoiceDate]],-1)+1</f>
        <v>40817</v>
      </c>
      <c r="K16214" s="6">
        <f>OnlineRetail[[#This Row],[Quantity]]*OnlineRetail[[#This Row],[UnitPrice]]</f>
        <v>49.75</v>
      </c>
      <c r="L16214" t="str">
        <f t="shared" si="253"/>
        <v>13850|Oct-2011</v>
      </c>
    </row>
    <row r="16215" spans="1:12" hidden="1">
      <c r="A16215" t="s">
        <v>431</v>
      </c>
      <c r="B16215" t="s">
        <v>168</v>
      </c>
      <c r="C16215" t="s">
        <v>19</v>
      </c>
      <c r="D16215">
        <v>9</v>
      </c>
      <c r="E16215" s="1">
        <v>40829.490972222222</v>
      </c>
      <c r="F16215">
        <v>3.39</v>
      </c>
      <c r="G16215">
        <v>14337</v>
      </c>
      <c r="H16215" t="s">
        <v>22</v>
      </c>
      <c r="I16215" t="str">
        <f>IF(AND(LEFT(OnlineRetail[[#This Row],[InvoiceNo]],1)&lt;&gt;"C",OnlineRetail[[#This Row],[CustomerID]]&lt;&gt;""),"Yes","No")</f>
        <v>No</v>
      </c>
      <c r="J16215" s="4">
        <f>EOMONTH(OnlineRetail[[#This Row],[InvoiceDate]],-1)+1</f>
        <v>40817</v>
      </c>
      <c r="K16215" s="6">
        <f>OnlineRetail[[#This Row],[Quantity]]*OnlineRetail[[#This Row],[UnitPrice]]</f>
        <v>30.51</v>
      </c>
      <c r="L16215" t="str">
        <f t="shared" si="253"/>
        <v/>
      </c>
    </row>
    <row r="16216" spans="1:12" hidden="1">
      <c r="A16216" t="s">
        <v>432</v>
      </c>
      <c r="B16216" t="s">
        <v>265</v>
      </c>
      <c r="C16216" t="s">
        <v>29</v>
      </c>
      <c r="D16216">
        <v>7</v>
      </c>
      <c r="E16216" s="1">
        <v>40829.49722222222</v>
      </c>
      <c r="F16216">
        <v>5.95</v>
      </c>
      <c r="G16216">
        <v>13238</v>
      </c>
      <c r="H16216" t="s">
        <v>25</v>
      </c>
      <c r="I16216" t="str">
        <f>IF(AND(LEFT(OnlineRetail[[#This Row],[InvoiceNo]],1)&lt;&gt;"C",OnlineRetail[[#This Row],[CustomerID]]&lt;&gt;""),"Yes","No")</f>
        <v>No</v>
      </c>
      <c r="J16216" s="4">
        <f>EOMONTH(OnlineRetail[[#This Row],[InvoiceDate]],-1)+1</f>
        <v>40817</v>
      </c>
      <c r="K16216" s="6">
        <f>OnlineRetail[[#This Row],[Quantity]]*OnlineRetail[[#This Row],[UnitPrice]]</f>
        <v>41.65</v>
      </c>
      <c r="L16216" t="str">
        <f t="shared" si="253"/>
        <v/>
      </c>
    </row>
    <row r="16217" spans="1:12">
      <c r="A16217">
        <v>536424</v>
      </c>
      <c r="B16217" t="s">
        <v>20</v>
      </c>
      <c r="C16217" t="s">
        <v>19</v>
      </c>
      <c r="D16217">
        <v>5</v>
      </c>
      <c r="E16217" s="1">
        <v>40829.505555555559</v>
      </c>
      <c r="F16217">
        <v>1.65</v>
      </c>
      <c r="G16217">
        <v>13043</v>
      </c>
      <c r="H16217" t="s">
        <v>10</v>
      </c>
      <c r="I16217" t="str">
        <f>IF(AND(LEFT(OnlineRetail[[#This Row],[InvoiceNo]],1)&lt;&gt;"C",OnlineRetail[[#This Row],[CustomerID]]&lt;&gt;""),"Yes","No")</f>
        <v>Yes</v>
      </c>
      <c r="J16217" s="4">
        <f>EOMONTH(OnlineRetail[[#This Row],[InvoiceDate]],-1)+1</f>
        <v>40817</v>
      </c>
      <c r="K16217" s="6">
        <f>OnlineRetail[[#This Row],[Quantity]]*OnlineRetail[[#This Row],[UnitPrice]]</f>
        <v>8.25</v>
      </c>
      <c r="L16217" t="str">
        <f t="shared" si="253"/>
        <v>13043|Oct-2011</v>
      </c>
    </row>
    <row r="16218" spans="1:12">
      <c r="A16218">
        <v>554223</v>
      </c>
      <c r="B16218" t="s">
        <v>131</v>
      </c>
      <c r="C16218" t="s">
        <v>53</v>
      </c>
      <c r="D16218">
        <v>6</v>
      </c>
      <c r="E16218" s="1">
        <v>40829.522916666669</v>
      </c>
      <c r="F16218">
        <v>2.1</v>
      </c>
      <c r="G16218">
        <v>12443</v>
      </c>
      <c r="H16218" t="s">
        <v>10</v>
      </c>
      <c r="I16218" t="str">
        <f>IF(AND(LEFT(OnlineRetail[[#This Row],[InvoiceNo]],1)&lt;&gt;"C",OnlineRetail[[#This Row],[CustomerID]]&lt;&gt;""),"Yes","No")</f>
        <v>Yes</v>
      </c>
      <c r="J16218" s="4">
        <f>EOMONTH(OnlineRetail[[#This Row],[InvoiceDate]],-1)+1</f>
        <v>40817</v>
      </c>
      <c r="K16218" s="6">
        <f>OnlineRetail[[#This Row],[Quantity]]*OnlineRetail[[#This Row],[UnitPrice]]</f>
        <v>12.600000000000001</v>
      </c>
      <c r="L16218" t="str">
        <f t="shared" si="253"/>
        <v>12443|Oct-2011</v>
      </c>
    </row>
    <row r="16219" spans="1:12">
      <c r="A16219">
        <v>554297</v>
      </c>
      <c r="B16219" t="s">
        <v>129</v>
      </c>
      <c r="C16219" t="s">
        <v>83</v>
      </c>
      <c r="D16219">
        <v>15</v>
      </c>
      <c r="E16219" s="1">
        <v>40829.526388888888</v>
      </c>
      <c r="F16219">
        <v>4.25</v>
      </c>
      <c r="G16219">
        <v>13197</v>
      </c>
      <c r="H16219" t="s">
        <v>17</v>
      </c>
      <c r="I16219" t="str">
        <f>IF(AND(LEFT(OnlineRetail[[#This Row],[InvoiceNo]],1)&lt;&gt;"C",OnlineRetail[[#This Row],[CustomerID]]&lt;&gt;""),"Yes","No")</f>
        <v>Yes</v>
      </c>
      <c r="J16219" s="4">
        <f>EOMONTH(OnlineRetail[[#This Row],[InvoiceDate]],-1)+1</f>
        <v>40817</v>
      </c>
      <c r="K16219" s="6">
        <f>OnlineRetail[[#This Row],[Quantity]]*OnlineRetail[[#This Row],[UnitPrice]]</f>
        <v>63.75</v>
      </c>
      <c r="L16219" t="str">
        <f t="shared" si="253"/>
        <v>13197|Oct-2011</v>
      </c>
    </row>
    <row r="16220" spans="1:12">
      <c r="A16220">
        <v>542070</v>
      </c>
      <c r="B16220" t="s">
        <v>105</v>
      </c>
      <c r="C16220" t="s">
        <v>21</v>
      </c>
      <c r="D16220">
        <v>14</v>
      </c>
      <c r="E16220" s="1">
        <v>40829.532638888893</v>
      </c>
      <c r="F16220">
        <v>7.95</v>
      </c>
      <c r="G16220">
        <v>13860</v>
      </c>
      <c r="H16220" t="s">
        <v>10</v>
      </c>
      <c r="I16220" t="str">
        <f>IF(AND(LEFT(OnlineRetail[[#This Row],[InvoiceNo]],1)&lt;&gt;"C",OnlineRetail[[#This Row],[CustomerID]]&lt;&gt;""),"Yes","No")</f>
        <v>Yes</v>
      </c>
      <c r="J16220" s="4">
        <f>EOMONTH(OnlineRetail[[#This Row],[InvoiceDate]],-1)+1</f>
        <v>40817</v>
      </c>
      <c r="K16220" s="6">
        <f>OnlineRetail[[#This Row],[Quantity]]*OnlineRetail[[#This Row],[UnitPrice]]</f>
        <v>111.3</v>
      </c>
      <c r="L16220" t="str">
        <f t="shared" si="253"/>
        <v>13860|Oct-2011</v>
      </c>
    </row>
    <row r="16221" spans="1:12">
      <c r="A16221">
        <v>553549</v>
      </c>
      <c r="B16221" t="s">
        <v>254</v>
      </c>
      <c r="C16221" t="s">
        <v>50</v>
      </c>
      <c r="D16221">
        <v>11</v>
      </c>
      <c r="E16221" s="1">
        <v>40829.532638888893</v>
      </c>
      <c r="F16221">
        <v>5.95</v>
      </c>
      <c r="G16221">
        <v>13581</v>
      </c>
      <c r="H16221" t="s">
        <v>10</v>
      </c>
      <c r="I16221" t="str">
        <f>IF(AND(LEFT(OnlineRetail[[#This Row],[InvoiceNo]],1)&lt;&gt;"C",OnlineRetail[[#This Row],[CustomerID]]&lt;&gt;""),"Yes","No")</f>
        <v>Yes</v>
      </c>
      <c r="J16221" s="4">
        <f>EOMONTH(OnlineRetail[[#This Row],[InvoiceDate]],-1)+1</f>
        <v>40817</v>
      </c>
      <c r="K16221" s="6">
        <f>OnlineRetail[[#This Row],[Quantity]]*OnlineRetail[[#This Row],[UnitPrice]]</f>
        <v>65.45</v>
      </c>
      <c r="L16221" t="str">
        <f t="shared" si="253"/>
        <v>13581|Oct-2011</v>
      </c>
    </row>
    <row r="16222" spans="1:12">
      <c r="A16222">
        <v>537196</v>
      </c>
      <c r="B16222" t="s">
        <v>94</v>
      </c>
      <c r="C16222" t="s">
        <v>12</v>
      </c>
      <c r="D16222">
        <v>18</v>
      </c>
      <c r="E16222" s="1">
        <v>40829.542361111111</v>
      </c>
      <c r="F16222">
        <v>7.95</v>
      </c>
      <c r="G16222">
        <v>12944</v>
      </c>
      <c r="H16222" t="s">
        <v>22</v>
      </c>
      <c r="I16222" t="str">
        <f>IF(AND(LEFT(OnlineRetail[[#This Row],[InvoiceNo]],1)&lt;&gt;"C",OnlineRetail[[#This Row],[CustomerID]]&lt;&gt;""),"Yes","No")</f>
        <v>Yes</v>
      </c>
      <c r="J16222" s="4">
        <f>EOMONTH(OnlineRetail[[#This Row],[InvoiceDate]],-1)+1</f>
        <v>40817</v>
      </c>
      <c r="K16222" s="6">
        <f>OnlineRetail[[#This Row],[Quantity]]*OnlineRetail[[#This Row],[UnitPrice]]</f>
        <v>143.1</v>
      </c>
      <c r="L16222" t="str">
        <f t="shared" si="253"/>
        <v>12944|Oct-2011</v>
      </c>
    </row>
    <row r="16223" spans="1:12">
      <c r="A16223">
        <v>536663</v>
      </c>
      <c r="B16223" t="s">
        <v>26</v>
      </c>
      <c r="C16223" t="s">
        <v>50</v>
      </c>
      <c r="D16223">
        <v>24</v>
      </c>
      <c r="E16223" s="1">
        <v>40829.557638888888</v>
      </c>
      <c r="F16223">
        <v>1.65</v>
      </c>
      <c r="G16223">
        <v>13222</v>
      </c>
      <c r="H16223" t="s">
        <v>10</v>
      </c>
      <c r="I16223" t="str">
        <f>IF(AND(LEFT(OnlineRetail[[#This Row],[InvoiceNo]],1)&lt;&gt;"C",OnlineRetail[[#This Row],[CustomerID]]&lt;&gt;""),"Yes","No")</f>
        <v>Yes</v>
      </c>
      <c r="J16223" s="4">
        <f>EOMONTH(OnlineRetail[[#This Row],[InvoiceDate]],-1)+1</f>
        <v>40817</v>
      </c>
      <c r="K16223" s="6">
        <f>OnlineRetail[[#This Row],[Quantity]]*OnlineRetail[[#This Row],[UnitPrice]]</f>
        <v>39.599999999999994</v>
      </c>
      <c r="L16223" t="str">
        <f t="shared" si="253"/>
        <v>13222|Oct-2011</v>
      </c>
    </row>
    <row r="16224" spans="1:12">
      <c r="A16224">
        <v>549397</v>
      </c>
      <c r="B16224" t="s">
        <v>49</v>
      </c>
      <c r="C16224" t="s">
        <v>24</v>
      </c>
      <c r="D16224">
        <v>7</v>
      </c>
      <c r="E16224" s="1">
        <v>40829.585416666669</v>
      </c>
      <c r="F16224">
        <v>5.95</v>
      </c>
      <c r="G16224">
        <v>13844</v>
      </c>
      <c r="H16224" t="s">
        <v>10</v>
      </c>
      <c r="I16224" t="str">
        <f>IF(AND(LEFT(OnlineRetail[[#This Row],[InvoiceNo]],1)&lt;&gt;"C",OnlineRetail[[#This Row],[CustomerID]]&lt;&gt;""),"Yes","No")</f>
        <v>Yes</v>
      </c>
      <c r="J16224" s="4">
        <f>EOMONTH(OnlineRetail[[#This Row],[InvoiceDate]],-1)+1</f>
        <v>40817</v>
      </c>
      <c r="K16224" s="6">
        <f>OnlineRetail[[#This Row],[Quantity]]*OnlineRetail[[#This Row],[UnitPrice]]</f>
        <v>41.65</v>
      </c>
      <c r="L16224" t="str">
        <f t="shared" si="253"/>
        <v>13844|Oct-2011</v>
      </c>
    </row>
    <row r="16225" spans="1:12">
      <c r="A16225">
        <v>540312</v>
      </c>
      <c r="B16225" t="s">
        <v>161</v>
      </c>
      <c r="C16225" t="s">
        <v>42</v>
      </c>
      <c r="D16225">
        <v>16</v>
      </c>
      <c r="E16225" s="1">
        <v>40829.595138888893</v>
      </c>
      <c r="F16225">
        <v>1.25</v>
      </c>
      <c r="G16225">
        <v>12665</v>
      </c>
      <c r="H16225" t="s">
        <v>10</v>
      </c>
      <c r="I16225" t="str">
        <f>IF(AND(LEFT(OnlineRetail[[#This Row],[InvoiceNo]],1)&lt;&gt;"C",OnlineRetail[[#This Row],[CustomerID]]&lt;&gt;""),"Yes","No")</f>
        <v>Yes</v>
      </c>
      <c r="J16225" s="4">
        <f>EOMONTH(OnlineRetail[[#This Row],[InvoiceDate]],-1)+1</f>
        <v>40817</v>
      </c>
      <c r="K16225" s="6">
        <f>OnlineRetail[[#This Row],[Quantity]]*OnlineRetail[[#This Row],[UnitPrice]]</f>
        <v>20</v>
      </c>
      <c r="L16225" t="str">
        <f t="shared" si="253"/>
        <v>12665|Oct-2011</v>
      </c>
    </row>
    <row r="16226" spans="1:12">
      <c r="A16226">
        <v>555901</v>
      </c>
      <c r="B16226" t="s">
        <v>78</v>
      </c>
      <c r="C16226" t="s">
        <v>27</v>
      </c>
      <c r="D16226">
        <v>17</v>
      </c>
      <c r="E16226" s="1">
        <v>40829.611111111109</v>
      </c>
      <c r="F16226">
        <v>1.65</v>
      </c>
      <c r="G16226">
        <v>14068</v>
      </c>
      <c r="H16226" t="s">
        <v>10</v>
      </c>
      <c r="I16226" t="str">
        <f>IF(AND(LEFT(OnlineRetail[[#This Row],[InvoiceNo]],1)&lt;&gt;"C",OnlineRetail[[#This Row],[CustomerID]]&lt;&gt;""),"Yes","No")</f>
        <v>Yes</v>
      </c>
      <c r="J16226" s="4">
        <f>EOMONTH(OnlineRetail[[#This Row],[InvoiceDate]],-1)+1</f>
        <v>40817</v>
      </c>
      <c r="K16226" s="6">
        <f>OnlineRetail[[#This Row],[Quantity]]*OnlineRetail[[#This Row],[UnitPrice]]</f>
        <v>28.049999999999997</v>
      </c>
      <c r="L16226" t="str">
        <f t="shared" si="253"/>
        <v>14068|Oct-2011</v>
      </c>
    </row>
    <row r="16227" spans="1:12">
      <c r="A16227">
        <v>545734</v>
      </c>
      <c r="B16227" t="s">
        <v>224</v>
      </c>
      <c r="C16227" t="s">
        <v>42</v>
      </c>
      <c r="D16227">
        <v>7</v>
      </c>
      <c r="E16227" s="1">
        <v>40829.626388888893</v>
      </c>
      <c r="F16227">
        <v>2.5499999999999998</v>
      </c>
      <c r="G16227">
        <v>13010</v>
      </c>
      <c r="H16227" t="s">
        <v>17</v>
      </c>
      <c r="I16227" t="str">
        <f>IF(AND(LEFT(OnlineRetail[[#This Row],[InvoiceNo]],1)&lt;&gt;"C",OnlineRetail[[#This Row],[CustomerID]]&lt;&gt;""),"Yes","No")</f>
        <v>Yes</v>
      </c>
      <c r="J16227" s="4">
        <f>EOMONTH(OnlineRetail[[#This Row],[InvoiceDate]],-1)+1</f>
        <v>40817</v>
      </c>
      <c r="K16227" s="6">
        <f>OnlineRetail[[#This Row],[Quantity]]*OnlineRetail[[#This Row],[UnitPrice]]</f>
        <v>17.849999999999998</v>
      </c>
      <c r="L16227" t="str">
        <f t="shared" si="253"/>
        <v>13010|Oct-2011</v>
      </c>
    </row>
    <row r="16228" spans="1:12">
      <c r="A16228">
        <v>555653</v>
      </c>
      <c r="B16228" t="s">
        <v>146</v>
      </c>
      <c r="C16228" t="s">
        <v>40</v>
      </c>
      <c r="D16228">
        <v>18</v>
      </c>
      <c r="E16228" s="1">
        <v>40829.626388888893</v>
      </c>
      <c r="F16228">
        <v>7.95</v>
      </c>
      <c r="G16228">
        <v>13825</v>
      </c>
      <c r="H16228" t="s">
        <v>10</v>
      </c>
      <c r="I16228" t="str">
        <f>IF(AND(LEFT(OnlineRetail[[#This Row],[InvoiceNo]],1)&lt;&gt;"C",OnlineRetail[[#This Row],[CustomerID]]&lt;&gt;""),"Yes","No")</f>
        <v>Yes</v>
      </c>
      <c r="J16228" s="4">
        <f>EOMONTH(OnlineRetail[[#This Row],[InvoiceDate]],-1)+1</f>
        <v>40817</v>
      </c>
      <c r="K16228" s="6">
        <f>OnlineRetail[[#This Row],[Quantity]]*OnlineRetail[[#This Row],[UnitPrice]]</f>
        <v>143.1</v>
      </c>
      <c r="L16228" t="str">
        <f t="shared" si="253"/>
        <v>13825|Oct-2011</v>
      </c>
    </row>
    <row r="16229" spans="1:12">
      <c r="A16229">
        <v>549883</v>
      </c>
      <c r="B16229" t="s">
        <v>113</v>
      </c>
      <c r="C16229" t="s">
        <v>27</v>
      </c>
      <c r="D16229">
        <v>3</v>
      </c>
      <c r="E16229" s="1">
        <v>40829.631944444453</v>
      </c>
      <c r="F16229">
        <v>4.95</v>
      </c>
      <c r="G16229">
        <v>12661</v>
      </c>
      <c r="H16229" t="s">
        <v>10</v>
      </c>
      <c r="I16229" t="str">
        <f>IF(AND(LEFT(OnlineRetail[[#This Row],[InvoiceNo]],1)&lt;&gt;"C",OnlineRetail[[#This Row],[CustomerID]]&lt;&gt;""),"Yes","No")</f>
        <v>Yes</v>
      </c>
      <c r="J16229" s="4">
        <f>EOMONTH(OnlineRetail[[#This Row],[InvoiceDate]],-1)+1</f>
        <v>40817</v>
      </c>
      <c r="K16229" s="6">
        <f>OnlineRetail[[#This Row],[Quantity]]*OnlineRetail[[#This Row],[UnitPrice]]</f>
        <v>14.850000000000001</v>
      </c>
      <c r="L16229" t="str">
        <f t="shared" si="253"/>
        <v>12661|Oct-2011</v>
      </c>
    </row>
    <row r="16230" spans="1:12">
      <c r="A16230">
        <v>554932</v>
      </c>
      <c r="B16230" t="s">
        <v>30</v>
      </c>
      <c r="C16230" t="s">
        <v>83</v>
      </c>
      <c r="D16230">
        <v>7</v>
      </c>
      <c r="E16230" s="1">
        <v>40829.638194444437</v>
      </c>
      <c r="F16230">
        <v>4.25</v>
      </c>
      <c r="G16230">
        <v>13772</v>
      </c>
      <c r="H16230" t="s">
        <v>10</v>
      </c>
      <c r="I16230" t="str">
        <f>IF(AND(LEFT(OnlineRetail[[#This Row],[InvoiceNo]],1)&lt;&gt;"C",OnlineRetail[[#This Row],[CustomerID]]&lt;&gt;""),"Yes","No")</f>
        <v>Yes</v>
      </c>
      <c r="J16230" s="4">
        <f>EOMONTH(OnlineRetail[[#This Row],[InvoiceDate]],-1)+1</f>
        <v>40817</v>
      </c>
      <c r="K16230" s="6">
        <f>OnlineRetail[[#This Row],[Quantity]]*OnlineRetail[[#This Row],[UnitPrice]]</f>
        <v>29.75</v>
      </c>
      <c r="L16230" t="str">
        <f t="shared" si="253"/>
        <v>13772|Oct-2011</v>
      </c>
    </row>
    <row r="16231" spans="1:12">
      <c r="A16231">
        <v>544671</v>
      </c>
      <c r="B16231" t="s">
        <v>66</v>
      </c>
      <c r="C16231" t="s">
        <v>9</v>
      </c>
      <c r="D16231">
        <v>2</v>
      </c>
      <c r="E16231" s="1">
        <v>40829.645138888889</v>
      </c>
      <c r="F16231">
        <v>4.95</v>
      </c>
      <c r="G16231">
        <v>13438</v>
      </c>
      <c r="H16231" t="s">
        <v>22</v>
      </c>
      <c r="I16231" t="str">
        <f>IF(AND(LEFT(OnlineRetail[[#This Row],[InvoiceNo]],1)&lt;&gt;"C",OnlineRetail[[#This Row],[CustomerID]]&lt;&gt;""),"Yes","No")</f>
        <v>Yes</v>
      </c>
      <c r="J16231" s="4">
        <f>EOMONTH(OnlineRetail[[#This Row],[InvoiceDate]],-1)+1</f>
        <v>40817</v>
      </c>
      <c r="K16231" s="6">
        <f>OnlineRetail[[#This Row],[Quantity]]*OnlineRetail[[#This Row],[UnitPrice]]</f>
        <v>9.9</v>
      </c>
      <c r="L16231" t="str">
        <f t="shared" si="253"/>
        <v>13438|Oct-2011</v>
      </c>
    </row>
    <row r="16232" spans="1:12">
      <c r="A16232">
        <v>553189</v>
      </c>
      <c r="B16232" t="s">
        <v>227</v>
      </c>
      <c r="C16232" t="s">
        <v>29</v>
      </c>
      <c r="D16232">
        <v>15</v>
      </c>
      <c r="E16232" s="1">
        <v>40829.651388888888</v>
      </c>
      <c r="F16232">
        <v>1.65</v>
      </c>
      <c r="G16232">
        <v>13031</v>
      </c>
      <c r="H16232" t="s">
        <v>10</v>
      </c>
      <c r="I16232" t="str">
        <f>IF(AND(LEFT(OnlineRetail[[#This Row],[InvoiceNo]],1)&lt;&gt;"C",OnlineRetail[[#This Row],[CustomerID]]&lt;&gt;""),"Yes","No")</f>
        <v>Yes</v>
      </c>
      <c r="J16232" s="4">
        <f>EOMONTH(OnlineRetail[[#This Row],[InvoiceDate]],-1)+1</f>
        <v>40817</v>
      </c>
      <c r="K16232" s="6">
        <f>OnlineRetail[[#This Row],[Quantity]]*OnlineRetail[[#This Row],[UnitPrice]]</f>
        <v>24.75</v>
      </c>
      <c r="L16232" t="str">
        <f t="shared" si="253"/>
        <v>13031|Oct-2011</v>
      </c>
    </row>
    <row r="16233" spans="1:12">
      <c r="A16233">
        <v>545661</v>
      </c>
      <c r="B16233" t="s">
        <v>52</v>
      </c>
      <c r="C16233" t="s">
        <v>39</v>
      </c>
      <c r="D16233">
        <v>10</v>
      </c>
      <c r="E16233" s="1">
        <v>40829.652083333327</v>
      </c>
      <c r="F16233">
        <v>3.39</v>
      </c>
      <c r="G16233">
        <v>13417</v>
      </c>
      <c r="H16233" t="s">
        <v>10</v>
      </c>
      <c r="I16233" t="str">
        <f>IF(AND(LEFT(OnlineRetail[[#This Row],[InvoiceNo]],1)&lt;&gt;"C",OnlineRetail[[#This Row],[CustomerID]]&lt;&gt;""),"Yes","No")</f>
        <v>Yes</v>
      </c>
      <c r="J16233" s="4">
        <f>EOMONTH(OnlineRetail[[#This Row],[InvoiceDate]],-1)+1</f>
        <v>40817</v>
      </c>
      <c r="K16233" s="6">
        <f>OnlineRetail[[#This Row],[Quantity]]*OnlineRetail[[#This Row],[UnitPrice]]</f>
        <v>33.9</v>
      </c>
      <c r="L16233" t="str">
        <f t="shared" si="253"/>
        <v>13417|Oct-2011</v>
      </c>
    </row>
    <row r="16234" spans="1:12">
      <c r="A16234">
        <v>553489</v>
      </c>
      <c r="B16234" t="s">
        <v>86</v>
      </c>
      <c r="C16234" t="s">
        <v>42</v>
      </c>
      <c r="D16234">
        <v>12</v>
      </c>
      <c r="E16234" s="1">
        <v>40829.661805555559</v>
      </c>
      <c r="F16234">
        <v>2.1</v>
      </c>
      <c r="G16234">
        <v>12568</v>
      </c>
      <c r="H16234" t="s">
        <v>10</v>
      </c>
      <c r="I16234" t="str">
        <f>IF(AND(LEFT(OnlineRetail[[#This Row],[InvoiceNo]],1)&lt;&gt;"C",OnlineRetail[[#This Row],[CustomerID]]&lt;&gt;""),"Yes","No")</f>
        <v>Yes</v>
      </c>
      <c r="J16234" s="4">
        <f>EOMONTH(OnlineRetail[[#This Row],[InvoiceDate]],-1)+1</f>
        <v>40817</v>
      </c>
      <c r="K16234" s="6">
        <f>OnlineRetail[[#This Row],[Quantity]]*OnlineRetail[[#This Row],[UnitPrice]]</f>
        <v>25.200000000000003</v>
      </c>
      <c r="L16234" t="str">
        <f t="shared" si="253"/>
        <v>12568|Oct-2011</v>
      </c>
    </row>
    <row r="16235" spans="1:12">
      <c r="A16235">
        <v>543347</v>
      </c>
      <c r="B16235" t="s">
        <v>45</v>
      </c>
      <c r="C16235" t="s">
        <v>53</v>
      </c>
      <c r="D16235">
        <v>3</v>
      </c>
      <c r="E16235" s="1">
        <v>40829.668749999997</v>
      </c>
      <c r="F16235">
        <v>1.25</v>
      </c>
      <c r="G16235">
        <v>13452</v>
      </c>
      <c r="H16235" t="s">
        <v>10</v>
      </c>
      <c r="I16235" t="str">
        <f>IF(AND(LEFT(OnlineRetail[[#This Row],[InvoiceNo]],1)&lt;&gt;"C",OnlineRetail[[#This Row],[CustomerID]]&lt;&gt;""),"Yes","No")</f>
        <v>Yes</v>
      </c>
      <c r="J16235" s="4">
        <f>EOMONTH(OnlineRetail[[#This Row],[InvoiceDate]],-1)+1</f>
        <v>40817</v>
      </c>
      <c r="K16235" s="6">
        <f>OnlineRetail[[#This Row],[Quantity]]*OnlineRetail[[#This Row],[UnitPrice]]</f>
        <v>3.75</v>
      </c>
      <c r="L16235" t="str">
        <f t="shared" si="253"/>
        <v>13452|Oct-2011</v>
      </c>
    </row>
    <row r="16236" spans="1:12">
      <c r="A16236">
        <v>550571</v>
      </c>
      <c r="B16236" t="s">
        <v>89</v>
      </c>
      <c r="C16236" t="s">
        <v>53</v>
      </c>
      <c r="D16236">
        <v>5</v>
      </c>
      <c r="E16236" s="1">
        <v>40829.668749999997</v>
      </c>
      <c r="F16236">
        <v>5.95</v>
      </c>
      <c r="G16236">
        <v>12736</v>
      </c>
      <c r="H16236" t="s">
        <v>10</v>
      </c>
      <c r="I16236" t="str">
        <f>IF(AND(LEFT(OnlineRetail[[#This Row],[InvoiceNo]],1)&lt;&gt;"C",OnlineRetail[[#This Row],[CustomerID]]&lt;&gt;""),"Yes","No")</f>
        <v>Yes</v>
      </c>
      <c r="J16236" s="4">
        <f>EOMONTH(OnlineRetail[[#This Row],[InvoiceDate]],-1)+1</f>
        <v>40817</v>
      </c>
      <c r="K16236" s="6">
        <f>OnlineRetail[[#This Row],[Quantity]]*OnlineRetail[[#This Row],[UnitPrice]]</f>
        <v>29.75</v>
      </c>
      <c r="L16236" t="str">
        <f t="shared" si="253"/>
        <v>12736|Oct-2011</v>
      </c>
    </row>
    <row r="16237" spans="1:12">
      <c r="A16237">
        <v>545184</v>
      </c>
      <c r="B16237" t="s">
        <v>93</v>
      </c>
      <c r="C16237" t="s">
        <v>24</v>
      </c>
      <c r="D16237">
        <v>21</v>
      </c>
      <c r="E16237" s="1">
        <v>40829.672222222223</v>
      </c>
      <c r="F16237">
        <v>4.25</v>
      </c>
      <c r="G16237">
        <v>13032</v>
      </c>
      <c r="H16237" t="s">
        <v>25</v>
      </c>
      <c r="I16237" t="str">
        <f>IF(AND(LEFT(OnlineRetail[[#This Row],[InvoiceNo]],1)&lt;&gt;"C",OnlineRetail[[#This Row],[CustomerID]]&lt;&gt;""),"Yes","No")</f>
        <v>Yes</v>
      </c>
      <c r="J16237" s="4">
        <f>EOMONTH(OnlineRetail[[#This Row],[InvoiceDate]],-1)+1</f>
        <v>40817</v>
      </c>
      <c r="K16237" s="6">
        <f>OnlineRetail[[#This Row],[Quantity]]*OnlineRetail[[#This Row],[UnitPrice]]</f>
        <v>89.25</v>
      </c>
      <c r="L16237" t="str">
        <f t="shared" si="253"/>
        <v>13032|Oct-2011</v>
      </c>
    </row>
    <row r="16238" spans="1:12">
      <c r="A16238">
        <v>542679</v>
      </c>
      <c r="B16238" t="s">
        <v>117</v>
      </c>
      <c r="C16238" t="s">
        <v>42</v>
      </c>
      <c r="D16238">
        <v>12</v>
      </c>
      <c r="E16238" s="1">
        <v>40829.673611111109</v>
      </c>
      <c r="F16238">
        <v>1.65</v>
      </c>
      <c r="G16238">
        <v>13864</v>
      </c>
      <c r="H16238" t="s">
        <v>10</v>
      </c>
      <c r="I16238" t="str">
        <f>IF(AND(LEFT(OnlineRetail[[#This Row],[InvoiceNo]],1)&lt;&gt;"C",OnlineRetail[[#This Row],[CustomerID]]&lt;&gt;""),"Yes","No")</f>
        <v>Yes</v>
      </c>
      <c r="J16238" s="4">
        <f>EOMONTH(OnlineRetail[[#This Row],[InvoiceDate]],-1)+1</f>
        <v>40817</v>
      </c>
      <c r="K16238" s="6">
        <f>OnlineRetail[[#This Row],[Quantity]]*OnlineRetail[[#This Row],[UnitPrice]]</f>
        <v>19.799999999999997</v>
      </c>
      <c r="L16238" t="str">
        <f t="shared" si="253"/>
        <v>13864|Oct-2011</v>
      </c>
    </row>
    <row r="16239" spans="1:12">
      <c r="A16239">
        <v>543936</v>
      </c>
      <c r="B16239" t="s">
        <v>235</v>
      </c>
      <c r="C16239" t="s">
        <v>50</v>
      </c>
      <c r="D16239">
        <v>6</v>
      </c>
      <c r="E16239" s="1">
        <v>40829.677083333343</v>
      </c>
      <c r="F16239">
        <v>3.39</v>
      </c>
      <c r="G16239">
        <v>13056</v>
      </c>
      <c r="H16239" t="s">
        <v>10</v>
      </c>
      <c r="I16239" t="str">
        <f>IF(AND(LEFT(OnlineRetail[[#This Row],[InvoiceNo]],1)&lt;&gt;"C",OnlineRetail[[#This Row],[CustomerID]]&lt;&gt;""),"Yes","No")</f>
        <v>Yes</v>
      </c>
      <c r="J16239" s="4">
        <f>EOMONTH(OnlineRetail[[#This Row],[InvoiceDate]],-1)+1</f>
        <v>40817</v>
      </c>
      <c r="K16239" s="6">
        <f>OnlineRetail[[#This Row],[Quantity]]*OnlineRetail[[#This Row],[UnitPrice]]</f>
        <v>20.34</v>
      </c>
      <c r="L16239" t="str">
        <f t="shared" si="253"/>
        <v>13056|Oct-2011</v>
      </c>
    </row>
    <row r="16240" spans="1:12">
      <c r="A16240">
        <v>538321</v>
      </c>
      <c r="B16240" t="s">
        <v>44</v>
      </c>
      <c r="C16240" t="s">
        <v>62</v>
      </c>
      <c r="D16240">
        <v>8</v>
      </c>
      <c r="E16240" s="1">
        <v>40829.679166666669</v>
      </c>
      <c r="F16240">
        <v>7.95</v>
      </c>
      <c r="G16240">
        <v>12473</v>
      </c>
      <c r="H16240" t="s">
        <v>10</v>
      </c>
      <c r="I16240" t="str">
        <f>IF(AND(LEFT(OnlineRetail[[#This Row],[InvoiceNo]],1)&lt;&gt;"C",OnlineRetail[[#This Row],[CustomerID]]&lt;&gt;""),"Yes","No")</f>
        <v>Yes</v>
      </c>
      <c r="J16240" s="4">
        <f>EOMONTH(OnlineRetail[[#This Row],[InvoiceDate]],-1)+1</f>
        <v>40817</v>
      </c>
      <c r="K16240" s="6">
        <f>OnlineRetail[[#This Row],[Quantity]]*OnlineRetail[[#This Row],[UnitPrice]]</f>
        <v>63.6</v>
      </c>
      <c r="L16240" t="str">
        <f t="shared" si="253"/>
        <v>12473|Oct-2011</v>
      </c>
    </row>
    <row r="16241" spans="1:12">
      <c r="A16241">
        <v>551205</v>
      </c>
      <c r="B16241" t="s">
        <v>119</v>
      </c>
      <c r="C16241" t="s">
        <v>33</v>
      </c>
      <c r="D16241">
        <v>4</v>
      </c>
      <c r="E16241" s="1">
        <v>40829.679166666669</v>
      </c>
      <c r="F16241">
        <v>4.95</v>
      </c>
      <c r="G16241">
        <v>13644</v>
      </c>
      <c r="H16241" t="s">
        <v>10</v>
      </c>
      <c r="I16241" t="str">
        <f>IF(AND(LEFT(OnlineRetail[[#This Row],[InvoiceNo]],1)&lt;&gt;"C",OnlineRetail[[#This Row],[CustomerID]]&lt;&gt;""),"Yes","No")</f>
        <v>Yes</v>
      </c>
      <c r="J16241" s="4">
        <f>EOMONTH(OnlineRetail[[#This Row],[InvoiceDate]],-1)+1</f>
        <v>40817</v>
      </c>
      <c r="K16241" s="6">
        <f>OnlineRetail[[#This Row],[Quantity]]*OnlineRetail[[#This Row],[UnitPrice]]</f>
        <v>19.8</v>
      </c>
      <c r="L16241" t="str">
        <f t="shared" si="253"/>
        <v>13644|Oct-2011</v>
      </c>
    </row>
    <row r="16242" spans="1:12">
      <c r="A16242">
        <v>546961</v>
      </c>
      <c r="B16242" t="s">
        <v>179</v>
      </c>
      <c r="C16242" t="s">
        <v>19</v>
      </c>
      <c r="D16242">
        <v>1</v>
      </c>
      <c r="E16242" s="1">
        <v>40829.686111111107</v>
      </c>
      <c r="F16242">
        <v>9.9499999999999993</v>
      </c>
      <c r="G16242">
        <v>13705</v>
      </c>
      <c r="H16242" t="s">
        <v>10</v>
      </c>
      <c r="I16242" t="str">
        <f>IF(AND(LEFT(OnlineRetail[[#This Row],[InvoiceNo]],1)&lt;&gt;"C",OnlineRetail[[#This Row],[CustomerID]]&lt;&gt;""),"Yes","No")</f>
        <v>Yes</v>
      </c>
      <c r="J16242" s="4">
        <f>EOMONTH(OnlineRetail[[#This Row],[InvoiceDate]],-1)+1</f>
        <v>40817</v>
      </c>
      <c r="K16242" s="6">
        <f>OnlineRetail[[#This Row],[Quantity]]*OnlineRetail[[#This Row],[UnitPrice]]</f>
        <v>9.9499999999999993</v>
      </c>
      <c r="L16242" t="str">
        <f t="shared" si="253"/>
        <v>13705|Oct-2011</v>
      </c>
    </row>
    <row r="16243" spans="1:12">
      <c r="A16243">
        <v>536845</v>
      </c>
      <c r="B16243" t="s">
        <v>91</v>
      </c>
      <c r="C16243" t="s">
        <v>19</v>
      </c>
      <c r="D16243">
        <v>19</v>
      </c>
      <c r="E16243" s="1">
        <v>40829.689583333333</v>
      </c>
      <c r="F16243">
        <v>2.5499999999999998</v>
      </c>
      <c r="G16243">
        <v>12992</v>
      </c>
      <c r="H16243" t="s">
        <v>22</v>
      </c>
      <c r="I16243" t="str">
        <f>IF(AND(LEFT(OnlineRetail[[#This Row],[InvoiceNo]],1)&lt;&gt;"C",OnlineRetail[[#This Row],[CustomerID]]&lt;&gt;""),"Yes","No")</f>
        <v>Yes</v>
      </c>
      <c r="J16243" s="4">
        <f>EOMONTH(OnlineRetail[[#This Row],[InvoiceDate]],-1)+1</f>
        <v>40817</v>
      </c>
      <c r="K16243" s="6">
        <f>OnlineRetail[[#This Row],[Quantity]]*OnlineRetail[[#This Row],[UnitPrice]]</f>
        <v>48.449999999999996</v>
      </c>
      <c r="L16243" t="str">
        <f t="shared" si="253"/>
        <v>12992|Oct-2011</v>
      </c>
    </row>
    <row r="16244" spans="1:12">
      <c r="A16244">
        <v>546547</v>
      </c>
      <c r="B16244" t="s">
        <v>272</v>
      </c>
      <c r="C16244" t="s">
        <v>33</v>
      </c>
      <c r="D16244">
        <v>17</v>
      </c>
      <c r="E16244" s="1">
        <v>40829.697916666657</v>
      </c>
      <c r="F16244">
        <v>1.25</v>
      </c>
      <c r="G16244">
        <v>12661</v>
      </c>
      <c r="H16244" t="s">
        <v>10</v>
      </c>
      <c r="I16244" t="str">
        <f>IF(AND(LEFT(OnlineRetail[[#This Row],[InvoiceNo]],1)&lt;&gt;"C",OnlineRetail[[#This Row],[CustomerID]]&lt;&gt;""),"Yes","No")</f>
        <v>Yes</v>
      </c>
      <c r="J16244" s="4">
        <f>EOMONTH(OnlineRetail[[#This Row],[InvoiceDate]],-1)+1</f>
        <v>40817</v>
      </c>
      <c r="K16244" s="6">
        <f>OnlineRetail[[#This Row],[Quantity]]*OnlineRetail[[#This Row],[UnitPrice]]</f>
        <v>21.25</v>
      </c>
      <c r="L16244" t="str">
        <f t="shared" si="253"/>
        <v>12661|Oct-2011</v>
      </c>
    </row>
    <row r="16245" spans="1:12">
      <c r="A16245">
        <v>541944</v>
      </c>
      <c r="B16245" t="s">
        <v>241</v>
      </c>
      <c r="C16245" t="s">
        <v>62</v>
      </c>
      <c r="D16245">
        <v>8</v>
      </c>
      <c r="E16245" s="1">
        <v>40829.709722222222</v>
      </c>
      <c r="F16245">
        <v>2.1</v>
      </c>
      <c r="G16245">
        <v>13150</v>
      </c>
      <c r="H16245" t="s">
        <v>25</v>
      </c>
      <c r="I16245" t="str">
        <f>IF(AND(LEFT(OnlineRetail[[#This Row],[InvoiceNo]],1)&lt;&gt;"C",OnlineRetail[[#This Row],[CustomerID]]&lt;&gt;""),"Yes","No")</f>
        <v>Yes</v>
      </c>
      <c r="J16245" s="4">
        <f>EOMONTH(OnlineRetail[[#This Row],[InvoiceDate]],-1)+1</f>
        <v>40817</v>
      </c>
      <c r="K16245" s="6">
        <f>OnlineRetail[[#This Row],[Quantity]]*OnlineRetail[[#This Row],[UnitPrice]]</f>
        <v>16.8</v>
      </c>
      <c r="L16245" t="str">
        <f t="shared" si="253"/>
        <v>13150|Oct-2011</v>
      </c>
    </row>
    <row r="16246" spans="1:12">
      <c r="A16246">
        <v>545336</v>
      </c>
      <c r="B16246" t="s">
        <v>196</v>
      </c>
      <c r="C16246" t="s">
        <v>12</v>
      </c>
      <c r="D16246">
        <v>24</v>
      </c>
      <c r="E16246" s="1">
        <v>40829.716666666667</v>
      </c>
      <c r="F16246">
        <v>1.65</v>
      </c>
      <c r="G16246">
        <v>12605</v>
      </c>
      <c r="H16246" t="s">
        <v>31</v>
      </c>
      <c r="I16246" t="str">
        <f>IF(AND(LEFT(OnlineRetail[[#This Row],[InvoiceNo]],1)&lt;&gt;"C",OnlineRetail[[#This Row],[CustomerID]]&lt;&gt;""),"Yes","No")</f>
        <v>Yes</v>
      </c>
      <c r="J16246" s="4">
        <f>EOMONTH(OnlineRetail[[#This Row],[InvoiceDate]],-1)+1</f>
        <v>40817</v>
      </c>
      <c r="K16246" s="6">
        <f>OnlineRetail[[#This Row],[Quantity]]*OnlineRetail[[#This Row],[UnitPrice]]</f>
        <v>39.599999999999994</v>
      </c>
      <c r="L16246" t="str">
        <f t="shared" si="253"/>
        <v>12605|Oct-2011</v>
      </c>
    </row>
    <row r="16247" spans="1:12">
      <c r="A16247">
        <v>555937</v>
      </c>
      <c r="B16247" t="s">
        <v>81</v>
      </c>
      <c r="C16247" t="s">
        <v>40</v>
      </c>
      <c r="D16247">
        <v>7</v>
      </c>
      <c r="E16247" s="1">
        <v>40829.719444444447</v>
      </c>
      <c r="F16247">
        <v>7.95</v>
      </c>
      <c r="G16247">
        <v>13359</v>
      </c>
      <c r="H16247" t="s">
        <v>10</v>
      </c>
      <c r="I16247" t="str">
        <f>IF(AND(LEFT(OnlineRetail[[#This Row],[InvoiceNo]],1)&lt;&gt;"C",OnlineRetail[[#This Row],[CustomerID]]&lt;&gt;""),"Yes","No")</f>
        <v>Yes</v>
      </c>
      <c r="J16247" s="4">
        <f>EOMONTH(OnlineRetail[[#This Row],[InvoiceDate]],-1)+1</f>
        <v>40817</v>
      </c>
      <c r="K16247" s="6">
        <f>OnlineRetail[[#This Row],[Quantity]]*OnlineRetail[[#This Row],[UnitPrice]]</f>
        <v>55.65</v>
      </c>
      <c r="L16247" t="str">
        <f t="shared" si="253"/>
        <v>13359|Oct-2011</v>
      </c>
    </row>
    <row r="16248" spans="1:12">
      <c r="A16248">
        <v>540941</v>
      </c>
      <c r="B16248" t="s">
        <v>172</v>
      </c>
      <c r="C16248" t="s">
        <v>83</v>
      </c>
      <c r="D16248">
        <v>15</v>
      </c>
      <c r="E16248" s="1">
        <v>40829.720833333333</v>
      </c>
      <c r="F16248">
        <v>2.1</v>
      </c>
      <c r="G16248">
        <v>12387</v>
      </c>
      <c r="H16248" t="s">
        <v>10</v>
      </c>
      <c r="I16248" t="str">
        <f>IF(AND(LEFT(OnlineRetail[[#This Row],[InvoiceNo]],1)&lt;&gt;"C",OnlineRetail[[#This Row],[CustomerID]]&lt;&gt;""),"Yes","No")</f>
        <v>Yes</v>
      </c>
      <c r="J16248" s="4">
        <f>EOMONTH(OnlineRetail[[#This Row],[InvoiceDate]],-1)+1</f>
        <v>40817</v>
      </c>
      <c r="K16248" s="6">
        <f>OnlineRetail[[#This Row],[Quantity]]*OnlineRetail[[#This Row],[UnitPrice]]</f>
        <v>31.5</v>
      </c>
      <c r="L16248" t="str">
        <f t="shared" si="253"/>
        <v>12387|Oct-2011</v>
      </c>
    </row>
    <row r="16249" spans="1:12">
      <c r="A16249">
        <v>544967</v>
      </c>
      <c r="B16249" t="s">
        <v>45</v>
      </c>
      <c r="C16249" t="s">
        <v>48</v>
      </c>
      <c r="D16249">
        <v>6</v>
      </c>
      <c r="E16249" s="1">
        <v>40829.722916666673</v>
      </c>
      <c r="F16249">
        <v>1.25</v>
      </c>
      <c r="G16249">
        <v>14118</v>
      </c>
      <c r="H16249" t="s">
        <v>10</v>
      </c>
      <c r="I16249" t="str">
        <f>IF(AND(LEFT(OnlineRetail[[#This Row],[InvoiceNo]],1)&lt;&gt;"C",OnlineRetail[[#This Row],[CustomerID]]&lt;&gt;""),"Yes","No")</f>
        <v>Yes</v>
      </c>
      <c r="J16249" s="4">
        <f>EOMONTH(OnlineRetail[[#This Row],[InvoiceDate]],-1)+1</f>
        <v>40817</v>
      </c>
      <c r="K16249" s="6">
        <f>OnlineRetail[[#This Row],[Quantity]]*OnlineRetail[[#This Row],[UnitPrice]]</f>
        <v>7.5</v>
      </c>
      <c r="L16249" t="str">
        <f t="shared" si="253"/>
        <v>14118|Oct-2011</v>
      </c>
    </row>
    <row r="16250" spans="1:12">
      <c r="A16250">
        <v>537077</v>
      </c>
      <c r="B16250" t="s">
        <v>255</v>
      </c>
      <c r="C16250" t="s">
        <v>53</v>
      </c>
      <c r="D16250">
        <v>4</v>
      </c>
      <c r="E16250" s="1">
        <v>40829.730555555558</v>
      </c>
      <c r="F16250">
        <v>4.95</v>
      </c>
      <c r="G16250">
        <v>14077</v>
      </c>
      <c r="H16250" t="s">
        <v>10</v>
      </c>
      <c r="I16250" t="str">
        <f>IF(AND(LEFT(OnlineRetail[[#This Row],[InvoiceNo]],1)&lt;&gt;"C",OnlineRetail[[#This Row],[CustomerID]]&lt;&gt;""),"Yes","No")</f>
        <v>Yes</v>
      </c>
      <c r="J16250" s="4">
        <f>EOMONTH(OnlineRetail[[#This Row],[InvoiceDate]],-1)+1</f>
        <v>40817</v>
      </c>
      <c r="K16250" s="6">
        <f>OnlineRetail[[#This Row],[Quantity]]*OnlineRetail[[#This Row],[UnitPrice]]</f>
        <v>19.8</v>
      </c>
      <c r="L16250" t="str">
        <f t="shared" si="253"/>
        <v>14077|Oct-2011</v>
      </c>
    </row>
    <row r="16251" spans="1:12">
      <c r="A16251">
        <v>548941</v>
      </c>
      <c r="B16251" t="s">
        <v>157</v>
      </c>
      <c r="C16251" t="s">
        <v>24</v>
      </c>
      <c r="D16251">
        <v>17</v>
      </c>
      <c r="E16251" s="1">
        <v>40829.753472222219</v>
      </c>
      <c r="F16251">
        <v>9.9499999999999993</v>
      </c>
      <c r="G16251">
        <v>13824</v>
      </c>
      <c r="H16251" t="s">
        <v>121</v>
      </c>
      <c r="I16251" t="str">
        <f>IF(AND(LEFT(OnlineRetail[[#This Row],[InvoiceNo]],1)&lt;&gt;"C",OnlineRetail[[#This Row],[CustomerID]]&lt;&gt;""),"Yes","No")</f>
        <v>Yes</v>
      </c>
      <c r="J16251" s="4">
        <f>EOMONTH(OnlineRetail[[#This Row],[InvoiceDate]],-1)+1</f>
        <v>40817</v>
      </c>
      <c r="K16251" s="6">
        <f>OnlineRetail[[#This Row],[Quantity]]*OnlineRetail[[#This Row],[UnitPrice]]</f>
        <v>169.14999999999998</v>
      </c>
      <c r="L16251" t="str">
        <f t="shared" si="253"/>
        <v>13824|Oct-2011</v>
      </c>
    </row>
    <row r="16252" spans="1:12">
      <c r="A16252">
        <v>547995</v>
      </c>
      <c r="B16252" t="s">
        <v>229</v>
      </c>
      <c r="C16252" t="s">
        <v>14</v>
      </c>
      <c r="D16252">
        <v>3</v>
      </c>
      <c r="E16252" s="1">
        <v>40829.754166666673</v>
      </c>
      <c r="F16252">
        <v>9.9499999999999993</v>
      </c>
      <c r="G16252">
        <v>13100</v>
      </c>
      <c r="H16252" t="s">
        <v>22</v>
      </c>
      <c r="I16252" t="str">
        <f>IF(AND(LEFT(OnlineRetail[[#This Row],[InvoiceNo]],1)&lt;&gt;"C",OnlineRetail[[#This Row],[CustomerID]]&lt;&gt;""),"Yes","No")</f>
        <v>Yes</v>
      </c>
      <c r="J16252" s="4">
        <f>EOMONTH(OnlineRetail[[#This Row],[InvoiceDate]],-1)+1</f>
        <v>40817</v>
      </c>
      <c r="K16252" s="6">
        <f>OnlineRetail[[#This Row],[Quantity]]*OnlineRetail[[#This Row],[UnitPrice]]</f>
        <v>29.849999999999998</v>
      </c>
      <c r="L16252" t="str">
        <f t="shared" si="253"/>
        <v>13100|Oct-2011</v>
      </c>
    </row>
    <row r="16253" spans="1:12">
      <c r="A16253">
        <v>548807</v>
      </c>
      <c r="B16253" t="s">
        <v>102</v>
      </c>
      <c r="C16253" t="s">
        <v>72</v>
      </c>
      <c r="D16253">
        <v>20</v>
      </c>
      <c r="E16253" s="1">
        <v>40829.765277777777</v>
      </c>
      <c r="F16253">
        <v>9.9499999999999993</v>
      </c>
      <c r="G16253">
        <v>13286</v>
      </c>
      <c r="H16253" t="s">
        <v>10</v>
      </c>
      <c r="I16253" t="str">
        <f>IF(AND(LEFT(OnlineRetail[[#This Row],[InvoiceNo]],1)&lt;&gt;"C",OnlineRetail[[#This Row],[CustomerID]]&lt;&gt;""),"Yes","No")</f>
        <v>Yes</v>
      </c>
      <c r="J16253" s="4">
        <f>EOMONTH(OnlineRetail[[#This Row],[InvoiceDate]],-1)+1</f>
        <v>40817</v>
      </c>
      <c r="K16253" s="6">
        <f>OnlineRetail[[#This Row],[Quantity]]*OnlineRetail[[#This Row],[UnitPrice]]</f>
        <v>199</v>
      </c>
      <c r="L16253" t="str">
        <f t="shared" si="253"/>
        <v>13286|Oct-2011</v>
      </c>
    </row>
    <row r="16254" spans="1:12">
      <c r="A16254">
        <v>540660</v>
      </c>
      <c r="B16254" t="s">
        <v>296</v>
      </c>
      <c r="C16254" t="s">
        <v>50</v>
      </c>
      <c r="D16254">
        <v>10</v>
      </c>
      <c r="E16254" s="1">
        <v>40829.767361111109</v>
      </c>
      <c r="F16254">
        <v>1.65</v>
      </c>
      <c r="G16254">
        <v>13657</v>
      </c>
      <c r="H16254" t="s">
        <v>10</v>
      </c>
      <c r="I16254" t="str">
        <f>IF(AND(LEFT(OnlineRetail[[#This Row],[InvoiceNo]],1)&lt;&gt;"C",OnlineRetail[[#This Row],[CustomerID]]&lt;&gt;""),"Yes","No")</f>
        <v>Yes</v>
      </c>
      <c r="J16254" s="4">
        <f>EOMONTH(OnlineRetail[[#This Row],[InvoiceDate]],-1)+1</f>
        <v>40817</v>
      </c>
      <c r="K16254" s="6">
        <f>OnlineRetail[[#This Row],[Quantity]]*OnlineRetail[[#This Row],[UnitPrice]]</f>
        <v>16.5</v>
      </c>
      <c r="L16254" t="str">
        <f t="shared" si="253"/>
        <v>13657|Oct-2011</v>
      </c>
    </row>
    <row r="16255" spans="1:12">
      <c r="A16255">
        <v>537070</v>
      </c>
      <c r="B16255" t="s">
        <v>106</v>
      </c>
      <c r="C16255" t="s">
        <v>48</v>
      </c>
      <c r="D16255">
        <v>2</v>
      </c>
      <c r="E16255" s="1">
        <v>40829.775694444441</v>
      </c>
      <c r="F16255">
        <v>9.9499999999999993</v>
      </c>
      <c r="G16255">
        <v>13600</v>
      </c>
      <c r="H16255" t="s">
        <v>10</v>
      </c>
      <c r="I16255" t="str">
        <f>IF(AND(LEFT(OnlineRetail[[#This Row],[InvoiceNo]],1)&lt;&gt;"C",OnlineRetail[[#This Row],[CustomerID]]&lt;&gt;""),"Yes","No")</f>
        <v>Yes</v>
      </c>
      <c r="J16255" s="4">
        <f>EOMONTH(OnlineRetail[[#This Row],[InvoiceDate]],-1)+1</f>
        <v>40817</v>
      </c>
      <c r="K16255" s="6">
        <f>OnlineRetail[[#This Row],[Quantity]]*OnlineRetail[[#This Row],[UnitPrice]]</f>
        <v>19.899999999999999</v>
      </c>
      <c r="L16255" t="str">
        <f t="shared" si="253"/>
        <v>13600|Oct-2011</v>
      </c>
    </row>
    <row r="16256" spans="1:12">
      <c r="A16256">
        <v>544197</v>
      </c>
      <c r="B16256" t="s">
        <v>201</v>
      </c>
      <c r="C16256" t="s">
        <v>53</v>
      </c>
      <c r="D16256">
        <v>17</v>
      </c>
      <c r="E16256" s="1">
        <v>40829.775694444441</v>
      </c>
      <c r="F16256">
        <v>1.65</v>
      </c>
      <c r="G16256">
        <v>12964</v>
      </c>
      <c r="H16256" t="s">
        <v>10</v>
      </c>
      <c r="I16256" t="str">
        <f>IF(AND(LEFT(OnlineRetail[[#This Row],[InvoiceNo]],1)&lt;&gt;"C",OnlineRetail[[#This Row],[CustomerID]]&lt;&gt;""),"Yes","No")</f>
        <v>Yes</v>
      </c>
      <c r="J16256" s="4">
        <f>EOMONTH(OnlineRetail[[#This Row],[InvoiceDate]],-1)+1</f>
        <v>40817</v>
      </c>
      <c r="K16256" s="6">
        <f>OnlineRetail[[#This Row],[Quantity]]*OnlineRetail[[#This Row],[UnitPrice]]</f>
        <v>28.049999999999997</v>
      </c>
      <c r="L16256" t="str">
        <f t="shared" si="253"/>
        <v>12964|Oct-2011</v>
      </c>
    </row>
    <row r="16257" spans="1:12">
      <c r="A16257">
        <v>540693</v>
      </c>
      <c r="B16257" t="s">
        <v>132</v>
      </c>
      <c r="C16257" t="s">
        <v>9</v>
      </c>
      <c r="D16257">
        <v>22</v>
      </c>
      <c r="E16257" s="1">
        <v>40829.798611111109</v>
      </c>
      <c r="F16257">
        <v>7.95</v>
      </c>
      <c r="G16257">
        <v>12640</v>
      </c>
      <c r="H16257" t="s">
        <v>10</v>
      </c>
      <c r="I16257" t="str">
        <f>IF(AND(LEFT(OnlineRetail[[#This Row],[InvoiceNo]],1)&lt;&gt;"C",OnlineRetail[[#This Row],[CustomerID]]&lt;&gt;""),"Yes","No")</f>
        <v>Yes</v>
      </c>
      <c r="J16257" s="4">
        <f>EOMONTH(OnlineRetail[[#This Row],[InvoiceDate]],-1)+1</f>
        <v>40817</v>
      </c>
      <c r="K16257" s="6">
        <f>OnlineRetail[[#This Row],[Quantity]]*OnlineRetail[[#This Row],[UnitPrice]]</f>
        <v>174.9</v>
      </c>
      <c r="L16257" t="str">
        <f t="shared" si="253"/>
        <v>12640|Oct-2011</v>
      </c>
    </row>
    <row r="16258" spans="1:12">
      <c r="A16258">
        <v>544933</v>
      </c>
      <c r="B16258" t="s">
        <v>117</v>
      </c>
      <c r="C16258" t="s">
        <v>19</v>
      </c>
      <c r="D16258">
        <v>24</v>
      </c>
      <c r="E16258" s="1">
        <v>40829.802777777782</v>
      </c>
      <c r="F16258">
        <v>7.95</v>
      </c>
      <c r="G16258">
        <v>13630</v>
      </c>
      <c r="H16258" t="s">
        <v>31</v>
      </c>
      <c r="I16258" t="str">
        <f>IF(AND(LEFT(OnlineRetail[[#This Row],[InvoiceNo]],1)&lt;&gt;"C",OnlineRetail[[#This Row],[CustomerID]]&lt;&gt;""),"Yes","No")</f>
        <v>Yes</v>
      </c>
      <c r="J16258" s="4">
        <f>EOMONTH(OnlineRetail[[#This Row],[InvoiceDate]],-1)+1</f>
        <v>40817</v>
      </c>
      <c r="K16258" s="6">
        <f>OnlineRetail[[#This Row],[Quantity]]*OnlineRetail[[#This Row],[UnitPrice]]</f>
        <v>190.8</v>
      </c>
      <c r="L16258" t="str">
        <f t="shared" ref="L16258:L16321" si="254">IF(I16258="Yes",G16258&amp;"|"&amp;TEXT(J16258,"mmm-yyyy"),"")</f>
        <v>13630|Oct-2011</v>
      </c>
    </row>
    <row r="16259" spans="1:12">
      <c r="A16259">
        <v>540675</v>
      </c>
      <c r="B16259" t="s">
        <v>217</v>
      </c>
      <c r="C16259" t="s">
        <v>46</v>
      </c>
      <c r="D16259">
        <v>19</v>
      </c>
      <c r="E16259" s="1">
        <v>40829.815972222219</v>
      </c>
      <c r="F16259">
        <v>5.95</v>
      </c>
      <c r="G16259">
        <v>13679</v>
      </c>
      <c r="H16259" t="s">
        <v>10</v>
      </c>
      <c r="I16259" t="str">
        <f>IF(AND(LEFT(OnlineRetail[[#This Row],[InvoiceNo]],1)&lt;&gt;"C",OnlineRetail[[#This Row],[CustomerID]]&lt;&gt;""),"Yes","No")</f>
        <v>Yes</v>
      </c>
      <c r="J16259" s="4">
        <f>EOMONTH(OnlineRetail[[#This Row],[InvoiceDate]],-1)+1</f>
        <v>40817</v>
      </c>
      <c r="K16259" s="6">
        <f>OnlineRetail[[#This Row],[Quantity]]*OnlineRetail[[#This Row],[UnitPrice]]</f>
        <v>113.05</v>
      </c>
      <c r="L16259" t="str">
        <f t="shared" si="254"/>
        <v>13679|Oct-2011</v>
      </c>
    </row>
    <row r="16260" spans="1:12">
      <c r="A16260">
        <v>555970</v>
      </c>
      <c r="B16260" t="s">
        <v>133</v>
      </c>
      <c r="C16260" t="s">
        <v>29</v>
      </c>
      <c r="D16260">
        <v>2</v>
      </c>
      <c r="E16260" s="1">
        <v>40829.823611111111</v>
      </c>
      <c r="F16260">
        <v>4.95</v>
      </c>
      <c r="G16260">
        <v>12862</v>
      </c>
      <c r="H16260" t="s">
        <v>10</v>
      </c>
      <c r="I16260" t="str">
        <f>IF(AND(LEFT(OnlineRetail[[#This Row],[InvoiceNo]],1)&lt;&gt;"C",OnlineRetail[[#This Row],[CustomerID]]&lt;&gt;""),"Yes","No")</f>
        <v>Yes</v>
      </c>
      <c r="J16260" s="4">
        <f>EOMONTH(OnlineRetail[[#This Row],[InvoiceDate]],-1)+1</f>
        <v>40817</v>
      </c>
      <c r="K16260" s="6">
        <f>OnlineRetail[[#This Row],[Quantity]]*OnlineRetail[[#This Row],[UnitPrice]]</f>
        <v>9.9</v>
      </c>
      <c r="L16260" t="str">
        <f t="shared" si="254"/>
        <v>12862|Oct-2011</v>
      </c>
    </row>
    <row r="16261" spans="1:12">
      <c r="A16261">
        <v>550198</v>
      </c>
      <c r="B16261" t="s">
        <v>55</v>
      </c>
      <c r="C16261" t="s">
        <v>72</v>
      </c>
      <c r="D16261">
        <v>7</v>
      </c>
      <c r="E16261" s="1">
        <v>40829.824305555558</v>
      </c>
      <c r="F16261">
        <v>1.25</v>
      </c>
      <c r="G16261">
        <v>14318</v>
      </c>
      <c r="H16261" t="s">
        <v>10</v>
      </c>
      <c r="I16261" t="str">
        <f>IF(AND(LEFT(OnlineRetail[[#This Row],[InvoiceNo]],1)&lt;&gt;"C",OnlineRetail[[#This Row],[CustomerID]]&lt;&gt;""),"Yes","No")</f>
        <v>Yes</v>
      </c>
      <c r="J16261" s="4">
        <f>EOMONTH(OnlineRetail[[#This Row],[InvoiceDate]],-1)+1</f>
        <v>40817</v>
      </c>
      <c r="K16261" s="6">
        <f>OnlineRetail[[#This Row],[Quantity]]*OnlineRetail[[#This Row],[UnitPrice]]</f>
        <v>8.75</v>
      </c>
      <c r="L16261" t="str">
        <f t="shared" si="254"/>
        <v>14318|Oct-2011</v>
      </c>
    </row>
    <row r="16262" spans="1:12">
      <c r="A16262">
        <v>536370</v>
      </c>
      <c r="B16262" t="s">
        <v>222</v>
      </c>
      <c r="C16262" t="s">
        <v>50</v>
      </c>
      <c r="D16262">
        <v>5</v>
      </c>
      <c r="E16262" s="1">
        <v>40829.82916666667</v>
      </c>
      <c r="F16262">
        <v>9.9499999999999993</v>
      </c>
      <c r="G16262">
        <v>13893</v>
      </c>
      <c r="H16262" t="s">
        <v>10</v>
      </c>
      <c r="I16262" t="str">
        <f>IF(AND(LEFT(OnlineRetail[[#This Row],[InvoiceNo]],1)&lt;&gt;"C",OnlineRetail[[#This Row],[CustomerID]]&lt;&gt;""),"Yes","No")</f>
        <v>Yes</v>
      </c>
      <c r="J16262" s="4">
        <f>EOMONTH(OnlineRetail[[#This Row],[InvoiceDate]],-1)+1</f>
        <v>40817</v>
      </c>
      <c r="K16262" s="6">
        <f>OnlineRetail[[#This Row],[Quantity]]*OnlineRetail[[#This Row],[UnitPrice]]</f>
        <v>49.75</v>
      </c>
      <c r="L16262" t="str">
        <f t="shared" si="254"/>
        <v>13893|Oct-2011</v>
      </c>
    </row>
    <row r="16263" spans="1:12">
      <c r="A16263">
        <v>545424</v>
      </c>
      <c r="B16263" t="s">
        <v>138</v>
      </c>
      <c r="C16263" t="s">
        <v>46</v>
      </c>
      <c r="D16263">
        <v>8</v>
      </c>
      <c r="E16263" s="1">
        <v>40830.336805555547</v>
      </c>
      <c r="F16263">
        <v>2.5499999999999998</v>
      </c>
      <c r="G16263">
        <v>13977</v>
      </c>
      <c r="H16263" t="s">
        <v>10</v>
      </c>
      <c r="I16263" t="str">
        <f>IF(AND(LEFT(OnlineRetail[[#This Row],[InvoiceNo]],1)&lt;&gt;"C",OnlineRetail[[#This Row],[CustomerID]]&lt;&gt;""),"Yes","No")</f>
        <v>Yes</v>
      </c>
      <c r="J16263" s="4">
        <f>EOMONTH(OnlineRetail[[#This Row],[InvoiceDate]],-1)+1</f>
        <v>40817</v>
      </c>
      <c r="K16263" s="6">
        <f>OnlineRetail[[#This Row],[Quantity]]*OnlineRetail[[#This Row],[UnitPrice]]</f>
        <v>20.399999999999999</v>
      </c>
      <c r="L16263" t="str">
        <f t="shared" si="254"/>
        <v>13977|Oct-2011</v>
      </c>
    </row>
    <row r="16264" spans="1:12">
      <c r="A16264">
        <v>555705</v>
      </c>
      <c r="B16264" t="s">
        <v>106</v>
      </c>
      <c r="C16264" t="s">
        <v>48</v>
      </c>
      <c r="D16264">
        <v>1</v>
      </c>
      <c r="E16264" s="1">
        <v>40830.338194444441</v>
      </c>
      <c r="F16264">
        <v>5.95</v>
      </c>
      <c r="G16264">
        <v>12651</v>
      </c>
      <c r="H16264" t="s">
        <v>10</v>
      </c>
      <c r="I16264" t="str">
        <f>IF(AND(LEFT(OnlineRetail[[#This Row],[InvoiceNo]],1)&lt;&gt;"C",OnlineRetail[[#This Row],[CustomerID]]&lt;&gt;""),"Yes","No")</f>
        <v>Yes</v>
      </c>
      <c r="J16264" s="4">
        <f>EOMONTH(OnlineRetail[[#This Row],[InvoiceDate]],-1)+1</f>
        <v>40817</v>
      </c>
      <c r="K16264" s="6">
        <f>OnlineRetail[[#This Row],[Quantity]]*OnlineRetail[[#This Row],[UnitPrice]]</f>
        <v>5.95</v>
      </c>
      <c r="L16264" t="str">
        <f t="shared" si="254"/>
        <v>12651|Oct-2011</v>
      </c>
    </row>
    <row r="16265" spans="1:12">
      <c r="A16265">
        <v>555654</v>
      </c>
      <c r="B16265" t="s">
        <v>65</v>
      </c>
      <c r="C16265" t="s">
        <v>39</v>
      </c>
      <c r="D16265">
        <v>18</v>
      </c>
      <c r="E16265" s="1">
        <v>40830.343055555553</v>
      </c>
      <c r="F16265">
        <v>4.95</v>
      </c>
      <c r="G16265">
        <v>12876</v>
      </c>
      <c r="H16265" t="s">
        <v>10</v>
      </c>
      <c r="I16265" t="str">
        <f>IF(AND(LEFT(OnlineRetail[[#This Row],[InvoiceNo]],1)&lt;&gt;"C",OnlineRetail[[#This Row],[CustomerID]]&lt;&gt;""),"Yes","No")</f>
        <v>Yes</v>
      </c>
      <c r="J16265" s="4">
        <f>EOMONTH(OnlineRetail[[#This Row],[InvoiceDate]],-1)+1</f>
        <v>40817</v>
      </c>
      <c r="K16265" s="6">
        <f>OnlineRetail[[#This Row],[Quantity]]*OnlineRetail[[#This Row],[UnitPrice]]</f>
        <v>89.100000000000009</v>
      </c>
      <c r="L16265" t="str">
        <f t="shared" si="254"/>
        <v>12876|Oct-2011</v>
      </c>
    </row>
    <row r="16266" spans="1:12">
      <c r="A16266">
        <v>539317</v>
      </c>
      <c r="B16266" t="s">
        <v>110</v>
      </c>
      <c r="C16266" t="s">
        <v>53</v>
      </c>
      <c r="D16266">
        <v>10</v>
      </c>
      <c r="E16266" s="1">
        <v>40830.347916666673</v>
      </c>
      <c r="F16266">
        <v>1.25</v>
      </c>
      <c r="G16266">
        <v>13013</v>
      </c>
      <c r="H16266" t="s">
        <v>10</v>
      </c>
      <c r="I16266" t="str">
        <f>IF(AND(LEFT(OnlineRetail[[#This Row],[InvoiceNo]],1)&lt;&gt;"C",OnlineRetail[[#This Row],[CustomerID]]&lt;&gt;""),"Yes","No")</f>
        <v>Yes</v>
      </c>
      <c r="J16266" s="4">
        <f>EOMONTH(OnlineRetail[[#This Row],[InvoiceDate]],-1)+1</f>
        <v>40817</v>
      </c>
      <c r="K16266" s="6">
        <f>OnlineRetail[[#This Row],[Quantity]]*OnlineRetail[[#This Row],[UnitPrice]]</f>
        <v>12.5</v>
      </c>
      <c r="L16266" t="str">
        <f t="shared" si="254"/>
        <v>13013|Oct-2011</v>
      </c>
    </row>
    <row r="16267" spans="1:12">
      <c r="A16267">
        <v>546537</v>
      </c>
      <c r="B16267" t="s">
        <v>189</v>
      </c>
      <c r="C16267" t="s">
        <v>62</v>
      </c>
      <c r="D16267">
        <v>7</v>
      </c>
      <c r="E16267" s="1">
        <v>40830.351388888892</v>
      </c>
      <c r="F16267">
        <v>4.25</v>
      </c>
      <c r="G16267">
        <v>13476</v>
      </c>
      <c r="H16267" t="s">
        <v>10</v>
      </c>
      <c r="I16267" t="str">
        <f>IF(AND(LEFT(OnlineRetail[[#This Row],[InvoiceNo]],1)&lt;&gt;"C",OnlineRetail[[#This Row],[CustomerID]]&lt;&gt;""),"Yes","No")</f>
        <v>Yes</v>
      </c>
      <c r="J16267" s="4">
        <f>EOMONTH(OnlineRetail[[#This Row],[InvoiceDate]],-1)+1</f>
        <v>40817</v>
      </c>
      <c r="K16267" s="6">
        <f>OnlineRetail[[#This Row],[Quantity]]*OnlineRetail[[#This Row],[UnitPrice]]</f>
        <v>29.75</v>
      </c>
      <c r="L16267" t="str">
        <f t="shared" si="254"/>
        <v>13476|Oct-2011</v>
      </c>
    </row>
    <row r="16268" spans="1:12">
      <c r="A16268">
        <v>555029</v>
      </c>
      <c r="B16268" t="s">
        <v>59</v>
      </c>
      <c r="C16268" t="s">
        <v>42</v>
      </c>
      <c r="D16268">
        <v>10</v>
      </c>
      <c r="E16268" s="1">
        <v>40830.352083333331</v>
      </c>
      <c r="F16268">
        <v>1.25</v>
      </c>
      <c r="G16268">
        <v>14041</v>
      </c>
      <c r="H16268" t="s">
        <v>10</v>
      </c>
      <c r="I16268" t="str">
        <f>IF(AND(LEFT(OnlineRetail[[#This Row],[InvoiceNo]],1)&lt;&gt;"C",OnlineRetail[[#This Row],[CustomerID]]&lt;&gt;""),"Yes","No")</f>
        <v>Yes</v>
      </c>
      <c r="J16268" s="4">
        <f>EOMONTH(OnlineRetail[[#This Row],[InvoiceDate]],-1)+1</f>
        <v>40817</v>
      </c>
      <c r="K16268" s="6">
        <f>OnlineRetail[[#This Row],[Quantity]]*OnlineRetail[[#This Row],[UnitPrice]]</f>
        <v>12.5</v>
      </c>
      <c r="L16268" t="str">
        <f t="shared" si="254"/>
        <v>14041|Oct-2011</v>
      </c>
    </row>
    <row r="16269" spans="1:12">
      <c r="A16269">
        <v>549988</v>
      </c>
      <c r="B16269" t="s">
        <v>181</v>
      </c>
      <c r="C16269" t="s">
        <v>19</v>
      </c>
      <c r="D16269">
        <v>2</v>
      </c>
      <c r="E16269" s="1">
        <v>40830.359722222223</v>
      </c>
      <c r="F16269">
        <v>7.95</v>
      </c>
      <c r="G16269">
        <v>12570</v>
      </c>
      <c r="H16269" t="s">
        <v>10</v>
      </c>
      <c r="I16269" t="str">
        <f>IF(AND(LEFT(OnlineRetail[[#This Row],[InvoiceNo]],1)&lt;&gt;"C",OnlineRetail[[#This Row],[CustomerID]]&lt;&gt;""),"Yes","No")</f>
        <v>Yes</v>
      </c>
      <c r="J16269" s="4">
        <f>EOMONTH(OnlineRetail[[#This Row],[InvoiceDate]],-1)+1</f>
        <v>40817</v>
      </c>
      <c r="K16269" s="6">
        <f>OnlineRetail[[#This Row],[Quantity]]*OnlineRetail[[#This Row],[UnitPrice]]</f>
        <v>15.9</v>
      </c>
      <c r="L16269" t="str">
        <f t="shared" si="254"/>
        <v>12570|Oct-2011</v>
      </c>
    </row>
    <row r="16270" spans="1:12">
      <c r="A16270">
        <v>543743</v>
      </c>
      <c r="B16270" t="s">
        <v>184</v>
      </c>
      <c r="C16270" t="s">
        <v>12</v>
      </c>
      <c r="D16270">
        <v>14</v>
      </c>
      <c r="E16270" s="1">
        <v>40830.36041666667</v>
      </c>
      <c r="F16270">
        <v>1.65</v>
      </c>
      <c r="G16270">
        <v>13833</v>
      </c>
      <c r="H16270" t="s">
        <v>25</v>
      </c>
      <c r="I16270" t="str">
        <f>IF(AND(LEFT(OnlineRetail[[#This Row],[InvoiceNo]],1)&lt;&gt;"C",OnlineRetail[[#This Row],[CustomerID]]&lt;&gt;""),"Yes","No")</f>
        <v>Yes</v>
      </c>
      <c r="J16270" s="4">
        <f>EOMONTH(OnlineRetail[[#This Row],[InvoiceDate]],-1)+1</f>
        <v>40817</v>
      </c>
      <c r="K16270" s="6">
        <f>OnlineRetail[[#This Row],[Quantity]]*OnlineRetail[[#This Row],[UnitPrice]]</f>
        <v>23.099999999999998</v>
      </c>
      <c r="L16270" t="str">
        <f t="shared" si="254"/>
        <v>13833|Oct-2011</v>
      </c>
    </row>
    <row r="16271" spans="1:12">
      <c r="A16271">
        <v>544758</v>
      </c>
      <c r="B16271" t="s">
        <v>174</v>
      </c>
      <c r="C16271" t="s">
        <v>48</v>
      </c>
      <c r="D16271">
        <v>17</v>
      </c>
      <c r="E16271" s="1">
        <v>40830.361111111109</v>
      </c>
      <c r="F16271">
        <v>7.95</v>
      </c>
      <c r="G16271">
        <v>13696</v>
      </c>
      <c r="H16271" t="s">
        <v>10</v>
      </c>
      <c r="I16271" t="str">
        <f>IF(AND(LEFT(OnlineRetail[[#This Row],[InvoiceNo]],1)&lt;&gt;"C",OnlineRetail[[#This Row],[CustomerID]]&lt;&gt;""),"Yes","No")</f>
        <v>Yes</v>
      </c>
      <c r="J16271" s="4">
        <f>EOMONTH(OnlineRetail[[#This Row],[InvoiceDate]],-1)+1</f>
        <v>40817</v>
      </c>
      <c r="K16271" s="6">
        <f>OnlineRetail[[#This Row],[Quantity]]*OnlineRetail[[#This Row],[UnitPrice]]</f>
        <v>135.15</v>
      </c>
      <c r="L16271" t="str">
        <f t="shared" si="254"/>
        <v>13696|Oct-2011</v>
      </c>
    </row>
    <row r="16272" spans="1:12">
      <c r="A16272">
        <v>537674</v>
      </c>
      <c r="B16272" t="s">
        <v>201</v>
      </c>
      <c r="C16272" t="s">
        <v>46</v>
      </c>
      <c r="D16272">
        <v>3</v>
      </c>
      <c r="E16272" s="1">
        <v>40830.381249999999</v>
      </c>
      <c r="F16272">
        <v>0.85</v>
      </c>
      <c r="G16272">
        <v>14190</v>
      </c>
      <c r="H16272" t="s">
        <v>10</v>
      </c>
      <c r="I16272" t="str">
        <f>IF(AND(LEFT(OnlineRetail[[#This Row],[InvoiceNo]],1)&lt;&gt;"C",OnlineRetail[[#This Row],[CustomerID]]&lt;&gt;""),"Yes","No")</f>
        <v>Yes</v>
      </c>
      <c r="J16272" s="4">
        <f>EOMONTH(OnlineRetail[[#This Row],[InvoiceDate]],-1)+1</f>
        <v>40817</v>
      </c>
      <c r="K16272" s="6">
        <f>OnlineRetail[[#This Row],[Quantity]]*OnlineRetail[[#This Row],[UnitPrice]]</f>
        <v>2.5499999999999998</v>
      </c>
      <c r="L16272" t="str">
        <f t="shared" si="254"/>
        <v>14190|Oct-2011</v>
      </c>
    </row>
    <row r="16273" spans="1:12">
      <c r="A16273">
        <v>538141</v>
      </c>
      <c r="B16273" t="s">
        <v>247</v>
      </c>
      <c r="C16273" t="s">
        <v>53</v>
      </c>
      <c r="D16273">
        <v>24</v>
      </c>
      <c r="E16273" s="1">
        <v>40830.402083333327</v>
      </c>
      <c r="F16273">
        <v>3.39</v>
      </c>
      <c r="G16273">
        <v>13737</v>
      </c>
      <c r="H16273" t="s">
        <v>10</v>
      </c>
      <c r="I16273" t="str">
        <f>IF(AND(LEFT(OnlineRetail[[#This Row],[InvoiceNo]],1)&lt;&gt;"C",OnlineRetail[[#This Row],[CustomerID]]&lt;&gt;""),"Yes","No")</f>
        <v>Yes</v>
      </c>
      <c r="J16273" s="4">
        <f>EOMONTH(OnlineRetail[[#This Row],[InvoiceDate]],-1)+1</f>
        <v>40817</v>
      </c>
      <c r="K16273" s="6">
        <f>OnlineRetail[[#This Row],[Quantity]]*OnlineRetail[[#This Row],[UnitPrice]]</f>
        <v>81.36</v>
      </c>
      <c r="L16273" t="str">
        <f t="shared" si="254"/>
        <v>13737|Oct-2011</v>
      </c>
    </row>
    <row r="16274" spans="1:12">
      <c r="A16274">
        <v>536998</v>
      </c>
      <c r="B16274" t="s">
        <v>132</v>
      </c>
      <c r="C16274" t="s">
        <v>83</v>
      </c>
      <c r="D16274">
        <v>19</v>
      </c>
      <c r="E16274" s="1">
        <v>40830.410416666673</v>
      </c>
      <c r="F16274">
        <v>5.95</v>
      </c>
      <c r="G16274">
        <v>13625</v>
      </c>
      <c r="H16274" t="s">
        <v>10</v>
      </c>
      <c r="I16274" t="str">
        <f>IF(AND(LEFT(OnlineRetail[[#This Row],[InvoiceNo]],1)&lt;&gt;"C",OnlineRetail[[#This Row],[CustomerID]]&lt;&gt;""),"Yes","No")</f>
        <v>Yes</v>
      </c>
      <c r="J16274" s="4">
        <f>EOMONTH(OnlineRetail[[#This Row],[InvoiceDate]],-1)+1</f>
        <v>40817</v>
      </c>
      <c r="K16274" s="6">
        <f>OnlineRetail[[#This Row],[Quantity]]*OnlineRetail[[#This Row],[UnitPrice]]</f>
        <v>113.05</v>
      </c>
      <c r="L16274" t="str">
        <f t="shared" si="254"/>
        <v>13625|Oct-2011</v>
      </c>
    </row>
    <row r="16275" spans="1:12">
      <c r="A16275">
        <v>544015</v>
      </c>
      <c r="B16275" t="s">
        <v>169</v>
      </c>
      <c r="C16275" t="s">
        <v>53</v>
      </c>
      <c r="D16275">
        <v>6</v>
      </c>
      <c r="E16275" s="1">
        <v>40830.417361111111</v>
      </c>
      <c r="F16275">
        <v>4.95</v>
      </c>
      <c r="G16275">
        <v>13505</v>
      </c>
      <c r="H16275" t="s">
        <v>31</v>
      </c>
      <c r="I16275" t="str">
        <f>IF(AND(LEFT(OnlineRetail[[#This Row],[InvoiceNo]],1)&lt;&gt;"C",OnlineRetail[[#This Row],[CustomerID]]&lt;&gt;""),"Yes","No")</f>
        <v>Yes</v>
      </c>
      <c r="J16275" s="4">
        <f>EOMONTH(OnlineRetail[[#This Row],[InvoiceDate]],-1)+1</f>
        <v>40817</v>
      </c>
      <c r="K16275" s="6">
        <f>OnlineRetail[[#This Row],[Quantity]]*OnlineRetail[[#This Row],[UnitPrice]]</f>
        <v>29.700000000000003</v>
      </c>
      <c r="L16275" t="str">
        <f t="shared" si="254"/>
        <v>13505|Oct-2011</v>
      </c>
    </row>
    <row r="16276" spans="1:12">
      <c r="A16276">
        <v>547968</v>
      </c>
      <c r="B16276" t="s">
        <v>299</v>
      </c>
      <c r="C16276" t="s">
        <v>48</v>
      </c>
      <c r="D16276">
        <v>22</v>
      </c>
      <c r="E16276" s="1">
        <v>40830.418749999997</v>
      </c>
      <c r="F16276">
        <v>1.65</v>
      </c>
      <c r="G16276">
        <v>13625</v>
      </c>
      <c r="H16276" t="s">
        <v>10</v>
      </c>
      <c r="I16276" t="str">
        <f>IF(AND(LEFT(OnlineRetail[[#This Row],[InvoiceNo]],1)&lt;&gt;"C",OnlineRetail[[#This Row],[CustomerID]]&lt;&gt;""),"Yes","No")</f>
        <v>Yes</v>
      </c>
      <c r="J16276" s="4">
        <f>EOMONTH(OnlineRetail[[#This Row],[InvoiceDate]],-1)+1</f>
        <v>40817</v>
      </c>
      <c r="K16276" s="6">
        <f>OnlineRetail[[#This Row],[Quantity]]*OnlineRetail[[#This Row],[UnitPrice]]</f>
        <v>36.299999999999997</v>
      </c>
      <c r="L16276" t="str">
        <f t="shared" si="254"/>
        <v>13625|Oct-2011</v>
      </c>
    </row>
    <row r="16277" spans="1:12">
      <c r="A16277">
        <v>545724</v>
      </c>
      <c r="B16277" t="s">
        <v>220</v>
      </c>
      <c r="C16277" t="s">
        <v>21</v>
      </c>
      <c r="D16277">
        <v>16</v>
      </c>
      <c r="E16277" s="1">
        <v>40830.42083333333</v>
      </c>
      <c r="F16277">
        <v>7.95</v>
      </c>
      <c r="G16277">
        <v>12992</v>
      </c>
      <c r="H16277" t="s">
        <v>10</v>
      </c>
      <c r="I16277" t="str">
        <f>IF(AND(LEFT(OnlineRetail[[#This Row],[InvoiceNo]],1)&lt;&gt;"C",OnlineRetail[[#This Row],[CustomerID]]&lt;&gt;""),"Yes","No")</f>
        <v>Yes</v>
      </c>
      <c r="J16277" s="4">
        <f>EOMONTH(OnlineRetail[[#This Row],[InvoiceDate]],-1)+1</f>
        <v>40817</v>
      </c>
      <c r="K16277" s="6">
        <f>OnlineRetail[[#This Row],[Quantity]]*OnlineRetail[[#This Row],[UnitPrice]]</f>
        <v>127.2</v>
      </c>
      <c r="L16277" t="str">
        <f t="shared" si="254"/>
        <v>12992|Oct-2011</v>
      </c>
    </row>
    <row r="16278" spans="1:12">
      <c r="A16278">
        <v>544010</v>
      </c>
      <c r="B16278" t="s">
        <v>268</v>
      </c>
      <c r="C16278" t="s">
        <v>12</v>
      </c>
      <c r="D16278">
        <v>18</v>
      </c>
      <c r="E16278" s="1">
        <v>40830.429166666669</v>
      </c>
      <c r="F16278">
        <v>0.85</v>
      </c>
      <c r="G16278">
        <v>13431</v>
      </c>
      <c r="H16278" t="s">
        <v>10</v>
      </c>
      <c r="I16278" t="str">
        <f>IF(AND(LEFT(OnlineRetail[[#This Row],[InvoiceNo]],1)&lt;&gt;"C",OnlineRetail[[#This Row],[CustomerID]]&lt;&gt;""),"Yes","No")</f>
        <v>Yes</v>
      </c>
      <c r="J16278" s="4">
        <f>EOMONTH(OnlineRetail[[#This Row],[InvoiceDate]],-1)+1</f>
        <v>40817</v>
      </c>
      <c r="K16278" s="6">
        <f>OnlineRetail[[#This Row],[Quantity]]*OnlineRetail[[#This Row],[UnitPrice]]</f>
        <v>15.299999999999999</v>
      </c>
      <c r="L16278" t="str">
        <f t="shared" si="254"/>
        <v>13431|Oct-2011</v>
      </c>
    </row>
    <row r="16279" spans="1:12">
      <c r="A16279">
        <v>550777</v>
      </c>
      <c r="B16279" t="s">
        <v>91</v>
      </c>
      <c r="C16279" t="s">
        <v>33</v>
      </c>
      <c r="D16279">
        <v>21</v>
      </c>
      <c r="E16279" s="1">
        <v>40830.429861111108</v>
      </c>
      <c r="F16279">
        <v>9.9499999999999993</v>
      </c>
      <c r="G16279">
        <v>13010</v>
      </c>
      <c r="H16279" t="s">
        <v>10</v>
      </c>
      <c r="I16279" t="str">
        <f>IF(AND(LEFT(OnlineRetail[[#This Row],[InvoiceNo]],1)&lt;&gt;"C",OnlineRetail[[#This Row],[CustomerID]]&lt;&gt;""),"Yes","No")</f>
        <v>Yes</v>
      </c>
      <c r="J16279" s="4">
        <f>EOMONTH(OnlineRetail[[#This Row],[InvoiceDate]],-1)+1</f>
        <v>40817</v>
      </c>
      <c r="K16279" s="6">
        <f>OnlineRetail[[#This Row],[Quantity]]*OnlineRetail[[#This Row],[UnitPrice]]</f>
        <v>208.95</v>
      </c>
      <c r="L16279" t="str">
        <f t="shared" si="254"/>
        <v>13010|Oct-2011</v>
      </c>
    </row>
    <row r="16280" spans="1:12">
      <c r="A16280">
        <v>553494</v>
      </c>
      <c r="B16280" t="s">
        <v>141</v>
      </c>
      <c r="C16280" t="s">
        <v>46</v>
      </c>
      <c r="D16280">
        <v>7</v>
      </c>
      <c r="E16280" s="1">
        <v>40830.431944444441</v>
      </c>
      <c r="F16280">
        <v>3.39</v>
      </c>
      <c r="G16280">
        <v>13677</v>
      </c>
      <c r="H16280" t="s">
        <v>10</v>
      </c>
      <c r="I16280" t="str">
        <f>IF(AND(LEFT(OnlineRetail[[#This Row],[InvoiceNo]],1)&lt;&gt;"C",OnlineRetail[[#This Row],[CustomerID]]&lt;&gt;""),"Yes","No")</f>
        <v>Yes</v>
      </c>
      <c r="J16280" s="4">
        <f>EOMONTH(OnlineRetail[[#This Row],[InvoiceDate]],-1)+1</f>
        <v>40817</v>
      </c>
      <c r="K16280" s="6">
        <f>OnlineRetail[[#This Row],[Quantity]]*OnlineRetail[[#This Row],[UnitPrice]]</f>
        <v>23.73</v>
      </c>
      <c r="L16280" t="str">
        <f t="shared" si="254"/>
        <v>13677|Oct-2011</v>
      </c>
    </row>
    <row r="16281" spans="1:12">
      <c r="A16281">
        <v>538260</v>
      </c>
      <c r="B16281" t="s">
        <v>197</v>
      </c>
      <c r="C16281" t="s">
        <v>42</v>
      </c>
      <c r="D16281">
        <v>6</v>
      </c>
      <c r="E16281" s="1">
        <v>40830.438194444447</v>
      </c>
      <c r="F16281">
        <v>4.25</v>
      </c>
      <c r="G16281">
        <v>12839</v>
      </c>
      <c r="H16281" t="s">
        <v>10</v>
      </c>
      <c r="I16281" t="str">
        <f>IF(AND(LEFT(OnlineRetail[[#This Row],[InvoiceNo]],1)&lt;&gt;"C",OnlineRetail[[#This Row],[CustomerID]]&lt;&gt;""),"Yes","No")</f>
        <v>Yes</v>
      </c>
      <c r="J16281" s="4">
        <f>EOMONTH(OnlineRetail[[#This Row],[InvoiceDate]],-1)+1</f>
        <v>40817</v>
      </c>
      <c r="K16281" s="6">
        <f>OnlineRetail[[#This Row],[Quantity]]*OnlineRetail[[#This Row],[UnitPrice]]</f>
        <v>25.5</v>
      </c>
      <c r="L16281" t="str">
        <f t="shared" si="254"/>
        <v>12839|Oct-2011</v>
      </c>
    </row>
    <row r="16282" spans="1:12">
      <c r="A16282">
        <v>538711</v>
      </c>
      <c r="B16282" t="s">
        <v>228</v>
      </c>
      <c r="C16282" t="s">
        <v>53</v>
      </c>
      <c r="D16282">
        <v>12</v>
      </c>
      <c r="E16282" s="1">
        <v>40830.440972222219</v>
      </c>
      <c r="F16282">
        <v>2.5499999999999998</v>
      </c>
      <c r="G16282">
        <v>13858</v>
      </c>
      <c r="H16282" t="s">
        <v>10</v>
      </c>
      <c r="I16282" t="str">
        <f>IF(AND(LEFT(OnlineRetail[[#This Row],[InvoiceNo]],1)&lt;&gt;"C",OnlineRetail[[#This Row],[CustomerID]]&lt;&gt;""),"Yes","No")</f>
        <v>Yes</v>
      </c>
      <c r="J16282" s="4">
        <f>EOMONTH(OnlineRetail[[#This Row],[InvoiceDate]],-1)+1</f>
        <v>40817</v>
      </c>
      <c r="K16282" s="6">
        <f>OnlineRetail[[#This Row],[Quantity]]*OnlineRetail[[#This Row],[UnitPrice]]</f>
        <v>30.599999999999998</v>
      </c>
      <c r="L16282" t="str">
        <f t="shared" si="254"/>
        <v>13858|Oct-2011</v>
      </c>
    </row>
    <row r="16283" spans="1:12" hidden="1">
      <c r="A16283">
        <v>555361</v>
      </c>
      <c r="B16283" t="s">
        <v>283</v>
      </c>
      <c r="C16283" t="s">
        <v>46</v>
      </c>
      <c r="D16283">
        <v>5</v>
      </c>
      <c r="E16283" s="1">
        <v>40830.452777777777</v>
      </c>
      <c r="F16283">
        <v>1.25</v>
      </c>
      <c r="H16283" t="s">
        <v>10</v>
      </c>
      <c r="I16283" t="str">
        <f>IF(AND(LEFT(OnlineRetail[[#This Row],[InvoiceNo]],1)&lt;&gt;"C",OnlineRetail[[#This Row],[CustomerID]]&lt;&gt;""),"Yes","No")</f>
        <v>No</v>
      </c>
      <c r="J16283" s="4">
        <f>EOMONTH(OnlineRetail[[#This Row],[InvoiceDate]],-1)+1</f>
        <v>40817</v>
      </c>
      <c r="K16283" s="6">
        <f>OnlineRetail[[#This Row],[Quantity]]*OnlineRetail[[#This Row],[UnitPrice]]</f>
        <v>6.25</v>
      </c>
      <c r="L16283" t="str">
        <f t="shared" si="254"/>
        <v/>
      </c>
    </row>
    <row r="16284" spans="1:12">
      <c r="A16284">
        <v>556247</v>
      </c>
      <c r="B16284" t="s">
        <v>135</v>
      </c>
      <c r="C16284" t="s">
        <v>42</v>
      </c>
      <c r="D16284">
        <v>6</v>
      </c>
      <c r="E16284" s="1">
        <v>40830.456944444442</v>
      </c>
      <c r="F16284">
        <v>9.9499999999999993</v>
      </c>
      <c r="G16284">
        <v>12680</v>
      </c>
      <c r="H16284" t="s">
        <v>10</v>
      </c>
      <c r="I16284" t="str">
        <f>IF(AND(LEFT(OnlineRetail[[#This Row],[InvoiceNo]],1)&lt;&gt;"C",OnlineRetail[[#This Row],[CustomerID]]&lt;&gt;""),"Yes","No")</f>
        <v>Yes</v>
      </c>
      <c r="J16284" s="4">
        <f>EOMONTH(OnlineRetail[[#This Row],[InvoiceDate]],-1)+1</f>
        <v>40817</v>
      </c>
      <c r="K16284" s="6">
        <f>OnlineRetail[[#This Row],[Quantity]]*OnlineRetail[[#This Row],[UnitPrice]]</f>
        <v>59.699999999999996</v>
      </c>
      <c r="L16284" t="str">
        <f t="shared" si="254"/>
        <v>12680|Oct-2011</v>
      </c>
    </row>
    <row r="16285" spans="1:12">
      <c r="A16285">
        <v>555019</v>
      </c>
      <c r="B16285" t="s">
        <v>232</v>
      </c>
      <c r="C16285" t="s">
        <v>72</v>
      </c>
      <c r="D16285">
        <v>8</v>
      </c>
      <c r="E16285" s="1">
        <v>40830.464583333327</v>
      </c>
      <c r="F16285">
        <v>9.9499999999999993</v>
      </c>
      <c r="G16285">
        <v>13814</v>
      </c>
      <c r="H16285" t="s">
        <v>36</v>
      </c>
      <c r="I16285" t="str">
        <f>IF(AND(LEFT(OnlineRetail[[#This Row],[InvoiceNo]],1)&lt;&gt;"C",OnlineRetail[[#This Row],[CustomerID]]&lt;&gt;""),"Yes","No")</f>
        <v>Yes</v>
      </c>
      <c r="J16285" s="4">
        <f>EOMONTH(OnlineRetail[[#This Row],[InvoiceDate]],-1)+1</f>
        <v>40817</v>
      </c>
      <c r="K16285" s="6">
        <f>OnlineRetail[[#This Row],[Quantity]]*OnlineRetail[[#This Row],[UnitPrice]]</f>
        <v>79.599999999999994</v>
      </c>
      <c r="L16285" t="str">
        <f t="shared" si="254"/>
        <v>13814|Oct-2011</v>
      </c>
    </row>
    <row r="16286" spans="1:12">
      <c r="A16286">
        <v>537671</v>
      </c>
      <c r="B16286" t="s">
        <v>13</v>
      </c>
      <c r="C16286" t="s">
        <v>62</v>
      </c>
      <c r="D16286">
        <v>14</v>
      </c>
      <c r="E16286" s="1">
        <v>40830.466666666667</v>
      </c>
      <c r="F16286">
        <v>3.39</v>
      </c>
      <c r="G16286">
        <v>14140</v>
      </c>
      <c r="H16286" t="s">
        <v>10</v>
      </c>
      <c r="I16286" t="str">
        <f>IF(AND(LEFT(OnlineRetail[[#This Row],[InvoiceNo]],1)&lt;&gt;"C",OnlineRetail[[#This Row],[CustomerID]]&lt;&gt;""),"Yes","No")</f>
        <v>Yes</v>
      </c>
      <c r="J16286" s="4">
        <f>EOMONTH(OnlineRetail[[#This Row],[InvoiceDate]],-1)+1</f>
        <v>40817</v>
      </c>
      <c r="K16286" s="6">
        <f>OnlineRetail[[#This Row],[Quantity]]*OnlineRetail[[#This Row],[UnitPrice]]</f>
        <v>47.46</v>
      </c>
      <c r="L16286" t="str">
        <f t="shared" si="254"/>
        <v>14140|Oct-2011</v>
      </c>
    </row>
    <row r="16287" spans="1:12">
      <c r="A16287">
        <v>548475</v>
      </c>
      <c r="B16287" t="s">
        <v>108</v>
      </c>
      <c r="C16287" t="s">
        <v>24</v>
      </c>
      <c r="D16287">
        <v>14</v>
      </c>
      <c r="E16287" s="1">
        <v>40830.467361111107</v>
      </c>
      <c r="F16287">
        <v>7.95</v>
      </c>
      <c r="G16287">
        <v>14247</v>
      </c>
      <c r="H16287" t="s">
        <v>10</v>
      </c>
      <c r="I16287" t="str">
        <f>IF(AND(LEFT(OnlineRetail[[#This Row],[InvoiceNo]],1)&lt;&gt;"C",OnlineRetail[[#This Row],[CustomerID]]&lt;&gt;""),"Yes","No")</f>
        <v>Yes</v>
      </c>
      <c r="J16287" s="4">
        <f>EOMONTH(OnlineRetail[[#This Row],[InvoiceDate]],-1)+1</f>
        <v>40817</v>
      </c>
      <c r="K16287" s="6">
        <f>OnlineRetail[[#This Row],[Quantity]]*OnlineRetail[[#This Row],[UnitPrice]]</f>
        <v>111.3</v>
      </c>
      <c r="L16287" t="str">
        <f t="shared" si="254"/>
        <v>14247|Oct-2011</v>
      </c>
    </row>
    <row r="16288" spans="1:12">
      <c r="A16288">
        <v>543016</v>
      </c>
      <c r="B16288" t="s">
        <v>52</v>
      </c>
      <c r="C16288" t="s">
        <v>42</v>
      </c>
      <c r="D16288">
        <v>10</v>
      </c>
      <c r="E16288" s="1">
        <v>40830.481944444437</v>
      </c>
      <c r="F16288">
        <v>9.9499999999999993</v>
      </c>
      <c r="G16288">
        <v>12989</v>
      </c>
      <c r="H16288" t="s">
        <v>10</v>
      </c>
      <c r="I16288" t="str">
        <f>IF(AND(LEFT(OnlineRetail[[#This Row],[InvoiceNo]],1)&lt;&gt;"C",OnlineRetail[[#This Row],[CustomerID]]&lt;&gt;""),"Yes","No")</f>
        <v>Yes</v>
      </c>
      <c r="J16288" s="4">
        <f>EOMONTH(OnlineRetail[[#This Row],[InvoiceDate]],-1)+1</f>
        <v>40817</v>
      </c>
      <c r="K16288" s="6">
        <f>OnlineRetail[[#This Row],[Quantity]]*OnlineRetail[[#This Row],[UnitPrice]]</f>
        <v>99.5</v>
      </c>
      <c r="L16288" t="str">
        <f t="shared" si="254"/>
        <v>12989|Oct-2011</v>
      </c>
    </row>
    <row r="16289" spans="1:12">
      <c r="A16289">
        <v>542643</v>
      </c>
      <c r="B16289" t="s">
        <v>15</v>
      </c>
      <c r="C16289" t="s">
        <v>14</v>
      </c>
      <c r="D16289">
        <v>15</v>
      </c>
      <c r="E16289" s="1">
        <v>40830.481944444437</v>
      </c>
      <c r="F16289">
        <v>2.5499999999999998</v>
      </c>
      <c r="G16289">
        <v>12505</v>
      </c>
      <c r="H16289" t="s">
        <v>25</v>
      </c>
      <c r="I16289" t="str">
        <f>IF(AND(LEFT(OnlineRetail[[#This Row],[InvoiceNo]],1)&lt;&gt;"C",OnlineRetail[[#This Row],[CustomerID]]&lt;&gt;""),"Yes","No")</f>
        <v>Yes</v>
      </c>
      <c r="J16289" s="4">
        <f>EOMONTH(OnlineRetail[[#This Row],[InvoiceDate]],-1)+1</f>
        <v>40817</v>
      </c>
      <c r="K16289" s="6">
        <f>OnlineRetail[[#This Row],[Quantity]]*OnlineRetail[[#This Row],[UnitPrice]]</f>
        <v>38.25</v>
      </c>
      <c r="L16289" t="str">
        <f t="shared" si="254"/>
        <v>12505|Oct-2011</v>
      </c>
    </row>
    <row r="16290" spans="1:12">
      <c r="A16290">
        <v>546651</v>
      </c>
      <c r="B16290" t="s">
        <v>157</v>
      </c>
      <c r="C16290" t="s">
        <v>21</v>
      </c>
      <c r="D16290">
        <v>15</v>
      </c>
      <c r="E16290" s="1">
        <v>40830.482638888891</v>
      </c>
      <c r="F16290">
        <v>5.95</v>
      </c>
      <c r="G16290">
        <v>13495</v>
      </c>
      <c r="H16290" t="s">
        <v>36</v>
      </c>
      <c r="I16290" t="str">
        <f>IF(AND(LEFT(OnlineRetail[[#This Row],[InvoiceNo]],1)&lt;&gt;"C",OnlineRetail[[#This Row],[CustomerID]]&lt;&gt;""),"Yes","No")</f>
        <v>Yes</v>
      </c>
      <c r="J16290" s="4">
        <f>EOMONTH(OnlineRetail[[#This Row],[InvoiceDate]],-1)+1</f>
        <v>40817</v>
      </c>
      <c r="K16290" s="6">
        <f>OnlineRetail[[#This Row],[Quantity]]*OnlineRetail[[#This Row],[UnitPrice]]</f>
        <v>89.25</v>
      </c>
      <c r="L16290" t="str">
        <f t="shared" si="254"/>
        <v>13495|Oct-2011</v>
      </c>
    </row>
    <row r="16291" spans="1:12">
      <c r="A16291">
        <v>555313</v>
      </c>
      <c r="B16291" t="s">
        <v>263</v>
      </c>
      <c r="C16291" t="s">
        <v>19</v>
      </c>
      <c r="D16291">
        <v>15</v>
      </c>
      <c r="E16291" s="1">
        <v>40830.488194444442</v>
      </c>
      <c r="F16291">
        <v>5.95</v>
      </c>
      <c r="G16291">
        <v>13119</v>
      </c>
      <c r="H16291" t="s">
        <v>10</v>
      </c>
      <c r="I16291" t="str">
        <f>IF(AND(LEFT(OnlineRetail[[#This Row],[InvoiceNo]],1)&lt;&gt;"C",OnlineRetail[[#This Row],[CustomerID]]&lt;&gt;""),"Yes","No")</f>
        <v>Yes</v>
      </c>
      <c r="J16291" s="4">
        <f>EOMONTH(OnlineRetail[[#This Row],[InvoiceDate]],-1)+1</f>
        <v>40817</v>
      </c>
      <c r="K16291" s="6">
        <f>OnlineRetail[[#This Row],[Quantity]]*OnlineRetail[[#This Row],[UnitPrice]]</f>
        <v>89.25</v>
      </c>
      <c r="L16291" t="str">
        <f t="shared" si="254"/>
        <v>13119|Oct-2011</v>
      </c>
    </row>
    <row r="16292" spans="1:12">
      <c r="A16292">
        <v>551873</v>
      </c>
      <c r="B16292" t="s">
        <v>182</v>
      </c>
      <c r="C16292" t="s">
        <v>40</v>
      </c>
      <c r="D16292">
        <v>17</v>
      </c>
      <c r="E16292" s="1">
        <v>40830.50277777778</v>
      </c>
      <c r="F16292">
        <v>4.95</v>
      </c>
      <c r="G16292">
        <v>14095</v>
      </c>
      <c r="H16292" t="s">
        <v>10</v>
      </c>
      <c r="I16292" t="str">
        <f>IF(AND(LEFT(OnlineRetail[[#This Row],[InvoiceNo]],1)&lt;&gt;"C",OnlineRetail[[#This Row],[CustomerID]]&lt;&gt;""),"Yes","No")</f>
        <v>Yes</v>
      </c>
      <c r="J16292" s="4">
        <f>EOMONTH(OnlineRetail[[#This Row],[InvoiceDate]],-1)+1</f>
        <v>40817</v>
      </c>
      <c r="K16292" s="6">
        <f>OnlineRetail[[#This Row],[Quantity]]*OnlineRetail[[#This Row],[UnitPrice]]</f>
        <v>84.15</v>
      </c>
      <c r="L16292" t="str">
        <f t="shared" si="254"/>
        <v>14095|Oct-2011</v>
      </c>
    </row>
    <row r="16293" spans="1:12">
      <c r="A16293">
        <v>546766</v>
      </c>
      <c r="B16293" t="s">
        <v>154</v>
      </c>
      <c r="C16293" t="s">
        <v>50</v>
      </c>
      <c r="D16293">
        <v>14</v>
      </c>
      <c r="E16293" s="1">
        <v>40830.503472222219</v>
      </c>
      <c r="F16293">
        <v>2.1</v>
      </c>
      <c r="G16293">
        <v>13213</v>
      </c>
      <c r="H16293" t="s">
        <v>10</v>
      </c>
      <c r="I16293" t="str">
        <f>IF(AND(LEFT(OnlineRetail[[#This Row],[InvoiceNo]],1)&lt;&gt;"C",OnlineRetail[[#This Row],[CustomerID]]&lt;&gt;""),"Yes","No")</f>
        <v>Yes</v>
      </c>
      <c r="J16293" s="4">
        <f>EOMONTH(OnlineRetail[[#This Row],[InvoiceDate]],-1)+1</f>
        <v>40817</v>
      </c>
      <c r="K16293" s="6">
        <f>OnlineRetail[[#This Row],[Quantity]]*OnlineRetail[[#This Row],[UnitPrice]]</f>
        <v>29.400000000000002</v>
      </c>
      <c r="L16293" t="str">
        <f t="shared" si="254"/>
        <v>13213|Oct-2011</v>
      </c>
    </row>
    <row r="16294" spans="1:12">
      <c r="A16294">
        <v>539670</v>
      </c>
      <c r="B16294" t="s">
        <v>57</v>
      </c>
      <c r="C16294" t="s">
        <v>62</v>
      </c>
      <c r="D16294">
        <v>24</v>
      </c>
      <c r="E16294" s="1">
        <v>40830.512499999997</v>
      </c>
      <c r="F16294">
        <v>2.1</v>
      </c>
      <c r="G16294">
        <v>12734</v>
      </c>
      <c r="H16294" t="s">
        <v>10</v>
      </c>
      <c r="I16294" t="str">
        <f>IF(AND(LEFT(OnlineRetail[[#This Row],[InvoiceNo]],1)&lt;&gt;"C",OnlineRetail[[#This Row],[CustomerID]]&lt;&gt;""),"Yes","No")</f>
        <v>Yes</v>
      </c>
      <c r="J16294" s="4">
        <f>EOMONTH(OnlineRetail[[#This Row],[InvoiceDate]],-1)+1</f>
        <v>40817</v>
      </c>
      <c r="K16294" s="6">
        <f>OnlineRetail[[#This Row],[Quantity]]*OnlineRetail[[#This Row],[UnitPrice]]</f>
        <v>50.400000000000006</v>
      </c>
      <c r="L16294" t="str">
        <f t="shared" si="254"/>
        <v>12734|Oct-2011</v>
      </c>
    </row>
    <row r="16295" spans="1:12">
      <c r="A16295">
        <v>554537</v>
      </c>
      <c r="B16295" t="s">
        <v>218</v>
      </c>
      <c r="C16295" t="s">
        <v>14</v>
      </c>
      <c r="D16295">
        <v>13</v>
      </c>
      <c r="E16295" s="1">
        <v>40830.513888888891</v>
      </c>
      <c r="F16295">
        <v>9.9499999999999993</v>
      </c>
      <c r="G16295">
        <v>13461</v>
      </c>
      <c r="H16295" t="s">
        <v>10</v>
      </c>
      <c r="I16295" t="str">
        <f>IF(AND(LEFT(OnlineRetail[[#This Row],[InvoiceNo]],1)&lt;&gt;"C",OnlineRetail[[#This Row],[CustomerID]]&lt;&gt;""),"Yes","No")</f>
        <v>Yes</v>
      </c>
      <c r="J16295" s="4">
        <f>EOMONTH(OnlineRetail[[#This Row],[InvoiceDate]],-1)+1</f>
        <v>40817</v>
      </c>
      <c r="K16295" s="6">
        <f>OnlineRetail[[#This Row],[Quantity]]*OnlineRetail[[#This Row],[UnitPrice]]</f>
        <v>129.35</v>
      </c>
      <c r="L16295" t="str">
        <f t="shared" si="254"/>
        <v>13461|Oct-2011</v>
      </c>
    </row>
    <row r="16296" spans="1:12">
      <c r="A16296">
        <v>551856</v>
      </c>
      <c r="B16296" t="s">
        <v>65</v>
      </c>
      <c r="C16296" t="s">
        <v>33</v>
      </c>
      <c r="D16296">
        <v>10</v>
      </c>
      <c r="E16296" s="1">
        <v>40830.517361111109</v>
      </c>
      <c r="F16296">
        <v>9.9499999999999993</v>
      </c>
      <c r="G16296">
        <v>14329</v>
      </c>
      <c r="H16296" t="s">
        <v>10</v>
      </c>
      <c r="I16296" t="str">
        <f>IF(AND(LEFT(OnlineRetail[[#This Row],[InvoiceNo]],1)&lt;&gt;"C",OnlineRetail[[#This Row],[CustomerID]]&lt;&gt;""),"Yes","No")</f>
        <v>Yes</v>
      </c>
      <c r="J16296" s="4">
        <f>EOMONTH(OnlineRetail[[#This Row],[InvoiceDate]],-1)+1</f>
        <v>40817</v>
      </c>
      <c r="K16296" s="6">
        <f>OnlineRetail[[#This Row],[Quantity]]*OnlineRetail[[#This Row],[UnitPrice]]</f>
        <v>99.5</v>
      </c>
      <c r="L16296" t="str">
        <f t="shared" si="254"/>
        <v>14329|Oct-2011</v>
      </c>
    </row>
    <row r="16297" spans="1:12">
      <c r="A16297">
        <v>547591</v>
      </c>
      <c r="B16297" t="s">
        <v>212</v>
      </c>
      <c r="C16297" t="s">
        <v>48</v>
      </c>
      <c r="D16297">
        <v>5</v>
      </c>
      <c r="E16297" s="1">
        <v>40830.522916666669</v>
      </c>
      <c r="F16297">
        <v>7.95</v>
      </c>
      <c r="G16297">
        <v>12606</v>
      </c>
      <c r="H16297" t="s">
        <v>10</v>
      </c>
      <c r="I16297" t="str">
        <f>IF(AND(LEFT(OnlineRetail[[#This Row],[InvoiceNo]],1)&lt;&gt;"C",OnlineRetail[[#This Row],[CustomerID]]&lt;&gt;""),"Yes","No")</f>
        <v>Yes</v>
      </c>
      <c r="J16297" s="4">
        <f>EOMONTH(OnlineRetail[[#This Row],[InvoiceDate]],-1)+1</f>
        <v>40817</v>
      </c>
      <c r="K16297" s="6">
        <f>OnlineRetail[[#This Row],[Quantity]]*OnlineRetail[[#This Row],[UnitPrice]]</f>
        <v>39.75</v>
      </c>
      <c r="L16297" t="str">
        <f t="shared" si="254"/>
        <v>12606|Oct-2011</v>
      </c>
    </row>
    <row r="16298" spans="1:12">
      <c r="A16298">
        <v>549684</v>
      </c>
      <c r="B16298" t="s">
        <v>211</v>
      </c>
      <c r="C16298" t="s">
        <v>53</v>
      </c>
      <c r="D16298">
        <v>24</v>
      </c>
      <c r="E16298" s="1">
        <v>40830.530555555553</v>
      </c>
      <c r="F16298">
        <v>7.95</v>
      </c>
      <c r="G16298">
        <v>12838</v>
      </c>
      <c r="H16298" t="s">
        <v>10</v>
      </c>
      <c r="I16298" t="str">
        <f>IF(AND(LEFT(OnlineRetail[[#This Row],[InvoiceNo]],1)&lt;&gt;"C",OnlineRetail[[#This Row],[CustomerID]]&lt;&gt;""),"Yes","No")</f>
        <v>Yes</v>
      </c>
      <c r="J16298" s="4">
        <f>EOMONTH(OnlineRetail[[#This Row],[InvoiceDate]],-1)+1</f>
        <v>40817</v>
      </c>
      <c r="K16298" s="6">
        <f>OnlineRetail[[#This Row],[Quantity]]*OnlineRetail[[#This Row],[UnitPrice]]</f>
        <v>190.8</v>
      </c>
      <c r="L16298" t="str">
        <f t="shared" si="254"/>
        <v>12838|Oct-2011</v>
      </c>
    </row>
    <row r="16299" spans="1:12">
      <c r="A16299">
        <v>540280</v>
      </c>
      <c r="B16299" t="s">
        <v>123</v>
      </c>
      <c r="C16299" t="s">
        <v>27</v>
      </c>
      <c r="D16299">
        <v>22</v>
      </c>
      <c r="E16299" s="1">
        <v>40830.54791666667</v>
      </c>
      <c r="F16299">
        <v>1.65</v>
      </c>
      <c r="G16299">
        <v>12965</v>
      </c>
      <c r="H16299" t="s">
        <v>10</v>
      </c>
      <c r="I16299" t="str">
        <f>IF(AND(LEFT(OnlineRetail[[#This Row],[InvoiceNo]],1)&lt;&gt;"C",OnlineRetail[[#This Row],[CustomerID]]&lt;&gt;""),"Yes","No")</f>
        <v>Yes</v>
      </c>
      <c r="J16299" s="4">
        <f>EOMONTH(OnlineRetail[[#This Row],[InvoiceDate]],-1)+1</f>
        <v>40817</v>
      </c>
      <c r="K16299" s="6">
        <f>OnlineRetail[[#This Row],[Quantity]]*OnlineRetail[[#This Row],[UnitPrice]]</f>
        <v>36.299999999999997</v>
      </c>
      <c r="L16299" t="str">
        <f t="shared" si="254"/>
        <v>12965|Oct-2011</v>
      </c>
    </row>
    <row r="16300" spans="1:12">
      <c r="A16300">
        <v>553905</v>
      </c>
      <c r="B16300" t="s">
        <v>194</v>
      </c>
      <c r="C16300" t="s">
        <v>83</v>
      </c>
      <c r="D16300">
        <v>24</v>
      </c>
      <c r="E16300" s="1">
        <v>40830.54791666667</v>
      </c>
      <c r="F16300">
        <v>2.5499999999999998</v>
      </c>
      <c r="G16300">
        <v>13621</v>
      </c>
      <c r="H16300" t="s">
        <v>70</v>
      </c>
      <c r="I16300" t="str">
        <f>IF(AND(LEFT(OnlineRetail[[#This Row],[InvoiceNo]],1)&lt;&gt;"C",OnlineRetail[[#This Row],[CustomerID]]&lt;&gt;""),"Yes","No")</f>
        <v>Yes</v>
      </c>
      <c r="J16300" s="4">
        <f>EOMONTH(OnlineRetail[[#This Row],[InvoiceDate]],-1)+1</f>
        <v>40817</v>
      </c>
      <c r="K16300" s="6">
        <f>OnlineRetail[[#This Row],[Quantity]]*OnlineRetail[[#This Row],[UnitPrice]]</f>
        <v>61.199999999999996</v>
      </c>
      <c r="L16300" t="str">
        <f t="shared" si="254"/>
        <v>13621|Oct-2011</v>
      </c>
    </row>
    <row r="16301" spans="1:12">
      <c r="A16301">
        <v>544454</v>
      </c>
      <c r="B16301" t="s">
        <v>280</v>
      </c>
      <c r="C16301" t="s">
        <v>40</v>
      </c>
      <c r="D16301">
        <v>15</v>
      </c>
      <c r="E16301" s="1">
        <v>40830.550694444442</v>
      </c>
      <c r="F16301">
        <v>4.25</v>
      </c>
      <c r="G16301">
        <v>13370</v>
      </c>
      <c r="H16301" t="s">
        <v>17</v>
      </c>
      <c r="I16301" t="str">
        <f>IF(AND(LEFT(OnlineRetail[[#This Row],[InvoiceNo]],1)&lt;&gt;"C",OnlineRetail[[#This Row],[CustomerID]]&lt;&gt;""),"Yes","No")</f>
        <v>Yes</v>
      </c>
      <c r="J16301" s="4">
        <f>EOMONTH(OnlineRetail[[#This Row],[InvoiceDate]],-1)+1</f>
        <v>40817</v>
      </c>
      <c r="K16301" s="6">
        <f>OnlineRetail[[#This Row],[Quantity]]*OnlineRetail[[#This Row],[UnitPrice]]</f>
        <v>63.75</v>
      </c>
      <c r="L16301" t="str">
        <f t="shared" si="254"/>
        <v>13370|Oct-2011</v>
      </c>
    </row>
    <row r="16302" spans="1:12">
      <c r="A16302">
        <v>551791</v>
      </c>
      <c r="B16302" t="s">
        <v>165</v>
      </c>
      <c r="C16302" t="s">
        <v>46</v>
      </c>
      <c r="D16302">
        <v>21</v>
      </c>
      <c r="E16302" s="1">
        <v>40830.555555555547</v>
      </c>
      <c r="F16302">
        <v>5.95</v>
      </c>
      <c r="G16302">
        <v>13864</v>
      </c>
      <c r="H16302" t="s">
        <v>10</v>
      </c>
      <c r="I16302" t="str">
        <f>IF(AND(LEFT(OnlineRetail[[#This Row],[InvoiceNo]],1)&lt;&gt;"C",OnlineRetail[[#This Row],[CustomerID]]&lt;&gt;""),"Yes","No")</f>
        <v>Yes</v>
      </c>
      <c r="J16302" s="4">
        <f>EOMONTH(OnlineRetail[[#This Row],[InvoiceDate]],-1)+1</f>
        <v>40817</v>
      </c>
      <c r="K16302" s="6">
        <f>OnlineRetail[[#This Row],[Quantity]]*OnlineRetail[[#This Row],[UnitPrice]]</f>
        <v>124.95</v>
      </c>
      <c r="L16302" t="str">
        <f t="shared" si="254"/>
        <v>13864|Oct-2011</v>
      </c>
    </row>
    <row r="16303" spans="1:12">
      <c r="A16303">
        <v>541053</v>
      </c>
      <c r="B16303" t="s">
        <v>151</v>
      </c>
      <c r="C16303" t="s">
        <v>72</v>
      </c>
      <c r="D16303">
        <v>5</v>
      </c>
      <c r="E16303" s="1">
        <v>40830.558333333327</v>
      </c>
      <c r="F16303">
        <v>5.95</v>
      </c>
      <c r="G16303">
        <v>14244</v>
      </c>
      <c r="H16303" t="s">
        <v>121</v>
      </c>
      <c r="I16303" t="str">
        <f>IF(AND(LEFT(OnlineRetail[[#This Row],[InvoiceNo]],1)&lt;&gt;"C",OnlineRetail[[#This Row],[CustomerID]]&lt;&gt;""),"Yes","No")</f>
        <v>Yes</v>
      </c>
      <c r="J16303" s="4">
        <f>EOMONTH(OnlineRetail[[#This Row],[InvoiceDate]],-1)+1</f>
        <v>40817</v>
      </c>
      <c r="K16303" s="6">
        <f>OnlineRetail[[#This Row],[Quantity]]*OnlineRetail[[#This Row],[UnitPrice]]</f>
        <v>29.75</v>
      </c>
      <c r="L16303" t="str">
        <f t="shared" si="254"/>
        <v>14244|Oct-2011</v>
      </c>
    </row>
    <row r="16304" spans="1:12">
      <c r="A16304">
        <v>540651</v>
      </c>
      <c r="B16304" t="s">
        <v>187</v>
      </c>
      <c r="C16304" t="s">
        <v>53</v>
      </c>
      <c r="D16304">
        <v>22</v>
      </c>
      <c r="E16304" s="1">
        <v>40830.563194444447</v>
      </c>
      <c r="F16304">
        <v>5.95</v>
      </c>
      <c r="G16304">
        <v>12473</v>
      </c>
      <c r="H16304" t="s">
        <v>10</v>
      </c>
      <c r="I16304" t="str">
        <f>IF(AND(LEFT(OnlineRetail[[#This Row],[InvoiceNo]],1)&lt;&gt;"C",OnlineRetail[[#This Row],[CustomerID]]&lt;&gt;""),"Yes","No")</f>
        <v>Yes</v>
      </c>
      <c r="J16304" s="4">
        <f>EOMONTH(OnlineRetail[[#This Row],[InvoiceDate]],-1)+1</f>
        <v>40817</v>
      </c>
      <c r="K16304" s="6">
        <f>OnlineRetail[[#This Row],[Quantity]]*OnlineRetail[[#This Row],[UnitPrice]]</f>
        <v>130.9</v>
      </c>
      <c r="L16304" t="str">
        <f t="shared" si="254"/>
        <v>12473|Oct-2011</v>
      </c>
    </row>
    <row r="16305" spans="1:12">
      <c r="A16305">
        <v>546122</v>
      </c>
      <c r="B16305" t="s">
        <v>164</v>
      </c>
      <c r="C16305" t="s">
        <v>53</v>
      </c>
      <c r="D16305">
        <v>8</v>
      </c>
      <c r="E16305" s="1">
        <v>40830.565972222219</v>
      </c>
      <c r="F16305">
        <v>4.95</v>
      </c>
      <c r="G16305">
        <v>13240</v>
      </c>
      <c r="H16305" t="s">
        <v>10</v>
      </c>
      <c r="I16305" t="str">
        <f>IF(AND(LEFT(OnlineRetail[[#This Row],[InvoiceNo]],1)&lt;&gt;"C",OnlineRetail[[#This Row],[CustomerID]]&lt;&gt;""),"Yes","No")</f>
        <v>Yes</v>
      </c>
      <c r="J16305" s="4">
        <f>EOMONTH(OnlineRetail[[#This Row],[InvoiceDate]],-1)+1</f>
        <v>40817</v>
      </c>
      <c r="K16305" s="6">
        <f>OnlineRetail[[#This Row],[Quantity]]*OnlineRetail[[#This Row],[UnitPrice]]</f>
        <v>39.6</v>
      </c>
      <c r="L16305" t="str">
        <f t="shared" si="254"/>
        <v>13240|Oct-2011</v>
      </c>
    </row>
    <row r="16306" spans="1:12">
      <c r="A16306">
        <v>543164</v>
      </c>
      <c r="B16306" t="s">
        <v>202</v>
      </c>
      <c r="C16306" t="s">
        <v>40</v>
      </c>
      <c r="D16306">
        <v>10</v>
      </c>
      <c r="E16306" s="1">
        <v>40830.569444444453</v>
      </c>
      <c r="F16306">
        <v>1.65</v>
      </c>
      <c r="G16306">
        <v>14148</v>
      </c>
      <c r="H16306" t="s">
        <v>31</v>
      </c>
      <c r="I16306" t="str">
        <f>IF(AND(LEFT(OnlineRetail[[#This Row],[InvoiceNo]],1)&lt;&gt;"C",OnlineRetail[[#This Row],[CustomerID]]&lt;&gt;""),"Yes","No")</f>
        <v>Yes</v>
      </c>
      <c r="J16306" s="4">
        <f>EOMONTH(OnlineRetail[[#This Row],[InvoiceDate]],-1)+1</f>
        <v>40817</v>
      </c>
      <c r="K16306" s="6">
        <f>OnlineRetail[[#This Row],[Quantity]]*OnlineRetail[[#This Row],[UnitPrice]]</f>
        <v>16.5</v>
      </c>
      <c r="L16306" t="str">
        <f t="shared" si="254"/>
        <v>14148|Oct-2011</v>
      </c>
    </row>
    <row r="16307" spans="1:12">
      <c r="A16307">
        <v>543378</v>
      </c>
      <c r="B16307" t="s">
        <v>239</v>
      </c>
      <c r="C16307" t="s">
        <v>24</v>
      </c>
      <c r="D16307">
        <v>20</v>
      </c>
      <c r="E16307" s="1">
        <v>40830.57916666667</v>
      </c>
      <c r="F16307">
        <v>9.9499999999999993</v>
      </c>
      <c r="G16307">
        <v>12894</v>
      </c>
      <c r="H16307" t="s">
        <v>31</v>
      </c>
      <c r="I16307" t="str">
        <f>IF(AND(LEFT(OnlineRetail[[#This Row],[InvoiceNo]],1)&lt;&gt;"C",OnlineRetail[[#This Row],[CustomerID]]&lt;&gt;""),"Yes","No")</f>
        <v>Yes</v>
      </c>
      <c r="J16307" s="4">
        <f>EOMONTH(OnlineRetail[[#This Row],[InvoiceDate]],-1)+1</f>
        <v>40817</v>
      </c>
      <c r="K16307" s="6">
        <f>OnlineRetail[[#This Row],[Quantity]]*OnlineRetail[[#This Row],[UnitPrice]]</f>
        <v>199</v>
      </c>
      <c r="L16307" t="str">
        <f t="shared" si="254"/>
        <v>12894|Oct-2011</v>
      </c>
    </row>
    <row r="16308" spans="1:12">
      <c r="A16308">
        <v>537429</v>
      </c>
      <c r="B16308" t="s">
        <v>138</v>
      </c>
      <c r="C16308" t="s">
        <v>16</v>
      </c>
      <c r="D16308">
        <v>18</v>
      </c>
      <c r="E16308" s="1">
        <v>40830.587500000001</v>
      </c>
      <c r="F16308">
        <v>4.95</v>
      </c>
      <c r="G16308">
        <v>13896</v>
      </c>
      <c r="H16308" t="s">
        <v>31</v>
      </c>
      <c r="I16308" t="str">
        <f>IF(AND(LEFT(OnlineRetail[[#This Row],[InvoiceNo]],1)&lt;&gt;"C",OnlineRetail[[#This Row],[CustomerID]]&lt;&gt;""),"Yes","No")</f>
        <v>Yes</v>
      </c>
      <c r="J16308" s="4">
        <f>EOMONTH(OnlineRetail[[#This Row],[InvoiceDate]],-1)+1</f>
        <v>40817</v>
      </c>
      <c r="K16308" s="6">
        <f>OnlineRetail[[#This Row],[Quantity]]*OnlineRetail[[#This Row],[UnitPrice]]</f>
        <v>89.100000000000009</v>
      </c>
      <c r="L16308" t="str">
        <f t="shared" si="254"/>
        <v>13896|Oct-2011</v>
      </c>
    </row>
    <row r="16309" spans="1:12">
      <c r="A16309">
        <v>552547</v>
      </c>
      <c r="B16309" t="s">
        <v>150</v>
      </c>
      <c r="C16309" t="s">
        <v>33</v>
      </c>
      <c r="D16309">
        <v>15</v>
      </c>
      <c r="E16309" s="1">
        <v>40830.588888888888</v>
      </c>
      <c r="F16309">
        <v>1.65</v>
      </c>
      <c r="G16309">
        <v>13035</v>
      </c>
      <c r="H16309" t="s">
        <v>70</v>
      </c>
      <c r="I16309" t="str">
        <f>IF(AND(LEFT(OnlineRetail[[#This Row],[InvoiceNo]],1)&lt;&gt;"C",OnlineRetail[[#This Row],[CustomerID]]&lt;&gt;""),"Yes","No")</f>
        <v>Yes</v>
      </c>
      <c r="J16309" s="4">
        <f>EOMONTH(OnlineRetail[[#This Row],[InvoiceDate]],-1)+1</f>
        <v>40817</v>
      </c>
      <c r="K16309" s="6">
        <f>OnlineRetail[[#This Row],[Quantity]]*OnlineRetail[[#This Row],[UnitPrice]]</f>
        <v>24.75</v>
      </c>
      <c r="L16309" t="str">
        <f t="shared" si="254"/>
        <v>13035|Oct-2011</v>
      </c>
    </row>
    <row r="16310" spans="1:12">
      <c r="A16310">
        <v>541066</v>
      </c>
      <c r="B16310" t="s">
        <v>119</v>
      </c>
      <c r="C16310" t="s">
        <v>16</v>
      </c>
      <c r="D16310">
        <v>24</v>
      </c>
      <c r="E16310" s="1">
        <v>40830.601388888892</v>
      </c>
      <c r="F16310">
        <v>2.5499999999999998</v>
      </c>
      <c r="G16310">
        <v>13576</v>
      </c>
      <c r="H16310" t="s">
        <v>10</v>
      </c>
      <c r="I16310" t="str">
        <f>IF(AND(LEFT(OnlineRetail[[#This Row],[InvoiceNo]],1)&lt;&gt;"C",OnlineRetail[[#This Row],[CustomerID]]&lt;&gt;""),"Yes","No")</f>
        <v>Yes</v>
      </c>
      <c r="J16310" s="4">
        <f>EOMONTH(OnlineRetail[[#This Row],[InvoiceDate]],-1)+1</f>
        <v>40817</v>
      </c>
      <c r="K16310" s="6">
        <f>OnlineRetail[[#This Row],[Quantity]]*OnlineRetail[[#This Row],[UnitPrice]]</f>
        <v>61.199999999999996</v>
      </c>
      <c r="L16310" t="str">
        <f t="shared" si="254"/>
        <v>13576|Oct-2011</v>
      </c>
    </row>
    <row r="16311" spans="1:12">
      <c r="A16311">
        <v>555983</v>
      </c>
      <c r="B16311" t="s">
        <v>85</v>
      </c>
      <c r="C16311" t="s">
        <v>14</v>
      </c>
      <c r="D16311">
        <v>8</v>
      </c>
      <c r="E16311" s="1">
        <v>40830.603472222218</v>
      </c>
      <c r="F16311">
        <v>5.95</v>
      </c>
      <c r="G16311">
        <v>12473</v>
      </c>
      <c r="H16311" t="s">
        <v>10</v>
      </c>
      <c r="I16311" t="str">
        <f>IF(AND(LEFT(OnlineRetail[[#This Row],[InvoiceNo]],1)&lt;&gt;"C",OnlineRetail[[#This Row],[CustomerID]]&lt;&gt;""),"Yes","No")</f>
        <v>Yes</v>
      </c>
      <c r="J16311" s="4">
        <f>EOMONTH(OnlineRetail[[#This Row],[InvoiceDate]],-1)+1</f>
        <v>40817</v>
      </c>
      <c r="K16311" s="6">
        <f>OnlineRetail[[#This Row],[Quantity]]*OnlineRetail[[#This Row],[UnitPrice]]</f>
        <v>47.6</v>
      </c>
      <c r="L16311" t="str">
        <f t="shared" si="254"/>
        <v>12473|Oct-2011</v>
      </c>
    </row>
    <row r="16312" spans="1:12">
      <c r="A16312">
        <v>536746</v>
      </c>
      <c r="B16312" t="s">
        <v>182</v>
      </c>
      <c r="C16312" t="s">
        <v>29</v>
      </c>
      <c r="D16312">
        <v>15</v>
      </c>
      <c r="E16312" s="1">
        <v>40830.609722222223</v>
      </c>
      <c r="F16312">
        <v>5.95</v>
      </c>
      <c r="G16312">
        <v>13070</v>
      </c>
      <c r="H16312" t="s">
        <v>10</v>
      </c>
      <c r="I16312" t="str">
        <f>IF(AND(LEFT(OnlineRetail[[#This Row],[InvoiceNo]],1)&lt;&gt;"C",OnlineRetail[[#This Row],[CustomerID]]&lt;&gt;""),"Yes","No")</f>
        <v>Yes</v>
      </c>
      <c r="J16312" s="4">
        <f>EOMONTH(OnlineRetail[[#This Row],[InvoiceDate]],-1)+1</f>
        <v>40817</v>
      </c>
      <c r="K16312" s="6">
        <f>OnlineRetail[[#This Row],[Quantity]]*OnlineRetail[[#This Row],[UnitPrice]]</f>
        <v>89.25</v>
      </c>
      <c r="L16312" t="str">
        <f t="shared" si="254"/>
        <v>13070|Oct-2011</v>
      </c>
    </row>
    <row r="16313" spans="1:12">
      <c r="A16313">
        <v>545208</v>
      </c>
      <c r="B16313" t="s">
        <v>192</v>
      </c>
      <c r="C16313" t="s">
        <v>42</v>
      </c>
      <c r="D16313">
        <v>19</v>
      </c>
      <c r="E16313" s="1">
        <v>40830.614583333343</v>
      </c>
      <c r="F16313">
        <v>5.95</v>
      </c>
      <c r="G16313">
        <v>13899</v>
      </c>
      <c r="H16313" t="s">
        <v>10</v>
      </c>
      <c r="I16313" t="str">
        <f>IF(AND(LEFT(OnlineRetail[[#This Row],[InvoiceNo]],1)&lt;&gt;"C",OnlineRetail[[#This Row],[CustomerID]]&lt;&gt;""),"Yes","No")</f>
        <v>Yes</v>
      </c>
      <c r="J16313" s="4">
        <f>EOMONTH(OnlineRetail[[#This Row],[InvoiceDate]],-1)+1</f>
        <v>40817</v>
      </c>
      <c r="K16313" s="6">
        <f>OnlineRetail[[#This Row],[Quantity]]*OnlineRetail[[#This Row],[UnitPrice]]</f>
        <v>113.05</v>
      </c>
      <c r="L16313" t="str">
        <f t="shared" si="254"/>
        <v>13899|Oct-2011</v>
      </c>
    </row>
    <row r="16314" spans="1:12">
      <c r="A16314">
        <v>540030</v>
      </c>
      <c r="B16314" t="s">
        <v>85</v>
      </c>
      <c r="C16314" t="s">
        <v>50</v>
      </c>
      <c r="D16314">
        <v>22</v>
      </c>
      <c r="E16314" s="1">
        <v>40830.620138888888</v>
      </c>
      <c r="F16314">
        <v>9.9499999999999993</v>
      </c>
      <c r="G16314">
        <v>14229</v>
      </c>
      <c r="H16314" t="s">
        <v>10</v>
      </c>
      <c r="I16314" t="str">
        <f>IF(AND(LEFT(OnlineRetail[[#This Row],[InvoiceNo]],1)&lt;&gt;"C",OnlineRetail[[#This Row],[CustomerID]]&lt;&gt;""),"Yes","No")</f>
        <v>Yes</v>
      </c>
      <c r="J16314" s="4">
        <f>EOMONTH(OnlineRetail[[#This Row],[InvoiceDate]],-1)+1</f>
        <v>40817</v>
      </c>
      <c r="K16314" s="6">
        <f>OnlineRetail[[#This Row],[Quantity]]*OnlineRetail[[#This Row],[UnitPrice]]</f>
        <v>218.89999999999998</v>
      </c>
      <c r="L16314" t="str">
        <f t="shared" si="254"/>
        <v>14229|Oct-2011</v>
      </c>
    </row>
    <row r="16315" spans="1:12">
      <c r="A16315">
        <v>551701</v>
      </c>
      <c r="B16315" t="s">
        <v>218</v>
      </c>
      <c r="C16315" t="s">
        <v>53</v>
      </c>
      <c r="D16315">
        <v>7</v>
      </c>
      <c r="E16315" s="1">
        <v>40830.634722222218</v>
      </c>
      <c r="F16315">
        <v>4.95</v>
      </c>
      <c r="G16315">
        <v>13554</v>
      </c>
      <c r="H16315" t="s">
        <v>10</v>
      </c>
      <c r="I16315" t="str">
        <f>IF(AND(LEFT(OnlineRetail[[#This Row],[InvoiceNo]],1)&lt;&gt;"C",OnlineRetail[[#This Row],[CustomerID]]&lt;&gt;""),"Yes","No")</f>
        <v>Yes</v>
      </c>
      <c r="J16315" s="4">
        <f>EOMONTH(OnlineRetail[[#This Row],[InvoiceDate]],-1)+1</f>
        <v>40817</v>
      </c>
      <c r="K16315" s="6">
        <f>OnlineRetail[[#This Row],[Quantity]]*OnlineRetail[[#This Row],[UnitPrice]]</f>
        <v>34.65</v>
      </c>
      <c r="L16315" t="str">
        <f t="shared" si="254"/>
        <v>13554|Oct-2011</v>
      </c>
    </row>
    <row r="16316" spans="1:12">
      <c r="A16316">
        <v>544284</v>
      </c>
      <c r="B16316" t="s">
        <v>45</v>
      </c>
      <c r="C16316" t="s">
        <v>14</v>
      </c>
      <c r="D16316">
        <v>20</v>
      </c>
      <c r="E16316" s="1">
        <v>40830.649305555547</v>
      </c>
      <c r="F16316">
        <v>1.65</v>
      </c>
      <c r="G16316">
        <v>13210</v>
      </c>
      <c r="H16316" t="s">
        <v>17</v>
      </c>
      <c r="I16316" t="str">
        <f>IF(AND(LEFT(OnlineRetail[[#This Row],[InvoiceNo]],1)&lt;&gt;"C",OnlineRetail[[#This Row],[CustomerID]]&lt;&gt;""),"Yes","No")</f>
        <v>Yes</v>
      </c>
      <c r="J16316" s="4">
        <f>EOMONTH(OnlineRetail[[#This Row],[InvoiceDate]],-1)+1</f>
        <v>40817</v>
      </c>
      <c r="K16316" s="6">
        <f>OnlineRetail[[#This Row],[Quantity]]*OnlineRetail[[#This Row],[UnitPrice]]</f>
        <v>33</v>
      </c>
      <c r="L16316" t="str">
        <f t="shared" si="254"/>
        <v>13210|Oct-2011</v>
      </c>
    </row>
    <row r="16317" spans="1:12">
      <c r="A16317">
        <v>549180</v>
      </c>
      <c r="B16317" t="s">
        <v>164</v>
      </c>
      <c r="C16317" t="s">
        <v>46</v>
      </c>
      <c r="D16317">
        <v>16</v>
      </c>
      <c r="E16317" s="1">
        <v>40830.657638888893</v>
      </c>
      <c r="F16317">
        <v>1.65</v>
      </c>
      <c r="G16317">
        <v>14194</v>
      </c>
      <c r="H16317" t="s">
        <v>10</v>
      </c>
      <c r="I16317" t="str">
        <f>IF(AND(LEFT(OnlineRetail[[#This Row],[InvoiceNo]],1)&lt;&gt;"C",OnlineRetail[[#This Row],[CustomerID]]&lt;&gt;""),"Yes","No")</f>
        <v>Yes</v>
      </c>
      <c r="J16317" s="4">
        <f>EOMONTH(OnlineRetail[[#This Row],[InvoiceDate]],-1)+1</f>
        <v>40817</v>
      </c>
      <c r="K16317" s="6">
        <f>OnlineRetail[[#This Row],[Quantity]]*OnlineRetail[[#This Row],[UnitPrice]]</f>
        <v>26.4</v>
      </c>
      <c r="L16317" t="str">
        <f t="shared" si="254"/>
        <v>14194|Oct-2011</v>
      </c>
    </row>
    <row r="16318" spans="1:12">
      <c r="A16318">
        <v>548114</v>
      </c>
      <c r="B16318" t="s">
        <v>278</v>
      </c>
      <c r="C16318" t="s">
        <v>14</v>
      </c>
      <c r="D16318">
        <v>16</v>
      </c>
      <c r="E16318" s="1">
        <v>40830.679861111108</v>
      </c>
      <c r="F16318">
        <v>2.1</v>
      </c>
      <c r="G16318">
        <v>14003</v>
      </c>
      <c r="H16318" t="s">
        <v>10</v>
      </c>
      <c r="I16318" t="str">
        <f>IF(AND(LEFT(OnlineRetail[[#This Row],[InvoiceNo]],1)&lt;&gt;"C",OnlineRetail[[#This Row],[CustomerID]]&lt;&gt;""),"Yes","No")</f>
        <v>Yes</v>
      </c>
      <c r="J16318" s="4">
        <f>EOMONTH(OnlineRetail[[#This Row],[InvoiceDate]],-1)+1</f>
        <v>40817</v>
      </c>
      <c r="K16318" s="6">
        <f>OnlineRetail[[#This Row],[Quantity]]*OnlineRetail[[#This Row],[UnitPrice]]</f>
        <v>33.6</v>
      </c>
      <c r="L16318" t="str">
        <f t="shared" si="254"/>
        <v>14003|Oct-2011</v>
      </c>
    </row>
    <row r="16319" spans="1:12">
      <c r="A16319">
        <v>538262</v>
      </c>
      <c r="B16319" t="s">
        <v>187</v>
      </c>
      <c r="C16319" t="s">
        <v>42</v>
      </c>
      <c r="D16319">
        <v>12</v>
      </c>
      <c r="E16319" s="1">
        <v>40830.681944444441</v>
      </c>
      <c r="F16319">
        <v>2.5499999999999998</v>
      </c>
      <c r="G16319">
        <v>12895</v>
      </c>
      <c r="H16319" t="s">
        <v>10</v>
      </c>
      <c r="I16319" t="str">
        <f>IF(AND(LEFT(OnlineRetail[[#This Row],[InvoiceNo]],1)&lt;&gt;"C",OnlineRetail[[#This Row],[CustomerID]]&lt;&gt;""),"Yes","No")</f>
        <v>Yes</v>
      </c>
      <c r="J16319" s="4">
        <f>EOMONTH(OnlineRetail[[#This Row],[InvoiceDate]],-1)+1</f>
        <v>40817</v>
      </c>
      <c r="K16319" s="6">
        <f>OnlineRetail[[#This Row],[Quantity]]*OnlineRetail[[#This Row],[UnitPrice]]</f>
        <v>30.599999999999998</v>
      </c>
      <c r="L16319" t="str">
        <f t="shared" si="254"/>
        <v>12895|Oct-2011</v>
      </c>
    </row>
    <row r="16320" spans="1:12">
      <c r="A16320">
        <v>555007</v>
      </c>
      <c r="B16320" t="s">
        <v>180</v>
      </c>
      <c r="C16320" t="s">
        <v>42</v>
      </c>
      <c r="D16320">
        <v>17</v>
      </c>
      <c r="E16320" s="1">
        <v>40830.688888888893</v>
      </c>
      <c r="F16320">
        <v>4.95</v>
      </c>
      <c r="G16320">
        <v>13205</v>
      </c>
      <c r="H16320" t="s">
        <v>10</v>
      </c>
      <c r="I16320" t="str">
        <f>IF(AND(LEFT(OnlineRetail[[#This Row],[InvoiceNo]],1)&lt;&gt;"C",OnlineRetail[[#This Row],[CustomerID]]&lt;&gt;""),"Yes","No")</f>
        <v>Yes</v>
      </c>
      <c r="J16320" s="4">
        <f>EOMONTH(OnlineRetail[[#This Row],[InvoiceDate]],-1)+1</f>
        <v>40817</v>
      </c>
      <c r="K16320" s="6">
        <f>OnlineRetail[[#This Row],[Quantity]]*OnlineRetail[[#This Row],[UnitPrice]]</f>
        <v>84.15</v>
      </c>
      <c r="L16320" t="str">
        <f t="shared" si="254"/>
        <v>13205|Oct-2011</v>
      </c>
    </row>
    <row r="16321" spans="1:12">
      <c r="A16321">
        <v>555569</v>
      </c>
      <c r="B16321" t="s">
        <v>61</v>
      </c>
      <c r="C16321" t="s">
        <v>39</v>
      </c>
      <c r="D16321">
        <v>10</v>
      </c>
      <c r="E16321" s="1">
        <v>40830.693749999999</v>
      </c>
      <c r="F16321">
        <v>3.39</v>
      </c>
      <c r="G16321">
        <v>13603</v>
      </c>
      <c r="H16321" t="s">
        <v>10</v>
      </c>
      <c r="I16321" t="str">
        <f>IF(AND(LEFT(OnlineRetail[[#This Row],[InvoiceNo]],1)&lt;&gt;"C",OnlineRetail[[#This Row],[CustomerID]]&lt;&gt;""),"Yes","No")</f>
        <v>Yes</v>
      </c>
      <c r="J16321" s="4">
        <f>EOMONTH(OnlineRetail[[#This Row],[InvoiceDate]],-1)+1</f>
        <v>40817</v>
      </c>
      <c r="K16321" s="6">
        <f>OnlineRetail[[#This Row],[Quantity]]*OnlineRetail[[#This Row],[UnitPrice]]</f>
        <v>33.9</v>
      </c>
      <c r="L16321" t="str">
        <f t="shared" si="254"/>
        <v>13603|Oct-2011</v>
      </c>
    </row>
    <row r="16322" spans="1:12">
      <c r="A16322">
        <v>540686</v>
      </c>
      <c r="B16322" t="s">
        <v>34</v>
      </c>
      <c r="C16322" t="s">
        <v>24</v>
      </c>
      <c r="D16322">
        <v>14</v>
      </c>
      <c r="E16322" s="1">
        <v>40830.710416666669</v>
      </c>
      <c r="F16322">
        <v>2.1</v>
      </c>
      <c r="G16322">
        <v>12404</v>
      </c>
      <c r="H16322" t="s">
        <v>10</v>
      </c>
      <c r="I16322" t="str">
        <f>IF(AND(LEFT(OnlineRetail[[#This Row],[InvoiceNo]],1)&lt;&gt;"C",OnlineRetail[[#This Row],[CustomerID]]&lt;&gt;""),"Yes","No")</f>
        <v>Yes</v>
      </c>
      <c r="J16322" s="4">
        <f>EOMONTH(OnlineRetail[[#This Row],[InvoiceDate]],-1)+1</f>
        <v>40817</v>
      </c>
      <c r="K16322" s="6">
        <f>OnlineRetail[[#This Row],[Quantity]]*OnlineRetail[[#This Row],[UnitPrice]]</f>
        <v>29.400000000000002</v>
      </c>
      <c r="L16322" t="str">
        <f t="shared" ref="L16322:L16385" si="255">IF(I16322="Yes",G16322&amp;"|"&amp;TEXT(J16322,"mmm-yyyy"),"")</f>
        <v>12404|Oct-2011</v>
      </c>
    </row>
    <row r="16323" spans="1:12">
      <c r="A16323">
        <v>547970</v>
      </c>
      <c r="B16323" t="s">
        <v>230</v>
      </c>
      <c r="C16323" t="s">
        <v>12</v>
      </c>
      <c r="D16323">
        <v>19</v>
      </c>
      <c r="E16323" s="1">
        <v>40830.711111111108</v>
      </c>
      <c r="F16323">
        <v>0.85</v>
      </c>
      <c r="G16323">
        <v>12944</v>
      </c>
      <c r="H16323" t="s">
        <v>10</v>
      </c>
      <c r="I16323" t="str">
        <f>IF(AND(LEFT(OnlineRetail[[#This Row],[InvoiceNo]],1)&lt;&gt;"C",OnlineRetail[[#This Row],[CustomerID]]&lt;&gt;""),"Yes","No")</f>
        <v>Yes</v>
      </c>
      <c r="J16323" s="4">
        <f>EOMONTH(OnlineRetail[[#This Row],[InvoiceDate]],-1)+1</f>
        <v>40817</v>
      </c>
      <c r="K16323" s="6">
        <f>OnlineRetail[[#This Row],[Quantity]]*OnlineRetail[[#This Row],[UnitPrice]]</f>
        <v>16.149999999999999</v>
      </c>
      <c r="L16323" t="str">
        <f t="shared" si="255"/>
        <v>12944|Oct-2011</v>
      </c>
    </row>
    <row r="16324" spans="1:12">
      <c r="A16324">
        <v>551000</v>
      </c>
      <c r="B16324" t="s">
        <v>37</v>
      </c>
      <c r="C16324" t="s">
        <v>16</v>
      </c>
      <c r="D16324">
        <v>21</v>
      </c>
      <c r="E16324" s="1">
        <v>40830.712500000001</v>
      </c>
      <c r="F16324">
        <v>0.85</v>
      </c>
      <c r="G16324">
        <v>14225</v>
      </c>
      <c r="H16324" t="s">
        <v>31</v>
      </c>
      <c r="I16324" t="str">
        <f>IF(AND(LEFT(OnlineRetail[[#This Row],[InvoiceNo]],1)&lt;&gt;"C",OnlineRetail[[#This Row],[CustomerID]]&lt;&gt;""),"Yes","No")</f>
        <v>Yes</v>
      </c>
      <c r="J16324" s="4">
        <f>EOMONTH(OnlineRetail[[#This Row],[InvoiceDate]],-1)+1</f>
        <v>40817</v>
      </c>
      <c r="K16324" s="6">
        <f>OnlineRetail[[#This Row],[Quantity]]*OnlineRetail[[#This Row],[UnitPrice]]</f>
        <v>17.849999999999998</v>
      </c>
      <c r="L16324" t="str">
        <f t="shared" si="255"/>
        <v>14225|Oct-2011</v>
      </c>
    </row>
    <row r="16325" spans="1:12">
      <c r="A16325">
        <v>540888</v>
      </c>
      <c r="B16325" t="s">
        <v>204</v>
      </c>
      <c r="C16325" t="s">
        <v>46</v>
      </c>
      <c r="D16325">
        <v>24</v>
      </c>
      <c r="E16325" s="1">
        <v>40830.716666666667</v>
      </c>
      <c r="F16325">
        <v>1.25</v>
      </c>
      <c r="G16325">
        <v>12558</v>
      </c>
      <c r="H16325" t="s">
        <v>10</v>
      </c>
      <c r="I16325" t="str">
        <f>IF(AND(LEFT(OnlineRetail[[#This Row],[InvoiceNo]],1)&lt;&gt;"C",OnlineRetail[[#This Row],[CustomerID]]&lt;&gt;""),"Yes","No")</f>
        <v>Yes</v>
      </c>
      <c r="J16325" s="4">
        <f>EOMONTH(OnlineRetail[[#This Row],[InvoiceDate]],-1)+1</f>
        <v>40817</v>
      </c>
      <c r="K16325" s="6">
        <f>OnlineRetail[[#This Row],[Quantity]]*OnlineRetail[[#This Row],[UnitPrice]]</f>
        <v>30</v>
      </c>
      <c r="L16325" t="str">
        <f t="shared" si="255"/>
        <v>12558|Oct-2011</v>
      </c>
    </row>
    <row r="16326" spans="1:12">
      <c r="A16326">
        <v>541473</v>
      </c>
      <c r="B16326" t="s">
        <v>279</v>
      </c>
      <c r="C16326" t="s">
        <v>27</v>
      </c>
      <c r="D16326">
        <v>7</v>
      </c>
      <c r="E16326" s="1">
        <v>40830.719444444447</v>
      </c>
      <c r="F16326">
        <v>3.39</v>
      </c>
      <c r="G16326">
        <v>12512</v>
      </c>
      <c r="H16326" t="s">
        <v>10</v>
      </c>
      <c r="I16326" t="str">
        <f>IF(AND(LEFT(OnlineRetail[[#This Row],[InvoiceNo]],1)&lt;&gt;"C",OnlineRetail[[#This Row],[CustomerID]]&lt;&gt;""),"Yes","No")</f>
        <v>Yes</v>
      </c>
      <c r="J16326" s="4">
        <f>EOMONTH(OnlineRetail[[#This Row],[InvoiceDate]],-1)+1</f>
        <v>40817</v>
      </c>
      <c r="K16326" s="6">
        <f>OnlineRetail[[#This Row],[Quantity]]*OnlineRetail[[#This Row],[UnitPrice]]</f>
        <v>23.73</v>
      </c>
      <c r="L16326" t="str">
        <f t="shared" si="255"/>
        <v>12512|Oct-2011</v>
      </c>
    </row>
    <row r="16327" spans="1:12">
      <c r="A16327">
        <v>538472</v>
      </c>
      <c r="B16327" t="s">
        <v>94</v>
      </c>
      <c r="C16327" t="s">
        <v>62</v>
      </c>
      <c r="D16327">
        <v>8</v>
      </c>
      <c r="E16327" s="1">
        <v>40830.726388888892</v>
      </c>
      <c r="F16327">
        <v>4.95</v>
      </c>
      <c r="G16327">
        <v>13349</v>
      </c>
      <c r="H16327" t="s">
        <v>10</v>
      </c>
      <c r="I16327" t="str">
        <f>IF(AND(LEFT(OnlineRetail[[#This Row],[InvoiceNo]],1)&lt;&gt;"C",OnlineRetail[[#This Row],[CustomerID]]&lt;&gt;""),"Yes","No")</f>
        <v>Yes</v>
      </c>
      <c r="J16327" s="4">
        <f>EOMONTH(OnlineRetail[[#This Row],[InvoiceDate]],-1)+1</f>
        <v>40817</v>
      </c>
      <c r="K16327" s="6">
        <f>OnlineRetail[[#This Row],[Quantity]]*OnlineRetail[[#This Row],[UnitPrice]]</f>
        <v>39.6</v>
      </c>
      <c r="L16327" t="str">
        <f t="shared" si="255"/>
        <v>13349|Oct-2011</v>
      </c>
    </row>
    <row r="16328" spans="1:12">
      <c r="A16328">
        <v>547264</v>
      </c>
      <c r="B16328" t="s">
        <v>223</v>
      </c>
      <c r="C16328" t="s">
        <v>48</v>
      </c>
      <c r="D16328">
        <v>1</v>
      </c>
      <c r="E16328" s="1">
        <v>40830.727083333331</v>
      </c>
      <c r="F16328">
        <v>2.1</v>
      </c>
      <c r="G16328">
        <v>13696</v>
      </c>
      <c r="H16328" t="s">
        <v>10</v>
      </c>
      <c r="I16328" t="str">
        <f>IF(AND(LEFT(OnlineRetail[[#This Row],[InvoiceNo]],1)&lt;&gt;"C",OnlineRetail[[#This Row],[CustomerID]]&lt;&gt;""),"Yes","No")</f>
        <v>Yes</v>
      </c>
      <c r="J16328" s="4">
        <f>EOMONTH(OnlineRetail[[#This Row],[InvoiceDate]],-1)+1</f>
        <v>40817</v>
      </c>
      <c r="K16328" s="6">
        <f>OnlineRetail[[#This Row],[Quantity]]*OnlineRetail[[#This Row],[UnitPrice]]</f>
        <v>2.1</v>
      </c>
      <c r="L16328" t="str">
        <f t="shared" si="255"/>
        <v>13696|Oct-2011</v>
      </c>
    </row>
    <row r="16329" spans="1:12">
      <c r="A16329">
        <v>536409</v>
      </c>
      <c r="B16329" t="s">
        <v>237</v>
      </c>
      <c r="C16329" t="s">
        <v>27</v>
      </c>
      <c r="D16329">
        <v>9</v>
      </c>
      <c r="E16329" s="1">
        <v>40830.729861111111</v>
      </c>
      <c r="F16329">
        <v>7.95</v>
      </c>
      <c r="G16329">
        <v>14027</v>
      </c>
      <c r="H16329" t="s">
        <v>10</v>
      </c>
      <c r="I16329" t="str">
        <f>IF(AND(LEFT(OnlineRetail[[#This Row],[InvoiceNo]],1)&lt;&gt;"C",OnlineRetail[[#This Row],[CustomerID]]&lt;&gt;""),"Yes","No")</f>
        <v>Yes</v>
      </c>
      <c r="J16329" s="4">
        <f>EOMONTH(OnlineRetail[[#This Row],[InvoiceDate]],-1)+1</f>
        <v>40817</v>
      </c>
      <c r="K16329" s="6">
        <f>OnlineRetail[[#This Row],[Quantity]]*OnlineRetail[[#This Row],[UnitPrice]]</f>
        <v>71.55</v>
      </c>
      <c r="L16329" t="str">
        <f t="shared" si="255"/>
        <v>14027|Oct-2011</v>
      </c>
    </row>
    <row r="16330" spans="1:12">
      <c r="A16330">
        <v>544437</v>
      </c>
      <c r="B16330" t="s">
        <v>163</v>
      </c>
      <c r="C16330" t="s">
        <v>21</v>
      </c>
      <c r="D16330">
        <v>24</v>
      </c>
      <c r="E16330" s="1">
        <v>40830.734027777777</v>
      </c>
      <c r="F16330">
        <v>4.25</v>
      </c>
      <c r="G16330">
        <v>13327</v>
      </c>
      <c r="H16330" t="s">
        <v>10</v>
      </c>
      <c r="I16330" t="str">
        <f>IF(AND(LEFT(OnlineRetail[[#This Row],[InvoiceNo]],1)&lt;&gt;"C",OnlineRetail[[#This Row],[CustomerID]]&lt;&gt;""),"Yes","No")</f>
        <v>Yes</v>
      </c>
      <c r="J16330" s="4">
        <f>EOMONTH(OnlineRetail[[#This Row],[InvoiceDate]],-1)+1</f>
        <v>40817</v>
      </c>
      <c r="K16330" s="6">
        <f>OnlineRetail[[#This Row],[Quantity]]*OnlineRetail[[#This Row],[UnitPrice]]</f>
        <v>102</v>
      </c>
      <c r="L16330" t="str">
        <f t="shared" si="255"/>
        <v>13327|Oct-2011</v>
      </c>
    </row>
    <row r="16331" spans="1:12">
      <c r="A16331">
        <v>553711</v>
      </c>
      <c r="B16331" t="s">
        <v>13</v>
      </c>
      <c r="C16331" t="s">
        <v>72</v>
      </c>
      <c r="D16331">
        <v>14</v>
      </c>
      <c r="E16331" s="1">
        <v>40830.754166666673</v>
      </c>
      <c r="F16331">
        <v>7.95</v>
      </c>
      <c r="G16331">
        <v>12709</v>
      </c>
      <c r="H16331" t="s">
        <v>10</v>
      </c>
      <c r="I16331" t="str">
        <f>IF(AND(LEFT(OnlineRetail[[#This Row],[InvoiceNo]],1)&lt;&gt;"C",OnlineRetail[[#This Row],[CustomerID]]&lt;&gt;""),"Yes","No")</f>
        <v>Yes</v>
      </c>
      <c r="J16331" s="4">
        <f>EOMONTH(OnlineRetail[[#This Row],[InvoiceDate]],-1)+1</f>
        <v>40817</v>
      </c>
      <c r="K16331" s="6">
        <f>OnlineRetail[[#This Row],[Quantity]]*OnlineRetail[[#This Row],[UnitPrice]]</f>
        <v>111.3</v>
      </c>
      <c r="L16331" t="str">
        <f t="shared" si="255"/>
        <v>12709|Oct-2011</v>
      </c>
    </row>
    <row r="16332" spans="1:12">
      <c r="A16332">
        <v>545708</v>
      </c>
      <c r="B16332" t="s">
        <v>74</v>
      </c>
      <c r="C16332" t="s">
        <v>53</v>
      </c>
      <c r="D16332">
        <v>23</v>
      </c>
      <c r="E16332" s="1">
        <v>40830.754861111112</v>
      </c>
      <c r="F16332">
        <v>1.65</v>
      </c>
      <c r="G16332">
        <v>13213</v>
      </c>
      <c r="H16332" t="s">
        <v>10</v>
      </c>
      <c r="I16332" t="str">
        <f>IF(AND(LEFT(OnlineRetail[[#This Row],[InvoiceNo]],1)&lt;&gt;"C",OnlineRetail[[#This Row],[CustomerID]]&lt;&gt;""),"Yes","No")</f>
        <v>Yes</v>
      </c>
      <c r="J16332" s="4">
        <f>EOMONTH(OnlineRetail[[#This Row],[InvoiceDate]],-1)+1</f>
        <v>40817</v>
      </c>
      <c r="K16332" s="6">
        <f>OnlineRetail[[#This Row],[Quantity]]*OnlineRetail[[#This Row],[UnitPrice]]</f>
        <v>37.949999999999996</v>
      </c>
      <c r="L16332" t="str">
        <f t="shared" si="255"/>
        <v>13213|Oct-2011</v>
      </c>
    </row>
    <row r="16333" spans="1:12">
      <c r="A16333">
        <v>542267</v>
      </c>
      <c r="B16333" t="s">
        <v>99</v>
      </c>
      <c r="C16333" t="s">
        <v>14</v>
      </c>
      <c r="D16333">
        <v>4</v>
      </c>
      <c r="E16333" s="1">
        <v>40830.772222222222</v>
      </c>
      <c r="F16333">
        <v>2.1</v>
      </c>
      <c r="G16333">
        <v>13494</v>
      </c>
      <c r="H16333" t="s">
        <v>10</v>
      </c>
      <c r="I16333" t="str">
        <f>IF(AND(LEFT(OnlineRetail[[#This Row],[InvoiceNo]],1)&lt;&gt;"C",OnlineRetail[[#This Row],[CustomerID]]&lt;&gt;""),"Yes","No")</f>
        <v>Yes</v>
      </c>
      <c r="J16333" s="4">
        <f>EOMONTH(OnlineRetail[[#This Row],[InvoiceDate]],-1)+1</f>
        <v>40817</v>
      </c>
      <c r="K16333" s="6">
        <f>OnlineRetail[[#This Row],[Quantity]]*OnlineRetail[[#This Row],[UnitPrice]]</f>
        <v>8.4</v>
      </c>
      <c r="L16333" t="str">
        <f t="shared" si="255"/>
        <v>13494|Oct-2011</v>
      </c>
    </row>
    <row r="16334" spans="1:12">
      <c r="A16334">
        <v>547226</v>
      </c>
      <c r="B16334" t="s">
        <v>69</v>
      </c>
      <c r="C16334" t="s">
        <v>24</v>
      </c>
      <c r="D16334">
        <v>6</v>
      </c>
      <c r="E16334" s="1">
        <v>40830.773611111108</v>
      </c>
      <c r="F16334">
        <v>1.25</v>
      </c>
      <c r="G16334">
        <v>12570</v>
      </c>
      <c r="H16334" t="s">
        <v>10</v>
      </c>
      <c r="I16334" t="str">
        <f>IF(AND(LEFT(OnlineRetail[[#This Row],[InvoiceNo]],1)&lt;&gt;"C",OnlineRetail[[#This Row],[CustomerID]]&lt;&gt;""),"Yes","No")</f>
        <v>Yes</v>
      </c>
      <c r="J16334" s="4">
        <f>EOMONTH(OnlineRetail[[#This Row],[InvoiceDate]],-1)+1</f>
        <v>40817</v>
      </c>
      <c r="K16334" s="6">
        <f>OnlineRetail[[#This Row],[Quantity]]*OnlineRetail[[#This Row],[UnitPrice]]</f>
        <v>7.5</v>
      </c>
      <c r="L16334" t="str">
        <f t="shared" si="255"/>
        <v>12570|Oct-2011</v>
      </c>
    </row>
    <row r="16335" spans="1:12">
      <c r="A16335">
        <v>546649</v>
      </c>
      <c r="B16335" t="s">
        <v>20</v>
      </c>
      <c r="C16335" t="s">
        <v>29</v>
      </c>
      <c r="D16335">
        <v>8</v>
      </c>
      <c r="E16335" s="1">
        <v>40830.779861111107</v>
      </c>
      <c r="F16335">
        <v>9.9499999999999993</v>
      </c>
      <c r="G16335">
        <v>12910</v>
      </c>
      <c r="H16335" t="s">
        <v>10</v>
      </c>
      <c r="I16335" t="str">
        <f>IF(AND(LEFT(OnlineRetail[[#This Row],[InvoiceNo]],1)&lt;&gt;"C",OnlineRetail[[#This Row],[CustomerID]]&lt;&gt;""),"Yes","No")</f>
        <v>Yes</v>
      </c>
      <c r="J16335" s="4">
        <f>EOMONTH(OnlineRetail[[#This Row],[InvoiceDate]],-1)+1</f>
        <v>40817</v>
      </c>
      <c r="K16335" s="6">
        <f>OnlineRetail[[#This Row],[Quantity]]*OnlineRetail[[#This Row],[UnitPrice]]</f>
        <v>79.599999999999994</v>
      </c>
      <c r="L16335" t="str">
        <f t="shared" si="255"/>
        <v>12910|Oct-2011</v>
      </c>
    </row>
    <row r="16336" spans="1:12">
      <c r="A16336">
        <v>541009</v>
      </c>
      <c r="B16336" t="s">
        <v>232</v>
      </c>
      <c r="C16336" t="s">
        <v>19</v>
      </c>
      <c r="D16336">
        <v>12</v>
      </c>
      <c r="E16336" s="1">
        <v>40830.782638888893</v>
      </c>
      <c r="F16336">
        <v>4.25</v>
      </c>
      <c r="G16336">
        <v>14263</v>
      </c>
      <c r="H16336" t="s">
        <v>10</v>
      </c>
      <c r="I16336" t="str">
        <f>IF(AND(LEFT(OnlineRetail[[#This Row],[InvoiceNo]],1)&lt;&gt;"C",OnlineRetail[[#This Row],[CustomerID]]&lt;&gt;""),"Yes","No")</f>
        <v>Yes</v>
      </c>
      <c r="J16336" s="4">
        <f>EOMONTH(OnlineRetail[[#This Row],[InvoiceDate]],-1)+1</f>
        <v>40817</v>
      </c>
      <c r="K16336" s="6">
        <f>OnlineRetail[[#This Row],[Quantity]]*OnlineRetail[[#This Row],[UnitPrice]]</f>
        <v>51</v>
      </c>
      <c r="L16336" t="str">
        <f t="shared" si="255"/>
        <v>14263|Oct-2011</v>
      </c>
    </row>
    <row r="16337" spans="1:12">
      <c r="A16337">
        <v>543655</v>
      </c>
      <c r="B16337" t="s">
        <v>63</v>
      </c>
      <c r="C16337" t="s">
        <v>39</v>
      </c>
      <c r="D16337">
        <v>18</v>
      </c>
      <c r="E16337" s="1">
        <v>40830.789583333331</v>
      </c>
      <c r="F16337">
        <v>5.95</v>
      </c>
      <c r="G16337">
        <v>14299</v>
      </c>
      <c r="H16337" t="s">
        <v>10</v>
      </c>
      <c r="I16337" t="str">
        <f>IF(AND(LEFT(OnlineRetail[[#This Row],[InvoiceNo]],1)&lt;&gt;"C",OnlineRetail[[#This Row],[CustomerID]]&lt;&gt;""),"Yes","No")</f>
        <v>Yes</v>
      </c>
      <c r="J16337" s="4">
        <f>EOMONTH(OnlineRetail[[#This Row],[InvoiceDate]],-1)+1</f>
        <v>40817</v>
      </c>
      <c r="K16337" s="6">
        <f>OnlineRetail[[#This Row],[Quantity]]*OnlineRetail[[#This Row],[UnitPrice]]</f>
        <v>107.10000000000001</v>
      </c>
      <c r="L16337" t="str">
        <f t="shared" si="255"/>
        <v>14299|Oct-2011</v>
      </c>
    </row>
    <row r="16338" spans="1:12">
      <c r="A16338">
        <v>552517</v>
      </c>
      <c r="B16338" t="s">
        <v>95</v>
      </c>
      <c r="C16338" t="s">
        <v>29</v>
      </c>
      <c r="D16338">
        <v>4</v>
      </c>
      <c r="E16338" s="1">
        <v>40830.794444444437</v>
      </c>
      <c r="F16338">
        <v>2.5499999999999998</v>
      </c>
      <c r="G16338">
        <v>13197</v>
      </c>
      <c r="H16338" t="s">
        <v>10</v>
      </c>
      <c r="I16338" t="str">
        <f>IF(AND(LEFT(OnlineRetail[[#This Row],[InvoiceNo]],1)&lt;&gt;"C",OnlineRetail[[#This Row],[CustomerID]]&lt;&gt;""),"Yes","No")</f>
        <v>Yes</v>
      </c>
      <c r="J16338" s="4">
        <f>EOMONTH(OnlineRetail[[#This Row],[InvoiceDate]],-1)+1</f>
        <v>40817</v>
      </c>
      <c r="K16338" s="6">
        <f>OnlineRetail[[#This Row],[Quantity]]*OnlineRetail[[#This Row],[UnitPrice]]</f>
        <v>10.199999999999999</v>
      </c>
      <c r="L16338" t="str">
        <f t="shared" si="255"/>
        <v>13197|Oct-2011</v>
      </c>
    </row>
    <row r="16339" spans="1:12">
      <c r="A16339">
        <v>553015</v>
      </c>
      <c r="B16339" t="s">
        <v>26</v>
      </c>
      <c r="C16339" t="s">
        <v>62</v>
      </c>
      <c r="D16339">
        <v>14</v>
      </c>
      <c r="E16339" s="1">
        <v>40830.797222222223</v>
      </c>
      <c r="F16339">
        <v>5.95</v>
      </c>
      <c r="G16339">
        <v>13630</v>
      </c>
      <c r="H16339" t="s">
        <v>10</v>
      </c>
      <c r="I16339" t="str">
        <f>IF(AND(LEFT(OnlineRetail[[#This Row],[InvoiceNo]],1)&lt;&gt;"C",OnlineRetail[[#This Row],[CustomerID]]&lt;&gt;""),"Yes","No")</f>
        <v>Yes</v>
      </c>
      <c r="J16339" s="4">
        <f>EOMONTH(OnlineRetail[[#This Row],[InvoiceDate]],-1)+1</f>
        <v>40817</v>
      </c>
      <c r="K16339" s="6">
        <f>OnlineRetail[[#This Row],[Quantity]]*OnlineRetail[[#This Row],[UnitPrice]]</f>
        <v>83.3</v>
      </c>
      <c r="L16339" t="str">
        <f t="shared" si="255"/>
        <v>13630|Oct-2011</v>
      </c>
    </row>
    <row r="16340" spans="1:12">
      <c r="A16340">
        <v>552759</v>
      </c>
      <c r="B16340" t="s">
        <v>88</v>
      </c>
      <c r="C16340" t="s">
        <v>46</v>
      </c>
      <c r="D16340">
        <v>23</v>
      </c>
      <c r="E16340" s="1">
        <v>40830.804166666669</v>
      </c>
      <c r="F16340">
        <v>0.85</v>
      </c>
      <c r="G16340">
        <v>13603</v>
      </c>
      <c r="H16340" t="s">
        <v>31</v>
      </c>
      <c r="I16340" t="str">
        <f>IF(AND(LEFT(OnlineRetail[[#This Row],[InvoiceNo]],1)&lt;&gt;"C",OnlineRetail[[#This Row],[CustomerID]]&lt;&gt;""),"Yes","No")</f>
        <v>Yes</v>
      </c>
      <c r="J16340" s="4">
        <f>EOMONTH(OnlineRetail[[#This Row],[InvoiceDate]],-1)+1</f>
        <v>40817</v>
      </c>
      <c r="K16340" s="6">
        <f>OnlineRetail[[#This Row],[Quantity]]*OnlineRetail[[#This Row],[UnitPrice]]</f>
        <v>19.55</v>
      </c>
      <c r="L16340" t="str">
        <f t="shared" si="255"/>
        <v>13603|Oct-2011</v>
      </c>
    </row>
    <row r="16341" spans="1:12">
      <c r="A16341">
        <v>540469</v>
      </c>
      <c r="B16341" t="s">
        <v>65</v>
      </c>
      <c r="C16341" t="s">
        <v>39</v>
      </c>
      <c r="D16341">
        <v>3</v>
      </c>
      <c r="E16341" s="1">
        <v>40830.807638888888</v>
      </c>
      <c r="F16341">
        <v>7.95</v>
      </c>
      <c r="G16341">
        <v>13152</v>
      </c>
      <c r="H16341" t="s">
        <v>10</v>
      </c>
      <c r="I16341" t="str">
        <f>IF(AND(LEFT(OnlineRetail[[#This Row],[InvoiceNo]],1)&lt;&gt;"C",OnlineRetail[[#This Row],[CustomerID]]&lt;&gt;""),"Yes","No")</f>
        <v>Yes</v>
      </c>
      <c r="J16341" s="4">
        <f>EOMONTH(OnlineRetail[[#This Row],[InvoiceDate]],-1)+1</f>
        <v>40817</v>
      </c>
      <c r="K16341" s="6">
        <f>OnlineRetail[[#This Row],[Quantity]]*OnlineRetail[[#This Row],[UnitPrice]]</f>
        <v>23.85</v>
      </c>
      <c r="L16341" t="str">
        <f t="shared" si="255"/>
        <v>13152|Oct-2011</v>
      </c>
    </row>
    <row r="16342" spans="1:12">
      <c r="A16342">
        <v>538191</v>
      </c>
      <c r="B16342" t="s">
        <v>240</v>
      </c>
      <c r="C16342" t="s">
        <v>53</v>
      </c>
      <c r="D16342">
        <v>20</v>
      </c>
      <c r="E16342" s="1">
        <v>40830.824305555558</v>
      </c>
      <c r="F16342">
        <v>7.95</v>
      </c>
      <c r="G16342">
        <v>13185</v>
      </c>
      <c r="H16342" t="s">
        <v>10</v>
      </c>
      <c r="I16342" t="str">
        <f>IF(AND(LEFT(OnlineRetail[[#This Row],[InvoiceNo]],1)&lt;&gt;"C",OnlineRetail[[#This Row],[CustomerID]]&lt;&gt;""),"Yes","No")</f>
        <v>Yes</v>
      </c>
      <c r="J16342" s="4">
        <f>EOMONTH(OnlineRetail[[#This Row],[InvoiceDate]],-1)+1</f>
        <v>40817</v>
      </c>
      <c r="K16342" s="6">
        <f>OnlineRetail[[#This Row],[Quantity]]*OnlineRetail[[#This Row],[UnitPrice]]</f>
        <v>159</v>
      </c>
      <c r="L16342" t="str">
        <f t="shared" si="255"/>
        <v>13185|Oct-2011</v>
      </c>
    </row>
    <row r="16343" spans="1:12">
      <c r="A16343">
        <v>553183</v>
      </c>
      <c r="B16343" t="s">
        <v>140</v>
      </c>
      <c r="C16343" t="s">
        <v>9</v>
      </c>
      <c r="D16343">
        <v>17</v>
      </c>
      <c r="E16343" s="1">
        <v>40831.333333333343</v>
      </c>
      <c r="F16343">
        <v>2.1</v>
      </c>
      <c r="G16343">
        <v>14229</v>
      </c>
      <c r="H16343" t="s">
        <v>10</v>
      </c>
      <c r="I16343" t="str">
        <f>IF(AND(LEFT(OnlineRetail[[#This Row],[InvoiceNo]],1)&lt;&gt;"C",OnlineRetail[[#This Row],[CustomerID]]&lt;&gt;""),"Yes","No")</f>
        <v>Yes</v>
      </c>
      <c r="J16343" s="4">
        <f>EOMONTH(OnlineRetail[[#This Row],[InvoiceDate]],-1)+1</f>
        <v>40817</v>
      </c>
      <c r="K16343" s="6">
        <f>OnlineRetail[[#This Row],[Quantity]]*OnlineRetail[[#This Row],[UnitPrice]]</f>
        <v>35.700000000000003</v>
      </c>
      <c r="L16343" t="str">
        <f t="shared" si="255"/>
        <v>14229|Oct-2011</v>
      </c>
    </row>
    <row r="16344" spans="1:12">
      <c r="A16344">
        <v>546037</v>
      </c>
      <c r="B16344" t="s">
        <v>84</v>
      </c>
      <c r="C16344" t="s">
        <v>42</v>
      </c>
      <c r="D16344">
        <v>10</v>
      </c>
      <c r="E16344" s="1">
        <v>40831.336805555547</v>
      </c>
      <c r="F16344">
        <v>5.95</v>
      </c>
      <c r="G16344">
        <v>12943</v>
      </c>
      <c r="H16344" t="s">
        <v>10</v>
      </c>
      <c r="I16344" t="str">
        <f>IF(AND(LEFT(OnlineRetail[[#This Row],[InvoiceNo]],1)&lt;&gt;"C",OnlineRetail[[#This Row],[CustomerID]]&lt;&gt;""),"Yes","No")</f>
        <v>Yes</v>
      </c>
      <c r="J16344" s="4">
        <f>EOMONTH(OnlineRetail[[#This Row],[InvoiceDate]],-1)+1</f>
        <v>40817</v>
      </c>
      <c r="K16344" s="6">
        <f>OnlineRetail[[#This Row],[Quantity]]*OnlineRetail[[#This Row],[UnitPrice]]</f>
        <v>59.5</v>
      </c>
      <c r="L16344" t="str">
        <f t="shared" si="255"/>
        <v>12943|Oct-2011</v>
      </c>
    </row>
    <row r="16345" spans="1:12">
      <c r="A16345">
        <v>555307</v>
      </c>
      <c r="B16345" t="s">
        <v>79</v>
      </c>
      <c r="C16345" t="s">
        <v>40</v>
      </c>
      <c r="D16345">
        <v>18</v>
      </c>
      <c r="E16345" s="1">
        <v>40831.342361111107</v>
      </c>
      <c r="F16345">
        <v>1.25</v>
      </c>
      <c r="G16345">
        <v>14068</v>
      </c>
      <c r="H16345" t="s">
        <v>10</v>
      </c>
      <c r="I16345" t="str">
        <f>IF(AND(LEFT(OnlineRetail[[#This Row],[InvoiceNo]],1)&lt;&gt;"C",OnlineRetail[[#This Row],[CustomerID]]&lt;&gt;""),"Yes","No")</f>
        <v>Yes</v>
      </c>
      <c r="J16345" s="4">
        <f>EOMONTH(OnlineRetail[[#This Row],[InvoiceDate]],-1)+1</f>
        <v>40817</v>
      </c>
      <c r="K16345" s="6">
        <f>OnlineRetail[[#This Row],[Quantity]]*OnlineRetail[[#This Row],[UnitPrice]]</f>
        <v>22.5</v>
      </c>
      <c r="L16345" t="str">
        <f t="shared" si="255"/>
        <v>14068|Oct-2011</v>
      </c>
    </row>
    <row r="16346" spans="1:12">
      <c r="A16346">
        <v>542862</v>
      </c>
      <c r="B16346" t="s">
        <v>221</v>
      </c>
      <c r="C16346" t="s">
        <v>53</v>
      </c>
      <c r="D16346">
        <v>17</v>
      </c>
      <c r="E16346" s="1">
        <v>40831.343055555553</v>
      </c>
      <c r="F16346">
        <v>2.1</v>
      </c>
      <c r="G16346">
        <v>13604</v>
      </c>
      <c r="H16346" t="s">
        <v>25</v>
      </c>
      <c r="I16346" t="str">
        <f>IF(AND(LEFT(OnlineRetail[[#This Row],[InvoiceNo]],1)&lt;&gt;"C",OnlineRetail[[#This Row],[CustomerID]]&lt;&gt;""),"Yes","No")</f>
        <v>Yes</v>
      </c>
      <c r="J16346" s="4">
        <f>EOMONTH(OnlineRetail[[#This Row],[InvoiceDate]],-1)+1</f>
        <v>40817</v>
      </c>
      <c r="K16346" s="6">
        <f>OnlineRetail[[#This Row],[Quantity]]*OnlineRetail[[#This Row],[UnitPrice]]</f>
        <v>35.700000000000003</v>
      </c>
      <c r="L16346" t="str">
        <f t="shared" si="255"/>
        <v>13604|Oct-2011</v>
      </c>
    </row>
    <row r="16347" spans="1:12">
      <c r="A16347">
        <v>541384</v>
      </c>
      <c r="B16347" t="s">
        <v>23</v>
      </c>
      <c r="C16347" t="s">
        <v>42</v>
      </c>
      <c r="D16347">
        <v>23</v>
      </c>
      <c r="E16347" s="1">
        <v>40831.347916666673</v>
      </c>
      <c r="F16347">
        <v>9.9499999999999993</v>
      </c>
      <c r="G16347">
        <v>13516</v>
      </c>
      <c r="H16347" t="s">
        <v>10</v>
      </c>
      <c r="I16347" t="str">
        <f>IF(AND(LEFT(OnlineRetail[[#This Row],[InvoiceNo]],1)&lt;&gt;"C",OnlineRetail[[#This Row],[CustomerID]]&lt;&gt;""),"Yes","No")</f>
        <v>Yes</v>
      </c>
      <c r="J16347" s="4">
        <f>EOMONTH(OnlineRetail[[#This Row],[InvoiceDate]],-1)+1</f>
        <v>40817</v>
      </c>
      <c r="K16347" s="6">
        <f>OnlineRetail[[#This Row],[Quantity]]*OnlineRetail[[#This Row],[UnitPrice]]</f>
        <v>228.85</v>
      </c>
      <c r="L16347" t="str">
        <f t="shared" si="255"/>
        <v>13516|Oct-2011</v>
      </c>
    </row>
    <row r="16348" spans="1:12">
      <c r="A16348">
        <v>553601</v>
      </c>
      <c r="B16348" t="s">
        <v>123</v>
      </c>
      <c r="C16348" t="s">
        <v>42</v>
      </c>
      <c r="D16348">
        <v>12</v>
      </c>
      <c r="E16348" s="1">
        <v>40831.352777777778</v>
      </c>
      <c r="F16348">
        <v>1.65</v>
      </c>
      <c r="G16348">
        <v>14194</v>
      </c>
      <c r="H16348" t="s">
        <v>10</v>
      </c>
      <c r="I16348" t="str">
        <f>IF(AND(LEFT(OnlineRetail[[#This Row],[InvoiceNo]],1)&lt;&gt;"C",OnlineRetail[[#This Row],[CustomerID]]&lt;&gt;""),"Yes","No")</f>
        <v>Yes</v>
      </c>
      <c r="J16348" s="4">
        <f>EOMONTH(OnlineRetail[[#This Row],[InvoiceDate]],-1)+1</f>
        <v>40817</v>
      </c>
      <c r="K16348" s="6">
        <f>OnlineRetail[[#This Row],[Quantity]]*OnlineRetail[[#This Row],[UnitPrice]]</f>
        <v>19.799999999999997</v>
      </c>
      <c r="L16348" t="str">
        <f t="shared" si="255"/>
        <v>14194|Oct-2011</v>
      </c>
    </row>
    <row r="16349" spans="1:12">
      <c r="A16349">
        <v>547611</v>
      </c>
      <c r="B16349" t="s">
        <v>96</v>
      </c>
      <c r="C16349" t="s">
        <v>29</v>
      </c>
      <c r="D16349">
        <v>3</v>
      </c>
      <c r="E16349" s="1">
        <v>40831.35833333333</v>
      </c>
      <c r="F16349">
        <v>5.95</v>
      </c>
      <c r="G16349">
        <v>12352</v>
      </c>
      <c r="H16349" t="s">
        <v>10</v>
      </c>
      <c r="I16349" t="str">
        <f>IF(AND(LEFT(OnlineRetail[[#This Row],[InvoiceNo]],1)&lt;&gt;"C",OnlineRetail[[#This Row],[CustomerID]]&lt;&gt;""),"Yes","No")</f>
        <v>Yes</v>
      </c>
      <c r="J16349" s="4">
        <f>EOMONTH(OnlineRetail[[#This Row],[InvoiceDate]],-1)+1</f>
        <v>40817</v>
      </c>
      <c r="K16349" s="6">
        <f>OnlineRetail[[#This Row],[Quantity]]*OnlineRetail[[#This Row],[UnitPrice]]</f>
        <v>17.850000000000001</v>
      </c>
      <c r="L16349" t="str">
        <f t="shared" si="255"/>
        <v>12352|Oct-2011</v>
      </c>
    </row>
    <row r="16350" spans="1:12">
      <c r="A16350">
        <v>548343</v>
      </c>
      <c r="B16350" t="s">
        <v>207</v>
      </c>
      <c r="C16350" t="s">
        <v>50</v>
      </c>
      <c r="D16350">
        <v>18</v>
      </c>
      <c r="E16350" s="1">
        <v>40831.382638888892</v>
      </c>
      <c r="F16350">
        <v>4.95</v>
      </c>
      <c r="G16350">
        <v>13020</v>
      </c>
      <c r="H16350" t="s">
        <v>10</v>
      </c>
      <c r="I16350" t="str">
        <f>IF(AND(LEFT(OnlineRetail[[#This Row],[InvoiceNo]],1)&lt;&gt;"C",OnlineRetail[[#This Row],[CustomerID]]&lt;&gt;""),"Yes","No")</f>
        <v>Yes</v>
      </c>
      <c r="J16350" s="4">
        <f>EOMONTH(OnlineRetail[[#This Row],[InvoiceDate]],-1)+1</f>
        <v>40817</v>
      </c>
      <c r="K16350" s="6">
        <f>OnlineRetail[[#This Row],[Quantity]]*OnlineRetail[[#This Row],[UnitPrice]]</f>
        <v>89.100000000000009</v>
      </c>
      <c r="L16350" t="str">
        <f t="shared" si="255"/>
        <v>13020|Oct-2011</v>
      </c>
    </row>
    <row r="16351" spans="1:12">
      <c r="A16351">
        <v>540873</v>
      </c>
      <c r="B16351" t="s">
        <v>247</v>
      </c>
      <c r="C16351" t="s">
        <v>24</v>
      </c>
      <c r="D16351">
        <v>4</v>
      </c>
      <c r="E16351" s="1">
        <v>40831.388888888891</v>
      </c>
      <c r="F16351">
        <v>4.25</v>
      </c>
      <c r="G16351">
        <v>13605</v>
      </c>
      <c r="H16351" t="s">
        <v>10</v>
      </c>
      <c r="I16351" t="str">
        <f>IF(AND(LEFT(OnlineRetail[[#This Row],[InvoiceNo]],1)&lt;&gt;"C",OnlineRetail[[#This Row],[CustomerID]]&lt;&gt;""),"Yes","No")</f>
        <v>Yes</v>
      </c>
      <c r="J16351" s="4">
        <f>EOMONTH(OnlineRetail[[#This Row],[InvoiceDate]],-1)+1</f>
        <v>40817</v>
      </c>
      <c r="K16351" s="6">
        <f>OnlineRetail[[#This Row],[Quantity]]*OnlineRetail[[#This Row],[UnitPrice]]</f>
        <v>17</v>
      </c>
      <c r="L16351" t="str">
        <f t="shared" si="255"/>
        <v>13605|Oct-2011</v>
      </c>
    </row>
    <row r="16352" spans="1:12">
      <c r="A16352">
        <v>537490</v>
      </c>
      <c r="B16352" t="s">
        <v>108</v>
      </c>
      <c r="C16352" t="s">
        <v>16</v>
      </c>
      <c r="D16352">
        <v>4</v>
      </c>
      <c r="E16352" s="1">
        <v>40831.396527777782</v>
      </c>
      <c r="F16352">
        <v>2.1</v>
      </c>
      <c r="G16352">
        <v>14265</v>
      </c>
      <c r="H16352" t="s">
        <v>10</v>
      </c>
      <c r="I16352" t="str">
        <f>IF(AND(LEFT(OnlineRetail[[#This Row],[InvoiceNo]],1)&lt;&gt;"C",OnlineRetail[[#This Row],[CustomerID]]&lt;&gt;""),"Yes","No")</f>
        <v>Yes</v>
      </c>
      <c r="J16352" s="4">
        <f>EOMONTH(OnlineRetail[[#This Row],[InvoiceDate]],-1)+1</f>
        <v>40817</v>
      </c>
      <c r="K16352" s="6">
        <f>OnlineRetail[[#This Row],[Quantity]]*OnlineRetail[[#This Row],[UnitPrice]]</f>
        <v>8.4</v>
      </c>
      <c r="L16352" t="str">
        <f t="shared" si="255"/>
        <v>14265|Oct-2011</v>
      </c>
    </row>
    <row r="16353" spans="1:12">
      <c r="A16353">
        <v>537634</v>
      </c>
      <c r="B16353" t="s">
        <v>223</v>
      </c>
      <c r="C16353" t="s">
        <v>9</v>
      </c>
      <c r="D16353">
        <v>10</v>
      </c>
      <c r="E16353" s="1">
        <v>40831.399305555547</v>
      </c>
      <c r="F16353">
        <v>3.39</v>
      </c>
      <c r="G16353">
        <v>13632</v>
      </c>
      <c r="H16353" t="s">
        <v>10</v>
      </c>
      <c r="I16353" t="str">
        <f>IF(AND(LEFT(OnlineRetail[[#This Row],[InvoiceNo]],1)&lt;&gt;"C",OnlineRetail[[#This Row],[CustomerID]]&lt;&gt;""),"Yes","No")</f>
        <v>Yes</v>
      </c>
      <c r="J16353" s="4">
        <f>EOMONTH(OnlineRetail[[#This Row],[InvoiceDate]],-1)+1</f>
        <v>40817</v>
      </c>
      <c r="K16353" s="6">
        <f>OnlineRetail[[#This Row],[Quantity]]*OnlineRetail[[#This Row],[UnitPrice]]</f>
        <v>33.9</v>
      </c>
      <c r="L16353" t="str">
        <f t="shared" si="255"/>
        <v>13632|Oct-2011</v>
      </c>
    </row>
    <row r="16354" spans="1:12">
      <c r="A16354">
        <v>540026</v>
      </c>
      <c r="B16354" t="s">
        <v>239</v>
      </c>
      <c r="C16354" t="s">
        <v>27</v>
      </c>
      <c r="D16354">
        <v>22</v>
      </c>
      <c r="E16354" s="1">
        <v>40831.404861111107</v>
      </c>
      <c r="F16354">
        <v>7.95</v>
      </c>
      <c r="G16354">
        <v>13157</v>
      </c>
      <c r="H16354" t="s">
        <v>22</v>
      </c>
      <c r="I16354" t="str">
        <f>IF(AND(LEFT(OnlineRetail[[#This Row],[InvoiceNo]],1)&lt;&gt;"C",OnlineRetail[[#This Row],[CustomerID]]&lt;&gt;""),"Yes","No")</f>
        <v>Yes</v>
      </c>
      <c r="J16354" s="4">
        <f>EOMONTH(OnlineRetail[[#This Row],[InvoiceDate]],-1)+1</f>
        <v>40817</v>
      </c>
      <c r="K16354" s="6">
        <f>OnlineRetail[[#This Row],[Quantity]]*OnlineRetail[[#This Row],[UnitPrice]]</f>
        <v>174.9</v>
      </c>
      <c r="L16354" t="str">
        <f t="shared" si="255"/>
        <v>13157|Oct-2011</v>
      </c>
    </row>
    <row r="16355" spans="1:12">
      <c r="A16355">
        <v>546642</v>
      </c>
      <c r="B16355" t="s">
        <v>221</v>
      </c>
      <c r="C16355" t="s">
        <v>53</v>
      </c>
      <c r="D16355">
        <v>21</v>
      </c>
      <c r="E16355" s="1">
        <v>40831.408333333333</v>
      </c>
      <c r="F16355">
        <v>7.95</v>
      </c>
      <c r="G16355">
        <v>13415</v>
      </c>
      <c r="H16355" t="s">
        <v>10</v>
      </c>
      <c r="I16355" t="str">
        <f>IF(AND(LEFT(OnlineRetail[[#This Row],[InvoiceNo]],1)&lt;&gt;"C",OnlineRetail[[#This Row],[CustomerID]]&lt;&gt;""),"Yes","No")</f>
        <v>Yes</v>
      </c>
      <c r="J16355" s="4">
        <f>EOMONTH(OnlineRetail[[#This Row],[InvoiceDate]],-1)+1</f>
        <v>40817</v>
      </c>
      <c r="K16355" s="6">
        <f>OnlineRetail[[#This Row],[Quantity]]*OnlineRetail[[#This Row],[UnitPrice]]</f>
        <v>166.95000000000002</v>
      </c>
      <c r="L16355" t="str">
        <f t="shared" si="255"/>
        <v>13415|Oct-2011</v>
      </c>
    </row>
    <row r="16356" spans="1:12">
      <c r="A16356">
        <v>550134</v>
      </c>
      <c r="B16356" t="s">
        <v>108</v>
      </c>
      <c r="C16356" t="s">
        <v>27</v>
      </c>
      <c r="D16356">
        <v>7</v>
      </c>
      <c r="E16356" s="1">
        <v>40831.421527777777</v>
      </c>
      <c r="F16356">
        <v>2.1</v>
      </c>
      <c r="G16356">
        <v>13410</v>
      </c>
      <c r="H16356" t="s">
        <v>22</v>
      </c>
      <c r="I16356" t="str">
        <f>IF(AND(LEFT(OnlineRetail[[#This Row],[InvoiceNo]],1)&lt;&gt;"C",OnlineRetail[[#This Row],[CustomerID]]&lt;&gt;""),"Yes","No")</f>
        <v>Yes</v>
      </c>
      <c r="J16356" s="4">
        <f>EOMONTH(OnlineRetail[[#This Row],[InvoiceDate]],-1)+1</f>
        <v>40817</v>
      </c>
      <c r="K16356" s="6">
        <f>OnlineRetail[[#This Row],[Quantity]]*OnlineRetail[[#This Row],[UnitPrice]]</f>
        <v>14.700000000000001</v>
      </c>
      <c r="L16356" t="str">
        <f t="shared" si="255"/>
        <v>13410|Oct-2011</v>
      </c>
    </row>
    <row r="16357" spans="1:12" hidden="1">
      <c r="A16357" t="s">
        <v>433</v>
      </c>
      <c r="B16357" t="s">
        <v>177</v>
      </c>
      <c r="C16357" t="s">
        <v>9</v>
      </c>
      <c r="D16357">
        <v>10</v>
      </c>
      <c r="E16357" s="1">
        <v>40831.431250000001</v>
      </c>
      <c r="F16357">
        <v>3.39</v>
      </c>
      <c r="G16357">
        <v>12914</v>
      </c>
      <c r="H16357" t="s">
        <v>10</v>
      </c>
      <c r="I16357" t="str">
        <f>IF(AND(LEFT(OnlineRetail[[#This Row],[InvoiceNo]],1)&lt;&gt;"C",OnlineRetail[[#This Row],[CustomerID]]&lt;&gt;""),"Yes","No")</f>
        <v>No</v>
      </c>
      <c r="J16357" s="4">
        <f>EOMONTH(OnlineRetail[[#This Row],[InvoiceDate]],-1)+1</f>
        <v>40817</v>
      </c>
      <c r="K16357" s="6">
        <f>OnlineRetail[[#This Row],[Quantity]]*OnlineRetail[[#This Row],[UnitPrice]]</f>
        <v>33.9</v>
      </c>
      <c r="L16357" t="str">
        <f t="shared" si="255"/>
        <v/>
      </c>
    </row>
    <row r="16358" spans="1:12">
      <c r="A16358">
        <v>536657</v>
      </c>
      <c r="B16358" t="s">
        <v>255</v>
      </c>
      <c r="C16358" t="s">
        <v>27</v>
      </c>
      <c r="D16358">
        <v>22</v>
      </c>
      <c r="E16358" s="1">
        <v>40831.431250000001</v>
      </c>
      <c r="F16358">
        <v>9.9499999999999993</v>
      </c>
      <c r="G16358">
        <v>12759</v>
      </c>
      <c r="H16358" t="s">
        <v>25</v>
      </c>
      <c r="I16358" t="str">
        <f>IF(AND(LEFT(OnlineRetail[[#This Row],[InvoiceNo]],1)&lt;&gt;"C",OnlineRetail[[#This Row],[CustomerID]]&lt;&gt;""),"Yes","No")</f>
        <v>Yes</v>
      </c>
      <c r="J16358" s="4">
        <f>EOMONTH(OnlineRetail[[#This Row],[InvoiceDate]],-1)+1</f>
        <v>40817</v>
      </c>
      <c r="K16358" s="6">
        <f>OnlineRetail[[#This Row],[Quantity]]*OnlineRetail[[#This Row],[UnitPrice]]</f>
        <v>218.89999999999998</v>
      </c>
      <c r="L16358" t="str">
        <f t="shared" si="255"/>
        <v>12759|Oct-2011</v>
      </c>
    </row>
    <row r="16359" spans="1:12">
      <c r="A16359">
        <v>551639</v>
      </c>
      <c r="B16359" t="s">
        <v>214</v>
      </c>
      <c r="C16359" t="s">
        <v>24</v>
      </c>
      <c r="D16359">
        <v>9</v>
      </c>
      <c r="E16359" s="1">
        <v>40831.431944444441</v>
      </c>
      <c r="F16359">
        <v>5.95</v>
      </c>
      <c r="G16359">
        <v>12965</v>
      </c>
      <c r="H16359" t="s">
        <v>10</v>
      </c>
      <c r="I16359" t="str">
        <f>IF(AND(LEFT(OnlineRetail[[#This Row],[InvoiceNo]],1)&lt;&gt;"C",OnlineRetail[[#This Row],[CustomerID]]&lt;&gt;""),"Yes","No")</f>
        <v>Yes</v>
      </c>
      <c r="J16359" s="4">
        <f>EOMONTH(OnlineRetail[[#This Row],[InvoiceDate]],-1)+1</f>
        <v>40817</v>
      </c>
      <c r="K16359" s="6">
        <f>OnlineRetail[[#This Row],[Quantity]]*OnlineRetail[[#This Row],[UnitPrice]]</f>
        <v>53.550000000000004</v>
      </c>
      <c r="L16359" t="str">
        <f t="shared" si="255"/>
        <v>12965|Oct-2011</v>
      </c>
    </row>
    <row r="16360" spans="1:12">
      <c r="A16360">
        <v>539635</v>
      </c>
      <c r="B16360" t="s">
        <v>195</v>
      </c>
      <c r="C16360" t="s">
        <v>33</v>
      </c>
      <c r="D16360">
        <v>20</v>
      </c>
      <c r="E16360" s="1">
        <v>40831.436111111107</v>
      </c>
      <c r="F16360">
        <v>2.1</v>
      </c>
      <c r="G16360">
        <v>13761</v>
      </c>
      <c r="H16360" t="s">
        <v>10</v>
      </c>
      <c r="I16360" t="str">
        <f>IF(AND(LEFT(OnlineRetail[[#This Row],[InvoiceNo]],1)&lt;&gt;"C",OnlineRetail[[#This Row],[CustomerID]]&lt;&gt;""),"Yes","No")</f>
        <v>Yes</v>
      </c>
      <c r="J16360" s="4">
        <f>EOMONTH(OnlineRetail[[#This Row],[InvoiceDate]],-1)+1</f>
        <v>40817</v>
      </c>
      <c r="K16360" s="6">
        <f>OnlineRetail[[#This Row],[Quantity]]*OnlineRetail[[#This Row],[UnitPrice]]</f>
        <v>42</v>
      </c>
      <c r="L16360" t="str">
        <f t="shared" si="255"/>
        <v>13761|Oct-2011</v>
      </c>
    </row>
    <row r="16361" spans="1:12">
      <c r="A16361">
        <v>554018</v>
      </c>
      <c r="B16361" t="s">
        <v>238</v>
      </c>
      <c r="C16361" t="s">
        <v>21</v>
      </c>
      <c r="D16361">
        <v>4</v>
      </c>
      <c r="E16361" s="1">
        <v>40831.438194444447</v>
      </c>
      <c r="F16361">
        <v>0.85</v>
      </c>
      <c r="G16361">
        <v>13035</v>
      </c>
      <c r="H16361" t="s">
        <v>10</v>
      </c>
      <c r="I16361" t="str">
        <f>IF(AND(LEFT(OnlineRetail[[#This Row],[InvoiceNo]],1)&lt;&gt;"C",OnlineRetail[[#This Row],[CustomerID]]&lt;&gt;""),"Yes","No")</f>
        <v>Yes</v>
      </c>
      <c r="J16361" s="4">
        <f>EOMONTH(OnlineRetail[[#This Row],[InvoiceDate]],-1)+1</f>
        <v>40817</v>
      </c>
      <c r="K16361" s="6">
        <f>OnlineRetail[[#This Row],[Quantity]]*OnlineRetail[[#This Row],[UnitPrice]]</f>
        <v>3.4</v>
      </c>
      <c r="L16361" t="str">
        <f t="shared" si="255"/>
        <v>13035|Oct-2011</v>
      </c>
    </row>
    <row r="16362" spans="1:12">
      <c r="A16362">
        <v>551011</v>
      </c>
      <c r="B16362" t="s">
        <v>38</v>
      </c>
      <c r="C16362" t="s">
        <v>40</v>
      </c>
      <c r="D16362">
        <v>21</v>
      </c>
      <c r="E16362" s="1">
        <v>40831.438888888893</v>
      </c>
      <c r="F16362">
        <v>0.85</v>
      </c>
      <c r="G16362">
        <v>14017</v>
      </c>
      <c r="H16362" t="s">
        <v>25</v>
      </c>
      <c r="I16362" t="str">
        <f>IF(AND(LEFT(OnlineRetail[[#This Row],[InvoiceNo]],1)&lt;&gt;"C",OnlineRetail[[#This Row],[CustomerID]]&lt;&gt;""),"Yes","No")</f>
        <v>Yes</v>
      </c>
      <c r="J16362" s="4">
        <f>EOMONTH(OnlineRetail[[#This Row],[InvoiceDate]],-1)+1</f>
        <v>40817</v>
      </c>
      <c r="K16362" s="6">
        <f>OnlineRetail[[#This Row],[Quantity]]*OnlineRetail[[#This Row],[UnitPrice]]</f>
        <v>17.849999999999998</v>
      </c>
      <c r="L16362" t="str">
        <f t="shared" si="255"/>
        <v>14017|Oct-2011</v>
      </c>
    </row>
    <row r="16363" spans="1:12">
      <c r="A16363">
        <v>540272</v>
      </c>
      <c r="B16363" t="s">
        <v>242</v>
      </c>
      <c r="C16363" t="s">
        <v>48</v>
      </c>
      <c r="D16363">
        <v>10</v>
      </c>
      <c r="E16363" s="1">
        <v>40831.44027777778</v>
      </c>
      <c r="F16363">
        <v>7.95</v>
      </c>
      <c r="G16363">
        <v>12661</v>
      </c>
      <c r="H16363" t="s">
        <v>10</v>
      </c>
      <c r="I16363" t="str">
        <f>IF(AND(LEFT(OnlineRetail[[#This Row],[InvoiceNo]],1)&lt;&gt;"C",OnlineRetail[[#This Row],[CustomerID]]&lt;&gt;""),"Yes","No")</f>
        <v>Yes</v>
      </c>
      <c r="J16363" s="4">
        <f>EOMONTH(OnlineRetail[[#This Row],[InvoiceDate]],-1)+1</f>
        <v>40817</v>
      </c>
      <c r="K16363" s="6">
        <f>OnlineRetail[[#This Row],[Quantity]]*OnlineRetail[[#This Row],[UnitPrice]]</f>
        <v>79.5</v>
      </c>
      <c r="L16363" t="str">
        <f t="shared" si="255"/>
        <v>12661|Oct-2011</v>
      </c>
    </row>
    <row r="16364" spans="1:12">
      <c r="A16364">
        <v>556051</v>
      </c>
      <c r="B16364" t="s">
        <v>248</v>
      </c>
      <c r="C16364" t="s">
        <v>14</v>
      </c>
      <c r="D16364">
        <v>18</v>
      </c>
      <c r="E16364" s="1">
        <v>40831.453472222223</v>
      </c>
      <c r="F16364">
        <v>4.95</v>
      </c>
      <c r="G16364">
        <v>13339</v>
      </c>
      <c r="H16364" t="s">
        <v>10</v>
      </c>
      <c r="I16364" t="str">
        <f>IF(AND(LEFT(OnlineRetail[[#This Row],[InvoiceNo]],1)&lt;&gt;"C",OnlineRetail[[#This Row],[CustomerID]]&lt;&gt;""),"Yes","No")</f>
        <v>Yes</v>
      </c>
      <c r="J16364" s="4">
        <f>EOMONTH(OnlineRetail[[#This Row],[InvoiceDate]],-1)+1</f>
        <v>40817</v>
      </c>
      <c r="K16364" s="6">
        <f>OnlineRetail[[#This Row],[Quantity]]*OnlineRetail[[#This Row],[UnitPrice]]</f>
        <v>89.100000000000009</v>
      </c>
      <c r="L16364" t="str">
        <f t="shared" si="255"/>
        <v>13339|Oct-2011</v>
      </c>
    </row>
    <row r="16365" spans="1:12">
      <c r="A16365">
        <v>553663</v>
      </c>
      <c r="B16365" t="s">
        <v>55</v>
      </c>
      <c r="C16365" t="s">
        <v>40</v>
      </c>
      <c r="D16365">
        <v>15</v>
      </c>
      <c r="E16365" s="1">
        <v>40831.457638888889</v>
      </c>
      <c r="F16365">
        <v>1.25</v>
      </c>
      <c r="G16365">
        <v>13746</v>
      </c>
      <c r="H16365" t="s">
        <v>10</v>
      </c>
      <c r="I16365" t="str">
        <f>IF(AND(LEFT(OnlineRetail[[#This Row],[InvoiceNo]],1)&lt;&gt;"C",OnlineRetail[[#This Row],[CustomerID]]&lt;&gt;""),"Yes","No")</f>
        <v>Yes</v>
      </c>
      <c r="J16365" s="4">
        <f>EOMONTH(OnlineRetail[[#This Row],[InvoiceDate]],-1)+1</f>
        <v>40817</v>
      </c>
      <c r="K16365" s="6">
        <f>OnlineRetail[[#This Row],[Quantity]]*OnlineRetail[[#This Row],[UnitPrice]]</f>
        <v>18.75</v>
      </c>
      <c r="L16365" t="str">
        <f t="shared" si="255"/>
        <v>13746|Oct-2011</v>
      </c>
    </row>
    <row r="16366" spans="1:12">
      <c r="A16366">
        <v>548466</v>
      </c>
      <c r="B16366" t="s">
        <v>44</v>
      </c>
      <c r="C16366" t="s">
        <v>83</v>
      </c>
      <c r="D16366">
        <v>3</v>
      </c>
      <c r="E16366" s="1">
        <v>40831.459027777782</v>
      </c>
      <c r="F16366">
        <v>1.65</v>
      </c>
      <c r="G16366">
        <v>13795</v>
      </c>
      <c r="H16366" t="s">
        <v>10</v>
      </c>
      <c r="I16366" t="str">
        <f>IF(AND(LEFT(OnlineRetail[[#This Row],[InvoiceNo]],1)&lt;&gt;"C",OnlineRetail[[#This Row],[CustomerID]]&lt;&gt;""),"Yes","No")</f>
        <v>Yes</v>
      </c>
      <c r="J16366" s="4">
        <f>EOMONTH(OnlineRetail[[#This Row],[InvoiceDate]],-1)+1</f>
        <v>40817</v>
      </c>
      <c r="K16366" s="6">
        <f>OnlineRetail[[#This Row],[Quantity]]*OnlineRetail[[#This Row],[UnitPrice]]</f>
        <v>4.9499999999999993</v>
      </c>
      <c r="L16366" t="str">
        <f t="shared" si="255"/>
        <v>13795|Oct-2011</v>
      </c>
    </row>
    <row r="16367" spans="1:12">
      <c r="A16367">
        <v>549761</v>
      </c>
      <c r="B16367" t="s">
        <v>250</v>
      </c>
      <c r="C16367" t="s">
        <v>50</v>
      </c>
      <c r="D16367">
        <v>14</v>
      </c>
      <c r="E16367" s="1">
        <v>40831.470833333333</v>
      </c>
      <c r="F16367">
        <v>2.5499999999999998</v>
      </c>
      <c r="G16367">
        <v>12956</v>
      </c>
      <c r="H16367" t="s">
        <v>10</v>
      </c>
      <c r="I16367" t="str">
        <f>IF(AND(LEFT(OnlineRetail[[#This Row],[InvoiceNo]],1)&lt;&gt;"C",OnlineRetail[[#This Row],[CustomerID]]&lt;&gt;""),"Yes","No")</f>
        <v>Yes</v>
      </c>
      <c r="J16367" s="4">
        <f>EOMONTH(OnlineRetail[[#This Row],[InvoiceDate]],-1)+1</f>
        <v>40817</v>
      </c>
      <c r="K16367" s="6">
        <f>OnlineRetail[[#This Row],[Quantity]]*OnlineRetail[[#This Row],[UnitPrice]]</f>
        <v>35.699999999999996</v>
      </c>
      <c r="L16367" t="str">
        <f t="shared" si="255"/>
        <v>12956|Oct-2011</v>
      </c>
    </row>
    <row r="16368" spans="1:12">
      <c r="A16368">
        <v>556027</v>
      </c>
      <c r="B16368" t="s">
        <v>45</v>
      </c>
      <c r="C16368" t="s">
        <v>19</v>
      </c>
      <c r="D16368">
        <v>12</v>
      </c>
      <c r="E16368" s="1">
        <v>40831.472916666673</v>
      </c>
      <c r="F16368">
        <v>3.39</v>
      </c>
      <c r="G16368">
        <v>12858</v>
      </c>
      <c r="H16368" t="s">
        <v>10</v>
      </c>
      <c r="I16368" t="str">
        <f>IF(AND(LEFT(OnlineRetail[[#This Row],[InvoiceNo]],1)&lt;&gt;"C",OnlineRetail[[#This Row],[CustomerID]]&lt;&gt;""),"Yes","No")</f>
        <v>Yes</v>
      </c>
      <c r="J16368" s="4">
        <f>EOMONTH(OnlineRetail[[#This Row],[InvoiceDate]],-1)+1</f>
        <v>40817</v>
      </c>
      <c r="K16368" s="6">
        <f>OnlineRetail[[#This Row],[Quantity]]*OnlineRetail[[#This Row],[UnitPrice]]</f>
        <v>40.68</v>
      </c>
      <c r="L16368" t="str">
        <f t="shared" si="255"/>
        <v>12858|Oct-2011</v>
      </c>
    </row>
    <row r="16369" spans="1:12">
      <c r="A16369">
        <v>536807</v>
      </c>
      <c r="B16369" t="s">
        <v>34</v>
      </c>
      <c r="C16369" t="s">
        <v>21</v>
      </c>
      <c r="D16369">
        <v>5</v>
      </c>
      <c r="E16369" s="1">
        <v>40831.473611111112</v>
      </c>
      <c r="F16369">
        <v>7.95</v>
      </c>
      <c r="G16369">
        <v>12352</v>
      </c>
      <c r="H16369" t="s">
        <v>10</v>
      </c>
      <c r="I16369" t="str">
        <f>IF(AND(LEFT(OnlineRetail[[#This Row],[InvoiceNo]],1)&lt;&gt;"C",OnlineRetail[[#This Row],[CustomerID]]&lt;&gt;""),"Yes","No")</f>
        <v>Yes</v>
      </c>
      <c r="J16369" s="4">
        <f>EOMONTH(OnlineRetail[[#This Row],[InvoiceDate]],-1)+1</f>
        <v>40817</v>
      </c>
      <c r="K16369" s="6">
        <f>OnlineRetail[[#This Row],[Quantity]]*OnlineRetail[[#This Row],[UnitPrice]]</f>
        <v>39.75</v>
      </c>
      <c r="L16369" t="str">
        <f t="shared" si="255"/>
        <v>12352|Oct-2011</v>
      </c>
    </row>
    <row r="16370" spans="1:12">
      <c r="A16370">
        <v>541006</v>
      </c>
      <c r="B16370" t="s">
        <v>178</v>
      </c>
      <c r="C16370" t="s">
        <v>48</v>
      </c>
      <c r="D16370">
        <v>18</v>
      </c>
      <c r="E16370" s="1">
        <v>40831.479861111111</v>
      </c>
      <c r="F16370">
        <v>9.9499999999999993</v>
      </c>
      <c r="G16370">
        <v>13495</v>
      </c>
      <c r="H16370" t="s">
        <v>10</v>
      </c>
      <c r="I16370" t="str">
        <f>IF(AND(LEFT(OnlineRetail[[#This Row],[InvoiceNo]],1)&lt;&gt;"C",OnlineRetail[[#This Row],[CustomerID]]&lt;&gt;""),"Yes","No")</f>
        <v>Yes</v>
      </c>
      <c r="J16370" s="4">
        <f>EOMONTH(OnlineRetail[[#This Row],[InvoiceDate]],-1)+1</f>
        <v>40817</v>
      </c>
      <c r="K16370" s="6">
        <f>OnlineRetail[[#This Row],[Quantity]]*OnlineRetail[[#This Row],[UnitPrice]]</f>
        <v>179.1</v>
      </c>
      <c r="L16370" t="str">
        <f t="shared" si="255"/>
        <v>13495|Oct-2011</v>
      </c>
    </row>
    <row r="16371" spans="1:12">
      <c r="A16371">
        <v>537434</v>
      </c>
      <c r="B16371" t="s">
        <v>183</v>
      </c>
      <c r="C16371" t="s">
        <v>12</v>
      </c>
      <c r="D16371">
        <v>10</v>
      </c>
      <c r="E16371" s="1">
        <v>40831.481249999997</v>
      </c>
      <c r="F16371">
        <v>0.85</v>
      </c>
      <c r="G16371">
        <v>14248</v>
      </c>
      <c r="H16371" t="s">
        <v>10</v>
      </c>
      <c r="I16371" t="str">
        <f>IF(AND(LEFT(OnlineRetail[[#This Row],[InvoiceNo]],1)&lt;&gt;"C",OnlineRetail[[#This Row],[CustomerID]]&lt;&gt;""),"Yes","No")</f>
        <v>Yes</v>
      </c>
      <c r="J16371" s="4">
        <f>EOMONTH(OnlineRetail[[#This Row],[InvoiceDate]],-1)+1</f>
        <v>40817</v>
      </c>
      <c r="K16371" s="6">
        <f>OnlineRetail[[#This Row],[Quantity]]*OnlineRetail[[#This Row],[UnitPrice]]</f>
        <v>8.5</v>
      </c>
      <c r="L16371" t="str">
        <f t="shared" si="255"/>
        <v>14248|Oct-2011</v>
      </c>
    </row>
    <row r="16372" spans="1:12">
      <c r="A16372">
        <v>542211</v>
      </c>
      <c r="B16372" t="s">
        <v>275</v>
      </c>
      <c r="C16372" t="s">
        <v>53</v>
      </c>
      <c r="D16372">
        <v>21</v>
      </c>
      <c r="E16372" s="1">
        <v>40831.48541666667</v>
      </c>
      <c r="F16372">
        <v>9.9499999999999993</v>
      </c>
      <c r="G16372">
        <v>13716</v>
      </c>
      <c r="H16372" t="s">
        <v>17</v>
      </c>
      <c r="I16372" t="str">
        <f>IF(AND(LEFT(OnlineRetail[[#This Row],[InvoiceNo]],1)&lt;&gt;"C",OnlineRetail[[#This Row],[CustomerID]]&lt;&gt;""),"Yes","No")</f>
        <v>Yes</v>
      </c>
      <c r="J16372" s="4">
        <f>EOMONTH(OnlineRetail[[#This Row],[InvoiceDate]],-1)+1</f>
        <v>40817</v>
      </c>
      <c r="K16372" s="6">
        <f>OnlineRetail[[#This Row],[Quantity]]*OnlineRetail[[#This Row],[UnitPrice]]</f>
        <v>208.95</v>
      </c>
      <c r="L16372" t="str">
        <f t="shared" si="255"/>
        <v>13716|Oct-2011</v>
      </c>
    </row>
    <row r="16373" spans="1:12">
      <c r="A16373">
        <v>537051</v>
      </c>
      <c r="B16373" t="s">
        <v>157</v>
      </c>
      <c r="C16373" t="s">
        <v>16</v>
      </c>
      <c r="D16373">
        <v>13</v>
      </c>
      <c r="E16373" s="1">
        <v>40831.486111111109</v>
      </c>
      <c r="F16373">
        <v>4.25</v>
      </c>
      <c r="G16373">
        <v>14256</v>
      </c>
      <c r="H16373" t="s">
        <v>10</v>
      </c>
      <c r="I16373" t="str">
        <f>IF(AND(LEFT(OnlineRetail[[#This Row],[InvoiceNo]],1)&lt;&gt;"C",OnlineRetail[[#This Row],[CustomerID]]&lt;&gt;""),"Yes","No")</f>
        <v>Yes</v>
      </c>
      <c r="J16373" s="4">
        <f>EOMONTH(OnlineRetail[[#This Row],[InvoiceDate]],-1)+1</f>
        <v>40817</v>
      </c>
      <c r="K16373" s="6">
        <f>OnlineRetail[[#This Row],[Quantity]]*OnlineRetail[[#This Row],[UnitPrice]]</f>
        <v>55.25</v>
      </c>
      <c r="L16373" t="str">
        <f t="shared" si="255"/>
        <v>14256|Oct-2011</v>
      </c>
    </row>
    <row r="16374" spans="1:12">
      <c r="A16374">
        <v>555230</v>
      </c>
      <c r="B16374" t="s">
        <v>278</v>
      </c>
      <c r="C16374" t="s">
        <v>50</v>
      </c>
      <c r="D16374">
        <v>18</v>
      </c>
      <c r="E16374" s="1">
        <v>40831.488194444442</v>
      </c>
      <c r="F16374">
        <v>4.95</v>
      </c>
      <c r="G16374">
        <v>12876</v>
      </c>
      <c r="H16374" t="s">
        <v>10</v>
      </c>
      <c r="I16374" t="str">
        <f>IF(AND(LEFT(OnlineRetail[[#This Row],[InvoiceNo]],1)&lt;&gt;"C",OnlineRetail[[#This Row],[CustomerID]]&lt;&gt;""),"Yes","No")</f>
        <v>Yes</v>
      </c>
      <c r="J16374" s="4">
        <f>EOMONTH(OnlineRetail[[#This Row],[InvoiceDate]],-1)+1</f>
        <v>40817</v>
      </c>
      <c r="K16374" s="6">
        <f>OnlineRetail[[#This Row],[Quantity]]*OnlineRetail[[#This Row],[UnitPrice]]</f>
        <v>89.100000000000009</v>
      </c>
      <c r="L16374" t="str">
        <f t="shared" si="255"/>
        <v>12876|Oct-2011</v>
      </c>
    </row>
    <row r="16375" spans="1:12">
      <c r="A16375">
        <v>542817</v>
      </c>
      <c r="B16375" t="s">
        <v>118</v>
      </c>
      <c r="C16375" t="s">
        <v>19</v>
      </c>
      <c r="D16375">
        <v>3</v>
      </c>
      <c r="E16375" s="1">
        <v>40831.490277777782</v>
      </c>
      <c r="F16375">
        <v>4.25</v>
      </c>
      <c r="G16375">
        <v>14311</v>
      </c>
      <c r="H16375" t="s">
        <v>22</v>
      </c>
      <c r="I16375" t="str">
        <f>IF(AND(LEFT(OnlineRetail[[#This Row],[InvoiceNo]],1)&lt;&gt;"C",OnlineRetail[[#This Row],[CustomerID]]&lt;&gt;""),"Yes","No")</f>
        <v>Yes</v>
      </c>
      <c r="J16375" s="4">
        <f>EOMONTH(OnlineRetail[[#This Row],[InvoiceDate]],-1)+1</f>
        <v>40817</v>
      </c>
      <c r="K16375" s="6">
        <f>OnlineRetail[[#This Row],[Quantity]]*OnlineRetail[[#This Row],[UnitPrice]]</f>
        <v>12.75</v>
      </c>
      <c r="L16375" t="str">
        <f t="shared" si="255"/>
        <v>14311|Oct-2011</v>
      </c>
    </row>
    <row r="16376" spans="1:12">
      <c r="A16376">
        <v>542413</v>
      </c>
      <c r="B16376" t="s">
        <v>247</v>
      </c>
      <c r="C16376" t="s">
        <v>42</v>
      </c>
      <c r="D16376">
        <v>24</v>
      </c>
      <c r="E16376" s="1">
        <v>40831.495138888888</v>
      </c>
      <c r="F16376">
        <v>9.9499999999999993</v>
      </c>
      <c r="G16376">
        <v>12849</v>
      </c>
      <c r="H16376" t="s">
        <v>10</v>
      </c>
      <c r="I16376" t="str">
        <f>IF(AND(LEFT(OnlineRetail[[#This Row],[InvoiceNo]],1)&lt;&gt;"C",OnlineRetail[[#This Row],[CustomerID]]&lt;&gt;""),"Yes","No")</f>
        <v>Yes</v>
      </c>
      <c r="J16376" s="4">
        <f>EOMONTH(OnlineRetail[[#This Row],[InvoiceDate]],-1)+1</f>
        <v>40817</v>
      </c>
      <c r="K16376" s="6">
        <f>OnlineRetail[[#This Row],[Quantity]]*OnlineRetail[[#This Row],[UnitPrice]]</f>
        <v>238.79999999999998</v>
      </c>
      <c r="L16376" t="str">
        <f t="shared" si="255"/>
        <v>12849|Oct-2011</v>
      </c>
    </row>
    <row r="16377" spans="1:12">
      <c r="A16377">
        <v>549152</v>
      </c>
      <c r="B16377" t="s">
        <v>220</v>
      </c>
      <c r="C16377" t="s">
        <v>83</v>
      </c>
      <c r="D16377">
        <v>9</v>
      </c>
      <c r="E16377" s="1">
        <v>40831.497916666667</v>
      </c>
      <c r="F16377">
        <v>4.25</v>
      </c>
      <c r="G16377">
        <v>14085</v>
      </c>
      <c r="H16377" t="s">
        <v>10</v>
      </c>
      <c r="I16377" t="str">
        <f>IF(AND(LEFT(OnlineRetail[[#This Row],[InvoiceNo]],1)&lt;&gt;"C",OnlineRetail[[#This Row],[CustomerID]]&lt;&gt;""),"Yes","No")</f>
        <v>Yes</v>
      </c>
      <c r="J16377" s="4">
        <f>EOMONTH(OnlineRetail[[#This Row],[InvoiceDate]],-1)+1</f>
        <v>40817</v>
      </c>
      <c r="K16377" s="6">
        <f>OnlineRetail[[#This Row],[Quantity]]*OnlineRetail[[#This Row],[UnitPrice]]</f>
        <v>38.25</v>
      </c>
      <c r="L16377" t="str">
        <f t="shared" si="255"/>
        <v>14085|Oct-2011</v>
      </c>
    </row>
    <row r="16378" spans="1:12">
      <c r="A16378">
        <v>554377</v>
      </c>
      <c r="B16378" t="s">
        <v>86</v>
      </c>
      <c r="C16378" t="s">
        <v>29</v>
      </c>
      <c r="D16378">
        <v>18</v>
      </c>
      <c r="E16378" s="1">
        <v>40831.501388888893</v>
      </c>
      <c r="F16378">
        <v>4.95</v>
      </c>
      <c r="G16378">
        <v>13347</v>
      </c>
      <c r="H16378" t="s">
        <v>10</v>
      </c>
      <c r="I16378" t="str">
        <f>IF(AND(LEFT(OnlineRetail[[#This Row],[InvoiceNo]],1)&lt;&gt;"C",OnlineRetail[[#This Row],[CustomerID]]&lt;&gt;""),"Yes","No")</f>
        <v>Yes</v>
      </c>
      <c r="J16378" s="4">
        <f>EOMONTH(OnlineRetail[[#This Row],[InvoiceDate]],-1)+1</f>
        <v>40817</v>
      </c>
      <c r="K16378" s="6">
        <f>OnlineRetail[[#This Row],[Quantity]]*OnlineRetail[[#This Row],[UnitPrice]]</f>
        <v>89.100000000000009</v>
      </c>
      <c r="L16378" t="str">
        <f t="shared" si="255"/>
        <v>13347|Oct-2011</v>
      </c>
    </row>
    <row r="16379" spans="1:12">
      <c r="A16379">
        <v>552537</v>
      </c>
      <c r="B16379" t="s">
        <v>82</v>
      </c>
      <c r="C16379" t="s">
        <v>83</v>
      </c>
      <c r="D16379">
        <v>22</v>
      </c>
      <c r="E16379" s="1">
        <v>40831.505555555559</v>
      </c>
      <c r="F16379">
        <v>9.9499999999999993</v>
      </c>
      <c r="G16379">
        <v>12999</v>
      </c>
      <c r="H16379" t="s">
        <v>10</v>
      </c>
      <c r="I16379" t="str">
        <f>IF(AND(LEFT(OnlineRetail[[#This Row],[InvoiceNo]],1)&lt;&gt;"C",OnlineRetail[[#This Row],[CustomerID]]&lt;&gt;""),"Yes","No")</f>
        <v>Yes</v>
      </c>
      <c r="J16379" s="4">
        <f>EOMONTH(OnlineRetail[[#This Row],[InvoiceDate]],-1)+1</f>
        <v>40817</v>
      </c>
      <c r="K16379" s="6">
        <f>OnlineRetail[[#This Row],[Quantity]]*OnlineRetail[[#This Row],[UnitPrice]]</f>
        <v>218.89999999999998</v>
      </c>
      <c r="L16379" t="str">
        <f t="shared" si="255"/>
        <v>12999|Oct-2011</v>
      </c>
    </row>
    <row r="16380" spans="1:12">
      <c r="A16380">
        <v>546877</v>
      </c>
      <c r="B16380" t="s">
        <v>168</v>
      </c>
      <c r="C16380" t="s">
        <v>27</v>
      </c>
      <c r="D16380">
        <v>20</v>
      </c>
      <c r="E16380" s="1">
        <v>40831.522222222222</v>
      </c>
      <c r="F16380">
        <v>1.65</v>
      </c>
      <c r="G16380">
        <v>13452</v>
      </c>
      <c r="H16380" t="s">
        <v>10</v>
      </c>
      <c r="I16380" t="str">
        <f>IF(AND(LEFT(OnlineRetail[[#This Row],[InvoiceNo]],1)&lt;&gt;"C",OnlineRetail[[#This Row],[CustomerID]]&lt;&gt;""),"Yes","No")</f>
        <v>Yes</v>
      </c>
      <c r="J16380" s="4">
        <f>EOMONTH(OnlineRetail[[#This Row],[InvoiceDate]],-1)+1</f>
        <v>40817</v>
      </c>
      <c r="K16380" s="6">
        <f>OnlineRetail[[#This Row],[Quantity]]*OnlineRetail[[#This Row],[UnitPrice]]</f>
        <v>33</v>
      </c>
      <c r="L16380" t="str">
        <f t="shared" si="255"/>
        <v>13452|Oct-2011</v>
      </c>
    </row>
    <row r="16381" spans="1:12">
      <c r="A16381">
        <v>550828</v>
      </c>
      <c r="B16381" t="s">
        <v>267</v>
      </c>
      <c r="C16381" t="s">
        <v>27</v>
      </c>
      <c r="D16381">
        <v>13</v>
      </c>
      <c r="E16381" s="1">
        <v>40831.525694444441</v>
      </c>
      <c r="F16381">
        <v>2.1</v>
      </c>
      <c r="G16381">
        <v>14152</v>
      </c>
      <c r="H16381" t="s">
        <v>10</v>
      </c>
      <c r="I16381" t="str">
        <f>IF(AND(LEFT(OnlineRetail[[#This Row],[InvoiceNo]],1)&lt;&gt;"C",OnlineRetail[[#This Row],[CustomerID]]&lt;&gt;""),"Yes","No")</f>
        <v>Yes</v>
      </c>
      <c r="J16381" s="4">
        <f>EOMONTH(OnlineRetail[[#This Row],[InvoiceDate]],-1)+1</f>
        <v>40817</v>
      </c>
      <c r="K16381" s="6">
        <f>OnlineRetail[[#This Row],[Quantity]]*OnlineRetail[[#This Row],[UnitPrice]]</f>
        <v>27.3</v>
      </c>
      <c r="L16381" t="str">
        <f t="shared" si="255"/>
        <v>14152|Oct-2011</v>
      </c>
    </row>
    <row r="16382" spans="1:12">
      <c r="A16382">
        <v>548319</v>
      </c>
      <c r="B16382" t="s">
        <v>132</v>
      </c>
      <c r="C16382" t="s">
        <v>53</v>
      </c>
      <c r="D16382">
        <v>14</v>
      </c>
      <c r="E16382" s="1">
        <v>40831.527777777781</v>
      </c>
      <c r="F16382">
        <v>4.95</v>
      </c>
      <c r="G16382">
        <v>13473</v>
      </c>
      <c r="H16382" t="s">
        <v>17</v>
      </c>
      <c r="I16382" t="str">
        <f>IF(AND(LEFT(OnlineRetail[[#This Row],[InvoiceNo]],1)&lt;&gt;"C",OnlineRetail[[#This Row],[CustomerID]]&lt;&gt;""),"Yes","No")</f>
        <v>Yes</v>
      </c>
      <c r="J16382" s="4">
        <f>EOMONTH(OnlineRetail[[#This Row],[InvoiceDate]],-1)+1</f>
        <v>40817</v>
      </c>
      <c r="K16382" s="6">
        <f>OnlineRetail[[#This Row],[Quantity]]*OnlineRetail[[#This Row],[UnitPrice]]</f>
        <v>69.3</v>
      </c>
      <c r="L16382" t="str">
        <f t="shared" si="255"/>
        <v>13473|Oct-2011</v>
      </c>
    </row>
    <row r="16383" spans="1:12">
      <c r="A16383">
        <v>551001</v>
      </c>
      <c r="B16383" t="s">
        <v>210</v>
      </c>
      <c r="C16383" t="s">
        <v>19</v>
      </c>
      <c r="D16383">
        <v>17</v>
      </c>
      <c r="E16383" s="1">
        <v>40831.530555555553</v>
      </c>
      <c r="F16383">
        <v>1.65</v>
      </c>
      <c r="G16383">
        <v>12803</v>
      </c>
      <c r="H16383" t="s">
        <v>10</v>
      </c>
      <c r="I16383" t="str">
        <f>IF(AND(LEFT(OnlineRetail[[#This Row],[InvoiceNo]],1)&lt;&gt;"C",OnlineRetail[[#This Row],[CustomerID]]&lt;&gt;""),"Yes","No")</f>
        <v>Yes</v>
      </c>
      <c r="J16383" s="4">
        <f>EOMONTH(OnlineRetail[[#This Row],[InvoiceDate]],-1)+1</f>
        <v>40817</v>
      </c>
      <c r="K16383" s="6">
        <f>OnlineRetail[[#This Row],[Quantity]]*OnlineRetail[[#This Row],[UnitPrice]]</f>
        <v>28.049999999999997</v>
      </c>
      <c r="L16383" t="str">
        <f t="shared" si="255"/>
        <v>12803|Oct-2011</v>
      </c>
    </row>
    <row r="16384" spans="1:12">
      <c r="A16384">
        <v>536856</v>
      </c>
      <c r="B16384" t="s">
        <v>60</v>
      </c>
      <c r="C16384" t="s">
        <v>21</v>
      </c>
      <c r="D16384">
        <v>12</v>
      </c>
      <c r="E16384" s="1">
        <v>40831.532638888893</v>
      </c>
      <c r="F16384">
        <v>1.65</v>
      </c>
      <c r="G16384">
        <v>12604</v>
      </c>
      <c r="H16384" t="s">
        <v>31</v>
      </c>
      <c r="I16384" t="str">
        <f>IF(AND(LEFT(OnlineRetail[[#This Row],[InvoiceNo]],1)&lt;&gt;"C",OnlineRetail[[#This Row],[CustomerID]]&lt;&gt;""),"Yes","No")</f>
        <v>Yes</v>
      </c>
      <c r="J16384" s="4">
        <f>EOMONTH(OnlineRetail[[#This Row],[InvoiceDate]],-1)+1</f>
        <v>40817</v>
      </c>
      <c r="K16384" s="6">
        <f>OnlineRetail[[#This Row],[Quantity]]*OnlineRetail[[#This Row],[UnitPrice]]</f>
        <v>19.799999999999997</v>
      </c>
      <c r="L16384" t="str">
        <f t="shared" si="255"/>
        <v>12604|Oct-2011</v>
      </c>
    </row>
    <row r="16385" spans="1:12">
      <c r="A16385">
        <v>548268</v>
      </c>
      <c r="B16385" t="s">
        <v>216</v>
      </c>
      <c r="C16385" t="s">
        <v>21</v>
      </c>
      <c r="D16385">
        <v>23</v>
      </c>
      <c r="E16385" s="1">
        <v>40831.540972222218</v>
      </c>
      <c r="F16385">
        <v>2.5499999999999998</v>
      </c>
      <c r="G16385">
        <v>13516</v>
      </c>
      <c r="H16385" t="s">
        <v>10</v>
      </c>
      <c r="I16385" t="str">
        <f>IF(AND(LEFT(OnlineRetail[[#This Row],[InvoiceNo]],1)&lt;&gt;"C",OnlineRetail[[#This Row],[CustomerID]]&lt;&gt;""),"Yes","No")</f>
        <v>Yes</v>
      </c>
      <c r="J16385" s="4">
        <f>EOMONTH(OnlineRetail[[#This Row],[InvoiceDate]],-1)+1</f>
        <v>40817</v>
      </c>
      <c r="K16385" s="6">
        <f>OnlineRetail[[#This Row],[Quantity]]*OnlineRetail[[#This Row],[UnitPrice]]</f>
        <v>58.65</v>
      </c>
      <c r="L16385" t="str">
        <f t="shared" si="255"/>
        <v>13516|Oct-2011</v>
      </c>
    </row>
    <row r="16386" spans="1:12">
      <c r="A16386">
        <v>552054</v>
      </c>
      <c r="B16386" t="s">
        <v>143</v>
      </c>
      <c r="C16386" t="s">
        <v>24</v>
      </c>
      <c r="D16386">
        <v>8</v>
      </c>
      <c r="E16386" s="1">
        <v>40831.541666666657</v>
      </c>
      <c r="F16386">
        <v>9.9499999999999993</v>
      </c>
      <c r="G16386">
        <v>13120</v>
      </c>
      <c r="H16386" t="s">
        <v>10</v>
      </c>
      <c r="I16386" t="str">
        <f>IF(AND(LEFT(OnlineRetail[[#This Row],[InvoiceNo]],1)&lt;&gt;"C",OnlineRetail[[#This Row],[CustomerID]]&lt;&gt;""),"Yes","No")</f>
        <v>Yes</v>
      </c>
      <c r="J16386" s="4">
        <f>EOMONTH(OnlineRetail[[#This Row],[InvoiceDate]],-1)+1</f>
        <v>40817</v>
      </c>
      <c r="K16386" s="6">
        <f>OnlineRetail[[#This Row],[Quantity]]*OnlineRetail[[#This Row],[UnitPrice]]</f>
        <v>79.599999999999994</v>
      </c>
      <c r="L16386" t="str">
        <f t="shared" ref="L16386:L16449" si="256">IF(I16386="Yes",G16386&amp;"|"&amp;TEXT(J16386,"mmm-yyyy"),"")</f>
        <v>13120|Oct-2011</v>
      </c>
    </row>
    <row r="16387" spans="1:12">
      <c r="A16387">
        <v>546597</v>
      </c>
      <c r="B16387" t="s">
        <v>84</v>
      </c>
      <c r="C16387" t="s">
        <v>53</v>
      </c>
      <c r="D16387">
        <v>21</v>
      </c>
      <c r="E16387" s="1">
        <v>40831.545138888891</v>
      </c>
      <c r="F16387">
        <v>4.95</v>
      </c>
      <c r="G16387">
        <v>13349</v>
      </c>
      <c r="H16387" t="s">
        <v>10</v>
      </c>
      <c r="I16387" t="str">
        <f>IF(AND(LEFT(OnlineRetail[[#This Row],[InvoiceNo]],1)&lt;&gt;"C",OnlineRetail[[#This Row],[CustomerID]]&lt;&gt;""),"Yes","No")</f>
        <v>Yes</v>
      </c>
      <c r="J16387" s="4">
        <f>EOMONTH(OnlineRetail[[#This Row],[InvoiceDate]],-1)+1</f>
        <v>40817</v>
      </c>
      <c r="K16387" s="6">
        <f>OnlineRetail[[#This Row],[Quantity]]*OnlineRetail[[#This Row],[UnitPrice]]</f>
        <v>103.95</v>
      </c>
      <c r="L16387" t="str">
        <f t="shared" si="256"/>
        <v>13349|Oct-2011</v>
      </c>
    </row>
    <row r="16388" spans="1:12">
      <c r="A16388">
        <v>539092</v>
      </c>
      <c r="B16388" t="s">
        <v>148</v>
      </c>
      <c r="C16388" t="s">
        <v>33</v>
      </c>
      <c r="D16388">
        <v>3</v>
      </c>
      <c r="E16388" s="1">
        <v>40831.54791666667</v>
      </c>
      <c r="F16388">
        <v>2.5499999999999998</v>
      </c>
      <c r="G16388">
        <v>13764</v>
      </c>
      <c r="H16388" t="s">
        <v>10</v>
      </c>
      <c r="I16388" t="str">
        <f>IF(AND(LEFT(OnlineRetail[[#This Row],[InvoiceNo]],1)&lt;&gt;"C",OnlineRetail[[#This Row],[CustomerID]]&lt;&gt;""),"Yes","No")</f>
        <v>Yes</v>
      </c>
      <c r="J16388" s="4">
        <f>EOMONTH(OnlineRetail[[#This Row],[InvoiceDate]],-1)+1</f>
        <v>40817</v>
      </c>
      <c r="K16388" s="6">
        <f>OnlineRetail[[#This Row],[Quantity]]*OnlineRetail[[#This Row],[UnitPrice]]</f>
        <v>7.6499999999999995</v>
      </c>
      <c r="L16388" t="str">
        <f t="shared" si="256"/>
        <v>13764|Oct-2011</v>
      </c>
    </row>
    <row r="16389" spans="1:12">
      <c r="A16389">
        <v>540486</v>
      </c>
      <c r="B16389" t="s">
        <v>200</v>
      </c>
      <c r="C16389" t="s">
        <v>33</v>
      </c>
      <c r="D16389">
        <v>22</v>
      </c>
      <c r="E16389" s="1">
        <v>40831.548611111109</v>
      </c>
      <c r="F16389">
        <v>4.95</v>
      </c>
      <c r="G16389">
        <v>14180</v>
      </c>
      <c r="H16389" t="s">
        <v>31</v>
      </c>
      <c r="I16389" t="str">
        <f>IF(AND(LEFT(OnlineRetail[[#This Row],[InvoiceNo]],1)&lt;&gt;"C",OnlineRetail[[#This Row],[CustomerID]]&lt;&gt;""),"Yes","No")</f>
        <v>Yes</v>
      </c>
      <c r="J16389" s="4">
        <f>EOMONTH(OnlineRetail[[#This Row],[InvoiceDate]],-1)+1</f>
        <v>40817</v>
      </c>
      <c r="K16389" s="6">
        <f>OnlineRetail[[#This Row],[Quantity]]*OnlineRetail[[#This Row],[UnitPrice]]</f>
        <v>108.9</v>
      </c>
      <c r="L16389" t="str">
        <f t="shared" si="256"/>
        <v>14180|Oct-2011</v>
      </c>
    </row>
    <row r="16390" spans="1:12">
      <c r="A16390">
        <v>552152</v>
      </c>
      <c r="B16390" t="s">
        <v>77</v>
      </c>
      <c r="C16390" t="s">
        <v>83</v>
      </c>
      <c r="D16390">
        <v>19</v>
      </c>
      <c r="E16390" s="1">
        <v>40831.554861111108</v>
      </c>
      <c r="F16390">
        <v>9.9499999999999993</v>
      </c>
      <c r="G16390">
        <v>12663</v>
      </c>
      <c r="H16390" t="s">
        <v>10</v>
      </c>
      <c r="I16390" t="str">
        <f>IF(AND(LEFT(OnlineRetail[[#This Row],[InvoiceNo]],1)&lt;&gt;"C",OnlineRetail[[#This Row],[CustomerID]]&lt;&gt;""),"Yes","No")</f>
        <v>Yes</v>
      </c>
      <c r="J16390" s="4">
        <f>EOMONTH(OnlineRetail[[#This Row],[InvoiceDate]],-1)+1</f>
        <v>40817</v>
      </c>
      <c r="K16390" s="6">
        <f>OnlineRetail[[#This Row],[Quantity]]*OnlineRetail[[#This Row],[UnitPrice]]</f>
        <v>189.04999999999998</v>
      </c>
      <c r="L16390" t="str">
        <f t="shared" si="256"/>
        <v>12663|Oct-2011</v>
      </c>
    </row>
    <row r="16391" spans="1:12">
      <c r="A16391">
        <v>554043</v>
      </c>
      <c r="B16391" t="s">
        <v>111</v>
      </c>
      <c r="C16391" t="s">
        <v>29</v>
      </c>
      <c r="D16391">
        <v>15</v>
      </c>
      <c r="E16391" s="1">
        <v>40831.570138888892</v>
      </c>
      <c r="F16391">
        <v>2.1</v>
      </c>
      <c r="G16391">
        <v>13173</v>
      </c>
      <c r="H16391" t="s">
        <v>10</v>
      </c>
      <c r="I16391" t="str">
        <f>IF(AND(LEFT(OnlineRetail[[#This Row],[InvoiceNo]],1)&lt;&gt;"C",OnlineRetail[[#This Row],[CustomerID]]&lt;&gt;""),"Yes","No")</f>
        <v>Yes</v>
      </c>
      <c r="J16391" s="4">
        <f>EOMONTH(OnlineRetail[[#This Row],[InvoiceDate]],-1)+1</f>
        <v>40817</v>
      </c>
      <c r="K16391" s="6">
        <f>OnlineRetail[[#This Row],[Quantity]]*OnlineRetail[[#This Row],[UnitPrice]]</f>
        <v>31.5</v>
      </c>
      <c r="L16391" t="str">
        <f t="shared" si="256"/>
        <v>13173|Oct-2011</v>
      </c>
    </row>
    <row r="16392" spans="1:12">
      <c r="A16392">
        <v>539907</v>
      </c>
      <c r="B16392" t="s">
        <v>296</v>
      </c>
      <c r="C16392" t="s">
        <v>12</v>
      </c>
      <c r="D16392">
        <v>21</v>
      </c>
      <c r="E16392" s="1">
        <v>40831.577777777777</v>
      </c>
      <c r="F16392">
        <v>2.1</v>
      </c>
      <c r="G16392">
        <v>13150</v>
      </c>
      <c r="H16392" t="s">
        <v>10</v>
      </c>
      <c r="I16392" t="str">
        <f>IF(AND(LEFT(OnlineRetail[[#This Row],[InvoiceNo]],1)&lt;&gt;"C",OnlineRetail[[#This Row],[CustomerID]]&lt;&gt;""),"Yes","No")</f>
        <v>Yes</v>
      </c>
      <c r="J16392" s="4">
        <f>EOMONTH(OnlineRetail[[#This Row],[InvoiceDate]],-1)+1</f>
        <v>40817</v>
      </c>
      <c r="K16392" s="6">
        <f>OnlineRetail[[#This Row],[Quantity]]*OnlineRetail[[#This Row],[UnitPrice]]</f>
        <v>44.1</v>
      </c>
      <c r="L16392" t="str">
        <f t="shared" si="256"/>
        <v>13150|Oct-2011</v>
      </c>
    </row>
    <row r="16393" spans="1:12">
      <c r="A16393">
        <v>549472</v>
      </c>
      <c r="B16393" t="s">
        <v>151</v>
      </c>
      <c r="C16393" t="s">
        <v>24</v>
      </c>
      <c r="D16393">
        <v>19</v>
      </c>
      <c r="E16393" s="1">
        <v>40831.588888888888</v>
      </c>
      <c r="F16393">
        <v>9.9499999999999993</v>
      </c>
      <c r="G16393">
        <v>14329</v>
      </c>
      <c r="H16393" t="s">
        <v>10</v>
      </c>
      <c r="I16393" t="str">
        <f>IF(AND(LEFT(OnlineRetail[[#This Row],[InvoiceNo]],1)&lt;&gt;"C",OnlineRetail[[#This Row],[CustomerID]]&lt;&gt;""),"Yes","No")</f>
        <v>Yes</v>
      </c>
      <c r="J16393" s="4">
        <f>EOMONTH(OnlineRetail[[#This Row],[InvoiceDate]],-1)+1</f>
        <v>40817</v>
      </c>
      <c r="K16393" s="6">
        <f>OnlineRetail[[#This Row],[Quantity]]*OnlineRetail[[#This Row],[UnitPrice]]</f>
        <v>189.04999999999998</v>
      </c>
      <c r="L16393" t="str">
        <f t="shared" si="256"/>
        <v>14329|Oct-2011</v>
      </c>
    </row>
    <row r="16394" spans="1:12">
      <c r="A16394">
        <v>544396</v>
      </c>
      <c r="B16394" t="s">
        <v>232</v>
      </c>
      <c r="C16394" t="s">
        <v>21</v>
      </c>
      <c r="D16394">
        <v>2</v>
      </c>
      <c r="E16394" s="1">
        <v>40831.59652777778</v>
      </c>
      <c r="F16394">
        <v>4.95</v>
      </c>
      <c r="G16394">
        <v>12663</v>
      </c>
      <c r="H16394" t="s">
        <v>10</v>
      </c>
      <c r="I16394" t="str">
        <f>IF(AND(LEFT(OnlineRetail[[#This Row],[InvoiceNo]],1)&lt;&gt;"C",OnlineRetail[[#This Row],[CustomerID]]&lt;&gt;""),"Yes","No")</f>
        <v>Yes</v>
      </c>
      <c r="J16394" s="4">
        <f>EOMONTH(OnlineRetail[[#This Row],[InvoiceDate]],-1)+1</f>
        <v>40817</v>
      </c>
      <c r="K16394" s="6">
        <f>OnlineRetail[[#This Row],[Quantity]]*OnlineRetail[[#This Row],[UnitPrice]]</f>
        <v>9.9</v>
      </c>
      <c r="L16394" t="str">
        <f t="shared" si="256"/>
        <v>12663|Oct-2011</v>
      </c>
    </row>
    <row r="16395" spans="1:12">
      <c r="A16395">
        <v>538104</v>
      </c>
      <c r="B16395" t="s">
        <v>161</v>
      </c>
      <c r="C16395" t="s">
        <v>21</v>
      </c>
      <c r="D16395">
        <v>5</v>
      </c>
      <c r="E16395" s="1">
        <v>40831.597222222219</v>
      </c>
      <c r="F16395">
        <v>1.65</v>
      </c>
      <c r="G16395">
        <v>13020</v>
      </c>
      <c r="H16395" t="s">
        <v>10</v>
      </c>
      <c r="I16395" t="str">
        <f>IF(AND(LEFT(OnlineRetail[[#This Row],[InvoiceNo]],1)&lt;&gt;"C",OnlineRetail[[#This Row],[CustomerID]]&lt;&gt;""),"Yes","No")</f>
        <v>Yes</v>
      </c>
      <c r="J16395" s="4">
        <f>EOMONTH(OnlineRetail[[#This Row],[InvoiceDate]],-1)+1</f>
        <v>40817</v>
      </c>
      <c r="K16395" s="6">
        <f>OnlineRetail[[#This Row],[Quantity]]*OnlineRetail[[#This Row],[UnitPrice]]</f>
        <v>8.25</v>
      </c>
      <c r="L16395" t="str">
        <f t="shared" si="256"/>
        <v>13020|Oct-2011</v>
      </c>
    </row>
    <row r="16396" spans="1:12">
      <c r="A16396">
        <v>551369</v>
      </c>
      <c r="B16396" t="s">
        <v>273</v>
      </c>
      <c r="C16396" t="s">
        <v>50</v>
      </c>
      <c r="D16396">
        <v>22</v>
      </c>
      <c r="E16396" s="1">
        <v>40831.597916666673</v>
      </c>
      <c r="F16396">
        <v>4.25</v>
      </c>
      <c r="G16396">
        <v>13413</v>
      </c>
      <c r="H16396" t="s">
        <v>10</v>
      </c>
      <c r="I16396" t="str">
        <f>IF(AND(LEFT(OnlineRetail[[#This Row],[InvoiceNo]],1)&lt;&gt;"C",OnlineRetail[[#This Row],[CustomerID]]&lt;&gt;""),"Yes","No")</f>
        <v>Yes</v>
      </c>
      <c r="J16396" s="4">
        <f>EOMONTH(OnlineRetail[[#This Row],[InvoiceDate]],-1)+1</f>
        <v>40817</v>
      </c>
      <c r="K16396" s="6">
        <f>OnlineRetail[[#This Row],[Quantity]]*OnlineRetail[[#This Row],[UnitPrice]]</f>
        <v>93.5</v>
      </c>
      <c r="L16396" t="str">
        <f t="shared" si="256"/>
        <v>13413|Oct-2011</v>
      </c>
    </row>
    <row r="16397" spans="1:12">
      <c r="A16397">
        <v>554509</v>
      </c>
      <c r="B16397" t="s">
        <v>241</v>
      </c>
      <c r="C16397" t="s">
        <v>72</v>
      </c>
      <c r="D16397">
        <v>11</v>
      </c>
      <c r="E16397" s="1">
        <v>40831.598611111112</v>
      </c>
      <c r="F16397">
        <v>1.65</v>
      </c>
      <c r="G16397">
        <v>12741</v>
      </c>
      <c r="H16397" t="s">
        <v>10</v>
      </c>
      <c r="I16397" t="str">
        <f>IF(AND(LEFT(OnlineRetail[[#This Row],[InvoiceNo]],1)&lt;&gt;"C",OnlineRetail[[#This Row],[CustomerID]]&lt;&gt;""),"Yes","No")</f>
        <v>Yes</v>
      </c>
      <c r="J16397" s="4">
        <f>EOMONTH(OnlineRetail[[#This Row],[InvoiceDate]],-1)+1</f>
        <v>40817</v>
      </c>
      <c r="K16397" s="6">
        <f>OnlineRetail[[#This Row],[Quantity]]*OnlineRetail[[#This Row],[UnitPrice]]</f>
        <v>18.149999999999999</v>
      </c>
      <c r="L16397" t="str">
        <f t="shared" si="256"/>
        <v>12741|Oct-2011</v>
      </c>
    </row>
    <row r="16398" spans="1:12">
      <c r="A16398">
        <v>543032</v>
      </c>
      <c r="B16398" t="s">
        <v>45</v>
      </c>
      <c r="C16398" t="s">
        <v>62</v>
      </c>
      <c r="D16398">
        <v>20</v>
      </c>
      <c r="E16398" s="1">
        <v>40831.599305555559</v>
      </c>
      <c r="F16398">
        <v>1.65</v>
      </c>
      <c r="G16398">
        <v>13437</v>
      </c>
      <c r="H16398" t="s">
        <v>10</v>
      </c>
      <c r="I16398" t="str">
        <f>IF(AND(LEFT(OnlineRetail[[#This Row],[InvoiceNo]],1)&lt;&gt;"C",OnlineRetail[[#This Row],[CustomerID]]&lt;&gt;""),"Yes","No")</f>
        <v>Yes</v>
      </c>
      <c r="J16398" s="4">
        <f>EOMONTH(OnlineRetail[[#This Row],[InvoiceDate]],-1)+1</f>
        <v>40817</v>
      </c>
      <c r="K16398" s="6">
        <f>OnlineRetail[[#This Row],[Quantity]]*OnlineRetail[[#This Row],[UnitPrice]]</f>
        <v>33</v>
      </c>
      <c r="L16398" t="str">
        <f t="shared" si="256"/>
        <v>13437|Oct-2011</v>
      </c>
    </row>
    <row r="16399" spans="1:12">
      <c r="A16399">
        <v>547038</v>
      </c>
      <c r="B16399" t="s">
        <v>175</v>
      </c>
      <c r="C16399" t="s">
        <v>50</v>
      </c>
      <c r="D16399">
        <v>11</v>
      </c>
      <c r="E16399" s="1">
        <v>40831.600694444453</v>
      </c>
      <c r="F16399">
        <v>1.25</v>
      </c>
      <c r="G16399">
        <v>12731</v>
      </c>
      <c r="H16399" t="s">
        <v>10</v>
      </c>
      <c r="I16399" t="str">
        <f>IF(AND(LEFT(OnlineRetail[[#This Row],[InvoiceNo]],1)&lt;&gt;"C",OnlineRetail[[#This Row],[CustomerID]]&lt;&gt;""),"Yes","No")</f>
        <v>Yes</v>
      </c>
      <c r="J16399" s="4">
        <f>EOMONTH(OnlineRetail[[#This Row],[InvoiceDate]],-1)+1</f>
        <v>40817</v>
      </c>
      <c r="K16399" s="6">
        <f>OnlineRetail[[#This Row],[Quantity]]*OnlineRetail[[#This Row],[UnitPrice]]</f>
        <v>13.75</v>
      </c>
      <c r="L16399" t="str">
        <f t="shared" si="256"/>
        <v>12731|Oct-2011</v>
      </c>
    </row>
    <row r="16400" spans="1:12">
      <c r="A16400">
        <v>554017</v>
      </c>
      <c r="B16400" t="s">
        <v>240</v>
      </c>
      <c r="C16400" t="s">
        <v>83</v>
      </c>
      <c r="D16400">
        <v>8</v>
      </c>
      <c r="E16400" s="1">
        <v>40831.606249999997</v>
      </c>
      <c r="F16400">
        <v>1.25</v>
      </c>
      <c r="G16400">
        <v>13481</v>
      </c>
      <c r="H16400" t="s">
        <v>10</v>
      </c>
      <c r="I16400" t="str">
        <f>IF(AND(LEFT(OnlineRetail[[#This Row],[InvoiceNo]],1)&lt;&gt;"C",OnlineRetail[[#This Row],[CustomerID]]&lt;&gt;""),"Yes","No")</f>
        <v>Yes</v>
      </c>
      <c r="J16400" s="4">
        <f>EOMONTH(OnlineRetail[[#This Row],[InvoiceDate]],-1)+1</f>
        <v>40817</v>
      </c>
      <c r="K16400" s="6">
        <f>OnlineRetail[[#This Row],[Quantity]]*OnlineRetail[[#This Row],[UnitPrice]]</f>
        <v>10</v>
      </c>
      <c r="L16400" t="str">
        <f t="shared" si="256"/>
        <v>13481|Oct-2011</v>
      </c>
    </row>
    <row r="16401" spans="1:12">
      <c r="A16401">
        <v>541519</v>
      </c>
      <c r="B16401" t="s">
        <v>224</v>
      </c>
      <c r="C16401" t="s">
        <v>14</v>
      </c>
      <c r="D16401">
        <v>16</v>
      </c>
      <c r="E16401" s="1">
        <v>40831.618750000001</v>
      </c>
      <c r="F16401">
        <v>1.25</v>
      </c>
      <c r="G16401">
        <v>14070</v>
      </c>
      <c r="H16401" t="s">
        <v>10</v>
      </c>
      <c r="I16401" t="str">
        <f>IF(AND(LEFT(OnlineRetail[[#This Row],[InvoiceNo]],1)&lt;&gt;"C",OnlineRetail[[#This Row],[CustomerID]]&lt;&gt;""),"Yes","No")</f>
        <v>Yes</v>
      </c>
      <c r="J16401" s="4">
        <f>EOMONTH(OnlineRetail[[#This Row],[InvoiceDate]],-1)+1</f>
        <v>40817</v>
      </c>
      <c r="K16401" s="6">
        <f>OnlineRetail[[#This Row],[Quantity]]*OnlineRetail[[#This Row],[UnitPrice]]</f>
        <v>20</v>
      </c>
      <c r="L16401" t="str">
        <f t="shared" si="256"/>
        <v>14070|Oct-2011</v>
      </c>
    </row>
    <row r="16402" spans="1:12">
      <c r="A16402">
        <v>548687</v>
      </c>
      <c r="B16402" t="s">
        <v>219</v>
      </c>
      <c r="C16402" t="s">
        <v>39</v>
      </c>
      <c r="D16402">
        <v>1</v>
      </c>
      <c r="E16402" s="1">
        <v>40831.621527777781</v>
      </c>
      <c r="F16402">
        <v>4.95</v>
      </c>
      <c r="G16402">
        <v>12755</v>
      </c>
      <c r="H16402" t="s">
        <v>10</v>
      </c>
      <c r="I16402" t="str">
        <f>IF(AND(LEFT(OnlineRetail[[#This Row],[InvoiceNo]],1)&lt;&gt;"C",OnlineRetail[[#This Row],[CustomerID]]&lt;&gt;""),"Yes","No")</f>
        <v>Yes</v>
      </c>
      <c r="J16402" s="4">
        <f>EOMONTH(OnlineRetail[[#This Row],[InvoiceDate]],-1)+1</f>
        <v>40817</v>
      </c>
      <c r="K16402" s="6">
        <f>OnlineRetail[[#This Row],[Quantity]]*OnlineRetail[[#This Row],[UnitPrice]]</f>
        <v>4.95</v>
      </c>
      <c r="L16402" t="str">
        <f t="shared" si="256"/>
        <v>12755|Oct-2011</v>
      </c>
    </row>
    <row r="16403" spans="1:12">
      <c r="A16403">
        <v>544423</v>
      </c>
      <c r="B16403" t="s">
        <v>182</v>
      </c>
      <c r="C16403" t="s">
        <v>62</v>
      </c>
      <c r="D16403">
        <v>7</v>
      </c>
      <c r="E16403" s="1">
        <v>40831.630555555559</v>
      </c>
      <c r="F16403">
        <v>9.9499999999999993</v>
      </c>
      <c r="G16403">
        <v>13885</v>
      </c>
      <c r="H16403" t="s">
        <v>10</v>
      </c>
      <c r="I16403" t="str">
        <f>IF(AND(LEFT(OnlineRetail[[#This Row],[InvoiceNo]],1)&lt;&gt;"C",OnlineRetail[[#This Row],[CustomerID]]&lt;&gt;""),"Yes","No")</f>
        <v>Yes</v>
      </c>
      <c r="J16403" s="4">
        <f>EOMONTH(OnlineRetail[[#This Row],[InvoiceDate]],-1)+1</f>
        <v>40817</v>
      </c>
      <c r="K16403" s="6">
        <f>OnlineRetail[[#This Row],[Quantity]]*OnlineRetail[[#This Row],[UnitPrice]]</f>
        <v>69.649999999999991</v>
      </c>
      <c r="L16403" t="str">
        <f t="shared" si="256"/>
        <v>13885|Oct-2011</v>
      </c>
    </row>
    <row r="16404" spans="1:12">
      <c r="A16404">
        <v>544424</v>
      </c>
      <c r="B16404" t="s">
        <v>141</v>
      </c>
      <c r="C16404" t="s">
        <v>48</v>
      </c>
      <c r="D16404">
        <v>3</v>
      </c>
      <c r="E16404" s="1">
        <v>40831.630555555559</v>
      </c>
      <c r="F16404">
        <v>2.5499999999999998</v>
      </c>
      <c r="G16404">
        <v>13884</v>
      </c>
      <c r="H16404" t="s">
        <v>10</v>
      </c>
      <c r="I16404" t="str">
        <f>IF(AND(LEFT(OnlineRetail[[#This Row],[InvoiceNo]],1)&lt;&gt;"C",OnlineRetail[[#This Row],[CustomerID]]&lt;&gt;""),"Yes","No")</f>
        <v>Yes</v>
      </c>
      <c r="J16404" s="4">
        <f>EOMONTH(OnlineRetail[[#This Row],[InvoiceDate]],-1)+1</f>
        <v>40817</v>
      </c>
      <c r="K16404" s="6">
        <f>OnlineRetail[[#This Row],[Quantity]]*OnlineRetail[[#This Row],[UnitPrice]]</f>
        <v>7.6499999999999995</v>
      </c>
      <c r="L16404" t="str">
        <f t="shared" si="256"/>
        <v>13884|Oct-2011</v>
      </c>
    </row>
    <row r="16405" spans="1:12">
      <c r="A16405">
        <v>554446</v>
      </c>
      <c r="B16405" t="s">
        <v>206</v>
      </c>
      <c r="C16405" t="s">
        <v>83</v>
      </c>
      <c r="D16405">
        <v>7</v>
      </c>
      <c r="E16405" s="1">
        <v>40831.638888888891</v>
      </c>
      <c r="F16405">
        <v>7.95</v>
      </c>
      <c r="G16405">
        <v>13629</v>
      </c>
      <c r="H16405" t="s">
        <v>17</v>
      </c>
      <c r="I16405" t="str">
        <f>IF(AND(LEFT(OnlineRetail[[#This Row],[InvoiceNo]],1)&lt;&gt;"C",OnlineRetail[[#This Row],[CustomerID]]&lt;&gt;""),"Yes","No")</f>
        <v>Yes</v>
      </c>
      <c r="J16405" s="4">
        <f>EOMONTH(OnlineRetail[[#This Row],[InvoiceDate]],-1)+1</f>
        <v>40817</v>
      </c>
      <c r="K16405" s="6">
        <f>OnlineRetail[[#This Row],[Quantity]]*OnlineRetail[[#This Row],[UnitPrice]]</f>
        <v>55.65</v>
      </c>
      <c r="L16405" t="str">
        <f t="shared" si="256"/>
        <v>13629|Oct-2011</v>
      </c>
    </row>
    <row r="16406" spans="1:12">
      <c r="A16406">
        <v>548170</v>
      </c>
      <c r="B16406" t="s">
        <v>237</v>
      </c>
      <c r="C16406" t="s">
        <v>83</v>
      </c>
      <c r="D16406">
        <v>15</v>
      </c>
      <c r="E16406" s="1">
        <v>40831.644444444442</v>
      </c>
      <c r="F16406">
        <v>3.39</v>
      </c>
      <c r="G16406">
        <v>12771</v>
      </c>
      <c r="H16406" t="s">
        <v>10</v>
      </c>
      <c r="I16406" t="str">
        <f>IF(AND(LEFT(OnlineRetail[[#This Row],[InvoiceNo]],1)&lt;&gt;"C",OnlineRetail[[#This Row],[CustomerID]]&lt;&gt;""),"Yes","No")</f>
        <v>Yes</v>
      </c>
      <c r="J16406" s="4">
        <f>EOMONTH(OnlineRetail[[#This Row],[InvoiceDate]],-1)+1</f>
        <v>40817</v>
      </c>
      <c r="K16406" s="6">
        <f>OnlineRetail[[#This Row],[Quantity]]*OnlineRetail[[#This Row],[UnitPrice]]</f>
        <v>50.85</v>
      </c>
      <c r="L16406" t="str">
        <f t="shared" si="256"/>
        <v>12771|Oct-2011</v>
      </c>
    </row>
    <row r="16407" spans="1:12">
      <c r="A16407">
        <v>549592</v>
      </c>
      <c r="B16407" t="s">
        <v>75</v>
      </c>
      <c r="C16407" t="s">
        <v>48</v>
      </c>
      <c r="D16407">
        <v>20</v>
      </c>
      <c r="E16407" s="1">
        <v>40831.658333333333</v>
      </c>
      <c r="F16407">
        <v>4.25</v>
      </c>
      <c r="G16407">
        <v>12580</v>
      </c>
      <c r="H16407" t="s">
        <v>70</v>
      </c>
      <c r="I16407" t="str">
        <f>IF(AND(LEFT(OnlineRetail[[#This Row],[InvoiceNo]],1)&lt;&gt;"C",OnlineRetail[[#This Row],[CustomerID]]&lt;&gt;""),"Yes","No")</f>
        <v>Yes</v>
      </c>
      <c r="J16407" s="4">
        <f>EOMONTH(OnlineRetail[[#This Row],[InvoiceDate]],-1)+1</f>
        <v>40817</v>
      </c>
      <c r="K16407" s="6">
        <f>OnlineRetail[[#This Row],[Quantity]]*OnlineRetail[[#This Row],[UnitPrice]]</f>
        <v>85</v>
      </c>
      <c r="L16407" t="str">
        <f t="shared" si="256"/>
        <v>12580|Oct-2011</v>
      </c>
    </row>
    <row r="16408" spans="1:12">
      <c r="A16408">
        <v>540054</v>
      </c>
      <c r="B16408" t="s">
        <v>178</v>
      </c>
      <c r="C16408" t="s">
        <v>42</v>
      </c>
      <c r="D16408">
        <v>6</v>
      </c>
      <c r="E16408" s="1">
        <v>40831.671527777777</v>
      </c>
      <c r="F16408">
        <v>3.39</v>
      </c>
      <c r="G16408">
        <v>12351</v>
      </c>
      <c r="H16408" t="s">
        <v>10</v>
      </c>
      <c r="I16408" t="str">
        <f>IF(AND(LEFT(OnlineRetail[[#This Row],[InvoiceNo]],1)&lt;&gt;"C",OnlineRetail[[#This Row],[CustomerID]]&lt;&gt;""),"Yes","No")</f>
        <v>Yes</v>
      </c>
      <c r="J16408" s="4">
        <f>EOMONTH(OnlineRetail[[#This Row],[InvoiceDate]],-1)+1</f>
        <v>40817</v>
      </c>
      <c r="K16408" s="6">
        <f>OnlineRetail[[#This Row],[Quantity]]*OnlineRetail[[#This Row],[UnitPrice]]</f>
        <v>20.34</v>
      </c>
      <c r="L16408" t="str">
        <f t="shared" si="256"/>
        <v>12351|Oct-2011</v>
      </c>
    </row>
    <row r="16409" spans="1:12">
      <c r="A16409">
        <v>548109</v>
      </c>
      <c r="B16409" t="s">
        <v>159</v>
      </c>
      <c r="C16409" t="s">
        <v>21</v>
      </c>
      <c r="D16409">
        <v>6</v>
      </c>
      <c r="E16409" s="1">
        <v>40831.675694444442</v>
      </c>
      <c r="F16409">
        <v>7.95</v>
      </c>
      <c r="G16409">
        <v>13892</v>
      </c>
      <c r="H16409" t="s">
        <v>10</v>
      </c>
      <c r="I16409" t="str">
        <f>IF(AND(LEFT(OnlineRetail[[#This Row],[InvoiceNo]],1)&lt;&gt;"C",OnlineRetail[[#This Row],[CustomerID]]&lt;&gt;""),"Yes","No")</f>
        <v>Yes</v>
      </c>
      <c r="J16409" s="4">
        <f>EOMONTH(OnlineRetail[[#This Row],[InvoiceDate]],-1)+1</f>
        <v>40817</v>
      </c>
      <c r="K16409" s="6">
        <f>OnlineRetail[[#This Row],[Quantity]]*OnlineRetail[[#This Row],[UnitPrice]]</f>
        <v>47.7</v>
      </c>
      <c r="L16409" t="str">
        <f t="shared" si="256"/>
        <v>13892|Oct-2011</v>
      </c>
    </row>
    <row r="16410" spans="1:12">
      <c r="A16410">
        <v>540182</v>
      </c>
      <c r="B16410" t="s">
        <v>201</v>
      </c>
      <c r="C16410" t="s">
        <v>46</v>
      </c>
      <c r="D16410">
        <v>11</v>
      </c>
      <c r="E16410" s="1">
        <v>40831.676388888889</v>
      </c>
      <c r="F16410">
        <v>5.95</v>
      </c>
      <c r="G16410">
        <v>12444</v>
      </c>
      <c r="H16410" t="s">
        <v>10</v>
      </c>
      <c r="I16410" t="str">
        <f>IF(AND(LEFT(OnlineRetail[[#This Row],[InvoiceNo]],1)&lt;&gt;"C",OnlineRetail[[#This Row],[CustomerID]]&lt;&gt;""),"Yes","No")</f>
        <v>Yes</v>
      </c>
      <c r="J16410" s="4">
        <f>EOMONTH(OnlineRetail[[#This Row],[InvoiceDate]],-1)+1</f>
        <v>40817</v>
      </c>
      <c r="K16410" s="6">
        <f>OnlineRetail[[#This Row],[Quantity]]*OnlineRetail[[#This Row],[UnitPrice]]</f>
        <v>65.45</v>
      </c>
      <c r="L16410" t="str">
        <f t="shared" si="256"/>
        <v>12444|Oct-2011</v>
      </c>
    </row>
    <row r="16411" spans="1:12">
      <c r="A16411">
        <v>539702</v>
      </c>
      <c r="B16411" t="s">
        <v>85</v>
      </c>
      <c r="C16411" t="s">
        <v>83</v>
      </c>
      <c r="D16411">
        <v>1</v>
      </c>
      <c r="E16411" s="1">
        <v>40831.683333333327</v>
      </c>
      <c r="F16411">
        <v>5.95</v>
      </c>
      <c r="G16411">
        <v>13682</v>
      </c>
      <c r="H16411" t="s">
        <v>10</v>
      </c>
      <c r="I16411" t="str">
        <f>IF(AND(LEFT(OnlineRetail[[#This Row],[InvoiceNo]],1)&lt;&gt;"C",OnlineRetail[[#This Row],[CustomerID]]&lt;&gt;""),"Yes","No")</f>
        <v>Yes</v>
      </c>
      <c r="J16411" s="4">
        <f>EOMONTH(OnlineRetail[[#This Row],[InvoiceDate]],-1)+1</f>
        <v>40817</v>
      </c>
      <c r="K16411" s="6">
        <f>OnlineRetail[[#This Row],[Quantity]]*OnlineRetail[[#This Row],[UnitPrice]]</f>
        <v>5.95</v>
      </c>
      <c r="L16411" t="str">
        <f t="shared" si="256"/>
        <v>13682|Oct-2011</v>
      </c>
    </row>
    <row r="16412" spans="1:12">
      <c r="A16412">
        <v>555070</v>
      </c>
      <c r="B16412" t="s">
        <v>92</v>
      </c>
      <c r="C16412" t="s">
        <v>12</v>
      </c>
      <c r="D16412">
        <v>10</v>
      </c>
      <c r="E16412" s="1">
        <v>40831.6875</v>
      </c>
      <c r="F16412">
        <v>1.25</v>
      </c>
      <c r="G16412">
        <v>13551</v>
      </c>
      <c r="H16412" t="s">
        <v>10</v>
      </c>
      <c r="I16412" t="str">
        <f>IF(AND(LEFT(OnlineRetail[[#This Row],[InvoiceNo]],1)&lt;&gt;"C",OnlineRetail[[#This Row],[CustomerID]]&lt;&gt;""),"Yes","No")</f>
        <v>Yes</v>
      </c>
      <c r="J16412" s="4">
        <f>EOMONTH(OnlineRetail[[#This Row],[InvoiceDate]],-1)+1</f>
        <v>40817</v>
      </c>
      <c r="K16412" s="6">
        <f>OnlineRetail[[#This Row],[Quantity]]*OnlineRetail[[#This Row],[UnitPrice]]</f>
        <v>12.5</v>
      </c>
      <c r="L16412" t="str">
        <f t="shared" si="256"/>
        <v>13551|Oct-2011</v>
      </c>
    </row>
    <row r="16413" spans="1:12">
      <c r="A16413">
        <v>537140</v>
      </c>
      <c r="B16413" t="s">
        <v>264</v>
      </c>
      <c r="C16413" t="s">
        <v>48</v>
      </c>
      <c r="D16413">
        <v>19</v>
      </c>
      <c r="E16413" s="1">
        <v>40831.6875</v>
      </c>
      <c r="F16413">
        <v>0.85</v>
      </c>
      <c r="G16413">
        <v>13157</v>
      </c>
      <c r="H16413" t="s">
        <v>10</v>
      </c>
      <c r="I16413" t="str">
        <f>IF(AND(LEFT(OnlineRetail[[#This Row],[InvoiceNo]],1)&lt;&gt;"C",OnlineRetail[[#This Row],[CustomerID]]&lt;&gt;""),"Yes","No")</f>
        <v>Yes</v>
      </c>
      <c r="J16413" s="4">
        <f>EOMONTH(OnlineRetail[[#This Row],[InvoiceDate]],-1)+1</f>
        <v>40817</v>
      </c>
      <c r="K16413" s="6">
        <f>OnlineRetail[[#This Row],[Quantity]]*OnlineRetail[[#This Row],[UnitPrice]]</f>
        <v>16.149999999999999</v>
      </c>
      <c r="L16413" t="str">
        <f t="shared" si="256"/>
        <v>13157|Oct-2011</v>
      </c>
    </row>
    <row r="16414" spans="1:12">
      <c r="A16414">
        <v>549741</v>
      </c>
      <c r="B16414" t="s">
        <v>245</v>
      </c>
      <c r="C16414" t="s">
        <v>19</v>
      </c>
      <c r="D16414">
        <v>6</v>
      </c>
      <c r="E16414" s="1">
        <v>40831.689583333333</v>
      </c>
      <c r="F16414">
        <v>3.39</v>
      </c>
      <c r="G16414">
        <v>13006</v>
      </c>
      <c r="H16414" t="s">
        <v>10</v>
      </c>
      <c r="I16414" t="str">
        <f>IF(AND(LEFT(OnlineRetail[[#This Row],[InvoiceNo]],1)&lt;&gt;"C",OnlineRetail[[#This Row],[CustomerID]]&lt;&gt;""),"Yes","No")</f>
        <v>Yes</v>
      </c>
      <c r="J16414" s="4">
        <f>EOMONTH(OnlineRetail[[#This Row],[InvoiceDate]],-1)+1</f>
        <v>40817</v>
      </c>
      <c r="K16414" s="6">
        <f>OnlineRetail[[#This Row],[Quantity]]*OnlineRetail[[#This Row],[UnitPrice]]</f>
        <v>20.34</v>
      </c>
      <c r="L16414" t="str">
        <f t="shared" si="256"/>
        <v>13006|Oct-2011</v>
      </c>
    </row>
    <row r="16415" spans="1:12">
      <c r="A16415">
        <v>547786</v>
      </c>
      <c r="B16415" t="s">
        <v>114</v>
      </c>
      <c r="C16415" t="s">
        <v>27</v>
      </c>
      <c r="D16415">
        <v>2</v>
      </c>
      <c r="E16415" s="1">
        <v>40831.690972222219</v>
      </c>
      <c r="F16415">
        <v>7.95</v>
      </c>
      <c r="G16415">
        <v>13054</v>
      </c>
      <c r="H16415" t="s">
        <v>10</v>
      </c>
      <c r="I16415" t="str">
        <f>IF(AND(LEFT(OnlineRetail[[#This Row],[InvoiceNo]],1)&lt;&gt;"C",OnlineRetail[[#This Row],[CustomerID]]&lt;&gt;""),"Yes","No")</f>
        <v>Yes</v>
      </c>
      <c r="J16415" s="4">
        <f>EOMONTH(OnlineRetail[[#This Row],[InvoiceDate]],-1)+1</f>
        <v>40817</v>
      </c>
      <c r="K16415" s="6">
        <f>OnlineRetail[[#This Row],[Quantity]]*OnlineRetail[[#This Row],[UnitPrice]]</f>
        <v>15.9</v>
      </c>
      <c r="L16415" t="str">
        <f t="shared" si="256"/>
        <v>13054|Oct-2011</v>
      </c>
    </row>
    <row r="16416" spans="1:12">
      <c r="A16416">
        <v>542381</v>
      </c>
      <c r="B16416" t="s">
        <v>102</v>
      </c>
      <c r="C16416" t="s">
        <v>33</v>
      </c>
      <c r="D16416">
        <v>16</v>
      </c>
      <c r="E16416" s="1">
        <v>40831.699999999997</v>
      </c>
      <c r="F16416">
        <v>9.9499999999999993</v>
      </c>
      <c r="G16416">
        <v>13705</v>
      </c>
      <c r="H16416" t="s">
        <v>10</v>
      </c>
      <c r="I16416" t="str">
        <f>IF(AND(LEFT(OnlineRetail[[#This Row],[InvoiceNo]],1)&lt;&gt;"C",OnlineRetail[[#This Row],[CustomerID]]&lt;&gt;""),"Yes","No")</f>
        <v>Yes</v>
      </c>
      <c r="J16416" s="4">
        <f>EOMONTH(OnlineRetail[[#This Row],[InvoiceDate]],-1)+1</f>
        <v>40817</v>
      </c>
      <c r="K16416" s="6">
        <f>OnlineRetail[[#This Row],[Quantity]]*OnlineRetail[[#This Row],[UnitPrice]]</f>
        <v>159.19999999999999</v>
      </c>
      <c r="L16416" t="str">
        <f t="shared" si="256"/>
        <v>13705|Oct-2011</v>
      </c>
    </row>
    <row r="16417" spans="1:12">
      <c r="A16417">
        <v>547576</v>
      </c>
      <c r="B16417" t="s">
        <v>30</v>
      </c>
      <c r="C16417" t="s">
        <v>46</v>
      </c>
      <c r="D16417">
        <v>17</v>
      </c>
      <c r="E16417" s="1">
        <v>40831.70416666667</v>
      </c>
      <c r="F16417">
        <v>4.95</v>
      </c>
      <c r="G16417">
        <v>13328</v>
      </c>
      <c r="H16417" t="s">
        <v>10</v>
      </c>
      <c r="I16417" t="str">
        <f>IF(AND(LEFT(OnlineRetail[[#This Row],[InvoiceNo]],1)&lt;&gt;"C",OnlineRetail[[#This Row],[CustomerID]]&lt;&gt;""),"Yes","No")</f>
        <v>Yes</v>
      </c>
      <c r="J16417" s="4">
        <f>EOMONTH(OnlineRetail[[#This Row],[InvoiceDate]],-1)+1</f>
        <v>40817</v>
      </c>
      <c r="K16417" s="6">
        <f>OnlineRetail[[#This Row],[Quantity]]*OnlineRetail[[#This Row],[UnitPrice]]</f>
        <v>84.15</v>
      </c>
      <c r="L16417" t="str">
        <f t="shared" si="256"/>
        <v>13328|Oct-2011</v>
      </c>
    </row>
    <row r="16418" spans="1:12">
      <c r="A16418">
        <v>554122</v>
      </c>
      <c r="B16418" t="s">
        <v>65</v>
      </c>
      <c r="C16418" t="s">
        <v>83</v>
      </c>
      <c r="D16418">
        <v>18</v>
      </c>
      <c r="E16418" s="1">
        <v>40831.715277777781</v>
      </c>
      <c r="F16418">
        <v>7.95</v>
      </c>
      <c r="G16418">
        <v>13303</v>
      </c>
      <c r="H16418" t="s">
        <v>126</v>
      </c>
      <c r="I16418" t="str">
        <f>IF(AND(LEFT(OnlineRetail[[#This Row],[InvoiceNo]],1)&lt;&gt;"C",OnlineRetail[[#This Row],[CustomerID]]&lt;&gt;""),"Yes","No")</f>
        <v>Yes</v>
      </c>
      <c r="J16418" s="4">
        <f>EOMONTH(OnlineRetail[[#This Row],[InvoiceDate]],-1)+1</f>
        <v>40817</v>
      </c>
      <c r="K16418" s="6">
        <f>OnlineRetail[[#This Row],[Quantity]]*OnlineRetail[[#This Row],[UnitPrice]]</f>
        <v>143.1</v>
      </c>
      <c r="L16418" t="str">
        <f t="shared" si="256"/>
        <v>13303|Oct-2011</v>
      </c>
    </row>
    <row r="16419" spans="1:12">
      <c r="A16419">
        <v>542907</v>
      </c>
      <c r="B16419" t="s">
        <v>90</v>
      </c>
      <c r="C16419" t="s">
        <v>48</v>
      </c>
      <c r="D16419">
        <v>15</v>
      </c>
      <c r="E16419" s="1">
        <v>40831.715277777781</v>
      </c>
      <c r="F16419">
        <v>2.1</v>
      </c>
      <c r="G16419">
        <v>12587</v>
      </c>
      <c r="H16419" t="s">
        <v>10</v>
      </c>
      <c r="I16419" t="str">
        <f>IF(AND(LEFT(OnlineRetail[[#This Row],[InvoiceNo]],1)&lt;&gt;"C",OnlineRetail[[#This Row],[CustomerID]]&lt;&gt;""),"Yes","No")</f>
        <v>Yes</v>
      </c>
      <c r="J16419" s="4">
        <f>EOMONTH(OnlineRetail[[#This Row],[InvoiceDate]],-1)+1</f>
        <v>40817</v>
      </c>
      <c r="K16419" s="6">
        <f>OnlineRetail[[#This Row],[Quantity]]*OnlineRetail[[#This Row],[UnitPrice]]</f>
        <v>31.5</v>
      </c>
      <c r="L16419" t="str">
        <f t="shared" si="256"/>
        <v>12587|Oct-2011</v>
      </c>
    </row>
    <row r="16420" spans="1:12">
      <c r="A16420">
        <v>538580</v>
      </c>
      <c r="B16420" t="s">
        <v>171</v>
      </c>
      <c r="C16420" t="s">
        <v>53</v>
      </c>
      <c r="D16420">
        <v>2</v>
      </c>
      <c r="E16420" s="1">
        <v>40831.725694444453</v>
      </c>
      <c r="F16420">
        <v>1.25</v>
      </c>
      <c r="G16420">
        <v>13185</v>
      </c>
      <c r="H16420" t="s">
        <v>10</v>
      </c>
      <c r="I16420" t="str">
        <f>IF(AND(LEFT(OnlineRetail[[#This Row],[InvoiceNo]],1)&lt;&gt;"C",OnlineRetail[[#This Row],[CustomerID]]&lt;&gt;""),"Yes","No")</f>
        <v>Yes</v>
      </c>
      <c r="J16420" s="4">
        <f>EOMONTH(OnlineRetail[[#This Row],[InvoiceDate]],-1)+1</f>
        <v>40817</v>
      </c>
      <c r="K16420" s="6">
        <f>OnlineRetail[[#This Row],[Quantity]]*OnlineRetail[[#This Row],[UnitPrice]]</f>
        <v>2.5</v>
      </c>
      <c r="L16420" t="str">
        <f t="shared" si="256"/>
        <v>13185|Oct-2011</v>
      </c>
    </row>
    <row r="16421" spans="1:12">
      <c r="A16421">
        <v>541762</v>
      </c>
      <c r="B16421" t="s">
        <v>244</v>
      </c>
      <c r="C16421" t="s">
        <v>33</v>
      </c>
      <c r="D16421">
        <v>7</v>
      </c>
      <c r="E16421" s="1">
        <v>40831.738888888889</v>
      </c>
      <c r="F16421">
        <v>2.1</v>
      </c>
      <c r="G16421">
        <v>13997</v>
      </c>
      <c r="H16421" t="s">
        <v>10</v>
      </c>
      <c r="I16421" t="str">
        <f>IF(AND(LEFT(OnlineRetail[[#This Row],[InvoiceNo]],1)&lt;&gt;"C",OnlineRetail[[#This Row],[CustomerID]]&lt;&gt;""),"Yes","No")</f>
        <v>Yes</v>
      </c>
      <c r="J16421" s="4">
        <f>EOMONTH(OnlineRetail[[#This Row],[InvoiceDate]],-1)+1</f>
        <v>40817</v>
      </c>
      <c r="K16421" s="6">
        <f>OnlineRetail[[#This Row],[Quantity]]*OnlineRetail[[#This Row],[UnitPrice]]</f>
        <v>14.700000000000001</v>
      </c>
      <c r="L16421" t="str">
        <f t="shared" si="256"/>
        <v>13997|Oct-2011</v>
      </c>
    </row>
    <row r="16422" spans="1:12">
      <c r="A16422">
        <v>547966</v>
      </c>
      <c r="B16422" t="s">
        <v>250</v>
      </c>
      <c r="C16422" t="s">
        <v>48</v>
      </c>
      <c r="D16422">
        <v>15</v>
      </c>
      <c r="E16422" s="1">
        <v>40831.747916666667</v>
      </c>
      <c r="F16422">
        <v>5.95</v>
      </c>
      <c r="G16422">
        <v>13173</v>
      </c>
      <c r="H16422" t="s">
        <v>10</v>
      </c>
      <c r="I16422" t="str">
        <f>IF(AND(LEFT(OnlineRetail[[#This Row],[InvoiceNo]],1)&lt;&gt;"C",OnlineRetail[[#This Row],[CustomerID]]&lt;&gt;""),"Yes","No")</f>
        <v>Yes</v>
      </c>
      <c r="J16422" s="4">
        <f>EOMONTH(OnlineRetail[[#This Row],[InvoiceDate]],-1)+1</f>
        <v>40817</v>
      </c>
      <c r="K16422" s="6">
        <f>OnlineRetail[[#This Row],[Quantity]]*OnlineRetail[[#This Row],[UnitPrice]]</f>
        <v>89.25</v>
      </c>
      <c r="L16422" t="str">
        <f t="shared" si="256"/>
        <v>13173|Oct-2011</v>
      </c>
    </row>
    <row r="16423" spans="1:12">
      <c r="A16423">
        <v>551215</v>
      </c>
      <c r="B16423" t="s">
        <v>136</v>
      </c>
      <c r="C16423" t="s">
        <v>50</v>
      </c>
      <c r="D16423">
        <v>14</v>
      </c>
      <c r="E16423" s="1">
        <v>40831.758333333331</v>
      </c>
      <c r="F16423">
        <v>5.95</v>
      </c>
      <c r="G16423">
        <v>12706</v>
      </c>
      <c r="H16423" t="s">
        <v>31</v>
      </c>
      <c r="I16423" t="str">
        <f>IF(AND(LEFT(OnlineRetail[[#This Row],[InvoiceNo]],1)&lt;&gt;"C",OnlineRetail[[#This Row],[CustomerID]]&lt;&gt;""),"Yes","No")</f>
        <v>Yes</v>
      </c>
      <c r="J16423" s="4">
        <f>EOMONTH(OnlineRetail[[#This Row],[InvoiceDate]],-1)+1</f>
        <v>40817</v>
      </c>
      <c r="K16423" s="6">
        <f>OnlineRetail[[#This Row],[Quantity]]*OnlineRetail[[#This Row],[UnitPrice]]</f>
        <v>83.3</v>
      </c>
      <c r="L16423" t="str">
        <f t="shared" si="256"/>
        <v>12706|Oct-2011</v>
      </c>
    </row>
    <row r="16424" spans="1:12">
      <c r="A16424">
        <v>549288</v>
      </c>
      <c r="B16424" t="s">
        <v>257</v>
      </c>
      <c r="C16424" t="s">
        <v>12</v>
      </c>
      <c r="D16424">
        <v>2</v>
      </c>
      <c r="E16424" s="1">
        <v>40831.763888888891</v>
      </c>
      <c r="F16424">
        <v>4.95</v>
      </c>
      <c r="G16424">
        <v>12440</v>
      </c>
      <c r="H16424" t="s">
        <v>10</v>
      </c>
      <c r="I16424" t="str">
        <f>IF(AND(LEFT(OnlineRetail[[#This Row],[InvoiceNo]],1)&lt;&gt;"C",OnlineRetail[[#This Row],[CustomerID]]&lt;&gt;""),"Yes","No")</f>
        <v>Yes</v>
      </c>
      <c r="J16424" s="4">
        <f>EOMONTH(OnlineRetail[[#This Row],[InvoiceDate]],-1)+1</f>
        <v>40817</v>
      </c>
      <c r="K16424" s="6">
        <f>OnlineRetail[[#This Row],[Quantity]]*OnlineRetail[[#This Row],[UnitPrice]]</f>
        <v>9.9</v>
      </c>
      <c r="L16424" t="str">
        <f t="shared" si="256"/>
        <v>12440|Oct-2011</v>
      </c>
    </row>
    <row r="16425" spans="1:12">
      <c r="A16425">
        <v>553293</v>
      </c>
      <c r="B16425" t="s">
        <v>34</v>
      </c>
      <c r="C16425" t="s">
        <v>12</v>
      </c>
      <c r="D16425">
        <v>3</v>
      </c>
      <c r="E16425" s="1">
        <v>40831.769444444442</v>
      </c>
      <c r="F16425">
        <v>3.39</v>
      </c>
      <c r="G16425">
        <v>13531</v>
      </c>
      <c r="H16425" t="s">
        <v>10</v>
      </c>
      <c r="I16425" t="str">
        <f>IF(AND(LEFT(OnlineRetail[[#This Row],[InvoiceNo]],1)&lt;&gt;"C",OnlineRetail[[#This Row],[CustomerID]]&lt;&gt;""),"Yes","No")</f>
        <v>Yes</v>
      </c>
      <c r="J16425" s="4">
        <f>EOMONTH(OnlineRetail[[#This Row],[InvoiceDate]],-1)+1</f>
        <v>40817</v>
      </c>
      <c r="K16425" s="6">
        <f>OnlineRetail[[#This Row],[Quantity]]*OnlineRetail[[#This Row],[UnitPrice]]</f>
        <v>10.17</v>
      </c>
      <c r="L16425" t="str">
        <f t="shared" si="256"/>
        <v>13531|Oct-2011</v>
      </c>
    </row>
    <row r="16426" spans="1:12">
      <c r="A16426">
        <v>556070</v>
      </c>
      <c r="B16426" t="s">
        <v>273</v>
      </c>
      <c r="C16426" t="s">
        <v>21</v>
      </c>
      <c r="D16426">
        <v>16</v>
      </c>
      <c r="E16426" s="1">
        <v>40831.775000000001</v>
      </c>
      <c r="F16426">
        <v>5.95</v>
      </c>
      <c r="G16426">
        <v>14097</v>
      </c>
      <c r="H16426" t="s">
        <v>22</v>
      </c>
      <c r="I16426" t="str">
        <f>IF(AND(LEFT(OnlineRetail[[#This Row],[InvoiceNo]],1)&lt;&gt;"C",OnlineRetail[[#This Row],[CustomerID]]&lt;&gt;""),"Yes","No")</f>
        <v>Yes</v>
      </c>
      <c r="J16426" s="4">
        <f>EOMONTH(OnlineRetail[[#This Row],[InvoiceDate]],-1)+1</f>
        <v>40817</v>
      </c>
      <c r="K16426" s="6">
        <f>OnlineRetail[[#This Row],[Quantity]]*OnlineRetail[[#This Row],[UnitPrice]]</f>
        <v>95.2</v>
      </c>
      <c r="L16426" t="str">
        <f t="shared" si="256"/>
        <v>14097|Oct-2011</v>
      </c>
    </row>
    <row r="16427" spans="1:12">
      <c r="A16427">
        <v>547031</v>
      </c>
      <c r="B16427" t="s">
        <v>23</v>
      </c>
      <c r="C16427" t="s">
        <v>12</v>
      </c>
      <c r="D16427">
        <v>18</v>
      </c>
      <c r="E16427" s="1">
        <v>40831.775000000001</v>
      </c>
      <c r="F16427">
        <v>7.95</v>
      </c>
      <c r="G16427">
        <v>13473</v>
      </c>
      <c r="H16427" t="s">
        <v>10</v>
      </c>
      <c r="I16427" t="str">
        <f>IF(AND(LEFT(OnlineRetail[[#This Row],[InvoiceNo]],1)&lt;&gt;"C",OnlineRetail[[#This Row],[CustomerID]]&lt;&gt;""),"Yes","No")</f>
        <v>Yes</v>
      </c>
      <c r="J16427" s="4">
        <f>EOMONTH(OnlineRetail[[#This Row],[InvoiceDate]],-1)+1</f>
        <v>40817</v>
      </c>
      <c r="K16427" s="6">
        <f>OnlineRetail[[#This Row],[Quantity]]*OnlineRetail[[#This Row],[UnitPrice]]</f>
        <v>143.1</v>
      </c>
      <c r="L16427" t="str">
        <f t="shared" si="256"/>
        <v>13473|Oct-2011</v>
      </c>
    </row>
    <row r="16428" spans="1:12" hidden="1">
      <c r="A16428">
        <v>541903</v>
      </c>
      <c r="B16428" t="s">
        <v>63</v>
      </c>
      <c r="C16428" t="s">
        <v>62</v>
      </c>
      <c r="D16428">
        <v>15</v>
      </c>
      <c r="E16428" s="1">
        <v>40831.779861111107</v>
      </c>
      <c r="F16428">
        <v>1.65</v>
      </c>
      <c r="H16428" t="s">
        <v>10</v>
      </c>
      <c r="I16428" t="str">
        <f>IF(AND(LEFT(OnlineRetail[[#This Row],[InvoiceNo]],1)&lt;&gt;"C",OnlineRetail[[#This Row],[CustomerID]]&lt;&gt;""),"Yes","No")</f>
        <v>No</v>
      </c>
      <c r="J16428" s="4">
        <f>EOMONTH(OnlineRetail[[#This Row],[InvoiceDate]],-1)+1</f>
        <v>40817</v>
      </c>
      <c r="K16428" s="6">
        <f>OnlineRetail[[#This Row],[Quantity]]*OnlineRetail[[#This Row],[UnitPrice]]</f>
        <v>24.75</v>
      </c>
      <c r="L16428" t="str">
        <f t="shared" si="256"/>
        <v/>
      </c>
    </row>
    <row r="16429" spans="1:12">
      <c r="A16429">
        <v>540671</v>
      </c>
      <c r="B16429" t="s">
        <v>266</v>
      </c>
      <c r="C16429" t="s">
        <v>46</v>
      </c>
      <c r="D16429">
        <v>12</v>
      </c>
      <c r="E16429" s="1">
        <v>40831.78125</v>
      </c>
      <c r="F16429">
        <v>7.95</v>
      </c>
      <c r="G16429">
        <v>13913</v>
      </c>
      <c r="H16429" t="s">
        <v>10</v>
      </c>
      <c r="I16429" t="str">
        <f>IF(AND(LEFT(OnlineRetail[[#This Row],[InvoiceNo]],1)&lt;&gt;"C",OnlineRetail[[#This Row],[CustomerID]]&lt;&gt;""),"Yes","No")</f>
        <v>Yes</v>
      </c>
      <c r="J16429" s="4">
        <f>EOMONTH(OnlineRetail[[#This Row],[InvoiceDate]],-1)+1</f>
        <v>40817</v>
      </c>
      <c r="K16429" s="6">
        <f>OnlineRetail[[#This Row],[Quantity]]*OnlineRetail[[#This Row],[UnitPrice]]</f>
        <v>95.4</v>
      </c>
      <c r="L16429" t="str">
        <f t="shared" si="256"/>
        <v>13913|Oct-2011</v>
      </c>
    </row>
    <row r="16430" spans="1:12">
      <c r="A16430">
        <v>540962</v>
      </c>
      <c r="B16430" t="s">
        <v>124</v>
      </c>
      <c r="C16430" t="s">
        <v>48</v>
      </c>
      <c r="D16430">
        <v>5</v>
      </c>
      <c r="E16430" s="1">
        <v>40831.793749999997</v>
      </c>
      <c r="F16430">
        <v>3.39</v>
      </c>
      <c r="G16430">
        <v>13233</v>
      </c>
      <c r="H16430" t="s">
        <v>10</v>
      </c>
      <c r="I16430" t="str">
        <f>IF(AND(LEFT(OnlineRetail[[#This Row],[InvoiceNo]],1)&lt;&gt;"C",OnlineRetail[[#This Row],[CustomerID]]&lt;&gt;""),"Yes","No")</f>
        <v>Yes</v>
      </c>
      <c r="J16430" s="4">
        <f>EOMONTH(OnlineRetail[[#This Row],[InvoiceDate]],-1)+1</f>
        <v>40817</v>
      </c>
      <c r="K16430" s="6">
        <f>OnlineRetail[[#This Row],[Quantity]]*OnlineRetail[[#This Row],[UnitPrice]]</f>
        <v>16.95</v>
      </c>
      <c r="L16430" t="str">
        <f t="shared" si="256"/>
        <v>13233|Oct-2011</v>
      </c>
    </row>
    <row r="16431" spans="1:12">
      <c r="A16431">
        <v>552563</v>
      </c>
      <c r="B16431" t="s">
        <v>296</v>
      </c>
      <c r="C16431" t="s">
        <v>42</v>
      </c>
      <c r="D16431">
        <v>3</v>
      </c>
      <c r="E16431" s="1">
        <v>40831.799305555563</v>
      </c>
      <c r="F16431">
        <v>1.25</v>
      </c>
      <c r="G16431">
        <v>14137</v>
      </c>
      <c r="H16431" t="s">
        <v>10</v>
      </c>
      <c r="I16431" t="str">
        <f>IF(AND(LEFT(OnlineRetail[[#This Row],[InvoiceNo]],1)&lt;&gt;"C",OnlineRetail[[#This Row],[CustomerID]]&lt;&gt;""),"Yes","No")</f>
        <v>Yes</v>
      </c>
      <c r="J16431" s="4">
        <f>EOMONTH(OnlineRetail[[#This Row],[InvoiceDate]],-1)+1</f>
        <v>40817</v>
      </c>
      <c r="K16431" s="6">
        <f>OnlineRetail[[#This Row],[Quantity]]*OnlineRetail[[#This Row],[UnitPrice]]</f>
        <v>3.75</v>
      </c>
      <c r="L16431" t="str">
        <f t="shared" si="256"/>
        <v>14137|Oct-2011</v>
      </c>
    </row>
    <row r="16432" spans="1:12">
      <c r="A16432">
        <v>538852</v>
      </c>
      <c r="B16432" t="s">
        <v>240</v>
      </c>
      <c r="C16432" t="s">
        <v>46</v>
      </c>
      <c r="D16432">
        <v>22</v>
      </c>
      <c r="E16432" s="1">
        <v>40831.814583333333</v>
      </c>
      <c r="F16432">
        <v>5.95</v>
      </c>
      <c r="G16432">
        <v>12444</v>
      </c>
      <c r="H16432" t="s">
        <v>10</v>
      </c>
      <c r="I16432" t="str">
        <f>IF(AND(LEFT(OnlineRetail[[#This Row],[InvoiceNo]],1)&lt;&gt;"C",OnlineRetail[[#This Row],[CustomerID]]&lt;&gt;""),"Yes","No")</f>
        <v>Yes</v>
      </c>
      <c r="J16432" s="4">
        <f>EOMONTH(OnlineRetail[[#This Row],[InvoiceDate]],-1)+1</f>
        <v>40817</v>
      </c>
      <c r="K16432" s="6">
        <f>OnlineRetail[[#This Row],[Quantity]]*OnlineRetail[[#This Row],[UnitPrice]]</f>
        <v>130.9</v>
      </c>
      <c r="L16432" t="str">
        <f t="shared" si="256"/>
        <v>12444|Oct-2011</v>
      </c>
    </row>
    <row r="16433" spans="1:12">
      <c r="A16433">
        <v>538113</v>
      </c>
      <c r="B16433" t="s">
        <v>227</v>
      </c>
      <c r="C16433" t="s">
        <v>46</v>
      </c>
      <c r="D16433">
        <v>7</v>
      </c>
      <c r="E16433" s="1">
        <v>40831.818055555559</v>
      </c>
      <c r="F16433">
        <v>4.95</v>
      </c>
      <c r="G16433">
        <v>13248</v>
      </c>
      <c r="H16433" t="s">
        <v>25</v>
      </c>
      <c r="I16433" t="str">
        <f>IF(AND(LEFT(OnlineRetail[[#This Row],[InvoiceNo]],1)&lt;&gt;"C",OnlineRetail[[#This Row],[CustomerID]]&lt;&gt;""),"Yes","No")</f>
        <v>Yes</v>
      </c>
      <c r="J16433" s="4">
        <f>EOMONTH(OnlineRetail[[#This Row],[InvoiceDate]],-1)+1</f>
        <v>40817</v>
      </c>
      <c r="K16433" s="6">
        <f>OnlineRetail[[#This Row],[Quantity]]*OnlineRetail[[#This Row],[UnitPrice]]</f>
        <v>34.65</v>
      </c>
      <c r="L16433" t="str">
        <f t="shared" si="256"/>
        <v>13248|Oct-2011</v>
      </c>
    </row>
    <row r="16434" spans="1:12">
      <c r="A16434">
        <v>554331</v>
      </c>
      <c r="B16434" t="s">
        <v>119</v>
      </c>
      <c r="C16434" t="s">
        <v>33</v>
      </c>
      <c r="D16434">
        <v>6</v>
      </c>
      <c r="E16434" s="1">
        <v>40831.821527777778</v>
      </c>
      <c r="F16434">
        <v>1.25</v>
      </c>
      <c r="G16434">
        <v>13275</v>
      </c>
      <c r="H16434" t="s">
        <v>10</v>
      </c>
      <c r="I16434" t="str">
        <f>IF(AND(LEFT(OnlineRetail[[#This Row],[InvoiceNo]],1)&lt;&gt;"C",OnlineRetail[[#This Row],[CustomerID]]&lt;&gt;""),"Yes","No")</f>
        <v>Yes</v>
      </c>
      <c r="J16434" s="4">
        <f>EOMONTH(OnlineRetail[[#This Row],[InvoiceDate]],-1)+1</f>
        <v>40817</v>
      </c>
      <c r="K16434" s="6">
        <f>OnlineRetail[[#This Row],[Quantity]]*OnlineRetail[[#This Row],[UnitPrice]]</f>
        <v>7.5</v>
      </c>
      <c r="L16434" t="str">
        <f t="shared" si="256"/>
        <v>13275|Oct-2011</v>
      </c>
    </row>
    <row r="16435" spans="1:12">
      <c r="A16435">
        <v>543666</v>
      </c>
      <c r="B16435" t="s">
        <v>234</v>
      </c>
      <c r="C16435" t="s">
        <v>53</v>
      </c>
      <c r="D16435">
        <v>12</v>
      </c>
      <c r="E16435" s="1">
        <v>40831.824999999997</v>
      </c>
      <c r="F16435">
        <v>4.95</v>
      </c>
      <c r="G16435">
        <v>14097</v>
      </c>
      <c r="H16435" t="s">
        <v>10</v>
      </c>
      <c r="I16435" t="str">
        <f>IF(AND(LEFT(OnlineRetail[[#This Row],[InvoiceNo]],1)&lt;&gt;"C",OnlineRetail[[#This Row],[CustomerID]]&lt;&gt;""),"Yes","No")</f>
        <v>Yes</v>
      </c>
      <c r="J16435" s="4">
        <f>EOMONTH(OnlineRetail[[#This Row],[InvoiceDate]],-1)+1</f>
        <v>40817</v>
      </c>
      <c r="K16435" s="6">
        <f>OnlineRetail[[#This Row],[Quantity]]*OnlineRetail[[#This Row],[UnitPrice]]</f>
        <v>59.400000000000006</v>
      </c>
      <c r="L16435" t="str">
        <f t="shared" si="256"/>
        <v>14097|Oct-2011</v>
      </c>
    </row>
    <row r="16436" spans="1:12">
      <c r="A16436">
        <v>554146</v>
      </c>
      <c r="B16436" t="s">
        <v>209</v>
      </c>
      <c r="C16436" t="s">
        <v>12</v>
      </c>
      <c r="D16436">
        <v>4</v>
      </c>
      <c r="E16436" s="1">
        <v>40831.825694444437</v>
      </c>
      <c r="F16436">
        <v>4.95</v>
      </c>
      <c r="G16436">
        <v>12806</v>
      </c>
      <c r="H16436" t="s">
        <v>10</v>
      </c>
      <c r="I16436" t="str">
        <f>IF(AND(LEFT(OnlineRetail[[#This Row],[InvoiceNo]],1)&lt;&gt;"C",OnlineRetail[[#This Row],[CustomerID]]&lt;&gt;""),"Yes","No")</f>
        <v>Yes</v>
      </c>
      <c r="J16436" s="4">
        <f>EOMONTH(OnlineRetail[[#This Row],[InvoiceDate]],-1)+1</f>
        <v>40817</v>
      </c>
      <c r="K16436" s="6">
        <f>OnlineRetail[[#This Row],[Quantity]]*OnlineRetail[[#This Row],[UnitPrice]]</f>
        <v>19.8</v>
      </c>
      <c r="L16436" t="str">
        <f t="shared" si="256"/>
        <v>12806|Oct-2011</v>
      </c>
    </row>
    <row r="16437" spans="1:12">
      <c r="A16437">
        <v>553230</v>
      </c>
      <c r="B16437" t="s">
        <v>241</v>
      </c>
      <c r="C16437" t="s">
        <v>50</v>
      </c>
      <c r="D16437">
        <v>18</v>
      </c>
      <c r="E16437" s="1">
        <v>40831.82916666667</v>
      </c>
      <c r="F16437">
        <v>0.85</v>
      </c>
      <c r="G16437">
        <v>14169</v>
      </c>
      <c r="H16437" t="s">
        <v>10</v>
      </c>
      <c r="I16437" t="str">
        <f>IF(AND(LEFT(OnlineRetail[[#This Row],[InvoiceNo]],1)&lt;&gt;"C",OnlineRetail[[#This Row],[CustomerID]]&lt;&gt;""),"Yes","No")</f>
        <v>Yes</v>
      </c>
      <c r="J16437" s="4">
        <f>EOMONTH(OnlineRetail[[#This Row],[InvoiceDate]],-1)+1</f>
        <v>40817</v>
      </c>
      <c r="K16437" s="6">
        <f>OnlineRetail[[#This Row],[Quantity]]*OnlineRetail[[#This Row],[UnitPrice]]</f>
        <v>15.299999999999999</v>
      </c>
      <c r="L16437" t="str">
        <f t="shared" si="256"/>
        <v>14169|Oct-2011</v>
      </c>
    </row>
    <row r="16438" spans="1:12">
      <c r="A16438">
        <v>547666</v>
      </c>
      <c r="B16438" t="s">
        <v>222</v>
      </c>
      <c r="C16438" t="s">
        <v>40</v>
      </c>
      <c r="D16438">
        <v>12</v>
      </c>
      <c r="E16438" s="1">
        <v>40831.829861111109</v>
      </c>
      <c r="F16438">
        <v>2.1</v>
      </c>
      <c r="G16438">
        <v>14003</v>
      </c>
      <c r="H16438" t="s">
        <v>10</v>
      </c>
      <c r="I16438" t="str">
        <f>IF(AND(LEFT(OnlineRetail[[#This Row],[InvoiceNo]],1)&lt;&gt;"C",OnlineRetail[[#This Row],[CustomerID]]&lt;&gt;""),"Yes","No")</f>
        <v>Yes</v>
      </c>
      <c r="J16438" s="4">
        <f>EOMONTH(OnlineRetail[[#This Row],[InvoiceDate]],-1)+1</f>
        <v>40817</v>
      </c>
      <c r="K16438" s="6">
        <f>OnlineRetail[[#This Row],[Quantity]]*OnlineRetail[[#This Row],[UnitPrice]]</f>
        <v>25.200000000000003</v>
      </c>
      <c r="L16438" t="str">
        <f t="shared" si="256"/>
        <v>14003|Oct-2011</v>
      </c>
    </row>
    <row r="16439" spans="1:12">
      <c r="A16439">
        <v>548669</v>
      </c>
      <c r="B16439" t="s">
        <v>32</v>
      </c>
      <c r="C16439" t="s">
        <v>40</v>
      </c>
      <c r="D16439">
        <v>23</v>
      </c>
      <c r="E16439" s="1">
        <v>40831.832638888889</v>
      </c>
      <c r="F16439">
        <v>1.65</v>
      </c>
      <c r="G16439">
        <v>14152</v>
      </c>
      <c r="H16439" t="s">
        <v>10</v>
      </c>
      <c r="I16439" t="str">
        <f>IF(AND(LEFT(OnlineRetail[[#This Row],[InvoiceNo]],1)&lt;&gt;"C",OnlineRetail[[#This Row],[CustomerID]]&lt;&gt;""),"Yes","No")</f>
        <v>Yes</v>
      </c>
      <c r="J16439" s="4">
        <f>EOMONTH(OnlineRetail[[#This Row],[InvoiceDate]],-1)+1</f>
        <v>40817</v>
      </c>
      <c r="K16439" s="6">
        <f>OnlineRetail[[#This Row],[Quantity]]*OnlineRetail[[#This Row],[UnitPrice]]</f>
        <v>37.949999999999996</v>
      </c>
      <c r="L16439" t="str">
        <f t="shared" si="256"/>
        <v>14152|Oct-2011</v>
      </c>
    </row>
    <row r="16440" spans="1:12">
      <c r="A16440">
        <v>550862</v>
      </c>
      <c r="B16440" t="s">
        <v>120</v>
      </c>
      <c r="C16440" t="s">
        <v>46</v>
      </c>
      <c r="D16440">
        <v>21</v>
      </c>
      <c r="E16440" s="1">
        <v>40832.336111111108</v>
      </c>
      <c r="F16440">
        <v>9.9499999999999993</v>
      </c>
      <c r="G16440">
        <v>12695</v>
      </c>
      <c r="H16440" t="s">
        <v>10</v>
      </c>
      <c r="I16440" t="str">
        <f>IF(AND(LEFT(OnlineRetail[[#This Row],[InvoiceNo]],1)&lt;&gt;"C",OnlineRetail[[#This Row],[CustomerID]]&lt;&gt;""),"Yes","No")</f>
        <v>Yes</v>
      </c>
      <c r="J16440" s="4">
        <f>EOMONTH(OnlineRetail[[#This Row],[InvoiceDate]],-1)+1</f>
        <v>40817</v>
      </c>
      <c r="K16440" s="6">
        <f>OnlineRetail[[#This Row],[Quantity]]*OnlineRetail[[#This Row],[UnitPrice]]</f>
        <v>208.95</v>
      </c>
      <c r="L16440" t="str">
        <f t="shared" si="256"/>
        <v>12695|Oct-2011</v>
      </c>
    </row>
    <row r="16441" spans="1:12" hidden="1">
      <c r="A16441" t="s">
        <v>434</v>
      </c>
      <c r="B16441" t="s">
        <v>115</v>
      </c>
      <c r="C16441" t="s">
        <v>83</v>
      </c>
      <c r="D16441">
        <v>9</v>
      </c>
      <c r="E16441" s="1">
        <v>40832.350694444453</v>
      </c>
      <c r="F16441">
        <v>9.9499999999999993</v>
      </c>
      <c r="G16441">
        <v>13589</v>
      </c>
      <c r="H16441" t="s">
        <v>25</v>
      </c>
      <c r="I16441" t="str">
        <f>IF(AND(LEFT(OnlineRetail[[#This Row],[InvoiceNo]],1)&lt;&gt;"C",OnlineRetail[[#This Row],[CustomerID]]&lt;&gt;""),"Yes","No")</f>
        <v>No</v>
      </c>
      <c r="J16441" s="4">
        <f>EOMONTH(OnlineRetail[[#This Row],[InvoiceDate]],-1)+1</f>
        <v>40817</v>
      </c>
      <c r="K16441" s="6">
        <f>OnlineRetail[[#This Row],[Quantity]]*OnlineRetail[[#This Row],[UnitPrice]]</f>
        <v>89.55</v>
      </c>
      <c r="L16441" t="str">
        <f t="shared" si="256"/>
        <v/>
      </c>
    </row>
    <row r="16442" spans="1:12">
      <c r="A16442">
        <v>543646</v>
      </c>
      <c r="B16442" t="s">
        <v>151</v>
      </c>
      <c r="C16442" t="s">
        <v>72</v>
      </c>
      <c r="D16442">
        <v>21</v>
      </c>
      <c r="E16442" s="1">
        <v>40832.355555555558</v>
      </c>
      <c r="F16442">
        <v>4.25</v>
      </c>
      <c r="G16442">
        <v>13905</v>
      </c>
      <c r="H16442" t="s">
        <v>10</v>
      </c>
      <c r="I16442" t="str">
        <f>IF(AND(LEFT(OnlineRetail[[#This Row],[InvoiceNo]],1)&lt;&gt;"C",OnlineRetail[[#This Row],[CustomerID]]&lt;&gt;""),"Yes","No")</f>
        <v>Yes</v>
      </c>
      <c r="J16442" s="4">
        <f>EOMONTH(OnlineRetail[[#This Row],[InvoiceDate]],-1)+1</f>
        <v>40817</v>
      </c>
      <c r="K16442" s="6">
        <f>OnlineRetail[[#This Row],[Quantity]]*OnlineRetail[[#This Row],[UnitPrice]]</f>
        <v>89.25</v>
      </c>
      <c r="L16442" t="str">
        <f t="shared" si="256"/>
        <v>13905|Oct-2011</v>
      </c>
    </row>
    <row r="16443" spans="1:12">
      <c r="A16443">
        <v>547172</v>
      </c>
      <c r="B16443" t="s">
        <v>214</v>
      </c>
      <c r="C16443" t="s">
        <v>83</v>
      </c>
      <c r="D16443">
        <v>15</v>
      </c>
      <c r="E16443" s="1">
        <v>40832.363194444442</v>
      </c>
      <c r="F16443">
        <v>2.5499999999999998</v>
      </c>
      <c r="G16443">
        <v>13679</v>
      </c>
      <c r="H16443" t="s">
        <v>10</v>
      </c>
      <c r="I16443" t="str">
        <f>IF(AND(LEFT(OnlineRetail[[#This Row],[InvoiceNo]],1)&lt;&gt;"C",OnlineRetail[[#This Row],[CustomerID]]&lt;&gt;""),"Yes","No")</f>
        <v>Yes</v>
      </c>
      <c r="J16443" s="4">
        <f>EOMONTH(OnlineRetail[[#This Row],[InvoiceDate]],-1)+1</f>
        <v>40817</v>
      </c>
      <c r="K16443" s="6">
        <f>OnlineRetail[[#This Row],[Quantity]]*OnlineRetail[[#This Row],[UnitPrice]]</f>
        <v>38.25</v>
      </c>
      <c r="L16443" t="str">
        <f t="shared" si="256"/>
        <v>13679|Oct-2011</v>
      </c>
    </row>
    <row r="16444" spans="1:12">
      <c r="A16444">
        <v>543258</v>
      </c>
      <c r="B16444" t="s">
        <v>159</v>
      </c>
      <c r="C16444" t="s">
        <v>14</v>
      </c>
      <c r="D16444">
        <v>3</v>
      </c>
      <c r="E16444" s="1">
        <v>40832.364583333343</v>
      </c>
      <c r="F16444">
        <v>2.5499999999999998</v>
      </c>
      <c r="G16444">
        <v>12434</v>
      </c>
      <c r="H16444" t="s">
        <v>10</v>
      </c>
      <c r="I16444" t="str">
        <f>IF(AND(LEFT(OnlineRetail[[#This Row],[InvoiceNo]],1)&lt;&gt;"C",OnlineRetail[[#This Row],[CustomerID]]&lt;&gt;""),"Yes","No")</f>
        <v>Yes</v>
      </c>
      <c r="J16444" s="4">
        <f>EOMONTH(OnlineRetail[[#This Row],[InvoiceDate]],-1)+1</f>
        <v>40817</v>
      </c>
      <c r="K16444" s="6">
        <f>OnlineRetail[[#This Row],[Quantity]]*OnlineRetail[[#This Row],[UnitPrice]]</f>
        <v>7.6499999999999995</v>
      </c>
      <c r="L16444" t="str">
        <f t="shared" si="256"/>
        <v>12434|Oct-2011</v>
      </c>
    </row>
    <row r="16445" spans="1:12">
      <c r="A16445">
        <v>552792</v>
      </c>
      <c r="B16445" t="s">
        <v>268</v>
      </c>
      <c r="C16445" t="s">
        <v>50</v>
      </c>
      <c r="D16445">
        <v>14</v>
      </c>
      <c r="E16445" s="1">
        <v>40832.365277777782</v>
      </c>
      <c r="F16445">
        <v>1.65</v>
      </c>
      <c r="G16445">
        <v>12723</v>
      </c>
      <c r="H16445" t="s">
        <v>10</v>
      </c>
      <c r="I16445" t="str">
        <f>IF(AND(LEFT(OnlineRetail[[#This Row],[InvoiceNo]],1)&lt;&gt;"C",OnlineRetail[[#This Row],[CustomerID]]&lt;&gt;""),"Yes","No")</f>
        <v>Yes</v>
      </c>
      <c r="J16445" s="4">
        <f>EOMONTH(OnlineRetail[[#This Row],[InvoiceDate]],-1)+1</f>
        <v>40817</v>
      </c>
      <c r="K16445" s="6">
        <f>OnlineRetail[[#This Row],[Quantity]]*OnlineRetail[[#This Row],[UnitPrice]]</f>
        <v>23.099999999999998</v>
      </c>
      <c r="L16445" t="str">
        <f t="shared" si="256"/>
        <v>12723|Oct-2011</v>
      </c>
    </row>
    <row r="16446" spans="1:12">
      <c r="A16446">
        <v>544551</v>
      </c>
      <c r="B16446" t="s">
        <v>119</v>
      </c>
      <c r="C16446" t="s">
        <v>19</v>
      </c>
      <c r="D16446">
        <v>11</v>
      </c>
      <c r="E16446" s="1">
        <v>40832.367361111108</v>
      </c>
      <c r="F16446">
        <v>4.25</v>
      </c>
      <c r="G16446">
        <v>13592</v>
      </c>
      <c r="H16446" t="s">
        <v>10</v>
      </c>
      <c r="I16446" t="str">
        <f>IF(AND(LEFT(OnlineRetail[[#This Row],[InvoiceNo]],1)&lt;&gt;"C",OnlineRetail[[#This Row],[CustomerID]]&lt;&gt;""),"Yes","No")</f>
        <v>Yes</v>
      </c>
      <c r="J16446" s="4">
        <f>EOMONTH(OnlineRetail[[#This Row],[InvoiceDate]],-1)+1</f>
        <v>40817</v>
      </c>
      <c r="K16446" s="6">
        <f>OnlineRetail[[#This Row],[Quantity]]*OnlineRetail[[#This Row],[UnitPrice]]</f>
        <v>46.75</v>
      </c>
      <c r="L16446" t="str">
        <f t="shared" si="256"/>
        <v>13592|Oct-2011</v>
      </c>
    </row>
    <row r="16447" spans="1:12">
      <c r="A16447">
        <v>548659</v>
      </c>
      <c r="B16447" t="s">
        <v>93</v>
      </c>
      <c r="C16447" t="s">
        <v>12</v>
      </c>
      <c r="D16447">
        <v>16</v>
      </c>
      <c r="E16447" s="1">
        <v>40832.375694444447</v>
      </c>
      <c r="F16447">
        <v>1.25</v>
      </c>
      <c r="G16447">
        <v>12412</v>
      </c>
      <c r="H16447" t="s">
        <v>10</v>
      </c>
      <c r="I16447" t="str">
        <f>IF(AND(LEFT(OnlineRetail[[#This Row],[InvoiceNo]],1)&lt;&gt;"C",OnlineRetail[[#This Row],[CustomerID]]&lt;&gt;""),"Yes","No")</f>
        <v>Yes</v>
      </c>
      <c r="J16447" s="4">
        <f>EOMONTH(OnlineRetail[[#This Row],[InvoiceDate]],-1)+1</f>
        <v>40817</v>
      </c>
      <c r="K16447" s="6">
        <f>OnlineRetail[[#This Row],[Quantity]]*OnlineRetail[[#This Row],[UnitPrice]]</f>
        <v>20</v>
      </c>
      <c r="L16447" t="str">
        <f t="shared" si="256"/>
        <v>12412|Oct-2011</v>
      </c>
    </row>
    <row r="16448" spans="1:12">
      <c r="A16448">
        <v>544674</v>
      </c>
      <c r="B16448" t="s">
        <v>196</v>
      </c>
      <c r="C16448" t="s">
        <v>27</v>
      </c>
      <c r="D16448">
        <v>11</v>
      </c>
      <c r="E16448" s="1">
        <v>40832.383333333331</v>
      </c>
      <c r="F16448">
        <v>9.9499999999999993</v>
      </c>
      <c r="G16448">
        <v>13884</v>
      </c>
      <c r="H16448" t="s">
        <v>25</v>
      </c>
      <c r="I16448" t="str">
        <f>IF(AND(LEFT(OnlineRetail[[#This Row],[InvoiceNo]],1)&lt;&gt;"C",OnlineRetail[[#This Row],[CustomerID]]&lt;&gt;""),"Yes","No")</f>
        <v>Yes</v>
      </c>
      <c r="J16448" s="4">
        <f>EOMONTH(OnlineRetail[[#This Row],[InvoiceDate]],-1)+1</f>
        <v>40817</v>
      </c>
      <c r="K16448" s="6">
        <f>OnlineRetail[[#This Row],[Quantity]]*OnlineRetail[[#This Row],[UnitPrice]]</f>
        <v>109.44999999999999</v>
      </c>
      <c r="L16448" t="str">
        <f t="shared" si="256"/>
        <v>13884|Oct-2011</v>
      </c>
    </row>
    <row r="16449" spans="1:12">
      <c r="A16449">
        <v>537882</v>
      </c>
      <c r="B16449" t="s">
        <v>90</v>
      </c>
      <c r="C16449" t="s">
        <v>39</v>
      </c>
      <c r="D16449">
        <v>2</v>
      </c>
      <c r="E16449" s="1">
        <v>40832.383333333331</v>
      </c>
      <c r="F16449">
        <v>9.9499999999999993</v>
      </c>
      <c r="G16449">
        <v>13741</v>
      </c>
      <c r="H16449" t="s">
        <v>10</v>
      </c>
      <c r="I16449" t="str">
        <f>IF(AND(LEFT(OnlineRetail[[#This Row],[InvoiceNo]],1)&lt;&gt;"C",OnlineRetail[[#This Row],[CustomerID]]&lt;&gt;""),"Yes","No")</f>
        <v>Yes</v>
      </c>
      <c r="J16449" s="4">
        <f>EOMONTH(OnlineRetail[[#This Row],[InvoiceDate]],-1)+1</f>
        <v>40817</v>
      </c>
      <c r="K16449" s="6">
        <f>OnlineRetail[[#This Row],[Quantity]]*OnlineRetail[[#This Row],[UnitPrice]]</f>
        <v>19.899999999999999</v>
      </c>
      <c r="L16449" t="str">
        <f t="shared" si="256"/>
        <v>13741|Oct-2011</v>
      </c>
    </row>
    <row r="16450" spans="1:12">
      <c r="A16450">
        <v>537757</v>
      </c>
      <c r="B16450" t="s">
        <v>80</v>
      </c>
      <c r="C16450" t="s">
        <v>29</v>
      </c>
      <c r="D16450">
        <v>22</v>
      </c>
      <c r="E16450" s="1">
        <v>40832.387499999997</v>
      </c>
      <c r="F16450">
        <v>9.9499999999999993</v>
      </c>
      <c r="G16450">
        <v>13453</v>
      </c>
      <c r="H16450" t="s">
        <v>10</v>
      </c>
      <c r="I16450" t="str">
        <f>IF(AND(LEFT(OnlineRetail[[#This Row],[InvoiceNo]],1)&lt;&gt;"C",OnlineRetail[[#This Row],[CustomerID]]&lt;&gt;""),"Yes","No")</f>
        <v>Yes</v>
      </c>
      <c r="J16450" s="4">
        <f>EOMONTH(OnlineRetail[[#This Row],[InvoiceDate]],-1)+1</f>
        <v>40817</v>
      </c>
      <c r="K16450" s="6">
        <f>OnlineRetail[[#This Row],[Quantity]]*OnlineRetail[[#This Row],[UnitPrice]]</f>
        <v>218.89999999999998</v>
      </c>
      <c r="L16450" t="str">
        <f t="shared" ref="L16450:L16513" si="257">IF(I16450="Yes",G16450&amp;"|"&amp;TEXT(J16450,"mmm-yyyy"),"")</f>
        <v>13453|Oct-2011</v>
      </c>
    </row>
    <row r="16451" spans="1:12">
      <c r="A16451">
        <v>553640</v>
      </c>
      <c r="B16451" t="s">
        <v>52</v>
      </c>
      <c r="C16451" t="s">
        <v>50</v>
      </c>
      <c r="D16451">
        <v>21</v>
      </c>
      <c r="E16451" s="1">
        <v>40832.39166666667</v>
      </c>
      <c r="F16451">
        <v>0.85</v>
      </c>
      <c r="G16451">
        <v>12738</v>
      </c>
      <c r="H16451" t="s">
        <v>121</v>
      </c>
      <c r="I16451" t="str">
        <f>IF(AND(LEFT(OnlineRetail[[#This Row],[InvoiceNo]],1)&lt;&gt;"C",OnlineRetail[[#This Row],[CustomerID]]&lt;&gt;""),"Yes","No")</f>
        <v>Yes</v>
      </c>
      <c r="J16451" s="4">
        <f>EOMONTH(OnlineRetail[[#This Row],[InvoiceDate]],-1)+1</f>
        <v>40817</v>
      </c>
      <c r="K16451" s="6">
        <f>OnlineRetail[[#This Row],[Quantity]]*OnlineRetail[[#This Row],[UnitPrice]]</f>
        <v>17.849999999999998</v>
      </c>
      <c r="L16451" t="str">
        <f t="shared" si="257"/>
        <v>12738|Oct-2011</v>
      </c>
    </row>
    <row r="16452" spans="1:12">
      <c r="A16452">
        <v>541898</v>
      </c>
      <c r="B16452" t="s">
        <v>63</v>
      </c>
      <c r="C16452" t="s">
        <v>83</v>
      </c>
      <c r="D16452">
        <v>11</v>
      </c>
      <c r="E16452" s="1">
        <v>40832.393750000003</v>
      </c>
      <c r="F16452">
        <v>7.95</v>
      </c>
      <c r="G16452">
        <v>12431</v>
      </c>
      <c r="H16452" t="s">
        <v>10</v>
      </c>
      <c r="I16452" t="str">
        <f>IF(AND(LEFT(OnlineRetail[[#This Row],[InvoiceNo]],1)&lt;&gt;"C",OnlineRetail[[#This Row],[CustomerID]]&lt;&gt;""),"Yes","No")</f>
        <v>Yes</v>
      </c>
      <c r="J16452" s="4">
        <f>EOMONTH(OnlineRetail[[#This Row],[InvoiceDate]],-1)+1</f>
        <v>40817</v>
      </c>
      <c r="K16452" s="6">
        <f>OnlineRetail[[#This Row],[Quantity]]*OnlineRetail[[#This Row],[UnitPrice]]</f>
        <v>87.45</v>
      </c>
      <c r="L16452" t="str">
        <f t="shared" si="257"/>
        <v>12431|Oct-2011</v>
      </c>
    </row>
    <row r="16453" spans="1:12">
      <c r="A16453">
        <v>551129</v>
      </c>
      <c r="B16453" t="s">
        <v>253</v>
      </c>
      <c r="C16453" t="s">
        <v>33</v>
      </c>
      <c r="D16453">
        <v>8</v>
      </c>
      <c r="E16453" s="1">
        <v>40832.407638888893</v>
      </c>
      <c r="F16453">
        <v>3.39</v>
      </c>
      <c r="G16453">
        <v>12356</v>
      </c>
      <c r="H16453" t="s">
        <v>10</v>
      </c>
      <c r="I16453" t="str">
        <f>IF(AND(LEFT(OnlineRetail[[#This Row],[InvoiceNo]],1)&lt;&gt;"C",OnlineRetail[[#This Row],[CustomerID]]&lt;&gt;""),"Yes","No")</f>
        <v>Yes</v>
      </c>
      <c r="J16453" s="4">
        <f>EOMONTH(OnlineRetail[[#This Row],[InvoiceDate]],-1)+1</f>
        <v>40817</v>
      </c>
      <c r="K16453" s="6">
        <f>OnlineRetail[[#This Row],[Quantity]]*OnlineRetail[[#This Row],[UnitPrice]]</f>
        <v>27.12</v>
      </c>
      <c r="L16453" t="str">
        <f t="shared" si="257"/>
        <v>12356|Oct-2011</v>
      </c>
    </row>
    <row r="16454" spans="1:12">
      <c r="A16454">
        <v>553482</v>
      </c>
      <c r="B16454" t="s">
        <v>209</v>
      </c>
      <c r="C16454" t="s">
        <v>12</v>
      </c>
      <c r="D16454">
        <v>8</v>
      </c>
      <c r="E16454" s="1">
        <v>40832.413194444453</v>
      </c>
      <c r="F16454">
        <v>1.25</v>
      </c>
      <c r="G16454">
        <v>13501</v>
      </c>
      <c r="H16454" t="s">
        <v>10</v>
      </c>
      <c r="I16454" t="str">
        <f>IF(AND(LEFT(OnlineRetail[[#This Row],[InvoiceNo]],1)&lt;&gt;"C",OnlineRetail[[#This Row],[CustomerID]]&lt;&gt;""),"Yes","No")</f>
        <v>Yes</v>
      </c>
      <c r="J16454" s="4">
        <f>EOMONTH(OnlineRetail[[#This Row],[InvoiceDate]],-1)+1</f>
        <v>40817</v>
      </c>
      <c r="K16454" s="6">
        <f>OnlineRetail[[#This Row],[Quantity]]*OnlineRetail[[#This Row],[UnitPrice]]</f>
        <v>10</v>
      </c>
      <c r="L16454" t="str">
        <f t="shared" si="257"/>
        <v>13501|Oct-2011</v>
      </c>
    </row>
    <row r="16455" spans="1:12">
      <c r="A16455">
        <v>553170</v>
      </c>
      <c r="B16455" t="s">
        <v>285</v>
      </c>
      <c r="C16455" t="s">
        <v>12</v>
      </c>
      <c r="D16455">
        <v>9</v>
      </c>
      <c r="E16455" s="1">
        <v>40832.415277777778</v>
      </c>
      <c r="F16455">
        <v>5.95</v>
      </c>
      <c r="G16455">
        <v>13951</v>
      </c>
      <c r="H16455" t="s">
        <v>36</v>
      </c>
      <c r="I16455" t="str">
        <f>IF(AND(LEFT(OnlineRetail[[#This Row],[InvoiceNo]],1)&lt;&gt;"C",OnlineRetail[[#This Row],[CustomerID]]&lt;&gt;""),"Yes","No")</f>
        <v>Yes</v>
      </c>
      <c r="J16455" s="4">
        <f>EOMONTH(OnlineRetail[[#This Row],[InvoiceDate]],-1)+1</f>
        <v>40817</v>
      </c>
      <c r="K16455" s="6">
        <f>OnlineRetail[[#This Row],[Quantity]]*OnlineRetail[[#This Row],[UnitPrice]]</f>
        <v>53.550000000000004</v>
      </c>
      <c r="L16455" t="str">
        <f t="shared" si="257"/>
        <v>13951|Oct-2011</v>
      </c>
    </row>
    <row r="16456" spans="1:12">
      <c r="A16456">
        <v>538997</v>
      </c>
      <c r="B16456" t="s">
        <v>296</v>
      </c>
      <c r="C16456" t="s">
        <v>21</v>
      </c>
      <c r="D16456">
        <v>23</v>
      </c>
      <c r="E16456" s="1">
        <v>40832.421527777777</v>
      </c>
      <c r="F16456">
        <v>5.95</v>
      </c>
      <c r="G16456">
        <v>13424</v>
      </c>
      <c r="H16456" t="s">
        <v>10</v>
      </c>
      <c r="I16456" t="str">
        <f>IF(AND(LEFT(OnlineRetail[[#This Row],[InvoiceNo]],1)&lt;&gt;"C",OnlineRetail[[#This Row],[CustomerID]]&lt;&gt;""),"Yes","No")</f>
        <v>Yes</v>
      </c>
      <c r="J16456" s="4">
        <f>EOMONTH(OnlineRetail[[#This Row],[InvoiceDate]],-1)+1</f>
        <v>40817</v>
      </c>
      <c r="K16456" s="6">
        <f>OnlineRetail[[#This Row],[Quantity]]*OnlineRetail[[#This Row],[UnitPrice]]</f>
        <v>136.85</v>
      </c>
      <c r="L16456" t="str">
        <f t="shared" si="257"/>
        <v>13424|Oct-2011</v>
      </c>
    </row>
    <row r="16457" spans="1:12">
      <c r="A16457">
        <v>541046</v>
      </c>
      <c r="B16457" t="s">
        <v>45</v>
      </c>
      <c r="C16457" t="s">
        <v>83</v>
      </c>
      <c r="D16457">
        <v>23</v>
      </c>
      <c r="E16457" s="1">
        <v>40832.429166666669</v>
      </c>
      <c r="F16457">
        <v>4.25</v>
      </c>
      <c r="G16457">
        <v>13630</v>
      </c>
      <c r="H16457" t="s">
        <v>10</v>
      </c>
      <c r="I16457" t="str">
        <f>IF(AND(LEFT(OnlineRetail[[#This Row],[InvoiceNo]],1)&lt;&gt;"C",OnlineRetail[[#This Row],[CustomerID]]&lt;&gt;""),"Yes","No")</f>
        <v>Yes</v>
      </c>
      <c r="J16457" s="4">
        <f>EOMONTH(OnlineRetail[[#This Row],[InvoiceDate]],-1)+1</f>
        <v>40817</v>
      </c>
      <c r="K16457" s="6">
        <f>OnlineRetail[[#This Row],[Quantity]]*OnlineRetail[[#This Row],[UnitPrice]]</f>
        <v>97.75</v>
      </c>
      <c r="L16457" t="str">
        <f t="shared" si="257"/>
        <v>13630|Oct-2011</v>
      </c>
    </row>
    <row r="16458" spans="1:12">
      <c r="A16458">
        <v>544027</v>
      </c>
      <c r="B16458" t="s">
        <v>52</v>
      </c>
      <c r="C16458" t="s">
        <v>27</v>
      </c>
      <c r="D16458">
        <v>11</v>
      </c>
      <c r="E16458" s="1">
        <v>40832.430555555547</v>
      </c>
      <c r="F16458">
        <v>4.95</v>
      </c>
      <c r="G16458">
        <v>13415</v>
      </c>
      <c r="H16458" t="s">
        <v>10</v>
      </c>
      <c r="I16458" t="str">
        <f>IF(AND(LEFT(OnlineRetail[[#This Row],[InvoiceNo]],1)&lt;&gt;"C",OnlineRetail[[#This Row],[CustomerID]]&lt;&gt;""),"Yes","No")</f>
        <v>Yes</v>
      </c>
      <c r="J16458" s="4">
        <f>EOMONTH(OnlineRetail[[#This Row],[InvoiceDate]],-1)+1</f>
        <v>40817</v>
      </c>
      <c r="K16458" s="6">
        <f>OnlineRetail[[#This Row],[Quantity]]*OnlineRetail[[#This Row],[UnitPrice]]</f>
        <v>54.45</v>
      </c>
      <c r="L16458" t="str">
        <f t="shared" si="257"/>
        <v>13415|Oct-2011</v>
      </c>
    </row>
    <row r="16459" spans="1:12">
      <c r="A16459">
        <v>549406</v>
      </c>
      <c r="B16459" t="s">
        <v>56</v>
      </c>
      <c r="C16459" t="s">
        <v>21</v>
      </c>
      <c r="D16459">
        <v>22</v>
      </c>
      <c r="E16459" s="1">
        <v>40832.431250000001</v>
      </c>
      <c r="F16459">
        <v>4.25</v>
      </c>
      <c r="G16459">
        <v>12617</v>
      </c>
      <c r="H16459" t="s">
        <v>17</v>
      </c>
      <c r="I16459" t="str">
        <f>IF(AND(LEFT(OnlineRetail[[#This Row],[InvoiceNo]],1)&lt;&gt;"C",OnlineRetail[[#This Row],[CustomerID]]&lt;&gt;""),"Yes","No")</f>
        <v>Yes</v>
      </c>
      <c r="J16459" s="4">
        <f>EOMONTH(OnlineRetail[[#This Row],[InvoiceDate]],-1)+1</f>
        <v>40817</v>
      </c>
      <c r="K16459" s="6">
        <f>OnlineRetail[[#This Row],[Quantity]]*OnlineRetail[[#This Row],[UnitPrice]]</f>
        <v>93.5</v>
      </c>
      <c r="L16459" t="str">
        <f t="shared" si="257"/>
        <v>12617|Oct-2011</v>
      </c>
    </row>
    <row r="16460" spans="1:12">
      <c r="A16460">
        <v>543679</v>
      </c>
      <c r="B16460" t="s">
        <v>37</v>
      </c>
      <c r="C16460" t="s">
        <v>46</v>
      </c>
      <c r="D16460">
        <v>5</v>
      </c>
      <c r="E16460" s="1">
        <v>40832.433333333327</v>
      </c>
      <c r="F16460">
        <v>0.85</v>
      </c>
      <c r="G16460">
        <v>12772</v>
      </c>
      <c r="H16460" t="s">
        <v>10</v>
      </c>
      <c r="I16460" t="str">
        <f>IF(AND(LEFT(OnlineRetail[[#This Row],[InvoiceNo]],1)&lt;&gt;"C",OnlineRetail[[#This Row],[CustomerID]]&lt;&gt;""),"Yes","No")</f>
        <v>Yes</v>
      </c>
      <c r="J16460" s="4">
        <f>EOMONTH(OnlineRetail[[#This Row],[InvoiceDate]],-1)+1</f>
        <v>40817</v>
      </c>
      <c r="K16460" s="6">
        <f>OnlineRetail[[#This Row],[Quantity]]*OnlineRetail[[#This Row],[UnitPrice]]</f>
        <v>4.25</v>
      </c>
      <c r="L16460" t="str">
        <f t="shared" si="257"/>
        <v>12772|Oct-2011</v>
      </c>
    </row>
    <row r="16461" spans="1:12">
      <c r="A16461">
        <v>536618</v>
      </c>
      <c r="B16461" t="s">
        <v>205</v>
      </c>
      <c r="C16461" t="s">
        <v>24</v>
      </c>
      <c r="D16461">
        <v>19</v>
      </c>
      <c r="E16461" s="1">
        <v>40832.434027777781</v>
      </c>
      <c r="F16461">
        <v>1.65</v>
      </c>
      <c r="G16461">
        <v>13474</v>
      </c>
      <c r="H16461" t="s">
        <v>10</v>
      </c>
      <c r="I16461" t="str">
        <f>IF(AND(LEFT(OnlineRetail[[#This Row],[InvoiceNo]],1)&lt;&gt;"C",OnlineRetail[[#This Row],[CustomerID]]&lt;&gt;""),"Yes","No")</f>
        <v>Yes</v>
      </c>
      <c r="J16461" s="4">
        <f>EOMONTH(OnlineRetail[[#This Row],[InvoiceDate]],-1)+1</f>
        <v>40817</v>
      </c>
      <c r="K16461" s="6">
        <f>OnlineRetail[[#This Row],[Quantity]]*OnlineRetail[[#This Row],[UnitPrice]]</f>
        <v>31.349999999999998</v>
      </c>
      <c r="L16461" t="str">
        <f t="shared" si="257"/>
        <v>13474|Oct-2011</v>
      </c>
    </row>
    <row r="16462" spans="1:12">
      <c r="A16462">
        <v>553187</v>
      </c>
      <c r="B16462" t="s">
        <v>148</v>
      </c>
      <c r="C16462" t="s">
        <v>29</v>
      </c>
      <c r="D16462">
        <v>2</v>
      </c>
      <c r="E16462" s="1">
        <v>40832.4375</v>
      </c>
      <c r="F16462">
        <v>1.25</v>
      </c>
      <c r="G16462">
        <v>12759</v>
      </c>
      <c r="H16462" t="s">
        <v>10</v>
      </c>
      <c r="I16462" t="str">
        <f>IF(AND(LEFT(OnlineRetail[[#This Row],[InvoiceNo]],1)&lt;&gt;"C",OnlineRetail[[#This Row],[CustomerID]]&lt;&gt;""),"Yes","No")</f>
        <v>Yes</v>
      </c>
      <c r="J16462" s="4">
        <f>EOMONTH(OnlineRetail[[#This Row],[InvoiceDate]],-1)+1</f>
        <v>40817</v>
      </c>
      <c r="K16462" s="6">
        <f>OnlineRetail[[#This Row],[Quantity]]*OnlineRetail[[#This Row],[UnitPrice]]</f>
        <v>2.5</v>
      </c>
      <c r="L16462" t="str">
        <f t="shared" si="257"/>
        <v>12759|Oct-2011</v>
      </c>
    </row>
    <row r="16463" spans="1:12">
      <c r="A16463">
        <v>548203</v>
      </c>
      <c r="B16463" t="s">
        <v>257</v>
      </c>
      <c r="C16463" t="s">
        <v>83</v>
      </c>
      <c r="D16463">
        <v>24</v>
      </c>
      <c r="E16463" s="1">
        <v>40832.445138888892</v>
      </c>
      <c r="F16463">
        <v>7.95</v>
      </c>
      <c r="G16463">
        <v>13914</v>
      </c>
      <c r="H16463" t="s">
        <v>10</v>
      </c>
      <c r="I16463" t="str">
        <f>IF(AND(LEFT(OnlineRetail[[#This Row],[InvoiceNo]],1)&lt;&gt;"C",OnlineRetail[[#This Row],[CustomerID]]&lt;&gt;""),"Yes","No")</f>
        <v>Yes</v>
      </c>
      <c r="J16463" s="4">
        <f>EOMONTH(OnlineRetail[[#This Row],[InvoiceDate]],-1)+1</f>
        <v>40817</v>
      </c>
      <c r="K16463" s="6">
        <f>OnlineRetail[[#This Row],[Quantity]]*OnlineRetail[[#This Row],[UnitPrice]]</f>
        <v>190.8</v>
      </c>
      <c r="L16463" t="str">
        <f t="shared" si="257"/>
        <v>13914|Oct-2011</v>
      </c>
    </row>
    <row r="16464" spans="1:12">
      <c r="A16464">
        <v>546250</v>
      </c>
      <c r="B16464" t="s">
        <v>59</v>
      </c>
      <c r="C16464" t="s">
        <v>50</v>
      </c>
      <c r="D16464">
        <v>4</v>
      </c>
      <c r="E16464" s="1">
        <v>40832.472916666673</v>
      </c>
      <c r="F16464">
        <v>2.5499999999999998</v>
      </c>
      <c r="G16464">
        <v>13931</v>
      </c>
      <c r="H16464" t="s">
        <v>10</v>
      </c>
      <c r="I16464" t="str">
        <f>IF(AND(LEFT(OnlineRetail[[#This Row],[InvoiceNo]],1)&lt;&gt;"C",OnlineRetail[[#This Row],[CustomerID]]&lt;&gt;""),"Yes","No")</f>
        <v>Yes</v>
      </c>
      <c r="J16464" s="4">
        <f>EOMONTH(OnlineRetail[[#This Row],[InvoiceDate]],-1)+1</f>
        <v>40817</v>
      </c>
      <c r="K16464" s="6">
        <f>OnlineRetail[[#This Row],[Quantity]]*OnlineRetail[[#This Row],[UnitPrice]]</f>
        <v>10.199999999999999</v>
      </c>
      <c r="L16464" t="str">
        <f t="shared" si="257"/>
        <v>13931|Oct-2011</v>
      </c>
    </row>
    <row r="16465" spans="1:12">
      <c r="A16465">
        <v>555618</v>
      </c>
      <c r="B16465" t="s">
        <v>274</v>
      </c>
      <c r="C16465" t="s">
        <v>46</v>
      </c>
      <c r="D16465">
        <v>7</v>
      </c>
      <c r="E16465" s="1">
        <v>40832.474999999999</v>
      </c>
      <c r="F16465">
        <v>4.25</v>
      </c>
      <c r="G16465">
        <v>14094</v>
      </c>
      <c r="H16465" t="s">
        <v>10</v>
      </c>
      <c r="I16465" t="str">
        <f>IF(AND(LEFT(OnlineRetail[[#This Row],[InvoiceNo]],1)&lt;&gt;"C",OnlineRetail[[#This Row],[CustomerID]]&lt;&gt;""),"Yes","No")</f>
        <v>Yes</v>
      </c>
      <c r="J16465" s="4">
        <f>EOMONTH(OnlineRetail[[#This Row],[InvoiceDate]],-1)+1</f>
        <v>40817</v>
      </c>
      <c r="K16465" s="6">
        <f>OnlineRetail[[#This Row],[Quantity]]*OnlineRetail[[#This Row],[UnitPrice]]</f>
        <v>29.75</v>
      </c>
      <c r="L16465" t="str">
        <f t="shared" si="257"/>
        <v>14094|Oct-2011</v>
      </c>
    </row>
    <row r="16466" spans="1:12">
      <c r="A16466">
        <v>554779</v>
      </c>
      <c r="B16466" t="s">
        <v>141</v>
      </c>
      <c r="C16466" t="s">
        <v>46</v>
      </c>
      <c r="D16466">
        <v>22</v>
      </c>
      <c r="E16466" s="1">
        <v>40832.481249999997</v>
      </c>
      <c r="F16466">
        <v>1.65</v>
      </c>
      <c r="G16466">
        <v>12592</v>
      </c>
      <c r="H16466" t="s">
        <v>10</v>
      </c>
      <c r="I16466" t="str">
        <f>IF(AND(LEFT(OnlineRetail[[#This Row],[InvoiceNo]],1)&lt;&gt;"C",OnlineRetail[[#This Row],[CustomerID]]&lt;&gt;""),"Yes","No")</f>
        <v>Yes</v>
      </c>
      <c r="J16466" s="4">
        <f>EOMONTH(OnlineRetail[[#This Row],[InvoiceDate]],-1)+1</f>
        <v>40817</v>
      </c>
      <c r="K16466" s="6">
        <f>OnlineRetail[[#This Row],[Quantity]]*OnlineRetail[[#This Row],[UnitPrice]]</f>
        <v>36.299999999999997</v>
      </c>
      <c r="L16466" t="str">
        <f t="shared" si="257"/>
        <v>12592|Oct-2011</v>
      </c>
    </row>
    <row r="16467" spans="1:12">
      <c r="A16467">
        <v>549577</v>
      </c>
      <c r="B16467" t="s">
        <v>178</v>
      </c>
      <c r="C16467" t="s">
        <v>40</v>
      </c>
      <c r="D16467">
        <v>10</v>
      </c>
      <c r="E16467" s="1">
        <v>40832.491666666669</v>
      </c>
      <c r="F16467">
        <v>3.39</v>
      </c>
      <c r="G16467">
        <v>12758</v>
      </c>
      <c r="H16467" t="s">
        <v>25</v>
      </c>
      <c r="I16467" t="str">
        <f>IF(AND(LEFT(OnlineRetail[[#This Row],[InvoiceNo]],1)&lt;&gt;"C",OnlineRetail[[#This Row],[CustomerID]]&lt;&gt;""),"Yes","No")</f>
        <v>Yes</v>
      </c>
      <c r="J16467" s="4">
        <f>EOMONTH(OnlineRetail[[#This Row],[InvoiceDate]],-1)+1</f>
        <v>40817</v>
      </c>
      <c r="K16467" s="6">
        <f>OnlineRetail[[#This Row],[Quantity]]*OnlineRetail[[#This Row],[UnitPrice]]</f>
        <v>33.9</v>
      </c>
      <c r="L16467" t="str">
        <f t="shared" si="257"/>
        <v>12758|Oct-2011</v>
      </c>
    </row>
    <row r="16468" spans="1:12">
      <c r="A16468">
        <v>550405</v>
      </c>
      <c r="B16468" t="s">
        <v>98</v>
      </c>
      <c r="C16468" t="s">
        <v>19</v>
      </c>
      <c r="D16468">
        <v>7</v>
      </c>
      <c r="E16468" s="1">
        <v>40832.502083333333</v>
      </c>
      <c r="F16468">
        <v>2.1</v>
      </c>
      <c r="G16468">
        <v>14296</v>
      </c>
      <c r="H16468" t="s">
        <v>10</v>
      </c>
      <c r="I16468" t="str">
        <f>IF(AND(LEFT(OnlineRetail[[#This Row],[InvoiceNo]],1)&lt;&gt;"C",OnlineRetail[[#This Row],[CustomerID]]&lt;&gt;""),"Yes","No")</f>
        <v>Yes</v>
      </c>
      <c r="J16468" s="4">
        <f>EOMONTH(OnlineRetail[[#This Row],[InvoiceDate]],-1)+1</f>
        <v>40817</v>
      </c>
      <c r="K16468" s="6">
        <f>OnlineRetail[[#This Row],[Quantity]]*OnlineRetail[[#This Row],[UnitPrice]]</f>
        <v>14.700000000000001</v>
      </c>
      <c r="L16468" t="str">
        <f t="shared" si="257"/>
        <v>14296|Oct-2011</v>
      </c>
    </row>
    <row r="16469" spans="1:12">
      <c r="A16469">
        <v>536492</v>
      </c>
      <c r="B16469" t="s">
        <v>146</v>
      </c>
      <c r="C16469" t="s">
        <v>27</v>
      </c>
      <c r="D16469">
        <v>16</v>
      </c>
      <c r="E16469" s="1">
        <v>40832.506249999999</v>
      </c>
      <c r="F16469">
        <v>4.25</v>
      </c>
      <c r="G16469">
        <v>14206</v>
      </c>
      <c r="H16469" t="s">
        <v>10</v>
      </c>
      <c r="I16469" t="str">
        <f>IF(AND(LEFT(OnlineRetail[[#This Row],[InvoiceNo]],1)&lt;&gt;"C",OnlineRetail[[#This Row],[CustomerID]]&lt;&gt;""),"Yes","No")</f>
        <v>Yes</v>
      </c>
      <c r="J16469" s="4">
        <f>EOMONTH(OnlineRetail[[#This Row],[InvoiceDate]],-1)+1</f>
        <v>40817</v>
      </c>
      <c r="K16469" s="6">
        <f>OnlineRetail[[#This Row],[Quantity]]*OnlineRetail[[#This Row],[UnitPrice]]</f>
        <v>68</v>
      </c>
      <c r="L16469" t="str">
        <f t="shared" si="257"/>
        <v>14206|Oct-2011</v>
      </c>
    </row>
    <row r="16470" spans="1:12">
      <c r="A16470">
        <v>555251</v>
      </c>
      <c r="B16470" t="s">
        <v>184</v>
      </c>
      <c r="C16470" t="s">
        <v>33</v>
      </c>
      <c r="D16470">
        <v>8</v>
      </c>
      <c r="E16470" s="1">
        <v>40832.513194444437</v>
      </c>
      <c r="F16470">
        <v>4.95</v>
      </c>
      <c r="G16470">
        <v>12364</v>
      </c>
      <c r="H16470" t="s">
        <v>10</v>
      </c>
      <c r="I16470" t="str">
        <f>IF(AND(LEFT(OnlineRetail[[#This Row],[InvoiceNo]],1)&lt;&gt;"C",OnlineRetail[[#This Row],[CustomerID]]&lt;&gt;""),"Yes","No")</f>
        <v>Yes</v>
      </c>
      <c r="J16470" s="4">
        <f>EOMONTH(OnlineRetail[[#This Row],[InvoiceDate]],-1)+1</f>
        <v>40817</v>
      </c>
      <c r="K16470" s="6">
        <f>OnlineRetail[[#This Row],[Quantity]]*OnlineRetail[[#This Row],[UnitPrice]]</f>
        <v>39.6</v>
      </c>
      <c r="L16470" t="str">
        <f t="shared" si="257"/>
        <v>12364|Oct-2011</v>
      </c>
    </row>
    <row r="16471" spans="1:12">
      <c r="A16471">
        <v>549129</v>
      </c>
      <c r="B16471" t="s">
        <v>144</v>
      </c>
      <c r="C16471" t="s">
        <v>83</v>
      </c>
      <c r="D16471">
        <v>5</v>
      </c>
      <c r="E16471" s="1">
        <v>40832.525694444441</v>
      </c>
      <c r="F16471">
        <v>3.39</v>
      </c>
      <c r="G16471">
        <v>12646</v>
      </c>
      <c r="H16471" t="s">
        <v>10</v>
      </c>
      <c r="I16471" t="str">
        <f>IF(AND(LEFT(OnlineRetail[[#This Row],[InvoiceNo]],1)&lt;&gt;"C",OnlineRetail[[#This Row],[CustomerID]]&lt;&gt;""),"Yes","No")</f>
        <v>Yes</v>
      </c>
      <c r="J16471" s="4">
        <f>EOMONTH(OnlineRetail[[#This Row],[InvoiceDate]],-1)+1</f>
        <v>40817</v>
      </c>
      <c r="K16471" s="6">
        <f>OnlineRetail[[#This Row],[Quantity]]*OnlineRetail[[#This Row],[UnitPrice]]</f>
        <v>16.95</v>
      </c>
      <c r="L16471" t="str">
        <f t="shared" si="257"/>
        <v>12646|Oct-2011</v>
      </c>
    </row>
    <row r="16472" spans="1:12">
      <c r="A16472">
        <v>545588</v>
      </c>
      <c r="B16472" t="s">
        <v>34</v>
      </c>
      <c r="C16472" t="s">
        <v>50</v>
      </c>
      <c r="D16472">
        <v>12</v>
      </c>
      <c r="E16472" s="1">
        <v>40832.526388888888</v>
      </c>
      <c r="F16472">
        <v>0.85</v>
      </c>
      <c r="G16472">
        <v>12752</v>
      </c>
      <c r="H16472" t="s">
        <v>10</v>
      </c>
      <c r="I16472" t="str">
        <f>IF(AND(LEFT(OnlineRetail[[#This Row],[InvoiceNo]],1)&lt;&gt;"C",OnlineRetail[[#This Row],[CustomerID]]&lt;&gt;""),"Yes","No")</f>
        <v>Yes</v>
      </c>
      <c r="J16472" s="4">
        <f>EOMONTH(OnlineRetail[[#This Row],[InvoiceDate]],-1)+1</f>
        <v>40817</v>
      </c>
      <c r="K16472" s="6">
        <f>OnlineRetail[[#This Row],[Quantity]]*OnlineRetail[[#This Row],[UnitPrice]]</f>
        <v>10.199999999999999</v>
      </c>
      <c r="L16472" t="str">
        <f t="shared" si="257"/>
        <v>12752|Oct-2011</v>
      </c>
    </row>
    <row r="16473" spans="1:12">
      <c r="A16473">
        <v>537621</v>
      </c>
      <c r="B16473" t="s">
        <v>278</v>
      </c>
      <c r="C16473" t="s">
        <v>46</v>
      </c>
      <c r="D16473">
        <v>18</v>
      </c>
      <c r="E16473" s="1">
        <v>40832.529166666667</v>
      </c>
      <c r="F16473">
        <v>1.25</v>
      </c>
      <c r="G16473">
        <v>14094</v>
      </c>
      <c r="H16473" t="s">
        <v>10</v>
      </c>
      <c r="I16473" t="str">
        <f>IF(AND(LEFT(OnlineRetail[[#This Row],[InvoiceNo]],1)&lt;&gt;"C",OnlineRetail[[#This Row],[CustomerID]]&lt;&gt;""),"Yes","No")</f>
        <v>Yes</v>
      </c>
      <c r="J16473" s="4">
        <f>EOMONTH(OnlineRetail[[#This Row],[InvoiceDate]],-1)+1</f>
        <v>40817</v>
      </c>
      <c r="K16473" s="6">
        <f>OnlineRetail[[#This Row],[Quantity]]*OnlineRetail[[#This Row],[UnitPrice]]</f>
        <v>22.5</v>
      </c>
      <c r="L16473" t="str">
        <f t="shared" si="257"/>
        <v>14094|Oct-2011</v>
      </c>
    </row>
    <row r="16474" spans="1:12">
      <c r="A16474">
        <v>555260</v>
      </c>
      <c r="B16474" t="s">
        <v>18</v>
      </c>
      <c r="C16474" t="s">
        <v>27</v>
      </c>
      <c r="D16474">
        <v>23</v>
      </c>
      <c r="E16474" s="1">
        <v>40832.53402777778</v>
      </c>
      <c r="F16474">
        <v>4.95</v>
      </c>
      <c r="G16474">
        <v>13659</v>
      </c>
      <c r="H16474" t="s">
        <v>10</v>
      </c>
      <c r="I16474" t="str">
        <f>IF(AND(LEFT(OnlineRetail[[#This Row],[InvoiceNo]],1)&lt;&gt;"C",OnlineRetail[[#This Row],[CustomerID]]&lt;&gt;""),"Yes","No")</f>
        <v>Yes</v>
      </c>
      <c r="J16474" s="4">
        <f>EOMONTH(OnlineRetail[[#This Row],[InvoiceDate]],-1)+1</f>
        <v>40817</v>
      </c>
      <c r="K16474" s="6">
        <f>OnlineRetail[[#This Row],[Quantity]]*OnlineRetail[[#This Row],[UnitPrice]]</f>
        <v>113.85000000000001</v>
      </c>
      <c r="L16474" t="str">
        <f t="shared" si="257"/>
        <v>13659|Oct-2011</v>
      </c>
    </row>
    <row r="16475" spans="1:12">
      <c r="A16475">
        <v>539737</v>
      </c>
      <c r="B16475" t="s">
        <v>52</v>
      </c>
      <c r="C16475" t="s">
        <v>33</v>
      </c>
      <c r="D16475">
        <v>19</v>
      </c>
      <c r="E16475" s="1">
        <v>40832.54583333333</v>
      </c>
      <c r="F16475">
        <v>2.1</v>
      </c>
      <c r="G16475">
        <v>12795</v>
      </c>
      <c r="H16475" t="s">
        <v>10</v>
      </c>
      <c r="I16475" t="str">
        <f>IF(AND(LEFT(OnlineRetail[[#This Row],[InvoiceNo]],1)&lt;&gt;"C",OnlineRetail[[#This Row],[CustomerID]]&lt;&gt;""),"Yes","No")</f>
        <v>Yes</v>
      </c>
      <c r="J16475" s="4">
        <f>EOMONTH(OnlineRetail[[#This Row],[InvoiceDate]],-1)+1</f>
        <v>40817</v>
      </c>
      <c r="K16475" s="6">
        <f>OnlineRetail[[#This Row],[Quantity]]*OnlineRetail[[#This Row],[UnitPrice]]</f>
        <v>39.9</v>
      </c>
      <c r="L16475" t="str">
        <f t="shared" si="257"/>
        <v>12795|Oct-2011</v>
      </c>
    </row>
    <row r="16476" spans="1:12">
      <c r="A16476">
        <v>555910</v>
      </c>
      <c r="B16476" t="s">
        <v>154</v>
      </c>
      <c r="C16476" t="s">
        <v>48</v>
      </c>
      <c r="D16476">
        <v>7</v>
      </c>
      <c r="E16476" s="1">
        <v>40832.547222222223</v>
      </c>
      <c r="F16476">
        <v>9.9499999999999993</v>
      </c>
      <c r="G16476">
        <v>13677</v>
      </c>
      <c r="H16476" t="s">
        <v>121</v>
      </c>
      <c r="I16476" t="str">
        <f>IF(AND(LEFT(OnlineRetail[[#This Row],[InvoiceNo]],1)&lt;&gt;"C",OnlineRetail[[#This Row],[CustomerID]]&lt;&gt;""),"Yes","No")</f>
        <v>Yes</v>
      </c>
      <c r="J16476" s="4">
        <f>EOMONTH(OnlineRetail[[#This Row],[InvoiceDate]],-1)+1</f>
        <v>40817</v>
      </c>
      <c r="K16476" s="6">
        <f>OnlineRetail[[#This Row],[Quantity]]*OnlineRetail[[#This Row],[UnitPrice]]</f>
        <v>69.649999999999991</v>
      </c>
      <c r="L16476" t="str">
        <f t="shared" si="257"/>
        <v>13677|Oct-2011</v>
      </c>
    </row>
    <row r="16477" spans="1:12">
      <c r="A16477">
        <v>542280</v>
      </c>
      <c r="B16477" t="s">
        <v>213</v>
      </c>
      <c r="C16477" t="s">
        <v>24</v>
      </c>
      <c r="D16477">
        <v>20</v>
      </c>
      <c r="E16477" s="1">
        <v>40832.555555555547</v>
      </c>
      <c r="F16477">
        <v>1.25</v>
      </c>
      <c r="G16477">
        <v>12672</v>
      </c>
      <c r="H16477" t="s">
        <v>10</v>
      </c>
      <c r="I16477" t="str">
        <f>IF(AND(LEFT(OnlineRetail[[#This Row],[InvoiceNo]],1)&lt;&gt;"C",OnlineRetail[[#This Row],[CustomerID]]&lt;&gt;""),"Yes","No")</f>
        <v>Yes</v>
      </c>
      <c r="J16477" s="4">
        <f>EOMONTH(OnlineRetail[[#This Row],[InvoiceDate]],-1)+1</f>
        <v>40817</v>
      </c>
      <c r="K16477" s="6">
        <f>OnlineRetail[[#This Row],[Quantity]]*OnlineRetail[[#This Row],[UnitPrice]]</f>
        <v>25</v>
      </c>
      <c r="L16477" t="str">
        <f t="shared" si="257"/>
        <v>12672|Oct-2011</v>
      </c>
    </row>
    <row r="16478" spans="1:12">
      <c r="A16478">
        <v>536565</v>
      </c>
      <c r="B16478" t="s">
        <v>282</v>
      </c>
      <c r="C16478" t="s">
        <v>19</v>
      </c>
      <c r="D16478">
        <v>5</v>
      </c>
      <c r="E16478" s="1">
        <v>40832.561111111107</v>
      </c>
      <c r="F16478">
        <v>2.1</v>
      </c>
      <c r="G16478">
        <v>14277</v>
      </c>
      <c r="H16478" t="s">
        <v>10</v>
      </c>
      <c r="I16478" t="str">
        <f>IF(AND(LEFT(OnlineRetail[[#This Row],[InvoiceNo]],1)&lt;&gt;"C",OnlineRetail[[#This Row],[CustomerID]]&lt;&gt;""),"Yes","No")</f>
        <v>Yes</v>
      </c>
      <c r="J16478" s="4">
        <f>EOMONTH(OnlineRetail[[#This Row],[InvoiceDate]],-1)+1</f>
        <v>40817</v>
      </c>
      <c r="K16478" s="6">
        <f>OnlineRetail[[#This Row],[Quantity]]*OnlineRetail[[#This Row],[UnitPrice]]</f>
        <v>10.5</v>
      </c>
      <c r="L16478" t="str">
        <f t="shared" si="257"/>
        <v>14277|Oct-2011</v>
      </c>
    </row>
    <row r="16479" spans="1:12">
      <c r="A16479">
        <v>547518</v>
      </c>
      <c r="B16479" t="s">
        <v>96</v>
      </c>
      <c r="C16479" t="s">
        <v>9</v>
      </c>
      <c r="D16479">
        <v>24</v>
      </c>
      <c r="E16479" s="1">
        <v>40832.567361111112</v>
      </c>
      <c r="F16479">
        <v>1.25</v>
      </c>
      <c r="G16479">
        <v>13729</v>
      </c>
      <c r="H16479" t="s">
        <v>36</v>
      </c>
      <c r="I16479" t="str">
        <f>IF(AND(LEFT(OnlineRetail[[#This Row],[InvoiceNo]],1)&lt;&gt;"C",OnlineRetail[[#This Row],[CustomerID]]&lt;&gt;""),"Yes","No")</f>
        <v>Yes</v>
      </c>
      <c r="J16479" s="4">
        <f>EOMONTH(OnlineRetail[[#This Row],[InvoiceDate]],-1)+1</f>
        <v>40817</v>
      </c>
      <c r="K16479" s="6">
        <f>OnlineRetail[[#This Row],[Quantity]]*OnlineRetail[[#This Row],[UnitPrice]]</f>
        <v>30</v>
      </c>
      <c r="L16479" t="str">
        <f t="shared" si="257"/>
        <v>13729|Oct-2011</v>
      </c>
    </row>
    <row r="16480" spans="1:12">
      <c r="A16480">
        <v>546199</v>
      </c>
      <c r="B16480" t="s">
        <v>247</v>
      </c>
      <c r="C16480" t="s">
        <v>42</v>
      </c>
      <c r="D16480">
        <v>5</v>
      </c>
      <c r="E16480" s="1">
        <v>40832.567361111112</v>
      </c>
      <c r="F16480">
        <v>3.39</v>
      </c>
      <c r="G16480">
        <v>12764</v>
      </c>
      <c r="H16480" t="s">
        <v>10</v>
      </c>
      <c r="I16480" t="str">
        <f>IF(AND(LEFT(OnlineRetail[[#This Row],[InvoiceNo]],1)&lt;&gt;"C",OnlineRetail[[#This Row],[CustomerID]]&lt;&gt;""),"Yes","No")</f>
        <v>Yes</v>
      </c>
      <c r="J16480" s="4">
        <f>EOMONTH(OnlineRetail[[#This Row],[InvoiceDate]],-1)+1</f>
        <v>40817</v>
      </c>
      <c r="K16480" s="6">
        <f>OnlineRetail[[#This Row],[Quantity]]*OnlineRetail[[#This Row],[UnitPrice]]</f>
        <v>16.95</v>
      </c>
      <c r="L16480" t="str">
        <f t="shared" si="257"/>
        <v>12764|Oct-2011</v>
      </c>
    </row>
    <row r="16481" spans="1:12">
      <c r="A16481">
        <v>542889</v>
      </c>
      <c r="B16481" t="s">
        <v>58</v>
      </c>
      <c r="C16481" t="s">
        <v>50</v>
      </c>
      <c r="D16481">
        <v>10</v>
      </c>
      <c r="E16481" s="1">
        <v>40832.574999999997</v>
      </c>
      <c r="F16481">
        <v>1.65</v>
      </c>
      <c r="G16481">
        <v>13717</v>
      </c>
      <c r="H16481" t="s">
        <v>10</v>
      </c>
      <c r="I16481" t="str">
        <f>IF(AND(LEFT(OnlineRetail[[#This Row],[InvoiceNo]],1)&lt;&gt;"C",OnlineRetail[[#This Row],[CustomerID]]&lt;&gt;""),"Yes","No")</f>
        <v>Yes</v>
      </c>
      <c r="J16481" s="4">
        <f>EOMONTH(OnlineRetail[[#This Row],[InvoiceDate]],-1)+1</f>
        <v>40817</v>
      </c>
      <c r="K16481" s="6">
        <f>OnlineRetail[[#This Row],[Quantity]]*OnlineRetail[[#This Row],[UnitPrice]]</f>
        <v>16.5</v>
      </c>
      <c r="L16481" t="str">
        <f t="shared" si="257"/>
        <v>13717|Oct-2011</v>
      </c>
    </row>
    <row r="16482" spans="1:12">
      <c r="A16482">
        <v>537682</v>
      </c>
      <c r="B16482" t="s">
        <v>137</v>
      </c>
      <c r="C16482" t="s">
        <v>21</v>
      </c>
      <c r="D16482">
        <v>20</v>
      </c>
      <c r="E16482" s="1">
        <v>40832.579861111109</v>
      </c>
      <c r="F16482">
        <v>5.95</v>
      </c>
      <c r="G16482">
        <v>14134</v>
      </c>
      <c r="H16482" t="s">
        <v>10</v>
      </c>
      <c r="I16482" t="str">
        <f>IF(AND(LEFT(OnlineRetail[[#This Row],[InvoiceNo]],1)&lt;&gt;"C",OnlineRetail[[#This Row],[CustomerID]]&lt;&gt;""),"Yes","No")</f>
        <v>Yes</v>
      </c>
      <c r="J16482" s="4">
        <f>EOMONTH(OnlineRetail[[#This Row],[InvoiceDate]],-1)+1</f>
        <v>40817</v>
      </c>
      <c r="K16482" s="6">
        <f>OnlineRetail[[#This Row],[Quantity]]*OnlineRetail[[#This Row],[UnitPrice]]</f>
        <v>119</v>
      </c>
      <c r="L16482" t="str">
        <f t="shared" si="257"/>
        <v>14134|Oct-2011</v>
      </c>
    </row>
    <row r="16483" spans="1:12">
      <c r="A16483">
        <v>550485</v>
      </c>
      <c r="B16483" t="s">
        <v>161</v>
      </c>
      <c r="C16483" t="s">
        <v>33</v>
      </c>
      <c r="D16483">
        <v>14</v>
      </c>
      <c r="E16483" s="1">
        <v>40832.620138888888</v>
      </c>
      <c r="F16483">
        <v>7.95</v>
      </c>
      <c r="G16483">
        <v>12500</v>
      </c>
      <c r="H16483" t="s">
        <v>10</v>
      </c>
      <c r="I16483" t="str">
        <f>IF(AND(LEFT(OnlineRetail[[#This Row],[InvoiceNo]],1)&lt;&gt;"C",OnlineRetail[[#This Row],[CustomerID]]&lt;&gt;""),"Yes","No")</f>
        <v>Yes</v>
      </c>
      <c r="J16483" s="4">
        <f>EOMONTH(OnlineRetail[[#This Row],[InvoiceDate]],-1)+1</f>
        <v>40817</v>
      </c>
      <c r="K16483" s="6">
        <f>OnlineRetail[[#This Row],[Quantity]]*OnlineRetail[[#This Row],[UnitPrice]]</f>
        <v>111.3</v>
      </c>
      <c r="L16483" t="str">
        <f t="shared" si="257"/>
        <v>12500|Oct-2011</v>
      </c>
    </row>
    <row r="16484" spans="1:12">
      <c r="A16484">
        <v>543796</v>
      </c>
      <c r="B16484" t="s">
        <v>263</v>
      </c>
      <c r="C16484" t="s">
        <v>29</v>
      </c>
      <c r="D16484">
        <v>14</v>
      </c>
      <c r="E16484" s="1">
        <v>40832.62777777778</v>
      </c>
      <c r="F16484">
        <v>5.95</v>
      </c>
      <c r="G16484">
        <v>12582</v>
      </c>
      <c r="H16484" t="s">
        <v>10</v>
      </c>
      <c r="I16484" t="str">
        <f>IF(AND(LEFT(OnlineRetail[[#This Row],[InvoiceNo]],1)&lt;&gt;"C",OnlineRetail[[#This Row],[CustomerID]]&lt;&gt;""),"Yes","No")</f>
        <v>Yes</v>
      </c>
      <c r="J16484" s="4">
        <f>EOMONTH(OnlineRetail[[#This Row],[InvoiceDate]],-1)+1</f>
        <v>40817</v>
      </c>
      <c r="K16484" s="6">
        <f>OnlineRetail[[#This Row],[Quantity]]*OnlineRetail[[#This Row],[UnitPrice]]</f>
        <v>83.3</v>
      </c>
      <c r="L16484" t="str">
        <f t="shared" si="257"/>
        <v>12582|Oct-2011</v>
      </c>
    </row>
    <row r="16485" spans="1:12">
      <c r="A16485">
        <v>553828</v>
      </c>
      <c r="B16485" t="s">
        <v>233</v>
      </c>
      <c r="C16485" t="s">
        <v>14</v>
      </c>
      <c r="D16485">
        <v>19</v>
      </c>
      <c r="E16485" s="1">
        <v>40832.630555555559</v>
      </c>
      <c r="F16485">
        <v>2.5499999999999998</v>
      </c>
      <c r="G16485">
        <v>12978</v>
      </c>
      <c r="H16485" t="s">
        <v>70</v>
      </c>
      <c r="I16485" t="str">
        <f>IF(AND(LEFT(OnlineRetail[[#This Row],[InvoiceNo]],1)&lt;&gt;"C",OnlineRetail[[#This Row],[CustomerID]]&lt;&gt;""),"Yes","No")</f>
        <v>Yes</v>
      </c>
      <c r="J16485" s="4">
        <f>EOMONTH(OnlineRetail[[#This Row],[InvoiceDate]],-1)+1</f>
        <v>40817</v>
      </c>
      <c r="K16485" s="6">
        <f>OnlineRetail[[#This Row],[Quantity]]*OnlineRetail[[#This Row],[UnitPrice]]</f>
        <v>48.449999999999996</v>
      </c>
      <c r="L16485" t="str">
        <f t="shared" si="257"/>
        <v>12978|Oct-2011</v>
      </c>
    </row>
    <row r="16486" spans="1:12">
      <c r="A16486">
        <v>551505</v>
      </c>
      <c r="B16486" t="s">
        <v>101</v>
      </c>
      <c r="C16486" t="s">
        <v>40</v>
      </c>
      <c r="D16486">
        <v>5</v>
      </c>
      <c r="E16486" s="1">
        <v>40832.636111111111</v>
      </c>
      <c r="F16486">
        <v>9.9499999999999993</v>
      </c>
      <c r="G16486">
        <v>13119</v>
      </c>
      <c r="H16486" t="s">
        <v>10</v>
      </c>
      <c r="I16486" t="str">
        <f>IF(AND(LEFT(OnlineRetail[[#This Row],[InvoiceNo]],1)&lt;&gt;"C",OnlineRetail[[#This Row],[CustomerID]]&lt;&gt;""),"Yes","No")</f>
        <v>Yes</v>
      </c>
      <c r="J16486" s="4">
        <f>EOMONTH(OnlineRetail[[#This Row],[InvoiceDate]],-1)+1</f>
        <v>40817</v>
      </c>
      <c r="K16486" s="6">
        <f>OnlineRetail[[#This Row],[Quantity]]*OnlineRetail[[#This Row],[UnitPrice]]</f>
        <v>49.75</v>
      </c>
      <c r="L16486" t="str">
        <f t="shared" si="257"/>
        <v>13119|Oct-2011</v>
      </c>
    </row>
    <row r="16487" spans="1:12">
      <c r="A16487">
        <v>555764</v>
      </c>
      <c r="B16487" t="s">
        <v>63</v>
      </c>
      <c r="C16487" t="s">
        <v>40</v>
      </c>
      <c r="D16487">
        <v>13</v>
      </c>
      <c r="E16487" s="1">
        <v>40832.645833333343</v>
      </c>
      <c r="F16487">
        <v>7.95</v>
      </c>
      <c r="G16487">
        <v>13859</v>
      </c>
      <c r="H16487" t="s">
        <v>10</v>
      </c>
      <c r="I16487" t="str">
        <f>IF(AND(LEFT(OnlineRetail[[#This Row],[InvoiceNo]],1)&lt;&gt;"C",OnlineRetail[[#This Row],[CustomerID]]&lt;&gt;""),"Yes","No")</f>
        <v>Yes</v>
      </c>
      <c r="J16487" s="4">
        <f>EOMONTH(OnlineRetail[[#This Row],[InvoiceDate]],-1)+1</f>
        <v>40817</v>
      </c>
      <c r="K16487" s="6">
        <f>OnlineRetail[[#This Row],[Quantity]]*OnlineRetail[[#This Row],[UnitPrice]]</f>
        <v>103.35000000000001</v>
      </c>
      <c r="L16487" t="str">
        <f t="shared" si="257"/>
        <v>13859|Oct-2011</v>
      </c>
    </row>
    <row r="16488" spans="1:12">
      <c r="A16488">
        <v>540179</v>
      </c>
      <c r="B16488" t="s">
        <v>213</v>
      </c>
      <c r="C16488" t="s">
        <v>46</v>
      </c>
      <c r="D16488">
        <v>13</v>
      </c>
      <c r="E16488" s="1">
        <v>40832.65</v>
      </c>
      <c r="F16488">
        <v>5.95</v>
      </c>
      <c r="G16488">
        <v>14068</v>
      </c>
      <c r="H16488" t="s">
        <v>10</v>
      </c>
      <c r="I16488" t="str">
        <f>IF(AND(LEFT(OnlineRetail[[#This Row],[InvoiceNo]],1)&lt;&gt;"C",OnlineRetail[[#This Row],[CustomerID]]&lt;&gt;""),"Yes","No")</f>
        <v>Yes</v>
      </c>
      <c r="J16488" s="4">
        <f>EOMONTH(OnlineRetail[[#This Row],[InvoiceDate]],-1)+1</f>
        <v>40817</v>
      </c>
      <c r="K16488" s="6">
        <f>OnlineRetail[[#This Row],[Quantity]]*OnlineRetail[[#This Row],[UnitPrice]]</f>
        <v>77.350000000000009</v>
      </c>
      <c r="L16488" t="str">
        <f t="shared" si="257"/>
        <v>14068|Oct-2011</v>
      </c>
    </row>
    <row r="16489" spans="1:12">
      <c r="A16489">
        <v>539035</v>
      </c>
      <c r="B16489" t="s">
        <v>152</v>
      </c>
      <c r="C16489" t="s">
        <v>21</v>
      </c>
      <c r="D16489">
        <v>21</v>
      </c>
      <c r="E16489" s="1">
        <v>40832.661111111112</v>
      </c>
      <c r="F16489">
        <v>2.1</v>
      </c>
      <c r="G16489">
        <v>12840</v>
      </c>
      <c r="H16489" t="s">
        <v>10</v>
      </c>
      <c r="I16489" t="str">
        <f>IF(AND(LEFT(OnlineRetail[[#This Row],[InvoiceNo]],1)&lt;&gt;"C",OnlineRetail[[#This Row],[CustomerID]]&lt;&gt;""),"Yes","No")</f>
        <v>Yes</v>
      </c>
      <c r="J16489" s="4">
        <f>EOMONTH(OnlineRetail[[#This Row],[InvoiceDate]],-1)+1</f>
        <v>40817</v>
      </c>
      <c r="K16489" s="6">
        <f>OnlineRetail[[#This Row],[Quantity]]*OnlineRetail[[#This Row],[UnitPrice]]</f>
        <v>44.1</v>
      </c>
      <c r="L16489" t="str">
        <f t="shared" si="257"/>
        <v>12840|Oct-2011</v>
      </c>
    </row>
    <row r="16490" spans="1:12">
      <c r="A16490">
        <v>538401</v>
      </c>
      <c r="B16490" t="s">
        <v>174</v>
      </c>
      <c r="C16490" t="s">
        <v>46</v>
      </c>
      <c r="D16490">
        <v>23</v>
      </c>
      <c r="E16490" s="1">
        <v>40832.663194444453</v>
      </c>
      <c r="F16490">
        <v>2.5499999999999998</v>
      </c>
      <c r="G16490">
        <v>13637</v>
      </c>
      <c r="H16490" t="s">
        <v>10</v>
      </c>
      <c r="I16490" t="str">
        <f>IF(AND(LEFT(OnlineRetail[[#This Row],[InvoiceNo]],1)&lt;&gt;"C",OnlineRetail[[#This Row],[CustomerID]]&lt;&gt;""),"Yes","No")</f>
        <v>Yes</v>
      </c>
      <c r="J16490" s="4">
        <f>EOMONTH(OnlineRetail[[#This Row],[InvoiceDate]],-1)+1</f>
        <v>40817</v>
      </c>
      <c r="K16490" s="6">
        <f>OnlineRetail[[#This Row],[Quantity]]*OnlineRetail[[#This Row],[UnitPrice]]</f>
        <v>58.65</v>
      </c>
      <c r="L16490" t="str">
        <f t="shared" si="257"/>
        <v>13637|Oct-2011</v>
      </c>
    </row>
    <row r="16491" spans="1:12">
      <c r="A16491">
        <v>547937</v>
      </c>
      <c r="B16491" t="s">
        <v>135</v>
      </c>
      <c r="C16491" t="s">
        <v>53</v>
      </c>
      <c r="D16491">
        <v>6</v>
      </c>
      <c r="E16491" s="1">
        <v>40832.664583333331</v>
      </c>
      <c r="F16491">
        <v>9.9499999999999993</v>
      </c>
      <c r="G16491">
        <v>13604</v>
      </c>
      <c r="H16491" t="s">
        <v>121</v>
      </c>
      <c r="I16491" t="str">
        <f>IF(AND(LEFT(OnlineRetail[[#This Row],[InvoiceNo]],1)&lt;&gt;"C",OnlineRetail[[#This Row],[CustomerID]]&lt;&gt;""),"Yes","No")</f>
        <v>Yes</v>
      </c>
      <c r="J16491" s="4">
        <f>EOMONTH(OnlineRetail[[#This Row],[InvoiceDate]],-1)+1</f>
        <v>40817</v>
      </c>
      <c r="K16491" s="6">
        <f>OnlineRetail[[#This Row],[Quantity]]*OnlineRetail[[#This Row],[UnitPrice]]</f>
        <v>59.699999999999996</v>
      </c>
      <c r="L16491" t="str">
        <f t="shared" si="257"/>
        <v>13604|Oct-2011</v>
      </c>
    </row>
    <row r="16492" spans="1:12">
      <c r="A16492">
        <v>537742</v>
      </c>
      <c r="B16492" t="s">
        <v>102</v>
      </c>
      <c r="C16492" t="s">
        <v>50</v>
      </c>
      <c r="D16492">
        <v>7</v>
      </c>
      <c r="E16492" s="1">
        <v>40832.667361111111</v>
      </c>
      <c r="F16492">
        <v>5.95</v>
      </c>
      <c r="G16492">
        <v>14206</v>
      </c>
      <c r="H16492" t="s">
        <v>10</v>
      </c>
      <c r="I16492" t="str">
        <f>IF(AND(LEFT(OnlineRetail[[#This Row],[InvoiceNo]],1)&lt;&gt;"C",OnlineRetail[[#This Row],[CustomerID]]&lt;&gt;""),"Yes","No")</f>
        <v>Yes</v>
      </c>
      <c r="J16492" s="4">
        <f>EOMONTH(OnlineRetail[[#This Row],[InvoiceDate]],-1)+1</f>
        <v>40817</v>
      </c>
      <c r="K16492" s="6">
        <f>OnlineRetail[[#This Row],[Quantity]]*OnlineRetail[[#This Row],[UnitPrice]]</f>
        <v>41.65</v>
      </c>
      <c r="L16492" t="str">
        <f t="shared" si="257"/>
        <v>14206|Oct-2011</v>
      </c>
    </row>
    <row r="16493" spans="1:12">
      <c r="A16493">
        <v>552909</v>
      </c>
      <c r="B16493" t="s">
        <v>282</v>
      </c>
      <c r="C16493" t="s">
        <v>16</v>
      </c>
      <c r="D16493">
        <v>19</v>
      </c>
      <c r="E16493" s="1">
        <v>40832.671527777777</v>
      </c>
      <c r="F16493">
        <v>2.5499999999999998</v>
      </c>
      <c r="G16493">
        <v>12640</v>
      </c>
      <c r="H16493" t="s">
        <v>121</v>
      </c>
      <c r="I16493" t="str">
        <f>IF(AND(LEFT(OnlineRetail[[#This Row],[InvoiceNo]],1)&lt;&gt;"C",OnlineRetail[[#This Row],[CustomerID]]&lt;&gt;""),"Yes","No")</f>
        <v>Yes</v>
      </c>
      <c r="J16493" s="4">
        <f>EOMONTH(OnlineRetail[[#This Row],[InvoiceDate]],-1)+1</f>
        <v>40817</v>
      </c>
      <c r="K16493" s="6">
        <f>OnlineRetail[[#This Row],[Quantity]]*OnlineRetail[[#This Row],[UnitPrice]]</f>
        <v>48.449999999999996</v>
      </c>
      <c r="L16493" t="str">
        <f t="shared" si="257"/>
        <v>12640|Oct-2011</v>
      </c>
    </row>
    <row r="16494" spans="1:12">
      <c r="A16494">
        <v>550766</v>
      </c>
      <c r="B16494" t="s">
        <v>192</v>
      </c>
      <c r="C16494" t="s">
        <v>83</v>
      </c>
      <c r="D16494">
        <v>20</v>
      </c>
      <c r="E16494" s="1">
        <v>40832.679166666669</v>
      </c>
      <c r="F16494">
        <v>1.25</v>
      </c>
      <c r="G16494">
        <v>13556</v>
      </c>
      <c r="H16494" t="s">
        <v>31</v>
      </c>
      <c r="I16494" t="str">
        <f>IF(AND(LEFT(OnlineRetail[[#This Row],[InvoiceNo]],1)&lt;&gt;"C",OnlineRetail[[#This Row],[CustomerID]]&lt;&gt;""),"Yes","No")</f>
        <v>Yes</v>
      </c>
      <c r="J16494" s="4">
        <f>EOMONTH(OnlineRetail[[#This Row],[InvoiceDate]],-1)+1</f>
        <v>40817</v>
      </c>
      <c r="K16494" s="6">
        <f>OnlineRetail[[#This Row],[Quantity]]*OnlineRetail[[#This Row],[UnitPrice]]</f>
        <v>25</v>
      </c>
      <c r="L16494" t="str">
        <f t="shared" si="257"/>
        <v>13556|Oct-2011</v>
      </c>
    </row>
    <row r="16495" spans="1:12">
      <c r="A16495">
        <v>537165</v>
      </c>
      <c r="B16495" t="s">
        <v>210</v>
      </c>
      <c r="C16495" t="s">
        <v>19</v>
      </c>
      <c r="D16495">
        <v>10</v>
      </c>
      <c r="E16495" s="1">
        <v>40832.681944444441</v>
      </c>
      <c r="F16495">
        <v>9.9499999999999993</v>
      </c>
      <c r="G16495">
        <v>13150</v>
      </c>
      <c r="H16495" t="s">
        <v>10</v>
      </c>
      <c r="I16495" t="str">
        <f>IF(AND(LEFT(OnlineRetail[[#This Row],[InvoiceNo]],1)&lt;&gt;"C",OnlineRetail[[#This Row],[CustomerID]]&lt;&gt;""),"Yes","No")</f>
        <v>Yes</v>
      </c>
      <c r="J16495" s="4">
        <f>EOMONTH(OnlineRetail[[#This Row],[InvoiceDate]],-1)+1</f>
        <v>40817</v>
      </c>
      <c r="K16495" s="6">
        <f>OnlineRetail[[#This Row],[Quantity]]*OnlineRetail[[#This Row],[UnitPrice]]</f>
        <v>99.5</v>
      </c>
      <c r="L16495" t="str">
        <f t="shared" si="257"/>
        <v>13150|Oct-2011</v>
      </c>
    </row>
    <row r="16496" spans="1:12">
      <c r="A16496">
        <v>548951</v>
      </c>
      <c r="B16496" t="s">
        <v>120</v>
      </c>
      <c r="C16496" t="s">
        <v>29</v>
      </c>
      <c r="D16496">
        <v>19</v>
      </c>
      <c r="E16496" s="1">
        <v>40832.684027777781</v>
      </c>
      <c r="F16496">
        <v>1.25</v>
      </c>
      <c r="G16496">
        <v>13111</v>
      </c>
      <c r="H16496" t="s">
        <v>10</v>
      </c>
      <c r="I16496" t="str">
        <f>IF(AND(LEFT(OnlineRetail[[#This Row],[InvoiceNo]],1)&lt;&gt;"C",OnlineRetail[[#This Row],[CustomerID]]&lt;&gt;""),"Yes","No")</f>
        <v>Yes</v>
      </c>
      <c r="J16496" s="4">
        <f>EOMONTH(OnlineRetail[[#This Row],[InvoiceDate]],-1)+1</f>
        <v>40817</v>
      </c>
      <c r="K16496" s="6">
        <f>OnlineRetail[[#This Row],[Quantity]]*OnlineRetail[[#This Row],[UnitPrice]]</f>
        <v>23.75</v>
      </c>
      <c r="L16496" t="str">
        <f t="shared" si="257"/>
        <v>13111|Oct-2011</v>
      </c>
    </row>
    <row r="16497" spans="1:12">
      <c r="A16497">
        <v>541567</v>
      </c>
      <c r="B16497" t="s">
        <v>219</v>
      </c>
      <c r="C16497" t="s">
        <v>21</v>
      </c>
      <c r="D16497">
        <v>2</v>
      </c>
      <c r="E16497" s="1">
        <v>40832.688194444447</v>
      </c>
      <c r="F16497">
        <v>1.25</v>
      </c>
      <c r="G16497">
        <v>13832</v>
      </c>
      <c r="H16497" t="s">
        <v>10</v>
      </c>
      <c r="I16497" t="str">
        <f>IF(AND(LEFT(OnlineRetail[[#This Row],[InvoiceNo]],1)&lt;&gt;"C",OnlineRetail[[#This Row],[CustomerID]]&lt;&gt;""),"Yes","No")</f>
        <v>Yes</v>
      </c>
      <c r="J16497" s="4">
        <f>EOMONTH(OnlineRetail[[#This Row],[InvoiceDate]],-1)+1</f>
        <v>40817</v>
      </c>
      <c r="K16497" s="6">
        <f>OnlineRetail[[#This Row],[Quantity]]*OnlineRetail[[#This Row],[UnitPrice]]</f>
        <v>2.5</v>
      </c>
      <c r="L16497" t="str">
        <f t="shared" si="257"/>
        <v>13832|Oct-2011</v>
      </c>
    </row>
    <row r="16498" spans="1:12">
      <c r="A16498">
        <v>555164</v>
      </c>
      <c r="B16498" t="s">
        <v>92</v>
      </c>
      <c r="C16498" t="s">
        <v>24</v>
      </c>
      <c r="D16498">
        <v>24</v>
      </c>
      <c r="E16498" s="1">
        <v>40832.691666666673</v>
      </c>
      <c r="F16498">
        <v>1.25</v>
      </c>
      <c r="G16498">
        <v>14194</v>
      </c>
      <c r="H16498" t="s">
        <v>10</v>
      </c>
      <c r="I16498" t="str">
        <f>IF(AND(LEFT(OnlineRetail[[#This Row],[InvoiceNo]],1)&lt;&gt;"C",OnlineRetail[[#This Row],[CustomerID]]&lt;&gt;""),"Yes","No")</f>
        <v>Yes</v>
      </c>
      <c r="J16498" s="4">
        <f>EOMONTH(OnlineRetail[[#This Row],[InvoiceDate]],-1)+1</f>
        <v>40817</v>
      </c>
      <c r="K16498" s="6">
        <f>OnlineRetail[[#This Row],[Quantity]]*OnlineRetail[[#This Row],[UnitPrice]]</f>
        <v>30</v>
      </c>
      <c r="L16498" t="str">
        <f t="shared" si="257"/>
        <v>14194|Oct-2011</v>
      </c>
    </row>
    <row r="16499" spans="1:12">
      <c r="A16499">
        <v>554885</v>
      </c>
      <c r="B16499" t="s">
        <v>204</v>
      </c>
      <c r="C16499" t="s">
        <v>46</v>
      </c>
      <c r="D16499">
        <v>10</v>
      </c>
      <c r="E16499" s="1">
        <v>40832.696527777778</v>
      </c>
      <c r="F16499">
        <v>3.39</v>
      </c>
      <c r="G16499">
        <v>14069</v>
      </c>
      <c r="H16499" t="s">
        <v>10</v>
      </c>
      <c r="I16499" t="str">
        <f>IF(AND(LEFT(OnlineRetail[[#This Row],[InvoiceNo]],1)&lt;&gt;"C",OnlineRetail[[#This Row],[CustomerID]]&lt;&gt;""),"Yes","No")</f>
        <v>Yes</v>
      </c>
      <c r="J16499" s="4">
        <f>EOMONTH(OnlineRetail[[#This Row],[InvoiceDate]],-1)+1</f>
        <v>40817</v>
      </c>
      <c r="K16499" s="6">
        <f>OnlineRetail[[#This Row],[Quantity]]*OnlineRetail[[#This Row],[UnitPrice]]</f>
        <v>33.9</v>
      </c>
      <c r="L16499" t="str">
        <f t="shared" si="257"/>
        <v>14069|Oct-2011</v>
      </c>
    </row>
    <row r="16500" spans="1:12">
      <c r="A16500">
        <v>545621</v>
      </c>
      <c r="B16500" t="s">
        <v>219</v>
      </c>
      <c r="C16500" t="s">
        <v>27</v>
      </c>
      <c r="D16500">
        <v>13</v>
      </c>
      <c r="E16500" s="1">
        <v>40832.699999999997</v>
      </c>
      <c r="F16500">
        <v>4.95</v>
      </c>
      <c r="G16500">
        <v>13899</v>
      </c>
      <c r="H16500" t="s">
        <v>10</v>
      </c>
      <c r="I16500" t="str">
        <f>IF(AND(LEFT(OnlineRetail[[#This Row],[InvoiceNo]],1)&lt;&gt;"C",OnlineRetail[[#This Row],[CustomerID]]&lt;&gt;""),"Yes","No")</f>
        <v>Yes</v>
      </c>
      <c r="J16500" s="4">
        <f>EOMONTH(OnlineRetail[[#This Row],[InvoiceDate]],-1)+1</f>
        <v>40817</v>
      </c>
      <c r="K16500" s="6">
        <f>OnlineRetail[[#This Row],[Quantity]]*OnlineRetail[[#This Row],[UnitPrice]]</f>
        <v>64.350000000000009</v>
      </c>
      <c r="L16500" t="str">
        <f t="shared" si="257"/>
        <v>13899|Oct-2011</v>
      </c>
    </row>
    <row r="16501" spans="1:12">
      <c r="A16501">
        <v>547973</v>
      </c>
      <c r="B16501" t="s">
        <v>296</v>
      </c>
      <c r="C16501" t="s">
        <v>9</v>
      </c>
      <c r="D16501">
        <v>10</v>
      </c>
      <c r="E16501" s="1">
        <v>40832.704861111109</v>
      </c>
      <c r="F16501">
        <v>9.9499999999999993</v>
      </c>
      <c r="G16501">
        <v>12475</v>
      </c>
      <c r="H16501" t="s">
        <v>10</v>
      </c>
      <c r="I16501" t="str">
        <f>IF(AND(LEFT(OnlineRetail[[#This Row],[InvoiceNo]],1)&lt;&gt;"C",OnlineRetail[[#This Row],[CustomerID]]&lt;&gt;""),"Yes","No")</f>
        <v>Yes</v>
      </c>
      <c r="J16501" s="4">
        <f>EOMONTH(OnlineRetail[[#This Row],[InvoiceDate]],-1)+1</f>
        <v>40817</v>
      </c>
      <c r="K16501" s="6">
        <f>OnlineRetail[[#This Row],[Quantity]]*OnlineRetail[[#This Row],[UnitPrice]]</f>
        <v>99.5</v>
      </c>
      <c r="L16501" t="str">
        <f t="shared" si="257"/>
        <v>12475|Oct-2011</v>
      </c>
    </row>
    <row r="16502" spans="1:12">
      <c r="A16502">
        <v>554161</v>
      </c>
      <c r="B16502" t="s">
        <v>206</v>
      </c>
      <c r="C16502" t="s">
        <v>29</v>
      </c>
      <c r="D16502">
        <v>22</v>
      </c>
      <c r="E16502" s="1">
        <v>40832.705555555563</v>
      </c>
      <c r="F16502">
        <v>7.95</v>
      </c>
      <c r="G16502">
        <v>13100</v>
      </c>
      <c r="H16502" t="s">
        <v>10</v>
      </c>
      <c r="I16502" t="str">
        <f>IF(AND(LEFT(OnlineRetail[[#This Row],[InvoiceNo]],1)&lt;&gt;"C",OnlineRetail[[#This Row],[CustomerID]]&lt;&gt;""),"Yes","No")</f>
        <v>Yes</v>
      </c>
      <c r="J16502" s="4">
        <f>EOMONTH(OnlineRetail[[#This Row],[InvoiceDate]],-1)+1</f>
        <v>40817</v>
      </c>
      <c r="K16502" s="6">
        <f>OnlineRetail[[#This Row],[Quantity]]*OnlineRetail[[#This Row],[UnitPrice]]</f>
        <v>174.9</v>
      </c>
      <c r="L16502" t="str">
        <f t="shared" si="257"/>
        <v>13100|Oct-2011</v>
      </c>
    </row>
    <row r="16503" spans="1:12">
      <c r="A16503">
        <v>552966</v>
      </c>
      <c r="B16503" t="s">
        <v>253</v>
      </c>
      <c r="C16503" t="s">
        <v>40</v>
      </c>
      <c r="D16503">
        <v>13</v>
      </c>
      <c r="E16503" s="1">
        <v>40832.709027777782</v>
      </c>
      <c r="F16503">
        <v>2.1</v>
      </c>
      <c r="G16503">
        <v>13677</v>
      </c>
      <c r="H16503" t="s">
        <v>17</v>
      </c>
      <c r="I16503" t="str">
        <f>IF(AND(LEFT(OnlineRetail[[#This Row],[InvoiceNo]],1)&lt;&gt;"C",OnlineRetail[[#This Row],[CustomerID]]&lt;&gt;""),"Yes","No")</f>
        <v>Yes</v>
      </c>
      <c r="J16503" s="4">
        <f>EOMONTH(OnlineRetail[[#This Row],[InvoiceDate]],-1)+1</f>
        <v>40817</v>
      </c>
      <c r="K16503" s="6">
        <f>OnlineRetail[[#This Row],[Quantity]]*OnlineRetail[[#This Row],[UnitPrice]]</f>
        <v>27.3</v>
      </c>
      <c r="L16503" t="str">
        <f t="shared" si="257"/>
        <v>13677|Oct-2011</v>
      </c>
    </row>
    <row r="16504" spans="1:12">
      <c r="A16504">
        <v>549311</v>
      </c>
      <c r="B16504" t="s">
        <v>141</v>
      </c>
      <c r="C16504" t="s">
        <v>21</v>
      </c>
      <c r="D16504">
        <v>6</v>
      </c>
      <c r="E16504" s="1">
        <v>40832.712500000001</v>
      </c>
      <c r="F16504">
        <v>0.85</v>
      </c>
      <c r="G16504">
        <v>12440</v>
      </c>
      <c r="H16504" t="s">
        <v>10</v>
      </c>
      <c r="I16504" t="str">
        <f>IF(AND(LEFT(OnlineRetail[[#This Row],[InvoiceNo]],1)&lt;&gt;"C",OnlineRetail[[#This Row],[CustomerID]]&lt;&gt;""),"Yes","No")</f>
        <v>Yes</v>
      </c>
      <c r="J16504" s="4">
        <f>EOMONTH(OnlineRetail[[#This Row],[InvoiceDate]],-1)+1</f>
        <v>40817</v>
      </c>
      <c r="K16504" s="6">
        <f>OnlineRetail[[#This Row],[Quantity]]*OnlineRetail[[#This Row],[UnitPrice]]</f>
        <v>5.0999999999999996</v>
      </c>
      <c r="L16504" t="str">
        <f t="shared" si="257"/>
        <v>12440|Oct-2011</v>
      </c>
    </row>
    <row r="16505" spans="1:12">
      <c r="A16505">
        <v>548113</v>
      </c>
      <c r="B16505" t="s">
        <v>236</v>
      </c>
      <c r="C16505" t="s">
        <v>39</v>
      </c>
      <c r="D16505">
        <v>5</v>
      </c>
      <c r="E16505" s="1">
        <v>40832.716666666667</v>
      </c>
      <c r="F16505">
        <v>5.95</v>
      </c>
      <c r="G16505">
        <v>12547</v>
      </c>
      <c r="H16505" t="s">
        <v>10</v>
      </c>
      <c r="I16505" t="str">
        <f>IF(AND(LEFT(OnlineRetail[[#This Row],[InvoiceNo]],1)&lt;&gt;"C",OnlineRetail[[#This Row],[CustomerID]]&lt;&gt;""),"Yes","No")</f>
        <v>Yes</v>
      </c>
      <c r="J16505" s="4">
        <f>EOMONTH(OnlineRetail[[#This Row],[InvoiceDate]],-1)+1</f>
        <v>40817</v>
      </c>
      <c r="K16505" s="6">
        <f>OnlineRetail[[#This Row],[Quantity]]*OnlineRetail[[#This Row],[UnitPrice]]</f>
        <v>29.75</v>
      </c>
      <c r="L16505" t="str">
        <f t="shared" si="257"/>
        <v>12547|Oct-2011</v>
      </c>
    </row>
    <row r="16506" spans="1:12">
      <c r="A16506">
        <v>551766</v>
      </c>
      <c r="B16506" t="s">
        <v>185</v>
      </c>
      <c r="C16506" t="s">
        <v>48</v>
      </c>
      <c r="D16506">
        <v>18</v>
      </c>
      <c r="E16506" s="1">
        <v>40832.718055555553</v>
      </c>
      <c r="F16506">
        <v>0.85</v>
      </c>
      <c r="G16506">
        <v>12454</v>
      </c>
      <c r="H16506" t="s">
        <v>10</v>
      </c>
      <c r="I16506" t="str">
        <f>IF(AND(LEFT(OnlineRetail[[#This Row],[InvoiceNo]],1)&lt;&gt;"C",OnlineRetail[[#This Row],[CustomerID]]&lt;&gt;""),"Yes","No")</f>
        <v>Yes</v>
      </c>
      <c r="J16506" s="4">
        <f>EOMONTH(OnlineRetail[[#This Row],[InvoiceDate]],-1)+1</f>
        <v>40817</v>
      </c>
      <c r="K16506" s="6">
        <f>OnlineRetail[[#This Row],[Quantity]]*OnlineRetail[[#This Row],[UnitPrice]]</f>
        <v>15.299999999999999</v>
      </c>
      <c r="L16506" t="str">
        <f t="shared" si="257"/>
        <v>12454|Oct-2011</v>
      </c>
    </row>
    <row r="16507" spans="1:12">
      <c r="A16507">
        <v>543962</v>
      </c>
      <c r="B16507" t="s">
        <v>224</v>
      </c>
      <c r="C16507" t="s">
        <v>62</v>
      </c>
      <c r="D16507">
        <v>17</v>
      </c>
      <c r="E16507" s="1">
        <v>40832.728472222218</v>
      </c>
      <c r="F16507">
        <v>4.95</v>
      </c>
      <c r="G16507">
        <v>12775</v>
      </c>
      <c r="H16507" t="s">
        <v>10</v>
      </c>
      <c r="I16507" t="str">
        <f>IF(AND(LEFT(OnlineRetail[[#This Row],[InvoiceNo]],1)&lt;&gt;"C",OnlineRetail[[#This Row],[CustomerID]]&lt;&gt;""),"Yes","No")</f>
        <v>Yes</v>
      </c>
      <c r="J16507" s="4">
        <f>EOMONTH(OnlineRetail[[#This Row],[InvoiceDate]],-1)+1</f>
        <v>40817</v>
      </c>
      <c r="K16507" s="6">
        <f>OnlineRetail[[#This Row],[Quantity]]*OnlineRetail[[#This Row],[UnitPrice]]</f>
        <v>84.15</v>
      </c>
      <c r="L16507" t="str">
        <f t="shared" si="257"/>
        <v>12775|Oct-2011</v>
      </c>
    </row>
    <row r="16508" spans="1:12">
      <c r="A16508">
        <v>551501</v>
      </c>
      <c r="B16508" t="s">
        <v>92</v>
      </c>
      <c r="C16508" t="s">
        <v>19</v>
      </c>
      <c r="D16508">
        <v>8</v>
      </c>
      <c r="E16508" s="1">
        <v>40832.743055555547</v>
      </c>
      <c r="F16508">
        <v>1.25</v>
      </c>
      <c r="G16508">
        <v>14337</v>
      </c>
      <c r="H16508" t="s">
        <v>10</v>
      </c>
      <c r="I16508" t="str">
        <f>IF(AND(LEFT(OnlineRetail[[#This Row],[InvoiceNo]],1)&lt;&gt;"C",OnlineRetail[[#This Row],[CustomerID]]&lt;&gt;""),"Yes","No")</f>
        <v>Yes</v>
      </c>
      <c r="J16508" s="4">
        <f>EOMONTH(OnlineRetail[[#This Row],[InvoiceDate]],-1)+1</f>
        <v>40817</v>
      </c>
      <c r="K16508" s="6">
        <f>OnlineRetail[[#This Row],[Quantity]]*OnlineRetail[[#This Row],[UnitPrice]]</f>
        <v>10</v>
      </c>
      <c r="L16508" t="str">
        <f t="shared" si="257"/>
        <v>14337|Oct-2011</v>
      </c>
    </row>
    <row r="16509" spans="1:12">
      <c r="A16509">
        <v>537238</v>
      </c>
      <c r="B16509" t="s">
        <v>35</v>
      </c>
      <c r="C16509" t="s">
        <v>62</v>
      </c>
      <c r="D16509">
        <v>24</v>
      </c>
      <c r="E16509" s="1">
        <v>40832.749305555553</v>
      </c>
      <c r="F16509">
        <v>4.25</v>
      </c>
      <c r="G16509">
        <v>12431</v>
      </c>
      <c r="H16509" t="s">
        <v>10</v>
      </c>
      <c r="I16509" t="str">
        <f>IF(AND(LEFT(OnlineRetail[[#This Row],[InvoiceNo]],1)&lt;&gt;"C",OnlineRetail[[#This Row],[CustomerID]]&lt;&gt;""),"Yes","No")</f>
        <v>Yes</v>
      </c>
      <c r="J16509" s="4">
        <f>EOMONTH(OnlineRetail[[#This Row],[InvoiceDate]],-1)+1</f>
        <v>40817</v>
      </c>
      <c r="K16509" s="6">
        <f>OnlineRetail[[#This Row],[Quantity]]*OnlineRetail[[#This Row],[UnitPrice]]</f>
        <v>102</v>
      </c>
      <c r="L16509" t="str">
        <f t="shared" si="257"/>
        <v>12431|Oct-2011</v>
      </c>
    </row>
    <row r="16510" spans="1:12">
      <c r="A16510">
        <v>549865</v>
      </c>
      <c r="B16510" t="s">
        <v>156</v>
      </c>
      <c r="C16510" t="s">
        <v>27</v>
      </c>
      <c r="D16510">
        <v>5</v>
      </c>
      <c r="E16510" s="1">
        <v>40832.751388888893</v>
      </c>
      <c r="F16510">
        <v>4.25</v>
      </c>
      <c r="G16510">
        <v>13880</v>
      </c>
      <c r="H16510" t="s">
        <v>10</v>
      </c>
      <c r="I16510" t="str">
        <f>IF(AND(LEFT(OnlineRetail[[#This Row],[InvoiceNo]],1)&lt;&gt;"C",OnlineRetail[[#This Row],[CustomerID]]&lt;&gt;""),"Yes","No")</f>
        <v>Yes</v>
      </c>
      <c r="J16510" s="4">
        <f>EOMONTH(OnlineRetail[[#This Row],[InvoiceDate]],-1)+1</f>
        <v>40817</v>
      </c>
      <c r="K16510" s="6">
        <f>OnlineRetail[[#This Row],[Quantity]]*OnlineRetail[[#This Row],[UnitPrice]]</f>
        <v>21.25</v>
      </c>
      <c r="L16510" t="str">
        <f t="shared" si="257"/>
        <v>13880|Oct-2011</v>
      </c>
    </row>
    <row r="16511" spans="1:12">
      <c r="A16511">
        <v>539642</v>
      </c>
      <c r="B16511" t="s">
        <v>165</v>
      </c>
      <c r="C16511" t="s">
        <v>12</v>
      </c>
      <c r="D16511">
        <v>5</v>
      </c>
      <c r="E16511" s="1">
        <v>40832.754166666673</v>
      </c>
      <c r="F16511">
        <v>5.95</v>
      </c>
      <c r="G16511">
        <v>12370</v>
      </c>
      <c r="H16511" t="s">
        <v>25</v>
      </c>
      <c r="I16511" t="str">
        <f>IF(AND(LEFT(OnlineRetail[[#This Row],[InvoiceNo]],1)&lt;&gt;"C",OnlineRetail[[#This Row],[CustomerID]]&lt;&gt;""),"Yes","No")</f>
        <v>Yes</v>
      </c>
      <c r="J16511" s="4">
        <f>EOMONTH(OnlineRetail[[#This Row],[InvoiceDate]],-1)+1</f>
        <v>40817</v>
      </c>
      <c r="K16511" s="6">
        <f>OnlineRetail[[#This Row],[Quantity]]*OnlineRetail[[#This Row],[UnitPrice]]</f>
        <v>29.75</v>
      </c>
      <c r="L16511" t="str">
        <f t="shared" si="257"/>
        <v>12370|Oct-2011</v>
      </c>
    </row>
    <row r="16512" spans="1:12">
      <c r="A16512">
        <v>552314</v>
      </c>
      <c r="B16512" t="s">
        <v>239</v>
      </c>
      <c r="C16512" t="s">
        <v>33</v>
      </c>
      <c r="D16512">
        <v>22</v>
      </c>
      <c r="E16512" s="1">
        <v>40832.756249999999</v>
      </c>
      <c r="F16512">
        <v>0.85</v>
      </c>
      <c r="G16512">
        <v>12529</v>
      </c>
      <c r="H16512" t="s">
        <v>17</v>
      </c>
      <c r="I16512" t="str">
        <f>IF(AND(LEFT(OnlineRetail[[#This Row],[InvoiceNo]],1)&lt;&gt;"C",OnlineRetail[[#This Row],[CustomerID]]&lt;&gt;""),"Yes","No")</f>
        <v>Yes</v>
      </c>
      <c r="J16512" s="4">
        <f>EOMONTH(OnlineRetail[[#This Row],[InvoiceDate]],-1)+1</f>
        <v>40817</v>
      </c>
      <c r="K16512" s="6">
        <f>OnlineRetail[[#This Row],[Quantity]]*OnlineRetail[[#This Row],[UnitPrice]]</f>
        <v>18.7</v>
      </c>
      <c r="L16512" t="str">
        <f t="shared" si="257"/>
        <v>12529|Oct-2011</v>
      </c>
    </row>
    <row r="16513" spans="1:12">
      <c r="A16513">
        <v>547085</v>
      </c>
      <c r="B16513" t="s">
        <v>66</v>
      </c>
      <c r="C16513" t="s">
        <v>9</v>
      </c>
      <c r="D16513">
        <v>10</v>
      </c>
      <c r="E16513" s="1">
        <v>40832.758333333331</v>
      </c>
      <c r="F16513">
        <v>2.1</v>
      </c>
      <c r="G16513">
        <v>12858</v>
      </c>
      <c r="H16513" t="s">
        <v>17</v>
      </c>
      <c r="I16513" t="str">
        <f>IF(AND(LEFT(OnlineRetail[[#This Row],[InvoiceNo]],1)&lt;&gt;"C",OnlineRetail[[#This Row],[CustomerID]]&lt;&gt;""),"Yes","No")</f>
        <v>Yes</v>
      </c>
      <c r="J16513" s="4">
        <f>EOMONTH(OnlineRetail[[#This Row],[InvoiceDate]],-1)+1</f>
        <v>40817</v>
      </c>
      <c r="K16513" s="6">
        <f>OnlineRetail[[#This Row],[Quantity]]*OnlineRetail[[#This Row],[UnitPrice]]</f>
        <v>21</v>
      </c>
      <c r="L16513" t="str">
        <f t="shared" si="257"/>
        <v>12858|Oct-2011</v>
      </c>
    </row>
    <row r="16514" spans="1:12">
      <c r="A16514">
        <v>552778</v>
      </c>
      <c r="B16514" t="s">
        <v>254</v>
      </c>
      <c r="C16514" t="s">
        <v>72</v>
      </c>
      <c r="D16514">
        <v>6</v>
      </c>
      <c r="E16514" s="1">
        <v>40832.759722222218</v>
      </c>
      <c r="F16514">
        <v>5.95</v>
      </c>
      <c r="G16514">
        <v>12876</v>
      </c>
      <c r="H16514" t="s">
        <v>10</v>
      </c>
      <c r="I16514" t="str">
        <f>IF(AND(LEFT(OnlineRetail[[#This Row],[InvoiceNo]],1)&lt;&gt;"C",OnlineRetail[[#This Row],[CustomerID]]&lt;&gt;""),"Yes","No")</f>
        <v>Yes</v>
      </c>
      <c r="J16514" s="4">
        <f>EOMONTH(OnlineRetail[[#This Row],[InvoiceDate]],-1)+1</f>
        <v>40817</v>
      </c>
      <c r="K16514" s="6">
        <f>OnlineRetail[[#This Row],[Quantity]]*OnlineRetail[[#This Row],[UnitPrice]]</f>
        <v>35.700000000000003</v>
      </c>
      <c r="L16514" t="str">
        <f t="shared" ref="L16514:L16577" si="258">IF(I16514="Yes",G16514&amp;"|"&amp;TEXT(J16514,"mmm-yyyy"),"")</f>
        <v>12876|Oct-2011</v>
      </c>
    </row>
    <row r="16515" spans="1:12">
      <c r="A16515">
        <v>539141</v>
      </c>
      <c r="B16515" t="s">
        <v>90</v>
      </c>
      <c r="C16515" t="s">
        <v>27</v>
      </c>
      <c r="D16515">
        <v>10</v>
      </c>
      <c r="E16515" s="1">
        <v>40832.760416666657</v>
      </c>
      <c r="F16515">
        <v>2.5499999999999998</v>
      </c>
      <c r="G16515">
        <v>14031</v>
      </c>
      <c r="H16515" t="s">
        <v>10</v>
      </c>
      <c r="I16515" t="str">
        <f>IF(AND(LEFT(OnlineRetail[[#This Row],[InvoiceNo]],1)&lt;&gt;"C",OnlineRetail[[#This Row],[CustomerID]]&lt;&gt;""),"Yes","No")</f>
        <v>Yes</v>
      </c>
      <c r="J16515" s="4">
        <f>EOMONTH(OnlineRetail[[#This Row],[InvoiceDate]],-1)+1</f>
        <v>40817</v>
      </c>
      <c r="K16515" s="6">
        <f>OnlineRetail[[#This Row],[Quantity]]*OnlineRetail[[#This Row],[UnitPrice]]</f>
        <v>25.5</v>
      </c>
      <c r="L16515" t="str">
        <f t="shared" si="258"/>
        <v>14031|Oct-2011</v>
      </c>
    </row>
    <row r="16516" spans="1:12">
      <c r="A16516">
        <v>550896</v>
      </c>
      <c r="B16516" t="s">
        <v>8</v>
      </c>
      <c r="C16516" t="s">
        <v>62</v>
      </c>
      <c r="D16516">
        <v>24</v>
      </c>
      <c r="E16516" s="1">
        <v>40832.775694444441</v>
      </c>
      <c r="F16516">
        <v>7.95</v>
      </c>
      <c r="G16516">
        <v>13246</v>
      </c>
      <c r="H16516" t="s">
        <v>10</v>
      </c>
      <c r="I16516" t="str">
        <f>IF(AND(LEFT(OnlineRetail[[#This Row],[InvoiceNo]],1)&lt;&gt;"C",OnlineRetail[[#This Row],[CustomerID]]&lt;&gt;""),"Yes","No")</f>
        <v>Yes</v>
      </c>
      <c r="J16516" s="4">
        <f>EOMONTH(OnlineRetail[[#This Row],[InvoiceDate]],-1)+1</f>
        <v>40817</v>
      </c>
      <c r="K16516" s="6">
        <f>OnlineRetail[[#This Row],[Quantity]]*OnlineRetail[[#This Row],[UnitPrice]]</f>
        <v>190.8</v>
      </c>
      <c r="L16516" t="str">
        <f t="shared" si="258"/>
        <v>13246|Oct-2011</v>
      </c>
    </row>
    <row r="16517" spans="1:12">
      <c r="A16517">
        <v>554015</v>
      </c>
      <c r="B16517" t="s">
        <v>109</v>
      </c>
      <c r="C16517" t="s">
        <v>14</v>
      </c>
      <c r="D16517">
        <v>18</v>
      </c>
      <c r="E16517" s="1">
        <v>40832.77847222222</v>
      </c>
      <c r="F16517">
        <v>4.25</v>
      </c>
      <c r="G16517">
        <v>13167</v>
      </c>
      <c r="H16517" t="s">
        <v>70</v>
      </c>
      <c r="I16517" t="str">
        <f>IF(AND(LEFT(OnlineRetail[[#This Row],[InvoiceNo]],1)&lt;&gt;"C",OnlineRetail[[#This Row],[CustomerID]]&lt;&gt;""),"Yes","No")</f>
        <v>Yes</v>
      </c>
      <c r="J16517" s="4">
        <f>EOMONTH(OnlineRetail[[#This Row],[InvoiceDate]],-1)+1</f>
        <v>40817</v>
      </c>
      <c r="K16517" s="6">
        <f>OnlineRetail[[#This Row],[Quantity]]*OnlineRetail[[#This Row],[UnitPrice]]</f>
        <v>76.5</v>
      </c>
      <c r="L16517" t="str">
        <f t="shared" si="258"/>
        <v>13167|Oct-2011</v>
      </c>
    </row>
    <row r="16518" spans="1:12">
      <c r="A16518">
        <v>548611</v>
      </c>
      <c r="B16518" t="s">
        <v>209</v>
      </c>
      <c r="C16518" t="s">
        <v>39</v>
      </c>
      <c r="D16518">
        <v>13</v>
      </c>
      <c r="E16518" s="1">
        <v>40832.78125</v>
      </c>
      <c r="F16518">
        <v>0.85</v>
      </c>
      <c r="G16518">
        <v>13470</v>
      </c>
      <c r="H16518" t="s">
        <v>10</v>
      </c>
      <c r="I16518" t="str">
        <f>IF(AND(LEFT(OnlineRetail[[#This Row],[InvoiceNo]],1)&lt;&gt;"C",OnlineRetail[[#This Row],[CustomerID]]&lt;&gt;""),"Yes","No")</f>
        <v>Yes</v>
      </c>
      <c r="J16518" s="4">
        <f>EOMONTH(OnlineRetail[[#This Row],[InvoiceDate]],-1)+1</f>
        <v>40817</v>
      </c>
      <c r="K16518" s="6">
        <f>OnlineRetail[[#This Row],[Quantity]]*OnlineRetail[[#This Row],[UnitPrice]]</f>
        <v>11.049999999999999</v>
      </c>
      <c r="L16518" t="str">
        <f t="shared" si="258"/>
        <v>13470|Oct-2011</v>
      </c>
    </row>
    <row r="16519" spans="1:12">
      <c r="A16519">
        <v>551678</v>
      </c>
      <c r="B16519" t="s">
        <v>175</v>
      </c>
      <c r="C16519" t="s">
        <v>62</v>
      </c>
      <c r="D16519">
        <v>21</v>
      </c>
      <c r="E16519" s="1">
        <v>40832.789583333331</v>
      </c>
      <c r="F16519">
        <v>1.65</v>
      </c>
      <c r="G16519">
        <v>12764</v>
      </c>
      <c r="H16519" t="s">
        <v>10</v>
      </c>
      <c r="I16519" t="str">
        <f>IF(AND(LEFT(OnlineRetail[[#This Row],[InvoiceNo]],1)&lt;&gt;"C",OnlineRetail[[#This Row],[CustomerID]]&lt;&gt;""),"Yes","No")</f>
        <v>Yes</v>
      </c>
      <c r="J16519" s="4">
        <f>EOMONTH(OnlineRetail[[#This Row],[InvoiceDate]],-1)+1</f>
        <v>40817</v>
      </c>
      <c r="K16519" s="6">
        <f>OnlineRetail[[#This Row],[Quantity]]*OnlineRetail[[#This Row],[UnitPrice]]</f>
        <v>34.65</v>
      </c>
      <c r="L16519" t="str">
        <f t="shared" si="258"/>
        <v>12764|Oct-2011</v>
      </c>
    </row>
    <row r="16520" spans="1:12">
      <c r="A16520">
        <v>539330</v>
      </c>
      <c r="B16520" t="s">
        <v>122</v>
      </c>
      <c r="C16520" t="s">
        <v>9</v>
      </c>
      <c r="D16520">
        <v>23</v>
      </c>
      <c r="E16520" s="1">
        <v>40832.790277777778</v>
      </c>
      <c r="F16520">
        <v>4.25</v>
      </c>
      <c r="G16520">
        <v>12948</v>
      </c>
      <c r="H16520" t="s">
        <v>10</v>
      </c>
      <c r="I16520" t="str">
        <f>IF(AND(LEFT(OnlineRetail[[#This Row],[InvoiceNo]],1)&lt;&gt;"C",OnlineRetail[[#This Row],[CustomerID]]&lt;&gt;""),"Yes","No")</f>
        <v>Yes</v>
      </c>
      <c r="J16520" s="4">
        <f>EOMONTH(OnlineRetail[[#This Row],[InvoiceDate]],-1)+1</f>
        <v>40817</v>
      </c>
      <c r="K16520" s="6">
        <f>OnlineRetail[[#This Row],[Quantity]]*OnlineRetail[[#This Row],[UnitPrice]]</f>
        <v>97.75</v>
      </c>
      <c r="L16520" t="str">
        <f t="shared" si="258"/>
        <v>12948|Oct-2011</v>
      </c>
    </row>
    <row r="16521" spans="1:12">
      <c r="A16521">
        <v>555649</v>
      </c>
      <c r="B16521" t="s">
        <v>66</v>
      </c>
      <c r="C16521" t="s">
        <v>24</v>
      </c>
      <c r="D16521">
        <v>17</v>
      </c>
      <c r="E16521" s="1">
        <v>40832.794444444437</v>
      </c>
      <c r="F16521">
        <v>2.5499999999999998</v>
      </c>
      <c r="G16521">
        <v>14331</v>
      </c>
      <c r="H16521" t="s">
        <v>10</v>
      </c>
      <c r="I16521" t="str">
        <f>IF(AND(LEFT(OnlineRetail[[#This Row],[InvoiceNo]],1)&lt;&gt;"C",OnlineRetail[[#This Row],[CustomerID]]&lt;&gt;""),"Yes","No")</f>
        <v>Yes</v>
      </c>
      <c r="J16521" s="4">
        <f>EOMONTH(OnlineRetail[[#This Row],[InvoiceDate]],-1)+1</f>
        <v>40817</v>
      </c>
      <c r="K16521" s="6">
        <f>OnlineRetail[[#This Row],[Quantity]]*OnlineRetail[[#This Row],[UnitPrice]]</f>
        <v>43.349999999999994</v>
      </c>
      <c r="L16521" t="str">
        <f t="shared" si="258"/>
        <v>14331|Oct-2011</v>
      </c>
    </row>
    <row r="16522" spans="1:12">
      <c r="A16522">
        <v>552762</v>
      </c>
      <c r="B16522" t="s">
        <v>135</v>
      </c>
      <c r="C16522" t="s">
        <v>19</v>
      </c>
      <c r="D16522">
        <v>4</v>
      </c>
      <c r="E16522" s="1">
        <v>40832.79583333333</v>
      </c>
      <c r="F16522">
        <v>4.25</v>
      </c>
      <c r="G16522">
        <v>13100</v>
      </c>
      <c r="H16522" t="s">
        <v>10</v>
      </c>
      <c r="I16522" t="str">
        <f>IF(AND(LEFT(OnlineRetail[[#This Row],[InvoiceNo]],1)&lt;&gt;"C",OnlineRetail[[#This Row],[CustomerID]]&lt;&gt;""),"Yes","No")</f>
        <v>Yes</v>
      </c>
      <c r="J16522" s="4">
        <f>EOMONTH(OnlineRetail[[#This Row],[InvoiceDate]],-1)+1</f>
        <v>40817</v>
      </c>
      <c r="K16522" s="6">
        <f>OnlineRetail[[#This Row],[Quantity]]*OnlineRetail[[#This Row],[UnitPrice]]</f>
        <v>17</v>
      </c>
      <c r="L16522" t="str">
        <f t="shared" si="258"/>
        <v>13100|Oct-2011</v>
      </c>
    </row>
    <row r="16523" spans="1:12">
      <c r="A16523">
        <v>539263</v>
      </c>
      <c r="B16523" t="s">
        <v>171</v>
      </c>
      <c r="C16523" t="s">
        <v>42</v>
      </c>
      <c r="D16523">
        <v>15</v>
      </c>
      <c r="E16523" s="1">
        <v>40832.799305555563</v>
      </c>
      <c r="F16523">
        <v>7.95</v>
      </c>
      <c r="G16523">
        <v>13737</v>
      </c>
      <c r="H16523" t="s">
        <v>22</v>
      </c>
      <c r="I16523" t="str">
        <f>IF(AND(LEFT(OnlineRetail[[#This Row],[InvoiceNo]],1)&lt;&gt;"C",OnlineRetail[[#This Row],[CustomerID]]&lt;&gt;""),"Yes","No")</f>
        <v>Yes</v>
      </c>
      <c r="J16523" s="4">
        <f>EOMONTH(OnlineRetail[[#This Row],[InvoiceDate]],-1)+1</f>
        <v>40817</v>
      </c>
      <c r="K16523" s="6">
        <f>OnlineRetail[[#This Row],[Quantity]]*OnlineRetail[[#This Row],[UnitPrice]]</f>
        <v>119.25</v>
      </c>
      <c r="L16523" t="str">
        <f t="shared" si="258"/>
        <v>13737|Oct-2011</v>
      </c>
    </row>
    <row r="16524" spans="1:12">
      <c r="A16524">
        <v>554397</v>
      </c>
      <c r="B16524" t="s">
        <v>262</v>
      </c>
      <c r="C16524" t="s">
        <v>24</v>
      </c>
      <c r="D16524">
        <v>11</v>
      </c>
      <c r="E16524" s="1">
        <v>40832.809027777781</v>
      </c>
      <c r="F16524">
        <v>7.95</v>
      </c>
      <c r="G16524">
        <v>13169</v>
      </c>
      <c r="H16524" t="s">
        <v>10</v>
      </c>
      <c r="I16524" t="str">
        <f>IF(AND(LEFT(OnlineRetail[[#This Row],[InvoiceNo]],1)&lt;&gt;"C",OnlineRetail[[#This Row],[CustomerID]]&lt;&gt;""),"Yes","No")</f>
        <v>Yes</v>
      </c>
      <c r="J16524" s="4">
        <f>EOMONTH(OnlineRetail[[#This Row],[InvoiceDate]],-1)+1</f>
        <v>40817</v>
      </c>
      <c r="K16524" s="6">
        <f>OnlineRetail[[#This Row],[Quantity]]*OnlineRetail[[#This Row],[UnitPrice]]</f>
        <v>87.45</v>
      </c>
      <c r="L16524" t="str">
        <f t="shared" si="258"/>
        <v>13169|Oct-2011</v>
      </c>
    </row>
    <row r="16525" spans="1:12">
      <c r="A16525">
        <v>547198</v>
      </c>
      <c r="B16525" t="s">
        <v>162</v>
      </c>
      <c r="C16525" t="s">
        <v>33</v>
      </c>
      <c r="D16525">
        <v>20</v>
      </c>
      <c r="E16525" s="1">
        <v>40832.818055555559</v>
      </c>
      <c r="F16525">
        <v>4.95</v>
      </c>
      <c r="G16525">
        <v>12690</v>
      </c>
      <c r="H16525" t="s">
        <v>10</v>
      </c>
      <c r="I16525" t="str">
        <f>IF(AND(LEFT(OnlineRetail[[#This Row],[InvoiceNo]],1)&lt;&gt;"C",OnlineRetail[[#This Row],[CustomerID]]&lt;&gt;""),"Yes","No")</f>
        <v>Yes</v>
      </c>
      <c r="J16525" s="4">
        <f>EOMONTH(OnlineRetail[[#This Row],[InvoiceDate]],-1)+1</f>
        <v>40817</v>
      </c>
      <c r="K16525" s="6">
        <f>OnlineRetail[[#This Row],[Quantity]]*OnlineRetail[[#This Row],[UnitPrice]]</f>
        <v>99</v>
      </c>
      <c r="L16525" t="str">
        <f t="shared" si="258"/>
        <v>12690|Oct-2011</v>
      </c>
    </row>
    <row r="16526" spans="1:12">
      <c r="A16526">
        <v>547003</v>
      </c>
      <c r="B16526" t="s">
        <v>180</v>
      </c>
      <c r="C16526" t="s">
        <v>33</v>
      </c>
      <c r="D16526">
        <v>1</v>
      </c>
      <c r="E16526" s="1">
        <v>40832.820138888892</v>
      </c>
      <c r="F16526">
        <v>7.95</v>
      </c>
      <c r="G16526">
        <v>14059</v>
      </c>
      <c r="H16526" t="s">
        <v>31</v>
      </c>
      <c r="I16526" t="str">
        <f>IF(AND(LEFT(OnlineRetail[[#This Row],[InvoiceNo]],1)&lt;&gt;"C",OnlineRetail[[#This Row],[CustomerID]]&lt;&gt;""),"Yes","No")</f>
        <v>Yes</v>
      </c>
      <c r="J16526" s="4">
        <f>EOMONTH(OnlineRetail[[#This Row],[InvoiceDate]],-1)+1</f>
        <v>40817</v>
      </c>
      <c r="K16526" s="6">
        <f>OnlineRetail[[#This Row],[Quantity]]*OnlineRetail[[#This Row],[UnitPrice]]</f>
        <v>7.95</v>
      </c>
      <c r="L16526" t="str">
        <f t="shared" si="258"/>
        <v>14059|Oct-2011</v>
      </c>
    </row>
    <row r="16527" spans="1:12">
      <c r="A16527">
        <v>551892</v>
      </c>
      <c r="B16527" t="s">
        <v>116</v>
      </c>
      <c r="C16527" t="s">
        <v>48</v>
      </c>
      <c r="D16527">
        <v>4</v>
      </c>
      <c r="E16527" s="1">
        <v>40832.824305555558</v>
      </c>
      <c r="F16527">
        <v>7.95</v>
      </c>
      <c r="G16527">
        <v>12626</v>
      </c>
      <c r="H16527" t="s">
        <v>10</v>
      </c>
      <c r="I16527" t="str">
        <f>IF(AND(LEFT(OnlineRetail[[#This Row],[InvoiceNo]],1)&lt;&gt;"C",OnlineRetail[[#This Row],[CustomerID]]&lt;&gt;""),"Yes","No")</f>
        <v>Yes</v>
      </c>
      <c r="J16527" s="4">
        <f>EOMONTH(OnlineRetail[[#This Row],[InvoiceDate]],-1)+1</f>
        <v>40817</v>
      </c>
      <c r="K16527" s="6">
        <f>OnlineRetail[[#This Row],[Quantity]]*OnlineRetail[[#This Row],[UnitPrice]]</f>
        <v>31.8</v>
      </c>
      <c r="L16527" t="str">
        <f t="shared" si="258"/>
        <v>12626|Oct-2011</v>
      </c>
    </row>
    <row r="16528" spans="1:12">
      <c r="A16528">
        <v>541707</v>
      </c>
      <c r="B16528" t="s">
        <v>227</v>
      </c>
      <c r="C16528" t="s">
        <v>21</v>
      </c>
      <c r="D16528">
        <v>10</v>
      </c>
      <c r="E16528" s="1">
        <v>40832.825694444437</v>
      </c>
      <c r="F16528">
        <v>4.95</v>
      </c>
      <c r="G16528">
        <v>13185</v>
      </c>
      <c r="H16528" t="s">
        <v>10</v>
      </c>
      <c r="I16528" t="str">
        <f>IF(AND(LEFT(OnlineRetail[[#This Row],[InvoiceNo]],1)&lt;&gt;"C",OnlineRetail[[#This Row],[CustomerID]]&lt;&gt;""),"Yes","No")</f>
        <v>Yes</v>
      </c>
      <c r="J16528" s="4">
        <f>EOMONTH(OnlineRetail[[#This Row],[InvoiceDate]],-1)+1</f>
        <v>40817</v>
      </c>
      <c r="K16528" s="6">
        <f>OnlineRetail[[#This Row],[Quantity]]*OnlineRetail[[#This Row],[UnitPrice]]</f>
        <v>49.5</v>
      </c>
      <c r="L16528" t="str">
        <f t="shared" si="258"/>
        <v>13185|Oct-2011</v>
      </c>
    </row>
    <row r="16529" spans="1:12">
      <c r="A16529">
        <v>542316</v>
      </c>
      <c r="B16529" t="s">
        <v>93</v>
      </c>
      <c r="C16529" t="s">
        <v>33</v>
      </c>
      <c r="D16529">
        <v>20</v>
      </c>
      <c r="E16529" s="1">
        <v>40833.338194444441</v>
      </c>
      <c r="F16529">
        <v>1.65</v>
      </c>
      <c r="G16529">
        <v>12665</v>
      </c>
      <c r="H16529" t="s">
        <v>10</v>
      </c>
      <c r="I16529" t="str">
        <f>IF(AND(LEFT(OnlineRetail[[#This Row],[InvoiceNo]],1)&lt;&gt;"C",OnlineRetail[[#This Row],[CustomerID]]&lt;&gt;""),"Yes","No")</f>
        <v>Yes</v>
      </c>
      <c r="J16529" s="4">
        <f>EOMONTH(OnlineRetail[[#This Row],[InvoiceDate]],-1)+1</f>
        <v>40817</v>
      </c>
      <c r="K16529" s="6">
        <f>OnlineRetail[[#This Row],[Quantity]]*OnlineRetail[[#This Row],[UnitPrice]]</f>
        <v>33</v>
      </c>
      <c r="L16529" t="str">
        <f t="shared" si="258"/>
        <v>12665|Oct-2011</v>
      </c>
    </row>
    <row r="16530" spans="1:12">
      <c r="A16530">
        <v>542618</v>
      </c>
      <c r="B16530" t="s">
        <v>240</v>
      </c>
      <c r="C16530" t="s">
        <v>14</v>
      </c>
      <c r="D16530">
        <v>15</v>
      </c>
      <c r="E16530" s="1">
        <v>40833.339583333327</v>
      </c>
      <c r="F16530">
        <v>5.95</v>
      </c>
      <c r="G16530">
        <v>13499</v>
      </c>
      <c r="H16530" t="s">
        <v>10</v>
      </c>
      <c r="I16530" t="str">
        <f>IF(AND(LEFT(OnlineRetail[[#This Row],[InvoiceNo]],1)&lt;&gt;"C",OnlineRetail[[#This Row],[CustomerID]]&lt;&gt;""),"Yes","No")</f>
        <v>Yes</v>
      </c>
      <c r="J16530" s="4">
        <f>EOMONTH(OnlineRetail[[#This Row],[InvoiceDate]],-1)+1</f>
        <v>40817</v>
      </c>
      <c r="K16530" s="6">
        <f>OnlineRetail[[#This Row],[Quantity]]*OnlineRetail[[#This Row],[UnitPrice]]</f>
        <v>89.25</v>
      </c>
      <c r="L16530" t="str">
        <f t="shared" si="258"/>
        <v>13499|Oct-2011</v>
      </c>
    </row>
    <row r="16531" spans="1:12">
      <c r="A16531">
        <v>552977</v>
      </c>
      <c r="B16531" t="s">
        <v>86</v>
      </c>
      <c r="C16531" t="s">
        <v>9</v>
      </c>
      <c r="D16531">
        <v>16</v>
      </c>
      <c r="E16531" s="1">
        <v>40833.347916666673</v>
      </c>
      <c r="F16531">
        <v>1.25</v>
      </c>
      <c r="G16531">
        <v>12462</v>
      </c>
      <c r="H16531" t="s">
        <v>10</v>
      </c>
      <c r="I16531" t="str">
        <f>IF(AND(LEFT(OnlineRetail[[#This Row],[InvoiceNo]],1)&lt;&gt;"C",OnlineRetail[[#This Row],[CustomerID]]&lt;&gt;""),"Yes","No")</f>
        <v>Yes</v>
      </c>
      <c r="J16531" s="4">
        <f>EOMONTH(OnlineRetail[[#This Row],[InvoiceDate]],-1)+1</f>
        <v>40817</v>
      </c>
      <c r="K16531" s="6">
        <f>OnlineRetail[[#This Row],[Quantity]]*OnlineRetail[[#This Row],[UnitPrice]]</f>
        <v>20</v>
      </c>
      <c r="L16531" t="str">
        <f t="shared" si="258"/>
        <v>12462|Oct-2011</v>
      </c>
    </row>
    <row r="16532" spans="1:12">
      <c r="A16532">
        <v>548805</v>
      </c>
      <c r="B16532" t="s">
        <v>251</v>
      </c>
      <c r="C16532" t="s">
        <v>14</v>
      </c>
      <c r="D16532">
        <v>17</v>
      </c>
      <c r="E16532" s="1">
        <v>40833.367361111108</v>
      </c>
      <c r="F16532">
        <v>2.5499999999999998</v>
      </c>
      <c r="G16532">
        <v>13103</v>
      </c>
      <c r="H16532" t="s">
        <v>31</v>
      </c>
      <c r="I16532" t="str">
        <f>IF(AND(LEFT(OnlineRetail[[#This Row],[InvoiceNo]],1)&lt;&gt;"C",OnlineRetail[[#This Row],[CustomerID]]&lt;&gt;""),"Yes","No")</f>
        <v>Yes</v>
      </c>
      <c r="J16532" s="4">
        <f>EOMONTH(OnlineRetail[[#This Row],[InvoiceDate]],-1)+1</f>
        <v>40817</v>
      </c>
      <c r="K16532" s="6">
        <f>OnlineRetail[[#This Row],[Quantity]]*OnlineRetail[[#This Row],[UnitPrice]]</f>
        <v>43.349999999999994</v>
      </c>
      <c r="L16532" t="str">
        <f t="shared" si="258"/>
        <v>13103|Oct-2011</v>
      </c>
    </row>
    <row r="16533" spans="1:12">
      <c r="A16533">
        <v>537970</v>
      </c>
      <c r="B16533" t="s">
        <v>177</v>
      </c>
      <c r="C16533" t="s">
        <v>24</v>
      </c>
      <c r="D16533">
        <v>14</v>
      </c>
      <c r="E16533" s="1">
        <v>40833.367361111108</v>
      </c>
      <c r="F16533">
        <v>3.39</v>
      </c>
      <c r="G16533">
        <v>12909</v>
      </c>
      <c r="H16533" t="s">
        <v>17</v>
      </c>
      <c r="I16533" t="str">
        <f>IF(AND(LEFT(OnlineRetail[[#This Row],[InvoiceNo]],1)&lt;&gt;"C",OnlineRetail[[#This Row],[CustomerID]]&lt;&gt;""),"Yes","No")</f>
        <v>Yes</v>
      </c>
      <c r="J16533" s="4">
        <f>EOMONTH(OnlineRetail[[#This Row],[InvoiceDate]],-1)+1</f>
        <v>40817</v>
      </c>
      <c r="K16533" s="6">
        <f>OnlineRetail[[#This Row],[Quantity]]*OnlineRetail[[#This Row],[UnitPrice]]</f>
        <v>47.46</v>
      </c>
      <c r="L16533" t="str">
        <f t="shared" si="258"/>
        <v>12909|Oct-2011</v>
      </c>
    </row>
    <row r="16534" spans="1:12">
      <c r="A16534">
        <v>552652</v>
      </c>
      <c r="B16534" t="s">
        <v>253</v>
      </c>
      <c r="C16534" t="s">
        <v>12</v>
      </c>
      <c r="D16534">
        <v>17</v>
      </c>
      <c r="E16534" s="1">
        <v>40833.383333333331</v>
      </c>
      <c r="F16534">
        <v>2.5499999999999998</v>
      </c>
      <c r="G16534">
        <v>12581</v>
      </c>
      <c r="H16534" t="s">
        <v>10</v>
      </c>
      <c r="I16534" t="str">
        <f>IF(AND(LEFT(OnlineRetail[[#This Row],[InvoiceNo]],1)&lt;&gt;"C",OnlineRetail[[#This Row],[CustomerID]]&lt;&gt;""),"Yes","No")</f>
        <v>Yes</v>
      </c>
      <c r="J16534" s="4">
        <f>EOMONTH(OnlineRetail[[#This Row],[InvoiceDate]],-1)+1</f>
        <v>40817</v>
      </c>
      <c r="K16534" s="6">
        <f>OnlineRetail[[#This Row],[Quantity]]*OnlineRetail[[#This Row],[UnitPrice]]</f>
        <v>43.349999999999994</v>
      </c>
      <c r="L16534" t="str">
        <f t="shared" si="258"/>
        <v>12581|Oct-2011</v>
      </c>
    </row>
    <row r="16535" spans="1:12">
      <c r="A16535">
        <v>540762</v>
      </c>
      <c r="B16535" t="s">
        <v>79</v>
      </c>
      <c r="C16535" t="s">
        <v>21</v>
      </c>
      <c r="D16535">
        <v>7</v>
      </c>
      <c r="E16535" s="1">
        <v>40833.387499999997</v>
      </c>
      <c r="F16535">
        <v>0.85</v>
      </c>
      <c r="G16535">
        <v>12465</v>
      </c>
      <c r="H16535" t="s">
        <v>10</v>
      </c>
      <c r="I16535" t="str">
        <f>IF(AND(LEFT(OnlineRetail[[#This Row],[InvoiceNo]],1)&lt;&gt;"C",OnlineRetail[[#This Row],[CustomerID]]&lt;&gt;""),"Yes","No")</f>
        <v>Yes</v>
      </c>
      <c r="J16535" s="4">
        <f>EOMONTH(OnlineRetail[[#This Row],[InvoiceDate]],-1)+1</f>
        <v>40817</v>
      </c>
      <c r="K16535" s="6">
        <f>OnlineRetail[[#This Row],[Quantity]]*OnlineRetail[[#This Row],[UnitPrice]]</f>
        <v>5.95</v>
      </c>
      <c r="L16535" t="str">
        <f t="shared" si="258"/>
        <v>12465|Oct-2011</v>
      </c>
    </row>
    <row r="16536" spans="1:12">
      <c r="A16536">
        <v>544100</v>
      </c>
      <c r="B16536" t="s">
        <v>152</v>
      </c>
      <c r="C16536" t="s">
        <v>16</v>
      </c>
      <c r="D16536">
        <v>7</v>
      </c>
      <c r="E16536" s="1">
        <v>40833.388194444437</v>
      </c>
      <c r="F16536">
        <v>4.25</v>
      </c>
      <c r="G16536">
        <v>12987</v>
      </c>
      <c r="H16536" t="s">
        <v>10</v>
      </c>
      <c r="I16536" t="str">
        <f>IF(AND(LEFT(OnlineRetail[[#This Row],[InvoiceNo]],1)&lt;&gt;"C",OnlineRetail[[#This Row],[CustomerID]]&lt;&gt;""),"Yes","No")</f>
        <v>Yes</v>
      </c>
      <c r="J16536" s="4">
        <f>EOMONTH(OnlineRetail[[#This Row],[InvoiceDate]],-1)+1</f>
        <v>40817</v>
      </c>
      <c r="K16536" s="6">
        <f>OnlineRetail[[#This Row],[Quantity]]*OnlineRetail[[#This Row],[UnitPrice]]</f>
        <v>29.75</v>
      </c>
      <c r="L16536" t="str">
        <f t="shared" si="258"/>
        <v>12987|Oct-2011</v>
      </c>
    </row>
    <row r="16537" spans="1:12">
      <c r="A16537">
        <v>548957</v>
      </c>
      <c r="B16537" t="s">
        <v>177</v>
      </c>
      <c r="C16537" t="s">
        <v>21</v>
      </c>
      <c r="D16537">
        <v>20</v>
      </c>
      <c r="E16537" s="1">
        <v>40833.398611111108</v>
      </c>
      <c r="F16537">
        <v>2.5499999999999998</v>
      </c>
      <c r="G16537">
        <v>13846</v>
      </c>
      <c r="H16537" t="s">
        <v>10</v>
      </c>
      <c r="I16537" t="str">
        <f>IF(AND(LEFT(OnlineRetail[[#This Row],[InvoiceNo]],1)&lt;&gt;"C",OnlineRetail[[#This Row],[CustomerID]]&lt;&gt;""),"Yes","No")</f>
        <v>Yes</v>
      </c>
      <c r="J16537" s="4">
        <f>EOMONTH(OnlineRetail[[#This Row],[InvoiceDate]],-1)+1</f>
        <v>40817</v>
      </c>
      <c r="K16537" s="6">
        <f>OnlineRetail[[#This Row],[Quantity]]*OnlineRetail[[#This Row],[UnitPrice]]</f>
        <v>51</v>
      </c>
      <c r="L16537" t="str">
        <f t="shared" si="258"/>
        <v>13846|Oct-2011</v>
      </c>
    </row>
    <row r="16538" spans="1:12">
      <c r="A16538">
        <v>541479</v>
      </c>
      <c r="B16538" t="s">
        <v>251</v>
      </c>
      <c r="C16538" t="s">
        <v>62</v>
      </c>
      <c r="D16538">
        <v>20</v>
      </c>
      <c r="E16538" s="1">
        <v>40833.399305555547</v>
      </c>
      <c r="F16538">
        <v>4.25</v>
      </c>
      <c r="G16538">
        <v>14186</v>
      </c>
      <c r="H16538" t="s">
        <v>10</v>
      </c>
      <c r="I16538" t="str">
        <f>IF(AND(LEFT(OnlineRetail[[#This Row],[InvoiceNo]],1)&lt;&gt;"C",OnlineRetail[[#This Row],[CustomerID]]&lt;&gt;""),"Yes","No")</f>
        <v>Yes</v>
      </c>
      <c r="J16538" s="4">
        <f>EOMONTH(OnlineRetail[[#This Row],[InvoiceDate]],-1)+1</f>
        <v>40817</v>
      </c>
      <c r="K16538" s="6">
        <f>OnlineRetail[[#This Row],[Quantity]]*OnlineRetail[[#This Row],[UnitPrice]]</f>
        <v>85</v>
      </c>
      <c r="L16538" t="str">
        <f t="shared" si="258"/>
        <v>14186|Oct-2011</v>
      </c>
    </row>
    <row r="16539" spans="1:12">
      <c r="A16539">
        <v>553801</v>
      </c>
      <c r="B16539" t="s">
        <v>229</v>
      </c>
      <c r="C16539" t="s">
        <v>40</v>
      </c>
      <c r="D16539">
        <v>22</v>
      </c>
      <c r="E16539" s="1">
        <v>40833.399305555547</v>
      </c>
      <c r="F16539">
        <v>0.85</v>
      </c>
      <c r="G16539">
        <v>12862</v>
      </c>
      <c r="H16539" t="s">
        <v>10</v>
      </c>
      <c r="I16539" t="str">
        <f>IF(AND(LEFT(OnlineRetail[[#This Row],[InvoiceNo]],1)&lt;&gt;"C",OnlineRetail[[#This Row],[CustomerID]]&lt;&gt;""),"Yes","No")</f>
        <v>Yes</v>
      </c>
      <c r="J16539" s="4">
        <f>EOMONTH(OnlineRetail[[#This Row],[InvoiceDate]],-1)+1</f>
        <v>40817</v>
      </c>
      <c r="K16539" s="6">
        <f>OnlineRetail[[#This Row],[Quantity]]*OnlineRetail[[#This Row],[UnitPrice]]</f>
        <v>18.7</v>
      </c>
      <c r="L16539" t="str">
        <f t="shared" si="258"/>
        <v>12862|Oct-2011</v>
      </c>
    </row>
    <row r="16540" spans="1:12">
      <c r="A16540">
        <v>547713</v>
      </c>
      <c r="B16540" t="s">
        <v>125</v>
      </c>
      <c r="C16540" t="s">
        <v>21</v>
      </c>
      <c r="D16540">
        <v>7</v>
      </c>
      <c r="E16540" s="1">
        <v>40833.404166666667</v>
      </c>
      <c r="F16540">
        <v>1.25</v>
      </c>
      <c r="G16540">
        <v>13605</v>
      </c>
      <c r="H16540" t="s">
        <v>17</v>
      </c>
      <c r="I16540" t="str">
        <f>IF(AND(LEFT(OnlineRetail[[#This Row],[InvoiceNo]],1)&lt;&gt;"C",OnlineRetail[[#This Row],[CustomerID]]&lt;&gt;""),"Yes","No")</f>
        <v>Yes</v>
      </c>
      <c r="J16540" s="4">
        <f>EOMONTH(OnlineRetail[[#This Row],[InvoiceDate]],-1)+1</f>
        <v>40817</v>
      </c>
      <c r="K16540" s="6">
        <f>OnlineRetail[[#This Row],[Quantity]]*OnlineRetail[[#This Row],[UnitPrice]]</f>
        <v>8.75</v>
      </c>
      <c r="L16540" t="str">
        <f t="shared" si="258"/>
        <v>13605|Oct-2011</v>
      </c>
    </row>
    <row r="16541" spans="1:12">
      <c r="A16541">
        <v>545456</v>
      </c>
      <c r="B16541" t="s">
        <v>229</v>
      </c>
      <c r="C16541" t="s">
        <v>29</v>
      </c>
      <c r="D16541">
        <v>16</v>
      </c>
      <c r="E16541" s="1">
        <v>40833.404861111107</v>
      </c>
      <c r="F16541">
        <v>2.5499999999999998</v>
      </c>
      <c r="G16541">
        <v>13303</v>
      </c>
      <c r="H16541" t="s">
        <v>10</v>
      </c>
      <c r="I16541" t="str">
        <f>IF(AND(LEFT(OnlineRetail[[#This Row],[InvoiceNo]],1)&lt;&gt;"C",OnlineRetail[[#This Row],[CustomerID]]&lt;&gt;""),"Yes","No")</f>
        <v>Yes</v>
      </c>
      <c r="J16541" s="4">
        <f>EOMONTH(OnlineRetail[[#This Row],[InvoiceDate]],-1)+1</f>
        <v>40817</v>
      </c>
      <c r="K16541" s="6">
        <f>OnlineRetail[[#This Row],[Quantity]]*OnlineRetail[[#This Row],[UnitPrice]]</f>
        <v>40.799999999999997</v>
      </c>
      <c r="L16541" t="str">
        <f t="shared" si="258"/>
        <v>13303|Oct-2011</v>
      </c>
    </row>
    <row r="16542" spans="1:12">
      <c r="A16542">
        <v>548323</v>
      </c>
      <c r="B16542" t="s">
        <v>93</v>
      </c>
      <c r="C16542" t="s">
        <v>83</v>
      </c>
      <c r="D16542">
        <v>4</v>
      </c>
      <c r="E16542" s="1">
        <v>40833.419444444437</v>
      </c>
      <c r="F16542">
        <v>9.9499999999999993</v>
      </c>
      <c r="G16542">
        <v>13425</v>
      </c>
      <c r="H16542" t="s">
        <v>10</v>
      </c>
      <c r="I16542" t="str">
        <f>IF(AND(LEFT(OnlineRetail[[#This Row],[InvoiceNo]],1)&lt;&gt;"C",OnlineRetail[[#This Row],[CustomerID]]&lt;&gt;""),"Yes","No")</f>
        <v>Yes</v>
      </c>
      <c r="J16542" s="4">
        <f>EOMONTH(OnlineRetail[[#This Row],[InvoiceDate]],-1)+1</f>
        <v>40817</v>
      </c>
      <c r="K16542" s="6">
        <f>OnlineRetail[[#This Row],[Quantity]]*OnlineRetail[[#This Row],[UnitPrice]]</f>
        <v>39.799999999999997</v>
      </c>
      <c r="L16542" t="str">
        <f t="shared" si="258"/>
        <v>13425|Oct-2011</v>
      </c>
    </row>
    <row r="16543" spans="1:12">
      <c r="A16543">
        <v>548980</v>
      </c>
      <c r="B16543" t="s">
        <v>281</v>
      </c>
      <c r="C16543" t="s">
        <v>72</v>
      </c>
      <c r="D16543">
        <v>14</v>
      </c>
      <c r="E16543" s="1">
        <v>40833.423611111109</v>
      </c>
      <c r="F16543">
        <v>4.95</v>
      </c>
      <c r="G16543">
        <v>12944</v>
      </c>
      <c r="H16543" t="s">
        <v>10</v>
      </c>
      <c r="I16543" t="str">
        <f>IF(AND(LEFT(OnlineRetail[[#This Row],[InvoiceNo]],1)&lt;&gt;"C",OnlineRetail[[#This Row],[CustomerID]]&lt;&gt;""),"Yes","No")</f>
        <v>Yes</v>
      </c>
      <c r="J16543" s="4">
        <f>EOMONTH(OnlineRetail[[#This Row],[InvoiceDate]],-1)+1</f>
        <v>40817</v>
      </c>
      <c r="K16543" s="6">
        <f>OnlineRetail[[#This Row],[Quantity]]*OnlineRetail[[#This Row],[UnitPrice]]</f>
        <v>69.3</v>
      </c>
      <c r="L16543" t="str">
        <f t="shared" si="258"/>
        <v>12944|Oct-2011</v>
      </c>
    </row>
    <row r="16544" spans="1:12">
      <c r="A16544">
        <v>552081</v>
      </c>
      <c r="B16544" t="s">
        <v>74</v>
      </c>
      <c r="C16544" t="s">
        <v>50</v>
      </c>
      <c r="D16544">
        <v>12</v>
      </c>
      <c r="E16544" s="1">
        <v>40833.424305555563</v>
      </c>
      <c r="F16544">
        <v>7.95</v>
      </c>
      <c r="G16544">
        <v>12640</v>
      </c>
      <c r="H16544" t="s">
        <v>10</v>
      </c>
      <c r="I16544" t="str">
        <f>IF(AND(LEFT(OnlineRetail[[#This Row],[InvoiceNo]],1)&lt;&gt;"C",OnlineRetail[[#This Row],[CustomerID]]&lt;&gt;""),"Yes","No")</f>
        <v>Yes</v>
      </c>
      <c r="J16544" s="4">
        <f>EOMONTH(OnlineRetail[[#This Row],[InvoiceDate]],-1)+1</f>
        <v>40817</v>
      </c>
      <c r="K16544" s="6">
        <f>OnlineRetail[[#This Row],[Quantity]]*OnlineRetail[[#This Row],[UnitPrice]]</f>
        <v>95.4</v>
      </c>
      <c r="L16544" t="str">
        <f t="shared" si="258"/>
        <v>12640|Oct-2011</v>
      </c>
    </row>
    <row r="16545" spans="1:12">
      <c r="A16545">
        <v>543427</v>
      </c>
      <c r="B16545" t="s">
        <v>149</v>
      </c>
      <c r="C16545" t="s">
        <v>33</v>
      </c>
      <c r="D16545">
        <v>19</v>
      </c>
      <c r="E16545" s="1">
        <v>40833.439583333333</v>
      </c>
      <c r="F16545">
        <v>1.25</v>
      </c>
      <c r="G16545">
        <v>14306</v>
      </c>
      <c r="H16545" t="s">
        <v>10</v>
      </c>
      <c r="I16545" t="str">
        <f>IF(AND(LEFT(OnlineRetail[[#This Row],[InvoiceNo]],1)&lt;&gt;"C",OnlineRetail[[#This Row],[CustomerID]]&lt;&gt;""),"Yes","No")</f>
        <v>Yes</v>
      </c>
      <c r="J16545" s="4">
        <f>EOMONTH(OnlineRetail[[#This Row],[InvoiceDate]],-1)+1</f>
        <v>40817</v>
      </c>
      <c r="K16545" s="6">
        <f>OnlineRetail[[#This Row],[Quantity]]*OnlineRetail[[#This Row],[UnitPrice]]</f>
        <v>23.75</v>
      </c>
      <c r="L16545" t="str">
        <f t="shared" si="258"/>
        <v>14306|Oct-2011</v>
      </c>
    </row>
    <row r="16546" spans="1:12">
      <c r="A16546">
        <v>556182</v>
      </c>
      <c r="B16546" t="s">
        <v>110</v>
      </c>
      <c r="C16546" t="s">
        <v>83</v>
      </c>
      <c r="D16546">
        <v>9</v>
      </c>
      <c r="E16546" s="1">
        <v>40833.44027777778</v>
      </c>
      <c r="F16546">
        <v>2.5499999999999998</v>
      </c>
      <c r="G16546">
        <v>13002</v>
      </c>
      <c r="H16546" t="s">
        <v>10</v>
      </c>
      <c r="I16546" t="str">
        <f>IF(AND(LEFT(OnlineRetail[[#This Row],[InvoiceNo]],1)&lt;&gt;"C",OnlineRetail[[#This Row],[CustomerID]]&lt;&gt;""),"Yes","No")</f>
        <v>Yes</v>
      </c>
      <c r="J16546" s="4">
        <f>EOMONTH(OnlineRetail[[#This Row],[InvoiceDate]],-1)+1</f>
        <v>40817</v>
      </c>
      <c r="K16546" s="6">
        <f>OnlineRetail[[#This Row],[Quantity]]*OnlineRetail[[#This Row],[UnitPrice]]</f>
        <v>22.95</v>
      </c>
      <c r="L16546" t="str">
        <f t="shared" si="258"/>
        <v>13002|Oct-2011</v>
      </c>
    </row>
    <row r="16547" spans="1:12">
      <c r="A16547">
        <v>543787</v>
      </c>
      <c r="B16547" t="s">
        <v>215</v>
      </c>
      <c r="C16547" t="s">
        <v>12</v>
      </c>
      <c r="D16547">
        <v>9</v>
      </c>
      <c r="E16547" s="1">
        <v>40833.443055555559</v>
      </c>
      <c r="F16547">
        <v>2.5499999999999998</v>
      </c>
      <c r="G16547">
        <v>13119</v>
      </c>
      <c r="H16547" t="s">
        <v>10</v>
      </c>
      <c r="I16547" t="str">
        <f>IF(AND(LEFT(OnlineRetail[[#This Row],[InvoiceNo]],1)&lt;&gt;"C",OnlineRetail[[#This Row],[CustomerID]]&lt;&gt;""),"Yes","No")</f>
        <v>Yes</v>
      </c>
      <c r="J16547" s="4">
        <f>EOMONTH(OnlineRetail[[#This Row],[InvoiceDate]],-1)+1</f>
        <v>40817</v>
      </c>
      <c r="K16547" s="6">
        <f>OnlineRetail[[#This Row],[Quantity]]*OnlineRetail[[#This Row],[UnitPrice]]</f>
        <v>22.95</v>
      </c>
      <c r="L16547" t="str">
        <f t="shared" si="258"/>
        <v>13119|Oct-2011</v>
      </c>
    </row>
    <row r="16548" spans="1:12">
      <c r="A16548">
        <v>538054</v>
      </c>
      <c r="B16548" t="s">
        <v>120</v>
      </c>
      <c r="C16548" t="s">
        <v>33</v>
      </c>
      <c r="D16548">
        <v>15</v>
      </c>
      <c r="E16548" s="1">
        <v>40833.444444444453</v>
      </c>
      <c r="F16548">
        <v>1.25</v>
      </c>
      <c r="G16548">
        <v>14028</v>
      </c>
      <c r="H16548" t="s">
        <v>10</v>
      </c>
      <c r="I16548" t="str">
        <f>IF(AND(LEFT(OnlineRetail[[#This Row],[InvoiceNo]],1)&lt;&gt;"C",OnlineRetail[[#This Row],[CustomerID]]&lt;&gt;""),"Yes","No")</f>
        <v>Yes</v>
      </c>
      <c r="J16548" s="4">
        <f>EOMONTH(OnlineRetail[[#This Row],[InvoiceDate]],-1)+1</f>
        <v>40817</v>
      </c>
      <c r="K16548" s="6">
        <f>OnlineRetail[[#This Row],[Quantity]]*OnlineRetail[[#This Row],[UnitPrice]]</f>
        <v>18.75</v>
      </c>
      <c r="L16548" t="str">
        <f t="shared" si="258"/>
        <v>14028|Oct-2011</v>
      </c>
    </row>
    <row r="16549" spans="1:12">
      <c r="A16549">
        <v>539708</v>
      </c>
      <c r="B16549" t="s">
        <v>57</v>
      </c>
      <c r="C16549" t="s">
        <v>24</v>
      </c>
      <c r="D16549">
        <v>12</v>
      </c>
      <c r="E16549" s="1">
        <v>40833.45416666667</v>
      </c>
      <c r="F16549">
        <v>1.25</v>
      </c>
      <c r="G16549">
        <v>14004</v>
      </c>
      <c r="H16549" t="s">
        <v>10</v>
      </c>
      <c r="I16549" t="str">
        <f>IF(AND(LEFT(OnlineRetail[[#This Row],[InvoiceNo]],1)&lt;&gt;"C",OnlineRetail[[#This Row],[CustomerID]]&lt;&gt;""),"Yes","No")</f>
        <v>Yes</v>
      </c>
      <c r="J16549" s="4">
        <f>EOMONTH(OnlineRetail[[#This Row],[InvoiceDate]],-1)+1</f>
        <v>40817</v>
      </c>
      <c r="K16549" s="6">
        <f>OnlineRetail[[#This Row],[Quantity]]*OnlineRetail[[#This Row],[UnitPrice]]</f>
        <v>15</v>
      </c>
      <c r="L16549" t="str">
        <f t="shared" si="258"/>
        <v>14004|Oct-2011</v>
      </c>
    </row>
    <row r="16550" spans="1:12">
      <c r="A16550">
        <v>543829</v>
      </c>
      <c r="B16550" t="s">
        <v>249</v>
      </c>
      <c r="C16550" t="s">
        <v>12</v>
      </c>
      <c r="D16550">
        <v>17</v>
      </c>
      <c r="E16550" s="1">
        <v>40833.464583333327</v>
      </c>
      <c r="F16550">
        <v>4.25</v>
      </c>
      <c r="G16550">
        <v>12661</v>
      </c>
      <c r="H16550" t="s">
        <v>36</v>
      </c>
      <c r="I16550" t="str">
        <f>IF(AND(LEFT(OnlineRetail[[#This Row],[InvoiceNo]],1)&lt;&gt;"C",OnlineRetail[[#This Row],[CustomerID]]&lt;&gt;""),"Yes","No")</f>
        <v>Yes</v>
      </c>
      <c r="J16550" s="4">
        <f>EOMONTH(OnlineRetail[[#This Row],[InvoiceDate]],-1)+1</f>
        <v>40817</v>
      </c>
      <c r="K16550" s="6">
        <f>OnlineRetail[[#This Row],[Quantity]]*OnlineRetail[[#This Row],[UnitPrice]]</f>
        <v>72.25</v>
      </c>
      <c r="L16550" t="str">
        <f t="shared" si="258"/>
        <v>12661|Oct-2011</v>
      </c>
    </row>
    <row r="16551" spans="1:12">
      <c r="A16551">
        <v>546497</v>
      </c>
      <c r="B16551" t="s">
        <v>169</v>
      </c>
      <c r="C16551" t="s">
        <v>16</v>
      </c>
      <c r="D16551">
        <v>21</v>
      </c>
      <c r="E16551" s="1">
        <v>40833.464583333327</v>
      </c>
      <c r="F16551">
        <v>3.39</v>
      </c>
      <c r="G16551">
        <v>12782</v>
      </c>
      <c r="H16551" t="s">
        <v>10</v>
      </c>
      <c r="I16551" t="str">
        <f>IF(AND(LEFT(OnlineRetail[[#This Row],[InvoiceNo]],1)&lt;&gt;"C",OnlineRetail[[#This Row],[CustomerID]]&lt;&gt;""),"Yes","No")</f>
        <v>Yes</v>
      </c>
      <c r="J16551" s="4">
        <f>EOMONTH(OnlineRetail[[#This Row],[InvoiceDate]],-1)+1</f>
        <v>40817</v>
      </c>
      <c r="K16551" s="6">
        <f>OnlineRetail[[#This Row],[Quantity]]*OnlineRetail[[#This Row],[UnitPrice]]</f>
        <v>71.19</v>
      </c>
      <c r="L16551" t="str">
        <f t="shared" si="258"/>
        <v>12782|Oct-2011</v>
      </c>
    </row>
    <row r="16552" spans="1:12">
      <c r="A16552">
        <v>540105</v>
      </c>
      <c r="B16552" t="s">
        <v>15</v>
      </c>
      <c r="C16552" t="s">
        <v>19</v>
      </c>
      <c r="D16552">
        <v>7</v>
      </c>
      <c r="E16552" s="1">
        <v>40833.495138888888</v>
      </c>
      <c r="F16552">
        <v>3.39</v>
      </c>
      <c r="G16552">
        <v>14118</v>
      </c>
      <c r="H16552" t="s">
        <v>10</v>
      </c>
      <c r="I16552" t="str">
        <f>IF(AND(LEFT(OnlineRetail[[#This Row],[InvoiceNo]],1)&lt;&gt;"C",OnlineRetail[[#This Row],[CustomerID]]&lt;&gt;""),"Yes","No")</f>
        <v>Yes</v>
      </c>
      <c r="J16552" s="4">
        <f>EOMONTH(OnlineRetail[[#This Row],[InvoiceDate]],-1)+1</f>
        <v>40817</v>
      </c>
      <c r="K16552" s="6">
        <f>OnlineRetail[[#This Row],[Quantity]]*OnlineRetail[[#This Row],[UnitPrice]]</f>
        <v>23.73</v>
      </c>
      <c r="L16552" t="str">
        <f t="shared" si="258"/>
        <v>14118|Oct-2011</v>
      </c>
    </row>
    <row r="16553" spans="1:12">
      <c r="A16553">
        <v>555290</v>
      </c>
      <c r="B16553" t="s">
        <v>137</v>
      </c>
      <c r="C16553" t="s">
        <v>33</v>
      </c>
      <c r="D16553">
        <v>6</v>
      </c>
      <c r="E16553" s="1">
        <v>40833.499305555553</v>
      </c>
      <c r="F16553">
        <v>9.9499999999999993</v>
      </c>
      <c r="G16553">
        <v>13559</v>
      </c>
      <c r="H16553" t="s">
        <v>10</v>
      </c>
      <c r="I16553" t="str">
        <f>IF(AND(LEFT(OnlineRetail[[#This Row],[InvoiceNo]],1)&lt;&gt;"C",OnlineRetail[[#This Row],[CustomerID]]&lt;&gt;""),"Yes","No")</f>
        <v>Yes</v>
      </c>
      <c r="J16553" s="4">
        <f>EOMONTH(OnlineRetail[[#This Row],[InvoiceDate]],-1)+1</f>
        <v>40817</v>
      </c>
      <c r="K16553" s="6">
        <f>OnlineRetail[[#This Row],[Quantity]]*OnlineRetail[[#This Row],[UnitPrice]]</f>
        <v>59.699999999999996</v>
      </c>
      <c r="L16553" t="str">
        <f t="shared" si="258"/>
        <v>13559|Oct-2011</v>
      </c>
    </row>
    <row r="16554" spans="1:12">
      <c r="A16554">
        <v>550024</v>
      </c>
      <c r="B16554" t="s">
        <v>43</v>
      </c>
      <c r="C16554" t="s">
        <v>39</v>
      </c>
      <c r="D16554">
        <v>9</v>
      </c>
      <c r="E16554" s="1">
        <v>40833.506249999999</v>
      </c>
      <c r="F16554">
        <v>7.95</v>
      </c>
      <c r="G16554">
        <v>12813</v>
      </c>
      <c r="H16554" t="s">
        <v>36</v>
      </c>
      <c r="I16554" t="str">
        <f>IF(AND(LEFT(OnlineRetail[[#This Row],[InvoiceNo]],1)&lt;&gt;"C",OnlineRetail[[#This Row],[CustomerID]]&lt;&gt;""),"Yes","No")</f>
        <v>Yes</v>
      </c>
      <c r="J16554" s="4">
        <f>EOMONTH(OnlineRetail[[#This Row],[InvoiceDate]],-1)+1</f>
        <v>40817</v>
      </c>
      <c r="K16554" s="6">
        <f>OnlineRetail[[#This Row],[Quantity]]*OnlineRetail[[#This Row],[UnitPrice]]</f>
        <v>71.55</v>
      </c>
      <c r="L16554" t="str">
        <f t="shared" si="258"/>
        <v>12813|Oct-2011</v>
      </c>
    </row>
    <row r="16555" spans="1:12">
      <c r="A16555">
        <v>542459</v>
      </c>
      <c r="B16555" t="s">
        <v>184</v>
      </c>
      <c r="C16555" t="s">
        <v>21</v>
      </c>
      <c r="D16555">
        <v>1</v>
      </c>
      <c r="E16555" s="1">
        <v>40833.511111111111</v>
      </c>
      <c r="F16555">
        <v>5.95</v>
      </c>
      <c r="G16555">
        <v>12934</v>
      </c>
      <c r="H16555" t="s">
        <v>10</v>
      </c>
      <c r="I16555" t="str">
        <f>IF(AND(LEFT(OnlineRetail[[#This Row],[InvoiceNo]],1)&lt;&gt;"C",OnlineRetail[[#This Row],[CustomerID]]&lt;&gt;""),"Yes","No")</f>
        <v>Yes</v>
      </c>
      <c r="J16555" s="4">
        <f>EOMONTH(OnlineRetail[[#This Row],[InvoiceDate]],-1)+1</f>
        <v>40817</v>
      </c>
      <c r="K16555" s="6">
        <f>OnlineRetail[[#This Row],[Quantity]]*OnlineRetail[[#This Row],[UnitPrice]]</f>
        <v>5.95</v>
      </c>
      <c r="L16555" t="str">
        <f t="shared" si="258"/>
        <v>12934|Oct-2011</v>
      </c>
    </row>
    <row r="16556" spans="1:12">
      <c r="A16556">
        <v>551234</v>
      </c>
      <c r="B16556" t="s">
        <v>292</v>
      </c>
      <c r="C16556" t="s">
        <v>83</v>
      </c>
      <c r="D16556">
        <v>20</v>
      </c>
      <c r="E16556" s="1">
        <v>40833.512499999997</v>
      </c>
      <c r="F16556">
        <v>7.95</v>
      </c>
      <c r="G16556">
        <v>12803</v>
      </c>
      <c r="H16556" t="s">
        <v>31</v>
      </c>
      <c r="I16556" t="str">
        <f>IF(AND(LEFT(OnlineRetail[[#This Row],[InvoiceNo]],1)&lt;&gt;"C",OnlineRetail[[#This Row],[CustomerID]]&lt;&gt;""),"Yes","No")</f>
        <v>Yes</v>
      </c>
      <c r="J16556" s="4">
        <f>EOMONTH(OnlineRetail[[#This Row],[InvoiceDate]],-1)+1</f>
        <v>40817</v>
      </c>
      <c r="K16556" s="6">
        <f>OnlineRetail[[#This Row],[Quantity]]*OnlineRetail[[#This Row],[UnitPrice]]</f>
        <v>159</v>
      </c>
      <c r="L16556" t="str">
        <f t="shared" si="258"/>
        <v>12803|Oct-2011</v>
      </c>
    </row>
    <row r="16557" spans="1:12">
      <c r="A16557">
        <v>547175</v>
      </c>
      <c r="B16557" t="s">
        <v>248</v>
      </c>
      <c r="C16557" t="s">
        <v>16</v>
      </c>
      <c r="D16557">
        <v>17</v>
      </c>
      <c r="E16557" s="1">
        <v>40833.522222222222</v>
      </c>
      <c r="F16557">
        <v>5.95</v>
      </c>
      <c r="G16557">
        <v>12807</v>
      </c>
      <c r="H16557" t="s">
        <v>10</v>
      </c>
      <c r="I16557" t="str">
        <f>IF(AND(LEFT(OnlineRetail[[#This Row],[InvoiceNo]],1)&lt;&gt;"C",OnlineRetail[[#This Row],[CustomerID]]&lt;&gt;""),"Yes","No")</f>
        <v>Yes</v>
      </c>
      <c r="J16557" s="4">
        <f>EOMONTH(OnlineRetail[[#This Row],[InvoiceDate]],-1)+1</f>
        <v>40817</v>
      </c>
      <c r="K16557" s="6">
        <f>OnlineRetail[[#This Row],[Quantity]]*OnlineRetail[[#This Row],[UnitPrice]]</f>
        <v>101.15</v>
      </c>
      <c r="L16557" t="str">
        <f t="shared" si="258"/>
        <v>12807|Oct-2011</v>
      </c>
    </row>
    <row r="16558" spans="1:12">
      <c r="A16558">
        <v>540639</v>
      </c>
      <c r="B16558" t="s">
        <v>169</v>
      </c>
      <c r="C16558" t="s">
        <v>46</v>
      </c>
      <c r="D16558">
        <v>5</v>
      </c>
      <c r="E16558" s="1">
        <v>40833.52847222222</v>
      </c>
      <c r="F16558">
        <v>1.65</v>
      </c>
      <c r="G16558">
        <v>13453</v>
      </c>
      <c r="H16558" t="s">
        <v>10</v>
      </c>
      <c r="I16558" t="str">
        <f>IF(AND(LEFT(OnlineRetail[[#This Row],[InvoiceNo]],1)&lt;&gt;"C",OnlineRetail[[#This Row],[CustomerID]]&lt;&gt;""),"Yes","No")</f>
        <v>Yes</v>
      </c>
      <c r="J16558" s="4">
        <f>EOMONTH(OnlineRetail[[#This Row],[InvoiceDate]],-1)+1</f>
        <v>40817</v>
      </c>
      <c r="K16558" s="6">
        <f>OnlineRetail[[#This Row],[Quantity]]*OnlineRetail[[#This Row],[UnitPrice]]</f>
        <v>8.25</v>
      </c>
      <c r="L16558" t="str">
        <f t="shared" si="258"/>
        <v>13453|Oct-2011</v>
      </c>
    </row>
    <row r="16559" spans="1:12">
      <c r="A16559">
        <v>545624</v>
      </c>
      <c r="B16559" t="s">
        <v>174</v>
      </c>
      <c r="C16559" t="s">
        <v>83</v>
      </c>
      <c r="D16559">
        <v>12</v>
      </c>
      <c r="E16559" s="1">
        <v>40833.531944444447</v>
      </c>
      <c r="F16559">
        <v>3.39</v>
      </c>
      <c r="G16559">
        <v>12587</v>
      </c>
      <c r="H16559" t="s">
        <v>10</v>
      </c>
      <c r="I16559" t="str">
        <f>IF(AND(LEFT(OnlineRetail[[#This Row],[InvoiceNo]],1)&lt;&gt;"C",OnlineRetail[[#This Row],[CustomerID]]&lt;&gt;""),"Yes","No")</f>
        <v>Yes</v>
      </c>
      <c r="J16559" s="4">
        <f>EOMONTH(OnlineRetail[[#This Row],[InvoiceDate]],-1)+1</f>
        <v>40817</v>
      </c>
      <c r="K16559" s="6">
        <f>OnlineRetail[[#This Row],[Quantity]]*OnlineRetail[[#This Row],[UnitPrice]]</f>
        <v>40.68</v>
      </c>
      <c r="L16559" t="str">
        <f t="shared" si="258"/>
        <v>12587|Oct-2011</v>
      </c>
    </row>
    <row r="16560" spans="1:12">
      <c r="A16560">
        <v>552108</v>
      </c>
      <c r="B16560" t="s">
        <v>248</v>
      </c>
      <c r="C16560" t="s">
        <v>9</v>
      </c>
      <c r="D16560">
        <v>14</v>
      </c>
      <c r="E16560" s="1">
        <v>40833.545138888891</v>
      </c>
      <c r="F16560">
        <v>4.95</v>
      </c>
      <c r="G16560">
        <v>13431</v>
      </c>
      <c r="H16560" t="s">
        <v>10</v>
      </c>
      <c r="I16560" t="str">
        <f>IF(AND(LEFT(OnlineRetail[[#This Row],[InvoiceNo]],1)&lt;&gt;"C",OnlineRetail[[#This Row],[CustomerID]]&lt;&gt;""),"Yes","No")</f>
        <v>Yes</v>
      </c>
      <c r="J16560" s="4">
        <f>EOMONTH(OnlineRetail[[#This Row],[InvoiceDate]],-1)+1</f>
        <v>40817</v>
      </c>
      <c r="K16560" s="6">
        <f>OnlineRetail[[#This Row],[Quantity]]*OnlineRetail[[#This Row],[UnitPrice]]</f>
        <v>69.3</v>
      </c>
      <c r="L16560" t="str">
        <f t="shared" si="258"/>
        <v>13431|Oct-2011</v>
      </c>
    </row>
    <row r="16561" spans="1:12">
      <c r="A16561">
        <v>544467</v>
      </c>
      <c r="B16561" t="s">
        <v>202</v>
      </c>
      <c r="C16561" t="s">
        <v>14</v>
      </c>
      <c r="D16561">
        <v>3</v>
      </c>
      <c r="E16561" s="1">
        <v>40833.554861111108</v>
      </c>
      <c r="F16561">
        <v>3.39</v>
      </c>
      <c r="G16561">
        <v>12690</v>
      </c>
      <c r="H16561" t="s">
        <v>10</v>
      </c>
      <c r="I16561" t="str">
        <f>IF(AND(LEFT(OnlineRetail[[#This Row],[InvoiceNo]],1)&lt;&gt;"C",OnlineRetail[[#This Row],[CustomerID]]&lt;&gt;""),"Yes","No")</f>
        <v>Yes</v>
      </c>
      <c r="J16561" s="4">
        <f>EOMONTH(OnlineRetail[[#This Row],[InvoiceDate]],-1)+1</f>
        <v>40817</v>
      </c>
      <c r="K16561" s="6">
        <f>OnlineRetail[[#This Row],[Quantity]]*OnlineRetail[[#This Row],[UnitPrice]]</f>
        <v>10.17</v>
      </c>
      <c r="L16561" t="str">
        <f t="shared" si="258"/>
        <v>12690|Oct-2011</v>
      </c>
    </row>
    <row r="16562" spans="1:12">
      <c r="A16562">
        <v>550214</v>
      </c>
      <c r="B16562" t="s">
        <v>81</v>
      </c>
      <c r="C16562" t="s">
        <v>62</v>
      </c>
      <c r="D16562">
        <v>11</v>
      </c>
      <c r="E16562" s="1">
        <v>40833.55972222222</v>
      </c>
      <c r="F16562">
        <v>3.39</v>
      </c>
      <c r="G16562">
        <v>12977</v>
      </c>
      <c r="H16562" t="s">
        <v>10</v>
      </c>
      <c r="I16562" t="str">
        <f>IF(AND(LEFT(OnlineRetail[[#This Row],[InvoiceNo]],1)&lt;&gt;"C",OnlineRetail[[#This Row],[CustomerID]]&lt;&gt;""),"Yes","No")</f>
        <v>Yes</v>
      </c>
      <c r="J16562" s="4">
        <f>EOMONTH(OnlineRetail[[#This Row],[InvoiceDate]],-1)+1</f>
        <v>40817</v>
      </c>
      <c r="K16562" s="6">
        <f>OnlineRetail[[#This Row],[Quantity]]*OnlineRetail[[#This Row],[UnitPrice]]</f>
        <v>37.29</v>
      </c>
      <c r="L16562" t="str">
        <f t="shared" si="258"/>
        <v>12977|Oct-2011</v>
      </c>
    </row>
    <row r="16563" spans="1:12">
      <c r="A16563">
        <v>552926</v>
      </c>
      <c r="B16563" t="s">
        <v>47</v>
      </c>
      <c r="C16563" t="s">
        <v>9</v>
      </c>
      <c r="D16563">
        <v>3</v>
      </c>
      <c r="E16563" s="1">
        <v>40833.563194444447</v>
      </c>
      <c r="F16563">
        <v>9.9499999999999993</v>
      </c>
      <c r="G16563">
        <v>12614</v>
      </c>
      <c r="H16563" t="s">
        <v>10</v>
      </c>
      <c r="I16563" t="str">
        <f>IF(AND(LEFT(OnlineRetail[[#This Row],[InvoiceNo]],1)&lt;&gt;"C",OnlineRetail[[#This Row],[CustomerID]]&lt;&gt;""),"Yes","No")</f>
        <v>Yes</v>
      </c>
      <c r="J16563" s="4">
        <f>EOMONTH(OnlineRetail[[#This Row],[InvoiceDate]],-1)+1</f>
        <v>40817</v>
      </c>
      <c r="K16563" s="6">
        <f>OnlineRetail[[#This Row],[Quantity]]*OnlineRetail[[#This Row],[UnitPrice]]</f>
        <v>29.849999999999998</v>
      </c>
      <c r="L16563" t="str">
        <f t="shared" si="258"/>
        <v>12614|Oct-2011</v>
      </c>
    </row>
    <row r="16564" spans="1:12">
      <c r="A16564">
        <v>551562</v>
      </c>
      <c r="B16564" t="s">
        <v>196</v>
      </c>
      <c r="C16564" t="s">
        <v>12</v>
      </c>
      <c r="D16564">
        <v>12</v>
      </c>
      <c r="E16564" s="1">
        <v>40833.56527777778</v>
      </c>
      <c r="F16564">
        <v>4.25</v>
      </c>
      <c r="G16564">
        <v>12731</v>
      </c>
      <c r="H16564" t="s">
        <v>10</v>
      </c>
      <c r="I16564" t="str">
        <f>IF(AND(LEFT(OnlineRetail[[#This Row],[InvoiceNo]],1)&lt;&gt;"C",OnlineRetail[[#This Row],[CustomerID]]&lt;&gt;""),"Yes","No")</f>
        <v>Yes</v>
      </c>
      <c r="J16564" s="4">
        <f>EOMONTH(OnlineRetail[[#This Row],[InvoiceDate]],-1)+1</f>
        <v>40817</v>
      </c>
      <c r="K16564" s="6">
        <f>OnlineRetail[[#This Row],[Quantity]]*OnlineRetail[[#This Row],[UnitPrice]]</f>
        <v>51</v>
      </c>
      <c r="L16564" t="str">
        <f t="shared" si="258"/>
        <v>12731|Oct-2011</v>
      </c>
    </row>
    <row r="16565" spans="1:12">
      <c r="A16565">
        <v>551789</v>
      </c>
      <c r="B16565" t="s">
        <v>286</v>
      </c>
      <c r="C16565" t="s">
        <v>53</v>
      </c>
      <c r="D16565">
        <v>2</v>
      </c>
      <c r="E16565" s="1">
        <v>40833.56527777778</v>
      </c>
      <c r="F16565">
        <v>2.5499999999999998</v>
      </c>
      <c r="G16565">
        <v>13452</v>
      </c>
      <c r="H16565" t="s">
        <v>10</v>
      </c>
      <c r="I16565" t="str">
        <f>IF(AND(LEFT(OnlineRetail[[#This Row],[InvoiceNo]],1)&lt;&gt;"C",OnlineRetail[[#This Row],[CustomerID]]&lt;&gt;""),"Yes","No")</f>
        <v>Yes</v>
      </c>
      <c r="J16565" s="4">
        <f>EOMONTH(OnlineRetail[[#This Row],[InvoiceDate]],-1)+1</f>
        <v>40817</v>
      </c>
      <c r="K16565" s="6">
        <f>OnlineRetail[[#This Row],[Quantity]]*OnlineRetail[[#This Row],[UnitPrice]]</f>
        <v>5.0999999999999996</v>
      </c>
      <c r="L16565" t="str">
        <f t="shared" si="258"/>
        <v>13452|Oct-2011</v>
      </c>
    </row>
    <row r="16566" spans="1:12">
      <c r="A16566">
        <v>547076</v>
      </c>
      <c r="B16566" t="s">
        <v>204</v>
      </c>
      <c r="C16566" t="s">
        <v>40</v>
      </c>
      <c r="D16566">
        <v>20</v>
      </c>
      <c r="E16566" s="1">
        <v>40833.57708333333</v>
      </c>
      <c r="F16566">
        <v>5.95</v>
      </c>
      <c r="G16566">
        <v>13275</v>
      </c>
      <c r="H16566" t="s">
        <v>36</v>
      </c>
      <c r="I16566" t="str">
        <f>IF(AND(LEFT(OnlineRetail[[#This Row],[InvoiceNo]],1)&lt;&gt;"C",OnlineRetail[[#This Row],[CustomerID]]&lt;&gt;""),"Yes","No")</f>
        <v>Yes</v>
      </c>
      <c r="J16566" s="4">
        <f>EOMONTH(OnlineRetail[[#This Row],[InvoiceDate]],-1)+1</f>
        <v>40817</v>
      </c>
      <c r="K16566" s="6">
        <f>OnlineRetail[[#This Row],[Quantity]]*OnlineRetail[[#This Row],[UnitPrice]]</f>
        <v>119</v>
      </c>
      <c r="L16566" t="str">
        <f t="shared" si="258"/>
        <v>13275|Oct-2011</v>
      </c>
    </row>
    <row r="16567" spans="1:12">
      <c r="A16567">
        <v>544095</v>
      </c>
      <c r="B16567" t="s">
        <v>52</v>
      </c>
      <c r="C16567" t="s">
        <v>14</v>
      </c>
      <c r="D16567">
        <v>13</v>
      </c>
      <c r="E16567" s="1">
        <v>40833.589583333327</v>
      </c>
      <c r="F16567">
        <v>0.85</v>
      </c>
      <c r="G16567">
        <v>12896</v>
      </c>
      <c r="H16567" t="s">
        <v>36</v>
      </c>
      <c r="I16567" t="str">
        <f>IF(AND(LEFT(OnlineRetail[[#This Row],[InvoiceNo]],1)&lt;&gt;"C",OnlineRetail[[#This Row],[CustomerID]]&lt;&gt;""),"Yes","No")</f>
        <v>Yes</v>
      </c>
      <c r="J16567" s="4">
        <f>EOMONTH(OnlineRetail[[#This Row],[InvoiceDate]],-1)+1</f>
        <v>40817</v>
      </c>
      <c r="K16567" s="6">
        <f>OnlineRetail[[#This Row],[Quantity]]*OnlineRetail[[#This Row],[UnitPrice]]</f>
        <v>11.049999999999999</v>
      </c>
      <c r="L16567" t="str">
        <f t="shared" si="258"/>
        <v>12896|Oct-2011</v>
      </c>
    </row>
    <row r="16568" spans="1:12">
      <c r="A16568">
        <v>542764</v>
      </c>
      <c r="B16568" t="s">
        <v>177</v>
      </c>
      <c r="C16568" t="s">
        <v>14</v>
      </c>
      <c r="D16568">
        <v>13</v>
      </c>
      <c r="E16568" s="1">
        <v>40833.592361111107</v>
      </c>
      <c r="F16568">
        <v>3.39</v>
      </c>
      <c r="G16568">
        <v>14015</v>
      </c>
      <c r="H16568" t="s">
        <v>10</v>
      </c>
      <c r="I16568" t="str">
        <f>IF(AND(LEFT(OnlineRetail[[#This Row],[InvoiceNo]],1)&lt;&gt;"C",OnlineRetail[[#This Row],[CustomerID]]&lt;&gt;""),"Yes","No")</f>
        <v>Yes</v>
      </c>
      <c r="J16568" s="4">
        <f>EOMONTH(OnlineRetail[[#This Row],[InvoiceDate]],-1)+1</f>
        <v>40817</v>
      </c>
      <c r="K16568" s="6">
        <f>OnlineRetail[[#This Row],[Quantity]]*OnlineRetail[[#This Row],[UnitPrice]]</f>
        <v>44.07</v>
      </c>
      <c r="L16568" t="str">
        <f t="shared" si="258"/>
        <v>14015|Oct-2011</v>
      </c>
    </row>
    <row r="16569" spans="1:12">
      <c r="A16569">
        <v>539417</v>
      </c>
      <c r="B16569" t="s">
        <v>208</v>
      </c>
      <c r="C16569" t="s">
        <v>62</v>
      </c>
      <c r="D16569">
        <v>4</v>
      </c>
      <c r="E16569" s="1">
        <v>40833.602777777778</v>
      </c>
      <c r="F16569">
        <v>4.25</v>
      </c>
      <c r="G16569">
        <v>12849</v>
      </c>
      <c r="H16569" t="s">
        <v>10</v>
      </c>
      <c r="I16569" t="str">
        <f>IF(AND(LEFT(OnlineRetail[[#This Row],[InvoiceNo]],1)&lt;&gt;"C",OnlineRetail[[#This Row],[CustomerID]]&lt;&gt;""),"Yes","No")</f>
        <v>Yes</v>
      </c>
      <c r="J16569" s="4">
        <f>EOMONTH(OnlineRetail[[#This Row],[InvoiceDate]],-1)+1</f>
        <v>40817</v>
      </c>
      <c r="K16569" s="6">
        <f>OnlineRetail[[#This Row],[Quantity]]*OnlineRetail[[#This Row],[UnitPrice]]</f>
        <v>17</v>
      </c>
      <c r="L16569" t="str">
        <f t="shared" si="258"/>
        <v>12849|Oct-2011</v>
      </c>
    </row>
    <row r="16570" spans="1:12">
      <c r="A16570">
        <v>552786</v>
      </c>
      <c r="B16570" t="s">
        <v>156</v>
      </c>
      <c r="C16570" t="s">
        <v>39</v>
      </c>
      <c r="D16570">
        <v>13</v>
      </c>
      <c r="E16570" s="1">
        <v>40833.605555555558</v>
      </c>
      <c r="F16570">
        <v>0.85</v>
      </c>
      <c r="G16570">
        <v>12656</v>
      </c>
      <c r="H16570" t="s">
        <v>10</v>
      </c>
      <c r="I16570" t="str">
        <f>IF(AND(LEFT(OnlineRetail[[#This Row],[InvoiceNo]],1)&lt;&gt;"C",OnlineRetail[[#This Row],[CustomerID]]&lt;&gt;""),"Yes","No")</f>
        <v>Yes</v>
      </c>
      <c r="J16570" s="4">
        <f>EOMONTH(OnlineRetail[[#This Row],[InvoiceDate]],-1)+1</f>
        <v>40817</v>
      </c>
      <c r="K16570" s="6">
        <f>OnlineRetail[[#This Row],[Quantity]]*OnlineRetail[[#This Row],[UnitPrice]]</f>
        <v>11.049999999999999</v>
      </c>
      <c r="L16570" t="str">
        <f t="shared" si="258"/>
        <v>12656|Oct-2011</v>
      </c>
    </row>
    <row r="16571" spans="1:12">
      <c r="A16571">
        <v>542499</v>
      </c>
      <c r="B16571" t="s">
        <v>227</v>
      </c>
      <c r="C16571" t="s">
        <v>53</v>
      </c>
      <c r="D16571">
        <v>12</v>
      </c>
      <c r="E16571" s="1">
        <v>40833.615972222222</v>
      </c>
      <c r="F16571">
        <v>1.65</v>
      </c>
      <c r="G16571">
        <v>13370</v>
      </c>
      <c r="H16571" t="s">
        <v>10</v>
      </c>
      <c r="I16571" t="str">
        <f>IF(AND(LEFT(OnlineRetail[[#This Row],[InvoiceNo]],1)&lt;&gt;"C",OnlineRetail[[#This Row],[CustomerID]]&lt;&gt;""),"Yes","No")</f>
        <v>Yes</v>
      </c>
      <c r="J16571" s="4">
        <f>EOMONTH(OnlineRetail[[#This Row],[InvoiceDate]],-1)+1</f>
        <v>40817</v>
      </c>
      <c r="K16571" s="6">
        <f>OnlineRetail[[#This Row],[Quantity]]*OnlineRetail[[#This Row],[UnitPrice]]</f>
        <v>19.799999999999997</v>
      </c>
      <c r="L16571" t="str">
        <f t="shared" si="258"/>
        <v>13370|Oct-2011</v>
      </c>
    </row>
    <row r="16572" spans="1:12">
      <c r="A16572">
        <v>540955</v>
      </c>
      <c r="B16572" t="s">
        <v>58</v>
      </c>
      <c r="C16572" t="s">
        <v>33</v>
      </c>
      <c r="D16572">
        <v>11</v>
      </c>
      <c r="E16572" s="1">
        <v>40833.617361111108</v>
      </c>
      <c r="F16572">
        <v>9.9499999999999993</v>
      </c>
      <c r="G16572">
        <v>13667</v>
      </c>
      <c r="H16572" t="s">
        <v>10</v>
      </c>
      <c r="I16572" t="str">
        <f>IF(AND(LEFT(OnlineRetail[[#This Row],[InvoiceNo]],1)&lt;&gt;"C",OnlineRetail[[#This Row],[CustomerID]]&lt;&gt;""),"Yes","No")</f>
        <v>Yes</v>
      </c>
      <c r="J16572" s="4">
        <f>EOMONTH(OnlineRetail[[#This Row],[InvoiceDate]],-1)+1</f>
        <v>40817</v>
      </c>
      <c r="K16572" s="6">
        <f>OnlineRetail[[#This Row],[Quantity]]*OnlineRetail[[#This Row],[UnitPrice]]</f>
        <v>109.44999999999999</v>
      </c>
      <c r="L16572" t="str">
        <f t="shared" si="258"/>
        <v>13667|Oct-2011</v>
      </c>
    </row>
    <row r="16573" spans="1:12">
      <c r="A16573">
        <v>555359</v>
      </c>
      <c r="B16573" t="s">
        <v>231</v>
      </c>
      <c r="C16573" t="s">
        <v>50</v>
      </c>
      <c r="D16573">
        <v>10</v>
      </c>
      <c r="E16573" s="1">
        <v>40833.625</v>
      </c>
      <c r="F16573">
        <v>4.95</v>
      </c>
      <c r="G16573">
        <v>13632</v>
      </c>
      <c r="H16573" t="s">
        <v>10</v>
      </c>
      <c r="I16573" t="str">
        <f>IF(AND(LEFT(OnlineRetail[[#This Row],[InvoiceNo]],1)&lt;&gt;"C",OnlineRetail[[#This Row],[CustomerID]]&lt;&gt;""),"Yes","No")</f>
        <v>Yes</v>
      </c>
      <c r="J16573" s="4">
        <f>EOMONTH(OnlineRetail[[#This Row],[InvoiceDate]],-1)+1</f>
        <v>40817</v>
      </c>
      <c r="K16573" s="6">
        <f>OnlineRetail[[#This Row],[Quantity]]*OnlineRetail[[#This Row],[UnitPrice]]</f>
        <v>49.5</v>
      </c>
      <c r="L16573" t="str">
        <f t="shared" si="258"/>
        <v>13632|Oct-2011</v>
      </c>
    </row>
    <row r="16574" spans="1:12">
      <c r="A16574">
        <v>545403</v>
      </c>
      <c r="B16574" t="s">
        <v>57</v>
      </c>
      <c r="C16574" t="s">
        <v>48</v>
      </c>
      <c r="D16574">
        <v>7</v>
      </c>
      <c r="E16574" s="1">
        <v>40833.628472222219</v>
      </c>
      <c r="F16574">
        <v>1.65</v>
      </c>
      <c r="G16574">
        <v>14277</v>
      </c>
      <c r="H16574" t="s">
        <v>10</v>
      </c>
      <c r="I16574" t="str">
        <f>IF(AND(LEFT(OnlineRetail[[#This Row],[InvoiceNo]],1)&lt;&gt;"C",OnlineRetail[[#This Row],[CustomerID]]&lt;&gt;""),"Yes","No")</f>
        <v>Yes</v>
      </c>
      <c r="J16574" s="4">
        <f>EOMONTH(OnlineRetail[[#This Row],[InvoiceDate]],-1)+1</f>
        <v>40817</v>
      </c>
      <c r="K16574" s="6">
        <f>OnlineRetail[[#This Row],[Quantity]]*OnlineRetail[[#This Row],[UnitPrice]]</f>
        <v>11.549999999999999</v>
      </c>
      <c r="L16574" t="str">
        <f t="shared" si="258"/>
        <v>14277|Oct-2011</v>
      </c>
    </row>
    <row r="16575" spans="1:12">
      <c r="A16575">
        <v>546686</v>
      </c>
      <c r="B16575" t="s">
        <v>137</v>
      </c>
      <c r="C16575" t="s">
        <v>29</v>
      </c>
      <c r="D16575">
        <v>2</v>
      </c>
      <c r="E16575" s="1">
        <v>40833.630555555559</v>
      </c>
      <c r="F16575">
        <v>9.9499999999999993</v>
      </c>
      <c r="G16575">
        <v>13641</v>
      </c>
      <c r="H16575" t="s">
        <v>22</v>
      </c>
      <c r="I16575" t="str">
        <f>IF(AND(LEFT(OnlineRetail[[#This Row],[InvoiceNo]],1)&lt;&gt;"C",OnlineRetail[[#This Row],[CustomerID]]&lt;&gt;""),"Yes","No")</f>
        <v>Yes</v>
      </c>
      <c r="J16575" s="4">
        <f>EOMONTH(OnlineRetail[[#This Row],[InvoiceDate]],-1)+1</f>
        <v>40817</v>
      </c>
      <c r="K16575" s="6">
        <f>OnlineRetail[[#This Row],[Quantity]]*OnlineRetail[[#This Row],[UnitPrice]]</f>
        <v>19.899999999999999</v>
      </c>
      <c r="L16575" t="str">
        <f t="shared" si="258"/>
        <v>13641|Oct-2011</v>
      </c>
    </row>
    <row r="16576" spans="1:12">
      <c r="A16576">
        <v>554909</v>
      </c>
      <c r="B16576" t="s">
        <v>251</v>
      </c>
      <c r="C16576" t="s">
        <v>46</v>
      </c>
      <c r="D16576">
        <v>12</v>
      </c>
      <c r="E16576" s="1">
        <v>40833.632638888892</v>
      </c>
      <c r="F16576">
        <v>2.5499999999999998</v>
      </c>
      <c r="G16576">
        <v>13735</v>
      </c>
      <c r="H16576" t="s">
        <v>10</v>
      </c>
      <c r="I16576" t="str">
        <f>IF(AND(LEFT(OnlineRetail[[#This Row],[InvoiceNo]],1)&lt;&gt;"C",OnlineRetail[[#This Row],[CustomerID]]&lt;&gt;""),"Yes","No")</f>
        <v>Yes</v>
      </c>
      <c r="J16576" s="4">
        <f>EOMONTH(OnlineRetail[[#This Row],[InvoiceDate]],-1)+1</f>
        <v>40817</v>
      </c>
      <c r="K16576" s="6">
        <f>OnlineRetail[[#This Row],[Quantity]]*OnlineRetail[[#This Row],[UnitPrice]]</f>
        <v>30.599999999999998</v>
      </c>
      <c r="L16576" t="str">
        <f t="shared" si="258"/>
        <v>13735|Oct-2011</v>
      </c>
    </row>
    <row r="16577" spans="1:12">
      <c r="A16577">
        <v>547507</v>
      </c>
      <c r="B16577" t="s">
        <v>265</v>
      </c>
      <c r="C16577" t="s">
        <v>62</v>
      </c>
      <c r="D16577">
        <v>5</v>
      </c>
      <c r="E16577" s="1">
        <v>40833.634722222218</v>
      </c>
      <c r="F16577">
        <v>2.5499999999999998</v>
      </c>
      <c r="G16577">
        <v>13424</v>
      </c>
      <c r="H16577" t="s">
        <v>25</v>
      </c>
      <c r="I16577" t="str">
        <f>IF(AND(LEFT(OnlineRetail[[#This Row],[InvoiceNo]],1)&lt;&gt;"C",OnlineRetail[[#This Row],[CustomerID]]&lt;&gt;""),"Yes","No")</f>
        <v>Yes</v>
      </c>
      <c r="J16577" s="4">
        <f>EOMONTH(OnlineRetail[[#This Row],[InvoiceDate]],-1)+1</f>
        <v>40817</v>
      </c>
      <c r="K16577" s="6">
        <f>OnlineRetail[[#This Row],[Quantity]]*OnlineRetail[[#This Row],[UnitPrice]]</f>
        <v>12.75</v>
      </c>
      <c r="L16577" t="str">
        <f t="shared" si="258"/>
        <v>13424|Oct-2011</v>
      </c>
    </row>
    <row r="16578" spans="1:12">
      <c r="A16578">
        <v>550246</v>
      </c>
      <c r="B16578" t="s">
        <v>129</v>
      </c>
      <c r="C16578" t="s">
        <v>39</v>
      </c>
      <c r="D16578">
        <v>24</v>
      </c>
      <c r="E16578" s="1">
        <v>40833.637499999997</v>
      </c>
      <c r="F16578">
        <v>3.39</v>
      </c>
      <c r="G16578">
        <v>13034</v>
      </c>
      <c r="H16578" t="s">
        <v>10</v>
      </c>
      <c r="I16578" t="str">
        <f>IF(AND(LEFT(OnlineRetail[[#This Row],[InvoiceNo]],1)&lt;&gt;"C",OnlineRetail[[#This Row],[CustomerID]]&lt;&gt;""),"Yes","No")</f>
        <v>Yes</v>
      </c>
      <c r="J16578" s="4">
        <f>EOMONTH(OnlineRetail[[#This Row],[InvoiceDate]],-1)+1</f>
        <v>40817</v>
      </c>
      <c r="K16578" s="6">
        <f>OnlineRetail[[#This Row],[Quantity]]*OnlineRetail[[#This Row],[UnitPrice]]</f>
        <v>81.36</v>
      </c>
      <c r="L16578" t="str">
        <f t="shared" ref="L16578:L16641" si="259">IF(I16578="Yes",G16578&amp;"|"&amp;TEXT(J16578,"mmm-yyyy"),"")</f>
        <v>13034|Oct-2011</v>
      </c>
    </row>
    <row r="16579" spans="1:12">
      <c r="A16579">
        <v>554863</v>
      </c>
      <c r="B16579" t="s">
        <v>52</v>
      </c>
      <c r="C16579" t="s">
        <v>50</v>
      </c>
      <c r="D16579">
        <v>20</v>
      </c>
      <c r="E16579" s="1">
        <v>40833.646527777782</v>
      </c>
      <c r="F16579">
        <v>1.65</v>
      </c>
      <c r="G16579">
        <v>14031</v>
      </c>
      <c r="H16579" t="s">
        <v>10</v>
      </c>
      <c r="I16579" t="str">
        <f>IF(AND(LEFT(OnlineRetail[[#This Row],[InvoiceNo]],1)&lt;&gt;"C",OnlineRetail[[#This Row],[CustomerID]]&lt;&gt;""),"Yes","No")</f>
        <v>Yes</v>
      </c>
      <c r="J16579" s="4">
        <f>EOMONTH(OnlineRetail[[#This Row],[InvoiceDate]],-1)+1</f>
        <v>40817</v>
      </c>
      <c r="K16579" s="6">
        <f>OnlineRetail[[#This Row],[Quantity]]*OnlineRetail[[#This Row],[UnitPrice]]</f>
        <v>33</v>
      </c>
      <c r="L16579" t="str">
        <f t="shared" si="259"/>
        <v>14031|Oct-2011</v>
      </c>
    </row>
    <row r="16580" spans="1:12">
      <c r="A16580">
        <v>546240</v>
      </c>
      <c r="B16580" t="s">
        <v>132</v>
      </c>
      <c r="C16580" t="s">
        <v>27</v>
      </c>
      <c r="D16580">
        <v>23</v>
      </c>
      <c r="E16580" s="1">
        <v>40833.646527777782</v>
      </c>
      <c r="F16580">
        <v>0.85</v>
      </c>
      <c r="G16580">
        <v>13019</v>
      </c>
      <c r="H16580" t="s">
        <v>22</v>
      </c>
      <c r="I16580" t="str">
        <f>IF(AND(LEFT(OnlineRetail[[#This Row],[InvoiceNo]],1)&lt;&gt;"C",OnlineRetail[[#This Row],[CustomerID]]&lt;&gt;""),"Yes","No")</f>
        <v>Yes</v>
      </c>
      <c r="J16580" s="4">
        <f>EOMONTH(OnlineRetail[[#This Row],[InvoiceDate]],-1)+1</f>
        <v>40817</v>
      </c>
      <c r="K16580" s="6">
        <f>OnlineRetail[[#This Row],[Quantity]]*OnlineRetail[[#This Row],[UnitPrice]]</f>
        <v>19.55</v>
      </c>
      <c r="L16580" t="str">
        <f t="shared" si="259"/>
        <v>13019|Oct-2011</v>
      </c>
    </row>
    <row r="16581" spans="1:12">
      <c r="A16581">
        <v>539839</v>
      </c>
      <c r="B16581" t="s">
        <v>251</v>
      </c>
      <c r="C16581" t="s">
        <v>27</v>
      </c>
      <c r="D16581">
        <v>9</v>
      </c>
      <c r="E16581" s="1">
        <v>40833.647222222222</v>
      </c>
      <c r="F16581">
        <v>5.95</v>
      </c>
      <c r="G16581">
        <v>13900</v>
      </c>
      <c r="H16581" t="s">
        <v>10</v>
      </c>
      <c r="I16581" t="str">
        <f>IF(AND(LEFT(OnlineRetail[[#This Row],[InvoiceNo]],1)&lt;&gt;"C",OnlineRetail[[#This Row],[CustomerID]]&lt;&gt;""),"Yes","No")</f>
        <v>Yes</v>
      </c>
      <c r="J16581" s="4">
        <f>EOMONTH(OnlineRetail[[#This Row],[InvoiceDate]],-1)+1</f>
        <v>40817</v>
      </c>
      <c r="K16581" s="6">
        <f>OnlineRetail[[#This Row],[Quantity]]*OnlineRetail[[#This Row],[UnitPrice]]</f>
        <v>53.550000000000004</v>
      </c>
      <c r="L16581" t="str">
        <f t="shared" si="259"/>
        <v>13900|Oct-2011</v>
      </c>
    </row>
    <row r="16582" spans="1:12">
      <c r="A16582">
        <v>538591</v>
      </c>
      <c r="B16582" t="s">
        <v>92</v>
      </c>
      <c r="C16582" t="s">
        <v>53</v>
      </c>
      <c r="D16582">
        <v>8</v>
      </c>
      <c r="E16582" s="1">
        <v>40833.654166666667</v>
      </c>
      <c r="F16582">
        <v>7.95</v>
      </c>
      <c r="G16582">
        <v>13220</v>
      </c>
      <c r="H16582" t="s">
        <v>10</v>
      </c>
      <c r="I16582" t="str">
        <f>IF(AND(LEFT(OnlineRetail[[#This Row],[InvoiceNo]],1)&lt;&gt;"C",OnlineRetail[[#This Row],[CustomerID]]&lt;&gt;""),"Yes","No")</f>
        <v>Yes</v>
      </c>
      <c r="J16582" s="4">
        <f>EOMONTH(OnlineRetail[[#This Row],[InvoiceDate]],-1)+1</f>
        <v>40817</v>
      </c>
      <c r="K16582" s="6">
        <f>OnlineRetail[[#This Row],[Quantity]]*OnlineRetail[[#This Row],[UnitPrice]]</f>
        <v>63.6</v>
      </c>
      <c r="L16582" t="str">
        <f t="shared" si="259"/>
        <v>13220|Oct-2011</v>
      </c>
    </row>
    <row r="16583" spans="1:12">
      <c r="A16583">
        <v>543512</v>
      </c>
      <c r="B16583" t="s">
        <v>297</v>
      </c>
      <c r="C16583" t="s">
        <v>12</v>
      </c>
      <c r="D16583">
        <v>18</v>
      </c>
      <c r="E16583" s="1">
        <v>40833.65625</v>
      </c>
      <c r="F16583">
        <v>4.95</v>
      </c>
      <c r="G16583">
        <v>13656</v>
      </c>
      <c r="H16583" t="s">
        <v>10</v>
      </c>
      <c r="I16583" t="str">
        <f>IF(AND(LEFT(OnlineRetail[[#This Row],[InvoiceNo]],1)&lt;&gt;"C",OnlineRetail[[#This Row],[CustomerID]]&lt;&gt;""),"Yes","No")</f>
        <v>Yes</v>
      </c>
      <c r="J16583" s="4">
        <f>EOMONTH(OnlineRetail[[#This Row],[InvoiceDate]],-1)+1</f>
        <v>40817</v>
      </c>
      <c r="K16583" s="6">
        <f>OnlineRetail[[#This Row],[Quantity]]*OnlineRetail[[#This Row],[UnitPrice]]</f>
        <v>89.100000000000009</v>
      </c>
      <c r="L16583" t="str">
        <f t="shared" si="259"/>
        <v>13656|Oct-2011</v>
      </c>
    </row>
    <row r="16584" spans="1:12">
      <c r="A16584">
        <v>549998</v>
      </c>
      <c r="B16584" t="s">
        <v>15</v>
      </c>
      <c r="C16584" t="s">
        <v>29</v>
      </c>
      <c r="D16584">
        <v>6</v>
      </c>
      <c r="E16584" s="1">
        <v>40833.667361111111</v>
      </c>
      <c r="F16584">
        <v>0.85</v>
      </c>
      <c r="G16584">
        <v>14337</v>
      </c>
      <c r="H16584" t="s">
        <v>17</v>
      </c>
      <c r="I16584" t="str">
        <f>IF(AND(LEFT(OnlineRetail[[#This Row],[InvoiceNo]],1)&lt;&gt;"C",OnlineRetail[[#This Row],[CustomerID]]&lt;&gt;""),"Yes","No")</f>
        <v>Yes</v>
      </c>
      <c r="J16584" s="4">
        <f>EOMONTH(OnlineRetail[[#This Row],[InvoiceDate]],-1)+1</f>
        <v>40817</v>
      </c>
      <c r="K16584" s="6">
        <f>OnlineRetail[[#This Row],[Quantity]]*OnlineRetail[[#This Row],[UnitPrice]]</f>
        <v>5.0999999999999996</v>
      </c>
      <c r="L16584" t="str">
        <f t="shared" si="259"/>
        <v>14337|Oct-2011</v>
      </c>
    </row>
    <row r="16585" spans="1:12">
      <c r="A16585">
        <v>541270</v>
      </c>
      <c r="B16585" t="s">
        <v>276</v>
      </c>
      <c r="C16585" t="s">
        <v>33</v>
      </c>
      <c r="D16585">
        <v>4</v>
      </c>
      <c r="E16585" s="1">
        <v>40833.668055555558</v>
      </c>
      <c r="F16585">
        <v>9.9499999999999993</v>
      </c>
      <c r="G16585">
        <v>13761</v>
      </c>
      <c r="H16585" t="s">
        <v>10</v>
      </c>
      <c r="I16585" t="str">
        <f>IF(AND(LEFT(OnlineRetail[[#This Row],[InvoiceNo]],1)&lt;&gt;"C",OnlineRetail[[#This Row],[CustomerID]]&lt;&gt;""),"Yes","No")</f>
        <v>Yes</v>
      </c>
      <c r="J16585" s="4">
        <f>EOMONTH(OnlineRetail[[#This Row],[InvoiceDate]],-1)+1</f>
        <v>40817</v>
      </c>
      <c r="K16585" s="6">
        <f>OnlineRetail[[#This Row],[Quantity]]*OnlineRetail[[#This Row],[UnitPrice]]</f>
        <v>39.799999999999997</v>
      </c>
      <c r="L16585" t="str">
        <f t="shared" si="259"/>
        <v>13761|Oct-2011</v>
      </c>
    </row>
    <row r="16586" spans="1:12">
      <c r="A16586">
        <v>541341</v>
      </c>
      <c r="B16586" t="s">
        <v>102</v>
      </c>
      <c r="C16586" t="s">
        <v>24</v>
      </c>
      <c r="D16586">
        <v>4</v>
      </c>
      <c r="E16586" s="1">
        <v>40833.67291666667</v>
      </c>
      <c r="F16586">
        <v>9.9499999999999993</v>
      </c>
      <c r="G16586">
        <v>13630</v>
      </c>
      <c r="H16586" t="s">
        <v>10</v>
      </c>
      <c r="I16586" t="str">
        <f>IF(AND(LEFT(OnlineRetail[[#This Row],[InvoiceNo]],1)&lt;&gt;"C",OnlineRetail[[#This Row],[CustomerID]]&lt;&gt;""),"Yes","No")</f>
        <v>Yes</v>
      </c>
      <c r="J16586" s="4">
        <f>EOMONTH(OnlineRetail[[#This Row],[InvoiceDate]],-1)+1</f>
        <v>40817</v>
      </c>
      <c r="K16586" s="6">
        <f>OnlineRetail[[#This Row],[Quantity]]*OnlineRetail[[#This Row],[UnitPrice]]</f>
        <v>39.799999999999997</v>
      </c>
      <c r="L16586" t="str">
        <f t="shared" si="259"/>
        <v>13630|Oct-2011</v>
      </c>
    </row>
    <row r="16587" spans="1:12">
      <c r="A16587">
        <v>549779</v>
      </c>
      <c r="B16587" t="s">
        <v>166</v>
      </c>
      <c r="C16587" t="s">
        <v>24</v>
      </c>
      <c r="D16587">
        <v>15</v>
      </c>
      <c r="E16587" s="1">
        <v>40833.675694444442</v>
      </c>
      <c r="F16587">
        <v>9.9499999999999993</v>
      </c>
      <c r="G16587">
        <v>14171</v>
      </c>
      <c r="H16587" t="s">
        <v>10</v>
      </c>
      <c r="I16587" t="str">
        <f>IF(AND(LEFT(OnlineRetail[[#This Row],[InvoiceNo]],1)&lt;&gt;"C",OnlineRetail[[#This Row],[CustomerID]]&lt;&gt;""),"Yes","No")</f>
        <v>Yes</v>
      </c>
      <c r="J16587" s="4">
        <f>EOMONTH(OnlineRetail[[#This Row],[InvoiceDate]],-1)+1</f>
        <v>40817</v>
      </c>
      <c r="K16587" s="6">
        <f>OnlineRetail[[#This Row],[Quantity]]*OnlineRetail[[#This Row],[UnitPrice]]</f>
        <v>149.25</v>
      </c>
      <c r="L16587" t="str">
        <f t="shared" si="259"/>
        <v>14171|Oct-2011</v>
      </c>
    </row>
    <row r="16588" spans="1:12">
      <c r="A16588">
        <v>542338</v>
      </c>
      <c r="B16588" t="s">
        <v>149</v>
      </c>
      <c r="C16588" t="s">
        <v>53</v>
      </c>
      <c r="D16588">
        <v>8</v>
      </c>
      <c r="E16588" s="1">
        <v>40833.6875</v>
      </c>
      <c r="F16588">
        <v>1.25</v>
      </c>
      <c r="G16588">
        <v>12839</v>
      </c>
      <c r="H16588" t="s">
        <v>17</v>
      </c>
      <c r="I16588" t="str">
        <f>IF(AND(LEFT(OnlineRetail[[#This Row],[InvoiceNo]],1)&lt;&gt;"C",OnlineRetail[[#This Row],[CustomerID]]&lt;&gt;""),"Yes","No")</f>
        <v>Yes</v>
      </c>
      <c r="J16588" s="4">
        <f>EOMONTH(OnlineRetail[[#This Row],[InvoiceDate]],-1)+1</f>
        <v>40817</v>
      </c>
      <c r="K16588" s="6">
        <f>OnlineRetail[[#This Row],[Quantity]]*OnlineRetail[[#This Row],[UnitPrice]]</f>
        <v>10</v>
      </c>
      <c r="L16588" t="str">
        <f t="shared" si="259"/>
        <v>12839|Oct-2011</v>
      </c>
    </row>
    <row r="16589" spans="1:12">
      <c r="A16589">
        <v>547491</v>
      </c>
      <c r="B16589" t="s">
        <v>275</v>
      </c>
      <c r="C16589" t="s">
        <v>9</v>
      </c>
      <c r="D16589">
        <v>8</v>
      </c>
      <c r="E16589" s="1">
        <v>40833.697916666657</v>
      </c>
      <c r="F16589">
        <v>9.9499999999999993</v>
      </c>
      <c r="G16589">
        <v>12830</v>
      </c>
      <c r="H16589" t="s">
        <v>10</v>
      </c>
      <c r="I16589" t="str">
        <f>IF(AND(LEFT(OnlineRetail[[#This Row],[InvoiceNo]],1)&lt;&gt;"C",OnlineRetail[[#This Row],[CustomerID]]&lt;&gt;""),"Yes","No")</f>
        <v>Yes</v>
      </c>
      <c r="J16589" s="4">
        <f>EOMONTH(OnlineRetail[[#This Row],[InvoiceDate]],-1)+1</f>
        <v>40817</v>
      </c>
      <c r="K16589" s="6">
        <f>OnlineRetail[[#This Row],[Quantity]]*OnlineRetail[[#This Row],[UnitPrice]]</f>
        <v>79.599999999999994</v>
      </c>
      <c r="L16589" t="str">
        <f t="shared" si="259"/>
        <v>12830|Oct-2011</v>
      </c>
    </row>
    <row r="16590" spans="1:12">
      <c r="A16590">
        <v>555425</v>
      </c>
      <c r="B16590" t="s">
        <v>297</v>
      </c>
      <c r="C16590" t="s">
        <v>12</v>
      </c>
      <c r="D16590">
        <v>17</v>
      </c>
      <c r="E16590" s="1">
        <v>40833.706250000003</v>
      </c>
      <c r="F16590">
        <v>4.95</v>
      </c>
      <c r="G16590">
        <v>13692</v>
      </c>
      <c r="H16590" t="s">
        <v>10</v>
      </c>
      <c r="I16590" t="str">
        <f>IF(AND(LEFT(OnlineRetail[[#This Row],[InvoiceNo]],1)&lt;&gt;"C",OnlineRetail[[#This Row],[CustomerID]]&lt;&gt;""),"Yes","No")</f>
        <v>Yes</v>
      </c>
      <c r="J16590" s="4">
        <f>EOMONTH(OnlineRetail[[#This Row],[InvoiceDate]],-1)+1</f>
        <v>40817</v>
      </c>
      <c r="K16590" s="6">
        <f>OnlineRetail[[#This Row],[Quantity]]*OnlineRetail[[#This Row],[UnitPrice]]</f>
        <v>84.15</v>
      </c>
      <c r="L16590" t="str">
        <f t="shared" si="259"/>
        <v>13692|Oct-2011</v>
      </c>
    </row>
    <row r="16591" spans="1:12">
      <c r="A16591">
        <v>543221</v>
      </c>
      <c r="B16591" t="s">
        <v>274</v>
      </c>
      <c r="C16591" t="s">
        <v>50</v>
      </c>
      <c r="D16591">
        <v>22</v>
      </c>
      <c r="E16591" s="1">
        <v>40833.713888888888</v>
      </c>
      <c r="F16591">
        <v>5.95</v>
      </c>
      <c r="G16591">
        <v>13020</v>
      </c>
      <c r="H16591" t="s">
        <v>10</v>
      </c>
      <c r="I16591" t="str">
        <f>IF(AND(LEFT(OnlineRetail[[#This Row],[InvoiceNo]],1)&lt;&gt;"C",OnlineRetail[[#This Row],[CustomerID]]&lt;&gt;""),"Yes","No")</f>
        <v>Yes</v>
      </c>
      <c r="J16591" s="4">
        <f>EOMONTH(OnlineRetail[[#This Row],[InvoiceDate]],-1)+1</f>
        <v>40817</v>
      </c>
      <c r="K16591" s="6">
        <f>OnlineRetail[[#This Row],[Quantity]]*OnlineRetail[[#This Row],[UnitPrice]]</f>
        <v>130.9</v>
      </c>
      <c r="L16591" t="str">
        <f t="shared" si="259"/>
        <v>13020|Oct-2011</v>
      </c>
    </row>
    <row r="16592" spans="1:12">
      <c r="A16592">
        <v>542776</v>
      </c>
      <c r="B16592" t="s">
        <v>212</v>
      </c>
      <c r="C16592" t="s">
        <v>16</v>
      </c>
      <c r="D16592">
        <v>20</v>
      </c>
      <c r="E16592" s="1">
        <v>40833.728472222218</v>
      </c>
      <c r="F16592">
        <v>0.85</v>
      </c>
      <c r="G16592">
        <v>13513</v>
      </c>
      <c r="H16592" t="s">
        <v>10</v>
      </c>
      <c r="I16592" t="str">
        <f>IF(AND(LEFT(OnlineRetail[[#This Row],[InvoiceNo]],1)&lt;&gt;"C",OnlineRetail[[#This Row],[CustomerID]]&lt;&gt;""),"Yes","No")</f>
        <v>Yes</v>
      </c>
      <c r="J16592" s="4">
        <f>EOMONTH(OnlineRetail[[#This Row],[InvoiceDate]],-1)+1</f>
        <v>40817</v>
      </c>
      <c r="K16592" s="6">
        <f>OnlineRetail[[#This Row],[Quantity]]*OnlineRetail[[#This Row],[UnitPrice]]</f>
        <v>17</v>
      </c>
      <c r="L16592" t="str">
        <f t="shared" si="259"/>
        <v>13513|Oct-2011</v>
      </c>
    </row>
    <row r="16593" spans="1:12">
      <c r="A16593">
        <v>549300</v>
      </c>
      <c r="B16593" t="s">
        <v>47</v>
      </c>
      <c r="C16593" t="s">
        <v>27</v>
      </c>
      <c r="D16593">
        <v>18</v>
      </c>
      <c r="E16593" s="1">
        <v>40833.731944444437</v>
      </c>
      <c r="F16593">
        <v>4.95</v>
      </c>
      <c r="G16593">
        <v>12443</v>
      </c>
      <c r="H16593" t="s">
        <v>10</v>
      </c>
      <c r="I16593" t="str">
        <f>IF(AND(LEFT(OnlineRetail[[#This Row],[InvoiceNo]],1)&lt;&gt;"C",OnlineRetail[[#This Row],[CustomerID]]&lt;&gt;""),"Yes","No")</f>
        <v>Yes</v>
      </c>
      <c r="J16593" s="4">
        <f>EOMONTH(OnlineRetail[[#This Row],[InvoiceDate]],-1)+1</f>
        <v>40817</v>
      </c>
      <c r="K16593" s="6">
        <f>OnlineRetail[[#This Row],[Quantity]]*OnlineRetail[[#This Row],[UnitPrice]]</f>
        <v>89.100000000000009</v>
      </c>
      <c r="L16593" t="str">
        <f t="shared" si="259"/>
        <v>12443|Oct-2011</v>
      </c>
    </row>
    <row r="16594" spans="1:12">
      <c r="A16594">
        <v>538628</v>
      </c>
      <c r="B16594" t="s">
        <v>264</v>
      </c>
      <c r="C16594" t="s">
        <v>27</v>
      </c>
      <c r="D16594">
        <v>16</v>
      </c>
      <c r="E16594" s="1">
        <v>40833.732638888891</v>
      </c>
      <c r="F16594">
        <v>5.95</v>
      </c>
      <c r="G16594">
        <v>14184</v>
      </c>
      <c r="H16594" t="s">
        <v>10</v>
      </c>
      <c r="I16594" t="str">
        <f>IF(AND(LEFT(OnlineRetail[[#This Row],[InvoiceNo]],1)&lt;&gt;"C",OnlineRetail[[#This Row],[CustomerID]]&lt;&gt;""),"Yes","No")</f>
        <v>Yes</v>
      </c>
      <c r="J16594" s="4">
        <f>EOMONTH(OnlineRetail[[#This Row],[InvoiceDate]],-1)+1</f>
        <v>40817</v>
      </c>
      <c r="K16594" s="6">
        <f>OnlineRetail[[#This Row],[Quantity]]*OnlineRetail[[#This Row],[UnitPrice]]</f>
        <v>95.2</v>
      </c>
      <c r="L16594" t="str">
        <f t="shared" si="259"/>
        <v>14184|Oct-2011</v>
      </c>
    </row>
    <row r="16595" spans="1:12">
      <c r="A16595">
        <v>539753</v>
      </c>
      <c r="B16595" t="s">
        <v>8</v>
      </c>
      <c r="C16595" t="s">
        <v>42</v>
      </c>
      <c r="D16595">
        <v>21</v>
      </c>
      <c r="E16595" s="1">
        <v>40833.738888888889</v>
      </c>
      <c r="F16595">
        <v>0.85</v>
      </c>
      <c r="G16595">
        <v>13567</v>
      </c>
      <c r="H16595" t="s">
        <v>10</v>
      </c>
      <c r="I16595" t="str">
        <f>IF(AND(LEFT(OnlineRetail[[#This Row],[InvoiceNo]],1)&lt;&gt;"C",OnlineRetail[[#This Row],[CustomerID]]&lt;&gt;""),"Yes","No")</f>
        <v>Yes</v>
      </c>
      <c r="J16595" s="4">
        <f>EOMONTH(OnlineRetail[[#This Row],[InvoiceDate]],-1)+1</f>
        <v>40817</v>
      </c>
      <c r="K16595" s="6">
        <f>OnlineRetail[[#This Row],[Quantity]]*OnlineRetail[[#This Row],[UnitPrice]]</f>
        <v>17.849999999999998</v>
      </c>
      <c r="L16595" t="str">
        <f t="shared" si="259"/>
        <v>13567|Oct-2011</v>
      </c>
    </row>
    <row r="16596" spans="1:12">
      <c r="A16596">
        <v>550679</v>
      </c>
      <c r="B16596" t="s">
        <v>69</v>
      </c>
      <c r="C16596" t="s">
        <v>29</v>
      </c>
      <c r="D16596">
        <v>19</v>
      </c>
      <c r="E16596" s="1">
        <v>40833.747916666667</v>
      </c>
      <c r="F16596">
        <v>4.25</v>
      </c>
      <c r="G16596">
        <v>13197</v>
      </c>
      <c r="H16596" t="s">
        <v>31</v>
      </c>
      <c r="I16596" t="str">
        <f>IF(AND(LEFT(OnlineRetail[[#This Row],[InvoiceNo]],1)&lt;&gt;"C",OnlineRetail[[#This Row],[CustomerID]]&lt;&gt;""),"Yes","No")</f>
        <v>Yes</v>
      </c>
      <c r="J16596" s="4">
        <f>EOMONTH(OnlineRetail[[#This Row],[InvoiceDate]],-1)+1</f>
        <v>40817</v>
      </c>
      <c r="K16596" s="6">
        <f>OnlineRetail[[#This Row],[Quantity]]*OnlineRetail[[#This Row],[UnitPrice]]</f>
        <v>80.75</v>
      </c>
      <c r="L16596" t="str">
        <f t="shared" si="259"/>
        <v>13197|Oct-2011</v>
      </c>
    </row>
    <row r="16597" spans="1:12">
      <c r="A16597">
        <v>544006</v>
      </c>
      <c r="B16597" t="s">
        <v>172</v>
      </c>
      <c r="C16597" t="s">
        <v>53</v>
      </c>
      <c r="D16597">
        <v>16</v>
      </c>
      <c r="E16597" s="1">
        <v>40833.763194444437</v>
      </c>
      <c r="F16597">
        <v>9.9499999999999993</v>
      </c>
      <c r="G16597">
        <v>13896</v>
      </c>
      <c r="H16597" t="s">
        <v>10</v>
      </c>
      <c r="I16597" t="str">
        <f>IF(AND(LEFT(OnlineRetail[[#This Row],[InvoiceNo]],1)&lt;&gt;"C",OnlineRetail[[#This Row],[CustomerID]]&lt;&gt;""),"Yes","No")</f>
        <v>Yes</v>
      </c>
      <c r="J16597" s="4">
        <f>EOMONTH(OnlineRetail[[#This Row],[InvoiceDate]],-1)+1</f>
        <v>40817</v>
      </c>
      <c r="K16597" s="6">
        <f>OnlineRetail[[#This Row],[Quantity]]*OnlineRetail[[#This Row],[UnitPrice]]</f>
        <v>159.19999999999999</v>
      </c>
      <c r="L16597" t="str">
        <f t="shared" si="259"/>
        <v>13896|Oct-2011</v>
      </c>
    </row>
    <row r="16598" spans="1:12">
      <c r="A16598">
        <v>544786</v>
      </c>
      <c r="B16598" t="s">
        <v>296</v>
      </c>
      <c r="C16598" t="s">
        <v>62</v>
      </c>
      <c r="D16598">
        <v>22</v>
      </c>
      <c r="E16598" s="1">
        <v>40833.770138888889</v>
      </c>
      <c r="F16598">
        <v>0.85</v>
      </c>
      <c r="G16598">
        <v>13880</v>
      </c>
      <c r="H16598" t="s">
        <v>10</v>
      </c>
      <c r="I16598" t="str">
        <f>IF(AND(LEFT(OnlineRetail[[#This Row],[InvoiceNo]],1)&lt;&gt;"C",OnlineRetail[[#This Row],[CustomerID]]&lt;&gt;""),"Yes","No")</f>
        <v>Yes</v>
      </c>
      <c r="J16598" s="4">
        <f>EOMONTH(OnlineRetail[[#This Row],[InvoiceDate]],-1)+1</f>
        <v>40817</v>
      </c>
      <c r="K16598" s="6">
        <f>OnlineRetail[[#This Row],[Quantity]]*OnlineRetail[[#This Row],[UnitPrice]]</f>
        <v>18.7</v>
      </c>
      <c r="L16598" t="str">
        <f t="shared" si="259"/>
        <v>13880|Oct-2011</v>
      </c>
    </row>
    <row r="16599" spans="1:12">
      <c r="A16599">
        <v>555504</v>
      </c>
      <c r="B16599" t="s">
        <v>174</v>
      </c>
      <c r="C16599" t="s">
        <v>83</v>
      </c>
      <c r="D16599">
        <v>3</v>
      </c>
      <c r="E16599" s="1">
        <v>40833.772222222222</v>
      </c>
      <c r="F16599">
        <v>3.39</v>
      </c>
      <c r="G16599">
        <v>13810</v>
      </c>
      <c r="H16599" t="s">
        <v>10</v>
      </c>
      <c r="I16599" t="str">
        <f>IF(AND(LEFT(OnlineRetail[[#This Row],[InvoiceNo]],1)&lt;&gt;"C",OnlineRetail[[#This Row],[CustomerID]]&lt;&gt;""),"Yes","No")</f>
        <v>Yes</v>
      </c>
      <c r="J16599" s="4">
        <f>EOMONTH(OnlineRetail[[#This Row],[InvoiceDate]],-1)+1</f>
        <v>40817</v>
      </c>
      <c r="K16599" s="6">
        <f>OnlineRetail[[#This Row],[Quantity]]*OnlineRetail[[#This Row],[UnitPrice]]</f>
        <v>10.17</v>
      </c>
      <c r="L16599" t="str">
        <f t="shared" si="259"/>
        <v>13810|Oct-2011</v>
      </c>
    </row>
    <row r="16600" spans="1:12">
      <c r="A16600">
        <v>539716</v>
      </c>
      <c r="B16600" t="s">
        <v>193</v>
      </c>
      <c r="C16600" t="s">
        <v>16</v>
      </c>
      <c r="D16600">
        <v>5</v>
      </c>
      <c r="E16600" s="1">
        <v>40833.772222222222</v>
      </c>
      <c r="F16600">
        <v>3.39</v>
      </c>
      <c r="G16600">
        <v>12558</v>
      </c>
      <c r="H16600" t="s">
        <v>10</v>
      </c>
      <c r="I16600" t="str">
        <f>IF(AND(LEFT(OnlineRetail[[#This Row],[InvoiceNo]],1)&lt;&gt;"C",OnlineRetail[[#This Row],[CustomerID]]&lt;&gt;""),"Yes","No")</f>
        <v>Yes</v>
      </c>
      <c r="J16600" s="4">
        <f>EOMONTH(OnlineRetail[[#This Row],[InvoiceDate]],-1)+1</f>
        <v>40817</v>
      </c>
      <c r="K16600" s="6">
        <f>OnlineRetail[[#This Row],[Quantity]]*OnlineRetail[[#This Row],[UnitPrice]]</f>
        <v>16.95</v>
      </c>
      <c r="L16600" t="str">
        <f t="shared" si="259"/>
        <v>12558|Oct-2011</v>
      </c>
    </row>
    <row r="16601" spans="1:12">
      <c r="A16601">
        <v>538801</v>
      </c>
      <c r="B16601" t="s">
        <v>55</v>
      </c>
      <c r="C16601" t="s">
        <v>83</v>
      </c>
      <c r="D16601">
        <v>5</v>
      </c>
      <c r="E16601" s="1">
        <v>40833.774305555547</v>
      </c>
      <c r="F16601">
        <v>2.1</v>
      </c>
      <c r="G16601">
        <v>12841</v>
      </c>
      <c r="H16601" t="s">
        <v>36</v>
      </c>
      <c r="I16601" t="str">
        <f>IF(AND(LEFT(OnlineRetail[[#This Row],[InvoiceNo]],1)&lt;&gt;"C",OnlineRetail[[#This Row],[CustomerID]]&lt;&gt;""),"Yes","No")</f>
        <v>Yes</v>
      </c>
      <c r="J16601" s="4">
        <f>EOMONTH(OnlineRetail[[#This Row],[InvoiceDate]],-1)+1</f>
        <v>40817</v>
      </c>
      <c r="K16601" s="6">
        <f>OnlineRetail[[#This Row],[Quantity]]*OnlineRetail[[#This Row],[UnitPrice]]</f>
        <v>10.5</v>
      </c>
      <c r="L16601" t="str">
        <f t="shared" si="259"/>
        <v>12841|Oct-2011</v>
      </c>
    </row>
    <row r="16602" spans="1:12">
      <c r="A16602">
        <v>544352</v>
      </c>
      <c r="B16602" t="s">
        <v>259</v>
      </c>
      <c r="C16602" t="s">
        <v>50</v>
      </c>
      <c r="D16602">
        <v>6</v>
      </c>
      <c r="E16602" s="1">
        <v>40833.77847222222</v>
      </c>
      <c r="F16602">
        <v>0.85</v>
      </c>
      <c r="G16602">
        <v>12405</v>
      </c>
      <c r="H16602" t="s">
        <v>10</v>
      </c>
      <c r="I16602" t="str">
        <f>IF(AND(LEFT(OnlineRetail[[#This Row],[InvoiceNo]],1)&lt;&gt;"C",OnlineRetail[[#This Row],[CustomerID]]&lt;&gt;""),"Yes","No")</f>
        <v>Yes</v>
      </c>
      <c r="J16602" s="4">
        <f>EOMONTH(OnlineRetail[[#This Row],[InvoiceDate]],-1)+1</f>
        <v>40817</v>
      </c>
      <c r="K16602" s="6">
        <f>OnlineRetail[[#This Row],[Quantity]]*OnlineRetail[[#This Row],[UnitPrice]]</f>
        <v>5.0999999999999996</v>
      </c>
      <c r="L16602" t="str">
        <f t="shared" si="259"/>
        <v>12405|Oct-2011</v>
      </c>
    </row>
    <row r="16603" spans="1:12">
      <c r="A16603">
        <v>550221</v>
      </c>
      <c r="B16603" t="s">
        <v>273</v>
      </c>
      <c r="C16603" t="s">
        <v>72</v>
      </c>
      <c r="D16603">
        <v>18</v>
      </c>
      <c r="E16603" s="1">
        <v>40833.779166666667</v>
      </c>
      <c r="F16603">
        <v>7.95</v>
      </c>
      <c r="G16603">
        <v>12707</v>
      </c>
      <c r="H16603" t="s">
        <v>10</v>
      </c>
      <c r="I16603" t="str">
        <f>IF(AND(LEFT(OnlineRetail[[#This Row],[InvoiceNo]],1)&lt;&gt;"C",OnlineRetail[[#This Row],[CustomerID]]&lt;&gt;""),"Yes","No")</f>
        <v>Yes</v>
      </c>
      <c r="J16603" s="4">
        <f>EOMONTH(OnlineRetail[[#This Row],[InvoiceDate]],-1)+1</f>
        <v>40817</v>
      </c>
      <c r="K16603" s="6">
        <f>OnlineRetail[[#This Row],[Quantity]]*OnlineRetail[[#This Row],[UnitPrice]]</f>
        <v>143.1</v>
      </c>
      <c r="L16603" t="str">
        <f t="shared" si="259"/>
        <v>12707|Oct-2011</v>
      </c>
    </row>
    <row r="16604" spans="1:12">
      <c r="A16604">
        <v>541709</v>
      </c>
      <c r="B16604" t="s">
        <v>152</v>
      </c>
      <c r="C16604" t="s">
        <v>19</v>
      </c>
      <c r="D16604">
        <v>17</v>
      </c>
      <c r="E16604" s="1">
        <v>40833.780555555553</v>
      </c>
      <c r="F16604">
        <v>9.9499999999999993</v>
      </c>
      <c r="G16604">
        <v>13720</v>
      </c>
      <c r="H16604" t="s">
        <v>17</v>
      </c>
      <c r="I16604" t="str">
        <f>IF(AND(LEFT(OnlineRetail[[#This Row],[InvoiceNo]],1)&lt;&gt;"C",OnlineRetail[[#This Row],[CustomerID]]&lt;&gt;""),"Yes","No")</f>
        <v>Yes</v>
      </c>
      <c r="J16604" s="4">
        <f>EOMONTH(OnlineRetail[[#This Row],[InvoiceDate]],-1)+1</f>
        <v>40817</v>
      </c>
      <c r="K16604" s="6">
        <f>OnlineRetail[[#This Row],[Quantity]]*OnlineRetail[[#This Row],[UnitPrice]]</f>
        <v>169.14999999999998</v>
      </c>
      <c r="L16604" t="str">
        <f t="shared" si="259"/>
        <v>13720|Oct-2011</v>
      </c>
    </row>
    <row r="16605" spans="1:12">
      <c r="A16605">
        <v>547384</v>
      </c>
      <c r="B16605" t="s">
        <v>111</v>
      </c>
      <c r="C16605" t="s">
        <v>48</v>
      </c>
      <c r="D16605">
        <v>13</v>
      </c>
      <c r="E16605" s="1">
        <v>40833.78402777778</v>
      </c>
      <c r="F16605">
        <v>9.9499999999999993</v>
      </c>
      <c r="G16605">
        <v>13452</v>
      </c>
      <c r="H16605" t="s">
        <v>10</v>
      </c>
      <c r="I16605" t="str">
        <f>IF(AND(LEFT(OnlineRetail[[#This Row],[InvoiceNo]],1)&lt;&gt;"C",OnlineRetail[[#This Row],[CustomerID]]&lt;&gt;""),"Yes","No")</f>
        <v>Yes</v>
      </c>
      <c r="J16605" s="4">
        <f>EOMONTH(OnlineRetail[[#This Row],[InvoiceDate]],-1)+1</f>
        <v>40817</v>
      </c>
      <c r="K16605" s="6">
        <f>OnlineRetail[[#This Row],[Quantity]]*OnlineRetail[[#This Row],[UnitPrice]]</f>
        <v>129.35</v>
      </c>
      <c r="L16605" t="str">
        <f t="shared" si="259"/>
        <v>13452|Oct-2011</v>
      </c>
    </row>
    <row r="16606" spans="1:12">
      <c r="A16606">
        <v>554952</v>
      </c>
      <c r="B16606" t="s">
        <v>267</v>
      </c>
      <c r="C16606" t="s">
        <v>50</v>
      </c>
      <c r="D16606">
        <v>11</v>
      </c>
      <c r="E16606" s="1">
        <v>40833.785416666673</v>
      </c>
      <c r="F16606">
        <v>4.95</v>
      </c>
      <c r="G16606">
        <v>13409</v>
      </c>
      <c r="H16606" t="s">
        <v>10</v>
      </c>
      <c r="I16606" t="str">
        <f>IF(AND(LEFT(OnlineRetail[[#This Row],[InvoiceNo]],1)&lt;&gt;"C",OnlineRetail[[#This Row],[CustomerID]]&lt;&gt;""),"Yes","No")</f>
        <v>Yes</v>
      </c>
      <c r="J16606" s="4">
        <f>EOMONTH(OnlineRetail[[#This Row],[InvoiceDate]],-1)+1</f>
        <v>40817</v>
      </c>
      <c r="K16606" s="6">
        <f>OnlineRetail[[#This Row],[Quantity]]*OnlineRetail[[#This Row],[UnitPrice]]</f>
        <v>54.45</v>
      </c>
      <c r="L16606" t="str">
        <f t="shared" si="259"/>
        <v>13409|Oct-2011</v>
      </c>
    </row>
    <row r="16607" spans="1:12">
      <c r="A16607">
        <v>553322</v>
      </c>
      <c r="B16607" t="s">
        <v>207</v>
      </c>
      <c r="C16607" t="s">
        <v>24</v>
      </c>
      <c r="D16607">
        <v>12</v>
      </c>
      <c r="E16607" s="1">
        <v>40833.791666666657</v>
      </c>
      <c r="F16607">
        <v>9.9499999999999993</v>
      </c>
      <c r="G16607">
        <v>13625</v>
      </c>
      <c r="H16607" t="s">
        <v>10</v>
      </c>
      <c r="I16607" t="str">
        <f>IF(AND(LEFT(OnlineRetail[[#This Row],[InvoiceNo]],1)&lt;&gt;"C",OnlineRetail[[#This Row],[CustomerID]]&lt;&gt;""),"Yes","No")</f>
        <v>Yes</v>
      </c>
      <c r="J16607" s="4">
        <f>EOMONTH(OnlineRetail[[#This Row],[InvoiceDate]],-1)+1</f>
        <v>40817</v>
      </c>
      <c r="K16607" s="6">
        <f>OnlineRetail[[#This Row],[Quantity]]*OnlineRetail[[#This Row],[UnitPrice]]</f>
        <v>119.39999999999999</v>
      </c>
      <c r="L16607" t="str">
        <f t="shared" si="259"/>
        <v>13625|Oct-2011</v>
      </c>
    </row>
    <row r="16608" spans="1:12">
      <c r="A16608">
        <v>547831</v>
      </c>
      <c r="B16608" t="s">
        <v>52</v>
      </c>
      <c r="C16608" t="s">
        <v>33</v>
      </c>
      <c r="D16608">
        <v>17</v>
      </c>
      <c r="E16608" s="1">
        <v>40833.795138888891</v>
      </c>
      <c r="F16608">
        <v>9.9499999999999993</v>
      </c>
      <c r="G16608">
        <v>14157</v>
      </c>
      <c r="H16608" t="s">
        <v>10</v>
      </c>
      <c r="I16608" t="str">
        <f>IF(AND(LEFT(OnlineRetail[[#This Row],[InvoiceNo]],1)&lt;&gt;"C",OnlineRetail[[#This Row],[CustomerID]]&lt;&gt;""),"Yes","No")</f>
        <v>Yes</v>
      </c>
      <c r="J16608" s="4">
        <f>EOMONTH(OnlineRetail[[#This Row],[InvoiceDate]],-1)+1</f>
        <v>40817</v>
      </c>
      <c r="K16608" s="6">
        <f>OnlineRetail[[#This Row],[Quantity]]*OnlineRetail[[#This Row],[UnitPrice]]</f>
        <v>169.14999999999998</v>
      </c>
      <c r="L16608" t="str">
        <f t="shared" si="259"/>
        <v>14157|Oct-2011</v>
      </c>
    </row>
    <row r="16609" spans="1:12">
      <c r="A16609">
        <v>543759</v>
      </c>
      <c r="B16609" t="s">
        <v>221</v>
      </c>
      <c r="C16609" t="s">
        <v>12</v>
      </c>
      <c r="D16609">
        <v>19</v>
      </c>
      <c r="E16609" s="1">
        <v>40833.802777777782</v>
      </c>
      <c r="F16609">
        <v>1.65</v>
      </c>
      <c r="G16609">
        <v>12458</v>
      </c>
      <c r="H16609" t="s">
        <v>10</v>
      </c>
      <c r="I16609" t="str">
        <f>IF(AND(LEFT(OnlineRetail[[#This Row],[InvoiceNo]],1)&lt;&gt;"C",OnlineRetail[[#This Row],[CustomerID]]&lt;&gt;""),"Yes","No")</f>
        <v>Yes</v>
      </c>
      <c r="J16609" s="4">
        <f>EOMONTH(OnlineRetail[[#This Row],[InvoiceDate]],-1)+1</f>
        <v>40817</v>
      </c>
      <c r="K16609" s="6">
        <f>OnlineRetail[[#This Row],[Quantity]]*OnlineRetail[[#This Row],[UnitPrice]]</f>
        <v>31.349999999999998</v>
      </c>
      <c r="L16609" t="str">
        <f t="shared" si="259"/>
        <v>12458|Oct-2011</v>
      </c>
    </row>
    <row r="16610" spans="1:12">
      <c r="A16610">
        <v>540023</v>
      </c>
      <c r="B16610" t="s">
        <v>179</v>
      </c>
      <c r="C16610" t="s">
        <v>83</v>
      </c>
      <c r="D16610">
        <v>20</v>
      </c>
      <c r="E16610" s="1">
        <v>40833.81527777778</v>
      </c>
      <c r="F16610">
        <v>7.95</v>
      </c>
      <c r="G16610">
        <v>14306</v>
      </c>
      <c r="H16610" t="s">
        <v>10</v>
      </c>
      <c r="I16610" t="str">
        <f>IF(AND(LEFT(OnlineRetail[[#This Row],[InvoiceNo]],1)&lt;&gt;"C",OnlineRetail[[#This Row],[CustomerID]]&lt;&gt;""),"Yes","No")</f>
        <v>Yes</v>
      </c>
      <c r="J16610" s="4">
        <f>EOMONTH(OnlineRetail[[#This Row],[InvoiceDate]],-1)+1</f>
        <v>40817</v>
      </c>
      <c r="K16610" s="6">
        <f>OnlineRetail[[#This Row],[Quantity]]*OnlineRetail[[#This Row],[UnitPrice]]</f>
        <v>159</v>
      </c>
      <c r="L16610" t="str">
        <f t="shared" si="259"/>
        <v>14306|Oct-2011</v>
      </c>
    </row>
    <row r="16611" spans="1:12">
      <c r="A16611">
        <v>539428</v>
      </c>
      <c r="B16611" t="s">
        <v>198</v>
      </c>
      <c r="C16611" t="s">
        <v>12</v>
      </c>
      <c r="D16611">
        <v>1</v>
      </c>
      <c r="E16611" s="1">
        <v>40833.815972222219</v>
      </c>
      <c r="F16611">
        <v>5.95</v>
      </c>
      <c r="G16611">
        <v>12582</v>
      </c>
      <c r="H16611" t="s">
        <v>10</v>
      </c>
      <c r="I16611" t="str">
        <f>IF(AND(LEFT(OnlineRetail[[#This Row],[InvoiceNo]],1)&lt;&gt;"C",OnlineRetail[[#This Row],[CustomerID]]&lt;&gt;""),"Yes","No")</f>
        <v>Yes</v>
      </c>
      <c r="J16611" s="4">
        <f>EOMONTH(OnlineRetail[[#This Row],[InvoiceDate]],-1)+1</f>
        <v>40817</v>
      </c>
      <c r="K16611" s="6">
        <f>OnlineRetail[[#This Row],[Quantity]]*OnlineRetail[[#This Row],[UnitPrice]]</f>
        <v>5.95</v>
      </c>
      <c r="L16611" t="str">
        <f t="shared" si="259"/>
        <v>12582|Oct-2011</v>
      </c>
    </row>
    <row r="16612" spans="1:12">
      <c r="A16612">
        <v>544274</v>
      </c>
      <c r="B16612" t="s">
        <v>59</v>
      </c>
      <c r="C16612" t="s">
        <v>16</v>
      </c>
      <c r="D16612">
        <v>10</v>
      </c>
      <c r="E16612" s="1">
        <v>40833.823611111111</v>
      </c>
      <c r="F16612">
        <v>2.1</v>
      </c>
      <c r="G16612">
        <v>13010</v>
      </c>
      <c r="H16612" t="s">
        <v>10</v>
      </c>
      <c r="I16612" t="str">
        <f>IF(AND(LEFT(OnlineRetail[[#This Row],[InvoiceNo]],1)&lt;&gt;"C",OnlineRetail[[#This Row],[CustomerID]]&lt;&gt;""),"Yes","No")</f>
        <v>Yes</v>
      </c>
      <c r="J16612" s="4">
        <f>EOMONTH(OnlineRetail[[#This Row],[InvoiceDate]],-1)+1</f>
        <v>40817</v>
      </c>
      <c r="K16612" s="6">
        <f>OnlineRetail[[#This Row],[Quantity]]*OnlineRetail[[#This Row],[UnitPrice]]</f>
        <v>21</v>
      </c>
      <c r="L16612" t="str">
        <f t="shared" si="259"/>
        <v>13010|Oct-2011</v>
      </c>
    </row>
    <row r="16613" spans="1:12">
      <c r="A16613">
        <v>536674</v>
      </c>
      <c r="B16613" t="s">
        <v>204</v>
      </c>
      <c r="C16613" t="s">
        <v>14</v>
      </c>
      <c r="D16613">
        <v>15</v>
      </c>
      <c r="E16613" s="1">
        <v>40833.826388888891</v>
      </c>
      <c r="F16613">
        <v>2.5499999999999998</v>
      </c>
      <c r="G16613">
        <v>13494</v>
      </c>
      <c r="H16613" t="s">
        <v>10</v>
      </c>
      <c r="I16613" t="str">
        <f>IF(AND(LEFT(OnlineRetail[[#This Row],[InvoiceNo]],1)&lt;&gt;"C",OnlineRetail[[#This Row],[CustomerID]]&lt;&gt;""),"Yes","No")</f>
        <v>Yes</v>
      </c>
      <c r="J16613" s="4">
        <f>EOMONTH(OnlineRetail[[#This Row],[InvoiceDate]],-1)+1</f>
        <v>40817</v>
      </c>
      <c r="K16613" s="6">
        <f>OnlineRetail[[#This Row],[Quantity]]*OnlineRetail[[#This Row],[UnitPrice]]</f>
        <v>38.25</v>
      </c>
      <c r="L16613" t="str">
        <f t="shared" si="259"/>
        <v>13494|Oct-2011</v>
      </c>
    </row>
    <row r="16614" spans="1:12">
      <c r="A16614">
        <v>539444</v>
      </c>
      <c r="B16614" t="s">
        <v>69</v>
      </c>
      <c r="C16614" t="s">
        <v>42</v>
      </c>
      <c r="D16614">
        <v>16</v>
      </c>
      <c r="E16614" s="1">
        <v>40833.82708333333</v>
      </c>
      <c r="F16614">
        <v>0.85</v>
      </c>
      <c r="G16614">
        <v>12849</v>
      </c>
      <c r="H16614" t="s">
        <v>10</v>
      </c>
      <c r="I16614" t="str">
        <f>IF(AND(LEFT(OnlineRetail[[#This Row],[InvoiceNo]],1)&lt;&gt;"C",OnlineRetail[[#This Row],[CustomerID]]&lt;&gt;""),"Yes","No")</f>
        <v>Yes</v>
      </c>
      <c r="J16614" s="4">
        <f>EOMONTH(OnlineRetail[[#This Row],[InvoiceDate]],-1)+1</f>
        <v>40817</v>
      </c>
      <c r="K16614" s="6">
        <f>OnlineRetail[[#This Row],[Quantity]]*OnlineRetail[[#This Row],[UnitPrice]]</f>
        <v>13.6</v>
      </c>
      <c r="L16614" t="str">
        <f t="shared" si="259"/>
        <v>12849|Oct-2011</v>
      </c>
    </row>
    <row r="16615" spans="1:12">
      <c r="A16615">
        <v>542079</v>
      </c>
      <c r="B16615" t="s">
        <v>197</v>
      </c>
      <c r="C16615" t="s">
        <v>14</v>
      </c>
      <c r="D16615">
        <v>6</v>
      </c>
      <c r="E16615" s="1">
        <v>40833.829861111109</v>
      </c>
      <c r="F16615">
        <v>0.85</v>
      </c>
      <c r="G16615">
        <v>13672</v>
      </c>
      <c r="H16615" t="s">
        <v>126</v>
      </c>
      <c r="I16615" t="str">
        <f>IF(AND(LEFT(OnlineRetail[[#This Row],[InvoiceNo]],1)&lt;&gt;"C",OnlineRetail[[#This Row],[CustomerID]]&lt;&gt;""),"Yes","No")</f>
        <v>Yes</v>
      </c>
      <c r="J16615" s="4">
        <f>EOMONTH(OnlineRetail[[#This Row],[InvoiceDate]],-1)+1</f>
        <v>40817</v>
      </c>
      <c r="K16615" s="6">
        <f>OnlineRetail[[#This Row],[Quantity]]*OnlineRetail[[#This Row],[UnitPrice]]</f>
        <v>5.0999999999999996</v>
      </c>
      <c r="L16615" t="str">
        <f t="shared" si="259"/>
        <v>13672|Oct-2011</v>
      </c>
    </row>
    <row r="16616" spans="1:12">
      <c r="A16616">
        <v>552326</v>
      </c>
      <c r="B16616" t="s">
        <v>139</v>
      </c>
      <c r="C16616" t="s">
        <v>9</v>
      </c>
      <c r="D16616">
        <v>23</v>
      </c>
      <c r="E16616" s="1">
        <v>40834.338194444441</v>
      </c>
      <c r="F16616">
        <v>9.9499999999999993</v>
      </c>
      <c r="G16616">
        <v>12412</v>
      </c>
      <c r="H16616" t="s">
        <v>10</v>
      </c>
      <c r="I16616" t="str">
        <f>IF(AND(LEFT(OnlineRetail[[#This Row],[InvoiceNo]],1)&lt;&gt;"C",OnlineRetail[[#This Row],[CustomerID]]&lt;&gt;""),"Yes","No")</f>
        <v>Yes</v>
      </c>
      <c r="J16616" s="4">
        <f>EOMONTH(OnlineRetail[[#This Row],[InvoiceDate]],-1)+1</f>
        <v>40817</v>
      </c>
      <c r="K16616" s="6">
        <f>OnlineRetail[[#This Row],[Quantity]]*OnlineRetail[[#This Row],[UnitPrice]]</f>
        <v>228.85</v>
      </c>
      <c r="L16616" t="str">
        <f t="shared" si="259"/>
        <v>12412|Oct-2011</v>
      </c>
    </row>
    <row r="16617" spans="1:12">
      <c r="A16617">
        <v>553473</v>
      </c>
      <c r="B16617" t="s">
        <v>32</v>
      </c>
      <c r="C16617" t="s">
        <v>12</v>
      </c>
      <c r="D16617">
        <v>20</v>
      </c>
      <c r="E16617" s="1">
        <v>40834.339583333327</v>
      </c>
      <c r="F16617">
        <v>0.85</v>
      </c>
      <c r="G16617">
        <v>12944</v>
      </c>
      <c r="H16617" t="s">
        <v>10</v>
      </c>
      <c r="I16617" t="str">
        <f>IF(AND(LEFT(OnlineRetail[[#This Row],[InvoiceNo]],1)&lt;&gt;"C",OnlineRetail[[#This Row],[CustomerID]]&lt;&gt;""),"Yes","No")</f>
        <v>Yes</v>
      </c>
      <c r="J16617" s="4">
        <f>EOMONTH(OnlineRetail[[#This Row],[InvoiceDate]],-1)+1</f>
        <v>40817</v>
      </c>
      <c r="K16617" s="6">
        <f>OnlineRetail[[#This Row],[Quantity]]*OnlineRetail[[#This Row],[UnitPrice]]</f>
        <v>17</v>
      </c>
      <c r="L16617" t="str">
        <f t="shared" si="259"/>
        <v>12944|Oct-2011</v>
      </c>
    </row>
    <row r="16618" spans="1:12">
      <c r="A16618">
        <v>541128</v>
      </c>
      <c r="B16618" t="s">
        <v>28</v>
      </c>
      <c r="C16618" t="s">
        <v>39</v>
      </c>
      <c r="D16618">
        <v>23</v>
      </c>
      <c r="E16618" s="1">
        <v>40834.352083333331</v>
      </c>
      <c r="F16618">
        <v>4.95</v>
      </c>
      <c r="G16618">
        <v>12764</v>
      </c>
      <c r="H16618" t="s">
        <v>121</v>
      </c>
      <c r="I16618" t="str">
        <f>IF(AND(LEFT(OnlineRetail[[#This Row],[InvoiceNo]],1)&lt;&gt;"C",OnlineRetail[[#This Row],[CustomerID]]&lt;&gt;""),"Yes","No")</f>
        <v>Yes</v>
      </c>
      <c r="J16618" s="4">
        <f>EOMONTH(OnlineRetail[[#This Row],[InvoiceDate]],-1)+1</f>
        <v>40817</v>
      </c>
      <c r="K16618" s="6">
        <f>OnlineRetail[[#This Row],[Quantity]]*OnlineRetail[[#This Row],[UnitPrice]]</f>
        <v>113.85000000000001</v>
      </c>
      <c r="L16618" t="str">
        <f t="shared" si="259"/>
        <v>12764|Oct-2011</v>
      </c>
    </row>
    <row r="16619" spans="1:12">
      <c r="A16619">
        <v>546423</v>
      </c>
      <c r="B16619" t="s">
        <v>23</v>
      </c>
      <c r="C16619" t="s">
        <v>46</v>
      </c>
      <c r="D16619">
        <v>6</v>
      </c>
      <c r="E16619" s="1">
        <v>40834.362500000003</v>
      </c>
      <c r="F16619">
        <v>1.65</v>
      </c>
      <c r="G16619">
        <v>13884</v>
      </c>
      <c r="H16619" t="s">
        <v>10</v>
      </c>
      <c r="I16619" t="str">
        <f>IF(AND(LEFT(OnlineRetail[[#This Row],[InvoiceNo]],1)&lt;&gt;"C",OnlineRetail[[#This Row],[CustomerID]]&lt;&gt;""),"Yes","No")</f>
        <v>Yes</v>
      </c>
      <c r="J16619" s="4">
        <f>EOMONTH(OnlineRetail[[#This Row],[InvoiceDate]],-1)+1</f>
        <v>40817</v>
      </c>
      <c r="K16619" s="6">
        <f>OnlineRetail[[#This Row],[Quantity]]*OnlineRetail[[#This Row],[UnitPrice]]</f>
        <v>9.8999999999999986</v>
      </c>
      <c r="L16619" t="str">
        <f t="shared" si="259"/>
        <v>13884|Oct-2011</v>
      </c>
    </row>
    <row r="16620" spans="1:12">
      <c r="A16620">
        <v>549440</v>
      </c>
      <c r="B16620" t="s">
        <v>197</v>
      </c>
      <c r="C16620" t="s">
        <v>33</v>
      </c>
      <c r="D16620">
        <v>23</v>
      </c>
      <c r="E16620" s="1">
        <v>40834.363888888889</v>
      </c>
      <c r="F16620">
        <v>9.9499999999999993</v>
      </c>
      <c r="G16620">
        <v>12592</v>
      </c>
      <c r="H16620" t="s">
        <v>10</v>
      </c>
      <c r="I16620" t="str">
        <f>IF(AND(LEFT(OnlineRetail[[#This Row],[InvoiceNo]],1)&lt;&gt;"C",OnlineRetail[[#This Row],[CustomerID]]&lt;&gt;""),"Yes","No")</f>
        <v>Yes</v>
      </c>
      <c r="J16620" s="4">
        <f>EOMONTH(OnlineRetail[[#This Row],[InvoiceDate]],-1)+1</f>
        <v>40817</v>
      </c>
      <c r="K16620" s="6">
        <f>OnlineRetail[[#This Row],[Quantity]]*OnlineRetail[[#This Row],[UnitPrice]]</f>
        <v>228.85</v>
      </c>
      <c r="L16620" t="str">
        <f t="shared" si="259"/>
        <v>12592|Oct-2011</v>
      </c>
    </row>
    <row r="16621" spans="1:12">
      <c r="A16621">
        <v>542880</v>
      </c>
      <c r="B16621" t="s">
        <v>226</v>
      </c>
      <c r="C16621" t="s">
        <v>12</v>
      </c>
      <c r="D16621">
        <v>7</v>
      </c>
      <c r="E16621" s="1">
        <v>40834.373611111107</v>
      </c>
      <c r="F16621">
        <v>3.39</v>
      </c>
      <c r="G16621">
        <v>13337</v>
      </c>
      <c r="H16621" t="s">
        <v>10</v>
      </c>
      <c r="I16621" t="str">
        <f>IF(AND(LEFT(OnlineRetail[[#This Row],[InvoiceNo]],1)&lt;&gt;"C",OnlineRetail[[#This Row],[CustomerID]]&lt;&gt;""),"Yes","No")</f>
        <v>Yes</v>
      </c>
      <c r="J16621" s="4">
        <f>EOMONTH(OnlineRetail[[#This Row],[InvoiceDate]],-1)+1</f>
        <v>40817</v>
      </c>
      <c r="K16621" s="6">
        <f>OnlineRetail[[#This Row],[Quantity]]*OnlineRetail[[#This Row],[UnitPrice]]</f>
        <v>23.73</v>
      </c>
      <c r="L16621" t="str">
        <f t="shared" si="259"/>
        <v>13337|Oct-2011</v>
      </c>
    </row>
    <row r="16622" spans="1:12">
      <c r="A16622">
        <v>546524</v>
      </c>
      <c r="B16622" t="s">
        <v>93</v>
      </c>
      <c r="C16622" t="s">
        <v>40</v>
      </c>
      <c r="D16622">
        <v>23</v>
      </c>
      <c r="E16622" s="1">
        <v>40834.392361111109</v>
      </c>
      <c r="F16622">
        <v>4.25</v>
      </c>
      <c r="G16622">
        <v>14118</v>
      </c>
      <c r="H16622" t="s">
        <v>10</v>
      </c>
      <c r="I16622" t="str">
        <f>IF(AND(LEFT(OnlineRetail[[#This Row],[InvoiceNo]],1)&lt;&gt;"C",OnlineRetail[[#This Row],[CustomerID]]&lt;&gt;""),"Yes","No")</f>
        <v>Yes</v>
      </c>
      <c r="J16622" s="4">
        <f>EOMONTH(OnlineRetail[[#This Row],[InvoiceDate]],-1)+1</f>
        <v>40817</v>
      </c>
      <c r="K16622" s="6">
        <f>OnlineRetail[[#This Row],[Quantity]]*OnlineRetail[[#This Row],[UnitPrice]]</f>
        <v>97.75</v>
      </c>
      <c r="L16622" t="str">
        <f t="shared" si="259"/>
        <v>14118|Oct-2011</v>
      </c>
    </row>
    <row r="16623" spans="1:12">
      <c r="A16623">
        <v>555640</v>
      </c>
      <c r="B16623" t="s">
        <v>57</v>
      </c>
      <c r="C16623" t="s">
        <v>39</v>
      </c>
      <c r="D16623">
        <v>3</v>
      </c>
      <c r="E16623" s="1">
        <v>40834.409722222219</v>
      </c>
      <c r="F16623">
        <v>3.39</v>
      </c>
      <c r="G16623">
        <v>14189</v>
      </c>
      <c r="H16623" t="s">
        <v>10</v>
      </c>
      <c r="I16623" t="str">
        <f>IF(AND(LEFT(OnlineRetail[[#This Row],[InvoiceNo]],1)&lt;&gt;"C",OnlineRetail[[#This Row],[CustomerID]]&lt;&gt;""),"Yes","No")</f>
        <v>Yes</v>
      </c>
      <c r="J16623" s="4">
        <f>EOMONTH(OnlineRetail[[#This Row],[InvoiceDate]],-1)+1</f>
        <v>40817</v>
      </c>
      <c r="K16623" s="6">
        <f>OnlineRetail[[#This Row],[Quantity]]*OnlineRetail[[#This Row],[UnitPrice]]</f>
        <v>10.17</v>
      </c>
      <c r="L16623" t="str">
        <f t="shared" si="259"/>
        <v>14189|Oct-2011</v>
      </c>
    </row>
    <row r="16624" spans="1:12">
      <c r="A16624">
        <v>551135</v>
      </c>
      <c r="B16624" t="s">
        <v>214</v>
      </c>
      <c r="C16624" t="s">
        <v>16</v>
      </c>
      <c r="D16624">
        <v>6</v>
      </c>
      <c r="E16624" s="1">
        <v>40834.411111111112</v>
      </c>
      <c r="F16624">
        <v>4.25</v>
      </c>
      <c r="G16624">
        <v>13764</v>
      </c>
      <c r="H16624" t="s">
        <v>10</v>
      </c>
      <c r="I16624" t="str">
        <f>IF(AND(LEFT(OnlineRetail[[#This Row],[InvoiceNo]],1)&lt;&gt;"C",OnlineRetail[[#This Row],[CustomerID]]&lt;&gt;""),"Yes","No")</f>
        <v>Yes</v>
      </c>
      <c r="J16624" s="4">
        <f>EOMONTH(OnlineRetail[[#This Row],[InvoiceDate]],-1)+1</f>
        <v>40817</v>
      </c>
      <c r="K16624" s="6">
        <f>OnlineRetail[[#This Row],[Quantity]]*OnlineRetail[[#This Row],[UnitPrice]]</f>
        <v>25.5</v>
      </c>
      <c r="L16624" t="str">
        <f t="shared" si="259"/>
        <v>13764|Oct-2011</v>
      </c>
    </row>
    <row r="16625" spans="1:12">
      <c r="A16625">
        <v>547158</v>
      </c>
      <c r="B16625" t="s">
        <v>110</v>
      </c>
      <c r="C16625" t="s">
        <v>33</v>
      </c>
      <c r="D16625">
        <v>19</v>
      </c>
      <c r="E16625" s="1">
        <v>40834.439583333333</v>
      </c>
      <c r="F16625">
        <v>2.1</v>
      </c>
      <c r="G16625">
        <v>13406</v>
      </c>
      <c r="H16625" t="s">
        <v>10</v>
      </c>
      <c r="I16625" t="str">
        <f>IF(AND(LEFT(OnlineRetail[[#This Row],[InvoiceNo]],1)&lt;&gt;"C",OnlineRetail[[#This Row],[CustomerID]]&lt;&gt;""),"Yes","No")</f>
        <v>Yes</v>
      </c>
      <c r="J16625" s="4">
        <f>EOMONTH(OnlineRetail[[#This Row],[InvoiceDate]],-1)+1</f>
        <v>40817</v>
      </c>
      <c r="K16625" s="6">
        <f>OnlineRetail[[#This Row],[Quantity]]*OnlineRetail[[#This Row],[UnitPrice]]</f>
        <v>39.9</v>
      </c>
      <c r="L16625" t="str">
        <f t="shared" si="259"/>
        <v>13406|Oct-2011</v>
      </c>
    </row>
    <row r="16626" spans="1:12">
      <c r="A16626">
        <v>542608</v>
      </c>
      <c r="B16626" t="s">
        <v>20</v>
      </c>
      <c r="C16626" t="s">
        <v>83</v>
      </c>
      <c r="D16626">
        <v>21</v>
      </c>
      <c r="E16626" s="1">
        <v>40834.442361111112</v>
      </c>
      <c r="F16626">
        <v>3.39</v>
      </c>
      <c r="G16626">
        <v>13103</v>
      </c>
      <c r="H16626" t="s">
        <v>10</v>
      </c>
      <c r="I16626" t="str">
        <f>IF(AND(LEFT(OnlineRetail[[#This Row],[InvoiceNo]],1)&lt;&gt;"C",OnlineRetail[[#This Row],[CustomerID]]&lt;&gt;""),"Yes","No")</f>
        <v>Yes</v>
      </c>
      <c r="J16626" s="4">
        <f>EOMONTH(OnlineRetail[[#This Row],[InvoiceDate]],-1)+1</f>
        <v>40817</v>
      </c>
      <c r="K16626" s="6">
        <f>OnlineRetail[[#This Row],[Quantity]]*OnlineRetail[[#This Row],[UnitPrice]]</f>
        <v>71.19</v>
      </c>
      <c r="L16626" t="str">
        <f t="shared" si="259"/>
        <v>13103|Oct-2011</v>
      </c>
    </row>
    <row r="16627" spans="1:12">
      <c r="A16627">
        <v>542173</v>
      </c>
      <c r="B16627" t="s">
        <v>106</v>
      </c>
      <c r="C16627" t="s">
        <v>42</v>
      </c>
      <c r="D16627">
        <v>5</v>
      </c>
      <c r="E16627" s="1">
        <v>40834.445833333331</v>
      </c>
      <c r="F16627">
        <v>1.65</v>
      </c>
      <c r="G16627">
        <v>14051</v>
      </c>
      <c r="H16627" t="s">
        <v>17</v>
      </c>
      <c r="I16627" t="str">
        <f>IF(AND(LEFT(OnlineRetail[[#This Row],[InvoiceNo]],1)&lt;&gt;"C",OnlineRetail[[#This Row],[CustomerID]]&lt;&gt;""),"Yes","No")</f>
        <v>Yes</v>
      </c>
      <c r="J16627" s="4">
        <f>EOMONTH(OnlineRetail[[#This Row],[InvoiceDate]],-1)+1</f>
        <v>40817</v>
      </c>
      <c r="K16627" s="6">
        <f>OnlineRetail[[#This Row],[Quantity]]*OnlineRetail[[#This Row],[UnitPrice]]</f>
        <v>8.25</v>
      </c>
      <c r="L16627" t="str">
        <f t="shared" si="259"/>
        <v>14051|Oct-2011</v>
      </c>
    </row>
    <row r="16628" spans="1:12">
      <c r="A16628">
        <v>546366</v>
      </c>
      <c r="B16628" t="s">
        <v>195</v>
      </c>
      <c r="C16628" t="s">
        <v>39</v>
      </c>
      <c r="D16628">
        <v>3</v>
      </c>
      <c r="E16628" s="1">
        <v>40834.467361111107</v>
      </c>
      <c r="F16628">
        <v>4.25</v>
      </c>
      <c r="G16628">
        <v>12839</v>
      </c>
      <c r="H16628" t="s">
        <v>70</v>
      </c>
      <c r="I16628" t="str">
        <f>IF(AND(LEFT(OnlineRetail[[#This Row],[InvoiceNo]],1)&lt;&gt;"C",OnlineRetail[[#This Row],[CustomerID]]&lt;&gt;""),"Yes","No")</f>
        <v>Yes</v>
      </c>
      <c r="J16628" s="4">
        <f>EOMONTH(OnlineRetail[[#This Row],[InvoiceDate]],-1)+1</f>
        <v>40817</v>
      </c>
      <c r="K16628" s="6">
        <f>OnlineRetail[[#This Row],[Quantity]]*OnlineRetail[[#This Row],[UnitPrice]]</f>
        <v>12.75</v>
      </c>
      <c r="L16628" t="str">
        <f t="shared" si="259"/>
        <v>12839|Oct-2011</v>
      </c>
    </row>
    <row r="16629" spans="1:12">
      <c r="A16629">
        <v>544422</v>
      </c>
      <c r="B16629" t="s">
        <v>292</v>
      </c>
      <c r="C16629" t="s">
        <v>72</v>
      </c>
      <c r="D16629">
        <v>12</v>
      </c>
      <c r="E16629" s="1">
        <v>40834.473611111112</v>
      </c>
      <c r="F16629">
        <v>0.85</v>
      </c>
      <c r="G16629">
        <v>12965</v>
      </c>
      <c r="H16629" t="s">
        <v>10</v>
      </c>
      <c r="I16629" t="str">
        <f>IF(AND(LEFT(OnlineRetail[[#This Row],[InvoiceNo]],1)&lt;&gt;"C",OnlineRetail[[#This Row],[CustomerID]]&lt;&gt;""),"Yes","No")</f>
        <v>Yes</v>
      </c>
      <c r="J16629" s="4">
        <f>EOMONTH(OnlineRetail[[#This Row],[InvoiceDate]],-1)+1</f>
        <v>40817</v>
      </c>
      <c r="K16629" s="6">
        <f>OnlineRetail[[#This Row],[Quantity]]*OnlineRetail[[#This Row],[UnitPrice]]</f>
        <v>10.199999999999999</v>
      </c>
      <c r="L16629" t="str">
        <f t="shared" si="259"/>
        <v>12965|Oct-2011</v>
      </c>
    </row>
    <row r="16630" spans="1:12">
      <c r="A16630">
        <v>542194</v>
      </c>
      <c r="B16630" t="s">
        <v>103</v>
      </c>
      <c r="C16630" t="s">
        <v>62</v>
      </c>
      <c r="D16630">
        <v>1</v>
      </c>
      <c r="E16630" s="1">
        <v>40834.478472222218</v>
      </c>
      <c r="F16630">
        <v>1.65</v>
      </c>
      <c r="G16630">
        <v>12996</v>
      </c>
      <c r="H16630" t="s">
        <v>10</v>
      </c>
      <c r="I16630" t="str">
        <f>IF(AND(LEFT(OnlineRetail[[#This Row],[InvoiceNo]],1)&lt;&gt;"C",OnlineRetail[[#This Row],[CustomerID]]&lt;&gt;""),"Yes","No")</f>
        <v>Yes</v>
      </c>
      <c r="J16630" s="4">
        <f>EOMONTH(OnlineRetail[[#This Row],[InvoiceDate]],-1)+1</f>
        <v>40817</v>
      </c>
      <c r="K16630" s="6">
        <f>OnlineRetail[[#This Row],[Quantity]]*OnlineRetail[[#This Row],[UnitPrice]]</f>
        <v>1.65</v>
      </c>
      <c r="L16630" t="str">
        <f t="shared" si="259"/>
        <v>12996|Oct-2011</v>
      </c>
    </row>
    <row r="16631" spans="1:12">
      <c r="A16631">
        <v>544605</v>
      </c>
      <c r="B16631" t="s">
        <v>34</v>
      </c>
      <c r="C16631" t="s">
        <v>19</v>
      </c>
      <c r="D16631">
        <v>10</v>
      </c>
      <c r="E16631" s="1">
        <v>40834.481249999997</v>
      </c>
      <c r="F16631">
        <v>1.65</v>
      </c>
      <c r="G16631">
        <v>13648</v>
      </c>
      <c r="H16631" t="s">
        <v>10</v>
      </c>
      <c r="I16631" t="str">
        <f>IF(AND(LEFT(OnlineRetail[[#This Row],[InvoiceNo]],1)&lt;&gt;"C",OnlineRetail[[#This Row],[CustomerID]]&lt;&gt;""),"Yes","No")</f>
        <v>Yes</v>
      </c>
      <c r="J16631" s="4">
        <f>EOMONTH(OnlineRetail[[#This Row],[InvoiceDate]],-1)+1</f>
        <v>40817</v>
      </c>
      <c r="K16631" s="6">
        <f>OnlineRetail[[#This Row],[Quantity]]*OnlineRetail[[#This Row],[UnitPrice]]</f>
        <v>16.5</v>
      </c>
      <c r="L16631" t="str">
        <f t="shared" si="259"/>
        <v>13648|Oct-2011</v>
      </c>
    </row>
    <row r="16632" spans="1:12">
      <c r="A16632">
        <v>551089</v>
      </c>
      <c r="B16632" t="s">
        <v>118</v>
      </c>
      <c r="C16632" t="s">
        <v>39</v>
      </c>
      <c r="D16632">
        <v>12</v>
      </c>
      <c r="E16632" s="1">
        <v>40834.493055555547</v>
      </c>
      <c r="F16632">
        <v>7.95</v>
      </c>
      <c r="G16632">
        <v>13181</v>
      </c>
      <c r="H16632" t="s">
        <v>10</v>
      </c>
      <c r="I16632" t="str">
        <f>IF(AND(LEFT(OnlineRetail[[#This Row],[InvoiceNo]],1)&lt;&gt;"C",OnlineRetail[[#This Row],[CustomerID]]&lt;&gt;""),"Yes","No")</f>
        <v>Yes</v>
      </c>
      <c r="J16632" s="4">
        <f>EOMONTH(OnlineRetail[[#This Row],[InvoiceDate]],-1)+1</f>
        <v>40817</v>
      </c>
      <c r="K16632" s="6">
        <f>OnlineRetail[[#This Row],[Quantity]]*OnlineRetail[[#This Row],[UnitPrice]]</f>
        <v>95.4</v>
      </c>
      <c r="L16632" t="str">
        <f t="shared" si="259"/>
        <v>13181|Oct-2011</v>
      </c>
    </row>
    <row r="16633" spans="1:12">
      <c r="A16633">
        <v>549075</v>
      </c>
      <c r="B16633" t="s">
        <v>275</v>
      </c>
      <c r="C16633" t="s">
        <v>9</v>
      </c>
      <c r="D16633">
        <v>16</v>
      </c>
      <c r="E16633" s="1">
        <v>40834.499305555553</v>
      </c>
      <c r="F16633">
        <v>9.9499999999999993</v>
      </c>
      <c r="G16633">
        <v>14210</v>
      </c>
      <c r="H16633" t="s">
        <v>10</v>
      </c>
      <c r="I16633" t="str">
        <f>IF(AND(LEFT(OnlineRetail[[#This Row],[InvoiceNo]],1)&lt;&gt;"C",OnlineRetail[[#This Row],[CustomerID]]&lt;&gt;""),"Yes","No")</f>
        <v>Yes</v>
      </c>
      <c r="J16633" s="4">
        <f>EOMONTH(OnlineRetail[[#This Row],[InvoiceDate]],-1)+1</f>
        <v>40817</v>
      </c>
      <c r="K16633" s="6">
        <f>OnlineRetail[[#This Row],[Quantity]]*OnlineRetail[[#This Row],[UnitPrice]]</f>
        <v>159.19999999999999</v>
      </c>
      <c r="L16633" t="str">
        <f t="shared" si="259"/>
        <v>14210|Oct-2011</v>
      </c>
    </row>
    <row r="16634" spans="1:12">
      <c r="A16634">
        <v>544793</v>
      </c>
      <c r="B16634" t="s">
        <v>185</v>
      </c>
      <c r="C16634" t="s">
        <v>83</v>
      </c>
      <c r="D16634">
        <v>17</v>
      </c>
      <c r="E16634" s="1">
        <v>40834.509722222218</v>
      </c>
      <c r="F16634">
        <v>2.5499999999999998</v>
      </c>
      <c r="G16634">
        <v>12707</v>
      </c>
      <c r="H16634" t="s">
        <v>10</v>
      </c>
      <c r="I16634" t="str">
        <f>IF(AND(LEFT(OnlineRetail[[#This Row],[InvoiceNo]],1)&lt;&gt;"C",OnlineRetail[[#This Row],[CustomerID]]&lt;&gt;""),"Yes","No")</f>
        <v>Yes</v>
      </c>
      <c r="J16634" s="4">
        <f>EOMONTH(OnlineRetail[[#This Row],[InvoiceDate]],-1)+1</f>
        <v>40817</v>
      </c>
      <c r="K16634" s="6">
        <f>OnlineRetail[[#This Row],[Quantity]]*OnlineRetail[[#This Row],[UnitPrice]]</f>
        <v>43.349999999999994</v>
      </c>
      <c r="L16634" t="str">
        <f t="shared" si="259"/>
        <v>12707|Oct-2011</v>
      </c>
    </row>
    <row r="16635" spans="1:12">
      <c r="A16635">
        <v>540628</v>
      </c>
      <c r="B16635" t="s">
        <v>114</v>
      </c>
      <c r="C16635" t="s">
        <v>83</v>
      </c>
      <c r="D16635">
        <v>10</v>
      </c>
      <c r="E16635" s="1">
        <v>40834.520833333343</v>
      </c>
      <c r="F16635">
        <v>7.95</v>
      </c>
      <c r="G16635">
        <v>12963</v>
      </c>
      <c r="H16635" t="s">
        <v>17</v>
      </c>
      <c r="I16635" t="str">
        <f>IF(AND(LEFT(OnlineRetail[[#This Row],[InvoiceNo]],1)&lt;&gt;"C",OnlineRetail[[#This Row],[CustomerID]]&lt;&gt;""),"Yes","No")</f>
        <v>Yes</v>
      </c>
      <c r="J16635" s="4">
        <f>EOMONTH(OnlineRetail[[#This Row],[InvoiceDate]],-1)+1</f>
        <v>40817</v>
      </c>
      <c r="K16635" s="6">
        <f>OnlineRetail[[#This Row],[Quantity]]*OnlineRetail[[#This Row],[UnitPrice]]</f>
        <v>79.5</v>
      </c>
      <c r="L16635" t="str">
        <f t="shared" si="259"/>
        <v>12963|Oct-2011</v>
      </c>
    </row>
    <row r="16636" spans="1:12">
      <c r="A16636">
        <v>547342</v>
      </c>
      <c r="B16636" t="s">
        <v>173</v>
      </c>
      <c r="C16636" t="s">
        <v>53</v>
      </c>
      <c r="D16636">
        <v>10</v>
      </c>
      <c r="E16636" s="1">
        <v>40834.526388888888</v>
      </c>
      <c r="F16636">
        <v>1.25</v>
      </c>
      <c r="G16636">
        <v>13046</v>
      </c>
      <c r="H16636" t="s">
        <v>10</v>
      </c>
      <c r="I16636" t="str">
        <f>IF(AND(LEFT(OnlineRetail[[#This Row],[InvoiceNo]],1)&lt;&gt;"C",OnlineRetail[[#This Row],[CustomerID]]&lt;&gt;""),"Yes","No")</f>
        <v>Yes</v>
      </c>
      <c r="J16636" s="4">
        <f>EOMONTH(OnlineRetail[[#This Row],[InvoiceDate]],-1)+1</f>
        <v>40817</v>
      </c>
      <c r="K16636" s="6">
        <f>OnlineRetail[[#This Row],[Quantity]]*OnlineRetail[[#This Row],[UnitPrice]]</f>
        <v>12.5</v>
      </c>
      <c r="L16636" t="str">
        <f t="shared" si="259"/>
        <v>13046|Oct-2011</v>
      </c>
    </row>
    <row r="16637" spans="1:12">
      <c r="A16637">
        <v>540416</v>
      </c>
      <c r="B16637" t="s">
        <v>241</v>
      </c>
      <c r="C16637" t="s">
        <v>9</v>
      </c>
      <c r="D16637">
        <v>2</v>
      </c>
      <c r="E16637" s="1">
        <v>40834.529861111107</v>
      </c>
      <c r="F16637">
        <v>1.25</v>
      </c>
      <c r="G16637">
        <v>13265</v>
      </c>
      <c r="H16637" t="s">
        <v>10</v>
      </c>
      <c r="I16637" t="str">
        <f>IF(AND(LEFT(OnlineRetail[[#This Row],[InvoiceNo]],1)&lt;&gt;"C",OnlineRetail[[#This Row],[CustomerID]]&lt;&gt;""),"Yes","No")</f>
        <v>Yes</v>
      </c>
      <c r="J16637" s="4">
        <f>EOMONTH(OnlineRetail[[#This Row],[InvoiceDate]],-1)+1</f>
        <v>40817</v>
      </c>
      <c r="K16637" s="6">
        <f>OnlineRetail[[#This Row],[Quantity]]*OnlineRetail[[#This Row],[UnitPrice]]</f>
        <v>2.5</v>
      </c>
      <c r="L16637" t="str">
        <f t="shared" si="259"/>
        <v>13265|Oct-2011</v>
      </c>
    </row>
    <row r="16638" spans="1:12">
      <c r="A16638">
        <v>543814</v>
      </c>
      <c r="B16638" t="s">
        <v>60</v>
      </c>
      <c r="C16638" t="s">
        <v>9</v>
      </c>
      <c r="D16638">
        <v>11</v>
      </c>
      <c r="E16638" s="1">
        <v>40834.532638888893</v>
      </c>
      <c r="F16638">
        <v>1.25</v>
      </c>
      <c r="G16638">
        <v>13431</v>
      </c>
      <c r="H16638" t="s">
        <v>25</v>
      </c>
      <c r="I16638" t="str">
        <f>IF(AND(LEFT(OnlineRetail[[#This Row],[InvoiceNo]],1)&lt;&gt;"C",OnlineRetail[[#This Row],[CustomerID]]&lt;&gt;""),"Yes","No")</f>
        <v>Yes</v>
      </c>
      <c r="J16638" s="4">
        <f>EOMONTH(OnlineRetail[[#This Row],[InvoiceDate]],-1)+1</f>
        <v>40817</v>
      </c>
      <c r="K16638" s="6">
        <f>OnlineRetail[[#This Row],[Quantity]]*OnlineRetail[[#This Row],[UnitPrice]]</f>
        <v>13.75</v>
      </c>
      <c r="L16638" t="str">
        <f t="shared" si="259"/>
        <v>13431|Oct-2011</v>
      </c>
    </row>
    <row r="16639" spans="1:12">
      <c r="A16639">
        <v>540242</v>
      </c>
      <c r="B16639" t="s">
        <v>202</v>
      </c>
      <c r="C16639" t="s">
        <v>39</v>
      </c>
      <c r="D16639">
        <v>2</v>
      </c>
      <c r="E16639" s="1">
        <v>40834.533333333333</v>
      </c>
      <c r="F16639">
        <v>3.39</v>
      </c>
      <c r="G16639">
        <v>13798</v>
      </c>
      <c r="H16639" t="s">
        <v>10</v>
      </c>
      <c r="I16639" t="str">
        <f>IF(AND(LEFT(OnlineRetail[[#This Row],[InvoiceNo]],1)&lt;&gt;"C",OnlineRetail[[#This Row],[CustomerID]]&lt;&gt;""),"Yes","No")</f>
        <v>Yes</v>
      </c>
      <c r="J16639" s="4">
        <f>EOMONTH(OnlineRetail[[#This Row],[InvoiceDate]],-1)+1</f>
        <v>40817</v>
      </c>
      <c r="K16639" s="6">
        <f>OnlineRetail[[#This Row],[Quantity]]*OnlineRetail[[#This Row],[UnitPrice]]</f>
        <v>6.78</v>
      </c>
      <c r="L16639" t="str">
        <f t="shared" si="259"/>
        <v>13798|Oct-2011</v>
      </c>
    </row>
    <row r="16640" spans="1:12">
      <c r="A16640">
        <v>547715</v>
      </c>
      <c r="B16640" t="s">
        <v>43</v>
      </c>
      <c r="C16640" t="s">
        <v>12</v>
      </c>
      <c r="D16640">
        <v>4</v>
      </c>
      <c r="E16640" s="1">
        <v>40834.533333333333</v>
      </c>
      <c r="F16640">
        <v>7.95</v>
      </c>
      <c r="G16640">
        <v>12458</v>
      </c>
      <c r="H16640" t="s">
        <v>10</v>
      </c>
      <c r="I16640" t="str">
        <f>IF(AND(LEFT(OnlineRetail[[#This Row],[InvoiceNo]],1)&lt;&gt;"C",OnlineRetail[[#This Row],[CustomerID]]&lt;&gt;""),"Yes","No")</f>
        <v>Yes</v>
      </c>
      <c r="J16640" s="4">
        <f>EOMONTH(OnlineRetail[[#This Row],[InvoiceDate]],-1)+1</f>
        <v>40817</v>
      </c>
      <c r="K16640" s="6">
        <f>OnlineRetail[[#This Row],[Quantity]]*OnlineRetail[[#This Row],[UnitPrice]]</f>
        <v>31.8</v>
      </c>
      <c r="L16640" t="str">
        <f t="shared" si="259"/>
        <v>12458|Oct-2011</v>
      </c>
    </row>
    <row r="16641" spans="1:12">
      <c r="A16641">
        <v>548283</v>
      </c>
      <c r="B16641" t="s">
        <v>296</v>
      </c>
      <c r="C16641" t="s">
        <v>50</v>
      </c>
      <c r="D16641">
        <v>20</v>
      </c>
      <c r="E16641" s="1">
        <v>40834.536111111112</v>
      </c>
      <c r="F16641">
        <v>1.25</v>
      </c>
      <c r="G16641">
        <v>14331</v>
      </c>
      <c r="H16641" t="s">
        <v>10</v>
      </c>
      <c r="I16641" t="str">
        <f>IF(AND(LEFT(OnlineRetail[[#This Row],[InvoiceNo]],1)&lt;&gt;"C",OnlineRetail[[#This Row],[CustomerID]]&lt;&gt;""),"Yes","No")</f>
        <v>Yes</v>
      </c>
      <c r="J16641" s="4">
        <f>EOMONTH(OnlineRetail[[#This Row],[InvoiceDate]],-1)+1</f>
        <v>40817</v>
      </c>
      <c r="K16641" s="6">
        <f>OnlineRetail[[#This Row],[Quantity]]*OnlineRetail[[#This Row],[UnitPrice]]</f>
        <v>25</v>
      </c>
      <c r="L16641" t="str">
        <f t="shared" si="259"/>
        <v>14331|Oct-2011</v>
      </c>
    </row>
    <row r="16642" spans="1:12">
      <c r="A16642">
        <v>542461</v>
      </c>
      <c r="B16642" t="s">
        <v>171</v>
      </c>
      <c r="C16642" t="s">
        <v>53</v>
      </c>
      <c r="D16642">
        <v>11</v>
      </c>
      <c r="E16642" s="1">
        <v>40834.540972222218</v>
      </c>
      <c r="F16642">
        <v>3.39</v>
      </c>
      <c r="G16642">
        <v>14206</v>
      </c>
      <c r="H16642" t="s">
        <v>17</v>
      </c>
      <c r="I16642" t="str">
        <f>IF(AND(LEFT(OnlineRetail[[#This Row],[InvoiceNo]],1)&lt;&gt;"C",OnlineRetail[[#This Row],[CustomerID]]&lt;&gt;""),"Yes","No")</f>
        <v>Yes</v>
      </c>
      <c r="J16642" s="4">
        <f>EOMONTH(OnlineRetail[[#This Row],[InvoiceDate]],-1)+1</f>
        <v>40817</v>
      </c>
      <c r="K16642" s="6">
        <f>OnlineRetail[[#This Row],[Quantity]]*OnlineRetail[[#This Row],[UnitPrice]]</f>
        <v>37.29</v>
      </c>
      <c r="L16642" t="str">
        <f t="shared" ref="L16642:L16705" si="260">IF(I16642="Yes",G16642&amp;"|"&amp;TEXT(J16642,"mmm-yyyy"),"")</f>
        <v>14206|Oct-2011</v>
      </c>
    </row>
    <row r="16643" spans="1:12">
      <c r="A16643">
        <v>546774</v>
      </c>
      <c r="B16643" t="s">
        <v>222</v>
      </c>
      <c r="C16643" t="s">
        <v>21</v>
      </c>
      <c r="D16643">
        <v>17</v>
      </c>
      <c r="E16643" s="1">
        <v>40834.552083333343</v>
      </c>
      <c r="F16643">
        <v>1.25</v>
      </c>
      <c r="G16643">
        <v>13213</v>
      </c>
      <c r="H16643" t="s">
        <v>31</v>
      </c>
      <c r="I16643" t="str">
        <f>IF(AND(LEFT(OnlineRetail[[#This Row],[InvoiceNo]],1)&lt;&gt;"C",OnlineRetail[[#This Row],[CustomerID]]&lt;&gt;""),"Yes","No")</f>
        <v>Yes</v>
      </c>
      <c r="J16643" s="4">
        <f>EOMONTH(OnlineRetail[[#This Row],[InvoiceDate]],-1)+1</f>
        <v>40817</v>
      </c>
      <c r="K16643" s="6">
        <f>OnlineRetail[[#This Row],[Quantity]]*OnlineRetail[[#This Row],[UnitPrice]]</f>
        <v>21.25</v>
      </c>
      <c r="L16643" t="str">
        <f t="shared" si="260"/>
        <v>13213|Oct-2011</v>
      </c>
    </row>
    <row r="16644" spans="1:12">
      <c r="A16644">
        <v>543444</v>
      </c>
      <c r="B16644" t="s">
        <v>262</v>
      </c>
      <c r="C16644" t="s">
        <v>12</v>
      </c>
      <c r="D16644">
        <v>2</v>
      </c>
      <c r="E16644" s="1">
        <v>40834.552777777782</v>
      </c>
      <c r="F16644">
        <v>3.39</v>
      </c>
      <c r="G16644">
        <v>13354</v>
      </c>
      <c r="H16644" t="s">
        <v>10</v>
      </c>
      <c r="I16644" t="str">
        <f>IF(AND(LEFT(OnlineRetail[[#This Row],[InvoiceNo]],1)&lt;&gt;"C",OnlineRetail[[#This Row],[CustomerID]]&lt;&gt;""),"Yes","No")</f>
        <v>Yes</v>
      </c>
      <c r="J16644" s="4">
        <f>EOMONTH(OnlineRetail[[#This Row],[InvoiceDate]],-1)+1</f>
        <v>40817</v>
      </c>
      <c r="K16644" s="6">
        <f>OnlineRetail[[#This Row],[Quantity]]*OnlineRetail[[#This Row],[UnitPrice]]</f>
        <v>6.78</v>
      </c>
      <c r="L16644" t="str">
        <f t="shared" si="260"/>
        <v>13354|Oct-2011</v>
      </c>
    </row>
    <row r="16645" spans="1:12">
      <c r="A16645">
        <v>553457</v>
      </c>
      <c r="B16645" t="s">
        <v>57</v>
      </c>
      <c r="C16645" t="s">
        <v>53</v>
      </c>
      <c r="D16645">
        <v>22</v>
      </c>
      <c r="E16645" s="1">
        <v>40834.553472222222</v>
      </c>
      <c r="F16645">
        <v>4.25</v>
      </c>
      <c r="G16645">
        <v>12549</v>
      </c>
      <c r="H16645" t="s">
        <v>22</v>
      </c>
      <c r="I16645" t="str">
        <f>IF(AND(LEFT(OnlineRetail[[#This Row],[InvoiceNo]],1)&lt;&gt;"C",OnlineRetail[[#This Row],[CustomerID]]&lt;&gt;""),"Yes","No")</f>
        <v>Yes</v>
      </c>
      <c r="J16645" s="4">
        <f>EOMONTH(OnlineRetail[[#This Row],[InvoiceDate]],-1)+1</f>
        <v>40817</v>
      </c>
      <c r="K16645" s="6">
        <f>OnlineRetail[[#This Row],[Quantity]]*OnlineRetail[[#This Row],[UnitPrice]]</f>
        <v>93.5</v>
      </c>
      <c r="L16645" t="str">
        <f t="shared" si="260"/>
        <v>12549|Oct-2011</v>
      </c>
    </row>
    <row r="16646" spans="1:12">
      <c r="A16646">
        <v>545055</v>
      </c>
      <c r="B16646" t="s">
        <v>226</v>
      </c>
      <c r="C16646" t="s">
        <v>40</v>
      </c>
      <c r="D16646">
        <v>13</v>
      </c>
      <c r="E16646" s="1">
        <v>40834.554166666669</v>
      </c>
      <c r="F16646">
        <v>2.5499999999999998</v>
      </c>
      <c r="G16646">
        <v>13770</v>
      </c>
      <c r="H16646" t="s">
        <v>10</v>
      </c>
      <c r="I16646" t="str">
        <f>IF(AND(LEFT(OnlineRetail[[#This Row],[InvoiceNo]],1)&lt;&gt;"C",OnlineRetail[[#This Row],[CustomerID]]&lt;&gt;""),"Yes","No")</f>
        <v>Yes</v>
      </c>
      <c r="J16646" s="4">
        <f>EOMONTH(OnlineRetail[[#This Row],[InvoiceDate]],-1)+1</f>
        <v>40817</v>
      </c>
      <c r="K16646" s="6">
        <f>OnlineRetail[[#This Row],[Quantity]]*OnlineRetail[[#This Row],[UnitPrice]]</f>
        <v>33.15</v>
      </c>
      <c r="L16646" t="str">
        <f t="shared" si="260"/>
        <v>13770|Oct-2011</v>
      </c>
    </row>
    <row r="16647" spans="1:12">
      <c r="A16647">
        <v>553544</v>
      </c>
      <c r="B16647" t="s">
        <v>258</v>
      </c>
      <c r="C16647" t="s">
        <v>16</v>
      </c>
      <c r="D16647">
        <v>7</v>
      </c>
      <c r="E16647" s="1">
        <v>40834.5625</v>
      </c>
      <c r="F16647">
        <v>9.9499999999999993</v>
      </c>
      <c r="G16647">
        <v>14114</v>
      </c>
      <c r="H16647" t="s">
        <v>10</v>
      </c>
      <c r="I16647" t="str">
        <f>IF(AND(LEFT(OnlineRetail[[#This Row],[InvoiceNo]],1)&lt;&gt;"C",OnlineRetail[[#This Row],[CustomerID]]&lt;&gt;""),"Yes","No")</f>
        <v>Yes</v>
      </c>
      <c r="J16647" s="4">
        <f>EOMONTH(OnlineRetail[[#This Row],[InvoiceDate]],-1)+1</f>
        <v>40817</v>
      </c>
      <c r="K16647" s="6">
        <f>OnlineRetail[[#This Row],[Quantity]]*OnlineRetail[[#This Row],[UnitPrice]]</f>
        <v>69.649999999999991</v>
      </c>
      <c r="L16647" t="str">
        <f t="shared" si="260"/>
        <v>14114|Oct-2011</v>
      </c>
    </row>
    <row r="16648" spans="1:12">
      <c r="A16648">
        <v>538042</v>
      </c>
      <c r="B16648" t="s">
        <v>136</v>
      </c>
      <c r="C16648" t="s">
        <v>48</v>
      </c>
      <c r="D16648">
        <v>8</v>
      </c>
      <c r="E16648" s="1">
        <v>40834.57916666667</v>
      </c>
      <c r="F16648">
        <v>2.5499999999999998</v>
      </c>
      <c r="G16648">
        <v>14003</v>
      </c>
      <c r="H16648" t="s">
        <v>17</v>
      </c>
      <c r="I16648" t="str">
        <f>IF(AND(LEFT(OnlineRetail[[#This Row],[InvoiceNo]],1)&lt;&gt;"C",OnlineRetail[[#This Row],[CustomerID]]&lt;&gt;""),"Yes","No")</f>
        <v>Yes</v>
      </c>
      <c r="J16648" s="4">
        <f>EOMONTH(OnlineRetail[[#This Row],[InvoiceDate]],-1)+1</f>
        <v>40817</v>
      </c>
      <c r="K16648" s="6">
        <f>OnlineRetail[[#This Row],[Quantity]]*OnlineRetail[[#This Row],[UnitPrice]]</f>
        <v>20.399999999999999</v>
      </c>
      <c r="L16648" t="str">
        <f t="shared" si="260"/>
        <v>14003|Oct-2011</v>
      </c>
    </row>
    <row r="16649" spans="1:12">
      <c r="A16649">
        <v>546439</v>
      </c>
      <c r="B16649" t="s">
        <v>185</v>
      </c>
      <c r="C16649" t="s">
        <v>40</v>
      </c>
      <c r="D16649">
        <v>6</v>
      </c>
      <c r="E16649" s="1">
        <v>40834.580555555563</v>
      </c>
      <c r="F16649">
        <v>1.25</v>
      </c>
      <c r="G16649">
        <v>13824</v>
      </c>
      <c r="H16649" t="s">
        <v>10</v>
      </c>
      <c r="I16649" t="str">
        <f>IF(AND(LEFT(OnlineRetail[[#This Row],[InvoiceNo]],1)&lt;&gt;"C",OnlineRetail[[#This Row],[CustomerID]]&lt;&gt;""),"Yes","No")</f>
        <v>Yes</v>
      </c>
      <c r="J16649" s="4">
        <f>EOMONTH(OnlineRetail[[#This Row],[InvoiceDate]],-1)+1</f>
        <v>40817</v>
      </c>
      <c r="K16649" s="6">
        <f>OnlineRetail[[#This Row],[Quantity]]*OnlineRetail[[#This Row],[UnitPrice]]</f>
        <v>7.5</v>
      </c>
      <c r="L16649" t="str">
        <f t="shared" si="260"/>
        <v>13824|Oct-2011</v>
      </c>
    </row>
    <row r="16650" spans="1:12">
      <c r="A16650">
        <v>538908</v>
      </c>
      <c r="B16650" t="s">
        <v>95</v>
      </c>
      <c r="C16650" t="s">
        <v>14</v>
      </c>
      <c r="D16650">
        <v>15</v>
      </c>
      <c r="E16650" s="1">
        <v>40834.586805555547</v>
      </c>
      <c r="F16650">
        <v>1.65</v>
      </c>
      <c r="G16650">
        <v>12417</v>
      </c>
      <c r="H16650" t="s">
        <v>10</v>
      </c>
      <c r="I16650" t="str">
        <f>IF(AND(LEFT(OnlineRetail[[#This Row],[InvoiceNo]],1)&lt;&gt;"C",OnlineRetail[[#This Row],[CustomerID]]&lt;&gt;""),"Yes","No")</f>
        <v>Yes</v>
      </c>
      <c r="J16650" s="4">
        <f>EOMONTH(OnlineRetail[[#This Row],[InvoiceDate]],-1)+1</f>
        <v>40817</v>
      </c>
      <c r="K16650" s="6">
        <f>OnlineRetail[[#This Row],[Quantity]]*OnlineRetail[[#This Row],[UnitPrice]]</f>
        <v>24.75</v>
      </c>
      <c r="L16650" t="str">
        <f t="shared" si="260"/>
        <v>12417|Oct-2011</v>
      </c>
    </row>
    <row r="16651" spans="1:12">
      <c r="A16651">
        <v>549485</v>
      </c>
      <c r="B16651" t="s">
        <v>220</v>
      </c>
      <c r="C16651" t="s">
        <v>62</v>
      </c>
      <c r="D16651">
        <v>16</v>
      </c>
      <c r="E16651" s="1">
        <v>40834.588194444441</v>
      </c>
      <c r="F16651">
        <v>2.5499999999999998</v>
      </c>
      <c r="G16651">
        <v>13068</v>
      </c>
      <c r="H16651" t="s">
        <v>10</v>
      </c>
      <c r="I16651" t="str">
        <f>IF(AND(LEFT(OnlineRetail[[#This Row],[InvoiceNo]],1)&lt;&gt;"C",OnlineRetail[[#This Row],[CustomerID]]&lt;&gt;""),"Yes","No")</f>
        <v>Yes</v>
      </c>
      <c r="J16651" s="4">
        <f>EOMONTH(OnlineRetail[[#This Row],[InvoiceDate]],-1)+1</f>
        <v>40817</v>
      </c>
      <c r="K16651" s="6">
        <f>OnlineRetail[[#This Row],[Quantity]]*OnlineRetail[[#This Row],[UnitPrice]]</f>
        <v>40.799999999999997</v>
      </c>
      <c r="L16651" t="str">
        <f t="shared" si="260"/>
        <v>13068|Oct-2011</v>
      </c>
    </row>
    <row r="16652" spans="1:12">
      <c r="A16652">
        <v>553918</v>
      </c>
      <c r="B16652" t="s">
        <v>191</v>
      </c>
      <c r="C16652" t="s">
        <v>16</v>
      </c>
      <c r="D16652">
        <v>7</v>
      </c>
      <c r="E16652" s="1">
        <v>40834.590277777781</v>
      </c>
      <c r="F16652">
        <v>0.85</v>
      </c>
      <c r="G16652">
        <v>13453</v>
      </c>
      <c r="H16652" t="s">
        <v>70</v>
      </c>
      <c r="I16652" t="str">
        <f>IF(AND(LEFT(OnlineRetail[[#This Row],[InvoiceNo]],1)&lt;&gt;"C",OnlineRetail[[#This Row],[CustomerID]]&lt;&gt;""),"Yes","No")</f>
        <v>Yes</v>
      </c>
      <c r="J16652" s="4">
        <f>EOMONTH(OnlineRetail[[#This Row],[InvoiceDate]],-1)+1</f>
        <v>40817</v>
      </c>
      <c r="K16652" s="6">
        <f>OnlineRetail[[#This Row],[Quantity]]*OnlineRetail[[#This Row],[UnitPrice]]</f>
        <v>5.95</v>
      </c>
      <c r="L16652" t="str">
        <f t="shared" si="260"/>
        <v>13453|Oct-2011</v>
      </c>
    </row>
    <row r="16653" spans="1:12">
      <c r="A16653">
        <v>544387</v>
      </c>
      <c r="B16653" t="s">
        <v>185</v>
      </c>
      <c r="C16653" t="s">
        <v>27</v>
      </c>
      <c r="D16653">
        <v>17</v>
      </c>
      <c r="E16653" s="1">
        <v>40834.593055555553</v>
      </c>
      <c r="F16653">
        <v>5.95</v>
      </c>
      <c r="G16653">
        <v>13470</v>
      </c>
      <c r="H16653" t="s">
        <v>10</v>
      </c>
      <c r="I16653" t="str">
        <f>IF(AND(LEFT(OnlineRetail[[#This Row],[InvoiceNo]],1)&lt;&gt;"C",OnlineRetail[[#This Row],[CustomerID]]&lt;&gt;""),"Yes","No")</f>
        <v>Yes</v>
      </c>
      <c r="J16653" s="4">
        <f>EOMONTH(OnlineRetail[[#This Row],[InvoiceDate]],-1)+1</f>
        <v>40817</v>
      </c>
      <c r="K16653" s="6">
        <f>OnlineRetail[[#This Row],[Quantity]]*OnlineRetail[[#This Row],[UnitPrice]]</f>
        <v>101.15</v>
      </c>
      <c r="L16653" t="str">
        <f t="shared" si="260"/>
        <v>13470|Oct-2011</v>
      </c>
    </row>
    <row r="16654" spans="1:12">
      <c r="A16654">
        <v>537469</v>
      </c>
      <c r="B16654" t="s">
        <v>220</v>
      </c>
      <c r="C16654" t="s">
        <v>42</v>
      </c>
      <c r="D16654">
        <v>18</v>
      </c>
      <c r="E16654" s="1">
        <v>40834.59652777778</v>
      </c>
      <c r="F16654">
        <v>4.25</v>
      </c>
      <c r="G16654">
        <v>12505</v>
      </c>
      <c r="H16654" t="s">
        <v>10</v>
      </c>
      <c r="I16654" t="str">
        <f>IF(AND(LEFT(OnlineRetail[[#This Row],[InvoiceNo]],1)&lt;&gt;"C",OnlineRetail[[#This Row],[CustomerID]]&lt;&gt;""),"Yes","No")</f>
        <v>Yes</v>
      </c>
      <c r="J16654" s="4">
        <f>EOMONTH(OnlineRetail[[#This Row],[InvoiceDate]],-1)+1</f>
        <v>40817</v>
      </c>
      <c r="K16654" s="6">
        <f>OnlineRetail[[#This Row],[Quantity]]*OnlineRetail[[#This Row],[UnitPrice]]</f>
        <v>76.5</v>
      </c>
      <c r="L16654" t="str">
        <f t="shared" si="260"/>
        <v>12505|Oct-2011</v>
      </c>
    </row>
    <row r="16655" spans="1:12">
      <c r="A16655">
        <v>547839</v>
      </c>
      <c r="B16655" t="s">
        <v>79</v>
      </c>
      <c r="C16655" t="s">
        <v>16</v>
      </c>
      <c r="D16655">
        <v>17</v>
      </c>
      <c r="E16655" s="1">
        <v>40834.600694444453</v>
      </c>
      <c r="F16655">
        <v>0.85</v>
      </c>
      <c r="G16655">
        <v>14243</v>
      </c>
      <c r="H16655" t="s">
        <v>10</v>
      </c>
      <c r="I16655" t="str">
        <f>IF(AND(LEFT(OnlineRetail[[#This Row],[InvoiceNo]],1)&lt;&gt;"C",OnlineRetail[[#This Row],[CustomerID]]&lt;&gt;""),"Yes","No")</f>
        <v>Yes</v>
      </c>
      <c r="J16655" s="4">
        <f>EOMONTH(OnlineRetail[[#This Row],[InvoiceDate]],-1)+1</f>
        <v>40817</v>
      </c>
      <c r="K16655" s="6">
        <f>OnlineRetail[[#This Row],[Quantity]]*OnlineRetail[[#This Row],[UnitPrice]]</f>
        <v>14.45</v>
      </c>
      <c r="L16655" t="str">
        <f t="shared" si="260"/>
        <v>14243|Oct-2011</v>
      </c>
    </row>
    <row r="16656" spans="1:12">
      <c r="A16656">
        <v>546117</v>
      </c>
      <c r="B16656" t="s">
        <v>279</v>
      </c>
      <c r="C16656" t="s">
        <v>46</v>
      </c>
      <c r="D16656">
        <v>15</v>
      </c>
      <c r="E16656" s="1">
        <v>40834.602777777778</v>
      </c>
      <c r="F16656">
        <v>4.95</v>
      </c>
      <c r="G16656">
        <v>12447</v>
      </c>
      <c r="H16656" t="s">
        <v>10</v>
      </c>
      <c r="I16656" t="str">
        <f>IF(AND(LEFT(OnlineRetail[[#This Row],[InvoiceNo]],1)&lt;&gt;"C",OnlineRetail[[#This Row],[CustomerID]]&lt;&gt;""),"Yes","No")</f>
        <v>Yes</v>
      </c>
      <c r="J16656" s="4">
        <f>EOMONTH(OnlineRetail[[#This Row],[InvoiceDate]],-1)+1</f>
        <v>40817</v>
      </c>
      <c r="K16656" s="6">
        <f>OnlineRetail[[#This Row],[Quantity]]*OnlineRetail[[#This Row],[UnitPrice]]</f>
        <v>74.25</v>
      </c>
      <c r="L16656" t="str">
        <f t="shared" si="260"/>
        <v>12447|Oct-2011</v>
      </c>
    </row>
    <row r="16657" spans="1:12">
      <c r="A16657">
        <v>548335</v>
      </c>
      <c r="B16657" t="s">
        <v>164</v>
      </c>
      <c r="C16657" t="s">
        <v>42</v>
      </c>
      <c r="D16657">
        <v>8</v>
      </c>
      <c r="E16657" s="1">
        <v>40834.603472222218</v>
      </c>
      <c r="F16657">
        <v>4.25</v>
      </c>
      <c r="G16657">
        <v>13180</v>
      </c>
      <c r="H16657" t="s">
        <v>10</v>
      </c>
      <c r="I16657" t="str">
        <f>IF(AND(LEFT(OnlineRetail[[#This Row],[InvoiceNo]],1)&lt;&gt;"C",OnlineRetail[[#This Row],[CustomerID]]&lt;&gt;""),"Yes","No")</f>
        <v>Yes</v>
      </c>
      <c r="J16657" s="4">
        <f>EOMONTH(OnlineRetail[[#This Row],[InvoiceDate]],-1)+1</f>
        <v>40817</v>
      </c>
      <c r="K16657" s="6">
        <f>OnlineRetail[[#This Row],[Quantity]]*OnlineRetail[[#This Row],[UnitPrice]]</f>
        <v>34</v>
      </c>
      <c r="L16657" t="str">
        <f t="shared" si="260"/>
        <v>13180|Oct-2011</v>
      </c>
    </row>
    <row r="16658" spans="1:12">
      <c r="A16658">
        <v>553143</v>
      </c>
      <c r="B16658" t="s">
        <v>127</v>
      </c>
      <c r="C16658" t="s">
        <v>9</v>
      </c>
      <c r="D16658">
        <v>3</v>
      </c>
      <c r="E16658" s="1">
        <v>40834.603472222218</v>
      </c>
      <c r="F16658">
        <v>1.65</v>
      </c>
      <c r="G16658">
        <v>13339</v>
      </c>
      <c r="H16658" t="s">
        <v>31</v>
      </c>
      <c r="I16658" t="str">
        <f>IF(AND(LEFT(OnlineRetail[[#This Row],[InvoiceNo]],1)&lt;&gt;"C",OnlineRetail[[#This Row],[CustomerID]]&lt;&gt;""),"Yes","No")</f>
        <v>Yes</v>
      </c>
      <c r="J16658" s="4">
        <f>EOMONTH(OnlineRetail[[#This Row],[InvoiceDate]],-1)+1</f>
        <v>40817</v>
      </c>
      <c r="K16658" s="6">
        <f>OnlineRetail[[#This Row],[Quantity]]*OnlineRetail[[#This Row],[UnitPrice]]</f>
        <v>4.9499999999999993</v>
      </c>
      <c r="L16658" t="str">
        <f t="shared" si="260"/>
        <v>13339|Oct-2011</v>
      </c>
    </row>
    <row r="16659" spans="1:12">
      <c r="A16659">
        <v>547515</v>
      </c>
      <c r="B16659" t="s">
        <v>173</v>
      </c>
      <c r="C16659" t="s">
        <v>48</v>
      </c>
      <c r="D16659">
        <v>11</v>
      </c>
      <c r="E16659" s="1">
        <v>40834.606249999997</v>
      </c>
      <c r="F16659">
        <v>2.5499999999999998</v>
      </c>
      <c r="G16659">
        <v>13298</v>
      </c>
      <c r="H16659" t="s">
        <v>10</v>
      </c>
      <c r="I16659" t="str">
        <f>IF(AND(LEFT(OnlineRetail[[#This Row],[InvoiceNo]],1)&lt;&gt;"C",OnlineRetail[[#This Row],[CustomerID]]&lt;&gt;""),"Yes","No")</f>
        <v>Yes</v>
      </c>
      <c r="J16659" s="4">
        <f>EOMONTH(OnlineRetail[[#This Row],[InvoiceDate]],-1)+1</f>
        <v>40817</v>
      </c>
      <c r="K16659" s="6">
        <f>OnlineRetail[[#This Row],[Quantity]]*OnlineRetail[[#This Row],[UnitPrice]]</f>
        <v>28.049999999999997</v>
      </c>
      <c r="L16659" t="str">
        <f t="shared" si="260"/>
        <v>13298|Oct-2011</v>
      </c>
    </row>
    <row r="16660" spans="1:12">
      <c r="A16660">
        <v>541796</v>
      </c>
      <c r="B16660" t="s">
        <v>205</v>
      </c>
      <c r="C16660" t="s">
        <v>27</v>
      </c>
      <c r="D16660">
        <v>9</v>
      </c>
      <c r="E16660" s="1">
        <v>40834.60833333333</v>
      </c>
      <c r="F16660">
        <v>9.9499999999999993</v>
      </c>
      <c r="G16660">
        <v>13646</v>
      </c>
      <c r="H16660" t="s">
        <v>10</v>
      </c>
      <c r="I16660" t="str">
        <f>IF(AND(LEFT(OnlineRetail[[#This Row],[InvoiceNo]],1)&lt;&gt;"C",OnlineRetail[[#This Row],[CustomerID]]&lt;&gt;""),"Yes","No")</f>
        <v>Yes</v>
      </c>
      <c r="J16660" s="4">
        <f>EOMONTH(OnlineRetail[[#This Row],[InvoiceDate]],-1)+1</f>
        <v>40817</v>
      </c>
      <c r="K16660" s="6">
        <f>OnlineRetail[[#This Row],[Quantity]]*OnlineRetail[[#This Row],[UnitPrice]]</f>
        <v>89.55</v>
      </c>
      <c r="L16660" t="str">
        <f t="shared" si="260"/>
        <v>13646|Oct-2011</v>
      </c>
    </row>
    <row r="16661" spans="1:12" hidden="1">
      <c r="A16661">
        <v>545687</v>
      </c>
      <c r="B16661" t="s">
        <v>226</v>
      </c>
      <c r="C16661" t="s">
        <v>42</v>
      </c>
      <c r="D16661">
        <v>7</v>
      </c>
      <c r="E16661" s="1">
        <v>40834.609027777777</v>
      </c>
      <c r="F16661">
        <v>3.39</v>
      </c>
      <c r="H16661" t="s">
        <v>10</v>
      </c>
      <c r="I16661" t="str">
        <f>IF(AND(LEFT(OnlineRetail[[#This Row],[InvoiceNo]],1)&lt;&gt;"C",OnlineRetail[[#This Row],[CustomerID]]&lt;&gt;""),"Yes","No")</f>
        <v>No</v>
      </c>
      <c r="J16661" s="4">
        <f>EOMONTH(OnlineRetail[[#This Row],[InvoiceDate]],-1)+1</f>
        <v>40817</v>
      </c>
      <c r="K16661" s="6">
        <f>OnlineRetail[[#This Row],[Quantity]]*OnlineRetail[[#This Row],[UnitPrice]]</f>
        <v>23.73</v>
      </c>
      <c r="L16661" t="str">
        <f t="shared" si="260"/>
        <v/>
      </c>
    </row>
    <row r="16662" spans="1:12">
      <c r="A16662">
        <v>554632</v>
      </c>
      <c r="B16662" t="s">
        <v>117</v>
      </c>
      <c r="C16662" t="s">
        <v>24</v>
      </c>
      <c r="D16662">
        <v>1</v>
      </c>
      <c r="E16662" s="1">
        <v>40834.611805555563</v>
      </c>
      <c r="F16662">
        <v>1.25</v>
      </c>
      <c r="G16662">
        <v>13902</v>
      </c>
      <c r="H16662" t="s">
        <v>17</v>
      </c>
      <c r="I16662" t="str">
        <f>IF(AND(LEFT(OnlineRetail[[#This Row],[InvoiceNo]],1)&lt;&gt;"C",OnlineRetail[[#This Row],[CustomerID]]&lt;&gt;""),"Yes","No")</f>
        <v>Yes</v>
      </c>
      <c r="J16662" s="4">
        <f>EOMONTH(OnlineRetail[[#This Row],[InvoiceDate]],-1)+1</f>
        <v>40817</v>
      </c>
      <c r="K16662" s="6">
        <f>OnlineRetail[[#This Row],[Quantity]]*OnlineRetail[[#This Row],[UnitPrice]]</f>
        <v>1.25</v>
      </c>
      <c r="L16662" t="str">
        <f t="shared" si="260"/>
        <v>13902|Oct-2011</v>
      </c>
    </row>
    <row r="16663" spans="1:12">
      <c r="A16663">
        <v>548932</v>
      </c>
      <c r="B16663" t="s">
        <v>56</v>
      </c>
      <c r="C16663" t="s">
        <v>16</v>
      </c>
      <c r="D16663">
        <v>10</v>
      </c>
      <c r="E16663" s="1">
        <v>40834.616666666669</v>
      </c>
      <c r="F16663">
        <v>1.65</v>
      </c>
      <c r="G16663">
        <v>13154</v>
      </c>
      <c r="H16663" t="s">
        <v>10</v>
      </c>
      <c r="I16663" t="str">
        <f>IF(AND(LEFT(OnlineRetail[[#This Row],[InvoiceNo]],1)&lt;&gt;"C",OnlineRetail[[#This Row],[CustomerID]]&lt;&gt;""),"Yes","No")</f>
        <v>Yes</v>
      </c>
      <c r="J16663" s="4">
        <f>EOMONTH(OnlineRetail[[#This Row],[InvoiceDate]],-1)+1</f>
        <v>40817</v>
      </c>
      <c r="K16663" s="6">
        <f>OnlineRetail[[#This Row],[Quantity]]*OnlineRetail[[#This Row],[UnitPrice]]</f>
        <v>16.5</v>
      </c>
      <c r="L16663" t="str">
        <f t="shared" si="260"/>
        <v>13154|Oct-2011</v>
      </c>
    </row>
    <row r="16664" spans="1:12">
      <c r="A16664">
        <v>545115</v>
      </c>
      <c r="B16664" t="s">
        <v>211</v>
      </c>
      <c r="C16664" t="s">
        <v>48</v>
      </c>
      <c r="D16664">
        <v>23</v>
      </c>
      <c r="E16664" s="1">
        <v>40834.617361111108</v>
      </c>
      <c r="F16664">
        <v>2.1</v>
      </c>
      <c r="G16664">
        <v>13603</v>
      </c>
      <c r="H16664" t="s">
        <v>10</v>
      </c>
      <c r="I16664" t="str">
        <f>IF(AND(LEFT(OnlineRetail[[#This Row],[InvoiceNo]],1)&lt;&gt;"C",OnlineRetail[[#This Row],[CustomerID]]&lt;&gt;""),"Yes","No")</f>
        <v>Yes</v>
      </c>
      <c r="J16664" s="4">
        <f>EOMONTH(OnlineRetail[[#This Row],[InvoiceDate]],-1)+1</f>
        <v>40817</v>
      </c>
      <c r="K16664" s="6">
        <f>OnlineRetail[[#This Row],[Quantity]]*OnlineRetail[[#This Row],[UnitPrice]]</f>
        <v>48.300000000000004</v>
      </c>
      <c r="L16664" t="str">
        <f t="shared" si="260"/>
        <v>13603|Oct-2011</v>
      </c>
    </row>
    <row r="16665" spans="1:12">
      <c r="A16665">
        <v>539027</v>
      </c>
      <c r="B16665" t="s">
        <v>152</v>
      </c>
      <c r="C16665" t="s">
        <v>62</v>
      </c>
      <c r="D16665">
        <v>4</v>
      </c>
      <c r="E16665" s="1">
        <v>40834.618750000001</v>
      </c>
      <c r="F16665">
        <v>5.95</v>
      </c>
      <c r="G16665">
        <v>13833</v>
      </c>
      <c r="H16665" t="s">
        <v>10</v>
      </c>
      <c r="I16665" t="str">
        <f>IF(AND(LEFT(OnlineRetail[[#This Row],[InvoiceNo]],1)&lt;&gt;"C",OnlineRetail[[#This Row],[CustomerID]]&lt;&gt;""),"Yes","No")</f>
        <v>Yes</v>
      </c>
      <c r="J16665" s="4">
        <f>EOMONTH(OnlineRetail[[#This Row],[InvoiceDate]],-1)+1</f>
        <v>40817</v>
      </c>
      <c r="K16665" s="6">
        <f>OnlineRetail[[#This Row],[Quantity]]*OnlineRetail[[#This Row],[UnitPrice]]</f>
        <v>23.8</v>
      </c>
      <c r="L16665" t="str">
        <f t="shared" si="260"/>
        <v>13833|Oct-2011</v>
      </c>
    </row>
    <row r="16666" spans="1:12">
      <c r="A16666">
        <v>550721</v>
      </c>
      <c r="B16666" t="s">
        <v>192</v>
      </c>
      <c r="C16666" t="s">
        <v>24</v>
      </c>
      <c r="D16666">
        <v>11</v>
      </c>
      <c r="E16666" s="1">
        <v>40834.62222222222</v>
      </c>
      <c r="F16666">
        <v>2.5499999999999998</v>
      </c>
      <c r="G16666">
        <v>14027</v>
      </c>
      <c r="H16666" t="s">
        <v>10</v>
      </c>
      <c r="I16666" t="str">
        <f>IF(AND(LEFT(OnlineRetail[[#This Row],[InvoiceNo]],1)&lt;&gt;"C",OnlineRetail[[#This Row],[CustomerID]]&lt;&gt;""),"Yes","No")</f>
        <v>Yes</v>
      </c>
      <c r="J16666" s="4">
        <f>EOMONTH(OnlineRetail[[#This Row],[InvoiceDate]],-1)+1</f>
        <v>40817</v>
      </c>
      <c r="K16666" s="6">
        <f>OnlineRetail[[#This Row],[Quantity]]*OnlineRetail[[#This Row],[UnitPrice]]</f>
        <v>28.049999999999997</v>
      </c>
      <c r="L16666" t="str">
        <f t="shared" si="260"/>
        <v>14027|Oct-2011</v>
      </c>
    </row>
    <row r="16667" spans="1:12">
      <c r="A16667">
        <v>541475</v>
      </c>
      <c r="B16667" t="s">
        <v>244</v>
      </c>
      <c r="C16667" t="s">
        <v>72</v>
      </c>
      <c r="D16667">
        <v>9</v>
      </c>
      <c r="E16667" s="1">
        <v>40834.62777777778</v>
      </c>
      <c r="F16667">
        <v>0.85</v>
      </c>
      <c r="G16667">
        <v>12944</v>
      </c>
      <c r="H16667" t="s">
        <v>10</v>
      </c>
      <c r="I16667" t="str">
        <f>IF(AND(LEFT(OnlineRetail[[#This Row],[InvoiceNo]],1)&lt;&gt;"C",OnlineRetail[[#This Row],[CustomerID]]&lt;&gt;""),"Yes","No")</f>
        <v>Yes</v>
      </c>
      <c r="J16667" s="4">
        <f>EOMONTH(OnlineRetail[[#This Row],[InvoiceDate]],-1)+1</f>
        <v>40817</v>
      </c>
      <c r="K16667" s="6">
        <f>OnlineRetail[[#This Row],[Quantity]]*OnlineRetail[[#This Row],[UnitPrice]]</f>
        <v>7.6499999999999995</v>
      </c>
      <c r="L16667" t="str">
        <f t="shared" si="260"/>
        <v>12944|Oct-2011</v>
      </c>
    </row>
    <row r="16668" spans="1:12">
      <c r="A16668">
        <v>556305</v>
      </c>
      <c r="B16668" t="s">
        <v>252</v>
      </c>
      <c r="C16668" t="s">
        <v>48</v>
      </c>
      <c r="D16668">
        <v>22</v>
      </c>
      <c r="E16668" s="1">
        <v>40834.631944444453</v>
      </c>
      <c r="F16668">
        <v>1.25</v>
      </c>
      <c r="G16668">
        <v>12970</v>
      </c>
      <c r="H16668" t="s">
        <v>10</v>
      </c>
      <c r="I16668" t="str">
        <f>IF(AND(LEFT(OnlineRetail[[#This Row],[InvoiceNo]],1)&lt;&gt;"C",OnlineRetail[[#This Row],[CustomerID]]&lt;&gt;""),"Yes","No")</f>
        <v>Yes</v>
      </c>
      <c r="J16668" s="4">
        <f>EOMONTH(OnlineRetail[[#This Row],[InvoiceDate]],-1)+1</f>
        <v>40817</v>
      </c>
      <c r="K16668" s="6">
        <f>OnlineRetail[[#This Row],[Quantity]]*OnlineRetail[[#This Row],[UnitPrice]]</f>
        <v>27.5</v>
      </c>
      <c r="L16668" t="str">
        <f t="shared" si="260"/>
        <v>12970|Oct-2011</v>
      </c>
    </row>
    <row r="16669" spans="1:12">
      <c r="A16669">
        <v>552247</v>
      </c>
      <c r="B16669" t="s">
        <v>110</v>
      </c>
      <c r="C16669" t="s">
        <v>39</v>
      </c>
      <c r="D16669">
        <v>15</v>
      </c>
      <c r="E16669" s="1">
        <v>40834.637499999997</v>
      </c>
      <c r="F16669">
        <v>2.5499999999999998</v>
      </c>
      <c r="G16669">
        <v>14103</v>
      </c>
      <c r="H16669" t="s">
        <v>10</v>
      </c>
      <c r="I16669" t="str">
        <f>IF(AND(LEFT(OnlineRetail[[#This Row],[InvoiceNo]],1)&lt;&gt;"C",OnlineRetail[[#This Row],[CustomerID]]&lt;&gt;""),"Yes","No")</f>
        <v>Yes</v>
      </c>
      <c r="J16669" s="4">
        <f>EOMONTH(OnlineRetail[[#This Row],[InvoiceDate]],-1)+1</f>
        <v>40817</v>
      </c>
      <c r="K16669" s="6">
        <f>OnlineRetail[[#This Row],[Quantity]]*OnlineRetail[[#This Row],[UnitPrice]]</f>
        <v>38.25</v>
      </c>
      <c r="L16669" t="str">
        <f t="shared" si="260"/>
        <v>14103|Oct-2011</v>
      </c>
    </row>
    <row r="16670" spans="1:12">
      <c r="A16670">
        <v>548961</v>
      </c>
      <c r="B16670" t="s">
        <v>170</v>
      </c>
      <c r="C16670" t="s">
        <v>24</v>
      </c>
      <c r="D16670">
        <v>15</v>
      </c>
      <c r="E16670" s="1">
        <v>40834.645138888889</v>
      </c>
      <c r="F16670">
        <v>9.9499999999999993</v>
      </c>
      <c r="G16670">
        <v>13103</v>
      </c>
      <c r="H16670" t="s">
        <v>10</v>
      </c>
      <c r="I16670" t="str">
        <f>IF(AND(LEFT(OnlineRetail[[#This Row],[InvoiceNo]],1)&lt;&gt;"C",OnlineRetail[[#This Row],[CustomerID]]&lt;&gt;""),"Yes","No")</f>
        <v>Yes</v>
      </c>
      <c r="J16670" s="4">
        <f>EOMONTH(OnlineRetail[[#This Row],[InvoiceDate]],-1)+1</f>
        <v>40817</v>
      </c>
      <c r="K16670" s="6">
        <f>OnlineRetail[[#This Row],[Quantity]]*OnlineRetail[[#This Row],[UnitPrice]]</f>
        <v>149.25</v>
      </c>
      <c r="L16670" t="str">
        <f t="shared" si="260"/>
        <v>13103|Oct-2011</v>
      </c>
    </row>
    <row r="16671" spans="1:12">
      <c r="A16671">
        <v>545267</v>
      </c>
      <c r="B16671" t="s">
        <v>142</v>
      </c>
      <c r="C16671" t="s">
        <v>83</v>
      </c>
      <c r="D16671">
        <v>18</v>
      </c>
      <c r="E16671" s="1">
        <v>40834.652083333327</v>
      </c>
      <c r="F16671">
        <v>4.95</v>
      </c>
      <c r="G16671">
        <v>12669</v>
      </c>
      <c r="H16671" t="s">
        <v>10</v>
      </c>
      <c r="I16671" t="str">
        <f>IF(AND(LEFT(OnlineRetail[[#This Row],[InvoiceNo]],1)&lt;&gt;"C",OnlineRetail[[#This Row],[CustomerID]]&lt;&gt;""),"Yes","No")</f>
        <v>Yes</v>
      </c>
      <c r="J16671" s="4">
        <f>EOMONTH(OnlineRetail[[#This Row],[InvoiceDate]],-1)+1</f>
        <v>40817</v>
      </c>
      <c r="K16671" s="6">
        <f>OnlineRetail[[#This Row],[Quantity]]*OnlineRetail[[#This Row],[UnitPrice]]</f>
        <v>89.100000000000009</v>
      </c>
      <c r="L16671" t="str">
        <f t="shared" si="260"/>
        <v>12669|Oct-2011</v>
      </c>
    </row>
    <row r="16672" spans="1:12">
      <c r="A16672">
        <v>546481</v>
      </c>
      <c r="B16672" t="s">
        <v>203</v>
      </c>
      <c r="C16672" t="s">
        <v>39</v>
      </c>
      <c r="D16672">
        <v>21</v>
      </c>
      <c r="E16672" s="1">
        <v>40834.658333333333</v>
      </c>
      <c r="F16672">
        <v>4.25</v>
      </c>
      <c r="G16672">
        <v>13741</v>
      </c>
      <c r="H16672" t="s">
        <v>10</v>
      </c>
      <c r="I16672" t="str">
        <f>IF(AND(LEFT(OnlineRetail[[#This Row],[InvoiceNo]],1)&lt;&gt;"C",OnlineRetail[[#This Row],[CustomerID]]&lt;&gt;""),"Yes","No")</f>
        <v>Yes</v>
      </c>
      <c r="J16672" s="4">
        <f>EOMONTH(OnlineRetail[[#This Row],[InvoiceDate]],-1)+1</f>
        <v>40817</v>
      </c>
      <c r="K16672" s="6">
        <f>OnlineRetail[[#This Row],[Quantity]]*OnlineRetail[[#This Row],[UnitPrice]]</f>
        <v>89.25</v>
      </c>
      <c r="L16672" t="str">
        <f t="shared" si="260"/>
        <v>13741|Oct-2011</v>
      </c>
    </row>
    <row r="16673" spans="1:12">
      <c r="A16673">
        <v>551024</v>
      </c>
      <c r="B16673" t="s">
        <v>268</v>
      </c>
      <c r="C16673" t="s">
        <v>46</v>
      </c>
      <c r="D16673">
        <v>6</v>
      </c>
      <c r="E16673" s="1">
        <v>40834.666666666657</v>
      </c>
      <c r="F16673">
        <v>1.65</v>
      </c>
      <c r="G16673">
        <v>12822</v>
      </c>
      <c r="H16673" t="s">
        <v>10</v>
      </c>
      <c r="I16673" t="str">
        <f>IF(AND(LEFT(OnlineRetail[[#This Row],[InvoiceNo]],1)&lt;&gt;"C",OnlineRetail[[#This Row],[CustomerID]]&lt;&gt;""),"Yes","No")</f>
        <v>Yes</v>
      </c>
      <c r="J16673" s="4">
        <f>EOMONTH(OnlineRetail[[#This Row],[InvoiceDate]],-1)+1</f>
        <v>40817</v>
      </c>
      <c r="K16673" s="6">
        <f>OnlineRetail[[#This Row],[Quantity]]*OnlineRetail[[#This Row],[UnitPrice]]</f>
        <v>9.8999999999999986</v>
      </c>
      <c r="L16673" t="str">
        <f t="shared" si="260"/>
        <v>12822|Oct-2011</v>
      </c>
    </row>
    <row r="16674" spans="1:12">
      <c r="A16674">
        <v>556308</v>
      </c>
      <c r="B16674" t="s">
        <v>79</v>
      </c>
      <c r="C16674" t="s">
        <v>72</v>
      </c>
      <c r="D16674">
        <v>22</v>
      </c>
      <c r="E16674" s="1">
        <v>40834.670138888891</v>
      </c>
      <c r="F16674">
        <v>5.95</v>
      </c>
      <c r="G16674">
        <v>14238</v>
      </c>
      <c r="H16674" t="s">
        <v>10</v>
      </c>
      <c r="I16674" t="str">
        <f>IF(AND(LEFT(OnlineRetail[[#This Row],[InvoiceNo]],1)&lt;&gt;"C",OnlineRetail[[#This Row],[CustomerID]]&lt;&gt;""),"Yes","No")</f>
        <v>Yes</v>
      </c>
      <c r="J16674" s="4">
        <f>EOMONTH(OnlineRetail[[#This Row],[InvoiceDate]],-1)+1</f>
        <v>40817</v>
      </c>
      <c r="K16674" s="6">
        <f>OnlineRetail[[#This Row],[Quantity]]*OnlineRetail[[#This Row],[UnitPrice]]</f>
        <v>130.9</v>
      </c>
      <c r="L16674" t="str">
        <f t="shared" si="260"/>
        <v>14238|Oct-2011</v>
      </c>
    </row>
    <row r="16675" spans="1:12">
      <c r="A16675">
        <v>542778</v>
      </c>
      <c r="B16675" t="s">
        <v>173</v>
      </c>
      <c r="C16675" t="s">
        <v>48</v>
      </c>
      <c r="D16675">
        <v>10</v>
      </c>
      <c r="E16675" s="1">
        <v>40834.677083333343</v>
      </c>
      <c r="F16675">
        <v>1.25</v>
      </c>
      <c r="G16675">
        <v>13657</v>
      </c>
      <c r="H16675" t="s">
        <v>10</v>
      </c>
      <c r="I16675" t="str">
        <f>IF(AND(LEFT(OnlineRetail[[#This Row],[InvoiceNo]],1)&lt;&gt;"C",OnlineRetail[[#This Row],[CustomerID]]&lt;&gt;""),"Yes","No")</f>
        <v>Yes</v>
      </c>
      <c r="J16675" s="4">
        <f>EOMONTH(OnlineRetail[[#This Row],[InvoiceDate]],-1)+1</f>
        <v>40817</v>
      </c>
      <c r="K16675" s="6">
        <f>OnlineRetail[[#This Row],[Quantity]]*OnlineRetail[[#This Row],[UnitPrice]]</f>
        <v>12.5</v>
      </c>
      <c r="L16675" t="str">
        <f t="shared" si="260"/>
        <v>13657|Oct-2011</v>
      </c>
    </row>
    <row r="16676" spans="1:12">
      <c r="A16676">
        <v>540164</v>
      </c>
      <c r="B16676" t="s">
        <v>176</v>
      </c>
      <c r="C16676" t="s">
        <v>9</v>
      </c>
      <c r="D16676">
        <v>8</v>
      </c>
      <c r="E16676" s="1">
        <v>40834.681250000001</v>
      </c>
      <c r="F16676">
        <v>1.65</v>
      </c>
      <c r="G16676">
        <v>13486</v>
      </c>
      <c r="H16676" t="s">
        <v>70</v>
      </c>
      <c r="I16676" t="str">
        <f>IF(AND(LEFT(OnlineRetail[[#This Row],[InvoiceNo]],1)&lt;&gt;"C",OnlineRetail[[#This Row],[CustomerID]]&lt;&gt;""),"Yes","No")</f>
        <v>Yes</v>
      </c>
      <c r="J16676" s="4">
        <f>EOMONTH(OnlineRetail[[#This Row],[InvoiceDate]],-1)+1</f>
        <v>40817</v>
      </c>
      <c r="K16676" s="6">
        <f>OnlineRetail[[#This Row],[Quantity]]*OnlineRetail[[#This Row],[UnitPrice]]</f>
        <v>13.2</v>
      </c>
      <c r="L16676" t="str">
        <f t="shared" si="260"/>
        <v>13486|Oct-2011</v>
      </c>
    </row>
    <row r="16677" spans="1:12">
      <c r="A16677">
        <v>542398</v>
      </c>
      <c r="B16677" t="s">
        <v>32</v>
      </c>
      <c r="C16677" t="s">
        <v>14</v>
      </c>
      <c r="D16677">
        <v>16</v>
      </c>
      <c r="E16677" s="1">
        <v>40834.681944444441</v>
      </c>
      <c r="F16677">
        <v>4.95</v>
      </c>
      <c r="G16677">
        <v>13452</v>
      </c>
      <c r="H16677" t="s">
        <v>10</v>
      </c>
      <c r="I16677" t="str">
        <f>IF(AND(LEFT(OnlineRetail[[#This Row],[InvoiceNo]],1)&lt;&gt;"C",OnlineRetail[[#This Row],[CustomerID]]&lt;&gt;""),"Yes","No")</f>
        <v>Yes</v>
      </c>
      <c r="J16677" s="4">
        <f>EOMONTH(OnlineRetail[[#This Row],[InvoiceDate]],-1)+1</f>
        <v>40817</v>
      </c>
      <c r="K16677" s="6">
        <f>OnlineRetail[[#This Row],[Quantity]]*OnlineRetail[[#This Row],[UnitPrice]]</f>
        <v>79.2</v>
      </c>
      <c r="L16677" t="str">
        <f t="shared" si="260"/>
        <v>13452|Oct-2011</v>
      </c>
    </row>
    <row r="16678" spans="1:12">
      <c r="A16678">
        <v>538270</v>
      </c>
      <c r="B16678" t="s">
        <v>113</v>
      </c>
      <c r="C16678" t="s">
        <v>72</v>
      </c>
      <c r="D16678">
        <v>2</v>
      </c>
      <c r="E16678" s="1">
        <v>40834.684027777781</v>
      </c>
      <c r="F16678">
        <v>9.9499999999999993</v>
      </c>
      <c r="G16678">
        <v>12434</v>
      </c>
      <c r="H16678" t="s">
        <v>10</v>
      </c>
      <c r="I16678" t="str">
        <f>IF(AND(LEFT(OnlineRetail[[#This Row],[InvoiceNo]],1)&lt;&gt;"C",OnlineRetail[[#This Row],[CustomerID]]&lt;&gt;""),"Yes","No")</f>
        <v>Yes</v>
      </c>
      <c r="J16678" s="4">
        <f>EOMONTH(OnlineRetail[[#This Row],[InvoiceDate]],-1)+1</f>
        <v>40817</v>
      </c>
      <c r="K16678" s="6">
        <f>OnlineRetail[[#This Row],[Quantity]]*OnlineRetail[[#This Row],[UnitPrice]]</f>
        <v>19.899999999999999</v>
      </c>
      <c r="L16678" t="str">
        <f t="shared" si="260"/>
        <v>12434|Oct-2011</v>
      </c>
    </row>
    <row r="16679" spans="1:12">
      <c r="A16679">
        <v>552727</v>
      </c>
      <c r="B16679" t="s">
        <v>235</v>
      </c>
      <c r="C16679" t="s">
        <v>48</v>
      </c>
      <c r="D16679">
        <v>8</v>
      </c>
      <c r="E16679" s="1">
        <v>40834.686805555553</v>
      </c>
      <c r="F16679">
        <v>0.85</v>
      </c>
      <c r="G16679">
        <v>13814</v>
      </c>
      <c r="H16679" t="s">
        <v>22</v>
      </c>
      <c r="I16679" t="str">
        <f>IF(AND(LEFT(OnlineRetail[[#This Row],[InvoiceNo]],1)&lt;&gt;"C",OnlineRetail[[#This Row],[CustomerID]]&lt;&gt;""),"Yes","No")</f>
        <v>Yes</v>
      </c>
      <c r="J16679" s="4">
        <f>EOMONTH(OnlineRetail[[#This Row],[InvoiceDate]],-1)+1</f>
        <v>40817</v>
      </c>
      <c r="K16679" s="6">
        <f>OnlineRetail[[#This Row],[Quantity]]*OnlineRetail[[#This Row],[UnitPrice]]</f>
        <v>6.8</v>
      </c>
      <c r="L16679" t="str">
        <f t="shared" si="260"/>
        <v>13814|Oct-2011</v>
      </c>
    </row>
    <row r="16680" spans="1:12">
      <c r="A16680">
        <v>551175</v>
      </c>
      <c r="B16680" t="s">
        <v>208</v>
      </c>
      <c r="C16680" t="s">
        <v>21</v>
      </c>
      <c r="D16680">
        <v>7</v>
      </c>
      <c r="E16680" s="1">
        <v>40834.692361111112</v>
      </c>
      <c r="F16680">
        <v>5.95</v>
      </c>
      <c r="G16680">
        <v>12805</v>
      </c>
      <c r="H16680" t="s">
        <v>10</v>
      </c>
      <c r="I16680" t="str">
        <f>IF(AND(LEFT(OnlineRetail[[#This Row],[InvoiceNo]],1)&lt;&gt;"C",OnlineRetail[[#This Row],[CustomerID]]&lt;&gt;""),"Yes","No")</f>
        <v>Yes</v>
      </c>
      <c r="J16680" s="4">
        <f>EOMONTH(OnlineRetail[[#This Row],[InvoiceDate]],-1)+1</f>
        <v>40817</v>
      </c>
      <c r="K16680" s="6">
        <f>OnlineRetail[[#This Row],[Quantity]]*OnlineRetail[[#This Row],[UnitPrice]]</f>
        <v>41.65</v>
      </c>
      <c r="L16680" t="str">
        <f t="shared" si="260"/>
        <v>12805|Oct-2011</v>
      </c>
    </row>
    <row r="16681" spans="1:12">
      <c r="A16681">
        <v>538372</v>
      </c>
      <c r="B16681" t="s">
        <v>75</v>
      </c>
      <c r="C16681" t="s">
        <v>72</v>
      </c>
      <c r="D16681">
        <v>4</v>
      </c>
      <c r="E16681" s="1">
        <v>40834.693749999999</v>
      </c>
      <c r="F16681">
        <v>3.39</v>
      </c>
      <c r="G16681">
        <v>13102</v>
      </c>
      <c r="H16681" t="s">
        <v>17</v>
      </c>
      <c r="I16681" t="str">
        <f>IF(AND(LEFT(OnlineRetail[[#This Row],[InvoiceNo]],1)&lt;&gt;"C",OnlineRetail[[#This Row],[CustomerID]]&lt;&gt;""),"Yes","No")</f>
        <v>Yes</v>
      </c>
      <c r="J16681" s="4">
        <f>EOMONTH(OnlineRetail[[#This Row],[InvoiceDate]],-1)+1</f>
        <v>40817</v>
      </c>
      <c r="K16681" s="6">
        <f>OnlineRetail[[#This Row],[Quantity]]*OnlineRetail[[#This Row],[UnitPrice]]</f>
        <v>13.56</v>
      </c>
      <c r="L16681" t="str">
        <f t="shared" si="260"/>
        <v>13102|Oct-2011</v>
      </c>
    </row>
    <row r="16682" spans="1:12">
      <c r="A16682">
        <v>541953</v>
      </c>
      <c r="B16682" t="s">
        <v>192</v>
      </c>
      <c r="C16682" t="s">
        <v>53</v>
      </c>
      <c r="D16682">
        <v>11</v>
      </c>
      <c r="E16682" s="1">
        <v>40834.694444444453</v>
      </c>
      <c r="F16682">
        <v>7.95</v>
      </c>
      <c r="G16682">
        <v>13919</v>
      </c>
      <c r="H16682" t="s">
        <v>10</v>
      </c>
      <c r="I16682" t="str">
        <f>IF(AND(LEFT(OnlineRetail[[#This Row],[InvoiceNo]],1)&lt;&gt;"C",OnlineRetail[[#This Row],[CustomerID]]&lt;&gt;""),"Yes","No")</f>
        <v>Yes</v>
      </c>
      <c r="J16682" s="4">
        <f>EOMONTH(OnlineRetail[[#This Row],[InvoiceDate]],-1)+1</f>
        <v>40817</v>
      </c>
      <c r="K16682" s="6">
        <f>OnlineRetail[[#This Row],[Quantity]]*OnlineRetail[[#This Row],[UnitPrice]]</f>
        <v>87.45</v>
      </c>
      <c r="L16682" t="str">
        <f t="shared" si="260"/>
        <v>13919|Oct-2011</v>
      </c>
    </row>
    <row r="16683" spans="1:12">
      <c r="A16683">
        <v>538002</v>
      </c>
      <c r="B16683" t="s">
        <v>150</v>
      </c>
      <c r="C16683" t="s">
        <v>72</v>
      </c>
      <c r="D16683">
        <v>1</v>
      </c>
      <c r="E16683" s="1">
        <v>40834.70208333333</v>
      </c>
      <c r="F16683">
        <v>0.85</v>
      </c>
      <c r="G16683">
        <v>13161</v>
      </c>
      <c r="H16683" t="s">
        <v>10</v>
      </c>
      <c r="I16683" t="str">
        <f>IF(AND(LEFT(OnlineRetail[[#This Row],[InvoiceNo]],1)&lt;&gt;"C",OnlineRetail[[#This Row],[CustomerID]]&lt;&gt;""),"Yes","No")</f>
        <v>Yes</v>
      </c>
      <c r="J16683" s="4">
        <f>EOMONTH(OnlineRetail[[#This Row],[InvoiceDate]],-1)+1</f>
        <v>40817</v>
      </c>
      <c r="K16683" s="6">
        <f>OnlineRetail[[#This Row],[Quantity]]*OnlineRetail[[#This Row],[UnitPrice]]</f>
        <v>0.85</v>
      </c>
      <c r="L16683" t="str">
        <f t="shared" si="260"/>
        <v>13161|Oct-2011</v>
      </c>
    </row>
    <row r="16684" spans="1:12">
      <c r="A16684">
        <v>542654</v>
      </c>
      <c r="B16684" t="s">
        <v>32</v>
      </c>
      <c r="C16684" t="s">
        <v>39</v>
      </c>
      <c r="D16684">
        <v>10</v>
      </c>
      <c r="E16684" s="1">
        <v>40834.703472222223</v>
      </c>
      <c r="F16684">
        <v>7.95</v>
      </c>
      <c r="G16684">
        <v>12672</v>
      </c>
      <c r="H16684" t="s">
        <v>10</v>
      </c>
      <c r="I16684" t="str">
        <f>IF(AND(LEFT(OnlineRetail[[#This Row],[InvoiceNo]],1)&lt;&gt;"C",OnlineRetail[[#This Row],[CustomerID]]&lt;&gt;""),"Yes","No")</f>
        <v>Yes</v>
      </c>
      <c r="J16684" s="4">
        <f>EOMONTH(OnlineRetail[[#This Row],[InvoiceDate]],-1)+1</f>
        <v>40817</v>
      </c>
      <c r="K16684" s="6">
        <f>OnlineRetail[[#This Row],[Quantity]]*OnlineRetail[[#This Row],[UnitPrice]]</f>
        <v>79.5</v>
      </c>
      <c r="L16684" t="str">
        <f t="shared" si="260"/>
        <v>12672|Oct-2011</v>
      </c>
    </row>
    <row r="16685" spans="1:12">
      <c r="A16685">
        <v>551252</v>
      </c>
      <c r="B16685" t="s">
        <v>89</v>
      </c>
      <c r="C16685" t="s">
        <v>83</v>
      </c>
      <c r="D16685">
        <v>19</v>
      </c>
      <c r="E16685" s="1">
        <v>40834.709027777782</v>
      </c>
      <c r="F16685">
        <v>7.95</v>
      </c>
      <c r="G16685">
        <v>14186</v>
      </c>
      <c r="H16685" t="s">
        <v>10</v>
      </c>
      <c r="I16685" t="str">
        <f>IF(AND(LEFT(OnlineRetail[[#This Row],[InvoiceNo]],1)&lt;&gt;"C",OnlineRetail[[#This Row],[CustomerID]]&lt;&gt;""),"Yes","No")</f>
        <v>Yes</v>
      </c>
      <c r="J16685" s="4">
        <f>EOMONTH(OnlineRetail[[#This Row],[InvoiceDate]],-1)+1</f>
        <v>40817</v>
      </c>
      <c r="K16685" s="6">
        <f>OnlineRetail[[#This Row],[Quantity]]*OnlineRetail[[#This Row],[UnitPrice]]</f>
        <v>151.05000000000001</v>
      </c>
      <c r="L16685" t="str">
        <f t="shared" si="260"/>
        <v>14186|Oct-2011</v>
      </c>
    </row>
    <row r="16686" spans="1:12">
      <c r="A16686">
        <v>547527</v>
      </c>
      <c r="B16686" t="s">
        <v>281</v>
      </c>
      <c r="C16686" t="s">
        <v>62</v>
      </c>
      <c r="D16686">
        <v>21</v>
      </c>
      <c r="E16686" s="1">
        <v>40834.713888888888</v>
      </c>
      <c r="F16686">
        <v>2.1</v>
      </c>
      <c r="G16686">
        <v>13205</v>
      </c>
      <c r="H16686" t="s">
        <v>10</v>
      </c>
      <c r="I16686" t="str">
        <f>IF(AND(LEFT(OnlineRetail[[#This Row],[InvoiceNo]],1)&lt;&gt;"C",OnlineRetail[[#This Row],[CustomerID]]&lt;&gt;""),"Yes","No")</f>
        <v>Yes</v>
      </c>
      <c r="J16686" s="4">
        <f>EOMONTH(OnlineRetail[[#This Row],[InvoiceDate]],-1)+1</f>
        <v>40817</v>
      </c>
      <c r="K16686" s="6">
        <f>OnlineRetail[[#This Row],[Quantity]]*OnlineRetail[[#This Row],[UnitPrice]]</f>
        <v>44.1</v>
      </c>
      <c r="L16686" t="str">
        <f t="shared" si="260"/>
        <v>13205|Oct-2011</v>
      </c>
    </row>
    <row r="16687" spans="1:12">
      <c r="A16687">
        <v>545141</v>
      </c>
      <c r="B16687" t="s">
        <v>147</v>
      </c>
      <c r="C16687" t="s">
        <v>27</v>
      </c>
      <c r="D16687">
        <v>5</v>
      </c>
      <c r="E16687" s="1">
        <v>40834.719444444447</v>
      </c>
      <c r="F16687">
        <v>1.25</v>
      </c>
      <c r="G16687">
        <v>13981</v>
      </c>
      <c r="H16687" t="s">
        <v>10</v>
      </c>
      <c r="I16687" t="str">
        <f>IF(AND(LEFT(OnlineRetail[[#This Row],[InvoiceNo]],1)&lt;&gt;"C",OnlineRetail[[#This Row],[CustomerID]]&lt;&gt;""),"Yes","No")</f>
        <v>Yes</v>
      </c>
      <c r="J16687" s="4">
        <f>EOMONTH(OnlineRetail[[#This Row],[InvoiceDate]],-1)+1</f>
        <v>40817</v>
      </c>
      <c r="K16687" s="6">
        <f>OnlineRetail[[#This Row],[Quantity]]*OnlineRetail[[#This Row],[UnitPrice]]</f>
        <v>6.25</v>
      </c>
      <c r="L16687" t="str">
        <f t="shared" si="260"/>
        <v>13981|Oct-2011</v>
      </c>
    </row>
    <row r="16688" spans="1:12">
      <c r="A16688">
        <v>540863</v>
      </c>
      <c r="B16688" t="s">
        <v>85</v>
      </c>
      <c r="C16688" t="s">
        <v>14</v>
      </c>
      <c r="D16688">
        <v>4</v>
      </c>
      <c r="E16688" s="1">
        <v>40834.731249999997</v>
      </c>
      <c r="F16688">
        <v>4.25</v>
      </c>
      <c r="G16688">
        <v>13345</v>
      </c>
      <c r="H16688" t="s">
        <v>10</v>
      </c>
      <c r="I16688" t="str">
        <f>IF(AND(LEFT(OnlineRetail[[#This Row],[InvoiceNo]],1)&lt;&gt;"C",OnlineRetail[[#This Row],[CustomerID]]&lt;&gt;""),"Yes","No")</f>
        <v>Yes</v>
      </c>
      <c r="J16688" s="4">
        <f>EOMONTH(OnlineRetail[[#This Row],[InvoiceDate]],-1)+1</f>
        <v>40817</v>
      </c>
      <c r="K16688" s="6">
        <f>OnlineRetail[[#This Row],[Quantity]]*OnlineRetail[[#This Row],[UnitPrice]]</f>
        <v>17</v>
      </c>
      <c r="L16688" t="str">
        <f t="shared" si="260"/>
        <v>13345|Oct-2011</v>
      </c>
    </row>
    <row r="16689" spans="1:12">
      <c r="A16689">
        <v>544328</v>
      </c>
      <c r="B16689" t="s">
        <v>97</v>
      </c>
      <c r="C16689" t="s">
        <v>9</v>
      </c>
      <c r="D16689">
        <v>15</v>
      </c>
      <c r="E16689" s="1">
        <v>40834.73333333333</v>
      </c>
      <c r="F16689">
        <v>5.95</v>
      </c>
      <c r="G16689">
        <v>13434</v>
      </c>
      <c r="H16689" t="s">
        <v>10</v>
      </c>
      <c r="I16689" t="str">
        <f>IF(AND(LEFT(OnlineRetail[[#This Row],[InvoiceNo]],1)&lt;&gt;"C",OnlineRetail[[#This Row],[CustomerID]]&lt;&gt;""),"Yes","No")</f>
        <v>Yes</v>
      </c>
      <c r="J16689" s="4">
        <f>EOMONTH(OnlineRetail[[#This Row],[InvoiceDate]],-1)+1</f>
        <v>40817</v>
      </c>
      <c r="K16689" s="6">
        <f>OnlineRetail[[#This Row],[Quantity]]*OnlineRetail[[#This Row],[UnitPrice]]</f>
        <v>89.25</v>
      </c>
      <c r="L16689" t="str">
        <f t="shared" si="260"/>
        <v>13434|Oct-2011</v>
      </c>
    </row>
    <row r="16690" spans="1:12">
      <c r="A16690">
        <v>541902</v>
      </c>
      <c r="B16690" t="s">
        <v>208</v>
      </c>
      <c r="C16690" t="s">
        <v>40</v>
      </c>
      <c r="D16690">
        <v>20</v>
      </c>
      <c r="E16690" s="1">
        <v>40834.739583333343</v>
      </c>
      <c r="F16690">
        <v>1.25</v>
      </c>
      <c r="G16690">
        <v>13079</v>
      </c>
      <c r="H16690" t="s">
        <v>25</v>
      </c>
      <c r="I16690" t="str">
        <f>IF(AND(LEFT(OnlineRetail[[#This Row],[InvoiceNo]],1)&lt;&gt;"C",OnlineRetail[[#This Row],[CustomerID]]&lt;&gt;""),"Yes","No")</f>
        <v>Yes</v>
      </c>
      <c r="J16690" s="4">
        <f>EOMONTH(OnlineRetail[[#This Row],[InvoiceDate]],-1)+1</f>
        <v>40817</v>
      </c>
      <c r="K16690" s="6">
        <f>OnlineRetail[[#This Row],[Quantity]]*OnlineRetail[[#This Row],[UnitPrice]]</f>
        <v>25</v>
      </c>
      <c r="L16690" t="str">
        <f t="shared" si="260"/>
        <v>13079|Oct-2011</v>
      </c>
    </row>
    <row r="16691" spans="1:12">
      <c r="A16691">
        <v>539197</v>
      </c>
      <c r="B16691" t="s">
        <v>272</v>
      </c>
      <c r="C16691" t="s">
        <v>19</v>
      </c>
      <c r="D16691">
        <v>10</v>
      </c>
      <c r="E16691" s="1">
        <v>40834.741666666669</v>
      </c>
      <c r="F16691">
        <v>4.25</v>
      </c>
      <c r="G16691">
        <v>12934</v>
      </c>
      <c r="H16691" t="s">
        <v>126</v>
      </c>
      <c r="I16691" t="str">
        <f>IF(AND(LEFT(OnlineRetail[[#This Row],[InvoiceNo]],1)&lt;&gt;"C",OnlineRetail[[#This Row],[CustomerID]]&lt;&gt;""),"Yes","No")</f>
        <v>Yes</v>
      </c>
      <c r="J16691" s="4">
        <f>EOMONTH(OnlineRetail[[#This Row],[InvoiceDate]],-1)+1</f>
        <v>40817</v>
      </c>
      <c r="K16691" s="6">
        <f>OnlineRetail[[#This Row],[Quantity]]*OnlineRetail[[#This Row],[UnitPrice]]</f>
        <v>42.5</v>
      </c>
      <c r="L16691" t="str">
        <f t="shared" si="260"/>
        <v>12934|Oct-2011</v>
      </c>
    </row>
    <row r="16692" spans="1:12">
      <c r="A16692">
        <v>550689</v>
      </c>
      <c r="B16692" t="s">
        <v>280</v>
      </c>
      <c r="C16692" t="s">
        <v>14</v>
      </c>
      <c r="D16692">
        <v>3</v>
      </c>
      <c r="E16692" s="1">
        <v>40834.743750000001</v>
      </c>
      <c r="F16692">
        <v>1.65</v>
      </c>
      <c r="G16692">
        <v>13227</v>
      </c>
      <c r="H16692" t="s">
        <v>10</v>
      </c>
      <c r="I16692" t="str">
        <f>IF(AND(LEFT(OnlineRetail[[#This Row],[InvoiceNo]],1)&lt;&gt;"C",OnlineRetail[[#This Row],[CustomerID]]&lt;&gt;""),"Yes","No")</f>
        <v>Yes</v>
      </c>
      <c r="J16692" s="4">
        <f>EOMONTH(OnlineRetail[[#This Row],[InvoiceDate]],-1)+1</f>
        <v>40817</v>
      </c>
      <c r="K16692" s="6">
        <f>OnlineRetail[[#This Row],[Quantity]]*OnlineRetail[[#This Row],[UnitPrice]]</f>
        <v>4.9499999999999993</v>
      </c>
      <c r="L16692" t="str">
        <f t="shared" si="260"/>
        <v>13227|Oct-2011</v>
      </c>
    </row>
    <row r="16693" spans="1:12">
      <c r="A16693">
        <v>544751</v>
      </c>
      <c r="B16693" t="s">
        <v>288</v>
      </c>
      <c r="C16693" t="s">
        <v>14</v>
      </c>
      <c r="D16693">
        <v>16</v>
      </c>
      <c r="E16693" s="1">
        <v>40834.746527777781</v>
      </c>
      <c r="F16693">
        <v>4.95</v>
      </c>
      <c r="G16693">
        <v>12473</v>
      </c>
      <c r="H16693" t="s">
        <v>70</v>
      </c>
      <c r="I16693" t="str">
        <f>IF(AND(LEFT(OnlineRetail[[#This Row],[InvoiceNo]],1)&lt;&gt;"C",OnlineRetail[[#This Row],[CustomerID]]&lt;&gt;""),"Yes","No")</f>
        <v>Yes</v>
      </c>
      <c r="J16693" s="4">
        <f>EOMONTH(OnlineRetail[[#This Row],[InvoiceDate]],-1)+1</f>
        <v>40817</v>
      </c>
      <c r="K16693" s="6">
        <f>OnlineRetail[[#This Row],[Quantity]]*OnlineRetail[[#This Row],[UnitPrice]]</f>
        <v>79.2</v>
      </c>
      <c r="L16693" t="str">
        <f t="shared" si="260"/>
        <v>12473|Oct-2011</v>
      </c>
    </row>
    <row r="16694" spans="1:12">
      <c r="A16694">
        <v>554948</v>
      </c>
      <c r="B16694" t="s">
        <v>244</v>
      </c>
      <c r="C16694" t="s">
        <v>50</v>
      </c>
      <c r="D16694">
        <v>21</v>
      </c>
      <c r="E16694" s="1">
        <v>40834.757638888892</v>
      </c>
      <c r="F16694">
        <v>4.25</v>
      </c>
      <c r="G16694">
        <v>12722</v>
      </c>
      <c r="H16694" t="s">
        <v>10</v>
      </c>
      <c r="I16694" t="str">
        <f>IF(AND(LEFT(OnlineRetail[[#This Row],[InvoiceNo]],1)&lt;&gt;"C",OnlineRetail[[#This Row],[CustomerID]]&lt;&gt;""),"Yes","No")</f>
        <v>Yes</v>
      </c>
      <c r="J16694" s="4">
        <f>EOMONTH(OnlineRetail[[#This Row],[InvoiceDate]],-1)+1</f>
        <v>40817</v>
      </c>
      <c r="K16694" s="6">
        <f>OnlineRetail[[#This Row],[Quantity]]*OnlineRetail[[#This Row],[UnitPrice]]</f>
        <v>89.25</v>
      </c>
      <c r="L16694" t="str">
        <f t="shared" si="260"/>
        <v>12722|Oct-2011</v>
      </c>
    </row>
    <row r="16695" spans="1:12">
      <c r="A16695">
        <v>548950</v>
      </c>
      <c r="B16695" t="s">
        <v>297</v>
      </c>
      <c r="C16695" t="s">
        <v>40</v>
      </c>
      <c r="D16695">
        <v>22</v>
      </c>
      <c r="E16695" s="1">
        <v>40834.758333333331</v>
      </c>
      <c r="F16695">
        <v>3.39</v>
      </c>
      <c r="G16695">
        <v>13655</v>
      </c>
      <c r="H16695" t="s">
        <v>22</v>
      </c>
      <c r="I16695" t="str">
        <f>IF(AND(LEFT(OnlineRetail[[#This Row],[InvoiceNo]],1)&lt;&gt;"C",OnlineRetail[[#This Row],[CustomerID]]&lt;&gt;""),"Yes","No")</f>
        <v>Yes</v>
      </c>
      <c r="J16695" s="4">
        <f>EOMONTH(OnlineRetail[[#This Row],[InvoiceDate]],-1)+1</f>
        <v>40817</v>
      </c>
      <c r="K16695" s="6">
        <f>OnlineRetail[[#This Row],[Quantity]]*OnlineRetail[[#This Row],[UnitPrice]]</f>
        <v>74.58</v>
      </c>
      <c r="L16695" t="str">
        <f t="shared" si="260"/>
        <v>13655|Oct-2011</v>
      </c>
    </row>
    <row r="16696" spans="1:12">
      <c r="A16696">
        <v>536705</v>
      </c>
      <c r="B16696" t="s">
        <v>264</v>
      </c>
      <c r="C16696" t="s">
        <v>50</v>
      </c>
      <c r="D16696">
        <v>8</v>
      </c>
      <c r="E16696" s="1">
        <v>40834.759027777778</v>
      </c>
      <c r="F16696">
        <v>1.65</v>
      </c>
      <c r="G16696">
        <v>12738</v>
      </c>
      <c r="H16696" t="s">
        <v>31</v>
      </c>
      <c r="I16696" t="str">
        <f>IF(AND(LEFT(OnlineRetail[[#This Row],[InvoiceNo]],1)&lt;&gt;"C",OnlineRetail[[#This Row],[CustomerID]]&lt;&gt;""),"Yes","No")</f>
        <v>Yes</v>
      </c>
      <c r="J16696" s="4">
        <f>EOMONTH(OnlineRetail[[#This Row],[InvoiceDate]],-1)+1</f>
        <v>40817</v>
      </c>
      <c r="K16696" s="6">
        <f>OnlineRetail[[#This Row],[Quantity]]*OnlineRetail[[#This Row],[UnitPrice]]</f>
        <v>13.2</v>
      </c>
      <c r="L16696" t="str">
        <f t="shared" si="260"/>
        <v>12738|Oct-2011</v>
      </c>
    </row>
    <row r="16697" spans="1:12">
      <c r="A16697">
        <v>544959</v>
      </c>
      <c r="B16697" t="s">
        <v>233</v>
      </c>
      <c r="C16697" t="s">
        <v>42</v>
      </c>
      <c r="D16697">
        <v>7</v>
      </c>
      <c r="E16697" s="1">
        <v>40834.761111111111</v>
      </c>
      <c r="F16697">
        <v>1.25</v>
      </c>
      <c r="G16697">
        <v>13567</v>
      </c>
      <c r="H16697" t="s">
        <v>22</v>
      </c>
      <c r="I16697" t="str">
        <f>IF(AND(LEFT(OnlineRetail[[#This Row],[InvoiceNo]],1)&lt;&gt;"C",OnlineRetail[[#This Row],[CustomerID]]&lt;&gt;""),"Yes","No")</f>
        <v>Yes</v>
      </c>
      <c r="J16697" s="4">
        <f>EOMONTH(OnlineRetail[[#This Row],[InvoiceDate]],-1)+1</f>
        <v>40817</v>
      </c>
      <c r="K16697" s="6">
        <f>OnlineRetail[[#This Row],[Quantity]]*OnlineRetail[[#This Row],[UnitPrice]]</f>
        <v>8.75</v>
      </c>
      <c r="L16697" t="str">
        <f t="shared" si="260"/>
        <v>13567|Oct-2011</v>
      </c>
    </row>
    <row r="16698" spans="1:12">
      <c r="A16698">
        <v>545759</v>
      </c>
      <c r="B16698" t="s">
        <v>111</v>
      </c>
      <c r="C16698" t="s">
        <v>53</v>
      </c>
      <c r="D16698">
        <v>6</v>
      </c>
      <c r="E16698" s="1">
        <v>40834.779166666667</v>
      </c>
      <c r="F16698">
        <v>5.95</v>
      </c>
      <c r="G16698">
        <v>13603</v>
      </c>
      <c r="H16698" t="s">
        <v>10</v>
      </c>
      <c r="I16698" t="str">
        <f>IF(AND(LEFT(OnlineRetail[[#This Row],[InvoiceNo]],1)&lt;&gt;"C",OnlineRetail[[#This Row],[CustomerID]]&lt;&gt;""),"Yes","No")</f>
        <v>Yes</v>
      </c>
      <c r="J16698" s="4">
        <f>EOMONTH(OnlineRetail[[#This Row],[InvoiceDate]],-1)+1</f>
        <v>40817</v>
      </c>
      <c r="K16698" s="6">
        <f>OnlineRetail[[#This Row],[Quantity]]*OnlineRetail[[#This Row],[UnitPrice]]</f>
        <v>35.700000000000003</v>
      </c>
      <c r="L16698" t="str">
        <f t="shared" si="260"/>
        <v>13603|Oct-2011</v>
      </c>
    </row>
    <row r="16699" spans="1:12">
      <c r="A16699">
        <v>551420</v>
      </c>
      <c r="B16699" t="s">
        <v>115</v>
      </c>
      <c r="C16699" t="s">
        <v>21</v>
      </c>
      <c r="D16699">
        <v>14</v>
      </c>
      <c r="E16699" s="1">
        <v>40834.787499999999</v>
      </c>
      <c r="F16699">
        <v>4.95</v>
      </c>
      <c r="G16699">
        <v>12436</v>
      </c>
      <c r="H16699" t="s">
        <v>22</v>
      </c>
      <c r="I16699" t="str">
        <f>IF(AND(LEFT(OnlineRetail[[#This Row],[InvoiceNo]],1)&lt;&gt;"C",OnlineRetail[[#This Row],[CustomerID]]&lt;&gt;""),"Yes","No")</f>
        <v>Yes</v>
      </c>
      <c r="J16699" s="4">
        <f>EOMONTH(OnlineRetail[[#This Row],[InvoiceDate]],-1)+1</f>
        <v>40817</v>
      </c>
      <c r="K16699" s="6">
        <f>OnlineRetail[[#This Row],[Quantity]]*OnlineRetail[[#This Row],[UnitPrice]]</f>
        <v>69.3</v>
      </c>
      <c r="L16699" t="str">
        <f t="shared" si="260"/>
        <v>12436|Oct-2011</v>
      </c>
    </row>
    <row r="16700" spans="1:12">
      <c r="A16700">
        <v>554274</v>
      </c>
      <c r="B16700" t="s">
        <v>162</v>
      </c>
      <c r="C16700" t="s">
        <v>24</v>
      </c>
      <c r="D16700">
        <v>14</v>
      </c>
      <c r="E16700" s="1">
        <v>40834.791666666657</v>
      </c>
      <c r="F16700">
        <v>1.25</v>
      </c>
      <c r="G16700">
        <v>13922</v>
      </c>
      <c r="H16700" t="s">
        <v>10</v>
      </c>
      <c r="I16700" t="str">
        <f>IF(AND(LEFT(OnlineRetail[[#This Row],[InvoiceNo]],1)&lt;&gt;"C",OnlineRetail[[#This Row],[CustomerID]]&lt;&gt;""),"Yes","No")</f>
        <v>Yes</v>
      </c>
      <c r="J16700" s="4">
        <f>EOMONTH(OnlineRetail[[#This Row],[InvoiceDate]],-1)+1</f>
        <v>40817</v>
      </c>
      <c r="K16700" s="6">
        <f>OnlineRetail[[#This Row],[Quantity]]*OnlineRetail[[#This Row],[UnitPrice]]</f>
        <v>17.5</v>
      </c>
      <c r="L16700" t="str">
        <f t="shared" si="260"/>
        <v>13922|Oct-2011</v>
      </c>
    </row>
    <row r="16701" spans="1:12">
      <c r="A16701">
        <v>539736</v>
      </c>
      <c r="B16701" t="s">
        <v>76</v>
      </c>
      <c r="C16701" t="s">
        <v>21</v>
      </c>
      <c r="D16701">
        <v>18</v>
      </c>
      <c r="E16701" s="1">
        <v>40834.794444444437</v>
      </c>
      <c r="F16701">
        <v>9.9499999999999993</v>
      </c>
      <c r="G16701">
        <v>12909</v>
      </c>
      <c r="H16701" t="s">
        <v>10</v>
      </c>
      <c r="I16701" t="str">
        <f>IF(AND(LEFT(OnlineRetail[[#This Row],[InvoiceNo]],1)&lt;&gt;"C",OnlineRetail[[#This Row],[CustomerID]]&lt;&gt;""),"Yes","No")</f>
        <v>Yes</v>
      </c>
      <c r="J16701" s="4">
        <f>EOMONTH(OnlineRetail[[#This Row],[InvoiceDate]],-1)+1</f>
        <v>40817</v>
      </c>
      <c r="K16701" s="6">
        <f>OnlineRetail[[#This Row],[Quantity]]*OnlineRetail[[#This Row],[UnitPrice]]</f>
        <v>179.1</v>
      </c>
      <c r="L16701" t="str">
        <f t="shared" si="260"/>
        <v>12909|Oct-2011</v>
      </c>
    </row>
    <row r="16702" spans="1:12">
      <c r="A16702">
        <v>553553</v>
      </c>
      <c r="B16702" t="s">
        <v>167</v>
      </c>
      <c r="C16702" t="s">
        <v>19</v>
      </c>
      <c r="D16702">
        <v>12</v>
      </c>
      <c r="E16702" s="1">
        <v>40834.795138888891</v>
      </c>
      <c r="F16702">
        <v>5.95</v>
      </c>
      <c r="G16702">
        <v>14172</v>
      </c>
      <c r="H16702" t="s">
        <v>70</v>
      </c>
      <c r="I16702" t="str">
        <f>IF(AND(LEFT(OnlineRetail[[#This Row],[InvoiceNo]],1)&lt;&gt;"C",OnlineRetail[[#This Row],[CustomerID]]&lt;&gt;""),"Yes","No")</f>
        <v>Yes</v>
      </c>
      <c r="J16702" s="4">
        <f>EOMONTH(OnlineRetail[[#This Row],[InvoiceDate]],-1)+1</f>
        <v>40817</v>
      </c>
      <c r="K16702" s="6">
        <f>OnlineRetail[[#This Row],[Quantity]]*OnlineRetail[[#This Row],[UnitPrice]]</f>
        <v>71.400000000000006</v>
      </c>
      <c r="L16702" t="str">
        <f t="shared" si="260"/>
        <v>14172|Oct-2011</v>
      </c>
    </row>
    <row r="16703" spans="1:12">
      <c r="A16703">
        <v>547703</v>
      </c>
      <c r="B16703" t="s">
        <v>166</v>
      </c>
      <c r="C16703" t="s">
        <v>48</v>
      </c>
      <c r="D16703">
        <v>18</v>
      </c>
      <c r="E16703" s="1">
        <v>40834.796527777777</v>
      </c>
      <c r="F16703">
        <v>1.25</v>
      </c>
      <c r="G16703">
        <v>12567</v>
      </c>
      <c r="H16703" t="s">
        <v>22</v>
      </c>
      <c r="I16703" t="str">
        <f>IF(AND(LEFT(OnlineRetail[[#This Row],[InvoiceNo]],1)&lt;&gt;"C",OnlineRetail[[#This Row],[CustomerID]]&lt;&gt;""),"Yes","No")</f>
        <v>Yes</v>
      </c>
      <c r="J16703" s="4">
        <f>EOMONTH(OnlineRetail[[#This Row],[InvoiceDate]],-1)+1</f>
        <v>40817</v>
      </c>
      <c r="K16703" s="6">
        <f>OnlineRetail[[#This Row],[Quantity]]*OnlineRetail[[#This Row],[UnitPrice]]</f>
        <v>22.5</v>
      </c>
      <c r="L16703" t="str">
        <f t="shared" si="260"/>
        <v>12567|Oct-2011</v>
      </c>
    </row>
    <row r="16704" spans="1:12">
      <c r="A16704">
        <v>540317</v>
      </c>
      <c r="B16704" t="s">
        <v>241</v>
      </c>
      <c r="C16704" t="s">
        <v>33</v>
      </c>
      <c r="D16704">
        <v>4</v>
      </c>
      <c r="E16704" s="1">
        <v>40834.798611111109</v>
      </c>
      <c r="F16704">
        <v>1.65</v>
      </c>
      <c r="G16704">
        <v>12622</v>
      </c>
      <c r="H16704" t="s">
        <v>10</v>
      </c>
      <c r="I16704" t="str">
        <f>IF(AND(LEFT(OnlineRetail[[#This Row],[InvoiceNo]],1)&lt;&gt;"C",OnlineRetail[[#This Row],[CustomerID]]&lt;&gt;""),"Yes","No")</f>
        <v>Yes</v>
      </c>
      <c r="J16704" s="4">
        <f>EOMONTH(OnlineRetail[[#This Row],[InvoiceDate]],-1)+1</f>
        <v>40817</v>
      </c>
      <c r="K16704" s="6">
        <f>OnlineRetail[[#This Row],[Quantity]]*OnlineRetail[[#This Row],[UnitPrice]]</f>
        <v>6.6</v>
      </c>
      <c r="L16704" t="str">
        <f t="shared" si="260"/>
        <v>12622|Oct-2011</v>
      </c>
    </row>
    <row r="16705" spans="1:12">
      <c r="A16705">
        <v>547391</v>
      </c>
      <c r="B16705" t="s">
        <v>216</v>
      </c>
      <c r="C16705" t="s">
        <v>9</v>
      </c>
      <c r="D16705">
        <v>9</v>
      </c>
      <c r="E16705" s="1">
        <v>40834.804166666669</v>
      </c>
      <c r="F16705">
        <v>0.85</v>
      </c>
      <c r="G16705">
        <v>12943</v>
      </c>
      <c r="H16705" t="s">
        <v>10</v>
      </c>
      <c r="I16705" t="str">
        <f>IF(AND(LEFT(OnlineRetail[[#This Row],[InvoiceNo]],1)&lt;&gt;"C",OnlineRetail[[#This Row],[CustomerID]]&lt;&gt;""),"Yes","No")</f>
        <v>Yes</v>
      </c>
      <c r="J16705" s="4">
        <f>EOMONTH(OnlineRetail[[#This Row],[InvoiceDate]],-1)+1</f>
        <v>40817</v>
      </c>
      <c r="K16705" s="6">
        <f>OnlineRetail[[#This Row],[Quantity]]*OnlineRetail[[#This Row],[UnitPrice]]</f>
        <v>7.6499999999999995</v>
      </c>
      <c r="L16705" t="str">
        <f t="shared" si="260"/>
        <v>12943|Oct-2011</v>
      </c>
    </row>
    <row r="16706" spans="1:12">
      <c r="A16706">
        <v>542990</v>
      </c>
      <c r="B16706" t="s">
        <v>82</v>
      </c>
      <c r="C16706" t="s">
        <v>21</v>
      </c>
      <c r="D16706">
        <v>24</v>
      </c>
      <c r="E16706" s="1">
        <v>40834.8125</v>
      </c>
      <c r="F16706">
        <v>1.25</v>
      </c>
      <c r="G16706">
        <v>13411</v>
      </c>
      <c r="H16706" t="s">
        <v>10</v>
      </c>
      <c r="I16706" t="str">
        <f>IF(AND(LEFT(OnlineRetail[[#This Row],[InvoiceNo]],1)&lt;&gt;"C",OnlineRetail[[#This Row],[CustomerID]]&lt;&gt;""),"Yes","No")</f>
        <v>Yes</v>
      </c>
      <c r="J16706" s="4">
        <f>EOMONTH(OnlineRetail[[#This Row],[InvoiceDate]],-1)+1</f>
        <v>40817</v>
      </c>
      <c r="K16706" s="6">
        <f>OnlineRetail[[#This Row],[Quantity]]*OnlineRetail[[#This Row],[UnitPrice]]</f>
        <v>30</v>
      </c>
      <c r="L16706" t="str">
        <f t="shared" ref="L16706:L16769" si="261">IF(I16706="Yes",G16706&amp;"|"&amp;TEXT(J16706,"mmm-yyyy"),"")</f>
        <v>13411|Oct-2011</v>
      </c>
    </row>
    <row r="16707" spans="1:12">
      <c r="A16707">
        <v>555572</v>
      </c>
      <c r="B16707" t="s">
        <v>151</v>
      </c>
      <c r="C16707" t="s">
        <v>9</v>
      </c>
      <c r="D16707">
        <v>8</v>
      </c>
      <c r="E16707" s="1">
        <v>40834.819444444453</v>
      </c>
      <c r="F16707">
        <v>4.95</v>
      </c>
      <c r="G16707">
        <v>13138</v>
      </c>
      <c r="H16707" t="s">
        <v>22</v>
      </c>
      <c r="I16707" t="str">
        <f>IF(AND(LEFT(OnlineRetail[[#This Row],[InvoiceNo]],1)&lt;&gt;"C",OnlineRetail[[#This Row],[CustomerID]]&lt;&gt;""),"Yes","No")</f>
        <v>Yes</v>
      </c>
      <c r="J16707" s="4">
        <f>EOMONTH(OnlineRetail[[#This Row],[InvoiceDate]],-1)+1</f>
        <v>40817</v>
      </c>
      <c r="K16707" s="6">
        <f>OnlineRetail[[#This Row],[Quantity]]*OnlineRetail[[#This Row],[UnitPrice]]</f>
        <v>39.6</v>
      </c>
      <c r="L16707" t="str">
        <f t="shared" si="261"/>
        <v>13138|Oct-2011</v>
      </c>
    </row>
    <row r="16708" spans="1:12">
      <c r="A16708">
        <v>536574</v>
      </c>
      <c r="B16708" t="s">
        <v>52</v>
      </c>
      <c r="C16708" t="s">
        <v>48</v>
      </c>
      <c r="D16708">
        <v>5</v>
      </c>
      <c r="E16708" s="1">
        <v>40834.822222222218</v>
      </c>
      <c r="F16708">
        <v>1.65</v>
      </c>
      <c r="G16708">
        <v>12640</v>
      </c>
      <c r="H16708" t="s">
        <v>10</v>
      </c>
      <c r="I16708" t="str">
        <f>IF(AND(LEFT(OnlineRetail[[#This Row],[InvoiceNo]],1)&lt;&gt;"C",OnlineRetail[[#This Row],[CustomerID]]&lt;&gt;""),"Yes","No")</f>
        <v>Yes</v>
      </c>
      <c r="J16708" s="4">
        <f>EOMONTH(OnlineRetail[[#This Row],[InvoiceDate]],-1)+1</f>
        <v>40817</v>
      </c>
      <c r="K16708" s="6">
        <f>OnlineRetail[[#This Row],[Quantity]]*OnlineRetail[[#This Row],[UnitPrice]]</f>
        <v>8.25</v>
      </c>
      <c r="L16708" t="str">
        <f t="shared" si="261"/>
        <v>12640|Oct-2011</v>
      </c>
    </row>
    <row r="16709" spans="1:12">
      <c r="A16709">
        <v>549736</v>
      </c>
      <c r="B16709" t="s">
        <v>283</v>
      </c>
      <c r="C16709" t="s">
        <v>46</v>
      </c>
      <c r="D16709">
        <v>6</v>
      </c>
      <c r="E16709" s="1">
        <v>40834.822916666657</v>
      </c>
      <c r="F16709">
        <v>5.95</v>
      </c>
      <c r="G16709">
        <v>12491</v>
      </c>
      <c r="H16709" t="s">
        <v>10</v>
      </c>
      <c r="I16709" t="str">
        <f>IF(AND(LEFT(OnlineRetail[[#This Row],[InvoiceNo]],1)&lt;&gt;"C",OnlineRetail[[#This Row],[CustomerID]]&lt;&gt;""),"Yes","No")</f>
        <v>Yes</v>
      </c>
      <c r="J16709" s="4">
        <f>EOMONTH(OnlineRetail[[#This Row],[InvoiceDate]],-1)+1</f>
        <v>40817</v>
      </c>
      <c r="K16709" s="6">
        <f>OnlineRetail[[#This Row],[Quantity]]*OnlineRetail[[#This Row],[UnitPrice]]</f>
        <v>35.700000000000003</v>
      </c>
      <c r="L16709" t="str">
        <f t="shared" si="261"/>
        <v>12491|Oct-2011</v>
      </c>
    </row>
    <row r="16710" spans="1:12">
      <c r="A16710">
        <v>538236</v>
      </c>
      <c r="B16710" t="s">
        <v>288</v>
      </c>
      <c r="C16710" t="s">
        <v>24</v>
      </c>
      <c r="D16710">
        <v>6</v>
      </c>
      <c r="E16710" s="1">
        <v>40834.824999999997</v>
      </c>
      <c r="F16710">
        <v>4.95</v>
      </c>
      <c r="G16710">
        <v>13026</v>
      </c>
      <c r="H16710" t="s">
        <v>10</v>
      </c>
      <c r="I16710" t="str">
        <f>IF(AND(LEFT(OnlineRetail[[#This Row],[InvoiceNo]],1)&lt;&gt;"C",OnlineRetail[[#This Row],[CustomerID]]&lt;&gt;""),"Yes","No")</f>
        <v>Yes</v>
      </c>
      <c r="J16710" s="4">
        <f>EOMONTH(OnlineRetail[[#This Row],[InvoiceDate]],-1)+1</f>
        <v>40817</v>
      </c>
      <c r="K16710" s="6">
        <f>OnlineRetail[[#This Row],[Quantity]]*OnlineRetail[[#This Row],[UnitPrice]]</f>
        <v>29.700000000000003</v>
      </c>
      <c r="L16710" t="str">
        <f t="shared" si="261"/>
        <v>13026|Oct-2011</v>
      </c>
    </row>
    <row r="16711" spans="1:12">
      <c r="A16711">
        <v>536688</v>
      </c>
      <c r="B16711" t="s">
        <v>179</v>
      </c>
      <c r="C16711" t="s">
        <v>42</v>
      </c>
      <c r="D16711">
        <v>14</v>
      </c>
      <c r="E16711" s="1">
        <v>40835.334027777782</v>
      </c>
      <c r="F16711">
        <v>2.5499999999999998</v>
      </c>
      <c r="G16711">
        <v>13220</v>
      </c>
      <c r="H16711" t="s">
        <v>10</v>
      </c>
      <c r="I16711" t="str">
        <f>IF(AND(LEFT(OnlineRetail[[#This Row],[InvoiceNo]],1)&lt;&gt;"C",OnlineRetail[[#This Row],[CustomerID]]&lt;&gt;""),"Yes","No")</f>
        <v>Yes</v>
      </c>
      <c r="J16711" s="4">
        <f>EOMONTH(OnlineRetail[[#This Row],[InvoiceDate]],-1)+1</f>
        <v>40817</v>
      </c>
      <c r="K16711" s="6">
        <f>OnlineRetail[[#This Row],[Quantity]]*OnlineRetail[[#This Row],[UnitPrice]]</f>
        <v>35.699999999999996</v>
      </c>
      <c r="L16711" t="str">
        <f t="shared" si="261"/>
        <v>13220|Oct-2011</v>
      </c>
    </row>
    <row r="16712" spans="1:12">
      <c r="A16712">
        <v>555315</v>
      </c>
      <c r="B16712" t="s">
        <v>249</v>
      </c>
      <c r="C16712" t="s">
        <v>46</v>
      </c>
      <c r="D16712">
        <v>11</v>
      </c>
      <c r="E16712" s="1">
        <v>40835.337500000001</v>
      </c>
      <c r="F16712">
        <v>4.95</v>
      </c>
      <c r="G16712">
        <v>13181</v>
      </c>
      <c r="H16712" t="s">
        <v>10</v>
      </c>
      <c r="I16712" t="str">
        <f>IF(AND(LEFT(OnlineRetail[[#This Row],[InvoiceNo]],1)&lt;&gt;"C",OnlineRetail[[#This Row],[CustomerID]]&lt;&gt;""),"Yes","No")</f>
        <v>Yes</v>
      </c>
      <c r="J16712" s="4">
        <f>EOMONTH(OnlineRetail[[#This Row],[InvoiceDate]],-1)+1</f>
        <v>40817</v>
      </c>
      <c r="K16712" s="6">
        <f>OnlineRetail[[#This Row],[Quantity]]*OnlineRetail[[#This Row],[UnitPrice]]</f>
        <v>54.45</v>
      </c>
      <c r="L16712" t="str">
        <f t="shared" si="261"/>
        <v>13181|Oct-2011</v>
      </c>
    </row>
    <row r="16713" spans="1:12">
      <c r="A16713">
        <v>555489</v>
      </c>
      <c r="B16713" t="s">
        <v>63</v>
      </c>
      <c r="C16713" t="s">
        <v>83</v>
      </c>
      <c r="D16713">
        <v>20</v>
      </c>
      <c r="E16713" s="1">
        <v>40835.351388888892</v>
      </c>
      <c r="F16713">
        <v>7.95</v>
      </c>
      <c r="G16713">
        <v>13197</v>
      </c>
      <c r="H16713" t="s">
        <v>10</v>
      </c>
      <c r="I16713" t="str">
        <f>IF(AND(LEFT(OnlineRetail[[#This Row],[InvoiceNo]],1)&lt;&gt;"C",OnlineRetail[[#This Row],[CustomerID]]&lt;&gt;""),"Yes","No")</f>
        <v>Yes</v>
      </c>
      <c r="J16713" s="4">
        <f>EOMONTH(OnlineRetail[[#This Row],[InvoiceDate]],-1)+1</f>
        <v>40817</v>
      </c>
      <c r="K16713" s="6">
        <f>OnlineRetail[[#This Row],[Quantity]]*OnlineRetail[[#This Row],[UnitPrice]]</f>
        <v>159</v>
      </c>
      <c r="L16713" t="str">
        <f t="shared" si="261"/>
        <v>13197|Oct-2011</v>
      </c>
    </row>
    <row r="16714" spans="1:12">
      <c r="A16714">
        <v>541918</v>
      </c>
      <c r="B16714" t="s">
        <v>178</v>
      </c>
      <c r="C16714" t="s">
        <v>50</v>
      </c>
      <c r="D16714">
        <v>2</v>
      </c>
      <c r="E16714" s="1">
        <v>40835.351388888892</v>
      </c>
      <c r="F16714">
        <v>4.95</v>
      </c>
      <c r="G16714">
        <v>13522</v>
      </c>
      <c r="H16714" t="s">
        <v>10</v>
      </c>
      <c r="I16714" t="str">
        <f>IF(AND(LEFT(OnlineRetail[[#This Row],[InvoiceNo]],1)&lt;&gt;"C",OnlineRetail[[#This Row],[CustomerID]]&lt;&gt;""),"Yes","No")</f>
        <v>Yes</v>
      </c>
      <c r="J16714" s="4">
        <f>EOMONTH(OnlineRetail[[#This Row],[InvoiceDate]],-1)+1</f>
        <v>40817</v>
      </c>
      <c r="K16714" s="6">
        <f>OnlineRetail[[#This Row],[Quantity]]*OnlineRetail[[#This Row],[UnitPrice]]</f>
        <v>9.9</v>
      </c>
      <c r="L16714" t="str">
        <f t="shared" si="261"/>
        <v>13522|Oct-2011</v>
      </c>
    </row>
    <row r="16715" spans="1:12">
      <c r="A16715">
        <v>541488</v>
      </c>
      <c r="B16715" t="s">
        <v>279</v>
      </c>
      <c r="C16715" t="s">
        <v>50</v>
      </c>
      <c r="D16715">
        <v>5</v>
      </c>
      <c r="E16715" s="1">
        <v>40835.352777777778</v>
      </c>
      <c r="F16715">
        <v>4.25</v>
      </c>
      <c r="G16715">
        <v>13539</v>
      </c>
      <c r="H16715" t="s">
        <v>10</v>
      </c>
      <c r="I16715" t="str">
        <f>IF(AND(LEFT(OnlineRetail[[#This Row],[InvoiceNo]],1)&lt;&gt;"C",OnlineRetail[[#This Row],[CustomerID]]&lt;&gt;""),"Yes","No")</f>
        <v>Yes</v>
      </c>
      <c r="J16715" s="4">
        <f>EOMONTH(OnlineRetail[[#This Row],[InvoiceDate]],-1)+1</f>
        <v>40817</v>
      </c>
      <c r="K16715" s="6">
        <f>OnlineRetail[[#This Row],[Quantity]]*OnlineRetail[[#This Row],[UnitPrice]]</f>
        <v>21.25</v>
      </c>
      <c r="L16715" t="str">
        <f t="shared" si="261"/>
        <v>13539|Oct-2011</v>
      </c>
    </row>
    <row r="16716" spans="1:12">
      <c r="A16716">
        <v>546379</v>
      </c>
      <c r="B16716" t="s">
        <v>91</v>
      </c>
      <c r="C16716" t="s">
        <v>46</v>
      </c>
      <c r="D16716">
        <v>10</v>
      </c>
      <c r="E16716" s="1">
        <v>40835.359722222223</v>
      </c>
      <c r="F16716">
        <v>2.5499999999999998</v>
      </c>
      <c r="G16716">
        <v>13107</v>
      </c>
      <c r="H16716" t="s">
        <v>10</v>
      </c>
      <c r="I16716" t="str">
        <f>IF(AND(LEFT(OnlineRetail[[#This Row],[InvoiceNo]],1)&lt;&gt;"C",OnlineRetail[[#This Row],[CustomerID]]&lt;&gt;""),"Yes","No")</f>
        <v>Yes</v>
      </c>
      <c r="J16716" s="4">
        <f>EOMONTH(OnlineRetail[[#This Row],[InvoiceDate]],-1)+1</f>
        <v>40817</v>
      </c>
      <c r="K16716" s="6">
        <f>OnlineRetail[[#This Row],[Quantity]]*OnlineRetail[[#This Row],[UnitPrice]]</f>
        <v>25.5</v>
      </c>
      <c r="L16716" t="str">
        <f t="shared" si="261"/>
        <v>13107|Oct-2011</v>
      </c>
    </row>
    <row r="16717" spans="1:12">
      <c r="A16717">
        <v>551428</v>
      </c>
      <c r="B16717" t="s">
        <v>38</v>
      </c>
      <c r="C16717" t="s">
        <v>14</v>
      </c>
      <c r="D16717">
        <v>20</v>
      </c>
      <c r="E16717" s="1">
        <v>40835.36041666667</v>
      </c>
      <c r="F16717">
        <v>5.95</v>
      </c>
      <c r="G16717">
        <v>14139</v>
      </c>
      <c r="H16717" t="s">
        <v>10</v>
      </c>
      <c r="I16717" t="str">
        <f>IF(AND(LEFT(OnlineRetail[[#This Row],[InvoiceNo]],1)&lt;&gt;"C",OnlineRetail[[#This Row],[CustomerID]]&lt;&gt;""),"Yes","No")</f>
        <v>Yes</v>
      </c>
      <c r="J16717" s="4">
        <f>EOMONTH(OnlineRetail[[#This Row],[InvoiceDate]],-1)+1</f>
        <v>40817</v>
      </c>
      <c r="K16717" s="6">
        <f>OnlineRetail[[#This Row],[Quantity]]*OnlineRetail[[#This Row],[UnitPrice]]</f>
        <v>119</v>
      </c>
      <c r="L16717" t="str">
        <f t="shared" si="261"/>
        <v>14139|Oct-2011</v>
      </c>
    </row>
    <row r="16718" spans="1:12">
      <c r="A16718">
        <v>554709</v>
      </c>
      <c r="B16718" t="s">
        <v>96</v>
      </c>
      <c r="C16718" t="s">
        <v>27</v>
      </c>
      <c r="D16718">
        <v>2</v>
      </c>
      <c r="E16718" s="1">
        <v>40835.362500000003</v>
      </c>
      <c r="F16718">
        <v>2.1</v>
      </c>
      <c r="G16718">
        <v>13574</v>
      </c>
      <c r="H16718" t="s">
        <v>10</v>
      </c>
      <c r="I16718" t="str">
        <f>IF(AND(LEFT(OnlineRetail[[#This Row],[InvoiceNo]],1)&lt;&gt;"C",OnlineRetail[[#This Row],[CustomerID]]&lt;&gt;""),"Yes","No")</f>
        <v>Yes</v>
      </c>
      <c r="J16718" s="4">
        <f>EOMONTH(OnlineRetail[[#This Row],[InvoiceDate]],-1)+1</f>
        <v>40817</v>
      </c>
      <c r="K16718" s="6">
        <f>OnlineRetail[[#This Row],[Quantity]]*OnlineRetail[[#This Row],[UnitPrice]]</f>
        <v>4.2</v>
      </c>
      <c r="L16718" t="str">
        <f t="shared" si="261"/>
        <v>13574|Oct-2011</v>
      </c>
    </row>
    <row r="16719" spans="1:12">
      <c r="A16719">
        <v>553687</v>
      </c>
      <c r="B16719" t="s">
        <v>108</v>
      </c>
      <c r="C16719" t="s">
        <v>48</v>
      </c>
      <c r="D16719">
        <v>15</v>
      </c>
      <c r="E16719" s="1">
        <v>40835.373611111107</v>
      </c>
      <c r="F16719">
        <v>4.25</v>
      </c>
      <c r="G16719">
        <v>12656</v>
      </c>
      <c r="H16719" t="s">
        <v>10</v>
      </c>
      <c r="I16719" t="str">
        <f>IF(AND(LEFT(OnlineRetail[[#This Row],[InvoiceNo]],1)&lt;&gt;"C",OnlineRetail[[#This Row],[CustomerID]]&lt;&gt;""),"Yes","No")</f>
        <v>Yes</v>
      </c>
      <c r="J16719" s="4">
        <f>EOMONTH(OnlineRetail[[#This Row],[InvoiceDate]],-1)+1</f>
        <v>40817</v>
      </c>
      <c r="K16719" s="6">
        <f>OnlineRetail[[#This Row],[Quantity]]*OnlineRetail[[#This Row],[UnitPrice]]</f>
        <v>63.75</v>
      </c>
      <c r="L16719" t="str">
        <f t="shared" si="261"/>
        <v>12656|Oct-2011</v>
      </c>
    </row>
    <row r="16720" spans="1:12">
      <c r="A16720">
        <v>553675</v>
      </c>
      <c r="B16720" t="s">
        <v>302</v>
      </c>
      <c r="C16720" t="s">
        <v>19</v>
      </c>
      <c r="D16720">
        <v>5</v>
      </c>
      <c r="E16720" s="1">
        <v>40835.375694444447</v>
      </c>
      <c r="F16720">
        <v>0.85</v>
      </c>
      <c r="G16720">
        <v>13111</v>
      </c>
      <c r="H16720" t="s">
        <v>10</v>
      </c>
      <c r="I16720" t="str">
        <f>IF(AND(LEFT(OnlineRetail[[#This Row],[InvoiceNo]],1)&lt;&gt;"C",OnlineRetail[[#This Row],[CustomerID]]&lt;&gt;""),"Yes","No")</f>
        <v>Yes</v>
      </c>
      <c r="J16720" s="4">
        <f>EOMONTH(OnlineRetail[[#This Row],[InvoiceDate]],-1)+1</f>
        <v>40817</v>
      </c>
      <c r="K16720" s="6">
        <f>OnlineRetail[[#This Row],[Quantity]]*OnlineRetail[[#This Row],[UnitPrice]]</f>
        <v>4.25</v>
      </c>
      <c r="L16720" t="str">
        <f t="shared" si="261"/>
        <v>13111|Oct-2011</v>
      </c>
    </row>
    <row r="16721" spans="1:12">
      <c r="A16721">
        <v>543083</v>
      </c>
      <c r="B16721" t="s">
        <v>113</v>
      </c>
      <c r="C16721" t="s">
        <v>19</v>
      </c>
      <c r="D16721">
        <v>4</v>
      </c>
      <c r="E16721" s="1">
        <v>40835.377083333333</v>
      </c>
      <c r="F16721">
        <v>2.5499999999999998</v>
      </c>
      <c r="G16721">
        <v>14097</v>
      </c>
      <c r="H16721" t="s">
        <v>31</v>
      </c>
      <c r="I16721" t="str">
        <f>IF(AND(LEFT(OnlineRetail[[#This Row],[InvoiceNo]],1)&lt;&gt;"C",OnlineRetail[[#This Row],[CustomerID]]&lt;&gt;""),"Yes","No")</f>
        <v>Yes</v>
      </c>
      <c r="J16721" s="4">
        <f>EOMONTH(OnlineRetail[[#This Row],[InvoiceDate]],-1)+1</f>
        <v>40817</v>
      </c>
      <c r="K16721" s="6">
        <f>OnlineRetail[[#This Row],[Quantity]]*OnlineRetail[[#This Row],[UnitPrice]]</f>
        <v>10.199999999999999</v>
      </c>
      <c r="L16721" t="str">
        <f t="shared" si="261"/>
        <v>14097|Oct-2011</v>
      </c>
    </row>
    <row r="16722" spans="1:12">
      <c r="A16722">
        <v>536676</v>
      </c>
      <c r="B16722" t="s">
        <v>224</v>
      </c>
      <c r="C16722" t="s">
        <v>14</v>
      </c>
      <c r="D16722">
        <v>11</v>
      </c>
      <c r="E16722" s="1">
        <v>40835.379166666673</v>
      </c>
      <c r="F16722">
        <v>2.5499999999999998</v>
      </c>
      <c r="G16722">
        <v>12361</v>
      </c>
      <c r="H16722" t="s">
        <v>10</v>
      </c>
      <c r="I16722" t="str">
        <f>IF(AND(LEFT(OnlineRetail[[#This Row],[InvoiceNo]],1)&lt;&gt;"C",OnlineRetail[[#This Row],[CustomerID]]&lt;&gt;""),"Yes","No")</f>
        <v>Yes</v>
      </c>
      <c r="J16722" s="4">
        <f>EOMONTH(OnlineRetail[[#This Row],[InvoiceDate]],-1)+1</f>
        <v>40817</v>
      </c>
      <c r="K16722" s="6">
        <f>OnlineRetail[[#This Row],[Quantity]]*OnlineRetail[[#This Row],[UnitPrice]]</f>
        <v>28.049999999999997</v>
      </c>
      <c r="L16722" t="str">
        <f t="shared" si="261"/>
        <v>12361|Oct-2011</v>
      </c>
    </row>
    <row r="16723" spans="1:12">
      <c r="A16723">
        <v>545356</v>
      </c>
      <c r="B16723" t="s">
        <v>103</v>
      </c>
      <c r="C16723" t="s">
        <v>40</v>
      </c>
      <c r="D16723">
        <v>21</v>
      </c>
      <c r="E16723" s="1">
        <v>40835.379166666673</v>
      </c>
      <c r="F16723">
        <v>4.95</v>
      </c>
      <c r="G16723">
        <v>12681</v>
      </c>
      <c r="H16723" t="s">
        <v>10</v>
      </c>
      <c r="I16723" t="str">
        <f>IF(AND(LEFT(OnlineRetail[[#This Row],[InvoiceNo]],1)&lt;&gt;"C",OnlineRetail[[#This Row],[CustomerID]]&lt;&gt;""),"Yes","No")</f>
        <v>Yes</v>
      </c>
      <c r="J16723" s="4">
        <f>EOMONTH(OnlineRetail[[#This Row],[InvoiceDate]],-1)+1</f>
        <v>40817</v>
      </c>
      <c r="K16723" s="6">
        <f>OnlineRetail[[#This Row],[Quantity]]*OnlineRetail[[#This Row],[UnitPrice]]</f>
        <v>103.95</v>
      </c>
      <c r="L16723" t="str">
        <f t="shared" si="261"/>
        <v>12681|Oct-2011</v>
      </c>
    </row>
    <row r="16724" spans="1:12">
      <c r="A16724">
        <v>545748</v>
      </c>
      <c r="B16724" t="s">
        <v>262</v>
      </c>
      <c r="C16724" t="s">
        <v>46</v>
      </c>
      <c r="D16724">
        <v>4</v>
      </c>
      <c r="E16724" s="1">
        <v>40835.384027777778</v>
      </c>
      <c r="F16724">
        <v>4.95</v>
      </c>
      <c r="G16724">
        <v>12840</v>
      </c>
      <c r="H16724" t="s">
        <v>22</v>
      </c>
      <c r="I16724" t="str">
        <f>IF(AND(LEFT(OnlineRetail[[#This Row],[InvoiceNo]],1)&lt;&gt;"C",OnlineRetail[[#This Row],[CustomerID]]&lt;&gt;""),"Yes","No")</f>
        <v>Yes</v>
      </c>
      <c r="J16724" s="4">
        <f>EOMONTH(OnlineRetail[[#This Row],[InvoiceDate]],-1)+1</f>
        <v>40817</v>
      </c>
      <c r="K16724" s="6">
        <f>OnlineRetail[[#This Row],[Quantity]]*OnlineRetail[[#This Row],[UnitPrice]]</f>
        <v>19.8</v>
      </c>
      <c r="L16724" t="str">
        <f t="shared" si="261"/>
        <v>12840|Oct-2011</v>
      </c>
    </row>
    <row r="16725" spans="1:12">
      <c r="A16725">
        <v>540963</v>
      </c>
      <c r="B16725" t="s">
        <v>183</v>
      </c>
      <c r="C16725" t="s">
        <v>83</v>
      </c>
      <c r="D16725">
        <v>22</v>
      </c>
      <c r="E16725" s="1">
        <v>40835.388194444437</v>
      </c>
      <c r="F16725">
        <v>4.95</v>
      </c>
      <c r="G16725">
        <v>13805</v>
      </c>
      <c r="H16725" t="s">
        <v>10</v>
      </c>
      <c r="I16725" t="str">
        <f>IF(AND(LEFT(OnlineRetail[[#This Row],[InvoiceNo]],1)&lt;&gt;"C",OnlineRetail[[#This Row],[CustomerID]]&lt;&gt;""),"Yes","No")</f>
        <v>Yes</v>
      </c>
      <c r="J16725" s="4">
        <f>EOMONTH(OnlineRetail[[#This Row],[InvoiceDate]],-1)+1</f>
        <v>40817</v>
      </c>
      <c r="K16725" s="6">
        <f>OnlineRetail[[#This Row],[Quantity]]*OnlineRetail[[#This Row],[UnitPrice]]</f>
        <v>108.9</v>
      </c>
      <c r="L16725" t="str">
        <f t="shared" si="261"/>
        <v>13805|Oct-2011</v>
      </c>
    </row>
    <row r="16726" spans="1:12">
      <c r="A16726">
        <v>540802</v>
      </c>
      <c r="B16726" t="s">
        <v>241</v>
      </c>
      <c r="C16726" t="s">
        <v>39</v>
      </c>
      <c r="D16726">
        <v>7</v>
      </c>
      <c r="E16726" s="1">
        <v>40835.390972222223</v>
      </c>
      <c r="F16726">
        <v>0.85</v>
      </c>
      <c r="G16726">
        <v>12782</v>
      </c>
      <c r="H16726" t="s">
        <v>10</v>
      </c>
      <c r="I16726" t="str">
        <f>IF(AND(LEFT(OnlineRetail[[#This Row],[InvoiceNo]],1)&lt;&gt;"C",OnlineRetail[[#This Row],[CustomerID]]&lt;&gt;""),"Yes","No")</f>
        <v>Yes</v>
      </c>
      <c r="J16726" s="4">
        <f>EOMONTH(OnlineRetail[[#This Row],[InvoiceDate]],-1)+1</f>
        <v>40817</v>
      </c>
      <c r="K16726" s="6">
        <f>OnlineRetail[[#This Row],[Quantity]]*OnlineRetail[[#This Row],[UnitPrice]]</f>
        <v>5.95</v>
      </c>
      <c r="L16726" t="str">
        <f t="shared" si="261"/>
        <v>12782|Oct-2011</v>
      </c>
    </row>
    <row r="16727" spans="1:12">
      <c r="A16727">
        <v>539163</v>
      </c>
      <c r="B16727" t="s">
        <v>270</v>
      </c>
      <c r="C16727" t="s">
        <v>9</v>
      </c>
      <c r="D16727">
        <v>13</v>
      </c>
      <c r="E16727" s="1">
        <v>40835.40347222222</v>
      </c>
      <c r="F16727">
        <v>1.25</v>
      </c>
      <c r="G16727">
        <v>13447</v>
      </c>
      <c r="H16727" t="s">
        <v>10</v>
      </c>
      <c r="I16727" t="str">
        <f>IF(AND(LEFT(OnlineRetail[[#This Row],[InvoiceNo]],1)&lt;&gt;"C",OnlineRetail[[#This Row],[CustomerID]]&lt;&gt;""),"Yes","No")</f>
        <v>Yes</v>
      </c>
      <c r="J16727" s="4">
        <f>EOMONTH(OnlineRetail[[#This Row],[InvoiceDate]],-1)+1</f>
        <v>40817</v>
      </c>
      <c r="K16727" s="6">
        <f>OnlineRetail[[#This Row],[Quantity]]*OnlineRetail[[#This Row],[UnitPrice]]</f>
        <v>16.25</v>
      </c>
      <c r="L16727" t="str">
        <f t="shared" si="261"/>
        <v>13447|Oct-2011</v>
      </c>
    </row>
    <row r="16728" spans="1:12">
      <c r="A16728">
        <v>554454</v>
      </c>
      <c r="B16728" t="s">
        <v>131</v>
      </c>
      <c r="C16728" t="s">
        <v>83</v>
      </c>
      <c r="D16728">
        <v>23</v>
      </c>
      <c r="E16728" s="1">
        <v>40835.409722222219</v>
      </c>
      <c r="F16728">
        <v>0.85</v>
      </c>
      <c r="G16728">
        <v>13288</v>
      </c>
      <c r="H16728" t="s">
        <v>10</v>
      </c>
      <c r="I16728" t="str">
        <f>IF(AND(LEFT(OnlineRetail[[#This Row],[InvoiceNo]],1)&lt;&gt;"C",OnlineRetail[[#This Row],[CustomerID]]&lt;&gt;""),"Yes","No")</f>
        <v>Yes</v>
      </c>
      <c r="J16728" s="4">
        <f>EOMONTH(OnlineRetail[[#This Row],[InvoiceDate]],-1)+1</f>
        <v>40817</v>
      </c>
      <c r="K16728" s="6">
        <f>OnlineRetail[[#This Row],[Quantity]]*OnlineRetail[[#This Row],[UnitPrice]]</f>
        <v>19.55</v>
      </c>
      <c r="L16728" t="str">
        <f t="shared" si="261"/>
        <v>13288|Oct-2011</v>
      </c>
    </row>
    <row r="16729" spans="1:12">
      <c r="A16729">
        <v>545432</v>
      </c>
      <c r="B16729" t="s">
        <v>257</v>
      </c>
      <c r="C16729" t="s">
        <v>40</v>
      </c>
      <c r="D16729">
        <v>1</v>
      </c>
      <c r="E16729" s="1">
        <v>40835.411805555559</v>
      </c>
      <c r="F16729">
        <v>4.95</v>
      </c>
      <c r="G16729">
        <v>13906</v>
      </c>
      <c r="H16729" t="s">
        <v>25</v>
      </c>
      <c r="I16729" t="str">
        <f>IF(AND(LEFT(OnlineRetail[[#This Row],[InvoiceNo]],1)&lt;&gt;"C",OnlineRetail[[#This Row],[CustomerID]]&lt;&gt;""),"Yes","No")</f>
        <v>Yes</v>
      </c>
      <c r="J16729" s="4">
        <f>EOMONTH(OnlineRetail[[#This Row],[InvoiceDate]],-1)+1</f>
        <v>40817</v>
      </c>
      <c r="K16729" s="6">
        <f>OnlineRetail[[#This Row],[Quantity]]*OnlineRetail[[#This Row],[UnitPrice]]</f>
        <v>4.95</v>
      </c>
      <c r="L16729" t="str">
        <f t="shared" si="261"/>
        <v>13906|Oct-2011</v>
      </c>
    </row>
    <row r="16730" spans="1:12">
      <c r="A16730">
        <v>541008</v>
      </c>
      <c r="B16730" t="s">
        <v>190</v>
      </c>
      <c r="C16730" t="s">
        <v>24</v>
      </c>
      <c r="D16730">
        <v>15</v>
      </c>
      <c r="E16730" s="1">
        <v>40835.412499999999</v>
      </c>
      <c r="F16730">
        <v>1.25</v>
      </c>
      <c r="G16730">
        <v>12775</v>
      </c>
      <c r="H16730" t="s">
        <v>10</v>
      </c>
      <c r="I16730" t="str">
        <f>IF(AND(LEFT(OnlineRetail[[#This Row],[InvoiceNo]],1)&lt;&gt;"C",OnlineRetail[[#This Row],[CustomerID]]&lt;&gt;""),"Yes","No")</f>
        <v>Yes</v>
      </c>
      <c r="J16730" s="4">
        <f>EOMONTH(OnlineRetail[[#This Row],[InvoiceDate]],-1)+1</f>
        <v>40817</v>
      </c>
      <c r="K16730" s="6">
        <f>OnlineRetail[[#This Row],[Quantity]]*OnlineRetail[[#This Row],[UnitPrice]]</f>
        <v>18.75</v>
      </c>
      <c r="L16730" t="str">
        <f t="shared" si="261"/>
        <v>12775|Oct-2011</v>
      </c>
    </row>
    <row r="16731" spans="1:12">
      <c r="A16731">
        <v>544054</v>
      </c>
      <c r="B16731" t="s">
        <v>92</v>
      </c>
      <c r="C16731" t="s">
        <v>27</v>
      </c>
      <c r="D16731">
        <v>16</v>
      </c>
      <c r="E16731" s="1">
        <v>40835.413194444453</v>
      </c>
      <c r="F16731">
        <v>3.39</v>
      </c>
      <c r="G16731">
        <v>12779</v>
      </c>
      <c r="H16731" t="s">
        <v>10</v>
      </c>
      <c r="I16731" t="str">
        <f>IF(AND(LEFT(OnlineRetail[[#This Row],[InvoiceNo]],1)&lt;&gt;"C",OnlineRetail[[#This Row],[CustomerID]]&lt;&gt;""),"Yes","No")</f>
        <v>Yes</v>
      </c>
      <c r="J16731" s="4">
        <f>EOMONTH(OnlineRetail[[#This Row],[InvoiceDate]],-1)+1</f>
        <v>40817</v>
      </c>
      <c r="K16731" s="6">
        <f>OnlineRetail[[#This Row],[Quantity]]*OnlineRetail[[#This Row],[UnitPrice]]</f>
        <v>54.24</v>
      </c>
      <c r="L16731" t="str">
        <f t="shared" si="261"/>
        <v>12779|Oct-2011</v>
      </c>
    </row>
    <row r="16732" spans="1:12">
      <c r="A16732">
        <v>548896</v>
      </c>
      <c r="B16732" t="s">
        <v>125</v>
      </c>
      <c r="C16732" t="s">
        <v>53</v>
      </c>
      <c r="D16732">
        <v>18</v>
      </c>
      <c r="E16732" s="1">
        <v>40835.420138888891</v>
      </c>
      <c r="F16732">
        <v>4.25</v>
      </c>
      <c r="G16732">
        <v>12512</v>
      </c>
      <c r="H16732" t="s">
        <v>10</v>
      </c>
      <c r="I16732" t="str">
        <f>IF(AND(LEFT(OnlineRetail[[#This Row],[InvoiceNo]],1)&lt;&gt;"C",OnlineRetail[[#This Row],[CustomerID]]&lt;&gt;""),"Yes","No")</f>
        <v>Yes</v>
      </c>
      <c r="J16732" s="4">
        <f>EOMONTH(OnlineRetail[[#This Row],[InvoiceDate]],-1)+1</f>
        <v>40817</v>
      </c>
      <c r="K16732" s="6">
        <f>OnlineRetail[[#This Row],[Quantity]]*OnlineRetail[[#This Row],[UnitPrice]]</f>
        <v>76.5</v>
      </c>
      <c r="L16732" t="str">
        <f t="shared" si="261"/>
        <v>12512|Oct-2011</v>
      </c>
    </row>
    <row r="16733" spans="1:12">
      <c r="A16733">
        <v>550901</v>
      </c>
      <c r="B16733" t="s">
        <v>217</v>
      </c>
      <c r="C16733" t="s">
        <v>48</v>
      </c>
      <c r="D16733">
        <v>19</v>
      </c>
      <c r="E16733" s="1">
        <v>40835.428472222222</v>
      </c>
      <c r="F16733">
        <v>7.95</v>
      </c>
      <c r="G16733">
        <v>12529</v>
      </c>
      <c r="H16733" t="s">
        <v>10</v>
      </c>
      <c r="I16733" t="str">
        <f>IF(AND(LEFT(OnlineRetail[[#This Row],[InvoiceNo]],1)&lt;&gt;"C",OnlineRetail[[#This Row],[CustomerID]]&lt;&gt;""),"Yes","No")</f>
        <v>Yes</v>
      </c>
      <c r="J16733" s="4">
        <f>EOMONTH(OnlineRetail[[#This Row],[InvoiceDate]],-1)+1</f>
        <v>40817</v>
      </c>
      <c r="K16733" s="6">
        <f>OnlineRetail[[#This Row],[Quantity]]*OnlineRetail[[#This Row],[UnitPrice]]</f>
        <v>151.05000000000001</v>
      </c>
      <c r="L16733" t="str">
        <f t="shared" si="261"/>
        <v>12529|Oct-2011</v>
      </c>
    </row>
    <row r="16734" spans="1:12">
      <c r="A16734">
        <v>555982</v>
      </c>
      <c r="B16734" t="s">
        <v>178</v>
      </c>
      <c r="C16734" t="s">
        <v>33</v>
      </c>
      <c r="D16734">
        <v>10</v>
      </c>
      <c r="E16734" s="1">
        <v>40835.431944444441</v>
      </c>
      <c r="F16734">
        <v>1.65</v>
      </c>
      <c r="G16734">
        <v>13824</v>
      </c>
      <c r="H16734" t="s">
        <v>10</v>
      </c>
      <c r="I16734" t="str">
        <f>IF(AND(LEFT(OnlineRetail[[#This Row],[InvoiceNo]],1)&lt;&gt;"C",OnlineRetail[[#This Row],[CustomerID]]&lt;&gt;""),"Yes","No")</f>
        <v>Yes</v>
      </c>
      <c r="J16734" s="4">
        <f>EOMONTH(OnlineRetail[[#This Row],[InvoiceDate]],-1)+1</f>
        <v>40817</v>
      </c>
      <c r="K16734" s="6">
        <f>OnlineRetail[[#This Row],[Quantity]]*OnlineRetail[[#This Row],[UnitPrice]]</f>
        <v>16.5</v>
      </c>
      <c r="L16734" t="str">
        <f t="shared" si="261"/>
        <v>13824|Oct-2011</v>
      </c>
    </row>
    <row r="16735" spans="1:12">
      <c r="A16735">
        <v>544206</v>
      </c>
      <c r="B16735" t="s">
        <v>51</v>
      </c>
      <c r="C16735" t="s">
        <v>72</v>
      </c>
      <c r="D16735">
        <v>15</v>
      </c>
      <c r="E16735" s="1">
        <v>40835.433333333327</v>
      </c>
      <c r="F16735">
        <v>3.39</v>
      </c>
      <c r="G16735">
        <v>14265</v>
      </c>
      <c r="H16735" t="s">
        <v>10</v>
      </c>
      <c r="I16735" t="str">
        <f>IF(AND(LEFT(OnlineRetail[[#This Row],[InvoiceNo]],1)&lt;&gt;"C",OnlineRetail[[#This Row],[CustomerID]]&lt;&gt;""),"Yes","No")</f>
        <v>Yes</v>
      </c>
      <c r="J16735" s="4">
        <f>EOMONTH(OnlineRetail[[#This Row],[InvoiceDate]],-1)+1</f>
        <v>40817</v>
      </c>
      <c r="K16735" s="6">
        <f>OnlineRetail[[#This Row],[Quantity]]*OnlineRetail[[#This Row],[UnitPrice]]</f>
        <v>50.85</v>
      </c>
      <c r="L16735" t="str">
        <f t="shared" si="261"/>
        <v>14265|Oct-2011</v>
      </c>
    </row>
    <row r="16736" spans="1:12">
      <c r="A16736">
        <v>540079</v>
      </c>
      <c r="B16736" t="s">
        <v>74</v>
      </c>
      <c r="C16736" t="s">
        <v>29</v>
      </c>
      <c r="D16736">
        <v>17</v>
      </c>
      <c r="E16736" s="1">
        <v>40835.43472222222</v>
      </c>
      <c r="F16736">
        <v>2.1</v>
      </c>
      <c r="G16736">
        <v>12951</v>
      </c>
      <c r="H16736" t="s">
        <v>10</v>
      </c>
      <c r="I16736" t="str">
        <f>IF(AND(LEFT(OnlineRetail[[#This Row],[InvoiceNo]],1)&lt;&gt;"C",OnlineRetail[[#This Row],[CustomerID]]&lt;&gt;""),"Yes","No")</f>
        <v>Yes</v>
      </c>
      <c r="J16736" s="4">
        <f>EOMONTH(OnlineRetail[[#This Row],[InvoiceDate]],-1)+1</f>
        <v>40817</v>
      </c>
      <c r="K16736" s="6">
        <f>OnlineRetail[[#This Row],[Quantity]]*OnlineRetail[[#This Row],[UnitPrice]]</f>
        <v>35.700000000000003</v>
      </c>
      <c r="L16736" t="str">
        <f t="shared" si="261"/>
        <v>12951|Oct-2011</v>
      </c>
    </row>
    <row r="16737" spans="1:12">
      <c r="A16737">
        <v>542083</v>
      </c>
      <c r="B16737" t="s">
        <v>140</v>
      </c>
      <c r="C16737" t="s">
        <v>12</v>
      </c>
      <c r="D16737">
        <v>18</v>
      </c>
      <c r="E16737" s="1">
        <v>40835.436805555553</v>
      </c>
      <c r="F16737">
        <v>5.95</v>
      </c>
      <c r="G16737">
        <v>13369</v>
      </c>
      <c r="H16737" t="s">
        <v>10</v>
      </c>
      <c r="I16737" t="str">
        <f>IF(AND(LEFT(OnlineRetail[[#This Row],[InvoiceNo]],1)&lt;&gt;"C",OnlineRetail[[#This Row],[CustomerID]]&lt;&gt;""),"Yes","No")</f>
        <v>Yes</v>
      </c>
      <c r="J16737" s="4">
        <f>EOMONTH(OnlineRetail[[#This Row],[InvoiceDate]],-1)+1</f>
        <v>40817</v>
      </c>
      <c r="K16737" s="6">
        <f>OnlineRetail[[#This Row],[Quantity]]*OnlineRetail[[#This Row],[UnitPrice]]</f>
        <v>107.10000000000001</v>
      </c>
      <c r="L16737" t="str">
        <f t="shared" si="261"/>
        <v>13369|Oct-2011</v>
      </c>
    </row>
    <row r="16738" spans="1:12">
      <c r="A16738">
        <v>541363</v>
      </c>
      <c r="B16738" t="s">
        <v>183</v>
      </c>
      <c r="C16738" t="s">
        <v>50</v>
      </c>
      <c r="D16738">
        <v>21</v>
      </c>
      <c r="E16738" s="1">
        <v>40835.442361111112</v>
      </c>
      <c r="F16738">
        <v>5.95</v>
      </c>
      <c r="G16738">
        <v>12880</v>
      </c>
      <c r="H16738" t="s">
        <v>10</v>
      </c>
      <c r="I16738" t="str">
        <f>IF(AND(LEFT(OnlineRetail[[#This Row],[InvoiceNo]],1)&lt;&gt;"C",OnlineRetail[[#This Row],[CustomerID]]&lt;&gt;""),"Yes","No")</f>
        <v>Yes</v>
      </c>
      <c r="J16738" s="4">
        <f>EOMONTH(OnlineRetail[[#This Row],[InvoiceDate]],-1)+1</f>
        <v>40817</v>
      </c>
      <c r="K16738" s="6">
        <f>OnlineRetail[[#This Row],[Quantity]]*OnlineRetail[[#This Row],[UnitPrice]]</f>
        <v>124.95</v>
      </c>
      <c r="L16738" t="str">
        <f t="shared" si="261"/>
        <v>12880|Oct-2011</v>
      </c>
    </row>
    <row r="16739" spans="1:12">
      <c r="A16739">
        <v>546058</v>
      </c>
      <c r="B16739" t="s">
        <v>179</v>
      </c>
      <c r="C16739" t="s">
        <v>48</v>
      </c>
      <c r="D16739">
        <v>16</v>
      </c>
      <c r="E16739" s="1">
        <v>40835.450694444437</v>
      </c>
      <c r="F16739">
        <v>5.95</v>
      </c>
      <c r="G16739">
        <v>12412</v>
      </c>
      <c r="H16739" t="s">
        <v>10</v>
      </c>
      <c r="I16739" t="str">
        <f>IF(AND(LEFT(OnlineRetail[[#This Row],[InvoiceNo]],1)&lt;&gt;"C",OnlineRetail[[#This Row],[CustomerID]]&lt;&gt;""),"Yes","No")</f>
        <v>Yes</v>
      </c>
      <c r="J16739" s="4">
        <f>EOMONTH(OnlineRetail[[#This Row],[InvoiceDate]],-1)+1</f>
        <v>40817</v>
      </c>
      <c r="K16739" s="6">
        <f>OnlineRetail[[#This Row],[Quantity]]*OnlineRetail[[#This Row],[UnitPrice]]</f>
        <v>95.2</v>
      </c>
      <c r="L16739" t="str">
        <f t="shared" si="261"/>
        <v>12412|Oct-2011</v>
      </c>
    </row>
    <row r="16740" spans="1:12">
      <c r="A16740">
        <v>544398</v>
      </c>
      <c r="B16740" t="s">
        <v>170</v>
      </c>
      <c r="C16740" t="s">
        <v>83</v>
      </c>
      <c r="D16740">
        <v>6</v>
      </c>
      <c r="E16740" s="1">
        <v>40835.451388888891</v>
      </c>
      <c r="F16740">
        <v>7.95</v>
      </c>
      <c r="G16740">
        <v>13251</v>
      </c>
      <c r="H16740" t="s">
        <v>10</v>
      </c>
      <c r="I16740" t="str">
        <f>IF(AND(LEFT(OnlineRetail[[#This Row],[InvoiceNo]],1)&lt;&gt;"C",OnlineRetail[[#This Row],[CustomerID]]&lt;&gt;""),"Yes","No")</f>
        <v>Yes</v>
      </c>
      <c r="J16740" s="4">
        <f>EOMONTH(OnlineRetail[[#This Row],[InvoiceDate]],-1)+1</f>
        <v>40817</v>
      </c>
      <c r="K16740" s="6">
        <f>OnlineRetail[[#This Row],[Quantity]]*OnlineRetail[[#This Row],[UnitPrice]]</f>
        <v>47.7</v>
      </c>
      <c r="L16740" t="str">
        <f t="shared" si="261"/>
        <v>13251|Oct-2011</v>
      </c>
    </row>
    <row r="16741" spans="1:12">
      <c r="A16741">
        <v>548087</v>
      </c>
      <c r="B16741" t="s">
        <v>140</v>
      </c>
      <c r="C16741" t="s">
        <v>33</v>
      </c>
      <c r="D16741">
        <v>10</v>
      </c>
      <c r="E16741" s="1">
        <v>40835.459027777782</v>
      </c>
      <c r="F16741">
        <v>9.9499999999999993</v>
      </c>
      <c r="G16741">
        <v>13210</v>
      </c>
      <c r="H16741" t="s">
        <v>22</v>
      </c>
      <c r="I16741" t="str">
        <f>IF(AND(LEFT(OnlineRetail[[#This Row],[InvoiceNo]],1)&lt;&gt;"C",OnlineRetail[[#This Row],[CustomerID]]&lt;&gt;""),"Yes","No")</f>
        <v>Yes</v>
      </c>
      <c r="J16741" s="4">
        <f>EOMONTH(OnlineRetail[[#This Row],[InvoiceDate]],-1)+1</f>
        <v>40817</v>
      </c>
      <c r="K16741" s="6">
        <f>OnlineRetail[[#This Row],[Quantity]]*OnlineRetail[[#This Row],[UnitPrice]]</f>
        <v>99.5</v>
      </c>
      <c r="L16741" t="str">
        <f t="shared" si="261"/>
        <v>13210|Oct-2011</v>
      </c>
    </row>
    <row r="16742" spans="1:12">
      <c r="A16742">
        <v>551457</v>
      </c>
      <c r="B16742" t="s">
        <v>26</v>
      </c>
      <c r="C16742" t="s">
        <v>24</v>
      </c>
      <c r="D16742">
        <v>8</v>
      </c>
      <c r="E16742" s="1">
        <v>40835.463888888888</v>
      </c>
      <c r="F16742">
        <v>0.85</v>
      </c>
      <c r="G16742">
        <v>13381</v>
      </c>
      <c r="H16742" t="s">
        <v>17</v>
      </c>
      <c r="I16742" t="str">
        <f>IF(AND(LEFT(OnlineRetail[[#This Row],[InvoiceNo]],1)&lt;&gt;"C",OnlineRetail[[#This Row],[CustomerID]]&lt;&gt;""),"Yes","No")</f>
        <v>Yes</v>
      </c>
      <c r="J16742" s="4">
        <f>EOMONTH(OnlineRetail[[#This Row],[InvoiceDate]],-1)+1</f>
        <v>40817</v>
      </c>
      <c r="K16742" s="6">
        <f>OnlineRetail[[#This Row],[Quantity]]*OnlineRetail[[#This Row],[UnitPrice]]</f>
        <v>6.8</v>
      </c>
      <c r="L16742" t="str">
        <f t="shared" si="261"/>
        <v>13381|Oct-2011</v>
      </c>
    </row>
    <row r="16743" spans="1:12">
      <c r="A16743">
        <v>542916</v>
      </c>
      <c r="B16743" t="s">
        <v>102</v>
      </c>
      <c r="C16743" t="s">
        <v>50</v>
      </c>
      <c r="D16743">
        <v>17</v>
      </c>
      <c r="E16743" s="1">
        <v>40835.474305555559</v>
      </c>
      <c r="F16743">
        <v>5.95</v>
      </c>
      <c r="G16743">
        <v>12565</v>
      </c>
      <c r="H16743" t="s">
        <v>31</v>
      </c>
      <c r="I16743" t="str">
        <f>IF(AND(LEFT(OnlineRetail[[#This Row],[InvoiceNo]],1)&lt;&gt;"C",OnlineRetail[[#This Row],[CustomerID]]&lt;&gt;""),"Yes","No")</f>
        <v>Yes</v>
      </c>
      <c r="J16743" s="4">
        <f>EOMONTH(OnlineRetail[[#This Row],[InvoiceDate]],-1)+1</f>
        <v>40817</v>
      </c>
      <c r="K16743" s="6">
        <f>OnlineRetail[[#This Row],[Quantity]]*OnlineRetail[[#This Row],[UnitPrice]]</f>
        <v>101.15</v>
      </c>
      <c r="L16743" t="str">
        <f t="shared" si="261"/>
        <v>12565|Oct-2011</v>
      </c>
    </row>
    <row r="16744" spans="1:12">
      <c r="A16744">
        <v>541353</v>
      </c>
      <c r="B16744" t="s">
        <v>114</v>
      </c>
      <c r="C16744" t="s">
        <v>62</v>
      </c>
      <c r="D16744">
        <v>23</v>
      </c>
      <c r="E16744" s="1">
        <v>40835.475694444453</v>
      </c>
      <c r="F16744">
        <v>1.25</v>
      </c>
      <c r="G16744">
        <v>13533</v>
      </c>
      <c r="H16744" t="s">
        <v>10</v>
      </c>
      <c r="I16744" t="str">
        <f>IF(AND(LEFT(OnlineRetail[[#This Row],[InvoiceNo]],1)&lt;&gt;"C",OnlineRetail[[#This Row],[CustomerID]]&lt;&gt;""),"Yes","No")</f>
        <v>Yes</v>
      </c>
      <c r="J16744" s="4">
        <f>EOMONTH(OnlineRetail[[#This Row],[InvoiceDate]],-1)+1</f>
        <v>40817</v>
      </c>
      <c r="K16744" s="6">
        <f>OnlineRetail[[#This Row],[Quantity]]*OnlineRetail[[#This Row],[UnitPrice]]</f>
        <v>28.75</v>
      </c>
      <c r="L16744" t="str">
        <f t="shared" si="261"/>
        <v>13533|Oct-2011</v>
      </c>
    </row>
    <row r="16745" spans="1:12">
      <c r="A16745">
        <v>552180</v>
      </c>
      <c r="B16745" t="s">
        <v>196</v>
      </c>
      <c r="C16745" t="s">
        <v>9</v>
      </c>
      <c r="D16745">
        <v>7</v>
      </c>
      <c r="E16745" s="1">
        <v>40835.476388888892</v>
      </c>
      <c r="F16745">
        <v>5.95</v>
      </c>
      <c r="G16745">
        <v>13590</v>
      </c>
      <c r="H16745" t="s">
        <v>17</v>
      </c>
      <c r="I16745" t="str">
        <f>IF(AND(LEFT(OnlineRetail[[#This Row],[InvoiceNo]],1)&lt;&gt;"C",OnlineRetail[[#This Row],[CustomerID]]&lt;&gt;""),"Yes","No")</f>
        <v>Yes</v>
      </c>
      <c r="J16745" s="4">
        <f>EOMONTH(OnlineRetail[[#This Row],[InvoiceDate]],-1)+1</f>
        <v>40817</v>
      </c>
      <c r="K16745" s="6">
        <f>OnlineRetail[[#This Row],[Quantity]]*OnlineRetail[[#This Row],[UnitPrice]]</f>
        <v>41.65</v>
      </c>
      <c r="L16745" t="str">
        <f t="shared" si="261"/>
        <v>13590|Oct-2011</v>
      </c>
    </row>
    <row r="16746" spans="1:12">
      <c r="A16746">
        <v>537002</v>
      </c>
      <c r="B16746" t="s">
        <v>249</v>
      </c>
      <c r="C16746" t="s">
        <v>21</v>
      </c>
      <c r="D16746">
        <v>3</v>
      </c>
      <c r="E16746" s="1">
        <v>40835.478472222218</v>
      </c>
      <c r="F16746">
        <v>2.1</v>
      </c>
      <c r="G16746">
        <v>14204</v>
      </c>
      <c r="H16746" t="s">
        <v>10</v>
      </c>
      <c r="I16746" t="str">
        <f>IF(AND(LEFT(OnlineRetail[[#This Row],[InvoiceNo]],1)&lt;&gt;"C",OnlineRetail[[#This Row],[CustomerID]]&lt;&gt;""),"Yes","No")</f>
        <v>Yes</v>
      </c>
      <c r="J16746" s="4">
        <f>EOMONTH(OnlineRetail[[#This Row],[InvoiceDate]],-1)+1</f>
        <v>40817</v>
      </c>
      <c r="K16746" s="6">
        <f>OnlineRetail[[#This Row],[Quantity]]*OnlineRetail[[#This Row],[UnitPrice]]</f>
        <v>6.3000000000000007</v>
      </c>
      <c r="L16746" t="str">
        <f t="shared" si="261"/>
        <v>14204|Oct-2011</v>
      </c>
    </row>
    <row r="16747" spans="1:12">
      <c r="A16747">
        <v>538845</v>
      </c>
      <c r="B16747" t="s">
        <v>176</v>
      </c>
      <c r="C16747" t="s">
        <v>40</v>
      </c>
      <c r="D16747">
        <v>23</v>
      </c>
      <c r="E16747" s="1">
        <v>40835.5</v>
      </c>
      <c r="F16747">
        <v>0.85</v>
      </c>
      <c r="G16747">
        <v>12822</v>
      </c>
      <c r="H16747" t="s">
        <v>17</v>
      </c>
      <c r="I16747" t="str">
        <f>IF(AND(LEFT(OnlineRetail[[#This Row],[InvoiceNo]],1)&lt;&gt;"C",OnlineRetail[[#This Row],[CustomerID]]&lt;&gt;""),"Yes","No")</f>
        <v>Yes</v>
      </c>
      <c r="J16747" s="4">
        <f>EOMONTH(OnlineRetail[[#This Row],[InvoiceDate]],-1)+1</f>
        <v>40817</v>
      </c>
      <c r="K16747" s="6">
        <f>OnlineRetail[[#This Row],[Quantity]]*OnlineRetail[[#This Row],[UnitPrice]]</f>
        <v>19.55</v>
      </c>
      <c r="L16747" t="str">
        <f t="shared" si="261"/>
        <v>12822|Oct-2011</v>
      </c>
    </row>
    <row r="16748" spans="1:12">
      <c r="A16748">
        <v>547965</v>
      </c>
      <c r="B16748" t="s">
        <v>227</v>
      </c>
      <c r="C16748" t="s">
        <v>9</v>
      </c>
      <c r="D16748">
        <v>19</v>
      </c>
      <c r="E16748" s="1">
        <v>40835.50277777778</v>
      </c>
      <c r="F16748">
        <v>2.1</v>
      </c>
      <c r="G16748">
        <v>13746</v>
      </c>
      <c r="H16748" t="s">
        <v>10</v>
      </c>
      <c r="I16748" t="str">
        <f>IF(AND(LEFT(OnlineRetail[[#This Row],[InvoiceNo]],1)&lt;&gt;"C",OnlineRetail[[#This Row],[CustomerID]]&lt;&gt;""),"Yes","No")</f>
        <v>Yes</v>
      </c>
      <c r="J16748" s="4">
        <f>EOMONTH(OnlineRetail[[#This Row],[InvoiceDate]],-1)+1</f>
        <v>40817</v>
      </c>
      <c r="K16748" s="6">
        <f>OnlineRetail[[#This Row],[Quantity]]*OnlineRetail[[#This Row],[UnitPrice]]</f>
        <v>39.9</v>
      </c>
      <c r="L16748" t="str">
        <f t="shared" si="261"/>
        <v>13746|Oct-2011</v>
      </c>
    </row>
    <row r="16749" spans="1:12">
      <c r="A16749">
        <v>547127</v>
      </c>
      <c r="B16749" t="s">
        <v>148</v>
      </c>
      <c r="C16749" t="s">
        <v>83</v>
      </c>
      <c r="D16749">
        <v>2</v>
      </c>
      <c r="E16749" s="1">
        <v>40835.506944444453</v>
      </c>
      <c r="F16749">
        <v>4.25</v>
      </c>
      <c r="G16749">
        <v>12964</v>
      </c>
      <c r="H16749" t="s">
        <v>10</v>
      </c>
      <c r="I16749" t="str">
        <f>IF(AND(LEFT(OnlineRetail[[#This Row],[InvoiceNo]],1)&lt;&gt;"C",OnlineRetail[[#This Row],[CustomerID]]&lt;&gt;""),"Yes","No")</f>
        <v>Yes</v>
      </c>
      <c r="J16749" s="4">
        <f>EOMONTH(OnlineRetail[[#This Row],[InvoiceDate]],-1)+1</f>
        <v>40817</v>
      </c>
      <c r="K16749" s="6">
        <f>OnlineRetail[[#This Row],[Quantity]]*OnlineRetail[[#This Row],[UnitPrice]]</f>
        <v>8.5</v>
      </c>
      <c r="L16749" t="str">
        <f t="shared" si="261"/>
        <v>12964|Oct-2011</v>
      </c>
    </row>
    <row r="16750" spans="1:12">
      <c r="A16750">
        <v>548058</v>
      </c>
      <c r="B16750" t="s">
        <v>163</v>
      </c>
      <c r="C16750" t="s">
        <v>53</v>
      </c>
      <c r="D16750">
        <v>22</v>
      </c>
      <c r="E16750" s="1">
        <v>40835.507638888892</v>
      </c>
      <c r="F16750">
        <v>9.9499999999999993</v>
      </c>
      <c r="G16750">
        <v>14244</v>
      </c>
      <c r="H16750" t="s">
        <v>10</v>
      </c>
      <c r="I16750" t="str">
        <f>IF(AND(LEFT(OnlineRetail[[#This Row],[InvoiceNo]],1)&lt;&gt;"C",OnlineRetail[[#This Row],[CustomerID]]&lt;&gt;""),"Yes","No")</f>
        <v>Yes</v>
      </c>
      <c r="J16750" s="4">
        <f>EOMONTH(OnlineRetail[[#This Row],[InvoiceDate]],-1)+1</f>
        <v>40817</v>
      </c>
      <c r="K16750" s="6">
        <f>OnlineRetail[[#This Row],[Quantity]]*OnlineRetail[[#This Row],[UnitPrice]]</f>
        <v>218.89999999999998</v>
      </c>
      <c r="L16750" t="str">
        <f t="shared" si="261"/>
        <v>14244|Oct-2011</v>
      </c>
    </row>
    <row r="16751" spans="1:12">
      <c r="A16751">
        <v>538612</v>
      </c>
      <c r="B16751" t="s">
        <v>88</v>
      </c>
      <c r="C16751" t="s">
        <v>62</v>
      </c>
      <c r="D16751">
        <v>8</v>
      </c>
      <c r="E16751" s="1">
        <v>40835.510416666657</v>
      </c>
      <c r="F16751">
        <v>1.25</v>
      </c>
      <c r="G16751">
        <v>13044</v>
      </c>
      <c r="H16751" t="s">
        <v>10</v>
      </c>
      <c r="I16751" t="str">
        <f>IF(AND(LEFT(OnlineRetail[[#This Row],[InvoiceNo]],1)&lt;&gt;"C",OnlineRetail[[#This Row],[CustomerID]]&lt;&gt;""),"Yes","No")</f>
        <v>Yes</v>
      </c>
      <c r="J16751" s="4">
        <f>EOMONTH(OnlineRetail[[#This Row],[InvoiceDate]],-1)+1</f>
        <v>40817</v>
      </c>
      <c r="K16751" s="6">
        <f>OnlineRetail[[#This Row],[Quantity]]*OnlineRetail[[#This Row],[UnitPrice]]</f>
        <v>10</v>
      </c>
      <c r="L16751" t="str">
        <f t="shared" si="261"/>
        <v>13044|Oct-2011</v>
      </c>
    </row>
    <row r="16752" spans="1:12">
      <c r="A16752">
        <v>548072</v>
      </c>
      <c r="B16752" t="s">
        <v>96</v>
      </c>
      <c r="C16752" t="s">
        <v>27</v>
      </c>
      <c r="D16752">
        <v>12</v>
      </c>
      <c r="E16752" s="1">
        <v>40835.512499999997</v>
      </c>
      <c r="F16752">
        <v>9.9499999999999993</v>
      </c>
      <c r="G16752">
        <v>14016</v>
      </c>
      <c r="H16752" t="s">
        <v>10</v>
      </c>
      <c r="I16752" t="str">
        <f>IF(AND(LEFT(OnlineRetail[[#This Row],[InvoiceNo]],1)&lt;&gt;"C",OnlineRetail[[#This Row],[CustomerID]]&lt;&gt;""),"Yes","No")</f>
        <v>Yes</v>
      </c>
      <c r="J16752" s="4">
        <f>EOMONTH(OnlineRetail[[#This Row],[InvoiceDate]],-1)+1</f>
        <v>40817</v>
      </c>
      <c r="K16752" s="6">
        <f>OnlineRetail[[#This Row],[Quantity]]*OnlineRetail[[#This Row],[UnitPrice]]</f>
        <v>119.39999999999999</v>
      </c>
      <c r="L16752" t="str">
        <f t="shared" si="261"/>
        <v>14016|Oct-2011</v>
      </c>
    </row>
    <row r="16753" spans="1:12">
      <c r="A16753">
        <v>547199</v>
      </c>
      <c r="B16753" t="s">
        <v>210</v>
      </c>
      <c r="C16753" t="s">
        <v>29</v>
      </c>
      <c r="D16753">
        <v>22</v>
      </c>
      <c r="E16753" s="1">
        <v>40835.526388888888</v>
      </c>
      <c r="F16753">
        <v>9.9499999999999993</v>
      </c>
      <c r="G16753">
        <v>13632</v>
      </c>
      <c r="H16753" t="s">
        <v>10</v>
      </c>
      <c r="I16753" t="str">
        <f>IF(AND(LEFT(OnlineRetail[[#This Row],[InvoiceNo]],1)&lt;&gt;"C",OnlineRetail[[#This Row],[CustomerID]]&lt;&gt;""),"Yes","No")</f>
        <v>Yes</v>
      </c>
      <c r="J16753" s="4">
        <f>EOMONTH(OnlineRetail[[#This Row],[InvoiceDate]],-1)+1</f>
        <v>40817</v>
      </c>
      <c r="K16753" s="6">
        <f>OnlineRetail[[#This Row],[Quantity]]*OnlineRetail[[#This Row],[UnitPrice]]</f>
        <v>218.89999999999998</v>
      </c>
      <c r="L16753" t="str">
        <f t="shared" si="261"/>
        <v>13632|Oct-2011</v>
      </c>
    </row>
    <row r="16754" spans="1:12">
      <c r="A16754">
        <v>553565</v>
      </c>
      <c r="B16754" t="s">
        <v>88</v>
      </c>
      <c r="C16754" t="s">
        <v>46</v>
      </c>
      <c r="D16754">
        <v>11</v>
      </c>
      <c r="E16754" s="1">
        <v>40835.527083333327</v>
      </c>
      <c r="F16754">
        <v>3.39</v>
      </c>
      <c r="G16754">
        <v>12759</v>
      </c>
      <c r="H16754" t="s">
        <v>10</v>
      </c>
      <c r="I16754" t="str">
        <f>IF(AND(LEFT(OnlineRetail[[#This Row],[InvoiceNo]],1)&lt;&gt;"C",OnlineRetail[[#This Row],[CustomerID]]&lt;&gt;""),"Yes","No")</f>
        <v>Yes</v>
      </c>
      <c r="J16754" s="4">
        <f>EOMONTH(OnlineRetail[[#This Row],[InvoiceDate]],-1)+1</f>
        <v>40817</v>
      </c>
      <c r="K16754" s="6">
        <f>OnlineRetail[[#This Row],[Quantity]]*OnlineRetail[[#This Row],[UnitPrice]]</f>
        <v>37.29</v>
      </c>
      <c r="L16754" t="str">
        <f t="shared" si="261"/>
        <v>12759|Oct-2011</v>
      </c>
    </row>
    <row r="16755" spans="1:12">
      <c r="A16755">
        <v>543471</v>
      </c>
      <c r="B16755" t="s">
        <v>118</v>
      </c>
      <c r="C16755" t="s">
        <v>12</v>
      </c>
      <c r="D16755">
        <v>6</v>
      </c>
      <c r="E16755" s="1">
        <v>40835.529861111107</v>
      </c>
      <c r="F16755">
        <v>9.9499999999999993</v>
      </c>
      <c r="G16755">
        <v>12592</v>
      </c>
      <c r="H16755" t="s">
        <v>17</v>
      </c>
      <c r="I16755" t="str">
        <f>IF(AND(LEFT(OnlineRetail[[#This Row],[InvoiceNo]],1)&lt;&gt;"C",OnlineRetail[[#This Row],[CustomerID]]&lt;&gt;""),"Yes","No")</f>
        <v>Yes</v>
      </c>
      <c r="J16755" s="4">
        <f>EOMONTH(OnlineRetail[[#This Row],[InvoiceDate]],-1)+1</f>
        <v>40817</v>
      </c>
      <c r="K16755" s="6">
        <f>OnlineRetail[[#This Row],[Quantity]]*OnlineRetail[[#This Row],[UnitPrice]]</f>
        <v>59.699999999999996</v>
      </c>
      <c r="L16755" t="str">
        <f t="shared" si="261"/>
        <v>12592|Oct-2011</v>
      </c>
    </row>
    <row r="16756" spans="1:12">
      <c r="A16756">
        <v>551177</v>
      </c>
      <c r="B16756" t="s">
        <v>250</v>
      </c>
      <c r="C16756" t="s">
        <v>53</v>
      </c>
      <c r="D16756">
        <v>13</v>
      </c>
      <c r="E16756" s="1">
        <v>40835.529861111107</v>
      </c>
      <c r="F16756">
        <v>4.25</v>
      </c>
      <c r="G16756">
        <v>12512</v>
      </c>
      <c r="H16756" t="s">
        <v>10</v>
      </c>
      <c r="I16756" t="str">
        <f>IF(AND(LEFT(OnlineRetail[[#This Row],[InvoiceNo]],1)&lt;&gt;"C",OnlineRetail[[#This Row],[CustomerID]]&lt;&gt;""),"Yes","No")</f>
        <v>Yes</v>
      </c>
      <c r="J16756" s="4">
        <f>EOMONTH(OnlineRetail[[#This Row],[InvoiceDate]],-1)+1</f>
        <v>40817</v>
      </c>
      <c r="K16756" s="6">
        <f>OnlineRetail[[#This Row],[Quantity]]*OnlineRetail[[#This Row],[UnitPrice]]</f>
        <v>55.25</v>
      </c>
      <c r="L16756" t="str">
        <f t="shared" si="261"/>
        <v>12512|Oct-2011</v>
      </c>
    </row>
    <row r="16757" spans="1:12" hidden="1">
      <c r="A16757">
        <v>555623</v>
      </c>
      <c r="B16757" t="s">
        <v>174</v>
      </c>
      <c r="C16757" t="s">
        <v>50</v>
      </c>
      <c r="D16757">
        <v>13</v>
      </c>
      <c r="E16757" s="1">
        <v>40835.535416666673</v>
      </c>
      <c r="F16757">
        <v>1.65</v>
      </c>
      <c r="H16757" t="s">
        <v>10</v>
      </c>
      <c r="I16757" t="str">
        <f>IF(AND(LEFT(OnlineRetail[[#This Row],[InvoiceNo]],1)&lt;&gt;"C",OnlineRetail[[#This Row],[CustomerID]]&lt;&gt;""),"Yes","No")</f>
        <v>No</v>
      </c>
      <c r="J16757" s="4">
        <f>EOMONTH(OnlineRetail[[#This Row],[InvoiceDate]],-1)+1</f>
        <v>40817</v>
      </c>
      <c r="K16757" s="6">
        <f>OnlineRetail[[#This Row],[Quantity]]*OnlineRetail[[#This Row],[UnitPrice]]</f>
        <v>21.45</v>
      </c>
      <c r="L16757" t="str">
        <f t="shared" si="261"/>
        <v/>
      </c>
    </row>
    <row r="16758" spans="1:12">
      <c r="A16758">
        <v>537631</v>
      </c>
      <c r="B16758" t="s">
        <v>188</v>
      </c>
      <c r="C16758" t="s">
        <v>62</v>
      </c>
      <c r="D16758">
        <v>2</v>
      </c>
      <c r="E16758" s="1">
        <v>40835.535416666673</v>
      </c>
      <c r="F16758">
        <v>4.95</v>
      </c>
      <c r="G16758">
        <v>12808</v>
      </c>
      <c r="H16758" t="s">
        <v>10</v>
      </c>
      <c r="I16758" t="str">
        <f>IF(AND(LEFT(OnlineRetail[[#This Row],[InvoiceNo]],1)&lt;&gt;"C",OnlineRetail[[#This Row],[CustomerID]]&lt;&gt;""),"Yes","No")</f>
        <v>Yes</v>
      </c>
      <c r="J16758" s="4">
        <f>EOMONTH(OnlineRetail[[#This Row],[InvoiceDate]],-1)+1</f>
        <v>40817</v>
      </c>
      <c r="K16758" s="6">
        <f>OnlineRetail[[#This Row],[Quantity]]*OnlineRetail[[#This Row],[UnitPrice]]</f>
        <v>9.9</v>
      </c>
      <c r="L16758" t="str">
        <f t="shared" si="261"/>
        <v>12808|Oct-2011</v>
      </c>
    </row>
    <row r="16759" spans="1:12">
      <c r="A16759">
        <v>536959</v>
      </c>
      <c r="B16759" t="s">
        <v>238</v>
      </c>
      <c r="C16759" t="s">
        <v>46</v>
      </c>
      <c r="D16759">
        <v>1</v>
      </c>
      <c r="E16759" s="1">
        <v>40835.538888888892</v>
      </c>
      <c r="F16759">
        <v>2.5499999999999998</v>
      </c>
      <c r="G16759">
        <v>12779</v>
      </c>
      <c r="H16759" t="s">
        <v>10</v>
      </c>
      <c r="I16759" t="str">
        <f>IF(AND(LEFT(OnlineRetail[[#This Row],[InvoiceNo]],1)&lt;&gt;"C",OnlineRetail[[#This Row],[CustomerID]]&lt;&gt;""),"Yes","No")</f>
        <v>Yes</v>
      </c>
      <c r="J16759" s="4">
        <f>EOMONTH(OnlineRetail[[#This Row],[InvoiceDate]],-1)+1</f>
        <v>40817</v>
      </c>
      <c r="K16759" s="6">
        <f>OnlineRetail[[#This Row],[Quantity]]*OnlineRetail[[#This Row],[UnitPrice]]</f>
        <v>2.5499999999999998</v>
      </c>
      <c r="L16759" t="str">
        <f t="shared" si="261"/>
        <v>12779|Oct-2011</v>
      </c>
    </row>
    <row r="16760" spans="1:12">
      <c r="A16760">
        <v>536763</v>
      </c>
      <c r="B16760" t="s">
        <v>109</v>
      </c>
      <c r="C16760" t="s">
        <v>83</v>
      </c>
      <c r="D16760">
        <v>4</v>
      </c>
      <c r="E16760" s="1">
        <v>40835.541666666657</v>
      </c>
      <c r="F16760">
        <v>1.65</v>
      </c>
      <c r="G16760">
        <v>13724</v>
      </c>
      <c r="H16760" t="s">
        <v>10</v>
      </c>
      <c r="I16760" t="str">
        <f>IF(AND(LEFT(OnlineRetail[[#This Row],[InvoiceNo]],1)&lt;&gt;"C",OnlineRetail[[#This Row],[CustomerID]]&lt;&gt;""),"Yes","No")</f>
        <v>Yes</v>
      </c>
      <c r="J16760" s="4">
        <f>EOMONTH(OnlineRetail[[#This Row],[InvoiceDate]],-1)+1</f>
        <v>40817</v>
      </c>
      <c r="K16760" s="6">
        <f>OnlineRetail[[#This Row],[Quantity]]*OnlineRetail[[#This Row],[UnitPrice]]</f>
        <v>6.6</v>
      </c>
      <c r="L16760" t="str">
        <f t="shared" si="261"/>
        <v>13724|Oct-2011</v>
      </c>
    </row>
    <row r="16761" spans="1:12">
      <c r="A16761">
        <v>544715</v>
      </c>
      <c r="B16761" t="s">
        <v>243</v>
      </c>
      <c r="C16761" t="s">
        <v>24</v>
      </c>
      <c r="D16761">
        <v>21</v>
      </c>
      <c r="E16761" s="1">
        <v>40835.553472222222</v>
      </c>
      <c r="F16761">
        <v>5.95</v>
      </c>
      <c r="G16761">
        <v>12703</v>
      </c>
      <c r="H16761" t="s">
        <v>25</v>
      </c>
      <c r="I16761" t="str">
        <f>IF(AND(LEFT(OnlineRetail[[#This Row],[InvoiceNo]],1)&lt;&gt;"C",OnlineRetail[[#This Row],[CustomerID]]&lt;&gt;""),"Yes","No")</f>
        <v>Yes</v>
      </c>
      <c r="J16761" s="4">
        <f>EOMONTH(OnlineRetail[[#This Row],[InvoiceDate]],-1)+1</f>
        <v>40817</v>
      </c>
      <c r="K16761" s="6">
        <f>OnlineRetail[[#This Row],[Quantity]]*OnlineRetail[[#This Row],[UnitPrice]]</f>
        <v>124.95</v>
      </c>
      <c r="L16761" t="str">
        <f t="shared" si="261"/>
        <v>12703|Oct-2011</v>
      </c>
    </row>
    <row r="16762" spans="1:12">
      <c r="A16762">
        <v>554726</v>
      </c>
      <c r="B16762" t="s">
        <v>188</v>
      </c>
      <c r="C16762" t="s">
        <v>12</v>
      </c>
      <c r="D16762">
        <v>7</v>
      </c>
      <c r="E16762" s="1">
        <v>40835.554166666669</v>
      </c>
      <c r="F16762">
        <v>3.39</v>
      </c>
      <c r="G16762">
        <v>13352</v>
      </c>
      <c r="H16762" t="s">
        <v>25</v>
      </c>
      <c r="I16762" t="str">
        <f>IF(AND(LEFT(OnlineRetail[[#This Row],[InvoiceNo]],1)&lt;&gt;"C",OnlineRetail[[#This Row],[CustomerID]]&lt;&gt;""),"Yes","No")</f>
        <v>Yes</v>
      </c>
      <c r="J16762" s="4">
        <f>EOMONTH(OnlineRetail[[#This Row],[InvoiceDate]],-1)+1</f>
        <v>40817</v>
      </c>
      <c r="K16762" s="6">
        <f>OnlineRetail[[#This Row],[Quantity]]*OnlineRetail[[#This Row],[UnitPrice]]</f>
        <v>23.73</v>
      </c>
      <c r="L16762" t="str">
        <f t="shared" si="261"/>
        <v>13352|Oct-2011</v>
      </c>
    </row>
    <row r="16763" spans="1:12">
      <c r="A16763">
        <v>546337</v>
      </c>
      <c r="B16763" t="s">
        <v>80</v>
      </c>
      <c r="C16763" t="s">
        <v>46</v>
      </c>
      <c r="D16763">
        <v>7</v>
      </c>
      <c r="E16763" s="1">
        <v>40835.56527777778</v>
      </c>
      <c r="F16763">
        <v>7.95</v>
      </c>
      <c r="G16763">
        <v>14051</v>
      </c>
      <c r="H16763" t="s">
        <v>10</v>
      </c>
      <c r="I16763" t="str">
        <f>IF(AND(LEFT(OnlineRetail[[#This Row],[InvoiceNo]],1)&lt;&gt;"C",OnlineRetail[[#This Row],[CustomerID]]&lt;&gt;""),"Yes","No")</f>
        <v>Yes</v>
      </c>
      <c r="J16763" s="4">
        <f>EOMONTH(OnlineRetail[[#This Row],[InvoiceDate]],-1)+1</f>
        <v>40817</v>
      </c>
      <c r="K16763" s="6">
        <f>OnlineRetail[[#This Row],[Quantity]]*OnlineRetail[[#This Row],[UnitPrice]]</f>
        <v>55.65</v>
      </c>
      <c r="L16763" t="str">
        <f t="shared" si="261"/>
        <v>14051|Oct-2011</v>
      </c>
    </row>
    <row r="16764" spans="1:12">
      <c r="A16764">
        <v>540001</v>
      </c>
      <c r="B16764" t="s">
        <v>183</v>
      </c>
      <c r="C16764" t="s">
        <v>62</v>
      </c>
      <c r="D16764">
        <v>1</v>
      </c>
      <c r="E16764" s="1">
        <v>40835.57708333333</v>
      </c>
      <c r="F16764">
        <v>0.85</v>
      </c>
      <c r="G16764">
        <v>13657</v>
      </c>
      <c r="H16764" t="s">
        <v>10</v>
      </c>
      <c r="I16764" t="str">
        <f>IF(AND(LEFT(OnlineRetail[[#This Row],[InvoiceNo]],1)&lt;&gt;"C",OnlineRetail[[#This Row],[CustomerID]]&lt;&gt;""),"Yes","No")</f>
        <v>Yes</v>
      </c>
      <c r="J16764" s="4">
        <f>EOMONTH(OnlineRetail[[#This Row],[InvoiceDate]],-1)+1</f>
        <v>40817</v>
      </c>
      <c r="K16764" s="6">
        <f>OnlineRetail[[#This Row],[Quantity]]*OnlineRetail[[#This Row],[UnitPrice]]</f>
        <v>0.85</v>
      </c>
      <c r="L16764" t="str">
        <f t="shared" si="261"/>
        <v>13657|Oct-2011</v>
      </c>
    </row>
    <row r="16765" spans="1:12">
      <c r="A16765">
        <v>548511</v>
      </c>
      <c r="B16765" t="s">
        <v>172</v>
      </c>
      <c r="C16765" t="s">
        <v>14</v>
      </c>
      <c r="D16765">
        <v>20</v>
      </c>
      <c r="E16765" s="1">
        <v>40835.590277777781</v>
      </c>
      <c r="F16765">
        <v>1.65</v>
      </c>
      <c r="G16765">
        <v>14190</v>
      </c>
      <c r="H16765" t="s">
        <v>10</v>
      </c>
      <c r="I16765" t="str">
        <f>IF(AND(LEFT(OnlineRetail[[#This Row],[InvoiceNo]],1)&lt;&gt;"C",OnlineRetail[[#This Row],[CustomerID]]&lt;&gt;""),"Yes","No")</f>
        <v>Yes</v>
      </c>
      <c r="J16765" s="4">
        <f>EOMONTH(OnlineRetail[[#This Row],[InvoiceDate]],-1)+1</f>
        <v>40817</v>
      </c>
      <c r="K16765" s="6">
        <f>OnlineRetail[[#This Row],[Quantity]]*OnlineRetail[[#This Row],[UnitPrice]]</f>
        <v>33</v>
      </c>
      <c r="L16765" t="str">
        <f t="shared" si="261"/>
        <v>14190|Oct-2011</v>
      </c>
    </row>
    <row r="16766" spans="1:12">
      <c r="A16766">
        <v>544489</v>
      </c>
      <c r="B16766" t="s">
        <v>56</v>
      </c>
      <c r="C16766" t="s">
        <v>83</v>
      </c>
      <c r="D16766">
        <v>24</v>
      </c>
      <c r="E16766" s="1">
        <v>40835.595833333333</v>
      </c>
      <c r="F16766">
        <v>3.39</v>
      </c>
      <c r="G16766">
        <v>13809</v>
      </c>
      <c r="H16766" t="s">
        <v>10</v>
      </c>
      <c r="I16766" t="str">
        <f>IF(AND(LEFT(OnlineRetail[[#This Row],[InvoiceNo]],1)&lt;&gt;"C",OnlineRetail[[#This Row],[CustomerID]]&lt;&gt;""),"Yes","No")</f>
        <v>Yes</v>
      </c>
      <c r="J16766" s="4">
        <f>EOMONTH(OnlineRetail[[#This Row],[InvoiceDate]],-1)+1</f>
        <v>40817</v>
      </c>
      <c r="K16766" s="6">
        <f>OnlineRetail[[#This Row],[Quantity]]*OnlineRetail[[#This Row],[UnitPrice]]</f>
        <v>81.36</v>
      </c>
      <c r="L16766" t="str">
        <f t="shared" si="261"/>
        <v>13809|Oct-2011</v>
      </c>
    </row>
    <row r="16767" spans="1:12">
      <c r="A16767">
        <v>540123</v>
      </c>
      <c r="B16767" t="s">
        <v>183</v>
      </c>
      <c r="C16767" t="s">
        <v>83</v>
      </c>
      <c r="D16767">
        <v>15</v>
      </c>
      <c r="E16767" s="1">
        <v>40835.599999999999</v>
      </c>
      <c r="F16767">
        <v>1.65</v>
      </c>
      <c r="G16767">
        <v>13627</v>
      </c>
      <c r="H16767" t="s">
        <v>10</v>
      </c>
      <c r="I16767" t="str">
        <f>IF(AND(LEFT(OnlineRetail[[#This Row],[InvoiceNo]],1)&lt;&gt;"C",OnlineRetail[[#This Row],[CustomerID]]&lt;&gt;""),"Yes","No")</f>
        <v>Yes</v>
      </c>
      <c r="J16767" s="4">
        <f>EOMONTH(OnlineRetail[[#This Row],[InvoiceDate]],-1)+1</f>
        <v>40817</v>
      </c>
      <c r="K16767" s="6">
        <f>OnlineRetail[[#This Row],[Quantity]]*OnlineRetail[[#This Row],[UnitPrice]]</f>
        <v>24.75</v>
      </c>
      <c r="L16767" t="str">
        <f t="shared" si="261"/>
        <v>13627|Oct-2011</v>
      </c>
    </row>
    <row r="16768" spans="1:12">
      <c r="A16768">
        <v>536401</v>
      </c>
      <c r="B16768" t="s">
        <v>149</v>
      </c>
      <c r="C16768" t="s">
        <v>50</v>
      </c>
      <c r="D16768">
        <v>22</v>
      </c>
      <c r="E16768" s="1">
        <v>40835.599999999999</v>
      </c>
      <c r="F16768">
        <v>4.25</v>
      </c>
      <c r="G16768">
        <v>14263</v>
      </c>
      <c r="H16768" t="s">
        <v>10</v>
      </c>
      <c r="I16768" t="str">
        <f>IF(AND(LEFT(OnlineRetail[[#This Row],[InvoiceNo]],1)&lt;&gt;"C",OnlineRetail[[#This Row],[CustomerID]]&lt;&gt;""),"Yes","No")</f>
        <v>Yes</v>
      </c>
      <c r="J16768" s="4">
        <f>EOMONTH(OnlineRetail[[#This Row],[InvoiceDate]],-1)+1</f>
        <v>40817</v>
      </c>
      <c r="K16768" s="6">
        <f>OnlineRetail[[#This Row],[Quantity]]*OnlineRetail[[#This Row],[UnitPrice]]</f>
        <v>93.5</v>
      </c>
      <c r="L16768" t="str">
        <f t="shared" si="261"/>
        <v>14263|Oct-2011</v>
      </c>
    </row>
    <row r="16769" spans="1:12">
      <c r="A16769">
        <v>541547</v>
      </c>
      <c r="B16769" t="s">
        <v>221</v>
      </c>
      <c r="C16769" t="s">
        <v>62</v>
      </c>
      <c r="D16769">
        <v>4</v>
      </c>
      <c r="E16769" s="1">
        <v>40835.614583333343</v>
      </c>
      <c r="F16769">
        <v>2.5499999999999998</v>
      </c>
      <c r="G16769">
        <v>12552</v>
      </c>
      <c r="H16769" t="s">
        <v>10</v>
      </c>
      <c r="I16769" t="str">
        <f>IF(AND(LEFT(OnlineRetail[[#This Row],[InvoiceNo]],1)&lt;&gt;"C",OnlineRetail[[#This Row],[CustomerID]]&lt;&gt;""),"Yes","No")</f>
        <v>Yes</v>
      </c>
      <c r="J16769" s="4">
        <f>EOMONTH(OnlineRetail[[#This Row],[InvoiceDate]],-1)+1</f>
        <v>40817</v>
      </c>
      <c r="K16769" s="6">
        <f>OnlineRetail[[#This Row],[Quantity]]*OnlineRetail[[#This Row],[UnitPrice]]</f>
        <v>10.199999999999999</v>
      </c>
      <c r="L16769" t="str">
        <f t="shared" si="261"/>
        <v>12552|Oct-2011</v>
      </c>
    </row>
    <row r="16770" spans="1:12">
      <c r="A16770">
        <v>540946</v>
      </c>
      <c r="B16770" t="s">
        <v>220</v>
      </c>
      <c r="C16770" t="s">
        <v>27</v>
      </c>
      <c r="D16770">
        <v>15</v>
      </c>
      <c r="E16770" s="1">
        <v>40835.618750000001</v>
      </c>
      <c r="F16770">
        <v>2.1</v>
      </c>
      <c r="G16770">
        <v>13503</v>
      </c>
      <c r="H16770" t="s">
        <v>10</v>
      </c>
      <c r="I16770" t="str">
        <f>IF(AND(LEFT(OnlineRetail[[#This Row],[InvoiceNo]],1)&lt;&gt;"C",OnlineRetail[[#This Row],[CustomerID]]&lt;&gt;""),"Yes","No")</f>
        <v>Yes</v>
      </c>
      <c r="J16770" s="4">
        <f>EOMONTH(OnlineRetail[[#This Row],[InvoiceDate]],-1)+1</f>
        <v>40817</v>
      </c>
      <c r="K16770" s="6">
        <f>OnlineRetail[[#This Row],[Quantity]]*OnlineRetail[[#This Row],[UnitPrice]]</f>
        <v>31.5</v>
      </c>
      <c r="L16770" t="str">
        <f t="shared" ref="L16770:L16833" si="262">IF(I16770="Yes",G16770&amp;"|"&amp;TEXT(J16770,"mmm-yyyy"),"")</f>
        <v>13503|Oct-2011</v>
      </c>
    </row>
    <row r="16771" spans="1:12">
      <c r="A16771">
        <v>547167</v>
      </c>
      <c r="B16771" t="s">
        <v>211</v>
      </c>
      <c r="C16771" t="s">
        <v>72</v>
      </c>
      <c r="D16771">
        <v>21</v>
      </c>
      <c r="E16771" s="1">
        <v>40835.633333333331</v>
      </c>
      <c r="F16771">
        <v>4.95</v>
      </c>
      <c r="G16771">
        <v>12552</v>
      </c>
      <c r="H16771" t="s">
        <v>10</v>
      </c>
      <c r="I16771" t="str">
        <f>IF(AND(LEFT(OnlineRetail[[#This Row],[InvoiceNo]],1)&lt;&gt;"C",OnlineRetail[[#This Row],[CustomerID]]&lt;&gt;""),"Yes","No")</f>
        <v>Yes</v>
      </c>
      <c r="J16771" s="4">
        <f>EOMONTH(OnlineRetail[[#This Row],[InvoiceDate]],-1)+1</f>
        <v>40817</v>
      </c>
      <c r="K16771" s="6">
        <f>OnlineRetail[[#This Row],[Quantity]]*OnlineRetail[[#This Row],[UnitPrice]]</f>
        <v>103.95</v>
      </c>
      <c r="L16771" t="str">
        <f t="shared" si="262"/>
        <v>12552|Oct-2011</v>
      </c>
    </row>
    <row r="16772" spans="1:12">
      <c r="A16772">
        <v>545467</v>
      </c>
      <c r="B16772" t="s">
        <v>77</v>
      </c>
      <c r="C16772" t="s">
        <v>42</v>
      </c>
      <c r="D16772">
        <v>17</v>
      </c>
      <c r="E16772" s="1">
        <v>40835.635416666657</v>
      </c>
      <c r="F16772">
        <v>3.39</v>
      </c>
      <c r="G16772">
        <v>13567</v>
      </c>
      <c r="H16772" t="s">
        <v>10</v>
      </c>
      <c r="I16772" t="str">
        <f>IF(AND(LEFT(OnlineRetail[[#This Row],[InvoiceNo]],1)&lt;&gt;"C",OnlineRetail[[#This Row],[CustomerID]]&lt;&gt;""),"Yes","No")</f>
        <v>Yes</v>
      </c>
      <c r="J16772" s="4">
        <f>EOMONTH(OnlineRetail[[#This Row],[InvoiceDate]],-1)+1</f>
        <v>40817</v>
      </c>
      <c r="K16772" s="6">
        <f>OnlineRetail[[#This Row],[Quantity]]*OnlineRetail[[#This Row],[UnitPrice]]</f>
        <v>57.63</v>
      </c>
      <c r="L16772" t="str">
        <f t="shared" si="262"/>
        <v>13567|Oct-2011</v>
      </c>
    </row>
    <row r="16773" spans="1:12">
      <c r="A16773">
        <v>555836</v>
      </c>
      <c r="B16773" t="s">
        <v>109</v>
      </c>
      <c r="C16773" t="s">
        <v>62</v>
      </c>
      <c r="D16773">
        <v>10</v>
      </c>
      <c r="E16773" s="1">
        <v>40835.644444444442</v>
      </c>
      <c r="F16773">
        <v>5.95</v>
      </c>
      <c r="G16773">
        <v>13508</v>
      </c>
      <c r="H16773" t="s">
        <v>10</v>
      </c>
      <c r="I16773" t="str">
        <f>IF(AND(LEFT(OnlineRetail[[#This Row],[InvoiceNo]],1)&lt;&gt;"C",OnlineRetail[[#This Row],[CustomerID]]&lt;&gt;""),"Yes","No")</f>
        <v>Yes</v>
      </c>
      <c r="J16773" s="4">
        <f>EOMONTH(OnlineRetail[[#This Row],[InvoiceDate]],-1)+1</f>
        <v>40817</v>
      </c>
      <c r="K16773" s="6">
        <f>OnlineRetail[[#This Row],[Quantity]]*OnlineRetail[[#This Row],[UnitPrice]]</f>
        <v>59.5</v>
      </c>
      <c r="L16773" t="str">
        <f t="shared" si="262"/>
        <v>13508|Oct-2011</v>
      </c>
    </row>
    <row r="16774" spans="1:12">
      <c r="A16774">
        <v>547254</v>
      </c>
      <c r="B16774" t="s">
        <v>208</v>
      </c>
      <c r="C16774" t="s">
        <v>50</v>
      </c>
      <c r="D16774">
        <v>16</v>
      </c>
      <c r="E16774" s="1">
        <v>40835.645138888889</v>
      </c>
      <c r="F16774">
        <v>5.95</v>
      </c>
      <c r="G16774">
        <v>14213</v>
      </c>
      <c r="H16774" t="s">
        <v>10</v>
      </c>
      <c r="I16774" t="str">
        <f>IF(AND(LEFT(OnlineRetail[[#This Row],[InvoiceNo]],1)&lt;&gt;"C",OnlineRetail[[#This Row],[CustomerID]]&lt;&gt;""),"Yes","No")</f>
        <v>Yes</v>
      </c>
      <c r="J16774" s="4">
        <f>EOMONTH(OnlineRetail[[#This Row],[InvoiceDate]],-1)+1</f>
        <v>40817</v>
      </c>
      <c r="K16774" s="6">
        <f>OnlineRetail[[#This Row],[Quantity]]*OnlineRetail[[#This Row],[UnitPrice]]</f>
        <v>95.2</v>
      </c>
      <c r="L16774" t="str">
        <f t="shared" si="262"/>
        <v>14213|Oct-2011</v>
      </c>
    </row>
    <row r="16775" spans="1:12">
      <c r="A16775">
        <v>550819</v>
      </c>
      <c r="B16775" t="s">
        <v>120</v>
      </c>
      <c r="C16775" t="s">
        <v>42</v>
      </c>
      <c r="D16775">
        <v>8</v>
      </c>
      <c r="E16775" s="1">
        <v>40835.646527777782</v>
      </c>
      <c r="F16775">
        <v>4.95</v>
      </c>
      <c r="G16775">
        <v>13405</v>
      </c>
      <c r="H16775" t="s">
        <v>10</v>
      </c>
      <c r="I16775" t="str">
        <f>IF(AND(LEFT(OnlineRetail[[#This Row],[InvoiceNo]],1)&lt;&gt;"C",OnlineRetail[[#This Row],[CustomerID]]&lt;&gt;""),"Yes","No")</f>
        <v>Yes</v>
      </c>
      <c r="J16775" s="4">
        <f>EOMONTH(OnlineRetail[[#This Row],[InvoiceDate]],-1)+1</f>
        <v>40817</v>
      </c>
      <c r="K16775" s="6">
        <f>OnlineRetail[[#This Row],[Quantity]]*OnlineRetail[[#This Row],[UnitPrice]]</f>
        <v>39.6</v>
      </c>
      <c r="L16775" t="str">
        <f t="shared" si="262"/>
        <v>13405|Oct-2011</v>
      </c>
    </row>
    <row r="16776" spans="1:12">
      <c r="A16776">
        <v>548117</v>
      </c>
      <c r="B16776" t="s">
        <v>84</v>
      </c>
      <c r="C16776" t="s">
        <v>16</v>
      </c>
      <c r="D16776">
        <v>16</v>
      </c>
      <c r="E16776" s="1">
        <v>40835.661111111112</v>
      </c>
      <c r="F16776">
        <v>9.9499999999999993</v>
      </c>
      <c r="G16776">
        <v>13955</v>
      </c>
      <c r="H16776" t="s">
        <v>10</v>
      </c>
      <c r="I16776" t="str">
        <f>IF(AND(LEFT(OnlineRetail[[#This Row],[InvoiceNo]],1)&lt;&gt;"C",OnlineRetail[[#This Row],[CustomerID]]&lt;&gt;""),"Yes","No")</f>
        <v>Yes</v>
      </c>
      <c r="J16776" s="4">
        <f>EOMONTH(OnlineRetail[[#This Row],[InvoiceDate]],-1)+1</f>
        <v>40817</v>
      </c>
      <c r="K16776" s="6">
        <f>OnlineRetail[[#This Row],[Quantity]]*OnlineRetail[[#This Row],[UnitPrice]]</f>
        <v>159.19999999999999</v>
      </c>
      <c r="L16776" t="str">
        <f t="shared" si="262"/>
        <v>13955|Oct-2011</v>
      </c>
    </row>
    <row r="16777" spans="1:12">
      <c r="A16777">
        <v>548009</v>
      </c>
      <c r="B16777" t="s">
        <v>272</v>
      </c>
      <c r="C16777" t="s">
        <v>12</v>
      </c>
      <c r="D16777">
        <v>19</v>
      </c>
      <c r="E16777" s="1">
        <v>40835.665972222218</v>
      </c>
      <c r="F16777">
        <v>7.95</v>
      </c>
      <c r="G16777">
        <v>13866</v>
      </c>
      <c r="H16777" t="s">
        <v>10</v>
      </c>
      <c r="I16777" t="str">
        <f>IF(AND(LEFT(OnlineRetail[[#This Row],[InvoiceNo]],1)&lt;&gt;"C",OnlineRetail[[#This Row],[CustomerID]]&lt;&gt;""),"Yes","No")</f>
        <v>Yes</v>
      </c>
      <c r="J16777" s="4">
        <f>EOMONTH(OnlineRetail[[#This Row],[InvoiceDate]],-1)+1</f>
        <v>40817</v>
      </c>
      <c r="K16777" s="6">
        <f>OnlineRetail[[#This Row],[Quantity]]*OnlineRetail[[#This Row],[UnitPrice]]</f>
        <v>151.05000000000001</v>
      </c>
      <c r="L16777" t="str">
        <f t="shared" si="262"/>
        <v>13866|Oct-2011</v>
      </c>
    </row>
    <row r="16778" spans="1:12">
      <c r="A16778">
        <v>545980</v>
      </c>
      <c r="B16778" t="s">
        <v>82</v>
      </c>
      <c r="C16778" t="s">
        <v>40</v>
      </c>
      <c r="D16778">
        <v>12</v>
      </c>
      <c r="E16778" s="1">
        <v>40835.672222222223</v>
      </c>
      <c r="F16778">
        <v>5.95</v>
      </c>
      <c r="G16778">
        <v>13059</v>
      </c>
      <c r="H16778" t="s">
        <v>10</v>
      </c>
      <c r="I16778" t="str">
        <f>IF(AND(LEFT(OnlineRetail[[#This Row],[InvoiceNo]],1)&lt;&gt;"C",OnlineRetail[[#This Row],[CustomerID]]&lt;&gt;""),"Yes","No")</f>
        <v>Yes</v>
      </c>
      <c r="J16778" s="4">
        <f>EOMONTH(OnlineRetail[[#This Row],[InvoiceDate]],-1)+1</f>
        <v>40817</v>
      </c>
      <c r="K16778" s="6">
        <f>OnlineRetail[[#This Row],[Quantity]]*OnlineRetail[[#This Row],[UnitPrice]]</f>
        <v>71.400000000000006</v>
      </c>
      <c r="L16778" t="str">
        <f t="shared" si="262"/>
        <v>13059|Oct-2011</v>
      </c>
    </row>
    <row r="16779" spans="1:12">
      <c r="A16779">
        <v>555377</v>
      </c>
      <c r="B16779" t="s">
        <v>97</v>
      </c>
      <c r="C16779" t="s">
        <v>62</v>
      </c>
      <c r="D16779">
        <v>2</v>
      </c>
      <c r="E16779" s="1">
        <v>40835.684027777781</v>
      </c>
      <c r="F16779">
        <v>4.95</v>
      </c>
      <c r="G16779">
        <v>13425</v>
      </c>
      <c r="H16779" t="s">
        <v>10</v>
      </c>
      <c r="I16779" t="str">
        <f>IF(AND(LEFT(OnlineRetail[[#This Row],[InvoiceNo]],1)&lt;&gt;"C",OnlineRetail[[#This Row],[CustomerID]]&lt;&gt;""),"Yes","No")</f>
        <v>Yes</v>
      </c>
      <c r="J16779" s="4">
        <f>EOMONTH(OnlineRetail[[#This Row],[InvoiceDate]],-1)+1</f>
        <v>40817</v>
      </c>
      <c r="K16779" s="6">
        <f>OnlineRetail[[#This Row],[Quantity]]*OnlineRetail[[#This Row],[UnitPrice]]</f>
        <v>9.9</v>
      </c>
      <c r="L16779" t="str">
        <f t="shared" si="262"/>
        <v>13425|Oct-2011</v>
      </c>
    </row>
    <row r="16780" spans="1:12" hidden="1">
      <c r="A16780">
        <v>543055</v>
      </c>
      <c r="B16780" t="s">
        <v>120</v>
      </c>
      <c r="C16780" t="s">
        <v>12</v>
      </c>
      <c r="D16780">
        <v>11</v>
      </c>
      <c r="E16780" s="1">
        <v>40835.699999999997</v>
      </c>
      <c r="F16780">
        <v>4.25</v>
      </c>
      <c r="H16780" t="s">
        <v>10</v>
      </c>
      <c r="I16780" t="str">
        <f>IF(AND(LEFT(OnlineRetail[[#This Row],[InvoiceNo]],1)&lt;&gt;"C",OnlineRetail[[#This Row],[CustomerID]]&lt;&gt;""),"Yes","No")</f>
        <v>No</v>
      </c>
      <c r="J16780" s="4">
        <f>EOMONTH(OnlineRetail[[#This Row],[InvoiceDate]],-1)+1</f>
        <v>40817</v>
      </c>
      <c r="K16780" s="6">
        <f>OnlineRetail[[#This Row],[Quantity]]*OnlineRetail[[#This Row],[UnitPrice]]</f>
        <v>46.75</v>
      </c>
      <c r="L16780" t="str">
        <f t="shared" si="262"/>
        <v/>
      </c>
    </row>
    <row r="16781" spans="1:12">
      <c r="A16781">
        <v>546223</v>
      </c>
      <c r="B16781" t="s">
        <v>279</v>
      </c>
      <c r="C16781" t="s">
        <v>19</v>
      </c>
      <c r="D16781">
        <v>17</v>
      </c>
      <c r="E16781" s="1">
        <v>40835.713888888888</v>
      </c>
      <c r="F16781">
        <v>2.5499999999999998</v>
      </c>
      <c r="G16781">
        <v>14059</v>
      </c>
      <c r="H16781" t="s">
        <v>10</v>
      </c>
      <c r="I16781" t="str">
        <f>IF(AND(LEFT(OnlineRetail[[#This Row],[InvoiceNo]],1)&lt;&gt;"C",OnlineRetail[[#This Row],[CustomerID]]&lt;&gt;""),"Yes","No")</f>
        <v>Yes</v>
      </c>
      <c r="J16781" s="4">
        <f>EOMONTH(OnlineRetail[[#This Row],[InvoiceDate]],-1)+1</f>
        <v>40817</v>
      </c>
      <c r="K16781" s="6">
        <f>OnlineRetail[[#This Row],[Quantity]]*OnlineRetail[[#This Row],[UnitPrice]]</f>
        <v>43.349999999999994</v>
      </c>
      <c r="L16781" t="str">
        <f t="shared" si="262"/>
        <v>14059|Oct-2011</v>
      </c>
    </row>
    <row r="16782" spans="1:12">
      <c r="A16782">
        <v>549540</v>
      </c>
      <c r="B16782" t="s">
        <v>122</v>
      </c>
      <c r="C16782" t="s">
        <v>9</v>
      </c>
      <c r="D16782">
        <v>8</v>
      </c>
      <c r="E16782" s="1">
        <v>40835.71597222222</v>
      </c>
      <c r="F16782">
        <v>0.85</v>
      </c>
      <c r="G16782">
        <v>13576</v>
      </c>
      <c r="H16782" t="s">
        <v>10</v>
      </c>
      <c r="I16782" t="str">
        <f>IF(AND(LEFT(OnlineRetail[[#This Row],[InvoiceNo]],1)&lt;&gt;"C",OnlineRetail[[#This Row],[CustomerID]]&lt;&gt;""),"Yes","No")</f>
        <v>Yes</v>
      </c>
      <c r="J16782" s="4">
        <f>EOMONTH(OnlineRetail[[#This Row],[InvoiceDate]],-1)+1</f>
        <v>40817</v>
      </c>
      <c r="K16782" s="6">
        <f>OnlineRetail[[#This Row],[Quantity]]*OnlineRetail[[#This Row],[UnitPrice]]</f>
        <v>6.8</v>
      </c>
      <c r="L16782" t="str">
        <f t="shared" si="262"/>
        <v>13576|Oct-2011</v>
      </c>
    </row>
    <row r="16783" spans="1:12">
      <c r="A16783">
        <v>550042</v>
      </c>
      <c r="B16783" t="s">
        <v>142</v>
      </c>
      <c r="C16783" t="s">
        <v>42</v>
      </c>
      <c r="D16783">
        <v>3</v>
      </c>
      <c r="E16783" s="1">
        <v>40835.726388888892</v>
      </c>
      <c r="F16783">
        <v>4.25</v>
      </c>
      <c r="G16783">
        <v>14190</v>
      </c>
      <c r="H16783" t="s">
        <v>10</v>
      </c>
      <c r="I16783" t="str">
        <f>IF(AND(LEFT(OnlineRetail[[#This Row],[InvoiceNo]],1)&lt;&gt;"C",OnlineRetail[[#This Row],[CustomerID]]&lt;&gt;""),"Yes","No")</f>
        <v>Yes</v>
      </c>
      <c r="J16783" s="4">
        <f>EOMONTH(OnlineRetail[[#This Row],[InvoiceDate]],-1)+1</f>
        <v>40817</v>
      </c>
      <c r="K16783" s="6">
        <f>OnlineRetail[[#This Row],[Quantity]]*OnlineRetail[[#This Row],[UnitPrice]]</f>
        <v>12.75</v>
      </c>
      <c r="L16783" t="str">
        <f t="shared" si="262"/>
        <v>14190|Oct-2011</v>
      </c>
    </row>
    <row r="16784" spans="1:12">
      <c r="A16784">
        <v>539515</v>
      </c>
      <c r="B16784" t="s">
        <v>224</v>
      </c>
      <c r="C16784" t="s">
        <v>53</v>
      </c>
      <c r="D16784">
        <v>11</v>
      </c>
      <c r="E16784" s="1">
        <v>40835.727777777778</v>
      </c>
      <c r="F16784">
        <v>2.1</v>
      </c>
      <c r="G16784">
        <v>13070</v>
      </c>
      <c r="H16784" t="s">
        <v>10</v>
      </c>
      <c r="I16784" t="str">
        <f>IF(AND(LEFT(OnlineRetail[[#This Row],[InvoiceNo]],1)&lt;&gt;"C",OnlineRetail[[#This Row],[CustomerID]]&lt;&gt;""),"Yes","No")</f>
        <v>Yes</v>
      </c>
      <c r="J16784" s="4">
        <f>EOMONTH(OnlineRetail[[#This Row],[InvoiceDate]],-1)+1</f>
        <v>40817</v>
      </c>
      <c r="K16784" s="6">
        <f>OnlineRetail[[#This Row],[Quantity]]*OnlineRetail[[#This Row],[UnitPrice]]</f>
        <v>23.1</v>
      </c>
      <c r="L16784" t="str">
        <f t="shared" si="262"/>
        <v>13070|Oct-2011</v>
      </c>
    </row>
    <row r="16785" spans="1:12">
      <c r="A16785">
        <v>545771</v>
      </c>
      <c r="B16785" t="s">
        <v>117</v>
      </c>
      <c r="C16785" t="s">
        <v>50</v>
      </c>
      <c r="D16785">
        <v>21</v>
      </c>
      <c r="E16785" s="1">
        <v>40835.738888888889</v>
      </c>
      <c r="F16785">
        <v>1.65</v>
      </c>
      <c r="G16785">
        <v>12568</v>
      </c>
      <c r="H16785" t="s">
        <v>25</v>
      </c>
      <c r="I16785" t="str">
        <f>IF(AND(LEFT(OnlineRetail[[#This Row],[InvoiceNo]],1)&lt;&gt;"C",OnlineRetail[[#This Row],[CustomerID]]&lt;&gt;""),"Yes","No")</f>
        <v>Yes</v>
      </c>
      <c r="J16785" s="4">
        <f>EOMONTH(OnlineRetail[[#This Row],[InvoiceDate]],-1)+1</f>
        <v>40817</v>
      </c>
      <c r="K16785" s="6">
        <f>OnlineRetail[[#This Row],[Quantity]]*OnlineRetail[[#This Row],[UnitPrice]]</f>
        <v>34.65</v>
      </c>
      <c r="L16785" t="str">
        <f t="shared" si="262"/>
        <v>12568|Oct-2011</v>
      </c>
    </row>
    <row r="16786" spans="1:12">
      <c r="A16786">
        <v>553557</v>
      </c>
      <c r="B16786" t="s">
        <v>138</v>
      </c>
      <c r="C16786" t="s">
        <v>19</v>
      </c>
      <c r="D16786">
        <v>4</v>
      </c>
      <c r="E16786" s="1">
        <v>40835.743750000001</v>
      </c>
      <c r="F16786">
        <v>3.39</v>
      </c>
      <c r="G16786">
        <v>13859</v>
      </c>
      <c r="H16786" t="s">
        <v>10</v>
      </c>
      <c r="I16786" t="str">
        <f>IF(AND(LEFT(OnlineRetail[[#This Row],[InvoiceNo]],1)&lt;&gt;"C",OnlineRetail[[#This Row],[CustomerID]]&lt;&gt;""),"Yes","No")</f>
        <v>Yes</v>
      </c>
      <c r="J16786" s="4">
        <f>EOMONTH(OnlineRetail[[#This Row],[InvoiceDate]],-1)+1</f>
        <v>40817</v>
      </c>
      <c r="K16786" s="6">
        <f>OnlineRetail[[#This Row],[Quantity]]*OnlineRetail[[#This Row],[UnitPrice]]</f>
        <v>13.56</v>
      </c>
      <c r="L16786" t="str">
        <f t="shared" si="262"/>
        <v>13859|Oct-2011</v>
      </c>
    </row>
    <row r="16787" spans="1:12">
      <c r="A16787">
        <v>554414</v>
      </c>
      <c r="B16787" t="s">
        <v>232</v>
      </c>
      <c r="C16787" t="s">
        <v>27</v>
      </c>
      <c r="D16787">
        <v>22</v>
      </c>
      <c r="E16787" s="1">
        <v>40835.75</v>
      </c>
      <c r="F16787">
        <v>0.85</v>
      </c>
      <c r="G16787">
        <v>13807</v>
      </c>
      <c r="H16787" t="s">
        <v>22</v>
      </c>
      <c r="I16787" t="str">
        <f>IF(AND(LEFT(OnlineRetail[[#This Row],[InvoiceNo]],1)&lt;&gt;"C",OnlineRetail[[#This Row],[CustomerID]]&lt;&gt;""),"Yes","No")</f>
        <v>Yes</v>
      </c>
      <c r="J16787" s="4">
        <f>EOMONTH(OnlineRetail[[#This Row],[InvoiceDate]],-1)+1</f>
        <v>40817</v>
      </c>
      <c r="K16787" s="6">
        <f>OnlineRetail[[#This Row],[Quantity]]*OnlineRetail[[#This Row],[UnitPrice]]</f>
        <v>18.7</v>
      </c>
      <c r="L16787" t="str">
        <f t="shared" si="262"/>
        <v>13807|Oct-2011</v>
      </c>
    </row>
    <row r="16788" spans="1:12">
      <c r="A16788">
        <v>546280</v>
      </c>
      <c r="B16788" t="s">
        <v>11</v>
      </c>
      <c r="C16788" t="s">
        <v>62</v>
      </c>
      <c r="D16788">
        <v>6</v>
      </c>
      <c r="E16788" s="1">
        <v>40835.772916666669</v>
      </c>
      <c r="F16788">
        <v>3.39</v>
      </c>
      <c r="G16788">
        <v>13603</v>
      </c>
      <c r="H16788" t="s">
        <v>10</v>
      </c>
      <c r="I16788" t="str">
        <f>IF(AND(LEFT(OnlineRetail[[#This Row],[InvoiceNo]],1)&lt;&gt;"C",OnlineRetail[[#This Row],[CustomerID]]&lt;&gt;""),"Yes","No")</f>
        <v>Yes</v>
      </c>
      <c r="J16788" s="4">
        <f>EOMONTH(OnlineRetail[[#This Row],[InvoiceDate]],-1)+1</f>
        <v>40817</v>
      </c>
      <c r="K16788" s="6">
        <f>OnlineRetail[[#This Row],[Quantity]]*OnlineRetail[[#This Row],[UnitPrice]]</f>
        <v>20.34</v>
      </c>
      <c r="L16788" t="str">
        <f t="shared" si="262"/>
        <v>13603|Oct-2011</v>
      </c>
    </row>
    <row r="16789" spans="1:12">
      <c r="A16789">
        <v>548068</v>
      </c>
      <c r="B16789" t="s">
        <v>125</v>
      </c>
      <c r="C16789" t="s">
        <v>9</v>
      </c>
      <c r="D16789">
        <v>6</v>
      </c>
      <c r="E16789" s="1">
        <v>40835.794444444437</v>
      </c>
      <c r="F16789">
        <v>7.95</v>
      </c>
      <c r="G16789">
        <v>12951</v>
      </c>
      <c r="H16789" t="s">
        <v>22</v>
      </c>
      <c r="I16789" t="str">
        <f>IF(AND(LEFT(OnlineRetail[[#This Row],[InvoiceNo]],1)&lt;&gt;"C",OnlineRetail[[#This Row],[CustomerID]]&lt;&gt;""),"Yes","No")</f>
        <v>Yes</v>
      </c>
      <c r="J16789" s="4">
        <f>EOMONTH(OnlineRetail[[#This Row],[InvoiceDate]],-1)+1</f>
        <v>40817</v>
      </c>
      <c r="K16789" s="6">
        <f>OnlineRetail[[#This Row],[Quantity]]*OnlineRetail[[#This Row],[UnitPrice]]</f>
        <v>47.7</v>
      </c>
      <c r="L16789" t="str">
        <f t="shared" si="262"/>
        <v>12951|Oct-2011</v>
      </c>
    </row>
    <row r="16790" spans="1:12">
      <c r="A16790">
        <v>550779</v>
      </c>
      <c r="B16790" t="s">
        <v>91</v>
      </c>
      <c r="C16790" t="s">
        <v>19</v>
      </c>
      <c r="D16790">
        <v>2</v>
      </c>
      <c r="E16790" s="1">
        <v>40835.794444444437</v>
      </c>
      <c r="F16790">
        <v>3.39</v>
      </c>
      <c r="G16790">
        <v>13103</v>
      </c>
      <c r="H16790" t="s">
        <v>10</v>
      </c>
      <c r="I16790" t="str">
        <f>IF(AND(LEFT(OnlineRetail[[#This Row],[InvoiceNo]],1)&lt;&gt;"C",OnlineRetail[[#This Row],[CustomerID]]&lt;&gt;""),"Yes","No")</f>
        <v>Yes</v>
      </c>
      <c r="J16790" s="4">
        <f>EOMONTH(OnlineRetail[[#This Row],[InvoiceDate]],-1)+1</f>
        <v>40817</v>
      </c>
      <c r="K16790" s="6">
        <f>OnlineRetail[[#This Row],[Quantity]]*OnlineRetail[[#This Row],[UnitPrice]]</f>
        <v>6.78</v>
      </c>
      <c r="L16790" t="str">
        <f t="shared" si="262"/>
        <v>13103|Oct-2011</v>
      </c>
    </row>
    <row r="16791" spans="1:12">
      <c r="A16791">
        <v>536920</v>
      </c>
      <c r="B16791" t="s">
        <v>228</v>
      </c>
      <c r="C16791" t="s">
        <v>48</v>
      </c>
      <c r="D16791">
        <v>1</v>
      </c>
      <c r="E16791" s="1">
        <v>40835.796527777777</v>
      </c>
      <c r="F16791">
        <v>2.5499999999999998</v>
      </c>
      <c r="G16791">
        <v>14103</v>
      </c>
      <c r="H16791" t="s">
        <v>126</v>
      </c>
      <c r="I16791" t="str">
        <f>IF(AND(LEFT(OnlineRetail[[#This Row],[InvoiceNo]],1)&lt;&gt;"C",OnlineRetail[[#This Row],[CustomerID]]&lt;&gt;""),"Yes","No")</f>
        <v>Yes</v>
      </c>
      <c r="J16791" s="4">
        <f>EOMONTH(OnlineRetail[[#This Row],[InvoiceDate]],-1)+1</f>
        <v>40817</v>
      </c>
      <c r="K16791" s="6">
        <f>OnlineRetail[[#This Row],[Quantity]]*OnlineRetail[[#This Row],[UnitPrice]]</f>
        <v>2.5499999999999998</v>
      </c>
      <c r="L16791" t="str">
        <f t="shared" si="262"/>
        <v>14103|Oct-2011</v>
      </c>
    </row>
    <row r="16792" spans="1:12">
      <c r="A16792">
        <v>540483</v>
      </c>
      <c r="B16792" t="s">
        <v>142</v>
      </c>
      <c r="C16792" t="s">
        <v>83</v>
      </c>
      <c r="D16792">
        <v>20</v>
      </c>
      <c r="E16792" s="1">
        <v>40835.797222222223</v>
      </c>
      <c r="F16792">
        <v>2.1</v>
      </c>
      <c r="G16792">
        <v>13662</v>
      </c>
      <c r="H16792" t="s">
        <v>10</v>
      </c>
      <c r="I16792" t="str">
        <f>IF(AND(LEFT(OnlineRetail[[#This Row],[InvoiceNo]],1)&lt;&gt;"C",OnlineRetail[[#This Row],[CustomerID]]&lt;&gt;""),"Yes","No")</f>
        <v>Yes</v>
      </c>
      <c r="J16792" s="4">
        <f>EOMONTH(OnlineRetail[[#This Row],[InvoiceDate]],-1)+1</f>
        <v>40817</v>
      </c>
      <c r="K16792" s="6">
        <f>OnlineRetail[[#This Row],[Quantity]]*OnlineRetail[[#This Row],[UnitPrice]]</f>
        <v>42</v>
      </c>
      <c r="L16792" t="str">
        <f t="shared" si="262"/>
        <v>13662|Oct-2011</v>
      </c>
    </row>
    <row r="16793" spans="1:12">
      <c r="A16793">
        <v>550478</v>
      </c>
      <c r="B16793" t="s">
        <v>270</v>
      </c>
      <c r="C16793" t="s">
        <v>46</v>
      </c>
      <c r="D16793">
        <v>5</v>
      </c>
      <c r="E16793" s="1">
        <v>40835.79791666667</v>
      </c>
      <c r="F16793">
        <v>2.5499999999999998</v>
      </c>
      <c r="G16793">
        <v>13562</v>
      </c>
      <c r="H16793" t="s">
        <v>31</v>
      </c>
      <c r="I16793" t="str">
        <f>IF(AND(LEFT(OnlineRetail[[#This Row],[InvoiceNo]],1)&lt;&gt;"C",OnlineRetail[[#This Row],[CustomerID]]&lt;&gt;""),"Yes","No")</f>
        <v>Yes</v>
      </c>
      <c r="J16793" s="4">
        <f>EOMONTH(OnlineRetail[[#This Row],[InvoiceDate]],-1)+1</f>
        <v>40817</v>
      </c>
      <c r="K16793" s="6">
        <f>OnlineRetail[[#This Row],[Quantity]]*OnlineRetail[[#This Row],[UnitPrice]]</f>
        <v>12.75</v>
      </c>
      <c r="L16793" t="str">
        <f t="shared" si="262"/>
        <v>13562|Oct-2011</v>
      </c>
    </row>
    <row r="16794" spans="1:12">
      <c r="A16794">
        <v>540965</v>
      </c>
      <c r="B16794" t="s">
        <v>261</v>
      </c>
      <c r="C16794" t="s">
        <v>24</v>
      </c>
      <c r="D16794">
        <v>14</v>
      </c>
      <c r="E16794" s="1">
        <v>40835.806250000001</v>
      </c>
      <c r="F16794">
        <v>4.95</v>
      </c>
      <c r="G16794">
        <v>14228</v>
      </c>
      <c r="H16794" t="s">
        <v>10</v>
      </c>
      <c r="I16794" t="str">
        <f>IF(AND(LEFT(OnlineRetail[[#This Row],[InvoiceNo]],1)&lt;&gt;"C",OnlineRetail[[#This Row],[CustomerID]]&lt;&gt;""),"Yes","No")</f>
        <v>Yes</v>
      </c>
      <c r="J16794" s="4">
        <f>EOMONTH(OnlineRetail[[#This Row],[InvoiceDate]],-1)+1</f>
        <v>40817</v>
      </c>
      <c r="K16794" s="6">
        <f>OnlineRetail[[#This Row],[Quantity]]*OnlineRetail[[#This Row],[UnitPrice]]</f>
        <v>69.3</v>
      </c>
      <c r="L16794" t="str">
        <f t="shared" si="262"/>
        <v>14228|Oct-2011</v>
      </c>
    </row>
    <row r="16795" spans="1:12">
      <c r="A16795">
        <v>536601</v>
      </c>
      <c r="B16795" t="s">
        <v>102</v>
      </c>
      <c r="C16795" t="s">
        <v>72</v>
      </c>
      <c r="D16795">
        <v>4</v>
      </c>
      <c r="E16795" s="1">
        <v>40835.811805555553</v>
      </c>
      <c r="F16795">
        <v>4.25</v>
      </c>
      <c r="G16795">
        <v>13470</v>
      </c>
      <c r="H16795" t="s">
        <v>10</v>
      </c>
      <c r="I16795" t="str">
        <f>IF(AND(LEFT(OnlineRetail[[#This Row],[InvoiceNo]],1)&lt;&gt;"C",OnlineRetail[[#This Row],[CustomerID]]&lt;&gt;""),"Yes","No")</f>
        <v>Yes</v>
      </c>
      <c r="J16795" s="4">
        <f>EOMONTH(OnlineRetail[[#This Row],[InvoiceDate]],-1)+1</f>
        <v>40817</v>
      </c>
      <c r="K16795" s="6">
        <f>OnlineRetail[[#This Row],[Quantity]]*OnlineRetail[[#This Row],[UnitPrice]]</f>
        <v>17</v>
      </c>
      <c r="L16795" t="str">
        <f t="shared" si="262"/>
        <v>13470|Oct-2011</v>
      </c>
    </row>
    <row r="16796" spans="1:12">
      <c r="A16796">
        <v>546488</v>
      </c>
      <c r="B16796" t="s">
        <v>173</v>
      </c>
      <c r="C16796" t="s">
        <v>50</v>
      </c>
      <c r="D16796">
        <v>12</v>
      </c>
      <c r="E16796" s="1">
        <v>40835.830555555563</v>
      </c>
      <c r="F16796">
        <v>0.85</v>
      </c>
      <c r="G16796">
        <v>13406</v>
      </c>
      <c r="H16796" t="s">
        <v>10</v>
      </c>
      <c r="I16796" t="str">
        <f>IF(AND(LEFT(OnlineRetail[[#This Row],[InvoiceNo]],1)&lt;&gt;"C",OnlineRetail[[#This Row],[CustomerID]]&lt;&gt;""),"Yes","No")</f>
        <v>Yes</v>
      </c>
      <c r="J16796" s="4">
        <f>EOMONTH(OnlineRetail[[#This Row],[InvoiceDate]],-1)+1</f>
        <v>40817</v>
      </c>
      <c r="K16796" s="6">
        <f>OnlineRetail[[#This Row],[Quantity]]*OnlineRetail[[#This Row],[UnitPrice]]</f>
        <v>10.199999999999999</v>
      </c>
      <c r="L16796" t="str">
        <f t="shared" si="262"/>
        <v>13406|Oct-2011</v>
      </c>
    </row>
    <row r="16797" spans="1:12">
      <c r="A16797">
        <v>553912</v>
      </c>
      <c r="B16797" t="s">
        <v>76</v>
      </c>
      <c r="C16797" t="s">
        <v>16</v>
      </c>
      <c r="D16797">
        <v>7</v>
      </c>
      <c r="E16797" s="1">
        <v>40836.335416666669</v>
      </c>
      <c r="F16797">
        <v>3.39</v>
      </c>
      <c r="G16797">
        <v>12864</v>
      </c>
      <c r="H16797" t="s">
        <v>10</v>
      </c>
      <c r="I16797" t="str">
        <f>IF(AND(LEFT(OnlineRetail[[#This Row],[InvoiceNo]],1)&lt;&gt;"C",OnlineRetail[[#This Row],[CustomerID]]&lt;&gt;""),"Yes","No")</f>
        <v>Yes</v>
      </c>
      <c r="J16797" s="4">
        <f>EOMONTH(OnlineRetail[[#This Row],[InvoiceDate]],-1)+1</f>
        <v>40817</v>
      </c>
      <c r="K16797" s="6">
        <f>OnlineRetail[[#This Row],[Quantity]]*OnlineRetail[[#This Row],[UnitPrice]]</f>
        <v>23.73</v>
      </c>
      <c r="L16797" t="str">
        <f t="shared" si="262"/>
        <v>12864|Oct-2011</v>
      </c>
    </row>
    <row r="16798" spans="1:12">
      <c r="A16798">
        <v>539590</v>
      </c>
      <c r="B16798" t="s">
        <v>173</v>
      </c>
      <c r="C16798" t="s">
        <v>27</v>
      </c>
      <c r="D16798">
        <v>2</v>
      </c>
      <c r="E16798" s="1">
        <v>40836.339583333327</v>
      </c>
      <c r="F16798">
        <v>1.65</v>
      </c>
      <c r="G16798">
        <v>13567</v>
      </c>
      <c r="H16798" t="s">
        <v>10</v>
      </c>
      <c r="I16798" t="str">
        <f>IF(AND(LEFT(OnlineRetail[[#This Row],[InvoiceNo]],1)&lt;&gt;"C",OnlineRetail[[#This Row],[CustomerID]]&lt;&gt;""),"Yes","No")</f>
        <v>Yes</v>
      </c>
      <c r="J16798" s="4">
        <f>EOMONTH(OnlineRetail[[#This Row],[InvoiceDate]],-1)+1</f>
        <v>40817</v>
      </c>
      <c r="K16798" s="6">
        <f>OnlineRetail[[#This Row],[Quantity]]*OnlineRetail[[#This Row],[UnitPrice]]</f>
        <v>3.3</v>
      </c>
      <c r="L16798" t="str">
        <f t="shared" si="262"/>
        <v>13567|Oct-2011</v>
      </c>
    </row>
    <row r="16799" spans="1:12">
      <c r="A16799">
        <v>554179</v>
      </c>
      <c r="B16799" t="s">
        <v>240</v>
      </c>
      <c r="C16799" t="s">
        <v>16</v>
      </c>
      <c r="D16799">
        <v>4</v>
      </c>
      <c r="E16799" s="1">
        <v>40836.34097222222</v>
      </c>
      <c r="F16799">
        <v>9.9499999999999993</v>
      </c>
      <c r="G16799">
        <v>12794</v>
      </c>
      <c r="H16799" t="s">
        <v>10</v>
      </c>
      <c r="I16799" t="str">
        <f>IF(AND(LEFT(OnlineRetail[[#This Row],[InvoiceNo]],1)&lt;&gt;"C",OnlineRetail[[#This Row],[CustomerID]]&lt;&gt;""),"Yes","No")</f>
        <v>Yes</v>
      </c>
      <c r="J16799" s="4">
        <f>EOMONTH(OnlineRetail[[#This Row],[InvoiceDate]],-1)+1</f>
        <v>40817</v>
      </c>
      <c r="K16799" s="6">
        <f>OnlineRetail[[#This Row],[Quantity]]*OnlineRetail[[#This Row],[UnitPrice]]</f>
        <v>39.799999999999997</v>
      </c>
      <c r="L16799" t="str">
        <f t="shared" si="262"/>
        <v>12794|Oct-2011</v>
      </c>
    </row>
    <row r="16800" spans="1:12">
      <c r="A16800">
        <v>544333</v>
      </c>
      <c r="B16800" t="s">
        <v>146</v>
      </c>
      <c r="C16800" t="s">
        <v>48</v>
      </c>
      <c r="D16800">
        <v>14</v>
      </c>
      <c r="E16800" s="1">
        <v>40836.34375</v>
      </c>
      <c r="F16800">
        <v>5.95</v>
      </c>
      <c r="G16800">
        <v>14277</v>
      </c>
      <c r="H16800" t="s">
        <v>10</v>
      </c>
      <c r="I16800" t="str">
        <f>IF(AND(LEFT(OnlineRetail[[#This Row],[InvoiceNo]],1)&lt;&gt;"C",OnlineRetail[[#This Row],[CustomerID]]&lt;&gt;""),"Yes","No")</f>
        <v>Yes</v>
      </c>
      <c r="J16800" s="4">
        <f>EOMONTH(OnlineRetail[[#This Row],[InvoiceDate]],-1)+1</f>
        <v>40817</v>
      </c>
      <c r="K16800" s="6">
        <f>OnlineRetail[[#This Row],[Quantity]]*OnlineRetail[[#This Row],[UnitPrice]]</f>
        <v>83.3</v>
      </c>
      <c r="L16800" t="str">
        <f t="shared" si="262"/>
        <v>14277|Oct-2011</v>
      </c>
    </row>
    <row r="16801" spans="1:12">
      <c r="A16801">
        <v>556003</v>
      </c>
      <c r="B16801" t="s">
        <v>185</v>
      </c>
      <c r="C16801" t="s">
        <v>50</v>
      </c>
      <c r="D16801">
        <v>1</v>
      </c>
      <c r="E16801" s="1">
        <v>40836.352083333331</v>
      </c>
      <c r="F16801">
        <v>0.85</v>
      </c>
      <c r="G16801">
        <v>12556</v>
      </c>
      <c r="H16801" t="s">
        <v>10</v>
      </c>
      <c r="I16801" t="str">
        <f>IF(AND(LEFT(OnlineRetail[[#This Row],[InvoiceNo]],1)&lt;&gt;"C",OnlineRetail[[#This Row],[CustomerID]]&lt;&gt;""),"Yes","No")</f>
        <v>Yes</v>
      </c>
      <c r="J16801" s="4">
        <f>EOMONTH(OnlineRetail[[#This Row],[InvoiceDate]],-1)+1</f>
        <v>40817</v>
      </c>
      <c r="K16801" s="6">
        <f>OnlineRetail[[#This Row],[Quantity]]*OnlineRetail[[#This Row],[UnitPrice]]</f>
        <v>0.85</v>
      </c>
      <c r="L16801" t="str">
        <f t="shared" si="262"/>
        <v>12556|Oct-2011</v>
      </c>
    </row>
    <row r="16802" spans="1:12">
      <c r="A16802">
        <v>536939</v>
      </c>
      <c r="B16802" t="s">
        <v>183</v>
      </c>
      <c r="C16802" t="s">
        <v>72</v>
      </c>
      <c r="D16802">
        <v>4</v>
      </c>
      <c r="E16802" s="1">
        <v>40836.354861111111</v>
      </c>
      <c r="F16802">
        <v>1.25</v>
      </c>
      <c r="G16802">
        <v>14201</v>
      </c>
      <c r="H16802" t="s">
        <v>10</v>
      </c>
      <c r="I16802" t="str">
        <f>IF(AND(LEFT(OnlineRetail[[#This Row],[InvoiceNo]],1)&lt;&gt;"C",OnlineRetail[[#This Row],[CustomerID]]&lt;&gt;""),"Yes","No")</f>
        <v>Yes</v>
      </c>
      <c r="J16802" s="4">
        <f>EOMONTH(OnlineRetail[[#This Row],[InvoiceDate]],-1)+1</f>
        <v>40817</v>
      </c>
      <c r="K16802" s="6">
        <f>OnlineRetail[[#This Row],[Quantity]]*OnlineRetail[[#This Row],[UnitPrice]]</f>
        <v>5</v>
      </c>
      <c r="L16802" t="str">
        <f t="shared" si="262"/>
        <v>14201|Oct-2011</v>
      </c>
    </row>
    <row r="16803" spans="1:12">
      <c r="A16803">
        <v>553589</v>
      </c>
      <c r="B16803" t="s">
        <v>76</v>
      </c>
      <c r="C16803" t="s">
        <v>16</v>
      </c>
      <c r="D16803">
        <v>3</v>
      </c>
      <c r="E16803" s="1">
        <v>40836.361805555563</v>
      </c>
      <c r="F16803">
        <v>2.1</v>
      </c>
      <c r="G16803">
        <v>13866</v>
      </c>
      <c r="H16803" t="s">
        <v>10</v>
      </c>
      <c r="I16803" t="str">
        <f>IF(AND(LEFT(OnlineRetail[[#This Row],[InvoiceNo]],1)&lt;&gt;"C",OnlineRetail[[#This Row],[CustomerID]]&lt;&gt;""),"Yes","No")</f>
        <v>Yes</v>
      </c>
      <c r="J16803" s="4">
        <f>EOMONTH(OnlineRetail[[#This Row],[InvoiceDate]],-1)+1</f>
        <v>40817</v>
      </c>
      <c r="K16803" s="6">
        <f>OnlineRetail[[#This Row],[Quantity]]*OnlineRetail[[#This Row],[UnitPrice]]</f>
        <v>6.3000000000000007</v>
      </c>
      <c r="L16803" t="str">
        <f t="shared" si="262"/>
        <v>13866|Oct-2011</v>
      </c>
    </row>
    <row r="16804" spans="1:12">
      <c r="A16804">
        <v>543635</v>
      </c>
      <c r="B16804" t="s">
        <v>233</v>
      </c>
      <c r="C16804" t="s">
        <v>21</v>
      </c>
      <c r="D16804">
        <v>17</v>
      </c>
      <c r="E16804" s="1">
        <v>40836.362500000003</v>
      </c>
      <c r="F16804">
        <v>9.9499999999999993</v>
      </c>
      <c r="G16804">
        <v>13240</v>
      </c>
      <c r="H16804" t="s">
        <v>10</v>
      </c>
      <c r="I16804" t="str">
        <f>IF(AND(LEFT(OnlineRetail[[#This Row],[InvoiceNo]],1)&lt;&gt;"C",OnlineRetail[[#This Row],[CustomerID]]&lt;&gt;""),"Yes","No")</f>
        <v>Yes</v>
      </c>
      <c r="J16804" s="4">
        <f>EOMONTH(OnlineRetail[[#This Row],[InvoiceDate]],-1)+1</f>
        <v>40817</v>
      </c>
      <c r="K16804" s="6">
        <f>OnlineRetail[[#This Row],[Quantity]]*OnlineRetail[[#This Row],[UnitPrice]]</f>
        <v>169.14999999999998</v>
      </c>
      <c r="L16804" t="str">
        <f t="shared" si="262"/>
        <v>13240|Oct-2011</v>
      </c>
    </row>
    <row r="16805" spans="1:12">
      <c r="A16805">
        <v>552256</v>
      </c>
      <c r="B16805" t="s">
        <v>233</v>
      </c>
      <c r="C16805" t="s">
        <v>50</v>
      </c>
      <c r="D16805">
        <v>1</v>
      </c>
      <c r="E16805" s="1">
        <v>40836.365277777782</v>
      </c>
      <c r="F16805">
        <v>7.95</v>
      </c>
      <c r="G16805">
        <v>13764</v>
      </c>
      <c r="H16805" t="s">
        <v>31</v>
      </c>
      <c r="I16805" t="str">
        <f>IF(AND(LEFT(OnlineRetail[[#This Row],[InvoiceNo]],1)&lt;&gt;"C",OnlineRetail[[#This Row],[CustomerID]]&lt;&gt;""),"Yes","No")</f>
        <v>Yes</v>
      </c>
      <c r="J16805" s="4">
        <f>EOMONTH(OnlineRetail[[#This Row],[InvoiceDate]],-1)+1</f>
        <v>40817</v>
      </c>
      <c r="K16805" s="6">
        <f>OnlineRetail[[#This Row],[Quantity]]*OnlineRetail[[#This Row],[UnitPrice]]</f>
        <v>7.95</v>
      </c>
      <c r="L16805" t="str">
        <f t="shared" si="262"/>
        <v>13764|Oct-2011</v>
      </c>
    </row>
    <row r="16806" spans="1:12">
      <c r="A16806">
        <v>547723</v>
      </c>
      <c r="B16806" t="s">
        <v>216</v>
      </c>
      <c r="C16806" t="s">
        <v>50</v>
      </c>
      <c r="D16806">
        <v>13</v>
      </c>
      <c r="E16806" s="1">
        <v>40836.367361111108</v>
      </c>
      <c r="F16806">
        <v>0.85</v>
      </c>
      <c r="G16806">
        <v>13220</v>
      </c>
      <c r="H16806" t="s">
        <v>31</v>
      </c>
      <c r="I16806" t="str">
        <f>IF(AND(LEFT(OnlineRetail[[#This Row],[InvoiceNo]],1)&lt;&gt;"C",OnlineRetail[[#This Row],[CustomerID]]&lt;&gt;""),"Yes","No")</f>
        <v>Yes</v>
      </c>
      <c r="J16806" s="4">
        <f>EOMONTH(OnlineRetail[[#This Row],[InvoiceDate]],-1)+1</f>
        <v>40817</v>
      </c>
      <c r="K16806" s="6">
        <f>OnlineRetail[[#This Row],[Quantity]]*OnlineRetail[[#This Row],[UnitPrice]]</f>
        <v>11.049999999999999</v>
      </c>
      <c r="L16806" t="str">
        <f t="shared" si="262"/>
        <v>13220|Oct-2011</v>
      </c>
    </row>
    <row r="16807" spans="1:12">
      <c r="A16807">
        <v>549321</v>
      </c>
      <c r="B16807" t="s">
        <v>34</v>
      </c>
      <c r="C16807" t="s">
        <v>21</v>
      </c>
      <c r="D16807">
        <v>14</v>
      </c>
      <c r="E16807" s="1">
        <v>40836.367361111108</v>
      </c>
      <c r="F16807">
        <v>7.95</v>
      </c>
      <c r="G16807">
        <v>14160</v>
      </c>
      <c r="H16807" t="s">
        <v>10</v>
      </c>
      <c r="I16807" t="str">
        <f>IF(AND(LEFT(OnlineRetail[[#This Row],[InvoiceNo]],1)&lt;&gt;"C",OnlineRetail[[#This Row],[CustomerID]]&lt;&gt;""),"Yes","No")</f>
        <v>Yes</v>
      </c>
      <c r="J16807" s="4">
        <f>EOMONTH(OnlineRetail[[#This Row],[InvoiceDate]],-1)+1</f>
        <v>40817</v>
      </c>
      <c r="K16807" s="6">
        <f>OnlineRetail[[#This Row],[Quantity]]*OnlineRetail[[#This Row],[UnitPrice]]</f>
        <v>111.3</v>
      </c>
      <c r="L16807" t="str">
        <f t="shared" si="262"/>
        <v>14160|Oct-2011</v>
      </c>
    </row>
    <row r="16808" spans="1:12">
      <c r="A16808">
        <v>549586</v>
      </c>
      <c r="B16808" t="s">
        <v>91</v>
      </c>
      <c r="C16808" t="s">
        <v>48</v>
      </c>
      <c r="D16808">
        <v>21</v>
      </c>
      <c r="E16808" s="1">
        <v>40836.378472222219</v>
      </c>
      <c r="F16808">
        <v>2.1</v>
      </c>
      <c r="G16808">
        <v>13563</v>
      </c>
      <c r="H16808" t="s">
        <v>10</v>
      </c>
      <c r="I16808" t="str">
        <f>IF(AND(LEFT(OnlineRetail[[#This Row],[InvoiceNo]],1)&lt;&gt;"C",OnlineRetail[[#This Row],[CustomerID]]&lt;&gt;""),"Yes","No")</f>
        <v>Yes</v>
      </c>
      <c r="J16808" s="4">
        <f>EOMONTH(OnlineRetail[[#This Row],[InvoiceDate]],-1)+1</f>
        <v>40817</v>
      </c>
      <c r="K16808" s="6">
        <f>OnlineRetail[[#This Row],[Quantity]]*OnlineRetail[[#This Row],[UnitPrice]]</f>
        <v>44.1</v>
      </c>
      <c r="L16808" t="str">
        <f t="shared" si="262"/>
        <v>13563|Oct-2011</v>
      </c>
    </row>
    <row r="16809" spans="1:12">
      <c r="A16809">
        <v>545380</v>
      </c>
      <c r="B16809" t="s">
        <v>229</v>
      </c>
      <c r="C16809" t="s">
        <v>42</v>
      </c>
      <c r="D16809">
        <v>5</v>
      </c>
      <c r="E16809" s="1">
        <v>40836.379861111112</v>
      </c>
      <c r="F16809">
        <v>3.39</v>
      </c>
      <c r="G16809">
        <v>13345</v>
      </c>
      <c r="H16809" t="s">
        <v>10</v>
      </c>
      <c r="I16809" t="str">
        <f>IF(AND(LEFT(OnlineRetail[[#This Row],[InvoiceNo]],1)&lt;&gt;"C",OnlineRetail[[#This Row],[CustomerID]]&lt;&gt;""),"Yes","No")</f>
        <v>Yes</v>
      </c>
      <c r="J16809" s="4">
        <f>EOMONTH(OnlineRetail[[#This Row],[InvoiceDate]],-1)+1</f>
        <v>40817</v>
      </c>
      <c r="K16809" s="6">
        <f>OnlineRetail[[#This Row],[Quantity]]*OnlineRetail[[#This Row],[UnitPrice]]</f>
        <v>16.95</v>
      </c>
      <c r="L16809" t="str">
        <f t="shared" si="262"/>
        <v>13345|Oct-2011</v>
      </c>
    </row>
    <row r="16810" spans="1:12">
      <c r="A16810">
        <v>541952</v>
      </c>
      <c r="B16810" t="s">
        <v>214</v>
      </c>
      <c r="C16810" t="s">
        <v>16</v>
      </c>
      <c r="D16810">
        <v>22</v>
      </c>
      <c r="E16810" s="1">
        <v>40836.384722222218</v>
      </c>
      <c r="F16810">
        <v>2.5499999999999998</v>
      </c>
      <c r="G16810">
        <v>14016</v>
      </c>
      <c r="H16810" t="s">
        <v>10</v>
      </c>
      <c r="I16810" t="str">
        <f>IF(AND(LEFT(OnlineRetail[[#This Row],[InvoiceNo]],1)&lt;&gt;"C",OnlineRetail[[#This Row],[CustomerID]]&lt;&gt;""),"Yes","No")</f>
        <v>Yes</v>
      </c>
      <c r="J16810" s="4">
        <f>EOMONTH(OnlineRetail[[#This Row],[InvoiceDate]],-1)+1</f>
        <v>40817</v>
      </c>
      <c r="K16810" s="6">
        <f>OnlineRetail[[#This Row],[Quantity]]*OnlineRetail[[#This Row],[UnitPrice]]</f>
        <v>56.099999999999994</v>
      </c>
      <c r="L16810" t="str">
        <f t="shared" si="262"/>
        <v>14016|Oct-2011</v>
      </c>
    </row>
    <row r="16811" spans="1:12">
      <c r="A16811">
        <v>543388</v>
      </c>
      <c r="B16811" t="s">
        <v>124</v>
      </c>
      <c r="C16811" t="s">
        <v>24</v>
      </c>
      <c r="D16811">
        <v>9</v>
      </c>
      <c r="E16811" s="1">
        <v>40836.386805555558</v>
      </c>
      <c r="F16811">
        <v>3.39</v>
      </c>
      <c r="G16811">
        <v>12803</v>
      </c>
      <c r="H16811" t="s">
        <v>10</v>
      </c>
      <c r="I16811" t="str">
        <f>IF(AND(LEFT(OnlineRetail[[#This Row],[InvoiceNo]],1)&lt;&gt;"C",OnlineRetail[[#This Row],[CustomerID]]&lt;&gt;""),"Yes","No")</f>
        <v>Yes</v>
      </c>
      <c r="J16811" s="4">
        <f>EOMONTH(OnlineRetail[[#This Row],[InvoiceDate]],-1)+1</f>
        <v>40817</v>
      </c>
      <c r="K16811" s="6">
        <f>OnlineRetail[[#This Row],[Quantity]]*OnlineRetail[[#This Row],[UnitPrice]]</f>
        <v>30.51</v>
      </c>
      <c r="L16811" t="str">
        <f t="shared" si="262"/>
        <v>12803|Oct-2011</v>
      </c>
    </row>
    <row r="16812" spans="1:12">
      <c r="A16812">
        <v>555733</v>
      </c>
      <c r="B16812" t="s">
        <v>171</v>
      </c>
      <c r="C16812" t="s">
        <v>33</v>
      </c>
      <c r="D16812">
        <v>19</v>
      </c>
      <c r="E16812" s="1">
        <v>40836.393055555563</v>
      </c>
      <c r="F16812">
        <v>2.5499999999999998</v>
      </c>
      <c r="G16812">
        <v>14195</v>
      </c>
      <c r="H16812" t="s">
        <v>25</v>
      </c>
      <c r="I16812" t="str">
        <f>IF(AND(LEFT(OnlineRetail[[#This Row],[InvoiceNo]],1)&lt;&gt;"C",OnlineRetail[[#This Row],[CustomerID]]&lt;&gt;""),"Yes","No")</f>
        <v>Yes</v>
      </c>
      <c r="J16812" s="4">
        <f>EOMONTH(OnlineRetail[[#This Row],[InvoiceDate]],-1)+1</f>
        <v>40817</v>
      </c>
      <c r="K16812" s="6">
        <f>OnlineRetail[[#This Row],[Quantity]]*OnlineRetail[[#This Row],[UnitPrice]]</f>
        <v>48.449999999999996</v>
      </c>
      <c r="L16812" t="str">
        <f t="shared" si="262"/>
        <v>14195|Oct-2011</v>
      </c>
    </row>
    <row r="16813" spans="1:12">
      <c r="A16813">
        <v>540812</v>
      </c>
      <c r="B16813" t="s">
        <v>79</v>
      </c>
      <c r="C16813" t="s">
        <v>9</v>
      </c>
      <c r="D16813">
        <v>1</v>
      </c>
      <c r="E16813" s="1">
        <v>40836.408333333333</v>
      </c>
      <c r="F16813">
        <v>4.95</v>
      </c>
      <c r="G16813">
        <v>13554</v>
      </c>
      <c r="H16813" t="s">
        <v>10</v>
      </c>
      <c r="I16813" t="str">
        <f>IF(AND(LEFT(OnlineRetail[[#This Row],[InvoiceNo]],1)&lt;&gt;"C",OnlineRetail[[#This Row],[CustomerID]]&lt;&gt;""),"Yes","No")</f>
        <v>Yes</v>
      </c>
      <c r="J16813" s="4">
        <f>EOMONTH(OnlineRetail[[#This Row],[InvoiceDate]],-1)+1</f>
        <v>40817</v>
      </c>
      <c r="K16813" s="6">
        <f>OnlineRetail[[#This Row],[Quantity]]*OnlineRetail[[#This Row],[UnitPrice]]</f>
        <v>4.95</v>
      </c>
      <c r="L16813" t="str">
        <f t="shared" si="262"/>
        <v>13554|Oct-2011</v>
      </c>
    </row>
    <row r="16814" spans="1:12">
      <c r="A16814">
        <v>553984</v>
      </c>
      <c r="B16814" t="s">
        <v>49</v>
      </c>
      <c r="C16814" t="s">
        <v>72</v>
      </c>
      <c r="D16814">
        <v>9</v>
      </c>
      <c r="E16814" s="1">
        <v>40836.411111111112</v>
      </c>
      <c r="F16814">
        <v>2.5499999999999998</v>
      </c>
      <c r="G16814">
        <v>13667</v>
      </c>
      <c r="H16814" t="s">
        <v>121</v>
      </c>
      <c r="I16814" t="str">
        <f>IF(AND(LEFT(OnlineRetail[[#This Row],[InvoiceNo]],1)&lt;&gt;"C",OnlineRetail[[#This Row],[CustomerID]]&lt;&gt;""),"Yes","No")</f>
        <v>Yes</v>
      </c>
      <c r="J16814" s="4">
        <f>EOMONTH(OnlineRetail[[#This Row],[InvoiceDate]],-1)+1</f>
        <v>40817</v>
      </c>
      <c r="K16814" s="6">
        <f>OnlineRetail[[#This Row],[Quantity]]*OnlineRetail[[#This Row],[UnitPrice]]</f>
        <v>22.95</v>
      </c>
      <c r="L16814" t="str">
        <f t="shared" si="262"/>
        <v>13667|Oct-2011</v>
      </c>
    </row>
    <row r="16815" spans="1:12">
      <c r="A16815">
        <v>552758</v>
      </c>
      <c r="B16815" t="s">
        <v>157</v>
      </c>
      <c r="C16815" t="s">
        <v>16</v>
      </c>
      <c r="D16815">
        <v>23</v>
      </c>
      <c r="E16815" s="1">
        <v>40836.415972222218</v>
      </c>
      <c r="F16815">
        <v>1.65</v>
      </c>
      <c r="G16815">
        <v>12651</v>
      </c>
      <c r="H16815" t="s">
        <v>10</v>
      </c>
      <c r="I16815" t="str">
        <f>IF(AND(LEFT(OnlineRetail[[#This Row],[InvoiceNo]],1)&lt;&gt;"C",OnlineRetail[[#This Row],[CustomerID]]&lt;&gt;""),"Yes","No")</f>
        <v>Yes</v>
      </c>
      <c r="J16815" s="4">
        <f>EOMONTH(OnlineRetail[[#This Row],[InvoiceDate]],-1)+1</f>
        <v>40817</v>
      </c>
      <c r="K16815" s="6">
        <f>OnlineRetail[[#This Row],[Quantity]]*OnlineRetail[[#This Row],[UnitPrice]]</f>
        <v>37.949999999999996</v>
      </c>
      <c r="L16815" t="str">
        <f t="shared" si="262"/>
        <v>12651|Oct-2011</v>
      </c>
    </row>
    <row r="16816" spans="1:12">
      <c r="A16816">
        <v>550805</v>
      </c>
      <c r="B16816" t="s">
        <v>264</v>
      </c>
      <c r="C16816" t="s">
        <v>40</v>
      </c>
      <c r="D16816">
        <v>14</v>
      </c>
      <c r="E16816" s="1">
        <v>40836.415972222218</v>
      </c>
      <c r="F16816">
        <v>2.5499999999999998</v>
      </c>
      <c r="G16816">
        <v>13378</v>
      </c>
      <c r="H16816" t="s">
        <v>10</v>
      </c>
      <c r="I16816" t="str">
        <f>IF(AND(LEFT(OnlineRetail[[#This Row],[InvoiceNo]],1)&lt;&gt;"C",OnlineRetail[[#This Row],[CustomerID]]&lt;&gt;""),"Yes","No")</f>
        <v>Yes</v>
      </c>
      <c r="J16816" s="4">
        <f>EOMONTH(OnlineRetail[[#This Row],[InvoiceDate]],-1)+1</f>
        <v>40817</v>
      </c>
      <c r="K16816" s="6">
        <f>OnlineRetail[[#This Row],[Quantity]]*OnlineRetail[[#This Row],[UnitPrice]]</f>
        <v>35.699999999999996</v>
      </c>
      <c r="L16816" t="str">
        <f t="shared" si="262"/>
        <v>13378|Oct-2011</v>
      </c>
    </row>
    <row r="16817" spans="1:12">
      <c r="A16817">
        <v>537006</v>
      </c>
      <c r="B16817" t="s">
        <v>90</v>
      </c>
      <c r="C16817" t="s">
        <v>53</v>
      </c>
      <c r="D16817">
        <v>3</v>
      </c>
      <c r="E16817" s="1">
        <v>40836.434027777781</v>
      </c>
      <c r="F16817">
        <v>1.25</v>
      </c>
      <c r="G16817">
        <v>13205</v>
      </c>
      <c r="H16817" t="s">
        <v>10</v>
      </c>
      <c r="I16817" t="str">
        <f>IF(AND(LEFT(OnlineRetail[[#This Row],[InvoiceNo]],1)&lt;&gt;"C",OnlineRetail[[#This Row],[CustomerID]]&lt;&gt;""),"Yes","No")</f>
        <v>Yes</v>
      </c>
      <c r="J16817" s="4">
        <f>EOMONTH(OnlineRetail[[#This Row],[InvoiceDate]],-1)+1</f>
        <v>40817</v>
      </c>
      <c r="K16817" s="6">
        <f>OnlineRetail[[#This Row],[Quantity]]*OnlineRetail[[#This Row],[UnitPrice]]</f>
        <v>3.75</v>
      </c>
      <c r="L16817" t="str">
        <f t="shared" si="262"/>
        <v>13205|Oct-2011</v>
      </c>
    </row>
    <row r="16818" spans="1:12">
      <c r="A16818">
        <v>548253</v>
      </c>
      <c r="B16818" t="s">
        <v>245</v>
      </c>
      <c r="C16818" t="s">
        <v>29</v>
      </c>
      <c r="D16818">
        <v>21</v>
      </c>
      <c r="E16818" s="1">
        <v>40836.438194444447</v>
      </c>
      <c r="F16818">
        <v>4.25</v>
      </c>
      <c r="G16818">
        <v>12448</v>
      </c>
      <c r="H16818" t="s">
        <v>10</v>
      </c>
      <c r="I16818" t="str">
        <f>IF(AND(LEFT(OnlineRetail[[#This Row],[InvoiceNo]],1)&lt;&gt;"C",OnlineRetail[[#This Row],[CustomerID]]&lt;&gt;""),"Yes","No")</f>
        <v>Yes</v>
      </c>
      <c r="J16818" s="4">
        <f>EOMONTH(OnlineRetail[[#This Row],[InvoiceDate]],-1)+1</f>
        <v>40817</v>
      </c>
      <c r="K16818" s="6">
        <f>OnlineRetail[[#This Row],[Quantity]]*OnlineRetail[[#This Row],[UnitPrice]]</f>
        <v>89.25</v>
      </c>
      <c r="L16818" t="str">
        <f t="shared" si="262"/>
        <v>12448|Oct-2011</v>
      </c>
    </row>
    <row r="16819" spans="1:12">
      <c r="A16819">
        <v>556223</v>
      </c>
      <c r="B16819" t="s">
        <v>123</v>
      </c>
      <c r="C16819" t="s">
        <v>29</v>
      </c>
      <c r="D16819">
        <v>4</v>
      </c>
      <c r="E16819" s="1">
        <v>40836.44027777778</v>
      </c>
      <c r="F16819">
        <v>5.95</v>
      </c>
      <c r="G16819">
        <v>14218</v>
      </c>
      <c r="H16819" t="s">
        <v>10</v>
      </c>
      <c r="I16819" t="str">
        <f>IF(AND(LEFT(OnlineRetail[[#This Row],[InvoiceNo]],1)&lt;&gt;"C",OnlineRetail[[#This Row],[CustomerID]]&lt;&gt;""),"Yes","No")</f>
        <v>Yes</v>
      </c>
      <c r="J16819" s="4">
        <f>EOMONTH(OnlineRetail[[#This Row],[InvoiceDate]],-1)+1</f>
        <v>40817</v>
      </c>
      <c r="K16819" s="6">
        <f>OnlineRetail[[#This Row],[Quantity]]*OnlineRetail[[#This Row],[UnitPrice]]</f>
        <v>23.8</v>
      </c>
      <c r="L16819" t="str">
        <f t="shared" si="262"/>
        <v>14218|Oct-2011</v>
      </c>
    </row>
    <row r="16820" spans="1:12">
      <c r="A16820">
        <v>540603</v>
      </c>
      <c r="B16820" t="s">
        <v>210</v>
      </c>
      <c r="C16820" t="s">
        <v>12</v>
      </c>
      <c r="D16820">
        <v>16</v>
      </c>
      <c r="E16820" s="1">
        <v>40836.447222222218</v>
      </c>
      <c r="F16820">
        <v>1.25</v>
      </c>
      <c r="G16820">
        <v>14223</v>
      </c>
      <c r="H16820" t="s">
        <v>10</v>
      </c>
      <c r="I16820" t="str">
        <f>IF(AND(LEFT(OnlineRetail[[#This Row],[InvoiceNo]],1)&lt;&gt;"C",OnlineRetail[[#This Row],[CustomerID]]&lt;&gt;""),"Yes","No")</f>
        <v>Yes</v>
      </c>
      <c r="J16820" s="4">
        <f>EOMONTH(OnlineRetail[[#This Row],[InvoiceDate]],-1)+1</f>
        <v>40817</v>
      </c>
      <c r="K16820" s="6">
        <f>OnlineRetail[[#This Row],[Quantity]]*OnlineRetail[[#This Row],[UnitPrice]]</f>
        <v>20</v>
      </c>
      <c r="L16820" t="str">
        <f t="shared" si="262"/>
        <v>14223|Oct-2011</v>
      </c>
    </row>
    <row r="16821" spans="1:12">
      <c r="A16821">
        <v>545098</v>
      </c>
      <c r="B16821" t="s">
        <v>56</v>
      </c>
      <c r="C16821" t="s">
        <v>72</v>
      </c>
      <c r="D16821">
        <v>8</v>
      </c>
      <c r="E16821" s="1">
        <v>40836.45208333333</v>
      </c>
      <c r="F16821">
        <v>2.1</v>
      </c>
      <c r="G16821">
        <v>13716</v>
      </c>
      <c r="H16821" t="s">
        <v>10</v>
      </c>
      <c r="I16821" t="str">
        <f>IF(AND(LEFT(OnlineRetail[[#This Row],[InvoiceNo]],1)&lt;&gt;"C",OnlineRetail[[#This Row],[CustomerID]]&lt;&gt;""),"Yes","No")</f>
        <v>Yes</v>
      </c>
      <c r="J16821" s="4">
        <f>EOMONTH(OnlineRetail[[#This Row],[InvoiceDate]],-1)+1</f>
        <v>40817</v>
      </c>
      <c r="K16821" s="6">
        <f>OnlineRetail[[#This Row],[Quantity]]*OnlineRetail[[#This Row],[UnitPrice]]</f>
        <v>16.8</v>
      </c>
      <c r="L16821" t="str">
        <f t="shared" si="262"/>
        <v>13716|Oct-2011</v>
      </c>
    </row>
    <row r="16822" spans="1:12">
      <c r="A16822">
        <v>546786</v>
      </c>
      <c r="B16822" t="s">
        <v>165</v>
      </c>
      <c r="C16822" t="s">
        <v>24</v>
      </c>
      <c r="D16822">
        <v>24</v>
      </c>
      <c r="E16822" s="1">
        <v>40836.46597222222</v>
      </c>
      <c r="F16822">
        <v>4.25</v>
      </c>
      <c r="G16822">
        <v>12626</v>
      </c>
      <c r="H16822" t="s">
        <v>10</v>
      </c>
      <c r="I16822" t="str">
        <f>IF(AND(LEFT(OnlineRetail[[#This Row],[InvoiceNo]],1)&lt;&gt;"C",OnlineRetail[[#This Row],[CustomerID]]&lt;&gt;""),"Yes","No")</f>
        <v>Yes</v>
      </c>
      <c r="J16822" s="4">
        <f>EOMONTH(OnlineRetail[[#This Row],[InvoiceDate]],-1)+1</f>
        <v>40817</v>
      </c>
      <c r="K16822" s="6">
        <f>OnlineRetail[[#This Row],[Quantity]]*OnlineRetail[[#This Row],[UnitPrice]]</f>
        <v>102</v>
      </c>
      <c r="L16822" t="str">
        <f t="shared" si="262"/>
        <v>12626|Oct-2011</v>
      </c>
    </row>
    <row r="16823" spans="1:12">
      <c r="A16823">
        <v>539709</v>
      </c>
      <c r="B16823" t="s">
        <v>77</v>
      </c>
      <c r="C16823" t="s">
        <v>50</v>
      </c>
      <c r="D16823">
        <v>3</v>
      </c>
      <c r="E16823" s="1">
        <v>40836.46597222222</v>
      </c>
      <c r="F16823">
        <v>7.95</v>
      </c>
      <c r="G16823">
        <v>12425</v>
      </c>
      <c r="H16823" t="s">
        <v>10</v>
      </c>
      <c r="I16823" t="str">
        <f>IF(AND(LEFT(OnlineRetail[[#This Row],[InvoiceNo]],1)&lt;&gt;"C",OnlineRetail[[#This Row],[CustomerID]]&lt;&gt;""),"Yes","No")</f>
        <v>Yes</v>
      </c>
      <c r="J16823" s="4">
        <f>EOMONTH(OnlineRetail[[#This Row],[InvoiceDate]],-1)+1</f>
        <v>40817</v>
      </c>
      <c r="K16823" s="6">
        <f>OnlineRetail[[#This Row],[Quantity]]*OnlineRetail[[#This Row],[UnitPrice]]</f>
        <v>23.85</v>
      </c>
      <c r="L16823" t="str">
        <f t="shared" si="262"/>
        <v>12425|Oct-2011</v>
      </c>
    </row>
    <row r="16824" spans="1:12">
      <c r="A16824">
        <v>543307</v>
      </c>
      <c r="B16824" t="s">
        <v>247</v>
      </c>
      <c r="C16824" t="s">
        <v>16</v>
      </c>
      <c r="D16824">
        <v>2</v>
      </c>
      <c r="E16824" s="1">
        <v>40836.480555555558</v>
      </c>
      <c r="F16824">
        <v>1.25</v>
      </c>
      <c r="G16824">
        <v>13893</v>
      </c>
      <c r="H16824" t="s">
        <v>36</v>
      </c>
      <c r="I16824" t="str">
        <f>IF(AND(LEFT(OnlineRetail[[#This Row],[InvoiceNo]],1)&lt;&gt;"C",OnlineRetail[[#This Row],[CustomerID]]&lt;&gt;""),"Yes","No")</f>
        <v>Yes</v>
      </c>
      <c r="J16824" s="4">
        <f>EOMONTH(OnlineRetail[[#This Row],[InvoiceDate]],-1)+1</f>
        <v>40817</v>
      </c>
      <c r="K16824" s="6">
        <f>OnlineRetail[[#This Row],[Quantity]]*OnlineRetail[[#This Row],[UnitPrice]]</f>
        <v>2.5</v>
      </c>
      <c r="L16824" t="str">
        <f t="shared" si="262"/>
        <v>13893|Oct-2011</v>
      </c>
    </row>
    <row r="16825" spans="1:12">
      <c r="A16825">
        <v>542030</v>
      </c>
      <c r="B16825" t="s">
        <v>60</v>
      </c>
      <c r="C16825" t="s">
        <v>62</v>
      </c>
      <c r="D16825">
        <v>1</v>
      </c>
      <c r="E16825" s="1">
        <v>40836.482638888891</v>
      </c>
      <c r="F16825">
        <v>2.5499999999999998</v>
      </c>
      <c r="G16825">
        <v>13406</v>
      </c>
      <c r="H16825" t="s">
        <v>10</v>
      </c>
      <c r="I16825" t="str">
        <f>IF(AND(LEFT(OnlineRetail[[#This Row],[InvoiceNo]],1)&lt;&gt;"C",OnlineRetail[[#This Row],[CustomerID]]&lt;&gt;""),"Yes","No")</f>
        <v>Yes</v>
      </c>
      <c r="J16825" s="4">
        <f>EOMONTH(OnlineRetail[[#This Row],[InvoiceDate]],-1)+1</f>
        <v>40817</v>
      </c>
      <c r="K16825" s="6">
        <f>OnlineRetail[[#This Row],[Quantity]]*OnlineRetail[[#This Row],[UnitPrice]]</f>
        <v>2.5499999999999998</v>
      </c>
      <c r="L16825" t="str">
        <f t="shared" si="262"/>
        <v>13406|Oct-2011</v>
      </c>
    </row>
    <row r="16826" spans="1:12">
      <c r="A16826">
        <v>542672</v>
      </c>
      <c r="B16826" t="s">
        <v>282</v>
      </c>
      <c r="C16826" t="s">
        <v>24</v>
      </c>
      <c r="D16826">
        <v>13</v>
      </c>
      <c r="E16826" s="1">
        <v>40836.484027777777</v>
      </c>
      <c r="F16826">
        <v>3.39</v>
      </c>
      <c r="G16826">
        <v>12909</v>
      </c>
      <c r="H16826" t="s">
        <v>25</v>
      </c>
      <c r="I16826" t="str">
        <f>IF(AND(LEFT(OnlineRetail[[#This Row],[InvoiceNo]],1)&lt;&gt;"C",OnlineRetail[[#This Row],[CustomerID]]&lt;&gt;""),"Yes","No")</f>
        <v>Yes</v>
      </c>
      <c r="J16826" s="4">
        <f>EOMONTH(OnlineRetail[[#This Row],[InvoiceDate]],-1)+1</f>
        <v>40817</v>
      </c>
      <c r="K16826" s="6">
        <f>OnlineRetail[[#This Row],[Quantity]]*OnlineRetail[[#This Row],[UnitPrice]]</f>
        <v>44.07</v>
      </c>
      <c r="L16826" t="str">
        <f t="shared" si="262"/>
        <v>12909|Oct-2011</v>
      </c>
    </row>
    <row r="16827" spans="1:12">
      <c r="A16827">
        <v>554467</v>
      </c>
      <c r="B16827" t="s">
        <v>67</v>
      </c>
      <c r="C16827" t="s">
        <v>27</v>
      </c>
      <c r="D16827">
        <v>9</v>
      </c>
      <c r="E16827" s="1">
        <v>40836.486805555563</v>
      </c>
      <c r="F16827">
        <v>1.65</v>
      </c>
      <c r="G16827">
        <v>13043</v>
      </c>
      <c r="H16827" t="s">
        <v>10</v>
      </c>
      <c r="I16827" t="str">
        <f>IF(AND(LEFT(OnlineRetail[[#This Row],[InvoiceNo]],1)&lt;&gt;"C",OnlineRetail[[#This Row],[CustomerID]]&lt;&gt;""),"Yes","No")</f>
        <v>Yes</v>
      </c>
      <c r="J16827" s="4">
        <f>EOMONTH(OnlineRetail[[#This Row],[InvoiceDate]],-1)+1</f>
        <v>40817</v>
      </c>
      <c r="K16827" s="6">
        <f>OnlineRetail[[#This Row],[Quantity]]*OnlineRetail[[#This Row],[UnitPrice]]</f>
        <v>14.85</v>
      </c>
      <c r="L16827" t="str">
        <f t="shared" si="262"/>
        <v>13043|Oct-2011</v>
      </c>
    </row>
    <row r="16828" spans="1:12">
      <c r="A16828">
        <v>549452</v>
      </c>
      <c r="B16828" t="s">
        <v>71</v>
      </c>
      <c r="C16828" t="s">
        <v>50</v>
      </c>
      <c r="D16828">
        <v>24</v>
      </c>
      <c r="E16828" s="1">
        <v>40836.494444444441</v>
      </c>
      <c r="F16828">
        <v>7.95</v>
      </c>
      <c r="G16828">
        <v>12805</v>
      </c>
      <c r="H16828" t="s">
        <v>10</v>
      </c>
      <c r="I16828" t="str">
        <f>IF(AND(LEFT(OnlineRetail[[#This Row],[InvoiceNo]],1)&lt;&gt;"C",OnlineRetail[[#This Row],[CustomerID]]&lt;&gt;""),"Yes","No")</f>
        <v>Yes</v>
      </c>
      <c r="J16828" s="4">
        <f>EOMONTH(OnlineRetail[[#This Row],[InvoiceDate]],-1)+1</f>
        <v>40817</v>
      </c>
      <c r="K16828" s="6">
        <f>OnlineRetail[[#This Row],[Quantity]]*OnlineRetail[[#This Row],[UnitPrice]]</f>
        <v>190.8</v>
      </c>
      <c r="L16828" t="str">
        <f t="shared" si="262"/>
        <v>12805|Oct-2011</v>
      </c>
    </row>
    <row r="16829" spans="1:12">
      <c r="A16829">
        <v>550844</v>
      </c>
      <c r="B16829" t="s">
        <v>66</v>
      </c>
      <c r="C16829" t="s">
        <v>39</v>
      </c>
      <c r="D16829">
        <v>7</v>
      </c>
      <c r="E16829" s="1">
        <v>40836.49722222222</v>
      </c>
      <c r="F16829">
        <v>2.1</v>
      </c>
      <c r="G16829">
        <v>12555</v>
      </c>
      <c r="H16829" t="s">
        <v>10</v>
      </c>
      <c r="I16829" t="str">
        <f>IF(AND(LEFT(OnlineRetail[[#This Row],[InvoiceNo]],1)&lt;&gt;"C",OnlineRetail[[#This Row],[CustomerID]]&lt;&gt;""),"Yes","No")</f>
        <v>Yes</v>
      </c>
      <c r="J16829" s="4">
        <f>EOMONTH(OnlineRetail[[#This Row],[InvoiceDate]],-1)+1</f>
        <v>40817</v>
      </c>
      <c r="K16829" s="6">
        <f>OnlineRetail[[#This Row],[Quantity]]*OnlineRetail[[#This Row],[UnitPrice]]</f>
        <v>14.700000000000001</v>
      </c>
      <c r="L16829" t="str">
        <f t="shared" si="262"/>
        <v>12555|Oct-2011</v>
      </c>
    </row>
    <row r="16830" spans="1:12">
      <c r="A16830">
        <v>550011</v>
      </c>
      <c r="B16830" t="s">
        <v>240</v>
      </c>
      <c r="C16830" t="s">
        <v>12</v>
      </c>
      <c r="D16830">
        <v>13</v>
      </c>
      <c r="E16830" s="1">
        <v>40836.506249999999</v>
      </c>
      <c r="F16830">
        <v>1.65</v>
      </c>
      <c r="G16830">
        <v>13724</v>
      </c>
      <c r="H16830" t="s">
        <v>10</v>
      </c>
      <c r="I16830" t="str">
        <f>IF(AND(LEFT(OnlineRetail[[#This Row],[InvoiceNo]],1)&lt;&gt;"C",OnlineRetail[[#This Row],[CustomerID]]&lt;&gt;""),"Yes","No")</f>
        <v>Yes</v>
      </c>
      <c r="J16830" s="4">
        <f>EOMONTH(OnlineRetail[[#This Row],[InvoiceDate]],-1)+1</f>
        <v>40817</v>
      </c>
      <c r="K16830" s="6">
        <f>OnlineRetail[[#This Row],[Quantity]]*OnlineRetail[[#This Row],[UnitPrice]]</f>
        <v>21.45</v>
      </c>
      <c r="L16830" t="str">
        <f t="shared" si="262"/>
        <v>13724|Oct-2011</v>
      </c>
    </row>
    <row r="16831" spans="1:12">
      <c r="A16831">
        <v>547411</v>
      </c>
      <c r="B16831" t="s">
        <v>13</v>
      </c>
      <c r="C16831" t="s">
        <v>40</v>
      </c>
      <c r="D16831">
        <v>20</v>
      </c>
      <c r="E16831" s="1">
        <v>40836.522222222222</v>
      </c>
      <c r="F16831">
        <v>0.85</v>
      </c>
      <c r="G16831">
        <v>13779</v>
      </c>
      <c r="H16831" t="s">
        <v>10</v>
      </c>
      <c r="I16831" t="str">
        <f>IF(AND(LEFT(OnlineRetail[[#This Row],[InvoiceNo]],1)&lt;&gt;"C",OnlineRetail[[#This Row],[CustomerID]]&lt;&gt;""),"Yes","No")</f>
        <v>Yes</v>
      </c>
      <c r="J16831" s="4">
        <f>EOMONTH(OnlineRetail[[#This Row],[InvoiceDate]],-1)+1</f>
        <v>40817</v>
      </c>
      <c r="K16831" s="6">
        <f>OnlineRetail[[#This Row],[Quantity]]*OnlineRetail[[#This Row],[UnitPrice]]</f>
        <v>17</v>
      </c>
      <c r="L16831" t="str">
        <f t="shared" si="262"/>
        <v>13779|Oct-2011</v>
      </c>
    </row>
    <row r="16832" spans="1:12">
      <c r="A16832">
        <v>551217</v>
      </c>
      <c r="B16832" t="s">
        <v>236</v>
      </c>
      <c r="C16832" t="s">
        <v>39</v>
      </c>
      <c r="D16832">
        <v>23</v>
      </c>
      <c r="E16832" s="1">
        <v>40836.535416666673</v>
      </c>
      <c r="F16832">
        <v>4.25</v>
      </c>
      <c r="G16832">
        <v>12458</v>
      </c>
      <c r="H16832" t="s">
        <v>126</v>
      </c>
      <c r="I16832" t="str">
        <f>IF(AND(LEFT(OnlineRetail[[#This Row],[InvoiceNo]],1)&lt;&gt;"C",OnlineRetail[[#This Row],[CustomerID]]&lt;&gt;""),"Yes","No")</f>
        <v>Yes</v>
      </c>
      <c r="J16832" s="4">
        <f>EOMONTH(OnlineRetail[[#This Row],[InvoiceDate]],-1)+1</f>
        <v>40817</v>
      </c>
      <c r="K16832" s="6">
        <f>OnlineRetail[[#This Row],[Quantity]]*OnlineRetail[[#This Row],[UnitPrice]]</f>
        <v>97.75</v>
      </c>
      <c r="L16832" t="str">
        <f t="shared" si="262"/>
        <v>12458|Oct-2011</v>
      </c>
    </row>
    <row r="16833" spans="1:12">
      <c r="A16833">
        <v>550863</v>
      </c>
      <c r="B16833" t="s">
        <v>26</v>
      </c>
      <c r="C16833" t="s">
        <v>9</v>
      </c>
      <c r="D16833">
        <v>6</v>
      </c>
      <c r="E16833" s="1">
        <v>40836.536111111112</v>
      </c>
      <c r="F16833">
        <v>1.65</v>
      </c>
      <c r="G16833">
        <v>12429</v>
      </c>
      <c r="H16833" t="s">
        <v>10</v>
      </c>
      <c r="I16833" t="str">
        <f>IF(AND(LEFT(OnlineRetail[[#This Row],[InvoiceNo]],1)&lt;&gt;"C",OnlineRetail[[#This Row],[CustomerID]]&lt;&gt;""),"Yes","No")</f>
        <v>Yes</v>
      </c>
      <c r="J16833" s="4">
        <f>EOMONTH(OnlineRetail[[#This Row],[InvoiceDate]],-1)+1</f>
        <v>40817</v>
      </c>
      <c r="K16833" s="6">
        <f>OnlineRetail[[#This Row],[Quantity]]*OnlineRetail[[#This Row],[UnitPrice]]</f>
        <v>9.8999999999999986</v>
      </c>
      <c r="L16833" t="str">
        <f t="shared" si="262"/>
        <v>12429|Oct-2011</v>
      </c>
    </row>
    <row r="16834" spans="1:12">
      <c r="A16834">
        <v>542876</v>
      </c>
      <c r="B16834" t="s">
        <v>286</v>
      </c>
      <c r="C16834" t="s">
        <v>42</v>
      </c>
      <c r="D16834">
        <v>4</v>
      </c>
      <c r="E16834" s="1">
        <v>40836.540277777778</v>
      </c>
      <c r="F16834">
        <v>0.85</v>
      </c>
      <c r="G16834">
        <v>14220</v>
      </c>
      <c r="H16834" t="s">
        <v>22</v>
      </c>
      <c r="I16834" t="str">
        <f>IF(AND(LEFT(OnlineRetail[[#This Row],[InvoiceNo]],1)&lt;&gt;"C",OnlineRetail[[#This Row],[CustomerID]]&lt;&gt;""),"Yes","No")</f>
        <v>Yes</v>
      </c>
      <c r="J16834" s="4">
        <f>EOMONTH(OnlineRetail[[#This Row],[InvoiceDate]],-1)+1</f>
        <v>40817</v>
      </c>
      <c r="K16834" s="6">
        <f>OnlineRetail[[#This Row],[Quantity]]*OnlineRetail[[#This Row],[UnitPrice]]</f>
        <v>3.4</v>
      </c>
      <c r="L16834" t="str">
        <f t="shared" ref="L16834:L16897" si="263">IF(I16834="Yes",G16834&amp;"|"&amp;TEXT(J16834,"mmm-yyyy"),"")</f>
        <v>14220|Oct-2011</v>
      </c>
    </row>
    <row r="16835" spans="1:12">
      <c r="A16835">
        <v>544765</v>
      </c>
      <c r="B16835" t="s">
        <v>69</v>
      </c>
      <c r="C16835" t="s">
        <v>83</v>
      </c>
      <c r="D16835">
        <v>20</v>
      </c>
      <c r="E16835" s="1">
        <v>40836.543749999997</v>
      </c>
      <c r="F16835">
        <v>0.85</v>
      </c>
      <c r="G16835">
        <v>13406</v>
      </c>
      <c r="H16835" t="s">
        <v>10</v>
      </c>
      <c r="I16835" t="str">
        <f>IF(AND(LEFT(OnlineRetail[[#This Row],[InvoiceNo]],1)&lt;&gt;"C",OnlineRetail[[#This Row],[CustomerID]]&lt;&gt;""),"Yes","No")</f>
        <v>Yes</v>
      </c>
      <c r="J16835" s="4">
        <f>EOMONTH(OnlineRetail[[#This Row],[InvoiceDate]],-1)+1</f>
        <v>40817</v>
      </c>
      <c r="K16835" s="6">
        <f>OnlineRetail[[#This Row],[Quantity]]*OnlineRetail[[#This Row],[UnitPrice]]</f>
        <v>17</v>
      </c>
      <c r="L16835" t="str">
        <f t="shared" si="263"/>
        <v>13406|Oct-2011</v>
      </c>
    </row>
    <row r="16836" spans="1:12">
      <c r="A16836">
        <v>554539</v>
      </c>
      <c r="B16836" t="s">
        <v>137</v>
      </c>
      <c r="C16836" t="s">
        <v>33</v>
      </c>
      <c r="D16836">
        <v>4</v>
      </c>
      <c r="E16836" s="1">
        <v>40836.544444444437</v>
      </c>
      <c r="F16836">
        <v>7.95</v>
      </c>
      <c r="G16836">
        <v>13716</v>
      </c>
      <c r="H16836" t="s">
        <v>10</v>
      </c>
      <c r="I16836" t="str">
        <f>IF(AND(LEFT(OnlineRetail[[#This Row],[InvoiceNo]],1)&lt;&gt;"C",OnlineRetail[[#This Row],[CustomerID]]&lt;&gt;""),"Yes","No")</f>
        <v>Yes</v>
      </c>
      <c r="J16836" s="4">
        <f>EOMONTH(OnlineRetail[[#This Row],[InvoiceDate]],-1)+1</f>
        <v>40817</v>
      </c>
      <c r="K16836" s="6">
        <f>OnlineRetail[[#This Row],[Quantity]]*OnlineRetail[[#This Row],[UnitPrice]]</f>
        <v>31.8</v>
      </c>
      <c r="L16836" t="str">
        <f t="shared" si="263"/>
        <v>13716|Oct-2011</v>
      </c>
    </row>
    <row r="16837" spans="1:12">
      <c r="A16837">
        <v>538095</v>
      </c>
      <c r="B16837" t="s">
        <v>127</v>
      </c>
      <c r="C16837" t="s">
        <v>12</v>
      </c>
      <c r="D16837">
        <v>14</v>
      </c>
      <c r="E16837" s="1">
        <v>40836.554166666669</v>
      </c>
      <c r="F16837">
        <v>3.39</v>
      </c>
      <c r="G16837">
        <v>13956</v>
      </c>
      <c r="H16837" t="s">
        <v>10</v>
      </c>
      <c r="I16837" t="str">
        <f>IF(AND(LEFT(OnlineRetail[[#This Row],[InvoiceNo]],1)&lt;&gt;"C",OnlineRetail[[#This Row],[CustomerID]]&lt;&gt;""),"Yes","No")</f>
        <v>Yes</v>
      </c>
      <c r="J16837" s="4">
        <f>EOMONTH(OnlineRetail[[#This Row],[InvoiceDate]],-1)+1</f>
        <v>40817</v>
      </c>
      <c r="K16837" s="6">
        <f>OnlineRetail[[#This Row],[Quantity]]*OnlineRetail[[#This Row],[UnitPrice]]</f>
        <v>47.46</v>
      </c>
      <c r="L16837" t="str">
        <f t="shared" si="263"/>
        <v>13956|Oct-2011</v>
      </c>
    </row>
    <row r="16838" spans="1:12">
      <c r="A16838">
        <v>551469</v>
      </c>
      <c r="B16838" t="s">
        <v>192</v>
      </c>
      <c r="C16838" t="s">
        <v>46</v>
      </c>
      <c r="D16838">
        <v>11</v>
      </c>
      <c r="E16838" s="1">
        <v>40836.555555555547</v>
      </c>
      <c r="F16838">
        <v>9.9499999999999993</v>
      </c>
      <c r="G16838">
        <v>12722</v>
      </c>
      <c r="H16838" t="s">
        <v>10</v>
      </c>
      <c r="I16838" t="str">
        <f>IF(AND(LEFT(OnlineRetail[[#This Row],[InvoiceNo]],1)&lt;&gt;"C",OnlineRetail[[#This Row],[CustomerID]]&lt;&gt;""),"Yes","No")</f>
        <v>Yes</v>
      </c>
      <c r="J16838" s="4">
        <f>EOMONTH(OnlineRetail[[#This Row],[InvoiceDate]],-1)+1</f>
        <v>40817</v>
      </c>
      <c r="K16838" s="6">
        <f>OnlineRetail[[#This Row],[Quantity]]*OnlineRetail[[#This Row],[UnitPrice]]</f>
        <v>109.44999999999999</v>
      </c>
      <c r="L16838" t="str">
        <f t="shared" si="263"/>
        <v>12722|Oct-2011</v>
      </c>
    </row>
    <row r="16839" spans="1:12">
      <c r="A16839">
        <v>550542</v>
      </c>
      <c r="B16839" t="s">
        <v>201</v>
      </c>
      <c r="C16839" t="s">
        <v>40</v>
      </c>
      <c r="D16839">
        <v>12</v>
      </c>
      <c r="E16839" s="1">
        <v>40836.568749999999</v>
      </c>
      <c r="F16839">
        <v>0.85</v>
      </c>
      <c r="G16839">
        <v>14206</v>
      </c>
      <c r="H16839" t="s">
        <v>10</v>
      </c>
      <c r="I16839" t="str">
        <f>IF(AND(LEFT(OnlineRetail[[#This Row],[InvoiceNo]],1)&lt;&gt;"C",OnlineRetail[[#This Row],[CustomerID]]&lt;&gt;""),"Yes","No")</f>
        <v>Yes</v>
      </c>
      <c r="J16839" s="4">
        <f>EOMONTH(OnlineRetail[[#This Row],[InvoiceDate]],-1)+1</f>
        <v>40817</v>
      </c>
      <c r="K16839" s="6">
        <f>OnlineRetail[[#This Row],[Quantity]]*OnlineRetail[[#This Row],[UnitPrice]]</f>
        <v>10.199999999999999</v>
      </c>
      <c r="L16839" t="str">
        <f t="shared" si="263"/>
        <v>14206|Oct-2011</v>
      </c>
    </row>
    <row r="16840" spans="1:12">
      <c r="A16840">
        <v>542471</v>
      </c>
      <c r="B16840" t="s">
        <v>100</v>
      </c>
      <c r="C16840" t="s">
        <v>40</v>
      </c>
      <c r="D16840">
        <v>17</v>
      </c>
      <c r="E16840" s="1">
        <v>40836.568749999999</v>
      </c>
      <c r="F16840">
        <v>5.95</v>
      </c>
      <c r="G16840">
        <v>14241</v>
      </c>
      <c r="H16840" t="s">
        <v>10</v>
      </c>
      <c r="I16840" t="str">
        <f>IF(AND(LEFT(OnlineRetail[[#This Row],[InvoiceNo]],1)&lt;&gt;"C",OnlineRetail[[#This Row],[CustomerID]]&lt;&gt;""),"Yes","No")</f>
        <v>Yes</v>
      </c>
      <c r="J16840" s="4">
        <f>EOMONTH(OnlineRetail[[#This Row],[InvoiceDate]],-1)+1</f>
        <v>40817</v>
      </c>
      <c r="K16840" s="6">
        <f>OnlineRetail[[#This Row],[Quantity]]*OnlineRetail[[#This Row],[UnitPrice]]</f>
        <v>101.15</v>
      </c>
      <c r="L16840" t="str">
        <f t="shared" si="263"/>
        <v>14241|Oct-2011</v>
      </c>
    </row>
    <row r="16841" spans="1:12">
      <c r="A16841">
        <v>555486</v>
      </c>
      <c r="B16841" t="s">
        <v>78</v>
      </c>
      <c r="C16841" t="s">
        <v>72</v>
      </c>
      <c r="D16841">
        <v>19</v>
      </c>
      <c r="E16841" s="1">
        <v>40836.575694444437</v>
      </c>
      <c r="F16841">
        <v>9.9499999999999993</v>
      </c>
      <c r="G16841">
        <v>12944</v>
      </c>
      <c r="H16841" t="s">
        <v>10</v>
      </c>
      <c r="I16841" t="str">
        <f>IF(AND(LEFT(OnlineRetail[[#This Row],[InvoiceNo]],1)&lt;&gt;"C",OnlineRetail[[#This Row],[CustomerID]]&lt;&gt;""),"Yes","No")</f>
        <v>Yes</v>
      </c>
      <c r="J16841" s="4">
        <f>EOMONTH(OnlineRetail[[#This Row],[InvoiceDate]],-1)+1</f>
        <v>40817</v>
      </c>
      <c r="K16841" s="6">
        <f>OnlineRetail[[#This Row],[Quantity]]*OnlineRetail[[#This Row],[UnitPrice]]</f>
        <v>189.04999999999998</v>
      </c>
      <c r="L16841" t="str">
        <f t="shared" si="263"/>
        <v>12944|Oct-2011</v>
      </c>
    </row>
    <row r="16842" spans="1:12">
      <c r="A16842">
        <v>540417</v>
      </c>
      <c r="B16842" t="s">
        <v>54</v>
      </c>
      <c r="C16842" t="s">
        <v>40</v>
      </c>
      <c r="D16842">
        <v>6</v>
      </c>
      <c r="E16842" s="1">
        <v>40836.57708333333</v>
      </c>
      <c r="F16842">
        <v>2.1</v>
      </c>
      <c r="G16842">
        <v>13723</v>
      </c>
      <c r="H16842" t="s">
        <v>10</v>
      </c>
      <c r="I16842" t="str">
        <f>IF(AND(LEFT(OnlineRetail[[#This Row],[InvoiceNo]],1)&lt;&gt;"C",OnlineRetail[[#This Row],[CustomerID]]&lt;&gt;""),"Yes","No")</f>
        <v>Yes</v>
      </c>
      <c r="J16842" s="4">
        <f>EOMONTH(OnlineRetail[[#This Row],[InvoiceDate]],-1)+1</f>
        <v>40817</v>
      </c>
      <c r="K16842" s="6">
        <f>OnlineRetail[[#This Row],[Quantity]]*OnlineRetail[[#This Row],[UnitPrice]]</f>
        <v>12.600000000000001</v>
      </c>
      <c r="L16842" t="str">
        <f t="shared" si="263"/>
        <v>13723|Oct-2011</v>
      </c>
    </row>
    <row r="16843" spans="1:12">
      <c r="A16843">
        <v>545841</v>
      </c>
      <c r="B16843" t="s">
        <v>69</v>
      </c>
      <c r="C16843" t="s">
        <v>83</v>
      </c>
      <c r="D16843">
        <v>18</v>
      </c>
      <c r="E16843" s="1">
        <v>40836.59097222222</v>
      </c>
      <c r="F16843">
        <v>2.5499999999999998</v>
      </c>
      <c r="G16843">
        <v>12956</v>
      </c>
      <c r="H16843" t="s">
        <v>10</v>
      </c>
      <c r="I16843" t="str">
        <f>IF(AND(LEFT(OnlineRetail[[#This Row],[InvoiceNo]],1)&lt;&gt;"C",OnlineRetail[[#This Row],[CustomerID]]&lt;&gt;""),"Yes","No")</f>
        <v>Yes</v>
      </c>
      <c r="J16843" s="4">
        <f>EOMONTH(OnlineRetail[[#This Row],[InvoiceDate]],-1)+1</f>
        <v>40817</v>
      </c>
      <c r="K16843" s="6">
        <f>OnlineRetail[[#This Row],[Quantity]]*OnlineRetail[[#This Row],[UnitPrice]]</f>
        <v>45.9</v>
      </c>
      <c r="L16843" t="str">
        <f t="shared" si="263"/>
        <v>12956|Oct-2011</v>
      </c>
    </row>
    <row r="16844" spans="1:12">
      <c r="A16844">
        <v>551550</v>
      </c>
      <c r="B16844" t="s">
        <v>289</v>
      </c>
      <c r="C16844" t="s">
        <v>14</v>
      </c>
      <c r="D16844">
        <v>18</v>
      </c>
      <c r="E16844" s="1">
        <v>40836.595833333333</v>
      </c>
      <c r="F16844">
        <v>1.65</v>
      </c>
      <c r="G16844">
        <v>13436</v>
      </c>
      <c r="H16844" t="s">
        <v>10</v>
      </c>
      <c r="I16844" t="str">
        <f>IF(AND(LEFT(OnlineRetail[[#This Row],[InvoiceNo]],1)&lt;&gt;"C",OnlineRetail[[#This Row],[CustomerID]]&lt;&gt;""),"Yes","No")</f>
        <v>Yes</v>
      </c>
      <c r="J16844" s="4">
        <f>EOMONTH(OnlineRetail[[#This Row],[InvoiceDate]],-1)+1</f>
        <v>40817</v>
      </c>
      <c r="K16844" s="6">
        <f>OnlineRetail[[#This Row],[Quantity]]*OnlineRetail[[#This Row],[UnitPrice]]</f>
        <v>29.7</v>
      </c>
      <c r="L16844" t="str">
        <f t="shared" si="263"/>
        <v>13436|Oct-2011</v>
      </c>
    </row>
    <row r="16845" spans="1:12">
      <c r="A16845">
        <v>554548</v>
      </c>
      <c r="B16845" t="s">
        <v>227</v>
      </c>
      <c r="C16845" t="s">
        <v>48</v>
      </c>
      <c r="D16845">
        <v>11</v>
      </c>
      <c r="E16845" s="1">
        <v>40836.59652777778</v>
      </c>
      <c r="F16845">
        <v>7.95</v>
      </c>
      <c r="G16845">
        <v>12405</v>
      </c>
      <c r="H16845" t="s">
        <v>70</v>
      </c>
      <c r="I16845" t="str">
        <f>IF(AND(LEFT(OnlineRetail[[#This Row],[InvoiceNo]],1)&lt;&gt;"C",OnlineRetail[[#This Row],[CustomerID]]&lt;&gt;""),"Yes","No")</f>
        <v>Yes</v>
      </c>
      <c r="J16845" s="4">
        <f>EOMONTH(OnlineRetail[[#This Row],[InvoiceDate]],-1)+1</f>
        <v>40817</v>
      </c>
      <c r="K16845" s="6">
        <f>OnlineRetail[[#This Row],[Quantity]]*OnlineRetail[[#This Row],[UnitPrice]]</f>
        <v>87.45</v>
      </c>
      <c r="L16845" t="str">
        <f t="shared" si="263"/>
        <v>12405|Oct-2011</v>
      </c>
    </row>
    <row r="16846" spans="1:12">
      <c r="A16846">
        <v>546132</v>
      </c>
      <c r="B16846" t="s">
        <v>77</v>
      </c>
      <c r="C16846" t="s">
        <v>12</v>
      </c>
      <c r="D16846">
        <v>11</v>
      </c>
      <c r="E16846" s="1">
        <v>40836.6</v>
      </c>
      <c r="F16846">
        <v>1.65</v>
      </c>
      <c r="G16846">
        <v>12858</v>
      </c>
      <c r="H16846" t="s">
        <v>10</v>
      </c>
      <c r="I16846" t="str">
        <f>IF(AND(LEFT(OnlineRetail[[#This Row],[InvoiceNo]],1)&lt;&gt;"C",OnlineRetail[[#This Row],[CustomerID]]&lt;&gt;""),"Yes","No")</f>
        <v>Yes</v>
      </c>
      <c r="J16846" s="4">
        <f>EOMONTH(OnlineRetail[[#This Row],[InvoiceDate]],-1)+1</f>
        <v>40817</v>
      </c>
      <c r="K16846" s="6">
        <f>OnlineRetail[[#This Row],[Quantity]]*OnlineRetail[[#This Row],[UnitPrice]]</f>
        <v>18.149999999999999</v>
      </c>
      <c r="L16846" t="str">
        <f t="shared" si="263"/>
        <v>12858|Oct-2011</v>
      </c>
    </row>
    <row r="16847" spans="1:12">
      <c r="A16847">
        <v>540408</v>
      </c>
      <c r="B16847" t="s">
        <v>175</v>
      </c>
      <c r="C16847" t="s">
        <v>42</v>
      </c>
      <c r="D16847">
        <v>5</v>
      </c>
      <c r="E16847" s="1">
        <v>40836.611805555563</v>
      </c>
      <c r="F16847">
        <v>2.5499999999999998</v>
      </c>
      <c r="G16847">
        <v>13831</v>
      </c>
      <c r="H16847" t="s">
        <v>10</v>
      </c>
      <c r="I16847" t="str">
        <f>IF(AND(LEFT(OnlineRetail[[#This Row],[InvoiceNo]],1)&lt;&gt;"C",OnlineRetail[[#This Row],[CustomerID]]&lt;&gt;""),"Yes","No")</f>
        <v>Yes</v>
      </c>
      <c r="J16847" s="4">
        <f>EOMONTH(OnlineRetail[[#This Row],[InvoiceDate]],-1)+1</f>
        <v>40817</v>
      </c>
      <c r="K16847" s="6">
        <f>OnlineRetail[[#This Row],[Quantity]]*OnlineRetail[[#This Row],[UnitPrice]]</f>
        <v>12.75</v>
      </c>
      <c r="L16847" t="str">
        <f t="shared" si="263"/>
        <v>13831|Oct-2011</v>
      </c>
    </row>
    <row r="16848" spans="1:12">
      <c r="A16848">
        <v>547690</v>
      </c>
      <c r="B16848" t="s">
        <v>225</v>
      </c>
      <c r="C16848" t="s">
        <v>48</v>
      </c>
      <c r="D16848">
        <v>2</v>
      </c>
      <c r="E16848" s="1">
        <v>40836.613888888889</v>
      </c>
      <c r="F16848">
        <v>0.85</v>
      </c>
      <c r="G16848">
        <v>13249</v>
      </c>
      <c r="H16848" t="s">
        <v>10</v>
      </c>
      <c r="I16848" t="str">
        <f>IF(AND(LEFT(OnlineRetail[[#This Row],[InvoiceNo]],1)&lt;&gt;"C",OnlineRetail[[#This Row],[CustomerID]]&lt;&gt;""),"Yes","No")</f>
        <v>Yes</v>
      </c>
      <c r="J16848" s="4">
        <f>EOMONTH(OnlineRetail[[#This Row],[InvoiceDate]],-1)+1</f>
        <v>40817</v>
      </c>
      <c r="K16848" s="6">
        <f>OnlineRetail[[#This Row],[Quantity]]*OnlineRetail[[#This Row],[UnitPrice]]</f>
        <v>1.7</v>
      </c>
      <c r="L16848" t="str">
        <f t="shared" si="263"/>
        <v>13249|Oct-2011</v>
      </c>
    </row>
    <row r="16849" spans="1:12">
      <c r="A16849">
        <v>554672</v>
      </c>
      <c r="B16849" t="s">
        <v>15</v>
      </c>
      <c r="C16849" t="s">
        <v>14</v>
      </c>
      <c r="D16849">
        <v>4</v>
      </c>
      <c r="E16849" s="1">
        <v>40836.628472222219</v>
      </c>
      <c r="F16849">
        <v>2.5499999999999998</v>
      </c>
      <c r="G16849">
        <v>12695</v>
      </c>
      <c r="H16849" t="s">
        <v>10</v>
      </c>
      <c r="I16849" t="str">
        <f>IF(AND(LEFT(OnlineRetail[[#This Row],[InvoiceNo]],1)&lt;&gt;"C",OnlineRetail[[#This Row],[CustomerID]]&lt;&gt;""),"Yes","No")</f>
        <v>Yes</v>
      </c>
      <c r="J16849" s="4">
        <f>EOMONTH(OnlineRetail[[#This Row],[InvoiceDate]],-1)+1</f>
        <v>40817</v>
      </c>
      <c r="K16849" s="6">
        <f>OnlineRetail[[#This Row],[Quantity]]*OnlineRetail[[#This Row],[UnitPrice]]</f>
        <v>10.199999999999999</v>
      </c>
      <c r="L16849" t="str">
        <f t="shared" si="263"/>
        <v>12695|Oct-2011</v>
      </c>
    </row>
    <row r="16850" spans="1:12">
      <c r="A16850">
        <v>553865</v>
      </c>
      <c r="B16850" t="s">
        <v>38</v>
      </c>
      <c r="C16850" t="s">
        <v>33</v>
      </c>
      <c r="D16850">
        <v>18</v>
      </c>
      <c r="E16850" s="1">
        <v>40836.631944444453</v>
      </c>
      <c r="F16850">
        <v>5.95</v>
      </c>
      <c r="G16850">
        <v>13846</v>
      </c>
      <c r="H16850" t="s">
        <v>17</v>
      </c>
      <c r="I16850" t="str">
        <f>IF(AND(LEFT(OnlineRetail[[#This Row],[InvoiceNo]],1)&lt;&gt;"C",OnlineRetail[[#This Row],[CustomerID]]&lt;&gt;""),"Yes","No")</f>
        <v>Yes</v>
      </c>
      <c r="J16850" s="4">
        <f>EOMONTH(OnlineRetail[[#This Row],[InvoiceDate]],-1)+1</f>
        <v>40817</v>
      </c>
      <c r="K16850" s="6">
        <f>OnlineRetail[[#This Row],[Quantity]]*OnlineRetail[[#This Row],[UnitPrice]]</f>
        <v>107.10000000000001</v>
      </c>
      <c r="L16850" t="str">
        <f t="shared" si="263"/>
        <v>13846|Oct-2011</v>
      </c>
    </row>
    <row r="16851" spans="1:12">
      <c r="A16851">
        <v>537841</v>
      </c>
      <c r="B16851" t="s">
        <v>197</v>
      </c>
      <c r="C16851" t="s">
        <v>39</v>
      </c>
      <c r="D16851">
        <v>17</v>
      </c>
      <c r="E16851" s="1">
        <v>40836.638194444437</v>
      </c>
      <c r="F16851">
        <v>5.95</v>
      </c>
      <c r="G16851">
        <v>12454</v>
      </c>
      <c r="H16851" t="s">
        <v>10</v>
      </c>
      <c r="I16851" t="str">
        <f>IF(AND(LEFT(OnlineRetail[[#This Row],[InvoiceNo]],1)&lt;&gt;"C",OnlineRetail[[#This Row],[CustomerID]]&lt;&gt;""),"Yes","No")</f>
        <v>Yes</v>
      </c>
      <c r="J16851" s="4">
        <f>EOMONTH(OnlineRetail[[#This Row],[InvoiceDate]],-1)+1</f>
        <v>40817</v>
      </c>
      <c r="K16851" s="6">
        <f>OnlineRetail[[#This Row],[Quantity]]*OnlineRetail[[#This Row],[UnitPrice]]</f>
        <v>101.15</v>
      </c>
      <c r="L16851" t="str">
        <f t="shared" si="263"/>
        <v>12454|Oct-2011</v>
      </c>
    </row>
    <row r="16852" spans="1:12">
      <c r="A16852">
        <v>551731</v>
      </c>
      <c r="B16852" t="s">
        <v>90</v>
      </c>
      <c r="C16852" t="s">
        <v>14</v>
      </c>
      <c r="D16852">
        <v>15</v>
      </c>
      <c r="E16852" s="1">
        <v>40836.642361111109</v>
      </c>
      <c r="F16852">
        <v>2.5499999999999998</v>
      </c>
      <c r="G16852">
        <v>14218</v>
      </c>
      <c r="H16852" t="s">
        <v>10</v>
      </c>
      <c r="I16852" t="str">
        <f>IF(AND(LEFT(OnlineRetail[[#This Row],[InvoiceNo]],1)&lt;&gt;"C",OnlineRetail[[#This Row],[CustomerID]]&lt;&gt;""),"Yes","No")</f>
        <v>Yes</v>
      </c>
      <c r="J16852" s="4">
        <f>EOMONTH(OnlineRetail[[#This Row],[InvoiceDate]],-1)+1</f>
        <v>40817</v>
      </c>
      <c r="K16852" s="6">
        <f>OnlineRetail[[#This Row],[Quantity]]*OnlineRetail[[#This Row],[UnitPrice]]</f>
        <v>38.25</v>
      </c>
      <c r="L16852" t="str">
        <f t="shared" si="263"/>
        <v>14218|Oct-2011</v>
      </c>
    </row>
    <row r="16853" spans="1:12">
      <c r="A16853">
        <v>544630</v>
      </c>
      <c r="B16853" t="s">
        <v>206</v>
      </c>
      <c r="C16853" t="s">
        <v>16</v>
      </c>
      <c r="D16853">
        <v>19</v>
      </c>
      <c r="E16853" s="1">
        <v>40836.645138888889</v>
      </c>
      <c r="F16853">
        <v>0.85</v>
      </c>
      <c r="G16853">
        <v>12690</v>
      </c>
      <c r="H16853" t="s">
        <v>10</v>
      </c>
      <c r="I16853" t="str">
        <f>IF(AND(LEFT(OnlineRetail[[#This Row],[InvoiceNo]],1)&lt;&gt;"C",OnlineRetail[[#This Row],[CustomerID]]&lt;&gt;""),"Yes","No")</f>
        <v>Yes</v>
      </c>
      <c r="J16853" s="4">
        <f>EOMONTH(OnlineRetail[[#This Row],[InvoiceDate]],-1)+1</f>
        <v>40817</v>
      </c>
      <c r="K16853" s="6">
        <f>OnlineRetail[[#This Row],[Quantity]]*OnlineRetail[[#This Row],[UnitPrice]]</f>
        <v>16.149999999999999</v>
      </c>
      <c r="L16853" t="str">
        <f t="shared" si="263"/>
        <v>12690|Oct-2011</v>
      </c>
    </row>
    <row r="16854" spans="1:12">
      <c r="A16854">
        <v>555046</v>
      </c>
      <c r="B16854" t="s">
        <v>232</v>
      </c>
      <c r="C16854" t="s">
        <v>9</v>
      </c>
      <c r="D16854">
        <v>14</v>
      </c>
      <c r="E16854" s="1">
        <v>40836.647222222222</v>
      </c>
      <c r="F16854">
        <v>3.39</v>
      </c>
      <c r="G16854">
        <v>13891</v>
      </c>
      <c r="H16854" t="s">
        <v>10</v>
      </c>
      <c r="I16854" t="str">
        <f>IF(AND(LEFT(OnlineRetail[[#This Row],[InvoiceNo]],1)&lt;&gt;"C",OnlineRetail[[#This Row],[CustomerID]]&lt;&gt;""),"Yes","No")</f>
        <v>Yes</v>
      </c>
      <c r="J16854" s="4">
        <f>EOMONTH(OnlineRetail[[#This Row],[InvoiceDate]],-1)+1</f>
        <v>40817</v>
      </c>
      <c r="K16854" s="6">
        <f>OnlineRetail[[#This Row],[Quantity]]*OnlineRetail[[#This Row],[UnitPrice]]</f>
        <v>47.46</v>
      </c>
      <c r="L16854" t="str">
        <f t="shared" si="263"/>
        <v>13891|Oct-2011</v>
      </c>
    </row>
    <row r="16855" spans="1:12">
      <c r="A16855">
        <v>553535</v>
      </c>
      <c r="B16855" t="s">
        <v>211</v>
      </c>
      <c r="C16855" t="s">
        <v>53</v>
      </c>
      <c r="D16855">
        <v>13</v>
      </c>
      <c r="E16855" s="1">
        <v>40836.65</v>
      </c>
      <c r="F16855">
        <v>2.5499999999999998</v>
      </c>
      <c r="G16855">
        <v>14128</v>
      </c>
      <c r="H16855" t="s">
        <v>10</v>
      </c>
      <c r="I16855" t="str">
        <f>IF(AND(LEFT(OnlineRetail[[#This Row],[InvoiceNo]],1)&lt;&gt;"C",OnlineRetail[[#This Row],[CustomerID]]&lt;&gt;""),"Yes","No")</f>
        <v>Yes</v>
      </c>
      <c r="J16855" s="4">
        <f>EOMONTH(OnlineRetail[[#This Row],[InvoiceDate]],-1)+1</f>
        <v>40817</v>
      </c>
      <c r="K16855" s="6">
        <f>OnlineRetail[[#This Row],[Quantity]]*OnlineRetail[[#This Row],[UnitPrice]]</f>
        <v>33.15</v>
      </c>
      <c r="L16855" t="str">
        <f t="shared" si="263"/>
        <v>14128|Oct-2011</v>
      </c>
    </row>
    <row r="16856" spans="1:12">
      <c r="A16856">
        <v>541294</v>
      </c>
      <c r="B16856" t="s">
        <v>131</v>
      </c>
      <c r="C16856" t="s">
        <v>39</v>
      </c>
      <c r="D16856">
        <v>2</v>
      </c>
      <c r="E16856" s="1">
        <v>40836.656944444447</v>
      </c>
      <c r="F16856">
        <v>9.9499999999999993</v>
      </c>
      <c r="G16856">
        <v>14299</v>
      </c>
      <c r="H16856" t="s">
        <v>10</v>
      </c>
      <c r="I16856" t="str">
        <f>IF(AND(LEFT(OnlineRetail[[#This Row],[InvoiceNo]],1)&lt;&gt;"C",OnlineRetail[[#This Row],[CustomerID]]&lt;&gt;""),"Yes","No")</f>
        <v>Yes</v>
      </c>
      <c r="J16856" s="4">
        <f>EOMONTH(OnlineRetail[[#This Row],[InvoiceDate]],-1)+1</f>
        <v>40817</v>
      </c>
      <c r="K16856" s="6">
        <f>OnlineRetail[[#This Row],[Quantity]]*OnlineRetail[[#This Row],[UnitPrice]]</f>
        <v>19.899999999999999</v>
      </c>
      <c r="L16856" t="str">
        <f t="shared" si="263"/>
        <v>14299|Oct-2011</v>
      </c>
    </row>
    <row r="16857" spans="1:12">
      <c r="A16857">
        <v>546999</v>
      </c>
      <c r="B16857" t="s">
        <v>8</v>
      </c>
      <c r="C16857" t="s">
        <v>46</v>
      </c>
      <c r="D16857">
        <v>19</v>
      </c>
      <c r="E16857" s="1">
        <v>40836.660416666673</v>
      </c>
      <c r="F16857">
        <v>0.85</v>
      </c>
      <c r="G16857">
        <v>13604</v>
      </c>
      <c r="H16857" t="s">
        <v>36</v>
      </c>
      <c r="I16857" t="str">
        <f>IF(AND(LEFT(OnlineRetail[[#This Row],[InvoiceNo]],1)&lt;&gt;"C",OnlineRetail[[#This Row],[CustomerID]]&lt;&gt;""),"Yes","No")</f>
        <v>Yes</v>
      </c>
      <c r="J16857" s="4">
        <f>EOMONTH(OnlineRetail[[#This Row],[InvoiceDate]],-1)+1</f>
        <v>40817</v>
      </c>
      <c r="K16857" s="6">
        <f>OnlineRetail[[#This Row],[Quantity]]*OnlineRetail[[#This Row],[UnitPrice]]</f>
        <v>16.149999999999999</v>
      </c>
      <c r="L16857" t="str">
        <f t="shared" si="263"/>
        <v>13604|Oct-2011</v>
      </c>
    </row>
    <row r="16858" spans="1:12">
      <c r="A16858">
        <v>551403</v>
      </c>
      <c r="B16858" t="s">
        <v>69</v>
      </c>
      <c r="C16858" t="s">
        <v>14</v>
      </c>
      <c r="D16858">
        <v>11</v>
      </c>
      <c r="E16858" s="1">
        <v>40836.661111111112</v>
      </c>
      <c r="F16858">
        <v>0.85</v>
      </c>
      <c r="G16858">
        <v>12606</v>
      </c>
      <c r="H16858" t="s">
        <v>10</v>
      </c>
      <c r="I16858" t="str">
        <f>IF(AND(LEFT(OnlineRetail[[#This Row],[InvoiceNo]],1)&lt;&gt;"C",OnlineRetail[[#This Row],[CustomerID]]&lt;&gt;""),"Yes","No")</f>
        <v>Yes</v>
      </c>
      <c r="J16858" s="4">
        <f>EOMONTH(OnlineRetail[[#This Row],[InvoiceDate]],-1)+1</f>
        <v>40817</v>
      </c>
      <c r="K16858" s="6">
        <f>OnlineRetail[[#This Row],[Quantity]]*OnlineRetail[[#This Row],[UnitPrice]]</f>
        <v>9.35</v>
      </c>
      <c r="L16858" t="str">
        <f t="shared" si="263"/>
        <v>12606|Oct-2011</v>
      </c>
    </row>
    <row r="16859" spans="1:12">
      <c r="A16859">
        <v>545449</v>
      </c>
      <c r="B16859" t="s">
        <v>248</v>
      </c>
      <c r="C16859" t="s">
        <v>48</v>
      </c>
      <c r="D16859">
        <v>9</v>
      </c>
      <c r="E16859" s="1">
        <v>40836.664583333331</v>
      </c>
      <c r="F16859">
        <v>2.1</v>
      </c>
      <c r="G16859">
        <v>12951</v>
      </c>
      <c r="H16859" t="s">
        <v>10</v>
      </c>
      <c r="I16859" t="str">
        <f>IF(AND(LEFT(OnlineRetail[[#This Row],[InvoiceNo]],1)&lt;&gt;"C",OnlineRetail[[#This Row],[CustomerID]]&lt;&gt;""),"Yes","No")</f>
        <v>Yes</v>
      </c>
      <c r="J16859" s="4">
        <f>EOMONTH(OnlineRetail[[#This Row],[InvoiceDate]],-1)+1</f>
        <v>40817</v>
      </c>
      <c r="K16859" s="6">
        <f>OnlineRetail[[#This Row],[Quantity]]*OnlineRetail[[#This Row],[UnitPrice]]</f>
        <v>18.900000000000002</v>
      </c>
      <c r="L16859" t="str">
        <f t="shared" si="263"/>
        <v>12951|Oct-2011</v>
      </c>
    </row>
    <row r="16860" spans="1:12">
      <c r="A16860">
        <v>547421</v>
      </c>
      <c r="B16860" t="s">
        <v>204</v>
      </c>
      <c r="C16860" t="s">
        <v>40</v>
      </c>
      <c r="D16860">
        <v>16</v>
      </c>
      <c r="E16860" s="1">
        <v>40836.665277777778</v>
      </c>
      <c r="F16860">
        <v>3.39</v>
      </c>
      <c r="G16860">
        <v>13223</v>
      </c>
      <c r="H16860" t="s">
        <v>10</v>
      </c>
      <c r="I16860" t="str">
        <f>IF(AND(LEFT(OnlineRetail[[#This Row],[InvoiceNo]],1)&lt;&gt;"C",OnlineRetail[[#This Row],[CustomerID]]&lt;&gt;""),"Yes","No")</f>
        <v>Yes</v>
      </c>
      <c r="J16860" s="4">
        <f>EOMONTH(OnlineRetail[[#This Row],[InvoiceDate]],-1)+1</f>
        <v>40817</v>
      </c>
      <c r="K16860" s="6">
        <f>OnlineRetail[[#This Row],[Quantity]]*OnlineRetail[[#This Row],[UnitPrice]]</f>
        <v>54.24</v>
      </c>
      <c r="L16860" t="str">
        <f t="shared" si="263"/>
        <v>13223|Oct-2011</v>
      </c>
    </row>
    <row r="16861" spans="1:12">
      <c r="A16861">
        <v>536505</v>
      </c>
      <c r="B16861" t="s">
        <v>147</v>
      </c>
      <c r="C16861" t="s">
        <v>46</v>
      </c>
      <c r="D16861">
        <v>16</v>
      </c>
      <c r="E16861" s="1">
        <v>40836.675000000003</v>
      </c>
      <c r="F16861">
        <v>0.85</v>
      </c>
      <c r="G16861">
        <v>14082</v>
      </c>
      <c r="H16861" t="s">
        <v>10</v>
      </c>
      <c r="I16861" t="str">
        <f>IF(AND(LEFT(OnlineRetail[[#This Row],[InvoiceNo]],1)&lt;&gt;"C",OnlineRetail[[#This Row],[CustomerID]]&lt;&gt;""),"Yes","No")</f>
        <v>Yes</v>
      </c>
      <c r="J16861" s="4">
        <f>EOMONTH(OnlineRetail[[#This Row],[InvoiceDate]],-1)+1</f>
        <v>40817</v>
      </c>
      <c r="K16861" s="6">
        <f>OnlineRetail[[#This Row],[Quantity]]*OnlineRetail[[#This Row],[UnitPrice]]</f>
        <v>13.6</v>
      </c>
      <c r="L16861" t="str">
        <f t="shared" si="263"/>
        <v>14082|Oct-2011</v>
      </c>
    </row>
    <row r="16862" spans="1:12">
      <c r="A16862">
        <v>538434</v>
      </c>
      <c r="B16862" t="s">
        <v>264</v>
      </c>
      <c r="C16862" t="s">
        <v>72</v>
      </c>
      <c r="D16862">
        <v>4</v>
      </c>
      <c r="E16862" s="1">
        <v>40836.677777777782</v>
      </c>
      <c r="F16862">
        <v>9.9499999999999993</v>
      </c>
      <c r="G16862">
        <v>13303</v>
      </c>
      <c r="H16862" t="s">
        <v>10</v>
      </c>
      <c r="I16862" t="str">
        <f>IF(AND(LEFT(OnlineRetail[[#This Row],[InvoiceNo]],1)&lt;&gt;"C",OnlineRetail[[#This Row],[CustomerID]]&lt;&gt;""),"Yes","No")</f>
        <v>Yes</v>
      </c>
      <c r="J16862" s="4">
        <f>EOMONTH(OnlineRetail[[#This Row],[InvoiceDate]],-1)+1</f>
        <v>40817</v>
      </c>
      <c r="K16862" s="6">
        <f>OnlineRetail[[#This Row],[Quantity]]*OnlineRetail[[#This Row],[UnitPrice]]</f>
        <v>39.799999999999997</v>
      </c>
      <c r="L16862" t="str">
        <f t="shared" si="263"/>
        <v>13303|Oct-2011</v>
      </c>
    </row>
    <row r="16863" spans="1:12">
      <c r="A16863">
        <v>540777</v>
      </c>
      <c r="B16863" t="s">
        <v>105</v>
      </c>
      <c r="C16863" t="s">
        <v>72</v>
      </c>
      <c r="D16863">
        <v>4</v>
      </c>
      <c r="E16863" s="1">
        <v>40836.685416666667</v>
      </c>
      <c r="F16863">
        <v>1.65</v>
      </c>
      <c r="G16863">
        <v>12387</v>
      </c>
      <c r="H16863" t="s">
        <v>10</v>
      </c>
      <c r="I16863" t="str">
        <f>IF(AND(LEFT(OnlineRetail[[#This Row],[InvoiceNo]],1)&lt;&gt;"C",OnlineRetail[[#This Row],[CustomerID]]&lt;&gt;""),"Yes","No")</f>
        <v>Yes</v>
      </c>
      <c r="J16863" s="4">
        <f>EOMONTH(OnlineRetail[[#This Row],[InvoiceDate]],-1)+1</f>
        <v>40817</v>
      </c>
      <c r="K16863" s="6">
        <f>OnlineRetail[[#This Row],[Quantity]]*OnlineRetail[[#This Row],[UnitPrice]]</f>
        <v>6.6</v>
      </c>
      <c r="L16863" t="str">
        <f t="shared" si="263"/>
        <v>12387|Oct-2011</v>
      </c>
    </row>
    <row r="16864" spans="1:12">
      <c r="A16864">
        <v>537743</v>
      </c>
      <c r="B16864" t="s">
        <v>243</v>
      </c>
      <c r="C16864" t="s">
        <v>46</v>
      </c>
      <c r="D16864">
        <v>12</v>
      </c>
      <c r="E16864" s="1">
        <v>40836.697222222218</v>
      </c>
      <c r="F16864">
        <v>0.85</v>
      </c>
      <c r="G16864">
        <v>14069</v>
      </c>
      <c r="H16864" t="s">
        <v>10</v>
      </c>
      <c r="I16864" t="str">
        <f>IF(AND(LEFT(OnlineRetail[[#This Row],[InvoiceNo]],1)&lt;&gt;"C",OnlineRetail[[#This Row],[CustomerID]]&lt;&gt;""),"Yes","No")</f>
        <v>Yes</v>
      </c>
      <c r="J16864" s="4">
        <f>EOMONTH(OnlineRetail[[#This Row],[InvoiceDate]],-1)+1</f>
        <v>40817</v>
      </c>
      <c r="K16864" s="6">
        <f>OnlineRetail[[#This Row],[Quantity]]*OnlineRetail[[#This Row],[UnitPrice]]</f>
        <v>10.199999999999999</v>
      </c>
      <c r="L16864" t="str">
        <f t="shared" si="263"/>
        <v>14069|Oct-2011</v>
      </c>
    </row>
    <row r="16865" spans="1:12">
      <c r="A16865">
        <v>542328</v>
      </c>
      <c r="B16865" t="s">
        <v>259</v>
      </c>
      <c r="C16865" t="s">
        <v>24</v>
      </c>
      <c r="D16865">
        <v>12</v>
      </c>
      <c r="E16865" s="1">
        <v>40836.702777777777</v>
      </c>
      <c r="F16865">
        <v>9.9499999999999993</v>
      </c>
      <c r="G16865">
        <v>12837</v>
      </c>
      <c r="H16865" t="s">
        <v>10</v>
      </c>
      <c r="I16865" t="str">
        <f>IF(AND(LEFT(OnlineRetail[[#This Row],[InvoiceNo]],1)&lt;&gt;"C",OnlineRetail[[#This Row],[CustomerID]]&lt;&gt;""),"Yes","No")</f>
        <v>Yes</v>
      </c>
      <c r="J16865" s="4">
        <f>EOMONTH(OnlineRetail[[#This Row],[InvoiceDate]],-1)+1</f>
        <v>40817</v>
      </c>
      <c r="K16865" s="6">
        <f>OnlineRetail[[#This Row],[Quantity]]*OnlineRetail[[#This Row],[UnitPrice]]</f>
        <v>119.39999999999999</v>
      </c>
      <c r="L16865" t="str">
        <f t="shared" si="263"/>
        <v>12837|Oct-2011</v>
      </c>
    </row>
    <row r="16866" spans="1:12">
      <c r="A16866">
        <v>546412</v>
      </c>
      <c r="B16866" t="s">
        <v>268</v>
      </c>
      <c r="C16866" t="s">
        <v>62</v>
      </c>
      <c r="D16866">
        <v>7</v>
      </c>
      <c r="E16866" s="1">
        <v>40836.708333333343</v>
      </c>
      <c r="F16866">
        <v>2.5499999999999998</v>
      </c>
      <c r="G16866">
        <v>12433</v>
      </c>
      <c r="H16866" t="s">
        <v>10</v>
      </c>
      <c r="I16866" t="str">
        <f>IF(AND(LEFT(OnlineRetail[[#This Row],[InvoiceNo]],1)&lt;&gt;"C",OnlineRetail[[#This Row],[CustomerID]]&lt;&gt;""),"Yes","No")</f>
        <v>Yes</v>
      </c>
      <c r="J16866" s="4">
        <f>EOMONTH(OnlineRetail[[#This Row],[InvoiceDate]],-1)+1</f>
        <v>40817</v>
      </c>
      <c r="K16866" s="6">
        <f>OnlineRetail[[#This Row],[Quantity]]*OnlineRetail[[#This Row],[UnitPrice]]</f>
        <v>17.849999999999998</v>
      </c>
      <c r="L16866" t="str">
        <f t="shared" si="263"/>
        <v>12433|Oct-2011</v>
      </c>
    </row>
    <row r="16867" spans="1:12">
      <c r="A16867">
        <v>545805</v>
      </c>
      <c r="B16867" t="s">
        <v>77</v>
      </c>
      <c r="C16867" t="s">
        <v>14</v>
      </c>
      <c r="D16867">
        <v>12</v>
      </c>
      <c r="E16867" s="1">
        <v>40836.712500000001</v>
      </c>
      <c r="F16867">
        <v>9.9499999999999993</v>
      </c>
      <c r="G16867">
        <v>12894</v>
      </c>
      <c r="H16867" t="s">
        <v>25</v>
      </c>
      <c r="I16867" t="str">
        <f>IF(AND(LEFT(OnlineRetail[[#This Row],[InvoiceNo]],1)&lt;&gt;"C",OnlineRetail[[#This Row],[CustomerID]]&lt;&gt;""),"Yes","No")</f>
        <v>Yes</v>
      </c>
      <c r="J16867" s="4">
        <f>EOMONTH(OnlineRetail[[#This Row],[InvoiceDate]],-1)+1</f>
        <v>40817</v>
      </c>
      <c r="K16867" s="6">
        <f>OnlineRetail[[#This Row],[Quantity]]*OnlineRetail[[#This Row],[UnitPrice]]</f>
        <v>119.39999999999999</v>
      </c>
      <c r="L16867" t="str">
        <f t="shared" si="263"/>
        <v>12894|Oct-2011</v>
      </c>
    </row>
    <row r="16868" spans="1:12">
      <c r="A16868">
        <v>554440</v>
      </c>
      <c r="B16868" t="s">
        <v>30</v>
      </c>
      <c r="C16868" t="s">
        <v>14</v>
      </c>
      <c r="D16868">
        <v>16</v>
      </c>
      <c r="E16868" s="1">
        <v>40836.71875</v>
      </c>
      <c r="F16868">
        <v>3.39</v>
      </c>
      <c r="G16868">
        <v>13210</v>
      </c>
      <c r="H16868" t="s">
        <v>10</v>
      </c>
      <c r="I16868" t="str">
        <f>IF(AND(LEFT(OnlineRetail[[#This Row],[InvoiceNo]],1)&lt;&gt;"C",OnlineRetail[[#This Row],[CustomerID]]&lt;&gt;""),"Yes","No")</f>
        <v>Yes</v>
      </c>
      <c r="J16868" s="4">
        <f>EOMONTH(OnlineRetail[[#This Row],[InvoiceDate]],-1)+1</f>
        <v>40817</v>
      </c>
      <c r="K16868" s="6">
        <f>OnlineRetail[[#This Row],[Quantity]]*OnlineRetail[[#This Row],[UnitPrice]]</f>
        <v>54.24</v>
      </c>
      <c r="L16868" t="str">
        <f t="shared" si="263"/>
        <v>13210|Oct-2011</v>
      </c>
    </row>
    <row r="16869" spans="1:12">
      <c r="A16869">
        <v>553542</v>
      </c>
      <c r="B16869" t="s">
        <v>141</v>
      </c>
      <c r="C16869" t="s">
        <v>83</v>
      </c>
      <c r="D16869">
        <v>12</v>
      </c>
      <c r="E16869" s="1">
        <v>40836.720833333333</v>
      </c>
      <c r="F16869">
        <v>9.9499999999999993</v>
      </c>
      <c r="G16869">
        <v>13242</v>
      </c>
      <c r="H16869" t="s">
        <v>10</v>
      </c>
      <c r="I16869" t="str">
        <f>IF(AND(LEFT(OnlineRetail[[#This Row],[InvoiceNo]],1)&lt;&gt;"C",OnlineRetail[[#This Row],[CustomerID]]&lt;&gt;""),"Yes","No")</f>
        <v>Yes</v>
      </c>
      <c r="J16869" s="4">
        <f>EOMONTH(OnlineRetail[[#This Row],[InvoiceDate]],-1)+1</f>
        <v>40817</v>
      </c>
      <c r="K16869" s="6">
        <f>OnlineRetail[[#This Row],[Quantity]]*OnlineRetail[[#This Row],[UnitPrice]]</f>
        <v>119.39999999999999</v>
      </c>
      <c r="L16869" t="str">
        <f t="shared" si="263"/>
        <v>13242|Oct-2011</v>
      </c>
    </row>
    <row r="16870" spans="1:12">
      <c r="A16870">
        <v>551814</v>
      </c>
      <c r="B16870" t="s">
        <v>231</v>
      </c>
      <c r="C16870" t="s">
        <v>83</v>
      </c>
      <c r="D16870">
        <v>5</v>
      </c>
      <c r="E16870" s="1">
        <v>40836.725694444453</v>
      </c>
      <c r="F16870">
        <v>3.39</v>
      </c>
      <c r="G16870">
        <v>12665</v>
      </c>
      <c r="H16870" t="s">
        <v>25</v>
      </c>
      <c r="I16870" t="str">
        <f>IF(AND(LEFT(OnlineRetail[[#This Row],[InvoiceNo]],1)&lt;&gt;"C",OnlineRetail[[#This Row],[CustomerID]]&lt;&gt;""),"Yes","No")</f>
        <v>Yes</v>
      </c>
      <c r="J16870" s="4">
        <f>EOMONTH(OnlineRetail[[#This Row],[InvoiceDate]],-1)+1</f>
        <v>40817</v>
      </c>
      <c r="K16870" s="6">
        <f>OnlineRetail[[#This Row],[Quantity]]*OnlineRetail[[#This Row],[UnitPrice]]</f>
        <v>16.95</v>
      </c>
      <c r="L16870" t="str">
        <f t="shared" si="263"/>
        <v>12665|Oct-2011</v>
      </c>
    </row>
    <row r="16871" spans="1:12">
      <c r="A16871">
        <v>541925</v>
      </c>
      <c r="B16871" t="s">
        <v>174</v>
      </c>
      <c r="C16871" t="s">
        <v>40</v>
      </c>
      <c r="D16871">
        <v>19</v>
      </c>
      <c r="E16871" s="1">
        <v>40836.755555555559</v>
      </c>
      <c r="F16871">
        <v>1.25</v>
      </c>
      <c r="G16871">
        <v>14023</v>
      </c>
      <c r="H16871" t="s">
        <v>10</v>
      </c>
      <c r="I16871" t="str">
        <f>IF(AND(LEFT(OnlineRetail[[#This Row],[InvoiceNo]],1)&lt;&gt;"C",OnlineRetail[[#This Row],[CustomerID]]&lt;&gt;""),"Yes","No")</f>
        <v>Yes</v>
      </c>
      <c r="J16871" s="4">
        <f>EOMONTH(OnlineRetail[[#This Row],[InvoiceDate]],-1)+1</f>
        <v>40817</v>
      </c>
      <c r="K16871" s="6">
        <f>OnlineRetail[[#This Row],[Quantity]]*OnlineRetail[[#This Row],[UnitPrice]]</f>
        <v>23.75</v>
      </c>
      <c r="L16871" t="str">
        <f t="shared" si="263"/>
        <v>14023|Oct-2011</v>
      </c>
    </row>
    <row r="16872" spans="1:12">
      <c r="A16872">
        <v>554903</v>
      </c>
      <c r="B16872" t="s">
        <v>265</v>
      </c>
      <c r="C16872" t="s">
        <v>72</v>
      </c>
      <c r="D16872">
        <v>4</v>
      </c>
      <c r="E16872" s="1">
        <v>40836.757638888892</v>
      </c>
      <c r="F16872">
        <v>7.95</v>
      </c>
      <c r="G16872">
        <v>12923</v>
      </c>
      <c r="H16872" t="s">
        <v>10</v>
      </c>
      <c r="I16872" t="str">
        <f>IF(AND(LEFT(OnlineRetail[[#This Row],[InvoiceNo]],1)&lt;&gt;"C",OnlineRetail[[#This Row],[CustomerID]]&lt;&gt;""),"Yes","No")</f>
        <v>Yes</v>
      </c>
      <c r="J16872" s="4">
        <f>EOMONTH(OnlineRetail[[#This Row],[InvoiceDate]],-1)+1</f>
        <v>40817</v>
      </c>
      <c r="K16872" s="6">
        <f>OnlineRetail[[#This Row],[Quantity]]*OnlineRetail[[#This Row],[UnitPrice]]</f>
        <v>31.8</v>
      </c>
      <c r="L16872" t="str">
        <f t="shared" si="263"/>
        <v>12923|Oct-2011</v>
      </c>
    </row>
    <row r="16873" spans="1:12">
      <c r="A16873">
        <v>553623</v>
      </c>
      <c r="B16873" t="s">
        <v>249</v>
      </c>
      <c r="C16873" t="s">
        <v>39</v>
      </c>
      <c r="D16873">
        <v>4</v>
      </c>
      <c r="E16873" s="1">
        <v>40836.761805555558</v>
      </c>
      <c r="F16873">
        <v>7.95</v>
      </c>
      <c r="G16873">
        <v>13210</v>
      </c>
      <c r="H16873" t="s">
        <v>10</v>
      </c>
      <c r="I16873" t="str">
        <f>IF(AND(LEFT(OnlineRetail[[#This Row],[InvoiceNo]],1)&lt;&gt;"C",OnlineRetail[[#This Row],[CustomerID]]&lt;&gt;""),"Yes","No")</f>
        <v>Yes</v>
      </c>
      <c r="J16873" s="4">
        <f>EOMONTH(OnlineRetail[[#This Row],[InvoiceDate]],-1)+1</f>
        <v>40817</v>
      </c>
      <c r="K16873" s="6">
        <f>OnlineRetail[[#This Row],[Quantity]]*OnlineRetail[[#This Row],[UnitPrice]]</f>
        <v>31.8</v>
      </c>
      <c r="L16873" t="str">
        <f t="shared" si="263"/>
        <v>13210|Oct-2011</v>
      </c>
    </row>
    <row r="16874" spans="1:12">
      <c r="A16874">
        <v>537552</v>
      </c>
      <c r="B16874" t="s">
        <v>220</v>
      </c>
      <c r="C16874" t="s">
        <v>40</v>
      </c>
      <c r="D16874">
        <v>20</v>
      </c>
      <c r="E16874" s="1">
        <v>40836.762499999997</v>
      </c>
      <c r="F16874">
        <v>9.9499999999999993</v>
      </c>
      <c r="G16874">
        <v>12804</v>
      </c>
      <c r="H16874" t="s">
        <v>10</v>
      </c>
      <c r="I16874" t="str">
        <f>IF(AND(LEFT(OnlineRetail[[#This Row],[InvoiceNo]],1)&lt;&gt;"C",OnlineRetail[[#This Row],[CustomerID]]&lt;&gt;""),"Yes","No")</f>
        <v>Yes</v>
      </c>
      <c r="J16874" s="4">
        <f>EOMONTH(OnlineRetail[[#This Row],[InvoiceDate]],-1)+1</f>
        <v>40817</v>
      </c>
      <c r="K16874" s="6">
        <f>OnlineRetail[[#This Row],[Quantity]]*OnlineRetail[[#This Row],[UnitPrice]]</f>
        <v>199</v>
      </c>
      <c r="L16874" t="str">
        <f t="shared" si="263"/>
        <v>12804|Oct-2011</v>
      </c>
    </row>
    <row r="16875" spans="1:12">
      <c r="A16875">
        <v>541687</v>
      </c>
      <c r="B16875" t="s">
        <v>119</v>
      </c>
      <c r="C16875" t="s">
        <v>24</v>
      </c>
      <c r="D16875">
        <v>16</v>
      </c>
      <c r="E16875" s="1">
        <v>40836.767361111109</v>
      </c>
      <c r="F16875">
        <v>4.95</v>
      </c>
      <c r="G16875">
        <v>13032</v>
      </c>
      <c r="H16875" t="s">
        <v>10</v>
      </c>
      <c r="I16875" t="str">
        <f>IF(AND(LEFT(OnlineRetail[[#This Row],[InvoiceNo]],1)&lt;&gt;"C",OnlineRetail[[#This Row],[CustomerID]]&lt;&gt;""),"Yes","No")</f>
        <v>Yes</v>
      </c>
      <c r="J16875" s="4">
        <f>EOMONTH(OnlineRetail[[#This Row],[InvoiceDate]],-1)+1</f>
        <v>40817</v>
      </c>
      <c r="K16875" s="6">
        <f>OnlineRetail[[#This Row],[Quantity]]*OnlineRetail[[#This Row],[UnitPrice]]</f>
        <v>79.2</v>
      </c>
      <c r="L16875" t="str">
        <f t="shared" si="263"/>
        <v>13032|Oct-2011</v>
      </c>
    </row>
    <row r="16876" spans="1:12">
      <c r="A16876">
        <v>537774</v>
      </c>
      <c r="B16876" t="s">
        <v>134</v>
      </c>
      <c r="C16876" t="s">
        <v>42</v>
      </c>
      <c r="D16876">
        <v>1</v>
      </c>
      <c r="E16876" s="1">
        <v>40836.777083333327</v>
      </c>
      <c r="F16876">
        <v>9.9499999999999993</v>
      </c>
      <c r="G16876">
        <v>12711</v>
      </c>
      <c r="H16876" t="s">
        <v>10</v>
      </c>
      <c r="I16876" t="str">
        <f>IF(AND(LEFT(OnlineRetail[[#This Row],[InvoiceNo]],1)&lt;&gt;"C",OnlineRetail[[#This Row],[CustomerID]]&lt;&gt;""),"Yes","No")</f>
        <v>Yes</v>
      </c>
      <c r="J16876" s="4">
        <f>EOMONTH(OnlineRetail[[#This Row],[InvoiceDate]],-1)+1</f>
        <v>40817</v>
      </c>
      <c r="K16876" s="6">
        <f>OnlineRetail[[#This Row],[Quantity]]*OnlineRetail[[#This Row],[UnitPrice]]</f>
        <v>9.9499999999999993</v>
      </c>
      <c r="L16876" t="str">
        <f t="shared" si="263"/>
        <v>12711|Oct-2011</v>
      </c>
    </row>
    <row r="16877" spans="1:12">
      <c r="A16877">
        <v>547142</v>
      </c>
      <c r="B16877" t="s">
        <v>26</v>
      </c>
      <c r="C16877" t="s">
        <v>19</v>
      </c>
      <c r="D16877">
        <v>15</v>
      </c>
      <c r="E16877" s="1">
        <v>40836.790277777778</v>
      </c>
      <c r="F16877">
        <v>4.95</v>
      </c>
      <c r="G16877">
        <v>14030</v>
      </c>
      <c r="H16877" t="s">
        <v>10</v>
      </c>
      <c r="I16877" t="str">
        <f>IF(AND(LEFT(OnlineRetail[[#This Row],[InvoiceNo]],1)&lt;&gt;"C",OnlineRetail[[#This Row],[CustomerID]]&lt;&gt;""),"Yes","No")</f>
        <v>Yes</v>
      </c>
      <c r="J16877" s="4">
        <f>EOMONTH(OnlineRetail[[#This Row],[InvoiceDate]],-1)+1</f>
        <v>40817</v>
      </c>
      <c r="K16877" s="6">
        <f>OnlineRetail[[#This Row],[Quantity]]*OnlineRetail[[#This Row],[UnitPrice]]</f>
        <v>74.25</v>
      </c>
      <c r="L16877" t="str">
        <f t="shared" si="263"/>
        <v>14030|Oct-2011</v>
      </c>
    </row>
    <row r="16878" spans="1:12">
      <c r="A16878">
        <v>549391</v>
      </c>
      <c r="B16878" t="s">
        <v>192</v>
      </c>
      <c r="C16878" t="s">
        <v>50</v>
      </c>
      <c r="D16878">
        <v>24</v>
      </c>
      <c r="E16878" s="1">
        <v>40836.790277777778</v>
      </c>
      <c r="F16878">
        <v>5.95</v>
      </c>
      <c r="G16878">
        <v>13101</v>
      </c>
      <c r="H16878" t="s">
        <v>10</v>
      </c>
      <c r="I16878" t="str">
        <f>IF(AND(LEFT(OnlineRetail[[#This Row],[InvoiceNo]],1)&lt;&gt;"C",OnlineRetail[[#This Row],[CustomerID]]&lt;&gt;""),"Yes","No")</f>
        <v>Yes</v>
      </c>
      <c r="J16878" s="4">
        <f>EOMONTH(OnlineRetail[[#This Row],[InvoiceDate]],-1)+1</f>
        <v>40817</v>
      </c>
      <c r="K16878" s="6">
        <f>OnlineRetail[[#This Row],[Quantity]]*OnlineRetail[[#This Row],[UnitPrice]]</f>
        <v>142.80000000000001</v>
      </c>
      <c r="L16878" t="str">
        <f t="shared" si="263"/>
        <v>13101|Oct-2011</v>
      </c>
    </row>
    <row r="16879" spans="1:12">
      <c r="A16879">
        <v>549411</v>
      </c>
      <c r="B16879" t="s">
        <v>30</v>
      </c>
      <c r="C16879" t="s">
        <v>72</v>
      </c>
      <c r="D16879">
        <v>1</v>
      </c>
      <c r="E16879" s="1">
        <v>40836.792361111111</v>
      </c>
      <c r="F16879">
        <v>7.95</v>
      </c>
      <c r="G16879">
        <v>14264</v>
      </c>
      <c r="H16879" t="s">
        <v>10</v>
      </c>
      <c r="I16879" t="str">
        <f>IF(AND(LEFT(OnlineRetail[[#This Row],[InvoiceNo]],1)&lt;&gt;"C",OnlineRetail[[#This Row],[CustomerID]]&lt;&gt;""),"Yes","No")</f>
        <v>Yes</v>
      </c>
      <c r="J16879" s="4">
        <f>EOMONTH(OnlineRetail[[#This Row],[InvoiceDate]],-1)+1</f>
        <v>40817</v>
      </c>
      <c r="K16879" s="6">
        <f>OnlineRetail[[#This Row],[Quantity]]*OnlineRetail[[#This Row],[UnitPrice]]</f>
        <v>7.95</v>
      </c>
      <c r="L16879" t="str">
        <f t="shared" si="263"/>
        <v>14264|Oct-2011</v>
      </c>
    </row>
    <row r="16880" spans="1:12">
      <c r="A16880">
        <v>537103</v>
      </c>
      <c r="B16880" t="s">
        <v>69</v>
      </c>
      <c r="C16880" t="s">
        <v>39</v>
      </c>
      <c r="D16880">
        <v>20</v>
      </c>
      <c r="E16880" s="1">
        <v>40836.793055555558</v>
      </c>
      <c r="F16880">
        <v>1.25</v>
      </c>
      <c r="G16880">
        <v>13133</v>
      </c>
      <c r="H16880" t="s">
        <v>10</v>
      </c>
      <c r="I16880" t="str">
        <f>IF(AND(LEFT(OnlineRetail[[#This Row],[InvoiceNo]],1)&lt;&gt;"C",OnlineRetail[[#This Row],[CustomerID]]&lt;&gt;""),"Yes","No")</f>
        <v>Yes</v>
      </c>
      <c r="J16880" s="4">
        <f>EOMONTH(OnlineRetail[[#This Row],[InvoiceDate]],-1)+1</f>
        <v>40817</v>
      </c>
      <c r="K16880" s="6">
        <f>OnlineRetail[[#This Row],[Quantity]]*OnlineRetail[[#This Row],[UnitPrice]]</f>
        <v>25</v>
      </c>
      <c r="L16880" t="str">
        <f t="shared" si="263"/>
        <v>13133|Oct-2011</v>
      </c>
    </row>
    <row r="16881" spans="1:12">
      <c r="A16881">
        <v>537496</v>
      </c>
      <c r="B16881" t="s">
        <v>85</v>
      </c>
      <c r="C16881" t="s">
        <v>12</v>
      </c>
      <c r="D16881">
        <v>1</v>
      </c>
      <c r="E16881" s="1">
        <v>40836.793055555558</v>
      </c>
      <c r="F16881">
        <v>4.25</v>
      </c>
      <c r="G16881">
        <v>14186</v>
      </c>
      <c r="H16881" t="s">
        <v>10</v>
      </c>
      <c r="I16881" t="str">
        <f>IF(AND(LEFT(OnlineRetail[[#This Row],[InvoiceNo]],1)&lt;&gt;"C",OnlineRetail[[#This Row],[CustomerID]]&lt;&gt;""),"Yes","No")</f>
        <v>Yes</v>
      </c>
      <c r="J16881" s="4">
        <f>EOMONTH(OnlineRetail[[#This Row],[InvoiceDate]],-1)+1</f>
        <v>40817</v>
      </c>
      <c r="K16881" s="6">
        <f>OnlineRetail[[#This Row],[Quantity]]*OnlineRetail[[#This Row],[UnitPrice]]</f>
        <v>4.25</v>
      </c>
      <c r="L16881" t="str">
        <f t="shared" si="263"/>
        <v>14186|Oct-2011</v>
      </c>
    </row>
    <row r="16882" spans="1:12">
      <c r="A16882">
        <v>541876</v>
      </c>
      <c r="B16882" t="s">
        <v>199</v>
      </c>
      <c r="C16882" t="s">
        <v>40</v>
      </c>
      <c r="D16882">
        <v>24</v>
      </c>
      <c r="E16882" s="1">
        <v>40836.795138888891</v>
      </c>
      <c r="F16882">
        <v>4.25</v>
      </c>
      <c r="G16882">
        <v>12478</v>
      </c>
      <c r="H16882" t="s">
        <v>10</v>
      </c>
      <c r="I16882" t="str">
        <f>IF(AND(LEFT(OnlineRetail[[#This Row],[InvoiceNo]],1)&lt;&gt;"C",OnlineRetail[[#This Row],[CustomerID]]&lt;&gt;""),"Yes","No")</f>
        <v>Yes</v>
      </c>
      <c r="J16882" s="4">
        <f>EOMONTH(OnlineRetail[[#This Row],[InvoiceDate]],-1)+1</f>
        <v>40817</v>
      </c>
      <c r="K16882" s="6">
        <f>OnlineRetail[[#This Row],[Quantity]]*OnlineRetail[[#This Row],[UnitPrice]]</f>
        <v>102</v>
      </c>
      <c r="L16882" t="str">
        <f t="shared" si="263"/>
        <v>12478|Oct-2011</v>
      </c>
    </row>
    <row r="16883" spans="1:12" hidden="1">
      <c r="A16883" t="s">
        <v>435</v>
      </c>
      <c r="B16883" t="s">
        <v>212</v>
      </c>
      <c r="C16883" t="s">
        <v>83</v>
      </c>
      <c r="D16883">
        <v>16</v>
      </c>
      <c r="E16883" s="1">
        <v>40836.802083333343</v>
      </c>
      <c r="F16883">
        <v>1.65</v>
      </c>
      <c r="G16883">
        <v>14237</v>
      </c>
      <c r="H16883" t="s">
        <v>10</v>
      </c>
      <c r="I16883" t="str">
        <f>IF(AND(LEFT(OnlineRetail[[#This Row],[InvoiceNo]],1)&lt;&gt;"C",OnlineRetail[[#This Row],[CustomerID]]&lt;&gt;""),"Yes","No")</f>
        <v>No</v>
      </c>
      <c r="J16883" s="4">
        <f>EOMONTH(OnlineRetail[[#This Row],[InvoiceDate]],-1)+1</f>
        <v>40817</v>
      </c>
      <c r="K16883" s="6">
        <f>OnlineRetail[[#This Row],[Quantity]]*OnlineRetail[[#This Row],[UnitPrice]]</f>
        <v>26.4</v>
      </c>
      <c r="L16883" t="str">
        <f t="shared" si="263"/>
        <v/>
      </c>
    </row>
    <row r="16884" spans="1:12">
      <c r="A16884">
        <v>555120</v>
      </c>
      <c r="B16884" t="s">
        <v>148</v>
      </c>
      <c r="C16884" t="s">
        <v>12</v>
      </c>
      <c r="D16884">
        <v>18</v>
      </c>
      <c r="E16884" s="1">
        <v>40836.803472222222</v>
      </c>
      <c r="F16884">
        <v>3.39</v>
      </c>
      <c r="G16884">
        <v>12462</v>
      </c>
      <c r="H16884" t="s">
        <v>10</v>
      </c>
      <c r="I16884" t="str">
        <f>IF(AND(LEFT(OnlineRetail[[#This Row],[InvoiceNo]],1)&lt;&gt;"C",OnlineRetail[[#This Row],[CustomerID]]&lt;&gt;""),"Yes","No")</f>
        <v>Yes</v>
      </c>
      <c r="J16884" s="4">
        <f>EOMONTH(OnlineRetail[[#This Row],[InvoiceDate]],-1)+1</f>
        <v>40817</v>
      </c>
      <c r="K16884" s="6">
        <f>OnlineRetail[[#This Row],[Quantity]]*OnlineRetail[[#This Row],[UnitPrice]]</f>
        <v>61.02</v>
      </c>
      <c r="L16884" t="str">
        <f t="shared" si="263"/>
        <v>12462|Oct-2011</v>
      </c>
    </row>
    <row r="16885" spans="1:12">
      <c r="A16885">
        <v>548813</v>
      </c>
      <c r="B16885" t="s">
        <v>212</v>
      </c>
      <c r="C16885" t="s">
        <v>12</v>
      </c>
      <c r="D16885">
        <v>1</v>
      </c>
      <c r="E16885" s="1">
        <v>40836.804861111108</v>
      </c>
      <c r="F16885">
        <v>7.95</v>
      </c>
      <c r="G16885">
        <v>13884</v>
      </c>
      <c r="H16885" t="s">
        <v>10</v>
      </c>
      <c r="I16885" t="str">
        <f>IF(AND(LEFT(OnlineRetail[[#This Row],[InvoiceNo]],1)&lt;&gt;"C",OnlineRetail[[#This Row],[CustomerID]]&lt;&gt;""),"Yes","No")</f>
        <v>Yes</v>
      </c>
      <c r="J16885" s="4">
        <f>EOMONTH(OnlineRetail[[#This Row],[InvoiceDate]],-1)+1</f>
        <v>40817</v>
      </c>
      <c r="K16885" s="6">
        <f>OnlineRetail[[#This Row],[Quantity]]*OnlineRetail[[#This Row],[UnitPrice]]</f>
        <v>7.95</v>
      </c>
      <c r="L16885" t="str">
        <f t="shared" si="263"/>
        <v>13884|Oct-2011</v>
      </c>
    </row>
    <row r="16886" spans="1:12">
      <c r="A16886">
        <v>549522</v>
      </c>
      <c r="B16886" t="s">
        <v>183</v>
      </c>
      <c r="C16886" t="s">
        <v>29</v>
      </c>
      <c r="D16886">
        <v>14</v>
      </c>
      <c r="E16886" s="1">
        <v>40836.813888888893</v>
      </c>
      <c r="F16886">
        <v>1.65</v>
      </c>
      <c r="G16886">
        <v>13522</v>
      </c>
      <c r="H16886" t="s">
        <v>10</v>
      </c>
      <c r="I16886" t="str">
        <f>IF(AND(LEFT(OnlineRetail[[#This Row],[InvoiceNo]],1)&lt;&gt;"C",OnlineRetail[[#This Row],[CustomerID]]&lt;&gt;""),"Yes","No")</f>
        <v>Yes</v>
      </c>
      <c r="J16886" s="4">
        <f>EOMONTH(OnlineRetail[[#This Row],[InvoiceDate]],-1)+1</f>
        <v>40817</v>
      </c>
      <c r="K16886" s="6">
        <f>OnlineRetail[[#This Row],[Quantity]]*OnlineRetail[[#This Row],[UnitPrice]]</f>
        <v>23.099999999999998</v>
      </c>
      <c r="L16886" t="str">
        <f t="shared" si="263"/>
        <v>13522|Oct-2011</v>
      </c>
    </row>
    <row r="16887" spans="1:12">
      <c r="A16887">
        <v>546729</v>
      </c>
      <c r="B16887" t="s">
        <v>98</v>
      </c>
      <c r="C16887" t="s">
        <v>50</v>
      </c>
      <c r="D16887">
        <v>24</v>
      </c>
      <c r="E16887" s="1">
        <v>40836.822222222218</v>
      </c>
      <c r="F16887">
        <v>2.5499999999999998</v>
      </c>
      <c r="G16887">
        <v>13554</v>
      </c>
      <c r="H16887" t="s">
        <v>10</v>
      </c>
      <c r="I16887" t="str">
        <f>IF(AND(LEFT(OnlineRetail[[#This Row],[InvoiceNo]],1)&lt;&gt;"C",OnlineRetail[[#This Row],[CustomerID]]&lt;&gt;""),"Yes","No")</f>
        <v>Yes</v>
      </c>
      <c r="J16887" s="4">
        <f>EOMONTH(OnlineRetail[[#This Row],[InvoiceDate]],-1)+1</f>
        <v>40817</v>
      </c>
      <c r="K16887" s="6">
        <f>OnlineRetail[[#This Row],[Quantity]]*OnlineRetail[[#This Row],[UnitPrice]]</f>
        <v>61.199999999999996</v>
      </c>
      <c r="L16887" t="str">
        <f t="shared" si="263"/>
        <v>13554|Oct-2011</v>
      </c>
    </row>
    <row r="16888" spans="1:12">
      <c r="A16888">
        <v>542227</v>
      </c>
      <c r="B16888" t="s">
        <v>56</v>
      </c>
      <c r="C16888" t="s">
        <v>21</v>
      </c>
      <c r="D16888">
        <v>15</v>
      </c>
      <c r="E16888" s="1">
        <v>40836.824305555558</v>
      </c>
      <c r="F16888">
        <v>2.5499999999999998</v>
      </c>
      <c r="G16888">
        <v>13249</v>
      </c>
      <c r="H16888" t="s">
        <v>121</v>
      </c>
      <c r="I16888" t="str">
        <f>IF(AND(LEFT(OnlineRetail[[#This Row],[InvoiceNo]],1)&lt;&gt;"C",OnlineRetail[[#This Row],[CustomerID]]&lt;&gt;""),"Yes","No")</f>
        <v>Yes</v>
      </c>
      <c r="J16888" s="4">
        <f>EOMONTH(OnlineRetail[[#This Row],[InvoiceDate]],-1)+1</f>
        <v>40817</v>
      </c>
      <c r="K16888" s="6">
        <f>OnlineRetail[[#This Row],[Quantity]]*OnlineRetail[[#This Row],[UnitPrice]]</f>
        <v>38.25</v>
      </c>
      <c r="L16888" t="str">
        <f t="shared" si="263"/>
        <v>13249|Oct-2011</v>
      </c>
    </row>
    <row r="16889" spans="1:12">
      <c r="A16889">
        <v>553331</v>
      </c>
      <c r="B16889" t="s">
        <v>167</v>
      </c>
      <c r="C16889" t="s">
        <v>16</v>
      </c>
      <c r="D16889">
        <v>18</v>
      </c>
      <c r="E16889" s="1">
        <v>40836.828472222223</v>
      </c>
      <c r="F16889">
        <v>2.1</v>
      </c>
      <c r="G16889">
        <v>12688</v>
      </c>
      <c r="H16889" t="s">
        <v>10</v>
      </c>
      <c r="I16889" t="str">
        <f>IF(AND(LEFT(OnlineRetail[[#This Row],[InvoiceNo]],1)&lt;&gt;"C",OnlineRetail[[#This Row],[CustomerID]]&lt;&gt;""),"Yes","No")</f>
        <v>Yes</v>
      </c>
      <c r="J16889" s="4">
        <f>EOMONTH(OnlineRetail[[#This Row],[InvoiceDate]],-1)+1</f>
        <v>40817</v>
      </c>
      <c r="K16889" s="6">
        <f>OnlineRetail[[#This Row],[Quantity]]*OnlineRetail[[#This Row],[UnitPrice]]</f>
        <v>37.800000000000004</v>
      </c>
      <c r="L16889" t="str">
        <f t="shared" si="263"/>
        <v>12688|Oct-2011</v>
      </c>
    </row>
    <row r="16890" spans="1:12">
      <c r="A16890">
        <v>541706</v>
      </c>
      <c r="B16890" t="s">
        <v>270</v>
      </c>
      <c r="C16890" t="s">
        <v>48</v>
      </c>
      <c r="D16890">
        <v>5</v>
      </c>
      <c r="E16890" s="1">
        <v>40836.829861111109</v>
      </c>
      <c r="F16890">
        <v>1.65</v>
      </c>
      <c r="G16890">
        <v>13852</v>
      </c>
      <c r="H16890" t="s">
        <v>10</v>
      </c>
      <c r="I16890" t="str">
        <f>IF(AND(LEFT(OnlineRetail[[#This Row],[InvoiceNo]],1)&lt;&gt;"C",OnlineRetail[[#This Row],[CustomerID]]&lt;&gt;""),"Yes","No")</f>
        <v>Yes</v>
      </c>
      <c r="J16890" s="4">
        <f>EOMONTH(OnlineRetail[[#This Row],[InvoiceDate]],-1)+1</f>
        <v>40817</v>
      </c>
      <c r="K16890" s="6">
        <f>OnlineRetail[[#This Row],[Quantity]]*OnlineRetail[[#This Row],[UnitPrice]]</f>
        <v>8.25</v>
      </c>
      <c r="L16890" t="str">
        <f t="shared" si="263"/>
        <v>13852|Oct-2011</v>
      </c>
    </row>
    <row r="16891" spans="1:12">
      <c r="A16891">
        <v>549239</v>
      </c>
      <c r="B16891" t="s">
        <v>166</v>
      </c>
      <c r="C16891" t="s">
        <v>9</v>
      </c>
      <c r="D16891">
        <v>15</v>
      </c>
      <c r="E16891" s="1">
        <v>40836.830555555563</v>
      </c>
      <c r="F16891">
        <v>4.95</v>
      </c>
      <c r="G16891">
        <v>13505</v>
      </c>
      <c r="H16891" t="s">
        <v>10</v>
      </c>
      <c r="I16891" t="str">
        <f>IF(AND(LEFT(OnlineRetail[[#This Row],[InvoiceNo]],1)&lt;&gt;"C",OnlineRetail[[#This Row],[CustomerID]]&lt;&gt;""),"Yes","No")</f>
        <v>Yes</v>
      </c>
      <c r="J16891" s="4">
        <f>EOMONTH(OnlineRetail[[#This Row],[InvoiceDate]],-1)+1</f>
        <v>40817</v>
      </c>
      <c r="K16891" s="6">
        <f>OnlineRetail[[#This Row],[Quantity]]*OnlineRetail[[#This Row],[UnitPrice]]</f>
        <v>74.25</v>
      </c>
      <c r="L16891" t="str">
        <f t="shared" si="263"/>
        <v>13505|Oct-2011</v>
      </c>
    </row>
    <row r="16892" spans="1:12">
      <c r="A16892">
        <v>553606</v>
      </c>
      <c r="B16892" t="s">
        <v>135</v>
      </c>
      <c r="C16892" t="s">
        <v>42</v>
      </c>
      <c r="D16892">
        <v>9</v>
      </c>
      <c r="E16892" s="1">
        <v>40836.831250000003</v>
      </c>
      <c r="F16892">
        <v>4.25</v>
      </c>
      <c r="G16892">
        <v>14118</v>
      </c>
      <c r="H16892" t="s">
        <v>10</v>
      </c>
      <c r="I16892" t="str">
        <f>IF(AND(LEFT(OnlineRetail[[#This Row],[InvoiceNo]],1)&lt;&gt;"C",OnlineRetail[[#This Row],[CustomerID]]&lt;&gt;""),"Yes","No")</f>
        <v>Yes</v>
      </c>
      <c r="J16892" s="4">
        <f>EOMONTH(OnlineRetail[[#This Row],[InvoiceDate]],-1)+1</f>
        <v>40817</v>
      </c>
      <c r="K16892" s="6">
        <f>OnlineRetail[[#This Row],[Quantity]]*OnlineRetail[[#This Row],[UnitPrice]]</f>
        <v>38.25</v>
      </c>
      <c r="L16892" t="str">
        <f t="shared" si="263"/>
        <v>14118|Oct-2011</v>
      </c>
    </row>
    <row r="16893" spans="1:12">
      <c r="A16893">
        <v>551956</v>
      </c>
      <c r="B16893" t="s">
        <v>201</v>
      </c>
      <c r="C16893" t="s">
        <v>27</v>
      </c>
      <c r="D16893">
        <v>7</v>
      </c>
      <c r="E16893" s="1">
        <v>40837.341666666667</v>
      </c>
      <c r="F16893">
        <v>4.25</v>
      </c>
      <c r="G16893">
        <v>12475</v>
      </c>
      <c r="H16893" t="s">
        <v>10</v>
      </c>
      <c r="I16893" t="str">
        <f>IF(AND(LEFT(OnlineRetail[[#This Row],[InvoiceNo]],1)&lt;&gt;"C",OnlineRetail[[#This Row],[CustomerID]]&lt;&gt;""),"Yes","No")</f>
        <v>Yes</v>
      </c>
      <c r="J16893" s="4">
        <f>EOMONTH(OnlineRetail[[#This Row],[InvoiceDate]],-1)+1</f>
        <v>40817</v>
      </c>
      <c r="K16893" s="6">
        <f>OnlineRetail[[#This Row],[Quantity]]*OnlineRetail[[#This Row],[UnitPrice]]</f>
        <v>29.75</v>
      </c>
      <c r="L16893" t="str">
        <f t="shared" si="263"/>
        <v>12475|Oct-2011</v>
      </c>
    </row>
    <row r="16894" spans="1:12">
      <c r="A16894">
        <v>554303</v>
      </c>
      <c r="B16894" t="s">
        <v>268</v>
      </c>
      <c r="C16894" t="s">
        <v>50</v>
      </c>
      <c r="D16894">
        <v>2</v>
      </c>
      <c r="E16894" s="1">
        <v>40837.355555555558</v>
      </c>
      <c r="F16894">
        <v>0.85</v>
      </c>
      <c r="G16894">
        <v>12362</v>
      </c>
      <c r="H16894" t="s">
        <v>10</v>
      </c>
      <c r="I16894" t="str">
        <f>IF(AND(LEFT(OnlineRetail[[#This Row],[InvoiceNo]],1)&lt;&gt;"C",OnlineRetail[[#This Row],[CustomerID]]&lt;&gt;""),"Yes","No")</f>
        <v>Yes</v>
      </c>
      <c r="J16894" s="4">
        <f>EOMONTH(OnlineRetail[[#This Row],[InvoiceDate]],-1)+1</f>
        <v>40817</v>
      </c>
      <c r="K16894" s="6">
        <f>OnlineRetail[[#This Row],[Quantity]]*OnlineRetail[[#This Row],[UnitPrice]]</f>
        <v>1.7</v>
      </c>
      <c r="L16894" t="str">
        <f t="shared" si="263"/>
        <v>12362|Oct-2011</v>
      </c>
    </row>
    <row r="16895" spans="1:12">
      <c r="A16895">
        <v>542097</v>
      </c>
      <c r="B16895" t="s">
        <v>167</v>
      </c>
      <c r="C16895" t="s">
        <v>21</v>
      </c>
      <c r="D16895">
        <v>24</v>
      </c>
      <c r="E16895" s="1">
        <v>40837.363888888889</v>
      </c>
      <c r="F16895">
        <v>4.25</v>
      </c>
      <c r="G16895">
        <v>12646</v>
      </c>
      <c r="H16895" t="s">
        <v>10</v>
      </c>
      <c r="I16895" t="str">
        <f>IF(AND(LEFT(OnlineRetail[[#This Row],[InvoiceNo]],1)&lt;&gt;"C",OnlineRetail[[#This Row],[CustomerID]]&lt;&gt;""),"Yes","No")</f>
        <v>Yes</v>
      </c>
      <c r="J16895" s="4">
        <f>EOMONTH(OnlineRetail[[#This Row],[InvoiceDate]],-1)+1</f>
        <v>40817</v>
      </c>
      <c r="K16895" s="6">
        <f>OnlineRetail[[#This Row],[Quantity]]*OnlineRetail[[#This Row],[UnitPrice]]</f>
        <v>102</v>
      </c>
      <c r="L16895" t="str">
        <f t="shared" si="263"/>
        <v>12646|Oct-2011</v>
      </c>
    </row>
    <row r="16896" spans="1:12" hidden="1">
      <c r="A16896">
        <v>553515</v>
      </c>
      <c r="B16896" t="s">
        <v>76</v>
      </c>
      <c r="C16896" t="s">
        <v>53</v>
      </c>
      <c r="D16896">
        <v>5</v>
      </c>
      <c r="E16896" s="1">
        <v>40837.370138888888</v>
      </c>
      <c r="F16896">
        <v>2.5499999999999998</v>
      </c>
      <c r="H16896" t="s">
        <v>10</v>
      </c>
      <c r="I16896" t="str">
        <f>IF(AND(LEFT(OnlineRetail[[#This Row],[InvoiceNo]],1)&lt;&gt;"C",OnlineRetail[[#This Row],[CustomerID]]&lt;&gt;""),"Yes","No")</f>
        <v>No</v>
      </c>
      <c r="J16896" s="4">
        <f>EOMONTH(OnlineRetail[[#This Row],[InvoiceDate]],-1)+1</f>
        <v>40817</v>
      </c>
      <c r="K16896" s="6">
        <f>OnlineRetail[[#This Row],[Quantity]]*OnlineRetail[[#This Row],[UnitPrice]]</f>
        <v>12.75</v>
      </c>
      <c r="L16896" t="str">
        <f t="shared" si="263"/>
        <v/>
      </c>
    </row>
    <row r="16897" spans="1:12">
      <c r="A16897">
        <v>555860</v>
      </c>
      <c r="B16897" t="s">
        <v>11</v>
      </c>
      <c r="C16897" t="s">
        <v>12</v>
      </c>
      <c r="D16897">
        <v>3</v>
      </c>
      <c r="E16897" s="1">
        <v>40837.376388888893</v>
      </c>
      <c r="F16897">
        <v>5.95</v>
      </c>
      <c r="G16897">
        <v>13188</v>
      </c>
      <c r="H16897" t="s">
        <v>10</v>
      </c>
      <c r="I16897" t="str">
        <f>IF(AND(LEFT(OnlineRetail[[#This Row],[InvoiceNo]],1)&lt;&gt;"C",OnlineRetail[[#This Row],[CustomerID]]&lt;&gt;""),"Yes","No")</f>
        <v>Yes</v>
      </c>
      <c r="J16897" s="4">
        <f>EOMONTH(OnlineRetail[[#This Row],[InvoiceDate]],-1)+1</f>
        <v>40817</v>
      </c>
      <c r="K16897" s="6">
        <f>OnlineRetail[[#This Row],[Quantity]]*OnlineRetail[[#This Row],[UnitPrice]]</f>
        <v>17.850000000000001</v>
      </c>
      <c r="L16897" t="str">
        <f t="shared" si="263"/>
        <v>13188|Oct-2011</v>
      </c>
    </row>
    <row r="16898" spans="1:12">
      <c r="A16898">
        <v>540714</v>
      </c>
      <c r="B16898" t="s">
        <v>116</v>
      </c>
      <c r="C16898" t="s">
        <v>53</v>
      </c>
      <c r="D16898">
        <v>2</v>
      </c>
      <c r="E16898" s="1">
        <v>40837.382638888892</v>
      </c>
      <c r="F16898">
        <v>9.9499999999999993</v>
      </c>
      <c r="G16898">
        <v>13917</v>
      </c>
      <c r="H16898" t="s">
        <v>70</v>
      </c>
      <c r="I16898" t="str">
        <f>IF(AND(LEFT(OnlineRetail[[#This Row],[InvoiceNo]],1)&lt;&gt;"C",OnlineRetail[[#This Row],[CustomerID]]&lt;&gt;""),"Yes","No")</f>
        <v>Yes</v>
      </c>
      <c r="J16898" s="4">
        <f>EOMONTH(OnlineRetail[[#This Row],[InvoiceDate]],-1)+1</f>
        <v>40817</v>
      </c>
      <c r="K16898" s="6">
        <f>OnlineRetail[[#This Row],[Quantity]]*OnlineRetail[[#This Row],[UnitPrice]]</f>
        <v>19.899999999999999</v>
      </c>
      <c r="L16898" t="str">
        <f t="shared" ref="L16898:L16961" si="264">IF(I16898="Yes",G16898&amp;"|"&amp;TEXT(J16898,"mmm-yyyy"),"")</f>
        <v>13917|Oct-2011</v>
      </c>
    </row>
    <row r="16899" spans="1:12">
      <c r="A16899">
        <v>549340</v>
      </c>
      <c r="B16899" t="s">
        <v>238</v>
      </c>
      <c r="C16899" t="s">
        <v>50</v>
      </c>
      <c r="D16899">
        <v>13</v>
      </c>
      <c r="E16899" s="1">
        <v>40837.394444444442</v>
      </c>
      <c r="F16899">
        <v>0.85</v>
      </c>
      <c r="G16899">
        <v>12909</v>
      </c>
      <c r="H16899" t="s">
        <v>10</v>
      </c>
      <c r="I16899" t="str">
        <f>IF(AND(LEFT(OnlineRetail[[#This Row],[InvoiceNo]],1)&lt;&gt;"C",OnlineRetail[[#This Row],[CustomerID]]&lt;&gt;""),"Yes","No")</f>
        <v>Yes</v>
      </c>
      <c r="J16899" s="4">
        <f>EOMONTH(OnlineRetail[[#This Row],[InvoiceDate]],-1)+1</f>
        <v>40817</v>
      </c>
      <c r="K16899" s="6">
        <f>OnlineRetail[[#This Row],[Quantity]]*OnlineRetail[[#This Row],[UnitPrice]]</f>
        <v>11.049999999999999</v>
      </c>
      <c r="L16899" t="str">
        <f t="shared" si="264"/>
        <v>12909|Oct-2011</v>
      </c>
    </row>
    <row r="16900" spans="1:12">
      <c r="A16900">
        <v>551043</v>
      </c>
      <c r="B16900" t="s">
        <v>153</v>
      </c>
      <c r="C16900" t="s">
        <v>29</v>
      </c>
      <c r="D16900">
        <v>13</v>
      </c>
      <c r="E16900" s="1">
        <v>40837.394444444442</v>
      </c>
      <c r="F16900">
        <v>4.95</v>
      </c>
      <c r="G16900">
        <v>13160</v>
      </c>
      <c r="H16900" t="s">
        <v>10</v>
      </c>
      <c r="I16900" t="str">
        <f>IF(AND(LEFT(OnlineRetail[[#This Row],[InvoiceNo]],1)&lt;&gt;"C",OnlineRetail[[#This Row],[CustomerID]]&lt;&gt;""),"Yes","No")</f>
        <v>Yes</v>
      </c>
      <c r="J16900" s="4">
        <f>EOMONTH(OnlineRetail[[#This Row],[InvoiceDate]],-1)+1</f>
        <v>40817</v>
      </c>
      <c r="K16900" s="6">
        <f>OnlineRetail[[#This Row],[Quantity]]*OnlineRetail[[#This Row],[UnitPrice]]</f>
        <v>64.350000000000009</v>
      </c>
      <c r="L16900" t="str">
        <f t="shared" si="264"/>
        <v>13160|Oct-2011</v>
      </c>
    </row>
    <row r="16901" spans="1:12">
      <c r="A16901">
        <v>549377</v>
      </c>
      <c r="B16901" t="s">
        <v>199</v>
      </c>
      <c r="C16901" t="s">
        <v>12</v>
      </c>
      <c r="D16901">
        <v>11</v>
      </c>
      <c r="E16901" s="1">
        <v>40837.411805555559</v>
      </c>
      <c r="F16901">
        <v>4.25</v>
      </c>
      <c r="G16901">
        <v>13156</v>
      </c>
      <c r="H16901" t="s">
        <v>10</v>
      </c>
      <c r="I16901" t="str">
        <f>IF(AND(LEFT(OnlineRetail[[#This Row],[InvoiceNo]],1)&lt;&gt;"C",OnlineRetail[[#This Row],[CustomerID]]&lt;&gt;""),"Yes","No")</f>
        <v>Yes</v>
      </c>
      <c r="J16901" s="4">
        <f>EOMONTH(OnlineRetail[[#This Row],[InvoiceDate]],-1)+1</f>
        <v>40817</v>
      </c>
      <c r="K16901" s="6">
        <f>OnlineRetail[[#This Row],[Quantity]]*OnlineRetail[[#This Row],[UnitPrice]]</f>
        <v>46.75</v>
      </c>
      <c r="L16901" t="str">
        <f t="shared" si="264"/>
        <v>13156|Oct-2011</v>
      </c>
    </row>
    <row r="16902" spans="1:12">
      <c r="A16902">
        <v>545793</v>
      </c>
      <c r="B16902" t="s">
        <v>152</v>
      </c>
      <c r="C16902" t="s">
        <v>19</v>
      </c>
      <c r="D16902">
        <v>6</v>
      </c>
      <c r="E16902" s="1">
        <v>40837.415277777778</v>
      </c>
      <c r="F16902">
        <v>2.5499999999999998</v>
      </c>
      <c r="G16902">
        <v>13101</v>
      </c>
      <c r="H16902" t="s">
        <v>10</v>
      </c>
      <c r="I16902" t="str">
        <f>IF(AND(LEFT(OnlineRetail[[#This Row],[InvoiceNo]],1)&lt;&gt;"C",OnlineRetail[[#This Row],[CustomerID]]&lt;&gt;""),"Yes","No")</f>
        <v>Yes</v>
      </c>
      <c r="J16902" s="4">
        <f>EOMONTH(OnlineRetail[[#This Row],[InvoiceDate]],-1)+1</f>
        <v>40817</v>
      </c>
      <c r="K16902" s="6">
        <f>OnlineRetail[[#This Row],[Quantity]]*OnlineRetail[[#This Row],[UnitPrice]]</f>
        <v>15.299999999999999</v>
      </c>
      <c r="L16902" t="str">
        <f t="shared" si="264"/>
        <v>13101|Oct-2011</v>
      </c>
    </row>
    <row r="16903" spans="1:12">
      <c r="A16903">
        <v>554324</v>
      </c>
      <c r="B16903" t="s">
        <v>97</v>
      </c>
      <c r="C16903" t="s">
        <v>42</v>
      </c>
      <c r="D16903">
        <v>24</v>
      </c>
      <c r="E16903" s="1">
        <v>40837.417361111111</v>
      </c>
      <c r="F16903">
        <v>7.95</v>
      </c>
      <c r="G16903">
        <v>14190</v>
      </c>
      <c r="H16903" t="s">
        <v>10</v>
      </c>
      <c r="I16903" t="str">
        <f>IF(AND(LEFT(OnlineRetail[[#This Row],[InvoiceNo]],1)&lt;&gt;"C",OnlineRetail[[#This Row],[CustomerID]]&lt;&gt;""),"Yes","No")</f>
        <v>Yes</v>
      </c>
      <c r="J16903" s="4">
        <f>EOMONTH(OnlineRetail[[#This Row],[InvoiceDate]],-1)+1</f>
        <v>40817</v>
      </c>
      <c r="K16903" s="6">
        <f>OnlineRetail[[#This Row],[Quantity]]*OnlineRetail[[#This Row],[UnitPrice]]</f>
        <v>190.8</v>
      </c>
      <c r="L16903" t="str">
        <f t="shared" si="264"/>
        <v>14190|Oct-2011</v>
      </c>
    </row>
    <row r="16904" spans="1:12">
      <c r="A16904">
        <v>549305</v>
      </c>
      <c r="B16904" t="s">
        <v>113</v>
      </c>
      <c r="C16904" t="s">
        <v>27</v>
      </c>
      <c r="D16904">
        <v>7</v>
      </c>
      <c r="E16904" s="1">
        <v>40837.427777777782</v>
      </c>
      <c r="F16904">
        <v>3.39</v>
      </c>
      <c r="G16904">
        <v>14180</v>
      </c>
      <c r="H16904" t="s">
        <v>10</v>
      </c>
      <c r="I16904" t="str">
        <f>IF(AND(LEFT(OnlineRetail[[#This Row],[InvoiceNo]],1)&lt;&gt;"C",OnlineRetail[[#This Row],[CustomerID]]&lt;&gt;""),"Yes","No")</f>
        <v>Yes</v>
      </c>
      <c r="J16904" s="4">
        <f>EOMONTH(OnlineRetail[[#This Row],[InvoiceDate]],-1)+1</f>
        <v>40817</v>
      </c>
      <c r="K16904" s="6">
        <f>OnlineRetail[[#This Row],[Quantity]]*OnlineRetail[[#This Row],[UnitPrice]]</f>
        <v>23.73</v>
      </c>
      <c r="L16904" t="str">
        <f t="shared" si="264"/>
        <v>14180|Oct-2011</v>
      </c>
    </row>
    <row r="16905" spans="1:12" hidden="1">
      <c r="A16905">
        <v>550734</v>
      </c>
      <c r="B16905" t="s">
        <v>230</v>
      </c>
      <c r="C16905" t="s">
        <v>42</v>
      </c>
      <c r="D16905">
        <v>2</v>
      </c>
      <c r="E16905" s="1">
        <v>40837.477083333331</v>
      </c>
      <c r="F16905">
        <v>5.95</v>
      </c>
      <c r="H16905" t="s">
        <v>10</v>
      </c>
      <c r="I16905" t="str">
        <f>IF(AND(LEFT(OnlineRetail[[#This Row],[InvoiceNo]],1)&lt;&gt;"C",OnlineRetail[[#This Row],[CustomerID]]&lt;&gt;""),"Yes","No")</f>
        <v>No</v>
      </c>
      <c r="J16905" s="4">
        <f>EOMONTH(OnlineRetail[[#This Row],[InvoiceDate]],-1)+1</f>
        <v>40817</v>
      </c>
      <c r="K16905" s="6">
        <f>OnlineRetail[[#This Row],[Quantity]]*OnlineRetail[[#This Row],[UnitPrice]]</f>
        <v>11.9</v>
      </c>
      <c r="L16905" t="str">
        <f t="shared" si="264"/>
        <v/>
      </c>
    </row>
    <row r="16906" spans="1:12">
      <c r="A16906">
        <v>540685</v>
      </c>
      <c r="B16906" t="s">
        <v>205</v>
      </c>
      <c r="C16906" t="s">
        <v>21</v>
      </c>
      <c r="D16906">
        <v>7</v>
      </c>
      <c r="E16906" s="1">
        <v>40837.487500000003</v>
      </c>
      <c r="F16906">
        <v>0.85</v>
      </c>
      <c r="G16906">
        <v>13056</v>
      </c>
      <c r="H16906" t="s">
        <v>10</v>
      </c>
      <c r="I16906" t="str">
        <f>IF(AND(LEFT(OnlineRetail[[#This Row],[InvoiceNo]],1)&lt;&gt;"C",OnlineRetail[[#This Row],[CustomerID]]&lt;&gt;""),"Yes","No")</f>
        <v>Yes</v>
      </c>
      <c r="J16906" s="4">
        <f>EOMONTH(OnlineRetail[[#This Row],[InvoiceDate]],-1)+1</f>
        <v>40817</v>
      </c>
      <c r="K16906" s="6">
        <f>OnlineRetail[[#This Row],[Quantity]]*OnlineRetail[[#This Row],[UnitPrice]]</f>
        <v>5.95</v>
      </c>
      <c r="L16906" t="str">
        <f t="shared" si="264"/>
        <v>13056|Oct-2011</v>
      </c>
    </row>
    <row r="16907" spans="1:12">
      <c r="A16907">
        <v>551499</v>
      </c>
      <c r="B16907" t="s">
        <v>85</v>
      </c>
      <c r="C16907" t="s">
        <v>33</v>
      </c>
      <c r="D16907">
        <v>9</v>
      </c>
      <c r="E16907" s="1">
        <v>40837.492361111108</v>
      </c>
      <c r="F16907">
        <v>4.25</v>
      </c>
      <c r="G16907">
        <v>12775</v>
      </c>
      <c r="H16907" t="s">
        <v>10</v>
      </c>
      <c r="I16907" t="str">
        <f>IF(AND(LEFT(OnlineRetail[[#This Row],[InvoiceNo]],1)&lt;&gt;"C",OnlineRetail[[#This Row],[CustomerID]]&lt;&gt;""),"Yes","No")</f>
        <v>Yes</v>
      </c>
      <c r="J16907" s="4">
        <f>EOMONTH(OnlineRetail[[#This Row],[InvoiceDate]],-1)+1</f>
        <v>40817</v>
      </c>
      <c r="K16907" s="6">
        <f>OnlineRetail[[#This Row],[Quantity]]*OnlineRetail[[#This Row],[UnitPrice]]</f>
        <v>38.25</v>
      </c>
      <c r="L16907" t="str">
        <f t="shared" si="264"/>
        <v>12775|Oct-2011</v>
      </c>
    </row>
    <row r="16908" spans="1:12">
      <c r="A16908">
        <v>542110</v>
      </c>
      <c r="B16908" t="s">
        <v>157</v>
      </c>
      <c r="C16908" t="s">
        <v>29</v>
      </c>
      <c r="D16908">
        <v>16</v>
      </c>
      <c r="E16908" s="1">
        <v>40837.495833333327</v>
      </c>
      <c r="F16908">
        <v>5.95</v>
      </c>
      <c r="G16908">
        <v>12839</v>
      </c>
      <c r="H16908" t="s">
        <v>10</v>
      </c>
      <c r="I16908" t="str">
        <f>IF(AND(LEFT(OnlineRetail[[#This Row],[InvoiceNo]],1)&lt;&gt;"C",OnlineRetail[[#This Row],[CustomerID]]&lt;&gt;""),"Yes","No")</f>
        <v>Yes</v>
      </c>
      <c r="J16908" s="4">
        <f>EOMONTH(OnlineRetail[[#This Row],[InvoiceDate]],-1)+1</f>
        <v>40817</v>
      </c>
      <c r="K16908" s="6">
        <f>OnlineRetail[[#This Row],[Quantity]]*OnlineRetail[[#This Row],[UnitPrice]]</f>
        <v>95.2</v>
      </c>
      <c r="L16908" t="str">
        <f t="shared" si="264"/>
        <v>12839|Oct-2011</v>
      </c>
    </row>
    <row r="16909" spans="1:12">
      <c r="A16909">
        <v>540376</v>
      </c>
      <c r="B16909" t="s">
        <v>58</v>
      </c>
      <c r="C16909" t="s">
        <v>83</v>
      </c>
      <c r="D16909">
        <v>24</v>
      </c>
      <c r="E16909" s="1">
        <v>40837.502083333333</v>
      </c>
      <c r="F16909">
        <v>2.1</v>
      </c>
      <c r="G16909">
        <v>14141</v>
      </c>
      <c r="H16909" t="s">
        <v>10</v>
      </c>
      <c r="I16909" t="str">
        <f>IF(AND(LEFT(OnlineRetail[[#This Row],[InvoiceNo]],1)&lt;&gt;"C",OnlineRetail[[#This Row],[CustomerID]]&lt;&gt;""),"Yes","No")</f>
        <v>Yes</v>
      </c>
      <c r="J16909" s="4">
        <f>EOMONTH(OnlineRetail[[#This Row],[InvoiceDate]],-1)+1</f>
        <v>40817</v>
      </c>
      <c r="K16909" s="6">
        <f>OnlineRetail[[#This Row],[Quantity]]*OnlineRetail[[#This Row],[UnitPrice]]</f>
        <v>50.400000000000006</v>
      </c>
      <c r="L16909" t="str">
        <f t="shared" si="264"/>
        <v>14141|Oct-2011</v>
      </c>
    </row>
    <row r="16910" spans="1:12">
      <c r="A16910">
        <v>554808</v>
      </c>
      <c r="B16910" t="s">
        <v>178</v>
      </c>
      <c r="C16910" t="s">
        <v>72</v>
      </c>
      <c r="D16910">
        <v>23</v>
      </c>
      <c r="E16910" s="1">
        <v>40837.503472222219</v>
      </c>
      <c r="F16910">
        <v>2.1</v>
      </c>
      <c r="G16910">
        <v>12427</v>
      </c>
      <c r="H16910" t="s">
        <v>10</v>
      </c>
      <c r="I16910" t="str">
        <f>IF(AND(LEFT(OnlineRetail[[#This Row],[InvoiceNo]],1)&lt;&gt;"C",OnlineRetail[[#This Row],[CustomerID]]&lt;&gt;""),"Yes","No")</f>
        <v>Yes</v>
      </c>
      <c r="J16910" s="4">
        <f>EOMONTH(OnlineRetail[[#This Row],[InvoiceDate]],-1)+1</f>
        <v>40817</v>
      </c>
      <c r="K16910" s="6">
        <f>OnlineRetail[[#This Row],[Quantity]]*OnlineRetail[[#This Row],[UnitPrice]]</f>
        <v>48.300000000000004</v>
      </c>
      <c r="L16910" t="str">
        <f t="shared" si="264"/>
        <v>12427|Oct-2011</v>
      </c>
    </row>
    <row r="16911" spans="1:12">
      <c r="A16911">
        <v>550370</v>
      </c>
      <c r="B16911" t="s">
        <v>68</v>
      </c>
      <c r="C16911" t="s">
        <v>19</v>
      </c>
      <c r="D16911">
        <v>17</v>
      </c>
      <c r="E16911" s="1">
        <v>40837.513194444437</v>
      </c>
      <c r="F16911">
        <v>9.9499999999999993</v>
      </c>
      <c r="G16911">
        <v>13251</v>
      </c>
      <c r="H16911" t="s">
        <v>10</v>
      </c>
      <c r="I16911" t="str">
        <f>IF(AND(LEFT(OnlineRetail[[#This Row],[InvoiceNo]],1)&lt;&gt;"C",OnlineRetail[[#This Row],[CustomerID]]&lt;&gt;""),"Yes","No")</f>
        <v>Yes</v>
      </c>
      <c r="J16911" s="4">
        <f>EOMONTH(OnlineRetail[[#This Row],[InvoiceDate]],-1)+1</f>
        <v>40817</v>
      </c>
      <c r="K16911" s="6">
        <f>OnlineRetail[[#This Row],[Quantity]]*OnlineRetail[[#This Row],[UnitPrice]]</f>
        <v>169.14999999999998</v>
      </c>
      <c r="L16911" t="str">
        <f t="shared" si="264"/>
        <v>13251|Oct-2011</v>
      </c>
    </row>
    <row r="16912" spans="1:12">
      <c r="A16912">
        <v>552306</v>
      </c>
      <c r="B16912" t="s">
        <v>273</v>
      </c>
      <c r="C16912" t="s">
        <v>72</v>
      </c>
      <c r="D16912">
        <v>4</v>
      </c>
      <c r="E16912" s="1">
        <v>40837.51666666667</v>
      </c>
      <c r="F16912">
        <v>1.65</v>
      </c>
      <c r="G16912">
        <v>14250</v>
      </c>
      <c r="H16912" t="s">
        <v>17</v>
      </c>
      <c r="I16912" t="str">
        <f>IF(AND(LEFT(OnlineRetail[[#This Row],[InvoiceNo]],1)&lt;&gt;"C",OnlineRetail[[#This Row],[CustomerID]]&lt;&gt;""),"Yes","No")</f>
        <v>Yes</v>
      </c>
      <c r="J16912" s="4">
        <f>EOMONTH(OnlineRetail[[#This Row],[InvoiceDate]],-1)+1</f>
        <v>40817</v>
      </c>
      <c r="K16912" s="6">
        <f>OnlineRetail[[#This Row],[Quantity]]*OnlineRetail[[#This Row],[UnitPrice]]</f>
        <v>6.6</v>
      </c>
      <c r="L16912" t="str">
        <f t="shared" si="264"/>
        <v>14250|Oct-2011</v>
      </c>
    </row>
    <row r="16913" spans="1:12">
      <c r="A16913">
        <v>543521</v>
      </c>
      <c r="B16913" t="s">
        <v>252</v>
      </c>
      <c r="C16913" t="s">
        <v>24</v>
      </c>
      <c r="D16913">
        <v>15</v>
      </c>
      <c r="E16913" s="1">
        <v>40837.517361111109</v>
      </c>
      <c r="F16913">
        <v>9.9499999999999993</v>
      </c>
      <c r="G16913">
        <v>13625</v>
      </c>
      <c r="H16913" t="s">
        <v>10</v>
      </c>
      <c r="I16913" t="str">
        <f>IF(AND(LEFT(OnlineRetail[[#This Row],[InvoiceNo]],1)&lt;&gt;"C",OnlineRetail[[#This Row],[CustomerID]]&lt;&gt;""),"Yes","No")</f>
        <v>Yes</v>
      </c>
      <c r="J16913" s="4">
        <f>EOMONTH(OnlineRetail[[#This Row],[InvoiceDate]],-1)+1</f>
        <v>40817</v>
      </c>
      <c r="K16913" s="6">
        <f>OnlineRetail[[#This Row],[Quantity]]*OnlineRetail[[#This Row],[UnitPrice]]</f>
        <v>149.25</v>
      </c>
      <c r="L16913" t="str">
        <f t="shared" si="264"/>
        <v>13625|Oct-2011</v>
      </c>
    </row>
    <row r="16914" spans="1:12">
      <c r="A16914">
        <v>544762</v>
      </c>
      <c r="B16914" t="s">
        <v>74</v>
      </c>
      <c r="C16914" t="s">
        <v>27</v>
      </c>
      <c r="D16914">
        <v>1</v>
      </c>
      <c r="E16914" s="1">
        <v>40837.519444444442</v>
      </c>
      <c r="F16914">
        <v>4.25</v>
      </c>
      <c r="G16914">
        <v>12785</v>
      </c>
      <c r="H16914" t="s">
        <v>22</v>
      </c>
      <c r="I16914" t="str">
        <f>IF(AND(LEFT(OnlineRetail[[#This Row],[InvoiceNo]],1)&lt;&gt;"C",OnlineRetail[[#This Row],[CustomerID]]&lt;&gt;""),"Yes","No")</f>
        <v>Yes</v>
      </c>
      <c r="J16914" s="4">
        <f>EOMONTH(OnlineRetail[[#This Row],[InvoiceDate]],-1)+1</f>
        <v>40817</v>
      </c>
      <c r="K16914" s="6">
        <f>OnlineRetail[[#This Row],[Quantity]]*OnlineRetail[[#This Row],[UnitPrice]]</f>
        <v>4.25</v>
      </c>
      <c r="L16914" t="str">
        <f t="shared" si="264"/>
        <v>12785|Oct-2011</v>
      </c>
    </row>
    <row r="16915" spans="1:12">
      <c r="A16915">
        <v>549287</v>
      </c>
      <c r="B16915" t="s">
        <v>268</v>
      </c>
      <c r="C16915" t="s">
        <v>39</v>
      </c>
      <c r="D16915">
        <v>17</v>
      </c>
      <c r="E16915" s="1">
        <v>40837.525000000001</v>
      </c>
      <c r="F16915">
        <v>5.95</v>
      </c>
      <c r="G16915">
        <v>12550</v>
      </c>
      <c r="H16915" t="s">
        <v>10</v>
      </c>
      <c r="I16915" t="str">
        <f>IF(AND(LEFT(OnlineRetail[[#This Row],[InvoiceNo]],1)&lt;&gt;"C",OnlineRetail[[#This Row],[CustomerID]]&lt;&gt;""),"Yes","No")</f>
        <v>Yes</v>
      </c>
      <c r="J16915" s="4">
        <f>EOMONTH(OnlineRetail[[#This Row],[InvoiceDate]],-1)+1</f>
        <v>40817</v>
      </c>
      <c r="K16915" s="6">
        <f>OnlineRetail[[#This Row],[Quantity]]*OnlineRetail[[#This Row],[UnitPrice]]</f>
        <v>101.15</v>
      </c>
      <c r="L16915" t="str">
        <f t="shared" si="264"/>
        <v>12550|Oct-2011</v>
      </c>
    </row>
    <row r="16916" spans="1:12">
      <c r="A16916">
        <v>538267</v>
      </c>
      <c r="B16916" t="s">
        <v>79</v>
      </c>
      <c r="C16916" t="s">
        <v>50</v>
      </c>
      <c r="D16916">
        <v>2</v>
      </c>
      <c r="E16916" s="1">
        <v>40837.543055555558</v>
      </c>
      <c r="F16916">
        <v>9.9499999999999993</v>
      </c>
      <c r="G16916">
        <v>12642</v>
      </c>
      <c r="H16916" t="s">
        <v>10</v>
      </c>
      <c r="I16916" t="str">
        <f>IF(AND(LEFT(OnlineRetail[[#This Row],[InvoiceNo]],1)&lt;&gt;"C",OnlineRetail[[#This Row],[CustomerID]]&lt;&gt;""),"Yes","No")</f>
        <v>Yes</v>
      </c>
      <c r="J16916" s="4">
        <f>EOMONTH(OnlineRetail[[#This Row],[InvoiceDate]],-1)+1</f>
        <v>40817</v>
      </c>
      <c r="K16916" s="6">
        <f>OnlineRetail[[#This Row],[Quantity]]*OnlineRetail[[#This Row],[UnitPrice]]</f>
        <v>19.899999999999999</v>
      </c>
      <c r="L16916" t="str">
        <f t="shared" si="264"/>
        <v>12642|Oct-2011</v>
      </c>
    </row>
    <row r="16917" spans="1:12">
      <c r="A16917">
        <v>547253</v>
      </c>
      <c r="B16917" t="s">
        <v>184</v>
      </c>
      <c r="C16917" t="s">
        <v>42</v>
      </c>
      <c r="D16917">
        <v>3</v>
      </c>
      <c r="E16917" s="1">
        <v>40837.547222222223</v>
      </c>
      <c r="F16917">
        <v>4.25</v>
      </c>
      <c r="G16917">
        <v>13339</v>
      </c>
      <c r="H16917" t="s">
        <v>10</v>
      </c>
      <c r="I16917" t="str">
        <f>IF(AND(LEFT(OnlineRetail[[#This Row],[InvoiceNo]],1)&lt;&gt;"C",OnlineRetail[[#This Row],[CustomerID]]&lt;&gt;""),"Yes","No")</f>
        <v>Yes</v>
      </c>
      <c r="J16917" s="4">
        <f>EOMONTH(OnlineRetail[[#This Row],[InvoiceDate]],-1)+1</f>
        <v>40817</v>
      </c>
      <c r="K16917" s="6">
        <f>OnlineRetail[[#This Row],[Quantity]]*OnlineRetail[[#This Row],[UnitPrice]]</f>
        <v>12.75</v>
      </c>
      <c r="L16917" t="str">
        <f t="shared" si="264"/>
        <v>13339|Oct-2011</v>
      </c>
    </row>
    <row r="16918" spans="1:12">
      <c r="A16918">
        <v>550188</v>
      </c>
      <c r="B16918" t="s">
        <v>172</v>
      </c>
      <c r="C16918" t="s">
        <v>53</v>
      </c>
      <c r="D16918">
        <v>18</v>
      </c>
      <c r="E16918" s="1">
        <v>40837.552777777782</v>
      </c>
      <c r="F16918">
        <v>5.95</v>
      </c>
      <c r="G16918">
        <v>13197</v>
      </c>
      <c r="H16918" t="s">
        <v>10</v>
      </c>
      <c r="I16918" t="str">
        <f>IF(AND(LEFT(OnlineRetail[[#This Row],[InvoiceNo]],1)&lt;&gt;"C",OnlineRetail[[#This Row],[CustomerID]]&lt;&gt;""),"Yes","No")</f>
        <v>Yes</v>
      </c>
      <c r="J16918" s="4">
        <f>EOMONTH(OnlineRetail[[#This Row],[InvoiceDate]],-1)+1</f>
        <v>40817</v>
      </c>
      <c r="K16918" s="6">
        <f>OnlineRetail[[#This Row],[Quantity]]*OnlineRetail[[#This Row],[UnitPrice]]</f>
        <v>107.10000000000001</v>
      </c>
      <c r="L16918" t="str">
        <f t="shared" si="264"/>
        <v>13197|Oct-2011</v>
      </c>
    </row>
    <row r="16919" spans="1:12">
      <c r="A16919">
        <v>553407</v>
      </c>
      <c r="B16919" t="s">
        <v>197</v>
      </c>
      <c r="C16919" t="s">
        <v>39</v>
      </c>
      <c r="D16919">
        <v>14</v>
      </c>
      <c r="E16919" s="1">
        <v>40837.553472222222</v>
      </c>
      <c r="F16919">
        <v>0.85</v>
      </c>
      <c r="G16919">
        <v>14189</v>
      </c>
      <c r="H16919" t="s">
        <v>10</v>
      </c>
      <c r="I16919" t="str">
        <f>IF(AND(LEFT(OnlineRetail[[#This Row],[InvoiceNo]],1)&lt;&gt;"C",OnlineRetail[[#This Row],[CustomerID]]&lt;&gt;""),"Yes","No")</f>
        <v>Yes</v>
      </c>
      <c r="J16919" s="4">
        <f>EOMONTH(OnlineRetail[[#This Row],[InvoiceDate]],-1)+1</f>
        <v>40817</v>
      </c>
      <c r="K16919" s="6">
        <f>OnlineRetail[[#This Row],[Quantity]]*OnlineRetail[[#This Row],[UnitPrice]]</f>
        <v>11.9</v>
      </c>
      <c r="L16919" t="str">
        <f t="shared" si="264"/>
        <v>14189|Oct-2011</v>
      </c>
    </row>
    <row r="16920" spans="1:12">
      <c r="A16920">
        <v>541420</v>
      </c>
      <c r="B16920" t="s">
        <v>78</v>
      </c>
      <c r="C16920" t="s">
        <v>53</v>
      </c>
      <c r="D16920">
        <v>20</v>
      </c>
      <c r="E16920" s="1">
        <v>40837.553472222222</v>
      </c>
      <c r="F16920">
        <v>4.25</v>
      </c>
      <c r="G16920">
        <v>12640</v>
      </c>
      <c r="H16920" t="s">
        <v>10</v>
      </c>
      <c r="I16920" t="str">
        <f>IF(AND(LEFT(OnlineRetail[[#This Row],[InvoiceNo]],1)&lt;&gt;"C",OnlineRetail[[#This Row],[CustomerID]]&lt;&gt;""),"Yes","No")</f>
        <v>Yes</v>
      </c>
      <c r="J16920" s="4">
        <f>EOMONTH(OnlineRetail[[#This Row],[InvoiceDate]],-1)+1</f>
        <v>40817</v>
      </c>
      <c r="K16920" s="6">
        <f>OnlineRetail[[#This Row],[Quantity]]*OnlineRetail[[#This Row],[UnitPrice]]</f>
        <v>85</v>
      </c>
      <c r="L16920" t="str">
        <f t="shared" si="264"/>
        <v>12640|Oct-2011</v>
      </c>
    </row>
    <row r="16921" spans="1:12">
      <c r="A16921">
        <v>551470</v>
      </c>
      <c r="B16921" t="s">
        <v>278</v>
      </c>
      <c r="C16921" t="s">
        <v>19</v>
      </c>
      <c r="D16921">
        <v>16</v>
      </c>
      <c r="E16921" s="1">
        <v>40837.568055555559</v>
      </c>
      <c r="F16921">
        <v>4.25</v>
      </c>
      <c r="G16921">
        <v>12970</v>
      </c>
      <c r="H16921" t="s">
        <v>31</v>
      </c>
      <c r="I16921" t="str">
        <f>IF(AND(LEFT(OnlineRetail[[#This Row],[InvoiceNo]],1)&lt;&gt;"C",OnlineRetail[[#This Row],[CustomerID]]&lt;&gt;""),"Yes","No")</f>
        <v>Yes</v>
      </c>
      <c r="J16921" s="4">
        <f>EOMONTH(OnlineRetail[[#This Row],[InvoiceDate]],-1)+1</f>
        <v>40817</v>
      </c>
      <c r="K16921" s="6">
        <f>OnlineRetail[[#This Row],[Quantity]]*OnlineRetail[[#This Row],[UnitPrice]]</f>
        <v>68</v>
      </c>
      <c r="L16921" t="str">
        <f t="shared" si="264"/>
        <v>12970|Oct-2011</v>
      </c>
    </row>
    <row r="16922" spans="1:12">
      <c r="A16922">
        <v>541772</v>
      </c>
      <c r="B16922" t="s">
        <v>129</v>
      </c>
      <c r="C16922" t="s">
        <v>62</v>
      </c>
      <c r="D16922">
        <v>7</v>
      </c>
      <c r="E16922" s="1">
        <v>40837.57708333333</v>
      </c>
      <c r="F16922">
        <v>1.25</v>
      </c>
      <c r="G16922">
        <v>13603</v>
      </c>
      <c r="H16922" t="s">
        <v>10</v>
      </c>
      <c r="I16922" t="str">
        <f>IF(AND(LEFT(OnlineRetail[[#This Row],[InvoiceNo]],1)&lt;&gt;"C",OnlineRetail[[#This Row],[CustomerID]]&lt;&gt;""),"Yes","No")</f>
        <v>Yes</v>
      </c>
      <c r="J16922" s="4">
        <f>EOMONTH(OnlineRetail[[#This Row],[InvoiceDate]],-1)+1</f>
        <v>40817</v>
      </c>
      <c r="K16922" s="6">
        <f>OnlineRetail[[#This Row],[Quantity]]*OnlineRetail[[#This Row],[UnitPrice]]</f>
        <v>8.75</v>
      </c>
      <c r="L16922" t="str">
        <f t="shared" si="264"/>
        <v>13603|Oct-2011</v>
      </c>
    </row>
    <row r="16923" spans="1:12">
      <c r="A16923">
        <v>541313</v>
      </c>
      <c r="B16923" t="s">
        <v>213</v>
      </c>
      <c r="C16923" t="s">
        <v>12</v>
      </c>
      <c r="D16923">
        <v>8</v>
      </c>
      <c r="E16923" s="1">
        <v>40837.595833333333</v>
      </c>
      <c r="F16923">
        <v>4.25</v>
      </c>
      <c r="G16923">
        <v>14080</v>
      </c>
      <c r="H16923" t="s">
        <v>17</v>
      </c>
      <c r="I16923" t="str">
        <f>IF(AND(LEFT(OnlineRetail[[#This Row],[InvoiceNo]],1)&lt;&gt;"C",OnlineRetail[[#This Row],[CustomerID]]&lt;&gt;""),"Yes","No")</f>
        <v>Yes</v>
      </c>
      <c r="J16923" s="4">
        <f>EOMONTH(OnlineRetail[[#This Row],[InvoiceDate]],-1)+1</f>
        <v>40817</v>
      </c>
      <c r="K16923" s="6">
        <f>OnlineRetail[[#This Row],[Quantity]]*OnlineRetail[[#This Row],[UnitPrice]]</f>
        <v>34</v>
      </c>
      <c r="L16923" t="str">
        <f t="shared" si="264"/>
        <v>14080|Oct-2011</v>
      </c>
    </row>
    <row r="16924" spans="1:12">
      <c r="A16924">
        <v>555034</v>
      </c>
      <c r="B16924" t="s">
        <v>262</v>
      </c>
      <c r="C16924" t="s">
        <v>42</v>
      </c>
      <c r="D16924">
        <v>9</v>
      </c>
      <c r="E16924" s="1">
        <v>40837.597916666673</v>
      </c>
      <c r="F16924">
        <v>5.95</v>
      </c>
      <c r="G16924">
        <v>12568</v>
      </c>
      <c r="H16924" t="s">
        <v>25</v>
      </c>
      <c r="I16924" t="str">
        <f>IF(AND(LEFT(OnlineRetail[[#This Row],[InvoiceNo]],1)&lt;&gt;"C",OnlineRetail[[#This Row],[CustomerID]]&lt;&gt;""),"Yes","No")</f>
        <v>Yes</v>
      </c>
      <c r="J16924" s="4">
        <f>EOMONTH(OnlineRetail[[#This Row],[InvoiceDate]],-1)+1</f>
        <v>40817</v>
      </c>
      <c r="K16924" s="6">
        <f>OnlineRetail[[#This Row],[Quantity]]*OnlineRetail[[#This Row],[UnitPrice]]</f>
        <v>53.550000000000004</v>
      </c>
      <c r="L16924" t="str">
        <f t="shared" si="264"/>
        <v>12568|Oct-2011</v>
      </c>
    </row>
    <row r="16925" spans="1:12">
      <c r="A16925">
        <v>543342</v>
      </c>
      <c r="B16925" t="s">
        <v>100</v>
      </c>
      <c r="C16925" t="s">
        <v>46</v>
      </c>
      <c r="D16925">
        <v>18</v>
      </c>
      <c r="E16925" s="1">
        <v>40837.606249999997</v>
      </c>
      <c r="F16925">
        <v>4.95</v>
      </c>
      <c r="G16925">
        <v>13103</v>
      </c>
      <c r="H16925" t="s">
        <v>22</v>
      </c>
      <c r="I16925" t="str">
        <f>IF(AND(LEFT(OnlineRetail[[#This Row],[InvoiceNo]],1)&lt;&gt;"C",OnlineRetail[[#This Row],[CustomerID]]&lt;&gt;""),"Yes","No")</f>
        <v>Yes</v>
      </c>
      <c r="J16925" s="4">
        <f>EOMONTH(OnlineRetail[[#This Row],[InvoiceDate]],-1)+1</f>
        <v>40817</v>
      </c>
      <c r="K16925" s="6">
        <f>OnlineRetail[[#This Row],[Quantity]]*OnlineRetail[[#This Row],[UnitPrice]]</f>
        <v>89.100000000000009</v>
      </c>
      <c r="L16925" t="str">
        <f t="shared" si="264"/>
        <v>13103|Oct-2011</v>
      </c>
    </row>
    <row r="16926" spans="1:12">
      <c r="A16926">
        <v>538599</v>
      </c>
      <c r="B16926" t="s">
        <v>213</v>
      </c>
      <c r="C16926" t="s">
        <v>72</v>
      </c>
      <c r="D16926">
        <v>6</v>
      </c>
      <c r="E16926" s="1">
        <v>40837.609027777777</v>
      </c>
      <c r="F16926">
        <v>3.39</v>
      </c>
      <c r="G16926">
        <v>12789</v>
      </c>
      <c r="H16926" t="s">
        <v>10</v>
      </c>
      <c r="I16926" t="str">
        <f>IF(AND(LEFT(OnlineRetail[[#This Row],[InvoiceNo]],1)&lt;&gt;"C",OnlineRetail[[#This Row],[CustomerID]]&lt;&gt;""),"Yes","No")</f>
        <v>Yes</v>
      </c>
      <c r="J16926" s="4">
        <f>EOMONTH(OnlineRetail[[#This Row],[InvoiceDate]],-1)+1</f>
        <v>40817</v>
      </c>
      <c r="K16926" s="6">
        <f>OnlineRetail[[#This Row],[Quantity]]*OnlineRetail[[#This Row],[UnitPrice]]</f>
        <v>20.34</v>
      </c>
      <c r="L16926" t="str">
        <f t="shared" si="264"/>
        <v>12789|Oct-2011</v>
      </c>
    </row>
    <row r="16927" spans="1:12">
      <c r="A16927">
        <v>536487</v>
      </c>
      <c r="B16927" t="s">
        <v>149</v>
      </c>
      <c r="C16927" t="s">
        <v>72</v>
      </c>
      <c r="D16927">
        <v>22</v>
      </c>
      <c r="E16927" s="1">
        <v>40837.614583333343</v>
      </c>
      <c r="F16927">
        <v>9.9499999999999993</v>
      </c>
      <c r="G16927">
        <v>13845</v>
      </c>
      <c r="H16927" t="s">
        <v>10</v>
      </c>
      <c r="I16927" t="str">
        <f>IF(AND(LEFT(OnlineRetail[[#This Row],[InvoiceNo]],1)&lt;&gt;"C",OnlineRetail[[#This Row],[CustomerID]]&lt;&gt;""),"Yes","No")</f>
        <v>Yes</v>
      </c>
      <c r="J16927" s="4">
        <f>EOMONTH(OnlineRetail[[#This Row],[InvoiceDate]],-1)+1</f>
        <v>40817</v>
      </c>
      <c r="K16927" s="6">
        <f>OnlineRetail[[#This Row],[Quantity]]*OnlineRetail[[#This Row],[UnitPrice]]</f>
        <v>218.89999999999998</v>
      </c>
      <c r="L16927" t="str">
        <f t="shared" si="264"/>
        <v>13845|Oct-2011</v>
      </c>
    </row>
    <row r="16928" spans="1:12">
      <c r="A16928">
        <v>541988</v>
      </c>
      <c r="B16928" t="s">
        <v>34</v>
      </c>
      <c r="C16928" t="s">
        <v>48</v>
      </c>
      <c r="D16928">
        <v>8</v>
      </c>
      <c r="E16928" s="1">
        <v>40837.614583333343</v>
      </c>
      <c r="F16928">
        <v>1.25</v>
      </c>
      <c r="G16928">
        <v>13185</v>
      </c>
      <c r="H16928" t="s">
        <v>10</v>
      </c>
      <c r="I16928" t="str">
        <f>IF(AND(LEFT(OnlineRetail[[#This Row],[InvoiceNo]],1)&lt;&gt;"C",OnlineRetail[[#This Row],[CustomerID]]&lt;&gt;""),"Yes","No")</f>
        <v>Yes</v>
      </c>
      <c r="J16928" s="4">
        <f>EOMONTH(OnlineRetail[[#This Row],[InvoiceDate]],-1)+1</f>
        <v>40817</v>
      </c>
      <c r="K16928" s="6">
        <f>OnlineRetail[[#This Row],[Quantity]]*OnlineRetail[[#This Row],[UnitPrice]]</f>
        <v>10</v>
      </c>
      <c r="L16928" t="str">
        <f t="shared" si="264"/>
        <v>13185|Oct-2011</v>
      </c>
    </row>
    <row r="16929" spans="1:12">
      <c r="A16929">
        <v>539760</v>
      </c>
      <c r="B16929" t="s">
        <v>231</v>
      </c>
      <c r="C16929" t="s">
        <v>19</v>
      </c>
      <c r="D16929">
        <v>20</v>
      </c>
      <c r="E16929" s="1">
        <v>40837.615277777782</v>
      </c>
      <c r="F16929">
        <v>9.9499999999999993</v>
      </c>
      <c r="G16929">
        <v>12977</v>
      </c>
      <c r="H16929" t="s">
        <v>10</v>
      </c>
      <c r="I16929" t="str">
        <f>IF(AND(LEFT(OnlineRetail[[#This Row],[InvoiceNo]],1)&lt;&gt;"C",OnlineRetail[[#This Row],[CustomerID]]&lt;&gt;""),"Yes","No")</f>
        <v>Yes</v>
      </c>
      <c r="J16929" s="4">
        <f>EOMONTH(OnlineRetail[[#This Row],[InvoiceDate]],-1)+1</f>
        <v>40817</v>
      </c>
      <c r="K16929" s="6">
        <f>OnlineRetail[[#This Row],[Quantity]]*OnlineRetail[[#This Row],[UnitPrice]]</f>
        <v>199</v>
      </c>
      <c r="L16929" t="str">
        <f t="shared" si="264"/>
        <v>12977|Oct-2011</v>
      </c>
    </row>
    <row r="16930" spans="1:12">
      <c r="A16930">
        <v>545400</v>
      </c>
      <c r="B16930" t="s">
        <v>194</v>
      </c>
      <c r="C16930" t="s">
        <v>27</v>
      </c>
      <c r="D16930">
        <v>21</v>
      </c>
      <c r="E16930" s="1">
        <v>40837.625</v>
      </c>
      <c r="F16930">
        <v>7.95</v>
      </c>
      <c r="G16930">
        <v>13807</v>
      </c>
      <c r="H16930" t="s">
        <v>121</v>
      </c>
      <c r="I16930" t="str">
        <f>IF(AND(LEFT(OnlineRetail[[#This Row],[InvoiceNo]],1)&lt;&gt;"C",OnlineRetail[[#This Row],[CustomerID]]&lt;&gt;""),"Yes","No")</f>
        <v>Yes</v>
      </c>
      <c r="J16930" s="4">
        <f>EOMONTH(OnlineRetail[[#This Row],[InvoiceDate]],-1)+1</f>
        <v>40817</v>
      </c>
      <c r="K16930" s="6">
        <f>OnlineRetail[[#This Row],[Quantity]]*OnlineRetail[[#This Row],[UnitPrice]]</f>
        <v>166.95000000000002</v>
      </c>
      <c r="L16930" t="str">
        <f t="shared" si="264"/>
        <v>13807|Oct-2011</v>
      </c>
    </row>
    <row r="16931" spans="1:12">
      <c r="A16931">
        <v>538505</v>
      </c>
      <c r="B16931" t="s">
        <v>171</v>
      </c>
      <c r="C16931" t="s">
        <v>62</v>
      </c>
      <c r="D16931">
        <v>19</v>
      </c>
      <c r="E16931" s="1">
        <v>40837.636805555558</v>
      </c>
      <c r="F16931">
        <v>1.25</v>
      </c>
      <c r="G16931">
        <v>13102</v>
      </c>
      <c r="H16931" t="s">
        <v>10</v>
      </c>
      <c r="I16931" t="str">
        <f>IF(AND(LEFT(OnlineRetail[[#This Row],[InvoiceNo]],1)&lt;&gt;"C",OnlineRetail[[#This Row],[CustomerID]]&lt;&gt;""),"Yes","No")</f>
        <v>Yes</v>
      </c>
      <c r="J16931" s="4">
        <f>EOMONTH(OnlineRetail[[#This Row],[InvoiceDate]],-1)+1</f>
        <v>40817</v>
      </c>
      <c r="K16931" s="6">
        <f>OnlineRetail[[#This Row],[Quantity]]*OnlineRetail[[#This Row],[UnitPrice]]</f>
        <v>23.75</v>
      </c>
      <c r="L16931" t="str">
        <f t="shared" si="264"/>
        <v>13102|Oct-2011</v>
      </c>
    </row>
    <row r="16932" spans="1:12">
      <c r="A16932">
        <v>541624</v>
      </c>
      <c r="B16932" t="s">
        <v>208</v>
      </c>
      <c r="C16932" t="s">
        <v>62</v>
      </c>
      <c r="D16932">
        <v>12</v>
      </c>
      <c r="E16932" s="1">
        <v>40837.643055555563</v>
      </c>
      <c r="F16932">
        <v>2.5499999999999998</v>
      </c>
      <c r="G16932">
        <v>12453</v>
      </c>
      <c r="H16932" t="s">
        <v>10</v>
      </c>
      <c r="I16932" t="str">
        <f>IF(AND(LEFT(OnlineRetail[[#This Row],[InvoiceNo]],1)&lt;&gt;"C",OnlineRetail[[#This Row],[CustomerID]]&lt;&gt;""),"Yes","No")</f>
        <v>Yes</v>
      </c>
      <c r="J16932" s="4">
        <f>EOMONTH(OnlineRetail[[#This Row],[InvoiceDate]],-1)+1</f>
        <v>40817</v>
      </c>
      <c r="K16932" s="6">
        <f>OnlineRetail[[#This Row],[Quantity]]*OnlineRetail[[#This Row],[UnitPrice]]</f>
        <v>30.599999999999998</v>
      </c>
      <c r="L16932" t="str">
        <f t="shared" si="264"/>
        <v>12453|Oct-2011</v>
      </c>
    </row>
    <row r="16933" spans="1:12">
      <c r="A16933">
        <v>541421</v>
      </c>
      <c r="B16933" t="s">
        <v>234</v>
      </c>
      <c r="C16933" t="s">
        <v>72</v>
      </c>
      <c r="D16933">
        <v>22</v>
      </c>
      <c r="E16933" s="1">
        <v>40837.647916666669</v>
      </c>
      <c r="F16933">
        <v>4.95</v>
      </c>
      <c r="G16933">
        <v>12804</v>
      </c>
      <c r="H16933" t="s">
        <v>10</v>
      </c>
      <c r="I16933" t="str">
        <f>IF(AND(LEFT(OnlineRetail[[#This Row],[InvoiceNo]],1)&lt;&gt;"C",OnlineRetail[[#This Row],[CustomerID]]&lt;&gt;""),"Yes","No")</f>
        <v>Yes</v>
      </c>
      <c r="J16933" s="4">
        <f>EOMONTH(OnlineRetail[[#This Row],[InvoiceDate]],-1)+1</f>
        <v>40817</v>
      </c>
      <c r="K16933" s="6">
        <f>OnlineRetail[[#This Row],[Quantity]]*OnlineRetail[[#This Row],[UnitPrice]]</f>
        <v>108.9</v>
      </c>
      <c r="L16933" t="str">
        <f t="shared" si="264"/>
        <v>12804|Oct-2011</v>
      </c>
    </row>
    <row r="16934" spans="1:12">
      <c r="A16934">
        <v>538038</v>
      </c>
      <c r="B16934" t="s">
        <v>211</v>
      </c>
      <c r="C16934" t="s">
        <v>83</v>
      </c>
      <c r="D16934">
        <v>2</v>
      </c>
      <c r="E16934" s="1">
        <v>40837.648611111108</v>
      </c>
      <c r="F16934">
        <v>5.95</v>
      </c>
      <c r="G16934">
        <v>14033</v>
      </c>
      <c r="H16934" t="s">
        <v>22</v>
      </c>
      <c r="I16934" t="str">
        <f>IF(AND(LEFT(OnlineRetail[[#This Row],[InvoiceNo]],1)&lt;&gt;"C",OnlineRetail[[#This Row],[CustomerID]]&lt;&gt;""),"Yes","No")</f>
        <v>Yes</v>
      </c>
      <c r="J16934" s="4">
        <f>EOMONTH(OnlineRetail[[#This Row],[InvoiceDate]],-1)+1</f>
        <v>40817</v>
      </c>
      <c r="K16934" s="6">
        <f>OnlineRetail[[#This Row],[Quantity]]*OnlineRetail[[#This Row],[UnitPrice]]</f>
        <v>11.9</v>
      </c>
      <c r="L16934" t="str">
        <f t="shared" si="264"/>
        <v>14033|Oct-2011</v>
      </c>
    </row>
    <row r="16935" spans="1:12">
      <c r="A16935">
        <v>555521</v>
      </c>
      <c r="B16935" t="s">
        <v>206</v>
      </c>
      <c r="C16935" t="s">
        <v>50</v>
      </c>
      <c r="D16935">
        <v>7</v>
      </c>
      <c r="E16935" s="1">
        <v>40837.651388888888</v>
      </c>
      <c r="F16935">
        <v>7.95</v>
      </c>
      <c r="G16935">
        <v>13050</v>
      </c>
      <c r="H16935" t="s">
        <v>10</v>
      </c>
      <c r="I16935" t="str">
        <f>IF(AND(LEFT(OnlineRetail[[#This Row],[InvoiceNo]],1)&lt;&gt;"C",OnlineRetail[[#This Row],[CustomerID]]&lt;&gt;""),"Yes","No")</f>
        <v>Yes</v>
      </c>
      <c r="J16935" s="4">
        <f>EOMONTH(OnlineRetail[[#This Row],[InvoiceDate]],-1)+1</f>
        <v>40817</v>
      </c>
      <c r="K16935" s="6">
        <f>OnlineRetail[[#This Row],[Quantity]]*OnlineRetail[[#This Row],[UnitPrice]]</f>
        <v>55.65</v>
      </c>
      <c r="L16935" t="str">
        <f t="shared" si="264"/>
        <v>13050|Oct-2011</v>
      </c>
    </row>
    <row r="16936" spans="1:12">
      <c r="A16936">
        <v>546123</v>
      </c>
      <c r="B16936" t="s">
        <v>76</v>
      </c>
      <c r="C16936" t="s">
        <v>24</v>
      </c>
      <c r="D16936">
        <v>15</v>
      </c>
      <c r="E16936" s="1">
        <v>40837.663194444453</v>
      </c>
      <c r="F16936">
        <v>4.25</v>
      </c>
      <c r="G16936">
        <v>12626</v>
      </c>
      <c r="H16936" t="s">
        <v>36</v>
      </c>
      <c r="I16936" t="str">
        <f>IF(AND(LEFT(OnlineRetail[[#This Row],[InvoiceNo]],1)&lt;&gt;"C",OnlineRetail[[#This Row],[CustomerID]]&lt;&gt;""),"Yes","No")</f>
        <v>Yes</v>
      </c>
      <c r="J16936" s="4">
        <f>EOMONTH(OnlineRetail[[#This Row],[InvoiceDate]],-1)+1</f>
        <v>40817</v>
      </c>
      <c r="K16936" s="6">
        <f>OnlineRetail[[#This Row],[Quantity]]*OnlineRetail[[#This Row],[UnitPrice]]</f>
        <v>63.75</v>
      </c>
      <c r="L16936" t="str">
        <f t="shared" si="264"/>
        <v>12626|Oct-2011</v>
      </c>
    </row>
    <row r="16937" spans="1:12">
      <c r="A16937">
        <v>540513</v>
      </c>
      <c r="B16937" t="s">
        <v>92</v>
      </c>
      <c r="C16937" t="s">
        <v>72</v>
      </c>
      <c r="D16937">
        <v>21</v>
      </c>
      <c r="E16937" s="1">
        <v>40837.669444444437</v>
      </c>
      <c r="F16937">
        <v>2.1</v>
      </c>
      <c r="G16937">
        <v>13500</v>
      </c>
      <c r="H16937" t="s">
        <v>10</v>
      </c>
      <c r="I16937" t="str">
        <f>IF(AND(LEFT(OnlineRetail[[#This Row],[InvoiceNo]],1)&lt;&gt;"C",OnlineRetail[[#This Row],[CustomerID]]&lt;&gt;""),"Yes","No")</f>
        <v>Yes</v>
      </c>
      <c r="J16937" s="4">
        <f>EOMONTH(OnlineRetail[[#This Row],[InvoiceDate]],-1)+1</f>
        <v>40817</v>
      </c>
      <c r="K16937" s="6">
        <f>OnlineRetail[[#This Row],[Quantity]]*OnlineRetail[[#This Row],[UnitPrice]]</f>
        <v>44.1</v>
      </c>
      <c r="L16937" t="str">
        <f t="shared" si="264"/>
        <v>13500|Oct-2011</v>
      </c>
    </row>
    <row r="16938" spans="1:12">
      <c r="A16938">
        <v>546652</v>
      </c>
      <c r="B16938" t="s">
        <v>142</v>
      </c>
      <c r="C16938" t="s">
        <v>83</v>
      </c>
      <c r="D16938">
        <v>3</v>
      </c>
      <c r="E16938" s="1">
        <v>40837.675694444442</v>
      </c>
      <c r="F16938">
        <v>1.65</v>
      </c>
      <c r="G16938">
        <v>13864</v>
      </c>
      <c r="H16938" t="s">
        <v>10</v>
      </c>
      <c r="I16938" t="str">
        <f>IF(AND(LEFT(OnlineRetail[[#This Row],[InvoiceNo]],1)&lt;&gt;"C",OnlineRetail[[#This Row],[CustomerID]]&lt;&gt;""),"Yes","No")</f>
        <v>Yes</v>
      </c>
      <c r="J16938" s="4">
        <f>EOMONTH(OnlineRetail[[#This Row],[InvoiceDate]],-1)+1</f>
        <v>40817</v>
      </c>
      <c r="K16938" s="6">
        <f>OnlineRetail[[#This Row],[Quantity]]*OnlineRetail[[#This Row],[UnitPrice]]</f>
        <v>4.9499999999999993</v>
      </c>
      <c r="L16938" t="str">
        <f t="shared" si="264"/>
        <v>13864|Oct-2011</v>
      </c>
    </row>
    <row r="16939" spans="1:12">
      <c r="A16939">
        <v>547988</v>
      </c>
      <c r="B16939" t="s">
        <v>111</v>
      </c>
      <c r="C16939" t="s">
        <v>48</v>
      </c>
      <c r="D16939">
        <v>12</v>
      </c>
      <c r="E16939" s="1">
        <v>40837.683333333327</v>
      </c>
      <c r="F16939">
        <v>9.9499999999999993</v>
      </c>
      <c r="G16939">
        <v>13369</v>
      </c>
      <c r="H16939" t="s">
        <v>126</v>
      </c>
      <c r="I16939" t="str">
        <f>IF(AND(LEFT(OnlineRetail[[#This Row],[InvoiceNo]],1)&lt;&gt;"C",OnlineRetail[[#This Row],[CustomerID]]&lt;&gt;""),"Yes","No")</f>
        <v>Yes</v>
      </c>
      <c r="J16939" s="4">
        <f>EOMONTH(OnlineRetail[[#This Row],[InvoiceDate]],-1)+1</f>
        <v>40817</v>
      </c>
      <c r="K16939" s="6">
        <f>OnlineRetail[[#This Row],[Quantity]]*OnlineRetail[[#This Row],[UnitPrice]]</f>
        <v>119.39999999999999</v>
      </c>
      <c r="L16939" t="str">
        <f t="shared" si="264"/>
        <v>13369|Oct-2011</v>
      </c>
    </row>
    <row r="16940" spans="1:12">
      <c r="A16940">
        <v>552483</v>
      </c>
      <c r="B16940" t="s">
        <v>204</v>
      </c>
      <c r="C16940" t="s">
        <v>40</v>
      </c>
      <c r="D16940">
        <v>10</v>
      </c>
      <c r="E16940" s="1">
        <v>40837.6875</v>
      </c>
      <c r="F16940">
        <v>1.25</v>
      </c>
      <c r="G16940">
        <v>14103</v>
      </c>
      <c r="H16940" t="s">
        <v>17</v>
      </c>
      <c r="I16940" t="str">
        <f>IF(AND(LEFT(OnlineRetail[[#This Row],[InvoiceNo]],1)&lt;&gt;"C",OnlineRetail[[#This Row],[CustomerID]]&lt;&gt;""),"Yes","No")</f>
        <v>Yes</v>
      </c>
      <c r="J16940" s="4">
        <f>EOMONTH(OnlineRetail[[#This Row],[InvoiceDate]],-1)+1</f>
        <v>40817</v>
      </c>
      <c r="K16940" s="6">
        <f>OnlineRetail[[#This Row],[Quantity]]*OnlineRetail[[#This Row],[UnitPrice]]</f>
        <v>12.5</v>
      </c>
      <c r="L16940" t="str">
        <f t="shared" si="264"/>
        <v>14103|Oct-2011</v>
      </c>
    </row>
    <row r="16941" spans="1:12">
      <c r="A16941">
        <v>537252</v>
      </c>
      <c r="B16941" t="s">
        <v>130</v>
      </c>
      <c r="C16941" t="s">
        <v>19</v>
      </c>
      <c r="D16941">
        <v>19</v>
      </c>
      <c r="E16941" s="1">
        <v>40837.693749999999</v>
      </c>
      <c r="F16941">
        <v>2.1</v>
      </c>
      <c r="G16941">
        <v>14344</v>
      </c>
      <c r="H16941" t="s">
        <v>70</v>
      </c>
      <c r="I16941" t="str">
        <f>IF(AND(LEFT(OnlineRetail[[#This Row],[InvoiceNo]],1)&lt;&gt;"C",OnlineRetail[[#This Row],[CustomerID]]&lt;&gt;""),"Yes","No")</f>
        <v>Yes</v>
      </c>
      <c r="J16941" s="4">
        <f>EOMONTH(OnlineRetail[[#This Row],[InvoiceDate]],-1)+1</f>
        <v>40817</v>
      </c>
      <c r="K16941" s="6">
        <f>OnlineRetail[[#This Row],[Quantity]]*OnlineRetail[[#This Row],[UnitPrice]]</f>
        <v>39.9</v>
      </c>
      <c r="L16941" t="str">
        <f t="shared" si="264"/>
        <v>14344|Oct-2011</v>
      </c>
    </row>
    <row r="16942" spans="1:12">
      <c r="A16942">
        <v>551212</v>
      </c>
      <c r="B16942" t="s">
        <v>75</v>
      </c>
      <c r="C16942" t="s">
        <v>40</v>
      </c>
      <c r="D16942">
        <v>21</v>
      </c>
      <c r="E16942" s="1">
        <v>40837.704861111109</v>
      </c>
      <c r="F16942">
        <v>2.1</v>
      </c>
      <c r="G16942">
        <v>13869</v>
      </c>
      <c r="H16942" t="s">
        <v>31</v>
      </c>
      <c r="I16942" t="str">
        <f>IF(AND(LEFT(OnlineRetail[[#This Row],[InvoiceNo]],1)&lt;&gt;"C",OnlineRetail[[#This Row],[CustomerID]]&lt;&gt;""),"Yes","No")</f>
        <v>Yes</v>
      </c>
      <c r="J16942" s="4">
        <f>EOMONTH(OnlineRetail[[#This Row],[InvoiceDate]],-1)+1</f>
        <v>40817</v>
      </c>
      <c r="K16942" s="6">
        <f>OnlineRetail[[#This Row],[Quantity]]*OnlineRetail[[#This Row],[UnitPrice]]</f>
        <v>44.1</v>
      </c>
      <c r="L16942" t="str">
        <f t="shared" si="264"/>
        <v>13869|Oct-2011</v>
      </c>
    </row>
    <row r="16943" spans="1:12">
      <c r="A16943">
        <v>553534</v>
      </c>
      <c r="B16943" t="s">
        <v>81</v>
      </c>
      <c r="C16943" t="s">
        <v>83</v>
      </c>
      <c r="D16943">
        <v>9</v>
      </c>
      <c r="E16943" s="1">
        <v>40837.707638888889</v>
      </c>
      <c r="F16943">
        <v>0.85</v>
      </c>
      <c r="G16943">
        <v>12978</v>
      </c>
      <c r="H16943" t="s">
        <v>10</v>
      </c>
      <c r="I16943" t="str">
        <f>IF(AND(LEFT(OnlineRetail[[#This Row],[InvoiceNo]],1)&lt;&gt;"C",OnlineRetail[[#This Row],[CustomerID]]&lt;&gt;""),"Yes","No")</f>
        <v>Yes</v>
      </c>
      <c r="J16943" s="4">
        <f>EOMONTH(OnlineRetail[[#This Row],[InvoiceDate]],-1)+1</f>
        <v>40817</v>
      </c>
      <c r="K16943" s="6">
        <f>OnlineRetail[[#This Row],[Quantity]]*OnlineRetail[[#This Row],[UnitPrice]]</f>
        <v>7.6499999999999995</v>
      </c>
      <c r="L16943" t="str">
        <f t="shared" si="264"/>
        <v>12978|Oct-2011</v>
      </c>
    </row>
    <row r="16944" spans="1:12">
      <c r="A16944">
        <v>554068</v>
      </c>
      <c r="B16944" t="s">
        <v>209</v>
      </c>
      <c r="C16944" t="s">
        <v>62</v>
      </c>
      <c r="D16944">
        <v>19</v>
      </c>
      <c r="E16944" s="1">
        <v>40837.718055555553</v>
      </c>
      <c r="F16944">
        <v>2.1</v>
      </c>
      <c r="G16944">
        <v>13197</v>
      </c>
      <c r="H16944" t="s">
        <v>10</v>
      </c>
      <c r="I16944" t="str">
        <f>IF(AND(LEFT(OnlineRetail[[#This Row],[InvoiceNo]],1)&lt;&gt;"C",OnlineRetail[[#This Row],[CustomerID]]&lt;&gt;""),"Yes","No")</f>
        <v>Yes</v>
      </c>
      <c r="J16944" s="4">
        <f>EOMONTH(OnlineRetail[[#This Row],[InvoiceDate]],-1)+1</f>
        <v>40817</v>
      </c>
      <c r="K16944" s="6">
        <f>OnlineRetail[[#This Row],[Quantity]]*OnlineRetail[[#This Row],[UnitPrice]]</f>
        <v>39.9</v>
      </c>
      <c r="L16944" t="str">
        <f t="shared" si="264"/>
        <v>13197|Oct-2011</v>
      </c>
    </row>
    <row r="16945" spans="1:12">
      <c r="A16945">
        <v>554149</v>
      </c>
      <c r="B16945" t="s">
        <v>266</v>
      </c>
      <c r="C16945" t="s">
        <v>83</v>
      </c>
      <c r="D16945">
        <v>15</v>
      </c>
      <c r="E16945" s="1">
        <v>40837.722916666673</v>
      </c>
      <c r="F16945">
        <v>2.5499999999999998</v>
      </c>
      <c r="G16945">
        <v>12681</v>
      </c>
      <c r="H16945" t="s">
        <v>10</v>
      </c>
      <c r="I16945" t="str">
        <f>IF(AND(LEFT(OnlineRetail[[#This Row],[InvoiceNo]],1)&lt;&gt;"C",OnlineRetail[[#This Row],[CustomerID]]&lt;&gt;""),"Yes","No")</f>
        <v>Yes</v>
      </c>
      <c r="J16945" s="4">
        <f>EOMONTH(OnlineRetail[[#This Row],[InvoiceDate]],-1)+1</f>
        <v>40817</v>
      </c>
      <c r="K16945" s="6">
        <f>OnlineRetail[[#This Row],[Quantity]]*OnlineRetail[[#This Row],[UnitPrice]]</f>
        <v>38.25</v>
      </c>
      <c r="L16945" t="str">
        <f t="shared" si="264"/>
        <v>12681|Oct-2011</v>
      </c>
    </row>
    <row r="16946" spans="1:12">
      <c r="A16946">
        <v>543790</v>
      </c>
      <c r="B16946" t="s">
        <v>54</v>
      </c>
      <c r="C16946" t="s">
        <v>27</v>
      </c>
      <c r="D16946">
        <v>10</v>
      </c>
      <c r="E16946" s="1">
        <v>40837.724999999999</v>
      </c>
      <c r="F16946">
        <v>4.95</v>
      </c>
      <c r="G16946">
        <v>12505</v>
      </c>
      <c r="H16946" t="s">
        <v>121</v>
      </c>
      <c r="I16946" t="str">
        <f>IF(AND(LEFT(OnlineRetail[[#This Row],[InvoiceNo]],1)&lt;&gt;"C",OnlineRetail[[#This Row],[CustomerID]]&lt;&gt;""),"Yes","No")</f>
        <v>Yes</v>
      </c>
      <c r="J16946" s="4">
        <f>EOMONTH(OnlineRetail[[#This Row],[InvoiceDate]],-1)+1</f>
        <v>40817</v>
      </c>
      <c r="K16946" s="6">
        <f>OnlineRetail[[#This Row],[Quantity]]*OnlineRetail[[#This Row],[UnitPrice]]</f>
        <v>49.5</v>
      </c>
      <c r="L16946" t="str">
        <f t="shared" si="264"/>
        <v>12505|Oct-2011</v>
      </c>
    </row>
    <row r="16947" spans="1:12">
      <c r="A16947">
        <v>544974</v>
      </c>
      <c r="B16947" t="s">
        <v>167</v>
      </c>
      <c r="C16947" t="s">
        <v>72</v>
      </c>
      <c r="D16947">
        <v>16</v>
      </c>
      <c r="E16947" s="1">
        <v>40837.74722222222</v>
      </c>
      <c r="F16947">
        <v>1.65</v>
      </c>
      <c r="G16947">
        <v>13506</v>
      </c>
      <c r="H16947" t="s">
        <v>10</v>
      </c>
      <c r="I16947" t="str">
        <f>IF(AND(LEFT(OnlineRetail[[#This Row],[InvoiceNo]],1)&lt;&gt;"C",OnlineRetail[[#This Row],[CustomerID]]&lt;&gt;""),"Yes","No")</f>
        <v>Yes</v>
      </c>
      <c r="J16947" s="4">
        <f>EOMONTH(OnlineRetail[[#This Row],[InvoiceDate]],-1)+1</f>
        <v>40817</v>
      </c>
      <c r="K16947" s="6">
        <f>OnlineRetail[[#This Row],[Quantity]]*OnlineRetail[[#This Row],[UnitPrice]]</f>
        <v>26.4</v>
      </c>
      <c r="L16947" t="str">
        <f t="shared" si="264"/>
        <v>13506|Oct-2011</v>
      </c>
    </row>
    <row r="16948" spans="1:12">
      <c r="A16948">
        <v>547955</v>
      </c>
      <c r="B16948" t="s">
        <v>243</v>
      </c>
      <c r="C16948" t="s">
        <v>19</v>
      </c>
      <c r="D16948">
        <v>15</v>
      </c>
      <c r="E16948" s="1">
        <v>40837.754166666673</v>
      </c>
      <c r="F16948">
        <v>5.95</v>
      </c>
      <c r="G16948">
        <v>13482</v>
      </c>
      <c r="H16948" t="s">
        <v>10</v>
      </c>
      <c r="I16948" t="str">
        <f>IF(AND(LEFT(OnlineRetail[[#This Row],[InvoiceNo]],1)&lt;&gt;"C",OnlineRetail[[#This Row],[CustomerID]]&lt;&gt;""),"Yes","No")</f>
        <v>Yes</v>
      </c>
      <c r="J16948" s="4">
        <f>EOMONTH(OnlineRetail[[#This Row],[InvoiceDate]],-1)+1</f>
        <v>40817</v>
      </c>
      <c r="K16948" s="6">
        <f>OnlineRetail[[#This Row],[Quantity]]*OnlineRetail[[#This Row],[UnitPrice]]</f>
        <v>89.25</v>
      </c>
      <c r="L16948" t="str">
        <f t="shared" si="264"/>
        <v>13482|Oct-2011</v>
      </c>
    </row>
    <row r="16949" spans="1:12">
      <c r="A16949">
        <v>553920</v>
      </c>
      <c r="B16949" t="s">
        <v>198</v>
      </c>
      <c r="C16949" t="s">
        <v>12</v>
      </c>
      <c r="D16949">
        <v>7</v>
      </c>
      <c r="E16949" s="1">
        <v>40837.754166666673</v>
      </c>
      <c r="F16949">
        <v>1.65</v>
      </c>
      <c r="G16949">
        <v>13979</v>
      </c>
      <c r="H16949" t="s">
        <v>10</v>
      </c>
      <c r="I16949" t="str">
        <f>IF(AND(LEFT(OnlineRetail[[#This Row],[InvoiceNo]],1)&lt;&gt;"C",OnlineRetail[[#This Row],[CustomerID]]&lt;&gt;""),"Yes","No")</f>
        <v>Yes</v>
      </c>
      <c r="J16949" s="4">
        <f>EOMONTH(OnlineRetail[[#This Row],[InvoiceDate]],-1)+1</f>
        <v>40817</v>
      </c>
      <c r="K16949" s="6">
        <f>OnlineRetail[[#This Row],[Quantity]]*OnlineRetail[[#This Row],[UnitPrice]]</f>
        <v>11.549999999999999</v>
      </c>
      <c r="L16949" t="str">
        <f t="shared" si="264"/>
        <v>13979|Oct-2011</v>
      </c>
    </row>
    <row r="16950" spans="1:12">
      <c r="A16950">
        <v>542792</v>
      </c>
      <c r="B16950" t="s">
        <v>143</v>
      </c>
      <c r="C16950" t="s">
        <v>50</v>
      </c>
      <c r="D16950">
        <v>12</v>
      </c>
      <c r="E16950" s="1">
        <v>40837.759027777778</v>
      </c>
      <c r="F16950">
        <v>1.65</v>
      </c>
      <c r="G16950">
        <v>12404</v>
      </c>
      <c r="H16950" t="s">
        <v>10</v>
      </c>
      <c r="I16950" t="str">
        <f>IF(AND(LEFT(OnlineRetail[[#This Row],[InvoiceNo]],1)&lt;&gt;"C",OnlineRetail[[#This Row],[CustomerID]]&lt;&gt;""),"Yes","No")</f>
        <v>Yes</v>
      </c>
      <c r="J16950" s="4">
        <f>EOMONTH(OnlineRetail[[#This Row],[InvoiceDate]],-1)+1</f>
        <v>40817</v>
      </c>
      <c r="K16950" s="6">
        <f>OnlineRetail[[#This Row],[Quantity]]*OnlineRetail[[#This Row],[UnitPrice]]</f>
        <v>19.799999999999997</v>
      </c>
      <c r="L16950" t="str">
        <f t="shared" si="264"/>
        <v>12404|Oct-2011</v>
      </c>
    </row>
    <row r="16951" spans="1:12">
      <c r="A16951">
        <v>548780</v>
      </c>
      <c r="B16951" t="s">
        <v>163</v>
      </c>
      <c r="C16951" t="s">
        <v>39</v>
      </c>
      <c r="D16951">
        <v>23</v>
      </c>
      <c r="E16951" s="1">
        <v>40837.768750000003</v>
      </c>
      <c r="F16951">
        <v>4.25</v>
      </c>
      <c r="G16951">
        <v>12710</v>
      </c>
      <c r="H16951" t="s">
        <v>10</v>
      </c>
      <c r="I16951" t="str">
        <f>IF(AND(LEFT(OnlineRetail[[#This Row],[InvoiceNo]],1)&lt;&gt;"C",OnlineRetail[[#This Row],[CustomerID]]&lt;&gt;""),"Yes","No")</f>
        <v>Yes</v>
      </c>
      <c r="J16951" s="4">
        <f>EOMONTH(OnlineRetail[[#This Row],[InvoiceDate]],-1)+1</f>
        <v>40817</v>
      </c>
      <c r="K16951" s="6">
        <f>OnlineRetail[[#This Row],[Quantity]]*OnlineRetail[[#This Row],[UnitPrice]]</f>
        <v>97.75</v>
      </c>
      <c r="L16951" t="str">
        <f t="shared" si="264"/>
        <v>12710|Oct-2011</v>
      </c>
    </row>
    <row r="16952" spans="1:12">
      <c r="A16952">
        <v>551016</v>
      </c>
      <c r="B16952" t="s">
        <v>159</v>
      </c>
      <c r="C16952" t="s">
        <v>16</v>
      </c>
      <c r="D16952">
        <v>23</v>
      </c>
      <c r="E16952" s="1">
        <v>40837.775000000001</v>
      </c>
      <c r="F16952">
        <v>1.65</v>
      </c>
      <c r="G16952">
        <v>12822</v>
      </c>
      <c r="H16952" t="s">
        <v>10</v>
      </c>
      <c r="I16952" t="str">
        <f>IF(AND(LEFT(OnlineRetail[[#This Row],[InvoiceNo]],1)&lt;&gt;"C",OnlineRetail[[#This Row],[CustomerID]]&lt;&gt;""),"Yes","No")</f>
        <v>Yes</v>
      </c>
      <c r="J16952" s="4">
        <f>EOMONTH(OnlineRetail[[#This Row],[InvoiceDate]],-1)+1</f>
        <v>40817</v>
      </c>
      <c r="K16952" s="6">
        <f>OnlineRetail[[#This Row],[Quantity]]*OnlineRetail[[#This Row],[UnitPrice]]</f>
        <v>37.949999999999996</v>
      </c>
      <c r="L16952" t="str">
        <f t="shared" si="264"/>
        <v>12822|Oct-2011</v>
      </c>
    </row>
    <row r="16953" spans="1:12">
      <c r="A16953">
        <v>551855</v>
      </c>
      <c r="B16953" t="s">
        <v>8</v>
      </c>
      <c r="C16953" t="s">
        <v>19</v>
      </c>
      <c r="D16953">
        <v>11</v>
      </c>
      <c r="E16953" s="1">
        <v>40837.781944444447</v>
      </c>
      <c r="F16953">
        <v>7.95</v>
      </c>
      <c r="G16953">
        <v>13313</v>
      </c>
      <c r="H16953" t="s">
        <v>10</v>
      </c>
      <c r="I16953" t="str">
        <f>IF(AND(LEFT(OnlineRetail[[#This Row],[InvoiceNo]],1)&lt;&gt;"C",OnlineRetail[[#This Row],[CustomerID]]&lt;&gt;""),"Yes","No")</f>
        <v>Yes</v>
      </c>
      <c r="J16953" s="4">
        <f>EOMONTH(OnlineRetail[[#This Row],[InvoiceDate]],-1)+1</f>
        <v>40817</v>
      </c>
      <c r="K16953" s="6">
        <f>OnlineRetail[[#This Row],[Quantity]]*OnlineRetail[[#This Row],[UnitPrice]]</f>
        <v>87.45</v>
      </c>
      <c r="L16953" t="str">
        <f t="shared" si="264"/>
        <v>13313|Oct-2011</v>
      </c>
    </row>
    <row r="16954" spans="1:12">
      <c r="A16954">
        <v>543719</v>
      </c>
      <c r="B16954" t="s">
        <v>77</v>
      </c>
      <c r="C16954" t="s">
        <v>12</v>
      </c>
      <c r="D16954">
        <v>24</v>
      </c>
      <c r="E16954" s="1">
        <v>40837.78402777778</v>
      </c>
      <c r="F16954">
        <v>1.65</v>
      </c>
      <c r="G16954">
        <v>13749</v>
      </c>
      <c r="H16954" t="s">
        <v>10</v>
      </c>
      <c r="I16954" t="str">
        <f>IF(AND(LEFT(OnlineRetail[[#This Row],[InvoiceNo]],1)&lt;&gt;"C",OnlineRetail[[#This Row],[CustomerID]]&lt;&gt;""),"Yes","No")</f>
        <v>Yes</v>
      </c>
      <c r="J16954" s="4">
        <f>EOMONTH(OnlineRetail[[#This Row],[InvoiceDate]],-1)+1</f>
        <v>40817</v>
      </c>
      <c r="K16954" s="6">
        <f>OnlineRetail[[#This Row],[Quantity]]*OnlineRetail[[#This Row],[UnitPrice]]</f>
        <v>39.599999999999994</v>
      </c>
      <c r="L16954" t="str">
        <f t="shared" si="264"/>
        <v>13749|Oct-2011</v>
      </c>
    </row>
    <row r="16955" spans="1:12">
      <c r="A16955">
        <v>540181</v>
      </c>
      <c r="B16955" t="s">
        <v>64</v>
      </c>
      <c r="C16955" t="s">
        <v>62</v>
      </c>
      <c r="D16955">
        <v>12</v>
      </c>
      <c r="E16955" s="1">
        <v>40837.794444444437</v>
      </c>
      <c r="F16955">
        <v>5.95</v>
      </c>
      <c r="G16955">
        <v>13246</v>
      </c>
      <c r="H16955" t="s">
        <v>10</v>
      </c>
      <c r="I16955" t="str">
        <f>IF(AND(LEFT(OnlineRetail[[#This Row],[InvoiceNo]],1)&lt;&gt;"C",OnlineRetail[[#This Row],[CustomerID]]&lt;&gt;""),"Yes","No")</f>
        <v>Yes</v>
      </c>
      <c r="J16955" s="4">
        <f>EOMONTH(OnlineRetail[[#This Row],[InvoiceDate]],-1)+1</f>
        <v>40817</v>
      </c>
      <c r="K16955" s="6">
        <f>OnlineRetail[[#This Row],[Quantity]]*OnlineRetail[[#This Row],[UnitPrice]]</f>
        <v>71.400000000000006</v>
      </c>
      <c r="L16955" t="str">
        <f t="shared" si="264"/>
        <v>13246|Oct-2011</v>
      </c>
    </row>
    <row r="16956" spans="1:12">
      <c r="A16956">
        <v>543202</v>
      </c>
      <c r="B16956" t="s">
        <v>139</v>
      </c>
      <c r="C16956" t="s">
        <v>83</v>
      </c>
      <c r="D16956">
        <v>10</v>
      </c>
      <c r="E16956" s="1">
        <v>40837.802083333343</v>
      </c>
      <c r="F16956">
        <v>4.95</v>
      </c>
      <c r="G16956">
        <v>13711</v>
      </c>
      <c r="H16956" t="s">
        <v>36</v>
      </c>
      <c r="I16956" t="str">
        <f>IF(AND(LEFT(OnlineRetail[[#This Row],[InvoiceNo]],1)&lt;&gt;"C",OnlineRetail[[#This Row],[CustomerID]]&lt;&gt;""),"Yes","No")</f>
        <v>Yes</v>
      </c>
      <c r="J16956" s="4">
        <f>EOMONTH(OnlineRetail[[#This Row],[InvoiceDate]],-1)+1</f>
        <v>40817</v>
      </c>
      <c r="K16956" s="6">
        <f>OnlineRetail[[#This Row],[Quantity]]*OnlineRetail[[#This Row],[UnitPrice]]</f>
        <v>49.5</v>
      </c>
      <c r="L16956" t="str">
        <f t="shared" si="264"/>
        <v>13711|Oct-2011</v>
      </c>
    </row>
    <row r="16957" spans="1:12">
      <c r="A16957">
        <v>552441</v>
      </c>
      <c r="B16957" t="s">
        <v>58</v>
      </c>
      <c r="C16957" t="s">
        <v>14</v>
      </c>
      <c r="D16957">
        <v>14</v>
      </c>
      <c r="E16957" s="1">
        <v>40837.816666666673</v>
      </c>
      <c r="F16957">
        <v>9.9499999999999993</v>
      </c>
      <c r="G16957">
        <v>14238</v>
      </c>
      <c r="H16957" t="s">
        <v>10</v>
      </c>
      <c r="I16957" t="str">
        <f>IF(AND(LEFT(OnlineRetail[[#This Row],[InvoiceNo]],1)&lt;&gt;"C",OnlineRetail[[#This Row],[CustomerID]]&lt;&gt;""),"Yes","No")</f>
        <v>Yes</v>
      </c>
      <c r="J16957" s="4">
        <f>EOMONTH(OnlineRetail[[#This Row],[InvoiceDate]],-1)+1</f>
        <v>40817</v>
      </c>
      <c r="K16957" s="6">
        <f>OnlineRetail[[#This Row],[Quantity]]*OnlineRetail[[#This Row],[UnitPrice]]</f>
        <v>139.29999999999998</v>
      </c>
      <c r="L16957" t="str">
        <f t="shared" si="264"/>
        <v>14238|Oct-2011</v>
      </c>
    </row>
    <row r="16958" spans="1:12">
      <c r="A16958">
        <v>549696</v>
      </c>
      <c r="B16958" t="s">
        <v>178</v>
      </c>
      <c r="C16958" t="s">
        <v>14</v>
      </c>
      <c r="D16958">
        <v>19</v>
      </c>
      <c r="E16958" s="1">
        <v>40837.822916666657</v>
      </c>
      <c r="F16958">
        <v>2.5499999999999998</v>
      </c>
      <c r="G16958">
        <v>13554</v>
      </c>
      <c r="H16958" t="s">
        <v>17</v>
      </c>
      <c r="I16958" t="str">
        <f>IF(AND(LEFT(OnlineRetail[[#This Row],[InvoiceNo]],1)&lt;&gt;"C",OnlineRetail[[#This Row],[CustomerID]]&lt;&gt;""),"Yes","No")</f>
        <v>Yes</v>
      </c>
      <c r="J16958" s="4">
        <f>EOMONTH(OnlineRetail[[#This Row],[InvoiceDate]],-1)+1</f>
        <v>40817</v>
      </c>
      <c r="K16958" s="6">
        <f>OnlineRetail[[#This Row],[Quantity]]*OnlineRetail[[#This Row],[UnitPrice]]</f>
        <v>48.449999999999996</v>
      </c>
      <c r="L16958" t="str">
        <f t="shared" si="264"/>
        <v>13554|Oct-2011</v>
      </c>
    </row>
    <row r="16959" spans="1:12">
      <c r="A16959">
        <v>541213</v>
      </c>
      <c r="B16959" t="s">
        <v>254</v>
      </c>
      <c r="C16959" t="s">
        <v>16</v>
      </c>
      <c r="D16959">
        <v>19</v>
      </c>
      <c r="E16959" s="1">
        <v>40837.830555555563</v>
      </c>
      <c r="F16959">
        <v>9.9499999999999993</v>
      </c>
      <c r="G16959">
        <v>14081</v>
      </c>
      <c r="H16959" t="s">
        <v>10</v>
      </c>
      <c r="I16959" t="str">
        <f>IF(AND(LEFT(OnlineRetail[[#This Row],[InvoiceNo]],1)&lt;&gt;"C",OnlineRetail[[#This Row],[CustomerID]]&lt;&gt;""),"Yes","No")</f>
        <v>Yes</v>
      </c>
      <c r="J16959" s="4">
        <f>EOMONTH(OnlineRetail[[#This Row],[InvoiceDate]],-1)+1</f>
        <v>40817</v>
      </c>
      <c r="K16959" s="6">
        <f>OnlineRetail[[#This Row],[Quantity]]*OnlineRetail[[#This Row],[UnitPrice]]</f>
        <v>189.04999999999998</v>
      </c>
      <c r="L16959" t="str">
        <f t="shared" si="264"/>
        <v>14081|Oct-2011</v>
      </c>
    </row>
    <row r="16960" spans="1:12">
      <c r="A16960">
        <v>546576</v>
      </c>
      <c r="B16960" t="s">
        <v>227</v>
      </c>
      <c r="C16960" t="s">
        <v>27</v>
      </c>
      <c r="D16960">
        <v>20</v>
      </c>
      <c r="E16960" s="1">
        <v>40838.333333333343</v>
      </c>
      <c r="F16960">
        <v>2.5499999999999998</v>
      </c>
      <c r="G16960">
        <v>12422</v>
      </c>
      <c r="H16960" t="s">
        <v>36</v>
      </c>
      <c r="I16960" t="str">
        <f>IF(AND(LEFT(OnlineRetail[[#This Row],[InvoiceNo]],1)&lt;&gt;"C",OnlineRetail[[#This Row],[CustomerID]]&lt;&gt;""),"Yes","No")</f>
        <v>Yes</v>
      </c>
      <c r="J16960" s="4">
        <f>EOMONTH(OnlineRetail[[#This Row],[InvoiceDate]],-1)+1</f>
        <v>40817</v>
      </c>
      <c r="K16960" s="6">
        <f>OnlineRetail[[#This Row],[Quantity]]*OnlineRetail[[#This Row],[UnitPrice]]</f>
        <v>51</v>
      </c>
      <c r="L16960" t="str">
        <f t="shared" si="264"/>
        <v>12422|Oct-2011</v>
      </c>
    </row>
    <row r="16961" spans="1:12">
      <c r="A16961">
        <v>552789</v>
      </c>
      <c r="B16961" t="s">
        <v>89</v>
      </c>
      <c r="C16961" t="s">
        <v>72</v>
      </c>
      <c r="D16961">
        <v>12</v>
      </c>
      <c r="E16961" s="1">
        <v>40838.344444444447</v>
      </c>
      <c r="F16961">
        <v>2.1</v>
      </c>
      <c r="G16961">
        <v>13268</v>
      </c>
      <c r="H16961" t="s">
        <v>22</v>
      </c>
      <c r="I16961" t="str">
        <f>IF(AND(LEFT(OnlineRetail[[#This Row],[InvoiceNo]],1)&lt;&gt;"C",OnlineRetail[[#This Row],[CustomerID]]&lt;&gt;""),"Yes","No")</f>
        <v>Yes</v>
      </c>
      <c r="J16961" s="4">
        <f>EOMONTH(OnlineRetail[[#This Row],[InvoiceDate]],-1)+1</f>
        <v>40817</v>
      </c>
      <c r="K16961" s="6">
        <f>OnlineRetail[[#This Row],[Quantity]]*OnlineRetail[[#This Row],[UnitPrice]]</f>
        <v>25.200000000000003</v>
      </c>
      <c r="L16961" t="str">
        <f t="shared" si="264"/>
        <v>13268|Oct-2011</v>
      </c>
    </row>
    <row r="16962" spans="1:12">
      <c r="A16962">
        <v>544604</v>
      </c>
      <c r="B16962" t="s">
        <v>231</v>
      </c>
      <c r="C16962" t="s">
        <v>12</v>
      </c>
      <c r="D16962">
        <v>3</v>
      </c>
      <c r="E16962" s="1">
        <v>40838.351388888892</v>
      </c>
      <c r="F16962">
        <v>4.95</v>
      </c>
      <c r="G16962">
        <v>13903</v>
      </c>
      <c r="H16962" t="s">
        <v>10</v>
      </c>
      <c r="I16962" t="str">
        <f>IF(AND(LEFT(OnlineRetail[[#This Row],[InvoiceNo]],1)&lt;&gt;"C",OnlineRetail[[#This Row],[CustomerID]]&lt;&gt;""),"Yes","No")</f>
        <v>Yes</v>
      </c>
      <c r="J16962" s="4">
        <f>EOMONTH(OnlineRetail[[#This Row],[InvoiceDate]],-1)+1</f>
        <v>40817</v>
      </c>
      <c r="K16962" s="6">
        <f>OnlineRetail[[#This Row],[Quantity]]*OnlineRetail[[#This Row],[UnitPrice]]</f>
        <v>14.850000000000001</v>
      </c>
      <c r="L16962" t="str">
        <f t="shared" ref="L16962:L17025" si="265">IF(I16962="Yes",G16962&amp;"|"&amp;TEXT(J16962,"mmm-yyyy"),"")</f>
        <v>13903|Oct-2011</v>
      </c>
    </row>
    <row r="16963" spans="1:12">
      <c r="A16963">
        <v>549204</v>
      </c>
      <c r="B16963" t="s">
        <v>141</v>
      </c>
      <c r="C16963" t="s">
        <v>46</v>
      </c>
      <c r="D16963">
        <v>24</v>
      </c>
      <c r="E16963" s="1">
        <v>40838.359027777777</v>
      </c>
      <c r="F16963">
        <v>7.95</v>
      </c>
      <c r="G16963">
        <v>12414</v>
      </c>
      <c r="H16963" t="s">
        <v>10</v>
      </c>
      <c r="I16963" t="str">
        <f>IF(AND(LEFT(OnlineRetail[[#This Row],[InvoiceNo]],1)&lt;&gt;"C",OnlineRetail[[#This Row],[CustomerID]]&lt;&gt;""),"Yes","No")</f>
        <v>Yes</v>
      </c>
      <c r="J16963" s="4">
        <f>EOMONTH(OnlineRetail[[#This Row],[InvoiceDate]],-1)+1</f>
        <v>40817</v>
      </c>
      <c r="K16963" s="6">
        <f>OnlineRetail[[#This Row],[Quantity]]*OnlineRetail[[#This Row],[UnitPrice]]</f>
        <v>190.8</v>
      </c>
      <c r="L16963" t="str">
        <f t="shared" si="265"/>
        <v>12414|Oct-2011</v>
      </c>
    </row>
    <row r="16964" spans="1:12">
      <c r="A16964">
        <v>542883</v>
      </c>
      <c r="B16964" t="s">
        <v>274</v>
      </c>
      <c r="C16964" t="s">
        <v>24</v>
      </c>
      <c r="D16964">
        <v>11</v>
      </c>
      <c r="E16964" s="1">
        <v>40838.362500000003</v>
      </c>
      <c r="F16964">
        <v>9.9499999999999993</v>
      </c>
      <c r="G16964">
        <v>12807</v>
      </c>
      <c r="H16964" t="s">
        <v>10</v>
      </c>
      <c r="I16964" t="str">
        <f>IF(AND(LEFT(OnlineRetail[[#This Row],[InvoiceNo]],1)&lt;&gt;"C",OnlineRetail[[#This Row],[CustomerID]]&lt;&gt;""),"Yes","No")</f>
        <v>Yes</v>
      </c>
      <c r="J16964" s="4">
        <f>EOMONTH(OnlineRetail[[#This Row],[InvoiceDate]],-1)+1</f>
        <v>40817</v>
      </c>
      <c r="K16964" s="6">
        <f>OnlineRetail[[#This Row],[Quantity]]*OnlineRetail[[#This Row],[UnitPrice]]</f>
        <v>109.44999999999999</v>
      </c>
      <c r="L16964" t="str">
        <f t="shared" si="265"/>
        <v>12807|Oct-2011</v>
      </c>
    </row>
    <row r="16965" spans="1:12">
      <c r="A16965">
        <v>545007</v>
      </c>
      <c r="B16965" t="s">
        <v>163</v>
      </c>
      <c r="C16965" t="s">
        <v>39</v>
      </c>
      <c r="D16965">
        <v>4</v>
      </c>
      <c r="E16965" s="1">
        <v>40838.365972222222</v>
      </c>
      <c r="F16965">
        <v>1.25</v>
      </c>
      <c r="G16965">
        <v>12914</v>
      </c>
      <c r="H16965" t="s">
        <v>25</v>
      </c>
      <c r="I16965" t="str">
        <f>IF(AND(LEFT(OnlineRetail[[#This Row],[InvoiceNo]],1)&lt;&gt;"C",OnlineRetail[[#This Row],[CustomerID]]&lt;&gt;""),"Yes","No")</f>
        <v>Yes</v>
      </c>
      <c r="J16965" s="4">
        <f>EOMONTH(OnlineRetail[[#This Row],[InvoiceDate]],-1)+1</f>
        <v>40817</v>
      </c>
      <c r="K16965" s="6">
        <f>OnlineRetail[[#This Row],[Quantity]]*OnlineRetail[[#This Row],[UnitPrice]]</f>
        <v>5</v>
      </c>
      <c r="L16965" t="str">
        <f t="shared" si="265"/>
        <v>12914|Oct-2011</v>
      </c>
    </row>
    <row r="16966" spans="1:12">
      <c r="A16966">
        <v>542838</v>
      </c>
      <c r="B16966" t="s">
        <v>119</v>
      </c>
      <c r="C16966" t="s">
        <v>33</v>
      </c>
      <c r="D16966">
        <v>6</v>
      </c>
      <c r="E16966" s="1">
        <v>40838.379861111112</v>
      </c>
      <c r="F16966">
        <v>2.1</v>
      </c>
      <c r="G16966">
        <v>13914</v>
      </c>
      <c r="H16966" t="s">
        <v>10</v>
      </c>
      <c r="I16966" t="str">
        <f>IF(AND(LEFT(OnlineRetail[[#This Row],[InvoiceNo]],1)&lt;&gt;"C",OnlineRetail[[#This Row],[CustomerID]]&lt;&gt;""),"Yes","No")</f>
        <v>Yes</v>
      </c>
      <c r="J16966" s="4">
        <f>EOMONTH(OnlineRetail[[#This Row],[InvoiceDate]],-1)+1</f>
        <v>40817</v>
      </c>
      <c r="K16966" s="6">
        <f>OnlineRetail[[#This Row],[Quantity]]*OnlineRetail[[#This Row],[UnitPrice]]</f>
        <v>12.600000000000001</v>
      </c>
      <c r="L16966" t="str">
        <f t="shared" si="265"/>
        <v>13914|Oct-2011</v>
      </c>
    </row>
    <row r="16967" spans="1:12">
      <c r="A16967">
        <v>540334</v>
      </c>
      <c r="B16967" t="s">
        <v>123</v>
      </c>
      <c r="C16967" t="s">
        <v>39</v>
      </c>
      <c r="D16967">
        <v>12</v>
      </c>
      <c r="E16967" s="1">
        <v>40838.384027777778</v>
      </c>
      <c r="F16967">
        <v>5.95</v>
      </c>
      <c r="G16967">
        <v>13922</v>
      </c>
      <c r="H16967" t="s">
        <v>10</v>
      </c>
      <c r="I16967" t="str">
        <f>IF(AND(LEFT(OnlineRetail[[#This Row],[InvoiceNo]],1)&lt;&gt;"C",OnlineRetail[[#This Row],[CustomerID]]&lt;&gt;""),"Yes","No")</f>
        <v>Yes</v>
      </c>
      <c r="J16967" s="4">
        <f>EOMONTH(OnlineRetail[[#This Row],[InvoiceDate]],-1)+1</f>
        <v>40817</v>
      </c>
      <c r="K16967" s="6">
        <f>OnlineRetail[[#This Row],[Quantity]]*OnlineRetail[[#This Row],[UnitPrice]]</f>
        <v>71.400000000000006</v>
      </c>
      <c r="L16967" t="str">
        <f t="shared" si="265"/>
        <v>13922|Oct-2011</v>
      </c>
    </row>
    <row r="16968" spans="1:12">
      <c r="A16968">
        <v>540851</v>
      </c>
      <c r="B16968" t="s">
        <v>158</v>
      </c>
      <c r="C16968" t="s">
        <v>48</v>
      </c>
      <c r="D16968">
        <v>22</v>
      </c>
      <c r="E16968" s="1">
        <v>40838.38958333333</v>
      </c>
      <c r="F16968">
        <v>7.95</v>
      </c>
      <c r="G16968">
        <v>13762</v>
      </c>
      <c r="H16968" t="s">
        <v>10</v>
      </c>
      <c r="I16968" t="str">
        <f>IF(AND(LEFT(OnlineRetail[[#This Row],[InvoiceNo]],1)&lt;&gt;"C",OnlineRetail[[#This Row],[CustomerID]]&lt;&gt;""),"Yes","No")</f>
        <v>Yes</v>
      </c>
      <c r="J16968" s="4">
        <f>EOMONTH(OnlineRetail[[#This Row],[InvoiceDate]],-1)+1</f>
        <v>40817</v>
      </c>
      <c r="K16968" s="6">
        <f>OnlineRetail[[#This Row],[Quantity]]*OnlineRetail[[#This Row],[UnitPrice]]</f>
        <v>174.9</v>
      </c>
      <c r="L16968" t="str">
        <f t="shared" si="265"/>
        <v>13762|Oct-2011</v>
      </c>
    </row>
    <row r="16969" spans="1:12">
      <c r="A16969">
        <v>553280</v>
      </c>
      <c r="B16969" t="s">
        <v>165</v>
      </c>
      <c r="C16969" t="s">
        <v>40</v>
      </c>
      <c r="D16969">
        <v>8</v>
      </c>
      <c r="E16969" s="1">
        <v>40838.39166666667</v>
      </c>
      <c r="F16969">
        <v>9.9499999999999993</v>
      </c>
      <c r="G16969">
        <v>13471</v>
      </c>
      <c r="H16969" t="s">
        <v>10</v>
      </c>
      <c r="I16969" t="str">
        <f>IF(AND(LEFT(OnlineRetail[[#This Row],[InvoiceNo]],1)&lt;&gt;"C",OnlineRetail[[#This Row],[CustomerID]]&lt;&gt;""),"Yes","No")</f>
        <v>Yes</v>
      </c>
      <c r="J16969" s="4">
        <f>EOMONTH(OnlineRetail[[#This Row],[InvoiceDate]],-1)+1</f>
        <v>40817</v>
      </c>
      <c r="K16969" s="6">
        <f>OnlineRetail[[#This Row],[Quantity]]*OnlineRetail[[#This Row],[UnitPrice]]</f>
        <v>79.599999999999994</v>
      </c>
      <c r="L16969" t="str">
        <f t="shared" si="265"/>
        <v>13471|Oct-2011</v>
      </c>
    </row>
    <row r="16970" spans="1:12">
      <c r="A16970">
        <v>549115</v>
      </c>
      <c r="B16970" t="s">
        <v>282</v>
      </c>
      <c r="C16970" t="s">
        <v>16</v>
      </c>
      <c r="D16970">
        <v>4</v>
      </c>
      <c r="E16970" s="1">
        <v>40838.395138888889</v>
      </c>
      <c r="F16970">
        <v>4.95</v>
      </c>
      <c r="G16970">
        <v>12549</v>
      </c>
      <c r="H16970" t="s">
        <v>10</v>
      </c>
      <c r="I16970" t="str">
        <f>IF(AND(LEFT(OnlineRetail[[#This Row],[InvoiceNo]],1)&lt;&gt;"C",OnlineRetail[[#This Row],[CustomerID]]&lt;&gt;""),"Yes","No")</f>
        <v>Yes</v>
      </c>
      <c r="J16970" s="4">
        <f>EOMONTH(OnlineRetail[[#This Row],[InvoiceDate]],-1)+1</f>
        <v>40817</v>
      </c>
      <c r="K16970" s="6">
        <f>OnlineRetail[[#This Row],[Quantity]]*OnlineRetail[[#This Row],[UnitPrice]]</f>
        <v>19.8</v>
      </c>
      <c r="L16970" t="str">
        <f t="shared" si="265"/>
        <v>12549|Oct-2011</v>
      </c>
    </row>
    <row r="16971" spans="1:12">
      <c r="A16971">
        <v>542513</v>
      </c>
      <c r="B16971" t="s">
        <v>84</v>
      </c>
      <c r="C16971" t="s">
        <v>12</v>
      </c>
      <c r="D16971">
        <v>15</v>
      </c>
      <c r="E16971" s="1">
        <v>40838.406944444447</v>
      </c>
      <c r="F16971">
        <v>1.25</v>
      </c>
      <c r="G16971">
        <v>14152</v>
      </c>
      <c r="H16971" t="s">
        <v>10</v>
      </c>
      <c r="I16971" t="str">
        <f>IF(AND(LEFT(OnlineRetail[[#This Row],[InvoiceNo]],1)&lt;&gt;"C",OnlineRetail[[#This Row],[CustomerID]]&lt;&gt;""),"Yes","No")</f>
        <v>Yes</v>
      </c>
      <c r="J16971" s="4">
        <f>EOMONTH(OnlineRetail[[#This Row],[InvoiceDate]],-1)+1</f>
        <v>40817</v>
      </c>
      <c r="K16971" s="6">
        <f>OnlineRetail[[#This Row],[Quantity]]*OnlineRetail[[#This Row],[UnitPrice]]</f>
        <v>18.75</v>
      </c>
      <c r="L16971" t="str">
        <f t="shared" si="265"/>
        <v>14152|Oct-2011</v>
      </c>
    </row>
    <row r="16972" spans="1:12">
      <c r="A16972">
        <v>554101</v>
      </c>
      <c r="B16972" t="s">
        <v>276</v>
      </c>
      <c r="C16972" t="s">
        <v>33</v>
      </c>
      <c r="D16972">
        <v>4</v>
      </c>
      <c r="E16972" s="1">
        <v>40838.407638888893</v>
      </c>
      <c r="F16972">
        <v>0.85</v>
      </c>
      <c r="G16972">
        <v>14278</v>
      </c>
      <c r="H16972" t="s">
        <v>25</v>
      </c>
      <c r="I16972" t="str">
        <f>IF(AND(LEFT(OnlineRetail[[#This Row],[InvoiceNo]],1)&lt;&gt;"C",OnlineRetail[[#This Row],[CustomerID]]&lt;&gt;""),"Yes","No")</f>
        <v>Yes</v>
      </c>
      <c r="J16972" s="4">
        <f>EOMONTH(OnlineRetail[[#This Row],[InvoiceDate]],-1)+1</f>
        <v>40817</v>
      </c>
      <c r="K16972" s="6">
        <f>OnlineRetail[[#This Row],[Quantity]]*OnlineRetail[[#This Row],[UnitPrice]]</f>
        <v>3.4</v>
      </c>
      <c r="L16972" t="str">
        <f t="shared" si="265"/>
        <v>14278|Oct-2011</v>
      </c>
    </row>
    <row r="16973" spans="1:12">
      <c r="A16973">
        <v>553730</v>
      </c>
      <c r="B16973" t="s">
        <v>264</v>
      </c>
      <c r="C16973" t="s">
        <v>46</v>
      </c>
      <c r="D16973">
        <v>22</v>
      </c>
      <c r="E16973" s="1">
        <v>40838.408333333333</v>
      </c>
      <c r="F16973">
        <v>1.65</v>
      </c>
      <c r="G16973">
        <v>13284</v>
      </c>
      <c r="H16973" t="s">
        <v>10</v>
      </c>
      <c r="I16973" t="str">
        <f>IF(AND(LEFT(OnlineRetail[[#This Row],[InvoiceNo]],1)&lt;&gt;"C",OnlineRetail[[#This Row],[CustomerID]]&lt;&gt;""),"Yes","No")</f>
        <v>Yes</v>
      </c>
      <c r="J16973" s="4">
        <f>EOMONTH(OnlineRetail[[#This Row],[InvoiceDate]],-1)+1</f>
        <v>40817</v>
      </c>
      <c r="K16973" s="6">
        <f>OnlineRetail[[#This Row],[Quantity]]*OnlineRetail[[#This Row],[UnitPrice]]</f>
        <v>36.299999999999997</v>
      </c>
      <c r="L16973" t="str">
        <f t="shared" si="265"/>
        <v>13284|Oct-2011</v>
      </c>
    </row>
    <row r="16974" spans="1:12">
      <c r="A16974">
        <v>542521</v>
      </c>
      <c r="B16974" t="s">
        <v>235</v>
      </c>
      <c r="C16974" t="s">
        <v>50</v>
      </c>
      <c r="D16974">
        <v>8</v>
      </c>
      <c r="E16974" s="1">
        <v>40838.417361111111</v>
      </c>
      <c r="F16974">
        <v>3.39</v>
      </c>
      <c r="G16974">
        <v>12626</v>
      </c>
      <c r="H16974" t="s">
        <v>10</v>
      </c>
      <c r="I16974" t="str">
        <f>IF(AND(LEFT(OnlineRetail[[#This Row],[InvoiceNo]],1)&lt;&gt;"C",OnlineRetail[[#This Row],[CustomerID]]&lt;&gt;""),"Yes","No")</f>
        <v>Yes</v>
      </c>
      <c r="J16974" s="4">
        <f>EOMONTH(OnlineRetail[[#This Row],[InvoiceDate]],-1)+1</f>
        <v>40817</v>
      </c>
      <c r="K16974" s="6">
        <f>OnlineRetail[[#This Row],[Quantity]]*OnlineRetail[[#This Row],[UnitPrice]]</f>
        <v>27.12</v>
      </c>
      <c r="L16974" t="str">
        <f t="shared" si="265"/>
        <v>12626|Oct-2011</v>
      </c>
    </row>
    <row r="16975" spans="1:12">
      <c r="A16975">
        <v>543942</v>
      </c>
      <c r="B16975" t="s">
        <v>274</v>
      </c>
      <c r="C16975" t="s">
        <v>24</v>
      </c>
      <c r="D16975">
        <v>7</v>
      </c>
      <c r="E16975" s="1">
        <v>40838.422222222223</v>
      </c>
      <c r="F16975">
        <v>1.65</v>
      </c>
      <c r="G16975">
        <v>13378</v>
      </c>
      <c r="H16975" t="s">
        <v>10</v>
      </c>
      <c r="I16975" t="str">
        <f>IF(AND(LEFT(OnlineRetail[[#This Row],[InvoiceNo]],1)&lt;&gt;"C",OnlineRetail[[#This Row],[CustomerID]]&lt;&gt;""),"Yes","No")</f>
        <v>Yes</v>
      </c>
      <c r="J16975" s="4">
        <f>EOMONTH(OnlineRetail[[#This Row],[InvoiceDate]],-1)+1</f>
        <v>40817</v>
      </c>
      <c r="K16975" s="6">
        <f>OnlineRetail[[#This Row],[Quantity]]*OnlineRetail[[#This Row],[UnitPrice]]</f>
        <v>11.549999999999999</v>
      </c>
      <c r="L16975" t="str">
        <f t="shared" si="265"/>
        <v>13378|Oct-2011</v>
      </c>
    </row>
    <row r="16976" spans="1:12">
      <c r="A16976">
        <v>549055</v>
      </c>
      <c r="B16976" t="s">
        <v>32</v>
      </c>
      <c r="C16976" t="s">
        <v>12</v>
      </c>
      <c r="D16976">
        <v>7</v>
      </c>
      <c r="E16976" s="1">
        <v>40838.427083333343</v>
      </c>
      <c r="F16976">
        <v>4.25</v>
      </c>
      <c r="G16976">
        <v>14027</v>
      </c>
      <c r="H16976" t="s">
        <v>10</v>
      </c>
      <c r="I16976" t="str">
        <f>IF(AND(LEFT(OnlineRetail[[#This Row],[InvoiceNo]],1)&lt;&gt;"C",OnlineRetail[[#This Row],[CustomerID]]&lt;&gt;""),"Yes","No")</f>
        <v>Yes</v>
      </c>
      <c r="J16976" s="4">
        <f>EOMONTH(OnlineRetail[[#This Row],[InvoiceDate]],-1)+1</f>
        <v>40817</v>
      </c>
      <c r="K16976" s="6">
        <f>OnlineRetail[[#This Row],[Quantity]]*OnlineRetail[[#This Row],[UnitPrice]]</f>
        <v>29.75</v>
      </c>
      <c r="L16976" t="str">
        <f t="shared" si="265"/>
        <v>14027|Oct-2011</v>
      </c>
    </row>
    <row r="16977" spans="1:12">
      <c r="A16977">
        <v>548093</v>
      </c>
      <c r="B16977" t="s">
        <v>252</v>
      </c>
      <c r="C16977" t="s">
        <v>72</v>
      </c>
      <c r="D16977">
        <v>16</v>
      </c>
      <c r="E16977" s="1">
        <v>40838.432638888888</v>
      </c>
      <c r="F16977">
        <v>1.25</v>
      </c>
      <c r="G16977">
        <v>13862</v>
      </c>
      <c r="H16977" t="s">
        <v>10</v>
      </c>
      <c r="I16977" t="str">
        <f>IF(AND(LEFT(OnlineRetail[[#This Row],[InvoiceNo]],1)&lt;&gt;"C",OnlineRetail[[#This Row],[CustomerID]]&lt;&gt;""),"Yes","No")</f>
        <v>Yes</v>
      </c>
      <c r="J16977" s="4">
        <f>EOMONTH(OnlineRetail[[#This Row],[InvoiceDate]],-1)+1</f>
        <v>40817</v>
      </c>
      <c r="K16977" s="6">
        <f>OnlineRetail[[#This Row],[Quantity]]*OnlineRetail[[#This Row],[UnitPrice]]</f>
        <v>20</v>
      </c>
      <c r="L16977" t="str">
        <f t="shared" si="265"/>
        <v>13862|Oct-2011</v>
      </c>
    </row>
    <row r="16978" spans="1:12">
      <c r="A16978">
        <v>542234</v>
      </c>
      <c r="B16978" t="s">
        <v>57</v>
      </c>
      <c r="C16978" t="s">
        <v>12</v>
      </c>
      <c r="D16978">
        <v>13</v>
      </c>
      <c r="E16978" s="1">
        <v>40838.445833333331</v>
      </c>
      <c r="F16978">
        <v>9.9499999999999993</v>
      </c>
      <c r="G16978">
        <v>12943</v>
      </c>
      <c r="H16978" t="s">
        <v>17</v>
      </c>
      <c r="I16978" t="str">
        <f>IF(AND(LEFT(OnlineRetail[[#This Row],[InvoiceNo]],1)&lt;&gt;"C",OnlineRetail[[#This Row],[CustomerID]]&lt;&gt;""),"Yes","No")</f>
        <v>Yes</v>
      </c>
      <c r="J16978" s="4">
        <f>EOMONTH(OnlineRetail[[#This Row],[InvoiceDate]],-1)+1</f>
        <v>40817</v>
      </c>
      <c r="K16978" s="6">
        <f>OnlineRetail[[#This Row],[Quantity]]*OnlineRetail[[#This Row],[UnitPrice]]</f>
        <v>129.35</v>
      </c>
      <c r="L16978" t="str">
        <f t="shared" si="265"/>
        <v>12943|Oct-2011</v>
      </c>
    </row>
    <row r="16979" spans="1:12">
      <c r="A16979">
        <v>543602</v>
      </c>
      <c r="B16979" t="s">
        <v>114</v>
      </c>
      <c r="C16979" t="s">
        <v>42</v>
      </c>
      <c r="D16979">
        <v>20</v>
      </c>
      <c r="E16979" s="1">
        <v>40838.449999999997</v>
      </c>
      <c r="F16979">
        <v>9.9499999999999993</v>
      </c>
      <c r="G16979">
        <v>14340</v>
      </c>
      <c r="H16979" t="s">
        <v>10</v>
      </c>
      <c r="I16979" t="str">
        <f>IF(AND(LEFT(OnlineRetail[[#This Row],[InvoiceNo]],1)&lt;&gt;"C",OnlineRetail[[#This Row],[CustomerID]]&lt;&gt;""),"Yes","No")</f>
        <v>Yes</v>
      </c>
      <c r="J16979" s="4">
        <f>EOMONTH(OnlineRetail[[#This Row],[InvoiceDate]],-1)+1</f>
        <v>40817</v>
      </c>
      <c r="K16979" s="6">
        <f>OnlineRetail[[#This Row],[Quantity]]*OnlineRetail[[#This Row],[UnitPrice]]</f>
        <v>199</v>
      </c>
      <c r="L16979" t="str">
        <f t="shared" si="265"/>
        <v>14340|Oct-2011</v>
      </c>
    </row>
    <row r="16980" spans="1:12">
      <c r="A16980">
        <v>553002</v>
      </c>
      <c r="B16980" t="s">
        <v>233</v>
      </c>
      <c r="C16980" t="s">
        <v>46</v>
      </c>
      <c r="D16980">
        <v>19</v>
      </c>
      <c r="E16980" s="1">
        <v>40838.459722222222</v>
      </c>
      <c r="F16980">
        <v>7.95</v>
      </c>
      <c r="G16980">
        <v>12927</v>
      </c>
      <c r="H16980" t="s">
        <v>10</v>
      </c>
      <c r="I16980" t="str">
        <f>IF(AND(LEFT(OnlineRetail[[#This Row],[InvoiceNo]],1)&lt;&gt;"C",OnlineRetail[[#This Row],[CustomerID]]&lt;&gt;""),"Yes","No")</f>
        <v>Yes</v>
      </c>
      <c r="J16980" s="4">
        <f>EOMONTH(OnlineRetail[[#This Row],[InvoiceDate]],-1)+1</f>
        <v>40817</v>
      </c>
      <c r="K16980" s="6">
        <f>OnlineRetail[[#This Row],[Quantity]]*OnlineRetail[[#This Row],[UnitPrice]]</f>
        <v>151.05000000000001</v>
      </c>
      <c r="L16980" t="str">
        <f t="shared" si="265"/>
        <v>12927|Oct-2011</v>
      </c>
    </row>
    <row r="16981" spans="1:12">
      <c r="A16981">
        <v>547100</v>
      </c>
      <c r="B16981" t="s">
        <v>18</v>
      </c>
      <c r="C16981" t="s">
        <v>24</v>
      </c>
      <c r="D16981">
        <v>2</v>
      </c>
      <c r="E16981" s="1">
        <v>40838.463888888888</v>
      </c>
      <c r="F16981">
        <v>2.1</v>
      </c>
      <c r="G16981">
        <v>13854</v>
      </c>
      <c r="H16981" t="s">
        <v>10</v>
      </c>
      <c r="I16981" t="str">
        <f>IF(AND(LEFT(OnlineRetail[[#This Row],[InvoiceNo]],1)&lt;&gt;"C",OnlineRetail[[#This Row],[CustomerID]]&lt;&gt;""),"Yes","No")</f>
        <v>Yes</v>
      </c>
      <c r="J16981" s="4">
        <f>EOMONTH(OnlineRetail[[#This Row],[InvoiceDate]],-1)+1</f>
        <v>40817</v>
      </c>
      <c r="K16981" s="6">
        <f>OnlineRetail[[#This Row],[Quantity]]*OnlineRetail[[#This Row],[UnitPrice]]</f>
        <v>4.2</v>
      </c>
      <c r="L16981" t="str">
        <f t="shared" si="265"/>
        <v>13854|Oct-2011</v>
      </c>
    </row>
    <row r="16982" spans="1:12">
      <c r="A16982">
        <v>546084</v>
      </c>
      <c r="B16982" t="s">
        <v>26</v>
      </c>
      <c r="C16982" t="s">
        <v>16</v>
      </c>
      <c r="D16982">
        <v>15</v>
      </c>
      <c r="E16982" s="1">
        <v>40838.465277777781</v>
      </c>
      <c r="F16982">
        <v>4.25</v>
      </c>
      <c r="G16982">
        <v>13622</v>
      </c>
      <c r="H16982" t="s">
        <v>10</v>
      </c>
      <c r="I16982" t="str">
        <f>IF(AND(LEFT(OnlineRetail[[#This Row],[InvoiceNo]],1)&lt;&gt;"C",OnlineRetail[[#This Row],[CustomerID]]&lt;&gt;""),"Yes","No")</f>
        <v>Yes</v>
      </c>
      <c r="J16982" s="4">
        <f>EOMONTH(OnlineRetail[[#This Row],[InvoiceDate]],-1)+1</f>
        <v>40817</v>
      </c>
      <c r="K16982" s="6">
        <f>OnlineRetail[[#This Row],[Quantity]]*OnlineRetail[[#This Row],[UnitPrice]]</f>
        <v>63.75</v>
      </c>
      <c r="L16982" t="str">
        <f t="shared" si="265"/>
        <v>13622|Oct-2011</v>
      </c>
    </row>
    <row r="16983" spans="1:12">
      <c r="A16983">
        <v>536427</v>
      </c>
      <c r="B16983" t="s">
        <v>278</v>
      </c>
      <c r="C16983" t="s">
        <v>24</v>
      </c>
      <c r="D16983">
        <v>2</v>
      </c>
      <c r="E16983" s="1">
        <v>40838.46875</v>
      </c>
      <c r="F16983">
        <v>3.39</v>
      </c>
      <c r="G16983">
        <v>14023</v>
      </c>
      <c r="H16983" t="s">
        <v>10</v>
      </c>
      <c r="I16983" t="str">
        <f>IF(AND(LEFT(OnlineRetail[[#This Row],[InvoiceNo]],1)&lt;&gt;"C",OnlineRetail[[#This Row],[CustomerID]]&lt;&gt;""),"Yes","No")</f>
        <v>Yes</v>
      </c>
      <c r="J16983" s="4">
        <f>EOMONTH(OnlineRetail[[#This Row],[InvoiceDate]],-1)+1</f>
        <v>40817</v>
      </c>
      <c r="K16983" s="6">
        <f>OnlineRetail[[#This Row],[Quantity]]*OnlineRetail[[#This Row],[UnitPrice]]</f>
        <v>6.78</v>
      </c>
      <c r="L16983" t="str">
        <f t="shared" si="265"/>
        <v>14023|Oct-2011</v>
      </c>
    </row>
    <row r="16984" spans="1:12">
      <c r="A16984">
        <v>553387</v>
      </c>
      <c r="B16984" t="s">
        <v>133</v>
      </c>
      <c r="C16984" t="s">
        <v>83</v>
      </c>
      <c r="D16984">
        <v>6</v>
      </c>
      <c r="E16984" s="1">
        <v>40838.472916666673</v>
      </c>
      <c r="F16984">
        <v>2.1</v>
      </c>
      <c r="G16984">
        <v>12944</v>
      </c>
      <c r="H16984" t="s">
        <v>22</v>
      </c>
      <c r="I16984" t="str">
        <f>IF(AND(LEFT(OnlineRetail[[#This Row],[InvoiceNo]],1)&lt;&gt;"C",OnlineRetail[[#This Row],[CustomerID]]&lt;&gt;""),"Yes","No")</f>
        <v>Yes</v>
      </c>
      <c r="J16984" s="4">
        <f>EOMONTH(OnlineRetail[[#This Row],[InvoiceDate]],-1)+1</f>
        <v>40817</v>
      </c>
      <c r="K16984" s="6">
        <f>OnlineRetail[[#This Row],[Quantity]]*OnlineRetail[[#This Row],[UnitPrice]]</f>
        <v>12.600000000000001</v>
      </c>
      <c r="L16984" t="str">
        <f t="shared" si="265"/>
        <v>12944|Oct-2011</v>
      </c>
    </row>
    <row r="16985" spans="1:12">
      <c r="A16985">
        <v>547803</v>
      </c>
      <c r="B16985" t="s">
        <v>90</v>
      </c>
      <c r="C16985" t="s">
        <v>40</v>
      </c>
      <c r="D16985">
        <v>17</v>
      </c>
      <c r="E16985" s="1">
        <v>40838.473611111112</v>
      </c>
      <c r="F16985">
        <v>4.95</v>
      </c>
      <c r="G16985">
        <v>13361</v>
      </c>
      <c r="H16985" t="s">
        <v>10</v>
      </c>
      <c r="I16985" t="str">
        <f>IF(AND(LEFT(OnlineRetail[[#This Row],[InvoiceNo]],1)&lt;&gt;"C",OnlineRetail[[#This Row],[CustomerID]]&lt;&gt;""),"Yes","No")</f>
        <v>Yes</v>
      </c>
      <c r="J16985" s="4">
        <f>EOMONTH(OnlineRetail[[#This Row],[InvoiceDate]],-1)+1</f>
        <v>40817</v>
      </c>
      <c r="K16985" s="6">
        <f>OnlineRetail[[#This Row],[Quantity]]*OnlineRetail[[#This Row],[UnitPrice]]</f>
        <v>84.15</v>
      </c>
      <c r="L16985" t="str">
        <f t="shared" si="265"/>
        <v>13361|Oct-2011</v>
      </c>
    </row>
    <row r="16986" spans="1:12">
      <c r="A16986">
        <v>555279</v>
      </c>
      <c r="B16986" t="s">
        <v>157</v>
      </c>
      <c r="C16986" t="s">
        <v>46</v>
      </c>
      <c r="D16986">
        <v>10</v>
      </c>
      <c r="E16986" s="1">
        <v>40838.474999999999</v>
      </c>
      <c r="F16986">
        <v>2.1</v>
      </c>
      <c r="G16986">
        <v>12965</v>
      </c>
      <c r="H16986" t="s">
        <v>10</v>
      </c>
      <c r="I16986" t="str">
        <f>IF(AND(LEFT(OnlineRetail[[#This Row],[InvoiceNo]],1)&lt;&gt;"C",OnlineRetail[[#This Row],[CustomerID]]&lt;&gt;""),"Yes","No")</f>
        <v>Yes</v>
      </c>
      <c r="J16986" s="4">
        <f>EOMONTH(OnlineRetail[[#This Row],[InvoiceDate]],-1)+1</f>
        <v>40817</v>
      </c>
      <c r="K16986" s="6">
        <f>OnlineRetail[[#This Row],[Quantity]]*OnlineRetail[[#This Row],[UnitPrice]]</f>
        <v>21</v>
      </c>
      <c r="L16986" t="str">
        <f t="shared" si="265"/>
        <v>12965|Oct-2011</v>
      </c>
    </row>
    <row r="16987" spans="1:12">
      <c r="A16987">
        <v>538419</v>
      </c>
      <c r="B16987" t="s">
        <v>202</v>
      </c>
      <c r="C16987" t="s">
        <v>33</v>
      </c>
      <c r="D16987">
        <v>6</v>
      </c>
      <c r="E16987" s="1">
        <v>40838.477777777778</v>
      </c>
      <c r="F16987">
        <v>1.65</v>
      </c>
      <c r="G16987">
        <v>13411</v>
      </c>
      <c r="H16987" t="s">
        <v>10</v>
      </c>
      <c r="I16987" t="str">
        <f>IF(AND(LEFT(OnlineRetail[[#This Row],[InvoiceNo]],1)&lt;&gt;"C",OnlineRetail[[#This Row],[CustomerID]]&lt;&gt;""),"Yes","No")</f>
        <v>Yes</v>
      </c>
      <c r="J16987" s="4">
        <f>EOMONTH(OnlineRetail[[#This Row],[InvoiceDate]],-1)+1</f>
        <v>40817</v>
      </c>
      <c r="K16987" s="6">
        <f>OnlineRetail[[#This Row],[Quantity]]*OnlineRetail[[#This Row],[UnitPrice]]</f>
        <v>9.8999999999999986</v>
      </c>
      <c r="L16987" t="str">
        <f t="shared" si="265"/>
        <v>13411|Oct-2011</v>
      </c>
    </row>
    <row r="16988" spans="1:12">
      <c r="A16988">
        <v>555998</v>
      </c>
      <c r="B16988" t="s">
        <v>166</v>
      </c>
      <c r="C16988" t="s">
        <v>29</v>
      </c>
      <c r="D16988">
        <v>3</v>
      </c>
      <c r="E16988" s="1">
        <v>40838.481944444437</v>
      </c>
      <c r="F16988">
        <v>0.85</v>
      </c>
      <c r="G16988">
        <v>13833</v>
      </c>
      <c r="H16988" t="s">
        <v>10</v>
      </c>
      <c r="I16988" t="str">
        <f>IF(AND(LEFT(OnlineRetail[[#This Row],[InvoiceNo]],1)&lt;&gt;"C",OnlineRetail[[#This Row],[CustomerID]]&lt;&gt;""),"Yes","No")</f>
        <v>Yes</v>
      </c>
      <c r="J16988" s="4">
        <f>EOMONTH(OnlineRetail[[#This Row],[InvoiceDate]],-1)+1</f>
        <v>40817</v>
      </c>
      <c r="K16988" s="6">
        <f>OnlineRetail[[#This Row],[Quantity]]*OnlineRetail[[#This Row],[UnitPrice]]</f>
        <v>2.5499999999999998</v>
      </c>
      <c r="L16988" t="str">
        <f t="shared" si="265"/>
        <v>13833|Oct-2011</v>
      </c>
    </row>
    <row r="16989" spans="1:12">
      <c r="A16989">
        <v>545782</v>
      </c>
      <c r="B16989" t="s">
        <v>124</v>
      </c>
      <c r="C16989" t="s">
        <v>53</v>
      </c>
      <c r="D16989">
        <v>3</v>
      </c>
      <c r="E16989" s="1">
        <v>40838.484722222223</v>
      </c>
      <c r="F16989">
        <v>5.95</v>
      </c>
      <c r="G16989">
        <v>13173</v>
      </c>
      <c r="H16989" t="s">
        <v>10</v>
      </c>
      <c r="I16989" t="str">
        <f>IF(AND(LEFT(OnlineRetail[[#This Row],[InvoiceNo]],1)&lt;&gt;"C",OnlineRetail[[#This Row],[CustomerID]]&lt;&gt;""),"Yes","No")</f>
        <v>Yes</v>
      </c>
      <c r="J16989" s="4">
        <f>EOMONTH(OnlineRetail[[#This Row],[InvoiceDate]],-1)+1</f>
        <v>40817</v>
      </c>
      <c r="K16989" s="6">
        <f>OnlineRetail[[#This Row],[Quantity]]*OnlineRetail[[#This Row],[UnitPrice]]</f>
        <v>17.850000000000001</v>
      </c>
      <c r="L16989" t="str">
        <f t="shared" si="265"/>
        <v>13173|Oct-2011</v>
      </c>
    </row>
    <row r="16990" spans="1:12">
      <c r="A16990">
        <v>554905</v>
      </c>
      <c r="B16990" t="s">
        <v>222</v>
      </c>
      <c r="C16990" t="s">
        <v>27</v>
      </c>
      <c r="D16990">
        <v>13</v>
      </c>
      <c r="E16990" s="1">
        <v>40838.487500000003</v>
      </c>
      <c r="F16990">
        <v>9.9499999999999993</v>
      </c>
      <c r="G16990">
        <v>13559</v>
      </c>
      <c r="H16990" t="s">
        <v>10</v>
      </c>
      <c r="I16990" t="str">
        <f>IF(AND(LEFT(OnlineRetail[[#This Row],[InvoiceNo]],1)&lt;&gt;"C",OnlineRetail[[#This Row],[CustomerID]]&lt;&gt;""),"Yes","No")</f>
        <v>Yes</v>
      </c>
      <c r="J16990" s="4">
        <f>EOMONTH(OnlineRetail[[#This Row],[InvoiceDate]],-1)+1</f>
        <v>40817</v>
      </c>
      <c r="K16990" s="6">
        <f>OnlineRetail[[#This Row],[Quantity]]*OnlineRetail[[#This Row],[UnitPrice]]</f>
        <v>129.35</v>
      </c>
      <c r="L16990" t="str">
        <f t="shared" si="265"/>
        <v>13559|Oct-2011</v>
      </c>
    </row>
    <row r="16991" spans="1:12">
      <c r="A16991">
        <v>542777</v>
      </c>
      <c r="B16991" t="s">
        <v>49</v>
      </c>
      <c r="C16991" t="s">
        <v>14</v>
      </c>
      <c r="D16991">
        <v>5</v>
      </c>
      <c r="E16991" s="1">
        <v>40838.489583333343</v>
      </c>
      <c r="F16991">
        <v>3.39</v>
      </c>
      <c r="G16991">
        <v>13592</v>
      </c>
      <c r="H16991" t="s">
        <v>10</v>
      </c>
      <c r="I16991" t="str">
        <f>IF(AND(LEFT(OnlineRetail[[#This Row],[InvoiceNo]],1)&lt;&gt;"C",OnlineRetail[[#This Row],[CustomerID]]&lt;&gt;""),"Yes","No")</f>
        <v>Yes</v>
      </c>
      <c r="J16991" s="4">
        <f>EOMONTH(OnlineRetail[[#This Row],[InvoiceDate]],-1)+1</f>
        <v>40817</v>
      </c>
      <c r="K16991" s="6">
        <f>OnlineRetail[[#This Row],[Quantity]]*OnlineRetail[[#This Row],[UnitPrice]]</f>
        <v>16.95</v>
      </c>
      <c r="L16991" t="str">
        <f t="shared" si="265"/>
        <v>13592|Oct-2011</v>
      </c>
    </row>
    <row r="16992" spans="1:12">
      <c r="A16992">
        <v>548495</v>
      </c>
      <c r="B16992" t="s">
        <v>251</v>
      </c>
      <c r="C16992" t="s">
        <v>14</v>
      </c>
      <c r="D16992">
        <v>3</v>
      </c>
      <c r="E16992" s="1">
        <v>40838.491666666669</v>
      </c>
      <c r="F16992">
        <v>4.25</v>
      </c>
      <c r="G16992">
        <v>12837</v>
      </c>
      <c r="H16992" t="s">
        <v>10</v>
      </c>
      <c r="I16992" t="str">
        <f>IF(AND(LEFT(OnlineRetail[[#This Row],[InvoiceNo]],1)&lt;&gt;"C",OnlineRetail[[#This Row],[CustomerID]]&lt;&gt;""),"Yes","No")</f>
        <v>Yes</v>
      </c>
      <c r="J16992" s="4">
        <f>EOMONTH(OnlineRetail[[#This Row],[InvoiceDate]],-1)+1</f>
        <v>40817</v>
      </c>
      <c r="K16992" s="6">
        <f>OnlineRetail[[#This Row],[Quantity]]*OnlineRetail[[#This Row],[UnitPrice]]</f>
        <v>12.75</v>
      </c>
      <c r="L16992" t="str">
        <f t="shared" si="265"/>
        <v>12837|Oct-2011</v>
      </c>
    </row>
    <row r="16993" spans="1:12">
      <c r="A16993">
        <v>555539</v>
      </c>
      <c r="B16993" t="s">
        <v>114</v>
      </c>
      <c r="C16993" t="s">
        <v>83</v>
      </c>
      <c r="D16993">
        <v>11</v>
      </c>
      <c r="E16993" s="1">
        <v>40838.493055555547</v>
      </c>
      <c r="F16993">
        <v>5.95</v>
      </c>
      <c r="G16993">
        <v>12414</v>
      </c>
      <c r="H16993" t="s">
        <v>10</v>
      </c>
      <c r="I16993" t="str">
        <f>IF(AND(LEFT(OnlineRetail[[#This Row],[InvoiceNo]],1)&lt;&gt;"C",OnlineRetail[[#This Row],[CustomerID]]&lt;&gt;""),"Yes","No")</f>
        <v>Yes</v>
      </c>
      <c r="J16993" s="4">
        <f>EOMONTH(OnlineRetail[[#This Row],[InvoiceDate]],-1)+1</f>
        <v>40817</v>
      </c>
      <c r="K16993" s="6">
        <f>OnlineRetail[[#This Row],[Quantity]]*OnlineRetail[[#This Row],[UnitPrice]]</f>
        <v>65.45</v>
      </c>
      <c r="L16993" t="str">
        <f t="shared" si="265"/>
        <v>12414|Oct-2011</v>
      </c>
    </row>
    <row r="16994" spans="1:12">
      <c r="A16994">
        <v>554899</v>
      </c>
      <c r="B16994" t="s">
        <v>185</v>
      </c>
      <c r="C16994" t="s">
        <v>46</v>
      </c>
      <c r="D16994">
        <v>15</v>
      </c>
      <c r="E16994" s="1">
        <v>40838.497916666667</v>
      </c>
      <c r="F16994">
        <v>4.95</v>
      </c>
      <c r="G16994">
        <v>13981</v>
      </c>
      <c r="H16994" t="s">
        <v>25</v>
      </c>
      <c r="I16994" t="str">
        <f>IF(AND(LEFT(OnlineRetail[[#This Row],[InvoiceNo]],1)&lt;&gt;"C",OnlineRetail[[#This Row],[CustomerID]]&lt;&gt;""),"Yes","No")</f>
        <v>Yes</v>
      </c>
      <c r="J16994" s="4">
        <f>EOMONTH(OnlineRetail[[#This Row],[InvoiceDate]],-1)+1</f>
        <v>40817</v>
      </c>
      <c r="K16994" s="6">
        <f>OnlineRetail[[#This Row],[Quantity]]*OnlineRetail[[#This Row],[UnitPrice]]</f>
        <v>74.25</v>
      </c>
      <c r="L16994" t="str">
        <f t="shared" si="265"/>
        <v>13981|Oct-2011</v>
      </c>
    </row>
    <row r="16995" spans="1:12">
      <c r="A16995">
        <v>536443</v>
      </c>
      <c r="B16995" t="s">
        <v>255</v>
      </c>
      <c r="C16995" t="s">
        <v>53</v>
      </c>
      <c r="D16995">
        <v>20</v>
      </c>
      <c r="E16995" s="1">
        <v>40838.5</v>
      </c>
      <c r="F16995">
        <v>1.25</v>
      </c>
      <c r="G16995">
        <v>13026</v>
      </c>
      <c r="H16995" t="s">
        <v>10</v>
      </c>
      <c r="I16995" t="str">
        <f>IF(AND(LEFT(OnlineRetail[[#This Row],[InvoiceNo]],1)&lt;&gt;"C",OnlineRetail[[#This Row],[CustomerID]]&lt;&gt;""),"Yes","No")</f>
        <v>Yes</v>
      </c>
      <c r="J16995" s="4">
        <f>EOMONTH(OnlineRetail[[#This Row],[InvoiceDate]],-1)+1</f>
        <v>40817</v>
      </c>
      <c r="K16995" s="6">
        <f>OnlineRetail[[#This Row],[Quantity]]*OnlineRetail[[#This Row],[UnitPrice]]</f>
        <v>25</v>
      </c>
      <c r="L16995" t="str">
        <f t="shared" si="265"/>
        <v>13026|Oct-2011</v>
      </c>
    </row>
    <row r="16996" spans="1:12">
      <c r="A16996">
        <v>553854</v>
      </c>
      <c r="B16996" t="s">
        <v>202</v>
      </c>
      <c r="C16996" t="s">
        <v>50</v>
      </c>
      <c r="D16996">
        <v>12</v>
      </c>
      <c r="E16996" s="1">
        <v>40838.501388888893</v>
      </c>
      <c r="F16996">
        <v>4.25</v>
      </c>
      <c r="G16996">
        <v>13119</v>
      </c>
      <c r="H16996" t="s">
        <v>10</v>
      </c>
      <c r="I16996" t="str">
        <f>IF(AND(LEFT(OnlineRetail[[#This Row],[InvoiceNo]],1)&lt;&gt;"C",OnlineRetail[[#This Row],[CustomerID]]&lt;&gt;""),"Yes","No")</f>
        <v>Yes</v>
      </c>
      <c r="J16996" s="4">
        <f>EOMONTH(OnlineRetail[[#This Row],[InvoiceDate]],-1)+1</f>
        <v>40817</v>
      </c>
      <c r="K16996" s="6">
        <f>OnlineRetail[[#This Row],[Quantity]]*OnlineRetail[[#This Row],[UnitPrice]]</f>
        <v>51</v>
      </c>
      <c r="L16996" t="str">
        <f t="shared" si="265"/>
        <v>13119|Oct-2011</v>
      </c>
    </row>
    <row r="16997" spans="1:12">
      <c r="A16997">
        <v>546929</v>
      </c>
      <c r="B16997" t="s">
        <v>263</v>
      </c>
      <c r="C16997" t="s">
        <v>33</v>
      </c>
      <c r="D16997">
        <v>23</v>
      </c>
      <c r="E16997" s="1">
        <v>40838.515277777777</v>
      </c>
      <c r="F16997">
        <v>7.95</v>
      </c>
      <c r="G16997">
        <v>13814</v>
      </c>
      <c r="H16997" t="s">
        <v>70</v>
      </c>
      <c r="I16997" t="str">
        <f>IF(AND(LEFT(OnlineRetail[[#This Row],[InvoiceNo]],1)&lt;&gt;"C",OnlineRetail[[#This Row],[CustomerID]]&lt;&gt;""),"Yes","No")</f>
        <v>Yes</v>
      </c>
      <c r="J16997" s="4">
        <f>EOMONTH(OnlineRetail[[#This Row],[InvoiceDate]],-1)+1</f>
        <v>40817</v>
      </c>
      <c r="K16997" s="6">
        <f>OnlineRetail[[#This Row],[Quantity]]*OnlineRetail[[#This Row],[UnitPrice]]</f>
        <v>182.85</v>
      </c>
      <c r="L16997" t="str">
        <f t="shared" si="265"/>
        <v>13814|Oct-2011</v>
      </c>
    </row>
    <row r="16998" spans="1:12">
      <c r="A16998">
        <v>552300</v>
      </c>
      <c r="B16998" t="s">
        <v>265</v>
      </c>
      <c r="C16998" t="s">
        <v>19</v>
      </c>
      <c r="D16998">
        <v>11</v>
      </c>
      <c r="E16998" s="1">
        <v>40838.531944444447</v>
      </c>
      <c r="F16998">
        <v>3.39</v>
      </c>
      <c r="G16998">
        <v>13776</v>
      </c>
      <c r="H16998" t="s">
        <v>10</v>
      </c>
      <c r="I16998" t="str">
        <f>IF(AND(LEFT(OnlineRetail[[#This Row],[InvoiceNo]],1)&lt;&gt;"C",OnlineRetail[[#This Row],[CustomerID]]&lt;&gt;""),"Yes","No")</f>
        <v>Yes</v>
      </c>
      <c r="J16998" s="4">
        <f>EOMONTH(OnlineRetail[[#This Row],[InvoiceDate]],-1)+1</f>
        <v>40817</v>
      </c>
      <c r="K16998" s="6">
        <f>OnlineRetail[[#This Row],[Quantity]]*OnlineRetail[[#This Row],[UnitPrice]]</f>
        <v>37.29</v>
      </c>
      <c r="L16998" t="str">
        <f t="shared" si="265"/>
        <v>13776|Oct-2011</v>
      </c>
    </row>
    <row r="16999" spans="1:12">
      <c r="A16999">
        <v>545559</v>
      </c>
      <c r="B16999" t="s">
        <v>35</v>
      </c>
      <c r="C16999" t="s">
        <v>12</v>
      </c>
      <c r="D16999">
        <v>1</v>
      </c>
      <c r="E16999" s="1">
        <v>40838.531944444447</v>
      </c>
      <c r="F16999">
        <v>0.85</v>
      </c>
      <c r="G16999">
        <v>13126</v>
      </c>
      <c r="H16999" t="s">
        <v>10</v>
      </c>
      <c r="I16999" t="str">
        <f>IF(AND(LEFT(OnlineRetail[[#This Row],[InvoiceNo]],1)&lt;&gt;"C",OnlineRetail[[#This Row],[CustomerID]]&lt;&gt;""),"Yes","No")</f>
        <v>Yes</v>
      </c>
      <c r="J16999" s="4">
        <f>EOMONTH(OnlineRetail[[#This Row],[InvoiceDate]],-1)+1</f>
        <v>40817</v>
      </c>
      <c r="K16999" s="6">
        <f>OnlineRetail[[#This Row],[Quantity]]*OnlineRetail[[#This Row],[UnitPrice]]</f>
        <v>0.85</v>
      </c>
      <c r="L16999" t="str">
        <f t="shared" si="265"/>
        <v>13126|Oct-2011</v>
      </c>
    </row>
    <row r="17000" spans="1:12">
      <c r="A17000">
        <v>537600</v>
      </c>
      <c r="B17000" t="s">
        <v>135</v>
      </c>
      <c r="C17000" t="s">
        <v>39</v>
      </c>
      <c r="D17000">
        <v>19</v>
      </c>
      <c r="E17000" s="1">
        <v>40838.533333333333</v>
      </c>
      <c r="F17000">
        <v>5.95</v>
      </c>
      <c r="G17000">
        <v>12562</v>
      </c>
      <c r="H17000" t="s">
        <v>10</v>
      </c>
      <c r="I17000" t="str">
        <f>IF(AND(LEFT(OnlineRetail[[#This Row],[InvoiceNo]],1)&lt;&gt;"C",OnlineRetail[[#This Row],[CustomerID]]&lt;&gt;""),"Yes","No")</f>
        <v>Yes</v>
      </c>
      <c r="J17000" s="4">
        <f>EOMONTH(OnlineRetail[[#This Row],[InvoiceDate]],-1)+1</f>
        <v>40817</v>
      </c>
      <c r="K17000" s="6">
        <f>OnlineRetail[[#This Row],[Quantity]]*OnlineRetail[[#This Row],[UnitPrice]]</f>
        <v>113.05</v>
      </c>
      <c r="L17000" t="str">
        <f t="shared" si="265"/>
        <v>12562|Oct-2011</v>
      </c>
    </row>
    <row r="17001" spans="1:12">
      <c r="A17001">
        <v>543755</v>
      </c>
      <c r="B17001" t="s">
        <v>207</v>
      </c>
      <c r="C17001" t="s">
        <v>33</v>
      </c>
      <c r="D17001">
        <v>20</v>
      </c>
      <c r="E17001" s="1">
        <v>40838.543055555558</v>
      </c>
      <c r="F17001">
        <v>7.95</v>
      </c>
      <c r="G17001">
        <v>13896</v>
      </c>
      <c r="H17001" t="s">
        <v>10</v>
      </c>
      <c r="I17001" t="str">
        <f>IF(AND(LEFT(OnlineRetail[[#This Row],[InvoiceNo]],1)&lt;&gt;"C",OnlineRetail[[#This Row],[CustomerID]]&lt;&gt;""),"Yes","No")</f>
        <v>Yes</v>
      </c>
      <c r="J17001" s="4">
        <f>EOMONTH(OnlineRetail[[#This Row],[InvoiceDate]],-1)+1</f>
        <v>40817</v>
      </c>
      <c r="K17001" s="6">
        <f>OnlineRetail[[#This Row],[Quantity]]*OnlineRetail[[#This Row],[UnitPrice]]</f>
        <v>159</v>
      </c>
      <c r="L17001" t="str">
        <f t="shared" si="265"/>
        <v>13896|Oct-2011</v>
      </c>
    </row>
    <row r="17002" spans="1:12">
      <c r="A17002">
        <v>545737</v>
      </c>
      <c r="B17002" t="s">
        <v>54</v>
      </c>
      <c r="C17002" t="s">
        <v>21</v>
      </c>
      <c r="D17002">
        <v>3</v>
      </c>
      <c r="E17002" s="1">
        <v>40838.547222222223</v>
      </c>
      <c r="F17002">
        <v>1.25</v>
      </c>
      <c r="G17002">
        <v>12946</v>
      </c>
      <c r="H17002" t="s">
        <v>10</v>
      </c>
      <c r="I17002" t="str">
        <f>IF(AND(LEFT(OnlineRetail[[#This Row],[InvoiceNo]],1)&lt;&gt;"C",OnlineRetail[[#This Row],[CustomerID]]&lt;&gt;""),"Yes","No")</f>
        <v>Yes</v>
      </c>
      <c r="J17002" s="4">
        <f>EOMONTH(OnlineRetail[[#This Row],[InvoiceDate]],-1)+1</f>
        <v>40817</v>
      </c>
      <c r="K17002" s="6">
        <f>OnlineRetail[[#This Row],[Quantity]]*OnlineRetail[[#This Row],[UnitPrice]]</f>
        <v>3.75</v>
      </c>
      <c r="L17002" t="str">
        <f t="shared" si="265"/>
        <v>12946|Oct-2011</v>
      </c>
    </row>
    <row r="17003" spans="1:12">
      <c r="A17003">
        <v>544150</v>
      </c>
      <c r="B17003" t="s">
        <v>88</v>
      </c>
      <c r="C17003" t="s">
        <v>29</v>
      </c>
      <c r="D17003">
        <v>13</v>
      </c>
      <c r="E17003" s="1">
        <v>40838.552083333343</v>
      </c>
      <c r="F17003">
        <v>5.95</v>
      </c>
      <c r="G17003">
        <v>13465</v>
      </c>
      <c r="H17003" t="s">
        <v>10</v>
      </c>
      <c r="I17003" t="str">
        <f>IF(AND(LEFT(OnlineRetail[[#This Row],[InvoiceNo]],1)&lt;&gt;"C",OnlineRetail[[#This Row],[CustomerID]]&lt;&gt;""),"Yes","No")</f>
        <v>Yes</v>
      </c>
      <c r="J17003" s="4">
        <f>EOMONTH(OnlineRetail[[#This Row],[InvoiceDate]],-1)+1</f>
        <v>40817</v>
      </c>
      <c r="K17003" s="6">
        <f>OnlineRetail[[#This Row],[Quantity]]*OnlineRetail[[#This Row],[UnitPrice]]</f>
        <v>77.350000000000009</v>
      </c>
      <c r="L17003" t="str">
        <f t="shared" si="265"/>
        <v>13465|Oct-2011</v>
      </c>
    </row>
    <row r="17004" spans="1:12">
      <c r="A17004">
        <v>538112</v>
      </c>
      <c r="B17004" t="s">
        <v>289</v>
      </c>
      <c r="C17004" t="s">
        <v>21</v>
      </c>
      <c r="D17004">
        <v>9</v>
      </c>
      <c r="E17004" s="1">
        <v>40838.553472222222</v>
      </c>
      <c r="F17004">
        <v>1.65</v>
      </c>
      <c r="G17004">
        <v>13746</v>
      </c>
      <c r="H17004" t="s">
        <v>10</v>
      </c>
      <c r="I17004" t="str">
        <f>IF(AND(LEFT(OnlineRetail[[#This Row],[InvoiceNo]],1)&lt;&gt;"C",OnlineRetail[[#This Row],[CustomerID]]&lt;&gt;""),"Yes","No")</f>
        <v>Yes</v>
      </c>
      <c r="J17004" s="4">
        <f>EOMONTH(OnlineRetail[[#This Row],[InvoiceDate]],-1)+1</f>
        <v>40817</v>
      </c>
      <c r="K17004" s="6">
        <f>OnlineRetail[[#This Row],[Quantity]]*OnlineRetail[[#This Row],[UnitPrice]]</f>
        <v>14.85</v>
      </c>
      <c r="L17004" t="str">
        <f t="shared" si="265"/>
        <v>13746|Oct-2011</v>
      </c>
    </row>
    <row r="17005" spans="1:12">
      <c r="A17005">
        <v>555750</v>
      </c>
      <c r="B17005" t="s">
        <v>100</v>
      </c>
      <c r="C17005" t="s">
        <v>9</v>
      </c>
      <c r="D17005">
        <v>20</v>
      </c>
      <c r="E17005" s="1">
        <v>40838.564583333333</v>
      </c>
      <c r="F17005">
        <v>0.85</v>
      </c>
      <c r="G17005">
        <v>13054</v>
      </c>
      <c r="H17005" t="s">
        <v>10</v>
      </c>
      <c r="I17005" t="str">
        <f>IF(AND(LEFT(OnlineRetail[[#This Row],[InvoiceNo]],1)&lt;&gt;"C",OnlineRetail[[#This Row],[CustomerID]]&lt;&gt;""),"Yes","No")</f>
        <v>Yes</v>
      </c>
      <c r="J17005" s="4">
        <f>EOMONTH(OnlineRetail[[#This Row],[InvoiceDate]],-1)+1</f>
        <v>40817</v>
      </c>
      <c r="K17005" s="6">
        <f>OnlineRetail[[#This Row],[Quantity]]*OnlineRetail[[#This Row],[UnitPrice]]</f>
        <v>17</v>
      </c>
      <c r="L17005" t="str">
        <f t="shared" si="265"/>
        <v>13054|Oct-2011</v>
      </c>
    </row>
    <row r="17006" spans="1:12">
      <c r="A17006">
        <v>555114</v>
      </c>
      <c r="B17006" t="s">
        <v>85</v>
      </c>
      <c r="C17006" t="s">
        <v>62</v>
      </c>
      <c r="D17006">
        <v>24</v>
      </c>
      <c r="E17006" s="1">
        <v>40838.570833333331</v>
      </c>
      <c r="F17006">
        <v>2.5499999999999998</v>
      </c>
      <c r="G17006">
        <v>13705</v>
      </c>
      <c r="H17006" t="s">
        <v>10</v>
      </c>
      <c r="I17006" t="str">
        <f>IF(AND(LEFT(OnlineRetail[[#This Row],[InvoiceNo]],1)&lt;&gt;"C",OnlineRetail[[#This Row],[CustomerID]]&lt;&gt;""),"Yes","No")</f>
        <v>Yes</v>
      </c>
      <c r="J17006" s="4">
        <f>EOMONTH(OnlineRetail[[#This Row],[InvoiceDate]],-1)+1</f>
        <v>40817</v>
      </c>
      <c r="K17006" s="6">
        <f>OnlineRetail[[#This Row],[Quantity]]*OnlineRetail[[#This Row],[UnitPrice]]</f>
        <v>61.199999999999996</v>
      </c>
      <c r="L17006" t="str">
        <f t="shared" si="265"/>
        <v>13705|Oct-2011</v>
      </c>
    </row>
    <row r="17007" spans="1:12">
      <c r="A17007">
        <v>541423</v>
      </c>
      <c r="B17007" t="s">
        <v>169</v>
      </c>
      <c r="C17007" t="s">
        <v>72</v>
      </c>
      <c r="D17007">
        <v>24</v>
      </c>
      <c r="E17007" s="1">
        <v>40838.575694444437</v>
      </c>
      <c r="F17007">
        <v>2.1</v>
      </c>
      <c r="G17007">
        <v>13605</v>
      </c>
      <c r="H17007" t="s">
        <v>10</v>
      </c>
      <c r="I17007" t="str">
        <f>IF(AND(LEFT(OnlineRetail[[#This Row],[InvoiceNo]],1)&lt;&gt;"C",OnlineRetail[[#This Row],[CustomerID]]&lt;&gt;""),"Yes","No")</f>
        <v>Yes</v>
      </c>
      <c r="J17007" s="4">
        <f>EOMONTH(OnlineRetail[[#This Row],[InvoiceDate]],-1)+1</f>
        <v>40817</v>
      </c>
      <c r="K17007" s="6">
        <f>OnlineRetail[[#This Row],[Quantity]]*OnlineRetail[[#This Row],[UnitPrice]]</f>
        <v>50.400000000000006</v>
      </c>
      <c r="L17007" t="str">
        <f t="shared" si="265"/>
        <v>13605|Oct-2011</v>
      </c>
    </row>
    <row r="17008" spans="1:12">
      <c r="A17008">
        <v>542719</v>
      </c>
      <c r="B17008" t="s">
        <v>302</v>
      </c>
      <c r="C17008" t="s">
        <v>24</v>
      </c>
      <c r="D17008">
        <v>16</v>
      </c>
      <c r="E17008" s="1">
        <v>40838.579861111109</v>
      </c>
      <c r="F17008">
        <v>0.85</v>
      </c>
      <c r="G17008">
        <v>12935</v>
      </c>
      <c r="H17008" t="s">
        <v>10</v>
      </c>
      <c r="I17008" t="str">
        <f>IF(AND(LEFT(OnlineRetail[[#This Row],[InvoiceNo]],1)&lt;&gt;"C",OnlineRetail[[#This Row],[CustomerID]]&lt;&gt;""),"Yes","No")</f>
        <v>Yes</v>
      </c>
      <c r="J17008" s="4">
        <f>EOMONTH(OnlineRetail[[#This Row],[InvoiceDate]],-1)+1</f>
        <v>40817</v>
      </c>
      <c r="K17008" s="6">
        <f>OnlineRetail[[#This Row],[Quantity]]*OnlineRetail[[#This Row],[UnitPrice]]</f>
        <v>13.6</v>
      </c>
      <c r="L17008" t="str">
        <f t="shared" si="265"/>
        <v>12935|Oct-2011</v>
      </c>
    </row>
    <row r="17009" spans="1:12">
      <c r="A17009">
        <v>555155</v>
      </c>
      <c r="B17009" t="s">
        <v>282</v>
      </c>
      <c r="C17009" t="s">
        <v>33</v>
      </c>
      <c r="D17009">
        <v>3</v>
      </c>
      <c r="E17009" s="1">
        <v>40838.59097222222</v>
      </c>
      <c r="F17009">
        <v>2.5499999999999998</v>
      </c>
      <c r="G17009">
        <v>12965</v>
      </c>
      <c r="H17009" t="s">
        <v>10</v>
      </c>
      <c r="I17009" t="str">
        <f>IF(AND(LEFT(OnlineRetail[[#This Row],[InvoiceNo]],1)&lt;&gt;"C",OnlineRetail[[#This Row],[CustomerID]]&lt;&gt;""),"Yes","No")</f>
        <v>Yes</v>
      </c>
      <c r="J17009" s="4">
        <f>EOMONTH(OnlineRetail[[#This Row],[InvoiceDate]],-1)+1</f>
        <v>40817</v>
      </c>
      <c r="K17009" s="6">
        <f>OnlineRetail[[#This Row],[Quantity]]*OnlineRetail[[#This Row],[UnitPrice]]</f>
        <v>7.6499999999999995</v>
      </c>
      <c r="L17009" t="str">
        <f t="shared" si="265"/>
        <v>12965|Oct-2011</v>
      </c>
    </row>
    <row r="17010" spans="1:12">
      <c r="A17010">
        <v>543738</v>
      </c>
      <c r="B17010" t="s">
        <v>92</v>
      </c>
      <c r="C17010" t="s">
        <v>53</v>
      </c>
      <c r="D17010">
        <v>21</v>
      </c>
      <c r="E17010" s="1">
        <v>40838.606944444437</v>
      </c>
      <c r="F17010">
        <v>7.95</v>
      </c>
      <c r="G17010">
        <v>12661</v>
      </c>
      <c r="H17010" t="s">
        <v>31</v>
      </c>
      <c r="I17010" t="str">
        <f>IF(AND(LEFT(OnlineRetail[[#This Row],[InvoiceNo]],1)&lt;&gt;"C",OnlineRetail[[#This Row],[CustomerID]]&lt;&gt;""),"Yes","No")</f>
        <v>Yes</v>
      </c>
      <c r="J17010" s="4">
        <f>EOMONTH(OnlineRetail[[#This Row],[InvoiceDate]],-1)+1</f>
        <v>40817</v>
      </c>
      <c r="K17010" s="6">
        <f>OnlineRetail[[#This Row],[Quantity]]*OnlineRetail[[#This Row],[UnitPrice]]</f>
        <v>166.95000000000002</v>
      </c>
      <c r="L17010" t="str">
        <f t="shared" si="265"/>
        <v>12661|Oct-2011</v>
      </c>
    </row>
    <row r="17011" spans="1:12">
      <c r="A17011">
        <v>542200</v>
      </c>
      <c r="B17011" t="s">
        <v>281</v>
      </c>
      <c r="C17011" t="s">
        <v>19</v>
      </c>
      <c r="D17011">
        <v>10</v>
      </c>
      <c r="E17011" s="1">
        <v>40838.607638888891</v>
      </c>
      <c r="F17011">
        <v>4.25</v>
      </c>
      <c r="G17011">
        <v>14030</v>
      </c>
      <c r="H17011" t="s">
        <v>10</v>
      </c>
      <c r="I17011" t="str">
        <f>IF(AND(LEFT(OnlineRetail[[#This Row],[InvoiceNo]],1)&lt;&gt;"C",OnlineRetail[[#This Row],[CustomerID]]&lt;&gt;""),"Yes","No")</f>
        <v>Yes</v>
      </c>
      <c r="J17011" s="4">
        <f>EOMONTH(OnlineRetail[[#This Row],[InvoiceDate]],-1)+1</f>
        <v>40817</v>
      </c>
      <c r="K17011" s="6">
        <f>OnlineRetail[[#This Row],[Quantity]]*OnlineRetail[[#This Row],[UnitPrice]]</f>
        <v>42.5</v>
      </c>
      <c r="L17011" t="str">
        <f t="shared" si="265"/>
        <v>14030|Oct-2011</v>
      </c>
    </row>
    <row r="17012" spans="1:12">
      <c r="A17012">
        <v>552823</v>
      </c>
      <c r="B17012" t="s">
        <v>45</v>
      </c>
      <c r="C17012" t="s">
        <v>19</v>
      </c>
      <c r="D17012">
        <v>18</v>
      </c>
      <c r="E17012" s="1">
        <v>40838.628472222219</v>
      </c>
      <c r="F17012">
        <v>4.25</v>
      </c>
      <c r="G17012">
        <v>13133</v>
      </c>
      <c r="H17012" t="s">
        <v>10</v>
      </c>
      <c r="I17012" t="str">
        <f>IF(AND(LEFT(OnlineRetail[[#This Row],[InvoiceNo]],1)&lt;&gt;"C",OnlineRetail[[#This Row],[CustomerID]]&lt;&gt;""),"Yes","No")</f>
        <v>Yes</v>
      </c>
      <c r="J17012" s="4">
        <f>EOMONTH(OnlineRetail[[#This Row],[InvoiceDate]],-1)+1</f>
        <v>40817</v>
      </c>
      <c r="K17012" s="6">
        <f>OnlineRetail[[#This Row],[Quantity]]*OnlineRetail[[#This Row],[UnitPrice]]</f>
        <v>76.5</v>
      </c>
      <c r="L17012" t="str">
        <f t="shared" si="265"/>
        <v>13133|Oct-2011</v>
      </c>
    </row>
    <row r="17013" spans="1:12">
      <c r="A17013">
        <v>553311</v>
      </c>
      <c r="B17013" t="s">
        <v>265</v>
      </c>
      <c r="C17013" t="s">
        <v>62</v>
      </c>
      <c r="D17013">
        <v>4</v>
      </c>
      <c r="E17013" s="1">
        <v>40838.630555555559</v>
      </c>
      <c r="F17013">
        <v>1.25</v>
      </c>
      <c r="G17013">
        <v>13795</v>
      </c>
      <c r="H17013" t="s">
        <v>10</v>
      </c>
      <c r="I17013" t="str">
        <f>IF(AND(LEFT(OnlineRetail[[#This Row],[InvoiceNo]],1)&lt;&gt;"C",OnlineRetail[[#This Row],[CustomerID]]&lt;&gt;""),"Yes","No")</f>
        <v>Yes</v>
      </c>
      <c r="J17013" s="4">
        <f>EOMONTH(OnlineRetail[[#This Row],[InvoiceDate]],-1)+1</f>
        <v>40817</v>
      </c>
      <c r="K17013" s="6">
        <f>OnlineRetail[[#This Row],[Quantity]]*OnlineRetail[[#This Row],[UnitPrice]]</f>
        <v>5</v>
      </c>
      <c r="L17013" t="str">
        <f t="shared" si="265"/>
        <v>13795|Oct-2011</v>
      </c>
    </row>
    <row r="17014" spans="1:12">
      <c r="A17014">
        <v>539276</v>
      </c>
      <c r="B17014" t="s">
        <v>20</v>
      </c>
      <c r="C17014" t="s">
        <v>46</v>
      </c>
      <c r="D17014">
        <v>5</v>
      </c>
      <c r="E17014" s="1">
        <v>40838.631944444453</v>
      </c>
      <c r="F17014">
        <v>5.95</v>
      </c>
      <c r="G17014">
        <v>12547</v>
      </c>
      <c r="H17014" t="s">
        <v>36</v>
      </c>
      <c r="I17014" t="str">
        <f>IF(AND(LEFT(OnlineRetail[[#This Row],[InvoiceNo]],1)&lt;&gt;"C",OnlineRetail[[#This Row],[CustomerID]]&lt;&gt;""),"Yes","No")</f>
        <v>Yes</v>
      </c>
      <c r="J17014" s="4">
        <f>EOMONTH(OnlineRetail[[#This Row],[InvoiceDate]],-1)+1</f>
        <v>40817</v>
      </c>
      <c r="K17014" s="6">
        <f>OnlineRetail[[#This Row],[Quantity]]*OnlineRetail[[#This Row],[UnitPrice]]</f>
        <v>29.75</v>
      </c>
      <c r="L17014" t="str">
        <f t="shared" si="265"/>
        <v>12547|Oct-2011</v>
      </c>
    </row>
    <row r="17015" spans="1:12">
      <c r="A17015">
        <v>555710</v>
      </c>
      <c r="B17015" t="s">
        <v>282</v>
      </c>
      <c r="C17015" t="s">
        <v>83</v>
      </c>
      <c r="D17015">
        <v>21</v>
      </c>
      <c r="E17015" s="1">
        <v>40838.64166666667</v>
      </c>
      <c r="F17015">
        <v>4.95</v>
      </c>
      <c r="G17015">
        <v>13251</v>
      </c>
      <c r="H17015" t="s">
        <v>22</v>
      </c>
      <c r="I17015" t="str">
        <f>IF(AND(LEFT(OnlineRetail[[#This Row],[InvoiceNo]],1)&lt;&gt;"C",OnlineRetail[[#This Row],[CustomerID]]&lt;&gt;""),"Yes","No")</f>
        <v>Yes</v>
      </c>
      <c r="J17015" s="4">
        <f>EOMONTH(OnlineRetail[[#This Row],[InvoiceDate]],-1)+1</f>
        <v>40817</v>
      </c>
      <c r="K17015" s="6">
        <f>OnlineRetail[[#This Row],[Quantity]]*OnlineRetail[[#This Row],[UnitPrice]]</f>
        <v>103.95</v>
      </c>
      <c r="L17015" t="str">
        <f t="shared" si="265"/>
        <v>13251|Oct-2011</v>
      </c>
    </row>
    <row r="17016" spans="1:12">
      <c r="A17016">
        <v>551490</v>
      </c>
      <c r="B17016" t="s">
        <v>114</v>
      </c>
      <c r="C17016" t="s">
        <v>33</v>
      </c>
      <c r="D17016">
        <v>24</v>
      </c>
      <c r="E17016" s="1">
        <v>40838.643750000003</v>
      </c>
      <c r="F17016">
        <v>0.85</v>
      </c>
      <c r="G17016">
        <v>14095</v>
      </c>
      <c r="H17016" t="s">
        <v>10</v>
      </c>
      <c r="I17016" t="str">
        <f>IF(AND(LEFT(OnlineRetail[[#This Row],[InvoiceNo]],1)&lt;&gt;"C",OnlineRetail[[#This Row],[CustomerID]]&lt;&gt;""),"Yes","No")</f>
        <v>Yes</v>
      </c>
      <c r="J17016" s="4">
        <f>EOMONTH(OnlineRetail[[#This Row],[InvoiceDate]],-1)+1</f>
        <v>40817</v>
      </c>
      <c r="K17016" s="6">
        <f>OnlineRetail[[#This Row],[Quantity]]*OnlineRetail[[#This Row],[UnitPrice]]</f>
        <v>20.399999999999999</v>
      </c>
      <c r="L17016" t="str">
        <f t="shared" si="265"/>
        <v>14095|Oct-2011</v>
      </c>
    </row>
    <row r="17017" spans="1:12">
      <c r="A17017">
        <v>541495</v>
      </c>
      <c r="B17017" t="s">
        <v>139</v>
      </c>
      <c r="C17017" t="s">
        <v>16</v>
      </c>
      <c r="D17017">
        <v>20</v>
      </c>
      <c r="E17017" s="1">
        <v>40838.645833333343</v>
      </c>
      <c r="F17017">
        <v>4.25</v>
      </c>
      <c r="G17017">
        <v>13233</v>
      </c>
      <c r="H17017" t="s">
        <v>10</v>
      </c>
      <c r="I17017" t="str">
        <f>IF(AND(LEFT(OnlineRetail[[#This Row],[InvoiceNo]],1)&lt;&gt;"C",OnlineRetail[[#This Row],[CustomerID]]&lt;&gt;""),"Yes","No")</f>
        <v>Yes</v>
      </c>
      <c r="J17017" s="4">
        <f>EOMONTH(OnlineRetail[[#This Row],[InvoiceDate]],-1)+1</f>
        <v>40817</v>
      </c>
      <c r="K17017" s="6">
        <f>OnlineRetail[[#This Row],[Quantity]]*OnlineRetail[[#This Row],[UnitPrice]]</f>
        <v>85</v>
      </c>
      <c r="L17017" t="str">
        <f t="shared" si="265"/>
        <v>13233|Oct-2011</v>
      </c>
    </row>
    <row r="17018" spans="1:12">
      <c r="A17018">
        <v>542159</v>
      </c>
      <c r="B17018" t="s">
        <v>102</v>
      </c>
      <c r="C17018" t="s">
        <v>12</v>
      </c>
      <c r="D17018">
        <v>11</v>
      </c>
      <c r="E17018" s="1">
        <v>40838.648611111108</v>
      </c>
      <c r="F17018">
        <v>1.65</v>
      </c>
      <c r="G17018">
        <v>13098</v>
      </c>
      <c r="H17018" t="s">
        <v>10</v>
      </c>
      <c r="I17018" t="str">
        <f>IF(AND(LEFT(OnlineRetail[[#This Row],[InvoiceNo]],1)&lt;&gt;"C",OnlineRetail[[#This Row],[CustomerID]]&lt;&gt;""),"Yes","No")</f>
        <v>Yes</v>
      </c>
      <c r="J17018" s="4">
        <f>EOMONTH(OnlineRetail[[#This Row],[InvoiceDate]],-1)+1</f>
        <v>40817</v>
      </c>
      <c r="K17018" s="6">
        <f>OnlineRetail[[#This Row],[Quantity]]*OnlineRetail[[#This Row],[UnitPrice]]</f>
        <v>18.149999999999999</v>
      </c>
      <c r="L17018" t="str">
        <f t="shared" si="265"/>
        <v>13098|Oct-2011</v>
      </c>
    </row>
    <row r="17019" spans="1:12">
      <c r="A17019">
        <v>553445</v>
      </c>
      <c r="B17019" t="s">
        <v>259</v>
      </c>
      <c r="C17019" t="s">
        <v>21</v>
      </c>
      <c r="D17019">
        <v>9</v>
      </c>
      <c r="E17019" s="1">
        <v>40838.652777777781</v>
      </c>
      <c r="F17019">
        <v>4.25</v>
      </c>
      <c r="G17019">
        <v>13604</v>
      </c>
      <c r="H17019" t="s">
        <v>10</v>
      </c>
      <c r="I17019" t="str">
        <f>IF(AND(LEFT(OnlineRetail[[#This Row],[InvoiceNo]],1)&lt;&gt;"C",OnlineRetail[[#This Row],[CustomerID]]&lt;&gt;""),"Yes","No")</f>
        <v>Yes</v>
      </c>
      <c r="J17019" s="4">
        <f>EOMONTH(OnlineRetail[[#This Row],[InvoiceDate]],-1)+1</f>
        <v>40817</v>
      </c>
      <c r="K17019" s="6">
        <f>OnlineRetail[[#This Row],[Quantity]]*OnlineRetail[[#This Row],[UnitPrice]]</f>
        <v>38.25</v>
      </c>
      <c r="L17019" t="str">
        <f t="shared" si="265"/>
        <v>13604|Oct-2011</v>
      </c>
    </row>
    <row r="17020" spans="1:12">
      <c r="A17020">
        <v>538979</v>
      </c>
      <c r="B17020" t="s">
        <v>151</v>
      </c>
      <c r="C17020" t="s">
        <v>21</v>
      </c>
      <c r="D17020">
        <v>20</v>
      </c>
      <c r="E17020" s="1">
        <v>40838.654861111107</v>
      </c>
      <c r="F17020">
        <v>1.65</v>
      </c>
      <c r="G17020">
        <v>12433</v>
      </c>
      <c r="H17020" t="s">
        <v>10</v>
      </c>
      <c r="I17020" t="str">
        <f>IF(AND(LEFT(OnlineRetail[[#This Row],[InvoiceNo]],1)&lt;&gt;"C",OnlineRetail[[#This Row],[CustomerID]]&lt;&gt;""),"Yes","No")</f>
        <v>Yes</v>
      </c>
      <c r="J17020" s="4">
        <f>EOMONTH(OnlineRetail[[#This Row],[InvoiceDate]],-1)+1</f>
        <v>40817</v>
      </c>
      <c r="K17020" s="6">
        <f>OnlineRetail[[#This Row],[Quantity]]*OnlineRetail[[#This Row],[UnitPrice]]</f>
        <v>33</v>
      </c>
      <c r="L17020" t="str">
        <f t="shared" si="265"/>
        <v>12433|Oct-2011</v>
      </c>
    </row>
    <row r="17021" spans="1:12">
      <c r="A17021">
        <v>555247</v>
      </c>
      <c r="B17021" t="s">
        <v>223</v>
      </c>
      <c r="C17021" t="s">
        <v>14</v>
      </c>
      <c r="D17021">
        <v>5</v>
      </c>
      <c r="E17021" s="1">
        <v>40838.672222222223</v>
      </c>
      <c r="F17021">
        <v>7.95</v>
      </c>
      <c r="G17021">
        <v>13737</v>
      </c>
      <c r="H17021" t="s">
        <v>10</v>
      </c>
      <c r="I17021" t="str">
        <f>IF(AND(LEFT(OnlineRetail[[#This Row],[InvoiceNo]],1)&lt;&gt;"C",OnlineRetail[[#This Row],[CustomerID]]&lt;&gt;""),"Yes","No")</f>
        <v>Yes</v>
      </c>
      <c r="J17021" s="4">
        <f>EOMONTH(OnlineRetail[[#This Row],[InvoiceDate]],-1)+1</f>
        <v>40817</v>
      </c>
      <c r="K17021" s="6">
        <f>OnlineRetail[[#This Row],[Quantity]]*OnlineRetail[[#This Row],[UnitPrice]]</f>
        <v>39.75</v>
      </c>
      <c r="L17021" t="str">
        <f t="shared" si="265"/>
        <v>13737|Oct-2011</v>
      </c>
    </row>
    <row r="17022" spans="1:12">
      <c r="A17022">
        <v>543855</v>
      </c>
      <c r="B17022" t="s">
        <v>160</v>
      </c>
      <c r="C17022" t="s">
        <v>33</v>
      </c>
      <c r="D17022">
        <v>18</v>
      </c>
      <c r="E17022" s="1">
        <v>40838.67291666667</v>
      </c>
      <c r="F17022">
        <v>4.25</v>
      </c>
      <c r="G17022">
        <v>13137</v>
      </c>
      <c r="H17022" t="s">
        <v>10</v>
      </c>
      <c r="I17022" t="str">
        <f>IF(AND(LEFT(OnlineRetail[[#This Row],[InvoiceNo]],1)&lt;&gt;"C",OnlineRetail[[#This Row],[CustomerID]]&lt;&gt;""),"Yes","No")</f>
        <v>Yes</v>
      </c>
      <c r="J17022" s="4">
        <f>EOMONTH(OnlineRetail[[#This Row],[InvoiceDate]],-1)+1</f>
        <v>40817</v>
      </c>
      <c r="K17022" s="6">
        <f>OnlineRetail[[#This Row],[Quantity]]*OnlineRetail[[#This Row],[UnitPrice]]</f>
        <v>76.5</v>
      </c>
      <c r="L17022" t="str">
        <f t="shared" si="265"/>
        <v>13137|Oct-2011</v>
      </c>
    </row>
    <row r="17023" spans="1:12">
      <c r="A17023">
        <v>536809</v>
      </c>
      <c r="B17023" t="s">
        <v>225</v>
      </c>
      <c r="C17023" t="s">
        <v>24</v>
      </c>
      <c r="D17023">
        <v>23</v>
      </c>
      <c r="E17023" s="1">
        <v>40838.675694444442</v>
      </c>
      <c r="F17023">
        <v>1.25</v>
      </c>
      <c r="G17023">
        <v>13220</v>
      </c>
      <c r="H17023" t="s">
        <v>10</v>
      </c>
      <c r="I17023" t="str">
        <f>IF(AND(LEFT(OnlineRetail[[#This Row],[InvoiceNo]],1)&lt;&gt;"C",OnlineRetail[[#This Row],[CustomerID]]&lt;&gt;""),"Yes","No")</f>
        <v>Yes</v>
      </c>
      <c r="J17023" s="4">
        <f>EOMONTH(OnlineRetail[[#This Row],[InvoiceDate]],-1)+1</f>
        <v>40817</v>
      </c>
      <c r="K17023" s="6">
        <f>OnlineRetail[[#This Row],[Quantity]]*OnlineRetail[[#This Row],[UnitPrice]]</f>
        <v>28.75</v>
      </c>
      <c r="L17023" t="str">
        <f t="shared" si="265"/>
        <v>13220|Oct-2011</v>
      </c>
    </row>
    <row r="17024" spans="1:12">
      <c r="A17024">
        <v>539574</v>
      </c>
      <c r="B17024" t="s">
        <v>292</v>
      </c>
      <c r="C17024" t="s">
        <v>9</v>
      </c>
      <c r="D17024">
        <v>14</v>
      </c>
      <c r="E17024" s="1">
        <v>40838.676388888889</v>
      </c>
      <c r="F17024">
        <v>7.95</v>
      </c>
      <c r="G17024">
        <v>13869</v>
      </c>
      <c r="H17024" t="s">
        <v>10</v>
      </c>
      <c r="I17024" t="str">
        <f>IF(AND(LEFT(OnlineRetail[[#This Row],[InvoiceNo]],1)&lt;&gt;"C",OnlineRetail[[#This Row],[CustomerID]]&lt;&gt;""),"Yes","No")</f>
        <v>Yes</v>
      </c>
      <c r="J17024" s="4">
        <f>EOMONTH(OnlineRetail[[#This Row],[InvoiceDate]],-1)+1</f>
        <v>40817</v>
      </c>
      <c r="K17024" s="6">
        <f>OnlineRetail[[#This Row],[Quantity]]*OnlineRetail[[#This Row],[UnitPrice]]</f>
        <v>111.3</v>
      </c>
      <c r="L17024" t="str">
        <f t="shared" si="265"/>
        <v>13869|Oct-2011</v>
      </c>
    </row>
    <row r="17025" spans="1:12">
      <c r="A17025">
        <v>541560</v>
      </c>
      <c r="B17025" t="s">
        <v>93</v>
      </c>
      <c r="C17025" t="s">
        <v>29</v>
      </c>
      <c r="D17025">
        <v>24</v>
      </c>
      <c r="E17025" s="1">
        <v>40838.68472222222</v>
      </c>
      <c r="F17025">
        <v>2.1</v>
      </c>
      <c r="G17025">
        <v>14094</v>
      </c>
      <c r="H17025" t="s">
        <v>10</v>
      </c>
      <c r="I17025" t="str">
        <f>IF(AND(LEFT(OnlineRetail[[#This Row],[InvoiceNo]],1)&lt;&gt;"C",OnlineRetail[[#This Row],[CustomerID]]&lt;&gt;""),"Yes","No")</f>
        <v>Yes</v>
      </c>
      <c r="J17025" s="4">
        <f>EOMONTH(OnlineRetail[[#This Row],[InvoiceDate]],-1)+1</f>
        <v>40817</v>
      </c>
      <c r="K17025" s="6">
        <f>OnlineRetail[[#This Row],[Quantity]]*OnlineRetail[[#This Row],[UnitPrice]]</f>
        <v>50.400000000000006</v>
      </c>
      <c r="L17025" t="str">
        <f t="shared" si="265"/>
        <v>14094|Oct-2011</v>
      </c>
    </row>
    <row r="17026" spans="1:12">
      <c r="A17026">
        <v>541227</v>
      </c>
      <c r="B17026" t="s">
        <v>181</v>
      </c>
      <c r="C17026" t="s">
        <v>53</v>
      </c>
      <c r="D17026">
        <v>16</v>
      </c>
      <c r="E17026" s="1">
        <v>40838.686805555553</v>
      </c>
      <c r="F17026">
        <v>1.65</v>
      </c>
      <c r="G17026">
        <v>14329</v>
      </c>
      <c r="H17026" t="s">
        <v>10</v>
      </c>
      <c r="I17026" t="str">
        <f>IF(AND(LEFT(OnlineRetail[[#This Row],[InvoiceNo]],1)&lt;&gt;"C",OnlineRetail[[#This Row],[CustomerID]]&lt;&gt;""),"Yes","No")</f>
        <v>Yes</v>
      </c>
      <c r="J17026" s="4">
        <f>EOMONTH(OnlineRetail[[#This Row],[InvoiceDate]],-1)+1</f>
        <v>40817</v>
      </c>
      <c r="K17026" s="6">
        <f>OnlineRetail[[#This Row],[Quantity]]*OnlineRetail[[#This Row],[UnitPrice]]</f>
        <v>26.4</v>
      </c>
      <c r="L17026" t="str">
        <f t="shared" ref="L17026:L17089" si="266">IF(I17026="Yes",G17026&amp;"|"&amp;TEXT(J17026,"mmm-yyyy"),"")</f>
        <v>14329|Oct-2011</v>
      </c>
    </row>
    <row r="17027" spans="1:12">
      <c r="A17027">
        <v>550898</v>
      </c>
      <c r="B17027" t="s">
        <v>288</v>
      </c>
      <c r="C17027" t="s">
        <v>83</v>
      </c>
      <c r="D17027">
        <v>10</v>
      </c>
      <c r="E17027" s="1">
        <v>40838.690972222219</v>
      </c>
      <c r="F17027">
        <v>2.5499999999999998</v>
      </c>
      <c r="G17027">
        <v>13581</v>
      </c>
      <c r="H17027" t="s">
        <v>10</v>
      </c>
      <c r="I17027" t="str">
        <f>IF(AND(LEFT(OnlineRetail[[#This Row],[InvoiceNo]],1)&lt;&gt;"C",OnlineRetail[[#This Row],[CustomerID]]&lt;&gt;""),"Yes","No")</f>
        <v>Yes</v>
      </c>
      <c r="J17027" s="4">
        <f>EOMONTH(OnlineRetail[[#This Row],[InvoiceDate]],-1)+1</f>
        <v>40817</v>
      </c>
      <c r="K17027" s="6">
        <f>OnlineRetail[[#This Row],[Quantity]]*OnlineRetail[[#This Row],[UnitPrice]]</f>
        <v>25.5</v>
      </c>
      <c r="L17027" t="str">
        <f t="shared" si="266"/>
        <v>13581|Oct-2011</v>
      </c>
    </row>
    <row r="17028" spans="1:12">
      <c r="A17028">
        <v>551210</v>
      </c>
      <c r="B17028" t="s">
        <v>102</v>
      </c>
      <c r="C17028" t="s">
        <v>24</v>
      </c>
      <c r="D17028">
        <v>15</v>
      </c>
      <c r="E17028" s="1">
        <v>40838.697222222218</v>
      </c>
      <c r="F17028">
        <v>9.9499999999999993</v>
      </c>
      <c r="G17028">
        <v>13602</v>
      </c>
      <c r="H17028" t="s">
        <v>10</v>
      </c>
      <c r="I17028" t="str">
        <f>IF(AND(LEFT(OnlineRetail[[#This Row],[InvoiceNo]],1)&lt;&gt;"C",OnlineRetail[[#This Row],[CustomerID]]&lt;&gt;""),"Yes","No")</f>
        <v>Yes</v>
      </c>
      <c r="J17028" s="4">
        <f>EOMONTH(OnlineRetail[[#This Row],[InvoiceDate]],-1)+1</f>
        <v>40817</v>
      </c>
      <c r="K17028" s="6">
        <f>OnlineRetail[[#This Row],[Quantity]]*OnlineRetail[[#This Row],[UnitPrice]]</f>
        <v>149.25</v>
      </c>
      <c r="L17028" t="str">
        <f t="shared" si="266"/>
        <v>13602|Oct-2011</v>
      </c>
    </row>
    <row r="17029" spans="1:12">
      <c r="A17029">
        <v>549307</v>
      </c>
      <c r="B17029" t="s">
        <v>261</v>
      </c>
      <c r="C17029" t="s">
        <v>50</v>
      </c>
      <c r="D17029">
        <v>5</v>
      </c>
      <c r="E17029" s="1">
        <v>40838.698611111111</v>
      </c>
      <c r="F17029">
        <v>2.5499999999999998</v>
      </c>
      <c r="G17029">
        <v>13058</v>
      </c>
      <c r="H17029" t="s">
        <v>10</v>
      </c>
      <c r="I17029" t="str">
        <f>IF(AND(LEFT(OnlineRetail[[#This Row],[InvoiceNo]],1)&lt;&gt;"C",OnlineRetail[[#This Row],[CustomerID]]&lt;&gt;""),"Yes","No")</f>
        <v>Yes</v>
      </c>
      <c r="J17029" s="4">
        <f>EOMONTH(OnlineRetail[[#This Row],[InvoiceDate]],-1)+1</f>
        <v>40817</v>
      </c>
      <c r="K17029" s="6">
        <f>OnlineRetail[[#This Row],[Quantity]]*OnlineRetail[[#This Row],[UnitPrice]]</f>
        <v>12.75</v>
      </c>
      <c r="L17029" t="str">
        <f t="shared" si="266"/>
        <v>13058|Oct-2011</v>
      </c>
    </row>
    <row r="17030" spans="1:12">
      <c r="A17030">
        <v>536808</v>
      </c>
      <c r="B17030" t="s">
        <v>15</v>
      </c>
      <c r="C17030" t="s">
        <v>83</v>
      </c>
      <c r="D17030">
        <v>22</v>
      </c>
      <c r="E17030" s="1">
        <v>40838.707638888889</v>
      </c>
      <c r="F17030">
        <v>7.95</v>
      </c>
      <c r="G17030">
        <v>13013</v>
      </c>
      <c r="H17030" t="s">
        <v>22</v>
      </c>
      <c r="I17030" t="str">
        <f>IF(AND(LEFT(OnlineRetail[[#This Row],[InvoiceNo]],1)&lt;&gt;"C",OnlineRetail[[#This Row],[CustomerID]]&lt;&gt;""),"Yes","No")</f>
        <v>Yes</v>
      </c>
      <c r="J17030" s="4">
        <f>EOMONTH(OnlineRetail[[#This Row],[InvoiceDate]],-1)+1</f>
        <v>40817</v>
      </c>
      <c r="K17030" s="6">
        <f>OnlineRetail[[#This Row],[Quantity]]*OnlineRetail[[#This Row],[UnitPrice]]</f>
        <v>174.9</v>
      </c>
      <c r="L17030" t="str">
        <f t="shared" si="266"/>
        <v>13013|Oct-2011</v>
      </c>
    </row>
    <row r="17031" spans="1:12">
      <c r="A17031">
        <v>542348</v>
      </c>
      <c r="B17031" t="s">
        <v>8</v>
      </c>
      <c r="C17031" t="s">
        <v>9</v>
      </c>
      <c r="D17031">
        <v>12</v>
      </c>
      <c r="E17031" s="1">
        <v>40838.713194444441</v>
      </c>
      <c r="F17031">
        <v>1.65</v>
      </c>
      <c r="G17031">
        <v>12462</v>
      </c>
      <c r="H17031" t="s">
        <v>10</v>
      </c>
      <c r="I17031" t="str">
        <f>IF(AND(LEFT(OnlineRetail[[#This Row],[InvoiceNo]],1)&lt;&gt;"C",OnlineRetail[[#This Row],[CustomerID]]&lt;&gt;""),"Yes","No")</f>
        <v>Yes</v>
      </c>
      <c r="J17031" s="4">
        <f>EOMONTH(OnlineRetail[[#This Row],[InvoiceDate]],-1)+1</f>
        <v>40817</v>
      </c>
      <c r="K17031" s="6">
        <f>OnlineRetail[[#This Row],[Quantity]]*OnlineRetail[[#This Row],[UnitPrice]]</f>
        <v>19.799999999999997</v>
      </c>
      <c r="L17031" t="str">
        <f t="shared" si="266"/>
        <v>12462|Oct-2011</v>
      </c>
    </row>
    <row r="17032" spans="1:12">
      <c r="A17032">
        <v>536528</v>
      </c>
      <c r="B17032" t="s">
        <v>188</v>
      </c>
      <c r="C17032" t="s">
        <v>50</v>
      </c>
      <c r="D17032">
        <v>15</v>
      </c>
      <c r="E17032" s="1">
        <v>40838.71875</v>
      </c>
      <c r="F17032">
        <v>4.25</v>
      </c>
      <c r="G17032">
        <v>13764</v>
      </c>
      <c r="H17032" t="s">
        <v>10</v>
      </c>
      <c r="I17032" t="str">
        <f>IF(AND(LEFT(OnlineRetail[[#This Row],[InvoiceNo]],1)&lt;&gt;"C",OnlineRetail[[#This Row],[CustomerID]]&lt;&gt;""),"Yes","No")</f>
        <v>Yes</v>
      </c>
      <c r="J17032" s="4">
        <f>EOMONTH(OnlineRetail[[#This Row],[InvoiceDate]],-1)+1</f>
        <v>40817</v>
      </c>
      <c r="K17032" s="6">
        <f>OnlineRetail[[#This Row],[Quantity]]*OnlineRetail[[#This Row],[UnitPrice]]</f>
        <v>63.75</v>
      </c>
      <c r="L17032" t="str">
        <f t="shared" si="266"/>
        <v>13764|Oct-2011</v>
      </c>
    </row>
    <row r="17033" spans="1:12">
      <c r="A17033">
        <v>539129</v>
      </c>
      <c r="B17033" t="s">
        <v>77</v>
      </c>
      <c r="C17033" t="s">
        <v>16</v>
      </c>
      <c r="D17033">
        <v>18</v>
      </c>
      <c r="E17033" s="1">
        <v>40838.719444444447</v>
      </c>
      <c r="F17033">
        <v>3.39</v>
      </c>
      <c r="G17033">
        <v>14079</v>
      </c>
      <c r="H17033" t="s">
        <v>10</v>
      </c>
      <c r="I17033" t="str">
        <f>IF(AND(LEFT(OnlineRetail[[#This Row],[InvoiceNo]],1)&lt;&gt;"C",OnlineRetail[[#This Row],[CustomerID]]&lt;&gt;""),"Yes","No")</f>
        <v>Yes</v>
      </c>
      <c r="J17033" s="4">
        <f>EOMONTH(OnlineRetail[[#This Row],[InvoiceDate]],-1)+1</f>
        <v>40817</v>
      </c>
      <c r="K17033" s="6">
        <f>OnlineRetail[[#This Row],[Quantity]]*OnlineRetail[[#This Row],[UnitPrice]]</f>
        <v>61.02</v>
      </c>
      <c r="L17033" t="str">
        <f t="shared" si="266"/>
        <v>14079|Oct-2011</v>
      </c>
    </row>
    <row r="17034" spans="1:12">
      <c r="A17034">
        <v>552053</v>
      </c>
      <c r="B17034" t="s">
        <v>65</v>
      </c>
      <c r="C17034" t="s">
        <v>42</v>
      </c>
      <c r="D17034">
        <v>8</v>
      </c>
      <c r="E17034" s="1">
        <v>40838.719444444447</v>
      </c>
      <c r="F17034">
        <v>1.65</v>
      </c>
      <c r="G17034">
        <v>13621</v>
      </c>
      <c r="H17034" t="s">
        <v>36</v>
      </c>
      <c r="I17034" t="str">
        <f>IF(AND(LEFT(OnlineRetail[[#This Row],[InvoiceNo]],1)&lt;&gt;"C",OnlineRetail[[#This Row],[CustomerID]]&lt;&gt;""),"Yes","No")</f>
        <v>Yes</v>
      </c>
      <c r="J17034" s="4">
        <f>EOMONTH(OnlineRetail[[#This Row],[InvoiceDate]],-1)+1</f>
        <v>40817</v>
      </c>
      <c r="K17034" s="6">
        <f>OnlineRetail[[#This Row],[Quantity]]*OnlineRetail[[#This Row],[UnitPrice]]</f>
        <v>13.2</v>
      </c>
      <c r="L17034" t="str">
        <f t="shared" si="266"/>
        <v>13621|Oct-2011</v>
      </c>
    </row>
    <row r="17035" spans="1:12">
      <c r="A17035">
        <v>550348</v>
      </c>
      <c r="B17035" t="s">
        <v>235</v>
      </c>
      <c r="C17035" t="s">
        <v>83</v>
      </c>
      <c r="D17035">
        <v>23</v>
      </c>
      <c r="E17035" s="1">
        <v>40838.732638888891</v>
      </c>
      <c r="F17035">
        <v>2.1</v>
      </c>
      <c r="G17035">
        <v>13470</v>
      </c>
      <c r="H17035" t="s">
        <v>10</v>
      </c>
      <c r="I17035" t="str">
        <f>IF(AND(LEFT(OnlineRetail[[#This Row],[InvoiceNo]],1)&lt;&gt;"C",OnlineRetail[[#This Row],[CustomerID]]&lt;&gt;""),"Yes","No")</f>
        <v>Yes</v>
      </c>
      <c r="J17035" s="4">
        <f>EOMONTH(OnlineRetail[[#This Row],[InvoiceDate]],-1)+1</f>
        <v>40817</v>
      </c>
      <c r="K17035" s="6">
        <f>OnlineRetail[[#This Row],[Quantity]]*OnlineRetail[[#This Row],[UnitPrice]]</f>
        <v>48.300000000000004</v>
      </c>
      <c r="L17035" t="str">
        <f t="shared" si="266"/>
        <v>13470|Oct-2011</v>
      </c>
    </row>
    <row r="17036" spans="1:12">
      <c r="A17036">
        <v>542510</v>
      </c>
      <c r="B17036" t="s">
        <v>56</v>
      </c>
      <c r="C17036" t="s">
        <v>39</v>
      </c>
      <c r="D17036">
        <v>8</v>
      </c>
      <c r="E17036" s="1">
        <v>40838.744444444441</v>
      </c>
      <c r="F17036">
        <v>4.25</v>
      </c>
      <c r="G17036">
        <v>13119</v>
      </c>
      <c r="H17036" t="s">
        <v>10</v>
      </c>
      <c r="I17036" t="str">
        <f>IF(AND(LEFT(OnlineRetail[[#This Row],[InvoiceNo]],1)&lt;&gt;"C",OnlineRetail[[#This Row],[CustomerID]]&lt;&gt;""),"Yes","No")</f>
        <v>Yes</v>
      </c>
      <c r="J17036" s="4">
        <f>EOMONTH(OnlineRetail[[#This Row],[InvoiceDate]],-1)+1</f>
        <v>40817</v>
      </c>
      <c r="K17036" s="6">
        <f>OnlineRetail[[#This Row],[Quantity]]*OnlineRetail[[#This Row],[UnitPrice]]</f>
        <v>34</v>
      </c>
      <c r="L17036" t="str">
        <f t="shared" si="266"/>
        <v>13119|Oct-2011</v>
      </c>
    </row>
    <row r="17037" spans="1:12">
      <c r="A17037">
        <v>545076</v>
      </c>
      <c r="B17037" t="s">
        <v>272</v>
      </c>
      <c r="C17037" t="s">
        <v>19</v>
      </c>
      <c r="D17037">
        <v>9</v>
      </c>
      <c r="E17037" s="1">
        <v>40838.74722222222</v>
      </c>
      <c r="F17037">
        <v>4.95</v>
      </c>
      <c r="G17037">
        <v>13156</v>
      </c>
      <c r="H17037" t="s">
        <v>10</v>
      </c>
      <c r="I17037" t="str">
        <f>IF(AND(LEFT(OnlineRetail[[#This Row],[InvoiceNo]],1)&lt;&gt;"C",OnlineRetail[[#This Row],[CustomerID]]&lt;&gt;""),"Yes","No")</f>
        <v>Yes</v>
      </c>
      <c r="J17037" s="4">
        <f>EOMONTH(OnlineRetail[[#This Row],[InvoiceDate]],-1)+1</f>
        <v>40817</v>
      </c>
      <c r="K17037" s="6">
        <f>OnlineRetail[[#This Row],[Quantity]]*OnlineRetail[[#This Row],[UnitPrice]]</f>
        <v>44.550000000000004</v>
      </c>
      <c r="L17037" t="str">
        <f t="shared" si="266"/>
        <v>13156|Oct-2011</v>
      </c>
    </row>
    <row r="17038" spans="1:12">
      <c r="A17038">
        <v>537183</v>
      </c>
      <c r="B17038" t="s">
        <v>143</v>
      </c>
      <c r="C17038" t="s">
        <v>16</v>
      </c>
      <c r="D17038">
        <v>15</v>
      </c>
      <c r="E17038" s="1">
        <v>40838.756944444453</v>
      </c>
      <c r="F17038">
        <v>4.95</v>
      </c>
      <c r="G17038">
        <v>13776</v>
      </c>
      <c r="H17038" t="s">
        <v>10</v>
      </c>
      <c r="I17038" t="str">
        <f>IF(AND(LEFT(OnlineRetail[[#This Row],[InvoiceNo]],1)&lt;&gt;"C",OnlineRetail[[#This Row],[CustomerID]]&lt;&gt;""),"Yes","No")</f>
        <v>Yes</v>
      </c>
      <c r="J17038" s="4">
        <f>EOMONTH(OnlineRetail[[#This Row],[InvoiceDate]],-1)+1</f>
        <v>40817</v>
      </c>
      <c r="K17038" s="6">
        <f>OnlineRetail[[#This Row],[Quantity]]*OnlineRetail[[#This Row],[UnitPrice]]</f>
        <v>74.25</v>
      </c>
      <c r="L17038" t="str">
        <f t="shared" si="266"/>
        <v>13776|Oct-2011</v>
      </c>
    </row>
    <row r="17039" spans="1:12">
      <c r="A17039">
        <v>538448</v>
      </c>
      <c r="B17039" t="s">
        <v>37</v>
      </c>
      <c r="C17039" t="s">
        <v>40</v>
      </c>
      <c r="D17039">
        <v>10</v>
      </c>
      <c r="E17039" s="1">
        <v>40838.771527777782</v>
      </c>
      <c r="F17039">
        <v>1.25</v>
      </c>
      <c r="G17039">
        <v>12457</v>
      </c>
      <c r="H17039" t="s">
        <v>121</v>
      </c>
      <c r="I17039" t="str">
        <f>IF(AND(LEFT(OnlineRetail[[#This Row],[InvoiceNo]],1)&lt;&gt;"C",OnlineRetail[[#This Row],[CustomerID]]&lt;&gt;""),"Yes","No")</f>
        <v>Yes</v>
      </c>
      <c r="J17039" s="4">
        <f>EOMONTH(OnlineRetail[[#This Row],[InvoiceDate]],-1)+1</f>
        <v>40817</v>
      </c>
      <c r="K17039" s="6">
        <f>OnlineRetail[[#This Row],[Quantity]]*OnlineRetail[[#This Row],[UnitPrice]]</f>
        <v>12.5</v>
      </c>
      <c r="L17039" t="str">
        <f t="shared" si="266"/>
        <v>12457|Oct-2011</v>
      </c>
    </row>
    <row r="17040" spans="1:12">
      <c r="A17040">
        <v>547871</v>
      </c>
      <c r="B17040" t="s">
        <v>18</v>
      </c>
      <c r="C17040" t="s">
        <v>29</v>
      </c>
      <c r="D17040">
        <v>7</v>
      </c>
      <c r="E17040" s="1">
        <v>40838.780555555553</v>
      </c>
      <c r="F17040">
        <v>4.25</v>
      </c>
      <c r="G17040">
        <v>13313</v>
      </c>
      <c r="H17040" t="s">
        <v>10</v>
      </c>
      <c r="I17040" t="str">
        <f>IF(AND(LEFT(OnlineRetail[[#This Row],[InvoiceNo]],1)&lt;&gt;"C",OnlineRetail[[#This Row],[CustomerID]]&lt;&gt;""),"Yes","No")</f>
        <v>Yes</v>
      </c>
      <c r="J17040" s="4">
        <f>EOMONTH(OnlineRetail[[#This Row],[InvoiceDate]],-1)+1</f>
        <v>40817</v>
      </c>
      <c r="K17040" s="6">
        <f>OnlineRetail[[#This Row],[Quantity]]*OnlineRetail[[#This Row],[UnitPrice]]</f>
        <v>29.75</v>
      </c>
      <c r="L17040" t="str">
        <f t="shared" si="266"/>
        <v>13313|Oct-2011</v>
      </c>
    </row>
    <row r="17041" spans="1:12">
      <c r="A17041">
        <v>542330</v>
      </c>
      <c r="B17041" t="s">
        <v>140</v>
      </c>
      <c r="C17041" t="s">
        <v>62</v>
      </c>
      <c r="D17041">
        <v>14</v>
      </c>
      <c r="E17041" s="1">
        <v>40838.783333333333</v>
      </c>
      <c r="F17041">
        <v>3.39</v>
      </c>
      <c r="G17041">
        <v>14079</v>
      </c>
      <c r="H17041" t="s">
        <v>10</v>
      </c>
      <c r="I17041" t="str">
        <f>IF(AND(LEFT(OnlineRetail[[#This Row],[InvoiceNo]],1)&lt;&gt;"C",OnlineRetail[[#This Row],[CustomerID]]&lt;&gt;""),"Yes","No")</f>
        <v>Yes</v>
      </c>
      <c r="J17041" s="4">
        <f>EOMONTH(OnlineRetail[[#This Row],[InvoiceDate]],-1)+1</f>
        <v>40817</v>
      </c>
      <c r="K17041" s="6">
        <f>OnlineRetail[[#This Row],[Quantity]]*OnlineRetail[[#This Row],[UnitPrice]]</f>
        <v>47.46</v>
      </c>
      <c r="L17041" t="str">
        <f t="shared" si="266"/>
        <v>14079|Oct-2011</v>
      </c>
    </row>
    <row r="17042" spans="1:12">
      <c r="A17042">
        <v>549869</v>
      </c>
      <c r="B17042" t="s">
        <v>107</v>
      </c>
      <c r="C17042" t="s">
        <v>50</v>
      </c>
      <c r="D17042">
        <v>14</v>
      </c>
      <c r="E17042" s="1">
        <v>40838.790972222218</v>
      </c>
      <c r="F17042">
        <v>7.95</v>
      </c>
      <c r="G17042">
        <v>12661</v>
      </c>
      <c r="H17042" t="s">
        <v>22</v>
      </c>
      <c r="I17042" t="str">
        <f>IF(AND(LEFT(OnlineRetail[[#This Row],[InvoiceNo]],1)&lt;&gt;"C",OnlineRetail[[#This Row],[CustomerID]]&lt;&gt;""),"Yes","No")</f>
        <v>Yes</v>
      </c>
      <c r="J17042" s="4">
        <f>EOMONTH(OnlineRetail[[#This Row],[InvoiceDate]],-1)+1</f>
        <v>40817</v>
      </c>
      <c r="K17042" s="6">
        <f>OnlineRetail[[#This Row],[Quantity]]*OnlineRetail[[#This Row],[UnitPrice]]</f>
        <v>111.3</v>
      </c>
      <c r="L17042" t="str">
        <f t="shared" si="266"/>
        <v>12661|Oct-2011</v>
      </c>
    </row>
    <row r="17043" spans="1:12">
      <c r="A17043">
        <v>556108</v>
      </c>
      <c r="B17043" t="s">
        <v>37</v>
      </c>
      <c r="C17043" t="s">
        <v>27</v>
      </c>
      <c r="D17043">
        <v>22</v>
      </c>
      <c r="E17043" s="1">
        <v>40838.793749999997</v>
      </c>
      <c r="F17043">
        <v>0.85</v>
      </c>
      <c r="G17043">
        <v>13370</v>
      </c>
      <c r="H17043" t="s">
        <v>121</v>
      </c>
      <c r="I17043" t="str">
        <f>IF(AND(LEFT(OnlineRetail[[#This Row],[InvoiceNo]],1)&lt;&gt;"C",OnlineRetail[[#This Row],[CustomerID]]&lt;&gt;""),"Yes","No")</f>
        <v>Yes</v>
      </c>
      <c r="J17043" s="4">
        <f>EOMONTH(OnlineRetail[[#This Row],[InvoiceDate]],-1)+1</f>
        <v>40817</v>
      </c>
      <c r="K17043" s="6">
        <f>OnlineRetail[[#This Row],[Quantity]]*OnlineRetail[[#This Row],[UnitPrice]]</f>
        <v>18.7</v>
      </c>
      <c r="L17043" t="str">
        <f t="shared" si="266"/>
        <v>13370|Oct-2011</v>
      </c>
    </row>
    <row r="17044" spans="1:12">
      <c r="A17044">
        <v>553351</v>
      </c>
      <c r="B17044" t="s">
        <v>209</v>
      </c>
      <c r="C17044" t="s">
        <v>83</v>
      </c>
      <c r="D17044">
        <v>23</v>
      </c>
      <c r="E17044" s="1">
        <v>40838.798611111109</v>
      </c>
      <c r="F17044">
        <v>1.65</v>
      </c>
      <c r="G17044">
        <v>12469</v>
      </c>
      <c r="H17044" t="s">
        <v>10</v>
      </c>
      <c r="I17044" t="str">
        <f>IF(AND(LEFT(OnlineRetail[[#This Row],[InvoiceNo]],1)&lt;&gt;"C",OnlineRetail[[#This Row],[CustomerID]]&lt;&gt;""),"Yes","No")</f>
        <v>Yes</v>
      </c>
      <c r="J17044" s="4">
        <f>EOMONTH(OnlineRetail[[#This Row],[InvoiceDate]],-1)+1</f>
        <v>40817</v>
      </c>
      <c r="K17044" s="6">
        <f>OnlineRetail[[#This Row],[Quantity]]*OnlineRetail[[#This Row],[UnitPrice]]</f>
        <v>37.949999999999996</v>
      </c>
      <c r="L17044" t="str">
        <f t="shared" si="266"/>
        <v>12469|Oct-2011</v>
      </c>
    </row>
    <row r="17045" spans="1:12">
      <c r="A17045">
        <v>549395</v>
      </c>
      <c r="B17045" t="s">
        <v>176</v>
      </c>
      <c r="C17045" t="s">
        <v>53</v>
      </c>
      <c r="D17045">
        <v>15</v>
      </c>
      <c r="E17045" s="1">
        <v>40838.801388888889</v>
      </c>
      <c r="F17045">
        <v>0.85</v>
      </c>
      <c r="G17045">
        <v>13630</v>
      </c>
      <c r="H17045" t="s">
        <v>10</v>
      </c>
      <c r="I17045" t="str">
        <f>IF(AND(LEFT(OnlineRetail[[#This Row],[InvoiceNo]],1)&lt;&gt;"C",OnlineRetail[[#This Row],[CustomerID]]&lt;&gt;""),"Yes","No")</f>
        <v>Yes</v>
      </c>
      <c r="J17045" s="4">
        <f>EOMONTH(OnlineRetail[[#This Row],[InvoiceDate]],-1)+1</f>
        <v>40817</v>
      </c>
      <c r="K17045" s="6">
        <f>OnlineRetail[[#This Row],[Quantity]]*OnlineRetail[[#This Row],[UnitPrice]]</f>
        <v>12.75</v>
      </c>
      <c r="L17045" t="str">
        <f t="shared" si="266"/>
        <v>13630|Oct-2011</v>
      </c>
    </row>
    <row r="17046" spans="1:12" hidden="1">
      <c r="A17046" t="s">
        <v>436</v>
      </c>
      <c r="B17046" t="s">
        <v>90</v>
      </c>
      <c r="C17046" t="s">
        <v>33</v>
      </c>
      <c r="D17046">
        <v>17</v>
      </c>
      <c r="E17046" s="1">
        <v>40838.804861111108</v>
      </c>
      <c r="F17046">
        <v>1.25</v>
      </c>
      <c r="G17046">
        <v>12431</v>
      </c>
      <c r="H17046" t="s">
        <v>126</v>
      </c>
      <c r="I17046" t="str">
        <f>IF(AND(LEFT(OnlineRetail[[#This Row],[InvoiceNo]],1)&lt;&gt;"C",OnlineRetail[[#This Row],[CustomerID]]&lt;&gt;""),"Yes","No")</f>
        <v>No</v>
      </c>
      <c r="J17046" s="4">
        <f>EOMONTH(OnlineRetail[[#This Row],[InvoiceDate]],-1)+1</f>
        <v>40817</v>
      </c>
      <c r="K17046" s="6">
        <f>OnlineRetail[[#This Row],[Quantity]]*OnlineRetail[[#This Row],[UnitPrice]]</f>
        <v>21.25</v>
      </c>
      <c r="L17046" t="str">
        <f t="shared" si="266"/>
        <v/>
      </c>
    </row>
    <row r="17047" spans="1:12">
      <c r="A17047">
        <v>540712</v>
      </c>
      <c r="B17047" t="s">
        <v>267</v>
      </c>
      <c r="C17047" t="s">
        <v>39</v>
      </c>
      <c r="D17047">
        <v>23</v>
      </c>
      <c r="E17047" s="1">
        <v>40838.805555555547</v>
      </c>
      <c r="F17047">
        <v>0.85</v>
      </c>
      <c r="G17047">
        <v>14068</v>
      </c>
      <c r="H17047" t="s">
        <v>10</v>
      </c>
      <c r="I17047" t="str">
        <f>IF(AND(LEFT(OnlineRetail[[#This Row],[InvoiceNo]],1)&lt;&gt;"C",OnlineRetail[[#This Row],[CustomerID]]&lt;&gt;""),"Yes","No")</f>
        <v>Yes</v>
      </c>
      <c r="J17047" s="4">
        <f>EOMONTH(OnlineRetail[[#This Row],[InvoiceDate]],-1)+1</f>
        <v>40817</v>
      </c>
      <c r="K17047" s="6">
        <f>OnlineRetail[[#This Row],[Quantity]]*OnlineRetail[[#This Row],[UnitPrice]]</f>
        <v>19.55</v>
      </c>
      <c r="L17047" t="str">
        <f t="shared" si="266"/>
        <v>14068|Oct-2011</v>
      </c>
    </row>
    <row r="17048" spans="1:12">
      <c r="A17048">
        <v>537891</v>
      </c>
      <c r="B17048" t="s">
        <v>98</v>
      </c>
      <c r="C17048" t="s">
        <v>53</v>
      </c>
      <c r="D17048">
        <v>4</v>
      </c>
      <c r="E17048" s="1">
        <v>40838.807638888888</v>
      </c>
      <c r="F17048">
        <v>2.5499999999999998</v>
      </c>
      <c r="G17048">
        <v>13739</v>
      </c>
      <c r="H17048" t="s">
        <v>17</v>
      </c>
      <c r="I17048" t="str">
        <f>IF(AND(LEFT(OnlineRetail[[#This Row],[InvoiceNo]],1)&lt;&gt;"C",OnlineRetail[[#This Row],[CustomerID]]&lt;&gt;""),"Yes","No")</f>
        <v>Yes</v>
      </c>
      <c r="J17048" s="4">
        <f>EOMONTH(OnlineRetail[[#This Row],[InvoiceDate]],-1)+1</f>
        <v>40817</v>
      </c>
      <c r="K17048" s="6">
        <f>OnlineRetail[[#This Row],[Quantity]]*OnlineRetail[[#This Row],[UnitPrice]]</f>
        <v>10.199999999999999</v>
      </c>
      <c r="L17048" t="str">
        <f t="shared" si="266"/>
        <v>13739|Oct-2011</v>
      </c>
    </row>
    <row r="17049" spans="1:12">
      <c r="A17049">
        <v>547653</v>
      </c>
      <c r="B17049" t="s">
        <v>37</v>
      </c>
      <c r="C17049" t="s">
        <v>39</v>
      </c>
      <c r="D17049">
        <v>1</v>
      </c>
      <c r="E17049" s="1">
        <v>40838.820833333331</v>
      </c>
      <c r="F17049">
        <v>2.1</v>
      </c>
      <c r="G17049">
        <v>13563</v>
      </c>
      <c r="H17049" t="s">
        <v>10</v>
      </c>
      <c r="I17049" t="str">
        <f>IF(AND(LEFT(OnlineRetail[[#This Row],[InvoiceNo]],1)&lt;&gt;"C",OnlineRetail[[#This Row],[CustomerID]]&lt;&gt;""),"Yes","No")</f>
        <v>Yes</v>
      </c>
      <c r="J17049" s="4">
        <f>EOMONTH(OnlineRetail[[#This Row],[InvoiceDate]],-1)+1</f>
        <v>40817</v>
      </c>
      <c r="K17049" s="6">
        <f>OnlineRetail[[#This Row],[Quantity]]*OnlineRetail[[#This Row],[UnitPrice]]</f>
        <v>2.1</v>
      </c>
      <c r="L17049" t="str">
        <f t="shared" si="266"/>
        <v>13563|Oct-2011</v>
      </c>
    </row>
    <row r="17050" spans="1:12">
      <c r="A17050">
        <v>550398</v>
      </c>
      <c r="B17050" t="s">
        <v>280</v>
      </c>
      <c r="C17050" t="s">
        <v>12</v>
      </c>
      <c r="D17050">
        <v>16</v>
      </c>
      <c r="E17050" s="1">
        <v>40838.821527777778</v>
      </c>
      <c r="F17050">
        <v>3.39</v>
      </c>
      <c r="G17050">
        <v>12604</v>
      </c>
      <c r="H17050" t="s">
        <v>10</v>
      </c>
      <c r="I17050" t="str">
        <f>IF(AND(LEFT(OnlineRetail[[#This Row],[InvoiceNo]],1)&lt;&gt;"C",OnlineRetail[[#This Row],[CustomerID]]&lt;&gt;""),"Yes","No")</f>
        <v>Yes</v>
      </c>
      <c r="J17050" s="4">
        <f>EOMONTH(OnlineRetail[[#This Row],[InvoiceDate]],-1)+1</f>
        <v>40817</v>
      </c>
      <c r="K17050" s="6">
        <f>OnlineRetail[[#This Row],[Quantity]]*OnlineRetail[[#This Row],[UnitPrice]]</f>
        <v>54.24</v>
      </c>
      <c r="L17050" t="str">
        <f t="shared" si="266"/>
        <v>12604|Oct-2011</v>
      </c>
    </row>
    <row r="17051" spans="1:12">
      <c r="A17051">
        <v>554636</v>
      </c>
      <c r="B17051" t="s">
        <v>98</v>
      </c>
      <c r="C17051" t="s">
        <v>9</v>
      </c>
      <c r="D17051">
        <v>16</v>
      </c>
      <c r="E17051" s="1">
        <v>40838.829861111109</v>
      </c>
      <c r="F17051">
        <v>3.39</v>
      </c>
      <c r="G17051">
        <v>14324</v>
      </c>
      <c r="H17051" t="s">
        <v>10</v>
      </c>
      <c r="I17051" t="str">
        <f>IF(AND(LEFT(OnlineRetail[[#This Row],[InvoiceNo]],1)&lt;&gt;"C",OnlineRetail[[#This Row],[CustomerID]]&lt;&gt;""),"Yes","No")</f>
        <v>Yes</v>
      </c>
      <c r="J17051" s="4">
        <f>EOMONTH(OnlineRetail[[#This Row],[InvoiceDate]],-1)+1</f>
        <v>40817</v>
      </c>
      <c r="K17051" s="6">
        <f>OnlineRetail[[#This Row],[Quantity]]*OnlineRetail[[#This Row],[UnitPrice]]</f>
        <v>54.24</v>
      </c>
      <c r="L17051" t="str">
        <f t="shared" si="266"/>
        <v>14324|Oct-2011</v>
      </c>
    </row>
    <row r="17052" spans="1:12">
      <c r="A17052">
        <v>539689</v>
      </c>
      <c r="B17052" t="s">
        <v>142</v>
      </c>
      <c r="C17052" t="s">
        <v>16</v>
      </c>
      <c r="D17052">
        <v>21</v>
      </c>
      <c r="E17052" s="1">
        <v>40838.831944444442</v>
      </c>
      <c r="F17052">
        <v>3.39</v>
      </c>
      <c r="G17052">
        <v>13352</v>
      </c>
      <c r="H17052" t="s">
        <v>10</v>
      </c>
      <c r="I17052" t="str">
        <f>IF(AND(LEFT(OnlineRetail[[#This Row],[InvoiceNo]],1)&lt;&gt;"C",OnlineRetail[[#This Row],[CustomerID]]&lt;&gt;""),"Yes","No")</f>
        <v>Yes</v>
      </c>
      <c r="J17052" s="4">
        <f>EOMONTH(OnlineRetail[[#This Row],[InvoiceDate]],-1)+1</f>
        <v>40817</v>
      </c>
      <c r="K17052" s="6">
        <f>OnlineRetail[[#This Row],[Quantity]]*OnlineRetail[[#This Row],[UnitPrice]]</f>
        <v>71.19</v>
      </c>
      <c r="L17052" t="str">
        <f t="shared" si="266"/>
        <v>13352|Oct-2011</v>
      </c>
    </row>
    <row r="17053" spans="1:12">
      <c r="A17053">
        <v>555518</v>
      </c>
      <c r="B17053" t="s">
        <v>127</v>
      </c>
      <c r="C17053" t="s">
        <v>83</v>
      </c>
      <c r="D17053">
        <v>7</v>
      </c>
      <c r="E17053" s="1">
        <v>40839.337500000001</v>
      </c>
      <c r="F17053">
        <v>9.9499999999999993</v>
      </c>
      <c r="G17053">
        <v>13500</v>
      </c>
      <c r="H17053" t="s">
        <v>10</v>
      </c>
      <c r="I17053" t="str">
        <f>IF(AND(LEFT(OnlineRetail[[#This Row],[InvoiceNo]],1)&lt;&gt;"C",OnlineRetail[[#This Row],[CustomerID]]&lt;&gt;""),"Yes","No")</f>
        <v>Yes</v>
      </c>
      <c r="J17053" s="4">
        <f>EOMONTH(OnlineRetail[[#This Row],[InvoiceDate]],-1)+1</f>
        <v>40817</v>
      </c>
      <c r="K17053" s="6">
        <f>OnlineRetail[[#This Row],[Quantity]]*OnlineRetail[[#This Row],[UnitPrice]]</f>
        <v>69.649999999999991</v>
      </c>
      <c r="L17053" t="str">
        <f t="shared" si="266"/>
        <v>13500|Oct-2011</v>
      </c>
    </row>
    <row r="17054" spans="1:12">
      <c r="A17054">
        <v>553436</v>
      </c>
      <c r="B17054" t="s">
        <v>170</v>
      </c>
      <c r="C17054" t="s">
        <v>42</v>
      </c>
      <c r="D17054">
        <v>6</v>
      </c>
      <c r="E17054" s="1">
        <v>40839.356249999997</v>
      </c>
      <c r="F17054">
        <v>3.39</v>
      </c>
      <c r="G17054">
        <v>14184</v>
      </c>
      <c r="H17054" t="s">
        <v>70</v>
      </c>
      <c r="I17054" t="str">
        <f>IF(AND(LEFT(OnlineRetail[[#This Row],[InvoiceNo]],1)&lt;&gt;"C",OnlineRetail[[#This Row],[CustomerID]]&lt;&gt;""),"Yes","No")</f>
        <v>Yes</v>
      </c>
      <c r="J17054" s="4">
        <f>EOMONTH(OnlineRetail[[#This Row],[InvoiceDate]],-1)+1</f>
        <v>40817</v>
      </c>
      <c r="K17054" s="6">
        <f>OnlineRetail[[#This Row],[Quantity]]*OnlineRetail[[#This Row],[UnitPrice]]</f>
        <v>20.34</v>
      </c>
      <c r="L17054" t="str">
        <f t="shared" si="266"/>
        <v>14184|Oct-2011</v>
      </c>
    </row>
    <row r="17055" spans="1:12">
      <c r="A17055">
        <v>546989</v>
      </c>
      <c r="B17055" t="s">
        <v>195</v>
      </c>
      <c r="C17055" t="s">
        <v>39</v>
      </c>
      <c r="D17055">
        <v>14</v>
      </c>
      <c r="E17055" s="1">
        <v>40839.357638888891</v>
      </c>
      <c r="F17055">
        <v>1.25</v>
      </c>
      <c r="G17055">
        <v>14046</v>
      </c>
      <c r="H17055" t="s">
        <v>10</v>
      </c>
      <c r="I17055" t="str">
        <f>IF(AND(LEFT(OnlineRetail[[#This Row],[InvoiceNo]],1)&lt;&gt;"C",OnlineRetail[[#This Row],[CustomerID]]&lt;&gt;""),"Yes","No")</f>
        <v>Yes</v>
      </c>
      <c r="J17055" s="4">
        <f>EOMONTH(OnlineRetail[[#This Row],[InvoiceDate]],-1)+1</f>
        <v>40817</v>
      </c>
      <c r="K17055" s="6">
        <f>OnlineRetail[[#This Row],[Quantity]]*OnlineRetail[[#This Row],[UnitPrice]]</f>
        <v>17.5</v>
      </c>
      <c r="L17055" t="str">
        <f t="shared" si="266"/>
        <v>14046|Oct-2011</v>
      </c>
    </row>
    <row r="17056" spans="1:12">
      <c r="A17056">
        <v>537321</v>
      </c>
      <c r="B17056" t="s">
        <v>245</v>
      </c>
      <c r="C17056" t="s">
        <v>9</v>
      </c>
      <c r="D17056">
        <v>10</v>
      </c>
      <c r="E17056" s="1">
        <v>40839.379166666673</v>
      </c>
      <c r="F17056">
        <v>4.25</v>
      </c>
      <c r="G17056">
        <v>12738</v>
      </c>
      <c r="H17056" t="s">
        <v>10</v>
      </c>
      <c r="I17056" t="str">
        <f>IF(AND(LEFT(OnlineRetail[[#This Row],[InvoiceNo]],1)&lt;&gt;"C",OnlineRetail[[#This Row],[CustomerID]]&lt;&gt;""),"Yes","No")</f>
        <v>Yes</v>
      </c>
      <c r="J17056" s="4">
        <f>EOMONTH(OnlineRetail[[#This Row],[InvoiceDate]],-1)+1</f>
        <v>40817</v>
      </c>
      <c r="K17056" s="6">
        <f>OnlineRetail[[#This Row],[Quantity]]*OnlineRetail[[#This Row],[UnitPrice]]</f>
        <v>42.5</v>
      </c>
      <c r="L17056" t="str">
        <f t="shared" si="266"/>
        <v>12738|Oct-2011</v>
      </c>
    </row>
    <row r="17057" spans="1:12">
      <c r="A17057">
        <v>551623</v>
      </c>
      <c r="B17057" t="s">
        <v>74</v>
      </c>
      <c r="C17057" t="s">
        <v>21</v>
      </c>
      <c r="D17057">
        <v>15</v>
      </c>
      <c r="E17057" s="1">
        <v>40839.379166666673</v>
      </c>
      <c r="F17057">
        <v>0.85</v>
      </c>
      <c r="G17057">
        <v>13107</v>
      </c>
      <c r="H17057" t="s">
        <v>10</v>
      </c>
      <c r="I17057" t="str">
        <f>IF(AND(LEFT(OnlineRetail[[#This Row],[InvoiceNo]],1)&lt;&gt;"C",OnlineRetail[[#This Row],[CustomerID]]&lt;&gt;""),"Yes","No")</f>
        <v>Yes</v>
      </c>
      <c r="J17057" s="4">
        <f>EOMONTH(OnlineRetail[[#This Row],[InvoiceDate]],-1)+1</f>
        <v>40817</v>
      </c>
      <c r="K17057" s="6">
        <f>OnlineRetail[[#This Row],[Quantity]]*OnlineRetail[[#This Row],[UnitPrice]]</f>
        <v>12.75</v>
      </c>
      <c r="L17057" t="str">
        <f t="shared" si="266"/>
        <v>13107|Oct-2011</v>
      </c>
    </row>
    <row r="17058" spans="1:12">
      <c r="A17058">
        <v>554998</v>
      </c>
      <c r="B17058" t="s">
        <v>237</v>
      </c>
      <c r="C17058" t="s">
        <v>50</v>
      </c>
      <c r="D17058">
        <v>7</v>
      </c>
      <c r="E17058" s="1">
        <v>40839.384027777778</v>
      </c>
      <c r="F17058">
        <v>5.95</v>
      </c>
      <c r="G17058">
        <v>12661</v>
      </c>
      <c r="H17058" t="s">
        <v>10</v>
      </c>
      <c r="I17058" t="str">
        <f>IF(AND(LEFT(OnlineRetail[[#This Row],[InvoiceNo]],1)&lt;&gt;"C",OnlineRetail[[#This Row],[CustomerID]]&lt;&gt;""),"Yes","No")</f>
        <v>Yes</v>
      </c>
      <c r="J17058" s="4">
        <f>EOMONTH(OnlineRetail[[#This Row],[InvoiceDate]],-1)+1</f>
        <v>40817</v>
      </c>
      <c r="K17058" s="6">
        <f>OnlineRetail[[#This Row],[Quantity]]*OnlineRetail[[#This Row],[UnitPrice]]</f>
        <v>41.65</v>
      </c>
      <c r="L17058" t="str">
        <f t="shared" si="266"/>
        <v>12661|Oct-2011</v>
      </c>
    </row>
    <row r="17059" spans="1:12">
      <c r="A17059">
        <v>548900</v>
      </c>
      <c r="B17059" t="s">
        <v>299</v>
      </c>
      <c r="C17059" t="s">
        <v>50</v>
      </c>
      <c r="D17059">
        <v>6</v>
      </c>
      <c r="E17059" s="1">
        <v>40839.384722222218</v>
      </c>
      <c r="F17059">
        <v>0.85</v>
      </c>
      <c r="G17059">
        <v>12690</v>
      </c>
      <c r="H17059" t="s">
        <v>17</v>
      </c>
      <c r="I17059" t="str">
        <f>IF(AND(LEFT(OnlineRetail[[#This Row],[InvoiceNo]],1)&lt;&gt;"C",OnlineRetail[[#This Row],[CustomerID]]&lt;&gt;""),"Yes","No")</f>
        <v>Yes</v>
      </c>
      <c r="J17059" s="4">
        <f>EOMONTH(OnlineRetail[[#This Row],[InvoiceDate]],-1)+1</f>
        <v>40817</v>
      </c>
      <c r="K17059" s="6">
        <f>OnlineRetail[[#This Row],[Quantity]]*OnlineRetail[[#This Row],[UnitPrice]]</f>
        <v>5.0999999999999996</v>
      </c>
      <c r="L17059" t="str">
        <f t="shared" si="266"/>
        <v>12690|Oct-2011</v>
      </c>
    </row>
    <row r="17060" spans="1:12">
      <c r="A17060">
        <v>547343</v>
      </c>
      <c r="B17060" t="s">
        <v>66</v>
      </c>
      <c r="C17060" t="s">
        <v>33</v>
      </c>
      <c r="D17060">
        <v>3</v>
      </c>
      <c r="E17060" s="1">
        <v>40839.394444444442</v>
      </c>
      <c r="F17060">
        <v>1.25</v>
      </c>
      <c r="G17060">
        <v>13583</v>
      </c>
      <c r="H17060" t="s">
        <v>10</v>
      </c>
      <c r="I17060" t="str">
        <f>IF(AND(LEFT(OnlineRetail[[#This Row],[InvoiceNo]],1)&lt;&gt;"C",OnlineRetail[[#This Row],[CustomerID]]&lt;&gt;""),"Yes","No")</f>
        <v>Yes</v>
      </c>
      <c r="J17060" s="4">
        <f>EOMONTH(OnlineRetail[[#This Row],[InvoiceDate]],-1)+1</f>
        <v>40817</v>
      </c>
      <c r="K17060" s="6">
        <f>OnlineRetail[[#This Row],[Quantity]]*OnlineRetail[[#This Row],[UnitPrice]]</f>
        <v>3.75</v>
      </c>
      <c r="L17060" t="str">
        <f t="shared" si="266"/>
        <v>13583|Oct-2011</v>
      </c>
    </row>
    <row r="17061" spans="1:12">
      <c r="A17061">
        <v>544171</v>
      </c>
      <c r="B17061" t="s">
        <v>280</v>
      </c>
      <c r="C17061" t="s">
        <v>19</v>
      </c>
      <c r="D17061">
        <v>18</v>
      </c>
      <c r="E17061" s="1">
        <v>40839.396527777782</v>
      </c>
      <c r="F17061">
        <v>3.39</v>
      </c>
      <c r="G17061">
        <v>13443</v>
      </c>
      <c r="H17061" t="s">
        <v>10</v>
      </c>
      <c r="I17061" t="str">
        <f>IF(AND(LEFT(OnlineRetail[[#This Row],[InvoiceNo]],1)&lt;&gt;"C",OnlineRetail[[#This Row],[CustomerID]]&lt;&gt;""),"Yes","No")</f>
        <v>Yes</v>
      </c>
      <c r="J17061" s="4">
        <f>EOMONTH(OnlineRetail[[#This Row],[InvoiceDate]],-1)+1</f>
        <v>40817</v>
      </c>
      <c r="K17061" s="6">
        <f>OnlineRetail[[#This Row],[Quantity]]*OnlineRetail[[#This Row],[UnitPrice]]</f>
        <v>61.02</v>
      </c>
      <c r="L17061" t="str">
        <f t="shared" si="266"/>
        <v>13443|Oct-2011</v>
      </c>
    </row>
    <row r="17062" spans="1:12">
      <c r="A17062">
        <v>540302</v>
      </c>
      <c r="B17062" t="s">
        <v>164</v>
      </c>
      <c r="C17062" t="s">
        <v>33</v>
      </c>
      <c r="D17062">
        <v>20</v>
      </c>
      <c r="E17062" s="1">
        <v>40839.399305555547</v>
      </c>
      <c r="F17062">
        <v>5.95</v>
      </c>
      <c r="G17062">
        <v>13814</v>
      </c>
      <c r="H17062" t="s">
        <v>10</v>
      </c>
      <c r="I17062" t="str">
        <f>IF(AND(LEFT(OnlineRetail[[#This Row],[InvoiceNo]],1)&lt;&gt;"C",OnlineRetail[[#This Row],[CustomerID]]&lt;&gt;""),"Yes","No")</f>
        <v>Yes</v>
      </c>
      <c r="J17062" s="4">
        <f>EOMONTH(OnlineRetail[[#This Row],[InvoiceDate]],-1)+1</f>
        <v>40817</v>
      </c>
      <c r="K17062" s="6">
        <f>OnlineRetail[[#This Row],[Quantity]]*OnlineRetail[[#This Row],[UnitPrice]]</f>
        <v>119</v>
      </c>
      <c r="L17062" t="str">
        <f t="shared" si="266"/>
        <v>13814|Oct-2011</v>
      </c>
    </row>
    <row r="17063" spans="1:12">
      <c r="A17063">
        <v>545329</v>
      </c>
      <c r="B17063" t="s">
        <v>229</v>
      </c>
      <c r="C17063" t="s">
        <v>24</v>
      </c>
      <c r="D17063">
        <v>17</v>
      </c>
      <c r="E17063" s="1">
        <v>40839.407638888893</v>
      </c>
      <c r="F17063">
        <v>9.9499999999999993</v>
      </c>
      <c r="G17063">
        <v>13918</v>
      </c>
      <c r="H17063" t="s">
        <v>17</v>
      </c>
      <c r="I17063" t="str">
        <f>IF(AND(LEFT(OnlineRetail[[#This Row],[InvoiceNo]],1)&lt;&gt;"C",OnlineRetail[[#This Row],[CustomerID]]&lt;&gt;""),"Yes","No")</f>
        <v>Yes</v>
      </c>
      <c r="J17063" s="4">
        <f>EOMONTH(OnlineRetail[[#This Row],[InvoiceDate]],-1)+1</f>
        <v>40817</v>
      </c>
      <c r="K17063" s="6">
        <f>OnlineRetail[[#This Row],[Quantity]]*OnlineRetail[[#This Row],[UnitPrice]]</f>
        <v>169.14999999999998</v>
      </c>
      <c r="L17063" t="str">
        <f t="shared" si="266"/>
        <v>13918|Oct-2011</v>
      </c>
    </row>
    <row r="17064" spans="1:12">
      <c r="A17064">
        <v>547129</v>
      </c>
      <c r="B17064" t="s">
        <v>94</v>
      </c>
      <c r="C17064" t="s">
        <v>39</v>
      </c>
      <c r="D17064">
        <v>24</v>
      </c>
      <c r="E17064" s="1">
        <v>40839.40902777778</v>
      </c>
      <c r="F17064">
        <v>7.95</v>
      </c>
      <c r="G17064">
        <v>13918</v>
      </c>
      <c r="H17064" t="s">
        <v>22</v>
      </c>
      <c r="I17064" t="str">
        <f>IF(AND(LEFT(OnlineRetail[[#This Row],[InvoiceNo]],1)&lt;&gt;"C",OnlineRetail[[#This Row],[CustomerID]]&lt;&gt;""),"Yes","No")</f>
        <v>Yes</v>
      </c>
      <c r="J17064" s="4">
        <f>EOMONTH(OnlineRetail[[#This Row],[InvoiceDate]],-1)+1</f>
        <v>40817</v>
      </c>
      <c r="K17064" s="6">
        <f>OnlineRetail[[#This Row],[Quantity]]*OnlineRetail[[#This Row],[UnitPrice]]</f>
        <v>190.8</v>
      </c>
      <c r="L17064" t="str">
        <f t="shared" si="266"/>
        <v>13918|Oct-2011</v>
      </c>
    </row>
    <row r="17065" spans="1:12">
      <c r="A17065">
        <v>541142</v>
      </c>
      <c r="B17065" t="s">
        <v>59</v>
      </c>
      <c r="C17065" t="s">
        <v>21</v>
      </c>
      <c r="D17065">
        <v>12</v>
      </c>
      <c r="E17065" s="1">
        <v>40839.411805555559</v>
      </c>
      <c r="F17065">
        <v>7.95</v>
      </c>
      <c r="G17065">
        <v>12414</v>
      </c>
      <c r="H17065" t="s">
        <v>10</v>
      </c>
      <c r="I17065" t="str">
        <f>IF(AND(LEFT(OnlineRetail[[#This Row],[InvoiceNo]],1)&lt;&gt;"C",OnlineRetail[[#This Row],[CustomerID]]&lt;&gt;""),"Yes","No")</f>
        <v>Yes</v>
      </c>
      <c r="J17065" s="4">
        <f>EOMONTH(OnlineRetail[[#This Row],[InvoiceDate]],-1)+1</f>
        <v>40817</v>
      </c>
      <c r="K17065" s="6">
        <f>OnlineRetail[[#This Row],[Quantity]]*OnlineRetail[[#This Row],[UnitPrice]]</f>
        <v>95.4</v>
      </c>
      <c r="L17065" t="str">
        <f t="shared" si="266"/>
        <v>12414|Oct-2011</v>
      </c>
    </row>
    <row r="17066" spans="1:12">
      <c r="A17066">
        <v>555441</v>
      </c>
      <c r="B17066" t="s">
        <v>167</v>
      </c>
      <c r="C17066" t="s">
        <v>72</v>
      </c>
      <c r="D17066">
        <v>14</v>
      </c>
      <c r="E17066" s="1">
        <v>40839.422222222223</v>
      </c>
      <c r="F17066">
        <v>9.9499999999999993</v>
      </c>
      <c r="G17066">
        <v>13172</v>
      </c>
      <c r="H17066" t="s">
        <v>10</v>
      </c>
      <c r="I17066" t="str">
        <f>IF(AND(LEFT(OnlineRetail[[#This Row],[InvoiceNo]],1)&lt;&gt;"C",OnlineRetail[[#This Row],[CustomerID]]&lt;&gt;""),"Yes","No")</f>
        <v>Yes</v>
      </c>
      <c r="J17066" s="4">
        <f>EOMONTH(OnlineRetail[[#This Row],[InvoiceDate]],-1)+1</f>
        <v>40817</v>
      </c>
      <c r="K17066" s="6">
        <f>OnlineRetail[[#This Row],[Quantity]]*OnlineRetail[[#This Row],[UnitPrice]]</f>
        <v>139.29999999999998</v>
      </c>
      <c r="L17066" t="str">
        <f t="shared" si="266"/>
        <v>13172|Oct-2011</v>
      </c>
    </row>
    <row r="17067" spans="1:12">
      <c r="A17067">
        <v>536794</v>
      </c>
      <c r="B17067" t="s">
        <v>38</v>
      </c>
      <c r="C17067" t="s">
        <v>33</v>
      </c>
      <c r="D17067">
        <v>9</v>
      </c>
      <c r="E17067" s="1">
        <v>40839.427083333343</v>
      </c>
      <c r="F17067">
        <v>1.65</v>
      </c>
      <c r="G17067">
        <v>14053</v>
      </c>
      <c r="H17067" t="s">
        <v>10</v>
      </c>
      <c r="I17067" t="str">
        <f>IF(AND(LEFT(OnlineRetail[[#This Row],[InvoiceNo]],1)&lt;&gt;"C",OnlineRetail[[#This Row],[CustomerID]]&lt;&gt;""),"Yes","No")</f>
        <v>Yes</v>
      </c>
      <c r="J17067" s="4">
        <f>EOMONTH(OnlineRetail[[#This Row],[InvoiceDate]],-1)+1</f>
        <v>40817</v>
      </c>
      <c r="K17067" s="6">
        <f>OnlineRetail[[#This Row],[Quantity]]*OnlineRetail[[#This Row],[UnitPrice]]</f>
        <v>14.85</v>
      </c>
      <c r="L17067" t="str">
        <f t="shared" si="266"/>
        <v>14053|Oct-2011</v>
      </c>
    </row>
    <row r="17068" spans="1:12">
      <c r="A17068">
        <v>550864</v>
      </c>
      <c r="B17068" t="s">
        <v>212</v>
      </c>
      <c r="C17068" t="s">
        <v>53</v>
      </c>
      <c r="D17068">
        <v>13</v>
      </c>
      <c r="E17068" s="1">
        <v>40839.429861111108</v>
      </c>
      <c r="F17068">
        <v>0.85</v>
      </c>
      <c r="G17068">
        <v>13866</v>
      </c>
      <c r="H17068" t="s">
        <v>10</v>
      </c>
      <c r="I17068" t="str">
        <f>IF(AND(LEFT(OnlineRetail[[#This Row],[InvoiceNo]],1)&lt;&gt;"C",OnlineRetail[[#This Row],[CustomerID]]&lt;&gt;""),"Yes","No")</f>
        <v>Yes</v>
      </c>
      <c r="J17068" s="4">
        <f>EOMONTH(OnlineRetail[[#This Row],[InvoiceDate]],-1)+1</f>
        <v>40817</v>
      </c>
      <c r="K17068" s="6">
        <f>OnlineRetail[[#This Row],[Quantity]]*OnlineRetail[[#This Row],[UnitPrice]]</f>
        <v>11.049999999999999</v>
      </c>
      <c r="L17068" t="str">
        <f t="shared" si="266"/>
        <v>13866|Oct-2011</v>
      </c>
    </row>
    <row r="17069" spans="1:12">
      <c r="A17069">
        <v>549733</v>
      </c>
      <c r="B17069" t="s">
        <v>254</v>
      </c>
      <c r="C17069" t="s">
        <v>53</v>
      </c>
      <c r="D17069">
        <v>24</v>
      </c>
      <c r="E17069" s="1">
        <v>40839.431250000001</v>
      </c>
      <c r="F17069">
        <v>2.5499999999999998</v>
      </c>
      <c r="G17069">
        <v>13505</v>
      </c>
      <c r="H17069" t="s">
        <v>10</v>
      </c>
      <c r="I17069" t="str">
        <f>IF(AND(LEFT(OnlineRetail[[#This Row],[InvoiceNo]],1)&lt;&gt;"C",OnlineRetail[[#This Row],[CustomerID]]&lt;&gt;""),"Yes","No")</f>
        <v>Yes</v>
      </c>
      <c r="J17069" s="4">
        <f>EOMONTH(OnlineRetail[[#This Row],[InvoiceDate]],-1)+1</f>
        <v>40817</v>
      </c>
      <c r="K17069" s="6">
        <f>OnlineRetail[[#This Row],[Quantity]]*OnlineRetail[[#This Row],[UnitPrice]]</f>
        <v>61.199999999999996</v>
      </c>
      <c r="L17069" t="str">
        <f t="shared" si="266"/>
        <v>13505|Oct-2011</v>
      </c>
    </row>
    <row r="17070" spans="1:12">
      <c r="A17070">
        <v>539169</v>
      </c>
      <c r="B17070" t="s">
        <v>67</v>
      </c>
      <c r="C17070" t="s">
        <v>42</v>
      </c>
      <c r="D17070">
        <v>21</v>
      </c>
      <c r="E17070" s="1">
        <v>40839.4375</v>
      </c>
      <c r="F17070">
        <v>0.85</v>
      </c>
      <c r="G17070">
        <v>14263</v>
      </c>
      <c r="H17070" t="s">
        <v>10</v>
      </c>
      <c r="I17070" t="str">
        <f>IF(AND(LEFT(OnlineRetail[[#This Row],[InvoiceNo]],1)&lt;&gt;"C",OnlineRetail[[#This Row],[CustomerID]]&lt;&gt;""),"Yes","No")</f>
        <v>Yes</v>
      </c>
      <c r="J17070" s="4">
        <f>EOMONTH(OnlineRetail[[#This Row],[InvoiceDate]],-1)+1</f>
        <v>40817</v>
      </c>
      <c r="K17070" s="6">
        <f>OnlineRetail[[#This Row],[Quantity]]*OnlineRetail[[#This Row],[UnitPrice]]</f>
        <v>17.849999999999998</v>
      </c>
      <c r="L17070" t="str">
        <f t="shared" si="266"/>
        <v>14263|Oct-2011</v>
      </c>
    </row>
    <row r="17071" spans="1:12">
      <c r="A17071">
        <v>552209</v>
      </c>
      <c r="B17071" t="s">
        <v>131</v>
      </c>
      <c r="C17071" t="s">
        <v>14</v>
      </c>
      <c r="D17071">
        <v>8</v>
      </c>
      <c r="E17071" s="1">
        <v>40839.446527777778</v>
      </c>
      <c r="F17071">
        <v>2.5499999999999998</v>
      </c>
      <c r="G17071">
        <v>12604</v>
      </c>
      <c r="H17071" t="s">
        <v>10</v>
      </c>
      <c r="I17071" t="str">
        <f>IF(AND(LEFT(OnlineRetail[[#This Row],[InvoiceNo]],1)&lt;&gt;"C",OnlineRetail[[#This Row],[CustomerID]]&lt;&gt;""),"Yes","No")</f>
        <v>Yes</v>
      </c>
      <c r="J17071" s="4">
        <f>EOMONTH(OnlineRetail[[#This Row],[InvoiceDate]],-1)+1</f>
        <v>40817</v>
      </c>
      <c r="K17071" s="6">
        <f>OnlineRetail[[#This Row],[Quantity]]*OnlineRetail[[#This Row],[UnitPrice]]</f>
        <v>20.399999999999999</v>
      </c>
      <c r="L17071" t="str">
        <f t="shared" si="266"/>
        <v>12604|Oct-2011</v>
      </c>
    </row>
    <row r="17072" spans="1:12">
      <c r="A17072">
        <v>539205</v>
      </c>
      <c r="B17072" t="s">
        <v>80</v>
      </c>
      <c r="C17072" t="s">
        <v>24</v>
      </c>
      <c r="D17072">
        <v>23</v>
      </c>
      <c r="E17072" s="1">
        <v>40839.456944444442</v>
      </c>
      <c r="F17072">
        <v>3.39</v>
      </c>
      <c r="G17072">
        <v>13463</v>
      </c>
      <c r="H17072" t="s">
        <v>10</v>
      </c>
      <c r="I17072" t="str">
        <f>IF(AND(LEFT(OnlineRetail[[#This Row],[InvoiceNo]],1)&lt;&gt;"C",OnlineRetail[[#This Row],[CustomerID]]&lt;&gt;""),"Yes","No")</f>
        <v>Yes</v>
      </c>
      <c r="J17072" s="4">
        <f>EOMONTH(OnlineRetail[[#This Row],[InvoiceDate]],-1)+1</f>
        <v>40817</v>
      </c>
      <c r="K17072" s="6">
        <f>OnlineRetail[[#This Row],[Quantity]]*OnlineRetail[[#This Row],[UnitPrice]]</f>
        <v>77.97</v>
      </c>
      <c r="L17072" t="str">
        <f t="shared" si="266"/>
        <v>13463|Oct-2011</v>
      </c>
    </row>
    <row r="17073" spans="1:12">
      <c r="A17073">
        <v>547806</v>
      </c>
      <c r="B17073" t="s">
        <v>219</v>
      </c>
      <c r="C17073" t="s">
        <v>29</v>
      </c>
      <c r="D17073">
        <v>15</v>
      </c>
      <c r="E17073" s="1">
        <v>40839.459027777782</v>
      </c>
      <c r="F17073">
        <v>5.95</v>
      </c>
      <c r="G17073">
        <v>13043</v>
      </c>
      <c r="H17073" t="s">
        <v>10</v>
      </c>
      <c r="I17073" t="str">
        <f>IF(AND(LEFT(OnlineRetail[[#This Row],[InvoiceNo]],1)&lt;&gt;"C",OnlineRetail[[#This Row],[CustomerID]]&lt;&gt;""),"Yes","No")</f>
        <v>Yes</v>
      </c>
      <c r="J17073" s="4">
        <f>EOMONTH(OnlineRetail[[#This Row],[InvoiceDate]],-1)+1</f>
        <v>40817</v>
      </c>
      <c r="K17073" s="6">
        <f>OnlineRetail[[#This Row],[Quantity]]*OnlineRetail[[#This Row],[UnitPrice]]</f>
        <v>89.25</v>
      </c>
      <c r="L17073" t="str">
        <f t="shared" si="266"/>
        <v>13043|Oct-2011</v>
      </c>
    </row>
    <row r="17074" spans="1:12">
      <c r="A17074">
        <v>541139</v>
      </c>
      <c r="B17074" t="s">
        <v>26</v>
      </c>
      <c r="C17074" t="s">
        <v>40</v>
      </c>
      <c r="D17074">
        <v>16</v>
      </c>
      <c r="E17074" s="1">
        <v>40839.461805555547</v>
      </c>
      <c r="F17074">
        <v>3.39</v>
      </c>
      <c r="G17074">
        <v>14118</v>
      </c>
      <c r="H17074" t="s">
        <v>31</v>
      </c>
      <c r="I17074" t="str">
        <f>IF(AND(LEFT(OnlineRetail[[#This Row],[InvoiceNo]],1)&lt;&gt;"C",OnlineRetail[[#This Row],[CustomerID]]&lt;&gt;""),"Yes","No")</f>
        <v>Yes</v>
      </c>
      <c r="J17074" s="4">
        <f>EOMONTH(OnlineRetail[[#This Row],[InvoiceDate]],-1)+1</f>
        <v>40817</v>
      </c>
      <c r="K17074" s="6">
        <f>OnlineRetail[[#This Row],[Quantity]]*OnlineRetail[[#This Row],[UnitPrice]]</f>
        <v>54.24</v>
      </c>
      <c r="L17074" t="str">
        <f t="shared" si="266"/>
        <v>14118|Oct-2011</v>
      </c>
    </row>
    <row r="17075" spans="1:12">
      <c r="A17075">
        <v>537299</v>
      </c>
      <c r="B17075" t="s">
        <v>38</v>
      </c>
      <c r="C17075" t="s">
        <v>16</v>
      </c>
      <c r="D17075">
        <v>13</v>
      </c>
      <c r="E17075" s="1">
        <v>40839.477083333331</v>
      </c>
      <c r="F17075">
        <v>2.1</v>
      </c>
      <c r="G17075">
        <v>12795</v>
      </c>
      <c r="H17075" t="s">
        <v>121</v>
      </c>
      <c r="I17075" t="str">
        <f>IF(AND(LEFT(OnlineRetail[[#This Row],[InvoiceNo]],1)&lt;&gt;"C",OnlineRetail[[#This Row],[CustomerID]]&lt;&gt;""),"Yes","No")</f>
        <v>Yes</v>
      </c>
      <c r="J17075" s="4">
        <f>EOMONTH(OnlineRetail[[#This Row],[InvoiceDate]],-1)+1</f>
        <v>40817</v>
      </c>
      <c r="K17075" s="6">
        <f>OnlineRetail[[#This Row],[Quantity]]*OnlineRetail[[#This Row],[UnitPrice]]</f>
        <v>27.3</v>
      </c>
      <c r="L17075" t="str">
        <f t="shared" si="266"/>
        <v>12795|Oct-2011</v>
      </c>
    </row>
    <row r="17076" spans="1:12">
      <c r="A17076">
        <v>539944</v>
      </c>
      <c r="B17076" t="s">
        <v>98</v>
      </c>
      <c r="C17076" t="s">
        <v>46</v>
      </c>
      <c r="D17076">
        <v>2</v>
      </c>
      <c r="E17076" s="1">
        <v>40839.481249999997</v>
      </c>
      <c r="F17076">
        <v>5.95</v>
      </c>
      <c r="G17076">
        <v>13986</v>
      </c>
      <c r="H17076" t="s">
        <v>22</v>
      </c>
      <c r="I17076" t="str">
        <f>IF(AND(LEFT(OnlineRetail[[#This Row],[InvoiceNo]],1)&lt;&gt;"C",OnlineRetail[[#This Row],[CustomerID]]&lt;&gt;""),"Yes","No")</f>
        <v>Yes</v>
      </c>
      <c r="J17076" s="4">
        <f>EOMONTH(OnlineRetail[[#This Row],[InvoiceDate]],-1)+1</f>
        <v>40817</v>
      </c>
      <c r="K17076" s="6">
        <f>OnlineRetail[[#This Row],[Quantity]]*OnlineRetail[[#This Row],[UnitPrice]]</f>
        <v>11.9</v>
      </c>
      <c r="L17076" t="str">
        <f t="shared" si="266"/>
        <v>13986|Oct-2011</v>
      </c>
    </row>
    <row r="17077" spans="1:12">
      <c r="A17077">
        <v>546235</v>
      </c>
      <c r="B17077" t="s">
        <v>136</v>
      </c>
      <c r="C17077" t="s">
        <v>40</v>
      </c>
      <c r="D17077">
        <v>8</v>
      </c>
      <c r="E17077" s="1">
        <v>40839.486805555563</v>
      </c>
      <c r="F17077">
        <v>4.25</v>
      </c>
      <c r="G17077">
        <v>13807</v>
      </c>
      <c r="H17077" t="s">
        <v>10</v>
      </c>
      <c r="I17077" t="str">
        <f>IF(AND(LEFT(OnlineRetail[[#This Row],[InvoiceNo]],1)&lt;&gt;"C",OnlineRetail[[#This Row],[CustomerID]]&lt;&gt;""),"Yes","No")</f>
        <v>Yes</v>
      </c>
      <c r="J17077" s="4">
        <f>EOMONTH(OnlineRetail[[#This Row],[InvoiceDate]],-1)+1</f>
        <v>40817</v>
      </c>
      <c r="K17077" s="6">
        <f>OnlineRetail[[#This Row],[Quantity]]*OnlineRetail[[#This Row],[UnitPrice]]</f>
        <v>34</v>
      </c>
      <c r="L17077" t="str">
        <f t="shared" si="266"/>
        <v>13807|Oct-2011</v>
      </c>
    </row>
    <row r="17078" spans="1:12">
      <c r="A17078">
        <v>555522</v>
      </c>
      <c r="B17078" t="s">
        <v>110</v>
      </c>
      <c r="C17078" t="s">
        <v>33</v>
      </c>
      <c r="D17078">
        <v>3</v>
      </c>
      <c r="E17078" s="1">
        <v>40839.495138888888</v>
      </c>
      <c r="F17078">
        <v>4.25</v>
      </c>
      <c r="G17078">
        <v>12665</v>
      </c>
      <c r="H17078" t="s">
        <v>31</v>
      </c>
      <c r="I17078" t="str">
        <f>IF(AND(LEFT(OnlineRetail[[#This Row],[InvoiceNo]],1)&lt;&gt;"C",OnlineRetail[[#This Row],[CustomerID]]&lt;&gt;""),"Yes","No")</f>
        <v>Yes</v>
      </c>
      <c r="J17078" s="4">
        <f>EOMONTH(OnlineRetail[[#This Row],[InvoiceDate]],-1)+1</f>
        <v>40817</v>
      </c>
      <c r="K17078" s="6">
        <f>OnlineRetail[[#This Row],[Quantity]]*OnlineRetail[[#This Row],[UnitPrice]]</f>
        <v>12.75</v>
      </c>
      <c r="L17078" t="str">
        <f t="shared" si="266"/>
        <v>12665|Oct-2011</v>
      </c>
    </row>
    <row r="17079" spans="1:12">
      <c r="A17079">
        <v>536418</v>
      </c>
      <c r="B17079" t="s">
        <v>169</v>
      </c>
      <c r="C17079" t="s">
        <v>62</v>
      </c>
      <c r="D17079">
        <v>4</v>
      </c>
      <c r="E17079" s="1">
        <v>40839.497916666667</v>
      </c>
      <c r="F17079">
        <v>7.95</v>
      </c>
      <c r="G17079">
        <v>13559</v>
      </c>
      <c r="H17079" t="s">
        <v>10</v>
      </c>
      <c r="I17079" t="str">
        <f>IF(AND(LEFT(OnlineRetail[[#This Row],[InvoiceNo]],1)&lt;&gt;"C",OnlineRetail[[#This Row],[CustomerID]]&lt;&gt;""),"Yes","No")</f>
        <v>Yes</v>
      </c>
      <c r="J17079" s="4">
        <f>EOMONTH(OnlineRetail[[#This Row],[InvoiceDate]],-1)+1</f>
        <v>40817</v>
      </c>
      <c r="K17079" s="6">
        <f>OnlineRetail[[#This Row],[Quantity]]*OnlineRetail[[#This Row],[UnitPrice]]</f>
        <v>31.8</v>
      </c>
      <c r="L17079" t="str">
        <f t="shared" si="266"/>
        <v>13559|Oct-2011</v>
      </c>
    </row>
    <row r="17080" spans="1:12">
      <c r="A17080">
        <v>547704</v>
      </c>
      <c r="B17080" t="s">
        <v>96</v>
      </c>
      <c r="C17080" t="s">
        <v>29</v>
      </c>
      <c r="D17080">
        <v>5</v>
      </c>
      <c r="E17080" s="1">
        <v>40839.503472222219</v>
      </c>
      <c r="F17080">
        <v>3.39</v>
      </c>
      <c r="G17080">
        <v>13976</v>
      </c>
      <c r="H17080" t="s">
        <v>10</v>
      </c>
      <c r="I17080" t="str">
        <f>IF(AND(LEFT(OnlineRetail[[#This Row],[InvoiceNo]],1)&lt;&gt;"C",OnlineRetail[[#This Row],[CustomerID]]&lt;&gt;""),"Yes","No")</f>
        <v>Yes</v>
      </c>
      <c r="J17080" s="4">
        <f>EOMONTH(OnlineRetail[[#This Row],[InvoiceDate]],-1)+1</f>
        <v>40817</v>
      </c>
      <c r="K17080" s="6">
        <f>OnlineRetail[[#This Row],[Quantity]]*OnlineRetail[[#This Row],[UnitPrice]]</f>
        <v>16.95</v>
      </c>
      <c r="L17080" t="str">
        <f t="shared" si="266"/>
        <v>13976|Oct-2011</v>
      </c>
    </row>
    <row r="17081" spans="1:12">
      <c r="A17081">
        <v>544880</v>
      </c>
      <c r="B17081" t="s">
        <v>266</v>
      </c>
      <c r="C17081" t="s">
        <v>62</v>
      </c>
      <c r="D17081">
        <v>3</v>
      </c>
      <c r="E17081" s="1">
        <v>40839.509027777778</v>
      </c>
      <c r="F17081">
        <v>1.25</v>
      </c>
      <c r="G17081">
        <v>13020</v>
      </c>
      <c r="H17081" t="s">
        <v>10</v>
      </c>
      <c r="I17081" t="str">
        <f>IF(AND(LEFT(OnlineRetail[[#This Row],[InvoiceNo]],1)&lt;&gt;"C",OnlineRetail[[#This Row],[CustomerID]]&lt;&gt;""),"Yes","No")</f>
        <v>Yes</v>
      </c>
      <c r="J17081" s="4">
        <f>EOMONTH(OnlineRetail[[#This Row],[InvoiceDate]],-1)+1</f>
        <v>40817</v>
      </c>
      <c r="K17081" s="6">
        <f>OnlineRetail[[#This Row],[Quantity]]*OnlineRetail[[#This Row],[UnitPrice]]</f>
        <v>3.75</v>
      </c>
      <c r="L17081" t="str">
        <f t="shared" si="266"/>
        <v>13020|Oct-2011</v>
      </c>
    </row>
    <row r="17082" spans="1:12">
      <c r="A17082">
        <v>549310</v>
      </c>
      <c r="B17082" t="s">
        <v>173</v>
      </c>
      <c r="C17082" t="s">
        <v>14</v>
      </c>
      <c r="D17082">
        <v>7</v>
      </c>
      <c r="E17082" s="1">
        <v>40839.517361111109</v>
      </c>
      <c r="F17082">
        <v>3.39</v>
      </c>
      <c r="G17082">
        <v>13443</v>
      </c>
      <c r="H17082" t="s">
        <v>10</v>
      </c>
      <c r="I17082" t="str">
        <f>IF(AND(LEFT(OnlineRetail[[#This Row],[InvoiceNo]],1)&lt;&gt;"C",OnlineRetail[[#This Row],[CustomerID]]&lt;&gt;""),"Yes","No")</f>
        <v>Yes</v>
      </c>
      <c r="J17082" s="4">
        <f>EOMONTH(OnlineRetail[[#This Row],[InvoiceDate]],-1)+1</f>
        <v>40817</v>
      </c>
      <c r="K17082" s="6">
        <f>OnlineRetail[[#This Row],[Quantity]]*OnlineRetail[[#This Row],[UnitPrice]]</f>
        <v>23.73</v>
      </c>
      <c r="L17082" t="str">
        <f t="shared" si="266"/>
        <v>13443|Oct-2011</v>
      </c>
    </row>
    <row r="17083" spans="1:12">
      <c r="A17083">
        <v>541060</v>
      </c>
      <c r="B17083" t="s">
        <v>92</v>
      </c>
      <c r="C17083" t="s">
        <v>19</v>
      </c>
      <c r="D17083">
        <v>8</v>
      </c>
      <c r="E17083" s="1">
        <v>40839.527777777781</v>
      </c>
      <c r="F17083">
        <v>4.25</v>
      </c>
      <c r="G17083">
        <v>14030</v>
      </c>
      <c r="H17083" t="s">
        <v>10</v>
      </c>
      <c r="I17083" t="str">
        <f>IF(AND(LEFT(OnlineRetail[[#This Row],[InvoiceNo]],1)&lt;&gt;"C",OnlineRetail[[#This Row],[CustomerID]]&lt;&gt;""),"Yes","No")</f>
        <v>Yes</v>
      </c>
      <c r="J17083" s="4">
        <f>EOMONTH(OnlineRetail[[#This Row],[InvoiceDate]],-1)+1</f>
        <v>40817</v>
      </c>
      <c r="K17083" s="6">
        <f>OnlineRetail[[#This Row],[Quantity]]*OnlineRetail[[#This Row],[UnitPrice]]</f>
        <v>34</v>
      </c>
      <c r="L17083" t="str">
        <f t="shared" si="266"/>
        <v>14030|Oct-2011</v>
      </c>
    </row>
    <row r="17084" spans="1:12">
      <c r="A17084">
        <v>538087</v>
      </c>
      <c r="B17084" t="s">
        <v>162</v>
      </c>
      <c r="C17084" t="s">
        <v>40</v>
      </c>
      <c r="D17084">
        <v>24</v>
      </c>
      <c r="E17084" s="1">
        <v>40839.533333333333</v>
      </c>
      <c r="F17084">
        <v>9.9499999999999993</v>
      </c>
      <c r="G17084">
        <v>13528</v>
      </c>
      <c r="H17084" t="s">
        <v>36</v>
      </c>
      <c r="I17084" t="str">
        <f>IF(AND(LEFT(OnlineRetail[[#This Row],[InvoiceNo]],1)&lt;&gt;"C",OnlineRetail[[#This Row],[CustomerID]]&lt;&gt;""),"Yes","No")</f>
        <v>Yes</v>
      </c>
      <c r="J17084" s="4">
        <f>EOMONTH(OnlineRetail[[#This Row],[InvoiceDate]],-1)+1</f>
        <v>40817</v>
      </c>
      <c r="K17084" s="6">
        <f>OnlineRetail[[#This Row],[Quantity]]*OnlineRetail[[#This Row],[UnitPrice]]</f>
        <v>238.79999999999998</v>
      </c>
      <c r="L17084" t="str">
        <f t="shared" si="266"/>
        <v>13528|Oct-2011</v>
      </c>
    </row>
    <row r="17085" spans="1:12">
      <c r="A17085">
        <v>539979</v>
      </c>
      <c r="B17085" t="s">
        <v>242</v>
      </c>
      <c r="C17085" t="s">
        <v>62</v>
      </c>
      <c r="D17085">
        <v>15</v>
      </c>
      <c r="E17085" s="1">
        <v>40839.541666666657</v>
      </c>
      <c r="F17085">
        <v>1.25</v>
      </c>
      <c r="G17085">
        <v>13503</v>
      </c>
      <c r="H17085" t="s">
        <v>10</v>
      </c>
      <c r="I17085" t="str">
        <f>IF(AND(LEFT(OnlineRetail[[#This Row],[InvoiceNo]],1)&lt;&gt;"C",OnlineRetail[[#This Row],[CustomerID]]&lt;&gt;""),"Yes","No")</f>
        <v>Yes</v>
      </c>
      <c r="J17085" s="4">
        <f>EOMONTH(OnlineRetail[[#This Row],[InvoiceDate]],-1)+1</f>
        <v>40817</v>
      </c>
      <c r="K17085" s="6">
        <f>OnlineRetail[[#This Row],[Quantity]]*OnlineRetail[[#This Row],[UnitPrice]]</f>
        <v>18.75</v>
      </c>
      <c r="L17085" t="str">
        <f t="shared" si="266"/>
        <v>13503|Oct-2011</v>
      </c>
    </row>
    <row r="17086" spans="1:12">
      <c r="A17086">
        <v>556141</v>
      </c>
      <c r="B17086" t="s">
        <v>75</v>
      </c>
      <c r="C17086" t="s">
        <v>29</v>
      </c>
      <c r="D17086">
        <v>15</v>
      </c>
      <c r="E17086" s="1">
        <v>40839.546527777777</v>
      </c>
      <c r="F17086">
        <v>2.5499999999999998</v>
      </c>
      <c r="G17086">
        <v>14059</v>
      </c>
      <c r="H17086" t="s">
        <v>10</v>
      </c>
      <c r="I17086" t="str">
        <f>IF(AND(LEFT(OnlineRetail[[#This Row],[InvoiceNo]],1)&lt;&gt;"C",OnlineRetail[[#This Row],[CustomerID]]&lt;&gt;""),"Yes","No")</f>
        <v>Yes</v>
      </c>
      <c r="J17086" s="4">
        <f>EOMONTH(OnlineRetail[[#This Row],[InvoiceDate]],-1)+1</f>
        <v>40817</v>
      </c>
      <c r="K17086" s="6">
        <f>OnlineRetail[[#This Row],[Quantity]]*OnlineRetail[[#This Row],[UnitPrice]]</f>
        <v>38.25</v>
      </c>
      <c r="L17086" t="str">
        <f t="shared" si="266"/>
        <v>14059|Oct-2011</v>
      </c>
    </row>
    <row r="17087" spans="1:12">
      <c r="A17087">
        <v>555894</v>
      </c>
      <c r="B17087" t="s">
        <v>77</v>
      </c>
      <c r="C17087" t="s">
        <v>29</v>
      </c>
      <c r="D17087">
        <v>10</v>
      </c>
      <c r="E17087" s="1">
        <v>40839.54791666667</v>
      </c>
      <c r="F17087">
        <v>5.95</v>
      </c>
      <c r="G17087">
        <v>13833</v>
      </c>
      <c r="H17087" t="s">
        <v>10</v>
      </c>
      <c r="I17087" t="str">
        <f>IF(AND(LEFT(OnlineRetail[[#This Row],[InvoiceNo]],1)&lt;&gt;"C",OnlineRetail[[#This Row],[CustomerID]]&lt;&gt;""),"Yes","No")</f>
        <v>Yes</v>
      </c>
      <c r="J17087" s="4">
        <f>EOMONTH(OnlineRetail[[#This Row],[InvoiceDate]],-1)+1</f>
        <v>40817</v>
      </c>
      <c r="K17087" s="6">
        <f>OnlineRetail[[#This Row],[Quantity]]*OnlineRetail[[#This Row],[UnitPrice]]</f>
        <v>59.5</v>
      </c>
      <c r="L17087" t="str">
        <f t="shared" si="266"/>
        <v>13833|Oct-2011</v>
      </c>
    </row>
    <row r="17088" spans="1:12">
      <c r="A17088">
        <v>543631</v>
      </c>
      <c r="B17088" t="s">
        <v>190</v>
      </c>
      <c r="C17088" t="s">
        <v>21</v>
      </c>
      <c r="D17088">
        <v>8</v>
      </c>
      <c r="E17088" s="1">
        <v>40839.569444444453</v>
      </c>
      <c r="F17088">
        <v>0.85</v>
      </c>
      <c r="G17088">
        <v>12668</v>
      </c>
      <c r="H17088" t="s">
        <v>10</v>
      </c>
      <c r="I17088" t="str">
        <f>IF(AND(LEFT(OnlineRetail[[#This Row],[InvoiceNo]],1)&lt;&gt;"C",OnlineRetail[[#This Row],[CustomerID]]&lt;&gt;""),"Yes","No")</f>
        <v>Yes</v>
      </c>
      <c r="J17088" s="4">
        <f>EOMONTH(OnlineRetail[[#This Row],[InvoiceDate]],-1)+1</f>
        <v>40817</v>
      </c>
      <c r="K17088" s="6">
        <f>OnlineRetail[[#This Row],[Quantity]]*OnlineRetail[[#This Row],[UnitPrice]]</f>
        <v>6.8</v>
      </c>
      <c r="L17088" t="str">
        <f t="shared" si="266"/>
        <v>12668|Oct-2011</v>
      </c>
    </row>
    <row r="17089" spans="1:12">
      <c r="A17089">
        <v>552767</v>
      </c>
      <c r="B17089" t="s">
        <v>107</v>
      </c>
      <c r="C17089" t="s">
        <v>29</v>
      </c>
      <c r="D17089">
        <v>12</v>
      </c>
      <c r="E17089" s="1">
        <v>40839.570833333331</v>
      </c>
      <c r="F17089">
        <v>7.95</v>
      </c>
      <c r="G17089">
        <v>12846</v>
      </c>
      <c r="H17089" t="s">
        <v>10</v>
      </c>
      <c r="I17089" t="str">
        <f>IF(AND(LEFT(OnlineRetail[[#This Row],[InvoiceNo]],1)&lt;&gt;"C",OnlineRetail[[#This Row],[CustomerID]]&lt;&gt;""),"Yes","No")</f>
        <v>Yes</v>
      </c>
      <c r="J17089" s="4">
        <f>EOMONTH(OnlineRetail[[#This Row],[InvoiceDate]],-1)+1</f>
        <v>40817</v>
      </c>
      <c r="K17089" s="6">
        <f>OnlineRetail[[#This Row],[Quantity]]*OnlineRetail[[#This Row],[UnitPrice]]</f>
        <v>95.4</v>
      </c>
      <c r="L17089" t="str">
        <f t="shared" si="266"/>
        <v>12846|Oct-2011</v>
      </c>
    </row>
    <row r="17090" spans="1:12">
      <c r="A17090">
        <v>546256</v>
      </c>
      <c r="B17090" t="s">
        <v>91</v>
      </c>
      <c r="C17090" t="s">
        <v>46</v>
      </c>
      <c r="D17090">
        <v>18</v>
      </c>
      <c r="E17090" s="1">
        <v>40839.572222222218</v>
      </c>
      <c r="F17090">
        <v>3.39</v>
      </c>
      <c r="G17090">
        <v>14277</v>
      </c>
      <c r="H17090" t="s">
        <v>10</v>
      </c>
      <c r="I17090" t="str">
        <f>IF(AND(LEFT(OnlineRetail[[#This Row],[InvoiceNo]],1)&lt;&gt;"C",OnlineRetail[[#This Row],[CustomerID]]&lt;&gt;""),"Yes","No")</f>
        <v>Yes</v>
      </c>
      <c r="J17090" s="4">
        <f>EOMONTH(OnlineRetail[[#This Row],[InvoiceDate]],-1)+1</f>
        <v>40817</v>
      </c>
      <c r="K17090" s="6">
        <f>OnlineRetail[[#This Row],[Quantity]]*OnlineRetail[[#This Row],[UnitPrice]]</f>
        <v>61.02</v>
      </c>
      <c r="L17090" t="str">
        <f t="shared" ref="L17090:L17153" si="267">IF(I17090="Yes",G17090&amp;"|"&amp;TEXT(J17090,"mmm-yyyy"),"")</f>
        <v>14277|Oct-2011</v>
      </c>
    </row>
    <row r="17091" spans="1:12">
      <c r="A17091">
        <v>543316</v>
      </c>
      <c r="B17091" t="s">
        <v>82</v>
      </c>
      <c r="C17091" t="s">
        <v>50</v>
      </c>
      <c r="D17091">
        <v>1</v>
      </c>
      <c r="E17091" s="1">
        <v>40839.575694444437</v>
      </c>
      <c r="F17091">
        <v>0.85</v>
      </c>
      <c r="G17091">
        <v>13449</v>
      </c>
      <c r="H17091" t="s">
        <v>10</v>
      </c>
      <c r="I17091" t="str">
        <f>IF(AND(LEFT(OnlineRetail[[#This Row],[InvoiceNo]],1)&lt;&gt;"C",OnlineRetail[[#This Row],[CustomerID]]&lt;&gt;""),"Yes","No")</f>
        <v>Yes</v>
      </c>
      <c r="J17091" s="4">
        <f>EOMONTH(OnlineRetail[[#This Row],[InvoiceDate]],-1)+1</f>
        <v>40817</v>
      </c>
      <c r="K17091" s="6">
        <f>OnlineRetail[[#This Row],[Quantity]]*OnlineRetail[[#This Row],[UnitPrice]]</f>
        <v>0.85</v>
      </c>
      <c r="L17091" t="str">
        <f t="shared" si="267"/>
        <v>13449|Oct-2011</v>
      </c>
    </row>
    <row r="17092" spans="1:12">
      <c r="A17092">
        <v>536534</v>
      </c>
      <c r="B17092" t="s">
        <v>292</v>
      </c>
      <c r="C17092" t="s">
        <v>42</v>
      </c>
      <c r="D17092">
        <v>6</v>
      </c>
      <c r="E17092" s="1">
        <v>40839.57916666667</v>
      </c>
      <c r="F17092">
        <v>1.65</v>
      </c>
      <c r="G17092">
        <v>13040</v>
      </c>
      <c r="H17092" t="s">
        <v>17</v>
      </c>
      <c r="I17092" t="str">
        <f>IF(AND(LEFT(OnlineRetail[[#This Row],[InvoiceNo]],1)&lt;&gt;"C",OnlineRetail[[#This Row],[CustomerID]]&lt;&gt;""),"Yes","No")</f>
        <v>Yes</v>
      </c>
      <c r="J17092" s="4">
        <f>EOMONTH(OnlineRetail[[#This Row],[InvoiceDate]],-1)+1</f>
        <v>40817</v>
      </c>
      <c r="K17092" s="6">
        <f>OnlineRetail[[#This Row],[Quantity]]*OnlineRetail[[#This Row],[UnitPrice]]</f>
        <v>9.8999999999999986</v>
      </c>
      <c r="L17092" t="str">
        <f t="shared" si="267"/>
        <v>13040|Oct-2011</v>
      </c>
    </row>
    <row r="17093" spans="1:12">
      <c r="A17093">
        <v>550893</v>
      </c>
      <c r="B17093" t="s">
        <v>215</v>
      </c>
      <c r="C17093" t="s">
        <v>72</v>
      </c>
      <c r="D17093">
        <v>2</v>
      </c>
      <c r="E17093" s="1">
        <v>40839.588888888888</v>
      </c>
      <c r="F17093">
        <v>2.5499999999999998</v>
      </c>
      <c r="G17093">
        <v>13476</v>
      </c>
      <c r="H17093" t="s">
        <v>10</v>
      </c>
      <c r="I17093" t="str">
        <f>IF(AND(LEFT(OnlineRetail[[#This Row],[InvoiceNo]],1)&lt;&gt;"C",OnlineRetail[[#This Row],[CustomerID]]&lt;&gt;""),"Yes","No")</f>
        <v>Yes</v>
      </c>
      <c r="J17093" s="4">
        <f>EOMONTH(OnlineRetail[[#This Row],[InvoiceDate]],-1)+1</f>
        <v>40817</v>
      </c>
      <c r="K17093" s="6">
        <f>OnlineRetail[[#This Row],[Quantity]]*OnlineRetail[[#This Row],[UnitPrice]]</f>
        <v>5.0999999999999996</v>
      </c>
      <c r="L17093" t="str">
        <f t="shared" si="267"/>
        <v>13476|Oct-2011</v>
      </c>
    </row>
    <row r="17094" spans="1:12">
      <c r="A17094">
        <v>538646</v>
      </c>
      <c r="B17094" t="s">
        <v>199</v>
      </c>
      <c r="C17094" t="s">
        <v>53</v>
      </c>
      <c r="D17094">
        <v>18</v>
      </c>
      <c r="E17094" s="1">
        <v>40839.59375</v>
      </c>
      <c r="F17094">
        <v>2.1</v>
      </c>
      <c r="G17094">
        <v>13786</v>
      </c>
      <c r="H17094" t="s">
        <v>10</v>
      </c>
      <c r="I17094" t="str">
        <f>IF(AND(LEFT(OnlineRetail[[#This Row],[InvoiceNo]],1)&lt;&gt;"C",OnlineRetail[[#This Row],[CustomerID]]&lt;&gt;""),"Yes","No")</f>
        <v>Yes</v>
      </c>
      <c r="J17094" s="4">
        <f>EOMONTH(OnlineRetail[[#This Row],[InvoiceDate]],-1)+1</f>
        <v>40817</v>
      </c>
      <c r="K17094" s="6">
        <f>OnlineRetail[[#This Row],[Quantity]]*OnlineRetail[[#This Row],[UnitPrice]]</f>
        <v>37.800000000000004</v>
      </c>
      <c r="L17094" t="str">
        <f t="shared" si="267"/>
        <v>13786|Oct-2011</v>
      </c>
    </row>
    <row r="17095" spans="1:12">
      <c r="A17095">
        <v>554906</v>
      </c>
      <c r="B17095" t="s">
        <v>174</v>
      </c>
      <c r="C17095" t="s">
        <v>40</v>
      </c>
      <c r="D17095">
        <v>9</v>
      </c>
      <c r="E17095" s="1">
        <v>40839.602777777778</v>
      </c>
      <c r="F17095">
        <v>7.95</v>
      </c>
      <c r="G17095">
        <v>14131</v>
      </c>
      <c r="H17095" t="s">
        <v>10</v>
      </c>
      <c r="I17095" t="str">
        <f>IF(AND(LEFT(OnlineRetail[[#This Row],[InvoiceNo]],1)&lt;&gt;"C",OnlineRetail[[#This Row],[CustomerID]]&lt;&gt;""),"Yes","No")</f>
        <v>Yes</v>
      </c>
      <c r="J17095" s="4">
        <f>EOMONTH(OnlineRetail[[#This Row],[InvoiceDate]],-1)+1</f>
        <v>40817</v>
      </c>
      <c r="K17095" s="6">
        <f>OnlineRetail[[#This Row],[Quantity]]*OnlineRetail[[#This Row],[UnitPrice]]</f>
        <v>71.55</v>
      </c>
      <c r="L17095" t="str">
        <f t="shared" si="267"/>
        <v>14131|Oct-2011</v>
      </c>
    </row>
    <row r="17096" spans="1:12">
      <c r="A17096">
        <v>553933</v>
      </c>
      <c r="B17096" t="s">
        <v>213</v>
      </c>
      <c r="C17096" t="s">
        <v>46</v>
      </c>
      <c r="D17096">
        <v>1</v>
      </c>
      <c r="E17096" s="1">
        <v>40839.606944444437</v>
      </c>
      <c r="F17096">
        <v>4.95</v>
      </c>
      <c r="G17096">
        <v>12755</v>
      </c>
      <c r="H17096" t="s">
        <v>10</v>
      </c>
      <c r="I17096" t="str">
        <f>IF(AND(LEFT(OnlineRetail[[#This Row],[InvoiceNo]],1)&lt;&gt;"C",OnlineRetail[[#This Row],[CustomerID]]&lt;&gt;""),"Yes","No")</f>
        <v>Yes</v>
      </c>
      <c r="J17096" s="4">
        <f>EOMONTH(OnlineRetail[[#This Row],[InvoiceDate]],-1)+1</f>
        <v>40817</v>
      </c>
      <c r="K17096" s="6">
        <f>OnlineRetail[[#This Row],[Quantity]]*OnlineRetail[[#This Row],[UnitPrice]]</f>
        <v>4.95</v>
      </c>
      <c r="L17096" t="str">
        <f t="shared" si="267"/>
        <v>12755|Oct-2011</v>
      </c>
    </row>
    <row r="17097" spans="1:12">
      <c r="A17097">
        <v>549791</v>
      </c>
      <c r="B17097" t="s">
        <v>113</v>
      </c>
      <c r="C17097" t="s">
        <v>83</v>
      </c>
      <c r="D17097">
        <v>23</v>
      </c>
      <c r="E17097" s="1">
        <v>40839.607638888891</v>
      </c>
      <c r="F17097">
        <v>3.39</v>
      </c>
      <c r="G17097">
        <v>13240</v>
      </c>
      <c r="H17097" t="s">
        <v>17</v>
      </c>
      <c r="I17097" t="str">
        <f>IF(AND(LEFT(OnlineRetail[[#This Row],[InvoiceNo]],1)&lt;&gt;"C",OnlineRetail[[#This Row],[CustomerID]]&lt;&gt;""),"Yes","No")</f>
        <v>Yes</v>
      </c>
      <c r="J17097" s="4">
        <f>EOMONTH(OnlineRetail[[#This Row],[InvoiceDate]],-1)+1</f>
        <v>40817</v>
      </c>
      <c r="K17097" s="6">
        <f>OnlineRetail[[#This Row],[Quantity]]*OnlineRetail[[#This Row],[UnitPrice]]</f>
        <v>77.97</v>
      </c>
      <c r="L17097" t="str">
        <f t="shared" si="267"/>
        <v>13240|Oct-2011</v>
      </c>
    </row>
    <row r="17098" spans="1:12">
      <c r="A17098">
        <v>543344</v>
      </c>
      <c r="B17098" t="s">
        <v>32</v>
      </c>
      <c r="C17098" t="s">
        <v>40</v>
      </c>
      <c r="D17098">
        <v>21</v>
      </c>
      <c r="E17098" s="1">
        <v>40839.629166666673</v>
      </c>
      <c r="F17098">
        <v>4.25</v>
      </c>
      <c r="G17098">
        <v>14004</v>
      </c>
      <c r="H17098" t="s">
        <v>10</v>
      </c>
      <c r="I17098" t="str">
        <f>IF(AND(LEFT(OnlineRetail[[#This Row],[InvoiceNo]],1)&lt;&gt;"C",OnlineRetail[[#This Row],[CustomerID]]&lt;&gt;""),"Yes","No")</f>
        <v>Yes</v>
      </c>
      <c r="J17098" s="4">
        <f>EOMONTH(OnlineRetail[[#This Row],[InvoiceDate]],-1)+1</f>
        <v>40817</v>
      </c>
      <c r="K17098" s="6">
        <f>OnlineRetail[[#This Row],[Quantity]]*OnlineRetail[[#This Row],[UnitPrice]]</f>
        <v>89.25</v>
      </c>
      <c r="L17098" t="str">
        <f t="shared" si="267"/>
        <v>14004|Oct-2011</v>
      </c>
    </row>
    <row r="17099" spans="1:12">
      <c r="A17099">
        <v>549012</v>
      </c>
      <c r="B17099" t="s">
        <v>170</v>
      </c>
      <c r="C17099" t="s">
        <v>62</v>
      </c>
      <c r="D17099">
        <v>5</v>
      </c>
      <c r="E17099" s="1">
        <v>40839.64166666667</v>
      </c>
      <c r="F17099">
        <v>3.39</v>
      </c>
      <c r="G17099">
        <v>12789</v>
      </c>
      <c r="H17099" t="s">
        <v>17</v>
      </c>
      <c r="I17099" t="str">
        <f>IF(AND(LEFT(OnlineRetail[[#This Row],[InvoiceNo]],1)&lt;&gt;"C",OnlineRetail[[#This Row],[CustomerID]]&lt;&gt;""),"Yes","No")</f>
        <v>Yes</v>
      </c>
      <c r="J17099" s="4">
        <f>EOMONTH(OnlineRetail[[#This Row],[InvoiceDate]],-1)+1</f>
        <v>40817</v>
      </c>
      <c r="K17099" s="6">
        <f>OnlineRetail[[#This Row],[Quantity]]*OnlineRetail[[#This Row],[UnitPrice]]</f>
        <v>16.95</v>
      </c>
      <c r="L17099" t="str">
        <f t="shared" si="267"/>
        <v>12789|Oct-2011</v>
      </c>
    </row>
    <row r="17100" spans="1:12">
      <c r="A17100">
        <v>541527</v>
      </c>
      <c r="B17100" t="s">
        <v>289</v>
      </c>
      <c r="C17100" t="s">
        <v>72</v>
      </c>
      <c r="D17100">
        <v>7</v>
      </c>
      <c r="E17100" s="1">
        <v>40839.642361111109</v>
      </c>
      <c r="F17100">
        <v>0.85</v>
      </c>
      <c r="G17100">
        <v>13368</v>
      </c>
      <c r="H17100" t="s">
        <v>17</v>
      </c>
      <c r="I17100" t="str">
        <f>IF(AND(LEFT(OnlineRetail[[#This Row],[InvoiceNo]],1)&lt;&gt;"C",OnlineRetail[[#This Row],[CustomerID]]&lt;&gt;""),"Yes","No")</f>
        <v>Yes</v>
      </c>
      <c r="J17100" s="4">
        <f>EOMONTH(OnlineRetail[[#This Row],[InvoiceDate]],-1)+1</f>
        <v>40817</v>
      </c>
      <c r="K17100" s="6">
        <f>OnlineRetail[[#This Row],[Quantity]]*OnlineRetail[[#This Row],[UnitPrice]]</f>
        <v>5.95</v>
      </c>
      <c r="L17100" t="str">
        <f t="shared" si="267"/>
        <v>13368|Oct-2011</v>
      </c>
    </row>
    <row r="17101" spans="1:12">
      <c r="A17101">
        <v>552955</v>
      </c>
      <c r="B17101" t="s">
        <v>152</v>
      </c>
      <c r="C17101" t="s">
        <v>39</v>
      </c>
      <c r="D17101">
        <v>14</v>
      </c>
      <c r="E17101" s="1">
        <v>40839.649305555547</v>
      </c>
      <c r="F17101">
        <v>5.95</v>
      </c>
      <c r="G17101">
        <v>13465</v>
      </c>
      <c r="H17101" t="s">
        <v>10</v>
      </c>
      <c r="I17101" t="str">
        <f>IF(AND(LEFT(OnlineRetail[[#This Row],[InvoiceNo]],1)&lt;&gt;"C",OnlineRetail[[#This Row],[CustomerID]]&lt;&gt;""),"Yes","No")</f>
        <v>Yes</v>
      </c>
      <c r="J17101" s="4">
        <f>EOMONTH(OnlineRetail[[#This Row],[InvoiceDate]],-1)+1</f>
        <v>40817</v>
      </c>
      <c r="K17101" s="6">
        <f>OnlineRetail[[#This Row],[Quantity]]*OnlineRetail[[#This Row],[UnitPrice]]</f>
        <v>83.3</v>
      </c>
      <c r="L17101" t="str">
        <f t="shared" si="267"/>
        <v>13465|Oct-2011</v>
      </c>
    </row>
    <row r="17102" spans="1:12">
      <c r="A17102">
        <v>543592</v>
      </c>
      <c r="B17102" t="s">
        <v>174</v>
      </c>
      <c r="C17102" t="s">
        <v>9</v>
      </c>
      <c r="D17102">
        <v>23</v>
      </c>
      <c r="E17102" s="1">
        <v>40839.655555555553</v>
      </c>
      <c r="F17102">
        <v>4.95</v>
      </c>
      <c r="G17102">
        <v>13945</v>
      </c>
      <c r="H17102" t="s">
        <v>10</v>
      </c>
      <c r="I17102" t="str">
        <f>IF(AND(LEFT(OnlineRetail[[#This Row],[InvoiceNo]],1)&lt;&gt;"C",OnlineRetail[[#This Row],[CustomerID]]&lt;&gt;""),"Yes","No")</f>
        <v>Yes</v>
      </c>
      <c r="J17102" s="4">
        <f>EOMONTH(OnlineRetail[[#This Row],[InvoiceDate]],-1)+1</f>
        <v>40817</v>
      </c>
      <c r="K17102" s="6">
        <f>OnlineRetail[[#This Row],[Quantity]]*OnlineRetail[[#This Row],[UnitPrice]]</f>
        <v>113.85000000000001</v>
      </c>
      <c r="L17102" t="str">
        <f t="shared" si="267"/>
        <v>13945|Oct-2011</v>
      </c>
    </row>
    <row r="17103" spans="1:12">
      <c r="A17103">
        <v>553282</v>
      </c>
      <c r="B17103" t="s">
        <v>18</v>
      </c>
      <c r="C17103" t="s">
        <v>33</v>
      </c>
      <c r="D17103">
        <v>15</v>
      </c>
      <c r="E17103" s="1">
        <v>40839.656944444447</v>
      </c>
      <c r="F17103">
        <v>2.5499999999999998</v>
      </c>
      <c r="G17103">
        <v>13764</v>
      </c>
      <c r="H17103" t="s">
        <v>10</v>
      </c>
      <c r="I17103" t="str">
        <f>IF(AND(LEFT(OnlineRetail[[#This Row],[InvoiceNo]],1)&lt;&gt;"C",OnlineRetail[[#This Row],[CustomerID]]&lt;&gt;""),"Yes","No")</f>
        <v>Yes</v>
      </c>
      <c r="J17103" s="4">
        <f>EOMONTH(OnlineRetail[[#This Row],[InvoiceDate]],-1)+1</f>
        <v>40817</v>
      </c>
      <c r="K17103" s="6">
        <f>OnlineRetail[[#This Row],[Quantity]]*OnlineRetail[[#This Row],[UnitPrice]]</f>
        <v>38.25</v>
      </c>
      <c r="L17103" t="str">
        <f t="shared" si="267"/>
        <v>13764|Oct-2011</v>
      </c>
    </row>
    <row r="17104" spans="1:12">
      <c r="A17104">
        <v>540461</v>
      </c>
      <c r="B17104" t="s">
        <v>253</v>
      </c>
      <c r="C17104" t="s">
        <v>21</v>
      </c>
      <c r="D17104">
        <v>20</v>
      </c>
      <c r="E17104" s="1">
        <v>40839.658333333333</v>
      </c>
      <c r="F17104">
        <v>1.65</v>
      </c>
      <c r="G17104">
        <v>13632</v>
      </c>
      <c r="H17104" t="s">
        <v>17</v>
      </c>
      <c r="I17104" t="str">
        <f>IF(AND(LEFT(OnlineRetail[[#This Row],[InvoiceNo]],1)&lt;&gt;"C",OnlineRetail[[#This Row],[CustomerID]]&lt;&gt;""),"Yes","No")</f>
        <v>Yes</v>
      </c>
      <c r="J17104" s="4">
        <f>EOMONTH(OnlineRetail[[#This Row],[InvoiceDate]],-1)+1</f>
        <v>40817</v>
      </c>
      <c r="K17104" s="6">
        <f>OnlineRetail[[#This Row],[Quantity]]*OnlineRetail[[#This Row],[UnitPrice]]</f>
        <v>33</v>
      </c>
      <c r="L17104" t="str">
        <f t="shared" si="267"/>
        <v>13632|Oct-2011</v>
      </c>
    </row>
    <row r="17105" spans="1:12">
      <c r="A17105">
        <v>552510</v>
      </c>
      <c r="B17105" t="s">
        <v>288</v>
      </c>
      <c r="C17105" t="s">
        <v>9</v>
      </c>
      <c r="D17105">
        <v>24</v>
      </c>
      <c r="E17105" s="1">
        <v>40839.65902777778</v>
      </c>
      <c r="F17105">
        <v>4.95</v>
      </c>
      <c r="G17105">
        <v>13846</v>
      </c>
      <c r="H17105" t="s">
        <v>10</v>
      </c>
      <c r="I17105" t="str">
        <f>IF(AND(LEFT(OnlineRetail[[#This Row],[InvoiceNo]],1)&lt;&gt;"C",OnlineRetail[[#This Row],[CustomerID]]&lt;&gt;""),"Yes","No")</f>
        <v>Yes</v>
      </c>
      <c r="J17105" s="4">
        <f>EOMONTH(OnlineRetail[[#This Row],[InvoiceDate]],-1)+1</f>
        <v>40817</v>
      </c>
      <c r="K17105" s="6">
        <f>OnlineRetail[[#This Row],[Quantity]]*OnlineRetail[[#This Row],[UnitPrice]]</f>
        <v>118.80000000000001</v>
      </c>
      <c r="L17105" t="str">
        <f t="shared" si="267"/>
        <v>13846|Oct-2011</v>
      </c>
    </row>
    <row r="17106" spans="1:12">
      <c r="A17106">
        <v>539097</v>
      </c>
      <c r="B17106" t="s">
        <v>272</v>
      </c>
      <c r="C17106" t="s">
        <v>29</v>
      </c>
      <c r="D17106">
        <v>4</v>
      </c>
      <c r="E17106" s="1">
        <v>40839.664583333331</v>
      </c>
      <c r="F17106">
        <v>5.95</v>
      </c>
      <c r="G17106">
        <v>13238</v>
      </c>
      <c r="H17106" t="s">
        <v>10</v>
      </c>
      <c r="I17106" t="str">
        <f>IF(AND(LEFT(OnlineRetail[[#This Row],[InvoiceNo]],1)&lt;&gt;"C",OnlineRetail[[#This Row],[CustomerID]]&lt;&gt;""),"Yes","No")</f>
        <v>Yes</v>
      </c>
      <c r="J17106" s="4">
        <f>EOMONTH(OnlineRetail[[#This Row],[InvoiceDate]],-1)+1</f>
        <v>40817</v>
      </c>
      <c r="K17106" s="6">
        <f>OnlineRetail[[#This Row],[Quantity]]*OnlineRetail[[#This Row],[UnitPrice]]</f>
        <v>23.8</v>
      </c>
      <c r="L17106" t="str">
        <f t="shared" si="267"/>
        <v>13238|Oct-2011</v>
      </c>
    </row>
    <row r="17107" spans="1:12">
      <c r="A17107">
        <v>556289</v>
      </c>
      <c r="B17107" t="s">
        <v>45</v>
      </c>
      <c r="C17107" t="s">
        <v>46</v>
      </c>
      <c r="D17107">
        <v>17</v>
      </c>
      <c r="E17107" s="1">
        <v>40839.664583333331</v>
      </c>
      <c r="F17107">
        <v>1.25</v>
      </c>
      <c r="G17107">
        <v>13470</v>
      </c>
      <c r="H17107" t="s">
        <v>10</v>
      </c>
      <c r="I17107" t="str">
        <f>IF(AND(LEFT(OnlineRetail[[#This Row],[InvoiceNo]],1)&lt;&gt;"C",OnlineRetail[[#This Row],[CustomerID]]&lt;&gt;""),"Yes","No")</f>
        <v>Yes</v>
      </c>
      <c r="J17107" s="4">
        <f>EOMONTH(OnlineRetail[[#This Row],[InvoiceDate]],-1)+1</f>
        <v>40817</v>
      </c>
      <c r="K17107" s="6">
        <f>OnlineRetail[[#This Row],[Quantity]]*OnlineRetail[[#This Row],[UnitPrice]]</f>
        <v>21.25</v>
      </c>
      <c r="L17107" t="str">
        <f t="shared" si="267"/>
        <v>13470|Oct-2011</v>
      </c>
    </row>
    <row r="17108" spans="1:12">
      <c r="A17108">
        <v>553566</v>
      </c>
      <c r="B17108" t="s">
        <v>134</v>
      </c>
      <c r="C17108" t="s">
        <v>72</v>
      </c>
      <c r="D17108">
        <v>4</v>
      </c>
      <c r="E17108" s="1">
        <v>40839.668055555558</v>
      </c>
      <c r="F17108">
        <v>4.25</v>
      </c>
      <c r="G17108">
        <v>14172</v>
      </c>
      <c r="H17108" t="s">
        <v>10</v>
      </c>
      <c r="I17108" t="str">
        <f>IF(AND(LEFT(OnlineRetail[[#This Row],[InvoiceNo]],1)&lt;&gt;"C",OnlineRetail[[#This Row],[CustomerID]]&lt;&gt;""),"Yes","No")</f>
        <v>Yes</v>
      </c>
      <c r="J17108" s="4">
        <f>EOMONTH(OnlineRetail[[#This Row],[InvoiceDate]],-1)+1</f>
        <v>40817</v>
      </c>
      <c r="K17108" s="6">
        <f>OnlineRetail[[#This Row],[Quantity]]*OnlineRetail[[#This Row],[UnitPrice]]</f>
        <v>17</v>
      </c>
      <c r="L17108" t="str">
        <f t="shared" si="267"/>
        <v>14172|Oct-2011</v>
      </c>
    </row>
    <row r="17109" spans="1:12">
      <c r="A17109">
        <v>548938</v>
      </c>
      <c r="B17109" t="s">
        <v>54</v>
      </c>
      <c r="C17109" t="s">
        <v>62</v>
      </c>
      <c r="D17109">
        <v>12</v>
      </c>
      <c r="E17109" s="1">
        <v>40839.670138888891</v>
      </c>
      <c r="F17109">
        <v>2.1</v>
      </c>
      <c r="G17109">
        <v>12707</v>
      </c>
      <c r="H17109" t="s">
        <v>22</v>
      </c>
      <c r="I17109" t="str">
        <f>IF(AND(LEFT(OnlineRetail[[#This Row],[InvoiceNo]],1)&lt;&gt;"C",OnlineRetail[[#This Row],[CustomerID]]&lt;&gt;""),"Yes","No")</f>
        <v>Yes</v>
      </c>
      <c r="J17109" s="4">
        <f>EOMONTH(OnlineRetail[[#This Row],[InvoiceDate]],-1)+1</f>
        <v>40817</v>
      </c>
      <c r="K17109" s="6">
        <f>OnlineRetail[[#This Row],[Quantity]]*OnlineRetail[[#This Row],[UnitPrice]]</f>
        <v>25.200000000000003</v>
      </c>
      <c r="L17109" t="str">
        <f t="shared" si="267"/>
        <v>12707|Oct-2011</v>
      </c>
    </row>
    <row r="17110" spans="1:12">
      <c r="A17110">
        <v>544926</v>
      </c>
      <c r="B17110" t="s">
        <v>202</v>
      </c>
      <c r="C17110" t="s">
        <v>42</v>
      </c>
      <c r="D17110">
        <v>15</v>
      </c>
      <c r="E17110" s="1">
        <v>40839.672222222223</v>
      </c>
      <c r="F17110">
        <v>5.95</v>
      </c>
      <c r="G17110">
        <v>13522</v>
      </c>
      <c r="H17110" t="s">
        <v>22</v>
      </c>
      <c r="I17110" t="str">
        <f>IF(AND(LEFT(OnlineRetail[[#This Row],[InvoiceNo]],1)&lt;&gt;"C",OnlineRetail[[#This Row],[CustomerID]]&lt;&gt;""),"Yes","No")</f>
        <v>Yes</v>
      </c>
      <c r="J17110" s="4">
        <f>EOMONTH(OnlineRetail[[#This Row],[InvoiceDate]],-1)+1</f>
        <v>40817</v>
      </c>
      <c r="K17110" s="6">
        <f>OnlineRetail[[#This Row],[Quantity]]*OnlineRetail[[#This Row],[UnitPrice]]</f>
        <v>89.25</v>
      </c>
      <c r="L17110" t="str">
        <f t="shared" si="267"/>
        <v>13522|Oct-2011</v>
      </c>
    </row>
    <row r="17111" spans="1:12">
      <c r="A17111">
        <v>547181</v>
      </c>
      <c r="B17111" t="s">
        <v>263</v>
      </c>
      <c r="C17111" t="s">
        <v>19</v>
      </c>
      <c r="D17111">
        <v>23</v>
      </c>
      <c r="E17111" s="1">
        <v>40839.672222222223</v>
      </c>
      <c r="F17111">
        <v>4.25</v>
      </c>
      <c r="G17111">
        <v>14128</v>
      </c>
      <c r="H17111" t="s">
        <v>10</v>
      </c>
      <c r="I17111" t="str">
        <f>IF(AND(LEFT(OnlineRetail[[#This Row],[InvoiceNo]],1)&lt;&gt;"C",OnlineRetail[[#This Row],[CustomerID]]&lt;&gt;""),"Yes","No")</f>
        <v>Yes</v>
      </c>
      <c r="J17111" s="4">
        <f>EOMONTH(OnlineRetail[[#This Row],[InvoiceDate]],-1)+1</f>
        <v>40817</v>
      </c>
      <c r="K17111" s="6">
        <f>OnlineRetail[[#This Row],[Quantity]]*OnlineRetail[[#This Row],[UnitPrice]]</f>
        <v>97.75</v>
      </c>
      <c r="L17111" t="str">
        <f t="shared" si="267"/>
        <v>14128|Oct-2011</v>
      </c>
    </row>
    <row r="17112" spans="1:12">
      <c r="A17112">
        <v>556087</v>
      </c>
      <c r="B17112" t="s">
        <v>151</v>
      </c>
      <c r="C17112" t="s">
        <v>16</v>
      </c>
      <c r="D17112">
        <v>12</v>
      </c>
      <c r="E17112" s="1">
        <v>40839.690972222219</v>
      </c>
      <c r="F17112">
        <v>7.95</v>
      </c>
      <c r="G17112">
        <v>12996</v>
      </c>
      <c r="H17112" t="s">
        <v>36</v>
      </c>
      <c r="I17112" t="str">
        <f>IF(AND(LEFT(OnlineRetail[[#This Row],[InvoiceNo]],1)&lt;&gt;"C",OnlineRetail[[#This Row],[CustomerID]]&lt;&gt;""),"Yes","No")</f>
        <v>Yes</v>
      </c>
      <c r="J17112" s="4">
        <f>EOMONTH(OnlineRetail[[#This Row],[InvoiceDate]],-1)+1</f>
        <v>40817</v>
      </c>
      <c r="K17112" s="6">
        <f>OnlineRetail[[#This Row],[Quantity]]*OnlineRetail[[#This Row],[UnitPrice]]</f>
        <v>95.4</v>
      </c>
      <c r="L17112" t="str">
        <f t="shared" si="267"/>
        <v>12996|Oct-2011</v>
      </c>
    </row>
    <row r="17113" spans="1:12">
      <c r="A17113">
        <v>548563</v>
      </c>
      <c r="B17113" t="s">
        <v>246</v>
      </c>
      <c r="C17113" t="s">
        <v>42</v>
      </c>
      <c r="D17113">
        <v>4</v>
      </c>
      <c r="E17113" s="1">
        <v>40839.700694444437</v>
      </c>
      <c r="F17113">
        <v>1.25</v>
      </c>
      <c r="G17113">
        <v>13840</v>
      </c>
      <c r="H17113" t="s">
        <v>121</v>
      </c>
      <c r="I17113" t="str">
        <f>IF(AND(LEFT(OnlineRetail[[#This Row],[InvoiceNo]],1)&lt;&gt;"C",OnlineRetail[[#This Row],[CustomerID]]&lt;&gt;""),"Yes","No")</f>
        <v>Yes</v>
      </c>
      <c r="J17113" s="4">
        <f>EOMONTH(OnlineRetail[[#This Row],[InvoiceDate]],-1)+1</f>
        <v>40817</v>
      </c>
      <c r="K17113" s="6">
        <f>OnlineRetail[[#This Row],[Quantity]]*OnlineRetail[[#This Row],[UnitPrice]]</f>
        <v>5</v>
      </c>
      <c r="L17113" t="str">
        <f t="shared" si="267"/>
        <v>13840|Oct-2011</v>
      </c>
    </row>
    <row r="17114" spans="1:12">
      <c r="A17114">
        <v>553058</v>
      </c>
      <c r="B17114" t="s">
        <v>210</v>
      </c>
      <c r="C17114" t="s">
        <v>42</v>
      </c>
      <c r="D17114">
        <v>19</v>
      </c>
      <c r="E17114" s="1">
        <v>40839.702777777777</v>
      </c>
      <c r="F17114">
        <v>1.25</v>
      </c>
      <c r="G17114">
        <v>12965</v>
      </c>
      <c r="H17114" t="s">
        <v>10</v>
      </c>
      <c r="I17114" t="str">
        <f>IF(AND(LEFT(OnlineRetail[[#This Row],[InvoiceNo]],1)&lt;&gt;"C",OnlineRetail[[#This Row],[CustomerID]]&lt;&gt;""),"Yes","No")</f>
        <v>Yes</v>
      </c>
      <c r="J17114" s="4">
        <f>EOMONTH(OnlineRetail[[#This Row],[InvoiceDate]],-1)+1</f>
        <v>40817</v>
      </c>
      <c r="K17114" s="6">
        <f>OnlineRetail[[#This Row],[Quantity]]*OnlineRetail[[#This Row],[UnitPrice]]</f>
        <v>23.75</v>
      </c>
      <c r="L17114" t="str">
        <f t="shared" si="267"/>
        <v>12965|Oct-2011</v>
      </c>
    </row>
    <row r="17115" spans="1:12">
      <c r="A17115">
        <v>546814</v>
      </c>
      <c r="B17115" t="s">
        <v>20</v>
      </c>
      <c r="C17115" t="s">
        <v>39</v>
      </c>
      <c r="D17115">
        <v>10</v>
      </c>
      <c r="E17115" s="1">
        <v>40839.731249999997</v>
      </c>
      <c r="F17115">
        <v>2.1</v>
      </c>
      <c r="G17115">
        <v>14015</v>
      </c>
      <c r="H17115" t="s">
        <v>10</v>
      </c>
      <c r="I17115" t="str">
        <f>IF(AND(LEFT(OnlineRetail[[#This Row],[InvoiceNo]],1)&lt;&gt;"C",OnlineRetail[[#This Row],[CustomerID]]&lt;&gt;""),"Yes","No")</f>
        <v>Yes</v>
      </c>
      <c r="J17115" s="4">
        <f>EOMONTH(OnlineRetail[[#This Row],[InvoiceDate]],-1)+1</f>
        <v>40817</v>
      </c>
      <c r="K17115" s="6">
        <f>OnlineRetail[[#This Row],[Quantity]]*OnlineRetail[[#This Row],[UnitPrice]]</f>
        <v>21</v>
      </c>
      <c r="L17115" t="str">
        <f t="shared" si="267"/>
        <v>14015|Oct-2011</v>
      </c>
    </row>
    <row r="17116" spans="1:12">
      <c r="A17116">
        <v>553369</v>
      </c>
      <c r="B17116" t="s">
        <v>232</v>
      </c>
      <c r="C17116" t="s">
        <v>46</v>
      </c>
      <c r="D17116">
        <v>8</v>
      </c>
      <c r="E17116" s="1">
        <v>40839.731944444437</v>
      </c>
      <c r="F17116">
        <v>4.95</v>
      </c>
      <c r="G17116">
        <v>13201</v>
      </c>
      <c r="H17116" t="s">
        <v>25</v>
      </c>
      <c r="I17116" t="str">
        <f>IF(AND(LEFT(OnlineRetail[[#This Row],[InvoiceNo]],1)&lt;&gt;"C",OnlineRetail[[#This Row],[CustomerID]]&lt;&gt;""),"Yes","No")</f>
        <v>Yes</v>
      </c>
      <c r="J17116" s="4">
        <f>EOMONTH(OnlineRetail[[#This Row],[InvoiceDate]],-1)+1</f>
        <v>40817</v>
      </c>
      <c r="K17116" s="6">
        <f>OnlineRetail[[#This Row],[Quantity]]*OnlineRetail[[#This Row],[UnitPrice]]</f>
        <v>39.6</v>
      </c>
      <c r="L17116" t="str">
        <f t="shared" si="267"/>
        <v>13201|Oct-2011</v>
      </c>
    </row>
    <row r="17117" spans="1:12">
      <c r="A17117">
        <v>551314</v>
      </c>
      <c r="B17117" t="s">
        <v>88</v>
      </c>
      <c r="C17117" t="s">
        <v>46</v>
      </c>
      <c r="D17117">
        <v>23</v>
      </c>
      <c r="E17117" s="1">
        <v>40839.734027777777</v>
      </c>
      <c r="F17117">
        <v>0.85</v>
      </c>
      <c r="G17117">
        <v>12359</v>
      </c>
      <c r="H17117" t="s">
        <v>10</v>
      </c>
      <c r="I17117" t="str">
        <f>IF(AND(LEFT(OnlineRetail[[#This Row],[InvoiceNo]],1)&lt;&gt;"C",OnlineRetail[[#This Row],[CustomerID]]&lt;&gt;""),"Yes","No")</f>
        <v>Yes</v>
      </c>
      <c r="J17117" s="4">
        <f>EOMONTH(OnlineRetail[[#This Row],[InvoiceDate]],-1)+1</f>
        <v>40817</v>
      </c>
      <c r="K17117" s="6">
        <f>OnlineRetail[[#This Row],[Quantity]]*OnlineRetail[[#This Row],[UnitPrice]]</f>
        <v>19.55</v>
      </c>
      <c r="L17117" t="str">
        <f t="shared" si="267"/>
        <v>12359|Oct-2011</v>
      </c>
    </row>
    <row r="17118" spans="1:12">
      <c r="A17118">
        <v>543890</v>
      </c>
      <c r="B17118" t="s">
        <v>209</v>
      </c>
      <c r="C17118" t="s">
        <v>16</v>
      </c>
      <c r="D17118">
        <v>1</v>
      </c>
      <c r="E17118" s="1">
        <v>40839.756944444453</v>
      </c>
      <c r="F17118">
        <v>2.1</v>
      </c>
      <c r="G17118">
        <v>14228</v>
      </c>
      <c r="H17118" t="s">
        <v>22</v>
      </c>
      <c r="I17118" t="str">
        <f>IF(AND(LEFT(OnlineRetail[[#This Row],[InvoiceNo]],1)&lt;&gt;"C",OnlineRetail[[#This Row],[CustomerID]]&lt;&gt;""),"Yes","No")</f>
        <v>Yes</v>
      </c>
      <c r="J17118" s="4">
        <f>EOMONTH(OnlineRetail[[#This Row],[InvoiceDate]],-1)+1</f>
        <v>40817</v>
      </c>
      <c r="K17118" s="6">
        <f>OnlineRetail[[#This Row],[Quantity]]*OnlineRetail[[#This Row],[UnitPrice]]</f>
        <v>2.1</v>
      </c>
      <c r="L17118" t="str">
        <f t="shared" si="267"/>
        <v>14228|Oct-2011</v>
      </c>
    </row>
    <row r="17119" spans="1:12">
      <c r="A17119">
        <v>554183</v>
      </c>
      <c r="B17119" t="s">
        <v>91</v>
      </c>
      <c r="C17119" t="s">
        <v>53</v>
      </c>
      <c r="D17119">
        <v>1</v>
      </c>
      <c r="E17119" s="1">
        <v>40839.759722222218</v>
      </c>
      <c r="F17119">
        <v>2.1</v>
      </c>
      <c r="G17119">
        <v>13924</v>
      </c>
      <c r="H17119" t="s">
        <v>25</v>
      </c>
      <c r="I17119" t="str">
        <f>IF(AND(LEFT(OnlineRetail[[#This Row],[InvoiceNo]],1)&lt;&gt;"C",OnlineRetail[[#This Row],[CustomerID]]&lt;&gt;""),"Yes","No")</f>
        <v>Yes</v>
      </c>
      <c r="J17119" s="4">
        <f>EOMONTH(OnlineRetail[[#This Row],[InvoiceDate]],-1)+1</f>
        <v>40817</v>
      </c>
      <c r="K17119" s="6">
        <f>OnlineRetail[[#This Row],[Quantity]]*OnlineRetail[[#This Row],[UnitPrice]]</f>
        <v>2.1</v>
      </c>
      <c r="L17119" t="str">
        <f t="shared" si="267"/>
        <v>13924|Oct-2011</v>
      </c>
    </row>
    <row r="17120" spans="1:12">
      <c r="A17120">
        <v>546467</v>
      </c>
      <c r="B17120" t="s">
        <v>270</v>
      </c>
      <c r="C17120" t="s">
        <v>62</v>
      </c>
      <c r="D17120">
        <v>14</v>
      </c>
      <c r="E17120" s="1">
        <v>40839.776388888888</v>
      </c>
      <c r="F17120">
        <v>5.95</v>
      </c>
      <c r="G17120">
        <v>12468</v>
      </c>
      <c r="H17120" t="s">
        <v>10</v>
      </c>
      <c r="I17120" t="str">
        <f>IF(AND(LEFT(OnlineRetail[[#This Row],[InvoiceNo]],1)&lt;&gt;"C",OnlineRetail[[#This Row],[CustomerID]]&lt;&gt;""),"Yes","No")</f>
        <v>Yes</v>
      </c>
      <c r="J17120" s="4">
        <f>EOMONTH(OnlineRetail[[#This Row],[InvoiceDate]],-1)+1</f>
        <v>40817</v>
      </c>
      <c r="K17120" s="6">
        <f>OnlineRetail[[#This Row],[Quantity]]*OnlineRetail[[#This Row],[UnitPrice]]</f>
        <v>83.3</v>
      </c>
      <c r="L17120" t="str">
        <f t="shared" si="267"/>
        <v>12468|Oct-2011</v>
      </c>
    </row>
    <row r="17121" spans="1:12">
      <c r="A17121">
        <v>536629</v>
      </c>
      <c r="B17121" t="s">
        <v>209</v>
      </c>
      <c r="C17121" t="s">
        <v>33</v>
      </c>
      <c r="D17121">
        <v>2</v>
      </c>
      <c r="E17121" s="1">
        <v>40839.782638888893</v>
      </c>
      <c r="F17121">
        <v>0.85</v>
      </c>
      <c r="G17121">
        <v>13238</v>
      </c>
      <c r="H17121" t="s">
        <v>10</v>
      </c>
      <c r="I17121" t="str">
        <f>IF(AND(LEFT(OnlineRetail[[#This Row],[InvoiceNo]],1)&lt;&gt;"C",OnlineRetail[[#This Row],[CustomerID]]&lt;&gt;""),"Yes","No")</f>
        <v>Yes</v>
      </c>
      <c r="J17121" s="4">
        <f>EOMONTH(OnlineRetail[[#This Row],[InvoiceDate]],-1)+1</f>
        <v>40817</v>
      </c>
      <c r="K17121" s="6">
        <f>OnlineRetail[[#This Row],[Quantity]]*OnlineRetail[[#This Row],[UnitPrice]]</f>
        <v>1.7</v>
      </c>
      <c r="L17121" t="str">
        <f t="shared" si="267"/>
        <v>13238|Oct-2011</v>
      </c>
    </row>
    <row r="17122" spans="1:12">
      <c r="A17122">
        <v>537801</v>
      </c>
      <c r="B17122" t="s">
        <v>34</v>
      </c>
      <c r="C17122" t="s">
        <v>29</v>
      </c>
      <c r="D17122">
        <v>13</v>
      </c>
      <c r="E17122" s="1">
        <v>40839.786805555559</v>
      </c>
      <c r="F17122">
        <v>0.85</v>
      </c>
      <c r="G17122">
        <v>13852</v>
      </c>
      <c r="H17122" t="s">
        <v>10</v>
      </c>
      <c r="I17122" t="str">
        <f>IF(AND(LEFT(OnlineRetail[[#This Row],[InvoiceNo]],1)&lt;&gt;"C",OnlineRetail[[#This Row],[CustomerID]]&lt;&gt;""),"Yes","No")</f>
        <v>Yes</v>
      </c>
      <c r="J17122" s="4">
        <f>EOMONTH(OnlineRetail[[#This Row],[InvoiceDate]],-1)+1</f>
        <v>40817</v>
      </c>
      <c r="K17122" s="6">
        <f>OnlineRetail[[#This Row],[Quantity]]*OnlineRetail[[#This Row],[UnitPrice]]</f>
        <v>11.049999999999999</v>
      </c>
      <c r="L17122" t="str">
        <f t="shared" si="267"/>
        <v>13852|Oct-2011</v>
      </c>
    </row>
    <row r="17123" spans="1:12">
      <c r="A17123">
        <v>539195</v>
      </c>
      <c r="B17123" t="s">
        <v>236</v>
      </c>
      <c r="C17123" t="s">
        <v>19</v>
      </c>
      <c r="D17123">
        <v>15</v>
      </c>
      <c r="E17123" s="1">
        <v>40839.787499999999</v>
      </c>
      <c r="F17123">
        <v>1.65</v>
      </c>
      <c r="G17123">
        <v>14249</v>
      </c>
      <c r="H17123" t="s">
        <v>10</v>
      </c>
      <c r="I17123" t="str">
        <f>IF(AND(LEFT(OnlineRetail[[#This Row],[InvoiceNo]],1)&lt;&gt;"C",OnlineRetail[[#This Row],[CustomerID]]&lt;&gt;""),"Yes","No")</f>
        <v>Yes</v>
      </c>
      <c r="J17123" s="4">
        <f>EOMONTH(OnlineRetail[[#This Row],[InvoiceDate]],-1)+1</f>
        <v>40817</v>
      </c>
      <c r="K17123" s="6">
        <f>OnlineRetail[[#This Row],[Quantity]]*OnlineRetail[[#This Row],[UnitPrice]]</f>
        <v>24.75</v>
      </c>
      <c r="L17123" t="str">
        <f t="shared" si="267"/>
        <v>14249|Oct-2011</v>
      </c>
    </row>
    <row r="17124" spans="1:12">
      <c r="A17124">
        <v>542823</v>
      </c>
      <c r="B17124" t="s">
        <v>84</v>
      </c>
      <c r="C17124" t="s">
        <v>24</v>
      </c>
      <c r="D17124">
        <v>8</v>
      </c>
      <c r="E17124" s="1">
        <v>40839.787499999999</v>
      </c>
      <c r="F17124">
        <v>5.95</v>
      </c>
      <c r="G17124">
        <v>13079</v>
      </c>
      <c r="H17124" t="s">
        <v>10</v>
      </c>
      <c r="I17124" t="str">
        <f>IF(AND(LEFT(OnlineRetail[[#This Row],[InvoiceNo]],1)&lt;&gt;"C",OnlineRetail[[#This Row],[CustomerID]]&lt;&gt;""),"Yes","No")</f>
        <v>Yes</v>
      </c>
      <c r="J17124" s="4">
        <f>EOMONTH(OnlineRetail[[#This Row],[InvoiceDate]],-1)+1</f>
        <v>40817</v>
      </c>
      <c r="K17124" s="6">
        <f>OnlineRetail[[#This Row],[Quantity]]*OnlineRetail[[#This Row],[UnitPrice]]</f>
        <v>47.6</v>
      </c>
      <c r="L17124" t="str">
        <f t="shared" si="267"/>
        <v>13079|Oct-2011</v>
      </c>
    </row>
    <row r="17125" spans="1:12">
      <c r="A17125">
        <v>549832</v>
      </c>
      <c r="B17125" t="s">
        <v>242</v>
      </c>
      <c r="C17125" t="s">
        <v>72</v>
      </c>
      <c r="D17125">
        <v>12</v>
      </c>
      <c r="E17125" s="1">
        <v>40839.792361111111</v>
      </c>
      <c r="F17125">
        <v>3.39</v>
      </c>
      <c r="G17125">
        <v>14190</v>
      </c>
      <c r="H17125" t="s">
        <v>10</v>
      </c>
      <c r="I17125" t="str">
        <f>IF(AND(LEFT(OnlineRetail[[#This Row],[InvoiceNo]],1)&lt;&gt;"C",OnlineRetail[[#This Row],[CustomerID]]&lt;&gt;""),"Yes","No")</f>
        <v>Yes</v>
      </c>
      <c r="J17125" s="4">
        <f>EOMONTH(OnlineRetail[[#This Row],[InvoiceDate]],-1)+1</f>
        <v>40817</v>
      </c>
      <c r="K17125" s="6">
        <f>OnlineRetail[[#This Row],[Quantity]]*OnlineRetail[[#This Row],[UnitPrice]]</f>
        <v>40.68</v>
      </c>
      <c r="L17125" t="str">
        <f t="shared" si="267"/>
        <v>14190|Oct-2011</v>
      </c>
    </row>
    <row r="17126" spans="1:12">
      <c r="A17126">
        <v>539632</v>
      </c>
      <c r="B17126" t="s">
        <v>79</v>
      </c>
      <c r="C17126" t="s">
        <v>46</v>
      </c>
      <c r="D17126">
        <v>19</v>
      </c>
      <c r="E17126" s="1">
        <v>40839.79583333333</v>
      </c>
      <c r="F17126">
        <v>7.95</v>
      </c>
      <c r="G17126">
        <v>14132</v>
      </c>
      <c r="H17126" t="s">
        <v>31</v>
      </c>
      <c r="I17126" t="str">
        <f>IF(AND(LEFT(OnlineRetail[[#This Row],[InvoiceNo]],1)&lt;&gt;"C",OnlineRetail[[#This Row],[CustomerID]]&lt;&gt;""),"Yes","No")</f>
        <v>Yes</v>
      </c>
      <c r="J17126" s="4">
        <f>EOMONTH(OnlineRetail[[#This Row],[InvoiceDate]],-1)+1</f>
        <v>40817</v>
      </c>
      <c r="K17126" s="6">
        <f>OnlineRetail[[#This Row],[Quantity]]*OnlineRetail[[#This Row],[UnitPrice]]</f>
        <v>151.05000000000001</v>
      </c>
      <c r="L17126" t="str">
        <f t="shared" si="267"/>
        <v>14132|Oct-2011</v>
      </c>
    </row>
    <row r="17127" spans="1:12">
      <c r="A17127">
        <v>553852</v>
      </c>
      <c r="B17127" t="s">
        <v>147</v>
      </c>
      <c r="C17127" t="s">
        <v>46</v>
      </c>
      <c r="D17127">
        <v>7</v>
      </c>
      <c r="E17127" s="1">
        <v>40839.797222222223</v>
      </c>
      <c r="F17127">
        <v>9.9499999999999993</v>
      </c>
      <c r="G17127">
        <v>14112</v>
      </c>
      <c r="H17127" t="s">
        <v>10</v>
      </c>
      <c r="I17127" t="str">
        <f>IF(AND(LEFT(OnlineRetail[[#This Row],[InvoiceNo]],1)&lt;&gt;"C",OnlineRetail[[#This Row],[CustomerID]]&lt;&gt;""),"Yes","No")</f>
        <v>Yes</v>
      </c>
      <c r="J17127" s="4">
        <f>EOMONTH(OnlineRetail[[#This Row],[InvoiceDate]],-1)+1</f>
        <v>40817</v>
      </c>
      <c r="K17127" s="6">
        <f>OnlineRetail[[#This Row],[Quantity]]*OnlineRetail[[#This Row],[UnitPrice]]</f>
        <v>69.649999999999991</v>
      </c>
      <c r="L17127" t="str">
        <f t="shared" si="267"/>
        <v>14112|Oct-2011</v>
      </c>
    </row>
    <row r="17128" spans="1:12">
      <c r="A17128">
        <v>548784</v>
      </c>
      <c r="B17128" t="s">
        <v>209</v>
      </c>
      <c r="C17128" t="s">
        <v>48</v>
      </c>
      <c r="D17128">
        <v>13</v>
      </c>
      <c r="E17128" s="1">
        <v>40839.805555555547</v>
      </c>
      <c r="F17128">
        <v>9.9499999999999993</v>
      </c>
      <c r="G17128">
        <v>14044</v>
      </c>
      <c r="H17128" t="s">
        <v>10</v>
      </c>
      <c r="I17128" t="str">
        <f>IF(AND(LEFT(OnlineRetail[[#This Row],[InvoiceNo]],1)&lt;&gt;"C",OnlineRetail[[#This Row],[CustomerID]]&lt;&gt;""),"Yes","No")</f>
        <v>Yes</v>
      </c>
      <c r="J17128" s="4">
        <f>EOMONTH(OnlineRetail[[#This Row],[InvoiceDate]],-1)+1</f>
        <v>40817</v>
      </c>
      <c r="K17128" s="6">
        <f>OnlineRetail[[#This Row],[Quantity]]*OnlineRetail[[#This Row],[UnitPrice]]</f>
        <v>129.35</v>
      </c>
      <c r="L17128" t="str">
        <f t="shared" si="267"/>
        <v>14044|Oct-2011</v>
      </c>
    </row>
    <row r="17129" spans="1:12">
      <c r="A17129">
        <v>537714</v>
      </c>
      <c r="B17129" t="s">
        <v>190</v>
      </c>
      <c r="C17129" t="s">
        <v>83</v>
      </c>
      <c r="D17129">
        <v>16</v>
      </c>
      <c r="E17129" s="1">
        <v>40839.810416666667</v>
      </c>
      <c r="F17129">
        <v>4.95</v>
      </c>
      <c r="G17129">
        <v>13438</v>
      </c>
      <c r="H17129" t="s">
        <v>10</v>
      </c>
      <c r="I17129" t="str">
        <f>IF(AND(LEFT(OnlineRetail[[#This Row],[InvoiceNo]],1)&lt;&gt;"C",OnlineRetail[[#This Row],[CustomerID]]&lt;&gt;""),"Yes","No")</f>
        <v>Yes</v>
      </c>
      <c r="J17129" s="4">
        <f>EOMONTH(OnlineRetail[[#This Row],[InvoiceDate]],-1)+1</f>
        <v>40817</v>
      </c>
      <c r="K17129" s="6">
        <f>OnlineRetail[[#This Row],[Quantity]]*OnlineRetail[[#This Row],[UnitPrice]]</f>
        <v>79.2</v>
      </c>
      <c r="L17129" t="str">
        <f t="shared" si="267"/>
        <v>13438|Oct-2011</v>
      </c>
    </row>
    <row r="17130" spans="1:12">
      <c r="A17130">
        <v>545175</v>
      </c>
      <c r="B17130" t="s">
        <v>158</v>
      </c>
      <c r="C17130" t="s">
        <v>46</v>
      </c>
      <c r="D17130">
        <v>11</v>
      </c>
      <c r="E17130" s="1">
        <v>40839.831944444442</v>
      </c>
      <c r="F17130">
        <v>1.65</v>
      </c>
      <c r="G17130">
        <v>13833</v>
      </c>
      <c r="H17130" t="s">
        <v>25</v>
      </c>
      <c r="I17130" t="str">
        <f>IF(AND(LEFT(OnlineRetail[[#This Row],[InvoiceNo]],1)&lt;&gt;"C",OnlineRetail[[#This Row],[CustomerID]]&lt;&gt;""),"Yes","No")</f>
        <v>Yes</v>
      </c>
      <c r="J17130" s="4">
        <f>EOMONTH(OnlineRetail[[#This Row],[InvoiceDate]],-1)+1</f>
        <v>40817</v>
      </c>
      <c r="K17130" s="6">
        <f>OnlineRetail[[#This Row],[Quantity]]*OnlineRetail[[#This Row],[UnitPrice]]</f>
        <v>18.149999999999999</v>
      </c>
      <c r="L17130" t="str">
        <f t="shared" si="267"/>
        <v>13833|Oct-2011</v>
      </c>
    </row>
    <row r="17131" spans="1:12">
      <c r="A17131">
        <v>547520</v>
      </c>
      <c r="B17131" t="s">
        <v>78</v>
      </c>
      <c r="C17131" t="s">
        <v>33</v>
      </c>
      <c r="D17131">
        <v>7</v>
      </c>
      <c r="E17131" s="1">
        <v>40839.832638888889</v>
      </c>
      <c r="F17131">
        <v>0.85</v>
      </c>
      <c r="G17131">
        <v>12440</v>
      </c>
      <c r="H17131" t="s">
        <v>10</v>
      </c>
      <c r="I17131" t="str">
        <f>IF(AND(LEFT(OnlineRetail[[#This Row],[InvoiceNo]],1)&lt;&gt;"C",OnlineRetail[[#This Row],[CustomerID]]&lt;&gt;""),"Yes","No")</f>
        <v>Yes</v>
      </c>
      <c r="J17131" s="4">
        <f>EOMONTH(OnlineRetail[[#This Row],[InvoiceDate]],-1)+1</f>
        <v>40817</v>
      </c>
      <c r="K17131" s="6">
        <f>OnlineRetail[[#This Row],[Quantity]]*OnlineRetail[[#This Row],[UnitPrice]]</f>
        <v>5.95</v>
      </c>
      <c r="L17131" t="str">
        <f t="shared" si="267"/>
        <v>12440|Oct-2011</v>
      </c>
    </row>
    <row r="17132" spans="1:12">
      <c r="A17132">
        <v>539482</v>
      </c>
      <c r="B17132" t="s">
        <v>223</v>
      </c>
      <c r="C17132" t="s">
        <v>50</v>
      </c>
      <c r="D17132">
        <v>1</v>
      </c>
      <c r="E17132" s="1">
        <v>40840.350694444453</v>
      </c>
      <c r="F17132">
        <v>2.1</v>
      </c>
      <c r="G17132">
        <v>14204</v>
      </c>
      <c r="H17132" t="s">
        <v>10</v>
      </c>
      <c r="I17132" t="str">
        <f>IF(AND(LEFT(OnlineRetail[[#This Row],[InvoiceNo]],1)&lt;&gt;"C",OnlineRetail[[#This Row],[CustomerID]]&lt;&gt;""),"Yes","No")</f>
        <v>Yes</v>
      </c>
      <c r="J17132" s="4">
        <f>EOMONTH(OnlineRetail[[#This Row],[InvoiceDate]],-1)+1</f>
        <v>40817</v>
      </c>
      <c r="K17132" s="6">
        <f>OnlineRetail[[#This Row],[Quantity]]*OnlineRetail[[#This Row],[UnitPrice]]</f>
        <v>2.1</v>
      </c>
      <c r="L17132" t="str">
        <f t="shared" si="267"/>
        <v>14204|Oct-2011</v>
      </c>
    </row>
    <row r="17133" spans="1:12">
      <c r="A17133">
        <v>536874</v>
      </c>
      <c r="B17133" t="s">
        <v>143</v>
      </c>
      <c r="C17133" t="s">
        <v>39</v>
      </c>
      <c r="D17133">
        <v>23</v>
      </c>
      <c r="E17133" s="1">
        <v>40840.351388888892</v>
      </c>
      <c r="F17133">
        <v>4.95</v>
      </c>
      <c r="G17133">
        <v>14190</v>
      </c>
      <c r="H17133" t="s">
        <v>10</v>
      </c>
      <c r="I17133" t="str">
        <f>IF(AND(LEFT(OnlineRetail[[#This Row],[InvoiceNo]],1)&lt;&gt;"C",OnlineRetail[[#This Row],[CustomerID]]&lt;&gt;""),"Yes","No")</f>
        <v>Yes</v>
      </c>
      <c r="J17133" s="4">
        <f>EOMONTH(OnlineRetail[[#This Row],[InvoiceDate]],-1)+1</f>
        <v>40817</v>
      </c>
      <c r="K17133" s="6">
        <f>OnlineRetail[[#This Row],[Quantity]]*OnlineRetail[[#This Row],[UnitPrice]]</f>
        <v>113.85000000000001</v>
      </c>
      <c r="L17133" t="str">
        <f t="shared" si="267"/>
        <v>14190|Oct-2011</v>
      </c>
    </row>
    <row r="17134" spans="1:12">
      <c r="A17134">
        <v>543782</v>
      </c>
      <c r="B17134" t="s">
        <v>219</v>
      </c>
      <c r="C17134" t="s">
        <v>24</v>
      </c>
      <c r="D17134">
        <v>14</v>
      </c>
      <c r="E17134" s="1">
        <v>40840.354166666657</v>
      </c>
      <c r="F17134">
        <v>9.9499999999999993</v>
      </c>
      <c r="G17134">
        <v>14137</v>
      </c>
      <c r="H17134" t="s">
        <v>10</v>
      </c>
      <c r="I17134" t="str">
        <f>IF(AND(LEFT(OnlineRetail[[#This Row],[InvoiceNo]],1)&lt;&gt;"C",OnlineRetail[[#This Row],[CustomerID]]&lt;&gt;""),"Yes","No")</f>
        <v>Yes</v>
      </c>
      <c r="J17134" s="4">
        <f>EOMONTH(OnlineRetail[[#This Row],[InvoiceDate]],-1)+1</f>
        <v>40817</v>
      </c>
      <c r="K17134" s="6">
        <f>OnlineRetail[[#This Row],[Quantity]]*OnlineRetail[[#This Row],[UnitPrice]]</f>
        <v>139.29999999999998</v>
      </c>
      <c r="L17134" t="str">
        <f t="shared" si="267"/>
        <v>14137|Oct-2011</v>
      </c>
    </row>
    <row r="17135" spans="1:12">
      <c r="A17135">
        <v>548408</v>
      </c>
      <c r="B17135" t="s">
        <v>204</v>
      </c>
      <c r="C17135" t="s">
        <v>21</v>
      </c>
      <c r="D17135">
        <v>22</v>
      </c>
      <c r="E17135" s="1">
        <v>40840.364583333343</v>
      </c>
      <c r="F17135">
        <v>1.25</v>
      </c>
      <c r="G17135">
        <v>12356</v>
      </c>
      <c r="H17135" t="s">
        <v>10</v>
      </c>
      <c r="I17135" t="str">
        <f>IF(AND(LEFT(OnlineRetail[[#This Row],[InvoiceNo]],1)&lt;&gt;"C",OnlineRetail[[#This Row],[CustomerID]]&lt;&gt;""),"Yes","No")</f>
        <v>Yes</v>
      </c>
      <c r="J17135" s="4">
        <f>EOMONTH(OnlineRetail[[#This Row],[InvoiceDate]],-1)+1</f>
        <v>40817</v>
      </c>
      <c r="K17135" s="6">
        <f>OnlineRetail[[#This Row],[Quantity]]*OnlineRetail[[#This Row],[UnitPrice]]</f>
        <v>27.5</v>
      </c>
      <c r="L17135" t="str">
        <f t="shared" si="267"/>
        <v>12356|Oct-2011</v>
      </c>
    </row>
    <row r="17136" spans="1:12">
      <c r="A17136">
        <v>540626</v>
      </c>
      <c r="B17136" t="s">
        <v>109</v>
      </c>
      <c r="C17136" t="s">
        <v>48</v>
      </c>
      <c r="D17136">
        <v>18</v>
      </c>
      <c r="E17136" s="1">
        <v>40840.378472222219</v>
      </c>
      <c r="F17136">
        <v>4.95</v>
      </c>
      <c r="G17136">
        <v>12943</v>
      </c>
      <c r="H17136" t="s">
        <v>10</v>
      </c>
      <c r="I17136" t="str">
        <f>IF(AND(LEFT(OnlineRetail[[#This Row],[InvoiceNo]],1)&lt;&gt;"C",OnlineRetail[[#This Row],[CustomerID]]&lt;&gt;""),"Yes","No")</f>
        <v>Yes</v>
      </c>
      <c r="J17136" s="4">
        <f>EOMONTH(OnlineRetail[[#This Row],[InvoiceDate]],-1)+1</f>
        <v>40817</v>
      </c>
      <c r="K17136" s="6">
        <f>OnlineRetail[[#This Row],[Quantity]]*OnlineRetail[[#This Row],[UnitPrice]]</f>
        <v>89.100000000000009</v>
      </c>
      <c r="L17136" t="str">
        <f t="shared" si="267"/>
        <v>12943|Oct-2011</v>
      </c>
    </row>
    <row r="17137" spans="1:12">
      <c r="A17137">
        <v>549499</v>
      </c>
      <c r="B17137" t="s">
        <v>37</v>
      </c>
      <c r="C17137" t="s">
        <v>40</v>
      </c>
      <c r="D17137">
        <v>1</v>
      </c>
      <c r="E17137" s="1">
        <v>40840.38958333333</v>
      </c>
      <c r="F17137">
        <v>0.85</v>
      </c>
      <c r="G17137">
        <v>13167</v>
      </c>
      <c r="H17137" t="s">
        <v>10</v>
      </c>
      <c r="I17137" t="str">
        <f>IF(AND(LEFT(OnlineRetail[[#This Row],[InvoiceNo]],1)&lt;&gt;"C",OnlineRetail[[#This Row],[CustomerID]]&lt;&gt;""),"Yes","No")</f>
        <v>Yes</v>
      </c>
      <c r="J17137" s="4">
        <f>EOMONTH(OnlineRetail[[#This Row],[InvoiceDate]],-1)+1</f>
        <v>40817</v>
      </c>
      <c r="K17137" s="6">
        <f>OnlineRetail[[#This Row],[Quantity]]*OnlineRetail[[#This Row],[UnitPrice]]</f>
        <v>0.85</v>
      </c>
      <c r="L17137" t="str">
        <f t="shared" si="267"/>
        <v>13167|Oct-2011</v>
      </c>
    </row>
    <row r="17138" spans="1:12">
      <c r="A17138">
        <v>548853</v>
      </c>
      <c r="B17138" t="s">
        <v>37</v>
      </c>
      <c r="C17138" t="s">
        <v>19</v>
      </c>
      <c r="D17138">
        <v>19</v>
      </c>
      <c r="E17138" s="1">
        <v>40840.396527777782</v>
      </c>
      <c r="F17138">
        <v>0.85</v>
      </c>
      <c r="G17138">
        <v>12712</v>
      </c>
      <c r="H17138" t="s">
        <v>10</v>
      </c>
      <c r="I17138" t="str">
        <f>IF(AND(LEFT(OnlineRetail[[#This Row],[InvoiceNo]],1)&lt;&gt;"C",OnlineRetail[[#This Row],[CustomerID]]&lt;&gt;""),"Yes","No")</f>
        <v>Yes</v>
      </c>
      <c r="J17138" s="4">
        <f>EOMONTH(OnlineRetail[[#This Row],[InvoiceDate]],-1)+1</f>
        <v>40817</v>
      </c>
      <c r="K17138" s="6">
        <f>OnlineRetail[[#This Row],[Quantity]]*OnlineRetail[[#This Row],[UnitPrice]]</f>
        <v>16.149999999999999</v>
      </c>
      <c r="L17138" t="str">
        <f t="shared" si="267"/>
        <v>12712|Oct-2011</v>
      </c>
    </row>
    <row r="17139" spans="1:12">
      <c r="A17139">
        <v>545718</v>
      </c>
      <c r="B17139" t="s">
        <v>264</v>
      </c>
      <c r="C17139" t="s">
        <v>16</v>
      </c>
      <c r="D17139">
        <v>6</v>
      </c>
      <c r="E17139" s="1">
        <v>40840.397222222222</v>
      </c>
      <c r="F17139">
        <v>7.95</v>
      </c>
      <c r="G17139">
        <v>13266</v>
      </c>
      <c r="H17139" t="s">
        <v>10</v>
      </c>
      <c r="I17139" t="str">
        <f>IF(AND(LEFT(OnlineRetail[[#This Row],[InvoiceNo]],1)&lt;&gt;"C",OnlineRetail[[#This Row],[CustomerID]]&lt;&gt;""),"Yes","No")</f>
        <v>Yes</v>
      </c>
      <c r="J17139" s="4">
        <f>EOMONTH(OnlineRetail[[#This Row],[InvoiceDate]],-1)+1</f>
        <v>40817</v>
      </c>
      <c r="K17139" s="6">
        <f>OnlineRetail[[#This Row],[Quantity]]*OnlineRetail[[#This Row],[UnitPrice]]</f>
        <v>47.7</v>
      </c>
      <c r="L17139" t="str">
        <f t="shared" si="267"/>
        <v>13266|Oct-2011</v>
      </c>
    </row>
    <row r="17140" spans="1:12">
      <c r="A17140">
        <v>540810</v>
      </c>
      <c r="B17140" t="s">
        <v>52</v>
      </c>
      <c r="C17140" t="s">
        <v>83</v>
      </c>
      <c r="D17140">
        <v>3</v>
      </c>
      <c r="E17140" s="1">
        <v>40840.402083333327</v>
      </c>
      <c r="F17140">
        <v>2.5499999999999998</v>
      </c>
      <c r="G17140">
        <v>12935</v>
      </c>
      <c r="H17140" t="s">
        <v>17</v>
      </c>
      <c r="I17140" t="str">
        <f>IF(AND(LEFT(OnlineRetail[[#This Row],[InvoiceNo]],1)&lt;&gt;"C",OnlineRetail[[#This Row],[CustomerID]]&lt;&gt;""),"Yes","No")</f>
        <v>Yes</v>
      </c>
      <c r="J17140" s="4">
        <f>EOMONTH(OnlineRetail[[#This Row],[InvoiceDate]],-1)+1</f>
        <v>40817</v>
      </c>
      <c r="K17140" s="6">
        <f>OnlineRetail[[#This Row],[Quantity]]*OnlineRetail[[#This Row],[UnitPrice]]</f>
        <v>7.6499999999999995</v>
      </c>
      <c r="L17140" t="str">
        <f t="shared" si="267"/>
        <v>12935|Oct-2011</v>
      </c>
    </row>
    <row r="17141" spans="1:12">
      <c r="A17141">
        <v>554351</v>
      </c>
      <c r="B17141" t="s">
        <v>216</v>
      </c>
      <c r="C17141" t="s">
        <v>12</v>
      </c>
      <c r="D17141">
        <v>12</v>
      </c>
      <c r="E17141" s="1">
        <v>40840.411805555559</v>
      </c>
      <c r="F17141">
        <v>4.25</v>
      </c>
      <c r="G17141">
        <v>12456</v>
      </c>
      <c r="H17141" t="s">
        <v>10</v>
      </c>
      <c r="I17141" t="str">
        <f>IF(AND(LEFT(OnlineRetail[[#This Row],[InvoiceNo]],1)&lt;&gt;"C",OnlineRetail[[#This Row],[CustomerID]]&lt;&gt;""),"Yes","No")</f>
        <v>Yes</v>
      </c>
      <c r="J17141" s="4">
        <f>EOMONTH(OnlineRetail[[#This Row],[InvoiceDate]],-1)+1</f>
        <v>40817</v>
      </c>
      <c r="K17141" s="6">
        <f>OnlineRetail[[#This Row],[Quantity]]*OnlineRetail[[#This Row],[UnitPrice]]</f>
        <v>51</v>
      </c>
      <c r="L17141" t="str">
        <f t="shared" si="267"/>
        <v>12456|Oct-2011</v>
      </c>
    </row>
    <row r="17142" spans="1:12">
      <c r="A17142">
        <v>540266</v>
      </c>
      <c r="B17142" t="s">
        <v>198</v>
      </c>
      <c r="C17142" t="s">
        <v>33</v>
      </c>
      <c r="D17142">
        <v>23</v>
      </c>
      <c r="E17142" s="1">
        <v>40840.418749999997</v>
      </c>
      <c r="F17142">
        <v>1.65</v>
      </c>
      <c r="G17142">
        <v>13919</v>
      </c>
      <c r="H17142" t="s">
        <v>10</v>
      </c>
      <c r="I17142" t="str">
        <f>IF(AND(LEFT(OnlineRetail[[#This Row],[InvoiceNo]],1)&lt;&gt;"C",OnlineRetail[[#This Row],[CustomerID]]&lt;&gt;""),"Yes","No")</f>
        <v>Yes</v>
      </c>
      <c r="J17142" s="4">
        <f>EOMONTH(OnlineRetail[[#This Row],[InvoiceDate]],-1)+1</f>
        <v>40817</v>
      </c>
      <c r="K17142" s="6">
        <f>OnlineRetail[[#This Row],[Quantity]]*OnlineRetail[[#This Row],[UnitPrice]]</f>
        <v>37.949999999999996</v>
      </c>
      <c r="L17142" t="str">
        <f t="shared" si="267"/>
        <v>13919|Oct-2011</v>
      </c>
    </row>
    <row r="17143" spans="1:12">
      <c r="A17143">
        <v>553021</v>
      </c>
      <c r="B17143" t="s">
        <v>55</v>
      </c>
      <c r="C17143" t="s">
        <v>40</v>
      </c>
      <c r="D17143">
        <v>4</v>
      </c>
      <c r="E17143" s="1">
        <v>40840.429861111108</v>
      </c>
      <c r="F17143">
        <v>0.85</v>
      </c>
      <c r="G17143">
        <v>13929</v>
      </c>
      <c r="H17143" t="s">
        <v>10</v>
      </c>
      <c r="I17143" t="str">
        <f>IF(AND(LEFT(OnlineRetail[[#This Row],[InvoiceNo]],1)&lt;&gt;"C",OnlineRetail[[#This Row],[CustomerID]]&lt;&gt;""),"Yes","No")</f>
        <v>Yes</v>
      </c>
      <c r="J17143" s="4">
        <f>EOMONTH(OnlineRetail[[#This Row],[InvoiceDate]],-1)+1</f>
        <v>40817</v>
      </c>
      <c r="K17143" s="6">
        <f>OnlineRetail[[#This Row],[Quantity]]*OnlineRetail[[#This Row],[UnitPrice]]</f>
        <v>3.4</v>
      </c>
      <c r="L17143" t="str">
        <f t="shared" si="267"/>
        <v>13929|Oct-2011</v>
      </c>
    </row>
    <row r="17144" spans="1:12">
      <c r="A17144">
        <v>548533</v>
      </c>
      <c r="B17144" t="s">
        <v>154</v>
      </c>
      <c r="C17144" t="s">
        <v>21</v>
      </c>
      <c r="D17144">
        <v>3</v>
      </c>
      <c r="E17144" s="1">
        <v>40840.449999999997</v>
      </c>
      <c r="F17144">
        <v>4.25</v>
      </c>
      <c r="G17144">
        <v>13268</v>
      </c>
      <c r="H17144" t="s">
        <v>10</v>
      </c>
      <c r="I17144" t="str">
        <f>IF(AND(LEFT(OnlineRetail[[#This Row],[InvoiceNo]],1)&lt;&gt;"C",OnlineRetail[[#This Row],[CustomerID]]&lt;&gt;""),"Yes","No")</f>
        <v>Yes</v>
      </c>
      <c r="J17144" s="4">
        <f>EOMONTH(OnlineRetail[[#This Row],[InvoiceDate]],-1)+1</f>
        <v>40817</v>
      </c>
      <c r="K17144" s="6">
        <f>OnlineRetail[[#This Row],[Quantity]]*OnlineRetail[[#This Row],[UnitPrice]]</f>
        <v>12.75</v>
      </c>
      <c r="L17144" t="str">
        <f t="shared" si="267"/>
        <v>13268|Oct-2011</v>
      </c>
    </row>
    <row r="17145" spans="1:12">
      <c r="A17145">
        <v>549273</v>
      </c>
      <c r="B17145" t="s">
        <v>173</v>
      </c>
      <c r="C17145" t="s">
        <v>24</v>
      </c>
      <c r="D17145">
        <v>6</v>
      </c>
      <c r="E17145" s="1">
        <v>40840.452777777777</v>
      </c>
      <c r="F17145">
        <v>0.85</v>
      </c>
      <c r="G17145">
        <v>12568</v>
      </c>
      <c r="H17145" t="s">
        <v>10</v>
      </c>
      <c r="I17145" t="str">
        <f>IF(AND(LEFT(OnlineRetail[[#This Row],[InvoiceNo]],1)&lt;&gt;"C",OnlineRetail[[#This Row],[CustomerID]]&lt;&gt;""),"Yes","No")</f>
        <v>Yes</v>
      </c>
      <c r="J17145" s="4">
        <f>EOMONTH(OnlineRetail[[#This Row],[InvoiceDate]],-1)+1</f>
        <v>40817</v>
      </c>
      <c r="K17145" s="6">
        <f>OnlineRetail[[#This Row],[Quantity]]*OnlineRetail[[#This Row],[UnitPrice]]</f>
        <v>5.0999999999999996</v>
      </c>
      <c r="L17145" t="str">
        <f t="shared" si="267"/>
        <v>12568|Oct-2011</v>
      </c>
    </row>
    <row r="17146" spans="1:12">
      <c r="A17146">
        <v>551452</v>
      </c>
      <c r="B17146" t="s">
        <v>231</v>
      </c>
      <c r="C17146" t="s">
        <v>19</v>
      </c>
      <c r="D17146">
        <v>2</v>
      </c>
      <c r="E17146" s="1">
        <v>40840.454861111109</v>
      </c>
      <c r="F17146">
        <v>2.1</v>
      </c>
      <c r="G17146">
        <v>14002</v>
      </c>
      <c r="H17146" t="s">
        <v>10</v>
      </c>
      <c r="I17146" t="str">
        <f>IF(AND(LEFT(OnlineRetail[[#This Row],[InvoiceNo]],1)&lt;&gt;"C",OnlineRetail[[#This Row],[CustomerID]]&lt;&gt;""),"Yes","No")</f>
        <v>Yes</v>
      </c>
      <c r="J17146" s="4">
        <f>EOMONTH(OnlineRetail[[#This Row],[InvoiceDate]],-1)+1</f>
        <v>40817</v>
      </c>
      <c r="K17146" s="6">
        <f>OnlineRetail[[#This Row],[Quantity]]*OnlineRetail[[#This Row],[UnitPrice]]</f>
        <v>4.2</v>
      </c>
      <c r="L17146" t="str">
        <f t="shared" si="267"/>
        <v>14002|Oct-2011</v>
      </c>
    </row>
    <row r="17147" spans="1:12">
      <c r="A17147">
        <v>539825</v>
      </c>
      <c r="B17147" t="s">
        <v>52</v>
      </c>
      <c r="C17147" t="s">
        <v>42</v>
      </c>
      <c r="D17147">
        <v>13</v>
      </c>
      <c r="E17147" s="1">
        <v>40840.46597222222</v>
      </c>
      <c r="F17147">
        <v>7.95</v>
      </c>
      <c r="G17147">
        <v>14031</v>
      </c>
      <c r="H17147" t="s">
        <v>17</v>
      </c>
      <c r="I17147" t="str">
        <f>IF(AND(LEFT(OnlineRetail[[#This Row],[InvoiceNo]],1)&lt;&gt;"C",OnlineRetail[[#This Row],[CustomerID]]&lt;&gt;""),"Yes","No")</f>
        <v>Yes</v>
      </c>
      <c r="J17147" s="4">
        <f>EOMONTH(OnlineRetail[[#This Row],[InvoiceDate]],-1)+1</f>
        <v>40817</v>
      </c>
      <c r="K17147" s="6">
        <f>OnlineRetail[[#This Row],[Quantity]]*OnlineRetail[[#This Row],[UnitPrice]]</f>
        <v>103.35000000000001</v>
      </c>
      <c r="L17147" t="str">
        <f t="shared" si="267"/>
        <v>14031|Oct-2011</v>
      </c>
    </row>
    <row r="17148" spans="1:12">
      <c r="A17148">
        <v>547280</v>
      </c>
      <c r="B17148" t="s">
        <v>147</v>
      </c>
      <c r="C17148" t="s">
        <v>27</v>
      </c>
      <c r="D17148">
        <v>19</v>
      </c>
      <c r="E17148" s="1">
        <v>40840.468055555553</v>
      </c>
      <c r="F17148">
        <v>7.95</v>
      </c>
      <c r="G17148">
        <v>13332</v>
      </c>
      <c r="H17148" t="s">
        <v>10</v>
      </c>
      <c r="I17148" t="str">
        <f>IF(AND(LEFT(OnlineRetail[[#This Row],[InvoiceNo]],1)&lt;&gt;"C",OnlineRetail[[#This Row],[CustomerID]]&lt;&gt;""),"Yes","No")</f>
        <v>Yes</v>
      </c>
      <c r="J17148" s="4">
        <f>EOMONTH(OnlineRetail[[#This Row],[InvoiceDate]],-1)+1</f>
        <v>40817</v>
      </c>
      <c r="K17148" s="6">
        <f>OnlineRetail[[#This Row],[Quantity]]*OnlineRetail[[#This Row],[UnitPrice]]</f>
        <v>151.05000000000001</v>
      </c>
      <c r="L17148" t="str">
        <f t="shared" si="267"/>
        <v>13332|Oct-2011</v>
      </c>
    </row>
    <row r="17149" spans="1:12">
      <c r="A17149">
        <v>548163</v>
      </c>
      <c r="B17149" t="s">
        <v>118</v>
      </c>
      <c r="C17149" t="s">
        <v>40</v>
      </c>
      <c r="D17149">
        <v>22</v>
      </c>
      <c r="E17149" s="1">
        <v>40840.482638888891</v>
      </c>
      <c r="F17149">
        <v>2.5499999999999998</v>
      </c>
      <c r="G17149">
        <v>13347</v>
      </c>
      <c r="H17149" t="s">
        <v>10</v>
      </c>
      <c r="I17149" t="str">
        <f>IF(AND(LEFT(OnlineRetail[[#This Row],[InvoiceNo]],1)&lt;&gt;"C",OnlineRetail[[#This Row],[CustomerID]]&lt;&gt;""),"Yes","No")</f>
        <v>Yes</v>
      </c>
      <c r="J17149" s="4">
        <f>EOMONTH(OnlineRetail[[#This Row],[InvoiceDate]],-1)+1</f>
        <v>40817</v>
      </c>
      <c r="K17149" s="6">
        <f>OnlineRetail[[#This Row],[Quantity]]*OnlineRetail[[#This Row],[UnitPrice]]</f>
        <v>56.099999999999994</v>
      </c>
      <c r="L17149" t="str">
        <f t="shared" si="267"/>
        <v>13347|Oct-2011</v>
      </c>
    </row>
    <row r="17150" spans="1:12">
      <c r="A17150">
        <v>543960</v>
      </c>
      <c r="B17150" t="s">
        <v>182</v>
      </c>
      <c r="C17150" t="s">
        <v>19</v>
      </c>
      <c r="D17150">
        <v>17</v>
      </c>
      <c r="E17150" s="1">
        <v>40840.484722222223</v>
      </c>
      <c r="F17150">
        <v>7.95</v>
      </c>
      <c r="G17150">
        <v>12830</v>
      </c>
      <c r="H17150" t="s">
        <v>10</v>
      </c>
      <c r="I17150" t="str">
        <f>IF(AND(LEFT(OnlineRetail[[#This Row],[InvoiceNo]],1)&lt;&gt;"C",OnlineRetail[[#This Row],[CustomerID]]&lt;&gt;""),"Yes","No")</f>
        <v>Yes</v>
      </c>
      <c r="J17150" s="4">
        <f>EOMONTH(OnlineRetail[[#This Row],[InvoiceDate]],-1)+1</f>
        <v>40817</v>
      </c>
      <c r="K17150" s="6">
        <f>OnlineRetail[[#This Row],[Quantity]]*OnlineRetail[[#This Row],[UnitPrice]]</f>
        <v>135.15</v>
      </c>
      <c r="L17150" t="str">
        <f t="shared" si="267"/>
        <v>12830|Oct-2011</v>
      </c>
    </row>
    <row r="17151" spans="1:12">
      <c r="A17151">
        <v>542629</v>
      </c>
      <c r="B17151" t="s">
        <v>71</v>
      </c>
      <c r="C17151" t="s">
        <v>72</v>
      </c>
      <c r="D17151">
        <v>24</v>
      </c>
      <c r="E17151" s="1">
        <v>40840.490972222222</v>
      </c>
      <c r="F17151">
        <v>4.25</v>
      </c>
      <c r="G17151">
        <v>14030</v>
      </c>
      <c r="H17151" t="s">
        <v>10</v>
      </c>
      <c r="I17151" t="str">
        <f>IF(AND(LEFT(OnlineRetail[[#This Row],[InvoiceNo]],1)&lt;&gt;"C",OnlineRetail[[#This Row],[CustomerID]]&lt;&gt;""),"Yes","No")</f>
        <v>Yes</v>
      </c>
      <c r="J17151" s="4">
        <f>EOMONTH(OnlineRetail[[#This Row],[InvoiceDate]],-1)+1</f>
        <v>40817</v>
      </c>
      <c r="K17151" s="6">
        <f>OnlineRetail[[#This Row],[Quantity]]*OnlineRetail[[#This Row],[UnitPrice]]</f>
        <v>102</v>
      </c>
      <c r="L17151" t="str">
        <f t="shared" si="267"/>
        <v>14030|Oct-2011</v>
      </c>
    </row>
    <row r="17152" spans="1:12">
      <c r="A17152">
        <v>552344</v>
      </c>
      <c r="B17152" t="s">
        <v>253</v>
      </c>
      <c r="C17152" t="s">
        <v>46</v>
      </c>
      <c r="D17152">
        <v>24</v>
      </c>
      <c r="E17152" s="1">
        <v>40840.5</v>
      </c>
      <c r="F17152">
        <v>2.5499999999999998</v>
      </c>
      <c r="G17152">
        <v>12529</v>
      </c>
      <c r="H17152" t="s">
        <v>10</v>
      </c>
      <c r="I17152" t="str">
        <f>IF(AND(LEFT(OnlineRetail[[#This Row],[InvoiceNo]],1)&lt;&gt;"C",OnlineRetail[[#This Row],[CustomerID]]&lt;&gt;""),"Yes","No")</f>
        <v>Yes</v>
      </c>
      <c r="J17152" s="4">
        <f>EOMONTH(OnlineRetail[[#This Row],[InvoiceDate]],-1)+1</f>
        <v>40817</v>
      </c>
      <c r="K17152" s="6">
        <f>OnlineRetail[[#This Row],[Quantity]]*OnlineRetail[[#This Row],[UnitPrice]]</f>
        <v>61.199999999999996</v>
      </c>
      <c r="L17152" t="str">
        <f t="shared" si="267"/>
        <v>12529|Oct-2011</v>
      </c>
    </row>
    <row r="17153" spans="1:12">
      <c r="A17153">
        <v>540773</v>
      </c>
      <c r="B17153" t="s">
        <v>270</v>
      </c>
      <c r="C17153" t="s">
        <v>21</v>
      </c>
      <c r="D17153">
        <v>23</v>
      </c>
      <c r="E17153" s="1">
        <v>40840.506944444453</v>
      </c>
      <c r="F17153">
        <v>4.25</v>
      </c>
      <c r="G17153">
        <v>12529</v>
      </c>
      <c r="H17153" t="s">
        <v>10</v>
      </c>
      <c r="I17153" t="str">
        <f>IF(AND(LEFT(OnlineRetail[[#This Row],[InvoiceNo]],1)&lt;&gt;"C",OnlineRetail[[#This Row],[CustomerID]]&lt;&gt;""),"Yes","No")</f>
        <v>Yes</v>
      </c>
      <c r="J17153" s="4">
        <f>EOMONTH(OnlineRetail[[#This Row],[InvoiceDate]],-1)+1</f>
        <v>40817</v>
      </c>
      <c r="K17153" s="6">
        <f>OnlineRetail[[#This Row],[Quantity]]*OnlineRetail[[#This Row],[UnitPrice]]</f>
        <v>97.75</v>
      </c>
      <c r="L17153" t="str">
        <f t="shared" si="267"/>
        <v>12529|Oct-2011</v>
      </c>
    </row>
    <row r="17154" spans="1:12">
      <c r="A17154">
        <v>543648</v>
      </c>
      <c r="B17154" t="s">
        <v>292</v>
      </c>
      <c r="C17154" t="s">
        <v>53</v>
      </c>
      <c r="D17154">
        <v>21</v>
      </c>
      <c r="E17154" s="1">
        <v>40840.509027777778</v>
      </c>
      <c r="F17154">
        <v>1.25</v>
      </c>
      <c r="G17154">
        <v>13931</v>
      </c>
      <c r="H17154" t="s">
        <v>10</v>
      </c>
      <c r="I17154" t="str">
        <f>IF(AND(LEFT(OnlineRetail[[#This Row],[InvoiceNo]],1)&lt;&gt;"C",OnlineRetail[[#This Row],[CustomerID]]&lt;&gt;""),"Yes","No")</f>
        <v>Yes</v>
      </c>
      <c r="J17154" s="4">
        <f>EOMONTH(OnlineRetail[[#This Row],[InvoiceDate]],-1)+1</f>
        <v>40817</v>
      </c>
      <c r="K17154" s="6">
        <f>OnlineRetail[[#This Row],[Quantity]]*OnlineRetail[[#This Row],[UnitPrice]]</f>
        <v>26.25</v>
      </c>
      <c r="L17154" t="str">
        <f t="shared" ref="L17154:L17217" si="268">IF(I17154="Yes",G17154&amp;"|"&amp;TEXT(J17154,"mmm-yyyy"),"")</f>
        <v>13931|Oct-2011</v>
      </c>
    </row>
    <row r="17155" spans="1:12">
      <c r="A17155">
        <v>549326</v>
      </c>
      <c r="B17155" t="s">
        <v>153</v>
      </c>
      <c r="C17155" t="s">
        <v>12</v>
      </c>
      <c r="D17155">
        <v>13</v>
      </c>
      <c r="E17155" s="1">
        <v>40840.511111111111</v>
      </c>
      <c r="F17155">
        <v>1.65</v>
      </c>
      <c r="G17155">
        <v>13382</v>
      </c>
      <c r="H17155" t="s">
        <v>10</v>
      </c>
      <c r="I17155" t="str">
        <f>IF(AND(LEFT(OnlineRetail[[#This Row],[InvoiceNo]],1)&lt;&gt;"C",OnlineRetail[[#This Row],[CustomerID]]&lt;&gt;""),"Yes","No")</f>
        <v>Yes</v>
      </c>
      <c r="J17155" s="4">
        <f>EOMONTH(OnlineRetail[[#This Row],[InvoiceDate]],-1)+1</f>
        <v>40817</v>
      </c>
      <c r="K17155" s="6">
        <f>OnlineRetail[[#This Row],[Quantity]]*OnlineRetail[[#This Row],[UnitPrice]]</f>
        <v>21.45</v>
      </c>
      <c r="L17155" t="str">
        <f t="shared" si="268"/>
        <v>13382|Oct-2011</v>
      </c>
    </row>
    <row r="17156" spans="1:12">
      <c r="A17156">
        <v>537499</v>
      </c>
      <c r="B17156" t="s">
        <v>182</v>
      </c>
      <c r="C17156" t="s">
        <v>24</v>
      </c>
      <c r="D17156">
        <v>16</v>
      </c>
      <c r="E17156" s="1">
        <v>40840.511111111111</v>
      </c>
      <c r="F17156">
        <v>0.85</v>
      </c>
      <c r="G17156">
        <v>13884</v>
      </c>
      <c r="H17156" t="s">
        <v>121</v>
      </c>
      <c r="I17156" t="str">
        <f>IF(AND(LEFT(OnlineRetail[[#This Row],[InvoiceNo]],1)&lt;&gt;"C",OnlineRetail[[#This Row],[CustomerID]]&lt;&gt;""),"Yes","No")</f>
        <v>Yes</v>
      </c>
      <c r="J17156" s="4">
        <f>EOMONTH(OnlineRetail[[#This Row],[InvoiceDate]],-1)+1</f>
        <v>40817</v>
      </c>
      <c r="K17156" s="6">
        <f>OnlineRetail[[#This Row],[Quantity]]*OnlineRetail[[#This Row],[UnitPrice]]</f>
        <v>13.6</v>
      </c>
      <c r="L17156" t="str">
        <f t="shared" si="268"/>
        <v>13884|Oct-2011</v>
      </c>
    </row>
    <row r="17157" spans="1:12">
      <c r="A17157">
        <v>554327</v>
      </c>
      <c r="B17157" t="s">
        <v>56</v>
      </c>
      <c r="C17157" t="s">
        <v>9</v>
      </c>
      <c r="D17157">
        <v>16</v>
      </c>
      <c r="E17157" s="1">
        <v>40840.518750000003</v>
      </c>
      <c r="F17157">
        <v>1.25</v>
      </c>
      <c r="G17157">
        <v>14112</v>
      </c>
      <c r="H17157" t="s">
        <v>10</v>
      </c>
      <c r="I17157" t="str">
        <f>IF(AND(LEFT(OnlineRetail[[#This Row],[InvoiceNo]],1)&lt;&gt;"C",OnlineRetail[[#This Row],[CustomerID]]&lt;&gt;""),"Yes","No")</f>
        <v>Yes</v>
      </c>
      <c r="J17157" s="4">
        <f>EOMONTH(OnlineRetail[[#This Row],[InvoiceDate]],-1)+1</f>
        <v>40817</v>
      </c>
      <c r="K17157" s="6">
        <f>OnlineRetail[[#This Row],[Quantity]]*OnlineRetail[[#This Row],[UnitPrice]]</f>
        <v>20</v>
      </c>
      <c r="L17157" t="str">
        <f t="shared" si="268"/>
        <v>14112|Oct-2011</v>
      </c>
    </row>
    <row r="17158" spans="1:12">
      <c r="A17158">
        <v>555672</v>
      </c>
      <c r="B17158" t="s">
        <v>164</v>
      </c>
      <c r="C17158" t="s">
        <v>50</v>
      </c>
      <c r="D17158">
        <v>14</v>
      </c>
      <c r="E17158" s="1">
        <v>40840.521527777782</v>
      </c>
      <c r="F17158">
        <v>4.25</v>
      </c>
      <c r="G17158">
        <v>12992</v>
      </c>
      <c r="H17158" t="s">
        <v>36</v>
      </c>
      <c r="I17158" t="str">
        <f>IF(AND(LEFT(OnlineRetail[[#This Row],[InvoiceNo]],1)&lt;&gt;"C",OnlineRetail[[#This Row],[CustomerID]]&lt;&gt;""),"Yes","No")</f>
        <v>Yes</v>
      </c>
      <c r="J17158" s="4">
        <f>EOMONTH(OnlineRetail[[#This Row],[InvoiceDate]],-1)+1</f>
        <v>40817</v>
      </c>
      <c r="K17158" s="6">
        <f>OnlineRetail[[#This Row],[Quantity]]*OnlineRetail[[#This Row],[UnitPrice]]</f>
        <v>59.5</v>
      </c>
      <c r="L17158" t="str">
        <f t="shared" si="268"/>
        <v>12992|Oct-2011</v>
      </c>
    </row>
    <row r="17159" spans="1:12">
      <c r="A17159">
        <v>540177</v>
      </c>
      <c r="B17159" t="s">
        <v>134</v>
      </c>
      <c r="C17159" t="s">
        <v>40</v>
      </c>
      <c r="D17159">
        <v>11</v>
      </c>
      <c r="E17159" s="1">
        <v>40840.522916666669</v>
      </c>
      <c r="F17159">
        <v>7.95</v>
      </c>
      <c r="G17159">
        <v>12970</v>
      </c>
      <c r="H17159" t="s">
        <v>10</v>
      </c>
      <c r="I17159" t="str">
        <f>IF(AND(LEFT(OnlineRetail[[#This Row],[InvoiceNo]],1)&lt;&gt;"C",OnlineRetail[[#This Row],[CustomerID]]&lt;&gt;""),"Yes","No")</f>
        <v>Yes</v>
      </c>
      <c r="J17159" s="4">
        <f>EOMONTH(OnlineRetail[[#This Row],[InvoiceDate]],-1)+1</f>
        <v>40817</v>
      </c>
      <c r="K17159" s="6">
        <f>OnlineRetail[[#This Row],[Quantity]]*OnlineRetail[[#This Row],[UnitPrice]]</f>
        <v>87.45</v>
      </c>
      <c r="L17159" t="str">
        <f t="shared" si="268"/>
        <v>12970|Oct-2011</v>
      </c>
    </row>
    <row r="17160" spans="1:12">
      <c r="A17160">
        <v>545648</v>
      </c>
      <c r="B17160" t="s">
        <v>177</v>
      </c>
      <c r="C17160" t="s">
        <v>29</v>
      </c>
      <c r="D17160">
        <v>3</v>
      </c>
      <c r="E17160" s="1">
        <v>40840.572222222218</v>
      </c>
      <c r="F17160">
        <v>3.39</v>
      </c>
      <c r="G17160">
        <v>12405</v>
      </c>
      <c r="H17160" t="s">
        <v>10</v>
      </c>
      <c r="I17160" t="str">
        <f>IF(AND(LEFT(OnlineRetail[[#This Row],[InvoiceNo]],1)&lt;&gt;"C",OnlineRetail[[#This Row],[CustomerID]]&lt;&gt;""),"Yes","No")</f>
        <v>Yes</v>
      </c>
      <c r="J17160" s="4">
        <f>EOMONTH(OnlineRetail[[#This Row],[InvoiceDate]],-1)+1</f>
        <v>40817</v>
      </c>
      <c r="K17160" s="6">
        <f>OnlineRetail[[#This Row],[Quantity]]*OnlineRetail[[#This Row],[UnitPrice]]</f>
        <v>10.17</v>
      </c>
      <c r="L17160" t="str">
        <f t="shared" si="268"/>
        <v>12405|Oct-2011</v>
      </c>
    </row>
    <row r="17161" spans="1:12">
      <c r="A17161">
        <v>543876</v>
      </c>
      <c r="B17161" t="s">
        <v>274</v>
      </c>
      <c r="C17161" t="s">
        <v>40</v>
      </c>
      <c r="D17161">
        <v>1</v>
      </c>
      <c r="E17161" s="1">
        <v>40840.575694444437</v>
      </c>
      <c r="F17161">
        <v>7.95</v>
      </c>
      <c r="G17161">
        <v>12963</v>
      </c>
      <c r="H17161" t="s">
        <v>10</v>
      </c>
      <c r="I17161" t="str">
        <f>IF(AND(LEFT(OnlineRetail[[#This Row],[InvoiceNo]],1)&lt;&gt;"C",OnlineRetail[[#This Row],[CustomerID]]&lt;&gt;""),"Yes","No")</f>
        <v>Yes</v>
      </c>
      <c r="J17161" s="4">
        <f>EOMONTH(OnlineRetail[[#This Row],[InvoiceDate]],-1)+1</f>
        <v>40817</v>
      </c>
      <c r="K17161" s="6">
        <f>OnlineRetail[[#This Row],[Quantity]]*OnlineRetail[[#This Row],[UnitPrice]]</f>
        <v>7.95</v>
      </c>
      <c r="L17161" t="str">
        <f t="shared" si="268"/>
        <v>12963|Oct-2011</v>
      </c>
    </row>
    <row r="17162" spans="1:12">
      <c r="A17162">
        <v>541857</v>
      </c>
      <c r="B17162" t="s">
        <v>263</v>
      </c>
      <c r="C17162" t="s">
        <v>50</v>
      </c>
      <c r="D17162">
        <v>17</v>
      </c>
      <c r="E17162" s="1">
        <v>40840.579861111109</v>
      </c>
      <c r="F17162">
        <v>1.25</v>
      </c>
      <c r="G17162">
        <v>13621</v>
      </c>
      <c r="H17162" t="s">
        <v>126</v>
      </c>
      <c r="I17162" t="str">
        <f>IF(AND(LEFT(OnlineRetail[[#This Row],[InvoiceNo]],1)&lt;&gt;"C",OnlineRetail[[#This Row],[CustomerID]]&lt;&gt;""),"Yes","No")</f>
        <v>Yes</v>
      </c>
      <c r="J17162" s="4">
        <f>EOMONTH(OnlineRetail[[#This Row],[InvoiceDate]],-1)+1</f>
        <v>40817</v>
      </c>
      <c r="K17162" s="6">
        <f>OnlineRetail[[#This Row],[Quantity]]*OnlineRetail[[#This Row],[UnitPrice]]</f>
        <v>21.25</v>
      </c>
      <c r="L17162" t="str">
        <f t="shared" si="268"/>
        <v>13621|Oct-2011</v>
      </c>
    </row>
    <row r="17163" spans="1:12">
      <c r="A17163">
        <v>544202</v>
      </c>
      <c r="B17163" t="s">
        <v>155</v>
      </c>
      <c r="C17163" t="s">
        <v>9</v>
      </c>
      <c r="D17163">
        <v>21</v>
      </c>
      <c r="E17163" s="1">
        <v>40840.584722222222</v>
      </c>
      <c r="F17163">
        <v>5.95</v>
      </c>
      <c r="G17163">
        <v>13481</v>
      </c>
      <c r="H17163" t="s">
        <v>10</v>
      </c>
      <c r="I17163" t="str">
        <f>IF(AND(LEFT(OnlineRetail[[#This Row],[InvoiceNo]],1)&lt;&gt;"C",OnlineRetail[[#This Row],[CustomerID]]&lt;&gt;""),"Yes","No")</f>
        <v>Yes</v>
      </c>
      <c r="J17163" s="4">
        <f>EOMONTH(OnlineRetail[[#This Row],[InvoiceDate]],-1)+1</f>
        <v>40817</v>
      </c>
      <c r="K17163" s="6">
        <f>OnlineRetail[[#This Row],[Quantity]]*OnlineRetail[[#This Row],[UnitPrice]]</f>
        <v>124.95</v>
      </c>
      <c r="L17163" t="str">
        <f t="shared" si="268"/>
        <v>13481|Oct-2011</v>
      </c>
    </row>
    <row r="17164" spans="1:12">
      <c r="A17164">
        <v>548671</v>
      </c>
      <c r="B17164" t="s">
        <v>140</v>
      </c>
      <c r="C17164" t="s">
        <v>42</v>
      </c>
      <c r="D17164">
        <v>7</v>
      </c>
      <c r="E17164" s="1">
        <v>40840.585416666669</v>
      </c>
      <c r="F17164">
        <v>1.65</v>
      </c>
      <c r="G17164">
        <v>13670</v>
      </c>
      <c r="H17164" t="s">
        <v>10</v>
      </c>
      <c r="I17164" t="str">
        <f>IF(AND(LEFT(OnlineRetail[[#This Row],[InvoiceNo]],1)&lt;&gt;"C",OnlineRetail[[#This Row],[CustomerID]]&lt;&gt;""),"Yes","No")</f>
        <v>Yes</v>
      </c>
      <c r="J17164" s="4">
        <f>EOMONTH(OnlineRetail[[#This Row],[InvoiceDate]],-1)+1</f>
        <v>40817</v>
      </c>
      <c r="K17164" s="6">
        <f>OnlineRetail[[#This Row],[Quantity]]*OnlineRetail[[#This Row],[UnitPrice]]</f>
        <v>11.549999999999999</v>
      </c>
      <c r="L17164" t="str">
        <f t="shared" si="268"/>
        <v>13670|Oct-2011</v>
      </c>
    </row>
    <row r="17165" spans="1:12">
      <c r="A17165">
        <v>553596</v>
      </c>
      <c r="B17165" t="s">
        <v>252</v>
      </c>
      <c r="C17165" t="s">
        <v>42</v>
      </c>
      <c r="D17165">
        <v>21</v>
      </c>
      <c r="E17165" s="1">
        <v>40840.594444444447</v>
      </c>
      <c r="F17165">
        <v>4.25</v>
      </c>
      <c r="G17165">
        <v>13361</v>
      </c>
      <c r="H17165" t="s">
        <v>70</v>
      </c>
      <c r="I17165" t="str">
        <f>IF(AND(LEFT(OnlineRetail[[#This Row],[InvoiceNo]],1)&lt;&gt;"C",OnlineRetail[[#This Row],[CustomerID]]&lt;&gt;""),"Yes","No")</f>
        <v>Yes</v>
      </c>
      <c r="J17165" s="4">
        <f>EOMONTH(OnlineRetail[[#This Row],[InvoiceDate]],-1)+1</f>
        <v>40817</v>
      </c>
      <c r="K17165" s="6">
        <f>OnlineRetail[[#This Row],[Quantity]]*OnlineRetail[[#This Row],[UnitPrice]]</f>
        <v>89.25</v>
      </c>
      <c r="L17165" t="str">
        <f t="shared" si="268"/>
        <v>13361|Oct-2011</v>
      </c>
    </row>
    <row r="17166" spans="1:12">
      <c r="A17166">
        <v>547724</v>
      </c>
      <c r="B17166" t="s">
        <v>262</v>
      </c>
      <c r="C17166" t="s">
        <v>9</v>
      </c>
      <c r="D17166">
        <v>4</v>
      </c>
      <c r="E17166" s="1">
        <v>40840.602777777778</v>
      </c>
      <c r="F17166">
        <v>2.5499999999999998</v>
      </c>
      <c r="G17166">
        <v>13328</v>
      </c>
      <c r="H17166" t="s">
        <v>10</v>
      </c>
      <c r="I17166" t="str">
        <f>IF(AND(LEFT(OnlineRetail[[#This Row],[InvoiceNo]],1)&lt;&gt;"C",OnlineRetail[[#This Row],[CustomerID]]&lt;&gt;""),"Yes","No")</f>
        <v>Yes</v>
      </c>
      <c r="J17166" s="4">
        <f>EOMONTH(OnlineRetail[[#This Row],[InvoiceDate]],-1)+1</f>
        <v>40817</v>
      </c>
      <c r="K17166" s="6">
        <f>OnlineRetail[[#This Row],[Quantity]]*OnlineRetail[[#This Row],[UnitPrice]]</f>
        <v>10.199999999999999</v>
      </c>
      <c r="L17166" t="str">
        <f t="shared" si="268"/>
        <v>13328|Oct-2011</v>
      </c>
    </row>
    <row r="17167" spans="1:12">
      <c r="A17167">
        <v>544593</v>
      </c>
      <c r="B17167" t="s">
        <v>86</v>
      </c>
      <c r="C17167" t="s">
        <v>42</v>
      </c>
      <c r="D17167">
        <v>11</v>
      </c>
      <c r="E17167" s="1">
        <v>40840.604166666657</v>
      </c>
      <c r="F17167">
        <v>9.9499999999999993</v>
      </c>
      <c r="G17167">
        <v>13461</v>
      </c>
      <c r="H17167" t="s">
        <v>10</v>
      </c>
      <c r="I17167" t="str">
        <f>IF(AND(LEFT(OnlineRetail[[#This Row],[InvoiceNo]],1)&lt;&gt;"C",OnlineRetail[[#This Row],[CustomerID]]&lt;&gt;""),"Yes","No")</f>
        <v>Yes</v>
      </c>
      <c r="J17167" s="4">
        <f>EOMONTH(OnlineRetail[[#This Row],[InvoiceDate]],-1)+1</f>
        <v>40817</v>
      </c>
      <c r="K17167" s="6">
        <f>OnlineRetail[[#This Row],[Quantity]]*OnlineRetail[[#This Row],[UnitPrice]]</f>
        <v>109.44999999999999</v>
      </c>
      <c r="L17167" t="str">
        <f t="shared" si="268"/>
        <v>13461|Oct-2011</v>
      </c>
    </row>
    <row r="17168" spans="1:12">
      <c r="A17168">
        <v>542063</v>
      </c>
      <c r="B17168" t="s">
        <v>159</v>
      </c>
      <c r="C17168" t="s">
        <v>9</v>
      </c>
      <c r="D17168">
        <v>18</v>
      </c>
      <c r="E17168" s="1">
        <v>40840.60833333333</v>
      </c>
      <c r="F17168">
        <v>9.9499999999999993</v>
      </c>
      <c r="G17168">
        <v>13150</v>
      </c>
      <c r="H17168" t="s">
        <v>70</v>
      </c>
      <c r="I17168" t="str">
        <f>IF(AND(LEFT(OnlineRetail[[#This Row],[InvoiceNo]],1)&lt;&gt;"C",OnlineRetail[[#This Row],[CustomerID]]&lt;&gt;""),"Yes","No")</f>
        <v>Yes</v>
      </c>
      <c r="J17168" s="4">
        <f>EOMONTH(OnlineRetail[[#This Row],[InvoiceDate]],-1)+1</f>
        <v>40817</v>
      </c>
      <c r="K17168" s="6">
        <f>OnlineRetail[[#This Row],[Quantity]]*OnlineRetail[[#This Row],[UnitPrice]]</f>
        <v>179.1</v>
      </c>
      <c r="L17168" t="str">
        <f t="shared" si="268"/>
        <v>13150|Oct-2011</v>
      </c>
    </row>
    <row r="17169" spans="1:12">
      <c r="A17169">
        <v>536973</v>
      </c>
      <c r="B17169" t="s">
        <v>157</v>
      </c>
      <c r="C17169" t="s">
        <v>19</v>
      </c>
      <c r="D17169">
        <v>15</v>
      </c>
      <c r="E17169" s="1">
        <v>40840.626388888893</v>
      </c>
      <c r="F17169">
        <v>2.1</v>
      </c>
      <c r="G17169">
        <v>12712</v>
      </c>
      <c r="H17169" t="s">
        <v>10</v>
      </c>
      <c r="I17169" t="str">
        <f>IF(AND(LEFT(OnlineRetail[[#This Row],[InvoiceNo]],1)&lt;&gt;"C",OnlineRetail[[#This Row],[CustomerID]]&lt;&gt;""),"Yes","No")</f>
        <v>Yes</v>
      </c>
      <c r="J17169" s="4">
        <f>EOMONTH(OnlineRetail[[#This Row],[InvoiceDate]],-1)+1</f>
        <v>40817</v>
      </c>
      <c r="K17169" s="6">
        <f>OnlineRetail[[#This Row],[Quantity]]*OnlineRetail[[#This Row],[UnitPrice]]</f>
        <v>31.5</v>
      </c>
      <c r="L17169" t="str">
        <f t="shared" si="268"/>
        <v>12712|Oct-2011</v>
      </c>
    </row>
    <row r="17170" spans="1:12">
      <c r="A17170">
        <v>550774</v>
      </c>
      <c r="B17170" t="s">
        <v>250</v>
      </c>
      <c r="C17170" t="s">
        <v>29</v>
      </c>
      <c r="D17170">
        <v>14</v>
      </c>
      <c r="E17170" s="1">
        <v>40840.634027777778</v>
      </c>
      <c r="F17170">
        <v>2.5499999999999998</v>
      </c>
      <c r="G17170">
        <v>13540</v>
      </c>
      <c r="H17170" t="s">
        <v>31</v>
      </c>
      <c r="I17170" t="str">
        <f>IF(AND(LEFT(OnlineRetail[[#This Row],[InvoiceNo]],1)&lt;&gt;"C",OnlineRetail[[#This Row],[CustomerID]]&lt;&gt;""),"Yes","No")</f>
        <v>Yes</v>
      </c>
      <c r="J17170" s="4">
        <f>EOMONTH(OnlineRetail[[#This Row],[InvoiceDate]],-1)+1</f>
        <v>40817</v>
      </c>
      <c r="K17170" s="6">
        <f>OnlineRetail[[#This Row],[Quantity]]*OnlineRetail[[#This Row],[UnitPrice]]</f>
        <v>35.699999999999996</v>
      </c>
      <c r="L17170" t="str">
        <f t="shared" si="268"/>
        <v>13540|Oct-2011</v>
      </c>
    </row>
    <row r="17171" spans="1:12">
      <c r="A17171">
        <v>544061</v>
      </c>
      <c r="B17171" t="s">
        <v>242</v>
      </c>
      <c r="C17171" t="s">
        <v>14</v>
      </c>
      <c r="D17171">
        <v>7</v>
      </c>
      <c r="E17171" s="1">
        <v>40840.645833333343</v>
      </c>
      <c r="F17171">
        <v>5.95</v>
      </c>
      <c r="G17171">
        <v>14027</v>
      </c>
      <c r="H17171" t="s">
        <v>10</v>
      </c>
      <c r="I17171" t="str">
        <f>IF(AND(LEFT(OnlineRetail[[#This Row],[InvoiceNo]],1)&lt;&gt;"C",OnlineRetail[[#This Row],[CustomerID]]&lt;&gt;""),"Yes","No")</f>
        <v>Yes</v>
      </c>
      <c r="J17171" s="4">
        <f>EOMONTH(OnlineRetail[[#This Row],[InvoiceDate]],-1)+1</f>
        <v>40817</v>
      </c>
      <c r="K17171" s="6">
        <f>OnlineRetail[[#This Row],[Quantity]]*OnlineRetail[[#This Row],[UnitPrice]]</f>
        <v>41.65</v>
      </c>
      <c r="L17171" t="str">
        <f t="shared" si="268"/>
        <v>14027|Oct-2011</v>
      </c>
    </row>
    <row r="17172" spans="1:12">
      <c r="A17172">
        <v>549275</v>
      </c>
      <c r="B17172" t="s">
        <v>203</v>
      </c>
      <c r="C17172" t="s">
        <v>50</v>
      </c>
      <c r="D17172">
        <v>2</v>
      </c>
      <c r="E17172" s="1">
        <v>40840.648611111108</v>
      </c>
      <c r="F17172">
        <v>5.95</v>
      </c>
      <c r="G17172">
        <v>13674</v>
      </c>
      <c r="H17172" t="s">
        <v>10</v>
      </c>
      <c r="I17172" t="str">
        <f>IF(AND(LEFT(OnlineRetail[[#This Row],[InvoiceNo]],1)&lt;&gt;"C",OnlineRetail[[#This Row],[CustomerID]]&lt;&gt;""),"Yes","No")</f>
        <v>Yes</v>
      </c>
      <c r="J17172" s="4">
        <f>EOMONTH(OnlineRetail[[#This Row],[InvoiceDate]],-1)+1</f>
        <v>40817</v>
      </c>
      <c r="K17172" s="6">
        <f>OnlineRetail[[#This Row],[Quantity]]*OnlineRetail[[#This Row],[UnitPrice]]</f>
        <v>11.9</v>
      </c>
      <c r="L17172" t="str">
        <f t="shared" si="268"/>
        <v>13674|Oct-2011</v>
      </c>
    </row>
    <row r="17173" spans="1:12">
      <c r="A17173">
        <v>538932</v>
      </c>
      <c r="B17173" t="s">
        <v>94</v>
      </c>
      <c r="C17173" t="s">
        <v>62</v>
      </c>
      <c r="D17173">
        <v>3</v>
      </c>
      <c r="E17173" s="1">
        <v>40840.65</v>
      </c>
      <c r="F17173">
        <v>0.85</v>
      </c>
      <c r="G17173">
        <v>13133</v>
      </c>
      <c r="H17173" t="s">
        <v>10</v>
      </c>
      <c r="I17173" t="str">
        <f>IF(AND(LEFT(OnlineRetail[[#This Row],[InvoiceNo]],1)&lt;&gt;"C",OnlineRetail[[#This Row],[CustomerID]]&lt;&gt;""),"Yes","No")</f>
        <v>Yes</v>
      </c>
      <c r="J17173" s="4">
        <f>EOMONTH(OnlineRetail[[#This Row],[InvoiceDate]],-1)+1</f>
        <v>40817</v>
      </c>
      <c r="K17173" s="6">
        <f>OnlineRetail[[#This Row],[Quantity]]*OnlineRetail[[#This Row],[UnitPrice]]</f>
        <v>2.5499999999999998</v>
      </c>
      <c r="L17173" t="str">
        <f t="shared" si="268"/>
        <v>13133|Oct-2011</v>
      </c>
    </row>
    <row r="17174" spans="1:12">
      <c r="A17174">
        <v>537514</v>
      </c>
      <c r="B17174" t="s">
        <v>207</v>
      </c>
      <c r="C17174" t="s">
        <v>40</v>
      </c>
      <c r="D17174">
        <v>18</v>
      </c>
      <c r="E17174" s="1">
        <v>40840.65347222222</v>
      </c>
      <c r="F17174">
        <v>4.25</v>
      </c>
      <c r="G17174">
        <v>12582</v>
      </c>
      <c r="H17174" t="s">
        <v>10</v>
      </c>
      <c r="I17174" t="str">
        <f>IF(AND(LEFT(OnlineRetail[[#This Row],[InvoiceNo]],1)&lt;&gt;"C",OnlineRetail[[#This Row],[CustomerID]]&lt;&gt;""),"Yes","No")</f>
        <v>Yes</v>
      </c>
      <c r="J17174" s="4">
        <f>EOMONTH(OnlineRetail[[#This Row],[InvoiceDate]],-1)+1</f>
        <v>40817</v>
      </c>
      <c r="K17174" s="6">
        <f>OnlineRetail[[#This Row],[Quantity]]*OnlineRetail[[#This Row],[UnitPrice]]</f>
        <v>76.5</v>
      </c>
      <c r="L17174" t="str">
        <f t="shared" si="268"/>
        <v>12582|Oct-2011</v>
      </c>
    </row>
    <row r="17175" spans="1:12">
      <c r="A17175">
        <v>555229</v>
      </c>
      <c r="B17175" t="s">
        <v>280</v>
      </c>
      <c r="C17175" t="s">
        <v>40</v>
      </c>
      <c r="D17175">
        <v>16</v>
      </c>
      <c r="E17175" s="1">
        <v>40840.65347222222</v>
      </c>
      <c r="F17175">
        <v>2.5499999999999998</v>
      </c>
      <c r="G17175">
        <v>12970</v>
      </c>
      <c r="H17175" t="s">
        <v>10</v>
      </c>
      <c r="I17175" t="str">
        <f>IF(AND(LEFT(OnlineRetail[[#This Row],[InvoiceNo]],1)&lt;&gt;"C",OnlineRetail[[#This Row],[CustomerID]]&lt;&gt;""),"Yes","No")</f>
        <v>Yes</v>
      </c>
      <c r="J17175" s="4">
        <f>EOMONTH(OnlineRetail[[#This Row],[InvoiceDate]],-1)+1</f>
        <v>40817</v>
      </c>
      <c r="K17175" s="6">
        <f>OnlineRetail[[#This Row],[Quantity]]*OnlineRetail[[#This Row],[UnitPrice]]</f>
        <v>40.799999999999997</v>
      </c>
      <c r="L17175" t="str">
        <f t="shared" si="268"/>
        <v>12970|Oct-2011</v>
      </c>
    </row>
    <row r="17176" spans="1:12">
      <c r="A17176">
        <v>553940</v>
      </c>
      <c r="B17176" t="s">
        <v>137</v>
      </c>
      <c r="C17176" t="s">
        <v>39</v>
      </c>
      <c r="D17176">
        <v>23</v>
      </c>
      <c r="E17176" s="1">
        <v>40840.67291666667</v>
      </c>
      <c r="F17176">
        <v>3.39</v>
      </c>
      <c r="G17176">
        <v>14344</v>
      </c>
      <c r="H17176" t="s">
        <v>10</v>
      </c>
      <c r="I17176" t="str">
        <f>IF(AND(LEFT(OnlineRetail[[#This Row],[InvoiceNo]],1)&lt;&gt;"C",OnlineRetail[[#This Row],[CustomerID]]&lt;&gt;""),"Yes","No")</f>
        <v>Yes</v>
      </c>
      <c r="J17176" s="4">
        <f>EOMONTH(OnlineRetail[[#This Row],[InvoiceDate]],-1)+1</f>
        <v>40817</v>
      </c>
      <c r="K17176" s="6">
        <f>OnlineRetail[[#This Row],[Quantity]]*OnlineRetail[[#This Row],[UnitPrice]]</f>
        <v>77.97</v>
      </c>
      <c r="L17176" t="str">
        <f t="shared" si="268"/>
        <v>14344|Oct-2011</v>
      </c>
    </row>
    <row r="17177" spans="1:12">
      <c r="A17177">
        <v>540885</v>
      </c>
      <c r="B17177" t="s">
        <v>47</v>
      </c>
      <c r="C17177" t="s">
        <v>14</v>
      </c>
      <c r="D17177">
        <v>17</v>
      </c>
      <c r="E17177" s="1">
        <v>40840.675694444442</v>
      </c>
      <c r="F17177">
        <v>0.85</v>
      </c>
      <c r="G17177">
        <v>13657</v>
      </c>
      <c r="H17177" t="s">
        <v>10</v>
      </c>
      <c r="I17177" t="str">
        <f>IF(AND(LEFT(OnlineRetail[[#This Row],[InvoiceNo]],1)&lt;&gt;"C",OnlineRetail[[#This Row],[CustomerID]]&lt;&gt;""),"Yes","No")</f>
        <v>Yes</v>
      </c>
      <c r="J17177" s="4">
        <f>EOMONTH(OnlineRetail[[#This Row],[InvoiceDate]],-1)+1</f>
        <v>40817</v>
      </c>
      <c r="K17177" s="6">
        <f>OnlineRetail[[#This Row],[Quantity]]*OnlineRetail[[#This Row],[UnitPrice]]</f>
        <v>14.45</v>
      </c>
      <c r="L17177" t="str">
        <f t="shared" si="268"/>
        <v>13657|Oct-2011</v>
      </c>
    </row>
    <row r="17178" spans="1:12">
      <c r="A17178">
        <v>553934</v>
      </c>
      <c r="B17178" t="s">
        <v>188</v>
      </c>
      <c r="C17178" t="s">
        <v>50</v>
      </c>
      <c r="D17178">
        <v>12</v>
      </c>
      <c r="E17178" s="1">
        <v>40840.690972222219</v>
      </c>
      <c r="F17178">
        <v>7.95</v>
      </c>
      <c r="G17178">
        <v>12577</v>
      </c>
      <c r="H17178" t="s">
        <v>10</v>
      </c>
      <c r="I17178" t="str">
        <f>IF(AND(LEFT(OnlineRetail[[#This Row],[InvoiceNo]],1)&lt;&gt;"C",OnlineRetail[[#This Row],[CustomerID]]&lt;&gt;""),"Yes","No")</f>
        <v>Yes</v>
      </c>
      <c r="J17178" s="4">
        <f>EOMONTH(OnlineRetail[[#This Row],[InvoiceDate]],-1)+1</f>
        <v>40817</v>
      </c>
      <c r="K17178" s="6">
        <f>OnlineRetail[[#This Row],[Quantity]]*OnlineRetail[[#This Row],[UnitPrice]]</f>
        <v>95.4</v>
      </c>
      <c r="L17178" t="str">
        <f t="shared" si="268"/>
        <v>12577|Oct-2011</v>
      </c>
    </row>
    <row r="17179" spans="1:12">
      <c r="A17179">
        <v>549293</v>
      </c>
      <c r="B17179" t="s">
        <v>86</v>
      </c>
      <c r="C17179" t="s">
        <v>29</v>
      </c>
      <c r="D17179">
        <v>17</v>
      </c>
      <c r="E17179" s="1">
        <v>40840.695138888892</v>
      </c>
      <c r="F17179">
        <v>2.1</v>
      </c>
      <c r="G17179">
        <v>12680</v>
      </c>
      <c r="H17179" t="s">
        <v>17</v>
      </c>
      <c r="I17179" t="str">
        <f>IF(AND(LEFT(OnlineRetail[[#This Row],[InvoiceNo]],1)&lt;&gt;"C",OnlineRetail[[#This Row],[CustomerID]]&lt;&gt;""),"Yes","No")</f>
        <v>Yes</v>
      </c>
      <c r="J17179" s="4">
        <f>EOMONTH(OnlineRetail[[#This Row],[InvoiceDate]],-1)+1</f>
        <v>40817</v>
      </c>
      <c r="K17179" s="6">
        <f>OnlineRetail[[#This Row],[Quantity]]*OnlineRetail[[#This Row],[UnitPrice]]</f>
        <v>35.700000000000003</v>
      </c>
      <c r="L17179" t="str">
        <f t="shared" si="268"/>
        <v>12680|Oct-2011</v>
      </c>
    </row>
    <row r="17180" spans="1:12">
      <c r="A17180">
        <v>553165</v>
      </c>
      <c r="B17180" t="s">
        <v>201</v>
      </c>
      <c r="C17180" t="s">
        <v>29</v>
      </c>
      <c r="D17180">
        <v>19</v>
      </c>
      <c r="E17180" s="1">
        <v>40840.710416666669</v>
      </c>
      <c r="F17180">
        <v>9.9499999999999993</v>
      </c>
      <c r="G17180">
        <v>14012</v>
      </c>
      <c r="H17180" t="s">
        <v>10</v>
      </c>
      <c r="I17180" t="str">
        <f>IF(AND(LEFT(OnlineRetail[[#This Row],[InvoiceNo]],1)&lt;&gt;"C",OnlineRetail[[#This Row],[CustomerID]]&lt;&gt;""),"Yes","No")</f>
        <v>Yes</v>
      </c>
      <c r="J17180" s="4">
        <f>EOMONTH(OnlineRetail[[#This Row],[InvoiceDate]],-1)+1</f>
        <v>40817</v>
      </c>
      <c r="K17180" s="6">
        <f>OnlineRetail[[#This Row],[Quantity]]*OnlineRetail[[#This Row],[UnitPrice]]</f>
        <v>189.04999999999998</v>
      </c>
      <c r="L17180" t="str">
        <f t="shared" si="268"/>
        <v>14012|Oct-2011</v>
      </c>
    </row>
    <row r="17181" spans="1:12">
      <c r="A17181">
        <v>554249</v>
      </c>
      <c r="B17181" t="s">
        <v>229</v>
      </c>
      <c r="C17181" t="s">
        <v>14</v>
      </c>
      <c r="D17181">
        <v>21</v>
      </c>
      <c r="E17181" s="1">
        <v>40840.713194444441</v>
      </c>
      <c r="F17181">
        <v>2.1</v>
      </c>
      <c r="G17181">
        <v>12362</v>
      </c>
      <c r="H17181" t="s">
        <v>10</v>
      </c>
      <c r="I17181" t="str">
        <f>IF(AND(LEFT(OnlineRetail[[#This Row],[InvoiceNo]],1)&lt;&gt;"C",OnlineRetail[[#This Row],[CustomerID]]&lt;&gt;""),"Yes","No")</f>
        <v>Yes</v>
      </c>
      <c r="J17181" s="4">
        <f>EOMONTH(OnlineRetail[[#This Row],[InvoiceDate]],-1)+1</f>
        <v>40817</v>
      </c>
      <c r="K17181" s="6">
        <f>OnlineRetail[[#This Row],[Quantity]]*OnlineRetail[[#This Row],[UnitPrice]]</f>
        <v>44.1</v>
      </c>
      <c r="L17181" t="str">
        <f t="shared" si="268"/>
        <v>12362|Oct-2011</v>
      </c>
    </row>
    <row r="17182" spans="1:12">
      <c r="A17182">
        <v>537580</v>
      </c>
      <c r="B17182" t="s">
        <v>278</v>
      </c>
      <c r="C17182" t="s">
        <v>14</v>
      </c>
      <c r="D17182">
        <v>23</v>
      </c>
      <c r="E17182" s="1">
        <v>40840.713194444441</v>
      </c>
      <c r="F17182">
        <v>2.1</v>
      </c>
      <c r="G17182">
        <v>12453</v>
      </c>
      <c r="H17182" t="s">
        <v>10</v>
      </c>
      <c r="I17182" t="str">
        <f>IF(AND(LEFT(OnlineRetail[[#This Row],[InvoiceNo]],1)&lt;&gt;"C",OnlineRetail[[#This Row],[CustomerID]]&lt;&gt;""),"Yes","No")</f>
        <v>Yes</v>
      </c>
      <c r="J17182" s="4">
        <f>EOMONTH(OnlineRetail[[#This Row],[InvoiceDate]],-1)+1</f>
        <v>40817</v>
      </c>
      <c r="K17182" s="6">
        <f>OnlineRetail[[#This Row],[Quantity]]*OnlineRetail[[#This Row],[UnitPrice]]</f>
        <v>48.300000000000004</v>
      </c>
      <c r="L17182" t="str">
        <f t="shared" si="268"/>
        <v>12453|Oct-2011</v>
      </c>
    </row>
    <row r="17183" spans="1:12">
      <c r="A17183">
        <v>536598</v>
      </c>
      <c r="B17183" t="s">
        <v>13</v>
      </c>
      <c r="C17183" t="s">
        <v>72</v>
      </c>
      <c r="D17183">
        <v>15</v>
      </c>
      <c r="E17183" s="1">
        <v>40840.715277777781</v>
      </c>
      <c r="F17183">
        <v>2.1</v>
      </c>
      <c r="G17183">
        <v>13470</v>
      </c>
      <c r="H17183" t="s">
        <v>10</v>
      </c>
      <c r="I17183" t="str">
        <f>IF(AND(LEFT(OnlineRetail[[#This Row],[InvoiceNo]],1)&lt;&gt;"C",OnlineRetail[[#This Row],[CustomerID]]&lt;&gt;""),"Yes","No")</f>
        <v>Yes</v>
      </c>
      <c r="J17183" s="4">
        <f>EOMONTH(OnlineRetail[[#This Row],[InvoiceDate]],-1)+1</f>
        <v>40817</v>
      </c>
      <c r="K17183" s="6">
        <f>OnlineRetail[[#This Row],[Quantity]]*OnlineRetail[[#This Row],[UnitPrice]]</f>
        <v>31.5</v>
      </c>
      <c r="L17183" t="str">
        <f t="shared" si="268"/>
        <v>13470|Oct-2011</v>
      </c>
    </row>
    <row r="17184" spans="1:12">
      <c r="A17184">
        <v>550964</v>
      </c>
      <c r="B17184" t="s">
        <v>196</v>
      </c>
      <c r="C17184" t="s">
        <v>14</v>
      </c>
      <c r="D17184">
        <v>7</v>
      </c>
      <c r="E17184" s="1">
        <v>40840.715277777781</v>
      </c>
      <c r="F17184">
        <v>1.25</v>
      </c>
      <c r="G17184">
        <v>13749</v>
      </c>
      <c r="H17184" t="s">
        <v>10</v>
      </c>
      <c r="I17184" t="str">
        <f>IF(AND(LEFT(OnlineRetail[[#This Row],[InvoiceNo]],1)&lt;&gt;"C",OnlineRetail[[#This Row],[CustomerID]]&lt;&gt;""),"Yes","No")</f>
        <v>Yes</v>
      </c>
      <c r="J17184" s="4">
        <f>EOMONTH(OnlineRetail[[#This Row],[InvoiceDate]],-1)+1</f>
        <v>40817</v>
      </c>
      <c r="K17184" s="6">
        <f>OnlineRetail[[#This Row],[Quantity]]*OnlineRetail[[#This Row],[UnitPrice]]</f>
        <v>8.75</v>
      </c>
      <c r="L17184" t="str">
        <f t="shared" si="268"/>
        <v>13749|Oct-2011</v>
      </c>
    </row>
    <row r="17185" spans="1:12">
      <c r="A17185">
        <v>549743</v>
      </c>
      <c r="B17185" t="s">
        <v>253</v>
      </c>
      <c r="C17185" t="s">
        <v>72</v>
      </c>
      <c r="D17185">
        <v>10</v>
      </c>
      <c r="E17185" s="1">
        <v>40840.71875</v>
      </c>
      <c r="F17185">
        <v>1.25</v>
      </c>
      <c r="G17185">
        <v>13133</v>
      </c>
      <c r="H17185" t="s">
        <v>10</v>
      </c>
      <c r="I17185" t="str">
        <f>IF(AND(LEFT(OnlineRetail[[#This Row],[InvoiceNo]],1)&lt;&gt;"C",OnlineRetail[[#This Row],[CustomerID]]&lt;&gt;""),"Yes","No")</f>
        <v>Yes</v>
      </c>
      <c r="J17185" s="4">
        <f>EOMONTH(OnlineRetail[[#This Row],[InvoiceDate]],-1)+1</f>
        <v>40817</v>
      </c>
      <c r="K17185" s="6">
        <f>OnlineRetail[[#This Row],[Quantity]]*OnlineRetail[[#This Row],[UnitPrice]]</f>
        <v>12.5</v>
      </c>
      <c r="L17185" t="str">
        <f t="shared" si="268"/>
        <v>13133|Oct-2011</v>
      </c>
    </row>
    <row r="17186" spans="1:12">
      <c r="A17186">
        <v>552961</v>
      </c>
      <c r="B17186" t="s">
        <v>187</v>
      </c>
      <c r="C17186" t="s">
        <v>29</v>
      </c>
      <c r="D17186">
        <v>22</v>
      </c>
      <c r="E17186" s="1">
        <v>40840.724305555559</v>
      </c>
      <c r="F17186">
        <v>0.85</v>
      </c>
      <c r="G17186">
        <v>14137</v>
      </c>
      <c r="H17186" t="s">
        <v>10</v>
      </c>
      <c r="I17186" t="str">
        <f>IF(AND(LEFT(OnlineRetail[[#This Row],[InvoiceNo]],1)&lt;&gt;"C",OnlineRetail[[#This Row],[CustomerID]]&lt;&gt;""),"Yes","No")</f>
        <v>Yes</v>
      </c>
      <c r="J17186" s="4">
        <f>EOMONTH(OnlineRetail[[#This Row],[InvoiceDate]],-1)+1</f>
        <v>40817</v>
      </c>
      <c r="K17186" s="6">
        <f>OnlineRetail[[#This Row],[Quantity]]*OnlineRetail[[#This Row],[UnitPrice]]</f>
        <v>18.7</v>
      </c>
      <c r="L17186" t="str">
        <f t="shared" si="268"/>
        <v>14137|Oct-2011</v>
      </c>
    </row>
    <row r="17187" spans="1:12">
      <c r="A17187">
        <v>550422</v>
      </c>
      <c r="B17187" t="s">
        <v>11</v>
      </c>
      <c r="C17187" t="s">
        <v>40</v>
      </c>
      <c r="D17187">
        <v>14</v>
      </c>
      <c r="E17187" s="1">
        <v>40840.725694444453</v>
      </c>
      <c r="F17187">
        <v>0.85</v>
      </c>
      <c r="G17187">
        <v>12909</v>
      </c>
      <c r="H17187" t="s">
        <v>10</v>
      </c>
      <c r="I17187" t="str">
        <f>IF(AND(LEFT(OnlineRetail[[#This Row],[InvoiceNo]],1)&lt;&gt;"C",OnlineRetail[[#This Row],[CustomerID]]&lt;&gt;""),"Yes","No")</f>
        <v>Yes</v>
      </c>
      <c r="J17187" s="4">
        <f>EOMONTH(OnlineRetail[[#This Row],[InvoiceDate]],-1)+1</f>
        <v>40817</v>
      </c>
      <c r="K17187" s="6">
        <f>OnlineRetail[[#This Row],[Quantity]]*OnlineRetail[[#This Row],[UnitPrice]]</f>
        <v>11.9</v>
      </c>
      <c r="L17187" t="str">
        <f t="shared" si="268"/>
        <v>12909|Oct-2011</v>
      </c>
    </row>
    <row r="17188" spans="1:12">
      <c r="A17188">
        <v>537057</v>
      </c>
      <c r="B17188" t="s">
        <v>162</v>
      </c>
      <c r="C17188" t="s">
        <v>19</v>
      </c>
      <c r="D17188">
        <v>5</v>
      </c>
      <c r="E17188" s="1">
        <v>40840.729861111111</v>
      </c>
      <c r="F17188">
        <v>2.5499999999999998</v>
      </c>
      <c r="G17188">
        <v>12941</v>
      </c>
      <c r="H17188" t="s">
        <v>10</v>
      </c>
      <c r="I17188" t="str">
        <f>IF(AND(LEFT(OnlineRetail[[#This Row],[InvoiceNo]],1)&lt;&gt;"C",OnlineRetail[[#This Row],[CustomerID]]&lt;&gt;""),"Yes","No")</f>
        <v>Yes</v>
      </c>
      <c r="J17188" s="4">
        <f>EOMONTH(OnlineRetail[[#This Row],[InvoiceDate]],-1)+1</f>
        <v>40817</v>
      </c>
      <c r="K17188" s="6">
        <f>OnlineRetail[[#This Row],[Quantity]]*OnlineRetail[[#This Row],[UnitPrice]]</f>
        <v>12.75</v>
      </c>
      <c r="L17188" t="str">
        <f t="shared" si="268"/>
        <v>12941|Oct-2011</v>
      </c>
    </row>
    <row r="17189" spans="1:12">
      <c r="A17189">
        <v>546349</v>
      </c>
      <c r="B17189" t="s">
        <v>261</v>
      </c>
      <c r="C17189" t="s">
        <v>42</v>
      </c>
      <c r="D17189">
        <v>19</v>
      </c>
      <c r="E17189" s="1">
        <v>40840.75</v>
      </c>
      <c r="F17189">
        <v>4.95</v>
      </c>
      <c r="G17189">
        <v>13563</v>
      </c>
      <c r="H17189" t="s">
        <v>10</v>
      </c>
      <c r="I17189" t="str">
        <f>IF(AND(LEFT(OnlineRetail[[#This Row],[InvoiceNo]],1)&lt;&gt;"C",OnlineRetail[[#This Row],[CustomerID]]&lt;&gt;""),"Yes","No")</f>
        <v>Yes</v>
      </c>
      <c r="J17189" s="4">
        <f>EOMONTH(OnlineRetail[[#This Row],[InvoiceDate]],-1)+1</f>
        <v>40817</v>
      </c>
      <c r="K17189" s="6">
        <f>OnlineRetail[[#This Row],[Quantity]]*OnlineRetail[[#This Row],[UnitPrice]]</f>
        <v>94.05</v>
      </c>
      <c r="L17189" t="str">
        <f t="shared" si="268"/>
        <v>13563|Oct-2011</v>
      </c>
    </row>
    <row r="17190" spans="1:12">
      <c r="A17190">
        <v>536664</v>
      </c>
      <c r="B17190" t="s">
        <v>219</v>
      </c>
      <c r="C17190" t="s">
        <v>53</v>
      </c>
      <c r="D17190">
        <v>9</v>
      </c>
      <c r="E17190" s="1">
        <v>40840.754166666673</v>
      </c>
      <c r="F17190">
        <v>2.1</v>
      </c>
      <c r="G17190">
        <v>12775</v>
      </c>
      <c r="H17190" t="s">
        <v>10</v>
      </c>
      <c r="I17190" t="str">
        <f>IF(AND(LEFT(OnlineRetail[[#This Row],[InvoiceNo]],1)&lt;&gt;"C",OnlineRetail[[#This Row],[CustomerID]]&lt;&gt;""),"Yes","No")</f>
        <v>Yes</v>
      </c>
      <c r="J17190" s="4">
        <f>EOMONTH(OnlineRetail[[#This Row],[InvoiceDate]],-1)+1</f>
        <v>40817</v>
      </c>
      <c r="K17190" s="6">
        <f>OnlineRetail[[#This Row],[Quantity]]*OnlineRetail[[#This Row],[UnitPrice]]</f>
        <v>18.900000000000002</v>
      </c>
      <c r="L17190" t="str">
        <f t="shared" si="268"/>
        <v>12775|Oct-2011</v>
      </c>
    </row>
    <row r="17191" spans="1:12">
      <c r="A17191">
        <v>553270</v>
      </c>
      <c r="B17191" t="s">
        <v>188</v>
      </c>
      <c r="C17191" t="s">
        <v>40</v>
      </c>
      <c r="D17191">
        <v>23</v>
      </c>
      <c r="E17191" s="1">
        <v>40840.759722222218</v>
      </c>
      <c r="F17191">
        <v>3.39</v>
      </c>
      <c r="G17191">
        <v>13264</v>
      </c>
      <c r="H17191" t="s">
        <v>25</v>
      </c>
      <c r="I17191" t="str">
        <f>IF(AND(LEFT(OnlineRetail[[#This Row],[InvoiceNo]],1)&lt;&gt;"C",OnlineRetail[[#This Row],[CustomerID]]&lt;&gt;""),"Yes","No")</f>
        <v>Yes</v>
      </c>
      <c r="J17191" s="4">
        <f>EOMONTH(OnlineRetail[[#This Row],[InvoiceDate]],-1)+1</f>
        <v>40817</v>
      </c>
      <c r="K17191" s="6">
        <f>OnlineRetail[[#This Row],[Quantity]]*OnlineRetail[[#This Row],[UnitPrice]]</f>
        <v>77.97</v>
      </c>
      <c r="L17191" t="str">
        <f t="shared" si="268"/>
        <v>13264|Oct-2011</v>
      </c>
    </row>
    <row r="17192" spans="1:12">
      <c r="A17192">
        <v>545374</v>
      </c>
      <c r="B17192" t="s">
        <v>154</v>
      </c>
      <c r="C17192" t="s">
        <v>39</v>
      </c>
      <c r="D17192">
        <v>20</v>
      </c>
      <c r="E17192" s="1">
        <v>40840.760416666657</v>
      </c>
      <c r="F17192">
        <v>1.65</v>
      </c>
      <c r="G17192">
        <v>14036</v>
      </c>
      <c r="H17192" t="s">
        <v>10</v>
      </c>
      <c r="I17192" t="str">
        <f>IF(AND(LEFT(OnlineRetail[[#This Row],[InvoiceNo]],1)&lt;&gt;"C",OnlineRetail[[#This Row],[CustomerID]]&lt;&gt;""),"Yes","No")</f>
        <v>Yes</v>
      </c>
      <c r="J17192" s="4">
        <f>EOMONTH(OnlineRetail[[#This Row],[InvoiceDate]],-1)+1</f>
        <v>40817</v>
      </c>
      <c r="K17192" s="6">
        <f>OnlineRetail[[#This Row],[Quantity]]*OnlineRetail[[#This Row],[UnitPrice]]</f>
        <v>33</v>
      </c>
      <c r="L17192" t="str">
        <f t="shared" si="268"/>
        <v>14036|Oct-2011</v>
      </c>
    </row>
    <row r="17193" spans="1:12">
      <c r="A17193">
        <v>551918</v>
      </c>
      <c r="B17193" t="s">
        <v>34</v>
      </c>
      <c r="C17193" t="s">
        <v>29</v>
      </c>
      <c r="D17193">
        <v>4</v>
      </c>
      <c r="E17193" s="1">
        <v>40840.760416666657</v>
      </c>
      <c r="F17193">
        <v>7.95</v>
      </c>
      <c r="G17193">
        <v>13931</v>
      </c>
      <c r="H17193" t="s">
        <v>10</v>
      </c>
      <c r="I17193" t="str">
        <f>IF(AND(LEFT(OnlineRetail[[#This Row],[InvoiceNo]],1)&lt;&gt;"C",OnlineRetail[[#This Row],[CustomerID]]&lt;&gt;""),"Yes","No")</f>
        <v>Yes</v>
      </c>
      <c r="J17193" s="4">
        <f>EOMONTH(OnlineRetail[[#This Row],[InvoiceDate]],-1)+1</f>
        <v>40817</v>
      </c>
      <c r="K17193" s="6">
        <f>OnlineRetail[[#This Row],[Quantity]]*OnlineRetail[[#This Row],[UnitPrice]]</f>
        <v>31.8</v>
      </c>
      <c r="L17193" t="str">
        <f t="shared" si="268"/>
        <v>13931|Oct-2011</v>
      </c>
    </row>
    <row r="17194" spans="1:12">
      <c r="A17194">
        <v>538034</v>
      </c>
      <c r="B17194" t="s">
        <v>139</v>
      </c>
      <c r="C17194" t="s">
        <v>9</v>
      </c>
      <c r="D17194">
        <v>19</v>
      </c>
      <c r="E17194" s="1">
        <v>40840.761111111111</v>
      </c>
      <c r="F17194">
        <v>1.25</v>
      </c>
      <c r="G17194">
        <v>12431</v>
      </c>
      <c r="H17194" t="s">
        <v>10</v>
      </c>
      <c r="I17194" t="str">
        <f>IF(AND(LEFT(OnlineRetail[[#This Row],[InvoiceNo]],1)&lt;&gt;"C",OnlineRetail[[#This Row],[CustomerID]]&lt;&gt;""),"Yes","No")</f>
        <v>Yes</v>
      </c>
      <c r="J17194" s="4">
        <f>EOMONTH(OnlineRetail[[#This Row],[InvoiceDate]],-1)+1</f>
        <v>40817</v>
      </c>
      <c r="K17194" s="6">
        <f>OnlineRetail[[#This Row],[Quantity]]*OnlineRetail[[#This Row],[UnitPrice]]</f>
        <v>23.75</v>
      </c>
      <c r="L17194" t="str">
        <f t="shared" si="268"/>
        <v>12431|Oct-2011</v>
      </c>
    </row>
    <row r="17195" spans="1:12">
      <c r="A17195">
        <v>537123</v>
      </c>
      <c r="B17195" t="s">
        <v>103</v>
      </c>
      <c r="C17195" t="s">
        <v>33</v>
      </c>
      <c r="D17195">
        <v>11</v>
      </c>
      <c r="E17195" s="1">
        <v>40840.761805555558</v>
      </c>
      <c r="F17195">
        <v>1.65</v>
      </c>
      <c r="G17195">
        <v>12529</v>
      </c>
      <c r="H17195" t="s">
        <v>25</v>
      </c>
      <c r="I17195" t="str">
        <f>IF(AND(LEFT(OnlineRetail[[#This Row],[InvoiceNo]],1)&lt;&gt;"C",OnlineRetail[[#This Row],[CustomerID]]&lt;&gt;""),"Yes","No")</f>
        <v>Yes</v>
      </c>
      <c r="J17195" s="4">
        <f>EOMONTH(OnlineRetail[[#This Row],[InvoiceDate]],-1)+1</f>
        <v>40817</v>
      </c>
      <c r="K17195" s="6">
        <f>OnlineRetail[[#This Row],[Quantity]]*OnlineRetail[[#This Row],[UnitPrice]]</f>
        <v>18.149999999999999</v>
      </c>
      <c r="L17195" t="str">
        <f t="shared" si="268"/>
        <v>12529|Oct-2011</v>
      </c>
    </row>
    <row r="17196" spans="1:12">
      <c r="A17196">
        <v>536434</v>
      </c>
      <c r="B17196" t="s">
        <v>163</v>
      </c>
      <c r="C17196" t="s">
        <v>50</v>
      </c>
      <c r="D17196">
        <v>2</v>
      </c>
      <c r="E17196" s="1">
        <v>40840.774305555547</v>
      </c>
      <c r="F17196">
        <v>1.65</v>
      </c>
      <c r="G17196">
        <v>12352</v>
      </c>
      <c r="H17196" t="s">
        <v>10</v>
      </c>
      <c r="I17196" t="str">
        <f>IF(AND(LEFT(OnlineRetail[[#This Row],[InvoiceNo]],1)&lt;&gt;"C",OnlineRetail[[#This Row],[CustomerID]]&lt;&gt;""),"Yes","No")</f>
        <v>Yes</v>
      </c>
      <c r="J17196" s="4">
        <f>EOMONTH(OnlineRetail[[#This Row],[InvoiceDate]],-1)+1</f>
        <v>40817</v>
      </c>
      <c r="K17196" s="6">
        <f>OnlineRetail[[#This Row],[Quantity]]*OnlineRetail[[#This Row],[UnitPrice]]</f>
        <v>3.3</v>
      </c>
      <c r="L17196" t="str">
        <f t="shared" si="268"/>
        <v>12352|Oct-2011</v>
      </c>
    </row>
    <row r="17197" spans="1:12">
      <c r="A17197">
        <v>545862</v>
      </c>
      <c r="B17197" t="s">
        <v>119</v>
      </c>
      <c r="C17197" t="s">
        <v>29</v>
      </c>
      <c r="D17197">
        <v>23</v>
      </c>
      <c r="E17197" s="1">
        <v>40840.775694444441</v>
      </c>
      <c r="F17197">
        <v>2.5499999999999998</v>
      </c>
      <c r="G17197">
        <v>13313</v>
      </c>
      <c r="H17197" t="s">
        <v>10</v>
      </c>
      <c r="I17197" t="str">
        <f>IF(AND(LEFT(OnlineRetail[[#This Row],[InvoiceNo]],1)&lt;&gt;"C",OnlineRetail[[#This Row],[CustomerID]]&lt;&gt;""),"Yes","No")</f>
        <v>Yes</v>
      </c>
      <c r="J17197" s="4">
        <f>EOMONTH(OnlineRetail[[#This Row],[InvoiceDate]],-1)+1</f>
        <v>40817</v>
      </c>
      <c r="K17197" s="6">
        <f>OnlineRetail[[#This Row],[Quantity]]*OnlineRetail[[#This Row],[UnitPrice]]</f>
        <v>58.65</v>
      </c>
      <c r="L17197" t="str">
        <f t="shared" si="268"/>
        <v>13313|Oct-2011</v>
      </c>
    </row>
    <row r="17198" spans="1:12">
      <c r="A17198">
        <v>542991</v>
      </c>
      <c r="B17198" t="s">
        <v>115</v>
      </c>
      <c r="C17198" t="s">
        <v>40</v>
      </c>
      <c r="D17198">
        <v>7</v>
      </c>
      <c r="E17198" s="1">
        <v>40840.784722222219</v>
      </c>
      <c r="F17198">
        <v>1.25</v>
      </c>
      <c r="G17198">
        <v>13201</v>
      </c>
      <c r="H17198" t="s">
        <v>10</v>
      </c>
      <c r="I17198" t="str">
        <f>IF(AND(LEFT(OnlineRetail[[#This Row],[InvoiceNo]],1)&lt;&gt;"C",OnlineRetail[[#This Row],[CustomerID]]&lt;&gt;""),"Yes","No")</f>
        <v>Yes</v>
      </c>
      <c r="J17198" s="4">
        <f>EOMONTH(OnlineRetail[[#This Row],[InvoiceDate]],-1)+1</f>
        <v>40817</v>
      </c>
      <c r="K17198" s="6">
        <f>OnlineRetail[[#This Row],[Quantity]]*OnlineRetail[[#This Row],[UnitPrice]]</f>
        <v>8.75</v>
      </c>
      <c r="L17198" t="str">
        <f t="shared" si="268"/>
        <v>13201|Oct-2011</v>
      </c>
    </row>
    <row r="17199" spans="1:12">
      <c r="A17199">
        <v>551943</v>
      </c>
      <c r="B17199" t="s">
        <v>253</v>
      </c>
      <c r="C17199" t="s">
        <v>62</v>
      </c>
      <c r="D17199">
        <v>11</v>
      </c>
      <c r="E17199" s="1">
        <v>40840.786805555559</v>
      </c>
      <c r="F17199">
        <v>7.95</v>
      </c>
      <c r="G17199">
        <v>13188</v>
      </c>
      <c r="H17199" t="s">
        <v>10</v>
      </c>
      <c r="I17199" t="str">
        <f>IF(AND(LEFT(OnlineRetail[[#This Row],[InvoiceNo]],1)&lt;&gt;"C",OnlineRetail[[#This Row],[CustomerID]]&lt;&gt;""),"Yes","No")</f>
        <v>Yes</v>
      </c>
      <c r="J17199" s="4">
        <f>EOMONTH(OnlineRetail[[#This Row],[InvoiceDate]],-1)+1</f>
        <v>40817</v>
      </c>
      <c r="K17199" s="6">
        <f>OnlineRetail[[#This Row],[Quantity]]*OnlineRetail[[#This Row],[UnitPrice]]</f>
        <v>87.45</v>
      </c>
      <c r="L17199" t="str">
        <f t="shared" si="268"/>
        <v>13188|Oct-2011</v>
      </c>
    </row>
    <row r="17200" spans="1:12">
      <c r="A17200">
        <v>540137</v>
      </c>
      <c r="B17200" t="s">
        <v>245</v>
      </c>
      <c r="C17200" t="s">
        <v>24</v>
      </c>
      <c r="D17200">
        <v>15</v>
      </c>
      <c r="E17200" s="1">
        <v>40840.790277777778</v>
      </c>
      <c r="F17200">
        <v>2.5499999999999998</v>
      </c>
      <c r="G17200">
        <v>14149</v>
      </c>
      <c r="H17200" t="s">
        <v>10</v>
      </c>
      <c r="I17200" t="str">
        <f>IF(AND(LEFT(OnlineRetail[[#This Row],[InvoiceNo]],1)&lt;&gt;"C",OnlineRetail[[#This Row],[CustomerID]]&lt;&gt;""),"Yes","No")</f>
        <v>Yes</v>
      </c>
      <c r="J17200" s="4">
        <f>EOMONTH(OnlineRetail[[#This Row],[InvoiceDate]],-1)+1</f>
        <v>40817</v>
      </c>
      <c r="K17200" s="6">
        <f>OnlineRetail[[#This Row],[Quantity]]*OnlineRetail[[#This Row],[UnitPrice]]</f>
        <v>38.25</v>
      </c>
      <c r="L17200" t="str">
        <f t="shared" si="268"/>
        <v>14149|Oct-2011</v>
      </c>
    </row>
    <row r="17201" spans="1:12">
      <c r="A17201">
        <v>552763</v>
      </c>
      <c r="B17201" t="s">
        <v>35</v>
      </c>
      <c r="C17201" t="s">
        <v>33</v>
      </c>
      <c r="D17201">
        <v>13</v>
      </c>
      <c r="E17201" s="1">
        <v>40840.792361111111</v>
      </c>
      <c r="F17201">
        <v>2.5499999999999998</v>
      </c>
      <c r="G17201">
        <v>13696</v>
      </c>
      <c r="H17201" t="s">
        <v>36</v>
      </c>
      <c r="I17201" t="str">
        <f>IF(AND(LEFT(OnlineRetail[[#This Row],[InvoiceNo]],1)&lt;&gt;"C",OnlineRetail[[#This Row],[CustomerID]]&lt;&gt;""),"Yes","No")</f>
        <v>Yes</v>
      </c>
      <c r="J17201" s="4">
        <f>EOMONTH(OnlineRetail[[#This Row],[InvoiceDate]],-1)+1</f>
        <v>40817</v>
      </c>
      <c r="K17201" s="6">
        <f>OnlineRetail[[#This Row],[Quantity]]*OnlineRetail[[#This Row],[UnitPrice]]</f>
        <v>33.15</v>
      </c>
      <c r="L17201" t="str">
        <f t="shared" si="268"/>
        <v>13696|Oct-2011</v>
      </c>
    </row>
    <row r="17202" spans="1:12">
      <c r="A17202">
        <v>541235</v>
      </c>
      <c r="B17202" t="s">
        <v>241</v>
      </c>
      <c r="C17202" t="s">
        <v>29</v>
      </c>
      <c r="D17202">
        <v>22</v>
      </c>
      <c r="E17202" s="1">
        <v>40840.793749999997</v>
      </c>
      <c r="F17202">
        <v>3.39</v>
      </c>
      <c r="G17202">
        <v>12617</v>
      </c>
      <c r="H17202" t="s">
        <v>17</v>
      </c>
      <c r="I17202" t="str">
        <f>IF(AND(LEFT(OnlineRetail[[#This Row],[InvoiceNo]],1)&lt;&gt;"C",OnlineRetail[[#This Row],[CustomerID]]&lt;&gt;""),"Yes","No")</f>
        <v>Yes</v>
      </c>
      <c r="J17202" s="4">
        <f>EOMONTH(OnlineRetail[[#This Row],[InvoiceDate]],-1)+1</f>
        <v>40817</v>
      </c>
      <c r="K17202" s="6">
        <f>OnlineRetail[[#This Row],[Quantity]]*OnlineRetail[[#This Row],[UnitPrice]]</f>
        <v>74.58</v>
      </c>
      <c r="L17202" t="str">
        <f t="shared" si="268"/>
        <v>12617|Oct-2011</v>
      </c>
    </row>
    <row r="17203" spans="1:12">
      <c r="A17203">
        <v>555319</v>
      </c>
      <c r="B17203" t="s">
        <v>202</v>
      </c>
      <c r="C17203" t="s">
        <v>62</v>
      </c>
      <c r="D17203">
        <v>23</v>
      </c>
      <c r="E17203" s="1">
        <v>40840.807638888888</v>
      </c>
      <c r="F17203">
        <v>4.95</v>
      </c>
      <c r="G17203">
        <v>13169</v>
      </c>
      <c r="H17203" t="s">
        <v>10</v>
      </c>
      <c r="I17203" t="str">
        <f>IF(AND(LEFT(OnlineRetail[[#This Row],[InvoiceNo]],1)&lt;&gt;"C",OnlineRetail[[#This Row],[CustomerID]]&lt;&gt;""),"Yes","No")</f>
        <v>Yes</v>
      </c>
      <c r="J17203" s="4">
        <f>EOMONTH(OnlineRetail[[#This Row],[InvoiceDate]],-1)+1</f>
        <v>40817</v>
      </c>
      <c r="K17203" s="6">
        <f>OnlineRetail[[#This Row],[Quantity]]*OnlineRetail[[#This Row],[UnitPrice]]</f>
        <v>113.85000000000001</v>
      </c>
      <c r="L17203" t="str">
        <f t="shared" si="268"/>
        <v>13169|Oct-2011</v>
      </c>
    </row>
    <row r="17204" spans="1:12">
      <c r="A17204">
        <v>541184</v>
      </c>
      <c r="B17204" t="s">
        <v>175</v>
      </c>
      <c r="C17204" t="s">
        <v>14</v>
      </c>
      <c r="D17204">
        <v>8</v>
      </c>
      <c r="E17204" s="1">
        <v>40840.814583333333</v>
      </c>
      <c r="F17204">
        <v>7.95</v>
      </c>
      <c r="G17204">
        <v>12496</v>
      </c>
      <c r="H17204" t="s">
        <v>10</v>
      </c>
      <c r="I17204" t="str">
        <f>IF(AND(LEFT(OnlineRetail[[#This Row],[InvoiceNo]],1)&lt;&gt;"C",OnlineRetail[[#This Row],[CustomerID]]&lt;&gt;""),"Yes","No")</f>
        <v>Yes</v>
      </c>
      <c r="J17204" s="4">
        <f>EOMONTH(OnlineRetail[[#This Row],[InvoiceDate]],-1)+1</f>
        <v>40817</v>
      </c>
      <c r="K17204" s="6">
        <f>OnlineRetail[[#This Row],[Quantity]]*OnlineRetail[[#This Row],[UnitPrice]]</f>
        <v>63.6</v>
      </c>
      <c r="L17204" t="str">
        <f t="shared" si="268"/>
        <v>12496|Oct-2011</v>
      </c>
    </row>
    <row r="17205" spans="1:12">
      <c r="A17205">
        <v>536721</v>
      </c>
      <c r="B17205" t="s">
        <v>84</v>
      </c>
      <c r="C17205" t="s">
        <v>48</v>
      </c>
      <c r="D17205">
        <v>4</v>
      </c>
      <c r="E17205" s="1">
        <v>40840.820833333331</v>
      </c>
      <c r="F17205">
        <v>1.25</v>
      </c>
      <c r="G17205">
        <v>14073</v>
      </c>
      <c r="H17205" t="s">
        <v>10</v>
      </c>
      <c r="I17205" t="str">
        <f>IF(AND(LEFT(OnlineRetail[[#This Row],[InvoiceNo]],1)&lt;&gt;"C",OnlineRetail[[#This Row],[CustomerID]]&lt;&gt;""),"Yes","No")</f>
        <v>Yes</v>
      </c>
      <c r="J17205" s="4">
        <f>EOMONTH(OnlineRetail[[#This Row],[InvoiceDate]],-1)+1</f>
        <v>40817</v>
      </c>
      <c r="K17205" s="6">
        <f>OnlineRetail[[#This Row],[Quantity]]*OnlineRetail[[#This Row],[UnitPrice]]</f>
        <v>5</v>
      </c>
      <c r="L17205" t="str">
        <f t="shared" si="268"/>
        <v>14073|Oct-2011</v>
      </c>
    </row>
    <row r="17206" spans="1:12">
      <c r="A17206">
        <v>551974</v>
      </c>
      <c r="B17206" t="s">
        <v>68</v>
      </c>
      <c r="C17206" t="s">
        <v>39</v>
      </c>
      <c r="D17206">
        <v>16</v>
      </c>
      <c r="E17206" s="1">
        <v>40840.821527777778</v>
      </c>
      <c r="F17206">
        <v>9.9499999999999993</v>
      </c>
      <c r="G17206">
        <v>13884</v>
      </c>
      <c r="H17206" t="s">
        <v>10</v>
      </c>
      <c r="I17206" t="str">
        <f>IF(AND(LEFT(OnlineRetail[[#This Row],[InvoiceNo]],1)&lt;&gt;"C",OnlineRetail[[#This Row],[CustomerID]]&lt;&gt;""),"Yes","No")</f>
        <v>Yes</v>
      </c>
      <c r="J17206" s="4">
        <f>EOMONTH(OnlineRetail[[#This Row],[InvoiceDate]],-1)+1</f>
        <v>40817</v>
      </c>
      <c r="K17206" s="6">
        <f>OnlineRetail[[#This Row],[Quantity]]*OnlineRetail[[#This Row],[UnitPrice]]</f>
        <v>159.19999999999999</v>
      </c>
      <c r="L17206" t="str">
        <f t="shared" si="268"/>
        <v>13884|Oct-2011</v>
      </c>
    </row>
    <row r="17207" spans="1:12">
      <c r="A17207">
        <v>546563</v>
      </c>
      <c r="B17207" t="s">
        <v>38</v>
      </c>
      <c r="C17207" t="s">
        <v>33</v>
      </c>
      <c r="D17207">
        <v>3</v>
      </c>
      <c r="E17207" s="1">
        <v>40841.338888888888</v>
      </c>
      <c r="F17207">
        <v>2.5499999999999998</v>
      </c>
      <c r="G17207">
        <v>13705</v>
      </c>
      <c r="H17207" t="s">
        <v>10</v>
      </c>
      <c r="I17207" t="str">
        <f>IF(AND(LEFT(OnlineRetail[[#This Row],[InvoiceNo]],1)&lt;&gt;"C",OnlineRetail[[#This Row],[CustomerID]]&lt;&gt;""),"Yes","No")</f>
        <v>Yes</v>
      </c>
      <c r="J17207" s="4">
        <f>EOMONTH(OnlineRetail[[#This Row],[InvoiceDate]],-1)+1</f>
        <v>40817</v>
      </c>
      <c r="K17207" s="6">
        <f>OnlineRetail[[#This Row],[Quantity]]*OnlineRetail[[#This Row],[UnitPrice]]</f>
        <v>7.6499999999999995</v>
      </c>
      <c r="L17207" t="str">
        <f t="shared" si="268"/>
        <v>13705|Oct-2011</v>
      </c>
    </row>
    <row r="17208" spans="1:12">
      <c r="A17208">
        <v>546362</v>
      </c>
      <c r="B17208" t="s">
        <v>190</v>
      </c>
      <c r="C17208" t="s">
        <v>9</v>
      </c>
      <c r="D17208">
        <v>2</v>
      </c>
      <c r="E17208" s="1">
        <v>40841.343055555553</v>
      </c>
      <c r="F17208">
        <v>2.1</v>
      </c>
      <c r="G17208">
        <v>13369</v>
      </c>
      <c r="H17208" t="s">
        <v>10</v>
      </c>
      <c r="I17208" t="str">
        <f>IF(AND(LEFT(OnlineRetail[[#This Row],[InvoiceNo]],1)&lt;&gt;"C",OnlineRetail[[#This Row],[CustomerID]]&lt;&gt;""),"Yes","No")</f>
        <v>Yes</v>
      </c>
      <c r="J17208" s="4">
        <f>EOMONTH(OnlineRetail[[#This Row],[InvoiceDate]],-1)+1</f>
        <v>40817</v>
      </c>
      <c r="K17208" s="6">
        <f>OnlineRetail[[#This Row],[Quantity]]*OnlineRetail[[#This Row],[UnitPrice]]</f>
        <v>4.2</v>
      </c>
      <c r="L17208" t="str">
        <f t="shared" si="268"/>
        <v>13369|Oct-2011</v>
      </c>
    </row>
    <row r="17209" spans="1:12">
      <c r="A17209">
        <v>537831</v>
      </c>
      <c r="B17209" t="s">
        <v>65</v>
      </c>
      <c r="C17209" t="s">
        <v>27</v>
      </c>
      <c r="D17209">
        <v>19</v>
      </c>
      <c r="E17209" s="1">
        <v>40841.354166666657</v>
      </c>
      <c r="F17209">
        <v>1.65</v>
      </c>
      <c r="G17209">
        <v>13382</v>
      </c>
      <c r="H17209" t="s">
        <v>10</v>
      </c>
      <c r="I17209" t="str">
        <f>IF(AND(LEFT(OnlineRetail[[#This Row],[InvoiceNo]],1)&lt;&gt;"C",OnlineRetail[[#This Row],[CustomerID]]&lt;&gt;""),"Yes","No")</f>
        <v>Yes</v>
      </c>
      <c r="J17209" s="4">
        <f>EOMONTH(OnlineRetail[[#This Row],[InvoiceDate]],-1)+1</f>
        <v>40817</v>
      </c>
      <c r="K17209" s="6">
        <f>OnlineRetail[[#This Row],[Quantity]]*OnlineRetail[[#This Row],[UnitPrice]]</f>
        <v>31.349999999999998</v>
      </c>
      <c r="L17209" t="str">
        <f t="shared" si="268"/>
        <v>13382|Oct-2011</v>
      </c>
    </row>
    <row r="17210" spans="1:12">
      <c r="A17210">
        <v>543003</v>
      </c>
      <c r="B17210" t="s">
        <v>244</v>
      </c>
      <c r="C17210" t="s">
        <v>16</v>
      </c>
      <c r="D17210">
        <v>24</v>
      </c>
      <c r="E17210" s="1">
        <v>40841.355555555558</v>
      </c>
      <c r="F17210">
        <v>3.39</v>
      </c>
      <c r="G17210">
        <v>12478</v>
      </c>
      <c r="H17210" t="s">
        <v>10</v>
      </c>
      <c r="I17210" t="str">
        <f>IF(AND(LEFT(OnlineRetail[[#This Row],[InvoiceNo]],1)&lt;&gt;"C",OnlineRetail[[#This Row],[CustomerID]]&lt;&gt;""),"Yes","No")</f>
        <v>Yes</v>
      </c>
      <c r="J17210" s="4">
        <f>EOMONTH(OnlineRetail[[#This Row],[InvoiceDate]],-1)+1</f>
        <v>40817</v>
      </c>
      <c r="K17210" s="6">
        <f>OnlineRetail[[#This Row],[Quantity]]*OnlineRetail[[#This Row],[UnitPrice]]</f>
        <v>81.36</v>
      </c>
      <c r="L17210" t="str">
        <f t="shared" si="268"/>
        <v>12478|Oct-2011</v>
      </c>
    </row>
    <row r="17211" spans="1:12">
      <c r="A17211">
        <v>546997</v>
      </c>
      <c r="B17211" t="s">
        <v>237</v>
      </c>
      <c r="C17211" t="s">
        <v>29</v>
      </c>
      <c r="D17211">
        <v>14</v>
      </c>
      <c r="E17211" s="1">
        <v>40841.359027777777</v>
      </c>
      <c r="F17211">
        <v>7.95</v>
      </c>
      <c r="G17211">
        <v>12880</v>
      </c>
      <c r="H17211" t="s">
        <v>10</v>
      </c>
      <c r="I17211" t="str">
        <f>IF(AND(LEFT(OnlineRetail[[#This Row],[InvoiceNo]],1)&lt;&gt;"C",OnlineRetail[[#This Row],[CustomerID]]&lt;&gt;""),"Yes","No")</f>
        <v>Yes</v>
      </c>
      <c r="J17211" s="4">
        <f>EOMONTH(OnlineRetail[[#This Row],[InvoiceDate]],-1)+1</f>
        <v>40817</v>
      </c>
      <c r="K17211" s="6">
        <f>OnlineRetail[[#This Row],[Quantity]]*OnlineRetail[[#This Row],[UnitPrice]]</f>
        <v>111.3</v>
      </c>
      <c r="L17211" t="str">
        <f t="shared" si="268"/>
        <v>12880|Oct-2011</v>
      </c>
    </row>
    <row r="17212" spans="1:12">
      <c r="A17212">
        <v>555826</v>
      </c>
      <c r="B17212" t="s">
        <v>143</v>
      </c>
      <c r="C17212" t="s">
        <v>46</v>
      </c>
      <c r="D17212">
        <v>12</v>
      </c>
      <c r="E17212" s="1">
        <v>40841.368055555547</v>
      </c>
      <c r="F17212">
        <v>7.95</v>
      </c>
      <c r="G17212">
        <v>14288</v>
      </c>
      <c r="H17212" t="s">
        <v>10</v>
      </c>
      <c r="I17212" t="str">
        <f>IF(AND(LEFT(OnlineRetail[[#This Row],[InvoiceNo]],1)&lt;&gt;"C",OnlineRetail[[#This Row],[CustomerID]]&lt;&gt;""),"Yes","No")</f>
        <v>Yes</v>
      </c>
      <c r="J17212" s="4">
        <f>EOMONTH(OnlineRetail[[#This Row],[InvoiceDate]],-1)+1</f>
        <v>40817</v>
      </c>
      <c r="K17212" s="6">
        <f>OnlineRetail[[#This Row],[Quantity]]*OnlineRetail[[#This Row],[UnitPrice]]</f>
        <v>95.4</v>
      </c>
      <c r="L17212" t="str">
        <f t="shared" si="268"/>
        <v>14288|Oct-2011</v>
      </c>
    </row>
    <row r="17213" spans="1:12">
      <c r="A17213">
        <v>541122</v>
      </c>
      <c r="B17213" t="s">
        <v>105</v>
      </c>
      <c r="C17213" t="s">
        <v>48</v>
      </c>
      <c r="D17213">
        <v>7</v>
      </c>
      <c r="E17213" s="1">
        <v>40841.375694444447</v>
      </c>
      <c r="F17213">
        <v>2.1</v>
      </c>
      <c r="G17213">
        <v>13101</v>
      </c>
      <c r="H17213" t="s">
        <v>10</v>
      </c>
      <c r="I17213" t="str">
        <f>IF(AND(LEFT(OnlineRetail[[#This Row],[InvoiceNo]],1)&lt;&gt;"C",OnlineRetail[[#This Row],[CustomerID]]&lt;&gt;""),"Yes","No")</f>
        <v>Yes</v>
      </c>
      <c r="J17213" s="4">
        <f>EOMONTH(OnlineRetail[[#This Row],[InvoiceDate]],-1)+1</f>
        <v>40817</v>
      </c>
      <c r="K17213" s="6">
        <f>OnlineRetail[[#This Row],[Quantity]]*OnlineRetail[[#This Row],[UnitPrice]]</f>
        <v>14.700000000000001</v>
      </c>
      <c r="L17213" t="str">
        <f t="shared" si="268"/>
        <v>13101|Oct-2011</v>
      </c>
    </row>
    <row r="17214" spans="1:12">
      <c r="A17214">
        <v>550926</v>
      </c>
      <c r="B17214" t="s">
        <v>176</v>
      </c>
      <c r="C17214" t="s">
        <v>19</v>
      </c>
      <c r="D17214">
        <v>5</v>
      </c>
      <c r="E17214" s="1">
        <v>40841.376388888893</v>
      </c>
      <c r="F17214">
        <v>5.95</v>
      </c>
      <c r="G17214">
        <v>12846</v>
      </c>
      <c r="H17214" t="s">
        <v>10</v>
      </c>
      <c r="I17214" t="str">
        <f>IF(AND(LEFT(OnlineRetail[[#This Row],[InvoiceNo]],1)&lt;&gt;"C",OnlineRetail[[#This Row],[CustomerID]]&lt;&gt;""),"Yes","No")</f>
        <v>Yes</v>
      </c>
      <c r="J17214" s="4">
        <f>EOMONTH(OnlineRetail[[#This Row],[InvoiceDate]],-1)+1</f>
        <v>40817</v>
      </c>
      <c r="K17214" s="6">
        <f>OnlineRetail[[#This Row],[Quantity]]*OnlineRetail[[#This Row],[UnitPrice]]</f>
        <v>29.75</v>
      </c>
      <c r="L17214" t="str">
        <f t="shared" si="268"/>
        <v>12846|Oct-2011</v>
      </c>
    </row>
    <row r="17215" spans="1:12">
      <c r="A17215">
        <v>555067</v>
      </c>
      <c r="B17215" t="s">
        <v>248</v>
      </c>
      <c r="C17215" t="s">
        <v>42</v>
      </c>
      <c r="D17215">
        <v>16</v>
      </c>
      <c r="E17215" s="1">
        <v>40841.395138888889</v>
      </c>
      <c r="F17215">
        <v>4.95</v>
      </c>
      <c r="G17215">
        <v>12592</v>
      </c>
      <c r="H17215" t="s">
        <v>10</v>
      </c>
      <c r="I17215" t="str">
        <f>IF(AND(LEFT(OnlineRetail[[#This Row],[InvoiceNo]],1)&lt;&gt;"C",OnlineRetail[[#This Row],[CustomerID]]&lt;&gt;""),"Yes","No")</f>
        <v>Yes</v>
      </c>
      <c r="J17215" s="4">
        <f>EOMONTH(OnlineRetail[[#This Row],[InvoiceDate]],-1)+1</f>
        <v>40817</v>
      </c>
      <c r="K17215" s="6">
        <f>OnlineRetail[[#This Row],[Quantity]]*OnlineRetail[[#This Row],[UnitPrice]]</f>
        <v>79.2</v>
      </c>
      <c r="L17215" t="str">
        <f t="shared" si="268"/>
        <v>12592|Oct-2011</v>
      </c>
    </row>
    <row r="17216" spans="1:12">
      <c r="A17216">
        <v>547552</v>
      </c>
      <c r="B17216" t="s">
        <v>92</v>
      </c>
      <c r="C17216" t="s">
        <v>21</v>
      </c>
      <c r="D17216">
        <v>5</v>
      </c>
      <c r="E17216" s="1">
        <v>40841.40347222222</v>
      </c>
      <c r="F17216">
        <v>3.39</v>
      </c>
      <c r="G17216">
        <v>13540</v>
      </c>
      <c r="H17216" t="s">
        <v>10</v>
      </c>
      <c r="I17216" t="str">
        <f>IF(AND(LEFT(OnlineRetail[[#This Row],[InvoiceNo]],1)&lt;&gt;"C",OnlineRetail[[#This Row],[CustomerID]]&lt;&gt;""),"Yes","No")</f>
        <v>Yes</v>
      </c>
      <c r="J17216" s="4">
        <f>EOMONTH(OnlineRetail[[#This Row],[InvoiceDate]],-1)+1</f>
        <v>40817</v>
      </c>
      <c r="K17216" s="6">
        <f>OnlineRetail[[#This Row],[Quantity]]*OnlineRetail[[#This Row],[UnitPrice]]</f>
        <v>16.95</v>
      </c>
      <c r="L17216" t="str">
        <f t="shared" si="268"/>
        <v>13540|Oct-2011</v>
      </c>
    </row>
    <row r="17217" spans="1:12">
      <c r="A17217">
        <v>555694</v>
      </c>
      <c r="B17217" t="s">
        <v>167</v>
      </c>
      <c r="C17217" t="s">
        <v>46</v>
      </c>
      <c r="D17217">
        <v>24</v>
      </c>
      <c r="E17217" s="1">
        <v>40841.411805555559</v>
      </c>
      <c r="F17217">
        <v>2.5499999999999998</v>
      </c>
      <c r="G17217">
        <v>13846</v>
      </c>
      <c r="H17217" t="s">
        <v>10</v>
      </c>
      <c r="I17217" t="str">
        <f>IF(AND(LEFT(OnlineRetail[[#This Row],[InvoiceNo]],1)&lt;&gt;"C",OnlineRetail[[#This Row],[CustomerID]]&lt;&gt;""),"Yes","No")</f>
        <v>Yes</v>
      </c>
      <c r="J17217" s="4">
        <f>EOMONTH(OnlineRetail[[#This Row],[InvoiceDate]],-1)+1</f>
        <v>40817</v>
      </c>
      <c r="K17217" s="6">
        <f>OnlineRetail[[#This Row],[Quantity]]*OnlineRetail[[#This Row],[UnitPrice]]</f>
        <v>61.199999999999996</v>
      </c>
      <c r="L17217" t="str">
        <f t="shared" si="268"/>
        <v>13846|Oct-2011</v>
      </c>
    </row>
    <row r="17218" spans="1:12">
      <c r="A17218">
        <v>553266</v>
      </c>
      <c r="B17218" t="s">
        <v>140</v>
      </c>
      <c r="C17218" t="s">
        <v>12</v>
      </c>
      <c r="D17218">
        <v>14</v>
      </c>
      <c r="E17218" s="1">
        <v>40841.412499999999</v>
      </c>
      <c r="F17218">
        <v>1.65</v>
      </c>
      <c r="G17218">
        <v>13592</v>
      </c>
      <c r="H17218" t="s">
        <v>10</v>
      </c>
      <c r="I17218" t="str">
        <f>IF(AND(LEFT(OnlineRetail[[#This Row],[InvoiceNo]],1)&lt;&gt;"C",OnlineRetail[[#This Row],[CustomerID]]&lt;&gt;""),"Yes","No")</f>
        <v>Yes</v>
      </c>
      <c r="J17218" s="4">
        <f>EOMONTH(OnlineRetail[[#This Row],[InvoiceDate]],-1)+1</f>
        <v>40817</v>
      </c>
      <c r="K17218" s="6">
        <f>OnlineRetail[[#This Row],[Quantity]]*OnlineRetail[[#This Row],[UnitPrice]]</f>
        <v>23.099999999999998</v>
      </c>
      <c r="L17218" t="str">
        <f t="shared" ref="L17218:L17281" si="269">IF(I17218="Yes",G17218&amp;"|"&amp;TEXT(J17218,"mmm-yyyy"),"")</f>
        <v>13592|Oct-2011</v>
      </c>
    </row>
    <row r="17219" spans="1:12">
      <c r="A17219">
        <v>543818</v>
      </c>
      <c r="B17219" t="s">
        <v>130</v>
      </c>
      <c r="C17219" t="s">
        <v>62</v>
      </c>
      <c r="D17219">
        <v>10</v>
      </c>
      <c r="E17219" s="1">
        <v>40841.423611111109</v>
      </c>
      <c r="F17219">
        <v>5.95</v>
      </c>
      <c r="G17219">
        <v>14314</v>
      </c>
      <c r="H17219" t="s">
        <v>10</v>
      </c>
      <c r="I17219" t="str">
        <f>IF(AND(LEFT(OnlineRetail[[#This Row],[InvoiceNo]],1)&lt;&gt;"C",OnlineRetail[[#This Row],[CustomerID]]&lt;&gt;""),"Yes","No")</f>
        <v>Yes</v>
      </c>
      <c r="J17219" s="4">
        <f>EOMONTH(OnlineRetail[[#This Row],[InvoiceDate]],-1)+1</f>
        <v>40817</v>
      </c>
      <c r="K17219" s="6">
        <f>OnlineRetail[[#This Row],[Quantity]]*OnlineRetail[[#This Row],[UnitPrice]]</f>
        <v>59.5</v>
      </c>
      <c r="L17219" t="str">
        <f t="shared" si="269"/>
        <v>14314|Oct-2011</v>
      </c>
    </row>
    <row r="17220" spans="1:12">
      <c r="A17220">
        <v>553608</v>
      </c>
      <c r="B17220" t="s">
        <v>172</v>
      </c>
      <c r="C17220" t="s">
        <v>40</v>
      </c>
      <c r="D17220">
        <v>9</v>
      </c>
      <c r="E17220" s="1">
        <v>40841.429861111108</v>
      </c>
      <c r="F17220">
        <v>0.85</v>
      </c>
      <c r="G17220">
        <v>13461</v>
      </c>
      <c r="H17220" t="s">
        <v>10</v>
      </c>
      <c r="I17220" t="str">
        <f>IF(AND(LEFT(OnlineRetail[[#This Row],[InvoiceNo]],1)&lt;&gt;"C",OnlineRetail[[#This Row],[CustomerID]]&lt;&gt;""),"Yes","No")</f>
        <v>Yes</v>
      </c>
      <c r="J17220" s="4">
        <f>EOMONTH(OnlineRetail[[#This Row],[InvoiceDate]],-1)+1</f>
        <v>40817</v>
      </c>
      <c r="K17220" s="6">
        <f>OnlineRetail[[#This Row],[Quantity]]*OnlineRetail[[#This Row],[UnitPrice]]</f>
        <v>7.6499999999999995</v>
      </c>
      <c r="L17220" t="str">
        <f t="shared" si="269"/>
        <v>13461|Oct-2011</v>
      </c>
    </row>
    <row r="17221" spans="1:12">
      <c r="A17221">
        <v>544805</v>
      </c>
      <c r="B17221" t="s">
        <v>247</v>
      </c>
      <c r="C17221" t="s">
        <v>9</v>
      </c>
      <c r="D17221">
        <v>8</v>
      </c>
      <c r="E17221" s="1">
        <v>40841.447222222218</v>
      </c>
      <c r="F17221">
        <v>7.95</v>
      </c>
      <c r="G17221">
        <v>12617</v>
      </c>
      <c r="H17221" t="s">
        <v>10</v>
      </c>
      <c r="I17221" t="str">
        <f>IF(AND(LEFT(OnlineRetail[[#This Row],[InvoiceNo]],1)&lt;&gt;"C",OnlineRetail[[#This Row],[CustomerID]]&lt;&gt;""),"Yes","No")</f>
        <v>Yes</v>
      </c>
      <c r="J17221" s="4">
        <f>EOMONTH(OnlineRetail[[#This Row],[InvoiceDate]],-1)+1</f>
        <v>40817</v>
      </c>
      <c r="K17221" s="6">
        <f>OnlineRetail[[#This Row],[Quantity]]*OnlineRetail[[#This Row],[UnitPrice]]</f>
        <v>63.6</v>
      </c>
      <c r="L17221" t="str">
        <f t="shared" si="269"/>
        <v>12617|Oct-2011</v>
      </c>
    </row>
    <row r="17222" spans="1:12">
      <c r="A17222">
        <v>552301</v>
      </c>
      <c r="B17222" t="s">
        <v>261</v>
      </c>
      <c r="C17222" t="s">
        <v>39</v>
      </c>
      <c r="D17222">
        <v>22</v>
      </c>
      <c r="E17222" s="1">
        <v>40841.453472222223</v>
      </c>
      <c r="F17222">
        <v>4.95</v>
      </c>
      <c r="G17222">
        <v>13195</v>
      </c>
      <c r="H17222" t="s">
        <v>10</v>
      </c>
      <c r="I17222" t="str">
        <f>IF(AND(LEFT(OnlineRetail[[#This Row],[InvoiceNo]],1)&lt;&gt;"C",OnlineRetail[[#This Row],[CustomerID]]&lt;&gt;""),"Yes","No")</f>
        <v>Yes</v>
      </c>
      <c r="J17222" s="4">
        <f>EOMONTH(OnlineRetail[[#This Row],[InvoiceDate]],-1)+1</f>
        <v>40817</v>
      </c>
      <c r="K17222" s="6">
        <f>OnlineRetail[[#This Row],[Quantity]]*OnlineRetail[[#This Row],[UnitPrice]]</f>
        <v>108.9</v>
      </c>
      <c r="L17222" t="str">
        <f t="shared" si="269"/>
        <v>13195|Oct-2011</v>
      </c>
    </row>
    <row r="17223" spans="1:12">
      <c r="A17223">
        <v>542423</v>
      </c>
      <c r="B17223" t="s">
        <v>267</v>
      </c>
      <c r="C17223" t="s">
        <v>48</v>
      </c>
      <c r="D17223">
        <v>3</v>
      </c>
      <c r="E17223" s="1">
        <v>40841.461111111108</v>
      </c>
      <c r="F17223">
        <v>4.95</v>
      </c>
      <c r="G17223">
        <v>12462</v>
      </c>
      <c r="H17223" t="s">
        <v>10</v>
      </c>
      <c r="I17223" t="str">
        <f>IF(AND(LEFT(OnlineRetail[[#This Row],[InvoiceNo]],1)&lt;&gt;"C",OnlineRetail[[#This Row],[CustomerID]]&lt;&gt;""),"Yes","No")</f>
        <v>Yes</v>
      </c>
      <c r="J17223" s="4">
        <f>EOMONTH(OnlineRetail[[#This Row],[InvoiceDate]],-1)+1</f>
        <v>40817</v>
      </c>
      <c r="K17223" s="6">
        <f>OnlineRetail[[#This Row],[Quantity]]*OnlineRetail[[#This Row],[UnitPrice]]</f>
        <v>14.850000000000001</v>
      </c>
      <c r="L17223" t="str">
        <f t="shared" si="269"/>
        <v>12462|Oct-2011</v>
      </c>
    </row>
    <row r="17224" spans="1:12">
      <c r="A17224">
        <v>556230</v>
      </c>
      <c r="B17224" t="s">
        <v>267</v>
      </c>
      <c r="C17224" t="s">
        <v>24</v>
      </c>
      <c r="D17224">
        <v>13</v>
      </c>
      <c r="E17224" s="1">
        <v>40841.467361111107</v>
      </c>
      <c r="F17224">
        <v>7.95</v>
      </c>
      <c r="G17224">
        <v>13486</v>
      </c>
      <c r="H17224" t="s">
        <v>10</v>
      </c>
      <c r="I17224" t="str">
        <f>IF(AND(LEFT(OnlineRetail[[#This Row],[InvoiceNo]],1)&lt;&gt;"C",OnlineRetail[[#This Row],[CustomerID]]&lt;&gt;""),"Yes","No")</f>
        <v>Yes</v>
      </c>
      <c r="J17224" s="4">
        <f>EOMONTH(OnlineRetail[[#This Row],[InvoiceDate]],-1)+1</f>
        <v>40817</v>
      </c>
      <c r="K17224" s="6">
        <f>OnlineRetail[[#This Row],[Quantity]]*OnlineRetail[[#This Row],[UnitPrice]]</f>
        <v>103.35000000000001</v>
      </c>
      <c r="L17224" t="str">
        <f t="shared" si="269"/>
        <v>13486|Oct-2011</v>
      </c>
    </row>
    <row r="17225" spans="1:12">
      <c r="A17225">
        <v>545735</v>
      </c>
      <c r="B17225" t="s">
        <v>15</v>
      </c>
      <c r="C17225" t="s">
        <v>27</v>
      </c>
      <c r="D17225">
        <v>21</v>
      </c>
      <c r="E17225" s="1">
        <v>40841.481249999997</v>
      </c>
      <c r="F17225">
        <v>7.95</v>
      </c>
      <c r="G17225">
        <v>13539</v>
      </c>
      <c r="H17225" t="s">
        <v>36</v>
      </c>
      <c r="I17225" t="str">
        <f>IF(AND(LEFT(OnlineRetail[[#This Row],[InvoiceNo]],1)&lt;&gt;"C",OnlineRetail[[#This Row],[CustomerID]]&lt;&gt;""),"Yes","No")</f>
        <v>Yes</v>
      </c>
      <c r="J17225" s="4">
        <f>EOMONTH(OnlineRetail[[#This Row],[InvoiceDate]],-1)+1</f>
        <v>40817</v>
      </c>
      <c r="K17225" s="6">
        <f>OnlineRetail[[#This Row],[Quantity]]*OnlineRetail[[#This Row],[UnitPrice]]</f>
        <v>166.95000000000002</v>
      </c>
      <c r="L17225" t="str">
        <f t="shared" si="269"/>
        <v>13539|Oct-2011</v>
      </c>
    </row>
    <row r="17226" spans="1:12">
      <c r="A17226">
        <v>547499</v>
      </c>
      <c r="B17226" t="s">
        <v>45</v>
      </c>
      <c r="C17226" t="s">
        <v>12</v>
      </c>
      <c r="D17226">
        <v>8</v>
      </c>
      <c r="E17226" s="1">
        <v>40841.490277777782</v>
      </c>
      <c r="F17226">
        <v>2.5499999999999998</v>
      </c>
      <c r="G17226">
        <v>14038</v>
      </c>
      <c r="H17226" t="s">
        <v>10</v>
      </c>
      <c r="I17226" t="str">
        <f>IF(AND(LEFT(OnlineRetail[[#This Row],[InvoiceNo]],1)&lt;&gt;"C",OnlineRetail[[#This Row],[CustomerID]]&lt;&gt;""),"Yes","No")</f>
        <v>Yes</v>
      </c>
      <c r="J17226" s="4">
        <f>EOMONTH(OnlineRetail[[#This Row],[InvoiceDate]],-1)+1</f>
        <v>40817</v>
      </c>
      <c r="K17226" s="6">
        <f>OnlineRetail[[#This Row],[Quantity]]*OnlineRetail[[#This Row],[UnitPrice]]</f>
        <v>20.399999999999999</v>
      </c>
      <c r="L17226" t="str">
        <f t="shared" si="269"/>
        <v>14038|Oct-2011</v>
      </c>
    </row>
    <row r="17227" spans="1:12">
      <c r="A17227">
        <v>555959</v>
      </c>
      <c r="B17227" t="s">
        <v>162</v>
      </c>
      <c r="C17227" t="s">
        <v>24</v>
      </c>
      <c r="D17227">
        <v>20</v>
      </c>
      <c r="E17227" s="1">
        <v>40841.493750000001</v>
      </c>
      <c r="F17227">
        <v>1.25</v>
      </c>
      <c r="G17227">
        <v>13434</v>
      </c>
      <c r="H17227" t="s">
        <v>10</v>
      </c>
      <c r="I17227" t="str">
        <f>IF(AND(LEFT(OnlineRetail[[#This Row],[InvoiceNo]],1)&lt;&gt;"C",OnlineRetail[[#This Row],[CustomerID]]&lt;&gt;""),"Yes","No")</f>
        <v>Yes</v>
      </c>
      <c r="J17227" s="4">
        <f>EOMONTH(OnlineRetail[[#This Row],[InvoiceDate]],-1)+1</f>
        <v>40817</v>
      </c>
      <c r="K17227" s="6">
        <f>OnlineRetail[[#This Row],[Quantity]]*OnlineRetail[[#This Row],[UnitPrice]]</f>
        <v>25</v>
      </c>
      <c r="L17227" t="str">
        <f t="shared" si="269"/>
        <v>13434|Oct-2011</v>
      </c>
    </row>
    <row r="17228" spans="1:12">
      <c r="A17228">
        <v>537089</v>
      </c>
      <c r="B17228" t="s">
        <v>76</v>
      </c>
      <c r="C17228" t="s">
        <v>33</v>
      </c>
      <c r="D17228">
        <v>23</v>
      </c>
      <c r="E17228" s="1">
        <v>40841.5</v>
      </c>
      <c r="F17228">
        <v>2.5499999999999998</v>
      </c>
      <c r="G17228">
        <v>12570</v>
      </c>
      <c r="H17228" t="s">
        <v>10</v>
      </c>
      <c r="I17228" t="str">
        <f>IF(AND(LEFT(OnlineRetail[[#This Row],[InvoiceNo]],1)&lt;&gt;"C",OnlineRetail[[#This Row],[CustomerID]]&lt;&gt;""),"Yes","No")</f>
        <v>Yes</v>
      </c>
      <c r="J17228" s="4">
        <f>EOMONTH(OnlineRetail[[#This Row],[InvoiceDate]],-1)+1</f>
        <v>40817</v>
      </c>
      <c r="K17228" s="6">
        <f>OnlineRetail[[#This Row],[Quantity]]*OnlineRetail[[#This Row],[UnitPrice]]</f>
        <v>58.65</v>
      </c>
      <c r="L17228" t="str">
        <f t="shared" si="269"/>
        <v>12570|Oct-2011</v>
      </c>
    </row>
    <row r="17229" spans="1:12">
      <c r="A17229">
        <v>548426</v>
      </c>
      <c r="B17229" t="s">
        <v>110</v>
      </c>
      <c r="C17229" t="s">
        <v>16</v>
      </c>
      <c r="D17229">
        <v>18</v>
      </c>
      <c r="E17229" s="1">
        <v>40841.502083333333</v>
      </c>
      <c r="F17229">
        <v>4.95</v>
      </c>
      <c r="G17229">
        <v>13862</v>
      </c>
      <c r="H17229" t="s">
        <v>10</v>
      </c>
      <c r="I17229" t="str">
        <f>IF(AND(LEFT(OnlineRetail[[#This Row],[InvoiceNo]],1)&lt;&gt;"C",OnlineRetail[[#This Row],[CustomerID]]&lt;&gt;""),"Yes","No")</f>
        <v>Yes</v>
      </c>
      <c r="J17229" s="4">
        <f>EOMONTH(OnlineRetail[[#This Row],[InvoiceDate]],-1)+1</f>
        <v>40817</v>
      </c>
      <c r="K17229" s="6">
        <f>OnlineRetail[[#This Row],[Quantity]]*OnlineRetail[[#This Row],[UnitPrice]]</f>
        <v>89.100000000000009</v>
      </c>
      <c r="L17229" t="str">
        <f t="shared" si="269"/>
        <v>13862|Oct-2011</v>
      </c>
    </row>
    <row r="17230" spans="1:12">
      <c r="A17230">
        <v>539844</v>
      </c>
      <c r="B17230" t="s">
        <v>145</v>
      </c>
      <c r="C17230" t="s">
        <v>48</v>
      </c>
      <c r="D17230">
        <v>24</v>
      </c>
      <c r="E17230" s="1">
        <v>40841.502083333333</v>
      </c>
      <c r="F17230">
        <v>5.95</v>
      </c>
      <c r="G17230">
        <v>13181</v>
      </c>
      <c r="H17230" t="s">
        <v>10</v>
      </c>
      <c r="I17230" t="str">
        <f>IF(AND(LEFT(OnlineRetail[[#This Row],[InvoiceNo]],1)&lt;&gt;"C",OnlineRetail[[#This Row],[CustomerID]]&lt;&gt;""),"Yes","No")</f>
        <v>Yes</v>
      </c>
      <c r="J17230" s="4">
        <f>EOMONTH(OnlineRetail[[#This Row],[InvoiceDate]],-1)+1</f>
        <v>40817</v>
      </c>
      <c r="K17230" s="6">
        <f>OnlineRetail[[#This Row],[Quantity]]*OnlineRetail[[#This Row],[UnitPrice]]</f>
        <v>142.80000000000001</v>
      </c>
      <c r="L17230" t="str">
        <f t="shared" si="269"/>
        <v>13181|Oct-2011</v>
      </c>
    </row>
    <row r="17231" spans="1:12">
      <c r="A17231">
        <v>547028</v>
      </c>
      <c r="B17231" t="s">
        <v>11</v>
      </c>
      <c r="C17231" t="s">
        <v>53</v>
      </c>
      <c r="D17231">
        <v>23</v>
      </c>
      <c r="E17231" s="1">
        <v>40841.510416666657</v>
      </c>
      <c r="F17231">
        <v>7.95</v>
      </c>
      <c r="G17231">
        <v>12393</v>
      </c>
      <c r="H17231" t="s">
        <v>10</v>
      </c>
      <c r="I17231" t="str">
        <f>IF(AND(LEFT(OnlineRetail[[#This Row],[InvoiceNo]],1)&lt;&gt;"C",OnlineRetail[[#This Row],[CustomerID]]&lt;&gt;""),"Yes","No")</f>
        <v>Yes</v>
      </c>
      <c r="J17231" s="4">
        <f>EOMONTH(OnlineRetail[[#This Row],[InvoiceDate]],-1)+1</f>
        <v>40817</v>
      </c>
      <c r="K17231" s="6">
        <f>OnlineRetail[[#This Row],[Quantity]]*OnlineRetail[[#This Row],[UnitPrice]]</f>
        <v>182.85</v>
      </c>
      <c r="L17231" t="str">
        <f t="shared" si="269"/>
        <v>12393|Oct-2011</v>
      </c>
    </row>
    <row r="17232" spans="1:12">
      <c r="A17232">
        <v>556096</v>
      </c>
      <c r="B17232" t="s">
        <v>236</v>
      </c>
      <c r="C17232" t="s">
        <v>24</v>
      </c>
      <c r="D17232">
        <v>9</v>
      </c>
      <c r="E17232" s="1">
        <v>40841.529861111107</v>
      </c>
      <c r="F17232">
        <v>7.95</v>
      </c>
      <c r="G17232">
        <v>12782</v>
      </c>
      <c r="H17232" t="s">
        <v>10</v>
      </c>
      <c r="I17232" t="str">
        <f>IF(AND(LEFT(OnlineRetail[[#This Row],[InvoiceNo]],1)&lt;&gt;"C",OnlineRetail[[#This Row],[CustomerID]]&lt;&gt;""),"Yes","No")</f>
        <v>Yes</v>
      </c>
      <c r="J17232" s="4">
        <f>EOMONTH(OnlineRetail[[#This Row],[InvoiceDate]],-1)+1</f>
        <v>40817</v>
      </c>
      <c r="K17232" s="6">
        <f>OnlineRetail[[#This Row],[Quantity]]*OnlineRetail[[#This Row],[UnitPrice]]</f>
        <v>71.55</v>
      </c>
      <c r="L17232" t="str">
        <f t="shared" si="269"/>
        <v>12782|Oct-2011</v>
      </c>
    </row>
    <row r="17233" spans="1:12">
      <c r="A17233">
        <v>546091</v>
      </c>
      <c r="B17233" t="s">
        <v>240</v>
      </c>
      <c r="C17233" t="s">
        <v>83</v>
      </c>
      <c r="D17233">
        <v>16</v>
      </c>
      <c r="E17233" s="1">
        <v>40841.532638888893</v>
      </c>
      <c r="F17233">
        <v>7.95</v>
      </c>
      <c r="G17233">
        <v>13020</v>
      </c>
      <c r="H17233" t="s">
        <v>10</v>
      </c>
      <c r="I17233" t="str">
        <f>IF(AND(LEFT(OnlineRetail[[#This Row],[InvoiceNo]],1)&lt;&gt;"C",OnlineRetail[[#This Row],[CustomerID]]&lt;&gt;""),"Yes","No")</f>
        <v>Yes</v>
      </c>
      <c r="J17233" s="4">
        <f>EOMONTH(OnlineRetail[[#This Row],[InvoiceDate]],-1)+1</f>
        <v>40817</v>
      </c>
      <c r="K17233" s="6">
        <f>OnlineRetail[[#This Row],[Quantity]]*OnlineRetail[[#This Row],[UnitPrice]]</f>
        <v>127.2</v>
      </c>
      <c r="L17233" t="str">
        <f t="shared" si="269"/>
        <v>13020|Oct-2011</v>
      </c>
    </row>
    <row r="17234" spans="1:12">
      <c r="A17234">
        <v>536579</v>
      </c>
      <c r="B17234" t="s">
        <v>122</v>
      </c>
      <c r="C17234" t="s">
        <v>9</v>
      </c>
      <c r="D17234">
        <v>5</v>
      </c>
      <c r="E17234" s="1">
        <v>40841.534722222219</v>
      </c>
      <c r="F17234">
        <v>1.65</v>
      </c>
      <c r="G17234">
        <v>13037</v>
      </c>
      <c r="H17234" t="s">
        <v>10</v>
      </c>
      <c r="I17234" t="str">
        <f>IF(AND(LEFT(OnlineRetail[[#This Row],[InvoiceNo]],1)&lt;&gt;"C",OnlineRetail[[#This Row],[CustomerID]]&lt;&gt;""),"Yes","No")</f>
        <v>Yes</v>
      </c>
      <c r="J17234" s="4">
        <f>EOMONTH(OnlineRetail[[#This Row],[InvoiceDate]],-1)+1</f>
        <v>40817</v>
      </c>
      <c r="K17234" s="6">
        <f>OnlineRetail[[#This Row],[Quantity]]*OnlineRetail[[#This Row],[UnitPrice]]</f>
        <v>8.25</v>
      </c>
      <c r="L17234" t="str">
        <f t="shared" si="269"/>
        <v>13037|Oct-2011</v>
      </c>
    </row>
    <row r="17235" spans="1:12">
      <c r="A17235">
        <v>543270</v>
      </c>
      <c r="B17235" t="s">
        <v>69</v>
      </c>
      <c r="C17235" t="s">
        <v>62</v>
      </c>
      <c r="D17235">
        <v>20</v>
      </c>
      <c r="E17235" s="1">
        <v>40841.543055555558</v>
      </c>
      <c r="F17235">
        <v>5.95</v>
      </c>
      <c r="G17235">
        <v>13528</v>
      </c>
      <c r="H17235" t="s">
        <v>17</v>
      </c>
      <c r="I17235" t="str">
        <f>IF(AND(LEFT(OnlineRetail[[#This Row],[InvoiceNo]],1)&lt;&gt;"C",OnlineRetail[[#This Row],[CustomerID]]&lt;&gt;""),"Yes","No")</f>
        <v>Yes</v>
      </c>
      <c r="J17235" s="4">
        <f>EOMONTH(OnlineRetail[[#This Row],[InvoiceDate]],-1)+1</f>
        <v>40817</v>
      </c>
      <c r="K17235" s="6">
        <f>OnlineRetail[[#This Row],[Quantity]]*OnlineRetail[[#This Row],[UnitPrice]]</f>
        <v>119</v>
      </c>
      <c r="L17235" t="str">
        <f t="shared" si="269"/>
        <v>13528|Oct-2011</v>
      </c>
    </row>
    <row r="17236" spans="1:12">
      <c r="A17236">
        <v>548470</v>
      </c>
      <c r="B17236" t="s">
        <v>239</v>
      </c>
      <c r="C17236" t="s">
        <v>16</v>
      </c>
      <c r="D17236">
        <v>13</v>
      </c>
      <c r="E17236" s="1">
        <v>40841.54583333333</v>
      </c>
      <c r="F17236">
        <v>5.95</v>
      </c>
      <c r="G17236">
        <v>13900</v>
      </c>
      <c r="H17236" t="s">
        <v>17</v>
      </c>
      <c r="I17236" t="str">
        <f>IF(AND(LEFT(OnlineRetail[[#This Row],[InvoiceNo]],1)&lt;&gt;"C",OnlineRetail[[#This Row],[CustomerID]]&lt;&gt;""),"Yes","No")</f>
        <v>Yes</v>
      </c>
      <c r="J17236" s="4">
        <f>EOMONTH(OnlineRetail[[#This Row],[InvoiceDate]],-1)+1</f>
        <v>40817</v>
      </c>
      <c r="K17236" s="6">
        <f>OnlineRetail[[#This Row],[Quantity]]*OnlineRetail[[#This Row],[UnitPrice]]</f>
        <v>77.350000000000009</v>
      </c>
      <c r="L17236" t="str">
        <f t="shared" si="269"/>
        <v>13900|Oct-2011</v>
      </c>
    </row>
    <row r="17237" spans="1:12">
      <c r="A17237">
        <v>554266</v>
      </c>
      <c r="B17237" t="s">
        <v>85</v>
      </c>
      <c r="C17237" t="s">
        <v>19</v>
      </c>
      <c r="D17237">
        <v>23</v>
      </c>
      <c r="E17237" s="1">
        <v>40841.548611111109</v>
      </c>
      <c r="F17237">
        <v>1.65</v>
      </c>
      <c r="G17237">
        <v>12965</v>
      </c>
      <c r="H17237" t="s">
        <v>10</v>
      </c>
      <c r="I17237" t="str">
        <f>IF(AND(LEFT(OnlineRetail[[#This Row],[InvoiceNo]],1)&lt;&gt;"C",OnlineRetail[[#This Row],[CustomerID]]&lt;&gt;""),"Yes","No")</f>
        <v>Yes</v>
      </c>
      <c r="J17237" s="4">
        <f>EOMONTH(OnlineRetail[[#This Row],[InvoiceDate]],-1)+1</f>
        <v>40817</v>
      </c>
      <c r="K17237" s="6">
        <f>OnlineRetail[[#This Row],[Quantity]]*OnlineRetail[[#This Row],[UnitPrice]]</f>
        <v>37.949999999999996</v>
      </c>
      <c r="L17237" t="str">
        <f t="shared" si="269"/>
        <v>12965|Oct-2011</v>
      </c>
    </row>
    <row r="17238" spans="1:12">
      <c r="A17238">
        <v>542740</v>
      </c>
      <c r="B17238" t="s">
        <v>177</v>
      </c>
      <c r="C17238" t="s">
        <v>50</v>
      </c>
      <c r="D17238">
        <v>13</v>
      </c>
      <c r="E17238" s="1">
        <v>40841.551388888889</v>
      </c>
      <c r="F17238">
        <v>3.39</v>
      </c>
      <c r="G17238">
        <v>14340</v>
      </c>
      <c r="H17238" t="s">
        <v>10</v>
      </c>
      <c r="I17238" t="str">
        <f>IF(AND(LEFT(OnlineRetail[[#This Row],[InvoiceNo]],1)&lt;&gt;"C",OnlineRetail[[#This Row],[CustomerID]]&lt;&gt;""),"Yes","No")</f>
        <v>Yes</v>
      </c>
      <c r="J17238" s="4">
        <f>EOMONTH(OnlineRetail[[#This Row],[InvoiceDate]],-1)+1</f>
        <v>40817</v>
      </c>
      <c r="K17238" s="6">
        <f>OnlineRetail[[#This Row],[Quantity]]*OnlineRetail[[#This Row],[UnitPrice]]</f>
        <v>44.07</v>
      </c>
      <c r="L17238" t="str">
        <f t="shared" si="269"/>
        <v>14340|Oct-2011</v>
      </c>
    </row>
    <row r="17239" spans="1:12">
      <c r="A17239">
        <v>548418</v>
      </c>
      <c r="B17239" t="s">
        <v>228</v>
      </c>
      <c r="C17239" t="s">
        <v>50</v>
      </c>
      <c r="D17239">
        <v>1</v>
      </c>
      <c r="E17239" s="1">
        <v>40841.553472222222</v>
      </c>
      <c r="F17239">
        <v>2.1</v>
      </c>
      <c r="G17239">
        <v>13197</v>
      </c>
      <c r="H17239" t="s">
        <v>10</v>
      </c>
      <c r="I17239" t="str">
        <f>IF(AND(LEFT(OnlineRetail[[#This Row],[InvoiceNo]],1)&lt;&gt;"C",OnlineRetail[[#This Row],[CustomerID]]&lt;&gt;""),"Yes","No")</f>
        <v>Yes</v>
      </c>
      <c r="J17239" s="4">
        <f>EOMONTH(OnlineRetail[[#This Row],[InvoiceDate]],-1)+1</f>
        <v>40817</v>
      </c>
      <c r="K17239" s="6">
        <f>OnlineRetail[[#This Row],[Quantity]]*OnlineRetail[[#This Row],[UnitPrice]]</f>
        <v>2.1</v>
      </c>
      <c r="L17239" t="str">
        <f t="shared" si="269"/>
        <v>13197|Oct-2011</v>
      </c>
    </row>
    <row r="17240" spans="1:12">
      <c r="A17240">
        <v>556005</v>
      </c>
      <c r="B17240" t="s">
        <v>54</v>
      </c>
      <c r="C17240" t="s">
        <v>62</v>
      </c>
      <c r="D17240">
        <v>24</v>
      </c>
      <c r="E17240" s="1">
        <v>40841.556944444441</v>
      </c>
      <c r="F17240">
        <v>0.85</v>
      </c>
      <c r="G17240">
        <v>13481</v>
      </c>
      <c r="H17240" t="s">
        <v>36</v>
      </c>
      <c r="I17240" t="str">
        <f>IF(AND(LEFT(OnlineRetail[[#This Row],[InvoiceNo]],1)&lt;&gt;"C",OnlineRetail[[#This Row],[CustomerID]]&lt;&gt;""),"Yes","No")</f>
        <v>Yes</v>
      </c>
      <c r="J17240" s="4">
        <f>EOMONTH(OnlineRetail[[#This Row],[InvoiceDate]],-1)+1</f>
        <v>40817</v>
      </c>
      <c r="K17240" s="6">
        <f>OnlineRetail[[#This Row],[Quantity]]*OnlineRetail[[#This Row],[UnitPrice]]</f>
        <v>20.399999999999999</v>
      </c>
      <c r="L17240" t="str">
        <f t="shared" si="269"/>
        <v>13481|Oct-2011</v>
      </c>
    </row>
    <row r="17241" spans="1:12">
      <c r="A17241">
        <v>540095</v>
      </c>
      <c r="B17241" t="s">
        <v>296</v>
      </c>
      <c r="C17241" t="s">
        <v>40</v>
      </c>
      <c r="D17241">
        <v>12</v>
      </c>
      <c r="E17241" s="1">
        <v>40841.559027777781</v>
      </c>
      <c r="F17241">
        <v>5.95</v>
      </c>
      <c r="G17241">
        <v>13272</v>
      </c>
      <c r="H17241" t="s">
        <v>10</v>
      </c>
      <c r="I17241" t="str">
        <f>IF(AND(LEFT(OnlineRetail[[#This Row],[InvoiceNo]],1)&lt;&gt;"C",OnlineRetail[[#This Row],[CustomerID]]&lt;&gt;""),"Yes","No")</f>
        <v>Yes</v>
      </c>
      <c r="J17241" s="4">
        <f>EOMONTH(OnlineRetail[[#This Row],[InvoiceDate]],-1)+1</f>
        <v>40817</v>
      </c>
      <c r="K17241" s="6">
        <f>OnlineRetail[[#This Row],[Quantity]]*OnlineRetail[[#This Row],[UnitPrice]]</f>
        <v>71.400000000000006</v>
      </c>
      <c r="L17241" t="str">
        <f t="shared" si="269"/>
        <v>13272|Oct-2011</v>
      </c>
    </row>
    <row r="17242" spans="1:12">
      <c r="A17242">
        <v>555874</v>
      </c>
      <c r="B17242" t="s">
        <v>226</v>
      </c>
      <c r="C17242" t="s">
        <v>21</v>
      </c>
      <c r="D17242">
        <v>21</v>
      </c>
      <c r="E17242" s="1">
        <v>40841.5625</v>
      </c>
      <c r="F17242">
        <v>2.5499999999999998</v>
      </c>
      <c r="G17242">
        <v>12853</v>
      </c>
      <c r="H17242" t="s">
        <v>10</v>
      </c>
      <c r="I17242" t="str">
        <f>IF(AND(LEFT(OnlineRetail[[#This Row],[InvoiceNo]],1)&lt;&gt;"C",OnlineRetail[[#This Row],[CustomerID]]&lt;&gt;""),"Yes","No")</f>
        <v>Yes</v>
      </c>
      <c r="J17242" s="4">
        <f>EOMONTH(OnlineRetail[[#This Row],[InvoiceDate]],-1)+1</f>
        <v>40817</v>
      </c>
      <c r="K17242" s="6">
        <f>OnlineRetail[[#This Row],[Quantity]]*OnlineRetail[[#This Row],[UnitPrice]]</f>
        <v>53.55</v>
      </c>
      <c r="L17242" t="str">
        <f t="shared" si="269"/>
        <v>12853|Oct-2011</v>
      </c>
    </row>
    <row r="17243" spans="1:12">
      <c r="A17243">
        <v>551902</v>
      </c>
      <c r="B17243" t="s">
        <v>167</v>
      </c>
      <c r="C17243" t="s">
        <v>12</v>
      </c>
      <c r="D17243">
        <v>24</v>
      </c>
      <c r="E17243" s="1">
        <v>40841.565972222219</v>
      </c>
      <c r="F17243">
        <v>2.1</v>
      </c>
      <c r="G17243">
        <v>12794</v>
      </c>
      <c r="H17243" t="s">
        <v>70</v>
      </c>
      <c r="I17243" t="str">
        <f>IF(AND(LEFT(OnlineRetail[[#This Row],[InvoiceNo]],1)&lt;&gt;"C",OnlineRetail[[#This Row],[CustomerID]]&lt;&gt;""),"Yes","No")</f>
        <v>Yes</v>
      </c>
      <c r="J17243" s="4">
        <f>EOMONTH(OnlineRetail[[#This Row],[InvoiceDate]],-1)+1</f>
        <v>40817</v>
      </c>
      <c r="K17243" s="6">
        <f>OnlineRetail[[#This Row],[Quantity]]*OnlineRetail[[#This Row],[UnitPrice]]</f>
        <v>50.400000000000006</v>
      </c>
      <c r="L17243" t="str">
        <f t="shared" si="269"/>
        <v>12794|Oct-2011</v>
      </c>
    </row>
    <row r="17244" spans="1:12">
      <c r="A17244">
        <v>553440</v>
      </c>
      <c r="B17244" t="s">
        <v>112</v>
      </c>
      <c r="C17244" t="s">
        <v>27</v>
      </c>
      <c r="D17244">
        <v>18</v>
      </c>
      <c r="E17244" s="1">
        <v>40841.572916666657</v>
      </c>
      <c r="F17244">
        <v>1.65</v>
      </c>
      <c r="G17244">
        <v>13303</v>
      </c>
      <c r="H17244" t="s">
        <v>10</v>
      </c>
      <c r="I17244" t="str">
        <f>IF(AND(LEFT(OnlineRetail[[#This Row],[InvoiceNo]],1)&lt;&gt;"C",OnlineRetail[[#This Row],[CustomerID]]&lt;&gt;""),"Yes","No")</f>
        <v>Yes</v>
      </c>
      <c r="J17244" s="4">
        <f>EOMONTH(OnlineRetail[[#This Row],[InvoiceDate]],-1)+1</f>
        <v>40817</v>
      </c>
      <c r="K17244" s="6">
        <f>OnlineRetail[[#This Row],[Quantity]]*OnlineRetail[[#This Row],[UnitPrice]]</f>
        <v>29.7</v>
      </c>
      <c r="L17244" t="str">
        <f t="shared" si="269"/>
        <v>13303|Oct-2011</v>
      </c>
    </row>
    <row r="17245" spans="1:12">
      <c r="A17245">
        <v>543723</v>
      </c>
      <c r="B17245" t="s">
        <v>177</v>
      </c>
      <c r="C17245" t="s">
        <v>42</v>
      </c>
      <c r="D17245">
        <v>21</v>
      </c>
      <c r="E17245" s="1">
        <v>40841.57916666667</v>
      </c>
      <c r="F17245">
        <v>1.65</v>
      </c>
      <c r="G17245">
        <v>13602</v>
      </c>
      <c r="H17245" t="s">
        <v>10</v>
      </c>
      <c r="I17245" t="str">
        <f>IF(AND(LEFT(OnlineRetail[[#This Row],[InvoiceNo]],1)&lt;&gt;"C",OnlineRetail[[#This Row],[CustomerID]]&lt;&gt;""),"Yes","No")</f>
        <v>Yes</v>
      </c>
      <c r="J17245" s="4">
        <f>EOMONTH(OnlineRetail[[#This Row],[InvoiceDate]],-1)+1</f>
        <v>40817</v>
      </c>
      <c r="K17245" s="6">
        <f>OnlineRetail[[#This Row],[Quantity]]*OnlineRetail[[#This Row],[UnitPrice]]</f>
        <v>34.65</v>
      </c>
      <c r="L17245" t="str">
        <f t="shared" si="269"/>
        <v>13602|Oct-2011</v>
      </c>
    </row>
    <row r="17246" spans="1:12">
      <c r="A17246">
        <v>555102</v>
      </c>
      <c r="B17246" t="s">
        <v>37</v>
      </c>
      <c r="C17246" t="s">
        <v>72</v>
      </c>
      <c r="D17246">
        <v>23</v>
      </c>
      <c r="E17246" s="1">
        <v>40841.594444444447</v>
      </c>
      <c r="F17246">
        <v>3.39</v>
      </c>
      <c r="G17246">
        <v>13188</v>
      </c>
      <c r="H17246" t="s">
        <v>10</v>
      </c>
      <c r="I17246" t="str">
        <f>IF(AND(LEFT(OnlineRetail[[#This Row],[InvoiceNo]],1)&lt;&gt;"C",OnlineRetail[[#This Row],[CustomerID]]&lt;&gt;""),"Yes","No")</f>
        <v>Yes</v>
      </c>
      <c r="J17246" s="4">
        <f>EOMONTH(OnlineRetail[[#This Row],[InvoiceDate]],-1)+1</f>
        <v>40817</v>
      </c>
      <c r="K17246" s="6">
        <f>OnlineRetail[[#This Row],[Quantity]]*OnlineRetail[[#This Row],[UnitPrice]]</f>
        <v>77.97</v>
      </c>
      <c r="L17246" t="str">
        <f t="shared" si="269"/>
        <v>13188|Oct-2011</v>
      </c>
    </row>
    <row r="17247" spans="1:12">
      <c r="A17247">
        <v>552880</v>
      </c>
      <c r="B17247" t="s">
        <v>206</v>
      </c>
      <c r="C17247" t="s">
        <v>53</v>
      </c>
      <c r="D17247">
        <v>12</v>
      </c>
      <c r="E17247" s="1">
        <v>40841.602777777778</v>
      </c>
      <c r="F17247">
        <v>5.95</v>
      </c>
      <c r="G17247">
        <v>12822</v>
      </c>
      <c r="H17247" t="s">
        <v>126</v>
      </c>
      <c r="I17247" t="str">
        <f>IF(AND(LEFT(OnlineRetail[[#This Row],[InvoiceNo]],1)&lt;&gt;"C",OnlineRetail[[#This Row],[CustomerID]]&lt;&gt;""),"Yes","No")</f>
        <v>Yes</v>
      </c>
      <c r="J17247" s="4">
        <f>EOMONTH(OnlineRetail[[#This Row],[InvoiceDate]],-1)+1</f>
        <v>40817</v>
      </c>
      <c r="K17247" s="6">
        <f>OnlineRetail[[#This Row],[Quantity]]*OnlineRetail[[#This Row],[UnitPrice]]</f>
        <v>71.400000000000006</v>
      </c>
      <c r="L17247" t="str">
        <f t="shared" si="269"/>
        <v>12822|Oct-2011</v>
      </c>
    </row>
    <row r="17248" spans="1:12">
      <c r="A17248">
        <v>542648</v>
      </c>
      <c r="B17248" t="s">
        <v>224</v>
      </c>
      <c r="C17248" t="s">
        <v>21</v>
      </c>
      <c r="D17248">
        <v>19</v>
      </c>
      <c r="E17248" s="1">
        <v>40841.613888888889</v>
      </c>
      <c r="F17248">
        <v>4.25</v>
      </c>
      <c r="G17248">
        <v>14299</v>
      </c>
      <c r="H17248" t="s">
        <v>10</v>
      </c>
      <c r="I17248" t="str">
        <f>IF(AND(LEFT(OnlineRetail[[#This Row],[InvoiceNo]],1)&lt;&gt;"C",OnlineRetail[[#This Row],[CustomerID]]&lt;&gt;""),"Yes","No")</f>
        <v>Yes</v>
      </c>
      <c r="J17248" s="4">
        <f>EOMONTH(OnlineRetail[[#This Row],[InvoiceDate]],-1)+1</f>
        <v>40817</v>
      </c>
      <c r="K17248" s="6">
        <f>OnlineRetail[[#This Row],[Quantity]]*OnlineRetail[[#This Row],[UnitPrice]]</f>
        <v>80.75</v>
      </c>
      <c r="L17248" t="str">
        <f t="shared" si="269"/>
        <v>14299|Oct-2011</v>
      </c>
    </row>
    <row r="17249" spans="1:12">
      <c r="A17249">
        <v>544441</v>
      </c>
      <c r="B17249" t="s">
        <v>189</v>
      </c>
      <c r="C17249" t="s">
        <v>39</v>
      </c>
      <c r="D17249">
        <v>16</v>
      </c>
      <c r="E17249" s="1">
        <v>40841.620138888888</v>
      </c>
      <c r="F17249">
        <v>2.1</v>
      </c>
      <c r="G17249">
        <v>13562</v>
      </c>
      <c r="H17249" t="s">
        <v>10</v>
      </c>
      <c r="I17249" t="str">
        <f>IF(AND(LEFT(OnlineRetail[[#This Row],[InvoiceNo]],1)&lt;&gt;"C",OnlineRetail[[#This Row],[CustomerID]]&lt;&gt;""),"Yes","No")</f>
        <v>Yes</v>
      </c>
      <c r="J17249" s="4">
        <f>EOMONTH(OnlineRetail[[#This Row],[InvoiceDate]],-1)+1</f>
        <v>40817</v>
      </c>
      <c r="K17249" s="6">
        <f>OnlineRetail[[#This Row],[Quantity]]*OnlineRetail[[#This Row],[UnitPrice]]</f>
        <v>33.6</v>
      </c>
      <c r="L17249" t="str">
        <f t="shared" si="269"/>
        <v>13562|Oct-2011</v>
      </c>
    </row>
    <row r="17250" spans="1:12">
      <c r="A17250">
        <v>542945</v>
      </c>
      <c r="B17250" t="s">
        <v>269</v>
      </c>
      <c r="C17250" t="s">
        <v>48</v>
      </c>
      <c r="D17250">
        <v>11</v>
      </c>
      <c r="E17250" s="1">
        <v>40841.622916666667</v>
      </c>
      <c r="F17250">
        <v>9.9499999999999993</v>
      </c>
      <c r="G17250">
        <v>13622</v>
      </c>
      <c r="H17250" t="s">
        <v>10</v>
      </c>
      <c r="I17250" t="str">
        <f>IF(AND(LEFT(OnlineRetail[[#This Row],[InvoiceNo]],1)&lt;&gt;"C",OnlineRetail[[#This Row],[CustomerID]]&lt;&gt;""),"Yes","No")</f>
        <v>Yes</v>
      </c>
      <c r="J17250" s="4">
        <f>EOMONTH(OnlineRetail[[#This Row],[InvoiceDate]],-1)+1</f>
        <v>40817</v>
      </c>
      <c r="K17250" s="6">
        <f>OnlineRetail[[#This Row],[Quantity]]*OnlineRetail[[#This Row],[UnitPrice]]</f>
        <v>109.44999999999999</v>
      </c>
      <c r="L17250" t="str">
        <f t="shared" si="269"/>
        <v>13622|Oct-2011</v>
      </c>
    </row>
    <row r="17251" spans="1:12">
      <c r="A17251">
        <v>540989</v>
      </c>
      <c r="B17251" t="s">
        <v>258</v>
      </c>
      <c r="C17251" t="s">
        <v>19</v>
      </c>
      <c r="D17251">
        <v>15</v>
      </c>
      <c r="E17251" s="1">
        <v>40841.622916666667</v>
      </c>
      <c r="F17251">
        <v>4.25</v>
      </c>
      <c r="G17251">
        <v>14079</v>
      </c>
      <c r="H17251" t="s">
        <v>36</v>
      </c>
      <c r="I17251" t="str">
        <f>IF(AND(LEFT(OnlineRetail[[#This Row],[InvoiceNo]],1)&lt;&gt;"C",OnlineRetail[[#This Row],[CustomerID]]&lt;&gt;""),"Yes","No")</f>
        <v>Yes</v>
      </c>
      <c r="J17251" s="4">
        <f>EOMONTH(OnlineRetail[[#This Row],[InvoiceDate]],-1)+1</f>
        <v>40817</v>
      </c>
      <c r="K17251" s="6">
        <f>OnlineRetail[[#This Row],[Quantity]]*OnlineRetail[[#This Row],[UnitPrice]]</f>
        <v>63.75</v>
      </c>
      <c r="L17251" t="str">
        <f t="shared" si="269"/>
        <v>14079|Oct-2011</v>
      </c>
    </row>
    <row r="17252" spans="1:12">
      <c r="A17252">
        <v>547530</v>
      </c>
      <c r="B17252" t="s">
        <v>206</v>
      </c>
      <c r="C17252" t="s">
        <v>83</v>
      </c>
      <c r="D17252">
        <v>18</v>
      </c>
      <c r="E17252" s="1">
        <v>40841.661805555559</v>
      </c>
      <c r="F17252">
        <v>1.25</v>
      </c>
      <c r="G17252">
        <v>13713</v>
      </c>
      <c r="H17252" t="s">
        <v>10</v>
      </c>
      <c r="I17252" t="str">
        <f>IF(AND(LEFT(OnlineRetail[[#This Row],[InvoiceNo]],1)&lt;&gt;"C",OnlineRetail[[#This Row],[CustomerID]]&lt;&gt;""),"Yes","No")</f>
        <v>Yes</v>
      </c>
      <c r="J17252" s="4">
        <f>EOMONTH(OnlineRetail[[#This Row],[InvoiceDate]],-1)+1</f>
        <v>40817</v>
      </c>
      <c r="K17252" s="6">
        <f>OnlineRetail[[#This Row],[Quantity]]*OnlineRetail[[#This Row],[UnitPrice]]</f>
        <v>22.5</v>
      </c>
      <c r="L17252" t="str">
        <f t="shared" si="269"/>
        <v>13713|Oct-2011</v>
      </c>
    </row>
    <row r="17253" spans="1:12">
      <c r="A17253">
        <v>548940</v>
      </c>
      <c r="B17253" t="s">
        <v>274</v>
      </c>
      <c r="C17253" t="s">
        <v>46</v>
      </c>
      <c r="D17253">
        <v>3</v>
      </c>
      <c r="E17253" s="1">
        <v>40841.665277777778</v>
      </c>
      <c r="F17253">
        <v>0.85</v>
      </c>
      <c r="G17253">
        <v>12874</v>
      </c>
      <c r="H17253" t="s">
        <v>10</v>
      </c>
      <c r="I17253" t="str">
        <f>IF(AND(LEFT(OnlineRetail[[#This Row],[InvoiceNo]],1)&lt;&gt;"C",OnlineRetail[[#This Row],[CustomerID]]&lt;&gt;""),"Yes","No")</f>
        <v>Yes</v>
      </c>
      <c r="J17253" s="4">
        <f>EOMONTH(OnlineRetail[[#This Row],[InvoiceDate]],-1)+1</f>
        <v>40817</v>
      </c>
      <c r="K17253" s="6">
        <f>OnlineRetail[[#This Row],[Quantity]]*OnlineRetail[[#This Row],[UnitPrice]]</f>
        <v>2.5499999999999998</v>
      </c>
      <c r="L17253" t="str">
        <f t="shared" si="269"/>
        <v>12874|Oct-2011</v>
      </c>
    </row>
    <row r="17254" spans="1:12">
      <c r="A17254">
        <v>538735</v>
      </c>
      <c r="B17254" t="s">
        <v>151</v>
      </c>
      <c r="C17254" t="s">
        <v>42</v>
      </c>
      <c r="D17254">
        <v>20</v>
      </c>
      <c r="E17254" s="1">
        <v>40841.682638888888</v>
      </c>
      <c r="F17254">
        <v>2.5499999999999998</v>
      </c>
      <c r="G17254">
        <v>13948</v>
      </c>
      <c r="H17254" t="s">
        <v>10</v>
      </c>
      <c r="I17254" t="str">
        <f>IF(AND(LEFT(OnlineRetail[[#This Row],[InvoiceNo]],1)&lt;&gt;"C",OnlineRetail[[#This Row],[CustomerID]]&lt;&gt;""),"Yes","No")</f>
        <v>Yes</v>
      </c>
      <c r="J17254" s="4">
        <f>EOMONTH(OnlineRetail[[#This Row],[InvoiceDate]],-1)+1</f>
        <v>40817</v>
      </c>
      <c r="K17254" s="6">
        <f>OnlineRetail[[#This Row],[Quantity]]*OnlineRetail[[#This Row],[UnitPrice]]</f>
        <v>51</v>
      </c>
      <c r="L17254" t="str">
        <f t="shared" si="269"/>
        <v>13948|Oct-2011</v>
      </c>
    </row>
    <row r="17255" spans="1:12">
      <c r="A17255">
        <v>539967</v>
      </c>
      <c r="B17255" t="s">
        <v>248</v>
      </c>
      <c r="C17255" t="s">
        <v>9</v>
      </c>
      <c r="D17255">
        <v>17</v>
      </c>
      <c r="E17255" s="1">
        <v>40841.6875</v>
      </c>
      <c r="F17255">
        <v>2.1</v>
      </c>
      <c r="G17255">
        <v>13893</v>
      </c>
      <c r="H17255" t="s">
        <v>10</v>
      </c>
      <c r="I17255" t="str">
        <f>IF(AND(LEFT(OnlineRetail[[#This Row],[InvoiceNo]],1)&lt;&gt;"C",OnlineRetail[[#This Row],[CustomerID]]&lt;&gt;""),"Yes","No")</f>
        <v>Yes</v>
      </c>
      <c r="J17255" s="4">
        <f>EOMONTH(OnlineRetail[[#This Row],[InvoiceDate]],-1)+1</f>
        <v>40817</v>
      </c>
      <c r="K17255" s="6">
        <f>OnlineRetail[[#This Row],[Quantity]]*OnlineRetail[[#This Row],[UnitPrice]]</f>
        <v>35.700000000000003</v>
      </c>
      <c r="L17255" t="str">
        <f t="shared" si="269"/>
        <v>13893|Oct-2011</v>
      </c>
    </row>
    <row r="17256" spans="1:12">
      <c r="A17256">
        <v>548358</v>
      </c>
      <c r="B17256" t="s">
        <v>230</v>
      </c>
      <c r="C17256" t="s">
        <v>42</v>
      </c>
      <c r="D17256">
        <v>16</v>
      </c>
      <c r="E17256" s="1">
        <v>40841.70208333333</v>
      </c>
      <c r="F17256">
        <v>1.65</v>
      </c>
      <c r="G17256">
        <v>13370</v>
      </c>
      <c r="H17256" t="s">
        <v>10</v>
      </c>
      <c r="I17256" t="str">
        <f>IF(AND(LEFT(OnlineRetail[[#This Row],[InvoiceNo]],1)&lt;&gt;"C",OnlineRetail[[#This Row],[CustomerID]]&lt;&gt;""),"Yes","No")</f>
        <v>Yes</v>
      </c>
      <c r="J17256" s="4">
        <f>EOMONTH(OnlineRetail[[#This Row],[InvoiceDate]],-1)+1</f>
        <v>40817</v>
      </c>
      <c r="K17256" s="6">
        <f>OnlineRetail[[#This Row],[Quantity]]*OnlineRetail[[#This Row],[UnitPrice]]</f>
        <v>26.4</v>
      </c>
      <c r="L17256" t="str">
        <f t="shared" si="269"/>
        <v>13370|Oct-2011</v>
      </c>
    </row>
    <row r="17257" spans="1:12">
      <c r="A17257">
        <v>539511</v>
      </c>
      <c r="B17257" t="s">
        <v>77</v>
      </c>
      <c r="C17257" t="s">
        <v>19</v>
      </c>
      <c r="D17257">
        <v>9</v>
      </c>
      <c r="E17257" s="1">
        <v>40841.70416666667</v>
      </c>
      <c r="F17257">
        <v>5.95</v>
      </c>
      <c r="G17257">
        <v>12937</v>
      </c>
      <c r="H17257" t="s">
        <v>10</v>
      </c>
      <c r="I17257" t="str">
        <f>IF(AND(LEFT(OnlineRetail[[#This Row],[InvoiceNo]],1)&lt;&gt;"C",OnlineRetail[[#This Row],[CustomerID]]&lt;&gt;""),"Yes","No")</f>
        <v>Yes</v>
      </c>
      <c r="J17257" s="4">
        <f>EOMONTH(OnlineRetail[[#This Row],[InvoiceDate]],-1)+1</f>
        <v>40817</v>
      </c>
      <c r="K17257" s="6">
        <f>OnlineRetail[[#This Row],[Quantity]]*OnlineRetail[[#This Row],[UnitPrice]]</f>
        <v>53.550000000000004</v>
      </c>
      <c r="L17257" t="str">
        <f t="shared" si="269"/>
        <v>12937|Oct-2011</v>
      </c>
    </row>
    <row r="17258" spans="1:12">
      <c r="A17258">
        <v>542692</v>
      </c>
      <c r="B17258" t="s">
        <v>94</v>
      </c>
      <c r="C17258" t="s">
        <v>53</v>
      </c>
      <c r="D17258">
        <v>18</v>
      </c>
      <c r="E17258" s="1">
        <v>40841.704861111109</v>
      </c>
      <c r="F17258">
        <v>2.5499999999999998</v>
      </c>
      <c r="G17258">
        <v>13934</v>
      </c>
      <c r="H17258" t="s">
        <v>10</v>
      </c>
      <c r="I17258" t="str">
        <f>IF(AND(LEFT(OnlineRetail[[#This Row],[InvoiceNo]],1)&lt;&gt;"C",OnlineRetail[[#This Row],[CustomerID]]&lt;&gt;""),"Yes","No")</f>
        <v>Yes</v>
      </c>
      <c r="J17258" s="4">
        <f>EOMONTH(OnlineRetail[[#This Row],[InvoiceDate]],-1)+1</f>
        <v>40817</v>
      </c>
      <c r="K17258" s="6">
        <f>OnlineRetail[[#This Row],[Quantity]]*OnlineRetail[[#This Row],[UnitPrice]]</f>
        <v>45.9</v>
      </c>
      <c r="L17258" t="str">
        <f t="shared" si="269"/>
        <v>13934|Oct-2011</v>
      </c>
    </row>
    <row r="17259" spans="1:12">
      <c r="A17259">
        <v>541983</v>
      </c>
      <c r="B17259" t="s">
        <v>190</v>
      </c>
      <c r="C17259" t="s">
        <v>40</v>
      </c>
      <c r="D17259">
        <v>11</v>
      </c>
      <c r="E17259" s="1">
        <v>40841.712500000001</v>
      </c>
      <c r="F17259">
        <v>1.65</v>
      </c>
      <c r="G17259">
        <v>14114</v>
      </c>
      <c r="H17259" t="s">
        <v>10</v>
      </c>
      <c r="I17259" t="str">
        <f>IF(AND(LEFT(OnlineRetail[[#This Row],[InvoiceNo]],1)&lt;&gt;"C",OnlineRetail[[#This Row],[CustomerID]]&lt;&gt;""),"Yes","No")</f>
        <v>Yes</v>
      </c>
      <c r="J17259" s="4">
        <f>EOMONTH(OnlineRetail[[#This Row],[InvoiceDate]],-1)+1</f>
        <v>40817</v>
      </c>
      <c r="K17259" s="6">
        <f>OnlineRetail[[#This Row],[Quantity]]*OnlineRetail[[#This Row],[UnitPrice]]</f>
        <v>18.149999999999999</v>
      </c>
      <c r="L17259" t="str">
        <f t="shared" si="269"/>
        <v>14114|Oct-2011</v>
      </c>
    </row>
    <row r="17260" spans="1:12">
      <c r="A17260">
        <v>540253</v>
      </c>
      <c r="B17260" t="s">
        <v>132</v>
      </c>
      <c r="C17260" t="s">
        <v>39</v>
      </c>
      <c r="D17260">
        <v>13</v>
      </c>
      <c r="E17260" s="1">
        <v>40841.715277777781</v>
      </c>
      <c r="F17260">
        <v>1.65</v>
      </c>
      <c r="G17260">
        <v>12667</v>
      </c>
      <c r="H17260" t="s">
        <v>10</v>
      </c>
      <c r="I17260" t="str">
        <f>IF(AND(LEFT(OnlineRetail[[#This Row],[InvoiceNo]],1)&lt;&gt;"C",OnlineRetail[[#This Row],[CustomerID]]&lt;&gt;""),"Yes","No")</f>
        <v>Yes</v>
      </c>
      <c r="J17260" s="4">
        <f>EOMONTH(OnlineRetail[[#This Row],[InvoiceDate]],-1)+1</f>
        <v>40817</v>
      </c>
      <c r="K17260" s="6">
        <f>OnlineRetail[[#This Row],[Quantity]]*OnlineRetail[[#This Row],[UnitPrice]]</f>
        <v>21.45</v>
      </c>
      <c r="L17260" t="str">
        <f t="shared" si="269"/>
        <v>12667|Oct-2011</v>
      </c>
    </row>
    <row r="17261" spans="1:12">
      <c r="A17261">
        <v>538488</v>
      </c>
      <c r="B17261" t="s">
        <v>94</v>
      </c>
      <c r="C17261" t="s">
        <v>14</v>
      </c>
      <c r="D17261">
        <v>10</v>
      </c>
      <c r="E17261" s="1">
        <v>40841.71875</v>
      </c>
      <c r="F17261">
        <v>2.1</v>
      </c>
      <c r="G17261">
        <v>13119</v>
      </c>
      <c r="H17261" t="s">
        <v>10</v>
      </c>
      <c r="I17261" t="str">
        <f>IF(AND(LEFT(OnlineRetail[[#This Row],[InvoiceNo]],1)&lt;&gt;"C",OnlineRetail[[#This Row],[CustomerID]]&lt;&gt;""),"Yes","No")</f>
        <v>Yes</v>
      </c>
      <c r="J17261" s="4">
        <f>EOMONTH(OnlineRetail[[#This Row],[InvoiceDate]],-1)+1</f>
        <v>40817</v>
      </c>
      <c r="K17261" s="6">
        <f>OnlineRetail[[#This Row],[Quantity]]*OnlineRetail[[#This Row],[UnitPrice]]</f>
        <v>21</v>
      </c>
      <c r="L17261" t="str">
        <f t="shared" si="269"/>
        <v>13119|Oct-2011</v>
      </c>
    </row>
    <row r="17262" spans="1:12">
      <c r="A17262">
        <v>537484</v>
      </c>
      <c r="B17262" t="s">
        <v>272</v>
      </c>
      <c r="C17262" t="s">
        <v>39</v>
      </c>
      <c r="D17262">
        <v>3</v>
      </c>
      <c r="E17262" s="1">
        <v>40841.724305555559</v>
      </c>
      <c r="F17262">
        <v>1.25</v>
      </c>
      <c r="G17262">
        <v>14203</v>
      </c>
      <c r="H17262" t="s">
        <v>10</v>
      </c>
      <c r="I17262" t="str">
        <f>IF(AND(LEFT(OnlineRetail[[#This Row],[InvoiceNo]],1)&lt;&gt;"C",OnlineRetail[[#This Row],[CustomerID]]&lt;&gt;""),"Yes","No")</f>
        <v>Yes</v>
      </c>
      <c r="J17262" s="4">
        <f>EOMONTH(OnlineRetail[[#This Row],[InvoiceDate]],-1)+1</f>
        <v>40817</v>
      </c>
      <c r="K17262" s="6">
        <f>OnlineRetail[[#This Row],[Quantity]]*OnlineRetail[[#This Row],[UnitPrice]]</f>
        <v>3.75</v>
      </c>
      <c r="L17262" t="str">
        <f t="shared" si="269"/>
        <v>14203|Oct-2011</v>
      </c>
    </row>
    <row r="17263" spans="1:12">
      <c r="A17263">
        <v>555278</v>
      </c>
      <c r="B17263" t="s">
        <v>225</v>
      </c>
      <c r="C17263" t="s">
        <v>53</v>
      </c>
      <c r="D17263">
        <v>17</v>
      </c>
      <c r="E17263" s="1">
        <v>40841.729166666657</v>
      </c>
      <c r="F17263">
        <v>4.95</v>
      </c>
      <c r="G17263">
        <v>12803</v>
      </c>
      <c r="H17263" t="s">
        <v>10</v>
      </c>
      <c r="I17263" t="str">
        <f>IF(AND(LEFT(OnlineRetail[[#This Row],[InvoiceNo]],1)&lt;&gt;"C",OnlineRetail[[#This Row],[CustomerID]]&lt;&gt;""),"Yes","No")</f>
        <v>Yes</v>
      </c>
      <c r="J17263" s="4">
        <f>EOMONTH(OnlineRetail[[#This Row],[InvoiceDate]],-1)+1</f>
        <v>40817</v>
      </c>
      <c r="K17263" s="6">
        <f>OnlineRetail[[#This Row],[Quantity]]*OnlineRetail[[#This Row],[UnitPrice]]</f>
        <v>84.15</v>
      </c>
      <c r="L17263" t="str">
        <f t="shared" si="269"/>
        <v>12803|Oct-2011</v>
      </c>
    </row>
    <row r="17264" spans="1:12">
      <c r="A17264">
        <v>549664</v>
      </c>
      <c r="B17264" t="s">
        <v>200</v>
      </c>
      <c r="C17264" t="s">
        <v>12</v>
      </c>
      <c r="D17264">
        <v>13</v>
      </c>
      <c r="E17264" s="1">
        <v>40841.731249999997</v>
      </c>
      <c r="F17264">
        <v>1.65</v>
      </c>
      <c r="G17264">
        <v>13006</v>
      </c>
      <c r="H17264" t="s">
        <v>10</v>
      </c>
      <c r="I17264" t="str">
        <f>IF(AND(LEFT(OnlineRetail[[#This Row],[InvoiceNo]],1)&lt;&gt;"C",OnlineRetail[[#This Row],[CustomerID]]&lt;&gt;""),"Yes","No")</f>
        <v>Yes</v>
      </c>
      <c r="J17264" s="4">
        <f>EOMONTH(OnlineRetail[[#This Row],[InvoiceDate]],-1)+1</f>
        <v>40817</v>
      </c>
      <c r="K17264" s="6">
        <f>OnlineRetail[[#This Row],[Quantity]]*OnlineRetail[[#This Row],[UnitPrice]]</f>
        <v>21.45</v>
      </c>
      <c r="L17264" t="str">
        <f t="shared" si="269"/>
        <v>13006|Oct-2011</v>
      </c>
    </row>
    <row r="17265" spans="1:12">
      <c r="A17265">
        <v>537366</v>
      </c>
      <c r="B17265" t="s">
        <v>269</v>
      </c>
      <c r="C17265" t="s">
        <v>21</v>
      </c>
      <c r="D17265">
        <v>18</v>
      </c>
      <c r="E17265" s="1">
        <v>40841.736805555563</v>
      </c>
      <c r="F17265">
        <v>1.65</v>
      </c>
      <c r="G17265">
        <v>12362</v>
      </c>
      <c r="H17265" t="s">
        <v>10</v>
      </c>
      <c r="I17265" t="str">
        <f>IF(AND(LEFT(OnlineRetail[[#This Row],[InvoiceNo]],1)&lt;&gt;"C",OnlineRetail[[#This Row],[CustomerID]]&lt;&gt;""),"Yes","No")</f>
        <v>Yes</v>
      </c>
      <c r="J17265" s="4">
        <f>EOMONTH(OnlineRetail[[#This Row],[InvoiceDate]],-1)+1</f>
        <v>40817</v>
      </c>
      <c r="K17265" s="6">
        <f>OnlineRetail[[#This Row],[Quantity]]*OnlineRetail[[#This Row],[UnitPrice]]</f>
        <v>29.7</v>
      </c>
      <c r="L17265" t="str">
        <f t="shared" si="269"/>
        <v>12362|Oct-2011</v>
      </c>
    </row>
    <row r="17266" spans="1:12">
      <c r="A17266">
        <v>548915</v>
      </c>
      <c r="B17266" t="s">
        <v>134</v>
      </c>
      <c r="C17266" t="s">
        <v>19</v>
      </c>
      <c r="D17266">
        <v>12</v>
      </c>
      <c r="E17266" s="1">
        <v>40841.736805555563</v>
      </c>
      <c r="F17266">
        <v>9.9499999999999993</v>
      </c>
      <c r="G17266">
        <v>13285</v>
      </c>
      <c r="H17266" t="s">
        <v>10</v>
      </c>
      <c r="I17266" t="str">
        <f>IF(AND(LEFT(OnlineRetail[[#This Row],[InvoiceNo]],1)&lt;&gt;"C",OnlineRetail[[#This Row],[CustomerID]]&lt;&gt;""),"Yes","No")</f>
        <v>Yes</v>
      </c>
      <c r="J17266" s="4">
        <f>EOMONTH(OnlineRetail[[#This Row],[InvoiceDate]],-1)+1</f>
        <v>40817</v>
      </c>
      <c r="K17266" s="6">
        <f>OnlineRetail[[#This Row],[Quantity]]*OnlineRetail[[#This Row],[UnitPrice]]</f>
        <v>119.39999999999999</v>
      </c>
      <c r="L17266" t="str">
        <f t="shared" si="269"/>
        <v>13285|Oct-2011</v>
      </c>
    </row>
    <row r="17267" spans="1:12">
      <c r="A17267">
        <v>542601</v>
      </c>
      <c r="B17267" t="s">
        <v>264</v>
      </c>
      <c r="C17267" t="s">
        <v>53</v>
      </c>
      <c r="D17267">
        <v>20</v>
      </c>
      <c r="E17267" s="1">
        <v>40841.741666666669</v>
      </c>
      <c r="F17267">
        <v>2.1</v>
      </c>
      <c r="G17267">
        <v>14027</v>
      </c>
      <c r="H17267" t="s">
        <v>31</v>
      </c>
      <c r="I17267" t="str">
        <f>IF(AND(LEFT(OnlineRetail[[#This Row],[InvoiceNo]],1)&lt;&gt;"C",OnlineRetail[[#This Row],[CustomerID]]&lt;&gt;""),"Yes","No")</f>
        <v>Yes</v>
      </c>
      <c r="J17267" s="4">
        <f>EOMONTH(OnlineRetail[[#This Row],[InvoiceDate]],-1)+1</f>
        <v>40817</v>
      </c>
      <c r="K17267" s="6">
        <f>OnlineRetail[[#This Row],[Quantity]]*OnlineRetail[[#This Row],[UnitPrice]]</f>
        <v>42</v>
      </c>
      <c r="L17267" t="str">
        <f t="shared" si="269"/>
        <v>14027|Oct-2011</v>
      </c>
    </row>
    <row r="17268" spans="1:12">
      <c r="A17268">
        <v>549035</v>
      </c>
      <c r="B17268" t="s">
        <v>89</v>
      </c>
      <c r="C17268" t="s">
        <v>21</v>
      </c>
      <c r="D17268">
        <v>4</v>
      </c>
      <c r="E17268" s="1">
        <v>40841.763194444437</v>
      </c>
      <c r="F17268">
        <v>1.25</v>
      </c>
      <c r="G17268">
        <v>13046</v>
      </c>
      <c r="H17268" t="s">
        <v>36</v>
      </c>
      <c r="I17268" t="str">
        <f>IF(AND(LEFT(OnlineRetail[[#This Row],[InvoiceNo]],1)&lt;&gt;"C",OnlineRetail[[#This Row],[CustomerID]]&lt;&gt;""),"Yes","No")</f>
        <v>Yes</v>
      </c>
      <c r="J17268" s="4">
        <f>EOMONTH(OnlineRetail[[#This Row],[InvoiceDate]],-1)+1</f>
        <v>40817</v>
      </c>
      <c r="K17268" s="6">
        <f>OnlineRetail[[#This Row],[Quantity]]*OnlineRetail[[#This Row],[UnitPrice]]</f>
        <v>5</v>
      </c>
      <c r="L17268" t="str">
        <f t="shared" si="269"/>
        <v>13046|Oct-2011</v>
      </c>
    </row>
    <row r="17269" spans="1:12">
      <c r="A17269">
        <v>547389</v>
      </c>
      <c r="B17269" t="s">
        <v>125</v>
      </c>
      <c r="C17269" t="s">
        <v>9</v>
      </c>
      <c r="D17269">
        <v>21</v>
      </c>
      <c r="E17269" s="1">
        <v>40841.763888888891</v>
      </c>
      <c r="F17269">
        <v>5.95</v>
      </c>
      <c r="G17269">
        <v>12405</v>
      </c>
      <c r="H17269" t="s">
        <v>10</v>
      </c>
      <c r="I17269" t="str">
        <f>IF(AND(LEFT(OnlineRetail[[#This Row],[InvoiceNo]],1)&lt;&gt;"C",OnlineRetail[[#This Row],[CustomerID]]&lt;&gt;""),"Yes","No")</f>
        <v>Yes</v>
      </c>
      <c r="J17269" s="4">
        <f>EOMONTH(OnlineRetail[[#This Row],[InvoiceDate]],-1)+1</f>
        <v>40817</v>
      </c>
      <c r="K17269" s="6">
        <f>OnlineRetail[[#This Row],[Quantity]]*OnlineRetail[[#This Row],[UnitPrice]]</f>
        <v>124.95</v>
      </c>
      <c r="L17269" t="str">
        <f t="shared" si="269"/>
        <v>12405|Oct-2011</v>
      </c>
    </row>
    <row r="17270" spans="1:12">
      <c r="A17270">
        <v>548498</v>
      </c>
      <c r="B17270" t="s">
        <v>283</v>
      </c>
      <c r="C17270" t="s">
        <v>16</v>
      </c>
      <c r="D17270">
        <v>12</v>
      </c>
      <c r="E17270" s="1">
        <v>40841.770833333343</v>
      </c>
      <c r="F17270">
        <v>1.25</v>
      </c>
      <c r="G17270">
        <v>13238</v>
      </c>
      <c r="H17270" t="s">
        <v>10</v>
      </c>
      <c r="I17270" t="str">
        <f>IF(AND(LEFT(OnlineRetail[[#This Row],[InvoiceNo]],1)&lt;&gt;"C",OnlineRetail[[#This Row],[CustomerID]]&lt;&gt;""),"Yes","No")</f>
        <v>Yes</v>
      </c>
      <c r="J17270" s="4">
        <f>EOMONTH(OnlineRetail[[#This Row],[InvoiceDate]],-1)+1</f>
        <v>40817</v>
      </c>
      <c r="K17270" s="6">
        <f>OnlineRetail[[#This Row],[Quantity]]*OnlineRetail[[#This Row],[UnitPrice]]</f>
        <v>15</v>
      </c>
      <c r="L17270" t="str">
        <f t="shared" si="269"/>
        <v>13238|Oct-2011</v>
      </c>
    </row>
    <row r="17271" spans="1:12">
      <c r="A17271">
        <v>548362</v>
      </c>
      <c r="B17271" t="s">
        <v>135</v>
      </c>
      <c r="C17271" t="s">
        <v>46</v>
      </c>
      <c r="D17271">
        <v>11</v>
      </c>
      <c r="E17271" s="1">
        <v>40841.772222222222</v>
      </c>
      <c r="F17271">
        <v>4.95</v>
      </c>
      <c r="G17271">
        <v>12943</v>
      </c>
      <c r="H17271" t="s">
        <v>10</v>
      </c>
      <c r="I17271" t="str">
        <f>IF(AND(LEFT(OnlineRetail[[#This Row],[InvoiceNo]],1)&lt;&gt;"C",OnlineRetail[[#This Row],[CustomerID]]&lt;&gt;""),"Yes","No")</f>
        <v>Yes</v>
      </c>
      <c r="J17271" s="4">
        <f>EOMONTH(OnlineRetail[[#This Row],[InvoiceDate]],-1)+1</f>
        <v>40817</v>
      </c>
      <c r="K17271" s="6">
        <f>OnlineRetail[[#This Row],[Quantity]]*OnlineRetail[[#This Row],[UnitPrice]]</f>
        <v>54.45</v>
      </c>
      <c r="L17271" t="str">
        <f t="shared" si="269"/>
        <v>12943|Oct-2011</v>
      </c>
    </row>
    <row r="17272" spans="1:12">
      <c r="A17272">
        <v>553671</v>
      </c>
      <c r="B17272" t="s">
        <v>266</v>
      </c>
      <c r="C17272" t="s">
        <v>19</v>
      </c>
      <c r="D17272">
        <v>23</v>
      </c>
      <c r="E17272" s="1">
        <v>40841.77847222222</v>
      </c>
      <c r="F17272">
        <v>5.95</v>
      </c>
      <c r="G17272">
        <v>13646</v>
      </c>
      <c r="H17272" t="s">
        <v>36</v>
      </c>
      <c r="I17272" t="str">
        <f>IF(AND(LEFT(OnlineRetail[[#This Row],[InvoiceNo]],1)&lt;&gt;"C",OnlineRetail[[#This Row],[CustomerID]]&lt;&gt;""),"Yes","No")</f>
        <v>Yes</v>
      </c>
      <c r="J17272" s="4">
        <f>EOMONTH(OnlineRetail[[#This Row],[InvoiceDate]],-1)+1</f>
        <v>40817</v>
      </c>
      <c r="K17272" s="6">
        <f>OnlineRetail[[#This Row],[Quantity]]*OnlineRetail[[#This Row],[UnitPrice]]</f>
        <v>136.85</v>
      </c>
      <c r="L17272" t="str">
        <f t="shared" si="269"/>
        <v>13646|Oct-2011</v>
      </c>
    </row>
    <row r="17273" spans="1:12">
      <c r="A17273">
        <v>544227</v>
      </c>
      <c r="B17273" t="s">
        <v>15</v>
      </c>
      <c r="C17273" t="s">
        <v>48</v>
      </c>
      <c r="D17273">
        <v>9</v>
      </c>
      <c r="E17273" s="1">
        <v>40841.783333333333</v>
      </c>
      <c r="F17273">
        <v>2.1</v>
      </c>
      <c r="G17273">
        <v>13181</v>
      </c>
      <c r="H17273" t="s">
        <v>10</v>
      </c>
      <c r="I17273" t="str">
        <f>IF(AND(LEFT(OnlineRetail[[#This Row],[InvoiceNo]],1)&lt;&gt;"C",OnlineRetail[[#This Row],[CustomerID]]&lt;&gt;""),"Yes","No")</f>
        <v>Yes</v>
      </c>
      <c r="J17273" s="4">
        <f>EOMONTH(OnlineRetail[[#This Row],[InvoiceDate]],-1)+1</f>
        <v>40817</v>
      </c>
      <c r="K17273" s="6">
        <f>OnlineRetail[[#This Row],[Quantity]]*OnlineRetail[[#This Row],[UnitPrice]]</f>
        <v>18.900000000000002</v>
      </c>
      <c r="L17273" t="str">
        <f t="shared" si="269"/>
        <v>13181|Oct-2011</v>
      </c>
    </row>
    <row r="17274" spans="1:12">
      <c r="A17274">
        <v>549355</v>
      </c>
      <c r="B17274" t="s">
        <v>153</v>
      </c>
      <c r="C17274" t="s">
        <v>24</v>
      </c>
      <c r="D17274">
        <v>22</v>
      </c>
      <c r="E17274" s="1">
        <v>40841.793055555558</v>
      </c>
      <c r="F17274">
        <v>4.25</v>
      </c>
      <c r="G17274">
        <v>13449</v>
      </c>
      <c r="H17274" t="s">
        <v>10</v>
      </c>
      <c r="I17274" t="str">
        <f>IF(AND(LEFT(OnlineRetail[[#This Row],[InvoiceNo]],1)&lt;&gt;"C",OnlineRetail[[#This Row],[CustomerID]]&lt;&gt;""),"Yes","No")</f>
        <v>Yes</v>
      </c>
      <c r="J17274" s="4">
        <f>EOMONTH(OnlineRetail[[#This Row],[InvoiceDate]],-1)+1</f>
        <v>40817</v>
      </c>
      <c r="K17274" s="6">
        <f>OnlineRetail[[#This Row],[Quantity]]*OnlineRetail[[#This Row],[UnitPrice]]</f>
        <v>93.5</v>
      </c>
      <c r="L17274" t="str">
        <f t="shared" si="269"/>
        <v>13449|Oct-2011</v>
      </c>
    </row>
    <row r="17275" spans="1:12">
      <c r="A17275">
        <v>541516</v>
      </c>
      <c r="B17275" t="s">
        <v>116</v>
      </c>
      <c r="C17275" t="s">
        <v>27</v>
      </c>
      <c r="D17275">
        <v>1</v>
      </c>
      <c r="E17275" s="1">
        <v>40841.798611111109</v>
      </c>
      <c r="F17275">
        <v>5.95</v>
      </c>
      <c r="G17275">
        <v>12550</v>
      </c>
      <c r="H17275" t="s">
        <v>36</v>
      </c>
      <c r="I17275" t="str">
        <f>IF(AND(LEFT(OnlineRetail[[#This Row],[InvoiceNo]],1)&lt;&gt;"C",OnlineRetail[[#This Row],[CustomerID]]&lt;&gt;""),"Yes","No")</f>
        <v>Yes</v>
      </c>
      <c r="J17275" s="4">
        <f>EOMONTH(OnlineRetail[[#This Row],[InvoiceDate]],-1)+1</f>
        <v>40817</v>
      </c>
      <c r="K17275" s="6">
        <f>OnlineRetail[[#This Row],[Quantity]]*OnlineRetail[[#This Row],[UnitPrice]]</f>
        <v>5.95</v>
      </c>
      <c r="L17275" t="str">
        <f t="shared" si="269"/>
        <v>12550|Oct-2011</v>
      </c>
    </row>
    <row r="17276" spans="1:12">
      <c r="A17276">
        <v>552644</v>
      </c>
      <c r="B17276" t="s">
        <v>113</v>
      </c>
      <c r="C17276" t="s">
        <v>62</v>
      </c>
      <c r="D17276">
        <v>3</v>
      </c>
      <c r="E17276" s="1">
        <v>40841.802083333343</v>
      </c>
      <c r="F17276">
        <v>1.25</v>
      </c>
      <c r="G17276">
        <v>14044</v>
      </c>
      <c r="H17276" t="s">
        <v>36</v>
      </c>
      <c r="I17276" t="str">
        <f>IF(AND(LEFT(OnlineRetail[[#This Row],[InvoiceNo]],1)&lt;&gt;"C",OnlineRetail[[#This Row],[CustomerID]]&lt;&gt;""),"Yes","No")</f>
        <v>Yes</v>
      </c>
      <c r="J17276" s="4">
        <f>EOMONTH(OnlineRetail[[#This Row],[InvoiceDate]],-1)+1</f>
        <v>40817</v>
      </c>
      <c r="K17276" s="6">
        <f>OnlineRetail[[#This Row],[Quantity]]*OnlineRetail[[#This Row],[UnitPrice]]</f>
        <v>3.75</v>
      </c>
      <c r="L17276" t="str">
        <f t="shared" si="269"/>
        <v>14044|Oct-2011</v>
      </c>
    </row>
    <row r="17277" spans="1:12">
      <c r="A17277">
        <v>550484</v>
      </c>
      <c r="B17277" t="s">
        <v>206</v>
      </c>
      <c r="C17277" t="s">
        <v>29</v>
      </c>
      <c r="D17277">
        <v>1</v>
      </c>
      <c r="E17277" s="1">
        <v>40841.804166666669</v>
      </c>
      <c r="F17277">
        <v>9.9499999999999993</v>
      </c>
      <c r="G17277">
        <v>14243</v>
      </c>
      <c r="H17277" t="s">
        <v>10</v>
      </c>
      <c r="I17277" t="str">
        <f>IF(AND(LEFT(OnlineRetail[[#This Row],[InvoiceNo]],1)&lt;&gt;"C",OnlineRetail[[#This Row],[CustomerID]]&lt;&gt;""),"Yes","No")</f>
        <v>Yes</v>
      </c>
      <c r="J17277" s="4">
        <f>EOMONTH(OnlineRetail[[#This Row],[InvoiceDate]],-1)+1</f>
        <v>40817</v>
      </c>
      <c r="K17277" s="6">
        <f>OnlineRetail[[#This Row],[Quantity]]*OnlineRetail[[#This Row],[UnitPrice]]</f>
        <v>9.9499999999999993</v>
      </c>
      <c r="L17277" t="str">
        <f t="shared" si="269"/>
        <v>14243|Oct-2011</v>
      </c>
    </row>
    <row r="17278" spans="1:12">
      <c r="A17278">
        <v>554842</v>
      </c>
      <c r="B17278" t="s">
        <v>78</v>
      </c>
      <c r="C17278" t="s">
        <v>62</v>
      </c>
      <c r="D17278">
        <v>7</v>
      </c>
      <c r="E17278" s="1">
        <v>40841.811111111107</v>
      </c>
      <c r="F17278">
        <v>4.95</v>
      </c>
      <c r="G17278">
        <v>13637</v>
      </c>
      <c r="H17278" t="s">
        <v>10</v>
      </c>
      <c r="I17278" t="str">
        <f>IF(AND(LEFT(OnlineRetail[[#This Row],[InvoiceNo]],1)&lt;&gt;"C",OnlineRetail[[#This Row],[CustomerID]]&lt;&gt;""),"Yes","No")</f>
        <v>Yes</v>
      </c>
      <c r="J17278" s="4">
        <f>EOMONTH(OnlineRetail[[#This Row],[InvoiceDate]],-1)+1</f>
        <v>40817</v>
      </c>
      <c r="K17278" s="6">
        <f>OnlineRetail[[#This Row],[Quantity]]*OnlineRetail[[#This Row],[UnitPrice]]</f>
        <v>34.65</v>
      </c>
      <c r="L17278" t="str">
        <f t="shared" si="269"/>
        <v>13637|Oct-2011</v>
      </c>
    </row>
    <row r="17279" spans="1:12">
      <c r="A17279">
        <v>553516</v>
      </c>
      <c r="B17279" t="s">
        <v>210</v>
      </c>
      <c r="C17279" t="s">
        <v>46</v>
      </c>
      <c r="D17279">
        <v>12</v>
      </c>
      <c r="E17279" s="1">
        <v>40841.811111111107</v>
      </c>
      <c r="F17279">
        <v>3.39</v>
      </c>
      <c r="G17279">
        <v>13776</v>
      </c>
      <c r="H17279" t="s">
        <v>10</v>
      </c>
      <c r="I17279" t="str">
        <f>IF(AND(LEFT(OnlineRetail[[#This Row],[InvoiceNo]],1)&lt;&gt;"C",OnlineRetail[[#This Row],[CustomerID]]&lt;&gt;""),"Yes","No")</f>
        <v>Yes</v>
      </c>
      <c r="J17279" s="4">
        <f>EOMONTH(OnlineRetail[[#This Row],[InvoiceDate]],-1)+1</f>
        <v>40817</v>
      </c>
      <c r="K17279" s="6">
        <f>OnlineRetail[[#This Row],[Quantity]]*OnlineRetail[[#This Row],[UnitPrice]]</f>
        <v>40.68</v>
      </c>
      <c r="L17279" t="str">
        <f t="shared" si="269"/>
        <v>13776|Oct-2011</v>
      </c>
    </row>
    <row r="17280" spans="1:12">
      <c r="A17280">
        <v>538421</v>
      </c>
      <c r="B17280" t="s">
        <v>61</v>
      </c>
      <c r="C17280" t="s">
        <v>27</v>
      </c>
      <c r="D17280">
        <v>1</v>
      </c>
      <c r="E17280" s="1">
        <v>40841.811805555553</v>
      </c>
      <c r="F17280">
        <v>2.1</v>
      </c>
      <c r="G17280">
        <v>12500</v>
      </c>
      <c r="H17280" t="s">
        <v>10</v>
      </c>
      <c r="I17280" t="str">
        <f>IF(AND(LEFT(OnlineRetail[[#This Row],[InvoiceNo]],1)&lt;&gt;"C",OnlineRetail[[#This Row],[CustomerID]]&lt;&gt;""),"Yes","No")</f>
        <v>Yes</v>
      </c>
      <c r="J17280" s="4">
        <f>EOMONTH(OnlineRetail[[#This Row],[InvoiceDate]],-1)+1</f>
        <v>40817</v>
      </c>
      <c r="K17280" s="6">
        <f>OnlineRetail[[#This Row],[Quantity]]*OnlineRetail[[#This Row],[UnitPrice]]</f>
        <v>2.1</v>
      </c>
      <c r="L17280" t="str">
        <f t="shared" si="269"/>
        <v>12500|Oct-2011</v>
      </c>
    </row>
    <row r="17281" spans="1:12">
      <c r="A17281">
        <v>554605</v>
      </c>
      <c r="B17281" t="s">
        <v>231</v>
      </c>
      <c r="C17281" t="s">
        <v>19</v>
      </c>
      <c r="D17281">
        <v>19</v>
      </c>
      <c r="E17281" s="1">
        <v>40841.822222222218</v>
      </c>
      <c r="F17281">
        <v>0.85</v>
      </c>
      <c r="G17281">
        <v>14220</v>
      </c>
      <c r="H17281" t="s">
        <v>121</v>
      </c>
      <c r="I17281" t="str">
        <f>IF(AND(LEFT(OnlineRetail[[#This Row],[InvoiceNo]],1)&lt;&gt;"C",OnlineRetail[[#This Row],[CustomerID]]&lt;&gt;""),"Yes","No")</f>
        <v>Yes</v>
      </c>
      <c r="J17281" s="4">
        <f>EOMONTH(OnlineRetail[[#This Row],[InvoiceDate]],-1)+1</f>
        <v>40817</v>
      </c>
      <c r="K17281" s="6">
        <f>OnlineRetail[[#This Row],[Quantity]]*OnlineRetail[[#This Row],[UnitPrice]]</f>
        <v>16.149999999999999</v>
      </c>
      <c r="L17281" t="str">
        <f t="shared" si="269"/>
        <v>14220|Oct-2011</v>
      </c>
    </row>
    <row r="17282" spans="1:12">
      <c r="A17282">
        <v>548091</v>
      </c>
      <c r="B17282" t="s">
        <v>55</v>
      </c>
      <c r="C17282" t="s">
        <v>48</v>
      </c>
      <c r="D17282">
        <v>7</v>
      </c>
      <c r="E17282" s="1">
        <v>40841.822222222218</v>
      </c>
      <c r="F17282">
        <v>4.95</v>
      </c>
      <c r="G17282">
        <v>12361</v>
      </c>
      <c r="H17282" t="s">
        <v>10</v>
      </c>
      <c r="I17282" t="str">
        <f>IF(AND(LEFT(OnlineRetail[[#This Row],[InvoiceNo]],1)&lt;&gt;"C",OnlineRetail[[#This Row],[CustomerID]]&lt;&gt;""),"Yes","No")</f>
        <v>Yes</v>
      </c>
      <c r="J17282" s="4">
        <f>EOMONTH(OnlineRetail[[#This Row],[InvoiceDate]],-1)+1</f>
        <v>40817</v>
      </c>
      <c r="K17282" s="6">
        <f>OnlineRetail[[#This Row],[Quantity]]*OnlineRetail[[#This Row],[UnitPrice]]</f>
        <v>34.65</v>
      </c>
      <c r="L17282" t="str">
        <f t="shared" ref="L17282:L17345" si="270">IF(I17282="Yes",G17282&amp;"|"&amp;TEXT(J17282,"mmm-yyyy"),"")</f>
        <v>12361|Oct-2011</v>
      </c>
    </row>
    <row r="17283" spans="1:12">
      <c r="A17283">
        <v>537999</v>
      </c>
      <c r="B17283" t="s">
        <v>202</v>
      </c>
      <c r="C17283" t="s">
        <v>48</v>
      </c>
      <c r="D17283">
        <v>16</v>
      </c>
      <c r="E17283" s="1">
        <v>40842.335416666669</v>
      </c>
      <c r="F17283">
        <v>3.39</v>
      </c>
      <c r="G17283">
        <v>12422</v>
      </c>
      <c r="H17283" t="s">
        <v>10</v>
      </c>
      <c r="I17283" t="str">
        <f>IF(AND(LEFT(OnlineRetail[[#This Row],[InvoiceNo]],1)&lt;&gt;"C",OnlineRetail[[#This Row],[CustomerID]]&lt;&gt;""),"Yes","No")</f>
        <v>Yes</v>
      </c>
      <c r="J17283" s="4">
        <f>EOMONTH(OnlineRetail[[#This Row],[InvoiceDate]],-1)+1</f>
        <v>40817</v>
      </c>
      <c r="K17283" s="6">
        <f>OnlineRetail[[#This Row],[Quantity]]*OnlineRetail[[#This Row],[UnitPrice]]</f>
        <v>54.24</v>
      </c>
      <c r="L17283" t="str">
        <f t="shared" si="270"/>
        <v>12422|Oct-2011</v>
      </c>
    </row>
    <row r="17284" spans="1:12">
      <c r="A17284">
        <v>543287</v>
      </c>
      <c r="B17284" t="s">
        <v>256</v>
      </c>
      <c r="C17284" t="s">
        <v>27</v>
      </c>
      <c r="D17284">
        <v>15</v>
      </c>
      <c r="E17284" s="1">
        <v>40842.341666666667</v>
      </c>
      <c r="F17284">
        <v>2.1</v>
      </c>
      <c r="G17284">
        <v>12495</v>
      </c>
      <c r="H17284" t="s">
        <v>10</v>
      </c>
      <c r="I17284" t="str">
        <f>IF(AND(LEFT(OnlineRetail[[#This Row],[InvoiceNo]],1)&lt;&gt;"C",OnlineRetail[[#This Row],[CustomerID]]&lt;&gt;""),"Yes","No")</f>
        <v>Yes</v>
      </c>
      <c r="J17284" s="4">
        <f>EOMONTH(OnlineRetail[[#This Row],[InvoiceDate]],-1)+1</f>
        <v>40817</v>
      </c>
      <c r="K17284" s="6">
        <f>OnlineRetail[[#This Row],[Quantity]]*OnlineRetail[[#This Row],[UnitPrice]]</f>
        <v>31.5</v>
      </c>
      <c r="L17284" t="str">
        <f t="shared" si="270"/>
        <v>12495|Oct-2011</v>
      </c>
    </row>
    <row r="17285" spans="1:12">
      <c r="A17285">
        <v>547163</v>
      </c>
      <c r="B17285" t="s">
        <v>249</v>
      </c>
      <c r="C17285" t="s">
        <v>42</v>
      </c>
      <c r="D17285">
        <v>23</v>
      </c>
      <c r="E17285" s="1">
        <v>40842.378472222219</v>
      </c>
      <c r="F17285">
        <v>1.25</v>
      </c>
      <c r="G17285">
        <v>12622</v>
      </c>
      <c r="H17285" t="s">
        <v>31</v>
      </c>
      <c r="I17285" t="str">
        <f>IF(AND(LEFT(OnlineRetail[[#This Row],[InvoiceNo]],1)&lt;&gt;"C",OnlineRetail[[#This Row],[CustomerID]]&lt;&gt;""),"Yes","No")</f>
        <v>Yes</v>
      </c>
      <c r="J17285" s="4">
        <f>EOMONTH(OnlineRetail[[#This Row],[InvoiceDate]],-1)+1</f>
        <v>40817</v>
      </c>
      <c r="K17285" s="6">
        <f>OnlineRetail[[#This Row],[Quantity]]*OnlineRetail[[#This Row],[UnitPrice]]</f>
        <v>28.75</v>
      </c>
      <c r="L17285" t="str">
        <f t="shared" si="270"/>
        <v>12622|Oct-2011</v>
      </c>
    </row>
    <row r="17286" spans="1:12">
      <c r="A17286">
        <v>553621</v>
      </c>
      <c r="B17286" t="s">
        <v>57</v>
      </c>
      <c r="C17286" t="s">
        <v>40</v>
      </c>
      <c r="D17286">
        <v>5</v>
      </c>
      <c r="E17286" s="1">
        <v>40842.393750000003</v>
      </c>
      <c r="F17286">
        <v>1.25</v>
      </c>
      <c r="G17286">
        <v>14340</v>
      </c>
      <c r="H17286" t="s">
        <v>10</v>
      </c>
      <c r="I17286" t="str">
        <f>IF(AND(LEFT(OnlineRetail[[#This Row],[InvoiceNo]],1)&lt;&gt;"C",OnlineRetail[[#This Row],[CustomerID]]&lt;&gt;""),"Yes","No")</f>
        <v>Yes</v>
      </c>
      <c r="J17286" s="4">
        <f>EOMONTH(OnlineRetail[[#This Row],[InvoiceDate]],-1)+1</f>
        <v>40817</v>
      </c>
      <c r="K17286" s="6">
        <f>OnlineRetail[[#This Row],[Quantity]]*OnlineRetail[[#This Row],[UnitPrice]]</f>
        <v>6.25</v>
      </c>
      <c r="L17286" t="str">
        <f t="shared" si="270"/>
        <v>14340|Oct-2011</v>
      </c>
    </row>
    <row r="17287" spans="1:12">
      <c r="A17287">
        <v>542548</v>
      </c>
      <c r="B17287" t="s">
        <v>15</v>
      </c>
      <c r="C17287" t="s">
        <v>53</v>
      </c>
      <c r="D17287">
        <v>5</v>
      </c>
      <c r="E17287" s="1">
        <v>40842.404861111107</v>
      </c>
      <c r="F17287">
        <v>3.39</v>
      </c>
      <c r="G17287">
        <v>13068</v>
      </c>
      <c r="H17287" t="s">
        <v>121</v>
      </c>
      <c r="I17287" t="str">
        <f>IF(AND(LEFT(OnlineRetail[[#This Row],[InvoiceNo]],1)&lt;&gt;"C",OnlineRetail[[#This Row],[CustomerID]]&lt;&gt;""),"Yes","No")</f>
        <v>Yes</v>
      </c>
      <c r="J17287" s="4">
        <f>EOMONTH(OnlineRetail[[#This Row],[InvoiceDate]],-1)+1</f>
        <v>40817</v>
      </c>
      <c r="K17287" s="6">
        <f>OnlineRetail[[#This Row],[Quantity]]*OnlineRetail[[#This Row],[UnitPrice]]</f>
        <v>16.95</v>
      </c>
      <c r="L17287" t="str">
        <f t="shared" si="270"/>
        <v>13068|Oct-2011</v>
      </c>
    </row>
    <row r="17288" spans="1:12">
      <c r="A17288">
        <v>554006</v>
      </c>
      <c r="B17288" t="s">
        <v>11</v>
      </c>
      <c r="C17288" t="s">
        <v>21</v>
      </c>
      <c r="D17288">
        <v>6</v>
      </c>
      <c r="E17288" s="1">
        <v>40842.429861111108</v>
      </c>
      <c r="F17288">
        <v>3.39</v>
      </c>
      <c r="G17288">
        <v>13752</v>
      </c>
      <c r="H17288" t="s">
        <v>10</v>
      </c>
      <c r="I17288" t="str">
        <f>IF(AND(LEFT(OnlineRetail[[#This Row],[InvoiceNo]],1)&lt;&gt;"C",OnlineRetail[[#This Row],[CustomerID]]&lt;&gt;""),"Yes","No")</f>
        <v>Yes</v>
      </c>
      <c r="J17288" s="4">
        <f>EOMONTH(OnlineRetail[[#This Row],[InvoiceDate]],-1)+1</f>
        <v>40817</v>
      </c>
      <c r="K17288" s="6">
        <f>OnlineRetail[[#This Row],[Quantity]]*OnlineRetail[[#This Row],[UnitPrice]]</f>
        <v>20.34</v>
      </c>
      <c r="L17288" t="str">
        <f t="shared" si="270"/>
        <v>13752|Oct-2011</v>
      </c>
    </row>
    <row r="17289" spans="1:12">
      <c r="A17289">
        <v>544562</v>
      </c>
      <c r="B17289" t="s">
        <v>234</v>
      </c>
      <c r="C17289" t="s">
        <v>16</v>
      </c>
      <c r="D17289">
        <v>8</v>
      </c>
      <c r="E17289" s="1">
        <v>40842.432638888888</v>
      </c>
      <c r="F17289">
        <v>5.95</v>
      </c>
      <c r="G17289">
        <v>12508</v>
      </c>
      <c r="H17289" t="s">
        <v>10</v>
      </c>
      <c r="I17289" t="str">
        <f>IF(AND(LEFT(OnlineRetail[[#This Row],[InvoiceNo]],1)&lt;&gt;"C",OnlineRetail[[#This Row],[CustomerID]]&lt;&gt;""),"Yes","No")</f>
        <v>Yes</v>
      </c>
      <c r="J17289" s="4">
        <f>EOMONTH(OnlineRetail[[#This Row],[InvoiceDate]],-1)+1</f>
        <v>40817</v>
      </c>
      <c r="K17289" s="6">
        <f>OnlineRetail[[#This Row],[Quantity]]*OnlineRetail[[#This Row],[UnitPrice]]</f>
        <v>47.6</v>
      </c>
      <c r="L17289" t="str">
        <f t="shared" si="270"/>
        <v>12508|Oct-2011</v>
      </c>
    </row>
    <row r="17290" spans="1:12">
      <c r="A17290">
        <v>552394</v>
      </c>
      <c r="B17290" t="s">
        <v>134</v>
      </c>
      <c r="C17290" t="s">
        <v>16</v>
      </c>
      <c r="D17290">
        <v>20</v>
      </c>
      <c r="E17290" s="1">
        <v>40842.45416666667</v>
      </c>
      <c r="F17290">
        <v>4.25</v>
      </c>
      <c r="G17290">
        <v>13026</v>
      </c>
      <c r="H17290" t="s">
        <v>25</v>
      </c>
      <c r="I17290" t="str">
        <f>IF(AND(LEFT(OnlineRetail[[#This Row],[InvoiceNo]],1)&lt;&gt;"C",OnlineRetail[[#This Row],[CustomerID]]&lt;&gt;""),"Yes","No")</f>
        <v>Yes</v>
      </c>
      <c r="J17290" s="4">
        <f>EOMONTH(OnlineRetail[[#This Row],[InvoiceDate]],-1)+1</f>
        <v>40817</v>
      </c>
      <c r="K17290" s="6">
        <f>OnlineRetail[[#This Row],[Quantity]]*OnlineRetail[[#This Row],[UnitPrice]]</f>
        <v>85</v>
      </c>
      <c r="L17290" t="str">
        <f t="shared" si="270"/>
        <v>13026|Oct-2011</v>
      </c>
    </row>
    <row r="17291" spans="1:12">
      <c r="A17291">
        <v>552082</v>
      </c>
      <c r="B17291" t="s">
        <v>227</v>
      </c>
      <c r="C17291" t="s">
        <v>62</v>
      </c>
      <c r="D17291">
        <v>11</v>
      </c>
      <c r="E17291" s="1">
        <v>40842.461111111108</v>
      </c>
      <c r="F17291">
        <v>2.5499999999999998</v>
      </c>
      <c r="G17291">
        <v>13405</v>
      </c>
      <c r="H17291" t="s">
        <v>10</v>
      </c>
      <c r="I17291" t="str">
        <f>IF(AND(LEFT(OnlineRetail[[#This Row],[InvoiceNo]],1)&lt;&gt;"C",OnlineRetail[[#This Row],[CustomerID]]&lt;&gt;""),"Yes","No")</f>
        <v>Yes</v>
      </c>
      <c r="J17291" s="4">
        <f>EOMONTH(OnlineRetail[[#This Row],[InvoiceDate]],-1)+1</f>
        <v>40817</v>
      </c>
      <c r="K17291" s="6">
        <f>OnlineRetail[[#This Row],[Quantity]]*OnlineRetail[[#This Row],[UnitPrice]]</f>
        <v>28.049999999999997</v>
      </c>
      <c r="L17291" t="str">
        <f t="shared" si="270"/>
        <v>13405|Oct-2011</v>
      </c>
    </row>
    <row r="17292" spans="1:12">
      <c r="A17292">
        <v>537802</v>
      </c>
      <c r="B17292" t="s">
        <v>105</v>
      </c>
      <c r="C17292" t="s">
        <v>19</v>
      </c>
      <c r="D17292">
        <v>23</v>
      </c>
      <c r="E17292" s="1">
        <v>40842.462500000001</v>
      </c>
      <c r="F17292">
        <v>2.5499999999999998</v>
      </c>
      <c r="G17292">
        <v>14140</v>
      </c>
      <c r="H17292" t="s">
        <v>25</v>
      </c>
      <c r="I17292" t="str">
        <f>IF(AND(LEFT(OnlineRetail[[#This Row],[InvoiceNo]],1)&lt;&gt;"C",OnlineRetail[[#This Row],[CustomerID]]&lt;&gt;""),"Yes","No")</f>
        <v>Yes</v>
      </c>
      <c r="J17292" s="4">
        <f>EOMONTH(OnlineRetail[[#This Row],[InvoiceDate]],-1)+1</f>
        <v>40817</v>
      </c>
      <c r="K17292" s="6">
        <f>OnlineRetail[[#This Row],[Quantity]]*OnlineRetail[[#This Row],[UnitPrice]]</f>
        <v>58.65</v>
      </c>
      <c r="L17292" t="str">
        <f t="shared" si="270"/>
        <v>14140|Oct-2011</v>
      </c>
    </row>
    <row r="17293" spans="1:12">
      <c r="A17293">
        <v>538692</v>
      </c>
      <c r="B17293" t="s">
        <v>212</v>
      </c>
      <c r="C17293" t="s">
        <v>16</v>
      </c>
      <c r="D17293">
        <v>2</v>
      </c>
      <c r="E17293" s="1">
        <v>40842.465277777781</v>
      </c>
      <c r="F17293">
        <v>2.1</v>
      </c>
      <c r="G17293">
        <v>13154</v>
      </c>
      <c r="H17293" t="s">
        <v>10</v>
      </c>
      <c r="I17293" t="str">
        <f>IF(AND(LEFT(OnlineRetail[[#This Row],[InvoiceNo]],1)&lt;&gt;"C",OnlineRetail[[#This Row],[CustomerID]]&lt;&gt;""),"Yes","No")</f>
        <v>Yes</v>
      </c>
      <c r="J17293" s="4">
        <f>EOMONTH(OnlineRetail[[#This Row],[InvoiceDate]],-1)+1</f>
        <v>40817</v>
      </c>
      <c r="K17293" s="6">
        <f>OnlineRetail[[#This Row],[Quantity]]*OnlineRetail[[#This Row],[UnitPrice]]</f>
        <v>4.2</v>
      </c>
      <c r="L17293" t="str">
        <f t="shared" si="270"/>
        <v>13154|Oct-2011</v>
      </c>
    </row>
    <row r="17294" spans="1:12">
      <c r="A17294">
        <v>553428</v>
      </c>
      <c r="B17294" t="s">
        <v>267</v>
      </c>
      <c r="C17294" t="s">
        <v>46</v>
      </c>
      <c r="D17294">
        <v>11</v>
      </c>
      <c r="E17294" s="1">
        <v>40842.48333333333</v>
      </c>
      <c r="F17294">
        <v>2.5499999999999998</v>
      </c>
      <c r="G17294">
        <v>13955</v>
      </c>
      <c r="H17294" t="s">
        <v>10</v>
      </c>
      <c r="I17294" t="str">
        <f>IF(AND(LEFT(OnlineRetail[[#This Row],[InvoiceNo]],1)&lt;&gt;"C",OnlineRetail[[#This Row],[CustomerID]]&lt;&gt;""),"Yes","No")</f>
        <v>Yes</v>
      </c>
      <c r="J17294" s="4">
        <f>EOMONTH(OnlineRetail[[#This Row],[InvoiceDate]],-1)+1</f>
        <v>40817</v>
      </c>
      <c r="K17294" s="6">
        <f>OnlineRetail[[#This Row],[Quantity]]*OnlineRetail[[#This Row],[UnitPrice]]</f>
        <v>28.049999999999997</v>
      </c>
      <c r="L17294" t="str">
        <f t="shared" si="270"/>
        <v>13955|Oct-2011</v>
      </c>
    </row>
    <row r="17295" spans="1:12">
      <c r="A17295">
        <v>550772</v>
      </c>
      <c r="B17295" t="s">
        <v>156</v>
      </c>
      <c r="C17295" t="s">
        <v>19</v>
      </c>
      <c r="D17295">
        <v>24</v>
      </c>
      <c r="E17295" s="1">
        <v>40842.486805555563</v>
      </c>
      <c r="F17295">
        <v>2.1</v>
      </c>
      <c r="G17295">
        <v>12443</v>
      </c>
      <c r="H17295" t="s">
        <v>25</v>
      </c>
      <c r="I17295" t="str">
        <f>IF(AND(LEFT(OnlineRetail[[#This Row],[InvoiceNo]],1)&lt;&gt;"C",OnlineRetail[[#This Row],[CustomerID]]&lt;&gt;""),"Yes","No")</f>
        <v>Yes</v>
      </c>
      <c r="J17295" s="4">
        <f>EOMONTH(OnlineRetail[[#This Row],[InvoiceDate]],-1)+1</f>
        <v>40817</v>
      </c>
      <c r="K17295" s="6">
        <f>OnlineRetail[[#This Row],[Quantity]]*OnlineRetail[[#This Row],[UnitPrice]]</f>
        <v>50.400000000000006</v>
      </c>
      <c r="L17295" t="str">
        <f t="shared" si="270"/>
        <v>12443|Oct-2011</v>
      </c>
    </row>
    <row r="17296" spans="1:12">
      <c r="A17296">
        <v>539434</v>
      </c>
      <c r="B17296" t="s">
        <v>117</v>
      </c>
      <c r="C17296" t="s">
        <v>53</v>
      </c>
      <c r="D17296">
        <v>6</v>
      </c>
      <c r="E17296" s="1">
        <v>40842.488888888889</v>
      </c>
      <c r="F17296">
        <v>0.85</v>
      </c>
      <c r="G17296">
        <v>13832</v>
      </c>
      <c r="H17296" t="s">
        <v>10</v>
      </c>
      <c r="I17296" t="str">
        <f>IF(AND(LEFT(OnlineRetail[[#This Row],[InvoiceNo]],1)&lt;&gt;"C",OnlineRetail[[#This Row],[CustomerID]]&lt;&gt;""),"Yes","No")</f>
        <v>Yes</v>
      </c>
      <c r="J17296" s="4">
        <f>EOMONTH(OnlineRetail[[#This Row],[InvoiceDate]],-1)+1</f>
        <v>40817</v>
      </c>
      <c r="K17296" s="6">
        <f>OnlineRetail[[#This Row],[Quantity]]*OnlineRetail[[#This Row],[UnitPrice]]</f>
        <v>5.0999999999999996</v>
      </c>
      <c r="L17296" t="str">
        <f t="shared" si="270"/>
        <v>13832|Oct-2011</v>
      </c>
    </row>
    <row r="17297" spans="1:12">
      <c r="A17297">
        <v>547149</v>
      </c>
      <c r="B17297" t="s">
        <v>231</v>
      </c>
      <c r="C17297" t="s">
        <v>29</v>
      </c>
      <c r="D17297">
        <v>12</v>
      </c>
      <c r="E17297" s="1">
        <v>40842.5</v>
      </c>
      <c r="F17297">
        <v>3.39</v>
      </c>
      <c r="G17297">
        <v>12935</v>
      </c>
      <c r="H17297" t="s">
        <v>10</v>
      </c>
      <c r="I17297" t="str">
        <f>IF(AND(LEFT(OnlineRetail[[#This Row],[InvoiceNo]],1)&lt;&gt;"C",OnlineRetail[[#This Row],[CustomerID]]&lt;&gt;""),"Yes","No")</f>
        <v>Yes</v>
      </c>
      <c r="J17297" s="4">
        <f>EOMONTH(OnlineRetail[[#This Row],[InvoiceDate]],-1)+1</f>
        <v>40817</v>
      </c>
      <c r="K17297" s="6">
        <f>OnlineRetail[[#This Row],[Quantity]]*OnlineRetail[[#This Row],[UnitPrice]]</f>
        <v>40.68</v>
      </c>
      <c r="L17297" t="str">
        <f t="shared" si="270"/>
        <v>12935|Oct-2011</v>
      </c>
    </row>
    <row r="17298" spans="1:12">
      <c r="A17298">
        <v>550520</v>
      </c>
      <c r="B17298" t="s">
        <v>98</v>
      </c>
      <c r="C17298" t="s">
        <v>9</v>
      </c>
      <c r="D17298">
        <v>13</v>
      </c>
      <c r="E17298" s="1">
        <v>40842.500694444447</v>
      </c>
      <c r="F17298">
        <v>3.39</v>
      </c>
      <c r="G17298">
        <v>12500</v>
      </c>
      <c r="H17298" t="s">
        <v>10</v>
      </c>
      <c r="I17298" t="str">
        <f>IF(AND(LEFT(OnlineRetail[[#This Row],[InvoiceNo]],1)&lt;&gt;"C",OnlineRetail[[#This Row],[CustomerID]]&lt;&gt;""),"Yes","No")</f>
        <v>Yes</v>
      </c>
      <c r="J17298" s="4">
        <f>EOMONTH(OnlineRetail[[#This Row],[InvoiceDate]],-1)+1</f>
        <v>40817</v>
      </c>
      <c r="K17298" s="6">
        <f>OnlineRetail[[#This Row],[Quantity]]*OnlineRetail[[#This Row],[UnitPrice]]</f>
        <v>44.07</v>
      </c>
      <c r="L17298" t="str">
        <f t="shared" si="270"/>
        <v>12500|Oct-2011</v>
      </c>
    </row>
    <row r="17299" spans="1:12">
      <c r="A17299">
        <v>555548</v>
      </c>
      <c r="B17299" t="s">
        <v>218</v>
      </c>
      <c r="C17299" t="s">
        <v>19</v>
      </c>
      <c r="D17299">
        <v>4</v>
      </c>
      <c r="E17299" s="1">
        <v>40842.501388888893</v>
      </c>
      <c r="F17299">
        <v>4.95</v>
      </c>
      <c r="G17299">
        <v>12433</v>
      </c>
      <c r="H17299" t="s">
        <v>17</v>
      </c>
      <c r="I17299" t="str">
        <f>IF(AND(LEFT(OnlineRetail[[#This Row],[InvoiceNo]],1)&lt;&gt;"C",OnlineRetail[[#This Row],[CustomerID]]&lt;&gt;""),"Yes","No")</f>
        <v>Yes</v>
      </c>
      <c r="J17299" s="4">
        <f>EOMONTH(OnlineRetail[[#This Row],[InvoiceDate]],-1)+1</f>
        <v>40817</v>
      </c>
      <c r="K17299" s="6">
        <f>OnlineRetail[[#This Row],[Quantity]]*OnlineRetail[[#This Row],[UnitPrice]]</f>
        <v>19.8</v>
      </c>
      <c r="L17299" t="str">
        <f t="shared" si="270"/>
        <v>12433|Oct-2011</v>
      </c>
    </row>
    <row r="17300" spans="1:12">
      <c r="A17300">
        <v>541399</v>
      </c>
      <c r="B17300" t="s">
        <v>61</v>
      </c>
      <c r="C17300" t="s">
        <v>83</v>
      </c>
      <c r="D17300">
        <v>14</v>
      </c>
      <c r="E17300" s="1">
        <v>40842.513194444437</v>
      </c>
      <c r="F17300">
        <v>9.9499999999999993</v>
      </c>
      <c r="G17300">
        <v>13437</v>
      </c>
      <c r="H17300" t="s">
        <v>17</v>
      </c>
      <c r="I17300" t="str">
        <f>IF(AND(LEFT(OnlineRetail[[#This Row],[InvoiceNo]],1)&lt;&gt;"C",OnlineRetail[[#This Row],[CustomerID]]&lt;&gt;""),"Yes","No")</f>
        <v>Yes</v>
      </c>
      <c r="J17300" s="4">
        <f>EOMONTH(OnlineRetail[[#This Row],[InvoiceDate]],-1)+1</f>
        <v>40817</v>
      </c>
      <c r="K17300" s="6">
        <f>OnlineRetail[[#This Row],[Quantity]]*OnlineRetail[[#This Row],[UnitPrice]]</f>
        <v>139.29999999999998</v>
      </c>
      <c r="L17300" t="str">
        <f t="shared" si="270"/>
        <v>13437|Oct-2011</v>
      </c>
    </row>
    <row r="17301" spans="1:12">
      <c r="A17301">
        <v>538677</v>
      </c>
      <c r="B17301" t="s">
        <v>107</v>
      </c>
      <c r="C17301" t="s">
        <v>42</v>
      </c>
      <c r="D17301">
        <v>13</v>
      </c>
      <c r="E17301" s="1">
        <v>40842.518055555563</v>
      </c>
      <c r="F17301">
        <v>2.5499999999999998</v>
      </c>
      <c r="G17301">
        <v>13369</v>
      </c>
      <c r="H17301" t="s">
        <v>10</v>
      </c>
      <c r="I17301" t="str">
        <f>IF(AND(LEFT(OnlineRetail[[#This Row],[InvoiceNo]],1)&lt;&gt;"C",OnlineRetail[[#This Row],[CustomerID]]&lt;&gt;""),"Yes","No")</f>
        <v>Yes</v>
      </c>
      <c r="J17301" s="4">
        <f>EOMONTH(OnlineRetail[[#This Row],[InvoiceDate]],-1)+1</f>
        <v>40817</v>
      </c>
      <c r="K17301" s="6">
        <f>OnlineRetail[[#This Row],[Quantity]]*OnlineRetail[[#This Row],[UnitPrice]]</f>
        <v>33.15</v>
      </c>
      <c r="L17301" t="str">
        <f t="shared" si="270"/>
        <v>13369|Oct-2011</v>
      </c>
    </row>
    <row r="17302" spans="1:12">
      <c r="A17302">
        <v>548775</v>
      </c>
      <c r="B17302" t="s">
        <v>175</v>
      </c>
      <c r="C17302" t="s">
        <v>12</v>
      </c>
      <c r="D17302">
        <v>1</v>
      </c>
      <c r="E17302" s="1">
        <v>40842.520833333343</v>
      </c>
      <c r="F17302">
        <v>2.5499999999999998</v>
      </c>
      <c r="G17302">
        <v>13197</v>
      </c>
      <c r="H17302" t="s">
        <v>22</v>
      </c>
      <c r="I17302" t="str">
        <f>IF(AND(LEFT(OnlineRetail[[#This Row],[InvoiceNo]],1)&lt;&gt;"C",OnlineRetail[[#This Row],[CustomerID]]&lt;&gt;""),"Yes","No")</f>
        <v>Yes</v>
      </c>
      <c r="J17302" s="4">
        <f>EOMONTH(OnlineRetail[[#This Row],[InvoiceDate]],-1)+1</f>
        <v>40817</v>
      </c>
      <c r="K17302" s="6">
        <f>OnlineRetail[[#This Row],[Quantity]]*OnlineRetail[[#This Row],[UnitPrice]]</f>
        <v>2.5499999999999998</v>
      </c>
      <c r="L17302" t="str">
        <f t="shared" si="270"/>
        <v>13197|Oct-2011</v>
      </c>
    </row>
    <row r="17303" spans="1:12">
      <c r="A17303">
        <v>555512</v>
      </c>
      <c r="B17303" t="s">
        <v>88</v>
      </c>
      <c r="C17303" t="s">
        <v>48</v>
      </c>
      <c r="D17303">
        <v>21</v>
      </c>
      <c r="E17303" s="1">
        <v>40842.522916666669</v>
      </c>
      <c r="F17303">
        <v>1.65</v>
      </c>
      <c r="G17303">
        <v>13734</v>
      </c>
      <c r="H17303" t="s">
        <v>22</v>
      </c>
      <c r="I17303" t="str">
        <f>IF(AND(LEFT(OnlineRetail[[#This Row],[InvoiceNo]],1)&lt;&gt;"C",OnlineRetail[[#This Row],[CustomerID]]&lt;&gt;""),"Yes","No")</f>
        <v>Yes</v>
      </c>
      <c r="J17303" s="4">
        <f>EOMONTH(OnlineRetail[[#This Row],[InvoiceDate]],-1)+1</f>
        <v>40817</v>
      </c>
      <c r="K17303" s="6">
        <f>OnlineRetail[[#This Row],[Quantity]]*OnlineRetail[[#This Row],[UnitPrice]]</f>
        <v>34.65</v>
      </c>
      <c r="L17303" t="str">
        <f t="shared" si="270"/>
        <v>13734|Oct-2011</v>
      </c>
    </row>
    <row r="17304" spans="1:12">
      <c r="A17304">
        <v>545641</v>
      </c>
      <c r="B17304" t="s">
        <v>165</v>
      </c>
      <c r="C17304" t="s">
        <v>24</v>
      </c>
      <c r="D17304">
        <v>16</v>
      </c>
      <c r="E17304" s="1">
        <v>40842.524305555547</v>
      </c>
      <c r="F17304">
        <v>2.5499999999999998</v>
      </c>
      <c r="G17304">
        <v>12934</v>
      </c>
      <c r="H17304" t="s">
        <v>10</v>
      </c>
      <c r="I17304" t="str">
        <f>IF(AND(LEFT(OnlineRetail[[#This Row],[InvoiceNo]],1)&lt;&gt;"C",OnlineRetail[[#This Row],[CustomerID]]&lt;&gt;""),"Yes","No")</f>
        <v>Yes</v>
      </c>
      <c r="J17304" s="4">
        <f>EOMONTH(OnlineRetail[[#This Row],[InvoiceDate]],-1)+1</f>
        <v>40817</v>
      </c>
      <c r="K17304" s="6">
        <f>OnlineRetail[[#This Row],[Quantity]]*OnlineRetail[[#This Row],[UnitPrice]]</f>
        <v>40.799999999999997</v>
      </c>
      <c r="L17304" t="str">
        <f t="shared" si="270"/>
        <v>12934|Oct-2011</v>
      </c>
    </row>
    <row r="17305" spans="1:12">
      <c r="A17305">
        <v>554295</v>
      </c>
      <c r="B17305" t="s">
        <v>286</v>
      </c>
      <c r="C17305" t="s">
        <v>14</v>
      </c>
      <c r="D17305">
        <v>12</v>
      </c>
      <c r="E17305" s="1">
        <v>40842.52847222222</v>
      </c>
      <c r="F17305">
        <v>3.39</v>
      </c>
      <c r="G17305">
        <v>14199</v>
      </c>
      <c r="H17305" t="s">
        <v>10</v>
      </c>
      <c r="I17305" t="str">
        <f>IF(AND(LEFT(OnlineRetail[[#This Row],[InvoiceNo]],1)&lt;&gt;"C",OnlineRetail[[#This Row],[CustomerID]]&lt;&gt;""),"Yes","No")</f>
        <v>Yes</v>
      </c>
      <c r="J17305" s="4">
        <f>EOMONTH(OnlineRetail[[#This Row],[InvoiceDate]],-1)+1</f>
        <v>40817</v>
      </c>
      <c r="K17305" s="6">
        <f>OnlineRetail[[#This Row],[Quantity]]*OnlineRetail[[#This Row],[UnitPrice]]</f>
        <v>40.68</v>
      </c>
      <c r="L17305" t="str">
        <f t="shared" si="270"/>
        <v>14199|Oct-2011</v>
      </c>
    </row>
    <row r="17306" spans="1:12">
      <c r="A17306">
        <v>546647</v>
      </c>
      <c r="B17306" t="s">
        <v>221</v>
      </c>
      <c r="C17306" t="s">
        <v>46</v>
      </c>
      <c r="D17306">
        <v>4</v>
      </c>
      <c r="E17306" s="1">
        <v>40842.529861111107</v>
      </c>
      <c r="F17306">
        <v>9.9499999999999993</v>
      </c>
      <c r="G17306">
        <v>13705</v>
      </c>
      <c r="H17306" t="s">
        <v>10</v>
      </c>
      <c r="I17306" t="str">
        <f>IF(AND(LEFT(OnlineRetail[[#This Row],[InvoiceNo]],1)&lt;&gt;"C",OnlineRetail[[#This Row],[CustomerID]]&lt;&gt;""),"Yes","No")</f>
        <v>Yes</v>
      </c>
      <c r="J17306" s="4">
        <f>EOMONTH(OnlineRetail[[#This Row],[InvoiceDate]],-1)+1</f>
        <v>40817</v>
      </c>
      <c r="K17306" s="6">
        <f>OnlineRetail[[#This Row],[Quantity]]*OnlineRetail[[#This Row],[UnitPrice]]</f>
        <v>39.799999999999997</v>
      </c>
      <c r="L17306" t="str">
        <f t="shared" si="270"/>
        <v>13705|Oct-2011</v>
      </c>
    </row>
    <row r="17307" spans="1:12">
      <c r="A17307">
        <v>544492</v>
      </c>
      <c r="B17307" t="s">
        <v>34</v>
      </c>
      <c r="C17307" t="s">
        <v>29</v>
      </c>
      <c r="D17307">
        <v>15</v>
      </c>
      <c r="E17307" s="1">
        <v>40842.532638888893</v>
      </c>
      <c r="F17307">
        <v>1.25</v>
      </c>
      <c r="G17307">
        <v>13508</v>
      </c>
      <c r="H17307" t="s">
        <v>10</v>
      </c>
      <c r="I17307" t="str">
        <f>IF(AND(LEFT(OnlineRetail[[#This Row],[InvoiceNo]],1)&lt;&gt;"C",OnlineRetail[[#This Row],[CustomerID]]&lt;&gt;""),"Yes","No")</f>
        <v>Yes</v>
      </c>
      <c r="J17307" s="4">
        <f>EOMONTH(OnlineRetail[[#This Row],[InvoiceDate]],-1)+1</f>
        <v>40817</v>
      </c>
      <c r="K17307" s="6">
        <f>OnlineRetail[[#This Row],[Quantity]]*OnlineRetail[[#This Row],[UnitPrice]]</f>
        <v>18.75</v>
      </c>
      <c r="L17307" t="str">
        <f t="shared" si="270"/>
        <v>13508|Oct-2011</v>
      </c>
    </row>
    <row r="17308" spans="1:12">
      <c r="A17308">
        <v>547278</v>
      </c>
      <c r="B17308" t="s">
        <v>129</v>
      </c>
      <c r="C17308" t="s">
        <v>29</v>
      </c>
      <c r="D17308">
        <v>11</v>
      </c>
      <c r="E17308" s="1">
        <v>40842.533333333333</v>
      </c>
      <c r="F17308">
        <v>5.95</v>
      </c>
      <c r="G17308">
        <v>13816</v>
      </c>
      <c r="H17308" t="s">
        <v>25</v>
      </c>
      <c r="I17308" t="str">
        <f>IF(AND(LEFT(OnlineRetail[[#This Row],[InvoiceNo]],1)&lt;&gt;"C",OnlineRetail[[#This Row],[CustomerID]]&lt;&gt;""),"Yes","No")</f>
        <v>Yes</v>
      </c>
      <c r="J17308" s="4">
        <f>EOMONTH(OnlineRetail[[#This Row],[InvoiceDate]],-1)+1</f>
        <v>40817</v>
      </c>
      <c r="K17308" s="6">
        <f>OnlineRetail[[#This Row],[Quantity]]*OnlineRetail[[#This Row],[UnitPrice]]</f>
        <v>65.45</v>
      </c>
      <c r="L17308" t="str">
        <f t="shared" si="270"/>
        <v>13816|Oct-2011</v>
      </c>
    </row>
    <row r="17309" spans="1:12">
      <c r="A17309">
        <v>540694</v>
      </c>
      <c r="B17309" t="s">
        <v>58</v>
      </c>
      <c r="C17309" t="s">
        <v>72</v>
      </c>
      <c r="D17309">
        <v>21</v>
      </c>
      <c r="E17309" s="1">
        <v>40842.538888888892</v>
      </c>
      <c r="F17309">
        <v>2.1</v>
      </c>
      <c r="G17309">
        <v>12734</v>
      </c>
      <c r="H17309" t="s">
        <v>10</v>
      </c>
      <c r="I17309" t="str">
        <f>IF(AND(LEFT(OnlineRetail[[#This Row],[InvoiceNo]],1)&lt;&gt;"C",OnlineRetail[[#This Row],[CustomerID]]&lt;&gt;""),"Yes","No")</f>
        <v>Yes</v>
      </c>
      <c r="J17309" s="4">
        <f>EOMONTH(OnlineRetail[[#This Row],[InvoiceDate]],-1)+1</f>
        <v>40817</v>
      </c>
      <c r="K17309" s="6">
        <f>OnlineRetail[[#This Row],[Quantity]]*OnlineRetail[[#This Row],[UnitPrice]]</f>
        <v>44.1</v>
      </c>
      <c r="L17309" t="str">
        <f t="shared" si="270"/>
        <v>12734|Oct-2011</v>
      </c>
    </row>
    <row r="17310" spans="1:12">
      <c r="A17310">
        <v>547460</v>
      </c>
      <c r="B17310" t="s">
        <v>78</v>
      </c>
      <c r="C17310" t="s">
        <v>40</v>
      </c>
      <c r="D17310">
        <v>20</v>
      </c>
      <c r="E17310" s="1">
        <v>40842.541666666657</v>
      </c>
      <c r="F17310">
        <v>7.95</v>
      </c>
      <c r="G17310">
        <v>13114</v>
      </c>
      <c r="H17310" t="s">
        <v>10</v>
      </c>
      <c r="I17310" t="str">
        <f>IF(AND(LEFT(OnlineRetail[[#This Row],[InvoiceNo]],1)&lt;&gt;"C",OnlineRetail[[#This Row],[CustomerID]]&lt;&gt;""),"Yes","No")</f>
        <v>Yes</v>
      </c>
      <c r="J17310" s="4">
        <f>EOMONTH(OnlineRetail[[#This Row],[InvoiceDate]],-1)+1</f>
        <v>40817</v>
      </c>
      <c r="K17310" s="6">
        <f>OnlineRetail[[#This Row],[Quantity]]*OnlineRetail[[#This Row],[UnitPrice]]</f>
        <v>159</v>
      </c>
      <c r="L17310" t="str">
        <f t="shared" si="270"/>
        <v>13114|Oct-2011</v>
      </c>
    </row>
    <row r="17311" spans="1:12">
      <c r="A17311">
        <v>545308</v>
      </c>
      <c r="B17311" t="s">
        <v>246</v>
      </c>
      <c r="C17311" t="s">
        <v>72</v>
      </c>
      <c r="D17311">
        <v>12</v>
      </c>
      <c r="E17311" s="1">
        <v>40842.54583333333</v>
      </c>
      <c r="F17311">
        <v>4.95</v>
      </c>
      <c r="G17311">
        <v>12876</v>
      </c>
      <c r="H17311" t="s">
        <v>10</v>
      </c>
      <c r="I17311" t="str">
        <f>IF(AND(LEFT(OnlineRetail[[#This Row],[InvoiceNo]],1)&lt;&gt;"C",OnlineRetail[[#This Row],[CustomerID]]&lt;&gt;""),"Yes","No")</f>
        <v>Yes</v>
      </c>
      <c r="J17311" s="4">
        <f>EOMONTH(OnlineRetail[[#This Row],[InvoiceDate]],-1)+1</f>
        <v>40817</v>
      </c>
      <c r="K17311" s="6">
        <f>OnlineRetail[[#This Row],[Quantity]]*OnlineRetail[[#This Row],[UnitPrice]]</f>
        <v>59.400000000000006</v>
      </c>
      <c r="L17311" t="str">
        <f t="shared" si="270"/>
        <v>12876|Oct-2011</v>
      </c>
    </row>
    <row r="17312" spans="1:12">
      <c r="A17312">
        <v>552735</v>
      </c>
      <c r="B17312" t="s">
        <v>185</v>
      </c>
      <c r="C17312" t="s">
        <v>50</v>
      </c>
      <c r="D17312">
        <v>10</v>
      </c>
      <c r="E17312" s="1">
        <v>40842.547222222223</v>
      </c>
      <c r="F17312">
        <v>2.5499999999999998</v>
      </c>
      <c r="G17312">
        <v>12829</v>
      </c>
      <c r="H17312" t="s">
        <v>10</v>
      </c>
      <c r="I17312" t="str">
        <f>IF(AND(LEFT(OnlineRetail[[#This Row],[InvoiceNo]],1)&lt;&gt;"C",OnlineRetail[[#This Row],[CustomerID]]&lt;&gt;""),"Yes","No")</f>
        <v>Yes</v>
      </c>
      <c r="J17312" s="4">
        <f>EOMONTH(OnlineRetail[[#This Row],[InvoiceDate]],-1)+1</f>
        <v>40817</v>
      </c>
      <c r="K17312" s="6">
        <f>OnlineRetail[[#This Row],[Quantity]]*OnlineRetail[[#This Row],[UnitPrice]]</f>
        <v>25.5</v>
      </c>
      <c r="L17312" t="str">
        <f t="shared" si="270"/>
        <v>12829|Oct-2011</v>
      </c>
    </row>
    <row r="17313" spans="1:12">
      <c r="A17313">
        <v>554329</v>
      </c>
      <c r="B17313" t="s">
        <v>61</v>
      </c>
      <c r="C17313" t="s">
        <v>19</v>
      </c>
      <c r="D17313">
        <v>14</v>
      </c>
      <c r="E17313" s="1">
        <v>40842.555555555547</v>
      </c>
      <c r="F17313">
        <v>5.95</v>
      </c>
      <c r="G17313">
        <v>13101</v>
      </c>
      <c r="H17313" t="s">
        <v>10</v>
      </c>
      <c r="I17313" t="str">
        <f>IF(AND(LEFT(OnlineRetail[[#This Row],[InvoiceNo]],1)&lt;&gt;"C",OnlineRetail[[#This Row],[CustomerID]]&lt;&gt;""),"Yes","No")</f>
        <v>Yes</v>
      </c>
      <c r="J17313" s="4">
        <f>EOMONTH(OnlineRetail[[#This Row],[InvoiceDate]],-1)+1</f>
        <v>40817</v>
      </c>
      <c r="K17313" s="6">
        <f>OnlineRetail[[#This Row],[Quantity]]*OnlineRetail[[#This Row],[UnitPrice]]</f>
        <v>83.3</v>
      </c>
      <c r="L17313" t="str">
        <f t="shared" si="270"/>
        <v>13101|Oct-2011</v>
      </c>
    </row>
    <row r="17314" spans="1:12">
      <c r="A17314">
        <v>547799</v>
      </c>
      <c r="B17314" t="s">
        <v>178</v>
      </c>
      <c r="C17314" t="s">
        <v>83</v>
      </c>
      <c r="D17314">
        <v>13</v>
      </c>
      <c r="E17314" s="1">
        <v>40842.557638888888</v>
      </c>
      <c r="F17314">
        <v>2.5499999999999998</v>
      </c>
      <c r="G17314">
        <v>13138</v>
      </c>
      <c r="H17314" t="s">
        <v>10</v>
      </c>
      <c r="I17314" t="str">
        <f>IF(AND(LEFT(OnlineRetail[[#This Row],[InvoiceNo]],1)&lt;&gt;"C",OnlineRetail[[#This Row],[CustomerID]]&lt;&gt;""),"Yes","No")</f>
        <v>Yes</v>
      </c>
      <c r="J17314" s="4">
        <f>EOMONTH(OnlineRetail[[#This Row],[InvoiceDate]],-1)+1</f>
        <v>40817</v>
      </c>
      <c r="K17314" s="6">
        <f>OnlineRetail[[#This Row],[Quantity]]*OnlineRetail[[#This Row],[UnitPrice]]</f>
        <v>33.15</v>
      </c>
      <c r="L17314" t="str">
        <f t="shared" si="270"/>
        <v>13138|Oct-2011</v>
      </c>
    </row>
    <row r="17315" spans="1:12">
      <c r="A17315">
        <v>547751</v>
      </c>
      <c r="B17315" t="s">
        <v>166</v>
      </c>
      <c r="C17315" t="s">
        <v>9</v>
      </c>
      <c r="D17315">
        <v>13</v>
      </c>
      <c r="E17315" s="1">
        <v>40842.563888888893</v>
      </c>
      <c r="F17315">
        <v>4.25</v>
      </c>
      <c r="G17315">
        <v>12894</v>
      </c>
      <c r="H17315" t="s">
        <v>10</v>
      </c>
      <c r="I17315" t="str">
        <f>IF(AND(LEFT(OnlineRetail[[#This Row],[InvoiceNo]],1)&lt;&gt;"C",OnlineRetail[[#This Row],[CustomerID]]&lt;&gt;""),"Yes","No")</f>
        <v>Yes</v>
      </c>
      <c r="J17315" s="4">
        <f>EOMONTH(OnlineRetail[[#This Row],[InvoiceDate]],-1)+1</f>
        <v>40817</v>
      </c>
      <c r="K17315" s="6">
        <f>OnlineRetail[[#This Row],[Quantity]]*OnlineRetail[[#This Row],[UnitPrice]]</f>
        <v>55.25</v>
      </c>
      <c r="L17315" t="str">
        <f t="shared" si="270"/>
        <v>12894|Oct-2011</v>
      </c>
    </row>
    <row r="17316" spans="1:12">
      <c r="A17316">
        <v>541055</v>
      </c>
      <c r="B17316" t="s">
        <v>66</v>
      </c>
      <c r="C17316" t="s">
        <v>72</v>
      </c>
      <c r="D17316">
        <v>16</v>
      </c>
      <c r="E17316" s="1">
        <v>40842.571527777778</v>
      </c>
      <c r="F17316">
        <v>4.95</v>
      </c>
      <c r="G17316">
        <v>12839</v>
      </c>
      <c r="H17316" t="s">
        <v>10</v>
      </c>
      <c r="I17316" t="str">
        <f>IF(AND(LEFT(OnlineRetail[[#This Row],[InvoiceNo]],1)&lt;&gt;"C",OnlineRetail[[#This Row],[CustomerID]]&lt;&gt;""),"Yes","No")</f>
        <v>Yes</v>
      </c>
      <c r="J17316" s="4">
        <f>EOMONTH(OnlineRetail[[#This Row],[InvoiceDate]],-1)+1</f>
        <v>40817</v>
      </c>
      <c r="K17316" s="6">
        <f>OnlineRetail[[#This Row],[Quantity]]*OnlineRetail[[#This Row],[UnitPrice]]</f>
        <v>79.2</v>
      </c>
      <c r="L17316" t="str">
        <f t="shared" si="270"/>
        <v>12839|Oct-2011</v>
      </c>
    </row>
    <row r="17317" spans="1:12">
      <c r="A17317">
        <v>551113</v>
      </c>
      <c r="B17317" t="s">
        <v>204</v>
      </c>
      <c r="C17317" t="s">
        <v>21</v>
      </c>
      <c r="D17317">
        <v>7</v>
      </c>
      <c r="E17317" s="1">
        <v>40842.581944444442</v>
      </c>
      <c r="F17317">
        <v>0.85</v>
      </c>
      <c r="G17317">
        <v>12752</v>
      </c>
      <c r="H17317" t="s">
        <v>121</v>
      </c>
      <c r="I17317" t="str">
        <f>IF(AND(LEFT(OnlineRetail[[#This Row],[InvoiceNo]],1)&lt;&gt;"C",OnlineRetail[[#This Row],[CustomerID]]&lt;&gt;""),"Yes","No")</f>
        <v>Yes</v>
      </c>
      <c r="J17317" s="4">
        <f>EOMONTH(OnlineRetail[[#This Row],[InvoiceDate]],-1)+1</f>
        <v>40817</v>
      </c>
      <c r="K17317" s="6">
        <f>OnlineRetail[[#This Row],[Quantity]]*OnlineRetail[[#This Row],[UnitPrice]]</f>
        <v>5.95</v>
      </c>
      <c r="L17317" t="str">
        <f t="shared" si="270"/>
        <v>12752|Oct-2011</v>
      </c>
    </row>
    <row r="17318" spans="1:12">
      <c r="A17318">
        <v>541555</v>
      </c>
      <c r="B17318" t="s">
        <v>81</v>
      </c>
      <c r="C17318" t="s">
        <v>24</v>
      </c>
      <c r="D17318">
        <v>13</v>
      </c>
      <c r="E17318" s="1">
        <v>40842.590277777781</v>
      </c>
      <c r="F17318">
        <v>4.25</v>
      </c>
      <c r="G17318">
        <v>13083</v>
      </c>
      <c r="H17318" t="s">
        <v>10</v>
      </c>
      <c r="I17318" t="str">
        <f>IF(AND(LEFT(OnlineRetail[[#This Row],[InvoiceNo]],1)&lt;&gt;"C",OnlineRetail[[#This Row],[CustomerID]]&lt;&gt;""),"Yes","No")</f>
        <v>Yes</v>
      </c>
      <c r="J17318" s="4">
        <f>EOMONTH(OnlineRetail[[#This Row],[InvoiceDate]],-1)+1</f>
        <v>40817</v>
      </c>
      <c r="K17318" s="6">
        <f>OnlineRetail[[#This Row],[Quantity]]*OnlineRetail[[#This Row],[UnitPrice]]</f>
        <v>55.25</v>
      </c>
      <c r="L17318" t="str">
        <f t="shared" si="270"/>
        <v>13083|Oct-2011</v>
      </c>
    </row>
    <row r="17319" spans="1:12">
      <c r="A17319">
        <v>550985</v>
      </c>
      <c r="B17319" t="s">
        <v>176</v>
      </c>
      <c r="C17319" t="s">
        <v>21</v>
      </c>
      <c r="D17319">
        <v>14</v>
      </c>
      <c r="E17319" s="1">
        <v>40842.597916666673</v>
      </c>
      <c r="F17319">
        <v>5.95</v>
      </c>
      <c r="G17319">
        <v>13944</v>
      </c>
      <c r="H17319" t="s">
        <v>10</v>
      </c>
      <c r="I17319" t="str">
        <f>IF(AND(LEFT(OnlineRetail[[#This Row],[InvoiceNo]],1)&lt;&gt;"C",OnlineRetail[[#This Row],[CustomerID]]&lt;&gt;""),"Yes","No")</f>
        <v>Yes</v>
      </c>
      <c r="J17319" s="4">
        <f>EOMONTH(OnlineRetail[[#This Row],[InvoiceDate]],-1)+1</f>
        <v>40817</v>
      </c>
      <c r="K17319" s="6">
        <f>OnlineRetail[[#This Row],[Quantity]]*OnlineRetail[[#This Row],[UnitPrice]]</f>
        <v>83.3</v>
      </c>
      <c r="L17319" t="str">
        <f t="shared" si="270"/>
        <v>13944|Oct-2011</v>
      </c>
    </row>
    <row r="17320" spans="1:12">
      <c r="A17320">
        <v>548502</v>
      </c>
      <c r="B17320" t="s">
        <v>91</v>
      </c>
      <c r="C17320" t="s">
        <v>9</v>
      </c>
      <c r="D17320">
        <v>14</v>
      </c>
      <c r="E17320" s="1">
        <v>40842.606944444437</v>
      </c>
      <c r="F17320">
        <v>5.95</v>
      </c>
      <c r="G17320">
        <v>13899</v>
      </c>
      <c r="H17320" t="s">
        <v>121</v>
      </c>
      <c r="I17320" t="str">
        <f>IF(AND(LEFT(OnlineRetail[[#This Row],[InvoiceNo]],1)&lt;&gt;"C",OnlineRetail[[#This Row],[CustomerID]]&lt;&gt;""),"Yes","No")</f>
        <v>Yes</v>
      </c>
      <c r="J17320" s="4">
        <f>EOMONTH(OnlineRetail[[#This Row],[InvoiceDate]],-1)+1</f>
        <v>40817</v>
      </c>
      <c r="K17320" s="6">
        <f>OnlineRetail[[#This Row],[Quantity]]*OnlineRetail[[#This Row],[UnitPrice]]</f>
        <v>83.3</v>
      </c>
      <c r="L17320" t="str">
        <f t="shared" si="270"/>
        <v>13899|Oct-2011</v>
      </c>
    </row>
    <row r="17321" spans="1:12">
      <c r="A17321">
        <v>541297</v>
      </c>
      <c r="B17321" t="s">
        <v>185</v>
      </c>
      <c r="C17321" t="s">
        <v>50</v>
      </c>
      <c r="D17321">
        <v>20</v>
      </c>
      <c r="E17321" s="1">
        <v>40842.609027777777</v>
      </c>
      <c r="F17321">
        <v>3.39</v>
      </c>
      <c r="G17321">
        <v>12822</v>
      </c>
      <c r="H17321" t="s">
        <v>10</v>
      </c>
      <c r="I17321" t="str">
        <f>IF(AND(LEFT(OnlineRetail[[#This Row],[InvoiceNo]],1)&lt;&gt;"C",OnlineRetail[[#This Row],[CustomerID]]&lt;&gt;""),"Yes","No")</f>
        <v>Yes</v>
      </c>
      <c r="J17321" s="4">
        <f>EOMONTH(OnlineRetail[[#This Row],[InvoiceDate]],-1)+1</f>
        <v>40817</v>
      </c>
      <c r="K17321" s="6">
        <f>OnlineRetail[[#This Row],[Quantity]]*OnlineRetail[[#This Row],[UnitPrice]]</f>
        <v>67.8</v>
      </c>
      <c r="L17321" t="str">
        <f t="shared" si="270"/>
        <v>12822|Oct-2011</v>
      </c>
    </row>
    <row r="17322" spans="1:12">
      <c r="A17322">
        <v>551630</v>
      </c>
      <c r="B17322" t="s">
        <v>119</v>
      </c>
      <c r="C17322" t="s">
        <v>21</v>
      </c>
      <c r="D17322">
        <v>11</v>
      </c>
      <c r="E17322" s="1">
        <v>40842.615972222222</v>
      </c>
      <c r="F17322">
        <v>4.25</v>
      </c>
      <c r="G17322">
        <v>12686</v>
      </c>
      <c r="H17322" t="s">
        <v>10</v>
      </c>
      <c r="I17322" t="str">
        <f>IF(AND(LEFT(OnlineRetail[[#This Row],[InvoiceNo]],1)&lt;&gt;"C",OnlineRetail[[#This Row],[CustomerID]]&lt;&gt;""),"Yes","No")</f>
        <v>Yes</v>
      </c>
      <c r="J17322" s="4">
        <f>EOMONTH(OnlineRetail[[#This Row],[InvoiceDate]],-1)+1</f>
        <v>40817</v>
      </c>
      <c r="K17322" s="6">
        <f>OnlineRetail[[#This Row],[Quantity]]*OnlineRetail[[#This Row],[UnitPrice]]</f>
        <v>46.75</v>
      </c>
      <c r="L17322" t="str">
        <f t="shared" si="270"/>
        <v>12686|Oct-2011</v>
      </c>
    </row>
    <row r="17323" spans="1:12">
      <c r="A17323">
        <v>540047</v>
      </c>
      <c r="B17323" t="s">
        <v>246</v>
      </c>
      <c r="C17323" t="s">
        <v>33</v>
      </c>
      <c r="D17323">
        <v>13</v>
      </c>
      <c r="E17323" s="1">
        <v>40842.629166666673</v>
      </c>
      <c r="F17323">
        <v>0.85</v>
      </c>
      <c r="G17323">
        <v>12943</v>
      </c>
      <c r="H17323" t="s">
        <v>10</v>
      </c>
      <c r="I17323" t="str">
        <f>IF(AND(LEFT(OnlineRetail[[#This Row],[InvoiceNo]],1)&lt;&gt;"C",OnlineRetail[[#This Row],[CustomerID]]&lt;&gt;""),"Yes","No")</f>
        <v>Yes</v>
      </c>
      <c r="J17323" s="4">
        <f>EOMONTH(OnlineRetail[[#This Row],[InvoiceDate]],-1)+1</f>
        <v>40817</v>
      </c>
      <c r="K17323" s="6">
        <f>OnlineRetail[[#This Row],[Quantity]]*OnlineRetail[[#This Row],[UnitPrice]]</f>
        <v>11.049999999999999</v>
      </c>
      <c r="L17323" t="str">
        <f t="shared" si="270"/>
        <v>12943|Oct-2011</v>
      </c>
    </row>
    <row r="17324" spans="1:12">
      <c r="A17324">
        <v>551335</v>
      </c>
      <c r="B17324" t="s">
        <v>136</v>
      </c>
      <c r="C17324" t="s">
        <v>19</v>
      </c>
      <c r="D17324">
        <v>20</v>
      </c>
      <c r="E17324" s="1">
        <v>40842.668749999997</v>
      </c>
      <c r="F17324">
        <v>4.95</v>
      </c>
      <c r="G17324">
        <v>12623</v>
      </c>
      <c r="H17324" t="s">
        <v>10</v>
      </c>
      <c r="I17324" t="str">
        <f>IF(AND(LEFT(OnlineRetail[[#This Row],[InvoiceNo]],1)&lt;&gt;"C",OnlineRetail[[#This Row],[CustomerID]]&lt;&gt;""),"Yes","No")</f>
        <v>Yes</v>
      </c>
      <c r="J17324" s="4">
        <f>EOMONTH(OnlineRetail[[#This Row],[InvoiceDate]],-1)+1</f>
        <v>40817</v>
      </c>
      <c r="K17324" s="6">
        <f>OnlineRetail[[#This Row],[Quantity]]*OnlineRetail[[#This Row],[UnitPrice]]</f>
        <v>99</v>
      </c>
      <c r="L17324" t="str">
        <f t="shared" si="270"/>
        <v>12623|Oct-2011</v>
      </c>
    </row>
    <row r="17325" spans="1:12">
      <c r="A17325">
        <v>545521</v>
      </c>
      <c r="B17325" t="s">
        <v>248</v>
      </c>
      <c r="C17325" t="s">
        <v>21</v>
      </c>
      <c r="D17325">
        <v>11</v>
      </c>
      <c r="E17325" s="1">
        <v>40842.678472222222</v>
      </c>
      <c r="F17325">
        <v>3.39</v>
      </c>
      <c r="G17325">
        <v>14167</v>
      </c>
      <c r="H17325" t="s">
        <v>10</v>
      </c>
      <c r="I17325" t="str">
        <f>IF(AND(LEFT(OnlineRetail[[#This Row],[InvoiceNo]],1)&lt;&gt;"C",OnlineRetail[[#This Row],[CustomerID]]&lt;&gt;""),"Yes","No")</f>
        <v>Yes</v>
      </c>
      <c r="J17325" s="4">
        <f>EOMONTH(OnlineRetail[[#This Row],[InvoiceDate]],-1)+1</f>
        <v>40817</v>
      </c>
      <c r="K17325" s="6">
        <f>OnlineRetail[[#This Row],[Quantity]]*OnlineRetail[[#This Row],[UnitPrice]]</f>
        <v>37.29</v>
      </c>
      <c r="L17325" t="str">
        <f t="shared" si="270"/>
        <v>14167|Oct-2011</v>
      </c>
    </row>
    <row r="17326" spans="1:12">
      <c r="A17326">
        <v>540886</v>
      </c>
      <c r="B17326" t="s">
        <v>203</v>
      </c>
      <c r="C17326" t="s">
        <v>53</v>
      </c>
      <c r="D17326">
        <v>14</v>
      </c>
      <c r="E17326" s="1">
        <v>40842.679166666669</v>
      </c>
      <c r="F17326">
        <v>3.39</v>
      </c>
      <c r="G17326">
        <v>13997</v>
      </c>
      <c r="H17326" t="s">
        <v>10</v>
      </c>
      <c r="I17326" t="str">
        <f>IF(AND(LEFT(OnlineRetail[[#This Row],[InvoiceNo]],1)&lt;&gt;"C",OnlineRetail[[#This Row],[CustomerID]]&lt;&gt;""),"Yes","No")</f>
        <v>Yes</v>
      </c>
      <c r="J17326" s="4">
        <f>EOMONTH(OnlineRetail[[#This Row],[InvoiceDate]],-1)+1</f>
        <v>40817</v>
      </c>
      <c r="K17326" s="6">
        <f>OnlineRetail[[#This Row],[Quantity]]*OnlineRetail[[#This Row],[UnitPrice]]</f>
        <v>47.46</v>
      </c>
      <c r="L17326" t="str">
        <f t="shared" si="270"/>
        <v>13997|Oct-2011</v>
      </c>
    </row>
    <row r="17327" spans="1:12">
      <c r="A17327">
        <v>549454</v>
      </c>
      <c r="B17327" t="s">
        <v>285</v>
      </c>
      <c r="C17327" t="s">
        <v>46</v>
      </c>
      <c r="D17327">
        <v>20</v>
      </c>
      <c r="E17327" s="1">
        <v>40842.70208333333</v>
      </c>
      <c r="F17327">
        <v>1.25</v>
      </c>
      <c r="G17327">
        <v>13869</v>
      </c>
      <c r="H17327" t="s">
        <v>10</v>
      </c>
      <c r="I17327" t="str">
        <f>IF(AND(LEFT(OnlineRetail[[#This Row],[InvoiceNo]],1)&lt;&gt;"C",OnlineRetail[[#This Row],[CustomerID]]&lt;&gt;""),"Yes","No")</f>
        <v>Yes</v>
      </c>
      <c r="J17327" s="4">
        <f>EOMONTH(OnlineRetail[[#This Row],[InvoiceDate]],-1)+1</f>
        <v>40817</v>
      </c>
      <c r="K17327" s="6">
        <f>OnlineRetail[[#This Row],[Quantity]]*OnlineRetail[[#This Row],[UnitPrice]]</f>
        <v>25</v>
      </c>
      <c r="L17327" t="str">
        <f t="shared" si="270"/>
        <v>13869|Oct-2011</v>
      </c>
    </row>
    <row r="17328" spans="1:12">
      <c r="A17328">
        <v>552854</v>
      </c>
      <c r="B17328" t="s">
        <v>108</v>
      </c>
      <c r="C17328" t="s">
        <v>24</v>
      </c>
      <c r="D17328">
        <v>6</v>
      </c>
      <c r="E17328" s="1">
        <v>40842.702777777777</v>
      </c>
      <c r="F17328">
        <v>3.39</v>
      </c>
      <c r="G17328">
        <v>13845</v>
      </c>
      <c r="H17328" t="s">
        <v>17</v>
      </c>
      <c r="I17328" t="str">
        <f>IF(AND(LEFT(OnlineRetail[[#This Row],[InvoiceNo]],1)&lt;&gt;"C",OnlineRetail[[#This Row],[CustomerID]]&lt;&gt;""),"Yes","No")</f>
        <v>Yes</v>
      </c>
      <c r="J17328" s="4">
        <f>EOMONTH(OnlineRetail[[#This Row],[InvoiceDate]],-1)+1</f>
        <v>40817</v>
      </c>
      <c r="K17328" s="6">
        <f>OnlineRetail[[#This Row],[Quantity]]*OnlineRetail[[#This Row],[UnitPrice]]</f>
        <v>20.34</v>
      </c>
      <c r="L17328" t="str">
        <f t="shared" si="270"/>
        <v>13845|Oct-2011</v>
      </c>
    </row>
    <row r="17329" spans="1:12">
      <c r="A17329">
        <v>548793</v>
      </c>
      <c r="B17329" t="s">
        <v>302</v>
      </c>
      <c r="C17329" t="s">
        <v>42</v>
      </c>
      <c r="D17329">
        <v>2</v>
      </c>
      <c r="E17329" s="1">
        <v>40842.706944444442</v>
      </c>
      <c r="F17329">
        <v>0.85</v>
      </c>
      <c r="G17329">
        <v>12806</v>
      </c>
      <c r="H17329" t="s">
        <v>31</v>
      </c>
      <c r="I17329" t="str">
        <f>IF(AND(LEFT(OnlineRetail[[#This Row],[InvoiceNo]],1)&lt;&gt;"C",OnlineRetail[[#This Row],[CustomerID]]&lt;&gt;""),"Yes","No")</f>
        <v>Yes</v>
      </c>
      <c r="J17329" s="4">
        <f>EOMONTH(OnlineRetail[[#This Row],[InvoiceDate]],-1)+1</f>
        <v>40817</v>
      </c>
      <c r="K17329" s="6">
        <f>OnlineRetail[[#This Row],[Quantity]]*OnlineRetail[[#This Row],[UnitPrice]]</f>
        <v>1.7</v>
      </c>
      <c r="L17329" t="str">
        <f t="shared" si="270"/>
        <v>12806|Oct-2011</v>
      </c>
    </row>
    <row r="17330" spans="1:12">
      <c r="A17330">
        <v>537628</v>
      </c>
      <c r="B17330" t="s">
        <v>283</v>
      </c>
      <c r="C17330" t="s">
        <v>48</v>
      </c>
      <c r="D17330">
        <v>19</v>
      </c>
      <c r="E17330" s="1">
        <v>40842.708333333343</v>
      </c>
      <c r="F17330">
        <v>7.95</v>
      </c>
      <c r="G17330">
        <v>12910</v>
      </c>
      <c r="H17330" t="s">
        <v>10</v>
      </c>
      <c r="I17330" t="str">
        <f>IF(AND(LEFT(OnlineRetail[[#This Row],[InvoiceNo]],1)&lt;&gt;"C",OnlineRetail[[#This Row],[CustomerID]]&lt;&gt;""),"Yes","No")</f>
        <v>Yes</v>
      </c>
      <c r="J17330" s="4">
        <f>EOMONTH(OnlineRetail[[#This Row],[InvoiceDate]],-1)+1</f>
        <v>40817</v>
      </c>
      <c r="K17330" s="6">
        <f>OnlineRetail[[#This Row],[Quantity]]*OnlineRetail[[#This Row],[UnitPrice]]</f>
        <v>151.05000000000001</v>
      </c>
      <c r="L17330" t="str">
        <f t="shared" si="270"/>
        <v>12910|Oct-2011</v>
      </c>
    </row>
    <row r="17331" spans="1:12">
      <c r="A17331">
        <v>548047</v>
      </c>
      <c r="B17331" t="s">
        <v>92</v>
      </c>
      <c r="C17331" t="s">
        <v>40</v>
      </c>
      <c r="D17331">
        <v>23</v>
      </c>
      <c r="E17331" s="1">
        <v>40842.711111111108</v>
      </c>
      <c r="F17331">
        <v>9.9499999999999993</v>
      </c>
      <c r="G17331">
        <v>13531</v>
      </c>
      <c r="H17331" t="s">
        <v>10</v>
      </c>
      <c r="I17331" t="str">
        <f>IF(AND(LEFT(OnlineRetail[[#This Row],[InvoiceNo]],1)&lt;&gt;"C",OnlineRetail[[#This Row],[CustomerID]]&lt;&gt;""),"Yes","No")</f>
        <v>Yes</v>
      </c>
      <c r="J17331" s="4">
        <f>EOMONTH(OnlineRetail[[#This Row],[InvoiceDate]],-1)+1</f>
        <v>40817</v>
      </c>
      <c r="K17331" s="6">
        <f>OnlineRetail[[#This Row],[Quantity]]*OnlineRetail[[#This Row],[UnitPrice]]</f>
        <v>228.85</v>
      </c>
      <c r="L17331" t="str">
        <f t="shared" si="270"/>
        <v>13531|Oct-2011</v>
      </c>
    </row>
    <row r="17332" spans="1:12">
      <c r="A17332">
        <v>546733</v>
      </c>
      <c r="B17332" t="s">
        <v>164</v>
      </c>
      <c r="C17332" t="s">
        <v>24</v>
      </c>
      <c r="D17332">
        <v>16</v>
      </c>
      <c r="E17332" s="1">
        <v>40842.712500000001</v>
      </c>
      <c r="F17332">
        <v>2.1</v>
      </c>
      <c r="G17332">
        <v>13992</v>
      </c>
      <c r="H17332" t="s">
        <v>10</v>
      </c>
      <c r="I17332" t="str">
        <f>IF(AND(LEFT(OnlineRetail[[#This Row],[InvoiceNo]],1)&lt;&gt;"C",OnlineRetail[[#This Row],[CustomerID]]&lt;&gt;""),"Yes","No")</f>
        <v>Yes</v>
      </c>
      <c r="J17332" s="4">
        <f>EOMONTH(OnlineRetail[[#This Row],[InvoiceDate]],-1)+1</f>
        <v>40817</v>
      </c>
      <c r="K17332" s="6">
        <f>OnlineRetail[[#This Row],[Quantity]]*OnlineRetail[[#This Row],[UnitPrice]]</f>
        <v>33.6</v>
      </c>
      <c r="L17332" t="str">
        <f t="shared" si="270"/>
        <v>13992|Oct-2011</v>
      </c>
    </row>
    <row r="17333" spans="1:12">
      <c r="A17333">
        <v>542901</v>
      </c>
      <c r="B17333" t="s">
        <v>188</v>
      </c>
      <c r="C17333" t="s">
        <v>12</v>
      </c>
      <c r="D17333">
        <v>9</v>
      </c>
      <c r="E17333" s="1">
        <v>40842.720833333333</v>
      </c>
      <c r="F17333">
        <v>5.95</v>
      </c>
      <c r="G17333">
        <v>13406</v>
      </c>
      <c r="H17333" t="s">
        <v>10</v>
      </c>
      <c r="I17333" t="str">
        <f>IF(AND(LEFT(OnlineRetail[[#This Row],[InvoiceNo]],1)&lt;&gt;"C",OnlineRetail[[#This Row],[CustomerID]]&lt;&gt;""),"Yes","No")</f>
        <v>Yes</v>
      </c>
      <c r="J17333" s="4">
        <f>EOMONTH(OnlineRetail[[#This Row],[InvoiceDate]],-1)+1</f>
        <v>40817</v>
      </c>
      <c r="K17333" s="6">
        <f>OnlineRetail[[#This Row],[Quantity]]*OnlineRetail[[#This Row],[UnitPrice]]</f>
        <v>53.550000000000004</v>
      </c>
      <c r="L17333" t="str">
        <f t="shared" si="270"/>
        <v>13406|Oct-2011</v>
      </c>
    </row>
    <row r="17334" spans="1:12">
      <c r="A17334">
        <v>555227</v>
      </c>
      <c r="B17334" t="s">
        <v>94</v>
      </c>
      <c r="C17334" t="s">
        <v>29</v>
      </c>
      <c r="D17334">
        <v>17</v>
      </c>
      <c r="E17334" s="1">
        <v>40842.740277777782</v>
      </c>
      <c r="F17334">
        <v>7.95</v>
      </c>
      <c r="G17334">
        <v>14244</v>
      </c>
      <c r="H17334" t="s">
        <v>121</v>
      </c>
      <c r="I17334" t="str">
        <f>IF(AND(LEFT(OnlineRetail[[#This Row],[InvoiceNo]],1)&lt;&gt;"C",OnlineRetail[[#This Row],[CustomerID]]&lt;&gt;""),"Yes","No")</f>
        <v>Yes</v>
      </c>
      <c r="J17334" s="4">
        <f>EOMONTH(OnlineRetail[[#This Row],[InvoiceDate]],-1)+1</f>
        <v>40817</v>
      </c>
      <c r="K17334" s="6">
        <f>OnlineRetail[[#This Row],[Quantity]]*OnlineRetail[[#This Row],[UnitPrice]]</f>
        <v>135.15</v>
      </c>
      <c r="L17334" t="str">
        <f t="shared" si="270"/>
        <v>14244|Oct-2011</v>
      </c>
    </row>
    <row r="17335" spans="1:12">
      <c r="A17335">
        <v>549760</v>
      </c>
      <c r="B17335" t="s">
        <v>13</v>
      </c>
      <c r="C17335" t="s">
        <v>33</v>
      </c>
      <c r="D17335">
        <v>6</v>
      </c>
      <c r="E17335" s="1">
        <v>40842.745833333327</v>
      </c>
      <c r="F17335">
        <v>1.25</v>
      </c>
      <c r="G17335">
        <v>14189</v>
      </c>
      <c r="H17335" t="s">
        <v>10</v>
      </c>
      <c r="I17335" t="str">
        <f>IF(AND(LEFT(OnlineRetail[[#This Row],[InvoiceNo]],1)&lt;&gt;"C",OnlineRetail[[#This Row],[CustomerID]]&lt;&gt;""),"Yes","No")</f>
        <v>Yes</v>
      </c>
      <c r="J17335" s="4">
        <f>EOMONTH(OnlineRetail[[#This Row],[InvoiceDate]],-1)+1</f>
        <v>40817</v>
      </c>
      <c r="K17335" s="6">
        <f>OnlineRetail[[#This Row],[Quantity]]*OnlineRetail[[#This Row],[UnitPrice]]</f>
        <v>7.5</v>
      </c>
      <c r="L17335" t="str">
        <f t="shared" si="270"/>
        <v>14189|Oct-2011</v>
      </c>
    </row>
    <row r="17336" spans="1:12">
      <c r="A17336">
        <v>542048</v>
      </c>
      <c r="B17336" t="s">
        <v>235</v>
      </c>
      <c r="C17336" t="s">
        <v>14</v>
      </c>
      <c r="D17336">
        <v>10</v>
      </c>
      <c r="E17336" s="1">
        <v>40842.74722222222</v>
      </c>
      <c r="F17336">
        <v>5.95</v>
      </c>
      <c r="G17336">
        <v>14085</v>
      </c>
      <c r="H17336" t="s">
        <v>10</v>
      </c>
      <c r="I17336" t="str">
        <f>IF(AND(LEFT(OnlineRetail[[#This Row],[InvoiceNo]],1)&lt;&gt;"C",OnlineRetail[[#This Row],[CustomerID]]&lt;&gt;""),"Yes","No")</f>
        <v>Yes</v>
      </c>
      <c r="J17336" s="4">
        <f>EOMONTH(OnlineRetail[[#This Row],[InvoiceDate]],-1)+1</f>
        <v>40817</v>
      </c>
      <c r="K17336" s="6">
        <f>OnlineRetail[[#This Row],[Quantity]]*OnlineRetail[[#This Row],[UnitPrice]]</f>
        <v>59.5</v>
      </c>
      <c r="L17336" t="str">
        <f t="shared" si="270"/>
        <v>14085|Oct-2011</v>
      </c>
    </row>
    <row r="17337" spans="1:12">
      <c r="A17337">
        <v>538350</v>
      </c>
      <c r="B17337" t="s">
        <v>229</v>
      </c>
      <c r="C17337" t="s">
        <v>24</v>
      </c>
      <c r="D17337">
        <v>12</v>
      </c>
      <c r="E17337" s="1">
        <v>40842.757638888892</v>
      </c>
      <c r="F17337">
        <v>1.25</v>
      </c>
      <c r="G17337">
        <v>12979</v>
      </c>
      <c r="H17337" t="s">
        <v>121</v>
      </c>
      <c r="I17337" t="str">
        <f>IF(AND(LEFT(OnlineRetail[[#This Row],[InvoiceNo]],1)&lt;&gt;"C",OnlineRetail[[#This Row],[CustomerID]]&lt;&gt;""),"Yes","No")</f>
        <v>Yes</v>
      </c>
      <c r="J17337" s="4">
        <f>EOMONTH(OnlineRetail[[#This Row],[InvoiceDate]],-1)+1</f>
        <v>40817</v>
      </c>
      <c r="K17337" s="6">
        <f>OnlineRetail[[#This Row],[Quantity]]*OnlineRetail[[#This Row],[UnitPrice]]</f>
        <v>15</v>
      </c>
      <c r="L17337" t="str">
        <f t="shared" si="270"/>
        <v>12979|Oct-2011</v>
      </c>
    </row>
    <row r="17338" spans="1:12">
      <c r="A17338">
        <v>547279</v>
      </c>
      <c r="B17338" t="s">
        <v>117</v>
      </c>
      <c r="C17338" t="s">
        <v>9</v>
      </c>
      <c r="D17338">
        <v>14</v>
      </c>
      <c r="E17338" s="1">
        <v>40842.758333333331</v>
      </c>
      <c r="F17338">
        <v>0.85</v>
      </c>
      <c r="G17338">
        <v>12414</v>
      </c>
      <c r="H17338" t="s">
        <v>10</v>
      </c>
      <c r="I17338" t="str">
        <f>IF(AND(LEFT(OnlineRetail[[#This Row],[InvoiceNo]],1)&lt;&gt;"C",OnlineRetail[[#This Row],[CustomerID]]&lt;&gt;""),"Yes","No")</f>
        <v>Yes</v>
      </c>
      <c r="J17338" s="4">
        <f>EOMONTH(OnlineRetail[[#This Row],[InvoiceDate]],-1)+1</f>
        <v>40817</v>
      </c>
      <c r="K17338" s="6">
        <f>OnlineRetail[[#This Row],[Quantity]]*OnlineRetail[[#This Row],[UnitPrice]]</f>
        <v>11.9</v>
      </c>
      <c r="L17338" t="str">
        <f t="shared" si="270"/>
        <v>12414|Oct-2011</v>
      </c>
    </row>
    <row r="17339" spans="1:12">
      <c r="A17339">
        <v>543762</v>
      </c>
      <c r="B17339" t="s">
        <v>96</v>
      </c>
      <c r="C17339" t="s">
        <v>46</v>
      </c>
      <c r="D17339">
        <v>20</v>
      </c>
      <c r="E17339" s="1">
        <v>40842.758333333331</v>
      </c>
      <c r="F17339">
        <v>2.5499999999999998</v>
      </c>
      <c r="G17339">
        <v>14210</v>
      </c>
      <c r="H17339" t="s">
        <v>31</v>
      </c>
      <c r="I17339" t="str">
        <f>IF(AND(LEFT(OnlineRetail[[#This Row],[InvoiceNo]],1)&lt;&gt;"C",OnlineRetail[[#This Row],[CustomerID]]&lt;&gt;""),"Yes","No")</f>
        <v>Yes</v>
      </c>
      <c r="J17339" s="4">
        <f>EOMONTH(OnlineRetail[[#This Row],[InvoiceDate]],-1)+1</f>
        <v>40817</v>
      </c>
      <c r="K17339" s="6">
        <f>OnlineRetail[[#This Row],[Quantity]]*OnlineRetail[[#This Row],[UnitPrice]]</f>
        <v>51</v>
      </c>
      <c r="L17339" t="str">
        <f t="shared" si="270"/>
        <v>14210|Oct-2011</v>
      </c>
    </row>
    <row r="17340" spans="1:12">
      <c r="A17340">
        <v>546539</v>
      </c>
      <c r="B17340" t="s">
        <v>95</v>
      </c>
      <c r="C17340" t="s">
        <v>9</v>
      </c>
      <c r="D17340">
        <v>16</v>
      </c>
      <c r="E17340" s="1">
        <v>40842.761111111111</v>
      </c>
      <c r="F17340">
        <v>2.1</v>
      </c>
      <c r="G17340">
        <v>13854</v>
      </c>
      <c r="H17340" t="s">
        <v>10</v>
      </c>
      <c r="I17340" t="str">
        <f>IF(AND(LEFT(OnlineRetail[[#This Row],[InvoiceNo]],1)&lt;&gt;"C",OnlineRetail[[#This Row],[CustomerID]]&lt;&gt;""),"Yes","No")</f>
        <v>Yes</v>
      </c>
      <c r="J17340" s="4">
        <f>EOMONTH(OnlineRetail[[#This Row],[InvoiceDate]],-1)+1</f>
        <v>40817</v>
      </c>
      <c r="K17340" s="6">
        <f>OnlineRetail[[#This Row],[Quantity]]*OnlineRetail[[#This Row],[UnitPrice]]</f>
        <v>33.6</v>
      </c>
      <c r="L17340" t="str">
        <f t="shared" si="270"/>
        <v>13854|Oct-2011</v>
      </c>
    </row>
    <row r="17341" spans="1:12">
      <c r="A17341">
        <v>543396</v>
      </c>
      <c r="B17341" t="s">
        <v>105</v>
      </c>
      <c r="C17341" t="s">
        <v>19</v>
      </c>
      <c r="D17341">
        <v>23</v>
      </c>
      <c r="E17341" s="1">
        <v>40842.761805555558</v>
      </c>
      <c r="F17341">
        <v>9.9499999999999993</v>
      </c>
      <c r="G17341">
        <v>14203</v>
      </c>
      <c r="H17341" t="s">
        <v>10</v>
      </c>
      <c r="I17341" t="str">
        <f>IF(AND(LEFT(OnlineRetail[[#This Row],[InvoiceNo]],1)&lt;&gt;"C",OnlineRetail[[#This Row],[CustomerID]]&lt;&gt;""),"Yes","No")</f>
        <v>Yes</v>
      </c>
      <c r="J17341" s="4">
        <f>EOMONTH(OnlineRetail[[#This Row],[InvoiceDate]],-1)+1</f>
        <v>40817</v>
      </c>
      <c r="K17341" s="6">
        <f>OnlineRetail[[#This Row],[Quantity]]*OnlineRetail[[#This Row],[UnitPrice]]</f>
        <v>228.85</v>
      </c>
      <c r="L17341" t="str">
        <f t="shared" si="270"/>
        <v>14203|Oct-2011</v>
      </c>
    </row>
    <row r="17342" spans="1:12">
      <c r="A17342">
        <v>546328</v>
      </c>
      <c r="B17342" t="s">
        <v>146</v>
      </c>
      <c r="C17342" t="s">
        <v>62</v>
      </c>
      <c r="D17342">
        <v>2</v>
      </c>
      <c r="E17342" s="1">
        <v>40842.772916666669</v>
      </c>
      <c r="F17342">
        <v>2.5499999999999998</v>
      </c>
      <c r="G17342">
        <v>14031</v>
      </c>
      <c r="H17342" t="s">
        <v>10</v>
      </c>
      <c r="I17342" t="str">
        <f>IF(AND(LEFT(OnlineRetail[[#This Row],[InvoiceNo]],1)&lt;&gt;"C",OnlineRetail[[#This Row],[CustomerID]]&lt;&gt;""),"Yes","No")</f>
        <v>Yes</v>
      </c>
      <c r="J17342" s="4">
        <f>EOMONTH(OnlineRetail[[#This Row],[InvoiceDate]],-1)+1</f>
        <v>40817</v>
      </c>
      <c r="K17342" s="6">
        <f>OnlineRetail[[#This Row],[Quantity]]*OnlineRetail[[#This Row],[UnitPrice]]</f>
        <v>5.0999999999999996</v>
      </c>
      <c r="L17342" t="str">
        <f t="shared" si="270"/>
        <v>14031|Oct-2011</v>
      </c>
    </row>
    <row r="17343" spans="1:12">
      <c r="A17343">
        <v>543605</v>
      </c>
      <c r="B17343" t="s">
        <v>96</v>
      </c>
      <c r="C17343" t="s">
        <v>39</v>
      </c>
      <c r="D17343">
        <v>8</v>
      </c>
      <c r="E17343" s="1">
        <v>40842.77847222222</v>
      </c>
      <c r="F17343">
        <v>2.1</v>
      </c>
      <c r="G17343">
        <v>13809</v>
      </c>
      <c r="H17343" t="s">
        <v>10</v>
      </c>
      <c r="I17343" t="str">
        <f>IF(AND(LEFT(OnlineRetail[[#This Row],[InvoiceNo]],1)&lt;&gt;"C",OnlineRetail[[#This Row],[CustomerID]]&lt;&gt;""),"Yes","No")</f>
        <v>Yes</v>
      </c>
      <c r="J17343" s="4">
        <f>EOMONTH(OnlineRetail[[#This Row],[InvoiceDate]],-1)+1</f>
        <v>40817</v>
      </c>
      <c r="K17343" s="6">
        <f>OnlineRetail[[#This Row],[Quantity]]*OnlineRetail[[#This Row],[UnitPrice]]</f>
        <v>16.8</v>
      </c>
      <c r="L17343" t="str">
        <f t="shared" si="270"/>
        <v>13809|Oct-2011</v>
      </c>
    </row>
    <row r="17344" spans="1:12">
      <c r="A17344">
        <v>551594</v>
      </c>
      <c r="B17344" t="s">
        <v>244</v>
      </c>
      <c r="C17344" t="s">
        <v>50</v>
      </c>
      <c r="D17344">
        <v>18</v>
      </c>
      <c r="E17344" s="1">
        <v>40842.806944444441</v>
      </c>
      <c r="F17344">
        <v>7.95</v>
      </c>
      <c r="G17344">
        <v>13556</v>
      </c>
      <c r="H17344" t="s">
        <v>17</v>
      </c>
      <c r="I17344" t="str">
        <f>IF(AND(LEFT(OnlineRetail[[#This Row],[InvoiceNo]],1)&lt;&gt;"C",OnlineRetail[[#This Row],[CustomerID]]&lt;&gt;""),"Yes","No")</f>
        <v>Yes</v>
      </c>
      <c r="J17344" s="4">
        <f>EOMONTH(OnlineRetail[[#This Row],[InvoiceDate]],-1)+1</f>
        <v>40817</v>
      </c>
      <c r="K17344" s="6">
        <f>OnlineRetail[[#This Row],[Quantity]]*OnlineRetail[[#This Row],[UnitPrice]]</f>
        <v>143.1</v>
      </c>
      <c r="L17344" t="str">
        <f t="shared" si="270"/>
        <v>13556|Oct-2011</v>
      </c>
    </row>
    <row r="17345" spans="1:12">
      <c r="A17345">
        <v>539320</v>
      </c>
      <c r="B17345" t="s">
        <v>82</v>
      </c>
      <c r="C17345" t="s">
        <v>53</v>
      </c>
      <c r="D17345">
        <v>23</v>
      </c>
      <c r="E17345" s="1">
        <v>40842.810416666667</v>
      </c>
      <c r="F17345">
        <v>1.65</v>
      </c>
      <c r="G17345">
        <v>13406</v>
      </c>
      <c r="H17345" t="s">
        <v>10</v>
      </c>
      <c r="I17345" t="str">
        <f>IF(AND(LEFT(OnlineRetail[[#This Row],[InvoiceNo]],1)&lt;&gt;"C",OnlineRetail[[#This Row],[CustomerID]]&lt;&gt;""),"Yes","No")</f>
        <v>Yes</v>
      </c>
      <c r="J17345" s="4">
        <f>EOMONTH(OnlineRetail[[#This Row],[InvoiceDate]],-1)+1</f>
        <v>40817</v>
      </c>
      <c r="K17345" s="6">
        <f>OnlineRetail[[#This Row],[Quantity]]*OnlineRetail[[#This Row],[UnitPrice]]</f>
        <v>37.949999999999996</v>
      </c>
      <c r="L17345" t="str">
        <f t="shared" si="270"/>
        <v>13406|Oct-2011</v>
      </c>
    </row>
    <row r="17346" spans="1:12">
      <c r="A17346">
        <v>548930</v>
      </c>
      <c r="B17346" t="s">
        <v>281</v>
      </c>
      <c r="C17346" t="s">
        <v>12</v>
      </c>
      <c r="D17346">
        <v>11</v>
      </c>
      <c r="E17346" s="1">
        <v>40842.823611111111</v>
      </c>
      <c r="F17346">
        <v>1.65</v>
      </c>
      <c r="G17346">
        <v>13347</v>
      </c>
      <c r="H17346" t="s">
        <v>17</v>
      </c>
      <c r="I17346" t="str">
        <f>IF(AND(LEFT(OnlineRetail[[#This Row],[InvoiceNo]],1)&lt;&gt;"C",OnlineRetail[[#This Row],[CustomerID]]&lt;&gt;""),"Yes","No")</f>
        <v>Yes</v>
      </c>
      <c r="J17346" s="4">
        <f>EOMONTH(OnlineRetail[[#This Row],[InvoiceDate]],-1)+1</f>
        <v>40817</v>
      </c>
      <c r="K17346" s="6">
        <f>OnlineRetail[[#This Row],[Quantity]]*OnlineRetail[[#This Row],[UnitPrice]]</f>
        <v>18.149999999999999</v>
      </c>
      <c r="L17346" t="str">
        <f t="shared" ref="L17346:L17409" si="271">IF(I17346="Yes",G17346&amp;"|"&amp;TEXT(J17346,"mmm-yyyy"),"")</f>
        <v>13347|Oct-2011</v>
      </c>
    </row>
    <row r="17347" spans="1:12">
      <c r="A17347">
        <v>551268</v>
      </c>
      <c r="B17347" t="s">
        <v>76</v>
      </c>
      <c r="C17347" t="s">
        <v>46</v>
      </c>
      <c r="D17347">
        <v>19</v>
      </c>
      <c r="E17347" s="1">
        <v>40842.823611111111</v>
      </c>
      <c r="F17347">
        <v>5.95</v>
      </c>
      <c r="G17347">
        <v>12876</v>
      </c>
      <c r="H17347" t="s">
        <v>10</v>
      </c>
      <c r="I17347" t="str">
        <f>IF(AND(LEFT(OnlineRetail[[#This Row],[InvoiceNo]],1)&lt;&gt;"C",OnlineRetail[[#This Row],[CustomerID]]&lt;&gt;""),"Yes","No")</f>
        <v>Yes</v>
      </c>
      <c r="J17347" s="4">
        <f>EOMONTH(OnlineRetail[[#This Row],[InvoiceDate]],-1)+1</f>
        <v>40817</v>
      </c>
      <c r="K17347" s="6">
        <f>OnlineRetail[[#This Row],[Quantity]]*OnlineRetail[[#This Row],[UnitPrice]]</f>
        <v>113.05</v>
      </c>
      <c r="L17347" t="str">
        <f t="shared" si="271"/>
        <v>12876|Oct-2011</v>
      </c>
    </row>
    <row r="17348" spans="1:12">
      <c r="A17348">
        <v>556321</v>
      </c>
      <c r="B17348" t="s">
        <v>141</v>
      </c>
      <c r="C17348" t="s">
        <v>39</v>
      </c>
      <c r="D17348">
        <v>21</v>
      </c>
      <c r="E17348" s="1">
        <v>40843.336805555547</v>
      </c>
      <c r="F17348">
        <v>2.5499999999999998</v>
      </c>
      <c r="G17348">
        <v>13065</v>
      </c>
      <c r="H17348" t="s">
        <v>70</v>
      </c>
      <c r="I17348" t="str">
        <f>IF(AND(LEFT(OnlineRetail[[#This Row],[InvoiceNo]],1)&lt;&gt;"C",OnlineRetail[[#This Row],[CustomerID]]&lt;&gt;""),"Yes","No")</f>
        <v>Yes</v>
      </c>
      <c r="J17348" s="4">
        <f>EOMONTH(OnlineRetail[[#This Row],[InvoiceDate]],-1)+1</f>
        <v>40817</v>
      </c>
      <c r="K17348" s="6">
        <f>OnlineRetail[[#This Row],[Quantity]]*OnlineRetail[[#This Row],[UnitPrice]]</f>
        <v>53.55</v>
      </c>
      <c r="L17348" t="str">
        <f t="shared" si="271"/>
        <v>13065|Oct-2011</v>
      </c>
    </row>
    <row r="17349" spans="1:12">
      <c r="A17349">
        <v>541843</v>
      </c>
      <c r="B17349" t="s">
        <v>137</v>
      </c>
      <c r="C17349" t="s">
        <v>16</v>
      </c>
      <c r="D17349">
        <v>1</v>
      </c>
      <c r="E17349" s="1">
        <v>40843.337500000001</v>
      </c>
      <c r="F17349">
        <v>9.9499999999999993</v>
      </c>
      <c r="G17349">
        <v>14051</v>
      </c>
      <c r="H17349" t="s">
        <v>10</v>
      </c>
      <c r="I17349" t="str">
        <f>IF(AND(LEFT(OnlineRetail[[#This Row],[InvoiceNo]],1)&lt;&gt;"C",OnlineRetail[[#This Row],[CustomerID]]&lt;&gt;""),"Yes","No")</f>
        <v>Yes</v>
      </c>
      <c r="J17349" s="4">
        <f>EOMONTH(OnlineRetail[[#This Row],[InvoiceDate]],-1)+1</f>
        <v>40817</v>
      </c>
      <c r="K17349" s="6">
        <f>OnlineRetail[[#This Row],[Quantity]]*OnlineRetail[[#This Row],[UnitPrice]]</f>
        <v>9.9499999999999993</v>
      </c>
      <c r="L17349" t="str">
        <f t="shared" si="271"/>
        <v>14051|Oct-2011</v>
      </c>
    </row>
    <row r="17350" spans="1:12">
      <c r="A17350">
        <v>548188</v>
      </c>
      <c r="B17350" t="s">
        <v>226</v>
      </c>
      <c r="C17350" t="s">
        <v>21</v>
      </c>
      <c r="D17350">
        <v>23</v>
      </c>
      <c r="E17350" s="1">
        <v>40843.341666666667</v>
      </c>
      <c r="F17350">
        <v>2.5499999999999998</v>
      </c>
      <c r="G17350">
        <v>13869</v>
      </c>
      <c r="H17350" t="s">
        <v>10</v>
      </c>
      <c r="I17350" t="str">
        <f>IF(AND(LEFT(OnlineRetail[[#This Row],[InvoiceNo]],1)&lt;&gt;"C",OnlineRetail[[#This Row],[CustomerID]]&lt;&gt;""),"Yes","No")</f>
        <v>Yes</v>
      </c>
      <c r="J17350" s="4">
        <f>EOMONTH(OnlineRetail[[#This Row],[InvoiceDate]],-1)+1</f>
        <v>40817</v>
      </c>
      <c r="K17350" s="6">
        <f>OnlineRetail[[#This Row],[Quantity]]*OnlineRetail[[#This Row],[UnitPrice]]</f>
        <v>58.65</v>
      </c>
      <c r="L17350" t="str">
        <f t="shared" si="271"/>
        <v>13869|Oct-2011</v>
      </c>
    </row>
    <row r="17351" spans="1:12">
      <c r="A17351">
        <v>545475</v>
      </c>
      <c r="B17351" t="s">
        <v>142</v>
      </c>
      <c r="C17351" t="s">
        <v>19</v>
      </c>
      <c r="D17351">
        <v>17</v>
      </c>
      <c r="E17351" s="1">
        <v>40843.341666666667</v>
      </c>
      <c r="F17351">
        <v>7.95</v>
      </c>
      <c r="G17351">
        <v>13133</v>
      </c>
      <c r="H17351" t="s">
        <v>10</v>
      </c>
      <c r="I17351" t="str">
        <f>IF(AND(LEFT(OnlineRetail[[#This Row],[InvoiceNo]],1)&lt;&gt;"C",OnlineRetail[[#This Row],[CustomerID]]&lt;&gt;""),"Yes","No")</f>
        <v>Yes</v>
      </c>
      <c r="J17351" s="4">
        <f>EOMONTH(OnlineRetail[[#This Row],[InvoiceDate]],-1)+1</f>
        <v>40817</v>
      </c>
      <c r="K17351" s="6">
        <f>OnlineRetail[[#This Row],[Quantity]]*OnlineRetail[[#This Row],[UnitPrice]]</f>
        <v>135.15</v>
      </c>
      <c r="L17351" t="str">
        <f t="shared" si="271"/>
        <v>13133|Oct-2011</v>
      </c>
    </row>
    <row r="17352" spans="1:12">
      <c r="A17352">
        <v>546879</v>
      </c>
      <c r="B17352" t="s">
        <v>63</v>
      </c>
      <c r="C17352" t="s">
        <v>39</v>
      </c>
      <c r="D17352">
        <v>5</v>
      </c>
      <c r="E17352" s="1">
        <v>40843.343055555553</v>
      </c>
      <c r="F17352">
        <v>4.25</v>
      </c>
      <c r="G17352">
        <v>12359</v>
      </c>
      <c r="H17352" t="s">
        <v>10</v>
      </c>
      <c r="I17352" t="str">
        <f>IF(AND(LEFT(OnlineRetail[[#This Row],[InvoiceNo]],1)&lt;&gt;"C",OnlineRetail[[#This Row],[CustomerID]]&lt;&gt;""),"Yes","No")</f>
        <v>Yes</v>
      </c>
      <c r="J17352" s="4">
        <f>EOMONTH(OnlineRetail[[#This Row],[InvoiceDate]],-1)+1</f>
        <v>40817</v>
      </c>
      <c r="K17352" s="6">
        <f>OnlineRetail[[#This Row],[Quantity]]*OnlineRetail[[#This Row],[UnitPrice]]</f>
        <v>21.25</v>
      </c>
      <c r="L17352" t="str">
        <f t="shared" si="271"/>
        <v>12359|Oct-2011</v>
      </c>
    </row>
    <row r="17353" spans="1:12">
      <c r="A17353">
        <v>553985</v>
      </c>
      <c r="B17353" t="s">
        <v>41</v>
      </c>
      <c r="C17353" t="s">
        <v>46</v>
      </c>
      <c r="D17353">
        <v>8</v>
      </c>
      <c r="E17353" s="1">
        <v>40843.34375</v>
      </c>
      <c r="F17353">
        <v>9.9499999999999993</v>
      </c>
      <c r="G17353">
        <v>13845</v>
      </c>
      <c r="H17353" t="s">
        <v>31</v>
      </c>
      <c r="I17353" t="str">
        <f>IF(AND(LEFT(OnlineRetail[[#This Row],[InvoiceNo]],1)&lt;&gt;"C",OnlineRetail[[#This Row],[CustomerID]]&lt;&gt;""),"Yes","No")</f>
        <v>Yes</v>
      </c>
      <c r="J17353" s="4">
        <f>EOMONTH(OnlineRetail[[#This Row],[InvoiceDate]],-1)+1</f>
        <v>40817</v>
      </c>
      <c r="K17353" s="6">
        <f>OnlineRetail[[#This Row],[Quantity]]*OnlineRetail[[#This Row],[UnitPrice]]</f>
        <v>79.599999999999994</v>
      </c>
      <c r="L17353" t="str">
        <f t="shared" si="271"/>
        <v>13845|Oct-2011</v>
      </c>
    </row>
    <row r="17354" spans="1:12">
      <c r="A17354">
        <v>540192</v>
      </c>
      <c r="B17354" t="s">
        <v>226</v>
      </c>
      <c r="C17354" t="s">
        <v>24</v>
      </c>
      <c r="D17354">
        <v>16</v>
      </c>
      <c r="E17354" s="1">
        <v>40843.350694444453</v>
      </c>
      <c r="F17354">
        <v>9.9499999999999993</v>
      </c>
      <c r="G17354">
        <v>12361</v>
      </c>
      <c r="H17354" t="s">
        <v>10</v>
      </c>
      <c r="I17354" t="str">
        <f>IF(AND(LEFT(OnlineRetail[[#This Row],[InvoiceNo]],1)&lt;&gt;"C",OnlineRetail[[#This Row],[CustomerID]]&lt;&gt;""),"Yes","No")</f>
        <v>Yes</v>
      </c>
      <c r="J17354" s="4">
        <f>EOMONTH(OnlineRetail[[#This Row],[InvoiceDate]],-1)+1</f>
        <v>40817</v>
      </c>
      <c r="K17354" s="6">
        <f>OnlineRetail[[#This Row],[Quantity]]*OnlineRetail[[#This Row],[UnitPrice]]</f>
        <v>159.19999999999999</v>
      </c>
      <c r="L17354" t="str">
        <f t="shared" si="271"/>
        <v>12361|Oct-2011</v>
      </c>
    </row>
    <row r="17355" spans="1:12">
      <c r="A17355">
        <v>553955</v>
      </c>
      <c r="B17355" t="s">
        <v>130</v>
      </c>
      <c r="C17355" t="s">
        <v>53</v>
      </c>
      <c r="D17355">
        <v>21</v>
      </c>
      <c r="E17355" s="1">
        <v>40843.352777777778</v>
      </c>
      <c r="F17355">
        <v>1.25</v>
      </c>
      <c r="G17355">
        <v>12894</v>
      </c>
      <c r="H17355" t="s">
        <v>10</v>
      </c>
      <c r="I17355" t="str">
        <f>IF(AND(LEFT(OnlineRetail[[#This Row],[InvoiceNo]],1)&lt;&gt;"C",OnlineRetail[[#This Row],[CustomerID]]&lt;&gt;""),"Yes","No")</f>
        <v>Yes</v>
      </c>
      <c r="J17355" s="4">
        <f>EOMONTH(OnlineRetail[[#This Row],[InvoiceDate]],-1)+1</f>
        <v>40817</v>
      </c>
      <c r="K17355" s="6">
        <f>OnlineRetail[[#This Row],[Quantity]]*OnlineRetail[[#This Row],[UnitPrice]]</f>
        <v>26.25</v>
      </c>
      <c r="L17355" t="str">
        <f t="shared" si="271"/>
        <v>12894|Oct-2011</v>
      </c>
    </row>
    <row r="17356" spans="1:12">
      <c r="A17356">
        <v>536600</v>
      </c>
      <c r="B17356" t="s">
        <v>112</v>
      </c>
      <c r="C17356" t="s">
        <v>33</v>
      </c>
      <c r="D17356">
        <v>8</v>
      </c>
      <c r="E17356" s="1">
        <v>40843.361805555563</v>
      </c>
      <c r="F17356">
        <v>4.25</v>
      </c>
      <c r="G17356">
        <v>13567</v>
      </c>
      <c r="H17356" t="s">
        <v>10</v>
      </c>
      <c r="I17356" t="str">
        <f>IF(AND(LEFT(OnlineRetail[[#This Row],[InvoiceNo]],1)&lt;&gt;"C",OnlineRetail[[#This Row],[CustomerID]]&lt;&gt;""),"Yes","No")</f>
        <v>Yes</v>
      </c>
      <c r="J17356" s="4">
        <f>EOMONTH(OnlineRetail[[#This Row],[InvoiceDate]],-1)+1</f>
        <v>40817</v>
      </c>
      <c r="K17356" s="6">
        <f>OnlineRetail[[#This Row],[Quantity]]*OnlineRetail[[#This Row],[UnitPrice]]</f>
        <v>34</v>
      </c>
      <c r="L17356" t="str">
        <f t="shared" si="271"/>
        <v>13567|Oct-2011</v>
      </c>
    </row>
    <row r="17357" spans="1:12">
      <c r="A17357">
        <v>543686</v>
      </c>
      <c r="B17357" t="s">
        <v>205</v>
      </c>
      <c r="C17357" t="s">
        <v>50</v>
      </c>
      <c r="D17357">
        <v>13</v>
      </c>
      <c r="E17357" s="1">
        <v>40843.363194444442</v>
      </c>
      <c r="F17357">
        <v>1.25</v>
      </c>
      <c r="G17357">
        <v>12614</v>
      </c>
      <c r="H17357" t="s">
        <v>70</v>
      </c>
      <c r="I17357" t="str">
        <f>IF(AND(LEFT(OnlineRetail[[#This Row],[InvoiceNo]],1)&lt;&gt;"C",OnlineRetail[[#This Row],[CustomerID]]&lt;&gt;""),"Yes","No")</f>
        <v>Yes</v>
      </c>
      <c r="J17357" s="4">
        <f>EOMONTH(OnlineRetail[[#This Row],[InvoiceDate]],-1)+1</f>
        <v>40817</v>
      </c>
      <c r="K17357" s="6">
        <f>OnlineRetail[[#This Row],[Quantity]]*OnlineRetail[[#This Row],[UnitPrice]]</f>
        <v>16.25</v>
      </c>
      <c r="L17357" t="str">
        <f t="shared" si="271"/>
        <v>12614|Oct-2011</v>
      </c>
    </row>
    <row r="17358" spans="1:12">
      <c r="A17358">
        <v>553300</v>
      </c>
      <c r="B17358" t="s">
        <v>65</v>
      </c>
      <c r="C17358" t="s">
        <v>16</v>
      </c>
      <c r="D17358">
        <v>14</v>
      </c>
      <c r="E17358" s="1">
        <v>40843.365277777782</v>
      </c>
      <c r="F17358">
        <v>3.39</v>
      </c>
      <c r="G17358">
        <v>13737</v>
      </c>
      <c r="H17358" t="s">
        <v>10</v>
      </c>
      <c r="I17358" t="str">
        <f>IF(AND(LEFT(OnlineRetail[[#This Row],[InvoiceNo]],1)&lt;&gt;"C",OnlineRetail[[#This Row],[CustomerID]]&lt;&gt;""),"Yes","No")</f>
        <v>Yes</v>
      </c>
      <c r="J17358" s="4">
        <f>EOMONTH(OnlineRetail[[#This Row],[InvoiceDate]],-1)+1</f>
        <v>40817</v>
      </c>
      <c r="K17358" s="6">
        <f>OnlineRetail[[#This Row],[Quantity]]*OnlineRetail[[#This Row],[UnitPrice]]</f>
        <v>47.46</v>
      </c>
      <c r="L17358" t="str">
        <f t="shared" si="271"/>
        <v>13737|Oct-2011</v>
      </c>
    </row>
    <row r="17359" spans="1:12">
      <c r="A17359">
        <v>538611</v>
      </c>
      <c r="B17359" t="s">
        <v>289</v>
      </c>
      <c r="C17359" t="s">
        <v>14</v>
      </c>
      <c r="D17359">
        <v>24</v>
      </c>
      <c r="E17359" s="1">
        <v>40843.366666666669</v>
      </c>
      <c r="F17359">
        <v>5.95</v>
      </c>
      <c r="G17359">
        <v>12361</v>
      </c>
      <c r="H17359" t="s">
        <v>10</v>
      </c>
      <c r="I17359" t="str">
        <f>IF(AND(LEFT(OnlineRetail[[#This Row],[InvoiceNo]],1)&lt;&gt;"C",OnlineRetail[[#This Row],[CustomerID]]&lt;&gt;""),"Yes","No")</f>
        <v>Yes</v>
      </c>
      <c r="J17359" s="4">
        <f>EOMONTH(OnlineRetail[[#This Row],[InvoiceDate]],-1)+1</f>
        <v>40817</v>
      </c>
      <c r="K17359" s="6">
        <f>OnlineRetail[[#This Row],[Quantity]]*OnlineRetail[[#This Row],[UnitPrice]]</f>
        <v>142.80000000000001</v>
      </c>
      <c r="L17359" t="str">
        <f t="shared" si="271"/>
        <v>12361|Oct-2011</v>
      </c>
    </row>
    <row r="17360" spans="1:12">
      <c r="A17360">
        <v>543732</v>
      </c>
      <c r="B17360" t="s">
        <v>227</v>
      </c>
      <c r="C17360" t="s">
        <v>27</v>
      </c>
      <c r="D17360">
        <v>8</v>
      </c>
      <c r="E17360" s="1">
        <v>40843.375</v>
      </c>
      <c r="F17360">
        <v>4.25</v>
      </c>
      <c r="G17360">
        <v>13906</v>
      </c>
      <c r="H17360" t="s">
        <v>10</v>
      </c>
      <c r="I17360" t="str">
        <f>IF(AND(LEFT(OnlineRetail[[#This Row],[InvoiceNo]],1)&lt;&gt;"C",OnlineRetail[[#This Row],[CustomerID]]&lt;&gt;""),"Yes","No")</f>
        <v>Yes</v>
      </c>
      <c r="J17360" s="4">
        <f>EOMONTH(OnlineRetail[[#This Row],[InvoiceDate]],-1)+1</f>
        <v>40817</v>
      </c>
      <c r="K17360" s="6">
        <f>OnlineRetail[[#This Row],[Quantity]]*OnlineRetail[[#This Row],[UnitPrice]]</f>
        <v>34</v>
      </c>
      <c r="L17360" t="str">
        <f t="shared" si="271"/>
        <v>13906|Oct-2011</v>
      </c>
    </row>
    <row r="17361" spans="1:12">
      <c r="A17361">
        <v>538747</v>
      </c>
      <c r="B17361" t="s">
        <v>273</v>
      </c>
      <c r="C17361" t="s">
        <v>40</v>
      </c>
      <c r="D17361">
        <v>7</v>
      </c>
      <c r="E17361" s="1">
        <v>40843.378472222219</v>
      </c>
      <c r="F17361">
        <v>4.25</v>
      </c>
      <c r="G17361">
        <v>13942</v>
      </c>
      <c r="H17361" t="s">
        <v>10</v>
      </c>
      <c r="I17361" t="str">
        <f>IF(AND(LEFT(OnlineRetail[[#This Row],[InvoiceNo]],1)&lt;&gt;"C",OnlineRetail[[#This Row],[CustomerID]]&lt;&gt;""),"Yes","No")</f>
        <v>Yes</v>
      </c>
      <c r="J17361" s="4">
        <f>EOMONTH(OnlineRetail[[#This Row],[InvoiceDate]],-1)+1</f>
        <v>40817</v>
      </c>
      <c r="K17361" s="6">
        <f>OnlineRetail[[#This Row],[Quantity]]*OnlineRetail[[#This Row],[UnitPrice]]</f>
        <v>29.75</v>
      </c>
      <c r="L17361" t="str">
        <f t="shared" si="271"/>
        <v>13942|Oct-2011</v>
      </c>
    </row>
    <row r="17362" spans="1:12">
      <c r="A17362">
        <v>538128</v>
      </c>
      <c r="B17362" t="s">
        <v>228</v>
      </c>
      <c r="C17362" t="s">
        <v>46</v>
      </c>
      <c r="D17362">
        <v>7</v>
      </c>
      <c r="E17362" s="1">
        <v>40843.390277777777</v>
      </c>
      <c r="F17362">
        <v>0.85</v>
      </c>
      <c r="G17362">
        <v>13277</v>
      </c>
      <c r="H17362" t="s">
        <v>10</v>
      </c>
      <c r="I17362" t="str">
        <f>IF(AND(LEFT(OnlineRetail[[#This Row],[InvoiceNo]],1)&lt;&gt;"C",OnlineRetail[[#This Row],[CustomerID]]&lt;&gt;""),"Yes","No")</f>
        <v>Yes</v>
      </c>
      <c r="J17362" s="4">
        <f>EOMONTH(OnlineRetail[[#This Row],[InvoiceDate]],-1)+1</f>
        <v>40817</v>
      </c>
      <c r="K17362" s="6">
        <f>OnlineRetail[[#This Row],[Quantity]]*OnlineRetail[[#This Row],[UnitPrice]]</f>
        <v>5.95</v>
      </c>
      <c r="L17362" t="str">
        <f t="shared" si="271"/>
        <v>13277|Oct-2011</v>
      </c>
    </row>
    <row r="17363" spans="1:12">
      <c r="A17363">
        <v>538995</v>
      </c>
      <c r="B17363" t="s">
        <v>209</v>
      </c>
      <c r="C17363" t="s">
        <v>24</v>
      </c>
      <c r="D17363">
        <v>14</v>
      </c>
      <c r="E17363" s="1">
        <v>40843.401388888888</v>
      </c>
      <c r="F17363">
        <v>2.5499999999999998</v>
      </c>
      <c r="G17363">
        <v>14112</v>
      </c>
      <c r="H17363" t="s">
        <v>17</v>
      </c>
      <c r="I17363" t="str">
        <f>IF(AND(LEFT(OnlineRetail[[#This Row],[InvoiceNo]],1)&lt;&gt;"C",OnlineRetail[[#This Row],[CustomerID]]&lt;&gt;""),"Yes","No")</f>
        <v>Yes</v>
      </c>
      <c r="J17363" s="4">
        <f>EOMONTH(OnlineRetail[[#This Row],[InvoiceDate]],-1)+1</f>
        <v>40817</v>
      </c>
      <c r="K17363" s="6">
        <f>OnlineRetail[[#This Row],[Quantity]]*OnlineRetail[[#This Row],[UnitPrice]]</f>
        <v>35.699999999999996</v>
      </c>
      <c r="L17363" t="str">
        <f t="shared" si="271"/>
        <v>14112|Oct-2011</v>
      </c>
    </row>
    <row r="17364" spans="1:12">
      <c r="A17364">
        <v>556195</v>
      </c>
      <c r="B17364" t="s">
        <v>85</v>
      </c>
      <c r="C17364" t="s">
        <v>24</v>
      </c>
      <c r="D17364">
        <v>12</v>
      </c>
      <c r="E17364" s="1">
        <v>40843.411111111112</v>
      </c>
      <c r="F17364">
        <v>2.5499999999999998</v>
      </c>
      <c r="G17364">
        <v>13167</v>
      </c>
      <c r="H17364" t="s">
        <v>10</v>
      </c>
      <c r="I17364" t="str">
        <f>IF(AND(LEFT(OnlineRetail[[#This Row],[InvoiceNo]],1)&lt;&gt;"C",OnlineRetail[[#This Row],[CustomerID]]&lt;&gt;""),"Yes","No")</f>
        <v>Yes</v>
      </c>
      <c r="J17364" s="4">
        <f>EOMONTH(OnlineRetail[[#This Row],[InvoiceDate]],-1)+1</f>
        <v>40817</v>
      </c>
      <c r="K17364" s="6">
        <f>OnlineRetail[[#This Row],[Quantity]]*OnlineRetail[[#This Row],[UnitPrice]]</f>
        <v>30.599999999999998</v>
      </c>
      <c r="L17364" t="str">
        <f t="shared" si="271"/>
        <v>13167|Oct-2011</v>
      </c>
    </row>
    <row r="17365" spans="1:12">
      <c r="A17365">
        <v>552642</v>
      </c>
      <c r="B17365" t="s">
        <v>11</v>
      </c>
      <c r="C17365" t="s">
        <v>29</v>
      </c>
      <c r="D17365">
        <v>15</v>
      </c>
      <c r="E17365" s="1">
        <v>40843.427777777782</v>
      </c>
      <c r="F17365">
        <v>4.95</v>
      </c>
      <c r="G17365">
        <v>14314</v>
      </c>
      <c r="H17365" t="s">
        <v>10</v>
      </c>
      <c r="I17365" t="str">
        <f>IF(AND(LEFT(OnlineRetail[[#This Row],[InvoiceNo]],1)&lt;&gt;"C",OnlineRetail[[#This Row],[CustomerID]]&lt;&gt;""),"Yes","No")</f>
        <v>Yes</v>
      </c>
      <c r="J17365" s="4">
        <f>EOMONTH(OnlineRetail[[#This Row],[InvoiceDate]],-1)+1</f>
        <v>40817</v>
      </c>
      <c r="K17365" s="6">
        <f>OnlineRetail[[#This Row],[Quantity]]*OnlineRetail[[#This Row],[UnitPrice]]</f>
        <v>74.25</v>
      </c>
      <c r="L17365" t="str">
        <f t="shared" si="271"/>
        <v>14314|Oct-2011</v>
      </c>
    </row>
    <row r="17366" spans="1:12">
      <c r="A17366">
        <v>538819</v>
      </c>
      <c r="B17366" t="s">
        <v>115</v>
      </c>
      <c r="C17366" t="s">
        <v>50</v>
      </c>
      <c r="D17366">
        <v>17</v>
      </c>
      <c r="E17366" s="1">
        <v>40843.429861111108</v>
      </c>
      <c r="F17366">
        <v>9.9499999999999993</v>
      </c>
      <c r="G17366">
        <v>12663</v>
      </c>
      <c r="H17366" t="s">
        <v>22</v>
      </c>
      <c r="I17366" t="str">
        <f>IF(AND(LEFT(OnlineRetail[[#This Row],[InvoiceNo]],1)&lt;&gt;"C",OnlineRetail[[#This Row],[CustomerID]]&lt;&gt;""),"Yes","No")</f>
        <v>Yes</v>
      </c>
      <c r="J17366" s="4">
        <f>EOMONTH(OnlineRetail[[#This Row],[InvoiceDate]],-1)+1</f>
        <v>40817</v>
      </c>
      <c r="K17366" s="6">
        <f>OnlineRetail[[#This Row],[Quantity]]*OnlineRetail[[#This Row],[UnitPrice]]</f>
        <v>169.14999999999998</v>
      </c>
      <c r="L17366" t="str">
        <f t="shared" si="271"/>
        <v>12663|Oct-2011</v>
      </c>
    </row>
    <row r="17367" spans="1:12">
      <c r="A17367">
        <v>548732</v>
      </c>
      <c r="B17367" t="s">
        <v>100</v>
      </c>
      <c r="C17367" t="s">
        <v>48</v>
      </c>
      <c r="D17367">
        <v>7</v>
      </c>
      <c r="E17367" s="1">
        <v>40843.430555555547</v>
      </c>
      <c r="F17367">
        <v>2.1</v>
      </c>
      <c r="G17367">
        <v>13741</v>
      </c>
      <c r="H17367" t="s">
        <v>10</v>
      </c>
      <c r="I17367" t="str">
        <f>IF(AND(LEFT(OnlineRetail[[#This Row],[InvoiceNo]],1)&lt;&gt;"C",OnlineRetail[[#This Row],[CustomerID]]&lt;&gt;""),"Yes","No")</f>
        <v>Yes</v>
      </c>
      <c r="J17367" s="4">
        <f>EOMONTH(OnlineRetail[[#This Row],[InvoiceDate]],-1)+1</f>
        <v>40817</v>
      </c>
      <c r="K17367" s="6">
        <f>OnlineRetail[[#This Row],[Quantity]]*OnlineRetail[[#This Row],[UnitPrice]]</f>
        <v>14.700000000000001</v>
      </c>
      <c r="L17367" t="str">
        <f t="shared" si="271"/>
        <v>13741|Oct-2011</v>
      </c>
    </row>
    <row r="17368" spans="1:12">
      <c r="A17368">
        <v>542512</v>
      </c>
      <c r="B17368" t="s">
        <v>225</v>
      </c>
      <c r="C17368" t="s">
        <v>72</v>
      </c>
      <c r="D17368">
        <v>8</v>
      </c>
      <c r="E17368" s="1">
        <v>40843.431944444441</v>
      </c>
      <c r="F17368">
        <v>5.95</v>
      </c>
      <c r="G17368">
        <v>13360</v>
      </c>
      <c r="H17368" t="s">
        <v>10</v>
      </c>
      <c r="I17368" t="str">
        <f>IF(AND(LEFT(OnlineRetail[[#This Row],[InvoiceNo]],1)&lt;&gt;"C",OnlineRetail[[#This Row],[CustomerID]]&lt;&gt;""),"Yes","No")</f>
        <v>Yes</v>
      </c>
      <c r="J17368" s="4">
        <f>EOMONTH(OnlineRetail[[#This Row],[InvoiceDate]],-1)+1</f>
        <v>40817</v>
      </c>
      <c r="K17368" s="6">
        <f>OnlineRetail[[#This Row],[Quantity]]*OnlineRetail[[#This Row],[UnitPrice]]</f>
        <v>47.6</v>
      </c>
      <c r="L17368" t="str">
        <f t="shared" si="271"/>
        <v>13360|Oct-2011</v>
      </c>
    </row>
    <row r="17369" spans="1:12">
      <c r="A17369">
        <v>537740</v>
      </c>
      <c r="B17369" t="s">
        <v>266</v>
      </c>
      <c r="C17369" t="s">
        <v>24</v>
      </c>
      <c r="D17369">
        <v>16</v>
      </c>
      <c r="E17369" s="1">
        <v>40843.436805555553</v>
      </c>
      <c r="F17369">
        <v>1.65</v>
      </c>
      <c r="G17369">
        <v>13369</v>
      </c>
      <c r="H17369" t="s">
        <v>31</v>
      </c>
      <c r="I17369" t="str">
        <f>IF(AND(LEFT(OnlineRetail[[#This Row],[InvoiceNo]],1)&lt;&gt;"C",OnlineRetail[[#This Row],[CustomerID]]&lt;&gt;""),"Yes","No")</f>
        <v>Yes</v>
      </c>
      <c r="J17369" s="4">
        <f>EOMONTH(OnlineRetail[[#This Row],[InvoiceDate]],-1)+1</f>
        <v>40817</v>
      </c>
      <c r="K17369" s="6">
        <f>OnlineRetail[[#This Row],[Quantity]]*OnlineRetail[[#This Row],[UnitPrice]]</f>
        <v>26.4</v>
      </c>
      <c r="L17369" t="str">
        <f t="shared" si="271"/>
        <v>13369|Oct-2011</v>
      </c>
    </row>
    <row r="17370" spans="1:12">
      <c r="A17370">
        <v>546894</v>
      </c>
      <c r="B17370" t="s">
        <v>195</v>
      </c>
      <c r="C17370" t="s">
        <v>21</v>
      </c>
      <c r="D17370">
        <v>24</v>
      </c>
      <c r="E17370" s="1">
        <v>40843.439583333333</v>
      </c>
      <c r="F17370">
        <v>3.39</v>
      </c>
      <c r="G17370">
        <v>13185</v>
      </c>
      <c r="H17370" t="s">
        <v>10</v>
      </c>
      <c r="I17370" t="str">
        <f>IF(AND(LEFT(OnlineRetail[[#This Row],[InvoiceNo]],1)&lt;&gt;"C",OnlineRetail[[#This Row],[CustomerID]]&lt;&gt;""),"Yes","No")</f>
        <v>Yes</v>
      </c>
      <c r="J17370" s="4">
        <f>EOMONTH(OnlineRetail[[#This Row],[InvoiceDate]],-1)+1</f>
        <v>40817</v>
      </c>
      <c r="K17370" s="6">
        <f>OnlineRetail[[#This Row],[Quantity]]*OnlineRetail[[#This Row],[UnitPrice]]</f>
        <v>81.36</v>
      </c>
      <c r="L17370" t="str">
        <f t="shared" si="271"/>
        <v>13185|Oct-2011</v>
      </c>
    </row>
    <row r="17371" spans="1:12">
      <c r="A17371">
        <v>552001</v>
      </c>
      <c r="B17371" t="s">
        <v>147</v>
      </c>
      <c r="C17371" t="s">
        <v>12</v>
      </c>
      <c r="D17371">
        <v>23</v>
      </c>
      <c r="E17371" s="1">
        <v>40843.446527777778</v>
      </c>
      <c r="F17371">
        <v>5.95</v>
      </c>
      <c r="G17371">
        <v>12495</v>
      </c>
      <c r="H17371" t="s">
        <v>10</v>
      </c>
      <c r="I17371" t="str">
        <f>IF(AND(LEFT(OnlineRetail[[#This Row],[InvoiceNo]],1)&lt;&gt;"C",OnlineRetail[[#This Row],[CustomerID]]&lt;&gt;""),"Yes","No")</f>
        <v>Yes</v>
      </c>
      <c r="J17371" s="4">
        <f>EOMONTH(OnlineRetail[[#This Row],[InvoiceDate]],-1)+1</f>
        <v>40817</v>
      </c>
      <c r="K17371" s="6">
        <f>OnlineRetail[[#This Row],[Quantity]]*OnlineRetail[[#This Row],[UnitPrice]]</f>
        <v>136.85</v>
      </c>
      <c r="L17371" t="str">
        <f t="shared" si="271"/>
        <v>12495|Oct-2011</v>
      </c>
    </row>
    <row r="17372" spans="1:12">
      <c r="A17372">
        <v>548942</v>
      </c>
      <c r="B17372" t="s">
        <v>274</v>
      </c>
      <c r="C17372" t="s">
        <v>83</v>
      </c>
      <c r="D17372">
        <v>20</v>
      </c>
      <c r="E17372" s="1">
        <v>40843.450694444437</v>
      </c>
      <c r="F17372">
        <v>2.1</v>
      </c>
      <c r="G17372">
        <v>12361</v>
      </c>
      <c r="H17372" t="s">
        <v>10</v>
      </c>
      <c r="I17372" t="str">
        <f>IF(AND(LEFT(OnlineRetail[[#This Row],[InvoiceNo]],1)&lt;&gt;"C",OnlineRetail[[#This Row],[CustomerID]]&lt;&gt;""),"Yes","No")</f>
        <v>Yes</v>
      </c>
      <c r="J17372" s="4">
        <f>EOMONTH(OnlineRetail[[#This Row],[InvoiceDate]],-1)+1</f>
        <v>40817</v>
      </c>
      <c r="K17372" s="6">
        <f>OnlineRetail[[#This Row],[Quantity]]*OnlineRetail[[#This Row],[UnitPrice]]</f>
        <v>42</v>
      </c>
      <c r="L17372" t="str">
        <f t="shared" si="271"/>
        <v>12361|Oct-2011</v>
      </c>
    </row>
    <row r="17373" spans="1:12">
      <c r="A17373">
        <v>549425</v>
      </c>
      <c r="B17373" t="s">
        <v>32</v>
      </c>
      <c r="C17373" t="s">
        <v>19</v>
      </c>
      <c r="D17373">
        <v>12</v>
      </c>
      <c r="E17373" s="1">
        <v>40843.462500000001</v>
      </c>
      <c r="F17373">
        <v>4.25</v>
      </c>
      <c r="G17373">
        <v>12964</v>
      </c>
      <c r="H17373" t="s">
        <v>10</v>
      </c>
      <c r="I17373" t="str">
        <f>IF(AND(LEFT(OnlineRetail[[#This Row],[InvoiceNo]],1)&lt;&gt;"C",OnlineRetail[[#This Row],[CustomerID]]&lt;&gt;""),"Yes","No")</f>
        <v>Yes</v>
      </c>
      <c r="J17373" s="4">
        <f>EOMONTH(OnlineRetail[[#This Row],[InvoiceDate]],-1)+1</f>
        <v>40817</v>
      </c>
      <c r="K17373" s="6">
        <f>OnlineRetail[[#This Row],[Quantity]]*OnlineRetail[[#This Row],[UnitPrice]]</f>
        <v>51</v>
      </c>
      <c r="L17373" t="str">
        <f t="shared" si="271"/>
        <v>12964|Oct-2011</v>
      </c>
    </row>
    <row r="17374" spans="1:12">
      <c r="A17374">
        <v>556258</v>
      </c>
      <c r="B17374" t="s">
        <v>78</v>
      </c>
      <c r="C17374" t="s">
        <v>50</v>
      </c>
      <c r="D17374">
        <v>21</v>
      </c>
      <c r="E17374" s="1">
        <v>40843.463888888888</v>
      </c>
      <c r="F17374">
        <v>2.5499999999999998</v>
      </c>
      <c r="G17374">
        <v>12764</v>
      </c>
      <c r="H17374" t="s">
        <v>10</v>
      </c>
      <c r="I17374" t="str">
        <f>IF(AND(LEFT(OnlineRetail[[#This Row],[InvoiceNo]],1)&lt;&gt;"C",OnlineRetail[[#This Row],[CustomerID]]&lt;&gt;""),"Yes","No")</f>
        <v>Yes</v>
      </c>
      <c r="J17374" s="4">
        <f>EOMONTH(OnlineRetail[[#This Row],[InvoiceDate]],-1)+1</f>
        <v>40817</v>
      </c>
      <c r="K17374" s="6">
        <f>OnlineRetail[[#This Row],[Quantity]]*OnlineRetail[[#This Row],[UnitPrice]]</f>
        <v>53.55</v>
      </c>
      <c r="L17374" t="str">
        <f t="shared" si="271"/>
        <v>12764|Oct-2011</v>
      </c>
    </row>
    <row r="17375" spans="1:12">
      <c r="A17375">
        <v>536502</v>
      </c>
      <c r="B17375" t="s">
        <v>108</v>
      </c>
      <c r="C17375" t="s">
        <v>42</v>
      </c>
      <c r="D17375">
        <v>3</v>
      </c>
      <c r="E17375" s="1">
        <v>40843.46597222222</v>
      </c>
      <c r="F17375">
        <v>2.5499999999999998</v>
      </c>
      <c r="G17375">
        <v>12720</v>
      </c>
      <c r="H17375" t="s">
        <v>10</v>
      </c>
      <c r="I17375" t="str">
        <f>IF(AND(LEFT(OnlineRetail[[#This Row],[InvoiceNo]],1)&lt;&gt;"C",OnlineRetail[[#This Row],[CustomerID]]&lt;&gt;""),"Yes","No")</f>
        <v>Yes</v>
      </c>
      <c r="J17375" s="4">
        <f>EOMONTH(OnlineRetail[[#This Row],[InvoiceDate]],-1)+1</f>
        <v>40817</v>
      </c>
      <c r="K17375" s="6">
        <f>OnlineRetail[[#This Row],[Quantity]]*OnlineRetail[[#This Row],[UnitPrice]]</f>
        <v>7.6499999999999995</v>
      </c>
      <c r="L17375" t="str">
        <f t="shared" si="271"/>
        <v>12720|Oct-2011</v>
      </c>
    </row>
    <row r="17376" spans="1:12">
      <c r="A17376">
        <v>549260</v>
      </c>
      <c r="B17376" t="s">
        <v>85</v>
      </c>
      <c r="C17376" t="s">
        <v>33</v>
      </c>
      <c r="D17376">
        <v>12</v>
      </c>
      <c r="E17376" s="1">
        <v>40843.470138888893</v>
      </c>
      <c r="F17376">
        <v>7.95</v>
      </c>
      <c r="G17376">
        <v>14265</v>
      </c>
      <c r="H17376" t="s">
        <v>10</v>
      </c>
      <c r="I17376" t="str">
        <f>IF(AND(LEFT(OnlineRetail[[#This Row],[InvoiceNo]],1)&lt;&gt;"C",OnlineRetail[[#This Row],[CustomerID]]&lt;&gt;""),"Yes","No")</f>
        <v>Yes</v>
      </c>
      <c r="J17376" s="4">
        <f>EOMONTH(OnlineRetail[[#This Row],[InvoiceDate]],-1)+1</f>
        <v>40817</v>
      </c>
      <c r="K17376" s="6">
        <f>OnlineRetail[[#This Row],[Quantity]]*OnlineRetail[[#This Row],[UnitPrice]]</f>
        <v>95.4</v>
      </c>
      <c r="L17376" t="str">
        <f t="shared" si="271"/>
        <v>14265|Oct-2011</v>
      </c>
    </row>
    <row r="17377" spans="1:12">
      <c r="A17377">
        <v>554667</v>
      </c>
      <c r="B17377" t="s">
        <v>233</v>
      </c>
      <c r="C17377" t="s">
        <v>39</v>
      </c>
      <c r="D17377">
        <v>17</v>
      </c>
      <c r="E17377" s="1">
        <v>40843.472222222219</v>
      </c>
      <c r="F17377">
        <v>2.5499999999999998</v>
      </c>
      <c r="G17377">
        <v>14069</v>
      </c>
      <c r="H17377" t="s">
        <v>10</v>
      </c>
      <c r="I17377" t="str">
        <f>IF(AND(LEFT(OnlineRetail[[#This Row],[InvoiceNo]],1)&lt;&gt;"C",OnlineRetail[[#This Row],[CustomerID]]&lt;&gt;""),"Yes","No")</f>
        <v>Yes</v>
      </c>
      <c r="J17377" s="4">
        <f>EOMONTH(OnlineRetail[[#This Row],[InvoiceDate]],-1)+1</f>
        <v>40817</v>
      </c>
      <c r="K17377" s="6">
        <f>OnlineRetail[[#This Row],[Quantity]]*OnlineRetail[[#This Row],[UnitPrice]]</f>
        <v>43.349999999999994</v>
      </c>
      <c r="L17377" t="str">
        <f t="shared" si="271"/>
        <v>14069|Oct-2011</v>
      </c>
    </row>
    <row r="17378" spans="1:12">
      <c r="A17378">
        <v>543278</v>
      </c>
      <c r="B17378" t="s">
        <v>101</v>
      </c>
      <c r="C17378" t="s">
        <v>12</v>
      </c>
      <c r="D17378">
        <v>10</v>
      </c>
      <c r="E17378" s="1">
        <v>40843.481944444437</v>
      </c>
      <c r="F17378">
        <v>4.95</v>
      </c>
      <c r="G17378">
        <v>13705</v>
      </c>
      <c r="H17378" t="s">
        <v>10</v>
      </c>
      <c r="I17378" t="str">
        <f>IF(AND(LEFT(OnlineRetail[[#This Row],[InvoiceNo]],1)&lt;&gt;"C",OnlineRetail[[#This Row],[CustomerID]]&lt;&gt;""),"Yes","No")</f>
        <v>Yes</v>
      </c>
      <c r="J17378" s="4">
        <f>EOMONTH(OnlineRetail[[#This Row],[InvoiceDate]],-1)+1</f>
        <v>40817</v>
      </c>
      <c r="K17378" s="6">
        <f>OnlineRetail[[#This Row],[Quantity]]*OnlineRetail[[#This Row],[UnitPrice]]</f>
        <v>49.5</v>
      </c>
      <c r="L17378" t="str">
        <f t="shared" si="271"/>
        <v>13705|Oct-2011</v>
      </c>
    </row>
    <row r="17379" spans="1:12">
      <c r="A17379">
        <v>545876</v>
      </c>
      <c r="B17379" t="s">
        <v>187</v>
      </c>
      <c r="C17379" t="s">
        <v>27</v>
      </c>
      <c r="D17379">
        <v>10</v>
      </c>
      <c r="E17379" s="1">
        <v>40843.488194444442</v>
      </c>
      <c r="F17379">
        <v>4.25</v>
      </c>
      <c r="G17379">
        <v>14213</v>
      </c>
      <c r="H17379" t="s">
        <v>10</v>
      </c>
      <c r="I17379" t="str">
        <f>IF(AND(LEFT(OnlineRetail[[#This Row],[InvoiceNo]],1)&lt;&gt;"C",OnlineRetail[[#This Row],[CustomerID]]&lt;&gt;""),"Yes","No")</f>
        <v>Yes</v>
      </c>
      <c r="J17379" s="4">
        <f>EOMONTH(OnlineRetail[[#This Row],[InvoiceDate]],-1)+1</f>
        <v>40817</v>
      </c>
      <c r="K17379" s="6">
        <f>OnlineRetail[[#This Row],[Quantity]]*OnlineRetail[[#This Row],[UnitPrice]]</f>
        <v>42.5</v>
      </c>
      <c r="L17379" t="str">
        <f t="shared" si="271"/>
        <v>14213|Oct-2011</v>
      </c>
    </row>
    <row r="17380" spans="1:12">
      <c r="A17380">
        <v>539734</v>
      </c>
      <c r="B17380" t="s">
        <v>113</v>
      </c>
      <c r="C17380" t="s">
        <v>12</v>
      </c>
      <c r="D17380">
        <v>14</v>
      </c>
      <c r="E17380" s="1">
        <v>40843.488194444442</v>
      </c>
      <c r="F17380">
        <v>1.25</v>
      </c>
      <c r="G17380">
        <v>13506</v>
      </c>
      <c r="H17380" t="s">
        <v>36</v>
      </c>
      <c r="I17380" t="str">
        <f>IF(AND(LEFT(OnlineRetail[[#This Row],[InvoiceNo]],1)&lt;&gt;"C",OnlineRetail[[#This Row],[CustomerID]]&lt;&gt;""),"Yes","No")</f>
        <v>Yes</v>
      </c>
      <c r="J17380" s="4">
        <f>EOMONTH(OnlineRetail[[#This Row],[InvoiceDate]],-1)+1</f>
        <v>40817</v>
      </c>
      <c r="K17380" s="6">
        <f>OnlineRetail[[#This Row],[Quantity]]*OnlineRetail[[#This Row],[UnitPrice]]</f>
        <v>17.5</v>
      </c>
      <c r="L17380" t="str">
        <f t="shared" si="271"/>
        <v>13506|Oct-2011</v>
      </c>
    </row>
    <row r="17381" spans="1:12">
      <c r="A17381">
        <v>551862</v>
      </c>
      <c r="B17381" t="s">
        <v>259</v>
      </c>
      <c r="C17381" t="s">
        <v>24</v>
      </c>
      <c r="D17381">
        <v>19</v>
      </c>
      <c r="E17381" s="1">
        <v>40843.488888888889</v>
      </c>
      <c r="F17381">
        <v>4.95</v>
      </c>
      <c r="G17381">
        <v>13880</v>
      </c>
      <c r="H17381" t="s">
        <v>10</v>
      </c>
      <c r="I17381" t="str">
        <f>IF(AND(LEFT(OnlineRetail[[#This Row],[InvoiceNo]],1)&lt;&gt;"C",OnlineRetail[[#This Row],[CustomerID]]&lt;&gt;""),"Yes","No")</f>
        <v>Yes</v>
      </c>
      <c r="J17381" s="4">
        <f>EOMONTH(OnlineRetail[[#This Row],[InvoiceDate]],-1)+1</f>
        <v>40817</v>
      </c>
      <c r="K17381" s="6">
        <f>OnlineRetail[[#This Row],[Quantity]]*OnlineRetail[[#This Row],[UnitPrice]]</f>
        <v>94.05</v>
      </c>
      <c r="L17381" t="str">
        <f t="shared" si="271"/>
        <v>13880|Oct-2011</v>
      </c>
    </row>
    <row r="17382" spans="1:12">
      <c r="A17382">
        <v>555384</v>
      </c>
      <c r="B17382" t="s">
        <v>176</v>
      </c>
      <c r="C17382" t="s">
        <v>40</v>
      </c>
      <c r="D17382">
        <v>19</v>
      </c>
      <c r="E17382" s="1">
        <v>40843.493750000001</v>
      </c>
      <c r="F17382">
        <v>0.85</v>
      </c>
      <c r="G17382">
        <v>13452</v>
      </c>
      <c r="H17382" t="s">
        <v>22</v>
      </c>
      <c r="I17382" t="str">
        <f>IF(AND(LEFT(OnlineRetail[[#This Row],[InvoiceNo]],1)&lt;&gt;"C",OnlineRetail[[#This Row],[CustomerID]]&lt;&gt;""),"Yes","No")</f>
        <v>Yes</v>
      </c>
      <c r="J17382" s="4">
        <f>EOMONTH(OnlineRetail[[#This Row],[InvoiceDate]],-1)+1</f>
        <v>40817</v>
      </c>
      <c r="K17382" s="6">
        <f>OnlineRetail[[#This Row],[Quantity]]*OnlineRetail[[#This Row],[UnitPrice]]</f>
        <v>16.149999999999999</v>
      </c>
      <c r="L17382" t="str">
        <f t="shared" si="271"/>
        <v>13452|Oct-2011</v>
      </c>
    </row>
    <row r="17383" spans="1:12">
      <c r="A17383">
        <v>537672</v>
      </c>
      <c r="B17383" t="s">
        <v>100</v>
      </c>
      <c r="C17383" t="s">
        <v>21</v>
      </c>
      <c r="D17383">
        <v>10</v>
      </c>
      <c r="E17383" s="1">
        <v>40843.501388888893</v>
      </c>
      <c r="F17383">
        <v>2.1</v>
      </c>
      <c r="G17383">
        <v>13551</v>
      </c>
      <c r="H17383" t="s">
        <v>25</v>
      </c>
      <c r="I17383" t="str">
        <f>IF(AND(LEFT(OnlineRetail[[#This Row],[InvoiceNo]],1)&lt;&gt;"C",OnlineRetail[[#This Row],[CustomerID]]&lt;&gt;""),"Yes","No")</f>
        <v>Yes</v>
      </c>
      <c r="J17383" s="4">
        <f>EOMONTH(OnlineRetail[[#This Row],[InvoiceDate]],-1)+1</f>
        <v>40817</v>
      </c>
      <c r="K17383" s="6">
        <f>OnlineRetail[[#This Row],[Quantity]]*OnlineRetail[[#This Row],[UnitPrice]]</f>
        <v>21</v>
      </c>
      <c r="L17383" t="str">
        <f t="shared" si="271"/>
        <v>13551|Oct-2011</v>
      </c>
    </row>
    <row r="17384" spans="1:12">
      <c r="A17384">
        <v>553795</v>
      </c>
      <c r="B17384" t="s">
        <v>122</v>
      </c>
      <c r="C17384" t="s">
        <v>62</v>
      </c>
      <c r="D17384">
        <v>2</v>
      </c>
      <c r="E17384" s="1">
        <v>40843.506944444453</v>
      </c>
      <c r="F17384">
        <v>2.5499999999999998</v>
      </c>
      <c r="G17384">
        <v>12356</v>
      </c>
      <c r="H17384" t="s">
        <v>10</v>
      </c>
      <c r="I17384" t="str">
        <f>IF(AND(LEFT(OnlineRetail[[#This Row],[InvoiceNo]],1)&lt;&gt;"C",OnlineRetail[[#This Row],[CustomerID]]&lt;&gt;""),"Yes","No")</f>
        <v>Yes</v>
      </c>
      <c r="J17384" s="4">
        <f>EOMONTH(OnlineRetail[[#This Row],[InvoiceDate]],-1)+1</f>
        <v>40817</v>
      </c>
      <c r="K17384" s="6">
        <f>OnlineRetail[[#This Row],[Quantity]]*OnlineRetail[[#This Row],[UnitPrice]]</f>
        <v>5.0999999999999996</v>
      </c>
      <c r="L17384" t="str">
        <f t="shared" si="271"/>
        <v>12356|Oct-2011</v>
      </c>
    </row>
    <row r="17385" spans="1:12">
      <c r="A17385">
        <v>543381</v>
      </c>
      <c r="B17385" t="s">
        <v>150</v>
      </c>
      <c r="C17385" t="s">
        <v>29</v>
      </c>
      <c r="D17385">
        <v>14</v>
      </c>
      <c r="E17385" s="1">
        <v>40843.508333333331</v>
      </c>
      <c r="F17385">
        <v>1.25</v>
      </c>
      <c r="G17385">
        <v>13583</v>
      </c>
      <c r="H17385" t="s">
        <v>10</v>
      </c>
      <c r="I17385" t="str">
        <f>IF(AND(LEFT(OnlineRetail[[#This Row],[InvoiceNo]],1)&lt;&gt;"C",OnlineRetail[[#This Row],[CustomerID]]&lt;&gt;""),"Yes","No")</f>
        <v>Yes</v>
      </c>
      <c r="J17385" s="4">
        <f>EOMONTH(OnlineRetail[[#This Row],[InvoiceDate]],-1)+1</f>
        <v>40817</v>
      </c>
      <c r="K17385" s="6">
        <f>OnlineRetail[[#This Row],[Quantity]]*OnlineRetail[[#This Row],[UnitPrice]]</f>
        <v>17.5</v>
      </c>
      <c r="L17385" t="str">
        <f t="shared" si="271"/>
        <v>13583|Oct-2011</v>
      </c>
    </row>
    <row r="17386" spans="1:12">
      <c r="A17386">
        <v>545078</v>
      </c>
      <c r="B17386" t="s">
        <v>35</v>
      </c>
      <c r="C17386" t="s">
        <v>29</v>
      </c>
      <c r="D17386">
        <v>23</v>
      </c>
      <c r="E17386" s="1">
        <v>40843.517361111109</v>
      </c>
      <c r="F17386">
        <v>3.39</v>
      </c>
      <c r="G17386">
        <v>13266</v>
      </c>
      <c r="H17386" t="s">
        <v>10</v>
      </c>
      <c r="I17386" t="str">
        <f>IF(AND(LEFT(OnlineRetail[[#This Row],[InvoiceNo]],1)&lt;&gt;"C",OnlineRetail[[#This Row],[CustomerID]]&lt;&gt;""),"Yes","No")</f>
        <v>Yes</v>
      </c>
      <c r="J17386" s="4">
        <f>EOMONTH(OnlineRetail[[#This Row],[InvoiceDate]],-1)+1</f>
        <v>40817</v>
      </c>
      <c r="K17386" s="6">
        <f>OnlineRetail[[#This Row],[Quantity]]*OnlineRetail[[#This Row],[UnitPrice]]</f>
        <v>77.97</v>
      </c>
      <c r="L17386" t="str">
        <f t="shared" si="271"/>
        <v>13266|Oct-2011</v>
      </c>
    </row>
    <row r="17387" spans="1:12">
      <c r="A17387">
        <v>537866</v>
      </c>
      <c r="B17387" t="s">
        <v>152</v>
      </c>
      <c r="C17387" t="s">
        <v>33</v>
      </c>
      <c r="D17387">
        <v>13</v>
      </c>
      <c r="E17387" s="1">
        <v>40843.519444444442</v>
      </c>
      <c r="F17387">
        <v>5.95</v>
      </c>
      <c r="G17387">
        <v>13711</v>
      </c>
      <c r="H17387" t="s">
        <v>10</v>
      </c>
      <c r="I17387" t="str">
        <f>IF(AND(LEFT(OnlineRetail[[#This Row],[InvoiceNo]],1)&lt;&gt;"C",OnlineRetail[[#This Row],[CustomerID]]&lt;&gt;""),"Yes","No")</f>
        <v>Yes</v>
      </c>
      <c r="J17387" s="4">
        <f>EOMONTH(OnlineRetail[[#This Row],[InvoiceDate]],-1)+1</f>
        <v>40817</v>
      </c>
      <c r="K17387" s="6">
        <f>OnlineRetail[[#This Row],[Quantity]]*OnlineRetail[[#This Row],[UnitPrice]]</f>
        <v>77.350000000000009</v>
      </c>
      <c r="L17387" t="str">
        <f t="shared" si="271"/>
        <v>13711|Oct-2011</v>
      </c>
    </row>
    <row r="17388" spans="1:12">
      <c r="A17388">
        <v>536991</v>
      </c>
      <c r="B17388" t="s">
        <v>183</v>
      </c>
      <c r="C17388" t="s">
        <v>62</v>
      </c>
      <c r="D17388">
        <v>22</v>
      </c>
      <c r="E17388" s="1">
        <v>40843.531944444447</v>
      </c>
      <c r="F17388">
        <v>1.65</v>
      </c>
      <c r="G17388">
        <v>13405</v>
      </c>
      <c r="H17388" t="s">
        <v>10</v>
      </c>
      <c r="I17388" t="str">
        <f>IF(AND(LEFT(OnlineRetail[[#This Row],[InvoiceNo]],1)&lt;&gt;"C",OnlineRetail[[#This Row],[CustomerID]]&lt;&gt;""),"Yes","No")</f>
        <v>Yes</v>
      </c>
      <c r="J17388" s="4">
        <f>EOMONTH(OnlineRetail[[#This Row],[InvoiceDate]],-1)+1</f>
        <v>40817</v>
      </c>
      <c r="K17388" s="6">
        <f>OnlineRetail[[#This Row],[Quantity]]*OnlineRetail[[#This Row],[UnitPrice]]</f>
        <v>36.299999999999997</v>
      </c>
      <c r="L17388" t="str">
        <f t="shared" si="271"/>
        <v>13405|Oct-2011</v>
      </c>
    </row>
    <row r="17389" spans="1:12">
      <c r="A17389">
        <v>555831</v>
      </c>
      <c r="B17389" t="s">
        <v>209</v>
      </c>
      <c r="C17389" t="s">
        <v>12</v>
      </c>
      <c r="D17389">
        <v>21</v>
      </c>
      <c r="E17389" s="1">
        <v>40843.543055555558</v>
      </c>
      <c r="F17389">
        <v>7.95</v>
      </c>
      <c r="G17389">
        <v>12397</v>
      </c>
      <c r="H17389" t="s">
        <v>36</v>
      </c>
      <c r="I17389" t="str">
        <f>IF(AND(LEFT(OnlineRetail[[#This Row],[InvoiceNo]],1)&lt;&gt;"C",OnlineRetail[[#This Row],[CustomerID]]&lt;&gt;""),"Yes","No")</f>
        <v>Yes</v>
      </c>
      <c r="J17389" s="4">
        <f>EOMONTH(OnlineRetail[[#This Row],[InvoiceDate]],-1)+1</f>
        <v>40817</v>
      </c>
      <c r="K17389" s="6">
        <f>OnlineRetail[[#This Row],[Quantity]]*OnlineRetail[[#This Row],[UnitPrice]]</f>
        <v>166.95000000000002</v>
      </c>
      <c r="L17389" t="str">
        <f t="shared" si="271"/>
        <v>12397|Oct-2011</v>
      </c>
    </row>
    <row r="17390" spans="1:12">
      <c r="A17390">
        <v>537932</v>
      </c>
      <c r="B17390" t="s">
        <v>52</v>
      </c>
      <c r="C17390" t="s">
        <v>39</v>
      </c>
      <c r="D17390">
        <v>20</v>
      </c>
      <c r="E17390" s="1">
        <v>40843.543055555558</v>
      </c>
      <c r="F17390">
        <v>3.39</v>
      </c>
      <c r="G17390">
        <v>12899</v>
      </c>
      <c r="H17390" t="s">
        <v>36</v>
      </c>
      <c r="I17390" t="str">
        <f>IF(AND(LEFT(OnlineRetail[[#This Row],[InvoiceNo]],1)&lt;&gt;"C",OnlineRetail[[#This Row],[CustomerID]]&lt;&gt;""),"Yes","No")</f>
        <v>Yes</v>
      </c>
      <c r="J17390" s="4">
        <f>EOMONTH(OnlineRetail[[#This Row],[InvoiceDate]],-1)+1</f>
        <v>40817</v>
      </c>
      <c r="K17390" s="6">
        <f>OnlineRetail[[#This Row],[Quantity]]*OnlineRetail[[#This Row],[UnitPrice]]</f>
        <v>67.8</v>
      </c>
      <c r="L17390" t="str">
        <f t="shared" si="271"/>
        <v>12899|Oct-2011</v>
      </c>
    </row>
    <row r="17391" spans="1:12">
      <c r="A17391">
        <v>552373</v>
      </c>
      <c r="B17391" t="s">
        <v>159</v>
      </c>
      <c r="C17391" t="s">
        <v>29</v>
      </c>
      <c r="D17391">
        <v>21</v>
      </c>
      <c r="E17391" s="1">
        <v>40843.545138888891</v>
      </c>
      <c r="F17391">
        <v>5.95</v>
      </c>
      <c r="G17391">
        <v>13056</v>
      </c>
      <c r="H17391" t="s">
        <v>10</v>
      </c>
      <c r="I17391" t="str">
        <f>IF(AND(LEFT(OnlineRetail[[#This Row],[InvoiceNo]],1)&lt;&gt;"C",OnlineRetail[[#This Row],[CustomerID]]&lt;&gt;""),"Yes","No")</f>
        <v>Yes</v>
      </c>
      <c r="J17391" s="4">
        <f>EOMONTH(OnlineRetail[[#This Row],[InvoiceDate]],-1)+1</f>
        <v>40817</v>
      </c>
      <c r="K17391" s="6">
        <f>OnlineRetail[[#This Row],[Quantity]]*OnlineRetail[[#This Row],[UnitPrice]]</f>
        <v>124.95</v>
      </c>
      <c r="L17391" t="str">
        <f t="shared" si="271"/>
        <v>13056|Oct-2011</v>
      </c>
    </row>
    <row r="17392" spans="1:12">
      <c r="A17392">
        <v>538120</v>
      </c>
      <c r="B17392" t="s">
        <v>296</v>
      </c>
      <c r="C17392" t="s">
        <v>27</v>
      </c>
      <c r="D17392">
        <v>15</v>
      </c>
      <c r="E17392" s="1">
        <v>40843.556944444441</v>
      </c>
      <c r="F17392">
        <v>2.1</v>
      </c>
      <c r="G17392">
        <v>12407</v>
      </c>
      <c r="H17392" t="s">
        <v>10</v>
      </c>
      <c r="I17392" t="str">
        <f>IF(AND(LEFT(OnlineRetail[[#This Row],[InvoiceNo]],1)&lt;&gt;"C",OnlineRetail[[#This Row],[CustomerID]]&lt;&gt;""),"Yes","No")</f>
        <v>Yes</v>
      </c>
      <c r="J17392" s="4">
        <f>EOMONTH(OnlineRetail[[#This Row],[InvoiceDate]],-1)+1</f>
        <v>40817</v>
      </c>
      <c r="K17392" s="6">
        <f>OnlineRetail[[#This Row],[Quantity]]*OnlineRetail[[#This Row],[UnitPrice]]</f>
        <v>31.5</v>
      </c>
      <c r="L17392" t="str">
        <f t="shared" si="271"/>
        <v>12407|Oct-2011</v>
      </c>
    </row>
    <row r="17393" spans="1:12">
      <c r="A17393">
        <v>542003</v>
      </c>
      <c r="B17393" t="s">
        <v>239</v>
      </c>
      <c r="C17393" t="s">
        <v>33</v>
      </c>
      <c r="D17393">
        <v>19</v>
      </c>
      <c r="E17393" s="1">
        <v>40843.560416666667</v>
      </c>
      <c r="F17393">
        <v>9.9499999999999993</v>
      </c>
      <c r="G17393">
        <v>13951</v>
      </c>
      <c r="H17393" t="s">
        <v>10</v>
      </c>
      <c r="I17393" t="str">
        <f>IF(AND(LEFT(OnlineRetail[[#This Row],[InvoiceNo]],1)&lt;&gt;"C",OnlineRetail[[#This Row],[CustomerID]]&lt;&gt;""),"Yes","No")</f>
        <v>Yes</v>
      </c>
      <c r="J17393" s="4">
        <f>EOMONTH(OnlineRetail[[#This Row],[InvoiceDate]],-1)+1</f>
        <v>40817</v>
      </c>
      <c r="K17393" s="6">
        <f>OnlineRetail[[#This Row],[Quantity]]*OnlineRetail[[#This Row],[UnitPrice]]</f>
        <v>189.04999999999998</v>
      </c>
      <c r="L17393" t="str">
        <f t="shared" si="271"/>
        <v>13951|Oct-2011</v>
      </c>
    </row>
    <row r="17394" spans="1:12">
      <c r="A17394">
        <v>541849</v>
      </c>
      <c r="B17394" t="s">
        <v>189</v>
      </c>
      <c r="C17394" t="s">
        <v>72</v>
      </c>
      <c r="D17394">
        <v>17</v>
      </c>
      <c r="E17394" s="1">
        <v>40843.5625</v>
      </c>
      <c r="F17394">
        <v>2.1</v>
      </c>
      <c r="G17394">
        <v>12914</v>
      </c>
      <c r="H17394" t="s">
        <v>10</v>
      </c>
      <c r="I17394" t="str">
        <f>IF(AND(LEFT(OnlineRetail[[#This Row],[InvoiceNo]],1)&lt;&gt;"C",OnlineRetail[[#This Row],[CustomerID]]&lt;&gt;""),"Yes","No")</f>
        <v>Yes</v>
      </c>
      <c r="J17394" s="4">
        <f>EOMONTH(OnlineRetail[[#This Row],[InvoiceDate]],-1)+1</f>
        <v>40817</v>
      </c>
      <c r="K17394" s="6">
        <f>OnlineRetail[[#This Row],[Quantity]]*OnlineRetail[[#This Row],[UnitPrice]]</f>
        <v>35.700000000000003</v>
      </c>
      <c r="L17394" t="str">
        <f t="shared" si="271"/>
        <v>12914|Oct-2011</v>
      </c>
    </row>
    <row r="17395" spans="1:12">
      <c r="A17395">
        <v>546180</v>
      </c>
      <c r="B17395" t="s">
        <v>218</v>
      </c>
      <c r="C17395" t="s">
        <v>21</v>
      </c>
      <c r="D17395">
        <v>13</v>
      </c>
      <c r="E17395" s="1">
        <v>40843.569444444453</v>
      </c>
      <c r="F17395">
        <v>2.1</v>
      </c>
      <c r="G17395">
        <v>13160</v>
      </c>
      <c r="H17395" t="s">
        <v>10</v>
      </c>
      <c r="I17395" t="str">
        <f>IF(AND(LEFT(OnlineRetail[[#This Row],[InvoiceNo]],1)&lt;&gt;"C",OnlineRetail[[#This Row],[CustomerID]]&lt;&gt;""),"Yes","No")</f>
        <v>Yes</v>
      </c>
      <c r="J17395" s="4">
        <f>EOMONTH(OnlineRetail[[#This Row],[InvoiceDate]],-1)+1</f>
        <v>40817</v>
      </c>
      <c r="K17395" s="6">
        <f>OnlineRetail[[#This Row],[Quantity]]*OnlineRetail[[#This Row],[UnitPrice]]</f>
        <v>27.3</v>
      </c>
      <c r="L17395" t="str">
        <f t="shared" si="271"/>
        <v>13160|Oct-2011</v>
      </c>
    </row>
    <row r="17396" spans="1:12">
      <c r="A17396">
        <v>553803</v>
      </c>
      <c r="B17396" t="s">
        <v>297</v>
      </c>
      <c r="C17396" t="s">
        <v>14</v>
      </c>
      <c r="D17396">
        <v>14</v>
      </c>
      <c r="E17396" s="1">
        <v>40843.572222222218</v>
      </c>
      <c r="F17396">
        <v>0.85</v>
      </c>
      <c r="G17396">
        <v>12480</v>
      </c>
      <c r="H17396" t="s">
        <v>10</v>
      </c>
      <c r="I17396" t="str">
        <f>IF(AND(LEFT(OnlineRetail[[#This Row],[InvoiceNo]],1)&lt;&gt;"C",OnlineRetail[[#This Row],[CustomerID]]&lt;&gt;""),"Yes","No")</f>
        <v>Yes</v>
      </c>
      <c r="J17396" s="4">
        <f>EOMONTH(OnlineRetail[[#This Row],[InvoiceDate]],-1)+1</f>
        <v>40817</v>
      </c>
      <c r="K17396" s="6">
        <f>OnlineRetail[[#This Row],[Quantity]]*OnlineRetail[[#This Row],[UnitPrice]]</f>
        <v>11.9</v>
      </c>
      <c r="L17396" t="str">
        <f t="shared" si="271"/>
        <v>12480|Oct-2011</v>
      </c>
    </row>
    <row r="17397" spans="1:12">
      <c r="A17397">
        <v>545857</v>
      </c>
      <c r="B17397" t="s">
        <v>92</v>
      </c>
      <c r="C17397" t="s">
        <v>29</v>
      </c>
      <c r="D17397">
        <v>17</v>
      </c>
      <c r="E17397" s="1">
        <v>40843.572222222218</v>
      </c>
      <c r="F17397">
        <v>9.9499999999999993</v>
      </c>
      <c r="G17397">
        <v>14174</v>
      </c>
      <c r="H17397" t="s">
        <v>10</v>
      </c>
      <c r="I17397" t="str">
        <f>IF(AND(LEFT(OnlineRetail[[#This Row],[InvoiceNo]],1)&lt;&gt;"C",OnlineRetail[[#This Row],[CustomerID]]&lt;&gt;""),"Yes","No")</f>
        <v>Yes</v>
      </c>
      <c r="J17397" s="4">
        <f>EOMONTH(OnlineRetail[[#This Row],[InvoiceDate]],-1)+1</f>
        <v>40817</v>
      </c>
      <c r="K17397" s="6">
        <f>OnlineRetail[[#This Row],[Quantity]]*OnlineRetail[[#This Row],[UnitPrice]]</f>
        <v>169.14999999999998</v>
      </c>
      <c r="L17397" t="str">
        <f t="shared" si="271"/>
        <v>14174|Oct-2011</v>
      </c>
    </row>
    <row r="17398" spans="1:12">
      <c r="A17398">
        <v>550649</v>
      </c>
      <c r="B17398" t="s">
        <v>108</v>
      </c>
      <c r="C17398" t="s">
        <v>48</v>
      </c>
      <c r="D17398">
        <v>11</v>
      </c>
      <c r="E17398" s="1">
        <v>40843.584027777782</v>
      </c>
      <c r="F17398">
        <v>7.95</v>
      </c>
      <c r="G17398">
        <v>13298</v>
      </c>
      <c r="H17398" t="s">
        <v>70</v>
      </c>
      <c r="I17398" t="str">
        <f>IF(AND(LEFT(OnlineRetail[[#This Row],[InvoiceNo]],1)&lt;&gt;"C",OnlineRetail[[#This Row],[CustomerID]]&lt;&gt;""),"Yes","No")</f>
        <v>Yes</v>
      </c>
      <c r="J17398" s="4">
        <f>EOMONTH(OnlineRetail[[#This Row],[InvoiceDate]],-1)+1</f>
        <v>40817</v>
      </c>
      <c r="K17398" s="6">
        <f>OnlineRetail[[#This Row],[Quantity]]*OnlineRetail[[#This Row],[UnitPrice]]</f>
        <v>87.45</v>
      </c>
      <c r="L17398" t="str">
        <f t="shared" si="271"/>
        <v>13298|Oct-2011</v>
      </c>
    </row>
    <row r="17399" spans="1:12">
      <c r="A17399">
        <v>547817</v>
      </c>
      <c r="B17399" t="s">
        <v>107</v>
      </c>
      <c r="C17399" t="s">
        <v>12</v>
      </c>
      <c r="D17399">
        <v>15</v>
      </c>
      <c r="E17399" s="1">
        <v>40843.585416666669</v>
      </c>
      <c r="F17399">
        <v>7.95</v>
      </c>
      <c r="G17399">
        <v>13446</v>
      </c>
      <c r="H17399" t="s">
        <v>10</v>
      </c>
      <c r="I17399" t="str">
        <f>IF(AND(LEFT(OnlineRetail[[#This Row],[InvoiceNo]],1)&lt;&gt;"C",OnlineRetail[[#This Row],[CustomerID]]&lt;&gt;""),"Yes","No")</f>
        <v>Yes</v>
      </c>
      <c r="J17399" s="4">
        <f>EOMONTH(OnlineRetail[[#This Row],[InvoiceDate]],-1)+1</f>
        <v>40817</v>
      </c>
      <c r="K17399" s="6">
        <f>OnlineRetail[[#This Row],[Quantity]]*OnlineRetail[[#This Row],[UnitPrice]]</f>
        <v>119.25</v>
      </c>
      <c r="L17399" t="str">
        <f t="shared" si="271"/>
        <v>13446|Oct-2011</v>
      </c>
    </row>
    <row r="17400" spans="1:12">
      <c r="A17400">
        <v>552848</v>
      </c>
      <c r="B17400" t="s">
        <v>201</v>
      </c>
      <c r="C17400" t="s">
        <v>29</v>
      </c>
      <c r="D17400">
        <v>17</v>
      </c>
      <c r="E17400" s="1">
        <v>40843.592361111107</v>
      </c>
      <c r="F17400">
        <v>3.39</v>
      </c>
      <c r="G17400">
        <v>13891</v>
      </c>
      <c r="H17400" t="s">
        <v>10</v>
      </c>
      <c r="I17400" t="str">
        <f>IF(AND(LEFT(OnlineRetail[[#This Row],[InvoiceNo]],1)&lt;&gt;"C",OnlineRetail[[#This Row],[CustomerID]]&lt;&gt;""),"Yes","No")</f>
        <v>Yes</v>
      </c>
      <c r="J17400" s="4">
        <f>EOMONTH(OnlineRetail[[#This Row],[InvoiceDate]],-1)+1</f>
        <v>40817</v>
      </c>
      <c r="K17400" s="6">
        <f>OnlineRetail[[#This Row],[Quantity]]*OnlineRetail[[#This Row],[UnitPrice]]</f>
        <v>57.63</v>
      </c>
      <c r="L17400" t="str">
        <f t="shared" si="271"/>
        <v>13891|Oct-2011</v>
      </c>
    </row>
    <row r="17401" spans="1:12">
      <c r="A17401">
        <v>555265</v>
      </c>
      <c r="B17401" t="s">
        <v>49</v>
      </c>
      <c r="C17401" t="s">
        <v>9</v>
      </c>
      <c r="D17401">
        <v>18</v>
      </c>
      <c r="E17401" s="1">
        <v>40843.606249999997</v>
      </c>
      <c r="F17401">
        <v>1.65</v>
      </c>
      <c r="G17401">
        <v>13667</v>
      </c>
      <c r="H17401" t="s">
        <v>10</v>
      </c>
      <c r="I17401" t="str">
        <f>IF(AND(LEFT(OnlineRetail[[#This Row],[InvoiceNo]],1)&lt;&gt;"C",OnlineRetail[[#This Row],[CustomerID]]&lt;&gt;""),"Yes","No")</f>
        <v>Yes</v>
      </c>
      <c r="J17401" s="4">
        <f>EOMONTH(OnlineRetail[[#This Row],[InvoiceDate]],-1)+1</f>
        <v>40817</v>
      </c>
      <c r="K17401" s="6">
        <f>OnlineRetail[[#This Row],[Quantity]]*OnlineRetail[[#This Row],[UnitPrice]]</f>
        <v>29.7</v>
      </c>
      <c r="L17401" t="str">
        <f t="shared" si="271"/>
        <v>13667|Oct-2011</v>
      </c>
    </row>
    <row r="17402" spans="1:12">
      <c r="A17402">
        <v>542462</v>
      </c>
      <c r="B17402" t="s">
        <v>158</v>
      </c>
      <c r="C17402" t="s">
        <v>83</v>
      </c>
      <c r="D17402">
        <v>8</v>
      </c>
      <c r="E17402" s="1">
        <v>40843.607638888891</v>
      </c>
      <c r="F17402">
        <v>3.39</v>
      </c>
      <c r="G17402">
        <v>12375</v>
      </c>
      <c r="H17402" t="s">
        <v>17</v>
      </c>
      <c r="I17402" t="str">
        <f>IF(AND(LEFT(OnlineRetail[[#This Row],[InvoiceNo]],1)&lt;&gt;"C",OnlineRetail[[#This Row],[CustomerID]]&lt;&gt;""),"Yes","No")</f>
        <v>Yes</v>
      </c>
      <c r="J17402" s="4">
        <f>EOMONTH(OnlineRetail[[#This Row],[InvoiceDate]],-1)+1</f>
        <v>40817</v>
      </c>
      <c r="K17402" s="6">
        <f>OnlineRetail[[#This Row],[Quantity]]*OnlineRetail[[#This Row],[UnitPrice]]</f>
        <v>27.12</v>
      </c>
      <c r="L17402" t="str">
        <f t="shared" si="271"/>
        <v>12375|Oct-2011</v>
      </c>
    </row>
    <row r="17403" spans="1:12">
      <c r="A17403">
        <v>547647</v>
      </c>
      <c r="B17403" t="s">
        <v>139</v>
      </c>
      <c r="C17403" t="s">
        <v>48</v>
      </c>
      <c r="D17403">
        <v>18</v>
      </c>
      <c r="E17403" s="1">
        <v>40843.615972222222</v>
      </c>
      <c r="F17403">
        <v>2.5499999999999998</v>
      </c>
      <c r="G17403">
        <v>12359</v>
      </c>
      <c r="H17403" t="s">
        <v>10</v>
      </c>
      <c r="I17403" t="str">
        <f>IF(AND(LEFT(OnlineRetail[[#This Row],[InvoiceNo]],1)&lt;&gt;"C",OnlineRetail[[#This Row],[CustomerID]]&lt;&gt;""),"Yes","No")</f>
        <v>Yes</v>
      </c>
      <c r="J17403" s="4">
        <f>EOMONTH(OnlineRetail[[#This Row],[InvoiceDate]],-1)+1</f>
        <v>40817</v>
      </c>
      <c r="K17403" s="6">
        <f>OnlineRetail[[#This Row],[Quantity]]*OnlineRetail[[#This Row],[UnitPrice]]</f>
        <v>45.9</v>
      </c>
      <c r="L17403" t="str">
        <f t="shared" si="271"/>
        <v>12359|Oct-2011</v>
      </c>
    </row>
    <row r="17404" spans="1:12">
      <c r="A17404">
        <v>556207</v>
      </c>
      <c r="B17404" t="s">
        <v>15</v>
      </c>
      <c r="C17404" t="s">
        <v>48</v>
      </c>
      <c r="D17404">
        <v>17</v>
      </c>
      <c r="E17404" s="1">
        <v>40843.621527777781</v>
      </c>
      <c r="F17404">
        <v>9.9499999999999993</v>
      </c>
      <c r="G17404">
        <v>14073</v>
      </c>
      <c r="H17404" t="s">
        <v>10</v>
      </c>
      <c r="I17404" t="str">
        <f>IF(AND(LEFT(OnlineRetail[[#This Row],[InvoiceNo]],1)&lt;&gt;"C",OnlineRetail[[#This Row],[CustomerID]]&lt;&gt;""),"Yes","No")</f>
        <v>Yes</v>
      </c>
      <c r="J17404" s="4">
        <f>EOMONTH(OnlineRetail[[#This Row],[InvoiceDate]],-1)+1</f>
        <v>40817</v>
      </c>
      <c r="K17404" s="6">
        <f>OnlineRetail[[#This Row],[Quantity]]*OnlineRetail[[#This Row],[UnitPrice]]</f>
        <v>169.14999999999998</v>
      </c>
      <c r="L17404" t="str">
        <f t="shared" si="271"/>
        <v>14073|Oct-2011</v>
      </c>
    </row>
    <row r="17405" spans="1:12">
      <c r="A17405">
        <v>550749</v>
      </c>
      <c r="B17405" t="s">
        <v>186</v>
      </c>
      <c r="C17405" t="s">
        <v>42</v>
      </c>
      <c r="D17405">
        <v>21</v>
      </c>
      <c r="E17405" s="1">
        <v>40843.62222222222</v>
      </c>
      <c r="F17405">
        <v>5.95</v>
      </c>
      <c r="G17405">
        <v>14314</v>
      </c>
      <c r="H17405" t="s">
        <v>36</v>
      </c>
      <c r="I17405" t="str">
        <f>IF(AND(LEFT(OnlineRetail[[#This Row],[InvoiceNo]],1)&lt;&gt;"C",OnlineRetail[[#This Row],[CustomerID]]&lt;&gt;""),"Yes","No")</f>
        <v>Yes</v>
      </c>
      <c r="J17405" s="4">
        <f>EOMONTH(OnlineRetail[[#This Row],[InvoiceDate]],-1)+1</f>
        <v>40817</v>
      </c>
      <c r="K17405" s="6">
        <f>OnlineRetail[[#This Row],[Quantity]]*OnlineRetail[[#This Row],[UnitPrice]]</f>
        <v>124.95</v>
      </c>
      <c r="L17405" t="str">
        <f t="shared" si="271"/>
        <v>14314|Oct-2011</v>
      </c>
    </row>
    <row r="17406" spans="1:12">
      <c r="A17406">
        <v>547628</v>
      </c>
      <c r="B17406" t="s">
        <v>216</v>
      </c>
      <c r="C17406" t="s">
        <v>50</v>
      </c>
      <c r="D17406">
        <v>17</v>
      </c>
      <c r="E17406" s="1">
        <v>40843.62222222222</v>
      </c>
      <c r="F17406">
        <v>7.95</v>
      </c>
      <c r="G17406">
        <v>12359</v>
      </c>
      <c r="H17406" t="s">
        <v>17</v>
      </c>
      <c r="I17406" t="str">
        <f>IF(AND(LEFT(OnlineRetail[[#This Row],[InvoiceNo]],1)&lt;&gt;"C",OnlineRetail[[#This Row],[CustomerID]]&lt;&gt;""),"Yes","No")</f>
        <v>Yes</v>
      </c>
      <c r="J17406" s="4">
        <f>EOMONTH(OnlineRetail[[#This Row],[InvoiceDate]],-1)+1</f>
        <v>40817</v>
      </c>
      <c r="K17406" s="6">
        <f>OnlineRetail[[#This Row],[Quantity]]*OnlineRetail[[#This Row],[UnitPrice]]</f>
        <v>135.15</v>
      </c>
      <c r="L17406" t="str">
        <f t="shared" si="271"/>
        <v>12359|Oct-2011</v>
      </c>
    </row>
    <row r="17407" spans="1:12">
      <c r="A17407">
        <v>554671</v>
      </c>
      <c r="B17407" t="s">
        <v>32</v>
      </c>
      <c r="C17407" t="s">
        <v>50</v>
      </c>
      <c r="D17407">
        <v>21</v>
      </c>
      <c r="E17407" s="1">
        <v>40843.624305555553</v>
      </c>
      <c r="F17407">
        <v>2.5499999999999998</v>
      </c>
      <c r="G17407">
        <v>13260</v>
      </c>
      <c r="H17407" t="s">
        <v>10</v>
      </c>
      <c r="I17407" t="str">
        <f>IF(AND(LEFT(OnlineRetail[[#This Row],[InvoiceNo]],1)&lt;&gt;"C",OnlineRetail[[#This Row],[CustomerID]]&lt;&gt;""),"Yes","No")</f>
        <v>Yes</v>
      </c>
      <c r="J17407" s="4">
        <f>EOMONTH(OnlineRetail[[#This Row],[InvoiceDate]],-1)+1</f>
        <v>40817</v>
      </c>
      <c r="K17407" s="6">
        <f>OnlineRetail[[#This Row],[Quantity]]*OnlineRetail[[#This Row],[UnitPrice]]</f>
        <v>53.55</v>
      </c>
      <c r="L17407" t="str">
        <f t="shared" si="271"/>
        <v>13260|Oct-2011</v>
      </c>
    </row>
    <row r="17408" spans="1:12">
      <c r="A17408">
        <v>546071</v>
      </c>
      <c r="B17408" t="s">
        <v>55</v>
      </c>
      <c r="C17408" t="s">
        <v>53</v>
      </c>
      <c r="D17408">
        <v>10</v>
      </c>
      <c r="E17408" s="1">
        <v>40843.625</v>
      </c>
      <c r="F17408">
        <v>9.9499999999999993</v>
      </c>
      <c r="G17408">
        <v>12706</v>
      </c>
      <c r="H17408" t="s">
        <v>10</v>
      </c>
      <c r="I17408" t="str">
        <f>IF(AND(LEFT(OnlineRetail[[#This Row],[InvoiceNo]],1)&lt;&gt;"C",OnlineRetail[[#This Row],[CustomerID]]&lt;&gt;""),"Yes","No")</f>
        <v>Yes</v>
      </c>
      <c r="J17408" s="4">
        <f>EOMONTH(OnlineRetail[[#This Row],[InvoiceDate]],-1)+1</f>
        <v>40817</v>
      </c>
      <c r="K17408" s="6">
        <f>OnlineRetail[[#This Row],[Quantity]]*OnlineRetail[[#This Row],[UnitPrice]]</f>
        <v>99.5</v>
      </c>
      <c r="L17408" t="str">
        <f t="shared" si="271"/>
        <v>12706|Oct-2011</v>
      </c>
    </row>
    <row r="17409" spans="1:12">
      <c r="A17409">
        <v>545901</v>
      </c>
      <c r="B17409" t="s">
        <v>115</v>
      </c>
      <c r="C17409" t="s">
        <v>83</v>
      </c>
      <c r="D17409">
        <v>13</v>
      </c>
      <c r="E17409" s="1">
        <v>40843.628472222219</v>
      </c>
      <c r="F17409">
        <v>9.9499999999999993</v>
      </c>
      <c r="G17409">
        <v>13320</v>
      </c>
      <c r="H17409" t="s">
        <v>10</v>
      </c>
      <c r="I17409" t="str">
        <f>IF(AND(LEFT(OnlineRetail[[#This Row],[InvoiceNo]],1)&lt;&gt;"C",OnlineRetail[[#This Row],[CustomerID]]&lt;&gt;""),"Yes","No")</f>
        <v>Yes</v>
      </c>
      <c r="J17409" s="4">
        <f>EOMONTH(OnlineRetail[[#This Row],[InvoiceDate]],-1)+1</f>
        <v>40817</v>
      </c>
      <c r="K17409" s="6">
        <f>OnlineRetail[[#This Row],[Quantity]]*OnlineRetail[[#This Row],[UnitPrice]]</f>
        <v>129.35</v>
      </c>
      <c r="L17409" t="str">
        <f t="shared" si="271"/>
        <v>13320|Oct-2011</v>
      </c>
    </row>
    <row r="17410" spans="1:12">
      <c r="A17410">
        <v>550123</v>
      </c>
      <c r="B17410" t="s">
        <v>11</v>
      </c>
      <c r="C17410" t="s">
        <v>46</v>
      </c>
      <c r="D17410">
        <v>22</v>
      </c>
      <c r="E17410" s="1">
        <v>40843.628472222219</v>
      </c>
      <c r="F17410">
        <v>9.9499999999999993</v>
      </c>
      <c r="G17410">
        <v>13476</v>
      </c>
      <c r="H17410" t="s">
        <v>10</v>
      </c>
      <c r="I17410" t="str">
        <f>IF(AND(LEFT(OnlineRetail[[#This Row],[InvoiceNo]],1)&lt;&gt;"C",OnlineRetail[[#This Row],[CustomerID]]&lt;&gt;""),"Yes","No")</f>
        <v>Yes</v>
      </c>
      <c r="J17410" s="4">
        <f>EOMONTH(OnlineRetail[[#This Row],[InvoiceDate]],-1)+1</f>
        <v>40817</v>
      </c>
      <c r="K17410" s="6">
        <f>OnlineRetail[[#This Row],[Quantity]]*OnlineRetail[[#This Row],[UnitPrice]]</f>
        <v>218.89999999999998</v>
      </c>
      <c r="L17410" t="str">
        <f t="shared" ref="L17410:L17473" si="272">IF(I17410="Yes",G17410&amp;"|"&amp;TEXT(J17410,"mmm-yyyy"),"")</f>
        <v>13476|Oct-2011</v>
      </c>
    </row>
    <row r="17411" spans="1:12">
      <c r="A17411">
        <v>546882</v>
      </c>
      <c r="B17411" t="s">
        <v>37</v>
      </c>
      <c r="C17411" t="s">
        <v>83</v>
      </c>
      <c r="D17411">
        <v>13</v>
      </c>
      <c r="E17411" s="1">
        <v>40843.629861111112</v>
      </c>
      <c r="F17411">
        <v>4.25</v>
      </c>
      <c r="G17411">
        <v>13507</v>
      </c>
      <c r="H17411" t="s">
        <v>17</v>
      </c>
      <c r="I17411" t="str">
        <f>IF(AND(LEFT(OnlineRetail[[#This Row],[InvoiceNo]],1)&lt;&gt;"C",OnlineRetail[[#This Row],[CustomerID]]&lt;&gt;""),"Yes","No")</f>
        <v>Yes</v>
      </c>
      <c r="J17411" s="4">
        <f>EOMONTH(OnlineRetail[[#This Row],[InvoiceDate]],-1)+1</f>
        <v>40817</v>
      </c>
      <c r="K17411" s="6">
        <f>OnlineRetail[[#This Row],[Quantity]]*OnlineRetail[[#This Row],[UnitPrice]]</f>
        <v>55.25</v>
      </c>
      <c r="L17411" t="str">
        <f t="shared" si="272"/>
        <v>13507|Oct-2011</v>
      </c>
    </row>
    <row r="17412" spans="1:12">
      <c r="A17412">
        <v>544028</v>
      </c>
      <c r="B17412" t="s">
        <v>145</v>
      </c>
      <c r="C17412" t="s">
        <v>48</v>
      </c>
      <c r="D17412">
        <v>7</v>
      </c>
      <c r="E17412" s="1">
        <v>40843.644444444442</v>
      </c>
      <c r="F17412">
        <v>4.95</v>
      </c>
      <c r="G17412">
        <v>13275</v>
      </c>
      <c r="H17412" t="s">
        <v>10</v>
      </c>
      <c r="I17412" t="str">
        <f>IF(AND(LEFT(OnlineRetail[[#This Row],[InvoiceNo]],1)&lt;&gt;"C",OnlineRetail[[#This Row],[CustomerID]]&lt;&gt;""),"Yes","No")</f>
        <v>Yes</v>
      </c>
      <c r="J17412" s="4">
        <f>EOMONTH(OnlineRetail[[#This Row],[InvoiceDate]],-1)+1</f>
        <v>40817</v>
      </c>
      <c r="K17412" s="6">
        <f>OnlineRetail[[#This Row],[Quantity]]*OnlineRetail[[#This Row],[UnitPrice]]</f>
        <v>34.65</v>
      </c>
      <c r="L17412" t="str">
        <f t="shared" si="272"/>
        <v>13275|Oct-2011</v>
      </c>
    </row>
    <row r="17413" spans="1:12">
      <c r="A17413">
        <v>545469</v>
      </c>
      <c r="B17413" t="s">
        <v>34</v>
      </c>
      <c r="C17413" t="s">
        <v>9</v>
      </c>
      <c r="D17413">
        <v>14</v>
      </c>
      <c r="E17413" s="1">
        <v>40843.652777777781</v>
      </c>
      <c r="F17413">
        <v>9.9499999999999993</v>
      </c>
      <c r="G17413">
        <v>12605</v>
      </c>
      <c r="H17413" t="s">
        <v>10</v>
      </c>
      <c r="I17413" t="str">
        <f>IF(AND(LEFT(OnlineRetail[[#This Row],[InvoiceNo]],1)&lt;&gt;"C",OnlineRetail[[#This Row],[CustomerID]]&lt;&gt;""),"Yes","No")</f>
        <v>Yes</v>
      </c>
      <c r="J17413" s="4">
        <f>EOMONTH(OnlineRetail[[#This Row],[InvoiceDate]],-1)+1</f>
        <v>40817</v>
      </c>
      <c r="K17413" s="6">
        <f>OnlineRetail[[#This Row],[Quantity]]*OnlineRetail[[#This Row],[UnitPrice]]</f>
        <v>139.29999999999998</v>
      </c>
      <c r="L17413" t="str">
        <f t="shared" si="272"/>
        <v>12605|Oct-2011</v>
      </c>
    </row>
    <row r="17414" spans="1:12">
      <c r="A17414">
        <v>552777</v>
      </c>
      <c r="B17414" t="s">
        <v>249</v>
      </c>
      <c r="C17414" t="s">
        <v>33</v>
      </c>
      <c r="D17414">
        <v>17</v>
      </c>
      <c r="E17414" s="1">
        <v>40843.671527777777</v>
      </c>
      <c r="F17414">
        <v>2.5499999999999998</v>
      </c>
      <c r="G17414">
        <v>14112</v>
      </c>
      <c r="H17414" t="s">
        <v>10</v>
      </c>
      <c r="I17414" t="str">
        <f>IF(AND(LEFT(OnlineRetail[[#This Row],[InvoiceNo]],1)&lt;&gt;"C",OnlineRetail[[#This Row],[CustomerID]]&lt;&gt;""),"Yes","No")</f>
        <v>Yes</v>
      </c>
      <c r="J17414" s="4">
        <f>EOMONTH(OnlineRetail[[#This Row],[InvoiceDate]],-1)+1</f>
        <v>40817</v>
      </c>
      <c r="K17414" s="6">
        <f>OnlineRetail[[#This Row],[Quantity]]*OnlineRetail[[#This Row],[UnitPrice]]</f>
        <v>43.349999999999994</v>
      </c>
      <c r="L17414" t="str">
        <f t="shared" si="272"/>
        <v>14112|Oct-2011</v>
      </c>
    </row>
    <row r="17415" spans="1:12">
      <c r="A17415">
        <v>554584</v>
      </c>
      <c r="B17415" t="s">
        <v>288</v>
      </c>
      <c r="C17415" t="s">
        <v>53</v>
      </c>
      <c r="D17415">
        <v>7</v>
      </c>
      <c r="E17415" s="1">
        <v>40843.683333333327</v>
      </c>
      <c r="F17415">
        <v>0.85</v>
      </c>
      <c r="G17415">
        <v>14264</v>
      </c>
      <c r="H17415" t="s">
        <v>10</v>
      </c>
      <c r="I17415" t="str">
        <f>IF(AND(LEFT(OnlineRetail[[#This Row],[InvoiceNo]],1)&lt;&gt;"C",OnlineRetail[[#This Row],[CustomerID]]&lt;&gt;""),"Yes","No")</f>
        <v>Yes</v>
      </c>
      <c r="J17415" s="4">
        <f>EOMONTH(OnlineRetail[[#This Row],[InvoiceDate]],-1)+1</f>
        <v>40817</v>
      </c>
      <c r="K17415" s="6">
        <f>OnlineRetail[[#This Row],[Quantity]]*OnlineRetail[[#This Row],[UnitPrice]]</f>
        <v>5.95</v>
      </c>
      <c r="L17415" t="str">
        <f t="shared" si="272"/>
        <v>14264|Oct-2011</v>
      </c>
    </row>
    <row r="17416" spans="1:12">
      <c r="A17416">
        <v>551857</v>
      </c>
      <c r="B17416" t="s">
        <v>67</v>
      </c>
      <c r="C17416" t="s">
        <v>62</v>
      </c>
      <c r="D17416">
        <v>23</v>
      </c>
      <c r="E17416" s="1">
        <v>40843.6875</v>
      </c>
      <c r="F17416">
        <v>7.95</v>
      </c>
      <c r="G17416">
        <v>14344</v>
      </c>
      <c r="H17416" t="s">
        <v>10</v>
      </c>
      <c r="I17416" t="str">
        <f>IF(AND(LEFT(OnlineRetail[[#This Row],[InvoiceNo]],1)&lt;&gt;"C",OnlineRetail[[#This Row],[CustomerID]]&lt;&gt;""),"Yes","No")</f>
        <v>Yes</v>
      </c>
      <c r="J17416" s="4">
        <f>EOMONTH(OnlineRetail[[#This Row],[InvoiceDate]],-1)+1</f>
        <v>40817</v>
      </c>
      <c r="K17416" s="6">
        <f>OnlineRetail[[#This Row],[Quantity]]*OnlineRetail[[#This Row],[UnitPrice]]</f>
        <v>182.85</v>
      </c>
      <c r="L17416" t="str">
        <f t="shared" si="272"/>
        <v>14344|Oct-2011</v>
      </c>
    </row>
    <row r="17417" spans="1:12">
      <c r="A17417">
        <v>546444</v>
      </c>
      <c r="B17417" t="s">
        <v>77</v>
      </c>
      <c r="C17417" t="s">
        <v>19</v>
      </c>
      <c r="D17417">
        <v>22</v>
      </c>
      <c r="E17417" s="1">
        <v>40843.703472222223</v>
      </c>
      <c r="F17417">
        <v>7.95</v>
      </c>
      <c r="G17417">
        <v>13405</v>
      </c>
      <c r="H17417" t="s">
        <v>10</v>
      </c>
      <c r="I17417" t="str">
        <f>IF(AND(LEFT(OnlineRetail[[#This Row],[InvoiceNo]],1)&lt;&gt;"C",OnlineRetail[[#This Row],[CustomerID]]&lt;&gt;""),"Yes","No")</f>
        <v>Yes</v>
      </c>
      <c r="J17417" s="4">
        <f>EOMONTH(OnlineRetail[[#This Row],[InvoiceDate]],-1)+1</f>
        <v>40817</v>
      </c>
      <c r="K17417" s="6">
        <f>OnlineRetail[[#This Row],[Quantity]]*OnlineRetail[[#This Row],[UnitPrice]]</f>
        <v>174.9</v>
      </c>
      <c r="L17417" t="str">
        <f t="shared" si="272"/>
        <v>13405|Oct-2011</v>
      </c>
    </row>
    <row r="17418" spans="1:12">
      <c r="A17418">
        <v>543186</v>
      </c>
      <c r="B17418" t="s">
        <v>162</v>
      </c>
      <c r="C17418" t="s">
        <v>21</v>
      </c>
      <c r="D17418">
        <v>8</v>
      </c>
      <c r="E17418" s="1">
        <v>40843.70416666667</v>
      </c>
      <c r="F17418">
        <v>1.25</v>
      </c>
      <c r="G17418">
        <v>13956</v>
      </c>
      <c r="H17418" t="s">
        <v>10</v>
      </c>
      <c r="I17418" t="str">
        <f>IF(AND(LEFT(OnlineRetail[[#This Row],[InvoiceNo]],1)&lt;&gt;"C",OnlineRetail[[#This Row],[CustomerID]]&lt;&gt;""),"Yes","No")</f>
        <v>Yes</v>
      </c>
      <c r="J17418" s="4">
        <f>EOMONTH(OnlineRetail[[#This Row],[InvoiceDate]],-1)+1</f>
        <v>40817</v>
      </c>
      <c r="K17418" s="6">
        <f>OnlineRetail[[#This Row],[Quantity]]*OnlineRetail[[#This Row],[UnitPrice]]</f>
        <v>10</v>
      </c>
      <c r="L17418" t="str">
        <f t="shared" si="272"/>
        <v>13956|Oct-2011</v>
      </c>
    </row>
    <row r="17419" spans="1:12">
      <c r="A17419">
        <v>547650</v>
      </c>
      <c r="B17419" t="s">
        <v>45</v>
      </c>
      <c r="C17419" t="s">
        <v>72</v>
      </c>
      <c r="D17419">
        <v>1</v>
      </c>
      <c r="E17419" s="1">
        <v>40843.713194444441</v>
      </c>
      <c r="F17419">
        <v>9.9499999999999993</v>
      </c>
      <c r="G17419">
        <v>12550</v>
      </c>
      <c r="H17419" t="s">
        <v>10</v>
      </c>
      <c r="I17419" t="str">
        <f>IF(AND(LEFT(OnlineRetail[[#This Row],[InvoiceNo]],1)&lt;&gt;"C",OnlineRetail[[#This Row],[CustomerID]]&lt;&gt;""),"Yes","No")</f>
        <v>Yes</v>
      </c>
      <c r="J17419" s="4">
        <f>EOMONTH(OnlineRetail[[#This Row],[InvoiceDate]],-1)+1</f>
        <v>40817</v>
      </c>
      <c r="K17419" s="6">
        <f>OnlineRetail[[#This Row],[Quantity]]*OnlineRetail[[#This Row],[UnitPrice]]</f>
        <v>9.9499999999999993</v>
      </c>
      <c r="L17419" t="str">
        <f t="shared" si="272"/>
        <v>12550|Oct-2011</v>
      </c>
    </row>
    <row r="17420" spans="1:12">
      <c r="A17420">
        <v>553781</v>
      </c>
      <c r="B17420" t="s">
        <v>106</v>
      </c>
      <c r="C17420" t="s">
        <v>53</v>
      </c>
      <c r="D17420">
        <v>1</v>
      </c>
      <c r="E17420" s="1">
        <v>40843.715277777781</v>
      </c>
      <c r="F17420">
        <v>4.25</v>
      </c>
      <c r="G17420">
        <v>12898</v>
      </c>
      <c r="H17420" t="s">
        <v>17</v>
      </c>
      <c r="I17420" t="str">
        <f>IF(AND(LEFT(OnlineRetail[[#This Row],[InvoiceNo]],1)&lt;&gt;"C",OnlineRetail[[#This Row],[CustomerID]]&lt;&gt;""),"Yes","No")</f>
        <v>Yes</v>
      </c>
      <c r="J17420" s="4">
        <f>EOMONTH(OnlineRetail[[#This Row],[InvoiceDate]],-1)+1</f>
        <v>40817</v>
      </c>
      <c r="K17420" s="6">
        <f>OnlineRetail[[#This Row],[Quantity]]*OnlineRetail[[#This Row],[UnitPrice]]</f>
        <v>4.25</v>
      </c>
      <c r="L17420" t="str">
        <f t="shared" si="272"/>
        <v>12898|Oct-2011</v>
      </c>
    </row>
    <row r="17421" spans="1:12">
      <c r="A17421">
        <v>541043</v>
      </c>
      <c r="B17421" t="s">
        <v>173</v>
      </c>
      <c r="C17421" t="s">
        <v>12</v>
      </c>
      <c r="D17421">
        <v>2</v>
      </c>
      <c r="E17421" s="1">
        <v>40843.71875</v>
      </c>
      <c r="F17421">
        <v>2.5499999999999998</v>
      </c>
      <c r="G17421">
        <v>13942</v>
      </c>
      <c r="H17421" t="s">
        <v>10</v>
      </c>
      <c r="I17421" t="str">
        <f>IF(AND(LEFT(OnlineRetail[[#This Row],[InvoiceNo]],1)&lt;&gt;"C",OnlineRetail[[#This Row],[CustomerID]]&lt;&gt;""),"Yes","No")</f>
        <v>Yes</v>
      </c>
      <c r="J17421" s="4">
        <f>EOMONTH(OnlineRetail[[#This Row],[InvoiceDate]],-1)+1</f>
        <v>40817</v>
      </c>
      <c r="K17421" s="6">
        <f>OnlineRetail[[#This Row],[Quantity]]*OnlineRetail[[#This Row],[UnitPrice]]</f>
        <v>5.0999999999999996</v>
      </c>
      <c r="L17421" t="str">
        <f t="shared" si="272"/>
        <v>13942|Oct-2011</v>
      </c>
    </row>
    <row r="17422" spans="1:12">
      <c r="A17422">
        <v>536498</v>
      </c>
      <c r="B17422" t="s">
        <v>106</v>
      </c>
      <c r="C17422" t="s">
        <v>27</v>
      </c>
      <c r="D17422">
        <v>15</v>
      </c>
      <c r="E17422" s="1">
        <v>40843.719444444447</v>
      </c>
      <c r="F17422">
        <v>3.39</v>
      </c>
      <c r="G17422">
        <v>13513</v>
      </c>
      <c r="H17422" t="s">
        <v>10</v>
      </c>
      <c r="I17422" t="str">
        <f>IF(AND(LEFT(OnlineRetail[[#This Row],[InvoiceNo]],1)&lt;&gt;"C",OnlineRetail[[#This Row],[CustomerID]]&lt;&gt;""),"Yes","No")</f>
        <v>Yes</v>
      </c>
      <c r="J17422" s="4">
        <f>EOMONTH(OnlineRetail[[#This Row],[InvoiceDate]],-1)+1</f>
        <v>40817</v>
      </c>
      <c r="K17422" s="6">
        <f>OnlineRetail[[#This Row],[Quantity]]*OnlineRetail[[#This Row],[UnitPrice]]</f>
        <v>50.85</v>
      </c>
      <c r="L17422" t="str">
        <f t="shared" si="272"/>
        <v>13513|Oct-2011</v>
      </c>
    </row>
    <row r="17423" spans="1:12">
      <c r="A17423">
        <v>548318</v>
      </c>
      <c r="B17423" t="s">
        <v>155</v>
      </c>
      <c r="C17423" t="s">
        <v>72</v>
      </c>
      <c r="D17423">
        <v>10</v>
      </c>
      <c r="E17423" s="1">
        <v>40843.722222222219</v>
      </c>
      <c r="F17423">
        <v>5.95</v>
      </c>
      <c r="G17423">
        <v>13884</v>
      </c>
      <c r="H17423" t="s">
        <v>10</v>
      </c>
      <c r="I17423" t="str">
        <f>IF(AND(LEFT(OnlineRetail[[#This Row],[InvoiceNo]],1)&lt;&gt;"C",OnlineRetail[[#This Row],[CustomerID]]&lt;&gt;""),"Yes","No")</f>
        <v>Yes</v>
      </c>
      <c r="J17423" s="4">
        <f>EOMONTH(OnlineRetail[[#This Row],[InvoiceDate]],-1)+1</f>
        <v>40817</v>
      </c>
      <c r="K17423" s="6">
        <f>OnlineRetail[[#This Row],[Quantity]]*OnlineRetail[[#This Row],[UnitPrice]]</f>
        <v>59.5</v>
      </c>
      <c r="L17423" t="str">
        <f t="shared" si="272"/>
        <v>13884|Oct-2011</v>
      </c>
    </row>
    <row r="17424" spans="1:12">
      <c r="A17424">
        <v>540081</v>
      </c>
      <c r="B17424" t="s">
        <v>252</v>
      </c>
      <c r="C17424" t="s">
        <v>27</v>
      </c>
      <c r="D17424">
        <v>12</v>
      </c>
      <c r="E17424" s="1">
        <v>40843.722916666673</v>
      </c>
      <c r="F17424">
        <v>5.95</v>
      </c>
      <c r="G17424">
        <v>13696</v>
      </c>
      <c r="H17424" t="s">
        <v>10</v>
      </c>
      <c r="I17424" t="str">
        <f>IF(AND(LEFT(OnlineRetail[[#This Row],[InvoiceNo]],1)&lt;&gt;"C",OnlineRetail[[#This Row],[CustomerID]]&lt;&gt;""),"Yes","No")</f>
        <v>Yes</v>
      </c>
      <c r="J17424" s="4">
        <f>EOMONTH(OnlineRetail[[#This Row],[InvoiceDate]],-1)+1</f>
        <v>40817</v>
      </c>
      <c r="K17424" s="6">
        <f>OnlineRetail[[#This Row],[Quantity]]*OnlineRetail[[#This Row],[UnitPrice]]</f>
        <v>71.400000000000006</v>
      </c>
      <c r="L17424" t="str">
        <f t="shared" si="272"/>
        <v>13696|Oct-2011</v>
      </c>
    </row>
    <row r="17425" spans="1:12">
      <c r="A17425">
        <v>548421</v>
      </c>
      <c r="B17425" t="s">
        <v>28</v>
      </c>
      <c r="C17425" t="s">
        <v>48</v>
      </c>
      <c r="D17425">
        <v>2</v>
      </c>
      <c r="E17425" s="1">
        <v>40843.73541666667</v>
      </c>
      <c r="F17425">
        <v>2.5499999999999998</v>
      </c>
      <c r="G17425">
        <v>14169</v>
      </c>
      <c r="H17425" t="s">
        <v>10</v>
      </c>
      <c r="I17425" t="str">
        <f>IF(AND(LEFT(OnlineRetail[[#This Row],[InvoiceNo]],1)&lt;&gt;"C",OnlineRetail[[#This Row],[CustomerID]]&lt;&gt;""),"Yes","No")</f>
        <v>Yes</v>
      </c>
      <c r="J17425" s="4">
        <f>EOMONTH(OnlineRetail[[#This Row],[InvoiceDate]],-1)+1</f>
        <v>40817</v>
      </c>
      <c r="K17425" s="6">
        <f>OnlineRetail[[#This Row],[Quantity]]*OnlineRetail[[#This Row],[UnitPrice]]</f>
        <v>5.0999999999999996</v>
      </c>
      <c r="L17425" t="str">
        <f t="shared" si="272"/>
        <v>14169|Oct-2011</v>
      </c>
    </row>
    <row r="17426" spans="1:12">
      <c r="A17426">
        <v>545417</v>
      </c>
      <c r="B17426" t="s">
        <v>94</v>
      </c>
      <c r="C17426" t="s">
        <v>39</v>
      </c>
      <c r="D17426">
        <v>4</v>
      </c>
      <c r="E17426" s="1">
        <v>40843.737500000003</v>
      </c>
      <c r="F17426">
        <v>1.25</v>
      </c>
      <c r="G17426">
        <v>13443</v>
      </c>
      <c r="H17426" t="s">
        <v>17</v>
      </c>
      <c r="I17426" t="str">
        <f>IF(AND(LEFT(OnlineRetail[[#This Row],[InvoiceNo]],1)&lt;&gt;"C",OnlineRetail[[#This Row],[CustomerID]]&lt;&gt;""),"Yes","No")</f>
        <v>Yes</v>
      </c>
      <c r="J17426" s="4">
        <f>EOMONTH(OnlineRetail[[#This Row],[InvoiceDate]],-1)+1</f>
        <v>40817</v>
      </c>
      <c r="K17426" s="6">
        <f>OnlineRetail[[#This Row],[Quantity]]*OnlineRetail[[#This Row],[UnitPrice]]</f>
        <v>5</v>
      </c>
      <c r="L17426" t="str">
        <f t="shared" si="272"/>
        <v>13443|Oct-2011</v>
      </c>
    </row>
    <row r="17427" spans="1:12">
      <c r="A17427">
        <v>541497</v>
      </c>
      <c r="B17427" t="s">
        <v>109</v>
      </c>
      <c r="C17427" t="s">
        <v>12</v>
      </c>
      <c r="D17427">
        <v>24</v>
      </c>
      <c r="E17427" s="1">
        <v>40843.748611111107</v>
      </c>
      <c r="F17427">
        <v>5.95</v>
      </c>
      <c r="G17427">
        <v>14249</v>
      </c>
      <c r="H17427" t="s">
        <v>10</v>
      </c>
      <c r="I17427" t="str">
        <f>IF(AND(LEFT(OnlineRetail[[#This Row],[InvoiceNo]],1)&lt;&gt;"C",OnlineRetail[[#This Row],[CustomerID]]&lt;&gt;""),"Yes","No")</f>
        <v>Yes</v>
      </c>
      <c r="J17427" s="4">
        <f>EOMONTH(OnlineRetail[[#This Row],[InvoiceDate]],-1)+1</f>
        <v>40817</v>
      </c>
      <c r="K17427" s="6">
        <f>OnlineRetail[[#This Row],[Quantity]]*OnlineRetail[[#This Row],[UnitPrice]]</f>
        <v>142.80000000000001</v>
      </c>
      <c r="L17427" t="str">
        <f t="shared" si="272"/>
        <v>14249|Oct-2011</v>
      </c>
    </row>
    <row r="17428" spans="1:12">
      <c r="A17428">
        <v>540167</v>
      </c>
      <c r="B17428" t="s">
        <v>68</v>
      </c>
      <c r="C17428" t="s">
        <v>46</v>
      </c>
      <c r="D17428">
        <v>2</v>
      </c>
      <c r="E17428" s="1">
        <v>40843.752083333333</v>
      </c>
      <c r="F17428">
        <v>0.85</v>
      </c>
      <c r="G17428">
        <v>13500</v>
      </c>
      <c r="H17428" t="s">
        <v>10</v>
      </c>
      <c r="I17428" t="str">
        <f>IF(AND(LEFT(OnlineRetail[[#This Row],[InvoiceNo]],1)&lt;&gt;"C",OnlineRetail[[#This Row],[CustomerID]]&lt;&gt;""),"Yes","No")</f>
        <v>Yes</v>
      </c>
      <c r="J17428" s="4">
        <f>EOMONTH(OnlineRetail[[#This Row],[InvoiceDate]],-1)+1</f>
        <v>40817</v>
      </c>
      <c r="K17428" s="6">
        <f>OnlineRetail[[#This Row],[Quantity]]*OnlineRetail[[#This Row],[UnitPrice]]</f>
        <v>1.7</v>
      </c>
      <c r="L17428" t="str">
        <f t="shared" si="272"/>
        <v>13500|Oct-2011</v>
      </c>
    </row>
    <row r="17429" spans="1:12">
      <c r="A17429">
        <v>552179</v>
      </c>
      <c r="B17429" t="s">
        <v>220</v>
      </c>
      <c r="C17429" t="s">
        <v>16</v>
      </c>
      <c r="D17429">
        <v>24</v>
      </c>
      <c r="E17429" s="1">
        <v>40843.75277777778</v>
      </c>
      <c r="F17429">
        <v>4.25</v>
      </c>
      <c r="G17429">
        <v>13533</v>
      </c>
      <c r="H17429" t="s">
        <v>10</v>
      </c>
      <c r="I17429" t="str">
        <f>IF(AND(LEFT(OnlineRetail[[#This Row],[InvoiceNo]],1)&lt;&gt;"C",OnlineRetail[[#This Row],[CustomerID]]&lt;&gt;""),"Yes","No")</f>
        <v>Yes</v>
      </c>
      <c r="J17429" s="4">
        <f>EOMONTH(OnlineRetail[[#This Row],[InvoiceDate]],-1)+1</f>
        <v>40817</v>
      </c>
      <c r="K17429" s="6">
        <f>OnlineRetail[[#This Row],[Quantity]]*OnlineRetail[[#This Row],[UnitPrice]]</f>
        <v>102</v>
      </c>
      <c r="L17429" t="str">
        <f t="shared" si="272"/>
        <v>13533|Oct-2011</v>
      </c>
    </row>
    <row r="17430" spans="1:12">
      <c r="A17430">
        <v>542503</v>
      </c>
      <c r="B17430" t="s">
        <v>171</v>
      </c>
      <c r="C17430" t="s">
        <v>24</v>
      </c>
      <c r="D17430">
        <v>9</v>
      </c>
      <c r="E17430" s="1">
        <v>40843.762499999997</v>
      </c>
      <c r="F17430">
        <v>7.95</v>
      </c>
      <c r="G17430">
        <v>14062</v>
      </c>
      <c r="H17430" t="s">
        <v>10</v>
      </c>
      <c r="I17430" t="str">
        <f>IF(AND(LEFT(OnlineRetail[[#This Row],[InvoiceNo]],1)&lt;&gt;"C",OnlineRetail[[#This Row],[CustomerID]]&lt;&gt;""),"Yes","No")</f>
        <v>Yes</v>
      </c>
      <c r="J17430" s="4">
        <f>EOMONTH(OnlineRetail[[#This Row],[InvoiceDate]],-1)+1</f>
        <v>40817</v>
      </c>
      <c r="K17430" s="6">
        <f>OnlineRetail[[#This Row],[Quantity]]*OnlineRetail[[#This Row],[UnitPrice]]</f>
        <v>71.55</v>
      </c>
      <c r="L17430" t="str">
        <f t="shared" si="272"/>
        <v>14062|Oct-2011</v>
      </c>
    </row>
    <row r="17431" spans="1:12">
      <c r="A17431">
        <v>536819</v>
      </c>
      <c r="B17431" t="s">
        <v>107</v>
      </c>
      <c r="C17431" t="s">
        <v>14</v>
      </c>
      <c r="D17431">
        <v>12</v>
      </c>
      <c r="E17431" s="1">
        <v>40843.769444444442</v>
      </c>
      <c r="F17431">
        <v>2.5499999999999998</v>
      </c>
      <c r="G17431">
        <v>12557</v>
      </c>
      <c r="H17431" t="s">
        <v>25</v>
      </c>
      <c r="I17431" t="str">
        <f>IF(AND(LEFT(OnlineRetail[[#This Row],[InvoiceNo]],1)&lt;&gt;"C",OnlineRetail[[#This Row],[CustomerID]]&lt;&gt;""),"Yes","No")</f>
        <v>Yes</v>
      </c>
      <c r="J17431" s="4">
        <f>EOMONTH(OnlineRetail[[#This Row],[InvoiceDate]],-1)+1</f>
        <v>40817</v>
      </c>
      <c r="K17431" s="6">
        <f>OnlineRetail[[#This Row],[Quantity]]*OnlineRetail[[#This Row],[UnitPrice]]</f>
        <v>30.599999999999998</v>
      </c>
      <c r="L17431" t="str">
        <f t="shared" si="272"/>
        <v>12557|Oct-2011</v>
      </c>
    </row>
    <row r="17432" spans="1:12">
      <c r="A17432">
        <v>553836</v>
      </c>
      <c r="B17432" t="s">
        <v>115</v>
      </c>
      <c r="C17432" t="s">
        <v>40</v>
      </c>
      <c r="D17432">
        <v>12</v>
      </c>
      <c r="E17432" s="1">
        <v>40843.771527777782</v>
      </c>
      <c r="F17432">
        <v>2.1</v>
      </c>
      <c r="G17432">
        <v>12895</v>
      </c>
      <c r="H17432" t="s">
        <v>22</v>
      </c>
      <c r="I17432" t="str">
        <f>IF(AND(LEFT(OnlineRetail[[#This Row],[InvoiceNo]],1)&lt;&gt;"C",OnlineRetail[[#This Row],[CustomerID]]&lt;&gt;""),"Yes","No")</f>
        <v>Yes</v>
      </c>
      <c r="J17432" s="4">
        <f>EOMONTH(OnlineRetail[[#This Row],[InvoiceDate]],-1)+1</f>
        <v>40817</v>
      </c>
      <c r="K17432" s="6">
        <f>OnlineRetail[[#This Row],[Quantity]]*OnlineRetail[[#This Row],[UnitPrice]]</f>
        <v>25.200000000000003</v>
      </c>
      <c r="L17432" t="str">
        <f t="shared" si="272"/>
        <v>12895|Oct-2011</v>
      </c>
    </row>
    <row r="17433" spans="1:12">
      <c r="A17433">
        <v>554818</v>
      </c>
      <c r="B17433" t="s">
        <v>138</v>
      </c>
      <c r="C17433" t="s">
        <v>19</v>
      </c>
      <c r="D17433">
        <v>16</v>
      </c>
      <c r="E17433" s="1">
        <v>40843.774305555547</v>
      </c>
      <c r="F17433">
        <v>4.25</v>
      </c>
      <c r="G17433">
        <v>12617</v>
      </c>
      <c r="H17433" t="s">
        <v>31</v>
      </c>
      <c r="I17433" t="str">
        <f>IF(AND(LEFT(OnlineRetail[[#This Row],[InvoiceNo]],1)&lt;&gt;"C",OnlineRetail[[#This Row],[CustomerID]]&lt;&gt;""),"Yes","No")</f>
        <v>Yes</v>
      </c>
      <c r="J17433" s="4">
        <f>EOMONTH(OnlineRetail[[#This Row],[InvoiceDate]],-1)+1</f>
        <v>40817</v>
      </c>
      <c r="K17433" s="6">
        <f>OnlineRetail[[#This Row],[Quantity]]*OnlineRetail[[#This Row],[UnitPrice]]</f>
        <v>68</v>
      </c>
      <c r="L17433" t="str">
        <f t="shared" si="272"/>
        <v>12617|Oct-2011</v>
      </c>
    </row>
    <row r="17434" spans="1:12">
      <c r="A17434">
        <v>547321</v>
      </c>
      <c r="B17434" t="s">
        <v>288</v>
      </c>
      <c r="C17434" t="s">
        <v>83</v>
      </c>
      <c r="D17434">
        <v>8</v>
      </c>
      <c r="E17434" s="1">
        <v>40843.779861111107</v>
      </c>
      <c r="F17434">
        <v>2.5499999999999998</v>
      </c>
      <c r="G17434">
        <v>13327</v>
      </c>
      <c r="H17434" t="s">
        <v>126</v>
      </c>
      <c r="I17434" t="str">
        <f>IF(AND(LEFT(OnlineRetail[[#This Row],[InvoiceNo]],1)&lt;&gt;"C",OnlineRetail[[#This Row],[CustomerID]]&lt;&gt;""),"Yes","No")</f>
        <v>Yes</v>
      </c>
      <c r="J17434" s="4">
        <f>EOMONTH(OnlineRetail[[#This Row],[InvoiceDate]],-1)+1</f>
        <v>40817</v>
      </c>
      <c r="K17434" s="6">
        <f>OnlineRetail[[#This Row],[Quantity]]*OnlineRetail[[#This Row],[UnitPrice]]</f>
        <v>20.399999999999999</v>
      </c>
      <c r="L17434" t="str">
        <f t="shared" si="272"/>
        <v>13327|Oct-2011</v>
      </c>
    </row>
    <row r="17435" spans="1:12">
      <c r="A17435">
        <v>549661</v>
      </c>
      <c r="B17435" t="s">
        <v>249</v>
      </c>
      <c r="C17435" t="s">
        <v>48</v>
      </c>
      <c r="D17435">
        <v>16</v>
      </c>
      <c r="E17435" s="1">
        <v>40843.781944444447</v>
      </c>
      <c r="F17435">
        <v>2.1</v>
      </c>
      <c r="G17435">
        <v>13156</v>
      </c>
      <c r="H17435" t="s">
        <v>10</v>
      </c>
      <c r="I17435" t="str">
        <f>IF(AND(LEFT(OnlineRetail[[#This Row],[InvoiceNo]],1)&lt;&gt;"C",OnlineRetail[[#This Row],[CustomerID]]&lt;&gt;""),"Yes","No")</f>
        <v>Yes</v>
      </c>
      <c r="J17435" s="4">
        <f>EOMONTH(OnlineRetail[[#This Row],[InvoiceDate]],-1)+1</f>
        <v>40817</v>
      </c>
      <c r="K17435" s="6">
        <f>OnlineRetail[[#This Row],[Quantity]]*OnlineRetail[[#This Row],[UnitPrice]]</f>
        <v>33.6</v>
      </c>
      <c r="L17435" t="str">
        <f t="shared" si="272"/>
        <v>13156|Oct-2011</v>
      </c>
    </row>
    <row r="17436" spans="1:12">
      <c r="A17436">
        <v>536868</v>
      </c>
      <c r="B17436" t="s">
        <v>133</v>
      </c>
      <c r="C17436" t="s">
        <v>40</v>
      </c>
      <c r="D17436">
        <v>18</v>
      </c>
      <c r="E17436" s="1">
        <v>40843.794444444437</v>
      </c>
      <c r="F17436">
        <v>7.95</v>
      </c>
      <c r="G17436">
        <v>13564</v>
      </c>
      <c r="H17436" t="s">
        <v>10</v>
      </c>
      <c r="I17436" t="str">
        <f>IF(AND(LEFT(OnlineRetail[[#This Row],[InvoiceNo]],1)&lt;&gt;"C",OnlineRetail[[#This Row],[CustomerID]]&lt;&gt;""),"Yes","No")</f>
        <v>Yes</v>
      </c>
      <c r="J17436" s="4">
        <f>EOMONTH(OnlineRetail[[#This Row],[InvoiceDate]],-1)+1</f>
        <v>40817</v>
      </c>
      <c r="K17436" s="6">
        <f>OnlineRetail[[#This Row],[Quantity]]*OnlineRetail[[#This Row],[UnitPrice]]</f>
        <v>143.1</v>
      </c>
      <c r="L17436" t="str">
        <f t="shared" si="272"/>
        <v>13564|Oct-2011</v>
      </c>
    </row>
    <row r="17437" spans="1:12">
      <c r="A17437">
        <v>542624</v>
      </c>
      <c r="B17437" t="s">
        <v>119</v>
      </c>
      <c r="C17437" t="s">
        <v>53</v>
      </c>
      <c r="D17437">
        <v>5</v>
      </c>
      <c r="E17437" s="1">
        <v>40843.795138888891</v>
      </c>
      <c r="F17437">
        <v>3.39</v>
      </c>
      <c r="G17437">
        <v>13516</v>
      </c>
      <c r="H17437" t="s">
        <v>17</v>
      </c>
      <c r="I17437" t="str">
        <f>IF(AND(LEFT(OnlineRetail[[#This Row],[InvoiceNo]],1)&lt;&gt;"C",OnlineRetail[[#This Row],[CustomerID]]&lt;&gt;""),"Yes","No")</f>
        <v>Yes</v>
      </c>
      <c r="J17437" s="4">
        <f>EOMONTH(OnlineRetail[[#This Row],[InvoiceDate]],-1)+1</f>
        <v>40817</v>
      </c>
      <c r="K17437" s="6">
        <f>OnlineRetail[[#This Row],[Quantity]]*OnlineRetail[[#This Row],[UnitPrice]]</f>
        <v>16.95</v>
      </c>
      <c r="L17437" t="str">
        <f t="shared" si="272"/>
        <v>13516|Oct-2011</v>
      </c>
    </row>
    <row r="17438" spans="1:12">
      <c r="A17438">
        <v>551250</v>
      </c>
      <c r="B17438" t="s">
        <v>228</v>
      </c>
      <c r="C17438" t="s">
        <v>83</v>
      </c>
      <c r="D17438">
        <v>13</v>
      </c>
      <c r="E17438" s="1">
        <v>40843.813888888893</v>
      </c>
      <c r="F17438">
        <v>7.95</v>
      </c>
      <c r="G17438">
        <v>12351</v>
      </c>
      <c r="H17438" t="s">
        <v>17</v>
      </c>
      <c r="I17438" t="str">
        <f>IF(AND(LEFT(OnlineRetail[[#This Row],[InvoiceNo]],1)&lt;&gt;"C",OnlineRetail[[#This Row],[CustomerID]]&lt;&gt;""),"Yes","No")</f>
        <v>Yes</v>
      </c>
      <c r="J17438" s="4">
        <f>EOMONTH(OnlineRetail[[#This Row],[InvoiceDate]],-1)+1</f>
        <v>40817</v>
      </c>
      <c r="K17438" s="6">
        <f>OnlineRetail[[#This Row],[Quantity]]*OnlineRetail[[#This Row],[UnitPrice]]</f>
        <v>103.35000000000001</v>
      </c>
      <c r="L17438" t="str">
        <f t="shared" si="272"/>
        <v>12351|Oct-2011</v>
      </c>
    </row>
    <row r="17439" spans="1:12">
      <c r="A17439">
        <v>549295</v>
      </c>
      <c r="B17439" t="s">
        <v>179</v>
      </c>
      <c r="C17439" t="s">
        <v>19</v>
      </c>
      <c r="D17439">
        <v>16</v>
      </c>
      <c r="E17439" s="1">
        <v>40843.819444444453</v>
      </c>
      <c r="F17439">
        <v>2.1</v>
      </c>
      <c r="G17439">
        <v>12723</v>
      </c>
      <c r="H17439" t="s">
        <v>10</v>
      </c>
      <c r="I17439" t="str">
        <f>IF(AND(LEFT(OnlineRetail[[#This Row],[InvoiceNo]],1)&lt;&gt;"C",OnlineRetail[[#This Row],[CustomerID]]&lt;&gt;""),"Yes","No")</f>
        <v>Yes</v>
      </c>
      <c r="J17439" s="4">
        <f>EOMONTH(OnlineRetail[[#This Row],[InvoiceDate]],-1)+1</f>
        <v>40817</v>
      </c>
      <c r="K17439" s="6">
        <f>OnlineRetail[[#This Row],[Quantity]]*OnlineRetail[[#This Row],[UnitPrice]]</f>
        <v>33.6</v>
      </c>
      <c r="L17439" t="str">
        <f t="shared" si="272"/>
        <v>12723|Oct-2011</v>
      </c>
    </row>
    <row r="17440" spans="1:12">
      <c r="A17440">
        <v>543529</v>
      </c>
      <c r="B17440" t="s">
        <v>108</v>
      </c>
      <c r="C17440" t="s">
        <v>40</v>
      </c>
      <c r="D17440">
        <v>16</v>
      </c>
      <c r="E17440" s="1">
        <v>40844.338194444441</v>
      </c>
      <c r="F17440">
        <v>0.85</v>
      </c>
      <c r="G17440">
        <v>13603</v>
      </c>
      <c r="H17440" t="s">
        <v>10</v>
      </c>
      <c r="I17440" t="str">
        <f>IF(AND(LEFT(OnlineRetail[[#This Row],[InvoiceNo]],1)&lt;&gt;"C",OnlineRetail[[#This Row],[CustomerID]]&lt;&gt;""),"Yes","No")</f>
        <v>Yes</v>
      </c>
      <c r="J17440" s="4">
        <f>EOMONTH(OnlineRetail[[#This Row],[InvoiceDate]],-1)+1</f>
        <v>40817</v>
      </c>
      <c r="K17440" s="6">
        <f>OnlineRetail[[#This Row],[Quantity]]*OnlineRetail[[#This Row],[UnitPrice]]</f>
        <v>13.6</v>
      </c>
      <c r="L17440" t="str">
        <f t="shared" si="272"/>
        <v>13603|Oct-2011</v>
      </c>
    </row>
    <row r="17441" spans="1:12">
      <c r="A17441">
        <v>539025</v>
      </c>
      <c r="B17441" t="s">
        <v>173</v>
      </c>
      <c r="C17441" t="s">
        <v>14</v>
      </c>
      <c r="D17441">
        <v>8</v>
      </c>
      <c r="E17441" s="1">
        <v>40844.339583333327</v>
      </c>
      <c r="F17441">
        <v>0.85</v>
      </c>
      <c r="G17441">
        <v>12779</v>
      </c>
      <c r="H17441" t="s">
        <v>10</v>
      </c>
      <c r="I17441" t="str">
        <f>IF(AND(LEFT(OnlineRetail[[#This Row],[InvoiceNo]],1)&lt;&gt;"C",OnlineRetail[[#This Row],[CustomerID]]&lt;&gt;""),"Yes","No")</f>
        <v>Yes</v>
      </c>
      <c r="J17441" s="4">
        <f>EOMONTH(OnlineRetail[[#This Row],[InvoiceDate]],-1)+1</f>
        <v>40817</v>
      </c>
      <c r="K17441" s="6">
        <f>OnlineRetail[[#This Row],[Quantity]]*OnlineRetail[[#This Row],[UnitPrice]]</f>
        <v>6.8</v>
      </c>
      <c r="L17441" t="str">
        <f t="shared" si="272"/>
        <v>12779|Oct-2011</v>
      </c>
    </row>
    <row r="17442" spans="1:12">
      <c r="A17442">
        <v>542363</v>
      </c>
      <c r="B17442" t="s">
        <v>90</v>
      </c>
      <c r="C17442" t="s">
        <v>27</v>
      </c>
      <c r="D17442">
        <v>5</v>
      </c>
      <c r="E17442" s="1">
        <v>40844.362500000003</v>
      </c>
      <c r="F17442">
        <v>9.9499999999999993</v>
      </c>
      <c r="G17442">
        <v>13903</v>
      </c>
      <c r="H17442" t="s">
        <v>10</v>
      </c>
      <c r="I17442" t="str">
        <f>IF(AND(LEFT(OnlineRetail[[#This Row],[InvoiceNo]],1)&lt;&gt;"C",OnlineRetail[[#This Row],[CustomerID]]&lt;&gt;""),"Yes","No")</f>
        <v>Yes</v>
      </c>
      <c r="J17442" s="4">
        <f>EOMONTH(OnlineRetail[[#This Row],[InvoiceDate]],-1)+1</f>
        <v>40817</v>
      </c>
      <c r="K17442" s="6">
        <f>OnlineRetail[[#This Row],[Quantity]]*OnlineRetail[[#This Row],[UnitPrice]]</f>
        <v>49.75</v>
      </c>
      <c r="L17442" t="str">
        <f t="shared" si="272"/>
        <v>13903|Oct-2011</v>
      </c>
    </row>
    <row r="17443" spans="1:12">
      <c r="A17443">
        <v>536726</v>
      </c>
      <c r="B17443" t="s">
        <v>200</v>
      </c>
      <c r="C17443" t="s">
        <v>39</v>
      </c>
      <c r="D17443">
        <v>16</v>
      </c>
      <c r="E17443" s="1">
        <v>40844.369444444441</v>
      </c>
      <c r="F17443">
        <v>7.95</v>
      </c>
      <c r="G17443">
        <v>12952</v>
      </c>
      <c r="H17443" t="s">
        <v>22</v>
      </c>
      <c r="I17443" t="str">
        <f>IF(AND(LEFT(OnlineRetail[[#This Row],[InvoiceNo]],1)&lt;&gt;"C",OnlineRetail[[#This Row],[CustomerID]]&lt;&gt;""),"Yes","No")</f>
        <v>Yes</v>
      </c>
      <c r="J17443" s="4">
        <f>EOMONTH(OnlineRetail[[#This Row],[InvoiceDate]],-1)+1</f>
        <v>40817</v>
      </c>
      <c r="K17443" s="6">
        <f>OnlineRetail[[#This Row],[Quantity]]*OnlineRetail[[#This Row],[UnitPrice]]</f>
        <v>127.2</v>
      </c>
      <c r="L17443" t="str">
        <f t="shared" si="272"/>
        <v>12952|Oct-2011</v>
      </c>
    </row>
    <row r="17444" spans="1:12">
      <c r="A17444">
        <v>544517</v>
      </c>
      <c r="B17444" t="s">
        <v>255</v>
      </c>
      <c r="C17444" t="s">
        <v>9</v>
      </c>
      <c r="D17444">
        <v>15</v>
      </c>
      <c r="E17444" s="1">
        <v>40844.371527777781</v>
      </c>
      <c r="F17444">
        <v>1.65</v>
      </c>
      <c r="G17444">
        <v>12761</v>
      </c>
      <c r="H17444" t="s">
        <v>10</v>
      </c>
      <c r="I17444" t="str">
        <f>IF(AND(LEFT(OnlineRetail[[#This Row],[InvoiceNo]],1)&lt;&gt;"C",OnlineRetail[[#This Row],[CustomerID]]&lt;&gt;""),"Yes","No")</f>
        <v>Yes</v>
      </c>
      <c r="J17444" s="4">
        <f>EOMONTH(OnlineRetail[[#This Row],[InvoiceDate]],-1)+1</f>
        <v>40817</v>
      </c>
      <c r="K17444" s="6">
        <f>OnlineRetail[[#This Row],[Quantity]]*OnlineRetail[[#This Row],[UnitPrice]]</f>
        <v>24.75</v>
      </c>
      <c r="L17444" t="str">
        <f t="shared" si="272"/>
        <v>12761|Oct-2011</v>
      </c>
    </row>
    <row r="17445" spans="1:12">
      <c r="A17445">
        <v>554643</v>
      </c>
      <c r="B17445" t="s">
        <v>64</v>
      </c>
      <c r="C17445" t="s">
        <v>21</v>
      </c>
      <c r="D17445">
        <v>1</v>
      </c>
      <c r="E17445" s="1">
        <v>40844.37222222222</v>
      </c>
      <c r="F17445">
        <v>4.25</v>
      </c>
      <c r="G17445">
        <v>13100</v>
      </c>
      <c r="H17445" t="s">
        <v>10</v>
      </c>
      <c r="I17445" t="str">
        <f>IF(AND(LEFT(OnlineRetail[[#This Row],[InvoiceNo]],1)&lt;&gt;"C",OnlineRetail[[#This Row],[CustomerID]]&lt;&gt;""),"Yes","No")</f>
        <v>Yes</v>
      </c>
      <c r="J17445" s="4">
        <f>EOMONTH(OnlineRetail[[#This Row],[InvoiceDate]],-1)+1</f>
        <v>40817</v>
      </c>
      <c r="K17445" s="6">
        <f>OnlineRetail[[#This Row],[Quantity]]*OnlineRetail[[#This Row],[UnitPrice]]</f>
        <v>4.25</v>
      </c>
      <c r="L17445" t="str">
        <f t="shared" si="272"/>
        <v>13100|Oct-2011</v>
      </c>
    </row>
    <row r="17446" spans="1:12">
      <c r="A17446">
        <v>540147</v>
      </c>
      <c r="B17446" t="s">
        <v>147</v>
      </c>
      <c r="C17446" t="s">
        <v>27</v>
      </c>
      <c r="D17446">
        <v>20</v>
      </c>
      <c r="E17446" s="1">
        <v>40844.380555555559</v>
      </c>
      <c r="F17446">
        <v>2.5499999999999998</v>
      </c>
      <c r="G17446">
        <v>13670</v>
      </c>
      <c r="H17446" t="s">
        <v>10</v>
      </c>
      <c r="I17446" t="str">
        <f>IF(AND(LEFT(OnlineRetail[[#This Row],[InvoiceNo]],1)&lt;&gt;"C",OnlineRetail[[#This Row],[CustomerID]]&lt;&gt;""),"Yes","No")</f>
        <v>Yes</v>
      </c>
      <c r="J17446" s="4">
        <f>EOMONTH(OnlineRetail[[#This Row],[InvoiceDate]],-1)+1</f>
        <v>40817</v>
      </c>
      <c r="K17446" s="6">
        <f>OnlineRetail[[#This Row],[Quantity]]*OnlineRetail[[#This Row],[UnitPrice]]</f>
        <v>51</v>
      </c>
      <c r="L17446" t="str">
        <f t="shared" si="272"/>
        <v>13670|Oct-2011</v>
      </c>
    </row>
    <row r="17447" spans="1:12">
      <c r="A17447">
        <v>552203</v>
      </c>
      <c r="B17447" t="s">
        <v>115</v>
      </c>
      <c r="C17447" t="s">
        <v>42</v>
      </c>
      <c r="D17447">
        <v>17</v>
      </c>
      <c r="E17447" s="1">
        <v>40844.382638888892</v>
      </c>
      <c r="F17447">
        <v>1.65</v>
      </c>
      <c r="G17447">
        <v>12924</v>
      </c>
      <c r="H17447" t="s">
        <v>10</v>
      </c>
      <c r="I17447" t="str">
        <f>IF(AND(LEFT(OnlineRetail[[#This Row],[InvoiceNo]],1)&lt;&gt;"C",OnlineRetail[[#This Row],[CustomerID]]&lt;&gt;""),"Yes","No")</f>
        <v>Yes</v>
      </c>
      <c r="J17447" s="4">
        <f>EOMONTH(OnlineRetail[[#This Row],[InvoiceDate]],-1)+1</f>
        <v>40817</v>
      </c>
      <c r="K17447" s="6">
        <f>OnlineRetail[[#This Row],[Quantity]]*OnlineRetail[[#This Row],[UnitPrice]]</f>
        <v>28.049999999999997</v>
      </c>
      <c r="L17447" t="str">
        <f t="shared" si="272"/>
        <v>12924|Oct-2011</v>
      </c>
    </row>
    <row r="17448" spans="1:12">
      <c r="A17448">
        <v>548983</v>
      </c>
      <c r="B17448" t="s">
        <v>118</v>
      </c>
      <c r="C17448" t="s">
        <v>50</v>
      </c>
      <c r="D17448">
        <v>5</v>
      </c>
      <c r="E17448" s="1">
        <v>40844.383333333331</v>
      </c>
      <c r="F17448">
        <v>2.1</v>
      </c>
      <c r="G17448">
        <v>13869</v>
      </c>
      <c r="H17448" t="s">
        <v>10</v>
      </c>
      <c r="I17448" t="str">
        <f>IF(AND(LEFT(OnlineRetail[[#This Row],[InvoiceNo]],1)&lt;&gt;"C",OnlineRetail[[#This Row],[CustomerID]]&lt;&gt;""),"Yes","No")</f>
        <v>Yes</v>
      </c>
      <c r="J17448" s="4">
        <f>EOMONTH(OnlineRetail[[#This Row],[InvoiceDate]],-1)+1</f>
        <v>40817</v>
      </c>
      <c r="K17448" s="6">
        <f>OnlineRetail[[#This Row],[Quantity]]*OnlineRetail[[#This Row],[UnitPrice]]</f>
        <v>10.5</v>
      </c>
      <c r="L17448" t="str">
        <f t="shared" si="272"/>
        <v>13869|Oct-2011</v>
      </c>
    </row>
    <row r="17449" spans="1:12">
      <c r="A17449">
        <v>552716</v>
      </c>
      <c r="B17449" t="s">
        <v>11</v>
      </c>
      <c r="C17449" t="s">
        <v>46</v>
      </c>
      <c r="D17449">
        <v>6</v>
      </c>
      <c r="E17449" s="1">
        <v>40844.388888888891</v>
      </c>
      <c r="F17449">
        <v>5.95</v>
      </c>
      <c r="G17449">
        <v>12981</v>
      </c>
      <c r="H17449" t="s">
        <v>10</v>
      </c>
      <c r="I17449" t="str">
        <f>IF(AND(LEFT(OnlineRetail[[#This Row],[InvoiceNo]],1)&lt;&gt;"C",OnlineRetail[[#This Row],[CustomerID]]&lt;&gt;""),"Yes","No")</f>
        <v>Yes</v>
      </c>
      <c r="J17449" s="4">
        <f>EOMONTH(OnlineRetail[[#This Row],[InvoiceDate]],-1)+1</f>
        <v>40817</v>
      </c>
      <c r="K17449" s="6">
        <f>OnlineRetail[[#This Row],[Quantity]]*OnlineRetail[[#This Row],[UnitPrice]]</f>
        <v>35.700000000000003</v>
      </c>
      <c r="L17449" t="str">
        <f t="shared" si="272"/>
        <v>12981|Oct-2011</v>
      </c>
    </row>
    <row r="17450" spans="1:12">
      <c r="A17450">
        <v>554955</v>
      </c>
      <c r="B17450" t="s">
        <v>125</v>
      </c>
      <c r="C17450" t="s">
        <v>33</v>
      </c>
      <c r="D17450">
        <v>16</v>
      </c>
      <c r="E17450" s="1">
        <v>40844.393750000003</v>
      </c>
      <c r="F17450">
        <v>0.85</v>
      </c>
      <c r="G17450">
        <v>12505</v>
      </c>
      <c r="H17450" t="s">
        <v>126</v>
      </c>
      <c r="I17450" t="str">
        <f>IF(AND(LEFT(OnlineRetail[[#This Row],[InvoiceNo]],1)&lt;&gt;"C",OnlineRetail[[#This Row],[CustomerID]]&lt;&gt;""),"Yes","No")</f>
        <v>Yes</v>
      </c>
      <c r="J17450" s="4">
        <f>EOMONTH(OnlineRetail[[#This Row],[InvoiceDate]],-1)+1</f>
        <v>40817</v>
      </c>
      <c r="K17450" s="6">
        <f>OnlineRetail[[#This Row],[Quantity]]*OnlineRetail[[#This Row],[UnitPrice]]</f>
        <v>13.6</v>
      </c>
      <c r="L17450" t="str">
        <f t="shared" si="272"/>
        <v>12505|Oct-2011</v>
      </c>
    </row>
    <row r="17451" spans="1:12">
      <c r="A17451">
        <v>549989</v>
      </c>
      <c r="B17451" t="s">
        <v>160</v>
      </c>
      <c r="C17451" t="s">
        <v>62</v>
      </c>
      <c r="D17451">
        <v>23</v>
      </c>
      <c r="E17451" s="1">
        <v>40844.396527777782</v>
      </c>
      <c r="F17451">
        <v>1.65</v>
      </c>
      <c r="G17451">
        <v>13181</v>
      </c>
      <c r="H17451" t="s">
        <v>10</v>
      </c>
      <c r="I17451" t="str">
        <f>IF(AND(LEFT(OnlineRetail[[#This Row],[InvoiceNo]],1)&lt;&gt;"C",OnlineRetail[[#This Row],[CustomerID]]&lt;&gt;""),"Yes","No")</f>
        <v>Yes</v>
      </c>
      <c r="J17451" s="4">
        <f>EOMONTH(OnlineRetail[[#This Row],[InvoiceDate]],-1)+1</f>
        <v>40817</v>
      </c>
      <c r="K17451" s="6">
        <f>OnlineRetail[[#This Row],[Quantity]]*OnlineRetail[[#This Row],[UnitPrice]]</f>
        <v>37.949999999999996</v>
      </c>
      <c r="L17451" t="str">
        <f t="shared" si="272"/>
        <v>13181|Oct-2011</v>
      </c>
    </row>
    <row r="17452" spans="1:12">
      <c r="A17452">
        <v>548515</v>
      </c>
      <c r="B17452" t="s">
        <v>181</v>
      </c>
      <c r="C17452" t="s">
        <v>21</v>
      </c>
      <c r="D17452">
        <v>10</v>
      </c>
      <c r="E17452" s="1">
        <v>40844.401388888888</v>
      </c>
      <c r="F17452">
        <v>7.95</v>
      </c>
      <c r="G17452">
        <v>12880</v>
      </c>
      <c r="H17452" t="s">
        <v>10</v>
      </c>
      <c r="I17452" t="str">
        <f>IF(AND(LEFT(OnlineRetail[[#This Row],[InvoiceNo]],1)&lt;&gt;"C",OnlineRetail[[#This Row],[CustomerID]]&lt;&gt;""),"Yes","No")</f>
        <v>Yes</v>
      </c>
      <c r="J17452" s="4">
        <f>EOMONTH(OnlineRetail[[#This Row],[InvoiceDate]],-1)+1</f>
        <v>40817</v>
      </c>
      <c r="K17452" s="6">
        <f>OnlineRetail[[#This Row],[Quantity]]*OnlineRetail[[#This Row],[UnitPrice]]</f>
        <v>79.5</v>
      </c>
      <c r="L17452" t="str">
        <f t="shared" si="272"/>
        <v>12880|Oct-2011</v>
      </c>
    </row>
    <row r="17453" spans="1:12">
      <c r="A17453">
        <v>538679</v>
      </c>
      <c r="B17453" t="s">
        <v>199</v>
      </c>
      <c r="C17453" t="s">
        <v>9</v>
      </c>
      <c r="D17453">
        <v>12</v>
      </c>
      <c r="E17453" s="1">
        <v>40844.40625</v>
      </c>
      <c r="F17453">
        <v>4.25</v>
      </c>
      <c r="G17453">
        <v>13644</v>
      </c>
      <c r="H17453" t="s">
        <v>10</v>
      </c>
      <c r="I17453" t="str">
        <f>IF(AND(LEFT(OnlineRetail[[#This Row],[InvoiceNo]],1)&lt;&gt;"C",OnlineRetail[[#This Row],[CustomerID]]&lt;&gt;""),"Yes","No")</f>
        <v>Yes</v>
      </c>
      <c r="J17453" s="4">
        <f>EOMONTH(OnlineRetail[[#This Row],[InvoiceDate]],-1)+1</f>
        <v>40817</v>
      </c>
      <c r="K17453" s="6">
        <f>OnlineRetail[[#This Row],[Quantity]]*OnlineRetail[[#This Row],[UnitPrice]]</f>
        <v>51</v>
      </c>
      <c r="L17453" t="str">
        <f t="shared" si="272"/>
        <v>13644|Oct-2011</v>
      </c>
    </row>
    <row r="17454" spans="1:12">
      <c r="A17454">
        <v>543493</v>
      </c>
      <c r="B17454" t="s">
        <v>59</v>
      </c>
      <c r="C17454" t="s">
        <v>33</v>
      </c>
      <c r="D17454">
        <v>19</v>
      </c>
      <c r="E17454" s="1">
        <v>40844.426388888889</v>
      </c>
      <c r="F17454">
        <v>1.25</v>
      </c>
      <c r="G17454">
        <v>13669</v>
      </c>
      <c r="H17454" t="s">
        <v>10</v>
      </c>
      <c r="I17454" t="str">
        <f>IF(AND(LEFT(OnlineRetail[[#This Row],[InvoiceNo]],1)&lt;&gt;"C",OnlineRetail[[#This Row],[CustomerID]]&lt;&gt;""),"Yes","No")</f>
        <v>Yes</v>
      </c>
      <c r="J17454" s="4">
        <f>EOMONTH(OnlineRetail[[#This Row],[InvoiceDate]],-1)+1</f>
        <v>40817</v>
      </c>
      <c r="K17454" s="6">
        <f>OnlineRetail[[#This Row],[Quantity]]*OnlineRetail[[#This Row],[UnitPrice]]</f>
        <v>23.75</v>
      </c>
      <c r="L17454" t="str">
        <f t="shared" si="272"/>
        <v>13669|Oct-2011</v>
      </c>
    </row>
    <row r="17455" spans="1:12">
      <c r="A17455">
        <v>547959</v>
      </c>
      <c r="B17455" t="s">
        <v>13</v>
      </c>
      <c r="C17455" t="s">
        <v>53</v>
      </c>
      <c r="D17455">
        <v>20</v>
      </c>
      <c r="E17455" s="1">
        <v>40844.449305555558</v>
      </c>
      <c r="F17455">
        <v>2.5499999999999998</v>
      </c>
      <c r="G17455">
        <v>12550</v>
      </c>
      <c r="H17455" t="s">
        <v>10</v>
      </c>
      <c r="I17455" t="str">
        <f>IF(AND(LEFT(OnlineRetail[[#This Row],[InvoiceNo]],1)&lt;&gt;"C",OnlineRetail[[#This Row],[CustomerID]]&lt;&gt;""),"Yes","No")</f>
        <v>Yes</v>
      </c>
      <c r="J17455" s="4">
        <f>EOMONTH(OnlineRetail[[#This Row],[InvoiceDate]],-1)+1</f>
        <v>40817</v>
      </c>
      <c r="K17455" s="6">
        <f>OnlineRetail[[#This Row],[Quantity]]*OnlineRetail[[#This Row],[UnitPrice]]</f>
        <v>51</v>
      </c>
      <c r="L17455" t="str">
        <f t="shared" si="272"/>
        <v>12550|Oct-2011</v>
      </c>
    </row>
    <row r="17456" spans="1:12">
      <c r="A17456">
        <v>555902</v>
      </c>
      <c r="B17456" t="s">
        <v>75</v>
      </c>
      <c r="C17456" t="s">
        <v>24</v>
      </c>
      <c r="D17456">
        <v>22</v>
      </c>
      <c r="E17456" s="1">
        <v>40844.449305555558</v>
      </c>
      <c r="F17456">
        <v>1.65</v>
      </c>
      <c r="G17456">
        <v>14035</v>
      </c>
      <c r="H17456" t="s">
        <v>22</v>
      </c>
      <c r="I17456" t="str">
        <f>IF(AND(LEFT(OnlineRetail[[#This Row],[InvoiceNo]],1)&lt;&gt;"C",OnlineRetail[[#This Row],[CustomerID]]&lt;&gt;""),"Yes","No")</f>
        <v>Yes</v>
      </c>
      <c r="J17456" s="4">
        <f>EOMONTH(OnlineRetail[[#This Row],[InvoiceDate]],-1)+1</f>
        <v>40817</v>
      </c>
      <c r="K17456" s="6">
        <f>OnlineRetail[[#This Row],[Quantity]]*OnlineRetail[[#This Row],[UnitPrice]]</f>
        <v>36.299999999999997</v>
      </c>
      <c r="L17456" t="str">
        <f t="shared" si="272"/>
        <v>14035|Oct-2011</v>
      </c>
    </row>
    <row r="17457" spans="1:12">
      <c r="A17457">
        <v>539532</v>
      </c>
      <c r="B17457" t="s">
        <v>136</v>
      </c>
      <c r="C17457" t="s">
        <v>21</v>
      </c>
      <c r="D17457">
        <v>21</v>
      </c>
      <c r="E17457" s="1">
        <v>40844.450694444437</v>
      </c>
      <c r="F17457">
        <v>4.25</v>
      </c>
      <c r="G17457">
        <v>14015</v>
      </c>
      <c r="H17457" t="s">
        <v>10</v>
      </c>
      <c r="I17457" t="str">
        <f>IF(AND(LEFT(OnlineRetail[[#This Row],[InvoiceNo]],1)&lt;&gt;"C",OnlineRetail[[#This Row],[CustomerID]]&lt;&gt;""),"Yes","No")</f>
        <v>Yes</v>
      </c>
      <c r="J17457" s="4">
        <f>EOMONTH(OnlineRetail[[#This Row],[InvoiceDate]],-1)+1</f>
        <v>40817</v>
      </c>
      <c r="K17457" s="6">
        <f>OnlineRetail[[#This Row],[Quantity]]*OnlineRetail[[#This Row],[UnitPrice]]</f>
        <v>89.25</v>
      </c>
      <c r="L17457" t="str">
        <f t="shared" si="272"/>
        <v>14015|Oct-2011</v>
      </c>
    </row>
    <row r="17458" spans="1:12">
      <c r="A17458">
        <v>544089</v>
      </c>
      <c r="B17458" t="s">
        <v>274</v>
      </c>
      <c r="C17458" t="s">
        <v>62</v>
      </c>
      <c r="D17458">
        <v>18</v>
      </c>
      <c r="E17458" s="1">
        <v>40844.451388888891</v>
      </c>
      <c r="F17458">
        <v>3.39</v>
      </c>
      <c r="G17458">
        <v>12640</v>
      </c>
      <c r="H17458" t="s">
        <v>10</v>
      </c>
      <c r="I17458" t="str">
        <f>IF(AND(LEFT(OnlineRetail[[#This Row],[InvoiceNo]],1)&lt;&gt;"C",OnlineRetail[[#This Row],[CustomerID]]&lt;&gt;""),"Yes","No")</f>
        <v>Yes</v>
      </c>
      <c r="J17458" s="4">
        <f>EOMONTH(OnlineRetail[[#This Row],[InvoiceDate]],-1)+1</f>
        <v>40817</v>
      </c>
      <c r="K17458" s="6">
        <f>OnlineRetail[[#This Row],[Quantity]]*OnlineRetail[[#This Row],[UnitPrice]]</f>
        <v>61.02</v>
      </c>
      <c r="L17458" t="str">
        <f t="shared" si="272"/>
        <v>12640|Oct-2011</v>
      </c>
    </row>
    <row r="17459" spans="1:12">
      <c r="A17459">
        <v>543917</v>
      </c>
      <c r="B17459" t="s">
        <v>109</v>
      </c>
      <c r="C17459" t="s">
        <v>39</v>
      </c>
      <c r="D17459">
        <v>11</v>
      </c>
      <c r="E17459" s="1">
        <v>40844.456250000003</v>
      </c>
      <c r="F17459">
        <v>7.95</v>
      </c>
      <c r="G17459">
        <v>13562</v>
      </c>
      <c r="H17459" t="s">
        <v>17</v>
      </c>
      <c r="I17459" t="str">
        <f>IF(AND(LEFT(OnlineRetail[[#This Row],[InvoiceNo]],1)&lt;&gt;"C",OnlineRetail[[#This Row],[CustomerID]]&lt;&gt;""),"Yes","No")</f>
        <v>Yes</v>
      </c>
      <c r="J17459" s="4">
        <f>EOMONTH(OnlineRetail[[#This Row],[InvoiceDate]],-1)+1</f>
        <v>40817</v>
      </c>
      <c r="K17459" s="6">
        <f>OnlineRetail[[#This Row],[Quantity]]*OnlineRetail[[#This Row],[UnitPrice]]</f>
        <v>87.45</v>
      </c>
      <c r="L17459" t="str">
        <f t="shared" si="272"/>
        <v>13562|Oct-2011</v>
      </c>
    </row>
    <row r="17460" spans="1:12">
      <c r="A17460">
        <v>549348</v>
      </c>
      <c r="B17460" t="s">
        <v>13</v>
      </c>
      <c r="C17460" t="s">
        <v>40</v>
      </c>
      <c r="D17460">
        <v>21</v>
      </c>
      <c r="E17460" s="1">
        <v>40844.46597222222</v>
      </c>
      <c r="F17460">
        <v>5.95</v>
      </c>
      <c r="G17460">
        <v>13220</v>
      </c>
      <c r="H17460" t="s">
        <v>10</v>
      </c>
      <c r="I17460" t="str">
        <f>IF(AND(LEFT(OnlineRetail[[#This Row],[InvoiceNo]],1)&lt;&gt;"C",OnlineRetail[[#This Row],[CustomerID]]&lt;&gt;""),"Yes","No")</f>
        <v>Yes</v>
      </c>
      <c r="J17460" s="4">
        <f>EOMONTH(OnlineRetail[[#This Row],[InvoiceDate]],-1)+1</f>
        <v>40817</v>
      </c>
      <c r="K17460" s="6">
        <f>OnlineRetail[[#This Row],[Quantity]]*OnlineRetail[[#This Row],[UnitPrice]]</f>
        <v>124.95</v>
      </c>
      <c r="L17460" t="str">
        <f t="shared" si="272"/>
        <v>13220|Oct-2011</v>
      </c>
    </row>
    <row r="17461" spans="1:12">
      <c r="A17461">
        <v>536377</v>
      </c>
      <c r="B17461" t="s">
        <v>184</v>
      </c>
      <c r="C17461" t="s">
        <v>40</v>
      </c>
      <c r="D17461">
        <v>15</v>
      </c>
      <c r="E17461" s="1">
        <v>40844.47152777778</v>
      </c>
      <c r="F17461">
        <v>2.1</v>
      </c>
      <c r="G17461">
        <v>14199</v>
      </c>
      <c r="H17461" t="s">
        <v>126</v>
      </c>
      <c r="I17461" t="str">
        <f>IF(AND(LEFT(OnlineRetail[[#This Row],[InvoiceNo]],1)&lt;&gt;"C",OnlineRetail[[#This Row],[CustomerID]]&lt;&gt;""),"Yes","No")</f>
        <v>Yes</v>
      </c>
      <c r="J17461" s="4">
        <f>EOMONTH(OnlineRetail[[#This Row],[InvoiceDate]],-1)+1</f>
        <v>40817</v>
      </c>
      <c r="K17461" s="6">
        <f>OnlineRetail[[#This Row],[Quantity]]*OnlineRetail[[#This Row],[UnitPrice]]</f>
        <v>31.5</v>
      </c>
      <c r="L17461" t="str">
        <f t="shared" si="272"/>
        <v>14199|Oct-2011</v>
      </c>
    </row>
    <row r="17462" spans="1:12">
      <c r="A17462">
        <v>555647</v>
      </c>
      <c r="B17462" t="s">
        <v>257</v>
      </c>
      <c r="C17462" t="s">
        <v>46</v>
      </c>
      <c r="D17462">
        <v>11</v>
      </c>
      <c r="E17462" s="1">
        <v>40844.484722222223</v>
      </c>
      <c r="F17462">
        <v>4.95</v>
      </c>
      <c r="G17462">
        <v>12499</v>
      </c>
      <c r="H17462" t="s">
        <v>10</v>
      </c>
      <c r="I17462" t="str">
        <f>IF(AND(LEFT(OnlineRetail[[#This Row],[InvoiceNo]],1)&lt;&gt;"C",OnlineRetail[[#This Row],[CustomerID]]&lt;&gt;""),"Yes","No")</f>
        <v>Yes</v>
      </c>
      <c r="J17462" s="4">
        <f>EOMONTH(OnlineRetail[[#This Row],[InvoiceDate]],-1)+1</f>
        <v>40817</v>
      </c>
      <c r="K17462" s="6">
        <f>OnlineRetail[[#This Row],[Quantity]]*OnlineRetail[[#This Row],[UnitPrice]]</f>
        <v>54.45</v>
      </c>
      <c r="L17462" t="str">
        <f t="shared" si="272"/>
        <v>12499|Oct-2011</v>
      </c>
    </row>
    <row r="17463" spans="1:12">
      <c r="A17463">
        <v>549737</v>
      </c>
      <c r="B17463" t="s">
        <v>163</v>
      </c>
      <c r="C17463" t="s">
        <v>27</v>
      </c>
      <c r="D17463">
        <v>4</v>
      </c>
      <c r="E17463" s="1">
        <v>40844.507638888892</v>
      </c>
      <c r="F17463">
        <v>2.5499999999999998</v>
      </c>
      <c r="G17463">
        <v>12775</v>
      </c>
      <c r="H17463" t="s">
        <v>22</v>
      </c>
      <c r="I17463" t="str">
        <f>IF(AND(LEFT(OnlineRetail[[#This Row],[InvoiceNo]],1)&lt;&gt;"C",OnlineRetail[[#This Row],[CustomerID]]&lt;&gt;""),"Yes","No")</f>
        <v>Yes</v>
      </c>
      <c r="J17463" s="4">
        <f>EOMONTH(OnlineRetail[[#This Row],[InvoiceDate]],-1)+1</f>
        <v>40817</v>
      </c>
      <c r="K17463" s="6">
        <f>OnlineRetail[[#This Row],[Quantity]]*OnlineRetail[[#This Row],[UnitPrice]]</f>
        <v>10.199999999999999</v>
      </c>
      <c r="L17463" t="str">
        <f t="shared" si="272"/>
        <v>12775|Oct-2011</v>
      </c>
    </row>
    <row r="17464" spans="1:12">
      <c r="A17464">
        <v>543360</v>
      </c>
      <c r="B17464" t="s">
        <v>168</v>
      </c>
      <c r="C17464" t="s">
        <v>21</v>
      </c>
      <c r="D17464">
        <v>15</v>
      </c>
      <c r="E17464" s="1">
        <v>40844.52847222222</v>
      </c>
      <c r="F17464">
        <v>7.95</v>
      </c>
      <c r="G17464">
        <v>12480</v>
      </c>
      <c r="H17464" t="s">
        <v>10</v>
      </c>
      <c r="I17464" t="str">
        <f>IF(AND(LEFT(OnlineRetail[[#This Row],[InvoiceNo]],1)&lt;&gt;"C",OnlineRetail[[#This Row],[CustomerID]]&lt;&gt;""),"Yes","No")</f>
        <v>Yes</v>
      </c>
      <c r="J17464" s="4">
        <f>EOMONTH(OnlineRetail[[#This Row],[InvoiceDate]],-1)+1</f>
        <v>40817</v>
      </c>
      <c r="K17464" s="6">
        <f>OnlineRetail[[#This Row],[Quantity]]*OnlineRetail[[#This Row],[UnitPrice]]</f>
        <v>119.25</v>
      </c>
      <c r="L17464" t="str">
        <f t="shared" si="272"/>
        <v>12480|Oct-2011</v>
      </c>
    </row>
    <row r="17465" spans="1:12" hidden="1">
      <c r="A17465">
        <v>544757</v>
      </c>
      <c r="B17465" t="s">
        <v>76</v>
      </c>
      <c r="C17465" t="s">
        <v>39</v>
      </c>
      <c r="D17465">
        <v>16</v>
      </c>
      <c r="E17465" s="1">
        <v>40844.529166666667</v>
      </c>
      <c r="F17465">
        <v>1.65</v>
      </c>
      <c r="H17465" t="s">
        <v>10</v>
      </c>
      <c r="I17465" t="str">
        <f>IF(AND(LEFT(OnlineRetail[[#This Row],[InvoiceNo]],1)&lt;&gt;"C",OnlineRetail[[#This Row],[CustomerID]]&lt;&gt;""),"Yes","No")</f>
        <v>No</v>
      </c>
      <c r="J17465" s="4">
        <f>EOMONTH(OnlineRetail[[#This Row],[InvoiceDate]],-1)+1</f>
        <v>40817</v>
      </c>
      <c r="K17465" s="6">
        <f>OnlineRetail[[#This Row],[Quantity]]*OnlineRetail[[#This Row],[UnitPrice]]</f>
        <v>26.4</v>
      </c>
      <c r="L17465" t="str">
        <f t="shared" si="272"/>
        <v/>
      </c>
    </row>
    <row r="17466" spans="1:12">
      <c r="A17466">
        <v>540435</v>
      </c>
      <c r="B17466" t="s">
        <v>238</v>
      </c>
      <c r="C17466" t="s">
        <v>53</v>
      </c>
      <c r="D17466">
        <v>13</v>
      </c>
      <c r="E17466" s="1">
        <v>40844.535416666673</v>
      </c>
      <c r="F17466">
        <v>5.95</v>
      </c>
      <c r="G17466">
        <v>12394</v>
      </c>
      <c r="H17466" t="s">
        <v>10</v>
      </c>
      <c r="I17466" t="str">
        <f>IF(AND(LEFT(OnlineRetail[[#This Row],[InvoiceNo]],1)&lt;&gt;"C",OnlineRetail[[#This Row],[CustomerID]]&lt;&gt;""),"Yes","No")</f>
        <v>Yes</v>
      </c>
      <c r="J17466" s="4">
        <f>EOMONTH(OnlineRetail[[#This Row],[InvoiceDate]],-1)+1</f>
        <v>40817</v>
      </c>
      <c r="K17466" s="6">
        <f>OnlineRetail[[#This Row],[Quantity]]*OnlineRetail[[#This Row],[UnitPrice]]</f>
        <v>77.350000000000009</v>
      </c>
      <c r="L17466" t="str">
        <f t="shared" si="272"/>
        <v>12394|Oct-2011</v>
      </c>
    </row>
    <row r="17467" spans="1:12">
      <c r="A17467">
        <v>543299</v>
      </c>
      <c r="B17467" t="s">
        <v>182</v>
      </c>
      <c r="C17467" t="s">
        <v>27</v>
      </c>
      <c r="D17467">
        <v>5</v>
      </c>
      <c r="E17467" s="1">
        <v>40844.536805555559</v>
      </c>
      <c r="F17467">
        <v>5.95</v>
      </c>
      <c r="G17467">
        <v>13914</v>
      </c>
      <c r="H17467" t="s">
        <v>10</v>
      </c>
      <c r="I17467" t="str">
        <f>IF(AND(LEFT(OnlineRetail[[#This Row],[InvoiceNo]],1)&lt;&gt;"C",OnlineRetail[[#This Row],[CustomerID]]&lt;&gt;""),"Yes","No")</f>
        <v>Yes</v>
      </c>
      <c r="J17467" s="4">
        <f>EOMONTH(OnlineRetail[[#This Row],[InvoiceDate]],-1)+1</f>
        <v>40817</v>
      </c>
      <c r="K17467" s="6">
        <f>OnlineRetail[[#This Row],[Quantity]]*OnlineRetail[[#This Row],[UnitPrice]]</f>
        <v>29.75</v>
      </c>
      <c r="L17467" t="str">
        <f t="shared" si="272"/>
        <v>13914|Oct-2011</v>
      </c>
    </row>
    <row r="17468" spans="1:12">
      <c r="A17468">
        <v>543692</v>
      </c>
      <c r="B17468" t="s">
        <v>112</v>
      </c>
      <c r="C17468" t="s">
        <v>33</v>
      </c>
      <c r="D17468">
        <v>20</v>
      </c>
      <c r="E17468" s="1">
        <v>40844.538888888892</v>
      </c>
      <c r="F17468">
        <v>5.95</v>
      </c>
      <c r="G17468">
        <v>13173</v>
      </c>
      <c r="H17468" t="s">
        <v>10</v>
      </c>
      <c r="I17468" t="str">
        <f>IF(AND(LEFT(OnlineRetail[[#This Row],[InvoiceNo]],1)&lt;&gt;"C",OnlineRetail[[#This Row],[CustomerID]]&lt;&gt;""),"Yes","No")</f>
        <v>Yes</v>
      </c>
      <c r="J17468" s="4">
        <f>EOMONTH(OnlineRetail[[#This Row],[InvoiceDate]],-1)+1</f>
        <v>40817</v>
      </c>
      <c r="K17468" s="6">
        <f>OnlineRetail[[#This Row],[Quantity]]*OnlineRetail[[#This Row],[UnitPrice]]</f>
        <v>119</v>
      </c>
      <c r="L17468" t="str">
        <f t="shared" si="272"/>
        <v>13173|Oct-2011</v>
      </c>
    </row>
    <row r="17469" spans="1:12">
      <c r="A17469">
        <v>536948</v>
      </c>
      <c r="B17469" t="s">
        <v>35</v>
      </c>
      <c r="C17469" t="s">
        <v>12</v>
      </c>
      <c r="D17469">
        <v>14</v>
      </c>
      <c r="E17469" s="1">
        <v>40844.539583333331</v>
      </c>
      <c r="F17469">
        <v>4.25</v>
      </c>
      <c r="G17469">
        <v>14051</v>
      </c>
      <c r="H17469" t="s">
        <v>10</v>
      </c>
      <c r="I17469" t="str">
        <f>IF(AND(LEFT(OnlineRetail[[#This Row],[InvoiceNo]],1)&lt;&gt;"C",OnlineRetail[[#This Row],[CustomerID]]&lt;&gt;""),"Yes","No")</f>
        <v>Yes</v>
      </c>
      <c r="J17469" s="4">
        <f>EOMONTH(OnlineRetail[[#This Row],[InvoiceDate]],-1)+1</f>
        <v>40817</v>
      </c>
      <c r="K17469" s="6">
        <f>OnlineRetail[[#This Row],[Quantity]]*OnlineRetail[[#This Row],[UnitPrice]]</f>
        <v>59.5</v>
      </c>
      <c r="L17469" t="str">
        <f t="shared" si="272"/>
        <v>14051|Oct-2011</v>
      </c>
    </row>
    <row r="17470" spans="1:12">
      <c r="A17470">
        <v>537920</v>
      </c>
      <c r="B17470" t="s">
        <v>256</v>
      </c>
      <c r="C17470" t="s">
        <v>46</v>
      </c>
      <c r="D17470">
        <v>5</v>
      </c>
      <c r="E17470" s="1">
        <v>40844.544444444437</v>
      </c>
      <c r="F17470">
        <v>3.39</v>
      </c>
      <c r="G17470">
        <v>12978</v>
      </c>
      <c r="H17470" t="s">
        <v>10</v>
      </c>
      <c r="I17470" t="str">
        <f>IF(AND(LEFT(OnlineRetail[[#This Row],[InvoiceNo]],1)&lt;&gt;"C",OnlineRetail[[#This Row],[CustomerID]]&lt;&gt;""),"Yes","No")</f>
        <v>Yes</v>
      </c>
      <c r="J17470" s="4">
        <f>EOMONTH(OnlineRetail[[#This Row],[InvoiceDate]],-1)+1</f>
        <v>40817</v>
      </c>
      <c r="K17470" s="6">
        <f>OnlineRetail[[#This Row],[Quantity]]*OnlineRetail[[#This Row],[UnitPrice]]</f>
        <v>16.95</v>
      </c>
      <c r="L17470" t="str">
        <f t="shared" si="272"/>
        <v>12978|Oct-2011</v>
      </c>
    </row>
    <row r="17471" spans="1:12">
      <c r="A17471">
        <v>544942</v>
      </c>
      <c r="B17471" t="s">
        <v>76</v>
      </c>
      <c r="C17471" t="s">
        <v>53</v>
      </c>
      <c r="D17471">
        <v>15</v>
      </c>
      <c r="E17471" s="1">
        <v>40844.54583333333</v>
      </c>
      <c r="F17471">
        <v>9.9499999999999993</v>
      </c>
      <c r="G17471">
        <v>13931</v>
      </c>
      <c r="H17471" t="s">
        <v>10</v>
      </c>
      <c r="I17471" t="str">
        <f>IF(AND(LEFT(OnlineRetail[[#This Row],[InvoiceNo]],1)&lt;&gt;"C",OnlineRetail[[#This Row],[CustomerID]]&lt;&gt;""),"Yes","No")</f>
        <v>Yes</v>
      </c>
      <c r="J17471" s="4">
        <f>EOMONTH(OnlineRetail[[#This Row],[InvoiceDate]],-1)+1</f>
        <v>40817</v>
      </c>
      <c r="K17471" s="6">
        <f>OnlineRetail[[#This Row],[Quantity]]*OnlineRetail[[#This Row],[UnitPrice]]</f>
        <v>149.25</v>
      </c>
      <c r="L17471" t="str">
        <f t="shared" si="272"/>
        <v>13931|Oct-2011</v>
      </c>
    </row>
    <row r="17472" spans="1:12">
      <c r="A17472">
        <v>542898</v>
      </c>
      <c r="B17472" t="s">
        <v>148</v>
      </c>
      <c r="C17472" t="s">
        <v>12</v>
      </c>
      <c r="D17472">
        <v>23</v>
      </c>
      <c r="E17472" s="1">
        <v>40844.546527777777</v>
      </c>
      <c r="F17472">
        <v>2.1</v>
      </c>
      <c r="G17472">
        <v>13846</v>
      </c>
      <c r="H17472" t="s">
        <v>10</v>
      </c>
      <c r="I17472" t="str">
        <f>IF(AND(LEFT(OnlineRetail[[#This Row],[InvoiceNo]],1)&lt;&gt;"C",OnlineRetail[[#This Row],[CustomerID]]&lt;&gt;""),"Yes","No")</f>
        <v>Yes</v>
      </c>
      <c r="J17472" s="4">
        <f>EOMONTH(OnlineRetail[[#This Row],[InvoiceDate]],-1)+1</f>
        <v>40817</v>
      </c>
      <c r="K17472" s="6">
        <f>OnlineRetail[[#This Row],[Quantity]]*OnlineRetail[[#This Row],[UnitPrice]]</f>
        <v>48.300000000000004</v>
      </c>
      <c r="L17472" t="str">
        <f t="shared" si="272"/>
        <v>13846|Oct-2011</v>
      </c>
    </row>
    <row r="17473" spans="1:12">
      <c r="A17473">
        <v>553405</v>
      </c>
      <c r="B17473" t="s">
        <v>151</v>
      </c>
      <c r="C17473" t="s">
        <v>33</v>
      </c>
      <c r="D17473">
        <v>8</v>
      </c>
      <c r="E17473" s="1">
        <v>40844.54791666667</v>
      </c>
      <c r="F17473">
        <v>0.85</v>
      </c>
      <c r="G17473">
        <v>12764</v>
      </c>
      <c r="H17473" t="s">
        <v>31</v>
      </c>
      <c r="I17473" t="str">
        <f>IF(AND(LEFT(OnlineRetail[[#This Row],[InvoiceNo]],1)&lt;&gt;"C",OnlineRetail[[#This Row],[CustomerID]]&lt;&gt;""),"Yes","No")</f>
        <v>Yes</v>
      </c>
      <c r="J17473" s="4">
        <f>EOMONTH(OnlineRetail[[#This Row],[InvoiceDate]],-1)+1</f>
        <v>40817</v>
      </c>
      <c r="K17473" s="6">
        <f>OnlineRetail[[#This Row],[Quantity]]*OnlineRetail[[#This Row],[UnitPrice]]</f>
        <v>6.8</v>
      </c>
      <c r="L17473" t="str">
        <f t="shared" si="272"/>
        <v>12764|Oct-2011</v>
      </c>
    </row>
    <row r="17474" spans="1:12">
      <c r="A17474">
        <v>546560</v>
      </c>
      <c r="B17474" t="s">
        <v>105</v>
      </c>
      <c r="C17474" t="s">
        <v>9</v>
      </c>
      <c r="D17474">
        <v>24</v>
      </c>
      <c r="E17474" s="1">
        <v>40844.566666666673</v>
      </c>
      <c r="F17474">
        <v>9.9499999999999993</v>
      </c>
      <c r="G17474">
        <v>14329</v>
      </c>
      <c r="H17474" t="s">
        <v>10</v>
      </c>
      <c r="I17474" t="str">
        <f>IF(AND(LEFT(OnlineRetail[[#This Row],[InvoiceNo]],1)&lt;&gt;"C",OnlineRetail[[#This Row],[CustomerID]]&lt;&gt;""),"Yes","No")</f>
        <v>Yes</v>
      </c>
      <c r="J17474" s="4">
        <f>EOMONTH(OnlineRetail[[#This Row],[InvoiceDate]],-1)+1</f>
        <v>40817</v>
      </c>
      <c r="K17474" s="6">
        <f>OnlineRetail[[#This Row],[Quantity]]*OnlineRetail[[#This Row],[UnitPrice]]</f>
        <v>238.79999999999998</v>
      </c>
      <c r="L17474" t="str">
        <f t="shared" ref="L17474:L17537" si="273">IF(I17474="Yes",G17474&amp;"|"&amp;TEXT(J17474,"mmm-yyyy"),"")</f>
        <v>14329|Oct-2011</v>
      </c>
    </row>
    <row r="17475" spans="1:12">
      <c r="A17475">
        <v>544788</v>
      </c>
      <c r="B17475" t="s">
        <v>165</v>
      </c>
      <c r="C17475" t="s">
        <v>29</v>
      </c>
      <c r="D17475">
        <v>4</v>
      </c>
      <c r="E17475" s="1">
        <v>40844.567361111112</v>
      </c>
      <c r="F17475">
        <v>1.65</v>
      </c>
      <c r="G17475">
        <v>12864</v>
      </c>
      <c r="H17475" t="s">
        <v>10</v>
      </c>
      <c r="I17475" t="str">
        <f>IF(AND(LEFT(OnlineRetail[[#This Row],[InvoiceNo]],1)&lt;&gt;"C",OnlineRetail[[#This Row],[CustomerID]]&lt;&gt;""),"Yes","No")</f>
        <v>Yes</v>
      </c>
      <c r="J17475" s="4">
        <f>EOMONTH(OnlineRetail[[#This Row],[InvoiceDate]],-1)+1</f>
        <v>40817</v>
      </c>
      <c r="K17475" s="6">
        <f>OnlineRetail[[#This Row],[Quantity]]*OnlineRetail[[#This Row],[UnitPrice]]</f>
        <v>6.6</v>
      </c>
      <c r="L17475" t="str">
        <f t="shared" si="273"/>
        <v>12864|Oct-2011</v>
      </c>
    </row>
    <row r="17476" spans="1:12">
      <c r="A17476">
        <v>554686</v>
      </c>
      <c r="B17476" t="s">
        <v>94</v>
      </c>
      <c r="C17476" t="s">
        <v>29</v>
      </c>
      <c r="D17476">
        <v>11</v>
      </c>
      <c r="E17476" s="1">
        <v>40844.573611111111</v>
      </c>
      <c r="F17476">
        <v>5.95</v>
      </c>
      <c r="G17476">
        <v>13893</v>
      </c>
      <c r="H17476" t="s">
        <v>10</v>
      </c>
      <c r="I17476" t="str">
        <f>IF(AND(LEFT(OnlineRetail[[#This Row],[InvoiceNo]],1)&lt;&gt;"C",OnlineRetail[[#This Row],[CustomerID]]&lt;&gt;""),"Yes","No")</f>
        <v>Yes</v>
      </c>
      <c r="J17476" s="4">
        <f>EOMONTH(OnlineRetail[[#This Row],[InvoiceDate]],-1)+1</f>
        <v>40817</v>
      </c>
      <c r="K17476" s="6">
        <f>OnlineRetail[[#This Row],[Quantity]]*OnlineRetail[[#This Row],[UnitPrice]]</f>
        <v>65.45</v>
      </c>
      <c r="L17476" t="str">
        <f t="shared" si="273"/>
        <v>13893|Oct-2011</v>
      </c>
    </row>
    <row r="17477" spans="1:12">
      <c r="A17477">
        <v>540791</v>
      </c>
      <c r="B17477" t="s">
        <v>124</v>
      </c>
      <c r="C17477" t="s">
        <v>42</v>
      </c>
      <c r="D17477">
        <v>13</v>
      </c>
      <c r="E17477" s="1">
        <v>40844.581944444442</v>
      </c>
      <c r="F17477">
        <v>2.5499999999999998</v>
      </c>
      <c r="G17477">
        <v>12565</v>
      </c>
      <c r="H17477" t="s">
        <v>10</v>
      </c>
      <c r="I17477" t="str">
        <f>IF(AND(LEFT(OnlineRetail[[#This Row],[InvoiceNo]],1)&lt;&gt;"C",OnlineRetail[[#This Row],[CustomerID]]&lt;&gt;""),"Yes","No")</f>
        <v>Yes</v>
      </c>
      <c r="J17477" s="4">
        <f>EOMONTH(OnlineRetail[[#This Row],[InvoiceDate]],-1)+1</f>
        <v>40817</v>
      </c>
      <c r="K17477" s="6">
        <f>OnlineRetail[[#This Row],[Quantity]]*OnlineRetail[[#This Row],[UnitPrice]]</f>
        <v>33.15</v>
      </c>
      <c r="L17477" t="str">
        <f t="shared" si="273"/>
        <v>12565|Oct-2011</v>
      </c>
    </row>
    <row r="17478" spans="1:12">
      <c r="A17478">
        <v>555159</v>
      </c>
      <c r="B17478" t="s">
        <v>88</v>
      </c>
      <c r="C17478" t="s">
        <v>29</v>
      </c>
      <c r="D17478">
        <v>9</v>
      </c>
      <c r="E17478" s="1">
        <v>40844.586805555547</v>
      </c>
      <c r="F17478">
        <v>4.95</v>
      </c>
      <c r="G17478">
        <v>13556</v>
      </c>
      <c r="H17478" t="s">
        <v>17</v>
      </c>
      <c r="I17478" t="str">
        <f>IF(AND(LEFT(OnlineRetail[[#This Row],[InvoiceNo]],1)&lt;&gt;"C",OnlineRetail[[#This Row],[CustomerID]]&lt;&gt;""),"Yes","No")</f>
        <v>Yes</v>
      </c>
      <c r="J17478" s="4">
        <f>EOMONTH(OnlineRetail[[#This Row],[InvoiceDate]],-1)+1</f>
        <v>40817</v>
      </c>
      <c r="K17478" s="6">
        <f>OnlineRetail[[#This Row],[Quantity]]*OnlineRetail[[#This Row],[UnitPrice]]</f>
        <v>44.550000000000004</v>
      </c>
      <c r="L17478" t="str">
        <f t="shared" si="273"/>
        <v>13556|Oct-2011</v>
      </c>
    </row>
    <row r="17479" spans="1:12">
      <c r="A17479">
        <v>549390</v>
      </c>
      <c r="B17479" t="s">
        <v>139</v>
      </c>
      <c r="C17479" t="s">
        <v>9</v>
      </c>
      <c r="D17479">
        <v>20</v>
      </c>
      <c r="E17479" s="1">
        <v>40844.595138888893</v>
      </c>
      <c r="F17479">
        <v>7.95</v>
      </c>
      <c r="G17479">
        <v>13210</v>
      </c>
      <c r="H17479" t="s">
        <v>10</v>
      </c>
      <c r="I17479" t="str">
        <f>IF(AND(LEFT(OnlineRetail[[#This Row],[InvoiceNo]],1)&lt;&gt;"C",OnlineRetail[[#This Row],[CustomerID]]&lt;&gt;""),"Yes","No")</f>
        <v>Yes</v>
      </c>
      <c r="J17479" s="4">
        <f>EOMONTH(OnlineRetail[[#This Row],[InvoiceDate]],-1)+1</f>
        <v>40817</v>
      </c>
      <c r="K17479" s="6">
        <f>OnlineRetail[[#This Row],[Quantity]]*OnlineRetail[[#This Row],[UnitPrice]]</f>
        <v>159</v>
      </c>
      <c r="L17479" t="str">
        <f t="shared" si="273"/>
        <v>13210|Oct-2011</v>
      </c>
    </row>
    <row r="17480" spans="1:12">
      <c r="A17480">
        <v>552236</v>
      </c>
      <c r="B17480" t="s">
        <v>258</v>
      </c>
      <c r="C17480" t="s">
        <v>46</v>
      </c>
      <c r="D17480">
        <v>15</v>
      </c>
      <c r="E17480" s="1">
        <v>40844.618750000001</v>
      </c>
      <c r="F17480">
        <v>7.95</v>
      </c>
      <c r="G17480">
        <v>12450</v>
      </c>
      <c r="H17480" t="s">
        <v>10</v>
      </c>
      <c r="I17480" t="str">
        <f>IF(AND(LEFT(OnlineRetail[[#This Row],[InvoiceNo]],1)&lt;&gt;"C",OnlineRetail[[#This Row],[CustomerID]]&lt;&gt;""),"Yes","No")</f>
        <v>Yes</v>
      </c>
      <c r="J17480" s="4">
        <f>EOMONTH(OnlineRetail[[#This Row],[InvoiceDate]],-1)+1</f>
        <v>40817</v>
      </c>
      <c r="K17480" s="6">
        <f>OnlineRetail[[#This Row],[Quantity]]*OnlineRetail[[#This Row],[UnitPrice]]</f>
        <v>119.25</v>
      </c>
      <c r="L17480" t="str">
        <f t="shared" si="273"/>
        <v>12450|Oct-2011</v>
      </c>
    </row>
    <row r="17481" spans="1:12" hidden="1">
      <c r="A17481">
        <v>550472</v>
      </c>
      <c r="B17481" t="s">
        <v>109</v>
      </c>
      <c r="C17481" t="s">
        <v>42</v>
      </c>
      <c r="D17481">
        <v>16</v>
      </c>
      <c r="E17481" s="1">
        <v>40844.622916666667</v>
      </c>
      <c r="F17481">
        <v>2.5499999999999998</v>
      </c>
      <c r="H17481" t="s">
        <v>10</v>
      </c>
      <c r="I17481" t="str">
        <f>IF(AND(LEFT(OnlineRetail[[#This Row],[InvoiceNo]],1)&lt;&gt;"C",OnlineRetail[[#This Row],[CustomerID]]&lt;&gt;""),"Yes","No")</f>
        <v>No</v>
      </c>
      <c r="J17481" s="4">
        <f>EOMONTH(OnlineRetail[[#This Row],[InvoiceDate]],-1)+1</f>
        <v>40817</v>
      </c>
      <c r="K17481" s="6">
        <f>OnlineRetail[[#This Row],[Quantity]]*OnlineRetail[[#This Row],[UnitPrice]]</f>
        <v>40.799999999999997</v>
      </c>
      <c r="L17481" t="str">
        <f t="shared" si="273"/>
        <v/>
      </c>
    </row>
    <row r="17482" spans="1:12">
      <c r="A17482">
        <v>544461</v>
      </c>
      <c r="B17482" t="s">
        <v>222</v>
      </c>
      <c r="C17482" t="s">
        <v>12</v>
      </c>
      <c r="D17482">
        <v>8</v>
      </c>
      <c r="E17482" s="1">
        <v>40844.640972222223</v>
      </c>
      <c r="F17482">
        <v>4.25</v>
      </c>
      <c r="G17482">
        <v>14299</v>
      </c>
      <c r="H17482" t="s">
        <v>10</v>
      </c>
      <c r="I17482" t="str">
        <f>IF(AND(LEFT(OnlineRetail[[#This Row],[InvoiceNo]],1)&lt;&gt;"C",OnlineRetail[[#This Row],[CustomerID]]&lt;&gt;""),"Yes","No")</f>
        <v>Yes</v>
      </c>
      <c r="J17482" s="4">
        <f>EOMONTH(OnlineRetail[[#This Row],[InvoiceDate]],-1)+1</f>
        <v>40817</v>
      </c>
      <c r="K17482" s="6">
        <f>OnlineRetail[[#This Row],[Quantity]]*OnlineRetail[[#This Row],[UnitPrice]]</f>
        <v>34</v>
      </c>
      <c r="L17482" t="str">
        <f t="shared" si="273"/>
        <v>14299|Oct-2011</v>
      </c>
    </row>
    <row r="17483" spans="1:12">
      <c r="A17483">
        <v>540465</v>
      </c>
      <c r="B17483" t="s">
        <v>220</v>
      </c>
      <c r="C17483" t="s">
        <v>62</v>
      </c>
      <c r="D17483">
        <v>16</v>
      </c>
      <c r="E17483" s="1">
        <v>40844.647916666669</v>
      </c>
      <c r="F17483">
        <v>4.25</v>
      </c>
      <c r="G17483">
        <v>12425</v>
      </c>
      <c r="H17483" t="s">
        <v>10</v>
      </c>
      <c r="I17483" t="str">
        <f>IF(AND(LEFT(OnlineRetail[[#This Row],[InvoiceNo]],1)&lt;&gt;"C",OnlineRetail[[#This Row],[CustomerID]]&lt;&gt;""),"Yes","No")</f>
        <v>Yes</v>
      </c>
      <c r="J17483" s="4">
        <f>EOMONTH(OnlineRetail[[#This Row],[InvoiceDate]],-1)+1</f>
        <v>40817</v>
      </c>
      <c r="K17483" s="6">
        <f>OnlineRetail[[#This Row],[Quantity]]*OnlineRetail[[#This Row],[UnitPrice]]</f>
        <v>68</v>
      </c>
      <c r="L17483" t="str">
        <f t="shared" si="273"/>
        <v>12425|Oct-2011</v>
      </c>
    </row>
    <row r="17484" spans="1:12">
      <c r="A17484">
        <v>552998</v>
      </c>
      <c r="B17484" t="s">
        <v>136</v>
      </c>
      <c r="C17484" t="s">
        <v>46</v>
      </c>
      <c r="D17484">
        <v>20</v>
      </c>
      <c r="E17484" s="1">
        <v>40844.65625</v>
      </c>
      <c r="F17484">
        <v>2.1</v>
      </c>
      <c r="G17484">
        <v>13522</v>
      </c>
      <c r="H17484" t="s">
        <v>10</v>
      </c>
      <c r="I17484" t="str">
        <f>IF(AND(LEFT(OnlineRetail[[#This Row],[InvoiceNo]],1)&lt;&gt;"C",OnlineRetail[[#This Row],[CustomerID]]&lt;&gt;""),"Yes","No")</f>
        <v>Yes</v>
      </c>
      <c r="J17484" s="4">
        <f>EOMONTH(OnlineRetail[[#This Row],[InvoiceDate]],-1)+1</f>
        <v>40817</v>
      </c>
      <c r="K17484" s="6">
        <f>OnlineRetail[[#This Row],[Quantity]]*OnlineRetail[[#This Row],[UnitPrice]]</f>
        <v>42</v>
      </c>
      <c r="L17484" t="str">
        <f t="shared" si="273"/>
        <v>13522|Oct-2011</v>
      </c>
    </row>
    <row r="17485" spans="1:12">
      <c r="A17485">
        <v>542418</v>
      </c>
      <c r="B17485" t="s">
        <v>38</v>
      </c>
      <c r="C17485" t="s">
        <v>21</v>
      </c>
      <c r="D17485">
        <v>12</v>
      </c>
      <c r="E17485" s="1">
        <v>40844.661111111112</v>
      </c>
      <c r="F17485">
        <v>9.9499999999999993</v>
      </c>
      <c r="G17485">
        <v>13119</v>
      </c>
      <c r="H17485" t="s">
        <v>10</v>
      </c>
      <c r="I17485" t="str">
        <f>IF(AND(LEFT(OnlineRetail[[#This Row],[InvoiceNo]],1)&lt;&gt;"C",OnlineRetail[[#This Row],[CustomerID]]&lt;&gt;""),"Yes","No")</f>
        <v>Yes</v>
      </c>
      <c r="J17485" s="4">
        <f>EOMONTH(OnlineRetail[[#This Row],[InvoiceDate]],-1)+1</f>
        <v>40817</v>
      </c>
      <c r="K17485" s="6">
        <f>OnlineRetail[[#This Row],[Quantity]]*OnlineRetail[[#This Row],[UnitPrice]]</f>
        <v>119.39999999999999</v>
      </c>
      <c r="L17485" t="str">
        <f t="shared" si="273"/>
        <v>13119|Oct-2011</v>
      </c>
    </row>
    <row r="17486" spans="1:12">
      <c r="A17486">
        <v>543705</v>
      </c>
      <c r="B17486" t="s">
        <v>20</v>
      </c>
      <c r="C17486" t="s">
        <v>42</v>
      </c>
      <c r="D17486">
        <v>17</v>
      </c>
      <c r="E17486" s="1">
        <v>40844.67083333333</v>
      </c>
      <c r="F17486">
        <v>2.5499999999999998</v>
      </c>
      <c r="G17486">
        <v>13013</v>
      </c>
      <c r="H17486" t="s">
        <v>36</v>
      </c>
      <c r="I17486" t="str">
        <f>IF(AND(LEFT(OnlineRetail[[#This Row],[InvoiceNo]],1)&lt;&gt;"C",OnlineRetail[[#This Row],[CustomerID]]&lt;&gt;""),"Yes","No")</f>
        <v>Yes</v>
      </c>
      <c r="J17486" s="4">
        <f>EOMONTH(OnlineRetail[[#This Row],[InvoiceDate]],-1)+1</f>
        <v>40817</v>
      </c>
      <c r="K17486" s="6">
        <f>OnlineRetail[[#This Row],[Quantity]]*OnlineRetail[[#This Row],[UnitPrice]]</f>
        <v>43.349999999999994</v>
      </c>
      <c r="L17486" t="str">
        <f t="shared" si="273"/>
        <v>13013|Oct-2011</v>
      </c>
    </row>
    <row r="17487" spans="1:12">
      <c r="A17487">
        <v>549820</v>
      </c>
      <c r="B17487" t="s">
        <v>117</v>
      </c>
      <c r="C17487" t="s">
        <v>40</v>
      </c>
      <c r="D17487">
        <v>10</v>
      </c>
      <c r="E17487" s="1">
        <v>40844.67291666667</v>
      </c>
      <c r="F17487">
        <v>5.95</v>
      </c>
      <c r="G17487">
        <v>12640</v>
      </c>
      <c r="H17487" t="s">
        <v>10</v>
      </c>
      <c r="I17487" t="str">
        <f>IF(AND(LEFT(OnlineRetail[[#This Row],[InvoiceNo]],1)&lt;&gt;"C",OnlineRetail[[#This Row],[CustomerID]]&lt;&gt;""),"Yes","No")</f>
        <v>Yes</v>
      </c>
      <c r="J17487" s="4">
        <f>EOMONTH(OnlineRetail[[#This Row],[InvoiceDate]],-1)+1</f>
        <v>40817</v>
      </c>
      <c r="K17487" s="6">
        <f>OnlineRetail[[#This Row],[Quantity]]*OnlineRetail[[#This Row],[UnitPrice]]</f>
        <v>59.5</v>
      </c>
      <c r="L17487" t="str">
        <f t="shared" si="273"/>
        <v>12640|Oct-2011</v>
      </c>
    </row>
    <row r="17488" spans="1:12">
      <c r="A17488">
        <v>554503</v>
      </c>
      <c r="B17488" t="s">
        <v>156</v>
      </c>
      <c r="C17488" t="s">
        <v>14</v>
      </c>
      <c r="D17488">
        <v>24</v>
      </c>
      <c r="E17488" s="1">
        <v>40844.675694444442</v>
      </c>
      <c r="F17488">
        <v>0.85</v>
      </c>
      <c r="G17488">
        <v>13188</v>
      </c>
      <c r="H17488" t="s">
        <v>10</v>
      </c>
      <c r="I17488" t="str">
        <f>IF(AND(LEFT(OnlineRetail[[#This Row],[InvoiceNo]],1)&lt;&gt;"C",OnlineRetail[[#This Row],[CustomerID]]&lt;&gt;""),"Yes","No")</f>
        <v>Yes</v>
      </c>
      <c r="J17488" s="4">
        <f>EOMONTH(OnlineRetail[[#This Row],[InvoiceDate]],-1)+1</f>
        <v>40817</v>
      </c>
      <c r="K17488" s="6">
        <f>OnlineRetail[[#This Row],[Quantity]]*OnlineRetail[[#This Row],[UnitPrice]]</f>
        <v>20.399999999999999</v>
      </c>
      <c r="L17488" t="str">
        <f t="shared" si="273"/>
        <v>13188|Oct-2011</v>
      </c>
    </row>
    <row r="17489" spans="1:12">
      <c r="A17489">
        <v>552044</v>
      </c>
      <c r="B17489" t="s">
        <v>273</v>
      </c>
      <c r="C17489" t="s">
        <v>83</v>
      </c>
      <c r="D17489">
        <v>17</v>
      </c>
      <c r="E17489" s="1">
        <v>40844.679861111108</v>
      </c>
      <c r="F17489">
        <v>9.9499999999999993</v>
      </c>
      <c r="G17489">
        <v>14059</v>
      </c>
      <c r="H17489" t="s">
        <v>121</v>
      </c>
      <c r="I17489" t="str">
        <f>IF(AND(LEFT(OnlineRetail[[#This Row],[InvoiceNo]],1)&lt;&gt;"C",OnlineRetail[[#This Row],[CustomerID]]&lt;&gt;""),"Yes","No")</f>
        <v>Yes</v>
      </c>
      <c r="J17489" s="4">
        <f>EOMONTH(OnlineRetail[[#This Row],[InvoiceDate]],-1)+1</f>
        <v>40817</v>
      </c>
      <c r="K17489" s="6">
        <f>OnlineRetail[[#This Row],[Quantity]]*OnlineRetail[[#This Row],[UnitPrice]]</f>
        <v>169.14999999999998</v>
      </c>
      <c r="L17489" t="str">
        <f t="shared" si="273"/>
        <v>14059|Oct-2011</v>
      </c>
    </row>
    <row r="17490" spans="1:12">
      <c r="A17490">
        <v>555746</v>
      </c>
      <c r="B17490" t="s">
        <v>127</v>
      </c>
      <c r="C17490" t="s">
        <v>48</v>
      </c>
      <c r="D17490">
        <v>16</v>
      </c>
      <c r="E17490" s="1">
        <v>40844.688888888893</v>
      </c>
      <c r="F17490">
        <v>1.65</v>
      </c>
      <c r="G17490">
        <v>12775</v>
      </c>
      <c r="H17490" t="s">
        <v>10</v>
      </c>
      <c r="I17490" t="str">
        <f>IF(AND(LEFT(OnlineRetail[[#This Row],[InvoiceNo]],1)&lt;&gt;"C",OnlineRetail[[#This Row],[CustomerID]]&lt;&gt;""),"Yes","No")</f>
        <v>Yes</v>
      </c>
      <c r="J17490" s="4">
        <f>EOMONTH(OnlineRetail[[#This Row],[InvoiceDate]],-1)+1</f>
        <v>40817</v>
      </c>
      <c r="K17490" s="6">
        <f>OnlineRetail[[#This Row],[Quantity]]*OnlineRetail[[#This Row],[UnitPrice]]</f>
        <v>26.4</v>
      </c>
      <c r="L17490" t="str">
        <f t="shared" si="273"/>
        <v>12775|Oct-2011</v>
      </c>
    </row>
    <row r="17491" spans="1:12">
      <c r="A17491">
        <v>540152</v>
      </c>
      <c r="B17491" t="s">
        <v>245</v>
      </c>
      <c r="C17491" t="s">
        <v>12</v>
      </c>
      <c r="D17491">
        <v>23</v>
      </c>
      <c r="E17491" s="1">
        <v>40844.691666666673</v>
      </c>
      <c r="F17491">
        <v>5.95</v>
      </c>
      <c r="G17491">
        <v>12352</v>
      </c>
      <c r="H17491" t="s">
        <v>10</v>
      </c>
      <c r="I17491" t="str">
        <f>IF(AND(LEFT(OnlineRetail[[#This Row],[InvoiceNo]],1)&lt;&gt;"C",OnlineRetail[[#This Row],[CustomerID]]&lt;&gt;""),"Yes","No")</f>
        <v>Yes</v>
      </c>
      <c r="J17491" s="4">
        <f>EOMONTH(OnlineRetail[[#This Row],[InvoiceDate]],-1)+1</f>
        <v>40817</v>
      </c>
      <c r="K17491" s="6">
        <f>OnlineRetail[[#This Row],[Quantity]]*OnlineRetail[[#This Row],[UnitPrice]]</f>
        <v>136.85</v>
      </c>
      <c r="L17491" t="str">
        <f t="shared" si="273"/>
        <v>12352|Oct-2011</v>
      </c>
    </row>
    <row r="17492" spans="1:12">
      <c r="A17492">
        <v>555596</v>
      </c>
      <c r="B17492" t="s">
        <v>230</v>
      </c>
      <c r="C17492" t="s">
        <v>27</v>
      </c>
      <c r="D17492">
        <v>15</v>
      </c>
      <c r="E17492" s="1">
        <v>40844.693055555559</v>
      </c>
      <c r="F17492">
        <v>5.95</v>
      </c>
      <c r="G17492">
        <v>13637</v>
      </c>
      <c r="H17492" t="s">
        <v>10</v>
      </c>
      <c r="I17492" t="str">
        <f>IF(AND(LEFT(OnlineRetail[[#This Row],[InvoiceNo]],1)&lt;&gt;"C",OnlineRetail[[#This Row],[CustomerID]]&lt;&gt;""),"Yes","No")</f>
        <v>Yes</v>
      </c>
      <c r="J17492" s="4">
        <f>EOMONTH(OnlineRetail[[#This Row],[InvoiceDate]],-1)+1</f>
        <v>40817</v>
      </c>
      <c r="K17492" s="6">
        <f>OnlineRetail[[#This Row],[Quantity]]*OnlineRetail[[#This Row],[UnitPrice]]</f>
        <v>89.25</v>
      </c>
      <c r="L17492" t="str">
        <f t="shared" si="273"/>
        <v>13637|Oct-2011</v>
      </c>
    </row>
    <row r="17493" spans="1:12">
      <c r="A17493">
        <v>553294</v>
      </c>
      <c r="B17493" t="s">
        <v>285</v>
      </c>
      <c r="C17493" t="s">
        <v>83</v>
      </c>
      <c r="D17493">
        <v>11</v>
      </c>
      <c r="E17493" s="1">
        <v>40844.695833333331</v>
      </c>
      <c r="F17493">
        <v>2.5499999999999998</v>
      </c>
      <c r="G17493">
        <v>12473</v>
      </c>
      <c r="H17493" t="s">
        <v>22</v>
      </c>
      <c r="I17493" t="str">
        <f>IF(AND(LEFT(OnlineRetail[[#This Row],[InvoiceNo]],1)&lt;&gt;"C",OnlineRetail[[#This Row],[CustomerID]]&lt;&gt;""),"Yes","No")</f>
        <v>Yes</v>
      </c>
      <c r="J17493" s="4">
        <f>EOMONTH(OnlineRetail[[#This Row],[InvoiceDate]],-1)+1</f>
        <v>40817</v>
      </c>
      <c r="K17493" s="6">
        <f>OnlineRetail[[#This Row],[Quantity]]*OnlineRetail[[#This Row],[UnitPrice]]</f>
        <v>28.049999999999997</v>
      </c>
      <c r="L17493" t="str">
        <f t="shared" si="273"/>
        <v>12473|Oct-2011</v>
      </c>
    </row>
    <row r="17494" spans="1:12">
      <c r="A17494">
        <v>555589</v>
      </c>
      <c r="B17494" t="s">
        <v>54</v>
      </c>
      <c r="C17494" t="s">
        <v>9</v>
      </c>
      <c r="D17494">
        <v>14</v>
      </c>
      <c r="E17494" s="1">
        <v>40844.695833333331</v>
      </c>
      <c r="F17494">
        <v>0.85</v>
      </c>
      <c r="G17494">
        <v>12647</v>
      </c>
      <c r="H17494" t="s">
        <v>10</v>
      </c>
      <c r="I17494" t="str">
        <f>IF(AND(LEFT(OnlineRetail[[#This Row],[InvoiceNo]],1)&lt;&gt;"C",OnlineRetail[[#This Row],[CustomerID]]&lt;&gt;""),"Yes","No")</f>
        <v>Yes</v>
      </c>
      <c r="J17494" s="4">
        <f>EOMONTH(OnlineRetail[[#This Row],[InvoiceDate]],-1)+1</f>
        <v>40817</v>
      </c>
      <c r="K17494" s="6">
        <f>OnlineRetail[[#This Row],[Quantity]]*OnlineRetail[[#This Row],[UnitPrice]]</f>
        <v>11.9</v>
      </c>
      <c r="L17494" t="str">
        <f t="shared" si="273"/>
        <v>12647|Oct-2011</v>
      </c>
    </row>
    <row r="17495" spans="1:12">
      <c r="A17495">
        <v>542171</v>
      </c>
      <c r="B17495" t="s">
        <v>37</v>
      </c>
      <c r="C17495" t="s">
        <v>21</v>
      </c>
      <c r="D17495">
        <v>17</v>
      </c>
      <c r="E17495" s="1">
        <v>40844.709027777782</v>
      </c>
      <c r="F17495">
        <v>3.39</v>
      </c>
      <c r="G17495">
        <v>12646</v>
      </c>
      <c r="H17495" t="s">
        <v>10</v>
      </c>
      <c r="I17495" t="str">
        <f>IF(AND(LEFT(OnlineRetail[[#This Row],[InvoiceNo]],1)&lt;&gt;"C",OnlineRetail[[#This Row],[CustomerID]]&lt;&gt;""),"Yes","No")</f>
        <v>Yes</v>
      </c>
      <c r="J17495" s="4">
        <f>EOMONTH(OnlineRetail[[#This Row],[InvoiceDate]],-1)+1</f>
        <v>40817</v>
      </c>
      <c r="K17495" s="6">
        <f>OnlineRetail[[#This Row],[Quantity]]*OnlineRetail[[#This Row],[UnitPrice]]</f>
        <v>57.63</v>
      </c>
      <c r="L17495" t="str">
        <f t="shared" si="273"/>
        <v>12646|Oct-2011</v>
      </c>
    </row>
    <row r="17496" spans="1:12">
      <c r="A17496">
        <v>552074</v>
      </c>
      <c r="B17496" t="s">
        <v>101</v>
      </c>
      <c r="C17496" t="s">
        <v>16</v>
      </c>
      <c r="D17496">
        <v>14</v>
      </c>
      <c r="E17496" s="1">
        <v>40844.729166666657</v>
      </c>
      <c r="F17496">
        <v>1.65</v>
      </c>
      <c r="G17496">
        <v>13561</v>
      </c>
      <c r="H17496" t="s">
        <v>17</v>
      </c>
      <c r="I17496" t="str">
        <f>IF(AND(LEFT(OnlineRetail[[#This Row],[InvoiceNo]],1)&lt;&gt;"C",OnlineRetail[[#This Row],[CustomerID]]&lt;&gt;""),"Yes","No")</f>
        <v>Yes</v>
      </c>
      <c r="J17496" s="4">
        <f>EOMONTH(OnlineRetail[[#This Row],[InvoiceDate]],-1)+1</f>
        <v>40817</v>
      </c>
      <c r="K17496" s="6">
        <f>OnlineRetail[[#This Row],[Quantity]]*OnlineRetail[[#This Row],[UnitPrice]]</f>
        <v>23.099999999999998</v>
      </c>
      <c r="L17496" t="str">
        <f t="shared" si="273"/>
        <v>13561|Oct-2011</v>
      </c>
    </row>
    <row r="17497" spans="1:12">
      <c r="A17497">
        <v>550449</v>
      </c>
      <c r="B17497" t="s">
        <v>86</v>
      </c>
      <c r="C17497" t="s">
        <v>42</v>
      </c>
      <c r="D17497">
        <v>9</v>
      </c>
      <c r="E17497" s="1">
        <v>40844.731944444437</v>
      </c>
      <c r="F17497">
        <v>2.1</v>
      </c>
      <c r="G17497">
        <v>13669</v>
      </c>
      <c r="H17497" t="s">
        <v>36</v>
      </c>
      <c r="I17497" t="str">
        <f>IF(AND(LEFT(OnlineRetail[[#This Row],[InvoiceNo]],1)&lt;&gt;"C",OnlineRetail[[#This Row],[CustomerID]]&lt;&gt;""),"Yes","No")</f>
        <v>Yes</v>
      </c>
      <c r="J17497" s="4">
        <f>EOMONTH(OnlineRetail[[#This Row],[InvoiceDate]],-1)+1</f>
        <v>40817</v>
      </c>
      <c r="K17497" s="6">
        <f>OnlineRetail[[#This Row],[Quantity]]*OnlineRetail[[#This Row],[UnitPrice]]</f>
        <v>18.900000000000002</v>
      </c>
      <c r="L17497" t="str">
        <f t="shared" si="273"/>
        <v>13669|Oct-2011</v>
      </c>
    </row>
    <row r="17498" spans="1:12">
      <c r="A17498">
        <v>539447</v>
      </c>
      <c r="B17498" t="s">
        <v>137</v>
      </c>
      <c r="C17498" t="s">
        <v>9</v>
      </c>
      <c r="D17498">
        <v>20</v>
      </c>
      <c r="E17498" s="1">
        <v>40844.740972222222</v>
      </c>
      <c r="F17498">
        <v>2.5499999999999998</v>
      </c>
      <c r="G17498">
        <v>14311</v>
      </c>
      <c r="H17498" t="s">
        <v>17</v>
      </c>
      <c r="I17498" t="str">
        <f>IF(AND(LEFT(OnlineRetail[[#This Row],[InvoiceNo]],1)&lt;&gt;"C",OnlineRetail[[#This Row],[CustomerID]]&lt;&gt;""),"Yes","No")</f>
        <v>Yes</v>
      </c>
      <c r="J17498" s="4">
        <f>EOMONTH(OnlineRetail[[#This Row],[InvoiceDate]],-1)+1</f>
        <v>40817</v>
      </c>
      <c r="K17498" s="6">
        <f>OnlineRetail[[#This Row],[Quantity]]*OnlineRetail[[#This Row],[UnitPrice]]</f>
        <v>51</v>
      </c>
      <c r="L17498" t="str">
        <f t="shared" si="273"/>
        <v>14311|Oct-2011</v>
      </c>
    </row>
    <row r="17499" spans="1:12">
      <c r="A17499">
        <v>555448</v>
      </c>
      <c r="B17499" t="s">
        <v>92</v>
      </c>
      <c r="C17499" t="s">
        <v>12</v>
      </c>
      <c r="D17499">
        <v>5</v>
      </c>
      <c r="E17499" s="1">
        <v>40844.743055555547</v>
      </c>
      <c r="F17499">
        <v>5.95</v>
      </c>
      <c r="G17499">
        <v>12707</v>
      </c>
      <c r="H17499" t="s">
        <v>10</v>
      </c>
      <c r="I17499" t="str">
        <f>IF(AND(LEFT(OnlineRetail[[#This Row],[InvoiceNo]],1)&lt;&gt;"C",OnlineRetail[[#This Row],[CustomerID]]&lt;&gt;""),"Yes","No")</f>
        <v>Yes</v>
      </c>
      <c r="J17499" s="4">
        <f>EOMONTH(OnlineRetail[[#This Row],[InvoiceDate]],-1)+1</f>
        <v>40817</v>
      </c>
      <c r="K17499" s="6">
        <f>OnlineRetail[[#This Row],[Quantity]]*OnlineRetail[[#This Row],[UnitPrice]]</f>
        <v>29.75</v>
      </c>
      <c r="L17499" t="str">
        <f t="shared" si="273"/>
        <v>12707|Oct-2011</v>
      </c>
    </row>
    <row r="17500" spans="1:12">
      <c r="A17500">
        <v>548392</v>
      </c>
      <c r="B17500" t="s">
        <v>92</v>
      </c>
      <c r="C17500" t="s">
        <v>19</v>
      </c>
      <c r="D17500">
        <v>24</v>
      </c>
      <c r="E17500" s="1">
        <v>40844.74722222222</v>
      </c>
      <c r="F17500">
        <v>5.95</v>
      </c>
      <c r="G17500">
        <v>13424</v>
      </c>
      <c r="H17500" t="s">
        <v>10</v>
      </c>
      <c r="I17500" t="str">
        <f>IF(AND(LEFT(OnlineRetail[[#This Row],[InvoiceNo]],1)&lt;&gt;"C",OnlineRetail[[#This Row],[CustomerID]]&lt;&gt;""),"Yes","No")</f>
        <v>Yes</v>
      </c>
      <c r="J17500" s="4">
        <f>EOMONTH(OnlineRetail[[#This Row],[InvoiceDate]],-1)+1</f>
        <v>40817</v>
      </c>
      <c r="K17500" s="6">
        <f>OnlineRetail[[#This Row],[Quantity]]*OnlineRetail[[#This Row],[UnitPrice]]</f>
        <v>142.80000000000001</v>
      </c>
      <c r="L17500" t="str">
        <f t="shared" si="273"/>
        <v>13424|Oct-2011</v>
      </c>
    </row>
    <row r="17501" spans="1:12">
      <c r="A17501">
        <v>536553</v>
      </c>
      <c r="B17501" t="s">
        <v>252</v>
      </c>
      <c r="C17501" t="s">
        <v>53</v>
      </c>
      <c r="D17501">
        <v>13</v>
      </c>
      <c r="E17501" s="1">
        <v>40844.754861111112</v>
      </c>
      <c r="F17501">
        <v>4.25</v>
      </c>
      <c r="G17501">
        <v>14004</v>
      </c>
      <c r="H17501" t="s">
        <v>10</v>
      </c>
      <c r="I17501" t="str">
        <f>IF(AND(LEFT(OnlineRetail[[#This Row],[InvoiceNo]],1)&lt;&gt;"C",OnlineRetail[[#This Row],[CustomerID]]&lt;&gt;""),"Yes","No")</f>
        <v>Yes</v>
      </c>
      <c r="J17501" s="4">
        <f>EOMONTH(OnlineRetail[[#This Row],[InvoiceDate]],-1)+1</f>
        <v>40817</v>
      </c>
      <c r="K17501" s="6">
        <f>OnlineRetail[[#This Row],[Quantity]]*OnlineRetail[[#This Row],[UnitPrice]]</f>
        <v>55.25</v>
      </c>
      <c r="L17501" t="str">
        <f t="shared" si="273"/>
        <v>14004|Oct-2011</v>
      </c>
    </row>
    <row r="17502" spans="1:12">
      <c r="A17502">
        <v>540533</v>
      </c>
      <c r="B17502" t="s">
        <v>195</v>
      </c>
      <c r="C17502" t="s">
        <v>27</v>
      </c>
      <c r="D17502">
        <v>16</v>
      </c>
      <c r="E17502" s="1">
        <v>40844.761805555558</v>
      </c>
      <c r="F17502">
        <v>1.65</v>
      </c>
      <c r="G17502">
        <v>14311</v>
      </c>
      <c r="H17502" t="s">
        <v>10</v>
      </c>
      <c r="I17502" t="str">
        <f>IF(AND(LEFT(OnlineRetail[[#This Row],[InvoiceNo]],1)&lt;&gt;"C",OnlineRetail[[#This Row],[CustomerID]]&lt;&gt;""),"Yes","No")</f>
        <v>Yes</v>
      </c>
      <c r="J17502" s="4">
        <f>EOMONTH(OnlineRetail[[#This Row],[InvoiceDate]],-1)+1</f>
        <v>40817</v>
      </c>
      <c r="K17502" s="6">
        <f>OnlineRetail[[#This Row],[Quantity]]*OnlineRetail[[#This Row],[UnitPrice]]</f>
        <v>26.4</v>
      </c>
      <c r="L17502" t="str">
        <f t="shared" si="273"/>
        <v>14311|Oct-2011</v>
      </c>
    </row>
    <row r="17503" spans="1:12">
      <c r="A17503">
        <v>538920</v>
      </c>
      <c r="B17503" t="s">
        <v>106</v>
      </c>
      <c r="C17503" t="s">
        <v>24</v>
      </c>
      <c r="D17503">
        <v>5</v>
      </c>
      <c r="E17503" s="1">
        <v>40844.770833333343</v>
      </c>
      <c r="F17503">
        <v>9.9499999999999993</v>
      </c>
      <c r="G17503">
        <v>14330</v>
      </c>
      <c r="H17503" t="s">
        <v>10</v>
      </c>
      <c r="I17503" t="str">
        <f>IF(AND(LEFT(OnlineRetail[[#This Row],[InvoiceNo]],1)&lt;&gt;"C",OnlineRetail[[#This Row],[CustomerID]]&lt;&gt;""),"Yes","No")</f>
        <v>Yes</v>
      </c>
      <c r="J17503" s="4">
        <f>EOMONTH(OnlineRetail[[#This Row],[InvoiceDate]],-1)+1</f>
        <v>40817</v>
      </c>
      <c r="K17503" s="6">
        <f>OnlineRetail[[#This Row],[Quantity]]*OnlineRetail[[#This Row],[UnitPrice]]</f>
        <v>49.75</v>
      </c>
      <c r="L17503" t="str">
        <f t="shared" si="273"/>
        <v>14330|Oct-2011</v>
      </c>
    </row>
    <row r="17504" spans="1:12">
      <c r="A17504">
        <v>539948</v>
      </c>
      <c r="B17504" t="s">
        <v>251</v>
      </c>
      <c r="C17504" t="s">
        <v>19</v>
      </c>
      <c r="D17504">
        <v>13</v>
      </c>
      <c r="E17504" s="1">
        <v>40844.772916666669</v>
      </c>
      <c r="F17504">
        <v>9.9499999999999993</v>
      </c>
      <c r="G17504">
        <v>13632</v>
      </c>
      <c r="H17504" t="s">
        <v>10</v>
      </c>
      <c r="I17504" t="str">
        <f>IF(AND(LEFT(OnlineRetail[[#This Row],[InvoiceNo]],1)&lt;&gt;"C",OnlineRetail[[#This Row],[CustomerID]]&lt;&gt;""),"Yes","No")</f>
        <v>Yes</v>
      </c>
      <c r="J17504" s="4">
        <f>EOMONTH(OnlineRetail[[#This Row],[InvoiceDate]],-1)+1</f>
        <v>40817</v>
      </c>
      <c r="K17504" s="6">
        <f>OnlineRetail[[#This Row],[Quantity]]*OnlineRetail[[#This Row],[UnitPrice]]</f>
        <v>129.35</v>
      </c>
      <c r="L17504" t="str">
        <f t="shared" si="273"/>
        <v>13632|Oct-2011</v>
      </c>
    </row>
    <row r="17505" spans="1:12">
      <c r="A17505">
        <v>552060</v>
      </c>
      <c r="B17505" t="s">
        <v>132</v>
      </c>
      <c r="C17505" t="s">
        <v>24</v>
      </c>
      <c r="D17505">
        <v>16</v>
      </c>
      <c r="E17505" s="1">
        <v>40844.78402777778</v>
      </c>
      <c r="F17505">
        <v>2.5499999999999998</v>
      </c>
      <c r="G17505">
        <v>13373</v>
      </c>
      <c r="H17505" t="s">
        <v>10</v>
      </c>
      <c r="I17505" t="str">
        <f>IF(AND(LEFT(OnlineRetail[[#This Row],[InvoiceNo]],1)&lt;&gt;"C",OnlineRetail[[#This Row],[CustomerID]]&lt;&gt;""),"Yes","No")</f>
        <v>Yes</v>
      </c>
      <c r="J17505" s="4">
        <f>EOMONTH(OnlineRetail[[#This Row],[InvoiceDate]],-1)+1</f>
        <v>40817</v>
      </c>
      <c r="K17505" s="6">
        <f>OnlineRetail[[#This Row],[Quantity]]*OnlineRetail[[#This Row],[UnitPrice]]</f>
        <v>40.799999999999997</v>
      </c>
      <c r="L17505" t="str">
        <f t="shared" si="273"/>
        <v>13373|Oct-2011</v>
      </c>
    </row>
    <row r="17506" spans="1:12">
      <c r="A17506">
        <v>554590</v>
      </c>
      <c r="B17506" t="s">
        <v>90</v>
      </c>
      <c r="C17506" t="s">
        <v>40</v>
      </c>
      <c r="D17506">
        <v>16</v>
      </c>
      <c r="E17506" s="1">
        <v>40844.786111111112</v>
      </c>
      <c r="F17506">
        <v>7.95</v>
      </c>
      <c r="G17506">
        <v>13452</v>
      </c>
      <c r="H17506" t="s">
        <v>31</v>
      </c>
      <c r="I17506" t="str">
        <f>IF(AND(LEFT(OnlineRetail[[#This Row],[InvoiceNo]],1)&lt;&gt;"C",OnlineRetail[[#This Row],[CustomerID]]&lt;&gt;""),"Yes","No")</f>
        <v>Yes</v>
      </c>
      <c r="J17506" s="4">
        <f>EOMONTH(OnlineRetail[[#This Row],[InvoiceDate]],-1)+1</f>
        <v>40817</v>
      </c>
      <c r="K17506" s="6">
        <f>OnlineRetail[[#This Row],[Quantity]]*OnlineRetail[[#This Row],[UnitPrice]]</f>
        <v>127.2</v>
      </c>
      <c r="L17506" t="str">
        <f t="shared" si="273"/>
        <v>13452|Oct-2011</v>
      </c>
    </row>
    <row r="17507" spans="1:12">
      <c r="A17507">
        <v>550158</v>
      </c>
      <c r="B17507" t="s">
        <v>79</v>
      </c>
      <c r="C17507" t="s">
        <v>53</v>
      </c>
      <c r="D17507">
        <v>11</v>
      </c>
      <c r="E17507" s="1">
        <v>40844.792361111111</v>
      </c>
      <c r="F17507">
        <v>1.65</v>
      </c>
      <c r="G17507">
        <v>12765</v>
      </c>
      <c r="H17507" t="s">
        <v>10</v>
      </c>
      <c r="I17507" t="str">
        <f>IF(AND(LEFT(OnlineRetail[[#This Row],[InvoiceNo]],1)&lt;&gt;"C",OnlineRetail[[#This Row],[CustomerID]]&lt;&gt;""),"Yes","No")</f>
        <v>Yes</v>
      </c>
      <c r="J17507" s="4">
        <f>EOMONTH(OnlineRetail[[#This Row],[InvoiceDate]],-1)+1</f>
        <v>40817</v>
      </c>
      <c r="K17507" s="6">
        <f>OnlineRetail[[#This Row],[Quantity]]*OnlineRetail[[#This Row],[UnitPrice]]</f>
        <v>18.149999999999999</v>
      </c>
      <c r="L17507" t="str">
        <f t="shared" si="273"/>
        <v>12765|Oct-2011</v>
      </c>
    </row>
    <row r="17508" spans="1:12">
      <c r="A17508">
        <v>550333</v>
      </c>
      <c r="B17508" t="s">
        <v>203</v>
      </c>
      <c r="C17508" t="s">
        <v>24</v>
      </c>
      <c r="D17508">
        <v>8</v>
      </c>
      <c r="E17508" s="1">
        <v>40844.805555555547</v>
      </c>
      <c r="F17508">
        <v>2.1</v>
      </c>
      <c r="G17508">
        <v>13010</v>
      </c>
      <c r="H17508" t="s">
        <v>10</v>
      </c>
      <c r="I17508" t="str">
        <f>IF(AND(LEFT(OnlineRetail[[#This Row],[InvoiceNo]],1)&lt;&gt;"C",OnlineRetail[[#This Row],[CustomerID]]&lt;&gt;""),"Yes","No")</f>
        <v>Yes</v>
      </c>
      <c r="J17508" s="4">
        <f>EOMONTH(OnlineRetail[[#This Row],[InvoiceDate]],-1)+1</f>
        <v>40817</v>
      </c>
      <c r="K17508" s="6">
        <f>OnlineRetail[[#This Row],[Quantity]]*OnlineRetail[[#This Row],[UnitPrice]]</f>
        <v>16.8</v>
      </c>
      <c r="L17508" t="str">
        <f t="shared" si="273"/>
        <v>13010|Oct-2011</v>
      </c>
    </row>
    <row r="17509" spans="1:12">
      <c r="A17509">
        <v>539787</v>
      </c>
      <c r="B17509" t="s">
        <v>168</v>
      </c>
      <c r="C17509" t="s">
        <v>19</v>
      </c>
      <c r="D17509">
        <v>23</v>
      </c>
      <c r="E17509" s="1">
        <v>40844.807638888888</v>
      </c>
      <c r="F17509">
        <v>9.9499999999999993</v>
      </c>
      <c r="G17509">
        <v>13997</v>
      </c>
      <c r="H17509" t="s">
        <v>10</v>
      </c>
      <c r="I17509" t="str">
        <f>IF(AND(LEFT(OnlineRetail[[#This Row],[InvoiceNo]],1)&lt;&gt;"C",OnlineRetail[[#This Row],[CustomerID]]&lt;&gt;""),"Yes","No")</f>
        <v>Yes</v>
      </c>
      <c r="J17509" s="4">
        <f>EOMONTH(OnlineRetail[[#This Row],[InvoiceDate]],-1)+1</f>
        <v>40817</v>
      </c>
      <c r="K17509" s="6">
        <f>OnlineRetail[[#This Row],[Quantity]]*OnlineRetail[[#This Row],[UnitPrice]]</f>
        <v>228.85</v>
      </c>
      <c r="L17509" t="str">
        <f t="shared" si="273"/>
        <v>13997|Oct-2011</v>
      </c>
    </row>
    <row r="17510" spans="1:12">
      <c r="A17510">
        <v>552490</v>
      </c>
      <c r="B17510" t="s">
        <v>120</v>
      </c>
      <c r="C17510" t="s">
        <v>21</v>
      </c>
      <c r="D17510">
        <v>10</v>
      </c>
      <c r="E17510" s="1">
        <v>40844.815972222219</v>
      </c>
      <c r="F17510">
        <v>5.95</v>
      </c>
      <c r="G17510">
        <v>12649</v>
      </c>
      <c r="H17510" t="s">
        <v>36</v>
      </c>
      <c r="I17510" t="str">
        <f>IF(AND(LEFT(OnlineRetail[[#This Row],[InvoiceNo]],1)&lt;&gt;"C",OnlineRetail[[#This Row],[CustomerID]]&lt;&gt;""),"Yes","No")</f>
        <v>Yes</v>
      </c>
      <c r="J17510" s="4">
        <f>EOMONTH(OnlineRetail[[#This Row],[InvoiceDate]],-1)+1</f>
        <v>40817</v>
      </c>
      <c r="K17510" s="6">
        <f>OnlineRetail[[#This Row],[Quantity]]*OnlineRetail[[#This Row],[UnitPrice]]</f>
        <v>59.5</v>
      </c>
      <c r="L17510" t="str">
        <f t="shared" si="273"/>
        <v>12649|Oct-2011</v>
      </c>
    </row>
    <row r="17511" spans="1:12">
      <c r="A17511">
        <v>544908</v>
      </c>
      <c r="B17511" t="s">
        <v>211</v>
      </c>
      <c r="C17511" t="s">
        <v>29</v>
      </c>
      <c r="D17511">
        <v>17</v>
      </c>
      <c r="E17511" s="1">
        <v>40844.830555555563</v>
      </c>
      <c r="F17511">
        <v>1.65</v>
      </c>
      <c r="G17511">
        <v>13559</v>
      </c>
      <c r="H17511" t="s">
        <v>36</v>
      </c>
      <c r="I17511" t="str">
        <f>IF(AND(LEFT(OnlineRetail[[#This Row],[InvoiceNo]],1)&lt;&gt;"C",OnlineRetail[[#This Row],[CustomerID]]&lt;&gt;""),"Yes","No")</f>
        <v>Yes</v>
      </c>
      <c r="J17511" s="4">
        <f>EOMONTH(OnlineRetail[[#This Row],[InvoiceDate]],-1)+1</f>
        <v>40817</v>
      </c>
      <c r="K17511" s="6">
        <f>OnlineRetail[[#This Row],[Quantity]]*OnlineRetail[[#This Row],[UnitPrice]]</f>
        <v>28.049999999999997</v>
      </c>
      <c r="L17511" t="str">
        <f t="shared" si="273"/>
        <v>13559|Oct-2011</v>
      </c>
    </row>
    <row r="17512" spans="1:12">
      <c r="A17512">
        <v>547180</v>
      </c>
      <c r="B17512" t="s">
        <v>114</v>
      </c>
      <c r="C17512" t="s">
        <v>50</v>
      </c>
      <c r="D17512">
        <v>16</v>
      </c>
      <c r="E17512" s="1">
        <v>40848.334722222222</v>
      </c>
      <c r="F17512">
        <v>0.85</v>
      </c>
      <c r="G17512">
        <v>13692</v>
      </c>
      <c r="H17512" t="s">
        <v>31</v>
      </c>
      <c r="I17512" t="str">
        <f>IF(AND(LEFT(OnlineRetail[[#This Row],[InvoiceNo]],1)&lt;&gt;"C",OnlineRetail[[#This Row],[CustomerID]]&lt;&gt;""),"Yes","No")</f>
        <v>Yes</v>
      </c>
      <c r="J17512" s="4">
        <f>EOMONTH(OnlineRetail[[#This Row],[InvoiceDate]],-1)+1</f>
        <v>40848</v>
      </c>
      <c r="K17512" s="6">
        <f>OnlineRetail[[#This Row],[Quantity]]*OnlineRetail[[#This Row],[UnitPrice]]</f>
        <v>13.6</v>
      </c>
      <c r="L17512" t="str">
        <f t="shared" si="273"/>
        <v>13692|Nov-2011</v>
      </c>
    </row>
    <row r="17513" spans="1:12">
      <c r="A17513">
        <v>544966</v>
      </c>
      <c r="B17513" t="s">
        <v>272</v>
      </c>
      <c r="C17513" t="s">
        <v>50</v>
      </c>
      <c r="D17513">
        <v>8</v>
      </c>
      <c r="E17513" s="1">
        <v>40848.341666666667</v>
      </c>
      <c r="F17513">
        <v>7.95</v>
      </c>
      <c r="G17513">
        <v>13543</v>
      </c>
      <c r="H17513" t="s">
        <v>22</v>
      </c>
      <c r="I17513" t="str">
        <f>IF(AND(LEFT(OnlineRetail[[#This Row],[InvoiceNo]],1)&lt;&gt;"C",OnlineRetail[[#This Row],[CustomerID]]&lt;&gt;""),"Yes","No")</f>
        <v>Yes</v>
      </c>
      <c r="J17513" s="4">
        <f>EOMONTH(OnlineRetail[[#This Row],[InvoiceDate]],-1)+1</f>
        <v>40848</v>
      </c>
      <c r="K17513" s="6">
        <f>OnlineRetail[[#This Row],[Quantity]]*OnlineRetail[[#This Row],[UnitPrice]]</f>
        <v>63.6</v>
      </c>
      <c r="L17513" t="str">
        <f t="shared" si="273"/>
        <v>13543|Nov-2011</v>
      </c>
    </row>
    <row r="17514" spans="1:12">
      <c r="A17514">
        <v>554473</v>
      </c>
      <c r="B17514" t="s">
        <v>285</v>
      </c>
      <c r="C17514" t="s">
        <v>83</v>
      </c>
      <c r="D17514">
        <v>3</v>
      </c>
      <c r="E17514" s="1">
        <v>40848.342361111107</v>
      </c>
      <c r="F17514">
        <v>0.85</v>
      </c>
      <c r="G17514">
        <v>14096</v>
      </c>
      <c r="H17514" t="s">
        <v>10</v>
      </c>
      <c r="I17514" t="str">
        <f>IF(AND(LEFT(OnlineRetail[[#This Row],[InvoiceNo]],1)&lt;&gt;"C",OnlineRetail[[#This Row],[CustomerID]]&lt;&gt;""),"Yes","No")</f>
        <v>Yes</v>
      </c>
      <c r="J17514" s="4">
        <f>EOMONTH(OnlineRetail[[#This Row],[InvoiceDate]],-1)+1</f>
        <v>40848</v>
      </c>
      <c r="K17514" s="6">
        <f>OnlineRetail[[#This Row],[Quantity]]*OnlineRetail[[#This Row],[UnitPrice]]</f>
        <v>2.5499999999999998</v>
      </c>
      <c r="L17514" t="str">
        <f t="shared" si="273"/>
        <v>14096|Nov-2011</v>
      </c>
    </row>
    <row r="17515" spans="1:12">
      <c r="A17515">
        <v>553957</v>
      </c>
      <c r="B17515" t="s">
        <v>93</v>
      </c>
      <c r="C17515" t="s">
        <v>40</v>
      </c>
      <c r="D17515">
        <v>13</v>
      </c>
      <c r="E17515" s="1">
        <v>40848.347916666673</v>
      </c>
      <c r="F17515">
        <v>4.95</v>
      </c>
      <c r="G17515">
        <v>12723</v>
      </c>
      <c r="H17515" t="s">
        <v>17</v>
      </c>
      <c r="I17515" t="str">
        <f>IF(AND(LEFT(OnlineRetail[[#This Row],[InvoiceNo]],1)&lt;&gt;"C",OnlineRetail[[#This Row],[CustomerID]]&lt;&gt;""),"Yes","No")</f>
        <v>Yes</v>
      </c>
      <c r="J17515" s="4">
        <f>EOMONTH(OnlineRetail[[#This Row],[InvoiceDate]],-1)+1</f>
        <v>40848</v>
      </c>
      <c r="K17515" s="6">
        <f>OnlineRetail[[#This Row],[Quantity]]*OnlineRetail[[#This Row],[UnitPrice]]</f>
        <v>64.350000000000009</v>
      </c>
      <c r="L17515" t="str">
        <f t="shared" si="273"/>
        <v>12723|Nov-2011</v>
      </c>
    </row>
    <row r="17516" spans="1:12">
      <c r="A17516">
        <v>554366</v>
      </c>
      <c r="B17516" t="s">
        <v>289</v>
      </c>
      <c r="C17516" t="s">
        <v>40</v>
      </c>
      <c r="D17516">
        <v>17</v>
      </c>
      <c r="E17516" s="1">
        <v>40848.349305555559</v>
      </c>
      <c r="F17516">
        <v>7.95</v>
      </c>
      <c r="G17516">
        <v>12986</v>
      </c>
      <c r="H17516" t="s">
        <v>10</v>
      </c>
      <c r="I17516" t="str">
        <f>IF(AND(LEFT(OnlineRetail[[#This Row],[InvoiceNo]],1)&lt;&gt;"C",OnlineRetail[[#This Row],[CustomerID]]&lt;&gt;""),"Yes","No")</f>
        <v>Yes</v>
      </c>
      <c r="J17516" s="4">
        <f>EOMONTH(OnlineRetail[[#This Row],[InvoiceDate]],-1)+1</f>
        <v>40848</v>
      </c>
      <c r="K17516" s="6">
        <f>OnlineRetail[[#This Row],[Quantity]]*OnlineRetail[[#This Row],[UnitPrice]]</f>
        <v>135.15</v>
      </c>
      <c r="L17516" t="str">
        <f t="shared" si="273"/>
        <v>12986|Nov-2011</v>
      </c>
    </row>
    <row r="17517" spans="1:12">
      <c r="A17517">
        <v>551449</v>
      </c>
      <c r="B17517" t="s">
        <v>253</v>
      </c>
      <c r="C17517" t="s">
        <v>62</v>
      </c>
      <c r="D17517">
        <v>2</v>
      </c>
      <c r="E17517" s="1">
        <v>40848.361111111109</v>
      </c>
      <c r="F17517">
        <v>9.9499999999999993</v>
      </c>
      <c r="G17517">
        <v>12455</v>
      </c>
      <c r="H17517" t="s">
        <v>10</v>
      </c>
      <c r="I17517" t="str">
        <f>IF(AND(LEFT(OnlineRetail[[#This Row],[InvoiceNo]],1)&lt;&gt;"C",OnlineRetail[[#This Row],[CustomerID]]&lt;&gt;""),"Yes","No")</f>
        <v>Yes</v>
      </c>
      <c r="J17517" s="4">
        <f>EOMONTH(OnlineRetail[[#This Row],[InvoiceDate]],-1)+1</f>
        <v>40848</v>
      </c>
      <c r="K17517" s="6">
        <f>OnlineRetail[[#This Row],[Quantity]]*OnlineRetail[[#This Row],[UnitPrice]]</f>
        <v>19.899999999999999</v>
      </c>
      <c r="L17517" t="str">
        <f t="shared" si="273"/>
        <v>12455|Nov-2011</v>
      </c>
    </row>
    <row r="17518" spans="1:12">
      <c r="A17518">
        <v>552268</v>
      </c>
      <c r="B17518" t="s">
        <v>233</v>
      </c>
      <c r="C17518" t="s">
        <v>21</v>
      </c>
      <c r="D17518">
        <v>12</v>
      </c>
      <c r="E17518" s="1">
        <v>40848.372916666667</v>
      </c>
      <c r="F17518">
        <v>0.85</v>
      </c>
      <c r="G17518">
        <v>12375</v>
      </c>
      <c r="H17518" t="s">
        <v>10</v>
      </c>
      <c r="I17518" t="str">
        <f>IF(AND(LEFT(OnlineRetail[[#This Row],[InvoiceNo]],1)&lt;&gt;"C",OnlineRetail[[#This Row],[CustomerID]]&lt;&gt;""),"Yes","No")</f>
        <v>Yes</v>
      </c>
      <c r="J17518" s="4">
        <f>EOMONTH(OnlineRetail[[#This Row],[InvoiceDate]],-1)+1</f>
        <v>40848</v>
      </c>
      <c r="K17518" s="6">
        <f>OnlineRetail[[#This Row],[Quantity]]*OnlineRetail[[#This Row],[UnitPrice]]</f>
        <v>10.199999999999999</v>
      </c>
      <c r="L17518" t="str">
        <f t="shared" si="273"/>
        <v>12375|Nov-2011</v>
      </c>
    </row>
    <row r="17519" spans="1:12">
      <c r="A17519">
        <v>538764</v>
      </c>
      <c r="B17519" t="s">
        <v>113</v>
      </c>
      <c r="C17519" t="s">
        <v>53</v>
      </c>
      <c r="D17519">
        <v>2</v>
      </c>
      <c r="E17519" s="1">
        <v>40848.37777777778</v>
      </c>
      <c r="F17519">
        <v>4.95</v>
      </c>
      <c r="G17519">
        <v>13823</v>
      </c>
      <c r="H17519" t="s">
        <v>10</v>
      </c>
      <c r="I17519" t="str">
        <f>IF(AND(LEFT(OnlineRetail[[#This Row],[InvoiceNo]],1)&lt;&gt;"C",OnlineRetail[[#This Row],[CustomerID]]&lt;&gt;""),"Yes","No")</f>
        <v>Yes</v>
      </c>
      <c r="J17519" s="4">
        <f>EOMONTH(OnlineRetail[[#This Row],[InvoiceDate]],-1)+1</f>
        <v>40848</v>
      </c>
      <c r="K17519" s="6">
        <f>OnlineRetail[[#This Row],[Quantity]]*OnlineRetail[[#This Row],[UnitPrice]]</f>
        <v>9.9</v>
      </c>
      <c r="L17519" t="str">
        <f t="shared" si="273"/>
        <v>13823|Nov-2011</v>
      </c>
    </row>
    <row r="17520" spans="1:12">
      <c r="A17520">
        <v>550481</v>
      </c>
      <c r="B17520" t="s">
        <v>170</v>
      </c>
      <c r="C17520" t="s">
        <v>42</v>
      </c>
      <c r="D17520">
        <v>8</v>
      </c>
      <c r="E17520" s="1">
        <v>40848.390277777777</v>
      </c>
      <c r="F17520">
        <v>4.95</v>
      </c>
      <c r="G17520">
        <v>14127</v>
      </c>
      <c r="H17520" t="s">
        <v>17</v>
      </c>
      <c r="I17520" t="str">
        <f>IF(AND(LEFT(OnlineRetail[[#This Row],[InvoiceNo]],1)&lt;&gt;"C",OnlineRetail[[#This Row],[CustomerID]]&lt;&gt;""),"Yes","No")</f>
        <v>Yes</v>
      </c>
      <c r="J17520" s="4">
        <f>EOMONTH(OnlineRetail[[#This Row],[InvoiceDate]],-1)+1</f>
        <v>40848</v>
      </c>
      <c r="K17520" s="6">
        <f>OnlineRetail[[#This Row],[Quantity]]*OnlineRetail[[#This Row],[UnitPrice]]</f>
        <v>39.6</v>
      </c>
      <c r="L17520" t="str">
        <f t="shared" si="273"/>
        <v>14127|Nov-2011</v>
      </c>
    </row>
    <row r="17521" spans="1:12">
      <c r="A17521">
        <v>540517</v>
      </c>
      <c r="B17521" t="s">
        <v>194</v>
      </c>
      <c r="C17521" t="s">
        <v>9</v>
      </c>
      <c r="D17521">
        <v>6</v>
      </c>
      <c r="E17521" s="1">
        <v>40848.400000000001</v>
      </c>
      <c r="F17521">
        <v>1.25</v>
      </c>
      <c r="G17521">
        <v>12673</v>
      </c>
      <c r="H17521" t="s">
        <v>10</v>
      </c>
      <c r="I17521" t="str">
        <f>IF(AND(LEFT(OnlineRetail[[#This Row],[InvoiceNo]],1)&lt;&gt;"C",OnlineRetail[[#This Row],[CustomerID]]&lt;&gt;""),"Yes","No")</f>
        <v>Yes</v>
      </c>
      <c r="J17521" s="4">
        <f>EOMONTH(OnlineRetail[[#This Row],[InvoiceDate]],-1)+1</f>
        <v>40848</v>
      </c>
      <c r="K17521" s="6">
        <f>OnlineRetail[[#This Row],[Quantity]]*OnlineRetail[[#This Row],[UnitPrice]]</f>
        <v>7.5</v>
      </c>
      <c r="L17521" t="str">
        <f t="shared" si="273"/>
        <v>12673|Nov-2011</v>
      </c>
    </row>
    <row r="17522" spans="1:12">
      <c r="A17522">
        <v>540891</v>
      </c>
      <c r="B17522" t="s">
        <v>120</v>
      </c>
      <c r="C17522" t="s">
        <v>83</v>
      </c>
      <c r="D17522">
        <v>9</v>
      </c>
      <c r="E17522" s="1">
        <v>40848.404861111107</v>
      </c>
      <c r="F17522">
        <v>4.95</v>
      </c>
      <c r="G17522">
        <v>12444</v>
      </c>
      <c r="H17522" t="s">
        <v>10</v>
      </c>
      <c r="I17522" t="str">
        <f>IF(AND(LEFT(OnlineRetail[[#This Row],[InvoiceNo]],1)&lt;&gt;"C",OnlineRetail[[#This Row],[CustomerID]]&lt;&gt;""),"Yes","No")</f>
        <v>Yes</v>
      </c>
      <c r="J17522" s="4">
        <f>EOMONTH(OnlineRetail[[#This Row],[InvoiceDate]],-1)+1</f>
        <v>40848</v>
      </c>
      <c r="K17522" s="6">
        <f>OnlineRetail[[#This Row],[Quantity]]*OnlineRetail[[#This Row],[UnitPrice]]</f>
        <v>44.550000000000004</v>
      </c>
      <c r="L17522" t="str">
        <f t="shared" si="273"/>
        <v>12444|Nov-2011</v>
      </c>
    </row>
    <row r="17523" spans="1:12">
      <c r="A17523">
        <v>545286</v>
      </c>
      <c r="B17523" t="s">
        <v>183</v>
      </c>
      <c r="C17523" t="s">
        <v>12</v>
      </c>
      <c r="D17523">
        <v>1</v>
      </c>
      <c r="E17523" s="1">
        <v>40848.406944444447</v>
      </c>
      <c r="F17523">
        <v>2.5499999999999998</v>
      </c>
      <c r="G17523">
        <v>12690</v>
      </c>
      <c r="H17523" t="s">
        <v>10</v>
      </c>
      <c r="I17523" t="str">
        <f>IF(AND(LEFT(OnlineRetail[[#This Row],[InvoiceNo]],1)&lt;&gt;"C",OnlineRetail[[#This Row],[CustomerID]]&lt;&gt;""),"Yes","No")</f>
        <v>Yes</v>
      </c>
      <c r="J17523" s="4">
        <f>EOMONTH(OnlineRetail[[#This Row],[InvoiceDate]],-1)+1</f>
        <v>40848</v>
      </c>
      <c r="K17523" s="6">
        <f>OnlineRetail[[#This Row],[Quantity]]*OnlineRetail[[#This Row],[UnitPrice]]</f>
        <v>2.5499999999999998</v>
      </c>
      <c r="L17523" t="str">
        <f t="shared" si="273"/>
        <v>12690|Nov-2011</v>
      </c>
    </row>
    <row r="17524" spans="1:12" hidden="1">
      <c r="A17524" t="s">
        <v>437</v>
      </c>
      <c r="B17524" t="s">
        <v>55</v>
      </c>
      <c r="C17524" t="s">
        <v>33</v>
      </c>
      <c r="D17524">
        <v>8</v>
      </c>
      <c r="E17524" s="1">
        <v>40848.414583333331</v>
      </c>
      <c r="F17524">
        <v>1.65</v>
      </c>
      <c r="G17524">
        <v>13443</v>
      </c>
      <c r="H17524" t="s">
        <v>10</v>
      </c>
      <c r="I17524" t="str">
        <f>IF(AND(LEFT(OnlineRetail[[#This Row],[InvoiceNo]],1)&lt;&gt;"C",OnlineRetail[[#This Row],[CustomerID]]&lt;&gt;""),"Yes","No")</f>
        <v>No</v>
      </c>
      <c r="J17524" s="4">
        <f>EOMONTH(OnlineRetail[[#This Row],[InvoiceDate]],-1)+1</f>
        <v>40848</v>
      </c>
      <c r="K17524" s="6">
        <f>OnlineRetail[[#This Row],[Quantity]]*OnlineRetail[[#This Row],[UnitPrice]]</f>
        <v>13.2</v>
      </c>
      <c r="L17524" t="str">
        <f t="shared" si="273"/>
        <v/>
      </c>
    </row>
    <row r="17525" spans="1:12">
      <c r="A17525">
        <v>550843</v>
      </c>
      <c r="B17525" t="s">
        <v>210</v>
      </c>
      <c r="C17525" t="s">
        <v>46</v>
      </c>
      <c r="D17525">
        <v>15</v>
      </c>
      <c r="E17525" s="1">
        <v>40848.415972222218</v>
      </c>
      <c r="F17525">
        <v>1.65</v>
      </c>
      <c r="G17525">
        <v>14129</v>
      </c>
      <c r="H17525" t="s">
        <v>10</v>
      </c>
      <c r="I17525" t="str">
        <f>IF(AND(LEFT(OnlineRetail[[#This Row],[InvoiceNo]],1)&lt;&gt;"C",OnlineRetail[[#This Row],[CustomerID]]&lt;&gt;""),"Yes","No")</f>
        <v>Yes</v>
      </c>
      <c r="J17525" s="4">
        <f>EOMONTH(OnlineRetail[[#This Row],[InvoiceDate]],-1)+1</f>
        <v>40848</v>
      </c>
      <c r="K17525" s="6">
        <f>OnlineRetail[[#This Row],[Quantity]]*OnlineRetail[[#This Row],[UnitPrice]]</f>
        <v>24.75</v>
      </c>
      <c r="L17525" t="str">
        <f t="shared" si="273"/>
        <v>14129|Nov-2011</v>
      </c>
    </row>
    <row r="17526" spans="1:12">
      <c r="A17526">
        <v>536972</v>
      </c>
      <c r="B17526" t="s">
        <v>225</v>
      </c>
      <c r="C17526" t="s">
        <v>14</v>
      </c>
      <c r="D17526">
        <v>8</v>
      </c>
      <c r="E17526" s="1">
        <v>40848.430555555547</v>
      </c>
      <c r="F17526">
        <v>5.95</v>
      </c>
      <c r="G17526">
        <v>12794</v>
      </c>
      <c r="H17526" t="s">
        <v>121</v>
      </c>
      <c r="I17526" t="str">
        <f>IF(AND(LEFT(OnlineRetail[[#This Row],[InvoiceNo]],1)&lt;&gt;"C",OnlineRetail[[#This Row],[CustomerID]]&lt;&gt;""),"Yes","No")</f>
        <v>Yes</v>
      </c>
      <c r="J17526" s="4">
        <f>EOMONTH(OnlineRetail[[#This Row],[InvoiceDate]],-1)+1</f>
        <v>40848</v>
      </c>
      <c r="K17526" s="6">
        <f>OnlineRetail[[#This Row],[Quantity]]*OnlineRetail[[#This Row],[UnitPrice]]</f>
        <v>47.6</v>
      </c>
      <c r="L17526" t="str">
        <f t="shared" si="273"/>
        <v>12794|Nov-2011</v>
      </c>
    </row>
    <row r="17527" spans="1:12">
      <c r="A17527">
        <v>554285</v>
      </c>
      <c r="B17527" t="s">
        <v>192</v>
      </c>
      <c r="C17527" t="s">
        <v>19</v>
      </c>
      <c r="D17527">
        <v>20</v>
      </c>
      <c r="E17527" s="1">
        <v>40848.431250000001</v>
      </c>
      <c r="F17527">
        <v>4.25</v>
      </c>
      <c r="G17527">
        <v>13021</v>
      </c>
      <c r="H17527" t="s">
        <v>10</v>
      </c>
      <c r="I17527" t="str">
        <f>IF(AND(LEFT(OnlineRetail[[#This Row],[InvoiceNo]],1)&lt;&gt;"C",OnlineRetail[[#This Row],[CustomerID]]&lt;&gt;""),"Yes","No")</f>
        <v>Yes</v>
      </c>
      <c r="J17527" s="4">
        <f>EOMONTH(OnlineRetail[[#This Row],[InvoiceDate]],-1)+1</f>
        <v>40848</v>
      </c>
      <c r="K17527" s="6">
        <f>OnlineRetail[[#This Row],[Quantity]]*OnlineRetail[[#This Row],[UnitPrice]]</f>
        <v>85</v>
      </c>
      <c r="L17527" t="str">
        <f t="shared" si="273"/>
        <v>13021|Nov-2011</v>
      </c>
    </row>
    <row r="17528" spans="1:12">
      <c r="A17528">
        <v>544325</v>
      </c>
      <c r="B17528" t="s">
        <v>111</v>
      </c>
      <c r="C17528" t="s">
        <v>29</v>
      </c>
      <c r="D17528">
        <v>18</v>
      </c>
      <c r="E17528" s="1">
        <v>40848.445138888892</v>
      </c>
      <c r="F17528">
        <v>5.95</v>
      </c>
      <c r="G17528">
        <v>14255</v>
      </c>
      <c r="H17528" t="s">
        <v>10</v>
      </c>
      <c r="I17528" t="str">
        <f>IF(AND(LEFT(OnlineRetail[[#This Row],[InvoiceNo]],1)&lt;&gt;"C",OnlineRetail[[#This Row],[CustomerID]]&lt;&gt;""),"Yes","No")</f>
        <v>Yes</v>
      </c>
      <c r="J17528" s="4">
        <f>EOMONTH(OnlineRetail[[#This Row],[InvoiceDate]],-1)+1</f>
        <v>40848</v>
      </c>
      <c r="K17528" s="6">
        <f>OnlineRetail[[#This Row],[Quantity]]*OnlineRetail[[#This Row],[UnitPrice]]</f>
        <v>107.10000000000001</v>
      </c>
      <c r="L17528" t="str">
        <f t="shared" si="273"/>
        <v>14255|Nov-2011</v>
      </c>
    </row>
    <row r="17529" spans="1:12">
      <c r="A17529">
        <v>554918</v>
      </c>
      <c r="B17529" t="s">
        <v>265</v>
      </c>
      <c r="C17529" t="s">
        <v>33</v>
      </c>
      <c r="D17529">
        <v>10</v>
      </c>
      <c r="E17529" s="1">
        <v>40848.453472222223</v>
      </c>
      <c r="F17529">
        <v>1.25</v>
      </c>
      <c r="G17529">
        <v>13651</v>
      </c>
      <c r="H17529" t="s">
        <v>17</v>
      </c>
      <c r="I17529" t="str">
        <f>IF(AND(LEFT(OnlineRetail[[#This Row],[InvoiceNo]],1)&lt;&gt;"C",OnlineRetail[[#This Row],[CustomerID]]&lt;&gt;""),"Yes","No")</f>
        <v>Yes</v>
      </c>
      <c r="J17529" s="4">
        <f>EOMONTH(OnlineRetail[[#This Row],[InvoiceDate]],-1)+1</f>
        <v>40848</v>
      </c>
      <c r="K17529" s="6">
        <f>OnlineRetail[[#This Row],[Quantity]]*OnlineRetail[[#This Row],[UnitPrice]]</f>
        <v>12.5</v>
      </c>
      <c r="L17529" t="str">
        <f t="shared" si="273"/>
        <v>13651|Nov-2011</v>
      </c>
    </row>
    <row r="17530" spans="1:12">
      <c r="A17530">
        <v>544456</v>
      </c>
      <c r="B17530" t="s">
        <v>34</v>
      </c>
      <c r="C17530" t="s">
        <v>42</v>
      </c>
      <c r="D17530">
        <v>19</v>
      </c>
      <c r="E17530" s="1">
        <v>40848.45416666667</v>
      </c>
      <c r="F17530">
        <v>5.95</v>
      </c>
      <c r="G17530">
        <v>14278</v>
      </c>
      <c r="H17530" t="s">
        <v>70</v>
      </c>
      <c r="I17530" t="str">
        <f>IF(AND(LEFT(OnlineRetail[[#This Row],[InvoiceNo]],1)&lt;&gt;"C",OnlineRetail[[#This Row],[CustomerID]]&lt;&gt;""),"Yes","No")</f>
        <v>Yes</v>
      </c>
      <c r="J17530" s="4">
        <f>EOMONTH(OnlineRetail[[#This Row],[InvoiceDate]],-1)+1</f>
        <v>40848</v>
      </c>
      <c r="K17530" s="6">
        <f>OnlineRetail[[#This Row],[Quantity]]*OnlineRetail[[#This Row],[UnitPrice]]</f>
        <v>113.05</v>
      </c>
      <c r="L17530" t="str">
        <f t="shared" si="273"/>
        <v>14278|Nov-2011</v>
      </c>
    </row>
    <row r="17531" spans="1:12">
      <c r="A17531">
        <v>549811</v>
      </c>
      <c r="B17531" t="s">
        <v>66</v>
      </c>
      <c r="C17531" t="s">
        <v>46</v>
      </c>
      <c r="D17531">
        <v>1</v>
      </c>
      <c r="E17531" s="1">
        <v>40848.46875</v>
      </c>
      <c r="F17531">
        <v>4.95</v>
      </c>
      <c r="G17531">
        <v>13225</v>
      </c>
      <c r="H17531" t="s">
        <v>10</v>
      </c>
      <c r="I17531" t="str">
        <f>IF(AND(LEFT(OnlineRetail[[#This Row],[InvoiceNo]],1)&lt;&gt;"C",OnlineRetail[[#This Row],[CustomerID]]&lt;&gt;""),"Yes","No")</f>
        <v>Yes</v>
      </c>
      <c r="J17531" s="4">
        <f>EOMONTH(OnlineRetail[[#This Row],[InvoiceDate]],-1)+1</f>
        <v>40848</v>
      </c>
      <c r="K17531" s="6">
        <f>OnlineRetail[[#This Row],[Quantity]]*OnlineRetail[[#This Row],[UnitPrice]]</f>
        <v>4.95</v>
      </c>
      <c r="L17531" t="str">
        <f t="shared" si="273"/>
        <v>13225|Nov-2011</v>
      </c>
    </row>
    <row r="17532" spans="1:12">
      <c r="A17532">
        <v>549576</v>
      </c>
      <c r="B17532" t="s">
        <v>162</v>
      </c>
      <c r="C17532" t="s">
        <v>46</v>
      </c>
      <c r="D17532">
        <v>21</v>
      </c>
      <c r="E17532" s="1">
        <v>40848.474999999999</v>
      </c>
      <c r="F17532">
        <v>0.85</v>
      </c>
      <c r="G17532">
        <v>13486</v>
      </c>
      <c r="H17532" t="s">
        <v>10</v>
      </c>
      <c r="I17532" t="str">
        <f>IF(AND(LEFT(OnlineRetail[[#This Row],[InvoiceNo]],1)&lt;&gt;"C",OnlineRetail[[#This Row],[CustomerID]]&lt;&gt;""),"Yes","No")</f>
        <v>Yes</v>
      </c>
      <c r="J17532" s="4">
        <f>EOMONTH(OnlineRetail[[#This Row],[InvoiceDate]],-1)+1</f>
        <v>40848</v>
      </c>
      <c r="K17532" s="6">
        <f>OnlineRetail[[#This Row],[Quantity]]*OnlineRetail[[#This Row],[UnitPrice]]</f>
        <v>17.849999999999998</v>
      </c>
      <c r="L17532" t="str">
        <f t="shared" si="273"/>
        <v>13486|Nov-2011</v>
      </c>
    </row>
    <row r="17533" spans="1:12">
      <c r="A17533">
        <v>537850</v>
      </c>
      <c r="B17533" t="s">
        <v>133</v>
      </c>
      <c r="C17533" t="s">
        <v>83</v>
      </c>
      <c r="D17533">
        <v>13</v>
      </c>
      <c r="E17533" s="1">
        <v>40848.477777777778</v>
      </c>
      <c r="F17533">
        <v>0.85</v>
      </c>
      <c r="G17533">
        <v>12767</v>
      </c>
      <c r="H17533" t="s">
        <v>10</v>
      </c>
      <c r="I17533" t="str">
        <f>IF(AND(LEFT(OnlineRetail[[#This Row],[InvoiceNo]],1)&lt;&gt;"C",OnlineRetail[[#This Row],[CustomerID]]&lt;&gt;""),"Yes","No")</f>
        <v>Yes</v>
      </c>
      <c r="J17533" s="4">
        <f>EOMONTH(OnlineRetail[[#This Row],[InvoiceDate]],-1)+1</f>
        <v>40848</v>
      </c>
      <c r="K17533" s="6">
        <f>OnlineRetail[[#This Row],[Quantity]]*OnlineRetail[[#This Row],[UnitPrice]]</f>
        <v>11.049999999999999</v>
      </c>
      <c r="L17533" t="str">
        <f t="shared" si="273"/>
        <v>12767|Nov-2011</v>
      </c>
    </row>
    <row r="17534" spans="1:12">
      <c r="A17534">
        <v>539342</v>
      </c>
      <c r="B17534" t="s">
        <v>68</v>
      </c>
      <c r="C17534" t="s">
        <v>19</v>
      </c>
      <c r="D17534">
        <v>8</v>
      </c>
      <c r="E17534" s="1">
        <v>40848.48333333333</v>
      </c>
      <c r="F17534">
        <v>9.9499999999999993</v>
      </c>
      <c r="G17534">
        <v>12935</v>
      </c>
      <c r="H17534" t="s">
        <v>10</v>
      </c>
      <c r="I17534" t="str">
        <f>IF(AND(LEFT(OnlineRetail[[#This Row],[InvoiceNo]],1)&lt;&gt;"C",OnlineRetail[[#This Row],[CustomerID]]&lt;&gt;""),"Yes","No")</f>
        <v>Yes</v>
      </c>
      <c r="J17534" s="4">
        <f>EOMONTH(OnlineRetail[[#This Row],[InvoiceDate]],-1)+1</f>
        <v>40848</v>
      </c>
      <c r="K17534" s="6">
        <f>OnlineRetail[[#This Row],[Quantity]]*OnlineRetail[[#This Row],[UnitPrice]]</f>
        <v>79.599999999999994</v>
      </c>
      <c r="L17534" t="str">
        <f t="shared" si="273"/>
        <v>12935|Nov-2011</v>
      </c>
    </row>
    <row r="17535" spans="1:12">
      <c r="A17535">
        <v>542926</v>
      </c>
      <c r="B17535" t="s">
        <v>170</v>
      </c>
      <c r="C17535" t="s">
        <v>48</v>
      </c>
      <c r="D17535">
        <v>23</v>
      </c>
      <c r="E17535" s="1">
        <v>40848.48333333333</v>
      </c>
      <c r="F17535">
        <v>9.9499999999999993</v>
      </c>
      <c r="G17535">
        <v>13602</v>
      </c>
      <c r="H17535" t="s">
        <v>10</v>
      </c>
      <c r="I17535" t="str">
        <f>IF(AND(LEFT(OnlineRetail[[#This Row],[InvoiceNo]],1)&lt;&gt;"C",OnlineRetail[[#This Row],[CustomerID]]&lt;&gt;""),"Yes","No")</f>
        <v>Yes</v>
      </c>
      <c r="J17535" s="4">
        <f>EOMONTH(OnlineRetail[[#This Row],[InvoiceDate]],-1)+1</f>
        <v>40848</v>
      </c>
      <c r="K17535" s="6">
        <f>OnlineRetail[[#This Row],[Quantity]]*OnlineRetail[[#This Row],[UnitPrice]]</f>
        <v>228.85</v>
      </c>
      <c r="L17535" t="str">
        <f t="shared" si="273"/>
        <v>13602|Nov-2011</v>
      </c>
    </row>
    <row r="17536" spans="1:12">
      <c r="A17536">
        <v>556281</v>
      </c>
      <c r="B17536" t="s">
        <v>67</v>
      </c>
      <c r="C17536" t="s">
        <v>50</v>
      </c>
      <c r="D17536">
        <v>5</v>
      </c>
      <c r="E17536" s="1">
        <v>40848.486805555563</v>
      </c>
      <c r="F17536">
        <v>4.95</v>
      </c>
      <c r="G17536">
        <v>14309</v>
      </c>
      <c r="H17536" t="s">
        <v>10</v>
      </c>
      <c r="I17536" t="str">
        <f>IF(AND(LEFT(OnlineRetail[[#This Row],[InvoiceNo]],1)&lt;&gt;"C",OnlineRetail[[#This Row],[CustomerID]]&lt;&gt;""),"Yes","No")</f>
        <v>Yes</v>
      </c>
      <c r="J17536" s="4">
        <f>EOMONTH(OnlineRetail[[#This Row],[InvoiceDate]],-1)+1</f>
        <v>40848</v>
      </c>
      <c r="K17536" s="6">
        <f>OnlineRetail[[#This Row],[Quantity]]*OnlineRetail[[#This Row],[UnitPrice]]</f>
        <v>24.75</v>
      </c>
      <c r="L17536" t="str">
        <f t="shared" si="273"/>
        <v>14309|Nov-2011</v>
      </c>
    </row>
    <row r="17537" spans="1:12">
      <c r="A17537">
        <v>542238</v>
      </c>
      <c r="B17537" t="s">
        <v>163</v>
      </c>
      <c r="C17537" t="s">
        <v>12</v>
      </c>
      <c r="D17537">
        <v>19</v>
      </c>
      <c r="E17537" s="1">
        <v>40848.488888888889</v>
      </c>
      <c r="F17537">
        <v>0.85</v>
      </c>
      <c r="G17537">
        <v>14345</v>
      </c>
      <c r="H17537" t="s">
        <v>10</v>
      </c>
      <c r="I17537" t="str">
        <f>IF(AND(LEFT(OnlineRetail[[#This Row],[InvoiceNo]],1)&lt;&gt;"C",OnlineRetail[[#This Row],[CustomerID]]&lt;&gt;""),"Yes","No")</f>
        <v>Yes</v>
      </c>
      <c r="J17537" s="4">
        <f>EOMONTH(OnlineRetail[[#This Row],[InvoiceDate]],-1)+1</f>
        <v>40848</v>
      </c>
      <c r="K17537" s="6">
        <f>OnlineRetail[[#This Row],[Quantity]]*OnlineRetail[[#This Row],[UnitPrice]]</f>
        <v>16.149999999999999</v>
      </c>
      <c r="L17537" t="str">
        <f t="shared" si="273"/>
        <v>14345|Nov-2011</v>
      </c>
    </row>
    <row r="17538" spans="1:12">
      <c r="A17538">
        <v>553197</v>
      </c>
      <c r="B17538" t="s">
        <v>173</v>
      </c>
      <c r="C17538" t="s">
        <v>19</v>
      </c>
      <c r="D17538">
        <v>19</v>
      </c>
      <c r="E17538" s="1">
        <v>40848.493055555547</v>
      </c>
      <c r="F17538">
        <v>9.9499999999999993</v>
      </c>
      <c r="G17538">
        <v>13230</v>
      </c>
      <c r="H17538" t="s">
        <v>10</v>
      </c>
      <c r="I17538" t="str">
        <f>IF(AND(LEFT(OnlineRetail[[#This Row],[InvoiceNo]],1)&lt;&gt;"C",OnlineRetail[[#This Row],[CustomerID]]&lt;&gt;""),"Yes","No")</f>
        <v>Yes</v>
      </c>
      <c r="J17538" s="4">
        <f>EOMONTH(OnlineRetail[[#This Row],[InvoiceDate]],-1)+1</f>
        <v>40848</v>
      </c>
      <c r="K17538" s="6">
        <f>OnlineRetail[[#This Row],[Quantity]]*OnlineRetail[[#This Row],[UnitPrice]]</f>
        <v>189.04999999999998</v>
      </c>
      <c r="L17538" t="str">
        <f t="shared" ref="L17538:L17601" si="274">IF(I17538="Yes",G17538&amp;"|"&amp;TEXT(J17538,"mmm-yyyy"),"")</f>
        <v>13230|Nov-2011</v>
      </c>
    </row>
    <row r="17539" spans="1:12">
      <c r="A17539">
        <v>546066</v>
      </c>
      <c r="B17539" t="s">
        <v>102</v>
      </c>
      <c r="C17539" t="s">
        <v>24</v>
      </c>
      <c r="D17539">
        <v>12</v>
      </c>
      <c r="E17539" s="1">
        <v>40848.494444444441</v>
      </c>
      <c r="F17539">
        <v>1.65</v>
      </c>
      <c r="G17539">
        <v>12727</v>
      </c>
      <c r="H17539" t="s">
        <v>25</v>
      </c>
      <c r="I17539" t="str">
        <f>IF(AND(LEFT(OnlineRetail[[#This Row],[InvoiceNo]],1)&lt;&gt;"C",OnlineRetail[[#This Row],[CustomerID]]&lt;&gt;""),"Yes","No")</f>
        <v>Yes</v>
      </c>
      <c r="J17539" s="4">
        <f>EOMONTH(OnlineRetail[[#This Row],[InvoiceDate]],-1)+1</f>
        <v>40848</v>
      </c>
      <c r="K17539" s="6">
        <f>OnlineRetail[[#This Row],[Quantity]]*OnlineRetail[[#This Row],[UnitPrice]]</f>
        <v>19.799999999999997</v>
      </c>
      <c r="L17539" t="str">
        <f t="shared" si="274"/>
        <v>12727|Nov-2011</v>
      </c>
    </row>
    <row r="17540" spans="1:12">
      <c r="A17540">
        <v>540547</v>
      </c>
      <c r="B17540" t="s">
        <v>38</v>
      </c>
      <c r="C17540" t="s">
        <v>29</v>
      </c>
      <c r="D17540">
        <v>24</v>
      </c>
      <c r="E17540" s="1">
        <v>40848.502083333333</v>
      </c>
      <c r="F17540">
        <v>1.65</v>
      </c>
      <c r="G17540">
        <v>14034</v>
      </c>
      <c r="H17540" t="s">
        <v>25</v>
      </c>
      <c r="I17540" t="str">
        <f>IF(AND(LEFT(OnlineRetail[[#This Row],[InvoiceNo]],1)&lt;&gt;"C",OnlineRetail[[#This Row],[CustomerID]]&lt;&gt;""),"Yes","No")</f>
        <v>Yes</v>
      </c>
      <c r="J17540" s="4">
        <f>EOMONTH(OnlineRetail[[#This Row],[InvoiceDate]],-1)+1</f>
        <v>40848</v>
      </c>
      <c r="K17540" s="6">
        <f>OnlineRetail[[#This Row],[Quantity]]*OnlineRetail[[#This Row],[UnitPrice]]</f>
        <v>39.599999999999994</v>
      </c>
      <c r="L17540" t="str">
        <f t="shared" si="274"/>
        <v>14034|Nov-2011</v>
      </c>
    </row>
    <row r="17541" spans="1:12">
      <c r="A17541">
        <v>545131</v>
      </c>
      <c r="B17541" t="s">
        <v>283</v>
      </c>
      <c r="C17541" t="s">
        <v>62</v>
      </c>
      <c r="D17541">
        <v>7</v>
      </c>
      <c r="E17541" s="1">
        <v>40848.503472222219</v>
      </c>
      <c r="F17541">
        <v>2.1</v>
      </c>
      <c r="G17541">
        <v>12609</v>
      </c>
      <c r="H17541" t="s">
        <v>10</v>
      </c>
      <c r="I17541" t="str">
        <f>IF(AND(LEFT(OnlineRetail[[#This Row],[InvoiceNo]],1)&lt;&gt;"C",OnlineRetail[[#This Row],[CustomerID]]&lt;&gt;""),"Yes","No")</f>
        <v>Yes</v>
      </c>
      <c r="J17541" s="4">
        <f>EOMONTH(OnlineRetail[[#This Row],[InvoiceDate]],-1)+1</f>
        <v>40848</v>
      </c>
      <c r="K17541" s="6">
        <f>OnlineRetail[[#This Row],[Quantity]]*OnlineRetail[[#This Row],[UnitPrice]]</f>
        <v>14.700000000000001</v>
      </c>
      <c r="L17541" t="str">
        <f t="shared" si="274"/>
        <v>12609|Nov-2011</v>
      </c>
    </row>
    <row r="17542" spans="1:12">
      <c r="A17542">
        <v>547607</v>
      </c>
      <c r="B17542" t="s">
        <v>94</v>
      </c>
      <c r="C17542" t="s">
        <v>27</v>
      </c>
      <c r="D17542">
        <v>9</v>
      </c>
      <c r="E17542" s="1">
        <v>40848.523611111108</v>
      </c>
      <c r="F17542">
        <v>1.25</v>
      </c>
      <c r="G17542">
        <v>14212</v>
      </c>
      <c r="H17542" t="s">
        <v>10</v>
      </c>
      <c r="I17542" t="str">
        <f>IF(AND(LEFT(OnlineRetail[[#This Row],[InvoiceNo]],1)&lt;&gt;"C",OnlineRetail[[#This Row],[CustomerID]]&lt;&gt;""),"Yes","No")</f>
        <v>Yes</v>
      </c>
      <c r="J17542" s="4">
        <f>EOMONTH(OnlineRetail[[#This Row],[InvoiceDate]],-1)+1</f>
        <v>40848</v>
      </c>
      <c r="K17542" s="6">
        <f>OnlineRetail[[#This Row],[Quantity]]*OnlineRetail[[#This Row],[UnitPrice]]</f>
        <v>11.25</v>
      </c>
      <c r="L17542" t="str">
        <f t="shared" si="274"/>
        <v>14212|Nov-2011</v>
      </c>
    </row>
    <row r="17543" spans="1:12">
      <c r="A17543">
        <v>542148</v>
      </c>
      <c r="B17543" t="s">
        <v>158</v>
      </c>
      <c r="C17543" t="s">
        <v>24</v>
      </c>
      <c r="D17543">
        <v>8</v>
      </c>
      <c r="E17543" s="1">
        <v>40848.529166666667</v>
      </c>
      <c r="F17543">
        <v>4.25</v>
      </c>
      <c r="G17543">
        <v>12693</v>
      </c>
      <c r="H17543" t="s">
        <v>10</v>
      </c>
      <c r="I17543" t="str">
        <f>IF(AND(LEFT(OnlineRetail[[#This Row],[InvoiceNo]],1)&lt;&gt;"C",OnlineRetail[[#This Row],[CustomerID]]&lt;&gt;""),"Yes","No")</f>
        <v>Yes</v>
      </c>
      <c r="J17543" s="4">
        <f>EOMONTH(OnlineRetail[[#This Row],[InvoiceDate]],-1)+1</f>
        <v>40848</v>
      </c>
      <c r="K17543" s="6">
        <f>OnlineRetail[[#This Row],[Quantity]]*OnlineRetail[[#This Row],[UnitPrice]]</f>
        <v>34</v>
      </c>
      <c r="L17543" t="str">
        <f t="shared" si="274"/>
        <v>12693|Nov-2011</v>
      </c>
    </row>
    <row r="17544" spans="1:12">
      <c r="A17544">
        <v>552925</v>
      </c>
      <c r="B17544" t="s">
        <v>256</v>
      </c>
      <c r="C17544" t="s">
        <v>72</v>
      </c>
      <c r="D17544">
        <v>10</v>
      </c>
      <c r="E17544" s="1">
        <v>40848.532638888893</v>
      </c>
      <c r="F17544">
        <v>4.25</v>
      </c>
      <c r="G17544">
        <v>13189</v>
      </c>
      <c r="H17544" t="s">
        <v>10</v>
      </c>
      <c r="I17544" t="str">
        <f>IF(AND(LEFT(OnlineRetail[[#This Row],[InvoiceNo]],1)&lt;&gt;"C",OnlineRetail[[#This Row],[CustomerID]]&lt;&gt;""),"Yes","No")</f>
        <v>Yes</v>
      </c>
      <c r="J17544" s="4">
        <f>EOMONTH(OnlineRetail[[#This Row],[InvoiceDate]],-1)+1</f>
        <v>40848</v>
      </c>
      <c r="K17544" s="6">
        <f>OnlineRetail[[#This Row],[Quantity]]*OnlineRetail[[#This Row],[UnitPrice]]</f>
        <v>42.5</v>
      </c>
      <c r="L17544" t="str">
        <f t="shared" si="274"/>
        <v>13189|Nov-2011</v>
      </c>
    </row>
    <row r="17545" spans="1:12">
      <c r="A17545">
        <v>543979</v>
      </c>
      <c r="B17545" t="s">
        <v>38</v>
      </c>
      <c r="C17545" t="s">
        <v>48</v>
      </c>
      <c r="D17545">
        <v>10</v>
      </c>
      <c r="E17545" s="1">
        <v>40848.539583333331</v>
      </c>
      <c r="F17545">
        <v>4.25</v>
      </c>
      <c r="G17545">
        <v>12789</v>
      </c>
      <c r="H17545" t="s">
        <v>10</v>
      </c>
      <c r="I17545" t="str">
        <f>IF(AND(LEFT(OnlineRetail[[#This Row],[InvoiceNo]],1)&lt;&gt;"C",OnlineRetail[[#This Row],[CustomerID]]&lt;&gt;""),"Yes","No")</f>
        <v>Yes</v>
      </c>
      <c r="J17545" s="4">
        <f>EOMONTH(OnlineRetail[[#This Row],[InvoiceDate]],-1)+1</f>
        <v>40848</v>
      </c>
      <c r="K17545" s="6">
        <f>OnlineRetail[[#This Row],[Quantity]]*OnlineRetail[[#This Row],[UnitPrice]]</f>
        <v>42.5</v>
      </c>
      <c r="L17545" t="str">
        <f t="shared" si="274"/>
        <v>12789|Nov-2011</v>
      </c>
    </row>
    <row r="17546" spans="1:12">
      <c r="A17546">
        <v>551654</v>
      </c>
      <c r="B17546" t="s">
        <v>196</v>
      </c>
      <c r="C17546" t="s">
        <v>29</v>
      </c>
      <c r="D17546">
        <v>4</v>
      </c>
      <c r="E17546" s="1">
        <v>40848.541666666657</v>
      </c>
      <c r="F17546">
        <v>1.65</v>
      </c>
      <c r="G17546">
        <v>12666</v>
      </c>
      <c r="H17546" t="s">
        <v>17</v>
      </c>
      <c r="I17546" t="str">
        <f>IF(AND(LEFT(OnlineRetail[[#This Row],[InvoiceNo]],1)&lt;&gt;"C",OnlineRetail[[#This Row],[CustomerID]]&lt;&gt;""),"Yes","No")</f>
        <v>Yes</v>
      </c>
      <c r="J17546" s="4">
        <f>EOMONTH(OnlineRetail[[#This Row],[InvoiceDate]],-1)+1</f>
        <v>40848</v>
      </c>
      <c r="K17546" s="6">
        <f>OnlineRetail[[#This Row],[Quantity]]*OnlineRetail[[#This Row],[UnitPrice]]</f>
        <v>6.6</v>
      </c>
      <c r="L17546" t="str">
        <f t="shared" si="274"/>
        <v>12666|Nov-2011</v>
      </c>
    </row>
    <row r="17547" spans="1:12">
      <c r="A17547">
        <v>552264</v>
      </c>
      <c r="B17547" t="s">
        <v>155</v>
      </c>
      <c r="C17547" t="s">
        <v>50</v>
      </c>
      <c r="D17547">
        <v>6</v>
      </c>
      <c r="E17547" s="1">
        <v>40848.54583333333</v>
      </c>
      <c r="F17547">
        <v>9.9499999999999993</v>
      </c>
      <c r="G17547">
        <v>13643</v>
      </c>
      <c r="H17547" t="s">
        <v>10</v>
      </c>
      <c r="I17547" t="str">
        <f>IF(AND(LEFT(OnlineRetail[[#This Row],[InvoiceNo]],1)&lt;&gt;"C",OnlineRetail[[#This Row],[CustomerID]]&lt;&gt;""),"Yes","No")</f>
        <v>Yes</v>
      </c>
      <c r="J17547" s="4">
        <f>EOMONTH(OnlineRetail[[#This Row],[InvoiceDate]],-1)+1</f>
        <v>40848</v>
      </c>
      <c r="K17547" s="6">
        <f>OnlineRetail[[#This Row],[Quantity]]*OnlineRetail[[#This Row],[UnitPrice]]</f>
        <v>59.699999999999996</v>
      </c>
      <c r="L17547" t="str">
        <f t="shared" si="274"/>
        <v>13643|Nov-2011</v>
      </c>
    </row>
    <row r="17548" spans="1:12">
      <c r="A17548">
        <v>540055</v>
      </c>
      <c r="B17548" t="s">
        <v>103</v>
      </c>
      <c r="C17548" t="s">
        <v>14</v>
      </c>
      <c r="D17548">
        <v>1</v>
      </c>
      <c r="E17548" s="1">
        <v>40848.547222222223</v>
      </c>
      <c r="F17548">
        <v>5.95</v>
      </c>
      <c r="G17548">
        <v>12987</v>
      </c>
      <c r="H17548" t="s">
        <v>10</v>
      </c>
      <c r="I17548" t="str">
        <f>IF(AND(LEFT(OnlineRetail[[#This Row],[InvoiceNo]],1)&lt;&gt;"C",OnlineRetail[[#This Row],[CustomerID]]&lt;&gt;""),"Yes","No")</f>
        <v>Yes</v>
      </c>
      <c r="J17548" s="4">
        <f>EOMONTH(OnlineRetail[[#This Row],[InvoiceDate]],-1)+1</f>
        <v>40848</v>
      </c>
      <c r="K17548" s="6">
        <f>OnlineRetail[[#This Row],[Quantity]]*OnlineRetail[[#This Row],[UnitPrice]]</f>
        <v>5.95</v>
      </c>
      <c r="L17548" t="str">
        <f t="shared" si="274"/>
        <v>12987|Nov-2011</v>
      </c>
    </row>
    <row r="17549" spans="1:12">
      <c r="A17549">
        <v>536557</v>
      </c>
      <c r="B17549" t="s">
        <v>71</v>
      </c>
      <c r="C17549" t="s">
        <v>12</v>
      </c>
      <c r="D17549">
        <v>19</v>
      </c>
      <c r="E17549" s="1">
        <v>40848.551388888889</v>
      </c>
      <c r="F17549">
        <v>4.25</v>
      </c>
      <c r="G17549">
        <v>14184</v>
      </c>
      <c r="H17549" t="s">
        <v>10</v>
      </c>
      <c r="I17549" t="str">
        <f>IF(AND(LEFT(OnlineRetail[[#This Row],[InvoiceNo]],1)&lt;&gt;"C",OnlineRetail[[#This Row],[CustomerID]]&lt;&gt;""),"Yes","No")</f>
        <v>Yes</v>
      </c>
      <c r="J17549" s="4">
        <f>EOMONTH(OnlineRetail[[#This Row],[InvoiceDate]],-1)+1</f>
        <v>40848</v>
      </c>
      <c r="K17549" s="6">
        <f>OnlineRetail[[#This Row],[Quantity]]*OnlineRetail[[#This Row],[UnitPrice]]</f>
        <v>80.75</v>
      </c>
      <c r="L17549" t="str">
        <f t="shared" si="274"/>
        <v>14184|Nov-2011</v>
      </c>
    </row>
    <row r="17550" spans="1:12" hidden="1">
      <c r="A17550" t="s">
        <v>438</v>
      </c>
      <c r="B17550" t="s">
        <v>113</v>
      </c>
      <c r="C17550" t="s">
        <v>40</v>
      </c>
      <c r="D17550">
        <v>14</v>
      </c>
      <c r="E17550" s="1">
        <v>40848.552083333343</v>
      </c>
      <c r="F17550">
        <v>4.95</v>
      </c>
      <c r="G17550">
        <v>13225</v>
      </c>
      <c r="H17550" t="s">
        <v>10</v>
      </c>
      <c r="I17550" t="str">
        <f>IF(AND(LEFT(OnlineRetail[[#This Row],[InvoiceNo]],1)&lt;&gt;"C",OnlineRetail[[#This Row],[CustomerID]]&lt;&gt;""),"Yes","No")</f>
        <v>No</v>
      </c>
      <c r="J17550" s="4">
        <f>EOMONTH(OnlineRetail[[#This Row],[InvoiceDate]],-1)+1</f>
        <v>40848</v>
      </c>
      <c r="K17550" s="6">
        <f>OnlineRetail[[#This Row],[Quantity]]*OnlineRetail[[#This Row],[UnitPrice]]</f>
        <v>69.3</v>
      </c>
      <c r="L17550" t="str">
        <f t="shared" si="274"/>
        <v/>
      </c>
    </row>
    <row r="17551" spans="1:12">
      <c r="A17551">
        <v>553343</v>
      </c>
      <c r="B17551" t="s">
        <v>100</v>
      </c>
      <c r="C17551" t="s">
        <v>16</v>
      </c>
      <c r="D17551">
        <v>4</v>
      </c>
      <c r="E17551" s="1">
        <v>40848.554861111108</v>
      </c>
      <c r="F17551">
        <v>3.39</v>
      </c>
      <c r="G17551">
        <v>12994</v>
      </c>
      <c r="H17551" t="s">
        <v>10</v>
      </c>
      <c r="I17551" t="str">
        <f>IF(AND(LEFT(OnlineRetail[[#This Row],[InvoiceNo]],1)&lt;&gt;"C",OnlineRetail[[#This Row],[CustomerID]]&lt;&gt;""),"Yes","No")</f>
        <v>Yes</v>
      </c>
      <c r="J17551" s="4">
        <f>EOMONTH(OnlineRetail[[#This Row],[InvoiceDate]],-1)+1</f>
        <v>40848</v>
      </c>
      <c r="K17551" s="6">
        <f>OnlineRetail[[#This Row],[Quantity]]*OnlineRetail[[#This Row],[UnitPrice]]</f>
        <v>13.56</v>
      </c>
      <c r="L17551" t="str">
        <f t="shared" si="274"/>
        <v>12994|Nov-2011</v>
      </c>
    </row>
    <row r="17552" spans="1:12">
      <c r="A17552">
        <v>542482</v>
      </c>
      <c r="B17552" t="s">
        <v>47</v>
      </c>
      <c r="C17552" t="s">
        <v>16</v>
      </c>
      <c r="D17552">
        <v>15</v>
      </c>
      <c r="E17552" s="1">
        <v>40848.572222222218</v>
      </c>
      <c r="F17552">
        <v>0.85</v>
      </c>
      <c r="G17552">
        <v>13571</v>
      </c>
      <c r="H17552" t="s">
        <v>10</v>
      </c>
      <c r="I17552" t="str">
        <f>IF(AND(LEFT(OnlineRetail[[#This Row],[InvoiceNo]],1)&lt;&gt;"C",OnlineRetail[[#This Row],[CustomerID]]&lt;&gt;""),"Yes","No")</f>
        <v>Yes</v>
      </c>
      <c r="J17552" s="4">
        <f>EOMONTH(OnlineRetail[[#This Row],[InvoiceDate]],-1)+1</f>
        <v>40848</v>
      </c>
      <c r="K17552" s="6">
        <f>OnlineRetail[[#This Row],[Quantity]]*OnlineRetail[[#This Row],[UnitPrice]]</f>
        <v>12.75</v>
      </c>
      <c r="L17552" t="str">
        <f t="shared" si="274"/>
        <v>13571|Nov-2011</v>
      </c>
    </row>
    <row r="17553" spans="1:12">
      <c r="A17553">
        <v>554462</v>
      </c>
      <c r="B17553" t="s">
        <v>193</v>
      </c>
      <c r="C17553" t="s">
        <v>83</v>
      </c>
      <c r="D17553">
        <v>1</v>
      </c>
      <c r="E17553" s="1">
        <v>40848.579861111109</v>
      </c>
      <c r="F17553">
        <v>9.9499999999999993</v>
      </c>
      <c r="G17553">
        <v>12966</v>
      </c>
      <c r="H17553" t="s">
        <v>10</v>
      </c>
      <c r="I17553" t="str">
        <f>IF(AND(LEFT(OnlineRetail[[#This Row],[InvoiceNo]],1)&lt;&gt;"C",OnlineRetail[[#This Row],[CustomerID]]&lt;&gt;""),"Yes","No")</f>
        <v>Yes</v>
      </c>
      <c r="J17553" s="4">
        <f>EOMONTH(OnlineRetail[[#This Row],[InvoiceDate]],-1)+1</f>
        <v>40848</v>
      </c>
      <c r="K17553" s="6">
        <f>OnlineRetail[[#This Row],[Quantity]]*OnlineRetail[[#This Row],[UnitPrice]]</f>
        <v>9.9499999999999993</v>
      </c>
      <c r="L17553" t="str">
        <f t="shared" si="274"/>
        <v>12966|Nov-2011</v>
      </c>
    </row>
    <row r="17554" spans="1:12">
      <c r="A17554">
        <v>555242</v>
      </c>
      <c r="B17554" t="s">
        <v>13</v>
      </c>
      <c r="C17554" t="s">
        <v>62</v>
      </c>
      <c r="D17554">
        <v>20</v>
      </c>
      <c r="E17554" s="1">
        <v>40848.59097222222</v>
      </c>
      <c r="F17554">
        <v>2.5499999999999998</v>
      </c>
      <c r="G17554">
        <v>14162</v>
      </c>
      <c r="H17554" t="s">
        <v>10</v>
      </c>
      <c r="I17554" t="str">
        <f>IF(AND(LEFT(OnlineRetail[[#This Row],[InvoiceNo]],1)&lt;&gt;"C",OnlineRetail[[#This Row],[CustomerID]]&lt;&gt;""),"Yes","No")</f>
        <v>Yes</v>
      </c>
      <c r="J17554" s="4">
        <f>EOMONTH(OnlineRetail[[#This Row],[InvoiceDate]],-1)+1</f>
        <v>40848</v>
      </c>
      <c r="K17554" s="6">
        <f>OnlineRetail[[#This Row],[Quantity]]*OnlineRetail[[#This Row],[UnitPrice]]</f>
        <v>51</v>
      </c>
      <c r="L17554" t="str">
        <f t="shared" si="274"/>
        <v>14162|Nov-2011</v>
      </c>
    </row>
    <row r="17555" spans="1:12">
      <c r="A17555">
        <v>537337</v>
      </c>
      <c r="B17555" t="s">
        <v>297</v>
      </c>
      <c r="C17555" t="s">
        <v>29</v>
      </c>
      <c r="D17555">
        <v>10</v>
      </c>
      <c r="E17555" s="1">
        <v>40848.592361111107</v>
      </c>
      <c r="F17555">
        <v>9.9499999999999993</v>
      </c>
      <c r="G17555">
        <v>13314</v>
      </c>
      <c r="H17555" t="s">
        <v>10</v>
      </c>
      <c r="I17555" t="str">
        <f>IF(AND(LEFT(OnlineRetail[[#This Row],[InvoiceNo]],1)&lt;&gt;"C",OnlineRetail[[#This Row],[CustomerID]]&lt;&gt;""),"Yes","No")</f>
        <v>Yes</v>
      </c>
      <c r="J17555" s="4">
        <f>EOMONTH(OnlineRetail[[#This Row],[InvoiceDate]],-1)+1</f>
        <v>40848</v>
      </c>
      <c r="K17555" s="6">
        <f>OnlineRetail[[#This Row],[Quantity]]*OnlineRetail[[#This Row],[UnitPrice]]</f>
        <v>99.5</v>
      </c>
      <c r="L17555" t="str">
        <f t="shared" si="274"/>
        <v>13314|Nov-2011</v>
      </c>
    </row>
    <row r="17556" spans="1:12">
      <c r="A17556">
        <v>541975</v>
      </c>
      <c r="B17556" t="s">
        <v>100</v>
      </c>
      <c r="C17556" t="s">
        <v>39</v>
      </c>
      <c r="D17556">
        <v>22</v>
      </c>
      <c r="E17556" s="1">
        <v>40848.600694444453</v>
      </c>
      <c r="F17556">
        <v>5.95</v>
      </c>
      <c r="G17556">
        <v>13324</v>
      </c>
      <c r="H17556" t="s">
        <v>10</v>
      </c>
      <c r="I17556" t="str">
        <f>IF(AND(LEFT(OnlineRetail[[#This Row],[InvoiceNo]],1)&lt;&gt;"C",OnlineRetail[[#This Row],[CustomerID]]&lt;&gt;""),"Yes","No")</f>
        <v>Yes</v>
      </c>
      <c r="J17556" s="4">
        <f>EOMONTH(OnlineRetail[[#This Row],[InvoiceDate]],-1)+1</f>
        <v>40848</v>
      </c>
      <c r="K17556" s="6">
        <f>OnlineRetail[[#This Row],[Quantity]]*OnlineRetail[[#This Row],[UnitPrice]]</f>
        <v>130.9</v>
      </c>
      <c r="L17556" t="str">
        <f t="shared" si="274"/>
        <v>13324|Nov-2011</v>
      </c>
    </row>
    <row r="17557" spans="1:12">
      <c r="A17557">
        <v>550175</v>
      </c>
      <c r="B17557" t="s">
        <v>248</v>
      </c>
      <c r="C17557" t="s">
        <v>24</v>
      </c>
      <c r="D17557">
        <v>2</v>
      </c>
      <c r="E17557" s="1">
        <v>40848.600694444453</v>
      </c>
      <c r="F17557">
        <v>7.95</v>
      </c>
      <c r="G17557">
        <v>13829</v>
      </c>
      <c r="H17557" t="s">
        <v>10</v>
      </c>
      <c r="I17557" t="str">
        <f>IF(AND(LEFT(OnlineRetail[[#This Row],[InvoiceNo]],1)&lt;&gt;"C",OnlineRetail[[#This Row],[CustomerID]]&lt;&gt;""),"Yes","No")</f>
        <v>Yes</v>
      </c>
      <c r="J17557" s="4">
        <f>EOMONTH(OnlineRetail[[#This Row],[InvoiceDate]],-1)+1</f>
        <v>40848</v>
      </c>
      <c r="K17557" s="6">
        <f>OnlineRetail[[#This Row],[Quantity]]*OnlineRetail[[#This Row],[UnitPrice]]</f>
        <v>15.9</v>
      </c>
      <c r="L17557" t="str">
        <f t="shared" si="274"/>
        <v>13829|Nov-2011</v>
      </c>
    </row>
    <row r="17558" spans="1:12">
      <c r="A17558">
        <v>545468</v>
      </c>
      <c r="B17558" t="s">
        <v>129</v>
      </c>
      <c r="C17558" t="s">
        <v>39</v>
      </c>
      <c r="D17558">
        <v>10</v>
      </c>
      <c r="E17558" s="1">
        <v>40848.61041666667</v>
      </c>
      <c r="F17558">
        <v>2.1</v>
      </c>
      <c r="G17558">
        <v>14145</v>
      </c>
      <c r="H17558" t="s">
        <v>10</v>
      </c>
      <c r="I17558" t="str">
        <f>IF(AND(LEFT(OnlineRetail[[#This Row],[InvoiceNo]],1)&lt;&gt;"C",OnlineRetail[[#This Row],[CustomerID]]&lt;&gt;""),"Yes","No")</f>
        <v>Yes</v>
      </c>
      <c r="J17558" s="4">
        <f>EOMONTH(OnlineRetail[[#This Row],[InvoiceDate]],-1)+1</f>
        <v>40848</v>
      </c>
      <c r="K17558" s="6">
        <f>OnlineRetail[[#This Row],[Quantity]]*OnlineRetail[[#This Row],[UnitPrice]]</f>
        <v>21</v>
      </c>
      <c r="L17558" t="str">
        <f t="shared" si="274"/>
        <v>14145|Nov-2011</v>
      </c>
    </row>
    <row r="17559" spans="1:12">
      <c r="A17559">
        <v>556102</v>
      </c>
      <c r="B17559" t="s">
        <v>210</v>
      </c>
      <c r="C17559" t="s">
        <v>40</v>
      </c>
      <c r="D17559">
        <v>18</v>
      </c>
      <c r="E17559" s="1">
        <v>40848.61041666667</v>
      </c>
      <c r="F17559">
        <v>4.95</v>
      </c>
      <c r="G17559">
        <v>12490</v>
      </c>
      <c r="H17559" t="s">
        <v>10</v>
      </c>
      <c r="I17559" t="str">
        <f>IF(AND(LEFT(OnlineRetail[[#This Row],[InvoiceNo]],1)&lt;&gt;"C",OnlineRetail[[#This Row],[CustomerID]]&lt;&gt;""),"Yes","No")</f>
        <v>Yes</v>
      </c>
      <c r="J17559" s="4">
        <f>EOMONTH(OnlineRetail[[#This Row],[InvoiceDate]],-1)+1</f>
        <v>40848</v>
      </c>
      <c r="K17559" s="6">
        <f>OnlineRetail[[#This Row],[Quantity]]*OnlineRetail[[#This Row],[UnitPrice]]</f>
        <v>89.100000000000009</v>
      </c>
      <c r="L17559" t="str">
        <f t="shared" si="274"/>
        <v>12490|Nov-2011</v>
      </c>
    </row>
    <row r="17560" spans="1:12">
      <c r="A17560">
        <v>545629</v>
      </c>
      <c r="B17560" t="s">
        <v>191</v>
      </c>
      <c r="C17560" t="s">
        <v>40</v>
      </c>
      <c r="D17560">
        <v>1</v>
      </c>
      <c r="E17560" s="1">
        <v>40848.621527777781</v>
      </c>
      <c r="F17560">
        <v>2.5499999999999998</v>
      </c>
      <c r="G17560">
        <v>13714</v>
      </c>
      <c r="H17560" t="s">
        <v>10</v>
      </c>
      <c r="I17560" t="str">
        <f>IF(AND(LEFT(OnlineRetail[[#This Row],[InvoiceNo]],1)&lt;&gt;"C",OnlineRetail[[#This Row],[CustomerID]]&lt;&gt;""),"Yes","No")</f>
        <v>Yes</v>
      </c>
      <c r="J17560" s="4">
        <f>EOMONTH(OnlineRetail[[#This Row],[InvoiceDate]],-1)+1</f>
        <v>40848</v>
      </c>
      <c r="K17560" s="6">
        <f>OnlineRetail[[#This Row],[Quantity]]*OnlineRetail[[#This Row],[UnitPrice]]</f>
        <v>2.5499999999999998</v>
      </c>
      <c r="L17560" t="str">
        <f t="shared" si="274"/>
        <v>13714|Nov-2011</v>
      </c>
    </row>
    <row r="17561" spans="1:12">
      <c r="A17561">
        <v>556203</v>
      </c>
      <c r="B17561" t="s">
        <v>119</v>
      </c>
      <c r="C17561" t="s">
        <v>39</v>
      </c>
      <c r="D17561">
        <v>9</v>
      </c>
      <c r="E17561" s="1">
        <v>40848.623611111107</v>
      </c>
      <c r="F17561">
        <v>2.1</v>
      </c>
      <c r="G17561">
        <v>14322</v>
      </c>
      <c r="H17561" t="s">
        <v>36</v>
      </c>
      <c r="I17561" t="str">
        <f>IF(AND(LEFT(OnlineRetail[[#This Row],[InvoiceNo]],1)&lt;&gt;"C",OnlineRetail[[#This Row],[CustomerID]]&lt;&gt;""),"Yes","No")</f>
        <v>Yes</v>
      </c>
      <c r="J17561" s="4">
        <f>EOMONTH(OnlineRetail[[#This Row],[InvoiceDate]],-1)+1</f>
        <v>40848</v>
      </c>
      <c r="K17561" s="6">
        <f>OnlineRetail[[#This Row],[Quantity]]*OnlineRetail[[#This Row],[UnitPrice]]</f>
        <v>18.900000000000002</v>
      </c>
      <c r="L17561" t="str">
        <f t="shared" si="274"/>
        <v>14322|Nov-2011</v>
      </c>
    </row>
    <row r="17562" spans="1:12">
      <c r="A17562">
        <v>553191</v>
      </c>
      <c r="B17562" t="s">
        <v>175</v>
      </c>
      <c r="C17562" t="s">
        <v>9</v>
      </c>
      <c r="D17562">
        <v>21</v>
      </c>
      <c r="E17562" s="1">
        <v>40848.62777777778</v>
      </c>
      <c r="F17562">
        <v>0.85</v>
      </c>
      <c r="G17562">
        <v>13482</v>
      </c>
      <c r="H17562" t="s">
        <v>17</v>
      </c>
      <c r="I17562" t="str">
        <f>IF(AND(LEFT(OnlineRetail[[#This Row],[InvoiceNo]],1)&lt;&gt;"C",OnlineRetail[[#This Row],[CustomerID]]&lt;&gt;""),"Yes","No")</f>
        <v>Yes</v>
      </c>
      <c r="J17562" s="4">
        <f>EOMONTH(OnlineRetail[[#This Row],[InvoiceDate]],-1)+1</f>
        <v>40848</v>
      </c>
      <c r="K17562" s="6">
        <f>OnlineRetail[[#This Row],[Quantity]]*OnlineRetail[[#This Row],[UnitPrice]]</f>
        <v>17.849999999999998</v>
      </c>
      <c r="L17562" t="str">
        <f t="shared" si="274"/>
        <v>13482|Nov-2011</v>
      </c>
    </row>
    <row r="17563" spans="1:12">
      <c r="A17563">
        <v>547500</v>
      </c>
      <c r="B17563" t="s">
        <v>119</v>
      </c>
      <c r="C17563" t="s">
        <v>29</v>
      </c>
      <c r="D17563">
        <v>13</v>
      </c>
      <c r="E17563" s="1">
        <v>40848.629861111112</v>
      </c>
      <c r="F17563">
        <v>7.95</v>
      </c>
      <c r="G17563">
        <v>13419</v>
      </c>
      <c r="H17563" t="s">
        <v>10</v>
      </c>
      <c r="I17563" t="str">
        <f>IF(AND(LEFT(OnlineRetail[[#This Row],[InvoiceNo]],1)&lt;&gt;"C",OnlineRetail[[#This Row],[CustomerID]]&lt;&gt;""),"Yes","No")</f>
        <v>Yes</v>
      </c>
      <c r="J17563" s="4">
        <f>EOMONTH(OnlineRetail[[#This Row],[InvoiceDate]],-1)+1</f>
        <v>40848</v>
      </c>
      <c r="K17563" s="6">
        <f>OnlineRetail[[#This Row],[Quantity]]*OnlineRetail[[#This Row],[UnitPrice]]</f>
        <v>103.35000000000001</v>
      </c>
      <c r="L17563" t="str">
        <f t="shared" si="274"/>
        <v>13419|Nov-2011</v>
      </c>
    </row>
    <row r="17564" spans="1:12">
      <c r="A17564">
        <v>540097</v>
      </c>
      <c r="B17564" t="s">
        <v>261</v>
      </c>
      <c r="C17564" t="s">
        <v>27</v>
      </c>
      <c r="D17564">
        <v>21</v>
      </c>
      <c r="E17564" s="1">
        <v>40848.632638888892</v>
      </c>
      <c r="F17564">
        <v>3.39</v>
      </c>
      <c r="G17564">
        <v>13517</v>
      </c>
      <c r="H17564" t="s">
        <v>10</v>
      </c>
      <c r="I17564" t="str">
        <f>IF(AND(LEFT(OnlineRetail[[#This Row],[InvoiceNo]],1)&lt;&gt;"C",OnlineRetail[[#This Row],[CustomerID]]&lt;&gt;""),"Yes","No")</f>
        <v>Yes</v>
      </c>
      <c r="J17564" s="4">
        <f>EOMONTH(OnlineRetail[[#This Row],[InvoiceDate]],-1)+1</f>
        <v>40848</v>
      </c>
      <c r="K17564" s="6">
        <f>OnlineRetail[[#This Row],[Quantity]]*OnlineRetail[[#This Row],[UnitPrice]]</f>
        <v>71.19</v>
      </c>
      <c r="L17564" t="str">
        <f t="shared" si="274"/>
        <v>13517|Nov-2011</v>
      </c>
    </row>
    <row r="17565" spans="1:12">
      <c r="A17565">
        <v>550080</v>
      </c>
      <c r="B17565" t="s">
        <v>45</v>
      </c>
      <c r="C17565" t="s">
        <v>48</v>
      </c>
      <c r="D17565">
        <v>3</v>
      </c>
      <c r="E17565" s="1">
        <v>40848.643055555563</v>
      </c>
      <c r="F17565">
        <v>1.25</v>
      </c>
      <c r="G17565">
        <v>13632</v>
      </c>
      <c r="H17565" t="s">
        <v>31</v>
      </c>
      <c r="I17565" t="str">
        <f>IF(AND(LEFT(OnlineRetail[[#This Row],[InvoiceNo]],1)&lt;&gt;"C",OnlineRetail[[#This Row],[CustomerID]]&lt;&gt;""),"Yes","No")</f>
        <v>Yes</v>
      </c>
      <c r="J17565" s="4">
        <f>EOMONTH(OnlineRetail[[#This Row],[InvoiceDate]],-1)+1</f>
        <v>40848</v>
      </c>
      <c r="K17565" s="6">
        <f>OnlineRetail[[#This Row],[Quantity]]*OnlineRetail[[#This Row],[UnitPrice]]</f>
        <v>3.75</v>
      </c>
      <c r="L17565" t="str">
        <f t="shared" si="274"/>
        <v>13632|Nov-2011</v>
      </c>
    </row>
    <row r="17566" spans="1:12">
      <c r="A17566">
        <v>554597</v>
      </c>
      <c r="B17566" t="s">
        <v>8</v>
      </c>
      <c r="C17566" t="s">
        <v>83</v>
      </c>
      <c r="D17566">
        <v>17</v>
      </c>
      <c r="E17566" s="1">
        <v>40848.663194444453</v>
      </c>
      <c r="F17566">
        <v>4.95</v>
      </c>
      <c r="G17566">
        <v>13087</v>
      </c>
      <c r="H17566" t="s">
        <v>10</v>
      </c>
      <c r="I17566" t="str">
        <f>IF(AND(LEFT(OnlineRetail[[#This Row],[InvoiceNo]],1)&lt;&gt;"C",OnlineRetail[[#This Row],[CustomerID]]&lt;&gt;""),"Yes","No")</f>
        <v>Yes</v>
      </c>
      <c r="J17566" s="4">
        <f>EOMONTH(OnlineRetail[[#This Row],[InvoiceDate]],-1)+1</f>
        <v>40848</v>
      </c>
      <c r="K17566" s="6">
        <f>OnlineRetail[[#This Row],[Quantity]]*OnlineRetail[[#This Row],[UnitPrice]]</f>
        <v>84.15</v>
      </c>
      <c r="L17566" t="str">
        <f t="shared" si="274"/>
        <v>13087|Nov-2011</v>
      </c>
    </row>
    <row r="17567" spans="1:12">
      <c r="A17567">
        <v>552239</v>
      </c>
      <c r="B17567" t="s">
        <v>79</v>
      </c>
      <c r="C17567" t="s">
        <v>29</v>
      </c>
      <c r="D17567">
        <v>11</v>
      </c>
      <c r="E17567" s="1">
        <v>40848.664583333331</v>
      </c>
      <c r="F17567">
        <v>7.95</v>
      </c>
      <c r="G17567">
        <v>14003</v>
      </c>
      <c r="H17567" t="s">
        <v>22</v>
      </c>
      <c r="I17567" t="str">
        <f>IF(AND(LEFT(OnlineRetail[[#This Row],[InvoiceNo]],1)&lt;&gt;"C",OnlineRetail[[#This Row],[CustomerID]]&lt;&gt;""),"Yes","No")</f>
        <v>Yes</v>
      </c>
      <c r="J17567" s="4">
        <f>EOMONTH(OnlineRetail[[#This Row],[InvoiceDate]],-1)+1</f>
        <v>40848</v>
      </c>
      <c r="K17567" s="6">
        <f>OnlineRetail[[#This Row],[Quantity]]*OnlineRetail[[#This Row],[UnitPrice]]</f>
        <v>87.45</v>
      </c>
      <c r="L17567" t="str">
        <f t="shared" si="274"/>
        <v>14003|Nov-2011</v>
      </c>
    </row>
    <row r="17568" spans="1:12">
      <c r="A17568">
        <v>543157</v>
      </c>
      <c r="B17568" t="s">
        <v>58</v>
      </c>
      <c r="C17568" t="s">
        <v>62</v>
      </c>
      <c r="D17568">
        <v>10</v>
      </c>
      <c r="E17568" s="1">
        <v>40848.674305555563</v>
      </c>
      <c r="F17568">
        <v>9.9499999999999993</v>
      </c>
      <c r="G17568">
        <v>13207</v>
      </c>
      <c r="H17568" t="s">
        <v>10</v>
      </c>
      <c r="I17568" t="str">
        <f>IF(AND(LEFT(OnlineRetail[[#This Row],[InvoiceNo]],1)&lt;&gt;"C",OnlineRetail[[#This Row],[CustomerID]]&lt;&gt;""),"Yes","No")</f>
        <v>Yes</v>
      </c>
      <c r="J17568" s="4">
        <f>EOMONTH(OnlineRetail[[#This Row],[InvoiceDate]],-1)+1</f>
        <v>40848</v>
      </c>
      <c r="K17568" s="6">
        <f>OnlineRetail[[#This Row],[Quantity]]*OnlineRetail[[#This Row],[UnitPrice]]</f>
        <v>99.5</v>
      </c>
      <c r="L17568" t="str">
        <f t="shared" si="274"/>
        <v>13207|Nov-2011</v>
      </c>
    </row>
    <row r="17569" spans="1:12">
      <c r="A17569">
        <v>538293</v>
      </c>
      <c r="B17569" t="s">
        <v>131</v>
      </c>
      <c r="C17569" t="s">
        <v>40</v>
      </c>
      <c r="D17569">
        <v>5</v>
      </c>
      <c r="E17569" s="1">
        <v>40848.678472222222</v>
      </c>
      <c r="F17569">
        <v>2.1</v>
      </c>
      <c r="G17569">
        <v>13965</v>
      </c>
      <c r="H17569" t="s">
        <v>10</v>
      </c>
      <c r="I17569" t="str">
        <f>IF(AND(LEFT(OnlineRetail[[#This Row],[InvoiceNo]],1)&lt;&gt;"C",OnlineRetail[[#This Row],[CustomerID]]&lt;&gt;""),"Yes","No")</f>
        <v>Yes</v>
      </c>
      <c r="J17569" s="4">
        <f>EOMONTH(OnlineRetail[[#This Row],[InvoiceDate]],-1)+1</f>
        <v>40848</v>
      </c>
      <c r="K17569" s="6">
        <f>OnlineRetail[[#This Row],[Quantity]]*OnlineRetail[[#This Row],[UnitPrice]]</f>
        <v>10.5</v>
      </c>
      <c r="L17569" t="str">
        <f t="shared" si="274"/>
        <v>13965|Nov-2011</v>
      </c>
    </row>
    <row r="17570" spans="1:12">
      <c r="A17570">
        <v>542453</v>
      </c>
      <c r="B17570" t="s">
        <v>188</v>
      </c>
      <c r="C17570" t="s">
        <v>19</v>
      </c>
      <c r="D17570">
        <v>10</v>
      </c>
      <c r="E17570" s="1">
        <v>40848.683333333327</v>
      </c>
      <c r="F17570">
        <v>3.39</v>
      </c>
      <c r="G17570">
        <v>13744</v>
      </c>
      <c r="H17570" t="s">
        <v>10</v>
      </c>
      <c r="I17570" t="str">
        <f>IF(AND(LEFT(OnlineRetail[[#This Row],[InvoiceNo]],1)&lt;&gt;"C",OnlineRetail[[#This Row],[CustomerID]]&lt;&gt;""),"Yes","No")</f>
        <v>Yes</v>
      </c>
      <c r="J17570" s="4">
        <f>EOMONTH(OnlineRetail[[#This Row],[InvoiceDate]],-1)+1</f>
        <v>40848</v>
      </c>
      <c r="K17570" s="6">
        <f>OnlineRetail[[#This Row],[Quantity]]*OnlineRetail[[#This Row],[UnitPrice]]</f>
        <v>33.9</v>
      </c>
      <c r="L17570" t="str">
        <f t="shared" si="274"/>
        <v>13744|Nov-2011</v>
      </c>
    </row>
    <row r="17571" spans="1:12">
      <c r="A17571">
        <v>538051</v>
      </c>
      <c r="B17571" t="s">
        <v>214</v>
      </c>
      <c r="C17571" t="s">
        <v>14</v>
      </c>
      <c r="D17571">
        <v>6</v>
      </c>
      <c r="E17571" s="1">
        <v>40848.691666666673</v>
      </c>
      <c r="F17571">
        <v>9.9499999999999993</v>
      </c>
      <c r="G17571">
        <v>14182</v>
      </c>
      <c r="H17571" t="s">
        <v>10</v>
      </c>
      <c r="I17571" t="str">
        <f>IF(AND(LEFT(OnlineRetail[[#This Row],[InvoiceNo]],1)&lt;&gt;"C",OnlineRetail[[#This Row],[CustomerID]]&lt;&gt;""),"Yes","No")</f>
        <v>Yes</v>
      </c>
      <c r="J17571" s="4">
        <f>EOMONTH(OnlineRetail[[#This Row],[InvoiceDate]],-1)+1</f>
        <v>40848</v>
      </c>
      <c r="K17571" s="6">
        <f>OnlineRetail[[#This Row],[Quantity]]*OnlineRetail[[#This Row],[UnitPrice]]</f>
        <v>59.699999999999996</v>
      </c>
      <c r="L17571" t="str">
        <f t="shared" si="274"/>
        <v>14182|Nov-2011</v>
      </c>
    </row>
    <row r="17572" spans="1:12">
      <c r="A17572">
        <v>541336</v>
      </c>
      <c r="B17572" t="s">
        <v>221</v>
      </c>
      <c r="C17572" t="s">
        <v>62</v>
      </c>
      <c r="D17572">
        <v>24</v>
      </c>
      <c r="E17572" s="1">
        <v>40848.693055555559</v>
      </c>
      <c r="F17572">
        <v>0.85</v>
      </c>
      <c r="G17572">
        <v>13627</v>
      </c>
      <c r="H17572" t="s">
        <v>36</v>
      </c>
      <c r="I17572" t="str">
        <f>IF(AND(LEFT(OnlineRetail[[#This Row],[InvoiceNo]],1)&lt;&gt;"C",OnlineRetail[[#This Row],[CustomerID]]&lt;&gt;""),"Yes","No")</f>
        <v>Yes</v>
      </c>
      <c r="J17572" s="4">
        <f>EOMONTH(OnlineRetail[[#This Row],[InvoiceDate]],-1)+1</f>
        <v>40848</v>
      </c>
      <c r="K17572" s="6">
        <f>OnlineRetail[[#This Row],[Quantity]]*OnlineRetail[[#This Row],[UnitPrice]]</f>
        <v>20.399999999999999</v>
      </c>
      <c r="L17572" t="str">
        <f t="shared" si="274"/>
        <v>13627|Nov-2011</v>
      </c>
    </row>
    <row r="17573" spans="1:12">
      <c r="A17573">
        <v>549983</v>
      </c>
      <c r="B17573" t="s">
        <v>269</v>
      </c>
      <c r="C17573" t="s">
        <v>40</v>
      </c>
      <c r="D17573">
        <v>13</v>
      </c>
      <c r="E17573" s="1">
        <v>40848.693749999999</v>
      </c>
      <c r="F17573">
        <v>1.65</v>
      </c>
      <c r="G17573">
        <v>12786</v>
      </c>
      <c r="H17573" t="s">
        <v>10</v>
      </c>
      <c r="I17573" t="str">
        <f>IF(AND(LEFT(OnlineRetail[[#This Row],[InvoiceNo]],1)&lt;&gt;"C",OnlineRetail[[#This Row],[CustomerID]]&lt;&gt;""),"Yes","No")</f>
        <v>Yes</v>
      </c>
      <c r="J17573" s="4">
        <f>EOMONTH(OnlineRetail[[#This Row],[InvoiceDate]],-1)+1</f>
        <v>40848</v>
      </c>
      <c r="K17573" s="6">
        <f>OnlineRetail[[#This Row],[Quantity]]*OnlineRetail[[#This Row],[UnitPrice]]</f>
        <v>21.45</v>
      </c>
      <c r="L17573" t="str">
        <f t="shared" si="274"/>
        <v>12786|Nov-2011</v>
      </c>
    </row>
    <row r="17574" spans="1:12">
      <c r="A17574">
        <v>544480</v>
      </c>
      <c r="B17574" t="s">
        <v>96</v>
      </c>
      <c r="C17574" t="s">
        <v>29</v>
      </c>
      <c r="D17574">
        <v>1</v>
      </c>
      <c r="E17574" s="1">
        <v>40848.701388888891</v>
      </c>
      <c r="F17574">
        <v>7.95</v>
      </c>
      <c r="G17574">
        <v>14251</v>
      </c>
      <c r="H17574" t="s">
        <v>10</v>
      </c>
      <c r="I17574" t="str">
        <f>IF(AND(LEFT(OnlineRetail[[#This Row],[InvoiceNo]],1)&lt;&gt;"C",OnlineRetail[[#This Row],[CustomerID]]&lt;&gt;""),"Yes","No")</f>
        <v>Yes</v>
      </c>
      <c r="J17574" s="4">
        <f>EOMONTH(OnlineRetail[[#This Row],[InvoiceDate]],-1)+1</f>
        <v>40848</v>
      </c>
      <c r="K17574" s="6">
        <f>OnlineRetail[[#This Row],[Quantity]]*OnlineRetail[[#This Row],[UnitPrice]]</f>
        <v>7.95</v>
      </c>
      <c r="L17574" t="str">
        <f t="shared" si="274"/>
        <v>14251|Nov-2011</v>
      </c>
    </row>
    <row r="17575" spans="1:12">
      <c r="A17575">
        <v>540484</v>
      </c>
      <c r="B17575" t="s">
        <v>263</v>
      </c>
      <c r="C17575" t="s">
        <v>53</v>
      </c>
      <c r="D17575">
        <v>2</v>
      </c>
      <c r="E17575" s="1">
        <v>40848.722222222219</v>
      </c>
      <c r="F17575">
        <v>5.95</v>
      </c>
      <c r="G17575">
        <v>13981</v>
      </c>
      <c r="H17575" t="s">
        <v>10</v>
      </c>
      <c r="I17575" t="str">
        <f>IF(AND(LEFT(OnlineRetail[[#This Row],[InvoiceNo]],1)&lt;&gt;"C",OnlineRetail[[#This Row],[CustomerID]]&lt;&gt;""),"Yes","No")</f>
        <v>Yes</v>
      </c>
      <c r="J17575" s="4">
        <f>EOMONTH(OnlineRetail[[#This Row],[InvoiceDate]],-1)+1</f>
        <v>40848</v>
      </c>
      <c r="K17575" s="6">
        <f>OnlineRetail[[#This Row],[Quantity]]*OnlineRetail[[#This Row],[UnitPrice]]</f>
        <v>11.9</v>
      </c>
      <c r="L17575" t="str">
        <f t="shared" si="274"/>
        <v>13981|Nov-2011</v>
      </c>
    </row>
    <row r="17576" spans="1:12">
      <c r="A17576">
        <v>555038</v>
      </c>
      <c r="B17576" t="s">
        <v>118</v>
      </c>
      <c r="C17576" t="s">
        <v>46</v>
      </c>
      <c r="D17576">
        <v>21</v>
      </c>
      <c r="E17576" s="1">
        <v>40848.728472222218</v>
      </c>
      <c r="F17576">
        <v>1.25</v>
      </c>
      <c r="G17576">
        <v>12924</v>
      </c>
      <c r="H17576" t="s">
        <v>10</v>
      </c>
      <c r="I17576" t="str">
        <f>IF(AND(LEFT(OnlineRetail[[#This Row],[InvoiceNo]],1)&lt;&gt;"C",OnlineRetail[[#This Row],[CustomerID]]&lt;&gt;""),"Yes","No")</f>
        <v>Yes</v>
      </c>
      <c r="J17576" s="4">
        <f>EOMONTH(OnlineRetail[[#This Row],[InvoiceDate]],-1)+1</f>
        <v>40848</v>
      </c>
      <c r="K17576" s="6">
        <f>OnlineRetail[[#This Row],[Quantity]]*OnlineRetail[[#This Row],[UnitPrice]]</f>
        <v>26.25</v>
      </c>
      <c r="L17576" t="str">
        <f t="shared" si="274"/>
        <v>12924|Nov-2011</v>
      </c>
    </row>
    <row r="17577" spans="1:12">
      <c r="A17577">
        <v>550231</v>
      </c>
      <c r="B17577" t="s">
        <v>84</v>
      </c>
      <c r="C17577" t="s">
        <v>29</v>
      </c>
      <c r="D17577">
        <v>23</v>
      </c>
      <c r="E17577" s="1">
        <v>40848.729861111111</v>
      </c>
      <c r="F17577">
        <v>1.65</v>
      </c>
      <c r="G17577">
        <v>14270</v>
      </c>
      <c r="H17577" t="s">
        <v>10</v>
      </c>
      <c r="I17577" t="str">
        <f>IF(AND(LEFT(OnlineRetail[[#This Row],[InvoiceNo]],1)&lt;&gt;"C",OnlineRetail[[#This Row],[CustomerID]]&lt;&gt;""),"Yes","No")</f>
        <v>Yes</v>
      </c>
      <c r="J17577" s="4">
        <f>EOMONTH(OnlineRetail[[#This Row],[InvoiceDate]],-1)+1</f>
        <v>40848</v>
      </c>
      <c r="K17577" s="6">
        <f>OnlineRetail[[#This Row],[Quantity]]*OnlineRetail[[#This Row],[UnitPrice]]</f>
        <v>37.949999999999996</v>
      </c>
      <c r="L17577" t="str">
        <f t="shared" si="274"/>
        <v>14270|Nov-2011</v>
      </c>
    </row>
    <row r="17578" spans="1:12">
      <c r="A17578">
        <v>546702</v>
      </c>
      <c r="B17578" t="s">
        <v>82</v>
      </c>
      <c r="C17578" t="s">
        <v>24</v>
      </c>
      <c r="D17578">
        <v>7</v>
      </c>
      <c r="E17578" s="1">
        <v>40848.730555555558</v>
      </c>
      <c r="F17578">
        <v>3.39</v>
      </c>
      <c r="G17578">
        <v>13884</v>
      </c>
      <c r="H17578" t="s">
        <v>10</v>
      </c>
      <c r="I17578" t="str">
        <f>IF(AND(LEFT(OnlineRetail[[#This Row],[InvoiceNo]],1)&lt;&gt;"C",OnlineRetail[[#This Row],[CustomerID]]&lt;&gt;""),"Yes","No")</f>
        <v>Yes</v>
      </c>
      <c r="J17578" s="4">
        <f>EOMONTH(OnlineRetail[[#This Row],[InvoiceDate]],-1)+1</f>
        <v>40848</v>
      </c>
      <c r="K17578" s="6">
        <f>OnlineRetail[[#This Row],[Quantity]]*OnlineRetail[[#This Row],[UnitPrice]]</f>
        <v>23.73</v>
      </c>
      <c r="L17578" t="str">
        <f t="shared" si="274"/>
        <v>13884|Nov-2011</v>
      </c>
    </row>
    <row r="17579" spans="1:12">
      <c r="A17579">
        <v>540922</v>
      </c>
      <c r="B17579" t="s">
        <v>138</v>
      </c>
      <c r="C17579" t="s">
        <v>9</v>
      </c>
      <c r="D17579">
        <v>10</v>
      </c>
      <c r="E17579" s="1">
        <v>40848.742361111108</v>
      </c>
      <c r="F17579">
        <v>5.95</v>
      </c>
      <c r="G17579">
        <v>12875</v>
      </c>
      <c r="H17579" t="s">
        <v>10</v>
      </c>
      <c r="I17579" t="str">
        <f>IF(AND(LEFT(OnlineRetail[[#This Row],[InvoiceNo]],1)&lt;&gt;"C",OnlineRetail[[#This Row],[CustomerID]]&lt;&gt;""),"Yes","No")</f>
        <v>Yes</v>
      </c>
      <c r="J17579" s="4">
        <f>EOMONTH(OnlineRetail[[#This Row],[InvoiceDate]],-1)+1</f>
        <v>40848</v>
      </c>
      <c r="K17579" s="6">
        <f>OnlineRetail[[#This Row],[Quantity]]*OnlineRetail[[#This Row],[UnitPrice]]</f>
        <v>59.5</v>
      </c>
      <c r="L17579" t="str">
        <f t="shared" si="274"/>
        <v>12875|Nov-2011</v>
      </c>
    </row>
    <row r="17580" spans="1:12">
      <c r="A17580">
        <v>547895</v>
      </c>
      <c r="B17580" t="s">
        <v>149</v>
      </c>
      <c r="C17580" t="s">
        <v>83</v>
      </c>
      <c r="D17580">
        <v>21</v>
      </c>
      <c r="E17580" s="1">
        <v>40848.745833333327</v>
      </c>
      <c r="F17580">
        <v>4.25</v>
      </c>
      <c r="G17580">
        <v>14246</v>
      </c>
      <c r="H17580" t="s">
        <v>10</v>
      </c>
      <c r="I17580" t="str">
        <f>IF(AND(LEFT(OnlineRetail[[#This Row],[InvoiceNo]],1)&lt;&gt;"C",OnlineRetail[[#This Row],[CustomerID]]&lt;&gt;""),"Yes","No")</f>
        <v>Yes</v>
      </c>
      <c r="J17580" s="4">
        <f>EOMONTH(OnlineRetail[[#This Row],[InvoiceDate]],-1)+1</f>
        <v>40848</v>
      </c>
      <c r="K17580" s="6">
        <f>OnlineRetail[[#This Row],[Quantity]]*OnlineRetail[[#This Row],[UnitPrice]]</f>
        <v>89.25</v>
      </c>
      <c r="L17580" t="str">
        <f t="shared" si="274"/>
        <v>14246|Nov-2011</v>
      </c>
    </row>
    <row r="17581" spans="1:12">
      <c r="A17581">
        <v>539335</v>
      </c>
      <c r="B17581" t="s">
        <v>105</v>
      </c>
      <c r="C17581" t="s">
        <v>24</v>
      </c>
      <c r="D17581">
        <v>22</v>
      </c>
      <c r="E17581" s="1">
        <v>40848.748611111107</v>
      </c>
      <c r="F17581">
        <v>4.25</v>
      </c>
      <c r="G17581">
        <v>12370</v>
      </c>
      <c r="H17581" t="s">
        <v>10</v>
      </c>
      <c r="I17581" t="str">
        <f>IF(AND(LEFT(OnlineRetail[[#This Row],[InvoiceNo]],1)&lt;&gt;"C",OnlineRetail[[#This Row],[CustomerID]]&lt;&gt;""),"Yes","No")</f>
        <v>Yes</v>
      </c>
      <c r="J17581" s="4">
        <f>EOMONTH(OnlineRetail[[#This Row],[InvoiceDate]],-1)+1</f>
        <v>40848</v>
      </c>
      <c r="K17581" s="6">
        <f>OnlineRetail[[#This Row],[Quantity]]*OnlineRetail[[#This Row],[UnitPrice]]</f>
        <v>93.5</v>
      </c>
      <c r="L17581" t="str">
        <f t="shared" si="274"/>
        <v>12370|Nov-2011</v>
      </c>
    </row>
    <row r="17582" spans="1:12">
      <c r="A17582">
        <v>553656</v>
      </c>
      <c r="B17582" t="s">
        <v>239</v>
      </c>
      <c r="C17582" t="s">
        <v>39</v>
      </c>
      <c r="D17582">
        <v>19</v>
      </c>
      <c r="E17582" s="1">
        <v>40848.758333333331</v>
      </c>
      <c r="F17582">
        <v>9.9499999999999993</v>
      </c>
      <c r="G17582">
        <v>12756</v>
      </c>
      <c r="H17582" t="s">
        <v>10</v>
      </c>
      <c r="I17582" t="str">
        <f>IF(AND(LEFT(OnlineRetail[[#This Row],[InvoiceNo]],1)&lt;&gt;"C",OnlineRetail[[#This Row],[CustomerID]]&lt;&gt;""),"Yes","No")</f>
        <v>Yes</v>
      </c>
      <c r="J17582" s="4">
        <f>EOMONTH(OnlineRetail[[#This Row],[InvoiceDate]],-1)+1</f>
        <v>40848</v>
      </c>
      <c r="K17582" s="6">
        <f>OnlineRetail[[#This Row],[Quantity]]*OnlineRetail[[#This Row],[UnitPrice]]</f>
        <v>189.04999999999998</v>
      </c>
      <c r="L17582" t="str">
        <f t="shared" si="274"/>
        <v>12756|Nov-2011</v>
      </c>
    </row>
    <row r="17583" spans="1:12">
      <c r="A17583">
        <v>553831</v>
      </c>
      <c r="B17583" t="s">
        <v>161</v>
      </c>
      <c r="C17583" t="s">
        <v>16</v>
      </c>
      <c r="D17583">
        <v>19</v>
      </c>
      <c r="E17583" s="1">
        <v>40848.763194444437</v>
      </c>
      <c r="F17583">
        <v>7.95</v>
      </c>
      <c r="G17583">
        <v>12820</v>
      </c>
      <c r="H17583" t="s">
        <v>10</v>
      </c>
      <c r="I17583" t="str">
        <f>IF(AND(LEFT(OnlineRetail[[#This Row],[InvoiceNo]],1)&lt;&gt;"C",OnlineRetail[[#This Row],[CustomerID]]&lt;&gt;""),"Yes","No")</f>
        <v>Yes</v>
      </c>
      <c r="J17583" s="4">
        <f>EOMONTH(OnlineRetail[[#This Row],[InvoiceDate]],-1)+1</f>
        <v>40848</v>
      </c>
      <c r="K17583" s="6">
        <f>OnlineRetail[[#This Row],[Quantity]]*OnlineRetail[[#This Row],[UnitPrice]]</f>
        <v>151.05000000000001</v>
      </c>
      <c r="L17583" t="str">
        <f t="shared" si="274"/>
        <v>12820|Nov-2011</v>
      </c>
    </row>
    <row r="17584" spans="1:12">
      <c r="A17584">
        <v>552032</v>
      </c>
      <c r="B17584" t="s">
        <v>266</v>
      </c>
      <c r="C17584" t="s">
        <v>48</v>
      </c>
      <c r="D17584">
        <v>17</v>
      </c>
      <c r="E17584" s="1">
        <v>40848.76458333333</v>
      </c>
      <c r="F17584">
        <v>3.39</v>
      </c>
      <c r="G17584">
        <v>13432</v>
      </c>
      <c r="H17584" t="s">
        <v>126</v>
      </c>
      <c r="I17584" t="str">
        <f>IF(AND(LEFT(OnlineRetail[[#This Row],[InvoiceNo]],1)&lt;&gt;"C",OnlineRetail[[#This Row],[CustomerID]]&lt;&gt;""),"Yes","No")</f>
        <v>Yes</v>
      </c>
      <c r="J17584" s="4">
        <f>EOMONTH(OnlineRetail[[#This Row],[InvoiceDate]],-1)+1</f>
        <v>40848</v>
      </c>
      <c r="K17584" s="6">
        <f>OnlineRetail[[#This Row],[Quantity]]*OnlineRetail[[#This Row],[UnitPrice]]</f>
        <v>57.63</v>
      </c>
      <c r="L17584" t="str">
        <f t="shared" si="274"/>
        <v>13432|Nov-2011</v>
      </c>
    </row>
    <row r="17585" spans="1:12">
      <c r="A17585">
        <v>553755</v>
      </c>
      <c r="B17585" t="s">
        <v>71</v>
      </c>
      <c r="C17585" t="s">
        <v>12</v>
      </c>
      <c r="D17585">
        <v>20</v>
      </c>
      <c r="E17585" s="1">
        <v>40848.770833333343</v>
      </c>
      <c r="F17585">
        <v>2.1</v>
      </c>
      <c r="G17585">
        <v>13956</v>
      </c>
      <c r="H17585" t="s">
        <v>10</v>
      </c>
      <c r="I17585" t="str">
        <f>IF(AND(LEFT(OnlineRetail[[#This Row],[InvoiceNo]],1)&lt;&gt;"C",OnlineRetail[[#This Row],[CustomerID]]&lt;&gt;""),"Yes","No")</f>
        <v>Yes</v>
      </c>
      <c r="J17585" s="4">
        <f>EOMONTH(OnlineRetail[[#This Row],[InvoiceDate]],-1)+1</f>
        <v>40848</v>
      </c>
      <c r="K17585" s="6">
        <f>OnlineRetail[[#This Row],[Quantity]]*OnlineRetail[[#This Row],[UnitPrice]]</f>
        <v>42</v>
      </c>
      <c r="L17585" t="str">
        <f t="shared" si="274"/>
        <v>13956|Nov-2011</v>
      </c>
    </row>
    <row r="17586" spans="1:12">
      <c r="A17586">
        <v>550660</v>
      </c>
      <c r="B17586" t="s">
        <v>110</v>
      </c>
      <c r="C17586" t="s">
        <v>39</v>
      </c>
      <c r="D17586">
        <v>17</v>
      </c>
      <c r="E17586" s="1">
        <v>40848.771527777782</v>
      </c>
      <c r="F17586">
        <v>4.95</v>
      </c>
      <c r="G17586">
        <v>13312</v>
      </c>
      <c r="H17586" t="s">
        <v>10</v>
      </c>
      <c r="I17586" t="str">
        <f>IF(AND(LEFT(OnlineRetail[[#This Row],[InvoiceNo]],1)&lt;&gt;"C",OnlineRetail[[#This Row],[CustomerID]]&lt;&gt;""),"Yes","No")</f>
        <v>Yes</v>
      </c>
      <c r="J17586" s="4">
        <f>EOMONTH(OnlineRetail[[#This Row],[InvoiceDate]],-1)+1</f>
        <v>40848</v>
      </c>
      <c r="K17586" s="6">
        <f>OnlineRetail[[#This Row],[Quantity]]*OnlineRetail[[#This Row],[UnitPrice]]</f>
        <v>84.15</v>
      </c>
      <c r="L17586" t="str">
        <f t="shared" si="274"/>
        <v>13312|Nov-2011</v>
      </c>
    </row>
    <row r="17587" spans="1:12">
      <c r="A17587">
        <v>539867</v>
      </c>
      <c r="B17587" t="s">
        <v>280</v>
      </c>
      <c r="C17587" t="s">
        <v>9</v>
      </c>
      <c r="D17587">
        <v>11</v>
      </c>
      <c r="E17587" s="1">
        <v>40848.784722222219</v>
      </c>
      <c r="F17587">
        <v>1.25</v>
      </c>
      <c r="G17587">
        <v>13448</v>
      </c>
      <c r="H17587" t="s">
        <v>10</v>
      </c>
      <c r="I17587" t="str">
        <f>IF(AND(LEFT(OnlineRetail[[#This Row],[InvoiceNo]],1)&lt;&gt;"C",OnlineRetail[[#This Row],[CustomerID]]&lt;&gt;""),"Yes","No")</f>
        <v>Yes</v>
      </c>
      <c r="J17587" s="4">
        <f>EOMONTH(OnlineRetail[[#This Row],[InvoiceDate]],-1)+1</f>
        <v>40848</v>
      </c>
      <c r="K17587" s="6">
        <f>OnlineRetail[[#This Row],[Quantity]]*OnlineRetail[[#This Row],[UnitPrice]]</f>
        <v>13.75</v>
      </c>
      <c r="L17587" t="str">
        <f t="shared" si="274"/>
        <v>13448|Nov-2011</v>
      </c>
    </row>
    <row r="17588" spans="1:12">
      <c r="A17588">
        <v>553309</v>
      </c>
      <c r="B17588" t="s">
        <v>119</v>
      </c>
      <c r="C17588" t="s">
        <v>53</v>
      </c>
      <c r="D17588">
        <v>14</v>
      </c>
      <c r="E17588" s="1">
        <v>40848.786805555559</v>
      </c>
      <c r="F17588">
        <v>2.1</v>
      </c>
      <c r="G17588">
        <v>12388</v>
      </c>
      <c r="H17588" t="s">
        <v>10</v>
      </c>
      <c r="I17588" t="str">
        <f>IF(AND(LEFT(OnlineRetail[[#This Row],[InvoiceNo]],1)&lt;&gt;"C",OnlineRetail[[#This Row],[CustomerID]]&lt;&gt;""),"Yes","No")</f>
        <v>Yes</v>
      </c>
      <c r="J17588" s="4">
        <f>EOMONTH(OnlineRetail[[#This Row],[InvoiceDate]],-1)+1</f>
        <v>40848</v>
      </c>
      <c r="K17588" s="6">
        <f>OnlineRetail[[#This Row],[Quantity]]*OnlineRetail[[#This Row],[UnitPrice]]</f>
        <v>29.400000000000002</v>
      </c>
      <c r="L17588" t="str">
        <f t="shared" si="274"/>
        <v>12388|Nov-2011</v>
      </c>
    </row>
    <row r="17589" spans="1:12">
      <c r="A17589">
        <v>536912</v>
      </c>
      <c r="B17589" t="s">
        <v>68</v>
      </c>
      <c r="C17589" t="s">
        <v>21</v>
      </c>
      <c r="D17589">
        <v>9</v>
      </c>
      <c r="E17589" s="1">
        <v>40848.790972222218</v>
      </c>
      <c r="F17589">
        <v>0.85</v>
      </c>
      <c r="G17589">
        <v>13686</v>
      </c>
      <c r="H17589" t="s">
        <v>10</v>
      </c>
      <c r="I17589" t="str">
        <f>IF(AND(LEFT(OnlineRetail[[#This Row],[InvoiceNo]],1)&lt;&gt;"C",OnlineRetail[[#This Row],[CustomerID]]&lt;&gt;""),"Yes","No")</f>
        <v>Yes</v>
      </c>
      <c r="J17589" s="4">
        <f>EOMONTH(OnlineRetail[[#This Row],[InvoiceDate]],-1)+1</f>
        <v>40848</v>
      </c>
      <c r="K17589" s="6">
        <f>OnlineRetail[[#This Row],[Quantity]]*OnlineRetail[[#This Row],[UnitPrice]]</f>
        <v>7.6499999999999995</v>
      </c>
      <c r="L17589" t="str">
        <f t="shared" si="274"/>
        <v>13686|Nov-2011</v>
      </c>
    </row>
    <row r="17590" spans="1:12">
      <c r="A17590">
        <v>543244</v>
      </c>
      <c r="B17590" t="s">
        <v>32</v>
      </c>
      <c r="C17590" t="s">
        <v>72</v>
      </c>
      <c r="D17590">
        <v>24</v>
      </c>
      <c r="E17590" s="1">
        <v>40848.790972222218</v>
      </c>
      <c r="F17590">
        <v>2.5499999999999998</v>
      </c>
      <c r="G17590">
        <v>14339</v>
      </c>
      <c r="H17590" t="s">
        <v>10</v>
      </c>
      <c r="I17590" t="str">
        <f>IF(AND(LEFT(OnlineRetail[[#This Row],[InvoiceNo]],1)&lt;&gt;"C",OnlineRetail[[#This Row],[CustomerID]]&lt;&gt;""),"Yes","No")</f>
        <v>Yes</v>
      </c>
      <c r="J17590" s="4">
        <f>EOMONTH(OnlineRetail[[#This Row],[InvoiceDate]],-1)+1</f>
        <v>40848</v>
      </c>
      <c r="K17590" s="6">
        <f>OnlineRetail[[#This Row],[Quantity]]*OnlineRetail[[#This Row],[UnitPrice]]</f>
        <v>61.199999999999996</v>
      </c>
      <c r="L17590" t="str">
        <f t="shared" si="274"/>
        <v>14339|Nov-2011</v>
      </c>
    </row>
    <row r="17591" spans="1:12">
      <c r="A17591">
        <v>545607</v>
      </c>
      <c r="B17591" t="s">
        <v>264</v>
      </c>
      <c r="C17591" t="s">
        <v>12</v>
      </c>
      <c r="D17591">
        <v>2</v>
      </c>
      <c r="E17591" s="1">
        <v>40848.804166666669</v>
      </c>
      <c r="F17591">
        <v>1.25</v>
      </c>
      <c r="G17591">
        <v>13344</v>
      </c>
      <c r="H17591" t="s">
        <v>10</v>
      </c>
      <c r="I17591" t="str">
        <f>IF(AND(LEFT(OnlineRetail[[#This Row],[InvoiceNo]],1)&lt;&gt;"C",OnlineRetail[[#This Row],[CustomerID]]&lt;&gt;""),"Yes","No")</f>
        <v>Yes</v>
      </c>
      <c r="J17591" s="4">
        <f>EOMONTH(OnlineRetail[[#This Row],[InvoiceDate]],-1)+1</f>
        <v>40848</v>
      </c>
      <c r="K17591" s="6">
        <f>OnlineRetail[[#This Row],[Quantity]]*OnlineRetail[[#This Row],[UnitPrice]]</f>
        <v>2.5</v>
      </c>
      <c r="L17591" t="str">
        <f t="shared" si="274"/>
        <v>13344|Nov-2011</v>
      </c>
    </row>
    <row r="17592" spans="1:12">
      <c r="A17592">
        <v>553562</v>
      </c>
      <c r="B17592" t="s">
        <v>256</v>
      </c>
      <c r="C17592" t="s">
        <v>29</v>
      </c>
      <c r="D17592">
        <v>20</v>
      </c>
      <c r="E17592" s="1">
        <v>40848.809027777781</v>
      </c>
      <c r="F17592">
        <v>7.95</v>
      </c>
      <c r="G17592">
        <v>12931</v>
      </c>
      <c r="H17592" t="s">
        <v>10</v>
      </c>
      <c r="I17592" t="str">
        <f>IF(AND(LEFT(OnlineRetail[[#This Row],[InvoiceNo]],1)&lt;&gt;"C",OnlineRetail[[#This Row],[CustomerID]]&lt;&gt;""),"Yes","No")</f>
        <v>Yes</v>
      </c>
      <c r="J17592" s="4">
        <f>EOMONTH(OnlineRetail[[#This Row],[InvoiceDate]],-1)+1</f>
        <v>40848</v>
      </c>
      <c r="K17592" s="6">
        <f>OnlineRetail[[#This Row],[Quantity]]*OnlineRetail[[#This Row],[UnitPrice]]</f>
        <v>159</v>
      </c>
      <c r="L17592" t="str">
        <f t="shared" si="274"/>
        <v>12931|Nov-2011</v>
      </c>
    </row>
    <row r="17593" spans="1:12">
      <c r="A17593">
        <v>548277</v>
      </c>
      <c r="B17593" t="s">
        <v>122</v>
      </c>
      <c r="C17593" t="s">
        <v>48</v>
      </c>
      <c r="D17593">
        <v>7</v>
      </c>
      <c r="E17593" s="1">
        <v>40848.809027777781</v>
      </c>
      <c r="F17593">
        <v>5.95</v>
      </c>
      <c r="G17593">
        <v>12828</v>
      </c>
      <c r="H17593" t="s">
        <v>10</v>
      </c>
      <c r="I17593" t="str">
        <f>IF(AND(LEFT(OnlineRetail[[#This Row],[InvoiceNo]],1)&lt;&gt;"C",OnlineRetail[[#This Row],[CustomerID]]&lt;&gt;""),"Yes","No")</f>
        <v>Yes</v>
      </c>
      <c r="J17593" s="4">
        <f>EOMONTH(OnlineRetail[[#This Row],[InvoiceDate]],-1)+1</f>
        <v>40848</v>
      </c>
      <c r="K17593" s="6">
        <f>OnlineRetail[[#This Row],[Quantity]]*OnlineRetail[[#This Row],[UnitPrice]]</f>
        <v>41.65</v>
      </c>
      <c r="L17593" t="str">
        <f t="shared" si="274"/>
        <v>12828|Nov-2011</v>
      </c>
    </row>
    <row r="17594" spans="1:12">
      <c r="A17594">
        <v>540142</v>
      </c>
      <c r="B17594" t="s">
        <v>141</v>
      </c>
      <c r="C17594" t="s">
        <v>19</v>
      </c>
      <c r="D17594">
        <v>2</v>
      </c>
      <c r="E17594" s="1">
        <v>40848.813194444447</v>
      </c>
      <c r="F17594">
        <v>2.1</v>
      </c>
      <c r="G17594">
        <v>13213</v>
      </c>
      <c r="H17594" t="s">
        <v>10</v>
      </c>
      <c r="I17594" t="str">
        <f>IF(AND(LEFT(OnlineRetail[[#This Row],[InvoiceNo]],1)&lt;&gt;"C",OnlineRetail[[#This Row],[CustomerID]]&lt;&gt;""),"Yes","No")</f>
        <v>Yes</v>
      </c>
      <c r="J17594" s="4">
        <f>EOMONTH(OnlineRetail[[#This Row],[InvoiceDate]],-1)+1</f>
        <v>40848</v>
      </c>
      <c r="K17594" s="6">
        <f>OnlineRetail[[#This Row],[Quantity]]*OnlineRetail[[#This Row],[UnitPrice]]</f>
        <v>4.2</v>
      </c>
      <c r="L17594" t="str">
        <f t="shared" si="274"/>
        <v>13213|Nov-2011</v>
      </c>
    </row>
    <row r="17595" spans="1:12" hidden="1">
      <c r="A17595">
        <v>546862</v>
      </c>
      <c r="B17595" t="s">
        <v>231</v>
      </c>
      <c r="C17595" t="s">
        <v>72</v>
      </c>
      <c r="D17595">
        <v>19</v>
      </c>
      <c r="E17595" s="1">
        <v>40848.81527777778</v>
      </c>
      <c r="F17595">
        <v>2.1</v>
      </c>
      <c r="H17595" t="s">
        <v>31</v>
      </c>
      <c r="I17595" t="str">
        <f>IF(AND(LEFT(OnlineRetail[[#This Row],[InvoiceNo]],1)&lt;&gt;"C",OnlineRetail[[#This Row],[CustomerID]]&lt;&gt;""),"Yes","No")</f>
        <v>No</v>
      </c>
      <c r="J17595" s="4">
        <f>EOMONTH(OnlineRetail[[#This Row],[InvoiceDate]],-1)+1</f>
        <v>40848</v>
      </c>
      <c r="K17595" s="6">
        <f>OnlineRetail[[#This Row],[Quantity]]*OnlineRetail[[#This Row],[UnitPrice]]</f>
        <v>39.9</v>
      </c>
      <c r="L17595" t="str">
        <f t="shared" si="274"/>
        <v/>
      </c>
    </row>
    <row r="17596" spans="1:12">
      <c r="A17596">
        <v>549621</v>
      </c>
      <c r="B17596" t="s">
        <v>233</v>
      </c>
      <c r="C17596" t="s">
        <v>50</v>
      </c>
      <c r="D17596">
        <v>7</v>
      </c>
      <c r="E17596" s="1">
        <v>40848.82708333333</v>
      </c>
      <c r="F17596">
        <v>0.85</v>
      </c>
      <c r="G17596">
        <v>13127</v>
      </c>
      <c r="H17596" t="s">
        <v>10</v>
      </c>
      <c r="I17596" t="str">
        <f>IF(AND(LEFT(OnlineRetail[[#This Row],[InvoiceNo]],1)&lt;&gt;"C",OnlineRetail[[#This Row],[CustomerID]]&lt;&gt;""),"Yes","No")</f>
        <v>Yes</v>
      </c>
      <c r="J17596" s="4">
        <f>EOMONTH(OnlineRetail[[#This Row],[InvoiceDate]],-1)+1</f>
        <v>40848</v>
      </c>
      <c r="K17596" s="6">
        <f>OnlineRetail[[#This Row],[Quantity]]*OnlineRetail[[#This Row],[UnitPrice]]</f>
        <v>5.95</v>
      </c>
      <c r="L17596" t="str">
        <f t="shared" si="274"/>
        <v>13127|Nov-2011</v>
      </c>
    </row>
    <row r="17597" spans="1:12">
      <c r="A17597">
        <v>552020</v>
      </c>
      <c r="B17597" t="s">
        <v>117</v>
      </c>
      <c r="C17597" t="s">
        <v>33</v>
      </c>
      <c r="D17597">
        <v>22</v>
      </c>
      <c r="E17597" s="1">
        <v>40848.82916666667</v>
      </c>
      <c r="F17597">
        <v>3.39</v>
      </c>
      <c r="G17597">
        <v>12700</v>
      </c>
      <c r="H17597" t="s">
        <v>17</v>
      </c>
      <c r="I17597" t="str">
        <f>IF(AND(LEFT(OnlineRetail[[#This Row],[InvoiceNo]],1)&lt;&gt;"C",OnlineRetail[[#This Row],[CustomerID]]&lt;&gt;""),"Yes","No")</f>
        <v>Yes</v>
      </c>
      <c r="J17597" s="4">
        <f>EOMONTH(OnlineRetail[[#This Row],[InvoiceDate]],-1)+1</f>
        <v>40848</v>
      </c>
      <c r="K17597" s="6">
        <f>OnlineRetail[[#This Row],[Quantity]]*OnlineRetail[[#This Row],[UnitPrice]]</f>
        <v>74.58</v>
      </c>
      <c r="L17597" t="str">
        <f t="shared" si="274"/>
        <v>12700|Nov-2011</v>
      </c>
    </row>
    <row r="17598" spans="1:12">
      <c r="A17598">
        <v>542812</v>
      </c>
      <c r="B17598" t="s">
        <v>145</v>
      </c>
      <c r="C17598" t="s">
        <v>12</v>
      </c>
      <c r="D17598">
        <v>24</v>
      </c>
      <c r="E17598" s="1">
        <v>40849.336805555547</v>
      </c>
      <c r="F17598">
        <v>1.25</v>
      </c>
      <c r="G17598">
        <v>12669</v>
      </c>
      <c r="H17598" t="s">
        <v>17</v>
      </c>
      <c r="I17598" t="str">
        <f>IF(AND(LEFT(OnlineRetail[[#This Row],[InvoiceNo]],1)&lt;&gt;"C",OnlineRetail[[#This Row],[CustomerID]]&lt;&gt;""),"Yes","No")</f>
        <v>Yes</v>
      </c>
      <c r="J17598" s="4">
        <f>EOMONTH(OnlineRetail[[#This Row],[InvoiceDate]],-1)+1</f>
        <v>40848</v>
      </c>
      <c r="K17598" s="6">
        <f>OnlineRetail[[#This Row],[Quantity]]*OnlineRetail[[#This Row],[UnitPrice]]</f>
        <v>30</v>
      </c>
      <c r="L17598" t="str">
        <f t="shared" si="274"/>
        <v>12669|Nov-2011</v>
      </c>
    </row>
    <row r="17599" spans="1:12">
      <c r="A17599">
        <v>537095</v>
      </c>
      <c r="B17599" t="s">
        <v>100</v>
      </c>
      <c r="C17599" t="s">
        <v>33</v>
      </c>
      <c r="D17599">
        <v>7</v>
      </c>
      <c r="E17599" s="1">
        <v>40849.349305555559</v>
      </c>
      <c r="F17599">
        <v>2.1</v>
      </c>
      <c r="G17599">
        <v>12844</v>
      </c>
      <c r="H17599" t="s">
        <v>10</v>
      </c>
      <c r="I17599" t="str">
        <f>IF(AND(LEFT(OnlineRetail[[#This Row],[InvoiceNo]],1)&lt;&gt;"C",OnlineRetail[[#This Row],[CustomerID]]&lt;&gt;""),"Yes","No")</f>
        <v>Yes</v>
      </c>
      <c r="J17599" s="4">
        <f>EOMONTH(OnlineRetail[[#This Row],[InvoiceDate]],-1)+1</f>
        <v>40848</v>
      </c>
      <c r="K17599" s="6">
        <f>OnlineRetail[[#This Row],[Quantity]]*OnlineRetail[[#This Row],[UnitPrice]]</f>
        <v>14.700000000000001</v>
      </c>
      <c r="L17599" t="str">
        <f t="shared" si="274"/>
        <v>12844|Nov-2011</v>
      </c>
    </row>
    <row r="17600" spans="1:12">
      <c r="A17600">
        <v>537162</v>
      </c>
      <c r="B17600" t="s">
        <v>142</v>
      </c>
      <c r="C17600" t="s">
        <v>29</v>
      </c>
      <c r="D17600">
        <v>6</v>
      </c>
      <c r="E17600" s="1">
        <v>40849.350694444453</v>
      </c>
      <c r="F17600">
        <v>3.39</v>
      </c>
      <c r="G17600">
        <v>13614</v>
      </c>
      <c r="H17600" t="s">
        <v>10</v>
      </c>
      <c r="I17600" t="str">
        <f>IF(AND(LEFT(OnlineRetail[[#This Row],[InvoiceNo]],1)&lt;&gt;"C",OnlineRetail[[#This Row],[CustomerID]]&lt;&gt;""),"Yes","No")</f>
        <v>Yes</v>
      </c>
      <c r="J17600" s="4">
        <f>EOMONTH(OnlineRetail[[#This Row],[InvoiceDate]],-1)+1</f>
        <v>40848</v>
      </c>
      <c r="K17600" s="6">
        <f>OnlineRetail[[#This Row],[Quantity]]*OnlineRetail[[#This Row],[UnitPrice]]</f>
        <v>20.34</v>
      </c>
      <c r="L17600" t="str">
        <f t="shared" si="274"/>
        <v>13614|Nov-2011</v>
      </c>
    </row>
    <row r="17601" spans="1:12">
      <c r="A17601">
        <v>537686</v>
      </c>
      <c r="B17601" t="s">
        <v>112</v>
      </c>
      <c r="C17601" t="s">
        <v>46</v>
      </c>
      <c r="D17601">
        <v>24</v>
      </c>
      <c r="E17601" s="1">
        <v>40849.36041666667</v>
      </c>
      <c r="F17601">
        <v>1.65</v>
      </c>
      <c r="G17601">
        <v>12753</v>
      </c>
      <c r="H17601" t="s">
        <v>10</v>
      </c>
      <c r="I17601" t="str">
        <f>IF(AND(LEFT(OnlineRetail[[#This Row],[InvoiceNo]],1)&lt;&gt;"C",OnlineRetail[[#This Row],[CustomerID]]&lt;&gt;""),"Yes","No")</f>
        <v>Yes</v>
      </c>
      <c r="J17601" s="4">
        <f>EOMONTH(OnlineRetail[[#This Row],[InvoiceDate]],-1)+1</f>
        <v>40848</v>
      </c>
      <c r="K17601" s="6">
        <f>OnlineRetail[[#This Row],[Quantity]]*OnlineRetail[[#This Row],[UnitPrice]]</f>
        <v>39.599999999999994</v>
      </c>
      <c r="L17601" t="str">
        <f t="shared" si="274"/>
        <v>12753|Nov-2011</v>
      </c>
    </row>
    <row r="17602" spans="1:12">
      <c r="A17602">
        <v>547445</v>
      </c>
      <c r="B17602" t="s">
        <v>54</v>
      </c>
      <c r="C17602" t="s">
        <v>62</v>
      </c>
      <c r="D17602">
        <v>19</v>
      </c>
      <c r="E17602" s="1">
        <v>40849.364583333343</v>
      </c>
      <c r="F17602">
        <v>4.25</v>
      </c>
      <c r="G17602">
        <v>14094</v>
      </c>
      <c r="H17602" t="s">
        <v>10</v>
      </c>
      <c r="I17602" t="str">
        <f>IF(AND(LEFT(OnlineRetail[[#This Row],[InvoiceNo]],1)&lt;&gt;"C",OnlineRetail[[#This Row],[CustomerID]]&lt;&gt;""),"Yes","No")</f>
        <v>Yes</v>
      </c>
      <c r="J17602" s="4">
        <f>EOMONTH(OnlineRetail[[#This Row],[InvoiceDate]],-1)+1</f>
        <v>40848</v>
      </c>
      <c r="K17602" s="6">
        <f>OnlineRetail[[#This Row],[Quantity]]*OnlineRetail[[#This Row],[UnitPrice]]</f>
        <v>80.75</v>
      </c>
      <c r="L17602" t="str">
        <f t="shared" ref="L17602:L17665" si="275">IF(I17602="Yes",G17602&amp;"|"&amp;TEXT(J17602,"mmm-yyyy"),"")</f>
        <v>14094|Nov-2011</v>
      </c>
    </row>
    <row r="17603" spans="1:12">
      <c r="A17603">
        <v>538772</v>
      </c>
      <c r="B17603" t="s">
        <v>264</v>
      </c>
      <c r="C17603" t="s">
        <v>33</v>
      </c>
      <c r="D17603">
        <v>16</v>
      </c>
      <c r="E17603" s="1">
        <v>40849.366666666669</v>
      </c>
      <c r="F17603">
        <v>4.25</v>
      </c>
      <c r="G17603">
        <v>13557</v>
      </c>
      <c r="H17603" t="s">
        <v>10</v>
      </c>
      <c r="I17603" t="str">
        <f>IF(AND(LEFT(OnlineRetail[[#This Row],[InvoiceNo]],1)&lt;&gt;"C",OnlineRetail[[#This Row],[CustomerID]]&lt;&gt;""),"Yes","No")</f>
        <v>Yes</v>
      </c>
      <c r="J17603" s="4">
        <f>EOMONTH(OnlineRetail[[#This Row],[InvoiceDate]],-1)+1</f>
        <v>40848</v>
      </c>
      <c r="K17603" s="6">
        <f>OnlineRetail[[#This Row],[Quantity]]*OnlineRetail[[#This Row],[UnitPrice]]</f>
        <v>68</v>
      </c>
      <c r="L17603" t="str">
        <f t="shared" si="275"/>
        <v>13557|Nov-2011</v>
      </c>
    </row>
    <row r="17604" spans="1:12">
      <c r="A17604">
        <v>549763</v>
      </c>
      <c r="B17604" t="s">
        <v>245</v>
      </c>
      <c r="C17604" t="s">
        <v>46</v>
      </c>
      <c r="D17604">
        <v>6</v>
      </c>
      <c r="E17604" s="1">
        <v>40849.367361111108</v>
      </c>
      <c r="F17604">
        <v>5.95</v>
      </c>
      <c r="G17604">
        <v>12555</v>
      </c>
      <c r="H17604" t="s">
        <v>25</v>
      </c>
      <c r="I17604" t="str">
        <f>IF(AND(LEFT(OnlineRetail[[#This Row],[InvoiceNo]],1)&lt;&gt;"C",OnlineRetail[[#This Row],[CustomerID]]&lt;&gt;""),"Yes","No")</f>
        <v>Yes</v>
      </c>
      <c r="J17604" s="4">
        <f>EOMONTH(OnlineRetail[[#This Row],[InvoiceDate]],-1)+1</f>
        <v>40848</v>
      </c>
      <c r="K17604" s="6">
        <f>OnlineRetail[[#This Row],[Quantity]]*OnlineRetail[[#This Row],[UnitPrice]]</f>
        <v>35.700000000000003</v>
      </c>
      <c r="L17604" t="str">
        <f t="shared" si="275"/>
        <v>12555|Nov-2011</v>
      </c>
    </row>
    <row r="17605" spans="1:12">
      <c r="A17605">
        <v>537820</v>
      </c>
      <c r="B17605" t="s">
        <v>250</v>
      </c>
      <c r="C17605" t="s">
        <v>40</v>
      </c>
      <c r="D17605">
        <v>9</v>
      </c>
      <c r="E17605" s="1">
        <v>40849.373611111107</v>
      </c>
      <c r="F17605">
        <v>1.65</v>
      </c>
      <c r="G17605">
        <v>13090</v>
      </c>
      <c r="H17605" t="s">
        <v>10</v>
      </c>
      <c r="I17605" t="str">
        <f>IF(AND(LEFT(OnlineRetail[[#This Row],[InvoiceNo]],1)&lt;&gt;"C",OnlineRetail[[#This Row],[CustomerID]]&lt;&gt;""),"Yes","No")</f>
        <v>Yes</v>
      </c>
      <c r="J17605" s="4">
        <f>EOMONTH(OnlineRetail[[#This Row],[InvoiceDate]],-1)+1</f>
        <v>40848</v>
      </c>
      <c r="K17605" s="6">
        <f>OnlineRetail[[#This Row],[Quantity]]*OnlineRetail[[#This Row],[UnitPrice]]</f>
        <v>14.85</v>
      </c>
      <c r="L17605" t="str">
        <f t="shared" si="275"/>
        <v>13090|Nov-2011</v>
      </c>
    </row>
    <row r="17606" spans="1:12">
      <c r="A17606">
        <v>544224</v>
      </c>
      <c r="B17606" t="s">
        <v>188</v>
      </c>
      <c r="C17606" t="s">
        <v>27</v>
      </c>
      <c r="D17606">
        <v>14</v>
      </c>
      <c r="E17606" s="1">
        <v>40849.375</v>
      </c>
      <c r="F17606">
        <v>5.95</v>
      </c>
      <c r="G17606">
        <v>13292</v>
      </c>
      <c r="H17606" t="s">
        <v>25</v>
      </c>
      <c r="I17606" t="str">
        <f>IF(AND(LEFT(OnlineRetail[[#This Row],[InvoiceNo]],1)&lt;&gt;"C",OnlineRetail[[#This Row],[CustomerID]]&lt;&gt;""),"Yes","No")</f>
        <v>Yes</v>
      </c>
      <c r="J17606" s="4">
        <f>EOMONTH(OnlineRetail[[#This Row],[InvoiceDate]],-1)+1</f>
        <v>40848</v>
      </c>
      <c r="K17606" s="6">
        <f>OnlineRetail[[#This Row],[Quantity]]*OnlineRetail[[#This Row],[UnitPrice]]</f>
        <v>83.3</v>
      </c>
      <c r="L17606" t="str">
        <f t="shared" si="275"/>
        <v>13292|Nov-2011</v>
      </c>
    </row>
    <row r="17607" spans="1:12">
      <c r="A17607">
        <v>555212</v>
      </c>
      <c r="B17607" t="s">
        <v>125</v>
      </c>
      <c r="C17607" t="s">
        <v>42</v>
      </c>
      <c r="D17607">
        <v>4</v>
      </c>
      <c r="E17607" s="1">
        <v>40849.377083333333</v>
      </c>
      <c r="F17607">
        <v>0.85</v>
      </c>
      <c r="G17607">
        <v>13743</v>
      </c>
      <c r="H17607" t="s">
        <v>10</v>
      </c>
      <c r="I17607" t="str">
        <f>IF(AND(LEFT(OnlineRetail[[#This Row],[InvoiceNo]],1)&lt;&gt;"C",OnlineRetail[[#This Row],[CustomerID]]&lt;&gt;""),"Yes","No")</f>
        <v>Yes</v>
      </c>
      <c r="J17607" s="4">
        <f>EOMONTH(OnlineRetail[[#This Row],[InvoiceDate]],-1)+1</f>
        <v>40848</v>
      </c>
      <c r="K17607" s="6">
        <f>OnlineRetail[[#This Row],[Quantity]]*OnlineRetail[[#This Row],[UnitPrice]]</f>
        <v>3.4</v>
      </c>
      <c r="L17607" t="str">
        <f t="shared" si="275"/>
        <v>13743|Nov-2011</v>
      </c>
    </row>
    <row r="17608" spans="1:12">
      <c r="A17608">
        <v>541342</v>
      </c>
      <c r="B17608" t="s">
        <v>228</v>
      </c>
      <c r="C17608" t="s">
        <v>21</v>
      </c>
      <c r="D17608">
        <v>20</v>
      </c>
      <c r="E17608" s="1">
        <v>40849.379861111112</v>
      </c>
      <c r="F17608">
        <v>2.1</v>
      </c>
      <c r="G17608">
        <v>13628</v>
      </c>
      <c r="H17608" t="s">
        <v>10</v>
      </c>
      <c r="I17608" t="str">
        <f>IF(AND(LEFT(OnlineRetail[[#This Row],[InvoiceNo]],1)&lt;&gt;"C",OnlineRetail[[#This Row],[CustomerID]]&lt;&gt;""),"Yes","No")</f>
        <v>Yes</v>
      </c>
      <c r="J17608" s="4">
        <f>EOMONTH(OnlineRetail[[#This Row],[InvoiceDate]],-1)+1</f>
        <v>40848</v>
      </c>
      <c r="K17608" s="6">
        <f>OnlineRetail[[#This Row],[Quantity]]*OnlineRetail[[#This Row],[UnitPrice]]</f>
        <v>42</v>
      </c>
      <c r="L17608" t="str">
        <f t="shared" si="275"/>
        <v>13628|Nov-2011</v>
      </c>
    </row>
    <row r="17609" spans="1:12">
      <c r="A17609">
        <v>555020</v>
      </c>
      <c r="B17609" t="s">
        <v>215</v>
      </c>
      <c r="C17609" t="s">
        <v>14</v>
      </c>
      <c r="D17609">
        <v>23</v>
      </c>
      <c r="E17609" s="1">
        <v>40849.384027777778</v>
      </c>
      <c r="F17609">
        <v>1.65</v>
      </c>
      <c r="G17609">
        <v>13773</v>
      </c>
      <c r="H17609" t="s">
        <v>10</v>
      </c>
      <c r="I17609" t="str">
        <f>IF(AND(LEFT(OnlineRetail[[#This Row],[InvoiceNo]],1)&lt;&gt;"C",OnlineRetail[[#This Row],[CustomerID]]&lt;&gt;""),"Yes","No")</f>
        <v>Yes</v>
      </c>
      <c r="J17609" s="4">
        <f>EOMONTH(OnlineRetail[[#This Row],[InvoiceDate]],-1)+1</f>
        <v>40848</v>
      </c>
      <c r="K17609" s="6">
        <f>OnlineRetail[[#This Row],[Quantity]]*OnlineRetail[[#This Row],[UnitPrice]]</f>
        <v>37.949999999999996</v>
      </c>
      <c r="L17609" t="str">
        <f t="shared" si="275"/>
        <v>13773|Nov-2011</v>
      </c>
    </row>
    <row r="17610" spans="1:12">
      <c r="A17610">
        <v>550702</v>
      </c>
      <c r="B17610" t="s">
        <v>249</v>
      </c>
      <c r="C17610" t="s">
        <v>72</v>
      </c>
      <c r="D17610">
        <v>14</v>
      </c>
      <c r="E17610" s="1">
        <v>40849.384722222218</v>
      </c>
      <c r="F17610">
        <v>9.9499999999999993</v>
      </c>
      <c r="G17610">
        <v>13488</v>
      </c>
      <c r="H17610" t="s">
        <v>10</v>
      </c>
      <c r="I17610" t="str">
        <f>IF(AND(LEFT(OnlineRetail[[#This Row],[InvoiceNo]],1)&lt;&gt;"C",OnlineRetail[[#This Row],[CustomerID]]&lt;&gt;""),"Yes","No")</f>
        <v>Yes</v>
      </c>
      <c r="J17610" s="4">
        <f>EOMONTH(OnlineRetail[[#This Row],[InvoiceDate]],-1)+1</f>
        <v>40848</v>
      </c>
      <c r="K17610" s="6">
        <f>OnlineRetail[[#This Row],[Quantity]]*OnlineRetail[[#This Row],[UnitPrice]]</f>
        <v>139.29999999999998</v>
      </c>
      <c r="L17610" t="str">
        <f t="shared" si="275"/>
        <v>13488|Nov-2011</v>
      </c>
    </row>
    <row r="17611" spans="1:12">
      <c r="A17611">
        <v>546741</v>
      </c>
      <c r="B17611" t="s">
        <v>78</v>
      </c>
      <c r="C17611" t="s">
        <v>50</v>
      </c>
      <c r="D17611">
        <v>15</v>
      </c>
      <c r="E17611" s="1">
        <v>40849.388194444437</v>
      </c>
      <c r="F17611">
        <v>7.95</v>
      </c>
      <c r="G17611">
        <v>12769</v>
      </c>
      <c r="H17611" t="s">
        <v>10</v>
      </c>
      <c r="I17611" t="str">
        <f>IF(AND(LEFT(OnlineRetail[[#This Row],[InvoiceNo]],1)&lt;&gt;"C",OnlineRetail[[#This Row],[CustomerID]]&lt;&gt;""),"Yes","No")</f>
        <v>Yes</v>
      </c>
      <c r="J17611" s="4">
        <f>EOMONTH(OnlineRetail[[#This Row],[InvoiceDate]],-1)+1</f>
        <v>40848</v>
      </c>
      <c r="K17611" s="6">
        <f>OnlineRetail[[#This Row],[Quantity]]*OnlineRetail[[#This Row],[UnitPrice]]</f>
        <v>119.25</v>
      </c>
      <c r="L17611" t="str">
        <f t="shared" si="275"/>
        <v>12769|Nov-2011</v>
      </c>
    </row>
    <row r="17612" spans="1:12">
      <c r="A17612">
        <v>537284</v>
      </c>
      <c r="B17612" t="s">
        <v>165</v>
      </c>
      <c r="C17612" t="s">
        <v>50</v>
      </c>
      <c r="D17612">
        <v>24</v>
      </c>
      <c r="E17612" s="1">
        <v>40849.393055555563</v>
      </c>
      <c r="F17612">
        <v>4.95</v>
      </c>
      <c r="G17612">
        <v>12747</v>
      </c>
      <c r="H17612" t="s">
        <v>70</v>
      </c>
      <c r="I17612" t="str">
        <f>IF(AND(LEFT(OnlineRetail[[#This Row],[InvoiceNo]],1)&lt;&gt;"C",OnlineRetail[[#This Row],[CustomerID]]&lt;&gt;""),"Yes","No")</f>
        <v>Yes</v>
      </c>
      <c r="J17612" s="4">
        <f>EOMONTH(OnlineRetail[[#This Row],[InvoiceDate]],-1)+1</f>
        <v>40848</v>
      </c>
      <c r="K17612" s="6">
        <f>OnlineRetail[[#This Row],[Quantity]]*OnlineRetail[[#This Row],[UnitPrice]]</f>
        <v>118.80000000000001</v>
      </c>
      <c r="L17612" t="str">
        <f t="shared" si="275"/>
        <v>12747|Nov-2011</v>
      </c>
    </row>
    <row r="17613" spans="1:12">
      <c r="A17613">
        <v>541653</v>
      </c>
      <c r="B17613" t="s">
        <v>119</v>
      </c>
      <c r="C17613" t="s">
        <v>62</v>
      </c>
      <c r="D17613">
        <v>22</v>
      </c>
      <c r="E17613" s="1">
        <v>40849.394444444442</v>
      </c>
      <c r="F17613">
        <v>9.9499999999999993</v>
      </c>
      <c r="G17613">
        <v>13307</v>
      </c>
      <c r="H17613" t="s">
        <v>10</v>
      </c>
      <c r="I17613" t="str">
        <f>IF(AND(LEFT(OnlineRetail[[#This Row],[InvoiceNo]],1)&lt;&gt;"C",OnlineRetail[[#This Row],[CustomerID]]&lt;&gt;""),"Yes","No")</f>
        <v>Yes</v>
      </c>
      <c r="J17613" s="4">
        <f>EOMONTH(OnlineRetail[[#This Row],[InvoiceDate]],-1)+1</f>
        <v>40848</v>
      </c>
      <c r="K17613" s="6">
        <f>OnlineRetail[[#This Row],[Quantity]]*OnlineRetail[[#This Row],[UnitPrice]]</f>
        <v>218.89999999999998</v>
      </c>
      <c r="L17613" t="str">
        <f t="shared" si="275"/>
        <v>13307|Nov-2011</v>
      </c>
    </row>
    <row r="17614" spans="1:12">
      <c r="A17614">
        <v>540700</v>
      </c>
      <c r="B17614" t="s">
        <v>199</v>
      </c>
      <c r="C17614" t="s">
        <v>24</v>
      </c>
      <c r="D17614">
        <v>11</v>
      </c>
      <c r="E17614" s="1">
        <v>40849.396527777782</v>
      </c>
      <c r="F17614">
        <v>3.39</v>
      </c>
      <c r="G17614">
        <v>13705</v>
      </c>
      <c r="H17614" t="s">
        <v>10</v>
      </c>
      <c r="I17614" t="str">
        <f>IF(AND(LEFT(OnlineRetail[[#This Row],[InvoiceNo]],1)&lt;&gt;"C",OnlineRetail[[#This Row],[CustomerID]]&lt;&gt;""),"Yes","No")</f>
        <v>Yes</v>
      </c>
      <c r="J17614" s="4">
        <f>EOMONTH(OnlineRetail[[#This Row],[InvoiceDate]],-1)+1</f>
        <v>40848</v>
      </c>
      <c r="K17614" s="6">
        <f>OnlineRetail[[#This Row],[Quantity]]*OnlineRetail[[#This Row],[UnitPrice]]</f>
        <v>37.29</v>
      </c>
      <c r="L17614" t="str">
        <f t="shared" si="275"/>
        <v>13705|Nov-2011</v>
      </c>
    </row>
    <row r="17615" spans="1:12">
      <c r="A17615">
        <v>542448</v>
      </c>
      <c r="B17615" t="s">
        <v>90</v>
      </c>
      <c r="C17615" t="s">
        <v>46</v>
      </c>
      <c r="D17615">
        <v>10</v>
      </c>
      <c r="E17615" s="1">
        <v>40849.418749999997</v>
      </c>
      <c r="F17615">
        <v>3.39</v>
      </c>
      <c r="G17615">
        <v>12822</v>
      </c>
      <c r="H17615" t="s">
        <v>10</v>
      </c>
      <c r="I17615" t="str">
        <f>IF(AND(LEFT(OnlineRetail[[#This Row],[InvoiceNo]],1)&lt;&gt;"C",OnlineRetail[[#This Row],[CustomerID]]&lt;&gt;""),"Yes","No")</f>
        <v>Yes</v>
      </c>
      <c r="J17615" s="4">
        <f>EOMONTH(OnlineRetail[[#This Row],[InvoiceDate]],-1)+1</f>
        <v>40848</v>
      </c>
      <c r="K17615" s="6">
        <f>OnlineRetail[[#This Row],[Quantity]]*OnlineRetail[[#This Row],[UnitPrice]]</f>
        <v>33.9</v>
      </c>
      <c r="L17615" t="str">
        <f t="shared" si="275"/>
        <v>12822|Nov-2011</v>
      </c>
    </row>
    <row r="17616" spans="1:12">
      <c r="A17616">
        <v>542890</v>
      </c>
      <c r="B17616" t="s">
        <v>178</v>
      </c>
      <c r="C17616" t="s">
        <v>40</v>
      </c>
      <c r="D17616">
        <v>23</v>
      </c>
      <c r="E17616" s="1">
        <v>40849.428472222222</v>
      </c>
      <c r="F17616">
        <v>4.95</v>
      </c>
      <c r="G17616">
        <v>13420</v>
      </c>
      <c r="H17616" t="s">
        <v>10</v>
      </c>
      <c r="I17616" t="str">
        <f>IF(AND(LEFT(OnlineRetail[[#This Row],[InvoiceNo]],1)&lt;&gt;"C",OnlineRetail[[#This Row],[CustomerID]]&lt;&gt;""),"Yes","No")</f>
        <v>Yes</v>
      </c>
      <c r="J17616" s="4">
        <f>EOMONTH(OnlineRetail[[#This Row],[InvoiceDate]],-1)+1</f>
        <v>40848</v>
      </c>
      <c r="K17616" s="6">
        <f>OnlineRetail[[#This Row],[Quantity]]*OnlineRetail[[#This Row],[UnitPrice]]</f>
        <v>113.85000000000001</v>
      </c>
      <c r="L17616" t="str">
        <f t="shared" si="275"/>
        <v>13420|Nov-2011</v>
      </c>
    </row>
    <row r="17617" spans="1:12">
      <c r="A17617">
        <v>548094</v>
      </c>
      <c r="B17617" t="s">
        <v>195</v>
      </c>
      <c r="C17617" t="s">
        <v>40</v>
      </c>
      <c r="D17617">
        <v>21</v>
      </c>
      <c r="E17617" s="1">
        <v>40849.436111111107</v>
      </c>
      <c r="F17617">
        <v>4.95</v>
      </c>
      <c r="G17617">
        <v>12866</v>
      </c>
      <c r="H17617" t="s">
        <v>10</v>
      </c>
      <c r="I17617" t="str">
        <f>IF(AND(LEFT(OnlineRetail[[#This Row],[InvoiceNo]],1)&lt;&gt;"C",OnlineRetail[[#This Row],[CustomerID]]&lt;&gt;""),"Yes","No")</f>
        <v>Yes</v>
      </c>
      <c r="J17617" s="4">
        <f>EOMONTH(OnlineRetail[[#This Row],[InvoiceDate]],-1)+1</f>
        <v>40848</v>
      </c>
      <c r="K17617" s="6">
        <f>OnlineRetail[[#This Row],[Quantity]]*OnlineRetail[[#This Row],[UnitPrice]]</f>
        <v>103.95</v>
      </c>
      <c r="L17617" t="str">
        <f t="shared" si="275"/>
        <v>12866|Nov-2011</v>
      </c>
    </row>
    <row r="17618" spans="1:12">
      <c r="A17618">
        <v>540696</v>
      </c>
      <c r="B17618" t="s">
        <v>226</v>
      </c>
      <c r="C17618" t="s">
        <v>12</v>
      </c>
      <c r="D17618">
        <v>12</v>
      </c>
      <c r="E17618" s="1">
        <v>40849.436805555553</v>
      </c>
      <c r="F17618">
        <v>4.95</v>
      </c>
      <c r="G17618">
        <v>13776</v>
      </c>
      <c r="H17618" t="s">
        <v>36</v>
      </c>
      <c r="I17618" t="str">
        <f>IF(AND(LEFT(OnlineRetail[[#This Row],[InvoiceNo]],1)&lt;&gt;"C",OnlineRetail[[#This Row],[CustomerID]]&lt;&gt;""),"Yes","No")</f>
        <v>Yes</v>
      </c>
      <c r="J17618" s="4">
        <f>EOMONTH(OnlineRetail[[#This Row],[InvoiceDate]],-1)+1</f>
        <v>40848</v>
      </c>
      <c r="K17618" s="6">
        <f>OnlineRetail[[#This Row],[Quantity]]*OnlineRetail[[#This Row],[UnitPrice]]</f>
        <v>59.400000000000006</v>
      </c>
      <c r="L17618" t="str">
        <f t="shared" si="275"/>
        <v>13776|Nov-2011</v>
      </c>
    </row>
    <row r="17619" spans="1:12">
      <c r="A17619">
        <v>549693</v>
      </c>
      <c r="B17619" t="s">
        <v>92</v>
      </c>
      <c r="C17619" t="s">
        <v>16</v>
      </c>
      <c r="D17619">
        <v>1</v>
      </c>
      <c r="E17619" s="1">
        <v>40849.453472222223</v>
      </c>
      <c r="F17619">
        <v>4.95</v>
      </c>
      <c r="G17619">
        <v>12388</v>
      </c>
      <c r="H17619" t="s">
        <v>10</v>
      </c>
      <c r="I17619" t="str">
        <f>IF(AND(LEFT(OnlineRetail[[#This Row],[InvoiceNo]],1)&lt;&gt;"C",OnlineRetail[[#This Row],[CustomerID]]&lt;&gt;""),"Yes","No")</f>
        <v>Yes</v>
      </c>
      <c r="J17619" s="4">
        <f>EOMONTH(OnlineRetail[[#This Row],[InvoiceDate]],-1)+1</f>
        <v>40848</v>
      </c>
      <c r="K17619" s="6">
        <f>OnlineRetail[[#This Row],[Quantity]]*OnlineRetail[[#This Row],[UnitPrice]]</f>
        <v>4.95</v>
      </c>
      <c r="L17619" t="str">
        <f t="shared" si="275"/>
        <v>12388|Nov-2011</v>
      </c>
    </row>
    <row r="17620" spans="1:12" hidden="1">
      <c r="A17620" t="s">
        <v>439</v>
      </c>
      <c r="B17620" t="s">
        <v>210</v>
      </c>
      <c r="C17620" t="s">
        <v>72</v>
      </c>
      <c r="D17620">
        <v>5</v>
      </c>
      <c r="E17620" s="1">
        <v>40849.458333333343</v>
      </c>
      <c r="F17620">
        <v>1.25</v>
      </c>
      <c r="G17620">
        <v>13742</v>
      </c>
      <c r="H17620" t="s">
        <v>10</v>
      </c>
      <c r="I17620" t="str">
        <f>IF(AND(LEFT(OnlineRetail[[#This Row],[InvoiceNo]],1)&lt;&gt;"C",OnlineRetail[[#This Row],[CustomerID]]&lt;&gt;""),"Yes","No")</f>
        <v>No</v>
      </c>
      <c r="J17620" s="4">
        <f>EOMONTH(OnlineRetail[[#This Row],[InvoiceDate]],-1)+1</f>
        <v>40848</v>
      </c>
      <c r="K17620" s="6">
        <f>OnlineRetail[[#This Row],[Quantity]]*OnlineRetail[[#This Row],[UnitPrice]]</f>
        <v>6.25</v>
      </c>
      <c r="L17620" t="str">
        <f t="shared" si="275"/>
        <v/>
      </c>
    </row>
    <row r="17621" spans="1:12">
      <c r="A17621">
        <v>540514</v>
      </c>
      <c r="B17621" t="s">
        <v>11</v>
      </c>
      <c r="C17621" t="s">
        <v>53</v>
      </c>
      <c r="D17621">
        <v>14</v>
      </c>
      <c r="E17621" s="1">
        <v>40849.469444444447</v>
      </c>
      <c r="F17621">
        <v>9.9499999999999993</v>
      </c>
      <c r="G17621">
        <v>13640</v>
      </c>
      <c r="H17621" t="s">
        <v>10</v>
      </c>
      <c r="I17621" t="str">
        <f>IF(AND(LEFT(OnlineRetail[[#This Row],[InvoiceNo]],1)&lt;&gt;"C",OnlineRetail[[#This Row],[CustomerID]]&lt;&gt;""),"Yes","No")</f>
        <v>Yes</v>
      </c>
      <c r="J17621" s="4">
        <f>EOMONTH(OnlineRetail[[#This Row],[InvoiceDate]],-1)+1</f>
        <v>40848</v>
      </c>
      <c r="K17621" s="6">
        <f>OnlineRetail[[#This Row],[Quantity]]*OnlineRetail[[#This Row],[UnitPrice]]</f>
        <v>139.29999999999998</v>
      </c>
      <c r="L17621" t="str">
        <f t="shared" si="275"/>
        <v>13640|Nov-2011</v>
      </c>
    </row>
    <row r="17622" spans="1:12">
      <c r="A17622">
        <v>551808</v>
      </c>
      <c r="B17622" t="s">
        <v>248</v>
      </c>
      <c r="C17622" t="s">
        <v>19</v>
      </c>
      <c r="D17622">
        <v>3</v>
      </c>
      <c r="E17622" s="1">
        <v>40849.47152777778</v>
      </c>
      <c r="F17622">
        <v>7.95</v>
      </c>
      <c r="G17622">
        <v>13917</v>
      </c>
      <c r="H17622" t="s">
        <v>31</v>
      </c>
      <c r="I17622" t="str">
        <f>IF(AND(LEFT(OnlineRetail[[#This Row],[InvoiceNo]],1)&lt;&gt;"C",OnlineRetail[[#This Row],[CustomerID]]&lt;&gt;""),"Yes","No")</f>
        <v>Yes</v>
      </c>
      <c r="J17622" s="4">
        <f>EOMONTH(OnlineRetail[[#This Row],[InvoiceDate]],-1)+1</f>
        <v>40848</v>
      </c>
      <c r="K17622" s="6">
        <f>OnlineRetail[[#This Row],[Quantity]]*OnlineRetail[[#This Row],[UnitPrice]]</f>
        <v>23.85</v>
      </c>
      <c r="L17622" t="str">
        <f t="shared" si="275"/>
        <v>13917|Nov-2011</v>
      </c>
    </row>
    <row r="17623" spans="1:12">
      <c r="A17623">
        <v>540990</v>
      </c>
      <c r="B17623" t="s">
        <v>132</v>
      </c>
      <c r="C17623" t="s">
        <v>53</v>
      </c>
      <c r="D17623">
        <v>10</v>
      </c>
      <c r="E17623" s="1">
        <v>40849.472222222219</v>
      </c>
      <c r="F17623">
        <v>5.95</v>
      </c>
      <c r="G17623">
        <v>13812</v>
      </c>
      <c r="H17623" t="s">
        <v>10</v>
      </c>
      <c r="I17623" t="str">
        <f>IF(AND(LEFT(OnlineRetail[[#This Row],[InvoiceNo]],1)&lt;&gt;"C",OnlineRetail[[#This Row],[CustomerID]]&lt;&gt;""),"Yes","No")</f>
        <v>Yes</v>
      </c>
      <c r="J17623" s="4">
        <f>EOMONTH(OnlineRetail[[#This Row],[InvoiceDate]],-1)+1</f>
        <v>40848</v>
      </c>
      <c r="K17623" s="6">
        <f>OnlineRetail[[#This Row],[Quantity]]*OnlineRetail[[#This Row],[UnitPrice]]</f>
        <v>59.5</v>
      </c>
      <c r="L17623" t="str">
        <f t="shared" si="275"/>
        <v>13812|Nov-2011</v>
      </c>
    </row>
    <row r="17624" spans="1:12">
      <c r="A17624">
        <v>542724</v>
      </c>
      <c r="B17624" t="s">
        <v>65</v>
      </c>
      <c r="C17624" t="s">
        <v>33</v>
      </c>
      <c r="D17624">
        <v>14</v>
      </c>
      <c r="E17624" s="1">
        <v>40849.477083333331</v>
      </c>
      <c r="F17624">
        <v>2.5499999999999998</v>
      </c>
      <c r="G17624">
        <v>13090</v>
      </c>
      <c r="H17624" t="s">
        <v>10</v>
      </c>
      <c r="I17624" t="str">
        <f>IF(AND(LEFT(OnlineRetail[[#This Row],[InvoiceNo]],1)&lt;&gt;"C",OnlineRetail[[#This Row],[CustomerID]]&lt;&gt;""),"Yes","No")</f>
        <v>Yes</v>
      </c>
      <c r="J17624" s="4">
        <f>EOMONTH(OnlineRetail[[#This Row],[InvoiceDate]],-1)+1</f>
        <v>40848</v>
      </c>
      <c r="K17624" s="6">
        <f>OnlineRetail[[#This Row],[Quantity]]*OnlineRetail[[#This Row],[UnitPrice]]</f>
        <v>35.699999999999996</v>
      </c>
      <c r="L17624" t="str">
        <f t="shared" si="275"/>
        <v>13090|Nov-2011</v>
      </c>
    </row>
    <row r="17625" spans="1:12">
      <c r="A17625">
        <v>536906</v>
      </c>
      <c r="B17625" t="s">
        <v>26</v>
      </c>
      <c r="C17625" t="s">
        <v>24</v>
      </c>
      <c r="D17625">
        <v>22</v>
      </c>
      <c r="E17625" s="1">
        <v>40849.481249999997</v>
      </c>
      <c r="F17625">
        <v>5.95</v>
      </c>
      <c r="G17625">
        <v>12713</v>
      </c>
      <c r="H17625" t="s">
        <v>10</v>
      </c>
      <c r="I17625" t="str">
        <f>IF(AND(LEFT(OnlineRetail[[#This Row],[InvoiceNo]],1)&lt;&gt;"C",OnlineRetail[[#This Row],[CustomerID]]&lt;&gt;""),"Yes","No")</f>
        <v>Yes</v>
      </c>
      <c r="J17625" s="4">
        <f>EOMONTH(OnlineRetail[[#This Row],[InvoiceDate]],-1)+1</f>
        <v>40848</v>
      </c>
      <c r="K17625" s="6">
        <f>OnlineRetail[[#This Row],[Quantity]]*OnlineRetail[[#This Row],[UnitPrice]]</f>
        <v>130.9</v>
      </c>
      <c r="L17625" t="str">
        <f t="shared" si="275"/>
        <v>12713|Nov-2011</v>
      </c>
    </row>
    <row r="17626" spans="1:12">
      <c r="A17626">
        <v>544634</v>
      </c>
      <c r="B17626" t="s">
        <v>173</v>
      </c>
      <c r="C17626" t="s">
        <v>48</v>
      </c>
      <c r="D17626">
        <v>5</v>
      </c>
      <c r="E17626" s="1">
        <v>40849.481249999997</v>
      </c>
      <c r="F17626">
        <v>9.9499999999999993</v>
      </c>
      <c r="G17626">
        <v>13558</v>
      </c>
      <c r="H17626" t="s">
        <v>10</v>
      </c>
      <c r="I17626" t="str">
        <f>IF(AND(LEFT(OnlineRetail[[#This Row],[InvoiceNo]],1)&lt;&gt;"C",OnlineRetail[[#This Row],[CustomerID]]&lt;&gt;""),"Yes","No")</f>
        <v>Yes</v>
      </c>
      <c r="J17626" s="4">
        <f>EOMONTH(OnlineRetail[[#This Row],[InvoiceDate]],-1)+1</f>
        <v>40848</v>
      </c>
      <c r="K17626" s="6">
        <f>OnlineRetail[[#This Row],[Quantity]]*OnlineRetail[[#This Row],[UnitPrice]]</f>
        <v>49.75</v>
      </c>
      <c r="L17626" t="str">
        <f t="shared" si="275"/>
        <v>13558|Nov-2011</v>
      </c>
    </row>
    <row r="17627" spans="1:12">
      <c r="A17627">
        <v>538794</v>
      </c>
      <c r="B17627" t="s">
        <v>189</v>
      </c>
      <c r="C17627" t="s">
        <v>42</v>
      </c>
      <c r="D17627">
        <v>18</v>
      </c>
      <c r="E17627" s="1">
        <v>40849.481944444437</v>
      </c>
      <c r="F17627">
        <v>2.5499999999999998</v>
      </c>
      <c r="G17627">
        <v>13648</v>
      </c>
      <c r="H17627" t="s">
        <v>10</v>
      </c>
      <c r="I17627" t="str">
        <f>IF(AND(LEFT(OnlineRetail[[#This Row],[InvoiceNo]],1)&lt;&gt;"C",OnlineRetail[[#This Row],[CustomerID]]&lt;&gt;""),"Yes","No")</f>
        <v>Yes</v>
      </c>
      <c r="J17627" s="4">
        <f>EOMONTH(OnlineRetail[[#This Row],[InvoiceDate]],-1)+1</f>
        <v>40848</v>
      </c>
      <c r="K17627" s="6">
        <f>OnlineRetail[[#This Row],[Quantity]]*OnlineRetail[[#This Row],[UnitPrice]]</f>
        <v>45.9</v>
      </c>
      <c r="L17627" t="str">
        <f t="shared" si="275"/>
        <v>13648|Nov-2011</v>
      </c>
    </row>
    <row r="17628" spans="1:12">
      <c r="A17628">
        <v>540090</v>
      </c>
      <c r="B17628" t="s">
        <v>286</v>
      </c>
      <c r="C17628" t="s">
        <v>40</v>
      </c>
      <c r="D17628">
        <v>24</v>
      </c>
      <c r="E17628" s="1">
        <v>40849.481944444437</v>
      </c>
      <c r="F17628">
        <v>1.25</v>
      </c>
      <c r="G17628">
        <v>12956</v>
      </c>
      <c r="H17628" t="s">
        <v>10</v>
      </c>
      <c r="I17628" t="str">
        <f>IF(AND(LEFT(OnlineRetail[[#This Row],[InvoiceNo]],1)&lt;&gt;"C",OnlineRetail[[#This Row],[CustomerID]]&lt;&gt;""),"Yes","No")</f>
        <v>Yes</v>
      </c>
      <c r="J17628" s="4">
        <f>EOMONTH(OnlineRetail[[#This Row],[InvoiceDate]],-1)+1</f>
        <v>40848</v>
      </c>
      <c r="K17628" s="6">
        <f>OnlineRetail[[#This Row],[Quantity]]*OnlineRetail[[#This Row],[UnitPrice]]</f>
        <v>30</v>
      </c>
      <c r="L17628" t="str">
        <f t="shared" si="275"/>
        <v>12956|Nov-2011</v>
      </c>
    </row>
    <row r="17629" spans="1:12">
      <c r="A17629">
        <v>543414</v>
      </c>
      <c r="B17629" t="s">
        <v>268</v>
      </c>
      <c r="C17629" t="s">
        <v>72</v>
      </c>
      <c r="D17629">
        <v>16</v>
      </c>
      <c r="E17629" s="1">
        <v>40849.484027777777</v>
      </c>
      <c r="F17629">
        <v>4.95</v>
      </c>
      <c r="G17629">
        <v>13311</v>
      </c>
      <c r="H17629" t="s">
        <v>10</v>
      </c>
      <c r="I17629" t="str">
        <f>IF(AND(LEFT(OnlineRetail[[#This Row],[InvoiceNo]],1)&lt;&gt;"C",OnlineRetail[[#This Row],[CustomerID]]&lt;&gt;""),"Yes","No")</f>
        <v>Yes</v>
      </c>
      <c r="J17629" s="4">
        <f>EOMONTH(OnlineRetail[[#This Row],[InvoiceDate]],-1)+1</f>
        <v>40848</v>
      </c>
      <c r="K17629" s="6">
        <f>OnlineRetail[[#This Row],[Quantity]]*OnlineRetail[[#This Row],[UnitPrice]]</f>
        <v>79.2</v>
      </c>
      <c r="L17629" t="str">
        <f t="shared" si="275"/>
        <v>13311|Nov-2011</v>
      </c>
    </row>
    <row r="17630" spans="1:12">
      <c r="A17630">
        <v>552343</v>
      </c>
      <c r="B17630" t="s">
        <v>138</v>
      </c>
      <c r="C17630" t="s">
        <v>24</v>
      </c>
      <c r="D17630">
        <v>22</v>
      </c>
      <c r="E17630" s="1">
        <v>40849.486805555563</v>
      </c>
      <c r="F17630">
        <v>5.95</v>
      </c>
      <c r="G17630">
        <v>13979</v>
      </c>
      <c r="H17630" t="s">
        <v>10</v>
      </c>
      <c r="I17630" t="str">
        <f>IF(AND(LEFT(OnlineRetail[[#This Row],[InvoiceNo]],1)&lt;&gt;"C",OnlineRetail[[#This Row],[CustomerID]]&lt;&gt;""),"Yes","No")</f>
        <v>Yes</v>
      </c>
      <c r="J17630" s="4">
        <f>EOMONTH(OnlineRetail[[#This Row],[InvoiceDate]],-1)+1</f>
        <v>40848</v>
      </c>
      <c r="K17630" s="6">
        <f>OnlineRetail[[#This Row],[Quantity]]*OnlineRetail[[#This Row],[UnitPrice]]</f>
        <v>130.9</v>
      </c>
      <c r="L17630" t="str">
        <f t="shared" si="275"/>
        <v>13979|Nov-2011</v>
      </c>
    </row>
    <row r="17631" spans="1:12">
      <c r="A17631">
        <v>555084</v>
      </c>
      <c r="B17631" t="s">
        <v>77</v>
      </c>
      <c r="C17631" t="s">
        <v>53</v>
      </c>
      <c r="D17631">
        <v>19</v>
      </c>
      <c r="E17631" s="1">
        <v>40849.495138888888</v>
      </c>
      <c r="F17631">
        <v>2.5499999999999998</v>
      </c>
      <c r="G17631">
        <v>12421</v>
      </c>
      <c r="H17631" t="s">
        <v>10</v>
      </c>
      <c r="I17631" t="str">
        <f>IF(AND(LEFT(OnlineRetail[[#This Row],[InvoiceNo]],1)&lt;&gt;"C",OnlineRetail[[#This Row],[CustomerID]]&lt;&gt;""),"Yes","No")</f>
        <v>Yes</v>
      </c>
      <c r="J17631" s="4">
        <f>EOMONTH(OnlineRetail[[#This Row],[InvoiceDate]],-1)+1</f>
        <v>40848</v>
      </c>
      <c r="K17631" s="6">
        <f>OnlineRetail[[#This Row],[Quantity]]*OnlineRetail[[#This Row],[UnitPrice]]</f>
        <v>48.449999999999996</v>
      </c>
      <c r="L17631" t="str">
        <f t="shared" si="275"/>
        <v>12421|Nov-2011</v>
      </c>
    </row>
    <row r="17632" spans="1:12">
      <c r="A17632">
        <v>550353</v>
      </c>
      <c r="B17632" t="s">
        <v>222</v>
      </c>
      <c r="C17632" t="s">
        <v>62</v>
      </c>
      <c r="D17632">
        <v>2</v>
      </c>
      <c r="E17632" s="1">
        <v>40849.497916666667</v>
      </c>
      <c r="F17632">
        <v>4.25</v>
      </c>
      <c r="G17632">
        <v>13077</v>
      </c>
      <c r="H17632" t="s">
        <v>10</v>
      </c>
      <c r="I17632" t="str">
        <f>IF(AND(LEFT(OnlineRetail[[#This Row],[InvoiceNo]],1)&lt;&gt;"C",OnlineRetail[[#This Row],[CustomerID]]&lt;&gt;""),"Yes","No")</f>
        <v>Yes</v>
      </c>
      <c r="J17632" s="4">
        <f>EOMONTH(OnlineRetail[[#This Row],[InvoiceDate]],-1)+1</f>
        <v>40848</v>
      </c>
      <c r="K17632" s="6">
        <f>OnlineRetail[[#This Row],[Quantity]]*OnlineRetail[[#This Row],[UnitPrice]]</f>
        <v>8.5</v>
      </c>
      <c r="L17632" t="str">
        <f t="shared" si="275"/>
        <v>13077|Nov-2011</v>
      </c>
    </row>
    <row r="17633" spans="1:12">
      <c r="A17633">
        <v>539527</v>
      </c>
      <c r="B17633" t="s">
        <v>193</v>
      </c>
      <c r="C17633" t="s">
        <v>46</v>
      </c>
      <c r="D17633">
        <v>5</v>
      </c>
      <c r="E17633" s="1">
        <v>40849.507638888892</v>
      </c>
      <c r="F17633">
        <v>1.65</v>
      </c>
      <c r="G17633">
        <v>13153</v>
      </c>
      <c r="H17633" t="s">
        <v>10</v>
      </c>
      <c r="I17633" t="str">
        <f>IF(AND(LEFT(OnlineRetail[[#This Row],[InvoiceNo]],1)&lt;&gt;"C",OnlineRetail[[#This Row],[CustomerID]]&lt;&gt;""),"Yes","No")</f>
        <v>Yes</v>
      </c>
      <c r="J17633" s="4">
        <f>EOMONTH(OnlineRetail[[#This Row],[InvoiceDate]],-1)+1</f>
        <v>40848</v>
      </c>
      <c r="K17633" s="6">
        <f>OnlineRetail[[#This Row],[Quantity]]*OnlineRetail[[#This Row],[UnitPrice]]</f>
        <v>8.25</v>
      </c>
      <c r="L17633" t="str">
        <f t="shared" si="275"/>
        <v>13153|Nov-2011</v>
      </c>
    </row>
    <row r="17634" spans="1:12">
      <c r="A17634">
        <v>539517</v>
      </c>
      <c r="B17634" t="s">
        <v>172</v>
      </c>
      <c r="C17634" t="s">
        <v>48</v>
      </c>
      <c r="D17634">
        <v>19</v>
      </c>
      <c r="E17634" s="1">
        <v>40849.513194444437</v>
      </c>
      <c r="F17634">
        <v>1.65</v>
      </c>
      <c r="G17634">
        <v>12636</v>
      </c>
      <c r="H17634" t="s">
        <v>10</v>
      </c>
      <c r="I17634" t="str">
        <f>IF(AND(LEFT(OnlineRetail[[#This Row],[InvoiceNo]],1)&lt;&gt;"C",OnlineRetail[[#This Row],[CustomerID]]&lt;&gt;""),"Yes","No")</f>
        <v>Yes</v>
      </c>
      <c r="J17634" s="4">
        <f>EOMONTH(OnlineRetail[[#This Row],[InvoiceDate]],-1)+1</f>
        <v>40848</v>
      </c>
      <c r="K17634" s="6">
        <f>OnlineRetail[[#This Row],[Quantity]]*OnlineRetail[[#This Row],[UnitPrice]]</f>
        <v>31.349999999999998</v>
      </c>
      <c r="L17634" t="str">
        <f t="shared" si="275"/>
        <v>12636|Nov-2011</v>
      </c>
    </row>
    <row r="17635" spans="1:12">
      <c r="A17635">
        <v>546494</v>
      </c>
      <c r="B17635" t="s">
        <v>149</v>
      </c>
      <c r="C17635" t="s">
        <v>29</v>
      </c>
      <c r="D17635">
        <v>18</v>
      </c>
      <c r="E17635" s="1">
        <v>40849.520833333343</v>
      </c>
      <c r="F17635">
        <v>9.9499999999999993</v>
      </c>
      <c r="G17635">
        <v>13855</v>
      </c>
      <c r="H17635" t="s">
        <v>10</v>
      </c>
      <c r="I17635" t="str">
        <f>IF(AND(LEFT(OnlineRetail[[#This Row],[InvoiceNo]],1)&lt;&gt;"C",OnlineRetail[[#This Row],[CustomerID]]&lt;&gt;""),"Yes","No")</f>
        <v>Yes</v>
      </c>
      <c r="J17635" s="4">
        <f>EOMONTH(OnlineRetail[[#This Row],[InvoiceDate]],-1)+1</f>
        <v>40848</v>
      </c>
      <c r="K17635" s="6">
        <f>OnlineRetail[[#This Row],[Quantity]]*OnlineRetail[[#This Row],[UnitPrice]]</f>
        <v>179.1</v>
      </c>
      <c r="L17635" t="str">
        <f t="shared" si="275"/>
        <v>13855|Nov-2011</v>
      </c>
    </row>
    <row r="17636" spans="1:12">
      <c r="A17636">
        <v>551015</v>
      </c>
      <c r="B17636" t="s">
        <v>197</v>
      </c>
      <c r="C17636" t="s">
        <v>40</v>
      </c>
      <c r="D17636">
        <v>16</v>
      </c>
      <c r="E17636" s="1">
        <v>40849.525000000001</v>
      </c>
      <c r="F17636">
        <v>3.39</v>
      </c>
      <c r="G17636">
        <v>13311</v>
      </c>
      <c r="H17636" t="s">
        <v>10</v>
      </c>
      <c r="I17636" t="str">
        <f>IF(AND(LEFT(OnlineRetail[[#This Row],[InvoiceNo]],1)&lt;&gt;"C",OnlineRetail[[#This Row],[CustomerID]]&lt;&gt;""),"Yes","No")</f>
        <v>Yes</v>
      </c>
      <c r="J17636" s="4">
        <f>EOMONTH(OnlineRetail[[#This Row],[InvoiceDate]],-1)+1</f>
        <v>40848</v>
      </c>
      <c r="K17636" s="6">
        <f>OnlineRetail[[#This Row],[Quantity]]*OnlineRetail[[#This Row],[UnitPrice]]</f>
        <v>54.24</v>
      </c>
      <c r="L17636" t="str">
        <f t="shared" si="275"/>
        <v>13311|Nov-2011</v>
      </c>
    </row>
    <row r="17637" spans="1:12">
      <c r="A17637">
        <v>540853</v>
      </c>
      <c r="B17637" t="s">
        <v>288</v>
      </c>
      <c r="C17637" t="s">
        <v>16</v>
      </c>
      <c r="D17637">
        <v>13</v>
      </c>
      <c r="E17637" s="1">
        <v>40849.525000000001</v>
      </c>
      <c r="F17637">
        <v>1.65</v>
      </c>
      <c r="G17637">
        <v>13664</v>
      </c>
      <c r="H17637" t="s">
        <v>10</v>
      </c>
      <c r="I17637" t="str">
        <f>IF(AND(LEFT(OnlineRetail[[#This Row],[InvoiceNo]],1)&lt;&gt;"C",OnlineRetail[[#This Row],[CustomerID]]&lt;&gt;""),"Yes","No")</f>
        <v>Yes</v>
      </c>
      <c r="J17637" s="4">
        <f>EOMONTH(OnlineRetail[[#This Row],[InvoiceDate]],-1)+1</f>
        <v>40848</v>
      </c>
      <c r="K17637" s="6">
        <f>OnlineRetail[[#This Row],[Quantity]]*OnlineRetail[[#This Row],[UnitPrice]]</f>
        <v>21.45</v>
      </c>
      <c r="L17637" t="str">
        <f t="shared" si="275"/>
        <v>13664|Nov-2011</v>
      </c>
    </row>
    <row r="17638" spans="1:12">
      <c r="A17638">
        <v>542084</v>
      </c>
      <c r="B17638" t="s">
        <v>32</v>
      </c>
      <c r="C17638" t="s">
        <v>12</v>
      </c>
      <c r="D17638">
        <v>24</v>
      </c>
      <c r="E17638" s="1">
        <v>40849.52847222222</v>
      </c>
      <c r="F17638">
        <v>1.65</v>
      </c>
      <c r="G17638">
        <v>13897</v>
      </c>
      <c r="H17638" t="s">
        <v>10</v>
      </c>
      <c r="I17638" t="str">
        <f>IF(AND(LEFT(OnlineRetail[[#This Row],[InvoiceNo]],1)&lt;&gt;"C",OnlineRetail[[#This Row],[CustomerID]]&lt;&gt;""),"Yes","No")</f>
        <v>Yes</v>
      </c>
      <c r="J17638" s="4">
        <f>EOMONTH(OnlineRetail[[#This Row],[InvoiceDate]],-1)+1</f>
        <v>40848</v>
      </c>
      <c r="K17638" s="6">
        <f>OnlineRetail[[#This Row],[Quantity]]*OnlineRetail[[#This Row],[UnitPrice]]</f>
        <v>39.599999999999994</v>
      </c>
      <c r="L17638" t="str">
        <f t="shared" si="275"/>
        <v>13897|Nov-2011</v>
      </c>
    </row>
    <row r="17639" spans="1:12">
      <c r="A17639">
        <v>555312</v>
      </c>
      <c r="B17639" t="s">
        <v>84</v>
      </c>
      <c r="C17639" t="s">
        <v>21</v>
      </c>
      <c r="D17639">
        <v>2</v>
      </c>
      <c r="E17639" s="1">
        <v>40849.529861111107</v>
      </c>
      <c r="F17639">
        <v>2.1</v>
      </c>
      <c r="G17639">
        <v>12512</v>
      </c>
      <c r="H17639" t="s">
        <v>22</v>
      </c>
      <c r="I17639" t="str">
        <f>IF(AND(LEFT(OnlineRetail[[#This Row],[InvoiceNo]],1)&lt;&gt;"C",OnlineRetail[[#This Row],[CustomerID]]&lt;&gt;""),"Yes","No")</f>
        <v>Yes</v>
      </c>
      <c r="J17639" s="4">
        <f>EOMONTH(OnlineRetail[[#This Row],[InvoiceDate]],-1)+1</f>
        <v>40848</v>
      </c>
      <c r="K17639" s="6">
        <f>OnlineRetail[[#This Row],[Quantity]]*OnlineRetail[[#This Row],[UnitPrice]]</f>
        <v>4.2</v>
      </c>
      <c r="L17639" t="str">
        <f t="shared" si="275"/>
        <v>12512|Nov-2011</v>
      </c>
    </row>
    <row r="17640" spans="1:12">
      <c r="A17640">
        <v>552254</v>
      </c>
      <c r="B17640" t="s">
        <v>198</v>
      </c>
      <c r="C17640" t="s">
        <v>39</v>
      </c>
      <c r="D17640">
        <v>19</v>
      </c>
      <c r="E17640" s="1">
        <v>40849.533333333333</v>
      </c>
      <c r="F17640">
        <v>5.95</v>
      </c>
      <c r="G17640">
        <v>13914</v>
      </c>
      <c r="H17640" t="s">
        <v>10</v>
      </c>
      <c r="I17640" t="str">
        <f>IF(AND(LEFT(OnlineRetail[[#This Row],[InvoiceNo]],1)&lt;&gt;"C",OnlineRetail[[#This Row],[CustomerID]]&lt;&gt;""),"Yes","No")</f>
        <v>Yes</v>
      </c>
      <c r="J17640" s="4">
        <f>EOMONTH(OnlineRetail[[#This Row],[InvoiceDate]],-1)+1</f>
        <v>40848</v>
      </c>
      <c r="K17640" s="6">
        <f>OnlineRetail[[#This Row],[Quantity]]*OnlineRetail[[#This Row],[UnitPrice]]</f>
        <v>113.05</v>
      </c>
      <c r="L17640" t="str">
        <f t="shared" si="275"/>
        <v>13914|Nov-2011</v>
      </c>
    </row>
    <row r="17641" spans="1:12">
      <c r="A17641">
        <v>550116</v>
      </c>
      <c r="B17641" t="s">
        <v>203</v>
      </c>
      <c r="C17641" t="s">
        <v>27</v>
      </c>
      <c r="D17641">
        <v>4</v>
      </c>
      <c r="E17641" s="1">
        <v>40849.536111111112</v>
      </c>
      <c r="F17641">
        <v>1.65</v>
      </c>
      <c r="G17641">
        <v>14196</v>
      </c>
      <c r="H17641" t="s">
        <v>10</v>
      </c>
      <c r="I17641" t="str">
        <f>IF(AND(LEFT(OnlineRetail[[#This Row],[InvoiceNo]],1)&lt;&gt;"C",OnlineRetail[[#This Row],[CustomerID]]&lt;&gt;""),"Yes","No")</f>
        <v>Yes</v>
      </c>
      <c r="J17641" s="4">
        <f>EOMONTH(OnlineRetail[[#This Row],[InvoiceDate]],-1)+1</f>
        <v>40848</v>
      </c>
      <c r="K17641" s="6">
        <f>OnlineRetail[[#This Row],[Quantity]]*OnlineRetail[[#This Row],[UnitPrice]]</f>
        <v>6.6</v>
      </c>
      <c r="L17641" t="str">
        <f t="shared" si="275"/>
        <v>14196|Nov-2011</v>
      </c>
    </row>
    <row r="17642" spans="1:12">
      <c r="A17642">
        <v>548777</v>
      </c>
      <c r="B17642" t="s">
        <v>38</v>
      </c>
      <c r="C17642" t="s">
        <v>27</v>
      </c>
      <c r="D17642">
        <v>9</v>
      </c>
      <c r="E17642" s="1">
        <v>40849.536805555559</v>
      </c>
      <c r="F17642">
        <v>4.25</v>
      </c>
      <c r="G17642">
        <v>13820</v>
      </c>
      <c r="H17642" t="s">
        <v>10</v>
      </c>
      <c r="I17642" t="str">
        <f>IF(AND(LEFT(OnlineRetail[[#This Row],[InvoiceNo]],1)&lt;&gt;"C",OnlineRetail[[#This Row],[CustomerID]]&lt;&gt;""),"Yes","No")</f>
        <v>Yes</v>
      </c>
      <c r="J17642" s="4">
        <f>EOMONTH(OnlineRetail[[#This Row],[InvoiceDate]],-1)+1</f>
        <v>40848</v>
      </c>
      <c r="K17642" s="6">
        <f>OnlineRetail[[#This Row],[Quantity]]*OnlineRetail[[#This Row],[UnitPrice]]</f>
        <v>38.25</v>
      </c>
      <c r="L17642" t="str">
        <f t="shared" si="275"/>
        <v>13820|Nov-2011</v>
      </c>
    </row>
    <row r="17643" spans="1:12">
      <c r="A17643">
        <v>543633</v>
      </c>
      <c r="B17643" t="s">
        <v>132</v>
      </c>
      <c r="C17643" t="s">
        <v>46</v>
      </c>
      <c r="D17643">
        <v>20</v>
      </c>
      <c r="E17643" s="1">
        <v>40849.546527777777</v>
      </c>
      <c r="F17643">
        <v>0.85</v>
      </c>
      <c r="G17643">
        <v>14136</v>
      </c>
      <c r="H17643" t="s">
        <v>10</v>
      </c>
      <c r="I17643" t="str">
        <f>IF(AND(LEFT(OnlineRetail[[#This Row],[InvoiceNo]],1)&lt;&gt;"C",OnlineRetail[[#This Row],[CustomerID]]&lt;&gt;""),"Yes","No")</f>
        <v>Yes</v>
      </c>
      <c r="J17643" s="4">
        <f>EOMONTH(OnlineRetail[[#This Row],[InvoiceDate]],-1)+1</f>
        <v>40848</v>
      </c>
      <c r="K17643" s="6">
        <f>OnlineRetail[[#This Row],[Quantity]]*OnlineRetail[[#This Row],[UnitPrice]]</f>
        <v>17</v>
      </c>
      <c r="L17643" t="str">
        <f t="shared" si="275"/>
        <v>14136|Nov-2011</v>
      </c>
    </row>
    <row r="17644" spans="1:12">
      <c r="A17644">
        <v>544402</v>
      </c>
      <c r="B17644" t="s">
        <v>84</v>
      </c>
      <c r="C17644" t="s">
        <v>48</v>
      </c>
      <c r="D17644">
        <v>7</v>
      </c>
      <c r="E17644" s="1">
        <v>40849.550694444442</v>
      </c>
      <c r="F17644">
        <v>5.95</v>
      </c>
      <c r="G17644">
        <v>13809</v>
      </c>
      <c r="H17644" t="s">
        <v>10</v>
      </c>
      <c r="I17644" t="str">
        <f>IF(AND(LEFT(OnlineRetail[[#This Row],[InvoiceNo]],1)&lt;&gt;"C",OnlineRetail[[#This Row],[CustomerID]]&lt;&gt;""),"Yes","No")</f>
        <v>Yes</v>
      </c>
      <c r="J17644" s="4">
        <f>EOMONTH(OnlineRetail[[#This Row],[InvoiceDate]],-1)+1</f>
        <v>40848</v>
      </c>
      <c r="K17644" s="6">
        <f>OnlineRetail[[#This Row],[Quantity]]*OnlineRetail[[#This Row],[UnitPrice]]</f>
        <v>41.65</v>
      </c>
      <c r="L17644" t="str">
        <f t="shared" si="275"/>
        <v>13809|Nov-2011</v>
      </c>
    </row>
    <row r="17645" spans="1:12">
      <c r="A17645">
        <v>543249</v>
      </c>
      <c r="B17645" t="s">
        <v>194</v>
      </c>
      <c r="C17645" t="s">
        <v>21</v>
      </c>
      <c r="D17645">
        <v>10</v>
      </c>
      <c r="E17645" s="1">
        <v>40849.557638888888</v>
      </c>
      <c r="F17645">
        <v>1.65</v>
      </c>
      <c r="G17645">
        <v>12480</v>
      </c>
      <c r="H17645" t="s">
        <v>10</v>
      </c>
      <c r="I17645" t="str">
        <f>IF(AND(LEFT(OnlineRetail[[#This Row],[InvoiceNo]],1)&lt;&gt;"C",OnlineRetail[[#This Row],[CustomerID]]&lt;&gt;""),"Yes","No")</f>
        <v>Yes</v>
      </c>
      <c r="J17645" s="4">
        <f>EOMONTH(OnlineRetail[[#This Row],[InvoiceDate]],-1)+1</f>
        <v>40848</v>
      </c>
      <c r="K17645" s="6">
        <f>OnlineRetail[[#This Row],[Quantity]]*OnlineRetail[[#This Row],[UnitPrice]]</f>
        <v>16.5</v>
      </c>
      <c r="L17645" t="str">
        <f t="shared" si="275"/>
        <v>12480|Nov-2011</v>
      </c>
    </row>
    <row r="17646" spans="1:12">
      <c r="A17646">
        <v>549635</v>
      </c>
      <c r="B17646" t="s">
        <v>264</v>
      </c>
      <c r="C17646" t="s">
        <v>53</v>
      </c>
      <c r="D17646">
        <v>11</v>
      </c>
      <c r="E17646" s="1">
        <v>40849.561111111107</v>
      </c>
      <c r="F17646">
        <v>0.85</v>
      </c>
      <c r="G17646">
        <v>13627</v>
      </c>
      <c r="H17646" t="s">
        <v>10</v>
      </c>
      <c r="I17646" t="str">
        <f>IF(AND(LEFT(OnlineRetail[[#This Row],[InvoiceNo]],1)&lt;&gt;"C",OnlineRetail[[#This Row],[CustomerID]]&lt;&gt;""),"Yes","No")</f>
        <v>Yes</v>
      </c>
      <c r="J17646" s="4">
        <f>EOMONTH(OnlineRetail[[#This Row],[InvoiceDate]],-1)+1</f>
        <v>40848</v>
      </c>
      <c r="K17646" s="6">
        <f>OnlineRetail[[#This Row],[Quantity]]*OnlineRetail[[#This Row],[UnitPrice]]</f>
        <v>9.35</v>
      </c>
      <c r="L17646" t="str">
        <f t="shared" si="275"/>
        <v>13627|Nov-2011</v>
      </c>
    </row>
    <row r="17647" spans="1:12">
      <c r="A17647">
        <v>539504</v>
      </c>
      <c r="B17647" t="s">
        <v>26</v>
      </c>
      <c r="C17647" t="s">
        <v>53</v>
      </c>
      <c r="D17647">
        <v>18</v>
      </c>
      <c r="E17647" s="1">
        <v>40849.561805555553</v>
      </c>
      <c r="F17647">
        <v>2.5499999999999998</v>
      </c>
      <c r="G17647">
        <v>13517</v>
      </c>
      <c r="H17647" t="s">
        <v>10</v>
      </c>
      <c r="I17647" t="str">
        <f>IF(AND(LEFT(OnlineRetail[[#This Row],[InvoiceNo]],1)&lt;&gt;"C",OnlineRetail[[#This Row],[CustomerID]]&lt;&gt;""),"Yes","No")</f>
        <v>Yes</v>
      </c>
      <c r="J17647" s="4">
        <f>EOMONTH(OnlineRetail[[#This Row],[InvoiceDate]],-1)+1</f>
        <v>40848</v>
      </c>
      <c r="K17647" s="6">
        <f>OnlineRetail[[#This Row],[Quantity]]*OnlineRetail[[#This Row],[UnitPrice]]</f>
        <v>45.9</v>
      </c>
      <c r="L17647" t="str">
        <f t="shared" si="275"/>
        <v>13517|Nov-2011</v>
      </c>
    </row>
    <row r="17648" spans="1:12">
      <c r="A17648">
        <v>549923</v>
      </c>
      <c r="B17648" t="s">
        <v>207</v>
      </c>
      <c r="C17648" t="s">
        <v>53</v>
      </c>
      <c r="D17648">
        <v>8</v>
      </c>
      <c r="E17648" s="1">
        <v>40849.574999999997</v>
      </c>
      <c r="F17648">
        <v>5.95</v>
      </c>
      <c r="G17648">
        <v>13501</v>
      </c>
      <c r="H17648" t="s">
        <v>10</v>
      </c>
      <c r="I17648" t="str">
        <f>IF(AND(LEFT(OnlineRetail[[#This Row],[InvoiceNo]],1)&lt;&gt;"C",OnlineRetail[[#This Row],[CustomerID]]&lt;&gt;""),"Yes","No")</f>
        <v>Yes</v>
      </c>
      <c r="J17648" s="4">
        <f>EOMONTH(OnlineRetail[[#This Row],[InvoiceDate]],-1)+1</f>
        <v>40848</v>
      </c>
      <c r="K17648" s="6">
        <f>OnlineRetail[[#This Row],[Quantity]]*OnlineRetail[[#This Row],[UnitPrice]]</f>
        <v>47.6</v>
      </c>
      <c r="L17648" t="str">
        <f t="shared" si="275"/>
        <v>13501|Nov-2011</v>
      </c>
    </row>
    <row r="17649" spans="1:12">
      <c r="A17649">
        <v>543965</v>
      </c>
      <c r="B17649" t="s">
        <v>240</v>
      </c>
      <c r="C17649" t="s">
        <v>42</v>
      </c>
      <c r="D17649">
        <v>19</v>
      </c>
      <c r="E17649" s="1">
        <v>40849.580555555563</v>
      </c>
      <c r="F17649">
        <v>1.25</v>
      </c>
      <c r="G17649">
        <v>13789</v>
      </c>
      <c r="H17649" t="s">
        <v>10</v>
      </c>
      <c r="I17649" t="str">
        <f>IF(AND(LEFT(OnlineRetail[[#This Row],[InvoiceNo]],1)&lt;&gt;"C",OnlineRetail[[#This Row],[CustomerID]]&lt;&gt;""),"Yes","No")</f>
        <v>Yes</v>
      </c>
      <c r="J17649" s="4">
        <f>EOMONTH(OnlineRetail[[#This Row],[InvoiceDate]],-1)+1</f>
        <v>40848</v>
      </c>
      <c r="K17649" s="6">
        <f>OnlineRetail[[#This Row],[Quantity]]*OnlineRetail[[#This Row],[UnitPrice]]</f>
        <v>23.75</v>
      </c>
      <c r="L17649" t="str">
        <f t="shared" si="275"/>
        <v>13789|Nov-2011</v>
      </c>
    </row>
    <row r="17650" spans="1:12">
      <c r="A17650">
        <v>549814</v>
      </c>
      <c r="B17650" t="s">
        <v>64</v>
      </c>
      <c r="C17650" t="s">
        <v>40</v>
      </c>
      <c r="D17650">
        <v>24</v>
      </c>
      <c r="E17650" s="1">
        <v>40849.590277777781</v>
      </c>
      <c r="F17650">
        <v>7.95</v>
      </c>
      <c r="G17650">
        <v>13008</v>
      </c>
      <c r="H17650" t="s">
        <v>25</v>
      </c>
      <c r="I17650" t="str">
        <f>IF(AND(LEFT(OnlineRetail[[#This Row],[InvoiceNo]],1)&lt;&gt;"C",OnlineRetail[[#This Row],[CustomerID]]&lt;&gt;""),"Yes","No")</f>
        <v>Yes</v>
      </c>
      <c r="J17650" s="4">
        <f>EOMONTH(OnlineRetail[[#This Row],[InvoiceDate]],-1)+1</f>
        <v>40848</v>
      </c>
      <c r="K17650" s="6">
        <f>OnlineRetail[[#This Row],[Quantity]]*OnlineRetail[[#This Row],[UnitPrice]]</f>
        <v>190.8</v>
      </c>
      <c r="L17650" t="str">
        <f t="shared" si="275"/>
        <v>13008|Nov-2011</v>
      </c>
    </row>
    <row r="17651" spans="1:12">
      <c r="A17651">
        <v>538153</v>
      </c>
      <c r="B17651" t="s">
        <v>232</v>
      </c>
      <c r="C17651" t="s">
        <v>72</v>
      </c>
      <c r="D17651">
        <v>3</v>
      </c>
      <c r="E17651" s="1">
        <v>40849.59375</v>
      </c>
      <c r="F17651">
        <v>0.85</v>
      </c>
      <c r="G17651">
        <v>13464</v>
      </c>
      <c r="H17651" t="s">
        <v>10</v>
      </c>
      <c r="I17651" t="str">
        <f>IF(AND(LEFT(OnlineRetail[[#This Row],[InvoiceNo]],1)&lt;&gt;"C",OnlineRetail[[#This Row],[CustomerID]]&lt;&gt;""),"Yes","No")</f>
        <v>Yes</v>
      </c>
      <c r="J17651" s="4">
        <f>EOMONTH(OnlineRetail[[#This Row],[InvoiceDate]],-1)+1</f>
        <v>40848</v>
      </c>
      <c r="K17651" s="6">
        <f>OnlineRetail[[#This Row],[Quantity]]*OnlineRetail[[#This Row],[UnitPrice]]</f>
        <v>2.5499999999999998</v>
      </c>
      <c r="L17651" t="str">
        <f t="shared" si="275"/>
        <v>13464|Nov-2011</v>
      </c>
    </row>
    <row r="17652" spans="1:12">
      <c r="A17652">
        <v>550680</v>
      </c>
      <c r="B17652" t="s">
        <v>299</v>
      </c>
      <c r="C17652" t="s">
        <v>19</v>
      </c>
      <c r="D17652">
        <v>8</v>
      </c>
      <c r="E17652" s="1">
        <v>40849.615972222222</v>
      </c>
      <c r="F17652">
        <v>1.25</v>
      </c>
      <c r="G17652">
        <v>14077</v>
      </c>
      <c r="H17652" t="s">
        <v>10</v>
      </c>
      <c r="I17652" t="str">
        <f>IF(AND(LEFT(OnlineRetail[[#This Row],[InvoiceNo]],1)&lt;&gt;"C",OnlineRetail[[#This Row],[CustomerID]]&lt;&gt;""),"Yes","No")</f>
        <v>Yes</v>
      </c>
      <c r="J17652" s="4">
        <f>EOMONTH(OnlineRetail[[#This Row],[InvoiceDate]],-1)+1</f>
        <v>40848</v>
      </c>
      <c r="K17652" s="6">
        <f>OnlineRetail[[#This Row],[Quantity]]*OnlineRetail[[#This Row],[UnitPrice]]</f>
        <v>10</v>
      </c>
      <c r="L17652" t="str">
        <f t="shared" si="275"/>
        <v>14077|Nov-2011</v>
      </c>
    </row>
    <row r="17653" spans="1:12">
      <c r="A17653">
        <v>544367</v>
      </c>
      <c r="B17653" t="s">
        <v>235</v>
      </c>
      <c r="C17653" t="s">
        <v>27</v>
      </c>
      <c r="D17653">
        <v>22</v>
      </c>
      <c r="E17653" s="1">
        <v>40849.615972222222</v>
      </c>
      <c r="F17653">
        <v>2.1</v>
      </c>
      <c r="G17653">
        <v>12759</v>
      </c>
      <c r="H17653" t="s">
        <v>10</v>
      </c>
      <c r="I17653" t="str">
        <f>IF(AND(LEFT(OnlineRetail[[#This Row],[InvoiceNo]],1)&lt;&gt;"C",OnlineRetail[[#This Row],[CustomerID]]&lt;&gt;""),"Yes","No")</f>
        <v>Yes</v>
      </c>
      <c r="J17653" s="4">
        <f>EOMONTH(OnlineRetail[[#This Row],[InvoiceDate]],-1)+1</f>
        <v>40848</v>
      </c>
      <c r="K17653" s="6">
        <f>OnlineRetail[[#This Row],[Quantity]]*OnlineRetail[[#This Row],[UnitPrice]]</f>
        <v>46.2</v>
      </c>
      <c r="L17653" t="str">
        <f t="shared" si="275"/>
        <v>12759|Nov-2011</v>
      </c>
    </row>
    <row r="17654" spans="1:12">
      <c r="A17654">
        <v>550586</v>
      </c>
      <c r="B17654" t="s">
        <v>235</v>
      </c>
      <c r="C17654" t="s">
        <v>24</v>
      </c>
      <c r="D17654">
        <v>17</v>
      </c>
      <c r="E17654" s="1">
        <v>40849.618055555547</v>
      </c>
      <c r="F17654">
        <v>2.1</v>
      </c>
      <c r="G17654">
        <v>13303</v>
      </c>
      <c r="H17654" t="s">
        <v>10</v>
      </c>
      <c r="I17654" t="str">
        <f>IF(AND(LEFT(OnlineRetail[[#This Row],[InvoiceNo]],1)&lt;&gt;"C",OnlineRetail[[#This Row],[CustomerID]]&lt;&gt;""),"Yes","No")</f>
        <v>Yes</v>
      </c>
      <c r="J17654" s="4">
        <f>EOMONTH(OnlineRetail[[#This Row],[InvoiceDate]],-1)+1</f>
        <v>40848</v>
      </c>
      <c r="K17654" s="6">
        <f>OnlineRetail[[#This Row],[Quantity]]*OnlineRetail[[#This Row],[UnitPrice]]</f>
        <v>35.700000000000003</v>
      </c>
      <c r="L17654" t="str">
        <f t="shared" si="275"/>
        <v>13303|Nov-2011</v>
      </c>
    </row>
    <row r="17655" spans="1:12">
      <c r="A17655">
        <v>548144</v>
      </c>
      <c r="B17655" t="s">
        <v>245</v>
      </c>
      <c r="C17655" t="s">
        <v>14</v>
      </c>
      <c r="D17655">
        <v>13</v>
      </c>
      <c r="E17655" s="1">
        <v>40849.64166666667</v>
      </c>
      <c r="F17655">
        <v>1.25</v>
      </c>
      <c r="G17655">
        <v>14270</v>
      </c>
      <c r="H17655" t="s">
        <v>10</v>
      </c>
      <c r="I17655" t="str">
        <f>IF(AND(LEFT(OnlineRetail[[#This Row],[InvoiceNo]],1)&lt;&gt;"C",OnlineRetail[[#This Row],[CustomerID]]&lt;&gt;""),"Yes","No")</f>
        <v>Yes</v>
      </c>
      <c r="J17655" s="4">
        <f>EOMONTH(OnlineRetail[[#This Row],[InvoiceDate]],-1)+1</f>
        <v>40848</v>
      </c>
      <c r="K17655" s="6">
        <f>OnlineRetail[[#This Row],[Quantity]]*OnlineRetail[[#This Row],[UnitPrice]]</f>
        <v>16.25</v>
      </c>
      <c r="L17655" t="str">
        <f t="shared" si="275"/>
        <v>14270|Nov-2011</v>
      </c>
    </row>
    <row r="17656" spans="1:12">
      <c r="A17656">
        <v>537586</v>
      </c>
      <c r="B17656" t="s">
        <v>80</v>
      </c>
      <c r="C17656" t="s">
        <v>83</v>
      </c>
      <c r="D17656">
        <v>10</v>
      </c>
      <c r="E17656" s="1">
        <v>40849.64166666667</v>
      </c>
      <c r="F17656">
        <v>0.85</v>
      </c>
      <c r="G17656">
        <v>12872</v>
      </c>
      <c r="H17656" t="s">
        <v>10</v>
      </c>
      <c r="I17656" t="str">
        <f>IF(AND(LEFT(OnlineRetail[[#This Row],[InvoiceNo]],1)&lt;&gt;"C",OnlineRetail[[#This Row],[CustomerID]]&lt;&gt;""),"Yes","No")</f>
        <v>Yes</v>
      </c>
      <c r="J17656" s="4">
        <f>EOMONTH(OnlineRetail[[#This Row],[InvoiceDate]],-1)+1</f>
        <v>40848</v>
      </c>
      <c r="K17656" s="6">
        <f>OnlineRetail[[#This Row],[Quantity]]*OnlineRetail[[#This Row],[UnitPrice]]</f>
        <v>8.5</v>
      </c>
      <c r="L17656" t="str">
        <f t="shared" si="275"/>
        <v>12872|Nov-2011</v>
      </c>
    </row>
    <row r="17657" spans="1:12">
      <c r="A17657">
        <v>547403</v>
      </c>
      <c r="B17657" t="s">
        <v>26</v>
      </c>
      <c r="C17657" t="s">
        <v>50</v>
      </c>
      <c r="D17657">
        <v>9</v>
      </c>
      <c r="E17657" s="1">
        <v>40849.654166666667</v>
      </c>
      <c r="F17657">
        <v>4.95</v>
      </c>
      <c r="G17657">
        <v>14259</v>
      </c>
      <c r="H17657" t="s">
        <v>10</v>
      </c>
      <c r="I17657" t="str">
        <f>IF(AND(LEFT(OnlineRetail[[#This Row],[InvoiceNo]],1)&lt;&gt;"C",OnlineRetail[[#This Row],[CustomerID]]&lt;&gt;""),"Yes","No")</f>
        <v>Yes</v>
      </c>
      <c r="J17657" s="4">
        <f>EOMONTH(OnlineRetail[[#This Row],[InvoiceDate]],-1)+1</f>
        <v>40848</v>
      </c>
      <c r="K17657" s="6">
        <f>OnlineRetail[[#This Row],[Quantity]]*OnlineRetail[[#This Row],[UnitPrice]]</f>
        <v>44.550000000000004</v>
      </c>
      <c r="L17657" t="str">
        <f t="shared" si="275"/>
        <v>14259|Nov-2011</v>
      </c>
    </row>
    <row r="17658" spans="1:12">
      <c r="A17658">
        <v>547509</v>
      </c>
      <c r="B17658" t="s">
        <v>218</v>
      </c>
      <c r="C17658" t="s">
        <v>21</v>
      </c>
      <c r="D17658">
        <v>6</v>
      </c>
      <c r="E17658" s="1">
        <v>40849.654166666667</v>
      </c>
      <c r="F17658">
        <v>7.95</v>
      </c>
      <c r="G17658">
        <v>13605</v>
      </c>
      <c r="H17658" t="s">
        <v>10</v>
      </c>
      <c r="I17658" t="str">
        <f>IF(AND(LEFT(OnlineRetail[[#This Row],[InvoiceNo]],1)&lt;&gt;"C",OnlineRetail[[#This Row],[CustomerID]]&lt;&gt;""),"Yes","No")</f>
        <v>Yes</v>
      </c>
      <c r="J17658" s="4">
        <f>EOMONTH(OnlineRetail[[#This Row],[InvoiceDate]],-1)+1</f>
        <v>40848</v>
      </c>
      <c r="K17658" s="6">
        <f>OnlineRetail[[#This Row],[Quantity]]*OnlineRetail[[#This Row],[UnitPrice]]</f>
        <v>47.7</v>
      </c>
      <c r="L17658" t="str">
        <f t="shared" si="275"/>
        <v>13605|Nov-2011</v>
      </c>
    </row>
    <row r="17659" spans="1:12">
      <c r="A17659">
        <v>539686</v>
      </c>
      <c r="B17659" t="s">
        <v>286</v>
      </c>
      <c r="C17659" t="s">
        <v>40</v>
      </c>
      <c r="D17659">
        <v>3</v>
      </c>
      <c r="E17659" s="1">
        <v>40849.661805555559</v>
      </c>
      <c r="F17659">
        <v>3.39</v>
      </c>
      <c r="G17659">
        <v>13676</v>
      </c>
      <c r="H17659" t="s">
        <v>10</v>
      </c>
      <c r="I17659" t="str">
        <f>IF(AND(LEFT(OnlineRetail[[#This Row],[InvoiceNo]],1)&lt;&gt;"C",OnlineRetail[[#This Row],[CustomerID]]&lt;&gt;""),"Yes","No")</f>
        <v>Yes</v>
      </c>
      <c r="J17659" s="4">
        <f>EOMONTH(OnlineRetail[[#This Row],[InvoiceDate]],-1)+1</f>
        <v>40848</v>
      </c>
      <c r="K17659" s="6">
        <f>OnlineRetail[[#This Row],[Quantity]]*OnlineRetail[[#This Row],[UnitPrice]]</f>
        <v>10.17</v>
      </c>
      <c r="L17659" t="str">
        <f t="shared" si="275"/>
        <v>13676|Nov-2011</v>
      </c>
    </row>
    <row r="17660" spans="1:12">
      <c r="A17660">
        <v>540571</v>
      </c>
      <c r="B17660" t="s">
        <v>257</v>
      </c>
      <c r="C17660" t="s">
        <v>33</v>
      </c>
      <c r="D17660">
        <v>6</v>
      </c>
      <c r="E17660" s="1">
        <v>40849.688194444447</v>
      </c>
      <c r="F17660">
        <v>1.65</v>
      </c>
      <c r="G17660">
        <v>13829</v>
      </c>
      <c r="H17660" t="s">
        <v>70</v>
      </c>
      <c r="I17660" t="str">
        <f>IF(AND(LEFT(OnlineRetail[[#This Row],[InvoiceNo]],1)&lt;&gt;"C",OnlineRetail[[#This Row],[CustomerID]]&lt;&gt;""),"Yes","No")</f>
        <v>Yes</v>
      </c>
      <c r="J17660" s="4">
        <f>EOMONTH(OnlineRetail[[#This Row],[InvoiceDate]],-1)+1</f>
        <v>40848</v>
      </c>
      <c r="K17660" s="6">
        <f>OnlineRetail[[#This Row],[Quantity]]*OnlineRetail[[#This Row],[UnitPrice]]</f>
        <v>9.8999999999999986</v>
      </c>
      <c r="L17660" t="str">
        <f t="shared" si="275"/>
        <v>13829|Nov-2011</v>
      </c>
    </row>
    <row r="17661" spans="1:12">
      <c r="A17661">
        <v>555328</v>
      </c>
      <c r="B17661" t="s">
        <v>114</v>
      </c>
      <c r="C17661" t="s">
        <v>16</v>
      </c>
      <c r="D17661">
        <v>8</v>
      </c>
      <c r="E17661" s="1">
        <v>40849.722222222219</v>
      </c>
      <c r="F17661">
        <v>1.65</v>
      </c>
      <c r="G17661">
        <v>14020</v>
      </c>
      <c r="H17661" t="s">
        <v>10</v>
      </c>
      <c r="I17661" t="str">
        <f>IF(AND(LEFT(OnlineRetail[[#This Row],[InvoiceNo]],1)&lt;&gt;"C",OnlineRetail[[#This Row],[CustomerID]]&lt;&gt;""),"Yes","No")</f>
        <v>Yes</v>
      </c>
      <c r="J17661" s="4">
        <f>EOMONTH(OnlineRetail[[#This Row],[InvoiceDate]],-1)+1</f>
        <v>40848</v>
      </c>
      <c r="K17661" s="6">
        <f>OnlineRetail[[#This Row],[Quantity]]*OnlineRetail[[#This Row],[UnitPrice]]</f>
        <v>13.2</v>
      </c>
      <c r="L17661" t="str">
        <f t="shared" si="275"/>
        <v>14020|Nov-2011</v>
      </c>
    </row>
    <row r="17662" spans="1:12">
      <c r="A17662">
        <v>552664</v>
      </c>
      <c r="B17662" t="s">
        <v>100</v>
      </c>
      <c r="C17662" t="s">
        <v>14</v>
      </c>
      <c r="D17662">
        <v>14</v>
      </c>
      <c r="E17662" s="1">
        <v>40849.724305555559</v>
      </c>
      <c r="F17662">
        <v>2.1</v>
      </c>
      <c r="G17662">
        <v>13277</v>
      </c>
      <c r="H17662" t="s">
        <v>10</v>
      </c>
      <c r="I17662" t="str">
        <f>IF(AND(LEFT(OnlineRetail[[#This Row],[InvoiceNo]],1)&lt;&gt;"C",OnlineRetail[[#This Row],[CustomerID]]&lt;&gt;""),"Yes","No")</f>
        <v>Yes</v>
      </c>
      <c r="J17662" s="4">
        <f>EOMONTH(OnlineRetail[[#This Row],[InvoiceDate]],-1)+1</f>
        <v>40848</v>
      </c>
      <c r="K17662" s="6">
        <f>OnlineRetail[[#This Row],[Quantity]]*OnlineRetail[[#This Row],[UnitPrice]]</f>
        <v>29.400000000000002</v>
      </c>
      <c r="L17662" t="str">
        <f t="shared" si="275"/>
        <v>13277|Nov-2011</v>
      </c>
    </row>
    <row r="17663" spans="1:12">
      <c r="A17663">
        <v>545934</v>
      </c>
      <c r="B17663" t="s">
        <v>174</v>
      </c>
      <c r="C17663" t="s">
        <v>9</v>
      </c>
      <c r="D17663">
        <v>7</v>
      </c>
      <c r="E17663" s="1">
        <v>40849.724305555559</v>
      </c>
      <c r="F17663">
        <v>3.39</v>
      </c>
      <c r="G17663">
        <v>13965</v>
      </c>
      <c r="H17663" t="s">
        <v>10</v>
      </c>
      <c r="I17663" t="str">
        <f>IF(AND(LEFT(OnlineRetail[[#This Row],[InvoiceNo]],1)&lt;&gt;"C",OnlineRetail[[#This Row],[CustomerID]]&lt;&gt;""),"Yes","No")</f>
        <v>Yes</v>
      </c>
      <c r="J17663" s="4">
        <f>EOMONTH(OnlineRetail[[#This Row],[InvoiceDate]],-1)+1</f>
        <v>40848</v>
      </c>
      <c r="K17663" s="6">
        <f>OnlineRetail[[#This Row],[Quantity]]*OnlineRetail[[#This Row],[UnitPrice]]</f>
        <v>23.73</v>
      </c>
      <c r="L17663" t="str">
        <f t="shared" si="275"/>
        <v>13965|Nov-2011</v>
      </c>
    </row>
    <row r="17664" spans="1:12">
      <c r="A17664">
        <v>551880</v>
      </c>
      <c r="B17664" t="s">
        <v>88</v>
      </c>
      <c r="C17664" t="s">
        <v>50</v>
      </c>
      <c r="D17664">
        <v>21</v>
      </c>
      <c r="E17664" s="1">
        <v>40849.724999999999</v>
      </c>
      <c r="F17664">
        <v>4.95</v>
      </c>
      <c r="G17664">
        <v>12767</v>
      </c>
      <c r="H17664" t="s">
        <v>10</v>
      </c>
      <c r="I17664" t="str">
        <f>IF(AND(LEFT(OnlineRetail[[#This Row],[InvoiceNo]],1)&lt;&gt;"C",OnlineRetail[[#This Row],[CustomerID]]&lt;&gt;""),"Yes","No")</f>
        <v>Yes</v>
      </c>
      <c r="J17664" s="4">
        <f>EOMONTH(OnlineRetail[[#This Row],[InvoiceDate]],-1)+1</f>
        <v>40848</v>
      </c>
      <c r="K17664" s="6">
        <f>OnlineRetail[[#This Row],[Quantity]]*OnlineRetail[[#This Row],[UnitPrice]]</f>
        <v>103.95</v>
      </c>
      <c r="L17664" t="str">
        <f t="shared" si="275"/>
        <v>12767|Nov-2011</v>
      </c>
    </row>
    <row r="17665" spans="1:12">
      <c r="A17665">
        <v>553680</v>
      </c>
      <c r="B17665" t="s">
        <v>206</v>
      </c>
      <c r="C17665" t="s">
        <v>83</v>
      </c>
      <c r="D17665">
        <v>20</v>
      </c>
      <c r="E17665" s="1">
        <v>40849.727083333331</v>
      </c>
      <c r="F17665">
        <v>1.65</v>
      </c>
      <c r="G17665">
        <v>12749</v>
      </c>
      <c r="H17665" t="s">
        <v>10</v>
      </c>
      <c r="I17665" t="str">
        <f>IF(AND(LEFT(OnlineRetail[[#This Row],[InvoiceNo]],1)&lt;&gt;"C",OnlineRetail[[#This Row],[CustomerID]]&lt;&gt;""),"Yes","No")</f>
        <v>Yes</v>
      </c>
      <c r="J17665" s="4">
        <f>EOMONTH(OnlineRetail[[#This Row],[InvoiceDate]],-1)+1</f>
        <v>40848</v>
      </c>
      <c r="K17665" s="6">
        <f>OnlineRetail[[#This Row],[Quantity]]*OnlineRetail[[#This Row],[UnitPrice]]</f>
        <v>33</v>
      </c>
      <c r="L17665" t="str">
        <f t="shared" si="275"/>
        <v>12749|Nov-2011</v>
      </c>
    </row>
    <row r="17666" spans="1:12">
      <c r="A17666">
        <v>547525</v>
      </c>
      <c r="B17666" t="s">
        <v>150</v>
      </c>
      <c r="C17666" t="s">
        <v>29</v>
      </c>
      <c r="D17666">
        <v>17</v>
      </c>
      <c r="E17666" s="1">
        <v>40849.727777777778</v>
      </c>
      <c r="F17666">
        <v>3.39</v>
      </c>
      <c r="G17666">
        <v>13744</v>
      </c>
      <c r="H17666" t="s">
        <v>31</v>
      </c>
      <c r="I17666" t="str">
        <f>IF(AND(LEFT(OnlineRetail[[#This Row],[InvoiceNo]],1)&lt;&gt;"C",OnlineRetail[[#This Row],[CustomerID]]&lt;&gt;""),"Yes","No")</f>
        <v>Yes</v>
      </c>
      <c r="J17666" s="4">
        <f>EOMONTH(OnlineRetail[[#This Row],[InvoiceDate]],-1)+1</f>
        <v>40848</v>
      </c>
      <c r="K17666" s="6">
        <f>OnlineRetail[[#This Row],[Quantity]]*OnlineRetail[[#This Row],[UnitPrice]]</f>
        <v>57.63</v>
      </c>
      <c r="L17666" t="str">
        <f t="shared" ref="L17666:L17729" si="276">IF(I17666="Yes",G17666&amp;"|"&amp;TEXT(J17666,"mmm-yyyy"),"")</f>
        <v>13744|Nov-2011</v>
      </c>
    </row>
    <row r="17667" spans="1:12">
      <c r="A17667">
        <v>544490</v>
      </c>
      <c r="B17667" t="s">
        <v>193</v>
      </c>
      <c r="C17667" t="s">
        <v>48</v>
      </c>
      <c r="D17667">
        <v>22</v>
      </c>
      <c r="E17667" s="1">
        <v>40849.729861111111</v>
      </c>
      <c r="F17667">
        <v>9.9499999999999993</v>
      </c>
      <c r="G17667">
        <v>12986</v>
      </c>
      <c r="H17667" t="s">
        <v>10</v>
      </c>
      <c r="I17667" t="str">
        <f>IF(AND(LEFT(OnlineRetail[[#This Row],[InvoiceNo]],1)&lt;&gt;"C",OnlineRetail[[#This Row],[CustomerID]]&lt;&gt;""),"Yes","No")</f>
        <v>Yes</v>
      </c>
      <c r="J17667" s="4">
        <f>EOMONTH(OnlineRetail[[#This Row],[InvoiceDate]],-1)+1</f>
        <v>40848</v>
      </c>
      <c r="K17667" s="6">
        <f>OnlineRetail[[#This Row],[Quantity]]*OnlineRetail[[#This Row],[UnitPrice]]</f>
        <v>218.89999999999998</v>
      </c>
      <c r="L17667" t="str">
        <f t="shared" si="276"/>
        <v>12986|Nov-2011</v>
      </c>
    </row>
    <row r="17668" spans="1:12">
      <c r="A17668">
        <v>545552</v>
      </c>
      <c r="B17668" t="s">
        <v>299</v>
      </c>
      <c r="C17668" t="s">
        <v>14</v>
      </c>
      <c r="D17668">
        <v>21</v>
      </c>
      <c r="E17668" s="1">
        <v>40849.734722222223</v>
      </c>
      <c r="F17668">
        <v>4.25</v>
      </c>
      <c r="G17668">
        <v>13443</v>
      </c>
      <c r="H17668" t="s">
        <v>10</v>
      </c>
      <c r="I17668" t="str">
        <f>IF(AND(LEFT(OnlineRetail[[#This Row],[InvoiceNo]],1)&lt;&gt;"C",OnlineRetail[[#This Row],[CustomerID]]&lt;&gt;""),"Yes","No")</f>
        <v>Yes</v>
      </c>
      <c r="J17668" s="4">
        <f>EOMONTH(OnlineRetail[[#This Row],[InvoiceDate]],-1)+1</f>
        <v>40848</v>
      </c>
      <c r="K17668" s="6">
        <f>OnlineRetail[[#This Row],[Quantity]]*OnlineRetail[[#This Row],[UnitPrice]]</f>
        <v>89.25</v>
      </c>
      <c r="L17668" t="str">
        <f t="shared" si="276"/>
        <v>13443|Nov-2011</v>
      </c>
    </row>
    <row r="17669" spans="1:12">
      <c r="A17669">
        <v>552194</v>
      </c>
      <c r="B17669" t="s">
        <v>136</v>
      </c>
      <c r="C17669" t="s">
        <v>9</v>
      </c>
      <c r="D17669">
        <v>24</v>
      </c>
      <c r="E17669" s="1">
        <v>40849.745138888888</v>
      </c>
      <c r="F17669">
        <v>3.39</v>
      </c>
      <c r="G17669">
        <v>14016</v>
      </c>
      <c r="H17669" t="s">
        <v>10</v>
      </c>
      <c r="I17669" t="str">
        <f>IF(AND(LEFT(OnlineRetail[[#This Row],[InvoiceNo]],1)&lt;&gt;"C",OnlineRetail[[#This Row],[CustomerID]]&lt;&gt;""),"Yes","No")</f>
        <v>Yes</v>
      </c>
      <c r="J17669" s="4">
        <f>EOMONTH(OnlineRetail[[#This Row],[InvoiceDate]],-1)+1</f>
        <v>40848</v>
      </c>
      <c r="K17669" s="6">
        <f>OnlineRetail[[#This Row],[Quantity]]*OnlineRetail[[#This Row],[UnitPrice]]</f>
        <v>81.36</v>
      </c>
      <c r="L17669" t="str">
        <f t="shared" si="276"/>
        <v>14016|Nov-2011</v>
      </c>
    </row>
    <row r="17670" spans="1:12">
      <c r="A17670">
        <v>546198</v>
      </c>
      <c r="B17670" t="s">
        <v>219</v>
      </c>
      <c r="C17670" t="s">
        <v>40</v>
      </c>
      <c r="D17670">
        <v>8</v>
      </c>
      <c r="E17670" s="1">
        <v>40849.75277777778</v>
      </c>
      <c r="F17670">
        <v>0.85</v>
      </c>
      <c r="G17670">
        <v>12480</v>
      </c>
      <c r="H17670" t="s">
        <v>10</v>
      </c>
      <c r="I17670" t="str">
        <f>IF(AND(LEFT(OnlineRetail[[#This Row],[InvoiceNo]],1)&lt;&gt;"C",OnlineRetail[[#This Row],[CustomerID]]&lt;&gt;""),"Yes","No")</f>
        <v>Yes</v>
      </c>
      <c r="J17670" s="4">
        <f>EOMONTH(OnlineRetail[[#This Row],[InvoiceDate]],-1)+1</f>
        <v>40848</v>
      </c>
      <c r="K17670" s="6">
        <f>OnlineRetail[[#This Row],[Quantity]]*OnlineRetail[[#This Row],[UnitPrice]]</f>
        <v>6.8</v>
      </c>
      <c r="L17670" t="str">
        <f t="shared" si="276"/>
        <v>12480|Nov-2011</v>
      </c>
    </row>
    <row r="17671" spans="1:12">
      <c r="A17671">
        <v>541667</v>
      </c>
      <c r="B17671" t="s">
        <v>54</v>
      </c>
      <c r="C17671" t="s">
        <v>53</v>
      </c>
      <c r="D17671">
        <v>2</v>
      </c>
      <c r="E17671" s="1">
        <v>40849.755555555559</v>
      </c>
      <c r="F17671">
        <v>4.25</v>
      </c>
      <c r="G17671">
        <v>13812</v>
      </c>
      <c r="H17671" t="s">
        <v>10</v>
      </c>
      <c r="I17671" t="str">
        <f>IF(AND(LEFT(OnlineRetail[[#This Row],[InvoiceNo]],1)&lt;&gt;"C",OnlineRetail[[#This Row],[CustomerID]]&lt;&gt;""),"Yes","No")</f>
        <v>Yes</v>
      </c>
      <c r="J17671" s="4">
        <f>EOMONTH(OnlineRetail[[#This Row],[InvoiceDate]],-1)+1</f>
        <v>40848</v>
      </c>
      <c r="K17671" s="6">
        <f>OnlineRetail[[#This Row],[Quantity]]*OnlineRetail[[#This Row],[UnitPrice]]</f>
        <v>8.5</v>
      </c>
      <c r="L17671" t="str">
        <f t="shared" si="276"/>
        <v>13812|Nov-2011</v>
      </c>
    </row>
    <row r="17672" spans="1:12">
      <c r="A17672">
        <v>539060</v>
      </c>
      <c r="B17672" t="s">
        <v>163</v>
      </c>
      <c r="C17672" t="s">
        <v>33</v>
      </c>
      <c r="D17672">
        <v>18</v>
      </c>
      <c r="E17672" s="1">
        <v>40849.759027777778</v>
      </c>
      <c r="F17672">
        <v>9.9499999999999993</v>
      </c>
      <c r="G17672">
        <v>13951</v>
      </c>
      <c r="H17672" t="s">
        <v>10</v>
      </c>
      <c r="I17672" t="str">
        <f>IF(AND(LEFT(OnlineRetail[[#This Row],[InvoiceNo]],1)&lt;&gt;"C",OnlineRetail[[#This Row],[CustomerID]]&lt;&gt;""),"Yes","No")</f>
        <v>Yes</v>
      </c>
      <c r="J17672" s="4">
        <f>EOMONTH(OnlineRetail[[#This Row],[InvoiceDate]],-1)+1</f>
        <v>40848</v>
      </c>
      <c r="K17672" s="6">
        <f>OnlineRetail[[#This Row],[Quantity]]*OnlineRetail[[#This Row],[UnitPrice]]</f>
        <v>179.1</v>
      </c>
      <c r="L17672" t="str">
        <f t="shared" si="276"/>
        <v>13951|Nov-2011</v>
      </c>
    </row>
    <row r="17673" spans="1:12">
      <c r="A17673">
        <v>537817</v>
      </c>
      <c r="B17673" t="s">
        <v>58</v>
      </c>
      <c r="C17673" t="s">
        <v>9</v>
      </c>
      <c r="D17673">
        <v>15</v>
      </c>
      <c r="E17673" s="1">
        <v>40849.760416666657</v>
      </c>
      <c r="F17673">
        <v>1.25</v>
      </c>
      <c r="G17673">
        <v>13277</v>
      </c>
      <c r="H17673" t="s">
        <v>10</v>
      </c>
      <c r="I17673" t="str">
        <f>IF(AND(LEFT(OnlineRetail[[#This Row],[InvoiceNo]],1)&lt;&gt;"C",OnlineRetail[[#This Row],[CustomerID]]&lt;&gt;""),"Yes","No")</f>
        <v>Yes</v>
      </c>
      <c r="J17673" s="4">
        <f>EOMONTH(OnlineRetail[[#This Row],[InvoiceDate]],-1)+1</f>
        <v>40848</v>
      </c>
      <c r="K17673" s="6">
        <f>OnlineRetail[[#This Row],[Quantity]]*OnlineRetail[[#This Row],[UnitPrice]]</f>
        <v>18.75</v>
      </c>
      <c r="L17673" t="str">
        <f t="shared" si="276"/>
        <v>13277|Nov-2011</v>
      </c>
    </row>
    <row r="17674" spans="1:12">
      <c r="A17674">
        <v>551952</v>
      </c>
      <c r="B17674" t="s">
        <v>244</v>
      </c>
      <c r="C17674" t="s">
        <v>19</v>
      </c>
      <c r="D17674">
        <v>3</v>
      </c>
      <c r="E17674" s="1">
        <v>40849.779861111107</v>
      </c>
      <c r="F17674">
        <v>1.25</v>
      </c>
      <c r="G17674">
        <v>12622</v>
      </c>
      <c r="H17674" t="s">
        <v>10</v>
      </c>
      <c r="I17674" t="str">
        <f>IF(AND(LEFT(OnlineRetail[[#This Row],[InvoiceNo]],1)&lt;&gt;"C",OnlineRetail[[#This Row],[CustomerID]]&lt;&gt;""),"Yes","No")</f>
        <v>Yes</v>
      </c>
      <c r="J17674" s="4">
        <f>EOMONTH(OnlineRetail[[#This Row],[InvoiceDate]],-1)+1</f>
        <v>40848</v>
      </c>
      <c r="K17674" s="6">
        <f>OnlineRetail[[#This Row],[Quantity]]*OnlineRetail[[#This Row],[UnitPrice]]</f>
        <v>3.75</v>
      </c>
      <c r="L17674" t="str">
        <f t="shared" si="276"/>
        <v>12622|Nov-2011</v>
      </c>
    </row>
    <row r="17675" spans="1:12">
      <c r="A17675">
        <v>549806</v>
      </c>
      <c r="B17675" t="s">
        <v>172</v>
      </c>
      <c r="C17675" t="s">
        <v>27</v>
      </c>
      <c r="D17675">
        <v>2</v>
      </c>
      <c r="E17675" s="1">
        <v>40849.781944444447</v>
      </c>
      <c r="F17675">
        <v>5.95</v>
      </c>
      <c r="G17675">
        <v>13443</v>
      </c>
      <c r="H17675" t="s">
        <v>10</v>
      </c>
      <c r="I17675" t="str">
        <f>IF(AND(LEFT(OnlineRetail[[#This Row],[InvoiceNo]],1)&lt;&gt;"C",OnlineRetail[[#This Row],[CustomerID]]&lt;&gt;""),"Yes","No")</f>
        <v>Yes</v>
      </c>
      <c r="J17675" s="4">
        <f>EOMONTH(OnlineRetail[[#This Row],[InvoiceDate]],-1)+1</f>
        <v>40848</v>
      </c>
      <c r="K17675" s="6">
        <f>OnlineRetail[[#This Row],[Quantity]]*OnlineRetail[[#This Row],[UnitPrice]]</f>
        <v>11.9</v>
      </c>
      <c r="L17675" t="str">
        <f t="shared" si="276"/>
        <v>13443|Nov-2011</v>
      </c>
    </row>
    <row r="17676" spans="1:12">
      <c r="A17676">
        <v>545935</v>
      </c>
      <c r="B17676" t="s">
        <v>34</v>
      </c>
      <c r="C17676" t="s">
        <v>40</v>
      </c>
      <c r="D17676">
        <v>17</v>
      </c>
      <c r="E17676" s="1">
        <v>40849.783333333333</v>
      </c>
      <c r="F17676">
        <v>4.25</v>
      </c>
      <c r="G17676">
        <v>14077</v>
      </c>
      <c r="H17676" t="s">
        <v>10</v>
      </c>
      <c r="I17676" t="str">
        <f>IF(AND(LEFT(OnlineRetail[[#This Row],[InvoiceNo]],1)&lt;&gt;"C",OnlineRetail[[#This Row],[CustomerID]]&lt;&gt;""),"Yes","No")</f>
        <v>Yes</v>
      </c>
      <c r="J17676" s="4">
        <f>EOMONTH(OnlineRetail[[#This Row],[InvoiceDate]],-1)+1</f>
        <v>40848</v>
      </c>
      <c r="K17676" s="6">
        <f>OnlineRetail[[#This Row],[Quantity]]*OnlineRetail[[#This Row],[UnitPrice]]</f>
        <v>72.25</v>
      </c>
      <c r="L17676" t="str">
        <f t="shared" si="276"/>
        <v>14077|Nov-2011</v>
      </c>
    </row>
    <row r="17677" spans="1:12">
      <c r="A17677">
        <v>537668</v>
      </c>
      <c r="B17677" t="s">
        <v>41</v>
      </c>
      <c r="C17677" t="s">
        <v>42</v>
      </c>
      <c r="D17677">
        <v>10</v>
      </c>
      <c r="E17677" s="1">
        <v>40849.783333333333</v>
      </c>
      <c r="F17677">
        <v>4.25</v>
      </c>
      <c r="G17677">
        <v>12471</v>
      </c>
      <c r="H17677" t="s">
        <v>10</v>
      </c>
      <c r="I17677" t="str">
        <f>IF(AND(LEFT(OnlineRetail[[#This Row],[InvoiceNo]],1)&lt;&gt;"C",OnlineRetail[[#This Row],[CustomerID]]&lt;&gt;""),"Yes","No")</f>
        <v>Yes</v>
      </c>
      <c r="J17677" s="4">
        <f>EOMONTH(OnlineRetail[[#This Row],[InvoiceDate]],-1)+1</f>
        <v>40848</v>
      </c>
      <c r="K17677" s="6">
        <f>OnlineRetail[[#This Row],[Quantity]]*OnlineRetail[[#This Row],[UnitPrice]]</f>
        <v>42.5</v>
      </c>
      <c r="L17677" t="str">
        <f t="shared" si="276"/>
        <v>12471|Nov-2011</v>
      </c>
    </row>
    <row r="17678" spans="1:12">
      <c r="A17678">
        <v>538343</v>
      </c>
      <c r="B17678" t="s">
        <v>193</v>
      </c>
      <c r="C17678" t="s">
        <v>12</v>
      </c>
      <c r="D17678">
        <v>5</v>
      </c>
      <c r="E17678" s="1">
        <v>40849.795138888891</v>
      </c>
      <c r="F17678">
        <v>1.65</v>
      </c>
      <c r="G17678">
        <v>13272</v>
      </c>
      <c r="H17678" t="s">
        <v>10</v>
      </c>
      <c r="I17678" t="str">
        <f>IF(AND(LEFT(OnlineRetail[[#This Row],[InvoiceNo]],1)&lt;&gt;"C",OnlineRetail[[#This Row],[CustomerID]]&lt;&gt;""),"Yes","No")</f>
        <v>Yes</v>
      </c>
      <c r="J17678" s="4">
        <f>EOMONTH(OnlineRetail[[#This Row],[InvoiceDate]],-1)+1</f>
        <v>40848</v>
      </c>
      <c r="K17678" s="6">
        <f>OnlineRetail[[#This Row],[Quantity]]*OnlineRetail[[#This Row],[UnitPrice]]</f>
        <v>8.25</v>
      </c>
      <c r="L17678" t="str">
        <f t="shared" si="276"/>
        <v>13272|Nov-2011</v>
      </c>
    </row>
    <row r="17679" spans="1:12">
      <c r="A17679">
        <v>542298</v>
      </c>
      <c r="B17679" t="s">
        <v>267</v>
      </c>
      <c r="C17679" t="s">
        <v>42</v>
      </c>
      <c r="D17679">
        <v>11</v>
      </c>
      <c r="E17679" s="1">
        <v>40849.79583333333</v>
      </c>
      <c r="F17679">
        <v>4.95</v>
      </c>
      <c r="G17679">
        <v>13951</v>
      </c>
      <c r="H17679" t="s">
        <v>10</v>
      </c>
      <c r="I17679" t="str">
        <f>IF(AND(LEFT(OnlineRetail[[#This Row],[InvoiceNo]],1)&lt;&gt;"C",OnlineRetail[[#This Row],[CustomerID]]&lt;&gt;""),"Yes","No")</f>
        <v>Yes</v>
      </c>
      <c r="J17679" s="4">
        <f>EOMONTH(OnlineRetail[[#This Row],[InvoiceDate]],-1)+1</f>
        <v>40848</v>
      </c>
      <c r="K17679" s="6">
        <f>OnlineRetail[[#This Row],[Quantity]]*OnlineRetail[[#This Row],[UnitPrice]]</f>
        <v>54.45</v>
      </c>
      <c r="L17679" t="str">
        <f t="shared" si="276"/>
        <v>13951|Nov-2011</v>
      </c>
    </row>
    <row r="17680" spans="1:12">
      <c r="A17680">
        <v>545869</v>
      </c>
      <c r="B17680" t="s">
        <v>224</v>
      </c>
      <c r="C17680" t="s">
        <v>72</v>
      </c>
      <c r="D17680">
        <v>2</v>
      </c>
      <c r="E17680" s="1">
        <v>40849.800000000003</v>
      </c>
      <c r="F17680">
        <v>4.25</v>
      </c>
      <c r="G17680">
        <v>12420</v>
      </c>
      <c r="H17680" t="s">
        <v>10</v>
      </c>
      <c r="I17680" t="str">
        <f>IF(AND(LEFT(OnlineRetail[[#This Row],[InvoiceNo]],1)&lt;&gt;"C",OnlineRetail[[#This Row],[CustomerID]]&lt;&gt;""),"Yes","No")</f>
        <v>Yes</v>
      </c>
      <c r="J17680" s="4">
        <f>EOMONTH(OnlineRetail[[#This Row],[InvoiceDate]],-1)+1</f>
        <v>40848</v>
      </c>
      <c r="K17680" s="6">
        <f>OnlineRetail[[#This Row],[Quantity]]*OnlineRetail[[#This Row],[UnitPrice]]</f>
        <v>8.5</v>
      </c>
      <c r="L17680" t="str">
        <f t="shared" si="276"/>
        <v>12420|Nov-2011</v>
      </c>
    </row>
    <row r="17681" spans="1:12">
      <c r="A17681">
        <v>539814</v>
      </c>
      <c r="B17681" t="s">
        <v>96</v>
      </c>
      <c r="C17681" t="s">
        <v>40</v>
      </c>
      <c r="D17681">
        <v>7</v>
      </c>
      <c r="E17681" s="1">
        <v>40849.808333333327</v>
      </c>
      <c r="F17681">
        <v>2.1</v>
      </c>
      <c r="G17681">
        <v>13551</v>
      </c>
      <c r="H17681" t="s">
        <v>10</v>
      </c>
      <c r="I17681" t="str">
        <f>IF(AND(LEFT(OnlineRetail[[#This Row],[InvoiceNo]],1)&lt;&gt;"C",OnlineRetail[[#This Row],[CustomerID]]&lt;&gt;""),"Yes","No")</f>
        <v>Yes</v>
      </c>
      <c r="J17681" s="4">
        <f>EOMONTH(OnlineRetail[[#This Row],[InvoiceDate]],-1)+1</f>
        <v>40848</v>
      </c>
      <c r="K17681" s="6">
        <f>OnlineRetail[[#This Row],[Quantity]]*OnlineRetail[[#This Row],[UnitPrice]]</f>
        <v>14.700000000000001</v>
      </c>
      <c r="L17681" t="str">
        <f t="shared" si="276"/>
        <v>13551|Nov-2011</v>
      </c>
    </row>
    <row r="17682" spans="1:12">
      <c r="A17682">
        <v>537915</v>
      </c>
      <c r="B17682" t="s">
        <v>59</v>
      </c>
      <c r="C17682" t="s">
        <v>48</v>
      </c>
      <c r="D17682">
        <v>17</v>
      </c>
      <c r="E17682" s="1">
        <v>40849.808333333327</v>
      </c>
      <c r="F17682">
        <v>5.95</v>
      </c>
      <c r="G17682">
        <v>12775</v>
      </c>
      <c r="H17682" t="s">
        <v>10</v>
      </c>
      <c r="I17682" t="str">
        <f>IF(AND(LEFT(OnlineRetail[[#This Row],[InvoiceNo]],1)&lt;&gt;"C",OnlineRetail[[#This Row],[CustomerID]]&lt;&gt;""),"Yes","No")</f>
        <v>Yes</v>
      </c>
      <c r="J17682" s="4">
        <f>EOMONTH(OnlineRetail[[#This Row],[InvoiceDate]],-1)+1</f>
        <v>40848</v>
      </c>
      <c r="K17682" s="6">
        <f>OnlineRetail[[#This Row],[Quantity]]*OnlineRetail[[#This Row],[UnitPrice]]</f>
        <v>101.15</v>
      </c>
      <c r="L17682" t="str">
        <f t="shared" si="276"/>
        <v>12775|Nov-2011</v>
      </c>
    </row>
    <row r="17683" spans="1:12">
      <c r="A17683">
        <v>555396</v>
      </c>
      <c r="B17683" t="s">
        <v>231</v>
      </c>
      <c r="C17683" t="s">
        <v>72</v>
      </c>
      <c r="D17683">
        <v>3</v>
      </c>
      <c r="E17683" s="1">
        <v>40849.811805555553</v>
      </c>
      <c r="F17683">
        <v>2.5499999999999998</v>
      </c>
      <c r="G17683">
        <v>13002</v>
      </c>
      <c r="H17683" t="s">
        <v>121</v>
      </c>
      <c r="I17683" t="str">
        <f>IF(AND(LEFT(OnlineRetail[[#This Row],[InvoiceNo]],1)&lt;&gt;"C",OnlineRetail[[#This Row],[CustomerID]]&lt;&gt;""),"Yes","No")</f>
        <v>Yes</v>
      </c>
      <c r="J17683" s="4">
        <f>EOMONTH(OnlineRetail[[#This Row],[InvoiceDate]],-1)+1</f>
        <v>40848</v>
      </c>
      <c r="K17683" s="6">
        <f>OnlineRetail[[#This Row],[Quantity]]*OnlineRetail[[#This Row],[UnitPrice]]</f>
        <v>7.6499999999999995</v>
      </c>
      <c r="L17683" t="str">
        <f t="shared" si="276"/>
        <v>13002|Nov-2011</v>
      </c>
    </row>
    <row r="17684" spans="1:12">
      <c r="A17684">
        <v>540951</v>
      </c>
      <c r="B17684" t="s">
        <v>154</v>
      </c>
      <c r="C17684" t="s">
        <v>24</v>
      </c>
      <c r="D17684">
        <v>8</v>
      </c>
      <c r="E17684" s="1">
        <v>40849.819444444453</v>
      </c>
      <c r="F17684">
        <v>1.25</v>
      </c>
      <c r="G17684">
        <v>13680</v>
      </c>
      <c r="H17684" t="s">
        <v>36</v>
      </c>
      <c r="I17684" t="str">
        <f>IF(AND(LEFT(OnlineRetail[[#This Row],[InvoiceNo]],1)&lt;&gt;"C",OnlineRetail[[#This Row],[CustomerID]]&lt;&gt;""),"Yes","No")</f>
        <v>Yes</v>
      </c>
      <c r="J17684" s="4">
        <f>EOMONTH(OnlineRetail[[#This Row],[InvoiceDate]],-1)+1</f>
        <v>40848</v>
      </c>
      <c r="K17684" s="6">
        <f>OnlineRetail[[#This Row],[Quantity]]*OnlineRetail[[#This Row],[UnitPrice]]</f>
        <v>10</v>
      </c>
      <c r="L17684" t="str">
        <f t="shared" si="276"/>
        <v>13680|Nov-2011</v>
      </c>
    </row>
    <row r="17685" spans="1:12">
      <c r="A17685">
        <v>550949</v>
      </c>
      <c r="B17685" t="s">
        <v>251</v>
      </c>
      <c r="C17685" t="s">
        <v>53</v>
      </c>
      <c r="D17685">
        <v>15</v>
      </c>
      <c r="E17685" s="1">
        <v>40849.822916666657</v>
      </c>
      <c r="F17685">
        <v>5.95</v>
      </c>
      <c r="G17685">
        <v>13349</v>
      </c>
      <c r="H17685" t="s">
        <v>36</v>
      </c>
      <c r="I17685" t="str">
        <f>IF(AND(LEFT(OnlineRetail[[#This Row],[InvoiceNo]],1)&lt;&gt;"C",OnlineRetail[[#This Row],[CustomerID]]&lt;&gt;""),"Yes","No")</f>
        <v>Yes</v>
      </c>
      <c r="J17685" s="4">
        <f>EOMONTH(OnlineRetail[[#This Row],[InvoiceDate]],-1)+1</f>
        <v>40848</v>
      </c>
      <c r="K17685" s="6">
        <f>OnlineRetail[[#This Row],[Quantity]]*OnlineRetail[[#This Row],[UnitPrice]]</f>
        <v>89.25</v>
      </c>
      <c r="L17685" t="str">
        <f t="shared" si="276"/>
        <v>13349|Nov-2011</v>
      </c>
    </row>
    <row r="17686" spans="1:12">
      <c r="A17686">
        <v>547133</v>
      </c>
      <c r="B17686" t="s">
        <v>77</v>
      </c>
      <c r="C17686" t="s">
        <v>14</v>
      </c>
      <c r="D17686">
        <v>7</v>
      </c>
      <c r="E17686" s="1">
        <v>40849.822916666657</v>
      </c>
      <c r="F17686">
        <v>4.25</v>
      </c>
      <c r="G17686">
        <v>13121</v>
      </c>
      <c r="H17686" t="s">
        <v>10</v>
      </c>
      <c r="I17686" t="str">
        <f>IF(AND(LEFT(OnlineRetail[[#This Row],[InvoiceNo]],1)&lt;&gt;"C",OnlineRetail[[#This Row],[CustomerID]]&lt;&gt;""),"Yes","No")</f>
        <v>Yes</v>
      </c>
      <c r="J17686" s="4">
        <f>EOMONTH(OnlineRetail[[#This Row],[InvoiceDate]],-1)+1</f>
        <v>40848</v>
      </c>
      <c r="K17686" s="6">
        <f>OnlineRetail[[#This Row],[Quantity]]*OnlineRetail[[#This Row],[UnitPrice]]</f>
        <v>29.75</v>
      </c>
      <c r="L17686" t="str">
        <f t="shared" si="276"/>
        <v>13121|Nov-2011</v>
      </c>
    </row>
    <row r="17687" spans="1:12">
      <c r="A17687">
        <v>553099</v>
      </c>
      <c r="B17687" t="s">
        <v>258</v>
      </c>
      <c r="C17687" t="s">
        <v>48</v>
      </c>
      <c r="D17687">
        <v>24</v>
      </c>
      <c r="E17687" s="1">
        <v>40849.823611111111</v>
      </c>
      <c r="F17687">
        <v>0.85</v>
      </c>
      <c r="G17687">
        <v>12650</v>
      </c>
      <c r="H17687" t="s">
        <v>10</v>
      </c>
      <c r="I17687" t="str">
        <f>IF(AND(LEFT(OnlineRetail[[#This Row],[InvoiceNo]],1)&lt;&gt;"C",OnlineRetail[[#This Row],[CustomerID]]&lt;&gt;""),"Yes","No")</f>
        <v>Yes</v>
      </c>
      <c r="J17687" s="4">
        <f>EOMONTH(OnlineRetail[[#This Row],[InvoiceDate]],-1)+1</f>
        <v>40848</v>
      </c>
      <c r="K17687" s="6">
        <f>OnlineRetail[[#This Row],[Quantity]]*OnlineRetail[[#This Row],[UnitPrice]]</f>
        <v>20.399999999999999</v>
      </c>
      <c r="L17687" t="str">
        <f t="shared" si="276"/>
        <v>12650|Nov-2011</v>
      </c>
    </row>
    <row r="17688" spans="1:12">
      <c r="A17688">
        <v>555036</v>
      </c>
      <c r="B17688" t="s">
        <v>276</v>
      </c>
      <c r="C17688" t="s">
        <v>39</v>
      </c>
      <c r="D17688">
        <v>5</v>
      </c>
      <c r="E17688" s="1">
        <v>40850.338194444441</v>
      </c>
      <c r="F17688">
        <v>1.65</v>
      </c>
      <c r="G17688">
        <v>13433</v>
      </c>
      <c r="H17688" t="s">
        <v>10</v>
      </c>
      <c r="I17688" t="str">
        <f>IF(AND(LEFT(OnlineRetail[[#This Row],[InvoiceNo]],1)&lt;&gt;"C",OnlineRetail[[#This Row],[CustomerID]]&lt;&gt;""),"Yes","No")</f>
        <v>Yes</v>
      </c>
      <c r="J17688" s="4">
        <f>EOMONTH(OnlineRetail[[#This Row],[InvoiceDate]],-1)+1</f>
        <v>40848</v>
      </c>
      <c r="K17688" s="6">
        <f>OnlineRetail[[#This Row],[Quantity]]*OnlineRetail[[#This Row],[UnitPrice]]</f>
        <v>8.25</v>
      </c>
      <c r="L17688" t="str">
        <f t="shared" si="276"/>
        <v>13433|Nov-2011</v>
      </c>
    </row>
    <row r="17689" spans="1:12" hidden="1">
      <c r="A17689">
        <v>553397</v>
      </c>
      <c r="B17689" t="s">
        <v>145</v>
      </c>
      <c r="C17689" t="s">
        <v>50</v>
      </c>
      <c r="D17689">
        <v>18</v>
      </c>
      <c r="E17689" s="1">
        <v>40850.340277777781</v>
      </c>
      <c r="F17689">
        <v>5.95</v>
      </c>
      <c r="H17689" t="s">
        <v>10</v>
      </c>
      <c r="I17689" t="str">
        <f>IF(AND(LEFT(OnlineRetail[[#This Row],[InvoiceNo]],1)&lt;&gt;"C",OnlineRetail[[#This Row],[CustomerID]]&lt;&gt;""),"Yes","No")</f>
        <v>No</v>
      </c>
      <c r="J17689" s="4">
        <f>EOMONTH(OnlineRetail[[#This Row],[InvoiceDate]],-1)+1</f>
        <v>40848</v>
      </c>
      <c r="K17689" s="6">
        <f>OnlineRetail[[#This Row],[Quantity]]*OnlineRetail[[#This Row],[UnitPrice]]</f>
        <v>107.10000000000001</v>
      </c>
      <c r="L17689" t="str">
        <f t="shared" si="276"/>
        <v/>
      </c>
    </row>
    <row r="17690" spans="1:12">
      <c r="A17690">
        <v>553858</v>
      </c>
      <c r="B17690" t="s">
        <v>146</v>
      </c>
      <c r="C17690" t="s">
        <v>14</v>
      </c>
      <c r="D17690">
        <v>23</v>
      </c>
      <c r="E17690" s="1">
        <v>40850.344444444447</v>
      </c>
      <c r="F17690">
        <v>2.1</v>
      </c>
      <c r="G17690">
        <v>13571</v>
      </c>
      <c r="H17690" t="s">
        <v>10</v>
      </c>
      <c r="I17690" t="str">
        <f>IF(AND(LEFT(OnlineRetail[[#This Row],[InvoiceNo]],1)&lt;&gt;"C",OnlineRetail[[#This Row],[CustomerID]]&lt;&gt;""),"Yes","No")</f>
        <v>Yes</v>
      </c>
      <c r="J17690" s="4">
        <f>EOMONTH(OnlineRetail[[#This Row],[InvoiceDate]],-1)+1</f>
        <v>40848</v>
      </c>
      <c r="K17690" s="6">
        <f>OnlineRetail[[#This Row],[Quantity]]*OnlineRetail[[#This Row],[UnitPrice]]</f>
        <v>48.300000000000004</v>
      </c>
      <c r="L17690" t="str">
        <f t="shared" si="276"/>
        <v>13571|Nov-2011</v>
      </c>
    </row>
    <row r="17691" spans="1:12">
      <c r="A17691">
        <v>541665</v>
      </c>
      <c r="B17691" t="s">
        <v>273</v>
      </c>
      <c r="C17691" t="s">
        <v>83</v>
      </c>
      <c r="D17691">
        <v>21</v>
      </c>
      <c r="E17691" s="1">
        <v>40850.345833333333</v>
      </c>
      <c r="F17691">
        <v>5.95</v>
      </c>
      <c r="G17691">
        <v>13758</v>
      </c>
      <c r="H17691" t="s">
        <v>121</v>
      </c>
      <c r="I17691" t="str">
        <f>IF(AND(LEFT(OnlineRetail[[#This Row],[InvoiceNo]],1)&lt;&gt;"C",OnlineRetail[[#This Row],[CustomerID]]&lt;&gt;""),"Yes","No")</f>
        <v>Yes</v>
      </c>
      <c r="J17691" s="4">
        <f>EOMONTH(OnlineRetail[[#This Row],[InvoiceDate]],-1)+1</f>
        <v>40848</v>
      </c>
      <c r="K17691" s="6">
        <f>OnlineRetail[[#This Row],[Quantity]]*OnlineRetail[[#This Row],[UnitPrice]]</f>
        <v>124.95</v>
      </c>
      <c r="L17691" t="str">
        <f t="shared" si="276"/>
        <v>13758|Nov-2011</v>
      </c>
    </row>
    <row r="17692" spans="1:12">
      <c r="A17692">
        <v>549323</v>
      </c>
      <c r="B17692" t="s">
        <v>32</v>
      </c>
      <c r="C17692" t="s">
        <v>9</v>
      </c>
      <c r="D17692">
        <v>21</v>
      </c>
      <c r="E17692" s="1">
        <v>40850.348611111112</v>
      </c>
      <c r="F17692">
        <v>1.65</v>
      </c>
      <c r="G17692">
        <v>12899</v>
      </c>
      <c r="H17692" t="s">
        <v>10</v>
      </c>
      <c r="I17692" t="str">
        <f>IF(AND(LEFT(OnlineRetail[[#This Row],[InvoiceNo]],1)&lt;&gt;"C",OnlineRetail[[#This Row],[CustomerID]]&lt;&gt;""),"Yes","No")</f>
        <v>Yes</v>
      </c>
      <c r="J17692" s="4">
        <f>EOMONTH(OnlineRetail[[#This Row],[InvoiceDate]],-1)+1</f>
        <v>40848</v>
      </c>
      <c r="K17692" s="6">
        <f>OnlineRetail[[#This Row],[Quantity]]*OnlineRetail[[#This Row],[UnitPrice]]</f>
        <v>34.65</v>
      </c>
      <c r="L17692" t="str">
        <f t="shared" si="276"/>
        <v>12899|Nov-2011</v>
      </c>
    </row>
    <row r="17693" spans="1:12">
      <c r="A17693">
        <v>551235</v>
      </c>
      <c r="B17693" t="s">
        <v>20</v>
      </c>
      <c r="C17693" t="s">
        <v>72</v>
      </c>
      <c r="D17693">
        <v>3</v>
      </c>
      <c r="E17693" s="1">
        <v>40850.353472222218</v>
      </c>
      <c r="F17693">
        <v>1.65</v>
      </c>
      <c r="G17693">
        <v>13002</v>
      </c>
      <c r="H17693" t="s">
        <v>10</v>
      </c>
      <c r="I17693" t="str">
        <f>IF(AND(LEFT(OnlineRetail[[#This Row],[InvoiceNo]],1)&lt;&gt;"C",OnlineRetail[[#This Row],[CustomerID]]&lt;&gt;""),"Yes","No")</f>
        <v>Yes</v>
      </c>
      <c r="J17693" s="4">
        <f>EOMONTH(OnlineRetail[[#This Row],[InvoiceDate]],-1)+1</f>
        <v>40848</v>
      </c>
      <c r="K17693" s="6">
        <f>OnlineRetail[[#This Row],[Quantity]]*OnlineRetail[[#This Row],[UnitPrice]]</f>
        <v>4.9499999999999993</v>
      </c>
      <c r="L17693" t="str">
        <f t="shared" si="276"/>
        <v>13002|Nov-2011</v>
      </c>
    </row>
    <row r="17694" spans="1:12">
      <c r="A17694">
        <v>551471</v>
      </c>
      <c r="B17694" t="s">
        <v>196</v>
      </c>
      <c r="C17694" t="s">
        <v>83</v>
      </c>
      <c r="D17694">
        <v>21</v>
      </c>
      <c r="E17694" s="1">
        <v>40850.354166666657</v>
      </c>
      <c r="F17694">
        <v>5.95</v>
      </c>
      <c r="G17694">
        <v>14102</v>
      </c>
      <c r="H17694" t="s">
        <v>10</v>
      </c>
      <c r="I17694" t="str">
        <f>IF(AND(LEFT(OnlineRetail[[#This Row],[InvoiceNo]],1)&lt;&gt;"C",OnlineRetail[[#This Row],[CustomerID]]&lt;&gt;""),"Yes","No")</f>
        <v>Yes</v>
      </c>
      <c r="J17694" s="4">
        <f>EOMONTH(OnlineRetail[[#This Row],[InvoiceDate]],-1)+1</f>
        <v>40848</v>
      </c>
      <c r="K17694" s="6">
        <f>OnlineRetail[[#This Row],[Quantity]]*OnlineRetail[[#This Row],[UnitPrice]]</f>
        <v>124.95</v>
      </c>
      <c r="L17694" t="str">
        <f t="shared" si="276"/>
        <v>14102|Nov-2011</v>
      </c>
    </row>
    <row r="17695" spans="1:12">
      <c r="A17695">
        <v>546427</v>
      </c>
      <c r="B17695" t="s">
        <v>178</v>
      </c>
      <c r="C17695" t="s">
        <v>27</v>
      </c>
      <c r="D17695">
        <v>3</v>
      </c>
      <c r="E17695" s="1">
        <v>40850.361111111109</v>
      </c>
      <c r="F17695">
        <v>3.39</v>
      </c>
      <c r="G17695">
        <v>13965</v>
      </c>
      <c r="H17695" t="s">
        <v>10</v>
      </c>
      <c r="I17695" t="str">
        <f>IF(AND(LEFT(OnlineRetail[[#This Row],[InvoiceNo]],1)&lt;&gt;"C",OnlineRetail[[#This Row],[CustomerID]]&lt;&gt;""),"Yes","No")</f>
        <v>Yes</v>
      </c>
      <c r="J17695" s="4">
        <f>EOMONTH(OnlineRetail[[#This Row],[InvoiceDate]],-1)+1</f>
        <v>40848</v>
      </c>
      <c r="K17695" s="6">
        <f>OnlineRetail[[#This Row],[Quantity]]*OnlineRetail[[#This Row],[UnitPrice]]</f>
        <v>10.17</v>
      </c>
      <c r="L17695" t="str">
        <f t="shared" si="276"/>
        <v>13965|Nov-2011</v>
      </c>
    </row>
    <row r="17696" spans="1:12">
      <c r="A17696">
        <v>546896</v>
      </c>
      <c r="B17696" t="s">
        <v>119</v>
      </c>
      <c r="C17696" t="s">
        <v>40</v>
      </c>
      <c r="D17696">
        <v>4</v>
      </c>
      <c r="E17696" s="1">
        <v>40850.371527777781</v>
      </c>
      <c r="F17696">
        <v>7.95</v>
      </c>
      <c r="G17696">
        <v>13299</v>
      </c>
      <c r="H17696" t="s">
        <v>70</v>
      </c>
      <c r="I17696" t="str">
        <f>IF(AND(LEFT(OnlineRetail[[#This Row],[InvoiceNo]],1)&lt;&gt;"C",OnlineRetail[[#This Row],[CustomerID]]&lt;&gt;""),"Yes","No")</f>
        <v>Yes</v>
      </c>
      <c r="J17696" s="4">
        <f>EOMONTH(OnlineRetail[[#This Row],[InvoiceDate]],-1)+1</f>
        <v>40848</v>
      </c>
      <c r="K17696" s="6">
        <f>OnlineRetail[[#This Row],[Quantity]]*OnlineRetail[[#This Row],[UnitPrice]]</f>
        <v>31.8</v>
      </c>
      <c r="L17696" t="str">
        <f t="shared" si="276"/>
        <v>13299|Nov-2011</v>
      </c>
    </row>
    <row r="17697" spans="1:12">
      <c r="A17697">
        <v>540949</v>
      </c>
      <c r="B17697" t="s">
        <v>255</v>
      </c>
      <c r="C17697" t="s">
        <v>19</v>
      </c>
      <c r="D17697">
        <v>13</v>
      </c>
      <c r="E17697" s="1">
        <v>40850.372916666667</v>
      </c>
      <c r="F17697">
        <v>1.65</v>
      </c>
      <c r="G17697">
        <v>12679</v>
      </c>
      <c r="H17697" t="s">
        <v>10</v>
      </c>
      <c r="I17697" t="str">
        <f>IF(AND(LEFT(OnlineRetail[[#This Row],[InvoiceNo]],1)&lt;&gt;"C",OnlineRetail[[#This Row],[CustomerID]]&lt;&gt;""),"Yes","No")</f>
        <v>Yes</v>
      </c>
      <c r="J17697" s="4">
        <f>EOMONTH(OnlineRetail[[#This Row],[InvoiceDate]],-1)+1</f>
        <v>40848</v>
      </c>
      <c r="K17697" s="6">
        <f>OnlineRetail[[#This Row],[Quantity]]*OnlineRetail[[#This Row],[UnitPrice]]</f>
        <v>21.45</v>
      </c>
      <c r="L17697" t="str">
        <f t="shared" si="276"/>
        <v>12679|Nov-2011</v>
      </c>
    </row>
    <row r="17698" spans="1:12">
      <c r="A17698">
        <v>536637</v>
      </c>
      <c r="B17698" t="s">
        <v>116</v>
      </c>
      <c r="C17698" t="s">
        <v>12</v>
      </c>
      <c r="D17698">
        <v>13</v>
      </c>
      <c r="E17698" s="1">
        <v>40850.378472222219</v>
      </c>
      <c r="F17698">
        <v>1.25</v>
      </c>
      <c r="G17698">
        <v>12862</v>
      </c>
      <c r="H17698" t="s">
        <v>10</v>
      </c>
      <c r="I17698" t="str">
        <f>IF(AND(LEFT(OnlineRetail[[#This Row],[InvoiceNo]],1)&lt;&gt;"C",OnlineRetail[[#This Row],[CustomerID]]&lt;&gt;""),"Yes","No")</f>
        <v>Yes</v>
      </c>
      <c r="J17698" s="4">
        <f>EOMONTH(OnlineRetail[[#This Row],[InvoiceDate]],-1)+1</f>
        <v>40848</v>
      </c>
      <c r="K17698" s="6">
        <f>OnlineRetail[[#This Row],[Quantity]]*OnlineRetail[[#This Row],[UnitPrice]]</f>
        <v>16.25</v>
      </c>
      <c r="L17698" t="str">
        <f t="shared" si="276"/>
        <v>12862|Nov-2011</v>
      </c>
    </row>
    <row r="17699" spans="1:12">
      <c r="A17699">
        <v>542539</v>
      </c>
      <c r="B17699" t="s">
        <v>196</v>
      </c>
      <c r="C17699" t="s">
        <v>83</v>
      </c>
      <c r="D17699">
        <v>13</v>
      </c>
      <c r="E17699" s="1">
        <v>40850.379166666673</v>
      </c>
      <c r="F17699">
        <v>1.25</v>
      </c>
      <c r="G17699">
        <v>12867</v>
      </c>
      <c r="H17699" t="s">
        <v>31</v>
      </c>
      <c r="I17699" t="str">
        <f>IF(AND(LEFT(OnlineRetail[[#This Row],[InvoiceNo]],1)&lt;&gt;"C",OnlineRetail[[#This Row],[CustomerID]]&lt;&gt;""),"Yes","No")</f>
        <v>Yes</v>
      </c>
      <c r="J17699" s="4">
        <f>EOMONTH(OnlineRetail[[#This Row],[InvoiceDate]],-1)+1</f>
        <v>40848</v>
      </c>
      <c r="K17699" s="6">
        <f>OnlineRetail[[#This Row],[Quantity]]*OnlineRetail[[#This Row],[UnitPrice]]</f>
        <v>16.25</v>
      </c>
      <c r="L17699" t="str">
        <f t="shared" si="276"/>
        <v>12867|Nov-2011</v>
      </c>
    </row>
    <row r="17700" spans="1:12">
      <c r="A17700">
        <v>549951</v>
      </c>
      <c r="B17700" t="s">
        <v>105</v>
      </c>
      <c r="C17700" t="s">
        <v>9</v>
      </c>
      <c r="D17700">
        <v>9</v>
      </c>
      <c r="E17700" s="1">
        <v>40850.38958333333</v>
      </c>
      <c r="F17700">
        <v>7.95</v>
      </c>
      <c r="G17700">
        <v>13486</v>
      </c>
      <c r="H17700" t="s">
        <v>10</v>
      </c>
      <c r="I17700" t="str">
        <f>IF(AND(LEFT(OnlineRetail[[#This Row],[InvoiceNo]],1)&lt;&gt;"C",OnlineRetail[[#This Row],[CustomerID]]&lt;&gt;""),"Yes","No")</f>
        <v>Yes</v>
      </c>
      <c r="J17700" s="4">
        <f>EOMONTH(OnlineRetail[[#This Row],[InvoiceDate]],-1)+1</f>
        <v>40848</v>
      </c>
      <c r="K17700" s="6">
        <f>OnlineRetail[[#This Row],[Quantity]]*OnlineRetail[[#This Row],[UnitPrice]]</f>
        <v>71.55</v>
      </c>
      <c r="L17700" t="str">
        <f t="shared" si="276"/>
        <v>13486|Nov-2011</v>
      </c>
    </row>
    <row r="17701" spans="1:12">
      <c r="A17701">
        <v>544368</v>
      </c>
      <c r="B17701" t="s">
        <v>51</v>
      </c>
      <c r="C17701" t="s">
        <v>72</v>
      </c>
      <c r="D17701">
        <v>17</v>
      </c>
      <c r="E17701" s="1">
        <v>40850.394444444442</v>
      </c>
      <c r="F17701">
        <v>1.25</v>
      </c>
      <c r="G17701">
        <v>13633</v>
      </c>
      <c r="H17701" t="s">
        <v>10</v>
      </c>
      <c r="I17701" t="str">
        <f>IF(AND(LEFT(OnlineRetail[[#This Row],[InvoiceNo]],1)&lt;&gt;"C",OnlineRetail[[#This Row],[CustomerID]]&lt;&gt;""),"Yes","No")</f>
        <v>Yes</v>
      </c>
      <c r="J17701" s="4">
        <f>EOMONTH(OnlineRetail[[#This Row],[InvoiceDate]],-1)+1</f>
        <v>40848</v>
      </c>
      <c r="K17701" s="6">
        <f>OnlineRetail[[#This Row],[Quantity]]*OnlineRetail[[#This Row],[UnitPrice]]</f>
        <v>21.25</v>
      </c>
      <c r="L17701" t="str">
        <f t="shared" si="276"/>
        <v>13633|Nov-2011</v>
      </c>
    </row>
    <row r="17702" spans="1:12">
      <c r="A17702">
        <v>547318</v>
      </c>
      <c r="B17702" t="s">
        <v>169</v>
      </c>
      <c r="C17702" t="s">
        <v>9</v>
      </c>
      <c r="D17702">
        <v>9</v>
      </c>
      <c r="E17702" s="1">
        <v>40850.396527777782</v>
      </c>
      <c r="F17702">
        <v>9.9499999999999993</v>
      </c>
      <c r="G17702">
        <v>12356</v>
      </c>
      <c r="H17702" t="s">
        <v>10</v>
      </c>
      <c r="I17702" t="str">
        <f>IF(AND(LEFT(OnlineRetail[[#This Row],[InvoiceNo]],1)&lt;&gt;"C",OnlineRetail[[#This Row],[CustomerID]]&lt;&gt;""),"Yes","No")</f>
        <v>Yes</v>
      </c>
      <c r="J17702" s="4">
        <f>EOMONTH(OnlineRetail[[#This Row],[InvoiceDate]],-1)+1</f>
        <v>40848</v>
      </c>
      <c r="K17702" s="6">
        <f>OnlineRetail[[#This Row],[Quantity]]*OnlineRetail[[#This Row],[UnitPrice]]</f>
        <v>89.55</v>
      </c>
      <c r="L17702" t="str">
        <f t="shared" si="276"/>
        <v>12356|Nov-2011</v>
      </c>
    </row>
    <row r="17703" spans="1:12">
      <c r="A17703">
        <v>544117</v>
      </c>
      <c r="B17703" t="s">
        <v>240</v>
      </c>
      <c r="C17703" t="s">
        <v>12</v>
      </c>
      <c r="D17703">
        <v>13</v>
      </c>
      <c r="E17703" s="1">
        <v>40850.411111111112</v>
      </c>
      <c r="F17703">
        <v>1.65</v>
      </c>
      <c r="G17703">
        <v>13469</v>
      </c>
      <c r="H17703" t="s">
        <v>10</v>
      </c>
      <c r="I17703" t="str">
        <f>IF(AND(LEFT(OnlineRetail[[#This Row],[InvoiceNo]],1)&lt;&gt;"C",OnlineRetail[[#This Row],[CustomerID]]&lt;&gt;""),"Yes","No")</f>
        <v>Yes</v>
      </c>
      <c r="J17703" s="4">
        <f>EOMONTH(OnlineRetail[[#This Row],[InvoiceDate]],-1)+1</f>
        <v>40848</v>
      </c>
      <c r="K17703" s="6">
        <f>OnlineRetail[[#This Row],[Quantity]]*OnlineRetail[[#This Row],[UnitPrice]]</f>
        <v>21.45</v>
      </c>
      <c r="L17703" t="str">
        <f t="shared" si="276"/>
        <v>13469|Nov-2011</v>
      </c>
    </row>
    <row r="17704" spans="1:12">
      <c r="A17704">
        <v>553721</v>
      </c>
      <c r="B17704" t="s">
        <v>218</v>
      </c>
      <c r="C17704" t="s">
        <v>72</v>
      </c>
      <c r="D17704">
        <v>22</v>
      </c>
      <c r="E17704" s="1">
        <v>40850.416666666657</v>
      </c>
      <c r="F17704">
        <v>5.95</v>
      </c>
      <c r="G17704">
        <v>13861</v>
      </c>
      <c r="H17704" t="s">
        <v>10</v>
      </c>
      <c r="I17704" t="str">
        <f>IF(AND(LEFT(OnlineRetail[[#This Row],[InvoiceNo]],1)&lt;&gt;"C",OnlineRetail[[#This Row],[CustomerID]]&lt;&gt;""),"Yes","No")</f>
        <v>Yes</v>
      </c>
      <c r="J17704" s="4">
        <f>EOMONTH(OnlineRetail[[#This Row],[InvoiceDate]],-1)+1</f>
        <v>40848</v>
      </c>
      <c r="K17704" s="6">
        <f>OnlineRetail[[#This Row],[Quantity]]*OnlineRetail[[#This Row],[UnitPrice]]</f>
        <v>130.9</v>
      </c>
      <c r="L17704" t="str">
        <f t="shared" si="276"/>
        <v>13861|Nov-2011</v>
      </c>
    </row>
    <row r="17705" spans="1:12">
      <c r="A17705">
        <v>544164</v>
      </c>
      <c r="B17705" t="s">
        <v>47</v>
      </c>
      <c r="C17705" t="s">
        <v>21</v>
      </c>
      <c r="D17705">
        <v>19</v>
      </c>
      <c r="E17705" s="1">
        <v>40850.417361111111</v>
      </c>
      <c r="F17705">
        <v>4.95</v>
      </c>
      <c r="G17705">
        <v>13096</v>
      </c>
      <c r="H17705" t="s">
        <v>10</v>
      </c>
      <c r="I17705" t="str">
        <f>IF(AND(LEFT(OnlineRetail[[#This Row],[InvoiceNo]],1)&lt;&gt;"C",OnlineRetail[[#This Row],[CustomerID]]&lt;&gt;""),"Yes","No")</f>
        <v>Yes</v>
      </c>
      <c r="J17705" s="4">
        <f>EOMONTH(OnlineRetail[[#This Row],[InvoiceDate]],-1)+1</f>
        <v>40848</v>
      </c>
      <c r="K17705" s="6">
        <f>OnlineRetail[[#This Row],[Quantity]]*OnlineRetail[[#This Row],[UnitPrice]]</f>
        <v>94.05</v>
      </c>
      <c r="L17705" t="str">
        <f t="shared" si="276"/>
        <v>13096|Nov-2011</v>
      </c>
    </row>
    <row r="17706" spans="1:12">
      <c r="A17706">
        <v>536493</v>
      </c>
      <c r="B17706" t="s">
        <v>238</v>
      </c>
      <c r="C17706" t="s">
        <v>83</v>
      </c>
      <c r="D17706">
        <v>22</v>
      </c>
      <c r="E17706" s="1">
        <v>40850.425694444442</v>
      </c>
      <c r="F17706">
        <v>3.39</v>
      </c>
      <c r="G17706">
        <v>12540</v>
      </c>
      <c r="H17706" t="s">
        <v>22</v>
      </c>
      <c r="I17706" t="str">
        <f>IF(AND(LEFT(OnlineRetail[[#This Row],[InvoiceNo]],1)&lt;&gt;"C",OnlineRetail[[#This Row],[CustomerID]]&lt;&gt;""),"Yes","No")</f>
        <v>Yes</v>
      </c>
      <c r="J17706" s="4">
        <f>EOMONTH(OnlineRetail[[#This Row],[InvoiceDate]],-1)+1</f>
        <v>40848</v>
      </c>
      <c r="K17706" s="6">
        <f>OnlineRetail[[#This Row],[Quantity]]*OnlineRetail[[#This Row],[UnitPrice]]</f>
        <v>74.58</v>
      </c>
      <c r="L17706" t="str">
        <f t="shared" si="276"/>
        <v>12540|Nov-2011</v>
      </c>
    </row>
    <row r="17707" spans="1:12">
      <c r="A17707">
        <v>538517</v>
      </c>
      <c r="B17707" t="s">
        <v>283</v>
      </c>
      <c r="C17707" t="s">
        <v>40</v>
      </c>
      <c r="D17707">
        <v>19</v>
      </c>
      <c r="E17707" s="1">
        <v>40850.429166666669</v>
      </c>
      <c r="F17707">
        <v>7.95</v>
      </c>
      <c r="G17707">
        <v>12423</v>
      </c>
      <c r="H17707" t="s">
        <v>10</v>
      </c>
      <c r="I17707" t="str">
        <f>IF(AND(LEFT(OnlineRetail[[#This Row],[InvoiceNo]],1)&lt;&gt;"C",OnlineRetail[[#This Row],[CustomerID]]&lt;&gt;""),"Yes","No")</f>
        <v>Yes</v>
      </c>
      <c r="J17707" s="4">
        <f>EOMONTH(OnlineRetail[[#This Row],[InvoiceDate]],-1)+1</f>
        <v>40848</v>
      </c>
      <c r="K17707" s="6">
        <f>OnlineRetail[[#This Row],[Quantity]]*OnlineRetail[[#This Row],[UnitPrice]]</f>
        <v>151.05000000000001</v>
      </c>
      <c r="L17707" t="str">
        <f t="shared" si="276"/>
        <v>12423|Nov-2011</v>
      </c>
    </row>
    <row r="17708" spans="1:12">
      <c r="A17708">
        <v>549962</v>
      </c>
      <c r="B17708" t="s">
        <v>95</v>
      </c>
      <c r="C17708" t="s">
        <v>14</v>
      </c>
      <c r="D17708">
        <v>2</v>
      </c>
      <c r="E17708" s="1">
        <v>40850.432638888888</v>
      </c>
      <c r="F17708">
        <v>7.95</v>
      </c>
      <c r="G17708">
        <v>12887</v>
      </c>
      <c r="H17708" t="s">
        <v>10</v>
      </c>
      <c r="I17708" t="str">
        <f>IF(AND(LEFT(OnlineRetail[[#This Row],[InvoiceNo]],1)&lt;&gt;"C",OnlineRetail[[#This Row],[CustomerID]]&lt;&gt;""),"Yes","No")</f>
        <v>Yes</v>
      </c>
      <c r="J17708" s="4">
        <f>EOMONTH(OnlineRetail[[#This Row],[InvoiceDate]],-1)+1</f>
        <v>40848</v>
      </c>
      <c r="K17708" s="6">
        <f>OnlineRetail[[#This Row],[Quantity]]*OnlineRetail[[#This Row],[UnitPrice]]</f>
        <v>15.9</v>
      </c>
      <c r="L17708" t="str">
        <f t="shared" si="276"/>
        <v>12887|Nov-2011</v>
      </c>
    </row>
    <row r="17709" spans="1:12">
      <c r="A17709">
        <v>539143</v>
      </c>
      <c r="B17709" t="s">
        <v>214</v>
      </c>
      <c r="C17709" t="s">
        <v>14</v>
      </c>
      <c r="D17709">
        <v>22</v>
      </c>
      <c r="E17709" s="1">
        <v>40850.443749999999</v>
      </c>
      <c r="F17709">
        <v>7.95</v>
      </c>
      <c r="G17709">
        <v>12673</v>
      </c>
      <c r="H17709" t="s">
        <v>10</v>
      </c>
      <c r="I17709" t="str">
        <f>IF(AND(LEFT(OnlineRetail[[#This Row],[InvoiceNo]],1)&lt;&gt;"C",OnlineRetail[[#This Row],[CustomerID]]&lt;&gt;""),"Yes","No")</f>
        <v>Yes</v>
      </c>
      <c r="J17709" s="4">
        <f>EOMONTH(OnlineRetail[[#This Row],[InvoiceDate]],-1)+1</f>
        <v>40848</v>
      </c>
      <c r="K17709" s="6">
        <f>OnlineRetail[[#This Row],[Quantity]]*OnlineRetail[[#This Row],[UnitPrice]]</f>
        <v>174.9</v>
      </c>
      <c r="L17709" t="str">
        <f t="shared" si="276"/>
        <v>12673|Nov-2011</v>
      </c>
    </row>
    <row r="17710" spans="1:12">
      <c r="A17710">
        <v>538568</v>
      </c>
      <c r="B17710" t="s">
        <v>180</v>
      </c>
      <c r="C17710" t="s">
        <v>29</v>
      </c>
      <c r="D17710">
        <v>4</v>
      </c>
      <c r="E17710" s="1">
        <v>40850.447916666657</v>
      </c>
      <c r="F17710">
        <v>2.1</v>
      </c>
      <c r="G17710">
        <v>13281</v>
      </c>
      <c r="H17710" t="s">
        <v>10</v>
      </c>
      <c r="I17710" t="str">
        <f>IF(AND(LEFT(OnlineRetail[[#This Row],[InvoiceNo]],1)&lt;&gt;"C",OnlineRetail[[#This Row],[CustomerID]]&lt;&gt;""),"Yes","No")</f>
        <v>Yes</v>
      </c>
      <c r="J17710" s="4">
        <f>EOMONTH(OnlineRetail[[#This Row],[InvoiceDate]],-1)+1</f>
        <v>40848</v>
      </c>
      <c r="K17710" s="6">
        <f>OnlineRetail[[#This Row],[Quantity]]*OnlineRetail[[#This Row],[UnitPrice]]</f>
        <v>8.4</v>
      </c>
      <c r="L17710" t="str">
        <f t="shared" si="276"/>
        <v>13281|Nov-2011</v>
      </c>
    </row>
    <row r="17711" spans="1:12">
      <c r="A17711">
        <v>541700</v>
      </c>
      <c r="B17711" t="s">
        <v>212</v>
      </c>
      <c r="C17711" t="s">
        <v>83</v>
      </c>
      <c r="D17711">
        <v>2</v>
      </c>
      <c r="E17711" s="1">
        <v>40850.452777777777</v>
      </c>
      <c r="F17711">
        <v>1.65</v>
      </c>
      <c r="G17711">
        <v>12903</v>
      </c>
      <c r="H17711" t="s">
        <v>10</v>
      </c>
      <c r="I17711" t="str">
        <f>IF(AND(LEFT(OnlineRetail[[#This Row],[InvoiceNo]],1)&lt;&gt;"C",OnlineRetail[[#This Row],[CustomerID]]&lt;&gt;""),"Yes","No")</f>
        <v>Yes</v>
      </c>
      <c r="J17711" s="4">
        <f>EOMONTH(OnlineRetail[[#This Row],[InvoiceDate]],-1)+1</f>
        <v>40848</v>
      </c>
      <c r="K17711" s="6">
        <f>OnlineRetail[[#This Row],[Quantity]]*OnlineRetail[[#This Row],[UnitPrice]]</f>
        <v>3.3</v>
      </c>
      <c r="L17711" t="str">
        <f t="shared" si="276"/>
        <v>12903|Nov-2011</v>
      </c>
    </row>
    <row r="17712" spans="1:12">
      <c r="A17712">
        <v>542843</v>
      </c>
      <c r="B17712" t="s">
        <v>137</v>
      </c>
      <c r="C17712" t="s">
        <v>27</v>
      </c>
      <c r="D17712">
        <v>12</v>
      </c>
      <c r="E17712" s="1">
        <v>40850.466666666667</v>
      </c>
      <c r="F17712">
        <v>9.9499999999999993</v>
      </c>
      <c r="G17712">
        <v>13215</v>
      </c>
      <c r="H17712" t="s">
        <v>10</v>
      </c>
      <c r="I17712" t="str">
        <f>IF(AND(LEFT(OnlineRetail[[#This Row],[InvoiceNo]],1)&lt;&gt;"C",OnlineRetail[[#This Row],[CustomerID]]&lt;&gt;""),"Yes","No")</f>
        <v>Yes</v>
      </c>
      <c r="J17712" s="4">
        <f>EOMONTH(OnlineRetail[[#This Row],[InvoiceDate]],-1)+1</f>
        <v>40848</v>
      </c>
      <c r="K17712" s="6">
        <f>OnlineRetail[[#This Row],[Quantity]]*OnlineRetail[[#This Row],[UnitPrice]]</f>
        <v>119.39999999999999</v>
      </c>
      <c r="L17712" t="str">
        <f t="shared" si="276"/>
        <v>13215|Nov-2011</v>
      </c>
    </row>
    <row r="17713" spans="1:12">
      <c r="A17713">
        <v>555506</v>
      </c>
      <c r="B17713" t="s">
        <v>283</v>
      </c>
      <c r="C17713" t="s">
        <v>42</v>
      </c>
      <c r="D17713">
        <v>13</v>
      </c>
      <c r="E17713" s="1">
        <v>40850.467361111107</v>
      </c>
      <c r="F17713">
        <v>7.95</v>
      </c>
      <c r="G17713">
        <v>14054</v>
      </c>
      <c r="H17713" t="s">
        <v>10</v>
      </c>
      <c r="I17713" t="str">
        <f>IF(AND(LEFT(OnlineRetail[[#This Row],[InvoiceNo]],1)&lt;&gt;"C",OnlineRetail[[#This Row],[CustomerID]]&lt;&gt;""),"Yes","No")</f>
        <v>Yes</v>
      </c>
      <c r="J17713" s="4">
        <f>EOMONTH(OnlineRetail[[#This Row],[InvoiceDate]],-1)+1</f>
        <v>40848</v>
      </c>
      <c r="K17713" s="6">
        <f>OnlineRetail[[#This Row],[Quantity]]*OnlineRetail[[#This Row],[UnitPrice]]</f>
        <v>103.35000000000001</v>
      </c>
      <c r="L17713" t="str">
        <f t="shared" si="276"/>
        <v>14054|Nov-2011</v>
      </c>
    </row>
    <row r="17714" spans="1:12">
      <c r="A17714">
        <v>540792</v>
      </c>
      <c r="B17714" t="s">
        <v>302</v>
      </c>
      <c r="C17714" t="s">
        <v>12</v>
      </c>
      <c r="D17714">
        <v>9</v>
      </c>
      <c r="E17714" s="1">
        <v>40850.480555555558</v>
      </c>
      <c r="F17714">
        <v>5.95</v>
      </c>
      <c r="G17714">
        <v>12577</v>
      </c>
      <c r="H17714" t="s">
        <v>10</v>
      </c>
      <c r="I17714" t="str">
        <f>IF(AND(LEFT(OnlineRetail[[#This Row],[InvoiceNo]],1)&lt;&gt;"C",OnlineRetail[[#This Row],[CustomerID]]&lt;&gt;""),"Yes","No")</f>
        <v>Yes</v>
      </c>
      <c r="J17714" s="4">
        <f>EOMONTH(OnlineRetail[[#This Row],[InvoiceDate]],-1)+1</f>
        <v>40848</v>
      </c>
      <c r="K17714" s="6">
        <f>OnlineRetail[[#This Row],[Quantity]]*OnlineRetail[[#This Row],[UnitPrice]]</f>
        <v>53.550000000000004</v>
      </c>
      <c r="L17714" t="str">
        <f t="shared" si="276"/>
        <v>12577|Nov-2011</v>
      </c>
    </row>
    <row r="17715" spans="1:12">
      <c r="A17715">
        <v>544922</v>
      </c>
      <c r="B17715" t="s">
        <v>275</v>
      </c>
      <c r="C17715" t="s">
        <v>40</v>
      </c>
      <c r="D17715">
        <v>9</v>
      </c>
      <c r="E17715" s="1">
        <v>40850.481944444437</v>
      </c>
      <c r="F17715">
        <v>1.65</v>
      </c>
      <c r="G17715">
        <v>13893</v>
      </c>
      <c r="H17715" t="s">
        <v>10</v>
      </c>
      <c r="I17715" t="str">
        <f>IF(AND(LEFT(OnlineRetail[[#This Row],[InvoiceNo]],1)&lt;&gt;"C",OnlineRetail[[#This Row],[CustomerID]]&lt;&gt;""),"Yes","No")</f>
        <v>Yes</v>
      </c>
      <c r="J17715" s="4">
        <f>EOMONTH(OnlineRetail[[#This Row],[InvoiceDate]],-1)+1</f>
        <v>40848</v>
      </c>
      <c r="K17715" s="6">
        <f>OnlineRetail[[#This Row],[Quantity]]*OnlineRetail[[#This Row],[UnitPrice]]</f>
        <v>14.85</v>
      </c>
      <c r="L17715" t="str">
        <f t="shared" si="276"/>
        <v>13893|Nov-2011</v>
      </c>
    </row>
    <row r="17716" spans="1:12">
      <c r="A17716">
        <v>553790</v>
      </c>
      <c r="B17716" t="s">
        <v>279</v>
      </c>
      <c r="C17716" t="s">
        <v>9</v>
      </c>
      <c r="D17716">
        <v>6</v>
      </c>
      <c r="E17716" s="1">
        <v>40850.482638888891</v>
      </c>
      <c r="F17716">
        <v>9.9499999999999993</v>
      </c>
      <c r="G17716">
        <v>14024</v>
      </c>
      <c r="H17716" t="s">
        <v>25</v>
      </c>
      <c r="I17716" t="str">
        <f>IF(AND(LEFT(OnlineRetail[[#This Row],[InvoiceNo]],1)&lt;&gt;"C",OnlineRetail[[#This Row],[CustomerID]]&lt;&gt;""),"Yes","No")</f>
        <v>Yes</v>
      </c>
      <c r="J17716" s="4">
        <f>EOMONTH(OnlineRetail[[#This Row],[InvoiceDate]],-1)+1</f>
        <v>40848</v>
      </c>
      <c r="K17716" s="6">
        <f>OnlineRetail[[#This Row],[Quantity]]*OnlineRetail[[#This Row],[UnitPrice]]</f>
        <v>59.699999999999996</v>
      </c>
      <c r="L17716" t="str">
        <f t="shared" si="276"/>
        <v>14024|Nov-2011</v>
      </c>
    </row>
    <row r="17717" spans="1:12">
      <c r="A17717">
        <v>553032</v>
      </c>
      <c r="B17717" t="s">
        <v>113</v>
      </c>
      <c r="C17717" t="s">
        <v>53</v>
      </c>
      <c r="D17717">
        <v>12</v>
      </c>
      <c r="E17717" s="1">
        <v>40850.48333333333</v>
      </c>
      <c r="F17717">
        <v>4.25</v>
      </c>
      <c r="G17717">
        <v>12793</v>
      </c>
      <c r="H17717" t="s">
        <v>10</v>
      </c>
      <c r="I17717" t="str">
        <f>IF(AND(LEFT(OnlineRetail[[#This Row],[InvoiceNo]],1)&lt;&gt;"C",OnlineRetail[[#This Row],[CustomerID]]&lt;&gt;""),"Yes","No")</f>
        <v>Yes</v>
      </c>
      <c r="J17717" s="4">
        <f>EOMONTH(OnlineRetail[[#This Row],[InvoiceDate]],-1)+1</f>
        <v>40848</v>
      </c>
      <c r="K17717" s="6">
        <f>OnlineRetail[[#This Row],[Quantity]]*OnlineRetail[[#This Row],[UnitPrice]]</f>
        <v>51</v>
      </c>
      <c r="L17717" t="str">
        <f t="shared" si="276"/>
        <v>12793|Nov-2011</v>
      </c>
    </row>
    <row r="17718" spans="1:12">
      <c r="A17718">
        <v>548240</v>
      </c>
      <c r="B17718" t="s">
        <v>176</v>
      </c>
      <c r="C17718" t="s">
        <v>50</v>
      </c>
      <c r="D17718">
        <v>11</v>
      </c>
      <c r="E17718" s="1">
        <v>40850.486111111109</v>
      </c>
      <c r="F17718">
        <v>2.5499999999999998</v>
      </c>
      <c r="G17718">
        <v>14281</v>
      </c>
      <c r="H17718" t="s">
        <v>10</v>
      </c>
      <c r="I17718" t="str">
        <f>IF(AND(LEFT(OnlineRetail[[#This Row],[InvoiceNo]],1)&lt;&gt;"C",OnlineRetail[[#This Row],[CustomerID]]&lt;&gt;""),"Yes","No")</f>
        <v>Yes</v>
      </c>
      <c r="J17718" s="4">
        <f>EOMONTH(OnlineRetail[[#This Row],[InvoiceDate]],-1)+1</f>
        <v>40848</v>
      </c>
      <c r="K17718" s="6">
        <f>OnlineRetail[[#This Row],[Quantity]]*OnlineRetail[[#This Row],[UnitPrice]]</f>
        <v>28.049999999999997</v>
      </c>
      <c r="L17718" t="str">
        <f t="shared" si="276"/>
        <v>14281|Nov-2011</v>
      </c>
    </row>
    <row r="17719" spans="1:12">
      <c r="A17719">
        <v>542272</v>
      </c>
      <c r="B17719" t="s">
        <v>20</v>
      </c>
      <c r="C17719" t="s">
        <v>62</v>
      </c>
      <c r="D17719">
        <v>4</v>
      </c>
      <c r="E17719" s="1">
        <v>40850.486805555563</v>
      </c>
      <c r="F17719">
        <v>0.85</v>
      </c>
      <c r="G17719">
        <v>13187</v>
      </c>
      <c r="H17719" t="s">
        <v>10</v>
      </c>
      <c r="I17719" t="str">
        <f>IF(AND(LEFT(OnlineRetail[[#This Row],[InvoiceNo]],1)&lt;&gt;"C",OnlineRetail[[#This Row],[CustomerID]]&lt;&gt;""),"Yes","No")</f>
        <v>Yes</v>
      </c>
      <c r="J17719" s="4">
        <f>EOMONTH(OnlineRetail[[#This Row],[InvoiceDate]],-1)+1</f>
        <v>40848</v>
      </c>
      <c r="K17719" s="6">
        <f>OnlineRetail[[#This Row],[Quantity]]*OnlineRetail[[#This Row],[UnitPrice]]</f>
        <v>3.4</v>
      </c>
      <c r="L17719" t="str">
        <f t="shared" si="276"/>
        <v>13187|Nov-2011</v>
      </c>
    </row>
    <row r="17720" spans="1:12" hidden="1">
      <c r="A17720" t="s">
        <v>440</v>
      </c>
      <c r="B17720" t="s">
        <v>234</v>
      </c>
      <c r="C17720" t="s">
        <v>12</v>
      </c>
      <c r="D17720">
        <v>12</v>
      </c>
      <c r="E17720" s="1">
        <v>40850.488194444442</v>
      </c>
      <c r="F17720">
        <v>9.9499999999999993</v>
      </c>
      <c r="G17720">
        <v>12823</v>
      </c>
      <c r="H17720" t="s">
        <v>10</v>
      </c>
      <c r="I17720" t="str">
        <f>IF(AND(LEFT(OnlineRetail[[#This Row],[InvoiceNo]],1)&lt;&gt;"C",OnlineRetail[[#This Row],[CustomerID]]&lt;&gt;""),"Yes","No")</f>
        <v>No</v>
      </c>
      <c r="J17720" s="4">
        <f>EOMONTH(OnlineRetail[[#This Row],[InvoiceDate]],-1)+1</f>
        <v>40848</v>
      </c>
      <c r="K17720" s="6">
        <f>OnlineRetail[[#This Row],[Quantity]]*OnlineRetail[[#This Row],[UnitPrice]]</f>
        <v>119.39999999999999</v>
      </c>
      <c r="L17720" t="str">
        <f t="shared" si="276"/>
        <v/>
      </c>
    </row>
    <row r="17721" spans="1:12">
      <c r="A17721">
        <v>537018</v>
      </c>
      <c r="B17721" t="s">
        <v>49</v>
      </c>
      <c r="C17721" t="s">
        <v>21</v>
      </c>
      <c r="D17721">
        <v>19</v>
      </c>
      <c r="E17721" s="1">
        <v>40850.493750000001</v>
      </c>
      <c r="F17721">
        <v>5.95</v>
      </c>
      <c r="G17721">
        <v>13956</v>
      </c>
      <c r="H17721" t="s">
        <v>10</v>
      </c>
      <c r="I17721" t="str">
        <f>IF(AND(LEFT(OnlineRetail[[#This Row],[InvoiceNo]],1)&lt;&gt;"C",OnlineRetail[[#This Row],[CustomerID]]&lt;&gt;""),"Yes","No")</f>
        <v>Yes</v>
      </c>
      <c r="J17721" s="4">
        <f>EOMONTH(OnlineRetail[[#This Row],[InvoiceDate]],-1)+1</f>
        <v>40848</v>
      </c>
      <c r="K17721" s="6">
        <f>OnlineRetail[[#This Row],[Quantity]]*OnlineRetail[[#This Row],[UnitPrice]]</f>
        <v>113.05</v>
      </c>
      <c r="L17721" t="str">
        <f t="shared" si="276"/>
        <v>13956|Nov-2011</v>
      </c>
    </row>
    <row r="17722" spans="1:12">
      <c r="A17722">
        <v>536426</v>
      </c>
      <c r="B17722" t="s">
        <v>67</v>
      </c>
      <c r="C17722" t="s">
        <v>33</v>
      </c>
      <c r="D17722">
        <v>17</v>
      </c>
      <c r="E17722" s="1">
        <v>40850.495138888888</v>
      </c>
      <c r="F17722">
        <v>4.95</v>
      </c>
      <c r="G17722">
        <v>13482</v>
      </c>
      <c r="H17722" t="s">
        <v>10</v>
      </c>
      <c r="I17722" t="str">
        <f>IF(AND(LEFT(OnlineRetail[[#This Row],[InvoiceNo]],1)&lt;&gt;"C",OnlineRetail[[#This Row],[CustomerID]]&lt;&gt;""),"Yes","No")</f>
        <v>Yes</v>
      </c>
      <c r="J17722" s="4">
        <f>EOMONTH(OnlineRetail[[#This Row],[InvoiceDate]],-1)+1</f>
        <v>40848</v>
      </c>
      <c r="K17722" s="6">
        <f>OnlineRetail[[#This Row],[Quantity]]*OnlineRetail[[#This Row],[UnitPrice]]</f>
        <v>84.15</v>
      </c>
      <c r="L17722" t="str">
        <f t="shared" si="276"/>
        <v>13482|Nov-2011</v>
      </c>
    </row>
    <row r="17723" spans="1:12">
      <c r="A17723">
        <v>537293</v>
      </c>
      <c r="B17723" t="s">
        <v>89</v>
      </c>
      <c r="C17723" t="s">
        <v>27</v>
      </c>
      <c r="D17723">
        <v>9</v>
      </c>
      <c r="E17723" s="1">
        <v>40850.51458333333</v>
      </c>
      <c r="F17723">
        <v>4.25</v>
      </c>
      <c r="G17723">
        <v>12783</v>
      </c>
      <c r="H17723" t="s">
        <v>22</v>
      </c>
      <c r="I17723" t="str">
        <f>IF(AND(LEFT(OnlineRetail[[#This Row],[InvoiceNo]],1)&lt;&gt;"C",OnlineRetail[[#This Row],[CustomerID]]&lt;&gt;""),"Yes","No")</f>
        <v>Yes</v>
      </c>
      <c r="J17723" s="4">
        <f>EOMONTH(OnlineRetail[[#This Row],[InvoiceDate]],-1)+1</f>
        <v>40848</v>
      </c>
      <c r="K17723" s="6">
        <f>OnlineRetail[[#This Row],[Quantity]]*OnlineRetail[[#This Row],[UnitPrice]]</f>
        <v>38.25</v>
      </c>
      <c r="L17723" t="str">
        <f t="shared" si="276"/>
        <v>12783|Nov-2011</v>
      </c>
    </row>
    <row r="17724" spans="1:12">
      <c r="A17724">
        <v>541773</v>
      </c>
      <c r="B17724" t="s">
        <v>237</v>
      </c>
      <c r="C17724" t="s">
        <v>33</v>
      </c>
      <c r="D17724">
        <v>13</v>
      </c>
      <c r="E17724" s="1">
        <v>40850.518055555563</v>
      </c>
      <c r="F17724">
        <v>4.25</v>
      </c>
      <c r="G17724">
        <v>13238</v>
      </c>
      <c r="H17724" t="s">
        <v>10</v>
      </c>
      <c r="I17724" t="str">
        <f>IF(AND(LEFT(OnlineRetail[[#This Row],[InvoiceNo]],1)&lt;&gt;"C",OnlineRetail[[#This Row],[CustomerID]]&lt;&gt;""),"Yes","No")</f>
        <v>Yes</v>
      </c>
      <c r="J17724" s="4">
        <f>EOMONTH(OnlineRetail[[#This Row],[InvoiceDate]],-1)+1</f>
        <v>40848</v>
      </c>
      <c r="K17724" s="6">
        <f>OnlineRetail[[#This Row],[Quantity]]*OnlineRetail[[#This Row],[UnitPrice]]</f>
        <v>55.25</v>
      </c>
      <c r="L17724" t="str">
        <f t="shared" si="276"/>
        <v>13238|Nov-2011</v>
      </c>
    </row>
    <row r="17725" spans="1:12">
      <c r="A17725">
        <v>544659</v>
      </c>
      <c r="B17725" t="s">
        <v>75</v>
      </c>
      <c r="C17725" t="s">
        <v>40</v>
      </c>
      <c r="D17725">
        <v>2</v>
      </c>
      <c r="E17725" s="1">
        <v>40850.522222222222</v>
      </c>
      <c r="F17725">
        <v>1.65</v>
      </c>
      <c r="G17725">
        <v>13484</v>
      </c>
      <c r="H17725" t="s">
        <v>31</v>
      </c>
      <c r="I17725" t="str">
        <f>IF(AND(LEFT(OnlineRetail[[#This Row],[InvoiceNo]],1)&lt;&gt;"C",OnlineRetail[[#This Row],[CustomerID]]&lt;&gt;""),"Yes","No")</f>
        <v>Yes</v>
      </c>
      <c r="J17725" s="4">
        <f>EOMONTH(OnlineRetail[[#This Row],[InvoiceDate]],-1)+1</f>
        <v>40848</v>
      </c>
      <c r="K17725" s="6">
        <f>OnlineRetail[[#This Row],[Quantity]]*OnlineRetail[[#This Row],[UnitPrice]]</f>
        <v>3.3</v>
      </c>
      <c r="L17725" t="str">
        <f t="shared" si="276"/>
        <v>13484|Nov-2011</v>
      </c>
    </row>
    <row r="17726" spans="1:12">
      <c r="A17726">
        <v>542153</v>
      </c>
      <c r="B17726" t="s">
        <v>228</v>
      </c>
      <c r="C17726" t="s">
        <v>14</v>
      </c>
      <c r="D17726">
        <v>11</v>
      </c>
      <c r="E17726" s="1">
        <v>40850.532638888893</v>
      </c>
      <c r="F17726">
        <v>2.1</v>
      </c>
      <c r="G17726">
        <v>13587</v>
      </c>
      <c r="H17726" t="s">
        <v>36</v>
      </c>
      <c r="I17726" t="str">
        <f>IF(AND(LEFT(OnlineRetail[[#This Row],[InvoiceNo]],1)&lt;&gt;"C",OnlineRetail[[#This Row],[CustomerID]]&lt;&gt;""),"Yes","No")</f>
        <v>Yes</v>
      </c>
      <c r="J17726" s="4">
        <f>EOMONTH(OnlineRetail[[#This Row],[InvoiceDate]],-1)+1</f>
        <v>40848</v>
      </c>
      <c r="K17726" s="6">
        <f>OnlineRetail[[#This Row],[Quantity]]*OnlineRetail[[#This Row],[UnitPrice]]</f>
        <v>23.1</v>
      </c>
      <c r="L17726" t="str">
        <f t="shared" si="276"/>
        <v>13587|Nov-2011</v>
      </c>
    </row>
    <row r="17727" spans="1:12">
      <c r="A17727">
        <v>555151</v>
      </c>
      <c r="B17727" t="s">
        <v>193</v>
      </c>
      <c r="C17727" t="s">
        <v>12</v>
      </c>
      <c r="D17727">
        <v>21</v>
      </c>
      <c r="E17727" s="1">
        <v>40850.533333333333</v>
      </c>
      <c r="F17727">
        <v>2.5499999999999998</v>
      </c>
      <c r="G17727">
        <v>14006</v>
      </c>
      <c r="H17727" t="s">
        <v>36</v>
      </c>
      <c r="I17727" t="str">
        <f>IF(AND(LEFT(OnlineRetail[[#This Row],[InvoiceNo]],1)&lt;&gt;"C",OnlineRetail[[#This Row],[CustomerID]]&lt;&gt;""),"Yes","No")</f>
        <v>Yes</v>
      </c>
      <c r="J17727" s="4">
        <f>EOMONTH(OnlineRetail[[#This Row],[InvoiceDate]],-1)+1</f>
        <v>40848</v>
      </c>
      <c r="K17727" s="6">
        <f>OnlineRetail[[#This Row],[Quantity]]*OnlineRetail[[#This Row],[UnitPrice]]</f>
        <v>53.55</v>
      </c>
      <c r="L17727" t="str">
        <f t="shared" si="276"/>
        <v>14006|Nov-2011</v>
      </c>
    </row>
    <row r="17728" spans="1:12">
      <c r="A17728">
        <v>544372</v>
      </c>
      <c r="B17728" t="s">
        <v>160</v>
      </c>
      <c r="C17728" t="s">
        <v>62</v>
      </c>
      <c r="D17728">
        <v>9</v>
      </c>
      <c r="E17728" s="1">
        <v>40850.542361111111</v>
      </c>
      <c r="F17728">
        <v>1.25</v>
      </c>
      <c r="G17728">
        <v>14077</v>
      </c>
      <c r="H17728" t="s">
        <v>10</v>
      </c>
      <c r="I17728" t="str">
        <f>IF(AND(LEFT(OnlineRetail[[#This Row],[InvoiceNo]],1)&lt;&gt;"C",OnlineRetail[[#This Row],[CustomerID]]&lt;&gt;""),"Yes","No")</f>
        <v>Yes</v>
      </c>
      <c r="J17728" s="4">
        <f>EOMONTH(OnlineRetail[[#This Row],[InvoiceDate]],-1)+1</f>
        <v>40848</v>
      </c>
      <c r="K17728" s="6">
        <f>OnlineRetail[[#This Row],[Quantity]]*OnlineRetail[[#This Row],[UnitPrice]]</f>
        <v>11.25</v>
      </c>
      <c r="L17728" t="str">
        <f t="shared" si="276"/>
        <v>14077|Nov-2011</v>
      </c>
    </row>
    <row r="17729" spans="1:12">
      <c r="A17729">
        <v>549040</v>
      </c>
      <c r="B17729" t="s">
        <v>237</v>
      </c>
      <c r="C17729" t="s">
        <v>40</v>
      </c>
      <c r="D17729">
        <v>21</v>
      </c>
      <c r="E17729" s="1">
        <v>40850.54583333333</v>
      </c>
      <c r="F17729">
        <v>1.65</v>
      </c>
      <c r="G17729">
        <v>13078</v>
      </c>
      <c r="H17729" t="s">
        <v>10</v>
      </c>
      <c r="I17729" t="str">
        <f>IF(AND(LEFT(OnlineRetail[[#This Row],[InvoiceNo]],1)&lt;&gt;"C",OnlineRetail[[#This Row],[CustomerID]]&lt;&gt;""),"Yes","No")</f>
        <v>Yes</v>
      </c>
      <c r="J17729" s="4">
        <f>EOMONTH(OnlineRetail[[#This Row],[InvoiceDate]],-1)+1</f>
        <v>40848</v>
      </c>
      <c r="K17729" s="6">
        <f>OnlineRetail[[#This Row],[Quantity]]*OnlineRetail[[#This Row],[UnitPrice]]</f>
        <v>34.65</v>
      </c>
      <c r="L17729" t="str">
        <f t="shared" si="276"/>
        <v>13078|Nov-2011</v>
      </c>
    </row>
    <row r="17730" spans="1:12">
      <c r="A17730">
        <v>548912</v>
      </c>
      <c r="B17730" t="s">
        <v>171</v>
      </c>
      <c r="C17730" t="s">
        <v>27</v>
      </c>
      <c r="D17730">
        <v>10</v>
      </c>
      <c r="E17730" s="1">
        <v>40850.552083333343</v>
      </c>
      <c r="F17730">
        <v>2.5499999999999998</v>
      </c>
      <c r="G17730">
        <v>13884</v>
      </c>
      <c r="H17730" t="s">
        <v>10</v>
      </c>
      <c r="I17730" t="str">
        <f>IF(AND(LEFT(OnlineRetail[[#This Row],[InvoiceNo]],1)&lt;&gt;"C",OnlineRetail[[#This Row],[CustomerID]]&lt;&gt;""),"Yes","No")</f>
        <v>Yes</v>
      </c>
      <c r="J17730" s="4">
        <f>EOMONTH(OnlineRetail[[#This Row],[InvoiceDate]],-1)+1</f>
        <v>40848</v>
      </c>
      <c r="K17730" s="6">
        <f>OnlineRetail[[#This Row],[Quantity]]*OnlineRetail[[#This Row],[UnitPrice]]</f>
        <v>25.5</v>
      </c>
      <c r="L17730" t="str">
        <f t="shared" ref="L17730:L17793" si="277">IF(I17730="Yes",G17730&amp;"|"&amp;TEXT(J17730,"mmm-yyyy"),"")</f>
        <v>13884|Nov-2011</v>
      </c>
    </row>
    <row r="17731" spans="1:12">
      <c r="A17731">
        <v>546038</v>
      </c>
      <c r="B17731" t="s">
        <v>279</v>
      </c>
      <c r="C17731" t="s">
        <v>21</v>
      </c>
      <c r="D17731">
        <v>19</v>
      </c>
      <c r="E17731" s="1">
        <v>40850.554861111108</v>
      </c>
      <c r="F17731">
        <v>9.9499999999999993</v>
      </c>
      <c r="G17731">
        <v>12537</v>
      </c>
      <c r="H17731" t="s">
        <v>10</v>
      </c>
      <c r="I17731" t="str">
        <f>IF(AND(LEFT(OnlineRetail[[#This Row],[InvoiceNo]],1)&lt;&gt;"C",OnlineRetail[[#This Row],[CustomerID]]&lt;&gt;""),"Yes","No")</f>
        <v>Yes</v>
      </c>
      <c r="J17731" s="4">
        <f>EOMONTH(OnlineRetail[[#This Row],[InvoiceDate]],-1)+1</f>
        <v>40848</v>
      </c>
      <c r="K17731" s="6">
        <f>OnlineRetail[[#This Row],[Quantity]]*OnlineRetail[[#This Row],[UnitPrice]]</f>
        <v>189.04999999999998</v>
      </c>
      <c r="L17731" t="str">
        <f t="shared" si="277"/>
        <v>12537|Nov-2011</v>
      </c>
    </row>
    <row r="17732" spans="1:12">
      <c r="A17732">
        <v>545303</v>
      </c>
      <c r="B17732" t="s">
        <v>292</v>
      </c>
      <c r="C17732" t="s">
        <v>40</v>
      </c>
      <c r="D17732">
        <v>3</v>
      </c>
      <c r="E17732" s="1">
        <v>40850.555555555547</v>
      </c>
      <c r="F17732">
        <v>2.1</v>
      </c>
      <c r="G17732">
        <v>12423</v>
      </c>
      <c r="H17732" t="s">
        <v>10</v>
      </c>
      <c r="I17732" t="str">
        <f>IF(AND(LEFT(OnlineRetail[[#This Row],[InvoiceNo]],1)&lt;&gt;"C",OnlineRetail[[#This Row],[CustomerID]]&lt;&gt;""),"Yes","No")</f>
        <v>Yes</v>
      </c>
      <c r="J17732" s="4">
        <f>EOMONTH(OnlineRetail[[#This Row],[InvoiceDate]],-1)+1</f>
        <v>40848</v>
      </c>
      <c r="K17732" s="6">
        <f>OnlineRetail[[#This Row],[Quantity]]*OnlineRetail[[#This Row],[UnitPrice]]</f>
        <v>6.3000000000000007</v>
      </c>
      <c r="L17732" t="str">
        <f t="shared" si="277"/>
        <v>12423|Nov-2011</v>
      </c>
    </row>
    <row r="17733" spans="1:12">
      <c r="A17733">
        <v>550008</v>
      </c>
      <c r="B17733" t="s">
        <v>13</v>
      </c>
      <c r="C17733" t="s">
        <v>14</v>
      </c>
      <c r="D17733">
        <v>10</v>
      </c>
      <c r="E17733" s="1">
        <v>40850.556250000001</v>
      </c>
      <c r="F17733">
        <v>3.39</v>
      </c>
      <c r="G17733">
        <v>14104</v>
      </c>
      <c r="H17733" t="s">
        <v>36</v>
      </c>
      <c r="I17733" t="str">
        <f>IF(AND(LEFT(OnlineRetail[[#This Row],[InvoiceNo]],1)&lt;&gt;"C",OnlineRetail[[#This Row],[CustomerID]]&lt;&gt;""),"Yes","No")</f>
        <v>Yes</v>
      </c>
      <c r="J17733" s="4">
        <f>EOMONTH(OnlineRetail[[#This Row],[InvoiceDate]],-1)+1</f>
        <v>40848</v>
      </c>
      <c r="K17733" s="6">
        <f>OnlineRetail[[#This Row],[Quantity]]*OnlineRetail[[#This Row],[UnitPrice]]</f>
        <v>33.9</v>
      </c>
      <c r="L17733" t="str">
        <f t="shared" si="277"/>
        <v>14104|Nov-2011</v>
      </c>
    </row>
    <row r="17734" spans="1:12">
      <c r="A17734">
        <v>555169</v>
      </c>
      <c r="B17734" t="s">
        <v>173</v>
      </c>
      <c r="C17734" t="s">
        <v>24</v>
      </c>
      <c r="D17734">
        <v>2</v>
      </c>
      <c r="E17734" s="1">
        <v>40850.560416666667</v>
      </c>
      <c r="F17734">
        <v>4.25</v>
      </c>
      <c r="G17734">
        <v>13508</v>
      </c>
      <c r="H17734" t="s">
        <v>31</v>
      </c>
      <c r="I17734" t="str">
        <f>IF(AND(LEFT(OnlineRetail[[#This Row],[InvoiceNo]],1)&lt;&gt;"C",OnlineRetail[[#This Row],[CustomerID]]&lt;&gt;""),"Yes","No")</f>
        <v>Yes</v>
      </c>
      <c r="J17734" s="4">
        <f>EOMONTH(OnlineRetail[[#This Row],[InvoiceDate]],-1)+1</f>
        <v>40848</v>
      </c>
      <c r="K17734" s="6">
        <f>OnlineRetail[[#This Row],[Quantity]]*OnlineRetail[[#This Row],[UnitPrice]]</f>
        <v>8.5</v>
      </c>
      <c r="L17734" t="str">
        <f t="shared" si="277"/>
        <v>13508|Nov-2011</v>
      </c>
    </row>
    <row r="17735" spans="1:12">
      <c r="A17735">
        <v>543494</v>
      </c>
      <c r="B17735" t="s">
        <v>251</v>
      </c>
      <c r="C17735" t="s">
        <v>27</v>
      </c>
      <c r="D17735">
        <v>9</v>
      </c>
      <c r="E17735" s="1">
        <v>40850.570833333331</v>
      </c>
      <c r="F17735">
        <v>2.5499999999999998</v>
      </c>
      <c r="G17735">
        <v>13233</v>
      </c>
      <c r="H17735" t="s">
        <v>10</v>
      </c>
      <c r="I17735" t="str">
        <f>IF(AND(LEFT(OnlineRetail[[#This Row],[InvoiceNo]],1)&lt;&gt;"C",OnlineRetail[[#This Row],[CustomerID]]&lt;&gt;""),"Yes","No")</f>
        <v>Yes</v>
      </c>
      <c r="J17735" s="4">
        <f>EOMONTH(OnlineRetail[[#This Row],[InvoiceDate]],-1)+1</f>
        <v>40848</v>
      </c>
      <c r="K17735" s="6">
        <f>OnlineRetail[[#This Row],[Quantity]]*OnlineRetail[[#This Row],[UnitPrice]]</f>
        <v>22.95</v>
      </c>
      <c r="L17735" t="str">
        <f t="shared" si="277"/>
        <v>13233|Nov-2011</v>
      </c>
    </row>
    <row r="17736" spans="1:12">
      <c r="A17736">
        <v>546496</v>
      </c>
      <c r="B17736" t="s">
        <v>108</v>
      </c>
      <c r="C17736" t="s">
        <v>72</v>
      </c>
      <c r="D17736">
        <v>6</v>
      </c>
      <c r="E17736" s="1">
        <v>40850.571527777778</v>
      </c>
      <c r="F17736">
        <v>1.65</v>
      </c>
      <c r="G17736">
        <v>14126</v>
      </c>
      <c r="H17736" t="s">
        <v>10</v>
      </c>
      <c r="I17736" t="str">
        <f>IF(AND(LEFT(OnlineRetail[[#This Row],[InvoiceNo]],1)&lt;&gt;"C",OnlineRetail[[#This Row],[CustomerID]]&lt;&gt;""),"Yes","No")</f>
        <v>Yes</v>
      </c>
      <c r="J17736" s="4">
        <f>EOMONTH(OnlineRetail[[#This Row],[InvoiceDate]],-1)+1</f>
        <v>40848</v>
      </c>
      <c r="K17736" s="6">
        <f>OnlineRetail[[#This Row],[Quantity]]*OnlineRetail[[#This Row],[UnitPrice]]</f>
        <v>9.8999999999999986</v>
      </c>
      <c r="L17736" t="str">
        <f t="shared" si="277"/>
        <v>14126|Nov-2011</v>
      </c>
    </row>
    <row r="17737" spans="1:12">
      <c r="A17737">
        <v>547209</v>
      </c>
      <c r="B17737" t="s">
        <v>92</v>
      </c>
      <c r="C17737" t="s">
        <v>16</v>
      </c>
      <c r="D17737">
        <v>18</v>
      </c>
      <c r="E17737" s="1">
        <v>40850.57916666667</v>
      </c>
      <c r="F17737">
        <v>5.95</v>
      </c>
      <c r="G17737">
        <v>14140</v>
      </c>
      <c r="H17737" t="s">
        <v>10</v>
      </c>
      <c r="I17737" t="str">
        <f>IF(AND(LEFT(OnlineRetail[[#This Row],[InvoiceNo]],1)&lt;&gt;"C",OnlineRetail[[#This Row],[CustomerID]]&lt;&gt;""),"Yes","No")</f>
        <v>Yes</v>
      </c>
      <c r="J17737" s="4">
        <f>EOMONTH(OnlineRetail[[#This Row],[InvoiceDate]],-1)+1</f>
        <v>40848</v>
      </c>
      <c r="K17737" s="6">
        <f>OnlineRetail[[#This Row],[Quantity]]*OnlineRetail[[#This Row],[UnitPrice]]</f>
        <v>107.10000000000001</v>
      </c>
      <c r="L17737" t="str">
        <f t="shared" si="277"/>
        <v>14140|Nov-2011</v>
      </c>
    </row>
    <row r="17738" spans="1:12">
      <c r="A17738">
        <v>538873</v>
      </c>
      <c r="B17738" t="s">
        <v>89</v>
      </c>
      <c r="C17738" t="s">
        <v>53</v>
      </c>
      <c r="D17738">
        <v>23</v>
      </c>
      <c r="E17738" s="1">
        <v>40850.594444444447</v>
      </c>
      <c r="F17738">
        <v>7.95</v>
      </c>
      <c r="G17738">
        <v>13029</v>
      </c>
      <c r="H17738" t="s">
        <v>121</v>
      </c>
      <c r="I17738" t="str">
        <f>IF(AND(LEFT(OnlineRetail[[#This Row],[InvoiceNo]],1)&lt;&gt;"C",OnlineRetail[[#This Row],[CustomerID]]&lt;&gt;""),"Yes","No")</f>
        <v>Yes</v>
      </c>
      <c r="J17738" s="4">
        <f>EOMONTH(OnlineRetail[[#This Row],[InvoiceDate]],-1)+1</f>
        <v>40848</v>
      </c>
      <c r="K17738" s="6">
        <f>OnlineRetail[[#This Row],[Quantity]]*OnlineRetail[[#This Row],[UnitPrice]]</f>
        <v>182.85</v>
      </c>
      <c r="L17738" t="str">
        <f t="shared" si="277"/>
        <v>13029|Nov-2011</v>
      </c>
    </row>
    <row r="17739" spans="1:12">
      <c r="A17739">
        <v>542583</v>
      </c>
      <c r="B17739" t="s">
        <v>176</v>
      </c>
      <c r="C17739" t="s">
        <v>19</v>
      </c>
      <c r="D17739">
        <v>24</v>
      </c>
      <c r="E17739" s="1">
        <v>40850.597222222219</v>
      </c>
      <c r="F17739">
        <v>2.1</v>
      </c>
      <c r="G17739">
        <v>12423</v>
      </c>
      <c r="H17739" t="s">
        <v>10</v>
      </c>
      <c r="I17739" t="str">
        <f>IF(AND(LEFT(OnlineRetail[[#This Row],[InvoiceNo]],1)&lt;&gt;"C",OnlineRetail[[#This Row],[CustomerID]]&lt;&gt;""),"Yes","No")</f>
        <v>Yes</v>
      </c>
      <c r="J17739" s="4">
        <f>EOMONTH(OnlineRetail[[#This Row],[InvoiceDate]],-1)+1</f>
        <v>40848</v>
      </c>
      <c r="K17739" s="6">
        <f>OnlineRetail[[#This Row],[Quantity]]*OnlineRetail[[#This Row],[UnitPrice]]</f>
        <v>50.400000000000006</v>
      </c>
      <c r="L17739" t="str">
        <f t="shared" si="277"/>
        <v>12423|Nov-2011</v>
      </c>
    </row>
    <row r="17740" spans="1:12">
      <c r="A17740">
        <v>542769</v>
      </c>
      <c r="B17740" t="s">
        <v>274</v>
      </c>
      <c r="C17740" t="s">
        <v>29</v>
      </c>
      <c r="D17740">
        <v>3</v>
      </c>
      <c r="E17740" s="1">
        <v>40850.597222222219</v>
      </c>
      <c r="F17740">
        <v>1.25</v>
      </c>
      <c r="G17740">
        <v>13406</v>
      </c>
      <c r="H17740" t="s">
        <v>10</v>
      </c>
      <c r="I17740" t="str">
        <f>IF(AND(LEFT(OnlineRetail[[#This Row],[InvoiceNo]],1)&lt;&gt;"C",OnlineRetail[[#This Row],[CustomerID]]&lt;&gt;""),"Yes","No")</f>
        <v>Yes</v>
      </c>
      <c r="J17740" s="4">
        <f>EOMONTH(OnlineRetail[[#This Row],[InvoiceDate]],-1)+1</f>
        <v>40848</v>
      </c>
      <c r="K17740" s="6">
        <f>OnlineRetail[[#This Row],[Quantity]]*OnlineRetail[[#This Row],[UnitPrice]]</f>
        <v>3.75</v>
      </c>
      <c r="L17740" t="str">
        <f t="shared" si="277"/>
        <v>13406|Nov-2011</v>
      </c>
    </row>
    <row r="17741" spans="1:12">
      <c r="A17741">
        <v>540442</v>
      </c>
      <c r="B17741" t="s">
        <v>302</v>
      </c>
      <c r="C17741" t="s">
        <v>72</v>
      </c>
      <c r="D17741">
        <v>24</v>
      </c>
      <c r="E17741" s="1">
        <v>40850.597222222219</v>
      </c>
      <c r="F17741">
        <v>3.39</v>
      </c>
      <c r="G17741">
        <v>13664</v>
      </c>
      <c r="H17741" t="s">
        <v>10</v>
      </c>
      <c r="I17741" t="str">
        <f>IF(AND(LEFT(OnlineRetail[[#This Row],[InvoiceNo]],1)&lt;&gt;"C",OnlineRetail[[#This Row],[CustomerID]]&lt;&gt;""),"Yes","No")</f>
        <v>Yes</v>
      </c>
      <c r="J17741" s="4">
        <f>EOMONTH(OnlineRetail[[#This Row],[InvoiceDate]],-1)+1</f>
        <v>40848</v>
      </c>
      <c r="K17741" s="6">
        <f>OnlineRetail[[#This Row],[Quantity]]*OnlineRetail[[#This Row],[UnitPrice]]</f>
        <v>81.36</v>
      </c>
      <c r="L17741" t="str">
        <f t="shared" si="277"/>
        <v>13664|Nov-2011</v>
      </c>
    </row>
    <row r="17742" spans="1:12">
      <c r="A17742">
        <v>541625</v>
      </c>
      <c r="B17742" t="s">
        <v>250</v>
      </c>
      <c r="C17742" t="s">
        <v>21</v>
      </c>
      <c r="D17742">
        <v>21</v>
      </c>
      <c r="E17742" s="1">
        <v>40850.600694444453</v>
      </c>
      <c r="F17742">
        <v>1.65</v>
      </c>
      <c r="G17742">
        <v>14255</v>
      </c>
      <c r="H17742" t="s">
        <v>10</v>
      </c>
      <c r="I17742" t="str">
        <f>IF(AND(LEFT(OnlineRetail[[#This Row],[InvoiceNo]],1)&lt;&gt;"C",OnlineRetail[[#This Row],[CustomerID]]&lt;&gt;""),"Yes","No")</f>
        <v>Yes</v>
      </c>
      <c r="J17742" s="4">
        <f>EOMONTH(OnlineRetail[[#This Row],[InvoiceDate]],-1)+1</f>
        <v>40848</v>
      </c>
      <c r="K17742" s="6">
        <f>OnlineRetail[[#This Row],[Quantity]]*OnlineRetail[[#This Row],[UnitPrice]]</f>
        <v>34.65</v>
      </c>
      <c r="L17742" t="str">
        <f t="shared" si="277"/>
        <v>14255|Nov-2011</v>
      </c>
    </row>
    <row r="17743" spans="1:12">
      <c r="A17743">
        <v>548317</v>
      </c>
      <c r="B17743" t="s">
        <v>172</v>
      </c>
      <c r="C17743" t="s">
        <v>24</v>
      </c>
      <c r="D17743">
        <v>7</v>
      </c>
      <c r="E17743" s="1">
        <v>40850.609722222223</v>
      </c>
      <c r="F17743">
        <v>5.95</v>
      </c>
      <c r="G17743">
        <v>13303</v>
      </c>
      <c r="H17743" t="s">
        <v>10</v>
      </c>
      <c r="I17743" t="str">
        <f>IF(AND(LEFT(OnlineRetail[[#This Row],[InvoiceNo]],1)&lt;&gt;"C",OnlineRetail[[#This Row],[CustomerID]]&lt;&gt;""),"Yes","No")</f>
        <v>Yes</v>
      </c>
      <c r="J17743" s="4">
        <f>EOMONTH(OnlineRetail[[#This Row],[InvoiceDate]],-1)+1</f>
        <v>40848</v>
      </c>
      <c r="K17743" s="6">
        <f>OnlineRetail[[#This Row],[Quantity]]*OnlineRetail[[#This Row],[UnitPrice]]</f>
        <v>41.65</v>
      </c>
      <c r="L17743" t="str">
        <f t="shared" si="277"/>
        <v>13303|Nov-2011</v>
      </c>
    </row>
    <row r="17744" spans="1:12">
      <c r="A17744">
        <v>536593</v>
      </c>
      <c r="B17744" t="s">
        <v>269</v>
      </c>
      <c r="C17744" t="s">
        <v>50</v>
      </c>
      <c r="D17744">
        <v>16</v>
      </c>
      <c r="E17744" s="1">
        <v>40850.613194444442</v>
      </c>
      <c r="F17744">
        <v>3.39</v>
      </c>
      <c r="G17744">
        <v>13944</v>
      </c>
      <c r="H17744" t="s">
        <v>17</v>
      </c>
      <c r="I17744" t="str">
        <f>IF(AND(LEFT(OnlineRetail[[#This Row],[InvoiceNo]],1)&lt;&gt;"C",OnlineRetail[[#This Row],[CustomerID]]&lt;&gt;""),"Yes","No")</f>
        <v>Yes</v>
      </c>
      <c r="J17744" s="4">
        <f>EOMONTH(OnlineRetail[[#This Row],[InvoiceDate]],-1)+1</f>
        <v>40848</v>
      </c>
      <c r="K17744" s="6">
        <f>OnlineRetail[[#This Row],[Quantity]]*OnlineRetail[[#This Row],[UnitPrice]]</f>
        <v>54.24</v>
      </c>
      <c r="L17744" t="str">
        <f t="shared" si="277"/>
        <v>13944|Nov-2011</v>
      </c>
    </row>
    <row r="17745" spans="1:12">
      <c r="A17745">
        <v>547026</v>
      </c>
      <c r="B17745" t="s">
        <v>188</v>
      </c>
      <c r="C17745" t="s">
        <v>40</v>
      </c>
      <c r="D17745">
        <v>12</v>
      </c>
      <c r="E17745" s="1">
        <v>40850.615972222222</v>
      </c>
      <c r="F17745">
        <v>2.1</v>
      </c>
      <c r="G17745">
        <v>13681</v>
      </c>
      <c r="H17745" t="s">
        <v>10</v>
      </c>
      <c r="I17745" t="str">
        <f>IF(AND(LEFT(OnlineRetail[[#This Row],[InvoiceNo]],1)&lt;&gt;"C",OnlineRetail[[#This Row],[CustomerID]]&lt;&gt;""),"Yes","No")</f>
        <v>Yes</v>
      </c>
      <c r="J17745" s="4">
        <f>EOMONTH(OnlineRetail[[#This Row],[InvoiceDate]],-1)+1</f>
        <v>40848</v>
      </c>
      <c r="K17745" s="6">
        <f>OnlineRetail[[#This Row],[Quantity]]*OnlineRetail[[#This Row],[UnitPrice]]</f>
        <v>25.200000000000003</v>
      </c>
      <c r="L17745" t="str">
        <f t="shared" si="277"/>
        <v>13681|Nov-2011</v>
      </c>
    </row>
    <row r="17746" spans="1:12">
      <c r="A17746">
        <v>547035</v>
      </c>
      <c r="B17746" t="s">
        <v>103</v>
      </c>
      <c r="C17746" t="s">
        <v>50</v>
      </c>
      <c r="D17746">
        <v>21</v>
      </c>
      <c r="E17746" s="1">
        <v>40850.617361111108</v>
      </c>
      <c r="F17746">
        <v>4.25</v>
      </c>
      <c r="G17746">
        <v>14278</v>
      </c>
      <c r="H17746" t="s">
        <v>10</v>
      </c>
      <c r="I17746" t="str">
        <f>IF(AND(LEFT(OnlineRetail[[#This Row],[InvoiceNo]],1)&lt;&gt;"C",OnlineRetail[[#This Row],[CustomerID]]&lt;&gt;""),"Yes","No")</f>
        <v>Yes</v>
      </c>
      <c r="J17746" s="4">
        <f>EOMONTH(OnlineRetail[[#This Row],[InvoiceDate]],-1)+1</f>
        <v>40848</v>
      </c>
      <c r="K17746" s="6">
        <f>OnlineRetail[[#This Row],[Quantity]]*OnlineRetail[[#This Row],[UnitPrice]]</f>
        <v>89.25</v>
      </c>
      <c r="L17746" t="str">
        <f t="shared" si="277"/>
        <v>14278|Nov-2011</v>
      </c>
    </row>
    <row r="17747" spans="1:12">
      <c r="A17747">
        <v>543720</v>
      </c>
      <c r="B17747" t="s">
        <v>205</v>
      </c>
      <c r="C17747" t="s">
        <v>14</v>
      </c>
      <c r="D17747">
        <v>17</v>
      </c>
      <c r="E17747" s="1">
        <v>40850.629166666673</v>
      </c>
      <c r="F17747">
        <v>4.95</v>
      </c>
      <c r="G17747">
        <v>13222</v>
      </c>
      <c r="H17747" t="s">
        <v>10</v>
      </c>
      <c r="I17747" t="str">
        <f>IF(AND(LEFT(OnlineRetail[[#This Row],[InvoiceNo]],1)&lt;&gt;"C",OnlineRetail[[#This Row],[CustomerID]]&lt;&gt;""),"Yes","No")</f>
        <v>Yes</v>
      </c>
      <c r="J17747" s="4">
        <f>EOMONTH(OnlineRetail[[#This Row],[InvoiceDate]],-1)+1</f>
        <v>40848</v>
      </c>
      <c r="K17747" s="6">
        <f>OnlineRetail[[#This Row],[Quantity]]*OnlineRetail[[#This Row],[UnitPrice]]</f>
        <v>84.15</v>
      </c>
      <c r="L17747" t="str">
        <f t="shared" si="277"/>
        <v>13222|Nov-2011</v>
      </c>
    </row>
    <row r="17748" spans="1:12">
      <c r="A17748">
        <v>553429</v>
      </c>
      <c r="B17748" t="s">
        <v>189</v>
      </c>
      <c r="C17748" t="s">
        <v>9</v>
      </c>
      <c r="D17748">
        <v>8</v>
      </c>
      <c r="E17748" s="1">
        <v>40850.634027777778</v>
      </c>
      <c r="F17748">
        <v>5.95</v>
      </c>
      <c r="G17748">
        <v>12738</v>
      </c>
      <c r="H17748" t="s">
        <v>17</v>
      </c>
      <c r="I17748" t="str">
        <f>IF(AND(LEFT(OnlineRetail[[#This Row],[InvoiceNo]],1)&lt;&gt;"C",OnlineRetail[[#This Row],[CustomerID]]&lt;&gt;""),"Yes","No")</f>
        <v>Yes</v>
      </c>
      <c r="J17748" s="4">
        <f>EOMONTH(OnlineRetail[[#This Row],[InvoiceDate]],-1)+1</f>
        <v>40848</v>
      </c>
      <c r="K17748" s="6">
        <f>OnlineRetail[[#This Row],[Quantity]]*OnlineRetail[[#This Row],[UnitPrice]]</f>
        <v>47.6</v>
      </c>
      <c r="L17748" t="str">
        <f t="shared" si="277"/>
        <v>12738|Nov-2011</v>
      </c>
    </row>
    <row r="17749" spans="1:12">
      <c r="A17749">
        <v>551739</v>
      </c>
      <c r="B17749" t="s">
        <v>159</v>
      </c>
      <c r="C17749" t="s">
        <v>27</v>
      </c>
      <c r="D17749">
        <v>4</v>
      </c>
      <c r="E17749" s="1">
        <v>40850.634722222218</v>
      </c>
      <c r="F17749">
        <v>4.95</v>
      </c>
      <c r="G17749">
        <v>13181</v>
      </c>
      <c r="H17749" t="s">
        <v>10</v>
      </c>
      <c r="I17749" t="str">
        <f>IF(AND(LEFT(OnlineRetail[[#This Row],[InvoiceNo]],1)&lt;&gt;"C",OnlineRetail[[#This Row],[CustomerID]]&lt;&gt;""),"Yes","No")</f>
        <v>Yes</v>
      </c>
      <c r="J17749" s="4">
        <f>EOMONTH(OnlineRetail[[#This Row],[InvoiceDate]],-1)+1</f>
        <v>40848</v>
      </c>
      <c r="K17749" s="6">
        <f>OnlineRetail[[#This Row],[Quantity]]*OnlineRetail[[#This Row],[UnitPrice]]</f>
        <v>19.8</v>
      </c>
      <c r="L17749" t="str">
        <f t="shared" si="277"/>
        <v>13181|Nov-2011</v>
      </c>
    </row>
    <row r="17750" spans="1:12">
      <c r="A17750">
        <v>540594</v>
      </c>
      <c r="B17750" t="s">
        <v>77</v>
      </c>
      <c r="C17750" t="s">
        <v>33</v>
      </c>
      <c r="D17750">
        <v>11</v>
      </c>
      <c r="E17750" s="1">
        <v>40850.643750000003</v>
      </c>
      <c r="F17750">
        <v>5.95</v>
      </c>
      <c r="G17750">
        <v>13749</v>
      </c>
      <c r="H17750" t="s">
        <v>10</v>
      </c>
      <c r="I17750" t="str">
        <f>IF(AND(LEFT(OnlineRetail[[#This Row],[InvoiceNo]],1)&lt;&gt;"C",OnlineRetail[[#This Row],[CustomerID]]&lt;&gt;""),"Yes","No")</f>
        <v>Yes</v>
      </c>
      <c r="J17750" s="4">
        <f>EOMONTH(OnlineRetail[[#This Row],[InvoiceDate]],-1)+1</f>
        <v>40848</v>
      </c>
      <c r="K17750" s="6">
        <f>OnlineRetail[[#This Row],[Quantity]]*OnlineRetail[[#This Row],[UnitPrice]]</f>
        <v>65.45</v>
      </c>
      <c r="L17750" t="str">
        <f t="shared" si="277"/>
        <v>13749|Nov-2011</v>
      </c>
    </row>
    <row r="17751" spans="1:12">
      <c r="A17751">
        <v>546063</v>
      </c>
      <c r="B17751" t="s">
        <v>139</v>
      </c>
      <c r="C17751" t="s">
        <v>21</v>
      </c>
      <c r="D17751">
        <v>2</v>
      </c>
      <c r="E17751" s="1">
        <v>40850.643750000003</v>
      </c>
      <c r="F17751">
        <v>0.85</v>
      </c>
      <c r="G17751">
        <v>13773</v>
      </c>
      <c r="H17751" t="s">
        <v>10</v>
      </c>
      <c r="I17751" t="str">
        <f>IF(AND(LEFT(OnlineRetail[[#This Row],[InvoiceNo]],1)&lt;&gt;"C",OnlineRetail[[#This Row],[CustomerID]]&lt;&gt;""),"Yes","No")</f>
        <v>Yes</v>
      </c>
      <c r="J17751" s="4">
        <f>EOMONTH(OnlineRetail[[#This Row],[InvoiceDate]],-1)+1</f>
        <v>40848</v>
      </c>
      <c r="K17751" s="6">
        <f>OnlineRetail[[#This Row],[Quantity]]*OnlineRetail[[#This Row],[UnitPrice]]</f>
        <v>1.7</v>
      </c>
      <c r="L17751" t="str">
        <f t="shared" si="277"/>
        <v>13773|Nov-2011</v>
      </c>
    </row>
    <row r="17752" spans="1:12">
      <c r="A17752">
        <v>548389</v>
      </c>
      <c r="B17752" t="s">
        <v>162</v>
      </c>
      <c r="C17752" t="s">
        <v>24</v>
      </c>
      <c r="D17752">
        <v>15</v>
      </c>
      <c r="E17752" s="1">
        <v>40850.644444444442</v>
      </c>
      <c r="F17752">
        <v>1.65</v>
      </c>
      <c r="G17752">
        <v>12471</v>
      </c>
      <c r="H17752" t="s">
        <v>10</v>
      </c>
      <c r="I17752" t="str">
        <f>IF(AND(LEFT(OnlineRetail[[#This Row],[InvoiceNo]],1)&lt;&gt;"C",OnlineRetail[[#This Row],[CustomerID]]&lt;&gt;""),"Yes","No")</f>
        <v>Yes</v>
      </c>
      <c r="J17752" s="4">
        <f>EOMONTH(OnlineRetail[[#This Row],[InvoiceDate]],-1)+1</f>
        <v>40848</v>
      </c>
      <c r="K17752" s="6">
        <f>OnlineRetail[[#This Row],[Quantity]]*OnlineRetail[[#This Row],[UnitPrice]]</f>
        <v>24.75</v>
      </c>
      <c r="L17752" t="str">
        <f t="shared" si="277"/>
        <v>12471|Nov-2011</v>
      </c>
    </row>
    <row r="17753" spans="1:12">
      <c r="A17753">
        <v>544108</v>
      </c>
      <c r="B17753" t="s">
        <v>278</v>
      </c>
      <c r="C17753" t="s">
        <v>29</v>
      </c>
      <c r="D17753">
        <v>14</v>
      </c>
      <c r="E17753" s="1">
        <v>40850.645138888889</v>
      </c>
      <c r="F17753">
        <v>4.95</v>
      </c>
      <c r="G17753">
        <v>13169</v>
      </c>
      <c r="H17753" t="s">
        <v>10</v>
      </c>
      <c r="I17753" t="str">
        <f>IF(AND(LEFT(OnlineRetail[[#This Row],[InvoiceNo]],1)&lt;&gt;"C",OnlineRetail[[#This Row],[CustomerID]]&lt;&gt;""),"Yes","No")</f>
        <v>Yes</v>
      </c>
      <c r="J17753" s="4">
        <f>EOMONTH(OnlineRetail[[#This Row],[InvoiceDate]],-1)+1</f>
        <v>40848</v>
      </c>
      <c r="K17753" s="6">
        <f>OnlineRetail[[#This Row],[Quantity]]*OnlineRetail[[#This Row],[UnitPrice]]</f>
        <v>69.3</v>
      </c>
      <c r="L17753" t="str">
        <f t="shared" si="277"/>
        <v>13169|Nov-2011</v>
      </c>
    </row>
    <row r="17754" spans="1:12">
      <c r="A17754">
        <v>548765</v>
      </c>
      <c r="B17754" t="s">
        <v>32</v>
      </c>
      <c r="C17754" t="s">
        <v>72</v>
      </c>
      <c r="D17754">
        <v>24</v>
      </c>
      <c r="E17754" s="1">
        <v>40850.648611111108</v>
      </c>
      <c r="F17754">
        <v>3.39</v>
      </c>
      <c r="G17754">
        <v>14029</v>
      </c>
      <c r="H17754" t="s">
        <v>10</v>
      </c>
      <c r="I17754" t="str">
        <f>IF(AND(LEFT(OnlineRetail[[#This Row],[InvoiceNo]],1)&lt;&gt;"C",OnlineRetail[[#This Row],[CustomerID]]&lt;&gt;""),"Yes","No")</f>
        <v>Yes</v>
      </c>
      <c r="J17754" s="4">
        <f>EOMONTH(OnlineRetail[[#This Row],[InvoiceDate]],-1)+1</f>
        <v>40848</v>
      </c>
      <c r="K17754" s="6">
        <f>OnlineRetail[[#This Row],[Quantity]]*OnlineRetail[[#This Row],[UnitPrice]]</f>
        <v>81.36</v>
      </c>
      <c r="L17754" t="str">
        <f t="shared" si="277"/>
        <v>14029|Nov-2011</v>
      </c>
    </row>
    <row r="17755" spans="1:12">
      <c r="A17755">
        <v>549223</v>
      </c>
      <c r="B17755" t="s">
        <v>125</v>
      </c>
      <c r="C17755" t="s">
        <v>12</v>
      </c>
      <c r="D17755">
        <v>6</v>
      </c>
      <c r="E17755" s="1">
        <v>40850.650694444441</v>
      </c>
      <c r="F17755">
        <v>4.25</v>
      </c>
      <c r="G17755">
        <v>12664</v>
      </c>
      <c r="H17755" t="s">
        <v>10</v>
      </c>
      <c r="I17755" t="str">
        <f>IF(AND(LEFT(OnlineRetail[[#This Row],[InvoiceNo]],1)&lt;&gt;"C",OnlineRetail[[#This Row],[CustomerID]]&lt;&gt;""),"Yes","No")</f>
        <v>Yes</v>
      </c>
      <c r="J17755" s="4">
        <f>EOMONTH(OnlineRetail[[#This Row],[InvoiceDate]],-1)+1</f>
        <v>40848</v>
      </c>
      <c r="K17755" s="6">
        <f>OnlineRetail[[#This Row],[Quantity]]*OnlineRetail[[#This Row],[UnitPrice]]</f>
        <v>25.5</v>
      </c>
      <c r="L17755" t="str">
        <f t="shared" si="277"/>
        <v>12664|Nov-2011</v>
      </c>
    </row>
    <row r="17756" spans="1:12">
      <c r="A17756">
        <v>538155</v>
      </c>
      <c r="B17756" t="s">
        <v>182</v>
      </c>
      <c r="C17756" t="s">
        <v>40</v>
      </c>
      <c r="D17756">
        <v>15</v>
      </c>
      <c r="E17756" s="1">
        <v>40850.65347222222</v>
      </c>
      <c r="F17756">
        <v>1.65</v>
      </c>
      <c r="G17756">
        <v>12855</v>
      </c>
      <c r="H17756" t="s">
        <v>10</v>
      </c>
      <c r="I17756" t="str">
        <f>IF(AND(LEFT(OnlineRetail[[#This Row],[InvoiceNo]],1)&lt;&gt;"C",OnlineRetail[[#This Row],[CustomerID]]&lt;&gt;""),"Yes","No")</f>
        <v>Yes</v>
      </c>
      <c r="J17756" s="4">
        <f>EOMONTH(OnlineRetail[[#This Row],[InvoiceDate]],-1)+1</f>
        <v>40848</v>
      </c>
      <c r="K17756" s="6">
        <f>OnlineRetail[[#This Row],[Quantity]]*OnlineRetail[[#This Row],[UnitPrice]]</f>
        <v>24.75</v>
      </c>
      <c r="L17756" t="str">
        <f t="shared" si="277"/>
        <v>12855|Nov-2011</v>
      </c>
    </row>
    <row r="17757" spans="1:12">
      <c r="A17757">
        <v>551704</v>
      </c>
      <c r="B17757" t="s">
        <v>49</v>
      </c>
      <c r="C17757" t="s">
        <v>39</v>
      </c>
      <c r="D17757">
        <v>17</v>
      </c>
      <c r="E17757" s="1">
        <v>40850.654166666667</v>
      </c>
      <c r="F17757">
        <v>7.95</v>
      </c>
      <c r="G17757">
        <v>12416</v>
      </c>
      <c r="H17757" t="s">
        <v>25</v>
      </c>
      <c r="I17757" t="str">
        <f>IF(AND(LEFT(OnlineRetail[[#This Row],[InvoiceNo]],1)&lt;&gt;"C",OnlineRetail[[#This Row],[CustomerID]]&lt;&gt;""),"Yes","No")</f>
        <v>Yes</v>
      </c>
      <c r="J17757" s="4">
        <f>EOMONTH(OnlineRetail[[#This Row],[InvoiceDate]],-1)+1</f>
        <v>40848</v>
      </c>
      <c r="K17757" s="6">
        <f>OnlineRetail[[#This Row],[Quantity]]*OnlineRetail[[#This Row],[UnitPrice]]</f>
        <v>135.15</v>
      </c>
      <c r="L17757" t="str">
        <f t="shared" si="277"/>
        <v>12416|Nov-2011</v>
      </c>
    </row>
    <row r="17758" spans="1:12">
      <c r="A17758">
        <v>542082</v>
      </c>
      <c r="B17758" t="s">
        <v>231</v>
      </c>
      <c r="C17758" t="s">
        <v>12</v>
      </c>
      <c r="D17758">
        <v>11</v>
      </c>
      <c r="E17758" s="1">
        <v>40850.664583333331</v>
      </c>
      <c r="F17758">
        <v>7.95</v>
      </c>
      <c r="G17758">
        <v>12428</v>
      </c>
      <c r="H17758" t="s">
        <v>10</v>
      </c>
      <c r="I17758" t="str">
        <f>IF(AND(LEFT(OnlineRetail[[#This Row],[InvoiceNo]],1)&lt;&gt;"C",OnlineRetail[[#This Row],[CustomerID]]&lt;&gt;""),"Yes","No")</f>
        <v>Yes</v>
      </c>
      <c r="J17758" s="4">
        <f>EOMONTH(OnlineRetail[[#This Row],[InvoiceDate]],-1)+1</f>
        <v>40848</v>
      </c>
      <c r="K17758" s="6">
        <f>OnlineRetail[[#This Row],[Quantity]]*OnlineRetail[[#This Row],[UnitPrice]]</f>
        <v>87.45</v>
      </c>
      <c r="L17758" t="str">
        <f t="shared" si="277"/>
        <v>12428|Nov-2011</v>
      </c>
    </row>
    <row r="17759" spans="1:12">
      <c r="A17759">
        <v>537311</v>
      </c>
      <c r="B17759" t="s">
        <v>199</v>
      </c>
      <c r="C17759" t="s">
        <v>14</v>
      </c>
      <c r="D17759">
        <v>10</v>
      </c>
      <c r="E17759" s="1">
        <v>40850.677777777782</v>
      </c>
      <c r="F17759">
        <v>0.85</v>
      </c>
      <c r="G17759">
        <v>14300</v>
      </c>
      <c r="H17759" t="s">
        <v>10</v>
      </c>
      <c r="I17759" t="str">
        <f>IF(AND(LEFT(OnlineRetail[[#This Row],[InvoiceNo]],1)&lt;&gt;"C",OnlineRetail[[#This Row],[CustomerID]]&lt;&gt;""),"Yes","No")</f>
        <v>Yes</v>
      </c>
      <c r="J17759" s="4">
        <f>EOMONTH(OnlineRetail[[#This Row],[InvoiceDate]],-1)+1</f>
        <v>40848</v>
      </c>
      <c r="K17759" s="6">
        <f>OnlineRetail[[#This Row],[Quantity]]*OnlineRetail[[#This Row],[UnitPrice]]</f>
        <v>8.5</v>
      </c>
      <c r="L17759" t="str">
        <f t="shared" si="277"/>
        <v>14300|Nov-2011</v>
      </c>
    </row>
    <row r="17760" spans="1:12">
      <c r="A17760">
        <v>548956</v>
      </c>
      <c r="B17760" t="s">
        <v>253</v>
      </c>
      <c r="C17760" t="s">
        <v>9</v>
      </c>
      <c r="D17760">
        <v>14</v>
      </c>
      <c r="E17760" s="1">
        <v>40850.679166666669</v>
      </c>
      <c r="F17760">
        <v>1.65</v>
      </c>
      <c r="G17760">
        <v>13169</v>
      </c>
      <c r="H17760" t="s">
        <v>22</v>
      </c>
      <c r="I17760" t="str">
        <f>IF(AND(LEFT(OnlineRetail[[#This Row],[InvoiceNo]],1)&lt;&gt;"C",OnlineRetail[[#This Row],[CustomerID]]&lt;&gt;""),"Yes","No")</f>
        <v>Yes</v>
      </c>
      <c r="J17760" s="4">
        <f>EOMONTH(OnlineRetail[[#This Row],[InvoiceDate]],-1)+1</f>
        <v>40848</v>
      </c>
      <c r="K17760" s="6">
        <f>OnlineRetail[[#This Row],[Quantity]]*OnlineRetail[[#This Row],[UnitPrice]]</f>
        <v>23.099999999999998</v>
      </c>
      <c r="L17760" t="str">
        <f t="shared" si="277"/>
        <v>13169|Nov-2011</v>
      </c>
    </row>
    <row r="17761" spans="1:12">
      <c r="A17761">
        <v>537472</v>
      </c>
      <c r="B17761" t="s">
        <v>224</v>
      </c>
      <c r="C17761" t="s">
        <v>33</v>
      </c>
      <c r="D17761">
        <v>21</v>
      </c>
      <c r="E17761" s="1">
        <v>40850.688194444447</v>
      </c>
      <c r="F17761">
        <v>2.1</v>
      </c>
      <c r="G17761">
        <v>13185</v>
      </c>
      <c r="H17761" t="s">
        <v>121</v>
      </c>
      <c r="I17761" t="str">
        <f>IF(AND(LEFT(OnlineRetail[[#This Row],[InvoiceNo]],1)&lt;&gt;"C",OnlineRetail[[#This Row],[CustomerID]]&lt;&gt;""),"Yes","No")</f>
        <v>Yes</v>
      </c>
      <c r="J17761" s="4">
        <f>EOMONTH(OnlineRetail[[#This Row],[InvoiceDate]],-1)+1</f>
        <v>40848</v>
      </c>
      <c r="K17761" s="6">
        <f>OnlineRetail[[#This Row],[Quantity]]*OnlineRetail[[#This Row],[UnitPrice]]</f>
        <v>44.1</v>
      </c>
      <c r="L17761" t="str">
        <f t="shared" si="277"/>
        <v>13185|Nov-2011</v>
      </c>
    </row>
    <row r="17762" spans="1:12">
      <c r="A17762">
        <v>544379</v>
      </c>
      <c r="B17762" t="s">
        <v>177</v>
      </c>
      <c r="C17762" t="s">
        <v>33</v>
      </c>
      <c r="D17762">
        <v>11</v>
      </c>
      <c r="E17762" s="1">
        <v>40850.692361111112</v>
      </c>
      <c r="F17762">
        <v>1.25</v>
      </c>
      <c r="G17762">
        <v>13503</v>
      </c>
      <c r="H17762" t="s">
        <v>10</v>
      </c>
      <c r="I17762" t="str">
        <f>IF(AND(LEFT(OnlineRetail[[#This Row],[InvoiceNo]],1)&lt;&gt;"C",OnlineRetail[[#This Row],[CustomerID]]&lt;&gt;""),"Yes","No")</f>
        <v>Yes</v>
      </c>
      <c r="J17762" s="4">
        <f>EOMONTH(OnlineRetail[[#This Row],[InvoiceDate]],-1)+1</f>
        <v>40848</v>
      </c>
      <c r="K17762" s="6">
        <f>OnlineRetail[[#This Row],[Quantity]]*OnlineRetail[[#This Row],[UnitPrice]]</f>
        <v>13.75</v>
      </c>
      <c r="L17762" t="str">
        <f t="shared" si="277"/>
        <v>13503|Nov-2011</v>
      </c>
    </row>
    <row r="17763" spans="1:12">
      <c r="A17763">
        <v>541440</v>
      </c>
      <c r="B17763" t="s">
        <v>75</v>
      </c>
      <c r="C17763" t="s">
        <v>27</v>
      </c>
      <c r="D17763">
        <v>24</v>
      </c>
      <c r="E17763" s="1">
        <v>40850.694444444453</v>
      </c>
      <c r="F17763">
        <v>4.95</v>
      </c>
      <c r="G17763">
        <v>12922</v>
      </c>
      <c r="H17763" t="s">
        <v>10</v>
      </c>
      <c r="I17763" t="str">
        <f>IF(AND(LEFT(OnlineRetail[[#This Row],[InvoiceNo]],1)&lt;&gt;"C",OnlineRetail[[#This Row],[CustomerID]]&lt;&gt;""),"Yes","No")</f>
        <v>Yes</v>
      </c>
      <c r="J17763" s="4">
        <f>EOMONTH(OnlineRetail[[#This Row],[InvoiceDate]],-1)+1</f>
        <v>40848</v>
      </c>
      <c r="K17763" s="6">
        <f>OnlineRetail[[#This Row],[Quantity]]*OnlineRetail[[#This Row],[UnitPrice]]</f>
        <v>118.80000000000001</v>
      </c>
      <c r="L17763" t="str">
        <f t="shared" si="277"/>
        <v>12922|Nov-2011</v>
      </c>
    </row>
    <row r="17764" spans="1:12">
      <c r="A17764">
        <v>551514</v>
      </c>
      <c r="B17764" t="s">
        <v>299</v>
      </c>
      <c r="C17764" t="s">
        <v>46</v>
      </c>
      <c r="D17764">
        <v>24</v>
      </c>
      <c r="E17764" s="1">
        <v>40850.70416666667</v>
      </c>
      <c r="F17764">
        <v>0.85</v>
      </c>
      <c r="G17764">
        <v>13773</v>
      </c>
      <c r="H17764" t="s">
        <v>10</v>
      </c>
      <c r="I17764" t="str">
        <f>IF(AND(LEFT(OnlineRetail[[#This Row],[InvoiceNo]],1)&lt;&gt;"C",OnlineRetail[[#This Row],[CustomerID]]&lt;&gt;""),"Yes","No")</f>
        <v>Yes</v>
      </c>
      <c r="J17764" s="4">
        <f>EOMONTH(OnlineRetail[[#This Row],[InvoiceDate]],-1)+1</f>
        <v>40848</v>
      </c>
      <c r="K17764" s="6">
        <f>OnlineRetail[[#This Row],[Quantity]]*OnlineRetail[[#This Row],[UnitPrice]]</f>
        <v>20.399999999999999</v>
      </c>
      <c r="L17764" t="str">
        <f t="shared" si="277"/>
        <v>13773|Nov-2011</v>
      </c>
    </row>
    <row r="17765" spans="1:12">
      <c r="A17765">
        <v>540332</v>
      </c>
      <c r="B17765" t="s">
        <v>45</v>
      </c>
      <c r="C17765" t="s">
        <v>83</v>
      </c>
      <c r="D17765">
        <v>3</v>
      </c>
      <c r="E17765" s="1">
        <v>40850.708333333343</v>
      </c>
      <c r="F17765">
        <v>2.5499999999999998</v>
      </c>
      <c r="G17765">
        <v>13222</v>
      </c>
      <c r="H17765" t="s">
        <v>10</v>
      </c>
      <c r="I17765" t="str">
        <f>IF(AND(LEFT(OnlineRetail[[#This Row],[InvoiceNo]],1)&lt;&gt;"C",OnlineRetail[[#This Row],[CustomerID]]&lt;&gt;""),"Yes","No")</f>
        <v>Yes</v>
      </c>
      <c r="J17765" s="4">
        <f>EOMONTH(OnlineRetail[[#This Row],[InvoiceDate]],-1)+1</f>
        <v>40848</v>
      </c>
      <c r="K17765" s="6">
        <f>OnlineRetail[[#This Row],[Quantity]]*OnlineRetail[[#This Row],[UnitPrice]]</f>
        <v>7.6499999999999995</v>
      </c>
      <c r="L17765" t="str">
        <f t="shared" si="277"/>
        <v>13222|Nov-2011</v>
      </c>
    </row>
    <row r="17766" spans="1:12">
      <c r="A17766">
        <v>540057</v>
      </c>
      <c r="B17766" t="s">
        <v>232</v>
      </c>
      <c r="C17766" t="s">
        <v>29</v>
      </c>
      <c r="D17766">
        <v>18</v>
      </c>
      <c r="E17766" s="1">
        <v>40850.710416666669</v>
      </c>
      <c r="F17766">
        <v>0.85</v>
      </c>
      <c r="G17766">
        <v>13867</v>
      </c>
      <c r="H17766" t="s">
        <v>10</v>
      </c>
      <c r="I17766" t="str">
        <f>IF(AND(LEFT(OnlineRetail[[#This Row],[InvoiceNo]],1)&lt;&gt;"C",OnlineRetail[[#This Row],[CustomerID]]&lt;&gt;""),"Yes","No")</f>
        <v>Yes</v>
      </c>
      <c r="J17766" s="4">
        <f>EOMONTH(OnlineRetail[[#This Row],[InvoiceDate]],-1)+1</f>
        <v>40848</v>
      </c>
      <c r="K17766" s="6">
        <f>OnlineRetail[[#This Row],[Quantity]]*OnlineRetail[[#This Row],[UnitPrice]]</f>
        <v>15.299999999999999</v>
      </c>
      <c r="L17766" t="str">
        <f t="shared" si="277"/>
        <v>13867|Nov-2011</v>
      </c>
    </row>
    <row r="17767" spans="1:12">
      <c r="A17767">
        <v>550907</v>
      </c>
      <c r="B17767" t="s">
        <v>206</v>
      </c>
      <c r="C17767" t="s">
        <v>72</v>
      </c>
      <c r="D17767">
        <v>23</v>
      </c>
      <c r="E17767" s="1">
        <v>40850.716666666667</v>
      </c>
      <c r="F17767">
        <v>4.25</v>
      </c>
      <c r="G17767">
        <v>13972</v>
      </c>
      <c r="H17767" t="s">
        <v>31</v>
      </c>
      <c r="I17767" t="str">
        <f>IF(AND(LEFT(OnlineRetail[[#This Row],[InvoiceNo]],1)&lt;&gt;"C",OnlineRetail[[#This Row],[CustomerID]]&lt;&gt;""),"Yes","No")</f>
        <v>Yes</v>
      </c>
      <c r="J17767" s="4">
        <f>EOMONTH(OnlineRetail[[#This Row],[InvoiceDate]],-1)+1</f>
        <v>40848</v>
      </c>
      <c r="K17767" s="6">
        <f>OnlineRetail[[#This Row],[Quantity]]*OnlineRetail[[#This Row],[UnitPrice]]</f>
        <v>97.75</v>
      </c>
      <c r="L17767" t="str">
        <f t="shared" si="277"/>
        <v>13972|Nov-2011</v>
      </c>
    </row>
    <row r="17768" spans="1:12">
      <c r="A17768">
        <v>544472</v>
      </c>
      <c r="B17768" t="s">
        <v>217</v>
      </c>
      <c r="C17768" t="s">
        <v>12</v>
      </c>
      <c r="D17768">
        <v>1</v>
      </c>
      <c r="E17768" s="1">
        <v>40850.720833333333</v>
      </c>
      <c r="F17768">
        <v>9.9499999999999993</v>
      </c>
      <c r="G17768">
        <v>13515</v>
      </c>
      <c r="H17768" t="s">
        <v>31</v>
      </c>
      <c r="I17768" t="str">
        <f>IF(AND(LEFT(OnlineRetail[[#This Row],[InvoiceNo]],1)&lt;&gt;"C",OnlineRetail[[#This Row],[CustomerID]]&lt;&gt;""),"Yes","No")</f>
        <v>Yes</v>
      </c>
      <c r="J17768" s="4">
        <f>EOMONTH(OnlineRetail[[#This Row],[InvoiceDate]],-1)+1</f>
        <v>40848</v>
      </c>
      <c r="K17768" s="6">
        <f>OnlineRetail[[#This Row],[Quantity]]*OnlineRetail[[#This Row],[UnitPrice]]</f>
        <v>9.9499999999999993</v>
      </c>
      <c r="L17768" t="str">
        <f t="shared" si="277"/>
        <v>13515|Nov-2011</v>
      </c>
    </row>
    <row r="17769" spans="1:12">
      <c r="A17769">
        <v>547722</v>
      </c>
      <c r="B17769" t="s">
        <v>250</v>
      </c>
      <c r="C17769" t="s">
        <v>83</v>
      </c>
      <c r="D17769">
        <v>18</v>
      </c>
      <c r="E17769" s="1">
        <v>40850.723611111112</v>
      </c>
      <c r="F17769">
        <v>3.39</v>
      </c>
      <c r="G17769">
        <v>12793</v>
      </c>
      <c r="H17769" t="s">
        <v>17</v>
      </c>
      <c r="I17769" t="str">
        <f>IF(AND(LEFT(OnlineRetail[[#This Row],[InvoiceNo]],1)&lt;&gt;"C",OnlineRetail[[#This Row],[CustomerID]]&lt;&gt;""),"Yes","No")</f>
        <v>Yes</v>
      </c>
      <c r="J17769" s="4">
        <f>EOMONTH(OnlineRetail[[#This Row],[InvoiceDate]],-1)+1</f>
        <v>40848</v>
      </c>
      <c r="K17769" s="6">
        <f>OnlineRetail[[#This Row],[Quantity]]*OnlineRetail[[#This Row],[UnitPrice]]</f>
        <v>61.02</v>
      </c>
      <c r="L17769" t="str">
        <f t="shared" si="277"/>
        <v>12793|Nov-2011</v>
      </c>
    </row>
    <row r="17770" spans="1:12">
      <c r="A17770">
        <v>552466</v>
      </c>
      <c r="B17770" t="s">
        <v>261</v>
      </c>
      <c r="C17770" t="s">
        <v>53</v>
      </c>
      <c r="D17770">
        <v>15</v>
      </c>
      <c r="E17770" s="1">
        <v>40850.727083333331</v>
      </c>
      <c r="F17770">
        <v>4.95</v>
      </c>
      <c r="G17770">
        <v>14111</v>
      </c>
      <c r="H17770" t="s">
        <v>10</v>
      </c>
      <c r="I17770" t="str">
        <f>IF(AND(LEFT(OnlineRetail[[#This Row],[InvoiceNo]],1)&lt;&gt;"C",OnlineRetail[[#This Row],[CustomerID]]&lt;&gt;""),"Yes","No")</f>
        <v>Yes</v>
      </c>
      <c r="J17770" s="4">
        <f>EOMONTH(OnlineRetail[[#This Row],[InvoiceDate]],-1)+1</f>
        <v>40848</v>
      </c>
      <c r="K17770" s="6">
        <f>OnlineRetail[[#This Row],[Quantity]]*OnlineRetail[[#This Row],[UnitPrice]]</f>
        <v>74.25</v>
      </c>
      <c r="L17770" t="str">
        <f t="shared" si="277"/>
        <v>14111|Nov-2011</v>
      </c>
    </row>
    <row r="17771" spans="1:12" hidden="1">
      <c r="A17771" t="s">
        <v>441</v>
      </c>
      <c r="B17771" t="s">
        <v>164</v>
      </c>
      <c r="C17771" t="s">
        <v>27</v>
      </c>
      <c r="D17771">
        <v>20</v>
      </c>
      <c r="E17771" s="1">
        <v>40850.737500000003</v>
      </c>
      <c r="F17771">
        <v>4.25</v>
      </c>
      <c r="G17771">
        <v>13484</v>
      </c>
      <c r="H17771" t="s">
        <v>10</v>
      </c>
      <c r="I17771" t="str">
        <f>IF(AND(LEFT(OnlineRetail[[#This Row],[InvoiceNo]],1)&lt;&gt;"C",OnlineRetail[[#This Row],[CustomerID]]&lt;&gt;""),"Yes","No")</f>
        <v>No</v>
      </c>
      <c r="J17771" s="4">
        <f>EOMONTH(OnlineRetail[[#This Row],[InvoiceDate]],-1)+1</f>
        <v>40848</v>
      </c>
      <c r="K17771" s="6">
        <f>OnlineRetail[[#This Row],[Quantity]]*OnlineRetail[[#This Row],[UnitPrice]]</f>
        <v>85</v>
      </c>
      <c r="L17771" t="str">
        <f t="shared" si="277"/>
        <v/>
      </c>
    </row>
    <row r="17772" spans="1:12" hidden="1">
      <c r="A17772" t="s">
        <v>442</v>
      </c>
      <c r="B17772" t="s">
        <v>281</v>
      </c>
      <c r="C17772" t="s">
        <v>21</v>
      </c>
      <c r="D17772">
        <v>17</v>
      </c>
      <c r="E17772" s="1">
        <v>40850.763888888891</v>
      </c>
      <c r="F17772">
        <v>2.1</v>
      </c>
      <c r="G17772">
        <v>12767</v>
      </c>
      <c r="H17772" t="s">
        <v>10</v>
      </c>
      <c r="I17772" t="str">
        <f>IF(AND(LEFT(OnlineRetail[[#This Row],[InvoiceNo]],1)&lt;&gt;"C",OnlineRetail[[#This Row],[CustomerID]]&lt;&gt;""),"Yes","No")</f>
        <v>No</v>
      </c>
      <c r="J17772" s="4">
        <f>EOMONTH(OnlineRetail[[#This Row],[InvoiceDate]],-1)+1</f>
        <v>40848</v>
      </c>
      <c r="K17772" s="6">
        <f>OnlineRetail[[#This Row],[Quantity]]*OnlineRetail[[#This Row],[UnitPrice]]</f>
        <v>35.700000000000003</v>
      </c>
      <c r="L17772" t="str">
        <f t="shared" si="277"/>
        <v/>
      </c>
    </row>
    <row r="17773" spans="1:12">
      <c r="A17773">
        <v>536761</v>
      </c>
      <c r="B17773" t="s">
        <v>261</v>
      </c>
      <c r="C17773" t="s">
        <v>29</v>
      </c>
      <c r="D17773">
        <v>23</v>
      </c>
      <c r="E17773" s="1">
        <v>40850.786805555559</v>
      </c>
      <c r="F17773">
        <v>4.25</v>
      </c>
      <c r="G17773">
        <v>13762</v>
      </c>
      <c r="H17773" t="s">
        <v>25</v>
      </c>
      <c r="I17773" t="str">
        <f>IF(AND(LEFT(OnlineRetail[[#This Row],[InvoiceNo]],1)&lt;&gt;"C",OnlineRetail[[#This Row],[CustomerID]]&lt;&gt;""),"Yes","No")</f>
        <v>Yes</v>
      </c>
      <c r="J17773" s="4">
        <f>EOMONTH(OnlineRetail[[#This Row],[InvoiceDate]],-1)+1</f>
        <v>40848</v>
      </c>
      <c r="K17773" s="6">
        <f>OnlineRetail[[#This Row],[Quantity]]*OnlineRetail[[#This Row],[UnitPrice]]</f>
        <v>97.75</v>
      </c>
      <c r="L17773" t="str">
        <f t="shared" si="277"/>
        <v>13762|Nov-2011</v>
      </c>
    </row>
    <row r="17774" spans="1:12">
      <c r="A17774">
        <v>543915</v>
      </c>
      <c r="B17774" t="s">
        <v>233</v>
      </c>
      <c r="C17774" t="s">
        <v>72</v>
      </c>
      <c r="D17774">
        <v>17</v>
      </c>
      <c r="E17774" s="1">
        <v>40850.788888888892</v>
      </c>
      <c r="F17774">
        <v>0.85</v>
      </c>
      <c r="G17774">
        <v>12650</v>
      </c>
      <c r="H17774" t="s">
        <v>22</v>
      </c>
      <c r="I17774" t="str">
        <f>IF(AND(LEFT(OnlineRetail[[#This Row],[InvoiceNo]],1)&lt;&gt;"C",OnlineRetail[[#This Row],[CustomerID]]&lt;&gt;""),"Yes","No")</f>
        <v>Yes</v>
      </c>
      <c r="J17774" s="4">
        <f>EOMONTH(OnlineRetail[[#This Row],[InvoiceDate]],-1)+1</f>
        <v>40848</v>
      </c>
      <c r="K17774" s="6">
        <f>OnlineRetail[[#This Row],[Quantity]]*OnlineRetail[[#This Row],[UnitPrice]]</f>
        <v>14.45</v>
      </c>
      <c r="L17774" t="str">
        <f t="shared" si="277"/>
        <v>12650|Nov-2011</v>
      </c>
    </row>
    <row r="17775" spans="1:12">
      <c r="A17775">
        <v>551362</v>
      </c>
      <c r="B17775" t="s">
        <v>169</v>
      </c>
      <c r="C17775" t="s">
        <v>9</v>
      </c>
      <c r="D17775">
        <v>24</v>
      </c>
      <c r="E17775" s="1">
        <v>40850.790972222218</v>
      </c>
      <c r="F17775">
        <v>3.39</v>
      </c>
      <c r="G17775">
        <v>13647</v>
      </c>
      <c r="H17775" t="s">
        <v>70</v>
      </c>
      <c r="I17775" t="str">
        <f>IF(AND(LEFT(OnlineRetail[[#This Row],[InvoiceNo]],1)&lt;&gt;"C",OnlineRetail[[#This Row],[CustomerID]]&lt;&gt;""),"Yes","No")</f>
        <v>Yes</v>
      </c>
      <c r="J17775" s="4">
        <f>EOMONTH(OnlineRetail[[#This Row],[InvoiceDate]],-1)+1</f>
        <v>40848</v>
      </c>
      <c r="K17775" s="6">
        <f>OnlineRetail[[#This Row],[Quantity]]*OnlineRetail[[#This Row],[UnitPrice]]</f>
        <v>81.36</v>
      </c>
      <c r="L17775" t="str">
        <f t="shared" si="277"/>
        <v>13647|Nov-2011</v>
      </c>
    </row>
    <row r="17776" spans="1:12">
      <c r="A17776">
        <v>547857</v>
      </c>
      <c r="B17776" t="s">
        <v>279</v>
      </c>
      <c r="C17776" t="s">
        <v>14</v>
      </c>
      <c r="D17776">
        <v>23</v>
      </c>
      <c r="E17776" s="1">
        <v>40850.793749999997</v>
      </c>
      <c r="F17776">
        <v>2.5499999999999998</v>
      </c>
      <c r="G17776">
        <v>13965</v>
      </c>
      <c r="H17776" t="s">
        <v>10</v>
      </c>
      <c r="I17776" t="str">
        <f>IF(AND(LEFT(OnlineRetail[[#This Row],[InvoiceNo]],1)&lt;&gt;"C",OnlineRetail[[#This Row],[CustomerID]]&lt;&gt;""),"Yes","No")</f>
        <v>Yes</v>
      </c>
      <c r="J17776" s="4">
        <f>EOMONTH(OnlineRetail[[#This Row],[InvoiceDate]],-1)+1</f>
        <v>40848</v>
      </c>
      <c r="K17776" s="6">
        <f>OnlineRetail[[#This Row],[Quantity]]*OnlineRetail[[#This Row],[UnitPrice]]</f>
        <v>58.65</v>
      </c>
      <c r="L17776" t="str">
        <f t="shared" si="277"/>
        <v>13965|Nov-2011</v>
      </c>
    </row>
    <row r="17777" spans="1:12">
      <c r="A17777">
        <v>552356</v>
      </c>
      <c r="B17777" t="s">
        <v>43</v>
      </c>
      <c r="C17777" t="s">
        <v>24</v>
      </c>
      <c r="D17777">
        <v>6</v>
      </c>
      <c r="E17777" s="1">
        <v>40850.797222222223</v>
      </c>
      <c r="F17777">
        <v>5.95</v>
      </c>
      <c r="G17777">
        <v>13294</v>
      </c>
      <c r="H17777" t="s">
        <v>10</v>
      </c>
      <c r="I17777" t="str">
        <f>IF(AND(LEFT(OnlineRetail[[#This Row],[InvoiceNo]],1)&lt;&gt;"C",OnlineRetail[[#This Row],[CustomerID]]&lt;&gt;""),"Yes","No")</f>
        <v>Yes</v>
      </c>
      <c r="J17777" s="4">
        <f>EOMONTH(OnlineRetail[[#This Row],[InvoiceDate]],-1)+1</f>
        <v>40848</v>
      </c>
      <c r="K17777" s="6">
        <f>OnlineRetail[[#This Row],[Quantity]]*OnlineRetail[[#This Row],[UnitPrice]]</f>
        <v>35.700000000000003</v>
      </c>
      <c r="L17777" t="str">
        <f t="shared" si="277"/>
        <v>13294|Nov-2011</v>
      </c>
    </row>
    <row r="17778" spans="1:12">
      <c r="A17778">
        <v>547146</v>
      </c>
      <c r="B17778" t="s">
        <v>58</v>
      </c>
      <c r="C17778" t="s">
        <v>24</v>
      </c>
      <c r="D17778">
        <v>3</v>
      </c>
      <c r="E17778" s="1">
        <v>40850.804166666669</v>
      </c>
      <c r="F17778">
        <v>9.9499999999999993</v>
      </c>
      <c r="G17778">
        <v>12994</v>
      </c>
      <c r="H17778" t="s">
        <v>10</v>
      </c>
      <c r="I17778" t="str">
        <f>IF(AND(LEFT(OnlineRetail[[#This Row],[InvoiceNo]],1)&lt;&gt;"C",OnlineRetail[[#This Row],[CustomerID]]&lt;&gt;""),"Yes","No")</f>
        <v>Yes</v>
      </c>
      <c r="J17778" s="4">
        <f>EOMONTH(OnlineRetail[[#This Row],[InvoiceDate]],-1)+1</f>
        <v>40848</v>
      </c>
      <c r="K17778" s="6">
        <f>OnlineRetail[[#This Row],[Quantity]]*OnlineRetail[[#This Row],[UnitPrice]]</f>
        <v>29.849999999999998</v>
      </c>
      <c r="L17778" t="str">
        <f t="shared" si="277"/>
        <v>12994|Nov-2011</v>
      </c>
    </row>
    <row r="17779" spans="1:12">
      <c r="A17779">
        <v>540764</v>
      </c>
      <c r="B17779" t="s">
        <v>278</v>
      </c>
      <c r="C17779" t="s">
        <v>21</v>
      </c>
      <c r="D17779">
        <v>10</v>
      </c>
      <c r="E17779" s="1">
        <v>40850.824999999997</v>
      </c>
      <c r="F17779">
        <v>4.25</v>
      </c>
      <c r="G17779">
        <v>13918</v>
      </c>
      <c r="H17779" t="s">
        <v>10</v>
      </c>
      <c r="I17779" t="str">
        <f>IF(AND(LEFT(OnlineRetail[[#This Row],[InvoiceNo]],1)&lt;&gt;"C",OnlineRetail[[#This Row],[CustomerID]]&lt;&gt;""),"Yes","No")</f>
        <v>Yes</v>
      </c>
      <c r="J17779" s="4">
        <f>EOMONTH(OnlineRetail[[#This Row],[InvoiceDate]],-1)+1</f>
        <v>40848</v>
      </c>
      <c r="K17779" s="6">
        <f>OnlineRetail[[#This Row],[Quantity]]*OnlineRetail[[#This Row],[UnitPrice]]</f>
        <v>42.5</v>
      </c>
      <c r="L17779" t="str">
        <f t="shared" si="277"/>
        <v>13918|Nov-2011</v>
      </c>
    </row>
    <row r="17780" spans="1:12">
      <c r="A17780">
        <v>538288</v>
      </c>
      <c r="B17780" t="s">
        <v>285</v>
      </c>
      <c r="C17780" t="s">
        <v>21</v>
      </c>
      <c r="D17780">
        <v>20</v>
      </c>
      <c r="E17780" s="1">
        <v>40850.82708333333</v>
      </c>
      <c r="F17780">
        <v>5.95</v>
      </c>
      <c r="G17780">
        <v>13222</v>
      </c>
      <c r="H17780" t="s">
        <v>10</v>
      </c>
      <c r="I17780" t="str">
        <f>IF(AND(LEFT(OnlineRetail[[#This Row],[InvoiceNo]],1)&lt;&gt;"C",OnlineRetail[[#This Row],[CustomerID]]&lt;&gt;""),"Yes","No")</f>
        <v>Yes</v>
      </c>
      <c r="J17780" s="4">
        <f>EOMONTH(OnlineRetail[[#This Row],[InvoiceDate]],-1)+1</f>
        <v>40848</v>
      </c>
      <c r="K17780" s="6">
        <f>OnlineRetail[[#This Row],[Quantity]]*OnlineRetail[[#This Row],[UnitPrice]]</f>
        <v>119</v>
      </c>
      <c r="L17780" t="str">
        <f t="shared" si="277"/>
        <v>13222|Nov-2011</v>
      </c>
    </row>
    <row r="17781" spans="1:12">
      <c r="A17781">
        <v>552093</v>
      </c>
      <c r="B17781" t="s">
        <v>138</v>
      </c>
      <c r="C17781" t="s">
        <v>9</v>
      </c>
      <c r="D17781">
        <v>18</v>
      </c>
      <c r="E17781" s="1">
        <v>40850.832638888889</v>
      </c>
      <c r="F17781">
        <v>4.95</v>
      </c>
      <c r="G17781">
        <v>13633</v>
      </c>
      <c r="H17781" t="s">
        <v>10</v>
      </c>
      <c r="I17781" t="str">
        <f>IF(AND(LEFT(OnlineRetail[[#This Row],[InvoiceNo]],1)&lt;&gt;"C",OnlineRetail[[#This Row],[CustomerID]]&lt;&gt;""),"Yes","No")</f>
        <v>Yes</v>
      </c>
      <c r="J17781" s="4">
        <f>EOMONTH(OnlineRetail[[#This Row],[InvoiceDate]],-1)+1</f>
        <v>40848</v>
      </c>
      <c r="K17781" s="6">
        <f>OnlineRetail[[#This Row],[Quantity]]*OnlineRetail[[#This Row],[UnitPrice]]</f>
        <v>89.100000000000009</v>
      </c>
      <c r="L17781" t="str">
        <f t="shared" si="277"/>
        <v>13633|Nov-2011</v>
      </c>
    </row>
    <row r="17782" spans="1:12">
      <c r="A17782">
        <v>546200</v>
      </c>
      <c r="B17782" t="s">
        <v>156</v>
      </c>
      <c r="C17782" t="s">
        <v>40</v>
      </c>
      <c r="D17782">
        <v>15</v>
      </c>
      <c r="E17782" s="1">
        <v>40851.338888888888</v>
      </c>
      <c r="F17782">
        <v>9.9499999999999993</v>
      </c>
      <c r="G17782">
        <v>14307</v>
      </c>
      <c r="H17782" t="s">
        <v>10</v>
      </c>
      <c r="I17782" t="str">
        <f>IF(AND(LEFT(OnlineRetail[[#This Row],[InvoiceNo]],1)&lt;&gt;"C",OnlineRetail[[#This Row],[CustomerID]]&lt;&gt;""),"Yes","No")</f>
        <v>Yes</v>
      </c>
      <c r="J17782" s="4">
        <f>EOMONTH(OnlineRetail[[#This Row],[InvoiceDate]],-1)+1</f>
        <v>40848</v>
      </c>
      <c r="K17782" s="6">
        <f>OnlineRetail[[#This Row],[Quantity]]*OnlineRetail[[#This Row],[UnitPrice]]</f>
        <v>149.25</v>
      </c>
      <c r="L17782" t="str">
        <f t="shared" si="277"/>
        <v>14307|Nov-2011</v>
      </c>
    </row>
    <row r="17783" spans="1:12">
      <c r="A17783">
        <v>537720</v>
      </c>
      <c r="B17783" t="s">
        <v>236</v>
      </c>
      <c r="C17783" t="s">
        <v>53</v>
      </c>
      <c r="D17783">
        <v>16</v>
      </c>
      <c r="E17783" s="1">
        <v>40851.341666666667</v>
      </c>
      <c r="F17783">
        <v>3.39</v>
      </c>
      <c r="G17783">
        <v>13432</v>
      </c>
      <c r="H17783" t="s">
        <v>17</v>
      </c>
      <c r="I17783" t="str">
        <f>IF(AND(LEFT(OnlineRetail[[#This Row],[InvoiceNo]],1)&lt;&gt;"C",OnlineRetail[[#This Row],[CustomerID]]&lt;&gt;""),"Yes","No")</f>
        <v>Yes</v>
      </c>
      <c r="J17783" s="4">
        <f>EOMONTH(OnlineRetail[[#This Row],[InvoiceDate]],-1)+1</f>
        <v>40848</v>
      </c>
      <c r="K17783" s="6">
        <f>OnlineRetail[[#This Row],[Quantity]]*OnlineRetail[[#This Row],[UnitPrice]]</f>
        <v>54.24</v>
      </c>
      <c r="L17783" t="str">
        <f t="shared" si="277"/>
        <v>13432|Nov-2011</v>
      </c>
    </row>
    <row r="17784" spans="1:12">
      <c r="A17784">
        <v>537421</v>
      </c>
      <c r="B17784" t="s">
        <v>273</v>
      </c>
      <c r="C17784" t="s">
        <v>24</v>
      </c>
      <c r="D17784">
        <v>9</v>
      </c>
      <c r="E17784" s="1">
        <v>40851.345138888893</v>
      </c>
      <c r="F17784">
        <v>1.65</v>
      </c>
      <c r="G17784">
        <v>13792</v>
      </c>
      <c r="H17784" t="s">
        <v>10</v>
      </c>
      <c r="I17784" t="str">
        <f>IF(AND(LEFT(OnlineRetail[[#This Row],[InvoiceNo]],1)&lt;&gt;"C",OnlineRetail[[#This Row],[CustomerID]]&lt;&gt;""),"Yes","No")</f>
        <v>Yes</v>
      </c>
      <c r="J17784" s="4">
        <f>EOMONTH(OnlineRetail[[#This Row],[InvoiceDate]],-1)+1</f>
        <v>40848</v>
      </c>
      <c r="K17784" s="6">
        <f>OnlineRetail[[#This Row],[Quantity]]*OnlineRetail[[#This Row],[UnitPrice]]</f>
        <v>14.85</v>
      </c>
      <c r="L17784" t="str">
        <f t="shared" si="277"/>
        <v>13792|Nov-2011</v>
      </c>
    </row>
    <row r="17785" spans="1:12">
      <c r="A17785">
        <v>548118</v>
      </c>
      <c r="B17785" t="s">
        <v>205</v>
      </c>
      <c r="C17785" t="s">
        <v>24</v>
      </c>
      <c r="D17785">
        <v>22</v>
      </c>
      <c r="E17785" s="1">
        <v>40851.359722222223</v>
      </c>
      <c r="F17785">
        <v>2.1</v>
      </c>
      <c r="G17785">
        <v>14147</v>
      </c>
      <c r="H17785" t="s">
        <v>10</v>
      </c>
      <c r="I17785" t="str">
        <f>IF(AND(LEFT(OnlineRetail[[#This Row],[InvoiceNo]],1)&lt;&gt;"C",OnlineRetail[[#This Row],[CustomerID]]&lt;&gt;""),"Yes","No")</f>
        <v>Yes</v>
      </c>
      <c r="J17785" s="4">
        <f>EOMONTH(OnlineRetail[[#This Row],[InvoiceDate]],-1)+1</f>
        <v>40848</v>
      </c>
      <c r="K17785" s="6">
        <f>OnlineRetail[[#This Row],[Quantity]]*OnlineRetail[[#This Row],[UnitPrice]]</f>
        <v>46.2</v>
      </c>
      <c r="L17785" t="str">
        <f t="shared" si="277"/>
        <v>14147|Nov-2011</v>
      </c>
    </row>
    <row r="17786" spans="1:12">
      <c r="A17786">
        <v>545547</v>
      </c>
      <c r="B17786" t="s">
        <v>144</v>
      </c>
      <c r="C17786" t="s">
        <v>83</v>
      </c>
      <c r="D17786">
        <v>2</v>
      </c>
      <c r="E17786" s="1">
        <v>40851.363194444442</v>
      </c>
      <c r="F17786">
        <v>5.95</v>
      </c>
      <c r="G17786">
        <v>14016</v>
      </c>
      <c r="H17786" t="s">
        <v>10</v>
      </c>
      <c r="I17786" t="str">
        <f>IF(AND(LEFT(OnlineRetail[[#This Row],[InvoiceNo]],1)&lt;&gt;"C",OnlineRetail[[#This Row],[CustomerID]]&lt;&gt;""),"Yes","No")</f>
        <v>Yes</v>
      </c>
      <c r="J17786" s="4">
        <f>EOMONTH(OnlineRetail[[#This Row],[InvoiceDate]],-1)+1</f>
        <v>40848</v>
      </c>
      <c r="K17786" s="6">
        <f>OnlineRetail[[#This Row],[Quantity]]*OnlineRetail[[#This Row],[UnitPrice]]</f>
        <v>11.9</v>
      </c>
      <c r="L17786" t="str">
        <f t="shared" si="277"/>
        <v>14016|Nov-2011</v>
      </c>
    </row>
    <row r="17787" spans="1:12">
      <c r="A17787">
        <v>541578</v>
      </c>
      <c r="B17787" t="s">
        <v>151</v>
      </c>
      <c r="C17787" t="s">
        <v>62</v>
      </c>
      <c r="D17787">
        <v>11</v>
      </c>
      <c r="E17787" s="1">
        <v>40851.381944444453</v>
      </c>
      <c r="F17787">
        <v>3.39</v>
      </c>
      <c r="G17787">
        <v>13732</v>
      </c>
      <c r="H17787" t="s">
        <v>10</v>
      </c>
      <c r="I17787" t="str">
        <f>IF(AND(LEFT(OnlineRetail[[#This Row],[InvoiceNo]],1)&lt;&gt;"C",OnlineRetail[[#This Row],[CustomerID]]&lt;&gt;""),"Yes","No")</f>
        <v>Yes</v>
      </c>
      <c r="J17787" s="4">
        <f>EOMONTH(OnlineRetail[[#This Row],[InvoiceDate]],-1)+1</f>
        <v>40848</v>
      </c>
      <c r="K17787" s="6">
        <f>OnlineRetail[[#This Row],[Quantity]]*OnlineRetail[[#This Row],[UnitPrice]]</f>
        <v>37.29</v>
      </c>
      <c r="L17787" t="str">
        <f t="shared" si="277"/>
        <v>13732|Nov-2011</v>
      </c>
    </row>
    <row r="17788" spans="1:12">
      <c r="A17788">
        <v>551497</v>
      </c>
      <c r="B17788" t="s">
        <v>285</v>
      </c>
      <c r="C17788" t="s">
        <v>16</v>
      </c>
      <c r="D17788">
        <v>21</v>
      </c>
      <c r="E17788" s="1">
        <v>40851.388194444437</v>
      </c>
      <c r="F17788">
        <v>3.39</v>
      </c>
      <c r="G17788">
        <v>12577</v>
      </c>
      <c r="H17788" t="s">
        <v>70</v>
      </c>
      <c r="I17788" t="str">
        <f>IF(AND(LEFT(OnlineRetail[[#This Row],[InvoiceNo]],1)&lt;&gt;"C",OnlineRetail[[#This Row],[CustomerID]]&lt;&gt;""),"Yes","No")</f>
        <v>Yes</v>
      </c>
      <c r="J17788" s="4">
        <f>EOMONTH(OnlineRetail[[#This Row],[InvoiceDate]],-1)+1</f>
        <v>40848</v>
      </c>
      <c r="K17788" s="6">
        <f>OnlineRetail[[#This Row],[Quantity]]*OnlineRetail[[#This Row],[UnitPrice]]</f>
        <v>71.19</v>
      </c>
      <c r="L17788" t="str">
        <f t="shared" si="277"/>
        <v>12577|Nov-2011</v>
      </c>
    </row>
    <row r="17789" spans="1:12">
      <c r="A17789">
        <v>555267</v>
      </c>
      <c r="B17789" t="s">
        <v>98</v>
      </c>
      <c r="C17789" t="s">
        <v>62</v>
      </c>
      <c r="D17789">
        <v>2</v>
      </c>
      <c r="E17789" s="1">
        <v>40851.388888888891</v>
      </c>
      <c r="F17789">
        <v>5.95</v>
      </c>
      <c r="G17789">
        <v>12438</v>
      </c>
      <c r="H17789" t="s">
        <v>10</v>
      </c>
      <c r="I17789" t="str">
        <f>IF(AND(LEFT(OnlineRetail[[#This Row],[InvoiceNo]],1)&lt;&gt;"C",OnlineRetail[[#This Row],[CustomerID]]&lt;&gt;""),"Yes","No")</f>
        <v>Yes</v>
      </c>
      <c r="J17789" s="4">
        <f>EOMONTH(OnlineRetail[[#This Row],[InvoiceDate]],-1)+1</f>
        <v>40848</v>
      </c>
      <c r="K17789" s="6">
        <f>OnlineRetail[[#This Row],[Quantity]]*OnlineRetail[[#This Row],[UnitPrice]]</f>
        <v>11.9</v>
      </c>
      <c r="L17789" t="str">
        <f t="shared" si="277"/>
        <v>12438|Nov-2011</v>
      </c>
    </row>
    <row r="17790" spans="1:12">
      <c r="A17790">
        <v>551133</v>
      </c>
      <c r="B17790" t="s">
        <v>113</v>
      </c>
      <c r="C17790" t="s">
        <v>83</v>
      </c>
      <c r="D17790">
        <v>1</v>
      </c>
      <c r="E17790" s="1">
        <v>40851.390972222223</v>
      </c>
      <c r="F17790">
        <v>4.25</v>
      </c>
      <c r="G17790">
        <v>14336</v>
      </c>
      <c r="H17790" t="s">
        <v>10</v>
      </c>
      <c r="I17790" t="str">
        <f>IF(AND(LEFT(OnlineRetail[[#This Row],[InvoiceNo]],1)&lt;&gt;"C",OnlineRetail[[#This Row],[CustomerID]]&lt;&gt;""),"Yes","No")</f>
        <v>Yes</v>
      </c>
      <c r="J17790" s="4">
        <f>EOMONTH(OnlineRetail[[#This Row],[InvoiceDate]],-1)+1</f>
        <v>40848</v>
      </c>
      <c r="K17790" s="6">
        <f>OnlineRetail[[#This Row],[Quantity]]*OnlineRetail[[#This Row],[UnitPrice]]</f>
        <v>4.25</v>
      </c>
      <c r="L17790" t="str">
        <f t="shared" si="277"/>
        <v>14336|Nov-2011</v>
      </c>
    </row>
    <row r="17791" spans="1:12">
      <c r="A17791">
        <v>537451</v>
      </c>
      <c r="B17791" t="s">
        <v>280</v>
      </c>
      <c r="C17791" t="s">
        <v>40</v>
      </c>
      <c r="D17791">
        <v>19</v>
      </c>
      <c r="E17791" s="1">
        <v>40851.393055555563</v>
      </c>
      <c r="F17791">
        <v>4.25</v>
      </c>
      <c r="G17791">
        <v>14033</v>
      </c>
      <c r="H17791" t="s">
        <v>10</v>
      </c>
      <c r="I17791" t="str">
        <f>IF(AND(LEFT(OnlineRetail[[#This Row],[InvoiceNo]],1)&lt;&gt;"C",OnlineRetail[[#This Row],[CustomerID]]&lt;&gt;""),"Yes","No")</f>
        <v>Yes</v>
      </c>
      <c r="J17791" s="4">
        <f>EOMONTH(OnlineRetail[[#This Row],[InvoiceDate]],-1)+1</f>
        <v>40848</v>
      </c>
      <c r="K17791" s="6">
        <f>OnlineRetail[[#This Row],[Quantity]]*OnlineRetail[[#This Row],[UnitPrice]]</f>
        <v>80.75</v>
      </c>
      <c r="L17791" t="str">
        <f t="shared" si="277"/>
        <v>14033|Nov-2011</v>
      </c>
    </row>
    <row r="17792" spans="1:12">
      <c r="A17792">
        <v>537592</v>
      </c>
      <c r="B17792" t="s">
        <v>135</v>
      </c>
      <c r="C17792" t="s">
        <v>53</v>
      </c>
      <c r="D17792">
        <v>15</v>
      </c>
      <c r="E17792" s="1">
        <v>40851.396527777782</v>
      </c>
      <c r="F17792">
        <v>2.5499999999999998</v>
      </c>
      <c r="G17792">
        <v>14129</v>
      </c>
      <c r="H17792" t="s">
        <v>10</v>
      </c>
      <c r="I17792" t="str">
        <f>IF(AND(LEFT(OnlineRetail[[#This Row],[InvoiceNo]],1)&lt;&gt;"C",OnlineRetail[[#This Row],[CustomerID]]&lt;&gt;""),"Yes","No")</f>
        <v>Yes</v>
      </c>
      <c r="J17792" s="4">
        <f>EOMONTH(OnlineRetail[[#This Row],[InvoiceDate]],-1)+1</f>
        <v>40848</v>
      </c>
      <c r="K17792" s="6">
        <f>OnlineRetail[[#This Row],[Quantity]]*OnlineRetail[[#This Row],[UnitPrice]]</f>
        <v>38.25</v>
      </c>
      <c r="L17792" t="str">
        <f t="shared" si="277"/>
        <v>14129|Nov-2011</v>
      </c>
    </row>
    <row r="17793" spans="1:12">
      <c r="A17793">
        <v>546226</v>
      </c>
      <c r="B17793" t="s">
        <v>244</v>
      </c>
      <c r="C17793" t="s">
        <v>42</v>
      </c>
      <c r="D17793">
        <v>8</v>
      </c>
      <c r="E17793" s="1">
        <v>40851.409722222219</v>
      </c>
      <c r="F17793">
        <v>1.25</v>
      </c>
      <c r="G17793">
        <v>12754</v>
      </c>
      <c r="H17793" t="s">
        <v>10</v>
      </c>
      <c r="I17793" t="str">
        <f>IF(AND(LEFT(OnlineRetail[[#This Row],[InvoiceNo]],1)&lt;&gt;"C",OnlineRetail[[#This Row],[CustomerID]]&lt;&gt;""),"Yes","No")</f>
        <v>Yes</v>
      </c>
      <c r="J17793" s="4">
        <f>EOMONTH(OnlineRetail[[#This Row],[InvoiceDate]],-1)+1</f>
        <v>40848</v>
      </c>
      <c r="K17793" s="6">
        <f>OnlineRetail[[#This Row],[Quantity]]*OnlineRetail[[#This Row],[UnitPrice]]</f>
        <v>10</v>
      </c>
      <c r="L17793" t="str">
        <f t="shared" si="277"/>
        <v>12754|Nov-2011</v>
      </c>
    </row>
    <row r="17794" spans="1:12">
      <c r="A17794">
        <v>542109</v>
      </c>
      <c r="B17794" t="s">
        <v>140</v>
      </c>
      <c r="C17794" t="s">
        <v>29</v>
      </c>
      <c r="D17794">
        <v>20</v>
      </c>
      <c r="E17794" s="1">
        <v>40851.413888888892</v>
      </c>
      <c r="F17794">
        <v>1.65</v>
      </c>
      <c r="G17794">
        <v>12799</v>
      </c>
      <c r="H17794" t="s">
        <v>10</v>
      </c>
      <c r="I17794" t="str">
        <f>IF(AND(LEFT(OnlineRetail[[#This Row],[InvoiceNo]],1)&lt;&gt;"C",OnlineRetail[[#This Row],[CustomerID]]&lt;&gt;""),"Yes","No")</f>
        <v>Yes</v>
      </c>
      <c r="J17794" s="4">
        <f>EOMONTH(OnlineRetail[[#This Row],[InvoiceDate]],-1)+1</f>
        <v>40848</v>
      </c>
      <c r="K17794" s="6">
        <f>OnlineRetail[[#This Row],[Quantity]]*OnlineRetail[[#This Row],[UnitPrice]]</f>
        <v>33</v>
      </c>
      <c r="L17794" t="str">
        <f t="shared" ref="L17794:L17857" si="278">IF(I17794="Yes",G17794&amp;"|"&amp;TEXT(J17794,"mmm-yyyy"),"")</f>
        <v>12799|Nov-2011</v>
      </c>
    </row>
    <row r="17795" spans="1:12">
      <c r="A17795">
        <v>549834</v>
      </c>
      <c r="B17795" t="s">
        <v>45</v>
      </c>
      <c r="C17795" t="s">
        <v>9</v>
      </c>
      <c r="D17795">
        <v>14</v>
      </c>
      <c r="E17795" s="1">
        <v>40851.419444444437</v>
      </c>
      <c r="F17795">
        <v>2.1</v>
      </c>
      <c r="G17795">
        <v>14132</v>
      </c>
      <c r="H17795" t="s">
        <v>25</v>
      </c>
      <c r="I17795" t="str">
        <f>IF(AND(LEFT(OnlineRetail[[#This Row],[InvoiceNo]],1)&lt;&gt;"C",OnlineRetail[[#This Row],[CustomerID]]&lt;&gt;""),"Yes","No")</f>
        <v>Yes</v>
      </c>
      <c r="J17795" s="4">
        <f>EOMONTH(OnlineRetail[[#This Row],[InvoiceDate]],-1)+1</f>
        <v>40848</v>
      </c>
      <c r="K17795" s="6">
        <f>OnlineRetail[[#This Row],[Quantity]]*OnlineRetail[[#This Row],[UnitPrice]]</f>
        <v>29.400000000000002</v>
      </c>
      <c r="L17795" t="str">
        <f t="shared" si="278"/>
        <v>14132|Nov-2011</v>
      </c>
    </row>
    <row r="17796" spans="1:12">
      <c r="A17796">
        <v>554492</v>
      </c>
      <c r="B17796" t="s">
        <v>11</v>
      </c>
      <c r="C17796" t="s">
        <v>33</v>
      </c>
      <c r="D17796">
        <v>3</v>
      </c>
      <c r="E17796" s="1">
        <v>40851.423611111109</v>
      </c>
      <c r="F17796">
        <v>2.1</v>
      </c>
      <c r="G17796">
        <v>13510</v>
      </c>
      <c r="H17796" t="s">
        <v>10</v>
      </c>
      <c r="I17796" t="str">
        <f>IF(AND(LEFT(OnlineRetail[[#This Row],[InvoiceNo]],1)&lt;&gt;"C",OnlineRetail[[#This Row],[CustomerID]]&lt;&gt;""),"Yes","No")</f>
        <v>Yes</v>
      </c>
      <c r="J17796" s="4">
        <f>EOMONTH(OnlineRetail[[#This Row],[InvoiceDate]],-1)+1</f>
        <v>40848</v>
      </c>
      <c r="K17796" s="6">
        <f>OnlineRetail[[#This Row],[Quantity]]*OnlineRetail[[#This Row],[UnitPrice]]</f>
        <v>6.3000000000000007</v>
      </c>
      <c r="L17796" t="str">
        <f t="shared" si="278"/>
        <v>13510|Nov-2011</v>
      </c>
    </row>
    <row r="17797" spans="1:12">
      <c r="A17797">
        <v>541584</v>
      </c>
      <c r="B17797" t="s">
        <v>239</v>
      </c>
      <c r="C17797" t="s">
        <v>48</v>
      </c>
      <c r="D17797">
        <v>15</v>
      </c>
      <c r="E17797" s="1">
        <v>40851.447916666657</v>
      </c>
      <c r="F17797">
        <v>7.95</v>
      </c>
      <c r="G17797">
        <v>14033</v>
      </c>
      <c r="H17797" t="s">
        <v>70</v>
      </c>
      <c r="I17797" t="str">
        <f>IF(AND(LEFT(OnlineRetail[[#This Row],[InvoiceNo]],1)&lt;&gt;"C",OnlineRetail[[#This Row],[CustomerID]]&lt;&gt;""),"Yes","No")</f>
        <v>Yes</v>
      </c>
      <c r="J17797" s="4">
        <f>EOMONTH(OnlineRetail[[#This Row],[InvoiceDate]],-1)+1</f>
        <v>40848</v>
      </c>
      <c r="K17797" s="6">
        <f>OnlineRetail[[#This Row],[Quantity]]*OnlineRetail[[#This Row],[UnitPrice]]</f>
        <v>119.25</v>
      </c>
      <c r="L17797" t="str">
        <f t="shared" si="278"/>
        <v>14033|Nov-2011</v>
      </c>
    </row>
    <row r="17798" spans="1:12">
      <c r="A17798">
        <v>536933</v>
      </c>
      <c r="B17798" t="s">
        <v>279</v>
      </c>
      <c r="C17798" t="s">
        <v>12</v>
      </c>
      <c r="D17798">
        <v>24</v>
      </c>
      <c r="E17798" s="1">
        <v>40851.448611111111</v>
      </c>
      <c r="F17798">
        <v>2.5499999999999998</v>
      </c>
      <c r="G17798">
        <v>13238</v>
      </c>
      <c r="H17798" t="s">
        <v>121</v>
      </c>
      <c r="I17798" t="str">
        <f>IF(AND(LEFT(OnlineRetail[[#This Row],[InvoiceNo]],1)&lt;&gt;"C",OnlineRetail[[#This Row],[CustomerID]]&lt;&gt;""),"Yes","No")</f>
        <v>Yes</v>
      </c>
      <c r="J17798" s="4">
        <f>EOMONTH(OnlineRetail[[#This Row],[InvoiceDate]],-1)+1</f>
        <v>40848</v>
      </c>
      <c r="K17798" s="6">
        <f>OnlineRetail[[#This Row],[Quantity]]*OnlineRetail[[#This Row],[UnitPrice]]</f>
        <v>61.199999999999996</v>
      </c>
      <c r="L17798" t="str">
        <f t="shared" si="278"/>
        <v>13238|Nov-2011</v>
      </c>
    </row>
    <row r="17799" spans="1:12">
      <c r="A17799">
        <v>550968</v>
      </c>
      <c r="B17799" t="s">
        <v>270</v>
      </c>
      <c r="C17799" t="s">
        <v>50</v>
      </c>
      <c r="D17799">
        <v>16</v>
      </c>
      <c r="E17799" s="1">
        <v>40851.449999999997</v>
      </c>
      <c r="F17799">
        <v>9.9499999999999993</v>
      </c>
      <c r="G17799">
        <v>12437</v>
      </c>
      <c r="H17799" t="s">
        <v>10</v>
      </c>
      <c r="I17799" t="str">
        <f>IF(AND(LEFT(OnlineRetail[[#This Row],[InvoiceNo]],1)&lt;&gt;"C",OnlineRetail[[#This Row],[CustomerID]]&lt;&gt;""),"Yes","No")</f>
        <v>Yes</v>
      </c>
      <c r="J17799" s="4">
        <f>EOMONTH(OnlineRetail[[#This Row],[InvoiceDate]],-1)+1</f>
        <v>40848</v>
      </c>
      <c r="K17799" s="6">
        <f>OnlineRetail[[#This Row],[Quantity]]*OnlineRetail[[#This Row],[UnitPrice]]</f>
        <v>159.19999999999999</v>
      </c>
      <c r="L17799" t="str">
        <f t="shared" si="278"/>
        <v>12437|Nov-2011</v>
      </c>
    </row>
    <row r="17800" spans="1:12">
      <c r="A17800">
        <v>551595</v>
      </c>
      <c r="B17800" t="s">
        <v>69</v>
      </c>
      <c r="C17800" t="s">
        <v>12</v>
      </c>
      <c r="D17800">
        <v>11</v>
      </c>
      <c r="E17800" s="1">
        <v>40851.451388888891</v>
      </c>
      <c r="F17800">
        <v>1.65</v>
      </c>
      <c r="G17800">
        <v>14092</v>
      </c>
      <c r="H17800" t="s">
        <v>10</v>
      </c>
      <c r="I17800" t="str">
        <f>IF(AND(LEFT(OnlineRetail[[#This Row],[InvoiceNo]],1)&lt;&gt;"C",OnlineRetail[[#This Row],[CustomerID]]&lt;&gt;""),"Yes","No")</f>
        <v>Yes</v>
      </c>
      <c r="J17800" s="4">
        <f>EOMONTH(OnlineRetail[[#This Row],[InvoiceDate]],-1)+1</f>
        <v>40848</v>
      </c>
      <c r="K17800" s="6">
        <f>OnlineRetail[[#This Row],[Quantity]]*OnlineRetail[[#This Row],[UnitPrice]]</f>
        <v>18.149999999999999</v>
      </c>
      <c r="L17800" t="str">
        <f t="shared" si="278"/>
        <v>14092|Nov-2011</v>
      </c>
    </row>
    <row r="17801" spans="1:12">
      <c r="A17801">
        <v>537028</v>
      </c>
      <c r="B17801" t="s">
        <v>212</v>
      </c>
      <c r="C17801" t="s">
        <v>21</v>
      </c>
      <c r="D17801">
        <v>14</v>
      </c>
      <c r="E17801" s="1">
        <v>40851.455555555563</v>
      </c>
      <c r="F17801">
        <v>1.65</v>
      </c>
      <c r="G17801">
        <v>13469</v>
      </c>
      <c r="H17801" t="s">
        <v>17</v>
      </c>
      <c r="I17801" t="str">
        <f>IF(AND(LEFT(OnlineRetail[[#This Row],[InvoiceNo]],1)&lt;&gt;"C",OnlineRetail[[#This Row],[CustomerID]]&lt;&gt;""),"Yes","No")</f>
        <v>Yes</v>
      </c>
      <c r="J17801" s="4">
        <f>EOMONTH(OnlineRetail[[#This Row],[InvoiceDate]],-1)+1</f>
        <v>40848</v>
      </c>
      <c r="K17801" s="6">
        <f>OnlineRetail[[#This Row],[Quantity]]*OnlineRetail[[#This Row],[UnitPrice]]</f>
        <v>23.099999999999998</v>
      </c>
      <c r="L17801" t="str">
        <f t="shared" si="278"/>
        <v>13469|Nov-2011</v>
      </c>
    </row>
    <row r="17802" spans="1:12">
      <c r="A17802">
        <v>553717</v>
      </c>
      <c r="B17802" t="s">
        <v>20</v>
      </c>
      <c r="C17802" t="s">
        <v>33</v>
      </c>
      <c r="D17802">
        <v>10</v>
      </c>
      <c r="E17802" s="1">
        <v>40851.457638888889</v>
      </c>
      <c r="F17802">
        <v>9.9499999999999993</v>
      </c>
      <c r="G17802">
        <v>13784</v>
      </c>
      <c r="H17802" t="s">
        <v>10</v>
      </c>
      <c r="I17802" t="str">
        <f>IF(AND(LEFT(OnlineRetail[[#This Row],[InvoiceNo]],1)&lt;&gt;"C",OnlineRetail[[#This Row],[CustomerID]]&lt;&gt;""),"Yes","No")</f>
        <v>Yes</v>
      </c>
      <c r="J17802" s="4">
        <f>EOMONTH(OnlineRetail[[#This Row],[InvoiceDate]],-1)+1</f>
        <v>40848</v>
      </c>
      <c r="K17802" s="6">
        <f>OnlineRetail[[#This Row],[Quantity]]*OnlineRetail[[#This Row],[UnitPrice]]</f>
        <v>99.5</v>
      </c>
      <c r="L17802" t="str">
        <f t="shared" si="278"/>
        <v>13784|Nov-2011</v>
      </c>
    </row>
    <row r="17803" spans="1:12">
      <c r="A17803">
        <v>536524</v>
      </c>
      <c r="B17803" t="s">
        <v>106</v>
      </c>
      <c r="C17803" t="s">
        <v>29</v>
      </c>
      <c r="D17803">
        <v>21</v>
      </c>
      <c r="E17803" s="1">
        <v>40851.459027777782</v>
      </c>
      <c r="F17803">
        <v>2.5499999999999998</v>
      </c>
      <c r="G17803">
        <v>12824</v>
      </c>
      <c r="H17803" t="s">
        <v>25</v>
      </c>
      <c r="I17803" t="str">
        <f>IF(AND(LEFT(OnlineRetail[[#This Row],[InvoiceNo]],1)&lt;&gt;"C",OnlineRetail[[#This Row],[CustomerID]]&lt;&gt;""),"Yes","No")</f>
        <v>Yes</v>
      </c>
      <c r="J17803" s="4">
        <f>EOMONTH(OnlineRetail[[#This Row],[InvoiceDate]],-1)+1</f>
        <v>40848</v>
      </c>
      <c r="K17803" s="6">
        <f>OnlineRetail[[#This Row],[Quantity]]*OnlineRetail[[#This Row],[UnitPrice]]</f>
        <v>53.55</v>
      </c>
      <c r="L17803" t="str">
        <f t="shared" si="278"/>
        <v>12824|Nov-2011</v>
      </c>
    </row>
    <row r="17804" spans="1:12">
      <c r="A17804">
        <v>540528</v>
      </c>
      <c r="B17804" t="s">
        <v>221</v>
      </c>
      <c r="C17804" t="s">
        <v>29</v>
      </c>
      <c r="D17804">
        <v>24</v>
      </c>
      <c r="E17804" s="1">
        <v>40851.460416666669</v>
      </c>
      <c r="F17804">
        <v>4.95</v>
      </c>
      <c r="G17804">
        <v>13433</v>
      </c>
      <c r="H17804" t="s">
        <v>10</v>
      </c>
      <c r="I17804" t="str">
        <f>IF(AND(LEFT(OnlineRetail[[#This Row],[InvoiceNo]],1)&lt;&gt;"C",OnlineRetail[[#This Row],[CustomerID]]&lt;&gt;""),"Yes","No")</f>
        <v>Yes</v>
      </c>
      <c r="J17804" s="4">
        <f>EOMONTH(OnlineRetail[[#This Row],[InvoiceDate]],-1)+1</f>
        <v>40848</v>
      </c>
      <c r="K17804" s="6">
        <f>OnlineRetail[[#This Row],[Quantity]]*OnlineRetail[[#This Row],[UnitPrice]]</f>
        <v>118.80000000000001</v>
      </c>
      <c r="L17804" t="str">
        <f t="shared" si="278"/>
        <v>13433|Nov-2011</v>
      </c>
    </row>
    <row r="17805" spans="1:12">
      <c r="A17805">
        <v>537236</v>
      </c>
      <c r="B17805" t="s">
        <v>155</v>
      </c>
      <c r="C17805" t="s">
        <v>83</v>
      </c>
      <c r="D17805">
        <v>4</v>
      </c>
      <c r="E17805" s="1">
        <v>40851.462500000001</v>
      </c>
      <c r="F17805">
        <v>2.1</v>
      </c>
      <c r="G17805">
        <v>13077</v>
      </c>
      <c r="H17805" t="s">
        <v>10</v>
      </c>
      <c r="I17805" t="str">
        <f>IF(AND(LEFT(OnlineRetail[[#This Row],[InvoiceNo]],1)&lt;&gt;"C",OnlineRetail[[#This Row],[CustomerID]]&lt;&gt;""),"Yes","No")</f>
        <v>Yes</v>
      </c>
      <c r="J17805" s="4">
        <f>EOMONTH(OnlineRetail[[#This Row],[InvoiceDate]],-1)+1</f>
        <v>40848</v>
      </c>
      <c r="K17805" s="6">
        <f>OnlineRetail[[#This Row],[Quantity]]*OnlineRetail[[#This Row],[UnitPrice]]</f>
        <v>8.4</v>
      </c>
      <c r="L17805" t="str">
        <f t="shared" si="278"/>
        <v>13077|Nov-2011</v>
      </c>
    </row>
    <row r="17806" spans="1:12">
      <c r="A17806">
        <v>543596</v>
      </c>
      <c r="B17806" t="s">
        <v>77</v>
      </c>
      <c r="C17806" t="s">
        <v>83</v>
      </c>
      <c r="D17806">
        <v>13</v>
      </c>
      <c r="E17806" s="1">
        <v>40851.464583333327</v>
      </c>
      <c r="F17806">
        <v>0.85</v>
      </c>
      <c r="G17806">
        <v>13571</v>
      </c>
      <c r="H17806" t="s">
        <v>10</v>
      </c>
      <c r="I17806" t="str">
        <f>IF(AND(LEFT(OnlineRetail[[#This Row],[InvoiceNo]],1)&lt;&gt;"C",OnlineRetail[[#This Row],[CustomerID]]&lt;&gt;""),"Yes","No")</f>
        <v>Yes</v>
      </c>
      <c r="J17806" s="4">
        <f>EOMONTH(OnlineRetail[[#This Row],[InvoiceDate]],-1)+1</f>
        <v>40848</v>
      </c>
      <c r="K17806" s="6">
        <f>OnlineRetail[[#This Row],[Quantity]]*OnlineRetail[[#This Row],[UnitPrice]]</f>
        <v>11.049999999999999</v>
      </c>
      <c r="L17806" t="str">
        <f t="shared" si="278"/>
        <v>13571|Nov-2011</v>
      </c>
    </row>
    <row r="17807" spans="1:12">
      <c r="A17807">
        <v>546233</v>
      </c>
      <c r="B17807" t="s">
        <v>32</v>
      </c>
      <c r="C17807" t="s">
        <v>53</v>
      </c>
      <c r="D17807">
        <v>2</v>
      </c>
      <c r="E17807" s="1">
        <v>40851.468055555553</v>
      </c>
      <c r="F17807">
        <v>2.1</v>
      </c>
      <c r="G17807">
        <v>13859</v>
      </c>
      <c r="H17807" t="s">
        <v>10</v>
      </c>
      <c r="I17807" t="str">
        <f>IF(AND(LEFT(OnlineRetail[[#This Row],[InvoiceNo]],1)&lt;&gt;"C",OnlineRetail[[#This Row],[CustomerID]]&lt;&gt;""),"Yes","No")</f>
        <v>Yes</v>
      </c>
      <c r="J17807" s="4">
        <f>EOMONTH(OnlineRetail[[#This Row],[InvoiceDate]],-1)+1</f>
        <v>40848</v>
      </c>
      <c r="K17807" s="6">
        <f>OnlineRetail[[#This Row],[Quantity]]*OnlineRetail[[#This Row],[UnitPrice]]</f>
        <v>4.2</v>
      </c>
      <c r="L17807" t="str">
        <f t="shared" si="278"/>
        <v>13859|Nov-2011</v>
      </c>
    </row>
    <row r="17808" spans="1:12">
      <c r="A17808">
        <v>551389</v>
      </c>
      <c r="B17808" t="s">
        <v>251</v>
      </c>
      <c r="C17808" t="s">
        <v>40</v>
      </c>
      <c r="D17808">
        <v>9</v>
      </c>
      <c r="E17808" s="1">
        <v>40851.46875</v>
      </c>
      <c r="F17808">
        <v>2.5499999999999998</v>
      </c>
      <c r="G17808">
        <v>12994</v>
      </c>
      <c r="H17808" t="s">
        <v>10</v>
      </c>
      <c r="I17808" t="str">
        <f>IF(AND(LEFT(OnlineRetail[[#This Row],[InvoiceNo]],1)&lt;&gt;"C",OnlineRetail[[#This Row],[CustomerID]]&lt;&gt;""),"Yes","No")</f>
        <v>Yes</v>
      </c>
      <c r="J17808" s="4">
        <f>EOMONTH(OnlineRetail[[#This Row],[InvoiceDate]],-1)+1</f>
        <v>40848</v>
      </c>
      <c r="K17808" s="6">
        <f>OnlineRetail[[#This Row],[Quantity]]*OnlineRetail[[#This Row],[UnitPrice]]</f>
        <v>22.95</v>
      </c>
      <c r="L17808" t="str">
        <f t="shared" si="278"/>
        <v>12994|Nov-2011</v>
      </c>
    </row>
    <row r="17809" spans="1:12">
      <c r="A17809">
        <v>537948</v>
      </c>
      <c r="B17809" t="s">
        <v>146</v>
      </c>
      <c r="C17809" t="s">
        <v>19</v>
      </c>
      <c r="D17809">
        <v>15</v>
      </c>
      <c r="E17809" s="1">
        <v>40851.479861111111</v>
      </c>
      <c r="F17809">
        <v>1.25</v>
      </c>
      <c r="G17809">
        <v>13026</v>
      </c>
      <c r="H17809" t="s">
        <v>10</v>
      </c>
      <c r="I17809" t="str">
        <f>IF(AND(LEFT(OnlineRetail[[#This Row],[InvoiceNo]],1)&lt;&gt;"C",OnlineRetail[[#This Row],[CustomerID]]&lt;&gt;""),"Yes","No")</f>
        <v>Yes</v>
      </c>
      <c r="J17809" s="4">
        <f>EOMONTH(OnlineRetail[[#This Row],[InvoiceDate]],-1)+1</f>
        <v>40848</v>
      </c>
      <c r="K17809" s="6">
        <f>OnlineRetail[[#This Row],[Quantity]]*OnlineRetail[[#This Row],[UnitPrice]]</f>
        <v>18.75</v>
      </c>
      <c r="L17809" t="str">
        <f t="shared" si="278"/>
        <v>13026|Nov-2011</v>
      </c>
    </row>
    <row r="17810" spans="1:12">
      <c r="A17810">
        <v>548043</v>
      </c>
      <c r="B17810" t="s">
        <v>218</v>
      </c>
      <c r="C17810" t="s">
        <v>62</v>
      </c>
      <c r="D17810">
        <v>6</v>
      </c>
      <c r="E17810" s="1">
        <v>40851.480555555558</v>
      </c>
      <c r="F17810">
        <v>1.65</v>
      </c>
      <c r="G17810">
        <v>13792</v>
      </c>
      <c r="H17810" t="s">
        <v>10</v>
      </c>
      <c r="I17810" t="str">
        <f>IF(AND(LEFT(OnlineRetail[[#This Row],[InvoiceNo]],1)&lt;&gt;"C",OnlineRetail[[#This Row],[CustomerID]]&lt;&gt;""),"Yes","No")</f>
        <v>Yes</v>
      </c>
      <c r="J17810" s="4">
        <f>EOMONTH(OnlineRetail[[#This Row],[InvoiceDate]],-1)+1</f>
        <v>40848</v>
      </c>
      <c r="K17810" s="6">
        <f>OnlineRetail[[#This Row],[Quantity]]*OnlineRetail[[#This Row],[UnitPrice]]</f>
        <v>9.8999999999999986</v>
      </c>
      <c r="L17810" t="str">
        <f t="shared" si="278"/>
        <v>13792|Nov-2011</v>
      </c>
    </row>
    <row r="17811" spans="1:12">
      <c r="A17811">
        <v>554753</v>
      </c>
      <c r="B17811" t="s">
        <v>299</v>
      </c>
      <c r="C17811" t="s">
        <v>50</v>
      </c>
      <c r="D17811">
        <v>22</v>
      </c>
      <c r="E17811" s="1">
        <v>40851.490277777782</v>
      </c>
      <c r="F17811">
        <v>2.1</v>
      </c>
      <c r="G17811">
        <v>12756</v>
      </c>
      <c r="H17811" t="s">
        <v>10</v>
      </c>
      <c r="I17811" t="str">
        <f>IF(AND(LEFT(OnlineRetail[[#This Row],[InvoiceNo]],1)&lt;&gt;"C",OnlineRetail[[#This Row],[CustomerID]]&lt;&gt;""),"Yes","No")</f>
        <v>Yes</v>
      </c>
      <c r="J17811" s="4">
        <f>EOMONTH(OnlineRetail[[#This Row],[InvoiceDate]],-1)+1</f>
        <v>40848</v>
      </c>
      <c r="K17811" s="6">
        <f>OnlineRetail[[#This Row],[Quantity]]*OnlineRetail[[#This Row],[UnitPrice]]</f>
        <v>46.2</v>
      </c>
      <c r="L17811" t="str">
        <f t="shared" si="278"/>
        <v>12756|Nov-2011</v>
      </c>
    </row>
    <row r="17812" spans="1:12">
      <c r="A17812">
        <v>539173</v>
      </c>
      <c r="B17812" t="s">
        <v>138</v>
      </c>
      <c r="C17812" t="s">
        <v>33</v>
      </c>
      <c r="D17812">
        <v>21</v>
      </c>
      <c r="E17812" s="1">
        <v>40851.511805555558</v>
      </c>
      <c r="F17812">
        <v>2.5499999999999998</v>
      </c>
      <c r="G17812">
        <v>13173</v>
      </c>
      <c r="H17812" t="s">
        <v>31</v>
      </c>
      <c r="I17812" t="str">
        <f>IF(AND(LEFT(OnlineRetail[[#This Row],[InvoiceNo]],1)&lt;&gt;"C",OnlineRetail[[#This Row],[CustomerID]]&lt;&gt;""),"Yes","No")</f>
        <v>Yes</v>
      </c>
      <c r="J17812" s="4">
        <f>EOMONTH(OnlineRetail[[#This Row],[InvoiceDate]],-1)+1</f>
        <v>40848</v>
      </c>
      <c r="K17812" s="6">
        <f>OnlineRetail[[#This Row],[Quantity]]*OnlineRetail[[#This Row],[UnitPrice]]</f>
        <v>53.55</v>
      </c>
      <c r="L17812" t="str">
        <f t="shared" si="278"/>
        <v>13173|Nov-2011</v>
      </c>
    </row>
    <row r="17813" spans="1:12">
      <c r="A17813">
        <v>548419</v>
      </c>
      <c r="B17813" t="s">
        <v>122</v>
      </c>
      <c r="C17813" t="s">
        <v>48</v>
      </c>
      <c r="D17813">
        <v>24</v>
      </c>
      <c r="E17813" s="1">
        <v>40851.515277777777</v>
      </c>
      <c r="F17813">
        <v>5.95</v>
      </c>
      <c r="G17813">
        <v>14246</v>
      </c>
      <c r="H17813" t="s">
        <v>10</v>
      </c>
      <c r="I17813" t="str">
        <f>IF(AND(LEFT(OnlineRetail[[#This Row],[InvoiceNo]],1)&lt;&gt;"C",OnlineRetail[[#This Row],[CustomerID]]&lt;&gt;""),"Yes","No")</f>
        <v>Yes</v>
      </c>
      <c r="J17813" s="4">
        <f>EOMONTH(OnlineRetail[[#This Row],[InvoiceDate]],-1)+1</f>
        <v>40848</v>
      </c>
      <c r="K17813" s="6">
        <f>OnlineRetail[[#This Row],[Quantity]]*OnlineRetail[[#This Row],[UnitPrice]]</f>
        <v>142.80000000000001</v>
      </c>
      <c r="L17813" t="str">
        <f t="shared" si="278"/>
        <v>14246|Nov-2011</v>
      </c>
    </row>
    <row r="17814" spans="1:12">
      <c r="A17814">
        <v>544273</v>
      </c>
      <c r="B17814" t="s">
        <v>278</v>
      </c>
      <c r="C17814" t="s">
        <v>16</v>
      </c>
      <c r="D17814">
        <v>7</v>
      </c>
      <c r="E17814" s="1">
        <v>40851.532638888893</v>
      </c>
      <c r="F17814">
        <v>4.95</v>
      </c>
      <c r="G17814">
        <v>12836</v>
      </c>
      <c r="H17814" t="s">
        <v>10</v>
      </c>
      <c r="I17814" t="str">
        <f>IF(AND(LEFT(OnlineRetail[[#This Row],[InvoiceNo]],1)&lt;&gt;"C",OnlineRetail[[#This Row],[CustomerID]]&lt;&gt;""),"Yes","No")</f>
        <v>Yes</v>
      </c>
      <c r="J17814" s="4">
        <f>EOMONTH(OnlineRetail[[#This Row],[InvoiceDate]],-1)+1</f>
        <v>40848</v>
      </c>
      <c r="K17814" s="6">
        <f>OnlineRetail[[#This Row],[Quantity]]*OnlineRetail[[#This Row],[UnitPrice]]</f>
        <v>34.65</v>
      </c>
      <c r="L17814" t="str">
        <f t="shared" si="278"/>
        <v>12836|Nov-2011</v>
      </c>
    </row>
    <row r="17815" spans="1:12">
      <c r="A17815">
        <v>538965</v>
      </c>
      <c r="B17815" t="s">
        <v>239</v>
      </c>
      <c r="C17815" t="s">
        <v>62</v>
      </c>
      <c r="D17815">
        <v>11</v>
      </c>
      <c r="E17815" s="1">
        <v>40851.53402777778</v>
      </c>
      <c r="F17815">
        <v>1.65</v>
      </c>
      <c r="G17815">
        <v>12914</v>
      </c>
      <c r="H17815" t="s">
        <v>121</v>
      </c>
      <c r="I17815" t="str">
        <f>IF(AND(LEFT(OnlineRetail[[#This Row],[InvoiceNo]],1)&lt;&gt;"C",OnlineRetail[[#This Row],[CustomerID]]&lt;&gt;""),"Yes","No")</f>
        <v>Yes</v>
      </c>
      <c r="J17815" s="4">
        <f>EOMONTH(OnlineRetail[[#This Row],[InvoiceDate]],-1)+1</f>
        <v>40848</v>
      </c>
      <c r="K17815" s="6">
        <f>OnlineRetail[[#This Row],[Quantity]]*OnlineRetail[[#This Row],[UnitPrice]]</f>
        <v>18.149999999999999</v>
      </c>
      <c r="L17815" t="str">
        <f t="shared" si="278"/>
        <v>12914|Nov-2011</v>
      </c>
    </row>
    <row r="17816" spans="1:12">
      <c r="A17816">
        <v>555664</v>
      </c>
      <c r="B17816" t="s">
        <v>130</v>
      </c>
      <c r="C17816" t="s">
        <v>50</v>
      </c>
      <c r="D17816">
        <v>21</v>
      </c>
      <c r="E17816" s="1">
        <v>40851.547222222223</v>
      </c>
      <c r="F17816">
        <v>1.25</v>
      </c>
      <c r="G17816">
        <v>12584</v>
      </c>
      <c r="H17816" t="s">
        <v>36</v>
      </c>
      <c r="I17816" t="str">
        <f>IF(AND(LEFT(OnlineRetail[[#This Row],[InvoiceNo]],1)&lt;&gt;"C",OnlineRetail[[#This Row],[CustomerID]]&lt;&gt;""),"Yes","No")</f>
        <v>Yes</v>
      </c>
      <c r="J17816" s="4">
        <f>EOMONTH(OnlineRetail[[#This Row],[InvoiceDate]],-1)+1</f>
        <v>40848</v>
      </c>
      <c r="K17816" s="6">
        <f>OnlineRetail[[#This Row],[Quantity]]*OnlineRetail[[#This Row],[UnitPrice]]</f>
        <v>26.25</v>
      </c>
      <c r="L17816" t="str">
        <f t="shared" si="278"/>
        <v>12584|Nov-2011</v>
      </c>
    </row>
    <row r="17817" spans="1:12">
      <c r="A17817">
        <v>549112</v>
      </c>
      <c r="B17817" t="s">
        <v>118</v>
      </c>
      <c r="C17817" t="s">
        <v>21</v>
      </c>
      <c r="D17817">
        <v>21</v>
      </c>
      <c r="E17817" s="1">
        <v>40851.548611111109</v>
      </c>
      <c r="F17817">
        <v>9.9499999999999993</v>
      </c>
      <c r="G17817">
        <v>13742</v>
      </c>
      <c r="H17817" t="s">
        <v>10</v>
      </c>
      <c r="I17817" t="str">
        <f>IF(AND(LEFT(OnlineRetail[[#This Row],[InvoiceNo]],1)&lt;&gt;"C",OnlineRetail[[#This Row],[CustomerID]]&lt;&gt;""),"Yes","No")</f>
        <v>Yes</v>
      </c>
      <c r="J17817" s="4">
        <f>EOMONTH(OnlineRetail[[#This Row],[InvoiceDate]],-1)+1</f>
        <v>40848</v>
      </c>
      <c r="K17817" s="6">
        <f>OnlineRetail[[#This Row],[Quantity]]*OnlineRetail[[#This Row],[UnitPrice]]</f>
        <v>208.95</v>
      </c>
      <c r="L17817" t="str">
        <f t="shared" si="278"/>
        <v>13742|Nov-2011</v>
      </c>
    </row>
    <row r="17818" spans="1:12">
      <c r="A17818">
        <v>553393</v>
      </c>
      <c r="B17818" t="s">
        <v>99</v>
      </c>
      <c r="C17818" t="s">
        <v>33</v>
      </c>
      <c r="D17818">
        <v>23</v>
      </c>
      <c r="E17818" s="1">
        <v>40851.560416666667</v>
      </c>
      <c r="F17818">
        <v>4.95</v>
      </c>
      <c r="G17818">
        <v>12747</v>
      </c>
      <c r="H17818" t="s">
        <v>10</v>
      </c>
      <c r="I17818" t="str">
        <f>IF(AND(LEFT(OnlineRetail[[#This Row],[InvoiceNo]],1)&lt;&gt;"C",OnlineRetail[[#This Row],[CustomerID]]&lt;&gt;""),"Yes","No")</f>
        <v>Yes</v>
      </c>
      <c r="J17818" s="4">
        <f>EOMONTH(OnlineRetail[[#This Row],[InvoiceDate]],-1)+1</f>
        <v>40848</v>
      </c>
      <c r="K17818" s="6">
        <f>OnlineRetail[[#This Row],[Quantity]]*OnlineRetail[[#This Row],[UnitPrice]]</f>
        <v>113.85000000000001</v>
      </c>
      <c r="L17818" t="str">
        <f t="shared" si="278"/>
        <v>12747|Nov-2011</v>
      </c>
    </row>
    <row r="17819" spans="1:12">
      <c r="A17819">
        <v>542299</v>
      </c>
      <c r="B17819" t="s">
        <v>58</v>
      </c>
      <c r="C17819" t="s">
        <v>24</v>
      </c>
      <c r="D17819">
        <v>9</v>
      </c>
      <c r="E17819" s="1">
        <v>40851.5625</v>
      </c>
      <c r="F17819">
        <v>4.25</v>
      </c>
      <c r="G17819">
        <v>13131</v>
      </c>
      <c r="H17819" t="s">
        <v>10</v>
      </c>
      <c r="I17819" t="str">
        <f>IF(AND(LEFT(OnlineRetail[[#This Row],[InvoiceNo]],1)&lt;&gt;"C",OnlineRetail[[#This Row],[CustomerID]]&lt;&gt;""),"Yes","No")</f>
        <v>Yes</v>
      </c>
      <c r="J17819" s="4">
        <f>EOMONTH(OnlineRetail[[#This Row],[InvoiceDate]],-1)+1</f>
        <v>40848</v>
      </c>
      <c r="K17819" s="6">
        <f>OnlineRetail[[#This Row],[Quantity]]*OnlineRetail[[#This Row],[UnitPrice]]</f>
        <v>38.25</v>
      </c>
      <c r="L17819" t="str">
        <f t="shared" si="278"/>
        <v>13131|Nov-2011</v>
      </c>
    </row>
    <row r="17820" spans="1:12">
      <c r="A17820">
        <v>554074</v>
      </c>
      <c r="B17820" t="s">
        <v>155</v>
      </c>
      <c r="C17820" t="s">
        <v>50</v>
      </c>
      <c r="D17820">
        <v>11</v>
      </c>
      <c r="E17820" s="1">
        <v>40851.570833333331</v>
      </c>
      <c r="F17820">
        <v>4.95</v>
      </c>
      <c r="G17820">
        <v>13196</v>
      </c>
      <c r="H17820" t="s">
        <v>10</v>
      </c>
      <c r="I17820" t="str">
        <f>IF(AND(LEFT(OnlineRetail[[#This Row],[InvoiceNo]],1)&lt;&gt;"C",OnlineRetail[[#This Row],[CustomerID]]&lt;&gt;""),"Yes","No")</f>
        <v>Yes</v>
      </c>
      <c r="J17820" s="4">
        <f>EOMONTH(OnlineRetail[[#This Row],[InvoiceDate]],-1)+1</f>
        <v>40848</v>
      </c>
      <c r="K17820" s="6">
        <f>OnlineRetail[[#This Row],[Quantity]]*OnlineRetail[[#This Row],[UnitPrice]]</f>
        <v>54.45</v>
      </c>
      <c r="L17820" t="str">
        <f t="shared" si="278"/>
        <v>13196|Nov-2011</v>
      </c>
    </row>
    <row r="17821" spans="1:12">
      <c r="A17821">
        <v>538533</v>
      </c>
      <c r="B17821" t="s">
        <v>176</v>
      </c>
      <c r="C17821" t="s">
        <v>14</v>
      </c>
      <c r="D17821">
        <v>15</v>
      </c>
      <c r="E17821" s="1">
        <v>40851.580555555563</v>
      </c>
      <c r="F17821">
        <v>0.85</v>
      </c>
      <c r="G17821">
        <v>12744</v>
      </c>
      <c r="H17821" t="s">
        <v>10</v>
      </c>
      <c r="I17821" t="str">
        <f>IF(AND(LEFT(OnlineRetail[[#This Row],[InvoiceNo]],1)&lt;&gt;"C",OnlineRetail[[#This Row],[CustomerID]]&lt;&gt;""),"Yes","No")</f>
        <v>Yes</v>
      </c>
      <c r="J17821" s="4">
        <f>EOMONTH(OnlineRetail[[#This Row],[InvoiceDate]],-1)+1</f>
        <v>40848</v>
      </c>
      <c r="K17821" s="6">
        <f>OnlineRetail[[#This Row],[Quantity]]*OnlineRetail[[#This Row],[UnitPrice]]</f>
        <v>12.75</v>
      </c>
      <c r="L17821" t="str">
        <f t="shared" si="278"/>
        <v>12744|Nov-2011</v>
      </c>
    </row>
    <row r="17822" spans="1:12">
      <c r="A17822">
        <v>538181</v>
      </c>
      <c r="B17822" t="s">
        <v>30</v>
      </c>
      <c r="C17822" t="s">
        <v>27</v>
      </c>
      <c r="D17822">
        <v>22</v>
      </c>
      <c r="E17822" s="1">
        <v>40851.588194444441</v>
      </c>
      <c r="F17822">
        <v>1.65</v>
      </c>
      <c r="G17822">
        <v>12783</v>
      </c>
      <c r="H17822" t="s">
        <v>10</v>
      </c>
      <c r="I17822" t="str">
        <f>IF(AND(LEFT(OnlineRetail[[#This Row],[InvoiceNo]],1)&lt;&gt;"C",OnlineRetail[[#This Row],[CustomerID]]&lt;&gt;""),"Yes","No")</f>
        <v>Yes</v>
      </c>
      <c r="J17822" s="4">
        <f>EOMONTH(OnlineRetail[[#This Row],[InvoiceDate]],-1)+1</f>
        <v>40848</v>
      </c>
      <c r="K17822" s="6">
        <f>OnlineRetail[[#This Row],[Quantity]]*OnlineRetail[[#This Row],[UnitPrice]]</f>
        <v>36.299999999999997</v>
      </c>
      <c r="L17822" t="str">
        <f t="shared" si="278"/>
        <v>12783|Nov-2011</v>
      </c>
    </row>
    <row r="17823" spans="1:12">
      <c r="A17823">
        <v>554371</v>
      </c>
      <c r="B17823" t="s">
        <v>56</v>
      </c>
      <c r="C17823" t="s">
        <v>21</v>
      </c>
      <c r="D17823">
        <v>7</v>
      </c>
      <c r="E17823" s="1">
        <v>40851.588194444441</v>
      </c>
      <c r="F17823">
        <v>0.85</v>
      </c>
      <c r="G17823">
        <v>14259</v>
      </c>
      <c r="H17823" t="s">
        <v>36</v>
      </c>
      <c r="I17823" t="str">
        <f>IF(AND(LEFT(OnlineRetail[[#This Row],[InvoiceNo]],1)&lt;&gt;"C",OnlineRetail[[#This Row],[CustomerID]]&lt;&gt;""),"Yes","No")</f>
        <v>Yes</v>
      </c>
      <c r="J17823" s="4">
        <f>EOMONTH(OnlineRetail[[#This Row],[InvoiceDate]],-1)+1</f>
        <v>40848</v>
      </c>
      <c r="K17823" s="6">
        <f>OnlineRetail[[#This Row],[Quantity]]*OnlineRetail[[#This Row],[UnitPrice]]</f>
        <v>5.95</v>
      </c>
      <c r="L17823" t="str">
        <f t="shared" si="278"/>
        <v>14259|Nov-2011</v>
      </c>
    </row>
    <row r="17824" spans="1:12">
      <c r="A17824">
        <v>555119</v>
      </c>
      <c r="B17824" t="s">
        <v>45</v>
      </c>
      <c r="C17824" t="s">
        <v>62</v>
      </c>
      <c r="D17824">
        <v>10</v>
      </c>
      <c r="E17824" s="1">
        <v>40851.591666666667</v>
      </c>
      <c r="F17824">
        <v>1.25</v>
      </c>
      <c r="G17824">
        <v>13643</v>
      </c>
      <c r="H17824" t="s">
        <v>70</v>
      </c>
      <c r="I17824" t="str">
        <f>IF(AND(LEFT(OnlineRetail[[#This Row],[InvoiceNo]],1)&lt;&gt;"C",OnlineRetail[[#This Row],[CustomerID]]&lt;&gt;""),"Yes","No")</f>
        <v>Yes</v>
      </c>
      <c r="J17824" s="4">
        <f>EOMONTH(OnlineRetail[[#This Row],[InvoiceDate]],-1)+1</f>
        <v>40848</v>
      </c>
      <c r="K17824" s="6">
        <f>OnlineRetail[[#This Row],[Quantity]]*OnlineRetail[[#This Row],[UnitPrice]]</f>
        <v>12.5</v>
      </c>
      <c r="L17824" t="str">
        <f t="shared" si="278"/>
        <v>13643|Nov-2011</v>
      </c>
    </row>
    <row r="17825" spans="1:12">
      <c r="A17825">
        <v>539314</v>
      </c>
      <c r="B17825" t="s">
        <v>133</v>
      </c>
      <c r="C17825" t="s">
        <v>21</v>
      </c>
      <c r="D17825">
        <v>9</v>
      </c>
      <c r="E17825" s="1">
        <v>40851.595833333333</v>
      </c>
      <c r="F17825">
        <v>9.9499999999999993</v>
      </c>
      <c r="G17825">
        <v>12491</v>
      </c>
      <c r="H17825" t="s">
        <v>10</v>
      </c>
      <c r="I17825" t="str">
        <f>IF(AND(LEFT(OnlineRetail[[#This Row],[InvoiceNo]],1)&lt;&gt;"C",OnlineRetail[[#This Row],[CustomerID]]&lt;&gt;""),"Yes","No")</f>
        <v>Yes</v>
      </c>
      <c r="J17825" s="4">
        <f>EOMONTH(OnlineRetail[[#This Row],[InvoiceDate]],-1)+1</f>
        <v>40848</v>
      </c>
      <c r="K17825" s="6">
        <f>OnlineRetail[[#This Row],[Quantity]]*OnlineRetail[[#This Row],[UnitPrice]]</f>
        <v>89.55</v>
      </c>
      <c r="L17825" t="str">
        <f t="shared" si="278"/>
        <v>12491|Nov-2011</v>
      </c>
    </row>
    <row r="17826" spans="1:12">
      <c r="A17826">
        <v>542027</v>
      </c>
      <c r="B17826" t="s">
        <v>136</v>
      </c>
      <c r="C17826" t="s">
        <v>33</v>
      </c>
      <c r="D17826">
        <v>6</v>
      </c>
      <c r="E17826" s="1">
        <v>40851.597222222219</v>
      </c>
      <c r="F17826">
        <v>0.85</v>
      </c>
      <c r="G17826">
        <v>12376</v>
      </c>
      <c r="H17826" t="s">
        <v>10</v>
      </c>
      <c r="I17826" t="str">
        <f>IF(AND(LEFT(OnlineRetail[[#This Row],[InvoiceNo]],1)&lt;&gt;"C",OnlineRetail[[#This Row],[CustomerID]]&lt;&gt;""),"Yes","No")</f>
        <v>Yes</v>
      </c>
      <c r="J17826" s="4">
        <f>EOMONTH(OnlineRetail[[#This Row],[InvoiceDate]],-1)+1</f>
        <v>40848</v>
      </c>
      <c r="K17826" s="6">
        <f>OnlineRetail[[#This Row],[Quantity]]*OnlineRetail[[#This Row],[UnitPrice]]</f>
        <v>5.0999999999999996</v>
      </c>
      <c r="L17826" t="str">
        <f t="shared" si="278"/>
        <v>12376|Nov-2011</v>
      </c>
    </row>
    <row r="17827" spans="1:12">
      <c r="A17827">
        <v>554579</v>
      </c>
      <c r="B17827" t="s">
        <v>281</v>
      </c>
      <c r="C17827" t="s">
        <v>29</v>
      </c>
      <c r="D17827">
        <v>7</v>
      </c>
      <c r="E17827" s="1">
        <v>40851.607638888891</v>
      </c>
      <c r="F17827">
        <v>1.25</v>
      </c>
      <c r="G17827">
        <v>14316</v>
      </c>
      <c r="H17827" t="s">
        <v>10</v>
      </c>
      <c r="I17827" t="str">
        <f>IF(AND(LEFT(OnlineRetail[[#This Row],[InvoiceNo]],1)&lt;&gt;"C",OnlineRetail[[#This Row],[CustomerID]]&lt;&gt;""),"Yes","No")</f>
        <v>Yes</v>
      </c>
      <c r="J17827" s="4">
        <f>EOMONTH(OnlineRetail[[#This Row],[InvoiceDate]],-1)+1</f>
        <v>40848</v>
      </c>
      <c r="K17827" s="6">
        <f>OnlineRetail[[#This Row],[Quantity]]*OnlineRetail[[#This Row],[UnitPrice]]</f>
        <v>8.75</v>
      </c>
      <c r="L17827" t="str">
        <f t="shared" si="278"/>
        <v>14316|Nov-2011</v>
      </c>
    </row>
    <row r="17828" spans="1:12">
      <c r="A17828">
        <v>554171</v>
      </c>
      <c r="B17828" t="s">
        <v>55</v>
      </c>
      <c r="C17828" t="s">
        <v>12</v>
      </c>
      <c r="D17828">
        <v>11</v>
      </c>
      <c r="E17828" s="1">
        <v>40851.609027777777</v>
      </c>
      <c r="F17828">
        <v>2.5499999999999998</v>
      </c>
      <c r="G17828">
        <v>13792</v>
      </c>
      <c r="H17828" t="s">
        <v>10</v>
      </c>
      <c r="I17828" t="str">
        <f>IF(AND(LEFT(OnlineRetail[[#This Row],[InvoiceNo]],1)&lt;&gt;"C",OnlineRetail[[#This Row],[CustomerID]]&lt;&gt;""),"Yes","No")</f>
        <v>Yes</v>
      </c>
      <c r="J17828" s="4">
        <f>EOMONTH(OnlineRetail[[#This Row],[InvoiceDate]],-1)+1</f>
        <v>40848</v>
      </c>
      <c r="K17828" s="6">
        <f>OnlineRetail[[#This Row],[Quantity]]*OnlineRetail[[#This Row],[UnitPrice]]</f>
        <v>28.049999999999997</v>
      </c>
      <c r="L17828" t="str">
        <f t="shared" si="278"/>
        <v>13792|Nov-2011</v>
      </c>
    </row>
    <row r="17829" spans="1:12">
      <c r="A17829">
        <v>544012</v>
      </c>
      <c r="B17829" t="s">
        <v>299</v>
      </c>
      <c r="C17829" t="s">
        <v>72</v>
      </c>
      <c r="D17829">
        <v>8</v>
      </c>
      <c r="E17829" s="1">
        <v>40851.615972222222</v>
      </c>
      <c r="F17829">
        <v>1.65</v>
      </c>
      <c r="G17829">
        <v>13006</v>
      </c>
      <c r="H17829" t="s">
        <v>10</v>
      </c>
      <c r="I17829" t="str">
        <f>IF(AND(LEFT(OnlineRetail[[#This Row],[InvoiceNo]],1)&lt;&gt;"C",OnlineRetail[[#This Row],[CustomerID]]&lt;&gt;""),"Yes","No")</f>
        <v>Yes</v>
      </c>
      <c r="J17829" s="4">
        <f>EOMONTH(OnlineRetail[[#This Row],[InvoiceDate]],-1)+1</f>
        <v>40848</v>
      </c>
      <c r="K17829" s="6">
        <f>OnlineRetail[[#This Row],[Quantity]]*OnlineRetail[[#This Row],[UnitPrice]]</f>
        <v>13.2</v>
      </c>
      <c r="L17829" t="str">
        <f t="shared" si="278"/>
        <v>13006|Nov-2011</v>
      </c>
    </row>
    <row r="17830" spans="1:12">
      <c r="A17830">
        <v>546726</v>
      </c>
      <c r="B17830" t="s">
        <v>151</v>
      </c>
      <c r="C17830" t="s">
        <v>46</v>
      </c>
      <c r="D17830">
        <v>7</v>
      </c>
      <c r="E17830" s="1">
        <v>40851.619444444441</v>
      </c>
      <c r="F17830">
        <v>2.5499999999999998</v>
      </c>
      <c r="G17830">
        <v>13563</v>
      </c>
      <c r="H17830" t="s">
        <v>10</v>
      </c>
      <c r="I17830" t="str">
        <f>IF(AND(LEFT(OnlineRetail[[#This Row],[InvoiceNo]],1)&lt;&gt;"C",OnlineRetail[[#This Row],[CustomerID]]&lt;&gt;""),"Yes","No")</f>
        <v>Yes</v>
      </c>
      <c r="J17830" s="4">
        <f>EOMONTH(OnlineRetail[[#This Row],[InvoiceDate]],-1)+1</f>
        <v>40848</v>
      </c>
      <c r="K17830" s="6">
        <f>OnlineRetail[[#This Row],[Quantity]]*OnlineRetail[[#This Row],[UnitPrice]]</f>
        <v>17.849999999999998</v>
      </c>
      <c r="L17830" t="str">
        <f t="shared" si="278"/>
        <v>13563|Nov-2011</v>
      </c>
    </row>
    <row r="17831" spans="1:12">
      <c r="A17831">
        <v>546552</v>
      </c>
      <c r="B17831" t="s">
        <v>168</v>
      </c>
      <c r="C17831" t="s">
        <v>29</v>
      </c>
      <c r="D17831">
        <v>5</v>
      </c>
      <c r="E17831" s="1">
        <v>40851.620138888888</v>
      </c>
      <c r="F17831">
        <v>2.5499999999999998</v>
      </c>
      <c r="G17831">
        <v>14079</v>
      </c>
      <c r="H17831" t="s">
        <v>10</v>
      </c>
      <c r="I17831" t="str">
        <f>IF(AND(LEFT(OnlineRetail[[#This Row],[InvoiceNo]],1)&lt;&gt;"C",OnlineRetail[[#This Row],[CustomerID]]&lt;&gt;""),"Yes","No")</f>
        <v>Yes</v>
      </c>
      <c r="J17831" s="4">
        <f>EOMONTH(OnlineRetail[[#This Row],[InvoiceDate]],-1)+1</f>
        <v>40848</v>
      </c>
      <c r="K17831" s="6">
        <f>OnlineRetail[[#This Row],[Quantity]]*OnlineRetail[[#This Row],[UnitPrice]]</f>
        <v>12.75</v>
      </c>
      <c r="L17831" t="str">
        <f t="shared" si="278"/>
        <v>14079|Nov-2011</v>
      </c>
    </row>
    <row r="17832" spans="1:12">
      <c r="A17832">
        <v>555129</v>
      </c>
      <c r="B17832" t="s">
        <v>172</v>
      </c>
      <c r="C17832" t="s">
        <v>27</v>
      </c>
      <c r="D17832">
        <v>20</v>
      </c>
      <c r="E17832" s="1">
        <v>40851.624305555553</v>
      </c>
      <c r="F17832">
        <v>2.5499999999999998</v>
      </c>
      <c r="G17832">
        <v>14304</v>
      </c>
      <c r="H17832" t="s">
        <v>31</v>
      </c>
      <c r="I17832" t="str">
        <f>IF(AND(LEFT(OnlineRetail[[#This Row],[InvoiceNo]],1)&lt;&gt;"C",OnlineRetail[[#This Row],[CustomerID]]&lt;&gt;""),"Yes","No")</f>
        <v>Yes</v>
      </c>
      <c r="J17832" s="4">
        <f>EOMONTH(OnlineRetail[[#This Row],[InvoiceDate]],-1)+1</f>
        <v>40848</v>
      </c>
      <c r="K17832" s="6">
        <f>OnlineRetail[[#This Row],[Quantity]]*OnlineRetail[[#This Row],[UnitPrice]]</f>
        <v>51</v>
      </c>
      <c r="L17832" t="str">
        <f t="shared" si="278"/>
        <v>14304|Nov-2011</v>
      </c>
    </row>
    <row r="17833" spans="1:12">
      <c r="A17833">
        <v>539267</v>
      </c>
      <c r="B17833" t="s">
        <v>264</v>
      </c>
      <c r="C17833" t="s">
        <v>14</v>
      </c>
      <c r="D17833">
        <v>18</v>
      </c>
      <c r="E17833" s="1">
        <v>40851.637499999997</v>
      </c>
      <c r="F17833">
        <v>0.85</v>
      </c>
      <c r="G17833">
        <v>12423</v>
      </c>
      <c r="H17833" t="s">
        <v>10</v>
      </c>
      <c r="I17833" t="str">
        <f>IF(AND(LEFT(OnlineRetail[[#This Row],[InvoiceNo]],1)&lt;&gt;"C",OnlineRetail[[#This Row],[CustomerID]]&lt;&gt;""),"Yes","No")</f>
        <v>Yes</v>
      </c>
      <c r="J17833" s="4">
        <f>EOMONTH(OnlineRetail[[#This Row],[InvoiceDate]],-1)+1</f>
        <v>40848</v>
      </c>
      <c r="K17833" s="6">
        <f>OnlineRetail[[#This Row],[Quantity]]*OnlineRetail[[#This Row],[UnitPrice]]</f>
        <v>15.299999999999999</v>
      </c>
      <c r="L17833" t="str">
        <f t="shared" si="278"/>
        <v>12423|Nov-2011</v>
      </c>
    </row>
    <row r="17834" spans="1:12">
      <c r="A17834">
        <v>539739</v>
      </c>
      <c r="B17834" t="s">
        <v>103</v>
      </c>
      <c r="C17834" t="s">
        <v>14</v>
      </c>
      <c r="D17834">
        <v>22</v>
      </c>
      <c r="E17834" s="1">
        <v>40851.643750000003</v>
      </c>
      <c r="F17834">
        <v>0.85</v>
      </c>
      <c r="G17834">
        <v>14040</v>
      </c>
      <c r="H17834" t="s">
        <v>10</v>
      </c>
      <c r="I17834" t="str">
        <f>IF(AND(LEFT(OnlineRetail[[#This Row],[InvoiceNo]],1)&lt;&gt;"C",OnlineRetail[[#This Row],[CustomerID]]&lt;&gt;""),"Yes","No")</f>
        <v>Yes</v>
      </c>
      <c r="J17834" s="4">
        <f>EOMONTH(OnlineRetail[[#This Row],[InvoiceDate]],-1)+1</f>
        <v>40848</v>
      </c>
      <c r="K17834" s="6">
        <f>OnlineRetail[[#This Row],[Quantity]]*OnlineRetail[[#This Row],[UnitPrice]]</f>
        <v>18.7</v>
      </c>
      <c r="L17834" t="str">
        <f t="shared" si="278"/>
        <v>14040|Nov-2011</v>
      </c>
    </row>
    <row r="17835" spans="1:12">
      <c r="A17835">
        <v>544225</v>
      </c>
      <c r="B17835" t="s">
        <v>8</v>
      </c>
      <c r="C17835" t="s">
        <v>21</v>
      </c>
      <c r="D17835">
        <v>17</v>
      </c>
      <c r="E17835" s="1">
        <v>40851.643750000003</v>
      </c>
      <c r="F17835">
        <v>4.95</v>
      </c>
      <c r="G17835">
        <v>12815</v>
      </c>
      <c r="H17835" t="s">
        <v>10</v>
      </c>
      <c r="I17835" t="str">
        <f>IF(AND(LEFT(OnlineRetail[[#This Row],[InvoiceNo]],1)&lt;&gt;"C",OnlineRetail[[#This Row],[CustomerID]]&lt;&gt;""),"Yes","No")</f>
        <v>Yes</v>
      </c>
      <c r="J17835" s="4">
        <f>EOMONTH(OnlineRetail[[#This Row],[InvoiceDate]],-1)+1</f>
        <v>40848</v>
      </c>
      <c r="K17835" s="6">
        <f>OnlineRetail[[#This Row],[Quantity]]*OnlineRetail[[#This Row],[UnitPrice]]</f>
        <v>84.15</v>
      </c>
      <c r="L17835" t="str">
        <f t="shared" si="278"/>
        <v>12815|Nov-2011</v>
      </c>
    </row>
    <row r="17836" spans="1:12">
      <c r="A17836">
        <v>554750</v>
      </c>
      <c r="B17836" t="s">
        <v>97</v>
      </c>
      <c r="C17836" t="s">
        <v>19</v>
      </c>
      <c r="D17836">
        <v>6</v>
      </c>
      <c r="E17836" s="1">
        <v>40851.652777777781</v>
      </c>
      <c r="F17836">
        <v>4.25</v>
      </c>
      <c r="G17836">
        <v>12696</v>
      </c>
      <c r="H17836" t="s">
        <v>17</v>
      </c>
      <c r="I17836" t="str">
        <f>IF(AND(LEFT(OnlineRetail[[#This Row],[InvoiceNo]],1)&lt;&gt;"C",OnlineRetail[[#This Row],[CustomerID]]&lt;&gt;""),"Yes","No")</f>
        <v>Yes</v>
      </c>
      <c r="J17836" s="4">
        <f>EOMONTH(OnlineRetail[[#This Row],[InvoiceDate]],-1)+1</f>
        <v>40848</v>
      </c>
      <c r="K17836" s="6">
        <f>OnlineRetail[[#This Row],[Quantity]]*OnlineRetail[[#This Row],[UnitPrice]]</f>
        <v>25.5</v>
      </c>
      <c r="L17836" t="str">
        <f t="shared" si="278"/>
        <v>12696|Nov-2011</v>
      </c>
    </row>
    <row r="17837" spans="1:12">
      <c r="A17837">
        <v>537045</v>
      </c>
      <c r="B17837" t="s">
        <v>159</v>
      </c>
      <c r="C17837" t="s">
        <v>16</v>
      </c>
      <c r="D17837">
        <v>12</v>
      </c>
      <c r="E17837" s="1">
        <v>40851.65347222222</v>
      </c>
      <c r="F17837">
        <v>2.1</v>
      </c>
      <c r="G17837">
        <v>13029</v>
      </c>
      <c r="H17837" t="s">
        <v>10</v>
      </c>
      <c r="I17837" t="str">
        <f>IF(AND(LEFT(OnlineRetail[[#This Row],[InvoiceNo]],1)&lt;&gt;"C",OnlineRetail[[#This Row],[CustomerID]]&lt;&gt;""),"Yes","No")</f>
        <v>Yes</v>
      </c>
      <c r="J17837" s="4">
        <f>EOMONTH(OnlineRetail[[#This Row],[InvoiceDate]],-1)+1</f>
        <v>40848</v>
      </c>
      <c r="K17837" s="6">
        <f>OnlineRetail[[#This Row],[Quantity]]*OnlineRetail[[#This Row],[UnitPrice]]</f>
        <v>25.200000000000003</v>
      </c>
      <c r="L17837" t="str">
        <f t="shared" si="278"/>
        <v>13029|Nov-2011</v>
      </c>
    </row>
    <row r="17838" spans="1:12">
      <c r="A17838">
        <v>537341</v>
      </c>
      <c r="B17838" t="s">
        <v>172</v>
      </c>
      <c r="C17838" t="s">
        <v>24</v>
      </c>
      <c r="D17838">
        <v>15</v>
      </c>
      <c r="E17838" s="1">
        <v>40851.65625</v>
      </c>
      <c r="F17838">
        <v>4.25</v>
      </c>
      <c r="G17838">
        <v>13922</v>
      </c>
      <c r="H17838" t="s">
        <v>10</v>
      </c>
      <c r="I17838" t="str">
        <f>IF(AND(LEFT(OnlineRetail[[#This Row],[InvoiceNo]],1)&lt;&gt;"C",OnlineRetail[[#This Row],[CustomerID]]&lt;&gt;""),"Yes","No")</f>
        <v>Yes</v>
      </c>
      <c r="J17838" s="4">
        <f>EOMONTH(OnlineRetail[[#This Row],[InvoiceDate]],-1)+1</f>
        <v>40848</v>
      </c>
      <c r="K17838" s="6">
        <f>OnlineRetail[[#This Row],[Quantity]]*OnlineRetail[[#This Row],[UnitPrice]]</f>
        <v>63.75</v>
      </c>
      <c r="L17838" t="str">
        <f t="shared" si="278"/>
        <v>13922|Nov-2011</v>
      </c>
    </row>
    <row r="17839" spans="1:12">
      <c r="A17839">
        <v>543562</v>
      </c>
      <c r="B17839" t="s">
        <v>179</v>
      </c>
      <c r="C17839" t="s">
        <v>48</v>
      </c>
      <c r="D17839">
        <v>5</v>
      </c>
      <c r="E17839" s="1">
        <v>40851.663194444453</v>
      </c>
      <c r="F17839">
        <v>4.25</v>
      </c>
      <c r="G17839">
        <v>13384</v>
      </c>
      <c r="H17839" t="s">
        <v>10</v>
      </c>
      <c r="I17839" t="str">
        <f>IF(AND(LEFT(OnlineRetail[[#This Row],[InvoiceNo]],1)&lt;&gt;"C",OnlineRetail[[#This Row],[CustomerID]]&lt;&gt;""),"Yes","No")</f>
        <v>Yes</v>
      </c>
      <c r="J17839" s="4">
        <f>EOMONTH(OnlineRetail[[#This Row],[InvoiceDate]],-1)+1</f>
        <v>40848</v>
      </c>
      <c r="K17839" s="6">
        <f>OnlineRetail[[#This Row],[Quantity]]*OnlineRetail[[#This Row],[UnitPrice]]</f>
        <v>21.25</v>
      </c>
      <c r="L17839" t="str">
        <f t="shared" si="278"/>
        <v>13384|Nov-2011</v>
      </c>
    </row>
    <row r="17840" spans="1:12">
      <c r="A17840">
        <v>554413</v>
      </c>
      <c r="B17840" t="s">
        <v>279</v>
      </c>
      <c r="C17840" t="s">
        <v>19</v>
      </c>
      <c r="D17840">
        <v>10</v>
      </c>
      <c r="E17840" s="1">
        <v>40851.672222222223</v>
      </c>
      <c r="F17840">
        <v>1.25</v>
      </c>
      <c r="G17840">
        <v>14304</v>
      </c>
      <c r="H17840" t="s">
        <v>10</v>
      </c>
      <c r="I17840" t="str">
        <f>IF(AND(LEFT(OnlineRetail[[#This Row],[InvoiceNo]],1)&lt;&gt;"C",OnlineRetail[[#This Row],[CustomerID]]&lt;&gt;""),"Yes","No")</f>
        <v>Yes</v>
      </c>
      <c r="J17840" s="4">
        <f>EOMONTH(OnlineRetail[[#This Row],[InvoiceDate]],-1)+1</f>
        <v>40848</v>
      </c>
      <c r="K17840" s="6">
        <f>OnlineRetail[[#This Row],[Quantity]]*OnlineRetail[[#This Row],[UnitPrice]]</f>
        <v>12.5</v>
      </c>
      <c r="L17840" t="str">
        <f t="shared" si="278"/>
        <v>14304|Nov-2011</v>
      </c>
    </row>
    <row r="17841" spans="1:12">
      <c r="A17841">
        <v>541894</v>
      </c>
      <c r="B17841" t="s">
        <v>90</v>
      </c>
      <c r="C17841" t="s">
        <v>50</v>
      </c>
      <c r="D17841">
        <v>12</v>
      </c>
      <c r="E17841" s="1">
        <v>40851.675694444442</v>
      </c>
      <c r="F17841">
        <v>7.95</v>
      </c>
      <c r="G17841">
        <v>12823</v>
      </c>
      <c r="H17841" t="s">
        <v>10</v>
      </c>
      <c r="I17841" t="str">
        <f>IF(AND(LEFT(OnlineRetail[[#This Row],[InvoiceNo]],1)&lt;&gt;"C",OnlineRetail[[#This Row],[CustomerID]]&lt;&gt;""),"Yes","No")</f>
        <v>Yes</v>
      </c>
      <c r="J17841" s="4">
        <f>EOMONTH(OnlineRetail[[#This Row],[InvoiceDate]],-1)+1</f>
        <v>40848</v>
      </c>
      <c r="K17841" s="6">
        <f>OnlineRetail[[#This Row],[Quantity]]*OnlineRetail[[#This Row],[UnitPrice]]</f>
        <v>95.4</v>
      </c>
      <c r="L17841" t="str">
        <f t="shared" si="278"/>
        <v>12823|Nov-2011</v>
      </c>
    </row>
    <row r="17842" spans="1:12">
      <c r="A17842">
        <v>542093</v>
      </c>
      <c r="B17842" t="s">
        <v>131</v>
      </c>
      <c r="C17842" t="s">
        <v>72</v>
      </c>
      <c r="D17842">
        <v>13</v>
      </c>
      <c r="E17842" s="1">
        <v>40851.688888888893</v>
      </c>
      <c r="F17842">
        <v>1.65</v>
      </c>
      <c r="G17842">
        <v>13157</v>
      </c>
      <c r="H17842" t="s">
        <v>10</v>
      </c>
      <c r="I17842" t="str">
        <f>IF(AND(LEFT(OnlineRetail[[#This Row],[InvoiceNo]],1)&lt;&gt;"C",OnlineRetail[[#This Row],[CustomerID]]&lt;&gt;""),"Yes","No")</f>
        <v>Yes</v>
      </c>
      <c r="J17842" s="4">
        <f>EOMONTH(OnlineRetail[[#This Row],[InvoiceDate]],-1)+1</f>
        <v>40848</v>
      </c>
      <c r="K17842" s="6">
        <f>OnlineRetail[[#This Row],[Quantity]]*OnlineRetail[[#This Row],[UnitPrice]]</f>
        <v>21.45</v>
      </c>
      <c r="L17842" t="str">
        <f t="shared" si="278"/>
        <v>13157|Nov-2011</v>
      </c>
    </row>
    <row r="17843" spans="1:12">
      <c r="A17843">
        <v>543736</v>
      </c>
      <c r="B17843" t="s">
        <v>140</v>
      </c>
      <c r="C17843" t="s">
        <v>12</v>
      </c>
      <c r="D17843">
        <v>13</v>
      </c>
      <c r="E17843" s="1">
        <v>40851.703472222223</v>
      </c>
      <c r="F17843">
        <v>9.9499999999999993</v>
      </c>
      <c r="G17843">
        <v>13429</v>
      </c>
      <c r="H17843" t="s">
        <v>10</v>
      </c>
      <c r="I17843" t="str">
        <f>IF(AND(LEFT(OnlineRetail[[#This Row],[InvoiceNo]],1)&lt;&gt;"C",OnlineRetail[[#This Row],[CustomerID]]&lt;&gt;""),"Yes","No")</f>
        <v>Yes</v>
      </c>
      <c r="J17843" s="4">
        <f>EOMONTH(OnlineRetail[[#This Row],[InvoiceDate]],-1)+1</f>
        <v>40848</v>
      </c>
      <c r="K17843" s="6">
        <f>OnlineRetail[[#This Row],[Quantity]]*OnlineRetail[[#This Row],[UnitPrice]]</f>
        <v>129.35</v>
      </c>
      <c r="L17843" t="str">
        <f t="shared" si="278"/>
        <v>13429|Nov-2011</v>
      </c>
    </row>
    <row r="17844" spans="1:12">
      <c r="A17844">
        <v>550466</v>
      </c>
      <c r="B17844" t="s">
        <v>267</v>
      </c>
      <c r="C17844" t="s">
        <v>12</v>
      </c>
      <c r="D17844">
        <v>12</v>
      </c>
      <c r="E17844" s="1">
        <v>40851.70416666667</v>
      </c>
      <c r="F17844">
        <v>0.85</v>
      </c>
      <c r="G17844">
        <v>13884</v>
      </c>
      <c r="H17844" t="s">
        <v>70</v>
      </c>
      <c r="I17844" t="str">
        <f>IF(AND(LEFT(OnlineRetail[[#This Row],[InvoiceNo]],1)&lt;&gt;"C",OnlineRetail[[#This Row],[CustomerID]]&lt;&gt;""),"Yes","No")</f>
        <v>Yes</v>
      </c>
      <c r="J17844" s="4">
        <f>EOMONTH(OnlineRetail[[#This Row],[InvoiceDate]],-1)+1</f>
        <v>40848</v>
      </c>
      <c r="K17844" s="6">
        <f>OnlineRetail[[#This Row],[Quantity]]*OnlineRetail[[#This Row],[UnitPrice]]</f>
        <v>10.199999999999999</v>
      </c>
      <c r="L17844" t="str">
        <f t="shared" si="278"/>
        <v>13884|Nov-2011</v>
      </c>
    </row>
    <row r="17845" spans="1:12">
      <c r="A17845">
        <v>552632</v>
      </c>
      <c r="B17845" t="s">
        <v>238</v>
      </c>
      <c r="C17845" t="s">
        <v>46</v>
      </c>
      <c r="D17845">
        <v>8</v>
      </c>
      <c r="E17845" s="1">
        <v>40851.718055555553</v>
      </c>
      <c r="F17845">
        <v>1.65</v>
      </c>
      <c r="G17845">
        <v>12426</v>
      </c>
      <c r="H17845" t="s">
        <v>10</v>
      </c>
      <c r="I17845" t="str">
        <f>IF(AND(LEFT(OnlineRetail[[#This Row],[InvoiceNo]],1)&lt;&gt;"C",OnlineRetail[[#This Row],[CustomerID]]&lt;&gt;""),"Yes","No")</f>
        <v>Yes</v>
      </c>
      <c r="J17845" s="4">
        <f>EOMONTH(OnlineRetail[[#This Row],[InvoiceDate]],-1)+1</f>
        <v>40848</v>
      </c>
      <c r="K17845" s="6">
        <f>OnlineRetail[[#This Row],[Quantity]]*OnlineRetail[[#This Row],[UnitPrice]]</f>
        <v>13.2</v>
      </c>
      <c r="L17845" t="str">
        <f t="shared" si="278"/>
        <v>12426|Nov-2011</v>
      </c>
    </row>
    <row r="17846" spans="1:12">
      <c r="A17846">
        <v>540909</v>
      </c>
      <c r="B17846" t="s">
        <v>26</v>
      </c>
      <c r="C17846" t="s">
        <v>48</v>
      </c>
      <c r="D17846">
        <v>22</v>
      </c>
      <c r="E17846" s="1">
        <v>40851.722916666673</v>
      </c>
      <c r="F17846">
        <v>1.65</v>
      </c>
      <c r="G17846">
        <v>13143</v>
      </c>
      <c r="H17846" t="s">
        <v>10</v>
      </c>
      <c r="I17846" t="str">
        <f>IF(AND(LEFT(OnlineRetail[[#This Row],[InvoiceNo]],1)&lt;&gt;"C",OnlineRetail[[#This Row],[CustomerID]]&lt;&gt;""),"Yes","No")</f>
        <v>Yes</v>
      </c>
      <c r="J17846" s="4">
        <f>EOMONTH(OnlineRetail[[#This Row],[InvoiceDate]],-1)+1</f>
        <v>40848</v>
      </c>
      <c r="K17846" s="6">
        <f>OnlineRetail[[#This Row],[Quantity]]*OnlineRetail[[#This Row],[UnitPrice]]</f>
        <v>36.299999999999997</v>
      </c>
      <c r="L17846" t="str">
        <f t="shared" si="278"/>
        <v>13143|Nov-2011</v>
      </c>
    </row>
    <row r="17847" spans="1:12">
      <c r="A17847">
        <v>548640</v>
      </c>
      <c r="B17847" t="s">
        <v>35</v>
      </c>
      <c r="C17847" t="s">
        <v>83</v>
      </c>
      <c r="D17847">
        <v>16</v>
      </c>
      <c r="E17847" s="1">
        <v>40851.732638888891</v>
      </c>
      <c r="F17847">
        <v>3.39</v>
      </c>
      <c r="G17847">
        <v>13726</v>
      </c>
      <c r="H17847" t="s">
        <v>10</v>
      </c>
      <c r="I17847" t="str">
        <f>IF(AND(LEFT(OnlineRetail[[#This Row],[InvoiceNo]],1)&lt;&gt;"C",OnlineRetail[[#This Row],[CustomerID]]&lt;&gt;""),"Yes","No")</f>
        <v>Yes</v>
      </c>
      <c r="J17847" s="4">
        <f>EOMONTH(OnlineRetail[[#This Row],[InvoiceDate]],-1)+1</f>
        <v>40848</v>
      </c>
      <c r="K17847" s="6">
        <f>OnlineRetail[[#This Row],[Quantity]]*OnlineRetail[[#This Row],[UnitPrice]]</f>
        <v>54.24</v>
      </c>
      <c r="L17847" t="str">
        <f t="shared" si="278"/>
        <v>13726|Nov-2011</v>
      </c>
    </row>
    <row r="17848" spans="1:12">
      <c r="A17848">
        <v>553463</v>
      </c>
      <c r="B17848" t="s">
        <v>23</v>
      </c>
      <c r="C17848" t="s">
        <v>72</v>
      </c>
      <c r="D17848">
        <v>24</v>
      </c>
      <c r="E17848" s="1">
        <v>40851.732638888891</v>
      </c>
      <c r="F17848">
        <v>9.9499999999999993</v>
      </c>
      <c r="G17848">
        <v>12719</v>
      </c>
      <c r="H17848" t="s">
        <v>10</v>
      </c>
      <c r="I17848" t="str">
        <f>IF(AND(LEFT(OnlineRetail[[#This Row],[InvoiceNo]],1)&lt;&gt;"C",OnlineRetail[[#This Row],[CustomerID]]&lt;&gt;""),"Yes","No")</f>
        <v>Yes</v>
      </c>
      <c r="J17848" s="4">
        <f>EOMONTH(OnlineRetail[[#This Row],[InvoiceDate]],-1)+1</f>
        <v>40848</v>
      </c>
      <c r="K17848" s="6">
        <f>OnlineRetail[[#This Row],[Quantity]]*OnlineRetail[[#This Row],[UnitPrice]]</f>
        <v>238.79999999999998</v>
      </c>
      <c r="L17848" t="str">
        <f t="shared" si="278"/>
        <v>12719|Nov-2011</v>
      </c>
    </row>
    <row r="17849" spans="1:12">
      <c r="A17849">
        <v>547174</v>
      </c>
      <c r="B17849" t="s">
        <v>244</v>
      </c>
      <c r="C17849" t="s">
        <v>48</v>
      </c>
      <c r="D17849">
        <v>12</v>
      </c>
      <c r="E17849" s="1">
        <v>40851.740277777782</v>
      </c>
      <c r="F17849">
        <v>2.5499999999999998</v>
      </c>
      <c r="G17849">
        <v>13989</v>
      </c>
      <c r="H17849" t="s">
        <v>10</v>
      </c>
      <c r="I17849" t="str">
        <f>IF(AND(LEFT(OnlineRetail[[#This Row],[InvoiceNo]],1)&lt;&gt;"C",OnlineRetail[[#This Row],[CustomerID]]&lt;&gt;""),"Yes","No")</f>
        <v>Yes</v>
      </c>
      <c r="J17849" s="4">
        <f>EOMONTH(OnlineRetail[[#This Row],[InvoiceDate]],-1)+1</f>
        <v>40848</v>
      </c>
      <c r="K17849" s="6">
        <f>OnlineRetail[[#This Row],[Quantity]]*OnlineRetail[[#This Row],[UnitPrice]]</f>
        <v>30.599999999999998</v>
      </c>
      <c r="L17849" t="str">
        <f t="shared" si="278"/>
        <v>13989|Nov-2011</v>
      </c>
    </row>
    <row r="17850" spans="1:12">
      <c r="A17850">
        <v>544065</v>
      </c>
      <c r="B17850" t="s">
        <v>88</v>
      </c>
      <c r="C17850" t="s">
        <v>9</v>
      </c>
      <c r="D17850">
        <v>1</v>
      </c>
      <c r="E17850" s="1">
        <v>40851.741666666669</v>
      </c>
      <c r="F17850">
        <v>9.9499999999999993</v>
      </c>
      <c r="G17850">
        <v>14259</v>
      </c>
      <c r="H17850" t="s">
        <v>10</v>
      </c>
      <c r="I17850" t="str">
        <f>IF(AND(LEFT(OnlineRetail[[#This Row],[InvoiceNo]],1)&lt;&gt;"C",OnlineRetail[[#This Row],[CustomerID]]&lt;&gt;""),"Yes","No")</f>
        <v>Yes</v>
      </c>
      <c r="J17850" s="4">
        <f>EOMONTH(OnlineRetail[[#This Row],[InvoiceDate]],-1)+1</f>
        <v>40848</v>
      </c>
      <c r="K17850" s="6">
        <f>OnlineRetail[[#This Row],[Quantity]]*OnlineRetail[[#This Row],[UnitPrice]]</f>
        <v>9.9499999999999993</v>
      </c>
      <c r="L17850" t="str">
        <f t="shared" si="278"/>
        <v>14259|Nov-2011</v>
      </c>
    </row>
    <row r="17851" spans="1:12" hidden="1">
      <c r="A17851">
        <v>538029</v>
      </c>
      <c r="B17851" t="s">
        <v>220</v>
      </c>
      <c r="C17851" t="s">
        <v>53</v>
      </c>
      <c r="D17851">
        <v>3</v>
      </c>
      <c r="E17851" s="1">
        <v>40851.74722222222</v>
      </c>
      <c r="F17851">
        <v>5.95</v>
      </c>
      <c r="H17851" t="s">
        <v>10</v>
      </c>
      <c r="I17851" t="str">
        <f>IF(AND(LEFT(OnlineRetail[[#This Row],[InvoiceNo]],1)&lt;&gt;"C",OnlineRetail[[#This Row],[CustomerID]]&lt;&gt;""),"Yes","No")</f>
        <v>No</v>
      </c>
      <c r="J17851" s="4">
        <f>EOMONTH(OnlineRetail[[#This Row],[InvoiceDate]],-1)+1</f>
        <v>40848</v>
      </c>
      <c r="K17851" s="6">
        <f>OnlineRetail[[#This Row],[Quantity]]*OnlineRetail[[#This Row],[UnitPrice]]</f>
        <v>17.850000000000001</v>
      </c>
      <c r="L17851" t="str">
        <f t="shared" si="278"/>
        <v/>
      </c>
    </row>
    <row r="17852" spans="1:12">
      <c r="A17852">
        <v>546807</v>
      </c>
      <c r="B17852" t="s">
        <v>282</v>
      </c>
      <c r="C17852" t="s">
        <v>16</v>
      </c>
      <c r="D17852">
        <v>23</v>
      </c>
      <c r="E17852" s="1">
        <v>40851.759027777778</v>
      </c>
      <c r="F17852">
        <v>1.65</v>
      </c>
      <c r="G17852">
        <v>13720</v>
      </c>
      <c r="H17852" t="s">
        <v>10</v>
      </c>
      <c r="I17852" t="str">
        <f>IF(AND(LEFT(OnlineRetail[[#This Row],[InvoiceNo]],1)&lt;&gt;"C",OnlineRetail[[#This Row],[CustomerID]]&lt;&gt;""),"Yes","No")</f>
        <v>Yes</v>
      </c>
      <c r="J17852" s="4">
        <f>EOMONTH(OnlineRetail[[#This Row],[InvoiceDate]],-1)+1</f>
        <v>40848</v>
      </c>
      <c r="K17852" s="6">
        <f>OnlineRetail[[#This Row],[Quantity]]*OnlineRetail[[#This Row],[UnitPrice]]</f>
        <v>37.949999999999996</v>
      </c>
      <c r="L17852" t="str">
        <f t="shared" si="278"/>
        <v>13720|Nov-2011</v>
      </c>
    </row>
    <row r="17853" spans="1:12">
      <c r="A17853">
        <v>545884</v>
      </c>
      <c r="B17853" t="s">
        <v>57</v>
      </c>
      <c r="C17853" t="s">
        <v>50</v>
      </c>
      <c r="D17853">
        <v>20</v>
      </c>
      <c r="E17853" s="1">
        <v>40851.772916666669</v>
      </c>
      <c r="F17853">
        <v>4.25</v>
      </c>
      <c r="G17853">
        <v>14129</v>
      </c>
      <c r="H17853" t="s">
        <v>10</v>
      </c>
      <c r="I17853" t="str">
        <f>IF(AND(LEFT(OnlineRetail[[#This Row],[InvoiceNo]],1)&lt;&gt;"C",OnlineRetail[[#This Row],[CustomerID]]&lt;&gt;""),"Yes","No")</f>
        <v>Yes</v>
      </c>
      <c r="J17853" s="4">
        <f>EOMONTH(OnlineRetail[[#This Row],[InvoiceDate]],-1)+1</f>
        <v>40848</v>
      </c>
      <c r="K17853" s="6">
        <f>OnlineRetail[[#This Row],[Quantity]]*OnlineRetail[[#This Row],[UnitPrice]]</f>
        <v>85</v>
      </c>
      <c r="L17853" t="str">
        <f t="shared" si="278"/>
        <v>14129|Nov-2011</v>
      </c>
    </row>
    <row r="17854" spans="1:12">
      <c r="A17854">
        <v>540670</v>
      </c>
      <c r="B17854" t="s">
        <v>246</v>
      </c>
      <c r="C17854" t="s">
        <v>33</v>
      </c>
      <c r="D17854">
        <v>17</v>
      </c>
      <c r="E17854" s="1">
        <v>40851.772916666669</v>
      </c>
      <c r="F17854">
        <v>2.5499999999999998</v>
      </c>
      <c r="G17854">
        <v>12822</v>
      </c>
      <c r="H17854" t="s">
        <v>10</v>
      </c>
      <c r="I17854" t="str">
        <f>IF(AND(LEFT(OnlineRetail[[#This Row],[InvoiceNo]],1)&lt;&gt;"C",OnlineRetail[[#This Row],[CustomerID]]&lt;&gt;""),"Yes","No")</f>
        <v>Yes</v>
      </c>
      <c r="J17854" s="4">
        <f>EOMONTH(OnlineRetail[[#This Row],[InvoiceDate]],-1)+1</f>
        <v>40848</v>
      </c>
      <c r="K17854" s="6">
        <f>OnlineRetail[[#This Row],[Quantity]]*OnlineRetail[[#This Row],[UnitPrice]]</f>
        <v>43.349999999999994</v>
      </c>
      <c r="L17854" t="str">
        <f t="shared" si="278"/>
        <v>12822|Nov-2011</v>
      </c>
    </row>
    <row r="17855" spans="1:12">
      <c r="A17855">
        <v>550519</v>
      </c>
      <c r="B17855" t="s">
        <v>188</v>
      </c>
      <c r="C17855" t="s">
        <v>40</v>
      </c>
      <c r="D17855">
        <v>23</v>
      </c>
      <c r="E17855" s="1">
        <v>40851.784722222219</v>
      </c>
      <c r="F17855">
        <v>2.5499999999999998</v>
      </c>
      <c r="G17855">
        <v>12890</v>
      </c>
      <c r="H17855" t="s">
        <v>17</v>
      </c>
      <c r="I17855" t="str">
        <f>IF(AND(LEFT(OnlineRetail[[#This Row],[InvoiceNo]],1)&lt;&gt;"C",OnlineRetail[[#This Row],[CustomerID]]&lt;&gt;""),"Yes","No")</f>
        <v>Yes</v>
      </c>
      <c r="J17855" s="4">
        <f>EOMONTH(OnlineRetail[[#This Row],[InvoiceDate]],-1)+1</f>
        <v>40848</v>
      </c>
      <c r="K17855" s="6">
        <f>OnlineRetail[[#This Row],[Quantity]]*OnlineRetail[[#This Row],[UnitPrice]]</f>
        <v>58.65</v>
      </c>
      <c r="L17855" t="str">
        <f t="shared" si="278"/>
        <v>12890|Nov-2011</v>
      </c>
    </row>
    <row r="17856" spans="1:12">
      <c r="A17856">
        <v>553573</v>
      </c>
      <c r="B17856" t="s">
        <v>244</v>
      </c>
      <c r="C17856" t="s">
        <v>48</v>
      </c>
      <c r="D17856">
        <v>13</v>
      </c>
      <c r="E17856" s="1">
        <v>40851.788888888892</v>
      </c>
      <c r="F17856">
        <v>5.95</v>
      </c>
      <c r="G17856">
        <v>12696</v>
      </c>
      <c r="H17856" t="s">
        <v>10</v>
      </c>
      <c r="I17856" t="str">
        <f>IF(AND(LEFT(OnlineRetail[[#This Row],[InvoiceNo]],1)&lt;&gt;"C",OnlineRetail[[#This Row],[CustomerID]]&lt;&gt;""),"Yes","No")</f>
        <v>Yes</v>
      </c>
      <c r="J17856" s="4">
        <f>EOMONTH(OnlineRetail[[#This Row],[InvoiceDate]],-1)+1</f>
        <v>40848</v>
      </c>
      <c r="K17856" s="6">
        <f>OnlineRetail[[#This Row],[Quantity]]*OnlineRetail[[#This Row],[UnitPrice]]</f>
        <v>77.350000000000009</v>
      </c>
      <c r="L17856" t="str">
        <f t="shared" si="278"/>
        <v>12696|Nov-2011</v>
      </c>
    </row>
    <row r="17857" spans="1:12">
      <c r="A17857">
        <v>540838</v>
      </c>
      <c r="B17857" t="s">
        <v>116</v>
      </c>
      <c r="C17857" t="s">
        <v>21</v>
      </c>
      <c r="D17857">
        <v>17</v>
      </c>
      <c r="E17857" s="1">
        <v>40851.794444444437</v>
      </c>
      <c r="F17857">
        <v>2.5499999999999998</v>
      </c>
      <c r="G17857">
        <v>13484</v>
      </c>
      <c r="H17857" t="s">
        <v>10</v>
      </c>
      <c r="I17857" t="str">
        <f>IF(AND(LEFT(OnlineRetail[[#This Row],[InvoiceNo]],1)&lt;&gt;"C",OnlineRetail[[#This Row],[CustomerID]]&lt;&gt;""),"Yes","No")</f>
        <v>Yes</v>
      </c>
      <c r="J17857" s="4">
        <f>EOMONTH(OnlineRetail[[#This Row],[InvoiceDate]],-1)+1</f>
        <v>40848</v>
      </c>
      <c r="K17857" s="6">
        <f>OnlineRetail[[#This Row],[Quantity]]*OnlineRetail[[#This Row],[UnitPrice]]</f>
        <v>43.349999999999994</v>
      </c>
      <c r="L17857" t="str">
        <f t="shared" si="278"/>
        <v>13484|Nov-2011</v>
      </c>
    </row>
    <row r="17858" spans="1:12">
      <c r="A17858">
        <v>537390</v>
      </c>
      <c r="B17858" t="s">
        <v>96</v>
      </c>
      <c r="C17858" t="s">
        <v>12</v>
      </c>
      <c r="D17858">
        <v>20</v>
      </c>
      <c r="E17858" s="1">
        <v>40851.79791666667</v>
      </c>
      <c r="F17858">
        <v>3.39</v>
      </c>
      <c r="G17858">
        <v>12558</v>
      </c>
      <c r="H17858" t="s">
        <v>10</v>
      </c>
      <c r="I17858" t="str">
        <f>IF(AND(LEFT(OnlineRetail[[#This Row],[InvoiceNo]],1)&lt;&gt;"C",OnlineRetail[[#This Row],[CustomerID]]&lt;&gt;""),"Yes","No")</f>
        <v>Yes</v>
      </c>
      <c r="J17858" s="4">
        <f>EOMONTH(OnlineRetail[[#This Row],[InvoiceDate]],-1)+1</f>
        <v>40848</v>
      </c>
      <c r="K17858" s="6">
        <f>OnlineRetail[[#This Row],[Quantity]]*OnlineRetail[[#This Row],[UnitPrice]]</f>
        <v>67.8</v>
      </c>
      <c r="L17858" t="str">
        <f t="shared" ref="L17858:L17921" si="279">IF(I17858="Yes",G17858&amp;"|"&amp;TEXT(J17858,"mmm-yyyy"),"")</f>
        <v>12558|Nov-2011</v>
      </c>
    </row>
    <row r="17859" spans="1:12">
      <c r="A17859">
        <v>554978</v>
      </c>
      <c r="B17859" t="s">
        <v>223</v>
      </c>
      <c r="C17859" t="s">
        <v>42</v>
      </c>
      <c r="D17859">
        <v>15</v>
      </c>
      <c r="E17859" s="1">
        <v>40851.803472222222</v>
      </c>
      <c r="F17859">
        <v>5.95</v>
      </c>
      <c r="G17859">
        <v>12577</v>
      </c>
      <c r="H17859" t="s">
        <v>25</v>
      </c>
      <c r="I17859" t="str">
        <f>IF(AND(LEFT(OnlineRetail[[#This Row],[InvoiceNo]],1)&lt;&gt;"C",OnlineRetail[[#This Row],[CustomerID]]&lt;&gt;""),"Yes","No")</f>
        <v>Yes</v>
      </c>
      <c r="J17859" s="4">
        <f>EOMONTH(OnlineRetail[[#This Row],[InvoiceDate]],-1)+1</f>
        <v>40848</v>
      </c>
      <c r="K17859" s="6">
        <f>OnlineRetail[[#This Row],[Quantity]]*OnlineRetail[[#This Row],[UnitPrice]]</f>
        <v>89.25</v>
      </c>
      <c r="L17859" t="str">
        <f t="shared" si="279"/>
        <v>12577|Nov-2011</v>
      </c>
    </row>
    <row r="17860" spans="1:12">
      <c r="A17860">
        <v>552923</v>
      </c>
      <c r="B17860" t="s">
        <v>194</v>
      </c>
      <c r="C17860" t="s">
        <v>42</v>
      </c>
      <c r="D17860">
        <v>9</v>
      </c>
      <c r="E17860" s="1">
        <v>40851.804166666669</v>
      </c>
      <c r="F17860">
        <v>2.1</v>
      </c>
      <c r="G17860">
        <v>13407</v>
      </c>
      <c r="H17860" t="s">
        <v>36</v>
      </c>
      <c r="I17860" t="str">
        <f>IF(AND(LEFT(OnlineRetail[[#This Row],[InvoiceNo]],1)&lt;&gt;"C",OnlineRetail[[#This Row],[CustomerID]]&lt;&gt;""),"Yes","No")</f>
        <v>Yes</v>
      </c>
      <c r="J17860" s="4">
        <f>EOMONTH(OnlineRetail[[#This Row],[InvoiceDate]],-1)+1</f>
        <v>40848</v>
      </c>
      <c r="K17860" s="6">
        <f>OnlineRetail[[#This Row],[Quantity]]*OnlineRetail[[#This Row],[UnitPrice]]</f>
        <v>18.900000000000002</v>
      </c>
      <c r="L17860" t="str">
        <f t="shared" si="279"/>
        <v>13407|Nov-2011</v>
      </c>
    </row>
    <row r="17861" spans="1:12">
      <c r="A17861">
        <v>538470</v>
      </c>
      <c r="B17861" t="s">
        <v>37</v>
      </c>
      <c r="C17861" t="s">
        <v>40</v>
      </c>
      <c r="D17861">
        <v>24</v>
      </c>
      <c r="E17861" s="1">
        <v>40851.806250000001</v>
      </c>
      <c r="F17861">
        <v>4.95</v>
      </c>
      <c r="G17861">
        <v>12377</v>
      </c>
      <c r="H17861" t="s">
        <v>17</v>
      </c>
      <c r="I17861" t="str">
        <f>IF(AND(LEFT(OnlineRetail[[#This Row],[InvoiceNo]],1)&lt;&gt;"C",OnlineRetail[[#This Row],[CustomerID]]&lt;&gt;""),"Yes","No")</f>
        <v>Yes</v>
      </c>
      <c r="J17861" s="4">
        <f>EOMONTH(OnlineRetail[[#This Row],[InvoiceDate]],-1)+1</f>
        <v>40848</v>
      </c>
      <c r="K17861" s="6">
        <f>OnlineRetail[[#This Row],[Quantity]]*OnlineRetail[[#This Row],[UnitPrice]]</f>
        <v>118.80000000000001</v>
      </c>
      <c r="L17861" t="str">
        <f t="shared" si="279"/>
        <v>12377|Nov-2011</v>
      </c>
    </row>
    <row r="17862" spans="1:12">
      <c r="A17862">
        <v>544020</v>
      </c>
      <c r="B17862" t="s">
        <v>109</v>
      </c>
      <c r="C17862" t="s">
        <v>14</v>
      </c>
      <c r="D17862">
        <v>14</v>
      </c>
      <c r="E17862" s="1">
        <v>40851.80972222222</v>
      </c>
      <c r="F17862">
        <v>0.85</v>
      </c>
      <c r="G17862">
        <v>13868</v>
      </c>
      <c r="H17862" t="s">
        <v>31</v>
      </c>
      <c r="I17862" t="str">
        <f>IF(AND(LEFT(OnlineRetail[[#This Row],[InvoiceNo]],1)&lt;&gt;"C",OnlineRetail[[#This Row],[CustomerID]]&lt;&gt;""),"Yes","No")</f>
        <v>Yes</v>
      </c>
      <c r="J17862" s="4">
        <f>EOMONTH(OnlineRetail[[#This Row],[InvoiceDate]],-1)+1</f>
        <v>40848</v>
      </c>
      <c r="K17862" s="6">
        <f>OnlineRetail[[#This Row],[Quantity]]*OnlineRetail[[#This Row],[UnitPrice]]</f>
        <v>11.9</v>
      </c>
      <c r="L17862" t="str">
        <f t="shared" si="279"/>
        <v>13868|Nov-2011</v>
      </c>
    </row>
    <row r="17863" spans="1:12">
      <c r="A17863">
        <v>547963</v>
      </c>
      <c r="B17863" t="s">
        <v>148</v>
      </c>
      <c r="C17863" t="s">
        <v>62</v>
      </c>
      <c r="D17863">
        <v>6</v>
      </c>
      <c r="E17863" s="1">
        <v>40851.822222222218</v>
      </c>
      <c r="F17863">
        <v>7.95</v>
      </c>
      <c r="G17863">
        <v>13277</v>
      </c>
      <c r="H17863" t="s">
        <v>10</v>
      </c>
      <c r="I17863" t="str">
        <f>IF(AND(LEFT(OnlineRetail[[#This Row],[InvoiceNo]],1)&lt;&gt;"C",OnlineRetail[[#This Row],[CustomerID]]&lt;&gt;""),"Yes","No")</f>
        <v>Yes</v>
      </c>
      <c r="J17863" s="4">
        <f>EOMONTH(OnlineRetail[[#This Row],[InvoiceDate]],-1)+1</f>
        <v>40848</v>
      </c>
      <c r="K17863" s="6">
        <f>OnlineRetail[[#This Row],[Quantity]]*OnlineRetail[[#This Row],[UnitPrice]]</f>
        <v>47.7</v>
      </c>
      <c r="L17863" t="str">
        <f t="shared" si="279"/>
        <v>13277|Nov-2011</v>
      </c>
    </row>
    <row r="17864" spans="1:12">
      <c r="A17864">
        <v>540683</v>
      </c>
      <c r="B17864" t="s">
        <v>234</v>
      </c>
      <c r="C17864" t="s">
        <v>21</v>
      </c>
      <c r="D17864">
        <v>8</v>
      </c>
      <c r="E17864" s="1">
        <v>40851.824999999997</v>
      </c>
      <c r="F17864">
        <v>0.85</v>
      </c>
      <c r="G17864">
        <v>13437</v>
      </c>
      <c r="H17864" t="s">
        <v>10</v>
      </c>
      <c r="I17864" t="str">
        <f>IF(AND(LEFT(OnlineRetail[[#This Row],[InvoiceNo]],1)&lt;&gt;"C",OnlineRetail[[#This Row],[CustomerID]]&lt;&gt;""),"Yes","No")</f>
        <v>Yes</v>
      </c>
      <c r="J17864" s="4">
        <f>EOMONTH(OnlineRetail[[#This Row],[InvoiceDate]],-1)+1</f>
        <v>40848</v>
      </c>
      <c r="K17864" s="6">
        <f>OnlineRetail[[#This Row],[Quantity]]*OnlineRetail[[#This Row],[UnitPrice]]</f>
        <v>6.8</v>
      </c>
      <c r="L17864" t="str">
        <f t="shared" si="279"/>
        <v>13437|Nov-2011</v>
      </c>
    </row>
    <row r="17865" spans="1:12">
      <c r="A17865">
        <v>548680</v>
      </c>
      <c r="B17865" t="s">
        <v>274</v>
      </c>
      <c r="C17865" t="s">
        <v>24</v>
      </c>
      <c r="D17865">
        <v>20</v>
      </c>
      <c r="E17865" s="1">
        <v>40852.334027777782</v>
      </c>
      <c r="F17865">
        <v>0.85</v>
      </c>
      <c r="G17865">
        <v>13548</v>
      </c>
      <c r="H17865" t="s">
        <v>10</v>
      </c>
      <c r="I17865" t="str">
        <f>IF(AND(LEFT(OnlineRetail[[#This Row],[InvoiceNo]],1)&lt;&gt;"C",OnlineRetail[[#This Row],[CustomerID]]&lt;&gt;""),"Yes","No")</f>
        <v>Yes</v>
      </c>
      <c r="J17865" s="4">
        <f>EOMONTH(OnlineRetail[[#This Row],[InvoiceDate]],-1)+1</f>
        <v>40848</v>
      </c>
      <c r="K17865" s="6">
        <f>OnlineRetail[[#This Row],[Quantity]]*OnlineRetail[[#This Row],[UnitPrice]]</f>
        <v>17</v>
      </c>
      <c r="L17865" t="str">
        <f t="shared" si="279"/>
        <v>13548|Nov-2011</v>
      </c>
    </row>
    <row r="17866" spans="1:12">
      <c r="A17866">
        <v>552768</v>
      </c>
      <c r="B17866" t="s">
        <v>98</v>
      </c>
      <c r="C17866" t="s">
        <v>39</v>
      </c>
      <c r="D17866">
        <v>21</v>
      </c>
      <c r="E17866" s="1">
        <v>40852.339583333327</v>
      </c>
      <c r="F17866">
        <v>9.9499999999999993</v>
      </c>
      <c r="G17866">
        <v>13030</v>
      </c>
      <c r="H17866" t="s">
        <v>10</v>
      </c>
      <c r="I17866" t="str">
        <f>IF(AND(LEFT(OnlineRetail[[#This Row],[InvoiceNo]],1)&lt;&gt;"C",OnlineRetail[[#This Row],[CustomerID]]&lt;&gt;""),"Yes","No")</f>
        <v>Yes</v>
      </c>
      <c r="J17866" s="4">
        <f>EOMONTH(OnlineRetail[[#This Row],[InvoiceDate]],-1)+1</f>
        <v>40848</v>
      </c>
      <c r="K17866" s="6">
        <f>OnlineRetail[[#This Row],[Quantity]]*OnlineRetail[[#This Row],[UnitPrice]]</f>
        <v>208.95</v>
      </c>
      <c r="L17866" t="str">
        <f t="shared" si="279"/>
        <v>13030|Nov-2011</v>
      </c>
    </row>
    <row r="17867" spans="1:12">
      <c r="A17867">
        <v>537736</v>
      </c>
      <c r="B17867" t="s">
        <v>123</v>
      </c>
      <c r="C17867" t="s">
        <v>50</v>
      </c>
      <c r="D17867">
        <v>15</v>
      </c>
      <c r="E17867" s="1">
        <v>40852.339583333327</v>
      </c>
      <c r="F17867">
        <v>2.5499999999999998</v>
      </c>
      <c r="G17867">
        <v>13419</v>
      </c>
      <c r="H17867" t="s">
        <v>31</v>
      </c>
      <c r="I17867" t="str">
        <f>IF(AND(LEFT(OnlineRetail[[#This Row],[InvoiceNo]],1)&lt;&gt;"C",OnlineRetail[[#This Row],[CustomerID]]&lt;&gt;""),"Yes","No")</f>
        <v>Yes</v>
      </c>
      <c r="J17867" s="4">
        <f>EOMONTH(OnlineRetail[[#This Row],[InvoiceDate]],-1)+1</f>
        <v>40848</v>
      </c>
      <c r="K17867" s="6">
        <f>OnlineRetail[[#This Row],[Quantity]]*OnlineRetail[[#This Row],[UnitPrice]]</f>
        <v>38.25</v>
      </c>
      <c r="L17867" t="str">
        <f t="shared" si="279"/>
        <v>13419|Nov-2011</v>
      </c>
    </row>
    <row r="17868" spans="1:12">
      <c r="A17868">
        <v>548053</v>
      </c>
      <c r="B17868" t="s">
        <v>208</v>
      </c>
      <c r="C17868" t="s">
        <v>40</v>
      </c>
      <c r="D17868">
        <v>6</v>
      </c>
      <c r="E17868" s="1">
        <v>40852.353472222218</v>
      </c>
      <c r="F17868">
        <v>2.5499999999999998</v>
      </c>
      <c r="G17868">
        <v>13165</v>
      </c>
      <c r="H17868" t="s">
        <v>10</v>
      </c>
      <c r="I17868" t="str">
        <f>IF(AND(LEFT(OnlineRetail[[#This Row],[InvoiceNo]],1)&lt;&gt;"C",OnlineRetail[[#This Row],[CustomerID]]&lt;&gt;""),"Yes","No")</f>
        <v>Yes</v>
      </c>
      <c r="J17868" s="4">
        <f>EOMONTH(OnlineRetail[[#This Row],[InvoiceDate]],-1)+1</f>
        <v>40848</v>
      </c>
      <c r="K17868" s="6">
        <f>OnlineRetail[[#This Row],[Quantity]]*OnlineRetail[[#This Row],[UnitPrice]]</f>
        <v>15.299999999999999</v>
      </c>
      <c r="L17868" t="str">
        <f t="shared" si="279"/>
        <v>13165|Nov-2011</v>
      </c>
    </row>
    <row r="17869" spans="1:12">
      <c r="A17869">
        <v>536715</v>
      </c>
      <c r="B17869" t="s">
        <v>49</v>
      </c>
      <c r="C17869" t="s">
        <v>46</v>
      </c>
      <c r="D17869">
        <v>10</v>
      </c>
      <c r="E17869" s="1">
        <v>40852.367361111108</v>
      </c>
      <c r="F17869">
        <v>2.1</v>
      </c>
      <c r="G17869">
        <v>13714</v>
      </c>
      <c r="H17869" t="s">
        <v>10</v>
      </c>
      <c r="I17869" t="str">
        <f>IF(AND(LEFT(OnlineRetail[[#This Row],[InvoiceNo]],1)&lt;&gt;"C",OnlineRetail[[#This Row],[CustomerID]]&lt;&gt;""),"Yes","No")</f>
        <v>Yes</v>
      </c>
      <c r="J17869" s="4">
        <f>EOMONTH(OnlineRetail[[#This Row],[InvoiceDate]],-1)+1</f>
        <v>40848</v>
      </c>
      <c r="K17869" s="6">
        <f>OnlineRetail[[#This Row],[Quantity]]*OnlineRetail[[#This Row],[UnitPrice]]</f>
        <v>21</v>
      </c>
      <c r="L17869" t="str">
        <f t="shared" si="279"/>
        <v>13714|Nov-2011</v>
      </c>
    </row>
    <row r="17870" spans="1:12">
      <c r="A17870">
        <v>555958</v>
      </c>
      <c r="B17870" t="s">
        <v>75</v>
      </c>
      <c r="C17870" t="s">
        <v>83</v>
      </c>
      <c r="D17870">
        <v>22</v>
      </c>
      <c r="E17870" s="1">
        <v>40852.378472222219</v>
      </c>
      <c r="F17870">
        <v>3.39</v>
      </c>
      <c r="G17870">
        <v>14033</v>
      </c>
      <c r="H17870" t="s">
        <v>10</v>
      </c>
      <c r="I17870" t="str">
        <f>IF(AND(LEFT(OnlineRetail[[#This Row],[InvoiceNo]],1)&lt;&gt;"C",OnlineRetail[[#This Row],[CustomerID]]&lt;&gt;""),"Yes","No")</f>
        <v>Yes</v>
      </c>
      <c r="J17870" s="4">
        <f>EOMONTH(OnlineRetail[[#This Row],[InvoiceDate]],-1)+1</f>
        <v>40848</v>
      </c>
      <c r="K17870" s="6">
        <f>OnlineRetail[[#This Row],[Quantity]]*OnlineRetail[[#This Row],[UnitPrice]]</f>
        <v>74.58</v>
      </c>
      <c r="L17870" t="str">
        <f t="shared" si="279"/>
        <v>14033|Nov-2011</v>
      </c>
    </row>
    <row r="17871" spans="1:12">
      <c r="A17871">
        <v>555734</v>
      </c>
      <c r="B17871" t="s">
        <v>254</v>
      </c>
      <c r="C17871" t="s">
        <v>9</v>
      </c>
      <c r="D17871">
        <v>2</v>
      </c>
      <c r="E17871" s="1">
        <v>40852.378472222219</v>
      </c>
      <c r="F17871">
        <v>3.39</v>
      </c>
      <c r="G17871">
        <v>13201</v>
      </c>
      <c r="H17871" t="s">
        <v>10</v>
      </c>
      <c r="I17871" t="str">
        <f>IF(AND(LEFT(OnlineRetail[[#This Row],[InvoiceNo]],1)&lt;&gt;"C",OnlineRetail[[#This Row],[CustomerID]]&lt;&gt;""),"Yes","No")</f>
        <v>Yes</v>
      </c>
      <c r="J17871" s="4">
        <f>EOMONTH(OnlineRetail[[#This Row],[InvoiceDate]],-1)+1</f>
        <v>40848</v>
      </c>
      <c r="K17871" s="6">
        <f>OnlineRetail[[#This Row],[Quantity]]*OnlineRetail[[#This Row],[UnitPrice]]</f>
        <v>6.78</v>
      </c>
      <c r="L17871" t="str">
        <f t="shared" si="279"/>
        <v>13201|Nov-2011</v>
      </c>
    </row>
    <row r="17872" spans="1:12">
      <c r="A17872">
        <v>545916</v>
      </c>
      <c r="B17872" t="s">
        <v>192</v>
      </c>
      <c r="C17872" t="s">
        <v>33</v>
      </c>
      <c r="D17872">
        <v>22</v>
      </c>
      <c r="E17872" s="1">
        <v>40852.379861111112</v>
      </c>
      <c r="F17872">
        <v>3.39</v>
      </c>
      <c r="G17872">
        <v>12605</v>
      </c>
      <c r="H17872" t="s">
        <v>10</v>
      </c>
      <c r="I17872" t="str">
        <f>IF(AND(LEFT(OnlineRetail[[#This Row],[InvoiceNo]],1)&lt;&gt;"C",OnlineRetail[[#This Row],[CustomerID]]&lt;&gt;""),"Yes","No")</f>
        <v>Yes</v>
      </c>
      <c r="J17872" s="4">
        <f>EOMONTH(OnlineRetail[[#This Row],[InvoiceDate]],-1)+1</f>
        <v>40848</v>
      </c>
      <c r="K17872" s="6">
        <f>OnlineRetail[[#This Row],[Quantity]]*OnlineRetail[[#This Row],[UnitPrice]]</f>
        <v>74.58</v>
      </c>
      <c r="L17872" t="str">
        <f t="shared" si="279"/>
        <v>12605|Nov-2011</v>
      </c>
    </row>
    <row r="17873" spans="1:12">
      <c r="A17873">
        <v>549595</v>
      </c>
      <c r="B17873" t="s">
        <v>64</v>
      </c>
      <c r="C17873" t="s">
        <v>50</v>
      </c>
      <c r="D17873">
        <v>3</v>
      </c>
      <c r="E17873" s="1">
        <v>40852.384722222218</v>
      </c>
      <c r="F17873">
        <v>9.9499999999999993</v>
      </c>
      <c r="G17873">
        <v>14271</v>
      </c>
      <c r="H17873" t="s">
        <v>10</v>
      </c>
      <c r="I17873" t="str">
        <f>IF(AND(LEFT(OnlineRetail[[#This Row],[InvoiceNo]],1)&lt;&gt;"C",OnlineRetail[[#This Row],[CustomerID]]&lt;&gt;""),"Yes","No")</f>
        <v>Yes</v>
      </c>
      <c r="J17873" s="4">
        <f>EOMONTH(OnlineRetail[[#This Row],[InvoiceDate]],-1)+1</f>
        <v>40848</v>
      </c>
      <c r="K17873" s="6">
        <f>OnlineRetail[[#This Row],[Quantity]]*OnlineRetail[[#This Row],[UnitPrice]]</f>
        <v>29.849999999999998</v>
      </c>
      <c r="L17873" t="str">
        <f t="shared" si="279"/>
        <v>14271|Nov-2011</v>
      </c>
    </row>
    <row r="17874" spans="1:12">
      <c r="A17874">
        <v>542412</v>
      </c>
      <c r="B17874" t="s">
        <v>105</v>
      </c>
      <c r="C17874" t="s">
        <v>21</v>
      </c>
      <c r="D17874">
        <v>10</v>
      </c>
      <c r="E17874" s="1">
        <v>40852.388888888891</v>
      </c>
      <c r="F17874">
        <v>3.39</v>
      </c>
      <c r="G17874">
        <v>14219</v>
      </c>
      <c r="H17874" t="s">
        <v>70</v>
      </c>
      <c r="I17874" t="str">
        <f>IF(AND(LEFT(OnlineRetail[[#This Row],[InvoiceNo]],1)&lt;&gt;"C",OnlineRetail[[#This Row],[CustomerID]]&lt;&gt;""),"Yes","No")</f>
        <v>Yes</v>
      </c>
      <c r="J17874" s="4">
        <f>EOMONTH(OnlineRetail[[#This Row],[InvoiceDate]],-1)+1</f>
        <v>40848</v>
      </c>
      <c r="K17874" s="6">
        <f>OnlineRetail[[#This Row],[Quantity]]*OnlineRetail[[#This Row],[UnitPrice]]</f>
        <v>33.9</v>
      </c>
      <c r="L17874" t="str">
        <f t="shared" si="279"/>
        <v>14219|Nov-2011</v>
      </c>
    </row>
    <row r="17875" spans="1:12">
      <c r="A17875">
        <v>539331</v>
      </c>
      <c r="B17875" t="s">
        <v>237</v>
      </c>
      <c r="C17875" t="s">
        <v>50</v>
      </c>
      <c r="D17875">
        <v>1</v>
      </c>
      <c r="E17875" s="1">
        <v>40852.388888888891</v>
      </c>
      <c r="F17875">
        <v>0.85</v>
      </c>
      <c r="G17875">
        <v>13121</v>
      </c>
      <c r="H17875" t="s">
        <v>17</v>
      </c>
      <c r="I17875" t="str">
        <f>IF(AND(LEFT(OnlineRetail[[#This Row],[InvoiceNo]],1)&lt;&gt;"C",OnlineRetail[[#This Row],[CustomerID]]&lt;&gt;""),"Yes","No")</f>
        <v>Yes</v>
      </c>
      <c r="J17875" s="4">
        <f>EOMONTH(OnlineRetail[[#This Row],[InvoiceDate]],-1)+1</f>
        <v>40848</v>
      </c>
      <c r="K17875" s="6">
        <f>OnlineRetail[[#This Row],[Quantity]]*OnlineRetail[[#This Row],[UnitPrice]]</f>
        <v>0.85</v>
      </c>
      <c r="L17875" t="str">
        <f t="shared" si="279"/>
        <v>13121|Nov-2011</v>
      </c>
    </row>
    <row r="17876" spans="1:12">
      <c r="A17876">
        <v>547463</v>
      </c>
      <c r="B17876" t="s">
        <v>109</v>
      </c>
      <c r="C17876" t="s">
        <v>50</v>
      </c>
      <c r="D17876">
        <v>11</v>
      </c>
      <c r="E17876" s="1">
        <v>40852.38958333333</v>
      </c>
      <c r="F17876">
        <v>0.85</v>
      </c>
      <c r="G17876">
        <v>12848</v>
      </c>
      <c r="H17876" t="s">
        <v>22</v>
      </c>
      <c r="I17876" t="str">
        <f>IF(AND(LEFT(OnlineRetail[[#This Row],[InvoiceNo]],1)&lt;&gt;"C",OnlineRetail[[#This Row],[CustomerID]]&lt;&gt;""),"Yes","No")</f>
        <v>Yes</v>
      </c>
      <c r="J17876" s="4">
        <f>EOMONTH(OnlineRetail[[#This Row],[InvoiceDate]],-1)+1</f>
        <v>40848</v>
      </c>
      <c r="K17876" s="6">
        <f>OnlineRetail[[#This Row],[Quantity]]*OnlineRetail[[#This Row],[UnitPrice]]</f>
        <v>9.35</v>
      </c>
      <c r="L17876" t="str">
        <f t="shared" si="279"/>
        <v>12848|Nov-2011</v>
      </c>
    </row>
    <row r="17877" spans="1:12">
      <c r="A17877">
        <v>536997</v>
      </c>
      <c r="B17877" t="s">
        <v>56</v>
      </c>
      <c r="C17877" t="s">
        <v>48</v>
      </c>
      <c r="D17877">
        <v>19</v>
      </c>
      <c r="E17877" s="1">
        <v>40852.395138888889</v>
      </c>
      <c r="F17877">
        <v>1.25</v>
      </c>
      <c r="G17877">
        <v>13878</v>
      </c>
      <c r="H17877" t="s">
        <v>70</v>
      </c>
      <c r="I17877" t="str">
        <f>IF(AND(LEFT(OnlineRetail[[#This Row],[InvoiceNo]],1)&lt;&gt;"C",OnlineRetail[[#This Row],[CustomerID]]&lt;&gt;""),"Yes","No")</f>
        <v>Yes</v>
      </c>
      <c r="J17877" s="4">
        <f>EOMONTH(OnlineRetail[[#This Row],[InvoiceDate]],-1)+1</f>
        <v>40848</v>
      </c>
      <c r="K17877" s="6">
        <f>OnlineRetail[[#This Row],[Quantity]]*OnlineRetail[[#This Row],[UnitPrice]]</f>
        <v>23.75</v>
      </c>
      <c r="L17877" t="str">
        <f t="shared" si="279"/>
        <v>13878|Nov-2011</v>
      </c>
    </row>
    <row r="17878" spans="1:12">
      <c r="A17878">
        <v>546529</v>
      </c>
      <c r="B17878" t="s">
        <v>241</v>
      </c>
      <c r="C17878" t="s">
        <v>14</v>
      </c>
      <c r="D17878">
        <v>17</v>
      </c>
      <c r="E17878" s="1">
        <v>40852.401388888888</v>
      </c>
      <c r="F17878">
        <v>2.1</v>
      </c>
      <c r="G17878">
        <v>13792</v>
      </c>
      <c r="H17878" t="s">
        <v>10</v>
      </c>
      <c r="I17878" t="str">
        <f>IF(AND(LEFT(OnlineRetail[[#This Row],[InvoiceNo]],1)&lt;&gt;"C",OnlineRetail[[#This Row],[CustomerID]]&lt;&gt;""),"Yes","No")</f>
        <v>Yes</v>
      </c>
      <c r="J17878" s="4">
        <f>EOMONTH(OnlineRetail[[#This Row],[InvoiceDate]],-1)+1</f>
        <v>40848</v>
      </c>
      <c r="K17878" s="6">
        <f>OnlineRetail[[#This Row],[Quantity]]*OnlineRetail[[#This Row],[UnitPrice]]</f>
        <v>35.700000000000003</v>
      </c>
      <c r="L17878" t="str">
        <f t="shared" si="279"/>
        <v>13792|Nov-2011</v>
      </c>
    </row>
    <row r="17879" spans="1:12">
      <c r="A17879">
        <v>540420</v>
      </c>
      <c r="B17879" t="s">
        <v>77</v>
      </c>
      <c r="C17879" t="s">
        <v>42</v>
      </c>
      <c r="D17879">
        <v>2</v>
      </c>
      <c r="E17879" s="1">
        <v>40852.402777777781</v>
      </c>
      <c r="F17879">
        <v>1.65</v>
      </c>
      <c r="G17879">
        <v>12966</v>
      </c>
      <c r="H17879" t="s">
        <v>10</v>
      </c>
      <c r="I17879" t="str">
        <f>IF(AND(LEFT(OnlineRetail[[#This Row],[InvoiceNo]],1)&lt;&gt;"C",OnlineRetail[[#This Row],[CustomerID]]&lt;&gt;""),"Yes","No")</f>
        <v>Yes</v>
      </c>
      <c r="J17879" s="4">
        <f>EOMONTH(OnlineRetail[[#This Row],[InvoiceDate]],-1)+1</f>
        <v>40848</v>
      </c>
      <c r="K17879" s="6">
        <f>OnlineRetail[[#This Row],[Quantity]]*OnlineRetail[[#This Row],[UnitPrice]]</f>
        <v>3.3</v>
      </c>
      <c r="L17879" t="str">
        <f t="shared" si="279"/>
        <v>12966|Nov-2011</v>
      </c>
    </row>
    <row r="17880" spans="1:12">
      <c r="A17880">
        <v>545283</v>
      </c>
      <c r="B17880" t="s">
        <v>34</v>
      </c>
      <c r="C17880" t="s">
        <v>19</v>
      </c>
      <c r="D17880">
        <v>5</v>
      </c>
      <c r="E17880" s="1">
        <v>40852.404166666667</v>
      </c>
      <c r="F17880">
        <v>7.95</v>
      </c>
      <c r="G17880">
        <v>13165</v>
      </c>
      <c r="H17880" t="s">
        <v>10</v>
      </c>
      <c r="I17880" t="str">
        <f>IF(AND(LEFT(OnlineRetail[[#This Row],[InvoiceNo]],1)&lt;&gt;"C",OnlineRetail[[#This Row],[CustomerID]]&lt;&gt;""),"Yes","No")</f>
        <v>Yes</v>
      </c>
      <c r="J17880" s="4">
        <f>EOMONTH(OnlineRetail[[#This Row],[InvoiceDate]],-1)+1</f>
        <v>40848</v>
      </c>
      <c r="K17880" s="6">
        <f>OnlineRetail[[#This Row],[Quantity]]*OnlineRetail[[#This Row],[UnitPrice]]</f>
        <v>39.75</v>
      </c>
      <c r="L17880" t="str">
        <f t="shared" si="279"/>
        <v>13165|Nov-2011</v>
      </c>
    </row>
    <row r="17881" spans="1:12">
      <c r="A17881">
        <v>538674</v>
      </c>
      <c r="B17881" t="s">
        <v>13</v>
      </c>
      <c r="C17881" t="s">
        <v>48</v>
      </c>
      <c r="D17881">
        <v>13</v>
      </c>
      <c r="E17881" s="1">
        <v>40852.405555555553</v>
      </c>
      <c r="F17881">
        <v>2.1</v>
      </c>
      <c r="G17881">
        <v>13788</v>
      </c>
      <c r="H17881" t="s">
        <v>10</v>
      </c>
      <c r="I17881" t="str">
        <f>IF(AND(LEFT(OnlineRetail[[#This Row],[InvoiceNo]],1)&lt;&gt;"C",OnlineRetail[[#This Row],[CustomerID]]&lt;&gt;""),"Yes","No")</f>
        <v>Yes</v>
      </c>
      <c r="J17881" s="4">
        <f>EOMONTH(OnlineRetail[[#This Row],[InvoiceDate]],-1)+1</f>
        <v>40848</v>
      </c>
      <c r="K17881" s="6">
        <f>OnlineRetail[[#This Row],[Quantity]]*OnlineRetail[[#This Row],[UnitPrice]]</f>
        <v>27.3</v>
      </c>
      <c r="L17881" t="str">
        <f t="shared" si="279"/>
        <v>13788|Nov-2011</v>
      </c>
    </row>
    <row r="17882" spans="1:12">
      <c r="A17882">
        <v>548250</v>
      </c>
      <c r="B17882" t="s">
        <v>28</v>
      </c>
      <c r="C17882" t="s">
        <v>72</v>
      </c>
      <c r="D17882">
        <v>14</v>
      </c>
      <c r="E17882" s="1">
        <v>40852.405555555553</v>
      </c>
      <c r="F17882">
        <v>1.65</v>
      </c>
      <c r="G17882">
        <v>12667</v>
      </c>
      <c r="H17882" t="s">
        <v>10</v>
      </c>
      <c r="I17882" t="str">
        <f>IF(AND(LEFT(OnlineRetail[[#This Row],[InvoiceNo]],1)&lt;&gt;"C",OnlineRetail[[#This Row],[CustomerID]]&lt;&gt;""),"Yes","No")</f>
        <v>Yes</v>
      </c>
      <c r="J17882" s="4">
        <f>EOMONTH(OnlineRetail[[#This Row],[InvoiceDate]],-1)+1</f>
        <v>40848</v>
      </c>
      <c r="K17882" s="6">
        <f>OnlineRetail[[#This Row],[Quantity]]*OnlineRetail[[#This Row],[UnitPrice]]</f>
        <v>23.099999999999998</v>
      </c>
      <c r="L17882" t="str">
        <f t="shared" si="279"/>
        <v>12667|Nov-2011</v>
      </c>
    </row>
    <row r="17883" spans="1:12">
      <c r="A17883">
        <v>541646</v>
      </c>
      <c r="B17883" t="s">
        <v>160</v>
      </c>
      <c r="C17883" t="s">
        <v>39</v>
      </c>
      <c r="D17883">
        <v>5</v>
      </c>
      <c r="E17883" s="1">
        <v>40852.411805555559</v>
      </c>
      <c r="F17883">
        <v>1.25</v>
      </c>
      <c r="G17883">
        <v>12431</v>
      </c>
      <c r="H17883" t="s">
        <v>10</v>
      </c>
      <c r="I17883" t="str">
        <f>IF(AND(LEFT(OnlineRetail[[#This Row],[InvoiceNo]],1)&lt;&gt;"C",OnlineRetail[[#This Row],[CustomerID]]&lt;&gt;""),"Yes","No")</f>
        <v>Yes</v>
      </c>
      <c r="J17883" s="4">
        <f>EOMONTH(OnlineRetail[[#This Row],[InvoiceDate]],-1)+1</f>
        <v>40848</v>
      </c>
      <c r="K17883" s="6">
        <f>OnlineRetail[[#This Row],[Quantity]]*OnlineRetail[[#This Row],[UnitPrice]]</f>
        <v>6.25</v>
      </c>
      <c r="L17883" t="str">
        <f t="shared" si="279"/>
        <v>12431|Nov-2011</v>
      </c>
    </row>
    <row r="17884" spans="1:12">
      <c r="A17884">
        <v>548898</v>
      </c>
      <c r="B17884" t="s">
        <v>185</v>
      </c>
      <c r="C17884" t="s">
        <v>27</v>
      </c>
      <c r="D17884">
        <v>19</v>
      </c>
      <c r="E17884" s="1">
        <v>40852.412499999999</v>
      </c>
      <c r="F17884">
        <v>1.65</v>
      </c>
      <c r="G17884">
        <v>12993</v>
      </c>
      <c r="H17884" t="s">
        <v>10</v>
      </c>
      <c r="I17884" t="str">
        <f>IF(AND(LEFT(OnlineRetail[[#This Row],[InvoiceNo]],1)&lt;&gt;"C",OnlineRetail[[#This Row],[CustomerID]]&lt;&gt;""),"Yes","No")</f>
        <v>Yes</v>
      </c>
      <c r="J17884" s="4">
        <f>EOMONTH(OnlineRetail[[#This Row],[InvoiceDate]],-1)+1</f>
        <v>40848</v>
      </c>
      <c r="K17884" s="6">
        <f>OnlineRetail[[#This Row],[Quantity]]*OnlineRetail[[#This Row],[UnitPrice]]</f>
        <v>31.349999999999998</v>
      </c>
      <c r="L17884" t="str">
        <f t="shared" si="279"/>
        <v>12993|Nov-2011</v>
      </c>
    </row>
    <row r="17885" spans="1:12">
      <c r="A17885">
        <v>553654</v>
      </c>
      <c r="B17885" t="s">
        <v>224</v>
      </c>
      <c r="C17885" t="s">
        <v>12</v>
      </c>
      <c r="D17885">
        <v>15</v>
      </c>
      <c r="E17885" s="1">
        <v>40852.415972222218</v>
      </c>
      <c r="F17885">
        <v>7.95</v>
      </c>
      <c r="G17885">
        <v>14219</v>
      </c>
      <c r="H17885" t="s">
        <v>10</v>
      </c>
      <c r="I17885" t="str">
        <f>IF(AND(LEFT(OnlineRetail[[#This Row],[InvoiceNo]],1)&lt;&gt;"C",OnlineRetail[[#This Row],[CustomerID]]&lt;&gt;""),"Yes","No")</f>
        <v>Yes</v>
      </c>
      <c r="J17885" s="4">
        <f>EOMONTH(OnlineRetail[[#This Row],[InvoiceDate]],-1)+1</f>
        <v>40848</v>
      </c>
      <c r="K17885" s="6">
        <f>OnlineRetail[[#This Row],[Quantity]]*OnlineRetail[[#This Row],[UnitPrice]]</f>
        <v>119.25</v>
      </c>
      <c r="L17885" t="str">
        <f t="shared" si="279"/>
        <v>14219|Nov-2011</v>
      </c>
    </row>
    <row r="17886" spans="1:12">
      <c r="A17886">
        <v>545491</v>
      </c>
      <c r="B17886" t="s">
        <v>59</v>
      </c>
      <c r="C17886" t="s">
        <v>83</v>
      </c>
      <c r="D17886">
        <v>7</v>
      </c>
      <c r="E17886" s="1">
        <v>40852.420138888891</v>
      </c>
      <c r="F17886">
        <v>4.25</v>
      </c>
      <c r="G17886">
        <v>13940</v>
      </c>
      <c r="H17886" t="s">
        <v>10</v>
      </c>
      <c r="I17886" t="str">
        <f>IF(AND(LEFT(OnlineRetail[[#This Row],[InvoiceNo]],1)&lt;&gt;"C",OnlineRetail[[#This Row],[CustomerID]]&lt;&gt;""),"Yes","No")</f>
        <v>Yes</v>
      </c>
      <c r="J17886" s="4">
        <f>EOMONTH(OnlineRetail[[#This Row],[InvoiceDate]],-1)+1</f>
        <v>40848</v>
      </c>
      <c r="K17886" s="6">
        <f>OnlineRetail[[#This Row],[Quantity]]*OnlineRetail[[#This Row],[UnitPrice]]</f>
        <v>29.75</v>
      </c>
      <c r="L17886" t="str">
        <f t="shared" si="279"/>
        <v>13940|Nov-2011</v>
      </c>
    </row>
    <row r="17887" spans="1:12" hidden="1">
      <c r="A17887">
        <v>537858</v>
      </c>
      <c r="B17887" t="s">
        <v>147</v>
      </c>
      <c r="C17887" t="s">
        <v>27</v>
      </c>
      <c r="D17887">
        <v>17</v>
      </c>
      <c r="E17887" s="1">
        <v>40852.432638888888</v>
      </c>
      <c r="F17887">
        <v>2.5499999999999998</v>
      </c>
      <c r="H17887" t="s">
        <v>10</v>
      </c>
      <c r="I17887" t="str">
        <f>IF(AND(LEFT(OnlineRetail[[#This Row],[InvoiceNo]],1)&lt;&gt;"C",OnlineRetail[[#This Row],[CustomerID]]&lt;&gt;""),"Yes","No")</f>
        <v>No</v>
      </c>
      <c r="J17887" s="4">
        <f>EOMONTH(OnlineRetail[[#This Row],[InvoiceDate]],-1)+1</f>
        <v>40848</v>
      </c>
      <c r="K17887" s="6">
        <f>OnlineRetail[[#This Row],[Quantity]]*OnlineRetail[[#This Row],[UnitPrice]]</f>
        <v>43.349999999999994</v>
      </c>
      <c r="L17887" t="str">
        <f t="shared" si="279"/>
        <v/>
      </c>
    </row>
    <row r="17888" spans="1:12">
      <c r="A17888">
        <v>540884</v>
      </c>
      <c r="B17888" t="s">
        <v>166</v>
      </c>
      <c r="C17888" t="s">
        <v>24</v>
      </c>
      <c r="D17888">
        <v>10</v>
      </c>
      <c r="E17888" s="1">
        <v>40852.435416666667</v>
      </c>
      <c r="F17888">
        <v>1.65</v>
      </c>
      <c r="G17888">
        <v>13792</v>
      </c>
      <c r="H17888" t="s">
        <v>10</v>
      </c>
      <c r="I17888" t="str">
        <f>IF(AND(LEFT(OnlineRetail[[#This Row],[InvoiceNo]],1)&lt;&gt;"C",OnlineRetail[[#This Row],[CustomerID]]&lt;&gt;""),"Yes","No")</f>
        <v>Yes</v>
      </c>
      <c r="J17888" s="4">
        <f>EOMONTH(OnlineRetail[[#This Row],[InvoiceDate]],-1)+1</f>
        <v>40848</v>
      </c>
      <c r="K17888" s="6">
        <f>OnlineRetail[[#This Row],[Quantity]]*OnlineRetail[[#This Row],[UnitPrice]]</f>
        <v>16.5</v>
      </c>
      <c r="L17888" t="str">
        <f t="shared" si="279"/>
        <v>13792|Nov-2011</v>
      </c>
    </row>
    <row r="17889" spans="1:12">
      <c r="A17889">
        <v>536947</v>
      </c>
      <c r="B17889" t="s">
        <v>38</v>
      </c>
      <c r="C17889" t="s">
        <v>48</v>
      </c>
      <c r="D17889">
        <v>18</v>
      </c>
      <c r="E17889" s="1">
        <v>40852.439583333333</v>
      </c>
      <c r="F17889">
        <v>0.85</v>
      </c>
      <c r="G17889">
        <v>12903</v>
      </c>
      <c r="H17889" t="s">
        <v>10</v>
      </c>
      <c r="I17889" t="str">
        <f>IF(AND(LEFT(OnlineRetail[[#This Row],[InvoiceNo]],1)&lt;&gt;"C",OnlineRetail[[#This Row],[CustomerID]]&lt;&gt;""),"Yes","No")</f>
        <v>Yes</v>
      </c>
      <c r="J17889" s="4">
        <f>EOMONTH(OnlineRetail[[#This Row],[InvoiceDate]],-1)+1</f>
        <v>40848</v>
      </c>
      <c r="K17889" s="6">
        <f>OnlineRetail[[#This Row],[Quantity]]*OnlineRetail[[#This Row],[UnitPrice]]</f>
        <v>15.299999999999999</v>
      </c>
      <c r="L17889" t="str">
        <f t="shared" si="279"/>
        <v>12903|Nov-2011</v>
      </c>
    </row>
    <row r="17890" spans="1:12">
      <c r="A17890">
        <v>552251</v>
      </c>
      <c r="B17890" t="s">
        <v>273</v>
      </c>
      <c r="C17890" t="s">
        <v>33</v>
      </c>
      <c r="D17890">
        <v>2</v>
      </c>
      <c r="E17890" s="1">
        <v>40852.440972222219</v>
      </c>
      <c r="F17890">
        <v>1.65</v>
      </c>
      <c r="G17890">
        <v>13571</v>
      </c>
      <c r="H17890" t="s">
        <v>10</v>
      </c>
      <c r="I17890" t="str">
        <f>IF(AND(LEFT(OnlineRetail[[#This Row],[InvoiceNo]],1)&lt;&gt;"C",OnlineRetail[[#This Row],[CustomerID]]&lt;&gt;""),"Yes","No")</f>
        <v>Yes</v>
      </c>
      <c r="J17890" s="4">
        <f>EOMONTH(OnlineRetail[[#This Row],[InvoiceDate]],-1)+1</f>
        <v>40848</v>
      </c>
      <c r="K17890" s="6">
        <f>OnlineRetail[[#This Row],[Quantity]]*OnlineRetail[[#This Row],[UnitPrice]]</f>
        <v>3.3</v>
      </c>
      <c r="L17890" t="str">
        <f t="shared" si="279"/>
        <v>13571|Nov-2011</v>
      </c>
    </row>
    <row r="17891" spans="1:12">
      <c r="A17891">
        <v>542874</v>
      </c>
      <c r="B17891" t="s">
        <v>125</v>
      </c>
      <c r="C17891" t="s">
        <v>72</v>
      </c>
      <c r="D17891">
        <v>17</v>
      </c>
      <c r="E17891" s="1">
        <v>40852.445138888892</v>
      </c>
      <c r="F17891">
        <v>1.65</v>
      </c>
      <c r="G17891">
        <v>13344</v>
      </c>
      <c r="H17891" t="s">
        <v>25</v>
      </c>
      <c r="I17891" t="str">
        <f>IF(AND(LEFT(OnlineRetail[[#This Row],[InvoiceNo]],1)&lt;&gt;"C",OnlineRetail[[#This Row],[CustomerID]]&lt;&gt;""),"Yes","No")</f>
        <v>Yes</v>
      </c>
      <c r="J17891" s="4">
        <f>EOMONTH(OnlineRetail[[#This Row],[InvoiceDate]],-1)+1</f>
        <v>40848</v>
      </c>
      <c r="K17891" s="6">
        <f>OnlineRetail[[#This Row],[Quantity]]*OnlineRetail[[#This Row],[UnitPrice]]</f>
        <v>28.049999999999997</v>
      </c>
      <c r="L17891" t="str">
        <f t="shared" si="279"/>
        <v>13344|Nov-2011</v>
      </c>
    </row>
    <row r="17892" spans="1:12">
      <c r="A17892">
        <v>538522</v>
      </c>
      <c r="B17892" t="s">
        <v>143</v>
      </c>
      <c r="C17892" t="s">
        <v>83</v>
      </c>
      <c r="D17892">
        <v>6</v>
      </c>
      <c r="E17892" s="1">
        <v>40852.449305555558</v>
      </c>
      <c r="F17892">
        <v>0.85</v>
      </c>
      <c r="G17892">
        <v>14339</v>
      </c>
      <c r="H17892" t="s">
        <v>121</v>
      </c>
      <c r="I17892" t="str">
        <f>IF(AND(LEFT(OnlineRetail[[#This Row],[InvoiceNo]],1)&lt;&gt;"C",OnlineRetail[[#This Row],[CustomerID]]&lt;&gt;""),"Yes","No")</f>
        <v>Yes</v>
      </c>
      <c r="J17892" s="4">
        <f>EOMONTH(OnlineRetail[[#This Row],[InvoiceDate]],-1)+1</f>
        <v>40848</v>
      </c>
      <c r="K17892" s="6">
        <f>OnlineRetail[[#This Row],[Quantity]]*OnlineRetail[[#This Row],[UnitPrice]]</f>
        <v>5.0999999999999996</v>
      </c>
      <c r="L17892" t="str">
        <f t="shared" si="279"/>
        <v>14339|Nov-2011</v>
      </c>
    </row>
    <row r="17893" spans="1:12">
      <c r="A17893">
        <v>541896</v>
      </c>
      <c r="B17893" t="s">
        <v>103</v>
      </c>
      <c r="C17893" t="s">
        <v>62</v>
      </c>
      <c r="D17893">
        <v>18</v>
      </c>
      <c r="E17893" s="1">
        <v>40852.45208333333</v>
      </c>
      <c r="F17893">
        <v>1.25</v>
      </c>
      <c r="G17893">
        <v>13488</v>
      </c>
      <c r="H17893" t="s">
        <v>10</v>
      </c>
      <c r="I17893" t="str">
        <f>IF(AND(LEFT(OnlineRetail[[#This Row],[InvoiceNo]],1)&lt;&gt;"C",OnlineRetail[[#This Row],[CustomerID]]&lt;&gt;""),"Yes","No")</f>
        <v>Yes</v>
      </c>
      <c r="J17893" s="4">
        <f>EOMONTH(OnlineRetail[[#This Row],[InvoiceDate]],-1)+1</f>
        <v>40848</v>
      </c>
      <c r="K17893" s="6">
        <f>OnlineRetail[[#This Row],[Quantity]]*OnlineRetail[[#This Row],[UnitPrice]]</f>
        <v>22.5</v>
      </c>
      <c r="L17893" t="str">
        <f t="shared" si="279"/>
        <v>13488|Nov-2011</v>
      </c>
    </row>
    <row r="17894" spans="1:12">
      <c r="A17894">
        <v>553496</v>
      </c>
      <c r="B17894" t="s">
        <v>115</v>
      </c>
      <c r="C17894" t="s">
        <v>27</v>
      </c>
      <c r="D17894">
        <v>18</v>
      </c>
      <c r="E17894" s="1">
        <v>40852.45208333333</v>
      </c>
      <c r="F17894">
        <v>1.65</v>
      </c>
      <c r="G17894">
        <v>12610</v>
      </c>
      <c r="H17894" t="s">
        <v>10</v>
      </c>
      <c r="I17894" t="str">
        <f>IF(AND(LEFT(OnlineRetail[[#This Row],[InvoiceNo]],1)&lt;&gt;"C",OnlineRetail[[#This Row],[CustomerID]]&lt;&gt;""),"Yes","No")</f>
        <v>Yes</v>
      </c>
      <c r="J17894" s="4">
        <f>EOMONTH(OnlineRetail[[#This Row],[InvoiceDate]],-1)+1</f>
        <v>40848</v>
      </c>
      <c r="K17894" s="6">
        <f>OnlineRetail[[#This Row],[Quantity]]*OnlineRetail[[#This Row],[UnitPrice]]</f>
        <v>29.7</v>
      </c>
      <c r="L17894" t="str">
        <f t="shared" si="279"/>
        <v>12610|Nov-2011</v>
      </c>
    </row>
    <row r="17895" spans="1:12">
      <c r="A17895">
        <v>550346</v>
      </c>
      <c r="B17895" t="s">
        <v>204</v>
      </c>
      <c r="C17895" t="s">
        <v>21</v>
      </c>
      <c r="D17895">
        <v>23</v>
      </c>
      <c r="E17895" s="1">
        <v>40852.453472222223</v>
      </c>
      <c r="F17895">
        <v>5.95</v>
      </c>
      <c r="G17895">
        <v>13563</v>
      </c>
      <c r="H17895" t="s">
        <v>10</v>
      </c>
      <c r="I17895" t="str">
        <f>IF(AND(LEFT(OnlineRetail[[#This Row],[InvoiceNo]],1)&lt;&gt;"C",OnlineRetail[[#This Row],[CustomerID]]&lt;&gt;""),"Yes","No")</f>
        <v>Yes</v>
      </c>
      <c r="J17895" s="4">
        <f>EOMONTH(OnlineRetail[[#This Row],[InvoiceDate]],-1)+1</f>
        <v>40848</v>
      </c>
      <c r="K17895" s="6">
        <f>OnlineRetail[[#This Row],[Quantity]]*OnlineRetail[[#This Row],[UnitPrice]]</f>
        <v>136.85</v>
      </c>
      <c r="L17895" t="str">
        <f t="shared" si="279"/>
        <v>13563|Nov-2011</v>
      </c>
    </row>
    <row r="17896" spans="1:12">
      <c r="A17896">
        <v>548267</v>
      </c>
      <c r="B17896" t="s">
        <v>232</v>
      </c>
      <c r="C17896" t="s">
        <v>48</v>
      </c>
      <c r="D17896">
        <v>2</v>
      </c>
      <c r="E17896" s="1">
        <v>40852.456944444442</v>
      </c>
      <c r="F17896">
        <v>3.39</v>
      </c>
      <c r="G17896">
        <v>14257</v>
      </c>
      <c r="H17896" t="s">
        <v>22</v>
      </c>
      <c r="I17896" t="str">
        <f>IF(AND(LEFT(OnlineRetail[[#This Row],[InvoiceNo]],1)&lt;&gt;"C",OnlineRetail[[#This Row],[CustomerID]]&lt;&gt;""),"Yes","No")</f>
        <v>Yes</v>
      </c>
      <c r="J17896" s="4">
        <f>EOMONTH(OnlineRetail[[#This Row],[InvoiceDate]],-1)+1</f>
        <v>40848</v>
      </c>
      <c r="K17896" s="6">
        <f>OnlineRetail[[#This Row],[Quantity]]*OnlineRetail[[#This Row],[UnitPrice]]</f>
        <v>6.78</v>
      </c>
      <c r="L17896" t="str">
        <f t="shared" si="279"/>
        <v>14257|Nov-2011</v>
      </c>
    </row>
    <row r="17897" spans="1:12">
      <c r="A17897">
        <v>554148</v>
      </c>
      <c r="B17897" t="s">
        <v>199</v>
      </c>
      <c r="C17897" t="s">
        <v>42</v>
      </c>
      <c r="D17897">
        <v>22</v>
      </c>
      <c r="E17897" s="1">
        <v>40852.467361111107</v>
      </c>
      <c r="F17897">
        <v>7.95</v>
      </c>
      <c r="G17897">
        <v>13419</v>
      </c>
      <c r="H17897" t="s">
        <v>10</v>
      </c>
      <c r="I17897" t="str">
        <f>IF(AND(LEFT(OnlineRetail[[#This Row],[InvoiceNo]],1)&lt;&gt;"C",OnlineRetail[[#This Row],[CustomerID]]&lt;&gt;""),"Yes","No")</f>
        <v>Yes</v>
      </c>
      <c r="J17897" s="4">
        <f>EOMONTH(OnlineRetail[[#This Row],[InvoiceDate]],-1)+1</f>
        <v>40848</v>
      </c>
      <c r="K17897" s="6">
        <f>OnlineRetail[[#This Row],[Quantity]]*OnlineRetail[[#This Row],[UnitPrice]]</f>
        <v>174.9</v>
      </c>
      <c r="L17897" t="str">
        <f t="shared" si="279"/>
        <v>13419|Nov-2011</v>
      </c>
    </row>
    <row r="17898" spans="1:12">
      <c r="A17898">
        <v>549568</v>
      </c>
      <c r="B17898" t="s">
        <v>98</v>
      </c>
      <c r="C17898" t="s">
        <v>62</v>
      </c>
      <c r="D17898">
        <v>6</v>
      </c>
      <c r="E17898" s="1">
        <v>40852.479166666657</v>
      </c>
      <c r="F17898">
        <v>0.85</v>
      </c>
      <c r="G17898">
        <v>13988</v>
      </c>
      <c r="H17898" t="s">
        <v>10</v>
      </c>
      <c r="I17898" t="str">
        <f>IF(AND(LEFT(OnlineRetail[[#This Row],[InvoiceNo]],1)&lt;&gt;"C",OnlineRetail[[#This Row],[CustomerID]]&lt;&gt;""),"Yes","No")</f>
        <v>Yes</v>
      </c>
      <c r="J17898" s="4">
        <f>EOMONTH(OnlineRetail[[#This Row],[InvoiceDate]],-1)+1</f>
        <v>40848</v>
      </c>
      <c r="K17898" s="6">
        <f>OnlineRetail[[#This Row],[Quantity]]*OnlineRetail[[#This Row],[UnitPrice]]</f>
        <v>5.0999999999999996</v>
      </c>
      <c r="L17898" t="str">
        <f t="shared" si="279"/>
        <v>13988|Nov-2011</v>
      </c>
    </row>
    <row r="17899" spans="1:12">
      <c r="A17899">
        <v>542536</v>
      </c>
      <c r="B17899" t="s">
        <v>270</v>
      </c>
      <c r="C17899" t="s">
        <v>48</v>
      </c>
      <c r="D17899">
        <v>20</v>
      </c>
      <c r="E17899" s="1">
        <v>40852.48541666667</v>
      </c>
      <c r="F17899">
        <v>4.25</v>
      </c>
      <c r="G17899">
        <v>12772</v>
      </c>
      <c r="H17899" t="s">
        <v>25</v>
      </c>
      <c r="I17899" t="str">
        <f>IF(AND(LEFT(OnlineRetail[[#This Row],[InvoiceNo]],1)&lt;&gt;"C",OnlineRetail[[#This Row],[CustomerID]]&lt;&gt;""),"Yes","No")</f>
        <v>Yes</v>
      </c>
      <c r="J17899" s="4">
        <f>EOMONTH(OnlineRetail[[#This Row],[InvoiceDate]],-1)+1</f>
        <v>40848</v>
      </c>
      <c r="K17899" s="6">
        <f>OnlineRetail[[#This Row],[Quantity]]*OnlineRetail[[#This Row],[UnitPrice]]</f>
        <v>85</v>
      </c>
      <c r="L17899" t="str">
        <f t="shared" si="279"/>
        <v>12772|Nov-2011</v>
      </c>
    </row>
    <row r="17900" spans="1:12">
      <c r="A17900">
        <v>550943</v>
      </c>
      <c r="B17900" t="s">
        <v>96</v>
      </c>
      <c r="C17900" t="s">
        <v>39</v>
      </c>
      <c r="D17900">
        <v>21</v>
      </c>
      <c r="E17900" s="1">
        <v>40852.489583333343</v>
      </c>
      <c r="F17900">
        <v>5.95</v>
      </c>
      <c r="G17900">
        <v>12786</v>
      </c>
      <c r="H17900" t="s">
        <v>10</v>
      </c>
      <c r="I17900" t="str">
        <f>IF(AND(LEFT(OnlineRetail[[#This Row],[InvoiceNo]],1)&lt;&gt;"C",OnlineRetail[[#This Row],[CustomerID]]&lt;&gt;""),"Yes","No")</f>
        <v>Yes</v>
      </c>
      <c r="J17900" s="4">
        <f>EOMONTH(OnlineRetail[[#This Row],[InvoiceDate]],-1)+1</f>
        <v>40848</v>
      </c>
      <c r="K17900" s="6">
        <f>OnlineRetail[[#This Row],[Quantity]]*OnlineRetail[[#This Row],[UnitPrice]]</f>
        <v>124.95</v>
      </c>
      <c r="L17900" t="str">
        <f t="shared" si="279"/>
        <v>12786|Nov-2011</v>
      </c>
    </row>
    <row r="17901" spans="1:12">
      <c r="A17901">
        <v>536578</v>
      </c>
      <c r="B17901" t="s">
        <v>296</v>
      </c>
      <c r="C17901" t="s">
        <v>9</v>
      </c>
      <c r="D17901">
        <v>17</v>
      </c>
      <c r="E17901" s="1">
        <v>40852.500694444447</v>
      </c>
      <c r="F17901">
        <v>4.25</v>
      </c>
      <c r="G17901">
        <v>13914</v>
      </c>
      <c r="H17901" t="s">
        <v>10</v>
      </c>
      <c r="I17901" t="str">
        <f>IF(AND(LEFT(OnlineRetail[[#This Row],[InvoiceNo]],1)&lt;&gt;"C",OnlineRetail[[#This Row],[CustomerID]]&lt;&gt;""),"Yes","No")</f>
        <v>Yes</v>
      </c>
      <c r="J17901" s="4">
        <f>EOMONTH(OnlineRetail[[#This Row],[InvoiceDate]],-1)+1</f>
        <v>40848</v>
      </c>
      <c r="K17901" s="6">
        <f>OnlineRetail[[#This Row],[Quantity]]*OnlineRetail[[#This Row],[UnitPrice]]</f>
        <v>72.25</v>
      </c>
      <c r="L17901" t="str">
        <f t="shared" si="279"/>
        <v>13914|Nov-2011</v>
      </c>
    </row>
    <row r="17902" spans="1:12">
      <c r="A17902">
        <v>543843</v>
      </c>
      <c r="B17902" t="s">
        <v>230</v>
      </c>
      <c r="C17902" t="s">
        <v>12</v>
      </c>
      <c r="D17902">
        <v>16</v>
      </c>
      <c r="E17902" s="1">
        <v>40852.504166666673</v>
      </c>
      <c r="F17902">
        <v>4.25</v>
      </c>
      <c r="G17902">
        <v>14345</v>
      </c>
      <c r="H17902" t="s">
        <v>25</v>
      </c>
      <c r="I17902" t="str">
        <f>IF(AND(LEFT(OnlineRetail[[#This Row],[InvoiceNo]],1)&lt;&gt;"C",OnlineRetail[[#This Row],[CustomerID]]&lt;&gt;""),"Yes","No")</f>
        <v>Yes</v>
      </c>
      <c r="J17902" s="4">
        <f>EOMONTH(OnlineRetail[[#This Row],[InvoiceDate]],-1)+1</f>
        <v>40848</v>
      </c>
      <c r="K17902" s="6">
        <f>OnlineRetail[[#This Row],[Quantity]]*OnlineRetail[[#This Row],[UnitPrice]]</f>
        <v>68</v>
      </c>
      <c r="L17902" t="str">
        <f t="shared" si="279"/>
        <v>14345|Nov-2011</v>
      </c>
    </row>
    <row r="17903" spans="1:12">
      <c r="A17903">
        <v>555811</v>
      </c>
      <c r="B17903" t="s">
        <v>189</v>
      </c>
      <c r="C17903" t="s">
        <v>16</v>
      </c>
      <c r="D17903">
        <v>9</v>
      </c>
      <c r="E17903" s="1">
        <v>40852.505555555559</v>
      </c>
      <c r="F17903">
        <v>1.25</v>
      </c>
      <c r="G17903">
        <v>13549</v>
      </c>
      <c r="H17903" t="s">
        <v>10</v>
      </c>
      <c r="I17903" t="str">
        <f>IF(AND(LEFT(OnlineRetail[[#This Row],[InvoiceNo]],1)&lt;&gt;"C",OnlineRetail[[#This Row],[CustomerID]]&lt;&gt;""),"Yes","No")</f>
        <v>Yes</v>
      </c>
      <c r="J17903" s="4">
        <f>EOMONTH(OnlineRetail[[#This Row],[InvoiceDate]],-1)+1</f>
        <v>40848</v>
      </c>
      <c r="K17903" s="6">
        <f>OnlineRetail[[#This Row],[Quantity]]*OnlineRetail[[#This Row],[UnitPrice]]</f>
        <v>11.25</v>
      </c>
      <c r="L17903" t="str">
        <f t="shared" si="279"/>
        <v>13549|Nov-2011</v>
      </c>
    </row>
    <row r="17904" spans="1:12">
      <c r="A17904">
        <v>539112</v>
      </c>
      <c r="B17904" t="s">
        <v>119</v>
      </c>
      <c r="C17904" t="s">
        <v>29</v>
      </c>
      <c r="D17904">
        <v>9</v>
      </c>
      <c r="E17904" s="1">
        <v>40852.510416666657</v>
      </c>
      <c r="F17904">
        <v>1.25</v>
      </c>
      <c r="G17904">
        <v>12353</v>
      </c>
      <c r="H17904" t="s">
        <v>10</v>
      </c>
      <c r="I17904" t="str">
        <f>IF(AND(LEFT(OnlineRetail[[#This Row],[InvoiceNo]],1)&lt;&gt;"C",OnlineRetail[[#This Row],[CustomerID]]&lt;&gt;""),"Yes","No")</f>
        <v>Yes</v>
      </c>
      <c r="J17904" s="4">
        <f>EOMONTH(OnlineRetail[[#This Row],[InvoiceDate]],-1)+1</f>
        <v>40848</v>
      </c>
      <c r="K17904" s="6">
        <f>OnlineRetail[[#This Row],[Quantity]]*OnlineRetail[[#This Row],[UnitPrice]]</f>
        <v>11.25</v>
      </c>
      <c r="L17904" t="str">
        <f t="shared" si="279"/>
        <v>12353|Nov-2011</v>
      </c>
    </row>
    <row r="17905" spans="1:12">
      <c r="A17905">
        <v>541524</v>
      </c>
      <c r="B17905" t="s">
        <v>245</v>
      </c>
      <c r="C17905" t="s">
        <v>53</v>
      </c>
      <c r="D17905">
        <v>11</v>
      </c>
      <c r="E17905" s="1">
        <v>40852.513888888891</v>
      </c>
      <c r="F17905">
        <v>2.5499999999999998</v>
      </c>
      <c r="G17905">
        <v>13728</v>
      </c>
      <c r="H17905" t="s">
        <v>10</v>
      </c>
      <c r="I17905" t="str">
        <f>IF(AND(LEFT(OnlineRetail[[#This Row],[InvoiceNo]],1)&lt;&gt;"C",OnlineRetail[[#This Row],[CustomerID]]&lt;&gt;""),"Yes","No")</f>
        <v>Yes</v>
      </c>
      <c r="J17905" s="4">
        <f>EOMONTH(OnlineRetail[[#This Row],[InvoiceDate]],-1)+1</f>
        <v>40848</v>
      </c>
      <c r="K17905" s="6">
        <f>OnlineRetail[[#This Row],[Quantity]]*OnlineRetail[[#This Row],[UnitPrice]]</f>
        <v>28.049999999999997</v>
      </c>
      <c r="L17905" t="str">
        <f t="shared" si="279"/>
        <v>13728|Nov-2011</v>
      </c>
    </row>
    <row r="17906" spans="1:12">
      <c r="A17906">
        <v>541041</v>
      </c>
      <c r="B17906" t="s">
        <v>75</v>
      </c>
      <c r="C17906" t="s">
        <v>33</v>
      </c>
      <c r="D17906">
        <v>11</v>
      </c>
      <c r="E17906" s="1">
        <v>40852.515972222223</v>
      </c>
      <c r="F17906">
        <v>5.95</v>
      </c>
      <c r="G17906">
        <v>14067</v>
      </c>
      <c r="H17906" t="s">
        <v>31</v>
      </c>
      <c r="I17906" t="str">
        <f>IF(AND(LEFT(OnlineRetail[[#This Row],[InvoiceNo]],1)&lt;&gt;"C",OnlineRetail[[#This Row],[CustomerID]]&lt;&gt;""),"Yes","No")</f>
        <v>Yes</v>
      </c>
      <c r="J17906" s="4">
        <f>EOMONTH(OnlineRetail[[#This Row],[InvoiceDate]],-1)+1</f>
        <v>40848</v>
      </c>
      <c r="K17906" s="6">
        <f>OnlineRetail[[#This Row],[Quantity]]*OnlineRetail[[#This Row],[UnitPrice]]</f>
        <v>65.45</v>
      </c>
      <c r="L17906" t="str">
        <f t="shared" si="279"/>
        <v>14067|Nov-2011</v>
      </c>
    </row>
    <row r="17907" spans="1:12">
      <c r="A17907">
        <v>539004</v>
      </c>
      <c r="B17907" t="s">
        <v>75</v>
      </c>
      <c r="C17907" t="s">
        <v>53</v>
      </c>
      <c r="D17907">
        <v>3</v>
      </c>
      <c r="E17907" s="1">
        <v>40852.519444444442</v>
      </c>
      <c r="F17907">
        <v>5.95</v>
      </c>
      <c r="G17907">
        <v>13695</v>
      </c>
      <c r="H17907" t="s">
        <v>10</v>
      </c>
      <c r="I17907" t="str">
        <f>IF(AND(LEFT(OnlineRetail[[#This Row],[InvoiceNo]],1)&lt;&gt;"C",OnlineRetail[[#This Row],[CustomerID]]&lt;&gt;""),"Yes","No")</f>
        <v>Yes</v>
      </c>
      <c r="J17907" s="4">
        <f>EOMONTH(OnlineRetail[[#This Row],[InvoiceDate]],-1)+1</f>
        <v>40848</v>
      </c>
      <c r="K17907" s="6">
        <f>OnlineRetail[[#This Row],[Quantity]]*OnlineRetail[[#This Row],[UnitPrice]]</f>
        <v>17.850000000000001</v>
      </c>
      <c r="L17907" t="str">
        <f t="shared" si="279"/>
        <v>13695|Nov-2011</v>
      </c>
    </row>
    <row r="17908" spans="1:12">
      <c r="A17908">
        <v>554367</v>
      </c>
      <c r="B17908" t="s">
        <v>154</v>
      </c>
      <c r="C17908" t="s">
        <v>27</v>
      </c>
      <c r="D17908">
        <v>20</v>
      </c>
      <c r="E17908" s="1">
        <v>40852.524305555547</v>
      </c>
      <c r="F17908">
        <v>4.95</v>
      </c>
      <c r="G17908">
        <v>13002</v>
      </c>
      <c r="H17908" t="s">
        <v>10</v>
      </c>
      <c r="I17908" t="str">
        <f>IF(AND(LEFT(OnlineRetail[[#This Row],[InvoiceNo]],1)&lt;&gt;"C",OnlineRetail[[#This Row],[CustomerID]]&lt;&gt;""),"Yes","No")</f>
        <v>Yes</v>
      </c>
      <c r="J17908" s="4">
        <f>EOMONTH(OnlineRetail[[#This Row],[InvoiceDate]],-1)+1</f>
        <v>40848</v>
      </c>
      <c r="K17908" s="6">
        <f>OnlineRetail[[#This Row],[Quantity]]*OnlineRetail[[#This Row],[UnitPrice]]</f>
        <v>99</v>
      </c>
      <c r="L17908" t="str">
        <f t="shared" si="279"/>
        <v>13002|Nov-2011</v>
      </c>
    </row>
    <row r="17909" spans="1:12">
      <c r="A17909">
        <v>544008</v>
      </c>
      <c r="B17909" t="s">
        <v>143</v>
      </c>
      <c r="C17909" t="s">
        <v>29</v>
      </c>
      <c r="D17909">
        <v>12</v>
      </c>
      <c r="E17909" s="1">
        <v>40852.526388888888</v>
      </c>
      <c r="F17909">
        <v>1.25</v>
      </c>
      <c r="G17909">
        <v>12558</v>
      </c>
      <c r="H17909" t="s">
        <v>10</v>
      </c>
      <c r="I17909" t="str">
        <f>IF(AND(LEFT(OnlineRetail[[#This Row],[InvoiceNo]],1)&lt;&gt;"C",OnlineRetail[[#This Row],[CustomerID]]&lt;&gt;""),"Yes","No")</f>
        <v>Yes</v>
      </c>
      <c r="J17909" s="4">
        <f>EOMONTH(OnlineRetail[[#This Row],[InvoiceDate]],-1)+1</f>
        <v>40848</v>
      </c>
      <c r="K17909" s="6">
        <f>OnlineRetail[[#This Row],[Quantity]]*OnlineRetail[[#This Row],[UnitPrice]]</f>
        <v>15</v>
      </c>
      <c r="L17909" t="str">
        <f t="shared" si="279"/>
        <v>12558|Nov-2011</v>
      </c>
    </row>
    <row r="17910" spans="1:12">
      <c r="A17910">
        <v>539157</v>
      </c>
      <c r="B17910" t="s">
        <v>67</v>
      </c>
      <c r="C17910" t="s">
        <v>14</v>
      </c>
      <c r="D17910">
        <v>20</v>
      </c>
      <c r="E17910" s="1">
        <v>40852.526388888888</v>
      </c>
      <c r="F17910">
        <v>9.9499999999999993</v>
      </c>
      <c r="G17910">
        <v>13311</v>
      </c>
      <c r="H17910" t="s">
        <v>10</v>
      </c>
      <c r="I17910" t="str">
        <f>IF(AND(LEFT(OnlineRetail[[#This Row],[InvoiceNo]],1)&lt;&gt;"C",OnlineRetail[[#This Row],[CustomerID]]&lt;&gt;""),"Yes","No")</f>
        <v>Yes</v>
      </c>
      <c r="J17910" s="4">
        <f>EOMONTH(OnlineRetail[[#This Row],[InvoiceDate]],-1)+1</f>
        <v>40848</v>
      </c>
      <c r="K17910" s="6">
        <f>OnlineRetail[[#This Row],[Quantity]]*OnlineRetail[[#This Row],[UnitPrice]]</f>
        <v>199</v>
      </c>
      <c r="L17910" t="str">
        <f t="shared" si="279"/>
        <v>13311|Nov-2011</v>
      </c>
    </row>
    <row r="17911" spans="1:12">
      <c r="A17911">
        <v>543565</v>
      </c>
      <c r="B17911" t="s">
        <v>114</v>
      </c>
      <c r="C17911" t="s">
        <v>33</v>
      </c>
      <c r="D17911">
        <v>7</v>
      </c>
      <c r="E17911" s="1">
        <v>40852.527083333327</v>
      </c>
      <c r="F17911">
        <v>9.9499999999999993</v>
      </c>
      <c r="G17911">
        <v>12875</v>
      </c>
      <c r="H17911" t="s">
        <v>10</v>
      </c>
      <c r="I17911" t="str">
        <f>IF(AND(LEFT(OnlineRetail[[#This Row],[InvoiceNo]],1)&lt;&gt;"C",OnlineRetail[[#This Row],[CustomerID]]&lt;&gt;""),"Yes","No")</f>
        <v>Yes</v>
      </c>
      <c r="J17911" s="4">
        <f>EOMONTH(OnlineRetail[[#This Row],[InvoiceDate]],-1)+1</f>
        <v>40848</v>
      </c>
      <c r="K17911" s="6">
        <f>OnlineRetail[[#This Row],[Quantity]]*OnlineRetail[[#This Row],[UnitPrice]]</f>
        <v>69.649999999999991</v>
      </c>
      <c r="L17911" t="str">
        <f t="shared" si="279"/>
        <v>12875|Nov-2011</v>
      </c>
    </row>
    <row r="17912" spans="1:12">
      <c r="A17912">
        <v>550321</v>
      </c>
      <c r="B17912" t="s">
        <v>23</v>
      </c>
      <c r="C17912" t="s">
        <v>46</v>
      </c>
      <c r="D17912">
        <v>13</v>
      </c>
      <c r="E17912" s="1">
        <v>40852.529166666667</v>
      </c>
      <c r="F17912">
        <v>9.9499999999999993</v>
      </c>
      <c r="G17912">
        <v>13350</v>
      </c>
      <c r="H17912" t="s">
        <v>10</v>
      </c>
      <c r="I17912" t="str">
        <f>IF(AND(LEFT(OnlineRetail[[#This Row],[InvoiceNo]],1)&lt;&gt;"C",OnlineRetail[[#This Row],[CustomerID]]&lt;&gt;""),"Yes","No")</f>
        <v>Yes</v>
      </c>
      <c r="J17912" s="4">
        <f>EOMONTH(OnlineRetail[[#This Row],[InvoiceDate]],-1)+1</f>
        <v>40848</v>
      </c>
      <c r="K17912" s="6">
        <f>OnlineRetail[[#This Row],[Quantity]]*OnlineRetail[[#This Row],[UnitPrice]]</f>
        <v>129.35</v>
      </c>
      <c r="L17912" t="str">
        <f t="shared" si="279"/>
        <v>13350|Nov-2011</v>
      </c>
    </row>
    <row r="17913" spans="1:12">
      <c r="A17913">
        <v>544160</v>
      </c>
      <c r="B17913" t="s">
        <v>254</v>
      </c>
      <c r="C17913" t="s">
        <v>62</v>
      </c>
      <c r="D17913">
        <v>18</v>
      </c>
      <c r="E17913" s="1">
        <v>40852.535416666673</v>
      </c>
      <c r="F17913">
        <v>9.9499999999999993</v>
      </c>
      <c r="G17913">
        <v>13013</v>
      </c>
      <c r="H17913" t="s">
        <v>10</v>
      </c>
      <c r="I17913" t="str">
        <f>IF(AND(LEFT(OnlineRetail[[#This Row],[InvoiceNo]],1)&lt;&gt;"C",OnlineRetail[[#This Row],[CustomerID]]&lt;&gt;""),"Yes","No")</f>
        <v>Yes</v>
      </c>
      <c r="J17913" s="4">
        <f>EOMONTH(OnlineRetail[[#This Row],[InvoiceDate]],-1)+1</f>
        <v>40848</v>
      </c>
      <c r="K17913" s="6">
        <f>OnlineRetail[[#This Row],[Quantity]]*OnlineRetail[[#This Row],[UnitPrice]]</f>
        <v>179.1</v>
      </c>
      <c r="L17913" t="str">
        <f t="shared" si="279"/>
        <v>13013|Nov-2011</v>
      </c>
    </row>
    <row r="17914" spans="1:12">
      <c r="A17914">
        <v>550390</v>
      </c>
      <c r="B17914" t="s">
        <v>139</v>
      </c>
      <c r="C17914" t="s">
        <v>27</v>
      </c>
      <c r="D17914">
        <v>9</v>
      </c>
      <c r="E17914" s="1">
        <v>40852.54791666667</v>
      </c>
      <c r="F17914">
        <v>5.95</v>
      </c>
      <c r="G17914">
        <v>14053</v>
      </c>
      <c r="H17914" t="s">
        <v>10</v>
      </c>
      <c r="I17914" t="str">
        <f>IF(AND(LEFT(OnlineRetail[[#This Row],[InvoiceNo]],1)&lt;&gt;"C",OnlineRetail[[#This Row],[CustomerID]]&lt;&gt;""),"Yes","No")</f>
        <v>Yes</v>
      </c>
      <c r="J17914" s="4">
        <f>EOMONTH(OnlineRetail[[#This Row],[InvoiceDate]],-1)+1</f>
        <v>40848</v>
      </c>
      <c r="K17914" s="6">
        <f>OnlineRetail[[#This Row],[Quantity]]*OnlineRetail[[#This Row],[UnitPrice]]</f>
        <v>53.550000000000004</v>
      </c>
      <c r="L17914" t="str">
        <f t="shared" si="279"/>
        <v>14053|Nov-2011</v>
      </c>
    </row>
    <row r="17915" spans="1:12">
      <c r="A17915">
        <v>554985</v>
      </c>
      <c r="B17915" t="s">
        <v>114</v>
      </c>
      <c r="C17915" t="s">
        <v>27</v>
      </c>
      <c r="D17915">
        <v>2</v>
      </c>
      <c r="E17915" s="1">
        <v>40852.548611111109</v>
      </c>
      <c r="F17915">
        <v>9.9499999999999993</v>
      </c>
      <c r="G17915">
        <v>13686</v>
      </c>
      <c r="H17915" t="s">
        <v>126</v>
      </c>
      <c r="I17915" t="str">
        <f>IF(AND(LEFT(OnlineRetail[[#This Row],[InvoiceNo]],1)&lt;&gt;"C",OnlineRetail[[#This Row],[CustomerID]]&lt;&gt;""),"Yes","No")</f>
        <v>Yes</v>
      </c>
      <c r="J17915" s="4">
        <f>EOMONTH(OnlineRetail[[#This Row],[InvoiceDate]],-1)+1</f>
        <v>40848</v>
      </c>
      <c r="K17915" s="6">
        <f>OnlineRetail[[#This Row],[Quantity]]*OnlineRetail[[#This Row],[UnitPrice]]</f>
        <v>19.899999999999999</v>
      </c>
      <c r="L17915" t="str">
        <f t="shared" si="279"/>
        <v>13686|Nov-2011</v>
      </c>
    </row>
    <row r="17916" spans="1:12">
      <c r="A17916">
        <v>550267</v>
      </c>
      <c r="B17916" t="s">
        <v>133</v>
      </c>
      <c r="C17916" t="s">
        <v>16</v>
      </c>
      <c r="D17916">
        <v>7</v>
      </c>
      <c r="E17916" s="1">
        <v>40852.552083333343</v>
      </c>
      <c r="F17916">
        <v>5.95</v>
      </c>
      <c r="G17916">
        <v>13428</v>
      </c>
      <c r="H17916" t="s">
        <v>31</v>
      </c>
      <c r="I17916" t="str">
        <f>IF(AND(LEFT(OnlineRetail[[#This Row],[InvoiceNo]],1)&lt;&gt;"C",OnlineRetail[[#This Row],[CustomerID]]&lt;&gt;""),"Yes","No")</f>
        <v>Yes</v>
      </c>
      <c r="J17916" s="4">
        <f>EOMONTH(OnlineRetail[[#This Row],[InvoiceDate]],-1)+1</f>
        <v>40848</v>
      </c>
      <c r="K17916" s="6">
        <f>OnlineRetail[[#This Row],[Quantity]]*OnlineRetail[[#This Row],[UnitPrice]]</f>
        <v>41.65</v>
      </c>
      <c r="L17916" t="str">
        <f t="shared" si="279"/>
        <v>13428|Nov-2011</v>
      </c>
    </row>
    <row r="17917" spans="1:12">
      <c r="A17917">
        <v>547780</v>
      </c>
      <c r="B17917" t="s">
        <v>144</v>
      </c>
      <c r="C17917" t="s">
        <v>72</v>
      </c>
      <c r="D17917">
        <v>9</v>
      </c>
      <c r="E17917" s="1">
        <v>40852.554166666669</v>
      </c>
      <c r="F17917">
        <v>4.95</v>
      </c>
      <c r="G17917">
        <v>13615</v>
      </c>
      <c r="H17917" t="s">
        <v>36</v>
      </c>
      <c r="I17917" t="str">
        <f>IF(AND(LEFT(OnlineRetail[[#This Row],[InvoiceNo]],1)&lt;&gt;"C",OnlineRetail[[#This Row],[CustomerID]]&lt;&gt;""),"Yes","No")</f>
        <v>Yes</v>
      </c>
      <c r="J17917" s="4">
        <f>EOMONTH(OnlineRetail[[#This Row],[InvoiceDate]],-1)+1</f>
        <v>40848</v>
      </c>
      <c r="K17917" s="6">
        <f>OnlineRetail[[#This Row],[Quantity]]*OnlineRetail[[#This Row],[UnitPrice]]</f>
        <v>44.550000000000004</v>
      </c>
      <c r="L17917" t="str">
        <f t="shared" si="279"/>
        <v>13615|Nov-2011</v>
      </c>
    </row>
    <row r="17918" spans="1:12">
      <c r="A17918">
        <v>541774</v>
      </c>
      <c r="B17918" t="s">
        <v>259</v>
      </c>
      <c r="C17918" t="s">
        <v>27</v>
      </c>
      <c r="D17918">
        <v>3</v>
      </c>
      <c r="E17918" s="1">
        <v>40852.555555555547</v>
      </c>
      <c r="F17918">
        <v>7.95</v>
      </c>
      <c r="G17918">
        <v>13312</v>
      </c>
      <c r="H17918" t="s">
        <v>126</v>
      </c>
      <c r="I17918" t="str">
        <f>IF(AND(LEFT(OnlineRetail[[#This Row],[InvoiceNo]],1)&lt;&gt;"C",OnlineRetail[[#This Row],[CustomerID]]&lt;&gt;""),"Yes","No")</f>
        <v>Yes</v>
      </c>
      <c r="J17918" s="4">
        <f>EOMONTH(OnlineRetail[[#This Row],[InvoiceDate]],-1)+1</f>
        <v>40848</v>
      </c>
      <c r="K17918" s="6">
        <f>OnlineRetail[[#This Row],[Quantity]]*OnlineRetail[[#This Row],[UnitPrice]]</f>
        <v>23.85</v>
      </c>
      <c r="L17918" t="str">
        <f t="shared" si="279"/>
        <v>13312|Nov-2011</v>
      </c>
    </row>
    <row r="17919" spans="1:12">
      <c r="A17919">
        <v>537667</v>
      </c>
      <c r="B17919" t="s">
        <v>30</v>
      </c>
      <c r="C17919" t="s">
        <v>16</v>
      </c>
      <c r="D17919">
        <v>11</v>
      </c>
      <c r="E17919" s="1">
        <v>40852.557638888888</v>
      </c>
      <c r="F17919">
        <v>5.95</v>
      </c>
      <c r="G17919">
        <v>12486</v>
      </c>
      <c r="H17919" t="s">
        <v>10</v>
      </c>
      <c r="I17919" t="str">
        <f>IF(AND(LEFT(OnlineRetail[[#This Row],[InvoiceNo]],1)&lt;&gt;"C",OnlineRetail[[#This Row],[CustomerID]]&lt;&gt;""),"Yes","No")</f>
        <v>Yes</v>
      </c>
      <c r="J17919" s="4">
        <f>EOMONTH(OnlineRetail[[#This Row],[InvoiceDate]],-1)+1</f>
        <v>40848</v>
      </c>
      <c r="K17919" s="6">
        <f>OnlineRetail[[#This Row],[Quantity]]*OnlineRetail[[#This Row],[UnitPrice]]</f>
        <v>65.45</v>
      </c>
      <c r="L17919" t="str">
        <f t="shared" si="279"/>
        <v>12486|Nov-2011</v>
      </c>
    </row>
    <row r="17920" spans="1:12">
      <c r="A17920">
        <v>545715</v>
      </c>
      <c r="B17920" t="s">
        <v>259</v>
      </c>
      <c r="C17920" t="s">
        <v>72</v>
      </c>
      <c r="D17920">
        <v>12</v>
      </c>
      <c r="E17920" s="1">
        <v>40852.558333333327</v>
      </c>
      <c r="F17920">
        <v>4.25</v>
      </c>
      <c r="G17920">
        <v>12903</v>
      </c>
      <c r="H17920" t="s">
        <v>10</v>
      </c>
      <c r="I17920" t="str">
        <f>IF(AND(LEFT(OnlineRetail[[#This Row],[InvoiceNo]],1)&lt;&gt;"C",OnlineRetail[[#This Row],[CustomerID]]&lt;&gt;""),"Yes","No")</f>
        <v>Yes</v>
      </c>
      <c r="J17920" s="4">
        <f>EOMONTH(OnlineRetail[[#This Row],[InvoiceDate]],-1)+1</f>
        <v>40848</v>
      </c>
      <c r="K17920" s="6">
        <f>OnlineRetail[[#This Row],[Quantity]]*OnlineRetail[[#This Row],[UnitPrice]]</f>
        <v>51</v>
      </c>
      <c r="L17920" t="str">
        <f t="shared" si="279"/>
        <v>12903|Nov-2011</v>
      </c>
    </row>
    <row r="17921" spans="1:12">
      <c r="A17921">
        <v>544486</v>
      </c>
      <c r="B17921" t="s">
        <v>85</v>
      </c>
      <c r="C17921" t="s">
        <v>39</v>
      </c>
      <c r="D17921">
        <v>22</v>
      </c>
      <c r="E17921" s="1">
        <v>40852.558333333327</v>
      </c>
      <c r="F17921">
        <v>2.1</v>
      </c>
      <c r="G17921">
        <v>12793</v>
      </c>
      <c r="H17921" t="s">
        <v>10</v>
      </c>
      <c r="I17921" t="str">
        <f>IF(AND(LEFT(OnlineRetail[[#This Row],[InvoiceNo]],1)&lt;&gt;"C",OnlineRetail[[#This Row],[CustomerID]]&lt;&gt;""),"Yes","No")</f>
        <v>Yes</v>
      </c>
      <c r="J17921" s="4">
        <f>EOMONTH(OnlineRetail[[#This Row],[InvoiceDate]],-1)+1</f>
        <v>40848</v>
      </c>
      <c r="K17921" s="6">
        <f>OnlineRetail[[#This Row],[Quantity]]*OnlineRetail[[#This Row],[UnitPrice]]</f>
        <v>46.2</v>
      </c>
      <c r="L17921" t="str">
        <f t="shared" si="279"/>
        <v>12793|Nov-2011</v>
      </c>
    </row>
    <row r="17922" spans="1:12">
      <c r="A17922">
        <v>546880</v>
      </c>
      <c r="B17922" t="s">
        <v>93</v>
      </c>
      <c r="C17922" t="s">
        <v>27</v>
      </c>
      <c r="D17922">
        <v>19</v>
      </c>
      <c r="E17922" s="1">
        <v>40852.572222222218</v>
      </c>
      <c r="F17922">
        <v>2.5499999999999998</v>
      </c>
      <c r="G17922">
        <v>13554</v>
      </c>
      <c r="H17922" t="s">
        <v>10</v>
      </c>
      <c r="I17922" t="str">
        <f>IF(AND(LEFT(OnlineRetail[[#This Row],[InvoiceNo]],1)&lt;&gt;"C",OnlineRetail[[#This Row],[CustomerID]]&lt;&gt;""),"Yes","No")</f>
        <v>Yes</v>
      </c>
      <c r="J17922" s="4">
        <f>EOMONTH(OnlineRetail[[#This Row],[InvoiceDate]],-1)+1</f>
        <v>40848</v>
      </c>
      <c r="K17922" s="6">
        <f>OnlineRetail[[#This Row],[Quantity]]*OnlineRetail[[#This Row],[UnitPrice]]</f>
        <v>48.449999999999996</v>
      </c>
      <c r="L17922" t="str">
        <f t="shared" ref="L17922:L17985" si="280">IF(I17922="Yes",G17922&amp;"|"&amp;TEXT(J17922,"mmm-yyyy"),"")</f>
        <v>13554|Nov-2011</v>
      </c>
    </row>
    <row r="17923" spans="1:12">
      <c r="A17923">
        <v>547602</v>
      </c>
      <c r="B17923" t="s">
        <v>241</v>
      </c>
      <c r="C17923" t="s">
        <v>16</v>
      </c>
      <c r="D17923">
        <v>23</v>
      </c>
      <c r="E17923" s="1">
        <v>40852.578472222223</v>
      </c>
      <c r="F17923">
        <v>7.95</v>
      </c>
      <c r="G17923">
        <v>14184</v>
      </c>
      <c r="H17923" t="s">
        <v>10</v>
      </c>
      <c r="I17923" t="str">
        <f>IF(AND(LEFT(OnlineRetail[[#This Row],[InvoiceNo]],1)&lt;&gt;"C",OnlineRetail[[#This Row],[CustomerID]]&lt;&gt;""),"Yes","No")</f>
        <v>Yes</v>
      </c>
      <c r="J17923" s="4">
        <f>EOMONTH(OnlineRetail[[#This Row],[InvoiceDate]],-1)+1</f>
        <v>40848</v>
      </c>
      <c r="K17923" s="6">
        <f>OnlineRetail[[#This Row],[Quantity]]*OnlineRetail[[#This Row],[UnitPrice]]</f>
        <v>182.85</v>
      </c>
      <c r="L17923" t="str">
        <f t="shared" si="280"/>
        <v>14184|Nov-2011</v>
      </c>
    </row>
    <row r="17924" spans="1:12">
      <c r="A17924">
        <v>553477</v>
      </c>
      <c r="B17924" t="s">
        <v>274</v>
      </c>
      <c r="C17924" t="s">
        <v>29</v>
      </c>
      <c r="D17924">
        <v>17</v>
      </c>
      <c r="E17924" s="1">
        <v>40852.593055555553</v>
      </c>
      <c r="F17924">
        <v>7.95</v>
      </c>
      <c r="G17924">
        <v>13618</v>
      </c>
      <c r="H17924" t="s">
        <v>31</v>
      </c>
      <c r="I17924" t="str">
        <f>IF(AND(LEFT(OnlineRetail[[#This Row],[InvoiceNo]],1)&lt;&gt;"C",OnlineRetail[[#This Row],[CustomerID]]&lt;&gt;""),"Yes","No")</f>
        <v>Yes</v>
      </c>
      <c r="J17924" s="4">
        <f>EOMONTH(OnlineRetail[[#This Row],[InvoiceDate]],-1)+1</f>
        <v>40848</v>
      </c>
      <c r="K17924" s="6">
        <f>OnlineRetail[[#This Row],[Quantity]]*OnlineRetail[[#This Row],[UnitPrice]]</f>
        <v>135.15</v>
      </c>
      <c r="L17924" t="str">
        <f t="shared" si="280"/>
        <v>13618|Nov-2011</v>
      </c>
    </row>
    <row r="17925" spans="1:12">
      <c r="A17925">
        <v>548192</v>
      </c>
      <c r="B17925" t="s">
        <v>41</v>
      </c>
      <c r="C17925" t="s">
        <v>50</v>
      </c>
      <c r="D17925">
        <v>24</v>
      </c>
      <c r="E17925" s="1">
        <v>40852.6</v>
      </c>
      <c r="F17925">
        <v>4.95</v>
      </c>
      <c r="G17925">
        <v>12735</v>
      </c>
      <c r="H17925" t="s">
        <v>10</v>
      </c>
      <c r="I17925" t="str">
        <f>IF(AND(LEFT(OnlineRetail[[#This Row],[InvoiceNo]],1)&lt;&gt;"C",OnlineRetail[[#This Row],[CustomerID]]&lt;&gt;""),"Yes","No")</f>
        <v>Yes</v>
      </c>
      <c r="J17925" s="4">
        <f>EOMONTH(OnlineRetail[[#This Row],[InvoiceDate]],-1)+1</f>
        <v>40848</v>
      </c>
      <c r="K17925" s="6">
        <f>OnlineRetail[[#This Row],[Quantity]]*OnlineRetail[[#This Row],[UnitPrice]]</f>
        <v>118.80000000000001</v>
      </c>
      <c r="L17925" t="str">
        <f t="shared" si="280"/>
        <v>12735|Nov-2011</v>
      </c>
    </row>
    <row r="17926" spans="1:12">
      <c r="A17926">
        <v>550125</v>
      </c>
      <c r="B17926" t="s">
        <v>292</v>
      </c>
      <c r="C17926" t="s">
        <v>42</v>
      </c>
      <c r="D17926">
        <v>13</v>
      </c>
      <c r="E17926" s="1">
        <v>40852.600694444453</v>
      </c>
      <c r="F17926">
        <v>1.25</v>
      </c>
      <c r="G17926">
        <v>14255</v>
      </c>
      <c r="H17926" t="s">
        <v>10</v>
      </c>
      <c r="I17926" t="str">
        <f>IF(AND(LEFT(OnlineRetail[[#This Row],[InvoiceNo]],1)&lt;&gt;"C",OnlineRetail[[#This Row],[CustomerID]]&lt;&gt;""),"Yes","No")</f>
        <v>Yes</v>
      </c>
      <c r="J17926" s="4">
        <f>EOMONTH(OnlineRetail[[#This Row],[InvoiceDate]],-1)+1</f>
        <v>40848</v>
      </c>
      <c r="K17926" s="6">
        <f>OnlineRetail[[#This Row],[Quantity]]*OnlineRetail[[#This Row],[UnitPrice]]</f>
        <v>16.25</v>
      </c>
      <c r="L17926" t="str">
        <f t="shared" si="280"/>
        <v>14255|Nov-2011</v>
      </c>
    </row>
    <row r="17927" spans="1:12">
      <c r="A17927">
        <v>551697</v>
      </c>
      <c r="B17927" t="s">
        <v>208</v>
      </c>
      <c r="C17927" t="s">
        <v>40</v>
      </c>
      <c r="D17927">
        <v>22</v>
      </c>
      <c r="E17927" s="1">
        <v>40852.601388888892</v>
      </c>
      <c r="F17927">
        <v>1.65</v>
      </c>
      <c r="G17927">
        <v>14134</v>
      </c>
      <c r="H17927" t="s">
        <v>10</v>
      </c>
      <c r="I17927" t="str">
        <f>IF(AND(LEFT(OnlineRetail[[#This Row],[InvoiceNo]],1)&lt;&gt;"C",OnlineRetail[[#This Row],[CustomerID]]&lt;&gt;""),"Yes","No")</f>
        <v>Yes</v>
      </c>
      <c r="J17927" s="4">
        <f>EOMONTH(OnlineRetail[[#This Row],[InvoiceDate]],-1)+1</f>
        <v>40848</v>
      </c>
      <c r="K17927" s="6">
        <f>OnlineRetail[[#This Row],[Quantity]]*OnlineRetail[[#This Row],[UnitPrice]]</f>
        <v>36.299999999999997</v>
      </c>
      <c r="L17927" t="str">
        <f t="shared" si="280"/>
        <v>14134|Nov-2011</v>
      </c>
    </row>
    <row r="17928" spans="1:12" hidden="1">
      <c r="A17928" t="s">
        <v>443</v>
      </c>
      <c r="B17928" t="s">
        <v>133</v>
      </c>
      <c r="C17928" t="s">
        <v>33</v>
      </c>
      <c r="D17928">
        <v>8</v>
      </c>
      <c r="E17928" s="1">
        <v>40852.609722222223</v>
      </c>
      <c r="F17928">
        <v>0.85</v>
      </c>
      <c r="G17928">
        <v>12471</v>
      </c>
      <c r="H17928" t="s">
        <v>10</v>
      </c>
      <c r="I17928" t="str">
        <f>IF(AND(LEFT(OnlineRetail[[#This Row],[InvoiceNo]],1)&lt;&gt;"C",OnlineRetail[[#This Row],[CustomerID]]&lt;&gt;""),"Yes","No")</f>
        <v>No</v>
      </c>
      <c r="J17928" s="4">
        <f>EOMONTH(OnlineRetail[[#This Row],[InvoiceDate]],-1)+1</f>
        <v>40848</v>
      </c>
      <c r="K17928" s="6">
        <f>OnlineRetail[[#This Row],[Quantity]]*OnlineRetail[[#This Row],[UnitPrice]]</f>
        <v>6.8</v>
      </c>
      <c r="L17928" t="str">
        <f t="shared" si="280"/>
        <v/>
      </c>
    </row>
    <row r="17929" spans="1:12">
      <c r="A17929">
        <v>538570</v>
      </c>
      <c r="B17929" t="s">
        <v>183</v>
      </c>
      <c r="C17929" t="s">
        <v>16</v>
      </c>
      <c r="D17929">
        <v>9</v>
      </c>
      <c r="E17929" s="1">
        <v>40852.614583333343</v>
      </c>
      <c r="F17929">
        <v>5.95</v>
      </c>
      <c r="G17929">
        <v>13915</v>
      </c>
      <c r="H17929" t="s">
        <v>10</v>
      </c>
      <c r="I17929" t="str">
        <f>IF(AND(LEFT(OnlineRetail[[#This Row],[InvoiceNo]],1)&lt;&gt;"C",OnlineRetail[[#This Row],[CustomerID]]&lt;&gt;""),"Yes","No")</f>
        <v>Yes</v>
      </c>
      <c r="J17929" s="4">
        <f>EOMONTH(OnlineRetail[[#This Row],[InvoiceDate]],-1)+1</f>
        <v>40848</v>
      </c>
      <c r="K17929" s="6">
        <f>OnlineRetail[[#This Row],[Quantity]]*OnlineRetail[[#This Row],[UnitPrice]]</f>
        <v>53.550000000000004</v>
      </c>
      <c r="L17929" t="str">
        <f t="shared" si="280"/>
        <v>13915|Nov-2011</v>
      </c>
    </row>
    <row r="17930" spans="1:12">
      <c r="A17930">
        <v>553283</v>
      </c>
      <c r="B17930" t="s">
        <v>124</v>
      </c>
      <c r="C17930" t="s">
        <v>16</v>
      </c>
      <c r="D17930">
        <v>4</v>
      </c>
      <c r="E17930" s="1">
        <v>40852.618055555547</v>
      </c>
      <c r="F17930">
        <v>5.95</v>
      </c>
      <c r="G17930">
        <v>12987</v>
      </c>
      <c r="H17930" t="s">
        <v>10</v>
      </c>
      <c r="I17930" t="str">
        <f>IF(AND(LEFT(OnlineRetail[[#This Row],[InvoiceNo]],1)&lt;&gt;"C",OnlineRetail[[#This Row],[CustomerID]]&lt;&gt;""),"Yes","No")</f>
        <v>Yes</v>
      </c>
      <c r="J17930" s="4">
        <f>EOMONTH(OnlineRetail[[#This Row],[InvoiceDate]],-1)+1</f>
        <v>40848</v>
      </c>
      <c r="K17930" s="6">
        <f>OnlineRetail[[#This Row],[Quantity]]*OnlineRetail[[#This Row],[UnitPrice]]</f>
        <v>23.8</v>
      </c>
      <c r="L17930" t="str">
        <f t="shared" si="280"/>
        <v>12987|Nov-2011</v>
      </c>
    </row>
    <row r="17931" spans="1:12">
      <c r="A17931">
        <v>538606</v>
      </c>
      <c r="B17931" t="s">
        <v>265</v>
      </c>
      <c r="C17931" t="s">
        <v>50</v>
      </c>
      <c r="D17931">
        <v>20</v>
      </c>
      <c r="E17931" s="1">
        <v>40852.631249999999</v>
      </c>
      <c r="F17931">
        <v>2.1</v>
      </c>
      <c r="G17931">
        <v>13247</v>
      </c>
      <c r="H17931" t="s">
        <v>121</v>
      </c>
      <c r="I17931" t="str">
        <f>IF(AND(LEFT(OnlineRetail[[#This Row],[InvoiceNo]],1)&lt;&gt;"C",OnlineRetail[[#This Row],[CustomerID]]&lt;&gt;""),"Yes","No")</f>
        <v>Yes</v>
      </c>
      <c r="J17931" s="4">
        <f>EOMONTH(OnlineRetail[[#This Row],[InvoiceDate]],-1)+1</f>
        <v>40848</v>
      </c>
      <c r="K17931" s="6">
        <f>OnlineRetail[[#This Row],[Quantity]]*OnlineRetail[[#This Row],[UnitPrice]]</f>
        <v>42</v>
      </c>
      <c r="L17931" t="str">
        <f t="shared" si="280"/>
        <v>13247|Nov-2011</v>
      </c>
    </row>
    <row r="17932" spans="1:12">
      <c r="A17932">
        <v>553547</v>
      </c>
      <c r="B17932" t="s">
        <v>185</v>
      </c>
      <c r="C17932" t="s">
        <v>83</v>
      </c>
      <c r="D17932">
        <v>18</v>
      </c>
      <c r="E17932" s="1">
        <v>40852.634027777778</v>
      </c>
      <c r="F17932">
        <v>9.9499999999999993</v>
      </c>
      <c r="G17932">
        <v>13663</v>
      </c>
      <c r="H17932" t="s">
        <v>10</v>
      </c>
      <c r="I17932" t="str">
        <f>IF(AND(LEFT(OnlineRetail[[#This Row],[InvoiceNo]],1)&lt;&gt;"C",OnlineRetail[[#This Row],[CustomerID]]&lt;&gt;""),"Yes","No")</f>
        <v>Yes</v>
      </c>
      <c r="J17932" s="4">
        <f>EOMONTH(OnlineRetail[[#This Row],[InvoiceDate]],-1)+1</f>
        <v>40848</v>
      </c>
      <c r="K17932" s="6">
        <f>OnlineRetail[[#This Row],[Quantity]]*OnlineRetail[[#This Row],[UnitPrice]]</f>
        <v>179.1</v>
      </c>
      <c r="L17932" t="str">
        <f t="shared" si="280"/>
        <v>13663|Nov-2011</v>
      </c>
    </row>
    <row r="17933" spans="1:12">
      <c r="A17933">
        <v>538779</v>
      </c>
      <c r="B17933" t="s">
        <v>280</v>
      </c>
      <c r="C17933" t="s">
        <v>19</v>
      </c>
      <c r="D17933">
        <v>21</v>
      </c>
      <c r="E17933" s="1">
        <v>40852.642361111109</v>
      </c>
      <c r="F17933">
        <v>3.39</v>
      </c>
      <c r="G17933">
        <v>13676</v>
      </c>
      <c r="H17933" t="s">
        <v>22</v>
      </c>
      <c r="I17933" t="str">
        <f>IF(AND(LEFT(OnlineRetail[[#This Row],[InvoiceNo]],1)&lt;&gt;"C",OnlineRetail[[#This Row],[CustomerID]]&lt;&gt;""),"Yes","No")</f>
        <v>Yes</v>
      </c>
      <c r="J17933" s="4">
        <f>EOMONTH(OnlineRetail[[#This Row],[InvoiceDate]],-1)+1</f>
        <v>40848</v>
      </c>
      <c r="K17933" s="6">
        <f>OnlineRetail[[#This Row],[Quantity]]*OnlineRetail[[#This Row],[UnitPrice]]</f>
        <v>71.19</v>
      </c>
      <c r="L17933" t="str">
        <f t="shared" si="280"/>
        <v>13676|Nov-2011</v>
      </c>
    </row>
    <row r="17934" spans="1:12">
      <c r="A17934">
        <v>543947</v>
      </c>
      <c r="B17934" t="s">
        <v>255</v>
      </c>
      <c r="C17934" t="s">
        <v>48</v>
      </c>
      <c r="D17934">
        <v>2</v>
      </c>
      <c r="E17934" s="1">
        <v>40852.654861111107</v>
      </c>
      <c r="F17934">
        <v>1.65</v>
      </c>
      <c r="G17934">
        <v>12585</v>
      </c>
      <c r="H17934" t="s">
        <v>10</v>
      </c>
      <c r="I17934" t="str">
        <f>IF(AND(LEFT(OnlineRetail[[#This Row],[InvoiceNo]],1)&lt;&gt;"C",OnlineRetail[[#This Row],[CustomerID]]&lt;&gt;""),"Yes","No")</f>
        <v>Yes</v>
      </c>
      <c r="J17934" s="4">
        <f>EOMONTH(OnlineRetail[[#This Row],[InvoiceDate]],-1)+1</f>
        <v>40848</v>
      </c>
      <c r="K17934" s="6">
        <f>OnlineRetail[[#This Row],[Quantity]]*OnlineRetail[[#This Row],[UnitPrice]]</f>
        <v>3.3</v>
      </c>
      <c r="L17934" t="str">
        <f t="shared" si="280"/>
        <v>12585|Nov-2011</v>
      </c>
    </row>
    <row r="17935" spans="1:12">
      <c r="A17935">
        <v>551388</v>
      </c>
      <c r="B17935" t="s">
        <v>59</v>
      </c>
      <c r="C17935" t="s">
        <v>50</v>
      </c>
      <c r="D17935">
        <v>1</v>
      </c>
      <c r="E17935" s="1">
        <v>40852.657638888893</v>
      </c>
      <c r="F17935">
        <v>1.25</v>
      </c>
      <c r="G17935">
        <v>13264</v>
      </c>
      <c r="H17935" t="s">
        <v>10</v>
      </c>
      <c r="I17935" t="str">
        <f>IF(AND(LEFT(OnlineRetail[[#This Row],[InvoiceNo]],1)&lt;&gt;"C",OnlineRetail[[#This Row],[CustomerID]]&lt;&gt;""),"Yes","No")</f>
        <v>Yes</v>
      </c>
      <c r="J17935" s="4">
        <f>EOMONTH(OnlineRetail[[#This Row],[InvoiceDate]],-1)+1</f>
        <v>40848</v>
      </c>
      <c r="K17935" s="6">
        <f>OnlineRetail[[#This Row],[Quantity]]*OnlineRetail[[#This Row],[UnitPrice]]</f>
        <v>1.25</v>
      </c>
      <c r="L17935" t="str">
        <f t="shared" si="280"/>
        <v>13264|Nov-2011</v>
      </c>
    </row>
    <row r="17936" spans="1:12">
      <c r="A17936">
        <v>551082</v>
      </c>
      <c r="B17936" t="s">
        <v>163</v>
      </c>
      <c r="C17936" t="s">
        <v>24</v>
      </c>
      <c r="D17936">
        <v>6</v>
      </c>
      <c r="E17936" s="1">
        <v>40852.65902777778</v>
      </c>
      <c r="F17936">
        <v>2.5499999999999998</v>
      </c>
      <c r="G17936">
        <v>13784</v>
      </c>
      <c r="H17936" t="s">
        <v>10</v>
      </c>
      <c r="I17936" t="str">
        <f>IF(AND(LEFT(OnlineRetail[[#This Row],[InvoiceNo]],1)&lt;&gt;"C",OnlineRetail[[#This Row],[CustomerID]]&lt;&gt;""),"Yes","No")</f>
        <v>Yes</v>
      </c>
      <c r="J17936" s="4">
        <f>EOMONTH(OnlineRetail[[#This Row],[InvoiceDate]],-1)+1</f>
        <v>40848</v>
      </c>
      <c r="K17936" s="6">
        <f>OnlineRetail[[#This Row],[Quantity]]*OnlineRetail[[#This Row],[UnitPrice]]</f>
        <v>15.299999999999999</v>
      </c>
      <c r="L17936" t="str">
        <f t="shared" si="280"/>
        <v>13784|Nov-2011</v>
      </c>
    </row>
    <row r="17937" spans="1:12">
      <c r="A17937">
        <v>538362</v>
      </c>
      <c r="B17937" t="s">
        <v>64</v>
      </c>
      <c r="C17937" t="s">
        <v>39</v>
      </c>
      <c r="D17937">
        <v>22</v>
      </c>
      <c r="E17937" s="1">
        <v>40852.661111111112</v>
      </c>
      <c r="F17937">
        <v>4.95</v>
      </c>
      <c r="G17937">
        <v>13560</v>
      </c>
      <c r="H17937" t="s">
        <v>10</v>
      </c>
      <c r="I17937" t="str">
        <f>IF(AND(LEFT(OnlineRetail[[#This Row],[InvoiceNo]],1)&lt;&gt;"C",OnlineRetail[[#This Row],[CustomerID]]&lt;&gt;""),"Yes","No")</f>
        <v>Yes</v>
      </c>
      <c r="J17937" s="4">
        <f>EOMONTH(OnlineRetail[[#This Row],[InvoiceDate]],-1)+1</f>
        <v>40848</v>
      </c>
      <c r="K17937" s="6">
        <f>OnlineRetail[[#This Row],[Quantity]]*OnlineRetail[[#This Row],[UnitPrice]]</f>
        <v>108.9</v>
      </c>
      <c r="L17937" t="str">
        <f t="shared" si="280"/>
        <v>13560|Nov-2011</v>
      </c>
    </row>
    <row r="17938" spans="1:12" hidden="1">
      <c r="A17938">
        <v>553122</v>
      </c>
      <c r="B17938" t="s">
        <v>231</v>
      </c>
      <c r="C17938" t="s">
        <v>72</v>
      </c>
      <c r="D17938">
        <v>10</v>
      </c>
      <c r="E17938" s="1">
        <v>40852.661805555559</v>
      </c>
      <c r="F17938">
        <v>2.1</v>
      </c>
      <c r="H17938" t="s">
        <v>10</v>
      </c>
      <c r="I17938" t="str">
        <f>IF(AND(LEFT(OnlineRetail[[#This Row],[InvoiceNo]],1)&lt;&gt;"C",OnlineRetail[[#This Row],[CustomerID]]&lt;&gt;""),"Yes","No")</f>
        <v>No</v>
      </c>
      <c r="J17938" s="4">
        <f>EOMONTH(OnlineRetail[[#This Row],[InvoiceDate]],-1)+1</f>
        <v>40848</v>
      </c>
      <c r="K17938" s="6">
        <f>OnlineRetail[[#This Row],[Quantity]]*OnlineRetail[[#This Row],[UnitPrice]]</f>
        <v>21</v>
      </c>
      <c r="L17938" t="str">
        <f t="shared" si="280"/>
        <v/>
      </c>
    </row>
    <row r="17939" spans="1:12">
      <c r="A17939">
        <v>549392</v>
      </c>
      <c r="B17939" t="s">
        <v>245</v>
      </c>
      <c r="C17939" t="s">
        <v>24</v>
      </c>
      <c r="D17939">
        <v>5</v>
      </c>
      <c r="E17939" s="1">
        <v>40852.662499999999</v>
      </c>
      <c r="F17939">
        <v>3.39</v>
      </c>
      <c r="G17939">
        <v>14092</v>
      </c>
      <c r="H17939" t="s">
        <v>10</v>
      </c>
      <c r="I17939" t="str">
        <f>IF(AND(LEFT(OnlineRetail[[#This Row],[InvoiceNo]],1)&lt;&gt;"C",OnlineRetail[[#This Row],[CustomerID]]&lt;&gt;""),"Yes","No")</f>
        <v>Yes</v>
      </c>
      <c r="J17939" s="4">
        <f>EOMONTH(OnlineRetail[[#This Row],[InvoiceDate]],-1)+1</f>
        <v>40848</v>
      </c>
      <c r="K17939" s="6">
        <f>OnlineRetail[[#This Row],[Quantity]]*OnlineRetail[[#This Row],[UnitPrice]]</f>
        <v>16.95</v>
      </c>
      <c r="L17939" t="str">
        <f t="shared" si="280"/>
        <v>14092|Nov-2011</v>
      </c>
    </row>
    <row r="17940" spans="1:12">
      <c r="A17940">
        <v>551554</v>
      </c>
      <c r="B17940" t="s">
        <v>299</v>
      </c>
      <c r="C17940" t="s">
        <v>27</v>
      </c>
      <c r="D17940">
        <v>17</v>
      </c>
      <c r="E17940" s="1">
        <v>40852.663888888892</v>
      </c>
      <c r="F17940">
        <v>2.1</v>
      </c>
      <c r="G17940">
        <v>12673</v>
      </c>
      <c r="H17940" t="s">
        <v>22</v>
      </c>
      <c r="I17940" t="str">
        <f>IF(AND(LEFT(OnlineRetail[[#This Row],[InvoiceNo]],1)&lt;&gt;"C",OnlineRetail[[#This Row],[CustomerID]]&lt;&gt;""),"Yes","No")</f>
        <v>Yes</v>
      </c>
      <c r="J17940" s="4">
        <f>EOMONTH(OnlineRetail[[#This Row],[InvoiceDate]],-1)+1</f>
        <v>40848</v>
      </c>
      <c r="K17940" s="6">
        <f>OnlineRetail[[#This Row],[Quantity]]*OnlineRetail[[#This Row],[UnitPrice]]</f>
        <v>35.700000000000003</v>
      </c>
      <c r="L17940" t="str">
        <f t="shared" si="280"/>
        <v>12673|Nov-2011</v>
      </c>
    </row>
    <row r="17941" spans="1:12">
      <c r="A17941">
        <v>540471</v>
      </c>
      <c r="B17941" t="s">
        <v>96</v>
      </c>
      <c r="C17941" t="s">
        <v>48</v>
      </c>
      <c r="D17941">
        <v>23</v>
      </c>
      <c r="E17941" s="1">
        <v>40852.664583333331</v>
      </c>
      <c r="F17941">
        <v>9.9499999999999993</v>
      </c>
      <c r="G17941">
        <v>13533</v>
      </c>
      <c r="H17941" t="s">
        <v>10</v>
      </c>
      <c r="I17941" t="str">
        <f>IF(AND(LEFT(OnlineRetail[[#This Row],[InvoiceNo]],1)&lt;&gt;"C",OnlineRetail[[#This Row],[CustomerID]]&lt;&gt;""),"Yes","No")</f>
        <v>Yes</v>
      </c>
      <c r="J17941" s="4">
        <f>EOMONTH(OnlineRetail[[#This Row],[InvoiceDate]],-1)+1</f>
        <v>40848</v>
      </c>
      <c r="K17941" s="6">
        <f>OnlineRetail[[#This Row],[Quantity]]*OnlineRetail[[#This Row],[UnitPrice]]</f>
        <v>228.85</v>
      </c>
      <c r="L17941" t="str">
        <f t="shared" si="280"/>
        <v>13533|Nov-2011</v>
      </c>
    </row>
    <row r="17942" spans="1:12">
      <c r="A17942">
        <v>551144</v>
      </c>
      <c r="B17942" t="s">
        <v>221</v>
      </c>
      <c r="C17942" t="s">
        <v>39</v>
      </c>
      <c r="D17942">
        <v>21</v>
      </c>
      <c r="E17942" s="1">
        <v>40852.665277777778</v>
      </c>
      <c r="F17942">
        <v>4.25</v>
      </c>
      <c r="G17942">
        <v>12507</v>
      </c>
      <c r="H17942" t="s">
        <v>10</v>
      </c>
      <c r="I17942" t="str">
        <f>IF(AND(LEFT(OnlineRetail[[#This Row],[InvoiceNo]],1)&lt;&gt;"C",OnlineRetail[[#This Row],[CustomerID]]&lt;&gt;""),"Yes","No")</f>
        <v>Yes</v>
      </c>
      <c r="J17942" s="4">
        <f>EOMONTH(OnlineRetail[[#This Row],[InvoiceDate]],-1)+1</f>
        <v>40848</v>
      </c>
      <c r="K17942" s="6">
        <f>OnlineRetail[[#This Row],[Quantity]]*OnlineRetail[[#This Row],[UnitPrice]]</f>
        <v>89.25</v>
      </c>
      <c r="L17942" t="str">
        <f t="shared" si="280"/>
        <v>12507|Nov-2011</v>
      </c>
    </row>
    <row r="17943" spans="1:12">
      <c r="A17943">
        <v>545117</v>
      </c>
      <c r="B17943" t="s">
        <v>8</v>
      </c>
      <c r="C17943" t="s">
        <v>9</v>
      </c>
      <c r="D17943">
        <v>20</v>
      </c>
      <c r="E17943" s="1">
        <v>40852.665972222218</v>
      </c>
      <c r="F17943">
        <v>1.25</v>
      </c>
      <c r="G17943">
        <v>13850</v>
      </c>
      <c r="H17943" t="s">
        <v>10</v>
      </c>
      <c r="I17943" t="str">
        <f>IF(AND(LEFT(OnlineRetail[[#This Row],[InvoiceNo]],1)&lt;&gt;"C",OnlineRetail[[#This Row],[CustomerID]]&lt;&gt;""),"Yes","No")</f>
        <v>Yes</v>
      </c>
      <c r="J17943" s="4">
        <f>EOMONTH(OnlineRetail[[#This Row],[InvoiceDate]],-1)+1</f>
        <v>40848</v>
      </c>
      <c r="K17943" s="6">
        <f>OnlineRetail[[#This Row],[Quantity]]*OnlineRetail[[#This Row],[UnitPrice]]</f>
        <v>25</v>
      </c>
      <c r="L17943" t="str">
        <f t="shared" si="280"/>
        <v>13850|Nov-2011</v>
      </c>
    </row>
    <row r="17944" spans="1:12">
      <c r="A17944">
        <v>540314</v>
      </c>
      <c r="B17944" t="s">
        <v>165</v>
      </c>
      <c r="C17944" t="s">
        <v>50</v>
      </c>
      <c r="D17944">
        <v>8</v>
      </c>
      <c r="E17944" s="1">
        <v>40852.667361111111</v>
      </c>
      <c r="F17944">
        <v>5.95</v>
      </c>
      <c r="G17944">
        <v>13940</v>
      </c>
      <c r="H17944" t="s">
        <v>10</v>
      </c>
      <c r="I17944" t="str">
        <f>IF(AND(LEFT(OnlineRetail[[#This Row],[InvoiceNo]],1)&lt;&gt;"C",OnlineRetail[[#This Row],[CustomerID]]&lt;&gt;""),"Yes","No")</f>
        <v>Yes</v>
      </c>
      <c r="J17944" s="4">
        <f>EOMONTH(OnlineRetail[[#This Row],[InvoiceDate]],-1)+1</f>
        <v>40848</v>
      </c>
      <c r="K17944" s="6">
        <f>OnlineRetail[[#This Row],[Quantity]]*OnlineRetail[[#This Row],[UnitPrice]]</f>
        <v>47.6</v>
      </c>
      <c r="L17944" t="str">
        <f t="shared" si="280"/>
        <v>13940|Nov-2011</v>
      </c>
    </row>
    <row r="17945" spans="1:12">
      <c r="A17945">
        <v>542026</v>
      </c>
      <c r="B17945" t="s">
        <v>205</v>
      </c>
      <c r="C17945" t="s">
        <v>39</v>
      </c>
      <c r="D17945">
        <v>18</v>
      </c>
      <c r="E17945" s="1">
        <v>40852.667361111111</v>
      </c>
      <c r="F17945">
        <v>1.65</v>
      </c>
      <c r="G17945">
        <v>13676</v>
      </c>
      <c r="H17945" t="s">
        <v>10</v>
      </c>
      <c r="I17945" t="str">
        <f>IF(AND(LEFT(OnlineRetail[[#This Row],[InvoiceNo]],1)&lt;&gt;"C",OnlineRetail[[#This Row],[CustomerID]]&lt;&gt;""),"Yes","No")</f>
        <v>Yes</v>
      </c>
      <c r="J17945" s="4">
        <f>EOMONTH(OnlineRetail[[#This Row],[InvoiceDate]],-1)+1</f>
        <v>40848</v>
      </c>
      <c r="K17945" s="6">
        <f>OnlineRetail[[#This Row],[Quantity]]*OnlineRetail[[#This Row],[UnitPrice]]</f>
        <v>29.7</v>
      </c>
      <c r="L17945" t="str">
        <f t="shared" si="280"/>
        <v>13676|Nov-2011</v>
      </c>
    </row>
    <row r="17946" spans="1:12">
      <c r="A17946">
        <v>556298</v>
      </c>
      <c r="B17946" t="s">
        <v>143</v>
      </c>
      <c r="C17946" t="s">
        <v>14</v>
      </c>
      <c r="D17946">
        <v>20</v>
      </c>
      <c r="E17946" s="1">
        <v>40852.673611111109</v>
      </c>
      <c r="F17946">
        <v>2.1</v>
      </c>
      <c r="G17946">
        <v>13642</v>
      </c>
      <c r="H17946" t="s">
        <v>36</v>
      </c>
      <c r="I17946" t="str">
        <f>IF(AND(LEFT(OnlineRetail[[#This Row],[InvoiceNo]],1)&lt;&gt;"C",OnlineRetail[[#This Row],[CustomerID]]&lt;&gt;""),"Yes","No")</f>
        <v>Yes</v>
      </c>
      <c r="J17946" s="4">
        <f>EOMONTH(OnlineRetail[[#This Row],[InvoiceDate]],-1)+1</f>
        <v>40848</v>
      </c>
      <c r="K17946" s="6">
        <f>OnlineRetail[[#This Row],[Quantity]]*OnlineRetail[[#This Row],[UnitPrice]]</f>
        <v>42</v>
      </c>
      <c r="L17946" t="str">
        <f t="shared" si="280"/>
        <v>13642|Nov-2011</v>
      </c>
    </row>
    <row r="17947" spans="1:12">
      <c r="A17947">
        <v>546120</v>
      </c>
      <c r="B17947" t="s">
        <v>135</v>
      </c>
      <c r="C17947" t="s">
        <v>19</v>
      </c>
      <c r="D17947">
        <v>17</v>
      </c>
      <c r="E17947" s="1">
        <v>40852.679166666669</v>
      </c>
      <c r="F17947">
        <v>1.65</v>
      </c>
      <c r="G17947">
        <v>12584</v>
      </c>
      <c r="H17947" t="s">
        <v>10</v>
      </c>
      <c r="I17947" t="str">
        <f>IF(AND(LEFT(OnlineRetail[[#This Row],[InvoiceNo]],1)&lt;&gt;"C",OnlineRetail[[#This Row],[CustomerID]]&lt;&gt;""),"Yes","No")</f>
        <v>Yes</v>
      </c>
      <c r="J17947" s="4">
        <f>EOMONTH(OnlineRetail[[#This Row],[InvoiceDate]],-1)+1</f>
        <v>40848</v>
      </c>
      <c r="K17947" s="6">
        <f>OnlineRetail[[#This Row],[Quantity]]*OnlineRetail[[#This Row],[UnitPrice]]</f>
        <v>28.049999999999997</v>
      </c>
      <c r="L17947" t="str">
        <f t="shared" si="280"/>
        <v>12584|Nov-2011</v>
      </c>
    </row>
    <row r="17948" spans="1:12">
      <c r="A17948">
        <v>536805</v>
      </c>
      <c r="B17948" t="s">
        <v>135</v>
      </c>
      <c r="C17948" t="s">
        <v>27</v>
      </c>
      <c r="D17948">
        <v>6</v>
      </c>
      <c r="E17948" s="1">
        <v>40852.679861111108</v>
      </c>
      <c r="F17948">
        <v>1.25</v>
      </c>
      <c r="G17948">
        <v>14079</v>
      </c>
      <c r="H17948" t="s">
        <v>10</v>
      </c>
      <c r="I17948" t="str">
        <f>IF(AND(LEFT(OnlineRetail[[#This Row],[InvoiceNo]],1)&lt;&gt;"C",OnlineRetail[[#This Row],[CustomerID]]&lt;&gt;""),"Yes","No")</f>
        <v>Yes</v>
      </c>
      <c r="J17948" s="4">
        <f>EOMONTH(OnlineRetail[[#This Row],[InvoiceDate]],-1)+1</f>
        <v>40848</v>
      </c>
      <c r="K17948" s="6">
        <f>OnlineRetail[[#This Row],[Quantity]]*OnlineRetail[[#This Row],[UnitPrice]]</f>
        <v>7.5</v>
      </c>
      <c r="L17948" t="str">
        <f t="shared" si="280"/>
        <v>14079|Nov-2011</v>
      </c>
    </row>
    <row r="17949" spans="1:12">
      <c r="A17949">
        <v>539935</v>
      </c>
      <c r="B17949" t="s">
        <v>168</v>
      </c>
      <c r="C17949" t="s">
        <v>40</v>
      </c>
      <c r="D17949">
        <v>6</v>
      </c>
      <c r="E17949" s="1">
        <v>40852.690972222219</v>
      </c>
      <c r="F17949">
        <v>5.95</v>
      </c>
      <c r="G17949">
        <v>13546</v>
      </c>
      <c r="H17949" t="s">
        <v>10</v>
      </c>
      <c r="I17949" t="str">
        <f>IF(AND(LEFT(OnlineRetail[[#This Row],[InvoiceNo]],1)&lt;&gt;"C",OnlineRetail[[#This Row],[CustomerID]]&lt;&gt;""),"Yes","No")</f>
        <v>Yes</v>
      </c>
      <c r="J17949" s="4">
        <f>EOMONTH(OnlineRetail[[#This Row],[InvoiceDate]],-1)+1</f>
        <v>40848</v>
      </c>
      <c r="K17949" s="6">
        <f>OnlineRetail[[#This Row],[Quantity]]*OnlineRetail[[#This Row],[UnitPrice]]</f>
        <v>35.700000000000003</v>
      </c>
      <c r="L17949" t="str">
        <f t="shared" si="280"/>
        <v>13546|Nov-2011</v>
      </c>
    </row>
    <row r="17950" spans="1:12">
      <c r="A17950">
        <v>541606</v>
      </c>
      <c r="B17950" t="s">
        <v>157</v>
      </c>
      <c r="C17950" t="s">
        <v>46</v>
      </c>
      <c r="D17950">
        <v>3</v>
      </c>
      <c r="E17950" s="1">
        <v>40852.697222222218</v>
      </c>
      <c r="F17950">
        <v>1.65</v>
      </c>
      <c r="G17950">
        <v>13727</v>
      </c>
      <c r="H17950" t="s">
        <v>25</v>
      </c>
      <c r="I17950" t="str">
        <f>IF(AND(LEFT(OnlineRetail[[#This Row],[InvoiceNo]],1)&lt;&gt;"C",OnlineRetail[[#This Row],[CustomerID]]&lt;&gt;""),"Yes","No")</f>
        <v>Yes</v>
      </c>
      <c r="J17950" s="4">
        <f>EOMONTH(OnlineRetail[[#This Row],[InvoiceDate]],-1)+1</f>
        <v>40848</v>
      </c>
      <c r="K17950" s="6">
        <f>OnlineRetail[[#This Row],[Quantity]]*OnlineRetail[[#This Row],[UnitPrice]]</f>
        <v>4.9499999999999993</v>
      </c>
      <c r="L17950" t="str">
        <f t="shared" si="280"/>
        <v>13727|Nov-2011</v>
      </c>
    </row>
    <row r="17951" spans="1:12">
      <c r="A17951">
        <v>539559</v>
      </c>
      <c r="B17951" t="s">
        <v>288</v>
      </c>
      <c r="C17951" t="s">
        <v>12</v>
      </c>
      <c r="D17951">
        <v>13</v>
      </c>
      <c r="E17951" s="1">
        <v>40852.701388888891</v>
      </c>
      <c r="F17951">
        <v>1.25</v>
      </c>
      <c r="G17951">
        <v>13307</v>
      </c>
      <c r="H17951" t="s">
        <v>10</v>
      </c>
      <c r="I17951" t="str">
        <f>IF(AND(LEFT(OnlineRetail[[#This Row],[InvoiceNo]],1)&lt;&gt;"C",OnlineRetail[[#This Row],[CustomerID]]&lt;&gt;""),"Yes","No")</f>
        <v>Yes</v>
      </c>
      <c r="J17951" s="4">
        <f>EOMONTH(OnlineRetail[[#This Row],[InvoiceDate]],-1)+1</f>
        <v>40848</v>
      </c>
      <c r="K17951" s="6">
        <f>OnlineRetail[[#This Row],[Quantity]]*OnlineRetail[[#This Row],[UnitPrice]]</f>
        <v>16.25</v>
      </c>
      <c r="L17951" t="str">
        <f t="shared" si="280"/>
        <v>13307|Nov-2011</v>
      </c>
    </row>
    <row r="17952" spans="1:12">
      <c r="A17952">
        <v>543015</v>
      </c>
      <c r="B17952" t="s">
        <v>135</v>
      </c>
      <c r="C17952" t="s">
        <v>27</v>
      </c>
      <c r="D17952">
        <v>4</v>
      </c>
      <c r="E17952" s="1">
        <v>40852.70416666667</v>
      </c>
      <c r="F17952">
        <v>9.9499999999999993</v>
      </c>
      <c r="G17952">
        <v>12736</v>
      </c>
      <c r="H17952" t="s">
        <v>10</v>
      </c>
      <c r="I17952" t="str">
        <f>IF(AND(LEFT(OnlineRetail[[#This Row],[InvoiceNo]],1)&lt;&gt;"C",OnlineRetail[[#This Row],[CustomerID]]&lt;&gt;""),"Yes","No")</f>
        <v>Yes</v>
      </c>
      <c r="J17952" s="4">
        <f>EOMONTH(OnlineRetail[[#This Row],[InvoiceDate]],-1)+1</f>
        <v>40848</v>
      </c>
      <c r="K17952" s="6">
        <f>OnlineRetail[[#This Row],[Quantity]]*OnlineRetail[[#This Row],[UnitPrice]]</f>
        <v>39.799999999999997</v>
      </c>
      <c r="L17952" t="str">
        <f t="shared" si="280"/>
        <v>12736|Nov-2011</v>
      </c>
    </row>
    <row r="17953" spans="1:12">
      <c r="A17953">
        <v>542434</v>
      </c>
      <c r="B17953" t="s">
        <v>84</v>
      </c>
      <c r="C17953" t="s">
        <v>53</v>
      </c>
      <c r="D17953">
        <v>10</v>
      </c>
      <c r="E17953" s="1">
        <v>40852.713194444441</v>
      </c>
      <c r="F17953">
        <v>4.95</v>
      </c>
      <c r="G17953">
        <v>12366</v>
      </c>
      <c r="H17953" t="s">
        <v>10</v>
      </c>
      <c r="I17953" t="str">
        <f>IF(AND(LEFT(OnlineRetail[[#This Row],[InvoiceNo]],1)&lt;&gt;"C",OnlineRetail[[#This Row],[CustomerID]]&lt;&gt;""),"Yes","No")</f>
        <v>Yes</v>
      </c>
      <c r="J17953" s="4">
        <f>EOMONTH(OnlineRetail[[#This Row],[InvoiceDate]],-1)+1</f>
        <v>40848</v>
      </c>
      <c r="K17953" s="6">
        <f>OnlineRetail[[#This Row],[Quantity]]*OnlineRetail[[#This Row],[UnitPrice]]</f>
        <v>49.5</v>
      </c>
      <c r="L17953" t="str">
        <f t="shared" si="280"/>
        <v>12366|Nov-2011</v>
      </c>
    </row>
    <row r="17954" spans="1:12">
      <c r="A17954">
        <v>544102</v>
      </c>
      <c r="B17954" t="s">
        <v>161</v>
      </c>
      <c r="C17954" t="s">
        <v>42</v>
      </c>
      <c r="D17954">
        <v>22</v>
      </c>
      <c r="E17954" s="1">
        <v>40852.72152777778</v>
      </c>
      <c r="F17954">
        <v>7.95</v>
      </c>
      <c r="G17954">
        <v>12605</v>
      </c>
      <c r="H17954" t="s">
        <v>10</v>
      </c>
      <c r="I17954" t="str">
        <f>IF(AND(LEFT(OnlineRetail[[#This Row],[InvoiceNo]],1)&lt;&gt;"C",OnlineRetail[[#This Row],[CustomerID]]&lt;&gt;""),"Yes","No")</f>
        <v>Yes</v>
      </c>
      <c r="J17954" s="4">
        <f>EOMONTH(OnlineRetail[[#This Row],[InvoiceDate]],-1)+1</f>
        <v>40848</v>
      </c>
      <c r="K17954" s="6">
        <f>OnlineRetail[[#This Row],[Quantity]]*OnlineRetail[[#This Row],[UnitPrice]]</f>
        <v>174.9</v>
      </c>
      <c r="L17954" t="str">
        <f t="shared" si="280"/>
        <v>12605|Nov-2011</v>
      </c>
    </row>
    <row r="17955" spans="1:12">
      <c r="A17955">
        <v>542250</v>
      </c>
      <c r="B17955" t="s">
        <v>232</v>
      </c>
      <c r="C17955" t="s">
        <v>16</v>
      </c>
      <c r="D17955">
        <v>7</v>
      </c>
      <c r="E17955" s="1">
        <v>40852.730555555558</v>
      </c>
      <c r="F17955">
        <v>0.85</v>
      </c>
      <c r="G17955">
        <v>13789</v>
      </c>
      <c r="H17955" t="s">
        <v>17</v>
      </c>
      <c r="I17955" t="str">
        <f>IF(AND(LEFT(OnlineRetail[[#This Row],[InvoiceNo]],1)&lt;&gt;"C",OnlineRetail[[#This Row],[CustomerID]]&lt;&gt;""),"Yes","No")</f>
        <v>Yes</v>
      </c>
      <c r="J17955" s="4">
        <f>EOMONTH(OnlineRetail[[#This Row],[InvoiceDate]],-1)+1</f>
        <v>40848</v>
      </c>
      <c r="K17955" s="6">
        <f>OnlineRetail[[#This Row],[Quantity]]*OnlineRetail[[#This Row],[UnitPrice]]</f>
        <v>5.95</v>
      </c>
      <c r="L17955" t="str">
        <f t="shared" si="280"/>
        <v>13789|Nov-2011</v>
      </c>
    </row>
    <row r="17956" spans="1:12">
      <c r="A17956">
        <v>554299</v>
      </c>
      <c r="B17956" t="s">
        <v>213</v>
      </c>
      <c r="C17956" t="s">
        <v>72</v>
      </c>
      <c r="D17956">
        <v>8</v>
      </c>
      <c r="E17956" s="1">
        <v>40852.73333333333</v>
      </c>
      <c r="F17956">
        <v>1.65</v>
      </c>
      <c r="G17956">
        <v>13904</v>
      </c>
      <c r="H17956" t="s">
        <v>10</v>
      </c>
      <c r="I17956" t="str">
        <f>IF(AND(LEFT(OnlineRetail[[#This Row],[InvoiceNo]],1)&lt;&gt;"C",OnlineRetail[[#This Row],[CustomerID]]&lt;&gt;""),"Yes","No")</f>
        <v>Yes</v>
      </c>
      <c r="J17956" s="4">
        <f>EOMONTH(OnlineRetail[[#This Row],[InvoiceDate]],-1)+1</f>
        <v>40848</v>
      </c>
      <c r="K17956" s="6">
        <f>OnlineRetail[[#This Row],[Quantity]]*OnlineRetail[[#This Row],[UnitPrice]]</f>
        <v>13.2</v>
      </c>
      <c r="L17956" t="str">
        <f t="shared" si="280"/>
        <v>13904|Nov-2011</v>
      </c>
    </row>
    <row r="17957" spans="1:12">
      <c r="A17957">
        <v>536749</v>
      </c>
      <c r="B17957" t="s">
        <v>185</v>
      </c>
      <c r="C17957" t="s">
        <v>39</v>
      </c>
      <c r="D17957">
        <v>4</v>
      </c>
      <c r="E17957" s="1">
        <v>40852.736111111109</v>
      </c>
      <c r="F17957">
        <v>7.95</v>
      </c>
      <c r="G17957">
        <v>13292</v>
      </c>
      <c r="H17957" t="s">
        <v>25</v>
      </c>
      <c r="I17957" t="str">
        <f>IF(AND(LEFT(OnlineRetail[[#This Row],[InvoiceNo]],1)&lt;&gt;"C",OnlineRetail[[#This Row],[CustomerID]]&lt;&gt;""),"Yes","No")</f>
        <v>Yes</v>
      </c>
      <c r="J17957" s="4">
        <f>EOMONTH(OnlineRetail[[#This Row],[InvoiceDate]],-1)+1</f>
        <v>40848</v>
      </c>
      <c r="K17957" s="6">
        <f>OnlineRetail[[#This Row],[Quantity]]*OnlineRetail[[#This Row],[UnitPrice]]</f>
        <v>31.8</v>
      </c>
      <c r="L17957" t="str">
        <f t="shared" si="280"/>
        <v>13292|Nov-2011</v>
      </c>
    </row>
    <row r="17958" spans="1:12">
      <c r="A17958">
        <v>545674</v>
      </c>
      <c r="B17958" t="s">
        <v>221</v>
      </c>
      <c r="C17958" t="s">
        <v>12</v>
      </c>
      <c r="D17958">
        <v>18</v>
      </c>
      <c r="E17958" s="1">
        <v>40852.737500000003</v>
      </c>
      <c r="F17958">
        <v>0.85</v>
      </c>
      <c r="G17958">
        <v>12490</v>
      </c>
      <c r="H17958" t="s">
        <v>10</v>
      </c>
      <c r="I17958" t="str">
        <f>IF(AND(LEFT(OnlineRetail[[#This Row],[InvoiceNo]],1)&lt;&gt;"C",OnlineRetail[[#This Row],[CustomerID]]&lt;&gt;""),"Yes","No")</f>
        <v>Yes</v>
      </c>
      <c r="J17958" s="4">
        <f>EOMONTH(OnlineRetail[[#This Row],[InvoiceDate]],-1)+1</f>
        <v>40848</v>
      </c>
      <c r="K17958" s="6">
        <f>OnlineRetail[[#This Row],[Quantity]]*OnlineRetail[[#This Row],[UnitPrice]]</f>
        <v>15.299999999999999</v>
      </c>
      <c r="L17958" t="str">
        <f t="shared" si="280"/>
        <v>12490|Nov-2011</v>
      </c>
    </row>
    <row r="17959" spans="1:12">
      <c r="A17959">
        <v>549349</v>
      </c>
      <c r="B17959" t="s">
        <v>299</v>
      </c>
      <c r="C17959" t="s">
        <v>9</v>
      </c>
      <c r="D17959">
        <v>13</v>
      </c>
      <c r="E17959" s="1">
        <v>40852.740277777782</v>
      </c>
      <c r="F17959">
        <v>4.95</v>
      </c>
      <c r="G17959">
        <v>12966</v>
      </c>
      <c r="H17959" t="s">
        <v>10</v>
      </c>
      <c r="I17959" t="str">
        <f>IF(AND(LEFT(OnlineRetail[[#This Row],[InvoiceNo]],1)&lt;&gt;"C",OnlineRetail[[#This Row],[CustomerID]]&lt;&gt;""),"Yes","No")</f>
        <v>Yes</v>
      </c>
      <c r="J17959" s="4">
        <f>EOMONTH(OnlineRetail[[#This Row],[InvoiceDate]],-1)+1</f>
        <v>40848</v>
      </c>
      <c r="K17959" s="6">
        <f>OnlineRetail[[#This Row],[Quantity]]*OnlineRetail[[#This Row],[UnitPrice]]</f>
        <v>64.350000000000009</v>
      </c>
      <c r="L17959" t="str">
        <f t="shared" si="280"/>
        <v>12966|Nov-2011</v>
      </c>
    </row>
    <row r="17960" spans="1:12">
      <c r="A17960">
        <v>550182</v>
      </c>
      <c r="B17960" t="s">
        <v>180</v>
      </c>
      <c r="C17960" t="s">
        <v>42</v>
      </c>
      <c r="D17960">
        <v>22</v>
      </c>
      <c r="E17960" s="1">
        <v>40852.748611111107</v>
      </c>
      <c r="F17960">
        <v>1.25</v>
      </c>
      <c r="G17960">
        <v>14275</v>
      </c>
      <c r="H17960" t="s">
        <v>10</v>
      </c>
      <c r="I17960" t="str">
        <f>IF(AND(LEFT(OnlineRetail[[#This Row],[InvoiceNo]],1)&lt;&gt;"C",OnlineRetail[[#This Row],[CustomerID]]&lt;&gt;""),"Yes","No")</f>
        <v>Yes</v>
      </c>
      <c r="J17960" s="4">
        <f>EOMONTH(OnlineRetail[[#This Row],[InvoiceDate]],-1)+1</f>
        <v>40848</v>
      </c>
      <c r="K17960" s="6">
        <f>OnlineRetail[[#This Row],[Quantity]]*OnlineRetail[[#This Row],[UnitPrice]]</f>
        <v>27.5</v>
      </c>
      <c r="L17960" t="str">
        <f t="shared" si="280"/>
        <v>14275|Nov-2011</v>
      </c>
    </row>
    <row r="17961" spans="1:12">
      <c r="A17961">
        <v>553317</v>
      </c>
      <c r="B17961" t="s">
        <v>215</v>
      </c>
      <c r="C17961" t="s">
        <v>24</v>
      </c>
      <c r="D17961">
        <v>22</v>
      </c>
      <c r="E17961" s="1">
        <v>40852.762499999997</v>
      </c>
      <c r="F17961">
        <v>4.95</v>
      </c>
      <c r="G17961">
        <v>13773</v>
      </c>
      <c r="H17961" t="s">
        <v>10</v>
      </c>
      <c r="I17961" t="str">
        <f>IF(AND(LEFT(OnlineRetail[[#This Row],[InvoiceNo]],1)&lt;&gt;"C",OnlineRetail[[#This Row],[CustomerID]]&lt;&gt;""),"Yes","No")</f>
        <v>Yes</v>
      </c>
      <c r="J17961" s="4">
        <f>EOMONTH(OnlineRetail[[#This Row],[InvoiceDate]],-1)+1</f>
        <v>40848</v>
      </c>
      <c r="K17961" s="6">
        <f>OnlineRetail[[#This Row],[Quantity]]*OnlineRetail[[#This Row],[UnitPrice]]</f>
        <v>108.9</v>
      </c>
      <c r="L17961" t="str">
        <f t="shared" si="280"/>
        <v>13773|Nov-2011</v>
      </c>
    </row>
    <row r="17962" spans="1:12">
      <c r="A17962">
        <v>553997</v>
      </c>
      <c r="B17962" t="s">
        <v>32</v>
      </c>
      <c r="C17962" t="s">
        <v>27</v>
      </c>
      <c r="D17962">
        <v>13</v>
      </c>
      <c r="E17962" s="1">
        <v>40852.76458333333</v>
      </c>
      <c r="F17962">
        <v>3.39</v>
      </c>
      <c r="G17962">
        <v>13067</v>
      </c>
      <c r="H17962" t="s">
        <v>10</v>
      </c>
      <c r="I17962" t="str">
        <f>IF(AND(LEFT(OnlineRetail[[#This Row],[InvoiceNo]],1)&lt;&gt;"C",OnlineRetail[[#This Row],[CustomerID]]&lt;&gt;""),"Yes","No")</f>
        <v>Yes</v>
      </c>
      <c r="J17962" s="4">
        <f>EOMONTH(OnlineRetail[[#This Row],[InvoiceDate]],-1)+1</f>
        <v>40848</v>
      </c>
      <c r="K17962" s="6">
        <f>OnlineRetail[[#This Row],[Quantity]]*OnlineRetail[[#This Row],[UnitPrice]]</f>
        <v>44.07</v>
      </c>
      <c r="L17962" t="str">
        <f t="shared" si="280"/>
        <v>13067|Nov-2011</v>
      </c>
    </row>
    <row r="17963" spans="1:12">
      <c r="A17963">
        <v>543053</v>
      </c>
      <c r="B17963" t="s">
        <v>155</v>
      </c>
      <c r="C17963" t="s">
        <v>50</v>
      </c>
      <c r="D17963">
        <v>22</v>
      </c>
      <c r="E17963" s="1">
        <v>40852.772916666669</v>
      </c>
      <c r="F17963">
        <v>7.95</v>
      </c>
      <c r="G17963">
        <v>13070</v>
      </c>
      <c r="H17963" t="s">
        <v>22</v>
      </c>
      <c r="I17963" t="str">
        <f>IF(AND(LEFT(OnlineRetail[[#This Row],[InvoiceNo]],1)&lt;&gt;"C",OnlineRetail[[#This Row],[CustomerID]]&lt;&gt;""),"Yes","No")</f>
        <v>Yes</v>
      </c>
      <c r="J17963" s="4">
        <f>EOMONTH(OnlineRetail[[#This Row],[InvoiceDate]],-1)+1</f>
        <v>40848</v>
      </c>
      <c r="K17963" s="6">
        <f>OnlineRetail[[#This Row],[Quantity]]*OnlineRetail[[#This Row],[UnitPrice]]</f>
        <v>174.9</v>
      </c>
      <c r="L17963" t="str">
        <f t="shared" si="280"/>
        <v>13070|Nov-2011</v>
      </c>
    </row>
    <row r="17964" spans="1:12">
      <c r="A17964">
        <v>543355</v>
      </c>
      <c r="B17964" t="s">
        <v>138</v>
      </c>
      <c r="C17964" t="s">
        <v>9</v>
      </c>
      <c r="D17964">
        <v>9</v>
      </c>
      <c r="E17964" s="1">
        <v>40852.775000000001</v>
      </c>
      <c r="F17964">
        <v>3.39</v>
      </c>
      <c r="G17964">
        <v>13058</v>
      </c>
      <c r="H17964" t="s">
        <v>10</v>
      </c>
      <c r="I17964" t="str">
        <f>IF(AND(LEFT(OnlineRetail[[#This Row],[InvoiceNo]],1)&lt;&gt;"C",OnlineRetail[[#This Row],[CustomerID]]&lt;&gt;""),"Yes","No")</f>
        <v>Yes</v>
      </c>
      <c r="J17964" s="4">
        <f>EOMONTH(OnlineRetail[[#This Row],[InvoiceDate]],-1)+1</f>
        <v>40848</v>
      </c>
      <c r="K17964" s="6">
        <f>OnlineRetail[[#This Row],[Quantity]]*OnlineRetail[[#This Row],[UnitPrice]]</f>
        <v>30.51</v>
      </c>
      <c r="L17964" t="str">
        <f t="shared" si="280"/>
        <v>13058|Nov-2011</v>
      </c>
    </row>
    <row r="17965" spans="1:12">
      <c r="A17965">
        <v>546637</v>
      </c>
      <c r="B17965" t="s">
        <v>57</v>
      </c>
      <c r="C17965" t="s">
        <v>12</v>
      </c>
      <c r="D17965">
        <v>23</v>
      </c>
      <c r="E17965" s="1">
        <v>40852.78125</v>
      </c>
      <c r="F17965">
        <v>3.39</v>
      </c>
      <c r="G17965">
        <v>14160</v>
      </c>
      <c r="H17965" t="s">
        <v>10</v>
      </c>
      <c r="I17965" t="str">
        <f>IF(AND(LEFT(OnlineRetail[[#This Row],[InvoiceNo]],1)&lt;&gt;"C",OnlineRetail[[#This Row],[CustomerID]]&lt;&gt;""),"Yes","No")</f>
        <v>Yes</v>
      </c>
      <c r="J17965" s="4">
        <f>EOMONTH(OnlineRetail[[#This Row],[InvoiceDate]],-1)+1</f>
        <v>40848</v>
      </c>
      <c r="K17965" s="6">
        <f>OnlineRetail[[#This Row],[Quantity]]*OnlineRetail[[#This Row],[UnitPrice]]</f>
        <v>77.97</v>
      </c>
      <c r="L17965" t="str">
        <f t="shared" si="280"/>
        <v>14160|Nov-2011</v>
      </c>
    </row>
    <row r="17966" spans="1:12" hidden="1">
      <c r="A17966">
        <v>539321</v>
      </c>
      <c r="B17966" t="s">
        <v>94</v>
      </c>
      <c r="C17966" t="s">
        <v>19</v>
      </c>
      <c r="D17966">
        <v>11</v>
      </c>
      <c r="E17966" s="1">
        <v>40852.790277777778</v>
      </c>
      <c r="F17966">
        <v>9.9499999999999993</v>
      </c>
      <c r="H17966" t="s">
        <v>22</v>
      </c>
      <c r="I17966" t="str">
        <f>IF(AND(LEFT(OnlineRetail[[#This Row],[InvoiceNo]],1)&lt;&gt;"C",OnlineRetail[[#This Row],[CustomerID]]&lt;&gt;""),"Yes","No")</f>
        <v>No</v>
      </c>
      <c r="J17966" s="4">
        <f>EOMONTH(OnlineRetail[[#This Row],[InvoiceDate]],-1)+1</f>
        <v>40848</v>
      </c>
      <c r="K17966" s="6">
        <f>OnlineRetail[[#This Row],[Quantity]]*OnlineRetail[[#This Row],[UnitPrice]]</f>
        <v>109.44999999999999</v>
      </c>
      <c r="L17966" t="str">
        <f t="shared" si="280"/>
        <v/>
      </c>
    </row>
    <row r="17967" spans="1:12">
      <c r="A17967">
        <v>547097</v>
      </c>
      <c r="B17967" t="s">
        <v>78</v>
      </c>
      <c r="C17967" t="s">
        <v>46</v>
      </c>
      <c r="D17967">
        <v>20</v>
      </c>
      <c r="E17967" s="1">
        <v>40852.793749999997</v>
      </c>
      <c r="F17967">
        <v>9.9499999999999993</v>
      </c>
      <c r="G17967">
        <v>13590</v>
      </c>
      <c r="H17967" t="s">
        <v>10</v>
      </c>
      <c r="I17967" t="str">
        <f>IF(AND(LEFT(OnlineRetail[[#This Row],[InvoiceNo]],1)&lt;&gt;"C",OnlineRetail[[#This Row],[CustomerID]]&lt;&gt;""),"Yes","No")</f>
        <v>Yes</v>
      </c>
      <c r="J17967" s="4">
        <f>EOMONTH(OnlineRetail[[#This Row],[InvoiceDate]],-1)+1</f>
        <v>40848</v>
      </c>
      <c r="K17967" s="6">
        <f>OnlineRetail[[#This Row],[Quantity]]*OnlineRetail[[#This Row],[UnitPrice]]</f>
        <v>199</v>
      </c>
      <c r="L17967" t="str">
        <f t="shared" si="280"/>
        <v>13590|Nov-2011</v>
      </c>
    </row>
    <row r="17968" spans="1:12">
      <c r="A17968">
        <v>538833</v>
      </c>
      <c r="B17968" t="s">
        <v>153</v>
      </c>
      <c r="C17968" t="s">
        <v>9</v>
      </c>
      <c r="D17968">
        <v>1</v>
      </c>
      <c r="E17968" s="1">
        <v>40852.794444444437</v>
      </c>
      <c r="F17968">
        <v>7.95</v>
      </c>
      <c r="G17968">
        <v>12388</v>
      </c>
      <c r="H17968" t="s">
        <v>10</v>
      </c>
      <c r="I17968" t="str">
        <f>IF(AND(LEFT(OnlineRetail[[#This Row],[InvoiceNo]],1)&lt;&gt;"C",OnlineRetail[[#This Row],[CustomerID]]&lt;&gt;""),"Yes","No")</f>
        <v>Yes</v>
      </c>
      <c r="J17968" s="4">
        <f>EOMONTH(OnlineRetail[[#This Row],[InvoiceDate]],-1)+1</f>
        <v>40848</v>
      </c>
      <c r="K17968" s="6">
        <f>OnlineRetail[[#This Row],[Quantity]]*OnlineRetail[[#This Row],[UnitPrice]]</f>
        <v>7.95</v>
      </c>
      <c r="L17968" t="str">
        <f t="shared" si="280"/>
        <v>12388|Nov-2011</v>
      </c>
    </row>
    <row r="17969" spans="1:12">
      <c r="A17969">
        <v>549685</v>
      </c>
      <c r="B17969" t="s">
        <v>101</v>
      </c>
      <c r="C17969" t="s">
        <v>16</v>
      </c>
      <c r="D17969">
        <v>12</v>
      </c>
      <c r="E17969" s="1">
        <v>40852.796527777777</v>
      </c>
      <c r="F17969">
        <v>2.1</v>
      </c>
      <c r="G17969">
        <v>13557</v>
      </c>
      <c r="H17969" t="s">
        <v>10</v>
      </c>
      <c r="I17969" t="str">
        <f>IF(AND(LEFT(OnlineRetail[[#This Row],[InvoiceNo]],1)&lt;&gt;"C",OnlineRetail[[#This Row],[CustomerID]]&lt;&gt;""),"Yes","No")</f>
        <v>Yes</v>
      </c>
      <c r="J17969" s="4">
        <f>EOMONTH(OnlineRetail[[#This Row],[InvoiceDate]],-1)+1</f>
        <v>40848</v>
      </c>
      <c r="K17969" s="6">
        <f>OnlineRetail[[#This Row],[Quantity]]*OnlineRetail[[#This Row],[UnitPrice]]</f>
        <v>25.200000000000003</v>
      </c>
      <c r="L17969" t="str">
        <f t="shared" si="280"/>
        <v>13557|Nov-2011</v>
      </c>
    </row>
    <row r="17970" spans="1:12">
      <c r="A17970">
        <v>538846</v>
      </c>
      <c r="B17970" t="s">
        <v>180</v>
      </c>
      <c r="C17970" t="s">
        <v>72</v>
      </c>
      <c r="D17970">
        <v>24</v>
      </c>
      <c r="E17970" s="1">
        <v>40852.798611111109</v>
      </c>
      <c r="F17970">
        <v>5.95</v>
      </c>
      <c r="G17970">
        <v>12692</v>
      </c>
      <c r="H17970" t="s">
        <v>10</v>
      </c>
      <c r="I17970" t="str">
        <f>IF(AND(LEFT(OnlineRetail[[#This Row],[InvoiceNo]],1)&lt;&gt;"C",OnlineRetail[[#This Row],[CustomerID]]&lt;&gt;""),"Yes","No")</f>
        <v>Yes</v>
      </c>
      <c r="J17970" s="4">
        <f>EOMONTH(OnlineRetail[[#This Row],[InvoiceDate]],-1)+1</f>
        <v>40848</v>
      </c>
      <c r="K17970" s="6">
        <f>OnlineRetail[[#This Row],[Quantity]]*OnlineRetail[[#This Row],[UnitPrice]]</f>
        <v>142.80000000000001</v>
      </c>
      <c r="L17970" t="str">
        <f t="shared" si="280"/>
        <v>12692|Nov-2011</v>
      </c>
    </row>
    <row r="17971" spans="1:12">
      <c r="A17971">
        <v>542619</v>
      </c>
      <c r="B17971" t="s">
        <v>34</v>
      </c>
      <c r="C17971" t="s">
        <v>16</v>
      </c>
      <c r="D17971">
        <v>13</v>
      </c>
      <c r="E17971" s="1">
        <v>40852.802083333343</v>
      </c>
      <c r="F17971">
        <v>4.95</v>
      </c>
      <c r="G17971">
        <v>14194</v>
      </c>
      <c r="H17971" t="s">
        <v>10</v>
      </c>
      <c r="I17971" t="str">
        <f>IF(AND(LEFT(OnlineRetail[[#This Row],[InvoiceNo]],1)&lt;&gt;"C",OnlineRetail[[#This Row],[CustomerID]]&lt;&gt;""),"Yes","No")</f>
        <v>Yes</v>
      </c>
      <c r="J17971" s="4">
        <f>EOMONTH(OnlineRetail[[#This Row],[InvoiceDate]],-1)+1</f>
        <v>40848</v>
      </c>
      <c r="K17971" s="6">
        <f>OnlineRetail[[#This Row],[Quantity]]*OnlineRetail[[#This Row],[UnitPrice]]</f>
        <v>64.350000000000009</v>
      </c>
      <c r="L17971" t="str">
        <f t="shared" si="280"/>
        <v>14194|Nov-2011</v>
      </c>
    </row>
    <row r="17972" spans="1:12">
      <c r="A17972">
        <v>551376</v>
      </c>
      <c r="B17972" t="s">
        <v>8</v>
      </c>
      <c r="C17972" t="s">
        <v>14</v>
      </c>
      <c r="D17972">
        <v>10</v>
      </c>
      <c r="E17972" s="1">
        <v>40852.803472222222</v>
      </c>
      <c r="F17972">
        <v>4.95</v>
      </c>
      <c r="G17972">
        <v>12666</v>
      </c>
      <c r="H17972" t="s">
        <v>25</v>
      </c>
      <c r="I17972" t="str">
        <f>IF(AND(LEFT(OnlineRetail[[#This Row],[InvoiceNo]],1)&lt;&gt;"C",OnlineRetail[[#This Row],[CustomerID]]&lt;&gt;""),"Yes","No")</f>
        <v>Yes</v>
      </c>
      <c r="J17972" s="4">
        <f>EOMONTH(OnlineRetail[[#This Row],[InvoiceDate]],-1)+1</f>
        <v>40848</v>
      </c>
      <c r="K17972" s="6">
        <f>OnlineRetail[[#This Row],[Quantity]]*OnlineRetail[[#This Row],[UnitPrice]]</f>
        <v>49.5</v>
      </c>
      <c r="L17972" t="str">
        <f t="shared" si="280"/>
        <v>12666|Nov-2011</v>
      </c>
    </row>
    <row r="17973" spans="1:12">
      <c r="A17973">
        <v>550666</v>
      </c>
      <c r="B17973" t="s">
        <v>272</v>
      </c>
      <c r="C17973" t="s">
        <v>72</v>
      </c>
      <c r="D17973">
        <v>20</v>
      </c>
      <c r="E17973" s="1">
        <v>40852.804166666669</v>
      </c>
      <c r="F17973">
        <v>0.85</v>
      </c>
      <c r="G17973">
        <v>14127</v>
      </c>
      <c r="H17973" t="s">
        <v>10</v>
      </c>
      <c r="I17973" t="str">
        <f>IF(AND(LEFT(OnlineRetail[[#This Row],[InvoiceNo]],1)&lt;&gt;"C",OnlineRetail[[#This Row],[CustomerID]]&lt;&gt;""),"Yes","No")</f>
        <v>Yes</v>
      </c>
      <c r="J17973" s="4">
        <f>EOMONTH(OnlineRetail[[#This Row],[InvoiceDate]],-1)+1</f>
        <v>40848</v>
      </c>
      <c r="K17973" s="6">
        <f>OnlineRetail[[#This Row],[Quantity]]*OnlineRetail[[#This Row],[UnitPrice]]</f>
        <v>17</v>
      </c>
      <c r="L17973" t="str">
        <f t="shared" si="280"/>
        <v>14127|Nov-2011</v>
      </c>
    </row>
    <row r="17974" spans="1:12">
      <c r="A17974">
        <v>548259</v>
      </c>
      <c r="B17974" t="s">
        <v>89</v>
      </c>
      <c r="C17974" t="s">
        <v>19</v>
      </c>
      <c r="D17974">
        <v>5</v>
      </c>
      <c r="E17974" s="1">
        <v>40852.820833333331</v>
      </c>
      <c r="F17974">
        <v>7.95</v>
      </c>
      <c r="G17974">
        <v>12711</v>
      </c>
      <c r="H17974" t="s">
        <v>10</v>
      </c>
      <c r="I17974" t="str">
        <f>IF(AND(LEFT(OnlineRetail[[#This Row],[InvoiceNo]],1)&lt;&gt;"C",OnlineRetail[[#This Row],[CustomerID]]&lt;&gt;""),"Yes","No")</f>
        <v>Yes</v>
      </c>
      <c r="J17974" s="4">
        <f>EOMONTH(OnlineRetail[[#This Row],[InvoiceDate]],-1)+1</f>
        <v>40848</v>
      </c>
      <c r="K17974" s="6">
        <f>OnlineRetail[[#This Row],[Quantity]]*OnlineRetail[[#This Row],[UnitPrice]]</f>
        <v>39.75</v>
      </c>
      <c r="L17974" t="str">
        <f t="shared" si="280"/>
        <v>12711|Nov-2011</v>
      </c>
    </row>
    <row r="17975" spans="1:12">
      <c r="A17975">
        <v>548487</v>
      </c>
      <c r="B17975" t="s">
        <v>194</v>
      </c>
      <c r="C17975" t="s">
        <v>46</v>
      </c>
      <c r="D17975">
        <v>23</v>
      </c>
      <c r="E17975" s="1">
        <v>40852.82708333333</v>
      </c>
      <c r="F17975">
        <v>2.5499999999999998</v>
      </c>
      <c r="G17975">
        <v>13789</v>
      </c>
      <c r="H17975" t="s">
        <v>10</v>
      </c>
      <c r="I17975" t="str">
        <f>IF(AND(LEFT(OnlineRetail[[#This Row],[InvoiceNo]],1)&lt;&gt;"C",OnlineRetail[[#This Row],[CustomerID]]&lt;&gt;""),"Yes","No")</f>
        <v>Yes</v>
      </c>
      <c r="J17975" s="4">
        <f>EOMONTH(OnlineRetail[[#This Row],[InvoiceDate]],-1)+1</f>
        <v>40848</v>
      </c>
      <c r="K17975" s="6">
        <f>OnlineRetail[[#This Row],[Quantity]]*OnlineRetail[[#This Row],[UnitPrice]]</f>
        <v>58.65</v>
      </c>
      <c r="L17975" t="str">
        <f t="shared" si="280"/>
        <v>13789|Nov-2011</v>
      </c>
    </row>
    <row r="17976" spans="1:12">
      <c r="A17976">
        <v>553292</v>
      </c>
      <c r="B17976" t="s">
        <v>71</v>
      </c>
      <c r="C17976" t="s">
        <v>46</v>
      </c>
      <c r="D17976">
        <v>4</v>
      </c>
      <c r="E17976" s="1">
        <v>40853.344444444447</v>
      </c>
      <c r="F17976">
        <v>5.95</v>
      </c>
      <c r="G17976">
        <v>12622</v>
      </c>
      <c r="H17976" t="s">
        <v>10</v>
      </c>
      <c r="I17976" t="str">
        <f>IF(AND(LEFT(OnlineRetail[[#This Row],[InvoiceNo]],1)&lt;&gt;"C",OnlineRetail[[#This Row],[CustomerID]]&lt;&gt;""),"Yes","No")</f>
        <v>Yes</v>
      </c>
      <c r="J17976" s="4">
        <f>EOMONTH(OnlineRetail[[#This Row],[InvoiceDate]],-1)+1</f>
        <v>40848</v>
      </c>
      <c r="K17976" s="6">
        <f>OnlineRetail[[#This Row],[Quantity]]*OnlineRetail[[#This Row],[UnitPrice]]</f>
        <v>23.8</v>
      </c>
      <c r="L17976" t="str">
        <f t="shared" si="280"/>
        <v>12622|Nov-2011</v>
      </c>
    </row>
    <row r="17977" spans="1:12">
      <c r="A17977">
        <v>553247</v>
      </c>
      <c r="B17977" t="s">
        <v>141</v>
      </c>
      <c r="C17977" t="s">
        <v>40</v>
      </c>
      <c r="D17977">
        <v>12</v>
      </c>
      <c r="E17977" s="1">
        <v>40853.345833333333</v>
      </c>
      <c r="F17977">
        <v>3.39</v>
      </c>
      <c r="G17977">
        <v>12583</v>
      </c>
      <c r="H17977" t="s">
        <v>10</v>
      </c>
      <c r="I17977" t="str">
        <f>IF(AND(LEFT(OnlineRetail[[#This Row],[InvoiceNo]],1)&lt;&gt;"C",OnlineRetail[[#This Row],[CustomerID]]&lt;&gt;""),"Yes","No")</f>
        <v>Yes</v>
      </c>
      <c r="J17977" s="4">
        <f>EOMONTH(OnlineRetail[[#This Row],[InvoiceDate]],-1)+1</f>
        <v>40848</v>
      </c>
      <c r="K17977" s="6">
        <f>OnlineRetail[[#This Row],[Quantity]]*OnlineRetail[[#This Row],[UnitPrice]]</f>
        <v>40.68</v>
      </c>
      <c r="L17977" t="str">
        <f t="shared" si="280"/>
        <v>12583|Nov-2011</v>
      </c>
    </row>
    <row r="17978" spans="1:12">
      <c r="A17978">
        <v>554814</v>
      </c>
      <c r="B17978" t="s">
        <v>242</v>
      </c>
      <c r="C17978" t="s">
        <v>48</v>
      </c>
      <c r="D17978">
        <v>21</v>
      </c>
      <c r="E17978" s="1">
        <v>40853.348611111112</v>
      </c>
      <c r="F17978">
        <v>3.39</v>
      </c>
      <c r="G17978">
        <v>13503</v>
      </c>
      <c r="H17978" t="s">
        <v>10</v>
      </c>
      <c r="I17978" t="str">
        <f>IF(AND(LEFT(OnlineRetail[[#This Row],[InvoiceNo]],1)&lt;&gt;"C",OnlineRetail[[#This Row],[CustomerID]]&lt;&gt;""),"Yes","No")</f>
        <v>Yes</v>
      </c>
      <c r="J17978" s="4">
        <f>EOMONTH(OnlineRetail[[#This Row],[InvoiceDate]],-1)+1</f>
        <v>40848</v>
      </c>
      <c r="K17978" s="6">
        <f>OnlineRetail[[#This Row],[Quantity]]*OnlineRetail[[#This Row],[UnitPrice]]</f>
        <v>71.19</v>
      </c>
      <c r="L17978" t="str">
        <f t="shared" si="280"/>
        <v>13503|Nov-2011</v>
      </c>
    </row>
    <row r="17979" spans="1:12">
      <c r="A17979">
        <v>553142</v>
      </c>
      <c r="B17979" t="s">
        <v>292</v>
      </c>
      <c r="C17979" t="s">
        <v>62</v>
      </c>
      <c r="D17979">
        <v>16</v>
      </c>
      <c r="E17979" s="1">
        <v>40853.35</v>
      </c>
      <c r="F17979">
        <v>5.95</v>
      </c>
      <c r="G17979">
        <v>12448</v>
      </c>
      <c r="H17979" t="s">
        <v>10</v>
      </c>
      <c r="I17979" t="str">
        <f>IF(AND(LEFT(OnlineRetail[[#This Row],[InvoiceNo]],1)&lt;&gt;"C",OnlineRetail[[#This Row],[CustomerID]]&lt;&gt;""),"Yes","No")</f>
        <v>Yes</v>
      </c>
      <c r="J17979" s="4">
        <f>EOMONTH(OnlineRetail[[#This Row],[InvoiceDate]],-1)+1</f>
        <v>40848</v>
      </c>
      <c r="K17979" s="6">
        <f>OnlineRetail[[#This Row],[Quantity]]*OnlineRetail[[#This Row],[UnitPrice]]</f>
        <v>95.2</v>
      </c>
      <c r="L17979" t="str">
        <f t="shared" si="280"/>
        <v>12448|Nov-2011</v>
      </c>
    </row>
    <row r="17980" spans="1:12">
      <c r="A17980">
        <v>546680</v>
      </c>
      <c r="B17980" t="s">
        <v>226</v>
      </c>
      <c r="C17980" t="s">
        <v>48</v>
      </c>
      <c r="D17980">
        <v>15</v>
      </c>
      <c r="E17980" s="1">
        <v>40853.352083333331</v>
      </c>
      <c r="F17980">
        <v>5.95</v>
      </c>
      <c r="G17980">
        <v>13114</v>
      </c>
      <c r="H17980" t="s">
        <v>10</v>
      </c>
      <c r="I17980" t="str">
        <f>IF(AND(LEFT(OnlineRetail[[#This Row],[InvoiceNo]],1)&lt;&gt;"C",OnlineRetail[[#This Row],[CustomerID]]&lt;&gt;""),"Yes","No")</f>
        <v>Yes</v>
      </c>
      <c r="J17980" s="4">
        <f>EOMONTH(OnlineRetail[[#This Row],[InvoiceDate]],-1)+1</f>
        <v>40848</v>
      </c>
      <c r="K17980" s="6">
        <f>OnlineRetail[[#This Row],[Quantity]]*OnlineRetail[[#This Row],[UnitPrice]]</f>
        <v>89.25</v>
      </c>
      <c r="L17980" t="str">
        <f t="shared" si="280"/>
        <v>13114|Nov-2011</v>
      </c>
    </row>
    <row r="17981" spans="1:12">
      <c r="A17981">
        <v>552118</v>
      </c>
      <c r="B17981" t="s">
        <v>302</v>
      </c>
      <c r="C17981" t="s">
        <v>16</v>
      </c>
      <c r="D17981">
        <v>24</v>
      </c>
      <c r="E17981" s="1">
        <v>40853.354166666657</v>
      </c>
      <c r="F17981">
        <v>3.39</v>
      </c>
      <c r="G17981">
        <v>13476</v>
      </c>
      <c r="H17981" t="s">
        <v>10</v>
      </c>
      <c r="I17981" t="str">
        <f>IF(AND(LEFT(OnlineRetail[[#This Row],[InvoiceNo]],1)&lt;&gt;"C",OnlineRetail[[#This Row],[CustomerID]]&lt;&gt;""),"Yes","No")</f>
        <v>Yes</v>
      </c>
      <c r="J17981" s="4">
        <f>EOMONTH(OnlineRetail[[#This Row],[InvoiceDate]],-1)+1</f>
        <v>40848</v>
      </c>
      <c r="K17981" s="6">
        <f>OnlineRetail[[#This Row],[Quantity]]*OnlineRetail[[#This Row],[UnitPrice]]</f>
        <v>81.36</v>
      </c>
      <c r="L17981" t="str">
        <f t="shared" si="280"/>
        <v>13476|Nov-2011</v>
      </c>
    </row>
    <row r="17982" spans="1:12">
      <c r="A17982">
        <v>542312</v>
      </c>
      <c r="B17982" t="s">
        <v>145</v>
      </c>
      <c r="C17982" t="s">
        <v>16</v>
      </c>
      <c r="D17982">
        <v>4</v>
      </c>
      <c r="E17982" s="1">
        <v>40853.359722222223</v>
      </c>
      <c r="F17982">
        <v>5.95</v>
      </c>
      <c r="G17982">
        <v>13614</v>
      </c>
      <c r="H17982" t="s">
        <v>10</v>
      </c>
      <c r="I17982" t="str">
        <f>IF(AND(LEFT(OnlineRetail[[#This Row],[InvoiceNo]],1)&lt;&gt;"C",OnlineRetail[[#This Row],[CustomerID]]&lt;&gt;""),"Yes","No")</f>
        <v>Yes</v>
      </c>
      <c r="J17982" s="4">
        <f>EOMONTH(OnlineRetail[[#This Row],[InvoiceDate]],-1)+1</f>
        <v>40848</v>
      </c>
      <c r="K17982" s="6">
        <f>OnlineRetail[[#This Row],[Quantity]]*OnlineRetail[[#This Row],[UnitPrice]]</f>
        <v>23.8</v>
      </c>
      <c r="L17982" t="str">
        <f t="shared" si="280"/>
        <v>13614|Nov-2011</v>
      </c>
    </row>
    <row r="17983" spans="1:12">
      <c r="A17983">
        <v>544935</v>
      </c>
      <c r="B17983" t="s">
        <v>90</v>
      </c>
      <c r="C17983" t="s">
        <v>53</v>
      </c>
      <c r="D17983">
        <v>16</v>
      </c>
      <c r="E17983" s="1">
        <v>40853.359722222223</v>
      </c>
      <c r="F17983">
        <v>0.85</v>
      </c>
      <c r="G17983">
        <v>13488</v>
      </c>
      <c r="H17983" t="s">
        <v>25</v>
      </c>
      <c r="I17983" t="str">
        <f>IF(AND(LEFT(OnlineRetail[[#This Row],[InvoiceNo]],1)&lt;&gt;"C",OnlineRetail[[#This Row],[CustomerID]]&lt;&gt;""),"Yes","No")</f>
        <v>Yes</v>
      </c>
      <c r="J17983" s="4">
        <f>EOMONTH(OnlineRetail[[#This Row],[InvoiceDate]],-1)+1</f>
        <v>40848</v>
      </c>
      <c r="K17983" s="6">
        <f>OnlineRetail[[#This Row],[Quantity]]*OnlineRetail[[#This Row],[UnitPrice]]</f>
        <v>13.6</v>
      </c>
      <c r="L17983" t="str">
        <f t="shared" si="280"/>
        <v>13488|Nov-2011</v>
      </c>
    </row>
    <row r="17984" spans="1:12">
      <c r="A17984">
        <v>536755</v>
      </c>
      <c r="B17984" t="s">
        <v>107</v>
      </c>
      <c r="C17984" t="s">
        <v>29</v>
      </c>
      <c r="D17984">
        <v>20</v>
      </c>
      <c r="E17984" s="1">
        <v>40853.363888888889</v>
      </c>
      <c r="F17984">
        <v>7.95</v>
      </c>
      <c r="G17984">
        <v>13068</v>
      </c>
      <c r="H17984" t="s">
        <v>17</v>
      </c>
      <c r="I17984" t="str">
        <f>IF(AND(LEFT(OnlineRetail[[#This Row],[InvoiceNo]],1)&lt;&gt;"C",OnlineRetail[[#This Row],[CustomerID]]&lt;&gt;""),"Yes","No")</f>
        <v>Yes</v>
      </c>
      <c r="J17984" s="4">
        <f>EOMONTH(OnlineRetail[[#This Row],[InvoiceDate]],-1)+1</f>
        <v>40848</v>
      </c>
      <c r="K17984" s="6">
        <f>OnlineRetail[[#This Row],[Quantity]]*OnlineRetail[[#This Row],[UnitPrice]]</f>
        <v>159</v>
      </c>
      <c r="L17984" t="str">
        <f t="shared" si="280"/>
        <v>13068|Nov-2011</v>
      </c>
    </row>
    <row r="17985" spans="1:12">
      <c r="A17985">
        <v>548069</v>
      </c>
      <c r="B17985" t="s">
        <v>154</v>
      </c>
      <c r="C17985" t="s">
        <v>83</v>
      </c>
      <c r="D17985">
        <v>2</v>
      </c>
      <c r="E17985" s="1">
        <v>40853.369444444441</v>
      </c>
      <c r="F17985">
        <v>4.25</v>
      </c>
      <c r="G17985">
        <v>12696</v>
      </c>
      <c r="H17985" t="s">
        <v>10</v>
      </c>
      <c r="I17985" t="str">
        <f>IF(AND(LEFT(OnlineRetail[[#This Row],[InvoiceNo]],1)&lt;&gt;"C",OnlineRetail[[#This Row],[CustomerID]]&lt;&gt;""),"Yes","No")</f>
        <v>Yes</v>
      </c>
      <c r="J17985" s="4">
        <f>EOMONTH(OnlineRetail[[#This Row],[InvoiceDate]],-1)+1</f>
        <v>40848</v>
      </c>
      <c r="K17985" s="6">
        <f>OnlineRetail[[#This Row],[Quantity]]*OnlineRetail[[#This Row],[UnitPrice]]</f>
        <v>8.5</v>
      </c>
      <c r="L17985" t="str">
        <f t="shared" si="280"/>
        <v>12696|Nov-2011</v>
      </c>
    </row>
    <row r="17986" spans="1:12">
      <c r="A17986">
        <v>541739</v>
      </c>
      <c r="B17986" t="s">
        <v>207</v>
      </c>
      <c r="C17986" t="s">
        <v>46</v>
      </c>
      <c r="D17986">
        <v>13</v>
      </c>
      <c r="E17986" s="1">
        <v>40853.370833333327</v>
      </c>
      <c r="F17986">
        <v>4.25</v>
      </c>
      <c r="G17986">
        <v>14236</v>
      </c>
      <c r="H17986" t="s">
        <v>10</v>
      </c>
      <c r="I17986" t="str">
        <f>IF(AND(LEFT(OnlineRetail[[#This Row],[InvoiceNo]],1)&lt;&gt;"C",OnlineRetail[[#This Row],[CustomerID]]&lt;&gt;""),"Yes","No")</f>
        <v>Yes</v>
      </c>
      <c r="J17986" s="4">
        <f>EOMONTH(OnlineRetail[[#This Row],[InvoiceDate]],-1)+1</f>
        <v>40848</v>
      </c>
      <c r="K17986" s="6">
        <f>OnlineRetail[[#This Row],[Quantity]]*OnlineRetail[[#This Row],[UnitPrice]]</f>
        <v>55.25</v>
      </c>
      <c r="L17986" t="str">
        <f t="shared" ref="L17986:L18049" si="281">IF(I17986="Yes",G17986&amp;"|"&amp;TEXT(J17986,"mmm-yyyy"),"")</f>
        <v>14236|Nov-2011</v>
      </c>
    </row>
    <row r="17987" spans="1:12">
      <c r="A17987">
        <v>539742</v>
      </c>
      <c r="B17987" t="s">
        <v>302</v>
      </c>
      <c r="C17987" t="s">
        <v>39</v>
      </c>
      <c r="D17987">
        <v>6</v>
      </c>
      <c r="E17987" s="1">
        <v>40853.379166666673</v>
      </c>
      <c r="F17987">
        <v>9.9499999999999993</v>
      </c>
      <c r="G17987">
        <v>13196</v>
      </c>
      <c r="H17987" t="s">
        <v>10</v>
      </c>
      <c r="I17987" t="str">
        <f>IF(AND(LEFT(OnlineRetail[[#This Row],[InvoiceNo]],1)&lt;&gt;"C",OnlineRetail[[#This Row],[CustomerID]]&lt;&gt;""),"Yes","No")</f>
        <v>Yes</v>
      </c>
      <c r="J17987" s="4">
        <f>EOMONTH(OnlineRetail[[#This Row],[InvoiceDate]],-1)+1</f>
        <v>40848</v>
      </c>
      <c r="K17987" s="6">
        <f>OnlineRetail[[#This Row],[Quantity]]*OnlineRetail[[#This Row],[UnitPrice]]</f>
        <v>59.699999999999996</v>
      </c>
      <c r="L17987" t="str">
        <f t="shared" si="281"/>
        <v>13196|Nov-2011</v>
      </c>
    </row>
    <row r="17988" spans="1:12">
      <c r="A17988">
        <v>554322</v>
      </c>
      <c r="B17988" t="s">
        <v>280</v>
      </c>
      <c r="C17988" t="s">
        <v>46</v>
      </c>
      <c r="D17988">
        <v>12</v>
      </c>
      <c r="E17988" s="1">
        <v>40853.380555555559</v>
      </c>
      <c r="F17988">
        <v>4.25</v>
      </c>
      <c r="G17988">
        <v>13962</v>
      </c>
      <c r="H17988" t="s">
        <v>10</v>
      </c>
      <c r="I17988" t="str">
        <f>IF(AND(LEFT(OnlineRetail[[#This Row],[InvoiceNo]],1)&lt;&gt;"C",OnlineRetail[[#This Row],[CustomerID]]&lt;&gt;""),"Yes","No")</f>
        <v>Yes</v>
      </c>
      <c r="J17988" s="4">
        <f>EOMONTH(OnlineRetail[[#This Row],[InvoiceDate]],-1)+1</f>
        <v>40848</v>
      </c>
      <c r="K17988" s="6">
        <f>OnlineRetail[[#This Row],[Quantity]]*OnlineRetail[[#This Row],[UnitPrice]]</f>
        <v>51</v>
      </c>
      <c r="L17988" t="str">
        <f t="shared" si="281"/>
        <v>13962|Nov-2011</v>
      </c>
    </row>
    <row r="17989" spans="1:12">
      <c r="A17989">
        <v>544925</v>
      </c>
      <c r="B17989" t="s">
        <v>101</v>
      </c>
      <c r="C17989" t="s">
        <v>24</v>
      </c>
      <c r="D17989">
        <v>8</v>
      </c>
      <c r="E17989" s="1">
        <v>40853.381944444453</v>
      </c>
      <c r="F17989">
        <v>4.95</v>
      </c>
      <c r="G17989">
        <v>13017</v>
      </c>
      <c r="H17989" t="s">
        <v>10</v>
      </c>
      <c r="I17989" t="str">
        <f>IF(AND(LEFT(OnlineRetail[[#This Row],[InvoiceNo]],1)&lt;&gt;"C",OnlineRetail[[#This Row],[CustomerID]]&lt;&gt;""),"Yes","No")</f>
        <v>Yes</v>
      </c>
      <c r="J17989" s="4">
        <f>EOMONTH(OnlineRetail[[#This Row],[InvoiceDate]],-1)+1</f>
        <v>40848</v>
      </c>
      <c r="K17989" s="6">
        <f>OnlineRetail[[#This Row],[Quantity]]*OnlineRetail[[#This Row],[UnitPrice]]</f>
        <v>39.6</v>
      </c>
      <c r="L17989" t="str">
        <f t="shared" si="281"/>
        <v>13017|Nov-2011</v>
      </c>
    </row>
    <row r="17990" spans="1:12">
      <c r="A17990">
        <v>545536</v>
      </c>
      <c r="B17990" t="s">
        <v>232</v>
      </c>
      <c r="C17990" t="s">
        <v>40</v>
      </c>
      <c r="D17990">
        <v>17</v>
      </c>
      <c r="E17990" s="1">
        <v>40853.406944444447</v>
      </c>
      <c r="F17990">
        <v>2.5499999999999998</v>
      </c>
      <c r="G17990">
        <v>13433</v>
      </c>
      <c r="H17990" t="s">
        <v>10</v>
      </c>
      <c r="I17990" t="str">
        <f>IF(AND(LEFT(OnlineRetail[[#This Row],[InvoiceNo]],1)&lt;&gt;"C",OnlineRetail[[#This Row],[CustomerID]]&lt;&gt;""),"Yes","No")</f>
        <v>Yes</v>
      </c>
      <c r="J17990" s="4">
        <f>EOMONTH(OnlineRetail[[#This Row],[InvoiceDate]],-1)+1</f>
        <v>40848</v>
      </c>
      <c r="K17990" s="6">
        <f>OnlineRetail[[#This Row],[Quantity]]*OnlineRetail[[#This Row],[UnitPrice]]</f>
        <v>43.349999999999994</v>
      </c>
      <c r="L17990" t="str">
        <f t="shared" si="281"/>
        <v>13433|Nov-2011</v>
      </c>
    </row>
    <row r="17991" spans="1:12">
      <c r="A17991">
        <v>547543</v>
      </c>
      <c r="B17991" t="s">
        <v>245</v>
      </c>
      <c r="C17991" t="s">
        <v>62</v>
      </c>
      <c r="D17991">
        <v>24</v>
      </c>
      <c r="E17991" s="1">
        <v>40853.429861111108</v>
      </c>
      <c r="F17991">
        <v>7.95</v>
      </c>
      <c r="G17991">
        <v>12450</v>
      </c>
      <c r="H17991" t="s">
        <v>22</v>
      </c>
      <c r="I17991" t="str">
        <f>IF(AND(LEFT(OnlineRetail[[#This Row],[InvoiceNo]],1)&lt;&gt;"C",OnlineRetail[[#This Row],[CustomerID]]&lt;&gt;""),"Yes","No")</f>
        <v>Yes</v>
      </c>
      <c r="J17991" s="4">
        <f>EOMONTH(OnlineRetail[[#This Row],[InvoiceDate]],-1)+1</f>
        <v>40848</v>
      </c>
      <c r="K17991" s="6">
        <f>OnlineRetail[[#This Row],[Quantity]]*OnlineRetail[[#This Row],[UnitPrice]]</f>
        <v>190.8</v>
      </c>
      <c r="L17991" t="str">
        <f t="shared" si="281"/>
        <v>12450|Nov-2011</v>
      </c>
    </row>
    <row r="17992" spans="1:12">
      <c r="A17992">
        <v>553531</v>
      </c>
      <c r="B17992" t="s">
        <v>219</v>
      </c>
      <c r="C17992" t="s">
        <v>39</v>
      </c>
      <c r="D17992">
        <v>7</v>
      </c>
      <c r="E17992" s="1">
        <v>40853.446527777778</v>
      </c>
      <c r="F17992">
        <v>2.1</v>
      </c>
      <c r="G17992">
        <v>13742</v>
      </c>
      <c r="H17992" t="s">
        <v>10</v>
      </c>
      <c r="I17992" t="str">
        <f>IF(AND(LEFT(OnlineRetail[[#This Row],[InvoiceNo]],1)&lt;&gt;"C",OnlineRetail[[#This Row],[CustomerID]]&lt;&gt;""),"Yes","No")</f>
        <v>Yes</v>
      </c>
      <c r="J17992" s="4">
        <f>EOMONTH(OnlineRetail[[#This Row],[InvoiceDate]],-1)+1</f>
        <v>40848</v>
      </c>
      <c r="K17992" s="6">
        <f>OnlineRetail[[#This Row],[Quantity]]*OnlineRetail[[#This Row],[UnitPrice]]</f>
        <v>14.700000000000001</v>
      </c>
      <c r="L17992" t="str">
        <f t="shared" si="281"/>
        <v>13742|Nov-2011</v>
      </c>
    </row>
    <row r="17993" spans="1:12">
      <c r="A17993">
        <v>537170</v>
      </c>
      <c r="B17993" t="s">
        <v>285</v>
      </c>
      <c r="C17993" t="s">
        <v>12</v>
      </c>
      <c r="D17993">
        <v>6</v>
      </c>
      <c r="E17993" s="1">
        <v>40853.449999999997</v>
      </c>
      <c r="F17993">
        <v>9.9499999999999993</v>
      </c>
      <c r="G17993">
        <v>12623</v>
      </c>
      <c r="H17993" t="s">
        <v>10</v>
      </c>
      <c r="I17993" t="str">
        <f>IF(AND(LEFT(OnlineRetail[[#This Row],[InvoiceNo]],1)&lt;&gt;"C",OnlineRetail[[#This Row],[CustomerID]]&lt;&gt;""),"Yes","No")</f>
        <v>Yes</v>
      </c>
      <c r="J17993" s="4">
        <f>EOMONTH(OnlineRetail[[#This Row],[InvoiceDate]],-1)+1</f>
        <v>40848</v>
      </c>
      <c r="K17993" s="6">
        <f>OnlineRetail[[#This Row],[Quantity]]*OnlineRetail[[#This Row],[UnitPrice]]</f>
        <v>59.699999999999996</v>
      </c>
      <c r="L17993" t="str">
        <f t="shared" si="281"/>
        <v>12623|Nov-2011</v>
      </c>
    </row>
    <row r="17994" spans="1:12">
      <c r="A17994">
        <v>545825</v>
      </c>
      <c r="B17994" t="s">
        <v>185</v>
      </c>
      <c r="C17994" t="s">
        <v>42</v>
      </c>
      <c r="D17994">
        <v>21</v>
      </c>
      <c r="E17994" s="1">
        <v>40853.451388888891</v>
      </c>
      <c r="F17994">
        <v>9.9499999999999993</v>
      </c>
      <c r="G17994">
        <v>13789</v>
      </c>
      <c r="H17994" t="s">
        <v>10</v>
      </c>
      <c r="I17994" t="str">
        <f>IF(AND(LEFT(OnlineRetail[[#This Row],[InvoiceNo]],1)&lt;&gt;"C",OnlineRetail[[#This Row],[CustomerID]]&lt;&gt;""),"Yes","No")</f>
        <v>Yes</v>
      </c>
      <c r="J17994" s="4">
        <f>EOMONTH(OnlineRetail[[#This Row],[InvoiceDate]],-1)+1</f>
        <v>40848</v>
      </c>
      <c r="K17994" s="6">
        <f>OnlineRetail[[#This Row],[Quantity]]*OnlineRetail[[#This Row],[UnitPrice]]</f>
        <v>208.95</v>
      </c>
      <c r="L17994" t="str">
        <f t="shared" si="281"/>
        <v>13789|Nov-2011</v>
      </c>
    </row>
    <row r="17995" spans="1:12">
      <c r="A17995">
        <v>536587</v>
      </c>
      <c r="B17995" t="s">
        <v>18</v>
      </c>
      <c r="C17995" t="s">
        <v>29</v>
      </c>
      <c r="D17995">
        <v>16</v>
      </c>
      <c r="E17995" s="1">
        <v>40853.459027777782</v>
      </c>
      <c r="F17995">
        <v>5.95</v>
      </c>
      <c r="G17995">
        <v>13579</v>
      </c>
      <c r="H17995" t="s">
        <v>10</v>
      </c>
      <c r="I17995" t="str">
        <f>IF(AND(LEFT(OnlineRetail[[#This Row],[InvoiceNo]],1)&lt;&gt;"C",OnlineRetail[[#This Row],[CustomerID]]&lt;&gt;""),"Yes","No")</f>
        <v>Yes</v>
      </c>
      <c r="J17995" s="4">
        <f>EOMONTH(OnlineRetail[[#This Row],[InvoiceDate]],-1)+1</f>
        <v>40848</v>
      </c>
      <c r="K17995" s="6">
        <f>OnlineRetail[[#This Row],[Quantity]]*OnlineRetail[[#This Row],[UnitPrice]]</f>
        <v>95.2</v>
      </c>
      <c r="L17995" t="str">
        <f t="shared" si="281"/>
        <v>13579|Nov-2011</v>
      </c>
    </row>
    <row r="17996" spans="1:12">
      <c r="A17996">
        <v>548179</v>
      </c>
      <c r="B17996" t="s">
        <v>276</v>
      </c>
      <c r="C17996" t="s">
        <v>48</v>
      </c>
      <c r="D17996">
        <v>23</v>
      </c>
      <c r="E17996" s="1">
        <v>40853.460416666669</v>
      </c>
      <c r="F17996">
        <v>4.25</v>
      </c>
      <c r="G17996">
        <v>13428</v>
      </c>
      <c r="H17996" t="s">
        <v>10</v>
      </c>
      <c r="I17996" t="str">
        <f>IF(AND(LEFT(OnlineRetail[[#This Row],[InvoiceNo]],1)&lt;&gt;"C",OnlineRetail[[#This Row],[CustomerID]]&lt;&gt;""),"Yes","No")</f>
        <v>Yes</v>
      </c>
      <c r="J17996" s="4">
        <f>EOMONTH(OnlineRetail[[#This Row],[InvoiceDate]],-1)+1</f>
        <v>40848</v>
      </c>
      <c r="K17996" s="6">
        <f>OnlineRetail[[#This Row],[Quantity]]*OnlineRetail[[#This Row],[UnitPrice]]</f>
        <v>97.75</v>
      </c>
      <c r="L17996" t="str">
        <f t="shared" si="281"/>
        <v>13428|Nov-2011</v>
      </c>
    </row>
    <row r="17997" spans="1:12">
      <c r="A17997">
        <v>544427</v>
      </c>
      <c r="B17997" t="s">
        <v>172</v>
      </c>
      <c r="C17997" t="s">
        <v>48</v>
      </c>
      <c r="D17997">
        <v>16</v>
      </c>
      <c r="E17997" s="1">
        <v>40853.461111111108</v>
      </c>
      <c r="F17997">
        <v>0.85</v>
      </c>
      <c r="G17997">
        <v>13291</v>
      </c>
      <c r="H17997" t="s">
        <v>10</v>
      </c>
      <c r="I17997" t="str">
        <f>IF(AND(LEFT(OnlineRetail[[#This Row],[InvoiceNo]],1)&lt;&gt;"C",OnlineRetail[[#This Row],[CustomerID]]&lt;&gt;""),"Yes","No")</f>
        <v>Yes</v>
      </c>
      <c r="J17997" s="4">
        <f>EOMONTH(OnlineRetail[[#This Row],[InvoiceDate]],-1)+1</f>
        <v>40848</v>
      </c>
      <c r="K17997" s="6">
        <f>OnlineRetail[[#This Row],[Quantity]]*OnlineRetail[[#This Row],[UnitPrice]]</f>
        <v>13.6</v>
      </c>
      <c r="L17997" t="str">
        <f t="shared" si="281"/>
        <v>13291|Nov-2011</v>
      </c>
    </row>
    <row r="17998" spans="1:12">
      <c r="A17998">
        <v>540158</v>
      </c>
      <c r="B17998" t="s">
        <v>30</v>
      </c>
      <c r="C17998" t="s">
        <v>27</v>
      </c>
      <c r="D17998">
        <v>17</v>
      </c>
      <c r="E17998" s="1">
        <v>40853.465277777781</v>
      </c>
      <c r="F17998">
        <v>9.9499999999999993</v>
      </c>
      <c r="G17998">
        <v>14206</v>
      </c>
      <c r="H17998" t="s">
        <v>10</v>
      </c>
      <c r="I17998" t="str">
        <f>IF(AND(LEFT(OnlineRetail[[#This Row],[InvoiceNo]],1)&lt;&gt;"C",OnlineRetail[[#This Row],[CustomerID]]&lt;&gt;""),"Yes","No")</f>
        <v>Yes</v>
      </c>
      <c r="J17998" s="4">
        <f>EOMONTH(OnlineRetail[[#This Row],[InvoiceDate]],-1)+1</f>
        <v>40848</v>
      </c>
      <c r="K17998" s="6">
        <f>OnlineRetail[[#This Row],[Quantity]]*OnlineRetail[[#This Row],[UnitPrice]]</f>
        <v>169.14999999999998</v>
      </c>
      <c r="L17998" t="str">
        <f t="shared" si="281"/>
        <v>14206|Nov-2011</v>
      </c>
    </row>
    <row r="17999" spans="1:12">
      <c r="A17999">
        <v>537144</v>
      </c>
      <c r="B17999" t="s">
        <v>38</v>
      </c>
      <c r="C17999" t="s">
        <v>16</v>
      </c>
      <c r="D17999">
        <v>13</v>
      </c>
      <c r="E17999" s="1">
        <v>40853.472222222219</v>
      </c>
      <c r="F17999">
        <v>3.39</v>
      </c>
      <c r="G17999">
        <v>13028</v>
      </c>
      <c r="H17999" t="s">
        <v>10</v>
      </c>
      <c r="I17999" t="str">
        <f>IF(AND(LEFT(OnlineRetail[[#This Row],[InvoiceNo]],1)&lt;&gt;"C",OnlineRetail[[#This Row],[CustomerID]]&lt;&gt;""),"Yes","No")</f>
        <v>Yes</v>
      </c>
      <c r="J17999" s="4">
        <f>EOMONTH(OnlineRetail[[#This Row],[InvoiceDate]],-1)+1</f>
        <v>40848</v>
      </c>
      <c r="K17999" s="6">
        <f>OnlineRetail[[#This Row],[Quantity]]*OnlineRetail[[#This Row],[UnitPrice]]</f>
        <v>44.07</v>
      </c>
      <c r="L17999" t="str">
        <f t="shared" si="281"/>
        <v>13028|Nov-2011</v>
      </c>
    </row>
    <row r="18000" spans="1:12">
      <c r="A18000">
        <v>541206</v>
      </c>
      <c r="B18000" t="s">
        <v>91</v>
      </c>
      <c r="C18000" t="s">
        <v>16</v>
      </c>
      <c r="D18000">
        <v>21</v>
      </c>
      <c r="E18000" s="1">
        <v>40853.482638888891</v>
      </c>
      <c r="F18000">
        <v>1.25</v>
      </c>
      <c r="G18000">
        <v>12935</v>
      </c>
      <c r="H18000" t="s">
        <v>10</v>
      </c>
      <c r="I18000" t="str">
        <f>IF(AND(LEFT(OnlineRetail[[#This Row],[InvoiceNo]],1)&lt;&gt;"C",OnlineRetail[[#This Row],[CustomerID]]&lt;&gt;""),"Yes","No")</f>
        <v>Yes</v>
      </c>
      <c r="J18000" s="4">
        <f>EOMONTH(OnlineRetail[[#This Row],[InvoiceDate]],-1)+1</f>
        <v>40848</v>
      </c>
      <c r="K18000" s="6">
        <f>OnlineRetail[[#This Row],[Quantity]]*OnlineRetail[[#This Row],[UnitPrice]]</f>
        <v>26.25</v>
      </c>
      <c r="L18000" t="str">
        <f t="shared" si="281"/>
        <v>12935|Nov-2011</v>
      </c>
    </row>
    <row r="18001" spans="1:12">
      <c r="A18001">
        <v>537907</v>
      </c>
      <c r="B18001" t="s">
        <v>69</v>
      </c>
      <c r="C18001" t="s">
        <v>24</v>
      </c>
      <c r="D18001">
        <v>17</v>
      </c>
      <c r="E18001" s="1">
        <v>40853.493750000001</v>
      </c>
      <c r="F18001">
        <v>1.65</v>
      </c>
      <c r="G18001">
        <v>12455</v>
      </c>
      <c r="H18001" t="s">
        <v>10</v>
      </c>
      <c r="I18001" t="str">
        <f>IF(AND(LEFT(OnlineRetail[[#This Row],[InvoiceNo]],1)&lt;&gt;"C",OnlineRetail[[#This Row],[CustomerID]]&lt;&gt;""),"Yes","No")</f>
        <v>Yes</v>
      </c>
      <c r="J18001" s="4">
        <f>EOMONTH(OnlineRetail[[#This Row],[InvoiceDate]],-1)+1</f>
        <v>40848</v>
      </c>
      <c r="K18001" s="6">
        <f>OnlineRetail[[#This Row],[Quantity]]*OnlineRetail[[#This Row],[UnitPrice]]</f>
        <v>28.049999999999997</v>
      </c>
      <c r="L18001" t="str">
        <f t="shared" si="281"/>
        <v>12455|Nov-2011</v>
      </c>
    </row>
    <row r="18002" spans="1:12">
      <c r="A18002">
        <v>551358</v>
      </c>
      <c r="B18002" t="s">
        <v>127</v>
      </c>
      <c r="C18002" t="s">
        <v>19</v>
      </c>
      <c r="D18002">
        <v>24</v>
      </c>
      <c r="E18002" s="1">
        <v>40853.496527777781</v>
      </c>
      <c r="F18002">
        <v>2.1</v>
      </c>
      <c r="G18002">
        <v>13529</v>
      </c>
      <c r="H18002" t="s">
        <v>10</v>
      </c>
      <c r="I18002" t="str">
        <f>IF(AND(LEFT(OnlineRetail[[#This Row],[InvoiceNo]],1)&lt;&gt;"C",OnlineRetail[[#This Row],[CustomerID]]&lt;&gt;""),"Yes","No")</f>
        <v>Yes</v>
      </c>
      <c r="J18002" s="4">
        <f>EOMONTH(OnlineRetail[[#This Row],[InvoiceDate]],-1)+1</f>
        <v>40848</v>
      </c>
      <c r="K18002" s="6">
        <f>OnlineRetail[[#This Row],[Quantity]]*OnlineRetail[[#This Row],[UnitPrice]]</f>
        <v>50.400000000000006</v>
      </c>
      <c r="L18002" t="str">
        <f t="shared" si="281"/>
        <v>13529|Nov-2011</v>
      </c>
    </row>
    <row r="18003" spans="1:12">
      <c r="A18003">
        <v>542425</v>
      </c>
      <c r="B18003" t="s">
        <v>67</v>
      </c>
      <c r="C18003" t="s">
        <v>21</v>
      </c>
      <c r="D18003">
        <v>18</v>
      </c>
      <c r="E18003" s="1">
        <v>40853.498611111107</v>
      </c>
      <c r="F18003">
        <v>1.65</v>
      </c>
      <c r="G18003">
        <v>13029</v>
      </c>
      <c r="H18003" t="s">
        <v>10</v>
      </c>
      <c r="I18003" t="str">
        <f>IF(AND(LEFT(OnlineRetail[[#This Row],[InvoiceNo]],1)&lt;&gt;"C",OnlineRetail[[#This Row],[CustomerID]]&lt;&gt;""),"Yes","No")</f>
        <v>Yes</v>
      </c>
      <c r="J18003" s="4">
        <f>EOMONTH(OnlineRetail[[#This Row],[InvoiceDate]],-1)+1</f>
        <v>40848</v>
      </c>
      <c r="K18003" s="6">
        <f>OnlineRetail[[#This Row],[Quantity]]*OnlineRetail[[#This Row],[UnitPrice]]</f>
        <v>29.7</v>
      </c>
      <c r="L18003" t="str">
        <f t="shared" si="281"/>
        <v>13029|Nov-2011</v>
      </c>
    </row>
    <row r="18004" spans="1:12" hidden="1">
      <c r="A18004" t="s">
        <v>444</v>
      </c>
      <c r="B18004" t="s">
        <v>119</v>
      </c>
      <c r="C18004" t="s">
        <v>50</v>
      </c>
      <c r="D18004">
        <v>2</v>
      </c>
      <c r="E18004" s="1">
        <v>40853.499305555553</v>
      </c>
      <c r="F18004">
        <v>1.65</v>
      </c>
      <c r="G18004">
        <v>13090</v>
      </c>
      <c r="H18004" t="s">
        <v>10</v>
      </c>
      <c r="I18004" t="str">
        <f>IF(AND(LEFT(OnlineRetail[[#This Row],[InvoiceNo]],1)&lt;&gt;"C",OnlineRetail[[#This Row],[CustomerID]]&lt;&gt;""),"Yes","No")</f>
        <v>No</v>
      </c>
      <c r="J18004" s="4">
        <f>EOMONTH(OnlineRetail[[#This Row],[InvoiceDate]],-1)+1</f>
        <v>40848</v>
      </c>
      <c r="K18004" s="6">
        <f>OnlineRetail[[#This Row],[Quantity]]*OnlineRetail[[#This Row],[UnitPrice]]</f>
        <v>3.3</v>
      </c>
      <c r="L18004" t="str">
        <f t="shared" si="281"/>
        <v/>
      </c>
    </row>
    <row r="18005" spans="1:12">
      <c r="A18005">
        <v>537213</v>
      </c>
      <c r="B18005" t="s">
        <v>289</v>
      </c>
      <c r="C18005" t="s">
        <v>83</v>
      </c>
      <c r="D18005">
        <v>16</v>
      </c>
      <c r="E18005" s="1">
        <v>40853.506249999999</v>
      </c>
      <c r="F18005">
        <v>4.25</v>
      </c>
      <c r="G18005">
        <v>13208</v>
      </c>
      <c r="H18005" t="s">
        <v>10</v>
      </c>
      <c r="I18005" t="str">
        <f>IF(AND(LEFT(OnlineRetail[[#This Row],[InvoiceNo]],1)&lt;&gt;"C",OnlineRetail[[#This Row],[CustomerID]]&lt;&gt;""),"Yes","No")</f>
        <v>Yes</v>
      </c>
      <c r="J18005" s="4">
        <f>EOMONTH(OnlineRetail[[#This Row],[InvoiceDate]],-1)+1</f>
        <v>40848</v>
      </c>
      <c r="K18005" s="6">
        <f>OnlineRetail[[#This Row],[Quantity]]*OnlineRetail[[#This Row],[UnitPrice]]</f>
        <v>68</v>
      </c>
      <c r="L18005" t="str">
        <f t="shared" si="281"/>
        <v>13208|Nov-2011</v>
      </c>
    </row>
    <row r="18006" spans="1:12">
      <c r="A18006">
        <v>542766</v>
      </c>
      <c r="B18006" t="s">
        <v>130</v>
      </c>
      <c r="C18006" t="s">
        <v>9</v>
      </c>
      <c r="D18006">
        <v>1</v>
      </c>
      <c r="E18006" s="1">
        <v>40853.510416666657</v>
      </c>
      <c r="F18006">
        <v>7.95</v>
      </c>
      <c r="G18006">
        <v>13429</v>
      </c>
      <c r="H18006" t="s">
        <v>25</v>
      </c>
      <c r="I18006" t="str">
        <f>IF(AND(LEFT(OnlineRetail[[#This Row],[InvoiceNo]],1)&lt;&gt;"C",OnlineRetail[[#This Row],[CustomerID]]&lt;&gt;""),"Yes","No")</f>
        <v>Yes</v>
      </c>
      <c r="J18006" s="4">
        <f>EOMONTH(OnlineRetail[[#This Row],[InvoiceDate]],-1)+1</f>
        <v>40848</v>
      </c>
      <c r="K18006" s="6">
        <f>OnlineRetail[[#This Row],[Quantity]]*OnlineRetail[[#This Row],[UnitPrice]]</f>
        <v>7.95</v>
      </c>
      <c r="L18006" t="str">
        <f t="shared" si="281"/>
        <v>13429|Nov-2011</v>
      </c>
    </row>
    <row r="18007" spans="1:12" hidden="1">
      <c r="A18007">
        <v>541435</v>
      </c>
      <c r="B18007" t="s">
        <v>35</v>
      </c>
      <c r="C18007" t="s">
        <v>39</v>
      </c>
      <c r="D18007">
        <v>9</v>
      </c>
      <c r="E18007" s="1">
        <v>40853.512499999997</v>
      </c>
      <c r="F18007">
        <v>3.39</v>
      </c>
      <c r="H18007" t="s">
        <v>10</v>
      </c>
      <c r="I18007" t="str">
        <f>IF(AND(LEFT(OnlineRetail[[#This Row],[InvoiceNo]],1)&lt;&gt;"C",OnlineRetail[[#This Row],[CustomerID]]&lt;&gt;""),"Yes","No")</f>
        <v>No</v>
      </c>
      <c r="J18007" s="4">
        <f>EOMONTH(OnlineRetail[[#This Row],[InvoiceDate]],-1)+1</f>
        <v>40848</v>
      </c>
      <c r="K18007" s="6">
        <f>OnlineRetail[[#This Row],[Quantity]]*OnlineRetail[[#This Row],[UnitPrice]]</f>
        <v>30.51</v>
      </c>
      <c r="L18007" t="str">
        <f t="shared" si="281"/>
        <v/>
      </c>
    </row>
    <row r="18008" spans="1:12">
      <c r="A18008">
        <v>541880</v>
      </c>
      <c r="B18008" t="s">
        <v>80</v>
      </c>
      <c r="C18008" t="s">
        <v>48</v>
      </c>
      <c r="D18008">
        <v>19</v>
      </c>
      <c r="E18008" s="1">
        <v>40853.515972222223</v>
      </c>
      <c r="F18008">
        <v>2.1</v>
      </c>
      <c r="G18008">
        <v>12653</v>
      </c>
      <c r="H18008" t="s">
        <v>31</v>
      </c>
      <c r="I18008" t="str">
        <f>IF(AND(LEFT(OnlineRetail[[#This Row],[InvoiceNo]],1)&lt;&gt;"C",OnlineRetail[[#This Row],[CustomerID]]&lt;&gt;""),"Yes","No")</f>
        <v>Yes</v>
      </c>
      <c r="J18008" s="4">
        <f>EOMONTH(OnlineRetail[[#This Row],[InvoiceDate]],-1)+1</f>
        <v>40848</v>
      </c>
      <c r="K18008" s="6">
        <f>OnlineRetail[[#This Row],[Quantity]]*OnlineRetail[[#This Row],[UnitPrice]]</f>
        <v>39.9</v>
      </c>
      <c r="L18008" t="str">
        <f t="shared" si="281"/>
        <v>12653|Nov-2011</v>
      </c>
    </row>
    <row r="18009" spans="1:12">
      <c r="A18009">
        <v>554242</v>
      </c>
      <c r="B18009" t="s">
        <v>86</v>
      </c>
      <c r="C18009" t="s">
        <v>42</v>
      </c>
      <c r="D18009">
        <v>18</v>
      </c>
      <c r="E18009" s="1">
        <v>40853.522222222222</v>
      </c>
      <c r="F18009">
        <v>2.5499999999999998</v>
      </c>
      <c r="G18009">
        <v>13337</v>
      </c>
      <c r="H18009" t="s">
        <v>10</v>
      </c>
      <c r="I18009" t="str">
        <f>IF(AND(LEFT(OnlineRetail[[#This Row],[InvoiceNo]],1)&lt;&gt;"C",OnlineRetail[[#This Row],[CustomerID]]&lt;&gt;""),"Yes","No")</f>
        <v>Yes</v>
      </c>
      <c r="J18009" s="4">
        <f>EOMONTH(OnlineRetail[[#This Row],[InvoiceDate]],-1)+1</f>
        <v>40848</v>
      </c>
      <c r="K18009" s="6">
        <f>OnlineRetail[[#This Row],[Quantity]]*OnlineRetail[[#This Row],[UnitPrice]]</f>
        <v>45.9</v>
      </c>
      <c r="L18009" t="str">
        <f t="shared" si="281"/>
        <v>13337|Nov-2011</v>
      </c>
    </row>
    <row r="18010" spans="1:12">
      <c r="A18010">
        <v>554063</v>
      </c>
      <c r="B18010" t="s">
        <v>250</v>
      </c>
      <c r="C18010" t="s">
        <v>40</v>
      </c>
      <c r="D18010">
        <v>19</v>
      </c>
      <c r="E18010" s="1">
        <v>40853.523611111108</v>
      </c>
      <c r="F18010">
        <v>9.9499999999999993</v>
      </c>
      <c r="G18010">
        <v>12810</v>
      </c>
      <c r="H18010" t="s">
        <v>25</v>
      </c>
      <c r="I18010" t="str">
        <f>IF(AND(LEFT(OnlineRetail[[#This Row],[InvoiceNo]],1)&lt;&gt;"C",OnlineRetail[[#This Row],[CustomerID]]&lt;&gt;""),"Yes","No")</f>
        <v>Yes</v>
      </c>
      <c r="J18010" s="4">
        <f>EOMONTH(OnlineRetail[[#This Row],[InvoiceDate]],-1)+1</f>
        <v>40848</v>
      </c>
      <c r="K18010" s="6">
        <f>OnlineRetail[[#This Row],[Quantity]]*OnlineRetail[[#This Row],[UnitPrice]]</f>
        <v>189.04999999999998</v>
      </c>
      <c r="L18010" t="str">
        <f t="shared" si="281"/>
        <v>12810|Nov-2011</v>
      </c>
    </row>
    <row r="18011" spans="1:12">
      <c r="A18011">
        <v>553412</v>
      </c>
      <c r="B18011" t="s">
        <v>140</v>
      </c>
      <c r="C18011" t="s">
        <v>83</v>
      </c>
      <c r="D18011">
        <v>14</v>
      </c>
      <c r="E18011" s="1">
        <v>40853.525000000001</v>
      </c>
      <c r="F18011">
        <v>7.95</v>
      </c>
      <c r="G18011">
        <v>12819</v>
      </c>
      <c r="H18011" t="s">
        <v>10</v>
      </c>
      <c r="I18011" t="str">
        <f>IF(AND(LEFT(OnlineRetail[[#This Row],[InvoiceNo]],1)&lt;&gt;"C",OnlineRetail[[#This Row],[CustomerID]]&lt;&gt;""),"Yes","No")</f>
        <v>Yes</v>
      </c>
      <c r="J18011" s="4">
        <f>EOMONTH(OnlineRetail[[#This Row],[InvoiceDate]],-1)+1</f>
        <v>40848</v>
      </c>
      <c r="K18011" s="6">
        <f>OnlineRetail[[#This Row],[Quantity]]*OnlineRetail[[#This Row],[UnitPrice]]</f>
        <v>111.3</v>
      </c>
      <c r="L18011" t="str">
        <f t="shared" si="281"/>
        <v>12819|Nov-2011</v>
      </c>
    </row>
    <row r="18012" spans="1:12">
      <c r="A18012">
        <v>542217</v>
      </c>
      <c r="B18012" t="s">
        <v>216</v>
      </c>
      <c r="C18012" t="s">
        <v>16</v>
      </c>
      <c r="D18012">
        <v>18</v>
      </c>
      <c r="E18012" s="1">
        <v>40853.526388888888</v>
      </c>
      <c r="F18012">
        <v>7.95</v>
      </c>
      <c r="G18012">
        <v>14293</v>
      </c>
      <c r="H18012" t="s">
        <v>22</v>
      </c>
      <c r="I18012" t="str">
        <f>IF(AND(LEFT(OnlineRetail[[#This Row],[InvoiceNo]],1)&lt;&gt;"C",OnlineRetail[[#This Row],[CustomerID]]&lt;&gt;""),"Yes","No")</f>
        <v>Yes</v>
      </c>
      <c r="J18012" s="4">
        <f>EOMONTH(OnlineRetail[[#This Row],[InvoiceDate]],-1)+1</f>
        <v>40848</v>
      </c>
      <c r="K18012" s="6">
        <f>OnlineRetail[[#This Row],[Quantity]]*OnlineRetail[[#This Row],[UnitPrice]]</f>
        <v>143.1</v>
      </c>
      <c r="L18012" t="str">
        <f t="shared" si="281"/>
        <v>14293|Nov-2011</v>
      </c>
    </row>
    <row r="18013" spans="1:12">
      <c r="A18013">
        <v>541670</v>
      </c>
      <c r="B18013" t="s">
        <v>78</v>
      </c>
      <c r="C18013" t="s">
        <v>83</v>
      </c>
      <c r="D18013">
        <v>20</v>
      </c>
      <c r="E18013" s="1">
        <v>40853.530555555553</v>
      </c>
      <c r="F18013">
        <v>3.39</v>
      </c>
      <c r="G18013">
        <v>12391</v>
      </c>
      <c r="H18013" t="s">
        <v>10</v>
      </c>
      <c r="I18013" t="str">
        <f>IF(AND(LEFT(OnlineRetail[[#This Row],[InvoiceNo]],1)&lt;&gt;"C",OnlineRetail[[#This Row],[CustomerID]]&lt;&gt;""),"Yes","No")</f>
        <v>Yes</v>
      </c>
      <c r="J18013" s="4">
        <f>EOMONTH(OnlineRetail[[#This Row],[InvoiceDate]],-1)+1</f>
        <v>40848</v>
      </c>
      <c r="K18013" s="6">
        <f>OnlineRetail[[#This Row],[Quantity]]*OnlineRetail[[#This Row],[UnitPrice]]</f>
        <v>67.8</v>
      </c>
      <c r="L18013" t="str">
        <f t="shared" si="281"/>
        <v>12391|Nov-2011</v>
      </c>
    </row>
    <row r="18014" spans="1:12">
      <c r="A18014">
        <v>543464</v>
      </c>
      <c r="B18014" t="s">
        <v>180</v>
      </c>
      <c r="C18014" t="s">
        <v>29</v>
      </c>
      <c r="D18014">
        <v>11</v>
      </c>
      <c r="E18014" s="1">
        <v>40853.537499999999</v>
      </c>
      <c r="F18014">
        <v>7.95</v>
      </c>
      <c r="G18014">
        <v>13802</v>
      </c>
      <c r="H18014" t="s">
        <v>10</v>
      </c>
      <c r="I18014" t="str">
        <f>IF(AND(LEFT(OnlineRetail[[#This Row],[InvoiceNo]],1)&lt;&gt;"C",OnlineRetail[[#This Row],[CustomerID]]&lt;&gt;""),"Yes","No")</f>
        <v>Yes</v>
      </c>
      <c r="J18014" s="4">
        <f>EOMONTH(OnlineRetail[[#This Row],[InvoiceDate]],-1)+1</f>
        <v>40848</v>
      </c>
      <c r="K18014" s="6">
        <f>OnlineRetail[[#This Row],[Quantity]]*OnlineRetail[[#This Row],[UnitPrice]]</f>
        <v>87.45</v>
      </c>
      <c r="L18014" t="str">
        <f t="shared" si="281"/>
        <v>13802|Nov-2011</v>
      </c>
    </row>
    <row r="18015" spans="1:12">
      <c r="A18015">
        <v>546350</v>
      </c>
      <c r="B18015" t="s">
        <v>69</v>
      </c>
      <c r="C18015" t="s">
        <v>48</v>
      </c>
      <c r="D18015">
        <v>21</v>
      </c>
      <c r="E18015" s="1">
        <v>40853.540277777778</v>
      </c>
      <c r="F18015">
        <v>1.25</v>
      </c>
      <c r="G18015">
        <v>14104</v>
      </c>
      <c r="H18015" t="s">
        <v>10</v>
      </c>
      <c r="I18015" t="str">
        <f>IF(AND(LEFT(OnlineRetail[[#This Row],[InvoiceNo]],1)&lt;&gt;"C",OnlineRetail[[#This Row],[CustomerID]]&lt;&gt;""),"Yes","No")</f>
        <v>Yes</v>
      </c>
      <c r="J18015" s="4">
        <f>EOMONTH(OnlineRetail[[#This Row],[InvoiceDate]],-1)+1</f>
        <v>40848</v>
      </c>
      <c r="K18015" s="6">
        <f>OnlineRetail[[#This Row],[Quantity]]*OnlineRetail[[#This Row],[UnitPrice]]</f>
        <v>26.25</v>
      </c>
      <c r="L18015" t="str">
        <f t="shared" si="281"/>
        <v>14104|Nov-2011</v>
      </c>
    </row>
    <row r="18016" spans="1:12">
      <c r="A18016">
        <v>547506</v>
      </c>
      <c r="B18016" t="s">
        <v>69</v>
      </c>
      <c r="C18016" t="s">
        <v>62</v>
      </c>
      <c r="D18016">
        <v>16</v>
      </c>
      <c r="E18016" s="1">
        <v>40853.541666666657</v>
      </c>
      <c r="F18016">
        <v>2.5499999999999998</v>
      </c>
      <c r="G18016">
        <v>13742</v>
      </c>
      <c r="H18016" t="s">
        <v>10</v>
      </c>
      <c r="I18016" t="str">
        <f>IF(AND(LEFT(OnlineRetail[[#This Row],[InvoiceNo]],1)&lt;&gt;"C",OnlineRetail[[#This Row],[CustomerID]]&lt;&gt;""),"Yes","No")</f>
        <v>Yes</v>
      </c>
      <c r="J18016" s="4">
        <f>EOMONTH(OnlineRetail[[#This Row],[InvoiceDate]],-1)+1</f>
        <v>40848</v>
      </c>
      <c r="K18016" s="6">
        <f>OnlineRetail[[#This Row],[Quantity]]*OnlineRetail[[#This Row],[UnitPrice]]</f>
        <v>40.799999999999997</v>
      </c>
      <c r="L18016" t="str">
        <f t="shared" si="281"/>
        <v>13742|Nov-2011</v>
      </c>
    </row>
    <row r="18017" spans="1:12">
      <c r="A18017">
        <v>551590</v>
      </c>
      <c r="B18017" t="s">
        <v>32</v>
      </c>
      <c r="C18017" t="s">
        <v>9</v>
      </c>
      <c r="D18017">
        <v>18</v>
      </c>
      <c r="E18017" s="1">
        <v>40853.54583333333</v>
      </c>
      <c r="F18017">
        <v>7.95</v>
      </c>
      <c r="G18017">
        <v>13142</v>
      </c>
      <c r="H18017" t="s">
        <v>10</v>
      </c>
      <c r="I18017" t="str">
        <f>IF(AND(LEFT(OnlineRetail[[#This Row],[InvoiceNo]],1)&lt;&gt;"C",OnlineRetail[[#This Row],[CustomerID]]&lt;&gt;""),"Yes","No")</f>
        <v>Yes</v>
      </c>
      <c r="J18017" s="4">
        <f>EOMONTH(OnlineRetail[[#This Row],[InvoiceDate]],-1)+1</f>
        <v>40848</v>
      </c>
      <c r="K18017" s="6">
        <f>OnlineRetail[[#This Row],[Quantity]]*OnlineRetail[[#This Row],[UnitPrice]]</f>
        <v>143.1</v>
      </c>
      <c r="L18017" t="str">
        <f t="shared" si="281"/>
        <v>13142|Nov-2011</v>
      </c>
    </row>
    <row r="18018" spans="1:12">
      <c r="A18018">
        <v>542819</v>
      </c>
      <c r="B18018" t="s">
        <v>240</v>
      </c>
      <c r="C18018" t="s">
        <v>14</v>
      </c>
      <c r="D18018">
        <v>2</v>
      </c>
      <c r="E18018" s="1">
        <v>40853.556250000001</v>
      </c>
      <c r="F18018">
        <v>5.95</v>
      </c>
      <c r="G18018">
        <v>13773</v>
      </c>
      <c r="H18018" t="s">
        <v>22</v>
      </c>
      <c r="I18018" t="str">
        <f>IF(AND(LEFT(OnlineRetail[[#This Row],[InvoiceNo]],1)&lt;&gt;"C",OnlineRetail[[#This Row],[CustomerID]]&lt;&gt;""),"Yes","No")</f>
        <v>Yes</v>
      </c>
      <c r="J18018" s="4">
        <f>EOMONTH(OnlineRetail[[#This Row],[InvoiceDate]],-1)+1</f>
        <v>40848</v>
      </c>
      <c r="K18018" s="6">
        <f>OnlineRetail[[#This Row],[Quantity]]*OnlineRetail[[#This Row],[UnitPrice]]</f>
        <v>11.9</v>
      </c>
      <c r="L18018" t="str">
        <f t="shared" si="281"/>
        <v>13773|Nov-2011</v>
      </c>
    </row>
    <row r="18019" spans="1:12">
      <c r="A18019">
        <v>549155</v>
      </c>
      <c r="B18019" t="s">
        <v>113</v>
      </c>
      <c r="C18019" t="s">
        <v>46</v>
      </c>
      <c r="D18019">
        <v>22</v>
      </c>
      <c r="E18019" s="1">
        <v>40853.568055555559</v>
      </c>
      <c r="F18019">
        <v>2.1</v>
      </c>
      <c r="G18019">
        <v>13096</v>
      </c>
      <c r="H18019" t="s">
        <v>10</v>
      </c>
      <c r="I18019" t="str">
        <f>IF(AND(LEFT(OnlineRetail[[#This Row],[InvoiceNo]],1)&lt;&gt;"C",OnlineRetail[[#This Row],[CustomerID]]&lt;&gt;""),"Yes","No")</f>
        <v>Yes</v>
      </c>
      <c r="J18019" s="4">
        <f>EOMONTH(OnlineRetail[[#This Row],[InvoiceDate]],-1)+1</f>
        <v>40848</v>
      </c>
      <c r="K18019" s="6">
        <f>OnlineRetail[[#This Row],[Quantity]]*OnlineRetail[[#This Row],[UnitPrice]]</f>
        <v>46.2</v>
      </c>
      <c r="L18019" t="str">
        <f t="shared" si="281"/>
        <v>13096|Nov-2011</v>
      </c>
    </row>
    <row r="18020" spans="1:12">
      <c r="A18020">
        <v>546928</v>
      </c>
      <c r="B18020" t="s">
        <v>127</v>
      </c>
      <c r="C18020" t="s">
        <v>19</v>
      </c>
      <c r="D18020">
        <v>22</v>
      </c>
      <c r="E18020" s="1">
        <v>40853.571527777778</v>
      </c>
      <c r="F18020">
        <v>7.95</v>
      </c>
      <c r="G18020">
        <v>14256</v>
      </c>
      <c r="H18020" t="s">
        <v>10</v>
      </c>
      <c r="I18020" t="str">
        <f>IF(AND(LEFT(OnlineRetail[[#This Row],[InvoiceNo]],1)&lt;&gt;"C",OnlineRetail[[#This Row],[CustomerID]]&lt;&gt;""),"Yes","No")</f>
        <v>Yes</v>
      </c>
      <c r="J18020" s="4">
        <f>EOMONTH(OnlineRetail[[#This Row],[InvoiceDate]],-1)+1</f>
        <v>40848</v>
      </c>
      <c r="K18020" s="6">
        <f>OnlineRetail[[#This Row],[Quantity]]*OnlineRetail[[#This Row],[UnitPrice]]</f>
        <v>174.9</v>
      </c>
      <c r="L18020" t="str">
        <f t="shared" si="281"/>
        <v>14256|Nov-2011</v>
      </c>
    </row>
    <row r="18021" spans="1:12">
      <c r="A18021">
        <v>549893</v>
      </c>
      <c r="B18021" t="s">
        <v>248</v>
      </c>
      <c r="C18021" t="s">
        <v>53</v>
      </c>
      <c r="D18021">
        <v>7</v>
      </c>
      <c r="E18021" s="1">
        <v>40853.578472222223</v>
      </c>
      <c r="F18021">
        <v>7.95</v>
      </c>
      <c r="G18021">
        <v>13674</v>
      </c>
      <c r="H18021" t="s">
        <v>10</v>
      </c>
      <c r="I18021" t="str">
        <f>IF(AND(LEFT(OnlineRetail[[#This Row],[InvoiceNo]],1)&lt;&gt;"C",OnlineRetail[[#This Row],[CustomerID]]&lt;&gt;""),"Yes","No")</f>
        <v>Yes</v>
      </c>
      <c r="J18021" s="4">
        <f>EOMONTH(OnlineRetail[[#This Row],[InvoiceDate]],-1)+1</f>
        <v>40848</v>
      </c>
      <c r="K18021" s="6">
        <f>OnlineRetail[[#This Row],[Quantity]]*OnlineRetail[[#This Row],[UnitPrice]]</f>
        <v>55.65</v>
      </c>
      <c r="L18021" t="str">
        <f t="shared" si="281"/>
        <v>13674|Nov-2011</v>
      </c>
    </row>
    <row r="18022" spans="1:12">
      <c r="A18022">
        <v>551851</v>
      </c>
      <c r="B18022" t="s">
        <v>240</v>
      </c>
      <c r="C18022" t="s">
        <v>12</v>
      </c>
      <c r="D18022">
        <v>17</v>
      </c>
      <c r="E18022" s="1">
        <v>40853.581250000003</v>
      </c>
      <c r="F18022">
        <v>5.95</v>
      </c>
      <c r="G18022">
        <v>13294</v>
      </c>
      <c r="H18022" t="s">
        <v>17</v>
      </c>
      <c r="I18022" t="str">
        <f>IF(AND(LEFT(OnlineRetail[[#This Row],[InvoiceNo]],1)&lt;&gt;"C",OnlineRetail[[#This Row],[CustomerID]]&lt;&gt;""),"Yes","No")</f>
        <v>Yes</v>
      </c>
      <c r="J18022" s="4">
        <f>EOMONTH(OnlineRetail[[#This Row],[InvoiceDate]],-1)+1</f>
        <v>40848</v>
      </c>
      <c r="K18022" s="6">
        <f>OnlineRetail[[#This Row],[Quantity]]*OnlineRetail[[#This Row],[UnitPrice]]</f>
        <v>101.15</v>
      </c>
      <c r="L18022" t="str">
        <f t="shared" si="281"/>
        <v>13294|Nov-2011</v>
      </c>
    </row>
    <row r="18023" spans="1:12">
      <c r="A18023">
        <v>552163</v>
      </c>
      <c r="B18023" t="s">
        <v>179</v>
      </c>
      <c r="C18023" t="s">
        <v>12</v>
      </c>
      <c r="D18023">
        <v>13</v>
      </c>
      <c r="E18023" s="1">
        <v>40853.588194444441</v>
      </c>
      <c r="F18023">
        <v>1.65</v>
      </c>
      <c r="G18023">
        <v>12767</v>
      </c>
      <c r="H18023" t="s">
        <v>10</v>
      </c>
      <c r="I18023" t="str">
        <f>IF(AND(LEFT(OnlineRetail[[#This Row],[InvoiceNo]],1)&lt;&gt;"C",OnlineRetail[[#This Row],[CustomerID]]&lt;&gt;""),"Yes","No")</f>
        <v>Yes</v>
      </c>
      <c r="J18023" s="4">
        <f>EOMONTH(OnlineRetail[[#This Row],[InvoiceDate]],-1)+1</f>
        <v>40848</v>
      </c>
      <c r="K18023" s="6">
        <f>OnlineRetail[[#This Row],[Quantity]]*OnlineRetail[[#This Row],[UnitPrice]]</f>
        <v>21.45</v>
      </c>
      <c r="L18023" t="str">
        <f t="shared" si="281"/>
        <v>12767|Nov-2011</v>
      </c>
    </row>
    <row r="18024" spans="1:12">
      <c r="A18024">
        <v>540184</v>
      </c>
      <c r="B18024" t="s">
        <v>20</v>
      </c>
      <c r="C18024" t="s">
        <v>24</v>
      </c>
      <c r="D18024">
        <v>18</v>
      </c>
      <c r="E18024" s="1">
        <v>40853.59097222222</v>
      </c>
      <c r="F18024">
        <v>3.39</v>
      </c>
      <c r="G18024">
        <v>12506</v>
      </c>
      <c r="H18024" t="s">
        <v>10</v>
      </c>
      <c r="I18024" t="str">
        <f>IF(AND(LEFT(OnlineRetail[[#This Row],[InvoiceNo]],1)&lt;&gt;"C",OnlineRetail[[#This Row],[CustomerID]]&lt;&gt;""),"Yes","No")</f>
        <v>Yes</v>
      </c>
      <c r="J18024" s="4">
        <f>EOMONTH(OnlineRetail[[#This Row],[InvoiceDate]],-1)+1</f>
        <v>40848</v>
      </c>
      <c r="K18024" s="6">
        <f>OnlineRetail[[#This Row],[Quantity]]*OnlineRetail[[#This Row],[UnitPrice]]</f>
        <v>61.02</v>
      </c>
      <c r="L18024" t="str">
        <f t="shared" si="281"/>
        <v>12506|Nov-2011</v>
      </c>
    </row>
    <row r="18025" spans="1:12">
      <c r="A18025">
        <v>544412</v>
      </c>
      <c r="B18025" t="s">
        <v>97</v>
      </c>
      <c r="C18025" t="s">
        <v>39</v>
      </c>
      <c r="D18025">
        <v>13</v>
      </c>
      <c r="E18025" s="1">
        <v>40853.59375</v>
      </c>
      <c r="F18025">
        <v>7.95</v>
      </c>
      <c r="G18025">
        <v>12856</v>
      </c>
      <c r="H18025" t="s">
        <v>10</v>
      </c>
      <c r="I18025" t="str">
        <f>IF(AND(LEFT(OnlineRetail[[#This Row],[InvoiceNo]],1)&lt;&gt;"C",OnlineRetail[[#This Row],[CustomerID]]&lt;&gt;""),"Yes","No")</f>
        <v>Yes</v>
      </c>
      <c r="J18025" s="4">
        <f>EOMONTH(OnlineRetail[[#This Row],[InvoiceDate]],-1)+1</f>
        <v>40848</v>
      </c>
      <c r="K18025" s="6">
        <f>OnlineRetail[[#This Row],[Quantity]]*OnlineRetail[[#This Row],[UnitPrice]]</f>
        <v>103.35000000000001</v>
      </c>
      <c r="L18025" t="str">
        <f t="shared" si="281"/>
        <v>12856|Nov-2011</v>
      </c>
    </row>
    <row r="18026" spans="1:12">
      <c r="A18026">
        <v>547119</v>
      </c>
      <c r="B18026" t="s">
        <v>245</v>
      </c>
      <c r="C18026" t="s">
        <v>21</v>
      </c>
      <c r="D18026">
        <v>20</v>
      </c>
      <c r="E18026" s="1">
        <v>40853.599999999999</v>
      </c>
      <c r="F18026">
        <v>1.25</v>
      </c>
      <c r="G18026">
        <v>13503</v>
      </c>
      <c r="H18026" t="s">
        <v>10</v>
      </c>
      <c r="I18026" t="str">
        <f>IF(AND(LEFT(OnlineRetail[[#This Row],[InvoiceNo]],1)&lt;&gt;"C",OnlineRetail[[#This Row],[CustomerID]]&lt;&gt;""),"Yes","No")</f>
        <v>Yes</v>
      </c>
      <c r="J18026" s="4">
        <f>EOMONTH(OnlineRetail[[#This Row],[InvoiceDate]],-1)+1</f>
        <v>40848</v>
      </c>
      <c r="K18026" s="6">
        <f>OnlineRetail[[#This Row],[Quantity]]*OnlineRetail[[#This Row],[UnitPrice]]</f>
        <v>25</v>
      </c>
      <c r="L18026" t="str">
        <f t="shared" si="281"/>
        <v>13503|Nov-2011</v>
      </c>
    </row>
    <row r="18027" spans="1:12">
      <c r="A18027">
        <v>551899</v>
      </c>
      <c r="B18027" t="s">
        <v>152</v>
      </c>
      <c r="C18027" t="s">
        <v>53</v>
      </c>
      <c r="D18027">
        <v>7</v>
      </c>
      <c r="E18027" s="1">
        <v>40853.602083333331</v>
      </c>
      <c r="F18027">
        <v>3.39</v>
      </c>
      <c r="G18027">
        <v>13078</v>
      </c>
      <c r="H18027" t="s">
        <v>10</v>
      </c>
      <c r="I18027" t="str">
        <f>IF(AND(LEFT(OnlineRetail[[#This Row],[InvoiceNo]],1)&lt;&gt;"C",OnlineRetail[[#This Row],[CustomerID]]&lt;&gt;""),"Yes","No")</f>
        <v>Yes</v>
      </c>
      <c r="J18027" s="4">
        <f>EOMONTH(OnlineRetail[[#This Row],[InvoiceDate]],-1)+1</f>
        <v>40848</v>
      </c>
      <c r="K18027" s="6">
        <f>OnlineRetail[[#This Row],[Quantity]]*OnlineRetail[[#This Row],[UnitPrice]]</f>
        <v>23.73</v>
      </c>
      <c r="L18027" t="str">
        <f t="shared" si="281"/>
        <v>13078|Nov-2011</v>
      </c>
    </row>
    <row r="18028" spans="1:12">
      <c r="A18028">
        <v>549996</v>
      </c>
      <c r="B18028" t="s">
        <v>56</v>
      </c>
      <c r="C18028" t="s">
        <v>24</v>
      </c>
      <c r="D18028">
        <v>4</v>
      </c>
      <c r="E18028" s="1">
        <v>40853.613194444442</v>
      </c>
      <c r="F18028">
        <v>9.9499999999999993</v>
      </c>
      <c r="G18028">
        <v>13664</v>
      </c>
      <c r="H18028" t="s">
        <v>10</v>
      </c>
      <c r="I18028" t="str">
        <f>IF(AND(LEFT(OnlineRetail[[#This Row],[InvoiceNo]],1)&lt;&gt;"C",OnlineRetail[[#This Row],[CustomerID]]&lt;&gt;""),"Yes","No")</f>
        <v>Yes</v>
      </c>
      <c r="J18028" s="4">
        <f>EOMONTH(OnlineRetail[[#This Row],[InvoiceDate]],-1)+1</f>
        <v>40848</v>
      </c>
      <c r="K18028" s="6">
        <f>OnlineRetail[[#This Row],[Quantity]]*OnlineRetail[[#This Row],[UnitPrice]]</f>
        <v>39.799999999999997</v>
      </c>
      <c r="L18028" t="str">
        <f t="shared" si="281"/>
        <v>13664|Nov-2011</v>
      </c>
    </row>
    <row r="18029" spans="1:12">
      <c r="A18029">
        <v>538525</v>
      </c>
      <c r="B18029" t="s">
        <v>281</v>
      </c>
      <c r="C18029" t="s">
        <v>14</v>
      </c>
      <c r="D18029">
        <v>7</v>
      </c>
      <c r="E18029" s="1">
        <v>40853.615972222222</v>
      </c>
      <c r="F18029">
        <v>0.85</v>
      </c>
      <c r="G18029">
        <v>14322</v>
      </c>
      <c r="H18029" t="s">
        <v>36</v>
      </c>
      <c r="I18029" t="str">
        <f>IF(AND(LEFT(OnlineRetail[[#This Row],[InvoiceNo]],1)&lt;&gt;"C",OnlineRetail[[#This Row],[CustomerID]]&lt;&gt;""),"Yes","No")</f>
        <v>Yes</v>
      </c>
      <c r="J18029" s="4">
        <f>EOMONTH(OnlineRetail[[#This Row],[InvoiceDate]],-1)+1</f>
        <v>40848</v>
      </c>
      <c r="K18029" s="6">
        <f>OnlineRetail[[#This Row],[Quantity]]*OnlineRetail[[#This Row],[UnitPrice]]</f>
        <v>5.95</v>
      </c>
      <c r="L18029" t="str">
        <f t="shared" si="281"/>
        <v>14322|Nov-2011</v>
      </c>
    </row>
    <row r="18030" spans="1:12">
      <c r="A18030">
        <v>544596</v>
      </c>
      <c r="B18030" t="s">
        <v>66</v>
      </c>
      <c r="C18030" t="s">
        <v>72</v>
      </c>
      <c r="D18030">
        <v>23</v>
      </c>
      <c r="E18030" s="1">
        <v>40853.620138888888</v>
      </c>
      <c r="F18030">
        <v>4.95</v>
      </c>
      <c r="G18030">
        <v>12605</v>
      </c>
      <c r="H18030" t="s">
        <v>10</v>
      </c>
      <c r="I18030" t="str">
        <f>IF(AND(LEFT(OnlineRetail[[#This Row],[InvoiceNo]],1)&lt;&gt;"C",OnlineRetail[[#This Row],[CustomerID]]&lt;&gt;""),"Yes","No")</f>
        <v>Yes</v>
      </c>
      <c r="J18030" s="4">
        <f>EOMONTH(OnlineRetail[[#This Row],[InvoiceDate]],-1)+1</f>
        <v>40848</v>
      </c>
      <c r="K18030" s="6">
        <f>OnlineRetail[[#This Row],[Quantity]]*OnlineRetail[[#This Row],[UnitPrice]]</f>
        <v>113.85000000000001</v>
      </c>
      <c r="L18030" t="str">
        <f t="shared" si="281"/>
        <v>12605|Nov-2011</v>
      </c>
    </row>
    <row r="18031" spans="1:12">
      <c r="A18031">
        <v>540150</v>
      </c>
      <c r="B18031" t="s">
        <v>84</v>
      </c>
      <c r="C18031" t="s">
        <v>14</v>
      </c>
      <c r="D18031">
        <v>19</v>
      </c>
      <c r="E18031" s="1">
        <v>40853.620833333327</v>
      </c>
      <c r="F18031">
        <v>7.95</v>
      </c>
      <c r="G18031">
        <v>12756</v>
      </c>
      <c r="H18031" t="s">
        <v>17</v>
      </c>
      <c r="I18031" t="str">
        <f>IF(AND(LEFT(OnlineRetail[[#This Row],[InvoiceNo]],1)&lt;&gt;"C",OnlineRetail[[#This Row],[CustomerID]]&lt;&gt;""),"Yes","No")</f>
        <v>Yes</v>
      </c>
      <c r="J18031" s="4">
        <f>EOMONTH(OnlineRetail[[#This Row],[InvoiceDate]],-1)+1</f>
        <v>40848</v>
      </c>
      <c r="K18031" s="6">
        <f>OnlineRetail[[#This Row],[Quantity]]*OnlineRetail[[#This Row],[UnitPrice]]</f>
        <v>151.05000000000001</v>
      </c>
      <c r="L18031" t="str">
        <f t="shared" si="281"/>
        <v>12756|Nov-2011</v>
      </c>
    </row>
    <row r="18032" spans="1:12">
      <c r="A18032">
        <v>554965</v>
      </c>
      <c r="B18032" t="s">
        <v>256</v>
      </c>
      <c r="C18032" t="s">
        <v>33</v>
      </c>
      <c r="D18032">
        <v>9</v>
      </c>
      <c r="E18032" s="1">
        <v>40853.621527777781</v>
      </c>
      <c r="F18032">
        <v>4.95</v>
      </c>
      <c r="G18032">
        <v>13876</v>
      </c>
      <c r="H18032" t="s">
        <v>10</v>
      </c>
      <c r="I18032" t="str">
        <f>IF(AND(LEFT(OnlineRetail[[#This Row],[InvoiceNo]],1)&lt;&gt;"C",OnlineRetail[[#This Row],[CustomerID]]&lt;&gt;""),"Yes","No")</f>
        <v>Yes</v>
      </c>
      <c r="J18032" s="4">
        <f>EOMONTH(OnlineRetail[[#This Row],[InvoiceDate]],-1)+1</f>
        <v>40848</v>
      </c>
      <c r="K18032" s="6">
        <f>OnlineRetail[[#This Row],[Quantity]]*OnlineRetail[[#This Row],[UnitPrice]]</f>
        <v>44.550000000000004</v>
      </c>
      <c r="L18032" t="str">
        <f t="shared" si="281"/>
        <v>13876|Nov-2011</v>
      </c>
    </row>
    <row r="18033" spans="1:12">
      <c r="A18033">
        <v>538308</v>
      </c>
      <c r="B18033" t="s">
        <v>302</v>
      </c>
      <c r="C18033" t="s">
        <v>53</v>
      </c>
      <c r="D18033">
        <v>7</v>
      </c>
      <c r="E18033" s="1">
        <v>40853.62222222222</v>
      </c>
      <c r="F18033">
        <v>4.25</v>
      </c>
      <c r="G18033">
        <v>14293</v>
      </c>
      <c r="H18033" t="s">
        <v>10</v>
      </c>
      <c r="I18033" t="str">
        <f>IF(AND(LEFT(OnlineRetail[[#This Row],[InvoiceNo]],1)&lt;&gt;"C",OnlineRetail[[#This Row],[CustomerID]]&lt;&gt;""),"Yes","No")</f>
        <v>Yes</v>
      </c>
      <c r="J18033" s="4">
        <f>EOMONTH(OnlineRetail[[#This Row],[InvoiceDate]],-1)+1</f>
        <v>40848</v>
      </c>
      <c r="K18033" s="6">
        <f>OnlineRetail[[#This Row],[Quantity]]*OnlineRetail[[#This Row],[UnitPrice]]</f>
        <v>29.75</v>
      </c>
      <c r="L18033" t="str">
        <f t="shared" si="281"/>
        <v>14293|Nov-2011</v>
      </c>
    </row>
    <row r="18034" spans="1:12">
      <c r="A18034">
        <v>538275</v>
      </c>
      <c r="B18034" t="s">
        <v>172</v>
      </c>
      <c r="C18034" t="s">
        <v>12</v>
      </c>
      <c r="D18034">
        <v>16</v>
      </c>
      <c r="E18034" s="1">
        <v>40853.622916666667</v>
      </c>
      <c r="F18034">
        <v>2.1</v>
      </c>
      <c r="G18034">
        <v>12669</v>
      </c>
      <c r="H18034" t="s">
        <v>10</v>
      </c>
      <c r="I18034" t="str">
        <f>IF(AND(LEFT(OnlineRetail[[#This Row],[InvoiceNo]],1)&lt;&gt;"C",OnlineRetail[[#This Row],[CustomerID]]&lt;&gt;""),"Yes","No")</f>
        <v>Yes</v>
      </c>
      <c r="J18034" s="4">
        <f>EOMONTH(OnlineRetail[[#This Row],[InvoiceDate]],-1)+1</f>
        <v>40848</v>
      </c>
      <c r="K18034" s="6">
        <f>OnlineRetail[[#This Row],[Quantity]]*OnlineRetail[[#This Row],[UnitPrice]]</f>
        <v>33.6</v>
      </c>
      <c r="L18034" t="str">
        <f t="shared" si="281"/>
        <v>12669|Nov-2011</v>
      </c>
    </row>
    <row r="18035" spans="1:12">
      <c r="A18035">
        <v>542528</v>
      </c>
      <c r="B18035" t="s">
        <v>61</v>
      </c>
      <c r="C18035" t="s">
        <v>14</v>
      </c>
      <c r="D18035">
        <v>6</v>
      </c>
      <c r="E18035" s="1">
        <v>40853.623611111107</v>
      </c>
      <c r="F18035">
        <v>2.1</v>
      </c>
      <c r="G18035">
        <v>13443</v>
      </c>
      <c r="H18035" t="s">
        <v>10</v>
      </c>
      <c r="I18035" t="str">
        <f>IF(AND(LEFT(OnlineRetail[[#This Row],[InvoiceNo]],1)&lt;&gt;"C",OnlineRetail[[#This Row],[CustomerID]]&lt;&gt;""),"Yes","No")</f>
        <v>Yes</v>
      </c>
      <c r="J18035" s="4">
        <f>EOMONTH(OnlineRetail[[#This Row],[InvoiceDate]],-1)+1</f>
        <v>40848</v>
      </c>
      <c r="K18035" s="6">
        <f>OnlineRetail[[#This Row],[Quantity]]*OnlineRetail[[#This Row],[UnitPrice]]</f>
        <v>12.600000000000001</v>
      </c>
      <c r="L18035" t="str">
        <f t="shared" si="281"/>
        <v>13443|Nov-2011</v>
      </c>
    </row>
    <row r="18036" spans="1:12">
      <c r="A18036">
        <v>540892</v>
      </c>
      <c r="B18036" t="s">
        <v>105</v>
      </c>
      <c r="C18036" t="s">
        <v>48</v>
      </c>
      <c r="D18036">
        <v>1</v>
      </c>
      <c r="E18036" s="1">
        <v>40853.628472222219</v>
      </c>
      <c r="F18036">
        <v>2.5499999999999998</v>
      </c>
      <c r="G18036">
        <v>12452</v>
      </c>
      <c r="H18036" t="s">
        <v>10</v>
      </c>
      <c r="I18036" t="str">
        <f>IF(AND(LEFT(OnlineRetail[[#This Row],[InvoiceNo]],1)&lt;&gt;"C",OnlineRetail[[#This Row],[CustomerID]]&lt;&gt;""),"Yes","No")</f>
        <v>Yes</v>
      </c>
      <c r="J18036" s="4">
        <f>EOMONTH(OnlineRetail[[#This Row],[InvoiceDate]],-1)+1</f>
        <v>40848</v>
      </c>
      <c r="K18036" s="6">
        <f>OnlineRetail[[#This Row],[Quantity]]*OnlineRetail[[#This Row],[UnitPrice]]</f>
        <v>2.5499999999999998</v>
      </c>
      <c r="L18036" t="str">
        <f t="shared" si="281"/>
        <v>12452|Nov-2011</v>
      </c>
    </row>
    <row r="18037" spans="1:12">
      <c r="A18037">
        <v>547459</v>
      </c>
      <c r="B18037" t="s">
        <v>41</v>
      </c>
      <c r="C18037" t="s">
        <v>24</v>
      </c>
      <c r="D18037">
        <v>3</v>
      </c>
      <c r="E18037" s="1">
        <v>40853.635416666657</v>
      </c>
      <c r="F18037">
        <v>7.95</v>
      </c>
      <c r="G18037">
        <v>13724</v>
      </c>
      <c r="H18037" t="s">
        <v>10</v>
      </c>
      <c r="I18037" t="str">
        <f>IF(AND(LEFT(OnlineRetail[[#This Row],[InvoiceNo]],1)&lt;&gt;"C",OnlineRetail[[#This Row],[CustomerID]]&lt;&gt;""),"Yes","No")</f>
        <v>Yes</v>
      </c>
      <c r="J18037" s="4">
        <f>EOMONTH(OnlineRetail[[#This Row],[InvoiceDate]],-1)+1</f>
        <v>40848</v>
      </c>
      <c r="K18037" s="6">
        <f>OnlineRetail[[#This Row],[Quantity]]*OnlineRetail[[#This Row],[UnitPrice]]</f>
        <v>23.85</v>
      </c>
      <c r="L18037" t="str">
        <f t="shared" si="281"/>
        <v>13724|Nov-2011</v>
      </c>
    </row>
    <row r="18038" spans="1:12">
      <c r="A18038">
        <v>540875</v>
      </c>
      <c r="B18038" t="s">
        <v>34</v>
      </c>
      <c r="C18038" t="s">
        <v>9</v>
      </c>
      <c r="D18038">
        <v>1</v>
      </c>
      <c r="E18038" s="1">
        <v>40853.637499999997</v>
      </c>
      <c r="F18038">
        <v>5.95</v>
      </c>
      <c r="G18038">
        <v>12711</v>
      </c>
      <c r="H18038" t="s">
        <v>10</v>
      </c>
      <c r="I18038" t="str">
        <f>IF(AND(LEFT(OnlineRetail[[#This Row],[InvoiceNo]],1)&lt;&gt;"C",OnlineRetail[[#This Row],[CustomerID]]&lt;&gt;""),"Yes","No")</f>
        <v>Yes</v>
      </c>
      <c r="J18038" s="4">
        <f>EOMONTH(OnlineRetail[[#This Row],[InvoiceDate]],-1)+1</f>
        <v>40848</v>
      </c>
      <c r="K18038" s="6">
        <f>OnlineRetail[[#This Row],[Quantity]]*OnlineRetail[[#This Row],[UnitPrice]]</f>
        <v>5.95</v>
      </c>
      <c r="L18038" t="str">
        <f t="shared" si="281"/>
        <v>12711|Nov-2011</v>
      </c>
    </row>
    <row r="18039" spans="1:12">
      <c r="A18039">
        <v>543051</v>
      </c>
      <c r="B18039" t="s">
        <v>266</v>
      </c>
      <c r="C18039" t="s">
        <v>50</v>
      </c>
      <c r="D18039">
        <v>13</v>
      </c>
      <c r="E18039" s="1">
        <v>40853.640277777777</v>
      </c>
      <c r="F18039">
        <v>0.85</v>
      </c>
      <c r="G18039">
        <v>12728</v>
      </c>
      <c r="H18039" t="s">
        <v>10</v>
      </c>
      <c r="I18039" t="str">
        <f>IF(AND(LEFT(OnlineRetail[[#This Row],[InvoiceNo]],1)&lt;&gt;"C",OnlineRetail[[#This Row],[CustomerID]]&lt;&gt;""),"Yes","No")</f>
        <v>Yes</v>
      </c>
      <c r="J18039" s="4">
        <f>EOMONTH(OnlineRetail[[#This Row],[InvoiceDate]],-1)+1</f>
        <v>40848</v>
      </c>
      <c r="K18039" s="6">
        <f>OnlineRetail[[#This Row],[Quantity]]*OnlineRetail[[#This Row],[UnitPrice]]</f>
        <v>11.049999999999999</v>
      </c>
      <c r="L18039" t="str">
        <f t="shared" si="281"/>
        <v>12728|Nov-2011</v>
      </c>
    </row>
    <row r="18040" spans="1:12">
      <c r="A18040">
        <v>546532</v>
      </c>
      <c r="B18040" t="s">
        <v>156</v>
      </c>
      <c r="C18040" t="s">
        <v>9</v>
      </c>
      <c r="D18040">
        <v>6</v>
      </c>
      <c r="E18040" s="1">
        <v>40853.654861111107</v>
      </c>
      <c r="F18040">
        <v>7.95</v>
      </c>
      <c r="G18040">
        <v>12797</v>
      </c>
      <c r="H18040" t="s">
        <v>10</v>
      </c>
      <c r="I18040" t="str">
        <f>IF(AND(LEFT(OnlineRetail[[#This Row],[InvoiceNo]],1)&lt;&gt;"C",OnlineRetail[[#This Row],[CustomerID]]&lt;&gt;""),"Yes","No")</f>
        <v>Yes</v>
      </c>
      <c r="J18040" s="4">
        <f>EOMONTH(OnlineRetail[[#This Row],[InvoiceDate]],-1)+1</f>
        <v>40848</v>
      </c>
      <c r="K18040" s="6">
        <f>OnlineRetail[[#This Row],[Quantity]]*OnlineRetail[[#This Row],[UnitPrice]]</f>
        <v>47.7</v>
      </c>
      <c r="L18040" t="str">
        <f t="shared" si="281"/>
        <v>12797|Nov-2011</v>
      </c>
    </row>
    <row r="18041" spans="1:12">
      <c r="A18041">
        <v>543226</v>
      </c>
      <c r="B18041" t="s">
        <v>227</v>
      </c>
      <c r="C18041" t="s">
        <v>9</v>
      </c>
      <c r="D18041">
        <v>12</v>
      </c>
      <c r="E18041" s="1">
        <v>40853.65902777778</v>
      </c>
      <c r="F18041">
        <v>4.25</v>
      </c>
      <c r="G18041">
        <v>14134</v>
      </c>
      <c r="H18041" t="s">
        <v>10</v>
      </c>
      <c r="I18041" t="str">
        <f>IF(AND(LEFT(OnlineRetail[[#This Row],[InvoiceNo]],1)&lt;&gt;"C",OnlineRetail[[#This Row],[CustomerID]]&lt;&gt;""),"Yes","No")</f>
        <v>Yes</v>
      </c>
      <c r="J18041" s="4">
        <f>EOMONTH(OnlineRetail[[#This Row],[InvoiceDate]],-1)+1</f>
        <v>40848</v>
      </c>
      <c r="K18041" s="6">
        <f>OnlineRetail[[#This Row],[Quantity]]*OnlineRetail[[#This Row],[UnitPrice]]</f>
        <v>51</v>
      </c>
      <c r="L18041" t="str">
        <f t="shared" si="281"/>
        <v>14134|Nov-2011</v>
      </c>
    </row>
    <row r="18042" spans="1:12">
      <c r="A18042">
        <v>553829</v>
      </c>
      <c r="B18042" t="s">
        <v>226</v>
      </c>
      <c r="C18042" t="s">
        <v>39</v>
      </c>
      <c r="D18042">
        <v>23</v>
      </c>
      <c r="E18042" s="1">
        <v>40853.665277777778</v>
      </c>
      <c r="F18042">
        <v>1.65</v>
      </c>
      <c r="G18042">
        <v>13035</v>
      </c>
      <c r="H18042" t="s">
        <v>10</v>
      </c>
      <c r="I18042" t="str">
        <f>IF(AND(LEFT(OnlineRetail[[#This Row],[InvoiceNo]],1)&lt;&gt;"C",OnlineRetail[[#This Row],[CustomerID]]&lt;&gt;""),"Yes","No")</f>
        <v>Yes</v>
      </c>
      <c r="J18042" s="4">
        <f>EOMONTH(OnlineRetail[[#This Row],[InvoiceDate]],-1)+1</f>
        <v>40848</v>
      </c>
      <c r="K18042" s="6">
        <f>OnlineRetail[[#This Row],[Quantity]]*OnlineRetail[[#This Row],[UnitPrice]]</f>
        <v>37.949999999999996</v>
      </c>
      <c r="L18042" t="str">
        <f t="shared" si="281"/>
        <v>13035|Nov-2011</v>
      </c>
    </row>
    <row r="18043" spans="1:12">
      <c r="A18043">
        <v>545042</v>
      </c>
      <c r="B18043" t="s">
        <v>202</v>
      </c>
      <c r="C18043" t="s">
        <v>29</v>
      </c>
      <c r="D18043">
        <v>8</v>
      </c>
      <c r="E18043" s="1">
        <v>40853.699305555558</v>
      </c>
      <c r="F18043">
        <v>2.5499999999999998</v>
      </c>
      <c r="G18043">
        <v>12673</v>
      </c>
      <c r="H18043" t="s">
        <v>22</v>
      </c>
      <c r="I18043" t="str">
        <f>IF(AND(LEFT(OnlineRetail[[#This Row],[InvoiceNo]],1)&lt;&gt;"C",OnlineRetail[[#This Row],[CustomerID]]&lt;&gt;""),"Yes","No")</f>
        <v>Yes</v>
      </c>
      <c r="J18043" s="4">
        <f>EOMONTH(OnlineRetail[[#This Row],[InvoiceDate]],-1)+1</f>
        <v>40848</v>
      </c>
      <c r="K18043" s="6">
        <f>OnlineRetail[[#This Row],[Quantity]]*OnlineRetail[[#This Row],[UnitPrice]]</f>
        <v>20.399999999999999</v>
      </c>
      <c r="L18043" t="str">
        <f t="shared" si="281"/>
        <v>12673|Nov-2011</v>
      </c>
    </row>
    <row r="18044" spans="1:12" hidden="1">
      <c r="A18044" t="s">
        <v>445</v>
      </c>
      <c r="B18044" t="s">
        <v>272</v>
      </c>
      <c r="C18044" t="s">
        <v>72</v>
      </c>
      <c r="D18044">
        <v>23</v>
      </c>
      <c r="E18044" s="1">
        <v>40853.709027777782</v>
      </c>
      <c r="F18044">
        <v>1.65</v>
      </c>
      <c r="G18044">
        <v>13691</v>
      </c>
      <c r="H18044" t="s">
        <v>70</v>
      </c>
      <c r="I18044" t="str">
        <f>IF(AND(LEFT(OnlineRetail[[#This Row],[InvoiceNo]],1)&lt;&gt;"C",OnlineRetail[[#This Row],[CustomerID]]&lt;&gt;""),"Yes","No")</f>
        <v>No</v>
      </c>
      <c r="J18044" s="4">
        <f>EOMONTH(OnlineRetail[[#This Row],[InvoiceDate]],-1)+1</f>
        <v>40848</v>
      </c>
      <c r="K18044" s="6">
        <f>OnlineRetail[[#This Row],[Quantity]]*OnlineRetail[[#This Row],[UnitPrice]]</f>
        <v>37.949999999999996</v>
      </c>
      <c r="L18044" t="str">
        <f t="shared" si="281"/>
        <v/>
      </c>
    </row>
    <row r="18045" spans="1:12">
      <c r="A18045">
        <v>542530</v>
      </c>
      <c r="B18045" t="s">
        <v>254</v>
      </c>
      <c r="C18045" t="s">
        <v>83</v>
      </c>
      <c r="D18045">
        <v>1</v>
      </c>
      <c r="E18045" s="1">
        <v>40853.711111111108</v>
      </c>
      <c r="F18045">
        <v>0.85</v>
      </c>
      <c r="G18045">
        <v>12759</v>
      </c>
      <c r="H18045" t="s">
        <v>10</v>
      </c>
      <c r="I18045" t="str">
        <f>IF(AND(LEFT(OnlineRetail[[#This Row],[InvoiceNo]],1)&lt;&gt;"C",OnlineRetail[[#This Row],[CustomerID]]&lt;&gt;""),"Yes","No")</f>
        <v>Yes</v>
      </c>
      <c r="J18045" s="4">
        <f>EOMONTH(OnlineRetail[[#This Row],[InvoiceDate]],-1)+1</f>
        <v>40848</v>
      </c>
      <c r="K18045" s="6">
        <f>OnlineRetail[[#This Row],[Quantity]]*OnlineRetail[[#This Row],[UnitPrice]]</f>
        <v>0.85</v>
      </c>
      <c r="L18045" t="str">
        <f t="shared" si="281"/>
        <v>12759|Nov-2011</v>
      </c>
    </row>
    <row r="18046" spans="1:12">
      <c r="A18046">
        <v>538536</v>
      </c>
      <c r="B18046" t="s">
        <v>256</v>
      </c>
      <c r="C18046" t="s">
        <v>53</v>
      </c>
      <c r="D18046">
        <v>18</v>
      </c>
      <c r="E18046" s="1">
        <v>40853.718055555553</v>
      </c>
      <c r="F18046">
        <v>1.65</v>
      </c>
      <c r="G18046">
        <v>12490</v>
      </c>
      <c r="H18046" t="s">
        <v>10</v>
      </c>
      <c r="I18046" t="str">
        <f>IF(AND(LEFT(OnlineRetail[[#This Row],[InvoiceNo]],1)&lt;&gt;"C",OnlineRetail[[#This Row],[CustomerID]]&lt;&gt;""),"Yes","No")</f>
        <v>Yes</v>
      </c>
      <c r="J18046" s="4">
        <f>EOMONTH(OnlineRetail[[#This Row],[InvoiceDate]],-1)+1</f>
        <v>40848</v>
      </c>
      <c r="K18046" s="6">
        <f>OnlineRetail[[#This Row],[Quantity]]*OnlineRetail[[#This Row],[UnitPrice]]</f>
        <v>29.7</v>
      </c>
      <c r="L18046" t="str">
        <f t="shared" si="281"/>
        <v>12490|Nov-2011</v>
      </c>
    </row>
    <row r="18047" spans="1:12">
      <c r="A18047">
        <v>550670</v>
      </c>
      <c r="B18047" t="s">
        <v>34</v>
      </c>
      <c r="C18047" t="s">
        <v>12</v>
      </c>
      <c r="D18047">
        <v>10</v>
      </c>
      <c r="E18047" s="1">
        <v>40853.718055555553</v>
      </c>
      <c r="F18047">
        <v>1.65</v>
      </c>
      <c r="G18047">
        <v>14004</v>
      </c>
      <c r="H18047" t="s">
        <v>10</v>
      </c>
      <c r="I18047" t="str">
        <f>IF(AND(LEFT(OnlineRetail[[#This Row],[InvoiceNo]],1)&lt;&gt;"C",OnlineRetail[[#This Row],[CustomerID]]&lt;&gt;""),"Yes","No")</f>
        <v>Yes</v>
      </c>
      <c r="J18047" s="4">
        <f>EOMONTH(OnlineRetail[[#This Row],[InvoiceDate]],-1)+1</f>
        <v>40848</v>
      </c>
      <c r="K18047" s="6">
        <f>OnlineRetail[[#This Row],[Quantity]]*OnlineRetail[[#This Row],[UnitPrice]]</f>
        <v>16.5</v>
      </c>
      <c r="L18047" t="str">
        <f t="shared" si="281"/>
        <v>14004|Nov-2011</v>
      </c>
    </row>
    <row r="18048" spans="1:12">
      <c r="A18048">
        <v>546177</v>
      </c>
      <c r="B18048" t="s">
        <v>96</v>
      </c>
      <c r="C18048" t="s">
        <v>24</v>
      </c>
      <c r="D18048">
        <v>6</v>
      </c>
      <c r="E18048" s="1">
        <v>40853.720833333333</v>
      </c>
      <c r="F18048">
        <v>4.25</v>
      </c>
      <c r="G18048">
        <v>13835</v>
      </c>
      <c r="H18048" t="s">
        <v>70</v>
      </c>
      <c r="I18048" t="str">
        <f>IF(AND(LEFT(OnlineRetail[[#This Row],[InvoiceNo]],1)&lt;&gt;"C",OnlineRetail[[#This Row],[CustomerID]]&lt;&gt;""),"Yes","No")</f>
        <v>Yes</v>
      </c>
      <c r="J18048" s="4">
        <f>EOMONTH(OnlineRetail[[#This Row],[InvoiceDate]],-1)+1</f>
        <v>40848</v>
      </c>
      <c r="K18048" s="6">
        <f>OnlineRetail[[#This Row],[Quantity]]*OnlineRetail[[#This Row],[UnitPrice]]</f>
        <v>25.5</v>
      </c>
      <c r="L18048" t="str">
        <f t="shared" si="281"/>
        <v>13835|Nov-2011</v>
      </c>
    </row>
    <row r="18049" spans="1:12">
      <c r="A18049">
        <v>545578</v>
      </c>
      <c r="B18049" t="s">
        <v>118</v>
      </c>
      <c r="C18049" t="s">
        <v>21</v>
      </c>
      <c r="D18049">
        <v>3</v>
      </c>
      <c r="E18049" s="1">
        <v>40853.73333333333</v>
      </c>
      <c r="F18049">
        <v>2.1</v>
      </c>
      <c r="G18049">
        <v>13208</v>
      </c>
      <c r="H18049" t="s">
        <v>36</v>
      </c>
      <c r="I18049" t="str">
        <f>IF(AND(LEFT(OnlineRetail[[#This Row],[InvoiceNo]],1)&lt;&gt;"C",OnlineRetail[[#This Row],[CustomerID]]&lt;&gt;""),"Yes","No")</f>
        <v>Yes</v>
      </c>
      <c r="J18049" s="4">
        <f>EOMONTH(OnlineRetail[[#This Row],[InvoiceDate]],-1)+1</f>
        <v>40848</v>
      </c>
      <c r="K18049" s="6">
        <f>OnlineRetail[[#This Row],[Quantity]]*OnlineRetail[[#This Row],[UnitPrice]]</f>
        <v>6.3000000000000007</v>
      </c>
      <c r="L18049" t="str">
        <f t="shared" si="281"/>
        <v>13208|Nov-2011</v>
      </c>
    </row>
    <row r="18050" spans="1:12">
      <c r="A18050">
        <v>555704</v>
      </c>
      <c r="B18050" t="s">
        <v>252</v>
      </c>
      <c r="C18050" t="s">
        <v>9</v>
      </c>
      <c r="D18050">
        <v>3</v>
      </c>
      <c r="E18050" s="1">
        <v>40853.737500000003</v>
      </c>
      <c r="F18050">
        <v>5.95</v>
      </c>
      <c r="G18050">
        <v>13337</v>
      </c>
      <c r="H18050" t="s">
        <v>10</v>
      </c>
      <c r="I18050" t="str">
        <f>IF(AND(LEFT(OnlineRetail[[#This Row],[InvoiceNo]],1)&lt;&gt;"C",OnlineRetail[[#This Row],[CustomerID]]&lt;&gt;""),"Yes","No")</f>
        <v>Yes</v>
      </c>
      <c r="J18050" s="4">
        <f>EOMONTH(OnlineRetail[[#This Row],[InvoiceDate]],-1)+1</f>
        <v>40848</v>
      </c>
      <c r="K18050" s="6">
        <f>OnlineRetail[[#This Row],[Quantity]]*OnlineRetail[[#This Row],[UnitPrice]]</f>
        <v>17.850000000000001</v>
      </c>
      <c r="L18050" t="str">
        <f t="shared" ref="L18050:L18113" si="282">IF(I18050="Yes",G18050&amp;"|"&amp;TEXT(J18050,"mmm-yyyy"),"")</f>
        <v>13337|Nov-2011</v>
      </c>
    </row>
    <row r="18051" spans="1:12">
      <c r="A18051">
        <v>553198</v>
      </c>
      <c r="B18051" t="s">
        <v>130</v>
      </c>
      <c r="C18051" t="s">
        <v>83</v>
      </c>
      <c r="D18051">
        <v>15</v>
      </c>
      <c r="E18051" s="1">
        <v>40853.739583333343</v>
      </c>
      <c r="F18051">
        <v>2.5499999999999998</v>
      </c>
      <c r="G18051">
        <v>14104</v>
      </c>
      <c r="H18051" t="s">
        <v>22</v>
      </c>
      <c r="I18051" t="str">
        <f>IF(AND(LEFT(OnlineRetail[[#This Row],[InvoiceNo]],1)&lt;&gt;"C",OnlineRetail[[#This Row],[CustomerID]]&lt;&gt;""),"Yes","No")</f>
        <v>Yes</v>
      </c>
      <c r="J18051" s="4">
        <f>EOMONTH(OnlineRetail[[#This Row],[InvoiceDate]],-1)+1</f>
        <v>40848</v>
      </c>
      <c r="K18051" s="6">
        <f>OnlineRetail[[#This Row],[Quantity]]*OnlineRetail[[#This Row],[UnitPrice]]</f>
        <v>38.25</v>
      </c>
      <c r="L18051" t="str">
        <f t="shared" si="282"/>
        <v>14104|Nov-2011</v>
      </c>
    </row>
    <row r="18052" spans="1:12">
      <c r="A18052">
        <v>537918</v>
      </c>
      <c r="B18052" t="s">
        <v>230</v>
      </c>
      <c r="C18052" t="s">
        <v>33</v>
      </c>
      <c r="D18052">
        <v>19</v>
      </c>
      <c r="E18052" s="1">
        <v>40853.740972222222</v>
      </c>
      <c r="F18052">
        <v>7.95</v>
      </c>
      <c r="G18052">
        <v>13311</v>
      </c>
      <c r="H18052" t="s">
        <v>10</v>
      </c>
      <c r="I18052" t="str">
        <f>IF(AND(LEFT(OnlineRetail[[#This Row],[InvoiceNo]],1)&lt;&gt;"C",OnlineRetail[[#This Row],[CustomerID]]&lt;&gt;""),"Yes","No")</f>
        <v>Yes</v>
      </c>
      <c r="J18052" s="4">
        <f>EOMONTH(OnlineRetail[[#This Row],[InvoiceDate]],-1)+1</f>
        <v>40848</v>
      </c>
      <c r="K18052" s="6">
        <f>OnlineRetail[[#This Row],[Quantity]]*OnlineRetail[[#This Row],[UnitPrice]]</f>
        <v>151.05000000000001</v>
      </c>
      <c r="L18052" t="str">
        <f t="shared" si="282"/>
        <v>13311|Nov-2011</v>
      </c>
    </row>
    <row r="18053" spans="1:12">
      <c r="A18053">
        <v>536788</v>
      </c>
      <c r="B18053" t="s">
        <v>51</v>
      </c>
      <c r="C18053" t="s">
        <v>72</v>
      </c>
      <c r="D18053">
        <v>24</v>
      </c>
      <c r="E18053" s="1">
        <v>40853.749305555553</v>
      </c>
      <c r="F18053">
        <v>4.25</v>
      </c>
      <c r="G18053">
        <v>13943</v>
      </c>
      <c r="H18053" t="s">
        <v>22</v>
      </c>
      <c r="I18053" t="str">
        <f>IF(AND(LEFT(OnlineRetail[[#This Row],[InvoiceNo]],1)&lt;&gt;"C",OnlineRetail[[#This Row],[CustomerID]]&lt;&gt;""),"Yes","No")</f>
        <v>Yes</v>
      </c>
      <c r="J18053" s="4">
        <f>EOMONTH(OnlineRetail[[#This Row],[InvoiceDate]],-1)+1</f>
        <v>40848</v>
      </c>
      <c r="K18053" s="6">
        <f>OnlineRetail[[#This Row],[Quantity]]*OnlineRetail[[#This Row],[UnitPrice]]</f>
        <v>102</v>
      </c>
      <c r="L18053" t="str">
        <f t="shared" si="282"/>
        <v>13943|Nov-2011</v>
      </c>
    </row>
    <row r="18054" spans="1:12">
      <c r="A18054">
        <v>536679</v>
      </c>
      <c r="B18054" t="s">
        <v>200</v>
      </c>
      <c r="C18054" t="s">
        <v>33</v>
      </c>
      <c r="D18054">
        <v>13</v>
      </c>
      <c r="E18054" s="1">
        <v>40853.750694444447</v>
      </c>
      <c r="F18054">
        <v>4.25</v>
      </c>
      <c r="G18054">
        <v>14026</v>
      </c>
      <c r="H18054" t="s">
        <v>10</v>
      </c>
      <c r="I18054" t="str">
        <f>IF(AND(LEFT(OnlineRetail[[#This Row],[InvoiceNo]],1)&lt;&gt;"C",OnlineRetail[[#This Row],[CustomerID]]&lt;&gt;""),"Yes","No")</f>
        <v>Yes</v>
      </c>
      <c r="J18054" s="4">
        <f>EOMONTH(OnlineRetail[[#This Row],[InvoiceDate]],-1)+1</f>
        <v>40848</v>
      </c>
      <c r="K18054" s="6">
        <f>OnlineRetail[[#This Row],[Quantity]]*OnlineRetail[[#This Row],[UnitPrice]]</f>
        <v>55.25</v>
      </c>
      <c r="L18054" t="str">
        <f t="shared" si="282"/>
        <v>14026|Nov-2011</v>
      </c>
    </row>
    <row r="18055" spans="1:12">
      <c r="A18055">
        <v>553662</v>
      </c>
      <c r="B18055" t="s">
        <v>180</v>
      </c>
      <c r="C18055" t="s">
        <v>50</v>
      </c>
      <c r="D18055">
        <v>14</v>
      </c>
      <c r="E18055" s="1">
        <v>40853.751388888893</v>
      </c>
      <c r="F18055">
        <v>2.5499999999999998</v>
      </c>
      <c r="G18055">
        <v>13876</v>
      </c>
      <c r="H18055" t="s">
        <v>10</v>
      </c>
      <c r="I18055" t="str">
        <f>IF(AND(LEFT(OnlineRetail[[#This Row],[InvoiceNo]],1)&lt;&gt;"C",OnlineRetail[[#This Row],[CustomerID]]&lt;&gt;""),"Yes","No")</f>
        <v>Yes</v>
      </c>
      <c r="J18055" s="4">
        <f>EOMONTH(OnlineRetail[[#This Row],[InvoiceDate]],-1)+1</f>
        <v>40848</v>
      </c>
      <c r="K18055" s="6">
        <f>OnlineRetail[[#This Row],[Quantity]]*OnlineRetail[[#This Row],[UnitPrice]]</f>
        <v>35.699999999999996</v>
      </c>
      <c r="L18055" t="str">
        <f t="shared" si="282"/>
        <v>13876|Nov-2011</v>
      </c>
    </row>
    <row r="18056" spans="1:12">
      <c r="A18056">
        <v>540060</v>
      </c>
      <c r="B18056" t="s">
        <v>148</v>
      </c>
      <c r="C18056" t="s">
        <v>42</v>
      </c>
      <c r="D18056">
        <v>11</v>
      </c>
      <c r="E18056" s="1">
        <v>40853.757638888892</v>
      </c>
      <c r="F18056">
        <v>1.25</v>
      </c>
      <c r="G18056">
        <v>14261</v>
      </c>
      <c r="H18056" t="s">
        <v>31</v>
      </c>
      <c r="I18056" t="str">
        <f>IF(AND(LEFT(OnlineRetail[[#This Row],[InvoiceNo]],1)&lt;&gt;"C",OnlineRetail[[#This Row],[CustomerID]]&lt;&gt;""),"Yes","No")</f>
        <v>Yes</v>
      </c>
      <c r="J18056" s="4">
        <f>EOMONTH(OnlineRetail[[#This Row],[InvoiceDate]],-1)+1</f>
        <v>40848</v>
      </c>
      <c r="K18056" s="6">
        <f>OnlineRetail[[#This Row],[Quantity]]*OnlineRetail[[#This Row],[UnitPrice]]</f>
        <v>13.75</v>
      </c>
      <c r="L18056" t="str">
        <f t="shared" si="282"/>
        <v>14261|Nov-2011</v>
      </c>
    </row>
    <row r="18057" spans="1:12">
      <c r="A18057">
        <v>554644</v>
      </c>
      <c r="B18057" t="s">
        <v>276</v>
      </c>
      <c r="C18057" t="s">
        <v>42</v>
      </c>
      <c r="D18057">
        <v>19</v>
      </c>
      <c r="E18057" s="1">
        <v>40853.760416666657</v>
      </c>
      <c r="F18057">
        <v>3.39</v>
      </c>
      <c r="G18057">
        <v>13480</v>
      </c>
      <c r="H18057" t="s">
        <v>10</v>
      </c>
      <c r="I18057" t="str">
        <f>IF(AND(LEFT(OnlineRetail[[#This Row],[InvoiceNo]],1)&lt;&gt;"C",OnlineRetail[[#This Row],[CustomerID]]&lt;&gt;""),"Yes","No")</f>
        <v>Yes</v>
      </c>
      <c r="J18057" s="4">
        <f>EOMONTH(OnlineRetail[[#This Row],[InvoiceDate]],-1)+1</f>
        <v>40848</v>
      </c>
      <c r="K18057" s="6">
        <f>OnlineRetail[[#This Row],[Quantity]]*OnlineRetail[[#This Row],[UnitPrice]]</f>
        <v>64.41</v>
      </c>
      <c r="L18057" t="str">
        <f t="shared" si="282"/>
        <v>13480|Nov-2011</v>
      </c>
    </row>
    <row r="18058" spans="1:12">
      <c r="A18058">
        <v>548405</v>
      </c>
      <c r="B18058" t="s">
        <v>247</v>
      </c>
      <c r="C18058" t="s">
        <v>9</v>
      </c>
      <c r="D18058">
        <v>11</v>
      </c>
      <c r="E18058" s="1">
        <v>40853.763888888891</v>
      </c>
      <c r="F18058">
        <v>7.95</v>
      </c>
      <c r="G18058">
        <v>13542</v>
      </c>
      <c r="H18058" t="s">
        <v>126</v>
      </c>
      <c r="I18058" t="str">
        <f>IF(AND(LEFT(OnlineRetail[[#This Row],[InvoiceNo]],1)&lt;&gt;"C",OnlineRetail[[#This Row],[CustomerID]]&lt;&gt;""),"Yes","No")</f>
        <v>Yes</v>
      </c>
      <c r="J18058" s="4">
        <f>EOMONTH(OnlineRetail[[#This Row],[InvoiceDate]],-1)+1</f>
        <v>40848</v>
      </c>
      <c r="K18058" s="6">
        <f>OnlineRetail[[#This Row],[Quantity]]*OnlineRetail[[#This Row],[UnitPrice]]</f>
        <v>87.45</v>
      </c>
      <c r="L18058" t="str">
        <f t="shared" si="282"/>
        <v>13542|Nov-2011</v>
      </c>
    </row>
    <row r="18059" spans="1:12">
      <c r="A18059">
        <v>553993</v>
      </c>
      <c r="B18059" t="s">
        <v>278</v>
      </c>
      <c r="C18059" t="s">
        <v>29</v>
      </c>
      <c r="D18059">
        <v>18</v>
      </c>
      <c r="E18059" s="1">
        <v>40853.765277777777</v>
      </c>
      <c r="F18059">
        <v>2.5499999999999998</v>
      </c>
      <c r="G18059">
        <v>12744</v>
      </c>
      <c r="H18059" t="s">
        <v>10</v>
      </c>
      <c r="I18059" t="str">
        <f>IF(AND(LEFT(OnlineRetail[[#This Row],[InvoiceNo]],1)&lt;&gt;"C",OnlineRetail[[#This Row],[CustomerID]]&lt;&gt;""),"Yes","No")</f>
        <v>Yes</v>
      </c>
      <c r="J18059" s="4">
        <f>EOMONTH(OnlineRetail[[#This Row],[InvoiceDate]],-1)+1</f>
        <v>40848</v>
      </c>
      <c r="K18059" s="6">
        <f>OnlineRetail[[#This Row],[Quantity]]*OnlineRetail[[#This Row],[UnitPrice]]</f>
        <v>45.9</v>
      </c>
      <c r="L18059" t="str">
        <f t="shared" si="282"/>
        <v>12744|Nov-2011</v>
      </c>
    </row>
    <row r="18060" spans="1:12" hidden="1">
      <c r="A18060" t="s">
        <v>446</v>
      </c>
      <c r="B18060" t="s">
        <v>200</v>
      </c>
      <c r="C18060" t="s">
        <v>33</v>
      </c>
      <c r="D18060">
        <v>12</v>
      </c>
      <c r="E18060" s="1">
        <v>40853.770138888889</v>
      </c>
      <c r="F18060">
        <v>2.5499999999999998</v>
      </c>
      <c r="G18060">
        <v>13726</v>
      </c>
      <c r="H18060" t="s">
        <v>10</v>
      </c>
      <c r="I18060" t="str">
        <f>IF(AND(LEFT(OnlineRetail[[#This Row],[InvoiceNo]],1)&lt;&gt;"C",OnlineRetail[[#This Row],[CustomerID]]&lt;&gt;""),"Yes","No")</f>
        <v>No</v>
      </c>
      <c r="J18060" s="4">
        <f>EOMONTH(OnlineRetail[[#This Row],[InvoiceDate]],-1)+1</f>
        <v>40848</v>
      </c>
      <c r="K18060" s="6">
        <f>OnlineRetail[[#This Row],[Quantity]]*OnlineRetail[[#This Row],[UnitPrice]]</f>
        <v>30.599999999999998</v>
      </c>
      <c r="L18060" t="str">
        <f t="shared" si="282"/>
        <v/>
      </c>
    </row>
    <row r="18061" spans="1:12">
      <c r="A18061">
        <v>553787</v>
      </c>
      <c r="B18061" t="s">
        <v>236</v>
      </c>
      <c r="C18061" t="s">
        <v>62</v>
      </c>
      <c r="D18061">
        <v>11</v>
      </c>
      <c r="E18061" s="1">
        <v>40853.770833333343</v>
      </c>
      <c r="F18061">
        <v>9.9499999999999993</v>
      </c>
      <c r="G18061">
        <v>14004</v>
      </c>
      <c r="H18061" t="s">
        <v>10</v>
      </c>
      <c r="I18061" t="str">
        <f>IF(AND(LEFT(OnlineRetail[[#This Row],[InvoiceNo]],1)&lt;&gt;"C",OnlineRetail[[#This Row],[CustomerID]]&lt;&gt;""),"Yes","No")</f>
        <v>Yes</v>
      </c>
      <c r="J18061" s="4">
        <f>EOMONTH(OnlineRetail[[#This Row],[InvoiceDate]],-1)+1</f>
        <v>40848</v>
      </c>
      <c r="K18061" s="6">
        <f>OnlineRetail[[#This Row],[Quantity]]*OnlineRetail[[#This Row],[UnitPrice]]</f>
        <v>109.44999999999999</v>
      </c>
      <c r="L18061" t="str">
        <f t="shared" si="282"/>
        <v>14004|Nov-2011</v>
      </c>
    </row>
    <row r="18062" spans="1:12">
      <c r="A18062">
        <v>546243</v>
      </c>
      <c r="B18062" t="s">
        <v>267</v>
      </c>
      <c r="C18062" t="s">
        <v>14</v>
      </c>
      <c r="D18062">
        <v>17</v>
      </c>
      <c r="E18062" s="1">
        <v>40853.783333333333</v>
      </c>
      <c r="F18062">
        <v>1.25</v>
      </c>
      <c r="G18062">
        <v>14134</v>
      </c>
      <c r="H18062" t="s">
        <v>36</v>
      </c>
      <c r="I18062" t="str">
        <f>IF(AND(LEFT(OnlineRetail[[#This Row],[InvoiceNo]],1)&lt;&gt;"C",OnlineRetail[[#This Row],[CustomerID]]&lt;&gt;""),"Yes","No")</f>
        <v>Yes</v>
      </c>
      <c r="J18062" s="4">
        <f>EOMONTH(OnlineRetail[[#This Row],[InvoiceDate]],-1)+1</f>
        <v>40848</v>
      </c>
      <c r="K18062" s="6">
        <f>OnlineRetail[[#This Row],[Quantity]]*OnlineRetail[[#This Row],[UnitPrice]]</f>
        <v>21.25</v>
      </c>
      <c r="L18062" t="str">
        <f t="shared" si="282"/>
        <v>14134|Nov-2011</v>
      </c>
    </row>
    <row r="18063" spans="1:12">
      <c r="A18063">
        <v>551244</v>
      </c>
      <c r="B18063" t="s">
        <v>34</v>
      </c>
      <c r="C18063" t="s">
        <v>40</v>
      </c>
      <c r="D18063">
        <v>23</v>
      </c>
      <c r="E18063" s="1">
        <v>40853.789583333331</v>
      </c>
      <c r="F18063">
        <v>4.25</v>
      </c>
      <c r="G18063">
        <v>13070</v>
      </c>
      <c r="H18063" t="s">
        <v>31</v>
      </c>
      <c r="I18063" t="str">
        <f>IF(AND(LEFT(OnlineRetail[[#This Row],[InvoiceNo]],1)&lt;&gt;"C",OnlineRetail[[#This Row],[CustomerID]]&lt;&gt;""),"Yes","No")</f>
        <v>Yes</v>
      </c>
      <c r="J18063" s="4">
        <f>EOMONTH(OnlineRetail[[#This Row],[InvoiceDate]],-1)+1</f>
        <v>40848</v>
      </c>
      <c r="K18063" s="6">
        <f>OnlineRetail[[#This Row],[Quantity]]*OnlineRetail[[#This Row],[UnitPrice]]</f>
        <v>97.75</v>
      </c>
      <c r="L18063" t="str">
        <f t="shared" si="282"/>
        <v>13070|Nov-2011</v>
      </c>
    </row>
    <row r="18064" spans="1:12">
      <c r="A18064">
        <v>549217</v>
      </c>
      <c r="B18064" t="s">
        <v>269</v>
      </c>
      <c r="C18064" t="s">
        <v>29</v>
      </c>
      <c r="D18064">
        <v>10</v>
      </c>
      <c r="E18064" s="1">
        <v>40853.792361111111</v>
      </c>
      <c r="F18064">
        <v>4.25</v>
      </c>
      <c r="G18064">
        <v>12880</v>
      </c>
      <c r="H18064" t="s">
        <v>10</v>
      </c>
      <c r="I18064" t="str">
        <f>IF(AND(LEFT(OnlineRetail[[#This Row],[InvoiceNo]],1)&lt;&gt;"C",OnlineRetail[[#This Row],[CustomerID]]&lt;&gt;""),"Yes","No")</f>
        <v>Yes</v>
      </c>
      <c r="J18064" s="4">
        <f>EOMONTH(OnlineRetail[[#This Row],[InvoiceDate]],-1)+1</f>
        <v>40848</v>
      </c>
      <c r="K18064" s="6">
        <f>OnlineRetail[[#This Row],[Quantity]]*OnlineRetail[[#This Row],[UnitPrice]]</f>
        <v>42.5</v>
      </c>
      <c r="L18064" t="str">
        <f t="shared" si="282"/>
        <v>12880|Nov-2011</v>
      </c>
    </row>
    <row r="18065" spans="1:12">
      <c r="A18065">
        <v>546128</v>
      </c>
      <c r="B18065" t="s">
        <v>213</v>
      </c>
      <c r="C18065" t="s">
        <v>72</v>
      </c>
      <c r="D18065">
        <v>24</v>
      </c>
      <c r="E18065" s="1">
        <v>40853.795138888891</v>
      </c>
      <c r="F18065">
        <v>2.5499999999999998</v>
      </c>
      <c r="G18065">
        <v>12793</v>
      </c>
      <c r="H18065" t="s">
        <v>25</v>
      </c>
      <c r="I18065" t="str">
        <f>IF(AND(LEFT(OnlineRetail[[#This Row],[InvoiceNo]],1)&lt;&gt;"C",OnlineRetail[[#This Row],[CustomerID]]&lt;&gt;""),"Yes","No")</f>
        <v>Yes</v>
      </c>
      <c r="J18065" s="4">
        <f>EOMONTH(OnlineRetail[[#This Row],[InvoiceDate]],-1)+1</f>
        <v>40848</v>
      </c>
      <c r="K18065" s="6">
        <f>OnlineRetail[[#This Row],[Quantity]]*OnlineRetail[[#This Row],[UnitPrice]]</f>
        <v>61.199999999999996</v>
      </c>
      <c r="L18065" t="str">
        <f t="shared" si="282"/>
        <v>12793|Nov-2011</v>
      </c>
    </row>
    <row r="18066" spans="1:12">
      <c r="A18066">
        <v>550709</v>
      </c>
      <c r="B18066" t="s">
        <v>75</v>
      </c>
      <c r="C18066" t="s">
        <v>14</v>
      </c>
      <c r="D18066">
        <v>10</v>
      </c>
      <c r="E18066" s="1">
        <v>40853.798611111109</v>
      </c>
      <c r="F18066">
        <v>2.1</v>
      </c>
      <c r="G18066">
        <v>12914</v>
      </c>
      <c r="H18066" t="s">
        <v>10</v>
      </c>
      <c r="I18066" t="str">
        <f>IF(AND(LEFT(OnlineRetail[[#This Row],[InvoiceNo]],1)&lt;&gt;"C",OnlineRetail[[#This Row],[CustomerID]]&lt;&gt;""),"Yes","No")</f>
        <v>Yes</v>
      </c>
      <c r="J18066" s="4">
        <f>EOMONTH(OnlineRetail[[#This Row],[InvoiceDate]],-1)+1</f>
        <v>40848</v>
      </c>
      <c r="K18066" s="6">
        <f>OnlineRetail[[#This Row],[Quantity]]*OnlineRetail[[#This Row],[UnitPrice]]</f>
        <v>21</v>
      </c>
      <c r="L18066" t="str">
        <f t="shared" si="282"/>
        <v>12914|Nov-2011</v>
      </c>
    </row>
    <row r="18067" spans="1:12">
      <c r="A18067">
        <v>551981</v>
      </c>
      <c r="B18067" t="s">
        <v>274</v>
      </c>
      <c r="C18067" t="s">
        <v>48</v>
      </c>
      <c r="D18067">
        <v>15</v>
      </c>
      <c r="E18067" s="1">
        <v>40853.802083333343</v>
      </c>
      <c r="F18067">
        <v>1.25</v>
      </c>
      <c r="G18067">
        <v>13802</v>
      </c>
      <c r="H18067" t="s">
        <v>10</v>
      </c>
      <c r="I18067" t="str">
        <f>IF(AND(LEFT(OnlineRetail[[#This Row],[InvoiceNo]],1)&lt;&gt;"C",OnlineRetail[[#This Row],[CustomerID]]&lt;&gt;""),"Yes","No")</f>
        <v>Yes</v>
      </c>
      <c r="J18067" s="4">
        <f>EOMONTH(OnlineRetail[[#This Row],[InvoiceDate]],-1)+1</f>
        <v>40848</v>
      </c>
      <c r="K18067" s="6">
        <f>OnlineRetail[[#This Row],[Quantity]]*OnlineRetail[[#This Row],[UnitPrice]]</f>
        <v>18.75</v>
      </c>
      <c r="L18067" t="str">
        <f t="shared" si="282"/>
        <v>13802|Nov-2011</v>
      </c>
    </row>
    <row r="18068" spans="1:12">
      <c r="A18068">
        <v>547976</v>
      </c>
      <c r="B18068" t="s">
        <v>173</v>
      </c>
      <c r="C18068" t="s">
        <v>29</v>
      </c>
      <c r="D18068">
        <v>2</v>
      </c>
      <c r="E18068" s="1">
        <v>40853.802777777782</v>
      </c>
      <c r="F18068">
        <v>4.95</v>
      </c>
      <c r="G18068">
        <v>13728</v>
      </c>
      <c r="H18068" t="s">
        <v>10</v>
      </c>
      <c r="I18068" t="str">
        <f>IF(AND(LEFT(OnlineRetail[[#This Row],[InvoiceNo]],1)&lt;&gt;"C",OnlineRetail[[#This Row],[CustomerID]]&lt;&gt;""),"Yes","No")</f>
        <v>Yes</v>
      </c>
      <c r="J18068" s="4">
        <f>EOMONTH(OnlineRetail[[#This Row],[InvoiceDate]],-1)+1</f>
        <v>40848</v>
      </c>
      <c r="K18068" s="6">
        <f>OnlineRetail[[#This Row],[Quantity]]*OnlineRetail[[#This Row],[UnitPrice]]</f>
        <v>9.9</v>
      </c>
      <c r="L18068" t="str">
        <f t="shared" si="282"/>
        <v>13728|Nov-2011</v>
      </c>
    </row>
    <row r="18069" spans="1:12" hidden="1">
      <c r="A18069" t="s">
        <v>447</v>
      </c>
      <c r="B18069" t="s">
        <v>245</v>
      </c>
      <c r="C18069" t="s">
        <v>62</v>
      </c>
      <c r="D18069">
        <v>17</v>
      </c>
      <c r="E18069" s="1">
        <v>40853.804166666669</v>
      </c>
      <c r="F18069">
        <v>4.25</v>
      </c>
      <c r="G18069">
        <v>12413</v>
      </c>
      <c r="H18069" t="s">
        <v>10</v>
      </c>
      <c r="I18069" t="str">
        <f>IF(AND(LEFT(OnlineRetail[[#This Row],[InvoiceNo]],1)&lt;&gt;"C",OnlineRetail[[#This Row],[CustomerID]]&lt;&gt;""),"Yes","No")</f>
        <v>No</v>
      </c>
      <c r="J18069" s="4">
        <f>EOMONTH(OnlineRetail[[#This Row],[InvoiceDate]],-1)+1</f>
        <v>40848</v>
      </c>
      <c r="K18069" s="6">
        <f>OnlineRetail[[#This Row],[Quantity]]*OnlineRetail[[#This Row],[UnitPrice]]</f>
        <v>72.25</v>
      </c>
      <c r="L18069" t="str">
        <f t="shared" si="282"/>
        <v/>
      </c>
    </row>
    <row r="18070" spans="1:12">
      <c r="A18070">
        <v>545218</v>
      </c>
      <c r="B18070" t="s">
        <v>238</v>
      </c>
      <c r="C18070" t="s">
        <v>62</v>
      </c>
      <c r="D18070">
        <v>2</v>
      </c>
      <c r="E18070" s="1">
        <v>40853.813888888893</v>
      </c>
      <c r="F18070">
        <v>1.25</v>
      </c>
      <c r="G18070">
        <v>14020</v>
      </c>
      <c r="H18070" t="s">
        <v>10</v>
      </c>
      <c r="I18070" t="str">
        <f>IF(AND(LEFT(OnlineRetail[[#This Row],[InvoiceNo]],1)&lt;&gt;"C",OnlineRetail[[#This Row],[CustomerID]]&lt;&gt;""),"Yes","No")</f>
        <v>Yes</v>
      </c>
      <c r="J18070" s="4">
        <f>EOMONTH(OnlineRetail[[#This Row],[InvoiceDate]],-1)+1</f>
        <v>40848</v>
      </c>
      <c r="K18070" s="6">
        <f>OnlineRetail[[#This Row],[Quantity]]*OnlineRetail[[#This Row],[UnitPrice]]</f>
        <v>2.5</v>
      </c>
      <c r="L18070" t="str">
        <f t="shared" si="282"/>
        <v>14020|Nov-2011</v>
      </c>
    </row>
    <row r="18071" spans="1:12">
      <c r="A18071">
        <v>539118</v>
      </c>
      <c r="B18071" t="s">
        <v>159</v>
      </c>
      <c r="C18071" t="s">
        <v>29</v>
      </c>
      <c r="D18071">
        <v>17</v>
      </c>
      <c r="E18071" s="1">
        <v>40853.814583333333</v>
      </c>
      <c r="F18071">
        <v>9.9499999999999993</v>
      </c>
      <c r="G18071">
        <v>12985</v>
      </c>
      <c r="H18071" t="s">
        <v>10</v>
      </c>
      <c r="I18071" t="str">
        <f>IF(AND(LEFT(OnlineRetail[[#This Row],[InvoiceNo]],1)&lt;&gt;"C",OnlineRetail[[#This Row],[CustomerID]]&lt;&gt;""),"Yes","No")</f>
        <v>Yes</v>
      </c>
      <c r="J18071" s="4">
        <f>EOMONTH(OnlineRetail[[#This Row],[InvoiceDate]],-1)+1</f>
        <v>40848</v>
      </c>
      <c r="K18071" s="6">
        <f>OnlineRetail[[#This Row],[Quantity]]*OnlineRetail[[#This Row],[UnitPrice]]</f>
        <v>169.14999999999998</v>
      </c>
      <c r="L18071" t="str">
        <f t="shared" si="282"/>
        <v>12985|Nov-2011</v>
      </c>
    </row>
    <row r="18072" spans="1:12">
      <c r="A18072">
        <v>552914</v>
      </c>
      <c r="B18072" t="s">
        <v>249</v>
      </c>
      <c r="C18072" t="s">
        <v>27</v>
      </c>
      <c r="D18072">
        <v>3</v>
      </c>
      <c r="E18072" s="1">
        <v>40853.816666666673</v>
      </c>
      <c r="F18072">
        <v>2.5499999999999998</v>
      </c>
      <c r="G18072">
        <v>13382</v>
      </c>
      <c r="H18072" t="s">
        <v>10</v>
      </c>
      <c r="I18072" t="str">
        <f>IF(AND(LEFT(OnlineRetail[[#This Row],[InvoiceNo]],1)&lt;&gt;"C",OnlineRetail[[#This Row],[CustomerID]]&lt;&gt;""),"Yes","No")</f>
        <v>Yes</v>
      </c>
      <c r="J18072" s="4">
        <f>EOMONTH(OnlineRetail[[#This Row],[InvoiceDate]],-1)+1</f>
        <v>40848</v>
      </c>
      <c r="K18072" s="6">
        <f>OnlineRetail[[#This Row],[Quantity]]*OnlineRetail[[#This Row],[UnitPrice]]</f>
        <v>7.6499999999999995</v>
      </c>
      <c r="L18072" t="str">
        <f t="shared" si="282"/>
        <v>13382|Nov-2011</v>
      </c>
    </row>
    <row r="18073" spans="1:12">
      <c r="A18073">
        <v>537379</v>
      </c>
      <c r="B18073" t="s">
        <v>102</v>
      </c>
      <c r="C18073" t="s">
        <v>46</v>
      </c>
      <c r="D18073">
        <v>13</v>
      </c>
      <c r="E18073" s="1">
        <v>40853.820138888892</v>
      </c>
      <c r="F18073">
        <v>5.95</v>
      </c>
      <c r="G18073">
        <v>13357</v>
      </c>
      <c r="H18073" t="s">
        <v>10</v>
      </c>
      <c r="I18073" t="str">
        <f>IF(AND(LEFT(OnlineRetail[[#This Row],[InvoiceNo]],1)&lt;&gt;"C",OnlineRetail[[#This Row],[CustomerID]]&lt;&gt;""),"Yes","No")</f>
        <v>Yes</v>
      </c>
      <c r="J18073" s="4">
        <f>EOMONTH(OnlineRetail[[#This Row],[InvoiceDate]],-1)+1</f>
        <v>40848</v>
      </c>
      <c r="K18073" s="6">
        <f>OnlineRetail[[#This Row],[Quantity]]*OnlineRetail[[#This Row],[UnitPrice]]</f>
        <v>77.350000000000009</v>
      </c>
      <c r="L18073" t="str">
        <f t="shared" si="282"/>
        <v>13357|Nov-2011</v>
      </c>
    </row>
    <row r="18074" spans="1:12">
      <c r="A18074">
        <v>540662</v>
      </c>
      <c r="B18074" t="s">
        <v>212</v>
      </c>
      <c r="C18074" t="s">
        <v>50</v>
      </c>
      <c r="D18074">
        <v>11</v>
      </c>
      <c r="E18074" s="1">
        <v>40853.822916666657</v>
      </c>
      <c r="F18074">
        <v>4.95</v>
      </c>
      <c r="G18074">
        <v>13008</v>
      </c>
      <c r="H18074" t="s">
        <v>10</v>
      </c>
      <c r="I18074" t="str">
        <f>IF(AND(LEFT(OnlineRetail[[#This Row],[InvoiceNo]],1)&lt;&gt;"C",OnlineRetail[[#This Row],[CustomerID]]&lt;&gt;""),"Yes","No")</f>
        <v>Yes</v>
      </c>
      <c r="J18074" s="4">
        <f>EOMONTH(OnlineRetail[[#This Row],[InvoiceDate]],-1)+1</f>
        <v>40848</v>
      </c>
      <c r="K18074" s="6">
        <f>OnlineRetail[[#This Row],[Quantity]]*OnlineRetail[[#This Row],[UnitPrice]]</f>
        <v>54.45</v>
      </c>
      <c r="L18074" t="str">
        <f t="shared" si="282"/>
        <v>13008|Nov-2011</v>
      </c>
    </row>
    <row r="18075" spans="1:12">
      <c r="A18075">
        <v>550380</v>
      </c>
      <c r="B18075" t="s">
        <v>272</v>
      </c>
      <c r="C18075" t="s">
        <v>19</v>
      </c>
      <c r="D18075">
        <v>11</v>
      </c>
      <c r="E18075" s="1">
        <v>40854.352083333331</v>
      </c>
      <c r="F18075">
        <v>5.95</v>
      </c>
      <c r="G18075">
        <v>13625</v>
      </c>
      <c r="H18075" t="s">
        <v>10</v>
      </c>
      <c r="I18075" t="str">
        <f>IF(AND(LEFT(OnlineRetail[[#This Row],[InvoiceNo]],1)&lt;&gt;"C",OnlineRetail[[#This Row],[CustomerID]]&lt;&gt;""),"Yes","No")</f>
        <v>Yes</v>
      </c>
      <c r="J18075" s="4">
        <f>EOMONTH(OnlineRetail[[#This Row],[InvoiceDate]],-1)+1</f>
        <v>40848</v>
      </c>
      <c r="K18075" s="6">
        <f>OnlineRetail[[#This Row],[Quantity]]*OnlineRetail[[#This Row],[UnitPrice]]</f>
        <v>65.45</v>
      </c>
      <c r="L18075" t="str">
        <f t="shared" si="282"/>
        <v>13625|Nov-2011</v>
      </c>
    </row>
    <row r="18076" spans="1:12">
      <c r="A18076">
        <v>545996</v>
      </c>
      <c r="B18076" t="s">
        <v>88</v>
      </c>
      <c r="C18076" t="s">
        <v>29</v>
      </c>
      <c r="D18076">
        <v>23</v>
      </c>
      <c r="E18076" s="1">
        <v>40854.366666666669</v>
      </c>
      <c r="F18076">
        <v>9.9499999999999993</v>
      </c>
      <c r="G18076">
        <v>12628</v>
      </c>
      <c r="H18076" t="s">
        <v>10</v>
      </c>
      <c r="I18076" t="str">
        <f>IF(AND(LEFT(OnlineRetail[[#This Row],[InvoiceNo]],1)&lt;&gt;"C",OnlineRetail[[#This Row],[CustomerID]]&lt;&gt;""),"Yes","No")</f>
        <v>Yes</v>
      </c>
      <c r="J18076" s="4">
        <f>EOMONTH(OnlineRetail[[#This Row],[InvoiceDate]],-1)+1</f>
        <v>40848</v>
      </c>
      <c r="K18076" s="6">
        <f>OnlineRetail[[#This Row],[Quantity]]*OnlineRetail[[#This Row],[UnitPrice]]</f>
        <v>228.85</v>
      </c>
      <c r="L18076" t="str">
        <f t="shared" si="282"/>
        <v>12628|Nov-2011</v>
      </c>
    </row>
    <row r="18077" spans="1:12">
      <c r="A18077">
        <v>553272</v>
      </c>
      <c r="B18077" t="s">
        <v>102</v>
      </c>
      <c r="C18077" t="s">
        <v>53</v>
      </c>
      <c r="D18077">
        <v>6</v>
      </c>
      <c r="E18077" s="1">
        <v>40854.377083333333</v>
      </c>
      <c r="F18077">
        <v>9.9499999999999993</v>
      </c>
      <c r="G18077">
        <v>12735</v>
      </c>
      <c r="H18077" t="s">
        <v>10</v>
      </c>
      <c r="I18077" t="str">
        <f>IF(AND(LEFT(OnlineRetail[[#This Row],[InvoiceNo]],1)&lt;&gt;"C",OnlineRetail[[#This Row],[CustomerID]]&lt;&gt;""),"Yes","No")</f>
        <v>Yes</v>
      </c>
      <c r="J18077" s="4">
        <f>EOMONTH(OnlineRetail[[#This Row],[InvoiceDate]],-1)+1</f>
        <v>40848</v>
      </c>
      <c r="K18077" s="6">
        <f>OnlineRetail[[#This Row],[Quantity]]*OnlineRetail[[#This Row],[UnitPrice]]</f>
        <v>59.699999999999996</v>
      </c>
      <c r="L18077" t="str">
        <f t="shared" si="282"/>
        <v>12735|Nov-2011</v>
      </c>
    </row>
    <row r="18078" spans="1:12">
      <c r="A18078">
        <v>545353</v>
      </c>
      <c r="B18078" t="s">
        <v>129</v>
      </c>
      <c r="C18078" t="s">
        <v>62</v>
      </c>
      <c r="D18078">
        <v>19</v>
      </c>
      <c r="E18078" s="1">
        <v>40854.390972222223</v>
      </c>
      <c r="F18078">
        <v>0.85</v>
      </c>
      <c r="G18078">
        <v>12983</v>
      </c>
      <c r="H18078" t="s">
        <v>10</v>
      </c>
      <c r="I18078" t="str">
        <f>IF(AND(LEFT(OnlineRetail[[#This Row],[InvoiceNo]],1)&lt;&gt;"C",OnlineRetail[[#This Row],[CustomerID]]&lt;&gt;""),"Yes","No")</f>
        <v>Yes</v>
      </c>
      <c r="J18078" s="4">
        <f>EOMONTH(OnlineRetail[[#This Row],[InvoiceDate]],-1)+1</f>
        <v>40848</v>
      </c>
      <c r="K18078" s="6">
        <f>OnlineRetail[[#This Row],[Quantity]]*OnlineRetail[[#This Row],[UnitPrice]]</f>
        <v>16.149999999999999</v>
      </c>
      <c r="L18078" t="str">
        <f t="shared" si="282"/>
        <v>12983|Nov-2011</v>
      </c>
    </row>
    <row r="18079" spans="1:12">
      <c r="A18079">
        <v>548993</v>
      </c>
      <c r="B18079" t="s">
        <v>238</v>
      </c>
      <c r="C18079" t="s">
        <v>50</v>
      </c>
      <c r="D18079">
        <v>11</v>
      </c>
      <c r="E18079" s="1">
        <v>40854.393055555563</v>
      </c>
      <c r="F18079">
        <v>1.25</v>
      </c>
      <c r="G18079">
        <v>13621</v>
      </c>
      <c r="H18079" t="s">
        <v>10</v>
      </c>
      <c r="I18079" t="str">
        <f>IF(AND(LEFT(OnlineRetail[[#This Row],[InvoiceNo]],1)&lt;&gt;"C",OnlineRetail[[#This Row],[CustomerID]]&lt;&gt;""),"Yes","No")</f>
        <v>Yes</v>
      </c>
      <c r="J18079" s="4">
        <f>EOMONTH(OnlineRetail[[#This Row],[InvoiceDate]],-1)+1</f>
        <v>40848</v>
      </c>
      <c r="K18079" s="6">
        <f>OnlineRetail[[#This Row],[Quantity]]*OnlineRetail[[#This Row],[UnitPrice]]</f>
        <v>13.75</v>
      </c>
      <c r="L18079" t="str">
        <f t="shared" si="282"/>
        <v>13621|Nov-2011</v>
      </c>
    </row>
    <row r="18080" spans="1:12">
      <c r="A18080">
        <v>536735</v>
      </c>
      <c r="B18080" t="s">
        <v>217</v>
      </c>
      <c r="C18080" t="s">
        <v>19</v>
      </c>
      <c r="D18080">
        <v>13</v>
      </c>
      <c r="E18080" s="1">
        <v>40854.395138888889</v>
      </c>
      <c r="F18080">
        <v>1.25</v>
      </c>
      <c r="G18080">
        <v>12738</v>
      </c>
      <c r="H18080" t="s">
        <v>10</v>
      </c>
      <c r="I18080" t="str">
        <f>IF(AND(LEFT(OnlineRetail[[#This Row],[InvoiceNo]],1)&lt;&gt;"C",OnlineRetail[[#This Row],[CustomerID]]&lt;&gt;""),"Yes","No")</f>
        <v>Yes</v>
      </c>
      <c r="J18080" s="4">
        <f>EOMONTH(OnlineRetail[[#This Row],[InvoiceDate]],-1)+1</f>
        <v>40848</v>
      </c>
      <c r="K18080" s="6">
        <f>OnlineRetail[[#This Row],[Quantity]]*OnlineRetail[[#This Row],[UnitPrice]]</f>
        <v>16.25</v>
      </c>
      <c r="L18080" t="str">
        <f t="shared" si="282"/>
        <v>12738|Nov-2011</v>
      </c>
    </row>
    <row r="18081" spans="1:12">
      <c r="A18081">
        <v>551663</v>
      </c>
      <c r="B18081" t="s">
        <v>238</v>
      </c>
      <c r="C18081" t="s">
        <v>48</v>
      </c>
      <c r="D18081">
        <v>15</v>
      </c>
      <c r="E18081" s="1">
        <v>40854.40347222222</v>
      </c>
      <c r="F18081">
        <v>9.9499999999999993</v>
      </c>
      <c r="G18081">
        <v>12914</v>
      </c>
      <c r="H18081" t="s">
        <v>10</v>
      </c>
      <c r="I18081" t="str">
        <f>IF(AND(LEFT(OnlineRetail[[#This Row],[InvoiceNo]],1)&lt;&gt;"C",OnlineRetail[[#This Row],[CustomerID]]&lt;&gt;""),"Yes","No")</f>
        <v>Yes</v>
      </c>
      <c r="J18081" s="4">
        <f>EOMONTH(OnlineRetail[[#This Row],[InvoiceDate]],-1)+1</f>
        <v>40848</v>
      </c>
      <c r="K18081" s="6">
        <f>OnlineRetail[[#This Row],[Quantity]]*OnlineRetail[[#This Row],[UnitPrice]]</f>
        <v>149.25</v>
      </c>
      <c r="L18081" t="str">
        <f t="shared" si="282"/>
        <v>12914|Nov-2011</v>
      </c>
    </row>
    <row r="18082" spans="1:12">
      <c r="A18082">
        <v>538478</v>
      </c>
      <c r="B18082" t="s">
        <v>251</v>
      </c>
      <c r="C18082" t="s">
        <v>21</v>
      </c>
      <c r="D18082">
        <v>11</v>
      </c>
      <c r="E18082" s="1">
        <v>40854.413888888892</v>
      </c>
      <c r="F18082">
        <v>0.85</v>
      </c>
      <c r="G18082">
        <v>13938</v>
      </c>
      <c r="H18082" t="s">
        <v>10</v>
      </c>
      <c r="I18082" t="str">
        <f>IF(AND(LEFT(OnlineRetail[[#This Row],[InvoiceNo]],1)&lt;&gt;"C",OnlineRetail[[#This Row],[CustomerID]]&lt;&gt;""),"Yes","No")</f>
        <v>Yes</v>
      </c>
      <c r="J18082" s="4">
        <f>EOMONTH(OnlineRetail[[#This Row],[InvoiceDate]],-1)+1</f>
        <v>40848</v>
      </c>
      <c r="K18082" s="6">
        <f>OnlineRetail[[#This Row],[Quantity]]*OnlineRetail[[#This Row],[UnitPrice]]</f>
        <v>9.35</v>
      </c>
      <c r="L18082" t="str">
        <f t="shared" si="282"/>
        <v>13938|Nov-2011</v>
      </c>
    </row>
    <row r="18083" spans="1:12">
      <c r="A18083">
        <v>556113</v>
      </c>
      <c r="B18083" t="s">
        <v>282</v>
      </c>
      <c r="C18083" t="s">
        <v>62</v>
      </c>
      <c r="D18083">
        <v>11</v>
      </c>
      <c r="E18083" s="1">
        <v>40854.414583333331</v>
      </c>
      <c r="F18083">
        <v>3.39</v>
      </c>
      <c r="G18083">
        <v>13651</v>
      </c>
      <c r="H18083" t="s">
        <v>121</v>
      </c>
      <c r="I18083" t="str">
        <f>IF(AND(LEFT(OnlineRetail[[#This Row],[InvoiceNo]],1)&lt;&gt;"C",OnlineRetail[[#This Row],[CustomerID]]&lt;&gt;""),"Yes","No")</f>
        <v>Yes</v>
      </c>
      <c r="J18083" s="4">
        <f>EOMONTH(OnlineRetail[[#This Row],[InvoiceDate]],-1)+1</f>
        <v>40848</v>
      </c>
      <c r="K18083" s="6">
        <f>OnlineRetail[[#This Row],[Quantity]]*OnlineRetail[[#This Row],[UnitPrice]]</f>
        <v>37.29</v>
      </c>
      <c r="L18083" t="str">
        <f t="shared" si="282"/>
        <v>13651|Nov-2011</v>
      </c>
    </row>
    <row r="18084" spans="1:12">
      <c r="A18084">
        <v>549498</v>
      </c>
      <c r="B18084" t="s">
        <v>268</v>
      </c>
      <c r="C18084" t="s">
        <v>53</v>
      </c>
      <c r="D18084">
        <v>21</v>
      </c>
      <c r="E18084" s="1">
        <v>40854.432638888888</v>
      </c>
      <c r="F18084">
        <v>9.9499999999999993</v>
      </c>
      <c r="G18084">
        <v>14040</v>
      </c>
      <c r="H18084" t="s">
        <v>10</v>
      </c>
      <c r="I18084" t="str">
        <f>IF(AND(LEFT(OnlineRetail[[#This Row],[InvoiceNo]],1)&lt;&gt;"C",OnlineRetail[[#This Row],[CustomerID]]&lt;&gt;""),"Yes","No")</f>
        <v>Yes</v>
      </c>
      <c r="J18084" s="4">
        <f>EOMONTH(OnlineRetail[[#This Row],[InvoiceDate]],-1)+1</f>
        <v>40848</v>
      </c>
      <c r="K18084" s="6">
        <f>OnlineRetail[[#This Row],[Quantity]]*OnlineRetail[[#This Row],[UnitPrice]]</f>
        <v>208.95</v>
      </c>
      <c r="L18084" t="str">
        <f t="shared" si="282"/>
        <v>14040|Nov-2011</v>
      </c>
    </row>
    <row r="18085" spans="1:12">
      <c r="A18085">
        <v>537675</v>
      </c>
      <c r="B18085" t="s">
        <v>212</v>
      </c>
      <c r="C18085" t="s">
        <v>33</v>
      </c>
      <c r="D18085">
        <v>15</v>
      </c>
      <c r="E18085" s="1">
        <v>40854.438888888893</v>
      </c>
      <c r="F18085">
        <v>2.1</v>
      </c>
      <c r="G18085">
        <v>13127</v>
      </c>
      <c r="H18085" t="s">
        <v>10</v>
      </c>
      <c r="I18085" t="str">
        <f>IF(AND(LEFT(OnlineRetail[[#This Row],[InvoiceNo]],1)&lt;&gt;"C",OnlineRetail[[#This Row],[CustomerID]]&lt;&gt;""),"Yes","No")</f>
        <v>Yes</v>
      </c>
      <c r="J18085" s="4">
        <f>EOMONTH(OnlineRetail[[#This Row],[InvoiceDate]],-1)+1</f>
        <v>40848</v>
      </c>
      <c r="K18085" s="6">
        <f>OnlineRetail[[#This Row],[Quantity]]*OnlineRetail[[#This Row],[UnitPrice]]</f>
        <v>31.5</v>
      </c>
      <c r="L18085" t="str">
        <f t="shared" si="282"/>
        <v>13127|Nov-2011</v>
      </c>
    </row>
    <row r="18086" spans="1:12">
      <c r="A18086">
        <v>537076</v>
      </c>
      <c r="B18086" t="s">
        <v>107</v>
      </c>
      <c r="C18086" t="s">
        <v>62</v>
      </c>
      <c r="D18086">
        <v>10</v>
      </c>
      <c r="E18086" s="1">
        <v>40854.447916666657</v>
      </c>
      <c r="F18086">
        <v>9.9499999999999993</v>
      </c>
      <c r="G18086">
        <v>13476</v>
      </c>
      <c r="H18086" t="s">
        <v>10</v>
      </c>
      <c r="I18086" t="str">
        <f>IF(AND(LEFT(OnlineRetail[[#This Row],[InvoiceNo]],1)&lt;&gt;"C",OnlineRetail[[#This Row],[CustomerID]]&lt;&gt;""),"Yes","No")</f>
        <v>Yes</v>
      </c>
      <c r="J18086" s="4">
        <f>EOMONTH(OnlineRetail[[#This Row],[InvoiceDate]],-1)+1</f>
        <v>40848</v>
      </c>
      <c r="K18086" s="6">
        <f>OnlineRetail[[#This Row],[Quantity]]*OnlineRetail[[#This Row],[UnitPrice]]</f>
        <v>99.5</v>
      </c>
      <c r="L18086" t="str">
        <f t="shared" si="282"/>
        <v>13476|Nov-2011</v>
      </c>
    </row>
    <row r="18087" spans="1:12">
      <c r="A18087">
        <v>554422</v>
      </c>
      <c r="B18087" t="s">
        <v>85</v>
      </c>
      <c r="C18087" t="s">
        <v>50</v>
      </c>
      <c r="D18087">
        <v>11</v>
      </c>
      <c r="E18087" s="1">
        <v>40854.45208333333</v>
      </c>
      <c r="F18087">
        <v>5.95</v>
      </c>
      <c r="G18087">
        <v>14127</v>
      </c>
      <c r="H18087" t="s">
        <v>10</v>
      </c>
      <c r="I18087" t="str">
        <f>IF(AND(LEFT(OnlineRetail[[#This Row],[InvoiceNo]],1)&lt;&gt;"C",OnlineRetail[[#This Row],[CustomerID]]&lt;&gt;""),"Yes","No")</f>
        <v>Yes</v>
      </c>
      <c r="J18087" s="4">
        <f>EOMONTH(OnlineRetail[[#This Row],[InvoiceDate]],-1)+1</f>
        <v>40848</v>
      </c>
      <c r="K18087" s="6">
        <f>OnlineRetail[[#This Row],[Quantity]]*OnlineRetail[[#This Row],[UnitPrice]]</f>
        <v>65.45</v>
      </c>
      <c r="L18087" t="str">
        <f t="shared" si="282"/>
        <v>14127|Nov-2011</v>
      </c>
    </row>
    <row r="18088" spans="1:12">
      <c r="A18088">
        <v>539788</v>
      </c>
      <c r="B18088" t="s">
        <v>189</v>
      </c>
      <c r="C18088" t="s">
        <v>9</v>
      </c>
      <c r="D18088">
        <v>24</v>
      </c>
      <c r="E18088" s="1">
        <v>40854.454861111109</v>
      </c>
      <c r="F18088">
        <v>7.95</v>
      </c>
      <c r="G18088">
        <v>14339</v>
      </c>
      <c r="H18088" t="s">
        <v>10</v>
      </c>
      <c r="I18088" t="str">
        <f>IF(AND(LEFT(OnlineRetail[[#This Row],[InvoiceNo]],1)&lt;&gt;"C",OnlineRetail[[#This Row],[CustomerID]]&lt;&gt;""),"Yes","No")</f>
        <v>Yes</v>
      </c>
      <c r="J18088" s="4">
        <f>EOMONTH(OnlineRetail[[#This Row],[InvoiceDate]],-1)+1</f>
        <v>40848</v>
      </c>
      <c r="K18088" s="6">
        <f>OnlineRetail[[#This Row],[Quantity]]*OnlineRetail[[#This Row],[UnitPrice]]</f>
        <v>190.8</v>
      </c>
      <c r="L18088" t="str">
        <f t="shared" si="282"/>
        <v>14339|Nov-2011</v>
      </c>
    </row>
    <row r="18089" spans="1:12">
      <c r="A18089">
        <v>550316</v>
      </c>
      <c r="B18089" t="s">
        <v>167</v>
      </c>
      <c r="C18089" t="s">
        <v>16</v>
      </c>
      <c r="D18089">
        <v>12</v>
      </c>
      <c r="E18089" s="1">
        <v>40854.456250000003</v>
      </c>
      <c r="F18089">
        <v>4.25</v>
      </c>
      <c r="G18089">
        <v>13508</v>
      </c>
      <c r="H18089" t="s">
        <v>10</v>
      </c>
      <c r="I18089" t="str">
        <f>IF(AND(LEFT(OnlineRetail[[#This Row],[InvoiceNo]],1)&lt;&gt;"C",OnlineRetail[[#This Row],[CustomerID]]&lt;&gt;""),"Yes","No")</f>
        <v>Yes</v>
      </c>
      <c r="J18089" s="4">
        <f>EOMONTH(OnlineRetail[[#This Row],[InvoiceDate]],-1)+1</f>
        <v>40848</v>
      </c>
      <c r="K18089" s="6">
        <f>OnlineRetail[[#This Row],[Quantity]]*OnlineRetail[[#This Row],[UnitPrice]]</f>
        <v>51</v>
      </c>
      <c r="L18089" t="str">
        <f t="shared" si="282"/>
        <v>13508|Nov-2011</v>
      </c>
    </row>
    <row r="18090" spans="1:12">
      <c r="A18090">
        <v>545124</v>
      </c>
      <c r="B18090" t="s">
        <v>129</v>
      </c>
      <c r="C18090" t="s">
        <v>40</v>
      </c>
      <c r="D18090">
        <v>13</v>
      </c>
      <c r="E18090" s="1">
        <v>40854.461805555547</v>
      </c>
      <c r="F18090">
        <v>4.95</v>
      </c>
      <c r="G18090">
        <v>13793</v>
      </c>
      <c r="H18090" t="s">
        <v>10</v>
      </c>
      <c r="I18090" t="str">
        <f>IF(AND(LEFT(OnlineRetail[[#This Row],[InvoiceNo]],1)&lt;&gt;"C",OnlineRetail[[#This Row],[CustomerID]]&lt;&gt;""),"Yes","No")</f>
        <v>Yes</v>
      </c>
      <c r="J18090" s="4">
        <f>EOMONTH(OnlineRetail[[#This Row],[InvoiceDate]],-1)+1</f>
        <v>40848</v>
      </c>
      <c r="K18090" s="6">
        <f>OnlineRetail[[#This Row],[Quantity]]*OnlineRetail[[#This Row],[UnitPrice]]</f>
        <v>64.350000000000009</v>
      </c>
      <c r="L18090" t="str">
        <f t="shared" si="282"/>
        <v>13793|Nov-2011</v>
      </c>
    </row>
    <row r="18091" spans="1:12">
      <c r="A18091">
        <v>546141</v>
      </c>
      <c r="B18091" t="s">
        <v>185</v>
      </c>
      <c r="C18091" t="s">
        <v>27</v>
      </c>
      <c r="D18091">
        <v>23</v>
      </c>
      <c r="E18091" s="1">
        <v>40854.463194444441</v>
      </c>
      <c r="F18091">
        <v>1.25</v>
      </c>
      <c r="G18091">
        <v>13292</v>
      </c>
      <c r="H18091" t="s">
        <v>10</v>
      </c>
      <c r="I18091" t="str">
        <f>IF(AND(LEFT(OnlineRetail[[#This Row],[InvoiceNo]],1)&lt;&gt;"C",OnlineRetail[[#This Row],[CustomerID]]&lt;&gt;""),"Yes","No")</f>
        <v>Yes</v>
      </c>
      <c r="J18091" s="4">
        <f>EOMONTH(OnlineRetail[[#This Row],[InvoiceDate]],-1)+1</f>
        <v>40848</v>
      </c>
      <c r="K18091" s="6">
        <f>OnlineRetail[[#This Row],[Quantity]]*OnlineRetail[[#This Row],[UnitPrice]]</f>
        <v>28.75</v>
      </c>
      <c r="L18091" t="str">
        <f t="shared" si="282"/>
        <v>13292|Nov-2011</v>
      </c>
    </row>
    <row r="18092" spans="1:12">
      <c r="A18092">
        <v>544820</v>
      </c>
      <c r="B18092" t="s">
        <v>179</v>
      </c>
      <c r="C18092" t="s">
        <v>9</v>
      </c>
      <c r="D18092">
        <v>20</v>
      </c>
      <c r="E18092" s="1">
        <v>40854.466666666667</v>
      </c>
      <c r="F18092">
        <v>7.95</v>
      </c>
      <c r="G18092">
        <v>13426</v>
      </c>
      <c r="H18092" t="s">
        <v>10</v>
      </c>
      <c r="I18092" t="str">
        <f>IF(AND(LEFT(OnlineRetail[[#This Row],[InvoiceNo]],1)&lt;&gt;"C",OnlineRetail[[#This Row],[CustomerID]]&lt;&gt;""),"Yes","No")</f>
        <v>Yes</v>
      </c>
      <c r="J18092" s="4">
        <f>EOMONTH(OnlineRetail[[#This Row],[InvoiceDate]],-1)+1</f>
        <v>40848</v>
      </c>
      <c r="K18092" s="6">
        <f>OnlineRetail[[#This Row],[Quantity]]*OnlineRetail[[#This Row],[UnitPrice]]</f>
        <v>159</v>
      </c>
      <c r="L18092" t="str">
        <f t="shared" si="282"/>
        <v>13426|Nov-2011</v>
      </c>
    </row>
    <row r="18093" spans="1:12">
      <c r="A18093">
        <v>544903</v>
      </c>
      <c r="B18093" t="s">
        <v>206</v>
      </c>
      <c r="C18093" t="s">
        <v>14</v>
      </c>
      <c r="D18093">
        <v>24</v>
      </c>
      <c r="E18093" s="1">
        <v>40854.469444444447</v>
      </c>
      <c r="F18093">
        <v>2.1</v>
      </c>
      <c r="G18093">
        <v>13432</v>
      </c>
      <c r="H18093" t="s">
        <v>126</v>
      </c>
      <c r="I18093" t="str">
        <f>IF(AND(LEFT(OnlineRetail[[#This Row],[InvoiceNo]],1)&lt;&gt;"C",OnlineRetail[[#This Row],[CustomerID]]&lt;&gt;""),"Yes","No")</f>
        <v>Yes</v>
      </c>
      <c r="J18093" s="4">
        <f>EOMONTH(OnlineRetail[[#This Row],[InvoiceDate]],-1)+1</f>
        <v>40848</v>
      </c>
      <c r="K18093" s="6">
        <f>OnlineRetail[[#This Row],[Quantity]]*OnlineRetail[[#This Row],[UnitPrice]]</f>
        <v>50.400000000000006</v>
      </c>
      <c r="L18093" t="str">
        <f t="shared" si="282"/>
        <v>13432|Nov-2011</v>
      </c>
    </row>
    <row r="18094" spans="1:12">
      <c r="A18094">
        <v>545817</v>
      </c>
      <c r="B18094" t="s">
        <v>170</v>
      </c>
      <c r="C18094" t="s">
        <v>24</v>
      </c>
      <c r="D18094">
        <v>14</v>
      </c>
      <c r="E18094" s="1">
        <v>40854.474305555559</v>
      </c>
      <c r="F18094">
        <v>2.1</v>
      </c>
      <c r="G18094">
        <v>13726</v>
      </c>
      <c r="H18094" t="s">
        <v>10</v>
      </c>
      <c r="I18094" t="str">
        <f>IF(AND(LEFT(OnlineRetail[[#This Row],[InvoiceNo]],1)&lt;&gt;"C",OnlineRetail[[#This Row],[CustomerID]]&lt;&gt;""),"Yes","No")</f>
        <v>Yes</v>
      </c>
      <c r="J18094" s="4">
        <f>EOMONTH(OnlineRetail[[#This Row],[InvoiceDate]],-1)+1</f>
        <v>40848</v>
      </c>
      <c r="K18094" s="6">
        <f>OnlineRetail[[#This Row],[Quantity]]*OnlineRetail[[#This Row],[UnitPrice]]</f>
        <v>29.400000000000002</v>
      </c>
      <c r="L18094" t="str">
        <f t="shared" si="282"/>
        <v>13726|Nov-2011</v>
      </c>
    </row>
    <row r="18095" spans="1:12">
      <c r="A18095">
        <v>541205</v>
      </c>
      <c r="B18095" t="s">
        <v>58</v>
      </c>
      <c r="C18095" t="s">
        <v>29</v>
      </c>
      <c r="D18095">
        <v>8</v>
      </c>
      <c r="E18095" s="1">
        <v>40854.478472222218</v>
      </c>
      <c r="F18095">
        <v>9.9499999999999993</v>
      </c>
      <c r="G18095">
        <v>12489</v>
      </c>
      <c r="H18095" t="s">
        <v>10</v>
      </c>
      <c r="I18095" t="str">
        <f>IF(AND(LEFT(OnlineRetail[[#This Row],[InvoiceNo]],1)&lt;&gt;"C",OnlineRetail[[#This Row],[CustomerID]]&lt;&gt;""),"Yes","No")</f>
        <v>Yes</v>
      </c>
      <c r="J18095" s="4">
        <f>EOMONTH(OnlineRetail[[#This Row],[InvoiceDate]],-1)+1</f>
        <v>40848</v>
      </c>
      <c r="K18095" s="6">
        <f>OnlineRetail[[#This Row],[Quantity]]*OnlineRetail[[#This Row],[UnitPrice]]</f>
        <v>79.599999999999994</v>
      </c>
      <c r="L18095" t="str">
        <f t="shared" si="282"/>
        <v>12489|Nov-2011</v>
      </c>
    </row>
    <row r="18096" spans="1:12">
      <c r="A18096">
        <v>553906</v>
      </c>
      <c r="B18096" t="s">
        <v>232</v>
      </c>
      <c r="C18096" t="s">
        <v>33</v>
      </c>
      <c r="D18096">
        <v>13</v>
      </c>
      <c r="E18096" s="1">
        <v>40854.487500000003</v>
      </c>
      <c r="F18096">
        <v>2.1</v>
      </c>
      <c r="G18096">
        <v>13972</v>
      </c>
      <c r="H18096" t="s">
        <v>10</v>
      </c>
      <c r="I18096" t="str">
        <f>IF(AND(LEFT(OnlineRetail[[#This Row],[InvoiceNo]],1)&lt;&gt;"C",OnlineRetail[[#This Row],[CustomerID]]&lt;&gt;""),"Yes","No")</f>
        <v>Yes</v>
      </c>
      <c r="J18096" s="4">
        <f>EOMONTH(OnlineRetail[[#This Row],[InvoiceDate]],-1)+1</f>
        <v>40848</v>
      </c>
      <c r="K18096" s="6">
        <f>OnlineRetail[[#This Row],[Quantity]]*OnlineRetail[[#This Row],[UnitPrice]]</f>
        <v>27.3</v>
      </c>
      <c r="L18096" t="str">
        <f t="shared" si="282"/>
        <v>13972|Nov-2011</v>
      </c>
    </row>
    <row r="18097" spans="1:12">
      <c r="A18097">
        <v>554838</v>
      </c>
      <c r="B18097" t="s">
        <v>245</v>
      </c>
      <c r="C18097" t="s">
        <v>42</v>
      </c>
      <c r="D18097">
        <v>10</v>
      </c>
      <c r="E18097" s="1">
        <v>40854.493055555547</v>
      </c>
      <c r="F18097">
        <v>1.65</v>
      </c>
      <c r="G18097">
        <v>14345</v>
      </c>
      <c r="H18097" t="s">
        <v>10</v>
      </c>
      <c r="I18097" t="str">
        <f>IF(AND(LEFT(OnlineRetail[[#This Row],[InvoiceNo]],1)&lt;&gt;"C",OnlineRetail[[#This Row],[CustomerID]]&lt;&gt;""),"Yes","No")</f>
        <v>Yes</v>
      </c>
      <c r="J18097" s="4">
        <f>EOMONTH(OnlineRetail[[#This Row],[InvoiceDate]],-1)+1</f>
        <v>40848</v>
      </c>
      <c r="K18097" s="6">
        <f>OnlineRetail[[#This Row],[Quantity]]*OnlineRetail[[#This Row],[UnitPrice]]</f>
        <v>16.5</v>
      </c>
      <c r="L18097" t="str">
        <f t="shared" si="282"/>
        <v>14345|Nov-2011</v>
      </c>
    </row>
    <row r="18098" spans="1:12">
      <c r="A18098">
        <v>551806</v>
      </c>
      <c r="B18098" t="s">
        <v>191</v>
      </c>
      <c r="C18098" t="s">
        <v>12</v>
      </c>
      <c r="D18098">
        <v>4</v>
      </c>
      <c r="E18098" s="1">
        <v>40854.498611111107</v>
      </c>
      <c r="F18098">
        <v>7.95</v>
      </c>
      <c r="G18098">
        <v>13549</v>
      </c>
      <c r="H18098" t="s">
        <v>10</v>
      </c>
      <c r="I18098" t="str">
        <f>IF(AND(LEFT(OnlineRetail[[#This Row],[InvoiceNo]],1)&lt;&gt;"C",OnlineRetail[[#This Row],[CustomerID]]&lt;&gt;""),"Yes","No")</f>
        <v>Yes</v>
      </c>
      <c r="J18098" s="4">
        <f>EOMONTH(OnlineRetail[[#This Row],[InvoiceDate]],-1)+1</f>
        <v>40848</v>
      </c>
      <c r="K18098" s="6">
        <f>OnlineRetail[[#This Row],[Quantity]]*OnlineRetail[[#This Row],[UnitPrice]]</f>
        <v>31.8</v>
      </c>
      <c r="L18098" t="str">
        <f t="shared" si="282"/>
        <v>13549|Nov-2011</v>
      </c>
    </row>
    <row r="18099" spans="1:12">
      <c r="A18099">
        <v>547929</v>
      </c>
      <c r="B18099" t="s">
        <v>35</v>
      </c>
      <c r="C18099" t="s">
        <v>48</v>
      </c>
      <c r="D18099">
        <v>15</v>
      </c>
      <c r="E18099" s="1">
        <v>40854.51458333333</v>
      </c>
      <c r="F18099">
        <v>4.25</v>
      </c>
      <c r="G18099">
        <v>13758</v>
      </c>
      <c r="H18099" t="s">
        <v>10</v>
      </c>
      <c r="I18099" t="str">
        <f>IF(AND(LEFT(OnlineRetail[[#This Row],[InvoiceNo]],1)&lt;&gt;"C",OnlineRetail[[#This Row],[CustomerID]]&lt;&gt;""),"Yes","No")</f>
        <v>Yes</v>
      </c>
      <c r="J18099" s="4">
        <f>EOMONTH(OnlineRetail[[#This Row],[InvoiceDate]],-1)+1</f>
        <v>40848</v>
      </c>
      <c r="K18099" s="6">
        <f>OnlineRetail[[#This Row],[Quantity]]*OnlineRetail[[#This Row],[UnitPrice]]</f>
        <v>63.75</v>
      </c>
      <c r="L18099" t="str">
        <f t="shared" si="282"/>
        <v>13758|Nov-2011</v>
      </c>
    </row>
    <row r="18100" spans="1:12">
      <c r="A18100">
        <v>543710</v>
      </c>
      <c r="B18100" t="s">
        <v>175</v>
      </c>
      <c r="C18100" t="s">
        <v>42</v>
      </c>
      <c r="D18100">
        <v>8</v>
      </c>
      <c r="E18100" s="1">
        <v>40854.51458333333</v>
      </c>
      <c r="F18100">
        <v>1.65</v>
      </c>
      <c r="G18100">
        <v>13651</v>
      </c>
      <c r="H18100" t="s">
        <v>10</v>
      </c>
      <c r="I18100" t="str">
        <f>IF(AND(LEFT(OnlineRetail[[#This Row],[InvoiceNo]],1)&lt;&gt;"C",OnlineRetail[[#This Row],[CustomerID]]&lt;&gt;""),"Yes","No")</f>
        <v>Yes</v>
      </c>
      <c r="J18100" s="4">
        <f>EOMONTH(OnlineRetail[[#This Row],[InvoiceDate]],-1)+1</f>
        <v>40848</v>
      </c>
      <c r="K18100" s="6">
        <f>OnlineRetail[[#This Row],[Quantity]]*OnlineRetail[[#This Row],[UnitPrice]]</f>
        <v>13.2</v>
      </c>
      <c r="L18100" t="str">
        <f t="shared" si="282"/>
        <v>13651|Nov-2011</v>
      </c>
    </row>
    <row r="18101" spans="1:12">
      <c r="A18101">
        <v>554972</v>
      </c>
      <c r="B18101" t="s">
        <v>226</v>
      </c>
      <c r="C18101" t="s">
        <v>62</v>
      </c>
      <c r="D18101">
        <v>15</v>
      </c>
      <c r="E18101" s="1">
        <v>40854.515972222223</v>
      </c>
      <c r="F18101">
        <v>2.1</v>
      </c>
      <c r="G18101">
        <v>13222</v>
      </c>
      <c r="H18101" t="s">
        <v>10</v>
      </c>
      <c r="I18101" t="str">
        <f>IF(AND(LEFT(OnlineRetail[[#This Row],[InvoiceNo]],1)&lt;&gt;"C",OnlineRetail[[#This Row],[CustomerID]]&lt;&gt;""),"Yes","No")</f>
        <v>Yes</v>
      </c>
      <c r="J18101" s="4">
        <f>EOMONTH(OnlineRetail[[#This Row],[InvoiceDate]],-1)+1</f>
        <v>40848</v>
      </c>
      <c r="K18101" s="6">
        <f>OnlineRetail[[#This Row],[Quantity]]*OnlineRetail[[#This Row],[UnitPrice]]</f>
        <v>31.5</v>
      </c>
      <c r="L18101" t="str">
        <f t="shared" si="282"/>
        <v>13222|Nov-2011</v>
      </c>
    </row>
    <row r="18102" spans="1:12">
      <c r="A18102">
        <v>551365</v>
      </c>
      <c r="B18102" t="s">
        <v>176</v>
      </c>
      <c r="C18102" t="s">
        <v>72</v>
      </c>
      <c r="D18102">
        <v>11</v>
      </c>
      <c r="E18102" s="1">
        <v>40854.533333333333</v>
      </c>
      <c r="F18102">
        <v>4.95</v>
      </c>
      <c r="G18102">
        <v>12409</v>
      </c>
      <c r="H18102" t="s">
        <v>10</v>
      </c>
      <c r="I18102" t="str">
        <f>IF(AND(LEFT(OnlineRetail[[#This Row],[InvoiceNo]],1)&lt;&gt;"C",OnlineRetail[[#This Row],[CustomerID]]&lt;&gt;""),"Yes","No")</f>
        <v>Yes</v>
      </c>
      <c r="J18102" s="4">
        <f>EOMONTH(OnlineRetail[[#This Row],[InvoiceDate]],-1)+1</f>
        <v>40848</v>
      </c>
      <c r="K18102" s="6">
        <f>OnlineRetail[[#This Row],[Quantity]]*OnlineRetail[[#This Row],[UnitPrice]]</f>
        <v>54.45</v>
      </c>
      <c r="L18102" t="str">
        <f t="shared" si="282"/>
        <v>12409|Nov-2011</v>
      </c>
    </row>
    <row r="18103" spans="1:12">
      <c r="A18103">
        <v>550294</v>
      </c>
      <c r="B18103" t="s">
        <v>199</v>
      </c>
      <c r="C18103" t="s">
        <v>72</v>
      </c>
      <c r="D18103">
        <v>13</v>
      </c>
      <c r="E18103" s="1">
        <v>40854.535416666673</v>
      </c>
      <c r="F18103">
        <v>2.5499999999999998</v>
      </c>
      <c r="G18103">
        <v>12658</v>
      </c>
      <c r="H18103" t="s">
        <v>10</v>
      </c>
      <c r="I18103" t="str">
        <f>IF(AND(LEFT(OnlineRetail[[#This Row],[InvoiceNo]],1)&lt;&gt;"C",OnlineRetail[[#This Row],[CustomerID]]&lt;&gt;""),"Yes","No")</f>
        <v>Yes</v>
      </c>
      <c r="J18103" s="4">
        <f>EOMONTH(OnlineRetail[[#This Row],[InvoiceDate]],-1)+1</f>
        <v>40848</v>
      </c>
      <c r="K18103" s="6">
        <f>OnlineRetail[[#This Row],[Quantity]]*OnlineRetail[[#This Row],[UnitPrice]]</f>
        <v>33.15</v>
      </c>
      <c r="L18103" t="str">
        <f t="shared" si="282"/>
        <v>12658|Nov-2011</v>
      </c>
    </row>
    <row r="18104" spans="1:12">
      <c r="A18104">
        <v>551718</v>
      </c>
      <c r="B18104" t="s">
        <v>26</v>
      </c>
      <c r="C18104" t="s">
        <v>46</v>
      </c>
      <c r="D18104">
        <v>3</v>
      </c>
      <c r="E18104" s="1">
        <v>40854.536111111112</v>
      </c>
      <c r="F18104">
        <v>2.5499999999999998</v>
      </c>
      <c r="G18104">
        <v>12768</v>
      </c>
      <c r="H18104" t="s">
        <v>10</v>
      </c>
      <c r="I18104" t="str">
        <f>IF(AND(LEFT(OnlineRetail[[#This Row],[InvoiceNo]],1)&lt;&gt;"C",OnlineRetail[[#This Row],[CustomerID]]&lt;&gt;""),"Yes","No")</f>
        <v>Yes</v>
      </c>
      <c r="J18104" s="4">
        <f>EOMONTH(OnlineRetail[[#This Row],[InvoiceDate]],-1)+1</f>
        <v>40848</v>
      </c>
      <c r="K18104" s="6">
        <f>OnlineRetail[[#This Row],[Quantity]]*OnlineRetail[[#This Row],[UnitPrice]]</f>
        <v>7.6499999999999995</v>
      </c>
      <c r="L18104" t="str">
        <f t="shared" si="282"/>
        <v>12768|Nov-2011</v>
      </c>
    </row>
    <row r="18105" spans="1:12">
      <c r="A18105">
        <v>554970</v>
      </c>
      <c r="B18105" t="s">
        <v>58</v>
      </c>
      <c r="C18105" t="s">
        <v>16</v>
      </c>
      <c r="D18105">
        <v>19</v>
      </c>
      <c r="E18105" s="1">
        <v>40854.540277777778</v>
      </c>
      <c r="F18105">
        <v>2.1</v>
      </c>
      <c r="G18105">
        <v>13029</v>
      </c>
      <c r="H18105" t="s">
        <v>10</v>
      </c>
      <c r="I18105" t="str">
        <f>IF(AND(LEFT(OnlineRetail[[#This Row],[InvoiceNo]],1)&lt;&gt;"C",OnlineRetail[[#This Row],[CustomerID]]&lt;&gt;""),"Yes","No")</f>
        <v>Yes</v>
      </c>
      <c r="J18105" s="4">
        <f>EOMONTH(OnlineRetail[[#This Row],[InvoiceDate]],-1)+1</f>
        <v>40848</v>
      </c>
      <c r="K18105" s="6">
        <f>OnlineRetail[[#This Row],[Quantity]]*OnlineRetail[[#This Row],[UnitPrice]]</f>
        <v>39.9</v>
      </c>
      <c r="L18105" t="str">
        <f t="shared" si="282"/>
        <v>13029|Nov-2011</v>
      </c>
    </row>
    <row r="18106" spans="1:12">
      <c r="A18106">
        <v>539039</v>
      </c>
      <c r="B18106" t="s">
        <v>30</v>
      </c>
      <c r="C18106" t="s">
        <v>16</v>
      </c>
      <c r="D18106">
        <v>18</v>
      </c>
      <c r="E18106" s="1">
        <v>40854.554166666669</v>
      </c>
      <c r="F18106">
        <v>3.39</v>
      </c>
      <c r="G18106">
        <v>14034</v>
      </c>
      <c r="H18106" t="s">
        <v>10</v>
      </c>
      <c r="I18106" t="str">
        <f>IF(AND(LEFT(OnlineRetail[[#This Row],[InvoiceNo]],1)&lt;&gt;"C",OnlineRetail[[#This Row],[CustomerID]]&lt;&gt;""),"Yes","No")</f>
        <v>Yes</v>
      </c>
      <c r="J18106" s="4">
        <f>EOMONTH(OnlineRetail[[#This Row],[InvoiceDate]],-1)+1</f>
        <v>40848</v>
      </c>
      <c r="K18106" s="6">
        <f>OnlineRetail[[#This Row],[Quantity]]*OnlineRetail[[#This Row],[UnitPrice]]</f>
        <v>61.02</v>
      </c>
      <c r="L18106" t="str">
        <f t="shared" si="282"/>
        <v>14034|Nov-2011</v>
      </c>
    </row>
    <row r="18107" spans="1:12">
      <c r="A18107">
        <v>550582</v>
      </c>
      <c r="B18107" t="s">
        <v>142</v>
      </c>
      <c r="C18107" t="s">
        <v>9</v>
      </c>
      <c r="D18107">
        <v>22</v>
      </c>
      <c r="E18107" s="1">
        <v>40854.558333333327</v>
      </c>
      <c r="F18107">
        <v>1.25</v>
      </c>
      <c r="G18107">
        <v>12650</v>
      </c>
      <c r="H18107" t="s">
        <v>10</v>
      </c>
      <c r="I18107" t="str">
        <f>IF(AND(LEFT(OnlineRetail[[#This Row],[InvoiceNo]],1)&lt;&gt;"C",OnlineRetail[[#This Row],[CustomerID]]&lt;&gt;""),"Yes","No")</f>
        <v>Yes</v>
      </c>
      <c r="J18107" s="4">
        <f>EOMONTH(OnlineRetail[[#This Row],[InvoiceDate]],-1)+1</f>
        <v>40848</v>
      </c>
      <c r="K18107" s="6">
        <f>OnlineRetail[[#This Row],[Quantity]]*OnlineRetail[[#This Row],[UnitPrice]]</f>
        <v>27.5</v>
      </c>
      <c r="L18107" t="str">
        <f t="shared" si="282"/>
        <v>12650|Nov-2011</v>
      </c>
    </row>
    <row r="18108" spans="1:12">
      <c r="A18108">
        <v>546535</v>
      </c>
      <c r="B18108" t="s">
        <v>239</v>
      </c>
      <c r="C18108" t="s">
        <v>72</v>
      </c>
      <c r="D18108">
        <v>15</v>
      </c>
      <c r="E18108" s="1">
        <v>40854.561805555553</v>
      </c>
      <c r="F18108">
        <v>7.95</v>
      </c>
      <c r="G18108">
        <v>14132</v>
      </c>
      <c r="H18108" t="s">
        <v>10</v>
      </c>
      <c r="I18108" t="str">
        <f>IF(AND(LEFT(OnlineRetail[[#This Row],[InvoiceNo]],1)&lt;&gt;"C",OnlineRetail[[#This Row],[CustomerID]]&lt;&gt;""),"Yes","No")</f>
        <v>Yes</v>
      </c>
      <c r="J18108" s="4">
        <f>EOMONTH(OnlineRetail[[#This Row],[InvoiceDate]],-1)+1</f>
        <v>40848</v>
      </c>
      <c r="K18108" s="6">
        <f>OnlineRetail[[#This Row],[Quantity]]*OnlineRetail[[#This Row],[UnitPrice]]</f>
        <v>119.25</v>
      </c>
      <c r="L18108" t="str">
        <f t="shared" si="282"/>
        <v>14132|Nov-2011</v>
      </c>
    </row>
    <row r="18109" spans="1:12">
      <c r="A18109">
        <v>540258</v>
      </c>
      <c r="B18109" t="s">
        <v>155</v>
      </c>
      <c r="C18109" t="s">
        <v>16</v>
      </c>
      <c r="D18109">
        <v>2</v>
      </c>
      <c r="E18109" s="1">
        <v>40854.567361111112</v>
      </c>
      <c r="F18109">
        <v>5.95</v>
      </c>
      <c r="G18109">
        <v>13612</v>
      </c>
      <c r="H18109" t="s">
        <v>10</v>
      </c>
      <c r="I18109" t="str">
        <f>IF(AND(LEFT(OnlineRetail[[#This Row],[InvoiceNo]],1)&lt;&gt;"C",OnlineRetail[[#This Row],[CustomerID]]&lt;&gt;""),"Yes","No")</f>
        <v>Yes</v>
      </c>
      <c r="J18109" s="4">
        <f>EOMONTH(OnlineRetail[[#This Row],[InvoiceDate]],-1)+1</f>
        <v>40848</v>
      </c>
      <c r="K18109" s="6">
        <f>OnlineRetail[[#This Row],[Quantity]]*OnlineRetail[[#This Row],[UnitPrice]]</f>
        <v>11.9</v>
      </c>
      <c r="L18109" t="str">
        <f t="shared" si="282"/>
        <v>13612|Nov-2011</v>
      </c>
    </row>
    <row r="18110" spans="1:12">
      <c r="A18110">
        <v>551882</v>
      </c>
      <c r="B18110" t="s">
        <v>250</v>
      </c>
      <c r="C18110" t="s">
        <v>33</v>
      </c>
      <c r="D18110">
        <v>20</v>
      </c>
      <c r="E18110" s="1">
        <v>40854.575694444437</v>
      </c>
      <c r="F18110">
        <v>5.95</v>
      </c>
      <c r="G18110">
        <v>12653</v>
      </c>
      <c r="H18110" t="s">
        <v>10</v>
      </c>
      <c r="I18110" t="str">
        <f>IF(AND(LEFT(OnlineRetail[[#This Row],[InvoiceNo]],1)&lt;&gt;"C",OnlineRetail[[#This Row],[CustomerID]]&lt;&gt;""),"Yes","No")</f>
        <v>Yes</v>
      </c>
      <c r="J18110" s="4">
        <f>EOMONTH(OnlineRetail[[#This Row],[InvoiceDate]],-1)+1</f>
        <v>40848</v>
      </c>
      <c r="K18110" s="6">
        <f>OnlineRetail[[#This Row],[Quantity]]*OnlineRetail[[#This Row],[UnitPrice]]</f>
        <v>119</v>
      </c>
      <c r="L18110" t="str">
        <f t="shared" si="282"/>
        <v>12653|Nov-2011</v>
      </c>
    </row>
    <row r="18111" spans="1:12">
      <c r="A18111">
        <v>552415</v>
      </c>
      <c r="B18111" t="s">
        <v>248</v>
      </c>
      <c r="C18111" t="s">
        <v>42</v>
      </c>
      <c r="D18111">
        <v>20</v>
      </c>
      <c r="E18111" s="1">
        <v>40854.577777777777</v>
      </c>
      <c r="F18111">
        <v>0.85</v>
      </c>
      <c r="G18111">
        <v>14160</v>
      </c>
      <c r="H18111" t="s">
        <v>10</v>
      </c>
      <c r="I18111" t="str">
        <f>IF(AND(LEFT(OnlineRetail[[#This Row],[InvoiceNo]],1)&lt;&gt;"C",OnlineRetail[[#This Row],[CustomerID]]&lt;&gt;""),"Yes","No")</f>
        <v>Yes</v>
      </c>
      <c r="J18111" s="4">
        <f>EOMONTH(OnlineRetail[[#This Row],[InvoiceDate]],-1)+1</f>
        <v>40848</v>
      </c>
      <c r="K18111" s="6">
        <f>OnlineRetail[[#This Row],[Quantity]]*OnlineRetail[[#This Row],[UnitPrice]]</f>
        <v>17</v>
      </c>
      <c r="L18111" t="str">
        <f t="shared" si="282"/>
        <v>14160|Nov-2011</v>
      </c>
    </row>
    <row r="18112" spans="1:12">
      <c r="A18112">
        <v>556292</v>
      </c>
      <c r="B18112" t="s">
        <v>142</v>
      </c>
      <c r="C18112" t="s">
        <v>9</v>
      </c>
      <c r="D18112">
        <v>10</v>
      </c>
      <c r="E18112" s="1">
        <v>40854.579861111109</v>
      </c>
      <c r="F18112">
        <v>1.25</v>
      </c>
      <c r="G18112">
        <v>13360</v>
      </c>
      <c r="H18112" t="s">
        <v>10</v>
      </c>
      <c r="I18112" t="str">
        <f>IF(AND(LEFT(OnlineRetail[[#This Row],[InvoiceNo]],1)&lt;&gt;"C",OnlineRetail[[#This Row],[CustomerID]]&lt;&gt;""),"Yes","No")</f>
        <v>Yes</v>
      </c>
      <c r="J18112" s="4">
        <f>EOMONTH(OnlineRetail[[#This Row],[InvoiceDate]],-1)+1</f>
        <v>40848</v>
      </c>
      <c r="K18112" s="6">
        <f>OnlineRetail[[#This Row],[Quantity]]*OnlineRetail[[#This Row],[UnitPrice]]</f>
        <v>12.5</v>
      </c>
      <c r="L18112" t="str">
        <f t="shared" si="282"/>
        <v>13360|Nov-2011</v>
      </c>
    </row>
    <row r="18113" spans="1:12">
      <c r="A18113">
        <v>545056</v>
      </c>
      <c r="B18113" t="s">
        <v>252</v>
      </c>
      <c r="C18113" t="s">
        <v>19</v>
      </c>
      <c r="D18113">
        <v>2</v>
      </c>
      <c r="E18113" s="1">
        <v>40854.581250000003</v>
      </c>
      <c r="F18113">
        <v>5.95</v>
      </c>
      <c r="G18113">
        <v>14061</v>
      </c>
      <c r="H18113" t="s">
        <v>10</v>
      </c>
      <c r="I18113" t="str">
        <f>IF(AND(LEFT(OnlineRetail[[#This Row],[InvoiceNo]],1)&lt;&gt;"C",OnlineRetail[[#This Row],[CustomerID]]&lt;&gt;""),"Yes","No")</f>
        <v>Yes</v>
      </c>
      <c r="J18113" s="4">
        <f>EOMONTH(OnlineRetail[[#This Row],[InvoiceDate]],-1)+1</f>
        <v>40848</v>
      </c>
      <c r="K18113" s="6">
        <f>OnlineRetail[[#This Row],[Quantity]]*OnlineRetail[[#This Row],[UnitPrice]]</f>
        <v>11.9</v>
      </c>
      <c r="L18113" t="str">
        <f t="shared" si="282"/>
        <v>14061|Nov-2011</v>
      </c>
    </row>
    <row r="18114" spans="1:12">
      <c r="A18114">
        <v>541210</v>
      </c>
      <c r="B18114" t="s">
        <v>176</v>
      </c>
      <c r="C18114" t="s">
        <v>42</v>
      </c>
      <c r="D18114">
        <v>16</v>
      </c>
      <c r="E18114" s="1">
        <v>40854.585416666669</v>
      </c>
      <c r="F18114">
        <v>9.9499999999999993</v>
      </c>
      <c r="G18114">
        <v>12512</v>
      </c>
      <c r="H18114" t="s">
        <v>10</v>
      </c>
      <c r="I18114" t="str">
        <f>IF(AND(LEFT(OnlineRetail[[#This Row],[InvoiceNo]],1)&lt;&gt;"C",OnlineRetail[[#This Row],[CustomerID]]&lt;&gt;""),"Yes","No")</f>
        <v>Yes</v>
      </c>
      <c r="J18114" s="4">
        <f>EOMONTH(OnlineRetail[[#This Row],[InvoiceDate]],-1)+1</f>
        <v>40848</v>
      </c>
      <c r="K18114" s="6">
        <f>OnlineRetail[[#This Row],[Quantity]]*OnlineRetail[[#This Row],[UnitPrice]]</f>
        <v>159.19999999999999</v>
      </c>
      <c r="L18114" t="str">
        <f t="shared" ref="L18114:L18177" si="283">IF(I18114="Yes",G18114&amp;"|"&amp;TEXT(J18114,"mmm-yyyy"),"")</f>
        <v>12512|Nov-2011</v>
      </c>
    </row>
    <row r="18115" spans="1:12">
      <c r="A18115">
        <v>545764</v>
      </c>
      <c r="B18115" t="s">
        <v>261</v>
      </c>
      <c r="C18115" t="s">
        <v>46</v>
      </c>
      <c r="D18115">
        <v>6</v>
      </c>
      <c r="E18115" s="1">
        <v>40854.586111111108</v>
      </c>
      <c r="F18115">
        <v>1.65</v>
      </c>
      <c r="G18115">
        <v>12934</v>
      </c>
      <c r="H18115" t="s">
        <v>10</v>
      </c>
      <c r="I18115" t="str">
        <f>IF(AND(LEFT(OnlineRetail[[#This Row],[InvoiceNo]],1)&lt;&gt;"C",OnlineRetail[[#This Row],[CustomerID]]&lt;&gt;""),"Yes","No")</f>
        <v>Yes</v>
      </c>
      <c r="J18115" s="4">
        <f>EOMONTH(OnlineRetail[[#This Row],[InvoiceDate]],-1)+1</f>
        <v>40848</v>
      </c>
      <c r="K18115" s="6">
        <f>OnlineRetail[[#This Row],[Quantity]]*OnlineRetail[[#This Row],[UnitPrice]]</f>
        <v>9.8999999999999986</v>
      </c>
      <c r="L18115" t="str">
        <f t="shared" si="283"/>
        <v>12934|Nov-2011</v>
      </c>
    </row>
    <row r="18116" spans="1:12">
      <c r="A18116">
        <v>545241</v>
      </c>
      <c r="B18116" t="s">
        <v>57</v>
      </c>
      <c r="C18116" t="s">
        <v>62</v>
      </c>
      <c r="D18116">
        <v>14</v>
      </c>
      <c r="E18116" s="1">
        <v>40854.59097222222</v>
      </c>
      <c r="F18116">
        <v>1.25</v>
      </c>
      <c r="G18116">
        <v>12366</v>
      </c>
      <c r="H18116" t="s">
        <v>17</v>
      </c>
      <c r="I18116" t="str">
        <f>IF(AND(LEFT(OnlineRetail[[#This Row],[InvoiceNo]],1)&lt;&gt;"C",OnlineRetail[[#This Row],[CustomerID]]&lt;&gt;""),"Yes","No")</f>
        <v>Yes</v>
      </c>
      <c r="J18116" s="4">
        <f>EOMONTH(OnlineRetail[[#This Row],[InvoiceDate]],-1)+1</f>
        <v>40848</v>
      </c>
      <c r="K18116" s="6">
        <f>OnlineRetail[[#This Row],[Quantity]]*OnlineRetail[[#This Row],[UnitPrice]]</f>
        <v>17.5</v>
      </c>
      <c r="L18116" t="str">
        <f t="shared" si="283"/>
        <v>12366|Nov-2011</v>
      </c>
    </row>
    <row r="18117" spans="1:12">
      <c r="A18117">
        <v>540828</v>
      </c>
      <c r="B18117" t="s">
        <v>58</v>
      </c>
      <c r="C18117" t="s">
        <v>42</v>
      </c>
      <c r="D18117">
        <v>5</v>
      </c>
      <c r="E18117" s="1">
        <v>40854.597916666673</v>
      </c>
      <c r="F18117">
        <v>3.39</v>
      </c>
      <c r="G18117">
        <v>12916</v>
      </c>
      <c r="H18117" t="s">
        <v>17</v>
      </c>
      <c r="I18117" t="str">
        <f>IF(AND(LEFT(OnlineRetail[[#This Row],[InvoiceNo]],1)&lt;&gt;"C",OnlineRetail[[#This Row],[CustomerID]]&lt;&gt;""),"Yes","No")</f>
        <v>Yes</v>
      </c>
      <c r="J18117" s="4">
        <f>EOMONTH(OnlineRetail[[#This Row],[InvoiceDate]],-1)+1</f>
        <v>40848</v>
      </c>
      <c r="K18117" s="6">
        <f>OnlineRetail[[#This Row],[Quantity]]*OnlineRetail[[#This Row],[UnitPrice]]</f>
        <v>16.95</v>
      </c>
      <c r="L18117" t="str">
        <f t="shared" si="283"/>
        <v>12916|Nov-2011</v>
      </c>
    </row>
    <row r="18118" spans="1:12">
      <c r="A18118">
        <v>555171</v>
      </c>
      <c r="B18118" t="s">
        <v>112</v>
      </c>
      <c r="C18118" t="s">
        <v>83</v>
      </c>
      <c r="D18118">
        <v>11</v>
      </c>
      <c r="E18118" s="1">
        <v>40854.615277777782</v>
      </c>
      <c r="F18118">
        <v>0.85</v>
      </c>
      <c r="G18118">
        <v>13426</v>
      </c>
      <c r="H18118" t="s">
        <v>10</v>
      </c>
      <c r="I18118" t="str">
        <f>IF(AND(LEFT(OnlineRetail[[#This Row],[InvoiceNo]],1)&lt;&gt;"C",OnlineRetail[[#This Row],[CustomerID]]&lt;&gt;""),"Yes","No")</f>
        <v>Yes</v>
      </c>
      <c r="J18118" s="4">
        <f>EOMONTH(OnlineRetail[[#This Row],[InvoiceDate]],-1)+1</f>
        <v>40848</v>
      </c>
      <c r="K18118" s="6">
        <f>OnlineRetail[[#This Row],[Quantity]]*OnlineRetail[[#This Row],[UnitPrice]]</f>
        <v>9.35</v>
      </c>
      <c r="L18118" t="str">
        <f t="shared" si="283"/>
        <v>13426|Nov-2011</v>
      </c>
    </row>
    <row r="18119" spans="1:12">
      <c r="A18119">
        <v>538841</v>
      </c>
      <c r="B18119" t="s">
        <v>197</v>
      </c>
      <c r="C18119" t="s">
        <v>48</v>
      </c>
      <c r="D18119">
        <v>4</v>
      </c>
      <c r="E18119" s="1">
        <v>40854.620138888888</v>
      </c>
      <c r="F18119">
        <v>5.95</v>
      </c>
      <c r="G18119">
        <v>13157</v>
      </c>
      <c r="H18119" t="s">
        <v>10</v>
      </c>
      <c r="I18119" t="str">
        <f>IF(AND(LEFT(OnlineRetail[[#This Row],[InvoiceNo]],1)&lt;&gt;"C",OnlineRetail[[#This Row],[CustomerID]]&lt;&gt;""),"Yes","No")</f>
        <v>Yes</v>
      </c>
      <c r="J18119" s="4">
        <f>EOMONTH(OnlineRetail[[#This Row],[InvoiceDate]],-1)+1</f>
        <v>40848</v>
      </c>
      <c r="K18119" s="6">
        <f>OnlineRetail[[#This Row],[Quantity]]*OnlineRetail[[#This Row],[UnitPrice]]</f>
        <v>23.8</v>
      </c>
      <c r="L18119" t="str">
        <f t="shared" si="283"/>
        <v>13157|Nov-2011</v>
      </c>
    </row>
    <row r="18120" spans="1:12">
      <c r="A18120">
        <v>547196</v>
      </c>
      <c r="B18120" t="s">
        <v>197</v>
      </c>
      <c r="C18120" t="s">
        <v>39</v>
      </c>
      <c r="D18120">
        <v>16</v>
      </c>
      <c r="E18120" s="1">
        <v>40854.631249999999</v>
      </c>
      <c r="F18120">
        <v>3.39</v>
      </c>
      <c r="G18120">
        <v>13587</v>
      </c>
      <c r="H18120" t="s">
        <v>10</v>
      </c>
      <c r="I18120" t="str">
        <f>IF(AND(LEFT(OnlineRetail[[#This Row],[InvoiceNo]],1)&lt;&gt;"C",OnlineRetail[[#This Row],[CustomerID]]&lt;&gt;""),"Yes","No")</f>
        <v>Yes</v>
      </c>
      <c r="J18120" s="4">
        <f>EOMONTH(OnlineRetail[[#This Row],[InvoiceDate]],-1)+1</f>
        <v>40848</v>
      </c>
      <c r="K18120" s="6">
        <f>OnlineRetail[[#This Row],[Quantity]]*OnlineRetail[[#This Row],[UnitPrice]]</f>
        <v>54.24</v>
      </c>
      <c r="L18120" t="str">
        <f t="shared" si="283"/>
        <v>13587|Nov-2011</v>
      </c>
    </row>
    <row r="18121" spans="1:12">
      <c r="A18121">
        <v>536556</v>
      </c>
      <c r="B18121" t="s">
        <v>163</v>
      </c>
      <c r="C18121" t="s">
        <v>29</v>
      </c>
      <c r="D18121">
        <v>19</v>
      </c>
      <c r="E18121" s="1">
        <v>40854.638888888891</v>
      </c>
      <c r="F18121">
        <v>2.5499999999999998</v>
      </c>
      <c r="G18121">
        <v>13510</v>
      </c>
      <c r="H18121" t="s">
        <v>10</v>
      </c>
      <c r="I18121" t="str">
        <f>IF(AND(LEFT(OnlineRetail[[#This Row],[InvoiceNo]],1)&lt;&gt;"C",OnlineRetail[[#This Row],[CustomerID]]&lt;&gt;""),"Yes","No")</f>
        <v>Yes</v>
      </c>
      <c r="J18121" s="4">
        <f>EOMONTH(OnlineRetail[[#This Row],[InvoiceDate]],-1)+1</f>
        <v>40848</v>
      </c>
      <c r="K18121" s="6">
        <f>OnlineRetail[[#This Row],[Quantity]]*OnlineRetail[[#This Row],[UnitPrice]]</f>
        <v>48.449999999999996</v>
      </c>
      <c r="L18121" t="str">
        <f t="shared" si="283"/>
        <v>13510|Nov-2011</v>
      </c>
    </row>
    <row r="18122" spans="1:12">
      <c r="A18122">
        <v>538940</v>
      </c>
      <c r="B18122" t="s">
        <v>292</v>
      </c>
      <c r="C18122" t="s">
        <v>40</v>
      </c>
      <c r="D18122">
        <v>2</v>
      </c>
      <c r="E18122" s="1">
        <v>40854.63958333333</v>
      </c>
      <c r="F18122">
        <v>4.95</v>
      </c>
      <c r="G18122">
        <v>12732</v>
      </c>
      <c r="H18122" t="s">
        <v>31</v>
      </c>
      <c r="I18122" t="str">
        <f>IF(AND(LEFT(OnlineRetail[[#This Row],[InvoiceNo]],1)&lt;&gt;"C",OnlineRetail[[#This Row],[CustomerID]]&lt;&gt;""),"Yes","No")</f>
        <v>Yes</v>
      </c>
      <c r="J18122" s="4">
        <f>EOMONTH(OnlineRetail[[#This Row],[InvoiceDate]],-1)+1</f>
        <v>40848</v>
      </c>
      <c r="K18122" s="6">
        <f>OnlineRetail[[#This Row],[Quantity]]*OnlineRetail[[#This Row],[UnitPrice]]</f>
        <v>9.9</v>
      </c>
      <c r="L18122" t="str">
        <f t="shared" si="283"/>
        <v>12732|Nov-2011</v>
      </c>
    </row>
    <row r="18123" spans="1:12">
      <c r="A18123">
        <v>546297</v>
      </c>
      <c r="B18123" t="s">
        <v>281</v>
      </c>
      <c r="C18123" t="s">
        <v>53</v>
      </c>
      <c r="D18123">
        <v>22</v>
      </c>
      <c r="E18123" s="1">
        <v>40854.643750000003</v>
      </c>
      <c r="F18123">
        <v>0.85</v>
      </c>
      <c r="G18123">
        <v>12429</v>
      </c>
      <c r="H18123" t="s">
        <v>10</v>
      </c>
      <c r="I18123" t="str">
        <f>IF(AND(LEFT(OnlineRetail[[#This Row],[InvoiceNo]],1)&lt;&gt;"C",OnlineRetail[[#This Row],[CustomerID]]&lt;&gt;""),"Yes","No")</f>
        <v>Yes</v>
      </c>
      <c r="J18123" s="4">
        <f>EOMONTH(OnlineRetail[[#This Row],[InvoiceDate]],-1)+1</f>
        <v>40848</v>
      </c>
      <c r="K18123" s="6">
        <f>OnlineRetail[[#This Row],[Quantity]]*OnlineRetail[[#This Row],[UnitPrice]]</f>
        <v>18.7</v>
      </c>
      <c r="L18123" t="str">
        <f t="shared" si="283"/>
        <v>12429|Nov-2011</v>
      </c>
    </row>
    <row r="18124" spans="1:12">
      <c r="A18124">
        <v>544702</v>
      </c>
      <c r="B18124" t="s">
        <v>282</v>
      </c>
      <c r="C18124" t="s">
        <v>72</v>
      </c>
      <c r="D18124">
        <v>17</v>
      </c>
      <c r="E18124" s="1">
        <v>40854.652083333327</v>
      </c>
      <c r="F18124">
        <v>0.85</v>
      </c>
      <c r="G18124">
        <v>14339</v>
      </c>
      <c r="H18124" t="s">
        <v>10</v>
      </c>
      <c r="I18124" t="str">
        <f>IF(AND(LEFT(OnlineRetail[[#This Row],[InvoiceNo]],1)&lt;&gt;"C",OnlineRetail[[#This Row],[CustomerID]]&lt;&gt;""),"Yes","No")</f>
        <v>Yes</v>
      </c>
      <c r="J18124" s="4">
        <f>EOMONTH(OnlineRetail[[#This Row],[InvoiceDate]],-1)+1</f>
        <v>40848</v>
      </c>
      <c r="K18124" s="6">
        <f>OnlineRetail[[#This Row],[Quantity]]*OnlineRetail[[#This Row],[UnitPrice]]</f>
        <v>14.45</v>
      </c>
      <c r="L18124" t="str">
        <f t="shared" si="283"/>
        <v>14339|Nov-2011</v>
      </c>
    </row>
    <row r="18125" spans="1:12">
      <c r="A18125">
        <v>537780</v>
      </c>
      <c r="B18125" t="s">
        <v>60</v>
      </c>
      <c r="C18125" t="s">
        <v>46</v>
      </c>
      <c r="D18125">
        <v>18</v>
      </c>
      <c r="E18125" s="1">
        <v>40854.67083333333</v>
      </c>
      <c r="F18125">
        <v>2.1</v>
      </c>
      <c r="G18125">
        <v>12872</v>
      </c>
      <c r="H18125" t="s">
        <v>10</v>
      </c>
      <c r="I18125" t="str">
        <f>IF(AND(LEFT(OnlineRetail[[#This Row],[InvoiceNo]],1)&lt;&gt;"C",OnlineRetail[[#This Row],[CustomerID]]&lt;&gt;""),"Yes","No")</f>
        <v>Yes</v>
      </c>
      <c r="J18125" s="4">
        <f>EOMONTH(OnlineRetail[[#This Row],[InvoiceDate]],-1)+1</f>
        <v>40848</v>
      </c>
      <c r="K18125" s="6">
        <f>OnlineRetail[[#This Row],[Quantity]]*OnlineRetail[[#This Row],[UnitPrice]]</f>
        <v>37.800000000000004</v>
      </c>
      <c r="L18125" t="str">
        <f t="shared" si="283"/>
        <v>12872|Nov-2011</v>
      </c>
    </row>
    <row r="18126" spans="1:12">
      <c r="A18126">
        <v>548365</v>
      </c>
      <c r="B18126" t="s">
        <v>283</v>
      </c>
      <c r="C18126" t="s">
        <v>40</v>
      </c>
      <c r="D18126">
        <v>10</v>
      </c>
      <c r="E18126" s="1">
        <v>40854.679166666669</v>
      </c>
      <c r="F18126">
        <v>9.9499999999999993</v>
      </c>
      <c r="G18126">
        <v>13303</v>
      </c>
      <c r="H18126" t="s">
        <v>10</v>
      </c>
      <c r="I18126" t="str">
        <f>IF(AND(LEFT(OnlineRetail[[#This Row],[InvoiceNo]],1)&lt;&gt;"C",OnlineRetail[[#This Row],[CustomerID]]&lt;&gt;""),"Yes","No")</f>
        <v>Yes</v>
      </c>
      <c r="J18126" s="4">
        <f>EOMONTH(OnlineRetail[[#This Row],[InvoiceDate]],-1)+1</f>
        <v>40848</v>
      </c>
      <c r="K18126" s="6">
        <f>OnlineRetail[[#This Row],[Quantity]]*OnlineRetail[[#This Row],[UnitPrice]]</f>
        <v>99.5</v>
      </c>
      <c r="L18126" t="str">
        <f t="shared" si="283"/>
        <v>13303|Nov-2011</v>
      </c>
    </row>
    <row r="18127" spans="1:12">
      <c r="A18127">
        <v>544547</v>
      </c>
      <c r="B18127" t="s">
        <v>223</v>
      </c>
      <c r="C18127" t="s">
        <v>29</v>
      </c>
      <c r="D18127">
        <v>24</v>
      </c>
      <c r="E18127" s="1">
        <v>40854.696527777778</v>
      </c>
      <c r="F18127">
        <v>4.25</v>
      </c>
      <c r="G18127">
        <v>13904</v>
      </c>
      <c r="H18127" t="s">
        <v>22</v>
      </c>
      <c r="I18127" t="str">
        <f>IF(AND(LEFT(OnlineRetail[[#This Row],[InvoiceNo]],1)&lt;&gt;"C",OnlineRetail[[#This Row],[CustomerID]]&lt;&gt;""),"Yes","No")</f>
        <v>Yes</v>
      </c>
      <c r="J18127" s="4">
        <f>EOMONTH(OnlineRetail[[#This Row],[InvoiceDate]],-1)+1</f>
        <v>40848</v>
      </c>
      <c r="K18127" s="6">
        <f>OnlineRetail[[#This Row],[Quantity]]*OnlineRetail[[#This Row],[UnitPrice]]</f>
        <v>102</v>
      </c>
      <c r="L18127" t="str">
        <f t="shared" si="283"/>
        <v>13904|Nov-2011</v>
      </c>
    </row>
    <row r="18128" spans="1:12">
      <c r="A18128">
        <v>544673</v>
      </c>
      <c r="B18128" t="s">
        <v>100</v>
      </c>
      <c r="C18128" t="s">
        <v>21</v>
      </c>
      <c r="D18128">
        <v>15</v>
      </c>
      <c r="E18128" s="1">
        <v>40854.702777777777</v>
      </c>
      <c r="F18128">
        <v>2.1</v>
      </c>
      <c r="G18128">
        <v>14312</v>
      </c>
      <c r="H18128" t="s">
        <v>10</v>
      </c>
      <c r="I18128" t="str">
        <f>IF(AND(LEFT(OnlineRetail[[#This Row],[InvoiceNo]],1)&lt;&gt;"C",OnlineRetail[[#This Row],[CustomerID]]&lt;&gt;""),"Yes","No")</f>
        <v>Yes</v>
      </c>
      <c r="J18128" s="4">
        <f>EOMONTH(OnlineRetail[[#This Row],[InvoiceDate]],-1)+1</f>
        <v>40848</v>
      </c>
      <c r="K18128" s="6">
        <f>OnlineRetail[[#This Row],[Quantity]]*OnlineRetail[[#This Row],[UnitPrice]]</f>
        <v>31.5</v>
      </c>
      <c r="L18128" t="str">
        <f t="shared" si="283"/>
        <v>14312|Nov-2011</v>
      </c>
    </row>
    <row r="18129" spans="1:12">
      <c r="A18129">
        <v>538879</v>
      </c>
      <c r="B18129" t="s">
        <v>71</v>
      </c>
      <c r="C18129" t="s">
        <v>33</v>
      </c>
      <c r="D18129">
        <v>18</v>
      </c>
      <c r="E18129" s="1">
        <v>40854.705555555563</v>
      </c>
      <c r="F18129">
        <v>1.65</v>
      </c>
      <c r="G18129">
        <v>12924</v>
      </c>
      <c r="H18129" t="s">
        <v>10</v>
      </c>
      <c r="I18129" t="str">
        <f>IF(AND(LEFT(OnlineRetail[[#This Row],[InvoiceNo]],1)&lt;&gt;"C",OnlineRetail[[#This Row],[CustomerID]]&lt;&gt;""),"Yes","No")</f>
        <v>Yes</v>
      </c>
      <c r="J18129" s="4">
        <f>EOMONTH(OnlineRetail[[#This Row],[InvoiceDate]],-1)+1</f>
        <v>40848</v>
      </c>
      <c r="K18129" s="6">
        <f>OnlineRetail[[#This Row],[Quantity]]*OnlineRetail[[#This Row],[UnitPrice]]</f>
        <v>29.7</v>
      </c>
      <c r="L18129" t="str">
        <f t="shared" si="283"/>
        <v>12924|Nov-2011</v>
      </c>
    </row>
    <row r="18130" spans="1:12">
      <c r="A18130">
        <v>549098</v>
      </c>
      <c r="B18130" t="s">
        <v>102</v>
      </c>
      <c r="C18130" t="s">
        <v>21</v>
      </c>
      <c r="D18130">
        <v>7</v>
      </c>
      <c r="E18130" s="1">
        <v>40854.708333333343</v>
      </c>
      <c r="F18130">
        <v>5.95</v>
      </c>
      <c r="G18130">
        <v>12872</v>
      </c>
      <c r="H18130" t="s">
        <v>17</v>
      </c>
      <c r="I18130" t="str">
        <f>IF(AND(LEFT(OnlineRetail[[#This Row],[InvoiceNo]],1)&lt;&gt;"C",OnlineRetail[[#This Row],[CustomerID]]&lt;&gt;""),"Yes","No")</f>
        <v>Yes</v>
      </c>
      <c r="J18130" s="4">
        <f>EOMONTH(OnlineRetail[[#This Row],[InvoiceDate]],-1)+1</f>
        <v>40848</v>
      </c>
      <c r="K18130" s="6">
        <f>OnlineRetail[[#This Row],[Quantity]]*OnlineRetail[[#This Row],[UnitPrice]]</f>
        <v>41.65</v>
      </c>
      <c r="L18130" t="str">
        <f t="shared" si="283"/>
        <v>12872|Nov-2011</v>
      </c>
    </row>
    <row r="18131" spans="1:12">
      <c r="A18131">
        <v>549549</v>
      </c>
      <c r="B18131" t="s">
        <v>157</v>
      </c>
      <c r="C18131" t="s">
        <v>39</v>
      </c>
      <c r="D18131">
        <v>4</v>
      </c>
      <c r="E18131" s="1">
        <v>40854.725694444453</v>
      </c>
      <c r="F18131">
        <v>3.39</v>
      </c>
      <c r="G18131">
        <v>13875</v>
      </c>
      <c r="H18131" t="s">
        <v>10</v>
      </c>
      <c r="I18131" t="str">
        <f>IF(AND(LEFT(OnlineRetail[[#This Row],[InvoiceNo]],1)&lt;&gt;"C",OnlineRetail[[#This Row],[CustomerID]]&lt;&gt;""),"Yes","No")</f>
        <v>Yes</v>
      </c>
      <c r="J18131" s="4">
        <f>EOMONTH(OnlineRetail[[#This Row],[InvoiceDate]],-1)+1</f>
        <v>40848</v>
      </c>
      <c r="K18131" s="6">
        <f>OnlineRetail[[#This Row],[Quantity]]*OnlineRetail[[#This Row],[UnitPrice]]</f>
        <v>13.56</v>
      </c>
      <c r="L18131" t="str">
        <f t="shared" si="283"/>
        <v>13875|Nov-2011</v>
      </c>
    </row>
    <row r="18132" spans="1:12">
      <c r="A18132">
        <v>550404</v>
      </c>
      <c r="B18132" t="s">
        <v>188</v>
      </c>
      <c r="C18132" t="s">
        <v>48</v>
      </c>
      <c r="D18132">
        <v>15</v>
      </c>
      <c r="E18132" s="1">
        <v>40854.743055555547</v>
      </c>
      <c r="F18132">
        <v>1.65</v>
      </c>
      <c r="G18132">
        <v>12512</v>
      </c>
      <c r="H18132" t="s">
        <v>10</v>
      </c>
      <c r="I18132" t="str">
        <f>IF(AND(LEFT(OnlineRetail[[#This Row],[InvoiceNo]],1)&lt;&gt;"C",OnlineRetail[[#This Row],[CustomerID]]&lt;&gt;""),"Yes","No")</f>
        <v>Yes</v>
      </c>
      <c r="J18132" s="4">
        <f>EOMONTH(OnlineRetail[[#This Row],[InvoiceDate]],-1)+1</f>
        <v>40848</v>
      </c>
      <c r="K18132" s="6">
        <f>OnlineRetail[[#This Row],[Quantity]]*OnlineRetail[[#This Row],[UnitPrice]]</f>
        <v>24.75</v>
      </c>
      <c r="L18132" t="str">
        <f t="shared" si="283"/>
        <v>12512|Nov-2011</v>
      </c>
    </row>
    <row r="18133" spans="1:12">
      <c r="A18133">
        <v>549888</v>
      </c>
      <c r="B18133" t="s">
        <v>266</v>
      </c>
      <c r="C18133" t="s">
        <v>46</v>
      </c>
      <c r="D18133">
        <v>20</v>
      </c>
      <c r="E18133" s="1">
        <v>40854.775000000001</v>
      </c>
      <c r="F18133">
        <v>2.1</v>
      </c>
      <c r="G18133">
        <v>14213</v>
      </c>
      <c r="H18133" t="s">
        <v>25</v>
      </c>
      <c r="I18133" t="str">
        <f>IF(AND(LEFT(OnlineRetail[[#This Row],[InvoiceNo]],1)&lt;&gt;"C",OnlineRetail[[#This Row],[CustomerID]]&lt;&gt;""),"Yes","No")</f>
        <v>Yes</v>
      </c>
      <c r="J18133" s="4">
        <f>EOMONTH(OnlineRetail[[#This Row],[InvoiceDate]],-1)+1</f>
        <v>40848</v>
      </c>
      <c r="K18133" s="6">
        <f>OnlineRetail[[#This Row],[Quantity]]*OnlineRetail[[#This Row],[UnitPrice]]</f>
        <v>42</v>
      </c>
      <c r="L18133" t="str">
        <f t="shared" si="283"/>
        <v>14213|Nov-2011</v>
      </c>
    </row>
    <row r="18134" spans="1:12">
      <c r="A18134">
        <v>549925</v>
      </c>
      <c r="B18134" t="s">
        <v>107</v>
      </c>
      <c r="C18134" t="s">
        <v>83</v>
      </c>
      <c r="D18134">
        <v>13</v>
      </c>
      <c r="E18134" s="1">
        <v>40854.779861111107</v>
      </c>
      <c r="F18134">
        <v>7.95</v>
      </c>
      <c r="G18134">
        <v>13732</v>
      </c>
      <c r="H18134" t="s">
        <v>10</v>
      </c>
      <c r="I18134" t="str">
        <f>IF(AND(LEFT(OnlineRetail[[#This Row],[InvoiceNo]],1)&lt;&gt;"C",OnlineRetail[[#This Row],[CustomerID]]&lt;&gt;""),"Yes","No")</f>
        <v>Yes</v>
      </c>
      <c r="J18134" s="4">
        <f>EOMONTH(OnlineRetail[[#This Row],[InvoiceDate]],-1)+1</f>
        <v>40848</v>
      </c>
      <c r="K18134" s="6">
        <f>OnlineRetail[[#This Row],[Quantity]]*OnlineRetail[[#This Row],[UnitPrice]]</f>
        <v>103.35000000000001</v>
      </c>
      <c r="L18134" t="str">
        <f t="shared" si="283"/>
        <v>13732|Nov-2011</v>
      </c>
    </row>
    <row r="18135" spans="1:12">
      <c r="A18135">
        <v>553274</v>
      </c>
      <c r="B18135" t="s">
        <v>233</v>
      </c>
      <c r="C18135" t="s">
        <v>9</v>
      </c>
      <c r="D18135">
        <v>18</v>
      </c>
      <c r="E18135" s="1">
        <v>40854.792361111111</v>
      </c>
      <c r="F18135">
        <v>4.25</v>
      </c>
      <c r="G18135">
        <v>13165</v>
      </c>
      <c r="H18135" t="s">
        <v>31</v>
      </c>
      <c r="I18135" t="str">
        <f>IF(AND(LEFT(OnlineRetail[[#This Row],[InvoiceNo]],1)&lt;&gt;"C",OnlineRetail[[#This Row],[CustomerID]]&lt;&gt;""),"Yes","No")</f>
        <v>Yes</v>
      </c>
      <c r="J18135" s="4">
        <f>EOMONTH(OnlineRetail[[#This Row],[InvoiceDate]],-1)+1</f>
        <v>40848</v>
      </c>
      <c r="K18135" s="6">
        <f>OnlineRetail[[#This Row],[Quantity]]*OnlineRetail[[#This Row],[UnitPrice]]</f>
        <v>76.5</v>
      </c>
      <c r="L18135" t="str">
        <f t="shared" si="283"/>
        <v>13165|Nov-2011</v>
      </c>
    </row>
    <row r="18136" spans="1:12">
      <c r="A18136">
        <v>545425</v>
      </c>
      <c r="B18136" t="s">
        <v>211</v>
      </c>
      <c r="C18136" t="s">
        <v>50</v>
      </c>
      <c r="D18136">
        <v>3</v>
      </c>
      <c r="E18136" s="1">
        <v>40854.796527777777</v>
      </c>
      <c r="F18136">
        <v>5.95</v>
      </c>
      <c r="G18136">
        <v>12555</v>
      </c>
      <c r="H18136" t="s">
        <v>10</v>
      </c>
      <c r="I18136" t="str">
        <f>IF(AND(LEFT(OnlineRetail[[#This Row],[InvoiceNo]],1)&lt;&gt;"C",OnlineRetail[[#This Row],[CustomerID]]&lt;&gt;""),"Yes","No")</f>
        <v>Yes</v>
      </c>
      <c r="J18136" s="4">
        <f>EOMONTH(OnlineRetail[[#This Row],[InvoiceDate]],-1)+1</f>
        <v>40848</v>
      </c>
      <c r="K18136" s="6">
        <f>OnlineRetail[[#This Row],[Quantity]]*OnlineRetail[[#This Row],[UnitPrice]]</f>
        <v>17.850000000000001</v>
      </c>
      <c r="L18136" t="str">
        <f t="shared" si="283"/>
        <v>12555|Nov-2011</v>
      </c>
    </row>
    <row r="18137" spans="1:12">
      <c r="A18137">
        <v>546074</v>
      </c>
      <c r="B18137" t="s">
        <v>179</v>
      </c>
      <c r="C18137" t="s">
        <v>24</v>
      </c>
      <c r="D18137">
        <v>24</v>
      </c>
      <c r="E18137" s="1">
        <v>40854.801388888889</v>
      </c>
      <c r="F18137">
        <v>2.5499999999999998</v>
      </c>
      <c r="G18137">
        <v>13909</v>
      </c>
      <c r="H18137" t="s">
        <v>10</v>
      </c>
      <c r="I18137" t="str">
        <f>IF(AND(LEFT(OnlineRetail[[#This Row],[InvoiceNo]],1)&lt;&gt;"C",OnlineRetail[[#This Row],[CustomerID]]&lt;&gt;""),"Yes","No")</f>
        <v>Yes</v>
      </c>
      <c r="J18137" s="4">
        <f>EOMONTH(OnlineRetail[[#This Row],[InvoiceDate]],-1)+1</f>
        <v>40848</v>
      </c>
      <c r="K18137" s="6">
        <f>OnlineRetail[[#This Row],[Quantity]]*OnlineRetail[[#This Row],[UnitPrice]]</f>
        <v>61.199999999999996</v>
      </c>
      <c r="L18137" t="str">
        <f t="shared" si="283"/>
        <v>13909|Nov-2011</v>
      </c>
    </row>
    <row r="18138" spans="1:12">
      <c r="A18138">
        <v>554829</v>
      </c>
      <c r="B18138" t="s">
        <v>165</v>
      </c>
      <c r="C18138" t="s">
        <v>9</v>
      </c>
      <c r="D18138">
        <v>10</v>
      </c>
      <c r="E18138" s="1">
        <v>40854.815972222219</v>
      </c>
      <c r="F18138">
        <v>4.95</v>
      </c>
      <c r="G18138">
        <v>14118</v>
      </c>
      <c r="H18138" t="s">
        <v>10</v>
      </c>
      <c r="I18138" t="str">
        <f>IF(AND(LEFT(OnlineRetail[[#This Row],[InvoiceNo]],1)&lt;&gt;"C",OnlineRetail[[#This Row],[CustomerID]]&lt;&gt;""),"Yes","No")</f>
        <v>Yes</v>
      </c>
      <c r="J18138" s="4">
        <f>EOMONTH(OnlineRetail[[#This Row],[InvoiceDate]],-1)+1</f>
        <v>40848</v>
      </c>
      <c r="K18138" s="6">
        <f>OnlineRetail[[#This Row],[Quantity]]*OnlineRetail[[#This Row],[UnitPrice]]</f>
        <v>49.5</v>
      </c>
      <c r="L18138" t="str">
        <f t="shared" si="283"/>
        <v>14118|Nov-2011</v>
      </c>
    </row>
    <row r="18139" spans="1:12">
      <c r="A18139">
        <v>540418</v>
      </c>
      <c r="B18139" t="s">
        <v>176</v>
      </c>
      <c r="C18139" t="s">
        <v>46</v>
      </c>
      <c r="D18139">
        <v>18</v>
      </c>
      <c r="E18139" s="1">
        <v>40854.824999999997</v>
      </c>
      <c r="F18139">
        <v>0.85</v>
      </c>
      <c r="G18139">
        <v>12951</v>
      </c>
      <c r="H18139" t="s">
        <v>10</v>
      </c>
      <c r="I18139" t="str">
        <f>IF(AND(LEFT(OnlineRetail[[#This Row],[InvoiceNo]],1)&lt;&gt;"C",OnlineRetail[[#This Row],[CustomerID]]&lt;&gt;""),"Yes","No")</f>
        <v>Yes</v>
      </c>
      <c r="J18139" s="4">
        <f>EOMONTH(OnlineRetail[[#This Row],[InvoiceDate]],-1)+1</f>
        <v>40848</v>
      </c>
      <c r="K18139" s="6">
        <f>OnlineRetail[[#This Row],[Quantity]]*OnlineRetail[[#This Row],[UnitPrice]]</f>
        <v>15.299999999999999</v>
      </c>
      <c r="L18139" t="str">
        <f t="shared" si="283"/>
        <v>12951|Nov-2011</v>
      </c>
    </row>
    <row r="18140" spans="1:12">
      <c r="A18140">
        <v>553931</v>
      </c>
      <c r="B18140" t="s">
        <v>56</v>
      </c>
      <c r="C18140" t="s">
        <v>53</v>
      </c>
      <c r="D18140">
        <v>18</v>
      </c>
      <c r="E18140" s="1">
        <v>40854.830555555563</v>
      </c>
      <c r="F18140">
        <v>1.25</v>
      </c>
      <c r="G18140">
        <v>13551</v>
      </c>
      <c r="H18140" t="s">
        <v>10</v>
      </c>
      <c r="I18140" t="str">
        <f>IF(AND(LEFT(OnlineRetail[[#This Row],[InvoiceNo]],1)&lt;&gt;"C",OnlineRetail[[#This Row],[CustomerID]]&lt;&gt;""),"Yes","No")</f>
        <v>Yes</v>
      </c>
      <c r="J18140" s="4">
        <f>EOMONTH(OnlineRetail[[#This Row],[InvoiceDate]],-1)+1</f>
        <v>40848</v>
      </c>
      <c r="K18140" s="6">
        <f>OnlineRetail[[#This Row],[Quantity]]*OnlineRetail[[#This Row],[UnitPrice]]</f>
        <v>22.5</v>
      </c>
      <c r="L18140" t="str">
        <f t="shared" si="283"/>
        <v>13551|Nov-2011</v>
      </c>
    </row>
    <row r="18141" spans="1:12">
      <c r="A18141">
        <v>545789</v>
      </c>
      <c r="B18141" t="s">
        <v>193</v>
      </c>
      <c r="C18141" t="s">
        <v>9</v>
      </c>
      <c r="D18141">
        <v>24</v>
      </c>
      <c r="E18141" s="1">
        <v>40854.832638888889</v>
      </c>
      <c r="F18141">
        <v>0.85</v>
      </c>
      <c r="G18141">
        <v>14315</v>
      </c>
      <c r="H18141" t="s">
        <v>10</v>
      </c>
      <c r="I18141" t="str">
        <f>IF(AND(LEFT(OnlineRetail[[#This Row],[InvoiceNo]],1)&lt;&gt;"C",OnlineRetail[[#This Row],[CustomerID]]&lt;&gt;""),"Yes","No")</f>
        <v>Yes</v>
      </c>
      <c r="J18141" s="4">
        <f>EOMONTH(OnlineRetail[[#This Row],[InvoiceDate]],-1)+1</f>
        <v>40848</v>
      </c>
      <c r="K18141" s="6">
        <f>OnlineRetail[[#This Row],[Quantity]]*OnlineRetail[[#This Row],[UnitPrice]]</f>
        <v>20.399999999999999</v>
      </c>
      <c r="L18141" t="str">
        <f t="shared" si="283"/>
        <v>14315|Nov-2011</v>
      </c>
    </row>
    <row r="18142" spans="1:12">
      <c r="A18142">
        <v>537474</v>
      </c>
      <c r="B18142" t="s">
        <v>206</v>
      </c>
      <c r="C18142" t="s">
        <v>46</v>
      </c>
      <c r="D18142">
        <v>4</v>
      </c>
      <c r="E18142" s="1">
        <v>40855.338194444441</v>
      </c>
      <c r="F18142">
        <v>0.85</v>
      </c>
      <c r="G18142">
        <v>13353</v>
      </c>
      <c r="H18142" t="s">
        <v>10</v>
      </c>
      <c r="I18142" t="str">
        <f>IF(AND(LEFT(OnlineRetail[[#This Row],[InvoiceNo]],1)&lt;&gt;"C",OnlineRetail[[#This Row],[CustomerID]]&lt;&gt;""),"Yes","No")</f>
        <v>Yes</v>
      </c>
      <c r="J18142" s="4">
        <f>EOMONTH(OnlineRetail[[#This Row],[InvoiceDate]],-1)+1</f>
        <v>40848</v>
      </c>
      <c r="K18142" s="6">
        <f>OnlineRetail[[#This Row],[Quantity]]*OnlineRetail[[#This Row],[UnitPrice]]</f>
        <v>3.4</v>
      </c>
      <c r="L18142" t="str">
        <f t="shared" si="283"/>
        <v>13353|Nov-2011</v>
      </c>
    </row>
    <row r="18143" spans="1:12">
      <c r="A18143">
        <v>549000</v>
      </c>
      <c r="B18143" t="s">
        <v>97</v>
      </c>
      <c r="C18143" t="s">
        <v>46</v>
      </c>
      <c r="D18143">
        <v>2</v>
      </c>
      <c r="E18143" s="1">
        <v>40855.339583333327</v>
      </c>
      <c r="F18143">
        <v>9.9499999999999993</v>
      </c>
      <c r="G18143">
        <v>12767</v>
      </c>
      <c r="H18143" t="s">
        <v>10</v>
      </c>
      <c r="I18143" t="str">
        <f>IF(AND(LEFT(OnlineRetail[[#This Row],[InvoiceNo]],1)&lt;&gt;"C",OnlineRetail[[#This Row],[CustomerID]]&lt;&gt;""),"Yes","No")</f>
        <v>Yes</v>
      </c>
      <c r="J18143" s="4">
        <f>EOMONTH(OnlineRetail[[#This Row],[InvoiceDate]],-1)+1</f>
        <v>40848</v>
      </c>
      <c r="K18143" s="6">
        <f>OnlineRetail[[#This Row],[Quantity]]*OnlineRetail[[#This Row],[UnitPrice]]</f>
        <v>19.899999999999999</v>
      </c>
      <c r="L18143" t="str">
        <f t="shared" si="283"/>
        <v>12767|Nov-2011</v>
      </c>
    </row>
    <row r="18144" spans="1:12">
      <c r="A18144">
        <v>538386</v>
      </c>
      <c r="B18144" t="s">
        <v>212</v>
      </c>
      <c r="C18144" t="s">
        <v>48</v>
      </c>
      <c r="D18144">
        <v>15</v>
      </c>
      <c r="E18144" s="1">
        <v>40855.352083333331</v>
      </c>
      <c r="F18144">
        <v>4.25</v>
      </c>
      <c r="G18144">
        <v>14270</v>
      </c>
      <c r="H18144" t="s">
        <v>10</v>
      </c>
      <c r="I18144" t="str">
        <f>IF(AND(LEFT(OnlineRetail[[#This Row],[InvoiceNo]],1)&lt;&gt;"C",OnlineRetail[[#This Row],[CustomerID]]&lt;&gt;""),"Yes","No")</f>
        <v>Yes</v>
      </c>
      <c r="J18144" s="4">
        <f>EOMONTH(OnlineRetail[[#This Row],[InvoiceDate]],-1)+1</f>
        <v>40848</v>
      </c>
      <c r="K18144" s="6">
        <f>OnlineRetail[[#This Row],[Quantity]]*OnlineRetail[[#This Row],[UnitPrice]]</f>
        <v>63.75</v>
      </c>
      <c r="L18144" t="str">
        <f t="shared" si="283"/>
        <v>14270|Nov-2011</v>
      </c>
    </row>
    <row r="18145" spans="1:12">
      <c r="A18145">
        <v>541759</v>
      </c>
      <c r="B18145" t="s">
        <v>74</v>
      </c>
      <c r="C18145" t="s">
        <v>14</v>
      </c>
      <c r="D18145">
        <v>10</v>
      </c>
      <c r="E18145" s="1">
        <v>40855.354861111111</v>
      </c>
      <c r="F18145">
        <v>1.65</v>
      </c>
      <c r="G18145">
        <v>13651</v>
      </c>
      <c r="H18145" t="s">
        <v>70</v>
      </c>
      <c r="I18145" t="str">
        <f>IF(AND(LEFT(OnlineRetail[[#This Row],[InvoiceNo]],1)&lt;&gt;"C",OnlineRetail[[#This Row],[CustomerID]]&lt;&gt;""),"Yes","No")</f>
        <v>Yes</v>
      </c>
      <c r="J18145" s="4">
        <f>EOMONTH(OnlineRetail[[#This Row],[InvoiceDate]],-1)+1</f>
        <v>40848</v>
      </c>
      <c r="K18145" s="6">
        <f>OnlineRetail[[#This Row],[Quantity]]*OnlineRetail[[#This Row],[UnitPrice]]</f>
        <v>16.5</v>
      </c>
      <c r="L18145" t="str">
        <f t="shared" si="283"/>
        <v>13651|Nov-2011</v>
      </c>
    </row>
    <row r="18146" spans="1:12">
      <c r="A18146">
        <v>554542</v>
      </c>
      <c r="B18146" t="s">
        <v>179</v>
      </c>
      <c r="C18146" t="s">
        <v>40</v>
      </c>
      <c r="D18146">
        <v>3</v>
      </c>
      <c r="E18146" s="1">
        <v>40855.36041666667</v>
      </c>
      <c r="F18146">
        <v>1.65</v>
      </c>
      <c r="G18146">
        <v>13423</v>
      </c>
      <c r="H18146" t="s">
        <v>10</v>
      </c>
      <c r="I18146" t="str">
        <f>IF(AND(LEFT(OnlineRetail[[#This Row],[InvoiceNo]],1)&lt;&gt;"C",OnlineRetail[[#This Row],[CustomerID]]&lt;&gt;""),"Yes","No")</f>
        <v>Yes</v>
      </c>
      <c r="J18146" s="4">
        <f>EOMONTH(OnlineRetail[[#This Row],[InvoiceDate]],-1)+1</f>
        <v>40848</v>
      </c>
      <c r="K18146" s="6">
        <f>OnlineRetail[[#This Row],[Quantity]]*OnlineRetail[[#This Row],[UnitPrice]]</f>
        <v>4.9499999999999993</v>
      </c>
      <c r="L18146" t="str">
        <f t="shared" si="283"/>
        <v>13423|Nov-2011</v>
      </c>
    </row>
    <row r="18147" spans="1:12">
      <c r="A18147">
        <v>549548</v>
      </c>
      <c r="B18147" t="s">
        <v>197</v>
      </c>
      <c r="C18147" t="s">
        <v>53</v>
      </c>
      <c r="D18147">
        <v>3</v>
      </c>
      <c r="E18147" s="1">
        <v>40855.370833333327</v>
      </c>
      <c r="F18147">
        <v>2.5499999999999998</v>
      </c>
      <c r="G18147">
        <v>14271</v>
      </c>
      <c r="H18147" t="s">
        <v>10</v>
      </c>
      <c r="I18147" t="str">
        <f>IF(AND(LEFT(OnlineRetail[[#This Row],[InvoiceNo]],1)&lt;&gt;"C",OnlineRetail[[#This Row],[CustomerID]]&lt;&gt;""),"Yes","No")</f>
        <v>Yes</v>
      </c>
      <c r="J18147" s="4">
        <f>EOMONTH(OnlineRetail[[#This Row],[InvoiceDate]],-1)+1</f>
        <v>40848</v>
      </c>
      <c r="K18147" s="6">
        <f>OnlineRetail[[#This Row],[Quantity]]*OnlineRetail[[#This Row],[UnitPrice]]</f>
        <v>7.6499999999999995</v>
      </c>
      <c r="L18147" t="str">
        <f t="shared" si="283"/>
        <v>14271|Nov-2011</v>
      </c>
    </row>
    <row r="18148" spans="1:12">
      <c r="A18148">
        <v>547951</v>
      </c>
      <c r="B18148" t="s">
        <v>274</v>
      </c>
      <c r="C18148" t="s">
        <v>24</v>
      </c>
      <c r="D18148">
        <v>13</v>
      </c>
      <c r="E18148" s="1">
        <v>40855.37777777778</v>
      </c>
      <c r="F18148">
        <v>7.95</v>
      </c>
      <c r="G18148">
        <v>12946</v>
      </c>
      <c r="H18148" t="s">
        <v>10</v>
      </c>
      <c r="I18148" t="str">
        <f>IF(AND(LEFT(OnlineRetail[[#This Row],[InvoiceNo]],1)&lt;&gt;"C",OnlineRetail[[#This Row],[CustomerID]]&lt;&gt;""),"Yes","No")</f>
        <v>Yes</v>
      </c>
      <c r="J18148" s="4">
        <f>EOMONTH(OnlineRetail[[#This Row],[InvoiceDate]],-1)+1</f>
        <v>40848</v>
      </c>
      <c r="K18148" s="6">
        <f>OnlineRetail[[#This Row],[Quantity]]*OnlineRetail[[#This Row],[UnitPrice]]</f>
        <v>103.35000000000001</v>
      </c>
      <c r="L18148" t="str">
        <f t="shared" si="283"/>
        <v>12946|Nov-2011</v>
      </c>
    </row>
    <row r="18149" spans="1:12">
      <c r="A18149">
        <v>547355</v>
      </c>
      <c r="B18149" t="s">
        <v>205</v>
      </c>
      <c r="C18149" t="s">
        <v>24</v>
      </c>
      <c r="D18149">
        <v>12</v>
      </c>
      <c r="E18149" s="1">
        <v>40855.384722222218</v>
      </c>
      <c r="F18149">
        <v>4.25</v>
      </c>
      <c r="G18149">
        <v>13691</v>
      </c>
      <c r="H18149" t="s">
        <v>10</v>
      </c>
      <c r="I18149" t="str">
        <f>IF(AND(LEFT(OnlineRetail[[#This Row],[InvoiceNo]],1)&lt;&gt;"C",OnlineRetail[[#This Row],[CustomerID]]&lt;&gt;""),"Yes","No")</f>
        <v>Yes</v>
      </c>
      <c r="J18149" s="4">
        <f>EOMONTH(OnlineRetail[[#This Row],[InvoiceDate]],-1)+1</f>
        <v>40848</v>
      </c>
      <c r="K18149" s="6">
        <f>OnlineRetail[[#This Row],[Quantity]]*OnlineRetail[[#This Row],[UnitPrice]]</f>
        <v>51</v>
      </c>
      <c r="L18149" t="str">
        <f t="shared" si="283"/>
        <v>13691|Nov-2011</v>
      </c>
    </row>
    <row r="18150" spans="1:12" hidden="1">
      <c r="A18150" t="s">
        <v>448</v>
      </c>
      <c r="B18150" t="s">
        <v>41</v>
      </c>
      <c r="C18150" t="s">
        <v>62</v>
      </c>
      <c r="D18150">
        <v>23</v>
      </c>
      <c r="E18150" s="1">
        <v>40855.388888888891</v>
      </c>
      <c r="F18150">
        <v>5.95</v>
      </c>
      <c r="G18150">
        <v>13070</v>
      </c>
      <c r="H18150" t="s">
        <v>10</v>
      </c>
      <c r="I18150" t="str">
        <f>IF(AND(LEFT(OnlineRetail[[#This Row],[InvoiceNo]],1)&lt;&gt;"C",OnlineRetail[[#This Row],[CustomerID]]&lt;&gt;""),"Yes","No")</f>
        <v>No</v>
      </c>
      <c r="J18150" s="4">
        <f>EOMONTH(OnlineRetail[[#This Row],[InvoiceDate]],-1)+1</f>
        <v>40848</v>
      </c>
      <c r="K18150" s="6">
        <f>OnlineRetail[[#This Row],[Quantity]]*OnlineRetail[[#This Row],[UnitPrice]]</f>
        <v>136.85</v>
      </c>
      <c r="L18150" t="str">
        <f t="shared" si="283"/>
        <v/>
      </c>
    </row>
    <row r="18151" spans="1:12">
      <c r="A18151">
        <v>552023</v>
      </c>
      <c r="B18151" t="s">
        <v>239</v>
      </c>
      <c r="C18151" t="s">
        <v>50</v>
      </c>
      <c r="D18151">
        <v>6</v>
      </c>
      <c r="E18151" s="1">
        <v>40855.401388888888</v>
      </c>
      <c r="F18151">
        <v>7.95</v>
      </c>
      <c r="G18151">
        <v>13245</v>
      </c>
      <c r="H18151" t="s">
        <v>10</v>
      </c>
      <c r="I18151" t="str">
        <f>IF(AND(LEFT(OnlineRetail[[#This Row],[InvoiceNo]],1)&lt;&gt;"C",OnlineRetail[[#This Row],[CustomerID]]&lt;&gt;""),"Yes","No")</f>
        <v>Yes</v>
      </c>
      <c r="J18151" s="4">
        <f>EOMONTH(OnlineRetail[[#This Row],[InvoiceDate]],-1)+1</f>
        <v>40848</v>
      </c>
      <c r="K18151" s="6">
        <f>OnlineRetail[[#This Row],[Quantity]]*OnlineRetail[[#This Row],[UnitPrice]]</f>
        <v>47.7</v>
      </c>
      <c r="L18151" t="str">
        <f t="shared" si="283"/>
        <v>13245|Nov-2011</v>
      </c>
    </row>
    <row r="18152" spans="1:12">
      <c r="A18152">
        <v>538807</v>
      </c>
      <c r="B18152" t="s">
        <v>259</v>
      </c>
      <c r="C18152" t="s">
        <v>72</v>
      </c>
      <c r="D18152">
        <v>24</v>
      </c>
      <c r="E18152" s="1">
        <v>40855.40625</v>
      </c>
      <c r="F18152">
        <v>4.95</v>
      </c>
      <c r="G18152">
        <v>14343</v>
      </c>
      <c r="H18152" t="s">
        <v>10</v>
      </c>
      <c r="I18152" t="str">
        <f>IF(AND(LEFT(OnlineRetail[[#This Row],[InvoiceNo]],1)&lt;&gt;"C",OnlineRetail[[#This Row],[CustomerID]]&lt;&gt;""),"Yes","No")</f>
        <v>Yes</v>
      </c>
      <c r="J18152" s="4">
        <f>EOMONTH(OnlineRetail[[#This Row],[InvoiceDate]],-1)+1</f>
        <v>40848</v>
      </c>
      <c r="K18152" s="6">
        <f>OnlineRetail[[#This Row],[Quantity]]*OnlineRetail[[#This Row],[UnitPrice]]</f>
        <v>118.80000000000001</v>
      </c>
      <c r="L18152" t="str">
        <f t="shared" si="283"/>
        <v>14343|Nov-2011</v>
      </c>
    </row>
    <row r="18153" spans="1:12">
      <c r="A18153">
        <v>536975</v>
      </c>
      <c r="B18153" t="s">
        <v>182</v>
      </c>
      <c r="C18153" t="s">
        <v>40</v>
      </c>
      <c r="D18153">
        <v>23</v>
      </c>
      <c r="E18153" s="1">
        <v>40855.410416666673</v>
      </c>
      <c r="F18153">
        <v>2.5499999999999998</v>
      </c>
      <c r="G18153">
        <v>14275</v>
      </c>
      <c r="H18153" t="s">
        <v>70</v>
      </c>
      <c r="I18153" t="str">
        <f>IF(AND(LEFT(OnlineRetail[[#This Row],[InvoiceNo]],1)&lt;&gt;"C",OnlineRetail[[#This Row],[CustomerID]]&lt;&gt;""),"Yes","No")</f>
        <v>Yes</v>
      </c>
      <c r="J18153" s="4">
        <f>EOMONTH(OnlineRetail[[#This Row],[InvoiceDate]],-1)+1</f>
        <v>40848</v>
      </c>
      <c r="K18153" s="6">
        <f>OnlineRetail[[#This Row],[Quantity]]*OnlineRetail[[#This Row],[UnitPrice]]</f>
        <v>58.65</v>
      </c>
      <c r="L18153" t="str">
        <f t="shared" si="283"/>
        <v>14275|Nov-2011</v>
      </c>
    </row>
    <row r="18154" spans="1:12">
      <c r="A18154">
        <v>541410</v>
      </c>
      <c r="B18154" t="s">
        <v>234</v>
      </c>
      <c r="C18154" t="s">
        <v>46</v>
      </c>
      <c r="D18154">
        <v>14</v>
      </c>
      <c r="E18154" s="1">
        <v>40855.411805555559</v>
      </c>
      <c r="F18154">
        <v>2.1</v>
      </c>
      <c r="G18154">
        <v>12983</v>
      </c>
      <c r="H18154" t="s">
        <v>25</v>
      </c>
      <c r="I18154" t="str">
        <f>IF(AND(LEFT(OnlineRetail[[#This Row],[InvoiceNo]],1)&lt;&gt;"C",OnlineRetail[[#This Row],[CustomerID]]&lt;&gt;""),"Yes","No")</f>
        <v>Yes</v>
      </c>
      <c r="J18154" s="4">
        <f>EOMONTH(OnlineRetail[[#This Row],[InvoiceDate]],-1)+1</f>
        <v>40848</v>
      </c>
      <c r="K18154" s="6">
        <f>OnlineRetail[[#This Row],[Quantity]]*OnlineRetail[[#This Row],[UnitPrice]]</f>
        <v>29.400000000000002</v>
      </c>
      <c r="L18154" t="str">
        <f t="shared" si="283"/>
        <v>12983|Nov-2011</v>
      </c>
    </row>
    <row r="18155" spans="1:12">
      <c r="A18155">
        <v>553052</v>
      </c>
      <c r="B18155" t="s">
        <v>59</v>
      </c>
      <c r="C18155" t="s">
        <v>39</v>
      </c>
      <c r="D18155">
        <v>3</v>
      </c>
      <c r="E18155" s="1">
        <v>40855.426388888889</v>
      </c>
      <c r="F18155">
        <v>1.25</v>
      </c>
      <c r="G18155">
        <v>14309</v>
      </c>
      <c r="H18155" t="s">
        <v>10</v>
      </c>
      <c r="I18155" t="str">
        <f>IF(AND(LEFT(OnlineRetail[[#This Row],[InvoiceNo]],1)&lt;&gt;"C",OnlineRetail[[#This Row],[CustomerID]]&lt;&gt;""),"Yes","No")</f>
        <v>Yes</v>
      </c>
      <c r="J18155" s="4">
        <f>EOMONTH(OnlineRetail[[#This Row],[InvoiceDate]],-1)+1</f>
        <v>40848</v>
      </c>
      <c r="K18155" s="6">
        <f>OnlineRetail[[#This Row],[Quantity]]*OnlineRetail[[#This Row],[UnitPrice]]</f>
        <v>3.75</v>
      </c>
      <c r="L18155" t="str">
        <f t="shared" si="283"/>
        <v>14309|Nov-2011</v>
      </c>
    </row>
    <row r="18156" spans="1:12">
      <c r="A18156">
        <v>543368</v>
      </c>
      <c r="B18156" t="s">
        <v>267</v>
      </c>
      <c r="C18156" t="s">
        <v>9</v>
      </c>
      <c r="D18156">
        <v>11</v>
      </c>
      <c r="E18156" s="1">
        <v>40855.450694444437</v>
      </c>
      <c r="F18156">
        <v>2.1</v>
      </c>
      <c r="G18156">
        <v>12577</v>
      </c>
      <c r="H18156" t="s">
        <v>10</v>
      </c>
      <c r="I18156" t="str">
        <f>IF(AND(LEFT(OnlineRetail[[#This Row],[InvoiceNo]],1)&lt;&gt;"C",OnlineRetail[[#This Row],[CustomerID]]&lt;&gt;""),"Yes","No")</f>
        <v>Yes</v>
      </c>
      <c r="J18156" s="4">
        <f>EOMONTH(OnlineRetail[[#This Row],[InvoiceDate]],-1)+1</f>
        <v>40848</v>
      </c>
      <c r="K18156" s="6">
        <f>OnlineRetail[[#This Row],[Quantity]]*OnlineRetail[[#This Row],[UnitPrice]]</f>
        <v>23.1</v>
      </c>
      <c r="L18156" t="str">
        <f t="shared" si="283"/>
        <v>12577|Nov-2011</v>
      </c>
    </row>
    <row r="18157" spans="1:12">
      <c r="A18157">
        <v>541748</v>
      </c>
      <c r="B18157" t="s">
        <v>215</v>
      </c>
      <c r="C18157" t="s">
        <v>14</v>
      </c>
      <c r="D18157">
        <v>13</v>
      </c>
      <c r="E18157" s="1">
        <v>40855.457638888889</v>
      </c>
      <c r="F18157">
        <v>1.65</v>
      </c>
      <c r="G18157">
        <v>12506</v>
      </c>
      <c r="H18157" t="s">
        <v>10</v>
      </c>
      <c r="I18157" t="str">
        <f>IF(AND(LEFT(OnlineRetail[[#This Row],[InvoiceNo]],1)&lt;&gt;"C",OnlineRetail[[#This Row],[CustomerID]]&lt;&gt;""),"Yes","No")</f>
        <v>Yes</v>
      </c>
      <c r="J18157" s="4">
        <f>EOMONTH(OnlineRetail[[#This Row],[InvoiceDate]],-1)+1</f>
        <v>40848</v>
      </c>
      <c r="K18157" s="6">
        <f>OnlineRetail[[#This Row],[Quantity]]*OnlineRetail[[#This Row],[UnitPrice]]</f>
        <v>21.45</v>
      </c>
      <c r="L18157" t="str">
        <f t="shared" si="283"/>
        <v>12506|Nov-2011</v>
      </c>
    </row>
    <row r="18158" spans="1:12">
      <c r="A18158">
        <v>555564</v>
      </c>
      <c r="B18158" t="s">
        <v>227</v>
      </c>
      <c r="C18158" t="s">
        <v>42</v>
      </c>
      <c r="D18158">
        <v>16</v>
      </c>
      <c r="E18158" s="1">
        <v>40855.46875</v>
      </c>
      <c r="F18158">
        <v>5.95</v>
      </c>
      <c r="G18158">
        <v>13043</v>
      </c>
      <c r="H18158" t="s">
        <v>10</v>
      </c>
      <c r="I18158" t="str">
        <f>IF(AND(LEFT(OnlineRetail[[#This Row],[InvoiceNo]],1)&lt;&gt;"C",OnlineRetail[[#This Row],[CustomerID]]&lt;&gt;""),"Yes","No")</f>
        <v>Yes</v>
      </c>
      <c r="J18158" s="4">
        <f>EOMONTH(OnlineRetail[[#This Row],[InvoiceDate]],-1)+1</f>
        <v>40848</v>
      </c>
      <c r="K18158" s="6">
        <f>OnlineRetail[[#This Row],[Quantity]]*OnlineRetail[[#This Row],[UnitPrice]]</f>
        <v>95.2</v>
      </c>
      <c r="L18158" t="str">
        <f t="shared" si="283"/>
        <v>13043|Nov-2011</v>
      </c>
    </row>
    <row r="18159" spans="1:12">
      <c r="A18159">
        <v>540947</v>
      </c>
      <c r="B18159" t="s">
        <v>47</v>
      </c>
      <c r="C18159" t="s">
        <v>29</v>
      </c>
      <c r="D18159">
        <v>5</v>
      </c>
      <c r="E18159" s="1">
        <v>40855.47152777778</v>
      </c>
      <c r="F18159">
        <v>4.95</v>
      </c>
      <c r="G18159">
        <v>12753</v>
      </c>
      <c r="H18159" t="s">
        <v>10</v>
      </c>
      <c r="I18159" t="str">
        <f>IF(AND(LEFT(OnlineRetail[[#This Row],[InvoiceNo]],1)&lt;&gt;"C",OnlineRetail[[#This Row],[CustomerID]]&lt;&gt;""),"Yes","No")</f>
        <v>Yes</v>
      </c>
      <c r="J18159" s="4">
        <f>EOMONTH(OnlineRetail[[#This Row],[InvoiceDate]],-1)+1</f>
        <v>40848</v>
      </c>
      <c r="K18159" s="6">
        <f>OnlineRetail[[#This Row],[Quantity]]*OnlineRetail[[#This Row],[UnitPrice]]</f>
        <v>24.75</v>
      </c>
      <c r="L18159" t="str">
        <f t="shared" si="283"/>
        <v>12753|Nov-2011</v>
      </c>
    </row>
    <row r="18160" spans="1:12">
      <c r="A18160">
        <v>552188</v>
      </c>
      <c r="B18160" t="s">
        <v>129</v>
      </c>
      <c r="C18160" t="s">
        <v>27</v>
      </c>
      <c r="D18160">
        <v>3</v>
      </c>
      <c r="E18160" s="1">
        <v>40855.472222222219</v>
      </c>
      <c r="F18160">
        <v>4.25</v>
      </c>
      <c r="G18160">
        <v>13181</v>
      </c>
      <c r="H18160" t="s">
        <v>17</v>
      </c>
      <c r="I18160" t="str">
        <f>IF(AND(LEFT(OnlineRetail[[#This Row],[InvoiceNo]],1)&lt;&gt;"C",OnlineRetail[[#This Row],[CustomerID]]&lt;&gt;""),"Yes","No")</f>
        <v>Yes</v>
      </c>
      <c r="J18160" s="4">
        <f>EOMONTH(OnlineRetail[[#This Row],[InvoiceDate]],-1)+1</f>
        <v>40848</v>
      </c>
      <c r="K18160" s="6">
        <f>OnlineRetail[[#This Row],[Quantity]]*OnlineRetail[[#This Row],[UnitPrice]]</f>
        <v>12.75</v>
      </c>
      <c r="L18160" t="str">
        <f t="shared" si="283"/>
        <v>13181|Nov-2011</v>
      </c>
    </row>
    <row r="18161" spans="1:12">
      <c r="A18161">
        <v>543837</v>
      </c>
      <c r="B18161" t="s">
        <v>68</v>
      </c>
      <c r="C18161" t="s">
        <v>40</v>
      </c>
      <c r="D18161">
        <v>15</v>
      </c>
      <c r="E18161" s="1">
        <v>40855.481249999997</v>
      </c>
      <c r="F18161">
        <v>9.9499999999999993</v>
      </c>
      <c r="G18161">
        <v>12860</v>
      </c>
      <c r="H18161" t="s">
        <v>10</v>
      </c>
      <c r="I18161" t="str">
        <f>IF(AND(LEFT(OnlineRetail[[#This Row],[InvoiceNo]],1)&lt;&gt;"C",OnlineRetail[[#This Row],[CustomerID]]&lt;&gt;""),"Yes","No")</f>
        <v>Yes</v>
      </c>
      <c r="J18161" s="4">
        <f>EOMONTH(OnlineRetail[[#This Row],[InvoiceDate]],-1)+1</f>
        <v>40848</v>
      </c>
      <c r="K18161" s="6">
        <f>OnlineRetail[[#This Row],[Quantity]]*OnlineRetail[[#This Row],[UnitPrice]]</f>
        <v>149.25</v>
      </c>
      <c r="L18161" t="str">
        <f t="shared" si="283"/>
        <v>12860|Nov-2011</v>
      </c>
    </row>
    <row r="18162" spans="1:12">
      <c r="A18162">
        <v>537225</v>
      </c>
      <c r="B18162" t="s">
        <v>139</v>
      </c>
      <c r="C18162" t="s">
        <v>12</v>
      </c>
      <c r="D18162">
        <v>4</v>
      </c>
      <c r="E18162" s="1">
        <v>40855.486111111109</v>
      </c>
      <c r="F18162">
        <v>2.1</v>
      </c>
      <c r="G18162">
        <v>13433</v>
      </c>
      <c r="H18162" t="s">
        <v>10</v>
      </c>
      <c r="I18162" t="str">
        <f>IF(AND(LEFT(OnlineRetail[[#This Row],[InvoiceNo]],1)&lt;&gt;"C",OnlineRetail[[#This Row],[CustomerID]]&lt;&gt;""),"Yes","No")</f>
        <v>Yes</v>
      </c>
      <c r="J18162" s="4">
        <f>EOMONTH(OnlineRetail[[#This Row],[InvoiceDate]],-1)+1</f>
        <v>40848</v>
      </c>
      <c r="K18162" s="6">
        <f>OnlineRetail[[#This Row],[Quantity]]*OnlineRetail[[#This Row],[UnitPrice]]</f>
        <v>8.4</v>
      </c>
      <c r="L18162" t="str">
        <f t="shared" si="283"/>
        <v>13433|Nov-2011</v>
      </c>
    </row>
    <row r="18163" spans="1:12">
      <c r="A18163">
        <v>545031</v>
      </c>
      <c r="B18163" t="s">
        <v>61</v>
      </c>
      <c r="C18163" t="s">
        <v>27</v>
      </c>
      <c r="D18163">
        <v>18</v>
      </c>
      <c r="E18163" s="1">
        <v>40855.486111111109</v>
      </c>
      <c r="F18163">
        <v>2.1</v>
      </c>
      <c r="G18163">
        <v>13225</v>
      </c>
      <c r="H18163" t="s">
        <v>10</v>
      </c>
      <c r="I18163" t="str">
        <f>IF(AND(LEFT(OnlineRetail[[#This Row],[InvoiceNo]],1)&lt;&gt;"C",OnlineRetail[[#This Row],[CustomerID]]&lt;&gt;""),"Yes","No")</f>
        <v>Yes</v>
      </c>
      <c r="J18163" s="4">
        <f>EOMONTH(OnlineRetail[[#This Row],[InvoiceDate]],-1)+1</f>
        <v>40848</v>
      </c>
      <c r="K18163" s="6">
        <f>OnlineRetail[[#This Row],[Quantity]]*OnlineRetail[[#This Row],[UnitPrice]]</f>
        <v>37.800000000000004</v>
      </c>
      <c r="L18163" t="str">
        <f t="shared" si="283"/>
        <v>13225|Nov-2011</v>
      </c>
    </row>
    <row r="18164" spans="1:12">
      <c r="A18164">
        <v>552580</v>
      </c>
      <c r="B18164" t="s">
        <v>98</v>
      </c>
      <c r="C18164" t="s">
        <v>39</v>
      </c>
      <c r="D18164">
        <v>3</v>
      </c>
      <c r="E18164" s="1">
        <v>40855.506944444453</v>
      </c>
      <c r="F18164">
        <v>2.5499999999999998</v>
      </c>
      <c r="G18164">
        <v>13934</v>
      </c>
      <c r="H18164" t="s">
        <v>17</v>
      </c>
      <c r="I18164" t="str">
        <f>IF(AND(LEFT(OnlineRetail[[#This Row],[InvoiceNo]],1)&lt;&gt;"C",OnlineRetail[[#This Row],[CustomerID]]&lt;&gt;""),"Yes","No")</f>
        <v>Yes</v>
      </c>
      <c r="J18164" s="4">
        <f>EOMONTH(OnlineRetail[[#This Row],[InvoiceDate]],-1)+1</f>
        <v>40848</v>
      </c>
      <c r="K18164" s="6">
        <f>OnlineRetail[[#This Row],[Quantity]]*OnlineRetail[[#This Row],[UnitPrice]]</f>
        <v>7.6499999999999995</v>
      </c>
      <c r="L18164" t="str">
        <f t="shared" si="283"/>
        <v>13934|Nov-2011</v>
      </c>
    </row>
    <row r="18165" spans="1:12">
      <c r="A18165">
        <v>554407</v>
      </c>
      <c r="B18165" t="s">
        <v>119</v>
      </c>
      <c r="C18165" t="s">
        <v>14</v>
      </c>
      <c r="D18165">
        <v>3</v>
      </c>
      <c r="E18165" s="1">
        <v>40855.508333333331</v>
      </c>
      <c r="F18165">
        <v>5.95</v>
      </c>
      <c r="G18165">
        <v>13876</v>
      </c>
      <c r="H18165" t="s">
        <v>10</v>
      </c>
      <c r="I18165" t="str">
        <f>IF(AND(LEFT(OnlineRetail[[#This Row],[InvoiceNo]],1)&lt;&gt;"C",OnlineRetail[[#This Row],[CustomerID]]&lt;&gt;""),"Yes","No")</f>
        <v>Yes</v>
      </c>
      <c r="J18165" s="4">
        <f>EOMONTH(OnlineRetail[[#This Row],[InvoiceDate]],-1)+1</f>
        <v>40848</v>
      </c>
      <c r="K18165" s="6">
        <f>OnlineRetail[[#This Row],[Quantity]]*OnlineRetail[[#This Row],[UnitPrice]]</f>
        <v>17.850000000000001</v>
      </c>
      <c r="L18165" t="str">
        <f t="shared" si="283"/>
        <v>13876|Nov-2011</v>
      </c>
    </row>
    <row r="18166" spans="1:12">
      <c r="A18166">
        <v>551866</v>
      </c>
      <c r="B18166" t="s">
        <v>139</v>
      </c>
      <c r="C18166" t="s">
        <v>40</v>
      </c>
      <c r="D18166">
        <v>22</v>
      </c>
      <c r="E18166" s="1">
        <v>40855.519444444442</v>
      </c>
      <c r="F18166">
        <v>7.95</v>
      </c>
      <c r="G18166">
        <v>13432</v>
      </c>
      <c r="H18166" t="s">
        <v>10</v>
      </c>
      <c r="I18166" t="str">
        <f>IF(AND(LEFT(OnlineRetail[[#This Row],[InvoiceNo]],1)&lt;&gt;"C",OnlineRetail[[#This Row],[CustomerID]]&lt;&gt;""),"Yes","No")</f>
        <v>Yes</v>
      </c>
      <c r="J18166" s="4">
        <f>EOMONTH(OnlineRetail[[#This Row],[InvoiceDate]],-1)+1</f>
        <v>40848</v>
      </c>
      <c r="K18166" s="6">
        <f>OnlineRetail[[#This Row],[Quantity]]*OnlineRetail[[#This Row],[UnitPrice]]</f>
        <v>174.9</v>
      </c>
      <c r="L18166" t="str">
        <f t="shared" si="283"/>
        <v>13432|Nov-2011</v>
      </c>
    </row>
    <row r="18167" spans="1:12">
      <c r="A18167">
        <v>545181</v>
      </c>
      <c r="B18167" t="s">
        <v>8</v>
      </c>
      <c r="C18167" t="s">
        <v>27</v>
      </c>
      <c r="D18167">
        <v>21</v>
      </c>
      <c r="E18167" s="1">
        <v>40855.522222222222</v>
      </c>
      <c r="F18167">
        <v>0.85</v>
      </c>
      <c r="G18167">
        <v>13133</v>
      </c>
      <c r="H18167" t="s">
        <v>25</v>
      </c>
      <c r="I18167" t="str">
        <f>IF(AND(LEFT(OnlineRetail[[#This Row],[InvoiceNo]],1)&lt;&gt;"C",OnlineRetail[[#This Row],[CustomerID]]&lt;&gt;""),"Yes","No")</f>
        <v>Yes</v>
      </c>
      <c r="J18167" s="4">
        <f>EOMONTH(OnlineRetail[[#This Row],[InvoiceDate]],-1)+1</f>
        <v>40848</v>
      </c>
      <c r="K18167" s="6">
        <f>OnlineRetail[[#This Row],[Quantity]]*OnlineRetail[[#This Row],[UnitPrice]]</f>
        <v>17.849999999999998</v>
      </c>
      <c r="L18167" t="str">
        <f t="shared" si="283"/>
        <v>13133|Nov-2011</v>
      </c>
    </row>
    <row r="18168" spans="1:12">
      <c r="A18168">
        <v>542100</v>
      </c>
      <c r="B18168" t="s">
        <v>213</v>
      </c>
      <c r="C18168" t="s">
        <v>42</v>
      </c>
      <c r="D18168">
        <v>13</v>
      </c>
      <c r="E18168" s="1">
        <v>40855.523611111108</v>
      </c>
      <c r="F18168">
        <v>4.25</v>
      </c>
      <c r="G18168">
        <v>13165</v>
      </c>
      <c r="H18168" t="s">
        <v>10</v>
      </c>
      <c r="I18168" t="str">
        <f>IF(AND(LEFT(OnlineRetail[[#This Row],[InvoiceNo]],1)&lt;&gt;"C",OnlineRetail[[#This Row],[CustomerID]]&lt;&gt;""),"Yes","No")</f>
        <v>Yes</v>
      </c>
      <c r="J18168" s="4">
        <f>EOMONTH(OnlineRetail[[#This Row],[InvoiceDate]],-1)+1</f>
        <v>40848</v>
      </c>
      <c r="K18168" s="6">
        <f>OnlineRetail[[#This Row],[Quantity]]*OnlineRetail[[#This Row],[UnitPrice]]</f>
        <v>55.25</v>
      </c>
      <c r="L18168" t="str">
        <f t="shared" si="283"/>
        <v>13165|Nov-2011</v>
      </c>
    </row>
    <row r="18169" spans="1:12">
      <c r="A18169">
        <v>547691</v>
      </c>
      <c r="B18169" t="s">
        <v>145</v>
      </c>
      <c r="C18169" t="s">
        <v>33</v>
      </c>
      <c r="D18169">
        <v>3</v>
      </c>
      <c r="E18169" s="1">
        <v>40855.525694444441</v>
      </c>
      <c r="F18169">
        <v>1.25</v>
      </c>
      <c r="G18169">
        <v>13549</v>
      </c>
      <c r="H18169" t="s">
        <v>10</v>
      </c>
      <c r="I18169" t="str">
        <f>IF(AND(LEFT(OnlineRetail[[#This Row],[InvoiceNo]],1)&lt;&gt;"C",OnlineRetail[[#This Row],[CustomerID]]&lt;&gt;""),"Yes","No")</f>
        <v>Yes</v>
      </c>
      <c r="J18169" s="4">
        <f>EOMONTH(OnlineRetail[[#This Row],[InvoiceDate]],-1)+1</f>
        <v>40848</v>
      </c>
      <c r="K18169" s="6">
        <f>OnlineRetail[[#This Row],[Quantity]]*OnlineRetail[[#This Row],[UnitPrice]]</f>
        <v>3.75</v>
      </c>
      <c r="L18169" t="str">
        <f t="shared" si="283"/>
        <v>13549|Nov-2011</v>
      </c>
    </row>
    <row r="18170" spans="1:12">
      <c r="A18170">
        <v>539757</v>
      </c>
      <c r="B18170" t="s">
        <v>63</v>
      </c>
      <c r="C18170" t="s">
        <v>46</v>
      </c>
      <c r="D18170">
        <v>21</v>
      </c>
      <c r="E18170" s="1">
        <v>40855.527777777781</v>
      </c>
      <c r="F18170">
        <v>1.25</v>
      </c>
      <c r="G18170">
        <v>13762</v>
      </c>
      <c r="H18170" t="s">
        <v>10</v>
      </c>
      <c r="I18170" t="str">
        <f>IF(AND(LEFT(OnlineRetail[[#This Row],[InvoiceNo]],1)&lt;&gt;"C",OnlineRetail[[#This Row],[CustomerID]]&lt;&gt;""),"Yes","No")</f>
        <v>Yes</v>
      </c>
      <c r="J18170" s="4">
        <f>EOMONTH(OnlineRetail[[#This Row],[InvoiceDate]],-1)+1</f>
        <v>40848</v>
      </c>
      <c r="K18170" s="6">
        <f>OnlineRetail[[#This Row],[Quantity]]*OnlineRetail[[#This Row],[UnitPrice]]</f>
        <v>26.25</v>
      </c>
      <c r="L18170" t="str">
        <f t="shared" si="283"/>
        <v>13762|Nov-2011</v>
      </c>
    </row>
    <row r="18171" spans="1:12">
      <c r="A18171">
        <v>549628</v>
      </c>
      <c r="B18171" t="s">
        <v>74</v>
      </c>
      <c r="C18171" t="s">
        <v>27</v>
      </c>
      <c r="D18171">
        <v>12</v>
      </c>
      <c r="E18171" s="1">
        <v>40855.529166666667</v>
      </c>
      <c r="F18171">
        <v>0.85</v>
      </c>
      <c r="G18171">
        <v>13464</v>
      </c>
      <c r="H18171" t="s">
        <v>17</v>
      </c>
      <c r="I18171" t="str">
        <f>IF(AND(LEFT(OnlineRetail[[#This Row],[InvoiceNo]],1)&lt;&gt;"C",OnlineRetail[[#This Row],[CustomerID]]&lt;&gt;""),"Yes","No")</f>
        <v>Yes</v>
      </c>
      <c r="J18171" s="4">
        <f>EOMONTH(OnlineRetail[[#This Row],[InvoiceDate]],-1)+1</f>
        <v>40848</v>
      </c>
      <c r="K18171" s="6">
        <f>OnlineRetail[[#This Row],[Quantity]]*OnlineRetail[[#This Row],[UnitPrice]]</f>
        <v>10.199999999999999</v>
      </c>
      <c r="L18171" t="str">
        <f t="shared" si="283"/>
        <v>13464|Nov-2011</v>
      </c>
    </row>
    <row r="18172" spans="1:12">
      <c r="A18172">
        <v>548991</v>
      </c>
      <c r="B18172" t="s">
        <v>55</v>
      </c>
      <c r="C18172" t="s">
        <v>27</v>
      </c>
      <c r="D18172">
        <v>17</v>
      </c>
      <c r="E18172" s="1">
        <v>40855.53402777778</v>
      </c>
      <c r="F18172">
        <v>0.85</v>
      </c>
      <c r="G18172">
        <v>14312</v>
      </c>
      <c r="H18172" t="s">
        <v>36</v>
      </c>
      <c r="I18172" t="str">
        <f>IF(AND(LEFT(OnlineRetail[[#This Row],[InvoiceNo]],1)&lt;&gt;"C",OnlineRetail[[#This Row],[CustomerID]]&lt;&gt;""),"Yes","No")</f>
        <v>Yes</v>
      </c>
      <c r="J18172" s="4">
        <f>EOMONTH(OnlineRetail[[#This Row],[InvoiceDate]],-1)+1</f>
        <v>40848</v>
      </c>
      <c r="K18172" s="6">
        <f>OnlineRetail[[#This Row],[Quantity]]*OnlineRetail[[#This Row],[UnitPrice]]</f>
        <v>14.45</v>
      </c>
      <c r="L18172" t="str">
        <f t="shared" si="283"/>
        <v>14312|Nov-2011</v>
      </c>
    </row>
    <row r="18173" spans="1:12">
      <c r="A18173">
        <v>549202</v>
      </c>
      <c r="B18173" t="s">
        <v>269</v>
      </c>
      <c r="C18173" t="s">
        <v>40</v>
      </c>
      <c r="D18173">
        <v>13</v>
      </c>
      <c r="E18173" s="1">
        <v>40855.535416666673</v>
      </c>
      <c r="F18173">
        <v>1.65</v>
      </c>
      <c r="G18173">
        <v>13772</v>
      </c>
      <c r="H18173" t="s">
        <v>10</v>
      </c>
      <c r="I18173" t="str">
        <f>IF(AND(LEFT(OnlineRetail[[#This Row],[InvoiceNo]],1)&lt;&gt;"C",OnlineRetail[[#This Row],[CustomerID]]&lt;&gt;""),"Yes","No")</f>
        <v>Yes</v>
      </c>
      <c r="J18173" s="4">
        <f>EOMONTH(OnlineRetail[[#This Row],[InvoiceDate]],-1)+1</f>
        <v>40848</v>
      </c>
      <c r="K18173" s="6">
        <f>OnlineRetail[[#This Row],[Quantity]]*OnlineRetail[[#This Row],[UnitPrice]]</f>
        <v>21.45</v>
      </c>
      <c r="L18173" t="str">
        <f t="shared" si="283"/>
        <v>13772|Nov-2011</v>
      </c>
    </row>
    <row r="18174" spans="1:12">
      <c r="A18174">
        <v>551761</v>
      </c>
      <c r="B18174" t="s">
        <v>208</v>
      </c>
      <c r="C18174" t="s">
        <v>48</v>
      </c>
      <c r="D18174">
        <v>13</v>
      </c>
      <c r="E18174" s="1">
        <v>40855.535416666673</v>
      </c>
      <c r="F18174">
        <v>7.95</v>
      </c>
      <c r="G18174">
        <v>13644</v>
      </c>
      <c r="H18174" t="s">
        <v>36</v>
      </c>
      <c r="I18174" t="str">
        <f>IF(AND(LEFT(OnlineRetail[[#This Row],[InvoiceNo]],1)&lt;&gt;"C",OnlineRetail[[#This Row],[CustomerID]]&lt;&gt;""),"Yes","No")</f>
        <v>Yes</v>
      </c>
      <c r="J18174" s="4">
        <f>EOMONTH(OnlineRetail[[#This Row],[InvoiceDate]],-1)+1</f>
        <v>40848</v>
      </c>
      <c r="K18174" s="6">
        <f>OnlineRetail[[#This Row],[Quantity]]*OnlineRetail[[#This Row],[UnitPrice]]</f>
        <v>103.35000000000001</v>
      </c>
      <c r="L18174" t="str">
        <f t="shared" si="283"/>
        <v>13644|Nov-2011</v>
      </c>
    </row>
    <row r="18175" spans="1:12">
      <c r="A18175">
        <v>552087</v>
      </c>
      <c r="B18175" t="s">
        <v>202</v>
      </c>
      <c r="C18175" t="s">
        <v>53</v>
      </c>
      <c r="D18175">
        <v>21</v>
      </c>
      <c r="E18175" s="1">
        <v>40855.538194444453</v>
      </c>
      <c r="F18175">
        <v>4.25</v>
      </c>
      <c r="G18175">
        <v>12535</v>
      </c>
      <c r="H18175" t="s">
        <v>10</v>
      </c>
      <c r="I18175" t="str">
        <f>IF(AND(LEFT(OnlineRetail[[#This Row],[InvoiceNo]],1)&lt;&gt;"C",OnlineRetail[[#This Row],[CustomerID]]&lt;&gt;""),"Yes","No")</f>
        <v>Yes</v>
      </c>
      <c r="J18175" s="4">
        <f>EOMONTH(OnlineRetail[[#This Row],[InvoiceDate]],-1)+1</f>
        <v>40848</v>
      </c>
      <c r="K18175" s="6">
        <f>OnlineRetail[[#This Row],[Quantity]]*OnlineRetail[[#This Row],[UnitPrice]]</f>
        <v>89.25</v>
      </c>
      <c r="L18175" t="str">
        <f t="shared" si="283"/>
        <v>12535|Nov-2011</v>
      </c>
    </row>
    <row r="18176" spans="1:12">
      <c r="A18176">
        <v>540165</v>
      </c>
      <c r="B18176" t="s">
        <v>84</v>
      </c>
      <c r="C18176" t="s">
        <v>39</v>
      </c>
      <c r="D18176">
        <v>9</v>
      </c>
      <c r="E18176" s="1">
        <v>40855.580555555563</v>
      </c>
      <c r="F18176">
        <v>2.1</v>
      </c>
      <c r="G18176">
        <v>14094</v>
      </c>
      <c r="H18176" t="s">
        <v>10</v>
      </c>
      <c r="I18176" t="str">
        <f>IF(AND(LEFT(OnlineRetail[[#This Row],[InvoiceNo]],1)&lt;&gt;"C",OnlineRetail[[#This Row],[CustomerID]]&lt;&gt;""),"Yes","No")</f>
        <v>Yes</v>
      </c>
      <c r="J18176" s="4">
        <f>EOMONTH(OnlineRetail[[#This Row],[InvoiceDate]],-1)+1</f>
        <v>40848</v>
      </c>
      <c r="K18176" s="6">
        <f>OnlineRetail[[#This Row],[Quantity]]*OnlineRetail[[#This Row],[UnitPrice]]</f>
        <v>18.900000000000002</v>
      </c>
      <c r="L18176" t="str">
        <f t="shared" si="283"/>
        <v>14094|Nov-2011</v>
      </c>
    </row>
    <row r="18177" spans="1:12">
      <c r="A18177">
        <v>537195</v>
      </c>
      <c r="B18177" t="s">
        <v>118</v>
      </c>
      <c r="C18177" t="s">
        <v>50</v>
      </c>
      <c r="D18177">
        <v>7</v>
      </c>
      <c r="E18177" s="1">
        <v>40855.589583333327</v>
      </c>
      <c r="F18177">
        <v>3.39</v>
      </c>
      <c r="G18177">
        <v>12768</v>
      </c>
      <c r="H18177" t="s">
        <v>10</v>
      </c>
      <c r="I18177" t="str">
        <f>IF(AND(LEFT(OnlineRetail[[#This Row],[InvoiceNo]],1)&lt;&gt;"C",OnlineRetail[[#This Row],[CustomerID]]&lt;&gt;""),"Yes","No")</f>
        <v>Yes</v>
      </c>
      <c r="J18177" s="4">
        <f>EOMONTH(OnlineRetail[[#This Row],[InvoiceDate]],-1)+1</f>
        <v>40848</v>
      </c>
      <c r="K18177" s="6">
        <f>OnlineRetail[[#This Row],[Quantity]]*OnlineRetail[[#This Row],[UnitPrice]]</f>
        <v>23.73</v>
      </c>
      <c r="L18177" t="str">
        <f t="shared" si="283"/>
        <v>12768|Nov-2011</v>
      </c>
    </row>
    <row r="18178" spans="1:12">
      <c r="A18178">
        <v>552905</v>
      </c>
      <c r="B18178" t="s">
        <v>44</v>
      </c>
      <c r="C18178" t="s">
        <v>53</v>
      </c>
      <c r="D18178">
        <v>16</v>
      </c>
      <c r="E18178" s="1">
        <v>40855.599305555559</v>
      </c>
      <c r="F18178">
        <v>4.95</v>
      </c>
      <c r="G18178">
        <v>13563</v>
      </c>
      <c r="H18178" t="s">
        <v>10</v>
      </c>
      <c r="I18178" t="str">
        <f>IF(AND(LEFT(OnlineRetail[[#This Row],[InvoiceNo]],1)&lt;&gt;"C",OnlineRetail[[#This Row],[CustomerID]]&lt;&gt;""),"Yes","No")</f>
        <v>Yes</v>
      </c>
      <c r="J18178" s="4">
        <f>EOMONTH(OnlineRetail[[#This Row],[InvoiceDate]],-1)+1</f>
        <v>40848</v>
      </c>
      <c r="K18178" s="6">
        <f>OnlineRetail[[#This Row],[Quantity]]*OnlineRetail[[#This Row],[UnitPrice]]</f>
        <v>79.2</v>
      </c>
      <c r="L18178" t="str">
        <f t="shared" ref="L18178:L18241" si="284">IF(I18178="Yes",G18178&amp;"|"&amp;TEXT(J18178,"mmm-yyyy"),"")</f>
        <v>13563|Nov-2011</v>
      </c>
    </row>
    <row r="18179" spans="1:12">
      <c r="A18179">
        <v>549236</v>
      </c>
      <c r="B18179" t="s">
        <v>122</v>
      </c>
      <c r="C18179" t="s">
        <v>72</v>
      </c>
      <c r="D18179">
        <v>10</v>
      </c>
      <c r="E18179" s="1">
        <v>40855.601388888892</v>
      </c>
      <c r="F18179">
        <v>9.9499999999999993</v>
      </c>
      <c r="G18179">
        <v>13469</v>
      </c>
      <c r="H18179" t="s">
        <v>10</v>
      </c>
      <c r="I18179" t="str">
        <f>IF(AND(LEFT(OnlineRetail[[#This Row],[InvoiceNo]],1)&lt;&gt;"C",OnlineRetail[[#This Row],[CustomerID]]&lt;&gt;""),"Yes","No")</f>
        <v>Yes</v>
      </c>
      <c r="J18179" s="4">
        <f>EOMONTH(OnlineRetail[[#This Row],[InvoiceDate]],-1)+1</f>
        <v>40848</v>
      </c>
      <c r="K18179" s="6">
        <f>OnlineRetail[[#This Row],[Quantity]]*OnlineRetail[[#This Row],[UnitPrice]]</f>
        <v>99.5</v>
      </c>
      <c r="L18179" t="str">
        <f t="shared" si="284"/>
        <v>13469|Nov-2011</v>
      </c>
    </row>
    <row r="18180" spans="1:12">
      <c r="A18180">
        <v>545904</v>
      </c>
      <c r="B18180" t="s">
        <v>162</v>
      </c>
      <c r="C18180" t="s">
        <v>33</v>
      </c>
      <c r="D18180">
        <v>3</v>
      </c>
      <c r="E18180" s="1">
        <v>40855.602083333331</v>
      </c>
      <c r="F18180">
        <v>2.5499999999999998</v>
      </c>
      <c r="G18180">
        <v>13196</v>
      </c>
      <c r="H18180" t="s">
        <v>10</v>
      </c>
      <c r="I18180" t="str">
        <f>IF(AND(LEFT(OnlineRetail[[#This Row],[InvoiceNo]],1)&lt;&gt;"C",OnlineRetail[[#This Row],[CustomerID]]&lt;&gt;""),"Yes","No")</f>
        <v>Yes</v>
      </c>
      <c r="J18180" s="4">
        <f>EOMONTH(OnlineRetail[[#This Row],[InvoiceDate]],-1)+1</f>
        <v>40848</v>
      </c>
      <c r="K18180" s="6">
        <f>OnlineRetail[[#This Row],[Quantity]]*OnlineRetail[[#This Row],[UnitPrice]]</f>
        <v>7.6499999999999995</v>
      </c>
      <c r="L18180" t="str">
        <f t="shared" si="284"/>
        <v>13196|Nov-2011</v>
      </c>
    </row>
    <row r="18181" spans="1:12">
      <c r="A18181">
        <v>537404</v>
      </c>
      <c r="B18181" t="s">
        <v>143</v>
      </c>
      <c r="C18181" t="s">
        <v>14</v>
      </c>
      <c r="D18181">
        <v>8</v>
      </c>
      <c r="E18181" s="1">
        <v>40855.606249999997</v>
      </c>
      <c r="F18181">
        <v>3.39</v>
      </c>
      <c r="G18181">
        <v>12992</v>
      </c>
      <c r="H18181" t="s">
        <v>10</v>
      </c>
      <c r="I18181" t="str">
        <f>IF(AND(LEFT(OnlineRetail[[#This Row],[InvoiceNo]],1)&lt;&gt;"C",OnlineRetail[[#This Row],[CustomerID]]&lt;&gt;""),"Yes","No")</f>
        <v>Yes</v>
      </c>
      <c r="J18181" s="4">
        <f>EOMONTH(OnlineRetail[[#This Row],[InvoiceDate]],-1)+1</f>
        <v>40848</v>
      </c>
      <c r="K18181" s="6">
        <f>OnlineRetail[[#This Row],[Quantity]]*OnlineRetail[[#This Row],[UnitPrice]]</f>
        <v>27.12</v>
      </c>
      <c r="L18181" t="str">
        <f t="shared" si="284"/>
        <v>12992|Nov-2011</v>
      </c>
    </row>
    <row r="18182" spans="1:12">
      <c r="A18182">
        <v>543169</v>
      </c>
      <c r="B18182" t="s">
        <v>59</v>
      </c>
      <c r="C18182" t="s">
        <v>16</v>
      </c>
      <c r="D18182">
        <v>16</v>
      </c>
      <c r="E18182" s="1">
        <v>40855.606249999997</v>
      </c>
      <c r="F18182">
        <v>0.85</v>
      </c>
      <c r="G18182">
        <v>14255</v>
      </c>
      <c r="H18182" t="s">
        <v>10</v>
      </c>
      <c r="I18182" t="str">
        <f>IF(AND(LEFT(OnlineRetail[[#This Row],[InvoiceNo]],1)&lt;&gt;"C",OnlineRetail[[#This Row],[CustomerID]]&lt;&gt;""),"Yes","No")</f>
        <v>Yes</v>
      </c>
      <c r="J18182" s="4">
        <f>EOMONTH(OnlineRetail[[#This Row],[InvoiceDate]],-1)+1</f>
        <v>40848</v>
      </c>
      <c r="K18182" s="6">
        <f>OnlineRetail[[#This Row],[Quantity]]*OnlineRetail[[#This Row],[UnitPrice]]</f>
        <v>13.6</v>
      </c>
      <c r="L18182" t="str">
        <f t="shared" si="284"/>
        <v>14255|Nov-2011</v>
      </c>
    </row>
    <row r="18183" spans="1:12">
      <c r="A18183">
        <v>536573</v>
      </c>
      <c r="B18183" t="s">
        <v>231</v>
      </c>
      <c r="C18183" t="s">
        <v>33</v>
      </c>
      <c r="D18183">
        <v>4</v>
      </c>
      <c r="E18183" s="1">
        <v>40855.613194444442</v>
      </c>
      <c r="F18183">
        <v>2.5499999999999998</v>
      </c>
      <c r="G18183">
        <v>13452</v>
      </c>
      <c r="H18183" t="s">
        <v>25</v>
      </c>
      <c r="I18183" t="str">
        <f>IF(AND(LEFT(OnlineRetail[[#This Row],[InvoiceNo]],1)&lt;&gt;"C",OnlineRetail[[#This Row],[CustomerID]]&lt;&gt;""),"Yes","No")</f>
        <v>Yes</v>
      </c>
      <c r="J18183" s="4">
        <f>EOMONTH(OnlineRetail[[#This Row],[InvoiceDate]],-1)+1</f>
        <v>40848</v>
      </c>
      <c r="K18183" s="6">
        <f>OnlineRetail[[#This Row],[Quantity]]*OnlineRetail[[#This Row],[UnitPrice]]</f>
        <v>10.199999999999999</v>
      </c>
      <c r="L18183" t="str">
        <f t="shared" si="284"/>
        <v>13452|Nov-2011</v>
      </c>
    </row>
    <row r="18184" spans="1:12">
      <c r="A18184">
        <v>540842</v>
      </c>
      <c r="B18184" t="s">
        <v>102</v>
      </c>
      <c r="C18184" t="s">
        <v>29</v>
      </c>
      <c r="D18184">
        <v>6</v>
      </c>
      <c r="E18184" s="1">
        <v>40855.614583333343</v>
      </c>
      <c r="F18184">
        <v>4.25</v>
      </c>
      <c r="G18184">
        <v>13196</v>
      </c>
      <c r="H18184" t="s">
        <v>10</v>
      </c>
      <c r="I18184" t="str">
        <f>IF(AND(LEFT(OnlineRetail[[#This Row],[InvoiceNo]],1)&lt;&gt;"C",OnlineRetail[[#This Row],[CustomerID]]&lt;&gt;""),"Yes","No")</f>
        <v>Yes</v>
      </c>
      <c r="J18184" s="4">
        <f>EOMONTH(OnlineRetail[[#This Row],[InvoiceDate]],-1)+1</f>
        <v>40848</v>
      </c>
      <c r="K18184" s="6">
        <f>OnlineRetail[[#This Row],[Quantity]]*OnlineRetail[[#This Row],[UnitPrice]]</f>
        <v>25.5</v>
      </c>
      <c r="L18184" t="str">
        <f t="shared" si="284"/>
        <v>13196|Nov-2011</v>
      </c>
    </row>
    <row r="18185" spans="1:12">
      <c r="A18185">
        <v>540271</v>
      </c>
      <c r="B18185" t="s">
        <v>263</v>
      </c>
      <c r="C18185" t="s">
        <v>29</v>
      </c>
      <c r="D18185">
        <v>2</v>
      </c>
      <c r="E18185" s="1">
        <v>40855.620138888888</v>
      </c>
      <c r="F18185">
        <v>1.65</v>
      </c>
      <c r="G18185">
        <v>13079</v>
      </c>
      <c r="H18185" t="s">
        <v>10</v>
      </c>
      <c r="I18185" t="str">
        <f>IF(AND(LEFT(OnlineRetail[[#This Row],[InvoiceNo]],1)&lt;&gt;"C",OnlineRetail[[#This Row],[CustomerID]]&lt;&gt;""),"Yes","No")</f>
        <v>Yes</v>
      </c>
      <c r="J18185" s="4">
        <f>EOMONTH(OnlineRetail[[#This Row],[InvoiceDate]],-1)+1</f>
        <v>40848</v>
      </c>
      <c r="K18185" s="6">
        <f>OnlineRetail[[#This Row],[Quantity]]*OnlineRetail[[#This Row],[UnitPrice]]</f>
        <v>3.3</v>
      </c>
      <c r="L18185" t="str">
        <f t="shared" si="284"/>
        <v>13079|Nov-2011</v>
      </c>
    </row>
    <row r="18186" spans="1:12">
      <c r="A18186">
        <v>548169</v>
      </c>
      <c r="B18186" t="s">
        <v>204</v>
      </c>
      <c r="C18186" t="s">
        <v>12</v>
      </c>
      <c r="D18186">
        <v>11</v>
      </c>
      <c r="E18186" s="1">
        <v>40855.629861111112</v>
      </c>
      <c r="F18186">
        <v>0.85</v>
      </c>
      <c r="G18186">
        <v>14053</v>
      </c>
      <c r="H18186" t="s">
        <v>10</v>
      </c>
      <c r="I18186" t="str">
        <f>IF(AND(LEFT(OnlineRetail[[#This Row],[InvoiceNo]],1)&lt;&gt;"C",OnlineRetail[[#This Row],[CustomerID]]&lt;&gt;""),"Yes","No")</f>
        <v>Yes</v>
      </c>
      <c r="J18186" s="4">
        <f>EOMONTH(OnlineRetail[[#This Row],[InvoiceDate]],-1)+1</f>
        <v>40848</v>
      </c>
      <c r="K18186" s="6">
        <f>OnlineRetail[[#This Row],[Quantity]]*OnlineRetail[[#This Row],[UnitPrice]]</f>
        <v>9.35</v>
      </c>
      <c r="L18186" t="str">
        <f t="shared" si="284"/>
        <v>14053|Nov-2011</v>
      </c>
    </row>
    <row r="18187" spans="1:12">
      <c r="A18187">
        <v>549947</v>
      </c>
      <c r="B18187" t="s">
        <v>243</v>
      </c>
      <c r="C18187" t="s">
        <v>29</v>
      </c>
      <c r="D18187">
        <v>12</v>
      </c>
      <c r="E18187" s="1">
        <v>40855.636805555558</v>
      </c>
      <c r="F18187">
        <v>3.39</v>
      </c>
      <c r="G18187">
        <v>12992</v>
      </c>
      <c r="H18187" t="s">
        <v>10</v>
      </c>
      <c r="I18187" t="str">
        <f>IF(AND(LEFT(OnlineRetail[[#This Row],[InvoiceNo]],1)&lt;&gt;"C",OnlineRetail[[#This Row],[CustomerID]]&lt;&gt;""),"Yes","No")</f>
        <v>Yes</v>
      </c>
      <c r="J18187" s="4">
        <f>EOMONTH(OnlineRetail[[#This Row],[InvoiceDate]],-1)+1</f>
        <v>40848</v>
      </c>
      <c r="K18187" s="6">
        <f>OnlineRetail[[#This Row],[Quantity]]*OnlineRetail[[#This Row],[UnitPrice]]</f>
        <v>40.68</v>
      </c>
      <c r="L18187" t="str">
        <f t="shared" si="284"/>
        <v>12992|Nov-2011</v>
      </c>
    </row>
    <row r="18188" spans="1:12">
      <c r="A18188">
        <v>542043</v>
      </c>
      <c r="B18188" t="s">
        <v>214</v>
      </c>
      <c r="C18188" t="s">
        <v>27</v>
      </c>
      <c r="D18188">
        <v>6</v>
      </c>
      <c r="E18188" s="1">
        <v>40855.63958333333</v>
      </c>
      <c r="F18188">
        <v>1.65</v>
      </c>
      <c r="G18188">
        <v>12693</v>
      </c>
      <c r="H18188" t="s">
        <v>31</v>
      </c>
      <c r="I18188" t="str">
        <f>IF(AND(LEFT(OnlineRetail[[#This Row],[InvoiceNo]],1)&lt;&gt;"C",OnlineRetail[[#This Row],[CustomerID]]&lt;&gt;""),"Yes","No")</f>
        <v>Yes</v>
      </c>
      <c r="J18188" s="4">
        <f>EOMONTH(OnlineRetail[[#This Row],[InvoiceDate]],-1)+1</f>
        <v>40848</v>
      </c>
      <c r="K18188" s="6">
        <f>OnlineRetail[[#This Row],[Quantity]]*OnlineRetail[[#This Row],[UnitPrice]]</f>
        <v>9.8999999999999986</v>
      </c>
      <c r="L18188" t="str">
        <f t="shared" si="284"/>
        <v>12693|Nov-2011</v>
      </c>
    </row>
    <row r="18189" spans="1:12">
      <c r="A18189">
        <v>538049</v>
      </c>
      <c r="B18189" t="s">
        <v>251</v>
      </c>
      <c r="C18189" t="s">
        <v>72</v>
      </c>
      <c r="D18189">
        <v>11</v>
      </c>
      <c r="E18189" s="1">
        <v>40855.65</v>
      </c>
      <c r="F18189">
        <v>7.95</v>
      </c>
      <c r="G18189">
        <v>13773</v>
      </c>
      <c r="H18189" t="s">
        <v>10</v>
      </c>
      <c r="I18189" t="str">
        <f>IF(AND(LEFT(OnlineRetail[[#This Row],[InvoiceNo]],1)&lt;&gt;"C",OnlineRetail[[#This Row],[CustomerID]]&lt;&gt;""),"Yes","No")</f>
        <v>Yes</v>
      </c>
      <c r="J18189" s="4">
        <f>EOMONTH(OnlineRetail[[#This Row],[InvoiceDate]],-1)+1</f>
        <v>40848</v>
      </c>
      <c r="K18189" s="6">
        <f>OnlineRetail[[#This Row],[Quantity]]*OnlineRetail[[#This Row],[UnitPrice]]</f>
        <v>87.45</v>
      </c>
      <c r="L18189" t="str">
        <f t="shared" si="284"/>
        <v>13773|Nov-2011</v>
      </c>
    </row>
    <row r="18190" spans="1:12">
      <c r="A18190">
        <v>549386</v>
      </c>
      <c r="B18190" t="s">
        <v>118</v>
      </c>
      <c r="C18190" t="s">
        <v>29</v>
      </c>
      <c r="D18190">
        <v>13</v>
      </c>
      <c r="E18190" s="1">
        <v>40855.67083333333</v>
      </c>
      <c r="F18190">
        <v>5.95</v>
      </c>
      <c r="G18190">
        <v>14331</v>
      </c>
      <c r="H18190" t="s">
        <v>10</v>
      </c>
      <c r="I18190" t="str">
        <f>IF(AND(LEFT(OnlineRetail[[#This Row],[InvoiceNo]],1)&lt;&gt;"C",OnlineRetail[[#This Row],[CustomerID]]&lt;&gt;""),"Yes","No")</f>
        <v>Yes</v>
      </c>
      <c r="J18190" s="4">
        <f>EOMONTH(OnlineRetail[[#This Row],[InvoiceDate]],-1)+1</f>
        <v>40848</v>
      </c>
      <c r="K18190" s="6">
        <f>OnlineRetail[[#This Row],[Quantity]]*OnlineRetail[[#This Row],[UnitPrice]]</f>
        <v>77.350000000000009</v>
      </c>
      <c r="L18190" t="str">
        <f t="shared" si="284"/>
        <v>14331|Nov-2011</v>
      </c>
    </row>
    <row r="18191" spans="1:12">
      <c r="A18191">
        <v>549038</v>
      </c>
      <c r="B18191" t="s">
        <v>259</v>
      </c>
      <c r="C18191" t="s">
        <v>46</v>
      </c>
      <c r="D18191">
        <v>20</v>
      </c>
      <c r="E18191" s="1">
        <v>40855.677083333343</v>
      </c>
      <c r="F18191">
        <v>3.39</v>
      </c>
      <c r="G18191">
        <v>13659</v>
      </c>
      <c r="H18191" t="s">
        <v>22</v>
      </c>
      <c r="I18191" t="str">
        <f>IF(AND(LEFT(OnlineRetail[[#This Row],[InvoiceNo]],1)&lt;&gt;"C",OnlineRetail[[#This Row],[CustomerID]]&lt;&gt;""),"Yes","No")</f>
        <v>Yes</v>
      </c>
      <c r="J18191" s="4">
        <f>EOMONTH(OnlineRetail[[#This Row],[InvoiceDate]],-1)+1</f>
        <v>40848</v>
      </c>
      <c r="K18191" s="6">
        <f>OnlineRetail[[#This Row],[Quantity]]*OnlineRetail[[#This Row],[UnitPrice]]</f>
        <v>67.8</v>
      </c>
      <c r="L18191" t="str">
        <f t="shared" si="284"/>
        <v>13659|Nov-2011</v>
      </c>
    </row>
    <row r="18192" spans="1:12">
      <c r="A18192">
        <v>542678</v>
      </c>
      <c r="B18192" t="s">
        <v>89</v>
      </c>
      <c r="C18192" t="s">
        <v>53</v>
      </c>
      <c r="D18192">
        <v>18</v>
      </c>
      <c r="E18192" s="1">
        <v>40855.678472222222</v>
      </c>
      <c r="F18192">
        <v>4.95</v>
      </c>
      <c r="G18192">
        <v>14271</v>
      </c>
      <c r="H18192" t="s">
        <v>121</v>
      </c>
      <c r="I18192" t="str">
        <f>IF(AND(LEFT(OnlineRetail[[#This Row],[InvoiceNo]],1)&lt;&gt;"C",OnlineRetail[[#This Row],[CustomerID]]&lt;&gt;""),"Yes","No")</f>
        <v>Yes</v>
      </c>
      <c r="J18192" s="4">
        <f>EOMONTH(OnlineRetail[[#This Row],[InvoiceDate]],-1)+1</f>
        <v>40848</v>
      </c>
      <c r="K18192" s="6">
        <f>OnlineRetail[[#This Row],[Quantity]]*OnlineRetail[[#This Row],[UnitPrice]]</f>
        <v>89.100000000000009</v>
      </c>
      <c r="L18192" t="str">
        <f t="shared" si="284"/>
        <v>14271|Nov-2011</v>
      </c>
    </row>
    <row r="18193" spans="1:12">
      <c r="A18193">
        <v>539830</v>
      </c>
      <c r="B18193" t="s">
        <v>199</v>
      </c>
      <c r="C18193" t="s">
        <v>29</v>
      </c>
      <c r="D18193">
        <v>11</v>
      </c>
      <c r="E18193" s="1">
        <v>40855.680555555547</v>
      </c>
      <c r="F18193">
        <v>0.85</v>
      </c>
      <c r="G18193">
        <v>12719</v>
      </c>
      <c r="H18193" t="s">
        <v>25</v>
      </c>
      <c r="I18193" t="str">
        <f>IF(AND(LEFT(OnlineRetail[[#This Row],[InvoiceNo]],1)&lt;&gt;"C",OnlineRetail[[#This Row],[CustomerID]]&lt;&gt;""),"Yes","No")</f>
        <v>Yes</v>
      </c>
      <c r="J18193" s="4">
        <f>EOMONTH(OnlineRetail[[#This Row],[InvoiceDate]],-1)+1</f>
        <v>40848</v>
      </c>
      <c r="K18193" s="6">
        <f>OnlineRetail[[#This Row],[Quantity]]*OnlineRetail[[#This Row],[UnitPrice]]</f>
        <v>9.35</v>
      </c>
      <c r="L18193" t="str">
        <f t="shared" si="284"/>
        <v>12719|Nov-2011</v>
      </c>
    </row>
    <row r="18194" spans="1:12">
      <c r="A18194">
        <v>544515</v>
      </c>
      <c r="B18194" t="s">
        <v>106</v>
      </c>
      <c r="C18194" t="s">
        <v>50</v>
      </c>
      <c r="D18194">
        <v>9</v>
      </c>
      <c r="E18194" s="1">
        <v>40855.682638888888</v>
      </c>
      <c r="F18194">
        <v>1.25</v>
      </c>
      <c r="G18194">
        <v>12693</v>
      </c>
      <c r="H18194" t="s">
        <v>10</v>
      </c>
      <c r="I18194" t="str">
        <f>IF(AND(LEFT(OnlineRetail[[#This Row],[InvoiceNo]],1)&lt;&gt;"C",OnlineRetail[[#This Row],[CustomerID]]&lt;&gt;""),"Yes","No")</f>
        <v>Yes</v>
      </c>
      <c r="J18194" s="4">
        <f>EOMONTH(OnlineRetail[[#This Row],[InvoiceDate]],-1)+1</f>
        <v>40848</v>
      </c>
      <c r="K18194" s="6">
        <f>OnlineRetail[[#This Row],[Quantity]]*OnlineRetail[[#This Row],[UnitPrice]]</f>
        <v>11.25</v>
      </c>
      <c r="L18194" t="str">
        <f t="shared" si="284"/>
        <v>12693|Nov-2011</v>
      </c>
    </row>
    <row r="18195" spans="1:12">
      <c r="A18195">
        <v>542095</v>
      </c>
      <c r="B18195" t="s">
        <v>218</v>
      </c>
      <c r="C18195" t="s">
        <v>21</v>
      </c>
      <c r="D18195">
        <v>6</v>
      </c>
      <c r="E18195" s="1">
        <v>40855.683333333327</v>
      </c>
      <c r="F18195">
        <v>1.25</v>
      </c>
      <c r="G18195">
        <v>13324</v>
      </c>
      <c r="H18195" t="s">
        <v>10</v>
      </c>
      <c r="I18195" t="str">
        <f>IF(AND(LEFT(OnlineRetail[[#This Row],[InvoiceNo]],1)&lt;&gt;"C",OnlineRetail[[#This Row],[CustomerID]]&lt;&gt;""),"Yes","No")</f>
        <v>Yes</v>
      </c>
      <c r="J18195" s="4">
        <f>EOMONTH(OnlineRetail[[#This Row],[InvoiceDate]],-1)+1</f>
        <v>40848</v>
      </c>
      <c r="K18195" s="6">
        <f>OnlineRetail[[#This Row],[Quantity]]*OnlineRetail[[#This Row],[UnitPrice]]</f>
        <v>7.5</v>
      </c>
      <c r="L18195" t="str">
        <f t="shared" si="284"/>
        <v>13324|Nov-2011</v>
      </c>
    </row>
    <row r="18196" spans="1:12">
      <c r="A18196">
        <v>537159</v>
      </c>
      <c r="B18196" t="s">
        <v>96</v>
      </c>
      <c r="C18196" t="s">
        <v>46</v>
      </c>
      <c r="D18196">
        <v>18</v>
      </c>
      <c r="E18196" s="1">
        <v>40855.686805555553</v>
      </c>
      <c r="F18196">
        <v>5.95</v>
      </c>
      <c r="G18196">
        <v>12429</v>
      </c>
      <c r="H18196" t="s">
        <v>10</v>
      </c>
      <c r="I18196" t="str">
        <f>IF(AND(LEFT(OnlineRetail[[#This Row],[InvoiceNo]],1)&lt;&gt;"C",OnlineRetail[[#This Row],[CustomerID]]&lt;&gt;""),"Yes","No")</f>
        <v>Yes</v>
      </c>
      <c r="J18196" s="4">
        <f>EOMONTH(OnlineRetail[[#This Row],[InvoiceDate]],-1)+1</f>
        <v>40848</v>
      </c>
      <c r="K18196" s="6">
        <f>OnlineRetail[[#This Row],[Quantity]]*OnlineRetail[[#This Row],[UnitPrice]]</f>
        <v>107.10000000000001</v>
      </c>
      <c r="L18196" t="str">
        <f t="shared" si="284"/>
        <v>12429|Nov-2011</v>
      </c>
    </row>
    <row r="18197" spans="1:12">
      <c r="A18197">
        <v>548648</v>
      </c>
      <c r="B18197" t="s">
        <v>35</v>
      </c>
      <c r="C18197" t="s">
        <v>14</v>
      </c>
      <c r="D18197">
        <v>3</v>
      </c>
      <c r="E18197" s="1">
        <v>40855.689583333333</v>
      </c>
      <c r="F18197">
        <v>2.5499999999999998</v>
      </c>
      <c r="G18197">
        <v>13121</v>
      </c>
      <c r="H18197" t="s">
        <v>10</v>
      </c>
      <c r="I18197" t="str">
        <f>IF(AND(LEFT(OnlineRetail[[#This Row],[InvoiceNo]],1)&lt;&gt;"C",OnlineRetail[[#This Row],[CustomerID]]&lt;&gt;""),"Yes","No")</f>
        <v>Yes</v>
      </c>
      <c r="J18197" s="4">
        <f>EOMONTH(OnlineRetail[[#This Row],[InvoiceDate]],-1)+1</f>
        <v>40848</v>
      </c>
      <c r="K18197" s="6">
        <f>OnlineRetail[[#This Row],[Quantity]]*OnlineRetail[[#This Row],[UnitPrice]]</f>
        <v>7.6499999999999995</v>
      </c>
      <c r="L18197" t="str">
        <f t="shared" si="284"/>
        <v>13121|Nov-2011</v>
      </c>
    </row>
    <row r="18198" spans="1:12">
      <c r="A18198">
        <v>544610</v>
      </c>
      <c r="B18198" t="s">
        <v>15</v>
      </c>
      <c r="C18198" t="s">
        <v>53</v>
      </c>
      <c r="D18198">
        <v>5</v>
      </c>
      <c r="E18198" s="1">
        <v>40855.697222222218</v>
      </c>
      <c r="F18198">
        <v>5.95</v>
      </c>
      <c r="G18198">
        <v>13544</v>
      </c>
      <c r="H18198" t="s">
        <v>10</v>
      </c>
      <c r="I18198" t="str">
        <f>IF(AND(LEFT(OnlineRetail[[#This Row],[InvoiceNo]],1)&lt;&gt;"C",OnlineRetail[[#This Row],[CustomerID]]&lt;&gt;""),"Yes","No")</f>
        <v>Yes</v>
      </c>
      <c r="J18198" s="4">
        <f>EOMONTH(OnlineRetail[[#This Row],[InvoiceDate]],-1)+1</f>
        <v>40848</v>
      </c>
      <c r="K18198" s="6">
        <f>OnlineRetail[[#This Row],[Quantity]]*OnlineRetail[[#This Row],[UnitPrice]]</f>
        <v>29.75</v>
      </c>
      <c r="L18198" t="str">
        <f t="shared" si="284"/>
        <v>13544|Nov-2011</v>
      </c>
    </row>
    <row r="18199" spans="1:12">
      <c r="A18199">
        <v>538440</v>
      </c>
      <c r="B18199" t="s">
        <v>34</v>
      </c>
      <c r="C18199" t="s">
        <v>14</v>
      </c>
      <c r="D18199">
        <v>18</v>
      </c>
      <c r="E18199" s="1">
        <v>40855.70416666667</v>
      </c>
      <c r="F18199">
        <v>1.25</v>
      </c>
      <c r="G18199">
        <v>13233</v>
      </c>
      <c r="H18199" t="s">
        <v>70</v>
      </c>
      <c r="I18199" t="str">
        <f>IF(AND(LEFT(OnlineRetail[[#This Row],[InvoiceNo]],1)&lt;&gt;"C",OnlineRetail[[#This Row],[CustomerID]]&lt;&gt;""),"Yes","No")</f>
        <v>Yes</v>
      </c>
      <c r="J18199" s="4">
        <f>EOMONTH(OnlineRetail[[#This Row],[InvoiceDate]],-1)+1</f>
        <v>40848</v>
      </c>
      <c r="K18199" s="6">
        <f>OnlineRetail[[#This Row],[Quantity]]*OnlineRetail[[#This Row],[UnitPrice]]</f>
        <v>22.5</v>
      </c>
      <c r="L18199" t="str">
        <f t="shared" si="284"/>
        <v>13233|Nov-2011</v>
      </c>
    </row>
    <row r="18200" spans="1:12">
      <c r="A18200">
        <v>556094</v>
      </c>
      <c r="B18200" t="s">
        <v>32</v>
      </c>
      <c r="C18200" t="s">
        <v>12</v>
      </c>
      <c r="D18200">
        <v>18</v>
      </c>
      <c r="E18200" s="1">
        <v>40855.707638888889</v>
      </c>
      <c r="F18200">
        <v>0.85</v>
      </c>
      <c r="G18200">
        <v>12734</v>
      </c>
      <c r="H18200" t="s">
        <v>10</v>
      </c>
      <c r="I18200" t="str">
        <f>IF(AND(LEFT(OnlineRetail[[#This Row],[InvoiceNo]],1)&lt;&gt;"C",OnlineRetail[[#This Row],[CustomerID]]&lt;&gt;""),"Yes","No")</f>
        <v>Yes</v>
      </c>
      <c r="J18200" s="4">
        <f>EOMONTH(OnlineRetail[[#This Row],[InvoiceDate]],-1)+1</f>
        <v>40848</v>
      </c>
      <c r="K18200" s="6">
        <f>OnlineRetail[[#This Row],[Quantity]]*OnlineRetail[[#This Row],[UnitPrice]]</f>
        <v>15.299999999999999</v>
      </c>
      <c r="L18200" t="str">
        <f t="shared" si="284"/>
        <v>12734|Nov-2011</v>
      </c>
    </row>
    <row r="18201" spans="1:12">
      <c r="A18201">
        <v>541561</v>
      </c>
      <c r="B18201" t="s">
        <v>185</v>
      </c>
      <c r="C18201" t="s">
        <v>50</v>
      </c>
      <c r="D18201">
        <v>20</v>
      </c>
      <c r="E18201" s="1">
        <v>40855.711111111108</v>
      </c>
      <c r="F18201">
        <v>1.25</v>
      </c>
      <c r="G18201">
        <v>13674</v>
      </c>
      <c r="H18201" t="s">
        <v>31</v>
      </c>
      <c r="I18201" t="str">
        <f>IF(AND(LEFT(OnlineRetail[[#This Row],[InvoiceNo]],1)&lt;&gt;"C",OnlineRetail[[#This Row],[CustomerID]]&lt;&gt;""),"Yes","No")</f>
        <v>Yes</v>
      </c>
      <c r="J18201" s="4">
        <f>EOMONTH(OnlineRetail[[#This Row],[InvoiceDate]],-1)+1</f>
        <v>40848</v>
      </c>
      <c r="K18201" s="6">
        <f>OnlineRetail[[#This Row],[Quantity]]*OnlineRetail[[#This Row],[UnitPrice]]</f>
        <v>25</v>
      </c>
      <c r="L18201" t="str">
        <f t="shared" si="284"/>
        <v>13674|Nov-2011</v>
      </c>
    </row>
    <row r="18202" spans="1:12">
      <c r="A18202">
        <v>546143</v>
      </c>
      <c r="B18202" t="s">
        <v>97</v>
      </c>
      <c r="C18202" t="s">
        <v>83</v>
      </c>
      <c r="D18202">
        <v>11</v>
      </c>
      <c r="E18202" s="1">
        <v>40855.712500000001</v>
      </c>
      <c r="F18202">
        <v>4.25</v>
      </c>
      <c r="G18202">
        <v>12844</v>
      </c>
      <c r="H18202" t="s">
        <v>10</v>
      </c>
      <c r="I18202" t="str">
        <f>IF(AND(LEFT(OnlineRetail[[#This Row],[InvoiceNo]],1)&lt;&gt;"C",OnlineRetail[[#This Row],[CustomerID]]&lt;&gt;""),"Yes","No")</f>
        <v>Yes</v>
      </c>
      <c r="J18202" s="4">
        <f>EOMONTH(OnlineRetail[[#This Row],[InvoiceDate]],-1)+1</f>
        <v>40848</v>
      </c>
      <c r="K18202" s="6">
        <f>OnlineRetail[[#This Row],[Quantity]]*OnlineRetail[[#This Row],[UnitPrice]]</f>
        <v>46.75</v>
      </c>
      <c r="L18202" t="str">
        <f t="shared" si="284"/>
        <v>12844|Nov-2011</v>
      </c>
    </row>
    <row r="18203" spans="1:12">
      <c r="A18203">
        <v>555606</v>
      </c>
      <c r="B18203" t="s">
        <v>212</v>
      </c>
      <c r="C18203" t="s">
        <v>29</v>
      </c>
      <c r="D18203">
        <v>4</v>
      </c>
      <c r="E18203" s="1">
        <v>40855.717361111107</v>
      </c>
      <c r="F18203">
        <v>2.1</v>
      </c>
      <c r="G18203">
        <v>12668</v>
      </c>
      <c r="H18203" t="s">
        <v>10</v>
      </c>
      <c r="I18203" t="str">
        <f>IF(AND(LEFT(OnlineRetail[[#This Row],[InvoiceNo]],1)&lt;&gt;"C",OnlineRetail[[#This Row],[CustomerID]]&lt;&gt;""),"Yes","No")</f>
        <v>Yes</v>
      </c>
      <c r="J18203" s="4">
        <f>EOMONTH(OnlineRetail[[#This Row],[InvoiceDate]],-1)+1</f>
        <v>40848</v>
      </c>
      <c r="K18203" s="6">
        <f>OnlineRetail[[#This Row],[Quantity]]*OnlineRetail[[#This Row],[UnitPrice]]</f>
        <v>8.4</v>
      </c>
      <c r="L18203" t="str">
        <f t="shared" si="284"/>
        <v>12668|Nov-2011</v>
      </c>
    </row>
    <row r="18204" spans="1:12">
      <c r="A18204">
        <v>554234</v>
      </c>
      <c r="B18204" t="s">
        <v>79</v>
      </c>
      <c r="C18204" t="s">
        <v>33</v>
      </c>
      <c r="D18204">
        <v>6</v>
      </c>
      <c r="E18204" s="1">
        <v>40855.718055555553</v>
      </c>
      <c r="F18204">
        <v>1.65</v>
      </c>
      <c r="G18204">
        <v>14182</v>
      </c>
      <c r="H18204" t="s">
        <v>10</v>
      </c>
      <c r="I18204" t="str">
        <f>IF(AND(LEFT(OnlineRetail[[#This Row],[InvoiceNo]],1)&lt;&gt;"C",OnlineRetail[[#This Row],[CustomerID]]&lt;&gt;""),"Yes","No")</f>
        <v>Yes</v>
      </c>
      <c r="J18204" s="4">
        <f>EOMONTH(OnlineRetail[[#This Row],[InvoiceDate]],-1)+1</f>
        <v>40848</v>
      </c>
      <c r="K18204" s="6">
        <f>OnlineRetail[[#This Row],[Quantity]]*OnlineRetail[[#This Row],[UnitPrice]]</f>
        <v>9.8999999999999986</v>
      </c>
      <c r="L18204" t="str">
        <f t="shared" si="284"/>
        <v>14182|Nov-2011</v>
      </c>
    </row>
    <row r="18205" spans="1:12">
      <c r="A18205">
        <v>545829</v>
      </c>
      <c r="B18205" t="s">
        <v>117</v>
      </c>
      <c r="C18205" t="s">
        <v>53</v>
      </c>
      <c r="D18205">
        <v>15</v>
      </c>
      <c r="E18205" s="1">
        <v>40855.731249999997</v>
      </c>
      <c r="F18205">
        <v>4.25</v>
      </c>
      <c r="G18205">
        <v>14335</v>
      </c>
      <c r="H18205" t="s">
        <v>10</v>
      </c>
      <c r="I18205" t="str">
        <f>IF(AND(LEFT(OnlineRetail[[#This Row],[InvoiceNo]],1)&lt;&gt;"C",OnlineRetail[[#This Row],[CustomerID]]&lt;&gt;""),"Yes","No")</f>
        <v>Yes</v>
      </c>
      <c r="J18205" s="4">
        <f>EOMONTH(OnlineRetail[[#This Row],[InvoiceDate]],-1)+1</f>
        <v>40848</v>
      </c>
      <c r="K18205" s="6">
        <f>OnlineRetail[[#This Row],[Quantity]]*OnlineRetail[[#This Row],[UnitPrice]]</f>
        <v>63.75</v>
      </c>
      <c r="L18205" t="str">
        <f t="shared" si="284"/>
        <v>14335|Nov-2011</v>
      </c>
    </row>
    <row r="18206" spans="1:12">
      <c r="A18206">
        <v>545790</v>
      </c>
      <c r="B18206" t="s">
        <v>253</v>
      </c>
      <c r="C18206" t="s">
        <v>27</v>
      </c>
      <c r="D18206">
        <v>15</v>
      </c>
      <c r="E18206" s="1">
        <v>40855.731944444437</v>
      </c>
      <c r="F18206">
        <v>4.95</v>
      </c>
      <c r="G18206">
        <v>13802</v>
      </c>
      <c r="H18206" t="s">
        <v>10</v>
      </c>
      <c r="I18206" t="str">
        <f>IF(AND(LEFT(OnlineRetail[[#This Row],[InvoiceNo]],1)&lt;&gt;"C",OnlineRetail[[#This Row],[CustomerID]]&lt;&gt;""),"Yes","No")</f>
        <v>Yes</v>
      </c>
      <c r="J18206" s="4">
        <f>EOMONTH(OnlineRetail[[#This Row],[InvoiceDate]],-1)+1</f>
        <v>40848</v>
      </c>
      <c r="K18206" s="6">
        <f>OnlineRetail[[#This Row],[Quantity]]*OnlineRetail[[#This Row],[UnitPrice]]</f>
        <v>74.25</v>
      </c>
      <c r="L18206" t="str">
        <f t="shared" si="284"/>
        <v>13802|Nov-2011</v>
      </c>
    </row>
    <row r="18207" spans="1:12">
      <c r="A18207">
        <v>550789</v>
      </c>
      <c r="B18207" t="s">
        <v>162</v>
      </c>
      <c r="C18207" t="s">
        <v>21</v>
      </c>
      <c r="D18207">
        <v>17</v>
      </c>
      <c r="E18207" s="1">
        <v>40855.736805555563</v>
      </c>
      <c r="F18207">
        <v>9.9499999999999993</v>
      </c>
      <c r="G18207">
        <v>14259</v>
      </c>
      <c r="H18207" t="s">
        <v>36</v>
      </c>
      <c r="I18207" t="str">
        <f>IF(AND(LEFT(OnlineRetail[[#This Row],[InvoiceNo]],1)&lt;&gt;"C",OnlineRetail[[#This Row],[CustomerID]]&lt;&gt;""),"Yes","No")</f>
        <v>Yes</v>
      </c>
      <c r="J18207" s="4">
        <f>EOMONTH(OnlineRetail[[#This Row],[InvoiceDate]],-1)+1</f>
        <v>40848</v>
      </c>
      <c r="K18207" s="6">
        <f>OnlineRetail[[#This Row],[Quantity]]*OnlineRetail[[#This Row],[UnitPrice]]</f>
        <v>169.14999999999998</v>
      </c>
      <c r="L18207" t="str">
        <f t="shared" si="284"/>
        <v>14259|Nov-2011</v>
      </c>
    </row>
    <row r="18208" spans="1:12">
      <c r="A18208">
        <v>542042</v>
      </c>
      <c r="B18208" t="s">
        <v>123</v>
      </c>
      <c r="C18208" t="s">
        <v>21</v>
      </c>
      <c r="D18208">
        <v>16</v>
      </c>
      <c r="E18208" s="1">
        <v>40855.763194444437</v>
      </c>
      <c r="F18208">
        <v>3.39</v>
      </c>
      <c r="G18208">
        <v>12942</v>
      </c>
      <c r="H18208" t="s">
        <v>10</v>
      </c>
      <c r="I18208" t="str">
        <f>IF(AND(LEFT(OnlineRetail[[#This Row],[InvoiceNo]],1)&lt;&gt;"C",OnlineRetail[[#This Row],[CustomerID]]&lt;&gt;""),"Yes","No")</f>
        <v>Yes</v>
      </c>
      <c r="J18208" s="4">
        <f>EOMONTH(OnlineRetail[[#This Row],[InvoiceDate]],-1)+1</f>
        <v>40848</v>
      </c>
      <c r="K18208" s="6">
        <f>OnlineRetail[[#This Row],[Quantity]]*OnlineRetail[[#This Row],[UnitPrice]]</f>
        <v>54.24</v>
      </c>
      <c r="L18208" t="str">
        <f t="shared" si="284"/>
        <v>12942|Nov-2011</v>
      </c>
    </row>
    <row r="18209" spans="1:12">
      <c r="A18209">
        <v>545158</v>
      </c>
      <c r="B18209" t="s">
        <v>238</v>
      </c>
      <c r="C18209" t="s">
        <v>24</v>
      </c>
      <c r="D18209">
        <v>22</v>
      </c>
      <c r="E18209" s="1">
        <v>40855.770833333343</v>
      </c>
      <c r="F18209">
        <v>2.1</v>
      </c>
      <c r="G18209">
        <v>13291</v>
      </c>
      <c r="H18209" t="s">
        <v>10</v>
      </c>
      <c r="I18209" t="str">
        <f>IF(AND(LEFT(OnlineRetail[[#This Row],[InvoiceNo]],1)&lt;&gt;"C",OnlineRetail[[#This Row],[CustomerID]]&lt;&gt;""),"Yes","No")</f>
        <v>Yes</v>
      </c>
      <c r="J18209" s="4">
        <f>EOMONTH(OnlineRetail[[#This Row],[InvoiceDate]],-1)+1</f>
        <v>40848</v>
      </c>
      <c r="K18209" s="6">
        <f>OnlineRetail[[#This Row],[Quantity]]*OnlineRetail[[#This Row],[UnitPrice]]</f>
        <v>46.2</v>
      </c>
      <c r="L18209" t="str">
        <f t="shared" si="284"/>
        <v>13291|Nov-2011</v>
      </c>
    </row>
    <row r="18210" spans="1:12">
      <c r="A18210">
        <v>555673</v>
      </c>
      <c r="B18210" t="s">
        <v>218</v>
      </c>
      <c r="C18210" t="s">
        <v>50</v>
      </c>
      <c r="D18210">
        <v>23</v>
      </c>
      <c r="E18210" s="1">
        <v>40855.770833333343</v>
      </c>
      <c r="F18210">
        <v>0.85</v>
      </c>
      <c r="G18210">
        <v>14205</v>
      </c>
      <c r="H18210" t="s">
        <v>10</v>
      </c>
      <c r="I18210" t="str">
        <f>IF(AND(LEFT(OnlineRetail[[#This Row],[InvoiceNo]],1)&lt;&gt;"C",OnlineRetail[[#This Row],[CustomerID]]&lt;&gt;""),"Yes","No")</f>
        <v>Yes</v>
      </c>
      <c r="J18210" s="4">
        <f>EOMONTH(OnlineRetail[[#This Row],[InvoiceDate]],-1)+1</f>
        <v>40848</v>
      </c>
      <c r="K18210" s="6">
        <f>OnlineRetail[[#This Row],[Quantity]]*OnlineRetail[[#This Row],[UnitPrice]]</f>
        <v>19.55</v>
      </c>
      <c r="L18210" t="str">
        <f t="shared" si="284"/>
        <v>14205|Nov-2011</v>
      </c>
    </row>
    <row r="18211" spans="1:12">
      <c r="A18211">
        <v>555832</v>
      </c>
      <c r="B18211" t="s">
        <v>289</v>
      </c>
      <c r="C18211" t="s">
        <v>42</v>
      </c>
      <c r="D18211">
        <v>9</v>
      </c>
      <c r="E18211" s="1">
        <v>40855.78402777778</v>
      </c>
      <c r="F18211">
        <v>1.25</v>
      </c>
      <c r="G18211">
        <v>14184</v>
      </c>
      <c r="H18211" t="s">
        <v>17</v>
      </c>
      <c r="I18211" t="str">
        <f>IF(AND(LEFT(OnlineRetail[[#This Row],[InvoiceNo]],1)&lt;&gt;"C",OnlineRetail[[#This Row],[CustomerID]]&lt;&gt;""),"Yes","No")</f>
        <v>Yes</v>
      </c>
      <c r="J18211" s="4">
        <f>EOMONTH(OnlineRetail[[#This Row],[InvoiceDate]],-1)+1</f>
        <v>40848</v>
      </c>
      <c r="K18211" s="6">
        <f>OnlineRetail[[#This Row],[Quantity]]*OnlineRetail[[#This Row],[UnitPrice]]</f>
        <v>11.25</v>
      </c>
      <c r="L18211" t="str">
        <f t="shared" si="284"/>
        <v>14184|Nov-2011</v>
      </c>
    </row>
    <row r="18212" spans="1:12">
      <c r="A18212">
        <v>548396</v>
      </c>
      <c r="B18212" t="s">
        <v>265</v>
      </c>
      <c r="C18212" t="s">
        <v>12</v>
      </c>
      <c r="D18212">
        <v>20</v>
      </c>
      <c r="E18212" s="1">
        <v>40855.802083333343</v>
      </c>
      <c r="F18212">
        <v>0.85</v>
      </c>
      <c r="G18212">
        <v>13038</v>
      </c>
      <c r="H18212" t="s">
        <v>10</v>
      </c>
      <c r="I18212" t="str">
        <f>IF(AND(LEFT(OnlineRetail[[#This Row],[InvoiceNo]],1)&lt;&gt;"C",OnlineRetail[[#This Row],[CustomerID]]&lt;&gt;""),"Yes","No")</f>
        <v>Yes</v>
      </c>
      <c r="J18212" s="4">
        <f>EOMONTH(OnlineRetail[[#This Row],[InvoiceDate]],-1)+1</f>
        <v>40848</v>
      </c>
      <c r="K18212" s="6">
        <f>OnlineRetail[[#This Row],[Quantity]]*OnlineRetail[[#This Row],[UnitPrice]]</f>
        <v>17</v>
      </c>
      <c r="L18212" t="str">
        <f t="shared" si="284"/>
        <v>13038|Nov-2011</v>
      </c>
    </row>
    <row r="18213" spans="1:12">
      <c r="A18213">
        <v>537931</v>
      </c>
      <c r="B18213" t="s">
        <v>178</v>
      </c>
      <c r="C18213" t="s">
        <v>12</v>
      </c>
      <c r="D18213">
        <v>17</v>
      </c>
      <c r="E18213" s="1">
        <v>40855.806944444441</v>
      </c>
      <c r="F18213">
        <v>0.85</v>
      </c>
      <c r="G18213">
        <v>12862</v>
      </c>
      <c r="H18213" t="s">
        <v>10</v>
      </c>
      <c r="I18213" t="str">
        <f>IF(AND(LEFT(OnlineRetail[[#This Row],[InvoiceNo]],1)&lt;&gt;"C",OnlineRetail[[#This Row],[CustomerID]]&lt;&gt;""),"Yes","No")</f>
        <v>Yes</v>
      </c>
      <c r="J18213" s="4">
        <f>EOMONTH(OnlineRetail[[#This Row],[InvoiceDate]],-1)+1</f>
        <v>40848</v>
      </c>
      <c r="K18213" s="6">
        <f>OnlineRetail[[#This Row],[Quantity]]*OnlineRetail[[#This Row],[UnitPrice]]</f>
        <v>14.45</v>
      </c>
      <c r="L18213" t="str">
        <f t="shared" si="284"/>
        <v>12862|Nov-2011</v>
      </c>
    </row>
    <row r="18214" spans="1:12">
      <c r="A18214">
        <v>551186</v>
      </c>
      <c r="B18214" t="s">
        <v>58</v>
      </c>
      <c r="C18214" t="s">
        <v>40</v>
      </c>
      <c r="D18214">
        <v>12</v>
      </c>
      <c r="E18214" s="1">
        <v>40855.810416666667</v>
      </c>
      <c r="F18214">
        <v>2.1</v>
      </c>
      <c r="G18214">
        <v>12461</v>
      </c>
      <c r="H18214" t="s">
        <v>10</v>
      </c>
      <c r="I18214" t="str">
        <f>IF(AND(LEFT(OnlineRetail[[#This Row],[InvoiceNo]],1)&lt;&gt;"C",OnlineRetail[[#This Row],[CustomerID]]&lt;&gt;""),"Yes","No")</f>
        <v>Yes</v>
      </c>
      <c r="J18214" s="4">
        <f>EOMONTH(OnlineRetail[[#This Row],[InvoiceDate]],-1)+1</f>
        <v>40848</v>
      </c>
      <c r="K18214" s="6">
        <f>OnlineRetail[[#This Row],[Quantity]]*OnlineRetail[[#This Row],[UnitPrice]]</f>
        <v>25.200000000000003</v>
      </c>
      <c r="L18214" t="str">
        <f t="shared" si="284"/>
        <v>12461|Nov-2011</v>
      </c>
    </row>
    <row r="18215" spans="1:12">
      <c r="A18215">
        <v>547210</v>
      </c>
      <c r="B18215" t="s">
        <v>176</v>
      </c>
      <c r="C18215" t="s">
        <v>27</v>
      </c>
      <c r="D18215">
        <v>9</v>
      </c>
      <c r="E18215" s="1">
        <v>40855.811111111107</v>
      </c>
      <c r="F18215">
        <v>0.85</v>
      </c>
      <c r="G18215">
        <v>13029</v>
      </c>
      <c r="H18215" t="s">
        <v>10</v>
      </c>
      <c r="I18215" t="str">
        <f>IF(AND(LEFT(OnlineRetail[[#This Row],[InvoiceNo]],1)&lt;&gt;"C",OnlineRetail[[#This Row],[CustomerID]]&lt;&gt;""),"Yes","No")</f>
        <v>Yes</v>
      </c>
      <c r="J18215" s="4">
        <f>EOMONTH(OnlineRetail[[#This Row],[InvoiceDate]],-1)+1</f>
        <v>40848</v>
      </c>
      <c r="K18215" s="6">
        <f>OnlineRetail[[#This Row],[Quantity]]*OnlineRetail[[#This Row],[UnitPrice]]</f>
        <v>7.6499999999999995</v>
      </c>
      <c r="L18215" t="str">
        <f t="shared" si="284"/>
        <v>13029|Nov-2011</v>
      </c>
    </row>
    <row r="18216" spans="1:12">
      <c r="A18216">
        <v>544475</v>
      </c>
      <c r="B18216" t="s">
        <v>234</v>
      </c>
      <c r="C18216" t="s">
        <v>62</v>
      </c>
      <c r="D18216">
        <v>23</v>
      </c>
      <c r="E18216" s="1">
        <v>40855.824305555558</v>
      </c>
      <c r="F18216">
        <v>7.95</v>
      </c>
      <c r="G18216">
        <v>13230</v>
      </c>
      <c r="H18216" t="s">
        <v>10</v>
      </c>
      <c r="I18216" t="str">
        <f>IF(AND(LEFT(OnlineRetail[[#This Row],[InvoiceNo]],1)&lt;&gt;"C",OnlineRetail[[#This Row],[CustomerID]]&lt;&gt;""),"Yes","No")</f>
        <v>Yes</v>
      </c>
      <c r="J18216" s="4">
        <f>EOMONTH(OnlineRetail[[#This Row],[InvoiceDate]],-1)+1</f>
        <v>40848</v>
      </c>
      <c r="K18216" s="6">
        <f>OnlineRetail[[#This Row],[Quantity]]*OnlineRetail[[#This Row],[UnitPrice]]</f>
        <v>182.85</v>
      </c>
      <c r="L18216" t="str">
        <f t="shared" si="284"/>
        <v>13230|Nov-2011</v>
      </c>
    </row>
    <row r="18217" spans="1:12">
      <c r="A18217">
        <v>543555</v>
      </c>
      <c r="B18217" t="s">
        <v>63</v>
      </c>
      <c r="C18217" t="s">
        <v>9</v>
      </c>
      <c r="D18217">
        <v>20</v>
      </c>
      <c r="E18217" s="1">
        <v>40855.82708333333</v>
      </c>
      <c r="F18217">
        <v>7.95</v>
      </c>
      <c r="G18217">
        <v>13934</v>
      </c>
      <c r="H18217" t="s">
        <v>10</v>
      </c>
      <c r="I18217" t="str">
        <f>IF(AND(LEFT(OnlineRetail[[#This Row],[InvoiceNo]],1)&lt;&gt;"C",OnlineRetail[[#This Row],[CustomerID]]&lt;&gt;""),"Yes","No")</f>
        <v>Yes</v>
      </c>
      <c r="J18217" s="4">
        <f>EOMONTH(OnlineRetail[[#This Row],[InvoiceDate]],-1)+1</f>
        <v>40848</v>
      </c>
      <c r="K18217" s="6">
        <f>OnlineRetail[[#This Row],[Quantity]]*OnlineRetail[[#This Row],[UnitPrice]]</f>
        <v>159</v>
      </c>
      <c r="L18217" t="str">
        <f t="shared" si="284"/>
        <v>13934|Nov-2011</v>
      </c>
    </row>
    <row r="18218" spans="1:12">
      <c r="A18218">
        <v>536769</v>
      </c>
      <c r="B18218" t="s">
        <v>45</v>
      </c>
      <c r="C18218" t="s">
        <v>46</v>
      </c>
      <c r="D18218">
        <v>1</v>
      </c>
      <c r="E18218" s="1">
        <v>40855.82916666667</v>
      </c>
      <c r="F18218">
        <v>4.95</v>
      </c>
      <c r="G18218">
        <v>12452</v>
      </c>
      <c r="H18218" t="s">
        <v>10</v>
      </c>
      <c r="I18218" t="str">
        <f>IF(AND(LEFT(OnlineRetail[[#This Row],[InvoiceNo]],1)&lt;&gt;"C",OnlineRetail[[#This Row],[CustomerID]]&lt;&gt;""),"Yes","No")</f>
        <v>Yes</v>
      </c>
      <c r="J18218" s="4">
        <f>EOMONTH(OnlineRetail[[#This Row],[InvoiceDate]],-1)+1</f>
        <v>40848</v>
      </c>
      <c r="K18218" s="6">
        <f>OnlineRetail[[#This Row],[Quantity]]*OnlineRetail[[#This Row],[UnitPrice]]</f>
        <v>4.95</v>
      </c>
      <c r="L18218" t="str">
        <f t="shared" si="284"/>
        <v>12452|Nov-2011</v>
      </c>
    </row>
    <row r="18219" spans="1:12">
      <c r="A18219">
        <v>550761</v>
      </c>
      <c r="B18219" t="s">
        <v>204</v>
      </c>
      <c r="C18219" t="s">
        <v>29</v>
      </c>
      <c r="D18219">
        <v>2</v>
      </c>
      <c r="E18219" s="1">
        <v>40856.333333333343</v>
      </c>
      <c r="F18219">
        <v>1.65</v>
      </c>
      <c r="G18219">
        <v>13426</v>
      </c>
      <c r="H18219" t="s">
        <v>10</v>
      </c>
      <c r="I18219" t="str">
        <f>IF(AND(LEFT(OnlineRetail[[#This Row],[InvoiceNo]],1)&lt;&gt;"C",OnlineRetail[[#This Row],[CustomerID]]&lt;&gt;""),"Yes","No")</f>
        <v>Yes</v>
      </c>
      <c r="J18219" s="4">
        <f>EOMONTH(OnlineRetail[[#This Row],[InvoiceDate]],-1)+1</f>
        <v>40848</v>
      </c>
      <c r="K18219" s="6">
        <f>OnlineRetail[[#This Row],[Quantity]]*OnlineRetail[[#This Row],[UnitPrice]]</f>
        <v>3.3</v>
      </c>
      <c r="L18219" t="str">
        <f t="shared" si="284"/>
        <v>13426|Nov-2011</v>
      </c>
    </row>
    <row r="18220" spans="1:12">
      <c r="A18220">
        <v>540440</v>
      </c>
      <c r="B18220" t="s">
        <v>195</v>
      </c>
      <c r="C18220" t="s">
        <v>24</v>
      </c>
      <c r="D18220">
        <v>7</v>
      </c>
      <c r="E18220" s="1">
        <v>40856.336111111108</v>
      </c>
      <c r="F18220">
        <v>1.25</v>
      </c>
      <c r="G18220">
        <v>13201</v>
      </c>
      <c r="H18220" t="s">
        <v>17</v>
      </c>
      <c r="I18220" t="str">
        <f>IF(AND(LEFT(OnlineRetail[[#This Row],[InvoiceNo]],1)&lt;&gt;"C",OnlineRetail[[#This Row],[CustomerID]]&lt;&gt;""),"Yes","No")</f>
        <v>Yes</v>
      </c>
      <c r="J18220" s="4">
        <f>EOMONTH(OnlineRetail[[#This Row],[InvoiceDate]],-1)+1</f>
        <v>40848</v>
      </c>
      <c r="K18220" s="6">
        <f>OnlineRetail[[#This Row],[Quantity]]*OnlineRetail[[#This Row],[UnitPrice]]</f>
        <v>8.75</v>
      </c>
      <c r="L18220" t="str">
        <f t="shared" si="284"/>
        <v>13201|Nov-2011</v>
      </c>
    </row>
    <row r="18221" spans="1:12">
      <c r="A18221">
        <v>538614</v>
      </c>
      <c r="B18221" t="s">
        <v>140</v>
      </c>
      <c r="C18221" t="s">
        <v>29</v>
      </c>
      <c r="D18221">
        <v>1</v>
      </c>
      <c r="E18221" s="1">
        <v>40856.340277777781</v>
      </c>
      <c r="F18221">
        <v>0.85</v>
      </c>
      <c r="G18221">
        <v>14106</v>
      </c>
      <c r="H18221" t="s">
        <v>10</v>
      </c>
      <c r="I18221" t="str">
        <f>IF(AND(LEFT(OnlineRetail[[#This Row],[InvoiceNo]],1)&lt;&gt;"C",OnlineRetail[[#This Row],[CustomerID]]&lt;&gt;""),"Yes","No")</f>
        <v>Yes</v>
      </c>
      <c r="J18221" s="4">
        <f>EOMONTH(OnlineRetail[[#This Row],[InvoiceDate]],-1)+1</f>
        <v>40848</v>
      </c>
      <c r="K18221" s="6">
        <f>OnlineRetail[[#This Row],[Quantity]]*OnlineRetail[[#This Row],[UnitPrice]]</f>
        <v>0.85</v>
      </c>
      <c r="L18221" t="str">
        <f t="shared" si="284"/>
        <v>14106|Nov-2011</v>
      </c>
    </row>
    <row r="18222" spans="1:12">
      <c r="A18222">
        <v>551123</v>
      </c>
      <c r="B18222" t="s">
        <v>122</v>
      </c>
      <c r="C18222" t="s">
        <v>19</v>
      </c>
      <c r="D18222">
        <v>5</v>
      </c>
      <c r="E18222" s="1">
        <v>40856.343055555553</v>
      </c>
      <c r="F18222">
        <v>7.95</v>
      </c>
      <c r="G18222">
        <v>13428</v>
      </c>
      <c r="H18222" t="s">
        <v>17</v>
      </c>
      <c r="I18222" t="str">
        <f>IF(AND(LEFT(OnlineRetail[[#This Row],[InvoiceNo]],1)&lt;&gt;"C",OnlineRetail[[#This Row],[CustomerID]]&lt;&gt;""),"Yes","No")</f>
        <v>Yes</v>
      </c>
      <c r="J18222" s="4">
        <f>EOMONTH(OnlineRetail[[#This Row],[InvoiceDate]],-1)+1</f>
        <v>40848</v>
      </c>
      <c r="K18222" s="6">
        <f>OnlineRetail[[#This Row],[Quantity]]*OnlineRetail[[#This Row],[UnitPrice]]</f>
        <v>39.75</v>
      </c>
      <c r="L18222" t="str">
        <f t="shared" si="284"/>
        <v>13428|Nov-2011</v>
      </c>
    </row>
    <row r="18223" spans="1:12">
      <c r="A18223">
        <v>542253</v>
      </c>
      <c r="B18223" t="s">
        <v>15</v>
      </c>
      <c r="C18223" t="s">
        <v>40</v>
      </c>
      <c r="D18223">
        <v>7</v>
      </c>
      <c r="E18223" s="1">
        <v>40856.344444444447</v>
      </c>
      <c r="F18223">
        <v>5.95</v>
      </c>
      <c r="G18223">
        <v>12558</v>
      </c>
      <c r="H18223" t="s">
        <v>10</v>
      </c>
      <c r="I18223" t="str">
        <f>IF(AND(LEFT(OnlineRetail[[#This Row],[InvoiceNo]],1)&lt;&gt;"C",OnlineRetail[[#This Row],[CustomerID]]&lt;&gt;""),"Yes","No")</f>
        <v>Yes</v>
      </c>
      <c r="J18223" s="4">
        <f>EOMONTH(OnlineRetail[[#This Row],[InvoiceDate]],-1)+1</f>
        <v>40848</v>
      </c>
      <c r="K18223" s="6">
        <f>OnlineRetail[[#This Row],[Quantity]]*OnlineRetail[[#This Row],[UnitPrice]]</f>
        <v>41.65</v>
      </c>
      <c r="L18223" t="str">
        <f t="shared" si="284"/>
        <v>12558|Nov-2011</v>
      </c>
    </row>
    <row r="18224" spans="1:12">
      <c r="A18224">
        <v>540661</v>
      </c>
      <c r="B18224" t="s">
        <v>280</v>
      </c>
      <c r="C18224" t="s">
        <v>83</v>
      </c>
      <c r="D18224">
        <v>6</v>
      </c>
      <c r="E18224" s="1">
        <v>40856.349305555559</v>
      </c>
      <c r="F18224">
        <v>2.5499999999999998</v>
      </c>
      <c r="G18224">
        <v>12526</v>
      </c>
      <c r="H18224" t="s">
        <v>31</v>
      </c>
      <c r="I18224" t="str">
        <f>IF(AND(LEFT(OnlineRetail[[#This Row],[InvoiceNo]],1)&lt;&gt;"C",OnlineRetail[[#This Row],[CustomerID]]&lt;&gt;""),"Yes","No")</f>
        <v>Yes</v>
      </c>
      <c r="J18224" s="4">
        <f>EOMONTH(OnlineRetail[[#This Row],[InvoiceDate]],-1)+1</f>
        <v>40848</v>
      </c>
      <c r="K18224" s="6">
        <f>OnlineRetail[[#This Row],[Quantity]]*OnlineRetail[[#This Row],[UnitPrice]]</f>
        <v>15.299999999999999</v>
      </c>
      <c r="L18224" t="str">
        <f t="shared" si="284"/>
        <v>12526|Nov-2011</v>
      </c>
    </row>
    <row r="18225" spans="1:12">
      <c r="A18225">
        <v>540166</v>
      </c>
      <c r="B18225" t="s">
        <v>88</v>
      </c>
      <c r="C18225" t="s">
        <v>21</v>
      </c>
      <c r="D18225">
        <v>18</v>
      </c>
      <c r="E18225" s="1">
        <v>40856.359027777777</v>
      </c>
      <c r="F18225">
        <v>2.5499999999999998</v>
      </c>
      <c r="G18225">
        <v>13650</v>
      </c>
      <c r="H18225" t="s">
        <v>10</v>
      </c>
      <c r="I18225" t="str">
        <f>IF(AND(LEFT(OnlineRetail[[#This Row],[InvoiceNo]],1)&lt;&gt;"C",OnlineRetail[[#This Row],[CustomerID]]&lt;&gt;""),"Yes","No")</f>
        <v>Yes</v>
      </c>
      <c r="J18225" s="4">
        <f>EOMONTH(OnlineRetail[[#This Row],[InvoiceDate]],-1)+1</f>
        <v>40848</v>
      </c>
      <c r="K18225" s="6">
        <f>OnlineRetail[[#This Row],[Quantity]]*OnlineRetail[[#This Row],[UnitPrice]]</f>
        <v>45.9</v>
      </c>
      <c r="L18225" t="str">
        <f t="shared" si="284"/>
        <v>13650|Nov-2011</v>
      </c>
    </row>
    <row r="18226" spans="1:12">
      <c r="A18226">
        <v>539807</v>
      </c>
      <c r="B18226" t="s">
        <v>149</v>
      </c>
      <c r="C18226" t="s">
        <v>72</v>
      </c>
      <c r="D18226">
        <v>8</v>
      </c>
      <c r="E18226" s="1">
        <v>40856.36041666667</v>
      </c>
      <c r="F18226">
        <v>5.95</v>
      </c>
      <c r="G18226">
        <v>12983</v>
      </c>
      <c r="H18226" t="s">
        <v>10</v>
      </c>
      <c r="I18226" t="str">
        <f>IF(AND(LEFT(OnlineRetail[[#This Row],[InvoiceNo]],1)&lt;&gt;"C",OnlineRetail[[#This Row],[CustomerID]]&lt;&gt;""),"Yes","No")</f>
        <v>Yes</v>
      </c>
      <c r="J18226" s="4">
        <f>EOMONTH(OnlineRetail[[#This Row],[InvoiceDate]],-1)+1</f>
        <v>40848</v>
      </c>
      <c r="K18226" s="6">
        <f>OnlineRetail[[#This Row],[Quantity]]*OnlineRetail[[#This Row],[UnitPrice]]</f>
        <v>47.6</v>
      </c>
      <c r="L18226" t="str">
        <f t="shared" si="284"/>
        <v>12983|Nov-2011</v>
      </c>
    </row>
    <row r="18227" spans="1:12">
      <c r="A18227">
        <v>540203</v>
      </c>
      <c r="B18227" t="s">
        <v>91</v>
      </c>
      <c r="C18227" t="s">
        <v>72</v>
      </c>
      <c r="D18227">
        <v>18</v>
      </c>
      <c r="E18227" s="1">
        <v>40856.366666666669</v>
      </c>
      <c r="F18227">
        <v>2.1</v>
      </c>
      <c r="G18227">
        <v>13068</v>
      </c>
      <c r="H18227" t="s">
        <v>10</v>
      </c>
      <c r="I18227" t="str">
        <f>IF(AND(LEFT(OnlineRetail[[#This Row],[InvoiceNo]],1)&lt;&gt;"C",OnlineRetail[[#This Row],[CustomerID]]&lt;&gt;""),"Yes","No")</f>
        <v>Yes</v>
      </c>
      <c r="J18227" s="4">
        <f>EOMONTH(OnlineRetail[[#This Row],[InvoiceDate]],-1)+1</f>
        <v>40848</v>
      </c>
      <c r="K18227" s="6">
        <f>OnlineRetail[[#This Row],[Quantity]]*OnlineRetail[[#This Row],[UnitPrice]]</f>
        <v>37.800000000000004</v>
      </c>
      <c r="L18227" t="str">
        <f t="shared" si="284"/>
        <v>13068|Nov-2011</v>
      </c>
    </row>
    <row r="18228" spans="1:12">
      <c r="A18228">
        <v>552627</v>
      </c>
      <c r="B18228" t="s">
        <v>234</v>
      </c>
      <c r="C18228" t="s">
        <v>12</v>
      </c>
      <c r="D18228">
        <v>4</v>
      </c>
      <c r="E18228" s="1">
        <v>40856.368750000001</v>
      </c>
      <c r="F18228">
        <v>4.25</v>
      </c>
      <c r="G18228">
        <v>14316</v>
      </c>
      <c r="H18228" t="s">
        <v>10</v>
      </c>
      <c r="I18228" t="str">
        <f>IF(AND(LEFT(OnlineRetail[[#This Row],[InvoiceNo]],1)&lt;&gt;"C",OnlineRetail[[#This Row],[CustomerID]]&lt;&gt;""),"Yes","No")</f>
        <v>Yes</v>
      </c>
      <c r="J18228" s="4">
        <f>EOMONTH(OnlineRetail[[#This Row],[InvoiceDate]],-1)+1</f>
        <v>40848</v>
      </c>
      <c r="K18228" s="6">
        <f>OnlineRetail[[#This Row],[Quantity]]*OnlineRetail[[#This Row],[UnitPrice]]</f>
        <v>17</v>
      </c>
      <c r="L18228" t="str">
        <f t="shared" si="284"/>
        <v>14316|Nov-2011</v>
      </c>
    </row>
    <row r="18229" spans="1:12" hidden="1">
      <c r="A18229">
        <v>543622</v>
      </c>
      <c r="B18229" t="s">
        <v>112</v>
      </c>
      <c r="C18229" t="s">
        <v>33</v>
      </c>
      <c r="D18229">
        <v>12</v>
      </c>
      <c r="E18229" s="1">
        <v>40856.370138888888</v>
      </c>
      <c r="F18229">
        <v>9.9499999999999993</v>
      </c>
      <c r="H18229" t="s">
        <v>10</v>
      </c>
      <c r="I18229" t="str">
        <f>IF(AND(LEFT(OnlineRetail[[#This Row],[InvoiceNo]],1)&lt;&gt;"C",OnlineRetail[[#This Row],[CustomerID]]&lt;&gt;""),"Yes","No")</f>
        <v>No</v>
      </c>
      <c r="J18229" s="4">
        <f>EOMONTH(OnlineRetail[[#This Row],[InvoiceDate]],-1)+1</f>
        <v>40848</v>
      </c>
      <c r="K18229" s="6">
        <f>OnlineRetail[[#This Row],[Quantity]]*OnlineRetail[[#This Row],[UnitPrice]]</f>
        <v>119.39999999999999</v>
      </c>
      <c r="L18229" t="str">
        <f t="shared" si="284"/>
        <v/>
      </c>
    </row>
    <row r="18230" spans="1:12">
      <c r="A18230">
        <v>553897</v>
      </c>
      <c r="B18230" t="s">
        <v>101</v>
      </c>
      <c r="C18230" t="s">
        <v>16</v>
      </c>
      <c r="D18230">
        <v>2</v>
      </c>
      <c r="E18230" s="1">
        <v>40856.373611111107</v>
      </c>
      <c r="F18230">
        <v>5.95</v>
      </c>
      <c r="G18230">
        <v>13713</v>
      </c>
      <c r="H18230" t="s">
        <v>10</v>
      </c>
      <c r="I18230" t="str">
        <f>IF(AND(LEFT(OnlineRetail[[#This Row],[InvoiceNo]],1)&lt;&gt;"C",OnlineRetail[[#This Row],[CustomerID]]&lt;&gt;""),"Yes","No")</f>
        <v>Yes</v>
      </c>
      <c r="J18230" s="4">
        <f>EOMONTH(OnlineRetail[[#This Row],[InvoiceDate]],-1)+1</f>
        <v>40848</v>
      </c>
      <c r="K18230" s="6">
        <f>OnlineRetail[[#This Row],[Quantity]]*OnlineRetail[[#This Row],[UnitPrice]]</f>
        <v>11.9</v>
      </c>
      <c r="L18230" t="str">
        <f t="shared" si="284"/>
        <v>13713|Nov-2011</v>
      </c>
    </row>
    <row r="18231" spans="1:12">
      <c r="A18231">
        <v>548750</v>
      </c>
      <c r="B18231" t="s">
        <v>13</v>
      </c>
      <c r="C18231" t="s">
        <v>29</v>
      </c>
      <c r="D18231">
        <v>24</v>
      </c>
      <c r="E18231" s="1">
        <v>40856.374305555553</v>
      </c>
      <c r="F18231">
        <v>2.1</v>
      </c>
      <c r="G18231">
        <v>13602</v>
      </c>
      <c r="H18231" t="s">
        <v>10</v>
      </c>
      <c r="I18231" t="str">
        <f>IF(AND(LEFT(OnlineRetail[[#This Row],[InvoiceNo]],1)&lt;&gt;"C",OnlineRetail[[#This Row],[CustomerID]]&lt;&gt;""),"Yes","No")</f>
        <v>Yes</v>
      </c>
      <c r="J18231" s="4">
        <f>EOMONTH(OnlineRetail[[#This Row],[InvoiceDate]],-1)+1</f>
        <v>40848</v>
      </c>
      <c r="K18231" s="6">
        <f>OnlineRetail[[#This Row],[Quantity]]*OnlineRetail[[#This Row],[UnitPrice]]</f>
        <v>50.400000000000006</v>
      </c>
      <c r="L18231" t="str">
        <f t="shared" si="284"/>
        <v>13602|Nov-2011</v>
      </c>
    </row>
    <row r="18232" spans="1:12">
      <c r="A18232">
        <v>545620</v>
      </c>
      <c r="B18232" t="s">
        <v>11</v>
      </c>
      <c r="C18232" t="s">
        <v>9</v>
      </c>
      <c r="D18232">
        <v>14</v>
      </c>
      <c r="E18232" s="1">
        <v>40856.379166666673</v>
      </c>
      <c r="F18232">
        <v>3.39</v>
      </c>
      <c r="G18232">
        <v>12506</v>
      </c>
      <c r="H18232" t="s">
        <v>10</v>
      </c>
      <c r="I18232" t="str">
        <f>IF(AND(LEFT(OnlineRetail[[#This Row],[InvoiceNo]],1)&lt;&gt;"C",OnlineRetail[[#This Row],[CustomerID]]&lt;&gt;""),"Yes","No")</f>
        <v>Yes</v>
      </c>
      <c r="J18232" s="4">
        <f>EOMONTH(OnlineRetail[[#This Row],[InvoiceDate]],-1)+1</f>
        <v>40848</v>
      </c>
      <c r="K18232" s="6">
        <f>OnlineRetail[[#This Row],[Quantity]]*OnlineRetail[[#This Row],[UnitPrice]]</f>
        <v>47.46</v>
      </c>
      <c r="L18232" t="str">
        <f t="shared" si="284"/>
        <v>12506|Nov-2011</v>
      </c>
    </row>
    <row r="18233" spans="1:12">
      <c r="A18233">
        <v>549446</v>
      </c>
      <c r="B18233" t="s">
        <v>162</v>
      </c>
      <c r="C18233" t="s">
        <v>50</v>
      </c>
      <c r="D18233">
        <v>2</v>
      </c>
      <c r="E18233" s="1">
        <v>40856.388888888891</v>
      </c>
      <c r="F18233">
        <v>2.5499999999999998</v>
      </c>
      <c r="G18233">
        <v>12793</v>
      </c>
      <c r="H18233" t="s">
        <v>17</v>
      </c>
      <c r="I18233" t="str">
        <f>IF(AND(LEFT(OnlineRetail[[#This Row],[InvoiceNo]],1)&lt;&gt;"C",OnlineRetail[[#This Row],[CustomerID]]&lt;&gt;""),"Yes","No")</f>
        <v>Yes</v>
      </c>
      <c r="J18233" s="4">
        <f>EOMONTH(OnlineRetail[[#This Row],[InvoiceDate]],-1)+1</f>
        <v>40848</v>
      </c>
      <c r="K18233" s="6">
        <f>OnlineRetail[[#This Row],[Quantity]]*OnlineRetail[[#This Row],[UnitPrice]]</f>
        <v>5.0999999999999996</v>
      </c>
      <c r="L18233" t="str">
        <f t="shared" si="284"/>
        <v>12793|Nov-2011</v>
      </c>
    </row>
    <row r="18234" spans="1:12">
      <c r="A18234">
        <v>548206</v>
      </c>
      <c r="B18234" t="s">
        <v>256</v>
      </c>
      <c r="C18234" t="s">
        <v>72</v>
      </c>
      <c r="D18234">
        <v>17</v>
      </c>
      <c r="E18234" s="1">
        <v>40856.398611111108</v>
      </c>
      <c r="F18234">
        <v>2.5499999999999998</v>
      </c>
      <c r="G18234">
        <v>13635</v>
      </c>
      <c r="H18234" t="s">
        <v>10</v>
      </c>
      <c r="I18234" t="str">
        <f>IF(AND(LEFT(OnlineRetail[[#This Row],[InvoiceNo]],1)&lt;&gt;"C",OnlineRetail[[#This Row],[CustomerID]]&lt;&gt;""),"Yes","No")</f>
        <v>Yes</v>
      </c>
      <c r="J18234" s="4">
        <f>EOMONTH(OnlineRetail[[#This Row],[InvoiceDate]],-1)+1</f>
        <v>40848</v>
      </c>
      <c r="K18234" s="6">
        <f>OnlineRetail[[#This Row],[Quantity]]*OnlineRetail[[#This Row],[UnitPrice]]</f>
        <v>43.349999999999994</v>
      </c>
      <c r="L18234" t="str">
        <f t="shared" si="284"/>
        <v>13635|Nov-2011</v>
      </c>
    </row>
    <row r="18235" spans="1:12">
      <c r="A18235">
        <v>545522</v>
      </c>
      <c r="B18235" t="s">
        <v>15</v>
      </c>
      <c r="C18235" t="s">
        <v>39</v>
      </c>
      <c r="D18235">
        <v>9</v>
      </c>
      <c r="E18235" s="1">
        <v>40856.402777777781</v>
      </c>
      <c r="F18235">
        <v>4.95</v>
      </c>
      <c r="G18235">
        <v>13554</v>
      </c>
      <c r="H18235" t="s">
        <v>121</v>
      </c>
      <c r="I18235" t="str">
        <f>IF(AND(LEFT(OnlineRetail[[#This Row],[InvoiceNo]],1)&lt;&gt;"C",OnlineRetail[[#This Row],[CustomerID]]&lt;&gt;""),"Yes","No")</f>
        <v>Yes</v>
      </c>
      <c r="J18235" s="4">
        <f>EOMONTH(OnlineRetail[[#This Row],[InvoiceDate]],-1)+1</f>
        <v>40848</v>
      </c>
      <c r="K18235" s="6">
        <f>OnlineRetail[[#This Row],[Quantity]]*OnlineRetail[[#This Row],[UnitPrice]]</f>
        <v>44.550000000000004</v>
      </c>
      <c r="L18235" t="str">
        <f t="shared" si="284"/>
        <v>13554|Nov-2011</v>
      </c>
    </row>
    <row r="18236" spans="1:12">
      <c r="A18236">
        <v>555222</v>
      </c>
      <c r="B18236" t="s">
        <v>112</v>
      </c>
      <c r="C18236" t="s">
        <v>21</v>
      </c>
      <c r="D18236">
        <v>10</v>
      </c>
      <c r="E18236" s="1">
        <v>40856.402777777781</v>
      </c>
      <c r="F18236">
        <v>9.9499999999999993</v>
      </c>
      <c r="G18236">
        <v>13587</v>
      </c>
      <c r="H18236" t="s">
        <v>10</v>
      </c>
      <c r="I18236" t="str">
        <f>IF(AND(LEFT(OnlineRetail[[#This Row],[InvoiceNo]],1)&lt;&gt;"C",OnlineRetail[[#This Row],[CustomerID]]&lt;&gt;""),"Yes","No")</f>
        <v>Yes</v>
      </c>
      <c r="J18236" s="4">
        <f>EOMONTH(OnlineRetail[[#This Row],[InvoiceDate]],-1)+1</f>
        <v>40848</v>
      </c>
      <c r="K18236" s="6">
        <f>OnlineRetail[[#This Row],[Quantity]]*OnlineRetail[[#This Row],[UnitPrice]]</f>
        <v>99.5</v>
      </c>
      <c r="L18236" t="str">
        <f t="shared" si="284"/>
        <v>13587|Nov-2011</v>
      </c>
    </row>
    <row r="18237" spans="1:12">
      <c r="A18237">
        <v>552238</v>
      </c>
      <c r="B18237" t="s">
        <v>67</v>
      </c>
      <c r="C18237" t="s">
        <v>29</v>
      </c>
      <c r="D18237">
        <v>16</v>
      </c>
      <c r="E18237" s="1">
        <v>40856.407638888893</v>
      </c>
      <c r="F18237">
        <v>7.95</v>
      </c>
      <c r="G18237">
        <v>12577</v>
      </c>
      <c r="H18237" t="s">
        <v>10</v>
      </c>
      <c r="I18237" t="str">
        <f>IF(AND(LEFT(OnlineRetail[[#This Row],[InvoiceNo]],1)&lt;&gt;"C",OnlineRetail[[#This Row],[CustomerID]]&lt;&gt;""),"Yes","No")</f>
        <v>Yes</v>
      </c>
      <c r="J18237" s="4">
        <f>EOMONTH(OnlineRetail[[#This Row],[InvoiceDate]],-1)+1</f>
        <v>40848</v>
      </c>
      <c r="K18237" s="6">
        <f>OnlineRetail[[#This Row],[Quantity]]*OnlineRetail[[#This Row],[UnitPrice]]</f>
        <v>127.2</v>
      </c>
      <c r="L18237" t="str">
        <f t="shared" si="284"/>
        <v>12577|Nov-2011</v>
      </c>
    </row>
    <row r="18238" spans="1:12">
      <c r="A18238">
        <v>548660</v>
      </c>
      <c r="B18238" t="s">
        <v>212</v>
      </c>
      <c r="C18238" t="s">
        <v>42</v>
      </c>
      <c r="D18238">
        <v>4</v>
      </c>
      <c r="E18238" s="1">
        <v>40856.408333333333</v>
      </c>
      <c r="F18238">
        <v>1.25</v>
      </c>
      <c r="G18238">
        <v>14045</v>
      </c>
      <c r="H18238" t="s">
        <v>10</v>
      </c>
      <c r="I18238" t="str">
        <f>IF(AND(LEFT(OnlineRetail[[#This Row],[InvoiceNo]],1)&lt;&gt;"C",OnlineRetail[[#This Row],[CustomerID]]&lt;&gt;""),"Yes","No")</f>
        <v>Yes</v>
      </c>
      <c r="J18238" s="4">
        <f>EOMONTH(OnlineRetail[[#This Row],[InvoiceDate]],-1)+1</f>
        <v>40848</v>
      </c>
      <c r="K18238" s="6">
        <f>OnlineRetail[[#This Row],[Quantity]]*OnlineRetail[[#This Row],[UnitPrice]]</f>
        <v>5</v>
      </c>
      <c r="L18238" t="str">
        <f t="shared" si="284"/>
        <v>14045|Nov-2011</v>
      </c>
    </row>
    <row r="18239" spans="1:12">
      <c r="A18239">
        <v>541460</v>
      </c>
      <c r="B18239" t="s">
        <v>288</v>
      </c>
      <c r="C18239" t="s">
        <v>27</v>
      </c>
      <c r="D18239">
        <v>4</v>
      </c>
      <c r="E18239" s="1">
        <v>40856.408333333333</v>
      </c>
      <c r="F18239">
        <v>0.85</v>
      </c>
      <c r="G18239">
        <v>13016</v>
      </c>
      <c r="H18239" t="s">
        <v>10</v>
      </c>
      <c r="I18239" t="str">
        <f>IF(AND(LEFT(OnlineRetail[[#This Row],[InvoiceNo]],1)&lt;&gt;"C",OnlineRetail[[#This Row],[CustomerID]]&lt;&gt;""),"Yes","No")</f>
        <v>Yes</v>
      </c>
      <c r="J18239" s="4">
        <f>EOMONTH(OnlineRetail[[#This Row],[InvoiceDate]],-1)+1</f>
        <v>40848</v>
      </c>
      <c r="K18239" s="6">
        <f>OnlineRetail[[#This Row],[Quantity]]*OnlineRetail[[#This Row],[UnitPrice]]</f>
        <v>3.4</v>
      </c>
      <c r="L18239" t="str">
        <f t="shared" si="284"/>
        <v>13016|Nov-2011</v>
      </c>
    </row>
    <row r="18240" spans="1:12">
      <c r="A18240">
        <v>538392</v>
      </c>
      <c r="B18240" t="s">
        <v>185</v>
      </c>
      <c r="C18240" t="s">
        <v>27</v>
      </c>
      <c r="D18240">
        <v>17</v>
      </c>
      <c r="E18240" s="1">
        <v>40856.415277777778</v>
      </c>
      <c r="F18240">
        <v>3.39</v>
      </c>
      <c r="G18240">
        <v>13432</v>
      </c>
      <c r="H18240" t="s">
        <v>10</v>
      </c>
      <c r="I18240" t="str">
        <f>IF(AND(LEFT(OnlineRetail[[#This Row],[InvoiceNo]],1)&lt;&gt;"C",OnlineRetail[[#This Row],[CustomerID]]&lt;&gt;""),"Yes","No")</f>
        <v>Yes</v>
      </c>
      <c r="J18240" s="4">
        <f>EOMONTH(OnlineRetail[[#This Row],[InvoiceDate]],-1)+1</f>
        <v>40848</v>
      </c>
      <c r="K18240" s="6">
        <f>OnlineRetail[[#This Row],[Quantity]]*OnlineRetail[[#This Row],[UnitPrice]]</f>
        <v>57.63</v>
      </c>
      <c r="L18240" t="str">
        <f t="shared" si="284"/>
        <v>13432|Nov-2011</v>
      </c>
    </row>
    <row r="18241" spans="1:12">
      <c r="A18241">
        <v>555257</v>
      </c>
      <c r="B18241" t="s">
        <v>240</v>
      </c>
      <c r="C18241" t="s">
        <v>12</v>
      </c>
      <c r="D18241">
        <v>23</v>
      </c>
      <c r="E18241" s="1">
        <v>40856.418749999997</v>
      </c>
      <c r="F18241">
        <v>2.5499999999999998</v>
      </c>
      <c r="G18241">
        <v>13764</v>
      </c>
      <c r="H18241" t="s">
        <v>10</v>
      </c>
      <c r="I18241" t="str">
        <f>IF(AND(LEFT(OnlineRetail[[#This Row],[InvoiceNo]],1)&lt;&gt;"C",OnlineRetail[[#This Row],[CustomerID]]&lt;&gt;""),"Yes","No")</f>
        <v>Yes</v>
      </c>
      <c r="J18241" s="4">
        <f>EOMONTH(OnlineRetail[[#This Row],[InvoiceDate]],-1)+1</f>
        <v>40848</v>
      </c>
      <c r="K18241" s="6">
        <f>OnlineRetail[[#This Row],[Quantity]]*OnlineRetail[[#This Row],[UnitPrice]]</f>
        <v>58.65</v>
      </c>
      <c r="L18241" t="str">
        <f t="shared" si="284"/>
        <v>13764|Nov-2011</v>
      </c>
    </row>
    <row r="18242" spans="1:12">
      <c r="A18242">
        <v>550189</v>
      </c>
      <c r="B18242" t="s">
        <v>243</v>
      </c>
      <c r="C18242" t="s">
        <v>14</v>
      </c>
      <c r="D18242">
        <v>21</v>
      </c>
      <c r="E18242" s="1">
        <v>40856.425694444442</v>
      </c>
      <c r="F18242">
        <v>9.9499999999999993</v>
      </c>
      <c r="G18242">
        <v>12736</v>
      </c>
      <c r="H18242" t="s">
        <v>10</v>
      </c>
      <c r="I18242" t="str">
        <f>IF(AND(LEFT(OnlineRetail[[#This Row],[InvoiceNo]],1)&lt;&gt;"C",OnlineRetail[[#This Row],[CustomerID]]&lt;&gt;""),"Yes","No")</f>
        <v>Yes</v>
      </c>
      <c r="J18242" s="4">
        <f>EOMONTH(OnlineRetail[[#This Row],[InvoiceDate]],-1)+1</f>
        <v>40848</v>
      </c>
      <c r="K18242" s="6">
        <f>OnlineRetail[[#This Row],[Quantity]]*OnlineRetail[[#This Row],[UnitPrice]]</f>
        <v>208.95</v>
      </c>
      <c r="L18242" t="str">
        <f t="shared" ref="L18242:L18305" si="285">IF(I18242="Yes",G18242&amp;"|"&amp;TEXT(J18242,"mmm-yyyy"),"")</f>
        <v>12736|Nov-2011</v>
      </c>
    </row>
    <row r="18243" spans="1:12">
      <c r="A18243">
        <v>543450</v>
      </c>
      <c r="B18243" t="s">
        <v>101</v>
      </c>
      <c r="C18243" t="s">
        <v>50</v>
      </c>
      <c r="D18243">
        <v>9</v>
      </c>
      <c r="E18243" s="1">
        <v>40856.433333333327</v>
      </c>
      <c r="F18243">
        <v>2.5499999999999998</v>
      </c>
      <c r="G18243">
        <v>12816</v>
      </c>
      <c r="H18243" t="s">
        <v>25</v>
      </c>
      <c r="I18243" t="str">
        <f>IF(AND(LEFT(OnlineRetail[[#This Row],[InvoiceNo]],1)&lt;&gt;"C",OnlineRetail[[#This Row],[CustomerID]]&lt;&gt;""),"Yes","No")</f>
        <v>Yes</v>
      </c>
      <c r="J18243" s="4">
        <f>EOMONTH(OnlineRetail[[#This Row],[InvoiceDate]],-1)+1</f>
        <v>40848</v>
      </c>
      <c r="K18243" s="6">
        <f>OnlineRetail[[#This Row],[Quantity]]*OnlineRetail[[#This Row],[UnitPrice]]</f>
        <v>22.95</v>
      </c>
      <c r="L18243" t="str">
        <f t="shared" si="285"/>
        <v>12816|Nov-2011</v>
      </c>
    </row>
    <row r="18244" spans="1:12">
      <c r="A18244">
        <v>542921</v>
      </c>
      <c r="B18244" t="s">
        <v>164</v>
      </c>
      <c r="C18244" t="s">
        <v>19</v>
      </c>
      <c r="D18244">
        <v>18</v>
      </c>
      <c r="E18244" s="1">
        <v>40856.434027777781</v>
      </c>
      <c r="F18244">
        <v>2.1</v>
      </c>
      <c r="G18244">
        <v>12585</v>
      </c>
      <c r="H18244" t="s">
        <v>10</v>
      </c>
      <c r="I18244" t="str">
        <f>IF(AND(LEFT(OnlineRetail[[#This Row],[InvoiceNo]],1)&lt;&gt;"C",OnlineRetail[[#This Row],[CustomerID]]&lt;&gt;""),"Yes","No")</f>
        <v>Yes</v>
      </c>
      <c r="J18244" s="4">
        <f>EOMONTH(OnlineRetail[[#This Row],[InvoiceDate]],-1)+1</f>
        <v>40848</v>
      </c>
      <c r="K18244" s="6">
        <f>OnlineRetail[[#This Row],[Quantity]]*OnlineRetail[[#This Row],[UnitPrice]]</f>
        <v>37.800000000000004</v>
      </c>
      <c r="L18244" t="str">
        <f t="shared" si="285"/>
        <v>12585|Nov-2011</v>
      </c>
    </row>
    <row r="18245" spans="1:12">
      <c r="A18245">
        <v>550062</v>
      </c>
      <c r="B18245" t="s">
        <v>101</v>
      </c>
      <c r="C18245" t="s">
        <v>72</v>
      </c>
      <c r="D18245">
        <v>15</v>
      </c>
      <c r="E18245" s="1">
        <v>40856.438888888893</v>
      </c>
      <c r="F18245">
        <v>9.9499999999999993</v>
      </c>
      <c r="G18245">
        <v>13471</v>
      </c>
      <c r="H18245" t="s">
        <v>10</v>
      </c>
      <c r="I18245" t="str">
        <f>IF(AND(LEFT(OnlineRetail[[#This Row],[InvoiceNo]],1)&lt;&gt;"C",OnlineRetail[[#This Row],[CustomerID]]&lt;&gt;""),"Yes","No")</f>
        <v>Yes</v>
      </c>
      <c r="J18245" s="4">
        <f>EOMONTH(OnlineRetail[[#This Row],[InvoiceDate]],-1)+1</f>
        <v>40848</v>
      </c>
      <c r="K18245" s="6">
        <f>OnlineRetail[[#This Row],[Quantity]]*OnlineRetail[[#This Row],[UnitPrice]]</f>
        <v>149.25</v>
      </c>
      <c r="L18245" t="str">
        <f t="shared" si="285"/>
        <v>13471|Nov-2011</v>
      </c>
    </row>
    <row r="18246" spans="1:12">
      <c r="A18246">
        <v>546860</v>
      </c>
      <c r="B18246" t="s">
        <v>163</v>
      </c>
      <c r="C18246" t="s">
        <v>16</v>
      </c>
      <c r="D18246">
        <v>2</v>
      </c>
      <c r="E18246" s="1">
        <v>40856.442361111112</v>
      </c>
      <c r="F18246">
        <v>3.39</v>
      </c>
      <c r="G18246">
        <v>12811</v>
      </c>
      <c r="H18246" t="s">
        <v>10</v>
      </c>
      <c r="I18246" t="str">
        <f>IF(AND(LEFT(OnlineRetail[[#This Row],[InvoiceNo]],1)&lt;&gt;"C",OnlineRetail[[#This Row],[CustomerID]]&lt;&gt;""),"Yes","No")</f>
        <v>Yes</v>
      </c>
      <c r="J18246" s="4">
        <f>EOMONTH(OnlineRetail[[#This Row],[InvoiceDate]],-1)+1</f>
        <v>40848</v>
      </c>
      <c r="K18246" s="6">
        <f>OnlineRetail[[#This Row],[Quantity]]*OnlineRetail[[#This Row],[UnitPrice]]</f>
        <v>6.78</v>
      </c>
      <c r="L18246" t="str">
        <f t="shared" si="285"/>
        <v>12811|Nov-2011</v>
      </c>
    </row>
    <row r="18247" spans="1:12">
      <c r="A18247">
        <v>543323</v>
      </c>
      <c r="B18247" t="s">
        <v>76</v>
      </c>
      <c r="C18247" t="s">
        <v>21</v>
      </c>
      <c r="D18247">
        <v>4</v>
      </c>
      <c r="E18247" s="1">
        <v>40856.443055555559</v>
      </c>
      <c r="F18247">
        <v>5.95</v>
      </c>
      <c r="G18247">
        <v>13765</v>
      </c>
      <c r="H18247" t="s">
        <v>10</v>
      </c>
      <c r="I18247" t="str">
        <f>IF(AND(LEFT(OnlineRetail[[#This Row],[InvoiceNo]],1)&lt;&gt;"C",OnlineRetail[[#This Row],[CustomerID]]&lt;&gt;""),"Yes","No")</f>
        <v>Yes</v>
      </c>
      <c r="J18247" s="4">
        <f>EOMONTH(OnlineRetail[[#This Row],[InvoiceDate]],-1)+1</f>
        <v>40848</v>
      </c>
      <c r="K18247" s="6">
        <f>OnlineRetail[[#This Row],[Quantity]]*OnlineRetail[[#This Row],[UnitPrice]]</f>
        <v>23.8</v>
      </c>
      <c r="L18247" t="str">
        <f t="shared" si="285"/>
        <v>13765|Nov-2011</v>
      </c>
    </row>
    <row r="18248" spans="1:12">
      <c r="A18248">
        <v>556339</v>
      </c>
      <c r="B18248" t="s">
        <v>197</v>
      </c>
      <c r="C18248" t="s">
        <v>62</v>
      </c>
      <c r="D18248">
        <v>23</v>
      </c>
      <c r="E18248" s="1">
        <v>40856.45416666667</v>
      </c>
      <c r="F18248">
        <v>5.95</v>
      </c>
      <c r="G18248">
        <v>14092</v>
      </c>
      <c r="H18248" t="s">
        <v>126</v>
      </c>
      <c r="I18248" t="str">
        <f>IF(AND(LEFT(OnlineRetail[[#This Row],[InvoiceNo]],1)&lt;&gt;"C",OnlineRetail[[#This Row],[CustomerID]]&lt;&gt;""),"Yes","No")</f>
        <v>Yes</v>
      </c>
      <c r="J18248" s="4">
        <f>EOMONTH(OnlineRetail[[#This Row],[InvoiceDate]],-1)+1</f>
        <v>40848</v>
      </c>
      <c r="K18248" s="6">
        <f>OnlineRetail[[#This Row],[Quantity]]*OnlineRetail[[#This Row],[UnitPrice]]</f>
        <v>136.85</v>
      </c>
      <c r="L18248" t="str">
        <f t="shared" si="285"/>
        <v>14092|Nov-2011</v>
      </c>
    </row>
    <row r="18249" spans="1:12">
      <c r="A18249">
        <v>539677</v>
      </c>
      <c r="B18249" t="s">
        <v>183</v>
      </c>
      <c r="C18249" t="s">
        <v>12</v>
      </c>
      <c r="D18249">
        <v>10</v>
      </c>
      <c r="E18249" s="1">
        <v>40856.45416666667</v>
      </c>
      <c r="F18249">
        <v>2.5499999999999998</v>
      </c>
      <c r="G18249">
        <v>12357</v>
      </c>
      <c r="H18249" t="s">
        <v>10</v>
      </c>
      <c r="I18249" t="str">
        <f>IF(AND(LEFT(OnlineRetail[[#This Row],[InvoiceNo]],1)&lt;&gt;"C",OnlineRetail[[#This Row],[CustomerID]]&lt;&gt;""),"Yes","No")</f>
        <v>Yes</v>
      </c>
      <c r="J18249" s="4">
        <f>EOMONTH(OnlineRetail[[#This Row],[InvoiceDate]],-1)+1</f>
        <v>40848</v>
      </c>
      <c r="K18249" s="6">
        <f>OnlineRetail[[#This Row],[Quantity]]*OnlineRetail[[#This Row],[UnitPrice]]</f>
        <v>25.5</v>
      </c>
      <c r="L18249" t="str">
        <f t="shared" si="285"/>
        <v>12357|Nov-2011</v>
      </c>
    </row>
    <row r="18250" spans="1:12">
      <c r="A18250">
        <v>555459</v>
      </c>
      <c r="B18250" t="s">
        <v>189</v>
      </c>
      <c r="C18250" t="s">
        <v>50</v>
      </c>
      <c r="D18250">
        <v>17</v>
      </c>
      <c r="E18250" s="1">
        <v>40856.473611111112</v>
      </c>
      <c r="F18250">
        <v>0.85</v>
      </c>
      <c r="G18250">
        <v>13758</v>
      </c>
      <c r="H18250" t="s">
        <v>10</v>
      </c>
      <c r="I18250" t="str">
        <f>IF(AND(LEFT(OnlineRetail[[#This Row],[InvoiceNo]],1)&lt;&gt;"C",OnlineRetail[[#This Row],[CustomerID]]&lt;&gt;""),"Yes","No")</f>
        <v>Yes</v>
      </c>
      <c r="J18250" s="4">
        <f>EOMONTH(OnlineRetail[[#This Row],[InvoiceDate]],-1)+1</f>
        <v>40848</v>
      </c>
      <c r="K18250" s="6">
        <f>OnlineRetail[[#This Row],[Quantity]]*OnlineRetail[[#This Row],[UnitPrice]]</f>
        <v>14.45</v>
      </c>
      <c r="L18250" t="str">
        <f t="shared" si="285"/>
        <v>13758|Nov-2011</v>
      </c>
    </row>
    <row r="18251" spans="1:12">
      <c r="A18251">
        <v>549007</v>
      </c>
      <c r="B18251" t="s">
        <v>198</v>
      </c>
      <c r="C18251" t="s">
        <v>39</v>
      </c>
      <c r="D18251">
        <v>8</v>
      </c>
      <c r="E18251" s="1">
        <v>40856.474305555559</v>
      </c>
      <c r="F18251">
        <v>5.95</v>
      </c>
      <c r="G18251">
        <v>13904</v>
      </c>
      <c r="H18251" t="s">
        <v>22</v>
      </c>
      <c r="I18251" t="str">
        <f>IF(AND(LEFT(OnlineRetail[[#This Row],[InvoiceNo]],1)&lt;&gt;"C",OnlineRetail[[#This Row],[CustomerID]]&lt;&gt;""),"Yes","No")</f>
        <v>Yes</v>
      </c>
      <c r="J18251" s="4">
        <f>EOMONTH(OnlineRetail[[#This Row],[InvoiceDate]],-1)+1</f>
        <v>40848</v>
      </c>
      <c r="K18251" s="6">
        <f>OnlineRetail[[#This Row],[Quantity]]*OnlineRetail[[#This Row],[UnitPrice]]</f>
        <v>47.6</v>
      </c>
      <c r="L18251" t="str">
        <f t="shared" si="285"/>
        <v>13904|Nov-2011</v>
      </c>
    </row>
    <row r="18252" spans="1:12">
      <c r="A18252">
        <v>552677</v>
      </c>
      <c r="B18252" t="s">
        <v>8</v>
      </c>
      <c r="C18252" t="s">
        <v>33</v>
      </c>
      <c r="D18252">
        <v>12</v>
      </c>
      <c r="E18252" s="1">
        <v>40856.479166666657</v>
      </c>
      <c r="F18252">
        <v>4.25</v>
      </c>
      <c r="G18252">
        <v>13617</v>
      </c>
      <c r="H18252" t="s">
        <v>10</v>
      </c>
      <c r="I18252" t="str">
        <f>IF(AND(LEFT(OnlineRetail[[#This Row],[InvoiceNo]],1)&lt;&gt;"C",OnlineRetail[[#This Row],[CustomerID]]&lt;&gt;""),"Yes","No")</f>
        <v>Yes</v>
      </c>
      <c r="J18252" s="4">
        <f>EOMONTH(OnlineRetail[[#This Row],[InvoiceDate]],-1)+1</f>
        <v>40848</v>
      </c>
      <c r="K18252" s="6">
        <f>OnlineRetail[[#This Row],[Quantity]]*OnlineRetail[[#This Row],[UnitPrice]]</f>
        <v>51</v>
      </c>
      <c r="L18252" t="str">
        <f t="shared" si="285"/>
        <v>13617|Nov-2011</v>
      </c>
    </row>
    <row r="18253" spans="1:12">
      <c r="A18253">
        <v>551563</v>
      </c>
      <c r="B18253" t="s">
        <v>116</v>
      </c>
      <c r="C18253" t="s">
        <v>39</v>
      </c>
      <c r="D18253">
        <v>19</v>
      </c>
      <c r="E18253" s="1">
        <v>40856.49722222222</v>
      </c>
      <c r="F18253">
        <v>4.25</v>
      </c>
      <c r="G18253">
        <v>13484</v>
      </c>
      <c r="H18253" t="s">
        <v>17</v>
      </c>
      <c r="I18253" t="str">
        <f>IF(AND(LEFT(OnlineRetail[[#This Row],[InvoiceNo]],1)&lt;&gt;"C",OnlineRetail[[#This Row],[CustomerID]]&lt;&gt;""),"Yes","No")</f>
        <v>Yes</v>
      </c>
      <c r="J18253" s="4">
        <f>EOMONTH(OnlineRetail[[#This Row],[InvoiceDate]],-1)+1</f>
        <v>40848</v>
      </c>
      <c r="K18253" s="6">
        <f>OnlineRetail[[#This Row],[Quantity]]*OnlineRetail[[#This Row],[UnitPrice]]</f>
        <v>80.75</v>
      </c>
      <c r="L18253" t="str">
        <f t="shared" si="285"/>
        <v>13484|Nov-2011</v>
      </c>
    </row>
    <row r="18254" spans="1:12">
      <c r="A18254">
        <v>542344</v>
      </c>
      <c r="B18254" t="s">
        <v>123</v>
      </c>
      <c r="C18254" t="s">
        <v>29</v>
      </c>
      <c r="D18254">
        <v>8</v>
      </c>
      <c r="E18254" s="1">
        <v>40856.50277777778</v>
      </c>
      <c r="F18254">
        <v>9.9499999999999993</v>
      </c>
      <c r="G18254">
        <v>13329</v>
      </c>
      <c r="H18254" t="s">
        <v>10</v>
      </c>
      <c r="I18254" t="str">
        <f>IF(AND(LEFT(OnlineRetail[[#This Row],[InvoiceNo]],1)&lt;&gt;"C",OnlineRetail[[#This Row],[CustomerID]]&lt;&gt;""),"Yes","No")</f>
        <v>Yes</v>
      </c>
      <c r="J18254" s="4">
        <f>EOMONTH(OnlineRetail[[#This Row],[InvoiceDate]],-1)+1</f>
        <v>40848</v>
      </c>
      <c r="K18254" s="6">
        <f>OnlineRetail[[#This Row],[Quantity]]*OnlineRetail[[#This Row],[UnitPrice]]</f>
        <v>79.599999999999994</v>
      </c>
      <c r="L18254" t="str">
        <f t="shared" si="285"/>
        <v>13329|Nov-2011</v>
      </c>
    </row>
    <row r="18255" spans="1:12">
      <c r="A18255">
        <v>551555</v>
      </c>
      <c r="B18255" t="s">
        <v>255</v>
      </c>
      <c r="C18255" t="s">
        <v>83</v>
      </c>
      <c r="D18255">
        <v>7</v>
      </c>
      <c r="E18255" s="1">
        <v>40856.505555555559</v>
      </c>
      <c r="F18255">
        <v>4.25</v>
      </c>
      <c r="G18255">
        <v>12924</v>
      </c>
      <c r="H18255" t="s">
        <v>22</v>
      </c>
      <c r="I18255" t="str">
        <f>IF(AND(LEFT(OnlineRetail[[#This Row],[InvoiceNo]],1)&lt;&gt;"C",OnlineRetail[[#This Row],[CustomerID]]&lt;&gt;""),"Yes","No")</f>
        <v>Yes</v>
      </c>
      <c r="J18255" s="4">
        <f>EOMONTH(OnlineRetail[[#This Row],[InvoiceDate]],-1)+1</f>
        <v>40848</v>
      </c>
      <c r="K18255" s="6">
        <f>OnlineRetail[[#This Row],[Quantity]]*OnlineRetail[[#This Row],[UnitPrice]]</f>
        <v>29.75</v>
      </c>
      <c r="L18255" t="str">
        <f t="shared" si="285"/>
        <v>12924|Nov-2011</v>
      </c>
    </row>
    <row r="18256" spans="1:12">
      <c r="A18256">
        <v>551787</v>
      </c>
      <c r="B18256" t="s">
        <v>160</v>
      </c>
      <c r="C18256" t="s">
        <v>19</v>
      </c>
      <c r="D18256">
        <v>21</v>
      </c>
      <c r="E18256" s="1">
        <v>40856.511111111111</v>
      </c>
      <c r="F18256">
        <v>4.25</v>
      </c>
      <c r="G18256">
        <v>13469</v>
      </c>
      <c r="H18256" t="s">
        <v>10</v>
      </c>
      <c r="I18256" t="str">
        <f>IF(AND(LEFT(OnlineRetail[[#This Row],[InvoiceNo]],1)&lt;&gt;"C",OnlineRetail[[#This Row],[CustomerID]]&lt;&gt;""),"Yes","No")</f>
        <v>Yes</v>
      </c>
      <c r="J18256" s="4">
        <f>EOMONTH(OnlineRetail[[#This Row],[InvoiceDate]],-1)+1</f>
        <v>40848</v>
      </c>
      <c r="K18256" s="6">
        <f>OnlineRetail[[#This Row],[Quantity]]*OnlineRetail[[#This Row],[UnitPrice]]</f>
        <v>89.25</v>
      </c>
      <c r="L18256" t="str">
        <f t="shared" si="285"/>
        <v>13469|Nov-2011</v>
      </c>
    </row>
    <row r="18257" spans="1:12">
      <c r="A18257">
        <v>537980</v>
      </c>
      <c r="B18257" t="s">
        <v>54</v>
      </c>
      <c r="C18257" t="s">
        <v>29</v>
      </c>
      <c r="D18257">
        <v>11</v>
      </c>
      <c r="E18257" s="1">
        <v>40856.511111111111</v>
      </c>
      <c r="F18257">
        <v>1.65</v>
      </c>
      <c r="G18257">
        <v>13938</v>
      </c>
      <c r="H18257" t="s">
        <v>10</v>
      </c>
      <c r="I18257" t="str">
        <f>IF(AND(LEFT(OnlineRetail[[#This Row],[InvoiceNo]],1)&lt;&gt;"C",OnlineRetail[[#This Row],[CustomerID]]&lt;&gt;""),"Yes","No")</f>
        <v>Yes</v>
      </c>
      <c r="J18257" s="4">
        <f>EOMONTH(OnlineRetail[[#This Row],[InvoiceDate]],-1)+1</f>
        <v>40848</v>
      </c>
      <c r="K18257" s="6">
        <f>OnlineRetail[[#This Row],[Quantity]]*OnlineRetail[[#This Row],[UnitPrice]]</f>
        <v>18.149999999999999</v>
      </c>
      <c r="L18257" t="str">
        <f t="shared" si="285"/>
        <v>13938|Nov-2011</v>
      </c>
    </row>
    <row r="18258" spans="1:12">
      <c r="A18258">
        <v>539560</v>
      </c>
      <c r="B18258" t="s">
        <v>119</v>
      </c>
      <c r="C18258" t="s">
        <v>33</v>
      </c>
      <c r="D18258">
        <v>21</v>
      </c>
      <c r="E18258" s="1">
        <v>40856.513194444437</v>
      </c>
      <c r="F18258">
        <v>1.25</v>
      </c>
      <c r="G18258">
        <v>13030</v>
      </c>
      <c r="H18258" t="s">
        <v>10</v>
      </c>
      <c r="I18258" t="str">
        <f>IF(AND(LEFT(OnlineRetail[[#This Row],[InvoiceNo]],1)&lt;&gt;"C",OnlineRetail[[#This Row],[CustomerID]]&lt;&gt;""),"Yes","No")</f>
        <v>Yes</v>
      </c>
      <c r="J18258" s="4">
        <f>EOMONTH(OnlineRetail[[#This Row],[InvoiceDate]],-1)+1</f>
        <v>40848</v>
      </c>
      <c r="K18258" s="6">
        <f>OnlineRetail[[#This Row],[Quantity]]*OnlineRetail[[#This Row],[UnitPrice]]</f>
        <v>26.25</v>
      </c>
      <c r="L18258" t="str">
        <f t="shared" si="285"/>
        <v>13030|Nov-2011</v>
      </c>
    </row>
    <row r="18259" spans="1:12">
      <c r="A18259">
        <v>552432</v>
      </c>
      <c r="B18259" t="s">
        <v>205</v>
      </c>
      <c r="C18259" t="s">
        <v>19</v>
      </c>
      <c r="D18259">
        <v>24</v>
      </c>
      <c r="E18259" s="1">
        <v>40856.513888888891</v>
      </c>
      <c r="F18259">
        <v>3.39</v>
      </c>
      <c r="G18259">
        <v>13433</v>
      </c>
      <c r="H18259" t="s">
        <v>10</v>
      </c>
      <c r="I18259" t="str">
        <f>IF(AND(LEFT(OnlineRetail[[#This Row],[InvoiceNo]],1)&lt;&gt;"C",OnlineRetail[[#This Row],[CustomerID]]&lt;&gt;""),"Yes","No")</f>
        <v>Yes</v>
      </c>
      <c r="J18259" s="4">
        <f>EOMONTH(OnlineRetail[[#This Row],[InvoiceDate]],-1)+1</f>
        <v>40848</v>
      </c>
      <c r="K18259" s="6">
        <f>OnlineRetail[[#This Row],[Quantity]]*OnlineRetail[[#This Row],[UnitPrice]]</f>
        <v>81.36</v>
      </c>
      <c r="L18259" t="str">
        <f t="shared" si="285"/>
        <v>13433|Nov-2011</v>
      </c>
    </row>
    <row r="18260" spans="1:12">
      <c r="A18260">
        <v>544156</v>
      </c>
      <c r="B18260" t="s">
        <v>23</v>
      </c>
      <c r="C18260" t="s">
        <v>42</v>
      </c>
      <c r="D18260">
        <v>14</v>
      </c>
      <c r="E18260" s="1">
        <v>40856.51458333333</v>
      </c>
      <c r="F18260">
        <v>4.95</v>
      </c>
      <c r="G18260">
        <v>14315</v>
      </c>
      <c r="H18260" t="s">
        <v>10</v>
      </c>
      <c r="I18260" t="str">
        <f>IF(AND(LEFT(OnlineRetail[[#This Row],[InvoiceNo]],1)&lt;&gt;"C",OnlineRetail[[#This Row],[CustomerID]]&lt;&gt;""),"Yes","No")</f>
        <v>Yes</v>
      </c>
      <c r="J18260" s="4">
        <f>EOMONTH(OnlineRetail[[#This Row],[InvoiceDate]],-1)+1</f>
        <v>40848</v>
      </c>
      <c r="K18260" s="6">
        <f>OnlineRetail[[#This Row],[Quantity]]*OnlineRetail[[#This Row],[UnitPrice]]</f>
        <v>69.3</v>
      </c>
      <c r="L18260" t="str">
        <f t="shared" si="285"/>
        <v>14315|Nov-2011</v>
      </c>
    </row>
    <row r="18261" spans="1:12">
      <c r="A18261">
        <v>546237</v>
      </c>
      <c r="B18261" t="s">
        <v>111</v>
      </c>
      <c r="C18261" t="s">
        <v>16</v>
      </c>
      <c r="D18261">
        <v>2</v>
      </c>
      <c r="E18261" s="1">
        <v>40856.51666666667</v>
      </c>
      <c r="F18261">
        <v>2.1</v>
      </c>
      <c r="G18261">
        <v>14268</v>
      </c>
      <c r="H18261" t="s">
        <v>10</v>
      </c>
      <c r="I18261" t="str">
        <f>IF(AND(LEFT(OnlineRetail[[#This Row],[InvoiceNo]],1)&lt;&gt;"C",OnlineRetail[[#This Row],[CustomerID]]&lt;&gt;""),"Yes","No")</f>
        <v>Yes</v>
      </c>
      <c r="J18261" s="4">
        <f>EOMONTH(OnlineRetail[[#This Row],[InvoiceDate]],-1)+1</f>
        <v>40848</v>
      </c>
      <c r="K18261" s="6">
        <f>OnlineRetail[[#This Row],[Quantity]]*OnlineRetail[[#This Row],[UnitPrice]]</f>
        <v>4.2</v>
      </c>
      <c r="L18261" t="str">
        <f t="shared" si="285"/>
        <v>14268|Nov-2011</v>
      </c>
    </row>
    <row r="18262" spans="1:12">
      <c r="A18262">
        <v>538233</v>
      </c>
      <c r="B18262" t="s">
        <v>215</v>
      </c>
      <c r="C18262" t="s">
        <v>83</v>
      </c>
      <c r="D18262">
        <v>5</v>
      </c>
      <c r="E18262" s="1">
        <v>40856.521527777782</v>
      </c>
      <c r="F18262">
        <v>9.9499999999999993</v>
      </c>
      <c r="G18262">
        <v>12965</v>
      </c>
      <c r="H18262" t="s">
        <v>31</v>
      </c>
      <c r="I18262" t="str">
        <f>IF(AND(LEFT(OnlineRetail[[#This Row],[InvoiceNo]],1)&lt;&gt;"C",OnlineRetail[[#This Row],[CustomerID]]&lt;&gt;""),"Yes","No")</f>
        <v>Yes</v>
      </c>
      <c r="J18262" s="4">
        <f>EOMONTH(OnlineRetail[[#This Row],[InvoiceDate]],-1)+1</f>
        <v>40848</v>
      </c>
      <c r="K18262" s="6">
        <f>OnlineRetail[[#This Row],[Quantity]]*OnlineRetail[[#This Row],[UnitPrice]]</f>
        <v>49.75</v>
      </c>
      <c r="L18262" t="str">
        <f t="shared" si="285"/>
        <v>12965|Nov-2011</v>
      </c>
    </row>
    <row r="18263" spans="1:12">
      <c r="A18263">
        <v>556137</v>
      </c>
      <c r="B18263" t="s">
        <v>267</v>
      </c>
      <c r="C18263" t="s">
        <v>46</v>
      </c>
      <c r="D18263">
        <v>24</v>
      </c>
      <c r="E18263" s="1">
        <v>40856.537499999999</v>
      </c>
      <c r="F18263">
        <v>2.5499999999999998</v>
      </c>
      <c r="G18263">
        <v>13469</v>
      </c>
      <c r="H18263" t="s">
        <v>10</v>
      </c>
      <c r="I18263" t="str">
        <f>IF(AND(LEFT(OnlineRetail[[#This Row],[InvoiceNo]],1)&lt;&gt;"C",OnlineRetail[[#This Row],[CustomerID]]&lt;&gt;""),"Yes","No")</f>
        <v>Yes</v>
      </c>
      <c r="J18263" s="4">
        <f>EOMONTH(OnlineRetail[[#This Row],[InvoiceDate]],-1)+1</f>
        <v>40848</v>
      </c>
      <c r="K18263" s="6">
        <f>OnlineRetail[[#This Row],[Quantity]]*OnlineRetail[[#This Row],[UnitPrice]]</f>
        <v>61.199999999999996</v>
      </c>
      <c r="L18263" t="str">
        <f t="shared" si="285"/>
        <v>13469|Nov-2011</v>
      </c>
    </row>
    <row r="18264" spans="1:12">
      <c r="A18264">
        <v>537115</v>
      </c>
      <c r="B18264" t="s">
        <v>18</v>
      </c>
      <c r="C18264" t="s">
        <v>83</v>
      </c>
      <c r="D18264">
        <v>7</v>
      </c>
      <c r="E18264" s="1">
        <v>40856.54583333333</v>
      </c>
      <c r="F18264">
        <v>4.95</v>
      </c>
      <c r="G18264">
        <v>13480</v>
      </c>
      <c r="H18264" t="s">
        <v>10</v>
      </c>
      <c r="I18264" t="str">
        <f>IF(AND(LEFT(OnlineRetail[[#This Row],[InvoiceNo]],1)&lt;&gt;"C",OnlineRetail[[#This Row],[CustomerID]]&lt;&gt;""),"Yes","No")</f>
        <v>Yes</v>
      </c>
      <c r="J18264" s="4">
        <f>EOMONTH(OnlineRetail[[#This Row],[InvoiceDate]],-1)+1</f>
        <v>40848</v>
      </c>
      <c r="K18264" s="6">
        <f>OnlineRetail[[#This Row],[Quantity]]*OnlineRetail[[#This Row],[UnitPrice]]</f>
        <v>34.65</v>
      </c>
      <c r="L18264" t="str">
        <f t="shared" si="285"/>
        <v>13480|Nov-2011</v>
      </c>
    </row>
    <row r="18265" spans="1:12">
      <c r="A18265">
        <v>554185</v>
      </c>
      <c r="B18265" t="s">
        <v>113</v>
      </c>
      <c r="C18265" t="s">
        <v>12</v>
      </c>
      <c r="D18265">
        <v>12</v>
      </c>
      <c r="E18265" s="1">
        <v>40856.54583333333</v>
      </c>
      <c r="F18265">
        <v>2.1</v>
      </c>
      <c r="G18265">
        <v>14309</v>
      </c>
      <c r="H18265" t="s">
        <v>10</v>
      </c>
      <c r="I18265" t="str">
        <f>IF(AND(LEFT(OnlineRetail[[#This Row],[InvoiceNo]],1)&lt;&gt;"C",OnlineRetail[[#This Row],[CustomerID]]&lt;&gt;""),"Yes","No")</f>
        <v>Yes</v>
      </c>
      <c r="J18265" s="4">
        <f>EOMONTH(OnlineRetail[[#This Row],[InvoiceDate]],-1)+1</f>
        <v>40848</v>
      </c>
      <c r="K18265" s="6">
        <f>OnlineRetail[[#This Row],[Quantity]]*OnlineRetail[[#This Row],[UnitPrice]]</f>
        <v>25.200000000000003</v>
      </c>
      <c r="L18265" t="str">
        <f t="shared" si="285"/>
        <v>14309|Nov-2011</v>
      </c>
    </row>
    <row r="18266" spans="1:12">
      <c r="A18266">
        <v>551578</v>
      </c>
      <c r="B18266" t="s">
        <v>136</v>
      </c>
      <c r="C18266" t="s">
        <v>53</v>
      </c>
      <c r="D18266">
        <v>14</v>
      </c>
      <c r="E18266" s="1">
        <v>40856.547222222223</v>
      </c>
      <c r="F18266">
        <v>4.25</v>
      </c>
      <c r="G18266">
        <v>14003</v>
      </c>
      <c r="H18266" t="s">
        <v>10</v>
      </c>
      <c r="I18266" t="str">
        <f>IF(AND(LEFT(OnlineRetail[[#This Row],[InvoiceNo]],1)&lt;&gt;"C",OnlineRetail[[#This Row],[CustomerID]]&lt;&gt;""),"Yes","No")</f>
        <v>Yes</v>
      </c>
      <c r="J18266" s="4">
        <f>EOMONTH(OnlineRetail[[#This Row],[InvoiceDate]],-1)+1</f>
        <v>40848</v>
      </c>
      <c r="K18266" s="6">
        <f>OnlineRetail[[#This Row],[Quantity]]*OnlineRetail[[#This Row],[UnitPrice]]</f>
        <v>59.5</v>
      </c>
      <c r="L18266" t="str">
        <f t="shared" si="285"/>
        <v>14003|Nov-2011</v>
      </c>
    </row>
    <row r="18267" spans="1:12">
      <c r="A18267">
        <v>547481</v>
      </c>
      <c r="B18267" t="s">
        <v>23</v>
      </c>
      <c r="C18267" t="s">
        <v>12</v>
      </c>
      <c r="D18267">
        <v>14</v>
      </c>
      <c r="E18267" s="1">
        <v>40856.554861111108</v>
      </c>
      <c r="F18267">
        <v>0.85</v>
      </c>
      <c r="G18267">
        <v>14091</v>
      </c>
      <c r="H18267" t="s">
        <v>10</v>
      </c>
      <c r="I18267" t="str">
        <f>IF(AND(LEFT(OnlineRetail[[#This Row],[InvoiceNo]],1)&lt;&gt;"C",OnlineRetail[[#This Row],[CustomerID]]&lt;&gt;""),"Yes","No")</f>
        <v>Yes</v>
      </c>
      <c r="J18267" s="4">
        <f>EOMONTH(OnlineRetail[[#This Row],[InvoiceDate]],-1)+1</f>
        <v>40848</v>
      </c>
      <c r="K18267" s="6">
        <f>OnlineRetail[[#This Row],[Quantity]]*OnlineRetail[[#This Row],[UnitPrice]]</f>
        <v>11.9</v>
      </c>
      <c r="L18267" t="str">
        <f t="shared" si="285"/>
        <v>14091|Nov-2011</v>
      </c>
    </row>
    <row r="18268" spans="1:12">
      <c r="A18268">
        <v>545297</v>
      </c>
      <c r="B18268" t="s">
        <v>142</v>
      </c>
      <c r="C18268" t="s">
        <v>42</v>
      </c>
      <c r="D18268">
        <v>11</v>
      </c>
      <c r="E18268" s="1">
        <v>40856.572222222218</v>
      </c>
      <c r="F18268">
        <v>9.9499999999999993</v>
      </c>
      <c r="G18268">
        <v>13648</v>
      </c>
      <c r="H18268" t="s">
        <v>10</v>
      </c>
      <c r="I18268" t="str">
        <f>IF(AND(LEFT(OnlineRetail[[#This Row],[InvoiceNo]],1)&lt;&gt;"C",OnlineRetail[[#This Row],[CustomerID]]&lt;&gt;""),"Yes","No")</f>
        <v>Yes</v>
      </c>
      <c r="J18268" s="4">
        <f>EOMONTH(OnlineRetail[[#This Row],[InvoiceDate]],-1)+1</f>
        <v>40848</v>
      </c>
      <c r="K18268" s="6">
        <f>OnlineRetail[[#This Row],[Quantity]]*OnlineRetail[[#This Row],[UnitPrice]]</f>
        <v>109.44999999999999</v>
      </c>
      <c r="L18268" t="str">
        <f t="shared" si="285"/>
        <v>13648|Nov-2011</v>
      </c>
    </row>
    <row r="18269" spans="1:12">
      <c r="A18269">
        <v>555296</v>
      </c>
      <c r="B18269" t="s">
        <v>180</v>
      </c>
      <c r="C18269" t="s">
        <v>40</v>
      </c>
      <c r="D18269">
        <v>22</v>
      </c>
      <c r="E18269" s="1">
        <v>40856.575694444437</v>
      </c>
      <c r="F18269">
        <v>5.95</v>
      </c>
      <c r="G18269">
        <v>14213</v>
      </c>
      <c r="H18269" t="s">
        <v>10</v>
      </c>
      <c r="I18269" t="str">
        <f>IF(AND(LEFT(OnlineRetail[[#This Row],[InvoiceNo]],1)&lt;&gt;"C",OnlineRetail[[#This Row],[CustomerID]]&lt;&gt;""),"Yes","No")</f>
        <v>Yes</v>
      </c>
      <c r="J18269" s="4">
        <f>EOMONTH(OnlineRetail[[#This Row],[InvoiceDate]],-1)+1</f>
        <v>40848</v>
      </c>
      <c r="K18269" s="6">
        <f>OnlineRetail[[#This Row],[Quantity]]*OnlineRetail[[#This Row],[UnitPrice]]</f>
        <v>130.9</v>
      </c>
      <c r="L18269" t="str">
        <f t="shared" si="285"/>
        <v>14213|Nov-2011</v>
      </c>
    </row>
    <row r="18270" spans="1:12">
      <c r="A18270">
        <v>555513</v>
      </c>
      <c r="B18270" t="s">
        <v>207</v>
      </c>
      <c r="C18270" t="s">
        <v>62</v>
      </c>
      <c r="D18270">
        <v>18</v>
      </c>
      <c r="E18270" s="1">
        <v>40856.592361111107</v>
      </c>
      <c r="F18270">
        <v>7.95</v>
      </c>
      <c r="G18270">
        <v>13360</v>
      </c>
      <c r="H18270" t="s">
        <v>10</v>
      </c>
      <c r="I18270" t="str">
        <f>IF(AND(LEFT(OnlineRetail[[#This Row],[InvoiceNo]],1)&lt;&gt;"C",OnlineRetail[[#This Row],[CustomerID]]&lt;&gt;""),"Yes","No")</f>
        <v>Yes</v>
      </c>
      <c r="J18270" s="4">
        <f>EOMONTH(OnlineRetail[[#This Row],[InvoiceDate]],-1)+1</f>
        <v>40848</v>
      </c>
      <c r="K18270" s="6">
        <f>OnlineRetail[[#This Row],[Quantity]]*OnlineRetail[[#This Row],[UnitPrice]]</f>
        <v>143.1</v>
      </c>
      <c r="L18270" t="str">
        <f t="shared" si="285"/>
        <v>13360|Nov-2011</v>
      </c>
    </row>
    <row r="18271" spans="1:12">
      <c r="A18271">
        <v>539058</v>
      </c>
      <c r="B18271" t="s">
        <v>193</v>
      </c>
      <c r="C18271" t="s">
        <v>72</v>
      </c>
      <c r="D18271">
        <v>4</v>
      </c>
      <c r="E18271" s="1">
        <v>40856.599305555559</v>
      </c>
      <c r="F18271">
        <v>2.1</v>
      </c>
      <c r="G18271">
        <v>14136</v>
      </c>
      <c r="H18271" t="s">
        <v>10</v>
      </c>
      <c r="I18271" t="str">
        <f>IF(AND(LEFT(OnlineRetail[[#This Row],[InvoiceNo]],1)&lt;&gt;"C",OnlineRetail[[#This Row],[CustomerID]]&lt;&gt;""),"Yes","No")</f>
        <v>Yes</v>
      </c>
      <c r="J18271" s="4">
        <f>EOMONTH(OnlineRetail[[#This Row],[InvoiceDate]],-1)+1</f>
        <v>40848</v>
      </c>
      <c r="K18271" s="6">
        <f>OnlineRetail[[#This Row],[Quantity]]*OnlineRetail[[#This Row],[UnitPrice]]</f>
        <v>8.4</v>
      </c>
      <c r="L18271" t="str">
        <f t="shared" si="285"/>
        <v>14136|Nov-2011</v>
      </c>
    </row>
    <row r="18272" spans="1:12">
      <c r="A18272">
        <v>539816</v>
      </c>
      <c r="B18272" t="s">
        <v>61</v>
      </c>
      <c r="C18272" t="s">
        <v>53</v>
      </c>
      <c r="D18272">
        <v>18</v>
      </c>
      <c r="E18272" s="1">
        <v>40856.618750000001</v>
      </c>
      <c r="F18272">
        <v>2.1</v>
      </c>
      <c r="G18272">
        <v>13439</v>
      </c>
      <c r="H18272" t="s">
        <v>10</v>
      </c>
      <c r="I18272" t="str">
        <f>IF(AND(LEFT(OnlineRetail[[#This Row],[InvoiceNo]],1)&lt;&gt;"C",OnlineRetail[[#This Row],[CustomerID]]&lt;&gt;""),"Yes","No")</f>
        <v>Yes</v>
      </c>
      <c r="J18272" s="4">
        <f>EOMONTH(OnlineRetail[[#This Row],[InvoiceDate]],-1)+1</f>
        <v>40848</v>
      </c>
      <c r="K18272" s="6">
        <f>OnlineRetail[[#This Row],[Quantity]]*OnlineRetail[[#This Row],[UnitPrice]]</f>
        <v>37.800000000000004</v>
      </c>
      <c r="L18272" t="str">
        <f t="shared" si="285"/>
        <v>13439|Nov-2011</v>
      </c>
    </row>
    <row r="18273" spans="1:12">
      <c r="A18273">
        <v>542736</v>
      </c>
      <c r="B18273" t="s">
        <v>240</v>
      </c>
      <c r="C18273" t="s">
        <v>50</v>
      </c>
      <c r="D18273">
        <v>22</v>
      </c>
      <c r="E18273" s="1">
        <v>40856.620138888888</v>
      </c>
      <c r="F18273">
        <v>7.95</v>
      </c>
      <c r="G18273">
        <v>13311</v>
      </c>
      <c r="H18273" t="s">
        <v>10</v>
      </c>
      <c r="I18273" t="str">
        <f>IF(AND(LEFT(OnlineRetail[[#This Row],[InvoiceNo]],1)&lt;&gt;"C",OnlineRetail[[#This Row],[CustomerID]]&lt;&gt;""),"Yes","No")</f>
        <v>Yes</v>
      </c>
      <c r="J18273" s="4">
        <f>EOMONTH(OnlineRetail[[#This Row],[InvoiceDate]],-1)+1</f>
        <v>40848</v>
      </c>
      <c r="K18273" s="6">
        <f>OnlineRetail[[#This Row],[Quantity]]*OnlineRetail[[#This Row],[UnitPrice]]</f>
        <v>174.9</v>
      </c>
      <c r="L18273" t="str">
        <f t="shared" si="285"/>
        <v>13311|Nov-2011</v>
      </c>
    </row>
    <row r="18274" spans="1:12">
      <c r="A18274">
        <v>548577</v>
      </c>
      <c r="B18274" t="s">
        <v>246</v>
      </c>
      <c r="C18274" t="s">
        <v>50</v>
      </c>
      <c r="D18274">
        <v>3</v>
      </c>
      <c r="E18274" s="1">
        <v>40856.620138888888</v>
      </c>
      <c r="F18274">
        <v>5.95</v>
      </c>
      <c r="G18274">
        <v>12950</v>
      </c>
      <c r="H18274" t="s">
        <v>10</v>
      </c>
      <c r="I18274" t="str">
        <f>IF(AND(LEFT(OnlineRetail[[#This Row],[InvoiceNo]],1)&lt;&gt;"C",OnlineRetail[[#This Row],[CustomerID]]&lt;&gt;""),"Yes","No")</f>
        <v>Yes</v>
      </c>
      <c r="J18274" s="4">
        <f>EOMONTH(OnlineRetail[[#This Row],[InvoiceDate]],-1)+1</f>
        <v>40848</v>
      </c>
      <c r="K18274" s="6">
        <f>OnlineRetail[[#This Row],[Quantity]]*OnlineRetail[[#This Row],[UnitPrice]]</f>
        <v>17.850000000000001</v>
      </c>
      <c r="L18274" t="str">
        <f t="shared" si="285"/>
        <v>12950|Nov-2011</v>
      </c>
    </row>
    <row r="18275" spans="1:12">
      <c r="A18275">
        <v>539798</v>
      </c>
      <c r="B18275" t="s">
        <v>235</v>
      </c>
      <c r="C18275" t="s">
        <v>12</v>
      </c>
      <c r="D18275">
        <v>22</v>
      </c>
      <c r="E18275" s="1">
        <v>40856.631944444453</v>
      </c>
      <c r="F18275">
        <v>1.25</v>
      </c>
      <c r="G18275">
        <v>12498</v>
      </c>
      <c r="H18275" t="s">
        <v>10</v>
      </c>
      <c r="I18275" t="str">
        <f>IF(AND(LEFT(OnlineRetail[[#This Row],[InvoiceNo]],1)&lt;&gt;"C",OnlineRetail[[#This Row],[CustomerID]]&lt;&gt;""),"Yes","No")</f>
        <v>Yes</v>
      </c>
      <c r="J18275" s="4">
        <f>EOMONTH(OnlineRetail[[#This Row],[InvoiceDate]],-1)+1</f>
        <v>40848</v>
      </c>
      <c r="K18275" s="6">
        <f>OnlineRetail[[#This Row],[Quantity]]*OnlineRetail[[#This Row],[UnitPrice]]</f>
        <v>27.5</v>
      </c>
      <c r="L18275" t="str">
        <f t="shared" si="285"/>
        <v>12498|Nov-2011</v>
      </c>
    </row>
    <row r="18276" spans="1:12">
      <c r="A18276">
        <v>553256</v>
      </c>
      <c r="B18276" t="s">
        <v>275</v>
      </c>
      <c r="C18276" t="s">
        <v>19</v>
      </c>
      <c r="D18276">
        <v>21</v>
      </c>
      <c r="E18276" s="1">
        <v>40856.642361111109</v>
      </c>
      <c r="F18276">
        <v>2.1</v>
      </c>
      <c r="G18276">
        <v>13353</v>
      </c>
      <c r="H18276" t="s">
        <v>10</v>
      </c>
      <c r="I18276" t="str">
        <f>IF(AND(LEFT(OnlineRetail[[#This Row],[InvoiceNo]],1)&lt;&gt;"C",OnlineRetail[[#This Row],[CustomerID]]&lt;&gt;""),"Yes","No")</f>
        <v>Yes</v>
      </c>
      <c r="J18276" s="4">
        <f>EOMONTH(OnlineRetail[[#This Row],[InvoiceDate]],-1)+1</f>
        <v>40848</v>
      </c>
      <c r="K18276" s="6">
        <f>OnlineRetail[[#This Row],[Quantity]]*OnlineRetail[[#This Row],[UnitPrice]]</f>
        <v>44.1</v>
      </c>
      <c r="L18276" t="str">
        <f t="shared" si="285"/>
        <v>13353|Nov-2011</v>
      </c>
    </row>
    <row r="18277" spans="1:12">
      <c r="A18277">
        <v>553951</v>
      </c>
      <c r="B18277" t="s">
        <v>113</v>
      </c>
      <c r="C18277" t="s">
        <v>27</v>
      </c>
      <c r="D18277">
        <v>13</v>
      </c>
      <c r="E18277" s="1">
        <v>40856.643750000003</v>
      </c>
      <c r="F18277">
        <v>1.25</v>
      </c>
      <c r="G18277">
        <v>13323</v>
      </c>
      <c r="H18277" t="s">
        <v>10</v>
      </c>
      <c r="I18277" t="str">
        <f>IF(AND(LEFT(OnlineRetail[[#This Row],[InvoiceNo]],1)&lt;&gt;"C",OnlineRetail[[#This Row],[CustomerID]]&lt;&gt;""),"Yes","No")</f>
        <v>Yes</v>
      </c>
      <c r="J18277" s="4">
        <f>EOMONTH(OnlineRetail[[#This Row],[InvoiceDate]],-1)+1</f>
        <v>40848</v>
      </c>
      <c r="K18277" s="6">
        <f>OnlineRetail[[#This Row],[Quantity]]*OnlineRetail[[#This Row],[UnitPrice]]</f>
        <v>16.25</v>
      </c>
      <c r="L18277" t="str">
        <f t="shared" si="285"/>
        <v>13323|Nov-2011</v>
      </c>
    </row>
    <row r="18278" spans="1:12">
      <c r="A18278">
        <v>538640</v>
      </c>
      <c r="B18278" t="s">
        <v>102</v>
      </c>
      <c r="C18278" t="s">
        <v>12</v>
      </c>
      <c r="D18278">
        <v>14</v>
      </c>
      <c r="E18278" s="1">
        <v>40856.657638888893</v>
      </c>
      <c r="F18278">
        <v>5.95</v>
      </c>
      <c r="G18278">
        <v>13461</v>
      </c>
      <c r="H18278" t="s">
        <v>10</v>
      </c>
      <c r="I18278" t="str">
        <f>IF(AND(LEFT(OnlineRetail[[#This Row],[InvoiceNo]],1)&lt;&gt;"C",OnlineRetail[[#This Row],[CustomerID]]&lt;&gt;""),"Yes","No")</f>
        <v>Yes</v>
      </c>
      <c r="J18278" s="4">
        <f>EOMONTH(OnlineRetail[[#This Row],[InvoiceDate]],-1)+1</f>
        <v>40848</v>
      </c>
      <c r="K18278" s="6">
        <f>OnlineRetail[[#This Row],[Quantity]]*OnlineRetail[[#This Row],[UnitPrice]]</f>
        <v>83.3</v>
      </c>
      <c r="L18278" t="str">
        <f t="shared" si="285"/>
        <v>13461|Nov-2011</v>
      </c>
    </row>
    <row r="18279" spans="1:12">
      <c r="A18279">
        <v>538438</v>
      </c>
      <c r="B18279" t="s">
        <v>167</v>
      </c>
      <c r="C18279" t="s">
        <v>53</v>
      </c>
      <c r="D18279">
        <v>13</v>
      </c>
      <c r="E18279" s="1">
        <v>40856.663888888892</v>
      </c>
      <c r="F18279">
        <v>4.25</v>
      </c>
      <c r="G18279">
        <v>14157</v>
      </c>
      <c r="H18279" t="s">
        <v>10</v>
      </c>
      <c r="I18279" t="str">
        <f>IF(AND(LEFT(OnlineRetail[[#This Row],[InvoiceNo]],1)&lt;&gt;"C",OnlineRetail[[#This Row],[CustomerID]]&lt;&gt;""),"Yes","No")</f>
        <v>Yes</v>
      </c>
      <c r="J18279" s="4">
        <f>EOMONTH(OnlineRetail[[#This Row],[InvoiceDate]],-1)+1</f>
        <v>40848</v>
      </c>
      <c r="K18279" s="6">
        <f>OnlineRetail[[#This Row],[Quantity]]*OnlineRetail[[#This Row],[UnitPrice]]</f>
        <v>55.25</v>
      </c>
      <c r="L18279" t="str">
        <f t="shared" si="285"/>
        <v>14157|Nov-2011</v>
      </c>
    </row>
    <row r="18280" spans="1:12">
      <c r="A18280">
        <v>549919</v>
      </c>
      <c r="B18280" t="s">
        <v>158</v>
      </c>
      <c r="C18280" t="s">
        <v>19</v>
      </c>
      <c r="D18280">
        <v>21</v>
      </c>
      <c r="E18280" s="1">
        <v>40856.666666666657</v>
      </c>
      <c r="F18280">
        <v>2.5499999999999998</v>
      </c>
      <c r="G18280">
        <v>14297</v>
      </c>
      <c r="H18280" t="s">
        <v>36</v>
      </c>
      <c r="I18280" t="str">
        <f>IF(AND(LEFT(OnlineRetail[[#This Row],[InvoiceNo]],1)&lt;&gt;"C",OnlineRetail[[#This Row],[CustomerID]]&lt;&gt;""),"Yes","No")</f>
        <v>Yes</v>
      </c>
      <c r="J18280" s="4">
        <f>EOMONTH(OnlineRetail[[#This Row],[InvoiceDate]],-1)+1</f>
        <v>40848</v>
      </c>
      <c r="K18280" s="6">
        <f>OnlineRetail[[#This Row],[Quantity]]*OnlineRetail[[#This Row],[UnitPrice]]</f>
        <v>53.55</v>
      </c>
      <c r="L18280" t="str">
        <f t="shared" si="285"/>
        <v>14297|Nov-2011</v>
      </c>
    </row>
    <row r="18281" spans="1:12">
      <c r="A18281">
        <v>546620</v>
      </c>
      <c r="B18281" t="s">
        <v>229</v>
      </c>
      <c r="C18281" t="s">
        <v>14</v>
      </c>
      <c r="D18281">
        <v>11</v>
      </c>
      <c r="E18281" s="1">
        <v>40856.673611111109</v>
      </c>
      <c r="F18281">
        <v>3.39</v>
      </c>
      <c r="G18281">
        <v>13884</v>
      </c>
      <c r="H18281" t="s">
        <v>10</v>
      </c>
      <c r="I18281" t="str">
        <f>IF(AND(LEFT(OnlineRetail[[#This Row],[InvoiceNo]],1)&lt;&gt;"C",OnlineRetail[[#This Row],[CustomerID]]&lt;&gt;""),"Yes","No")</f>
        <v>Yes</v>
      </c>
      <c r="J18281" s="4">
        <f>EOMONTH(OnlineRetail[[#This Row],[InvoiceDate]],-1)+1</f>
        <v>40848</v>
      </c>
      <c r="K18281" s="6">
        <f>OnlineRetail[[#This Row],[Quantity]]*OnlineRetail[[#This Row],[UnitPrice]]</f>
        <v>37.29</v>
      </c>
      <c r="L18281" t="str">
        <f t="shared" si="285"/>
        <v>13884|Nov-2011</v>
      </c>
    </row>
    <row r="18282" spans="1:12">
      <c r="A18282">
        <v>553372</v>
      </c>
      <c r="B18282" t="s">
        <v>182</v>
      </c>
      <c r="C18282" t="s">
        <v>48</v>
      </c>
      <c r="D18282">
        <v>9</v>
      </c>
      <c r="E18282" s="1">
        <v>40856.677777777782</v>
      </c>
      <c r="F18282">
        <v>4.25</v>
      </c>
      <c r="G18282">
        <v>14183</v>
      </c>
      <c r="H18282" t="s">
        <v>10</v>
      </c>
      <c r="I18282" t="str">
        <f>IF(AND(LEFT(OnlineRetail[[#This Row],[InvoiceNo]],1)&lt;&gt;"C",OnlineRetail[[#This Row],[CustomerID]]&lt;&gt;""),"Yes","No")</f>
        <v>Yes</v>
      </c>
      <c r="J18282" s="4">
        <f>EOMONTH(OnlineRetail[[#This Row],[InvoiceDate]],-1)+1</f>
        <v>40848</v>
      </c>
      <c r="K18282" s="6">
        <f>OnlineRetail[[#This Row],[Quantity]]*OnlineRetail[[#This Row],[UnitPrice]]</f>
        <v>38.25</v>
      </c>
      <c r="L18282" t="str">
        <f t="shared" si="285"/>
        <v>14183|Nov-2011</v>
      </c>
    </row>
    <row r="18283" spans="1:12">
      <c r="A18283">
        <v>544376</v>
      </c>
      <c r="B18283" t="s">
        <v>159</v>
      </c>
      <c r="C18283" t="s">
        <v>12</v>
      </c>
      <c r="D18283">
        <v>5</v>
      </c>
      <c r="E18283" s="1">
        <v>40856.684027777781</v>
      </c>
      <c r="F18283">
        <v>5.95</v>
      </c>
      <c r="G18283">
        <v>12986</v>
      </c>
      <c r="H18283" t="s">
        <v>10</v>
      </c>
      <c r="I18283" t="str">
        <f>IF(AND(LEFT(OnlineRetail[[#This Row],[InvoiceNo]],1)&lt;&gt;"C",OnlineRetail[[#This Row],[CustomerID]]&lt;&gt;""),"Yes","No")</f>
        <v>Yes</v>
      </c>
      <c r="J18283" s="4">
        <f>EOMONTH(OnlineRetail[[#This Row],[InvoiceDate]],-1)+1</f>
        <v>40848</v>
      </c>
      <c r="K18283" s="6">
        <f>OnlineRetail[[#This Row],[Quantity]]*OnlineRetail[[#This Row],[UnitPrice]]</f>
        <v>29.75</v>
      </c>
      <c r="L18283" t="str">
        <f t="shared" si="285"/>
        <v>12986|Nov-2011</v>
      </c>
    </row>
    <row r="18284" spans="1:12">
      <c r="A18284">
        <v>546059</v>
      </c>
      <c r="B18284" t="s">
        <v>107</v>
      </c>
      <c r="C18284" t="s">
        <v>53</v>
      </c>
      <c r="D18284">
        <v>3</v>
      </c>
      <c r="E18284" s="1">
        <v>40856.685416666667</v>
      </c>
      <c r="F18284">
        <v>4.95</v>
      </c>
      <c r="G18284">
        <v>12460</v>
      </c>
      <c r="H18284" t="s">
        <v>10</v>
      </c>
      <c r="I18284" t="str">
        <f>IF(AND(LEFT(OnlineRetail[[#This Row],[InvoiceNo]],1)&lt;&gt;"C",OnlineRetail[[#This Row],[CustomerID]]&lt;&gt;""),"Yes","No")</f>
        <v>Yes</v>
      </c>
      <c r="J18284" s="4">
        <f>EOMONTH(OnlineRetail[[#This Row],[InvoiceDate]],-1)+1</f>
        <v>40848</v>
      </c>
      <c r="K18284" s="6">
        <f>OnlineRetail[[#This Row],[Quantity]]*OnlineRetail[[#This Row],[UnitPrice]]</f>
        <v>14.850000000000001</v>
      </c>
      <c r="L18284" t="str">
        <f t="shared" si="285"/>
        <v>12460|Nov-2011</v>
      </c>
    </row>
    <row r="18285" spans="1:12">
      <c r="A18285">
        <v>540046</v>
      </c>
      <c r="B18285" t="s">
        <v>251</v>
      </c>
      <c r="C18285" t="s">
        <v>42</v>
      </c>
      <c r="D18285">
        <v>5</v>
      </c>
      <c r="E18285" s="1">
        <v>40856.685416666667</v>
      </c>
      <c r="F18285">
        <v>2.1</v>
      </c>
      <c r="G18285">
        <v>12947</v>
      </c>
      <c r="H18285" t="s">
        <v>25</v>
      </c>
      <c r="I18285" t="str">
        <f>IF(AND(LEFT(OnlineRetail[[#This Row],[InvoiceNo]],1)&lt;&gt;"C",OnlineRetail[[#This Row],[CustomerID]]&lt;&gt;""),"Yes","No")</f>
        <v>Yes</v>
      </c>
      <c r="J18285" s="4">
        <f>EOMONTH(OnlineRetail[[#This Row],[InvoiceDate]],-1)+1</f>
        <v>40848</v>
      </c>
      <c r="K18285" s="6">
        <f>OnlineRetail[[#This Row],[Quantity]]*OnlineRetail[[#This Row],[UnitPrice]]</f>
        <v>10.5</v>
      </c>
      <c r="L18285" t="str">
        <f t="shared" si="285"/>
        <v>12947|Nov-2011</v>
      </c>
    </row>
    <row r="18286" spans="1:12">
      <c r="A18286">
        <v>546391</v>
      </c>
      <c r="B18286" t="s">
        <v>49</v>
      </c>
      <c r="C18286" t="s">
        <v>42</v>
      </c>
      <c r="D18286">
        <v>4</v>
      </c>
      <c r="E18286" s="1">
        <v>40856.689583333333</v>
      </c>
      <c r="F18286">
        <v>3.39</v>
      </c>
      <c r="G18286">
        <v>14268</v>
      </c>
      <c r="H18286" t="s">
        <v>10</v>
      </c>
      <c r="I18286" t="str">
        <f>IF(AND(LEFT(OnlineRetail[[#This Row],[InvoiceNo]],1)&lt;&gt;"C",OnlineRetail[[#This Row],[CustomerID]]&lt;&gt;""),"Yes","No")</f>
        <v>Yes</v>
      </c>
      <c r="J18286" s="4">
        <f>EOMONTH(OnlineRetail[[#This Row],[InvoiceDate]],-1)+1</f>
        <v>40848</v>
      </c>
      <c r="K18286" s="6">
        <f>OnlineRetail[[#This Row],[Quantity]]*OnlineRetail[[#This Row],[UnitPrice]]</f>
        <v>13.56</v>
      </c>
      <c r="L18286" t="str">
        <f t="shared" si="285"/>
        <v>14268|Nov-2011</v>
      </c>
    </row>
    <row r="18287" spans="1:12">
      <c r="A18287">
        <v>546912</v>
      </c>
      <c r="B18287" t="s">
        <v>194</v>
      </c>
      <c r="C18287" t="s">
        <v>33</v>
      </c>
      <c r="D18287">
        <v>3</v>
      </c>
      <c r="E18287" s="1">
        <v>40856.691666666673</v>
      </c>
      <c r="F18287">
        <v>2.1</v>
      </c>
      <c r="G18287">
        <v>12811</v>
      </c>
      <c r="H18287" t="s">
        <v>10</v>
      </c>
      <c r="I18287" t="str">
        <f>IF(AND(LEFT(OnlineRetail[[#This Row],[InvoiceNo]],1)&lt;&gt;"C",OnlineRetail[[#This Row],[CustomerID]]&lt;&gt;""),"Yes","No")</f>
        <v>Yes</v>
      </c>
      <c r="J18287" s="4">
        <f>EOMONTH(OnlineRetail[[#This Row],[InvoiceDate]],-1)+1</f>
        <v>40848</v>
      </c>
      <c r="K18287" s="6">
        <f>OnlineRetail[[#This Row],[Quantity]]*OnlineRetail[[#This Row],[UnitPrice]]</f>
        <v>6.3000000000000007</v>
      </c>
      <c r="L18287" t="str">
        <f t="shared" si="285"/>
        <v>12811|Nov-2011</v>
      </c>
    </row>
    <row r="18288" spans="1:12">
      <c r="A18288">
        <v>555794</v>
      </c>
      <c r="B18288" t="s">
        <v>164</v>
      </c>
      <c r="C18288" t="s">
        <v>9</v>
      </c>
      <c r="D18288">
        <v>20</v>
      </c>
      <c r="E18288" s="1">
        <v>40856.696527777778</v>
      </c>
      <c r="F18288">
        <v>2.1</v>
      </c>
      <c r="G18288">
        <v>14279</v>
      </c>
      <c r="H18288" t="s">
        <v>17</v>
      </c>
      <c r="I18288" t="str">
        <f>IF(AND(LEFT(OnlineRetail[[#This Row],[InvoiceNo]],1)&lt;&gt;"C",OnlineRetail[[#This Row],[CustomerID]]&lt;&gt;""),"Yes","No")</f>
        <v>Yes</v>
      </c>
      <c r="J18288" s="4">
        <f>EOMONTH(OnlineRetail[[#This Row],[InvoiceDate]],-1)+1</f>
        <v>40848</v>
      </c>
      <c r="K18288" s="6">
        <f>OnlineRetail[[#This Row],[Quantity]]*OnlineRetail[[#This Row],[UnitPrice]]</f>
        <v>42</v>
      </c>
      <c r="L18288" t="str">
        <f t="shared" si="285"/>
        <v>14279|Nov-2011</v>
      </c>
    </row>
    <row r="18289" spans="1:12">
      <c r="A18289">
        <v>551727</v>
      </c>
      <c r="B18289" t="s">
        <v>141</v>
      </c>
      <c r="C18289" t="s">
        <v>72</v>
      </c>
      <c r="D18289">
        <v>20</v>
      </c>
      <c r="E18289" s="1">
        <v>40856.700694444437</v>
      </c>
      <c r="F18289">
        <v>0.85</v>
      </c>
      <c r="G18289">
        <v>12935</v>
      </c>
      <c r="H18289" t="s">
        <v>10</v>
      </c>
      <c r="I18289" t="str">
        <f>IF(AND(LEFT(OnlineRetail[[#This Row],[InvoiceNo]],1)&lt;&gt;"C",OnlineRetail[[#This Row],[CustomerID]]&lt;&gt;""),"Yes","No")</f>
        <v>Yes</v>
      </c>
      <c r="J18289" s="4">
        <f>EOMONTH(OnlineRetail[[#This Row],[InvoiceDate]],-1)+1</f>
        <v>40848</v>
      </c>
      <c r="K18289" s="6">
        <f>OnlineRetail[[#This Row],[Quantity]]*OnlineRetail[[#This Row],[UnitPrice]]</f>
        <v>17</v>
      </c>
      <c r="L18289" t="str">
        <f t="shared" si="285"/>
        <v>12935|Nov-2011</v>
      </c>
    </row>
    <row r="18290" spans="1:12">
      <c r="A18290">
        <v>550983</v>
      </c>
      <c r="B18290" t="s">
        <v>38</v>
      </c>
      <c r="C18290" t="s">
        <v>12</v>
      </c>
      <c r="D18290">
        <v>23</v>
      </c>
      <c r="E18290" s="1">
        <v>40856.702777777777</v>
      </c>
      <c r="F18290">
        <v>9.9499999999999993</v>
      </c>
      <c r="G18290">
        <v>13067</v>
      </c>
      <c r="H18290" t="s">
        <v>22</v>
      </c>
      <c r="I18290" t="str">
        <f>IF(AND(LEFT(OnlineRetail[[#This Row],[InvoiceNo]],1)&lt;&gt;"C",OnlineRetail[[#This Row],[CustomerID]]&lt;&gt;""),"Yes","No")</f>
        <v>Yes</v>
      </c>
      <c r="J18290" s="4">
        <f>EOMONTH(OnlineRetail[[#This Row],[InvoiceDate]],-1)+1</f>
        <v>40848</v>
      </c>
      <c r="K18290" s="6">
        <f>OnlineRetail[[#This Row],[Quantity]]*OnlineRetail[[#This Row],[UnitPrice]]</f>
        <v>228.85</v>
      </c>
      <c r="L18290" t="str">
        <f t="shared" si="285"/>
        <v>13067|Nov-2011</v>
      </c>
    </row>
    <row r="18291" spans="1:12">
      <c r="A18291">
        <v>547836</v>
      </c>
      <c r="B18291" t="s">
        <v>127</v>
      </c>
      <c r="C18291" t="s">
        <v>19</v>
      </c>
      <c r="D18291">
        <v>15</v>
      </c>
      <c r="E18291" s="1">
        <v>40856.703472222223</v>
      </c>
      <c r="F18291">
        <v>2.5499999999999998</v>
      </c>
      <c r="G18291">
        <v>12916</v>
      </c>
      <c r="H18291" t="s">
        <v>10</v>
      </c>
      <c r="I18291" t="str">
        <f>IF(AND(LEFT(OnlineRetail[[#This Row],[InvoiceNo]],1)&lt;&gt;"C",OnlineRetail[[#This Row],[CustomerID]]&lt;&gt;""),"Yes","No")</f>
        <v>Yes</v>
      </c>
      <c r="J18291" s="4">
        <f>EOMONTH(OnlineRetail[[#This Row],[InvoiceDate]],-1)+1</f>
        <v>40848</v>
      </c>
      <c r="K18291" s="6">
        <f>OnlineRetail[[#This Row],[Quantity]]*OnlineRetail[[#This Row],[UnitPrice]]</f>
        <v>38.25</v>
      </c>
      <c r="L18291" t="str">
        <f t="shared" si="285"/>
        <v>12916|Nov-2011</v>
      </c>
    </row>
    <row r="18292" spans="1:12">
      <c r="A18292">
        <v>546924</v>
      </c>
      <c r="B18292" t="s">
        <v>101</v>
      </c>
      <c r="C18292" t="s">
        <v>53</v>
      </c>
      <c r="D18292">
        <v>8</v>
      </c>
      <c r="E18292" s="1">
        <v>40856.703472222223</v>
      </c>
      <c r="F18292">
        <v>1.25</v>
      </c>
      <c r="G18292">
        <v>13157</v>
      </c>
      <c r="H18292" t="s">
        <v>10</v>
      </c>
      <c r="I18292" t="str">
        <f>IF(AND(LEFT(OnlineRetail[[#This Row],[InvoiceNo]],1)&lt;&gt;"C",OnlineRetail[[#This Row],[CustomerID]]&lt;&gt;""),"Yes","No")</f>
        <v>Yes</v>
      </c>
      <c r="J18292" s="4">
        <f>EOMONTH(OnlineRetail[[#This Row],[InvoiceDate]],-1)+1</f>
        <v>40848</v>
      </c>
      <c r="K18292" s="6">
        <f>OnlineRetail[[#This Row],[Quantity]]*OnlineRetail[[#This Row],[UnitPrice]]</f>
        <v>10</v>
      </c>
      <c r="L18292" t="str">
        <f t="shared" si="285"/>
        <v>13157|Nov-2011</v>
      </c>
    </row>
    <row r="18293" spans="1:12">
      <c r="A18293">
        <v>539756</v>
      </c>
      <c r="B18293" t="s">
        <v>259</v>
      </c>
      <c r="C18293" t="s">
        <v>40</v>
      </c>
      <c r="D18293">
        <v>19</v>
      </c>
      <c r="E18293" s="1">
        <v>40856.70416666667</v>
      </c>
      <c r="F18293">
        <v>4.25</v>
      </c>
      <c r="G18293">
        <v>13006</v>
      </c>
      <c r="H18293" t="s">
        <v>17</v>
      </c>
      <c r="I18293" t="str">
        <f>IF(AND(LEFT(OnlineRetail[[#This Row],[InvoiceNo]],1)&lt;&gt;"C",OnlineRetail[[#This Row],[CustomerID]]&lt;&gt;""),"Yes","No")</f>
        <v>Yes</v>
      </c>
      <c r="J18293" s="4">
        <f>EOMONTH(OnlineRetail[[#This Row],[InvoiceDate]],-1)+1</f>
        <v>40848</v>
      </c>
      <c r="K18293" s="6">
        <f>OnlineRetail[[#This Row],[Quantity]]*OnlineRetail[[#This Row],[UnitPrice]]</f>
        <v>80.75</v>
      </c>
      <c r="L18293" t="str">
        <f t="shared" si="285"/>
        <v>13006|Nov-2011</v>
      </c>
    </row>
    <row r="18294" spans="1:12">
      <c r="A18294">
        <v>544821</v>
      </c>
      <c r="B18294" t="s">
        <v>161</v>
      </c>
      <c r="C18294" t="s">
        <v>40</v>
      </c>
      <c r="D18294">
        <v>23</v>
      </c>
      <c r="E18294" s="1">
        <v>40856.705555555563</v>
      </c>
      <c r="F18294">
        <v>1.25</v>
      </c>
      <c r="G18294">
        <v>13077</v>
      </c>
      <c r="H18294" t="s">
        <v>10</v>
      </c>
      <c r="I18294" t="str">
        <f>IF(AND(LEFT(OnlineRetail[[#This Row],[InvoiceNo]],1)&lt;&gt;"C",OnlineRetail[[#This Row],[CustomerID]]&lt;&gt;""),"Yes","No")</f>
        <v>Yes</v>
      </c>
      <c r="J18294" s="4">
        <f>EOMONTH(OnlineRetail[[#This Row],[InvoiceDate]],-1)+1</f>
        <v>40848</v>
      </c>
      <c r="K18294" s="6">
        <f>OnlineRetail[[#This Row],[Quantity]]*OnlineRetail[[#This Row],[UnitPrice]]</f>
        <v>28.75</v>
      </c>
      <c r="L18294" t="str">
        <f t="shared" si="285"/>
        <v>13077|Nov-2011</v>
      </c>
    </row>
    <row r="18295" spans="1:12">
      <c r="A18295">
        <v>544706</v>
      </c>
      <c r="B18295" t="s">
        <v>258</v>
      </c>
      <c r="C18295" t="s">
        <v>14</v>
      </c>
      <c r="D18295">
        <v>19</v>
      </c>
      <c r="E18295" s="1">
        <v>40856.707638888889</v>
      </c>
      <c r="F18295">
        <v>9.9499999999999993</v>
      </c>
      <c r="G18295">
        <v>13638</v>
      </c>
      <c r="H18295" t="s">
        <v>10</v>
      </c>
      <c r="I18295" t="str">
        <f>IF(AND(LEFT(OnlineRetail[[#This Row],[InvoiceNo]],1)&lt;&gt;"C",OnlineRetail[[#This Row],[CustomerID]]&lt;&gt;""),"Yes","No")</f>
        <v>Yes</v>
      </c>
      <c r="J18295" s="4">
        <f>EOMONTH(OnlineRetail[[#This Row],[InvoiceDate]],-1)+1</f>
        <v>40848</v>
      </c>
      <c r="K18295" s="6">
        <f>OnlineRetail[[#This Row],[Quantity]]*OnlineRetail[[#This Row],[UnitPrice]]</f>
        <v>189.04999999999998</v>
      </c>
      <c r="L18295" t="str">
        <f t="shared" si="285"/>
        <v>13638|Nov-2011</v>
      </c>
    </row>
    <row r="18296" spans="1:12">
      <c r="A18296">
        <v>543677</v>
      </c>
      <c r="B18296" t="s">
        <v>183</v>
      </c>
      <c r="C18296" t="s">
        <v>62</v>
      </c>
      <c r="D18296">
        <v>15</v>
      </c>
      <c r="E18296" s="1">
        <v>40856.708333333343</v>
      </c>
      <c r="F18296">
        <v>1.25</v>
      </c>
      <c r="G18296">
        <v>14082</v>
      </c>
      <c r="H18296" t="s">
        <v>10</v>
      </c>
      <c r="I18296" t="str">
        <f>IF(AND(LEFT(OnlineRetail[[#This Row],[InvoiceNo]],1)&lt;&gt;"C",OnlineRetail[[#This Row],[CustomerID]]&lt;&gt;""),"Yes","No")</f>
        <v>Yes</v>
      </c>
      <c r="J18296" s="4">
        <f>EOMONTH(OnlineRetail[[#This Row],[InvoiceDate]],-1)+1</f>
        <v>40848</v>
      </c>
      <c r="K18296" s="6">
        <f>OnlineRetail[[#This Row],[Quantity]]*OnlineRetail[[#This Row],[UnitPrice]]</f>
        <v>18.75</v>
      </c>
      <c r="L18296" t="str">
        <f t="shared" si="285"/>
        <v>14082|Nov-2011</v>
      </c>
    </row>
    <row r="18297" spans="1:12">
      <c r="A18297">
        <v>555537</v>
      </c>
      <c r="B18297" t="s">
        <v>237</v>
      </c>
      <c r="C18297" t="s">
        <v>16</v>
      </c>
      <c r="D18297">
        <v>19</v>
      </c>
      <c r="E18297" s="1">
        <v>40856.712500000001</v>
      </c>
      <c r="F18297">
        <v>4.95</v>
      </c>
      <c r="G18297">
        <v>13307</v>
      </c>
      <c r="H18297" t="s">
        <v>10</v>
      </c>
      <c r="I18297" t="str">
        <f>IF(AND(LEFT(OnlineRetail[[#This Row],[InvoiceNo]],1)&lt;&gt;"C",OnlineRetail[[#This Row],[CustomerID]]&lt;&gt;""),"Yes","No")</f>
        <v>Yes</v>
      </c>
      <c r="J18297" s="4">
        <f>EOMONTH(OnlineRetail[[#This Row],[InvoiceDate]],-1)+1</f>
        <v>40848</v>
      </c>
      <c r="K18297" s="6">
        <f>OnlineRetail[[#This Row],[Quantity]]*OnlineRetail[[#This Row],[UnitPrice]]</f>
        <v>94.05</v>
      </c>
      <c r="L18297" t="str">
        <f t="shared" si="285"/>
        <v>13307|Nov-2011</v>
      </c>
    </row>
    <row r="18298" spans="1:12">
      <c r="A18298">
        <v>554316</v>
      </c>
      <c r="B18298" t="s">
        <v>80</v>
      </c>
      <c r="C18298" t="s">
        <v>9</v>
      </c>
      <c r="D18298">
        <v>12</v>
      </c>
      <c r="E18298" s="1">
        <v>40856.712500000001</v>
      </c>
      <c r="F18298">
        <v>3.39</v>
      </c>
      <c r="G18298">
        <v>13362</v>
      </c>
      <c r="H18298" t="s">
        <v>10</v>
      </c>
      <c r="I18298" t="str">
        <f>IF(AND(LEFT(OnlineRetail[[#This Row],[InvoiceNo]],1)&lt;&gt;"C",OnlineRetail[[#This Row],[CustomerID]]&lt;&gt;""),"Yes","No")</f>
        <v>Yes</v>
      </c>
      <c r="J18298" s="4">
        <f>EOMONTH(OnlineRetail[[#This Row],[InvoiceDate]],-1)+1</f>
        <v>40848</v>
      </c>
      <c r="K18298" s="6">
        <f>OnlineRetail[[#This Row],[Quantity]]*OnlineRetail[[#This Row],[UnitPrice]]</f>
        <v>40.68</v>
      </c>
      <c r="L18298" t="str">
        <f t="shared" si="285"/>
        <v>13362|Nov-2011</v>
      </c>
    </row>
    <row r="18299" spans="1:12">
      <c r="A18299">
        <v>537260</v>
      </c>
      <c r="B18299" t="s">
        <v>282</v>
      </c>
      <c r="C18299" t="s">
        <v>62</v>
      </c>
      <c r="D18299">
        <v>7</v>
      </c>
      <c r="E18299" s="1">
        <v>40856.718055555553</v>
      </c>
      <c r="F18299">
        <v>3.39</v>
      </c>
      <c r="G18299">
        <v>13917</v>
      </c>
      <c r="H18299" t="s">
        <v>10</v>
      </c>
      <c r="I18299" t="str">
        <f>IF(AND(LEFT(OnlineRetail[[#This Row],[InvoiceNo]],1)&lt;&gt;"C",OnlineRetail[[#This Row],[CustomerID]]&lt;&gt;""),"Yes","No")</f>
        <v>Yes</v>
      </c>
      <c r="J18299" s="4">
        <f>EOMONTH(OnlineRetail[[#This Row],[InvoiceDate]],-1)+1</f>
        <v>40848</v>
      </c>
      <c r="K18299" s="6">
        <f>OnlineRetail[[#This Row],[Quantity]]*OnlineRetail[[#This Row],[UnitPrice]]</f>
        <v>23.73</v>
      </c>
      <c r="L18299" t="str">
        <f t="shared" si="285"/>
        <v>13917|Nov-2011</v>
      </c>
    </row>
    <row r="18300" spans="1:12">
      <c r="A18300">
        <v>553495</v>
      </c>
      <c r="B18300" t="s">
        <v>273</v>
      </c>
      <c r="C18300" t="s">
        <v>14</v>
      </c>
      <c r="D18300">
        <v>18</v>
      </c>
      <c r="E18300" s="1">
        <v>40856.718055555553</v>
      </c>
      <c r="F18300">
        <v>0.85</v>
      </c>
      <c r="G18300">
        <v>14127</v>
      </c>
      <c r="H18300" t="s">
        <v>10</v>
      </c>
      <c r="I18300" t="str">
        <f>IF(AND(LEFT(OnlineRetail[[#This Row],[InvoiceNo]],1)&lt;&gt;"C",OnlineRetail[[#This Row],[CustomerID]]&lt;&gt;""),"Yes","No")</f>
        <v>Yes</v>
      </c>
      <c r="J18300" s="4">
        <f>EOMONTH(OnlineRetail[[#This Row],[InvoiceDate]],-1)+1</f>
        <v>40848</v>
      </c>
      <c r="K18300" s="6">
        <f>OnlineRetail[[#This Row],[Quantity]]*OnlineRetail[[#This Row],[UnitPrice]]</f>
        <v>15.299999999999999</v>
      </c>
      <c r="L18300" t="str">
        <f t="shared" si="285"/>
        <v>14127|Nov-2011</v>
      </c>
    </row>
    <row r="18301" spans="1:12">
      <c r="A18301">
        <v>544494</v>
      </c>
      <c r="B18301" t="s">
        <v>204</v>
      </c>
      <c r="C18301" t="s">
        <v>12</v>
      </c>
      <c r="D18301">
        <v>23</v>
      </c>
      <c r="E18301" s="1">
        <v>40856.723611111112</v>
      </c>
      <c r="F18301">
        <v>1.65</v>
      </c>
      <c r="G18301">
        <v>12526</v>
      </c>
      <c r="H18301" t="s">
        <v>10</v>
      </c>
      <c r="I18301" t="str">
        <f>IF(AND(LEFT(OnlineRetail[[#This Row],[InvoiceNo]],1)&lt;&gt;"C",OnlineRetail[[#This Row],[CustomerID]]&lt;&gt;""),"Yes","No")</f>
        <v>Yes</v>
      </c>
      <c r="J18301" s="4">
        <f>EOMONTH(OnlineRetail[[#This Row],[InvoiceDate]],-1)+1</f>
        <v>40848</v>
      </c>
      <c r="K18301" s="6">
        <f>OnlineRetail[[#This Row],[Quantity]]*OnlineRetail[[#This Row],[UnitPrice]]</f>
        <v>37.949999999999996</v>
      </c>
      <c r="L18301" t="str">
        <f t="shared" si="285"/>
        <v>12526|Nov-2011</v>
      </c>
    </row>
    <row r="18302" spans="1:12">
      <c r="A18302">
        <v>543912</v>
      </c>
      <c r="B18302" t="s">
        <v>129</v>
      </c>
      <c r="C18302" t="s">
        <v>33</v>
      </c>
      <c r="D18302">
        <v>23</v>
      </c>
      <c r="E18302" s="1">
        <v>40856.725694444453</v>
      </c>
      <c r="F18302">
        <v>2.5499999999999998</v>
      </c>
      <c r="G18302">
        <v>13394</v>
      </c>
      <c r="H18302" t="s">
        <v>10</v>
      </c>
      <c r="I18302" t="str">
        <f>IF(AND(LEFT(OnlineRetail[[#This Row],[InvoiceNo]],1)&lt;&gt;"C",OnlineRetail[[#This Row],[CustomerID]]&lt;&gt;""),"Yes","No")</f>
        <v>Yes</v>
      </c>
      <c r="J18302" s="4">
        <f>EOMONTH(OnlineRetail[[#This Row],[InvoiceDate]],-1)+1</f>
        <v>40848</v>
      </c>
      <c r="K18302" s="6">
        <f>OnlineRetail[[#This Row],[Quantity]]*OnlineRetail[[#This Row],[UnitPrice]]</f>
        <v>58.65</v>
      </c>
      <c r="L18302" t="str">
        <f t="shared" si="285"/>
        <v>13394|Nov-2011</v>
      </c>
    </row>
    <row r="18303" spans="1:12">
      <c r="A18303">
        <v>545003</v>
      </c>
      <c r="B18303" t="s">
        <v>135</v>
      </c>
      <c r="C18303" t="s">
        <v>53</v>
      </c>
      <c r="D18303">
        <v>5</v>
      </c>
      <c r="E18303" s="1">
        <v>40856.736111111109</v>
      </c>
      <c r="F18303">
        <v>2.5499999999999998</v>
      </c>
      <c r="G18303">
        <v>12859</v>
      </c>
      <c r="H18303" t="s">
        <v>17</v>
      </c>
      <c r="I18303" t="str">
        <f>IF(AND(LEFT(OnlineRetail[[#This Row],[InvoiceNo]],1)&lt;&gt;"C",OnlineRetail[[#This Row],[CustomerID]]&lt;&gt;""),"Yes","No")</f>
        <v>Yes</v>
      </c>
      <c r="J18303" s="4">
        <f>EOMONTH(OnlineRetail[[#This Row],[InvoiceDate]],-1)+1</f>
        <v>40848</v>
      </c>
      <c r="K18303" s="6">
        <f>OnlineRetail[[#This Row],[Quantity]]*OnlineRetail[[#This Row],[UnitPrice]]</f>
        <v>12.75</v>
      </c>
      <c r="L18303" t="str">
        <f t="shared" si="285"/>
        <v>12859|Nov-2011</v>
      </c>
    </row>
    <row r="18304" spans="1:12">
      <c r="A18304">
        <v>551813</v>
      </c>
      <c r="B18304" t="s">
        <v>221</v>
      </c>
      <c r="C18304" t="s">
        <v>48</v>
      </c>
      <c r="D18304">
        <v>18</v>
      </c>
      <c r="E18304" s="1">
        <v>40856.737500000003</v>
      </c>
      <c r="F18304">
        <v>1.65</v>
      </c>
      <c r="G18304">
        <v>12764</v>
      </c>
      <c r="H18304" t="s">
        <v>10</v>
      </c>
      <c r="I18304" t="str">
        <f>IF(AND(LEFT(OnlineRetail[[#This Row],[InvoiceNo]],1)&lt;&gt;"C",OnlineRetail[[#This Row],[CustomerID]]&lt;&gt;""),"Yes","No")</f>
        <v>Yes</v>
      </c>
      <c r="J18304" s="4">
        <f>EOMONTH(OnlineRetail[[#This Row],[InvoiceDate]],-1)+1</f>
        <v>40848</v>
      </c>
      <c r="K18304" s="6">
        <f>OnlineRetail[[#This Row],[Quantity]]*OnlineRetail[[#This Row],[UnitPrice]]</f>
        <v>29.7</v>
      </c>
      <c r="L18304" t="str">
        <f t="shared" si="285"/>
        <v>12764|Nov-2011</v>
      </c>
    </row>
    <row r="18305" spans="1:12">
      <c r="A18305">
        <v>555314</v>
      </c>
      <c r="B18305" t="s">
        <v>244</v>
      </c>
      <c r="C18305" t="s">
        <v>12</v>
      </c>
      <c r="D18305">
        <v>23</v>
      </c>
      <c r="E18305" s="1">
        <v>40856.737500000003</v>
      </c>
      <c r="F18305">
        <v>2.1</v>
      </c>
      <c r="G18305">
        <v>13077</v>
      </c>
      <c r="H18305" t="s">
        <v>70</v>
      </c>
      <c r="I18305" t="str">
        <f>IF(AND(LEFT(OnlineRetail[[#This Row],[InvoiceNo]],1)&lt;&gt;"C",OnlineRetail[[#This Row],[CustomerID]]&lt;&gt;""),"Yes","No")</f>
        <v>Yes</v>
      </c>
      <c r="J18305" s="4">
        <f>EOMONTH(OnlineRetail[[#This Row],[InvoiceDate]],-1)+1</f>
        <v>40848</v>
      </c>
      <c r="K18305" s="6">
        <f>OnlineRetail[[#This Row],[Quantity]]*OnlineRetail[[#This Row],[UnitPrice]]</f>
        <v>48.300000000000004</v>
      </c>
      <c r="L18305" t="str">
        <f t="shared" si="285"/>
        <v>13077|Nov-2011</v>
      </c>
    </row>
    <row r="18306" spans="1:12">
      <c r="A18306">
        <v>549585</v>
      </c>
      <c r="B18306" t="s">
        <v>123</v>
      </c>
      <c r="C18306" t="s">
        <v>50</v>
      </c>
      <c r="D18306">
        <v>16</v>
      </c>
      <c r="E18306" s="1">
        <v>40856.742361111108</v>
      </c>
      <c r="F18306">
        <v>1.65</v>
      </c>
      <c r="G18306">
        <v>13247</v>
      </c>
      <c r="H18306" t="s">
        <v>25</v>
      </c>
      <c r="I18306" t="str">
        <f>IF(AND(LEFT(OnlineRetail[[#This Row],[InvoiceNo]],1)&lt;&gt;"C",OnlineRetail[[#This Row],[CustomerID]]&lt;&gt;""),"Yes","No")</f>
        <v>Yes</v>
      </c>
      <c r="J18306" s="4">
        <f>EOMONTH(OnlineRetail[[#This Row],[InvoiceDate]],-1)+1</f>
        <v>40848</v>
      </c>
      <c r="K18306" s="6">
        <f>OnlineRetail[[#This Row],[Quantity]]*OnlineRetail[[#This Row],[UnitPrice]]</f>
        <v>26.4</v>
      </c>
      <c r="L18306" t="str">
        <f t="shared" ref="L18306:L18369" si="286">IF(I18306="Yes",G18306&amp;"|"&amp;TEXT(J18306,"mmm-yyyy"),"")</f>
        <v>13247|Nov-2011</v>
      </c>
    </row>
    <row r="18307" spans="1:12">
      <c r="A18307">
        <v>540415</v>
      </c>
      <c r="B18307" t="s">
        <v>20</v>
      </c>
      <c r="C18307" t="s">
        <v>9</v>
      </c>
      <c r="D18307">
        <v>19</v>
      </c>
      <c r="E18307" s="1">
        <v>40856.743750000001</v>
      </c>
      <c r="F18307">
        <v>5.95</v>
      </c>
      <c r="G18307">
        <v>13728</v>
      </c>
      <c r="H18307" t="s">
        <v>121</v>
      </c>
      <c r="I18307" t="str">
        <f>IF(AND(LEFT(OnlineRetail[[#This Row],[InvoiceNo]],1)&lt;&gt;"C",OnlineRetail[[#This Row],[CustomerID]]&lt;&gt;""),"Yes","No")</f>
        <v>Yes</v>
      </c>
      <c r="J18307" s="4">
        <f>EOMONTH(OnlineRetail[[#This Row],[InvoiceDate]],-1)+1</f>
        <v>40848</v>
      </c>
      <c r="K18307" s="6">
        <f>OnlineRetail[[#This Row],[Quantity]]*OnlineRetail[[#This Row],[UnitPrice]]</f>
        <v>113.05</v>
      </c>
      <c r="L18307" t="str">
        <f t="shared" si="286"/>
        <v>13728|Nov-2011</v>
      </c>
    </row>
    <row r="18308" spans="1:12">
      <c r="A18308">
        <v>554743</v>
      </c>
      <c r="B18308" t="s">
        <v>224</v>
      </c>
      <c r="C18308" t="s">
        <v>42</v>
      </c>
      <c r="D18308">
        <v>15</v>
      </c>
      <c r="E18308" s="1">
        <v>40856.750694444447</v>
      </c>
      <c r="F18308">
        <v>4.25</v>
      </c>
      <c r="G18308">
        <v>14239</v>
      </c>
      <c r="H18308" t="s">
        <v>10</v>
      </c>
      <c r="I18308" t="str">
        <f>IF(AND(LEFT(OnlineRetail[[#This Row],[InvoiceNo]],1)&lt;&gt;"C",OnlineRetail[[#This Row],[CustomerID]]&lt;&gt;""),"Yes","No")</f>
        <v>Yes</v>
      </c>
      <c r="J18308" s="4">
        <f>EOMONTH(OnlineRetail[[#This Row],[InvoiceDate]],-1)+1</f>
        <v>40848</v>
      </c>
      <c r="K18308" s="6">
        <f>OnlineRetail[[#This Row],[Quantity]]*OnlineRetail[[#This Row],[UnitPrice]]</f>
        <v>63.75</v>
      </c>
      <c r="L18308" t="str">
        <f t="shared" si="286"/>
        <v>14239|Nov-2011</v>
      </c>
    </row>
    <row r="18309" spans="1:12">
      <c r="A18309">
        <v>553502</v>
      </c>
      <c r="B18309" t="s">
        <v>222</v>
      </c>
      <c r="C18309" t="s">
        <v>24</v>
      </c>
      <c r="D18309">
        <v>8</v>
      </c>
      <c r="E18309" s="1">
        <v>40856.763888888891</v>
      </c>
      <c r="F18309">
        <v>1.25</v>
      </c>
      <c r="G18309">
        <v>12560</v>
      </c>
      <c r="H18309" t="s">
        <v>10</v>
      </c>
      <c r="I18309" t="str">
        <f>IF(AND(LEFT(OnlineRetail[[#This Row],[InvoiceNo]],1)&lt;&gt;"C",OnlineRetail[[#This Row],[CustomerID]]&lt;&gt;""),"Yes","No")</f>
        <v>Yes</v>
      </c>
      <c r="J18309" s="4">
        <f>EOMONTH(OnlineRetail[[#This Row],[InvoiceDate]],-1)+1</f>
        <v>40848</v>
      </c>
      <c r="K18309" s="6">
        <f>OnlineRetail[[#This Row],[Quantity]]*OnlineRetail[[#This Row],[UnitPrice]]</f>
        <v>10</v>
      </c>
      <c r="L18309" t="str">
        <f t="shared" si="286"/>
        <v>12560|Nov-2011</v>
      </c>
    </row>
    <row r="18310" spans="1:12">
      <c r="A18310">
        <v>549116</v>
      </c>
      <c r="B18310" t="s">
        <v>170</v>
      </c>
      <c r="C18310" t="s">
        <v>42</v>
      </c>
      <c r="D18310">
        <v>14</v>
      </c>
      <c r="E18310" s="1">
        <v>40856.768055555563</v>
      </c>
      <c r="F18310">
        <v>2.5499999999999998</v>
      </c>
      <c r="G18310">
        <v>12947</v>
      </c>
      <c r="H18310" t="s">
        <v>10</v>
      </c>
      <c r="I18310" t="str">
        <f>IF(AND(LEFT(OnlineRetail[[#This Row],[InvoiceNo]],1)&lt;&gt;"C",OnlineRetail[[#This Row],[CustomerID]]&lt;&gt;""),"Yes","No")</f>
        <v>Yes</v>
      </c>
      <c r="J18310" s="4">
        <f>EOMONTH(OnlineRetail[[#This Row],[InvoiceDate]],-1)+1</f>
        <v>40848</v>
      </c>
      <c r="K18310" s="6">
        <f>OnlineRetail[[#This Row],[Quantity]]*OnlineRetail[[#This Row],[UnitPrice]]</f>
        <v>35.699999999999996</v>
      </c>
      <c r="L18310" t="str">
        <f t="shared" si="286"/>
        <v>12947|Nov-2011</v>
      </c>
    </row>
    <row r="18311" spans="1:12">
      <c r="A18311">
        <v>547661</v>
      </c>
      <c r="B18311" t="s">
        <v>98</v>
      </c>
      <c r="C18311" t="s">
        <v>62</v>
      </c>
      <c r="D18311">
        <v>21</v>
      </c>
      <c r="E18311" s="1">
        <v>40856.770833333343</v>
      </c>
      <c r="F18311">
        <v>0.85</v>
      </c>
      <c r="G18311">
        <v>13767</v>
      </c>
      <c r="H18311" t="s">
        <v>10</v>
      </c>
      <c r="I18311" t="str">
        <f>IF(AND(LEFT(OnlineRetail[[#This Row],[InvoiceNo]],1)&lt;&gt;"C",OnlineRetail[[#This Row],[CustomerID]]&lt;&gt;""),"Yes","No")</f>
        <v>Yes</v>
      </c>
      <c r="J18311" s="4">
        <f>EOMONTH(OnlineRetail[[#This Row],[InvoiceDate]],-1)+1</f>
        <v>40848</v>
      </c>
      <c r="K18311" s="6">
        <f>OnlineRetail[[#This Row],[Quantity]]*OnlineRetail[[#This Row],[UnitPrice]]</f>
        <v>17.849999999999998</v>
      </c>
      <c r="L18311" t="str">
        <f t="shared" si="286"/>
        <v>13767|Nov-2011</v>
      </c>
    </row>
    <row r="18312" spans="1:12">
      <c r="A18312">
        <v>550429</v>
      </c>
      <c r="B18312" t="s">
        <v>288</v>
      </c>
      <c r="C18312" t="s">
        <v>50</v>
      </c>
      <c r="D18312">
        <v>3</v>
      </c>
      <c r="E18312" s="1">
        <v>40856.777777777781</v>
      </c>
      <c r="F18312">
        <v>5.95</v>
      </c>
      <c r="G18312">
        <v>12940</v>
      </c>
      <c r="H18312" t="s">
        <v>17</v>
      </c>
      <c r="I18312" t="str">
        <f>IF(AND(LEFT(OnlineRetail[[#This Row],[InvoiceNo]],1)&lt;&gt;"C",OnlineRetail[[#This Row],[CustomerID]]&lt;&gt;""),"Yes","No")</f>
        <v>Yes</v>
      </c>
      <c r="J18312" s="4">
        <f>EOMONTH(OnlineRetail[[#This Row],[InvoiceDate]],-1)+1</f>
        <v>40848</v>
      </c>
      <c r="K18312" s="6">
        <f>OnlineRetail[[#This Row],[Quantity]]*OnlineRetail[[#This Row],[UnitPrice]]</f>
        <v>17.850000000000001</v>
      </c>
      <c r="L18312" t="str">
        <f t="shared" si="286"/>
        <v>12940|Nov-2011</v>
      </c>
    </row>
    <row r="18313" spans="1:12">
      <c r="A18313">
        <v>544447</v>
      </c>
      <c r="B18313" t="s">
        <v>95</v>
      </c>
      <c r="C18313" t="s">
        <v>27</v>
      </c>
      <c r="D18313">
        <v>19</v>
      </c>
      <c r="E18313" s="1">
        <v>40856.780555555553</v>
      </c>
      <c r="F18313">
        <v>0.85</v>
      </c>
      <c r="G18313">
        <v>12738</v>
      </c>
      <c r="H18313" t="s">
        <v>10</v>
      </c>
      <c r="I18313" t="str">
        <f>IF(AND(LEFT(OnlineRetail[[#This Row],[InvoiceNo]],1)&lt;&gt;"C",OnlineRetail[[#This Row],[CustomerID]]&lt;&gt;""),"Yes","No")</f>
        <v>Yes</v>
      </c>
      <c r="J18313" s="4">
        <f>EOMONTH(OnlineRetail[[#This Row],[InvoiceDate]],-1)+1</f>
        <v>40848</v>
      </c>
      <c r="K18313" s="6">
        <f>OnlineRetail[[#This Row],[Quantity]]*OnlineRetail[[#This Row],[UnitPrice]]</f>
        <v>16.149999999999999</v>
      </c>
      <c r="L18313" t="str">
        <f t="shared" si="286"/>
        <v>12738|Nov-2011</v>
      </c>
    </row>
    <row r="18314" spans="1:12">
      <c r="A18314">
        <v>538956</v>
      </c>
      <c r="B18314" t="s">
        <v>266</v>
      </c>
      <c r="C18314" t="s">
        <v>48</v>
      </c>
      <c r="D18314">
        <v>13</v>
      </c>
      <c r="E18314" s="1">
        <v>40856.780555555553</v>
      </c>
      <c r="F18314">
        <v>1.65</v>
      </c>
      <c r="G18314">
        <v>12490</v>
      </c>
      <c r="H18314" t="s">
        <v>10</v>
      </c>
      <c r="I18314" t="str">
        <f>IF(AND(LEFT(OnlineRetail[[#This Row],[InvoiceNo]],1)&lt;&gt;"C",OnlineRetail[[#This Row],[CustomerID]]&lt;&gt;""),"Yes","No")</f>
        <v>Yes</v>
      </c>
      <c r="J18314" s="4">
        <f>EOMONTH(OnlineRetail[[#This Row],[InvoiceDate]],-1)+1</f>
        <v>40848</v>
      </c>
      <c r="K18314" s="6">
        <f>OnlineRetail[[#This Row],[Quantity]]*OnlineRetail[[#This Row],[UnitPrice]]</f>
        <v>21.45</v>
      </c>
      <c r="L18314" t="str">
        <f t="shared" si="286"/>
        <v>12490|Nov-2011</v>
      </c>
    </row>
    <row r="18315" spans="1:12">
      <c r="A18315">
        <v>544131</v>
      </c>
      <c r="B18315" t="s">
        <v>119</v>
      </c>
      <c r="C18315" t="s">
        <v>48</v>
      </c>
      <c r="D18315">
        <v>4</v>
      </c>
      <c r="E18315" s="1">
        <v>40856.794444444437</v>
      </c>
      <c r="F18315">
        <v>4.25</v>
      </c>
      <c r="G18315">
        <v>14104</v>
      </c>
      <c r="H18315" t="s">
        <v>22</v>
      </c>
      <c r="I18315" t="str">
        <f>IF(AND(LEFT(OnlineRetail[[#This Row],[InvoiceNo]],1)&lt;&gt;"C",OnlineRetail[[#This Row],[CustomerID]]&lt;&gt;""),"Yes","No")</f>
        <v>Yes</v>
      </c>
      <c r="J18315" s="4">
        <f>EOMONTH(OnlineRetail[[#This Row],[InvoiceDate]],-1)+1</f>
        <v>40848</v>
      </c>
      <c r="K18315" s="6">
        <f>OnlineRetail[[#This Row],[Quantity]]*OnlineRetail[[#This Row],[UnitPrice]]</f>
        <v>17</v>
      </c>
      <c r="L18315" t="str">
        <f t="shared" si="286"/>
        <v>14104|Nov-2011</v>
      </c>
    </row>
    <row r="18316" spans="1:12">
      <c r="A18316">
        <v>537132</v>
      </c>
      <c r="B18316" t="s">
        <v>119</v>
      </c>
      <c r="C18316" t="s">
        <v>40</v>
      </c>
      <c r="D18316">
        <v>19</v>
      </c>
      <c r="E18316" s="1">
        <v>40856.796527777777</v>
      </c>
      <c r="F18316">
        <v>2.5499999999999998</v>
      </c>
      <c r="G18316">
        <v>13627</v>
      </c>
      <c r="H18316" t="s">
        <v>10</v>
      </c>
      <c r="I18316" t="str">
        <f>IF(AND(LEFT(OnlineRetail[[#This Row],[InvoiceNo]],1)&lt;&gt;"C",OnlineRetail[[#This Row],[CustomerID]]&lt;&gt;""),"Yes","No")</f>
        <v>Yes</v>
      </c>
      <c r="J18316" s="4">
        <f>EOMONTH(OnlineRetail[[#This Row],[InvoiceDate]],-1)+1</f>
        <v>40848</v>
      </c>
      <c r="K18316" s="6">
        <f>OnlineRetail[[#This Row],[Quantity]]*OnlineRetail[[#This Row],[UnitPrice]]</f>
        <v>48.449999999999996</v>
      </c>
      <c r="L18316" t="str">
        <f t="shared" si="286"/>
        <v>13627|Nov-2011</v>
      </c>
    </row>
    <row r="18317" spans="1:12">
      <c r="A18317">
        <v>550078</v>
      </c>
      <c r="B18317" t="s">
        <v>41</v>
      </c>
      <c r="C18317" t="s">
        <v>72</v>
      </c>
      <c r="D18317">
        <v>23</v>
      </c>
      <c r="E18317" s="1">
        <v>40856.79791666667</v>
      </c>
      <c r="F18317">
        <v>0.85</v>
      </c>
      <c r="G18317">
        <v>12353</v>
      </c>
      <c r="H18317" t="s">
        <v>10</v>
      </c>
      <c r="I18317" t="str">
        <f>IF(AND(LEFT(OnlineRetail[[#This Row],[InvoiceNo]],1)&lt;&gt;"C",OnlineRetail[[#This Row],[CustomerID]]&lt;&gt;""),"Yes","No")</f>
        <v>Yes</v>
      </c>
      <c r="J18317" s="4">
        <f>EOMONTH(OnlineRetail[[#This Row],[InvoiceDate]],-1)+1</f>
        <v>40848</v>
      </c>
      <c r="K18317" s="6">
        <f>OnlineRetail[[#This Row],[Quantity]]*OnlineRetail[[#This Row],[UnitPrice]]</f>
        <v>19.55</v>
      </c>
      <c r="L18317" t="str">
        <f t="shared" si="286"/>
        <v>12353|Nov-2011</v>
      </c>
    </row>
    <row r="18318" spans="1:12">
      <c r="A18318">
        <v>548410</v>
      </c>
      <c r="B18318" t="s">
        <v>122</v>
      </c>
      <c r="C18318" t="s">
        <v>50</v>
      </c>
      <c r="D18318">
        <v>11</v>
      </c>
      <c r="E18318" s="1">
        <v>40856.80972222222</v>
      </c>
      <c r="F18318">
        <v>2.5499999999999998</v>
      </c>
      <c r="G18318">
        <v>14236</v>
      </c>
      <c r="H18318" t="s">
        <v>10</v>
      </c>
      <c r="I18318" t="str">
        <f>IF(AND(LEFT(OnlineRetail[[#This Row],[InvoiceNo]],1)&lt;&gt;"C",OnlineRetail[[#This Row],[CustomerID]]&lt;&gt;""),"Yes","No")</f>
        <v>Yes</v>
      </c>
      <c r="J18318" s="4">
        <f>EOMONTH(OnlineRetail[[#This Row],[InvoiceDate]],-1)+1</f>
        <v>40848</v>
      </c>
      <c r="K18318" s="6">
        <f>OnlineRetail[[#This Row],[Quantity]]*OnlineRetail[[#This Row],[UnitPrice]]</f>
        <v>28.049999999999997</v>
      </c>
      <c r="L18318" t="str">
        <f t="shared" si="286"/>
        <v>14236|Nov-2011</v>
      </c>
    </row>
    <row r="18319" spans="1:12">
      <c r="A18319">
        <v>536723</v>
      </c>
      <c r="B18319" t="s">
        <v>110</v>
      </c>
      <c r="C18319" t="s">
        <v>27</v>
      </c>
      <c r="D18319">
        <v>18</v>
      </c>
      <c r="E18319" s="1">
        <v>40856.80972222222</v>
      </c>
      <c r="F18319">
        <v>2.1</v>
      </c>
      <c r="G18319">
        <v>12528</v>
      </c>
      <c r="H18319" t="s">
        <v>10</v>
      </c>
      <c r="I18319" t="str">
        <f>IF(AND(LEFT(OnlineRetail[[#This Row],[InvoiceNo]],1)&lt;&gt;"C",OnlineRetail[[#This Row],[CustomerID]]&lt;&gt;""),"Yes","No")</f>
        <v>Yes</v>
      </c>
      <c r="J18319" s="4">
        <f>EOMONTH(OnlineRetail[[#This Row],[InvoiceDate]],-1)+1</f>
        <v>40848</v>
      </c>
      <c r="K18319" s="6">
        <f>OnlineRetail[[#This Row],[Quantity]]*OnlineRetail[[#This Row],[UnitPrice]]</f>
        <v>37.800000000000004</v>
      </c>
      <c r="L18319" t="str">
        <f t="shared" si="286"/>
        <v>12528|Nov-2011</v>
      </c>
    </row>
    <row r="18320" spans="1:12">
      <c r="A18320">
        <v>540788</v>
      </c>
      <c r="B18320" t="s">
        <v>60</v>
      </c>
      <c r="C18320" t="s">
        <v>42</v>
      </c>
      <c r="D18320">
        <v>13</v>
      </c>
      <c r="E18320" s="1">
        <v>40856.8125</v>
      </c>
      <c r="F18320">
        <v>9.9499999999999993</v>
      </c>
      <c r="G18320">
        <v>13539</v>
      </c>
      <c r="H18320" t="s">
        <v>10</v>
      </c>
      <c r="I18320" t="str">
        <f>IF(AND(LEFT(OnlineRetail[[#This Row],[InvoiceNo]],1)&lt;&gt;"C",OnlineRetail[[#This Row],[CustomerID]]&lt;&gt;""),"Yes","No")</f>
        <v>Yes</v>
      </c>
      <c r="J18320" s="4">
        <f>EOMONTH(OnlineRetail[[#This Row],[InvoiceDate]],-1)+1</f>
        <v>40848</v>
      </c>
      <c r="K18320" s="6">
        <f>OnlineRetail[[#This Row],[Quantity]]*OnlineRetail[[#This Row],[UnitPrice]]</f>
        <v>129.35</v>
      </c>
      <c r="L18320" t="str">
        <f t="shared" si="286"/>
        <v>13539|Nov-2011</v>
      </c>
    </row>
    <row r="18321" spans="1:12">
      <c r="A18321">
        <v>537792</v>
      </c>
      <c r="B18321" t="s">
        <v>159</v>
      </c>
      <c r="C18321" t="s">
        <v>16</v>
      </c>
      <c r="D18321">
        <v>7</v>
      </c>
      <c r="E18321" s="1">
        <v>40856.815972222219</v>
      </c>
      <c r="F18321">
        <v>2.5499999999999998</v>
      </c>
      <c r="G18321">
        <v>13973</v>
      </c>
      <c r="H18321" t="s">
        <v>10</v>
      </c>
      <c r="I18321" t="str">
        <f>IF(AND(LEFT(OnlineRetail[[#This Row],[InvoiceNo]],1)&lt;&gt;"C",OnlineRetail[[#This Row],[CustomerID]]&lt;&gt;""),"Yes","No")</f>
        <v>Yes</v>
      </c>
      <c r="J18321" s="4">
        <f>EOMONTH(OnlineRetail[[#This Row],[InvoiceDate]],-1)+1</f>
        <v>40848</v>
      </c>
      <c r="K18321" s="6">
        <f>OnlineRetail[[#This Row],[Quantity]]*OnlineRetail[[#This Row],[UnitPrice]]</f>
        <v>17.849999999999998</v>
      </c>
      <c r="L18321" t="str">
        <f t="shared" si="286"/>
        <v>13973|Nov-2011</v>
      </c>
    </row>
    <row r="18322" spans="1:12">
      <c r="A18322">
        <v>548841</v>
      </c>
      <c r="B18322" t="s">
        <v>94</v>
      </c>
      <c r="C18322" t="s">
        <v>33</v>
      </c>
      <c r="D18322">
        <v>15</v>
      </c>
      <c r="E18322" s="1">
        <v>40856.827777777777</v>
      </c>
      <c r="F18322">
        <v>4.25</v>
      </c>
      <c r="G18322">
        <v>12489</v>
      </c>
      <c r="H18322" t="s">
        <v>10</v>
      </c>
      <c r="I18322" t="str">
        <f>IF(AND(LEFT(OnlineRetail[[#This Row],[InvoiceNo]],1)&lt;&gt;"C",OnlineRetail[[#This Row],[CustomerID]]&lt;&gt;""),"Yes","No")</f>
        <v>Yes</v>
      </c>
      <c r="J18322" s="4">
        <f>EOMONTH(OnlineRetail[[#This Row],[InvoiceDate]],-1)+1</f>
        <v>40848</v>
      </c>
      <c r="K18322" s="6">
        <f>OnlineRetail[[#This Row],[Quantity]]*OnlineRetail[[#This Row],[UnitPrice]]</f>
        <v>63.75</v>
      </c>
      <c r="L18322" t="str">
        <f t="shared" si="286"/>
        <v>12489|Nov-2011</v>
      </c>
    </row>
    <row r="18323" spans="1:12">
      <c r="A18323">
        <v>541930</v>
      </c>
      <c r="B18323" t="s">
        <v>282</v>
      </c>
      <c r="C18323" t="s">
        <v>42</v>
      </c>
      <c r="D18323">
        <v>6</v>
      </c>
      <c r="E18323" s="1">
        <v>40857.338194444441</v>
      </c>
      <c r="F18323">
        <v>7.95</v>
      </c>
      <c r="G18323">
        <v>12490</v>
      </c>
      <c r="H18323" t="s">
        <v>10</v>
      </c>
      <c r="I18323" t="str">
        <f>IF(AND(LEFT(OnlineRetail[[#This Row],[InvoiceNo]],1)&lt;&gt;"C",OnlineRetail[[#This Row],[CustomerID]]&lt;&gt;""),"Yes","No")</f>
        <v>Yes</v>
      </c>
      <c r="J18323" s="4">
        <f>EOMONTH(OnlineRetail[[#This Row],[InvoiceDate]],-1)+1</f>
        <v>40848</v>
      </c>
      <c r="K18323" s="6">
        <f>OnlineRetail[[#This Row],[Quantity]]*OnlineRetail[[#This Row],[UnitPrice]]</f>
        <v>47.7</v>
      </c>
      <c r="L18323" t="str">
        <f t="shared" si="286"/>
        <v>12490|Nov-2011</v>
      </c>
    </row>
    <row r="18324" spans="1:12">
      <c r="A18324">
        <v>537385</v>
      </c>
      <c r="B18324" t="s">
        <v>86</v>
      </c>
      <c r="C18324" t="s">
        <v>27</v>
      </c>
      <c r="D18324">
        <v>21</v>
      </c>
      <c r="E18324" s="1">
        <v>40857.339583333327</v>
      </c>
      <c r="F18324">
        <v>3.39</v>
      </c>
      <c r="G18324">
        <v>13648</v>
      </c>
      <c r="H18324" t="s">
        <v>31</v>
      </c>
      <c r="I18324" t="str">
        <f>IF(AND(LEFT(OnlineRetail[[#This Row],[InvoiceNo]],1)&lt;&gt;"C",OnlineRetail[[#This Row],[CustomerID]]&lt;&gt;""),"Yes","No")</f>
        <v>Yes</v>
      </c>
      <c r="J18324" s="4">
        <f>EOMONTH(OnlineRetail[[#This Row],[InvoiceDate]],-1)+1</f>
        <v>40848</v>
      </c>
      <c r="K18324" s="6">
        <f>OnlineRetail[[#This Row],[Quantity]]*OnlineRetail[[#This Row],[UnitPrice]]</f>
        <v>71.19</v>
      </c>
      <c r="L18324" t="str">
        <f t="shared" si="286"/>
        <v>13648|Nov-2011</v>
      </c>
    </row>
    <row r="18325" spans="1:12">
      <c r="A18325">
        <v>552832</v>
      </c>
      <c r="B18325" t="s">
        <v>77</v>
      </c>
      <c r="C18325" t="s">
        <v>27</v>
      </c>
      <c r="D18325">
        <v>16</v>
      </c>
      <c r="E18325" s="1">
        <v>40857.342361111107</v>
      </c>
      <c r="F18325">
        <v>1.65</v>
      </c>
      <c r="G18325">
        <v>12579</v>
      </c>
      <c r="H18325" t="s">
        <v>10</v>
      </c>
      <c r="I18325" t="str">
        <f>IF(AND(LEFT(OnlineRetail[[#This Row],[InvoiceNo]],1)&lt;&gt;"C",OnlineRetail[[#This Row],[CustomerID]]&lt;&gt;""),"Yes","No")</f>
        <v>Yes</v>
      </c>
      <c r="J18325" s="4">
        <f>EOMONTH(OnlineRetail[[#This Row],[InvoiceDate]],-1)+1</f>
        <v>40848</v>
      </c>
      <c r="K18325" s="6">
        <f>OnlineRetail[[#This Row],[Quantity]]*OnlineRetail[[#This Row],[UnitPrice]]</f>
        <v>26.4</v>
      </c>
      <c r="L18325" t="str">
        <f t="shared" si="286"/>
        <v>12579|Nov-2011</v>
      </c>
    </row>
    <row r="18326" spans="1:12">
      <c r="A18326">
        <v>540117</v>
      </c>
      <c r="B18326" t="s">
        <v>49</v>
      </c>
      <c r="C18326" t="s">
        <v>27</v>
      </c>
      <c r="D18326">
        <v>16</v>
      </c>
      <c r="E18326" s="1">
        <v>40857.343055555553</v>
      </c>
      <c r="F18326">
        <v>1.65</v>
      </c>
      <c r="G18326">
        <v>14246</v>
      </c>
      <c r="H18326" t="s">
        <v>10</v>
      </c>
      <c r="I18326" t="str">
        <f>IF(AND(LEFT(OnlineRetail[[#This Row],[InvoiceNo]],1)&lt;&gt;"C",OnlineRetail[[#This Row],[CustomerID]]&lt;&gt;""),"Yes","No")</f>
        <v>Yes</v>
      </c>
      <c r="J18326" s="4">
        <f>EOMONTH(OnlineRetail[[#This Row],[InvoiceDate]],-1)+1</f>
        <v>40848</v>
      </c>
      <c r="K18326" s="6">
        <f>OnlineRetail[[#This Row],[Quantity]]*OnlineRetail[[#This Row],[UnitPrice]]</f>
        <v>26.4</v>
      </c>
      <c r="L18326" t="str">
        <f t="shared" si="286"/>
        <v>14246|Nov-2011</v>
      </c>
    </row>
    <row r="18327" spans="1:12">
      <c r="A18327">
        <v>543331</v>
      </c>
      <c r="B18327" t="s">
        <v>221</v>
      </c>
      <c r="C18327" t="s">
        <v>24</v>
      </c>
      <c r="D18327">
        <v>24</v>
      </c>
      <c r="E18327" s="1">
        <v>40857.35833333333</v>
      </c>
      <c r="F18327">
        <v>2.5499999999999998</v>
      </c>
      <c r="G18327">
        <v>12994</v>
      </c>
      <c r="H18327" t="s">
        <v>10</v>
      </c>
      <c r="I18327" t="str">
        <f>IF(AND(LEFT(OnlineRetail[[#This Row],[InvoiceNo]],1)&lt;&gt;"C",OnlineRetail[[#This Row],[CustomerID]]&lt;&gt;""),"Yes","No")</f>
        <v>Yes</v>
      </c>
      <c r="J18327" s="4">
        <f>EOMONTH(OnlineRetail[[#This Row],[InvoiceDate]],-1)+1</f>
        <v>40848</v>
      </c>
      <c r="K18327" s="6">
        <f>OnlineRetail[[#This Row],[Quantity]]*OnlineRetail[[#This Row],[UnitPrice]]</f>
        <v>61.199999999999996</v>
      </c>
      <c r="L18327" t="str">
        <f t="shared" si="286"/>
        <v>12994|Nov-2011</v>
      </c>
    </row>
    <row r="18328" spans="1:12">
      <c r="A18328">
        <v>555978</v>
      </c>
      <c r="B18328" t="s">
        <v>219</v>
      </c>
      <c r="C18328" t="s">
        <v>50</v>
      </c>
      <c r="D18328">
        <v>8</v>
      </c>
      <c r="E18328" s="1">
        <v>40857.361111111109</v>
      </c>
      <c r="F18328">
        <v>1.65</v>
      </c>
      <c r="G18328">
        <v>13614</v>
      </c>
      <c r="H18328" t="s">
        <v>10</v>
      </c>
      <c r="I18328" t="str">
        <f>IF(AND(LEFT(OnlineRetail[[#This Row],[InvoiceNo]],1)&lt;&gt;"C",OnlineRetail[[#This Row],[CustomerID]]&lt;&gt;""),"Yes","No")</f>
        <v>Yes</v>
      </c>
      <c r="J18328" s="4">
        <f>EOMONTH(OnlineRetail[[#This Row],[InvoiceDate]],-1)+1</f>
        <v>40848</v>
      </c>
      <c r="K18328" s="6">
        <f>OnlineRetail[[#This Row],[Quantity]]*OnlineRetail[[#This Row],[UnitPrice]]</f>
        <v>13.2</v>
      </c>
      <c r="L18328" t="str">
        <f t="shared" si="286"/>
        <v>13614|Nov-2011</v>
      </c>
    </row>
    <row r="18329" spans="1:12">
      <c r="A18329">
        <v>551100</v>
      </c>
      <c r="B18329" t="s">
        <v>146</v>
      </c>
      <c r="C18329" t="s">
        <v>62</v>
      </c>
      <c r="D18329">
        <v>20</v>
      </c>
      <c r="E18329" s="1">
        <v>40857.361805555563</v>
      </c>
      <c r="F18329">
        <v>4.25</v>
      </c>
      <c r="G18329">
        <v>13102</v>
      </c>
      <c r="H18329" t="s">
        <v>25</v>
      </c>
      <c r="I18329" t="str">
        <f>IF(AND(LEFT(OnlineRetail[[#This Row],[InvoiceNo]],1)&lt;&gt;"C",OnlineRetail[[#This Row],[CustomerID]]&lt;&gt;""),"Yes","No")</f>
        <v>Yes</v>
      </c>
      <c r="J18329" s="4">
        <f>EOMONTH(OnlineRetail[[#This Row],[InvoiceDate]],-1)+1</f>
        <v>40848</v>
      </c>
      <c r="K18329" s="6">
        <f>OnlineRetail[[#This Row],[Quantity]]*OnlineRetail[[#This Row],[UnitPrice]]</f>
        <v>85</v>
      </c>
      <c r="L18329" t="str">
        <f t="shared" si="286"/>
        <v>13102|Nov-2011</v>
      </c>
    </row>
    <row r="18330" spans="1:12">
      <c r="A18330">
        <v>539446</v>
      </c>
      <c r="B18330" t="s">
        <v>147</v>
      </c>
      <c r="C18330" t="s">
        <v>83</v>
      </c>
      <c r="D18330">
        <v>15</v>
      </c>
      <c r="E18330" s="1">
        <v>40857.370833333327</v>
      </c>
      <c r="F18330">
        <v>5.95</v>
      </c>
      <c r="G18330">
        <v>12922</v>
      </c>
      <c r="H18330" t="s">
        <v>10</v>
      </c>
      <c r="I18330" t="str">
        <f>IF(AND(LEFT(OnlineRetail[[#This Row],[InvoiceNo]],1)&lt;&gt;"C",OnlineRetail[[#This Row],[CustomerID]]&lt;&gt;""),"Yes","No")</f>
        <v>Yes</v>
      </c>
      <c r="J18330" s="4">
        <f>EOMONTH(OnlineRetail[[#This Row],[InvoiceDate]],-1)+1</f>
        <v>40848</v>
      </c>
      <c r="K18330" s="6">
        <f>OnlineRetail[[#This Row],[Quantity]]*OnlineRetail[[#This Row],[UnitPrice]]</f>
        <v>89.25</v>
      </c>
      <c r="L18330" t="str">
        <f t="shared" si="286"/>
        <v>12922|Nov-2011</v>
      </c>
    </row>
    <row r="18331" spans="1:12">
      <c r="A18331">
        <v>539478</v>
      </c>
      <c r="B18331" t="s">
        <v>241</v>
      </c>
      <c r="C18331" t="s">
        <v>48</v>
      </c>
      <c r="D18331">
        <v>15</v>
      </c>
      <c r="E18331" s="1">
        <v>40857.37222222222</v>
      </c>
      <c r="F18331">
        <v>4.95</v>
      </c>
      <c r="G18331">
        <v>12391</v>
      </c>
      <c r="H18331" t="s">
        <v>10</v>
      </c>
      <c r="I18331" t="str">
        <f>IF(AND(LEFT(OnlineRetail[[#This Row],[InvoiceNo]],1)&lt;&gt;"C",OnlineRetail[[#This Row],[CustomerID]]&lt;&gt;""),"Yes","No")</f>
        <v>Yes</v>
      </c>
      <c r="J18331" s="4">
        <f>EOMONTH(OnlineRetail[[#This Row],[InvoiceDate]],-1)+1</f>
        <v>40848</v>
      </c>
      <c r="K18331" s="6">
        <f>OnlineRetail[[#This Row],[Quantity]]*OnlineRetail[[#This Row],[UnitPrice]]</f>
        <v>74.25</v>
      </c>
      <c r="L18331" t="str">
        <f t="shared" si="286"/>
        <v>12391|Nov-2011</v>
      </c>
    </row>
    <row r="18332" spans="1:12">
      <c r="A18332">
        <v>537660</v>
      </c>
      <c r="B18332" t="s">
        <v>265</v>
      </c>
      <c r="C18332" t="s">
        <v>72</v>
      </c>
      <c r="D18332">
        <v>11</v>
      </c>
      <c r="E18332" s="1">
        <v>40857.381249999999</v>
      </c>
      <c r="F18332">
        <v>7.95</v>
      </c>
      <c r="G18332">
        <v>12587</v>
      </c>
      <c r="H18332" t="s">
        <v>10</v>
      </c>
      <c r="I18332" t="str">
        <f>IF(AND(LEFT(OnlineRetail[[#This Row],[InvoiceNo]],1)&lt;&gt;"C",OnlineRetail[[#This Row],[CustomerID]]&lt;&gt;""),"Yes","No")</f>
        <v>Yes</v>
      </c>
      <c r="J18332" s="4">
        <f>EOMONTH(OnlineRetail[[#This Row],[InvoiceDate]],-1)+1</f>
        <v>40848</v>
      </c>
      <c r="K18332" s="6">
        <f>OnlineRetail[[#This Row],[Quantity]]*OnlineRetail[[#This Row],[UnitPrice]]</f>
        <v>87.45</v>
      </c>
      <c r="L18332" t="str">
        <f t="shared" si="286"/>
        <v>12587|Nov-2011</v>
      </c>
    </row>
    <row r="18333" spans="1:12">
      <c r="A18333">
        <v>555152</v>
      </c>
      <c r="B18333" t="s">
        <v>98</v>
      </c>
      <c r="C18333" t="s">
        <v>21</v>
      </c>
      <c r="D18333">
        <v>1</v>
      </c>
      <c r="E18333" s="1">
        <v>40857.382638888892</v>
      </c>
      <c r="F18333">
        <v>4.95</v>
      </c>
      <c r="G18333">
        <v>13979</v>
      </c>
      <c r="H18333" t="s">
        <v>10</v>
      </c>
      <c r="I18333" t="str">
        <f>IF(AND(LEFT(OnlineRetail[[#This Row],[InvoiceNo]],1)&lt;&gt;"C",OnlineRetail[[#This Row],[CustomerID]]&lt;&gt;""),"Yes","No")</f>
        <v>Yes</v>
      </c>
      <c r="J18333" s="4">
        <f>EOMONTH(OnlineRetail[[#This Row],[InvoiceDate]],-1)+1</f>
        <v>40848</v>
      </c>
      <c r="K18333" s="6">
        <f>OnlineRetail[[#This Row],[Quantity]]*OnlineRetail[[#This Row],[UnitPrice]]</f>
        <v>4.95</v>
      </c>
      <c r="L18333" t="str">
        <f t="shared" si="286"/>
        <v>13979|Nov-2011</v>
      </c>
    </row>
    <row r="18334" spans="1:12">
      <c r="A18334">
        <v>538724</v>
      </c>
      <c r="B18334" t="s">
        <v>114</v>
      </c>
      <c r="C18334" t="s">
        <v>72</v>
      </c>
      <c r="D18334">
        <v>17</v>
      </c>
      <c r="E18334" s="1">
        <v>40857.397916666669</v>
      </c>
      <c r="F18334">
        <v>7.95</v>
      </c>
      <c r="G18334">
        <v>13776</v>
      </c>
      <c r="H18334" t="s">
        <v>10</v>
      </c>
      <c r="I18334" t="str">
        <f>IF(AND(LEFT(OnlineRetail[[#This Row],[InvoiceNo]],1)&lt;&gt;"C",OnlineRetail[[#This Row],[CustomerID]]&lt;&gt;""),"Yes","No")</f>
        <v>Yes</v>
      </c>
      <c r="J18334" s="4">
        <f>EOMONTH(OnlineRetail[[#This Row],[InvoiceDate]],-1)+1</f>
        <v>40848</v>
      </c>
      <c r="K18334" s="6">
        <f>OnlineRetail[[#This Row],[Quantity]]*OnlineRetail[[#This Row],[UnitPrice]]</f>
        <v>135.15</v>
      </c>
      <c r="L18334" t="str">
        <f t="shared" si="286"/>
        <v>13776|Nov-2011</v>
      </c>
    </row>
    <row r="18335" spans="1:12">
      <c r="A18335">
        <v>555627</v>
      </c>
      <c r="B18335" t="s">
        <v>242</v>
      </c>
      <c r="C18335" t="s">
        <v>9</v>
      </c>
      <c r="D18335">
        <v>13</v>
      </c>
      <c r="E18335" s="1">
        <v>40857.398611111108</v>
      </c>
      <c r="F18335">
        <v>1.25</v>
      </c>
      <c r="G18335">
        <v>12806</v>
      </c>
      <c r="H18335" t="s">
        <v>70</v>
      </c>
      <c r="I18335" t="str">
        <f>IF(AND(LEFT(OnlineRetail[[#This Row],[InvoiceNo]],1)&lt;&gt;"C",OnlineRetail[[#This Row],[CustomerID]]&lt;&gt;""),"Yes","No")</f>
        <v>Yes</v>
      </c>
      <c r="J18335" s="4">
        <f>EOMONTH(OnlineRetail[[#This Row],[InvoiceDate]],-1)+1</f>
        <v>40848</v>
      </c>
      <c r="K18335" s="6">
        <f>OnlineRetail[[#This Row],[Quantity]]*OnlineRetail[[#This Row],[UnitPrice]]</f>
        <v>16.25</v>
      </c>
      <c r="L18335" t="str">
        <f t="shared" si="286"/>
        <v>12806|Nov-2011</v>
      </c>
    </row>
    <row r="18336" spans="1:12">
      <c r="A18336">
        <v>538408</v>
      </c>
      <c r="B18336" t="s">
        <v>175</v>
      </c>
      <c r="C18336" t="s">
        <v>50</v>
      </c>
      <c r="D18336">
        <v>3</v>
      </c>
      <c r="E18336" s="1">
        <v>40857.402083333327</v>
      </c>
      <c r="F18336">
        <v>2.5499999999999998</v>
      </c>
      <c r="G18336">
        <v>13571</v>
      </c>
      <c r="H18336" t="s">
        <v>25</v>
      </c>
      <c r="I18336" t="str">
        <f>IF(AND(LEFT(OnlineRetail[[#This Row],[InvoiceNo]],1)&lt;&gt;"C",OnlineRetail[[#This Row],[CustomerID]]&lt;&gt;""),"Yes","No")</f>
        <v>Yes</v>
      </c>
      <c r="J18336" s="4">
        <f>EOMONTH(OnlineRetail[[#This Row],[InvoiceDate]],-1)+1</f>
        <v>40848</v>
      </c>
      <c r="K18336" s="6">
        <f>OnlineRetail[[#This Row],[Quantity]]*OnlineRetail[[#This Row],[UnitPrice]]</f>
        <v>7.6499999999999995</v>
      </c>
      <c r="L18336" t="str">
        <f t="shared" si="286"/>
        <v>13571|Nov-2011</v>
      </c>
    </row>
    <row r="18337" spans="1:12">
      <c r="A18337">
        <v>543642</v>
      </c>
      <c r="B18337" t="s">
        <v>204</v>
      </c>
      <c r="C18337" t="s">
        <v>14</v>
      </c>
      <c r="D18337">
        <v>5</v>
      </c>
      <c r="E18337" s="1">
        <v>40857.404861111107</v>
      </c>
      <c r="F18337">
        <v>7.95</v>
      </c>
      <c r="G18337">
        <v>13068</v>
      </c>
      <c r="H18337" t="s">
        <v>10</v>
      </c>
      <c r="I18337" t="str">
        <f>IF(AND(LEFT(OnlineRetail[[#This Row],[InvoiceNo]],1)&lt;&gt;"C",OnlineRetail[[#This Row],[CustomerID]]&lt;&gt;""),"Yes","No")</f>
        <v>Yes</v>
      </c>
      <c r="J18337" s="4">
        <f>EOMONTH(OnlineRetail[[#This Row],[InvoiceDate]],-1)+1</f>
        <v>40848</v>
      </c>
      <c r="K18337" s="6">
        <f>OnlineRetail[[#This Row],[Quantity]]*OnlineRetail[[#This Row],[UnitPrice]]</f>
        <v>39.75</v>
      </c>
      <c r="L18337" t="str">
        <f t="shared" si="286"/>
        <v>13068|Nov-2011</v>
      </c>
    </row>
    <row r="18338" spans="1:12">
      <c r="A18338">
        <v>540548</v>
      </c>
      <c r="B18338" t="s">
        <v>51</v>
      </c>
      <c r="C18338" t="s">
        <v>48</v>
      </c>
      <c r="D18338">
        <v>21</v>
      </c>
      <c r="E18338" s="1">
        <v>40857.407638888893</v>
      </c>
      <c r="F18338">
        <v>4.25</v>
      </c>
      <c r="G18338">
        <v>12712</v>
      </c>
      <c r="H18338" t="s">
        <v>10</v>
      </c>
      <c r="I18338" t="str">
        <f>IF(AND(LEFT(OnlineRetail[[#This Row],[InvoiceNo]],1)&lt;&gt;"C",OnlineRetail[[#This Row],[CustomerID]]&lt;&gt;""),"Yes","No")</f>
        <v>Yes</v>
      </c>
      <c r="J18338" s="4">
        <f>EOMONTH(OnlineRetail[[#This Row],[InvoiceDate]],-1)+1</f>
        <v>40848</v>
      </c>
      <c r="K18338" s="6">
        <f>OnlineRetail[[#This Row],[Quantity]]*OnlineRetail[[#This Row],[UnitPrice]]</f>
        <v>89.25</v>
      </c>
      <c r="L18338" t="str">
        <f t="shared" si="286"/>
        <v>12712|Nov-2011</v>
      </c>
    </row>
    <row r="18339" spans="1:12">
      <c r="A18339">
        <v>538243</v>
      </c>
      <c r="B18339" t="s">
        <v>292</v>
      </c>
      <c r="C18339" t="s">
        <v>83</v>
      </c>
      <c r="D18339">
        <v>16</v>
      </c>
      <c r="E18339" s="1">
        <v>40857.40902777778</v>
      </c>
      <c r="F18339">
        <v>4.95</v>
      </c>
      <c r="G18339">
        <v>13640</v>
      </c>
      <c r="H18339" t="s">
        <v>22</v>
      </c>
      <c r="I18339" t="str">
        <f>IF(AND(LEFT(OnlineRetail[[#This Row],[InvoiceNo]],1)&lt;&gt;"C",OnlineRetail[[#This Row],[CustomerID]]&lt;&gt;""),"Yes","No")</f>
        <v>Yes</v>
      </c>
      <c r="J18339" s="4">
        <f>EOMONTH(OnlineRetail[[#This Row],[InvoiceDate]],-1)+1</f>
        <v>40848</v>
      </c>
      <c r="K18339" s="6">
        <f>OnlineRetail[[#This Row],[Quantity]]*OnlineRetail[[#This Row],[UnitPrice]]</f>
        <v>79.2</v>
      </c>
      <c r="L18339" t="str">
        <f t="shared" si="286"/>
        <v>13640|Nov-2011</v>
      </c>
    </row>
    <row r="18340" spans="1:12">
      <c r="A18340">
        <v>556056</v>
      </c>
      <c r="B18340" t="s">
        <v>238</v>
      </c>
      <c r="C18340" t="s">
        <v>24</v>
      </c>
      <c r="D18340">
        <v>3</v>
      </c>
      <c r="E18340" s="1">
        <v>40857.418055555558</v>
      </c>
      <c r="F18340">
        <v>7.95</v>
      </c>
      <c r="G18340">
        <v>13174</v>
      </c>
      <c r="H18340" t="s">
        <v>10</v>
      </c>
      <c r="I18340" t="str">
        <f>IF(AND(LEFT(OnlineRetail[[#This Row],[InvoiceNo]],1)&lt;&gt;"C",OnlineRetail[[#This Row],[CustomerID]]&lt;&gt;""),"Yes","No")</f>
        <v>Yes</v>
      </c>
      <c r="J18340" s="4">
        <f>EOMONTH(OnlineRetail[[#This Row],[InvoiceDate]],-1)+1</f>
        <v>40848</v>
      </c>
      <c r="K18340" s="6">
        <f>OnlineRetail[[#This Row],[Quantity]]*OnlineRetail[[#This Row],[UnitPrice]]</f>
        <v>23.85</v>
      </c>
      <c r="L18340" t="str">
        <f t="shared" si="286"/>
        <v>13174|Nov-2011</v>
      </c>
    </row>
    <row r="18341" spans="1:12">
      <c r="A18341">
        <v>542765</v>
      </c>
      <c r="B18341" t="s">
        <v>84</v>
      </c>
      <c r="C18341" t="s">
        <v>9</v>
      </c>
      <c r="D18341">
        <v>11</v>
      </c>
      <c r="E18341" s="1">
        <v>40857.419444444437</v>
      </c>
      <c r="F18341">
        <v>7.95</v>
      </c>
      <c r="G18341">
        <v>13433</v>
      </c>
      <c r="H18341" t="s">
        <v>10</v>
      </c>
      <c r="I18341" t="str">
        <f>IF(AND(LEFT(OnlineRetail[[#This Row],[InvoiceNo]],1)&lt;&gt;"C",OnlineRetail[[#This Row],[CustomerID]]&lt;&gt;""),"Yes","No")</f>
        <v>Yes</v>
      </c>
      <c r="J18341" s="4">
        <f>EOMONTH(OnlineRetail[[#This Row],[InvoiceDate]],-1)+1</f>
        <v>40848</v>
      </c>
      <c r="K18341" s="6">
        <f>OnlineRetail[[#This Row],[Quantity]]*OnlineRetail[[#This Row],[UnitPrice]]</f>
        <v>87.45</v>
      </c>
      <c r="L18341" t="str">
        <f t="shared" si="286"/>
        <v>13433|Nov-2011</v>
      </c>
    </row>
    <row r="18342" spans="1:12">
      <c r="A18342">
        <v>552933</v>
      </c>
      <c r="B18342" t="s">
        <v>285</v>
      </c>
      <c r="C18342" t="s">
        <v>16</v>
      </c>
      <c r="D18342">
        <v>20</v>
      </c>
      <c r="E18342" s="1">
        <v>40857.421527777777</v>
      </c>
      <c r="F18342">
        <v>3.39</v>
      </c>
      <c r="G18342">
        <v>12692</v>
      </c>
      <c r="H18342" t="s">
        <v>10</v>
      </c>
      <c r="I18342" t="str">
        <f>IF(AND(LEFT(OnlineRetail[[#This Row],[InvoiceNo]],1)&lt;&gt;"C",OnlineRetail[[#This Row],[CustomerID]]&lt;&gt;""),"Yes","No")</f>
        <v>Yes</v>
      </c>
      <c r="J18342" s="4">
        <f>EOMONTH(OnlineRetail[[#This Row],[InvoiceDate]],-1)+1</f>
        <v>40848</v>
      </c>
      <c r="K18342" s="6">
        <f>OnlineRetail[[#This Row],[Quantity]]*OnlineRetail[[#This Row],[UnitPrice]]</f>
        <v>67.8</v>
      </c>
      <c r="L18342" t="str">
        <f t="shared" si="286"/>
        <v>12692|Nov-2011</v>
      </c>
    </row>
    <row r="18343" spans="1:12">
      <c r="A18343">
        <v>541760</v>
      </c>
      <c r="B18343" t="s">
        <v>131</v>
      </c>
      <c r="C18343" t="s">
        <v>53</v>
      </c>
      <c r="D18343">
        <v>22</v>
      </c>
      <c r="E18343" s="1">
        <v>40857.423611111109</v>
      </c>
      <c r="F18343">
        <v>9.9499999999999993</v>
      </c>
      <c r="G18343">
        <v>14312</v>
      </c>
      <c r="H18343" t="s">
        <v>10</v>
      </c>
      <c r="I18343" t="str">
        <f>IF(AND(LEFT(OnlineRetail[[#This Row],[InvoiceNo]],1)&lt;&gt;"C",OnlineRetail[[#This Row],[CustomerID]]&lt;&gt;""),"Yes","No")</f>
        <v>Yes</v>
      </c>
      <c r="J18343" s="4">
        <f>EOMONTH(OnlineRetail[[#This Row],[InvoiceDate]],-1)+1</f>
        <v>40848</v>
      </c>
      <c r="K18343" s="6">
        <f>OnlineRetail[[#This Row],[Quantity]]*OnlineRetail[[#This Row],[UnitPrice]]</f>
        <v>218.89999999999998</v>
      </c>
      <c r="L18343" t="str">
        <f t="shared" si="286"/>
        <v>14312|Nov-2011</v>
      </c>
    </row>
    <row r="18344" spans="1:12">
      <c r="A18344">
        <v>539940</v>
      </c>
      <c r="B18344" t="s">
        <v>76</v>
      </c>
      <c r="C18344" t="s">
        <v>27</v>
      </c>
      <c r="D18344">
        <v>18</v>
      </c>
      <c r="E18344" s="1">
        <v>40857.425694444442</v>
      </c>
      <c r="F18344">
        <v>3.39</v>
      </c>
      <c r="G18344">
        <v>12668</v>
      </c>
      <c r="H18344" t="s">
        <v>10</v>
      </c>
      <c r="I18344" t="str">
        <f>IF(AND(LEFT(OnlineRetail[[#This Row],[InvoiceNo]],1)&lt;&gt;"C",OnlineRetail[[#This Row],[CustomerID]]&lt;&gt;""),"Yes","No")</f>
        <v>Yes</v>
      </c>
      <c r="J18344" s="4">
        <f>EOMONTH(OnlineRetail[[#This Row],[InvoiceDate]],-1)+1</f>
        <v>40848</v>
      </c>
      <c r="K18344" s="6">
        <f>OnlineRetail[[#This Row],[Quantity]]*OnlineRetail[[#This Row],[UnitPrice]]</f>
        <v>61.02</v>
      </c>
      <c r="L18344" t="str">
        <f t="shared" si="286"/>
        <v>12668|Nov-2011</v>
      </c>
    </row>
    <row r="18345" spans="1:12">
      <c r="A18345">
        <v>539237</v>
      </c>
      <c r="B18345" t="s">
        <v>237</v>
      </c>
      <c r="C18345" t="s">
        <v>27</v>
      </c>
      <c r="D18345">
        <v>22</v>
      </c>
      <c r="E18345" s="1">
        <v>40857.430555555547</v>
      </c>
      <c r="F18345">
        <v>7.95</v>
      </c>
      <c r="G18345">
        <v>12793</v>
      </c>
      <c r="H18345" t="s">
        <v>10</v>
      </c>
      <c r="I18345" t="str">
        <f>IF(AND(LEFT(OnlineRetail[[#This Row],[InvoiceNo]],1)&lt;&gt;"C",OnlineRetail[[#This Row],[CustomerID]]&lt;&gt;""),"Yes","No")</f>
        <v>Yes</v>
      </c>
      <c r="J18345" s="4">
        <f>EOMONTH(OnlineRetail[[#This Row],[InvoiceDate]],-1)+1</f>
        <v>40848</v>
      </c>
      <c r="K18345" s="6">
        <f>OnlineRetail[[#This Row],[Quantity]]*OnlineRetail[[#This Row],[UnitPrice]]</f>
        <v>174.9</v>
      </c>
      <c r="L18345" t="str">
        <f t="shared" si="286"/>
        <v>12793|Nov-2011</v>
      </c>
    </row>
    <row r="18346" spans="1:12">
      <c r="A18346">
        <v>548631</v>
      </c>
      <c r="B18346" t="s">
        <v>149</v>
      </c>
      <c r="C18346" t="s">
        <v>33</v>
      </c>
      <c r="D18346">
        <v>12</v>
      </c>
      <c r="E18346" s="1">
        <v>40857.4375</v>
      </c>
      <c r="F18346">
        <v>4.25</v>
      </c>
      <c r="G18346">
        <v>12756</v>
      </c>
      <c r="H18346" t="s">
        <v>10</v>
      </c>
      <c r="I18346" t="str">
        <f>IF(AND(LEFT(OnlineRetail[[#This Row],[InvoiceNo]],1)&lt;&gt;"C",OnlineRetail[[#This Row],[CustomerID]]&lt;&gt;""),"Yes","No")</f>
        <v>Yes</v>
      </c>
      <c r="J18346" s="4">
        <f>EOMONTH(OnlineRetail[[#This Row],[InvoiceDate]],-1)+1</f>
        <v>40848</v>
      </c>
      <c r="K18346" s="6">
        <f>OnlineRetail[[#This Row],[Quantity]]*OnlineRetail[[#This Row],[UnitPrice]]</f>
        <v>51</v>
      </c>
      <c r="L18346" t="str">
        <f t="shared" si="286"/>
        <v>12756|Nov-2011</v>
      </c>
    </row>
    <row r="18347" spans="1:12">
      <c r="A18347">
        <v>537997</v>
      </c>
      <c r="B18347" t="s">
        <v>175</v>
      </c>
      <c r="C18347" t="s">
        <v>12</v>
      </c>
      <c r="D18347">
        <v>3</v>
      </c>
      <c r="E18347" s="1">
        <v>40857.449999999997</v>
      </c>
      <c r="F18347">
        <v>4.95</v>
      </c>
      <c r="G18347">
        <v>13855</v>
      </c>
      <c r="H18347" t="s">
        <v>10</v>
      </c>
      <c r="I18347" t="str">
        <f>IF(AND(LEFT(OnlineRetail[[#This Row],[InvoiceNo]],1)&lt;&gt;"C",OnlineRetail[[#This Row],[CustomerID]]&lt;&gt;""),"Yes","No")</f>
        <v>Yes</v>
      </c>
      <c r="J18347" s="4">
        <f>EOMONTH(OnlineRetail[[#This Row],[InvoiceDate]],-1)+1</f>
        <v>40848</v>
      </c>
      <c r="K18347" s="6">
        <f>OnlineRetail[[#This Row],[Quantity]]*OnlineRetail[[#This Row],[UnitPrice]]</f>
        <v>14.850000000000001</v>
      </c>
      <c r="L18347" t="str">
        <f t="shared" si="286"/>
        <v>13855|Nov-2011</v>
      </c>
    </row>
    <row r="18348" spans="1:12">
      <c r="A18348">
        <v>548724</v>
      </c>
      <c r="B18348" t="s">
        <v>100</v>
      </c>
      <c r="C18348" t="s">
        <v>48</v>
      </c>
      <c r="D18348">
        <v>1</v>
      </c>
      <c r="E18348" s="1">
        <v>40857.461111111108</v>
      </c>
      <c r="F18348">
        <v>4.25</v>
      </c>
      <c r="G18348">
        <v>12927</v>
      </c>
      <c r="H18348" t="s">
        <v>10</v>
      </c>
      <c r="I18348" t="str">
        <f>IF(AND(LEFT(OnlineRetail[[#This Row],[InvoiceNo]],1)&lt;&gt;"C",OnlineRetail[[#This Row],[CustomerID]]&lt;&gt;""),"Yes","No")</f>
        <v>Yes</v>
      </c>
      <c r="J18348" s="4">
        <f>EOMONTH(OnlineRetail[[#This Row],[InvoiceDate]],-1)+1</f>
        <v>40848</v>
      </c>
      <c r="K18348" s="6">
        <f>OnlineRetail[[#This Row],[Quantity]]*OnlineRetail[[#This Row],[UnitPrice]]</f>
        <v>4.25</v>
      </c>
      <c r="L18348" t="str">
        <f t="shared" si="286"/>
        <v>12927|Nov-2011</v>
      </c>
    </row>
    <row r="18349" spans="1:12">
      <c r="A18349">
        <v>542861</v>
      </c>
      <c r="B18349" t="s">
        <v>278</v>
      </c>
      <c r="C18349" t="s">
        <v>14</v>
      </c>
      <c r="D18349">
        <v>1</v>
      </c>
      <c r="E18349" s="1">
        <v>40857.462500000001</v>
      </c>
      <c r="F18349">
        <v>3.39</v>
      </c>
      <c r="G18349">
        <v>13764</v>
      </c>
      <c r="H18349" t="s">
        <v>10</v>
      </c>
      <c r="I18349" t="str">
        <f>IF(AND(LEFT(OnlineRetail[[#This Row],[InvoiceNo]],1)&lt;&gt;"C",OnlineRetail[[#This Row],[CustomerID]]&lt;&gt;""),"Yes","No")</f>
        <v>Yes</v>
      </c>
      <c r="J18349" s="4">
        <f>EOMONTH(OnlineRetail[[#This Row],[InvoiceDate]],-1)+1</f>
        <v>40848</v>
      </c>
      <c r="K18349" s="6">
        <f>OnlineRetail[[#This Row],[Quantity]]*OnlineRetail[[#This Row],[UnitPrice]]</f>
        <v>3.39</v>
      </c>
      <c r="L18349" t="str">
        <f t="shared" si="286"/>
        <v>13764|Nov-2011</v>
      </c>
    </row>
    <row r="18350" spans="1:12">
      <c r="A18350">
        <v>536669</v>
      </c>
      <c r="B18350" t="s">
        <v>64</v>
      </c>
      <c r="C18350" t="s">
        <v>24</v>
      </c>
      <c r="D18350">
        <v>9</v>
      </c>
      <c r="E18350" s="1">
        <v>40857.464583333327</v>
      </c>
      <c r="F18350">
        <v>5.95</v>
      </c>
      <c r="G18350">
        <v>12558</v>
      </c>
      <c r="H18350" t="s">
        <v>10</v>
      </c>
      <c r="I18350" t="str">
        <f>IF(AND(LEFT(OnlineRetail[[#This Row],[InvoiceNo]],1)&lt;&gt;"C",OnlineRetail[[#This Row],[CustomerID]]&lt;&gt;""),"Yes","No")</f>
        <v>Yes</v>
      </c>
      <c r="J18350" s="4">
        <f>EOMONTH(OnlineRetail[[#This Row],[InvoiceDate]],-1)+1</f>
        <v>40848</v>
      </c>
      <c r="K18350" s="6">
        <f>OnlineRetail[[#This Row],[Quantity]]*OnlineRetail[[#This Row],[UnitPrice]]</f>
        <v>53.550000000000004</v>
      </c>
      <c r="L18350" t="str">
        <f t="shared" si="286"/>
        <v>12558|Nov-2011</v>
      </c>
    </row>
    <row r="18351" spans="1:12">
      <c r="A18351">
        <v>543983</v>
      </c>
      <c r="B18351" t="s">
        <v>223</v>
      </c>
      <c r="C18351" t="s">
        <v>21</v>
      </c>
      <c r="D18351">
        <v>16</v>
      </c>
      <c r="E18351" s="1">
        <v>40857.479861111111</v>
      </c>
      <c r="F18351">
        <v>3.39</v>
      </c>
      <c r="G18351">
        <v>12713</v>
      </c>
      <c r="H18351" t="s">
        <v>10</v>
      </c>
      <c r="I18351" t="str">
        <f>IF(AND(LEFT(OnlineRetail[[#This Row],[InvoiceNo]],1)&lt;&gt;"C",OnlineRetail[[#This Row],[CustomerID]]&lt;&gt;""),"Yes","No")</f>
        <v>Yes</v>
      </c>
      <c r="J18351" s="4">
        <f>EOMONTH(OnlineRetail[[#This Row],[InvoiceDate]],-1)+1</f>
        <v>40848</v>
      </c>
      <c r="K18351" s="6">
        <f>OnlineRetail[[#This Row],[Quantity]]*OnlineRetail[[#This Row],[UnitPrice]]</f>
        <v>54.24</v>
      </c>
      <c r="L18351" t="str">
        <f t="shared" si="286"/>
        <v>12713|Nov-2011</v>
      </c>
    </row>
    <row r="18352" spans="1:12">
      <c r="A18352">
        <v>548193</v>
      </c>
      <c r="B18352" t="s">
        <v>196</v>
      </c>
      <c r="C18352" t="s">
        <v>39</v>
      </c>
      <c r="D18352">
        <v>1</v>
      </c>
      <c r="E18352" s="1">
        <v>40857.488194444442</v>
      </c>
      <c r="F18352">
        <v>9.9499999999999993</v>
      </c>
      <c r="G18352">
        <v>12891</v>
      </c>
      <c r="H18352" t="s">
        <v>10</v>
      </c>
      <c r="I18352" t="str">
        <f>IF(AND(LEFT(OnlineRetail[[#This Row],[InvoiceNo]],1)&lt;&gt;"C",OnlineRetail[[#This Row],[CustomerID]]&lt;&gt;""),"Yes","No")</f>
        <v>Yes</v>
      </c>
      <c r="J18352" s="4">
        <f>EOMONTH(OnlineRetail[[#This Row],[InvoiceDate]],-1)+1</f>
        <v>40848</v>
      </c>
      <c r="K18352" s="6">
        <f>OnlineRetail[[#This Row],[Quantity]]*OnlineRetail[[#This Row],[UnitPrice]]</f>
        <v>9.9499999999999993</v>
      </c>
      <c r="L18352" t="str">
        <f t="shared" si="286"/>
        <v>12891|Nov-2011</v>
      </c>
    </row>
    <row r="18353" spans="1:12">
      <c r="A18353">
        <v>542704</v>
      </c>
      <c r="B18353" t="s">
        <v>302</v>
      </c>
      <c r="C18353" t="s">
        <v>16</v>
      </c>
      <c r="D18353">
        <v>24</v>
      </c>
      <c r="E18353" s="1">
        <v>40857.488888888889</v>
      </c>
      <c r="F18353">
        <v>4.25</v>
      </c>
      <c r="G18353">
        <v>12935</v>
      </c>
      <c r="H18353" t="s">
        <v>10</v>
      </c>
      <c r="I18353" t="str">
        <f>IF(AND(LEFT(OnlineRetail[[#This Row],[InvoiceNo]],1)&lt;&gt;"C",OnlineRetail[[#This Row],[CustomerID]]&lt;&gt;""),"Yes","No")</f>
        <v>Yes</v>
      </c>
      <c r="J18353" s="4">
        <f>EOMONTH(OnlineRetail[[#This Row],[InvoiceDate]],-1)+1</f>
        <v>40848</v>
      </c>
      <c r="K18353" s="6">
        <f>OnlineRetail[[#This Row],[Quantity]]*OnlineRetail[[#This Row],[UnitPrice]]</f>
        <v>102</v>
      </c>
      <c r="L18353" t="str">
        <f t="shared" si="286"/>
        <v>12935|Nov-2011</v>
      </c>
    </row>
    <row r="18354" spans="1:12">
      <c r="A18354">
        <v>547402</v>
      </c>
      <c r="B18354" t="s">
        <v>103</v>
      </c>
      <c r="C18354" t="s">
        <v>62</v>
      </c>
      <c r="D18354">
        <v>7</v>
      </c>
      <c r="E18354" s="1">
        <v>40857.49722222222</v>
      </c>
      <c r="F18354">
        <v>2.5499999999999998</v>
      </c>
      <c r="G18354">
        <v>13271</v>
      </c>
      <c r="H18354" t="s">
        <v>10</v>
      </c>
      <c r="I18354" t="str">
        <f>IF(AND(LEFT(OnlineRetail[[#This Row],[InvoiceNo]],1)&lt;&gt;"C",OnlineRetail[[#This Row],[CustomerID]]&lt;&gt;""),"Yes","No")</f>
        <v>Yes</v>
      </c>
      <c r="J18354" s="4">
        <f>EOMONTH(OnlineRetail[[#This Row],[InvoiceDate]],-1)+1</f>
        <v>40848</v>
      </c>
      <c r="K18354" s="6">
        <f>OnlineRetail[[#This Row],[Quantity]]*OnlineRetail[[#This Row],[UnitPrice]]</f>
        <v>17.849999999999998</v>
      </c>
      <c r="L18354" t="str">
        <f t="shared" si="286"/>
        <v>13271|Nov-2011</v>
      </c>
    </row>
    <row r="18355" spans="1:12">
      <c r="A18355">
        <v>555041</v>
      </c>
      <c r="B18355" t="s">
        <v>198</v>
      </c>
      <c r="C18355" t="s">
        <v>42</v>
      </c>
      <c r="D18355">
        <v>2</v>
      </c>
      <c r="E18355" s="1">
        <v>40857.5</v>
      </c>
      <c r="F18355">
        <v>3.39</v>
      </c>
      <c r="G18355">
        <v>12806</v>
      </c>
      <c r="H18355" t="s">
        <v>10</v>
      </c>
      <c r="I18355" t="str">
        <f>IF(AND(LEFT(OnlineRetail[[#This Row],[InvoiceNo]],1)&lt;&gt;"C",OnlineRetail[[#This Row],[CustomerID]]&lt;&gt;""),"Yes","No")</f>
        <v>Yes</v>
      </c>
      <c r="J18355" s="4">
        <f>EOMONTH(OnlineRetail[[#This Row],[InvoiceDate]],-1)+1</f>
        <v>40848</v>
      </c>
      <c r="K18355" s="6">
        <f>OnlineRetail[[#This Row],[Quantity]]*OnlineRetail[[#This Row],[UnitPrice]]</f>
        <v>6.78</v>
      </c>
      <c r="L18355" t="str">
        <f t="shared" si="286"/>
        <v>12806|Nov-2011</v>
      </c>
    </row>
    <row r="18356" spans="1:12">
      <c r="A18356">
        <v>546709</v>
      </c>
      <c r="B18356" t="s">
        <v>204</v>
      </c>
      <c r="C18356" t="s">
        <v>29</v>
      </c>
      <c r="D18356">
        <v>20</v>
      </c>
      <c r="E18356" s="1">
        <v>40857.512499999997</v>
      </c>
      <c r="F18356">
        <v>1.25</v>
      </c>
      <c r="G18356">
        <v>12811</v>
      </c>
      <c r="H18356" t="s">
        <v>10</v>
      </c>
      <c r="I18356" t="str">
        <f>IF(AND(LEFT(OnlineRetail[[#This Row],[InvoiceNo]],1)&lt;&gt;"C",OnlineRetail[[#This Row],[CustomerID]]&lt;&gt;""),"Yes","No")</f>
        <v>Yes</v>
      </c>
      <c r="J18356" s="4">
        <f>EOMONTH(OnlineRetail[[#This Row],[InvoiceDate]],-1)+1</f>
        <v>40848</v>
      </c>
      <c r="K18356" s="6">
        <f>OnlineRetail[[#This Row],[Quantity]]*OnlineRetail[[#This Row],[UnitPrice]]</f>
        <v>25</v>
      </c>
      <c r="L18356" t="str">
        <f t="shared" si="286"/>
        <v>12811|Nov-2011</v>
      </c>
    </row>
    <row r="18357" spans="1:12">
      <c r="A18357">
        <v>555304</v>
      </c>
      <c r="B18357" t="s">
        <v>198</v>
      </c>
      <c r="C18357" t="s">
        <v>42</v>
      </c>
      <c r="D18357">
        <v>11</v>
      </c>
      <c r="E18357" s="1">
        <v>40857.520138888889</v>
      </c>
      <c r="F18357">
        <v>4.25</v>
      </c>
      <c r="G18357">
        <v>13695</v>
      </c>
      <c r="H18357" t="s">
        <v>70</v>
      </c>
      <c r="I18357" t="str">
        <f>IF(AND(LEFT(OnlineRetail[[#This Row],[InvoiceNo]],1)&lt;&gt;"C",OnlineRetail[[#This Row],[CustomerID]]&lt;&gt;""),"Yes","No")</f>
        <v>Yes</v>
      </c>
      <c r="J18357" s="4">
        <f>EOMONTH(OnlineRetail[[#This Row],[InvoiceDate]],-1)+1</f>
        <v>40848</v>
      </c>
      <c r="K18357" s="6">
        <f>OnlineRetail[[#This Row],[Quantity]]*OnlineRetail[[#This Row],[UnitPrice]]</f>
        <v>46.75</v>
      </c>
      <c r="L18357" t="str">
        <f t="shared" si="286"/>
        <v>13695|Nov-2011</v>
      </c>
    </row>
    <row r="18358" spans="1:12">
      <c r="A18358">
        <v>550771</v>
      </c>
      <c r="B18358" t="s">
        <v>296</v>
      </c>
      <c r="C18358" t="s">
        <v>12</v>
      </c>
      <c r="D18358">
        <v>13</v>
      </c>
      <c r="E18358" s="1">
        <v>40857.524305555547</v>
      </c>
      <c r="F18358">
        <v>3.39</v>
      </c>
      <c r="G18358">
        <v>13590</v>
      </c>
      <c r="H18358" t="s">
        <v>10</v>
      </c>
      <c r="I18358" t="str">
        <f>IF(AND(LEFT(OnlineRetail[[#This Row],[InvoiceNo]],1)&lt;&gt;"C",OnlineRetail[[#This Row],[CustomerID]]&lt;&gt;""),"Yes","No")</f>
        <v>Yes</v>
      </c>
      <c r="J18358" s="4">
        <f>EOMONTH(OnlineRetail[[#This Row],[InvoiceDate]],-1)+1</f>
        <v>40848</v>
      </c>
      <c r="K18358" s="6">
        <f>OnlineRetail[[#This Row],[Quantity]]*OnlineRetail[[#This Row],[UnitPrice]]</f>
        <v>44.07</v>
      </c>
      <c r="L18358" t="str">
        <f t="shared" si="286"/>
        <v>13590|Nov-2011</v>
      </c>
    </row>
    <row r="18359" spans="1:12">
      <c r="A18359">
        <v>551771</v>
      </c>
      <c r="B18359" t="s">
        <v>204</v>
      </c>
      <c r="C18359" t="s">
        <v>24</v>
      </c>
      <c r="D18359">
        <v>10</v>
      </c>
      <c r="E18359" s="1">
        <v>40857.529166666667</v>
      </c>
      <c r="F18359">
        <v>4.25</v>
      </c>
      <c r="G18359">
        <v>13093</v>
      </c>
      <c r="H18359" t="s">
        <v>10</v>
      </c>
      <c r="I18359" t="str">
        <f>IF(AND(LEFT(OnlineRetail[[#This Row],[InvoiceNo]],1)&lt;&gt;"C",OnlineRetail[[#This Row],[CustomerID]]&lt;&gt;""),"Yes","No")</f>
        <v>Yes</v>
      </c>
      <c r="J18359" s="4">
        <f>EOMONTH(OnlineRetail[[#This Row],[InvoiceDate]],-1)+1</f>
        <v>40848</v>
      </c>
      <c r="K18359" s="6">
        <f>OnlineRetail[[#This Row],[Quantity]]*OnlineRetail[[#This Row],[UnitPrice]]</f>
        <v>42.5</v>
      </c>
      <c r="L18359" t="str">
        <f t="shared" si="286"/>
        <v>13093|Nov-2011</v>
      </c>
    </row>
    <row r="18360" spans="1:12">
      <c r="A18360">
        <v>553406</v>
      </c>
      <c r="B18360" t="s">
        <v>58</v>
      </c>
      <c r="C18360" t="s">
        <v>39</v>
      </c>
      <c r="D18360">
        <v>3</v>
      </c>
      <c r="E18360" s="1">
        <v>40857.531944444447</v>
      </c>
      <c r="F18360">
        <v>3.39</v>
      </c>
      <c r="G18360">
        <v>12438</v>
      </c>
      <c r="H18360" t="s">
        <v>22</v>
      </c>
      <c r="I18360" t="str">
        <f>IF(AND(LEFT(OnlineRetail[[#This Row],[InvoiceNo]],1)&lt;&gt;"C",OnlineRetail[[#This Row],[CustomerID]]&lt;&gt;""),"Yes","No")</f>
        <v>Yes</v>
      </c>
      <c r="J18360" s="4">
        <f>EOMONTH(OnlineRetail[[#This Row],[InvoiceDate]],-1)+1</f>
        <v>40848</v>
      </c>
      <c r="K18360" s="6">
        <f>OnlineRetail[[#This Row],[Quantity]]*OnlineRetail[[#This Row],[UnitPrice]]</f>
        <v>10.17</v>
      </c>
      <c r="L18360" t="str">
        <f t="shared" si="286"/>
        <v>12438|Nov-2011</v>
      </c>
    </row>
    <row r="18361" spans="1:12">
      <c r="A18361">
        <v>540385</v>
      </c>
      <c r="B18361" t="s">
        <v>56</v>
      </c>
      <c r="C18361" t="s">
        <v>19</v>
      </c>
      <c r="D18361">
        <v>1</v>
      </c>
      <c r="E18361" s="1">
        <v>40857.540277777778</v>
      </c>
      <c r="F18361">
        <v>1.25</v>
      </c>
      <c r="G18361">
        <v>13245</v>
      </c>
      <c r="H18361" t="s">
        <v>10</v>
      </c>
      <c r="I18361" t="str">
        <f>IF(AND(LEFT(OnlineRetail[[#This Row],[InvoiceNo]],1)&lt;&gt;"C",OnlineRetail[[#This Row],[CustomerID]]&lt;&gt;""),"Yes","No")</f>
        <v>Yes</v>
      </c>
      <c r="J18361" s="4">
        <f>EOMONTH(OnlineRetail[[#This Row],[InvoiceDate]],-1)+1</f>
        <v>40848</v>
      </c>
      <c r="K18361" s="6">
        <f>OnlineRetail[[#This Row],[Quantity]]*OnlineRetail[[#This Row],[UnitPrice]]</f>
        <v>1.25</v>
      </c>
      <c r="L18361" t="str">
        <f t="shared" si="286"/>
        <v>13245|Nov-2011</v>
      </c>
    </row>
    <row r="18362" spans="1:12">
      <c r="A18362">
        <v>540066</v>
      </c>
      <c r="B18362" t="s">
        <v>168</v>
      </c>
      <c r="C18362" t="s">
        <v>27</v>
      </c>
      <c r="D18362">
        <v>15</v>
      </c>
      <c r="E18362" s="1">
        <v>40857.54583333333</v>
      </c>
      <c r="F18362">
        <v>4.25</v>
      </c>
      <c r="G18362">
        <v>14300</v>
      </c>
      <c r="H18362" t="s">
        <v>10</v>
      </c>
      <c r="I18362" t="str">
        <f>IF(AND(LEFT(OnlineRetail[[#This Row],[InvoiceNo]],1)&lt;&gt;"C",OnlineRetail[[#This Row],[CustomerID]]&lt;&gt;""),"Yes","No")</f>
        <v>Yes</v>
      </c>
      <c r="J18362" s="4">
        <f>EOMONTH(OnlineRetail[[#This Row],[InvoiceDate]],-1)+1</f>
        <v>40848</v>
      </c>
      <c r="K18362" s="6">
        <f>OnlineRetail[[#This Row],[Quantity]]*OnlineRetail[[#This Row],[UnitPrice]]</f>
        <v>63.75</v>
      </c>
      <c r="L18362" t="str">
        <f t="shared" si="286"/>
        <v>14300|Nov-2011</v>
      </c>
    </row>
    <row r="18363" spans="1:12">
      <c r="A18363">
        <v>539238</v>
      </c>
      <c r="B18363" t="s">
        <v>188</v>
      </c>
      <c r="C18363" t="s">
        <v>27</v>
      </c>
      <c r="D18363">
        <v>17</v>
      </c>
      <c r="E18363" s="1">
        <v>40857.553472222222</v>
      </c>
      <c r="F18363">
        <v>7.95</v>
      </c>
      <c r="G18363">
        <v>14219</v>
      </c>
      <c r="H18363" t="s">
        <v>10</v>
      </c>
      <c r="I18363" t="str">
        <f>IF(AND(LEFT(OnlineRetail[[#This Row],[InvoiceNo]],1)&lt;&gt;"C",OnlineRetail[[#This Row],[CustomerID]]&lt;&gt;""),"Yes","No")</f>
        <v>Yes</v>
      </c>
      <c r="J18363" s="4">
        <f>EOMONTH(OnlineRetail[[#This Row],[InvoiceDate]],-1)+1</f>
        <v>40848</v>
      </c>
      <c r="K18363" s="6">
        <f>OnlineRetail[[#This Row],[Quantity]]*OnlineRetail[[#This Row],[UnitPrice]]</f>
        <v>135.15</v>
      </c>
      <c r="L18363" t="str">
        <f t="shared" si="286"/>
        <v>14219|Nov-2011</v>
      </c>
    </row>
    <row r="18364" spans="1:12">
      <c r="A18364">
        <v>551019</v>
      </c>
      <c r="B18364" t="s">
        <v>233</v>
      </c>
      <c r="C18364" t="s">
        <v>83</v>
      </c>
      <c r="D18364">
        <v>12</v>
      </c>
      <c r="E18364" s="1">
        <v>40857.554166666669</v>
      </c>
      <c r="F18364">
        <v>1.25</v>
      </c>
      <c r="G18364">
        <v>13527</v>
      </c>
      <c r="H18364" t="s">
        <v>10</v>
      </c>
      <c r="I18364" t="str">
        <f>IF(AND(LEFT(OnlineRetail[[#This Row],[InvoiceNo]],1)&lt;&gt;"C",OnlineRetail[[#This Row],[CustomerID]]&lt;&gt;""),"Yes","No")</f>
        <v>Yes</v>
      </c>
      <c r="J18364" s="4">
        <f>EOMONTH(OnlineRetail[[#This Row],[InvoiceDate]],-1)+1</f>
        <v>40848</v>
      </c>
      <c r="K18364" s="6">
        <f>OnlineRetail[[#This Row],[Quantity]]*OnlineRetail[[#This Row],[UnitPrice]]</f>
        <v>15</v>
      </c>
      <c r="L18364" t="str">
        <f t="shared" si="286"/>
        <v>13527|Nov-2011</v>
      </c>
    </row>
    <row r="18365" spans="1:12">
      <c r="A18365">
        <v>548947</v>
      </c>
      <c r="B18365" t="s">
        <v>130</v>
      </c>
      <c r="C18365" t="s">
        <v>53</v>
      </c>
      <c r="D18365">
        <v>2</v>
      </c>
      <c r="E18365" s="1">
        <v>40857.557638888888</v>
      </c>
      <c r="F18365">
        <v>2.5499999999999998</v>
      </c>
      <c r="G18365">
        <v>13533</v>
      </c>
      <c r="H18365" t="s">
        <v>10</v>
      </c>
      <c r="I18365" t="str">
        <f>IF(AND(LEFT(OnlineRetail[[#This Row],[InvoiceNo]],1)&lt;&gt;"C",OnlineRetail[[#This Row],[CustomerID]]&lt;&gt;""),"Yes","No")</f>
        <v>Yes</v>
      </c>
      <c r="J18365" s="4">
        <f>EOMONTH(OnlineRetail[[#This Row],[InvoiceDate]],-1)+1</f>
        <v>40848</v>
      </c>
      <c r="K18365" s="6">
        <f>OnlineRetail[[#This Row],[Quantity]]*OnlineRetail[[#This Row],[UnitPrice]]</f>
        <v>5.0999999999999996</v>
      </c>
      <c r="L18365" t="str">
        <f t="shared" si="286"/>
        <v>13533|Nov-2011</v>
      </c>
    </row>
    <row r="18366" spans="1:12">
      <c r="A18366">
        <v>540805</v>
      </c>
      <c r="B18366" t="s">
        <v>137</v>
      </c>
      <c r="C18366" t="s">
        <v>19</v>
      </c>
      <c r="D18366">
        <v>22</v>
      </c>
      <c r="E18366" s="1">
        <v>40857.561805555553</v>
      </c>
      <c r="F18366">
        <v>7.95</v>
      </c>
      <c r="G18366">
        <v>14147</v>
      </c>
      <c r="H18366" t="s">
        <v>10</v>
      </c>
      <c r="I18366" t="str">
        <f>IF(AND(LEFT(OnlineRetail[[#This Row],[InvoiceNo]],1)&lt;&gt;"C",OnlineRetail[[#This Row],[CustomerID]]&lt;&gt;""),"Yes","No")</f>
        <v>Yes</v>
      </c>
      <c r="J18366" s="4">
        <f>EOMONTH(OnlineRetail[[#This Row],[InvoiceDate]],-1)+1</f>
        <v>40848</v>
      </c>
      <c r="K18366" s="6">
        <f>OnlineRetail[[#This Row],[Quantity]]*OnlineRetail[[#This Row],[UnitPrice]]</f>
        <v>174.9</v>
      </c>
      <c r="L18366" t="str">
        <f t="shared" si="286"/>
        <v>14147|Nov-2011</v>
      </c>
    </row>
    <row r="18367" spans="1:12">
      <c r="A18367">
        <v>551066</v>
      </c>
      <c r="B18367" t="s">
        <v>246</v>
      </c>
      <c r="C18367" t="s">
        <v>14</v>
      </c>
      <c r="D18367">
        <v>17</v>
      </c>
      <c r="E18367" s="1">
        <v>40857.561805555553</v>
      </c>
      <c r="F18367">
        <v>2.5499999999999998</v>
      </c>
      <c r="G18367">
        <v>13157</v>
      </c>
      <c r="H18367" t="s">
        <v>10</v>
      </c>
      <c r="I18367" t="str">
        <f>IF(AND(LEFT(OnlineRetail[[#This Row],[InvoiceNo]],1)&lt;&gt;"C",OnlineRetail[[#This Row],[CustomerID]]&lt;&gt;""),"Yes","No")</f>
        <v>Yes</v>
      </c>
      <c r="J18367" s="4">
        <f>EOMONTH(OnlineRetail[[#This Row],[InvoiceDate]],-1)+1</f>
        <v>40848</v>
      </c>
      <c r="K18367" s="6">
        <f>OnlineRetail[[#This Row],[Quantity]]*OnlineRetail[[#This Row],[UnitPrice]]</f>
        <v>43.349999999999994</v>
      </c>
      <c r="L18367" t="str">
        <f t="shared" si="286"/>
        <v>13157|Nov-2011</v>
      </c>
    </row>
    <row r="18368" spans="1:12">
      <c r="A18368">
        <v>553130</v>
      </c>
      <c r="B18368" t="s">
        <v>131</v>
      </c>
      <c r="C18368" t="s">
        <v>21</v>
      </c>
      <c r="D18368">
        <v>24</v>
      </c>
      <c r="E18368" s="1">
        <v>40857.561805555553</v>
      </c>
      <c r="F18368">
        <v>0.85</v>
      </c>
      <c r="G18368">
        <v>12905</v>
      </c>
      <c r="H18368" t="s">
        <v>36</v>
      </c>
      <c r="I18368" t="str">
        <f>IF(AND(LEFT(OnlineRetail[[#This Row],[InvoiceNo]],1)&lt;&gt;"C",OnlineRetail[[#This Row],[CustomerID]]&lt;&gt;""),"Yes","No")</f>
        <v>Yes</v>
      </c>
      <c r="J18368" s="4">
        <f>EOMONTH(OnlineRetail[[#This Row],[InvoiceDate]],-1)+1</f>
        <v>40848</v>
      </c>
      <c r="K18368" s="6">
        <f>OnlineRetail[[#This Row],[Quantity]]*OnlineRetail[[#This Row],[UnitPrice]]</f>
        <v>20.399999999999999</v>
      </c>
      <c r="L18368" t="str">
        <f t="shared" si="286"/>
        <v>12905|Nov-2011</v>
      </c>
    </row>
    <row r="18369" spans="1:12">
      <c r="A18369">
        <v>536653</v>
      </c>
      <c r="B18369" t="s">
        <v>129</v>
      </c>
      <c r="C18369" t="s">
        <v>14</v>
      </c>
      <c r="D18369">
        <v>6</v>
      </c>
      <c r="E18369" s="1">
        <v>40857.569444444453</v>
      </c>
      <c r="F18369">
        <v>3.39</v>
      </c>
      <c r="G18369">
        <v>12862</v>
      </c>
      <c r="H18369" t="s">
        <v>10</v>
      </c>
      <c r="I18369" t="str">
        <f>IF(AND(LEFT(OnlineRetail[[#This Row],[InvoiceNo]],1)&lt;&gt;"C",OnlineRetail[[#This Row],[CustomerID]]&lt;&gt;""),"Yes","No")</f>
        <v>Yes</v>
      </c>
      <c r="J18369" s="4">
        <f>EOMONTH(OnlineRetail[[#This Row],[InvoiceDate]],-1)+1</f>
        <v>40848</v>
      </c>
      <c r="K18369" s="6">
        <f>OnlineRetail[[#This Row],[Quantity]]*OnlineRetail[[#This Row],[UnitPrice]]</f>
        <v>20.34</v>
      </c>
      <c r="L18369" t="str">
        <f t="shared" si="286"/>
        <v>12862|Nov-2011</v>
      </c>
    </row>
    <row r="18370" spans="1:12">
      <c r="A18370">
        <v>555675</v>
      </c>
      <c r="B18370" t="s">
        <v>103</v>
      </c>
      <c r="C18370" t="s">
        <v>50</v>
      </c>
      <c r="D18370">
        <v>12</v>
      </c>
      <c r="E18370" s="1">
        <v>40857.570833333331</v>
      </c>
      <c r="F18370">
        <v>1.65</v>
      </c>
      <c r="G18370">
        <v>13187</v>
      </c>
      <c r="H18370" t="s">
        <v>10</v>
      </c>
      <c r="I18370" t="str">
        <f>IF(AND(LEFT(OnlineRetail[[#This Row],[InvoiceNo]],1)&lt;&gt;"C",OnlineRetail[[#This Row],[CustomerID]]&lt;&gt;""),"Yes","No")</f>
        <v>Yes</v>
      </c>
      <c r="J18370" s="4">
        <f>EOMONTH(OnlineRetail[[#This Row],[InvoiceDate]],-1)+1</f>
        <v>40848</v>
      </c>
      <c r="K18370" s="6">
        <f>OnlineRetail[[#This Row],[Quantity]]*OnlineRetail[[#This Row],[UnitPrice]]</f>
        <v>19.799999999999997</v>
      </c>
      <c r="L18370" t="str">
        <f t="shared" ref="L18370:L18433" si="287">IF(I18370="Yes",G18370&amp;"|"&amp;TEXT(J18370,"mmm-yyyy"),"")</f>
        <v>13187|Nov-2011</v>
      </c>
    </row>
    <row r="18371" spans="1:12">
      <c r="A18371">
        <v>553703</v>
      </c>
      <c r="B18371" t="s">
        <v>86</v>
      </c>
      <c r="C18371" t="s">
        <v>29</v>
      </c>
      <c r="D18371">
        <v>7</v>
      </c>
      <c r="E18371" s="1">
        <v>40857.579861111109</v>
      </c>
      <c r="F18371">
        <v>1.65</v>
      </c>
      <c r="G18371">
        <v>12584</v>
      </c>
      <c r="H18371" t="s">
        <v>17</v>
      </c>
      <c r="I18371" t="str">
        <f>IF(AND(LEFT(OnlineRetail[[#This Row],[InvoiceNo]],1)&lt;&gt;"C",OnlineRetail[[#This Row],[CustomerID]]&lt;&gt;""),"Yes","No")</f>
        <v>Yes</v>
      </c>
      <c r="J18371" s="4">
        <f>EOMONTH(OnlineRetail[[#This Row],[InvoiceDate]],-1)+1</f>
        <v>40848</v>
      </c>
      <c r="K18371" s="6">
        <f>OnlineRetail[[#This Row],[Quantity]]*OnlineRetail[[#This Row],[UnitPrice]]</f>
        <v>11.549999999999999</v>
      </c>
      <c r="L18371" t="str">
        <f t="shared" si="287"/>
        <v>12584|Nov-2011</v>
      </c>
    </row>
    <row r="18372" spans="1:12">
      <c r="A18372">
        <v>547001</v>
      </c>
      <c r="B18372" t="s">
        <v>241</v>
      </c>
      <c r="C18372" t="s">
        <v>21</v>
      </c>
      <c r="D18372">
        <v>2</v>
      </c>
      <c r="E18372" s="1">
        <v>40857.579861111109</v>
      </c>
      <c r="F18372">
        <v>2.1</v>
      </c>
      <c r="G18372">
        <v>13934</v>
      </c>
      <c r="H18372" t="s">
        <v>25</v>
      </c>
      <c r="I18372" t="str">
        <f>IF(AND(LEFT(OnlineRetail[[#This Row],[InvoiceNo]],1)&lt;&gt;"C",OnlineRetail[[#This Row],[CustomerID]]&lt;&gt;""),"Yes","No")</f>
        <v>Yes</v>
      </c>
      <c r="J18372" s="4">
        <f>EOMONTH(OnlineRetail[[#This Row],[InvoiceDate]],-1)+1</f>
        <v>40848</v>
      </c>
      <c r="K18372" s="6">
        <f>OnlineRetail[[#This Row],[Quantity]]*OnlineRetail[[#This Row],[UnitPrice]]</f>
        <v>4.2</v>
      </c>
      <c r="L18372" t="str">
        <f t="shared" si="287"/>
        <v>13934|Nov-2011</v>
      </c>
    </row>
    <row r="18373" spans="1:12" hidden="1">
      <c r="A18373" t="s">
        <v>449</v>
      </c>
      <c r="B18373" t="s">
        <v>268</v>
      </c>
      <c r="C18373" t="s">
        <v>21</v>
      </c>
      <c r="D18373">
        <v>1</v>
      </c>
      <c r="E18373" s="1">
        <v>40857.585416666669</v>
      </c>
      <c r="F18373">
        <v>4.25</v>
      </c>
      <c r="G18373">
        <v>13442</v>
      </c>
      <c r="H18373" t="s">
        <v>10</v>
      </c>
      <c r="I18373" t="str">
        <f>IF(AND(LEFT(OnlineRetail[[#This Row],[InvoiceNo]],1)&lt;&gt;"C",OnlineRetail[[#This Row],[CustomerID]]&lt;&gt;""),"Yes","No")</f>
        <v>No</v>
      </c>
      <c r="J18373" s="4">
        <f>EOMONTH(OnlineRetail[[#This Row],[InvoiceDate]],-1)+1</f>
        <v>40848</v>
      </c>
      <c r="K18373" s="6">
        <f>OnlineRetail[[#This Row],[Quantity]]*OnlineRetail[[#This Row],[UnitPrice]]</f>
        <v>4.25</v>
      </c>
      <c r="L18373" t="str">
        <f t="shared" si="287"/>
        <v/>
      </c>
    </row>
    <row r="18374" spans="1:12">
      <c r="A18374">
        <v>539337</v>
      </c>
      <c r="B18374" t="s">
        <v>59</v>
      </c>
      <c r="C18374" t="s">
        <v>46</v>
      </c>
      <c r="D18374">
        <v>10</v>
      </c>
      <c r="E18374" s="1">
        <v>40857.605555555558</v>
      </c>
      <c r="F18374">
        <v>5.95</v>
      </c>
      <c r="G18374">
        <v>12823</v>
      </c>
      <c r="H18374" t="s">
        <v>10</v>
      </c>
      <c r="I18374" t="str">
        <f>IF(AND(LEFT(OnlineRetail[[#This Row],[InvoiceNo]],1)&lt;&gt;"C",OnlineRetail[[#This Row],[CustomerID]]&lt;&gt;""),"Yes","No")</f>
        <v>Yes</v>
      </c>
      <c r="J18374" s="4">
        <f>EOMONTH(OnlineRetail[[#This Row],[InvoiceDate]],-1)+1</f>
        <v>40848</v>
      </c>
      <c r="K18374" s="6">
        <f>OnlineRetail[[#This Row],[Quantity]]*OnlineRetail[[#This Row],[UnitPrice]]</f>
        <v>59.5</v>
      </c>
      <c r="L18374" t="str">
        <f t="shared" si="287"/>
        <v>12823|Nov-2011</v>
      </c>
    </row>
    <row r="18375" spans="1:12">
      <c r="A18375">
        <v>544198</v>
      </c>
      <c r="B18375" t="s">
        <v>296</v>
      </c>
      <c r="C18375" t="s">
        <v>48</v>
      </c>
      <c r="D18375">
        <v>10</v>
      </c>
      <c r="E18375" s="1">
        <v>40857.606249999997</v>
      </c>
      <c r="F18375">
        <v>5.95</v>
      </c>
      <c r="G18375">
        <v>13412</v>
      </c>
      <c r="H18375" t="s">
        <v>10</v>
      </c>
      <c r="I18375" t="str">
        <f>IF(AND(LEFT(OnlineRetail[[#This Row],[InvoiceNo]],1)&lt;&gt;"C",OnlineRetail[[#This Row],[CustomerID]]&lt;&gt;""),"Yes","No")</f>
        <v>Yes</v>
      </c>
      <c r="J18375" s="4">
        <f>EOMONTH(OnlineRetail[[#This Row],[InvoiceDate]],-1)+1</f>
        <v>40848</v>
      </c>
      <c r="K18375" s="6">
        <f>OnlineRetail[[#This Row],[Quantity]]*OnlineRetail[[#This Row],[UnitPrice]]</f>
        <v>59.5</v>
      </c>
      <c r="L18375" t="str">
        <f t="shared" si="287"/>
        <v>13412|Nov-2011</v>
      </c>
    </row>
    <row r="18376" spans="1:12">
      <c r="A18376">
        <v>543858</v>
      </c>
      <c r="B18376" t="s">
        <v>37</v>
      </c>
      <c r="C18376" t="s">
        <v>42</v>
      </c>
      <c r="D18376">
        <v>9</v>
      </c>
      <c r="E18376" s="1">
        <v>40857.606944444437</v>
      </c>
      <c r="F18376">
        <v>4.25</v>
      </c>
      <c r="G18376">
        <v>13327</v>
      </c>
      <c r="H18376" t="s">
        <v>10</v>
      </c>
      <c r="I18376" t="str">
        <f>IF(AND(LEFT(OnlineRetail[[#This Row],[InvoiceNo]],1)&lt;&gt;"C",OnlineRetail[[#This Row],[CustomerID]]&lt;&gt;""),"Yes","No")</f>
        <v>Yes</v>
      </c>
      <c r="J18376" s="4">
        <f>EOMONTH(OnlineRetail[[#This Row],[InvoiceDate]],-1)+1</f>
        <v>40848</v>
      </c>
      <c r="K18376" s="6">
        <f>OnlineRetail[[#This Row],[Quantity]]*OnlineRetail[[#This Row],[UnitPrice]]</f>
        <v>38.25</v>
      </c>
      <c r="L18376" t="str">
        <f t="shared" si="287"/>
        <v>13327|Nov-2011</v>
      </c>
    </row>
    <row r="18377" spans="1:12">
      <c r="A18377">
        <v>541563</v>
      </c>
      <c r="B18377" t="s">
        <v>267</v>
      </c>
      <c r="C18377" t="s">
        <v>46</v>
      </c>
      <c r="D18377">
        <v>11</v>
      </c>
      <c r="E18377" s="1">
        <v>40857.606944444437</v>
      </c>
      <c r="F18377">
        <v>0.85</v>
      </c>
      <c r="G18377">
        <v>12423</v>
      </c>
      <c r="H18377" t="s">
        <v>10</v>
      </c>
      <c r="I18377" t="str">
        <f>IF(AND(LEFT(OnlineRetail[[#This Row],[InvoiceNo]],1)&lt;&gt;"C",OnlineRetail[[#This Row],[CustomerID]]&lt;&gt;""),"Yes","No")</f>
        <v>Yes</v>
      </c>
      <c r="J18377" s="4">
        <f>EOMONTH(OnlineRetail[[#This Row],[InvoiceDate]],-1)+1</f>
        <v>40848</v>
      </c>
      <c r="K18377" s="6">
        <f>OnlineRetail[[#This Row],[Quantity]]*OnlineRetail[[#This Row],[UnitPrice]]</f>
        <v>9.35</v>
      </c>
      <c r="L18377" t="str">
        <f t="shared" si="287"/>
        <v>12423|Nov-2011</v>
      </c>
    </row>
    <row r="18378" spans="1:12">
      <c r="A18378">
        <v>540932</v>
      </c>
      <c r="B18378" t="s">
        <v>55</v>
      </c>
      <c r="C18378" t="s">
        <v>53</v>
      </c>
      <c r="D18378">
        <v>16</v>
      </c>
      <c r="E18378" s="1">
        <v>40857.620138888888</v>
      </c>
      <c r="F18378">
        <v>1.65</v>
      </c>
      <c r="G18378">
        <v>13697</v>
      </c>
      <c r="H18378" t="s">
        <v>10</v>
      </c>
      <c r="I18378" t="str">
        <f>IF(AND(LEFT(OnlineRetail[[#This Row],[InvoiceNo]],1)&lt;&gt;"C",OnlineRetail[[#This Row],[CustomerID]]&lt;&gt;""),"Yes","No")</f>
        <v>Yes</v>
      </c>
      <c r="J18378" s="4">
        <f>EOMONTH(OnlineRetail[[#This Row],[InvoiceDate]],-1)+1</f>
        <v>40848</v>
      </c>
      <c r="K18378" s="6">
        <f>OnlineRetail[[#This Row],[Quantity]]*OnlineRetail[[#This Row],[UnitPrice]]</f>
        <v>26.4</v>
      </c>
      <c r="L18378" t="str">
        <f t="shared" si="287"/>
        <v>13697|Nov-2011</v>
      </c>
    </row>
    <row r="18379" spans="1:12">
      <c r="A18379">
        <v>540228</v>
      </c>
      <c r="B18379" t="s">
        <v>186</v>
      </c>
      <c r="C18379" t="s">
        <v>14</v>
      </c>
      <c r="D18379">
        <v>21</v>
      </c>
      <c r="E18379" s="1">
        <v>40857.622916666667</v>
      </c>
      <c r="F18379">
        <v>4.25</v>
      </c>
      <c r="G18379">
        <v>12441</v>
      </c>
      <c r="H18379" t="s">
        <v>10</v>
      </c>
      <c r="I18379" t="str">
        <f>IF(AND(LEFT(OnlineRetail[[#This Row],[InvoiceNo]],1)&lt;&gt;"C",OnlineRetail[[#This Row],[CustomerID]]&lt;&gt;""),"Yes","No")</f>
        <v>Yes</v>
      </c>
      <c r="J18379" s="4">
        <f>EOMONTH(OnlineRetail[[#This Row],[InvoiceDate]],-1)+1</f>
        <v>40848</v>
      </c>
      <c r="K18379" s="6">
        <f>OnlineRetail[[#This Row],[Quantity]]*OnlineRetail[[#This Row],[UnitPrice]]</f>
        <v>89.25</v>
      </c>
      <c r="L18379" t="str">
        <f t="shared" si="287"/>
        <v>12441|Nov-2011</v>
      </c>
    </row>
    <row r="18380" spans="1:12">
      <c r="A18380">
        <v>552548</v>
      </c>
      <c r="B18380" t="s">
        <v>91</v>
      </c>
      <c r="C18380" t="s">
        <v>24</v>
      </c>
      <c r="D18380">
        <v>18</v>
      </c>
      <c r="E18380" s="1">
        <v>40857.62777777778</v>
      </c>
      <c r="F18380">
        <v>2.5499999999999998</v>
      </c>
      <c r="G18380">
        <v>12785</v>
      </c>
      <c r="H18380" t="s">
        <v>17</v>
      </c>
      <c r="I18380" t="str">
        <f>IF(AND(LEFT(OnlineRetail[[#This Row],[InvoiceNo]],1)&lt;&gt;"C",OnlineRetail[[#This Row],[CustomerID]]&lt;&gt;""),"Yes","No")</f>
        <v>Yes</v>
      </c>
      <c r="J18380" s="4">
        <f>EOMONTH(OnlineRetail[[#This Row],[InvoiceDate]],-1)+1</f>
        <v>40848</v>
      </c>
      <c r="K18380" s="6">
        <f>OnlineRetail[[#This Row],[Quantity]]*OnlineRetail[[#This Row],[UnitPrice]]</f>
        <v>45.9</v>
      </c>
      <c r="L18380" t="str">
        <f t="shared" si="287"/>
        <v>12785|Nov-2011</v>
      </c>
    </row>
    <row r="18381" spans="1:12">
      <c r="A18381">
        <v>550271</v>
      </c>
      <c r="B18381" t="s">
        <v>38</v>
      </c>
      <c r="C18381" t="s">
        <v>16</v>
      </c>
      <c r="D18381">
        <v>8</v>
      </c>
      <c r="E18381" s="1">
        <v>40857.64166666667</v>
      </c>
      <c r="F18381">
        <v>5.95</v>
      </c>
      <c r="G18381">
        <v>13156</v>
      </c>
      <c r="H18381" t="s">
        <v>17</v>
      </c>
      <c r="I18381" t="str">
        <f>IF(AND(LEFT(OnlineRetail[[#This Row],[InvoiceNo]],1)&lt;&gt;"C",OnlineRetail[[#This Row],[CustomerID]]&lt;&gt;""),"Yes","No")</f>
        <v>Yes</v>
      </c>
      <c r="J18381" s="4">
        <f>EOMONTH(OnlineRetail[[#This Row],[InvoiceDate]],-1)+1</f>
        <v>40848</v>
      </c>
      <c r="K18381" s="6">
        <f>OnlineRetail[[#This Row],[Quantity]]*OnlineRetail[[#This Row],[UnitPrice]]</f>
        <v>47.6</v>
      </c>
      <c r="L18381" t="str">
        <f t="shared" si="287"/>
        <v>13156|Nov-2011</v>
      </c>
    </row>
    <row r="18382" spans="1:12">
      <c r="A18382">
        <v>549935</v>
      </c>
      <c r="B18382" t="s">
        <v>110</v>
      </c>
      <c r="C18382" t="s">
        <v>42</v>
      </c>
      <c r="D18382">
        <v>17</v>
      </c>
      <c r="E18382" s="1">
        <v>40857.643055555563</v>
      </c>
      <c r="F18382">
        <v>2.1</v>
      </c>
      <c r="G18382">
        <v>12828</v>
      </c>
      <c r="H18382" t="s">
        <v>10</v>
      </c>
      <c r="I18382" t="str">
        <f>IF(AND(LEFT(OnlineRetail[[#This Row],[InvoiceNo]],1)&lt;&gt;"C",OnlineRetail[[#This Row],[CustomerID]]&lt;&gt;""),"Yes","No")</f>
        <v>Yes</v>
      </c>
      <c r="J18382" s="4">
        <f>EOMONTH(OnlineRetail[[#This Row],[InvoiceDate]],-1)+1</f>
        <v>40848</v>
      </c>
      <c r="K18382" s="6">
        <f>OnlineRetail[[#This Row],[Quantity]]*OnlineRetail[[#This Row],[UnitPrice]]</f>
        <v>35.700000000000003</v>
      </c>
      <c r="L18382" t="str">
        <f t="shared" si="287"/>
        <v>12828|Nov-2011</v>
      </c>
    </row>
    <row r="18383" spans="1:12">
      <c r="A18383">
        <v>545603</v>
      </c>
      <c r="B18383" t="s">
        <v>167</v>
      </c>
      <c r="C18383" t="s">
        <v>12</v>
      </c>
      <c r="D18383">
        <v>16</v>
      </c>
      <c r="E18383" s="1">
        <v>40857.671527777777</v>
      </c>
      <c r="F18383">
        <v>1.25</v>
      </c>
      <c r="G18383">
        <v>13855</v>
      </c>
      <c r="H18383" t="s">
        <v>10</v>
      </c>
      <c r="I18383" t="str">
        <f>IF(AND(LEFT(OnlineRetail[[#This Row],[InvoiceNo]],1)&lt;&gt;"C",OnlineRetail[[#This Row],[CustomerID]]&lt;&gt;""),"Yes","No")</f>
        <v>Yes</v>
      </c>
      <c r="J18383" s="4">
        <f>EOMONTH(OnlineRetail[[#This Row],[InvoiceDate]],-1)+1</f>
        <v>40848</v>
      </c>
      <c r="K18383" s="6">
        <f>OnlineRetail[[#This Row],[Quantity]]*OnlineRetail[[#This Row],[UnitPrice]]</f>
        <v>20</v>
      </c>
      <c r="L18383" t="str">
        <f t="shared" si="287"/>
        <v>13855|Nov-2011</v>
      </c>
    </row>
    <row r="18384" spans="1:12">
      <c r="A18384">
        <v>554839</v>
      </c>
      <c r="B18384" t="s">
        <v>60</v>
      </c>
      <c r="C18384" t="s">
        <v>62</v>
      </c>
      <c r="D18384">
        <v>2</v>
      </c>
      <c r="E18384" s="1">
        <v>40857.677777777782</v>
      </c>
      <c r="F18384">
        <v>4.95</v>
      </c>
      <c r="G18384">
        <v>13207</v>
      </c>
      <c r="H18384" t="s">
        <v>10</v>
      </c>
      <c r="I18384" t="str">
        <f>IF(AND(LEFT(OnlineRetail[[#This Row],[InvoiceNo]],1)&lt;&gt;"C",OnlineRetail[[#This Row],[CustomerID]]&lt;&gt;""),"Yes","No")</f>
        <v>Yes</v>
      </c>
      <c r="J18384" s="4">
        <f>EOMONTH(OnlineRetail[[#This Row],[InvoiceDate]],-1)+1</f>
        <v>40848</v>
      </c>
      <c r="K18384" s="6">
        <f>OnlineRetail[[#This Row],[Quantity]]*OnlineRetail[[#This Row],[UnitPrice]]</f>
        <v>9.9</v>
      </c>
      <c r="L18384" t="str">
        <f t="shared" si="287"/>
        <v>13207|Nov-2011</v>
      </c>
    </row>
    <row r="18385" spans="1:12">
      <c r="A18385">
        <v>543446</v>
      </c>
      <c r="B18385" t="s">
        <v>254</v>
      </c>
      <c r="C18385" t="s">
        <v>9</v>
      </c>
      <c r="D18385">
        <v>13</v>
      </c>
      <c r="E18385" s="1">
        <v>40857.6875</v>
      </c>
      <c r="F18385">
        <v>1.25</v>
      </c>
      <c r="G18385">
        <v>12545</v>
      </c>
      <c r="H18385" t="s">
        <v>10</v>
      </c>
      <c r="I18385" t="str">
        <f>IF(AND(LEFT(OnlineRetail[[#This Row],[InvoiceNo]],1)&lt;&gt;"C",OnlineRetail[[#This Row],[CustomerID]]&lt;&gt;""),"Yes","No")</f>
        <v>Yes</v>
      </c>
      <c r="J18385" s="4">
        <f>EOMONTH(OnlineRetail[[#This Row],[InvoiceDate]],-1)+1</f>
        <v>40848</v>
      </c>
      <c r="K18385" s="6">
        <f>OnlineRetail[[#This Row],[Quantity]]*OnlineRetail[[#This Row],[UnitPrice]]</f>
        <v>16.25</v>
      </c>
      <c r="L18385" t="str">
        <f t="shared" si="287"/>
        <v>12545|Nov-2011</v>
      </c>
    </row>
    <row r="18386" spans="1:12">
      <c r="A18386">
        <v>543546</v>
      </c>
      <c r="B18386" t="s">
        <v>118</v>
      </c>
      <c r="C18386" t="s">
        <v>72</v>
      </c>
      <c r="D18386">
        <v>18</v>
      </c>
      <c r="E18386" s="1">
        <v>40857.693055555559</v>
      </c>
      <c r="F18386">
        <v>4.25</v>
      </c>
      <c r="G18386">
        <v>14255</v>
      </c>
      <c r="H18386" t="s">
        <v>10</v>
      </c>
      <c r="I18386" t="str">
        <f>IF(AND(LEFT(OnlineRetail[[#This Row],[InvoiceNo]],1)&lt;&gt;"C",OnlineRetail[[#This Row],[CustomerID]]&lt;&gt;""),"Yes","No")</f>
        <v>Yes</v>
      </c>
      <c r="J18386" s="4">
        <f>EOMONTH(OnlineRetail[[#This Row],[InvoiceDate]],-1)+1</f>
        <v>40848</v>
      </c>
      <c r="K18386" s="6">
        <f>OnlineRetail[[#This Row],[Quantity]]*OnlineRetail[[#This Row],[UnitPrice]]</f>
        <v>76.5</v>
      </c>
      <c r="L18386" t="str">
        <f t="shared" si="287"/>
        <v>14255|Nov-2011</v>
      </c>
    </row>
    <row r="18387" spans="1:12">
      <c r="A18387">
        <v>552123</v>
      </c>
      <c r="B18387" t="s">
        <v>180</v>
      </c>
      <c r="C18387" t="s">
        <v>21</v>
      </c>
      <c r="D18387">
        <v>10</v>
      </c>
      <c r="E18387" s="1">
        <v>40857.697222222218</v>
      </c>
      <c r="F18387">
        <v>3.39</v>
      </c>
      <c r="G18387">
        <v>13078</v>
      </c>
      <c r="H18387" t="s">
        <v>10</v>
      </c>
      <c r="I18387" t="str">
        <f>IF(AND(LEFT(OnlineRetail[[#This Row],[InvoiceNo]],1)&lt;&gt;"C",OnlineRetail[[#This Row],[CustomerID]]&lt;&gt;""),"Yes","No")</f>
        <v>Yes</v>
      </c>
      <c r="J18387" s="4">
        <f>EOMONTH(OnlineRetail[[#This Row],[InvoiceDate]],-1)+1</f>
        <v>40848</v>
      </c>
      <c r="K18387" s="6">
        <f>OnlineRetail[[#This Row],[Quantity]]*OnlineRetail[[#This Row],[UnitPrice]]</f>
        <v>33.9</v>
      </c>
      <c r="L18387" t="str">
        <f t="shared" si="287"/>
        <v>13078|Nov-2011</v>
      </c>
    </row>
    <row r="18388" spans="1:12">
      <c r="A18388">
        <v>552815</v>
      </c>
      <c r="B18388" t="s">
        <v>171</v>
      </c>
      <c r="C18388" t="s">
        <v>14</v>
      </c>
      <c r="D18388">
        <v>21</v>
      </c>
      <c r="E18388" s="1">
        <v>40857.697916666657</v>
      </c>
      <c r="F18388">
        <v>1.25</v>
      </c>
      <c r="G18388">
        <v>13884</v>
      </c>
      <c r="H18388" t="s">
        <v>31</v>
      </c>
      <c r="I18388" t="str">
        <f>IF(AND(LEFT(OnlineRetail[[#This Row],[InvoiceNo]],1)&lt;&gt;"C",OnlineRetail[[#This Row],[CustomerID]]&lt;&gt;""),"Yes","No")</f>
        <v>Yes</v>
      </c>
      <c r="J18388" s="4">
        <f>EOMONTH(OnlineRetail[[#This Row],[InvoiceDate]],-1)+1</f>
        <v>40848</v>
      </c>
      <c r="K18388" s="6">
        <f>OnlineRetail[[#This Row],[Quantity]]*OnlineRetail[[#This Row],[UnitPrice]]</f>
        <v>26.25</v>
      </c>
      <c r="L18388" t="str">
        <f t="shared" si="287"/>
        <v>13884|Nov-2011</v>
      </c>
    </row>
    <row r="18389" spans="1:12">
      <c r="A18389">
        <v>549366</v>
      </c>
      <c r="B18389" t="s">
        <v>34</v>
      </c>
      <c r="C18389" t="s">
        <v>46</v>
      </c>
      <c r="D18389">
        <v>4</v>
      </c>
      <c r="E18389" s="1">
        <v>40857.70416666667</v>
      </c>
      <c r="F18389">
        <v>1.25</v>
      </c>
      <c r="G18389">
        <v>14071</v>
      </c>
      <c r="H18389" t="s">
        <v>22</v>
      </c>
      <c r="I18389" t="str">
        <f>IF(AND(LEFT(OnlineRetail[[#This Row],[InvoiceNo]],1)&lt;&gt;"C",OnlineRetail[[#This Row],[CustomerID]]&lt;&gt;""),"Yes","No")</f>
        <v>Yes</v>
      </c>
      <c r="J18389" s="4">
        <f>EOMONTH(OnlineRetail[[#This Row],[InvoiceDate]],-1)+1</f>
        <v>40848</v>
      </c>
      <c r="K18389" s="6">
        <f>OnlineRetail[[#This Row],[Quantity]]*OnlineRetail[[#This Row],[UnitPrice]]</f>
        <v>5</v>
      </c>
      <c r="L18389" t="str">
        <f t="shared" si="287"/>
        <v>14071|Nov-2011</v>
      </c>
    </row>
    <row r="18390" spans="1:12">
      <c r="A18390">
        <v>539244</v>
      </c>
      <c r="B18390" t="s">
        <v>255</v>
      </c>
      <c r="C18390" t="s">
        <v>53</v>
      </c>
      <c r="D18390">
        <v>7</v>
      </c>
      <c r="E18390" s="1">
        <v>40857.711111111108</v>
      </c>
      <c r="F18390">
        <v>0.85</v>
      </c>
      <c r="G18390">
        <v>12471</v>
      </c>
      <c r="H18390" t="s">
        <v>25</v>
      </c>
      <c r="I18390" t="str">
        <f>IF(AND(LEFT(OnlineRetail[[#This Row],[InvoiceNo]],1)&lt;&gt;"C",OnlineRetail[[#This Row],[CustomerID]]&lt;&gt;""),"Yes","No")</f>
        <v>Yes</v>
      </c>
      <c r="J18390" s="4">
        <f>EOMONTH(OnlineRetail[[#This Row],[InvoiceDate]],-1)+1</f>
        <v>40848</v>
      </c>
      <c r="K18390" s="6">
        <f>OnlineRetail[[#This Row],[Quantity]]*OnlineRetail[[#This Row],[UnitPrice]]</f>
        <v>5.95</v>
      </c>
      <c r="L18390" t="str">
        <f t="shared" si="287"/>
        <v>12471|Nov-2011</v>
      </c>
    </row>
    <row r="18391" spans="1:12">
      <c r="A18391">
        <v>544272</v>
      </c>
      <c r="B18391" t="s">
        <v>140</v>
      </c>
      <c r="C18391" t="s">
        <v>19</v>
      </c>
      <c r="D18391">
        <v>9</v>
      </c>
      <c r="E18391" s="1">
        <v>40857.711111111108</v>
      </c>
      <c r="F18391">
        <v>3.39</v>
      </c>
      <c r="G18391">
        <v>13802</v>
      </c>
      <c r="H18391" t="s">
        <v>10</v>
      </c>
      <c r="I18391" t="str">
        <f>IF(AND(LEFT(OnlineRetail[[#This Row],[InvoiceNo]],1)&lt;&gt;"C",OnlineRetail[[#This Row],[CustomerID]]&lt;&gt;""),"Yes","No")</f>
        <v>Yes</v>
      </c>
      <c r="J18391" s="4">
        <f>EOMONTH(OnlineRetail[[#This Row],[InvoiceDate]],-1)+1</f>
        <v>40848</v>
      </c>
      <c r="K18391" s="6">
        <f>OnlineRetail[[#This Row],[Quantity]]*OnlineRetail[[#This Row],[UnitPrice]]</f>
        <v>30.51</v>
      </c>
      <c r="L18391" t="str">
        <f t="shared" si="287"/>
        <v>13802|Nov-2011</v>
      </c>
    </row>
    <row r="18392" spans="1:12">
      <c r="A18392">
        <v>552454</v>
      </c>
      <c r="B18392" t="s">
        <v>189</v>
      </c>
      <c r="C18392" t="s">
        <v>62</v>
      </c>
      <c r="D18392">
        <v>11</v>
      </c>
      <c r="E18392" s="1">
        <v>40857.722916666673</v>
      </c>
      <c r="F18392">
        <v>0.85</v>
      </c>
      <c r="G18392">
        <v>13969</v>
      </c>
      <c r="H18392" t="s">
        <v>31</v>
      </c>
      <c r="I18392" t="str">
        <f>IF(AND(LEFT(OnlineRetail[[#This Row],[InvoiceNo]],1)&lt;&gt;"C",OnlineRetail[[#This Row],[CustomerID]]&lt;&gt;""),"Yes","No")</f>
        <v>Yes</v>
      </c>
      <c r="J18392" s="4">
        <f>EOMONTH(OnlineRetail[[#This Row],[InvoiceDate]],-1)+1</f>
        <v>40848</v>
      </c>
      <c r="K18392" s="6">
        <f>OnlineRetail[[#This Row],[Quantity]]*OnlineRetail[[#This Row],[UnitPrice]]</f>
        <v>9.35</v>
      </c>
      <c r="L18392" t="str">
        <f t="shared" si="287"/>
        <v>13969|Nov-2011</v>
      </c>
    </row>
    <row r="18393" spans="1:12">
      <c r="A18393">
        <v>556065</v>
      </c>
      <c r="B18393" t="s">
        <v>223</v>
      </c>
      <c r="C18393" t="s">
        <v>50</v>
      </c>
      <c r="D18393">
        <v>12</v>
      </c>
      <c r="E18393" s="1">
        <v>40857.727083333331</v>
      </c>
      <c r="F18393">
        <v>9.9499999999999993</v>
      </c>
      <c r="G18393">
        <v>14300</v>
      </c>
      <c r="H18393" t="s">
        <v>126</v>
      </c>
      <c r="I18393" t="str">
        <f>IF(AND(LEFT(OnlineRetail[[#This Row],[InvoiceNo]],1)&lt;&gt;"C",OnlineRetail[[#This Row],[CustomerID]]&lt;&gt;""),"Yes","No")</f>
        <v>Yes</v>
      </c>
      <c r="J18393" s="4">
        <f>EOMONTH(OnlineRetail[[#This Row],[InvoiceDate]],-1)+1</f>
        <v>40848</v>
      </c>
      <c r="K18393" s="6">
        <f>OnlineRetail[[#This Row],[Quantity]]*OnlineRetail[[#This Row],[UnitPrice]]</f>
        <v>119.39999999999999</v>
      </c>
      <c r="L18393" t="str">
        <f t="shared" si="287"/>
        <v>14300|Nov-2011</v>
      </c>
    </row>
    <row r="18394" spans="1:12">
      <c r="A18394">
        <v>544919</v>
      </c>
      <c r="B18394" t="s">
        <v>89</v>
      </c>
      <c r="C18394" t="s">
        <v>62</v>
      </c>
      <c r="D18394">
        <v>5</v>
      </c>
      <c r="E18394" s="1">
        <v>40857.736111111109</v>
      </c>
      <c r="F18394">
        <v>3.39</v>
      </c>
      <c r="G18394">
        <v>13075</v>
      </c>
      <c r="H18394" t="s">
        <v>10</v>
      </c>
      <c r="I18394" t="str">
        <f>IF(AND(LEFT(OnlineRetail[[#This Row],[InvoiceNo]],1)&lt;&gt;"C",OnlineRetail[[#This Row],[CustomerID]]&lt;&gt;""),"Yes","No")</f>
        <v>Yes</v>
      </c>
      <c r="J18394" s="4">
        <f>EOMONTH(OnlineRetail[[#This Row],[InvoiceDate]],-1)+1</f>
        <v>40848</v>
      </c>
      <c r="K18394" s="6">
        <f>OnlineRetail[[#This Row],[Quantity]]*OnlineRetail[[#This Row],[UnitPrice]]</f>
        <v>16.95</v>
      </c>
      <c r="L18394" t="str">
        <f t="shared" si="287"/>
        <v>13075|Nov-2011</v>
      </c>
    </row>
    <row r="18395" spans="1:12">
      <c r="A18395">
        <v>552592</v>
      </c>
      <c r="B18395" t="s">
        <v>190</v>
      </c>
      <c r="C18395" t="s">
        <v>33</v>
      </c>
      <c r="D18395">
        <v>20</v>
      </c>
      <c r="E18395" s="1">
        <v>40857.743750000001</v>
      </c>
      <c r="F18395">
        <v>9.9499999999999993</v>
      </c>
      <c r="G18395">
        <v>12673</v>
      </c>
      <c r="H18395" t="s">
        <v>10</v>
      </c>
      <c r="I18395" t="str">
        <f>IF(AND(LEFT(OnlineRetail[[#This Row],[InvoiceNo]],1)&lt;&gt;"C",OnlineRetail[[#This Row],[CustomerID]]&lt;&gt;""),"Yes","No")</f>
        <v>Yes</v>
      </c>
      <c r="J18395" s="4">
        <f>EOMONTH(OnlineRetail[[#This Row],[InvoiceDate]],-1)+1</f>
        <v>40848</v>
      </c>
      <c r="K18395" s="6">
        <f>OnlineRetail[[#This Row],[Quantity]]*OnlineRetail[[#This Row],[UnitPrice]]</f>
        <v>199</v>
      </c>
      <c r="L18395" t="str">
        <f t="shared" si="287"/>
        <v>12673|Nov-2011</v>
      </c>
    </row>
    <row r="18396" spans="1:12">
      <c r="A18396">
        <v>553627</v>
      </c>
      <c r="B18396" t="s">
        <v>217</v>
      </c>
      <c r="C18396" t="s">
        <v>46</v>
      </c>
      <c r="D18396">
        <v>15</v>
      </c>
      <c r="E18396" s="1">
        <v>40857.756249999999</v>
      </c>
      <c r="F18396">
        <v>4.95</v>
      </c>
      <c r="G18396">
        <v>12931</v>
      </c>
      <c r="H18396" t="s">
        <v>22</v>
      </c>
      <c r="I18396" t="str">
        <f>IF(AND(LEFT(OnlineRetail[[#This Row],[InvoiceNo]],1)&lt;&gt;"C",OnlineRetail[[#This Row],[CustomerID]]&lt;&gt;""),"Yes","No")</f>
        <v>Yes</v>
      </c>
      <c r="J18396" s="4">
        <f>EOMONTH(OnlineRetail[[#This Row],[InvoiceDate]],-1)+1</f>
        <v>40848</v>
      </c>
      <c r="K18396" s="6">
        <f>OnlineRetail[[#This Row],[Quantity]]*OnlineRetail[[#This Row],[UnitPrice]]</f>
        <v>74.25</v>
      </c>
      <c r="L18396" t="str">
        <f t="shared" si="287"/>
        <v>12931|Nov-2011</v>
      </c>
    </row>
    <row r="18397" spans="1:12">
      <c r="A18397">
        <v>542661</v>
      </c>
      <c r="B18397" t="s">
        <v>264</v>
      </c>
      <c r="C18397" t="s">
        <v>83</v>
      </c>
      <c r="D18397">
        <v>18</v>
      </c>
      <c r="E18397" s="1">
        <v>40857.757638888892</v>
      </c>
      <c r="F18397">
        <v>7.95</v>
      </c>
      <c r="G18397">
        <v>13407</v>
      </c>
      <c r="H18397" t="s">
        <v>22</v>
      </c>
      <c r="I18397" t="str">
        <f>IF(AND(LEFT(OnlineRetail[[#This Row],[InvoiceNo]],1)&lt;&gt;"C",OnlineRetail[[#This Row],[CustomerID]]&lt;&gt;""),"Yes","No")</f>
        <v>Yes</v>
      </c>
      <c r="J18397" s="4">
        <f>EOMONTH(OnlineRetail[[#This Row],[InvoiceDate]],-1)+1</f>
        <v>40848</v>
      </c>
      <c r="K18397" s="6">
        <f>OnlineRetail[[#This Row],[Quantity]]*OnlineRetail[[#This Row],[UnitPrice]]</f>
        <v>143.1</v>
      </c>
      <c r="L18397" t="str">
        <f t="shared" si="287"/>
        <v>13407|Nov-2011</v>
      </c>
    </row>
    <row r="18398" spans="1:12">
      <c r="A18398">
        <v>538949</v>
      </c>
      <c r="B18398" t="s">
        <v>114</v>
      </c>
      <c r="C18398" t="s">
        <v>19</v>
      </c>
      <c r="D18398">
        <v>10</v>
      </c>
      <c r="E18398" s="1">
        <v>40857.768055555563</v>
      </c>
      <c r="F18398">
        <v>5.95</v>
      </c>
      <c r="G18398">
        <v>14184</v>
      </c>
      <c r="H18398" t="s">
        <v>10</v>
      </c>
      <c r="I18398" t="str">
        <f>IF(AND(LEFT(OnlineRetail[[#This Row],[InvoiceNo]],1)&lt;&gt;"C",OnlineRetail[[#This Row],[CustomerID]]&lt;&gt;""),"Yes","No")</f>
        <v>Yes</v>
      </c>
      <c r="J18398" s="4">
        <f>EOMONTH(OnlineRetail[[#This Row],[InvoiceDate]],-1)+1</f>
        <v>40848</v>
      </c>
      <c r="K18398" s="6">
        <f>OnlineRetail[[#This Row],[Quantity]]*OnlineRetail[[#This Row],[UnitPrice]]</f>
        <v>59.5</v>
      </c>
      <c r="L18398" t="str">
        <f t="shared" si="287"/>
        <v>14184|Nov-2011</v>
      </c>
    </row>
    <row r="18399" spans="1:12">
      <c r="A18399">
        <v>554835</v>
      </c>
      <c r="B18399" t="s">
        <v>95</v>
      </c>
      <c r="C18399" t="s">
        <v>53</v>
      </c>
      <c r="D18399">
        <v>18</v>
      </c>
      <c r="E18399" s="1">
        <v>40857.781944444447</v>
      </c>
      <c r="F18399">
        <v>3.39</v>
      </c>
      <c r="G18399">
        <v>13002</v>
      </c>
      <c r="H18399" t="s">
        <v>10</v>
      </c>
      <c r="I18399" t="str">
        <f>IF(AND(LEFT(OnlineRetail[[#This Row],[InvoiceNo]],1)&lt;&gt;"C",OnlineRetail[[#This Row],[CustomerID]]&lt;&gt;""),"Yes","No")</f>
        <v>Yes</v>
      </c>
      <c r="J18399" s="4">
        <f>EOMONTH(OnlineRetail[[#This Row],[InvoiceDate]],-1)+1</f>
        <v>40848</v>
      </c>
      <c r="K18399" s="6">
        <f>OnlineRetail[[#This Row],[Quantity]]*OnlineRetail[[#This Row],[UnitPrice]]</f>
        <v>61.02</v>
      </c>
      <c r="L18399" t="str">
        <f t="shared" si="287"/>
        <v>13002|Nov-2011</v>
      </c>
    </row>
    <row r="18400" spans="1:12">
      <c r="A18400">
        <v>552885</v>
      </c>
      <c r="B18400" t="s">
        <v>63</v>
      </c>
      <c r="C18400" t="s">
        <v>50</v>
      </c>
      <c r="D18400">
        <v>17</v>
      </c>
      <c r="E18400" s="1">
        <v>40857.781944444447</v>
      </c>
      <c r="F18400">
        <v>5.95</v>
      </c>
      <c r="G18400">
        <v>12947</v>
      </c>
      <c r="H18400" t="s">
        <v>10</v>
      </c>
      <c r="I18400" t="str">
        <f>IF(AND(LEFT(OnlineRetail[[#This Row],[InvoiceNo]],1)&lt;&gt;"C",OnlineRetail[[#This Row],[CustomerID]]&lt;&gt;""),"Yes","No")</f>
        <v>Yes</v>
      </c>
      <c r="J18400" s="4">
        <f>EOMONTH(OnlineRetail[[#This Row],[InvoiceDate]],-1)+1</f>
        <v>40848</v>
      </c>
      <c r="K18400" s="6">
        <f>OnlineRetail[[#This Row],[Quantity]]*OnlineRetail[[#This Row],[UnitPrice]]</f>
        <v>101.15</v>
      </c>
      <c r="L18400" t="str">
        <f t="shared" si="287"/>
        <v>12947|Nov-2011</v>
      </c>
    </row>
    <row r="18401" spans="1:12">
      <c r="A18401">
        <v>550692</v>
      </c>
      <c r="B18401" t="s">
        <v>190</v>
      </c>
      <c r="C18401" t="s">
        <v>12</v>
      </c>
      <c r="D18401">
        <v>18</v>
      </c>
      <c r="E18401" s="1">
        <v>40857.806944444441</v>
      </c>
      <c r="F18401">
        <v>4.95</v>
      </c>
      <c r="G18401">
        <v>13314</v>
      </c>
      <c r="H18401" t="s">
        <v>10</v>
      </c>
      <c r="I18401" t="str">
        <f>IF(AND(LEFT(OnlineRetail[[#This Row],[InvoiceNo]],1)&lt;&gt;"C",OnlineRetail[[#This Row],[CustomerID]]&lt;&gt;""),"Yes","No")</f>
        <v>Yes</v>
      </c>
      <c r="J18401" s="4">
        <f>EOMONTH(OnlineRetail[[#This Row],[InvoiceDate]],-1)+1</f>
        <v>40848</v>
      </c>
      <c r="K18401" s="6">
        <f>OnlineRetail[[#This Row],[Quantity]]*OnlineRetail[[#This Row],[UnitPrice]]</f>
        <v>89.100000000000009</v>
      </c>
      <c r="L18401" t="str">
        <f t="shared" si="287"/>
        <v>13314|Nov-2011</v>
      </c>
    </row>
    <row r="18402" spans="1:12">
      <c r="A18402">
        <v>552000</v>
      </c>
      <c r="B18402" t="s">
        <v>94</v>
      </c>
      <c r="C18402" t="s">
        <v>50</v>
      </c>
      <c r="D18402">
        <v>12</v>
      </c>
      <c r="E18402" s="1">
        <v>40857.818749999999</v>
      </c>
      <c r="F18402">
        <v>4.95</v>
      </c>
      <c r="G18402">
        <v>13196</v>
      </c>
      <c r="H18402" t="s">
        <v>10</v>
      </c>
      <c r="I18402" t="str">
        <f>IF(AND(LEFT(OnlineRetail[[#This Row],[InvoiceNo]],1)&lt;&gt;"C",OnlineRetail[[#This Row],[CustomerID]]&lt;&gt;""),"Yes","No")</f>
        <v>Yes</v>
      </c>
      <c r="J18402" s="4">
        <f>EOMONTH(OnlineRetail[[#This Row],[InvoiceDate]],-1)+1</f>
        <v>40848</v>
      </c>
      <c r="K18402" s="6">
        <f>OnlineRetail[[#This Row],[Quantity]]*OnlineRetail[[#This Row],[UnitPrice]]</f>
        <v>59.400000000000006</v>
      </c>
      <c r="L18402" t="str">
        <f t="shared" si="287"/>
        <v>13196|Nov-2011</v>
      </c>
    </row>
    <row r="18403" spans="1:12">
      <c r="A18403">
        <v>553960</v>
      </c>
      <c r="B18403" t="s">
        <v>215</v>
      </c>
      <c r="C18403" t="s">
        <v>39</v>
      </c>
      <c r="D18403">
        <v>18</v>
      </c>
      <c r="E18403" s="1">
        <v>40857.820833333331</v>
      </c>
      <c r="F18403">
        <v>3.39</v>
      </c>
      <c r="G18403">
        <v>12669</v>
      </c>
      <c r="H18403" t="s">
        <v>10</v>
      </c>
      <c r="I18403" t="str">
        <f>IF(AND(LEFT(OnlineRetail[[#This Row],[InvoiceNo]],1)&lt;&gt;"C",OnlineRetail[[#This Row],[CustomerID]]&lt;&gt;""),"Yes","No")</f>
        <v>Yes</v>
      </c>
      <c r="J18403" s="4">
        <f>EOMONTH(OnlineRetail[[#This Row],[InvoiceDate]],-1)+1</f>
        <v>40848</v>
      </c>
      <c r="K18403" s="6">
        <f>OnlineRetail[[#This Row],[Quantity]]*OnlineRetail[[#This Row],[UnitPrice]]</f>
        <v>61.02</v>
      </c>
      <c r="L18403" t="str">
        <f t="shared" si="287"/>
        <v>12669|Nov-2011</v>
      </c>
    </row>
    <row r="18404" spans="1:12">
      <c r="A18404">
        <v>550878</v>
      </c>
      <c r="B18404" t="s">
        <v>131</v>
      </c>
      <c r="C18404" t="s">
        <v>40</v>
      </c>
      <c r="D18404">
        <v>2</v>
      </c>
      <c r="E18404" s="1">
        <v>40857.824305555558</v>
      </c>
      <c r="F18404">
        <v>4.95</v>
      </c>
      <c r="G18404">
        <v>12746</v>
      </c>
      <c r="H18404" t="s">
        <v>10</v>
      </c>
      <c r="I18404" t="str">
        <f>IF(AND(LEFT(OnlineRetail[[#This Row],[InvoiceNo]],1)&lt;&gt;"C",OnlineRetail[[#This Row],[CustomerID]]&lt;&gt;""),"Yes","No")</f>
        <v>Yes</v>
      </c>
      <c r="J18404" s="4">
        <f>EOMONTH(OnlineRetail[[#This Row],[InvoiceDate]],-1)+1</f>
        <v>40848</v>
      </c>
      <c r="K18404" s="6">
        <f>OnlineRetail[[#This Row],[Quantity]]*OnlineRetail[[#This Row],[UnitPrice]]</f>
        <v>9.9</v>
      </c>
      <c r="L18404" t="str">
        <f t="shared" si="287"/>
        <v>12746|Nov-2011</v>
      </c>
    </row>
    <row r="18405" spans="1:12">
      <c r="A18405">
        <v>548121</v>
      </c>
      <c r="B18405" t="s">
        <v>85</v>
      </c>
      <c r="C18405" t="s">
        <v>21</v>
      </c>
      <c r="D18405">
        <v>9</v>
      </c>
      <c r="E18405" s="1">
        <v>40857.824305555558</v>
      </c>
      <c r="F18405">
        <v>7.95</v>
      </c>
      <c r="G18405">
        <v>12744</v>
      </c>
      <c r="H18405" t="s">
        <v>36</v>
      </c>
      <c r="I18405" t="str">
        <f>IF(AND(LEFT(OnlineRetail[[#This Row],[InvoiceNo]],1)&lt;&gt;"C",OnlineRetail[[#This Row],[CustomerID]]&lt;&gt;""),"Yes","No")</f>
        <v>Yes</v>
      </c>
      <c r="J18405" s="4">
        <f>EOMONTH(OnlineRetail[[#This Row],[InvoiceDate]],-1)+1</f>
        <v>40848</v>
      </c>
      <c r="K18405" s="6">
        <f>OnlineRetail[[#This Row],[Quantity]]*OnlineRetail[[#This Row],[UnitPrice]]</f>
        <v>71.55</v>
      </c>
      <c r="L18405" t="str">
        <f t="shared" si="287"/>
        <v>12744|Nov-2011</v>
      </c>
    </row>
    <row r="18406" spans="1:12">
      <c r="A18406">
        <v>546331</v>
      </c>
      <c r="B18406" t="s">
        <v>88</v>
      </c>
      <c r="C18406" t="s">
        <v>72</v>
      </c>
      <c r="D18406">
        <v>18</v>
      </c>
      <c r="E18406" s="1">
        <v>40857.830555555563</v>
      </c>
      <c r="F18406">
        <v>2.1</v>
      </c>
      <c r="G18406">
        <v>12711</v>
      </c>
      <c r="H18406" t="s">
        <v>25</v>
      </c>
      <c r="I18406" t="str">
        <f>IF(AND(LEFT(OnlineRetail[[#This Row],[InvoiceNo]],1)&lt;&gt;"C",OnlineRetail[[#This Row],[CustomerID]]&lt;&gt;""),"Yes","No")</f>
        <v>Yes</v>
      </c>
      <c r="J18406" s="4">
        <f>EOMONTH(OnlineRetail[[#This Row],[InvoiceDate]],-1)+1</f>
        <v>40848</v>
      </c>
      <c r="K18406" s="6">
        <f>OnlineRetail[[#This Row],[Quantity]]*OnlineRetail[[#This Row],[UnitPrice]]</f>
        <v>37.800000000000004</v>
      </c>
      <c r="L18406" t="str">
        <f t="shared" si="287"/>
        <v>12711|Nov-2011</v>
      </c>
    </row>
    <row r="18407" spans="1:12">
      <c r="A18407">
        <v>543201</v>
      </c>
      <c r="B18407" t="s">
        <v>257</v>
      </c>
      <c r="C18407" t="s">
        <v>39</v>
      </c>
      <c r="D18407">
        <v>6</v>
      </c>
      <c r="E18407" s="1">
        <v>40858.365972222222</v>
      </c>
      <c r="F18407">
        <v>5.95</v>
      </c>
      <c r="G18407">
        <v>12636</v>
      </c>
      <c r="H18407" t="s">
        <v>10</v>
      </c>
      <c r="I18407" t="str">
        <f>IF(AND(LEFT(OnlineRetail[[#This Row],[InvoiceNo]],1)&lt;&gt;"C",OnlineRetail[[#This Row],[CustomerID]]&lt;&gt;""),"Yes","No")</f>
        <v>Yes</v>
      </c>
      <c r="J18407" s="4">
        <f>EOMONTH(OnlineRetail[[#This Row],[InvoiceDate]],-1)+1</f>
        <v>40848</v>
      </c>
      <c r="K18407" s="6">
        <f>OnlineRetail[[#This Row],[Quantity]]*OnlineRetail[[#This Row],[UnitPrice]]</f>
        <v>35.700000000000003</v>
      </c>
      <c r="L18407" t="str">
        <f t="shared" si="287"/>
        <v>12636|Nov-2011</v>
      </c>
    </row>
    <row r="18408" spans="1:12">
      <c r="A18408">
        <v>555170</v>
      </c>
      <c r="B18408" t="s">
        <v>165</v>
      </c>
      <c r="C18408" t="s">
        <v>62</v>
      </c>
      <c r="D18408">
        <v>23</v>
      </c>
      <c r="E18408" s="1">
        <v>40858.377083333333</v>
      </c>
      <c r="F18408">
        <v>4.25</v>
      </c>
      <c r="G18408">
        <v>12700</v>
      </c>
      <c r="H18408" t="s">
        <v>22</v>
      </c>
      <c r="I18408" t="str">
        <f>IF(AND(LEFT(OnlineRetail[[#This Row],[InvoiceNo]],1)&lt;&gt;"C",OnlineRetail[[#This Row],[CustomerID]]&lt;&gt;""),"Yes","No")</f>
        <v>Yes</v>
      </c>
      <c r="J18408" s="4">
        <f>EOMONTH(OnlineRetail[[#This Row],[InvoiceDate]],-1)+1</f>
        <v>40848</v>
      </c>
      <c r="K18408" s="6">
        <f>OnlineRetail[[#This Row],[Quantity]]*OnlineRetail[[#This Row],[UnitPrice]]</f>
        <v>97.75</v>
      </c>
      <c r="L18408" t="str">
        <f t="shared" si="287"/>
        <v>12700|Nov-2011</v>
      </c>
    </row>
    <row r="18409" spans="1:12">
      <c r="A18409">
        <v>556300</v>
      </c>
      <c r="B18409" t="s">
        <v>98</v>
      </c>
      <c r="C18409" t="s">
        <v>39</v>
      </c>
      <c r="D18409">
        <v>24</v>
      </c>
      <c r="E18409" s="1">
        <v>40858.378472222219</v>
      </c>
      <c r="F18409">
        <v>3.39</v>
      </c>
      <c r="G18409">
        <v>13500</v>
      </c>
      <c r="H18409" t="s">
        <v>10</v>
      </c>
      <c r="I18409" t="str">
        <f>IF(AND(LEFT(OnlineRetail[[#This Row],[InvoiceNo]],1)&lt;&gt;"C",OnlineRetail[[#This Row],[CustomerID]]&lt;&gt;""),"Yes","No")</f>
        <v>Yes</v>
      </c>
      <c r="J18409" s="4">
        <f>EOMONTH(OnlineRetail[[#This Row],[InvoiceDate]],-1)+1</f>
        <v>40848</v>
      </c>
      <c r="K18409" s="6">
        <f>OnlineRetail[[#This Row],[Quantity]]*OnlineRetail[[#This Row],[UnitPrice]]</f>
        <v>81.36</v>
      </c>
      <c r="L18409" t="str">
        <f t="shared" si="287"/>
        <v>13500|Nov-2011</v>
      </c>
    </row>
    <row r="18410" spans="1:12">
      <c r="A18410">
        <v>556274</v>
      </c>
      <c r="B18410" t="s">
        <v>280</v>
      </c>
      <c r="C18410" t="s">
        <v>72</v>
      </c>
      <c r="D18410">
        <v>6</v>
      </c>
      <c r="E18410" s="1">
        <v>40858.395138888889</v>
      </c>
      <c r="F18410">
        <v>2.5499999999999998</v>
      </c>
      <c r="G18410">
        <v>13337</v>
      </c>
      <c r="H18410" t="s">
        <v>10</v>
      </c>
      <c r="I18410" t="str">
        <f>IF(AND(LEFT(OnlineRetail[[#This Row],[InvoiceNo]],1)&lt;&gt;"C",OnlineRetail[[#This Row],[CustomerID]]&lt;&gt;""),"Yes","No")</f>
        <v>Yes</v>
      </c>
      <c r="J18410" s="4">
        <f>EOMONTH(OnlineRetail[[#This Row],[InvoiceDate]],-1)+1</f>
        <v>40848</v>
      </c>
      <c r="K18410" s="6">
        <f>OnlineRetail[[#This Row],[Quantity]]*OnlineRetail[[#This Row],[UnitPrice]]</f>
        <v>15.299999999999999</v>
      </c>
      <c r="L18410" t="str">
        <f t="shared" si="287"/>
        <v>13337|Nov-2011</v>
      </c>
    </row>
    <row r="18411" spans="1:12">
      <c r="A18411">
        <v>549889</v>
      </c>
      <c r="B18411" t="s">
        <v>41</v>
      </c>
      <c r="C18411" t="s">
        <v>53</v>
      </c>
      <c r="D18411">
        <v>18</v>
      </c>
      <c r="E18411" s="1">
        <v>40858.400694444441</v>
      </c>
      <c r="F18411">
        <v>7.95</v>
      </c>
      <c r="G18411">
        <v>12692</v>
      </c>
      <c r="H18411" t="s">
        <v>10</v>
      </c>
      <c r="I18411" t="str">
        <f>IF(AND(LEFT(OnlineRetail[[#This Row],[InvoiceNo]],1)&lt;&gt;"C",OnlineRetail[[#This Row],[CustomerID]]&lt;&gt;""),"Yes","No")</f>
        <v>Yes</v>
      </c>
      <c r="J18411" s="4">
        <f>EOMONTH(OnlineRetail[[#This Row],[InvoiceDate]],-1)+1</f>
        <v>40848</v>
      </c>
      <c r="K18411" s="6">
        <f>OnlineRetail[[#This Row],[Quantity]]*OnlineRetail[[#This Row],[UnitPrice]]</f>
        <v>143.1</v>
      </c>
      <c r="L18411" t="str">
        <f t="shared" si="287"/>
        <v>12692|Nov-2011</v>
      </c>
    </row>
    <row r="18412" spans="1:12">
      <c r="A18412">
        <v>545534</v>
      </c>
      <c r="B18412" t="s">
        <v>200</v>
      </c>
      <c r="C18412" t="s">
        <v>62</v>
      </c>
      <c r="D18412">
        <v>15</v>
      </c>
      <c r="E18412" s="1">
        <v>40858.412499999999</v>
      </c>
      <c r="F18412">
        <v>1.25</v>
      </c>
      <c r="G18412">
        <v>14304</v>
      </c>
      <c r="H18412" t="s">
        <v>70</v>
      </c>
      <c r="I18412" t="str">
        <f>IF(AND(LEFT(OnlineRetail[[#This Row],[InvoiceNo]],1)&lt;&gt;"C",OnlineRetail[[#This Row],[CustomerID]]&lt;&gt;""),"Yes","No")</f>
        <v>Yes</v>
      </c>
      <c r="J18412" s="4">
        <f>EOMONTH(OnlineRetail[[#This Row],[InvoiceDate]],-1)+1</f>
        <v>40848</v>
      </c>
      <c r="K18412" s="6">
        <f>OnlineRetail[[#This Row],[Quantity]]*OnlineRetail[[#This Row],[UnitPrice]]</f>
        <v>18.75</v>
      </c>
      <c r="L18412" t="str">
        <f t="shared" si="287"/>
        <v>14304|Nov-2011</v>
      </c>
    </row>
    <row r="18413" spans="1:12">
      <c r="A18413">
        <v>555850</v>
      </c>
      <c r="B18413" t="s">
        <v>214</v>
      </c>
      <c r="C18413" t="s">
        <v>16</v>
      </c>
      <c r="D18413">
        <v>17</v>
      </c>
      <c r="E18413" s="1">
        <v>40858.414583333331</v>
      </c>
      <c r="F18413">
        <v>5.95</v>
      </c>
      <c r="G18413">
        <v>12811</v>
      </c>
      <c r="H18413" t="s">
        <v>25</v>
      </c>
      <c r="I18413" t="str">
        <f>IF(AND(LEFT(OnlineRetail[[#This Row],[InvoiceNo]],1)&lt;&gt;"C",OnlineRetail[[#This Row],[CustomerID]]&lt;&gt;""),"Yes","No")</f>
        <v>Yes</v>
      </c>
      <c r="J18413" s="4">
        <f>EOMONTH(OnlineRetail[[#This Row],[InvoiceDate]],-1)+1</f>
        <v>40848</v>
      </c>
      <c r="K18413" s="6">
        <f>OnlineRetail[[#This Row],[Quantity]]*OnlineRetail[[#This Row],[UnitPrice]]</f>
        <v>101.15</v>
      </c>
      <c r="L18413" t="str">
        <f t="shared" si="287"/>
        <v>12811|Nov-2011</v>
      </c>
    </row>
    <row r="18414" spans="1:12">
      <c r="A18414">
        <v>545545</v>
      </c>
      <c r="B18414" t="s">
        <v>166</v>
      </c>
      <c r="C18414" t="s">
        <v>42</v>
      </c>
      <c r="D18414">
        <v>10</v>
      </c>
      <c r="E18414" s="1">
        <v>40858.425694444442</v>
      </c>
      <c r="F18414">
        <v>5.95</v>
      </c>
      <c r="G18414">
        <v>13818</v>
      </c>
      <c r="H18414" t="s">
        <v>10</v>
      </c>
      <c r="I18414" t="str">
        <f>IF(AND(LEFT(OnlineRetail[[#This Row],[InvoiceNo]],1)&lt;&gt;"C",OnlineRetail[[#This Row],[CustomerID]]&lt;&gt;""),"Yes","No")</f>
        <v>Yes</v>
      </c>
      <c r="J18414" s="4">
        <f>EOMONTH(OnlineRetail[[#This Row],[InvoiceDate]],-1)+1</f>
        <v>40848</v>
      </c>
      <c r="K18414" s="6">
        <f>OnlineRetail[[#This Row],[Quantity]]*OnlineRetail[[#This Row],[UnitPrice]]</f>
        <v>59.5</v>
      </c>
      <c r="L18414" t="str">
        <f t="shared" si="287"/>
        <v>13818|Nov-2011</v>
      </c>
    </row>
    <row r="18415" spans="1:12">
      <c r="A18415">
        <v>537940</v>
      </c>
      <c r="B18415" t="s">
        <v>136</v>
      </c>
      <c r="C18415" t="s">
        <v>29</v>
      </c>
      <c r="D18415">
        <v>6</v>
      </c>
      <c r="E18415" s="1">
        <v>40858.443055555559</v>
      </c>
      <c r="F18415">
        <v>2.1</v>
      </c>
      <c r="G18415">
        <v>14091</v>
      </c>
      <c r="H18415" t="s">
        <v>10</v>
      </c>
      <c r="I18415" t="str">
        <f>IF(AND(LEFT(OnlineRetail[[#This Row],[InvoiceNo]],1)&lt;&gt;"C",OnlineRetail[[#This Row],[CustomerID]]&lt;&gt;""),"Yes","No")</f>
        <v>Yes</v>
      </c>
      <c r="J18415" s="4">
        <f>EOMONTH(OnlineRetail[[#This Row],[InvoiceDate]],-1)+1</f>
        <v>40848</v>
      </c>
      <c r="K18415" s="6">
        <f>OnlineRetail[[#This Row],[Quantity]]*OnlineRetail[[#This Row],[UnitPrice]]</f>
        <v>12.600000000000001</v>
      </c>
      <c r="L18415" t="str">
        <f t="shared" si="287"/>
        <v>14091|Nov-2011</v>
      </c>
    </row>
    <row r="18416" spans="1:12">
      <c r="A18416">
        <v>539827</v>
      </c>
      <c r="B18416" t="s">
        <v>57</v>
      </c>
      <c r="C18416" t="s">
        <v>42</v>
      </c>
      <c r="D18416">
        <v>1</v>
      </c>
      <c r="E18416" s="1">
        <v>40858.443749999999</v>
      </c>
      <c r="F18416">
        <v>2.5499999999999998</v>
      </c>
      <c r="G18416">
        <v>13346</v>
      </c>
      <c r="H18416" t="s">
        <v>10</v>
      </c>
      <c r="I18416" t="str">
        <f>IF(AND(LEFT(OnlineRetail[[#This Row],[InvoiceNo]],1)&lt;&gt;"C",OnlineRetail[[#This Row],[CustomerID]]&lt;&gt;""),"Yes","No")</f>
        <v>Yes</v>
      </c>
      <c r="J18416" s="4">
        <f>EOMONTH(OnlineRetail[[#This Row],[InvoiceDate]],-1)+1</f>
        <v>40848</v>
      </c>
      <c r="K18416" s="6">
        <f>OnlineRetail[[#This Row],[Quantity]]*OnlineRetail[[#This Row],[UnitPrice]]</f>
        <v>2.5499999999999998</v>
      </c>
      <c r="L18416" t="str">
        <f t="shared" si="287"/>
        <v>13346|Nov-2011</v>
      </c>
    </row>
    <row r="18417" spans="1:12">
      <c r="A18417">
        <v>548026</v>
      </c>
      <c r="B18417" t="s">
        <v>11</v>
      </c>
      <c r="C18417" t="s">
        <v>24</v>
      </c>
      <c r="D18417">
        <v>7</v>
      </c>
      <c r="E18417" s="1">
        <v>40858.447916666657</v>
      </c>
      <c r="F18417">
        <v>5.95</v>
      </c>
      <c r="G18417">
        <v>12924</v>
      </c>
      <c r="H18417" t="s">
        <v>10</v>
      </c>
      <c r="I18417" t="str">
        <f>IF(AND(LEFT(OnlineRetail[[#This Row],[InvoiceNo]],1)&lt;&gt;"C",OnlineRetail[[#This Row],[CustomerID]]&lt;&gt;""),"Yes","No")</f>
        <v>Yes</v>
      </c>
      <c r="J18417" s="4">
        <f>EOMONTH(OnlineRetail[[#This Row],[InvoiceDate]],-1)+1</f>
        <v>40848</v>
      </c>
      <c r="K18417" s="6">
        <f>OnlineRetail[[#This Row],[Quantity]]*OnlineRetail[[#This Row],[UnitPrice]]</f>
        <v>41.65</v>
      </c>
      <c r="L18417" t="str">
        <f t="shared" si="287"/>
        <v>12924|Nov-2011</v>
      </c>
    </row>
    <row r="18418" spans="1:12">
      <c r="A18418">
        <v>538402</v>
      </c>
      <c r="B18418" t="s">
        <v>187</v>
      </c>
      <c r="C18418" t="s">
        <v>46</v>
      </c>
      <c r="D18418">
        <v>23</v>
      </c>
      <c r="E18418" s="1">
        <v>40858.448611111111</v>
      </c>
      <c r="F18418">
        <v>2.5499999999999998</v>
      </c>
      <c r="G18418">
        <v>12631</v>
      </c>
      <c r="H18418" t="s">
        <v>10</v>
      </c>
      <c r="I18418" t="str">
        <f>IF(AND(LEFT(OnlineRetail[[#This Row],[InvoiceNo]],1)&lt;&gt;"C",OnlineRetail[[#This Row],[CustomerID]]&lt;&gt;""),"Yes","No")</f>
        <v>Yes</v>
      </c>
      <c r="J18418" s="4">
        <f>EOMONTH(OnlineRetail[[#This Row],[InvoiceDate]],-1)+1</f>
        <v>40848</v>
      </c>
      <c r="K18418" s="6">
        <f>OnlineRetail[[#This Row],[Quantity]]*OnlineRetail[[#This Row],[UnitPrice]]</f>
        <v>58.65</v>
      </c>
      <c r="L18418" t="str">
        <f t="shared" si="287"/>
        <v>12631|Nov-2011</v>
      </c>
    </row>
    <row r="18419" spans="1:12">
      <c r="A18419">
        <v>547610</v>
      </c>
      <c r="B18419" t="s">
        <v>136</v>
      </c>
      <c r="C18419" t="s">
        <v>72</v>
      </c>
      <c r="D18419">
        <v>18</v>
      </c>
      <c r="E18419" s="1">
        <v>40858.454861111109</v>
      </c>
      <c r="F18419">
        <v>1.65</v>
      </c>
      <c r="G18419">
        <v>14163</v>
      </c>
      <c r="H18419" t="s">
        <v>10</v>
      </c>
      <c r="I18419" t="str">
        <f>IF(AND(LEFT(OnlineRetail[[#This Row],[InvoiceNo]],1)&lt;&gt;"C",OnlineRetail[[#This Row],[CustomerID]]&lt;&gt;""),"Yes","No")</f>
        <v>Yes</v>
      </c>
      <c r="J18419" s="4">
        <f>EOMONTH(OnlineRetail[[#This Row],[InvoiceDate]],-1)+1</f>
        <v>40848</v>
      </c>
      <c r="K18419" s="6">
        <f>OnlineRetail[[#This Row],[Quantity]]*OnlineRetail[[#This Row],[UnitPrice]]</f>
        <v>29.7</v>
      </c>
      <c r="L18419" t="str">
        <f t="shared" si="287"/>
        <v>14163|Nov-2011</v>
      </c>
    </row>
    <row r="18420" spans="1:12">
      <c r="A18420">
        <v>545560</v>
      </c>
      <c r="B18420" t="s">
        <v>184</v>
      </c>
      <c r="C18420" t="s">
        <v>72</v>
      </c>
      <c r="D18420">
        <v>13</v>
      </c>
      <c r="E18420" s="1">
        <v>40858.457638888889</v>
      </c>
      <c r="F18420">
        <v>4.25</v>
      </c>
      <c r="G18420">
        <v>13802</v>
      </c>
      <c r="H18420" t="s">
        <v>10</v>
      </c>
      <c r="I18420" t="str">
        <f>IF(AND(LEFT(OnlineRetail[[#This Row],[InvoiceNo]],1)&lt;&gt;"C",OnlineRetail[[#This Row],[CustomerID]]&lt;&gt;""),"Yes","No")</f>
        <v>Yes</v>
      </c>
      <c r="J18420" s="4">
        <f>EOMONTH(OnlineRetail[[#This Row],[InvoiceDate]],-1)+1</f>
        <v>40848</v>
      </c>
      <c r="K18420" s="6">
        <f>OnlineRetail[[#This Row],[Quantity]]*OnlineRetail[[#This Row],[UnitPrice]]</f>
        <v>55.25</v>
      </c>
      <c r="L18420" t="str">
        <f t="shared" si="287"/>
        <v>13802|Nov-2011</v>
      </c>
    </row>
    <row r="18421" spans="1:12">
      <c r="A18421">
        <v>537974</v>
      </c>
      <c r="B18421" t="s">
        <v>157</v>
      </c>
      <c r="C18421" t="s">
        <v>48</v>
      </c>
      <c r="D18421">
        <v>4</v>
      </c>
      <c r="E18421" s="1">
        <v>40858.459027777782</v>
      </c>
      <c r="F18421">
        <v>1.65</v>
      </c>
      <c r="G18421">
        <v>14278</v>
      </c>
      <c r="H18421" t="s">
        <v>10</v>
      </c>
      <c r="I18421" t="str">
        <f>IF(AND(LEFT(OnlineRetail[[#This Row],[InvoiceNo]],1)&lt;&gt;"C",OnlineRetail[[#This Row],[CustomerID]]&lt;&gt;""),"Yes","No")</f>
        <v>Yes</v>
      </c>
      <c r="J18421" s="4">
        <f>EOMONTH(OnlineRetail[[#This Row],[InvoiceDate]],-1)+1</f>
        <v>40848</v>
      </c>
      <c r="K18421" s="6">
        <f>OnlineRetail[[#This Row],[Quantity]]*OnlineRetail[[#This Row],[UnitPrice]]</f>
        <v>6.6</v>
      </c>
      <c r="L18421" t="str">
        <f t="shared" si="287"/>
        <v>14278|Nov-2011</v>
      </c>
    </row>
    <row r="18422" spans="1:12">
      <c r="A18422">
        <v>539975</v>
      </c>
      <c r="B18422" t="s">
        <v>255</v>
      </c>
      <c r="C18422" t="s">
        <v>48</v>
      </c>
      <c r="D18422">
        <v>20</v>
      </c>
      <c r="E18422" s="1">
        <v>40858.459722222222</v>
      </c>
      <c r="F18422">
        <v>5.95</v>
      </c>
      <c r="G18422">
        <v>12573</v>
      </c>
      <c r="H18422" t="s">
        <v>10</v>
      </c>
      <c r="I18422" t="str">
        <f>IF(AND(LEFT(OnlineRetail[[#This Row],[InvoiceNo]],1)&lt;&gt;"C",OnlineRetail[[#This Row],[CustomerID]]&lt;&gt;""),"Yes","No")</f>
        <v>Yes</v>
      </c>
      <c r="J18422" s="4">
        <f>EOMONTH(OnlineRetail[[#This Row],[InvoiceDate]],-1)+1</f>
        <v>40848</v>
      </c>
      <c r="K18422" s="6">
        <f>OnlineRetail[[#This Row],[Quantity]]*OnlineRetail[[#This Row],[UnitPrice]]</f>
        <v>119</v>
      </c>
      <c r="L18422" t="str">
        <f t="shared" si="287"/>
        <v>12573|Nov-2011</v>
      </c>
    </row>
    <row r="18423" spans="1:12">
      <c r="A18423">
        <v>553307</v>
      </c>
      <c r="B18423" t="s">
        <v>100</v>
      </c>
      <c r="C18423" t="s">
        <v>48</v>
      </c>
      <c r="D18423">
        <v>18</v>
      </c>
      <c r="E18423" s="1">
        <v>40858.470138888893</v>
      </c>
      <c r="F18423">
        <v>4.95</v>
      </c>
      <c r="G18423">
        <v>13225</v>
      </c>
      <c r="H18423" t="s">
        <v>10</v>
      </c>
      <c r="I18423" t="str">
        <f>IF(AND(LEFT(OnlineRetail[[#This Row],[InvoiceNo]],1)&lt;&gt;"C",OnlineRetail[[#This Row],[CustomerID]]&lt;&gt;""),"Yes","No")</f>
        <v>Yes</v>
      </c>
      <c r="J18423" s="4">
        <f>EOMONTH(OnlineRetail[[#This Row],[InvoiceDate]],-1)+1</f>
        <v>40848</v>
      </c>
      <c r="K18423" s="6">
        <f>OnlineRetail[[#This Row],[Quantity]]*OnlineRetail[[#This Row],[UnitPrice]]</f>
        <v>89.100000000000009</v>
      </c>
      <c r="L18423" t="str">
        <f t="shared" si="287"/>
        <v>13225|Nov-2011</v>
      </c>
    </row>
    <row r="18424" spans="1:12">
      <c r="A18424">
        <v>540476</v>
      </c>
      <c r="B18424" t="s">
        <v>54</v>
      </c>
      <c r="C18424" t="s">
        <v>21</v>
      </c>
      <c r="D18424">
        <v>10</v>
      </c>
      <c r="E18424" s="1">
        <v>40858.470138888893</v>
      </c>
      <c r="F18424">
        <v>1.65</v>
      </c>
      <c r="G18424">
        <v>12939</v>
      </c>
      <c r="H18424" t="s">
        <v>126</v>
      </c>
      <c r="I18424" t="str">
        <f>IF(AND(LEFT(OnlineRetail[[#This Row],[InvoiceNo]],1)&lt;&gt;"C",OnlineRetail[[#This Row],[CustomerID]]&lt;&gt;""),"Yes","No")</f>
        <v>Yes</v>
      </c>
      <c r="J18424" s="4">
        <f>EOMONTH(OnlineRetail[[#This Row],[InvoiceDate]],-1)+1</f>
        <v>40848</v>
      </c>
      <c r="K18424" s="6">
        <f>OnlineRetail[[#This Row],[Quantity]]*OnlineRetail[[#This Row],[UnitPrice]]</f>
        <v>16.5</v>
      </c>
      <c r="L18424" t="str">
        <f t="shared" si="287"/>
        <v>12939|Nov-2011</v>
      </c>
    </row>
    <row r="18425" spans="1:12">
      <c r="A18425">
        <v>550563</v>
      </c>
      <c r="B18425" t="s">
        <v>67</v>
      </c>
      <c r="C18425" t="s">
        <v>19</v>
      </c>
      <c r="D18425">
        <v>17</v>
      </c>
      <c r="E18425" s="1">
        <v>40858.479861111111</v>
      </c>
      <c r="F18425">
        <v>4.25</v>
      </c>
      <c r="G18425">
        <v>12756</v>
      </c>
      <c r="H18425" t="s">
        <v>31</v>
      </c>
      <c r="I18425" t="str">
        <f>IF(AND(LEFT(OnlineRetail[[#This Row],[InvoiceNo]],1)&lt;&gt;"C",OnlineRetail[[#This Row],[CustomerID]]&lt;&gt;""),"Yes","No")</f>
        <v>Yes</v>
      </c>
      <c r="J18425" s="4">
        <f>EOMONTH(OnlineRetail[[#This Row],[InvoiceDate]],-1)+1</f>
        <v>40848</v>
      </c>
      <c r="K18425" s="6">
        <f>OnlineRetail[[#This Row],[Quantity]]*OnlineRetail[[#This Row],[UnitPrice]]</f>
        <v>72.25</v>
      </c>
      <c r="L18425" t="str">
        <f t="shared" si="287"/>
        <v>12756|Nov-2011</v>
      </c>
    </row>
    <row r="18426" spans="1:12">
      <c r="A18426">
        <v>549306</v>
      </c>
      <c r="B18426" t="s">
        <v>96</v>
      </c>
      <c r="C18426" t="s">
        <v>42</v>
      </c>
      <c r="D18426">
        <v>18</v>
      </c>
      <c r="E18426" s="1">
        <v>40858.479861111111</v>
      </c>
      <c r="F18426">
        <v>4.25</v>
      </c>
      <c r="G18426">
        <v>12828</v>
      </c>
      <c r="H18426" t="s">
        <v>10</v>
      </c>
      <c r="I18426" t="str">
        <f>IF(AND(LEFT(OnlineRetail[[#This Row],[InvoiceNo]],1)&lt;&gt;"C",OnlineRetail[[#This Row],[CustomerID]]&lt;&gt;""),"Yes","No")</f>
        <v>Yes</v>
      </c>
      <c r="J18426" s="4">
        <f>EOMONTH(OnlineRetail[[#This Row],[InvoiceDate]],-1)+1</f>
        <v>40848</v>
      </c>
      <c r="K18426" s="6">
        <f>OnlineRetail[[#This Row],[Quantity]]*OnlineRetail[[#This Row],[UnitPrice]]</f>
        <v>76.5</v>
      </c>
      <c r="L18426" t="str">
        <f t="shared" si="287"/>
        <v>12828|Nov-2011</v>
      </c>
    </row>
    <row r="18427" spans="1:12">
      <c r="A18427">
        <v>540979</v>
      </c>
      <c r="B18427" t="s">
        <v>230</v>
      </c>
      <c r="C18427" t="s">
        <v>33</v>
      </c>
      <c r="D18427">
        <v>2</v>
      </c>
      <c r="E18427" s="1">
        <v>40858.480555555558</v>
      </c>
      <c r="F18427">
        <v>9.9499999999999993</v>
      </c>
      <c r="G18427">
        <v>13567</v>
      </c>
      <c r="H18427" t="s">
        <v>10</v>
      </c>
      <c r="I18427" t="str">
        <f>IF(AND(LEFT(OnlineRetail[[#This Row],[InvoiceNo]],1)&lt;&gt;"C",OnlineRetail[[#This Row],[CustomerID]]&lt;&gt;""),"Yes","No")</f>
        <v>Yes</v>
      </c>
      <c r="J18427" s="4">
        <f>EOMONTH(OnlineRetail[[#This Row],[InvoiceDate]],-1)+1</f>
        <v>40848</v>
      </c>
      <c r="K18427" s="6">
        <f>OnlineRetail[[#This Row],[Quantity]]*OnlineRetail[[#This Row],[UnitPrice]]</f>
        <v>19.899999999999999</v>
      </c>
      <c r="L18427" t="str">
        <f t="shared" si="287"/>
        <v>13567|Nov-2011</v>
      </c>
    </row>
    <row r="18428" spans="1:12">
      <c r="A18428">
        <v>541664</v>
      </c>
      <c r="B18428" t="s">
        <v>196</v>
      </c>
      <c r="C18428" t="s">
        <v>9</v>
      </c>
      <c r="D18428">
        <v>8</v>
      </c>
      <c r="E18428" s="1">
        <v>40858.484722222223</v>
      </c>
      <c r="F18428">
        <v>3.39</v>
      </c>
      <c r="G18428">
        <v>14080</v>
      </c>
      <c r="H18428" t="s">
        <v>10</v>
      </c>
      <c r="I18428" t="str">
        <f>IF(AND(LEFT(OnlineRetail[[#This Row],[InvoiceNo]],1)&lt;&gt;"C",OnlineRetail[[#This Row],[CustomerID]]&lt;&gt;""),"Yes","No")</f>
        <v>Yes</v>
      </c>
      <c r="J18428" s="4">
        <f>EOMONTH(OnlineRetail[[#This Row],[InvoiceDate]],-1)+1</f>
        <v>40848</v>
      </c>
      <c r="K18428" s="6">
        <f>OnlineRetail[[#This Row],[Quantity]]*OnlineRetail[[#This Row],[UnitPrice]]</f>
        <v>27.12</v>
      </c>
      <c r="L18428" t="str">
        <f t="shared" si="287"/>
        <v>14080|Nov-2011</v>
      </c>
    </row>
    <row r="18429" spans="1:12">
      <c r="A18429">
        <v>537880</v>
      </c>
      <c r="B18429" t="s">
        <v>138</v>
      </c>
      <c r="C18429" t="s">
        <v>42</v>
      </c>
      <c r="D18429">
        <v>7</v>
      </c>
      <c r="E18429" s="1">
        <v>40858.488888888889</v>
      </c>
      <c r="F18429">
        <v>1.65</v>
      </c>
      <c r="G18429">
        <v>13764</v>
      </c>
      <c r="H18429" t="s">
        <v>22</v>
      </c>
      <c r="I18429" t="str">
        <f>IF(AND(LEFT(OnlineRetail[[#This Row],[InvoiceNo]],1)&lt;&gt;"C",OnlineRetail[[#This Row],[CustomerID]]&lt;&gt;""),"Yes","No")</f>
        <v>Yes</v>
      </c>
      <c r="J18429" s="4">
        <f>EOMONTH(OnlineRetail[[#This Row],[InvoiceDate]],-1)+1</f>
        <v>40848</v>
      </c>
      <c r="K18429" s="6">
        <f>OnlineRetail[[#This Row],[Quantity]]*OnlineRetail[[#This Row],[UnitPrice]]</f>
        <v>11.549999999999999</v>
      </c>
      <c r="L18429" t="str">
        <f t="shared" si="287"/>
        <v>13764|Nov-2011</v>
      </c>
    </row>
    <row r="18430" spans="1:12">
      <c r="A18430">
        <v>550654</v>
      </c>
      <c r="B18430" t="s">
        <v>209</v>
      </c>
      <c r="C18430" t="s">
        <v>72</v>
      </c>
      <c r="D18430">
        <v>12</v>
      </c>
      <c r="E18430" s="1">
        <v>40858.491666666669</v>
      </c>
      <c r="F18430">
        <v>1.65</v>
      </c>
      <c r="G18430">
        <v>13904</v>
      </c>
      <c r="H18430" t="s">
        <v>10</v>
      </c>
      <c r="I18430" t="str">
        <f>IF(AND(LEFT(OnlineRetail[[#This Row],[InvoiceNo]],1)&lt;&gt;"C",OnlineRetail[[#This Row],[CustomerID]]&lt;&gt;""),"Yes","No")</f>
        <v>Yes</v>
      </c>
      <c r="J18430" s="4">
        <f>EOMONTH(OnlineRetail[[#This Row],[InvoiceDate]],-1)+1</f>
        <v>40848</v>
      </c>
      <c r="K18430" s="6">
        <f>OnlineRetail[[#This Row],[Quantity]]*OnlineRetail[[#This Row],[UnitPrice]]</f>
        <v>19.799999999999997</v>
      </c>
      <c r="L18430" t="str">
        <f t="shared" si="287"/>
        <v>13904|Nov-2011</v>
      </c>
    </row>
    <row r="18431" spans="1:12">
      <c r="A18431">
        <v>550494</v>
      </c>
      <c r="B18431" t="s">
        <v>101</v>
      </c>
      <c r="C18431" t="s">
        <v>27</v>
      </c>
      <c r="D18431">
        <v>15</v>
      </c>
      <c r="E18431" s="1">
        <v>40858.50277777778</v>
      </c>
      <c r="F18431">
        <v>2.1</v>
      </c>
      <c r="G18431">
        <v>12723</v>
      </c>
      <c r="H18431" t="s">
        <v>10</v>
      </c>
      <c r="I18431" t="str">
        <f>IF(AND(LEFT(OnlineRetail[[#This Row],[InvoiceNo]],1)&lt;&gt;"C",OnlineRetail[[#This Row],[CustomerID]]&lt;&gt;""),"Yes","No")</f>
        <v>Yes</v>
      </c>
      <c r="J18431" s="4">
        <f>EOMONTH(OnlineRetail[[#This Row],[InvoiceDate]],-1)+1</f>
        <v>40848</v>
      </c>
      <c r="K18431" s="6">
        <f>OnlineRetail[[#This Row],[Quantity]]*OnlineRetail[[#This Row],[UnitPrice]]</f>
        <v>31.5</v>
      </c>
      <c r="L18431" t="str">
        <f t="shared" si="287"/>
        <v>12723|Nov-2011</v>
      </c>
    </row>
    <row r="18432" spans="1:12">
      <c r="A18432">
        <v>544120</v>
      </c>
      <c r="B18432" t="s">
        <v>30</v>
      </c>
      <c r="C18432" t="s">
        <v>72</v>
      </c>
      <c r="D18432">
        <v>8</v>
      </c>
      <c r="E18432" s="1">
        <v>40858.507638888892</v>
      </c>
      <c r="F18432">
        <v>1.25</v>
      </c>
      <c r="G18432">
        <v>14270</v>
      </c>
      <c r="H18432" t="s">
        <v>10</v>
      </c>
      <c r="I18432" t="str">
        <f>IF(AND(LEFT(OnlineRetail[[#This Row],[InvoiceNo]],1)&lt;&gt;"C",OnlineRetail[[#This Row],[CustomerID]]&lt;&gt;""),"Yes","No")</f>
        <v>Yes</v>
      </c>
      <c r="J18432" s="4">
        <f>EOMONTH(OnlineRetail[[#This Row],[InvoiceDate]],-1)+1</f>
        <v>40848</v>
      </c>
      <c r="K18432" s="6">
        <f>OnlineRetail[[#This Row],[Quantity]]*OnlineRetail[[#This Row],[UnitPrice]]</f>
        <v>10</v>
      </c>
      <c r="L18432" t="str">
        <f t="shared" si="287"/>
        <v>14270|Nov-2011</v>
      </c>
    </row>
    <row r="18433" spans="1:12">
      <c r="A18433">
        <v>541832</v>
      </c>
      <c r="B18433" t="s">
        <v>80</v>
      </c>
      <c r="C18433" t="s">
        <v>27</v>
      </c>
      <c r="D18433">
        <v>14</v>
      </c>
      <c r="E18433" s="1">
        <v>40858.509027777778</v>
      </c>
      <c r="F18433">
        <v>2.5499999999999998</v>
      </c>
      <c r="G18433">
        <v>12451</v>
      </c>
      <c r="H18433" t="s">
        <v>10</v>
      </c>
      <c r="I18433" t="str">
        <f>IF(AND(LEFT(OnlineRetail[[#This Row],[InvoiceNo]],1)&lt;&gt;"C",OnlineRetail[[#This Row],[CustomerID]]&lt;&gt;""),"Yes","No")</f>
        <v>Yes</v>
      </c>
      <c r="J18433" s="4">
        <f>EOMONTH(OnlineRetail[[#This Row],[InvoiceDate]],-1)+1</f>
        <v>40848</v>
      </c>
      <c r="K18433" s="6">
        <f>OnlineRetail[[#This Row],[Quantity]]*OnlineRetail[[#This Row],[UnitPrice]]</f>
        <v>35.699999999999996</v>
      </c>
      <c r="L18433" t="str">
        <f t="shared" si="287"/>
        <v>12451|Nov-2011</v>
      </c>
    </row>
    <row r="18434" spans="1:12">
      <c r="A18434">
        <v>542365</v>
      </c>
      <c r="B18434" t="s">
        <v>68</v>
      </c>
      <c r="C18434" t="s">
        <v>53</v>
      </c>
      <c r="D18434">
        <v>20</v>
      </c>
      <c r="E18434" s="1">
        <v>40858.527083333327</v>
      </c>
      <c r="F18434">
        <v>4.95</v>
      </c>
      <c r="G18434">
        <v>13466</v>
      </c>
      <c r="H18434" t="s">
        <v>17</v>
      </c>
      <c r="I18434" t="str">
        <f>IF(AND(LEFT(OnlineRetail[[#This Row],[InvoiceNo]],1)&lt;&gt;"C",OnlineRetail[[#This Row],[CustomerID]]&lt;&gt;""),"Yes","No")</f>
        <v>Yes</v>
      </c>
      <c r="J18434" s="4">
        <f>EOMONTH(OnlineRetail[[#This Row],[InvoiceDate]],-1)+1</f>
        <v>40848</v>
      </c>
      <c r="K18434" s="6">
        <f>OnlineRetail[[#This Row],[Quantity]]*OnlineRetail[[#This Row],[UnitPrice]]</f>
        <v>99</v>
      </c>
      <c r="L18434" t="str">
        <f t="shared" ref="L18434:L18497" si="288">IF(I18434="Yes",G18434&amp;"|"&amp;TEXT(J18434,"mmm-yyyy"),"")</f>
        <v>13466|Nov-2011</v>
      </c>
    </row>
    <row r="18435" spans="1:12">
      <c r="A18435">
        <v>543597</v>
      </c>
      <c r="B18435" t="s">
        <v>242</v>
      </c>
      <c r="C18435" t="s">
        <v>72</v>
      </c>
      <c r="D18435">
        <v>24</v>
      </c>
      <c r="E18435" s="1">
        <v>40858.533333333333</v>
      </c>
      <c r="F18435">
        <v>4.25</v>
      </c>
      <c r="G18435">
        <v>13043</v>
      </c>
      <c r="H18435" t="s">
        <v>10</v>
      </c>
      <c r="I18435" t="str">
        <f>IF(AND(LEFT(OnlineRetail[[#This Row],[InvoiceNo]],1)&lt;&gt;"C",OnlineRetail[[#This Row],[CustomerID]]&lt;&gt;""),"Yes","No")</f>
        <v>Yes</v>
      </c>
      <c r="J18435" s="4">
        <f>EOMONTH(OnlineRetail[[#This Row],[InvoiceDate]],-1)+1</f>
        <v>40848</v>
      </c>
      <c r="K18435" s="6">
        <f>OnlineRetail[[#This Row],[Quantity]]*OnlineRetail[[#This Row],[UnitPrice]]</f>
        <v>102</v>
      </c>
      <c r="L18435" t="str">
        <f t="shared" si="288"/>
        <v>13043|Nov-2011</v>
      </c>
    </row>
    <row r="18436" spans="1:12">
      <c r="A18436">
        <v>549924</v>
      </c>
      <c r="B18436" t="s">
        <v>130</v>
      </c>
      <c r="C18436" t="s">
        <v>21</v>
      </c>
      <c r="D18436">
        <v>3</v>
      </c>
      <c r="E18436" s="1">
        <v>40858.538888888892</v>
      </c>
      <c r="F18436">
        <v>4.25</v>
      </c>
      <c r="G18436">
        <v>14307</v>
      </c>
      <c r="H18436" t="s">
        <v>10</v>
      </c>
      <c r="I18436" t="str">
        <f>IF(AND(LEFT(OnlineRetail[[#This Row],[InvoiceNo]],1)&lt;&gt;"C",OnlineRetail[[#This Row],[CustomerID]]&lt;&gt;""),"Yes","No")</f>
        <v>Yes</v>
      </c>
      <c r="J18436" s="4">
        <f>EOMONTH(OnlineRetail[[#This Row],[InvoiceDate]],-1)+1</f>
        <v>40848</v>
      </c>
      <c r="K18436" s="6">
        <f>OnlineRetail[[#This Row],[Quantity]]*OnlineRetail[[#This Row],[UnitPrice]]</f>
        <v>12.75</v>
      </c>
      <c r="L18436" t="str">
        <f t="shared" si="288"/>
        <v>14307|Nov-2011</v>
      </c>
    </row>
    <row r="18437" spans="1:12">
      <c r="A18437">
        <v>554997</v>
      </c>
      <c r="B18437" t="s">
        <v>197</v>
      </c>
      <c r="C18437" t="s">
        <v>16</v>
      </c>
      <c r="D18437">
        <v>3</v>
      </c>
      <c r="E18437" s="1">
        <v>40858.539583333331</v>
      </c>
      <c r="F18437">
        <v>4.95</v>
      </c>
      <c r="G18437">
        <v>14241</v>
      </c>
      <c r="H18437" t="s">
        <v>17</v>
      </c>
      <c r="I18437" t="str">
        <f>IF(AND(LEFT(OnlineRetail[[#This Row],[InvoiceNo]],1)&lt;&gt;"C",OnlineRetail[[#This Row],[CustomerID]]&lt;&gt;""),"Yes","No")</f>
        <v>Yes</v>
      </c>
      <c r="J18437" s="4">
        <f>EOMONTH(OnlineRetail[[#This Row],[InvoiceDate]],-1)+1</f>
        <v>40848</v>
      </c>
      <c r="K18437" s="6">
        <f>OnlineRetail[[#This Row],[Quantity]]*OnlineRetail[[#This Row],[UnitPrice]]</f>
        <v>14.850000000000001</v>
      </c>
      <c r="L18437" t="str">
        <f t="shared" si="288"/>
        <v>14241|Nov-2011</v>
      </c>
    </row>
    <row r="18438" spans="1:12">
      <c r="A18438">
        <v>537141</v>
      </c>
      <c r="B18438" t="s">
        <v>240</v>
      </c>
      <c r="C18438" t="s">
        <v>72</v>
      </c>
      <c r="D18438">
        <v>18</v>
      </c>
      <c r="E18438" s="1">
        <v>40858.540277777778</v>
      </c>
      <c r="F18438">
        <v>9.9499999999999993</v>
      </c>
      <c r="G18438">
        <v>12934</v>
      </c>
      <c r="H18438" t="s">
        <v>10</v>
      </c>
      <c r="I18438" t="str">
        <f>IF(AND(LEFT(OnlineRetail[[#This Row],[InvoiceNo]],1)&lt;&gt;"C",OnlineRetail[[#This Row],[CustomerID]]&lt;&gt;""),"Yes","No")</f>
        <v>Yes</v>
      </c>
      <c r="J18438" s="4">
        <f>EOMONTH(OnlineRetail[[#This Row],[InvoiceDate]],-1)+1</f>
        <v>40848</v>
      </c>
      <c r="K18438" s="6">
        <f>OnlineRetail[[#This Row],[Quantity]]*OnlineRetail[[#This Row],[UnitPrice]]</f>
        <v>179.1</v>
      </c>
      <c r="L18438" t="str">
        <f t="shared" si="288"/>
        <v>12934|Nov-2011</v>
      </c>
    </row>
    <row r="18439" spans="1:12">
      <c r="A18439">
        <v>552048</v>
      </c>
      <c r="B18439" t="s">
        <v>276</v>
      </c>
      <c r="C18439" t="s">
        <v>40</v>
      </c>
      <c r="D18439">
        <v>2</v>
      </c>
      <c r="E18439" s="1">
        <v>40858.544444444437</v>
      </c>
      <c r="F18439">
        <v>1.25</v>
      </c>
      <c r="G18439">
        <v>13605</v>
      </c>
      <c r="H18439" t="s">
        <v>10</v>
      </c>
      <c r="I18439" t="str">
        <f>IF(AND(LEFT(OnlineRetail[[#This Row],[InvoiceNo]],1)&lt;&gt;"C",OnlineRetail[[#This Row],[CustomerID]]&lt;&gt;""),"Yes","No")</f>
        <v>Yes</v>
      </c>
      <c r="J18439" s="4">
        <f>EOMONTH(OnlineRetail[[#This Row],[InvoiceDate]],-1)+1</f>
        <v>40848</v>
      </c>
      <c r="K18439" s="6">
        <f>OnlineRetail[[#This Row],[Quantity]]*OnlineRetail[[#This Row],[UnitPrice]]</f>
        <v>2.5</v>
      </c>
      <c r="L18439" t="str">
        <f t="shared" si="288"/>
        <v>13605|Nov-2011</v>
      </c>
    </row>
    <row r="18440" spans="1:12">
      <c r="A18440">
        <v>537016</v>
      </c>
      <c r="B18440" t="s">
        <v>163</v>
      </c>
      <c r="C18440" t="s">
        <v>42</v>
      </c>
      <c r="D18440">
        <v>8</v>
      </c>
      <c r="E18440" s="1">
        <v>40858.547222222223</v>
      </c>
      <c r="F18440">
        <v>1.65</v>
      </c>
      <c r="G18440">
        <v>12836</v>
      </c>
      <c r="H18440" t="s">
        <v>10</v>
      </c>
      <c r="I18440" t="str">
        <f>IF(AND(LEFT(OnlineRetail[[#This Row],[InvoiceNo]],1)&lt;&gt;"C",OnlineRetail[[#This Row],[CustomerID]]&lt;&gt;""),"Yes","No")</f>
        <v>Yes</v>
      </c>
      <c r="J18440" s="4">
        <f>EOMONTH(OnlineRetail[[#This Row],[InvoiceDate]],-1)+1</f>
        <v>40848</v>
      </c>
      <c r="K18440" s="6">
        <f>OnlineRetail[[#This Row],[Quantity]]*OnlineRetail[[#This Row],[UnitPrice]]</f>
        <v>13.2</v>
      </c>
      <c r="L18440" t="str">
        <f t="shared" si="288"/>
        <v>12836|Nov-2011</v>
      </c>
    </row>
    <row r="18441" spans="1:12">
      <c r="A18441">
        <v>540591</v>
      </c>
      <c r="B18441" t="s">
        <v>63</v>
      </c>
      <c r="C18441" t="s">
        <v>46</v>
      </c>
      <c r="D18441">
        <v>15</v>
      </c>
      <c r="E18441" s="1">
        <v>40858.548611111109</v>
      </c>
      <c r="F18441">
        <v>2.1</v>
      </c>
      <c r="G18441">
        <v>12946</v>
      </c>
      <c r="H18441" t="s">
        <v>10</v>
      </c>
      <c r="I18441" t="str">
        <f>IF(AND(LEFT(OnlineRetail[[#This Row],[InvoiceNo]],1)&lt;&gt;"C",OnlineRetail[[#This Row],[CustomerID]]&lt;&gt;""),"Yes","No")</f>
        <v>Yes</v>
      </c>
      <c r="J18441" s="4">
        <f>EOMONTH(OnlineRetail[[#This Row],[InvoiceDate]],-1)+1</f>
        <v>40848</v>
      </c>
      <c r="K18441" s="6">
        <f>OnlineRetail[[#This Row],[Quantity]]*OnlineRetail[[#This Row],[UnitPrice]]</f>
        <v>31.5</v>
      </c>
      <c r="L18441" t="str">
        <f t="shared" si="288"/>
        <v>12946|Nov-2011</v>
      </c>
    </row>
    <row r="18442" spans="1:12">
      <c r="A18442">
        <v>538311</v>
      </c>
      <c r="B18442" t="s">
        <v>180</v>
      </c>
      <c r="C18442" t="s">
        <v>48</v>
      </c>
      <c r="D18442">
        <v>23</v>
      </c>
      <c r="E18442" s="1">
        <v>40858.556944444441</v>
      </c>
      <c r="F18442">
        <v>2.5499999999999998</v>
      </c>
      <c r="G18442">
        <v>13627</v>
      </c>
      <c r="H18442" t="s">
        <v>22</v>
      </c>
      <c r="I18442" t="str">
        <f>IF(AND(LEFT(OnlineRetail[[#This Row],[InvoiceNo]],1)&lt;&gt;"C",OnlineRetail[[#This Row],[CustomerID]]&lt;&gt;""),"Yes","No")</f>
        <v>Yes</v>
      </c>
      <c r="J18442" s="4">
        <f>EOMONTH(OnlineRetail[[#This Row],[InvoiceDate]],-1)+1</f>
        <v>40848</v>
      </c>
      <c r="K18442" s="6">
        <f>OnlineRetail[[#This Row],[Quantity]]*OnlineRetail[[#This Row],[UnitPrice]]</f>
        <v>58.65</v>
      </c>
      <c r="L18442" t="str">
        <f t="shared" si="288"/>
        <v>13627|Nov-2011</v>
      </c>
    </row>
    <row r="18443" spans="1:12">
      <c r="A18443">
        <v>553271</v>
      </c>
      <c r="B18443" t="s">
        <v>148</v>
      </c>
      <c r="C18443" t="s">
        <v>50</v>
      </c>
      <c r="D18443">
        <v>9</v>
      </c>
      <c r="E18443" s="1">
        <v>40858.558333333327</v>
      </c>
      <c r="F18443">
        <v>1.25</v>
      </c>
      <c r="G18443">
        <v>13222</v>
      </c>
      <c r="H18443" t="s">
        <v>10</v>
      </c>
      <c r="I18443" t="str">
        <f>IF(AND(LEFT(OnlineRetail[[#This Row],[InvoiceNo]],1)&lt;&gt;"C",OnlineRetail[[#This Row],[CustomerID]]&lt;&gt;""),"Yes","No")</f>
        <v>Yes</v>
      </c>
      <c r="J18443" s="4">
        <f>EOMONTH(OnlineRetail[[#This Row],[InvoiceDate]],-1)+1</f>
        <v>40848</v>
      </c>
      <c r="K18443" s="6">
        <f>OnlineRetail[[#This Row],[Quantity]]*OnlineRetail[[#This Row],[UnitPrice]]</f>
        <v>11.25</v>
      </c>
      <c r="L18443" t="str">
        <f t="shared" si="288"/>
        <v>13222|Nov-2011</v>
      </c>
    </row>
    <row r="18444" spans="1:12">
      <c r="A18444">
        <v>548843</v>
      </c>
      <c r="B18444" t="s">
        <v>55</v>
      </c>
      <c r="C18444" t="s">
        <v>62</v>
      </c>
      <c r="D18444">
        <v>19</v>
      </c>
      <c r="E18444" s="1">
        <v>40858.561111111107</v>
      </c>
      <c r="F18444">
        <v>0.85</v>
      </c>
      <c r="G18444">
        <v>12950</v>
      </c>
      <c r="H18444" t="s">
        <v>10</v>
      </c>
      <c r="I18444" t="str">
        <f>IF(AND(LEFT(OnlineRetail[[#This Row],[InvoiceNo]],1)&lt;&gt;"C",OnlineRetail[[#This Row],[CustomerID]]&lt;&gt;""),"Yes","No")</f>
        <v>Yes</v>
      </c>
      <c r="J18444" s="4">
        <f>EOMONTH(OnlineRetail[[#This Row],[InvoiceDate]],-1)+1</f>
        <v>40848</v>
      </c>
      <c r="K18444" s="6">
        <f>OnlineRetail[[#This Row],[Quantity]]*OnlineRetail[[#This Row],[UnitPrice]]</f>
        <v>16.149999999999999</v>
      </c>
      <c r="L18444" t="str">
        <f t="shared" si="288"/>
        <v>12950|Nov-2011</v>
      </c>
    </row>
    <row r="18445" spans="1:12">
      <c r="A18445">
        <v>538142</v>
      </c>
      <c r="B18445" t="s">
        <v>217</v>
      </c>
      <c r="C18445" t="s">
        <v>16</v>
      </c>
      <c r="D18445">
        <v>17</v>
      </c>
      <c r="E18445" s="1">
        <v>40858.568055555559</v>
      </c>
      <c r="F18445">
        <v>2.5499999999999998</v>
      </c>
      <c r="G18445">
        <v>12870</v>
      </c>
      <c r="H18445" t="s">
        <v>70</v>
      </c>
      <c r="I18445" t="str">
        <f>IF(AND(LEFT(OnlineRetail[[#This Row],[InvoiceNo]],1)&lt;&gt;"C",OnlineRetail[[#This Row],[CustomerID]]&lt;&gt;""),"Yes","No")</f>
        <v>Yes</v>
      </c>
      <c r="J18445" s="4">
        <f>EOMONTH(OnlineRetail[[#This Row],[InvoiceDate]],-1)+1</f>
        <v>40848</v>
      </c>
      <c r="K18445" s="6">
        <f>OnlineRetail[[#This Row],[Quantity]]*OnlineRetail[[#This Row],[UnitPrice]]</f>
        <v>43.349999999999994</v>
      </c>
      <c r="L18445" t="str">
        <f t="shared" si="288"/>
        <v>12870|Nov-2011</v>
      </c>
    </row>
    <row r="18446" spans="1:12">
      <c r="A18446">
        <v>545409</v>
      </c>
      <c r="B18446" t="s">
        <v>223</v>
      </c>
      <c r="C18446" t="s">
        <v>9</v>
      </c>
      <c r="D18446">
        <v>6</v>
      </c>
      <c r="E18446" s="1">
        <v>40858.583333333343</v>
      </c>
      <c r="F18446">
        <v>9.9499999999999993</v>
      </c>
      <c r="G18446">
        <v>14293</v>
      </c>
      <c r="H18446" t="s">
        <v>17</v>
      </c>
      <c r="I18446" t="str">
        <f>IF(AND(LEFT(OnlineRetail[[#This Row],[InvoiceNo]],1)&lt;&gt;"C",OnlineRetail[[#This Row],[CustomerID]]&lt;&gt;""),"Yes","No")</f>
        <v>Yes</v>
      </c>
      <c r="J18446" s="4">
        <f>EOMONTH(OnlineRetail[[#This Row],[InvoiceDate]],-1)+1</f>
        <v>40848</v>
      </c>
      <c r="K18446" s="6">
        <f>OnlineRetail[[#This Row],[Quantity]]*OnlineRetail[[#This Row],[UnitPrice]]</f>
        <v>59.699999999999996</v>
      </c>
      <c r="L18446" t="str">
        <f t="shared" si="288"/>
        <v>14293|Nov-2011</v>
      </c>
    </row>
    <row r="18447" spans="1:12">
      <c r="A18447">
        <v>546266</v>
      </c>
      <c r="B18447" t="s">
        <v>134</v>
      </c>
      <c r="C18447" t="s">
        <v>46</v>
      </c>
      <c r="D18447">
        <v>21</v>
      </c>
      <c r="E18447" s="1">
        <v>40858.618055555547</v>
      </c>
      <c r="F18447">
        <v>1.65</v>
      </c>
      <c r="G18447">
        <v>13642</v>
      </c>
      <c r="H18447" t="s">
        <v>10</v>
      </c>
      <c r="I18447" t="str">
        <f>IF(AND(LEFT(OnlineRetail[[#This Row],[InvoiceNo]],1)&lt;&gt;"C",OnlineRetail[[#This Row],[CustomerID]]&lt;&gt;""),"Yes","No")</f>
        <v>Yes</v>
      </c>
      <c r="J18447" s="4">
        <f>EOMONTH(OnlineRetail[[#This Row],[InvoiceDate]],-1)+1</f>
        <v>40848</v>
      </c>
      <c r="K18447" s="6">
        <f>OnlineRetail[[#This Row],[Quantity]]*OnlineRetail[[#This Row],[UnitPrice]]</f>
        <v>34.65</v>
      </c>
      <c r="L18447" t="str">
        <f t="shared" si="288"/>
        <v>13642|Nov-2011</v>
      </c>
    </row>
    <row r="18448" spans="1:12" hidden="1">
      <c r="A18448" t="s">
        <v>450</v>
      </c>
      <c r="B18448" t="s">
        <v>269</v>
      </c>
      <c r="C18448" t="s">
        <v>50</v>
      </c>
      <c r="D18448">
        <v>16</v>
      </c>
      <c r="E18448" s="1">
        <v>40858.622916666667</v>
      </c>
      <c r="F18448">
        <v>4.95</v>
      </c>
      <c r="G18448">
        <v>13327</v>
      </c>
      <c r="H18448" t="s">
        <v>10</v>
      </c>
      <c r="I18448" t="str">
        <f>IF(AND(LEFT(OnlineRetail[[#This Row],[InvoiceNo]],1)&lt;&gt;"C",OnlineRetail[[#This Row],[CustomerID]]&lt;&gt;""),"Yes","No")</f>
        <v>No</v>
      </c>
      <c r="J18448" s="4">
        <f>EOMONTH(OnlineRetail[[#This Row],[InvoiceDate]],-1)+1</f>
        <v>40848</v>
      </c>
      <c r="K18448" s="6">
        <f>OnlineRetail[[#This Row],[Quantity]]*OnlineRetail[[#This Row],[UnitPrice]]</f>
        <v>79.2</v>
      </c>
      <c r="L18448" t="str">
        <f t="shared" si="288"/>
        <v/>
      </c>
    </row>
    <row r="18449" spans="1:12">
      <c r="A18449">
        <v>536672</v>
      </c>
      <c r="B18449" t="s">
        <v>251</v>
      </c>
      <c r="C18449" t="s">
        <v>33</v>
      </c>
      <c r="D18449">
        <v>11</v>
      </c>
      <c r="E18449" s="1">
        <v>40858.626388888893</v>
      </c>
      <c r="F18449">
        <v>2.5499999999999998</v>
      </c>
      <c r="G18449">
        <v>12880</v>
      </c>
      <c r="H18449" t="s">
        <v>22</v>
      </c>
      <c r="I18449" t="str">
        <f>IF(AND(LEFT(OnlineRetail[[#This Row],[InvoiceNo]],1)&lt;&gt;"C",OnlineRetail[[#This Row],[CustomerID]]&lt;&gt;""),"Yes","No")</f>
        <v>Yes</v>
      </c>
      <c r="J18449" s="4">
        <f>EOMONTH(OnlineRetail[[#This Row],[InvoiceDate]],-1)+1</f>
        <v>40848</v>
      </c>
      <c r="K18449" s="6">
        <f>OnlineRetail[[#This Row],[Quantity]]*OnlineRetail[[#This Row],[UnitPrice]]</f>
        <v>28.049999999999997</v>
      </c>
      <c r="L18449" t="str">
        <f t="shared" si="288"/>
        <v>12880|Nov-2011</v>
      </c>
    </row>
    <row r="18450" spans="1:12">
      <c r="A18450">
        <v>544954</v>
      </c>
      <c r="B18450" t="s">
        <v>56</v>
      </c>
      <c r="C18450" t="s">
        <v>24</v>
      </c>
      <c r="D18450">
        <v>2</v>
      </c>
      <c r="E18450" s="1">
        <v>40858.633333333331</v>
      </c>
      <c r="F18450">
        <v>4.95</v>
      </c>
      <c r="G18450">
        <v>12599</v>
      </c>
      <c r="H18450" t="s">
        <v>10</v>
      </c>
      <c r="I18450" t="str">
        <f>IF(AND(LEFT(OnlineRetail[[#This Row],[InvoiceNo]],1)&lt;&gt;"C",OnlineRetail[[#This Row],[CustomerID]]&lt;&gt;""),"Yes","No")</f>
        <v>Yes</v>
      </c>
      <c r="J18450" s="4">
        <f>EOMONTH(OnlineRetail[[#This Row],[InvoiceDate]],-1)+1</f>
        <v>40848</v>
      </c>
      <c r="K18450" s="6">
        <f>OnlineRetail[[#This Row],[Quantity]]*OnlineRetail[[#This Row],[UnitPrice]]</f>
        <v>9.9</v>
      </c>
      <c r="L18450" t="str">
        <f t="shared" si="288"/>
        <v>12599|Nov-2011</v>
      </c>
    </row>
    <row r="18451" spans="1:12">
      <c r="A18451">
        <v>551671</v>
      </c>
      <c r="B18451" t="s">
        <v>26</v>
      </c>
      <c r="C18451" t="s">
        <v>46</v>
      </c>
      <c r="D18451">
        <v>19</v>
      </c>
      <c r="E18451" s="1">
        <v>40858.633333333331</v>
      </c>
      <c r="F18451">
        <v>5.95</v>
      </c>
      <c r="G18451">
        <v>12471</v>
      </c>
      <c r="H18451" t="s">
        <v>10</v>
      </c>
      <c r="I18451" t="str">
        <f>IF(AND(LEFT(OnlineRetail[[#This Row],[InvoiceNo]],1)&lt;&gt;"C",OnlineRetail[[#This Row],[CustomerID]]&lt;&gt;""),"Yes","No")</f>
        <v>Yes</v>
      </c>
      <c r="J18451" s="4">
        <f>EOMONTH(OnlineRetail[[#This Row],[InvoiceDate]],-1)+1</f>
        <v>40848</v>
      </c>
      <c r="K18451" s="6">
        <f>OnlineRetail[[#This Row],[Quantity]]*OnlineRetail[[#This Row],[UnitPrice]]</f>
        <v>113.05</v>
      </c>
      <c r="L18451" t="str">
        <f t="shared" si="288"/>
        <v>12471|Nov-2011</v>
      </c>
    </row>
    <row r="18452" spans="1:12">
      <c r="A18452">
        <v>546687</v>
      </c>
      <c r="B18452" t="s">
        <v>235</v>
      </c>
      <c r="C18452" t="s">
        <v>62</v>
      </c>
      <c r="D18452">
        <v>19</v>
      </c>
      <c r="E18452" s="1">
        <v>40858.643055555563</v>
      </c>
      <c r="F18452">
        <v>1.25</v>
      </c>
      <c r="G18452">
        <v>13539</v>
      </c>
      <c r="H18452" t="s">
        <v>25</v>
      </c>
      <c r="I18452" t="str">
        <f>IF(AND(LEFT(OnlineRetail[[#This Row],[InvoiceNo]],1)&lt;&gt;"C",OnlineRetail[[#This Row],[CustomerID]]&lt;&gt;""),"Yes","No")</f>
        <v>Yes</v>
      </c>
      <c r="J18452" s="4">
        <f>EOMONTH(OnlineRetail[[#This Row],[InvoiceDate]],-1)+1</f>
        <v>40848</v>
      </c>
      <c r="K18452" s="6">
        <f>OnlineRetail[[#This Row],[Quantity]]*OnlineRetail[[#This Row],[UnitPrice]]</f>
        <v>23.75</v>
      </c>
      <c r="L18452" t="str">
        <f t="shared" si="288"/>
        <v>13539|Nov-2011</v>
      </c>
    </row>
    <row r="18453" spans="1:12">
      <c r="A18453">
        <v>541549</v>
      </c>
      <c r="B18453" t="s">
        <v>280</v>
      </c>
      <c r="C18453" t="s">
        <v>24</v>
      </c>
      <c r="D18453">
        <v>12</v>
      </c>
      <c r="E18453" s="1">
        <v>40858.647222222222</v>
      </c>
      <c r="F18453">
        <v>3.39</v>
      </c>
      <c r="G18453">
        <v>13249</v>
      </c>
      <c r="H18453" t="s">
        <v>10</v>
      </c>
      <c r="I18453" t="str">
        <f>IF(AND(LEFT(OnlineRetail[[#This Row],[InvoiceNo]],1)&lt;&gt;"C",OnlineRetail[[#This Row],[CustomerID]]&lt;&gt;""),"Yes","No")</f>
        <v>Yes</v>
      </c>
      <c r="J18453" s="4">
        <f>EOMONTH(OnlineRetail[[#This Row],[InvoiceDate]],-1)+1</f>
        <v>40848</v>
      </c>
      <c r="K18453" s="6">
        <f>OnlineRetail[[#This Row],[Quantity]]*OnlineRetail[[#This Row],[UnitPrice]]</f>
        <v>40.68</v>
      </c>
      <c r="L18453" t="str">
        <f t="shared" si="288"/>
        <v>13249|Nov-2011</v>
      </c>
    </row>
    <row r="18454" spans="1:12">
      <c r="A18454">
        <v>547717</v>
      </c>
      <c r="B18454" t="s">
        <v>103</v>
      </c>
      <c r="C18454" t="s">
        <v>83</v>
      </c>
      <c r="D18454">
        <v>3</v>
      </c>
      <c r="E18454" s="1">
        <v>40858.661805555559</v>
      </c>
      <c r="F18454">
        <v>1.25</v>
      </c>
      <c r="G18454">
        <v>13558</v>
      </c>
      <c r="H18454" t="s">
        <v>31</v>
      </c>
      <c r="I18454" t="str">
        <f>IF(AND(LEFT(OnlineRetail[[#This Row],[InvoiceNo]],1)&lt;&gt;"C",OnlineRetail[[#This Row],[CustomerID]]&lt;&gt;""),"Yes","No")</f>
        <v>Yes</v>
      </c>
      <c r="J18454" s="4">
        <f>EOMONTH(OnlineRetail[[#This Row],[InvoiceDate]],-1)+1</f>
        <v>40848</v>
      </c>
      <c r="K18454" s="6">
        <f>OnlineRetail[[#This Row],[Quantity]]*OnlineRetail[[#This Row],[UnitPrice]]</f>
        <v>3.75</v>
      </c>
      <c r="L18454" t="str">
        <f t="shared" si="288"/>
        <v>13558|Nov-2011</v>
      </c>
    </row>
    <row r="18455" spans="1:12" hidden="1">
      <c r="A18455">
        <v>539587</v>
      </c>
      <c r="B18455" t="s">
        <v>223</v>
      </c>
      <c r="C18455" t="s">
        <v>83</v>
      </c>
      <c r="D18455">
        <v>15</v>
      </c>
      <c r="E18455" s="1">
        <v>40858.678472222222</v>
      </c>
      <c r="F18455">
        <v>5.95</v>
      </c>
      <c r="H18455" t="s">
        <v>10</v>
      </c>
      <c r="I18455" t="str">
        <f>IF(AND(LEFT(OnlineRetail[[#This Row],[InvoiceNo]],1)&lt;&gt;"C",OnlineRetail[[#This Row],[CustomerID]]&lt;&gt;""),"Yes","No")</f>
        <v>No</v>
      </c>
      <c r="J18455" s="4">
        <f>EOMONTH(OnlineRetail[[#This Row],[InvoiceDate]],-1)+1</f>
        <v>40848</v>
      </c>
      <c r="K18455" s="6">
        <f>OnlineRetail[[#This Row],[Quantity]]*OnlineRetail[[#This Row],[UnitPrice]]</f>
        <v>89.25</v>
      </c>
      <c r="L18455" t="str">
        <f t="shared" si="288"/>
        <v/>
      </c>
    </row>
    <row r="18456" spans="1:12">
      <c r="A18456">
        <v>552543</v>
      </c>
      <c r="B18456" t="s">
        <v>240</v>
      </c>
      <c r="C18456" t="s">
        <v>53</v>
      </c>
      <c r="D18456">
        <v>6</v>
      </c>
      <c r="E18456" s="1">
        <v>40858.678472222222</v>
      </c>
      <c r="F18456">
        <v>7.95</v>
      </c>
      <c r="G18456">
        <v>14343</v>
      </c>
      <c r="H18456" t="s">
        <v>10</v>
      </c>
      <c r="I18456" t="str">
        <f>IF(AND(LEFT(OnlineRetail[[#This Row],[InvoiceNo]],1)&lt;&gt;"C",OnlineRetail[[#This Row],[CustomerID]]&lt;&gt;""),"Yes","No")</f>
        <v>Yes</v>
      </c>
      <c r="J18456" s="4">
        <f>EOMONTH(OnlineRetail[[#This Row],[InvoiceDate]],-1)+1</f>
        <v>40848</v>
      </c>
      <c r="K18456" s="6">
        <f>OnlineRetail[[#This Row],[Quantity]]*OnlineRetail[[#This Row],[UnitPrice]]</f>
        <v>47.7</v>
      </c>
      <c r="L18456" t="str">
        <f t="shared" si="288"/>
        <v>14343|Nov-2011</v>
      </c>
    </row>
    <row r="18457" spans="1:12">
      <c r="A18457">
        <v>552693</v>
      </c>
      <c r="B18457" t="s">
        <v>78</v>
      </c>
      <c r="C18457" t="s">
        <v>50</v>
      </c>
      <c r="D18457">
        <v>3</v>
      </c>
      <c r="E18457" s="1">
        <v>40858.679166666669</v>
      </c>
      <c r="F18457">
        <v>2.1</v>
      </c>
      <c r="G18457">
        <v>13732</v>
      </c>
      <c r="H18457" t="s">
        <v>36</v>
      </c>
      <c r="I18457" t="str">
        <f>IF(AND(LEFT(OnlineRetail[[#This Row],[InvoiceNo]],1)&lt;&gt;"C",OnlineRetail[[#This Row],[CustomerID]]&lt;&gt;""),"Yes","No")</f>
        <v>Yes</v>
      </c>
      <c r="J18457" s="4">
        <f>EOMONTH(OnlineRetail[[#This Row],[InvoiceDate]],-1)+1</f>
        <v>40848</v>
      </c>
      <c r="K18457" s="6">
        <f>OnlineRetail[[#This Row],[Quantity]]*OnlineRetail[[#This Row],[UnitPrice]]</f>
        <v>6.3000000000000007</v>
      </c>
      <c r="L18457" t="str">
        <f t="shared" si="288"/>
        <v>13732|Nov-2011</v>
      </c>
    </row>
    <row r="18458" spans="1:12">
      <c r="A18458">
        <v>542963</v>
      </c>
      <c r="B18458" t="s">
        <v>234</v>
      </c>
      <c r="C18458" t="s">
        <v>50</v>
      </c>
      <c r="D18458">
        <v>23</v>
      </c>
      <c r="E18458" s="1">
        <v>40858.6875</v>
      </c>
      <c r="F18458">
        <v>3.39</v>
      </c>
      <c r="G18458">
        <v>13648</v>
      </c>
      <c r="H18458" t="s">
        <v>10</v>
      </c>
      <c r="I18458" t="str">
        <f>IF(AND(LEFT(OnlineRetail[[#This Row],[InvoiceNo]],1)&lt;&gt;"C",OnlineRetail[[#This Row],[CustomerID]]&lt;&gt;""),"Yes","No")</f>
        <v>Yes</v>
      </c>
      <c r="J18458" s="4">
        <f>EOMONTH(OnlineRetail[[#This Row],[InvoiceDate]],-1)+1</f>
        <v>40848</v>
      </c>
      <c r="K18458" s="6">
        <f>OnlineRetail[[#This Row],[Quantity]]*OnlineRetail[[#This Row],[UnitPrice]]</f>
        <v>77.97</v>
      </c>
      <c r="L18458" t="str">
        <f t="shared" si="288"/>
        <v>13648|Nov-2011</v>
      </c>
    </row>
    <row r="18459" spans="1:12">
      <c r="A18459">
        <v>540410</v>
      </c>
      <c r="B18459" t="s">
        <v>96</v>
      </c>
      <c r="C18459" t="s">
        <v>42</v>
      </c>
      <c r="D18459">
        <v>22</v>
      </c>
      <c r="E18459" s="1">
        <v>40858.695833333331</v>
      </c>
      <c r="F18459">
        <v>7.95</v>
      </c>
      <c r="G18459">
        <v>12429</v>
      </c>
      <c r="H18459" t="s">
        <v>10</v>
      </c>
      <c r="I18459" t="str">
        <f>IF(AND(LEFT(OnlineRetail[[#This Row],[InvoiceNo]],1)&lt;&gt;"C",OnlineRetail[[#This Row],[CustomerID]]&lt;&gt;""),"Yes","No")</f>
        <v>Yes</v>
      </c>
      <c r="J18459" s="4">
        <f>EOMONTH(OnlineRetail[[#This Row],[InvoiceDate]],-1)+1</f>
        <v>40848</v>
      </c>
      <c r="K18459" s="6">
        <f>OnlineRetail[[#This Row],[Quantity]]*OnlineRetail[[#This Row],[UnitPrice]]</f>
        <v>174.9</v>
      </c>
      <c r="L18459" t="str">
        <f t="shared" si="288"/>
        <v>12429|Nov-2011</v>
      </c>
    </row>
    <row r="18460" spans="1:12">
      <c r="A18460">
        <v>555628</v>
      </c>
      <c r="B18460" t="s">
        <v>92</v>
      </c>
      <c r="C18460" t="s">
        <v>12</v>
      </c>
      <c r="D18460">
        <v>1</v>
      </c>
      <c r="E18460" s="1">
        <v>40858.704861111109</v>
      </c>
      <c r="F18460">
        <v>0.85</v>
      </c>
      <c r="G18460">
        <v>14021</v>
      </c>
      <c r="H18460" t="s">
        <v>17</v>
      </c>
      <c r="I18460" t="str">
        <f>IF(AND(LEFT(OnlineRetail[[#This Row],[InvoiceNo]],1)&lt;&gt;"C",OnlineRetail[[#This Row],[CustomerID]]&lt;&gt;""),"Yes","No")</f>
        <v>Yes</v>
      </c>
      <c r="J18460" s="4">
        <f>EOMONTH(OnlineRetail[[#This Row],[InvoiceDate]],-1)+1</f>
        <v>40848</v>
      </c>
      <c r="K18460" s="6">
        <f>OnlineRetail[[#This Row],[Quantity]]*OnlineRetail[[#This Row],[UnitPrice]]</f>
        <v>0.85</v>
      </c>
      <c r="L18460" t="str">
        <f t="shared" si="288"/>
        <v>14021|Nov-2011</v>
      </c>
    </row>
    <row r="18461" spans="1:12">
      <c r="A18461">
        <v>554175</v>
      </c>
      <c r="B18461" t="s">
        <v>192</v>
      </c>
      <c r="C18461" t="s">
        <v>27</v>
      </c>
      <c r="D18461">
        <v>10</v>
      </c>
      <c r="E18461" s="1">
        <v>40858.718055555553</v>
      </c>
      <c r="F18461">
        <v>5.95</v>
      </c>
      <c r="G18461">
        <v>13919</v>
      </c>
      <c r="H18461" t="s">
        <v>25</v>
      </c>
      <c r="I18461" t="str">
        <f>IF(AND(LEFT(OnlineRetail[[#This Row],[InvoiceNo]],1)&lt;&gt;"C",OnlineRetail[[#This Row],[CustomerID]]&lt;&gt;""),"Yes","No")</f>
        <v>Yes</v>
      </c>
      <c r="J18461" s="4">
        <f>EOMONTH(OnlineRetail[[#This Row],[InvoiceDate]],-1)+1</f>
        <v>40848</v>
      </c>
      <c r="K18461" s="6">
        <f>OnlineRetail[[#This Row],[Quantity]]*OnlineRetail[[#This Row],[UnitPrice]]</f>
        <v>59.5</v>
      </c>
      <c r="L18461" t="str">
        <f t="shared" si="288"/>
        <v>13919|Nov-2011</v>
      </c>
    </row>
    <row r="18462" spans="1:12">
      <c r="A18462">
        <v>554230</v>
      </c>
      <c r="B18462" t="s">
        <v>120</v>
      </c>
      <c r="C18462" t="s">
        <v>29</v>
      </c>
      <c r="D18462">
        <v>14</v>
      </c>
      <c r="E18462" s="1">
        <v>40858.718055555553</v>
      </c>
      <c r="F18462">
        <v>2.5499999999999998</v>
      </c>
      <c r="G18462">
        <v>14080</v>
      </c>
      <c r="H18462" t="s">
        <v>31</v>
      </c>
      <c r="I18462" t="str">
        <f>IF(AND(LEFT(OnlineRetail[[#This Row],[InvoiceNo]],1)&lt;&gt;"C",OnlineRetail[[#This Row],[CustomerID]]&lt;&gt;""),"Yes","No")</f>
        <v>Yes</v>
      </c>
      <c r="J18462" s="4">
        <f>EOMONTH(OnlineRetail[[#This Row],[InvoiceDate]],-1)+1</f>
        <v>40848</v>
      </c>
      <c r="K18462" s="6">
        <f>OnlineRetail[[#This Row],[Quantity]]*OnlineRetail[[#This Row],[UnitPrice]]</f>
        <v>35.699999999999996</v>
      </c>
      <c r="L18462" t="str">
        <f t="shared" si="288"/>
        <v>14080|Nov-2011</v>
      </c>
    </row>
    <row r="18463" spans="1:12">
      <c r="A18463">
        <v>542198</v>
      </c>
      <c r="B18463" t="s">
        <v>180</v>
      </c>
      <c r="C18463" t="s">
        <v>46</v>
      </c>
      <c r="D18463">
        <v>20</v>
      </c>
      <c r="E18463" s="1">
        <v>40858.725694444453</v>
      </c>
      <c r="F18463">
        <v>9.9499999999999993</v>
      </c>
      <c r="G18463">
        <v>12577</v>
      </c>
      <c r="H18463" t="s">
        <v>10</v>
      </c>
      <c r="I18463" t="str">
        <f>IF(AND(LEFT(OnlineRetail[[#This Row],[InvoiceNo]],1)&lt;&gt;"C",OnlineRetail[[#This Row],[CustomerID]]&lt;&gt;""),"Yes","No")</f>
        <v>Yes</v>
      </c>
      <c r="J18463" s="4">
        <f>EOMONTH(OnlineRetail[[#This Row],[InvoiceDate]],-1)+1</f>
        <v>40848</v>
      </c>
      <c r="K18463" s="6">
        <f>OnlineRetail[[#This Row],[Quantity]]*OnlineRetail[[#This Row],[UnitPrice]]</f>
        <v>199</v>
      </c>
      <c r="L18463" t="str">
        <f t="shared" si="288"/>
        <v>12577|Nov-2011</v>
      </c>
    </row>
    <row r="18464" spans="1:12">
      <c r="A18464">
        <v>548348</v>
      </c>
      <c r="B18464" t="s">
        <v>11</v>
      </c>
      <c r="C18464" t="s">
        <v>19</v>
      </c>
      <c r="D18464">
        <v>1</v>
      </c>
      <c r="E18464" s="1">
        <v>40858.748611111107</v>
      </c>
      <c r="F18464">
        <v>1.25</v>
      </c>
      <c r="G18464">
        <v>12369</v>
      </c>
      <c r="H18464" t="s">
        <v>10</v>
      </c>
      <c r="I18464" t="str">
        <f>IF(AND(LEFT(OnlineRetail[[#This Row],[InvoiceNo]],1)&lt;&gt;"C",OnlineRetail[[#This Row],[CustomerID]]&lt;&gt;""),"Yes","No")</f>
        <v>Yes</v>
      </c>
      <c r="J18464" s="4">
        <f>EOMONTH(OnlineRetail[[#This Row],[InvoiceDate]],-1)+1</f>
        <v>40848</v>
      </c>
      <c r="K18464" s="6">
        <f>OnlineRetail[[#This Row],[Quantity]]*OnlineRetail[[#This Row],[UnitPrice]]</f>
        <v>1.25</v>
      </c>
      <c r="L18464" t="str">
        <f t="shared" si="288"/>
        <v>12369|Nov-2011</v>
      </c>
    </row>
    <row r="18465" spans="1:12">
      <c r="A18465">
        <v>542056</v>
      </c>
      <c r="B18465" t="s">
        <v>218</v>
      </c>
      <c r="C18465" t="s">
        <v>9</v>
      </c>
      <c r="D18465">
        <v>16</v>
      </c>
      <c r="E18465" s="1">
        <v>40858.751388888893</v>
      </c>
      <c r="F18465">
        <v>9.9499999999999993</v>
      </c>
      <c r="G18465">
        <v>13494</v>
      </c>
      <c r="H18465" t="s">
        <v>10</v>
      </c>
      <c r="I18465" t="str">
        <f>IF(AND(LEFT(OnlineRetail[[#This Row],[InvoiceNo]],1)&lt;&gt;"C",OnlineRetail[[#This Row],[CustomerID]]&lt;&gt;""),"Yes","No")</f>
        <v>Yes</v>
      </c>
      <c r="J18465" s="4">
        <f>EOMONTH(OnlineRetail[[#This Row],[InvoiceDate]],-1)+1</f>
        <v>40848</v>
      </c>
      <c r="K18465" s="6">
        <f>OnlineRetail[[#This Row],[Quantity]]*OnlineRetail[[#This Row],[UnitPrice]]</f>
        <v>159.19999999999999</v>
      </c>
      <c r="L18465" t="str">
        <f t="shared" si="288"/>
        <v>13494|Nov-2011</v>
      </c>
    </row>
    <row r="18466" spans="1:12">
      <c r="A18466">
        <v>550674</v>
      </c>
      <c r="B18466" t="s">
        <v>222</v>
      </c>
      <c r="C18466" t="s">
        <v>12</v>
      </c>
      <c r="D18466">
        <v>15</v>
      </c>
      <c r="E18466" s="1">
        <v>40858.751388888893</v>
      </c>
      <c r="F18466">
        <v>1.25</v>
      </c>
      <c r="G18466">
        <v>14288</v>
      </c>
      <c r="H18466" t="s">
        <v>10</v>
      </c>
      <c r="I18466" t="str">
        <f>IF(AND(LEFT(OnlineRetail[[#This Row],[InvoiceNo]],1)&lt;&gt;"C",OnlineRetail[[#This Row],[CustomerID]]&lt;&gt;""),"Yes","No")</f>
        <v>Yes</v>
      </c>
      <c r="J18466" s="4">
        <f>EOMONTH(OnlineRetail[[#This Row],[InvoiceDate]],-1)+1</f>
        <v>40848</v>
      </c>
      <c r="K18466" s="6">
        <f>OnlineRetail[[#This Row],[Quantity]]*OnlineRetail[[#This Row],[UnitPrice]]</f>
        <v>18.75</v>
      </c>
      <c r="L18466" t="str">
        <f t="shared" si="288"/>
        <v>14288|Nov-2011</v>
      </c>
    </row>
    <row r="18467" spans="1:12">
      <c r="A18467">
        <v>543761</v>
      </c>
      <c r="B18467" t="s">
        <v>282</v>
      </c>
      <c r="C18467" t="s">
        <v>16</v>
      </c>
      <c r="D18467">
        <v>8</v>
      </c>
      <c r="E18467" s="1">
        <v>40858.762499999997</v>
      </c>
      <c r="F18467">
        <v>3.39</v>
      </c>
      <c r="G18467">
        <v>13431</v>
      </c>
      <c r="H18467" t="s">
        <v>10</v>
      </c>
      <c r="I18467" t="str">
        <f>IF(AND(LEFT(OnlineRetail[[#This Row],[InvoiceNo]],1)&lt;&gt;"C",OnlineRetail[[#This Row],[CustomerID]]&lt;&gt;""),"Yes","No")</f>
        <v>Yes</v>
      </c>
      <c r="J18467" s="4">
        <f>EOMONTH(OnlineRetail[[#This Row],[InvoiceDate]],-1)+1</f>
        <v>40848</v>
      </c>
      <c r="K18467" s="6">
        <f>OnlineRetail[[#This Row],[Quantity]]*OnlineRetail[[#This Row],[UnitPrice]]</f>
        <v>27.12</v>
      </c>
      <c r="L18467" t="str">
        <f t="shared" si="288"/>
        <v>13431|Nov-2011</v>
      </c>
    </row>
    <row r="18468" spans="1:12">
      <c r="A18468">
        <v>539658</v>
      </c>
      <c r="B18468" t="s">
        <v>206</v>
      </c>
      <c r="C18468" t="s">
        <v>33</v>
      </c>
      <c r="D18468">
        <v>16</v>
      </c>
      <c r="E18468" s="1">
        <v>40858.763888888891</v>
      </c>
      <c r="F18468">
        <v>2.1</v>
      </c>
      <c r="G18468">
        <v>12384</v>
      </c>
      <c r="H18468" t="s">
        <v>10</v>
      </c>
      <c r="I18468" t="str">
        <f>IF(AND(LEFT(OnlineRetail[[#This Row],[InvoiceNo]],1)&lt;&gt;"C",OnlineRetail[[#This Row],[CustomerID]]&lt;&gt;""),"Yes","No")</f>
        <v>Yes</v>
      </c>
      <c r="J18468" s="4">
        <f>EOMONTH(OnlineRetail[[#This Row],[InvoiceDate]],-1)+1</f>
        <v>40848</v>
      </c>
      <c r="K18468" s="6">
        <f>OnlineRetail[[#This Row],[Quantity]]*OnlineRetail[[#This Row],[UnitPrice]]</f>
        <v>33.6</v>
      </c>
      <c r="L18468" t="str">
        <f t="shared" si="288"/>
        <v>12384|Nov-2011</v>
      </c>
    </row>
    <row r="18469" spans="1:12">
      <c r="A18469">
        <v>543879</v>
      </c>
      <c r="B18469" t="s">
        <v>115</v>
      </c>
      <c r="C18469" t="s">
        <v>27</v>
      </c>
      <c r="D18469">
        <v>19</v>
      </c>
      <c r="E18469" s="1">
        <v>40858.772222222222</v>
      </c>
      <c r="F18469">
        <v>5.95</v>
      </c>
      <c r="G18469">
        <v>13884</v>
      </c>
      <c r="H18469" t="s">
        <v>22</v>
      </c>
      <c r="I18469" t="str">
        <f>IF(AND(LEFT(OnlineRetail[[#This Row],[InvoiceNo]],1)&lt;&gt;"C",OnlineRetail[[#This Row],[CustomerID]]&lt;&gt;""),"Yes","No")</f>
        <v>Yes</v>
      </c>
      <c r="J18469" s="4">
        <f>EOMONTH(OnlineRetail[[#This Row],[InvoiceDate]],-1)+1</f>
        <v>40848</v>
      </c>
      <c r="K18469" s="6">
        <f>OnlineRetail[[#This Row],[Quantity]]*OnlineRetail[[#This Row],[UnitPrice]]</f>
        <v>113.05</v>
      </c>
      <c r="L18469" t="str">
        <f t="shared" si="288"/>
        <v>13884|Nov-2011</v>
      </c>
    </row>
    <row r="18470" spans="1:12">
      <c r="A18470">
        <v>537851</v>
      </c>
      <c r="B18470" t="s">
        <v>181</v>
      </c>
      <c r="C18470" t="s">
        <v>21</v>
      </c>
      <c r="D18470">
        <v>13</v>
      </c>
      <c r="E18470" s="1">
        <v>40858.777083333327</v>
      </c>
      <c r="F18470">
        <v>1.25</v>
      </c>
      <c r="G18470">
        <v>14345</v>
      </c>
      <c r="H18470" t="s">
        <v>36</v>
      </c>
      <c r="I18470" t="str">
        <f>IF(AND(LEFT(OnlineRetail[[#This Row],[InvoiceNo]],1)&lt;&gt;"C",OnlineRetail[[#This Row],[CustomerID]]&lt;&gt;""),"Yes","No")</f>
        <v>Yes</v>
      </c>
      <c r="J18470" s="4">
        <f>EOMONTH(OnlineRetail[[#This Row],[InvoiceDate]],-1)+1</f>
        <v>40848</v>
      </c>
      <c r="K18470" s="6">
        <f>OnlineRetail[[#This Row],[Quantity]]*OnlineRetail[[#This Row],[UnitPrice]]</f>
        <v>16.25</v>
      </c>
      <c r="L18470" t="str">
        <f t="shared" si="288"/>
        <v>14345|Nov-2011</v>
      </c>
    </row>
    <row r="18471" spans="1:12">
      <c r="A18471">
        <v>544637</v>
      </c>
      <c r="B18471" t="s">
        <v>176</v>
      </c>
      <c r="C18471" t="s">
        <v>19</v>
      </c>
      <c r="D18471">
        <v>8</v>
      </c>
      <c r="E18471" s="1">
        <v>40858.781944444447</v>
      </c>
      <c r="F18471">
        <v>2.5499999999999998</v>
      </c>
      <c r="G18471">
        <v>13861</v>
      </c>
      <c r="H18471" t="s">
        <v>10</v>
      </c>
      <c r="I18471" t="str">
        <f>IF(AND(LEFT(OnlineRetail[[#This Row],[InvoiceNo]],1)&lt;&gt;"C",OnlineRetail[[#This Row],[CustomerID]]&lt;&gt;""),"Yes","No")</f>
        <v>Yes</v>
      </c>
      <c r="J18471" s="4">
        <f>EOMONTH(OnlineRetail[[#This Row],[InvoiceDate]],-1)+1</f>
        <v>40848</v>
      </c>
      <c r="K18471" s="6">
        <f>OnlineRetail[[#This Row],[Quantity]]*OnlineRetail[[#This Row],[UnitPrice]]</f>
        <v>20.399999999999999</v>
      </c>
      <c r="L18471" t="str">
        <f t="shared" si="288"/>
        <v>13861|Nov-2011</v>
      </c>
    </row>
    <row r="18472" spans="1:12">
      <c r="A18472">
        <v>551285</v>
      </c>
      <c r="B18472" t="s">
        <v>299</v>
      </c>
      <c r="C18472" t="s">
        <v>29</v>
      </c>
      <c r="D18472">
        <v>5</v>
      </c>
      <c r="E18472" s="1">
        <v>40858.791666666657</v>
      </c>
      <c r="F18472">
        <v>5.95</v>
      </c>
      <c r="G18472">
        <v>12728</v>
      </c>
      <c r="H18472" t="s">
        <v>10</v>
      </c>
      <c r="I18472" t="str">
        <f>IF(AND(LEFT(OnlineRetail[[#This Row],[InvoiceNo]],1)&lt;&gt;"C",OnlineRetail[[#This Row],[CustomerID]]&lt;&gt;""),"Yes","No")</f>
        <v>Yes</v>
      </c>
      <c r="J18472" s="4">
        <f>EOMONTH(OnlineRetail[[#This Row],[InvoiceDate]],-1)+1</f>
        <v>40848</v>
      </c>
      <c r="K18472" s="6">
        <f>OnlineRetail[[#This Row],[Quantity]]*OnlineRetail[[#This Row],[UnitPrice]]</f>
        <v>29.75</v>
      </c>
      <c r="L18472" t="str">
        <f t="shared" si="288"/>
        <v>12728|Nov-2011</v>
      </c>
    </row>
    <row r="18473" spans="1:12">
      <c r="A18473">
        <v>538931</v>
      </c>
      <c r="B18473" t="s">
        <v>136</v>
      </c>
      <c r="C18473" t="s">
        <v>9</v>
      </c>
      <c r="D18473">
        <v>15</v>
      </c>
      <c r="E18473" s="1">
        <v>40858.792361111111</v>
      </c>
      <c r="F18473">
        <v>2.1</v>
      </c>
      <c r="G18473">
        <v>13070</v>
      </c>
      <c r="H18473" t="s">
        <v>10</v>
      </c>
      <c r="I18473" t="str">
        <f>IF(AND(LEFT(OnlineRetail[[#This Row],[InvoiceNo]],1)&lt;&gt;"C",OnlineRetail[[#This Row],[CustomerID]]&lt;&gt;""),"Yes","No")</f>
        <v>Yes</v>
      </c>
      <c r="J18473" s="4">
        <f>EOMONTH(OnlineRetail[[#This Row],[InvoiceDate]],-1)+1</f>
        <v>40848</v>
      </c>
      <c r="K18473" s="6">
        <f>OnlineRetail[[#This Row],[Quantity]]*OnlineRetail[[#This Row],[UnitPrice]]</f>
        <v>31.5</v>
      </c>
      <c r="L18473" t="str">
        <f t="shared" si="288"/>
        <v>13070|Nov-2011</v>
      </c>
    </row>
    <row r="18474" spans="1:12">
      <c r="A18474">
        <v>545282</v>
      </c>
      <c r="B18474" t="s">
        <v>279</v>
      </c>
      <c r="C18474" t="s">
        <v>72</v>
      </c>
      <c r="D18474">
        <v>4</v>
      </c>
      <c r="E18474" s="1">
        <v>40858.792361111111</v>
      </c>
      <c r="F18474">
        <v>3.39</v>
      </c>
      <c r="G18474">
        <v>12416</v>
      </c>
      <c r="H18474" t="s">
        <v>10</v>
      </c>
      <c r="I18474" t="str">
        <f>IF(AND(LEFT(OnlineRetail[[#This Row],[InvoiceNo]],1)&lt;&gt;"C",OnlineRetail[[#This Row],[CustomerID]]&lt;&gt;""),"Yes","No")</f>
        <v>Yes</v>
      </c>
      <c r="J18474" s="4">
        <f>EOMONTH(OnlineRetail[[#This Row],[InvoiceDate]],-1)+1</f>
        <v>40848</v>
      </c>
      <c r="K18474" s="6">
        <f>OnlineRetail[[#This Row],[Quantity]]*OnlineRetail[[#This Row],[UnitPrice]]</f>
        <v>13.56</v>
      </c>
      <c r="L18474" t="str">
        <f t="shared" si="288"/>
        <v>12416|Nov-2011</v>
      </c>
    </row>
    <row r="18475" spans="1:12">
      <c r="A18475">
        <v>547772</v>
      </c>
      <c r="B18475" t="s">
        <v>20</v>
      </c>
      <c r="C18475" t="s">
        <v>62</v>
      </c>
      <c r="D18475">
        <v>4</v>
      </c>
      <c r="E18475" s="1">
        <v>40858.799305555563</v>
      </c>
      <c r="F18475">
        <v>1.65</v>
      </c>
      <c r="G18475">
        <v>13595</v>
      </c>
      <c r="H18475" t="s">
        <v>25</v>
      </c>
      <c r="I18475" t="str">
        <f>IF(AND(LEFT(OnlineRetail[[#This Row],[InvoiceNo]],1)&lt;&gt;"C",OnlineRetail[[#This Row],[CustomerID]]&lt;&gt;""),"Yes","No")</f>
        <v>Yes</v>
      </c>
      <c r="J18475" s="4">
        <f>EOMONTH(OnlineRetail[[#This Row],[InvoiceDate]],-1)+1</f>
        <v>40848</v>
      </c>
      <c r="K18475" s="6">
        <f>OnlineRetail[[#This Row],[Quantity]]*OnlineRetail[[#This Row],[UnitPrice]]</f>
        <v>6.6</v>
      </c>
      <c r="L18475" t="str">
        <f t="shared" si="288"/>
        <v>13595|Nov-2011</v>
      </c>
    </row>
    <row r="18476" spans="1:12">
      <c r="A18476">
        <v>548491</v>
      </c>
      <c r="B18476" t="s">
        <v>171</v>
      </c>
      <c r="C18476" t="s">
        <v>48</v>
      </c>
      <c r="D18476">
        <v>21</v>
      </c>
      <c r="E18476" s="1">
        <v>40858.806250000001</v>
      </c>
      <c r="F18476">
        <v>3.39</v>
      </c>
      <c r="G18476">
        <v>12353</v>
      </c>
      <c r="H18476" t="s">
        <v>10</v>
      </c>
      <c r="I18476" t="str">
        <f>IF(AND(LEFT(OnlineRetail[[#This Row],[InvoiceNo]],1)&lt;&gt;"C",OnlineRetail[[#This Row],[CustomerID]]&lt;&gt;""),"Yes","No")</f>
        <v>Yes</v>
      </c>
      <c r="J18476" s="4">
        <f>EOMONTH(OnlineRetail[[#This Row],[InvoiceDate]],-1)+1</f>
        <v>40848</v>
      </c>
      <c r="K18476" s="6">
        <f>OnlineRetail[[#This Row],[Quantity]]*OnlineRetail[[#This Row],[UnitPrice]]</f>
        <v>71.19</v>
      </c>
      <c r="L18476" t="str">
        <f t="shared" si="288"/>
        <v>12353|Nov-2011</v>
      </c>
    </row>
    <row r="18477" spans="1:12">
      <c r="A18477">
        <v>549857</v>
      </c>
      <c r="B18477" t="s">
        <v>225</v>
      </c>
      <c r="C18477" t="s">
        <v>12</v>
      </c>
      <c r="D18477">
        <v>12</v>
      </c>
      <c r="E18477" s="1">
        <v>40858.808333333327</v>
      </c>
      <c r="F18477">
        <v>9.9499999999999993</v>
      </c>
      <c r="G18477">
        <v>14255</v>
      </c>
      <c r="H18477" t="s">
        <v>10</v>
      </c>
      <c r="I18477" t="str">
        <f>IF(AND(LEFT(OnlineRetail[[#This Row],[InvoiceNo]],1)&lt;&gt;"C",OnlineRetail[[#This Row],[CustomerID]]&lt;&gt;""),"Yes","No")</f>
        <v>Yes</v>
      </c>
      <c r="J18477" s="4">
        <f>EOMONTH(OnlineRetail[[#This Row],[InvoiceDate]],-1)+1</f>
        <v>40848</v>
      </c>
      <c r="K18477" s="6">
        <f>OnlineRetail[[#This Row],[Quantity]]*OnlineRetail[[#This Row],[UnitPrice]]</f>
        <v>119.39999999999999</v>
      </c>
      <c r="L18477" t="str">
        <f t="shared" si="288"/>
        <v>14255|Nov-2011</v>
      </c>
    </row>
    <row r="18478" spans="1:12">
      <c r="A18478">
        <v>546887</v>
      </c>
      <c r="B18478" t="s">
        <v>193</v>
      </c>
      <c r="C18478" t="s">
        <v>14</v>
      </c>
      <c r="D18478">
        <v>22</v>
      </c>
      <c r="E18478" s="1">
        <v>40858.824305555558</v>
      </c>
      <c r="F18478">
        <v>1.65</v>
      </c>
      <c r="G18478">
        <v>13922</v>
      </c>
      <c r="H18478" t="s">
        <v>10</v>
      </c>
      <c r="I18478" t="str">
        <f>IF(AND(LEFT(OnlineRetail[[#This Row],[InvoiceNo]],1)&lt;&gt;"C",OnlineRetail[[#This Row],[CustomerID]]&lt;&gt;""),"Yes","No")</f>
        <v>Yes</v>
      </c>
      <c r="J18478" s="4">
        <f>EOMONTH(OnlineRetail[[#This Row],[InvoiceDate]],-1)+1</f>
        <v>40848</v>
      </c>
      <c r="K18478" s="6">
        <f>OnlineRetail[[#This Row],[Quantity]]*OnlineRetail[[#This Row],[UnitPrice]]</f>
        <v>36.299999999999997</v>
      </c>
      <c r="L18478" t="str">
        <f t="shared" si="288"/>
        <v>13922|Nov-2011</v>
      </c>
    </row>
    <row r="18479" spans="1:12">
      <c r="A18479">
        <v>546428</v>
      </c>
      <c r="B18479" t="s">
        <v>155</v>
      </c>
      <c r="C18479" t="s">
        <v>62</v>
      </c>
      <c r="D18479">
        <v>2</v>
      </c>
      <c r="E18479" s="1">
        <v>40859.35</v>
      </c>
      <c r="F18479">
        <v>2.1</v>
      </c>
      <c r="G18479">
        <v>12658</v>
      </c>
      <c r="H18479" t="s">
        <v>10</v>
      </c>
      <c r="I18479" t="str">
        <f>IF(AND(LEFT(OnlineRetail[[#This Row],[InvoiceNo]],1)&lt;&gt;"C",OnlineRetail[[#This Row],[CustomerID]]&lt;&gt;""),"Yes","No")</f>
        <v>Yes</v>
      </c>
      <c r="J18479" s="4">
        <f>EOMONTH(OnlineRetail[[#This Row],[InvoiceDate]],-1)+1</f>
        <v>40848</v>
      </c>
      <c r="K18479" s="6">
        <f>OnlineRetail[[#This Row],[Quantity]]*OnlineRetail[[#This Row],[UnitPrice]]</f>
        <v>4.2</v>
      </c>
      <c r="L18479" t="str">
        <f t="shared" si="288"/>
        <v>12658|Nov-2011</v>
      </c>
    </row>
    <row r="18480" spans="1:12">
      <c r="A18480">
        <v>554535</v>
      </c>
      <c r="B18480" t="s">
        <v>123</v>
      </c>
      <c r="C18480" t="s">
        <v>27</v>
      </c>
      <c r="D18480">
        <v>8</v>
      </c>
      <c r="E18480" s="1">
        <v>40859.356944444437</v>
      </c>
      <c r="F18480">
        <v>2.1</v>
      </c>
      <c r="G18480">
        <v>14149</v>
      </c>
      <c r="H18480" t="s">
        <v>10</v>
      </c>
      <c r="I18480" t="str">
        <f>IF(AND(LEFT(OnlineRetail[[#This Row],[InvoiceNo]],1)&lt;&gt;"C",OnlineRetail[[#This Row],[CustomerID]]&lt;&gt;""),"Yes","No")</f>
        <v>Yes</v>
      </c>
      <c r="J18480" s="4">
        <f>EOMONTH(OnlineRetail[[#This Row],[InvoiceDate]],-1)+1</f>
        <v>40848</v>
      </c>
      <c r="K18480" s="6">
        <f>OnlineRetail[[#This Row],[Quantity]]*OnlineRetail[[#This Row],[UnitPrice]]</f>
        <v>16.8</v>
      </c>
      <c r="L18480" t="str">
        <f t="shared" si="288"/>
        <v>14149|Nov-2011</v>
      </c>
    </row>
    <row r="18481" spans="1:12">
      <c r="A18481">
        <v>541735</v>
      </c>
      <c r="B18481" t="s">
        <v>55</v>
      </c>
      <c r="C18481" t="s">
        <v>19</v>
      </c>
      <c r="D18481">
        <v>5</v>
      </c>
      <c r="E18481" s="1">
        <v>40859.363888888889</v>
      </c>
      <c r="F18481">
        <v>0.85</v>
      </c>
      <c r="G18481">
        <v>14145</v>
      </c>
      <c r="H18481" t="s">
        <v>70</v>
      </c>
      <c r="I18481" t="str">
        <f>IF(AND(LEFT(OnlineRetail[[#This Row],[InvoiceNo]],1)&lt;&gt;"C",OnlineRetail[[#This Row],[CustomerID]]&lt;&gt;""),"Yes","No")</f>
        <v>Yes</v>
      </c>
      <c r="J18481" s="4">
        <f>EOMONTH(OnlineRetail[[#This Row],[InvoiceDate]],-1)+1</f>
        <v>40848</v>
      </c>
      <c r="K18481" s="6">
        <f>OnlineRetail[[#This Row],[Quantity]]*OnlineRetail[[#This Row],[UnitPrice]]</f>
        <v>4.25</v>
      </c>
      <c r="L18481" t="str">
        <f t="shared" si="288"/>
        <v>14145|Nov-2011</v>
      </c>
    </row>
    <row r="18482" spans="1:12">
      <c r="A18482">
        <v>546654</v>
      </c>
      <c r="B18482" t="s">
        <v>54</v>
      </c>
      <c r="C18482" t="s">
        <v>29</v>
      </c>
      <c r="D18482">
        <v>5</v>
      </c>
      <c r="E18482" s="1">
        <v>40859.375694444447</v>
      </c>
      <c r="F18482">
        <v>2.1</v>
      </c>
      <c r="G18482">
        <v>13324</v>
      </c>
      <c r="H18482" t="s">
        <v>10</v>
      </c>
      <c r="I18482" t="str">
        <f>IF(AND(LEFT(OnlineRetail[[#This Row],[InvoiceNo]],1)&lt;&gt;"C",OnlineRetail[[#This Row],[CustomerID]]&lt;&gt;""),"Yes","No")</f>
        <v>Yes</v>
      </c>
      <c r="J18482" s="4">
        <f>EOMONTH(OnlineRetail[[#This Row],[InvoiceDate]],-1)+1</f>
        <v>40848</v>
      </c>
      <c r="K18482" s="6">
        <f>OnlineRetail[[#This Row],[Quantity]]*OnlineRetail[[#This Row],[UnitPrice]]</f>
        <v>10.5</v>
      </c>
      <c r="L18482" t="str">
        <f t="shared" si="288"/>
        <v>13324|Nov-2011</v>
      </c>
    </row>
    <row r="18483" spans="1:12">
      <c r="A18483">
        <v>546273</v>
      </c>
      <c r="B18483" t="s">
        <v>90</v>
      </c>
      <c r="C18483" t="s">
        <v>29</v>
      </c>
      <c r="D18483">
        <v>9</v>
      </c>
      <c r="E18483" s="1">
        <v>40859.390277777777</v>
      </c>
      <c r="F18483">
        <v>4.25</v>
      </c>
      <c r="G18483">
        <v>13965</v>
      </c>
      <c r="H18483" t="s">
        <v>10</v>
      </c>
      <c r="I18483" t="str">
        <f>IF(AND(LEFT(OnlineRetail[[#This Row],[InvoiceNo]],1)&lt;&gt;"C",OnlineRetail[[#This Row],[CustomerID]]&lt;&gt;""),"Yes","No")</f>
        <v>Yes</v>
      </c>
      <c r="J18483" s="4">
        <f>EOMONTH(OnlineRetail[[#This Row],[InvoiceDate]],-1)+1</f>
        <v>40848</v>
      </c>
      <c r="K18483" s="6">
        <f>OnlineRetail[[#This Row],[Quantity]]*OnlineRetail[[#This Row],[UnitPrice]]</f>
        <v>38.25</v>
      </c>
      <c r="L18483" t="str">
        <f t="shared" si="288"/>
        <v>13965|Nov-2011</v>
      </c>
    </row>
    <row r="18484" spans="1:12">
      <c r="A18484">
        <v>551402</v>
      </c>
      <c r="B18484" t="s">
        <v>194</v>
      </c>
      <c r="C18484" t="s">
        <v>21</v>
      </c>
      <c r="D18484">
        <v>16</v>
      </c>
      <c r="E18484" s="1">
        <v>40859.390972222223</v>
      </c>
      <c r="F18484">
        <v>2.5499999999999998</v>
      </c>
      <c r="G18484">
        <v>13105</v>
      </c>
      <c r="H18484" t="s">
        <v>10</v>
      </c>
      <c r="I18484" t="str">
        <f>IF(AND(LEFT(OnlineRetail[[#This Row],[InvoiceNo]],1)&lt;&gt;"C",OnlineRetail[[#This Row],[CustomerID]]&lt;&gt;""),"Yes","No")</f>
        <v>Yes</v>
      </c>
      <c r="J18484" s="4">
        <f>EOMONTH(OnlineRetail[[#This Row],[InvoiceDate]],-1)+1</f>
        <v>40848</v>
      </c>
      <c r="K18484" s="6">
        <f>OnlineRetail[[#This Row],[Quantity]]*OnlineRetail[[#This Row],[UnitPrice]]</f>
        <v>40.799999999999997</v>
      </c>
      <c r="L18484" t="str">
        <f t="shared" si="288"/>
        <v>13105|Nov-2011</v>
      </c>
    </row>
    <row r="18485" spans="1:12">
      <c r="A18485">
        <v>543778</v>
      </c>
      <c r="B18485" t="s">
        <v>51</v>
      </c>
      <c r="C18485" t="s">
        <v>27</v>
      </c>
      <c r="D18485">
        <v>23</v>
      </c>
      <c r="E18485" s="1">
        <v>40859.39166666667</v>
      </c>
      <c r="F18485">
        <v>4.95</v>
      </c>
      <c r="G18485">
        <v>12732</v>
      </c>
      <c r="H18485" t="s">
        <v>10</v>
      </c>
      <c r="I18485" t="str">
        <f>IF(AND(LEFT(OnlineRetail[[#This Row],[InvoiceNo]],1)&lt;&gt;"C",OnlineRetail[[#This Row],[CustomerID]]&lt;&gt;""),"Yes","No")</f>
        <v>Yes</v>
      </c>
      <c r="J18485" s="4">
        <f>EOMONTH(OnlineRetail[[#This Row],[InvoiceDate]],-1)+1</f>
        <v>40848</v>
      </c>
      <c r="K18485" s="6">
        <f>OnlineRetail[[#This Row],[Quantity]]*OnlineRetail[[#This Row],[UnitPrice]]</f>
        <v>113.85000000000001</v>
      </c>
      <c r="L18485" t="str">
        <f t="shared" si="288"/>
        <v>12732|Nov-2011</v>
      </c>
    </row>
    <row r="18486" spans="1:12">
      <c r="A18486">
        <v>536691</v>
      </c>
      <c r="B18486" t="s">
        <v>23</v>
      </c>
      <c r="C18486" t="s">
        <v>62</v>
      </c>
      <c r="D18486">
        <v>21</v>
      </c>
      <c r="E18486" s="1">
        <v>40859.39166666667</v>
      </c>
      <c r="F18486">
        <v>2.1</v>
      </c>
      <c r="G18486">
        <v>13691</v>
      </c>
      <c r="H18486" t="s">
        <v>10</v>
      </c>
      <c r="I18486" t="str">
        <f>IF(AND(LEFT(OnlineRetail[[#This Row],[InvoiceNo]],1)&lt;&gt;"C",OnlineRetail[[#This Row],[CustomerID]]&lt;&gt;""),"Yes","No")</f>
        <v>Yes</v>
      </c>
      <c r="J18486" s="4">
        <f>EOMONTH(OnlineRetail[[#This Row],[InvoiceDate]],-1)+1</f>
        <v>40848</v>
      </c>
      <c r="K18486" s="6">
        <f>OnlineRetail[[#This Row],[Quantity]]*OnlineRetail[[#This Row],[UnitPrice]]</f>
        <v>44.1</v>
      </c>
      <c r="L18486" t="str">
        <f t="shared" si="288"/>
        <v>13691|Nov-2011</v>
      </c>
    </row>
    <row r="18487" spans="1:12">
      <c r="A18487">
        <v>539768</v>
      </c>
      <c r="B18487" t="s">
        <v>86</v>
      </c>
      <c r="C18487" t="s">
        <v>40</v>
      </c>
      <c r="D18487">
        <v>2</v>
      </c>
      <c r="E18487" s="1">
        <v>40859.394444444442</v>
      </c>
      <c r="F18487">
        <v>0.85</v>
      </c>
      <c r="G18487">
        <v>14331</v>
      </c>
      <c r="H18487" t="s">
        <v>17</v>
      </c>
      <c r="I18487" t="str">
        <f>IF(AND(LEFT(OnlineRetail[[#This Row],[InvoiceNo]],1)&lt;&gt;"C",OnlineRetail[[#This Row],[CustomerID]]&lt;&gt;""),"Yes","No")</f>
        <v>Yes</v>
      </c>
      <c r="J18487" s="4">
        <f>EOMONTH(OnlineRetail[[#This Row],[InvoiceDate]],-1)+1</f>
        <v>40848</v>
      </c>
      <c r="K18487" s="6">
        <f>OnlineRetail[[#This Row],[Quantity]]*OnlineRetail[[#This Row],[UnitPrice]]</f>
        <v>1.7</v>
      </c>
      <c r="L18487" t="str">
        <f t="shared" si="288"/>
        <v>14331|Nov-2011</v>
      </c>
    </row>
    <row r="18488" spans="1:12">
      <c r="A18488">
        <v>548367</v>
      </c>
      <c r="B18488" t="s">
        <v>253</v>
      </c>
      <c r="C18488" t="s">
        <v>40</v>
      </c>
      <c r="D18488">
        <v>7</v>
      </c>
      <c r="E18488" s="1">
        <v>40859.407638888893</v>
      </c>
      <c r="F18488">
        <v>2.5499999999999998</v>
      </c>
      <c r="G18488">
        <v>12794</v>
      </c>
      <c r="H18488" t="s">
        <v>10</v>
      </c>
      <c r="I18488" t="str">
        <f>IF(AND(LEFT(OnlineRetail[[#This Row],[InvoiceNo]],1)&lt;&gt;"C",OnlineRetail[[#This Row],[CustomerID]]&lt;&gt;""),"Yes","No")</f>
        <v>Yes</v>
      </c>
      <c r="J18488" s="4">
        <f>EOMONTH(OnlineRetail[[#This Row],[InvoiceDate]],-1)+1</f>
        <v>40848</v>
      </c>
      <c r="K18488" s="6">
        <f>OnlineRetail[[#This Row],[Quantity]]*OnlineRetail[[#This Row],[UnitPrice]]</f>
        <v>17.849999999999998</v>
      </c>
      <c r="L18488" t="str">
        <f t="shared" si="288"/>
        <v>12794|Nov-2011</v>
      </c>
    </row>
    <row r="18489" spans="1:12">
      <c r="A18489">
        <v>544310</v>
      </c>
      <c r="B18489" t="s">
        <v>13</v>
      </c>
      <c r="C18489" t="s">
        <v>21</v>
      </c>
      <c r="D18489">
        <v>2</v>
      </c>
      <c r="E18489" s="1">
        <v>40859.411111111112</v>
      </c>
      <c r="F18489">
        <v>2.5499999999999998</v>
      </c>
      <c r="G18489">
        <v>14117</v>
      </c>
      <c r="H18489" t="s">
        <v>10</v>
      </c>
      <c r="I18489" t="str">
        <f>IF(AND(LEFT(OnlineRetail[[#This Row],[InvoiceNo]],1)&lt;&gt;"C",OnlineRetail[[#This Row],[CustomerID]]&lt;&gt;""),"Yes","No")</f>
        <v>Yes</v>
      </c>
      <c r="J18489" s="4">
        <f>EOMONTH(OnlineRetail[[#This Row],[InvoiceDate]],-1)+1</f>
        <v>40848</v>
      </c>
      <c r="K18489" s="6">
        <f>OnlineRetail[[#This Row],[Quantity]]*OnlineRetail[[#This Row],[UnitPrice]]</f>
        <v>5.0999999999999996</v>
      </c>
      <c r="L18489" t="str">
        <f t="shared" si="288"/>
        <v>14117|Nov-2011</v>
      </c>
    </row>
    <row r="18490" spans="1:12">
      <c r="A18490">
        <v>542739</v>
      </c>
      <c r="B18490" t="s">
        <v>183</v>
      </c>
      <c r="C18490" t="s">
        <v>19</v>
      </c>
      <c r="D18490">
        <v>5</v>
      </c>
      <c r="E18490" s="1">
        <v>40859.416666666657</v>
      </c>
      <c r="F18490">
        <v>1.25</v>
      </c>
      <c r="G18490">
        <v>13349</v>
      </c>
      <c r="H18490" t="s">
        <v>10</v>
      </c>
      <c r="I18490" t="str">
        <f>IF(AND(LEFT(OnlineRetail[[#This Row],[InvoiceNo]],1)&lt;&gt;"C",OnlineRetail[[#This Row],[CustomerID]]&lt;&gt;""),"Yes","No")</f>
        <v>Yes</v>
      </c>
      <c r="J18490" s="4">
        <f>EOMONTH(OnlineRetail[[#This Row],[InvoiceDate]],-1)+1</f>
        <v>40848</v>
      </c>
      <c r="K18490" s="6">
        <f>OnlineRetail[[#This Row],[Quantity]]*OnlineRetail[[#This Row],[UnitPrice]]</f>
        <v>6.25</v>
      </c>
      <c r="L18490" t="str">
        <f t="shared" si="288"/>
        <v>13349|Nov-2011</v>
      </c>
    </row>
    <row r="18491" spans="1:12">
      <c r="A18491">
        <v>544949</v>
      </c>
      <c r="B18491" t="s">
        <v>245</v>
      </c>
      <c r="C18491" t="s">
        <v>9</v>
      </c>
      <c r="D18491">
        <v>1</v>
      </c>
      <c r="E18491" s="1">
        <v>40859.417361111111</v>
      </c>
      <c r="F18491">
        <v>1.25</v>
      </c>
      <c r="G18491">
        <v>12555</v>
      </c>
      <c r="H18491" t="s">
        <v>10</v>
      </c>
      <c r="I18491" t="str">
        <f>IF(AND(LEFT(OnlineRetail[[#This Row],[InvoiceNo]],1)&lt;&gt;"C",OnlineRetail[[#This Row],[CustomerID]]&lt;&gt;""),"Yes","No")</f>
        <v>Yes</v>
      </c>
      <c r="J18491" s="4">
        <f>EOMONTH(OnlineRetail[[#This Row],[InvoiceDate]],-1)+1</f>
        <v>40848</v>
      </c>
      <c r="K18491" s="6">
        <f>OnlineRetail[[#This Row],[Quantity]]*OnlineRetail[[#This Row],[UnitPrice]]</f>
        <v>1.25</v>
      </c>
      <c r="L18491" t="str">
        <f t="shared" si="288"/>
        <v>12555|Nov-2011</v>
      </c>
    </row>
    <row r="18492" spans="1:12">
      <c r="A18492">
        <v>550812</v>
      </c>
      <c r="B18492" t="s">
        <v>32</v>
      </c>
      <c r="C18492" t="s">
        <v>48</v>
      </c>
      <c r="D18492">
        <v>15</v>
      </c>
      <c r="E18492" s="1">
        <v>40859.420138888891</v>
      </c>
      <c r="F18492">
        <v>3.39</v>
      </c>
      <c r="G18492">
        <v>14336</v>
      </c>
      <c r="H18492" t="s">
        <v>10</v>
      </c>
      <c r="I18492" t="str">
        <f>IF(AND(LEFT(OnlineRetail[[#This Row],[InvoiceNo]],1)&lt;&gt;"C",OnlineRetail[[#This Row],[CustomerID]]&lt;&gt;""),"Yes","No")</f>
        <v>Yes</v>
      </c>
      <c r="J18492" s="4">
        <f>EOMONTH(OnlineRetail[[#This Row],[InvoiceDate]],-1)+1</f>
        <v>40848</v>
      </c>
      <c r="K18492" s="6">
        <f>OnlineRetail[[#This Row],[Quantity]]*OnlineRetail[[#This Row],[UnitPrice]]</f>
        <v>50.85</v>
      </c>
      <c r="L18492" t="str">
        <f t="shared" si="288"/>
        <v>14336|Nov-2011</v>
      </c>
    </row>
    <row r="18493" spans="1:12">
      <c r="A18493">
        <v>546172</v>
      </c>
      <c r="B18493" t="s">
        <v>204</v>
      </c>
      <c r="C18493" t="s">
        <v>27</v>
      </c>
      <c r="D18493">
        <v>8</v>
      </c>
      <c r="E18493" s="1">
        <v>40859.421527777777</v>
      </c>
      <c r="F18493">
        <v>2.1</v>
      </c>
      <c r="G18493">
        <v>14157</v>
      </c>
      <c r="H18493" t="s">
        <v>10</v>
      </c>
      <c r="I18493" t="str">
        <f>IF(AND(LEFT(OnlineRetail[[#This Row],[InvoiceNo]],1)&lt;&gt;"C",OnlineRetail[[#This Row],[CustomerID]]&lt;&gt;""),"Yes","No")</f>
        <v>Yes</v>
      </c>
      <c r="J18493" s="4">
        <f>EOMONTH(OnlineRetail[[#This Row],[InvoiceDate]],-1)+1</f>
        <v>40848</v>
      </c>
      <c r="K18493" s="6">
        <f>OnlineRetail[[#This Row],[Quantity]]*OnlineRetail[[#This Row],[UnitPrice]]</f>
        <v>16.8</v>
      </c>
      <c r="L18493" t="str">
        <f t="shared" si="288"/>
        <v>14157|Nov-2011</v>
      </c>
    </row>
    <row r="18494" spans="1:12">
      <c r="A18494">
        <v>540734</v>
      </c>
      <c r="B18494" t="s">
        <v>268</v>
      </c>
      <c r="C18494" t="s">
        <v>40</v>
      </c>
      <c r="D18494">
        <v>12</v>
      </c>
      <c r="E18494" s="1">
        <v>40859.422222222223</v>
      </c>
      <c r="F18494">
        <v>0.85</v>
      </c>
      <c r="G18494">
        <v>13543</v>
      </c>
      <c r="H18494" t="s">
        <v>36</v>
      </c>
      <c r="I18494" t="str">
        <f>IF(AND(LEFT(OnlineRetail[[#This Row],[InvoiceNo]],1)&lt;&gt;"C",OnlineRetail[[#This Row],[CustomerID]]&lt;&gt;""),"Yes","No")</f>
        <v>Yes</v>
      </c>
      <c r="J18494" s="4">
        <f>EOMONTH(OnlineRetail[[#This Row],[InvoiceDate]],-1)+1</f>
        <v>40848</v>
      </c>
      <c r="K18494" s="6">
        <f>OnlineRetail[[#This Row],[Quantity]]*OnlineRetail[[#This Row],[UnitPrice]]</f>
        <v>10.199999999999999</v>
      </c>
      <c r="L18494" t="str">
        <f t="shared" si="288"/>
        <v>13543|Nov-2011</v>
      </c>
    </row>
    <row r="18495" spans="1:12">
      <c r="A18495">
        <v>552788</v>
      </c>
      <c r="B18495" t="s">
        <v>135</v>
      </c>
      <c r="C18495" t="s">
        <v>27</v>
      </c>
      <c r="D18495">
        <v>10</v>
      </c>
      <c r="E18495" s="1">
        <v>40859.431250000001</v>
      </c>
      <c r="F18495">
        <v>2.5499999999999998</v>
      </c>
      <c r="G18495">
        <v>14061</v>
      </c>
      <c r="H18495" t="s">
        <v>17</v>
      </c>
      <c r="I18495" t="str">
        <f>IF(AND(LEFT(OnlineRetail[[#This Row],[InvoiceNo]],1)&lt;&gt;"C",OnlineRetail[[#This Row],[CustomerID]]&lt;&gt;""),"Yes","No")</f>
        <v>Yes</v>
      </c>
      <c r="J18495" s="4">
        <f>EOMONTH(OnlineRetail[[#This Row],[InvoiceDate]],-1)+1</f>
        <v>40848</v>
      </c>
      <c r="K18495" s="6">
        <f>OnlineRetail[[#This Row],[Quantity]]*OnlineRetail[[#This Row],[UnitPrice]]</f>
        <v>25.5</v>
      </c>
      <c r="L18495" t="str">
        <f t="shared" si="288"/>
        <v>14061|Nov-2011</v>
      </c>
    </row>
    <row r="18496" spans="1:12">
      <c r="A18496">
        <v>548465</v>
      </c>
      <c r="B18496" t="s">
        <v>119</v>
      </c>
      <c r="C18496" t="s">
        <v>53</v>
      </c>
      <c r="D18496">
        <v>24</v>
      </c>
      <c r="E18496" s="1">
        <v>40859.441666666673</v>
      </c>
      <c r="F18496">
        <v>3.39</v>
      </c>
      <c r="G18496">
        <v>14329</v>
      </c>
      <c r="H18496" t="s">
        <v>10</v>
      </c>
      <c r="I18496" t="str">
        <f>IF(AND(LEFT(OnlineRetail[[#This Row],[InvoiceNo]],1)&lt;&gt;"C",OnlineRetail[[#This Row],[CustomerID]]&lt;&gt;""),"Yes","No")</f>
        <v>Yes</v>
      </c>
      <c r="J18496" s="4">
        <f>EOMONTH(OnlineRetail[[#This Row],[InvoiceDate]],-1)+1</f>
        <v>40848</v>
      </c>
      <c r="K18496" s="6">
        <f>OnlineRetail[[#This Row],[Quantity]]*OnlineRetail[[#This Row],[UnitPrice]]</f>
        <v>81.36</v>
      </c>
      <c r="L18496" t="str">
        <f t="shared" si="288"/>
        <v>14329|Nov-2011</v>
      </c>
    </row>
    <row r="18497" spans="1:12">
      <c r="A18497">
        <v>549120</v>
      </c>
      <c r="B18497" t="s">
        <v>288</v>
      </c>
      <c r="C18497" t="s">
        <v>39</v>
      </c>
      <c r="D18497">
        <v>2</v>
      </c>
      <c r="E18497" s="1">
        <v>40859.458333333343</v>
      </c>
      <c r="F18497">
        <v>1.25</v>
      </c>
      <c r="G18497">
        <v>12573</v>
      </c>
      <c r="H18497" t="s">
        <v>10</v>
      </c>
      <c r="I18497" t="str">
        <f>IF(AND(LEFT(OnlineRetail[[#This Row],[InvoiceNo]],1)&lt;&gt;"C",OnlineRetail[[#This Row],[CustomerID]]&lt;&gt;""),"Yes","No")</f>
        <v>Yes</v>
      </c>
      <c r="J18497" s="4">
        <f>EOMONTH(OnlineRetail[[#This Row],[InvoiceDate]],-1)+1</f>
        <v>40848</v>
      </c>
      <c r="K18497" s="6">
        <f>OnlineRetail[[#This Row],[Quantity]]*OnlineRetail[[#This Row],[UnitPrice]]</f>
        <v>2.5</v>
      </c>
      <c r="L18497" t="str">
        <f t="shared" si="288"/>
        <v>12573|Nov-2011</v>
      </c>
    </row>
    <row r="18498" spans="1:12">
      <c r="A18498">
        <v>551888</v>
      </c>
      <c r="B18498" t="s">
        <v>38</v>
      </c>
      <c r="C18498" t="s">
        <v>39</v>
      </c>
      <c r="D18498">
        <v>7</v>
      </c>
      <c r="E18498" s="1">
        <v>40859.461111111108</v>
      </c>
      <c r="F18498">
        <v>3.39</v>
      </c>
      <c r="G18498">
        <v>14160</v>
      </c>
      <c r="H18498" t="s">
        <v>17</v>
      </c>
      <c r="I18498" t="str">
        <f>IF(AND(LEFT(OnlineRetail[[#This Row],[InvoiceNo]],1)&lt;&gt;"C",OnlineRetail[[#This Row],[CustomerID]]&lt;&gt;""),"Yes","No")</f>
        <v>Yes</v>
      </c>
      <c r="J18498" s="4">
        <f>EOMONTH(OnlineRetail[[#This Row],[InvoiceDate]],-1)+1</f>
        <v>40848</v>
      </c>
      <c r="K18498" s="6">
        <f>OnlineRetail[[#This Row],[Quantity]]*OnlineRetail[[#This Row],[UnitPrice]]</f>
        <v>23.73</v>
      </c>
      <c r="L18498" t="str">
        <f t="shared" ref="L18498:L18561" si="289">IF(I18498="Yes",G18498&amp;"|"&amp;TEXT(J18498,"mmm-yyyy"),"")</f>
        <v>14160|Nov-2011</v>
      </c>
    </row>
    <row r="18499" spans="1:12">
      <c r="A18499">
        <v>536496</v>
      </c>
      <c r="B18499" t="s">
        <v>232</v>
      </c>
      <c r="C18499" t="s">
        <v>33</v>
      </c>
      <c r="D18499">
        <v>24</v>
      </c>
      <c r="E18499" s="1">
        <v>40859.461805555547</v>
      </c>
      <c r="F18499">
        <v>9.9499999999999993</v>
      </c>
      <c r="G18499">
        <v>12388</v>
      </c>
      <c r="H18499" t="s">
        <v>10</v>
      </c>
      <c r="I18499" t="str">
        <f>IF(AND(LEFT(OnlineRetail[[#This Row],[InvoiceNo]],1)&lt;&gt;"C",OnlineRetail[[#This Row],[CustomerID]]&lt;&gt;""),"Yes","No")</f>
        <v>Yes</v>
      </c>
      <c r="J18499" s="4">
        <f>EOMONTH(OnlineRetail[[#This Row],[InvoiceDate]],-1)+1</f>
        <v>40848</v>
      </c>
      <c r="K18499" s="6">
        <f>OnlineRetail[[#This Row],[Quantity]]*OnlineRetail[[#This Row],[UnitPrice]]</f>
        <v>238.79999999999998</v>
      </c>
      <c r="L18499" t="str">
        <f t="shared" si="289"/>
        <v>12388|Nov-2011</v>
      </c>
    </row>
    <row r="18500" spans="1:12">
      <c r="A18500">
        <v>555670</v>
      </c>
      <c r="B18500" t="s">
        <v>161</v>
      </c>
      <c r="C18500" t="s">
        <v>14</v>
      </c>
      <c r="D18500">
        <v>9</v>
      </c>
      <c r="E18500" s="1">
        <v>40859.46875</v>
      </c>
      <c r="F18500">
        <v>1.65</v>
      </c>
      <c r="G18500">
        <v>13840</v>
      </c>
      <c r="H18500" t="s">
        <v>10</v>
      </c>
      <c r="I18500" t="str">
        <f>IF(AND(LEFT(OnlineRetail[[#This Row],[InvoiceNo]],1)&lt;&gt;"C",OnlineRetail[[#This Row],[CustomerID]]&lt;&gt;""),"Yes","No")</f>
        <v>Yes</v>
      </c>
      <c r="J18500" s="4">
        <f>EOMONTH(OnlineRetail[[#This Row],[InvoiceDate]],-1)+1</f>
        <v>40848</v>
      </c>
      <c r="K18500" s="6">
        <f>OnlineRetail[[#This Row],[Quantity]]*OnlineRetail[[#This Row],[UnitPrice]]</f>
        <v>14.85</v>
      </c>
      <c r="L18500" t="str">
        <f t="shared" si="289"/>
        <v>13840|Nov-2011</v>
      </c>
    </row>
    <row r="18501" spans="1:12">
      <c r="A18501">
        <v>536734</v>
      </c>
      <c r="B18501" t="s">
        <v>162</v>
      </c>
      <c r="C18501" t="s">
        <v>21</v>
      </c>
      <c r="D18501">
        <v>23</v>
      </c>
      <c r="E18501" s="1">
        <v>40859.472916666673</v>
      </c>
      <c r="F18501">
        <v>9.9499999999999993</v>
      </c>
      <c r="G18501">
        <v>12741</v>
      </c>
      <c r="H18501" t="s">
        <v>10</v>
      </c>
      <c r="I18501" t="str">
        <f>IF(AND(LEFT(OnlineRetail[[#This Row],[InvoiceNo]],1)&lt;&gt;"C",OnlineRetail[[#This Row],[CustomerID]]&lt;&gt;""),"Yes","No")</f>
        <v>Yes</v>
      </c>
      <c r="J18501" s="4">
        <f>EOMONTH(OnlineRetail[[#This Row],[InvoiceDate]],-1)+1</f>
        <v>40848</v>
      </c>
      <c r="K18501" s="6">
        <f>OnlineRetail[[#This Row],[Quantity]]*OnlineRetail[[#This Row],[UnitPrice]]</f>
        <v>228.85</v>
      </c>
      <c r="L18501" t="str">
        <f t="shared" si="289"/>
        <v>12741|Nov-2011</v>
      </c>
    </row>
    <row r="18502" spans="1:12">
      <c r="A18502">
        <v>543035</v>
      </c>
      <c r="B18502" t="s">
        <v>169</v>
      </c>
      <c r="C18502" t="s">
        <v>14</v>
      </c>
      <c r="D18502">
        <v>4</v>
      </c>
      <c r="E18502" s="1">
        <v>40859.474999999999</v>
      </c>
      <c r="F18502">
        <v>4.25</v>
      </c>
      <c r="G18502">
        <v>12678</v>
      </c>
      <c r="H18502" t="s">
        <v>10</v>
      </c>
      <c r="I18502" t="str">
        <f>IF(AND(LEFT(OnlineRetail[[#This Row],[InvoiceNo]],1)&lt;&gt;"C",OnlineRetail[[#This Row],[CustomerID]]&lt;&gt;""),"Yes","No")</f>
        <v>Yes</v>
      </c>
      <c r="J18502" s="4">
        <f>EOMONTH(OnlineRetail[[#This Row],[InvoiceDate]],-1)+1</f>
        <v>40848</v>
      </c>
      <c r="K18502" s="6">
        <f>OnlineRetail[[#This Row],[Quantity]]*OnlineRetail[[#This Row],[UnitPrice]]</f>
        <v>17</v>
      </c>
      <c r="L18502" t="str">
        <f t="shared" si="289"/>
        <v>12678|Nov-2011</v>
      </c>
    </row>
    <row r="18503" spans="1:12">
      <c r="A18503">
        <v>536500</v>
      </c>
      <c r="B18503" t="s">
        <v>297</v>
      </c>
      <c r="C18503" t="s">
        <v>21</v>
      </c>
      <c r="D18503">
        <v>20</v>
      </c>
      <c r="E18503" s="1">
        <v>40859.476388888892</v>
      </c>
      <c r="F18503">
        <v>2.1</v>
      </c>
      <c r="G18503">
        <v>12974</v>
      </c>
      <c r="H18503" t="s">
        <v>17</v>
      </c>
      <c r="I18503" t="str">
        <f>IF(AND(LEFT(OnlineRetail[[#This Row],[InvoiceNo]],1)&lt;&gt;"C",OnlineRetail[[#This Row],[CustomerID]]&lt;&gt;""),"Yes","No")</f>
        <v>Yes</v>
      </c>
      <c r="J18503" s="4">
        <f>EOMONTH(OnlineRetail[[#This Row],[InvoiceDate]],-1)+1</f>
        <v>40848</v>
      </c>
      <c r="K18503" s="6">
        <f>OnlineRetail[[#This Row],[Quantity]]*OnlineRetail[[#This Row],[UnitPrice]]</f>
        <v>42</v>
      </c>
      <c r="L18503" t="str">
        <f t="shared" si="289"/>
        <v>12974|Nov-2011</v>
      </c>
    </row>
    <row r="18504" spans="1:12">
      <c r="A18504">
        <v>538000</v>
      </c>
      <c r="B18504" t="s">
        <v>176</v>
      </c>
      <c r="C18504" t="s">
        <v>53</v>
      </c>
      <c r="D18504">
        <v>17</v>
      </c>
      <c r="E18504" s="1">
        <v>40859.489583333343</v>
      </c>
      <c r="F18504">
        <v>3.39</v>
      </c>
      <c r="G18504">
        <v>14052</v>
      </c>
      <c r="H18504" t="s">
        <v>10</v>
      </c>
      <c r="I18504" t="str">
        <f>IF(AND(LEFT(OnlineRetail[[#This Row],[InvoiceNo]],1)&lt;&gt;"C",OnlineRetail[[#This Row],[CustomerID]]&lt;&gt;""),"Yes","No")</f>
        <v>Yes</v>
      </c>
      <c r="J18504" s="4">
        <f>EOMONTH(OnlineRetail[[#This Row],[InvoiceDate]],-1)+1</f>
        <v>40848</v>
      </c>
      <c r="K18504" s="6">
        <f>OnlineRetail[[#This Row],[Quantity]]*OnlineRetail[[#This Row],[UnitPrice]]</f>
        <v>57.63</v>
      </c>
      <c r="L18504" t="str">
        <f t="shared" si="289"/>
        <v>14052|Nov-2011</v>
      </c>
    </row>
    <row r="18505" spans="1:12">
      <c r="A18505">
        <v>546204</v>
      </c>
      <c r="B18505" t="s">
        <v>170</v>
      </c>
      <c r="C18505" t="s">
        <v>33</v>
      </c>
      <c r="D18505">
        <v>1</v>
      </c>
      <c r="E18505" s="1">
        <v>40859.490277777782</v>
      </c>
      <c r="F18505">
        <v>0.85</v>
      </c>
      <c r="G18505">
        <v>14163</v>
      </c>
      <c r="H18505" t="s">
        <v>10</v>
      </c>
      <c r="I18505" t="str">
        <f>IF(AND(LEFT(OnlineRetail[[#This Row],[InvoiceNo]],1)&lt;&gt;"C",OnlineRetail[[#This Row],[CustomerID]]&lt;&gt;""),"Yes","No")</f>
        <v>Yes</v>
      </c>
      <c r="J18505" s="4">
        <f>EOMONTH(OnlineRetail[[#This Row],[InvoiceDate]],-1)+1</f>
        <v>40848</v>
      </c>
      <c r="K18505" s="6">
        <f>OnlineRetail[[#This Row],[Quantity]]*OnlineRetail[[#This Row],[UnitPrice]]</f>
        <v>0.85</v>
      </c>
      <c r="L18505" t="str">
        <f t="shared" si="289"/>
        <v>14163|Nov-2011</v>
      </c>
    </row>
    <row r="18506" spans="1:12">
      <c r="A18506">
        <v>546327</v>
      </c>
      <c r="B18506" t="s">
        <v>242</v>
      </c>
      <c r="C18506" t="s">
        <v>83</v>
      </c>
      <c r="D18506">
        <v>4</v>
      </c>
      <c r="E18506" s="1">
        <v>40859.497916666667</v>
      </c>
      <c r="F18506">
        <v>9.9499999999999993</v>
      </c>
      <c r="G18506">
        <v>14157</v>
      </c>
      <c r="H18506" t="s">
        <v>10</v>
      </c>
      <c r="I18506" t="str">
        <f>IF(AND(LEFT(OnlineRetail[[#This Row],[InvoiceNo]],1)&lt;&gt;"C",OnlineRetail[[#This Row],[CustomerID]]&lt;&gt;""),"Yes","No")</f>
        <v>Yes</v>
      </c>
      <c r="J18506" s="4">
        <f>EOMONTH(OnlineRetail[[#This Row],[InvoiceDate]],-1)+1</f>
        <v>40848</v>
      </c>
      <c r="K18506" s="6">
        <f>OnlineRetail[[#This Row],[Quantity]]*OnlineRetail[[#This Row],[UnitPrice]]</f>
        <v>39.799999999999997</v>
      </c>
      <c r="L18506" t="str">
        <f t="shared" si="289"/>
        <v>14157|Nov-2011</v>
      </c>
    </row>
    <row r="18507" spans="1:12">
      <c r="A18507">
        <v>556338</v>
      </c>
      <c r="B18507" t="s">
        <v>212</v>
      </c>
      <c r="C18507" t="s">
        <v>39</v>
      </c>
      <c r="D18507">
        <v>13</v>
      </c>
      <c r="E18507" s="1">
        <v>40859.498611111107</v>
      </c>
      <c r="F18507">
        <v>0.85</v>
      </c>
      <c r="G18507">
        <v>14182</v>
      </c>
      <c r="H18507" t="s">
        <v>10</v>
      </c>
      <c r="I18507" t="str">
        <f>IF(AND(LEFT(OnlineRetail[[#This Row],[InvoiceNo]],1)&lt;&gt;"C",OnlineRetail[[#This Row],[CustomerID]]&lt;&gt;""),"Yes","No")</f>
        <v>Yes</v>
      </c>
      <c r="J18507" s="4">
        <f>EOMONTH(OnlineRetail[[#This Row],[InvoiceDate]],-1)+1</f>
        <v>40848</v>
      </c>
      <c r="K18507" s="6">
        <f>OnlineRetail[[#This Row],[Quantity]]*OnlineRetail[[#This Row],[UnitPrice]]</f>
        <v>11.049999999999999</v>
      </c>
      <c r="L18507" t="str">
        <f t="shared" si="289"/>
        <v>14182|Nov-2011</v>
      </c>
    </row>
    <row r="18508" spans="1:12">
      <c r="A18508">
        <v>536510</v>
      </c>
      <c r="B18508" t="s">
        <v>237</v>
      </c>
      <c r="C18508" t="s">
        <v>29</v>
      </c>
      <c r="D18508">
        <v>16</v>
      </c>
      <c r="E18508" s="1">
        <v>40859.504861111112</v>
      </c>
      <c r="F18508">
        <v>4.95</v>
      </c>
      <c r="G18508">
        <v>12905</v>
      </c>
      <c r="H18508" t="s">
        <v>10</v>
      </c>
      <c r="I18508" t="str">
        <f>IF(AND(LEFT(OnlineRetail[[#This Row],[InvoiceNo]],1)&lt;&gt;"C",OnlineRetail[[#This Row],[CustomerID]]&lt;&gt;""),"Yes","No")</f>
        <v>Yes</v>
      </c>
      <c r="J18508" s="4">
        <f>EOMONTH(OnlineRetail[[#This Row],[InvoiceDate]],-1)+1</f>
        <v>40848</v>
      </c>
      <c r="K18508" s="6">
        <f>OnlineRetail[[#This Row],[Quantity]]*OnlineRetail[[#This Row],[UnitPrice]]</f>
        <v>79.2</v>
      </c>
      <c r="L18508" t="str">
        <f t="shared" si="289"/>
        <v>12905|Nov-2011</v>
      </c>
    </row>
    <row r="18509" spans="1:12">
      <c r="A18509">
        <v>538086</v>
      </c>
      <c r="B18509" t="s">
        <v>183</v>
      </c>
      <c r="C18509" t="s">
        <v>39</v>
      </c>
      <c r="D18509">
        <v>19</v>
      </c>
      <c r="E18509" s="1">
        <v>40859.510416666657</v>
      </c>
      <c r="F18509">
        <v>1.65</v>
      </c>
      <c r="G18509">
        <v>12638</v>
      </c>
      <c r="H18509" t="s">
        <v>10</v>
      </c>
      <c r="I18509" t="str">
        <f>IF(AND(LEFT(OnlineRetail[[#This Row],[InvoiceNo]],1)&lt;&gt;"C",OnlineRetail[[#This Row],[CustomerID]]&lt;&gt;""),"Yes","No")</f>
        <v>Yes</v>
      </c>
      <c r="J18509" s="4">
        <f>EOMONTH(OnlineRetail[[#This Row],[InvoiceDate]],-1)+1</f>
        <v>40848</v>
      </c>
      <c r="K18509" s="6">
        <f>OnlineRetail[[#This Row],[Quantity]]*OnlineRetail[[#This Row],[UnitPrice]]</f>
        <v>31.349999999999998</v>
      </c>
      <c r="L18509" t="str">
        <f t="shared" si="289"/>
        <v>12638|Nov-2011</v>
      </c>
    </row>
    <row r="18510" spans="1:12">
      <c r="A18510">
        <v>538655</v>
      </c>
      <c r="B18510" t="s">
        <v>97</v>
      </c>
      <c r="C18510" t="s">
        <v>9</v>
      </c>
      <c r="D18510">
        <v>15</v>
      </c>
      <c r="E18510" s="1">
        <v>40859.518750000003</v>
      </c>
      <c r="F18510">
        <v>2.5499999999999998</v>
      </c>
      <c r="G18510">
        <v>12897</v>
      </c>
      <c r="H18510" t="s">
        <v>36</v>
      </c>
      <c r="I18510" t="str">
        <f>IF(AND(LEFT(OnlineRetail[[#This Row],[InvoiceNo]],1)&lt;&gt;"C",OnlineRetail[[#This Row],[CustomerID]]&lt;&gt;""),"Yes","No")</f>
        <v>Yes</v>
      </c>
      <c r="J18510" s="4">
        <f>EOMONTH(OnlineRetail[[#This Row],[InvoiceDate]],-1)+1</f>
        <v>40848</v>
      </c>
      <c r="K18510" s="6">
        <f>OnlineRetail[[#This Row],[Quantity]]*OnlineRetail[[#This Row],[UnitPrice]]</f>
        <v>38.25</v>
      </c>
      <c r="L18510" t="str">
        <f t="shared" si="289"/>
        <v>12897|Nov-2011</v>
      </c>
    </row>
    <row r="18511" spans="1:12">
      <c r="A18511">
        <v>551865</v>
      </c>
      <c r="B18511" t="s">
        <v>197</v>
      </c>
      <c r="C18511" t="s">
        <v>29</v>
      </c>
      <c r="D18511">
        <v>7</v>
      </c>
      <c r="E18511" s="1">
        <v>40859.525694444441</v>
      </c>
      <c r="F18511">
        <v>0.85</v>
      </c>
      <c r="G18511">
        <v>14118</v>
      </c>
      <c r="H18511" t="s">
        <v>10</v>
      </c>
      <c r="I18511" t="str">
        <f>IF(AND(LEFT(OnlineRetail[[#This Row],[InvoiceNo]],1)&lt;&gt;"C",OnlineRetail[[#This Row],[CustomerID]]&lt;&gt;""),"Yes","No")</f>
        <v>Yes</v>
      </c>
      <c r="J18511" s="4">
        <f>EOMONTH(OnlineRetail[[#This Row],[InvoiceDate]],-1)+1</f>
        <v>40848</v>
      </c>
      <c r="K18511" s="6">
        <f>OnlineRetail[[#This Row],[Quantity]]*OnlineRetail[[#This Row],[UnitPrice]]</f>
        <v>5.95</v>
      </c>
      <c r="L18511" t="str">
        <f t="shared" si="289"/>
        <v>14118|Nov-2011</v>
      </c>
    </row>
    <row r="18512" spans="1:12">
      <c r="A18512">
        <v>539687</v>
      </c>
      <c r="B18512" t="s">
        <v>281</v>
      </c>
      <c r="C18512" t="s">
        <v>62</v>
      </c>
      <c r="D18512">
        <v>21</v>
      </c>
      <c r="E18512" s="1">
        <v>40859.54583333333</v>
      </c>
      <c r="F18512">
        <v>4.25</v>
      </c>
      <c r="G18512">
        <v>13539</v>
      </c>
      <c r="H18512" t="s">
        <v>10</v>
      </c>
      <c r="I18512" t="str">
        <f>IF(AND(LEFT(OnlineRetail[[#This Row],[InvoiceNo]],1)&lt;&gt;"C",OnlineRetail[[#This Row],[CustomerID]]&lt;&gt;""),"Yes","No")</f>
        <v>Yes</v>
      </c>
      <c r="J18512" s="4">
        <f>EOMONTH(OnlineRetail[[#This Row],[InvoiceDate]],-1)+1</f>
        <v>40848</v>
      </c>
      <c r="K18512" s="6">
        <f>OnlineRetail[[#This Row],[Quantity]]*OnlineRetail[[#This Row],[UnitPrice]]</f>
        <v>89.25</v>
      </c>
      <c r="L18512" t="str">
        <f t="shared" si="289"/>
        <v>13539|Nov-2011</v>
      </c>
    </row>
    <row r="18513" spans="1:12">
      <c r="A18513">
        <v>544650</v>
      </c>
      <c r="B18513" t="s">
        <v>93</v>
      </c>
      <c r="C18513" t="s">
        <v>21</v>
      </c>
      <c r="D18513">
        <v>5</v>
      </c>
      <c r="E18513" s="1">
        <v>40859.550000000003</v>
      </c>
      <c r="F18513">
        <v>2.1</v>
      </c>
      <c r="G18513">
        <v>13087</v>
      </c>
      <c r="H18513" t="s">
        <v>10</v>
      </c>
      <c r="I18513" t="str">
        <f>IF(AND(LEFT(OnlineRetail[[#This Row],[InvoiceNo]],1)&lt;&gt;"C",OnlineRetail[[#This Row],[CustomerID]]&lt;&gt;""),"Yes","No")</f>
        <v>Yes</v>
      </c>
      <c r="J18513" s="4">
        <f>EOMONTH(OnlineRetail[[#This Row],[InvoiceDate]],-1)+1</f>
        <v>40848</v>
      </c>
      <c r="K18513" s="6">
        <f>OnlineRetail[[#This Row],[Quantity]]*OnlineRetail[[#This Row],[UnitPrice]]</f>
        <v>10.5</v>
      </c>
      <c r="L18513" t="str">
        <f t="shared" si="289"/>
        <v>13087|Nov-2011</v>
      </c>
    </row>
    <row r="18514" spans="1:12">
      <c r="A18514">
        <v>545601</v>
      </c>
      <c r="B18514" t="s">
        <v>106</v>
      </c>
      <c r="C18514" t="s">
        <v>19</v>
      </c>
      <c r="D18514">
        <v>2</v>
      </c>
      <c r="E18514" s="1">
        <v>40859.551388888889</v>
      </c>
      <c r="F18514">
        <v>0.85</v>
      </c>
      <c r="G18514">
        <v>12815</v>
      </c>
      <c r="H18514" t="s">
        <v>10</v>
      </c>
      <c r="I18514" t="str">
        <f>IF(AND(LEFT(OnlineRetail[[#This Row],[InvoiceNo]],1)&lt;&gt;"C",OnlineRetail[[#This Row],[CustomerID]]&lt;&gt;""),"Yes","No")</f>
        <v>Yes</v>
      </c>
      <c r="J18514" s="4">
        <f>EOMONTH(OnlineRetail[[#This Row],[InvoiceDate]],-1)+1</f>
        <v>40848</v>
      </c>
      <c r="K18514" s="6">
        <f>OnlineRetail[[#This Row],[Quantity]]*OnlineRetail[[#This Row],[UnitPrice]]</f>
        <v>1.7</v>
      </c>
      <c r="L18514" t="str">
        <f t="shared" si="289"/>
        <v>12815|Nov-2011</v>
      </c>
    </row>
    <row r="18515" spans="1:12">
      <c r="A18515">
        <v>542813</v>
      </c>
      <c r="B18515" t="s">
        <v>280</v>
      </c>
      <c r="C18515" t="s">
        <v>19</v>
      </c>
      <c r="D18515">
        <v>13</v>
      </c>
      <c r="E18515" s="1">
        <v>40859.552083333343</v>
      </c>
      <c r="F18515">
        <v>2.5499999999999998</v>
      </c>
      <c r="G18515">
        <v>12934</v>
      </c>
      <c r="H18515" t="s">
        <v>10</v>
      </c>
      <c r="I18515" t="str">
        <f>IF(AND(LEFT(OnlineRetail[[#This Row],[InvoiceNo]],1)&lt;&gt;"C",OnlineRetail[[#This Row],[CustomerID]]&lt;&gt;""),"Yes","No")</f>
        <v>Yes</v>
      </c>
      <c r="J18515" s="4">
        <f>EOMONTH(OnlineRetail[[#This Row],[InvoiceDate]],-1)+1</f>
        <v>40848</v>
      </c>
      <c r="K18515" s="6">
        <f>OnlineRetail[[#This Row],[Quantity]]*OnlineRetail[[#This Row],[UnitPrice]]</f>
        <v>33.15</v>
      </c>
      <c r="L18515" t="str">
        <f t="shared" si="289"/>
        <v>12934|Nov-2011</v>
      </c>
    </row>
    <row r="18516" spans="1:12">
      <c r="A18516">
        <v>551050</v>
      </c>
      <c r="B18516" t="s">
        <v>256</v>
      </c>
      <c r="C18516" t="s">
        <v>16</v>
      </c>
      <c r="D18516">
        <v>14</v>
      </c>
      <c r="E18516" s="1">
        <v>40859.552083333343</v>
      </c>
      <c r="F18516">
        <v>7.95</v>
      </c>
      <c r="G18516">
        <v>14142</v>
      </c>
      <c r="H18516" t="s">
        <v>31</v>
      </c>
      <c r="I18516" t="str">
        <f>IF(AND(LEFT(OnlineRetail[[#This Row],[InvoiceNo]],1)&lt;&gt;"C",OnlineRetail[[#This Row],[CustomerID]]&lt;&gt;""),"Yes","No")</f>
        <v>Yes</v>
      </c>
      <c r="J18516" s="4">
        <f>EOMONTH(OnlineRetail[[#This Row],[InvoiceDate]],-1)+1</f>
        <v>40848</v>
      </c>
      <c r="K18516" s="6">
        <f>OnlineRetail[[#This Row],[Quantity]]*OnlineRetail[[#This Row],[UnitPrice]]</f>
        <v>111.3</v>
      </c>
      <c r="L18516" t="str">
        <f t="shared" si="289"/>
        <v>14142|Nov-2011</v>
      </c>
    </row>
    <row r="18517" spans="1:12">
      <c r="A18517">
        <v>540552</v>
      </c>
      <c r="B18517" t="s">
        <v>288</v>
      </c>
      <c r="C18517" t="s">
        <v>46</v>
      </c>
      <c r="D18517">
        <v>4</v>
      </c>
      <c r="E18517" s="1">
        <v>40859.557638888888</v>
      </c>
      <c r="F18517">
        <v>7.95</v>
      </c>
      <c r="G18517">
        <v>14142</v>
      </c>
      <c r="H18517" t="s">
        <v>22</v>
      </c>
      <c r="I18517" t="str">
        <f>IF(AND(LEFT(OnlineRetail[[#This Row],[InvoiceNo]],1)&lt;&gt;"C",OnlineRetail[[#This Row],[CustomerID]]&lt;&gt;""),"Yes","No")</f>
        <v>Yes</v>
      </c>
      <c r="J18517" s="4">
        <f>EOMONTH(OnlineRetail[[#This Row],[InvoiceDate]],-1)+1</f>
        <v>40848</v>
      </c>
      <c r="K18517" s="6">
        <f>OnlineRetail[[#This Row],[Quantity]]*OnlineRetail[[#This Row],[UnitPrice]]</f>
        <v>31.8</v>
      </c>
      <c r="L18517" t="str">
        <f t="shared" si="289"/>
        <v>14142|Nov-2011</v>
      </c>
    </row>
    <row r="18518" spans="1:12">
      <c r="A18518">
        <v>550715</v>
      </c>
      <c r="B18518" t="s">
        <v>97</v>
      </c>
      <c r="C18518" t="s">
        <v>33</v>
      </c>
      <c r="D18518">
        <v>24</v>
      </c>
      <c r="E18518" s="1">
        <v>40859.570138888892</v>
      </c>
      <c r="F18518">
        <v>4.25</v>
      </c>
      <c r="G18518">
        <v>12351</v>
      </c>
      <c r="H18518" t="s">
        <v>10</v>
      </c>
      <c r="I18518" t="str">
        <f>IF(AND(LEFT(OnlineRetail[[#This Row],[InvoiceNo]],1)&lt;&gt;"C",OnlineRetail[[#This Row],[CustomerID]]&lt;&gt;""),"Yes","No")</f>
        <v>Yes</v>
      </c>
      <c r="J18518" s="4">
        <f>EOMONTH(OnlineRetail[[#This Row],[InvoiceDate]],-1)+1</f>
        <v>40848</v>
      </c>
      <c r="K18518" s="6">
        <f>OnlineRetail[[#This Row],[Quantity]]*OnlineRetail[[#This Row],[UnitPrice]]</f>
        <v>102</v>
      </c>
      <c r="L18518" t="str">
        <f t="shared" si="289"/>
        <v>12351|Nov-2011</v>
      </c>
    </row>
    <row r="18519" spans="1:12">
      <c r="A18519">
        <v>543090</v>
      </c>
      <c r="B18519" t="s">
        <v>235</v>
      </c>
      <c r="C18519" t="s">
        <v>12</v>
      </c>
      <c r="D18519">
        <v>16</v>
      </c>
      <c r="E18519" s="1">
        <v>40859.57916666667</v>
      </c>
      <c r="F18519">
        <v>4.25</v>
      </c>
      <c r="G18519">
        <v>13429</v>
      </c>
      <c r="H18519" t="s">
        <v>10</v>
      </c>
      <c r="I18519" t="str">
        <f>IF(AND(LEFT(OnlineRetail[[#This Row],[InvoiceNo]],1)&lt;&gt;"C",OnlineRetail[[#This Row],[CustomerID]]&lt;&gt;""),"Yes","No")</f>
        <v>Yes</v>
      </c>
      <c r="J18519" s="4">
        <f>EOMONTH(OnlineRetail[[#This Row],[InvoiceDate]],-1)+1</f>
        <v>40848</v>
      </c>
      <c r="K18519" s="6">
        <f>OnlineRetail[[#This Row],[Quantity]]*OnlineRetail[[#This Row],[UnitPrice]]</f>
        <v>68</v>
      </c>
      <c r="L18519" t="str">
        <f t="shared" si="289"/>
        <v>13429|Nov-2011</v>
      </c>
    </row>
    <row r="18520" spans="1:12">
      <c r="A18520">
        <v>547378</v>
      </c>
      <c r="B18520" t="s">
        <v>156</v>
      </c>
      <c r="C18520" t="s">
        <v>83</v>
      </c>
      <c r="D18520">
        <v>11</v>
      </c>
      <c r="E18520" s="1">
        <v>40859.581250000003</v>
      </c>
      <c r="F18520">
        <v>1.65</v>
      </c>
      <c r="G18520">
        <v>13709</v>
      </c>
      <c r="H18520" t="s">
        <v>10</v>
      </c>
      <c r="I18520" t="str">
        <f>IF(AND(LEFT(OnlineRetail[[#This Row],[InvoiceNo]],1)&lt;&gt;"C",OnlineRetail[[#This Row],[CustomerID]]&lt;&gt;""),"Yes","No")</f>
        <v>Yes</v>
      </c>
      <c r="J18520" s="4">
        <f>EOMONTH(OnlineRetail[[#This Row],[InvoiceDate]],-1)+1</f>
        <v>40848</v>
      </c>
      <c r="K18520" s="6">
        <f>OnlineRetail[[#This Row],[Quantity]]*OnlineRetail[[#This Row],[UnitPrice]]</f>
        <v>18.149999999999999</v>
      </c>
      <c r="L18520" t="str">
        <f t="shared" si="289"/>
        <v>13709|Nov-2011</v>
      </c>
    </row>
    <row r="18521" spans="1:12">
      <c r="A18521">
        <v>540927</v>
      </c>
      <c r="B18521" t="s">
        <v>20</v>
      </c>
      <c r="C18521" t="s">
        <v>16</v>
      </c>
      <c r="D18521">
        <v>22</v>
      </c>
      <c r="E18521" s="1">
        <v>40859.581944444442</v>
      </c>
      <c r="F18521">
        <v>4.95</v>
      </c>
      <c r="G18521">
        <v>12664</v>
      </c>
      <c r="H18521" t="s">
        <v>10</v>
      </c>
      <c r="I18521" t="str">
        <f>IF(AND(LEFT(OnlineRetail[[#This Row],[InvoiceNo]],1)&lt;&gt;"C",OnlineRetail[[#This Row],[CustomerID]]&lt;&gt;""),"Yes","No")</f>
        <v>Yes</v>
      </c>
      <c r="J18521" s="4">
        <f>EOMONTH(OnlineRetail[[#This Row],[InvoiceDate]],-1)+1</f>
        <v>40848</v>
      </c>
      <c r="K18521" s="6">
        <f>OnlineRetail[[#This Row],[Quantity]]*OnlineRetail[[#This Row],[UnitPrice]]</f>
        <v>108.9</v>
      </c>
      <c r="L18521" t="str">
        <f t="shared" si="289"/>
        <v>12664|Nov-2011</v>
      </c>
    </row>
    <row r="18522" spans="1:12">
      <c r="A18522">
        <v>542257</v>
      </c>
      <c r="B18522" t="s">
        <v>149</v>
      </c>
      <c r="C18522" t="s">
        <v>27</v>
      </c>
      <c r="D18522">
        <v>1</v>
      </c>
      <c r="E18522" s="1">
        <v>40859.582638888889</v>
      </c>
      <c r="F18522">
        <v>1.25</v>
      </c>
      <c r="G18522">
        <v>13655</v>
      </c>
      <c r="H18522" t="s">
        <v>10</v>
      </c>
      <c r="I18522" t="str">
        <f>IF(AND(LEFT(OnlineRetail[[#This Row],[InvoiceNo]],1)&lt;&gt;"C",OnlineRetail[[#This Row],[CustomerID]]&lt;&gt;""),"Yes","No")</f>
        <v>Yes</v>
      </c>
      <c r="J18522" s="4">
        <f>EOMONTH(OnlineRetail[[#This Row],[InvoiceDate]],-1)+1</f>
        <v>40848</v>
      </c>
      <c r="K18522" s="6">
        <f>OnlineRetail[[#This Row],[Quantity]]*OnlineRetail[[#This Row],[UnitPrice]]</f>
        <v>1.25</v>
      </c>
      <c r="L18522" t="str">
        <f t="shared" si="289"/>
        <v>13655|Nov-2011</v>
      </c>
    </row>
    <row r="18523" spans="1:12">
      <c r="A18523">
        <v>553772</v>
      </c>
      <c r="B18523" t="s">
        <v>248</v>
      </c>
      <c r="C18523" t="s">
        <v>39</v>
      </c>
      <c r="D18523">
        <v>17</v>
      </c>
      <c r="E18523" s="1">
        <v>40859.591666666667</v>
      </c>
      <c r="F18523">
        <v>7.95</v>
      </c>
      <c r="G18523">
        <v>12744</v>
      </c>
      <c r="H18523" t="s">
        <v>10</v>
      </c>
      <c r="I18523" t="str">
        <f>IF(AND(LEFT(OnlineRetail[[#This Row],[InvoiceNo]],1)&lt;&gt;"C",OnlineRetail[[#This Row],[CustomerID]]&lt;&gt;""),"Yes","No")</f>
        <v>Yes</v>
      </c>
      <c r="J18523" s="4">
        <f>EOMONTH(OnlineRetail[[#This Row],[InvoiceDate]],-1)+1</f>
        <v>40848</v>
      </c>
      <c r="K18523" s="6">
        <f>OnlineRetail[[#This Row],[Quantity]]*OnlineRetail[[#This Row],[UnitPrice]]</f>
        <v>135.15</v>
      </c>
      <c r="L18523" t="str">
        <f t="shared" si="289"/>
        <v>12744|Nov-2011</v>
      </c>
    </row>
    <row r="18524" spans="1:12">
      <c r="A18524">
        <v>554147</v>
      </c>
      <c r="B18524" t="s">
        <v>80</v>
      </c>
      <c r="C18524" t="s">
        <v>42</v>
      </c>
      <c r="D18524">
        <v>23</v>
      </c>
      <c r="E18524" s="1">
        <v>40859.591666666667</v>
      </c>
      <c r="F18524">
        <v>9.9499999999999993</v>
      </c>
      <c r="G18524">
        <v>14194</v>
      </c>
      <c r="H18524" t="s">
        <v>31</v>
      </c>
      <c r="I18524" t="str">
        <f>IF(AND(LEFT(OnlineRetail[[#This Row],[InvoiceNo]],1)&lt;&gt;"C",OnlineRetail[[#This Row],[CustomerID]]&lt;&gt;""),"Yes","No")</f>
        <v>Yes</v>
      </c>
      <c r="J18524" s="4">
        <f>EOMONTH(OnlineRetail[[#This Row],[InvoiceDate]],-1)+1</f>
        <v>40848</v>
      </c>
      <c r="K18524" s="6">
        <f>OnlineRetail[[#This Row],[Quantity]]*OnlineRetail[[#This Row],[UnitPrice]]</f>
        <v>228.85</v>
      </c>
      <c r="L18524" t="str">
        <f t="shared" si="289"/>
        <v>14194|Nov-2011</v>
      </c>
    </row>
    <row r="18525" spans="1:12">
      <c r="A18525">
        <v>552409</v>
      </c>
      <c r="B18525" t="s">
        <v>228</v>
      </c>
      <c r="C18525" t="s">
        <v>62</v>
      </c>
      <c r="D18525">
        <v>15</v>
      </c>
      <c r="E18525" s="1">
        <v>40859.59652777778</v>
      </c>
      <c r="F18525">
        <v>7.95</v>
      </c>
      <c r="G18525">
        <v>12707</v>
      </c>
      <c r="H18525" t="s">
        <v>10</v>
      </c>
      <c r="I18525" t="str">
        <f>IF(AND(LEFT(OnlineRetail[[#This Row],[InvoiceNo]],1)&lt;&gt;"C",OnlineRetail[[#This Row],[CustomerID]]&lt;&gt;""),"Yes","No")</f>
        <v>Yes</v>
      </c>
      <c r="J18525" s="4">
        <f>EOMONTH(OnlineRetail[[#This Row],[InvoiceDate]],-1)+1</f>
        <v>40848</v>
      </c>
      <c r="K18525" s="6">
        <f>OnlineRetail[[#This Row],[Quantity]]*OnlineRetail[[#This Row],[UnitPrice]]</f>
        <v>119.25</v>
      </c>
      <c r="L18525" t="str">
        <f t="shared" si="289"/>
        <v>12707|Nov-2011</v>
      </c>
    </row>
    <row r="18526" spans="1:12">
      <c r="A18526">
        <v>552965</v>
      </c>
      <c r="B18526" t="s">
        <v>63</v>
      </c>
      <c r="C18526" t="s">
        <v>14</v>
      </c>
      <c r="D18526">
        <v>7</v>
      </c>
      <c r="E18526" s="1">
        <v>40859.600694444453</v>
      </c>
      <c r="F18526">
        <v>9.9499999999999993</v>
      </c>
      <c r="G18526">
        <v>12681</v>
      </c>
      <c r="H18526" t="s">
        <v>10</v>
      </c>
      <c r="I18526" t="str">
        <f>IF(AND(LEFT(OnlineRetail[[#This Row],[InvoiceNo]],1)&lt;&gt;"C",OnlineRetail[[#This Row],[CustomerID]]&lt;&gt;""),"Yes","No")</f>
        <v>Yes</v>
      </c>
      <c r="J18526" s="4">
        <f>EOMONTH(OnlineRetail[[#This Row],[InvoiceDate]],-1)+1</f>
        <v>40848</v>
      </c>
      <c r="K18526" s="6">
        <f>OnlineRetail[[#This Row],[Quantity]]*OnlineRetail[[#This Row],[UnitPrice]]</f>
        <v>69.649999999999991</v>
      </c>
      <c r="L18526" t="str">
        <f t="shared" si="289"/>
        <v>12681|Nov-2011</v>
      </c>
    </row>
    <row r="18527" spans="1:12">
      <c r="A18527">
        <v>553476</v>
      </c>
      <c r="B18527" t="s">
        <v>187</v>
      </c>
      <c r="C18527" t="s">
        <v>48</v>
      </c>
      <c r="D18527">
        <v>5</v>
      </c>
      <c r="E18527" s="1">
        <v>40859.600694444453</v>
      </c>
      <c r="F18527">
        <v>5.95</v>
      </c>
      <c r="G18527">
        <v>12872</v>
      </c>
      <c r="H18527" t="s">
        <v>10</v>
      </c>
      <c r="I18527" t="str">
        <f>IF(AND(LEFT(OnlineRetail[[#This Row],[InvoiceNo]],1)&lt;&gt;"C",OnlineRetail[[#This Row],[CustomerID]]&lt;&gt;""),"Yes","No")</f>
        <v>Yes</v>
      </c>
      <c r="J18527" s="4">
        <f>EOMONTH(OnlineRetail[[#This Row],[InvoiceDate]],-1)+1</f>
        <v>40848</v>
      </c>
      <c r="K18527" s="6">
        <f>OnlineRetail[[#This Row],[Quantity]]*OnlineRetail[[#This Row],[UnitPrice]]</f>
        <v>29.75</v>
      </c>
      <c r="L18527" t="str">
        <f t="shared" si="289"/>
        <v>12872|Nov-2011</v>
      </c>
    </row>
    <row r="18528" spans="1:12">
      <c r="A18528">
        <v>554304</v>
      </c>
      <c r="B18528" t="s">
        <v>163</v>
      </c>
      <c r="C18528" t="s">
        <v>72</v>
      </c>
      <c r="D18528">
        <v>22</v>
      </c>
      <c r="E18528" s="1">
        <v>40859.615972222222</v>
      </c>
      <c r="F18528">
        <v>3.39</v>
      </c>
      <c r="G18528">
        <v>14103</v>
      </c>
      <c r="H18528" t="s">
        <v>10</v>
      </c>
      <c r="I18528" t="str">
        <f>IF(AND(LEFT(OnlineRetail[[#This Row],[InvoiceNo]],1)&lt;&gt;"C",OnlineRetail[[#This Row],[CustomerID]]&lt;&gt;""),"Yes","No")</f>
        <v>Yes</v>
      </c>
      <c r="J18528" s="4">
        <f>EOMONTH(OnlineRetail[[#This Row],[InvoiceDate]],-1)+1</f>
        <v>40848</v>
      </c>
      <c r="K18528" s="6">
        <f>OnlineRetail[[#This Row],[Quantity]]*OnlineRetail[[#This Row],[UnitPrice]]</f>
        <v>74.58</v>
      </c>
      <c r="L18528" t="str">
        <f t="shared" si="289"/>
        <v>14103|Nov-2011</v>
      </c>
    </row>
    <row r="18529" spans="1:12">
      <c r="A18529">
        <v>539875</v>
      </c>
      <c r="B18529" t="s">
        <v>51</v>
      </c>
      <c r="C18529" t="s">
        <v>12</v>
      </c>
      <c r="D18529">
        <v>23</v>
      </c>
      <c r="E18529" s="1">
        <v>40859.616666666669</v>
      </c>
      <c r="F18529">
        <v>5.95</v>
      </c>
      <c r="G18529">
        <v>14315</v>
      </c>
      <c r="H18529" t="s">
        <v>10</v>
      </c>
      <c r="I18529" t="str">
        <f>IF(AND(LEFT(OnlineRetail[[#This Row],[InvoiceNo]],1)&lt;&gt;"C",OnlineRetail[[#This Row],[CustomerID]]&lt;&gt;""),"Yes","No")</f>
        <v>Yes</v>
      </c>
      <c r="J18529" s="4">
        <f>EOMONTH(OnlineRetail[[#This Row],[InvoiceDate]],-1)+1</f>
        <v>40848</v>
      </c>
      <c r="K18529" s="6">
        <f>OnlineRetail[[#This Row],[Quantity]]*OnlineRetail[[#This Row],[UnitPrice]]</f>
        <v>136.85</v>
      </c>
      <c r="L18529" t="str">
        <f t="shared" si="289"/>
        <v>14315|Nov-2011</v>
      </c>
    </row>
    <row r="18530" spans="1:12">
      <c r="A18530">
        <v>552103</v>
      </c>
      <c r="B18530" t="s">
        <v>267</v>
      </c>
      <c r="C18530" t="s">
        <v>21</v>
      </c>
      <c r="D18530">
        <v>1</v>
      </c>
      <c r="E18530" s="1">
        <v>40859.618750000001</v>
      </c>
      <c r="F18530">
        <v>4.95</v>
      </c>
      <c r="G18530">
        <v>12764</v>
      </c>
      <c r="H18530" t="s">
        <v>70</v>
      </c>
      <c r="I18530" t="str">
        <f>IF(AND(LEFT(OnlineRetail[[#This Row],[InvoiceNo]],1)&lt;&gt;"C",OnlineRetail[[#This Row],[CustomerID]]&lt;&gt;""),"Yes","No")</f>
        <v>Yes</v>
      </c>
      <c r="J18530" s="4">
        <f>EOMONTH(OnlineRetail[[#This Row],[InvoiceDate]],-1)+1</f>
        <v>40848</v>
      </c>
      <c r="K18530" s="6">
        <f>OnlineRetail[[#This Row],[Quantity]]*OnlineRetail[[#This Row],[UnitPrice]]</f>
        <v>4.95</v>
      </c>
      <c r="L18530" t="str">
        <f t="shared" si="289"/>
        <v>12764|Nov-2011</v>
      </c>
    </row>
    <row r="18531" spans="1:12">
      <c r="A18531">
        <v>544354</v>
      </c>
      <c r="B18531" t="s">
        <v>285</v>
      </c>
      <c r="C18531" t="s">
        <v>72</v>
      </c>
      <c r="D18531">
        <v>6</v>
      </c>
      <c r="E18531" s="1">
        <v>40859.623611111107</v>
      </c>
      <c r="F18531">
        <v>0.85</v>
      </c>
      <c r="G18531">
        <v>14145</v>
      </c>
      <c r="H18531" t="s">
        <v>10</v>
      </c>
      <c r="I18531" t="str">
        <f>IF(AND(LEFT(OnlineRetail[[#This Row],[InvoiceNo]],1)&lt;&gt;"C",OnlineRetail[[#This Row],[CustomerID]]&lt;&gt;""),"Yes","No")</f>
        <v>Yes</v>
      </c>
      <c r="J18531" s="4">
        <f>EOMONTH(OnlineRetail[[#This Row],[InvoiceDate]],-1)+1</f>
        <v>40848</v>
      </c>
      <c r="K18531" s="6">
        <f>OnlineRetail[[#This Row],[Quantity]]*OnlineRetail[[#This Row],[UnitPrice]]</f>
        <v>5.0999999999999996</v>
      </c>
      <c r="L18531" t="str">
        <f t="shared" si="289"/>
        <v>14145|Nov-2011</v>
      </c>
    </row>
    <row r="18532" spans="1:12">
      <c r="A18532">
        <v>537869</v>
      </c>
      <c r="B18532" t="s">
        <v>68</v>
      </c>
      <c r="C18532" t="s">
        <v>33</v>
      </c>
      <c r="D18532">
        <v>2</v>
      </c>
      <c r="E18532" s="1">
        <v>40859.624305555553</v>
      </c>
      <c r="F18532">
        <v>2.1</v>
      </c>
      <c r="G18532">
        <v>12558</v>
      </c>
      <c r="H18532" t="s">
        <v>10</v>
      </c>
      <c r="I18532" t="str">
        <f>IF(AND(LEFT(OnlineRetail[[#This Row],[InvoiceNo]],1)&lt;&gt;"C",OnlineRetail[[#This Row],[CustomerID]]&lt;&gt;""),"Yes","No")</f>
        <v>Yes</v>
      </c>
      <c r="J18532" s="4">
        <f>EOMONTH(OnlineRetail[[#This Row],[InvoiceDate]],-1)+1</f>
        <v>40848</v>
      </c>
      <c r="K18532" s="6">
        <f>OnlineRetail[[#This Row],[Quantity]]*OnlineRetail[[#This Row],[UnitPrice]]</f>
        <v>4.2</v>
      </c>
      <c r="L18532" t="str">
        <f t="shared" si="289"/>
        <v>12558|Nov-2011</v>
      </c>
    </row>
    <row r="18533" spans="1:12">
      <c r="A18533">
        <v>550829</v>
      </c>
      <c r="B18533" t="s">
        <v>239</v>
      </c>
      <c r="C18533" t="s">
        <v>46</v>
      </c>
      <c r="D18533">
        <v>5</v>
      </c>
      <c r="E18533" s="1">
        <v>40859.628472222219</v>
      </c>
      <c r="F18533">
        <v>4.95</v>
      </c>
      <c r="G18533">
        <v>13764</v>
      </c>
      <c r="H18533" t="s">
        <v>10</v>
      </c>
      <c r="I18533" t="str">
        <f>IF(AND(LEFT(OnlineRetail[[#This Row],[InvoiceNo]],1)&lt;&gt;"C",OnlineRetail[[#This Row],[CustomerID]]&lt;&gt;""),"Yes","No")</f>
        <v>Yes</v>
      </c>
      <c r="J18533" s="4">
        <f>EOMONTH(OnlineRetail[[#This Row],[InvoiceDate]],-1)+1</f>
        <v>40848</v>
      </c>
      <c r="K18533" s="6">
        <f>OnlineRetail[[#This Row],[Quantity]]*OnlineRetail[[#This Row],[UnitPrice]]</f>
        <v>24.75</v>
      </c>
      <c r="L18533" t="str">
        <f t="shared" si="289"/>
        <v>13764|Nov-2011</v>
      </c>
    </row>
    <row r="18534" spans="1:12">
      <c r="A18534">
        <v>544510</v>
      </c>
      <c r="B18534" t="s">
        <v>179</v>
      </c>
      <c r="C18534" t="s">
        <v>12</v>
      </c>
      <c r="D18534">
        <v>4</v>
      </c>
      <c r="E18534" s="1">
        <v>40859.629166666673</v>
      </c>
      <c r="F18534">
        <v>2.1</v>
      </c>
      <c r="G18534">
        <v>13133</v>
      </c>
      <c r="H18534" t="s">
        <v>126</v>
      </c>
      <c r="I18534" t="str">
        <f>IF(AND(LEFT(OnlineRetail[[#This Row],[InvoiceNo]],1)&lt;&gt;"C",OnlineRetail[[#This Row],[CustomerID]]&lt;&gt;""),"Yes","No")</f>
        <v>Yes</v>
      </c>
      <c r="J18534" s="4">
        <f>EOMONTH(OnlineRetail[[#This Row],[InvoiceDate]],-1)+1</f>
        <v>40848</v>
      </c>
      <c r="K18534" s="6">
        <f>OnlineRetail[[#This Row],[Quantity]]*OnlineRetail[[#This Row],[UnitPrice]]</f>
        <v>8.4</v>
      </c>
      <c r="L18534" t="str">
        <f t="shared" si="289"/>
        <v>13133|Nov-2011</v>
      </c>
    </row>
    <row r="18535" spans="1:12">
      <c r="A18535">
        <v>550617</v>
      </c>
      <c r="B18535" t="s">
        <v>221</v>
      </c>
      <c r="C18535" t="s">
        <v>29</v>
      </c>
      <c r="D18535">
        <v>12</v>
      </c>
      <c r="E18535" s="1">
        <v>40859.629166666673</v>
      </c>
      <c r="F18535">
        <v>4.25</v>
      </c>
      <c r="G18535">
        <v>13443</v>
      </c>
      <c r="H18535" t="s">
        <v>10</v>
      </c>
      <c r="I18535" t="str">
        <f>IF(AND(LEFT(OnlineRetail[[#This Row],[InvoiceNo]],1)&lt;&gt;"C",OnlineRetail[[#This Row],[CustomerID]]&lt;&gt;""),"Yes","No")</f>
        <v>Yes</v>
      </c>
      <c r="J18535" s="4">
        <f>EOMONTH(OnlineRetail[[#This Row],[InvoiceDate]],-1)+1</f>
        <v>40848</v>
      </c>
      <c r="K18535" s="6">
        <f>OnlineRetail[[#This Row],[Quantity]]*OnlineRetail[[#This Row],[UnitPrice]]</f>
        <v>51</v>
      </c>
      <c r="L18535" t="str">
        <f t="shared" si="289"/>
        <v>13443|Nov-2011</v>
      </c>
    </row>
    <row r="18536" spans="1:12">
      <c r="A18536">
        <v>541609</v>
      </c>
      <c r="B18536" t="s">
        <v>34</v>
      </c>
      <c r="C18536" t="s">
        <v>40</v>
      </c>
      <c r="D18536">
        <v>3</v>
      </c>
      <c r="E18536" s="1">
        <v>40859.643055555563</v>
      </c>
      <c r="F18536">
        <v>4.95</v>
      </c>
      <c r="G18536">
        <v>13488</v>
      </c>
      <c r="H18536" t="s">
        <v>10</v>
      </c>
      <c r="I18536" t="str">
        <f>IF(AND(LEFT(OnlineRetail[[#This Row],[InvoiceNo]],1)&lt;&gt;"C",OnlineRetail[[#This Row],[CustomerID]]&lt;&gt;""),"Yes","No")</f>
        <v>Yes</v>
      </c>
      <c r="J18536" s="4">
        <f>EOMONTH(OnlineRetail[[#This Row],[InvoiceDate]],-1)+1</f>
        <v>40848</v>
      </c>
      <c r="K18536" s="6">
        <f>OnlineRetail[[#This Row],[Quantity]]*OnlineRetail[[#This Row],[UnitPrice]]</f>
        <v>14.850000000000001</v>
      </c>
      <c r="L18536" t="str">
        <f t="shared" si="289"/>
        <v>13488|Nov-2011</v>
      </c>
    </row>
    <row r="18537" spans="1:12">
      <c r="A18537">
        <v>547220</v>
      </c>
      <c r="B18537" t="s">
        <v>68</v>
      </c>
      <c r="C18537" t="s">
        <v>42</v>
      </c>
      <c r="D18537">
        <v>2</v>
      </c>
      <c r="E18537" s="1">
        <v>40859.647916666669</v>
      </c>
      <c r="F18537">
        <v>1.65</v>
      </c>
      <c r="G18537">
        <v>13559</v>
      </c>
      <c r="H18537" t="s">
        <v>10</v>
      </c>
      <c r="I18537" t="str">
        <f>IF(AND(LEFT(OnlineRetail[[#This Row],[InvoiceNo]],1)&lt;&gt;"C",OnlineRetail[[#This Row],[CustomerID]]&lt;&gt;""),"Yes","No")</f>
        <v>Yes</v>
      </c>
      <c r="J18537" s="4">
        <f>EOMONTH(OnlineRetail[[#This Row],[InvoiceDate]],-1)+1</f>
        <v>40848</v>
      </c>
      <c r="K18537" s="6">
        <f>OnlineRetail[[#This Row],[Quantity]]*OnlineRetail[[#This Row],[UnitPrice]]</f>
        <v>3.3</v>
      </c>
      <c r="L18537" t="str">
        <f t="shared" si="289"/>
        <v>13559|Nov-2011</v>
      </c>
    </row>
    <row r="18538" spans="1:12">
      <c r="A18538">
        <v>551209</v>
      </c>
      <c r="B18538" t="s">
        <v>93</v>
      </c>
      <c r="C18538" t="s">
        <v>39</v>
      </c>
      <c r="D18538">
        <v>16</v>
      </c>
      <c r="E18538" s="1">
        <v>40859.650694444441</v>
      </c>
      <c r="F18538">
        <v>9.9499999999999993</v>
      </c>
      <c r="G18538">
        <v>13198</v>
      </c>
      <c r="H18538" t="s">
        <v>70</v>
      </c>
      <c r="I18538" t="str">
        <f>IF(AND(LEFT(OnlineRetail[[#This Row],[InvoiceNo]],1)&lt;&gt;"C",OnlineRetail[[#This Row],[CustomerID]]&lt;&gt;""),"Yes","No")</f>
        <v>Yes</v>
      </c>
      <c r="J18538" s="4">
        <f>EOMONTH(OnlineRetail[[#This Row],[InvoiceDate]],-1)+1</f>
        <v>40848</v>
      </c>
      <c r="K18538" s="6">
        <f>OnlineRetail[[#This Row],[Quantity]]*OnlineRetail[[#This Row],[UnitPrice]]</f>
        <v>159.19999999999999</v>
      </c>
      <c r="L18538" t="str">
        <f t="shared" si="289"/>
        <v>13198|Nov-2011</v>
      </c>
    </row>
    <row r="18539" spans="1:12">
      <c r="A18539">
        <v>555154</v>
      </c>
      <c r="B18539" t="s">
        <v>276</v>
      </c>
      <c r="C18539" t="s">
        <v>72</v>
      </c>
      <c r="D18539">
        <v>6</v>
      </c>
      <c r="E18539" s="1">
        <v>40859.681944444441</v>
      </c>
      <c r="F18539">
        <v>1.25</v>
      </c>
      <c r="G18539">
        <v>12828</v>
      </c>
      <c r="H18539" t="s">
        <v>10</v>
      </c>
      <c r="I18539" t="str">
        <f>IF(AND(LEFT(OnlineRetail[[#This Row],[InvoiceNo]],1)&lt;&gt;"C",OnlineRetail[[#This Row],[CustomerID]]&lt;&gt;""),"Yes","No")</f>
        <v>Yes</v>
      </c>
      <c r="J18539" s="4">
        <f>EOMONTH(OnlineRetail[[#This Row],[InvoiceDate]],-1)+1</f>
        <v>40848</v>
      </c>
      <c r="K18539" s="6">
        <f>OnlineRetail[[#This Row],[Quantity]]*OnlineRetail[[#This Row],[UnitPrice]]</f>
        <v>7.5</v>
      </c>
      <c r="L18539" t="str">
        <f t="shared" si="289"/>
        <v>12828|Nov-2011</v>
      </c>
    </row>
    <row r="18540" spans="1:12">
      <c r="A18540">
        <v>542941</v>
      </c>
      <c r="B18540" t="s">
        <v>118</v>
      </c>
      <c r="C18540" t="s">
        <v>9</v>
      </c>
      <c r="D18540">
        <v>6</v>
      </c>
      <c r="E18540" s="1">
        <v>40859.68472222222</v>
      </c>
      <c r="F18540">
        <v>9.9499999999999993</v>
      </c>
      <c r="G18540">
        <v>13766</v>
      </c>
      <c r="H18540" t="s">
        <v>22</v>
      </c>
      <c r="I18540" t="str">
        <f>IF(AND(LEFT(OnlineRetail[[#This Row],[InvoiceNo]],1)&lt;&gt;"C",OnlineRetail[[#This Row],[CustomerID]]&lt;&gt;""),"Yes","No")</f>
        <v>Yes</v>
      </c>
      <c r="J18540" s="4">
        <f>EOMONTH(OnlineRetail[[#This Row],[InvoiceDate]],-1)+1</f>
        <v>40848</v>
      </c>
      <c r="K18540" s="6">
        <f>OnlineRetail[[#This Row],[Quantity]]*OnlineRetail[[#This Row],[UnitPrice]]</f>
        <v>59.699999999999996</v>
      </c>
      <c r="L18540" t="str">
        <f t="shared" si="289"/>
        <v>13766|Nov-2011</v>
      </c>
    </row>
    <row r="18541" spans="1:12">
      <c r="A18541">
        <v>551997</v>
      </c>
      <c r="B18541" t="s">
        <v>158</v>
      </c>
      <c r="C18541" t="s">
        <v>39</v>
      </c>
      <c r="D18541">
        <v>8</v>
      </c>
      <c r="E18541" s="1">
        <v>40859.695138888892</v>
      </c>
      <c r="F18541">
        <v>2.1</v>
      </c>
      <c r="G18541">
        <v>13875</v>
      </c>
      <c r="H18541" t="s">
        <v>10</v>
      </c>
      <c r="I18541" t="str">
        <f>IF(AND(LEFT(OnlineRetail[[#This Row],[InvoiceNo]],1)&lt;&gt;"C",OnlineRetail[[#This Row],[CustomerID]]&lt;&gt;""),"Yes","No")</f>
        <v>Yes</v>
      </c>
      <c r="J18541" s="4">
        <f>EOMONTH(OnlineRetail[[#This Row],[InvoiceDate]],-1)+1</f>
        <v>40848</v>
      </c>
      <c r="K18541" s="6">
        <f>OnlineRetail[[#This Row],[Quantity]]*OnlineRetail[[#This Row],[UnitPrice]]</f>
        <v>16.8</v>
      </c>
      <c r="L18541" t="str">
        <f t="shared" si="289"/>
        <v>13875|Nov-2011</v>
      </c>
    </row>
    <row r="18542" spans="1:12">
      <c r="A18542">
        <v>543398</v>
      </c>
      <c r="B18542" t="s">
        <v>161</v>
      </c>
      <c r="C18542" t="s">
        <v>48</v>
      </c>
      <c r="D18542">
        <v>11</v>
      </c>
      <c r="E18542" s="1">
        <v>40859.699999999997</v>
      </c>
      <c r="F18542">
        <v>9.9499999999999993</v>
      </c>
      <c r="G18542">
        <v>13788</v>
      </c>
      <c r="H18542" t="s">
        <v>31</v>
      </c>
      <c r="I18542" t="str">
        <f>IF(AND(LEFT(OnlineRetail[[#This Row],[InvoiceNo]],1)&lt;&gt;"C",OnlineRetail[[#This Row],[CustomerID]]&lt;&gt;""),"Yes","No")</f>
        <v>Yes</v>
      </c>
      <c r="J18542" s="4">
        <f>EOMONTH(OnlineRetail[[#This Row],[InvoiceDate]],-1)+1</f>
        <v>40848</v>
      </c>
      <c r="K18542" s="6">
        <f>OnlineRetail[[#This Row],[Quantity]]*OnlineRetail[[#This Row],[UnitPrice]]</f>
        <v>109.44999999999999</v>
      </c>
      <c r="L18542" t="str">
        <f t="shared" si="289"/>
        <v>13788|Nov-2011</v>
      </c>
    </row>
    <row r="18543" spans="1:12">
      <c r="A18543">
        <v>553004</v>
      </c>
      <c r="B18543" t="s">
        <v>127</v>
      </c>
      <c r="C18543" t="s">
        <v>21</v>
      </c>
      <c r="D18543">
        <v>4</v>
      </c>
      <c r="E18543" s="1">
        <v>40859.701388888891</v>
      </c>
      <c r="F18543">
        <v>4.25</v>
      </c>
      <c r="G18543">
        <v>12416</v>
      </c>
      <c r="H18543" t="s">
        <v>36</v>
      </c>
      <c r="I18543" t="str">
        <f>IF(AND(LEFT(OnlineRetail[[#This Row],[InvoiceNo]],1)&lt;&gt;"C",OnlineRetail[[#This Row],[CustomerID]]&lt;&gt;""),"Yes","No")</f>
        <v>Yes</v>
      </c>
      <c r="J18543" s="4">
        <f>EOMONTH(OnlineRetail[[#This Row],[InvoiceDate]],-1)+1</f>
        <v>40848</v>
      </c>
      <c r="K18543" s="6">
        <f>OnlineRetail[[#This Row],[Quantity]]*OnlineRetail[[#This Row],[UnitPrice]]</f>
        <v>17</v>
      </c>
      <c r="L18543" t="str">
        <f t="shared" si="289"/>
        <v>12416|Nov-2011</v>
      </c>
    </row>
    <row r="18544" spans="1:12">
      <c r="A18544">
        <v>548873</v>
      </c>
      <c r="B18544" t="s">
        <v>146</v>
      </c>
      <c r="C18544" t="s">
        <v>62</v>
      </c>
      <c r="D18544">
        <v>10</v>
      </c>
      <c r="E18544" s="1">
        <v>40859.70416666667</v>
      </c>
      <c r="F18544">
        <v>3.39</v>
      </c>
      <c r="G18544">
        <v>13559</v>
      </c>
      <c r="H18544" t="s">
        <v>10</v>
      </c>
      <c r="I18544" t="str">
        <f>IF(AND(LEFT(OnlineRetail[[#This Row],[InvoiceNo]],1)&lt;&gt;"C",OnlineRetail[[#This Row],[CustomerID]]&lt;&gt;""),"Yes","No")</f>
        <v>Yes</v>
      </c>
      <c r="J18544" s="4">
        <f>EOMONTH(OnlineRetail[[#This Row],[InvoiceDate]],-1)+1</f>
        <v>40848</v>
      </c>
      <c r="K18544" s="6">
        <f>OnlineRetail[[#This Row],[Quantity]]*OnlineRetail[[#This Row],[UnitPrice]]</f>
        <v>33.9</v>
      </c>
      <c r="L18544" t="str">
        <f t="shared" si="289"/>
        <v>13559|Nov-2011</v>
      </c>
    </row>
    <row r="18545" spans="1:12">
      <c r="A18545">
        <v>539552</v>
      </c>
      <c r="B18545" t="s">
        <v>18</v>
      </c>
      <c r="C18545" t="s">
        <v>12</v>
      </c>
      <c r="D18545">
        <v>1</v>
      </c>
      <c r="E18545" s="1">
        <v>40859.706944444442</v>
      </c>
      <c r="F18545">
        <v>2.5499999999999998</v>
      </c>
      <c r="G18545">
        <v>13916</v>
      </c>
      <c r="H18545" t="s">
        <v>10</v>
      </c>
      <c r="I18545" t="str">
        <f>IF(AND(LEFT(OnlineRetail[[#This Row],[InvoiceNo]],1)&lt;&gt;"C",OnlineRetail[[#This Row],[CustomerID]]&lt;&gt;""),"Yes","No")</f>
        <v>Yes</v>
      </c>
      <c r="J18545" s="4">
        <f>EOMONTH(OnlineRetail[[#This Row],[InvoiceDate]],-1)+1</f>
        <v>40848</v>
      </c>
      <c r="K18545" s="6">
        <f>OnlineRetail[[#This Row],[Quantity]]*OnlineRetail[[#This Row],[UnitPrice]]</f>
        <v>2.5499999999999998</v>
      </c>
      <c r="L18545" t="str">
        <f t="shared" si="289"/>
        <v>13916|Nov-2011</v>
      </c>
    </row>
    <row r="18546" spans="1:12">
      <c r="A18546">
        <v>540928</v>
      </c>
      <c r="B18546" t="s">
        <v>89</v>
      </c>
      <c r="C18546" t="s">
        <v>29</v>
      </c>
      <c r="D18546">
        <v>7</v>
      </c>
      <c r="E18546" s="1">
        <v>40859.709722222222</v>
      </c>
      <c r="F18546">
        <v>4.25</v>
      </c>
      <c r="G18546">
        <v>12664</v>
      </c>
      <c r="H18546" t="s">
        <v>10</v>
      </c>
      <c r="I18546" t="str">
        <f>IF(AND(LEFT(OnlineRetail[[#This Row],[InvoiceNo]],1)&lt;&gt;"C",OnlineRetail[[#This Row],[CustomerID]]&lt;&gt;""),"Yes","No")</f>
        <v>Yes</v>
      </c>
      <c r="J18546" s="4">
        <f>EOMONTH(OnlineRetail[[#This Row],[InvoiceDate]],-1)+1</f>
        <v>40848</v>
      </c>
      <c r="K18546" s="6">
        <f>OnlineRetail[[#This Row],[Quantity]]*OnlineRetail[[#This Row],[UnitPrice]]</f>
        <v>29.75</v>
      </c>
      <c r="L18546" t="str">
        <f t="shared" si="289"/>
        <v>12664|Nov-2011</v>
      </c>
    </row>
    <row r="18547" spans="1:12">
      <c r="A18547">
        <v>539277</v>
      </c>
      <c r="B18547" t="s">
        <v>196</v>
      </c>
      <c r="C18547" t="s">
        <v>27</v>
      </c>
      <c r="D18547">
        <v>20</v>
      </c>
      <c r="E18547" s="1">
        <v>40859.711111111108</v>
      </c>
      <c r="F18547">
        <v>1.25</v>
      </c>
      <c r="G18547">
        <v>12632</v>
      </c>
      <c r="H18547" t="s">
        <v>10</v>
      </c>
      <c r="I18547" t="str">
        <f>IF(AND(LEFT(OnlineRetail[[#This Row],[InvoiceNo]],1)&lt;&gt;"C",OnlineRetail[[#This Row],[CustomerID]]&lt;&gt;""),"Yes","No")</f>
        <v>Yes</v>
      </c>
      <c r="J18547" s="4">
        <f>EOMONTH(OnlineRetail[[#This Row],[InvoiceDate]],-1)+1</f>
        <v>40848</v>
      </c>
      <c r="K18547" s="6">
        <f>OnlineRetail[[#This Row],[Quantity]]*OnlineRetail[[#This Row],[UnitPrice]]</f>
        <v>25</v>
      </c>
      <c r="L18547" t="str">
        <f t="shared" si="289"/>
        <v>12632|Nov-2011</v>
      </c>
    </row>
    <row r="18548" spans="1:12">
      <c r="A18548">
        <v>550892</v>
      </c>
      <c r="B18548" t="s">
        <v>232</v>
      </c>
      <c r="C18548" t="s">
        <v>40</v>
      </c>
      <c r="D18548">
        <v>23</v>
      </c>
      <c r="E18548" s="1">
        <v>40859.71597222222</v>
      </c>
      <c r="F18548">
        <v>3.39</v>
      </c>
      <c r="G18548">
        <v>12610</v>
      </c>
      <c r="H18548" t="s">
        <v>10</v>
      </c>
      <c r="I18548" t="str">
        <f>IF(AND(LEFT(OnlineRetail[[#This Row],[InvoiceNo]],1)&lt;&gt;"C",OnlineRetail[[#This Row],[CustomerID]]&lt;&gt;""),"Yes","No")</f>
        <v>Yes</v>
      </c>
      <c r="J18548" s="4">
        <f>EOMONTH(OnlineRetail[[#This Row],[InvoiceDate]],-1)+1</f>
        <v>40848</v>
      </c>
      <c r="K18548" s="6">
        <f>OnlineRetail[[#This Row],[Quantity]]*OnlineRetail[[#This Row],[UnitPrice]]</f>
        <v>77.97</v>
      </c>
      <c r="L18548" t="str">
        <f t="shared" si="289"/>
        <v>12610|Nov-2011</v>
      </c>
    </row>
    <row r="18549" spans="1:12">
      <c r="A18549">
        <v>536683</v>
      </c>
      <c r="B18549" t="s">
        <v>69</v>
      </c>
      <c r="C18549" t="s">
        <v>9</v>
      </c>
      <c r="D18549">
        <v>2</v>
      </c>
      <c r="E18549" s="1">
        <v>40859.71875</v>
      </c>
      <c r="F18549">
        <v>9.9499999999999993</v>
      </c>
      <c r="G18549">
        <v>12997</v>
      </c>
      <c r="H18549" t="s">
        <v>10</v>
      </c>
      <c r="I18549" t="str">
        <f>IF(AND(LEFT(OnlineRetail[[#This Row],[InvoiceNo]],1)&lt;&gt;"C",OnlineRetail[[#This Row],[CustomerID]]&lt;&gt;""),"Yes","No")</f>
        <v>Yes</v>
      </c>
      <c r="J18549" s="4">
        <f>EOMONTH(OnlineRetail[[#This Row],[InvoiceDate]],-1)+1</f>
        <v>40848</v>
      </c>
      <c r="K18549" s="6">
        <f>OnlineRetail[[#This Row],[Quantity]]*OnlineRetail[[#This Row],[UnitPrice]]</f>
        <v>19.899999999999999</v>
      </c>
      <c r="L18549" t="str">
        <f t="shared" si="289"/>
        <v>12997|Nov-2011</v>
      </c>
    </row>
    <row r="18550" spans="1:12">
      <c r="A18550">
        <v>548077</v>
      </c>
      <c r="B18550" t="s">
        <v>272</v>
      </c>
      <c r="C18550" t="s">
        <v>53</v>
      </c>
      <c r="D18550">
        <v>14</v>
      </c>
      <c r="E18550" s="1">
        <v>40859.734722222223</v>
      </c>
      <c r="F18550">
        <v>1.25</v>
      </c>
      <c r="G18550">
        <v>12931</v>
      </c>
      <c r="H18550" t="s">
        <v>10</v>
      </c>
      <c r="I18550" t="str">
        <f>IF(AND(LEFT(OnlineRetail[[#This Row],[InvoiceNo]],1)&lt;&gt;"C",OnlineRetail[[#This Row],[CustomerID]]&lt;&gt;""),"Yes","No")</f>
        <v>Yes</v>
      </c>
      <c r="J18550" s="4">
        <f>EOMONTH(OnlineRetail[[#This Row],[InvoiceDate]],-1)+1</f>
        <v>40848</v>
      </c>
      <c r="K18550" s="6">
        <f>OnlineRetail[[#This Row],[Quantity]]*OnlineRetail[[#This Row],[UnitPrice]]</f>
        <v>17.5</v>
      </c>
      <c r="L18550" t="str">
        <f t="shared" si="289"/>
        <v>12931|Nov-2011</v>
      </c>
    </row>
    <row r="18551" spans="1:12">
      <c r="A18551">
        <v>542774</v>
      </c>
      <c r="B18551" t="s">
        <v>122</v>
      </c>
      <c r="C18551" t="s">
        <v>9</v>
      </c>
      <c r="D18551">
        <v>2</v>
      </c>
      <c r="E18551" s="1">
        <v>40859.748611111107</v>
      </c>
      <c r="F18551">
        <v>0.85</v>
      </c>
      <c r="G18551">
        <v>13533</v>
      </c>
      <c r="H18551" t="s">
        <v>10</v>
      </c>
      <c r="I18551" t="str">
        <f>IF(AND(LEFT(OnlineRetail[[#This Row],[InvoiceNo]],1)&lt;&gt;"C",OnlineRetail[[#This Row],[CustomerID]]&lt;&gt;""),"Yes","No")</f>
        <v>Yes</v>
      </c>
      <c r="J18551" s="4">
        <f>EOMONTH(OnlineRetail[[#This Row],[InvoiceDate]],-1)+1</f>
        <v>40848</v>
      </c>
      <c r="K18551" s="6">
        <f>OnlineRetail[[#This Row],[Quantity]]*OnlineRetail[[#This Row],[UnitPrice]]</f>
        <v>1.7</v>
      </c>
      <c r="L18551" t="str">
        <f t="shared" si="289"/>
        <v>13533|Nov-2011</v>
      </c>
    </row>
    <row r="18552" spans="1:12">
      <c r="A18552">
        <v>545883</v>
      </c>
      <c r="B18552" t="s">
        <v>285</v>
      </c>
      <c r="C18552" t="s">
        <v>9</v>
      </c>
      <c r="D18552">
        <v>1</v>
      </c>
      <c r="E18552" s="1">
        <v>40859.752083333333</v>
      </c>
      <c r="F18552">
        <v>9.9499999999999993</v>
      </c>
      <c r="G18552">
        <v>13697</v>
      </c>
      <c r="H18552" t="s">
        <v>10</v>
      </c>
      <c r="I18552" t="str">
        <f>IF(AND(LEFT(OnlineRetail[[#This Row],[InvoiceNo]],1)&lt;&gt;"C",OnlineRetail[[#This Row],[CustomerID]]&lt;&gt;""),"Yes","No")</f>
        <v>Yes</v>
      </c>
      <c r="J18552" s="4">
        <f>EOMONTH(OnlineRetail[[#This Row],[InvoiceDate]],-1)+1</f>
        <v>40848</v>
      </c>
      <c r="K18552" s="6">
        <f>OnlineRetail[[#This Row],[Quantity]]*OnlineRetail[[#This Row],[UnitPrice]]</f>
        <v>9.9499999999999993</v>
      </c>
      <c r="L18552" t="str">
        <f t="shared" si="289"/>
        <v>13697|Nov-2011</v>
      </c>
    </row>
    <row r="18553" spans="1:12">
      <c r="A18553">
        <v>544993</v>
      </c>
      <c r="B18553" t="s">
        <v>194</v>
      </c>
      <c r="C18553" t="s">
        <v>33</v>
      </c>
      <c r="D18553">
        <v>3</v>
      </c>
      <c r="E18553" s="1">
        <v>40859.754166666673</v>
      </c>
      <c r="F18553">
        <v>0.85</v>
      </c>
      <c r="G18553">
        <v>14317</v>
      </c>
      <c r="H18553" t="s">
        <v>22</v>
      </c>
      <c r="I18553" t="str">
        <f>IF(AND(LEFT(OnlineRetail[[#This Row],[InvoiceNo]],1)&lt;&gt;"C",OnlineRetail[[#This Row],[CustomerID]]&lt;&gt;""),"Yes","No")</f>
        <v>Yes</v>
      </c>
      <c r="J18553" s="4">
        <f>EOMONTH(OnlineRetail[[#This Row],[InvoiceDate]],-1)+1</f>
        <v>40848</v>
      </c>
      <c r="K18553" s="6">
        <f>OnlineRetail[[#This Row],[Quantity]]*OnlineRetail[[#This Row],[UnitPrice]]</f>
        <v>2.5499999999999998</v>
      </c>
      <c r="L18553" t="str">
        <f t="shared" si="289"/>
        <v>14317|Nov-2011</v>
      </c>
    </row>
    <row r="18554" spans="1:12">
      <c r="A18554">
        <v>538281</v>
      </c>
      <c r="B18554" t="s">
        <v>258</v>
      </c>
      <c r="C18554" t="s">
        <v>83</v>
      </c>
      <c r="D18554">
        <v>22</v>
      </c>
      <c r="E18554" s="1">
        <v>40859.756249999999</v>
      </c>
      <c r="F18554">
        <v>2.1</v>
      </c>
      <c r="G18554">
        <v>12444</v>
      </c>
      <c r="H18554" t="s">
        <v>10</v>
      </c>
      <c r="I18554" t="str">
        <f>IF(AND(LEFT(OnlineRetail[[#This Row],[InvoiceNo]],1)&lt;&gt;"C",OnlineRetail[[#This Row],[CustomerID]]&lt;&gt;""),"Yes","No")</f>
        <v>Yes</v>
      </c>
      <c r="J18554" s="4">
        <f>EOMONTH(OnlineRetail[[#This Row],[InvoiceDate]],-1)+1</f>
        <v>40848</v>
      </c>
      <c r="K18554" s="6">
        <f>OnlineRetail[[#This Row],[Quantity]]*OnlineRetail[[#This Row],[UnitPrice]]</f>
        <v>46.2</v>
      </c>
      <c r="L18554" t="str">
        <f t="shared" si="289"/>
        <v>12444|Nov-2011</v>
      </c>
    </row>
    <row r="18555" spans="1:12">
      <c r="A18555">
        <v>541725</v>
      </c>
      <c r="B18555" t="s">
        <v>272</v>
      </c>
      <c r="C18555" t="s">
        <v>21</v>
      </c>
      <c r="D18555">
        <v>13</v>
      </c>
      <c r="E18555" s="1">
        <v>40859.762499999997</v>
      </c>
      <c r="F18555">
        <v>9.9499999999999993</v>
      </c>
      <c r="G18555">
        <v>13595</v>
      </c>
      <c r="H18555" t="s">
        <v>10</v>
      </c>
      <c r="I18555" t="str">
        <f>IF(AND(LEFT(OnlineRetail[[#This Row],[InvoiceNo]],1)&lt;&gt;"C",OnlineRetail[[#This Row],[CustomerID]]&lt;&gt;""),"Yes","No")</f>
        <v>Yes</v>
      </c>
      <c r="J18555" s="4">
        <f>EOMONTH(OnlineRetail[[#This Row],[InvoiceDate]],-1)+1</f>
        <v>40848</v>
      </c>
      <c r="K18555" s="6">
        <f>OnlineRetail[[#This Row],[Quantity]]*OnlineRetail[[#This Row],[UnitPrice]]</f>
        <v>129.35</v>
      </c>
      <c r="L18555" t="str">
        <f t="shared" si="289"/>
        <v>13595|Nov-2011</v>
      </c>
    </row>
    <row r="18556" spans="1:12">
      <c r="A18556">
        <v>545501</v>
      </c>
      <c r="B18556" t="s">
        <v>54</v>
      </c>
      <c r="C18556" t="s">
        <v>16</v>
      </c>
      <c r="D18556">
        <v>21</v>
      </c>
      <c r="E18556" s="1">
        <v>40859.765972222223</v>
      </c>
      <c r="F18556">
        <v>0.85</v>
      </c>
      <c r="G18556">
        <v>13533</v>
      </c>
      <c r="H18556" t="s">
        <v>10</v>
      </c>
      <c r="I18556" t="str">
        <f>IF(AND(LEFT(OnlineRetail[[#This Row],[InvoiceNo]],1)&lt;&gt;"C",OnlineRetail[[#This Row],[CustomerID]]&lt;&gt;""),"Yes","No")</f>
        <v>Yes</v>
      </c>
      <c r="J18556" s="4">
        <f>EOMONTH(OnlineRetail[[#This Row],[InvoiceDate]],-1)+1</f>
        <v>40848</v>
      </c>
      <c r="K18556" s="6">
        <f>OnlineRetail[[#This Row],[Quantity]]*OnlineRetail[[#This Row],[UnitPrice]]</f>
        <v>17.849999999999998</v>
      </c>
      <c r="L18556" t="str">
        <f t="shared" si="289"/>
        <v>13533|Nov-2011</v>
      </c>
    </row>
    <row r="18557" spans="1:12">
      <c r="A18557">
        <v>549550</v>
      </c>
      <c r="B18557" t="s">
        <v>113</v>
      </c>
      <c r="C18557" t="s">
        <v>12</v>
      </c>
      <c r="D18557">
        <v>9</v>
      </c>
      <c r="E18557" s="1">
        <v>40859.769444444442</v>
      </c>
      <c r="F18557">
        <v>4.25</v>
      </c>
      <c r="G18557">
        <v>13442</v>
      </c>
      <c r="H18557" t="s">
        <v>10</v>
      </c>
      <c r="I18557" t="str">
        <f>IF(AND(LEFT(OnlineRetail[[#This Row],[InvoiceNo]],1)&lt;&gt;"C",OnlineRetail[[#This Row],[CustomerID]]&lt;&gt;""),"Yes","No")</f>
        <v>Yes</v>
      </c>
      <c r="J18557" s="4">
        <f>EOMONTH(OnlineRetail[[#This Row],[InvoiceDate]],-1)+1</f>
        <v>40848</v>
      </c>
      <c r="K18557" s="6">
        <f>OnlineRetail[[#This Row],[Quantity]]*OnlineRetail[[#This Row],[UnitPrice]]</f>
        <v>38.25</v>
      </c>
      <c r="L18557" t="str">
        <f t="shared" si="289"/>
        <v>13442|Nov-2011</v>
      </c>
    </row>
    <row r="18558" spans="1:12">
      <c r="A18558">
        <v>552482</v>
      </c>
      <c r="B18558" t="s">
        <v>159</v>
      </c>
      <c r="C18558" t="s">
        <v>48</v>
      </c>
      <c r="D18558">
        <v>2</v>
      </c>
      <c r="E18558" s="1">
        <v>40859.770138888889</v>
      </c>
      <c r="F18558">
        <v>0.85</v>
      </c>
      <c r="G18558">
        <v>12992</v>
      </c>
      <c r="H18558" t="s">
        <v>25</v>
      </c>
      <c r="I18558" t="str">
        <f>IF(AND(LEFT(OnlineRetail[[#This Row],[InvoiceNo]],1)&lt;&gt;"C",OnlineRetail[[#This Row],[CustomerID]]&lt;&gt;""),"Yes","No")</f>
        <v>Yes</v>
      </c>
      <c r="J18558" s="4">
        <f>EOMONTH(OnlineRetail[[#This Row],[InvoiceDate]],-1)+1</f>
        <v>40848</v>
      </c>
      <c r="K18558" s="6">
        <f>OnlineRetail[[#This Row],[Quantity]]*OnlineRetail[[#This Row],[UnitPrice]]</f>
        <v>1.7</v>
      </c>
      <c r="L18558" t="str">
        <f t="shared" si="289"/>
        <v>12992|Nov-2011</v>
      </c>
    </row>
    <row r="18559" spans="1:12">
      <c r="A18559">
        <v>542609</v>
      </c>
      <c r="B18559" t="s">
        <v>273</v>
      </c>
      <c r="C18559" t="s">
        <v>53</v>
      </c>
      <c r="D18559">
        <v>12</v>
      </c>
      <c r="E18559" s="1">
        <v>40859.775694444441</v>
      </c>
      <c r="F18559">
        <v>2.1</v>
      </c>
      <c r="G18559">
        <v>13360</v>
      </c>
      <c r="H18559" t="s">
        <v>10</v>
      </c>
      <c r="I18559" t="str">
        <f>IF(AND(LEFT(OnlineRetail[[#This Row],[InvoiceNo]],1)&lt;&gt;"C",OnlineRetail[[#This Row],[CustomerID]]&lt;&gt;""),"Yes","No")</f>
        <v>Yes</v>
      </c>
      <c r="J18559" s="4">
        <f>EOMONTH(OnlineRetail[[#This Row],[InvoiceDate]],-1)+1</f>
        <v>40848</v>
      </c>
      <c r="K18559" s="6">
        <f>OnlineRetail[[#This Row],[Quantity]]*OnlineRetail[[#This Row],[UnitPrice]]</f>
        <v>25.200000000000003</v>
      </c>
      <c r="L18559" t="str">
        <f t="shared" si="289"/>
        <v>13360|Nov-2011</v>
      </c>
    </row>
    <row r="18560" spans="1:12">
      <c r="A18560">
        <v>554544</v>
      </c>
      <c r="B18560" t="s">
        <v>227</v>
      </c>
      <c r="C18560" t="s">
        <v>42</v>
      </c>
      <c r="D18560">
        <v>2</v>
      </c>
      <c r="E18560" s="1">
        <v>40859.779166666667</v>
      </c>
      <c r="F18560">
        <v>2.1</v>
      </c>
      <c r="G18560">
        <v>14175</v>
      </c>
      <c r="H18560" t="s">
        <v>10</v>
      </c>
      <c r="I18560" t="str">
        <f>IF(AND(LEFT(OnlineRetail[[#This Row],[InvoiceNo]],1)&lt;&gt;"C",OnlineRetail[[#This Row],[CustomerID]]&lt;&gt;""),"Yes","No")</f>
        <v>Yes</v>
      </c>
      <c r="J18560" s="4">
        <f>EOMONTH(OnlineRetail[[#This Row],[InvoiceDate]],-1)+1</f>
        <v>40848</v>
      </c>
      <c r="K18560" s="6">
        <f>OnlineRetail[[#This Row],[Quantity]]*OnlineRetail[[#This Row],[UnitPrice]]</f>
        <v>4.2</v>
      </c>
      <c r="L18560" t="str">
        <f t="shared" si="289"/>
        <v>14175|Nov-2011</v>
      </c>
    </row>
    <row r="18561" spans="1:12">
      <c r="A18561">
        <v>552959</v>
      </c>
      <c r="B18561" t="s">
        <v>125</v>
      </c>
      <c r="C18561" t="s">
        <v>29</v>
      </c>
      <c r="D18561">
        <v>7</v>
      </c>
      <c r="E18561" s="1">
        <v>40859.784722222219</v>
      </c>
      <c r="F18561">
        <v>3.39</v>
      </c>
      <c r="G18561">
        <v>12994</v>
      </c>
      <c r="H18561" t="s">
        <v>10</v>
      </c>
      <c r="I18561" t="str">
        <f>IF(AND(LEFT(OnlineRetail[[#This Row],[InvoiceNo]],1)&lt;&gt;"C",OnlineRetail[[#This Row],[CustomerID]]&lt;&gt;""),"Yes","No")</f>
        <v>Yes</v>
      </c>
      <c r="J18561" s="4">
        <f>EOMONTH(OnlineRetail[[#This Row],[InvoiceDate]],-1)+1</f>
        <v>40848</v>
      </c>
      <c r="K18561" s="6">
        <f>OnlineRetail[[#This Row],[Quantity]]*OnlineRetail[[#This Row],[UnitPrice]]</f>
        <v>23.73</v>
      </c>
      <c r="L18561" t="str">
        <f t="shared" si="289"/>
        <v>12994|Nov-2011</v>
      </c>
    </row>
    <row r="18562" spans="1:12">
      <c r="A18562">
        <v>548293</v>
      </c>
      <c r="B18562" t="s">
        <v>89</v>
      </c>
      <c r="C18562" t="s">
        <v>19</v>
      </c>
      <c r="D18562">
        <v>13</v>
      </c>
      <c r="E18562" s="1">
        <v>40859.794444444437</v>
      </c>
      <c r="F18562">
        <v>3.39</v>
      </c>
      <c r="G18562">
        <v>13590</v>
      </c>
      <c r="H18562" t="s">
        <v>10</v>
      </c>
      <c r="I18562" t="str">
        <f>IF(AND(LEFT(OnlineRetail[[#This Row],[InvoiceNo]],1)&lt;&gt;"C",OnlineRetail[[#This Row],[CustomerID]]&lt;&gt;""),"Yes","No")</f>
        <v>Yes</v>
      </c>
      <c r="J18562" s="4">
        <f>EOMONTH(OnlineRetail[[#This Row],[InvoiceDate]],-1)+1</f>
        <v>40848</v>
      </c>
      <c r="K18562" s="6">
        <f>OnlineRetail[[#This Row],[Quantity]]*OnlineRetail[[#This Row],[UnitPrice]]</f>
        <v>44.07</v>
      </c>
      <c r="L18562" t="str">
        <f t="shared" ref="L18562:L18625" si="290">IF(I18562="Yes",G18562&amp;"|"&amp;TEXT(J18562,"mmm-yyyy"),"")</f>
        <v>13590|Nov-2011</v>
      </c>
    </row>
    <row r="18563" spans="1:12">
      <c r="A18563">
        <v>547993</v>
      </c>
      <c r="B18563" t="s">
        <v>122</v>
      </c>
      <c r="C18563" t="s">
        <v>46</v>
      </c>
      <c r="D18563">
        <v>22</v>
      </c>
      <c r="E18563" s="1">
        <v>40859.800000000003</v>
      </c>
      <c r="F18563">
        <v>9.9499999999999993</v>
      </c>
      <c r="G18563">
        <v>12732</v>
      </c>
      <c r="H18563" t="s">
        <v>10</v>
      </c>
      <c r="I18563" t="str">
        <f>IF(AND(LEFT(OnlineRetail[[#This Row],[InvoiceNo]],1)&lt;&gt;"C",OnlineRetail[[#This Row],[CustomerID]]&lt;&gt;""),"Yes","No")</f>
        <v>Yes</v>
      </c>
      <c r="J18563" s="4">
        <f>EOMONTH(OnlineRetail[[#This Row],[InvoiceDate]],-1)+1</f>
        <v>40848</v>
      </c>
      <c r="K18563" s="6">
        <f>OnlineRetail[[#This Row],[Quantity]]*OnlineRetail[[#This Row],[UnitPrice]]</f>
        <v>218.89999999999998</v>
      </c>
      <c r="L18563" t="str">
        <f t="shared" si="290"/>
        <v>12732|Nov-2011</v>
      </c>
    </row>
    <row r="18564" spans="1:12">
      <c r="A18564">
        <v>547947</v>
      </c>
      <c r="B18564" t="s">
        <v>63</v>
      </c>
      <c r="C18564" t="s">
        <v>29</v>
      </c>
      <c r="D18564">
        <v>16</v>
      </c>
      <c r="E18564" s="1">
        <v>40859.802083333343</v>
      </c>
      <c r="F18564">
        <v>3.39</v>
      </c>
      <c r="G18564">
        <v>12450</v>
      </c>
      <c r="H18564" t="s">
        <v>10</v>
      </c>
      <c r="I18564" t="str">
        <f>IF(AND(LEFT(OnlineRetail[[#This Row],[InvoiceNo]],1)&lt;&gt;"C",OnlineRetail[[#This Row],[CustomerID]]&lt;&gt;""),"Yes","No")</f>
        <v>Yes</v>
      </c>
      <c r="J18564" s="4">
        <f>EOMONTH(OnlineRetail[[#This Row],[InvoiceDate]],-1)+1</f>
        <v>40848</v>
      </c>
      <c r="K18564" s="6">
        <f>OnlineRetail[[#This Row],[Quantity]]*OnlineRetail[[#This Row],[UnitPrice]]</f>
        <v>54.24</v>
      </c>
      <c r="L18564" t="str">
        <f t="shared" si="290"/>
        <v>12450|Nov-2011</v>
      </c>
    </row>
    <row r="18565" spans="1:12">
      <c r="A18565">
        <v>553231</v>
      </c>
      <c r="B18565" t="s">
        <v>224</v>
      </c>
      <c r="C18565" t="s">
        <v>33</v>
      </c>
      <c r="D18565">
        <v>6</v>
      </c>
      <c r="E18565" s="1">
        <v>40859.804861111108</v>
      </c>
      <c r="F18565">
        <v>1.65</v>
      </c>
      <c r="G18565">
        <v>13549</v>
      </c>
      <c r="H18565" t="s">
        <v>10</v>
      </c>
      <c r="I18565" t="str">
        <f>IF(AND(LEFT(OnlineRetail[[#This Row],[InvoiceNo]],1)&lt;&gt;"C",OnlineRetail[[#This Row],[CustomerID]]&lt;&gt;""),"Yes","No")</f>
        <v>Yes</v>
      </c>
      <c r="J18565" s="4">
        <f>EOMONTH(OnlineRetail[[#This Row],[InvoiceDate]],-1)+1</f>
        <v>40848</v>
      </c>
      <c r="K18565" s="6">
        <f>OnlineRetail[[#This Row],[Quantity]]*OnlineRetail[[#This Row],[UnitPrice]]</f>
        <v>9.8999999999999986</v>
      </c>
      <c r="L18565" t="str">
        <f t="shared" si="290"/>
        <v>13549|Nov-2011</v>
      </c>
    </row>
    <row r="18566" spans="1:12">
      <c r="A18566">
        <v>546082</v>
      </c>
      <c r="B18566" t="s">
        <v>135</v>
      </c>
      <c r="C18566" t="s">
        <v>48</v>
      </c>
      <c r="D18566">
        <v>23</v>
      </c>
      <c r="E18566" s="1">
        <v>40859.816666666673</v>
      </c>
      <c r="F18566">
        <v>4.25</v>
      </c>
      <c r="G18566">
        <v>12936</v>
      </c>
      <c r="H18566" t="s">
        <v>10</v>
      </c>
      <c r="I18566" t="str">
        <f>IF(AND(LEFT(OnlineRetail[[#This Row],[InvoiceNo]],1)&lt;&gt;"C",OnlineRetail[[#This Row],[CustomerID]]&lt;&gt;""),"Yes","No")</f>
        <v>Yes</v>
      </c>
      <c r="J18566" s="4">
        <f>EOMONTH(OnlineRetail[[#This Row],[InvoiceDate]],-1)+1</f>
        <v>40848</v>
      </c>
      <c r="K18566" s="6">
        <f>OnlineRetail[[#This Row],[Quantity]]*OnlineRetail[[#This Row],[UnitPrice]]</f>
        <v>97.75</v>
      </c>
      <c r="L18566" t="str">
        <f t="shared" si="290"/>
        <v>12936|Nov-2011</v>
      </c>
    </row>
    <row r="18567" spans="1:12">
      <c r="A18567">
        <v>551194</v>
      </c>
      <c r="B18567" t="s">
        <v>231</v>
      </c>
      <c r="C18567" t="s">
        <v>72</v>
      </c>
      <c r="D18567">
        <v>1</v>
      </c>
      <c r="E18567" s="1">
        <v>40859.82708333333</v>
      </c>
      <c r="F18567">
        <v>5.95</v>
      </c>
      <c r="G18567">
        <v>12713</v>
      </c>
      <c r="H18567" t="s">
        <v>10</v>
      </c>
      <c r="I18567" t="str">
        <f>IF(AND(LEFT(OnlineRetail[[#This Row],[InvoiceNo]],1)&lt;&gt;"C",OnlineRetail[[#This Row],[CustomerID]]&lt;&gt;""),"Yes","No")</f>
        <v>Yes</v>
      </c>
      <c r="J18567" s="4">
        <f>EOMONTH(OnlineRetail[[#This Row],[InvoiceDate]],-1)+1</f>
        <v>40848</v>
      </c>
      <c r="K18567" s="6">
        <f>OnlineRetail[[#This Row],[Quantity]]*OnlineRetail[[#This Row],[UnitPrice]]</f>
        <v>5.95</v>
      </c>
      <c r="L18567" t="str">
        <f t="shared" si="290"/>
        <v>12713|Nov-2011</v>
      </c>
    </row>
    <row r="18568" spans="1:12">
      <c r="A18568">
        <v>556200</v>
      </c>
      <c r="B18568" t="s">
        <v>234</v>
      </c>
      <c r="C18568" t="s">
        <v>9</v>
      </c>
      <c r="D18568">
        <v>13</v>
      </c>
      <c r="E18568" s="1">
        <v>40859.827777777777</v>
      </c>
      <c r="F18568">
        <v>2.5499999999999998</v>
      </c>
      <c r="G18568">
        <v>13638</v>
      </c>
      <c r="H18568" t="s">
        <v>10</v>
      </c>
      <c r="I18568" t="str">
        <f>IF(AND(LEFT(OnlineRetail[[#This Row],[InvoiceNo]],1)&lt;&gt;"C",OnlineRetail[[#This Row],[CustomerID]]&lt;&gt;""),"Yes","No")</f>
        <v>Yes</v>
      </c>
      <c r="J18568" s="4">
        <f>EOMONTH(OnlineRetail[[#This Row],[InvoiceDate]],-1)+1</f>
        <v>40848</v>
      </c>
      <c r="K18568" s="6">
        <f>OnlineRetail[[#This Row],[Quantity]]*OnlineRetail[[#This Row],[UnitPrice]]</f>
        <v>33.15</v>
      </c>
      <c r="L18568" t="str">
        <f t="shared" si="290"/>
        <v>13638|Nov-2011</v>
      </c>
    </row>
    <row r="18569" spans="1:12">
      <c r="A18569">
        <v>555652</v>
      </c>
      <c r="B18569" t="s">
        <v>162</v>
      </c>
      <c r="C18569" t="s">
        <v>53</v>
      </c>
      <c r="D18569">
        <v>16</v>
      </c>
      <c r="E18569" s="1">
        <v>40859.830555555563</v>
      </c>
      <c r="F18569">
        <v>7.95</v>
      </c>
      <c r="G18569">
        <v>12420</v>
      </c>
      <c r="H18569" t="s">
        <v>10</v>
      </c>
      <c r="I18569" t="str">
        <f>IF(AND(LEFT(OnlineRetail[[#This Row],[InvoiceNo]],1)&lt;&gt;"C",OnlineRetail[[#This Row],[CustomerID]]&lt;&gt;""),"Yes","No")</f>
        <v>Yes</v>
      </c>
      <c r="J18569" s="4">
        <f>EOMONTH(OnlineRetail[[#This Row],[InvoiceDate]],-1)+1</f>
        <v>40848</v>
      </c>
      <c r="K18569" s="6">
        <f>OnlineRetail[[#This Row],[Quantity]]*OnlineRetail[[#This Row],[UnitPrice]]</f>
        <v>127.2</v>
      </c>
      <c r="L18569" t="str">
        <f t="shared" si="290"/>
        <v>12420|Nov-2011</v>
      </c>
    </row>
    <row r="18570" spans="1:12">
      <c r="A18570">
        <v>547395</v>
      </c>
      <c r="B18570" t="s">
        <v>223</v>
      </c>
      <c r="C18570" t="s">
        <v>21</v>
      </c>
      <c r="D18570">
        <v>10</v>
      </c>
      <c r="E18570" s="1">
        <v>40859.832638888889</v>
      </c>
      <c r="F18570">
        <v>5.95</v>
      </c>
      <c r="G18570">
        <v>13587</v>
      </c>
      <c r="H18570" t="s">
        <v>10</v>
      </c>
      <c r="I18570" t="str">
        <f>IF(AND(LEFT(OnlineRetail[[#This Row],[InvoiceNo]],1)&lt;&gt;"C",OnlineRetail[[#This Row],[CustomerID]]&lt;&gt;""),"Yes","No")</f>
        <v>Yes</v>
      </c>
      <c r="J18570" s="4">
        <f>EOMONTH(OnlineRetail[[#This Row],[InvoiceDate]],-1)+1</f>
        <v>40848</v>
      </c>
      <c r="K18570" s="6">
        <f>OnlineRetail[[#This Row],[Quantity]]*OnlineRetail[[#This Row],[UnitPrice]]</f>
        <v>59.5</v>
      </c>
      <c r="L18570" t="str">
        <f t="shared" si="290"/>
        <v>13587|Nov-2011</v>
      </c>
    </row>
    <row r="18571" spans="1:12">
      <c r="A18571">
        <v>542626</v>
      </c>
      <c r="B18571" t="s">
        <v>117</v>
      </c>
      <c r="C18571" t="s">
        <v>9</v>
      </c>
      <c r="D18571">
        <v>4</v>
      </c>
      <c r="E18571" s="1">
        <v>40860.341666666667</v>
      </c>
      <c r="F18571">
        <v>2.5499999999999998</v>
      </c>
      <c r="G18571">
        <v>13070</v>
      </c>
      <c r="H18571" t="s">
        <v>10</v>
      </c>
      <c r="I18571" t="str">
        <f>IF(AND(LEFT(OnlineRetail[[#This Row],[InvoiceNo]],1)&lt;&gt;"C",OnlineRetail[[#This Row],[CustomerID]]&lt;&gt;""),"Yes","No")</f>
        <v>Yes</v>
      </c>
      <c r="J18571" s="4">
        <f>EOMONTH(OnlineRetail[[#This Row],[InvoiceDate]],-1)+1</f>
        <v>40848</v>
      </c>
      <c r="K18571" s="6">
        <f>OnlineRetail[[#This Row],[Quantity]]*OnlineRetail[[#This Row],[UnitPrice]]</f>
        <v>10.199999999999999</v>
      </c>
      <c r="L18571" t="str">
        <f t="shared" si="290"/>
        <v>13070|Nov-2011</v>
      </c>
    </row>
    <row r="18572" spans="1:12">
      <c r="A18572">
        <v>542565</v>
      </c>
      <c r="B18572" t="s">
        <v>110</v>
      </c>
      <c r="C18572" t="s">
        <v>9</v>
      </c>
      <c r="D18572">
        <v>23</v>
      </c>
      <c r="E18572" s="1">
        <v>40860.342361111107</v>
      </c>
      <c r="F18572">
        <v>0.85</v>
      </c>
      <c r="G18572">
        <v>13427</v>
      </c>
      <c r="H18572" t="s">
        <v>10</v>
      </c>
      <c r="I18572" t="str">
        <f>IF(AND(LEFT(OnlineRetail[[#This Row],[InvoiceNo]],1)&lt;&gt;"C",OnlineRetail[[#This Row],[CustomerID]]&lt;&gt;""),"Yes","No")</f>
        <v>Yes</v>
      </c>
      <c r="J18572" s="4">
        <f>EOMONTH(OnlineRetail[[#This Row],[InvoiceDate]],-1)+1</f>
        <v>40848</v>
      </c>
      <c r="K18572" s="6">
        <f>OnlineRetail[[#This Row],[Quantity]]*OnlineRetail[[#This Row],[UnitPrice]]</f>
        <v>19.55</v>
      </c>
      <c r="L18572" t="str">
        <f t="shared" si="290"/>
        <v>13427|Nov-2011</v>
      </c>
    </row>
    <row r="18573" spans="1:12">
      <c r="A18573">
        <v>541069</v>
      </c>
      <c r="B18573" t="s">
        <v>150</v>
      </c>
      <c r="C18573" t="s">
        <v>19</v>
      </c>
      <c r="D18573">
        <v>19</v>
      </c>
      <c r="E18573" s="1">
        <v>40860.342361111107</v>
      </c>
      <c r="F18573">
        <v>5.95</v>
      </c>
      <c r="G18573">
        <v>12935</v>
      </c>
      <c r="H18573" t="s">
        <v>10</v>
      </c>
      <c r="I18573" t="str">
        <f>IF(AND(LEFT(OnlineRetail[[#This Row],[InvoiceNo]],1)&lt;&gt;"C",OnlineRetail[[#This Row],[CustomerID]]&lt;&gt;""),"Yes","No")</f>
        <v>Yes</v>
      </c>
      <c r="J18573" s="4">
        <f>EOMONTH(OnlineRetail[[#This Row],[InvoiceDate]],-1)+1</f>
        <v>40848</v>
      </c>
      <c r="K18573" s="6">
        <f>OnlineRetail[[#This Row],[Quantity]]*OnlineRetail[[#This Row],[UnitPrice]]</f>
        <v>113.05</v>
      </c>
      <c r="L18573" t="str">
        <f t="shared" si="290"/>
        <v>12935|Nov-2011</v>
      </c>
    </row>
    <row r="18574" spans="1:12">
      <c r="A18574">
        <v>543576</v>
      </c>
      <c r="B18574" t="s">
        <v>233</v>
      </c>
      <c r="C18574" t="s">
        <v>33</v>
      </c>
      <c r="D18574">
        <v>20</v>
      </c>
      <c r="E18574" s="1">
        <v>40860.347916666673</v>
      </c>
      <c r="F18574">
        <v>2.1</v>
      </c>
      <c r="G18574">
        <v>13227</v>
      </c>
      <c r="H18574" t="s">
        <v>36</v>
      </c>
      <c r="I18574" t="str">
        <f>IF(AND(LEFT(OnlineRetail[[#This Row],[InvoiceNo]],1)&lt;&gt;"C",OnlineRetail[[#This Row],[CustomerID]]&lt;&gt;""),"Yes","No")</f>
        <v>Yes</v>
      </c>
      <c r="J18574" s="4">
        <f>EOMONTH(OnlineRetail[[#This Row],[InvoiceDate]],-1)+1</f>
        <v>40848</v>
      </c>
      <c r="K18574" s="6">
        <f>OnlineRetail[[#This Row],[Quantity]]*OnlineRetail[[#This Row],[UnitPrice]]</f>
        <v>42</v>
      </c>
      <c r="L18574" t="str">
        <f t="shared" si="290"/>
        <v>13227|Nov-2011</v>
      </c>
    </row>
    <row r="18575" spans="1:12" hidden="1">
      <c r="A18575" t="s">
        <v>451</v>
      </c>
      <c r="B18575" t="s">
        <v>180</v>
      </c>
      <c r="C18575" t="s">
        <v>50</v>
      </c>
      <c r="D18575">
        <v>18</v>
      </c>
      <c r="E18575" s="1">
        <v>40860.351388888892</v>
      </c>
      <c r="F18575">
        <v>5.95</v>
      </c>
      <c r="G18575">
        <v>13749</v>
      </c>
      <c r="H18575" t="s">
        <v>31</v>
      </c>
      <c r="I18575" t="str">
        <f>IF(AND(LEFT(OnlineRetail[[#This Row],[InvoiceNo]],1)&lt;&gt;"C",OnlineRetail[[#This Row],[CustomerID]]&lt;&gt;""),"Yes","No")</f>
        <v>No</v>
      </c>
      <c r="J18575" s="4">
        <f>EOMONTH(OnlineRetail[[#This Row],[InvoiceDate]],-1)+1</f>
        <v>40848</v>
      </c>
      <c r="K18575" s="6">
        <f>OnlineRetail[[#This Row],[Quantity]]*OnlineRetail[[#This Row],[UnitPrice]]</f>
        <v>107.10000000000001</v>
      </c>
      <c r="L18575" t="str">
        <f t="shared" si="290"/>
        <v/>
      </c>
    </row>
    <row r="18576" spans="1:12">
      <c r="A18576">
        <v>544887</v>
      </c>
      <c r="B18576" t="s">
        <v>278</v>
      </c>
      <c r="C18576" t="s">
        <v>16</v>
      </c>
      <c r="D18576">
        <v>11</v>
      </c>
      <c r="E18576" s="1">
        <v>40860.356944444437</v>
      </c>
      <c r="F18576">
        <v>4.95</v>
      </c>
      <c r="G18576">
        <v>14103</v>
      </c>
      <c r="H18576" t="s">
        <v>36</v>
      </c>
      <c r="I18576" t="str">
        <f>IF(AND(LEFT(OnlineRetail[[#This Row],[InvoiceNo]],1)&lt;&gt;"C",OnlineRetail[[#This Row],[CustomerID]]&lt;&gt;""),"Yes","No")</f>
        <v>Yes</v>
      </c>
      <c r="J18576" s="4">
        <f>EOMONTH(OnlineRetail[[#This Row],[InvoiceDate]],-1)+1</f>
        <v>40848</v>
      </c>
      <c r="K18576" s="6">
        <f>OnlineRetail[[#This Row],[Quantity]]*OnlineRetail[[#This Row],[UnitPrice]]</f>
        <v>54.45</v>
      </c>
      <c r="L18576" t="str">
        <f t="shared" si="290"/>
        <v>14103|Nov-2011</v>
      </c>
    </row>
    <row r="18577" spans="1:12" hidden="1">
      <c r="A18577" t="s">
        <v>452</v>
      </c>
      <c r="B18577" t="s">
        <v>192</v>
      </c>
      <c r="C18577" t="s">
        <v>72</v>
      </c>
      <c r="D18577">
        <v>3</v>
      </c>
      <c r="E18577" s="1">
        <v>40860.363194444442</v>
      </c>
      <c r="F18577">
        <v>0.85</v>
      </c>
      <c r="G18577">
        <v>13546</v>
      </c>
      <c r="H18577" t="s">
        <v>10</v>
      </c>
      <c r="I18577" t="str">
        <f>IF(AND(LEFT(OnlineRetail[[#This Row],[InvoiceNo]],1)&lt;&gt;"C",OnlineRetail[[#This Row],[CustomerID]]&lt;&gt;""),"Yes","No")</f>
        <v>No</v>
      </c>
      <c r="J18577" s="4">
        <f>EOMONTH(OnlineRetail[[#This Row],[InvoiceDate]],-1)+1</f>
        <v>40848</v>
      </c>
      <c r="K18577" s="6">
        <f>OnlineRetail[[#This Row],[Quantity]]*OnlineRetail[[#This Row],[UnitPrice]]</f>
        <v>2.5499999999999998</v>
      </c>
      <c r="L18577" t="str">
        <f t="shared" si="290"/>
        <v/>
      </c>
    </row>
    <row r="18578" spans="1:12">
      <c r="A18578">
        <v>553425</v>
      </c>
      <c r="B18578" t="s">
        <v>255</v>
      </c>
      <c r="C18578" t="s">
        <v>9</v>
      </c>
      <c r="D18578">
        <v>22</v>
      </c>
      <c r="E18578" s="1">
        <v>40860.363888888889</v>
      </c>
      <c r="F18578">
        <v>4.25</v>
      </c>
      <c r="G18578">
        <v>12668</v>
      </c>
      <c r="H18578" t="s">
        <v>10</v>
      </c>
      <c r="I18578" t="str">
        <f>IF(AND(LEFT(OnlineRetail[[#This Row],[InvoiceNo]],1)&lt;&gt;"C",OnlineRetail[[#This Row],[CustomerID]]&lt;&gt;""),"Yes","No")</f>
        <v>Yes</v>
      </c>
      <c r="J18578" s="4">
        <f>EOMONTH(OnlineRetail[[#This Row],[InvoiceDate]],-1)+1</f>
        <v>40848</v>
      </c>
      <c r="K18578" s="6">
        <f>OnlineRetail[[#This Row],[Quantity]]*OnlineRetail[[#This Row],[UnitPrice]]</f>
        <v>93.5</v>
      </c>
      <c r="L18578" t="str">
        <f t="shared" si="290"/>
        <v>12668|Nov-2011</v>
      </c>
    </row>
    <row r="18579" spans="1:12">
      <c r="A18579">
        <v>536549</v>
      </c>
      <c r="B18579" t="s">
        <v>86</v>
      </c>
      <c r="C18579" t="s">
        <v>27</v>
      </c>
      <c r="D18579">
        <v>13</v>
      </c>
      <c r="E18579" s="1">
        <v>40860.363888888889</v>
      </c>
      <c r="F18579">
        <v>4.95</v>
      </c>
      <c r="G18579">
        <v>13478</v>
      </c>
      <c r="H18579" t="s">
        <v>10</v>
      </c>
      <c r="I18579" t="str">
        <f>IF(AND(LEFT(OnlineRetail[[#This Row],[InvoiceNo]],1)&lt;&gt;"C",OnlineRetail[[#This Row],[CustomerID]]&lt;&gt;""),"Yes","No")</f>
        <v>Yes</v>
      </c>
      <c r="J18579" s="4">
        <f>EOMONTH(OnlineRetail[[#This Row],[InvoiceDate]],-1)+1</f>
        <v>40848</v>
      </c>
      <c r="K18579" s="6">
        <f>OnlineRetail[[#This Row],[Quantity]]*OnlineRetail[[#This Row],[UnitPrice]]</f>
        <v>64.350000000000009</v>
      </c>
      <c r="L18579" t="str">
        <f t="shared" si="290"/>
        <v>13478|Nov-2011</v>
      </c>
    </row>
    <row r="18580" spans="1:12">
      <c r="A18580">
        <v>548130</v>
      </c>
      <c r="B18580" t="s">
        <v>160</v>
      </c>
      <c r="C18580" t="s">
        <v>72</v>
      </c>
      <c r="D18580">
        <v>7</v>
      </c>
      <c r="E18580" s="1">
        <v>40860.364583333343</v>
      </c>
      <c r="F18580">
        <v>2.5499999999999998</v>
      </c>
      <c r="G18580">
        <v>12882</v>
      </c>
      <c r="H18580" t="s">
        <v>17</v>
      </c>
      <c r="I18580" t="str">
        <f>IF(AND(LEFT(OnlineRetail[[#This Row],[InvoiceNo]],1)&lt;&gt;"C",OnlineRetail[[#This Row],[CustomerID]]&lt;&gt;""),"Yes","No")</f>
        <v>Yes</v>
      </c>
      <c r="J18580" s="4">
        <f>EOMONTH(OnlineRetail[[#This Row],[InvoiceDate]],-1)+1</f>
        <v>40848</v>
      </c>
      <c r="K18580" s="6">
        <f>OnlineRetail[[#This Row],[Quantity]]*OnlineRetail[[#This Row],[UnitPrice]]</f>
        <v>17.849999999999998</v>
      </c>
      <c r="L18580" t="str">
        <f t="shared" si="290"/>
        <v>12882|Nov-2011</v>
      </c>
    </row>
    <row r="18581" spans="1:12">
      <c r="A18581">
        <v>550590</v>
      </c>
      <c r="B18581" t="s">
        <v>219</v>
      </c>
      <c r="C18581" t="s">
        <v>24</v>
      </c>
      <c r="D18581">
        <v>6</v>
      </c>
      <c r="E18581" s="1">
        <v>40860.366666666669</v>
      </c>
      <c r="F18581">
        <v>2.1</v>
      </c>
      <c r="G18581">
        <v>13648</v>
      </c>
      <c r="H18581" t="s">
        <v>10</v>
      </c>
      <c r="I18581" t="str">
        <f>IF(AND(LEFT(OnlineRetail[[#This Row],[InvoiceNo]],1)&lt;&gt;"C",OnlineRetail[[#This Row],[CustomerID]]&lt;&gt;""),"Yes","No")</f>
        <v>Yes</v>
      </c>
      <c r="J18581" s="4">
        <f>EOMONTH(OnlineRetail[[#This Row],[InvoiceDate]],-1)+1</f>
        <v>40848</v>
      </c>
      <c r="K18581" s="6">
        <f>OnlineRetail[[#This Row],[Quantity]]*OnlineRetail[[#This Row],[UnitPrice]]</f>
        <v>12.600000000000001</v>
      </c>
      <c r="L18581" t="str">
        <f t="shared" si="290"/>
        <v>13648|Nov-2011</v>
      </c>
    </row>
    <row r="18582" spans="1:12">
      <c r="A18582">
        <v>539481</v>
      </c>
      <c r="B18582" t="s">
        <v>113</v>
      </c>
      <c r="C18582" t="s">
        <v>29</v>
      </c>
      <c r="D18582">
        <v>13</v>
      </c>
      <c r="E18582" s="1">
        <v>40860.370138888888</v>
      </c>
      <c r="F18582">
        <v>9.9499999999999993</v>
      </c>
      <c r="G18582">
        <v>12577</v>
      </c>
      <c r="H18582" t="s">
        <v>17</v>
      </c>
      <c r="I18582" t="str">
        <f>IF(AND(LEFT(OnlineRetail[[#This Row],[InvoiceNo]],1)&lt;&gt;"C",OnlineRetail[[#This Row],[CustomerID]]&lt;&gt;""),"Yes","No")</f>
        <v>Yes</v>
      </c>
      <c r="J18582" s="4">
        <f>EOMONTH(OnlineRetail[[#This Row],[InvoiceDate]],-1)+1</f>
        <v>40848</v>
      </c>
      <c r="K18582" s="6">
        <f>OnlineRetail[[#This Row],[Quantity]]*OnlineRetail[[#This Row],[UnitPrice]]</f>
        <v>129.35</v>
      </c>
      <c r="L18582" t="str">
        <f t="shared" si="290"/>
        <v>12577|Nov-2011</v>
      </c>
    </row>
    <row r="18583" spans="1:12">
      <c r="A18583">
        <v>540822</v>
      </c>
      <c r="B18583" t="s">
        <v>302</v>
      </c>
      <c r="C18583" t="s">
        <v>19</v>
      </c>
      <c r="D18583">
        <v>15</v>
      </c>
      <c r="E18583" s="1">
        <v>40860.37777777778</v>
      </c>
      <c r="F18583">
        <v>1.25</v>
      </c>
      <c r="G18583">
        <v>12426</v>
      </c>
      <c r="H18583" t="s">
        <v>17</v>
      </c>
      <c r="I18583" t="str">
        <f>IF(AND(LEFT(OnlineRetail[[#This Row],[InvoiceNo]],1)&lt;&gt;"C",OnlineRetail[[#This Row],[CustomerID]]&lt;&gt;""),"Yes","No")</f>
        <v>Yes</v>
      </c>
      <c r="J18583" s="4">
        <f>EOMONTH(OnlineRetail[[#This Row],[InvoiceDate]],-1)+1</f>
        <v>40848</v>
      </c>
      <c r="K18583" s="6">
        <f>OnlineRetail[[#This Row],[Quantity]]*OnlineRetail[[#This Row],[UnitPrice]]</f>
        <v>18.75</v>
      </c>
      <c r="L18583" t="str">
        <f t="shared" si="290"/>
        <v>12426|Nov-2011</v>
      </c>
    </row>
    <row r="18584" spans="1:12">
      <c r="A18584">
        <v>544822</v>
      </c>
      <c r="B18584" t="s">
        <v>272</v>
      </c>
      <c r="C18584" t="s">
        <v>9</v>
      </c>
      <c r="D18584">
        <v>21</v>
      </c>
      <c r="E18584" s="1">
        <v>40860.382638888892</v>
      </c>
      <c r="F18584">
        <v>5.95</v>
      </c>
      <c r="G18584">
        <v>13183</v>
      </c>
      <c r="H18584" t="s">
        <v>10</v>
      </c>
      <c r="I18584" t="str">
        <f>IF(AND(LEFT(OnlineRetail[[#This Row],[InvoiceNo]],1)&lt;&gt;"C",OnlineRetail[[#This Row],[CustomerID]]&lt;&gt;""),"Yes","No")</f>
        <v>Yes</v>
      </c>
      <c r="J18584" s="4">
        <f>EOMONTH(OnlineRetail[[#This Row],[InvoiceDate]],-1)+1</f>
        <v>40848</v>
      </c>
      <c r="K18584" s="6">
        <f>OnlineRetail[[#This Row],[Quantity]]*OnlineRetail[[#This Row],[UnitPrice]]</f>
        <v>124.95</v>
      </c>
      <c r="L18584" t="str">
        <f t="shared" si="290"/>
        <v>13183|Nov-2011</v>
      </c>
    </row>
    <row r="18585" spans="1:12">
      <c r="A18585">
        <v>537583</v>
      </c>
      <c r="B18585" t="s">
        <v>135</v>
      </c>
      <c r="C18585" t="s">
        <v>12</v>
      </c>
      <c r="D18585">
        <v>21</v>
      </c>
      <c r="E18585" s="1">
        <v>40860.386805555558</v>
      </c>
      <c r="F18585">
        <v>4.25</v>
      </c>
      <c r="G18585">
        <v>12685</v>
      </c>
      <c r="H18585" t="s">
        <v>10</v>
      </c>
      <c r="I18585" t="str">
        <f>IF(AND(LEFT(OnlineRetail[[#This Row],[InvoiceNo]],1)&lt;&gt;"C",OnlineRetail[[#This Row],[CustomerID]]&lt;&gt;""),"Yes","No")</f>
        <v>Yes</v>
      </c>
      <c r="J18585" s="4">
        <f>EOMONTH(OnlineRetail[[#This Row],[InvoiceDate]],-1)+1</f>
        <v>40848</v>
      </c>
      <c r="K18585" s="6">
        <f>OnlineRetail[[#This Row],[Quantity]]*OnlineRetail[[#This Row],[UnitPrice]]</f>
        <v>89.25</v>
      </c>
      <c r="L18585" t="str">
        <f t="shared" si="290"/>
        <v>12685|Nov-2011</v>
      </c>
    </row>
    <row r="18586" spans="1:12">
      <c r="A18586">
        <v>555708</v>
      </c>
      <c r="B18586" t="s">
        <v>131</v>
      </c>
      <c r="C18586" t="s">
        <v>16</v>
      </c>
      <c r="D18586">
        <v>5</v>
      </c>
      <c r="E18586" s="1">
        <v>40860.388888888891</v>
      </c>
      <c r="F18586">
        <v>1.25</v>
      </c>
      <c r="G18586">
        <v>14336</v>
      </c>
      <c r="H18586" t="s">
        <v>10</v>
      </c>
      <c r="I18586" t="str">
        <f>IF(AND(LEFT(OnlineRetail[[#This Row],[InvoiceNo]],1)&lt;&gt;"C",OnlineRetail[[#This Row],[CustomerID]]&lt;&gt;""),"Yes","No")</f>
        <v>Yes</v>
      </c>
      <c r="J18586" s="4">
        <f>EOMONTH(OnlineRetail[[#This Row],[InvoiceDate]],-1)+1</f>
        <v>40848</v>
      </c>
      <c r="K18586" s="6">
        <f>OnlineRetail[[#This Row],[Quantity]]*OnlineRetail[[#This Row],[UnitPrice]]</f>
        <v>6.25</v>
      </c>
      <c r="L18586" t="str">
        <f t="shared" si="290"/>
        <v>14336|Nov-2011</v>
      </c>
    </row>
    <row r="18587" spans="1:12">
      <c r="A18587">
        <v>556352</v>
      </c>
      <c r="B18587" t="s">
        <v>169</v>
      </c>
      <c r="C18587" t="s">
        <v>33</v>
      </c>
      <c r="D18587">
        <v>22</v>
      </c>
      <c r="E18587" s="1">
        <v>40860.392361111109</v>
      </c>
      <c r="F18587">
        <v>7.95</v>
      </c>
      <c r="G18587">
        <v>13351</v>
      </c>
      <c r="H18587" t="s">
        <v>10</v>
      </c>
      <c r="I18587" t="str">
        <f>IF(AND(LEFT(OnlineRetail[[#This Row],[InvoiceNo]],1)&lt;&gt;"C",OnlineRetail[[#This Row],[CustomerID]]&lt;&gt;""),"Yes","No")</f>
        <v>Yes</v>
      </c>
      <c r="J18587" s="4">
        <f>EOMONTH(OnlineRetail[[#This Row],[InvoiceDate]],-1)+1</f>
        <v>40848</v>
      </c>
      <c r="K18587" s="6">
        <f>OnlineRetail[[#This Row],[Quantity]]*OnlineRetail[[#This Row],[UnitPrice]]</f>
        <v>174.9</v>
      </c>
      <c r="L18587" t="str">
        <f t="shared" si="290"/>
        <v>13351|Nov-2011</v>
      </c>
    </row>
    <row r="18588" spans="1:12">
      <c r="A18588">
        <v>545732</v>
      </c>
      <c r="B18588" t="s">
        <v>92</v>
      </c>
      <c r="C18588" t="s">
        <v>46</v>
      </c>
      <c r="D18588">
        <v>7</v>
      </c>
      <c r="E18588" s="1">
        <v>40860.395138888889</v>
      </c>
      <c r="F18588">
        <v>1.25</v>
      </c>
      <c r="G18588">
        <v>12511</v>
      </c>
      <c r="H18588" t="s">
        <v>10</v>
      </c>
      <c r="I18588" t="str">
        <f>IF(AND(LEFT(OnlineRetail[[#This Row],[InvoiceNo]],1)&lt;&gt;"C",OnlineRetail[[#This Row],[CustomerID]]&lt;&gt;""),"Yes","No")</f>
        <v>Yes</v>
      </c>
      <c r="J18588" s="4">
        <f>EOMONTH(OnlineRetail[[#This Row],[InvoiceDate]],-1)+1</f>
        <v>40848</v>
      </c>
      <c r="K18588" s="6">
        <f>OnlineRetail[[#This Row],[Quantity]]*OnlineRetail[[#This Row],[UnitPrice]]</f>
        <v>8.75</v>
      </c>
      <c r="L18588" t="str">
        <f t="shared" si="290"/>
        <v>12511|Nov-2011</v>
      </c>
    </row>
    <row r="18589" spans="1:12">
      <c r="A18589">
        <v>554547</v>
      </c>
      <c r="B18589" t="s">
        <v>250</v>
      </c>
      <c r="C18589" t="s">
        <v>46</v>
      </c>
      <c r="D18589">
        <v>15</v>
      </c>
      <c r="E18589" s="1">
        <v>40860.40347222222</v>
      </c>
      <c r="F18589">
        <v>0.85</v>
      </c>
      <c r="G18589">
        <v>12759</v>
      </c>
      <c r="H18589" t="s">
        <v>10</v>
      </c>
      <c r="I18589" t="str">
        <f>IF(AND(LEFT(OnlineRetail[[#This Row],[InvoiceNo]],1)&lt;&gt;"C",OnlineRetail[[#This Row],[CustomerID]]&lt;&gt;""),"Yes","No")</f>
        <v>Yes</v>
      </c>
      <c r="J18589" s="4">
        <f>EOMONTH(OnlineRetail[[#This Row],[InvoiceDate]],-1)+1</f>
        <v>40848</v>
      </c>
      <c r="K18589" s="6">
        <f>OnlineRetail[[#This Row],[Quantity]]*OnlineRetail[[#This Row],[UnitPrice]]</f>
        <v>12.75</v>
      </c>
      <c r="L18589" t="str">
        <f t="shared" si="290"/>
        <v>12759|Nov-2011</v>
      </c>
    </row>
    <row r="18590" spans="1:12">
      <c r="A18590">
        <v>539746</v>
      </c>
      <c r="B18590" t="s">
        <v>102</v>
      </c>
      <c r="C18590" t="s">
        <v>29</v>
      </c>
      <c r="D18590">
        <v>24</v>
      </c>
      <c r="E18590" s="1">
        <v>40860.404166666667</v>
      </c>
      <c r="F18590">
        <v>9.9499999999999993</v>
      </c>
      <c r="G18590">
        <v>13578</v>
      </c>
      <c r="H18590" t="s">
        <v>10</v>
      </c>
      <c r="I18590" t="str">
        <f>IF(AND(LEFT(OnlineRetail[[#This Row],[InvoiceNo]],1)&lt;&gt;"C",OnlineRetail[[#This Row],[CustomerID]]&lt;&gt;""),"Yes","No")</f>
        <v>Yes</v>
      </c>
      <c r="J18590" s="4">
        <f>EOMONTH(OnlineRetail[[#This Row],[InvoiceDate]],-1)+1</f>
        <v>40848</v>
      </c>
      <c r="K18590" s="6">
        <f>OnlineRetail[[#This Row],[Quantity]]*OnlineRetail[[#This Row],[UnitPrice]]</f>
        <v>238.79999999999998</v>
      </c>
      <c r="L18590" t="str">
        <f t="shared" si="290"/>
        <v>13578|Nov-2011</v>
      </c>
    </row>
    <row r="18591" spans="1:12">
      <c r="A18591">
        <v>553682</v>
      </c>
      <c r="B18591" t="s">
        <v>245</v>
      </c>
      <c r="C18591" t="s">
        <v>83</v>
      </c>
      <c r="D18591">
        <v>20</v>
      </c>
      <c r="E18591" s="1">
        <v>40860.410416666673</v>
      </c>
      <c r="F18591">
        <v>1.65</v>
      </c>
      <c r="G18591">
        <v>13734</v>
      </c>
      <c r="H18591" t="s">
        <v>10</v>
      </c>
      <c r="I18591" t="str">
        <f>IF(AND(LEFT(OnlineRetail[[#This Row],[InvoiceNo]],1)&lt;&gt;"C",OnlineRetail[[#This Row],[CustomerID]]&lt;&gt;""),"Yes","No")</f>
        <v>Yes</v>
      </c>
      <c r="J18591" s="4">
        <f>EOMONTH(OnlineRetail[[#This Row],[InvoiceDate]],-1)+1</f>
        <v>40848</v>
      </c>
      <c r="K18591" s="6">
        <f>OnlineRetail[[#This Row],[Quantity]]*OnlineRetail[[#This Row],[UnitPrice]]</f>
        <v>33</v>
      </c>
      <c r="L18591" t="str">
        <f t="shared" si="290"/>
        <v>13734|Nov-2011</v>
      </c>
    </row>
    <row r="18592" spans="1:12">
      <c r="A18592">
        <v>537699</v>
      </c>
      <c r="B18592" t="s">
        <v>155</v>
      </c>
      <c r="C18592" t="s">
        <v>9</v>
      </c>
      <c r="D18592">
        <v>7</v>
      </c>
      <c r="E18592" s="1">
        <v>40860.419444444437</v>
      </c>
      <c r="F18592">
        <v>4.25</v>
      </c>
      <c r="G18592">
        <v>12605</v>
      </c>
      <c r="H18592" t="s">
        <v>10</v>
      </c>
      <c r="I18592" t="str">
        <f>IF(AND(LEFT(OnlineRetail[[#This Row],[InvoiceNo]],1)&lt;&gt;"C",OnlineRetail[[#This Row],[CustomerID]]&lt;&gt;""),"Yes","No")</f>
        <v>Yes</v>
      </c>
      <c r="J18592" s="4">
        <f>EOMONTH(OnlineRetail[[#This Row],[InvoiceDate]],-1)+1</f>
        <v>40848</v>
      </c>
      <c r="K18592" s="6">
        <f>OnlineRetail[[#This Row],[Quantity]]*OnlineRetail[[#This Row],[UnitPrice]]</f>
        <v>29.75</v>
      </c>
      <c r="L18592" t="str">
        <f t="shared" si="290"/>
        <v>12605|Nov-2011</v>
      </c>
    </row>
    <row r="18593" spans="1:12">
      <c r="A18593">
        <v>548369</v>
      </c>
      <c r="B18593" t="s">
        <v>211</v>
      </c>
      <c r="C18593" t="s">
        <v>72</v>
      </c>
      <c r="D18593">
        <v>11</v>
      </c>
      <c r="E18593" s="1">
        <v>40860.433333333327</v>
      </c>
      <c r="F18593">
        <v>7.95</v>
      </c>
      <c r="G18593">
        <v>13765</v>
      </c>
      <c r="H18593" t="s">
        <v>10</v>
      </c>
      <c r="I18593" t="str">
        <f>IF(AND(LEFT(OnlineRetail[[#This Row],[InvoiceNo]],1)&lt;&gt;"C",OnlineRetail[[#This Row],[CustomerID]]&lt;&gt;""),"Yes","No")</f>
        <v>Yes</v>
      </c>
      <c r="J18593" s="4">
        <f>EOMONTH(OnlineRetail[[#This Row],[InvoiceDate]],-1)+1</f>
        <v>40848</v>
      </c>
      <c r="K18593" s="6">
        <f>OnlineRetail[[#This Row],[Quantity]]*OnlineRetail[[#This Row],[UnitPrice]]</f>
        <v>87.45</v>
      </c>
      <c r="L18593" t="str">
        <f t="shared" si="290"/>
        <v>13765|Nov-2011</v>
      </c>
    </row>
    <row r="18594" spans="1:12">
      <c r="A18594">
        <v>537416</v>
      </c>
      <c r="B18594" t="s">
        <v>274</v>
      </c>
      <c r="C18594" t="s">
        <v>50</v>
      </c>
      <c r="D18594">
        <v>21</v>
      </c>
      <c r="E18594" s="1">
        <v>40860.436805555553</v>
      </c>
      <c r="F18594">
        <v>1.65</v>
      </c>
      <c r="G18594">
        <v>13761</v>
      </c>
      <c r="H18594" t="s">
        <v>31</v>
      </c>
      <c r="I18594" t="str">
        <f>IF(AND(LEFT(OnlineRetail[[#This Row],[InvoiceNo]],1)&lt;&gt;"C",OnlineRetail[[#This Row],[CustomerID]]&lt;&gt;""),"Yes","No")</f>
        <v>Yes</v>
      </c>
      <c r="J18594" s="4">
        <f>EOMONTH(OnlineRetail[[#This Row],[InvoiceDate]],-1)+1</f>
        <v>40848</v>
      </c>
      <c r="K18594" s="6">
        <f>OnlineRetail[[#This Row],[Quantity]]*OnlineRetail[[#This Row],[UnitPrice]]</f>
        <v>34.65</v>
      </c>
      <c r="L18594" t="str">
        <f t="shared" si="290"/>
        <v>13761|Nov-2011</v>
      </c>
    </row>
    <row r="18595" spans="1:12">
      <c r="A18595">
        <v>541908</v>
      </c>
      <c r="B18595" t="s">
        <v>176</v>
      </c>
      <c r="C18595" t="s">
        <v>62</v>
      </c>
      <c r="D18595">
        <v>4</v>
      </c>
      <c r="E18595" s="1">
        <v>40860.4375</v>
      </c>
      <c r="F18595">
        <v>1.65</v>
      </c>
      <c r="G18595">
        <v>12860</v>
      </c>
      <c r="H18595" t="s">
        <v>10</v>
      </c>
      <c r="I18595" t="str">
        <f>IF(AND(LEFT(OnlineRetail[[#This Row],[InvoiceNo]],1)&lt;&gt;"C",OnlineRetail[[#This Row],[CustomerID]]&lt;&gt;""),"Yes","No")</f>
        <v>Yes</v>
      </c>
      <c r="J18595" s="4">
        <f>EOMONTH(OnlineRetail[[#This Row],[InvoiceDate]],-1)+1</f>
        <v>40848</v>
      </c>
      <c r="K18595" s="6">
        <f>OnlineRetail[[#This Row],[Quantity]]*OnlineRetail[[#This Row],[UnitPrice]]</f>
        <v>6.6</v>
      </c>
      <c r="L18595" t="str">
        <f t="shared" si="290"/>
        <v>12860|Nov-2011</v>
      </c>
    </row>
    <row r="18596" spans="1:12">
      <c r="A18596">
        <v>548882</v>
      </c>
      <c r="B18596" t="s">
        <v>254</v>
      </c>
      <c r="C18596" t="s">
        <v>19</v>
      </c>
      <c r="D18596">
        <v>11</v>
      </c>
      <c r="E18596" s="1">
        <v>40860.440972222219</v>
      </c>
      <c r="F18596">
        <v>0.85</v>
      </c>
      <c r="G18596">
        <v>12761</v>
      </c>
      <c r="H18596" t="s">
        <v>70</v>
      </c>
      <c r="I18596" t="str">
        <f>IF(AND(LEFT(OnlineRetail[[#This Row],[InvoiceNo]],1)&lt;&gt;"C",OnlineRetail[[#This Row],[CustomerID]]&lt;&gt;""),"Yes","No")</f>
        <v>Yes</v>
      </c>
      <c r="J18596" s="4">
        <f>EOMONTH(OnlineRetail[[#This Row],[InvoiceDate]],-1)+1</f>
        <v>40848</v>
      </c>
      <c r="K18596" s="6">
        <f>OnlineRetail[[#This Row],[Quantity]]*OnlineRetail[[#This Row],[UnitPrice]]</f>
        <v>9.35</v>
      </c>
      <c r="L18596" t="str">
        <f t="shared" si="290"/>
        <v>12761|Nov-2011</v>
      </c>
    </row>
    <row r="18597" spans="1:12">
      <c r="A18597">
        <v>544668</v>
      </c>
      <c r="B18597" t="s">
        <v>297</v>
      </c>
      <c r="C18597" t="s">
        <v>83</v>
      </c>
      <c r="D18597">
        <v>22</v>
      </c>
      <c r="E18597" s="1">
        <v>40860.440972222219</v>
      </c>
      <c r="F18597">
        <v>4.95</v>
      </c>
      <c r="G18597">
        <v>12870</v>
      </c>
      <c r="H18597" t="s">
        <v>25</v>
      </c>
      <c r="I18597" t="str">
        <f>IF(AND(LEFT(OnlineRetail[[#This Row],[InvoiceNo]],1)&lt;&gt;"C",OnlineRetail[[#This Row],[CustomerID]]&lt;&gt;""),"Yes","No")</f>
        <v>Yes</v>
      </c>
      <c r="J18597" s="4">
        <f>EOMONTH(OnlineRetail[[#This Row],[InvoiceDate]],-1)+1</f>
        <v>40848</v>
      </c>
      <c r="K18597" s="6">
        <f>OnlineRetail[[#This Row],[Quantity]]*OnlineRetail[[#This Row],[UnitPrice]]</f>
        <v>108.9</v>
      </c>
      <c r="L18597" t="str">
        <f t="shared" si="290"/>
        <v>12870|Nov-2011</v>
      </c>
    </row>
    <row r="18598" spans="1:12">
      <c r="A18598">
        <v>542195</v>
      </c>
      <c r="B18598" t="s">
        <v>226</v>
      </c>
      <c r="C18598" t="s">
        <v>9</v>
      </c>
      <c r="D18598">
        <v>11</v>
      </c>
      <c r="E18598" s="1">
        <v>40860.452777777777</v>
      </c>
      <c r="F18598">
        <v>5.95</v>
      </c>
      <c r="G18598">
        <v>12749</v>
      </c>
      <c r="H18598" t="s">
        <v>10</v>
      </c>
      <c r="I18598" t="str">
        <f>IF(AND(LEFT(OnlineRetail[[#This Row],[InvoiceNo]],1)&lt;&gt;"C",OnlineRetail[[#This Row],[CustomerID]]&lt;&gt;""),"Yes","No")</f>
        <v>Yes</v>
      </c>
      <c r="J18598" s="4">
        <f>EOMONTH(OnlineRetail[[#This Row],[InvoiceDate]],-1)+1</f>
        <v>40848</v>
      </c>
      <c r="K18598" s="6">
        <f>OnlineRetail[[#This Row],[Quantity]]*OnlineRetail[[#This Row],[UnitPrice]]</f>
        <v>65.45</v>
      </c>
      <c r="L18598" t="str">
        <f t="shared" si="290"/>
        <v>12749|Nov-2011</v>
      </c>
    </row>
    <row r="18599" spans="1:12">
      <c r="A18599">
        <v>552972</v>
      </c>
      <c r="B18599" t="s">
        <v>197</v>
      </c>
      <c r="C18599" t="s">
        <v>42</v>
      </c>
      <c r="D18599">
        <v>7</v>
      </c>
      <c r="E18599" s="1">
        <v>40860.452777777777</v>
      </c>
      <c r="F18599">
        <v>2.5499999999999998</v>
      </c>
      <c r="G18599">
        <v>13300</v>
      </c>
      <c r="H18599" t="s">
        <v>31</v>
      </c>
      <c r="I18599" t="str">
        <f>IF(AND(LEFT(OnlineRetail[[#This Row],[InvoiceNo]],1)&lt;&gt;"C",OnlineRetail[[#This Row],[CustomerID]]&lt;&gt;""),"Yes","No")</f>
        <v>Yes</v>
      </c>
      <c r="J18599" s="4">
        <f>EOMONTH(OnlineRetail[[#This Row],[InvoiceDate]],-1)+1</f>
        <v>40848</v>
      </c>
      <c r="K18599" s="6">
        <f>OnlineRetail[[#This Row],[Quantity]]*OnlineRetail[[#This Row],[UnitPrice]]</f>
        <v>17.849999999999998</v>
      </c>
      <c r="L18599" t="str">
        <f t="shared" si="290"/>
        <v>13300|Nov-2011</v>
      </c>
    </row>
    <row r="18600" spans="1:12">
      <c r="A18600">
        <v>538615</v>
      </c>
      <c r="B18600" t="s">
        <v>175</v>
      </c>
      <c r="C18600" t="s">
        <v>27</v>
      </c>
      <c r="D18600">
        <v>12</v>
      </c>
      <c r="E18600" s="1">
        <v>40860.457638888889</v>
      </c>
      <c r="F18600">
        <v>5.95</v>
      </c>
      <c r="G18600">
        <v>13643</v>
      </c>
      <c r="H18600" t="s">
        <v>10</v>
      </c>
      <c r="I18600" t="str">
        <f>IF(AND(LEFT(OnlineRetail[[#This Row],[InvoiceNo]],1)&lt;&gt;"C",OnlineRetail[[#This Row],[CustomerID]]&lt;&gt;""),"Yes","No")</f>
        <v>Yes</v>
      </c>
      <c r="J18600" s="4">
        <f>EOMONTH(OnlineRetail[[#This Row],[InvoiceDate]],-1)+1</f>
        <v>40848</v>
      </c>
      <c r="K18600" s="6">
        <f>OnlineRetail[[#This Row],[Quantity]]*OnlineRetail[[#This Row],[UnitPrice]]</f>
        <v>71.400000000000006</v>
      </c>
      <c r="L18600" t="str">
        <f t="shared" si="290"/>
        <v>13643|Nov-2011</v>
      </c>
    </row>
    <row r="18601" spans="1:12">
      <c r="A18601">
        <v>551108</v>
      </c>
      <c r="B18601" t="s">
        <v>214</v>
      </c>
      <c r="C18601" t="s">
        <v>21</v>
      </c>
      <c r="D18601">
        <v>19</v>
      </c>
      <c r="E18601" s="1">
        <v>40860.474305555559</v>
      </c>
      <c r="F18601">
        <v>5.95</v>
      </c>
      <c r="G18601">
        <v>13488</v>
      </c>
      <c r="H18601" t="s">
        <v>10</v>
      </c>
      <c r="I18601" t="str">
        <f>IF(AND(LEFT(OnlineRetail[[#This Row],[InvoiceNo]],1)&lt;&gt;"C",OnlineRetail[[#This Row],[CustomerID]]&lt;&gt;""),"Yes","No")</f>
        <v>Yes</v>
      </c>
      <c r="J18601" s="4">
        <f>EOMONTH(OnlineRetail[[#This Row],[InvoiceDate]],-1)+1</f>
        <v>40848</v>
      </c>
      <c r="K18601" s="6">
        <f>OnlineRetail[[#This Row],[Quantity]]*OnlineRetail[[#This Row],[UnitPrice]]</f>
        <v>113.05</v>
      </c>
      <c r="L18601" t="str">
        <f t="shared" si="290"/>
        <v>13488|Nov-2011</v>
      </c>
    </row>
    <row r="18602" spans="1:12">
      <c r="A18602">
        <v>552907</v>
      </c>
      <c r="B18602" t="s">
        <v>122</v>
      </c>
      <c r="C18602" t="s">
        <v>53</v>
      </c>
      <c r="D18602">
        <v>13</v>
      </c>
      <c r="E18602" s="1">
        <v>40860.477777777778</v>
      </c>
      <c r="F18602">
        <v>2.1</v>
      </c>
      <c r="G18602">
        <v>13312</v>
      </c>
      <c r="H18602" t="s">
        <v>10</v>
      </c>
      <c r="I18602" t="str">
        <f>IF(AND(LEFT(OnlineRetail[[#This Row],[InvoiceNo]],1)&lt;&gt;"C",OnlineRetail[[#This Row],[CustomerID]]&lt;&gt;""),"Yes","No")</f>
        <v>Yes</v>
      </c>
      <c r="J18602" s="4">
        <f>EOMONTH(OnlineRetail[[#This Row],[InvoiceDate]],-1)+1</f>
        <v>40848</v>
      </c>
      <c r="K18602" s="6">
        <f>OnlineRetail[[#This Row],[Quantity]]*OnlineRetail[[#This Row],[UnitPrice]]</f>
        <v>27.3</v>
      </c>
      <c r="L18602" t="str">
        <f t="shared" si="290"/>
        <v>13312|Nov-2011</v>
      </c>
    </row>
    <row r="18603" spans="1:12">
      <c r="A18603">
        <v>540555</v>
      </c>
      <c r="B18603" t="s">
        <v>23</v>
      </c>
      <c r="C18603" t="s">
        <v>62</v>
      </c>
      <c r="D18603">
        <v>22</v>
      </c>
      <c r="E18603" s="1">
        <v>40860.480555555558</v>
      </c>
      <c r="F18603">
        <v>2.5499999999999998</v>
      </c>
      <c r="G18603">
        <v>13399</v>
      </c>
      <c r="H18603" t="s">
        <v>10</v>
      </c>
      <c r="I18603" t="str">
        <f>IF(AND(LEFT(OnlineRetail[[#This Row],[InvoiceNo]],1)&lt;&gt;"C",OnlineRetail[[#This Row],[CustomerID]]&lt;&gt;""),"Yes","No")</f>
        <v>Yes</v>
      </c>
      <c r="J18603" s="4">
        <f>EOMONTH(OnlineRetail[[#This Row],[InvoiceDate]],-1)+1</f>
        <v>40848</v>
      </c>
      <c r="K18603" s="6">
        <f>OnlineRetail[[#This Row],[Quantity]]*OnlineRetail[[#This Row],[UnitPrice]]</f>
        <v>56.099999999999994</v>
      </c>
      <c r="L18603" t="str">
        <f t="shared" si="290"/>
        <v>13399|Nov-2011</v>
      </c>
    </row>
    <row r="18604" spans="1:12">
      <c r="A18604">
        <v>551939</v>
      </c>
      <c r="B18604" t="s">
        <v>256</v>
      </c>
      <c r="C18604" t="s">
        <v>72</v>
      </c>
      <c r="D18604">
        <v>10</v>
      </c>
      <c r="E18604" s="1">
        <v>40860.482638888891</v>
      </c>
      <c r="F18604">
        <v>7.95</v>
      </c>
      <c r="G18604">
        <v>14079</v>
      </c>
      <c r="H18604" t="s">
        <v>10</v>
      </c>
      <c r="I18604" t="str">
        <f>IF(AND(LEFT(OnlineRetail[[#This Row],[InvoiceNo]],1)&lt;&gt;"C",OnlineRetail[[#This Row],[CustomerID]]&lt;&gt;""),"Yes","No")</f>
        <v>Yes</v>
      </c>
      <c r="J18604" s="4">
        <f>EOMONTH(OnlineRetail[[#This Row],[InvoiceDate]],-1)+1</f>
        <v>40848</v>
      </c>
      <c r="K18604" s="6">
        <f>OnlineRetail[[#This Row],[Quantity]]*OnlineRetail[[#This Row],[UnitPrice]]</f>
        <v>79.5</v>
      </c>
      <c r="L18604" t="str">
        <f t="shared" si="290"/>
        <v>14079|Nov-2011</v>
      </c>
    </row>
    <row r="18605" spans="1:12">
      <c r="A18605">
        <v>548189</v>
      </c>
      <c r="B18605" t="s">
        <v>115</v>
      </c>
      <c r="C18605" t="s">
        <v>29</v>
      </c>
      <c r="D18605">
        <v>5</v>
      </c>
      <c r="E18605" s="1">
        <v>40860.487500000003</v>
      </c>
      <c r="F18605">
        <v>0.85</v>
      </c>
      <c r="G18605">
        <v>14045</v>
      </c>
      <c r="H18605" t="s">
        <v>10</v>
      </c>
      <c r="I18605" t="str">
        <f>IF(AND(LEFT(OnlineRetail[[#This Row],[InvoiceNo]],1)&lt;&gt;"C",OnlineRetail[[#This Row],[CustomerID]]&lt;&gt;""),"Yes","No")</f>
        <v>Yes</v>
      </c>
      <c r="J18605" s="4">
        <f>EOMONTH(OnlineRetail[[#This Row],[InvoiceDate]],-1)+1</f>
        <v>40848</v>
      </c>
      <c r="K18605" s="6">
        <f>OnlineRetail[[#This Row],[Quantity]]*OnlineRetail[[#This Row],[UnitPrice]]</f>
        <v>4.25</v>
      </c>
      <c r="L18605" t="str">
        <f t="shared" si="290"/>
        <v>14045|Nov-2011</v>
      </c>
    </row>
    <row r="18606" spans="1:12">
      <c r="A18606">
        <v>536449</v>
      </c>
      <c r="B18606" t="s">
        <v>65</v>
      </c>
      <c r="C18606" t="s">
        <v>53</v>
      </c>
      <c r="D18606">
        <v>22</v>
      </c>
      <c r="E18606" s="1">
        <v>40860.49722222222</v>
      </c>
      <c r="F18606">
        <v>1.25</v>
      </c>
      <c r="G18606">
        <v>12412</v>
      </c>
      <c r="H18606" t="s">
        <v>10</v>
      </c>
      <c r="I18606" t="str">
        <f>IF(AND(LEFT(OnlineRetail[[#This Row],[InvoiceNo]],1)&lt;&gt;"C",OnlineRetail[[#This Row],[CustomerID]]&lt;&gt;""),"Yes","No")</f>
        <v>Yes</v>
      </c>
      <c r="J18606" s="4">
        <f>EOMONTH(OnlineRetail[[#This Row],[InvoiceDate]],-1)+1</f>
        <v>40848</v>
      </c>
      <c r="K18606" s="6">
        <f>OnlineRetail[[#This Row],[Quantity]]*OnlineRetail[[#This Row],[UnitPrice]]</f>
        <v>27.5</v>
      </c>
      <c r="L18606" t="str">
        <f t="shared" si="290"/>
        <v>12412|Nov-2011</v>
      </c>
    </row>
    <row r="18607" spans="1:12">
      <c r="A18607">
        <v>549690</v>
      </c>
      <c r="B18607" t="s">
        <v>223</v>
      </c>
      <c r="C18607" t="s">
        <v>72</v>
      </c>
      <c r="D18607">
        <v>16</v>
      </c>
      <c r="E18607" s="1">
        <v>40860.499305555553</v>
      </c>
      <c r="F18607">
        <v>7.95</v>
      </c>
      <c r="G18607">
        <v>13067</v>
      </c>
      <c r="H18607" t="s">
        <v>10</v>
      </c>
      <c r="I18607" t="str">
        <f>IF(AND(LEFT(OnlineRetail[[#This Row],[InvoiceNo]],1)&lt;&gt;"C",OnlineRetail[[#This Row],[CustomerID]]&lt;&gt;""),"Yes","No")</f>
        <v>Yes</v>
      </c>
      <c r="J18607" s="4">
        <f>EOMONTH(OnlineRetail[[#This Row],[InvoiceDate]],-1)+1</f>
        <v>40848</v>
      </c>
      <c r="K18607" s="6">
        <f>OnlineRetail[[#This Row],[Quantity]]*OnlineRetail[[#This Row],[UnitPrice]]</f>
        <v>127.2</v>
      </c>
      <c r="L18607" t="str">
        <f t="shared" si="290"/>
        <v>13067|Nov-2011</v>
      </c>
    </row>
    <row r="18608" spans="1:12">
      <c r="A18608">
        <v>540091</v>
      </c>
      <c r="B18608" t="s">
        <v>138</v>
      </c>
      <c r="C18608" t="s">
        <v>24</v>
      </c>
      <c r="D18608">
        <v>21</v>
      </c>
      <c r="E18608" s="1">
        <v>40860.501388888893</v>
      </c>
      <c r="F18608">
        <v>5.95</v>
      </c>
      <c r="G18608">
        <v>13312</v>
      </c>
      <c r="H18608" t="s">
        <v>10</v>
      </c>
      <c r="I18608" t="str">
        <f>IF(AND(LEFT(OnlineRetail[[#This Row],[InvoiceNo]],1)&lt;&gt;"C",OnlineRetail[[#This Row],[CustomerID]]&lt;&gt;""),"Yes","No")</f>
        <v>Yes</v>
      </c>
      <c r="J18608" s="4">
        <f>EOMONTH(OnlineRetail[[#This Row],[InvoiceDate]],-1)+1</f>
        <v>40848</v>
      </c>
      <c r="K18608" s="6">
        <f>OnlineRetail[[#This Row],[Quantity]]*OnlineRetail[[#This Row],[UnitPrice]]</f>
        <v>124.95</v>
      </c>
      <c r="L18608" t="str">
        <f t="shared" si="290"/>
        <v>13312|Nov-2011</v>
      </c>
    </row>
    <row r="18609" spans="1:12">
      <c r="A18609">
        <v>537929</v>
      </c>
      <c r="B18609" t="s">
        <v>57</v>
      </c>
      <c r="C18609" t="s">
        <v>72</v>
      </c>
      <c r="D18609">
        <v>23</v>
      </c>
      <c r="E18609" s="1">
        <v>40860.502083333333</v>
      </c>
      <c r="F18609">
        <v>4.25</v>
      </c>
      <c r="G18609">
        <v>13439</v>
      </c>
      <c r="H18609" t="s">
        <v>10</v>
      </c>
      <c r="I18609" t="str">
        <f>IF(AND(LEFT(OnlineRetail[[#This Row],[InvoiceNo]],1)&lt;&gt;"C",OnlineRetail[[#This Row],[CustomerID]]&lt;&gt;""),"Yes","No")</f>
        <v>Yes</v>
      </c>
      <c r="J18609" s="4">
        <f>EOMONTH(OnlineRetail[[#This Row],[InvoiceDate]],-1)+1</f>
        <v>40848</v>
      </c>
      <c r="K18609" s="6">
        <f>OnlineRetail[[#This Row],[Quantity]]*OnlineRetail[[#This Row],[UnitPrice]]</f>
        <v>97.75</v>
      </c>
      <c r="L18609" t="str">
        <f t="shared" si="290"/>
        <v>13439|Nov-2011</v>
      </c>
    </row>
    <row r="18610" spans="1:12">
      <c r="A18610">
        <v>538757</v>
      </c>
      <c r="B18610" t="s">
        <v>165</v>
      </c>
      <c r="C18610" t="s">
        <v>46</v>
      </c>
      <c r="D18610">
        <v>3</v>
      </c>
      <c r="E18610" s="1">
        <v>40860.512499999997</v>
      </c>
      <c r="F18610">
        <v>9.9499999999999993</v>
      </c>
      <c r="G18610">
        <v>12815</v>
      </c>
      <c r="H18610" t="s">
        <v>10</v>
      </c>
      <c r="I18610" t="str">
        <f>IF(AND(LEFT(OnlineRetail[[#This Row],[InvoiceNo]],1)&lt;&gt;"C",OnlineRetail[[#This Row],[CustomerID]]&lt;&gt;""),"Yes","No")</f>
        <v>Yes</v>
      </c>
      <c r="J18610" s="4">
        <f>EOMONTH(OnlineRetail[[#This Row],[InvoiceDate]],-1)+1</f>
        <v>40848</v>
      </c>
      <c r="K18610" s="6">
        <f>OnlineRetail[[#This Row],[Quantity]]*OnlineRetail[[#This Row],[UnitPrice]]</f>
        <v>29.849999999999998</v>
      </c>
      <c r="L18610" t="str">
        <f t="shared" si="290"/>
        <v>12815|Nov-2011</v>
      </c>
    </row>
    <row r="18611" spans="1:12">
      <c r="A18611">
        <v>550352</v>
      </c>
      <c r="B18611" t="s">
        <v>123</v>
      </c>
      <c r="C18611" t="s">
        <v>48</v>
      </c>
      <c r="D18611">
        <v>16</v>
      </c>
      <c r="E18611" s="1">
        <v>40860.522916666669</v>
      </c>
      <c r="F18611">
        <v>2.5499999999999998</v>
      </c>
      <c r="G18611">
        <v>12636</v>
      </c>
      <c r="H18611" t="s">
        <v>10</v>
      </c>
      <c r="I18611" t="str">
        <f>IF(AND(LEFT(OnlineRetail[[#This Row],[InvoiceNo]],1)&lt;&gt;"C",OnlineRetail[[#This Row],[CustomerID]]&lt;&gt;""),"Yes","No")</f>
        <v>Yes</v>
      </c>
      <c r="J18611" s="4">
        <f>EOMONTH(OnlineRetail[[#This Row],[InvoiceDate]],-1)+1</f>
        <v>40848</v>
      </c>
      <c r="K18611" s="6">
        <f>OnlineRetail[[#This Row],[Quantity]]*OnlineRetail[[#This Row],[UnitPrice]]</f>
        <v>40.799999999999997</v>
      </c>
      <c r="L18611" t="str">
        <f t="shared" si="290"/>
        <v>12636|Nov-2011</v>
      </c>
    </row>
    <row r="18612" spans="1:12">
      <c r="A18612">
        <v>540068</v>
      </c>
      <c r="B18612" t="s">
        <v>240</v>
      </c>
      <c r="C18612" t="s">
        <v>40</v>
      </c>
      <c r="D18612">
        <v>18</v>
      </c>
      <c r="E18612" s="1">
        <v>40860.53125</v>
      </c>
      <c r="F18612">
        <v>1.65</v>
      </c>
      <c r="G18612">
        <v>13347</v>
      </c>
      <c r="H18612" t="s">
        <v>25</v>
      </c>
      <c r="I18612" t="str">
        <f>IF(AND(LEFT(OnlineRetail[[#This Row],[InvoiceNo]],1)&lt;&gt;"C",OnlineRetail[[#This Row],[CustomerID]]&lt;&gt;""),"Yes","No")</f>
        <v>Yes</v>
      </c>
      <c r="J18612" s="4">
        <f>EOMONTH(OnlineRetail[[#This Row],[InvoiceDate]],-1)+1</f>
        <v>40848</v>
      </c>
      <c r="K18612" s="6">
        <f>OnlineRetail[[#This Row],[Quantity]]*OnlineRetail[[#This Row],[UnitPrice]]</f>
        <v>29.7</v>
      </c>
      <c r="L18612" t="str">
        <f t="shared" si="290"/>
        <v>13347|Nov-2011</v>
      </c>
    </row>
    <row r="18613" spans="1:12">
      <c r="A18613">
        <v>555144</v>
      </c>
      <c r="B18613" t="s">
        <v>282</v>
      </c>
      <c r="C18613" t="s">
        <v>46</v>
      </c>
      <c r="D18613">
        <v>24</v>
      </c>
      <c r="E18613" s="1">
        <v>40860.536111111112</v>
      </c>
      <c r="F18613">
        <v>2.1</v>
      </c>
      <c r="G18613">
        <v>13973</v>
      </c>
      <c r="H18613" t="s">
        <v>10</v>
      </c>
      <c r="I18613" t="str">
        <f>IF(AND(LEFT(OnlineRetail[[#This Row],[InvoiceNo]],1)&lt;&gt;"C",OnlineRetail[[#This Row],[CustomerID]]&lt;&gt;""),"Yes","No")</f>
        <v>Yes</v>
      </c>
      <c r="J18613" s="4">
        <f>EOMONTH(OnlineRetail[[#This Row],[InvoiceDate]],-1)+1</f>
        <v>40848</v>
      </c>
      <c r="K18613" s="6">
        <f>OnlineRetail[[#This Row],[Quantity]]*OnlineRetail[[#This Row],[UnitPrice]]</f>
        <v>50.400000000000006</v>
      </c>
      <c r="L18613" t="str">
        <f t="shared" si="290"/>
        <v>13973|Nov-2011</v>
      </c>
    </row>
    <row r="18614" spans="1:12">
      <c r="A18614">
        <v>555655</v>
      </c>
      <c r="B18614" t="s">
        <v>160</v>
      </c>
      <c r="C18614" t="s">
        <v>50</v>
      </c>
      <c r="D18614">
        <v>17</v>
      </c>
      <c r="E18614" s="1">
        <v>40860.54791666667</v>
      </c>
      <c r="F18614">
        <v>2.5499999999999998</v>
      </c>
      <c r="G18614">
        <v>13764</v>
      </c>
      <c r="H18614" t="s">
        <v>10</v>
      </c>
      <c r="I18614" t="str">
        <f>IF(AND(LEFT(OnlineRetail[[#This Row],[InvoiceNo]],1)&lt;&gt;"C",OnlineRetail[[#This Row],[CustomerID]]&lt;&gt;""),"Yes","No")</f>
        <v>Yes</v>
      </c>
      <c r="J18614" s="4">
        <f>EOMONTH(OnlineRetail[[#This Row],[InvoiceDate]],-1)+1</f>
        <v>40848</v>
      </c>
      <c r="K18614" s="6">
        <f>OnlineRetail[[#This Row],[Quantity]]*OnlineRetail[[#This Row],[UnitPrice]]</f>
        <v>43.349999999999994</v>
      </c>
      <c r="L18614" t="str">
        <f t="shared" si="290"/>
        <v>13764|Nov-2011</v>
      </c>
    </row>
    <row r="18615" spans="1:12">
      <c r="A18615">
        <v>551226</v>
      </c>
      <c r="B18615" t="s">
        <v>266</v>
      </c>
      <c r="C18615" t="s">
        <v>53</v>
      </c>
      <c r="D18615">
        <v>21</v>
      </c>
      <c r="E18615" s="1">
        <v>40860.558333333327</v>
      </c>
      <c r="F18615">
        <v>7.95</v>
      </c>
      <c r="G18615">
        <v>14291</v>
      </c>
      <c r="H18615" t="s">
        <v>10</v>
      </c>
      <c r="I18615" t="str">
        <f>IF(AND(LEFT(OnlineRetail[[#This Row],[InvoiceNo]],1)&lt;&gt;"C",OnlineRetail[[#This Row],[CustomerID]]&lt;&gt;""),"Yes","No")</f>
        <v>Yes</v>
      </c>
      <c r="J18615" s="4">
        <f>EOMONTH(OnlineRetail[[#This Row],[InvoiceDate]],-1)+1</f>
        <v>40848</v>
      </c>
      <c r="K18615" s="6">
        <f>OnlineRetail[[#This Row],[Quantity]]*OnlineRetail[[#This Row],[UnitPrice]]</f>
        <v>166.95000000000002</v>
      </c>
      <c r="L18615" t="str">
        <f t="shared" si="290"/>
        <v>14291|Nov-2011</v>
      </c>
    </row>
    <row r="18616" spans="1:12">
      <c r="A18616">
        <v>545210</v>
      </c>
      <c r="B18616" t="s">
        <v>167</v>
      </c>
      <c r="C18616" t="s">
        <v>14</v>
      </c>
      <c r="D18616">
        <v>24</v>
      </c>
      <c r="E18616" s="1">
        <v>40860.559027777781</v>
      </c>
      <c r="F18616">
        <v>3.39</v>
      </c>
      <c r="G18616">
        <v>13962</v>
      </c>
      <c r="H18616" t="s">
        <v>10</v>
      </c>
      <c r="I18616" t="str">
        <f>IF(AND(LEFT(OnlineRetail[[#This Row],[InvoiceNo]],1)&lt;&gt;"C",OnlineRetail[[#This Row],[CustomerID]]&lt;&gt;""),"Yes","No")</f>
        <v>Yes</v>
      </c>
      <c r="J18616" s="4">
        <f>EOMONTH(OnlineRetail[[#This Row],[InvoiceDate]],-1)+1</f>
        <v>40848</v>
      </c>
      <c r="K18616" s="6">
        <f>OnlineRetail[[#This Row],[Quantity]]*OnlineRetail[[#This Row],[UnitPrice]]</f>
        <v>81.36</v>
      </c>
      <c r="L18616" t="str">
        <f t="shared" si="290"/>
        <v>13962|Nov-2011</v>
      </c>
    </row>
    <row r="18617" spans="1:12">
      <c r="A18617">
        <v>555040</v>
      </c>
      <c r="B18617" t="s">
        <v>188</v>
      </c>
      <c r="C18617" t="s">
        <v>48</v>
      </c>
      <c r="D18617">
        <v>4</v>
      </c>
      <c r="E18617" s="1">
        <v>40860.567361111112</v>
      </c>
      <c r="F18617">
        <v>2.5499999999999998</v>
      </c>
      <c r="G18617">
        <v>13989</v>
      </c>
      <c r="H18617" t="s">
        <v>10</v>
      </c>
      <c r="I18617" t="str">
        <f>IF(AND(LEFT(OnlineRetail[[#This Row],[InvoiceNo]],1)&lt;&gt;"C",OnlineRetail[[#This Row],[CustomerID]]&lt;&gt;""),"Yes","No")</f>
        <v>Yes</v>
      </c>
      <c r="J18617" s="4">
        <f>EOMONTH(OnlineRetail[[#This Row],[InvoiceDate]],-1)+1</f>
        <v>40848</v>
      </c>
      <c r="K18617" s="6">
        <f>OnlineRetail[[#This Row],[Quantity]]*OnlineRetail[[#This Row],[UnitPrice]]</f>
        <v>10.199999999999999</v>
      </c>
      <c r="L18617" t="str">
        <f t="shared" si="290"/>
        <v>13989|Nov-2011</v>
      </c>
    </row>
    <row r="18618" spans="1:12">
      <c r="A18618">
        <v>542045</v>
      </c>
      <c r="B18618" t="s">
        <v>64</v>
      </c>
      <c r="C18618" t="s">
        <v>39</v>
      </c>
      <c r="D18618">
        <v>1</v>
      </c>
      <c r="E18618" s="1">
        <v>40860.572222222218</v>
      </c>
      <c r="F18618">
        <v>1.25</v>
      </c>
      <c r="G18618">
        <v>12496</v>
      </c>
      <c r="H18618" t="s">
        <v>10</v>
      </c>
      <c r="I18618" t="str">
        <f>IF(AND(LEFT(OnlineRetail[[#This Row],[InvoiceNo]],1)&lt;&gt;"C",OnlineRetail[[#This Row],[CustomerID]]&lt;&gt;""),"Yes","No")</f>
        <v>Yes</v>
      </c>
      <c r="J18618" s="4">
        <f>EOMONTH(OnlineRetail[[#This Row],[InvoiceDate]],-1)+1</f>
        <v>40848</v>
      </c>
      <c r="K18618" s="6">
        <f>OnlineRetail[[#This Row],[Quantity]]*OnlineRetail[[#This Row],[UnitPrice]]</f>
        <v>1.25</v>
      </c>
      <c r="L18618" t="str">
        <f t="shared" si="290"/>
        <v>12496|Nov-2011</v>
      </c>
    </row>
    <row r="18619" spans="1:12">
      <c r="A18619">
        <v>550991</v>
      </c>
      <c r="B18619" t="s">
        <v>120</v>
      </c>
      <c r="C18619" t="s">
        <v>27</v>
      </c>
      <c r="D18619">
        <v>5</v>
      </c>
      <c r="E18619" s="1">
        <v>40860.57708333333</v>
      </c>
      <c r="F18619">
        <v>5.95</v>
      </c>
      <c r="G18619">
        <v>13812</v>
      </c>
      <c r="H18619" t="s">
        <v>10</v>
      </c>
      <c r="I18619" t="str">
        <f>IF(AND(LEFT(OnlineRetail[[#This Row],[InvoiceNo]],1)&lt;&gt;"C",OnlineRetail[[#This Row],[CustomerID]]&lt;&gt;""),"Yes","No")</f>
        <v>Yes</v>
      </c>
      <c r="J18619" s="4">
        <f>EOMONTH(OnlineRetail[[#This Row],[InvoiceDate]],-1)+1</f>
        <v>40848</v>
      </c>
      <c r="K18619" s="6">
        <f>OnlineRetail[[#This Row],[Quantity]]*OnlineRetail[[#This Row],[UnitPrice]]</f>
        <v>29.75</v>
      </c>
      <c r="L18619" t="str">
        <f t="shared" si="290"/>
        <v>13812|Nov-2011</v>
      </c>
    </row>
    <row r="18620" spans="1:12">
      <c r="A18620">
        <v>546930</v>
      </c>
      <c r="B18620" t="s">
        <v>90</v>
      </c>
      <c r="C18620" t="s">
        <v>19</v>
      </c>
      <c r="D18620">
        <v>18</v>
      </c>
      <c r="E18620" s="1">
        <v>40860.581944444442</v>
      </c>
      <c r="F18620">
        <v>5.95</v>
      </c>
      <c r="G18620">
        <v>13357</v>
      </c>
      <c r="H18620" t="s">
        <v>10</v>
      </c>
      <c r="I18620" t="str">
        <f>IF(AND(LEFT(OnlineRetail[[#This Row],[InvoiceNo]],1)&lt;&gt;"C",OnlineRetail[[#This Row],[CustomerID]]&lt;&gt;""),"Yes","No")</f>
        <v>Yes</v>
      </c>
      <c r="J18620" s="4">
        <f>EOMONTH(OnlineRetail[[#This Row],[InvoiceDate]],-1)+1</f>
        <v>40848</v>
      </c>
      <c r="K18620" s="6">
        <f>OnlineRetail[[#This Row],[Quantity]]*OnlineRetail[[#This Row],[UnitPrice]]</f>
        <v>107.10000000000001</v>
      </c>
      <c r="L18620" t="str">
        <f t="shared" si="290"/>
        <v>13357|Nov-2011</v>
      </c>
    </row>
    <row r="18621" spans="1:12">
      <c r="A18621">
        <v>545050</v>
      </c>
      <c r="B18621" t="s">
        <v>207</v>
      </c>
      <c r="C18621" t="s">
        <v>42</v>
      </c>
      <c r="D18621">
        <v>8</v>
      </c>
      <c r="E18621" s="1">
        <v>40860.586805555547</v>
      </c>
      <c r="F18621">
        <v>1.25</v>
      </c>
      <c r="G18621">
        <v>12734</v>
      </c>
      <c r="H18621" t="s">
        <v>121</v>
      </c>
      <c r="I18621" t="str">
        <f>IF(AND(LEFT(OnlineRetail[[#This Row],[InvoiceNo]],1)&lt;&gt;"C",OnlineRetail[[#This Row],[CustomerID]]&lt;&gt;""),"Yes","No")</f>
        <v>Yes</v>
      </c>
      <c r="J18621" s="4">
        <f>EOMONTH(OnlineRetail[[#This Row],[InvoiceDate]],-1)+1</f>
        <v>40848</v>
      </c>
      <c r="K18621" s="6">
        <f>OnlineRetail[[#This Row],[Quantity]]*OnlineRetail[[#This Row],[UnitPrice]]</f>
        <v>10</v>
      </c>
      <c r="L18621" t="str">
        <f t="shared" si="290"/>
        <v>12734|Nov-2011</v>
      </c>
    </row>
    <row r="18622" spans="1:12">
      <c r="A18622">
        <v>537060</v>
      </c>
      <c r="B18622" t="s">
        <v>41</v>
      </c>
      <c r="C18622" t="s">
        <v>24</v>
      </c>
      <c r="D18622">
        <v>2</v>
      </c>
      <c r="E18622" s="1">
        <v>40860.588194444441</v>
      </c>
      <c r="F18622">
        <v>1.65</v>
      </c>
      <c r="G18622">
        <v>13802</v>
      </c>
      <c r="H18622" t="s">
        <v>25</v>
      </c>
      <c r="I18622" t="str">
        <f>IF(AND(LEFT(OnlineRetail[[#This Row],[InvoiceNo]],1)&lt;&gt;"C",OnlineRetail[[#This Row],[CustomerID]]&lt;&gt;""),"Yes","No")</f>
        <v>Yes</v>
      </c>
      <c r="J18622" s="4">
        <f>EOMONTH(OnlineRetail[[#This Row],[InvoiceDate]],-1)+1</f>
        <v>40848</v>
      </c>
      <c r="K18622" s="6">
        <f>OnlineRetail[[#This Row],[Quantity]]*OnlineRetail[[#This Row],[UnitPrice]]</f>
        <v>3.3</v>
      </c>
      <c r="L18622" t="str">
        <f t="shared" si="290"/>
        <v>13802|Nov-2011</v>
      </c>
    </row>
    <row r="18623" spans="1:12">
      <c r="A18623">
        <v>549198</v>
      </c>
      <c r="B18623" t="s">
        <v>169</v>
      </c>
      <c r="C18623" t="s">
        <v>83</v>
      </c>
      <c r="D18623">
        <v>2</v>
      </c>
      <c r="E18623" s="1">
        <v>40860.598611111112</v>
      </c>
      <c r="F18623">
        <v>5.95</v>
      </c>
      <c r="G18623">
        <v>12747</v>
      </c>
      <c r="H18623" t="s">
        <v>10</v>
      </c>
      <c r="I18623" t="str">
        <f>IF(AND(LEFT(OnlineRetail[[#This Row],[InvoiceNo]],1)&lt;&gt;"C",OnlineRetail[[#This Row],[CustomerID]]&lt;&gt;""),"Yes","No")</f>
        <v>Yes</v>
      </c>
      <c r="J18623" s="4">
        <f>EOMONTH(OnlineRetail[[#This Row],[InvoiceDate]],-1)+1</f>
        <v>40848</v>
      </c>
      <c r="K18623" s="6">
        <f>OnlineRetail[[#This Row],[Quantity]]*OnlineRetail[[#This Row],[UnitPrice]]</f>
        <v>11.9</v>
      </c>
      <c r="L18623" t="str">
        <f t="shared" si="290"/>
        <v>12747|Nov-2011</v>
      </c>
    </row>
    <row r="18624" spans="1:12">
      <c r="A18624">
        <v>536486</v>
      </c>
      <c r="B18624" t="s">
        <v>52</v>
      </c>
      <c r="C18624" t="s">
        <v>24</v>
      </c>
      <c r="D18624">
        <v>9</v>
      </c>
      <c r="E18624" s="1">
        <v>40860.606944444437</v>
      </c>
      <c r="F18624">
        <v>1.25</v>
      </c>
      <c r="G18624">
        <v>12973</v>
      </c>
      <c r="H18624" t="s">
        <v>10</v>
      </c>
      <c r="I18624" t="str">
        <f>IF(AND(LEFT(OnlineRetail[[#This Row],[InvoiceNo]],1)&lt;&gt;"C",OnlineRetail[[#This Row],[CustomerID]]&lt;&gt;""),"Yes","No")</f>
        <v>Yes</v>
      </c>
      <c r="J18624" s="4">
        <f>EOMONTH(OnlineRetail[[#This Row],[InvoiceDate]],-1)+1</f>
        <v>40848</v>
      </c>
      <c r="K18624" s="6">
        <f>OnlineRetail[[#This Row],[Quantity]]*OnlineRetail[[#This Row],[UnitPrice]]</f>
        <v>11.25</v>
      </c>
      <c r="L18624" t="str">
        <f t="shared" si="290"/>
        <v>12973|Nov-2011</v>
      </c>
    </row>
    <row r="18625" spans="1:12">
      <c r="A18625">
        <v>536784</v>
      </c>
      <c r="B18625" t="s">
        <v>129</v>
      </c>
      <c r="C18625" t="s">
        <v>9</v>
      </c>
      <c r="D18625">
        <v>19</v>
      </c>
      <c r="E18625" s="1">
        <v>40860.609722222223</v>
      </c>
      <c r="F18625">
        <v>2.1</v>
      </c>
      <c r="G18625">
        <v>12711</v>
      </c>
      <c r="H18625" t="s">
        <v>10</v>
      </c>
      <c r="I18625" t="str">
        <f>IF(AND(LEFT(OnlineRetail[[#This Row],[InvoiceNo]],1)&lt;&gt;"C",OnlineRetail[[#This Row],[CustomerID]]&lt;&gt;""),"Yes","No")</f>
        <v>Yes</v>
      </c>
      <c r="J18625" s="4">
        <f>EOMONTH(OnlineRetail[[#This Row],[InvoiceDate]],-1)+1</f>
        <v>40848</v>
      </c>
      <c r="K18625" s="6">
        <f>OnlineRetail[[#This Row],[Quantity]]*OnlineRetail[[#This Row],[UnitPrice]]</f>
        <v>39.9</v>
      </c>
      <c r="L18625" t="str">
        <f t="shared" si="290"/>
        <v>12711|Nov-2011</v>
      </c>
    </row>
    <row r="18626" spans="1:12">
      <c r="A18626">
        <v>549019</v>
      </c>
      <c r="B18626" t="s">
        <v>179</v>
      </c>
      <c r="C18626" t="s">
        <v>29</v>
      </c>
      <c r="D18626">
        <v>4</v>
      </c>
      <c r="E18626" s="1">
        <v>40860.627083333333</v>
      </c>
      <c r="F18626">
        <v>5.95</v>
      </c>
      <c r="G18626">
        <v>14278</v>
      </c>
      <c r="H18626" t="s">
        <v>10</v>
      </c>
      <c r="I18626" t="str">
        <f>IF(AND(LEFT(OnlineRetail[[#This Row],[InvoiceNo]],1)&lt;&gt;"C",OnlineRetail[[#This Row],[CustomerID]]&lt;&gt;""),"Yes","No")</f>
        <v>Yes</v>
      </c>
      <c r="J18626" s="4">
        <f>EOMONTH(OnlineRetail[[#This Row],[InvoiceDate]],-1)+1</f>
        <v>40848</v>
      </c>
      <c r="K18626" s="6">
        <f>OnlineRetail[[#This Row],[Quantity]]*OnlineRetail[[#This Row],[UnitPrice]]</f>
        <v>23.8</v>
      </c>
      <c r="L18626" t="str">
        <f t="shared" ref="L18626:L18689" si="291">IF(I18626="Yes",G18626&amp;"|"&amp;TEXT(J18626,"mmm-yyyy"),"")</f>
        <v>14278|Nov-2011</v>
      </c>
    </row>
    <row r="18627" spans="1:12">
      <c r="A18627">
        <v>537010</v>
      </c>
      <c r="B18627" t="s">
        <v>250</v>
      </c>
      <c r="C18627" t="s">
        <v>50</v>
      </c>
      <c r="D18627">
        <v>17</v>
      </c>
      <c r="E18627" s="1">
        <v>40860.633333333331</v>
      </c>
      <c r="F18627">
        <v>1.25</v>
      </c>
      <c r="G18627">
        <v>13563</v>
      </c>
      <c r="H18627" t="s">
        <v>36</v>
      </c>
      <c r="I18627" t="str">
        <f>IF(AND(LEFT(OnlineRetail[[#This Row],[InvoiceNo]],1)&lt;&gt;"C",OnlineRetail[[#This Row],[CustomerID]]&lt;&gt;""),"Yes","No")</f>
        <v>Yes</v>
      </c>
      <c r="J18627" s="4">
        <f>EOMONTH(OnlineRetail[[#This Row],[InvoiceDate]],-1)+1</f>
        <v>40848</v>
      </c>
      <c r="K18627" s="6">
        <f>OnlineRetail[[#This Row],[Quantity]]*OnlineRetail[[#This Row],[UnitPrice]]</f>
        <v>21.25</v>
      </c>
      <c r="L18627" t="str">
        <f t="shared" si="291"/>
        <v>13563|Nov-2011</v>
      </c>
    </row>
    <row r="18628" spans="1:12">
      <c r="A18628">
        <v>551614</v>
      </c>
      <c r="B18628" t="s">
        <v>142</v>
      </c>
      <c r="C18628" t="s">
        <v>29</v>
      </c>
      <c r="D18628">
        <v>6</v>
      </c>
      <c r="E18628" s="1">
        <v>40860.645833333343</v>
      </c>
      <c r="F18628">
        <v>7.95</v>
      </c>
      <c r="G18628">
        <v>13641</v>
      </c>
      <c r="H18628" t="s">
        <v>17</v>
      </c>
      <c r="I18628" t="str">
        <f>IF(AND(LEFT(OnlineRetail[[#This Row],[InvoiceNo]],1)&lt;&gt;"C",OnlineRetail[[#This Row],[CustomerID]]&lt;&gt;""),"Yes","No")</f>
        <v>Yes</v>
      </c>
      <c r="J18628" s="4">
        <f>EOMONTH(OnlineRetail[[#This Row],[InvoiceDate]],-1)+1</f>
        <v>40848</v>
      </c>
      <c r="K18628" s="6">
        <f>OnlineRetail[[#This Row],[Quantity]]*OnlineRetail[[#This Row],[UnitPrice]]</f>
        <v>47.7</v>
      </c>
      <c r="L18628" t="str">
        <f t="shared" si="291"/>
        <v>13641|Nov-2011</v>
      </c>
    </row>
    <row r="18629" spans="1:12">
      <c r="A18629">
        <v>553991</v>
      </c>
      <c r="B18629" t="s">
        <v>101</v>
      </c>
      <c r="C18629" t="s">
        <v>29</v>
      </c>
      <c r="D18629">
        <v>1</v>
      </c>
      <c r="E18629" s="1">
        <v>40860.655555555553</v>
      </c>
      <c r="F18629">
        <v>4.25</v>
      </c>
      <c r="G18629">
        <v>12666</v>
      </c>
      <c r="H18629" t="s">
        <v>10</v>
      </c>
      <c r="I18629" t="str">
        <f>IF(AND(LEFT(OnlineRetail[[#This Row],[InvoiceNo]],1)&lt;&gt;"C",OnlineRetail[[#This Row],[CustomerID]]&lt;&gt;""),"Yes","No")</f>
        <v>Yes</v>
      </c>
      <c r="J18629" s="4">
        <f>EOMONTH(OnlineRetail[[#This Row],[InvoiceDate]],-1)+1</f>
        <v>40848</v>
      </c>
      <c r="K18629" s="6">
        <f>OnlineRetail[[#This Row],[Quantity]]*OnlineRetail[[#This Row],[UnitPrice]]</f>
        <v>4.25</v>
      </c>
      <c r="L18629" t="str">
        <f t="shared" si="291"/>
        <v>12666|Nov-2011</v>
      </c>
    </row>
    <row r="18630" spans="1:12">
      <c r="A18630">
        <v>556335</v>
      </c>
      <c r="B18630" t="s">
        <v>177</v>
      </c>
      <c r="C18630" t="s">
        <v>12</v>
      </c>
      <c r="D18630">
        <v>20</v>
      </c>
      <c r="E18630" s="1">
        <v>40860.658333333333</v>
      </c>
      <c r="F18630">
        <v>2.5499999999999998</v>
      </c>
      <c r="G18630">
        <v>13428</v>
      </c>
      <c r="H18630" t="s">
        <v>10</v>
      </c>
      <c r="I18630" t="str">
        <f>IF(AND(LEFT(OnlineRetail[[#This Row],[InvoiceNo]],1)&lt;&gt;"C",OnlineRetail[[#This Row],[CustomerID]]&lt;&gt;""),"Yes","No")</f>
        <v>Yes</v>
      </c>
      <c r="J18630" s="4">
        <f>EOMONTH(OnlineRetail[[#This Row],[InvoiceDate]],-1)+1</f>
        <v>40848</v>
      </c>
      <c r="K18630" s="6">
        <f>OnlineRetail[[#This Row],[Quantity]]*OnlineRetail[[#This Row],[UnitPrice]]</f>
        <v>51</v>
      </c>
      <c r="L18630" t="str">
        <f t="shared" si="291"/>
        <v>13428|Nov-2011</v>
      </c>
    </row>
    <row r="18631" spans="1:12">
      <c r="A18631">
        <v>548745</v>
      </c>
      <c r="B18631" t="s">
        <v>56</v>
      </c>
      <c r="C18631" t="s">
        <v>27</v>
      </c>
      <c r="D18631">
        <v>20</v>
      </c>
      <c r="E18631" s="1">
        <v>40860.665277777778</v>
      </c>
      <c r="F18631">
        <v>1.65</v>
      </c>
      <c r="G18631">
        <v>13628</v>
      </c>
      <c r="H18631" t="s">
        <v>22</v>
      </c>
      <c r="I18631" t="str">
        <f>IF(AND(LEFT(OnlineRetail[[#This Row],[InvoiceNo]],1)&lt;&gt;"C",OnlineRetail[[#This Row],[CustomerID]]&lt;&gt;""),"Yes","No")</f>
        <v>Yes</v>
      </c>
      <c r="J18631" s="4">
        <f>EOMONTH(OnlineRetail[[#This Row],[InvoiceDate]],-1)+1</f>
        <v>40848</v>
      </c>
      <c r="K18631" s="6">
        <f>OnlineRetail[[#This Row],[Quantity]]*OnlineRetail[[#This Row],[UnitPrice]]</f>
        <v>33</v>
      </c>
      <c r="L18631" t="str">
        <f t="shared" si="291"/>
        <v>13628|Nov-2011</v>
      </c>
    </row>
    <row r="18632" spans="1:12">
      <c r="A18632">
        <v>552971</v>
      </c>
      <c r="B18632" t="s">
        <v>166</v>
      </c>
      <c r="C18632" t="s">
        <v>53</v>
      </c>
      <c r="D18632">
        <v>22</v>
      </c>
      <c r="E18632" s="1">
        <v>40860.677777777782</v>
      </c>
      <c r="F18632">
        <v>5.95</v>
      </c>
      <c r="G18632">
        <v>13058</v>
      </c>
      <c r="H18632" t="s">
        <v>10</v>
      </c>
      <c r="I18632" t="str">
        <f>IF(AND(LEFT(OnlineRetail[[#This Row],[InvoiceNo]],1)&lt;&gt;"C",OnlineRetail[[#This Row],[CustomerID]]&lt;&gt;""),"Yes","No")</f>
        <v>Yes</v>
      </c>
      <c r="J18632" s="4">
        <f>EOMONTH(OnlineRetail[[#This Row],[InvoiceDate]],-1)+1</f>
        <v>40848</v>
      </c>
      <c r="K18632" s="6">
        <f>OnlineRetail[[#This Row],[Quantity]]*OnlineRetail[[#This Row],[UnitPrice]]</f>
        <v>130.9</v>
      </c>
      <c r="L18632" t="str">
        <f t="shared" si="291"/>
        <v>13058|Nov-2011</v>
      </c>
    </row>
    <row r="18633" spans="1:12">
      <c r="A18633">
        <v>555268</v>
      </c>
      <c r="B18633" t="s">
        <v>100</v>
      </c>
      <c r="C18633" t="s">
        <v>14</v>
      </c>
      <c r="D18633">
        <v>5</v>
      </c>
      <c r="E18633" s="1">
        <v>40860.680555555547</v>
      </c>
      <c r="F18633">
        <v>4.95</v>
      </c>
      <c r="G18633">
        <v>12393</v>
      </c>
      <c r="H18633" t="s">
        <v>22</v>
      </c>
      <c r="I18633" t="str">
        <f>IF(AND(LEFT(OnlineRetail[[#This Row],[InvoiceNo]],1)&lt;&gt;"C",OnlineRetail[[#This Row],[CustomerID]]&lt;&gt;""),"Yes","No")</f>
        <v>Yes</v>
      </c>
      <c r="J18633" s="4">
        <f>EOMONTH(OnlineRetail[[#This Row],[InvoiceDate]],-1)+1</f>
        <v>40848</v>
      </c>
      <c r="K18633" s="6">
        <f>OnlineRetail[[#This Row],[Quantity]]*OnlineRetail[[#This Row],[UnitPrice]]</f>
        <v>24.75</v>
      </c>
      <c r="L18633" t="str">
        <f t="shared" si="291"/>
        <v>12393|Nov-2011</v>
      </c>
    </row>
    <row r="18634" spans="1:12">
      <c r="A18634">
        <v>553585</v>
      </c>
      <c r="B18634" t="s">
        <v>150</v>
      </c>
      <c r="C18634" t="s">
        <v>40</v>
      </c>
      <c r="D18634">
        <v>15</v>
      </c>
      <c r="E18634" s="1">
        <v>40860.682638888888</v>
      </c>
      <c r="F18634">
        <v>5.95</v>
      </c>
      <c r="G18634">
        <v>13431</v>
      </c>
      <c r="H18634" t="s">
        <v>25</v>
      </c>
      <c r="I18634" t="str">
        <f>IF(AND(LEFT(OnlineRetail[[#This Row],[InvoiceNo]],1)&lt;&gt;"C",OnlineRetail[[#This Row],[CustomerID]]&lt;&gt;""),"Yes","No")</f>
        <v>Yes</v>
      </c>
      <c r="J18634" s="4">
        <f>EOMONTH(OnlineRetail[[#This Row],[InvoiceDate]],-1)+1</f>
        <v>40848</v>
      </c>
      <c r="K18634" s="6">
        <f>OnlineRetail[[#This Row],[Quantity]]*OnlineRetail[[#This Row],[UnitPrice]]</f>
        <v>89.25</v>
      </c>
      <c r="L18634" t="str">
        <f t="shared" si="291"/>
        <v>13431|Nov-2011</v>
      </c>
    </row>
    <row r="18635" spans="1:12">
      <c r="A18635">
        <v>538358</v>
      </c>
      <c r="B18635" t="s">
        <v>111</v>
      </c>
      <c r="C18635" t="s">
        <v>33</v>
      </c>
      <c r="D18635">
        <v>18</v>
      </c>
      <c r="E18635" s="1">
        <v>40860.6875</v>
      </c>
      <c r="F18635">
        <v>0.85</v>
      </c>
      <c r="G18635">
        <v>12585</v>
      </c>
      <c r="H18635" t="s">
        <v>25</v>
      </c>
      <c r="I18635" t="str">
        <f>IF(AND(LEFT(OnlineRetail[[#This Row],[InvoiceNo]],1)&lt;&gt;"C",OnlineRetail[[#This Row],[CustomerID]]&lt;&gt;""),"Yes","No")</f>
        <v>Yes</v>
      </c>
      <c r="J18635" s="4">
        <f>EOMONTH(OnlineRetail[[#This Row],[InvoiceDate]],-1)+1</f>
        <v>40848</v>
      </c>
      <c r="K18635" s="6">
        <f>OnlineRetail[[#This Row],[Quantity]]*OnlineRetail[[#This Row],[UnitPrice]]</f>
        <v>15.299999999999999</v>
      </c>
      <c r="L18635" t="str">
        <f t="shared" si="291"/>
        <v>12585|Nov-2011</v>
      </c>
    </row>
    <row r="18636" spans="1:12">
      <c r="A18636">
        <v>553086</v>
      </c>
      <c r="B18636" t="s">
        <v>235</v>
      </c>
      <c r="C18636" t="s">
        <v>42</v>
      </c>
      <c r="D18636">
        <v>2</v>
      </c>
      <c r="E18636" s="1">
        <v>40860.693055555559</v>
      </c>
      <c r="F18636">
        <v>3.39</v>
      </c>
      <c r="G18636">
        <v>13720</v>
      </c>
      <c r="H18636" t="s">
        <v>10</v>
      </c>
      <c r="I18636" t="str">
        <f>IF(AND(LEFT(OnlineRetail[[#This Row],[InvoiceNo]],1)&lt;&gt;"C",OnlineRetail[[#This Row],[CustomerID]]&lt;&gt;""),"Yes","No")</f>
        <v>Yes</v>
      </c>
      <c r="J18636" s="4">
        <f>EOMONTH(OnlineRetail[[#This Row],[InvoiceDate]],-1)+1</f>
        <v>40848</v>
      </c>
      <c r="K18636" s="6">
        <f>OnlineRetail[[#This Row],[Quantity]]*OnlineRetail[[#This Row],[UnitPrice]]</f>
        <v>6.78</v>
      </c>
      <c r="L18636" t="str">
        <f t="shared" si="291"/>
        <v>13720|Nov-2011</v>
      </c>
    </row>
    <row r="18637" spans="1:12">
      <c r="A18637">
        <v>556315</v>
      </c>
      <c r="B18637" t="s">
        <v>93</v>
      </c>
      <c r="C18637" t="s">
        <v>53</v>
      </c>
      <c r="D18637">
        <v>4</v>
      </c>
      <c r="E18637" s="1">
        <v>40860.694444444453</v>
      </c>
      <c r="F18637">
        <v>7.95</v>
      </c>
      <c r="G18637">
        <v>13591</v>
      </c>
      <c r="H18637" t="s">
        <v>10</v>
      </c>
      <c r="I18637" t="str">
        <f>IF(AND(LEFT(OnlineRetail[[#This Row],[InvoiceNo]],1)&lt;&gt;"C",OnlineRetail[[#This Row],[CustomerID]]&lt;&gt;""),"Yes","No")</f>
        <v>Yes</v>
      </c>
      <c r="J18637" s="4">
        <f>EOMONTH(OnlineRetail[[#This Row],[InvoiceDate]],-1)+1</f>
        <v>40848</v>
      </c>
      <c r="K18637" s="6">
        <f>OnlineRetail[[#This Row],[Quantity]]*OnlineRetail[[#This Row],[UnitPrice]]</f>
        <v>31.8</v>
      </c>
      <c r="L18637" t="str">
        <f t="shared" si="291"/>
        <v>13591|Nov-2011</v>
      </c>
    </row>
    <row r="18638" spans="1:12">
      <c r="A18638">
        <v>550818</v>
      </c>
      <c r="B18638" t="s">
        <v>167</v>
      </c>
      <c r="C18638" t="s">
        <v>12</v>
      </c>
      <c r="D18638">
        <v>11</v>
      </c>
      <c r="E18638" s="1">
        <v>40860.695138888892</v>
      </c>
      <c r="F18638">
        <v>2.1</v>
      </c>
      <c r="G18638">
        <v>12409</v>
      </c>
      <c r="H18638" t="s">
        <v>10</v>
      </c>
      <c r="I18638" t="str">
        <f>IF(AND(LEFT(OnlineRetail[[#This Row],[InvoiceNo]],1)&lt;&gt;"C",OnlineRetail[[#This Row],[CustomerID]]&lt;&gt;""),"Yes","No")</f>
        <v>Yes</v>
      </c>
      <c r="J18638" s="4">
        <f>EOMONTH(OnlineRetail[[#This Row],[InvoiceDate]],-1)+1</f>
        <v>40848</v>
      </c>
      <c r="K18638" s="6">
        <f>OnlineRetail[[#This Row],[Quantity]]*OnlineRetail[[#This Row],[UnitPrice]]</f>
        <v>23.1</v>
      </c>
      <c r="L18638" t="str">
        <f t="shared" si="291"/>
        <v>12409|Nov-2011</v>
      </c>
    </row>
    <row r="18639" spans="1:12">
      <c r="A18639">
        <v>539580</v>
      </c>
      <c r="B18639" t="s">
        <v>201</v>
      </c>
      <c r="C18639" t="s">
        <v>42</v>
      </c>
      <c r="D18639">
        <v>22</v>
      </c>
      <c r="E18639" s="1">
        <v>40860.706250000003</v>
      </c>
      <c r="F18639">
        <v>1.25</v>
      </c>
      <c r="G18639">
        <v>12688</v>
      </c>
      <c r="H18639" t="s">
        <v>25</v>
      </c>
      <c r="I18639" t="str">
        <f>IF(AND(LEFT(OnlineRetail[[#This Row],[InvoiceNo]],1)&lt;&gt;"C",OnlineRetail[[#This Row],[CustomerID]]&lt;&gt;""),"Yes","No")</f>
        <v>Yes</v>
      </c>
      <c r="J18639" s="4">
        <f>EOMONTH(OnlineRetail[[#This Row],[InvoiceDate]],-1)+1</f>
        <v>40848</v>
      </c>
      <c r="K18639" s="6">
        <f>OnlineRetail[[#This Row],[Quantity]]*OnlineRetail[[#This Row],[UnitPrice]]</f>
        <v>27.5</v>
      </c>
      <c r="L18639" t="str">
        <f t="shared" si="291"/>
        <v>12688|Nov-2011</v>
      </c>
    </row>
    <row r="18640" spans="1:12">
      <c r="A18640">
        <v>543370</v>
      </c>
      <c r="B18640" t="s">
        <v>65</v>
      </c>
      <c r="C18640" t="s">
        <v>39</v>
      </c>
      <c r="D18640">
        <v>4</v>
      </c>
      <c r="E18640" s="1">
        <v>40860.709722222222</v>
      </c>
      <c r="F18640">
        <v>4.95</v>
      </c>
      <c r="G18640">
        <v>12599</v>
      </c>
      <c r="H18640" t="s">
        <v>10</v>
      </c>
      <c r="I18640" t="str">
        <f>IF(AND(LEFT(OnlineRetail[[#This Row],[InvoiceNo]],1)&lt;&gt;"C",OnlineRetail[[#This Row],[CustomerID]]&lt;&gt;""),"Yes","No")</f>
        <v>Yes</v>
      </c>
      <c r="J18640" s="4">
        <f>EOMONTH(OnlineRetail[[#This Row],[InvoiceDate]],-1)+1</f>
        <v>40848</v>
      </c>
      <c r="K18640" s="6">
        <f>OnlineRetail[[#This Row],[Quantity]]*OnlineRetail[[#This Row],[UnitPrice]]</f>
        <v>19.8</v>
      </c>
      <c r="L18640" t="str">
        <f t="shared" si="291"/>
        <v>12599|Nov-2011</v>
      </c>
    </row>
    <row r="18641" spans="1:12">
      <c r="A18641">
        <v>552890</v>
      </c>
      <c r="B18641" t="s">
        <v>8</v>
      </c>
      <c r="C18641" t="s">
        <v>27</v>
      </c>
      <c r="D18641">
        <v>9</v>
      </c>
      <c r="E18641" s="1">
        <v>40860.715277777781</v>
      </c>
      <c r="F18641">
        <v>4.95</v>
      </c>
      <c r="G18641">
        <v>13454</v>
      </c>
      <c r="H18641" t="s">
        <v>10</v>
      </c>
      <c r="I18641" t="str">
        <f>IF(AND(LEFT(OnlineRetail[[#This Row],[InvoiceNo]],1)&lt;&gt;"C",OnlineRetail[[#This Row],[CustomerID]]&lt;&gt;""),"Yes","No")</f>
        <v>Yes</v>
      </c>
      <c r="J18641" s="4">
        <f>EOMONTH(OnlineRetail[[#This Row],[InvoiceDate]],-1)+1</f>
        <v>40848</v>
      </c>
      <c r="K18641" s="6">
        <f>OnlineRetail[[#This Row],[Quantity]]*OnlineRetail[[#This Row],[UnitPrice]]</f>
        <v>44.550000000000004</v>
      </c>
      <c r="L18641" t="str">
        <f t="shared" si="291"/>
        <v>13454|Nov-2011</v>
      </c>
    </row>
    <row r="18642" spans="1:12">
      <c r="A18642">
        <v>540402</v>
      </c>
      <c r="B18642" t="s">
        <v>286</v>
      </c>
      <c r="C18642" t="s">
        <v>50</v>
      </c>
      <c r="D18642">
        <v>18</v>
      </c>
      <c r="E18642" s="1">
        <v>40860.720138888893</v>
      </c>
      <c r="F18642">
        <v>4.25</v>
      </c>
      <c r="G18642">
        <v>12423</v>
      </c>
      <c r="H18642" t="s">
        <v>10</v>
      </c>
      <c r="I18642" t="str">
        <f>IF(AND(LEFT(OnlineRetail[[#This Row],[InvoiceNo]],1)&lt;&gt;"C",OnlineRetail[[#This Row],[CustomerID]]&lt;&gt;""),"Yes","No")</f>
        <v>Yes</v>
      </c>
      <c r="J18642" s="4">
        <f>EOMONTH(OnlineRetail[[#This Row],[InvoiceDate]],-1)+1</f>
        <v>40848</v>
      </c>
      <c r="K18642" s="6">
        <f>OnlineRetail[[#This Row],[Quantity]]*OnlineRetail[[#This Row],[UnitPrice]]</f>
        <v>76.5</v>
      </c>
      <c r="L18642" t="str">
        <f t="shared" si="291"/>
        <v>12423|Nov-2011</v>
      </c>
    </row>
    <row r="18643" spans="1:12">
      <c r="A18643">
        <v>553788</v>
      </c>
      <c r="B18643" t="s">
        <v>26</v>
      </c>
      <c r="C18643" t="s">
        <v>27</v>
      </c>
      <c r="D18643">
        <v>24</v>
      </c>
      <c r="E18643" s="1">
        <v>40860.724999999999</v>
      </c>
      <c r="F18643">
        <v>4.25</v>
      </c>
      <c r="G18643">
        <v>13473</v>
      </c>
      <c r="H18643" t="s">
        <v>10</v>
      </c>
      <c r="I18643" t="str">
        <f>IF(AND(LEFT(OnlineRetail[[#This Row],[InvoiceNo]],1)&lt;&gt;"C",OnlineRetail[[#This Row],[CustomerID]]&lt;&gt;""),"Yes","No")</f>
        <v>Yes</v>
      </c>
      <c r="J18643" s="4">
        <f>EOMONTH(OnlineRetail[[#This Row],[InvoiceDate]],-1)+1</f>
        <v>40848</v>
      </c>
      <c r="K18643" s="6">
        <f>OnlineRetail[[#This Row],[Quantity]]*OnlineRetail[[#This Row],[UnitPrice]]</f>
        <v>102</v>
      </c>
      <c r="L18643" t="str">
        <f t="shared" si="291"/>
        <v>13473|Nov-2011</v>
      </c>
    </row>
    <row r="18644" spans="1:12">
      <c r="A18644">
        <v>553379</v>
      </c>
      <c r="B18644" t="s">
        <v>209</v>
      </c>
      <c r="C18644" t="s">
        <v>48</v>
      </c>
      <c r="D18644">
        <v>16</v>
      </c>
      <c r="E18644" s="1">
        <v>40860.730555555558</v>
      </c>
      <c r="F18644">
        <v>4.25</v>
      </c>
      <c r="G18644">
        <v>13488</v>
      </c>
      <c r="H18644" t="s">
        <v>25</v>
      </c>
      <c r="I18644" t="str">
        <f>IF(AND(LEFT(OnlineRetail[[#This Row],[InvoiceNo]],1)&lt;&gt;"C",OnlineRetail[[#This Row],[CustomerID]]&lt;&gt;""),"Yes","No")</f>
        <v>Yes</v>
      </c>
      <c r="J18644" s="4">
        <f>EOMONTH(OnlineRetail[[#This Row],[InvoiceDate]],-1)+1</f>
        <v>40848</v>
      </c>
      <c r="K18644" s="6">
        <f>OnlineRetail[[#This Row],[Quantity]]*OnlineRetail[[#This Row],[UnitPrice]]</f>
        <v>68</v>
      </c>
      <c r="L18644" t="str">
        <f t="shared" si="291"/>
        <v>13488|Nov-2011</v>
      </c>
    </row>
    <row r="18645" spans="1:12">
      <c r="A18645">
        <v>551012</v>
      </c>
      <c r="B18645" t="s">
        <v>190</v>
      </c>
      <c r="C18645" t="s">
        <v>48</v>
      </c>
      <c r="D18645">
        <v>6</v>
      </c>
      <c r="E18645" s="1">
        <v>40860.731249999997</v>
      </c>
      <c r="F18645">
        <v>2.1</v>
      </c>
      <c r="G18645">
        <v>13426</v>
      </c>
      <c r="H18645" t="s">
        <v>17</v>
      </c>
      <c r="I18645" t="str">
        <f>IF(AND(LEFT(OnlineRetail[[#This Row],[InvoiceNo]],1)&lt;&gt;"C",OnlineRetail[[#This Row],[CustomerID]]&lt;&gt;""),"Yes","No")</f>
        <v>Yes</v>
      </c>
      <c r="J18645" s="4">
        <f>EOMONTH(OnlineRetail[[#This Row],[InvoiceDate]],-1)+1</f>
        <v>40848</v>
      </c>
      <c r="K18645" s="6">
        <f>OnlineRetail[[#This Row],[Quantity]]*OnlineRetail[[#This Row],[UnitPrice]]</f>
        <v>12.600000000000001</v>
      </c>
      <c r="L18645" t="str">
        <f t="shared" si="291"/>
        <v>13426|Nov-2011</v>
      </c>
    </row>
    <row r="18646" spans="1:12">
      <c r="A18646">
        <v>553712</v>
      </c>
      <c r="B18646" t="s">
        <v>93</v>
      </c>
      <c r="C18646" t="s">
        <v>33</v>
      </c>
      <c r="D18646">
        <v>10</v>
      </c>
      <c r="E18646" s="1">
        <v>40860.731249999997</v>
      </c>
      <c r="F18646">
        <v>7.95</v>
      </c>
      <c r="G18646">
        <v>12391</v>
      </c>
      <c r="H18646" t="s">
        <v>10</v>
      </c>
      <c r="I18646" t="str">
        <f>IF(AND(LEFT(OnlineRetail[[#This Row],[InvoiceNo]],1)&lt;&gt;"C",OnlineRetail[[#This Row],[CustomerID]]&lt;&gt;""),"Yes","No")</f>
        <v>Yes</v>
      </c>
      <c r="J18646" s="4">
        <f>EOMONTH(OnlineRetail[[#This Row],[InvoiceDate]],-1)+1</f>
        <v>40848</v>
      </c>
      <c r="K18646" s="6">
        <f>OnlineRetail[[#This Row],[Quantity]]*OnlineRetail[[#This Row],[UnitPrice]]</f>
        <v>79.5</v>
      </c>
      <c r="L18646" t="str">
        <f t="shared" si="291"/>
        <v>12391|Nov-2011</v>
      </c>
    </row>
    <row r="18647" spans="1:12">
      <c r="A18647">
        <v>551196</v>
      </c>
      <c r="B18647" t="s">
        <v>125</v>
      </c>
      <c r="C18647" t="s">
        <v>46</v>
      </c>
      <c r="D18647">
        <v>20</v>
      </c>
      <c r="E18647" s="1">
        <v>40860.740972222222</v>
      </c>
      <c r="F18647">
        <v>5.95</v>
      </c>
      <c r="G18647">
        <v>14236</v>
      </c>
      <c r="H18647" t="s">
        <v>10</v>
      </c>
      <c r="I18647" t="str">
        <f>IF(AND(LEFT(OnlineRetail[[#This Row],[InvoiceNo]],1)&lt;&gt;"C",OnlineRetail[[#This Row],[CustomerID]]&lt;&gt;""),"Yes","No")</f>
        <v>Yes</v>
      </c>
      <c r="J18647" s="4">
        <f>EOMONTH(OnlineRetail[[#This Row],[InvoiceDate]],-1)+1</f>
        <v>40848</v>
      </c>
      <c r="K18647" s="6">
        <f>OnlineRetail[[#This Row],[Quantity]]*OnlineRetail[[#This Row],[UnitPrice]]</f>
        <v>119</v>
      </c>
      <c r="L18647" t="str">
        <f t="shared" si="291"/>
        <v>14236|Nov-2011</v>
      </c>
    </row>
    <row r="18648" spans="1:12">
      <c r="A18648">
        <v>541558</v>
      </c>
      <c r="B18648" t="s">
        <v>105</v>
      </c>
      <c r="C18648" t="s">
        <v>50</v>
      </c>
      <c r="D18648">
        <v>20</v>
      </c>
      <c r="E18648" s="1">
        <v>40860.745138888888</v>
      </c>
      <c r="F18648">
        <v>5.95</v>
      </c>
      <c r="G18648">
        <v>12413</v>
      </c>
      <c r="H18648" t="s">
        <v>10</v>
      </c>
      <c r="I18648" t="str">
        <f>IF(AND(LEFT(OnlineRetail[[#This Row],[InvoiceNo]],1)&lt;&gt;"C",OnlineRetail[[#This Row],[CustomerID]]&lt;&gt;""),"Yes","No")</f>
        <v>Yes</v>
      </c>
      <c r="J18648" s="4">
        <f>EOMONTH(OnlineRetail[[#This Row],[InvoiceDate]],-1)+1</f>
        <v>40848</v>
      </c>
      <c r="K18648" s="6">
        <f>OnlineRetail[[#This Row],[Quantity]]*OnlineRetail[[#This Row],[UnitPrice]]</f>
        <v>119</v>
      </c>
      <c r="L18648" t="str">
        <f t="shared" si="291"/>
        <v>12413|Nov-2011</v>
      </c>
    </row>
    <row r="18649" spans="1:12">
      <c r="A18649">
        <v>543697</v>
      </c>
      <c r="B18649" t="s">
        <v>54</v>
      </c>
      <c r="C18649" t="s">
        <v>33</v>
      </c>
      <c r="D18649">
        <v>23</v>
      </c>
      <c r="E18649" s="1">
        <v>40860.752083333333</v>
      </c>
      <c r="F18649">
        <v>5.95</v>
      </c>
      <c r="G18649">
        <v>12793</v>
      </c>
      <c r="H18649" t="s">
        <v>70</v>
      </c>
      <c r="I18649" t="str">
        <f>IF(AND(LEFT(OnlineRetail[[#This Row],[InvoiceNo]],1)&lt;&gt;"C",OnlineRetail[[#This Row],[CustomerID]]&lt;&gt;""),"Yes","No")</f>
        <v>Yes</v>
      </c>
      <c r="J18649" s="4">
        <f>EOMONTH(OnlineRetail[[#This Row],[InvoiceDate]],-1)+1</f>
        <v>40848</v>
      </c>
      <c r="K18649" s="6">
        <f>OnlineRetail[[#This Row],[Quantity]]*OnlineRetail[[#This Row],[UnitPrice]]</f>
        <v>136.85</v>
      </c>
      <c r="L18649" t="str">
        <f t="shared" si="291"/>
        <v>12793|Nov-2011</v>
      </c>
    </row>
    <row r="18650" spans="1:12">
      <c r="A18650">
        <v>548354</v>
      </c>
      <c r="B18650" t="s">
        <v>262</v>
      </c>
      <c r="C18650" t="s">
        <v>72</v>
      </c>
      <c r="D18650">
        <v>16</v>
      </c>
      <c r="E18650" s="1">
        <v>40860.75277777778</v>
      </c>
      <c r="F18650">
        <v>1.65</v>
      </c>
      <c r="G18650">
        <v>13621</v>
      </c>
      <c r="H18650" t="s">
        <v>10</v>
      </c>
      <c r="I18650" t="str">
        <f>IF(AND(LEFT(OnlineRetail[[#This Row],[InvoiceNo]],1)&lt;&gt;"C",OnlineRetail[[#This Row],[CustomerID]]&lt;&gt;""),"Yes","No")</f>
        <v>Yes</v>
      </c>
      <c r="J18650" s="4">
        <f>EOMONTH(OnlineRetail[[#This Row],[InvoiceDate]],-1)+1</f>
        <v>40848</v>
      </c>
      <c r="K18650" s="6">
        <f>OnlineRetail[[#This Row],[Quantity]]*OnlineRetail[[#This Row],[UnitPrice]]</f>
        <v>26.4</v>
      </c>
      <c r="L18650" t="str">
        <f t="shared" si="291"/>
        <v>13621|Nov-2011</v>
      </c>
    </row>
    <row r="18651" spans="1:12">
      <c r="A18651">
        <v>546432</v>
      </c>
      <c r="B18651" t="s">
        <v>299</v>
      </c>
      <c r="C18651" t="s">
        <v>83</v>
      </c>
      <c r="D18651">
        <v>24</v>
      </c>
      <c r="E18651" s="1">
        <v>40860.755555555559</v>
      </c>
      <c r="F18651">
        <v>0.85</v>
      </c>
      <c r="G18651">
        <v>12667</v>
      </c>
      <c r="H18651" t="s">
        <v>10</v>
      </c>
      <c r="I18651" t="str">
        <f>IF(AND(LEFT(OnlineRetail[[#This Row],[InvoiceNo]],1)&lt;&gt;"C",OnlineRetail[[#This Row],[CustomerID]]&lt;&gt;""),"Yes","No")</f>
        <v>Yes</v>
      </c>
      <c r="J18651" s="4">
        <f>EOMONTH(OnlineRetail[[#This Row],[InvoiceDate]],-1)+1</f>
        <v>40848</v>
      </c>
      <c r="K18651" s="6">
        <f>OnlineRetail[[#This Row],[Quantity]]*OnlineRetail[[#This Row],[UnitPrice]]</f>
        <v>20.399999999999999</v>
      </c>
      <c r="L18651" t="str">
        <f t="shared" si="291"/>
        <v>12667|Nov-2011</v>
      </c>
    </row>
    <row r="18652" spans="1:12">
      <c r="A18652">
        <v>551191</v>
      </c>
      <c r="B18652" t="s">
        <v>239</v>
      </c>
      <c r="C18652" t="s">
        <v>9</v>
      </c>
      <c r="D18652">
        <v>21</v>
      </c>
      <c r="E18652" s="1">
        <v>40860.768750000003</v>
      </c>
      <c r="F18652">
        <v>9.9499999999999993</v>
      </c>
      <c r="G18652">
        <v>14335</v>
      </c>
      <c r="H18652" t="s">
        <v>10</v>
      </c>
      <c r="I18652" t="str">
        <f>IF(AND(LEFT(OnlineRetail[[#This Row],[InvoiceNo]],1)&lt;&gt;"C",OnlineRetail[[#This Row],[CustomerID]]&lt;&gt;""),"Yes","No")</f>
        <v>Yes</v>
      </c>
      <c r="J18652" s="4">
        <f>EOMONTH(OnlineRetail[[#This Row],[InvoiceDate]],-1)+1</f>
        <v>40848</v>
      </c>
      <c r="K18652" s="6">
        <f>OnlineRetail[[#This Row],[Quantity]]*OnlineRetail[[#This Row],[UnitPrice]]</f>
        <v>208.95</v>
      </c>
      <c r="L18652" t="str">
        <f t="shared" si="291"/>
        <v>14335|Nov-2011</v>
      </c>
    </row>
    <row r="18653" spans="1:12">
      <c r="A18653">
        <v>547066</v>
      </c>
      <c r="B18653" t="s">
        <v>299</v>
      </c>
      <c r="C18653" t="s">
        <v>24</v>
      </c>
      <c r="D18653">
        <v>15</v>
      </c>
      <c r="E18653" s="1">
        <v>40860.770138888889</v>
      </c>
      <c r="F18653">
        <v>2.1</v>
      </c>
      <c r="G18653">
        <v>12511</v>
      </c>
      <c r="H18653" t="s">
        <v>10</v>
      </c>
      <c r="I18653" t="str">
        <f>IF(AND(LEFT(OnlineRetail[[#This Row],[InvoiceNo]],1)&lt;&gt;"C",OnlineRetail[[#This Row],[CustomerID]]&lt;&gt;""),"Yes","No")</f>
        <v>Yes</v>
      </c>
      <c r="J18653" s="4">
        <f>EOMONTH(OnlineRetail[[#This Row],[InvoiceDate]],-1)+1</f>
        <v>40848</v>
      </c>
      <c r="K18653" s="6">
        <f>OnlineRetail[[#This Row],[Quantity]]*OnlineRetail[[#This Row],[UnitPrice]]</f>
        <v>31.5</v>
      </c>
      <c r="L18653" t="str">
        <f t="shared" si="291"/>
        <v>12511|Nov-2011</v>
      </c>
    </row>
    <row r="18654" spans="1:12">
      <c r="A18654">
        <v>550157</v>
      </c>
      <c r="B18654" t="s">
        <v>69</v>
      </c>
      <c r="C18654" t="s">
        <v>27</v>
      </c>
      <c r="D18654">
        <v>20</v>
      </c>
      <c r="E18654" s="1">
        <v>40860.772222222222</v>
      </c>
      <c r="F18654">
        <v>3.39</v>
      </c>
      <c r="G18654">
        <v>13155</v>
      </c>
      <c r="H18654" t="s">
        <v>10</v>
      </c>
      <c r="I18654" t="str">
        <f>IF(AND(LEFT(OnlineRetail[[#This Row],[InvoiceNo]],1)&lt;&gt;"C",OnlineRetail[[#This Row],[CustomerID]]&lt;&gt;""),"Yes","No")</f>
        <v>Yes</v>
      </c>
      <c r="J18654" s="4">
        <f>EOMONTH(OnlineRetail[[#This Row],[InvoiceDate]],-1)+1</f>
        <v>40848</v>
      </c>
      <c r="K18654" s="6">
        <f>OnlineRetail[[#This Row],[Quantity]]*OnlineRetail[[#This Row],[UnitPrice]]</f>
        <v>67.8</v>
      </c>
      <c r="L18654" t="str">
        <f t="shared" si="291"/>
        <v>13155|Nov-2011</v>
      </c>
    </row>
    <row r="18655" spans="1:12">
      <c r="A18655">
        <v>537730</v>
      </c>
      <c r="B18655" t="s">
        <v>141</v>
      </c>
      <c r="C18655" t="s">
        <v>12</v>
      </c>
      <c r="D18655">
        <v>11</v>
      </c>
      <c r="E18655" s="1">
        <v>40860.784722222219</v>
      </c>
      <c r="F18655">
        <v>4.95</v>
      </c>
      <c r="G18655">
        <v>14149</v>
      </c>
      <c r="H18655" t="s">
        <v>10</v>
      </c>
      <c r="I18655" t="str">
        <f>IF(AND(LEFT(OnlineRetail[[#This Row],[InvoiceNo]],1)&lt;&gt;"C",OnlineRetail[[#This Row],[CustomerID]]&lt;&gt;""),"Yes","No")</f>
        <v>Yes</v>
      </c>
      <c r="J18655" s="4">
        <f>EOMONTH(OnlineRetail[[#This Row],[InvoiceDate]],-1)+1</f>
        <v>40848</v>
      </c>
      <c r="K18655" s="6">
        <f>OnlineRetail[[#This Row],[Quantity]]*OnlineRetail[[#This Row],[UnitPrice]]</f>
        <v>54.45</v>
      </c>
      <c r="L18655" t="str">
        <f t="shared" si="291"/>
        <v>14149|Nov-2011</v>
      </c>
    </row>
    <row r="18656" spans="1:12">
      <c r="A18656">
        <v>552524</v>
      </c>
      <c r="B18656" t="s">
        <v>101</v>
      </c>
      <c r="C18656" t="s">
        <v>12</v>
      </c>
      <c r="D18656">
        <v>8</v>
      </c>
      <c r="E18656" s="1">
        <v>40860.787499999999</v>
      </c>
      <c r="F18656">
        <v>2.5499999999999998</v>
      </c>
      <c r="G18656">
        <v>12762</v>
      </c>
      <c r="H18656" t="s">
        <v>10</v>
      </c>
      <c r="I18656" t="str">
        <f>IF(AND(LEFT(OnlineRetail[[#This Row],[InvoiceNo]],1)&lt;&gt;"C",OnlineRetail[[#This Row],[CustomerID]]&lt;&gt;""),"Yes","No")</f>
        <v>Yes</v>
      </c>
      <c r="J18656" s="4">
        <f>EOMONTH(OnlineRetail[[#This Row],[InvoiceDate]],-1)+1</f>
        <v>40848</v>
      </c>
      <c r="K18656" s="6">
        <f>OnlineRetail[[#This Row],[Quantity]]*OnlineRetail[[#This Row],[UnitPrice]]</f>
        <v>20.399999999999999</v>
      </c>
      <c r="L18656" t="str">
        <f t="shared" si="291"/>
        <v>12762|Nov-2011</v>
      </c>
    </row>
    <row r="18657" spans="1:12">
      <c r="A18657">
        <v>544618</v>
      </c>
      <c r="B18657" t="s">
        <v>158</v>
      </c>
      <c r="C18657" t="s">
        <v>29</v>
      </c>
      <c r="D18657">
        <v>8</v>
      </c>
      <c r="E18657" s="1">
        <v>40860.800694444442</v>
      </c>
      <c r="F18657">
        <v>0.85</v>
      </c>
      <c r="G18657">
        <v>12706</v>
      </c>
      <c r="H18657" t="s">
        <v>121</v>
      </c>
      <c r="I18657" t="str">
        <f>IF(AND(LEFT(OnlineRetail[[#This Row],[InvoiceNo]],1)&lt;&gt;"C",OnlineRetail[[#This Row],[CustomerID]]&lt;&gt;""),"Yes","No")</f>
        <v>Yes</v>
      </c>
      <c r="J18657" s="4">
        <f>EOMONTH(OnlineRetail[[#This Row],[InvoiceDate]],-1)+1</f>
        <v>40848</v>
      </c>
      <c r="K18657" s="6">
        <f>OnlineRetail[[#This Row],[Quantity]]*OnlineRetail[[#This Row],[UnitPrice]]</f>
        <v>6.8</v>
      </c>
      <c r="L18657" t="str">
        <f t="shared" si="291"/>
        <v>12706|Nov-2011</v>
      </c>
    </row>
    <row r="18658" spans="1:12">
      <c r="A18658">
        <v>546805</v>
      </c>
      <c r="B18658" t="s">
        <v>79</v>
      </c>
      <c r="C18658" t="s">
        <v>72</v>
      </c>
      <c r="D18658">
        <v>8</v>
      </c>
      <c r="E18658" s="1">
        <v>40860.801388888889</v>
      </c>
      <c r="F18658">
        <v>7.95</v>
      </c>
      <c r="G18658">
        <v>14106</v>
      </c>
      <c r="H18658" t="s">
        <v>10</v>
      </c>
      <c r="I18658" t="str">
        <f>IF(AND(LEFT(OnlineRetail[[#This Row],[InvoiceNo]],1)&lt;&gt;"C",OnlineRetail[[#This Row],[CustomerID]]&lt;&gt;""),"Yes","No")</f>
        <v>Yes</v>
      </c>
      <c r="J18658" s="4">
        <f>EOMONTH(OnlineRetail[[#This Row],[InvoiceDate]],-1)+1</f>
        <v>40848</v>
      </c>
      <c r="K18658" s="6">
        <f>OnlineRetail[[#This Row],[Quantity]]*OnlineRetail[[#This Row],[UnitPrice]]</f>
        <v>63.6</v>
      </c>
      <c r="L18658" t="str">
        <f t="shared" si="291"/>
        <v>14106|Nov-2011</v>
      </c>
    </row>
    <row r="18659" spans="1:12">
      <c r="A18659">
        <v>542401</v>
      </c>
      <c r="B18659" t="s">
        <v>165</v>
      </c>
      <c r="C18659" t="s">
        <v>29</v>
      </c>
      <c r="D18659">
        <v>3</v>
      </c>
      <c r="E18659" s="1">
        <v>40860.8125</v>
      </c>
      <c r="F18659">
        <v>5.95</v>
      </c>
      <c r="G18659">
        <v>13469</v>
      </c>
      <c r="H18659" t="s">
        <v>10</v>
      </c>
      <c r="I18659" t="str">
        <f>IF(AND(LEFT(OnlineRetail[[#This Row],[InvoiceNo]],1)&lt;&gt;"C",OnlineRetail[[#This Row],[CustomerID]]&lt;&gt;""),"Yes","No")</f>
        <v>Yes</v>
      </c>
      <c r="J18659" s="4">
        <f>EOMONTH(OnlineRetail[[#This Row],[InvoiceDate]],-1)+1</f>
        <v>40848</v>
      </c>
      <c r="K18659" s="6">
        <f>OnlineRetail[[#This Row],[Quantity]]*OnlineRetail[[#This Row],[UnitPrice]]</f>
        <v>17.850000000000001</v>
      </c>
      <c r="L18659" t="str">
        <f t="shared" si="291"/>
        <v>13469|Nov-2011</v>
      </c>
    </row>
    <row r="18660" spans="1:12">
      <c r="A18660">
        <v>554431</v>
      </c>
      <c r="B18660" t="s">
        <v>220</v>
      </c>
      <c r="C18660" t="s">
        <v>19</v>
      </c>
      <c r="D18660">
        <v>22</v>
      </c>
      <c r="E18660" s="1">
        <v>40860.818055555559</v>
      </c>
      <c r="F18660">
        <v>4.25</v>
      </c>
      <c r="G18660">
        <v>12775</v>
      </c>
      <c r="H18660" t="s">
        <v>31</v>
      </c>
      <c r="I18660" t="str">
        <f>IF(AND(LEFT(OnlineRetail[[#This Row],[InvoiceNo]],1)&lt;&gt;"C",OnlineRetail[[#This Row],[CustomerID]]&lt;&gt;""),"Yes","No")</f>
        <v>Yes</v>
      </c>
      <c r="J18660" s="4">
        <f>EOMONTH(OnlineRetail[[#This Row],[InvoiceDate]],-1)+1</f>
        <v>40848</v>
      </c>
      <c r="K18660" s="6">
        <f>OnlineRetail[[#This Row],[Quantity]]*OnlineRetail[[#This Row],[UnitPrice]]</f>
        <v>93.5</v>
      </c>
      <c r="L18660" t="str">
        <f t="shared" si="291"/>
        <v>12775|Nov-2011</v>
      </c>
    </row>
    <row r="18661" spans="1:12">
      <c r="A18661">
        <v>556220</v>
      </c>
      <c r="B18661" t="s">
        <v>82</v>
      </c>
      <c r="C18661" t="s">
        <v>46</v>
      </c>
      <c r="D18661">
        <v>13</v>
      </c>
      <c r="E18661" s="1">
        <v>40860.828472222223</v>
      </c>
      <c r="F18661">
        <v>4.95</v>
      </c>
      <c r="G18661">
        <v>12441</v>
      </c>
      <c r="H18661" t="s">
        <v>10</v>
      </c>
      <c r="I18661" t="str">
        <f>IF(AND(LEFT(OnlineRetail[[#This Row],[InvoiceNo]],1)&lt;&gt;"C",OnlineRetail[[#This Row],[CustomerID]]&lt;&gt;""),"Yes","No")</f>
        <v>Yes</v>
      </c>
      <c r="J18661" s="4">
        <f>EOMONTH(OnlineRetail[[#This Row],[InvoiceDate]],-1)+1</f>
        <v>40848</v>
      </c>
      <c r="K18661" s="6">
        <f>OnlineRetail[[#This Row],[Quantity]]*OnlineRetail[[#This Row],[UnitPrice]]</f>
        <v>64.350000000000009</v>
      </c>
      <c r="L18661" t="str">
        <f t="shared" si="291"/>
        <v>12441|Nov-2011</v>
      </c>
    </row>
    <row r="18662" spans="1:12">
      <c r="A18662">
        <v>548345</v>
      </c>
      <c r="B18662" t="s">
        <v>91</v>
      </c>
      <c r="C18662" t="s">
        <v>12</v>
      </c>
      <c r="D18662">
        <v>7</v>
      </c>
      <c r="E18662" s="1">
        <v>40861.340277777781</v>
      </c>
      <c r="F18662">
        <v>2.5499999999999998</v>
      </c>
      <c r="G18662">
        <v>12460</v>
      </c>
      <c r="H18662" t="s">
        <v>10</v>
      </c>
      <c r="I18662" t="str">
        <f>IF(AND(LEFT(OnlineRetail[[#This Row],[InvoiceNo]],1)&lt;&gt;"C",OnlineRetail[[#This Row],[CustomerID]]&lt;&gt;""),"Yes","No")</f>
        <v>Yes</v>
      </c>
      <c r="J18662" s="4">
        <f>EOMONTH(OnlineRetail[[#This Row],[InvoiceDate]],-1)+1</f>
        <v>40848</v>
      </c>
      <c r="K18662" s="6">
        <f>OnlineRetail[[#This Row],[Quantity]]*OnlineRetail[[#This Row],[UnitPrice]]</f>
        <v>17.849999999999998</v>
      </c>
      <c r="L18662" t="str">
        <f t="shared" si="291"/>
        <v>12460|Nov-2011</v>
      </c>
    </row>
    <row r="18663" spans="1:12">
      <c r="A18663">
        <v>551749</v>
      </c>
      <c r="B18663" t="s">
        <v>109</v>
      </c>
      <c r="C18663" t="s">
        <v>24</v>
      </c>
      <c r="D18663">
        <v>10</v>
      </c>
      <c r="E18663" s="1">
        <v>40861.34652777778</v>
      </c>
      <c r="F18663">
        <v>0.85</v>
      </c>
      <c r="G18663">
        <v>12759</v>
      </c>
      <c r="H18663" t="s">
        <v>10</v>
      </c>
      <c r="I18663" t="str">
        <f>IF(AND(LEFT(OnlineRetail[[#This Row],[InvoiceNo]],1)&lt;&gt;"C",OnlineRetail[[#This Row],[CustomerID]]&lt;&gt;""),"Yes","No")</f>
        <v>Yes</v>
      </c>
      <c r="J18663" s="4">
        <f>EOMONTH(OnlineRetail[[#This Row],[InvoiceDate]],-1)+1</f>
        <v>40848</v>
      </c>
      <c r="K18663" s="6">
        <f>OnlineRetail[[#This Row],[Quantity]]*OnlineRetail[[#This Row],[UnitPrice]]</f>
        <v>8.5</v>
      </c>
      <c r="L18663" t="str">
        <f t="shared" si="291"/>
        <v>12759|Nov-2011</v>
      </c>
    </row>
    <row r="18664" spans="1:12">
      <c r="A18664">
        <v>540113</v>
      </c>
      <c r="B18664" t="s">
        <v>93</v>
      </c>
      <c r="C18664" t="s">
        <v>39</v>
      </c>
      <c r="D18664">
        <v>7</v>
      </c>
      <c r="E18664" s="1">
        <v>40861.354861111111</v>
      </c>
      <c r="F18664">
        <v>0.85</v>
      </c>
      <c r="G18664">
        <v>13655</v>
      </c>
      <c r="H18664" t="s">
        <v>121</v>
      </c>
      <c r="I18664" t="str">
        <f>IF(AND(LEFT(OnlineRetail[[#This Row],[InvoiceNo]],1)&lt;&gt;"C",OnlineRetail[[#This Row],[CustomerID]]&lt;&gt;""),"Yes","No")</f>
        <v>Yes</v>
      </c>
      <c r="J18664" s="4">
        <f>EOMONTH(OnlineRetail[[#This Row],[InvoiceDate]],-1)+1</f>
        <v>40848</v>
      </c>
      <c r="K18664" s="6">
        <f>OnlineRetail[[#This Row],[Quantity]]*OnlineRetail[[#This Row],[UnitPrice]]</f>
        <v>5.95</v>
      </c>
      <c r="L18664" t="str">
        <f t="shared" si="291"/>
        <v>13655|Nov-2011</v>
      </c>
    </row>
    <row r="18665" spans="1:12">
      <c r="A18665">
        <v>540636</v>
      </c>
      <c r="B18665" t="s">
        <v>272</v>
      </c>
      <c r="C18665" t="s">
        <v>21</v>
      </c>
      <c r="D18665">
        <v>16</v>
      </c>
      <c r="E18665" s="1">
        <v>40861.361111111109</v>
      </c>
      <c r="F18665">
        <v>0.85</v>
      </c>
      <c r="G18665">
        <v>14029</v>
      </c>
      <c r="H18665" t="s">
        <v>25</v>
      </c>
      <c r="I18665" t="str">
        <f>IF(AND(LEFT(OnlineRetail[[#This Row],[InvoiceNo]],1)&lt;&gt;"C",OnlineRetail[[#This Row],[CustomerID]]&lt;&gt;""),"Yes","No")</f>
        <v>Yes</v>
      </c>
      <c r="J18665" s="4">
        <f>EOMONTH(OnlineRetail[[#This Row],[InvoiceDate]],-1)+1</f>
        <v>40848</v>
      </c>
      <c r="K18665" s="6">
        <f>OnlineRetail[[#This Row],[Quantity]]*OnlineRetail[[#This Row],[UnitPrice]]</f>
        <v>13.6</v>
      </c>
      <c r="L18665" t="str">
        <f t="shared" si="291"/>
        <v>14029|Nov-2011</v>
      </c>
    </row>
    <row r="18666" spans="1:12">
      <c r="A18666">
        <v>552987</v>
      </c>
      <c r="B18666" t="s">
        <v>172</v>
      </c>
      <c r="C18666" t="s">
        <v>33</v>
      </c>
      <c r="D18666">
        <v>9</v>
      </c>
      <c r="E18666" s="1">
        <v>40861.371527777781</v>
      </c>
      <c r="F18666">
        <v>9.9499999999999993</v>
      </c>
      <c r="G18666">
        <v>13374</v>
      </c>
      <c r="H18666" t="s">
        <v>25</v>
      </c>
      <c r="I18666" t="str">
        <f>IF(AND(LEFT(OnlineRetail[[#This Row],[InvoiceNo]],1)&lt;&gt;"C",OnlineRetail[[#This Row],[CustomerID]]&lt;&gt;""),"Yes","No")</f>
        <v>Yes</v>
      </c>
      <c r="J18666" s="4">
        <f>EOMONTH(OnlineRetail[[#This Row],[InvoiceDate]],-1)+1</f>
        <v>40848</v>
      </c>
      <c r="K18666" s="6">
        <f>OnlineRetail[[#This Row],[Quantity]]*OnlineRetail[[#This Row],[UnitPrice]]</f>
        <v>89.55</v>
      </c>
      <c r="L18666" t="str">
        <f t="shared" si="291"/>
        <v>13374|Nov-2011</v>
      </c>
    </row>
    <row r="18667" spans="1:12">
      <c r="A18667">
        <v>546055</v>
      </c>
      <c r="B18667" t="s">
        <v>80</v>
      </c>
      <c r="C18667" t="s">
        <v>42</v>
      </c>
      <c r="D18667">
        <v>10</v>
      </c>
      <c r="E18667" s="1">
        <v>40861.374305555553</v>
      </c>
      <c r="F18667">
        <v>4.95</v>
      </c>
      <c r="G18667">
        <v>12793</v>
      </c>
      <c r="H18667" t="s">
        <v>126</v>
      </c>
      <c r="I18667" t="str">
        <f>IF(AND(LEFT(OnlineRetail[[#This Row],[InvoiceNo]],1)&lt;&gt;"C",OnlineRetail[[#This Row],[CustomerID]]&lt;&gt;""),"Yes","No")</f>
        <v>Yes</v>
      </c>
      <c r="J18667" s="4">
        <f>EOMONTH(OnlineRetail[[#This Row],[InvoiceDate]],-1)+1</f>
        <v>40848</v>
      </c>
      <c r="K18667" s="6">
        <f>OnlineRetail[[#This Row],[Quantity]]*OnlineRetail[[#This Row],[UnitPrice]]</f>
        <v>49.5</v>
      </c>
      <c r="L18667" t="str">
        <f t="shared" si="291"/>
        <v>12793|Nov-2011</v>
      </c>
    </row>
    <row r="18668" spans="1:12">
      <c r="A18668">
        <v>555311</v>
      </c>
      <c r="B18668" t="s">
        <v>177</v>
      </c>
      <c r="C18668" t="s">
        <v>33</v>
      </c>
      <c r="D18668">
        <v>6</v>
      </c>
      <c r="E18668" s="1">
        <v>40861.397222222222</v>
      </c>
      <c r="F18668">
        <v>2.1</v>
      </c>
      <c r="G18668">
        <v>13918</v>
      </c>
      <c r="H18668" t="s">
        <v>126</v>
      </c>
      <c r="I18668" t="str">
        <f>IF(AND(LEFT(OnlineRetail[[#This Row],[InvoiceNo]],1)&lt;&gt;"C",OnlineRetail[[#This Row],[CustomerID]]&lt;&gt;""),"Yes","No")</f>
        <v>Yes</v>
      </c>
      <c r="J18668" s="4">
        <f>EOMONTH(OnlineRetail[[#This Row],[InvoiceDate]],-1)+1</f>
        <v>40848</v>
      </c>
      <c r="K18668" s="6">
        <f>OnlineRetail[[#This Row],[Quantity]]*OnlineRetail[[#This Row],[UnitPrice]]</f>
        <v>12.600000000000001</v>
      </c>
      <c r="L18668" t="str">
        <f t="shared" si="291"/>
        <v>13918|Nov-2011</v>
      </c>
    </row>
    <row r="18669" spans="1:12">
      <c r="A18669">
        <v>555974</v>
      </c>
      <c r="B18669" t="s">
        <v>158</v>
      </c>
      <c r="C18669" t="s">
        <v>24</v>
      </c>
      <c r="D18669">
        <v>21</v>
      </c>
      <c r="E18669" s="1">
        <v>40861.397916666669</v>
      </c>
      <c r="F18669">
        <v>9.9499999999999993</v>
      </c>
      <c r="G18669">
        <v>13076</v>
      </c>
      <c r="H18669" t="s">
        <v>36</v>
      </c>
      <c r="I18669" t="str">
        <f>IF(AND(LEFT(OnlineRetail[[#This Row],[InvoiceNo]],1)&lt;&gt;"C",OnlineRetail[[#This Row],[CustomerID]]&lt;&gt;""),"Yes","No")</f>
        <v>Yes</v>
      </c>
      <c r="J18669" s="4">
        <f>EOMONTH(OnlineRetail[[#This Row],[InvoiceDate]],-1)+1</f>
        <v>40848</v>
      </c>
      <c r="K18669" s="6">
        <f>OnlineRetail[[#This Row],[Quantity]]*OnlineRetail[[#This Row],[UnitPrice]]</f>
        <v>208.95</v>
      </c>
      <c r="L18669" t="str">
        <f t="shared" si="291"/>
        <v>13076|Nov-2011</v>
      </c>
    </row>
    <row r="18670" spans="1:12">
      <c r="A18670">
        <v>555600</v>
      </c>
      <c r="B18670" t="s">
        <v>258</v>
      </c>
      <c r="C18670" t="s">
        <v>46</v>
      </c>
      <c r="D18670">
        <v>8</v>
      </c>
      <c r="E18670" s="1">
        <v>40861.404166666667</v>
      </c>
      <c r="F18670">
        <v>9.9499999999999993</v>
      </c>
      <c r="G18670">
        <v>13595</v>
      </c>
      <c r="H18670" t="s">
        <v>10</v>
      </c>
      <c r="I18670" t="str">
        <f>IF(AND(LEFT(OnlineRetail[[#This Row],[InvoiceNo]],1)&lt;&gt;"C",OnlineRetail[[#This Row],[CustomerID]]&lt;&gt;""),"Yes","No")</f>
        <v>Yes</v>
      </c>
      <c r="J18670" s="4">
        <f>EOMONTH(OnlineRetail[[#This Row],[InvoiceDate]],-1)+1</f>
        <v>40848</v>
      </c>
      <c r="K18670" s="6">
        <f>OnlineRetail[[#This Row],[Quantity]]*OnlineRetail[[#This Row],[UnitPrice]]</f>
        <v>79.599999999999994</v>
      </c>
      <c r="L18670" t="str">
        <f t="shared" si="291"/>
        <v>13595|Nov-2011</v>
      </c>
    </row>
    <row r="18671" spans="1:12">
      <c r="A18671">
        <v>551088</v>
      </c>
      <c r="B18671" t="s">
        <v>101</v>
      </c>
      <c r="C18671" t="s">
        <v>21</v>
      </c>
      <c r="D18671">
        <v>21</v>
      </c>
      <c r="E18671" s="1">
        <v>40861.405555555553</v>
      </c>
      <c r="F18671">
        <v>4.95</v>
      </c>
      <c r="G18671">
        <v>13308</v>
      </c>
      <c r="H18671" t="s">
        <v>22</v>
      </c>
      <c r="I18671" t="str">
        <f>IF(AND(LEFT(OnlineRetail[[#This Row],[InvoiceNo]],1)&lt;&gt;"C",OnlineRetail[[#This Row],[CustomerID]]&lt;&gt;""),"Yes","No")</f>
        <v>Yes</v>
      </c>
      <c r="J18671" s="4">
        <f>EOMONTH(OnlineRetail[[#This Row],[InvoiceDate]],-1)+1</f>
        <v>40848</v>
      </c>
      <c r="K18671" s="6">
        <f>OnlineRetail[[#This Row],[Quantity]]*OnlineRetail[[#This Row],[UnitPrice]]</f>
        <v>103.95</v>
      </c>
      <c r="L18671" t="str">
        <f t="shared" si="291"/>
        <v>13308|Nov-2011</v>
      </c>
    </row>
    <row r="18672" spans="1:12">
      <c r="A18672">
        <v>543908</v>
      </c>
      <c r="B18672" t="s">
        <v>198</v>
      </c>
      <c r="C18672" t="s">
        <v>42</v>
      </c>
      <c r="D18672">
        <v>22</v>
      </c>
      <c r="E18672" s="1">
        <v>40861.411111111112</v>
      </c>
      <c r="F18672">
        <v>4.95</v>
      </c>
      <c r="G18672">
        <v>13567</v>
      </c>
      <c r="H18672" t="s">
        <v>10</v>
      </c>
      <c r="I18672" t="str">
        <f>IF(AND(LEFT(OnlineRetail[[#This Row],[InvoiceNo]],1)&lt;&gt;"C",OnlineRetail[[#This Row],[CustomerID]]&lt;&gt;""),"Yes","No")</f>
        <v>Yes</v>
      </c>
      <c r="J18672" s="4">
        <f>EOMONTH(OnlineRetail[[#This Row],[InvoiceDate]],-1)+1</f>
        <v>40848</v>
      </c>
      <c r="K18672" s="6">
        <f>OnlineRetail[[#This Row],[Quantity]]*OnlineRetail[[#This Row],[UnitPrice]]</f>
        <v>108.9</v>
      </c>
      <c r="L18672" t="str">
        <f t="shared" si="291"/>
        <v>13567|Nov-2011</v>
      </c>
    </row>
    <row r="18673" spans="1:12">
      <c r="A18673">
        <v>537439</v>
      </c>
      <c r="B18673" t="s">
        <v>255</v>
      </c>
      <c r="C18673" t="s">
        <v>19</v>
      </c>
      <c r="D18673">
        <v>15</v>
      </c>
      <c r="E18673" s="1">
        <v>40861.418749999997</v>
      </c>
      <c r="F18673">
        <v>4.25</v>
      </c>
      <c r="G18673">
        <v>12713</v>
      </c>
      <c r="H18673" t="s">
        <v>10</v>
      </c>
      <c r="I18673" t="str">
        <f>IF(AND(LEFT(OnlineRetail[[#This Row],[InvoiceNo]],1)&lt;&gt;"C",OnlineRetail[[#This Row],[CustomerID]]&lt;&gt;""),"Yes","No")</f>
        <v>Yes</v>
      </c>
      <c r="J18673" s="4">
        <f>EOMONTH(OnlineRetail[[#This Row],[InvoiceDate]],-1)+1</f>
        <v>40848</v>
      </c>
      <c r="K18673" s="6">
        <f>OnlineRetail[[#This Row],[Quantity]]*OnlineRetail[[#This Row],[UnitPrice]]</f>
        <v>63.75</v>
      </c>
      <c r="L18673" t="str">
        <f t="shared" si="291"/>
        <v>12713|Nov-2011</v>
      </c>
    </row>
    <row r="18674" spans="1:12">
      <c r="A18674">
        <v>536957</v>
      </c>
      <c r="B18674" t="s">
        <v>240</v>
      </c>
      <c r="C18674" t="s">
        <v>29</v>
      </c>
      <c r="D18674">
        <v>18</v>
      </c>
      <c r="E18674" s="1">
        <v>40861.419444444437</v>
      </c>
      <c r="F18674">
        <v>4.25</v>
      </c>
      <c r="G18674">
        <v>12437</v>
      </c>
      <c r="H18674" t="s">
        <v>10</v>
      </c>
      <c r="I18674" t="str">
        <f>IF(AND(LEFT(OnlineRetail[[#This Row],[InvoiceNo]],1)&lt;&gt;"C",OnlineRetail[[#This Row],[CustomerID]]&lt;&gt;""),"Yes","No")</f>
        <v>Yes</v>
      </c>
      <c r="J18674" s="4">
        <f>EOMONTH(OnlineRetail[[#This Row],[InvoiceDate]],-1)+1</f>
        <v>40848</v>
      </c>
      <c r="K18674" s="6">
        <f>OnlineRetail[[#This Row],[Quantity]]*OnlineRetail[[#This Row],[UnitPrice]]</f>
        <v>76.5</v>
      </c>
      <c r="L18674" t="str">
        <f t="shared" si="291"/>
        <v>12437|Nov-2011</v>
      </c>
    </row>
    <row r="18675" spans="1:12">
      <c r="A18675">
        <v>545903</v>
      </c>
      <c r="B18675" t="s">
        <v>240</v>
      </c>
      <c r="C18675" t="s">
        <v>39</v>
      </c>
      <c r="D18675">
        <v>1</v>
      </c>
      <c r="E18675" s="1">
        <v>40861.421527777777</v>
      </c>
      <c r="F18675">
        <v>9.9499999999999993</v>
      </c>
      <c r="G18675">
        <v>13466</v>
      </c>
      <c r="H18675" t="s">
        <v>10</v>
      </c>
      <c r="I18675" t="str">
        <f>IF(AND(LEFT(OnlineRetail[[#This Row],[InvoiceNo]],1)&lt;&gt;"C",OnlineRetail[[#This Row],[CustomerID]]&lt;&gt;""),"Yes","No")</f>
        <v>Yes</v>
      </c>
      <c r="J18675" s="4">
        <f>EOMONTH(OnlineRetail[[#This Row],[InvoiceDate]],-1)+1</f>
        <v>40848</v>
      </c>
      <c r="K18675" s="6">
        <f>OnlineRetail[[#This Row],[Quantity]]*OnlineRetail[[#This Row],[UnitPrice]]</f>
        <v>9.9499999999999993</v>
      </c>
      <c r="L18675" t="str">
        <f t="shared" si="291"/>
        <v>13466|Nov-2011</v>
      </c>
    </row>
    <row r="18676" spans="1:12">
      <c r="A18676">
        <v>543336</v>
      </c>
      <c r="B18676" t="s">
        <v>45</v>
      </c>
      <c r="C18676" t="s">
        <v>62</v>
      </c>
      <c r="D18676">
        <v>1</v>
      </c>
      <c r="E18676" s="1">
        <v>40861.421527777777</v>
      </c>
      <c r="F18676">
        <v>4.95</v>
      </c>
      <c r="G18676">
        <v>13564</v>
      </c>
      <c r="H18676" t="s">
        <v>10</v>
      </c>
      <c r="I18676" t="str">
        <f>IF(AND(LEFT(OnlineRetail[[#This Row],[InvoiceNo]],1)&lt;&gt;"C",OnlineRetail[[#This Row],[CustomerID]]&lt;&gt;""),"Yes","No")</f>
        <v>Yes</v>
      </c>
      <c r="J18676" s="4">
        <f>EOMONTH(OnlineRetail[[#This Row],[InvoiceDate]],-1)+1</f>
        <v>40848</v>
      </c>
      <c r="K18676" s="6">
        <f>OnlineRetail[[#This Row],[Quantity]]*OnlineRetail[[#This Row],[UnitPrice]]</f>
        <v>4.95</v>
      </c>
      <c r="L18676" t="str">
        <f t="shared" si="291"/>
        <v>13564|Nov-2011</v>
      </c>
    </row>
    <row r="18677" spans="1:12">
      <c r="A18677">
        <v>553903</v>
      </c>
      <c r="B18677" t="s">
        <v>58</v>
      </c>
      <c r="C18677" t="s">
        <v>9</v>
      </c>
      <c r="D18677">
        <v>6</v>
      </c>
      <c r="E18677" s="1">
        <v>40861.431944444441</v>
      </c>
      <c r="F18677">
        <v>2.1</v>
      </c>
      <c r="G18677">
        <v>13271</v>
      </c>
      <c r="H18677" t="s">
        <v>17</v>
      </c>
      <c r="I18677" t="str">
        <f>IF(AND(LEFT(OnlineRetail[[#This Row],[InvoiceNo]],1)&lt;&gt;"C",OnlineRetail[[#This Row],[CustomerID]]&lt;&gt;""),"Yes","No")</f>
        <v>Yes</v>
      </c>
      <c r="J18677" s="4">
        <f>EOMONTH(OnlineRetail[[#This Row],[InvoiceDate]],-1)+1</f>
        <v>40848</v>
      </c>
      <c r="K18677" s="6">
        <f>OnlineRetail[[#This Row],[Quantity]]*OnlineRetail[[#This Row],[UnitPrice]]</f>
        <v>12.600000000000001</v>
      </c>
      <c r="L18677" t="str">
        <f t="shared" si="291"/>
        <v>13271|Nov-2011</v>
      </c>
    </row>
    <row r="18678" spans="1:12">
      <c r="A18678">
        <v>553078</v>
      </c>
      <c r="B18678" t="s">
        <v>296</v>
      </c>
      <c r="C18678" t="s">
        <v>72</v>
      </c>
      <c r="D18678">
        <v>23</v>
      </c>
      <c r="E18678" s="1">
        <v>40861.432638888888</v>
      </c>
      <c r="F18678">
        <v>4.95</v>
      </c>
      <c r="G18678">
        <v>12421</v>
      </c>
      <c r="H18678" t="s">
        <v>10</v>
      </c>
      <c r="I18678" t="str">
        <f>IF(AND(LEFT(OnlineRetail[[#This Row],[InvoiceNo]],1)&lt;&gt;"C",OnlineRetail[[#This Row],[CustomerID]]&lt;&gt;""),"Yes","No")</f>
        <v>Yes</v>
      </c>
      <c r="J18678" s="4">
        <f>EOMONTH(OnlineRetail[[#This Row],[InvoiceDate]],-1)+1</f>
        <v>40848</v>
      </c>
      <c r="K18678" s="6">
        <f>OnlineRetail[[#This Row],[Quantity]]*OnlineRetail[[#This Row],[UnitPrice]]</f>
        <v>113.85000000000001</v>
      </c>
      <c r="L18678" t="str">
        <f t="shared" si="291"/>
        <v>12421|Nov-2011</v>
      </c>
    </row>
    <row r="18679" spans="1:12">
      <c r="A18679">
        <v>548260</v>
      </c>
      <c r="B18679" t="s">
        <v>172</v>
      </c>
      <c r="C18679" t="s">
        <v>46</v>
      </c>
      <c r="D18679">
        <v>14</v>
      </c>
      <c r="E18679" s="1">
        <v>40861.442361111112</v>
      </c>
      <c r="F18679">
        <v>4.25</v>
      </c>
      <c r="G18679">
        <v>13360</v>
      </c>
      <c r="H18679" t="s">
        <v>10</v>
      </c>
      <c r="I18679" t="str">
        <f>IF(AND(LEFT(OnlineRetail[[#This Row],[InvoiceNo]],1)&lt;&gt;"C",OnlineRetail[[#This Row],[CustomerID]]&lt;&gt;""),"Yes","No")</f>
        <v>Yes</v>
      </c>
      <c r="J18679" s="4">
        <f>EOMONTH(OnlineRetail[[#This Row],[InvoiceDate]],-1)+1</f>
        <v>40848</v>
      </c>
      <c r="K18679" s="6">
        <f>OnlineRetail[[#This Row],[Quantity]]*OnlineRetail[[#This Row],[UnitPrice]]</f>
        <v>59.5</v>
      </c>
      <c r="L18679" t="str">
        <f t="shared" si="291"/>
        <v>13360|Nov-2011</v>
      </c>
    </row>
    <row r="18680" spans="1:12">
      <c r="A18680">
        <v>544975</v>
      </c>
      <c r="B18680" t="s">
        <v>234</v>
      </c>
      <c r="C18680" t="s">
        <v>24</v>
      </c>
      <c r="D18680">
        <v>1</v>
      </c>
      <c r="E18680" s="1">
        <v>40861.448611111111</v>
      </c>
      <c r="F18680">
        <v>1.25</v>
      </c>
      <c r="G18680">
        <v>13327</v>
      </c>
      <c r="H18680" t="s">
        <v>22</v>
      </c>
      <c r="I18680" t="str">
        <f>IF(AND(LEFT(OnlineRetail[[#This Row],[InvoiceNo]],1)&lt;&gt;"C",OnlineRetail[[#This Row],[CustomerID]]&lt;&gt;""),"Yes","No")</f>
        <v>Yes</v>
      </c>
      <c r="J18680" s="4">
        <f>EOMONTH(OnlineRetail[[#This Row],[InvoiceDate]],-1)+1</f>
        <v>40848</v>
      </c>
      <c r="K18680" s="6">
        <f>OnlineRetail[[#This Row],[Quantity]]*OnlineRetail[[#This Row],[UnitPrice]]</f>
        <v>1.25</v>
      </c>
      <c r="L18680" t="str">
        <f t="shared" si="291"/>
        <v>13327|Nov-2011</v>
      </c>
    </row>
    <row r="18681" spans="1:12">
      <c r="A18681">
        <v>546948</v>
      </c>
      <c r="B18681" t="s">
        <v>224</v>
      </c>
      <c r="C18681" t="s">
        <v>24</v>
      </c>
      <c r="D18681">
        <v>14</v>
      </c>
      <c r="E18681" s="1">
        <v>40861.450694444437</v>
      </c>
      <c r="F18681">
        <v>1.25</v>
      </c>
      <c r="G18681">
        <v>13431</v>
      </c>
      <c r="H18681" t="s">
        <v>22</v>
      </c>
      <c r="I18681" t="str">
        <f>IF(AND(LEFT(OnlineRetail[[#This Row],[InvoiceNo]],1)&lt;&gt;"C",OnlineRetail[[#This Row],[CustomerID]]&lt;&gt;""),"Yes","No")</f>
        <v>Yes</v>
      </c>
      <c r="J18681" s="4">
        <f>EOMONTH(OnlineRetail[[#This Row],[InvoiceDate]],-1)+1</f>
        <v>40848</v>
      </c>
      <c r="K18681" s="6">
        <f>OnlineRetail[[#This Row],[Quantity]]*OnlineRetail[[#This Row],[UnitPrice]]</f>
        <v>17.5</v>
      </c>
      <c r="L18681" t="str">
        <f t="shared" si="291"/>
        <v>13431|Nov-2011</v>
      </c>
    </row>
    <row r="18682" spans="1:12">
      <c r="A18682">
        <v>552448</v>
      </c>
      <c r="B18682" t="s">
        <v>107</v>
      </c>
      <c r="C18682" t="s">
        <v>42</v>
      </c>
      <c r="D18682">
        <v>6</v>
      </c>
      <c r="E18682" s="1">
        <v>40861.458333333343</v>
      </c>
      <c r="F18682">
        <v>2.5499999999999998</v>
      </c>
      <c r="G18682">
        <v>13820</v>
      </c>
      <c r="H18682" t="s">
        <v>10</v>
      </c>
      <c r="I18682" t="str">
        <f>IF(AND(LEFT(OnlineRetail[[#This Row],[InvoiceNo]],1)&lt;&gt;"C",OnlineRetail[[#This Row],[CustomerID]]&lt;&gt;""),"Yes","No")</f>
        <v>Yes</v>
      </c>
      <c r="J18682" s="4">
        <f>EOMONTH(OnlineRetail[[#This Row],[InvoiceDate]],-1)+1</f>
        <v>40848</v>
      </c>
      <c r="K18682" s="6">
        <f>OnlineRetail[[#This Row],[Quantity]]*OnlineRetail[[#This Row],[UnitPrice]]</f>
        <v>15.299999999999999</v>
      </c>
      <c r="L18682" t="str">
        <f t="shared" si="291"/>
        <v>13820|Nov-2011</v>
      </c>
    </row>
    <row r="18683" spans="1:12">
      <c r="A18683">
        <v>553733</v>
      </c>
      <c r="B18683" t="s">
        <v>285</v>
      </c>
      <c r="C18683" t="s">
        <v>21</v>
      </c>
      <c r="D18683">
        <v>9</v>
      </c>
      <c r="E18683" s="1">
        <v>40861.468055555553</v>
      </c>
      <c r="F18683">
        <v>4.25</v>
      </c>
      <c r="G18683">
        <v>13829</v>
      </c>
      <c r="H18683" t="s">
        <v>10</v>
      </c>
      <c r="I18683" t="str">
        <f>IF(AND(LEFT(OnlineRetail[[#This Row],[InvoiceNo]],1)&lt;&gt;"C",OnlineRetail[[#This Row],[CustomerID]]&lt;&gt;""),"Yes","No")</f>
        <v>Yes</v>
      </c>
      <c r="J18683" s="4">
        <f>EOMONTH(OnlineRetail[[#This Row],[InvoiceDate]],-1)+1</f>
        <v>40848</v>
      </c>
      <c r="K18683" s="6">
        <f>OnlineRetail[[#This Row],[Quantity]]*OnlineRetail[[#This Row],[UnitPrice]]</f>
        <v>38.25</v>
      </c>
      <c r="L18683" t="str">
        <f t="shared" si="291"/>
        <v>13829|Nov-2011</v>
      </c>
    </row>
    <row r="18684" spans="1:12">
      <c r="A18684">
        <v>552928</v>
      </c>
      <c r="B18684" t="s">
        <v>256</v>
      </c>
      <c r="C18684" t="s">
        <v>27</v>
      </c>
      <c r="D18684">
        <v>5</v>
      </c>
      <c r="E18684" s="1">
        <v>40861.46875</v>
      </c>
      <c r="F18684">
        <v>3.39</v>
      </c>
      <c r="G18684">
        <v>13431</v>
      </c>
      <c r="H18684" t="s">
        <v>10</v>
      </c>
      <c r="I18684" t="str">
        <f>IF(AND(LEFT(OnlineRetail[[#This Row],[InvoiceNo]],1)&lt;&gt;"C",OnlineRetail[[#This Row],[CustomerID]]&lt;&gt;""),"Yes","No")</f>
        <v>Yes</v>
      </c>
      <c r="J18684" s="4">
        <f>EOMONTH(OnlineRetail[[#This Row],[InvoiceDate]],-1)+1</f>
        <v>40848</v>
      </c>
      <c r="K18684" s="6">
        <f>OnlineRetail[[#This Row],[Quantity]]*OnlineRetail[[#This Row],[UnitPrice]]</f>
        <v>16.95</v>
      </c>
      <c r="L18684" t="str">
        <f t="shared" si="291"/>
        <v>13431|Nov-2011</v>
      </c>
    </row>
    <row r="18685" spans="1:12">
      <c r="A18685">
        <v>539707</v>
      </c>
      <c r="B18685" t="s">
        <v>215</v>
      </c>
      <c r="C18685" t="s">
        <v>16</v>
      </c>
      <c r="D18685">
        <v>17</v>
      </c>
      <c r="E18685" s="1">
        <v>40861.470138888893</v>
      </c>
      <c r="F18685">
        <v>2.1</v>
      </c>
      <c r="G18685">
        <v>13025</v>
      </c>
      <c r="H18685" t="s">
        <v>10</v>
      </c>
      <c r="I18685" t="str">
        <f>IF(AND(LEFT(OnlineRetail[[#This Row],[InvoiceNo]],1)&lt;&gt;"C",OnlineRetail[[#This Row],[CustomerID]]&lt;&gt;""),"Yes","No")</f>
        <v>Yes</v>
      </c>
      <c r="J18685" s="4">
        <f>EOMONTH(OnlineRetail[[#This Row],[InvoiceDate]],-1)+1</f>
        <v>40848</v>
      </c>
      <c r="K18685" s="6">
        <f>OnlineRetail[[#This Row],[Quantity]]*OnlineRetail[[#This Row],[UnitPrice]]</f>
        <v>35.700000000000003</v>
      </c>
      <c r="L18685" t="str">
        <f t="shared" si="291"/>
        <v>13025|Nov-2011</v>
      </c>
    </row>
    <row r="18686" spans="1:12">
      <c r="A18686">
        <v>547118</v>
      </c>
      <c r="B18686" t="s">
        <v>103</v>
      </c>
      <c r="C18686" t="s">
        <v>46</v>
      </c>
      <c r="D18686">
        <v>6</v>
      </c>
      <c r="E18686" s="1">
        <v>40861.472916666673</v>
      </c>
      <c r="F18686">
        <v>0.85</v>
      </c>
      <c r="G18686">
        <v>12357</v>
      </c>
      <c r="H18686" t="s">
        <v>10</v>
      </c>
      <c r="I18686" t="str">
        <f>IF(AND(LEFT(OnlineRetail[[#This Row],[InvoiceNo]],1)&lt;&gt;"C",OnlineRetail[[#This Row],[CustomerID]]&lt;&gt;""),"Yes","No")</f>
        <v>Yes</v>
      </c>
      <c r="J18686" s="4">
        <f>EOMONTH(OnlineRetail[[#This Row],[InvoiceDate]],-1)+1</f>
        <v>40848</v>
      </c>
      <c r="K18686" s="6">
        <f>OnlineRetail[[#This Row],[Quantity]]*OnlineRetail[[#This Row],[UnitPrice]]</f>
        <v>5.0999999999999996</v>
      </c>
      <c r="L18686" t="str">
        <f t="shared" si="291"/>
        <v>12357|Nov-2011</v>
      </c>
    </row>
    <row r="18687" spans="1:12">
      <c r="A18687">
        <v>549094</v>
      </c>
      <c r="B18687" t="s">
        <v>240</v>
      </c>
      <c r="C18687" t="s">
        <v>83</v>
      </c>
      <c r="D18687">
        <v>2</v>
      </c>
      <c r="E18687" s="1">
        <v>40861.472916666673</v>
      </c>
      <c r="F18687">
        <v>2.1</v>
      </c>
      <c r="G18687">
        <v>13549</v>
      </c>
      <c r="H18687" t="s">
        <v>31</v>
      </c>
      <c r="I18687" t="str">
        <f>IF(AND(LEFT(OnlineRetail[[#This Row],[InvoiceNo]],1)&lt;&gt;"C",OnlineRetail[[#This Row],[CustomerID]]&lt;&gt;""),"Yes","No")</f>
        <v>Yes</v>
      </c>
      <c r="J18687" s="4">
        <f>EOMONTH(OnlineRetail[[#This Row],[InvoiceDate]],-1)+1</f>
        <v>40848</v>
      </c>
      <c r="K18687" s="6">
        <f>OnlineRetail[[#This Row],[Quantity]]*OnlineRetail[[#This Row],[UnitPrice]]</f>
        <v>4.2</v>
      </c>
      <c r="L18687" t="str">
        <f t="shared" si="291"/>
        <v>13549|Nov-2011</v>
      </c>
    </row>
    <row r="18688" spans="1:12">
      <c r="A18688">
        <v>552105</v>
      </c>
      <c r="B18688" t="s">
        <v>82</v>
      </c>
      <c r="C18688" t="s">
        <v>48</v>
      </c>
      <c r="D18688">
        <v>14</v>
      </c>
      <c r="E18688" s="1">
        <v>40861.473611111112</v>
      </c>
      <c r="F18688">
        <v>1.25</v>
      </c>
      <c r="G18688">
        <v>13349</v>
      </c>
      <c r="H18688" t="s">
        <v>10</v>
      </c>
      <c r="I18688" t="str">
        <f>IF(AND(LEFT(OnlineRetail[[#This Row],[InvoiceNo]],1)&lt;&gt;"C",OnlineRetail[[#This Row],[CustomerID]]&lt;&gt;""),"Yes","No")</f>
        <v>Yes</v>
      </c>
      <c r="J18688" s="4">
        <f>EOMONTH(OnlineRetail[[#This Row],[InvoiceDate]],-1)+1</f>
        <v>40848</v>
      </c>
      <c r="K18688" s="6">
        <f>OnlineRetail[[#This Row],[Quantity]]*OnlineRetail[[#This Row],[UnitPrice]]</f>
        <v>17.5</v>
      </c>
      <c r="L18688" t="str">
        <f t="shared" si="291"/>
        <v>13349|Nov-2011</v>
      </c>
    </row>
    <row r="18689" spans="1:12">
      <c r="A18689">
        <v>543147</v>
      </c>
      <c r="B18689" t="s">
        <v>168</v>
      </c>
      <c r="C18689" t="s">
        <v>53</v>
      </c>
      <c r="D18689">
        <v>15</v>
      </c>
      <c r="E18689" s="1">
        <v>40861.473611111112</v>
      </c>
      <c r="F18689">
        <v>7.95</v>
      </c>
      <c r="G18689">
        <v>12823</v>
      </c>
      <c r="H18689" t="s">
        <v>22</v>
      </c>
      <c r="I18689" t="str">
        <f>IF(AND(LEFT(OnlineRetail[[#This Row],[InvoiceNo]],1)&lt;&gt;"C",OnlineRetail[[#This Row],[CustomerID]]&lt;&gt;""),"Yes","No")</f>
        <v>Yes</v>
      </c>
      <c r="J18689" s="4">
        <f>EOMONTH(OnlineRetail[[#This Row],[InvoiceDate]],-1)+1</f>
        <v>40848</v>
      </c>
      <c r="K18689" s="6">
        <f>OnlineRetail[[#This Row],[Quantity]]*OnlineRetail[[#This Row],[UnitPrice]]</f>
        <v>119.25</v>
      </c>
      <c r="L18689" t="str">
        <f t="shared" si="291"/>
        <v>12823|Nov-2011</v>
      </c>
    </row>
    <row r="18690" spans="1:12">
      <c r="A18690">
        <v>536608</v>
      </c>
      <c r="B18690" t="s">
        <v>49</v>
      </c>
      <c r="C18690" t="s">
        <v>16</v>
      </c>
      <c r="D18690">
        <v>9</v>
      </c>
      <c r="E18690" s="1">
        <v>40861.474999999999</v>
      </c>
      <c r="F18690">
        <v>2.5499999999999998</v>
      </c>
      <c r="G18690">
        <v>13567</v>
      </c>
      <c r="H18690" t="s">
        <v>10</v>
      </c>
      <c r="I18690" t="str">
        <f>IF(AND(LEFT(OnlineRetail[[#This Row],[InvoiceNo]],1)&lt;&gt;"C",OnlineRetail[[#This Row],[CustomerID]]&lt;&gt;""),"Yes","No")</f>
        <v>Yes</v>
      </c>
      <c r="J18690" s="4">
        <f>EOMONTH(OnlineRetail[[#This Row],[InvoiceDate]],-1)+1</f>
        <v>40848</v>
      </c>
      <c r="K18690" s="6">
        <f>OnlineRetail[[#This Row],[Quantity]]*OnlineRetail[[#This Row],[UnitPrice]]</f>
        <v>22.95</v>
      </c>
      <c r="L18690" t="str">
        <f t="shared" ref="L18690:L18753" si="292">IF(I18690="Yes",G18690&amp;"|"&amp;TEXT(J18690,"mmm-yyyy"),"")</f>
        <v>13567|Nov-2011</v>
      </c>
    </row>
    <row r="18691" spans="1:12">
      <c r="A18691">
        <v>554375</v>
      </c>
      <c r="B18691" t="s">
        <v>299</v>
      </c>
      <c r="C18691" t="s">
        <v>9</v>
      </c>
      <c r="D18691">
        <v>22</v>
      </c>
      <c r="E18691" s="1">
        <v>40861.480555555558</v>
      </c>
      <c r="F18691">
        <v>3.39</v>
      </c>
      <c r="G18691">
        <v>12685</v>
      </c>
      <c r="H18691" t="s">
        <v>10</v>
      </c>
      <c r="I18691" t="str">
        <f>IF(AND(LEFT(OnlineRetail[[#This Row],[InvoiceNo]],1)&lt;&gt;"C",OnlineRetail[[#This Row],[CustomerID]]&lt;&gt;""),"Yes","No")</f>
        <v>Yes</v>
      </c>
      <c r="J18691" s="4">
        <f>EOMONTH(OnlineRetail[[#This Row],[InvoiceDate]],-1)+1</f>
        <v>40848</v>
      </c>
      <c r="K18691" s="6">
        <f>OnlineRetail[[#This Row],[Quantity]]*OnlineRetail[[#This Row],[UnitPrice]]</f>
        <v>74.58</v>
      </c>
      <c r="L18691" t="str">
        <f t="shared" si="292"/>
        <v>12685|Nov-2011</v>
      </c>
    </row>
    <row r="18692" spans="1:12">
      <c r="A18692">
        <v>549126</v>
      </c>
      <c r="B18692" t="s">
        <v>262</v>
      </c>
      <c r="C18692" t="s">
        <v>83</v>
      </c>
      <c r="D18692">
        <v>23</v>
      </c>
      <c r="E18692" s="1">
        <v>40861.481249999997</v>
      </c>
      <c r="F18692">
        <v>1.25</v>
      </c>
      <c r="G18692">
        <v>13297</v>
      </c>
      <c r="H18692" t="s">
        <v>10</v>
      </c>
      <c r="I18692" t="str">
        <f>IF(AND(LEFT(OnlineRetail[[#This Row],[InvoiceNo]],1)&lt;&gt;"C",OnlineRetail[[#This Row],[CustomerID]]&lt;&gt;""),"Yes","No")</f>
        <v>Yes</v>
      </c>
      <c r="J18692" s="4">
        <f>EOMONTH(OnlineRetail[[#This Row],[InvoiceDate]],-1)+1</f>
        <v>40848</v>
      </c>
      <c r="K18692" s="6">
        <f>OnlineRetail[[#This Row],[Quantity]]*OnlineRetail[[#This Row],[UnitPrice]]</f>
        <v>28.75</v>
      </c>
      <c r="L18692" t="str">
        <f t="shared" si="292"/>
        <v>13297|Nov-2011</v>
      </c>
    </row>
    <row r="18693" spans="1:12">
      <c r="A18693">
        <v>541111</v>
      </c>
      <c r="B18693" t="s">
        <v>130</v>
      </c>
      <c r="C18693" t="s">
        <v>72</v>
      </c>
      <c r="D18693">
        <v>2</v>
      </c>
      <c r="E18693" s="1">
        <v>40861.48333333333</v>
      </c>
      <c r="F18693">
        <v>9.9499999999999993</v>
      </c>
      <c r="G18693">
        <v>12747</v>
      </c>
      <c r="H18693" t="s">
        <v>10</v>
      </c>
      <c r="I18693" t="str">
        <f>IF(AND(LEFT(OnlineRetail[[#This Row],[InvoiceNo]],1)&lt;&gt;"C",OnlineRetail[[#This Row],[CustomerID]]&lt;&gt;""),"Yes","No")</f>
        <v>Yes</v>
      </c>
      <c r="J18693" s="4">
        <f>EOMONTH(OnlineRetail[[#This Row],[InvoiceDate]],-1)+1</f>
        <v>40848</v>
      </c>
      <c r="K18693" s="6">
        <f>OnlineRetail[[#This Row],[Quantity]]*OnlineRetail[[#This Row],[UnitPrice]]</f>
        <v>19.899999999999999</v>
      </c>
      <c r="L18693" t="str">
        <f t="shared" si="292"/>
        <v>12747|Nov-2011</v>
      </c>
    </row>
    <row r="18694" spans="1:12">
      <c r="A18694">
        <v>536437</v>
      </c>
      <c r="B18694" t="s">
        <v>257</v>
      </c>
      <c r="C18694" t="s">
        <v>21</v>
      </c>
      <c r="D18694">
        <v>12</v>
      </c>
      <c r="E18694" s="1">
        <v>40861.495833333327</v>
      </c>
      <c r="F18694">
        <v>5.95</v>
      </c>
      <c r="G18694">
        <v>14106</v>
      </c>
      <c r="H18694" t="s">
        <v>10</v>
      </c>
      <c r="I18694" t="str">
        <f>IF(AND(LEFT(OnlineRetail[[#This Row],[InvoiceNo]],1)&lt;&gt;"C",OnlineRetail[[#This Row],[CustomerID]]&lt;&gt;""),"Yes","No")</f>
        <v>Yes</v>
      </c>
      <c r="J18694" s="4">
        <f>EOMONTH(OnlineRetail[[#This Row],[InvoiceDate]],-1)+1</f>
        <v>40848</v>
      </c>
      <c r="K18694" s="6">
        <f>OnlineRetail[[#This Row],[Quantity]]*OnlineRetail[[#This Row],[UnitPrice]]</f>
        <v>71.400000000000006</v>
      </c>
      <c r="L18694" t="str">
        <f t="shared" si="292"/>
        <v>14106|Nov-2011</v>
      </c>
    </row>
    <row r="18695" spans="1:12">
      <c r="A18695">
        <v>555583</v>
      </c>
      <c r="B18695" t="s">
        <v>49</v>
      </c>
      <c r="C18695" t="s">
        <v>19</v>
      </c>
      <c r="D18695">
        <v>17</v>
      </c>
      <c r="E18695" s="1">
        <v>40861.498611111107</v>
      </c>
      <c r="F18695">
        <v>1.65</v>
      </c>
      <c r="G18695">
        <v>13649</v>
      </c>
      <c r="H18695" t="s">
        <v>10</v>
      </c>
      <c r="I18695" t="str">
        <f>IF(AND(LEFT(OnlineRetail[[#This Row],[InvoiceNo]],1)&lt;&gt;"C",OnlineRetail[[#This Row],[CustomerID]]&lt;&gt;""),"Yes","No")</f>
        <v>Yes</v>
      </c>
      <c r="J18695" s="4">
        <f>EOMONTH(OnlineRetail[[#This Row],[InvoiceDate]],-1)+1</f>
        <v>40848</v>
      </c>
      <c r="K18695" s="6">
        <f>OnlineRetail[[#This Row],[Quantity]]*OnlineRetail[[#This Row],[UnitPrice]]</f>
        <v>28.049999999999997</v>
      </c>
      <c r="L18695" t="str">
        <f t="shared" si="292"/>
        <v>13649|Nov-2011</v>
      </c>
    </row>
    <row r="18696" spans="1:12">
      <c r="A18696">
        <v>547073</v>
      </c>
      <c r="B18696" t="s">
        <v>187</v>
      </c>
      <c r="C18696" t="s">
        <v>42</v>
      </c>
      <c r="D18696">
        <v>1</v>
      </c>
      <c r="E18696" s="1">
        <v>40861.509027777778</v>
      </c>
      <c r="F18696">
        <v>7.95</v>
      </c>
      <c r="G18696">
        <v>13903</v>
      </c>
      <c r="H18696" t="s">
        <v>10</v>
      </c>
      <c r="I18696" t="str">
        <f>IF(AND(LEFT(OnlineRetail[[#This Row],[InvoiceNo]],1)&lt;&gt;"C",OnlineRetail[[#This Row],[CustomerID]]&lt;&gt;""),"Yes","No")</f>
        <v>Yes</v>
      </c>
      <c r="J18696" s="4">
        <f>EOMONTH(OnlineRetail[[#This Row],[InvoiceDate]],-1)+1</f>
        <v>40848</v>
      </c>
      <c r="K18696" s="6">
        <f>OnlineRetail[[#This Row],[Quantity]]*OnlineRetail[[#This Row],[UnitPrice]]</f>
        <v>7.95</v>
      </c>
      <c r="L18696" t="str">
        <f t="shared" si="292"/>
        <v>13903|Nov-2011</v>
      </c>
    </row>
    <row r="18697" spans="1:12">
      <c r="A18697">
        <v>545077</v>
      </c>
      <c r="B18697" t="s">
        <v>188</v>
      </c>
      <c r="C18697" t="s">
        <v>24</v>
      </c>
      <c r="D18697">
        <v>14</v>
      </c>
      <c r="E18697" s="1">
        <v>40861.511805555558</v>
      </c>
      <c r="F18697">
        <v>2.5499999999999998</v>
      </c>
      <c r="G18697">
        <v>12605</v>
      </c>
      <c r="H18697" t="s">
        <v>10</v>
      </c>
      <c r="I18697" t="str">
        <f>IF(AND(LEFT(OnlineRetail[[#This Row],[InvoiceNo]],1)&lt;&gt;"C",OnlineRetail[[#This Row],[CustomerID]]&lt;&gt;""),"Yes","No")</f>
        <v>Yes</v>
      </c>
      <c r="J18697" s="4">
        <f>EOMONTH(OnlineRetail[[#This Row],[InvoiceDate]],-1)+1</f>
        <v>40848</v>
      </c>
      <c r="K18697" s="6">
        <f>OnlineRetail[[#This Row],[Quantity]]*OnlineRetail[[#This Row],[UnitPrice]]</f>
        <v>35.699999999999996</v>
      </c>
      <c r="L18697" t="str">
        <f t="shared" si="292"/>
        <v>12605|Nov-2011</v>
      </c>
    </row>
    <row r="18698" spans="1:12">
      <c r="A18698">
        <v>543404</v>
      </c>
      <c r="B18698" t="s">
        <v>178</v>
      </c>
      <c r="C18698" t="s">
        <v>62</v>
      </c>
      <c r="D18698">
        <v>18</v>
      </c>
      <c r="E18698" s="1">
        <v>40861.524305555547</v>
      </c>
      <c r="F18698">
        <v>9.9499999999999993</v>
      </c>
      <c r="G18698">
        <v>12956</v>
      </c>
      <c r="H18698" t="s">
        <v>10</v>
      </c>
      <c r="I18698" t="str">
        <f>IF(AND(LEFT(OnlineRetail[[#This Row],[InvoiceNo]],1)&lt;&gt;"C",OnlineRetail[[#This Row],[CustomerID]]&lt;&gt;""),"Yes","No")</f>
        <v>Yes</v>
      </c>
      <c r="J18698" s="4">
        <f>EOMONTH(OnlineRetail[[#This Row],[InvoiceDate]],-1)+1</f>
        <v>40848</v>
      </c>
      <c r="K18698" s="6">
        <f>OnlineRetail[[#This Row],[Quantity]]*OnlineRetail[[#This Row],[UnitPrice]]</f>
        <v>179.1</v>
      </c>
      <c r="L18698" t="str">
        <f t="shared" si="292"/>
        <v>12956|Nov-2011</v>
      </c>
    </row>
    <row r="18699" spans="1:12">
      <c r="A18699">
        <v>537702</v>
      </c>
      <c r="B18699" t="s">
        <v>240</v>
      </c>
      <c r="C18699" t="s">
        <v>29</v>
      </c>
      <c r="D18699">
        <v>6</v>
      </c>
      <c r="E18699" s="1">
        <v>40861.531944444447</v>
      </c>
      <c r="F18699">
        <v>4.95</v>
      </c>
      <c r="G18699">
        <v>12887</v>
      </c>
      <c r="H18699" t="s">
        <v>10</v>
      </c>
      <c r="I18699" t="str">
        <f>IF(AND(LEFT(OnlineRetail[[#This Row],[InvoiceNo]],1)&lt;&gt;"C",OnlineRetail[[#This Row],[CustomerID]]&lt;&gt;""),"Yes","No")</f>
        <v>Yes</v>
      </c>
      <c r="J18699" s="4">
        <f>EOMONTH(OnlineRetail[[#This Row],[InvoiceDate]],-1)+1</f>
        <v>40848</v>
      </c>
      <c r="K18699" s="6">
        <f>OnlineRetail[[#This Row],[Quantity]]*OnlineRetail[[#This Row],[UnitPrice]]</f>
        <v>29.700000000000003</v>
      </c>
      <c r="L18699" t="str">
        <f t="shared" si="292"/>
        <v>12887|Nov-2011</v>
      </c>
    </row>
    <row r="18700" spans="1:12">
      <c r="A18700">
        <v>550391</v>
      </c>
      <c r="B18700" t="s">
        <v>239</v>
      </c>
      <c r="C18700" t="s">
        <v>27</v>
      </c>
      <c r="D18700">
        <v>6</v>
      </c>
      <c r="E18700" s="1">
        <v>40861.53402777778</v>
      </c>
      <c r="F18700">
        <v>4.95</v>
      </c>
      <c r="G18700">
        <v>14029</v>
      </c>
      <c r="H18700" t="s">
        <v>25</v>
      </c>
      <c r="I18700" t="str">
        <f>IF(AND(LEFT(OnlineRetail[[#This Row],[InvoiceNo]],1)&lt;&gt;"C",OnlineRetail[[#This Row],[CustomerID]]&lt;&gt;""),"Yes","No")</f>
        <v>Yes</v>
      </c>
      <c r="J18700" s="4">
        <f>EOMONTH(OnlineRetail[[#This Row],[InvoiceDate]],-1)+1</f>
        <v>40848</v>
      </c>
      <c r="K18700" s="6">
        <f>OnlineRetail[[#This Row],[Quantity]]*OnlineRetail[[#This Row],[UnitPrice]]</f>
        <v>29.700000000000003</v>
      </c>
      <c r="L18700" t="str">
        <f t="shared" si="292"/>
        <v>14029|Nov-2011</v>
      </c>
    </row>
    <row r="18701" spans="1:12">
      <c r="A18701">
        <v>539598</v>
      </c>
      <c r="B18701" t="s">
        <v>234</v>
      </c>
      <c r="C18701" t="s">
        <v>53</v>
      </c>
      <c r="D18701">
        <v>16</v>
      </c>
      <c r="E18701" s="1">
        <v>40861.537499999999</v>
      </c>
      <c r="F18701">
        <v>0.85</v>
      </c>
      <c r="G18701">
        <v>12594</v>
      </c>
      <c r="H18701" t="s">
        <v>10</v>
      </c>
      <c r="I18701" t="str">
        <f>IF(AND(LEFT(OnlineRetail[[#This Row],[InvoiceNo]],1)&lt;&gt;"C",OnlineRetail[[#This Row],[CustomerID]]&lt;&gt;""),"Yes","No")</f>
        <v>Yes</v>
      </c>
      <c r="J18701" s="4">
        <f>EOMONTH(OnlineRetail[[#This Row],[InvoiceDate]],-1)+1</f>
        <v>40848</v>
      </c>
      <c r="K18701" s="6">
        <f>OnlineRetail[[#This Row],[Quantity]]*OnlineRetail[[#This Row],[UnitPrice]]</f>
        <v>13.6</v>
      </c>
      <c r="L18701" t="str">
        <f t="shared" si="292"/>
        <v>12594|Nov-2011</v>
      </c>
    </row>
    <row r="18702" spans="1:12">
      <c r="A18702">
        <v>538148</v>
      </c>
      <c r="B18702" t="s">
        <v>257</v>
      </c>
      <c r="C18702" t="s">
        <v>42</v>
      </c>
      <c r="D18702">
        <v>15</v>
      </c>
      <c r="E18702" s="1">
        <v>40861.542361111111</v>
      </c>
      <c r="F18702">
        <v>9.9499999999999993</v>
      </c>
      <c r="G18702">
        <v>12762</v>
      </c>
      <c r="H18702" t="s">
        <v>31</v>
      </c>
      <c r="I18702" t="str">
        <f>IF(AND(LEFT(OnlineRetail[[#This Row],[InvoiceNo]],1)&lt;&gt;"C",OnlineRetail[[#This Row],[CustomerID]]&lt;&gt;""),"Yes","No")</f>
        <v>Yes</v>
      </c>
      <c r="J18702" s="4">
        <f>EOMONTH(OnlineRetail[[#This Row],[InvoiceDate]],-1)+1</f>
        <v>40848</v>
      </c>
      <c r="K18702" s="6">
        <f>OnlineRetail[[#This Row],[Quantity]]*OnlineRetail[[#This Row],[UnitPrice]]</f>
        <v>149.25</v>
      </c>
      <c r="L18702" t="str">
        <f t="shared" si="292"/>
        <v>12762|Nov-2011</v>
      </c>
    </row>
    <row r="18703" spans="1:12">
      <c r="A18703">
        <v>545951</v>
      </c>
      <c r="B18703" t="s">
        <v>253</v>
      </c>
      <c r="C18703" t="s">
        <v>48</v>
      </c>
      <c r="D18703">
        <v>6</v>
      </c>
      <c r="E18703" s="1">
        <v>40861.56527777778</v>
      </c>
      <c r="F18703">
        <v>4.25</v>
      </c>
      <c r="G18703">
        <v>13802</v>
      </c>
      <c r="H18703" t="s">
        <v>10</v>
      </c>
      <c r="I18703" t="str">
        <f>IF(AND(LEFT(OnlineRetail[[#This Row],[InvoiceNo]],1)&lt;&gt;"C",OnlineRetail[[#This Row],[CustomerID]]&lt;&gt;""),"Yes","No")</f>
        <v>Yes</v>
      </c>
      <c r="J18703" s="4">
        <f>EOMONTH(OnlineRetail[[#This Row],[InvoiceDate]],-1)+1</f>
        <v>40848</v>
      </c>
      <c r="K18703" s="6">
        <f>OnlineRetail[[#This Row],[Quantity]]*OnlineRetail[[#This Row],[UnitPrice]]</f>
        <v>25.5</v>
      </c>
      <c r="L18703" t="str">
        <f t="shared" si="292"/>
        <v>13802|Nov-2011</v>
      </c>
    </row>
    <row r="18704" spans="1:12">
      <c r="A18704">
        <v>549707</v>
      </c>
      <c r="B18704" t="s">
        <v>54</v>
      </c>
      <c r="C18704" t="s">
        <v>29</v>
      </c>
      <c r="D18704">
        <v>10</v>
      </c>
      <c r="E18704" s="1">
        <v>40861.567361111112</v>
      </c>
      <c r="F18704">
        <v>7.95</v>
      </c>
      <c r="G18704">
        <v>12875</v>
      </c>
      <c r="H18704" t="s">
        <v>10</v>
      </c>
      <c r="I18704" t="str">
        <f>IF(AND(LEFT(OnlineRetail[[#This Row],[InvoiceNo]],1)&lt;&gt;"C",OnlineRetail[[#This Row],[CustomerID]]&lt;&gt;""),"Yes","No")</f>
        <v>Yes</v>
      </c>
      <c r="J18704" s="4">
        <f>EOMONTH(OnlineRetail[[#This Row],[InvoiceDate]],-1)+1</f>
        <v>40848</v>
      </c>
      <c r="K18704" s="6">
        <f>OnlineRetail[[#This Row],[Quantity]]*OnlineRetail[[#This Row],[UnitPrice]]</f>
        <v>79.5</v>
      </c>
      <c r="L18704" t="str">
        <f t="shared" si="292"/>
        <v>12875|Nov-2011</v>
      </c>
    </row>
    <row r="18705" spans="1:12">
      <c r="A18705">
        <v>542060</v>
      </c>
      <c r="B18705" t="s">
        <v>243</v>
      </c>
      <c r="C18705" t="s">
        <v>29</v>
      </c>
      <c r="D18705">
        <v>14</v>
      </c>
      <c r="E18705" s="1">
        <v>40861.574305555558</v>
      </c>
      <c r="F18705">
        <v>1.65</v>
      </c>
      <c r="G18705">
        <v>13633</v>
      </c>
      <c r="H18705" t="s">
        <v>10</v>
      </c>
      <c r="I18705" t="str">
        <f>IF(AND(LEFT(OnlineRetail[[#This Row],[InvoiceNo]],1)&lt;&gt;"C",OnlineRetail[[#This Row],[CustomerID]]&lt;&gt;""),"Yes","No")</f>
        <v>Yes</v>
      </c>
      <c r="J18705" s="4">
        <f>EOMONTH(OnlineRetail[[#This Row],[InvoiceDate]],-1)+1</f>
        <v>40848</v>
      </c>
      <c r="K18705" s="6">
        <f>OnlineRetail[[#This Row],[Quantity]]*OnlineRetail[[#This Row],[UnitPrice]]</f>
        <v>23.099999999999998</v>
      </c>
      <c r="L18705" t="str">
        <f t="shared" si="292"/>
        <v>13633|Nov-2011</v>
      </c>
    </row>
    <row r="18706" spans="1:12">
      <c r="A18706">
        <v>544167</v>
      </c>
      <c r="B18706" t="s">
        <v>108</v>
      </c>
      <c r="C18706" t="s">
        <v>33</v>
      </c>
      <c r="D18706">
        <v>15</v>
      </c>
      <c r="E18706" s="1">
        <v>40861.57708333333</v>
      </c>
      <c r="F18706">
        <v>2.5499999999999998</v>
      </c>
      <c r="G18706">
        <v>12874</v>
      </c>
      <c r="H18706" t="s">
        <v>10</v>
      </c>
      <c r="I18706" t="str">
        <f>IF(AND(LEFT(OnlineRetail[[#This Row],[InvoiceNo]],1)&lt;&gt;"C",OnlineRetail[[#This Row],[CustomerID]]&lt;&gt;""),"Yes","No")</f>
        <v>Yes</v>
      </c>
      <c r="J18706" s="4">
        <f>EOMONTH(OnlineRetail[[#This Row],[InvoiceDate]],-1)+1</f>
        <v>40848</v>
      </c>
      <c r="K18706" s="6">
        <f>OnlineRetail[[#This Row],[Quantity]]*OnlineRetail[[#This Row],[UnitPrice]]</f>
        <v>38.25</v>
      </c>
      <c r="L18706" t="str">
        <f t="shared" si="292"/>
        <v>12874|Nov-2011</v>
      </c>
    </row>
    <row r="18707" spans="1:12">
      <c r="A18707">
        <v>547896</v>
      </c>
      <c r="B18707" t="s">
        <v>149</v>
      </c>
      <c r="C18707" t="s">
        <v>50</v>
      </c>
      <c r="D18707">
        <v>1</v>
      </c>
      <c r="E18707" s="1">
        <v>40861.57916666667</v>
      </c>
      <c r="F18707">
        <v>4.95</v>
      </c>
      <c r="G18707">
        <v>13181</v>
      </c>
      <c r="H18707" t="s">
        <v>22</v>
      </c>
      <c r="I18707" t="str">
        <f>IF(AND(LEFT(OnlineRetail[[#This Row],[InvoiceNo]],1)&lt;&gt;"C",OnlineRetail[[#This Row],[CustomerID]]&lt;&gt;""),"Yes","No")</f>
        <v>Yes</v>
      </c>
      <c r="J18707" s="4">
        <f>EOMONTH(OnlineRetail[[#This Row],[InvoiceDate]],-1)+1</f>
        <v>40848</v>
      </c>
      <c r="K18707" s="6">
        <f>OnlineRetail[[#This Row],[Quantity]]*OnlineRetail[[#This Row],[UnitPrice]]</f>
        <v>4.95</v>
      </c>
      <c r="L18707" t="str">
        <f t="shared" si="292"/>
        <v>13181|Nov-2011</v>
      </c>
    </row>
    <row r="18708" spans="1:12">
      <c r="A18708">
        <v>550075</v>
      </c>
      <c r="B18708" t="s">
        <v>172</v>
      </c>
      <c r="C18708" t="s">
        <v>14</v>
      </c>
      <c r="D18708">
        <v>14</v>
      </c>
      <c r="E18708" s="1">
        <v>40861.580555555563</v>
      </c>
      <c r="F18708">
        <v>2.5499999999999998</v>
      </c>
      <c r="G18708">
        <v>13013</v>
      </c>
      <c r="H18708" t="s">
        <v>10</v>
      </c>
      <c r="I18708" t="str">
        <f>IF(AND(LEFT(OnlineRetail[[#This Row],[InvoiceNo]],1)&lt;&gt;"C",OnlineRetail[[#This Row],[CustomerID]]&lt;&gt;""),"Yes","No")</f>
        <v>Yes</v>
      </c>
      <c r="J18708" s="4">
        <f>EOMONTH(OnlineRetail[[#This Row],[InvoiceDate]],-1)+1</f>
        <v>40848</v>
      </c>
      <c r="K18708" s="6">
        <f>OnlineRetail[[#This Row],[Quantity]]*OnlineRetail[[#This Row],[UnitPrice]]</f>
        <v>35.699999999999996</v>
      </c>
      <c r="L18708" t="str">
        <f t="shared" si="292"/>
        <v>13013|Nov-2011</v>
      </c>
    </row>
    <row r="18709" spans="1:12">
      <c r="A18709">
        <v>539475</v>
      </c>
      <c r="B18709" t="s">
        <v>122</v>
      </c>
      <c r="C18709" t="s">
        <v>83</v>
      </c>
      <c r="D18709">
        <v>14</v>
      </c>
      <c r="E18709" s="1">
        <v>40861.584027777782</v>
      </c>
      <c r="F18709">
        <v>4.25</v>
      </c>
      <c r="G18709">
        <v>13818</v>
      </c>
      <c r="H18709" t="s">
        <v>10</v>
      </c>
      <c r="I18709" t="str">
        <f>IF(AND(LEFT(OnlineRetail[[#This Row],[InvoiceNo]],1)&lt;&gt;"C",OnlineRetail[[#This Row],[CustomerID]]&lt;&gt;""),"Yes","No")</f>
        <v>Yes</v>
      </c>
      <c r="J18709" s="4">
        <f>EOMONTH(OnlineRetail[[#This Row],[InvoiceDate]],-1)+1</f>
        <v>40848</v>
      </c>
      <c r="K18709" s="6">
        <f>OnlineRetail[[#This Row],[Quantity]]*OnlineRetail[[#This Row],[UnitPrice]]</f>
        <v>59.5</v>
      </c>
      <c r="L18709" t="str">
        <f t="shared" si="292"/>
        <v>13818|Nov-2011</v>
      </c>
    </row>
    <row r="18710" spans="1:12">
      <c r="A18710">
        <v>540575</v>
      </c>
      <c r="B18710" t="s">
        <v>109</v>
      </c>
      <c r="C18710" t="s">
        <v>42</v>
      </c>
      <c r="D18710">
        <v>17</v>
      </c>
      <c r="E18710" s="1">
        <v>40861.585416666669</v>
      </c>
      <c r="F18710">
        <v>3.39</v>
      </c>
      <c r="G18710">
        <v>13347</v>
      </c>
      <c r="H18710" t="s">
        <v>10</v>
      </c>
      <c r="I18710" t="str">
        <f>IF(AND(LEFT(OnlineRetail[[#This Row],[InvoiceNo]],1)&lt;&gt;"C",OnlineRetail[[#This Row],[CustomerID]]&lt;&gt;""),"Yes","No")</f>
        <v>Yes</v>
      </c>
      <c r="J18710" s="4">
        <f>EOMONTH(OnlineRetail[[#This Row],[InvoiceDate]],-1)+1</f>
        <v>40848</v>
      </c>
      <c r="K18710" s="6">
        <f>OnlineRetail[[#This Row],[Quantity]]*OnlineRetail[[#This Row],[UnitPrice]]</f>
        <v>57.63</v>
      </c>
      <c r="L18710" t="str">
        <f t="shared" si="292"/>
        <v>13347|Nov-2011</v>
      </c>
    </row>
    <row r="18711" spans="1:12">
      <c r="A18711">
        <v>536592</v>
      </c>
      <c r="B18711" t="s">
        <v>142</v>
      </c>
      <c r="C18711" t="s">
        <v>40</v>
      </c>
      <c r="D18711">
        <v>6</v>
      </c>
      <c r="E18711" s="1">
        <v>40861.586805555547</v>
      </c>
      <c r="F18711">
        <v>1.25</v>
      </c>
      <c r="G18711">
        <v>13664</v>
      </c>
      <c r="H18711" t="s">
        <v>10</v>
      </c>
      <c r="I18711" t="str">
        <f>IF(AND(LEFT(OnlineRetail[[#This Row],[InvoiceNo]],1)&lt;&gt;"C",OnlineRetail[[#This Row],[CustomerID]]&lt;&gt;""),"Yes","No")</f>
        <v>Yes</v>
      </c>
      <c r="J18711" s="4">
        <f>EOMONTH(OnlineRetail[[#This Row],[InvoiceDate]],-1)+1</f>
        <v>40848</v>
      </c>
      <c r="K18711" s="6">
        <f>OnlineRetail[[#This Row],[Quantity]]*OnlineRetail[[#This Row],[UnitPrice]]</f>
        <v>7.5</v>
      </c>
      <c r="L18711" t="str">
        <f t="shared" si="292"/>
        <v>13664|Nov-2011</v>
      </c>
    </row>
    <row r="18712" spans="1:12">
      <c r="A18712">
        <v>550503</v>
      </c>
      <c r="B18712" t="s">
        <v>96</v>
      </c>
      <c r="C18712" t="s">
        <v>72</v>
      </c>
      <c r="D18712">
        <v>5</v>
      </c>
      <c r="E18712" s="1">
        <v>40861.593055555553</v>
      </c>
      <c r="F18712">
        <v>9.9499999999999993</v>
      </c>
      <c r="G18712">
        <v>14248</v>
      </c>
      <c r="H18712" t="s">
        <v>17</v>
      </c>
      <c r="I18712" t="str">
        <f>IF(AND(LEFT(OnlineRetail[[#This Row],[InvoiceNo]],1)&lt;&gt;"C",OnlineRetail[[#This Row],[CustomerID]]&lt;&gt;""),"Yes","No")</f>
        <v>Yes</v>
      </c>
      <c r="J18712" s="4">
        <f>EOMONTH(OnlineRetail[[#This Row],[InvoiceDate]],-1)+1</f>
        <v>40848</v>
      </c>
      <c r="K18712" s="6">
        <f>OnlineRetail[[#This Row],[Quantity]]*OnlineRetail[[#This Row],[UnitPrice]]</f>
        <v>49.75</v>
      </c>
      <c r="L18712" t="str">
        <f t="shared" si="292"/>
        <v>14248|Nov-2011</v>
      </c>
    </row>
    <row r="18713" spans="1:12">
      <c r="A18713">
        <v>543591</v>
      </c>
      <c r="B18713" t="s">
        <v>18</v>
      </c>
      <c r="C18713" t="s">
        <v>48</v>
      </c>
      <c r="D18713">
        <v>12</v>
      </c>
      <c r="E18713" s="1">
        <v>40861.602777777778</v>
      </c>
      <c r="F18713">
        <v>1.65</v>
      </c>
      <c r="G18713">
        <v>13549</v>
      </c>
      <c r="H18713" t="s">
        <v>10</v>
      </c>
      <c r="I18713" t="str">
        <f>IF(AND(LEFT(OnlineRetail[[#This Row],[InvoiceNo]],1)&lt;&gt;"C",OnlineRetail[[#This Row],[CustomerID]]&lt;&gt;""),"Yes","No")</f>
        <v>Yes</v>
      </c>
      <c r="J18713" s="4">
        <f>EOMONTH(OnlineRetail[[#This Row],[InvoiceDate]],-1)+1</f>
        <v>40848</v>
      </c>
      <c r="K18713" s="6">
        <f>OnlineRetail[[#This Row],[Quantity]]*OnlineRetail[[#This Row],[UnitPrice]]</f>
        <v>19.799999999999997</v>
      </c>
      <c r="L18713" t="str">
        <f t="shared" si="292"/>
        <v>13549|Nov-2011</v>
      </c>
    </row>
    <row r="18714" spans="1:12">
      <c r="A18714">
        <v>552160</v>
      </c>
      <c r="B18714" t="s">
        <v>175</v>
      </c>
      <c r="C18714" t="s">
        <v>39</v>
      </c>
      <c r="D18714">
        <v>8</v>
      </c>
      <c r="E18714" s="1">
        <v>40861.609722222223</v>
      </c>
      <c r="F18714">
        <v>4.25</v>
      </c>
      <c r="G18714">
        <v>13017</v>
      </c>
      <c r="H18714" t="s">
        <v>10</v>
      </c>
      <c r="I18714" t="str">
        <f>IF(AND(LEFT(OnlineRetail[[#This Row],[InvoiceNo]],1)&lt;&gt;"C",OnlineRetail[[#This Row],[CustomerID]]&lt;&gt;""),"Yes","No")</f>
        <v>Yes</v>
      </c>
      <c r="J18714" s="4">
        <f>EOMONTH(OnlineRetail[[#This Row],[InvoiceDate]],-1)+1</f>
        <v>40848</v>
      </c>
      <c r="K18714" s="6">
        <f>OnlineRetail[[#This Row],[Quantity]]*OnlineRetail[[#This Row],[UnitPrice]]</f>
        <v>34</v>
      </c>
      <c r="L18714" t="str">
        <f t="shared" si="292"/>
        <v>13017|Nov-2011</v>
      </c>
    </row>
    <row r="18715" spans="1:12">
      <c r="A18715">
        <v>550973</v>
      </c>
      <c r="B18715" t="s">
        <v>96</v>
      </c>
      <c r="C18715" t="s">
        <v>46</v>
      </c>
      <c r="D18715">
        <v>19</v>
      </c>
      <c r="E18715" s="1">
        <v>40861.612500000003</v>
      </c>
      <c r="F18715">
        <v>5.95</v>
      </c>
      <c r="G18715">
        <v>14138</v>
      </c>
      <c r="H18715" t="s">
        <v>10</v>
      </c>
      <c r="I18715" t="str">
        <f>IF(AND(LEFT(OnlineRetail[[#This Row],[InvoiceNo]],1)&lt;&gt;"C",OnlineRetail[[#This Row],[CustomerID]]&lt;&gt;""),"Yes","No")</f>
        <v>Yes</v>
      </c>
      <c r="J18715" s="4">
        <f>EOMONTH(OnlineRetail[[#This Row],[InvoiceDate]],-1)+1</f>
        <v>40848</v>
      </c>
      <c r="K18715" s="6">
        <f>OnlineRetail[[#This Row],[Quantity]]*OnlineRetail[[#This Row],[UnitPrice]]</f>
        <v>113.05</v>
      </c>
      <c r="L18715" t="str">
        <f t="shared" si="292"/>
        <v>14138|Nov-2011</v>
      </c>
    </row>
    <row r="18716" spans="1:12">
      <c r="A18716">
        <v>555453</v>
      </c>
      <c r="B18716" t="s">
        <v>124</v>
      </c>
      <c r="C18716" t="s">
        <v>14</v>
      </c>
      <c r="D18716">
        <v>12</v>
      </c>
      <c r="E18716" s="1">
        <v>40861.615972222222</v>
      </c>
      <c r="F18716">
        <v>2.5499999999999998</v>
      </c>
      <c r="G18716">
        <v>13829</v>
      </c>
      <c r="H18716" t="s">
        <v>10</v>
      </c>
      <c r="I18716" t="str">
        <f>IF(AND(LEFT(OnlineRetail[[#This Row],[InvoiceNo]],1)&lt;&gt;"C",OnlineRetail[[#This Row],[CustomerID]]&lt;&gt;""),"Yes","No")</f>
        <v>Yes</v>
      </c>
      <c r="J18716" s="4">
        <f>EOMONTH(OnlineRetail[[#This Row],[InvoiceDate]],-1)+1</f>
        <v>40848</v>
      </c>
      <c r="K18716" s="6">
        <f>OnlineRetail[[#This Row],[Quantity]]*OnlineRetail[[#This Row],[UnitPrice]]</f>
        <v>30.599999999999998</v>
      </c>
      <c r="L18716" t="str">
        <f t="shared" si="292"/>
        <v>13829|Nov-2011</v>
      </c>
    </row>
    <row r="18717" spans="1:12">
      <c r="A18717">
        <v>537062</v>
      </c>
      <c r="B18717" t="s">
        <v>159</v>
      </c>
      <c r="C18717" t="s">
        <v>21</v>
      </c>
      <c r="D18717">
        <v>23</v>
      </c>
      <c r="E18717" s="1">
        <v>40861.620833333327</v>
      </c>
      <c r="F18717">
        <v>1.25</v>
      </c>
      <c r="G18717">
        <v>14251</v>
      </c>
      <c r="H18717" t="s">
        <v>10</v>
      </c>
      <c r="I18717" t="str">
        <f>IF(AND(LEFT(OnlineRetail[[#This Row],[InvoiceNo]],1)&lt;&gt;"C",OnlineRetail[[#This Row],[CustomerID]]&lt;&gt;""),"Yes","No")</f>
        <v>Yes</v>
      </c>
      <c r="J18717" s="4">
        <f>EOMONTH(OnlineRetail[[#This Row],[InvoiceDate]],-1)+1</f>
        <v>40848</v>
      </c>
      <c r="K18717" s="6">
        <f>OnlineRetail[[#This Row],[Quantity]]*OnlineRetail[[#This Row],[UnitPrice]]</f>
        <v>28.75</v>
      </c>
      <c r="L18717" t="str">
        <f t="shared" si="292"/>
        <v>14251|Nov-2011</v>
      </c>
    </row>
    <row r="18718" spans="1:12">
      <c r="A18718">
        <v>543060</v>
      </c>
      <c r="B18718" t="s">
        <v>172</v>
      </c>
      <c r="C18718" t="s">
        <v>9</v>
      </c>
      <c r="D18718">
        <v>20</v>
      </c>
      <c r="E18718" s="1">
        <v>40861.622916666667</v>
      </c>
      <c r="F18718">
        <v>1.65</v>
      </c>
      <c r="G18718">
        <v>13676</v>
      </c>
      <c r="H18718" t="s">
        <v>70</v>
      </c>
      <c r="I18718" t="str">
        <f>IF(AND(LEFT(OnlineRetail[[#This Row],[InvoiceNo]],1)&lt;&gt;"C",OnlineRetail[[#This Row],[CustomerID]]&lt;&gt;""),"Yes","No")</f>
        <v>Yes</v>
      </c>
      <c r="J18718" s="4">
        <f>EOMONTH(OnlineRetail[[#This Row],[InvoiceDate]],-1)+1</f>
        <v>40848</v>
      </c>
      <c r="K18718" s="6">
        <f>OnlineRetail[[#This Row],[Quantity]]*OnlineRetail[[#This Row],[UnitPrice]]</f>
        <v>33</v>
      </c>
      <c r="L18718" t="str">
        <f t="shared" si="292"/>
        <v>13676|Nov-2011</v>
      </c>
    </row>
    <row r="18719" spans="1:12">
      <c r="A18719">
        <v>543296</v>
      </c>
      <c r="B18719" t="s">
        <v>140</v>
      </c>
      <c r="C18719" t="s">
        <v>9</v>
      </c>
      <c r="D18719">
        <v>2</v>
      </c>
      <c r="E18719" s="1">
        <v>40861.627083333333</v>
      </c>
      <c r="F18719">
        <v>1.25</v>
      </c>
      <c r="G18719">
        <v>13995</v>
      </c>
      <c r="H18719" t="s">
        <v>10</v>
      </c>
      <c r="I18719" t="str">
        <f>IF(AND(LEFT(OnlineRetail[[#This Row],[InvoiceNo]],1)&lt;&gt;"C",OnlineRetail[[#This Row],[CustomerID]]&lt;&gt;""),"Yes","No")</f>
        <v>Yes</v>
      </c>
      <c r="J18719" s="4">
        <f>EOMONTH(OnlineRetail[[#This Row],[InvoiceDate]],-1)+1</f>
        <v>40848</v>
      </c>
      <c r="K18719" s="6">
        <f>OnlineRetail[[#This Row],[Quantity]]*OnlineRetail[[#This Row],[UnitPrice]]</f>
        <v>2.5</v>
      </c>
      <c r="L18719" t="str">
        <f t="shared" si="292"/>
        <v>13995|Nov-2011</v>
      </c>
    </row>
    <row r="18720" spans="1:12" hidden="1">
      <c r="A18720">
        <v>539219</v>
      </c>
      <c r="B18720" t="s">
        <v>55</v>
      </c>
      <c r="C18720" t="s">
        <v>46</v>
      </c>
      <c r="D18720">
        <v>21</v>
      </c>
      <c r="E18720" s="1">
        <v>40861.631249999999</v>
      </c>
      <c r="F18720">
        <v>9.9499999999999993</v>
      </c>
      <c r="H18720" t="s">
        <v>10</v>
      </c>
      <c r="I18720" t="str">
        <f>IF(AND(LEFT(OnlineRetail[[#This Row],[InvoiceNo]],1)&lt;&gt;"C",OnlineRetail[[#This Row],[CustomerID]]&lt;&gt;""),"Yes","No")</f>
        <v>No</v>
      </c>
      <c r="J18720" s="4">
        <f>EOMONTH(OnlineRetail[[#This Row],[InvoiceDate]],-1)+1</f>
        <v>40848</v>
      </c>
      <c r="K18720" s="6">
        <f>OnlineRetail[[#This Row],[Quantity]]*OnlineRetail[[#This Row],[UnitPrice]]</f>
        <v>208.95</v>
      </c>
      <c r="L18720" t="str">
        <f t="shared" si="292"/>
        <v/>
      </c>
    </row>
    <row r="18721" spans="1:12">
      <c r="A18721">
        <v>545699</v>
      </c>
      <c r="B18721" t="s">
        <v>254</v>
      </c>
      <c r="C18721" t="s">
        <v>62</v>
      </c>
      <c r="D18721">
        <v>10</v>
      </c>
      <c r="E18721" s="1">
        <v>40861.637499999997</v>
      </c>
      <c r="F18721">
        <v>5.95</v>
      </c>
      <c r="G18721">
        <v>13625</v>
      </c>
      <c r="H18721" t="s">
        <v>22</v>
      </c>
      <c r="I18721" t="str">
        <f>IF(AND(LEFT(OnlineRetail[[#This Row],[InvoiceNo]],1)&lt;&gt;"C",OnlineRetail[[#This Row],[CustomerID]]&lt;&gt;""),"Yes","No")</f>
        <v>Yes</v>
      </c>
      <c r="J18721" s="4">
        <f>EOMONTH(OnlineRetail[[#This Row],[InvoiceDate]],-1)+1</f>
        <v>40848</v>
      </c>
      <c r="K18721" s="6">
        <f>OnlineRetail[[#This Row],[Quantity]]*OnlineRetail[[#This Row],[UnitPrice]]</f>
        <v>59.5</v>
      </c>
      <c r="L18721" t="str">
        <f t="shared" si="292"/>
        <v>13625|Nov-2011</v>
      </c>
    </row>
    <row r="18722" spans="1:12">
      <c r="A18722">
        <v>544534</v>
      </c>
      <c r="B18722" t="s">
        <v>18</v>
      </c>
      <c r="C18722" t="s">
        <v>14</v>
      </c>
      <c r="D18722">
        <v>5</v>
      </c>
      <c r="E18722" s="1">
        <v>40861.645138888889</v>
      </c>
      <c r="F18722">
        <v>4.25</v>
      </c>
      <c r="G18722">
        <v>12668</v>
      </c>
      <c r="H18722" t="s">
        <v>10</v>
      </c>
      <c r="I18722" t="str">
        <f>IF(AND(LEFT(OnlineRetail[[#This Row],[InvoiceNo]],1)&lt;&gt;"C",OnlineRetail[[#This Row],[CustomerID]]&lt;&gt;""),"Yes","No")</f>
        <v>Yes</v>
      </c>
      <c r="J18722" s="4">
        <f>EOMONTH(OnlineRetail[[#This Row],[InvoiceDate]],-1)+1</f>
        <v>40848</v>
      </c>
      <c r="K18722" s="6">
        <f>OnlineRetail[[#This Row],[Quantity]]*OnlineRetail[[#This Row],[UnitPrice]]</f>
        <v>21.25</v>
      </c>
      <c r="L18722" t="str">
        <f t="shared" si="292"/>
        <v>12668|Nov-2011</v>
      </c>
    </row>
    <row r="18723" spans="1:12">
      <c r="A18723">
        <v>548753</v>
      </c>
      <c r="B18723" t="s">
        <v>60</v>
      </c>
      <c r="C18723" t="s">
        <v>39</v>
      </c>
      <c r="D18723">
        <v>9</v>
      </c>
      <c r="E18723" s="1">
        <v>40861.649305555547</v>
      </c>
      <c r="F18723">
        <v>3.39</v>
      </c>
      <c r="G18723">
        <v>14335</v>
      </c>
      <c r="H18723" t="s">
        <v>10</v>
      </c>
      <c r="I18723" t="str">
        <f>IF(AND(LEFT(OnlineRetail[[#This Row],[InvoiceNo]],1)&lt;&gt;"C",OnlineRetail[[#This Row],[CustomerID]]&lt;&gt;""),"Yes","No")</f>
        <v>Yes</v>
      </c>
      <c r="J18723" s="4">
        <f>EOMONTH(OnlineRetail[[#This Row],[InvoiceDate]],-1)+1</f>
        <v>40848</v>
      </c>
      <c r="K18723" s="6">
        <f>OnlineRetail[[#This Row],[Quantity]]*OnlineRetail[[#This Row],[UnitPrice]]</f>
        <v>30.51</v>
      </c>
      <c r="L18723" t="str">
        <f t="shared" si="292"/>
        <v>14335|Nov-2011</v>
      </c>
    </row>
    <row r="18724" spans="1:12">
      <c r="A18724">
        <v>539279</v>
      </c>
      <c r="B18724" t="s">
        <v>183</v>
      </c>
      <c r="C18724" t="s">
        <v>48</v>
      </c>
      <c r="D18724">
        <v>13</v>
      </c>
      <c r="E18724" s="1">
        <v>40861.667361111111</v>
      </c>
      <c r="F18724">
        <v>4.25</v>
      </c>
      <c r="G18724">
        <v>13786</v>
      </c>
      <c r="H18724" t="s">
        <v>10</v>
      </c>
      <c r="I18724" t="str">
        <f>IF(AND(LEFT(OnlineRetail[[#This Row],[InvoiceNo]],1)&lt;&gt;"C",OnlineRetail[[#This Row],[CustomerID]]&lt;&gt;""),"Yes","No")</f>
        <v>Yes</v>
      </c>
      <c r="J18724" s="4">
        <f>EOMONTH(OnlineRetail[[#This Row],[InvoiceDate]],-1)+1</f>
        <v>40848</v>
      </c>
      <c r="K18724" s="6">
        <f>OnlineRetail[[#This Row],[Quantity]]*OnlineRetail[[#This Row],[UnitPrice]]</f>
        <v>55.25</v>
      </c>
      <c r="L18724" t="str">
        <f t="shared" si="292"/>
        <v>13786|Nov-2011</v>
      </c>
    </row>
    <row r="18725" spans="1:12">
      <c r="A18725">
        <v>551371</v>
      </c>
      <c r="B18725" t="s">
        <v>229</v>
      </c>
      <c r="C18725" t="s">
        <v>53</v>
      </c>
      <c r="D18725">
        <v>12</v>
      </c>
      <c r="E18725" s="1">
        <v>40861.668749999997</v>
      </c>
      <c r="F18725">
        <v>0.85</v>
      </c>
      <c r="G18725">
        <v>12849</v>
      </c>
      <c r="H18725" t="s">
        <v>10</v>
      </c>
      <c r="I18725" t="str">
        <f>IF(AND(LEFT(OnlineRetail[[#This Row],[InvoiceNo]],1)&lt;&gt;"C",OnlineRetail[[#This Row],[CustomerID]]&lt;&gt;""),"Yes","No")</f>
        <v>Yes</v>
      </c>
      <c r="J18725" s="4">
        <f>EOMONTH(OnlineRetail[[#This Row],[InvoiceDate]],-1)+1</f>
        <v>40848</v>
      </c>
      <c r="K18725" s="6">
        <f>OnlineRetail[[#This Row],[Quantity]]*OnlineRetail[[#This Row],[UnitPrice]]</f>
        <v>10.199999999999999</v>
      </c>
      <c r="L18725" t="str">
        <f t="shared" si="292"/>
        <v>12849|Nov-2011</v>
      </c>
    </row>
    <row r="18726" spans="1:12">
      <c r="A18726">
        <v>544318</v>
      </c>
      <c r="B18726" t="s">
        <v>80</v>
      </c>
      <c r="C18726" t="s">
        <v>29</v>
      </c>
      <c r="D18726">
        <v>6</v>
      </c>
      <c r="E18726" s="1">
        <v>40861.672222222223</v>
      </c>
      <c r="F18726">
        <v>4.95</v>
      </c>
      <c r="G18726">
        <v>13994</v>
      </c>
      <c r="H18726" t="s">
        <v>10</v>
      </c>
      <c r="I18726" t="str">
        <f>IF(AND(LEFT(OnlineRetail[[#This Row],[InvoiceNo]],1)&lt;&gt;"C",OnlineRetail[[#This Row],[CustomerID]]&lt;&gt;""),"Yes","No")</f>
        <v>Yes</v>
      </c>
      <c r="J18726" s="4">
        <f>EOMONTH(OnlineRetail[[#This Row],[InvoiceDate]],-1)+1</f>
        <v>40848</v>
      </c>
      <c r="K18726" s="6">
        <f>OnlineRetail[[#This Row],[Quantity]]*OnlineRetail[[#This Row],[UnitPrice]]</f>
        <v>29.700000000000003</v>
      </c>
      <c r="L18726" t="str">
        <f t="shared" si="292"/>
        <v>13994|Nov-2011</v>
      </c>
    </row>
    <row r="18727" spans="1:12" hidden="1">
      <c r="A18727" t="s">
        <v>453</v>
      </c>
      <c r="B18727" t="s">
        <v>100</v>
      </c>
      <c r="C18727" t="s">
        <v>9</v>
      </c>
      <c r="D18727">
        <v>16</v>
      </c>
      <c r="E18727" s="1">
        <v>40861.673611111109</v>
      </c>
      <c r="F18727">
        <v>2.5499999999999998</v>
      </c>
      <c r="G18727">
        <v>13035</v>
      </c>
      <c r="H18727" t="s">
        <v>10</v>
      </c>
      <c r="I18727" t="str">
        <f>IF(AND(LEFT(OnlineRetail[[#This Row],[InvoiceNo]],1)&lt;&gt;"C",OnlineRetail[[#This Row],[CustomerID]]&lt;&gt;""),"Yes","No")</f>
        <v>No</v>
      </c>
      <c r="J18727" s="4">
        <f>EOMONTH(OnlineRetail[[#This Row],[InvoiceDate]],-1)+1</f>
        <v>40848</v>
      </c>
      <c r="K18727" s="6">
        <f>OnlineRetail[[#This Row],[Quantity]]*OnlineRetail[[#This Row],[UnitPrice]]</f>
        <v>40.799999999999997</v>
      </c>
      <c r="L18727" t="str">
        <f t="shared" si="292"/>
        <v/>
      </c>
    </row>
    <row r="18728" spans="1:12">
      <c r="A18728">
        <v>537020</v>
      </c>
      <c r="B18728" t="s">
        <v>160</v>
      </c>
      <c r="C18728" t="s">
        <v>72</v>
      </c>
      <c r="D18728">
        <v>11</v>
      </c>
      <c r="E18728" s="1">
        <v>40861.684027777781</v>
      </c>
      <c r="F18728">
        <v>1.65</v>
      </c>
      <c r="G18728">
        <v>12900</v>
      </c>
      <c r="H18728" t="s">
        <v>10</v>
      </c>
      <c r="I18728" t="str">
        <f>IF(AND(LEFT(OnlineRetail[[#This Row],[InvoiceNo]],1)&lt;&gt;"C",OnlineRetail[[#This Row],[CustomerID]]&lt;&gt;""),"Yes","No")</f>
        <v>Yes</v>
      </c>
      <c r="J18728" s="4">
        <f>EOMONTH(OnlineRetail[[#This Row],[InvoiceDate]],-1)+1</f>
        <v>40848</v>
      </c>
      <c r="K18728" s="6">
        <f>OnlineRetail[[#This Row],[Quantity]]*OnlineRetail[[#This Row],[UnitPrice]]</f>
        <v>18.149999999999999</v>
      </c>
      <c r="L18728" t="str">
        <f t="shared" si="292"/>
        <v>12900|Nov-2011</v>
      </c>
    </row>
    <row r="18729" spans="1:12">
      <c r="A18729">
        <v>555414</v>
      </c>
      <c r="B18729" t="s">
        <v>37</v>
      </c>
      <c r="C18729" t="s">
        <v>9</v>
      </c>
      <c r="D18729">
        <v>7</v>
      </c>
      <c r="E18729" s="1">
        <v>40861.685416666667</v>
      </c>
      <c r="F18729">
        <v>9.9499999999999993</v>
      </c>
      <c r="G18729">
        <v>13099</v>
      </c>
      <c r="H18729" t="s">
        <v>10</v>
      </c>
      <c r="I18729" t="str">
        <f>IF(AND(LEFT(OnlineRetail[[#This Row],[InvoiceNo]],1)&lt;&gt;"C",OnlineRetail[[#This Row],[CustomerID]]&lt;&gt;""),"Yes","No")</f>
        <v>Yes</v>
      </c>
      <c r="J18729" s="4">
        <f>EOMONTH(OnlineRetail[[#This Row],[InvoiceDate]],-1)+1</f>
        <v>40848</v>
      </c>
      <c r="K18729" s="6">
        <f>OnlineRetail[[#This Row],[Quantity]]*OnlineRetail[[#This Row],[UnitPrice]]</f>
        <v>69.649999999999991</v>
      </c>
      <c r="L18729" t="str">
        <f t="shared" si="292"/>
        <v>13099|Nov-2011</v>
      </c>
    </row>
    <row r="18730" spans="1:12">
      <c r="A18730">
        <v>536692</v>
      </c>
      <c r="B18730" t="s">
        <v>144</v>
      </c>
      <c r="C18730" t="s">
        <v>9</v>
      </c>
      <c r="D18730">
        <v>15</v>
      </c>
      <c r="E18730" s="1">
        <v>40861.688194444447</v>
      </c>
      <c r="F18730">
        <v>2.5499999999999998</v>
      </c>
      <c r="G18730">
        <v>13158</v>
      </c>
      <c r="H18730" t="s">
        <v>10</v>
      </c>
      <c r="I18730" t="str">
        <f>IF(AND(LEFT(OnlineRetail[[#This Row],[InvoiceNo]],1)&lt;&gt;"C",OnlineRetail[[#This Row],[CustomerID]]&lt;&gt;""),"Yes","No")</f>
        <v>Yes</v>
      </c>
      <c r="J18730" s="4">
        <f>EOMONTH(OnlineRetail[[#This Row],[InvoiceDate]],-1)+1</f>
        <v>40848</v>
      </c>
      <c r="K18730" s="6">
        <f>OnlineRetail[[#This Row],[Quantity]]*OnlineRetail[[#This Row],[UnitPrice]]</f>
        <v>38.25</v>
      </c>
      <c r="L18730" t="str">
        <f t="shared" si="292"/>
        <v>13158|Nov-2011</v>
      </c>
    </row>
    <row r="18731" spans="1:12">
      <c r="A18731">
        <v>548176</v>
      </c>
      <c r="B18731" t="s">
        <v>173</v>
      </c>
      <c r="C18731" t="s">
        <v>27</v>
      </c>
      <c r="D18731">
        <v>8</v>
      </c>
      <c r="E18731" s="1">
        <v>40861.698611111111</v>
      </c>
      <c r="F18731">
        <v>9.9499999999999993</v>
      </c>
      <c r="G18731">
        <v>13431</v>
      </c>
      <c r="H18731" t="s">
        <v>10</v>
      </c>
      <c r="I18731" t="str">
        <f>IF(AND(LEFT(OnlineRetail[[#This Row],[InvoiceNo]],1)&lt;&gt;"C",OnlineRetail[[#This Row],[CustomerID]]&lt;&gt;""),"Yes","No")</f>
        <v>Yes</v>
      </c>
      <c r="J18731" s="4">
        <f>EOMONTH(OnlineRetail[[#This Row],[InvoiceDate]],-1)+1</f>
        <v>40848</v>
      </c>
      <c r="K18731" s="6">
        <f>OnlineRetail[[#This Row],[Quantity]]*OnlineRetail[[#This Row],[UnitPrice]]</f>
        <v>79.599999999999994</v>
      </c>
      <c r="L18731" t="str">
        <f t="shared" si="292"/>
        <v>13431|Nov-2011</v>
      </c>
    </row>
    <row r="18732" spans="1:12">
      <c r="A18732">
        <v>549927</v>
      </c>
      <c r="B18732" t="s">
        <v>274</v>
      </c>
      <c r="C18732" t="s">
        <v>16</v>
      </c>
      <c r="D18732">
        <v>4</v>
      </c>
      <c r="E18732" s="1">
        <v>40861.698611111111</v>
      </c>
      <c r="F18732">
        <v>7.95</v>
      </c>
      <c r="G18732">
        <v>13157</v>
      </c>
      <c r="H18732" t="s">
        <v>10</v>
      </c>
      <c r="I18732" t="str">
        <f>IF(AND(LEFT(OnlineRetail[[#This Row],[InvoiceNo]],1)&lt;&gt;"C",OnlineRetail[[#This Row],[CustomerID]]&lt;&gt;""),"Yes","No")</f>
        <v>Yes</v>
      </c>
      <c r="J18732" s="4">
        <f>EOMONTH(OnlineRetail[[#This Row],[InvoiceDate]],-1)+1</f>
        <v>40848</v>
      </c>
      <c r="K18732" s="6">
        <f>OnlineRetail[[#This Row],[Quantity]]*OnlineRetail[[#This Row],[UnitPrice]]</f>
        <v>31.8</v>
      </c>
      <c r="L18732" t="str">
        <f t="shared" si="292"/>
        <v>13157|Nov-2011</v>
      </c>
    </row>
    <row r="18733" spans="1:12">
      <c r="A18733">
        <v>555185</v>
      </c>
      <c r="B18733" t="s">
        <v>166</v>
      </c>
      <c r="C18733" t="s">
        <v>42</v>
      </c>
      <c r="D18733">
        <v>19</v>
      </c>
      <c r="E18733" s="1">
        <v>40861.701388888891</v>
      </c>
      <c r="F18733">
        <v>4.25</v>
      </c>
      <c r="G18733">
        <v>13969</v>
      </c>
      <c r="H18733" t="s">
        <v>10</v>
      </c>
      <c r="I18733" t="str">
        <f>IF(AND(LEFT(OnlineRetail[[#This Row],[InvoiceNo]],1)&lt;&gt;"C",OnlineRetail[[#This Row],[CustomerID]]&lt;&gt;""),"Yes","No")</f>
        <v>Yes</v>
      </c>
      <c r="J18733" s="4">
        <f>EOMONTH(OnlineRetail[[#This Row],[InvoiceDate]],-1)+1</f>
        <v>40848</v>
      </c>
      <c r="K18733" s="6">
        <f>OnlineRetail[[#This Row],[Quantity]]*OnlineRetail[[#This Row],[UnitPrice]]</f>
        <v>80.75</v>
      </c>
      <c r="L18733" t="str">
        <f t="shared" si="292"/>
        <v>13969|Nov-2011</v>
      </c>
    </row>
    <row r="18734" spans="1:12">
      <c r="A18734">
        <v>552371</v>
      </c>
      <c r="B18734" t="s">
        <v>185</v>
      </c>
      <c r="C18734" t="s">
        <v>42</v>
      </c>
      <c r="D18734">
        <v>16</v>
      </c>
      <c r="E18734" s="1">
        <v>40861.705555555563</v>
      </c>
      <c r="F18734">
        <v>2.1</v>
      </c>
      <c r="G18734">
        <v>13494</v>
      </c>
      <c r="H18734" t="s">
        <v>10</v>
      </c>
      <c r="I18734" t="str">
        <f>IF(AND(LEFT(OnlineRetail[[#This Row],[InvoiceNo]],1)&lt;&gt;"C",OnlineRetail[[#This Row],[CustomerID]]&lt;&gt;""),"Yes","No")</f>
        <v>Yes</v>
      </c>
      <c r="J18734" s="4">
        <f>EOMONTH(OnlineRetail[[#This Row],[InvoiceDate]],-1)+1</f>
        <v>40848</v>
      </c>
      <c r="K18734" s="6">
        <f>OnlineRetail[[#This Row],[Quantity]]*OnlineRetail[[#This Row],[UnitPrice]]</f>
        <v>33.6</v>
      </c>
      <c r="L18734" t="str">
        <f t="shared" si="292"/>
        <v>13494|Nov-2011</v>
      </c>
    </row>
    <row r="18735" spans="1:12">
      <c r="A18735">
        <v>546873</v>
      </c>
      <c r="B18735" t="s">
        <v>259</v>
      </c>
      <c r="C18735" t="s">
        <v>27</v>
      </c>
      <c r="D18735">
        <v>7</v>
      </c>
      <c r="E18735" s="1">
        <v>40861.731944444437</v>
      </c>
      <c r="F18735">
        <v>4.95</v>
      </c>
      <c r="G18735">
        <v>12438</v>
      </c>
      <c r="H18735" t="s">
        <v>10</v>
      </c>
      <c r="I18735" t="str">
        <f>IF(AND(LEFT(OnlineRetail[[#This Row],[InvoiceNo]],1)&lt;&gt;"C",OnlineRetail[[#This Row],[CustomerID]]&lt;&gt;""),"Yes","No")</f>
        <v>Yes</v>
      </c>
      <c r="J18735" s="4">
        <f>EOMONTH(OnlineRetail[[#This Row],[InvoiceDate]],-1)+1</f>
        <v>40848</v>
      </c>
      <c r="K18735" s="6">
        <f>OnlineRetail[[#This Row],[Quantity]]*OnlineRetail[[#This Row],[UnitPrice]]</f>
        <v>34.65</v>
      </c>
      <c r="L18735" t="str">
        <f t="shared" si="292"/>
        <v>12438|Nov-2011</v>
      </c>
    </row>
    <row r="18736" spans="1:12">
      <c r="A18736">
        <v>540011</v>
      </c>
      <c r="B18736" t="s">
        <v>147</v>
      </c>
      <c r="C18736" t="s">
        <v>9</v>
      </c>
      <c r="D18736">
        <v>18</v>
      </c>
      <c r="E18736" s="1">
        <v>40861.734722222223</v>
      </c>
      <c r="F18736">
        <v>5.95</v>
      </c>
      <c r="G18736">
        <v>12906</v>
      </c>
      <c r="H18736" t="s">
        <v>10</v>
      </c>
      <c r="I18736" t="str">
        <f>IF(AND(LEFT(OnlineRetail[[#This Row],[InvoiceNo]],1)&lt;&gt;"C",OnlineRetail[[#This Row],[CustomerID]]&lt;&gt;""),"Yes","No")</f>
        <v>Yes</v>
      </c>
      <c r="J18736" s="4">
        <f>EOMONTH(OnlineRetail[[#This Row],[InvoiceDate]],-1)+1</f>
        <v>40848</v>
      </c>
      <c r="K18736" s="6">
        <f>OnlineRetail[[#This Row],[Quantity]]*OnlineRetail[[#This Row],[UnitPrice]]</f>
        <v>107.10000000000001</v>
      </c>
      <c r="L18736" t="str">
        <f t="shared" si="292"/>
        <v>12906|Nov-2011</v>
      </c>
    </row>
    <row r="18737" spans="1:12">
      <c r="A18737">
        <v>542258</v>
      </c>
      <c r="B18737" t="s">
        <v>140</v>
      </c>
      <c r="C18737" t="s">
        <v>40</v>
      </c>
      <c r="D18737">
        <v>3</v>
      </c>
      <c r="E18737" s="1">
        <v>40861.752083333333</v>
      </c>
      <c r="F18737">
        <v>2.1</v>
      </c>
      <c r="G18737">
        <v>14175</v>
      </c>
      <c r="H18737" t="s">
        <v>10</v>
      </c>
      <c r="I18737" t="str">
        <f>IF(AND(LEFT(OnlineRetail[[#This Row],[InvoiceNo]],1)&lt;&gt;"C",OnlineRetail[[#This Row],[CustomerID]]&lt;&gt;""),"Yes","No")</f>
        <v>Yes</v>
      </c>
      <c r="J18737" s="4">
        <f>EOMONTH(OnlineRetail[[#This Row],[InvoiceDate]],-1)+1</f>
        <v>40848</v>
      </c>
      <c r="K18737" s="6">
        <f>OnlineRetail[[#This Row],[Quantity]]*OnlineRetail[[#This Row],[UnitPrice]]</f>
        <v>6.3000000000000007</v>
      </c>
      <c r="L18737" t="str">
        <f t="shared" si="292"/>
        <v>14175|Nov-2011</v>
      </c>
    </row>
    <row r="18738" spans="1:12">
      <c r="A18738">
        <v>548237</v>
      </c>
      <c r="B18738" t="s">
        <v>68</v>
      </c>
      <c r="C18738" t="s">
        <v>42</v>
      </c>
      <c r="D18738">
        <v>6</v>
      </c>
      <c r="E18738" s="1">
        <v>40861.754166666673</v>
      </c>
      <c r="F18738">
        <v>0.85</v>
      </c>
      <c r="G18738">
        <v>12490</v>
      </c>
      <c r="H18738" t="s">
        <v>10</v>
      </c>
      <c r="I18738" t="str">
        <f>IF(AND(LEFT(OnlineRetail[[#This Row],[InvoiceNo]],1)&lt;&gt;"C",OnlineRetail[[#This Row],[CustomerID]]&lt;&gt;""),"Yes","No")</f>
        <v>Yes</v>
      </c>
      <c r="J18738" s="4">
        <f>EOMONTH(OnlineRetail[[#This Row],[InvoiceDate]],-1)+1</f>
        <v>40848</v>
      </c>
      <c r="K18738" s="6">
        <f>OnlineRetail[[#This Row],[Quantity]]*OnlineRetail[[#This Row],[UnitPrice]]</f>
        <v>5.0999999999999996</v>
      </c>
      <c r="L18738" t="str">
        <f t="shared" si="292"/>
        <v>12490|Nov-2011</v>
      </c>
    </row>
    <row r="18739" spans="1:12">
      <c r="A18739">
        <v>538551</v>
      </c>
      <c r="B18739" t="s">
        <v>242</v>
      </c>
      <c r="C18739" t="s">
        <v>21</v>
      </c>
      <c r="D18739">
        <v>4</v>
      </c>
      <c r="E18739" s="1">
        <v>40861.758333333331</v>
      </c>
      <c r="F18739">
        <v>3.39</v>
      </c>
      <c r="G18739">
        <v>13984</v>
      </c>
      <c r="H18739" t="s">
        <v>10</v>
      </c>
      <c r="I18739" t="str">
        <f>IF(AND(LEFT(OnlineRetail[[#This Row],[InvoiceNo]],1)&lt;&gt;"C",OnlineRetail[[#This Row],[CustomerID]]&lt;&gt;""),"Yes","No")</f>
        <v>Yes</v>
      </c>
      <c r="J18739" s="4">
        <f>EOMONTH(OnlineRetail[[#This Row],[InvoiceDate]],-1)+1</f>
        <v>40848</v>
      </c>
      <c r="K18739" s="6">
        <f>OnlineRetail[[#This Row],[Quantity]]*OnlineRetail[[#This Row],[UnitPrice]]</f>
        <v>13.56</v>
      </c>
      <c r="L18739" t="str">
        <f t="shared" si="292"/>
        <v>13984|Nov-2011</v>
      </c>
    </row>
    <row r="18740" spans="1:12">
      <c r="A18740">
        <v>551716</v>
      </c>
      <c r="B18740" t="s">
        <v>119</v>
      </c>
      <c r="C18740" t="s">
        <v>14</v>
      </c>
      <c r="D18740">
        <v>17</v>
      </c>
      <c r="E18740" s="1">
        <v>40861.772916666669</v>
      </c>
      <c r="F18740">
        <v>3.39</v>
      </c>
      <c r="G18740">
        <v>14080</v>
      </c>
      <c r="H18740" t="s">
        <v>10</v>
      </c>
      <c r="I18740" t="str">
        <f>IF(AND(LEFT(OnlineRetail[[#This Row],[InvoiceNo]],1)&lt;&gt;"C",OnlineRetail[[#This Row],[CustomerID]]&lt;&gt;""),"Yes","No")</f>
        <v>Yes</v>
      </c>
      <c r="J18740" s="4">
        <f>EOMONTH(OnlineRetail[[#This Row],[InvoiceDate]],-1)+1</f>
        <v>40848</v>
      </c>
      <c r="K18740" s="6">
        <f>OnlineRetail[[#This Row],[Quantity]]*OnlineRetail[[#This Row],[UnitPrice]]</f>
        <v>57.63</v>
      </c>
      <c r="L18740" t="str">
        <f t="shared" si="292"/>
        <v>14080|Nov-2011</v>
      </c>
    </row>
    <row r="18741" spans="1:12">
      <c r="A18741">
        <v>556103</v>
      </c>
      <c r="B18741" t="s">
        <v>71</v>
      </c>
      <c r="C18741" t="s">
        <v>46</v>
      </c>
      <c r="D18741">
        <v>9</v>
      </c>
      <c r="E18741" s="1">
        <v>40861.777083333327</v>
      </c>
      <c r="F18741">
        <v>7.95</v>
      </c>
      <c r="G18741">
        <v>13360</v>
      </c>
      <c r="H18741" t="s">
        <v>10</v>
      </c>
      <c r="I18741" t="str">
        <f>IF(AND(LEFT(OnlineRetail[[#This Row],[InvoiceNo]],1)&lt;&gt;"C",OnlineRetail[[#This Row],[CustomerID]]&lt;&gt;""),"Yes","No")</f>
        <v>Yes</v>
      </c>
      <c r="J18741" s="4">
        <f>EOMONTH(OnlineRetail[[#This Row],[InvoiceDate]],-1)+1</f>
        <v>40848</v>
      </c>
      <c r="K18741" s="6">
        <f>OnlineRetail[[#This Row],[Quantity]]*OnlineRetail[[#This Row],[UnitPrice]]</f>
        <v>71.55</v>
      </c>
      <c r="L18741" t="str">
        <f t="shared" si="292"/>
        <v>13360|Nov-2011</v>
      </c>
    </row>
    <row r="18742" spans="1:12">
      <c r="A18742">
        <v>543214</v>
      </c>
      <c r="B18742" t="s">
        <v>272</v>
      </c>
      <c r="C18742" t="s">
        <v>39</v>
      </c>
      <c r="D18742">
        <v>5</v>
      </c>
      <c r="E18742" s="1">
        <v>40861.782638888893</v>
      </c>
      <c r="F18742">
        <v>4.25</v>
      </c>
      <c r="G18742">
        <v>12867</v>
      </c>
      <c r="H18742" t="s">
        <v>17</v>
      </c>
      <c r="I18742" t="str">
        <f>IF(AND(LEFT(OnlineRetail[[#This Row],[InvoiceNo]],1)&lt;&gt;"C",OnlineRetail[[#This Row],[CustomerID]]&lt;&gt;""),"Yes","No")</f>
        <v>Yes</v>
      </c>
      <c r="J18742" s="4">
        <f>EOMONTH(OnlineRetail[[#This Row],[InvoiceDate]],-1)+1</f>
        <v>40848</v>
      </c>
      <c r="K18742" s="6">
        <f>OnlineRetail[[#This Row],[Quantity]]*OnlineRetail[[#This Row],[UnitPrice]]</f>
        <v>21.25</v>
      </c>
      <c r="L18742" t="str">
        <f t="shared" si="292"/>
        <v>12867|Nov-2011</v>
      </c>
    </row>
    <row r="18743" spans="1:12">
      <c r="A18743">
        <v>545431</v>
      </c>
      <c r="B18743" t="s">
        <v>169</v>
      </c>
      <c r="C18743" t="s">
        <v>21</v>
      </c>
      <c r="D18743">
        <v>22</v>
      </c>
      <c r="E18743" s="1">
        <v>40861.782638888893</v>
      </c>
      <c r="F18743">
        <v>2.5499999999999998</v>
      </c>
      <c r="G18743">
        <v>12774</v>
      </c>
      <c r="H18743" t="s">
        <v>10</v>
      </c>
      <c r="I18743" t="str">
        <f>IF(AND(LEFT(OnlineRetail[[#This Row],[InvoiceNo]],1)&lt;&gt;"C",OnlineRetail[[#This Row],[CustomerID]]&lt;&gt;""),"Yes","No")</f>
        <v>Yes</v>
      </c>
      <c r="J18743" s="4">
        <f>EOMONTH(OnlineRetail[[#This Row],[InvoiceDate]],-1)+1</f>
        <v>40848</v>
      </c>
      <c r="K18743" s="6">
        <f>OnlineRetail[[#This Row],[Quantity]]*OnlineRetail[[#This Row],[UnitPrice]]</f>
        <v>56.099999999999994</v>
      </c>
      <c r="L18743" t="str">
        <f t="shared" si="292"/>
        <v>12774|Nov-2011</v>
      </c>
    </row>
    <row r="18744" spans="1:12">
      <c r="A18744">
        <v>549346</v>
      </c>
      <c r="B18744" t="s">
        <v>261</v>
      </c>
      <c r="C18744" t="s">
        <v>50</v>
      </c>
      <c r="D18744">
        <v>9</v>
      </c>
      <c r="E18744" s="1">
        <v>40861.782638888893</v>
      </c>
      <c r="F18744">
        <v>7.95</v>
      </c>
      <c r="G18744">
        <v>12966</v>
      </c>
      <c r="H18744" t="s">
        <v>10</v>
      </c>
      <c r="I18744" t="str">
        <f>IF(AND(LEFT(OnlineRetail[[#This Row],[InvoiceNo]],1)&lt;&gt;"C",OnlineRetail[[#This Row],[CustomerID]]&lt;&gt;""),"Yes","No")</f>
        <v>Yes</v>
      </c>
      <c r="J18744" s="4">
        <f>EOMONTH(OnlineRetail[[#This Row],[InvoiceDate]],-1)+1</f>
        <v>40848</v>
      </c>
      <c r="K18744" s="6">
        <f>OnlineRetail[[#This Row],[Quantity]]*OnlineRetail[[#This Row],[UnitPrice]]</f>
        <v>71.55</v>
      </c>
      <c r="L18744" t="str">
        <f t="shared" si="292"/>
        <v>12966|Nov-2011</v>
      </c>
    </row>
    <row r="18745" spans="1:12">
      <c r="A18745">
        <v>542223</v>
      </c>
      <c r="B18745" t="s">
        <v>67</v>
      </c>
      <c r="C18745" t="s">
        <v>53</v>
      </c>
      <c r="D18745">
        <v>24</v>
      </c>
      <c r="E18745" s="1">
        <v>40861.784722222219</v>
      </c>
      <c r="F18745">
        <v>4.95</v>
      </c>
      <c r="G18745">
        <v>12934</v>
      </c>
      <c r="H18745" t="s">
        <v>126</v>
      </c>
      <c r="I18745" t="str">
        <f>IF(AND(LEFT(OnlineRetail[[#This Row],[InvoiceNo]],1)&lt;&gt;"C",OnlineRetail[[#This Row],[CustomerID]]&lt;&gt;""),"Yes","No")</f>
        <v>Yes</v>
      </c>
      <c r="J18745" s="4">
        <f>EOMONTH(OnlineRetail[[#This Row],[InvoiceDate]],-1)+1</f>
        <v>40848</v>
      </c>
      <c r="K18745" s="6">
        <f>OnlineRetail[[#This Row],[Quantity]]*OnlineRetail[[#This Row],[UnitPrice]]</f>
        <v>118.80000000000001</v>
      </c>
      <c r="L18745" t="str">
        <f t="shared" si="292"/>
        <v>12934|Nov-2011</v>
      </c>
    </row>
    <row r="18746" spans="1:12">
      <c r="A18746">
        <v>555379</v>
      </c>
      <c r="B18746" t="s">
        <v>96</v>
      </c>
      <c r="C18746" t="s">
        <v>42</v>
      </c>
      <c r="D18746">
        <v>2</v>
      </c>
      <c r="E18746" s="1">
        <v>40861.791666666657</v>
      </c>
      <c r="F18746">
        <v>1.65</v>
      </c>
      <c r="G18746">
        <v>12800</v>
      </c>
      <c r="H18746" t="s">
        <v>17</v>
      </c>
      <c r="I18746" t="str">
        <f>IF(AND(LEFT(OnlineRetail[[#This Row],[InvoiceNo]],1)&lt;&gt;"C",OnlineRetail[[#This Row],[CustomerID]]&lt;&gt;""),"Yes","No")</f>
        <v>Yes</v>
      </c>
      <c r="J18746" s="4">
        <f>EOMONTH(OnlineRetail[[#This Row],[InvoiceDate]],-1)+1</f>
        <v>40848</v>
      </c>
      <c r="K18746" s="6">
        <f>OnlineRetail[[#This Row],[Quantity]]*OnlineRetail[[#This Row],[UnitPrice]]</f>
        <v>3.3</v>
      </c>
      <c r="L18746" t="str">
        <f t="shared" si="292"/>
        <v>12800|Nov-2011</v>
      </c>
    </row>
    <row r="18747" spans="1:12">
      <c r="A18747">
        <v>544497</v>
      </c>
      <c r="B18747" t="s">
        <v>168</v>
      </c>
      <c r="C18747" t="s">
        <v>33</v>
      </c>
      <c r="D18747">
        <v>5</v>
      </c>
      <c r="E18747" s="1">
        <v>40861.794444444437</v>
      </c>
      <c r="F18747">
        <v>4.95</v>
      </c>
      <c r="G18747">
        <v>13087</v>
      </c>
      <c r="H18747" t="s">
        <v>10</v>
      </c>
      <c r="I18747" t="str">
        <f>IF(AND(LEFT(OnlineRetail[[#This Row],[InvoiceNo]],1)&lt;&gt;"C",OnlineRetail[[#This Row],[CustomerID]]&lt;&gt;""),"Yes","No")</f>
        <v>Yes</v>
      </c>
      <c r="J18747" s="4">
        <f>EOMONTH(OnlineRetail[[#This Row],[InvoiceDate]],-1)+1</f>
        <v>40848</v>
      </c>
      <c r="K18747" s="6">
        <f>OnlineRetail[[#This Row],[Quantity]]*OnlineRetail[[#This Row],[UnitPrice]]</f>
        <v>24.75</v>
      </c>
      <c r="L18747" t="str">
        <f t="shared" si="292"/>
        <v>13087|Nov-2011</v>
      </c>
    </row>
    <row r="18748" spans="1:12">
      <c r="A18748">
        <v>547165</v>
      </c>
      <c r="B18748" t="s">
        <v>252</v>
      </c>
      <c r="C18748" t="s">
        <v>42</v>
      </c>
      <c r="D18748">
        <v>8</v>
      </c>
      <c r="E18748" s="1">
        <v>40861.816666666673</v>
      </c>
      <c r="F18748">
        <v>3.39</v>
      </c>
      <c r="G18748">
        <v>13210</v>
      </c>
      <c r="H18748" t="s">
        <v>10</v>
      </c>
      <c r="I18748" t="str">
        <f>IF(AND(LEFT(OnlineRetail[[#This Row],[InvoiceNo]],1)&lt;&gt;"C",OnlineRetail[[#This Row],[CustomerID]]&lt;&gt;""),"Yes","No")</f>
        <v>Yes</v>
      </c>
      <c r="J18748" s="4">
        <f>EOMONTH(OnlineRetail[[#This Row],[InvoiceDate]],-1)+1</f>
        <v>40848</v>
      </c>
      <c r="K18748" s="6">
        <f>OnlineRetail[[#This Row],[Quantity]]*OnlineRetail[[#This Row],[UnitPrice]]</f>
        <v>27.12</v>
      </c>
      <c r="L18748" t="str">
        <f t="shared" si="292"/>
        <v>13210|Nov-2011</v>
      </c>
    </row>
    <row r="18749" spans="1:12">
      <c r="A18749">
        <v>551702</v>
      </c>
      <c r="B18749" t="s">
        <v>227</v>
      </c>
      <c r="C18749" t="s">
        <v>40</v>
      </c>
      <c r="D18749">
        <v>12</v>
      </c>
      <c r="E18749" s="1">
        <v>40861.82708333333</v>
      </c>
      <c r="F18749">
        <v>3.39</v>
      </c>
      <c r="G18749">
        <v>13969</v>
      </c>
      <c r="H18749" t="s">
        <v>10</v>
      </c>
      <c r="I18749" t="str">
        <f>IF(AND(LEFT(OnlineRetail[[#This Row],[InvoiceNo]],1)&lt;&gt;"C",OnlineRetail[[#This Row],[CustomerID]]&lt;&gt;""),"Yes","No")</f>
        <v>Yes</v>
      </c>
      <c r="J18749" s="4">
        <f>EOMONTH(OnlineRetail[[#This Row],[InvoiceDate]],-1)+1</f>
        <v>40848</v>
      </c>
      <c r="K18749" s="6">
        <f>OnlineRetail[[#This Row],[Quantity]]*OnlineRetail[[#This Row],[UnitPrice]]</f>
        <v>40.68</v>
      </c>
      <c r="L18749" t="str">
        <f t="shared" si="292"/>
        <v>13969|Nov-2011</v>
      </c>
    </row>
    <row r="18750" spans="1:12">
      <c r="A18750">
        <v>538209</v>
      </c>
      <c r="B18750" t="s">
        <v>228</v>
      </c>
      <c r="C18750" t="s">
        <v>19</v>
      </c>
      <c r="D18750">
        <v>23</v>
      </c>
      <c r="E18750" s="1">
        <v>40861.827777777777</v>
      </c>
      <c r="F18750">
        <v>2.1</v>
      </c>
      <c r="G18750">
        <v>13971</v>
      </c>
      <c r="H18750" t="s">
        <v>10</v>
      </c>
      <c r="I18750" t="str">
        <f>IF(AND(LEFT(OnlineRetail[[#This Row],[InvoiceNo]],1)&lt;&gt;"C",OnlineRetail[[#This Row],[CustomerID]]&lt;&gt;""),"Yes","No")</f>
        <v>Yes</v>
      </c>
      <c r="J18750" s="4">
        <f>EOMONTH(OnlineRetail[[#This Row],[InvoiceDate]],-1)+1</f>
        <v>40848</v>
      </c>
      <c r="K18750" s="6">
        <f>OnlineRetail[[#This Row],[Quantity]]*OnlineRetail[[#This Row],[UnitPrice]]</f>
        <v>48.300000000000004</v>
      </c>
      <c r="L18750" t="str">
        <f t="shared" si="292"/>
        <v>13971|Nov-2011</v>
      </c>
    </row>
    <row r="18751" spans="1:12">
      <c r="A18751">
        <v>539758</v>
      </c>
      <c r="B18751" t="s">
        <v>189</v>
      </c>
      <c r="C18751" t="s">
        <v>46</v>
      </c>
      <c r="D18751">
        <v>3</v>
      </c>
      <c r="E18751" s="1">
        <v>40861.82916666667</v>
      </c>
      <c r="F18751">
        <v>7.95</v>
      </c>
      <c r="G18751">
        <v>13021</v>
      </c>
      <c r="H18751" t="s">
        <v>10</v>
      </c>
      <c r="I18751" t="str">
        <f>IF(AND(LEFT(OnlineRetail[[#This Row],[InvoiceNo]],1)&lt;&gt;"C",OnlineRetail[[#This Row],[CustomerID]]&lt;&gt;""),"Yes","No")</f>
        <v>Yes</v>
      </c>
      <c r="J18751" s="4">
        <f>EOMONTH(OnlineRetail[[#This Row],[InvoiceDate]],-1)+1</f>
        <v>40848</v>
      </c>
      <c r="K18751" s="6">
        <f>OnlineRetail[[#This Row],[Quantity]]*OnlineRetail[[#This Row],[UnitPrice]]</f>
        <v>23.85</v>
      </c>
      <c r="L18751" t="str">
        <f t="shared" si="292"/>
        <v>13021|Nov-2011</v>
      </c>
    </row>
    <row r="18752" spans="1:12">
      <c r="A18752">
        <v>542098</v>
      </c>
      <c r="B18752" t="s">
        <v>283</v>
      </c>
      <c r="C18752" t="s">
        <v>16</v>
      </c>
      <c r="D18752">
        <v>16</v>
      </c>
      <c r="E18752" s="1">
        <v>40862.336111111108</v>
      </c>
      <c r="F18752">
        <v>2.1</v>
      </c>
      <c r="G18752">
        <v>12936</v>
      </c>
      <c r="H18752" t="s">
        <v>10</v>
      </c>
      <c r="I18752" t="str">
        <f>IF(AND(LEFT(OnlineRetail[[#This Row],[InvoiceNo]],1)&lt;&gt;"C",OnlineRetail[[#This Row],[CustomerID]]&lt;&gt;""),"Yes","No")</f>
        <v>Yes</v>
      </c>
      <c r="J18752" s="4">
        <f>EOMONTH(OnlineRetail[[#This Row],[InvoiceDate]],-1)+1</f>
        <v>40848</v>
      </c>
      <c r="K18752" s="6">
        <f>OnlineRetail[[#This Row],[Quantity]]*OnlineRetail[[#This Row],[UnitPrice]]</f>
        <v>33.6</v>
      </c>
      <c r="L18752" t="str">
        <f t="shared" si="292"/>
        <v>12936|Nov-2011</v>
      </c>
    </row>
    <row r="18753" spans="1:12">
      <c r="A18753">
        <v>538703</v>
      </c>
      <c r="B18753" t="s">
        <v>64</v>
      </c>
      <c r="C18753" t="s">
        <v>72</v>
      </c>
      <c r="D18753">
        <v>22</v>
      </c>
      <c r="E18753" s="1">
        <v>40862.347222222219</v>
      </c>
      <c r="F18753">
        <v>2.1</v>
      </c>
      <c r="G18753">
        <v>12587</v>
      </c>
      <c r="H18753" t="s">
        <v>10</v>
      </c>
      <c r="I18753" t="str">
        <f>IF(AND(LEFT(OnlineRetail[[#This Row],[InvoiceNo]],1)&lt;&gt;"C",OnlineRetail[[#This Row],[CustomerID]]&lt;&gt;""),"Yes","No")</f>
        <v>Yes</v>
      </c>
      <c r="J18753" s="4">
        <f>EOMONTH(OnlineRetail[[#This Row],[InvoiceDate]],-1)+1</f>
        <v>40848</v>
      </c>
      <c r="K18753" s="6">
        <f>OnlineRetail[[#This Row],[Quantity]]*OnlineRetail[[#This Row],[UnitPrice]]</f>
        <v>46.2</v>
      </c>
      <c r="L18753" t="str">
        <f t="shared" si="292"/>
        <v>12587|Nov-2011</v>
      </c>
    </row>
    <row r="18754" spans="1:12">
      <c r="A18754">
        <v>542712</v>
      </c>
      <c r="B18754" t="s">
        <v>60</v>
      </c>
      <c r="C18754" t="s">
        <v>19</v>
      </c>
      <c r="D18754">
        <v>12</v>
      </c>
      <c r="E18754" s="1">
        <v>40862.36041666667</v>
      </c>
      <c r="F18754">
        <v>9.9499999999999993</v>
      </c>
      <c r="G18754">
        <v>13239</v>
      </c>
      <c r="H18754" t="s">
        <v>10</v>
      </c>
      <c r="I18754" t="str">
        <f>IF(AND(LEFT(OnlineRetail[[#This Row],[InvoiceNo]],1)&lt;&gt;"C",OnlineRetail[[#This Row],[CustomerID]]&lt;&gt;""),"Yes","No")</f>
        <v>Yes</v>
      </c>
      <c r="J18754" s="4">
        <f>EOMONTH(OnlineRetail[[#This Row],[InvoiceDate]],-1)+1</f>
        <v>40848</v>
      </c>
      <c r="K18754" s="6">
        <f>OnlineRetail[[#This Row],[Quantity]]*OnlineRetail[[#This Row],[UnitPrice]]</f>
        <v>119.39999999999999</v>
      </c>
      <c r="L18754" t="str">
        <f t="shared" ref="L18754:L18817" si="293">IF(I18754="Yes",G18754&amp;"|"&amp;TEXT(J18754,"mmm-yyyy"),"")</f>
        <v>13239|Nov-2011</v>
      </c>
    </row>
    <row r="18755" spans="1:12">
      <c r="A18755">
        <v>547141</v>
      </c>
      <c r="B18755" t="s">
        <v>222</v>
      </c>
      <c r="C18755" t="s">
        <v>33</v>
      </c>
      <c r="D18755">
        <v>3</v>
      </c>
      <c r="E18755" s="1">
        <v>40862.36041666667</v>
      </c>
      <c r="F18755">
        <v>4.25</v>
      </c>
      <c r="G18755">
        <v>13292</v>
      </c>
      <c r="H18755" t="s">
        <v>10</v>
      </c>
      <c r="I18755" t="str">
        <f>IF(AND(LEFT(OnlineRetail[[#This Row],[InvoiceNo]],1)&lt;&gt;"C",OnlineRetail[[#This Row],[CustomerID]]&lt;&gt;""),"Yes","No")</f>
        <v>Yes</v>
      </c>
      <c r="J18755" s="4">
        <f>EOMONTH(OnlineRetail[[#This Row],[InvoiceDate]],-1)+1</f>
        <v>40848</v>
      </c>
      <c r="K18755" s="6">
        <f>OnlineRetail[[#This Row],[Quantity]]*OnlineRetail[[#This Row],[UnitPrice]]</f>
        <v>12.75</v>
      </c>
      <c r="L18755" t="str">
        <f t="shared" si="293"/>
        <v>13292|Nov-2011</v>
      </c>
    </row>
    <row r="18756" spans="1:12">
      <c r="A18756">
        <v>546072</v>
      </c>
      <c r="B18756" t="s">
        <v>107</v>
      </c>
      <c r="C18756" t="s">
        <v>14</v>
      </c>
      <c r="D18756">
        <v>4</v>
      </c>
      <c r="E18756" s="1">
        <v>40862.362500000003</v>
      </c>
      <c r="F18756">
        <v>1.65</v>
      </c>
      <c r="G18756">
        <v>13682</v>
      </c>
      <c r="H18756" t="s">
        <v>10</v>
      </c>
      <c r="I18756" t="str">
        <f>IF(AND(LEFT(OnlineRetail[[#This Row],[InvoiceNo]],1)&lt;&gt;"C",OnlineRetail[[#This Row],[CustomerID]]&lt;&gt;""),"Yes","No")</f>
        <v>Yes</v>
      </c>
      <c r="J18756" s="4">
        <f>EOMONTH(OnlineRetail[[#This Row],[InvoiceDate]],-1)+1</f>
        <v>40848</v>
      </c>
      <c r="K18756" s="6">
        <f>OnlineRetail[[#This Row],[Quantity]]*OnlineRetail[[#This Row],[UnitPrice]]</f>
        <v>6.6</v>
      </c>
      <c r="L18756" t="str">
        <f t="shared" si="293"/>
        <v>13682|Nov-2011</v>
      </c>
    </row>
    <row r="18757" spans="1:12">
      <c r="A18757">
        <v>552475</v>
      </c>
      <c r="B18757" t="s">
        <v>172</v>
      </c>
      <c r="C18757" t="s">
        <v>27</v>
      </c>
      <c r="D18757">
        <v>1</v>
      </c>
      <c r="E18757" s="1">
        <v>40862.362500000003</v>
      </c>
      <c r="F18757">
        <v>5.95</v>
      </c>
      <c r="G18757">
        <v>14034</v>
      </c>
      <c r="H18757" t="s">
        <v>121</v>
      </c>
      <c r="I18757" t="str">
        <f>IF(AND(LEFT(OnlineRetail[[#This Row],[InvoiceNo]],1)&lt;&gt;"C",OnlineRetail[[#This Row],[CustomerID]]&lt;&gt;""),"Yes","No")</f>
        <v>Yes</v>
      </c>
      <c r="J18757" s="4">
        <f>EOMONTH(OnlineRetail[[#This Row],[InvoiceDate]],-1)+1</f>
        <v>40848</v>
      </c>
      <c r="K18757" s="6">
        <f>OnlineRetail[[#This Row],[Quantity]]*OnlineRetail[[#This Row],[UnitPrice]]</f>
        <v>5.95</v>
      </c>
      <c r="L18757" t="str">
        <f t="shared" si="293"/>
        <v>14034|Nov-2011</v>
      </c>
    </row>
    <row r="18758" spans="1:12">
      <c r="A18758">
        <v>537794</v>
      </c>
      <c r="B18758" t="s">
        <v>97</v>
      </c>
      <c r="C18758" t="s">
        <v>21</v>
      </c>
      <c r="D18758">
        <v>15</v>
      </c>
      <c r="E18758" s="1">
        <v>40862.365972222222</v>
      </c>
      <c r="F18758">
        <v>0.85</v>
      </c>
      <c r="G18758">
        <v>13230</v>
      </c>
      <c r="H18758" t="s">
        <v>22</v>
      </c>
      <c r="I18758" t="str">
        <f>IF(AND(LEFT(OnlineRetail[[#This Row],[InvoiceNo]],1)&lt;&gt;"C",OnlineRetail[[#This Row],[CustomerID]]&lt;&gt;""),"Yes","No")</f>
        <v>Yes</v>
      </c>
      <c r="J18758" s="4">
        <f>EOMONTH(OnlineRetail[[#This Row],[InvoiceDate]],-1)+1</f>
        <v>40848</v>
      </c>
      <c r="K18758" s="6">
        <f>OnlineRetail[[#This Row],[Quantity]]*OnlineRetail[[#This Row],[UnitPrice]]</f>
        <v>12.75</v>
      </c>
      <c r="L18758" t="str">
        <f t="shared" si="293"/>
        <v>13230|Nov-2011</v>
      </c>
    </row>
    <row r="18759" spans="1:12">
      <c r="A18759">
        <v>552793</v>
      </c>
      <c r="B18759" t="s">
        <v>191</v>
      </c>
      <c r="C18759" t="s">
        <v>40</v>
      </c>
      <c r="D18759">
        <v>14</v>
      </c>
      <c r="E18759" s="1">
        <v>40862.367361111108</v>
      </c>
      <c r="F18759">
        <v>0.85</v>
      </c>
      <c r="G18759">
        <v>13462</v>
      </c>
      <c r="H18759" t="s">
        <v>10</v>
      </c>
      <c r="I18759" t="str">
        <f>IF(AND(LEFT(OnlineRetail[[#This Row],[InvoiceNo]],1)&lt;&gt;"C",OnlineRetail[[#This Row],[CustomerID]]&lt;&gt;""),"Yes","No")</f>
        <v>Yes</v>
      </c>
      <c r="J18759" s="4">
        <f>EOMONTH(OnlineRetail[[#This Row],[InvoiceDate]],-1)+1</f>
        <v>40848</v>
      </c>
      <c r="K18759" s="6">
        <f>OnlineRetail[[#This Row],[Quantity]]*OnlineRetail[[#This Row],[UnitPrice]]</f>
        <v>11.9</v>
      </c>
      <c r="L18759" t="str">
        <f t="shared" si="293"/>
        <v>13462|Nov-2011</v>
      </c>
    </row>
    <row r="18760" spans="1:12">
      <c r="A18760">
        <v>546588</v>
      </c>
      <c r="B18760" t="s">
        <v>56</v>
      </c>
      <c r="C18760" t="s">
        <v>53</v>
      </c>
      <c r="D18760">
        <v>7</v>
      </c>
      <c r="E18760" s="1">
        <v>40862.368055555547</v>
      </c>
      <c r="F18760">
        <v>4.25</v>
      </c>
      <c r="G18760">
        <v>12667</v>
      </c>
      <c r="H18760" t="s">
        <v>10</v>
      </c>
      <c r="I18760" t="str">
        <f>IF(AND(LEFT(OnlineRetail[[#This Row],[InvoiceNo]],1)&lt;&gt;"C",OnlineRetail[[#This Row],[CustomerID]]&lt;&gt;""),"Yes","No")</f>
        <v>Yes</v>
      </c>
      <c r="J18760" s="4">
        <f>EOMONTH(OnlineRetail[[#This Row],[InvoiceDate]],-1)+1</f>
        <v>40848</v>
      </c>
      <c r="K18760" s="6">
        <f>OnlineRetail[[#This Row],[Quantity]]*OnlineRetail[[#This Row],[UnitPrice]]</f>
        <v>29.75</v>
      </c>
      <c r="L18760" t="str">
        <f t="shared" si="293"/>
        <v>12667|Nov-2011</v>
      </c>
    </row>
    <row r="18761" spans="1:12">
      <c r="A18761">
        <v>545028</v>
      </c>
      <c r="B18761" t="s">
        <v>242</v>
      </c>
      <c r="C18761" t="s">
        <v>50</v>
      </c>
      <c r="D18761">
        <v>19</v>
      </c>
      <c r="E18761" s="1">
        <v>40862.368750000001</v>
      </c>
      <c r="F18761">
        <v>2.1</v>
      </c>
      <c r="G18761">
        <v>14079</v>
      </c>
      <c r="H18761" t="s">
        <v>10</v>
      </c>
      <c r="I18761" t="str">
        <f>IF(AND(LEFT(OnlineRetail[[#This Row],[InvoiceNo]],1)&lt;&gt;"C",OnlineRetail[[#This Row],[CustomerID]]&lt;&gt;""),"Yes","No")</f>
        <v>Yes</v>
      </c>
      <c r="J18761" s="4">
        <f>EOMONTH(OnlineRetail[[#This Row],[InvoiceDate]],-1)+1</f>
        <v>40848</v>
      </c>
      <c r="K18761" s="6">
        <f>OnlineRetail[[#This Row],[Quantity]]*OnlineRetail[[#This Row],[UnitPrice]]</f>
        <v>39.9</v>
      </c>
      <c r="L18761" t="str">
        <f t="shared" si="293"/>
        <v>14079|Nov-2011</v>
      </c>
    </row>
    <row r="18762" spans="1:12">
      <c r="A18762">
        <v>537945</v>
      </c>
      <c r="B18762" t="s">
        <v>212</v>
      </c>
      <c r="C18762" t="s">
        <v>16</v>
      </c>
      <c r="D18762">
        <v>6</v>
      </c>
      <c r="E18762" s="1">
        <v>40862.375694444447</v>
      </c>
      <c r="F18762">
        <v>2.1</v>
      </c>
      <c r="G18762">
        <v>13663</v>
      </c>
      <c r="H18762" t="s">
        <v>121</v>
      </c>
      <c r="I18762" t="str">
        <f>IF(AND(LEFT(OnlineRetail[[#This Row],[InvoiceNo]],1)&lt;&gt;"C",OnlineRetail[[#This Row],[CustomerID]]&lt;&gt;""),"Yes","No")</f>
        <v>Yes</v>
      </c>
      <c r="J18762" s="4">
        <f>EOMONTH(OnlineRetail[[#This Row],[InvoiceDate]],-1)+1</f>
        <v>40848</v>
      </c>
      <c r="K18762" s="6">
        <f>OnlineRetail[[#This Row],[Quantity]]*OnlineRetail[[#This Row],[UnitPrice]]</f>
        <v>12.600000000000001</v>
      </c>
      <c r="L18762" t="str">
        <f t="shared" si="293"/>
        <v>13663|Nov-2011</v>
      </c>
    </row>
    <row r="18763" spans="1:12">
      <c r="A18763">
        <v>551646</v>
      </c>
      <c r="B18763" t="s">
        <v>68</v>
      </c>
      <c r="C18763" t="s">
        <v>14</v>
      </c>
      <c r="D18763">
        <v>23</v>
      </c>
      <c r="E18763" s="1">
        <v>40862.386805555558</v>
      </c>
      <c r="F18763">
        <v>3.39</v>
      </c>
      <c r="G18763">
        <v>14024</v>
      </c>
      <c r="H18763" t="s">
        <v>25</v>
      </c>
      <c r="I18763" t="str">
        <f>IF(AND(LEFT(OnlineRetail[[#This Row],[InvoiceNo]],1)&lt;&gt;"C",OnlineRetail[[#This Row],[CustomerID]]&lt;&gt;""),"Yes","No")</f>
        <v>Yes</v>
      </c>
      <c r="J18763" s="4">
        <f>EOMONTH(OnlineRetail[[#This Row],[InvoiceDate]],-1)+1</f>
        <v>40848</v>
      </c>
      <c r="K18763" s="6">
        <f>OnlineRetail[[#This Row],[Quantity]]*OnlineRetail[[#This Row],[UnitPrice]]</f>
        <v>77.97</v>
      </c>
      <c r="L18763" t="str">
        <f t="shared" si="293"/>
        <v>14024|Nov-2011</v>
      </c>
    </row>
    <row r="18764" spans="1:12">
      <c r="A18764">
        <v>540779</v>
      </c>
      <c r="B18764" t="s">
        <v>226</v>
      </c>
      <c r="C18764" t="s">
        <v>48</v>
      </c>
      <c r="D18764">
        <v>10</v>
      </c>
      <c r="E18764" s="1">
        <v>40862.386805555558</v>
      </c>
      <c r="F18764">
        <v>2.1</v>
      </c>
      <c r="G18764">
        <v>13539</v>
      </c>
      <c r="H18764" t="s">
        <v>10</v>
      </c>
      <c r="I18764" t="str">
        <f>IF(AND(LEFT(OnlineRetail[[#This Row],[InvoiceNo]],1)&lt;&gt;"C",OnlineRetail[[#This Row],[CustomerID]]&lt;&gt;""),"Yes","No")</f>
        <v>Yes</v>
      </c>
      <c r="J18764" s="4">
        <f>EOMONTH(OnlineRetail[[#This Row],[InvoiceDate]],-1)+1</f>
        <v>40848</v>
      </c>
      <c r="K18764" s="6">
        <f>OnlineRetail[[#This Row],[Quantity]]*OnlineRetail[[#This Row],[UnitPrice]]</f>
        <v>21</v>
      </c>
      <c r="L18764" t="str">
        <f t="shared" si="293"/>
        <v>13539|Nov-2011</v>
      </c>
    </row>
    <row r="18765" spans="1:12">
      <c r="A18765">
        <v>550822</v>
      </c>
      <c r="B18765" t="s">
        <v>185</v>
      </c>
      <c r="C18765" t="s">
        <v>42</v>
      </c>
      <c r="D18765">
        <v>13</v>
      </c>
      <c r="E18765" s="1">
        <v>40862.390972222223</v>
      </c>
      <c r="F18765">
        <v>2.5499999999999998</v>
      </c>
      <c r="G18765">
        <v>13344</v>
      </c>
      <c r="H18765" t="s">
        <v>121</v>
      </c>
      <c r="I18765" t="str">
        <f>IF(AND(LEFT(OnlineRetail[[#This Row],[InvoiceNo]],1)&lt;&gt;"C",OnlineRetail[[#This Row],[CustomerID]]&lt;&gt;""),"Yes","No")</f>
        <v>Yes</v>
      </c>
      <c r="J18765" s="4">
        <f>EOMONTH(OnlineRetail[[#This Row],[InvoiceDate]],-1)+1</f>
        <v>40848</v>
      </c>
      <c r="K18765" s="6">
        <f>OnlineRetail[[#This Row],[Quantity]]*OnlineRetail[[#This Row],[UnitPrice]]</f>
        <v>33.15</v>
      </c>
      <c r="L18765" t="str">
        <f t="shared" si="293"/>
        <v>13344|Nov-2011</v>
      </c>
    </row>
    <row r="18766" spans="1:12">
      <c r="A18766">
        <v>551409</v>
      </c>
      <c r="B18766" t="s">
        <v>174</v>
      </c>
      <c r="C18766" t="s">
        <v>53</v>
      </c>
      <c r="D18766">
        <v>5</v>
      </c>
      <c r="E18766" s="1">
        <v>40862.397222222222</v>
      </c>
      <c r="F18766">
        <v>3.39</v>
      </c>
      <c r="G18766">
        <v>12918</v>
      </c>
      <c r="H18766" t="s">
        <v>22</v>
      </c>
      <c r="I18766" t="str">
        <f>IF(AND(LEFT(OnlineRetail[[#This Row],[InvoiceNo]],1)&lt;&gt;"C",OnlineRetail[[#This Row],[CustomerID]]&lt;&gt;""),"Yes","No")</f>
        <v>Yes</v>
      </c>
      <c r="J18766" s="4">
        <f>EOMONTH(OnlineRetail[[#This Row],[InvoiceDate]],-1)+1</f>
        <v>40848</v>
      </c>
      <c r="K18766" s="6">
        <f>OnlineRetail[[#This Row],[Quantity]]*OnlineRetail[[#This Row],[UnitPrice]]</f>
        <v>16.95</v>
      </c>
      <c r="L18766" t="str">
        <f t="shared" si="293"/>
        <v>12918|Nov-2011</v>
      </c>
    </row>
    <row r="18767" spans="1:12">
      <c r="A18767">
        <v>542762</v>
      </c>
      <c r="B18767" t="s">
        <v>35</v>
      </c>
      <c r="C18767" t="s">
        <v>48</v>
      </c>
      <c r="D18767">
        <v>23</v>
      </c>
      <c r="E18767" s="1">
        <v>40862.398611111108</v>
      </c>
      <c r="F18767">
        <v>1.65</v>
      </c>
      <c r="G18767">
        <v>14322</v>
      </c>
      <c r="H18767" t="s">
        <v>10</v>
      </c>
      <c r="I18767" t="str">
        <f>IF(AND(LEFT(OnlineRetail[[#This Row],[InvoiceNo]],1)&lt;&gt;"C",OnlineRetail[[#This Row],[CustomerID]]&lt;&gt;""),"Yes","No")</f>
        <v>Yes</v>
      </c>
      <c r="J18767" s="4">
        <f>EOMONTH(OnlineRetail[[#This Row],[InvoiceDate]],-1)+1</f>
        <v>40848</v>
      </c>
      <c r="K18767" s="6">
        <f>OnlineRetail[[#This Row],[Quantity]]*OnlineRetail[[#This Row],[UnitPrice]]</f>
        <v>37.949999999999996</v>
      </c>
      <c r="L18767" t="str">
        <f t="shared" si="293"/>
        <v>14322|Nov-2011</v>
      </c>
    </row>
    <row r="18768" spans="1:12">
      <c r="A18768">
        <v>536613</v>
      </c>
      <c r="B18768" t="s">
        <v>267</v>
      </c>
      <c r="C18768" t="s">
        <v>33</v>
      </c>
      <c r="D18768">
        <v>15</v>
      </c>
      <c r="E18768" s="1">
        <v>40862.400000000001</v>
      </c>
      <c r="F18768">
        <v>1.25</v>
      </c>
      <c r="G18768">
        <v>12856</v>
      </c>
      <c r="H18768" t="s">
        <v>10</v>
      </c>
      <c r="I18768" t="str">
        <f>IF(AND(LEFT(OnlineRetail[[#This Row],[InvoiceNo]],1)&lt;&gt;"C",OnlineRetail[[#This Row],[CustomerID]]&lt;&gt;""),"Yes","No")</f>
        <v>Yes</v>
      </c>
      <c r="J18768" s="4">
        <f>EOMONTH(OnlineRetail[[#This Row],[InvoiceDate]],-1)+1</f>
        <v>40848</v>
      </c>
      <c r="K18768" s="6">
        <f>OnlineRetail[[#This Row],[Quantity]]*OnlineRetail[[#This Row],[UnitPrice]]</f>
        <v>18.75</v>
      </c>
      <c r="L18768" t="str">
        <f t="shared" si="293"/>
        <v>12856|Nov-2011</v>
      </c>
    </row>
    <row r="18769" spans="1:12">
      <c r="A18769">
        <v>555094</v>
      </c>
      <c r="B18769" t="s">
        <v>127</v>
      </c>
      <c r="C18769" t="s">
        <v>9</v>
      </c>
      <c r="D18769">
        <v>15</v>
      </c>
      <c r="E18769" s="1">
        <v>40862.404861111107</v>
      </c>
      <c r="F18769">
        <v>4.95</v>
      </c>
      <c r="G18769">
        <v>13548</v>
      </c>
      <c r="H18769" t="s">
        <v>10</v>
      </c>
      <c r="I18769" t="str">
        <f>IF(AND(LEFT(OnlineRetail[[#This Row],[InvoiceNo]],1)&lt;&gt;"C",OnlineRetail[[#This Row],[CustomerID]]&lt;&gt;""),"Yes","No")</f>
        <v>Yes</v>
      </c>
      <c r="J18769" s="4">
        <f>EOMONTH(OnlineRetail[[#This Row],[InvoiceDate]],-1)+1</f>
        <v>40848</v>
      </c>
      <c r="K18769" s="6">
        <f>OnlineRetail[[#This Row],[Quantity]]*OnlineRetail[[#This Row],[UnitPrice]]</f>
        <v>74.25</v>
      </c>
      <c r="L18769" t="str">
        <f t="shared" si="293"/>
        <v>13548|Nov-2011</v>
      </c>
    </row>
    <row r="18770" spans="1:12">
      <c r="A18770">
        <v>546756</v>
      </c>
      <c r="B18770" t="s">
        <v>281</v>
      </c>
      <c r="C18770" t="s">
        <v>53</v>
      </c>
      <c r="D18770">
        <v>3</v>
      </c>
      <c r="E18770" s="1">
        <v>40862.411111111112</v>
      </c>
      <c r="F18770">
        <v>1.65</v>
      </c>
      <c r="G18770">
        <v>14236</v>
      </c>
      <c r="H18770" t="s">
        <v>10</v>
      </c>
      <c r="I18770" t="str">
        <f>IF(AND(LEFT(OnlineRetail[[#This Row],[InvoiceNo]],1)&lt;&gt;"C",OnlineRetail[[#This Row],[CustomerID]]&lt;&gt;""),"Yes","No")</f>
        <v>Yes</v>
      </c>
      <c r="J18770" s="4">
        <f>EOMONTH(OnlineRetail[[#This Row],[InvoiceDate]],-1)+1</f>
        <v>40848</v>
      </c>
      <c r="K18770" s="6">
        <f>OnlineRetail[[#This Row],[Quantity]]*OnlineRetail[[#This Row],[UnitPrice]]</f>
        <v>4.9499999999999993</v>
      </c>
      <c r="L18770" t="str">
        <f t="shared" si="293"/>
        <v>14236|Nov-2011</v>
      </c>
    </row>
    <row r="18771" spans="1:12">
      <c r="A18771">
        <v>550043</v>
      </c>
      <c r="B18771" t="s">
        <v>109</v>
      </c>
      <c r="C18771" t="s">
        <v>24</v>
      </c>
      <c r="D18771">
        <v>10</v>
      </c>
      <c r="E18771" s="1">
        <v>40862.411805555559</v>
      </c>
      <c r="F18771">
        <v>2.1</v>
      </c>
      <c r="G18771">
        <v>12744</v>
      </c>
      <c r="H18771" t="s">
        <v>10</v>
      </c>
      <c r="I18771" t="str">
        <f>IF(AND(LEFT(OnlineRetail[[#This Row],[InvoiceNo]],1)&lt;&gt;"C",OnlineRetail[[#This Row],[CustomerID]]&lt;&gt;""),"Yes","No")</f>
        <v>Yes</v>
      </c>
      <c r="J18771" s="4">
        <f>EOMONTH(OnlineRetail[[#This Row],[InvoiceDate]],-1)+1</f>
        <v>40848</v>
      </c>
      <c r="K18771" s="6">
        <f>OnlineRetail[[#This Row],[Quantity]]*OnlineRetail[[#This Row],[UnitPrice]]</f>
        <v>21</v>
      </c>
      <c r="L18771" t="str">
        <f t="shared" si="293"/>
        <v>12744|Nov-2011</v>
      </c>
    </row>
    <row r="18772" spans="1:12" hidden="1">
      <c r="A18772">
        <v>538836</v>
      </c>
      <c r="B18772" t="s">
        <v>281</v>
      </c>
      <c r="C18772" t="s">
        <v>46</v>
      </c>
      <c r="D18772">
        <v>10</v>
      </c>
      <c r="E18772" s="1">
        <v>40862.418749999997</v>
      </c>
      <c r="F18772">
        <v>2.5499999999999998</v>
      </c>
      <c r="H18772" t="s">
        <v>17</v>
      </c>
      <c r="I18772" t="str">
        <f>IF(AND(LEFT(OnlineRetail[[#This Row],[InvoiceNo]],1)&lt;&gt;"C",OnlineRetail[[#This Row],[CustomerID]]&lt;&gt;""),"Yes","No")</f>
        <v>No</v>
      </c>
      <c r="J18772" s="4">
        <f>EOMONTH(OnlineRetail[[#This Row],[InvoiceDate]],-1)+1</f>
        <v>40848</v>
      </c>
      <c r="K18772" s="6">
        <f>OnlineRetail[[#This Row],[Quantity]]*OnlineRetail[[#This Row],[UnitPrice]]</f>
        <v>25.5</v>
      </c>
      <c r="L18772" t="str">
        <f t="shared" si="293"/>
        <v/>
      </c>
    </row>
    <row r="18773" spans="1:12">
      <c r="A18773">
        <v>538098</v>
      </c>
      <c r="B18773" t="s">
        <v>135</v>
      </c>
      <c r="C18773" t="s">
        <v>24</v>
      </c>
      <c r="D18773">
        <v>15</v>
      </c>
      <c r="E18773" s="1">
        <v>40862.42083333333</v>
      </c>
      <c r="F18773">
        <v>1.65</v>
      </c>
      <c r="G18773">
        <v>12376</v>
      </c>
      <c r="H18773" t="s">
        <v>10</v>
      </c>
      <c r="I18773" t="str">
        <f>IF(AND(LEFT(OnlineRetail[[#This Row],[InvoiceNo]],1)&lt;&gt;"C",OnlineRetail[[#This Row],[CustomerID]]&lt;&gt;""),"Yes","No")</f>
        <v>Yes</v>
      </c>
      <c r="J18773" s="4">
        <f>EOMONTH(OnlineRetail[[#This Row],[InvoiceDate]],-1)+1</f>
        <v>40848</v>
      </c>
      <c r="K18773" s="6">
        <f>OnlineRetail[[#This Row],[Quantity]]*OnlineRetail[[#This Row],[UnitPrice]]</f>
        <v>24.75</v>
      </c>
      <c r="L18773" t="str">
        <f t="shared" si="293"/>
        <v>12376|Nov-2011</v>
      </c>
    </row>
    <row r="18774" spans="1:12" hidden="1">
      <c r="A18774">
        <v>538850</v>
      </c>
      <c r="B18774" t="s">
        <v>252</v>
      </c>
      <c r="C18774" t="s">
        <v>72</v>
      </c>
      <c r="D18774">
        <v>19</v>
      </c>
      <c r="E18774" s="1">
        <v>40862.422222222223</v>
      </c>
      <c r="F18774">
        <v>7.95</v>
      </c>
      <c r="H18774" t="s">
        <v>36</v>
      </c>
      <c r="I18774" t="str">
        <f>IF(AND(LEFT(OnlineRetail[[#This Row],[InvoiceNo]],1)&lt;&gt;"C",OnlineRetail[[#This Row],[CustomerID]]&lt;&gt;""),"Yes","No")</f>
        <v>No</v>
      </c>
      <c r="J18774" s="4">
        <f>EOMONTH(OnlineRetail[[#This Row],[InvoiceDate]],-1)+1</f>
        <v>40848</v>
      </c>
      <c r="K18774" s="6">
        <f>OnlineRetail[[#This Row],[Quantity]]*OnlineRetail[[#This Row],[UnitPrice]]</f>
        <v>151.05000000000001</v>
      </c>
      <c r="L18774" t="str">
        <f t="shared" si="293"/>
        <v/>
      </c>
    </row>
    <row r="18775" spans="1:12">
      <c r="A18775">
        <v>549730</v>
      </c>
      <c r="B18775" t="s">
        <v>249</v>
      </c>
      <c r="C18775" t="s">
        <v>48</v>
      </c>
      <c r="D18775">
        <v>1</v>
      </c>
      <c r="E18775" s="1">
        <v>40862.422222222223</v>
      </c>
      <c r="F18775">
        <v>4.25</v>
      </c>
      <c r="G18775">
        <v>14299</v>
      </c>
      <c r="H18775" t="s">
        <v>10</v>
      </c>
      <c r="I18775" t="str">
        <f>IF(AND(LEFT(OnlineRetail[[#This Row],[InvoiceNo]],1)&lt;&gt;"C",OnlineRetail[[#This Row],[CustomerID]]&lt;&gt;""),"Yes","No")</f>
        <v>Yes</v>
      </c>
      <c r="J18775" s="4">
        <f>EOMONTH(OnlineRetail[[#This Row],[InvoiceDate]],-1)+1</f>
        <v>40848</v>
      </c>
      <c r="K18775" s="6">
        <f>OnlineRetail[[#This Row],[Quantity]]*OnlineRetail[[#This Row],[UnitPrice]]</f>
        <v>4.25</v>
      </c>
      <c r="L18775" t="str">
        <f t="shared" si="293"/>
        <v>14299|Nov-2011</v>
      </c>
    </row>
    <row r="18776" spans="1:12">
      <c r="A18776">
        <v>554272</v>
      </c>
      <c r="B18776" t="s">
        <v>154</v>
      </c>
      <c r="C18776" t="s">
        <v>12</v>
      </c>
      <c r="D18776">
        <v>3</v>
      </c>
      <c r="E18776" s="1">
        <v>40862.425000000003</v>
      </c>
      <c r="F18776">
        <v>2.1</v>
      </c>
      <c r="G18776">
        <v>13836</v>
      </c>
      <c r="H18776" t="s">
        <v>10</v>
      </c>
      <c r="I18776" t="str">
        <f>IF(AND(LEFT(OnlineRetail[[#This Row],[InvoiceNo]],1)&lt;&gt;"C",OnlineRetail[[#This Row],[CustomerID]]&lt;&gt;""),"Yes","No")</f>
        <v>Yes</v>
      </c>
      <c r="J18776" s="4">
        <f>EOMONTH(OnlineRetail[[#This Row],[InvoiceDate]],-1)+1</f>
        <v>40848</v>
      </c>
      <c r="K18776" s="6">
        <f>OnlineRetail[[#This Row],[Quantity]]*OnlineRetail[[#This Row],[UnitPrice]]</f>
        <v>6.3000000000000007</v>
      </c>
      <c r="L18776" t="str">
        <f t="shared" si="293"/>
        <v>13836|Nov-2011</v>
      </c>
    </row>
    <row r="18777" spans="1:12">
      <c r="A18777">
        <v>553620</v>
      </c>
      <c r="B18777" t="s">
        <v>85</v>
      </c>
      <c r="C18777" t="s">
        <v>33</v>
      </c>
      <c r="D18777">
        <v>21</v>
      </c>
      <c r="E18777" s="1">
        <v>40862.436805555553</v>
      </c>
      <c r="F18777">
        <v>0.85</v>
      </c>
      <c r="G18777">
        <v>13014</v>
      </c>
      <c r="H18777" t="s">
        <v>10</v>
      </c>
      <c r="I18777" t="str">
        <f>IF(AND(LEFT(OnlineRetail[[#This Row],[InvoiceNo]],1)&lt;&gt;"C",OnlineRetail[[#This Row],[CustomerID]]&lt;&gt;""),"Yes","No")</f>
        <v>Yes</v>
      </c>
      <c r="J18777" s="4">
        <f>EOMONTH(OnlineRetail[[#This Row],[InvoiceDate]],-1)+1</f>
        <v>40848</v>
      </c>
      <c r="K18777" s="6">
        <f>OnlineRetail[[#This Row],[Quantity]]*OnlineRetail[[#This Row],[UnitPrice]]</f>
        <v>17.849999999999998</v>
      </c>
      <c r="L18777" t="str">
        <f t="shared" si="293"/>
        <v>13014|Nov-2011</v>
      </c>
    </row>
    <row r="18778" spans="1:12">
      <c r="A18778">
        <v>550085</v>
      </c>
      <c r="B18778" t="s">
        <v>280</v>
      </c>
      <c r="C18778" t="s">
        <v>39</v>
      </c>
      <c r="D18778">
        <v>8</v>
      </c>
      <c r="E18778" s="1">
        <v>40862.438194444447</v>
      </c>
      <c r="F18778">
        <v>4.95</v>
      </c>
      <c r="G18778">
        <v>13471</v>
      </c>
      <c r="H18778" t="s">
        <v>10</v>
      </c>
      <c r="I18778" t="str">
        <f>IF(AND(LEFT(OnlineRetail[[#This Row],[InvoiceNo]],1)&lt;&gt;"C",OnlineRetail[[#This Row],[CustomerID]]&lt;&gt;""),"Yes","No")</f>
        <v>Yes</v>
      </c>
      <c r="J18778" s="4">
        <f>EOMONTH(OnlineRetail[[#This Row],[InvoiceDate]],-1)+1</f>
        <v>40848</v>
      </c>
      <c r="K18778" s="6">
        <f>OnlineRetail[[#This Row],[Quantity]]*OnlineRetail[[#This Row],[UnitPrice]]</f>
        <v>39.6</v>
      </c>
      <c r="L18778" t="str">
        <f t="shared" si="293"/>
        <v>13471|Nov-2011</v>
      </c>
    </row>
    <row r="18779" spans="1:12">
      <c r="A18779">
        <v>541102</v>
      </c>
      <c r="B18779" t="s">
        <v>95</v>
      </c>
      <c r="C18779" t="s">
        <v>33</v>
      </c>
      <c r="D18779">
        <v>18</v>
      </c>
      <c r="E18779" s="1">
        <v>40862.459722222222</v>
      </c>
      <c r="F18779">
        <v>7.95</v>
      </c>
      <c r="G18779">
        <v>13592</v>
      </c>
      <c r="H18779" t="s">
        <v>10</v>
      </c>
      <c r="I18779" t="str">
        <f>IF(AND(LEFT(OnlineRetail[[#This Row],[InvoiceNo]],1)&lt;&gt;"C",OnlineRetail[[#This Row],[CustomerID]]&lt;&gt;""),"Yes","No")</f>
        <v>Yes</v>
      </c>
      <c r="J18779" s="4">
        <f>EOMONTH(OnlineRetail[[#This Row],[InvoiceDate]],-1)+1</f>
        <v>40848</v>
      </c>
      <c r="K18779" s="6">
        <f>OnlineRetail[[#This Row],[Quantity]]*OnlineRetail[[#This Row],[UnitPrice]]</f>
        <v>143.1</v>
      </c>
      <c r="L18779" t="str">
        <f t="shared" si="293"/>
        <v>13592|Nov-2011</v>
      </c>
    </row>
    <row r="18780" spans="1:12">
      <c r="A18780">
        <v>541259</v>
      </c>
      <c r="B18780" t="s">
        <v>41</v>
      </c>
      <c r="C18780" t="s">
        <v>46</v>
      </c>
      <c r="D18780">
        <v>12</v>
      </c>
      <c r="E18780" s="1">
        <v>40862.460416666669</v>
      </c>
      <c r="F18780">
        <v>3.39</v>
      </c>
      <c r="G18780">
        <v>12431</v>
      </c>
      <c r="H18780" t="s">
        <v>10</v>
      </c>
      <c r="I18780" t="str">
        <f>IF(AND(LEFT(OnlineRetail[[#This Row],[InvoiceNo]],1)&lt;&gt;"C",OnlineRetail[[#This Row],[CustomerID]]&lt;&gt;""),"Yes","No")</f>
        <v>Yes</v>
      </c>
      <c r="J18780" s="4">
        <f>EOMONTH(OnlineRetail[[#This Row],[InvoiceDate]],-1)+1</f>
        <v>40848</v>
      </c>
      <c r="K18780" s="6">
        <f>OnlineRetail[[#This Row],[Quantity]]*OnlineRetail[[#This Row],[UnitPrice]]</f>
        <v>40.68</v>
      </c>
      <c r="L18780" t="str">
        <f t="shared" si="293"/>
        <v>12431|Nov-2011</v>
      </c>
    </row>
    <row r="18781" spans="1:12">
      <c r="A18781">
        <v>542310</v>
      </c>
      <c r="B18781" t="s">
        <v>143</v>
      </c>
      <c r="C18781" t="s">
        <v>83</v>
      </c>
      <c r="D18781">
        <v>5</v>
      </c>
      <c r="E18781" s="1">
        <v>40862.465277777781</v>
      </c>
      <c r="F18781">
        <v>0.85</v>
      </c>
      <c r="G18781">
        <v>12572</v>
      </c>
      <c r="H18781" t="s">
        <v>10</v>
      </c>
      <c r="I18781" t="str">
        <f>IF(AND(LEFT(OnlineRetail[[#This Row],[InvoiceNo]],1)&lt;&gt;"C",OnlineRetail[[#This Row],[CustomerID]]&lt;&gt;""),"Yes","No")</f>
        <v>Yes</v>
      </c>
      <c r="J18781" s="4">
        <f>EOMONTH(OnlineRetail[[#This Row],[InvoiceDate]],-1)+1</f>
        <v>40848</v>
      </c>
      <c r="K18781" s="6">
        <f>OnlineRetail[[#This Row],[Quantity]]*OnlineRetail[[#This Row],[UnitPrice]]</f>
        <v>4.25</v>
      </c>
      <c r="L18781" t="str">
        <f t="shared" si="293"/>
        <v>12572|Nov-2011</v>
      </c>
    </row>
    <row r="18782" spans="1:12">
      <c r="A18782">
        <v>548229</v>
      </c>
      <c r="B18782" t="s">
        <v>32</v>
      </c>
      <c r="C18782" t="s">
        <v>9</v>
      </c>
      <c r="D18782">
        <v>24</v>
      </c>
      <c r="E18782" s="1">
        <v>40862.468055555553</v>
      </c>
      <c r="F18782">
        <v>5.95</v>
      </c>
      <c r="G18782">
        <v>13021</v>
      </c>
      <c r="H18782" t="s">
        <v>10</v>
      </c>
      <c r="I18782" t="str">
        <f>IF(AND(LEFT(OnlineRetail[[#This Row],[InvoiceNo]],1)&lt;&gt;"C",OnlineRetail[[#This Row],[CustomerID]]&lt;&gt;""),"Yes","No")</f>
        <v>Yes</v>
      </c>
      <c r="J18782" s="4">
        <f>EOMONTH(OnlineRetail[[#This Row],[InvoiceDate]],-1)+1</f>
        <v>40848</v>
      </c>
      <c r="K18782" s="6">
        <f>OnlineRetail[[#This Row],[Quantity]]*OnlineRetail[[#This Row],[UnitPrice]]</f>
        <v>142.80000000000001</v>
      </c>
      <c r="L18782" t="str">
        <f t="shared" si="293"/>
        <v>13021|Nov-2011</v>
      </c>
    </row>
    <row r="18783" spans="1:12">
      <c r="A18783">
        <v>544774</v>
      </c>
      <c r="B18783" t="s">
        <v>286</v>
      </c>
      <c r="C18783" t="s">
        <v>39</v>
      </c>
      <c r="D18783">
        <v>5</v>
      </c>
      <c r="E18783" s="1">
        <v>40862.46875</v>
      </c>
      <c r="F18783">
        <v>3.39</v>
      </c>
      <c r="G18783">
        <v>13554</v>
      </c>
      <c r="H18783" t="s">
        <v>10</v>
      </c>
      <c r="I18783" t="str">
        <f>IF(AND(LEFT(OnlineRetail[[#This Row],[InvoiceNo]],1)&lt;&gt;"C",OnlineRetail[[#This Row],[CustomerID]]&lt;&gt;""),"Yes","No")</f>
        <v>Yes</v>
      </c>
      <c r="J18783" s="4">
        <f>EOMONTH(OnlineRetail[[#This Row],[InvoiceDate]],-1)+1</f>
        <v>40848</v>
      </c>
      <c r="K18783" s="6">
        <f>OnlineRetail[[#This Row],[Quantity]]*OnlineRetail[[#This Row],[UnitPrice]]</f>
        <v>16.95</v>
      </c>
      <c r="L18783" t="str">
        <f t="shared" si="293"/>
        <v>13554|Nov-2011</v>
      </c>
    </row>
    <row r="18784" spans="1:12">
      <c r="A18784">
        <v>554393</v>
      </c>
      <c r="B18784" t="s">
        <v>129</v>
      </c>
      <c r="C18784" t="s">
        <v>46</v>
      </c>
      <c r="D18784">
        <v>8</v>
      </c>
      <c r="E18784" s="1">
        <v>40862.473611111112</v>
      </c>
      <c r="F18784">
        <v>3.39</v>
      </c>
      <c r="G18784">
        <v>12918</v>
      </c>
      <c r="H18784" t="s">
        <v>10</v>
      </c>
      <c r="I18784" t="str">
        <f>IF(AND(LEFT(OnlineRetail[[#This Row],[InvoiceNo]],1)&lt;&gt;"C",OnlineRetail[[#This Row],[CustomerID]]&lt;&gt;""),"Yes","No")</f>
        <v>Yes</v>
      </c>
      <c r="J18784" s="4">
        <f>EOMONTH(OnlineRetail[[#This Row],[InvoiceDate]],-1)+1</f>
        <v>40848</v>
      </c>
      <c r="K18784" s="6">
        <f>OnlineRetail[[#This Row],[Quantity]]*OnlineRetail[[#This Row],[UnitPrice]]</f>
        <v>27.12</v>
      </c>
      <c r="L18784" t="str">
        <f t="shared" si="293"/>
        <v>12918|Nov-2011</v>
      </c>
    </row>
    <row r="18785" spans="1:12">
      <c r="A18785">
        <v>555163</v>
      </c>
      <c r="B18785" t="s">
        <v>59</v>
      </c>
      <c r="C18785" t="s">
        <v>27</v>
      </c>
      <c r="D18785">
        <v>17</v>
      </c>
      <c r="E18785" s="1">
        <v>40862.474305555559</v>
      </c>
      <c r="F18785">
        <v>1.65</v>
      </c>
      <c r="G18785">
        <v>14102</v>
      </c>
      <c r="H18785" t="s">
        <v>121</v>
      </c>
      <c r="I18785" t="str">
        <f>IF(AND(LEFT(OnlineRetail[[#This Row],[InvoiceNo]],1)&lt;&gt;"C",OnlineRetail[[#This Row],[CustomerID]]&lt;&gt;""),"Yes","No")</f>
        <v>Yes</v>
      </c>
      <c r="J18785" s="4">
        <f>EOMONTH(OnlineRetail[[#This Row],[InvoiceDate]],-1)+1</f>
        <v>40848</v>
      </c>
      <c r="K18785" s="6">
        <f>OnlineRetail[[#This Row],[Quantity]]*OnlineRetail[[#This Row],[UnitPrice]]</f>
        <v>28.049999999999997</v>
      </c>
      <c r="L18785" t="str">
        <f t="shared" si="293"/>
        <v>14102|Nov-2011</v>
      </c>
    </row>
    <row r="18786" spans="1:12">
      <c r="A18786">
        <v>549219</v>
      </c>
      <c r="B18786" t="s">
        <v>97</v>
      </c>
      <c r="C18786" t="s">
        <v>21</v>
      </c>
      <c r="D18786">
        <v>12</v>
      </c>
      <c r="E18786" s="1">
        <v>40862.476388888892</v>
      </c>
      <c r="F18786">
        <v>1.65</v>
      </c>
      <c r="G18786">
        <v>12545</v>
      </c>
      <c r="H18786" t="s">
        <v>10</v>
      </c>
      <c r="I18786" t="str">
        <f>IF(AND(LEFT(OnlineRetail[[#This Row],[InvoiceNo]],1)&lt;&gt;"C",OnlineRetail[[#This Row],[CustomerID]]&lt;&gt;""),"Yes","No")</f>
        <v>Yes</v>
      </c>
      <c r="J18786" s="4">
        <f>EOMONTH(OnlineRetail[[#This Row],[InvoiceDate]],-1)+1</f>
        <v>40848</v>
      </c>
      <c r="K18786" s="6">
        <f>OnlineRetail[[#This Row],[Quantity]]*OnlineRetail[[#This Row],[UnitPrice]]</f>
        <v>19.799999999999997</v>
      </c>
      <c r="L18786" t="str">
        <f t="shared" si="293"/>
        <v>12545|Nov-2011</v>
      </c>
    </row>
    <row r="18787" spans="1:12">
      <c r="A18787">
        <v>542852</v>
      </c>
      <c r="B18787" t="s">
        <v>79</v>
      </c>
      <c r="C18787" t="s">
        <v>24</v>
      </c>
      <c r="D18787">
        <v>10</v>
      </c>
      <c r="E18787" s="1">
        <v>40862.496527777781</v>
      </c>
      <c r="F18787">
        <v>2.1</v>
      </c>
      <c r="G18787">
        <v>13567</v>
      </c>
      <c r="H18787" t="s">
        <v>31</v>
      </c>
      <c r="I18787" t="str">
        <f>IF(AND(LEFT(OnlineRetail[[#This Row],[InvoiceNo]],1)&lt;&gt;"C",OnlineRetail[[#This Row],[CustomerID]]&lt;&gt;""),"Yes","No")</f>
        <v>Yes</v>
      </c>
      <c r="J18787" s="4">
        <f>EOMONTH(OnlineRetail[[#This Row],[InvoiceDate]],-1)+1</f>
        <v>40848</v>
      </c>
      <c r="K18787" s="6">
        <f>OnlineRetail[[#This Row],[Quantity]]*OnlineRetail[[#This Row],[UnitPrice]]</f>
        <v>21</v>
      </c>
      <c r="L18787" t="str">
        <f t="shared" si="293"/>
        <v>13567|Nov-2011</v>
      </c>
    </row>
    <row r="18788" spans="1:12">
      <c r="A18788">
        <v>537071</v>
      </c>
      <c r="B18788" t="s">
        <v>157</v>
      </c>
      <c r="C18788" t="s">
        <v>12</v>
      </c>
      <c r="D18788">
        <v>5</v>
      </c>
      <c r="E18788" s="1">
        <v>40862.506944444453</v>
      </c>
      <c r="F18788">
        <v>9.9499999999999993</v>
      </c>
      <c r="G18788">
        <v>13088</v>
      </c>
      <c r="H18788" t="s">
        <v>10</v>
      </c>
      <c r="I18788" t="str">
        <f>IF(AND(LEFT(OnlineRetail[[#This Row],[InvoiceNo]],1)&lt;&gt;"C",OnlineRetail[[#This Row],[CustomerID]]&lt;&gt;""),"Yes","No")</f>
        <v>Yes</v>
      </c>
      <c r="J18788" s="4">
        <f>EOMONTH(OnlineRetail[[#This Row],[InvoiceDate]],-1)+1</f>
        <v>40848</v>
      </c>
      <c r="K18788" s="6">
        <f>OnlineRetail[[#This Row],[Quantity]]*OnlineRetail[[#This Row],[UnitPrice]]</f>
        <v>49.75</v>
      </c>
      <c r="L18788" t="str">
        <f t="shared" si="293"/>
        <v>13088|Nov-2011</v>
      </c>
    </row>
    <row r="18789" spans="1:12">
      <c r="A18789">
        <v>552684</v>
      </c>
      <c r="B18789" t="s">
        <v>61</v>
      </c>
      <c r="C18789" t="s">
        <v>42</v>
      </c>
      <c r="D18789">
        <v>19</v>
      </c>
      <c r="E18789" s="1">
        <v>40862.509027777778</v>
      </c>
      <c r="F18789">
        <v>2.5499999999999998</v>
      </c>
      <c r="G18789">
        <v>13861</v>
      </c>
      <c r="H18789" t="s">
        <v>10</v>
      </c>
      <c r="I18789" t="str">
        <f>IF(AND(LEFT(OnlineRetail[[#This Row],[InvoiceNo]],1)&lt;&gt;"C",OnlineRetail[[#This Row],[CustomerID]]&lt;&gt;""),"Yes","No")</f>
        <v>Yes</v>
      </c>
      <c r="J18789" s="4">
        <f>EOMONTH(OnlineRetail[[#This Row],[InvoiceDate]],-1)+1</f>
        <v>40848</v>
      </c>
      <c r="K18789" s="6">
        <f>OnlineRetail[[#This Row],[Quantity]]*OnlineRetail[[#This Row],[UnitPrice]]</f>
        <v>48.449999999999996</v>
      </c>
      <c r="L18789" t="str">
        <f t="shared" si="293"/>
        <v>13861|Nov-2011</v>
      </c>
    </row>
    <row r="18790" spans="1:12">
      <c r="A18790">
        <v>543313</v>
      </c>
      <c r="B18790" t="s">
        <v>225</v>
      </c>
      <c r="C18790" t="s">
        <v>29</v>
      </c>
      <c r="D18790">
        <v>18</v>
      </c>
      <c r="E18790" s="1">
        <v>40862.511111111111</v>
      </c>
      <c r="F18790">
        <v>2.1</v>
      </c>
      <c r="G18790">
        <v>13734</v>
      </c>
      <c r="H18790" t="s">
        <v>10</v>
      </c>
      <c r="I18790" t="str">
        <f>IF(AND(LEFT(OnlineRetail[[#This Row],[InvoiceNo]],1)&lt;&gt;"C",OnlineRetail[[#This Row],[CustomerID]]&lt;&gt;""),"Yes","No")</f>
        <v>Yes</v>
      </c>
      <c r="J18790" s="4">
        <f>EOMONTH(OnlineRetail[[#This Row],[InvoiceDate]],-1)+1</f>
        <v>40848</v>
      </c>
      <c r="K18790" s="6">
        <f>OnlineRetail[[#This Row],[Quantity]]*OnlineRetail[[#This Row],[UnitPrice]]</f>
        <v>37.800000000000004</v>
      </c>
      <c r="L18790" t="str">
        <f t="shared" si="293"/>
        <v>13734|Nov-2011</v>
      </c>
    </row>
    <row r="18791" spans="1:12">
      <c r="A18791">
        <v>549092</v>
      </c>
      <c r="B18791" t="s">
        <v>127</v>
      </c>
      <c r="C18791" t="s">
        <v>24</v>
      </c>
      <c r="D18791">
        <v>22</v>
      </c>
      <c r="E18791" s="1">
        <v>40862.522222222222</v>
      </c>
      <c r="F18791">
        <v>1.25</v>
      </c>
      <c r="G18791">
        <v>12756</v>
      </c>
      <c r="H18791" t="s">
        <v>10</v>
      </c>
      <c r="I18791" t="str">
        <f>IF(AND(LEFT(OnlineRetail[[#This Row],[InvoiceNo]],1)&lt;&gt;"C",OnlineRetail[[#This Row],[CustomerID]]&lt;&gt;""),"Yes","No")</f>
        <v>Yes</v>
      </c>
      <c r="J18791" s="4">
        <f>EOMONTH(OnlineRetail[[#This Row],[InvoiceDate]],-1)+1</f>
        <v>40848</v>
      </c>
      <c r="K18791" s="6">
        <f>OnlineRetail[[#This Row],[Quantity]]*OnlineRetail[[#This Row],[UnitPrice]]</f>
        <v>27.5</v>
      </c>
      <c r="L18791" t="str">
        <f t="shared" si="293"/>
        <v>12756|Nov-2011</v>
      </c>
    </row>
    <row r="18792" spans="1:12">
      <c r="A18792">
        <v>537470</v>
      </c>
      <c r="B18792" t="s">
        <v>203</v>
      </c>
      <c r="C18792" t="s">
        <v>33</v>
      </c>
      <c r="D18792">
        <v>13</v>
      </c>
      <c r="E18792" s="1">
        <v>40862.533333333333</v>
      </c>
      <c r="F18792">
        <v>2.5499999999999998</v>
      </c>
      <c r="G18792">
        <v>13284</v>
      </c>
      <c r="H18792" t="s">
        <v>10</v>
      </c>
      <c r="I18792" t="str">
        <f>IF(AND(LEFT(OnlineRetail[[#This Row],[InvoiceNo]],1)&lt;&gt;"C",OnlineRetail[[#This Row],[CustomerID]]&lt;&gt;""),"Yes","No")</f>
        <v>Yes</v>
      </c>
      <c r="J18792" s="4">
        <f>EOMONTH(OnlineRetail[[#This Row],[InvoiceDate]],-1)+1</f>
        <v>40848</v>
      </c>
      <c r="K18792" s="6">
        <f>OnlineRetail[[#This Row],[Quantity]]*OnlineRetail[[#This Row],[UnitPrice]]</f>
        <v>33.15</v>
      </c>
      <c r="L18792" t="str">
        <f t="shared" si="293"/>
        <v>13284|Nov-2011</v>
      </c>
    </row>
    <row r="18793" spans="1:12">
      <c r="A18793">
        <v>547271</v>
      </c>
      <c r="B18793" t="s">
        <v>254</v>
      </c>
      <c r="C18793" t="s">
        <v>72</v>
      </c>
      <c r="D18793">
        <v>18</v>
      </c>
      <c r="E18793" s="1">
        <v>40862.538888888892</v>
      </c>
      <c r="F18793">
        <v>9.9499999999999993</v>
      </c>
      <c r="G18793">
        <v>12747</v>
      </c>
      <c r="H18793" t="s">
        <v>10</v>
      </c>
      <c r="I18793" t="str">
        <f>IF(AND(LEFT(OnlineRetail[[#This Row],[InvoiceNo]],1)&lt;&gt;"C",OnlineRetail[[#This Row],[CustomerID]]&lt;&gt;""),"Yes","No")</f>
        <v>Yes</v>
      </c>
      <c r="J18793" s="4">
        <f>EOMONTH(OnlineRetail[[#This Row],[InvoiceDate]],-1)+1</f>
        <v>40848</v>
      </c>
      <c r="K18793" s="6">
        <f>OnlineRetail[[#This Row],[Quantity]]*OnlineRetail[[#This Row],[UnitPrice]]</f>
        <v>179.1</v>
      </c>
      <c r="L18793" t="str">
        <f t="shared" si="293"/>
        <v>12747|Nov-2011</v>
      </c>
    </row>
    <row r="18794" spans="1:12">
      <c r="A18794">
        <v>545455</v>
      </c>
      <c r="B18794" t="s">
        <v>281</v>
      </c>
      <c r="C18794" t="s">
        <v>53</v>
      </c>
      <c r="D18794">
        <v>4</v>
      </c>
      <c r="E18794" s="1">
        <v>40862.540972222218</v>
      </c>
      <c r="F18794">
        <v>2.1</v>
      </c>
      <c r="G18794">
        <v>12734</v>
      </c>
      <c r="H18794" t="s">
        <v>10</v>
      </c>
      <c r="I18794" t="str">
        <f>IF(AND(LEFT(OnlineRetail[[#This Row],[InvoiceNo]],1)&lt;&gt;"C",OnlineRetail[[#This Row],[CustomerID]]&lt;&gt;""),"Yes","No")</f>
        <v>Yes</v>
      </c>
      <c r="J18794" s="4">
        <f>EOMONTH(OnlineRetail[[#This Row],[InvoiceDate]],-1)+1</f>
        <v>40848</v>
      </c>
      <c r="K18794" s="6">
        <f>OnlineRetail[[#This Row],[Quantity]]*OnlineRetail[[#This Row],[UnitPrice]]</f>
        <v>8.4</v>
      </c>
      <c r="L18794" t="str">
        <f t="shared" si="293"/>
        <v>12734|Nov-2011</v>
      </c>
    </row>
    <row r="18795" spans="1:12">
      <c r="A18795">
        <v>553990</v>
      </c>
      <c r="B18795" t="s">
        <v>256</v>
      </c>
      <c r="C18795" t="s">
        <v>48</v>
      </c>
      <c r="D18795">
        <v>20</v>
      </c>
      <c r="E18795" s="1">
        <v>40862.549305555563</v>
      </c>
      <c r="F18795">
        <v>5.95</v>
      </c>
      <c r="G18795">
        <v>13779</v>
      </c>
      <c r="H18795" t="s">
        <v>10</v>
      </c>
      <c r="I18795" t="str">
        <f>IF(AND(LEFT(OnlineRetail[[#This Row],[InvoiceNo]],1)&lt;&gt;"C",OnlineRetail[[#This Row],[CustomerID]]&lt;&gt;""),"Yes","No")</f>
        <v>Yes</v>
      </c>
      <c r="J18795" s="4">
        <f>EOMONTH(OnlineRetail[[#This Row],[InvoiceDate]],-1)+1</f>
        <v>40848</v>
      </c>
      <c r="K18795" s="6">
        <f>OnlineRetail[[#This Row],[Quantity]]*OnlineRetail[[#This Row],[UnitPrice]]</f>
        <v>119</v>
      </c>
      <c r="L18795" t="str">
        <f t="shared" si="293"/>
        <v>13779|Nov-2011</v>
      </c>
    </row>
    <row r="18796" spans="1:12">
      <c r="A18796">
        <v>540343</v>
      </c>
      <c r="B18796" t="s">
        <v>251</v>
      </c>
      <c r="C18796" t="s">
        <v>24</v>
      </c>
      <c r="D18796">
        <v>11</v>
      </c>
      <c r="E18796" s="1">
        <v>40862.554861111108</v>
      </c>
      <c r="F18796">
        <v>4.95</v>
      </c>
      <c r="G18796">
        <v>13674</v>
      </c>
      <c r="H18796" t="s">
        <v>10</v>
      </c>
      <c r="I18796" t="str">
        <f>IF(AND(LEFT(OnlineRetail[[#This Row],[InvoiceNo]],1)&lt;&gt;"C",OnlineRetail[[#This Row],[CustomerID]]&lt;&gt;""),"Yes","No")</f>
        <v>Yes</v>
      </c>
      <c r="J18796" s="4">
        <f>EOMONTH(OnlineRetail[[#This Row],[InvoiceDate]],-1)+1</f>
        <v>40848</v>
      </c>
      <c r="K18796" s="6">
        <f>OnlineRetail[[#This Row],[Quantity]]*OnlineRetail[[#This Row],[UnitPrice]]</f>
        <v>54.45</v>
      </c>
      <c r="L18796" t="str">
        <f t="shared" si="293"/>
        <v>13674|Nov-2011</v>
      </c>
    </row>
    <row r="18797" spans="1:12">
      <c r="A18797">
        <v>537531</v>
      </c>
      <c r="B18797" t="s">
        <v>90</v>
      </c>
      <c r="C18797" t="s">
        <v>29</v>
      </c>
      <c r="D18797">
        <v>19</v>
      </c>
      <c r="E18797" s="1">
        <v>40862.560416666667</v>
      </c>
      <c r="F18797">
        <v>1.65</v>
      </c>
      <c r="G18797">
        <v>12980</v>
      </c>
      <c r="H18797" t="s">
        <v>25</v>
      </c>
      <c r="I18797" t="str">
        <f>IF(AND(LEFT(OnlineRetail[[#This Row],[InvoiceNo]],1)&lt;&gt;"C",OnlineRetail[[#This Row],[CustomerID]]&lt;&gt;""),"Yes","No")</f>
        <v>Yes</v>
      </c>
      <c r="J18797" s="4">
        <f>EOMONTH(OnlineRetail[[#This Row],[InvoiceDate]],-1)+1</f>
        <v>40848</v>
      </c>
      <c r="K18797" s="6">
        <f>OnlineRetail[[#This Row],[Quantity]]*OnlineRetail[[#This Row],[UnitPrice]]</f>
        <v>31.349999999999998</v>
      </c>
      <c r="L18797" t="str">
        <f t="shared" si="293"/>
        <v>12980|Nov-2011</v>
      </c>
    </row>
    <row r="18798" spans="1:12">
      <c r="A18798">
        <v>538697</v>
      </c>
      <c r="B18798" t="s">
        <v>157</v>
      </c>
      <c r="C18798" t="s">
        <v>9</v>
      </c>
      <c r="D18798">
        <v>5</v>
      </c>
      <c r="E18798" s="1">
        <v>40862.563194444447</v>
      </c>
      <c r="F18798">
        <v>4.95</v>
      </c>
      <c r="G18798">
        <v>12486</v>
      </c>
      <c r="H18798" t="s">
        <v>10</v>
      </c>
      <c r="I18798" t="str">
        <f>IF(AND(LEFT(OnlineRetail[[#This Row],[InvoiceNo]],1)&lt;&gt;"C",OnlineRetail[[#This Row],[CustomerID]]&lt;&gt;""),"Yes","No")</f>
        <v>Yes</v>
      </c>
      <c r="J18798" s="4">
        <f>EOMONTH(OnlineRetail[[#This Row],[InvoiceDate]],-1)+1</f>
        <v>40848</v>
      </c>
      <c r="K18798" s="6">
        <f>OnlineRetail[[#This Row],[Quantity]]*OnlineRetail[[#This Row],[UnitPrice]]</f>
        <v>24.75</v>
      </c>
      <c r="L18798" t="str">
        <f t="shared" si="293"/>
        <v>12486|Nov-2011</v>
      </c>
    </row>
    <row r="18799" spans="1:12">
      <c r="A18799">
        <v>548859</v>
      </c>
      <c r="B18799" t="s">
        <v>96</v>
      </c>
      <c r="C18799" t="s">
        <v>29</v>
      </c>
      <c r="D18799">
        <v>9</v>
      </c>
      <c r="E18799" s="1">
        <v>40862.570833333331</v>
      </c>
      <c r="F18799">
        <v>7.95</v>
      </c>
      <c r="G18799">
        <v>14235</v>
      </c>
      <c r="H18799" t="s">
        <v>17</v>
      </c>
      <c r="I18799" t="str">
        <f>IF(AND(LEFT(OnlineRetail[[#This Row],[InvoiceNo]],1)&lt;&gt;"C",OnlineRetail[[#This Row],[CustomerID]]&lt;&gt;""),"Yes","No")</f>
        <v>Yes</v>
      </c>
      <c r="J18799" s="4">
        <f>EOMONTH(OnlineRetail[[#This Row],[InvoiceDate]],-1)+1</f>
        <v>40848</v>
      </c>
      <c r="K18799" s="6">
        <f>OnlineRetail[[#This Row],[Quantity]]*OnlineRetail[[#This Row],[UnitPrice]]</f>
        <v>71.55</v>
      </c>
      <c r="L18799" t="str">
        <f t="shared" si="293"/>
        <v>14235|Nov-2011</v>
      </c>
    </row>
    <row r="18800" spans="1:12">
      <c r="A18800">
        <v>542779</v>
      </c>
      <c r="B18800" t="s">
        <v>58</v>
      </c>
      <c r="C18800" t="s">
        <v>50</v>
      </c>
      <c r="D18800">
        <v>10</v>
      </c>
      <c r="E18800" s="1">
        <v>40862.574305555558</v>
      </c>
      <c r="F18800">
        <v>0.85</v>
      </c>
      <c r="G18800">
        <v>12983</v>
      </c>
      <c r="H18800" t="s">
        <v>31</v>
      </c>
      <c r="I18800" t="str">
        <f>IF(AND(LEFT(OnlineRetail[[#This Row],[InvoiceNo]],1)&lt;&gt;"C",OnlineRetail[[#This Row],[CustomerID]]&lt;&gt;""),"Yes","No")</f>
        <v>Yes</v>
      </c>
      <c r="J18800" s="4">
        <f>EOMONTH(OnlineRetail[[#This Row],[InvoiceDate]],-1)+1</f>
        <v>40848</v>
      </c>
      <c r="K18800" s="6">
        <f>OnlineRetail[[#This Row],[Quantity]]*OnlineRetail[[#This Row],[UnitPrice]]</f>
        <v>8.5</v>
      </c>
      <c r="L18800" t="str">
        <f t="shared" si="293"/>
        <v>12983|Nov-2011</v>
      </c>
    </row>
    <row r="18801" spans="1:12">
      <c r="A18801">
        <v>547519</v>
      </c>
      <c r="B18801" t="s">
        <v>155</v>
      </c>
      <c r="C18801" t="s">
        <v>83</v>
      </c>
      <c r="D18801">
        <v>23</v>
      </c>
      <c r="E18801" s="1">
        <v>40862.57708333333</v>
      </c>
      <c r="F18801">
        <v>2.1</v>
      </c>
      <c r="G18801">
        <v>12844</v>
      </c>
      <c r="H18801" t="s">
        <v>10</v>
      </c>
      <c r="I18801" t="str">
        <f>IF(AND(LEFT(OnlineRetail[[#This Row],[InvoiceNo]],1)&lt;&gt;"C",OnlineRetail[[#This Row],[CustomerID]]&lt;&gt;""),"Yes","No")</f>
        <v>Yes</v>
      </c>
      <c r="J18801" s="4">
        <f>EOMONTH(OnlineRetail[[#This Row],[InvoiceDate]],-1)+1</f>
        <v>40848</v>
      </c>
      <c r="K18801" s="6">
        <f>OnlineRetail[[#This Row],[Quantity]]*OnlineRetail[[#This Row],[UnitPrice]]</f>
        <v>48.300000000000004</v>
      </c>
      <c r="L18801" t="str">
        <f t="shared" si="293"/>
        <v>12844|Nov-2011</v>
      </c>
    </row>
    <row r="18802" spans="1:12">
      <c r="A18802">
        <v>546027</v>
      </c>
      <c r="B18802" t="s">
        <v>164</v>
      </c>
      <c r="C18802" t="s">
        <v>39</v>
      </c>
      <c r="D18802">
        <v>20</v>
      </c>
      <c r="E18802" s="1">
        <v>40862.584722222222</v>
      </c>
      <c r="F18802">
        <v>3.39</v>
      </c>
      <c r="G18802">
        <v>13648</v>
      </c>
      <c r="H18802" t="s">
        <v>36</v>
      </c>
      <c r="I18802" t="str">
        <f>IF(AND(LEFT(OnlineRetail[[#This Row],[InvoiceNo]],1)&lt;&gt;"C",OnlineRetail[[#This Row],[CustomerID]]&lt;&gt;""),"Yes","No")</f>
        <v>Yes</v>
      </c>
      <c r="J18802" s="4">
        <f>EOMONTH(OnlineRetail[[#This Row],[InvoiceDate]],-1)+1</f>
        <v>40848</v>
      </c>
      <c r="K18802" s="6">
        <f>OnlineRetail[[#This Row],[Quantity]]*OnlineRetail[[#This Row],[UnitPrice]]</f>
        <v>67.8</v>
      </c>
      <c r="L18802" t="str">
        <f t="shared" si="293"/>
        <v>13648|Nov-2011</v>
      </c>
    </row>
    <row r="18803" spans="1:12">
      <c r="A18803">
        <v>555253</v>
      </c>
      <c r="B18803" t="s">
        <v>186</v>
      </c>
      <c r="C18803" t="s">
        <v>19</v>
      </c>
      <c r="D18803">
        <v>14</v>
      </c>
      <c r="E18803" s="1">
        <v>40862.584722222222</v>
      </c>
      <c r="F18803">
        <v>1.25</v>
      </c>
      <c r="G18803">
        <v>12438</v>
      </c>
      <c r="H18803" t="s">
        <v>10</v>
      </c>
      <c r="I18803" t="str">
        <f>IF(AND(LEFT(OnlineRetail[[#This Row],[InvoiceNo]],1)&lt;&gt;"C",OnlineRetail[[#This Row],[CustomerID]]&lt;&gt;""),"Yes","No")</f>
        <v>Yes</v>
      </c>
      <c r="J18803" s="4">
        <f>EOMONTH(OnlineRetail[[#This Row],[InvoiceDate]],-1)+1</f>
        <v>40848</v>
      </c>
      <c r="K18803" s="6">
        <f>OnlineRetail[[#This Row],[Quantity]]*OnlineRetail[[#This Row],[UnitPrice]]</f>
        <v>17.5</v>
      </c>
      <c r="L18803" t="str">
        <f t="shared" si="293"/>
        <v>12438|Nov-2011</v>
      </c>
    </row>
    <row r="18804" spans="1:12">
      <c r="A18804">
        <v>541998</v>
      </c>
      <c r="B18804" t="s">
        <v>136</v>
      </c>
      <c r="C18804" t="s">
        <v>83</v>
      </c>
      <c r="D18804">
        <v>14</v>
      </c>
      <c r="E18804" s="1">
        <v>40862.589583333327</v>
      </c>
      <c r="F18804">
        <v>3.39</v>
      </c>
      <c r="G18804">
        <v>12947</v>
      </c>
      <c r="H18804" t="s">
        <v>25</v>
      </c>
      <c r="I18804" t="str">
        <f>IF(AND(LEFT(OnlineRetail[[#This Row],[InvoiceNo]],1)&lt;&gt;"C",OnlineRetail[[#This Row],[CustomerID]]&lt;&gt;""),"Yes","No")</f>
        <v>Yes</v>
      </c>
      <c r="J18804" s="4">
        <f>EOMONTH(OnlineRetail[[#This Row],[InvoiceDate]],-1)+1</f>
        <v>40848</v>
      </c>
      <c r="K18804" s="6">
        <f>OnlineRetail[[#This Row],[Quantity]]*OnlineRetail[[#This Row],[UnitPrice]]</f>
        <v>47.46</v>
      </c>
      <c r="L18804" t="str">
        <f t="shared" si="293"/>
        <v>12947|Nov-2011</v>
      </c>
    </row>
    <row r="18805" spans="1:12">
      <c r="A18805">
        <v>538317</v>
      </c>
      <c r="B18805" t="s">
        <v>268</v>
      </c>
      <c r="C18805" t="s">
        <v>42</v>
      </c>
      <c r="D18805">
        <v>6</v>
      </c>
      <c r="E18805" s="1">
        <v>40862.595833333333</v>
      </c>
      <c r="F18805">
        <v>2.1</v>
      </c>
      <c r="G18805">
        <v>14284</v>
      </c>
      <c r="H18805" t="s">
        <v>36</v>
      </c>
      <c r="I18805" t="str">
        <f>IF(AND(LEFT(OnlineRetail[[#This Row],[InvoiceNo]],1)&lt;&gt;"C",OnlineRetail[[#This Row],[CustomerID]]&lt;&gt;""),"Yes","No")</f>
        <v>Yes</v>
      </c>
      <c r="J18805" s="4">
        <f>EOMONTH(OnlineRetail[[#This Row],[InvoiceDate]],-1)+1</f>
        <v>40848</v>
      </c>
      <c r="K18805" s="6">
        <f>OnlineRetail[[#This Row],[Quantity]]*OnlineRetail[[#This Row],[UnitPrice]]</f>
        <v>12.600000000000001</v>
      </c>
      <c r="L18805" t="str">
        <f t="shared" si="293"/>
        <v>14284|Nov-2011</v>
      </c>
    </row>
    <row r="18806" spans="1:12">
      <c r="A18806">
        <v>552568</v>
      </c>
      <c r="B18806" t="s">
        <v>179</v>
      </c>
      <c r="C18806" t="s">
        <v>83</v>
      </c>
      <c r="D18806">
        <v>2</v>
      </c>
      <c r="E18806" s="1">
        <v>40862.602777777778</v>
      </c>
      <c r="F18806">
        <v>3.39</v>
      </c>
      <c r="G18806">
        <v>14213</v>
      </c>
      <c r="H18806" t="s">
        <v>31</v>
      </c>
      <c r="I18806" t="str">
        <f>IF(AND(LEFT(OnlineRetail[[#This Row],[InvoiceNo]],1)&lt;&gt;"C",OnlineRetail[[#This Row],[CustomerID]]&lt;&gt;""),"Yes","No")</f>
        <v>Yes</v>
      </c>
      <c r="J18806" s="4">
        <f>EOMONTH(OnlineRetail[[#This Row],[InvoiceDate]],-1)+1</f>
        <v>40848</v>
      </c>
      <c r="K18806" s="6">
        <f>OnlineRetail[[#This Row],[Quantity]]*OnlineRetail[[#This Row],[UnitPrice]]</f>
        <v>6.78</v>
      </c>
      <c r="L18806" t="str">
        <f t="shared" si="293"/>
        <v>14213|Nov-2011</v>
      </c>
    </row>
    <row r="18807" spans="1:12">
      <c r="A18807">
        <v>554773</v>
      </c>
      <c r="B18807" t="s">
        <v>147</v>
      </c>
      <c r="C18807" t="s">
        <v>42</v>
      </c>
      <c r="D18807">
        <v>5</v>
      </c>
      <c r="E18807" s="1">
        <v>40862.606944444437</v>
      </c>
      <c r="F18807">
        <v>1.25</v>
      </c>
      <c r="G18807">
        <v>14309</v>
      </c>
      <c r="H18807" t="s">
        <v>17</v>
      </c>
      <c r="I18807" t="str">
        <f>IF(AND(LEFT(OnlineRetail[[#This Row],[InvoiceNo]],1)&lt;&gt;"C",OnlineRetail[[#This Row],[CustomerID]]&lt;&gt;""),"Yes","No")</f>
        <v>Yes</v>
      </c>
      <c r="J18807" s="4">
        <f>EOMONTH(OnlineRetail[[#This Row],[InvoiceDate]],-1)+1</f>
        <v>40848</v>
      </c>
      <c r="K18807" s="6">
        <f>OnlineRetail[[#This Row],[Quantity]]*OnlineRetail[[#This Row],[UnitPrice]]</f>
        <v>6.25</v>
      </c>
      <c r="L18807" t="str">
        <f t="shared" si="293"/>
        <v>14309|Nov-2011</v>
      </c>
    </row>
    <row r="18808" spans="1:12">
      <c r="A18808">
        <v>550181</v>
      </c>
      <c r="B18808" t="s">
        <v>206</v>
      </c>
      <c r="C18808" t="s">
        <v>27</v>
      </c>
      <c r="D18808">
        <v>4</v>
      </c>
      <c r="E18808" s="1">
        <v>40862.614583333343</v>
      </c>
      <c r="F18808">
        <v>4.95</v>
      </c>
      <c r="G18808">
        <v>14021</v>
      </c>
      <c r="H18808" t="s">
        <v>17</v>
      </c>
      <c r="I18808" t="str">
        <f>IF(AND(LEFT(OnlineRetail[[#This Row],[InvoiceNo]],1)&lt;&gt;"C",OnlineRetail[[#This Row],[CustomerID]]&lt;&gt;""),"Yes","No")</f>
        <v>Yes</v>
      </c>
      <c r="J18808" s="4">
        <f>EOMONTH(OnlineRetail[[#This Row],[InvoiceDate]],-1)+1</f>
        <v>40848</v>
      </c>
      <c r="K18808" s="6">
        <f>OnlineRetail[[#This Row],[Quantity]]*OnlineRetail[[#This Row],[UnitPrice]]</f>
        <v>19.8</v>
      </c>
      <c r="L18808" t="str">
        <f t="shared" si="293"/>
        <v>14021|Nov-2011</v>
      </c>
    </row>
    <row r="18809" spans="1:12">
      <c r="A18809">
        <v>541622</v>
      </c>
      <c r="B18809" t="s">
        <v>268</v>
      </c>
      <c r="C18809" t="s">
        <v>12</v>
      </c>
      <c r="D18809">
        <v>22</v>
      </c>
      <c r="E18809" s="1">
        <v>40862.615277777782</v>
      </c>
      <c r="F18809">
        <v>2.1</v>
      </c>
      <c r="G18809">
        <v>13420</v>
      </c>
      <c r="H18809" t="s">
        <v>36</v>
      </c>
      <c r="I18809" t="str">
        <f>IF(AND(LEFT(OnlineRetail[[#This Row],[InvoiceNo]],1)&lt;&gt;"C",OnlineRetail[[#This Row],[CustomerID]]&lt;&gt;""),"Yes","No")</f>
        <v>Yes</v>
      </c>
      <c r="J18809" s="4">
        <f>EOMONTH(OnlineRetail[[#This Row],[InvoiceDate]],-1)+1</f>
        <v>40848</v>
      </c>
      <c r="K18809" s="6">
        <f>OnlineRetail[[#This Row],[Quantity]]*OnlineRetail[[#This Row],[UnitPrice]]</f>
        <v>46.2</v>
      </c>
      <c r="L18809" t="str">
        <f t="shared" si="293"/>
        <v>13420|Nov-2011</v>
      </c>
    </row>
    <row r="18810" spans="1:12">
      <c r="A18810">
        <v>544192</v>
      </c>
      <c r="B18810" t="s">
        <v>292</v>
      </c>
      <c r="C18810" t="s">
        <v>46</v>
      </c>
      <c r="D18810">
        <v>14</v>
      </c>
      <c r="E18810" s="1">
        <v>40862.622916666667</v>
      </c>
      <c r="F18810">
        <v>2.5499999999999998</v>
      </c>
      <c r="G18810">
        <v>14041</v>
      </c>
      <c r="H18810" t="s">
        <v>10</v>
      </c>
      <c r="I18810" t="str">
        <f>IF(AND(LEFT(OnlineRetail[[#This Row],[InvoiceNo]],1)&lt;&gt;"C",OnlineRetail[[#This Row],[CustomerID]]&lt;&gt;""),"Yes","No")</f>
        <v>Yes</v>
      </c>
      <c r="J18810" s="4">
        <f>EOMONTH(OnlineRetail[[#This Row],[InvoiceDate]],-1)+1</f>
        <v>40848</v>
      </c>
      <c r="K18810" s="6">
        <f>OnlineRetail[[#This Row],[Quantity]]*OnlineRetail[[#This Row],[UnitPrice]]</f>
        <v>35.699999999999996</v>
      </c>
      <c r="L18810" t="str">
        <f t="shared" si="293"/>
        <v>14041|Nov-2011</v>
      </c>
    </row>
    <row r="18811" spans="1:12">
      <c r="A18811">
        <v>555580</v>
      </c>
      <c r="B18811" t="s">
        <v>84</v>
      </c>
      <c r="C18811" t="s">
        <v>50</v>
      </c>
      <c r="D18811">
        <v>19</v>
      </c>
      <c r="E18811" s="1">
        <v>40862.625694444447</v>
      </c>
      <c r="F18811">
        <v>2.5499999999999998</v>
      </c>
      <c r="G18811">
        <v>13272</v>
      </c>
      <c r="H18811" t="s">
        <v>10</v>
      </c>
      <c r="I18811" t="str">
        <f>IF(AND(LEFT(OnlineRetail[[#This Row],[InvoiceNo]],1)&lt;&gt;"C",OnlineRetail[[#This Row],[CustomerID]]&lt;&gt;""),"Yes","No")</f>
        <v>Yes</v>
      </c>
      <c r="J18811" s="4">
        <f>EOMONTH(OnlineRetail[[#This Row],[InvoiceDate]],-1)+1</f>
        <v>40848</v>
      </c>
      <c r="K18811" s="6">
        <f>OnlineRetail[[#This Row],[Quantity]]*OnlineRetail[[#This Row],[UnitPrice]]</f>
        <v>48.449999999999996</v>
      </c>
      <c r="L18811" t="str">
        <f t="shared" si="293"/>
        <v>13272|Nov-2011</v>
      </c>
    </row>
    <row r="18812" spans="1:12">
      <c r="A18812">
        <v>555802</v>
      </c>
      <c r="B18812" t="s">
        <v>117</v>
      </c>
      <c r="C18812" t="s">
        <v>14</v>
      </c>
      <c r="D18812">
        <v>23</v>
      </c>
      <c r="E18812" s="1">
        <v>40862.62777777778</v>
      </c>
      <c r="F18812">
        <v>1.65</v>
      </c>
      <c r="G18812">
        <v>13002</v>
      </c>
      <c r="H18812" t="s">
        <v>10</v>
      </c>
      <c r="I18812" t="str">
        <f>IF(AND(LEFT(OnlineRetail[[#This Row],[InvoiceNo]],1)&lt;&gt;"C",OnlineRetail[[#This Row],[CustomerID]]&lt;&gt;""),"Yes","No")</f>
        <v>Yes</v>
      </c>
      <c r="J18812" s="4">
        <f>EOMONTH(OnlineRetail[[#This Row],[InvoiceDate]],-1)+1</f>
        <v>40848</v>
      </c>
      <c r="K18812" s="6">
        <f>OnlineRetail[[#This Row],[Quantity]]*OnlineRetail[[#This Row],[UnitPrice]]</f>
        <v>37.949999999999996</v>
      </c>
      <c r="L18812" t="str">
        <f t="shared" si="293"/>
        <v>13002|Nov-2011</v>
      </c>
    </row>
    <row r="18813" spans="1:12">
      <c r="A18813">
        <v>554224</v>
      </c>
      <c r="B18813" t="s">
        <v>246</v>
      </c>
      <c r="C18813" t="s">
        <v>16</v>
      </c>
      <c r="D18813">
        <v>10</v>
      </c>
      <c r="E18813" s="1">
        <v>40862.632638888892</v>
      </c>
      <c r="F18813">
        <v>5.95</v>
      </c>
      <c r="G18813">
        <v>12867</v>
      </c>
      <c r="H18813" t="s">
        <v>10</v>
      </c>
      <c r="I18813" t="str">
        <f>IF(AND(LEFT(OnlineRetail[[#This Row],[InvoiceNo]],1)&lt;&gt;"C",OnlineRetail[[#This Row],[CustomerID]]&lt;&gt;""),"Yes","No")</f>
        <v>Yes</v>
      </c>
      <c r="J18813" s="4">
        <f>EOMONTH(OnlineRetail[[#This Row],[InvoiceDate]],-1)+1</f>
        <v>40848</v>
      </c>
      <c r="K18813" s="6">
        <f>OnlineRetail[[#This Row],[Quantity]]*OnlineRetail[[#This Row],[UnitPrice]]</f>
        <v>59.5</v>
      </c>
      <c r="L18813" t="str">
        <f t="shared" si="293"/>
        <v>12867|Nov-2011</v>
      </c>
    </row>
    <row r="18814" spans="1:12">
      <c r="A18814">
        <v>553098</v>
      </c>
      <c r="B18814" t="s">
        <v>236</v>
      </c>
      <c r="C18814" t="s">
        <v>72</v>
      </c>
      <c r="D18814">
        <v>15</v>
      </c>
      <c r="E18814" s="1">
        <v>40862.633333333331</v>
      </c>
      <c r="F18814">
        <v>3.39</v>
      </c>
      <c r="G18814">
        <v>13903</v>
      </c>
      <c r="H18814" t="s">
        <v>10</v>
      </c>
      <c r="I18814" t="str">
        <f>IF(AND(LEFT(OnlineRetail[[#This Row],[InvoiceNo]],1)&lt;&gt;"C",OnlineRetail[[#This Row],[CustomerID]]&lt;&gt;""),"Yes","No")</f>
        <v>Yes</v>
      </c>
      <c r="J18814" s="4">
        <f>EOMONTH(OnlineRetail[[#This Row],[InvoiceDate]],-1)+1</f>
        <v>40848</v>
      </c>
      <c r="K18814" s="6">
        <f>OnlineRetail[[#This Row],[Quantity]]*OnlineRetail[[#This Row],[UnitPrice]]</f>
        <v>50.85</v>
      </c>
      <c r="L18814" t="str">
        <f t="shared" si="293"/>
        <v>13903|Nov-2011</v>
      </c>
    </row>
    <row r="18815" spans="1:12">
      <c r="A18815">
        <v>551684</v>
      </c>
      <c r="B18815" t="s">
        <v>166</v>
      </c>
      <c r="C18815" t="s">
        <v>53</v>
      </c>
      <c r="D18815">
        <v>21</v>
      </c>
      <c r="E18815" s="1">
        <v>40862.647222222222</v>
      </c>
      <c r="F18815">
        <v>5.95</v>
      </c>
      <c r="G18815">
        <v>13300</v>
      </c>
      <c r="H18815" t="s">
        <v>10</v>
      </c>
      <c r="I18815" t="str">
        <f>IF(AND(LEFT(OnlineRetail[[#This Row],[InvoiceNo]],1)&lt;&gt;"C",OnlineRetail[[#This Row],[CustomerID]]&lt;&gt;""),"Yes","No")</f>
        <v>Yes</v>
      </c>
      <c r="J18815" s="4">
        <f>EOMONTH(OnlineRetail[[#This Row],[InvoiceDate]],-1)+1</f>
        <v>40848</v>
      </c>
      <c r="K18815" s="6">
        <f>OnlineRetail[[#This Row],[Quantity]]*OnlineRetail[[#This Row],[UnitPrice]]</f>
        <v>124.95</v>
      </c>
      <c r="L18815" t="str">
        <f t="shared" si="293"/>
        <v>13300|Nov-2011</v>
      </c>
    </row>
    <row r="18816" spans="1:12">
      <c r="A18816">
        <v>552505</v>
      </c>
      <c r="B18816" t="s">
        <v>231</v>
      </c>
      <c r="C18816" t="s">
        <v>21</v>
      </c>
      <c r="D18816">
        <v>1</v>
      </c>
      <c r="E18816" s="1">
        <v>40862.652083333327</v>
      </c>
      <c r="F18816">
        <v>0.85</v>
      </c>
      <c r="G18816">
        <v>13915</v>
      </c>
      <c r="H18816" t="s">
        <v>10</v>
      </c>
      <c r="I18816" t="str">
        <f>IF(AND(LEFT(OnlineRetail[[#This Row],[InvoiceNo]],1)&lt;&gt;"C",OnlineRetail[[#This Row],[CustomerID]]&lt;&gt;""),"Yes","No")</f>
        <v>Yes</v>
      </c>
      <c r="J18816" s="4">
        <f>EOMONTH(OnlineRetail[[#This Row],[InvoiceDate]],-1)+1</f>
        <v>40848</v>
      </c>
      <c r="K18816" s="6">
        <f>OnlineRetail[[#This Row],[Quantity]]*OnlineRetail[[#This Row],[UnitPrice]]</f>
        <v>0.85</v>
      </c>
      <c r="L18816" t="str">
        <f t="shared" si="293"/>
        <v>13915|Nov-2011</v>
      </c>
    </row>
    <row r="18817" spans="1:12">
      <c r="A18817">
        <v>551993</v>
      </c>
      <c r="B18817" t="s">
        <v>214</v>
      </c>
      <c r="C18817" t="s">
        <v>40</v>
      </c>
      <c r="D18817">
        <v>21</v>
      </c>
      <c r="E18817" s="1">
        <v>40862.661805555559</v>
      </c>
      <c r="F18817">
        <v>2.1</v>
      </c>
      <c r="G18817">
        <v>13855</v>
      </c>
      <c r="H18817" t="s">
        <v>10</v>
      </c>
      <c r="I18817" t="str">
        <f>IF(AND(LEFT(OnlineRetail[[#This Row],[InvoiceNo]],1)&lt;&gt;"C",OnlineRetail[[#This Row],[CustomerID]]&lt;&gt;""),"Yes","No")</f>
        <v>Yes</v>
      </c>
      <c r="J18817" s="4">
        <f>EOMONTH(OnlineRetail[[#This Row],[InvoiceDate]],-1)+1</f>
        <v>40848</v>
      </c>
      <c r="K18817" s="6">
        <f>OnlineRetail[[#This Row],[Quantity]]*OnlineRetail[[#This Row],[UnitPrice]]</f>
        <v>44.1</v>
      </c>
      <c r="L18817" t="str">
        <f t="shared" si="293"/>
        <v>13855|Nov-2011</v>
      </c>
    </row>
    <row r="18818" spans="1:12">
      <c r="A18818">
        <v>553263</v>
      </c>
      <c r="B18818" t="s">
        <v>184</v>
      </c>
      <c r="C18818" t="s">
        <v>83</v>
      </c>
      <c r="D18818">
        <v>15</v>
      </c>
      <c r="E18818" s="1">
        <v>40862.668749999997</v>
      </c>
      <c r="F18818">
        <v>2.5499999999999998</v>
      </c>
      <c r="G18818">
        <v>13353</v>
      </c>
      <c r="H18818" t="s">
        <v>70</v>
      </c>
      <c r="I18818" t="str">
        <f>IF(AND(LEFT(OnlineRetail[[#This Row],[InvoiceNo]],1)&lt;&gt;"C",OnlineRetail[[#This Row],[CustomerID]]&lt;&gt;""),"Yes","No")</f>
        <v>Yes</v>
      </c>
      <c r="J18818" s="4">
        <f>EOMONTH(OnlineRetail[[#This Row],[InvoiceDate]],-1)+1</f>
        <v>40848</v>
      </c>
      <c r="K18818" s="6">
        <f>OnlineRetail[[#This Row],[Quantity]]*OnlineRetail[[#This Row],[UnitPrice]]</f>
        <v>38.25</v>
      </c>
      <c r="L18818" t="str">
        <f t="shared" ref="L18818:L18881" si="294">IF(I18818="Yes",G18818&amp;"|"&amp;TEXT(J18818,"mmm-yyyy"),"")</f>
        <v>13353|Nov-2011</v>
      </c>
    </row>
    <row r="18819" spans="1:12">
      <c r="A18819">
        <v>549168</v>
      </c>
      <c r="B18819" t="s">
        <v>94</v>
      </c>
      <c r="C18819" t="s">
        <v>46</v>
      </c>
      <c r="D18819">
        <v>6</v>
      </c>
      <c r="E18819" s="1">
        <v>40862.675000000003</v>
      </c>
      <c r="F18819">
        <v>5.95</v>
      </c>
      <c r="G18819">
        <v>12882</v>
      </c>
      <c r="H18819" t="s">
        <v>10</v>
      </c>
      <c r="I18819" t="str">
        <f>IF(AND(LEFT(OnlineRetail[[#This Row],[InvoiceNo]],1)&lt;&gt;"C",OnlineRetail[[#This Row],[CustomerID]]&lt;&gt;""),"Yes","No")</f>
        <v>Yes</v>
      </c>
      <c r="J18819" s="4">
        <f>EOMONTH(OnlineRetail[[#This Row],[InvoiceDate]],-1)+1</f>
        <v>40848</v>
      </c>
      <c r="K18819" s="6">
        <f>OnlineRetail[[#This Row],[Quantity]]*OnlineRetail[[#This Row],[UnitPrice]]</f>
        <v>35.700000000000003</v>
      </c>
      <c r="L18819" t="str">
        <f t="shared" si="294"/>
        <v>12882|Nov-2011</v>
      </c>
    </row>
    <row r="18820" spans="1:12">
      <c r="A18820">
        <v>545375</v>
      </c>
      <c r="B18820" t="s">
        <v>106</v>
      </c>
      <c r="C18820" t="s">
        <v>48</v>
      </c>
      <c r="D18820">
        <v>19</v>
      </c>
      <c r="E18820" s="1">
        <v>40862.679861111108</v>
      </c>
      <c r="F18820">
        <v>7.95</v>
      </c>
      <c r="G18820">
        <v>13347</v>
      </c>
      <c r="H18820" t="s">
        <v>10</v>
      </c>
      <c r="I18820" t="str">
        <f>IF(AND(LEFT(OnlineRetail[[#This Row],[InvoiceNo]],1)&lt;&gt;"C",OnlineRetail[[#This Row],[CustomerID]]&lt;&gt;""),"Yes","No")</f>
        <v>Yes</v>
      </c>
      <c r="J18820" s="4">
        <f>EOMONTH(OnlineRetail[[#This Row],[InvoiceDate]],-1)+1</f>
        <v>40848</v>
      </c>
      <c r="K18820" s="6">
        <f>OnlineRetail[[#This Row],[Quantity]]*OnlineRetail[[#This Row],[UnitPrice]]</f>
        <v>151.05000000000001</v>
      </c>
      <c r="L18820" t="str">
        <f t="shared" si="294"/>
        <v>13347|Nov-2011</v>
      </c>
    </row>
    <row r="18821" spans="1:12">
      <c r="A18821">
        <v>542269</v>
      </c>
      <c r="B18821" t="s">
        <v>88</v>
      </c>
      <c r="C18821" t="s">
        <v>19</v>
      </c>
      <c r="D18821">
        <v>13</v>
      </c>
      <c r="E18821" s="1">
        <v>40862.681944444441</v>
      </c>
      <c r="F18821">
        <v>4.25</v>
      </c>
      <c r="G18821">
        <v>13407</v>
      </c>
      <c r="H18821" t="s">
        <v>10</v>
      </c>
      <c r="I18821" t="str">
        <f>IF(AND(LEFT(OnlineRetail[[#This Row],[InvoiceNo]],1)&lt;&gt;"C",OnlineRetail[[#This Row],[CustomerID]]&lt;&gt;""),"Yes","No")</f>
        <v>Yes</v>
      </c>
      <c r="J18821" s="4">
        <f>EOMONTH(OnlineRetail[[#This Row],[InvoiceDate]],-1)+1</f>
        <v>40848</v>
      </c>
      <c r="K18821" s="6">
        <f>OnlineRetail[[#This Row],[Quantity]]*OnlineRetail[[#This Row],[UnitPrice]]</f>
        <v>55.25</v>
      </c>
      <c r="L18821" t="str">
        <f t="shared" si="294"/>
        <v>13407|Nov-2011</v>
      </c>
    </row>
    <row r="18822" spans="1:12">
      <c r="A18822">
        <v>538017</v>
      </c>
      <c r="B18822" t="s">
        <v>174</v>
      </c>
      <c r="C18822" t="s">
        <v>40</v>
      </c>
      <c r="D18822">
        <v>9</v>
      </c>
      <c r="E18822" s="1">
        <v>40862.68472222222</v>
      </c>
      <c r="F18822">
        <v>5.95</v>
      </c>
      <c r="G18822">
        <v>12437</v>
      </c>
      <c r="H18822" t="s">
        <v>10</v>
      </c>
      <c r="I18822" t="str">
        <f>IF(AND(LEFT(OnlineRetail[[#This Row],[InvoiceNo]],1)&lt;&gt;"C",OnlineRetail[[#This Row],[CustomerID]]&lt;&gt;""),"Yes","No")</f>
        <v>Yes</v>
      </c>
      <c r="J18822" s="4">
        <f>EOMONTH(OnlineRetail[[#This Row],[InvoiceDate]],-1)+1</f>
        <v>40848</v>
      </c>
      <c r="K18822" s="6">
        <f>OnlineRetail[[#This Row],[Quantity]]*OnlineRetail[[#This Row],[UnitPrice]]</f>
        <v>53.550000000000004</v>
      </c>
      <c r="L18822" t="str">
        <f t="shared" si="294"/>
        <v>12437|Nov-2011</v>
      </c>
    </row>
    <row r="18823" spans="1:12">
      <c r="A18823">
        <v>540767</v>
      </c>
      <c r="B18823" t="s">
        <v>180</v>
      </c>
      <c r="C18823" t="s">
        <v>48</v>
      </c>
      <c r="D18823">
        <v>24</v>
      </c>
      <c r="E18823" s="1">
        <v>40862.688194444447</v>
      </c>
      <c r="F18823">
        <v>2.1</v>
      </c>
      <c r="G18823">
        <v>12816</v>
      </c>
      <c r="H18823" t="s">
        <v>10</v>
      </c>
      <c r="I18823" t="str">
        <f>IF(AND(LEFT(OnlineRetail[[#This Row],[InvoiceNo]],1)&lt;&gt;"C",OnlineRetail[[#This Row],[CustomerID]]&lt;&gt;""),"Yes","No")</f>
        <v>Yes</v>
      </c>
      <c r="J18823" s="4">
        <f>EOMONTH(OnlineRetail[[#This Row],[InvoiceDate]],-1)+1</f>
        <v>40848</v>
      </c>
      <c r="K18823" s="6">
        <f>OnlineRetail[[#This Row],[Quantity]]*OnlineRetail[[#This Row],[UnitPrice]]</f>
        <v>50.400000000000006</v>
      </c>
      <c r="L18823" t="str">
        <f t="shared" si="294"/>
        <v>12816|Nov-2011</v>
      </c>
    </row>
    <row r="18824" spans="1:12">
      <c r="A18824">
        <v>544110</v>
      </c>
      <c r="B18824" t="s">
        <v>228</v>
      </c>
      <c r="C18824" t="s">
        <v>48</v>
      </c>
      <c r="D18824">
        <v>5</v>
      </c>
      <c r="E18824" s="1">
        <v>40862.692361111112</v>
      </c>
      <c r="F18824">
        <v>9.9499999999999993</v>
      </c>
      <c r="G18824">
        <v>13284</v>
      </c>
      <c r="H18824" t="s">
        <v>10</v>
      </c>
      <c r="I18824" t="str">
        <f>IF(AND(LEFT(OnlineRetail[[#This Row],[InvoiceNo]],1)&lt;&gt;"C",OnlineRetail[[#This Row],[CustomerID]]&lt;&gt;""),"Yes","No")</f>
        <v>Yes</v>
      </c>
      <c r="J18824" s="4">
        <f>EOMONTH(OnlineRetail[[#This Row],[InvoiceDate]],-1)+1</f>
        <v>40848</v>
      </c>
      <c r="K18824" s="6">
        <f>OnlineRetail[[#This Row],[Quantity]]*OnlineRetail[[#This Row],[UnitPrice]]</f>
        <v>49.75</v>
      </c>
      <c r="L18824" t="str">
        <f t="shared" si="294"/>
        <v>13284|Nov-2011</v>
      </c>
    </row>
    <row r="18825" spans="1:12">
      <c r="A18825">
        <v>542908</v>
      </c>
      <c r="B18825" t="s">
        <v>129</v>
      </c>
      <c r="C18825" t="s">
        <v>21</v>
      </c>
      <c r="D18825">
        <v>22</v>
      </c>
      <c r="E18825" s="1">
        <v>40862.696527777778</v>
      </c>
      <c r="F18825">
        <v>4.25</v>
      </c>
      <c r="G18825">
        <v>14167</v>
      </c>
      <c r="H18825" t="s">
        <v>10</v>
      </c>
      <c r="I18825" t="str">
        <f>IF(AND(LEFT(OnlineRetail[[#This Row],[InvoiceNo]],1)&lt;&gt;"C",OnlineRetail[[#This Row],[CustomerID]]&lt;&gt;""),"Yes","No")</f>
        <v>Yes</v>
      </c>
      <c r="J18825" s="4">
        <f>EOMONTH(OnlineRetail[[#This Row],[InvoiceDate]],-1)+1</f>
        <v>40848</v>
      </c>
      <c r="K18825" s="6">
        <f>OnlineRetail[[#This Row],[Quantity]]*OnlineRetail[[#This Row],[UnitPrice]]</f>
        <v>93.5</v>
      </c>
      <c r="L18825" t="str">
        <f t="shared" si="294"/>
        <v>14167|Nov-2011</v>
      </c>
    </row>
    <row r="18826" spans="1:12">
      <c r="A18826">
        <v>550495</v>
      </c>
      <c r="B18826" t="s">
        <v>110</v>
      </c>
      <c r="C18826" t="s">
        <v>39</v>
      </c>
      <c r="D18826">
        <v>4</v>
      </c>
      <c r="E18826" s="1">
        <v>40862.699305555558</v>
      </c>
      <c r="F18826">
        <v>4.25</v>
      </c>
      <c r="G18826">
        <v>13349</v>
      </c>
      <c r="H18826" t="s">
        <v>10</v>
      </c>
      <c r="I18826" t="str">
        <f>IF(AND(LEFT(OnlineRetail[[#This Row],[InvoiceNo]],1)&lt;&gt;"C",OnlineRetail[[#This Row],[CustomerID]]&lt;&gt;""),"Yes","No")</f>
        <v>Yes</v>
      </c>
      <c r="J18826" s="4">
        <f>EOMONTH(OnlineRetail[[#This Row],[InvoiceDate]],-1)+1</f>
        <v>40848</v>
      </c>
      <c r="K18826" s="6">
        <f>OnlineRetail[[#This Row],[Quantity]]*OnlineRetail[[#This Row],[UnitPrice]]</f>
        <v>17</v>
      </c>
      <c r="L18826" t="str">
        <f t="shared" si="294"/>
        <v>13349|Nov-2011</v>
      </c>
    </row>
    <row r="18827" spans="1:12">
      <c r="A18827">
        <v>539871</v>
      </c>
      <c r="B18827" t="s">
        <v>108</v>
      </c>
      <c r="C18827" t="s">
        <v>16</v>
      </c>
      <c r="D18827">
        <v>23</v>
      </c>
      <c r="E18827" s="1">
        <v>40862.701388888891</v>
      </c>
      <c r="F18827">
        <v>2.1</v>
      </c>
      <c r="G18827">
        <v>13156</v>
      </c>
      <c r="H18827" t="s">
        <v>10</v>
      </c>
      <c r="I18827" t="str">
        <f>IF(AND(LEFT(OnlineRetail[[#This Row],[InvoiceNo]],1)&lt;&gt;"C",OnlineRetail[[#This Row],[CustomerID]]&lt;&gt;""),"Yes","No")</f>
        <v>Yes</v>
      </c>
      <c r="J18827" s="4">
        <f>EOMONTH(OnlineRetail[[#This Row],[InvoiceDate]],-1)+1</f>
        <v>40848</v>
      </c>
      <c r="K18827" s="6">
        <f>OnlineRetail[[#This Row],[Quantity]]*OnlineRetail[[#This Row],[UnitPrice]]</f>
        <v>48.300000000000004</v>
      </c>
      <c r="L18827" t="str">
        <f t="shared" si="294"/>
        <v>13156|Nov-2011</v>
      </c>
    </row>
    <row r="18828" spans="1:12">
      <c r="A18828">
        <v>553846</v>
      </c>
      <c r="B18828" t="s">
        <v>286</v>
      </c>
      <c r="C18828" t="s">
        <v>53</v>
      </c>
      <c r="D18828">
        <v>24</v>
      </c>
      <c r="E18828" s="1">
        <v>40862.713194444441</v>
      </c>
      <c r="F18828">
        <v>1.25</v>
      </c>
      <c r="G18828">
        <v>12931</v>
      </c>
      <c r="H18828" t="s">
        <v>10</v>
      </c>
      <c r="I18828" t="str">
        <f>IF(AND(LEFT(OnlineRetail[[#This Row],[InvoiceNo]],1)&lt;&gt;"C",OnlineRetail[[#This Row],[CustomerID]]&lt;&gt;""),"Yes","No")</f>
        <v>Yes</v>
      </c>
      <c r="J18828" s="4">
        <f>EOMONTH(OnlineRetail[[#This Row],[InvoiceDate]],-1)+1</f>
        <v>40848</v>
      </c>
      <c r="K18828" s="6">
        <f>OnlineRetail[[#This Row],[Quantity]]*OnlineRetail[[#This Row],[UnitPrice]]</f>
        <v>30</v>
      </c>
      <c r="L18828" t="str">
        <f t="shared" si="294"/>
        <v>12931|Nov-2011</v>
      </c>
    </row>
    <row r="18829" spans="1:12">
      <c r="A18829">
        <v>542837</v>
      </c>
      <c r="B18829" t="s">
        <v>115</v>
      </c>
      <c r="C18829" t="s">
        <v>62</v>
      </c>
      <c r="D18829">
        <v>21</v>
      </c>
      <c r="E18829" s="1">
        <v>40862.723611111112</v>
      </c>
      <c r="F18829">
        <v>7.95</v>
      </c>
      <c r="G18829">
        <v>13486</v>
      </c>
      <c r="H18829" t="s">
        <v>70</v>
      </c>
      <c r="I18829" t="str">
        <f>IF(AND(LEFT(OnlineRetail[[#This Row],[InvoiceNo]],1)&lt;&gt;"C",OnlineRetail[[#This Row],[CustomerID]]&lt;&gt;""),"Yes","No")</f>
        <v>Yes</v>
      </c>
      <c r="J18829" s="4">
        <f>EOMONTH(OnlineRetail[[#This Row],[InvoiceDate]],-1)+1</f>
        <v>40848</v>
      </c>
      <c r="K18829" s="6">
        <f>OnlineRetail[[#This Row],[Quantity]]*OnlineRetail[[#This Row],[UnitPrice]]</f>
        <v>166.95000000000002</v>
      </c>
      <c r="L18829" t="str">
        <f t="shared" si="294"/>
        <v>13486|Nov-2011</v>
      </c>
    </row>
    <row r="18830" spans="1:12">
      <c r="A18830">
        <v>545727</v>
      </c>
      <c r="B18830" t="s">
        <v>279</v>
      </c>
      <c r="C18830" t="s">
        <v>83</v>
      </c>
      <c r="D18830">
        <v>11</v>
      </c>
      <c r="E18830" s="1">
        <v>40862.724999999999</v>
      </c>
      <c r="F18830">
        <v>7.95</v>
      </c>
      <c r="G18830">
        <v>13215</v>
      </c>
      <c r="H18830" t="s">
        <v>17</v>
      </c>
      <c r="I18830" t="str">
        <f>IF(AND(LEFT(OnlineRetail[[#This Row],[InvoiceNo]],1)&lt;&gt;"C",OnlineRetail[[#This Row],[CustomerID]]&lt;&gt;""),"Yes","No")</f>
        <v>Yes</v>
      </c>
      <c r="J18830" s="4">
        <f>EOMONTH(OnlineRetail[[#This Row],[InvoiceDate]],-1)+1</f>
        <v>40848</v>
      </c>
      <c r="K18830" s="6">
        <f>OnlineRetail[[#This Row],[Quantity]]*OnlineRetail[[#This Row],[UnitPrice]]</f>
        <v>87.45</v>
      </c>
      <c r="L18830" t="str">
        <f t="shared" si="294"/>
        <v>13215|Nov-2011</v>
      </c>
    </row>
    <row r="18831" spans="1:12">
      <c r="A18831">
        <v>546968</v>
      </c>
      <c r="B18831" t="s">
        <v>134</v>
      </c>
      <c r="C18831" t="s">
        <v>16</v>
      </c>
      <c r="D18831">
        <v>1</v>
      </c>
      <c r="E18831" s="1">
        <v>40862.736805555563</v>
      </c>
      <c r="F18831">
        <v>1.65</v>
      </c>
      <c r="G18831">
        <v>13222</v>
      </c>
      <c r="H18831" t="s">
        <v>10</v>
      </c>
      <c r="I18831" t="str">
        <f>IF(AND(LEFT(OnlineRetail[[#This Row],[InvoiceNo]],1)&lt;&gt;"C",OnlineRetail[[#This Row],[CustomerID]]&lt;&gt;""),"Yes","No")</f>
        <v>Yes</v>
      </c>
      <c r="J18831" s="4">
        <f>EOMONTH(OnlineRetail[[#This Row],[InvoiceDate]],-1)+1</f>
        <v>40848</v>
      </c>
      <c r="K18831" s="6">
        <f>OnlineRetail[[#This Row],[Quantity]]*OnlineRetail[[#This Row],[UnitPrice]]</f>
        <v>1.65</v>
      </c>
      <c r="L18831" t="str">
        <f t="shared" si="294"/>
        <v>13222|Nov-2011</v>
      </c>
    </row>
    <row r="18832" spans="1:12">
      <c r="A18832">
        <v>536521</v>
      </c>
      <c r="B18832" t="s">
        <v>159</v>
      </c>
      <c r="C18832" t="s">
        <v>53</v>
      </c>
      <c r="D18832">
        <v>15</v>
      </c>
      <c r="E18832" s="1">
        <v>40862.738194444442</v>
      </c>
      <c r="F18832">
        <v>2.1</v>
      </c>
      <c r="G18832">
        <v>14300</v>
      </c>
      <c r="H18832" t="s">
        <v>10</v>
      </c>
      <c r="I18832" t="str">
        <f>IF(AND(LEFT(OnlineRetail[[#This Row],[InvoiceNo]],1)&lt;&gt;"C",OnlineRetail[[#This Row],[CustomerID]]&lt;&gt;""),"Yes","No")</f>
        <v>Yes</v>
      </c>
      <c r="J18832" s="4">
        <f>EOMONTH(OnlineRetail[[#This Row],[InvoiceDate]],-1)+1</f>
        <v>40848</v>
      </c>
      <c r="K18832" s="6">
        <f>OnlineRetail[[#This Row],[Quantity]]*OnlineRetail[[#This Row],[UnitPrice]]</f>
        <v>31.5</v>
      </c>
      <c r="L18832" t="str">
        <f t="shared" si="294"/>
        <v>14300|Nov-2011</v>
      </c>
    </row>
    <row r="18833" spans="1:12">
      <c r="A18833">
        <v>537763</v>
      </c>
      <c r="B18833" t="s">
        <v>252</v>
      </c>
      <c r="C18833" t="s">
        <v>12</v>
      </c>
      <c r="D18833">
        <v>3</v>
      </c>
      <c r="E18833" s="1">
        <v>40862.738194444442</v>
      </c>
      <c r="F18833">
        <v>1.65</v>
      </c>
      <c r="G18833">
        <v>14336</v>
      </c>
      <c r="H18833" t="s">
        <v>10</v>
      </c>
      <c r="I18833" t="str">
        <f>IF(AND(LEFT(OnlineRetail[[#This Row],[InvoiceNo]],1)&lt;&gt;"C",OnlineRetail[[#This Row],[CustomerID]]&lt;&gt;""),"Yes","No")</f>
        <v>Yes</v>
      </c>
      <c r="J18833" s="4">
        <f>EOMONTH(OnlineRetail[[#This Row],[InvoiceDate]],-1)+1</f>
        <v>40848</v>
      </c>
      <c r="K18833" s="6">
        <f>OnlineRetail[[#This Row],[Quantity]]*OnlineRetail[[#This Row],[UnitPrice]]</f>
        <v>4.9499999999999993</v>
      </c>
      <c r="L18833" t="str">
        <f t="shared" si="294"/>
        <v>14336|Nov-2011</v>
      </c>
    </row>
    <row r="18834" spans="1:12">
      <c r="A18834">
        <v>538762</v>
      </c>
      <c r="B18834" t="s">
        <v>119</v>
      </c>
      <c r="C18834" t="s">
        <v>72</v>
      </c>
      <c r="D18834">
        <v>6</v>
      </c>
      <c r="E18834" s="1">
        <v>40862.747916666667</v>
      </c>
      <c r="F18834">
        <v>2.1</v>
      </c>
      <c r="G18834">
        <v>13173</v>
      </c>
      <c r="H18834" t="s">
        <v>10</v>
      </c>
      <c r="I18834" t="str">
        <f>IF(AND(LEFT(OnlineRetail[[#This Row],[InvoiceNo]],1)&lt;&gt;"C",OnlineRetail[[#This Row],[CustomerID]]&lt;&gt;""),"Yes","No")</f>
        <v>Yes</v>
      </c>
      <c r="J18834" s="4">
        <f>EOMONTH(OnlineRetail[[#This Row],[InvoiceDate]],-1)+1</f>
        <v>40848</v>
      </c>
      <c r="K18834" s="6">
        <f>OnlineRetail[[#This Row],[Quantity]]*OnlineRetail[[#This Row],[UnitPrice]]</f>
        <v>12.600000000000001</v>
      </c>
      <c r="L18834" t="str">
        <f t="shared" si="294"/>
        <v>13173|Nov-2011</v>
      </c>
    </row>
    <row r="18835" spans="1:12">
      <c r="A18835">
        <v>536403</v>
      </c>
      <c r="B18835" t="s">
        <v>58</v>
      </c>
      <c r="C18835" t="s">
        <v>33</v>
      </c>
      <c r="D18835">
        <v>20</v>
      </c>
      <c r="E18835" s="1">
        <v>40862.750694444447</v>
      </c>
      <c r="F18835">
        <v>7.95</v>
      </c>
      <c r="G18835">
        <v>12806</v>
      </c>
      <c r="H18835" t="s">
        <v>126</v>
      </c>
      <c r="I18835" t="str">
        <f>IF(AND(LEFT(OnlineRetail[[#This Row],[InvoiceNo]],1)&lt;&gt;"C",OnlineRetail[[#This Row],[CustomerID]]&lt;&gt;""),"Yes","No")</f>
        <v>Yes</v>
      </c>
      <c r="J18835" s="4">
        <f>EOMONTH(OnlineRetail[[#This Row],[InvoiceDate]],-1)+1</f>
        <v>40848</v>
      </c>
      <c r="K18835" s="6">
        <f>OnlineRetail[[#This Row],[Quantity]]*OnlineRetail[[#This Row],[UnitPrice]]</f>
        <v>159</v>
      </c>
      <c r="L18835" t="str">
        <f t="shared" si="294"/>
        <v>12806|Nov-2011</v>
      </c>
    </row>
    <row r="18836" spans="1:12">
      <c r="A18836">
        <v>545043</v>
      </c>
      <c r="B18836" t="s">
        <v>86</v>
      </c>
      <c r="C18836" t="s">
        <v>16</v>
      </c>
      <c r="D18836">
        <v>3</v>
      </c>
      <c r="E18836" s="1">
        <v>40862.761111111111</v>
      </c>
      <c r="F18836">
        <v>4.95</v>
      </c>
      <c r="G18836">
        <v>12553</v>
      </c>
      <c r="H18836" t="s">
        <v>25</v>
      </c>
      <c r="I18836" t="str">
        <f>IF(AND(LEFT(OnlineRetail[[#This Row],[InvoiceNo]],1)&lt;&gt;"C",OnlineRetail[[#This Row],[CustomerID]]&lt;&gt;""),"Yes","No")</f>
        <v>Yes</v>
      </c>
      <c r="J18836" s="4">
        <f>EOMONTH(OnlineRetail[[#This Row],[InvoiceDate]],-1)+1</f>
        <v>40848</v>
      </c>
      <c r="K18836" s="6">
        <f>OnlineRetail[[#This Row],[Quantity]]*OnlineRetail[[#This Row],[UnitPrice]]</f>
        <v>14.850000000000001</v>
      </c>
      <c r="L18836" t="str">
        <f t="shared" si="294"/>
        <v>12553|Nov-2011</v>
      </c>
    </row>
    <row r="18837" spans="1:12">
      <c r="A18837">
        <v>553714</v>
      </c>
      <c r="B18837" t="s">
        <v>37</v>
      </c>
      <c r="C18837" t="s">
        <v>14</v>
      </c>
      <c r="D18837">
        <v>1</v>
      </c>
      <c r="E18837" s="1">
        <v>40862.763888888891</v>
      </c>
      <c r="F18837">
        <v>9.9499999999999993</v>
      </c>
      <c r="G18837">
        <v>12981</v>
      </c>
      <c r="H18837" t="s">
        <v>10</v>
      </c>
      <c r="I18837" t="str">
        <f>IF(AND(LEFT(OnlineRetail[[#This Row],[InvoiceNo]],1)&lt;&gt;"C",OnlineRetail[[#This Row],[CustomerID]]&lt;&gt;""),"Yes","No")</f>
        <v>Yes</v>
      </c>
      <c r="J18837" s="4">
        <f>EOMONTH(OnlineRetail[[#This Row],[InvoiceDate]],-1)+1</f>
        <v>40848</v>
      </c>
      <c r="K18837" s="6">
        <f>OnlineRetail[[#This Row],[Quantity]]*OnlineRetail[[#This Row],[UnitPrice]]</f>
        <v>9.9499999999999993</v>
      </c>
      <c r="L18837" t="str">
        <f t="shared" si="294"/>
        <v>12981|Nov-2011</v>
      </c>
    </row>
    <row r="18838" spans="1:12">
      <c r="A18838">
        <v>547849</v>
      </c>
      <c r="B18838" t="s">
        <v>35</v>
      </c>
      <c r="C18838" t="s">
        <v>21</v>
      </c>
      <c r="D18838">
        <v>15</v>
      </c>
      <c r="E18838" s="1">
        <v>40862.767361111109</v>
      </c>
      <c r="F18838">
        <v>4.25</v>
      </c>
      <c r="G18838">
        <v>12946</v>
      </c>
      <c r="H18838" t="s">
        <v>10</v>
      </c>
      <c r="I18838" t="str">
        <f>IF(AND(LEFT(OnlineRetail[[#This Row],[InvoiceNo]],1)&lt;&gt;"C",OnlineRetail[[#This Row],[CustomerID]]&lt;&gt;""),"Yes","No")</f>
        <v>Yes</v>
      </c>
      <c r="J18838" s="4">
        <f>EOMONTH(OnlineRetail[[#This Row],[InvoiceDate]],-1)+1</f>
        <v>40848</v>
      </c>
      <c r="K18838" s="6">
        <f>OnlineRetail[[#This Row],[Quantity]]*OnlineRetail[[#This Row],[UnitPrice]]</f>
        <v>63.75</v>
      </c>
      <c r="L18838" t="str">
        <f t="shared" si="294"/>
        <v>12946|Nov-2011</v>
      </c>
    </row>
    <row r="18839" spans="1:12">
      <c r="A18839">
        <v>539087</v>
      </c>
      <c r="B18839" t="s">
        <v>56</v>
      </c>
      <c r="C18839" t="s">
        <v>29</v>
      </c>
      <c r="D18839">
        <v>13</v>
      </c>
      <c r="E18839" s="1">
        <v>40862.770833333343</v>
      </c>
      <c r="F18839">
        <v>1.65</v>
      </c>
      <c r="G18839">
        <v>13859</v>
      </c>
      <c r="H18839" t="s">
        <v>31</v>
      </c>
      <c r="I18839" t="str">
        <f>IF(AND(LEFT(OnlineRetail[[#This Row],[InvoiceNo]],1)&lt;&gt;"C",OnlineRetail[[#This Row],[CustomerID]]&lt;&gt;""),"Yes","No")</f>
        <v>Yes</v>
      </c>
      <c r="J18839" s="4">
        <f>EOMONTH(OnlineRetail[[#This Row],[InvoiceDate]],-1)+1</f>
        <v>40848</v>
      </c>
      <c r="K18839" s="6">
        <f>OnlineRetail[[#This Row],[Quantity]]*OnlineRetail[[#This Row],[UnitPrice]]</f>
        <v>21.45</v>
      </c>
      <c r="L18839" t="str">
        <f t="shared" si="294"/>
        <v>13859|Nov-2011</v>
      </c>
    </row>
    <row r="18840" spans="1:12">
      <c r="A18840">
        <v>550887</v>
      </c>
      <c r="B18840" t="s">
        <v>84</v>
      </c>
      <c r="C18840" t="s">
        <v>24</v>
      </c>
      <c r="D18840">
        <v>4</v>
      </c>
      <c r="E18840" s="1">
        <v>40862.773611111108</v>
      </c>
      <c r="F18840">
        <v>3.39</v>
      </c>
      <c r="G18840">
        <v>13691</v>
      </c>
      <c r="H18840" t="s">
        <v>10</v>
      </c>
      <c r="I18840" t="str">
        <f>IF(AND(LEFT(OnlineRetail[[#This Row],[InvoiceNo]],1)&lt;&gt;"C",OnlineRetail[[#This Row],[CustomerID]]&lt;&gt;""),"Yes","No")</f>
        <v>Yes</v>
      </c>
      <c r="J18840" s="4">
        <f>EOMONTH(OnlineRetail[[#This Row],[InvoiceDate]],-1)+1</f>
        <v>40848</v>
      </c>
      <c r="K18840" s="6">
        <f>OnlineRetail[[#This Row],[Quantity]]*OnlineRetail[[#This Row],[UnitPrice]]</f>
        <v>13.56</v>
      </c>
      <c r="L18840" t="str">
        <f t="shared" si="294"/>
        <v>13691|Nov-2011</v>
      </c>
    </row>
    <row r="18841" spans="1:12">
      <c r="A18841">
        <v>551990</v>
      </c>
      <c r="B18841" t="s">
        <v>276</v>
      </c>
      <c r="C18841" t="s">
        <v>46</v>
      </c>
      <c r="D18841">
        <v>5</v>
      </c>
      <c r="E18841" s="1">
        <v>40862.774305555547</v>
      </c>
      <c r="F18841">
        <v>2.5499999999999998</v>
      </c>
      <c r="G18841">
        <v>12423</v>
      </c>
      <c r="H18841" t="s">
        <v>10</v>
      </c>
      <c r="I18841" t="str">
        <f>IF(AND(LEFT(OnlineRetail[[#This Row],[InvoiceNo]],1)&lt;&gt;"C",OnlineRetail[[#This Row],[CustomerID]]&lt;&gt;""),"Yes","No")</f>
        <v>Yes</v>
      </c>
      <c r="J18841" s="4">
        <f>EOMONTH(OnlineRetail[[#This Row],[InvoiceDate]],-1)+1</f>
        <v>40848</v>
      </c>
      <c r="K18841" s="6">
        <f>OnlineRetail[[#This Row],[Quantity]]*OnlineRetail[[#This Row],[UnitPrice]]</f>
        <v>12.75</v>
      </c>
      <c r="L18841" t="str">
        <f t="shared" si="294"/>
        <v>12423|Nov-2011</v>
      </c>
    </row>
    <row r="18842" spans="1:12">
      <c r="A18842">
        <v>543904</v>
      </c>
      <c r="B18842" t="s">
        <v>89</v>
      </c>
      <c r="C18842" t="s">
        <v>40</v>
      </c>
      <c r="D18842">
        <v>19</v>
      </c>
      <c r="E18842" s="1">
        <v>40862.78402777778</v>
      </c>
      <c r="F18842">
        <v>1.65</v>
      </c>
      <c r="G18842">
        <v>13215</v>
      </c>
      <c r="H18842" t="s">
        <v>22</v>
      </c>
      <c r="I18842" t="str">
        <f>IF(AND(LEFT(OnlineRetail[[#This Row],[InvoiceNo]],1)&lt;&gt;"C",OnlineRetail[[#This Row],[CustomerID]]&lt;&gt;""),"Yes","No")</f>
        <v>Yes</v>
      </c>
      <c r="J18842" s="4">
        <f>EOMONTH(OnlineRetail[[#This Row],[InvoiceDate]],-1)+1</f>
        <v>40848</v>
      </c>
      <c r="K18842" s="6">
        <f>OnlineRetail[[#This Row],[Quantity]]*OnlineRetail[[#This Row],[UnitPrice]]</f>
        <v>31.349999999999998</v>
      </c>
      <c r="L18842" t="str">
        <f t="shared" si="294"/>
        <v>13215|Nov-2011</v>
      </c>
    </row>
    <row r="18843" spans="1:12">
      <c r="A18843">
        <v>552869</v>
      </c>
      <c r="B18843" t="s">
        <v>272</v>
      </c>
      <c r="C18843" t="s">
        <v>39</v>
      </c>
      <c r="D18843">
        <v>4</v>
      </c>
      <c r="E18843" s="1">
        <v>40862.788194444453</v>
      </c>
      <c r="F18843">
        <v>5.95</v>
      </c>
      <c r="G18843">
        <v>12618</v>
      </c>
      <c r="H18843" t="s">
        <v>10</v>
      </c>
      <c r="I18843" t="str">
        <f>IF(AND(LEFT(OnlineRetail[[#This Row],[InvoiceNo]],1)&lt;&gt;"C",OnlineRetail[[#This Row],[CustomerID]]&lt;&gt;""),"Yes","No")</f>
        <v>Yes</v>
      </c>
      <c r="J18843" s="4">
        <f>EOMONTH(OnlineRetail[[#This Row],[InvoiceDate]],-1)+1</f>
        <v>40848</v>
      </c>
      <c r="K18843" s="6">
        <f>OnlineRetail[[#This Row],[Quantity]]*OnlineRetail[[#This Row],[UnitPrice]]</f>
        <v>23.8</v>
      </c>
      <c r="L18843" t="str">
        <f t="shared" si="294"/>
        <v>12618|Nov-2011</v>
      </c>
    </row>
    <row r="18844" spans="1:12">
      <c r="A18844">
        <v>543742</v>
      </c>
      <c r="B18844" t="s">
        <v>105</v>
      </c>
      <c r="C18844" t="s">
        <v>27</v>
      </c>
      <c r="D18844">
        <v>4</v>
      </c>
      <c r="E18844" s="1">
        <v>40862.799305555563</v>
      </c>
      <c r="F18844">
        <v>3.39</v>
      </c>
      <c r="G18844">
        <v>13412</v>
      </c>
      <c r="H18844" t="s">
        <v>10</v>
      </c>
      <c r="I18844" t="str">
        <f>IF(AND(LEFT(OnlineRetail[[#This Row],[InvoiceNo]],1)&lt;&gt;"C",OnlineRetail[[#This Row],[CustomerID]]&lt;&gt;""),"Yes","No")</f>
        <v>Yes</v>
      </c>
      <c r="J18844" s="4">
        <f>EOMONTH(OnlineRetail[[#This Row],[InvoiceDate]],-1)+1</f>
        <v>40848</v>
      </c>
      <c r="K18844" s="6">
        <f>OnlineRetail[[#This Row],[Quantity]]*OnlineRetail[[#This Row],[UnitPrice]]</f>
        <v>13.56</v>
      </c>
      <c r="L18844" t="str">
        <f t="shared" si="294"/>
        <v>13412|Nov-2011</v>
      </c>
    </row>
    <row r="18845" spans="1:12">
      <c r="A18845">
        <v>555771</v>
      </c>
      <c r="B18845" t="s">
        <v>55</v>
      </c>
      <c r="C18845" t="s">
        <v>48</v>
      </c>
      <c r="D18845">
        <v>2</v>
      </c>
      <c r="E18845" s="1">
        <v>40862.803472222222</v>
      </c>
      <c r="F18845">
        <v>0.85</v>
      </c>
      <c r="G18845">
        <v>13105</v>
      </c>
      <c r="H18845" t="s">
        <v>10</v>
      </c>
      <c r="I18845" t="str">
        <f>IF(AND(LEFT(OnlineRetail[[#This Row],[InvoiceNo]],1)&lt;&gt;"C",OnlineRetail[[#This Row],[CustomerID]]&lt;&gt;""),"Yes","No")</f>
        <v>Yes</v>
      </c>
      <c r="J18845" s="4">
        <f>EOMONTH(OnlineRetail[[#This Row],[InvoiceDate]],-1)+1</f>
        <v>40848</v>
      </c>
      <c r="K18845" s="6">
        <f>OnlineRetail[[#This Row],[Quantity]]*OnlineRetail[[#This Row],[UnitPrice]]</f>
        <v>1.7</v>
      </c>
      <c r="L18845" t="str">
        <f t="shared" si="294"/>
        <v>13105|Nov-2011</v>
      </c>
    </row>
    <row r="18846" spans="1:12">
      <c r="A18846">
        <v>551045</v>
      </c>
      <c r="B18846" t="s">
        <v>148</v>
      </c>
      <c r="C18846" t="s">
        <v>27</v>
      </c>
      <c r="D18846">
        <v>21</v>
      </c>
      <c r="E18846" s="1">
        <v>40862.816666666673</v>
      </c>
      <c r="F18846">
        <v>1.25</v>
      </c>
      <c r="G18846">
        <v>14293</v>
      </c>
      <c r="H18846" t="s">
        <v>10</v>
      </c>
      <c r="I18846" t="str">
        <f>IF(AND(LEFT(OnlineRetail[[#This Row],[InvoiceNo]],1)&lt;&gt;"C",OnlineRetail[[#This Row],[CustomerID]]&lt;&gt;""),"Yes","No")</f>
        <v>Yes</v>
      </c>
      <c r="J18846" s="4">
        <f>EOMONTH(OnlineRetail[[#This Row],[InvoiceDate]],-1)+1</f>
        <v>40848</v>
      </c>
      <c r="K18846" s="6">
        <f>OnlineRetail[[#This Row],[Quantity]]*OnlineRetail[[#This Row],[UnitPrice]]</f>
        <v>26.25</v>
      </c>
      <c r="L18846" t="str">
        <f t="shared" si="294"/>
        <v>14293|Nov-2011</v>
      </c>
    </row>
    <row r="18847" spans="1:12">
      <c r="A18847">
        <v>544892</v>
      </c>
      <c r="B18847" t="s">
        <v>111</v>
      </c>
      <c r="C18847" t="s">
        <v>72</v>
      </c>
      <c r="D18847">
        <v>8</v>
      </c>
      <c r="E18847" s="1">
        <v>40862.820833333331</v>
      </c>
      <c r="F18847">
        <v>2.1</v>
      </c>
      <c r="G18847">
        <v>13165</v>
      </c>
      <c r="H18847" t="s">
        <v>10</v>
      </c>
      <c r="I18847" t="str">
        <f>IF(AND(LEFT(OnlineRetail[[#This Row],[InvoiceNo]],1)&lt;&gt;"C",OnlineRetail[[#This Row],[CustomerID]]&lt;&gt;""),"Yes","No")</f>
        <v>Yes</v>
      </c>
      <c r="J18847" s="4">
        <f>EOMONTH(OnlineRetail[[#This Row],[InvoiceDate]],-1)+1</f>
        <v>40848</v>
      </c>
      <c r="K18847" s="6">
        <f>OnlineRetail[[#This Row],[Quantity]]*OnlineRetail[[#This Row],[UnitPrice]]</f>
        <v>16.8</v>
      </c>
      <c r="L18847" t="str">
        <f t="shared" si="294"/>
        <v>13165|Nov-2011</v>
      </c>
    </row>
    <row r="18848" spans="1:12">
      <c r="A18848">
        <v>553105</v>
      </c>
      <c r="B18848" t="s">
        <v>160</v>
      </c>
      <c r="C18848" t="s">
        <v>29</v>
      </c>
      <c r="D18848">
        <v>15</v>
      </c>
      <c r="E18848" s="1">
        <v>40862.822222222218</v>
      </c>
      <c r="F18848">
        <v>4.25</v>
      </c>
      <c r="G18848">
        <v>12740</v>
      </c>
      <c r="H18848" t="s">
        <v>10</v>
      </c>
      <c r="I18848" t="str">
        <f>IF(AND(LEFT(OnlineRetail[[#This Row],[InvoiceNo]],1)&lt;&gt;"C",OnlineRetail[[#This Row],[CustomerID]]&lt;&gt;""),"Yes","No")</f>
        <v>Yes</v>
      </c>
      <c r="J18848" s="4">
        <f>EOMONTH(OnlineRetail[[#This Row],[InvoiceDate]],-1)+1</f>
        <v>40848</v>
      </c>
      <c r="K18848" s="6">
        <f>OnlineRetail[[#This Row],[Quantity]]*OnlineRetail[[#This Row],[UnitPrice]]</f>
        <v>63.75</v>
      </c>
      <c r="L18848" t="str">
        <f t="shared" si="294"/>
        <v>12740|Nov-2011</v>
      </c>
    </row>
    <row r="18849" spans="1:12">
      <c r="A18849">
        <v>551661</v>
      </c>
      <c r="B18849" t="s">
        <v>272</v>
      </c>
      <c r="C18849" t="s">
        <v>72</v>
      </c>
      <c r="D18849">
        <v>16</v>
      </c>
      <c r="E18849" s="1">
        <v>40862.822916666657</v>
      </c>
      <c r="F18849">
        <v>4.95</v>
      </c>
      <c r="G18849">
        <v>12931</v>
      </c>
      <c r="H18849" t="s">
        <v>10</v>
      </c>
      <c r="I18849" t="str">
        <f>IF(AND(LEFT(OnlineRetail[[#This Row],[InvoiceNo]],1)&lt;&gt;"C",OnlineRetail[[#This Row],[CustomerID]]&lt;&gt;""),"Yes","No")</f>
        <v>Yes</v>
      </c>
      <c r="J18849" s="4">
        <f>EOMONTH(OnlineRetail[[#This Row],[InvoiceDate]],-1)+1</f>
        <v>40848</v>
      </c>
      <c r="K18849" s="6">
        <f>OnlineRetail[[#This Row],[Quantity]]*OnlineRetail[[#This Row],[UnitPrice]]</f>
        <v>79.2</v>
      </c>
      <c r="L18849" t="str">
        <f t="shared" si="294"/>
        <v>12931|Nov-2011</v>
      </c>
    </row>
    <row r="18850" spans="1:12">
      <c r="A18850">
        <v>549212</v>
      </c>
      <c r="B18850" t="s">
        <v>190</v>
      </c>
      <c r="C18850" t="s">
        <v>83</v>
      </c>
      <c r="D18850">
        <v>6</v>
      </c>
      <c r="E18850" s="1">
        <v>40862.825694444437</v>
      </c>
      <c r="F18850">
        <v>2.5499999999999998</v>
      </c>
      <c r="G18850">
        <v>13674</v>
      </c>
      <c r="H18850" t="s">
        <v>10</v>
      </c>
      <c r="I18850" t="str">
        <f>IF(AND(LEFT(OnlineRetail[[#This Row],[InvoiceNo]],1)&lt;&gt;"C",OnlineRetail[[#This Row],[CustomerID]]&lt;&gt;""),"Yes","No")</f>
        <v>Yes</v>
      </c>
      <c r="J18850" s="4">
        <f>EOMONTH(OnlineRetail[[#This Row],[InvoiceDate]],-1)+1</f>
        <v>40848</v>
      </c>
      <c r="K18850" s="6">
        <f>OnlineRetail[[#This Row],[Quantity]]*OnlineRetail[[#This Row],[UnitPrice]]</f>
        <v>15.299999999999999</v>
      </c>
      <c r="L18850" t="str">
        <f t="shared" si="294"/>
        <v>13674|Nov-2011</v>
      </c>
    </row>
    <row r="18851" spans="1:12">
      <c r="A18851">
        <v>547091</v>
      </c>
      <c r="B18851" t="s">
        <v>247</v>
      </c>
      <c r="C18851" t="s">
        <v>46</v>
      </c>
      <c r="D18851">
        <v>11</v>
      </c>
      <c r="E18851" s="1">
        <v>40863.334027777782</v>
      </c>
      <c r="F18851">
        <v>2.5499999999999998</v>
      </c>
      <c r="G18851">
        <v>13469</v>
      </c>
      <c r="H18851" t="s">
        <v>10</v>
      </c>
      <c r="I18851" t="str">
        <f>IF(AND(LEFT(OnlineRetail[[#This Row],[InvoiceNo]],1)&lt;&gt;"C",OnlineRetail[[#This Row],[CustomerID]]&lt;&gt;""),"Yes","No")</f>
        <v>Yes</v>
      </c>
      <c r="J18851" s="4">
        <f>EOMONTH(OnlineRetail[[#This Row],[InvoiceDate]],-1)+1</f>
        <v>40848</v>
      </c>
      <c r="K18851" s="6">
        <f>OnlineRetail[[#This Row],[Quantity]]*OnlineRetail[[#This Row],[UnitPrice]]</f>
        <v>28.049999999999997</v>
      </c>
      <c r="L18851" t="str">
        <f t="shared" si="294"/>
        <v>13469|Nov-2011</v>
      </c>
    </row>
    <row r="18852" spans="1:12">
      <c r="A18852">
        <v>552521</v>
      </c>
      <c r="B18852" t="s">
        <v>265</v>
      </c>
      <c r="C18852" t="s">
        <v>62</v>
      </c>
      <c r="D18852">
        <v>24</v>
      </c>
      <c r="E18852" s="1">
        <v>40863.335416666669</v>
      </c>
      <c r="F18852">
        <v>7.95</v>
      </c>
      <c r="G18852">
        <v>13903</v>
      </c>
      <c r="H18852" t="s">
        <v>31</v>
      </c>
      <c r="I18852" t="str">
        <f>IF(AND(LEFT(OnlineRetail[[#This Row],[InvoiceNo]],1)&lt;&gt;"C",OnlineRetail[[#This Row],[CustomerID]]&lt;&gt;""),"Yes","No")</f>
        <v>Yes</v>
      </c>
      <c r="J18852" s="4">
        <f>EOMONTH(OnlineRetail[[#This Row],[InvoiceDate]],-1)+1</f>
        <v>40848</v>
      </c>
      <c r="K18852" s="6">
        <f>OnlineRetail[[#This Row],[Quantity]]*OnlineRetail[[#This Row],[UnitPrice]]</f>
        <v>190.8</v>
      </c>
      <c r="L18852" t="str">
        <f t="shared" si="294"/>
        <v>13903|Nov-2011</v>
      </c>
    </row>
    <row r="18853" spans="1:12">
      <c r="A18853">
        <v>548682</v>
      </c>
      <c r="B18853" t="s">
        <v>20</v>
      </c>
      <c r="C18853" t="s">
        <v>33</v>
      </c>
      <c r="D18853">
        <v>18</v>
      </c>
      <c r="E18853" s="1">
        <v>40863.342361111107</v>
      </c>
      <c r="F18853">
        <v>9.9499999999999993</v>
      </c>
      <c r="G18853">
        <v>13543</v>
      </c>
      <c r="H18853" t="s">
        <v>10</v>
      </c>
      <c r="I18853" t="str">
        <f>IF(AND(LEFT(OnlineRetail[[#This Row],[InvoiceNo]],1)&lt;&gt;"C",OnlineRetail[[#This Row],[CustomerID]]&lt;&gt;""),"Yes","No")</f>
        <v>Yes</v>
      </c>
      <c r="J18853" s="4">
        <f>EOMONTH(OnlineRetail[[#This Row],[InvoiceDate]],-1)+1</f>
        <v>40848</v>
      </c>
      <c r="K18853" s="6">
        <f>OnlineRetail[[#This Row],[Quantity]]*OnlineRetail[[#This Row],[UnitPrice]]</f>
        <v>179.1</v>
      </c>
      <c r="L18853" t="str">
        <f t="shared" si="294"/>
        <v>13543|Nov-2011</v>
      </c>
    </row>
    <row r="18854" spans="1:12">
      <c r="A18854">
        <v>550185</v>
      </c>
      <c r="B18854" t="s">
        <v>137</v>
      </c>
      <c r="C18854" t="s">
        <v>72</v>
      </c>
      <c r="D18854">
        <v>2</v>
      </c>
      <c r="E18854" s="1">
        <v>40863.345138888893</v>
      </c>
      <c r="F18854">
        <v>4.25</v>
      </c>
      <c r="G18854">
        <v>13726</v>
      </c>
      <c r="H18854" t="s">
        <v>10</v>
      </c>
      <c r="I18854" t="str">
        <f>IF(AND(LEFT(OnlineRetail[[#This Row],[InvoiceNo]],1)&lt;&gt;"C",OnlineRetail[[#This Row],[CustomerID]]&lt;&gt;""),"Yes","No")</f>
        <v>Yes</v>
      </c>
      <c r="J18854" s="4">
        <f>EOMONTH(OnlineRetail[[#This Row],[InvoiceDate]],-1)+1</f>
        <v>40848</v>
      </c>
      <c r="K18854" s="6">
        <f>OnlineRetail[[#This Row],[Quantity]]*OnlineRetail[[#This Row],[UnitPrice]]</f>
        <v>8.5</v>
      </c>
      <c r="L18854" t="str">
        <f t="shared" si="294"/>
        <v>13726|Nov-2011</v>
      </c>
    </row>
    <row r="18855" spans="1:12">
      <c r="A18855">
        <v>543675</v>
      </c>
      <c r="B18855" t="s">
        <v>296</v>
      </c>
      <c r="C18855" t="s">
        <v>62</v>
      </c>
      <c r="D18855">
        <v>12</v>
      </c>
      <c r="E18855" s="1">
        <v>40863.34652777778</v>
      </c>
      <c r="F18855">
        <v>9.9499999999999993</v>
      </c>
      <c r="G18855">
        <v>12897</v>
      </c>
      <c r="H18855" t="s">
        <v>10</v>
      </c>
      <c r="I18855" t="str">
        <f>IF(AND(LEFT(OnlineRetail[[#This Row],[InvoiceNo]],1)&lt;&gt;"C",OnlineRetail[[#This Row],[CustomerID]]&lt;&gt;""),"Yes","No")</f>
        <v>Yes</v>
      </c>
      <c r="J18855" s="4">
        <f>EOMONTH(OnlineRetail[[#This Row],[InvoiceDate]],-1)+1</f>
        <v>40848</v>
      </c>
      <c r="K18855" s="6">
        <f>OnlineRetail[[#This Row],[Quantity]]*OnlineRetail[[#This Row],[UnitPrice]]</f>
        <v>119.39999999999999</v>
      </c>
      <c r="L18855" t="str">
        <f t="shared" si="294"/>
        <v>12897|Nov-2011</v>
      </c>
    </row>
    <row r="18856" spans="1:12">
      <c r="A18856">
        <v>537104</v>
      </c>
      <c r="B18856" t="s">
        <v>130</v>
      </c>
      <c r="C18856" t="s">
        <v>72</v>
      </c>
      <c r="D18856">
        <v>22</v>
      </c>
      <c r="E18856" s="1">
        <v>40863.352777777778</v>
      </c>
      <c r="F18856">
        <v>5.95</v>
      </c>
      <c r="G18856">
        <v>12511</v>
      </c>
      <c r="H18856" t="s">
        <v>10</v>
      </c>
      <c r="I18856" t="str">
        <f>IF(AND(LEFT(OnlineRetail[[#This Row],[InvoiceNo]],1)&lt;&gt;"C",OnlineRetail[[#This Row],[CustomerID]]&lt;&gt;""),"Yes","No")</f>
        <v>Yes</v>
      </c>
      <c r="J18856" s="4">
        <f>EOMONTH(OnlineRetail[[#This Row],[InvoiceDate]],-1)+1</f>
        <v>40848</v>
      </c>
      <c r="K18856" s="6">
        <f>OnlineRetail[[#This Row],[Quantity]]*OnlineRetail[[#This Row],[UnitPrice]]</f>
        <v>130.9</v>
      </c>
      <c r="L18856" t="str">
        <f t="shared" si="294"/>
        <v>12511|Nov-2011</v>
      </c>
    </row>
    <row r="18857" spans="1:12">
      <c r="A18857">
        <v>549210</v>
      </c>
      <c r="B18857" t="s">
        <v>279</v>
      </c>
      <c r="C18857" t="s">
        <v>39</v>
      </c>
      <c r="D18857">
        <v>16</v>
      </c>
      <c r="E18857" s="1">
        <v>40863.35833333333</v>
      </c>
      <c r="F18857">
        <v>3.39</v>
      </c>
      <c r="G18857">
        <v>13546</v>
      </c>
      <c r="H18857" t="s">
        <v>10</v>
      </c>
      <c r="I18857" t="str">
        <f>IF(AND(LEFT(OnlineRetail[[#This Row],[InvoiceNo]],1)&lt;&gt;"C",OnlineRetail[[#This Row],[CustomerID]]&lt;&gt;""),"Yes","No")</f>
        <v>Yes</v>
      </c>
      <c r="J18857" s="4">
        <f>EOMONTH(OnlineRetail[[#This Row],[InvoiceDate]],-1)+1</f>
        <v>40848</v>
      </c>
      <c r="K18857" s="6">
        <f>OnlineRetail[[#This Row],[Quantity]]*OnlineRetail[[#This Row],[UnitPrice]]</f>
        <v>54.24</v>
      </c>
      <c r="L18857" t="str">
        <f t="shared" si="294"/>
        <v>13546|Nov-2011</v>
      </c>
    </row>
    <row r="18858" spans="1:12">
      <c r="A18858">
        <v>551109</v>
      </c>
      <c r="B18858" t="s">
        <v>80</v>
      </c>
      <c r="C18858" t="s">
        <v>19</v>
      </c>
      <c r="D18858">
        <v>10</v>
      </c>
      <c r="E18858" s="1">
        <v>40863.366666666669</v>
      </c>
      <c r="F18858">
        <v>2.1</v>
      </c>
      <c r="G18858">
        <v>13557</v>
      </c>
      <c r="H18858" t="s">
        <v>17</v>
      </c>
      <c r="I18858" t="str">
        <f>IF(AND(LEFT(OnlineRetail[[#This Row],[InvoiceNo]],1)&lt;&gt;"C",OnlineRetail[[#This Row],[CustomerID]]&lt;&gt;""),"Yes","No")</f>
        <v>Yes</v>
      </c>
      <c r="J18858" s="4">
        <f>EOMONTH(OnlineRetail[[#This Row],[InvoiceDate]],-1)+1</f>
        <v>40848</v>
      </c>
      <c r="K18858" s="6">
        <f>OnlineRetail[[#This Row],[Quantity]]*OnlineRetail[[#This Row],[UnitPrice]]</f>
        <v>21</v>
      </c>
      <c r="L18858" t="str">
        <f t="shared" si="294"/>
        <v>13557|Nov-2011</v>
      </c>
    </row>
    <row r="18859" spans="1:12">
      <c r="A18859">
        <v>552137</v>
      </c>
      <c r="B18859" t="s">
        <v>211</v>
      </c>
      <c r="C18859" t="s">
        <v>27</v>
      </c>
      <c r="D18859">
        <v>3</v>
      </c>
      <c r="E18859" s="1">
        <v>40863.38958333333</v>
      </c>
      <c r="F18859">
        <v>4.95</v>
      </c>
      <c r="G18859">
        <v>12555</v>
      </c>
      <c r="H18859" t="s">
        <v>10</v>
      </c>
      <c r="I18859" t="str">
        <f>IF(AND(LEFT(OnlineRetail[[#This Row],[InvoiceNo]],1)&lt;&gt;"C",OnlineRetail[[#This Row],[CustomerID]]&lt;&gt;""),"Yes","No")</f>
        <v>Yes</v>
      </c>
      <c r="J18859" s="4">
        <f>EOMONTH(OnlineRetail[[#This Row],[InvoiceDate]],-1)+1</f>
        <v>40848</v>
      </c>
      <c r="K18859" s="6">
        <f>OnlineRetail[[#This Row],[Quantity]]*OnlineRetail[[#This Row],[UnitPrice]]</f>
        <v>14.850000000000001</v>
      </c>
      <c r="L18859" t="str">
        <f t="shared" si="294"/>
        <v>12555|Nov-2011</v>
      </c>
    </row>
    <row r="18860" spans="1:12">
      <c r="A18860">
        <v>538280</v>
      </c>
      <c r="B18860" t="s">
        <v>116</v>
      </c>
      <c r="C18860" t="s">
        <v>9</v>
      </c>
      <c r="D18860">
        <v>24</v>
      </c>
      <c r="E18860" s="1">
        <v>40863.392361111109</v>
      </c>
      <c r="F18860">
        <v>3.39</v>
      </c>
      <c r="G18860">
        <v>12356</v>
      </c>
      <c r="H18860" t="s">
        <v>10</v>
      </c>
      <c r="I18860" t="str">
        <f>IF(AND(LEFT(OnlineRetail[[#This Row],[InvoiceNo]],1)&lt;&gt;"C",OnlineRetail[[#This Row],[CustomerID]]&lt;&gt;""),"Yes","No")</f>
        <v>Yes</v>
      </c>
      <c r="J18860" s="4">
        <f>EOMONTH(OnlineRetail[[#This Row],[InvoiceDate]],-1)+1</f>
        <v>40848</v>
      </c>
      <c r="K18860" s="6">
        <f>OnlineRetail[[#This Row],[Quantity]]*OnlineRetail[[#This Row],[UnitPrice]]</f>
        <v>81.36</v>
      </c>
      <c r="L18860" t="str">
        <f t="shared" si="294"/>
        <v>12356|Nov-2011</v>
      </c>
    </row>
    <row r="18861" spans="1:12">
      <c r="A18861">
        <v>540567</v>
      </c>
      <c r="B18861" t="s">
        <v>193</v>
      </c>
      <c r="C18861" t="s">
        <v>16</v>
      </c>
      <c r="D18861">
        <v>16</v>
      </c>
      <c r="E18861" s="1">
        <v>40863.402083333327</v>
      </c>
      <c r="F18861">
        <v>9.9499999999999993</v>
      </c>
      <c r="G18861">
        <v>12899</v>
      </c>
      <c r="H18861" t="s">
        <v>10</v>
      </c>
      <c r="I18861" t="str">
        <f>IF(AND(LEFT(OnlineRetail[[#This Row],[InvoiceNo]],1)&lt;&gt;"C",OnlineRetail[[#This Row],[CustomerID]]&lt;&gt;""),"Yes","No")</f>
        <v>Yes</v>
      </c>
      <c r="J18861" s="4">
        <f>EOMONTH(OnlineRetail[[#This Row],[InvoiceDate]],-1)+1</f>
        <v>40848</v>
      </c>
      <c r="K18861" s="6">
        <f>OnlineRetail[[#This Row],[Quantity]]*OnlineRetail[[#This Row],[UnitPrice]]</f>
        <v>159.19999999999999</v>
      </c>
      <c r="L18861" t="str">
        <f t="shared" si="294"/>
        <v>12899|Nov-2011</v>
      </c>
    </row>
    <row r="18862" spans="1:12">
      <c r="A18862">
        <v>543914</v>
      </c>
      <c r="B18862" t="s">
        <v>58</v>
      </c>
      <c r="C18862" t="s">
        <v>33</v>
      </c>
      <c r="D18862">
        <v>4</v>
      </c>
      <c r="E18862" s="1">
        <v>40863.404166666667</v>
      </c>
      <c r="F18862">
        <v>0.85</v>
      </c>
      <c r="G18862">
        <v>12653</v>
      </c>
      <c r="H18862" t="s">
        <v>17</v>
      </c>
      <c r="I18862" t="str">
        <f>IF(AND(LEFT(OnlineRetail[[#This Row],[InvoiceNo]],1)&lt;&gt;"C",OnlineRetail[[#This Row],[CustomerID]]&lt;&gt;""),"Yes","No")</f>
        <v>Yes</v>
      </c>
      <c r="J18862" s="4">
        <f>EOMONTH(OnlineRetail[[#This Row],[InvoiceDate]],-1)+1</f>
        <v>40848</v>
      </c>
      <c r="K18862" s="6">
        <f>OnlineRetail[[#This Row],[Quantity]]*OnlineRetail[[#This Row],[UnitPrice]]</f>
        <v>3.4</v>
      </c>
      <c r="L18862" t="str">
        <f t="shared" si="294"/>
        <v>12653|Nov-2011</v>
      </c>
    </row>
    <row r="18863" spans="1:12">
      <c r="A18863">
        <v>546770</v>
      </c>
      <c r="B18863" t="s">
        <v>100</v>
      </c>
      <c r="C18863" t="s">
        <v>40</v>
      </c>
      <c r="D18863">
        <v>14</v>
      </c>
      <c r="E18863" s="1">
        <v>40863.415277777778</v>
      </c>
      <c r="F18863">
        <v>1.25</v>
      </c>
      <c r="G18863">
        <v>13587</v>
      </c>
      <c r="H18863" t="s">
        <v>10</v>
      </c>
      <c r="I18863" t="str">
        <f>IF(AND(LEFT(OnlineRetail[[#This Row],[InvoiceNo]],1)&lt;&gt;"C",OnlineRetail[[#This Row],[CustomerID]]&lt;&gt;""),"Yes","No")</f>
        <v>Yes</v>
      </c>
      <c r="J18863" s="4">
        <f>EOMONTH(OnlineRetail[[#This Row],[InvoiceDate]],-1)+1</f>
        <v>40848</v>
      </c>
      <c r="K18863" s="6">
        <f>OnlineRetail[[#This Row],[Quantity]]*OnlineRetail[[#This Row],[UnitPrice]]</f>
        <v>17.5</v>
      </c>
      <c r="L18863" t="str">
        <f t="shared" si="294"/>
        <v>13587|Nov-2011</v>
      </c>
    </row>
    <row r="18864" spans="1:12">
      <c r="A18864">
        <v>545818</v>
      </c>
      <c r="B18864" t="s">
        <v>130</v>
      </c>
      <c r="C18864" t="s">
        <v>29</v>
      </c>
      <c r="D18864">
        <v>14</v>
      </c>
      <c r="E18864" s="1">
        <v>40863.415277777778</v>
      </c>
      <c r="F18864">
        <v>3.39</v>
      </c>
      <c r="G18864">
        <v>12753</v>
      </c>
      <c r="H18864" t="s">
        <v>10</v>
      </c>
      <c r="I18864" t="str">
        <f>IF(AND(LEFT(OnlineRetail[[#This Row],[InvoiceNo]],1)&lt;&gt;"C",OnlineRetail[[#This Row],[CustomerID]]&lt;&gt;""),"Yes","No")</f>
        <v>Yes</v>
      </c>
      <c r="J18864" s="4">
        <f>EOMONTH(OnlineRetail[[#This Row],[InvoiceDate]],-1)+1</f>
        <v>40848</v>
      </c>
      <c r="K18864" s="6">
        <f>OnlineRetail[[#This Row],[Quantity]]*OnlineRetail[[#This Row],[UnitPrice]]</f>
        <v>47.46</v>
      </c>
      <c r="L18864" t="str">
        <f t="shared" si="294"/>
        <v>12753|Nov-2011</v>
      </c>
    </row>
    <row r="18865" spans="1:12">
      <c r="A18865">
        <v>552616</v>
      </c>
      <c r="B18865" t="s">
        <v>63</v>
      </c>
      <c r="C18865" t="s">
        <v>42</v>
      </c>
      <c r="D18865">
        <v>8</v>
      </c>
      <c r="E18865" s="1">
        <v>40863.419444444437</v>
      </c>
      <c r="F18865">
        <v>5.95</v>
      </c>
      <c r="G18865">
        <v>12376</v>
      </c>
      <c r="H18865" t="s">
        <v>10</v>
      </c>
      <c r="I18865" t="str">
        <f>IF(AND(LEFT(OnlineRetail[[#This Row],[InvoiceNo]],1)&lt;&gt;"C",OnlineRetail[[#This Row],[CustomerID]]&lt;&gt;""),"Yes","No")</f>
        <v>Yes</v>
      </c>
      <c r="J18865" s="4">
        <f>EOMONTH(OnlineRetail[[#This Row],[InvoiceDate]],-1)+1</f>
        <v>40848</v>
      </c>
      <c r="K18865" s="6">
        <f>OnlineRetail[[#This Row],[Quantity]]*OnlineRetail[[#This Row],[UnitPrice]]</f>
        <v>47.6</v>
      </c>
      <c r="L18865" t="str">
        <f t="shared" si="294"/>
        <v>12376|Nov-2011</v>
      </c>
    </row>
    <row r="18866" spans="1:12">
      <c r="A18866">
        <v>541698</v>
      </c>
      <c r="B18866" t="s">
        <v>190</v>
      </c>
      <c r="C18866" t="s">
        <v>50</v>
      </c>
      <c r="D18866">
        <v>15</v>
      </c>
      <c r="E18866" s="1">
        <v>40863.421527777777</v>
      </c>
      <c r="F18866">
        <v>0.85</v>
      </c>
      <c r="G18866">
        <v>13743</v>
      </c>
      <c r="H18866" t="s">
        <v>10</v>
      </c>
      <c r="I18866" t="str">
        <f>IF(AND(LEFT(OnlineRetail[[#This Row],[InvoiceNo]],1)&lt;&gt;"C",OnlineRetail[[#This Row],[CustomerID]]&lt;&gt;""),"Yes","No")</f>
        <v>Yes</v>
      </c>
      <c r="J18866" s="4">
        <f>EOMONTH(OnlineRetail[[#This Row],[InvoiceDate]],-1)+1</f>
        <v>40848</v>
      </c>
      <c r="K18866" s="6">
        <f>OnlineRetail[[#This Row],[Quantity]]*OnlineRetail[[#This Row],[UnitPrice]]</f>
        <v>12.75</v>
      </c>
      <c r="L18866" t="str">
        <f t="shared" si="294"/>
        <v>13743|Nov-2011</v>
      </c>
    </row>
    <row r="18867" spans="1:12">
      <c r="A18867">
        <v>546378</v>
      </c>
      <c r="B18867" t="s">
        <v>206</v>
      </c>
      <c r="C18867" t="s">
        <v>83</v>
      </c>
      <c r="D18867">
        <v>20</v>
      </c>
      <c r="E18867" s="1">
        <v>40863.442361111112</v>
      </c>
      <c r="F18867">
        <v>4.25</v>
      </c>
      <c r="G18867">
        <v>13548</v>
      </c>
      <c r="H18867" t="s">
        <v>10</v>
      </c>
      <c r="I18867" t="str">
        <f>IF(AND(LEFT(OnlineRetail[[#This Row],[InvoiceNo]],1)&lt;&gt;"C",OnlineRetail[[#This Row],[CustomerID]]&lt;&gt;""),"Yes","No")</f>
        <v>Yes</v>
      </c>
      <c r="J18867" s="4">
        <f>EOMONTH(OnlineRetail[[#This Row],[InvoiceDate]],-1)+1</f>
        <v>40848</v>
      </c>
      <c r="K18867" s="6">
        <f>OnlineRetail[[#This Row],[Quantity]]*OnlineRetail[[#This Row],[UnitPrice]]</f>
        <v>85</v>
      </c>
      <c r="L18867" t="str">
        <f t="shared" si="294"/>
        <v>13548|Nov-2011</v>
      </c>
    </row>
    <row r="18868" spans="1:12">
      <c r="A18868">
        <v>546392</v>
      </c>
      <c r="B18868" t="s">
        <v>88</v>
      </c>
      <c r="C18868" t="s">
        <v>16</v>
      </c>
      <c r="D18868">
        <v>14</v>
      </c>
      <c r="E18868" s="1">
        <v>40863.442361111112</v>
      </c>
      <c r="F18868">
        <v>1.65</v>
      </c>
      <c r="G18868">
        <v>13633</v>
      </c>
      <c r="H18868" t="s">
        <v>10</v>
      </c>
      <c r="I18868" t="str">
        <f>IF(AND(LEFT(OnlineRetail[[#This Row],[InvoiceNo]],1)&lt;&gt;"C",OnlineRetail[[#This Row],[CustomerID]]&lt;&gt;""),"Yes","No")</f>
        <v>Yes</v>
      </c>
      <c r="J18868" s="4">
        <f>EOMONTH(OnlineRetail[[#This Row],[InvoiceDate]],-1)+1</f>
        <v>40848</v>
      </c>
      <c r="K18868" s="6">
        <f>OnlineRetail[[#This Row],[Quantity]]*OnlineRetail[[#This Row],[UnitPrice]]</f>
        <v>23.099999999999998</v>
      </c>
      <c r="L18868" t="str">
        <f t="shared" si="294"/>
        <v>13633|Nov-2011</v>
      </c>
    </row>
    <row r="18869" spans="1:12">
      <c r="A18869">
        <v>547758</v>
      </c>
      <c r="B18869" t="s">
        <v>263</v>
      </c>
      <c r="C18869" t="s">
        <v>40</v>
      </c>
      <c r="D18869">
        <v>15</v>
      </c>
      <c r="E18869" s="1">
        <v>40863.445833333331</v>
      </c>
      <c r="F18869">
        <v>1.65</v>
      </c>
      <c r="G18869">
        <v>12605</v>
      </c>
      <c r="H18869" t="s">
        <v>10</v>
      </c>
      <c r="I18869" t="str">
        <f>IF(AND(LEFT(OnlineRetail[[#This Row],[InvoiceNo]],1)&lt;&gt;"C",OnlineRetail[[#This Row],[CustomerID]]&lt;&gt;""),"Yes","No")</f>
        <v>Yes</v>
      </c>
      <c r="J18869" s="4">
        <f>EOMONTH(OnlineRetail[[#This Row],[InvoiceDate]],-1)+1</f>
        <v>40848</v>
      </c>
      <c r="K18869" s="6">
        <f>OnlineRetail[[#This Row],[Quantity]]*OnlineRetail[[#This Row],[UnitPrice]]</f>
        <v>24.75</v>
      </c>
      <c r="L18869" t="str">
        <f t="shared" si="294"/>
        <v>12605|Nov-2011</v>
      </c>
    </row>
    <row r="18870" spans="1:12">
      <c r="A18870">
        <v>547330</v>
      </c>
      <c r="B18870" t="s">
        <v>116</v>
      </c>
      <c r="C18870" t="s">
        <v>72</v>
      </c>
      <c r="D18870">
        <v>11</v>
      </c>
      <c r="E18870" s="1">
        <v>40863.448611111111</v>
      </c>
      <c r="F18870">
        <v>2.1</v>
      </c>
      <c r="G18870">
        <v>13703</v>
      </c>
      <c r="H18870" t="s">
        <v>10</v>
      </c>
      <c r="I18870" t="str">
        <f>IF(AND(LEFT(OnlineRetail[[#This Row],[InvoiceNo]],1)&lt;&gt;"C",OnlineRetail[[#This Row],[CustomerID]]&lt;&gt;""),"Yes","No")</f>
        <v>Yes</v>
      </c>
      <c r="J18870" s="4">
        <f>EOMONTH(OnlineRetail[[#This Row],[InvoiceDate]],-1)+1</f>
        <v>40848</v>
      </c>
      <c r="K18870" s="6">
        <f>OnlineRetail[[#This Row],[Quantity]]*OnlineRetail[[#This Row],[UnitPrice]]</f>
        <v>23.1</v>
      </c>
      <c r="L18870" t="str">
        <f t="shared" si="294"/>
        <v>13703|Nov-2011</v>
      </c>
    </row>
    <row r="18871" spans="1:12">
      <c r="A18871">
        <v>545072</v>
      </c>
      <c r="B18871" t="s">
        <v>122</v>
      </c>
      <c r="C18871" t="s">
        <v>46</v>
      </c>
      <c r="D18871">
        <v>20</v>
      </c>
      <c r="E18871" s="1">
        <v>40863.456944444442</v>
      </c>
      <c r="F18871">
        <v>2.1</v>
      </c>
      <c r="G18871">
        <v>13308</v>
      </c>
      <c r="H18871" t="s">
        <v>10</v>
      </c>
      <c r="I18871" t="str">
        <f>IF(AND(LEFT(OnlineRetail[[#This Row],[InvoiceNo]],1)&lt;&gt;"C",OnlineRetail[[#This Row],[CustomerID]]&lt;&gt;""),"Yes","No")</f>
        <v>Yes</v>
      </c>
      <c r="J18871" s="4">
        <f>EOMONTH(OnlineRetail[[#This Row],[InvoiceDate]],-1)+1</f>
        <v>40848</v>
      </c>
      <c r="K18871" s="6">
        <f>OnlineRetail[[#This Row],[Quantity]]*OnlineRetail[[#This Row],[UnitPrice]]</f>
        <v>42</v>
      </c>
      <c r="L18871" t="str">
        <f t="shared" si="294"/>
        <v>13308|Nov-2011</v>
      </c>
    </row>
    <row r="18872" spans="1:12">
      <c r="A18872">
        <v>536815</v>
      </c>
      <c r="B18872" t="s">
        <v>120</v>
      </c>
      <c r="C18872" t="s">
        <v>19</v>
      </c>
      <c r="D18872">
        <v>2</v>
      </c>
      <c r="E18872" s="1">
        <v>40863.461805555547</v>
      </c>
      <c r="F18872">
        <v>7.95</v>
      </c>
      <c r="G18872">
        <v>14020</v>
      </c>
      <c r="H18872" t="s">
        <v>10</v>
      </c>
      <c r="I18872" t="str">
        <f>IF(AND(LEFT(OnlineRetail[[#This Row],[InvoiceNo]],1)&lt;&gt;"C",OnlineRetail[[#This Row],[CustomerID]]&lt;&gt;""),"Yes","No")</f>
        <v>Yes</v>
      </c>
      <c r="J18872" s="4">
        <f>EOMONTH(OnlineRetail[[#This Row],[InvoiceDate]],-1)+1</f>
        <v>40848</v>
      </c>
      <c r="K18872" s="6">
        <f>OnlineRetail[[#This Row],[Quantity]]*OnlineRetail[[#This Row],[UnitPrice]]</f>
        <v>15.9</v>
      </c>
      <c r="L18872" t="str">
        <f t="shared" si="294"/>
        <v>14020|Nov-2011</v>
      </c>
    </row>
    <row r="18873" spans="1:12">
      <c r="A18873">
        <v>537230</v>
      </c>
      <c r="B18873" t="s">
        <v>248</v>
      </c>
      <c r="C18873" t="s">
        <v>53</v>
      </c>
      <c r="D18873">
        <v>5</v>
      </c>
      <c r="E18873" s="1">
        <v>40863.463194444441</v>
      </c>
      <c r="F18873">
        <v>1.65</v>
      </c>
      <c r="G18873">
        <v>13726</v>
      </c>
      <c r="H18873" t="s">
        <v>10</v>
      </c>
      <c r="I18873" t="str">
        <f>IF(AND(LEFT(OnlineRetail[[#This Row],[InvoiceNo]],1)&lt;&gt;"C",OnlineRetail[[#This Row],[CustomerID]]&lt;&gt;""),"Yes","No")</f>
        <v>Yes</v>
      </c>
      <c r="J18873" s="4">
        <f>EOMONTH(OnlineRetail[[#This Row],[InvoiceDate]],-1)+1</f>
        <v>40848</v>
      </c>
      <c r="K18873" s="6">
        <f>OnlineRetail[[#This Row],[Quantity]]*OnlineRetail[[#This Row],[UnitPrice]]</f>
        <v>8.25</v>
      </c>
      <c r="L18873" t="str">
        <f t="shared" si="294"/>
        <v>13726|Nov-2011</v>
      </c>
    </row>
    <row r="18874" spans="1:12">
      <c r="A18874">
        <v>545952</v>
      </c>
      <c r="B18874" t="s">
        <v>20</v>
      </c>
      <c r="C18874" t="s">
        <v>9</v>
      </c>
      <c r="D18874">
        <v>19</v>
      </c>
      <c r="E18874" s="1">
        <v>40863.46597222222</v>
      </c>
      <c r="F18874">
        <v>4.95</v>
      </c>
      <c r="G18874">
        <v>12811</v>
      </c>
      <c r="H18874" t="s">
        <v>10</v>
      </c>
      <c r="I18874" t="str">
        <f>IF(AND(LEFT(OnlineRetail[[#This Row],[InvoiceNo]],1)&lt;&gt;"C",OnlineRetail[[#This Row],[CustomerID]]&lt;&gt;""),"Yes","No")</f>
        <v>Yes</v>
      </c>
      <c r="J18874" s="4">
        <f>EOMONTH(OnlineRetail[[#This Row],[InvoiceDate]],-1)+1</f>
        <v>40848</v>
      </c>
      <c r="K18874" s="6">
        <f>OnlineRetail[[#This Row],[Quantity]]*OnlineRetail[[#This Row],[UnitPrice]]</f>
        <v>94.05</v>
      </c>
      <c r="L18874" t="str">
        <f t="shared" si="294"/>
        <v>12811|Nov-2011</v>
      </c>
    </row>
    <row r="18875" spans="1:12">
      <c r="A18875">
        <v>555112</v>
      </c>
      <c r="B18875" t="s">
        <v>170</v>
      </c>
      <c r="C18875" t="s">
        <v>40</v>
      </c>
      <c r="D18875">
        <v>3</v>
      </c>
      <c r="E18875" s="1">
        <v>40863.466666666667</v>
      </c>
      <c r="F18875">
        <v>1.65</v>
      </c>
      <c r="G18875">
        <v>13785</v>
      </c>
      <c r="H18875" t="s">
        <v>10</v>
      </c>
      <c r="I18875" t="str">
        <f>IF(AND(LEFT(OnlineRetail[[#This Row],[InvoiceNo]],1)&lt;&gt;"C",OnlineRetail[[#This Row],[CustomerID]]&lt;&gt;""),"Yes","No")</f>
        <v>Yes</v>
      </c>
      <c r="J18875" s="4">
        <f>EOMONTH(OnlineRetail[[#This Row],[InvoiceDate]],-1)+1</f>
        <v>40848</v>
      </c>
      <c r="K18875" s="6">
        <f>OnlineRetail[[#This Row],[Quantity]]*OnlineRetail[[#This Row],[UnitPrice]]</f>
        <v>4.9499999999999993</v>
      </c>
      <c r="L18875" t="str">
        <f t="shared" si="294"/>
        <v>13785|Nov-2011</v>
      </c>
    </row>
    <row r="18876" spans="1:12">
      <c r="A18876">
        <v>548437</v>
      </c>
      <c r="B18876" t="s">
        <v>49</v>
      </c>
      <c r="C18876" t="s">
        <v>12</v>
      </c>
      <c r="D18876">
        <v>2</v>
      </c>
      <c r="E18876" s="1">
        <v>40863.466666666667</v>
      </c>
      <c r="F18876">
        <v>3.39</v>
      </c>
      <c r="G18876">
        <v>13579</v>
      </c>
      <c r="H18876" t="s">
        <v>10</v>
      </c>
      <c r="I18876" t="str">
        <f>IF(AND(LEFT(OnlineRetail[[#This Row],[InvoiceNo]],1)&lt;&gt;"C",OnlineRetail[[#This Row],[CustomerID]]&lt;&gt;""),"Yes","No")</f>
        <v>Yes</v>
      </c>
      <c r="J18876" s="4">
        <f>EOMONTH(OnlineRetail[[#This Row],[InvoiceDate]],-1)+1</f>
        <v>40848</v>
      </c>
      <c r="K18876" s="6">
        <f>OnlineRetail[[#This Row],[Quantity]]*OnlineRetail[[#This Row],[UnitPrice]]</f>
        <v>6.78</v>
      </c>
      <c r="L18876" t="str">
        <f t="shared" si="294"/>
        <v>13579|Nov-2011</v>
      </c>
    </row>
    <row r="18877" spans="1:12">
      <c r="A18877">
        <v>555233</v>
      </c>
      <c r="B18877" t="s">
        <v>253</v>
      </c>
      <c r="C18877" t="s">
        <v>42</v>
      </c>
      <c r="D18877">
        <v>21</v>
      </c>
      <c r="E18877" s="1">
        <v>40863.470833333333</v>
      </c>
      <c r="F18877">
        <v>9.9499999999999993</v>
      </c>
      <c r="G18877">
        <v>13469</v>
      </c>
      <c r="H18877" t="s">
        <v>17</v>
      </c>
      <c r="I18877" t="str">
        <f>IF(AND(LEFT(OnlineRetail[[#This Row],[InvoiceNo]],1)&lt;&gt;"C",OnlineRetail[[#This Row],[CustomerID]]&lt;&gt;""),"Yes","No")</f>
        <v>Yes</v>
      </c>
      <c r="J18877" s="4">
        <f>EOMONTH(OnlineRetail[[#This Row],[InvoiceDate]],-1)+1</f>
        <v>40848</v>
      </c>
      <c r="K18877" s="6">
        <f>OnlineRetail[[#This Row],[Quantity]]*OnlineRetail[[#This Row],[UnitPrice]]</f>
        <v>208.95</v>
      </c>
      <c r="L18877" t="str">
        <f t="shared" si="294"/>
        <v>13469|Nov-2011</v>
      </c>
    </row>
    <row r="18878" spans="1:12">
      <c r="A18878">
        <v>537270</v>
      </c>
      <c r="B18878" t="s">
        <v>268</v>
      </c>
      <c r="C18878" t="s">
        <v>33</v>
      </c>
      <c r="D18878">
        <v>10</v>
      </c>
      <c r="E18878" s="1">
        <v>40863.478472222218</v>
      </c>
      <c r="F18878">
        <v>4.25</v>
      </c>
      <c r="G18878">
        <v>14026</v>
      </c>
      <c r="H18878" t="s">
        <v>10</v>
      </c>
      <c r="I18878" t="str">
        <f>IF(AND(LEFT(OnlineRetail[[#This Row],[InvoiceNo]],1)&lt;&gt;"C",OnlineRetail[[#This Row],[CustomerID]]&lt;&gt;""),"Yes","No")</f>
        <v>Yes</v>
      </c>
      <c r="J18878" s="4">
        <f>EOMONTH(OnlineRetail[[#This Row],[InvoiceDate]],-1)+1</f>
        <v>40848</v>
      </c>
      <c r="K18878" s="6">
        <f>OnlineRetail[[#This Row],[Quantity]]*OnlineRetail[[#This Row],[UnitPrice]]</f>
        <v>42.5</v>
      </c>
      <c r="L18878" t="str">
        <f t="shared" si="294"/>
        <v>14026|Nov-2011</v>
      </c>
    </row>
    <row r="18879" spans="1:12">
      <c r="A18879">
        <v>539974</v>
      </c>
      <c r="B18879" t="s">
        <v>184</v>
      </c>
      <c r="C18879" t="s">
        <v>27</v>
      </c>
      <c r="D18879">
        <v>24</v>
      </c>
      <c r="E18879" s="1">
        <v>40863.481249999997</v>
      </c>
      <c r="F18879">
        <v>0.85</v>
      </c>
      <c r="G18879">
        <v>14041</v>
      </c>
      <c r="H18879" t="s">
        <v>70</v>
      </c>
      <c r="I18879" t="str">
        <f>IF(AND(LEFT(OnlineRetail[[#This Row],[InvoiceNo]],1)&lt;&gt;"C",OnlineRetail[[#This Row],[CustomerID]]&lt;&gt;""),"Yes","No")</f>
        <v>Yes</v>
      </c>
      <c r="J18879" s="4">
        <f>EOMONTH(OnlineRetail[[#This Row],[InvoiceDate]],-1)+1</f>
        <v>40848</v>
      </c>
      <c r="K18879" s="6">
        <f>OnlineRetail[[#This Row],[Quantity]]*OnlineRetail[[#This Row],[UnitPrice]]</f>
        <v>20.399999999999999</v>
      </c>
      <c r="L18879" t="str">
        <f t="shared" si="294"/>
        <v>14041|Nov-2011</v>
      </c>
    </row>
    <row r="18880" spans="1:12">
      <c r="A18880">
        <v>536818</v>
      </c>
      <c r="B18880" t="s">
        <v>218</v>
      </c>
      <c r="C18880" t="s">
        <v>62</v>
      </c>
      <c r="D18880">
        <v>21</v>
      </c>
      <c r="E18880" s="1">
        <v>40863.493055555547</v>
      </c>
      <c r="F18880">
        <v>9.9499999999999993</v>
      </c>
      <c r="G18880">
        <v>13484</v>
      </c>
      <c r="H18880" t="s">
        <v>10</v>
      </c>
      <c r="I18880" t="str">
        <f>IF(AND(LEFT(OnlineRetail[[#This Row],[InvoiceNo]],1)&lt;&gt;"C",OnlineRetail[[#This Row],[CustomerID]]&lt;&gt;""),"Yes","No")</f>
        <v>Yes</v>
      </c>
      <c r="J18880" s="4">
        <f>EOMONTH(OnlineRetail[[#This Row],[InvoiceDate]],-1)+1</f>
        <v>40848</v>
      </c>
      <c r="K18880" s="6">
        <f>OnlineRetail[[#This Row],[Quantity]]*OnlineRetail[[#This Row],[UnitPrice]]</f>
        <v>208.95</v>
      </c>
      <c r="L18880" t="str">
        <f t="shared" si="294"/>
        <v>13484|Nov-2011</v>
      </c>
    </row>
    <row r="18881" spans="1:12">
      <c r="A18881">
        <v>544341</v>
      </c>
      <c r="B18881" t="s">
        <v>238</v>
      </c>
      <c r="C18881" t="s">
        <v>24</v>
      </c>
      <c r="D18881">
        <v>2</v>
      </c>
      <c r="E18881" s="1">
        <v>40863.495833333327</v>
      </c>
      <c r="F18881">
        <v>9.9499999999999993</v>
      </c>
      <c r="G18881">
        <v>12899</v>
      </c>
      <c r="H18881" t="s">
        <v>10</v>
      </c>
      <c r="I18881" t="str">
        <f>IF(AND(LEFT(OnlineRetail[[#This Row],[InvoiceNo]],1)&lt;&gt;"C",OnlineRetail[[#This Row],[CustomerID]]&lt;&gt;""),"Yes","No")</f>
        <v>Yes</v>
      </c>
      <c r="J18881" s="4">
        <f>EOMONTH(OnlineRetail[[#This Row],[InvoiceDate]],-1)+1</f>
        <v>40848</v>
      </c>
      <c r="K18881" s="6">
        <f>OnlineRetail[[#This Row],[Quantity]]*OnlineRetail[[#This Row],[UnitPrice]]</f>
        <v>19.899999999999999</v>
      </c>
      <c r="L18881" t="str">
        <f t="shared" si="294"/>
        <v>12899|Nov-2011</v>
      </c>
    </row>
    <row r="18882" spans="1:12">
      <c r="A18882">
        <v>554953</v>
      </c>
      <c r="B18882" t="s">
        <v>196</v>
      </c>
      <c r="C18882" t="s">
        <v>53</v>
      </c>
      <c r="D18882">
        <v>6</v>
      </c>
      <c r="E18882" s="1">
        <v>40863.50277777778</v>
      </c>
      <c r="F18882">
        <v>1.25</v>
      </c>
      <c r="G18882">
        <v>13694</v>
      </c>
      <c r="H18882" t="s">
        <v>22</v>
      </c>
      <c r="I18882" t="str">
        <f>IF(AND(LEFT(OnlineRetail[[#This Row],[InvoiceNo]],1)&lt;&gt;"C",OnlineRetail[[#This Row],[CustomerID]]&lt;&gt;""),"Yes","No")</f>
        <v>Yes</v>
      </c>
      <c r="J18882" s="4">
        <f>EOMONTH(OnlineRetail[[#This Row],[InvoiceDate]],-1)+1</f>
        <v>40848</v>
      </c>
      <c r="K18882" s="6">
        <f>OnlineRetail[[#This Row],[Quantity]]*OnlineRetail[[#This Row],[UnitPrice]]</f>
        <v>7.5</v>
      </c>
      <c r="L18882" t="str">
        <f t="shared" ref="L18882:L18945" si="295">IF(I18882="Yes",G18882&amp;"|"&amp;TEXT(J18882,"mmm-yyyy"),"")</f>
        <v>13694|Nov-2011</v>
      </c>
    </row>
    <row r="18883" spans="1:12">
      <c r="A18883">
        <v>545836</v>
      </c>
      <c r="B18883" t="s">
        <v>285</v>
      </c>
      <c r="C18883" t="s">
        <v>46</v>
      </c>
      <c r="D18883">
        <v>3</v>
      </c>
      <c r="E18883" s="1">
        <v>40863.504861111112</v>
      </c>
      <c r="F18883">
        <v>4.25</v>
      </c>
      <c r="G18883">
        <v>14293</v>
      </c>
      <c r="H18883" t="s">
        <v>70</v>
      </c>
      <c r="I18883" t="str">
        <f>IF(AND(LEFT(OnlineRetail[[#This Row],[InvoiceNo]],1)&lt;&gt;"C",OnlineRetail[[#This Row],[CustomerID]]&lt;&gt;""),"Yes","No")</f>
        <v>Yes</v>
      </c>
      <c r="J18883" s="4">
        <f>EOMONTH(OnlineRetail[[#This Row],[InvoiceDate]],-1)+1</f>
        <v>40848</v>
      </c>
      <c r="K18883" s="6">
        <f>OnlineRetail[[#This Row],[Quantity]]*OnlineRetail[[#This Row],[UnitPrice]]</f>
        <v>12.75</v>
      </c>
      <c r="L18883" t="str">
        <f t="shared" si="295"/>
        <v>14293|Nov-2011</v>
      </c>
    </row>
    <row r="18884" spans="1:12">
      <c r="A18884">
        <v>539064</v>
      </c>
      <c r="B18884" t="s">
        <v>205</v>
      </c>
      <c r="C18884" t="s">
        <v>40</v>
      </c>
      <c r="D18884">
        <v>14</v>
      </c>
      <c r="E18884" s="1">
        <v>40863.519444444442</v>
      </c>
      <c r="F18884">
        <v>2.1</v>
      </c>
      <c r="G18884">
        <v>13247</v>
      </c>
      <c r="H18884" t="s">
        <v>10</v>
      </c>
      <c r="I18884" t="str">
        <f>IF(AND(LEFT(OnlineRetail[[#This Row],[InvoiceNo]],1)&lt;&gt;"C",OnlineRetail[[#This Row],[CustomerID]]&lt;&gt;""),"Yes","No")</f>
        <v>Yes</v>
      </c>
      <c r="J18884" s="4">
        <f>EOMONTH(OnlineRetail[[#This Row],[InvoiceDate]],-1)+1</f>
        <v>40848</v>
      </c>
      <c r="K18884" s="6">
        <f>OnlineRetail[[#This Row],[Quantity]]*OnlineRetail[[#This Row],[UnitPrice]]</f>
        <v>29.400000000000002</v>
      </c>
      <c r="L18884" t="str">
        <f t="shared" si="295"/>
        <v>13247|Nov-2011</v>
      </c>
    </row>
    <row r="18885" spans="1:12">
      <c r="A18885">
        <v>542983</v>
      </c>
      <c r="B18885" t="s">
        <v>225</v>
      </c>
      <c r="C18885" t="s">
        <v>83</v>
      </c>
      <c r="D18885">
        <v>12</v>
      </c>
      <c r="E18885" s="1">
        <v>40863.523611111108</v>
      </c>
      <c r="F18885">
        <v>1.65</v>
      </c>
      <c r="G18885">
        <v>12828</v>
      </c>
      <c r="H18885" t="s">
        <v>10</v>
      </c>
      <c r="I18885" t="str">
        <f>IF(AND(LEFT(OnlineRetail[[#This Row],[InvoiceNo]],1)&lt;&gt;"C",OnlineRetail[[#This Row],[CustomerID]]&lt;&gt;""),"Yes","No")</f>
        <v>Yes</v>
      </c>
      <c r="J18885" s="4">
        <f>EOMONTH(OnlineRetail[[#This Row],[InvoiceDate]],-1)+1</f>
        <v>40848</v>
      </c>
      <c r="K18885" s="6">
        <f>OnlineRetail[[#This Row],[Quantity]]*OnlineRetail[[#This Row],[UnitPrice]]</f>
        <v>19.799999999999997</v>
      </c>
      <c r="L18885" t="str">
        <f t="shared" si="295"/>
        <v>12828|Nov-2011</v>
      </c>
    </row>
    <row r="18886" spans="1:12">
      <c r="A18886">
        <v>553434</v>
      </c>
      <c r="B18886" t="s">
        <v>136</v>
      </c>
      <c r="C18886" t="s">
        <v>19</v>
      </c>
      <c r="D18886">
        <v>5</v>
      </c>
      <c r="E18886" s="1">
        <v>40863.527777777781</v>
      </c>
      <c r="F18886">
        <v>2.5499999999999998</v>
      </c>
      <c r="G18886">
        <v>12992</v>
      </c>
      <c r="H18886" t="s">
        <v>10</v>
      </c>
      <c r="I18886" t="str">
        <f>IF(AND(LEFT(OnlineRetail[[#This Row],[InvoiceNo]],1)&lt;&gt;"C",OnlineRetail[[#This Row],[CustomerID]]&lt;&gt;""),"Yes","No")</f>
        <v>Yes</v>
      </c>
      <c r="J18886" s="4">
        <f>EOMONTH(OnlineRetail[[#This Row],[InvoiceDate]],-1)+1</f>
        <v>40848</v>
      </c>
      <c r="K18886" s="6">
        <f>OnlineRetail[[#This Row],[Quantity]]*OnlineRetail[[#This Row],[UnitPrice]]</f>
        <v>12.75</v>
      </c>
      <c r="L18886" t="str">
        <f t="shared" si="295"/>
        <v>12992|Nov-2011</v>
      </c>
    </row>
    <row r="18887" spans="1:12">
      <c r="A18887">
        <v>537525</v>
      </c>
      <c r="B18887" t="s">
        <v>150</v>
      </c>
      <c r="C18887" t="s">
        <v>83</v>
      </c>
      <c r="D18887">
        <v>6</v>
      </c>
      <c r="E18887" s="1">
        <v>40863.52847222222</v>
      </c>
      <c r="F18887">
        <v>2.1</v>
      </c>
      <c r="G18887">
        <v>12668</v>
      </c>
      <c r="H18887" t="s">
        <v>10</v>
      </c>
      <c r="I18887" t="str">
        <f>IF(AND(LEFT(OnlineRetail[[#This Row],[InvoiceNo]],1)&lt;&gt;"C",OnlineRetail[[#This Row],[CustomerID]]&lt;&gt;""),"Yes","No")</f>
        <v>Yes</v>
      </c>
      <c r="J18887" s="4">
        <f>EOMONTH(OnlineRetail[[#This Row],[InvoiceDate]],-1)+1</f>
        <v>40848</v>
      </c>
      <c r="K18887" s="6">
        <f>OnlineRetail[[#This Row],[Quantity]]*OnlineRetail[[#This Row],[UnitPrice]]</f>
        <v>12.600000000000001</v>
      </c>
      <c r="L18887" t="str">
        <f t="shared" si="295"/>
        <v>12668|Nov-2011</v>
      </c>
    </row>
    <row r="18888" spans="1:12">
      <c r="A18888">
        <v>552791</v>
      </c>
      <c r="B18888" t="s">
        <v>217</v>
      </c>
      <c r="C18888" t="s">
        <v>33</v>
      </c>
      <c r="D18888">
        <v>19</v>
      </c>
      <c r="E18888" s="1">
        <v>40863.530555555553</v>
      </c>
      <c r="F18888">
        <v>1.65</v>
      </c>
      <c r="G18888">
        <v>12736</v>
      </c>
      <c r="H18888" t="s">
        <v>10</v>
      </c>
      <c r="I18888" t="str">
        <f>IF(AND(LEFT(OnlineRetail[[#This Row],[InvoiceNo]],1)&lt;&gt;"C",OnlineRetail[[#This Row],[CustomerID]]&lt;&gt;""),"Yes","No")</f>
        <v>Yes</v>
      </c>
      <c r="J18888" s="4">
        <f>EOMONTH(OnlineRetail[[#This Row],[InvoiceDate]],-1)+1</f>
        <v>40848</v>
      </c>
      <c r="K18888" s="6">
        <f>OnlineRetail[[#This Row],[Quantity]]*OnlineRetail[[#This Row],[UnitPrice]]</f>
        <v>31.349999999999998</v>
      </c>
      <c r="L18888" t="str">
        <f t="shared" si="295"/>
        <v>12736|Nov-2011</v>
      </c>
    </row>
    <row r="18889" spans="1:12">
      <c r="A18889">
        <v>552724</v>
      </c>
      <c r="B18889" t="s">
        <v>107</v>
      </c>
      <c r="C18889" t="s">
        <v>72</v>
      </c>
      <c r="D18889">
        <v>11</v>
      </c>
      <c r="E18889" s="1">
        <v>40863.53402777778</v>
      </c>
      <c r="F18889">
        <v>1.25</v>
      </c>
      <c r="G18889">
        <v>13934</v>
      </c>
      <c r="H18889" t="s">
        <v>10</v>
      </c>
      <c r="I18889" t="str">
        <f>IF(AND(LEFT(OnlineRetail[[#This Row],[InvoiceNo]],1)&lt;&gt;"C",OnlineRetail[[#This Row],[CustomerID]]&lt;&gt;""),"Yes","No")</f>
        <v>Yes</v>
      </c>
      <c r="J18889" s="4">
        <f>EOMONTH(OnlineRetail[[#This Row],[InvoiceDate]],-1)+1</f>
        <v>40848</v>
      </c>
      <c r="K18889" s="6">
        <f>OnlineRetail[[#This Row],[Quantity]]*OnlineRetail[[#This Row],[UnitPrice]]</f>
        <v>13.75</v>
      </c>
      <c r="L18889" t="str">
        <f t="shared" si="295"/>
        <v>13934|Nov-2011</v>
      </c>
    </row>
    <row r="18890" spans="1:12">
      <c r="A18890">
        <v>547007</v>
      </c>
      <c r="B18890" t="s">
        <v>266</v>
      </c>
      <c r="C18890" t="s">
        <v>24</v>
      </c>
      <c r="D18890">
        <v>7</v>
      </c>
      <c r="E18890" s="1">
        <v>40863.536111111112</v>
      </c>
      <c r="F18890">
        <v>2.1</v>
      </c>
      <c r="G18890">
        <v>13510</v>
      </c>
      <c r="H18890" t="s">
        <v>10</v>
      </c>
      <c r="I18890" t="str">
        <f>IF(AND(LEFT(OnlineRetail[[#This Row],[InvoiceNo]],1)&lt;&gt;"C",OnlineRetail[[#This Row],[CustomerID]]&lt;&gt;""),"Yes","No")</f>
        <v>Yes</v>
      </c>
      <c r="J18890" s="4">
        <f>EOMONTH(OnlineRetail[[#This Row],[InvoiceDate]],-1)+1</f>
        <v>40848</v>
      </c>
      <c r="K18890" s="6">
        <f>OnlineRetail[[#This Row],[Quantity]]*OnlineRetail[[#This Row],[UnitPrice]]</f>
        <v>14.700000000000001</v>
      </c>
      <c r="L18890" t="str">
        <f t="shared" si="295"/>
        <v>13510|Nov-2011</v>
      </c>
    </row>
    <row r="18891" spans="1:12">
      <c r="A18891">
        <v>537784</v>
      </c>
      <c r="B18891" t="s">
        <v>165</v>
      </c>
      <c r="C18891" t="s">
        <v>29</v>
      </c>
      <c r="D18891">
        <v>18</v>
      </c>
      <c r="E18891" s="1">
        <v>40863.545138888891</v>
      </c>
      <c r="F18891">
        <v>5.95</v>
      </c>
      <c r="G18891">
        <v>14259</v>
      </c>
      <c r="H18891" t="s">
        <v>10</v>
      </c>
      <c r="I18891" t="str">
        <f>IF(AND(LEFT(OnlineRetail[[#This Row],[InvoiceNo]],1)&lt;&gt;"C",OnlineRetail[[#This Row],[CustomerID]]&lt;&gt;""),"Yes","No")</f>
        <v>Yes</v>
      </c>
      <c r="J18891" s="4">
        <f>EOMONTH(OnlineRetail[[#This Row],[InvoiceDate]],-1)+1</f>
        <v>40848</v>
      </c>
      <c r="K18891" s="6">
        <f>OnlineRetail[[#This Row],[Quantity]]*OnlineRetail[[#This Row],[UnitPrice]]</f>
        <v>107.10000000000001</v>
      </c>
      <c r="L18891" t="str">
        <f t="shared" si="295"/>
        <v>14259|Nov-2011</v>
      </c>
    </row>
    <row r="18892" spans="1:12">
      <c r="A18892">
        <v>552668</v>
      </c>
      <c r="B18892" t="s">
        <v>232</v>
      </c>
      <c r="C18892" t="s">
        <v>16</v>
      </c>
      <c r="D18892">
        <v>15</v>
      </c>
      <c r="E18892" s="1">
        <v>40863.54583333333</v>
      </c>
      <c r="F18892">
        <v>4.25</v>
      </c>
      <c r="G18892">
        <v>13008</v>
      </c>
      <c r="H18892" t="s">
        <v>10</v>
      </c>
      <c r="I18892" t="str">
        <f>IF(AND(LEFT(OnlineRetail[[#This Row],[InvoiceNo]],1)&lt;&gt;"C",OnlineRetail[[#This Row],[CustomerID]]&lt;&gt;""),"Yes","No")</f>
        <v>Yes</v>
      </c>
      <c r="J18892" s="4">
        <f>EOMONTH(OnlineRetail[[#This Row],[InvoiceDate]],-1)+1</f>
        <v>40848</v>
      </c>
      <c r="K18892" s="6">
        <f>OnlineRetail[[#This Row],[Quantity]]*OnlineRetail[[#This Row],[UnitPrice]]</f>
        <v>63.75</v>
      </c>
      <c r="L18892" t="str">
        <f t="shared" si="295"/>
        <v>13008|Nov-2011</v>
      </c>
    </row>
    <row r="18893" spans="1:12">
      <c r="A18893">
        <v>555581</v>
      </c>
      <c r="B18893" t="s">
        <v>159</v>
      </c>
      <c r="C18893" t="s">
        <v>21</v>
      </c>
      <c r="D18893">
        <v>14</v>
      </c>
      <c r="E18893" s="1">
        <v>40863.554861111108</v>
      </c>
      <c r="F18893">
        <v>7.95</v>
      </c>
      <c r="G18893">
        <v>13767</v>
      </c>
      <c r="H18893" t="s">
        <v>10</v>
      </c>
      <c r="I18893" t="str">
        <f>IF(AND(LEFT(OnlineRetail[[#This Row],[InvoiceNo]],1)&lt;&gt;"C",OnlineRetail[[#This Row],[CustomerID]]&lt;&gt;""),"Yes","No")</f>
        <v>Yes</v>
      </c>
      <c r="J18893" s="4">
        <f>EOMONTH(OnlineRetail[[#This Row],[InvoiceDate]],-1)+1</f>
        <v>40848</v>
      </c>
      <c r="K18893" s="6">
        <f>OnlineRetail[[#This Row],[Quantity]]*OnlineRetail[[#This Row],[UnitPrice]]</f>
        <v>111.3</v>
      </c>
      <c r="L18893" t="str">
        <f t="shared" si="295"/>
        <v>13767|Nov-2011</v>
      </c>
    </row>
    <row r="18894" spans="1:12">
      <c r="A18894">
        <v>541533</v>
      </c>
      <c r="B18894" t="s">
        <v>98</v>
      </c>
      <c r="C18894" t="s">
        <v>72</v>
      </c>
      <c r="D18894">
        <v>9</v>
      </c>
      <c r="E18894" s="1">
        <v>40863.555555555547</v>
      </c>
      <c r="F18894">
        <v>1.25</v>
      </c>
      <c r="G18894">
        <v>13474</v>
      </c>
      <c r="H18894" t="s">
        <v>36</v>
      </c>
      <c r="I18894" t="str">
        <f>IF(AND(LEFT(OnlineRetail[[#This Row],[InvoiceNo]],1)&lt;&gt;"C",OnlineRetail[[#This Row],[CustomerID]]&lt;&gt;""),"Yes","No")</f>
        <v>Yes</v>
      </c>
      <c r="J18894" s="4">
        <f>EOMONTH(OnlineRetail[[#This Row],[InvoiceDate]],-1)+1</f>
        <v>40848</v>
      </c>
      <c r="K18894" s="6">
        <f>OnlineRetail[[#This Row],[Quantity]]*OnlineRetail[[#This Row],[UnitPrice]]</f>
        <v>11.25</v>
      </c>
      <c r="L18894" t="str">
        <f t="shared" si="295"/>
        <v>13474|Nov-2011</v>
      </c>
    </row>
    <row r="18895" spans="1:12">
      <c r="A18895">
        <v>541545</v>
      </c>
      <c r="B18895" t="s">
        <v>43</v>
      </c>
      <c r="C18895" t="s">
        <v>83</v>
      </c>
      <c r="D18895">
        <v>13</v>
      </c>
      <c r="E18895" s="1">
        <v>40863.556944444441</v>
      </c>
      <c r="F18895">
        <v>1.25</v>
      </c>
      <c r="G18895">
        <v>12584</v>
      </c>
      <c r="H18895" t="s">
        <v>10</v>
      </c>
      <c r="I18895" t="str">
        <f>IF(AND(LEFT(OnlineRetail[[#This Row],[InvoiceNo]],1)&lt;&gt;"C",OnlineRetail[[#This Row],[CustomerID]]&lt;&gt;""),"Yes","No")</f>
        <v>Yes</v>
      </c>
      <c r="J18895" s="4">
        <f>EOMONTH(OnlineRetail[[#This Row],[InvoiceDate]],-1)+1</f>
        <v>40848</v>
      </c>
      <c r="K18895" s="6">
        <f>OnlineRetail[[#This Row],[Quantity]]*OnlineRetail[[#This Row],[UnitPrice]]</f>
        <v>16.25</v>
      </c>
      <c r="L18895" t="str">
        <f t="shared" si="295"/>
        <v>12584|Nov-2011</v>
      </c>
    </row>
    <row r="18896" spans="1:12">
      <c r="A18896">
        <v>554232</v>
      </c>
      <c r="B18896" t="s">
        <v>86</v>
      </c>
      <c r="C18896" t="s">
        <v>12</v>
      </c>
      <c r="D18896">
        <v>11</v>
      </c>
      <c r="E18896" s="1">
        <v>40863.561111111107</v>
      </c>
      <c r="F18896">
        <v>2.5499999999999998</v>
      </c>
      <c r="G18896">
        <v>13792</v>
      </c>
      <c r="H18896" t="s">
        <v>10</v>
      </c>
      <c r="I18896" t="str">
        <f>IF(AND(LEFT(OnlineRetail[[#This Row],[InvoiceNo]],1)&lt;&gt;"C",OnlineRetail[[#This Row],[CustomerID]]&lt;&gt;""),"Yes","No")</f>
        <v>Yes</v>
      </c>
      <c r="J18896" s="4">
        <f>EOMONTH(OnlineRetail[[#This Row],[InvoiceDate]],-1)+1</f>
        <v>40848</v>
      </c>
      <c r="K18896" s="6">
        <f>OnlineRetail[[#This Row],[Quantity]]*OnlineRetail[[#This Row],[UnitPrice]]</f>
        <v>28.049999999999997</v>
      </c>
      <c r="L18896" t="str">
        <f t="shared" si="295"/>
        <v>13792|Nov-2011</v>
      </c>
    </row>
    <row r="18897" spans="1:12">
      <c r="A18897">
        <v>555806</v>
      </c>
      <c r="B18897" t="s">
        <v>110</v>
      </c>
      <c r="C18897" t="s">
        <v>29</v>
      </c>
      <c r="D18897">
        <v>12</v>
      </c>
      <c r="E18897" s="1">
        <v>40863.561805555553</v>
      </c>
      <c r="F18897">
        <v>1.65</v>
      </c>
      <c r="G18897">
        <v>13043</v>
      </c>
      <c r="H18897" t="s">
        <v>10</v>
      </c>
      <c r="I18897" t="str">
        <f>IF(AND(LEFT(OnlineRetail[[#This Row],[InvoiceNo]],1)&lt;&gt;"C",OnlineRetail[[#This Row],[CustomerID]]&lt;&gt;""),"Yes","No")</f>
        <v>Yes</v>
      </c>
      <c r="J18897" s="4">
        <f>EOMONTH(OnlineRetail[[#This Row],[InvoiceDate]],-1)+1</f>
        <v>40848</v>
      </c>
      <c r="K18897" s="6">
        <f>OnlineRetail[[#This Row],[Quantity]]*OnlineRetail[[#This Row],[UnitPrice]]</f>
        <v>19.799999999999997</v>
      </c>
      <c r="L18897" t="str">
        <f t="shared" si="295"/>
        <v>13043|Nov-2011</v>
      </c>
    </row>
    <row r="18898" spans="1:12">
      <c r="A18898">
        <v>547788</v>
      </c>
      <c r="B18898" t="s">
        <v>207</v>
      </c>
      <c r="C18898" t="s">
        <v>62</v>
      </c>
      <c r="D18898">
        <v>9</v>
      </c>
      <c r="E18898" s="1">
        <v>40863.561805555553</v>
      </c>
      <c r="F18898">
        <v>1.65</v>
      </c>
      <c r="G18898">
        <v>13149</v>
      </c>
      <c r="H18898" t="s">
        <v>17</v>
      </c>
      <c r="I18898" t="str">
        <f>IF(AND(LEFT(OnlineRetail[[#This Row],[InvoiceNo]],1)&lt;&gt;"C",OnlineRetail[[#This Row],[CustomerID]]&lt;&gt;""),"Yes","No")</f>
        <v>Yes</v>
      </c>
      <c r="J18898" s="4">
        <f>EOMONTH(OnlineRetail[[#This Row],[InvoiceDate]],-1)+1</f>
        <v>40848</v>
      </c>
      <c r="K18898" s="6">
        <f>OnlineRetail[[#This Row],[Quantity]]*OnlineRetail[[#This Row],[UnitPrice]]</f>
        <v>14.85</v>
      </c>
      <c r="L18898" t="str">
        <f t="shared" si="295"/>
        <v>13149|Nov-2011</v>
      </c>
    </row>
    <row r="18899" spans="1:12">
      <c r="A18899">
        <v>543949</v>
      </c>
      <c r="B18899" t="s">
        <v>297</v>
      </c>
      <c r="C18899" t="s">
        <v>72</v>
      </c>
      <c r="D18899">
        <v>21</v>
      </c>
      <c r="E18899" s="1">
        <v>40863.576388888891</v>
      </c>
      <c r="F18899">
        <v>9.9499999999999993</v>
      </c>
      <c r="G18899">
        <v>13407</v>
      </c>
      <c r="H18899" t="s">
        <v>10</v>
      </c>
      <c r="I18899" t="str">
        <f>IF(AND(LEFT(OnlineRetail[[#This Row],[InvoiceNo]],1)&lt;&gt;"C",OnlineRetail[[#This Row],[CustomerID]]&lt;&gt;""),"Yes","No")</f>
        <v>Yes</v>
      </c>
      <c r="J18899" s="4">
        <f>EOMONTH(OnlineRetail[[#This Row],[InvoiceDate]],-1)+1</f>
        <v>40848</v>
      </c>
      <c r="K18899" s="6">
        <f>OnlineRetail[[#This Row],[Quantity]]*OnlineRetail[[#This Row],[UnitPrice]]</f>
        <v>208.95</v>
      </c>
      <c r="L18899" t="str">
        <f t="shared" si="295"/>
        <v>13407|Nov-2011</v>
      </c>
    </row>
    <row r="18900" spans="1:12">
      <c r="A18900">
        <v>553472</v>
      </c>
      <c r="B18900" t="s">
        <v>136</v>
      </c>
      <c r="C18900" t="s">
        <v>48</v>
      </c>
      <c r="D18900">
        <v>23</v>
      </c>
      <c r="E18900" s="1">
        <v>40863.578472222223</v>
      </c>
      <c r="F18900">
        <v>0.85</v>
      </c>
      <c r="G18900">
        <v>12525</v>
      </c>
      <c r="H18900" t="s">
        <v>22</v>
      </c>
      <c r="I18900" t="str">
        <f>IF(AND(LEFT(OnlineRetail[[#This Row],[InvoiceNo]],1)&lt;&gt;"C",OnlineRetail[[#This Row],[CustomerID]]&lt;&gt;""),"Yes","No")</f>
        <v>Yes</v>
      </c>
      <c r="J18900" s="4">
        <f>EOMONTH(OnlineRetail[[#This Row],[InvoiceDate]],-1)+1</f>
        <v>40848</v>
      </c>
      <c r="K18900" s="6">
        <f>OnlineRetail[[#This Row],[Quantity]]*OnlineRetail[[#This Row],[UnitPrice]]</f>
        <v>19.55</v>
      </c>
      <c r="L18900" t="str">
        <f t="shared" si="295"/>
        <v>12525|Nov-2011</v>
      </c>
    </row>
    <row r="18901" spans="1:12">
      <c r="A18901">
        <v>540848</v>
      </c>
      <c r="B18901" t="s">
        <v>112</v>
      </c>
      <c r="C18901" t="s">
        <v>83</v>
      </c>
      <c r="D18901">
        <v>22</v>
      </c>
      <c r="E18901" s="1">
        <v>40863.587500000001</v>
      </c>
      <c r="F18901">
        <v>9.9499999999999993</v>
      </c>
      <c r="G18901">
        <v>13474</v>
      </c>
      <c r="H18901" t="s">
        <v>25</v>
      </c>
      <c r="I18901" t="str">
        <f>IF(AND(LEFT(OnlineRetail[[#This Row],[InvoiceNo]],1)&lt;&gt;"C",OnlineRetail[[#This Row],[CustomerID]]&lt;&gt;""),"Yes","No")</f>
        <v>Yes</v>
      </c>
      <c r="J18901" s="4">
        <f>EOMONTH(OnlineRetail[[#This Row],[InvoiceDate]],-1)+1</f>
        <v>40848</v>
      </c>
      <c r="K18901" s="6">
        <f>OnlineRetail[[#This Row],[Quantity]]*OnlineRetail[[#This Row],[UnitPrice]]</f>
        <v>218.89999999999998</v>
      </c>
      <c r="L18901" t="str">
        <f t="shared" si="295"/>
        <v>13474|Nov-2011</v>
      </c>
    </row>
    <row r="18902" spans="1:12">
      <c r="A18902">
        <v>540757</v>
      </c>
      <c r="B18902" t="s">
        <v>131</v>
      </c>
      <c r="C18902" t="s">
        <v>42</v>
      </c>
      <c r="D18902">
        <v>21</v>
      </c>
      <c r="E18902" s="1">
        <v>40863.592361111107</v>
      </c>
      <c r="F18902">
        <v>2.5499999999999998</v>
      </c>
      <c r="G18902">
        <v>13021</v>
      </c>
      <c r="H18902" t="s">
        <v>10</v>
      </c>
      <c r="I18902" t="str">
        <f>IF(AND(LEFT(OnlineRetail[[#This Row],[InvoiceNo]],1)&lt;&gt;"C",OnlineRetail[[#This Row],[CustomerID]]&lt;&gt;""),"Yes","No")</f>
        <v>Yes</v>
      </c>
      <c r="J18902" s="4">
        <f>EOMONTH(OnlineRetail[[#This Row],[InvoiceDate]],-1)+1</f>
        <v>40848</v>
      </c>
      <c r="K18902" s="6">
        <f>OnlineRetail[[#This Row],[Quantity]]*OnlineRetail[[#This Row],[UnitPrice]]</f>
        <v>53.55</v>
      </c>
      <c r="L18902" t="str">
        <f t="shared" si="295"/>
        <v>13021|Nov-2011</v>
      </c>
    </row>
    <row r="18903" spans="1:12">
      <c r="A18903">
        <v>548126</v>
      </c>
      <c r="B18903" t="s">
        <v>89</v>
      </c>
      <c r="C18903" t="s">
        <v>9</v>
      </c>
      <c r="D18903">
        <v>5</v>
      </c>
      <c r="E18903" s="1">
        <v>40863.595833333333</v>
      </c>
      <c r="F18903">
        <v>7.95</v>
      </c>
      <c r="G18903">
        <v>13823</v>
      </c>
      <c r="H18903" t="s">
        <v>10</v>
      </c>
      <c r="I18903" t="str">
        <f>IF(AND(LEFT(OnlineRetail[[#This Row],[InvoiceNo]],1)&lt;&gt;"C",OnlineRetail[[#This Row],[CustomerID]]&lt;&gt;""),"Yes","No")</f>
        <v>Yes</v>
      </c>
      <c r="J18903" s="4">
        <f>EOMONTH(OnlineRetail[[#This Row],[InvoiceDate]],-1)+1</f>
        <v>40848</v>
      </c>
      <c r="K18903" s="6">
        <f>OnlineRetail[[#This Row],[Quantity]]*OnlineRetail[[#This Row],[UnitPrice]]</f>
        <v>39.75</v>
      </c>
      <c r="L18903" t="str">
        <f t="shared" si="295"/>
        <v>13823|Nov-2011</v>
      </c>
    </row>
    <row r="18904" spans="1:12">
      <c r="A18904">
        <v>549543</v>
      </c>
      <c r="B18904" t="s">
        <v>276</v>
      </c>
      <c r="C18904" t="s">
        <v>53</v>
      </c>
      <c r="D18904">
        <v>12</v>
      </c>
      <c r="E18904" s="1">
        <v>40863.599999999999</v>
      </c>
      <c r="F18904">
        <v>1.65</v>
      </c>
      <c r="G18904">
        <v>13014</v>
      </c>
      <c r="H18904" t="s">
        <v>10</v>
      </c>
      <c r="I18904" t="str">
        <f>IF(AND(LEFT(OnlineRetail[[#This Row],[InvoiceNo]],1)&lt;&gt;"C",OnlineRetail[[#This Row],[CustomerID]]&lt;&gt;""),"Yes","No")</f>
        <v>Yes</v>
      </c>
      <c r="J18904" s="4">
        <f>EOMONTH(OnlineRetail[[#This Row],[InvoiceDate]],-1)+1</f>
        <v>40848</v>
      </c>
      <c r="K18904" s="6">
        <f>OnlineRetail[[#This Row],[Quantity]]*OnlineRetail[[#This Row],[UnitPrice]]</f>
        <v>19.799999999999997</v>
      </c>
      <c r="L18904" t="str">
        <f t="shared" si="295"/>
        <v>13014|Nov-2011</v>
      </c>
    </row>
    <row r="18905" spans="1:12">
      <c r="A18905">
        <v>538021</v>
      </c>
      <c r="B18905" t="s">
        <v>223</v>
      </c>
      <c r="C18905" t="s">
        <v>83</v>
      </c>
      <c r="D18905">
        <v>4</v>
      </c>
      <c r="E18905" s="1">
        <v>40863.605555555558</v>
      </c>
      <c r="F18905">
        <v>2.5499999999999998</v>
      </c>
      <c r="G18905">
        <v>14248</v>
      </c>
      <c r="H18905" t="s">
        <v>10</v>
      </c>
      <c r="I18905" t="str">
        <f>IF(AND(LEFT(OnlineRetail[[#This Row],[InvoiceNo]],1)&lt;&gt;"C",OnlineRetail[[#This Row],[CustomerID]]&lt;&gt;""),"Yes","No")</f>
        <v>Yes</v>
      </c>
      <c r="J18905" s="4">
        <f>EOMONTH(OnlineRetail[[#This Row],[InvoiceDate]],-1)+1</f>
        <v>40848</v>
      </c>
      <c r="K18905" s="6">
        <f>OnlineRetail[[#This Row],[Quantity]]*OnlineRetail[[#This Row],[UnitPrice]]</f>
        <v>10.199999999999999</v>
      </c>
      <c r="L18905" t="str">
        <f t="shared" si="295"/>
        <v>14248|Nov-2011</v>
      </c>
    </row>
    <row r="18906" spans="1:12">
      <c r="A18906">
        <v>544621</v>
      </c>
      <c r="B18906" t="s">
        <v>269</v>
      </c>
      <c r="C18906" t="s">
        <v>83</v>
      </c>
      <c r="D18906">
        <v>1</v>
      </c>
      <c r="E18906" s="1">
        <v>40863.621527777781</v>
      </c>
      <c r="F18906">
        <v>1.65</v>
      </c>
      <c r="G18906">
        <v>14003</v>
      </c>
      <c r="H18906" t="s">
        <v>126</v>
      </c>
      <c r="I18906" t="str">
        <f>IF(AND(LEFT(OnlineRetail[[#This Row],[InvoiceNo]],1)&lt;&gt;"C",OnlineRetail[[#This Row],[CustomerID]]&lt;&gt;""),"Yes","No")</f>
        <v>Yes</v>
      </c>
      <c r="J18906" s="4">
        <f>EOMONTH(OnlineRetail[[#This Row],[InvoiceDate]],-1)+1</f>
        <v>40848</v>
      </c>
      <c r="K18906" s="6">
        <f>OnlineRetail[[#This Row],[Quantity]]*OnlineRetail[[#This Row],[UnitPrice]]</f>
        <v>1.65</v>
      </c>
      <c r="L18906" t="str">
        <f t="shared" si="295"/>
        <v>14003|Nov-2011</v>
      </c>
    </row>
    <row r="18907" spans="1:12">
      <c r="A18907">
        <v>548506</v>
      </c>
      <c r="B18907" t="s">
        <v>266</v>
      </c>
      <c r="C18907" t="s">
        <v>39</v>
      </c>
      <c r="D18907">
        <v>8</v>
      </c>
      <c r="E18907" s="1">
        <v>40863.631249999999</v>
      </c>
      <c r="F18907">
        <v>2.5499999999999998</v>
      </c>
      <c r="G18907">
        <v>14194</v>
      </c>
      <c r="H18907" t="s">
        <v>10</v>
      </c>
      <c r="I18907" t="str">
        <f>IF(AND(LEFT(OnlineRetail[[#This Row],[InvoiceNo]],1)&lt;&gt;"C",OnlineRetail[[#This Row],[CustomerID]]&lt;&gt;""),"Yes","No")</f>
        <v>Yes</v>
      </c>
      <c r="J18907" s="4">
        <f>EOMONTH(OnlineRetail[[#This Row],[InvoiceDate]],-1)+1</f>
        <v>40848</v>
      </c>
      <c r="K18907" s="6">
        <f>OnlineRetail[[#This Row],[Quantity]]*OnlineRetail[[#This Row],[UnitPrice]]</f>
        <v>20.399999999999999</v>
      </c>
      <c r="L18907" t="str">
        <f t="shared" si="295"/>
        <v>14194|Nov-2011</v>
      </c>
    </row>
    <row r="18908" spans="1:12">
      <c r="A18908">
        <v>545202</v>
      </c>
      <c r="B18908" t="s">
        <v>96</v>
      </c>
      <c r="C18908" t="s">
        <v>16</v>
      </c>
      <c r="D18908">
        <v>4</v>
      </c>
      <c r="E18908" s="1">
        <v>40863.643750000003</v>
      </c>
      <c r="F18908">
        <v>9.9499999999999993</v>
      </c>
      <c r="G18908">
        <v>13384</v>
      </c>
      <c r="H18908" t="s">
        <v>10</v>
      </c>
      <c r="I18908" t="str">
        <f>IF(AND(LEFT(OnlineRetail[[#This Row],[InvoiceNo]],1)&lt;&gt;"C",OnlineRetail[[#This Row],[CustomerID]]&lt;&gt;""),"Yes","No")</f>
        <v>Yes</v>
      </c>
      <c r="J18908" s="4">
        <f>EOMONTH(OnlineRetail[[#This Row],[InvoiceDate]],-1)+1</f>
        <v>40848</v>
      </c>
      <c r="K18908" s="6">
        <f>OnlineRetail[[#This Row],[Quantity]]*OnlineRetail[[#This Row],[UnitPrice]]</f>
        <v>39.799999999999997</v>
      </c>
      <c r="L18908" t="str">
        <f t="shared" si="295"/>
        <v>13384|Nov-2011</v>
      </c>
    </row>
    <row r="18909" spans="1:12">
      <c r="A18909">
        <v>543674</v>
      </c>
      <c r="B18909" t="s">
        <v>130</v>
      </c>
      <c r="C18909" t="s">
        <v>27</v>
      </c>
      <c r="D18909">
        <v>10</v>
      </c>
      <c r="E18909" s="1">
        <v>40863.660416666673</v>
      </c>
      <c r="F18909">
        <v>4.25</v>
      </c>
      <c r="G18909">
        <v>13233</v>
      </c>
      <c r="H18909" t="s">
        <v>10</v>
      </c>
      <c r="I18909" t="str">
        <f>IF(AND(LEFT(OnlineRetail[[#This Row],[InvoiceNo]],1)&lt;&gt;"C",OnlineRetail[[#This Row],[CustomerID]]&lt;&gt;""),"Yes","No")</f>
        <v>Yes</v>
      </c>
      <c r="J18909" s="4">
        <f>EOMONTH(OnlineRetail[[#This Row],[InvoiceDate]],-1)+1</f>
        <v>40848</v>
      </c>
      <c r="K18909" s="6">
        <f>OnlineRetail[[#This Row],[Quantity]]*OnlineRetail[[#This Row],[UnitPrice]]</f>
        <v>42.5</v>
      </c>
      <c r="L18909" t="str">
        <f t="shared" si="295"/>
        <v>13233|Nov-2011</v>
      </c>
    </row>
    <row r="18910" spans="1:12">
      <c r="A18910">
        <v>550247</v>
      </c>
      <c r="B18910" t="s">
        <v>26</v>
      </c>
      <c r="C18910" t="s">
        <v>14</v>
      </c>
      <c r="D18910">
        <v>8</v>
      </c>
      <c r="E18910" s="1">
        <v>40863.666666666657</v>
      </c>
      <c r="F18910">
        <v>3.39</v>
      </c>
      <c r="G18910">
        <v>13488</v>
      </c>
      <c r="H18910" t="s">
        <v>10</v>
      </c>
      <c r="I18910" t="str">
        <f>IF(AND(LEFT(OnlineRetail[[#This Row],[InvoiceNo]],1)&lt;&gt;"C",OnlineRetail[[#This Row],[CustomerID]]&lt;&gt;""),"Yes","No")</f>
        <v>Yes</v>
      </c>
      <c r="J18910" s="4">
        <f>EOMONTH(OnlineRetail[[#This Row],[InvoiceDate]],-1)+1</f>
        <v>40848</v>
      </c>
      <c r="K18910" s="6">
        <f>OnlineRetail[[#This Row],[Quantity]]*OnlineRetail[[#This Row],[UnitPrice]]</f>
        <v>27.12</v>
      </c>
      <c r="L18910" t="str">
        <f t="shared" si="295"/>
        <v>13488|Nov-2011</v>
      </c>
    </row>
    <row r="18911" spans="1:12">
      <c r="A18911">
        <v>548013</v>
      </c>
      <c r="B18911" t="s">
        <v>47</v>
      </c>
      <c r="C18911" t="s">
        <v>50</v>
      </c>
      <c r="D18911">
        <v>15</v>
      </c>
      <c r="E18911" s="1">
        <v>40863.673611111109</v>
      </c>
      <c r="F18911">
        <v>9.9499999999999993</v>
      </c>
      <c r="G18911">
        <v>12936</v>
      </c>
      <c r="H18911" t="s">
        <v>25</v>
      </c>
      <c r="I18911" t="str">
        <f>IF(AND(LEFT(OnlineRetail[[#This Row],[InvoiceNo]],1)&lt;&gt;"C",OnlineRetail[[#This Row],[CustomerID]]&lt;&gt;""),"Yes","No")</f>
        <v>Yes</v>
      </c>
      <c r="J18911" s="4">
        <f>EOMONTH(OnlineRetail[[#This Row],[InvoiceDate]],-1)+1</f>
        <v>40848</v>
      </c>
      <c r="K18911" s="6">
        <f>OnlineRetail[[#This Row],[Quantity]]*OnlineRetail[[#This Row],[UnitPrice]]</f>
        <v>149.25</v>
      </c>
      <c r="L18911" t="str">
        <f t="shared" si="295"/>
        <v>12936|Nov-2011</v>
      </c>
    </row>
    <row r="18912" spans="1:12">
      <c r="A18912">
        <v>538521</v>
      </c>
      <c r="B18912" t="s">
        <v>150</v>
      </c>
      <c r="C18912" t="s">
        <v>14</v>
      </c>
      <c r="D18912">
        <v>23</v>
      </c>
      <c r="E18912" s="1">
        <v>40863.675694444442</v>
      </c>
      <c r="F18912">
        <v>1.65</v>
      </c>
      <c r="G18912">
        <v>12450</v>
      </c>
      <c r="H18912" t="s">
        <v>10</v>
      </c>
      <c r="I18912" t="str">
        <f>IF(AND(LEFT(OnlineRetail[[#This Row],[InvoiceNo]],1)&lt;&gt;"C",OnlineRetail[[#This Row],[CustomerID]]&lt;&gt;""),"Yes","No")</f>
        <v>Yes</v>
      </c>
      <c r="J18912" s="4">
        <f>EOMONTH(OnlineRetail[[#This Row],[InvoiceDate]],-1)+1</f>
        <v>40848</v>
      </c>
      <c r="K18912" s="6">
        <f>OnlineRetail[[#This Row],[Quantity]]*OnlineRetail[[#This Row],[UnitPrice]]</f>
        <v>37.949999999999996</v>
      </c>
      <c r="L18912" t="str">
        <f t="shared" si="295"/>
        <v>12450|Nov-2011</v>
      </c>
    </row>
    <row r="18913" spans="1:12">
      <c r="A18913">
        <v>549846</v>
      </c>
      <c r="B18913" t="s">
        <v>118</v>
      </c>
      <c r="C18913" t="s">
        <v>62</v>
      </c>
      <c r="D18913">
        <v>15</v>
      </c>
      <c r="E18913" s="1">
        <v>40863.679166666669</v>
      </c>
      <c r="F18913">
        <v>1.65</v>
      </c>
      <c r="G18913">
        <v>13442</v>
      </c>
      <c r="H18913" t="s">
        <v>10</v>
      </c>
      <c r="I18913" t="str">
        <f>IF(AND(LEFT(OnlineRetail[[#This Row],[InvoiceNo]],1)&lt;&gt;"C",OnlineRetail[[#This Row],[CustomerID]]&lt;&gt;""),"Yes","No")</f>
        <v>Yes</v>
      </c>
      <c r="J18913" s="4">
        <f>EOMONTH(OnlineRetail[[#This Row],[InvoiceDate]],-1)+1</f>
        <v>40848</v>
      </c>
      <c r="K18913" s="6">
        <f>OnlineRetail[[#This Row],[Quantity]]*OnlineRetail[[#This Row],[UnitPrice]]</f>
        <v>24.75</v>
      </c>
      <c r="L18913" t="str">
        <f t="shared" si="295"/>
        <v>13442|Nov-2011</v>
      </c>
    </row>
    <row r="18914" spans="1:12">
      <c r="A18914">
        <v>543475</v>
      </c>
      <c r="B18914" t="s">
        <v>75</v>
      </c>
      <c r="C18914" t="s">
        <v>39</v>
      </c>
      <c r="D18914">
        <v>17</v>
      </c>
      <c r="E18914" s="1">
        <v>40863.679861111108</v>
      </c>
      <c r="F18914">
        <v>0.85</v>
      </c>
      <c r="G18914">
        <v>13642</v>
      </c>
      <c r="H18914" t="s">
        <v>10</v>
      </c>
      <c r="I18914" t="str">
        <f>IF(AND(LEFT(OnlineRetail[[#This Row],[InvoiceNo]],1)&lt;&gt;"C",OnlineRetail[[#This Row],[CustomerID]]&lt;&gt;""),"Yes","No")</f>
        <v>Yes</v>
      </c>
      <c r="J18914" s="4">
        <f>EOMONTH(OnlineRetail[[#This Row],[InvoiceDate]],-1)+1</f>
        <v>40848</v>
      </c>
      <c r="K18914" s="6">
        <f>OnlineRetail[[#This Row],[Quantity]]*OnlineRetail[[#This Row],[UnitPrice]]</f>
        <v>14.45</v>
      </c>
      <c r="L18914" t="str">
        <f t="shared" si="295"/>
        <v>13642|Nov-2011</v>
      </c>
    </row>
    <row r="18915" spans="1:12">
      <c r="A18915">
        <v>553802</v>
      </c>
      <c r="B18915" t="s">
        <v>238</v>
      </c>
      <c r="C18915" t="s">
        <v>19</v>
      </c>
      <c r="D18915">
        <v>12</v>
      </c>
      <c r="E18915" s="1">
        <v>40863.683333333327</v>
      </c>
      <c r="F18915">
        <v>1.65</v>
      </c>
      <c r="G18915">
        <v>12820</v>
      </c>
      <c r="H18915" t="s">
        <v>10</v>
      </c>
      <c r="I18915" t="str">
        <f>IF(AND(LEFT(OnlineRetail[[#This Row],[InvoiceNo]],1)&lt;&gt;"C",OnlineRetail[[#This Row],[CustomerID]]&lt;&gt;""),"Yes","No")</f>
        <v>Yes</v>
      </c>
      <c r="J18915" s="4">
        <f>EOMONTH(OnlineRetail[[#This Row],[InvoiceDate]],-1)+1</f>
        <v>40848</v>
      </c>
      <c r="K18915" s="6">
        <f>OnlineRetail[[#This Row],[Quantity]]*OnlineRetail[[#This Row],[UnitPrice]]</f>
        <v>19.799999999999997</v>
      </c>
      <c r="L18915" t="str">
        <f t="shared" si="295"/>
        <v>12820|Nov-2011</v>
      </c>
    </row>
    <row r="18916" spans="1:12">
      <c r="A18916">
        <v>549666</v>
      </c>
      <c r="B18916" t="s">
        <v>292</v>
      </c>
      <c r="C18916" t="s">
        <v>72</v>
      </c>
      <c r="D18916">
        <v>8</v>
      </c>
      <c r="E18916" s="1">
        <v>40863.69027777778</v>
      </c>
      <c r="F18916">
        <v>1.65</v>
      </c>
      <c r="G18916">
        <v>14282</v>
      </c>
      <c r="H18916" t="s">
        <v>10</v>
      </c>
      <c r="I18916" t="str">
        <f>IF(AND(LEFT(OnlineRetail[[#This Row],[InvoiceNo]],1)&lt;&gt;"C",OnlineRetail[[#This Row],[CustomerID]]&lt;&gt;""),"Yes","No")</f>
        <v>Yes</v>
      </c>
      <c r="J18916" s="4">
        <f>EOMONTH(OnlineRetail[[#This Row],[InvoiceDate]],-1)+1</f>
        <v>40848</v>
      </c>
      <c r="K18916" s="6">
        <f>OnlineRetail[[#This Row],[Quantity]]*OnlineRetail[[#This Row],[UnitPrice]]</f>
        <v>13.2</v>
      </c>
      <c r="L18916" t="str">
        <f t="shared" si="295"/>
        <v>14282|Nov-2011</v>
      </c>
    </row>
    <row r="18917" spans="1:12">
      <c r="A18917">
        <v>541068</v>
      </c>
      <c r="B18917" t="s">
        <v>79</v>
      </c>
      <c r="C18917" t="s">
        <v>53</v>
      </c>
      <c r="D18917">
        <v>6</v>
      </c>
      <c r="E18917" s="1">
        <v>40863.695138888892</v>
      </c>
      <c r="F18917">
        <v>3.39</v>
      </c>
      <c r="G18917">
        <v>12828</v>
      </c>
      <c r="H18917" t="s">
        <v>31</v>
      </c>
      <c r="I18917" t="str">
        <f>IF(AND(LEFT(OnlineRetail[[#This Row],[InvoiceNo]],1)&lt;&gt;"C",OnlineRetail[[#This Row],[CustomerID]]&lt;&gt;""),"Yes","No")</f>
        <v>Yes</v>
      </c>
      <c r="J18917" s="4">
        <f>EOMONTH(OnlineRetail[[#This Row],[InvoiceDate]],-1)+1</f>
        <v>40848</v>
      </c>
      <c r="K18917" s="6">
        <f>OnlineRetail[[#This Row],[Quantity]]*OnlineRetail[[#This Row],[UnitPrice]]</f>
        <v>20.34</v>
      </c>
      <c r="L18917" t="str">
        <f t="shared" si="295"/>
        <v>12828|Nov-2011</v>
      </c>
    </row>
    <row r="18918" spans="1:12">
      <c r="A18918">
        <v>546555</v>
      </c>
      <c r="B18918" t="s">
        <v>34</v>
      </c>
      <c r="C18918" t="s">
        <v>21</v>
      </c>
      <c r="D18918">
        <v>9</v>
      </c>
      <c r="E18918" s="1">
        <v>40863.699305555558</v>
      </c>
      <c r="F18918">
        <v>2.5499999999999998</v>
      </c>
      <c r="G18918">
        <v>14134</v>
      </c>
      <c r="H18918" t="s">
        <v>10</v>
      </c>
      <c r="I18918" t="str">
        <f>IF(AND(LEFT(OnlineRetail[[#This Row],[InvoiceNo]],1)&lt;&gt;"C",OnlineRetail[[#This Row],[CustomerID]]&lt;&gt;""),"Yes","No")</f>
        <v>Yes</v>
      </c>
      <c r="J18918" s="4">
        <f>EOMONTH(OnlineRetail[[#This Row],[InvoiceDate]],-1)+1</f>
        <v>40848</v>
      </c>
      <c r="K18918" s="6">
        <f>OnlineRetail[[#This Row],[Quantity]]*OnlineRetail[[#This Row],[UnitPrice]]</f>
        <v>22.95</v>
      </c>
      <c r="L18918" t="str">
        <f t="shared" si="295"/>
        <v>14134|Nov-2011</v>
      </c>
    </row>
    <row r="18919" spans="1:12">
      <c r="A18919">
        <v>547376</v>
      </c>
      <c r="B18919" t="s">
        <v>123</v>
      </c>
      <c r="C18919" t="s">
        <v>40</v>
      </c>
      <c r="D18919">
        <v>9</v>
      </c>
      <c r="E18919" s="1">
        <v>40863.703472222223</v>
      </c>
      <c r="F18919">
        <v>0.85</v>
      </c>
      <c r="G18919">
        <v>13627</v>
      </c>
      <c r="H18919" t="s">
        <v>10</v>
      </c>
      <c r="I18919" t="str">
        <f>IF(AND(LEFT(OnlineRetail[[#This Row],[InvoiceNo]],1)&lt;&gt;"C",OnlineRetail[[#This Row],[CustomerID]]&lt;&gt;""),"Yes","No")</f>
        <v>Yes</v>
      </c>
      <c r="J18919" s="4">
        <f>EOMONTH(OnlineRetail[[#This Row],[InvoiceDate]],-1)+1</f>
        <v>40848</v>
      </c>
      <c r="K18919" s="6">
        <f>OnlineRetail[[#This Row],[Quantity]]*OnlineRetail[[#This Row],[UnitPrice]]</f>
        <v>7.6499999999999995</v>
      </c>
      <c r="L18919" t="str">
        <f t="shared" si="295"/>
        <v>13627|Nov-2011</v>
      </c>
    </row>
    <row r="18920" spans="1:12">
      <c r="A18920">
        <v>549237</v>
      </c>
      <c r="B18920" t="s">
        <v>130</v>
      </c>
      <c r="C18920" t="s">
        <v>53</v>
      </c>
      <c r="D18920">
        <v>23</v>
      </c>
      <c r="E18920" s="1">
        <v>40863.717361111107</v>
      </c>
      <c r="F18920">
        <v>4.95</v>
      </c>
      <c r="G18920">
        <v>13121</v>
      </c>
      <c r="H18920" t="s">
        <v>10</v>
      </c>
      <c r="I18920" t="str">
        <f>IF(AND(LEFT(OnlineRetail[[#This Row],[InvoiceNo]],1)&lt;&gt;"C",OnlineRetail[[#This Row],[CustomerID]]&lt;&gt;""),"Yes","No")</f>
        <v>Yes</v>
      </c>
      <c r="J18920" s="4">
        <f>EOMONTH(OnlineRetail[[#This Row],[InvoiceDate]],-1)+1</f>
        <v>40848</v>
      </c>
      <c r="K18920" s="6">
        <f>OnlineRetail[[#This Row],[Quantity]]*OnlineRetail[[#This Row],[UnitPrice]]</f>
        <v>113.85000000000001</v>
      </c>
      <c r="L18920" t="str">
        <f t="shared" si="295"/>
        <v>13121|Nov-2011</v>
      </c>
    </row>
    <row r="18921" spans="1:12">
      <c r="A18921">
        <v>550776</v>
      </c>
      <c r="B18921" t="s">
        <v>220</v>
      </c>
      <c r="C18921" t="s">
        <v>29</v>
      </c>
      <c r="D18921">
        <v>20</v>
      </c>
      <c r="E18921" s="1">
        <v>40863.717361111107</v>
      </c>
      <c r="F18921">
        <v>1.65</v>
      </c>
      <c r="G18921">
        <v>13676</v>
      </c>
      <c r="H18921" t="s">
        <v>25</v>
      </c>
      <c r="I18921" t="str">
        <f>IF(AND(LEFT(OnlineRetail[[#This Row],[InvoiceNo]],1)&lt;&gt;"C",OnlineRetail[[#This Row],[CustomerID]]&lt;&gt;""),"Yes","No")</f>
        <v>Yes</v>
      </c>
      <c r="J18921" s="4">
        <f>EOMONTH(OnlineRetail[[#This Row],[InvoiceDate]],-1)+1</f>
        <v>40848</v>
      </c>
      <c r="K18921" s="6">
        <f>OnlineRetail[[#This Row],[Quantity]]*OnlineRetail[[#This Row],[UnitPrice]]</f>
        <v>33</v>
      </c>
      <c r="L18921" t="str">
        <f t="shared" si="295"/>
        <v>13676|Nov-2011</v>
      </c>
    </row>
    <row r="18922" spans="1:12">
      <c r="A18922">
        <v>548022</v>
      </c>
      <c r="B18922" t="s">
        <v>224</v>
      </c>
      <c r="C18922" t="s">
        <v>42</v>
      </c>
      <c r="D18922">
        <v>9</v>
      </c>
      <c r="E18922" s="1">
        <v>40863.723611111112</v>
      </c>
      <c r="F18922">
        <v>4.95</v>
      </c>
      <c r="G18922">
        <v>13165</v>
      </c>
      <c r="H18922" t="s">
        <v>10</v>
      </c>
      <c r="I18922" t="str">
        <f>IF(AND(LEFT(OnlineRetail[[#This Row],[InvoiceNo]],1)&lt;&gt;"C",OnlineRetail[[#This Row],[CustomerID]]&lt;&gt;""),"Yes","No")</f>
        <v>Yes</v>
      </c>
      <c r="J18922" s="4">
        <f>EOMONTH(OnlineRetail[[#This Row],[InvoiceDate]],-1)+1</f>
        <v>40848</v>
      </c>
      <c r="K18922" s="6">
        <f>OnlineRetail[[#This Row],[Quantity]]*OnlineRetail[[#This Row],[UnitPrice]]</f>
        <v>44.550000000000004</v>
      </c>
      <c r="L18922" t="str">
        <f t="shared" si="295"/>
        <v>13165|Nov-2011</v>
      </c>
    </row>
    <row r="18923" spans="1:12">
      <c r="A18923">
        <v>552062</v>
      </c>
      <c r="B18923" t="s">
        <v>236</v>
      </c>
      <c r="C18923" t="s">
        <v>72</v>
      </c>
      <c r="D18923">
        <v>6</v>
      </c>
      <c r="E18923" s="1">
        <v>40863.728472222218</v>
      </c>
      <c r="F18923">
        <v>1.25</v>
      </c>
      <c r="G18923">
        <v>12594</v>
      </c>
      <c r="H18923" t="s">
        <v>10</v>
      </c>
      <c r="I18923" t="str">
        <f>IF(AND(LEFT(OnlineRetail[[#This Row],[InvoiceNo]],1)&lt;&gt;"C",OnlineRetail[[#This Row],[CustomerID]]&lt;&gt;""),"Yes","No")</f>
        <v>Yes</v>
      </c>
      <c r="J18923" s="4">
        <f>EOMONTH(OnlineRetail[[#This Row],[InvoiceDate]],-1)+1</f>
        <v>40848</v>
      </c>
      <c r="K18923" s="6">
        <f>OnlineRetail[[#This Row],[Quantity]]*OnlineRetail[[#This Row],[UnitPrice]]</f>
        <v>7.5</v>
      </c>
      <c r="L18923" t="str">
        <f t="shared" si="295"/>
        <v>12594|Nov-2011</v>
      </c>
    </row>
    <row r="18924" spans="1:12">
      <c r="A18924">
        <v>543822</v>
      </c>
      <c r="B18924" t="s">
        <v>43</v>
      </c>
      <c r="C18924" t="s">
        <v>21</v>
      </c>
      <c r="D18924">
        <v>8</v>
      </c>
      <c r="E18924" s="1">
        <v>40863.738888888889</v>
      </c>
      <c r="F18924">
        <v>1.25</v>
      </c>
      <c r="G18924">
        <v>14147</v>
      </c>
      <c r="H18924" t="s">
        <v>10</v>
      </c>
      <c r="I18924" t="str">
        <f>IF(AND(LEFT(OnlineRetail[[#This Row],[InvoiceNo]],1)&lt;&gt;"C",OnlineRetail[[#This Row],[CustomerID]]&lt;&gt;""),"Yes","No")</f>
        <v>Yes</v>
      </c>
      <c r="J18924" s="4">
        <f>EOMONTH(OnlineRetail[[#This Row],[InvoiceDate]],-1)+1</f>
        <v>40848</v>
      </c>
      <c r="K18924" s="6">
        <f>OnlineRetail[[#This Row],[Quantity]]*OnlineRetail[[#This Row],[UnitPrice]]</f>
        <v>10</v>
      </c>
      <c r="L18924" t="str">
        <f t="shared" si="295"/>
        <v>14147|Nov-2011</v>
      </c>
    </row>
    <row r="18925" spans="1:12">
      <c r="A18925">
        <v>546491</v>
      </c>
      <c r="B18925" t="s">
        <v>71</v>
      </c>
      <c r="C18925" t="s">
        <v>27</v>
      </c>
      <c r="D18925">
        <v>15</v>
      </c>
      <c r="E18925" s="1">
        <v>40863.747916666667</v>
      </c>
      <c r="F18925">
        <v>0.85</v>
      </c>
      <c r="G18925">
        <v>14213</v>
      </c>
      <c r="H18925" t="s">
        <v>10</v>
      </c>
      <c r="I18925" t="str">
        <f>IF(AND(LEFT(OnlineRetail[[#This Row],[InvoiceNo]],1)&lt;&gt;"C",OnlineRetail[[#This Row],[CustomerID]]&lt;&gt;""),"Yes","No")</f>
        <v>Yes</v>
      </c>
      <c r="J18925" s="4">
        <f>EOMONTH(OnlineRetail[[#This Row],[InvoiceDate]],-1)+1</f>
        <v>40848</v>
      </c>
      <c r="K18925" s="6">
        <f>OnlineRetail[[#This Row],[Quantity]]*OnlineRetail[[#This Row],[UnitPrice]]</f>
        <v>12.75</v>
      </c>
      <c r="L18925" t="str">
        <f t="shared" si="295"/>
        <v>14213|Nov-2011</v>
      </c>
    </row>
    <row r="18926" spans="1:12">
      <c r="A18926">
        <v>552405</v>
      </c>
      <c r="B18926" t="s">
        <v>215</v>
      </c>
      <c r="C18926" t="s">
        <v>39</v>
      </c>
      <c r="D18926">
        <v>19</v>
      </c>
      <c r="E18926" s="1">
        <v>40863.75</v>
      </c>
      <c r="F18926">
        <v>4.25</v>
      </c>
      <c r="G18926">
        <v>13439</v>
      </c>
      <c r="H18926" t="s">
        <v>17</v>
      </c>
      <c r="I18926" t="str">
        <f>IF(AND(LEFT(OnlineRetail[[#This Row],[InvoiceNo]],1)&lt;&gt;"C",OnlineRetail[[#This Row],[CustomerID]]&lt;&gt;""),"Yes","No")</f>
        <v>Yes</v>
      </c>
      <c r="J18926" s="4">
        <f>EOMONTH(OnlineRetail[[#This Row],[InvoiceDate]],-1)+1</f>
        <v>40848</v>
      </c>
      <c r="K18926" s="6">
        <f>OnlineRetail[[#This Row],[Quantity]]*OnlineRetail[[#This Row],[UnitPrice]]</f>
        <v>80.75</v>
      </c>
      <c r="L18926" t="str">
        <f t="shared" si="295"/>
        <v>13439|Nov-2011</v>
      </c>
    </row>
    <row r="18927" spans="1:12">
      <c r="A18927">
        <v>536885</v>
      </c>
      <c r="B18927" t="s">
        <v>251</v>
      </c>
      <c r="C18927" t="s">
        <v>19</v>
      </c>
      <c r="D18927">
        <v>20</v>
      </c>
      <c r="E18927" s="1">
        <v>40863.756944444453</v>
      </c>
      <c r="F18927">
        <v>5.95</v>
      </c>
      <c r="G18927">
        <v>13117</v>
      </c>
      <c r="H18927" t="s">
        <v>36</v>
      </c>
      <c r="I18927" t="str">
        <f>IF(AND(LEFT(OnlineRetail[[#This Row],[InvoiceNo]],1)&lt;&gt;"C",OnlineRetail[[#This Row],[CustomerID]]&lt;&gt;""),"Yes","No")</f>
        <v>Yes</v>
      </c>
      <c r="J18927" s="4">
        <f>EOMONTH(OnlineRetail[[#This Row],[InvoiceDate]],-1)+1</f>
        <v>40848</v>
      </c>
      <c r="K18927" s="6">
        <f>OnlineRetail[[#This Row],[Quantity]]*OnlineRetail[[#This Row],[UnitPrice]]</f>
        <v>119</v>
      </c>
      <c r="L18927" t="str">
        <f t="shared" si="295"/>
        <v>13117|Nov-2011</v>
      </c>
    </row>
    <row r="18928" spans="1:12">
      <c r="A18928">
        <v>553215</v>
      </c>
      <c r="B18928" t="s">
        <v>154</v>
      </c>
      <c r="C18928" t="s">
        <v>21</v>
      </c>
      <c r="D18928">
        <v>17</v>
      </c>
      <c r="E18928" s="1">
        <v>40863.767361111109</v>
      </c>
      <c r="F18928">
        <v>1.65</v>
      </c>
      <c r="G18928">
        <v>13904</v>
      </c>
      <c r="H18928" t="s">
        <v>10</v>
      </c>
      <c r="I18928" t="str">
        <f>IF(AND(LEFT(OnlineRetail[[#This Row],[InvoiceNo]],1)&lt;&gt;"C",OnlineRetail[[#This Row],[CustomerID]]&lt;&gt;""),"Yes","No")</f>
        <v>Yes</v>
      </c>
      <c r="J18928" s="4">
        <f>EOMONTH(OnlineRetail[[#This Row],[InvoiceDate]],-1)+1</f>
        <v>40848</v>
      </c>
      <c r="K18928" s="6">
        <f>OnlineRetail[[#This Row],[Quantity]]*OnlineRetail[[#This Row],[UnitPrice]]</f>
        <v>28.049999999999997</v>
      </c>
      <c r="L18928" t="str">
        <f t="shared" si="295"/>
        <v>13904|Nov-2011</v>
      </c>
    </row>
    <row r="18929" spans="1:12">
      <c r="A18929">
        <v>554736</v>
      </c>
      <c r="B18929" t="s">
        <v>164</v>
      </c>
      <c r="C18929" t="s">
        <v>53</v>
      </c>
      <c r="D18929">
        <v>21</v>
      </c>
      <c r="E18929" s="1">
        <v>40863.770138888889</v>
      </c>
      <c r="F18929">
        <v>7.95</v>
      </c>
      <c r="G18929">
        <v>13784</v>
      </c>
      <c r="H18929" t="s">
        <v>10</v>
      </c>
      <c r="I18929" t="str">
        <f>IF(AND(LEFT(OnlineRetail[[#This Row],[InvoiceNo]],1)&lt;&gt;"C",OnlineRetail[[#This Row],[CustomerID]]&lt;&gt;""),"Yes","No")</f>
        <v>Yes</v>
      </c>
      <c r="J18929" s="4">
        <f>EOMONTH(OnlineRetail[[#This Row],[InvoiceDate]],-1)+1</f>
        <v>40848</v>
      </c>
      <c r="K18929" s="6">
        <f>OnlineRetail[[#This Row],[Quantity]]*OnlineRetail[[#This Row],[UnitPrice]]</f>
        <v>166.95000000000002</v>
      </c>
      <c r="L18929" t="str">
        <f t="shared" si="295"/>
        <v>13784|Nov-2011</v>
      </c>
    </row>
    <row r="18930" spans="1:12">
      <c r="A18930">
        <v>556160</v>
      </c>
      <c r="B18930" t="s">
        <v>169</v>
      </c>
      <c r="C18930" t="s">
        <v>29</v>
      </c>
      <c r="D18930">
        <v>16</v>
      </c>
      <c r="E18930" s="1">
        <v>40863.773611111108</v>
      </c>
      <c r="F18930">
        <v>7.95</v>
      </c>
      <c r="G18930">
        <v>14255</v>
      </c>
      <c r="H18930" t="s">
        <v>10</v>
      </c>
      <c r="I18930" t="str">
        <f>IF(AND(LEFT(OnlineRetail[[#This Row],[InvoiceNo]],1)&lt;&gt;"C",OnlineRetail[[#This Row],[CustomerID]]&lt;&gt;""),"Yes","No")</f>
        <v>Yes</v>
      </c>
      <c r="J18930" s="4">
        <f>EOMONTH(OnlineRetail[[#This Row],[InvoiceDate]],-1)+1</f>
        <v>40848</v>
      </c>
      <c r="K18930" s="6">
        <f>OnlineRetail[[#This Row],[Quantity]]*OnlineRetail[[#This Row],[UnitPrice]]</f>
        <v>127.2</v>
      </c>
      <c r="L18930" t="str">
        <f t="shared" si="295"/>
        <v>14255|Nov-2011</v>
      </c>
    </row>
    <row r="18931" spans="1:12">
      <c r="A18931">
        <v>544097</v>
      </c>
      <c r="B18931" t="s">
        <v>179</v>
      </c>
      <c r="C18931" t="s">
        <v>50</v>
      </c>
      <c r="D18931">
        <v>23</v>
      </c>
      <c r="E18931" s="1">
        <v>40863.779861111107</v>
      </c>
      <c r="F18931">
        <v>3.39</v>
      </c>
      <c r="G18931">
        <v>13784</v>
      </c>
      <c r="H18931" t="s">
        <v>10</v>
      </c>
      <c r="I18931" t="str">
        <f>IF(AND(LEFT(OnlineRetail[[#This Row],[InvoiceNo]],1)&lt;&gt;"C",OnlineRetail[[#This Row],[CustomerID]]&lt;&gt;""),"Yes","No")</f>
        <v>Yes</v>
      </c>
      <c r="J18931" s="4">
        <f>EOMONTH(OnlineRetail[[#This Row],[InvoiceDate]],-1)+1</f>
        <v>40848</v>
      </c>
      <c r="K18931" s="6">
        <f>OnlineRetail[[#This Row],[Quantity]]*OnlineRetail[[#This Row],[UnitPrice]]</f>
        <v>77.97</v>
      </c>
      <c r="L18931" t="str">
        <f t="shared" si="295"/>
        <v>13784|Nov-2011</v>
      </c>
    </row>
    <row r="18932" spans="1:12">
      <c r="A18932">
        <v>546530</v>
      </c>
      <c r="B18932" t="s">
        <v>208</v>
      </c>
      <c r="C18932" t="s">
        <v>33</v>
      </c>
      <c r="D18932">
        <v>11</v>
      </c>
      <c r="E18932" s="1">
        <v>40863.788194444453</v>
      </c>
      <c r="F18932">
        <v>4.25</v>
      </c>
      <c r="G18932">
        <v>13238</v>
      </c>
      <c r="H18932" t="s">
        <v>17</v>
      </c>
      <c r="I18932" t="str">
        <f>IF(AND(LEFT(OnlineRetail[[#This Row],[InvoiceNo]],1)&lt;&gt;"C",OnlineRetail[[#This Row],[CustomerID]]&lt;&gt;""),"Yes","No")</f>
        <v>Yes</v>
      </c>
      <c r="J18932" s="4">
        <f>EOMONTH(OnlineRetail[[#This Row],[InvoiceDate]],-1)+1</f>
        <v>40848</v>
      </c>
      <c r="K18932" s="6">
        <f>OnlineRetail[[#This Row],[Quantity]]*OnlineRetail[[#This Row],[UnitPrice]]</f>
        <v>46.75</v>
      </c>
      <c r="L18932" t="str">
        <f t="shared" si="295"/>
        <v>13238|Nov-2011</v>
      </c>
    </row>
    <row r="18933" spans="1:12">
      <c r="A18933">
        <v>539502</v>
      </c>
      <c r="B18933" t="s">
        <v>186</v>
      </c>
      <c r="C18933" t="s">
        <v>21</v>
      </c>
      <c r="D18933">
        <v>13</v>
      </c>
      <c r="E18933" s="1">
        <v>40863.790277777778</v>
      </c>
      <c r="F18933">
        <v>0.85</v>
      </c>
      <c r="G18933">
        <v>14106</v>
      </c>
      <c r="H18933" t="s">
        <v>17</v>
      </c>
      <c r="I18933" t="str">
        <f>IF(AND(LEFT(OnlineRetail[[#This Row],[InvoiceNo]],1)&lt;&gt;"C",OnlineRetail[[#This Row],[CustomerID]]&lt;&gt;""),"Yes","No")</f>
        <v>Yes</v>
      </c>
      <c r="J18933" s="4">
        <f>EOMONTH(OnlineRetail[[#This Row],[InvoiceDate]],-1)+1</f>
        <v>40848</v>
      </c>
      <c r="K18933" s="6">
        <f>OnlineRetail[[#This Row],[Quantity]]*OnlineRetail[[#This Row],[UnitPrice]]</f>
        <v>11.049999999999999</v>
      </c>
      <c r="L18933" t="str">
        <f t="shared" si="295"/>
        <v>14106|Nov-2011</v>
      </c>
    </row>
    <row r="18934" spans="1:12" hidden="1">
      <c r="A18934">
        <v>542476</v>
      </c>
      <c r="B18934" t="s">
        <v>187</v>
      </c>
      <c r="C18934" t="s">
        <v>53</v>
      </c>
      <c r="D18934">
        <v>6</v>
      </c>
      <c r="E18934" s="1">
        <v>40863.791666666657</v>
      </c>
      <c r="F18934">
        <v>7.95</v>
      </c>
      <c r="H18934" t="s">
        <v>10</v>
      </c>
      <c r="I18934" t="str">
        <f>IF(AND(LEFT(OnlineRetail[[#This Row],[InvoiceNo]],1)&lt;&gt;"C",OnlineRetail[[#This Row],[CustomerID]]&lt;&gt;""),"Yes","No")</f>
        <v>No</v>
      </c>
      <c r="J18934" s="4">
        <f>EOMONTH(OnlineRetail[[#This Row],[InvoiceDate]],-1)+1</f>
        <v>40848</v>
      </c>
      <c r="K18934" s="6">
        <f>OnlineRetail[[#This Row],[Quantity]]*OnlineRetail[[#This Row],[UnitPrice]]</f>
        <v>47.7</v>
      </c>
      <c r="L18934" t="str">
        <f t="shared" si="295"/>
        <v/>
      </c>
    </row>
    <row r="18935" spans="1:12">
      <c r="A18935">
        <v>539273</v>
      </c>
      <c r="B18935" t="s">
        <v>101</v>
      </c>
      <c r="C18935" t="s">
        <v>83</v>
      </c>
      <c r="D18935">
        <v>24</v>
      </c>
      <c r="E18935" s="1">
        <v>40863.795138888891</v>
      </c>
      <c r="F18935">
        <v>7.95</v>
      </c>
      <c r="G18935">
        <v>14102</v>
      </c>
      <c r="H18935" t="s">
        <v>10</v>
      </c>
      <c r="I18935" t="str">
        <f>IF(AND(LEFT(OnlineRetail[[#This Row],[InvoiceNo]],1)&lt;&gt;"C",OnlineRetail[[#This Row],[CustomerID]]&lt;&gt;""),"Yes","No")</f>
        <v>Yes</v>
      </c>
      <c r="J18935" s="4">
        <f>EOMONTH(OnlineRetail[[#This Row],[InvoiceDate]],-1)+1</f>
        <v>40848</v>
      </c>
      <c r="K18935" s="6">
        <f>OnlineRetail[[#This Row],[Quantity]]*OnlineRetail[[#This Row],[UnitPrice]]</f>
        <v>190.8</v>
      </c>
      <c r="L18935" t="str">
        <f t="shared" si="295"/>
        <v>14102|Nov-2011</v>
      </c>
    </row>
    <row r="18936" spans="1:12">
      <c r="A18936">
        <v>536904</v>
      </c>
      <c r="B18936" t="s">
        <v>137</v>
      </c>
      <c r="C18936" t="s">
        <v>19</v>
      </c>
      <c r="D18936">
        <v>14</v>
      </c>
      <c r="E18936" s="1">
        <v>40863.79791666667</v>
      </c>
      <c r="F18936">
        <v>2.5499999999999998</v>
      </c>
      <c r="G18936">
        <v>14007</v>
      </c>
      <c r="H18936" t="s">
        <v>10</v>
      </c>
      <c r="I18936" t="str">
        <f>IF(AND(LEFT(OnlineRetail[[#This Row],[InvoiceNo]],1)&lt;&gt;"C",OnlineRetail[[#This Row],[CustomerID]]&lt;&gt;""),"Yes","No")</f>
        <v>Yes</v>
      </c>
      <c r="J18936" s="4">
        <f>EOMONTH(OnlineRetail[[#This Row],[InvoiceDate]],-1)+1</f>
        <v>40848</v>
      </c>
      <c r="K18936" s="6">
        <f>OnlineRetail[[#This Row],[Quantity]]*OnlineRetail[[#This Row],[UnitPrice]]</f>
        <v>35.699999999999996</v>
      </c>
      <c r="L18936" t="str">
        <f t="shared" si="295"/>
        <v>14007|Nov-2011</v>
      </c>
    </row>
    <row r="18937" spans="1:12">
      <c r="A18937">
        <v>554286</v>
      </c>
      <c r="B18937" t="s">
        <v>49</v>
      </c>
      <c r="C18937" t="s">
        <v>19</v>
      </c>
      <c r="D18937">
        <v>10</v>
      </c>
      <c r="E18937" s="1">
        <v>40863.806944444441</v>
      </c>
      <c r="F18937">
        <v>0.85</v>
      </c>
      <c r="G18937">
        <v>13213</v>
      </c>
      <c r="H18937" t="s">
        <v>10</v>
      </c>
      <c r="I18937" t="str">
        <f>IF(AND(LEFT(OnlineRetail[[#This Row],[InvoiceNo]],1)&lt;&gt;"C",OnlineRetail[[#This Row],[CustomerID]]&lt;&gt;""),"Yes","No")</f>
        <v>Yes</v>
      </c>
      <c r="J18937" s="4">
        <f>EOMONTH(OnlineRetail[[#This Row],[InvoiceDate]],-1)+1</f>
        <v>40848</v>
      </c>
      <c r="K18937" s="6">
        <f>OnlineRetail[[#This Row],[Quantity]]*OnlineRetail[[#This Row],[UnitPrice]]</f>
        <v>8.5</v>
      </c>
      <c r="L18937" t="str">
        <f t="shared" si="295"/>
        <v>13213|Nov-2011</v>
      </c>
    </row>
    <row r="18938" spans="1:12">
      <c r="A18938">
        <v>538359</v>
      </c>
      <c r="B18938" t="s">
        <v>147</v>
      </c>
      <c r="C18938" t="s">
        <v>27</v>
      </c>
      <c r="D18938">
        <v>3</v>
      </c>
      <c r="E18938" s="1">
        <v>40863.807638888888</v>
      </c>
      <c r="F18938">
        <v>0.85</v>
      </c>
      <c r="G18938">
        <v>12890</v>
      </c>
      <c r="H18938" t="s">
        <v>10</v>
      </c>
      <c r="I18938" t="str">
        <f>IF(AND(LEFT(OnlineRetail[[#This Row],[InvoiceNo]],1)&lt;&gt;"C",OnlineRetail[[#This Row],[CustomerID]]&lt;&gt;""),"Yes","No")</f>
        <v>Yes</v>
      </c>
      <c r="J18938" s="4">
        <f>EOMONTH(OnlineRetail[[#This Row],[InvoiceDate]],-1)+1</f>
        <v>40848</v>
      </c>
      <c r="K18938" s="6">
        <f>OnlineRetail[[#This Row],[Quantity]]*OnlineRetail[[#This Row],[UnitPrice]]</f>
        <v>2.5499999999999998</v>
      </c>
      <c r="L18938" t="str">
        <f t="shared" si="295"/>
        <v>12890|Nov-2011</v>
      </c>
    </row>
    <row r="18939" spans="1:12">
      <c r="A18939">
        <v>544675</v>
      </c>
      <c r="B18939" t="s">
        <v>159</v>
      </c>
      <c r="C18939" t="s">
        <v>48</v>
      </c>
      <c r="D18939">
        <v>19</v>
      </c>
      <c r="E18939" s="1">
        <v>40863.811805555553</v>
      </c>
      <c r="F18939">
        <v>1.65</v>
      </c>
      <c r="G18939">
        <v>13156</v>
      </c>
      <c r="H18939" t="s">
        <v>10</v>
      </c>
      <c r="I18939" t="str">
        <f>IF(AND(LEFT(OnlineRetail[[#This Row],[InvoiceNo]],1)&lt;&gt;"C",OnlineRetail[[#This Row],[CustomerID]]&lt;&gt;""),"Yes","No")</f>
        <v>Yes</v>
      </c>
      <c r="J18939" s="4">
        <f>EOMONTH(OnlineRetail[[#This Row],[InvoiceDate]],-1)+1</f>
        <v>40848</v>
      </c>
      <c r="K18939" s="6">
        <f>OnlineRetail[[#This Row],[Quantity]]*OnlineRetail[[#This Row],[UnitPrice]]</f>
        <v>31.349999999999998</v>
      </c>
      <c r="L18939" t="str">
        <f t="shared" si="295"/>
        <v>13156|Nov-2011</v>
      </c>
    </row>
    <row r="18940" spans="1:12">
      <c r="A18940">
        <v>541012</v>
      </c>
      <c r="B18940" t="s">
        <v>108</v>
      </c>
      <c r="C18940" t="s">
        <v>27</v>
      </c>
      <c r="D18940">
        <v>18</v>
      </c>
      <c r="E18940" s="1">
        <v>40863.829861111109</v>
      </c>
      <c r="F18940">
        <v>9.9499999999999993</v>
      </c>
      <c r="G18940">
        <v>12486</v>
      </c>
      <c r="H18940" t="s">
        <v>10</v>
      </c>
      <c r="I18940" t="str">
        <f>IF(AND(LEFT(OnlineRetail[[#This Row],[InvoiceNo]],1)&lt;&gt;"C",OnlineRetail[[#This Row],[CustomerID]]&lt;&gt;""),"Yes","No")</f>
        <v>Yes</v>
      </c>
      <c r="J18940" s="4">
        <f>EOMONTH(OnlineRetail[[#This Row],[InvoiceDate]],-1)+1</f>
        <v>40848</v>
      </c>
      <c r="K18940" s="6">
        <f>OnlineRetail[[#This Row],[Quantity]]*OnlineRetail[[#This Row],[UnitPrice]]</f>
        <v>179.1</v>
      </c>
      <c r="L18940" t="str">
        <f t="shared" si="295"/>
        <v>12486|Nov-2011</v>
      </c>
    </row>
    <row r="18941" spans="1:12">
      <c r="A18941">
        <v>550437</v>
      </c>
      <c r="B18941" t="s">
        <v>82</v>
      </c>
      <c r="C18941" t="s">
        <v>29</v>
      </c>
      <c r="D18941">
        <v>21</v>
      </c>
      <c r="E18941" s="1">
        <v>40863.830555555563</v>
      </c>
      <c r="F18941">
        <v>4.95</v>
      </c>
      <c r="G18941">
        <v>13643</v>
      </c>
      <c r="H18941" t="s">
        <v>10</v>
      </c>
      <c r="I18941" t="str">
        <f>IF(AND(LEFT(OnlineRetail[[#This Row],[InvoiceNo]],1)&lt;&gt;"C",OnlineRetail[[#This Row],[CustomerID]]&lt;&gt;""),"Yes","No")</f>
        <v>Yes</v>
      </c>
      <c r="J18941" s="4">
        <f>EOMONTH(OnlineRetail[[#This Row],[InvoiceDate]],-1)+1</f>
        <v>40848</v>
      </c>
      <c r="K18941" s="6">
        <f>OnlineRetail[[#This Row],[Quantity]]*OnlineRetail[[#This Row],[UnitPrice]]</f>
        <v>103.95</v>
      </c>
      <c r="L18941" t="str">
        <f t="shared" si="295"/>
        <v>13643|Nov-2011</v>
      </c>
    </row>
    <row r="18942" spans="1:12">
      <c r="A18942">
        <v>546106</v>
      </c>
      <c r="B18942" t="s">
        <v>142</v>
      </c>
      <c r="C18942" t="s">
        <v>33</v>
      </c>
      <c r="D18942">
        <v>23</v>
      </c>
      <c r="E18942" s="1">
        <v>40863.832638888889</v>
      </c>
      <c r="F18942">
        <v>4.25</v>
      </c>
      <c r="G18942">
        <v>14077</v>
      </c>
      <c r="H18942" t="s">
        <v>10</v>
      </c>
      <c r="I18942" t="str">
        <f>IF(AND(LEFT(OnlineRetail[[#This Row],[InvoiceNo]],1)&lt;&gt;"C",OnlineRetail[[#This Row],[CustomerID]]&lt;&gt;""),"Yes","No")</f>
        <v>Yes</v>
      </c>
      <c r="J18942" s="4">
        <f>EOMONTH(OnlineRetail[[#This Row],[InvoiceDate]],-1)+1</f>
        <v>40848</v>
      </c>
      <c r="K18942" s="6">
        <f>OnlineRetail[[#This Row],[Quantity]]*OnlineRetail[[#This Row],[UnitPrice]]</f>
        <v>97.75</v>
      </c>
      <c r="L18942" t="str">
        <f t="shared" si="295"/>
        <v>14077|Nov-2011</v>
      </c>
    </row>
    <row r="18943" spans="1:12">
      <c r="A18943">
        <v>551460</v>
      </c>
      <c r="B18943" t="s">
        <v>203</v>
      </c>
      <c r="C18943" t="s">
        <v>72</v>
      </c>
      <c r="D18943">
        <v>16</v>
      </c>
      <c r="E18943" s="1">
        <v>40864.338194444441</v>
      </c>
      <c r="F18943">
        <v>4.95</v>
      </c>
      <c r="G18943">
        <v>12450</v>
      </c>
      <c r="H18943" t="s">
        <v>10</v>
      </c>
      <c r="I18943" t="str">
        <f>IF(AND(LEFT(OnlineRetail[[#This Row],[InvoiceNo]],1)&lt;&gt;"C",OnlineRetail[[#This Row],[CustomerID]]&lt;&gt;""),"Yes","No")</f>
        <v>Yes</v>
      </c>
      <c r="J18943" s="4">
        <f>EOMONTH(OnlineRetail[[#This Row],[InvoiceDate]],-1)+1</f>
        <v>40848</v>
      </c>
      <c r="K18943" s="6">
        <f>OnlineRetail[[#This Row],[Quantity]]*OnlineRetail[[#This Row],[UnitPrice]]</f>
        <v>79.2</v>
      </c>
      <c r="L18943" t="str">
        <f t="shared" si="295"/>
        <v>12450|Nov-2011</v>
      </c>
    </row>
    <row r="18944" spans="1:12">
      <c r="A18944">
        <v>545941</v>
      </c>
      <c r="B18944" t="s">
        <v>175</v>
      </c>
      <c r="C18944" t="s">
        <v>40</v>
      </c>
      <c r="D18944">
        <v>2</v>
      </c>
      <c r="E18944" s="1">
        <v>40864.34097222222</v>
      </c>
      <c r="F18944">
        <v>7.95</v>
      </c>
      <c r="G18944">
        <v>13868</v>
      </c>
      <c r="H18944" t="s">
        <v>10</v>
      </c>
      <c r="I18944" t="str">
        <f>IF(AND(LEFT(OnlineRetail[[#This Row],[InvoiceNo]],1)&lt;&gt;"C",OnlineRetail[[#This Row],[CustomerID]]&lt;&gt;""),"Yes","No")</f>
        <v>Yes</v>
      </c>
      <c r="J18944" s="4">
        <f>EOMONTH(OnlineRetail[[#This Row],[InvoiceDate]],-1)+1</f>
        <v>40848</v>
      </c>
      <c r="K18944" s="6">
        <f>OnlineRetail[[#This Row],[Quantity]]*OnlineRetail[[#This Row],[UnitPrice]]</f>
        <v>15.9</v>
      </c>
      <c r="L18944" t="str">
        <f t="shared" si="295"/>
        <v>13868|Nov-2011</v>
      </c>
    </row>
    <row r="18945" spans="1:12">
      <c r="A18945">
        <v>538123</v>
      </c>
      <c r="B18945" t="s">
        <v>269</v>
      </c>
      <c r="C18945" t="s">
        <v>9</v>
      </c>
      <c r="D18945">
        <v>14</v>
      </c>
      <c r="E18945" s="1">
        <v>40864.34097222222</v>
      </c>
      <c r="F18945">
        <v>2.1</v>
      </c>
      <c r="G18945">
        <v>14094</v>
      </c>
      <c r="H18945" t="s">
        <v>17</v>
      </c>
      <c r="I18945" t="str">
        <f>IF(AND(LEFT(OnlineRetail[[#This Row],[InvoiceNo]],1)&lt;&gt;"C",OnlineRetail[[#This Row],[CustomerID]]&lt;&gt;""),"Yes","No")</f>
        <v>Yes</v>
      </c>
      <c r="J18945" s="4">
        <f>EOMONTH(OnlineRetail[[#This Row],[InvoiceDate]],-1)+1</f>
        <v>40848</v>
      </c>
      <c r="K18945" s="6">
        <f>OnlineRetail[[#This Row],[Quantity]]*OnlineRetail[[#This Row],[UnitPrice]]</f>
        <v>29.400000000000002</v>
      </c>
      <c r="L18945" t="str">
        <f t="shared" si="295"/>
        <v>14094|Nov-2011</v>
      </c>
    </row>
    <row r="18946" spans="1:12">
      <c r="A18946">
        <v>549312</v>
      </c>
      <c r="B18946" t="s">
        <v>58</v>
      </c>
      <c r="C18946" t="s">
        <v>72</v>
      </c>
      <c r="D18946">
        <v>15</v>
      </c>
      <c r="E18946" s="1">
        <v>40864.342361111107</v>
      </c>
      <c r="F18946">
        <v>5.95</v>
      </c>
      <c r="G18946">
        <v>13277</v>
      </c>
      <c r="H18946" t="s">
        <v>10</v>
      </c>
      <c r="I18946" t="str">
        <f>IF(AND(LEFT(OnlineRetail[[#This Row],[InvoiceNo]],1)&lt;&gt;"C",OnlineRetail[[#This Row],[CustomerID]]&lt;&gt;""),"Yes","No")</f>
        <v>Yes</v>
      </c>
      <c r="J18946" s="4">
        <f>EOMONTH(OnlineRetail[[#This Row],[InvoiceDate]],-1)+1</f>
        <v>40848</v>
      </c>
      <c r="K18946" s="6">
        <f>OnlineRetail[[#This Row],[Quantity]]*OnlineRetail[[#This Row],[UnitPrice]]</f>
        <v>89.25</v>
      </c>
      <c r="L18946" t="str">
        <f t="shared" ref="L18946:L19009" si="296">IF(I18946="Yes",G18946&amp;"|"&amp;TEXT(J18946,"mmm-yyyy"),"")</f>
        <v>13277|Nov-2011</v>
      </c>
    </row>
    <row r="18947" spans="1:12">
      <c r="A18947">
        <v>537400</v>
      </c>
      <c r="B18947" t="s">
        <v>165</v>
      </c>
      <c r="C18947" t="s">
        <v>53</v>
      </c>
      <c r="D18947">
        <v>9</v>
      </c>
      <c r="E18947" s="1">
        <v>40864.34375</v>
      </c>
      <c r="F18947">
        <v>1.65</v>
      </c>
      <c r="G18947">
        <v>13314</v>
      </c>
      <c r="H18947" t="s">
        <v>10</v>
      </c>
      <c r="I18947" t="str">
        <f>IF(AND(LEFT(OnlineRetail[[#This Row],[InvoiceNo]],1)&lt;&gt;"C",OnlineRetail[[#This Row],[CustomerID]]&lt;&gt;""),"Yes","No")</f>
        <v>Yes</v>
      </c>
      <c r="J18947" s="4">
        <f>EOMONTH(OnlineRetail[[#This Row],[InvoiceDate]],-1)+1</f>
        <v>40848</v>
      </c>
      <c r="K18947" s="6">
        <f>OnlineRetail[[#This Row],[Quantity]]*OnlineRetail[[#This Row],[UnitPrice]]</f>
        <v>14.85</v>
      </c>
      <c r="L18947" t="str">
        <f t="shared" si="296"/>
        <v>13314|Nov-2011</v>
      </c>
    </row>
    <row r="18948" spans="1:12">
      <c r="A18948">
        <v>555024</v>
      </c>
      <c r="B18948" t="s">
        <v>81</v>
      </c>
      <c r="C18948" t="s">
        <v>53</v>
      </c>
      <c r="D18948">
        <v>1</v>
      </c>
      <c r="E18948" s="1">
        <v>40864.344444444447</v>
      </c>
      <c r="F18948">
        <v>3.39</v>
      </c>
      <c r="G18948">
        <v>12847</v>
      </c>
      <c r="H18948" t="s">
        <v>10</v>
      </c>
      <c r="I18948" t="str">
        <f>IF(AND(LEFT(OnlineRetail[[#This Row],[InvoiceNo]],1)&lt;&gt;"C",OnlineRetail[[#This Row],[CustomerID]]&lt;&gt;""),"Yes","No")</f>
        <v>Yes</v>
      </c>
      <c r="J18948" s="4">
        <f>EOMONTH(OnlineRetail[[#This Row],[InvoiceDate]],-1)+1</f>
        <v>40848</v>
      </c>
      <c r="K18948" s="6">
        <f>OnlineRetail[[#This Row],[Quantity]]*OnlineRetail[[#This Row],[UnitPrice]]</f>
        <v>3.39</v>
      </c>
      <c r="L18948" t="str">
        <f t="shared" si="296"/>
        <v>12847|Nov-2011</v>
      </c>
    </row>
    <row r="18949" spans="1:12">
      <c r="A18949">
        <v>542919</v>
      </c>
      <c r="B18949" t="s">
        <v>88</v>
      </c>
      <c r="C18949" t="s">
        <v>19</v>
      </c>
      <c r="D18949">
        <v>21</v>
      </c>
      <c r="E18949" s="1">
        <v>40864.347222222219</v>
      </c>
      <c r="F18949">
        <v>1.25</v>
      </c>
      <c r="G18949">
        <v>13979</v>
      </c>
      <c r="H18949" t="s">
        <v>10</v>
      </c>
      <c r="I18949" t="str">
        <f>IF(AND(LEFT(OnlineRetail[[#This Row],[InvoiceNo]],1)&lt;&gt;"C",OnlineRetail[[#This Row],[CustomerID]]&lt;&gt;""),"Yes","No")</f>
        <v>Yes</v>
      </c>
      <c r="J18949" s="4">
        <f>EOMONTH(OnlineRetail[[#This Row],[InvoiceDate]],-1)+1</f>
        <v>40848</v>
      </c>
      <c r="K18949" s="6">
        <f>OnlineRetail[[#This Row],[Quantity]]*OnlineRetail[[#This Row],[UnitPrice]]</f>
        <v>26.25</v>
      </c>
      <c r="L18949" t="str">
        <f t="shared" si="296"/>
        <v>13979|Nov-2011</v>
      </c>
    </row>
    <row r="18950" spans="1:12">
      <c r="A18950">
        <v>541276</v>
      </c>
      <c r="B18950" t="s">
        <v>61</v>
      </c>
      <c r="C18950" t="s">
        <v>39</v>
      </c>
      <c r="D18950">
        <v>20</v>
      </c>
      <c r="E18950" s="1">
        <v>40864.347222222219</v>
      </c>
      <c r="F18950">
        <v>5.95</v>
      </c>
      <c r="G18950">
        <v>13105</v>
      </c>
      <c r="H18950" t="s">
        <v>22</v>
      </c>
      <c r="I18950" t="str">
        <f>IF(AND(LEFT(OnlineRetail[[#This Row],[InvoiceNo]],1)&lt;&gt;"C",OnlineRetail[[#This Row],[CustomerID]]&lt;&gt;""),"Yes","No")</f>
        <v>Yes</v>
      </c>
      <c r="J18950" s="4">
        <f>EOMONTH(OnlineRetail[[#This Row],[InvoiceDate]],-1)+1</f>
        <v>40848</v>
      </c>
      <c r="K18950" s="6">
        <f>OnlineRetail[[#This Row],[Quantity]]*OnlineRetail[[#This Row],[UnitPrice]]</f>
        <v>119</v>
      </c>
      <c r="L18950" t="str">
        <f t="shared" si="296"/>
        <v>13105|Nov-2011</v>
      </c>
    </row>
    <row r="18951" spans="1:12">
      <c r="A18951">
        <v>553645</v>
      </c>
      <c r="B18951" t="s">
        <v>109</v>
      </c>
      <c r="C18951" t="s">
        <v>72</v>
      </c>
      <c r="D18951">
        <v>15</v>
      </c>
      <c r="E18951" s="1">
        <v>40864.365972222222</v>
      </c>
      <c r="F18951">
        <v>3.39</v>
      </c>
      <c r="G18951">
        <v>14184</v>
      </c>
      <c r="H18951" t="s">
        <v>10</v>
      </c>
      <c r="I18951" t="str">
        <f>IF(AND(LEFT(OnlineRetail[[#This Row],[InvoiceNo]],1)&lt;&gt;"C",OnlineRetail[[#This Row],[CustomerID]]&lt;&gt;""),"Yes","No")</f>
        <v>Yes</v>
      </c>
      <c r="J18951" s="4">
        <f>EOMONTH(OnlineRetail[[#This Row],[InvoiceDate]],-1)+1</f>
        <v>40848</v>
      </c>
      <c r="K18951" s="6">
        <f>OnlineRetail[[#This Row],[Quantity]]*OnlineRetail[[#This Row],[UnitPrice]]</f>
        <v>50.85</v>
      </c>
      <c r="L18951" t="str">
        <f t="shared" si="296"/>
        <v>14184|Nov-2011</v>
      </c>
    </row>
    <row r="18952" spans="1:12">
      <c r="A18952">
        <v>540976</v>
      </c>
      <c r="B18952" t="s">
        <v>175</v>
      </c>
      <c r="C18952" t="s">
        <v>19</v>
      </c>
      <c r="D18952">
        <v>24</v>
      </c>
      <c r="E18952" s="1">
        <v>40864.368055555547</v>
      </c>
      <c r="F18952">
        <v>9.9499999999999993</v>
      </c>
      <c r="G18952">
        <v>12950</v>
      </c>
      <c r="H18952" t="s">
        <v>10</v>
      </c>
      <c r="I18952" t="str">
        <f>IF(AND(LEFT(OnlineRetail[[#This Row],[InvoiceNo]],1)&lt;&gt;"C",OnlineRetail[[#This Row],[CustomerID]]&lt;&gt;""),"Yes","No")</f>
        <v>Yes</v>
      </c>
      <c r="J18952" s="4">
        <f>EOMONTH(OnlineRetail[[#This Row],[InvoiceDate]],-1)+1</f>
        <v>40848</v>
      </c>
      <c r="K18952" s="6">
        <f>OnlineRetail[[#This Row],[Quantity]]*OnlineRetail[[#This Row],[UnitPrice]]</f>
        <v>238.79999999999998</v>
      </c>
      <c r="L18952" t="str">
        <f t="shared" si="296"/>
        <v>12950|Nov-2011</v>
      </c>
    </row>
    <row r="18953" spans="1:12">
      <c r="A18953">
        <v>538550</v>
      </c>
      <c r="B18953" t="s">
        <v>170</v>
      </c>
      <c r="C18953" t="s">
        <v>42</v>
      </c>
      <c r="D18953">
        <v>1</v>
      </c>
      <c r="E18953" s="1">
        <v>40864.369444444441</v>
      </c>
      <c r="F18953">
        <v>3.39</v>
      </c>
      <c r="G18953">
        <v>14162</v>
      </c>
      <c r="H18953" t="s">
        <v>10</v>
      </c>
      <c r="I18953" t="str">
        <f>IF(AND(LEFT(OnlineRetail[[#This Row],[InvoiceNo]],1)&lt;&gt;"C",OnlineRetail[[#This Row],[CustomerID]]&lt;&gt;""),"Yes","No")</f>
        <v>Yes</v>
      </c>
      <c r="J18953" s="4">
        <f>EOMONTH(OnlineRetail[[#This Row],[InvoiceDate]],-1)+1</f>
        <v>40848</v>
      </c>
      <c r="K18953" s="6">
        <f>OnlineRetail[[#This Row],[Quantity]]*OnlineRetail[[#This Row],[UnitPrice]]</f>
        <v>3.39</v>
      </c>
      <c r="L18953" t="str">
        <f t="shared" si="296"/>
        <v>14162|Nov-2011</v>
      </c>
    </row>
    <row r="18954" spans="1:12">
      <c r="A18954">
        <v>544385</v>
      </c>
      <c r="B18954" t="s">
        <v>136</v>
      </c>
      <c r="C18954" t="s">
        <v>62</v>
      </c>
      <c r="D18954">
        <v>6</v>
      </c>
      <c r="E18954" s="1">
        <v>40864.373611111107</v>
      </c>
      <c r="F18954">
        <v>1.65</v>
      </c>
      <c r="G18954">
        <v>13630</v>
      </c>
      <c r="H18954" t="s">
        <v>10</v>
      </c>
      <c r="I18954" t="str">
        <f>IF(AND(LEFT(OnlineRetail[[#This Row],[InvoiceNo]],1)&lt;&gt;"C",OnlineRetail[[#This Row],[CustomerID]]&lt;&gt;""),"Yes","No")</f>
        <v>Yes</v>
      </c>
      <c r="J18954" s="4">
        <f>EOMONTH(OnlineRetail[[#This Row],[InvoiceDate]],-1)+1</f>
        <v>40848</v>
      </c>
      <c r="K18954" s="6">
        <f>OnlineRetail[[#This Row],[Quantity]]*OnlineRetail[[#This Row],[UnitPrice]]</f>
        <v>9.8999999999999986</v>
      </c>
      <c r="L18954" t="str">
        <f t="shared" si="296"/>
        <v>13630|Nov-2011</v>
      </c>
    </row>
    <row r="18955" spans="1:12">
      <c r="A18955">
        <v>540652</v>
      </c>
      <c r="B18955" t="s">
        <v>45</v>
      </c>
      <c r="C18955" t="s">
        <v>9</v>
      </c>
      <c r="D18955">
        <v>2</v>
      </c>
      <c r="E18955" s="1">
        <v>40864.376388888893</v>
      </c>
      <c r="F18955">
        <v>1.65</v>
      </c>
      <c r="G18955">
        <v>13399</v>
      </c>
      <c r="H18955" t="s">
        <v>10</v>
      </c>
      <c r="I18955" t="str">
        <f>IF(AND(LEFT(OnlineRetail[[#This Row],[InvoiceNo]],1)&lt;&gt;"C",OnlineRetail[[#This Row],[CustomerID]]&lt;&gt;""),"Yes","No")</f>
        <v>Yes</v>
      </c>
      <c r="J18955" s="4">
        <f>EOMONTH(OnlineRetail[[#This Row],[InvoiceDate]],-1)+1</f>
        <v>40848</v>
      </c>
      <c r="K18955" s="6">
        <f>OnlineRetail[[#This Row],[Quantity]]*OnlineRetail[[#This Row],[UnitPrice]]</f>
        <v>3.3</v>
      </c>
      <c r="L18955" t="str">
        <f t="shared" si="296"/>
        <v>13399|Nov-2011</v>
      </c>
    </row>
    <row r="18956" spans="1:12">
      <c r="A18956">
        <v>554485</v>
      </c>
      <c r="B18956" t="s">
        <v>68</v>
      </c>
      <c r="C18956" t="s">
        <v>29</v>
      </c>
      <c r="D18956">
        <v>8</v>
      </c>
      <c r="E18956" s="1">
        <v>40864.383333333331</v>
      </c>
      <c r="F18956">
        <v>2.5499999999999998</v>
      </c>
      <c r="G18956">
        <v>12829</v>
      </c>
      <c r="H18956" t="s">
        <v>10</v>
      </c>
      <c r="I18956" t="str">
        <f>IF(AND(LEFT(OnlineRetail[[#This Row],[InvoiceNo]],1)&lt;&gt;"C",OnlineRetail[[#This Row],[CustomerID]]&lt;&gt;""),"Yes","No")</f>
        <v>Yes</v>
      </c>
      <c r="J18956" s="4">
        <f>EOMONTH(OnlineRetail[[#This Row],[InvoiceDate]],-1)+1</f>
        <v>40848</v>
      </c>
      <c r="K18956" s="6">
        <f>OnlineRetail[[#This Row],[Quantity]]*OnlineRetail[[#This Row],[UnitPrice]]</f>
        <v>20.399999999999999</v>
      </c>
      <c r="L18956" t="str">
        <f t="shared" si="296"/>
        <v>12829|Nov-2011</v>
      </c>
    </row>
    <row r="18957" spans="1:12">
      <c r="A18957">
        <v>555615</v>
      </c>
      <c r="B18957" t="s">
        <v>273</v>
      </c>
      <c r="C18957" t="s">
        <v>48</v>
      </c>
      <c r="D18957">
        <v>16</v>
      </c>
      <c r="E18957" s="1">
        <v>40864.392361111109</v>
      </c>
      <c r="F18957">
        <v>9.9499999999999993</v>
      </c>
      <c r="G18957">
        <v>13713</v>
      </c>
      <c r="H18957" t="s">
        <v>10</v>
      </c>
      <c r="I18957" t="str">
        <f>IF(AND(LEFT(OnlineRetail[[#This Row],[InvoiceNo]],1)&lt;&gt;"C",OnlineRetail[[#This Row],[CustomerID]]&lt;&gt;""),"Yes","No")</f>
        <v>Yes</v>
      </c>
      <c r="J18957" s="4">
        <f>EOMONTH(OnlineRetail[[#This Row],[InvoiceDate]],-1)+1</f>
        <v>40848</v>
      </c>
      <c r="K18957" s="6">
        <f>OnlineRetail[[#This Row],[Quantity]]*OnlineRetail[[#This Row],[UnitPrice]]</f>
        <v>159.19999999999999</v>
      </c>
      <c r="L18957" t="str">
        <f t="shared" si="296"/>
        <v>13713|Nov-2011</v>
      </c>
    </row>
    <row r="18958" spans="1:12" hidden="1">
      <c r="A18958">
        <v>545611</v>
      </c>
      <c r="B18958" t="s">
        <v>278</v>
      </c>
      <c r="C18958" t="s">
        <v>42</v>
      </c>
      <c r="D18958">
        <v>21</v>
      </c>
      <c r="E18958" s="1">
        <v>40864.402777777781</v>
      </c>
      <c r="F18958">
        <v>0.85</v>
      </c>
      <c r="H18958" t="s">
        <v>10</v>
      </c>
      <c r="I18958" t="str">
        <f>IF(AND(LEFT(OnlineRetail[[#This Row],[InvoiceNo]],1)&lt;&gt;"C",OnlineRetail[[#This Row],[CustomerID]]&lt;&gt;""),"Yes","No")</f>
        <v>No</v>
      </c>
      <c r="J18958" s="4">
        <f>EOMONTH(OnlineRetail[[#This Row],[InvoiceDate]],-1)+1</f>
        <v>40848</v>
      </c>
      <c r="K18958" s="6">
        <f>OnlineRetail[[#This Row],[Quantity]]*OnlineRetail[[#This Row],[UnitPrice]]</f>
        <v>17.849999999999998</v>
      </c>
      <c r="L18958" t="str">
        <f t="shared" si="296"/>
        <v/>
      </c>
    </row>
    <row r="18959" spans="1:12" hidden="1">
      <c r="A18959">
        <v>544260</v>
      </c>
      <c r="B18959" t="s">
        <v>113</v>
      </c>
      <c r="C18959" t="s">
        <v>48</v>
      </c>
      <c r="D18959">
        <v>3</v>
      </c>
      <c r="E18959" s="1">
        <v>40864.40902777778</v>
      </c>
      <c r="F18959">
        <v>9.9499999999999993</v>
      </c>
      <c r="H18959" t="s">
        <v>17</v>
      </c>
      <c r="I18959" t="str">
        <f>IF(AND(LEFT(OnlineRetail[[#This Row],[InvoiceNo]],1)&lt;&gt;"C",OnlineRetail[[#This Row],[CustomerID]]&lt;&gt;""),"Yes","No")</f>
        <v>No</v>
      </c>
      <c r="J18959" s="4">
        <f>EOMONTH(OnlineRetail[[#This Row],[InvoiceDate]],-1)+1</f>
        <v>40848</v>
      </c>
      <c r="K18959" s="6">
        <f>OnlineRetail[[#This Row],[Quantity]]*OnlineRetail[[#This Row],[UnitPrice]]</f>
        <v>29.849999999999998</v>
      </c>
      <c r="L18959" t="str">
        <f t="shared" si="296"/>
        <v/>
      </c>
    </row>
    <row r="18960" spans="1:12">
      <c r="A18960">
        <v>544754</v>
      </c>
      <c r="B18960" t="s">
        <v>296</v>
      </c>
      <c r="C18960" t="s">
        <v>27</v>
      </c>
      <c r="D18960">
        <v>8</v>
      </c>
      <c r="E18960" s="1">
        <v>40864.40902777778</v>
      </c>
      <c r="F18960">
        <v>0.85</v>
      </c>
      <c r="G18960">
        <v>12658</v>
      </c>
      <c r="H18960" t="s">
        <v>10</v>
      </c>
      <c r="I18960" t="str">
        <f>IF(AND(LEFT(OnlineRetail[[#This Row],[InvoiceNo]],1)&lt;&gt;"C",OnlineRetail[[#This Row],[CustomerID]]&lt;&gt;""),"Yes","No")</f>
        <v>Yes</v>
      </c>
      <c r="J18960" s="4">
        <f>EOMONTH(OnlineRetail[[#This Row],[InvoiceDate]],-1)+1</f>
        <v>40848</v>
      </c>
      <c r="K18960" s="6">
        <f>OnlineRetail[[#This Row],[Quantity]]*OnlineRetail[[#This Row],[UnitPrice]]</f>
        <v>6.8</v>
      </c>
      <c r="L18960" t="str">
        <f t="shared" si="296"/>
        <v>12658|Nov-2011</v>
      </c>
    </row>
    <row r="18961" spans="1:12">
      <c r="A18961">
        <v>547516</v>
      </c>
      <c r="B18961" t="s">
        <v>292</v>
      </c>
      <c r="C18961" t="s">
        <v>24</v>
      </c>
      <c r="D18961">
        <v>19</v>
      </c>
      <c r="E18961" s="1">
        <v>40864.418055555558</v>
      </c>
      <c r="F18961">
        <v>9.9499999999999993</v>
      </c>
      <c r="G18961">
        <v>12489</v>
      </c>
      <c r="H18961" t="s">
        <v>22</v>
      </c>
      <c r="I18961" t="str">
        <f>IF(AND(LEFT(OnlineRetail[[#This Row],[InvoiceNo]],1)&lt;&gt;"C",OnlineRetail[[#This Row],[CustomerID]]&lt;&gt;""),"Yes","No")</f>
        <v>Yes</v>
      </c>
      <c r="J18961" s="4">
        <f>EOMONTH(OnlineRetail[[#This Row],[InvoiceDate]],-1)+1</f>
        <v>40848</v>
      </c>
      <c r="K18961" s="6">
        <f>OnlineRetail[[#This Row],[Quantity]]*OnlineRetail[[#This Row],[UnitPrice]]</f>
        <v>189.04999999999998</v>
      </c>
      <c r="L18961" t="str">
        <f t="shared" si="296"/>
        <v>12489|Nov-2011</v>
      </c>
    </row>
    <row r="18962" spans="1:12">
      <c r="A18962">
        <v>555841</v>
      </c>
      <c r="B18962" t="s">
        <v>81</v>
      </c>
      <c r="C18962" t="s">
        <v>42</v>
      </c>
      <c r="D18962">
        <v>17</v>
      </c>
      <c r="E18962" s="1">
        <v>40864.436111111107</v>
      </c>
      <c r="F18962">
        <v>2.5499999999999998</v>
      </c>
      <c r="G18962">
        <v>13724</v>
      </c>
      <c r="H18962" t="s">
        <v>10</v>
      </c>
      <c r="I18962" t="str">
        <f>IF(AND(LEFT(OnlineRetail[[#This Row],[InvoiceNo]],1)&lt;&gt;"C",OnlineRetail[[#This Row],[CustomerID]]&lt;&gt;""),"Yes","No")</f>
        <v>Yes</v>
      </c>
      <c r="J18962" s="4">
        <f>EOMONTH(OnlineRetail[[#This Row],[InvoiceDate]],-1)+1</f>
        <v>40848</v>
      </c>
      <c r="K18962" s="6">
        <f>OnlineRetail[[#This Row],[Quantity]]*OnlineRetail[[#This Row],[UnitPrice]]</f>
        <v>43.349999999999994</v>
      </c>
      <c r="L18962" t="str">
        <f t="shared" si="296"/>
        <v>13724|Nov-2011</v>
      </c>
    </row>
    <row r="18963" spans="1:12">
      <c r="A18963">
        <v>552467</v>
      </c>
      <c r="B18963" t="s">
        <v>297</v>
      </c>
      <c r="C18963" t="s">
        <v>72</v>
      </c>
      <c r="D18963">
        <v>11</v>
      </c>
      <c r="E18963" s="1">
        <v>40864.4375</v>
      </c>
      <c r="F18963">
        <v>4.25</v>
      </c>
      <c r="G18963">
        <v>12802</v>
      </c>
      <c r="H18963" t="s">
        <v>10</v>
      </c>
      <c r="I18963" t="str">
        <f>IF(AND(LEFT(OnlineRetail[[#This Row],[InvoiceNo]],1)&lt;&gt;"C",OnlineRetail[[#This Row],[CustomerID]]&lt;&gt;""),"Yes","No")</f>
        <v>Yes</v>
      </c>
      <c r="J18963" s="4">
        <f>EOMONTH(OnlineRetail[[#This Row],[InvoiceDate]],-1)+1</f>
        <v>40848</v>
      </c>
      <c r="K18963" s="6">
        <f>OnlineRetail[[#This Row],[Quantity]]*OnlineRetail[[#This Row],[UnitPrice]]</f>
        <v>46.75</v>
      </c>
      <c r="L18963" t="str">
        <f t="shared" si="296"/>
        <v>12802|Nov-2011</v>
      </c>
    </row>
    <row r="18964" spans="1:12">
      <c r="A18964">
        <v>548863</v>
      </c>
      <c r="B18964" t="s">
        <v>199</v>
      </c>
      <c r="C18964" t="s">
        <v>14</v>
      </c>
      <c r="D18964">
        <v>12</v>
      </c>
      <c r="E18964" s="1">
        <v>40864.446527777778</v>
      </c>
      <c r="F18964">
        <v>4.95</v>
      </c>
      <c r="G18964">
        <v>14194</v>
      </c>
      <c r="H18964" t="s">
        <v>10</v>
      </c>
      <c r="I18964" t="str">
        <f>IF(AND(LEFT(OnlineRetail[[#This Row],[InvoiceNo]],1)&lt;&gt;"C",OnlineRetail[[#This Row],[CustomerID]]&lt;&gt;""),"Yes","No")</f>
        <v>Yes</v>
      </c>
      <c r="J18964" s="4">
        <f>EOMONTH(OnlineRetail[[#This Row],[InvoiceDate]],-1)+1</f>
        <v>40848</v>
      </c>
      <c r="K18964" s="6">
        <f>OnlineRetail[[#This Row],[Quantity]]*OnlineRetail[[#This Row],[UnitPrice]]</f>
        <v>59.400000000000006</v>
      </c>
      <c r="L18964" t="str">
        <f t="shared" si="296"/>
        <v>14194|Nov-2011</v>
      </c>
    </row>
    <row r="18965" spans="1:12">
      <c r="A18965">
        <v>553758</v>
      </c>
      <c r="B18965" t="s">
        <v>158</v>
      </c>
      <c r="C18965" t="s">
        <v>9</v>
      </c>
      <c r="D18965">
        <v>5</v>
      </c>
      <c r="E18965" s="1">
        <v>40864.449999999997</v>
      </c>
      <c r="F18965">
        <v>9.9499999999999993</v>
      </c>
      <c r="G18965">
        <v>14157</v>
      </c>
      <c r="H18965" t="s">
        <v>10</v>
      </c>
      <c r="I18965" t="str">
        <f>IF(AND(LEFT(OnlineRetail[[#This Row],[InvoiceNo]],1)&lt;&gt;"C",OnlineRetail[[#This Row],[CustomerID]]&lt;&gt;""),"Yes","No")</f>
        <v>Yes</v>
      </c>
      <c r="J18965" s="4">
        <f>EOMONTH(OnlineRetail[[#This Row],[InvoiceDate]],-1)+1</f>
        <v>40848</v>
      </c>
      <c r="K18965" s="6">
        <f>OnlineRetail[[#This Row],[Quantity]]*OnlineRetail[[#This Row],[UnitPrice]]</f>
        <v>49.75</v>
      </c>
      <c r="L18965" t="str">
        <f t="shared" si="296"/>
        <v>14157|Nov-2011</v>
      </c>
    </row>
    <row r="18966" spans="1:12">
      <c r="A18966">
        <v>546872</v>
      </c>
      <c r="B18966" t="s">
        <v>244</v>
      </c>
      <c r="C18966" t="s">
        <v>39</v>
      </c>
      <c r="D18966">
        <v>2</v>
      </c>
      <c r="E18966" s="1">
        <v>40864.465277777781</v>
      </c>
      <c r="F18966">
        <v>2.1</v>
      </c>
      <c r="G18966">
        <v>13767</v>
      </c>
      <c r="H18966" t="s">
        <v>70</v>
      </c>
      <c r="I18966" t="str">
        <f>IF(AND(LEFT(OnlineRetail[[#This Row],[InvoiceNo]],1)&lt;&gt;"C",OnlineRetail[[#This Row],[CustomerID]]&lt;&gt;""),"Yes","No")</f>
        <v>Yes</v>
      </c>
      <c r="J18966" s="4">
        <f>EOMONTH(OnlineRetail[[#This Row],[InvoiceDate]],-1)+1</f>
        <v>40848</v>
      </c>
      <c r="K18966" s="6">
        <f>OnlineRetail[[#This Row],[Quantity]]*OnlineRetail[[#This Row],[UnitPrice]]</f>
        <v>4.2</v>
      </c>
      <c r="L18966" t="str">
        <f t="shared" si="296"/>
        <v>13767|Nov-2011</v>
      </c>
    </row>
    <row r="18967" spans="1:12">
      <c r="A18967">
        <v>545889</v>
      </c>
      <c r="B18967" t="s">
        <v>152</v>
      </c>
      <c r="C18967" t="s">
        <v>24</v>
      </c>
      <c r="D18967">
        <v>21</v>
      </c>
      <c r="E18967" s="1">
        <v>40864.470833333333</v>
      </c>
      <c r="F18967">
        <v>2.5499999999999998</v>
      </c>
      <c r="G18967">
        <v>14336</v>
      </c>
      <c r="H18967" t="s">
        <v>10</v>
      </c>
      <c r="I18967" t="str">
        <f>IF(AND(LEFT(OnlineRetail[[#This Row],[InvoiceNo]],1)&lt;&gt;"C",OnlineRetail[[#This Row],[CustomerID]]&lt;&gt;""),"Yes","No")</f>
        <v>Yes</v>
      </c>
      <c r="J18967" s="4">
        <f>EOMONTH(OnlineRetail[[#This Row],[InvoiceDate]],-1)+1</f>
        <v>40848</v>
      </c>
      <c r="K18967" s="6">
        <f>OnlineRetail[[#This Row],[Quantity]]*OnlineRetail[[#This Row],[UnitPrice]]</f>
        <v>53.55</v>
      </c>
      <c r="L18967" t="str">
        <f t="shared" si="296"/>
        <v>14336|Nov-2011</v>
      </c>
    </row>
    <row r="18968" spans="1:12">
      <c r="A18968">
        <v>549413</v>
      </c>
      <c r="B18968" t="s">
        <v>89</v>
      </c>
      <c r="C18968" t="s">
        <v>16</v>
      </c>
      <c r="D18968">
        <v>24</v>
      </c>
      <c r="E18968" s="1">
        <v>40864.484722222223</v>
      </c>
      <c r="F18968">
        <v>2.1</v>
      </c>
      <c r="G18968">
        <v>12455</v>
      </c>
      <c r="H18968" t="s">
        <v>10</v>
      </c>
      <c r="I18968" t="str">
        <f>IF(AND(LEFT(OnlineRetail[[#This Row],[InvoiceNo]],1)&lt;&gt;"C",OnlineRetail[[#This Row],[CustomerID]]&lt;&gt;""),"Yes","No")</f>
        <v>Yes</v>
      </c>
      <c r="J18968" s="4">
        <f>EOMONTH(OnlineRetail[[#This Row],[InvoiceDate]],-1)+1</f>
        <v>40848</v>
      </c>
      <c r="K18968" s="6">
        <f>OnlineRetail[[#This Row],[Quantity]]*OnlineRetail[[#This Row],[UnitPrice]]</f>
        <v>50.400000000000006</v>
      </c>
      <c r="L18968" t="str">
        <f t="shared" si="296"/>
        <v>12455|Nov-2011</v>
      </c>
    </row>
    <row r="18969" spans="1:12">
      <c r="A18969">
        <v>547925</v>
      </c>
      <c r="B18969" t="s">
        <v>115</v>
      </c>
      <c r="C18969" t="s">
        <v>40</v>
      </c>
      <c r="D18969">
        <v>21</v>
      </c>
      <c r="E18969" s="1">
        <v>40864.486805555563</v>
      </c>
      <c r="F18969">
        <v>1.25</v>
      </c>
      <c r="G18969">
        <v>13033</v>
      </c>
      <c r="H18969" t="s">
        <v>10</v>
      </c>
      <c r="I18969" t="str">
        <f>IF(AND(LEFT(OnlineRetail[[#This Row],[InvoiceNo]],1)&lt;&gt;"C",OnlineRetail[[#This Row],[CustomerID]]&lt;&gt;""),"Yes","No")</f>
        <v>Yes</v>
      </c>
      <c r="J18969" s="4">
        <f>EOMONTH(OnlineRetail[[#This Row],[InvoiceDate]],-1)+1</f>
        <v>40848</v>
      </c>
      <c r="K18969" s="6">
        <f>OnlineRetail[[#This Row],[Quantity]]*OnlineRetail[[#This Row],[UnitPrice]]</f>
        <v>26.25</v>
      </c>
      <c r="L18969" t="str">
        <f t="shared" si="296"/>
        <v>13033|Nov-2011</v>
      </c>
    </row>
    <row r="18970" spans="1:12">
      <c r="A18970">
        <v>546505</v>
      </c>
      <c r="B18970" t="s">
        <v>252</v>
      </c>
      <c r="C18970" t="s">
        <v>27</v>
      </c>
      <c r="D18970">
        <v>16</v>
      </c>
      <c r="E18970" s="1">
        <v>40864.494444444441</v>
      </c>
      <c r="F18970">
        <v>5.95</v>
      </c>
      <c r="G18970">
        <v>12931</v>
      </c>
      <c r="H18970" t="s">
        <v>10</v>
      </c>
      <c r="I18970" t="str">
        <f>IF(AND(LEFT(OnlineRetail[[#This Row],[InvoiceNo]],1)&lt;&gt;"C",OnlineRetail[[#This Row],[CustomerID]]&lt;&gt;""),"Yes","No")</f>
        <v>Yes</v>
      </c>
      <c r="J18970" s="4">
        <f>EOMONTH(OnlineRetail[[#This Row],[InvoiceDate]],-1)+1</f>
        <v>40848</v>
      </c>
      <c r="K18970" s="6">
        <f>OnlineRetail[[#This Row],[Quantity]]*OnlineRetail[[#This Row],[UnitPrice]]</f>
        <v>95.2</v>
      </c>
      <c r="L18970" t="str">
        <f t="shared" si="296"/>
        <v>12931|Nov-2011</v>
      </c>
    </row>
    <row r="18971" spans="1:12">
      <c r="A18971">
        <v>550345</v>
      </c>
      <c r="B18971" t="s">
        <v>253</v>
      </c>
      <c r="C18971" t="s">
        <v>48</v>
      </c>
      <c r="D18971">
        <v>9</v>
      </c>
      <c r="E18971" s="1">
        <v>40864.496527777781</v>
      </c>
      <c r="F18971">
        <v>2.1</v>
      </c>
      <c r="G18971">
        <v>12520</v>
      </c>
      <c r="H18971" t="s">
        <v>10</v>
      </c>
      <c r="I18971" t="str">
        <f>IF(AND(LEFT(OnlineRetail[[#This Row],[InvoiceNo]],1)&lt;&gt;"C",OnlineRetail[[#This Row],[CustomerID]]&lt;&gt;""),"Yes","No")</f>
        <v>Yes</v>
      </c>
      <c r="J18971" s="4">
        <f>EOMONTH(OnlineRetail[[#This Row],[InvoiceDate]],-1)+1</f>
        <v>40848</v>
      </c>
      <c r="K18971" s="6">
        <f>OnlineRetail[[#This Row],[Quantity]]*OnlineRetail[[#This Row],[UnitPrice]]</f>
        <v>18.900000000000002</v>
      </c>
      <c r="L18971" t="str">
        <f t="shared" si="296"/>
        <v>12520|Nov-2011</v>
      </c>
    </row>
    <row r="18972" spans="1:12">
      <c r="A18972">
        <v>543970</v>
      </c>
      <c r="B18972" t="s">
        <v>64</v>
      </c>
      <c r="C18972" t="s">
        <v>24</v>
      </c>
      <c r="D18972">
        <v>6</v>
      </c>
      <c r="E18972" s="1">
        <v>40864.497916666667</v>
      </c>
      <c r="F18972">
        <v>2.1</v>
      </c>
      <c r="G18972">
        <v>12650</v>
      </c>
      <c r="H18972" t="s">
        <v>10</v>
      </c>
      <c r="I18972" t="str">
        <f>IF(AND(LEFT(OnlineRetail[[#This Row],[InvoiceNo]],1)&lt;&gt;"C",OnlineRetail[[#This Row],[CustomerID]]&lt;&gt;""),"Yes","No")</f>
        <v>Yes</v>
      </c>
      <c r="J18972" s="4">
        <f>EOMONTH(OnlineRetail[[#This Row],[InvoiceDate]],-1)+1</f>
        <v>40848</v>
      </c>
      <c r="K18972" s="6">
        <f>OnlineRetail[[#This Row],[Quantity]]*OnlineRetail[[#This Row],[UnitPrice]]</f>
        <v>12.600000000000001</v>
      </c>
      <c r="L18972" t="str">
        <f t="shared" si="296"/>
        <v>12650|Nov-2011</v>
      </c>
    </row>
    <row r="18973" spans="1:12">
      <c r="A18973">
        <v>547366</v>
      </c>
      <c r="B18973" t="s">
        <v>69</v>
      </c>
      <c r="C18973" t="s">
        <v>27</v>
      </c>
      <c r="D18973">
        <v>23</v>
      </c>
      <c r="E18973" s="1">
        <v>40864.501388888893</v>
      </c>
      <c r="F18973">
        <v>4.95</v>
      </c>
      <c r="G18973">
        <v>14071</v>
      </c>
      <c r="H18973" t="s">
        <v>10</v>
      </c>
      <c r="I18973" t="str">
        <f>IF(AND(LEFT(OnlineRetail[[#This Row],[InvoiceNo]],1)&lt;&gt;"C",OnlineRetail[[#This Row],[CustomerID]]&lt;&gt;""),"Yes","No")</f>
        <v>Yes</v>
      </c>
      <c r="J18973" s="4">
        <f>EOMONTH(OnlineRetail[[#This Row],[InvoiceDate]],-1)+1</f>
        <v>40848</v>
      </c>
      <c r="K18973" s="6">
        <f>OnlineRetail[[#This Row],[Quantity]]*OnlineRetail[[#This Row],[UnitPrice]]</f>
        <v>113.85000000000001</v>
      </c>
      <c r="L18973" t="str">
        <f t="shared" si="296"/>
        <v>14071|Nov-2011</v>
      </c>
    </row>
    <row r="18974" spans="1:12">
      <c r="A18974">
        <v>547582</v>
      </c>
      <c r="B18974" t="s">
        <v>146</v>
      </c>
      <c r="C18974" t="s">
        <v>16</v>
      </c>
      <c r="D18974">
        <v>9</v>
      </c>
      <c r="E18974" s="1">
        <v>40864.506249999999</v>
      </c>
      <c r="F18974">
        <v>2.1</v>
      </c>
      <c r="G18974">
        <v>12409</v>
      </c>
      <c r="H18974" t="s">
        <v>25</v>
      </c>
      <c r="I18974" t="str">
        <f>IF(AND(LEFT(OnlineRetail[[#This Row],[InvoiceNo]],1)&lt;&gt;"C",OnlineRetail[[#This Row],[CustomerID]]&lt;&gt;""),"Yes","No")</f>
        <v>Yes</v>
      </c>
      <c r="J18974" s="4">
        <f>EOMONTH(OnlineRetail[[#This Row],[InvoiceDate]],-1)+1</f>
        <v>40848</v>
      </c>
      <c r="K18974" s="6">
        <f>OnlineRetail[[#This Row],[Quantity]]*OnlineRetail[[#This Row],[UnitPrice]]</f>
        <v>18.900000000000002</v>
      </c>
      <c r="L18974" t="str">
        <f t="shared" si="296"/>
        <v>12409|Nov-2011</v>
      </c>
    </row>
    <row r="18975" spans="1:12">
      <c r="A18975">
        <v>551459</v>
      </c>
      <c r="B18975" t="s">
        <v>202</v>
      </c>
      <c r="C18975" t="s">
        <v>9</v>
      </c>
      <c r="D18975">
        <v>4</v>
      </c>
      <c r="E18975" s="1">
        <v>40864.507638888892</v>
      </c>
      <c r="F18975">
        <v>1.65</v>
      </c>
      <c r="G18975">
        <v>13428</v>
      </c>
      <c r="H18975" t="s">
        <v>10</v>
      </c>
      <c r="I18975" t="str">
        <f>IF(AND(LEFT(OnlineRetail[[#This Row],[InvoiceNo]],1)&lt;&gt;"C",OnlineRetail[[#This Row],[CustomerID]]&lt;&gt;""),"Yes","No")</f>
        <v>Yes</v>
      </c>
      <c r="J18975" s="4">
        <f>EOMONTH(OnlineRetail[[#This Row],[InvoiceDate]],-1)+1</f>
        <v>40848</v>
      </c>
      <c r="K18975" s="6">
        <f>OnlineRetail[[#This Row],[Quantity]]*OnlineRetail[[#This Row],[UnitPrice]]</f>
        <v>6.6</v>
      </c>
      <c r="L18975" t="str">
        <f t="shared" si="296"/>
        <v>13428|Nov-2011</v>
      </c>
    </row>
    <row r="18976" spans="1:12">
      <c r="A18976">
        <v>543614</v>
      </c>
      <c r="B18976" t="s">
        <v>67</v>
      </c>
      <c r="C18976" t="s">
        <v>53</v>
      </c>
      <c r="D18976">
        <v>15</v>
      </c>
      <c r="E18976" s="1">
        <v>40864.51458333333</v>
      </c>
      <c r="F18976">
        <v>0.85</v>
      </c>
      <c r="G18976">
        <v>13850</v>
      </c>
      <c r="H18976" t="s">
        <v>10</v>
      </c>
      <c r="I18976" t="str">
        <f>IF(AND(LEFT(OnlineRetail[[#This Row],[InvoiceNo]],1)&lt;&gt;"C",OnlineRetail[[#This Row],[CustomerID]]&lt;&gt;""),"Yes","No")</f>
        <v>Yes</v>
      </c>
      <c r="J18976" s="4">
        <f>EOMONTH(OnlineRetail[[#This Row],[InvoiceDate]],-1)+1</f>
        <v>40848</v>
      </c>
      <c r="K18976" s="6">
        <f>OnlineRetail[[#This Row],[Quantity]]*OnlineRetail[[#This Row],[UnitPrice]]</f>
        <v>12.75</v>
      </c>
      <c r="L18976" t="str">
        <f t="shared" si="296"/>
        <v>13850|Nov-2011</v>
      </c>
    </row>
    <row r="18977" spans="1:12">
      <c r="A18977">
        <v>545955</v>
      </c>
      <c r="B18977" t="s">
        <v>187</v>
      </c>
      <c r="C18977" t="s">
        <v>48</v>
      </c>
      <c r="D18977">
        <v>17</v>
      </c>
      <c r="E18977" s="1">
        <v>40864.518750000003</v>
      </c>
      <c r="F18977">
        <v>2.5499999999999998</v>
      </c>
      <c r="G18977">
        <v>14273</v>
      </c>
      <c r="H18977" t="s">
        <v>10</v>
      </c>
      <c r="I18977" t="str">
        <f>IF(AND(LEFT(OnlineRetail[[#This Row],[InvoiceNo]],1)&lt;&gt;"C",OnlineRetail[[#This Row],[CustomerID]]&lt;&gt;""),"Yes","No")</f>
        <v>Yes</v>
      </c>
      <c r="J18977" s="4">
        <f>EOMONTH(OnlineRetail[[#This Row],[InvoiceDate]],-1)+1</f>
        <v>40848</v>
      </c>
      <c r="K18977" s="6">
        <f>OnlineRetail[[#This Row],[Quantity]]*OnlineRetail[[#This Row],[UnitPrice]]</f>
        <v>43.349999999999994</v>
      </c>
      <c r="L18977" t="str">
        <f t="shared" si="296"/>
        <v>14273|Nov-2011</v>
      </c>
    </row>
    <row r="18978" spans="1:12">
      <c r="A18978">
        <v>540049</v>
      </c>
      <c r="B18978" t="s">
        <v>249</v>
      </c>
      <c r="C18978" t="s">
        <v>50</v>
      </c>
      <c r="D18978">
        <v>5</v>
      </c>
      <c r="E18978" s="1">
        <v>40864.522916666669</v>
      </c>
      <c r="F18978">
        <v>5.95</v>
      </c>
      <c r="G18978">
        <v>13855</v>
      </c>
      <c r="H18978" t="s">
        <v>10</v>
      </c>
      <c r="I18978" t="str">
        <f>IF(AND(LEFT(OnlineRetail[[#This Row],[InvoiceNo]],1)&lt;&gt;"C",OnlineRetail[[#This Row],[CustomerID]]&lt;&gt;""),"Yes","No")</f>
        <v>Yes</v>
      </c>
      <c r="J18978" s="4">
        <f>EOMONTH(OnlineRetail[[#This Row],[InvoiceDate]],-1)+1</f>
        <v>40848</v>
      </c>
      <c r="K18978" s="6">
        <f>OnlineRetail[[#This Row],[Quantity]]*OnlineRetail[[#This Row],[UnitPrice]]</f>
        <v>29.75</v>
      </c>
      <c r="L18978" t="str">
        <f t="shared" si="296"/>
        <v>13855|Nov-2011</v>
      </c>
    </row>
    <row r="18979" spans="1:12">
      <c r="A18979">
        <v>537829</v>
      </c>
      <c r="B18979" t="s">
        <v>161</v>
      </c>
      <c r="C18979" t="s">
        <v>48</v>
      </c>
      <c r="D18979">
        <v>9</v>
      </c>
      <c r="E18979" s="1">
        <v>40864.524305555547</v>
      </c>
      <c r="F18979">
        <v>3.39</v>
      </c>
      <c r="G18979">
        <v>12585</v>
      </c>
      <c r="H18979" t="s">
        <v>10</v>
      </c>
      <c r="I18979" t="str">
        <f>IF(AND(LEFT(OnlineRetail[[#This Row],[InvoiceNo]],1)&lt;&gt;"C",OnlineRetail[[#This Row],[CustomerID]]&lt;&gt;""),"Yes","No")</f>
        <v>Yes</v>
      </c>
      <c r="J18979" s="4">
        <f>EOMONTH(OnlineRetail[[#This Row],[InvoiceDate]],-1)+1</f>
        <v>40848</v>
      </c>
      <c r="K18979" s="6">
        <f>OnlineRetail[[#This Row],[Quantity]]*OnlineRetail[[#This Row],[UnitPrice]]</f>
        <v>30.51</v>
      </c>
      <c r="L18979" t="str">
        <f t="shared" si="296"/>
        <v>12585|Nov-2011</v>
      </c>
    </row>
    <row r="18980" spans="1:12">
      <c r="A18980">
        <v>544570</v>
      </c>
      <c r="B18980" t="s">
        <v>97</v>
      </c>
      <c r="C18980" t="s">
        <v>16</v>
      </c>
      <c r="D18980">
        <v>7</v>
      </c>
      <c r="E18980" s="1">
        <v>40864.526388888888</v>
      </c>
      <c r="F18980">
        <v>7.95</v>
      </c>
      <c r="G18980">
        <v>12587</v>
      </c>
      <c r="H18980" t="s">
        <v>10</v>
      </c>
      <c r="I18980" t="str">
        <f>IF(AND(LEFT(OnlineRetail[[#This Row],[InvoiceNo]],1)&lt;&gt;"C",OnlineRetail[[#This Row],[CustomerID]]&lt;&gt;""),"Yes","No")</f>
        <v>Yes</v>
      </c>
      <c r="J18980" s="4">
        <f>EOMONTH(OnlineRetail[[#This Row],[InvoiceDate]],-1)+1</f>
        <v>40848</v>
      </c>
      <c r="K18980" s="6">
        <f>OnlineRetail[[#This Row],[Quantity]]*OnlineRetail[[#This Row],[UnitPrice]]</f>
        <v>55.65</v>
      </c>
      <c r="L18980" t="str">
        <f t="shared" si="296"/>
        <v>12587|Nov-2011</v>
      </c>
    </row>
    <row r="18981" spans="1:12">
      <c r="A18981">
        <v>541820</v>
      </c>
      <c r="B18981" t="s">
        <v>222</v>
      </c>
      <c r="C18981" t="s">
        <v>33</v>
      </c>
      <c r="D18981">
        <v>18</v>
      </c>
      <c r="E18981" s="1">
        <v>40864.536111111112</v>
      </c>
      <c r="F18981">
        <v>1.25</v>
      </c>
      <c r="G18981">
        <v>13014</v>
      </c>
      <c r="H18981" t="s">
        <v>10</v>
      </c>
      <c r="I18981" t="str">
        <f>IF(AND(LEFT(OnlineRetail[[#This Row],[InvoiceNo]],1)&lt;&gt;"C",OnlineRetail[[#This Row],[CustomerID]]&lt;&gt;""),"Yes","No")</f>
        <v>Yes</v>
      </c>
      <c r="J18981" s="4">
        <f>EOMONTH(OnlineRetail[[#This Row],[InvoiceDate]],-1)+1</f>
        <v>40848</v>
      </c>
      <c r="K18981" s="6">
        <f>OnlineRetail[[#This Row],[Quantity]]*OnlineRetail[[#This Row],[UnitPrice]]</f>
        <v>22.5</v>
      </c>
      <c r="L18981" t="str">
        <f t="shared" si="296"/>
        <v>13014|Nov-2011</v>
      </c>
    </row>
    <row r="18982" spans="1:12">
      <c r="A18982">
        <v>545631</v>
      </c>
      <c r="B18982" t="s">
        <v>134</v>
      </c>
      <c r="C18982" t="s">
        <v>14</v>
      </c>
      <c r="D18982">
        <v>23</v>
      </c>
      <c r="E18982" s="1">
        <v>40864.538194444453</v>
      </c>
      <c r="F18982">
        <v>4.95</v>
      </c>
      <c r="G18982">
        <v>13473</v>
      </c>
      <c r="H18982" t="s">
        <v>10</v>
      </c>
      <c r="I18982" t="str">
        <f>IF(AND(LEFT(OnlineRetail[[#This Row],[InvoiceNo]],1)&lt;&gt;"C",OnlineRetail[[#This Row],[CustomerID]]&lt;&gt;""),"Yes","No")</f>
        <v>Yes</v>
      </c>
      <c r="J18982" s="4">
        <f>EOMONTH(OnlineRetail[[#This Row],[InvoiceDate]],-1)+1</f>
        <v>40848</v>
      </c>
      <c r="K18982" s="6">
        <f>OnlineRetail[[#This Row],[Quantity]]*OnlineRetail[[#This Row],[UnitPrice]]</f>
        <v>113.85000000000001</v>
      </c>
      <c r="L18982" t="str">
        <f t="shared" si="296"/>
        <v>13473|Nov-2011</v>
      </c>
    </row>
    <row r="18983" spans="1:12">
      <c r="A18983">
        <v>538022</v>
      </c>
      <c r="B18983" t="s">
        <v>23</v>
      </c>
      <c r="C18983" t="s">
        <v>19</v>
      </c>
      <c r="D18983">
        <v>5</v>
      </c>
      <c r="E18983" s="1">
        <v>40864.538888888892</v>
      </c>
      <c r="F18983">
        <v>4.25</v>
      </c>
      <c r="G18983">
        <v>14213</v>
      </c>
      <c r="H18983" t="s">
        <v>10</v>
      </c>
      <c r="I18983" t="str">
        <f>IF(AND(LEFT(OnlineRetail[[#This Row],[InvoiceNo]],1)&lt;&gt;"C",OnlineRetail[[#This Row],[CustomerID]]&lt;&gt;""),"Yes","No")</f>
        <v>Yes</v>
      </c>
      <c r="J18983" s="4">
        <f>EOMONTH(OnlineRetail[[#This Row],[InvoiceDate]],-1)+1</f>
        <v>40848</v>
      </c>
      <c r="K18983" s="6">
        <f>OnlineRetail[[#This Row],[Quantity]]*OnlineRetail[[#This Row],[UnitPrice]]</f>
        <v>21.25</v>
      </c>
      <c r="L18983" t="str">
        <f t="shared" si="296"/>
        <v>14213|Nov-2011</v>
      </c>
    </row>
    <row r="18984" spans="1:12">
      <c r="A18984">
        <v>548751</v>
      </c>
      <c r="B18984" t="s">
        <v>226</v>
      </c>
      <c r="C18984" t="s">
        <v>50</v>
      </c>
      <c r="D18984">
        <v>24</v>
      </c>
      <c r="E18984" s="1">
        <v>40864.542361111111</v>
      </c>
      <c r="F18984">
        <v>0.85</v>
      </c>
      <c r="G18984">
        <v>12942</v>
      </c>
      <c r="H18984" t="s">
        <v>22</v>
      </c>
      <c r="I18984" t="str">
        <f>IF(AND(LEFT(OnlineRetail[[#This Row],[InvoiceNo]],1)&lt;&gt;"C",OnlineRetail[[#This Row],[CustomerID]]&lt;&gt;""),"Yes","No")</f>
        <v>Yes</v>
      </c>
      <c r="J18984" s="4">
        <f>EOMONTH(OnlineRetail[[#This Row],[InvoiceDate]],-1)+1</f>
        <v>40848</v>
      </c>
      <c r="K18984" s="6">
        <f>OnlineRetail[[#This Row],[Quantity]]*OnlineRetail[[#This Row],[UnitPrice]]</f>
        <v>20.399999999999999</v>
      </c>
      <c r="L18984" t="str">
        <f t="shared" si="296"/>
        <v>12942|Nov-2011</v>
      </c>
    </row>
    <row r="18985" spans="1:12">
      <c r="A18985">
        <v>540210</v>
      </c>
      <c r="B18985" t="s">
        <v>302</v>
      </c>
      <c r="C18985" t="s">
        <v>42</v>
      </c>
      <c r="D18985">
        <v>8</v>
      </c>
      <c r="E18985" s="1">
        <v>40864.544444444437</v>
      </c>
      <c r="F18985">
        <v>7.95</v>
      </c>
      <c r="G18985">
        <v>12820</v>
      </c>
      <c r="H18985" t="s">
        <v>10</v>
      </c>
      <c r="I18985" t="str">
        <f>IF(AND(LEFT(OnlineRetail[[#This Row],[InvoiceNo]],1)&lt;&gt;"C",OnlineRetail[[#This Row],[CustomerID]]&lt;&gt;""),"Yes","No")</f>
        <v>Yes</v>
      </c>
      <c r="J18985" s="4">
        <f>EOMONTH(OnlineRetail[[#This Row],[InvoiceDate]],-1)+1</f>
        <v>40848</v>
      </c>
      <c r="K18985" s="6">
        <f>OnlineRetail[[#This Row],[Quantity]]*OnlineRetail[[#This Row],[UnitPrice]]</f>
        <v>63.6</v>
      </c>
      <c r="L18985" t="str">
        <f t="shared" si="296"/>
        <v>12820|Nov-2011</v>
      </c>
    </row>
    <row r="18986" spans="1:12">
      <c r="A18986">
        <v>546713</v>
      </c>
      <c r="B18986" t="s">
        <v>52</v>
      </c>
      <c r="C18986" t="s">
        <v>39</v>
      </c>
      <c r="D18986">
        <v>18</v>
      </c>
      <c r="E18986" s="1">
        <v>40864.551388888889</v>
      </c>
      <c r="F18986">
        <v>5.95</v>
      </c>
      <c r="G18986">
        <v>12377</v>
      </c>
      <c r="H18986" t="s">
        <v>10</v>
      </c>
      <c r="I18986" t="str">
        <f>IF(AND(LEFT(OnlineRetail[[#This Row],[InvoiceNo]],1)&lt;&gt;"C",OnlineRetail[[#This Row],[CustomerID]]&lt;&gt;""),"Yes","No")</f>
        <v>Yes</v>
      </c>
      <c r="J18986" s="4">
        <f>EOMONTH(OnlineRetail[[#This Row],[InvoiceDate]],-1)+1</f>
        <v>40848</v>
      </c>
      <c r="K18986" s="6">
        <f>OnlineRetail[[#This Row],[Quantity]]*OnlineRetail[[#This Row],[UnitPrice]]</f>
        <v>107.10000000000001</v>
      </c>
      <c r="L18986" t="str">
        <f t="shared" si="296"/>
        <v>12377|Nov-2011</v>
      </c>
    </row>
    <row r="18987" spans="1:12">
      <c r="A18987">
        <v>550641</v>
      </c>
      <c r="B18987" t="s">
        <v>223</v>
      </c>
      <c r="C18987" t="s">
        <v>21</v>
      </c>
      <c r="D18987">
        <v>3</v>
      </c>
      <c r="E18987" s="1">
        <v>40864.556250000001</v>
      </c>
      <c r="F18987">
        <v>9.9499999999999993</v>
      </c>
      <c r="G18987">
        <v>12890</v>
      </c>
      <c r="H18987" t="s">
        <v>10</v>
      </c>
      <c r="I18987" t="str">
        <f>IF(AND(LEFT(OnlineRetail[[#This Row],[InvoiceNo]],1)&lt;&gt;"C",OnlineRetail[[#This Row],[CustomerID]]&lt;&gt;""),"Yes","No")</f>
        <v>Yes</v>
      </c>
      <c r="J18987" s="4">
        <f>EOMONTH(OnlineRetail[[#This Row],[InvoiceDate]],-1)+1</f>
        <v>40848</v>
      </c>
      <c r="K18987" s="6">
        <f>OnlineRetail[[#This Row],[Quantity]]*OnlineRetail[[#This Row],[UnitPrice]]</f>
        <v>29.849999999999998</v>
      </c>
      <c r="L18987" t="str">
        <f t="shared" si="296"/>
        <v>12890|Nov-2011</v>
      </c>
    </row>
    <row r="18988" spans="1:12">
      <c r="A18988">
        <v>548084</v>
      </c>
      <c r="B18988" t="s">
        <v>79</v>
      </c>
      <c r="C18988" t="s">
        <v>33</v>
      </c>
      <c r="D18988">
        <v>23</v>
      </c>
      <c r="E18988" s="1">
        <v>40864.55972222222</v>
      </c>
      <c r="F18988">
        <v>4.95</v>
      </c>
      <c r="G18988">
        <v>14257</v>
      </c>
      <c r="H18988" t="s">
        <v>10</v>
      </c>
      <c r="I18988" t="str">
        <f>IF(AND(LEFT(OnlineRetail[[#This Row],[InvoiceNo]],1)&lt;&gt;"C",OnlineRetail[[#This Row],[CustomerID]]&lt;&gt;""),"Yes","No")</f>
        <v>Yes</v>
      </c>
      <c r="J18988" s="4">
        <f>EOMONTH(OnlineRetail[[#This Row],[InvoiceDate]],-1)+1</f>
        <v>40848</v>
      </c>
      <c r="K18988" s="6">
        <f>OnlineRetail[[#This Row],[Quantity]]*OnlineRetail[[#This Row],[UnitPrice]]</f>
        <v>113.85000000000001</v>
      </c>
      <c r="L18988" t="str">
        <f t="shared" si="296"/>
        <v>14257|Nov-2011</v>
      </c>
    </row>
    <row r="18989" spans="1:12">
      <c r="A18989">
        <v>547024</v>
      </c>
      <c r="B18989" t="s">
        <v>188</v>
      </c>
      <c r="C18989" t="s">
        <v>27</v>
      </c>
      <c r="D18989">
        <v>18</v>
      </c>
      <c r="E18989" s="1">
        <v>40864.563194444447</v>
      </c>
      <c r="F18989">
        <v>7.95</v>
      </c>
      <c r="G18989">
        <v>13714</v>
      </c>
      <c r="H18989" t="s">
        <v>10</v>
      </c>
      <c r="I18989" t="str">
        <f>IF(AND(LEFT(OnlineRetail[[#This Row],[InvoiceNo]],1)&lt;&gt;"C",OnlineRetail[[#This Row],[CustomerID]]&lt;&gt;""),"Yes","No")</f>
        <v>Yes</v>
      </c>
      <c r="J18989" s="4">
        <f>EOMONTH(OnlineRetail[[#This Row],[InvoiceDate]],-1)+1</f>
        <v>40848</v>
      </c>
      <c r="K18989" s="6">
        <f>OnlineRetail[[#This Row],[Quantity]]*OnlineRetail[[#This Row],[UnitPrice]]</f>
        <v>143.1</v>
      </c>
      <c r="L18989" t="str">
        <f t="shared" si="296"/>
        <v>13714|Nov-2011</v>
      </c>
    </row>
    <row r="18990" spans="1:12">
      <c r="A18990">
        <v>542050</v>
      </c>
      <c r="B18990" t="s">
        <v>213</v>
      </c>
      <c r="C18990" t="s">
        <v>72</v>
      </c>
      <c r="D18990">
        <v>11</v>
      </c>
      <c r="E18990" s="1">
        <v>40864.568055555559</v>
      </c>
      <c r="F18990">
        <v>3.39</v>
      </c>
      <c r="G18990">
        <v>13595</v>
      </c>
      <c r="H18990" t="s">
        <v>10</v>
      </c>
      <c r="I18990" t="str">
        <f>IF(AND(LEFT(OnlineRetail[[#This Row],[InvoiceNo]],1)&lt;&gt;"C",OnlineRetail[[#This Row],[CustomerID]]&lt;&gt;""),"Yes","No")</f>
        <v>Yes</v>
      </c>
      <c r="J18990" s="4">
        <f>EOMONTH(OnlineRetail[[#This Row],[InvoiceDate]],-1)+1</f>
        <v>40848</v>
      </c>
      <c r="K18990" s="6">
        <f>OnlineRetail[[#This Row],[Quantity]]*OnlineRetail[[#This Row],[UnitPrice]]</f>
        <v>37.29</v>
      </c>
      <c r="L18990" t="str">
        <f t="shared" si="296"/>
        <v>13595|Nov-2011</v>
      </c>
    </row>
    <row r="18991" spans="1:12">
      <c r="A18991">
        <v>537085</v>
      </c>
      <c r="B18991" t="s">
        <v>65</v>
      </c>
      <c r="C18991" t="s">
        <v>24</v>
      </c>
      <c r="D18991">
        <v>10</v>
      </c>
      <c r="E18991" s="1">
        <v>40864.568749999999</v>
      </c>
      <c r="F18991">
        <v>1.25</v>
      </c>
      <c r="G18991">
        <v>14246</v>
      </c>
      <c r="H18991" t="s">
        <v>10</v>
      </c>
      <c r="I18991" t="str">
        <f>IF(AND(LEFT(OnlineRetail[[#This Row],[InvoiceNo]],1)&lt;&gt;"C",OnlineRetail[[#This Row],[CustomerID]]&lt;&gt;""),"Yes","No")</f>
        <v>Yes</v>
      </c>
      <c r="J18991" s="4">
        <f>EOMONTH(OnlineRetail[[#This Row],[InvoiceDate]],-1)+1</f>
        <v>40848</v>
      </c>
      <c r="K18991" s="6">
        <f>OnlineRetail[[#This Row],[Quantity]]*OnlineRetail[[#This Row],[UnitPrice]]</f>
        <v>12.5</v>
      </c>
      <c r="L18991" t="str">
        <f t="shared" si="296"/>
        <v>14246|Nov-2011</v>
      </c>
    </row>
    <row r="18992" spans="1:12">
      <c r="A18992">
        <v>550187</v>
      </c>
      <c r="B18992" t="s">
        <v>177</v>
      </c>
      <c r="C18992" t="s">
        <v>24</v>
      </c>
      <c r="D18992">
        <v>24</v>
      </c>
      <c r="E18992" s="1">
        <v>40864.571527777778</v>
      </c>
      <c r="F18992">
        <v>2.5499999999999998</v>
      </c>
      <c r="G18992">
        <v>13578</v>
      </c>
      <c r="H18992" t="s">
        <v>10</v>
      </c>
      <c r="I18992" t="str">
        <f>IF(AND(LEFT(OnlineRetail[[#This Row],[InvoiceNo]],1)&lt;&gt;"C",OnlineRetail[[#This Row],[CustomerID]]&lt;&gt;""),"Yes","No")</f>
        <v>Yes</v>
      </c>
      <c r="J18992" s="4">
        <f>EOMONTH(OnlineRetail[[#This Row],[InvoiceDate]],-1)+1</f>
        <v>40848</v>
      </c>
      <c r="K18992" s="6">
        <f>OnlineRetail[[#This Row],[Quantity]]*OnlineRetail[[#This Row],[UnitPrice]]</f>
        <v>61.199999999999996</v>
      </c>
      <c r="L18992" t="str">
        <f t="shared" si="296"/>
        <v>13578|Nov-2011</v>
      </c>
    </row>
    <row r="18993" spans="1:12">
      <c r="A18993">
        <v>543830</v>
      </c>
      <c r="B18993" t="s">
        <v>171</v>
      </c>
      <c r="C18993" t="s">
        <v>40</v>
      </c>
      <c r="D18993">
        <v>11</v>
      </c>
      <c r="E18993" s="1">
        <v>40864.572222222218</v>
      </c>
      <c r="F18993">
        <v>1.65</v>
      </c>
      <c r="G18993">
        <v>13500</v>
      </c>
      <c r="H18993" t="s">
        <v>10</v>
      </c>
      <c r="I18993" t="str">
        <f>IF(AND(LEFT(OnlineRetail[[#This Row],[InvoiceNo]],1)&lt;&gt;"C",OnlineRetail[[#This Row],[CustomerID]]&lt;&gt;""),"Yes","No")</f>
        <v>Yes</v>
      </c>
      <c r="J18993" s="4">
        <f>EOMONTH(OnlineRetail[[#This Row],[InvoiceDate]],-1)+1</f>
        <v>40848</v>
      </c>
      <c r="K18993" s="6">
        <f>OnlineRetail[[#This Row],[Quantity]]*OnlineRetail[[#This Row],[UnitPrice]]</f>
        <v>18.149999999999999</v>
      </c>
      <c r="L18993" t="str">
        <f t="shared" si="296"/>
        <v>13500|Nov-2011</v>
      </c>
    </row>
    <row r="18994" spans="1:12">
      <c r="A18994">
        <v>556017</v>
      </c>
      <c r="B18994" t="s">
        <v>102</v>
      </c>
      <c r="C18994" t="s">
        <v>24</v>
      </c>
      <c r="D18994">
        <v>7</v>
      </c>
      <c r="E18994" s="1">
        <v>40864.573611111111</v>
      </c>
      <c r="F18994">
        <v>3.39</v>
      </c>
      <c r="G18994">
        <v>14021</v>
      </c>
      <c r="H18994" t="s">
        <v>10</v>
      </c>
      <c r="I18994" t="str">
        <f>IF(AND(LEFT(OnlineRetail[[#This Row],[InvoiceNo]],1)&lt;&gt;"C",OnlineRetail[[#This Row],[CustomerID]]&lt;&gt;""),"Yes","No")</f>
        <v>Yes</v>
      </c>
      <c r="J18994" s="4">
        <f>EOMONTH(OnlineRetail[[#This Row],[InvoiceDate]],-1)+1</f>
        <v>40848</v>
      </c>
      <c r="K18994" s="6">
        <f>OnlineRetail[[#This Row],[Quantity]]*OnlineRetail[[#This Row],[UnitPrice]]</f>
        <v>23.73</v>
      </c>
      <c r="L18994" t="str">
        <f t="shared" si="296"/>
        <v>14021|Nov-2011</v>
      </c>
    </row>
    <row r="18995" spans="1:12">
      <c r="A18995">
        <v>550140</v>
      </c>
      <c r="B18995" t="s">
        <v>258</v>
      </c>
      <c r="C18995" t="s">
        <v>39</v>
      </c>
      <c r="D18995">
        <v>17</v>
      </c>
      <c r="E18995" s="1">
        <v>40864.574999999997</v>
      </c>
      <c r="F18995">
        <v>1.65</v>
      </c>
      <c r="G18995">
        <v>12809</v>
      </c>
      <c r="H18995" t="s">
        <v>10</v>
      </c>
      <c r="I18995" t="str">
        <f>IF(AND(LEFT(OnlineRetail[[#This Row],[InvoiceNo]],1)&lt;&gt;"C",OnlineRetail[[#This Row],[CustomerID]]&lt;&gt;""),"Yes","No")</f>
        <v>Yes</v>
      </c>
      <c r="J18995" s="4">
        <f>EOMONTH(OnlineRetail[[#This Row],[InvoiceDate]],-1)+1</f>
        <v>40848</v>
      </c>
      <c r="K18995" s="6">
        <f>OnlineRetail[[#This Row],[Quantity]]*OnlineRetail[[#This Row],[UnitPrice]]</f>
        <v>28.049999999999997</v>
      </c>
      <c r="L18995" t="str">
        <f t="shared" si="296"/>
        <v>12809|Nov-2011</v>
      </c>
    </row>
    <row r="18996" spans="1:12">
      <c r="A18996">
        <v>554522</v>
      </c>
      <c r="B18996" t="s">
        <v>286</v>
      </c>
      <c r="C18996" t="s">
        <v>40</v>
      </c>
      <c r="D18996">
        <v>17</v>
      </c>
      <c r="E18996" s="1">
        <v>40864.578472222223</v>
      </c>
      <c r="F18996">
        <v>9.9499999999999993</v>
      </c>
      <c r="G18996">
        <v>12749</v>
      </c>
      <c r="H18996" t="s">
        <v>10</v>
      </c>
      <c r="I18996" t="str">
        <f>IF(AND(LEFT(OnlineRetail[[#This Row],[InvoiceNo]],1)&lt;&gt;"C",OnlineRetail[[#This Row],[CustomerID]]&lt;&gt;""),"Yes","No")</f>
        <v>Yes</v>
      </c>
      <c r="J18996" s="4">
        <f>EOMONTH(OnlineRetail[[#This Row],[InvoiceDate]],-1)+1</f>
        <v>40848</v>
      </c>
      <c r="K18996" s="6">
        <f>OnlineRetail[[#This Row],[Quantity]]*OnlineRetail[[#This Row],[UnitPrice]]</f>
        <v>169.14999999999998</v>
      </c>
      <c r="L18996" t="str">
        <f t="shared" si="296"/>
        <v>12749|Nov-2011</v>
      </c>
    </row>
    <row r="18997" spans="1:12">
      <c r="A18997">
        <v>541246</v>
      </c>
      <c r="B18997" t="s">
        <v>146</v>
      </c>
      <c r="C18997" t="s">
        <v>14</v>
      </c>
      <c r="D18997">
        <v>13</v>
      </c>
      <c r="E18997" s="1">
        <v>40864.581944444442</v>
      </c>
      <c r="F18997">
        <v>2.1</v>
      </c>
      <c r="G18997">
        <v>13595</v>
      </c>
      <c r="H18997" t="s">
        <v>10</v>
      </c>
      <c r="I18997" t="str">
        <f>IF(AND(LEFT(OnlineRetail[[#This Row],[InvoiceNo]],1)&lt;&gt;"C",OnlineRetail[[#This Row],[CustomerID]]&lt;&gt;""),"Yes","No")</f>
        <v>Yes</v>
      </c>
      <c r="J18997" s="4">
        <f>EOMONTH(OnlineRetail[[#This Row],[InvoiceDate]],-1)+1</f>
        <v>40848</v>
      </c>
      <c r="K18997" s="6">
        <f>OnlineRetail[[#This Row],[Quantity]]*OnlineRetail[[#This Row],[UnitPrice]]</f>
        <v>27.3</v>
      </c>
      <c r="L18997" t="str">
        <f t="shared" si="296"/>
        <v>13595|Nov-2011</v>
      </c>
    </row>
    <row r="18998" spans="1:12">
      <c r="A18998">
        <v>553873</v>
      </c>
      <c r="B18998" t="s">
        <v>130</v>
      </c>
      <c r="C18998" t="s">
        <v>46</v>
      </c>
      <c r="D18998">
        <v>3</v>
      </c>
      <c r="E18998" s="1">
        <v>40864.595833333333</v>
      </c>
      <c r="F18998">
        <v>4.25</v>
      </c>
      <c r="G18998">
        <v>13196</v>
      </c>
      <c r="H18998" t="s">
        <v>10</v>
      </c>
      <c r="I18998" t="str">
        <f>IF(AND(LEFT(OnlineRetail[[#This Row],[InvoiceNo]],1)&lt;&gt;"C",OnlineRetail[[#This Row],[CustomerID]]&lt;&gt;""),"Yes","No")</f>
        <v>Yes</v>
      </c>
      <c r="J18998" s="4">
        <f>EOMONTH(OnlineRetail[[#This Row],[InvoiceDate]],-1)+1</f>
        <v>40848</v>
      </c>
      <c r="K18998" s="6">
        <f>OnlineRetail[[#This Row],[Quantity]]*OnlineRetail[[#This Row],[UnitPrice]]</f>
        <v>12.75</v>
      </c>
      <c r="L18998" t="str">
        <f t="shared" si="296"/>
        <v>13196|Nov-2011</v>
      </c>
    </row>
    <row r="18999" spans="1:12">
      <c r="A18999">
        <v>546899</v>
      </c>
      <c r="B18999" t="s">
        <v>173</v>
      </c>
      <c r="C18999" t="s">
        <v>14</v>
      </c>
      <c r="D18999">
        <v>17</v>
      </c>
      <c r="E18999" s="1">
        <v>40864.595833333333</v>
      </c>
      <c r="F18999">
        <v>2.5499999999999998</v>
      </c>
      <c r="G18999">
        <v>13096</v>
      </c>
      <c r="H18999" t="s">
        <v>10</v>
      </c>
      <c r="I18999" t="str">
        <f>IF(AND(LEFT(OnlineRetail[[#This Row],[InvoiceNo]],1)&lt;&gt;"C",OnlineRetail[[#This Row],[CustomerID]]&lt;&gt;""),"Yes","No")</f>
        <v>Yes</v>
      </c>
      <c r="J18999" s="4">
        <f>EOMONTH(OnlineRetail[[#This Row],[InvoiceDate]],-1)+1</f>
        <v>40848</v>
      </c>
      <c r="K18999" s="6">
        <f>OnlineRetail[[#This Row],[Quantity]]*OnlineRetail[[#This Row],[UnitPrice]]</f>
        <v>43.349999999999994</v>
      </c>
      <c r="L18999" t="str">
        <f t="shared" si="296"/>
        <v>13096|Nov-2011</v>
      </c>
    </row>
    <row r="19000" spans="1:12">
      <c r="A19000">
        <v>540938</v>
      </c>
      <c r="B19000" t="s">
        <v>37</v>
      </c>
      <c r="C19000" t="s">
        <v>40</v>
      </c>
      <c r="D19000">
        <v>21</v>
      </c>
      <c r="E19000" s="1">
        <v>40864.597222222219</v>
      </c>
      <c r="F19000">
        <v>0.85</v>
      </c>
      <c r="G19000">
        <v>13213</v>
      </c>
      <c r="H19000" t="s">
        <v>10</v>
      </c>
      <c r="I19000" t="str">
        <f>IF(AND(LEFT(OnlineRetail[[#This Row],[InvoiceNo]],1)&lt;&gt;"C",OnlineRetail[[#This Row],[CustomerID]]&lt;&gt;""),"Yes","No")</f>
        <v>Yes</v>
      </c>
      <c r="J19000" s="4">
        <f>EOMONTH(OnlineRetail[[#This Row],[InvoiceDate]],-1)+1</f>
        <v>40848</v>
      </c>
      <c r="K19000" s="6">
        <f>OnlineRetail[[#This Row],[Quantity]]*OnlineRetail[[#This Row],[UnitPrice]]</f>
        <v>17.849999999999998</v>
      </c>
      <c r="L19000" t="str">
        <f t="shared" si="296"/>
        <v>13213|Nov-2011</v>
      </c>
    </row>
    <row r="19001" spans="1:12">
      <c r="A19001">
        <v>542261</v>
      </c>
      <c r="B19001" t="s">
        <v>75</v>
      </c>
      <c r="C19001" t="s">
        <v>16</v>
      </c>
      <c r="D19001">
        <v>13</v>
      </c>
      <c r="E19001" s="1">
        <v>40864.598611111112</v>
      </c>
      <c r="F19001">
        <v>7.95</v>
      </c>
      <c r="G19001">
        <v>14079</v>
      </c>
      <c r="H19001" t="s">
        <v>10</v>
      </c>
      <c r="I19001" t="str">
        <f>IF(AND(LEFT(OnlineRetail[[#This Row],[InvoiceNo]],1)&lt;&gt;"C",OnlineRetail[[#This Row],[CustomerID]]&lt;&gt;""),"Yes","No")</f>
        <v>Yes</v>
      </c>
      <c r="J19001" s="4">
        <f>EOMONTH(OnlineRetail[[#This Row],[InvoiceDate]],-1)+1</f>
        <v>40848</v>
      </c>
      <c r="K19001" s="6">
        <f>OnlineRetail[[#This Row],[Quantity]]*OnlineRetail[[#This Row],[UnitPrice]]</f>
        <v>103.35000000000001</v>
      </c>
      <c r="L19001" t="str">
        <f t="shared" si="296"/>
        <v>14079|Nov-2011</v>
      </c>
    </row>
    <row r="19002" spans="1:12">
      <c r="A19002">
        <v>546305</v>
      </c>
      <c r="B19002" t="s">
        <v>228</v>
      </c>
      <c r="C19002" t="s">
        <v>53</v>
      </c>
      <c r="D19002">
        <v>12</v>
      </c>
      <c r="E19002" s="1">
        <v>40864.609027777777</v>
      </c>
      <c r="F19002">
        <v>4.25</v>
      </c>
      <c r="G19002">
        <v>13291</v>
      </c>
      <c r="H19002" t="s">
        <v>10</v>
      </c>
      <c r="I19002" t="str">
        <f>IF(AND(LEFT(OnlineRetail[[#This Row],[InvoiceNo]],1)&lt;&gt;"C",OnlineRetail[[#This Row],[CustomerID]]&lt;&gt;""),"Yes","No")</f>
        <v>Yes</v>
      </c>
      <c r="J19002" s="4">
        <f>EOMONTH(OnlineRetail[[#This Row],[InvoiceDate]],-1)+1</f>
        <v>40848</v>
      </c>
      <c r="K19002" s="6">
        <f>OnlineRetail[[#This Row],[Quantity]]*OnlineRetail[[#This Row],[UnitPrice]]</f>
        <v>51</v>
      </c>
      <c r="L19002" t="str">
        <f t="shared" si="296"/>
        <v>13291|Nov-2011</v>
      </c>
    </row>
    <row r="19003" spans="1:12">
      <c r="A19003">
        <v>545577</v>
      </c>
      <c r="B19003" t="s">
        <v>111</v>
      </c>
      <c r="C19003" t="s">
        <v>16</v>
      </c>
      <c r="D19003">
        <v>3</v>
      </c>
      <c r="E19003" s="1">
        <v>40864.617361111108</v>
      </c>
      <c r="F19003">
        <v>1.25</v>
      </c>
      <c r="G19003">
        <v>12599</v>
      </c>
      <c r="H19003" t="s">
        <v>10</v>
      </c>
      <c r="I19003" t="str">
        <f>IF(AND(LEFT(OnlineRetail[[#This Row],[InvoiceNo]],1)&lt;&gt;"C",OnlineRetail[[#This Row],[CustomerID]]&lt;&gt;""),"Yes","No")</f>
        <v>Yes</v>
      </c>
      <c r="J19003" s="4">
        <f>EOMONTH(OnlineRetail[[#This Row],[InvoiceDate]],-1)+1</f>
        <v>40848</v>
      </c>
      <c r="K19003" s="6">
        <f>OnlineRetail[[#This Row],[Quantity]]*OnlineRetail[[#This Row],[UnitPrice]]</f>
        <v>3.75</v>
      </c>
      <c r="L19003" t="str">
        <f t="shared" si="296"/>
        <v>12599|Nov-2011</v>
      </c>
    </row>
    <row r="19004" spans="1:12">
      <c r="A19004">
        <v>539001</v>
      </c>
      <c r="B19004" t="s">
        <v>189</v>
      </c>
      <c r="C19004" t="s">
        <v>53</v>
      </c>
      <c r="D19004">
        <v>4</v>
      </c>
      <c r="E19004" s="1">
        <v>40864.618055555547</v>
      </c>
      <c r="F19004">
        <v>0.85</v>
      </c>
      <c r="G19004">
        <v>14345</v>
      </c>
      <c r="H19004" t="s">
        <v>10</v>
      </c>
      <c r="I19004" t="str">
        <f>IF(AND(LEFT(OnlineRetail[[#This Row],[InvoiceNo]],1)&lt;&gt;"C",OnlineRetail[[#This Row],[CustomerID]]&lt;&gt;""),"Yes","No")</f>
        <v>Yes</v>
      </c>
      <c r="J19004" s="4">
        <f>EOMONTH(OnlineRetail[[#This Row],[InvoiceDate]],-1)+1</f>
        <v>40848</v>
      </c>
      <c r="K19004" s="6">
        <f>OnlineRetail[[#This Row],[Quantity]]*OnlineRetail[[#This Row],[UnitPrice]]</f>
        <v>3.4</v>
      </c>
      <c r="L19004" t="str">
        <f t="shared" si="296"/>
        <v>14345|Nov-2011</v>
      </c>
    </row>
    <row r="19005" spans="1:12">
      <c r="A19005">
        <v>542180</v>
      </c>
      <c r="B19005" t="s">
        <v>251</v>
      </c>
      <c r="C19005" t="s">
        <v>27</v>
      </c>
      <c r="D19005">
        <v>16</v>
      </c>
      <c r="E19005" s="1">
        <v>40864.618750000001</v>
      </c>
      <c r="F19005">
        <v>4.25</v>
      </c>
      <c r="G19005">
        <v>13017</v>
      </c>
      <c r="H19005" t="s">
        <v>10</v>
      </c>
      <c r="I19005" t="str">
        <f>IF(AND(LEFT(OnlineRetail[[#This Row],[InvoiceNo]],1)&lt;&gt;"C",OnlineRetail[[#This Row],[CustomerID]]&lt;&gt;""),"Yes","No")</f>
        <v>Yes</v>
      </c>
      <c r="J19005" s="4">
        <f>EOMONTH(OnlineRetail[[#This Row],[InvoiceDate]],-1)+1</f>
        <v>40848</v>
      </c>
      <c r="K19005" s="6">
        <f>OnlineRetail[[#This Row],[Quantity]]*OnlineRetail[[#This Row],[UnitPrice]]</f>
        <v>68</v>
      </c>
      <c r="L19005" t="str">
        <f t="shared" si="296"/>
        <v>13017|Nov-2011</v>
      </c>
    </row>
    <row r="19006" spans="1:12">
      <c r="A19006">
        <v>544866</v>
      </c>
      <c r="B19006" t="s">
        <v>45</v>
      </c>
      <c r="C19006" t="s">
        <v>62</v>
      </c>
      <c r="D19006">
        <v>24</v>
      </c>
      <c r="E19006" s="1">
        <v>40864.623611111107</v>
      </c>
      <c r="F19006">
        <v>1.65</v>
      </c>
      <c r="G19006">
        <v>13431</v>
      </c>
      <c r="H19006" t="s">
        <v>121</v>
      </c>
      <c r="I19006" t="str">
        <f>IF(AND(LEFT(OnlineRetail[[#This Row],[InvoiceNo]],1)&lt;&gt;"C",OnlineRetail[[#This Row],[CustomerID]]&lt;&gt;""),"Yes","No")</f>
        <v>Yes</v>
      </c>
      <c r="J19006" s="4">
        <f>EOMONTH(OnlineRetail[[#This Row],[InvoiceDate]],-1)+1</f>
        <v>40848</v>
      </c>
      <c r="K19006" s="6">
        <f>OnlineRetail[[#This Row],[Quantity]]*OnlineRetail[[#This Row],[UnitPrice]]</f>
        <v>39.599999999999994</v>
      </c>
      <c r="L19006" t="str">
        <f t="shared" si="296"/>
        <v>13431|Nov-2011</v>
      </c>
    </row>
    <row r="19007" spans="1:12">
      <c r="A19007">
        <v>538225</v>
      </c>
      <c r="B19007" t="s">
        <v>34</v>
      </c>
      <c r="C19007" t="s">
        <v>9</v>
      </c>
      <c r="D19007">
        <v>22</v>
      </c>
      <c r="E19007" s="1">
        <v>40864.625694444447</v>
      </c>
      <c r="F19007">
        <v>3.39</v>
      </c>
      <c r="G19007">
        <v>12822</v>
      </c>
      <c r="H19007" t="s">
        <v>10</v>
      </c>
      <c r="I19007" t="str">
        <f>IF(AND(LEFT(OnlineRetail[[#This Row],[InvoiceNo]],1)&lt;&gt;"C",OnlineRetail[[#This Row],[CustomerID]]&lt;&gt;""),"Yes","No")</f>
        <v>Yes</v>
      </c>
      <c r="J19007" s="4">
        <f>EOMONTH(OnlineRetail[[#This Row],[InvoiceDate]],-1)+1</f>
        <v>40848</v>
      </c>
      <c r="K19007" s="6">
        <f>OnlineRetail[[#This Row],[Quantity]]*OnlineRetail[[#This Row],[UnitPrice]]</f>
        <v>74.58</v>
      </c>
      <c r="L19007" t="str">
        <f t="shared" si="296"/>
        <v>12822|Nov-2011</v>
      </c>
    </row>
    <row r="19008" spans="1:12">
      <c r="A19008">
        <v>549333</v>
      </c>
      <c r="B19008" t="s">
        <v>163</v>
      </c>
      <c r="C19008" t="s">
        <v>14</v>
      </c>
      <c r="D19008">
        <v>9</v>
      </c>
      <c r="E19008" s="1">
        <v>40864.629861111112</v>
      </c>
      <c r="F19008">
        <v>4.95</v>
      </c>
      <c r="G19008">
        <v>13898</v>
      </c>
      <c r="H19008" t="s">
        <v>22</v>
      </c>
      <c r="I19008" t="str">
        <f>IF(AND(LEFT(OnlineRetail[[#This Row],[InvoiceNo]],1)&lt;&gt;"C",OnlineRetail[[#This Row],[CustomerID]]&lt;&gt;""),"Yes","No")</f>
        <v>Yes</v>
      </c>
      <c r="J19008" s="4">
        <f>EOMONTH(OnlineRetail[[#This Row],[InvoiceDate]],-1)+1</f>
        <v>40848</v>
      </c>
      <c r="K19008" s="6">
        <f>OnlineRetail[[#This Row],[Quantity]]*OnlineRetail[[#This Row],[UnitPrice]]</f>
        <v>44.550000000000004</v>
      </c>
      <c r="L19008" t="str">
        <f t="shared" si="296"/>
        <v>13898|Nov-2011</v>
      </c>
    </row>
    <row r="19009" spans="1:12">
      <c r="A19009">
        <v>544627</v>
      </c>
      <c r="B19009" t="s">
        <v>167</v>
      </c>
      <c r="C19009" t="s">
        <v>27</v>
      </c>
      <c r="D19009">
        <v>20</v>
      </c>
      <c r="E19009" s="1">
        <v>40864.640972222223</v>
      </c>
      <c r="F19009">
        <v>2.5499999999999998</v>
      </c>
      <c r="G19009">
        <v>13401</v>
      </c>
      <c r="H19009" t="s">
        <v>10</v>
      </c>
      <c r="I19009" t="str">
        <f>IF(AND(LEFT(OnlineRetail[[#This Row],[InvoiceNo]],1)&lt;&gt;"C",OnlineRetail[[#This Row],[CustomerID]]&lt;&gt;""),"Yes","No")</f>
        <v>Yes</v>
      </c>
      <c r="J19009" s="4">
        <f>EOMONTH(OnlineRetail[[#This Row],[InvoiceDate]],-1)+1</f>
        <v>40848</v>
      </c>
      <c r="K19009" s="6">
        <f>OnlineRetail[[#This Row],[Quantity]]*OnlineRetail[[#This Row],[UnitPrice]]</f>
        <v>51</v>
      </c>
      <c r="L19009" t="str">
        <f t="shared" si="296"/>
        <v>13401|Nov-2011</v>
      </c>
    </row>
    <row r="19010" spans="1:12">
      <c r="A19010">
        <v>553040</v>
      </c>
      <c r="B19010" t="s">
        <v>264</v>
      </c>
      <c r="C19010" t="s">
        <v>53</v>
      </c>
      <c r="D19010">
        <v>5</v>
      </c>
      <c r="E19010" s="1">
        <v>40864.645138888889</v>
      </c>
      <c r="F19010">
        <v>7.95</v>
      </c>
      <c r="G19010">
        <v>13836</v>
      </c>
      <c r="H19010" t="s">
        <v>25</v>
      </c>
      <c r="I19010" t="str">
        <f>IF(AND(LEFT(OnlineRetail[[#This Row],[InvoiceNo]],1)&lt;&gt;"C",OnlineRetail[[#This Row],[CustomerID]]&lt;&gt;""),"Yes","No")</f>
        <v>Yes</v>
      </c>
      <c r="J19010" s="4">
        <f>EOMONTH(OnlineRetail[[#This Row],[InvoiceDate]],-1)+1</f>
        <v>40848</v>
      </c>
      <c r="K19010" s="6">
        <f>OnlineRetail[[#This Row],[Quantity]]*OnlineRetail[[#This Row],[UnitPrice]]</f>
        <v>39.75</v>
      </c>
      <c r="L19010" t="str">
        <f t="shared" ref="L19010:L19073" si="297">IF(I19010="Yes",G19010&amp;"|"&amp;TEXT(J19010,"mmm-yyyy"),"")</f>
        <v>13836|Nov-2011</v>
      </c>
    </row>
    <row r="19011" spans="1:12">
      <c r="A19011">
        <v>550489</v>
      </c>
      <c r="B19011" t="s">
        <v>213</v>
      </c>
      <c r="C19011" t="s">
        <v>40</v>
      </c>
      <c r="D19011">
        <v>22</v>
      </c>
      <c r="E19011" s="1">
        <v>40864.652083333327</v>
      </c>
      <c r="F19011">
        <v>1.25</v>
      </c>
      <c r="G19011">
        <v>12942</v>
      </c>
      <c r="H19011" t="s">
        <v>10</v>
      </c>
      <c r="I19011" t="str">
        <f>IF(AND(LEFT(OnlineRetail[[#This Row],[InvoiceNo]],1)&lt;&gt;"C",OnlineRetail[[#This Row],[CustomerID]]&lt;&gt;""),"Yes","No")</f>
        <v>Yes</v>
      </c>
      <c r="J19011" s="4">
        <f>EOMONTH(OnlineRetail[[#This Row],[InvoiceDate]],-1)+1</f>
        <v>40848</v>
      </c>
      <c r="K19011" s="6">
        <f>OnlineRetail[[#This Row],[Quantity]]*OnlineRetail[[#This Row],[UnitPrice]]</f>
        <v>27.5</v>
      </c>
      <c r="L19011" t="str">
        <f t="shared" si="297"/>
        <v>12942|Nov-2011</v>
      </c>
    </row>
    <row r="19012" spans="1:12">
      <c r="A19012">
        <v>551719</v>
      </c>
      <c r="B19012" t="s">
        <v>37</v>
      </c>
      <c r="C19012" t="s">
        <v>46</v>
      </c>
      <c r="D19012">
        <v>19</v>
      </c>
      <c r="E19012" s="1">
        <v>40864.657638888893</v>
      </c>
      <c r="F19012">
        <v>3.39</v>
      </c>
      <c r="G19012">
        <v>14006</v>
      </c>
      <c r="H19012" t="s">
        <v>10</v>
      </c>
      <c r="I19012" t="str">
        <f>IF(AND(LEFT(OnlineRetail[[#This Row],[InvoiceNo]],1)&lt;&gt;"C",OnlineRetail[[#This Row],[CustomerID]]&lt;&gt;""),"Yes","No")</f>
        <v>Yes</v>
      </c>
      <c r="J19012" s="4">
        <f>EOMONTH(OnlineRetail[[#This Row],[InvoiceDate]],-1)+1</f>
        <v>40848</v>
      </c>
      <c r="K19012" s="6">
        <f>OnlineRetail[[#This Row],[Quantity]]*OnlineRetail[[#This Row],[UnitPrice]]</f>
        <v>64.41</v>
      </c>
      <c r="L19012" t="str">
        <f t="shared" si="297"/>
        <v>14006|Nov-2011</v>
      </c>
    </row>
    <row r="19013" spans="1:12">
      <c r="A19013">
        <v>549484</v>
      </c>
      <c r="B19013" t="s">
        <v>276</v>
      </c>
      <c r="C19013" t="s">
        <v>9</v>
      </c>
      <c r="D19013">
        <v>5</v>
      </c>
      <c r="E19013" s="1">
        <v>40864.661805555559</v>
      </c>
      <c r="F19013">
        <v>7.95</v>
      </c>
      <c r="G19013">
        <v>13973</v>
      </c>
      <c r="H19013" t="s">
        <v>10</v>
      </c>
      <c r="I19013" t="str">
        <f>IF(AND(LEFT(OnlineRetail[[#This Row],[InvoiceNo]],1)&lt;&gt;"C",OnlineRetail[[#This Row],[CustomerID]]&lt;&gt;""),"Yes","No")</f>
        <v>Yes</v>
      </c>
      <c r="J19013" s="4">
        <f>EOMONTH(OnlineRetail[[#This Row],[InvoiceDate]],-1)+1</f>
        <v>40848</v>
      </c>
      <c r="K19013" s="6">
        <f>OnlineRetail[[#This Row],[Quantity]]*OnlineRetail[[#This Row],[UnitPrice]]</f>
        <v>39.75</v>
      </c>
      <c r="L19013" t="str">
        <f t="shared" si="297"/>
        <v>13973|Nov-2011</v>
      </c>
    </row>
    <row r="19014" spans="1:12">
      <c r="A19014">
        <v>538107</v>
      </c>
      <c r="B19014" t="s">
        <v>142</v>
      </c>
      <c r="C19014" t="s">
        <v>19</v>
      </c>
      <c r="D19014">
        <v>5</v>
      </c>
      <c r="E19014" s="1">
        <v>40864.664583333331</v>
      </c>
      <c r="F19014">
        <v>2.5499999999999998</v>
      </c>
      <c r="G19014">
        <v>13695</v>
      </c>
      <c r="H19014" t="s">
        <v>10</v>
      </c>
      <c r="I19014" t="str">
        <f>IF(AND(LEFT(OnlineRetail[[#This Row],[InvoiceNo]],1)&lt;&gt;"C",OnlineRetail[[#This Row],[CustomerID]]&lt;&gt;""),"Yes","No")</f>
        <v>Yes</v>
      </c>
      <c r="J19014" s="4">
        <f>EOMONTH(OnlineRetail[[#This Row],[InvoiceDate]],-1)+1</f>
        <v>40848</v>
      </c>
      <c r="K19014" s="6">
        <f>OnlineRetail[[#This Row],[Quantity]]*OnlineRetail[[#This Row],[UnitPrice]]</f>
        <v>12.75</v>
      </c>
      <c r="L19014" t="str">
        <f t="shared" si="297"/>
        <v>13695|Nov-2011</v>
      </c>
    </row>
    <row r="19015" spans="1:12">
      <c r="A19015">
        <v>548945</v>
      </c>
      <c r="B19015" t="s">
        <v>113</v>
      </c>
      <c r="C19015" t="s">
        <v>62</v>
      </c>
      <c r="D19015">
        <v>16</v>
      </c>
      <c r="E19015" s="1">
        <v>40864.675000000003</v>
      </c>
      <c r="F19015">
        <v>1.65</v>
      </c>
      <c r="G19015">
        <v>13674</v>
      </c>
      <c r="H19015" t="s">
        <v>10</v>
      </c>
      <c r="I19015" t="str">
        <f>IF(AND(LEFT(OnlineRetail[[#This Row],[InvoiceNo]],1)&lt;&gt;"C",OnlineRetail[[#This Row],[CustomerID]]&lt;&gt;""),"Yes","No")</f>
        <v>Yes</v>
      </c>
      <c r="J19015" s="4">
        <f>EOMONTH(OnlineRetail[[#This Row],[InvoiceDate]],-1)+1</f>
        <v>40848</v>
      </c>
      <c r="K19015" s="6">
        <f>OnlineRetail[[#This Row],[Quantity]]*OnlineRetail[[#This Row],[UnitPrice]]</f>
        <v>26.4</v>
      </c>
      <c r="L19015" t="str">
        <f t="shared" si="297"/>
        <v>13674|Nov-2011</v>
      </c>
    </row>
    <row r="19016" spans="1:12">
      <c r="A19016">
        <v>554252</v>
      </c>
      <c r="B19016" t="s">
        <v>278</v>
      </c>
      <c r="C19016" t="s">
        <v>27</v>
      </c>
      <c r="D19016">
        <v>18</v>
      </c>
      <c r="E19016" s="1">
        <v>40864.698611111111</v>
      </c>
      <c r="F19016">
        <v>5.95</v>
      </c>
      <c r="G19016">
        <v>13469</v>
      </c>
      <c r="H19016" t="s">
        <v>10</v>
      </c>
      <c r="I19016" t="str">
        <f>IF(AND(LEFT(OnlineRetail[[#This Row],[InvoiceNo]],1)&lt;&gt;"C",OnlineRetail[[#This Row],[CustomerID]]&lt;&gt;""),"Yes","No")</f>
        <v>Yes</v>
      </c>
      <c r="J19016" s="4">
        <f>EOMONTH(OnlineRetail[[#This Row],[InvoiceDate]],-1)+1</f>
        <v>40848</v>
      </c>
      <c r="K19016" s="6">
        <f>OnlineRetail[[#This Row],[Quantity]]*OnlineRetail[[#This Row],[UnitPrice]]</f>
        <v>107.10000000000001</v>
      </c>
      <c r="L19016" t="str">
        <f t="shared" si="297"/>
        <v>13469|Nov-2011</v>
      </c>
    </row>
    <row r="19017" spans="1:12">
      <c r="A19017">
        <v>548685</v>
      </c>
      <c r="B19017" t="s">
        <v>174</v>
      </c>
      <c r="C19017" t="s">
        <v>53</v>
      </c>
      <c r="D19017">
        <v>22</v>
      </c>
      <c r="E19017" s="1">
        <v>40864.70208333333</v>
      </c>
      <c r="F19017">
        <v>5.95</v>
      </c>
      <c r="G19017">
        <v>13432</v>
      </c>
      <c r="H19017" t="s">
        <v>10</v>
      </c>
      <c r="I19017" t="str">
        <f>IF(AND(LEFT(OnlineRetail[[#This Row],[InvoiceNo]],1)&lt;&gt;"C",OnlineRetail[[#This Row],[CustomerID]]&lt;&gt;""),"Yes","No")</f>
        <v>Yes</v>
      </c>
      <c r="J19017" s="4">
        <f>EOMONTH(OnlineRetail[[#This Row],[InvoiceDate]],-1)+1</f>
        <v>40848</v>
      </c>
      <c r="K19017" s="6">
        <f>OnlineRetail[[#This Row],[Quantity]]*OnlineRetail[[#This Row],[UnitPrice]]</f>
        <v>130.9</v>
      </c>
      <c r="L19017" t="str">
        <f t="shared" si="297"/>
        <v>13432|Nov-2011</v>
      </c>
    </row>
    <row r="19018" spans="1:12">
      <c r="A19018">
        <v>554916</v>
      </c>
      <c r="B19018" t="s">
        <v>239</v>
      </c>
      <c r="C19018" t="s">
        <v>24</v>
      </c>
      <c r="D19018">
        <v>9</v>
      </c>
      <c r="E19018" s="1">
        <v>40864.727083333331</v>
      </c>
      <c r="F19018">
        <v>2.5499999999999998</v>
      </c>
      <c r="G19018">
        <v>14282</v>
      </c>
      <c r="H19018" t="s">
        <v>17</v>
      </c>
      <c r="I19018" t="str">
        <f>IF(AND(LEFT(OnlineRetail[[#This Row],[InvoiceNo]],1)&lt;&gt;"C",OnlineRetail[[#This Row],[CustomerID]]&lt;&gt;""),"Yes","No")</f>
        <v>Yes</v>
      </c>
      <c r="J19018" s="4">
        <f>EOMONTH(OnlineRetail[[#This Row],[InvoiceDate]],-1)+1</f>
        <v>40848</v>
      </c>
      <c r="K19018" s="6">
        <f>OnlineRetail[[#This Row],[Quantity]]*OnlineRetail[[#This Row],[UnitPrice]]</f>
        <v>22.95</v>
      </c>
      <c r="L19018" t="str">
        <f t="shared" si="297"/>
        <v>14282|Nov-2011</v>
      </c>
    </row>
    <row r="19019" spans="1:12">
      <c r="A19019">
        <v>550793</v>
      </c>
      <c r="B19019" t="s">
        <v>60</v>
      </c>
      <c r="C19019" t="s">
        <v>48</v>
      </c>
      <c r="D19019">
        <v>3</v>
      </c>
      <c r="E19019" s="1">
        <v>40864.731944444437</v>
      </c>
      <c r="F19019">
        <v>2.5499999999999998</v>
      </c>
      <c r="G19019">
        <v>12874</v>
      </c>
      <c r="H19019" t="s">
        <v>10</v>
      </c>
      <c r="I19019" t="str">
        <f>IF(AND(LEFT(OnlineRetail[[#This Row],[InvoiceNo]],1)&lt;&gt;"C",OnlineRetail[[#This Row],[CustomerID]]&lt;&gt;""),"Yes","No")</f>
        <v>Yes</v>
      </c>
      <c r="J19019" s="4">
        <f>EOMONTH(OnlineRetail[[#This Row],[InvoiceDate]],-1)+1</f>
        <v>40848</v>
      </c>
      <c r="K19019" s="6">
        <f>OnlineRetail[[#This Row],[Quantity]]*OnlineRetail[[#This Row],[UnitPrice]]</f>
        <v>7.6499999999999995</v>
      </c>
      <c r="L19019" t="str">
        <f t="shared" si="297"/>
        <v>12874|Nov-2011</v>
      </c>
    </row>
    <row r="19020" spans="1:12">
      <c r="A19020">
        <v>542614</v>
      </c>
      <c r="B19020" t="s">
        <v>142</v>
      </c>
      <c r="C19020" t="s">
        <v>53</v>
      </c>
      <c r="D19020">
        <v>17</v>
      </c>
      <c r="E19020" s="1">
        <v>40864.736111111109</v>
      </c>
      <c r="F19020">
        <v>4.95</v>
      </c>
      <c r="G19020">
        <v>14293</v>
      </c>
      <c r="H19020" t="s">
        <v>10</v>
      </c>
      <c r="I19020" t="str">
        <f>IF(AND(LEFT(OnlineRetail[[#This Row],[InvoiceNo]],1)&lt;&gt;"C",OnlineRetail[[#This Row],[CustomerID]]&lt;&gt;""),"Yes","No")</f>
        <v>Yes</v>
      </c>
      <c r="J19020" s="4">
        <f>EOMONTH(OnlineRetail[[#This Row],[InvoiceDate]],-1)+1</f>
        <v>40848</v>
      </c>
      <c r="K19020" s="6">
        <f>OnlineRetail[[#This Row],[Quantity]]*OnlineRetail[[#This Row],[UnitPrice]]</f>
        <v>84.15</v>
      </c>
      <c r="L19020" t="str">
        <f t="shared" si="297"/>
        <v>14293|Nov-2011</v>
      </c>
    </row>
    <row r="19021" spans="1:12">
      <c r="A19021">
        <v>548854</v>
      </c>
      <c r="B19021" t="s">
        <v>115</v>
      </c>
      <c r="C19021" t="s">
        <v>42</v>
      </c>
      <c r="D19021">
        <v>9</v>
      </c>
      <c r="E19021" s="1">
        <v>40864.738888888889</v>
      </c>
      <c r="F19021">
        <v>1.25</v>
      </c>
      <c r="G19021">
        <v>13183</v>
      </c>
      <c r="H19021" t="s">
        <v>10</v>
      </c>
      <c r="I19021" t="str">
        <f>IF(AND(LEFT(OnlineRetail[[#This Row],[InvoiceNo]],1)&lt;&gt;"C",OnlineRetail[[#This Row],[CustomerID]]&lt;&gt;""),"Yes","No")</f>
        <v>Yes</v>
      </c>
      <c r="J19021" s="4">
        <f>EOMONTH(OnlineRetail[[#This Row],[InvoiceDate]],-1)+1</f>
        <v>40848</v>
      </c>
      <c r="K19021" s="6">
        <f>OnlineRetail[[#This Row],[Quantity]]*OnlineRetail[[#This Row],[UnitPrice]]</f>
        <v>11.25</v>
      </c>
      <c r="L19021" t="str">
        <f t="shared" si="297"/>
        <v>13183|Nov-2011</v>
      </c>
    </row>
    <row r="19022" spans="1:12">
      <c r="A19022">
        <v>548173</v>
      </c>
      <c r="B19022" t="s">
        <v>97</v>
      </c>
      <c r="C19022" t="s">
        <v>27</v>
      </c>
      <c r="D19022">
        <v>20</v>
      </c>
      <c r="E19022" s="1">
        <v>40864.741666666669</v>
      </c>
      <c r="F19022">
        <v>4.95</v>
      </c>
      <c r="G19022">
        <v>13206</v>
      </c>
      <c r="H19022" t="s">
        <v>17</v>
      </c>
      <c r="I19022" t="str">
        <f>IF(AND(LEFT(OnlineRetail[[#This Row],[InvoiceNo]],1)&lt;&gt;"C",OnlineRetail[[#This Row],[CustomerID]]&lt;&gt;""),"Yes","No")</f>
        <v>Yes</v>
      </c>
      <c r="J19022" s="4">
        <f>EOMONTH(OnlineRetail[[#This Row],[InvoiceDate]],-1)+1</f>
        <v>40848</v>
      </c>
      <c r="K19022" s="6">
        <f>OnlineRetail[[#This Row],[Quantity]]*OnlineRetail[[#This Row],[UnitPrice]]</f>
        <v>99</v>
      </c>
      <c r="L19022" t="str">
        <f t="shared" si="297"/>
        <v>13206|Nov-2011</v>
      </c>
    </row>
    <row r="19023" spans="1:12">
      <c r="A19023">
        <v>555300</v>
      </c>
      <c r="B19023" t="s">
        <v>250</v>
      </c>
      <c r="C19023" t="s">
        <v>42</v>
      </c>
      <c r="D19023">
        <v>18</v>
      </c>
      <c r="E19023" s="1">
        <v>40864.743055555547</v>
      </c>
      <c r="F19023">
        <v>4.25</v>
      </c>
      <c r="G19023">
        <v>13695</v>
      </c>
      <c r="H19023" t="s">
        <v>10</v>
      </c>
      <c r="I19023" t="str">
        <f>IF(AND(LEFT(OnlineRetail[[#This Row],[InvoiceNo]],1)&lt;&gt;"C",OnlineRetail[[#This Row],[CustomerID]]&lt;&gt;""),"Yes","No")</f>
        <v>Yes</v>
      </c>
      <c r="J19023" s="4">
        <f>EOMONTH(OnlineRetail[[#This Row],[InvoiceDate]],-1)+1</f>
        <v>40848</v>
      </c>
      <c r="K19023" s="6">
        <f>OnlineRetail[[#This Row],[Quantity]]*OnlineRetail[[#This Row],[UnitPrice]]</f>
        <v>76.5</v>
      </c>
      <c r="L19023" t="str">
        <f t="shared" si="297"/>
        <v>13695|Nov-2011</v>
      </c>
    </row>
    <row r="19024" spans="1:12">
      <c r="A19024">
        <v>551733</v>
      </c>
      <c r="B19024" t="s">
        <v>75</v>
      </c>
      <c r="C19024" t="s">
        <v>27</v>
      </c>
      <c r="D19024">
        <v>17</v>
      </c>
      <c r="E19024" s="1">
        <v>40864.768055555563</v>
      </c>
      <c r="F19024">
        <v>4.25</v>
      </c>
      <c r="G19024">
        <v>13788</v>
      </c>
      <c r="H19024" t="s">
        <v>10</v>
      </c>
      <c r="I19024" t="str">
        <f>IF(AND(LEFT(OnlineRetail[[#This Row],[InvoiceNo]],1)&lt;&gt;"C",OnlineRetail[[#This Row],[CustomerID]]&lt;&gt;""),"Yes","No")</f>
        <v>Yes</v>
      </c>
      <c r="J19024" s="4">
        <f>EOMONTH(OnlineRetail[[#This Row],[InvoiceDate]],-1)+1</f>
        <v>40848</v>
      </c>
      <c r="K19024" s="6">
        <f>OnlineRetail[[#This Row],[Quantity]]*OnlineRetail[[#This Row],[UnitPrice]]</f>
        <v>72.25</v>
      </c>
      <c r="L19024" t="str">
        <f t="shared" si="297"/>
        <v>13788|Nov-2011</v>
      </c>
    </row>
    <row r="19025" spans="1:12">
      <c r="A19025">
        <v>540206</v>
      </c>
      <c r="B19025" t="s">
        <v>240</v>
      </c>
      <c r="C19025" t="s">
        <v>16</v>
      </c>
      <c r="D19025">
        <v>13</v>
      </c>
      <c r="E19025" s="1">
        <v>40864.773611111108</v>
      </c>
      <c r="F19025">
        <v>5.95</v>
      </c>
      <c r="G19025">
        <v>13859</v>
      </c>
      <c r="H19025" t="s">
        <v>10</v>
      </c>
      <c r="I19025" t="str">
        <f>IF(AND(LEFT(OnlineRetail[[#This Row],[InvoiceNo]],1)&lt;&gt;"C",OnlineRetail[[#This Row],[CustomerID]]&lt;&gt;""),"Yes","No")</f>
        <v>Yes</v>
      </c>
      <c r="J19025" s="4">
        <f>EOMONTH(OnlineRetail[[#This Row],[InvoiceDate]],-1)+1</f>
        <v>40848</v>
      </c>
      <c r="K19025" s="6">
        <f>OnlineRetail[[#This Row],[Quantity]]*OnlineRetail[[#This Row],[UnitPrice]]</f>
        <v>77.350000000000009</v>
      </c>
      <c r="L19025" t="str">
        <f t="shared" si="297"/>
        <v>13859|Nov-2011</v>
      </c>
    </row>
    <row r="19026" spans="1:12">
      <c r="A19026">
        <v>542917</v>
      </c>
      <c r="B19026" t="s">
        <v>55</v>
      </c>
      <c r="C19026" t="s">
        <v>72</v>
      </c>
      <c r="D19026">
        <v>21</v>
      </c>
      <c r="E19026" s="1">
        <v>40864.791666666657</v>
      </c>
      <c r="F19026">
        <v>4.95</v>
      </c>
      <c r="G19026">
        <v>13999</v>
      </c>
      <c r="H19026" t="s">
        <v>10</v>
      </c>
      <c r="I19026" t="str">
        <f>IF(AND(LEFT(OnlineRetail[[#This Row],[InvoiceNo]],1)&lt;&gt;"C",OnlineRetail[[#This Row],[CustomerID]]&lt;&gt;""),"Yes","No")</f>
        <v>Yes</v>
      </c>
      <c r="J19026" s="4">
        <f>EOMONTH(OnlineRetail[[#This Row],[InvoiceDate]],-1)+1</f>
        <v>40848</v>
      </c>
      <c r="K19026" s="6">
        <f>OnlineRetail[[#This Row],[Quantity]]*OnlineRetail[[#This Row],[UnitPrice]]</f>
        <v>103.95</v>
      </c>
      <c r="L19026" t="str">
        <f t="shared" si="297"/>
        <v>13999|Nov-2011</v>
      </c>
    </row>
    <row r="19027" spans="1:12">
      <c r="A19027">
        <v>543573</v>
      </c>
      <c r="B19027" t="s">
        <v>182</v>
      </c>
      <c r="C19027" t="s">
        <v>72</v>
      </c>
      <c r="D19027">
        <v>24</v>
      </c>
      <c r="E19027" s="1">
        <v>40864.793055555558</v>
      </c>
      <c r="F19027">
        <v>2.5499999999999998</v>
      </c>
      <c r="G19027">
        <v>12506</v>
      </c>
      <c r="H19027" t="s">
        <v>10</v>
      </c>
      <c r="I19027" t="str">
        <f>IF(AND(LEFT(OnlineRetail[[#This Row],[InvoiceNo]],1)&lt;&gt;"C",OnlineRetail[[#This Row],[CustomerID]]&lt;&gt;""),"Yes","No")</f>
        <v>Yes</v>
      </c>
      <c r="J19027" s="4">
        <f>EOMONTH(OnlineRetail[[#This Row],[InvoiceDate]],-1)+1</f>
        <v>40848</v>
      </c>
      <c r="K19027" s="6">
        <f>OnlineRetail[[#This Row],[Quantity]]*OnlineRetail[[#This Row],[UnitPrice]]</f>
        <v>61.199999999999996</v>
      </c>
      <c r="L19027" t="str">
        <f t="shared" si="297"/>
        <v>12506|Nov-2011</v>
      </c>
    </row>
    <row r="19028" spans="1:12">
      <c r="A19028">
        <v>546934</v>
      </c>
      <c r="B19028" t="s">
        <v>258</v>
      </c>
      <c r="C19028" t="s">
        <v>16</v>
      </c>
      <c r="D19028">
        <v>16</v>
      </c>
      <c r="E19028" s="1">
        <v>40864.802083333343</v>
      </c>
      <c r="F19028">
        <v>0.85</v>
      </c>
      <c r="G19028">
        <v>13875</v>
      </c>
      <c r="H19028" t="s">
        <v>10</v>
      </c>
      <c r="I19028" t="str">
        <f>IF(AND(LEFT(OnlineRetail[[#This Row],[InvoiceNo]],1)&lt;&gt;"C",OnlineRetail[[#This Row],[CustomerID]]&lt;&gt;""),"Yes","No")</f>
        <v>Yes</v>
      </c>
      <c r="J19028" s="4">
        <f>EOMONTH(OnlineRetail[[#This Row],[InvoiceDate]],-1)+1</f>
        <v>40848</v>
      </c>
      <c r="K19028" s="6">
        <f>OnlineRetail[[#This Row],[Quantity]]*OnlineRetail[[#This Row],[UnitPrice]]</f>
        <v>13.6</v>
      </c>
      <c r="L19028" t="str">
        <f t="shared" si="297"/>
        <v>13875|Nov-2011</v>
      </c>
    </row>
    <row r="19029" spans="1:12">
      <c r="A19029">
        <v>540346</v>
      </c>
      <c r="B19029" t="s">
        <v>181</v>
      </c>
      <c r="C19029" t="s">
        <v>83</v>
      </c>
      <c r="D19029">
        <v>17</v>
      </c>
      <c r="E19029" s="1">
        <v>40864.808333333327</v>
      </c>
      <c r="F19029">
        <v>2.1</v>
      </c>
      <c r="G19029">
        <v>13789</v>
      </c>
      <c r="H19029" t="s">
        <v>10</v>
      </c>
      <c r="I19029" t="str">
        <f>IF(AND(LEFT(OnlineRetail[[#This Row],[InvoiceNo]],1)&lt;&gt;"C",OnlineRetail[[#This Row],[CustomerID]]&lt;&gt;""),"Yes","No")</f>
        <v>Yes</v>
      </c>
      <c r="J19029" s="4">
        <f>EOMONTH(OnlineRetail[[#This Row],[InvoiceDate]],-1)+1</f>
        <v>40848</v>
      </c>
      <c r="K19029" s="6">
        <f>OnlineRetail[[#This Row],[Quantity]]*OnlineRetail[[#This Row],[UnitPrice]]</f>
        <v>35.700000000000003</v>
      </c>
      <c r="L19029" t="str">
        <f t="shared" si="297"/>
        <v>13789|Nov-2011</v>
      </c>
    </row>
    <row r="19030" spans="1:12">
      <c r="A19030">
        <v>537224</v>
      </c>
      <c r="B19030" t="s">
        <v>267</v>
      </c>
      <c r="C19030" t="s">
        <v>72</v>
      </c>
      <c r="D19030">
        <v>5</v>
      </c>
      <c r="E19030" s="1">
        <v>40864.821527777778</v>
      </c>
      <c r="F19030">
        <v>2.5499999999999998</v>
      </c>
      <c r="G19030">
        <v>12441</v>
      </c>
      <c r="H19030" t="s">
        <v>10</v>
      </c>
      <c r="I19030" t="str">
        <f>IF(AND(LEFT(OnlineRetail[[#This Row],[InvoiceNo]],1)&lt;&gt;"C",OnlineRetail[[#This Row],[CustomerID]]&lt;&gt;""),"Yes","No")</f>
        <v>Yes</v>
      </c>
      <c r="J19030" s="4">
        <f>EOMONTH(OnlineRetail[[#This Row],[InvoiceDate]],-1)+1</f>
        <v>40848</v>
      </c>
      <c r="K19030" s="6">
        <f>OnlineRetail[[#This Row],[Quantity]]*OnlineRetail[[#This Row],[UnitPrice]]</f>
        <v>12.75</v>
      </c>
      <c r="L19030" t="str">
        <f t="shared" si="297"/>
        <v>12441|Nov-2011</v>
      </c>
    </row>
    <row r="19031" spans="1:12">
      <c r="A19031">
        <v>552729</v>
      </c>
      <c r="B19031" t="s">
        <v>267</v>
      </c>
      <c r="C19031" t="s">
        <v>9</v>
      </c>
      <c r="D19031">
        <v>14</v>
      </c>
      <c r="E19031" s="1">
        <v>40864.821527777778</v>
      </c>
      <c r="F19031">
        <v>4.25</v>
      </c>
      <c r="G19031">
        <v>13239</v>
      </c>
      <c r="H19031" t="s">
        <v>10</v>
      </c>
      <c r="I19031" t="str">
        <f>IF(AND(LEFT(OnlineRetail[[#This Row],[InvoiceNo]],1)&lt;&gt;"C",OnlineRetail[[#This Row],[CustomerID]]&lt;&gt;""),"Yes","No")</f>
        <v>Yes</v>
      </c>
      <c r="J19031" s="4">
        <f>EOMONTH(OnlineRetail[[#This Row],[InvoiceDate]],-1)+1</f>
        <v>40848</v>
      </c>
      <c r="K19031" s="6">
        <f>OnlineRetail[[#This Row],[Quantity]]*OnlineRetail[[#This Row],[UnitPrice]]</f>
        <v>59.5</v>
      </c>
      <c r="L19031" t="str">
        <f t="shared" si="297"/>
        <v>13239|Nov-2011</v>
      </c>
    </row>
    <row r="19032" spans="1:12">
      <c r="A19032">
        <v>538624</v>
      </c>
      <c r="B19032" t="s">
        <v>279</v>
      </c>
      <c r="C19032" t="s">
        <v>39</v>
      </c>
      <c r="D19032">
        <v>5</v>
      </c>
      <c r="E19032" s="1">
        <v>40864.824999999997</v>
      </c>
      <c r="F19032">
        <v>2.1</v>
      </c>
      <c r="G19032">
        <v>14145</v>
      </c>
      <c r="H19032" t="s">
        <v>10</v>
      </c>
      <c r="I19032" t="str">
        <f>IF(AND(LEFT(OnlineRetail[[#This Row],[InvoiceNo]],1)&lt;&gt;"C",OnlineRetail[[#This Row],[CustomerID]]&lt;&gt;""),"Yes","No")</f>
        <v>Yes</v>
      </c>
      <c r="J19032" s="4">
        <f>EOMONTH(OnlineRetail[[#This Row],[InvoiceDate]],-1)+1</f>
        <v>40848</v>
      </c>
      <c r="K19032" s="6">
        <f>OnlineRetail[[#This Row],[Quantity]]*OnlineRetail[[#This Row],[UnitPrice]]</f>
        <v>10.5</v>
      </c>
      <c r="L19032" t="str">
        <f t="shared" si="297"/>
        <v>14145|Nov-2011</v>
      </c>
    </row>
    <row r="19033" spans="1:12">
      <c r="A19033">
        <v>540900</v>
      </c>
      <c r="B19033" t="s">
        <v>195</v>
      </c>
      <c r="C19033" t="s">
        <v>48</v>
      </c>
      <c r="D19033">
        <v>1</v>
      </c>
      <c r="E19033" s="1">
        <v>40865.334027777782</v>
      </c>
      <c r="F19033">
        <v>4.95</v>
      </c>
      <c r="G19033">
        <v>13914</v>
      </c>
      <c r="H19033" t="s">
        <v>10</v>
      </c>
      <c r="I19033" t="str">
        <f>IF(AND(LEFT(OnlineRetail[[#This Row],[InvoiceNo]],1)&lt;&gt;"C",OnlineRetail[[#This Row],[CustomerID]]&lt;&gt;""),"Yes","No")</f>
        <v>Yes</v>
      </c>
      <c r="J19033" s="4">
        <f>EOMONTH(OnlineRetail[[#This Row],[InvoiceDate]],-1)+1</f>
        <v>40848</v>
      </c>
      <c r="K19033" s="6">
        <f>OnlineRetail[[#This Row],[Quantity]]*OnlineRetail[[#This Row],[UnitPrice]]</f>
        <v>4.95</v>
      </c>
      <c r="L19033" t="str">
        <f t="shared" si="297"/>
        <v>13914|Nov-2011</v>
      </c>
    </row>
    <row r="19034" spans="1:12">
      <c r="A19034">
        <v>542602</v>
      </c>
      <c r="B19034" t="s">
        <v>184</v>
      </c>
      <c r="C19034" t="s">
        <v>83</v>
      </c>
      <c r="D19034">
        <v>20</v>
      </c>
      <c r="E19034" s="1">
        <v>40865.334027777782</v>
      </c>
      <c r="F19034">
        <v>9.9499999999999993</v>
      </c>
      <c r="G19034">
        <v>13175</v>
      </c>
      <c r="H19034" t="s">
        <v>10</v>
      </c>
      <c r="I19034" t="str">
        <f>IF(AND(LEFT(OnlineRetail[[#This Row],[InvoiceNo]],1)&lt;&gt;"C",OnlineRetail[[#This Row],[CustomerID]]&lt;&gt;""),"Yes","No")</f>
        <v>Yes</v>
      </c>
      <c r="J19034" s="4">
        <f>EOMONTH(OnlineRetail[[#This Row],[InvoiceDate]],-1)+1</f>
        <v>40848</v>
      </c>
      <c r="K19034" s="6">
        <f>OnlineRetail[[#This Row],[Quantity]]*OnlineRetail[[#This Row],[UnitPrice]]</f>
        <v>199</v>
      </c>
      <c r="L19034" t="str">
        <f t="shared" si="297"/>
        <v>13175|Nov-2011</v>
      </c>
    </row>
    <row r="19035" spans="1:12">
      <c r="A19035">
        <v>544869</v>
      </c>
      <c r="B19035" t="s">
        <v>166</v>
      </c>
      <c r="C19035" t="s">
        <v>16</v>
      </c>
      <c r="D19035">
        <v>2</v>
      </c>
      <c r="E19035" s="1">
        <v>40865.34375</v>
      </c>
      <c r="F19035">
        <v>3.39</v>
      </c>
      <c r="G19035">
        <v>13277</v>
      </c>
      <c r="H19035" t="s">
        <v>10</v>
      </c>
      <c r="I19035" t="str">
        <f>IF(AND(LEFT(OnlineRetail[[#This Row],[InvoiceNo]],1)&lt;&gt;"C",OnlineRetail[[#This Row],[CustomerID]]&lt;&gt;""),"Yes","No")</f>
        <v>Yes</v>
      </c>
      <c r="J19035" s="4">
        <f>EOMONTH(OnlineRetail[[#This Row],[InvoiceDate]],-1)+1</f>
        <v>40848</v>
      </c>
      <c r="K19035" s="6">
        <f>OnlineRetail[[#This Row],[Quantity]]*OnlineRetail[[#This Row],[UnitPrice]]</f>
        <v>6.78</v>
      </c>
      <c r="L19035" t="str">
        <f t="shared" si="297"/>
        <v>13277|Nov-2011</v>
      </c>
    </row>
    <row r="19036" spans="1:12">
      <c r="A19036">
        <v>540598</v>
      </c>
      <c r="B19036" t="s">
        <v>158</v>
      </c>
      <c r="C19036" t="s">
        <v>29</v>
      </c>
      <c r="D19036">
        <v>19</v>
      </c>
      <c r="E19036" s="1">
        <v>40865.351388888892</v>
      </c>
      <c r="F19036">
        <v>2.1</v>
      </c>
      <c r="G19036">
        <v>12838</v>
      </c>
      <c r="H19036" t="s">
        <v>10</v>
      </c>
      <c r="I19036" t="str">
        <f>IF(AND(LEFT(OnlineRetail[[#This Row],[InvoiceNo]],1)&lt;&gt;"C",OnlineRetail[[#This Row],[CustomerID]]&lt;&gt;""),"Yes","No")</f>
        <v>Yes</v>
      </c>
      <c r="J19036" s="4">
        <f>EOMONTH(OnlineRetail[[#This Row],[InvoiceDate]],-1)+1</f>
        <v>40848</v>
      </c>
      <c r="K19036" s="6">
        <f>OnlineRetail[[#This Row],[Quantity]]*OnlineRetail[[#This Row],[UnitPrice]]</f>
        <v>39.9</v>
      </c>
      <c r="L19036" t="str">
        <f t="shared" si="297"/>
        <v>12838|Nov-2011</v>
      </c>
    </row>
    <row r="19037" spans="1:12">
      <c r="A19037">
        <v>545779</v>
      </c>
      <c r="B19037" t="s">
        <v>299</v>
      </c>
      <c r="C19037" t="s">
        <v>48</v>
      </c>
      <c r="D19037">
        <v>23</v>
      </c>
      <c r="E19037" s="1">
        <v>40865.354861111111</v>
      </c>
      <c r="F19037">
        <v>7.95</v>
      </c>
      <c r="G19037">
        <v>13802</v>
      </c>
      <c r="H19037" t="s">
        <v>25</v>
      </c>
      <c r="I19037" t="str">
        <f>IF(AND(LEFT(OnlineRetail[[#This Row],[InvoiceNo]],1)&lt;&gt;"C",OnlineRetail[[#This Row],[CustomerID]]&lt;&gt;""),"Yes","No")</f>
        <v>Yes</v>
      </c>
      <c r="J19037" s="4">
        <f>EOMONTH(OnlineRetail[[#This Row],[InvoiceDate]],-1)+1</f>
        <v>40848</v>
      </c>
      <c r="K19037" s="6">
        <f>OnlineRetail[[#This Row],[Quantity]]*OnlineRetail[[#This Row],[UnitPrice]]</f>
        <v>182.85</v>
      </c>
      <c r="L19037" t="str">
        <f t="shared" si="297"/>
        <v>13802|Nov-2011</v>
      </c>
    </row>
    <row r="19038" spans="1:12">
      <c r="A19038">
        <v>542078</v>
      </c>
      <c r="B19038" t="s">
        <v>231</v>
      </c>
      <c r="C19038" t="s">
        <v>9</v>
      </c>
      <c r="D19038">
        <v>11</v>
      </c>
      <c r="E19038" s="1">
        <v>40865.365277777782</v>
      </c>
      <c r="F19038">
        <v>2.5499999999999998</v>
      </c>
      <c r="G19038">
        <v>14006</v>
      </c>
      <c r="H19038" t="s">
        <v>10</v>
      </c>
      <c r="I19038" t="str">
        <f>IF(AND(LEFT(OnlineRetail[[#This Row],[InvoiceNo]],1)&lt;&gt;"C",OnlineRetail[[#This Row],[CustomerID]]&lt;&gt;""),"Yes","No")</f>
        <v>Yes</v>
      </c>
      <c r="J19038" s="4">
        <f>EOMONTH(OnlineRetail[[#This Row],[InvoiceDate]],-1)+1</f>
        <v>40848</v>
      </c>
      <c r="K19038" s="6">
        <f>OnlineRetail[[#This Row],[Quantity]]*OnlineRetail[[#This Row],[UnitPrice]]</f>
        <v>28.049999999999997</v>
      </c>
      <c r="L19038" t="str">
        <f t="shared" si="297"/>
        <v>14006|Nov-2011</v>
      </c>
    </row>
    <row r="19039" spans="1:12">
      <c r="A19039">
        <v>546670</v>
      </c>
      <c r="B19039" t="s">
        <v>165</v>
      </c>
      <c r="C19039" t="s">
        <v>83</v>
      </c>
      <c r="D19039">
        <v>3</v>
      </c>
      <c r="E19039" s="1">
        <v>40865.375694444447</v>
      </c>
      <c r="F19039">
        <v>0.85</v>
      </c>
      <c r="G19039">
        <v>13327</v>
      </c>
      <c r="H19039" t="s">
        <v>10</v>
      </c>
      <c r="I19039" t="str">
        <f>IF(AND(LEFT(OnlineRetail[[#This Row],[InvoiceNo]],1)&lt;&gt;"C",OnlineRetail[[#This Row],[CustomerID]]&lt;&gt;""),"Yes","No")</f>
        <v>Yes</v>
      </c>
      <c r="J19039" s="4">
        <f>EOMONTH(OnlineRetail[[#This Row],[InvoiceDate]],-1)+1</f>
        <v>40848</v>
      </c>
      <c r="K19039" s="6">
        <f>OnlineRetail[[#This Row],[Quantity]]*OnlineRetail[[#This Row],[UnitPrice]]</f>
        <v>2.5499999999999998</v>
      </c>
      <c r="L19039" t="str">
        <f t="shared" si="297"/>
        <v>13327|Nov-2011</v>
      </c>
    </row>
    <row r="19040" spans="1:12">
      <c r="A19040">
        <v>542806</v>
      </c>
      <c r="B19040" t="s">
        <v>79</v>
      </c>
      <c r="C19040" t="s">
        <v>62</v>
      </c>
      <c r="D19040">
        <v>9</v>
      </c>
      <c r="E19040" s="1">
        <v>40865.377083333333</v>
      </c>
      <c r="F19040">
        <v>2.1</v>
      </c>
      <c r="G19040">
        <v>12636</v>
      </c>
      <c r="H19040" t="s">
        <v>31</v>
      </c>
      <c r="I19040" t="str">
        <f>IF(AND(LEFT(OnlineRetail[[#This Row],[InvoiceNo]],1)&lt;&gt;"C",OnlineRetail[[#This Row],[CustomerID]]&lt;&gt;""),"Yes","No")</f>
        <v>Yes</v>
      </c>
      <c r="J19040" s="4">
        <f>EOMONTH(OnlineRetail[[#This Row],[InvoiceDate]],-1)+1</f>
        <v>40848</v>
      </c>
      <c r="K19040" s="6">
        <f>OnlineRetail[[#This Row],[Quantity]]*OnlineRetail[[#This Row],[UnitPrice]]</f>
        <v>18.900000000000002</v>
      </c>
      <c r="L19040" t="str">
        <f t="shared" si="297"/>
        <v>12636|Nov-2011</v>
      </c>
    </row>
    <row r="19041" spans="1:12">
      <c r="A19041">
        <v>554528</v>
      </c>
      <c r="B19041" t="s">
        <v>206</v>
      </c>
      <c r="C19041" t="s">
        <v>21</v>
      </c>
      <c r="D19041">
        <v>7</v>
      </c>
      <c r="E19041" s="1">
        <v>40865.379861111112</v>
      </c>
      <c r="F19041">
        <v>5.95</v>
      </c>
      <c r="G19041">
        <v>12525</v>
      </c>
      <c r="H19041" t="s">
        <v>10</v>
      </c>
      <c r="I19041" t="str">
        <f>IF(AND(LEFT(OnlineRetail[[#This Row],[InvoiceNo]],1)&lt;&gt;"C",OnlineRetail[[#This Row],[CustomerID]]&lt;&gt;""),"Yes","No")</f>
        <v>Yes</v>
      </c>
      <c r="J19041" s="4">
        <f>EOMONTH(OnlineRetail[[#This Row],[InvoiceDate]],-1)+1</f>
        <v>40848</v>
      </c>
      <c r="K19041" s="6">
        <f>OnlineRetail[[#This Row],[Quantity]]*OnlineRetail[[#This Row],[UnitPrice]]</f>
        <v>41.65</v>
      </c>
      <c r="L19041" t="str">
        <f t="shared" si="297"/>
        <v>12525|Nov-2011</v>
      </c>
    </row>
    <row r="19042" spans="1:12">
      <c r="A19042">
        <v>551811</v>
      </c>
      <c r="B19042" t="s">
        <v>67</v>
      </c>
      <c r="C19042" t="s">
        <v>14</v>
      </c>
      <c r="D19042">
        <v>8</v>
      </c>
      <c r="E19042" s="1">
        <v>40865.384027777778</v>
      </c>
      <c r="F19042">
        <v>3.39</v>
      </c>
      <c r="G19042">
        <v>13623</v>
      </c>
      <c r="H19042" t="s">
        <v>31</v>
      </c>
      <c r="I19042" t="str">
        <f>IF(AND(LEFT(OnlineRetail[[#This Row],[InvoiceNo]],1)&lt;&gt;"C",OnlineRetail[[#This Row],[CustomerID]]&lt;&gt;""),"Yes","No")</f>
        <v>Yes</v>
      </c>
      <c r="J19042" s="4">
        <f>EOMONTH(OnlineRetail[[#This Row],[InvoiceDate]],-1)+1</f>
        <v>40848</v>
      </c>
      <c r="K19042" s="6">
        <f>OnlineRetail[[#This Row],[Quantity]]*OnlineRetail[[#This Row],[UnitPrice]]</f>
        <v>27.12</v>
      </c>
      <c r="L19042" t="str">
        <f t="shared" si="297"/>
        <v>13623|Nov-2011</v>
      </c>
    </row>
    <row r="19043" spans="1:12">
      <c r="A19043">
        <v>550522</v>
      </c>
      <c r="B19043" t="s">
        <v>18</v>
      </c>
      <c r="C19043" t="s">
        <v>40</v>
      </c>
      <c r="D19043">
        <v>15</v>
      </c>
      <c r="E19043" s="1">
        <v>40865.385416666657</v>
      </c>
      <c r="F19043">
        <v>4.95</v>
      </c>
      <c r="G19043">
        <v>13142</v>
      </c>
      <c r="H19043" t="s">
        <v>10</v>
      </c>
      <c r="I19043" t="str">
        <f>IF(AND(LEFT(OnlineRetail[[#This Row],[InvoiceNo]],1)&lt;&gt;"C",OnlineRetail[[#This Row],[CustomerID]]&lt;&gt;""),"Yes","No")</f>
        <v>Yes</v>
      </c>
      <c r="J19043" s="4">
        <f>EOMONTH(OnlineRetail[[#This Row],[InvoiceDate]],-1)+1</f>
        <v>40848</v>
      </c>
      <c r="K19043" s="6">
        <f>OnlineRetail[[#This Row],[Quantity]]*OnlineRetail[[#This Row],[UnitPrice]]</f>
        <v>74.25</v>
      </c>
      <c r="L19043" t="str">
        <f t="shared" si="297"/>
        <v>13142|Nov-2011</v>
      </c>
    </row>
    <row r="19044" spans="1:12">
      <c r="A19044">
        <v>552681</v>
      </c>
      <c r="B19044" t="s">
        <v>41</v>
      </c>
      <c r="C19044" t="s">
        <v>42</v>
      </c>
      <c r="D19044">
        <v>16</v>
      </c>
      <c r="E19044" s="1">
        <v>40865.397222222222</v>
      </c>
      <c r="F19044">
        <v>2.5499999999999998</v>
      </c>
      <c r="G19044">
        <v>13290</v>
      </c>
      <c r="H19044" t="s">
        <v>10</v>
      </c>
      <c r="I19044" t="str">
        <f>IF(AND(LEFT(OnlineRetail[[#This Row],[InvoiceNo]],1)&lt;&gt;"C",OnlineRetail[[#This Row],[CustomerID]]&lt;&gt;""),"Yes","No")</f>
        <v>Yes</v>
      </c>
      <c r="J19044" s="4">
        <f>EOMONTH(OnlineRetail[[#This Row],[InvoiceDate]],-1)+1</f>
        <v>40848</v>
      </c>
      <c r="K19044" s="6">
        <f>OnlineRetail[[#This Row],[Quantity]]*OnlineRetail[[#This Row],[UnitPrice]]</f>
        <v>40.799999999999997</v>
      </c>
      <c r="L19044" t="str">
        <f t="shared" si="297"/>
        <v>13290|Nov-2011</v>
      </c>
    </row>
    <row r="19045" spans="1:12">
      <c r="A19045">
        <v>545690</v>
      </c>
      <c r="B19045" t="s">
        <v>185</v>
      </c>
      <c r="C19045" t="s">
        <v>24</v>
      </c>
      <c r="D19045">
        <v>10</v>
      </c>
      <c r="E19045" s="1">
        <v>40865.397916666669</v>
      </c>
      <c r="F19045">
        <v>1.25</v>
      </c>
      <c r="G19045">
        <v>13637</v>
      </c>
      <c r="H19045" t="s">
        <v>10</v>
      </c>
      <c r="I19045" t="str">
        <f>IF(AND(LEFT(OnlineRetail[[#This Row],[InvoiceNo]],1)&lt;&gt;"C",OnlineRetail[[#This Row],[CustomerID]]&lt;&gt;""),"Yes","No")</f>
        <v>Yes</v>
      </c>
      <c r="J19045" s="4">
        <f>EOMONTH(OnlineRetail[[#This Row],[InvoiceDate]],-1)+1</f>
        <v>40848</v>
      </c>
      <c r="K19045" s="6">
        <f>OnlineRetail[[#This Row],[Quantity]]*OnlineRetail[[#This Row],[UnitPrice]]</f>
        <v>12.5</v>
      </c>
      <c r="L19045" t="str">
        <f t="shared" si="297"/>
        <v>13637|Nov-2011</v>
      </c>
    </row>
    <row r="19046" spans="1:12">
      <c r="A19046">
        <v>542024</v>
      </c>
      <c r="B19046" t="s">
        <v>85</v>
      </c>
      <c r="C19046" t="s">
        <v>29</v>
      </c>
      <c r="D19046">
        <v>18</v>
      </c>
      <c r="E19046" s="1">
        <v>40865.400694444441</v>
      </c>
      <c r="F19046">
        <v>1.25</v>
      </c>
      <c r="G19046">
        <v>13720</v>
      </c>
      <c r="H19046" t="s">
        <v>10</v>
      </c>
      <c r="I19046" t="str">
        <f>IF(AND(LEFT(OnlineRetail[[#This Row],[InvoiceNo]],1)&lt;&gt;"C",OnlineRetail[[#This Row],[CustomerID]]&lt;&gt;""),"Yes","No")</f>
        <v>Yes</v>
      </c>
      <c r="J19046" s="4">
        <f>EOMONTH(OnlineRetail[[#This Row],[InvoiceDate]],-1)+1</f>
        <v>40848</v>
      </c>
      <c r="K19046" s="6">
        <f>OnlineRetail[[#This Row],[Quantity]]*OnlineRetail[[#This Row],[UnitPrice]]</f>
        <v>22.5</v>
      </c>
      <c r="L19046" t="str">
        <f t="shared" si="297"/>
        <v>13720|Nov-2011</v>
      </c>
    </row>
    <row r="19047" spans="1:12">
      <c r="A19047">
        <v>545786</v>
      </c>
      <c r="B19047" t="s">
        <v>81</v>
      </c>
      <c r="C19047" t="s">
        <v>42</v>
      </c>
      <c r="D19047">
        <v>7</v>
      </c>
      <c r="E19047" s="1">
        <v>40865.406944444447</v>
      </c>
      <c r="F19047">
        <v>4.95</v>
      </c>
      <c r="G19047">
        <v>13734</v>
      </c>
      <c r="H19047" t="s">
        <v>10</v>
      </c>
      <c r="I19047" t="str">
        <f>IF(AND(LEFT(OnlineRetail[[#This Row],[InvoiceNo]],1)&lt;&gt;"C",OnlineRetail[[#This Row],[CustomerID]]&lt;&gt;""),"Yes","No")</f>
        <v>Yes</v>
      </c>
      <c r="J19047" s="4">
        <f>EOMONTH(OnlineRetail[[#This Row],[InvoiceDate]],-1)+1</f>
        <v>40848</v>
      </c>
      <c r="K19047" s="6">
        <f>OnlineRetail[[#This Row],[Quantity]]*OnlineRetail[[#This Row],[UnitPrice]]</f>
        <v>34.65</v>
      </c>
      <c r="L19047" t="str">
        <f t="shared" si="297"/>
        <v>13734|Nov-2011</v>
      </c>
    </row>
    <row r="19048" spans="1:12">
      <c r="A19048">
        <v>553598</v>
      </c>
      <c r="B19048" t="s">
        <v>113</v>
      </c>
      <c r="C19048" t="s">
        <v>46</v>
      </c>
      <c r="D19048">
        <v>20</v>
      </c>
      <c r="E19048" s="1">
        <v>40865.412499999999</v>
      </c>
      <c r="F19048">
        <v>9.9499999999999993</v>
      </c>
      <c r="G19048">
        <v>14272</v>
      </c>
      <c r="H19048" t="s">
        <v>10</v>
      </c>
      <c r="I19048" t="str">
        <f>IF(AND(LEFT(OnlineRetail[[#This Row],[InvoiceNo]],1)&lt;&gt;"C",OnlineRetail[[#This Row],[CustomerID]]&lt;&gt;""),"Yes","No")</f>
        <v>Yes</v>
      </c>
      <c r="J19048" s="4">
        <f>EOMONTH(OnlineRetail[[#This Row],[InvoiceDate]],-1)+1</f>
        <v>40848</v>
      </c>
      <c r="K19048" s="6">
        <f>OnlineRetail[[#This Row],[Quantity]]*OnlineRetail[[#This Row],[UnitPrice]]</f>
        <v>199</v>
      </c>
      <c r="L19048" t="str">
        <f t="shared" si="297"/>
        <v>14272|Nov-2011</v>
      </c>
    </row>
    <row r="19049" spans="1:12">
      <c r="A19049">
        <v>545945</v>
      </c>
      <c r="B19049" t="s">
        <v>258</v>
      </c>
      <c r="C19049" t="s">
        <v>83</v>
      </c>
      <c r="D19049">
        <v>24</v>
      </c>
      <c r="E19049" s="1">
        <v>40865.412499999999</v>
      </c>
      <c r="F19049">
        <v>4.25</v>
      </c>
      <c r="G19049">
        <v>13076</v>
      </c>
      <c r="H19049" t="s">
        <v>10</v>
      </c>
      <c r="I19049" t="str">
        <f>IF(AND(LEFT(OnlineRetail[[#This Row],[InvoiceNo]],1)&lt;&gt;"C",OnlineRetail[[#This Row],[CustomerID]]&lt;&gt;""),"Yes","No")</f>
        <v>Yes</v>
      </c>
      <c r="J19049" s="4">
        <f>EOMONTH(OnlineRetail[[#This Row],[InvoiceDate]],-1)+1</f>
        <v>40848</v>
      </c>
      <c r="K19049" s="6">
        <f>OnlineRetail[[#This Row],[Quantity]]*OnlineRetail[[#This Row],[UnitPrice]]</f>
        <v>102</v>
      </c>
      <c r="L19049" t="str">
        <f t="shared" si="297"/>
        <v>13076|Nov-2011</v>
      </c>
    </row>
    <row r="19050" spans="1:12">
      <c r="A19050">
        <v>550210</v>
      </c>
      <c r="B19050" t="s">
        <v>172</v>
      </c>
      <c r="C19050" t="s">
        <v>72</v>
      </c>
      <c r="D19050">
        <v>13</v>
      </c>
      <c r="E19050" s="1">
        <v>40865.413194444453</v>
      </c>
      <c r="F19050">
        <v>3.39</v>
      </c>
      <c r="G19050">
        <v>12746</v>
      </c>
      <c r="H19050" t="s">
        <v>10</v>
      </c>
      <c r="I19050" t="str">
        <f>IF(AND(LEFT(OnlineRetail[[#This Row],[InvoiceNo]],1)&lt;&gt;"C",OnlineRetail[[#This Row],[CustomerID]]&lt;&gt;""),"Yes","No")</f>
        <v>Yes</v>
      </c>
      <c r="J19050" s="4">
        <f>EOMONTH(OnlineRetail[[#This Row],[InvoiceDate]],-1)+1</f>
        <v>40848</v>
      </c>
      <c r="K19050" s="6">
        <f>OnlineRetail[[#This Row],[Quantity]]*OnlineRetail[[#This Row],[UnitPrice]]</f>
        <v>44.07</v>
      </c>
      <c r="L19050" t="str">
        <f t="shared" si="297"/>
        <v>12746|Nov-2011</v>
      </c>
    </row>
    <row r="19051" spans="1:12">
      <c r="A19051">
        <v>548585</v>
      </c>
      <c r="B19051" t="s">
        <v>28</v>
      </c>
      <c r="C19051" t="s">
        <v>62</v>
      </c>
      <c r="D19051">
        <v>21</v>
      </c>
      <c r="E19051" s="1">
        <v>40865.415972222218</v>
      </c>
      <c r="F19051">
        <v>0.85</v>
      </c>
      <c r="G19051">
        <v>13694</v>
      </c>
      <c r="H19051" t="s">
        <v>10</v>
      </c>
      <c r="I19051" t="str">
        <f>IF(AND(LEFT(OnlineRetail[[#This Row],[InvoiceNo]],1)&lt;&gt;"C",OnlineRetail[[#This Row],[CustomerID]]&lt;&gt;""),"Yes","No")</f>
        <v>Yes</v>
      </c>
      <c r="J19051" s="4">
        <f>EOMONTH(OnlineRetail[[#This Row],[InvoiceDate]],-1)+1</f>
        <v>40848</v>
      </c>
      <c r="K19051" s="6">
        <f>OnlineRetail[[#This Row],[Quantity]]*OnlineRetail[[#This Row],[UnitPrice]]</f>
        <v>17.849999999999998</v>
      </c>
      <c r="L19051" t="str">
        <f t="shared" si="297"/>
        <v>13694|Nov-2011</v>
      </c>
    </row>
    <row r="19052" spans="1:12">
      <c r="A19052">
        <v>543977</v>
      </c>
      <c r="B19052" t="s">
        <v>256</v>
      </c>
      <c r="C19052" t="s">
        <v>12</v>
      </c>
      <c r="D19052">
        <v>13</v>
      </c>
      <c r="E19052" s="1">
        <v>40865.425000000003</v>
      </c>
      <c r="F19052">
        <v>2.5499999999999998</v>
      </c>
      <c r="G19052">
        <v>14004</v>
      </c>
      <c r="H19052" t="s">
        <v>10</v>
      </c>
      <c r="I19052" t="str">
        <f>IF(AND(LEFT(OnlineRetail[[#This Row],[InvoiceNo]],1)&lt;&gt;"C",OnlineRetail[[#This Row],[CustomerID]]&lt;&gt;""),"Yes","No")</f>
        <v>Yes</v>
      </c>
      <c r="J19052" s="4">
        <f>EOMONTH(OnlineRetail[[#This Row],[InvoiceDate]],-1)+1</f>
        <v>40848</v>
      </c>
      <c r="K19052" s="6">
        <f>OnlineRetail[[#This Row],[Quantity]]*OnlineRetail[[#This Row],[UnitPrice]]</f>
        <v>33.15</v>
      </c>
      <c r="L19052" t="str">
        <f t="shared" si="297"/>
        <v>14004|Nov-2011</v>
      </c>
    </row>
    <row r="19053" spans="1:12">
      <c r="A19053">
        <v>548402</v>
      </c>
      <c r="B19053" t="s">
        <v>299</v>
      </c>
      <c r="C19053" t="s">
        <v>19</v>
      </c>
      <c r="D19053">
        <v>1</v>
      </c>
      <c r="E19053" s="1">
        <v>40865.430555555547</v>
      </c>
      <c r="F19053">
        <v>3.39</v>
      </c>
      <c r="G19053">
        <v>13648</v>
      </c>
      <c r="H19053" t="s">
        <v>10</v>
      </c>
      <c r="I19053" t="str">
        <f>IF(AND(LEFT(OnlineRetail[[#This Row],[InvoiceNo]],1)&lt;&gt;"C",OnlineRetail[[#This Row],[CustomerID]]&lt;&gt;""),"Yes","No")</f>
        <v>Yes</v>
      </c>
      <c r="J19053" s="4">
        <f>EOMONTH(OnlineRetail[[#This Row],[InvoiceDate]],-1)+1</f>
        <v>40848</v>
      </c>
      <c r="K19053" s="6">
        <f>OnlineRetail[[#This Row],[Quantity]]*OnlineRetail[[#This Row],[UnitPrice]]</f>
        <v>3.39</v>
      </c>
      <c r="L19053" t="str">
        <f t="shared" si="297"/>
        <v>13648|Nov-2011</v>
      </c>
    </row>
    <row r="19054" spans="1:12">
      <c r="A19054">
        <v>549309</v>
      </c>
      <c r="B19054" t="s">
        <v>102</v>
      </c>
      <c r="C19054" t="s">
        <v>27</v>
      </c>
      <c r="D19054">
        <v>13</v>
      </c>
      <c r="E19054" s="1">
        <v>40865.433333333327</v>
      </c>
      <c r="F19054">
        <v>2.1</v>
      </c>
      <c r="G19054">
        <v>13790</v>
      </c>
      <c r="H19054" t="s">
        <v>10</v>
      </c>
      <c r="I19054" t="str">
        <f>IF(AND(LEFT(OnlineRetail[[#This Row],[InvoiceNo]],1)&lt;&gt;"C",OnlineRetail[[#This Row],[CustomerID]]&lt;&gt;""),"Yes","No")</f>
        <v>Yes</v>
      </c>
      <c r="J19054" s="4">
        <f>EOMONTH(OnlineRetail[[#This Row],[InvoiceDate]],-1)+1</f>
        <v>40848</v>
      </c>
      <c r="K19054" s="6">
        <f>OnlineRetail[[#This Row],[Quantity]]*OnlineRetail[[#This Row],[UnitPrice]]</f>
        <v>27.3</v>
      </c>
      <c r="L19054" t="str">
        <f t="shared" si="297"/>
        <v>13790|Nov-2011</v>
      </c>
    </row>
    <row r="19055" spans="1:12">
      <c r="A19055">
        <v>549827</v>
      </c>
      <c r="B19055" t="s">
        <v>153</v>
      </c>
      <c r="C19055" t="s">
        <v>21</v>
      </c>
      <c r="D19055">
        <v>20</v>
      </c>
      <c r="E19055" s="1">
        <v>40865.4375</v>
      </c>
      <c r="F19055">
        <v>1.65</v>
      </c>
      <c r="G19055">
        <v>13558</v>
      </c>
      <c r="H19055" t="s">
        <v>10</v>
      </c>
      <c r="I19055" t="str">
        <f>IF(AND(LEFT(OnlineRetail[[#This Row],[InvoiceNo]],1)&lt;&gt;"C",OnlineRetail[[#This Row],[CustomerID]]&lt;&gt;""),"Yes","No")</f>
        <v>Yes</v>
      </c>
      <c r="J19055" s="4">
        <f>EOMONTH(OnlineRetail[[#This Row],[InvoiceDate]],-1)+1</f>
        <v>40848</v>
      </c>
      <c r="K19055" s="6">
        <f>OnlineRetail[[#This Row],[Quantity]]*OnlineRetail[[#This Row],[UnitPrice]]</f>
        <v>33</v>
      </c>
      <c r="L19055" t="str">
        <f t="shared" si="297"/>
        <v>13558|Nov-2011</v>
      </c>
    </row>
    <row r="19056" spans="1:12">
      <c r="A19056">
        <v>544544</v>
      </c>
      <c r="B19056" t="s">
        <v>38</v>
      </c>
      <c r="C19056" t="s">
        <v>39</v>
      </c>
      <c r="D19056">
        <v>21</v>
      </c>
      <c r="E19056" s="1">
        <v>40865.44027777778</v>
      </c>
      <c r="F19056">
        <v>5.95</v>
      </c>
      <c r="G19056">
        <v>12553</v>
      </c>
      <c r="H19056" t="s">
        <v>31</v>
      </c>
      <c r="I19056" t="str">
        <f>IF(AND(LEFT(OnlineRetail[[#This Row],[InvoiceNo]],1)&lt;&gt;"C",OnlineRetail[[#This Row],[CustomerID]]&lt;&gt;""),"Yes","No")</f>
        <v>Yes</v>
      </c>
      <c r="J19056" s="4">
        <f>EOMONTH(OnlineRetail[[#This Row],[InvoiceDate]],-1)+1</f>
        <v>40848</v>
      </c>
      <c r="K19056" s="6">
        <f>OnlineRetail[[#This Row],[Quantity]]*OnlineRetail[[#This Row],[UnitPrice]]</f>
        <v>124.95</v>
      </c>
      <c r="L19056" t="str">
        <f t="shared" si="297"/>
        <v>12553|Nov-2011</v>
      </c>
    </row>
    <row r="19057" spans="1:12">
      <c r="A19057">
        <v>543387</v>
      </c>
      <c r="B19057" t="s">
        <v>185</v>
      </c>
      <c r="C19057" t="s">
        <v>16</v>
      </c>
      <c r="D19057">
        <v>1</v>
      </c>
      <c r="E19057" s="1">
        <v>40865.440972222219</v>
      </c>
      <c r="F19057">
        <v>5.95</v>
      </c>
      <c r="G19057">
        <v>13726</v>
      </c>
      <c r="H19057" t="s">
        <v>10</v>
      </c>
      <c r="I19057" t="str">
        <f>IF(AND(LEFT(OnlineRetail[[#This Row],[InvoiceNo]],1)&lt;&gt;"C",OnlineRetail[[#This Row],[CustomerID]]&lt;&gt;""),"Yes","No")</f>
        <v>Yes</v>
      </c>
      <c r="J19057" s="4">
        <f>EOMONTH(OnlineRetail[[#This Row],[InvoiceDate]],-1)+1</f>
        <v>40848</v>
      </c>
      <c r="K19057" s="6">
        <f>OnlineRetail[[#This Row],[Quantity]]*OnlineRetail[[#This Row],[UnitPrice]]</f>
        <v>5.95</v>
      </c>
      <c r="L19057" t="str">
        <f t="shared" si="297"/>
        <v>13726|Nov-2011</v>
      </c>
    </row>
    <row r="19058" spans="1:12">
      <c r="A19058">
        <v>548683</v>
      </c>
      <c r="B19058" t="s">
        <v>236</v>
      </c>
      <c r="C19058" t="s">
        <v>21</v>
      </c>
      <c r="D19058">
        <v>22</v>
      </c>
      <c r="E19058" s="1">
        <v>40865.447916666657</v>
      </c>
      <c r="F19058">
        <v>4.25</v>
      </c>
      <c r="G19058">
        <v>12794</v>
      </c>
      <c r="H19058" t="s">
        <v>10</v>
      </c>
      <c r="I19058" t="str">
        <f>IF(AND(LEFT(OnlineRetail[[#This Row],[InvoiceNo]],1)&lt;&gt;"C",OnlineRetail[[#This Row],[CustomerID]]&lt;&gt;""),"Yes","No")</f>
        <v>Yes</v>
      </c>
      <c r="J19058" s="4">
        <f>EOMONTH(OnlineRetail[[#This Row],[InvoiceDate]],-1)+1</f>
        <v>40848</v>
      </c>
      <c r="K19058" s="6">
        <f>OnlineRetail[[#This Row],[Quantity]]*OnlineRetail[[#This Row],[UnitPrice]]</f>
        <v>93.5</v>
      </c>
      <c r="L19058" t="str">
        <f t="shared" si="297"/>
        <v>12794|Nov-2011</v>
      </c>
    </row>
    <row r="19059" spans="1:12">
      <c r="A19059">
        <v>548820</v>
      </c>
      <c r="B19059" t="s">
        <v>210</v>
      </c>
      <c r="C19059" t="s">
        <v>24</v>
      </c>
      <c r="D19059">
        <v>11</v>
      </c>
      <c r="E19059" s="1">
        <v>40865.456250000003</v>
      </c>
      <c r="F19059">
        <v>1.65</v>
      </c>
      <c r="G19059">
        <v>13157</v>
      </c>
      <c r="H19059" t="s">
        <v>10</v>
      </c>
      <c r="I19059" t="str">
        <f>IF(AND(LEFT(OnlineRetail[[#This Row],[InvoiceNo]],1)&lt;&gt;"C",OnlineRetail[[#This Row],[CustomerID]]&lt;&gt;""),"Yes","No")</f>
        <v>Yes</v>
      </c>
      <c r="J19059" s="4">
        <f>EOMONTH(OnlineRetail[[#This Row],[InvoiceDate]],-1)+1</f>
        <v>40848</v>
      </c>
      <c r="K19059" s="6">
        <f>OnlineRetail[[#This Row],[Quantity]]*OnlineRetail[[#This Row],[UnitPrice]]</f>
        <v>18.149999999999999</v>
      </c>
      <c r="L19059" t="str">
        <f t="shared" si="297"/>
        <v>13157|Nov-2011</v>
      </c>
    </row>
    <row r="19060" spans="1:12">
      <c r="A19060">
        <v>549875</v>
      </c>
      <c r="B19060" t="s">
        <v>138</v>
      </c>
      <c r="C19060" t="s">
        <v>40</v>
      </c>
      <c r="D19060">
        <v>1</v>
      </c>
      <c r="E19060" s="1">
        <v>40865.462500000001</v>
      </c>
      <c r="F19060">
        <v>4.25</v>
      </c>
      <c r="G19060">
        <v>14248</v>
      </c>
      <c r="H19060" t="s">
        <v>10</v>
      </c>
      <c r="I19060" t="str">
        <f>IF(AND(LEFT(OnlineRetail[[#This Row],[InvoiceNo]],1)&lt;&gt;"C",OnlineRetail[[#This Row],[CustomerID]]&lt;&gt;""),"Yes","No")</f>
        <v>Yes</v>
      </c>
      <c r="J19060" s="4">
        <f>EOMONTH(OnlineRetail[[#This Row],[InvoiceDate]],-1)+1</f>
        <v>40848</v>
      </c>
      <c r="K19060" s="6">
        <f>OnlineRetail[[#This Row],[Quantity]]*OnlineRetail[[#This Row],[UnitPrice]]</f>
        <v>4.25</v>
      </c>
      <c r="L19060" t="str">
        <f t="shared" si="297"/>
        <v>14248|Nov-2011</v>
      </c>
    </row>
    <row r="19061" spans="1:12">
      <c r="A19061">
        <v>547160</v>
      </c>
      <c r="B19061" t="s">
        <v>226</v>
      </c>
      <c r="C19061" t="s">
        <v>50</v>
      </c>
      <c r="D19061">
        <v>16</v>
      </c>
      <c r="E19061" s="1">
        <v>40865.466666666667</v>
      </c>
      <c r="F19061">
        <v>3.39</v>
      </c>
      <c r="G19061">
        <v>13175</v>
      </c>
      <c r="H19061" t="s">
        <v>10</v>
      </c>
      <c r="I19061" t="str">
        <f>IF(AND(LEFT(OnlineRetail[[#This Row],[InvoiceNo]],1)&lt;&gt;"C",OnlineRetail[[#This Row],[CustomerID]]&lt;&gt;""),"Yes","No")</f>
        <v>Yes</v>
      </c>
      <c r="J19061" s="4">
        <f>EOMONTH(OnlineRetail[[#This Row],[InvoiceDate]],-1)+1</f>
        <v>40848</v>
      </c>
      <c r="K19061" s="6">
        <f>OnlineRetail[[#This Row],[Quantity]]*OnlineRetail[[#This Row],[UnitPrice]]</f>
        <v>54.24</v>
      </c>
      <c r="L19061" t="str">
        <f t="shared" si="297"/>
        <v>13175|Nov-2011</v>
      </c>
    </row>
    <row r="19062" spans="1:12">
      <c r="A19062">
        <v>539917</v>
      </c>
      <c r="B19062" t="s">
        <v>286</v>
      </c>
      <c r="C19062" t="s">
        <v>12</v>
      </c>
      <c r="D19062">
        <v>14</v>
      </c>
      <c r="E19062" s="1">
        <v>40865.46875</v>
      </c>
      <c r="F19062">
        <v>2.1</v>
      </c>
      <c r="G19062">
        <v>13643</v>
      </c>
      <c r="H19062" t="s">
        <v>10</v>
      </c>
      <c r="I19062" t="str">
        <f>IF(AND(LEFT(OnlineRetail[[#This Row],[InvoiceNo]],1)&lt;&gt;"C",OnlineRetail[[#This Row],[CustomerID]]&lt;&gt;""),"Yes","No")</f>
        <v>Yes</v>
      </c>
      <c r="J19062" s="4">
        <f>EOMONTH(OnlineRetail[[#This Row],[InvoiceDate]],-1)+1</f>
        <v>40848</v>
      </c>
      <c r="K19062" s="6">
        <f>OnlineRetail[[#This Row],[Quantity]]*OnlineRetail[[#This Row],[UnitPrice]]</f>
        <v>29.400000000000002</v>
      </c>
      <c r="L19062" t="str">
        <f t="shared" si="297"/>
        <v>13643|Nov-2011</v>
      </c>
    </row>
    <row r="19063" spans="1:12">
      <c r="A19063">
        <v>552253</v>
      </c>
      <c r="B19063" t="s">
        <v>45</v>
      </c>
      <c r="C19063" t="s">
        <v>9</v>
      </c>
      <c r="D19063">
        <v>20</v>
      </c>
      <c r="E19063" s="1">
        <v>40865.479861111111</v>
      </c>
      <c r="F19063">
        <v>0.85</v>
      </c>
      <c r="G19063">
        <v>13999</v>
      </c>
      <c r="H19063" t="s">
        <v>10</v>
      </c>
      <c r="I19063" t="str">
        <f>IF(AND(LEFT(OnlineRetail[[#This Row],[InvoiceNo]],1)&lt;&gt;"C",OnlineRetail[[#This Row],[CustomerID]]&lt;&gt;""),"Yes","No")</f>
        <v>Yes</v>
      </c>
      <c r="J19063" s="4">
        <f>EOMONTH(OnlineRetail[[#This Row],[InvoiceDate]],-1)+1</f>
        <v>40848</v>
      </c>
      <c r="K19063" s="6">
        <f>OnlineRetail[[#This Row],[Quantity]]*OnlineRetail[[#This Row],[UnitPrice]]</f>
        <v>17</v>
      </c>
      <c r="L19063" t="str">
        <f t="shared" si="297"/>
        <v>13999|Nov-2011</v>
      </c>
    </row>
    <row r="19064" spans="1:12">
      <c r="A19064">
        <v>546865</v>
      </c>
      <c r="B19064" t="s">
        <v>255</v>
      </c>
      <c r="C19064" t="s">
        <v>53</v>
      </c>
      <c r="D19064">
        <v>24</v>
      </c>
      <c r="E19064" s="1">
        <v>40865.482638888891</v>
      </c>
      <c r="F19064">
        <v>9.9499999999999993</v>
      </c>
      <c r="G19064">
        <v>13898</v>
      </c>
      <c r="H19064" t="s">
        <v>10</v>
      </c>
      <c r="I19064" t="str">
        <f>IF(AND(LEFT(OnlineRetail[[#This Row],[InvoiceNo]],1)&lt;&gt;"C",OnlineRetail[[#This Row],[CustomerID]]&lt;&gt;""),"Yes","No")</f>
        <v>Yes</v>
      </c>
      <c r="J19064" s="4">
        <f>EOMONTH(OnlineRetail[[#This Row],[InvoiceDate]],-1)+1</f>
        <v>40848</v>
      </c>
      <c r="K19064" s="6">
        <f>OnlineRetail[[#This Row],[Quantity]]*OnlineRetail[[#This Row],[UnitPrice]]</f>
        <v>238.79999999999998</v>
      </c>
      <c r="L19064" t="str">
        <f t="shared" si="297"/>
        <v>13898|Nov-2011</v>
      </c>
    </row>
    <row r="19065" spans="1:12">
      <c r="A19065">
        <v>546900</v>
      </c>
      <c r="B19065" t="s">
        <v>251</v>
      </c>
      <c r="C19065" t="s">
        <v>9</v>
      </c>
      <c r="D19065">
        <v>14</v>
      </c>
      <c r="E19065" s="1">
        <v>40865.493750000001</v>
      </c>
      <c r="F19065">
        <v>5.95</v>
      </c>
      <c r="G19065">
        <v>12753</v>
      </c>
      <c r="H19065" t="s">
        <v>10</v>
      </c>
      <c r="I19065" t="str">
        <f>IF(AND(LEFT(OnlineRetail[[#This Row],[InvoiceNo]],1)&lt;&gt;"C",OnlineRetail[[#This Row],[CustomerID]]&lt;&gt;""),"Yes","No")</f>
        <v>Yes</v>
      </c>
      <c r="J19065" s="4">
        <f>EOMONTH(OnlineRetail[[#This Row],[InvoiceDate]],-1)+1</f>
        <v>40848</v>
      </c>
      <c r="K19065" s="6">
        <f>OnlineRetail[[#This Row],[Quantity]]*OnlineRetail[[#This Row],[UnitPrice]]</f>
        <v>83.3</v>
      </c>
      <c r="L19065" t="str">
        <f t="shared" si="297"/>
        <v>12753|Nov-2011</v>
      </c>
    </row>
    <row r="19066" spans="1:12">
      <c r="A19066">
        <v>549648</v>
      </c>
      <c r="B19066" t="s">
        <v>112</v>
      </c>
      <c r="C19066" t="s">
        <v>21</v>
      </c>
      <c r="D19066">
        <v>17</v>
      </c>
      <c r="E19066" s="1">
        <v>40865.495138888888</v>
      </c>
      <c r="F19066">
        <v>4.95</v>
      </c>
      <c r="G19066">
        <v>12707</v>
      </c>
      <c r="H19066" t="s">
        <v>10</v>
      </c>
      <c r="I19066" t="str">
        <f>IF(AND(LEFT(OnlineRetail[[#This Row],[InvoiceNo]],1)&lt;&gt;"C",OnlineRetail[[#This Row],[CustomerID]]&lt;&gt;""),"Yes","No")</f>
        <v>Yes</v>
      </c>
      <c r="J19066" s="4">
        <f>EOMONTH(OnlineRetail[[#This Row],[InvoiceDate]],-1)+1</f>
        <v>40848</v>
      </c>
      <c r="K19066" s="6">
        <f>OnlineRetail[[#This Row],[Quantity]]*OnlineRetail[[#This Row],[UnitPrice]]</f>
        <v>84.15</v>
      </c>
      <c r="L19066" t="str">
        <f t="shared" si="297"/>
        <v>12707|Nov-2011</v>
      </c>
    </row>
    <row r="19067" spans="1:12">
      <c r="A19067">
        <v>545081</v>
      </c>
      <c r="B19067" t="s">
        <v>122</v>
      </c>
      <c r="C19067" t="s">
        <v>9</v>
      </c>
      <c r="D19067">
        <v>7</v>
      </c>
      <c r="E19067" s="1">
        <v>40865.504861111112</v>
      </c>
      <c r="F19067">
        <v>1.25</v>
      </c>
      <c r="G19067">
        <v>13272</v>
      </c>
      <c r="H19067" t="s">
        <v>10</v>
      </c>
      <c r="I19067" t="str">
        <f>IF(AND(LEFT(OnlineRetail[[#This Row],[InvoiceNo]],1)&lt;&gt;"C",OnlineRetail[[#This Row],[CustomerID]]&lt;&gt;""),"Yes","No")</f>
        <v>Yes</v>
      </c>
      <c r="J19067" s="4">
        <f>EOMONTH(OnlineRetail[[#This Row],[InvoiceDate]],-1)+1</f>
        <v>40848</v>
      </c>
      <c r="K19067" s="6">
        <f>OnlineRetail[[#This Row],[Quantity]]*OnlineRetail[[#This Row],[UnitPrice]]</f>
        <v>8.75</v>
      </c>
      <c r="L19067" t="str">
        <f t="shared" si="297"/>
        <v>13272|Nov-2011</v>
      </c>
    </row>
    <row r="19068" spans="1:12">
      <c r="A19068">
        <v>545738</v>
      </c>
      <c r="B19068" t="s">
        <v>157</v>
      </c>
      <c r="C19068" t="s">
        <v>46</v>
      </c>
      <c r="D19068">
        <v>13</v>
      </c>
      <c r="E19068" s="1">
        <v>40865.515277777777</v>
      </c>
      <c r="F19068">
        <v>7.95</v>
      </c>
      <c r="G19068">
        <v>13842</v>
      </c>
      <c r="H19068" t="s">
        <v>121</v>
      </c>
      <c r="I19068" t="str">
        <f>IF(AND(LEFT(OnlineRetail[[#This Row],[InvoiceNo]],1)&lt;&gt;"C",OnlineRetail[[#This Row],[CustomerID]]&lt;&gt;""),"Yes","No")</f>
        <v>Yes</v>
      </c>
      <c r="J19068" s="4">
        <f>EOMONTH(OnlineRetail[[#This Row],[InvoiceDate]],-1)+1</f>
        <v>40848</v>
      </c>
      <c r="K19068" s="6">
        <f>OnlineRetail[[#This Row],[Quantity]]*OnlineRetail[[#This Row],[UnitPrice]]</f>
        <v>103.35000000000001</v>
      </c>
      <c r="L19068" t="str">
        <f t="shared" si="297"/>
        <v>13842|Nov-2011</v>
      </c>
    </row>
    <row r="19069" spans="1:12">
      <c r="A19069">
        <v>538324</v>
      </c>
      <c r="B19069" t="s">
        <v>65</v>
      </c>
      <c r="C19069" t="s">
        <v>42</v>
      </c>
      <c r="D19069">
        <v>1</v>
      </c>
      <c r="E19069" s="1">
        <v>40865.527083333327</v>
      </c>
      <c r="F19069">
        <v>0.85</v>
      </c>
      <c r="G19069">
        <v>13843</v>
      </c>
      <c r="H19069" t="s">
        <v>31</v>
      </c>
      <c r="I19069" t="str">
        <f>IF(AND(LEFT(OnlineRetail[[#This Row],[InvoiceNo]],1)&lt;&gt;"C",OnlineRetail[[#This Row],[CustomerID]]&lt;&gt;""),"Yes","No")</f>
        <v>Yes</v>
      </c>
      <c r="J19069" s="4">
        <f>EOMONTH(OnlineRetail[[#This Row],[InvoiceDate]],-1)+1</f>
        <v>40848</v>
      </c>
      <c r="K19069" s="6">
        <f>OnlineRetail[[#This Row],[Quantity]]*OnlineRetail[[#This Row],[UnitPrice]]</f>
        <v>0.85</v>
      </c>
      <c r="L19069" t="str">
        <f t="shared" si="297"/>
        <v>13843|Nov-2011</v>
      </c>
    </row>
    <row r="19070" spans="1:12">
      <c r="A19070">
        <v>549415</v>
      </c>
      <c r="B19070" t="s">
        <v>95</v>
      </c>
      <c r="C19070" t="s">
        <v>27</v>
      </c>
      <c r="D19070">
        <v>15</v>
      </c>
      <c r="E19070" s="1">
        <v>40865.529166666667</v>
      </c>
      <c r="F19070">
        <v>9.9499999999999993</v>
      </c>
      <c r="G19070">
        <v>14243</v>
      </c>
      <c r="H19070" t="s">
        <v>10</v>
      </c>
      <c r="I19070" t="str">
        <f>IF(AND(LEFT(OnlineRetail[[#This Row],[InvoiceNo]],1)&lt;&gt;"C",OnlineRetail[[#This Row],[CustomerID]]&lt;&gt;""),"Yes","No")</f>
        <v>Yes</v>
      </c>
      <c r="J19070" s="4">
        <f>EOMONTH(OnlineRetail[[#This Row],[InvoiceDate]],-1)+1</f>
        <v>40848</v>
      </c>
      <c r="K19070" s="6">
        <f>OnlineRetail[[#This Row],[Quantity]]*OnlineRetail[[#This Row],[UnitPrice]]</f>
        <v>149.25</v>
      </c>
      <c r="L19070" t="str">
        <f t="shared" si="297"/>
        <v>14243|Nov-2011</v>
      </c>
    </row>
    <row r="19071" spans="1:12">
      <c r="A19071">
        <v>538759</v>
      </c>
      <c r="B19071" t="s">
        <v>67</v>
      </c>
      <c r="C19071" t="s">
        <v>50</v>
      </c>
      <c r="D19071">
        <v>15</v>
      </c>
      <c r="E19071" s="1">
        <v>40865.531944444447</v>
      </c>
      <c r="F19071">
        <v>5.95</v>
      </c>
      <c r="G19071">
        <v>12924</v>
      </c>
      <c r="H19071" t="s">
        <v>10</v>
      </c>
      <c r="I19071" t="str">
        <f>IF(AND(LEFT(OnlineRetail[[#This Row],[InvoiceNo]],1)&lt;&gt;"C",OnlineRetail[[#This Row],[CustomerID]]&lt;&gt;""),"Yes","No")</f>
        <v>Yes</v>
      </c>
      <c r="J19071" s="4">
        <f>EOMONTH(OnlineRetail[[#This Row],[InvoiceDate]],-1)+1</f>
        <v>40848</v>
      </c>
      <c r="K19071" s="6">
        <f>OnlineRetail[[#This Row],[Quantity]]*OnlineRetail[[#This Row],[UnitPrice]]</f>
        <v>89.25</v>
      </c>
      <c r="L19071" t="str">
        <f t="shared" si="297"/>
        <v>12924|Nov-2011</v>
      </c>
    </row>
    <row r="19072" spans="1:12">
      <c r="A19072">
        <v>540543</v>
      </c>
      <c r="B19072" t="s">
        <v>35</v>
      </c>
      <c r="C19072" t="s">
        <v>16</v>
      </c>
      <c r="D19072">
        <v>24</v>
      </c>
      <c r="E19072" s="1">
        <v>40865.545138888891</v>
      </c>
      <c r="F19072">
        <v>2.5499999999999998</v>
      </c>
      <c r="G19072">
        <v>13180</v>
      </c>
      <c r="H19072" t="s">
        <v>10</v>
      </c>
      <c r="I19072" t="str">
        <f>IF(AND(LEFT(OnlineRetail[[#This Row],[InvoiceNo]],1)&lt;&gt;"C",OnlineRetail[[#This Row],[CustomerID]]&lt;&gt;""),"Yes","No")</f>
        <v>Yes</v>
      </c>
      <c r="J19072" s="4">
        <f>EOMONTH(OnlineRetail[[#This Row],[InvoiceDate]],-1)+1</f>
        <v>40848</v>
      </c>
      <c r="K19072" s="6">
        <f>OnlineRetail[[#This Row],[Quantity]]*OnlineRetail[[#This Row],[UnitPrice]]</f>
        <v>61.199999999999996</v>
      </c>
      <c r="L19072" t="str">
        <f t="shared" si="297"/>
        <v>13180|Nov-2011</v>
      </c>
    </row>
    <row r="19073" spans="1:12">
      <c r="A19073">
        <v>536456</v>
      </c>
      <c r="B19073" t="s">
        <v>236</v>
      </c>
      <c r="C19073" t="s">
        <v>14</v>
      </c>
      <c r="D19073">
        <v>15</v>
      </c>
      <c r="E19073" s="1">
        <v>40865.550000000003</v>
      </c>
      <c r="F19073">
        <v>1.25</v>
      </c>
      <c r="G19073">
        <v>12993</v>
      </c>
      <c r="H19073" t="s">
        <v>10</v>
      </c>
      <c r="I19073" t="str">
        <f>IF(AND(LEFT(OnlineRetail[[#This Row],[InvoiceNo]],1)&lt;&gt;"C",OnlineRetail[[#This Row],[CustomerID]]&lt;&gt;""),"Yes","No")</f>
        <v>Yes</v>
      </c>
      <c r="J19073" s="4">
        <f>EOMONTH(OnlineRetail[[#This Row],[InvoiceDate]],-1)+1</f>
        <v>40848</v>
      </c>
      <c r="K19073" s="6">
        <f>OnlineRetail[[#This Row],[Quantity]]*OnlineRetail[[#This Row],[UnitPrice]]</f>
        <v>18.75</v>
      </c>
      <c r="L19073" t="str">
        <f t="shared" si="297"/>
        <v>12993|Nov-2011</v>
      </c>
    </row>
    <row r="19074" spans="1:12">
      <c r="A19074">
        <v>553994</v>
      </c>
      <c r="B19074" t="s">
        <v>61</v>
      </c>
      <c r="C19074" t="s">
        <v>42</v>
      </c>
      <c r="D19074">
        <v>3</v>
      </c>
      <c r="E19074" s="1">
        <v>40865.550000000003</v>
      </c>
      <c r="F19074">
        <v>4.25</v>
      </c>
      <c r="G19074">
        <v>14021</v>
      </c>
      <c r="H19074" t="s">
        <v>10</v>
      </c>
      <c r="I19074" t="str">
        <f>IF(AND(LEFT(OnlineRetail[[#This Row],[InvoiceNo]],1)&lt;&gt;"C",OnlineRetail[[#This Row],[CustomerID]]&lt;&gt;""),"Yes","No")</f>
        <v>Yes</v>
      </c>
      <c r="J19074" s="4">
        <f>EOMONTH(OnlineRetail[[#This Row],[InvoiceDate]],-1)+1</f>
        <v>40848</v>
      </c>
      <c r="K19074" s="6">
        <f>OnlineRetail[[#This Row],[Quantity]]*OnlineRetail[[#This Row],[UnitPrice]]</f>
        <v>12.75</v>
      </c>
      <c r="L19074" t="str">
        <f t="shared" ref="L19074:L19137" si="298">IF(I19074="Yes",G19074&amp;"|"&amp;TEXT(J19074,"mmm-yyyy"),"")</f>
        <v>14021|Nov-2011</v>
      </c>
    </row>
    <row r="19075" spans="1:12">
      <c r="A19075">
        <v>538905</v>
      </c>
      <c r="B19075" t="s">
        <v>181</v>
      </c>
      <c r="C19075" t="s">
        <v>33</v>
      </c>
      <c r="D19075">
        <v>12</v>
      </c>
      <c r="E19075" s="1">
        <v>40865.551388888889</v>
      </c>
      <c r="F19075">
        <v>3.39</v>
      </c>
      <c r="G19075">
        <v>12441</v>
      </c>
      <c r="H19075" t="s">
        <v>10</v>
      </c>
      <c r="I19075" t="str">
        <f>IF(AND(LEFT(OnlineRetail[[#This Row],[InvoiceNo]],1)&lt;&gt;"C",OnlineRetail[[#This Row],[CustomerID]]&lt;&gt;""),"Yes","No")</f>
        <v>Yes</v>
      </c>
      <c r="J19075" s="4">
        <f>EOMONTH(OnlineRetail[[#This Row],[InvoiceDate]],-1)+1</f>
        <v>40848</v>
      </c>
      <c r="K19075" s="6">
        <f>OnlineRetail[[#This Row],[Quantity]]*OnlineRetail[[#This Row],[UnitPrice]]</f>
        <v>40.68</v>
      </c>
      <c r="L19075" t="str">
        <f t="shared" si="298"/>
        <v>12441|Nov-2011</v>
      </c>
    </row>
    <row r="19076" spans="1:12">
      <c r="A19076">
        <v>551028</v>
      </c>
      <c r="B19076" t="s">
        <v>49</v>
      </c>
      <c r="C19076" t="s">
        <v>16</v>
      </c>
      <c r="D19076">
        <v>1</v>
      </c>
      <c r="E19076" s="1">
        <v>40865.5625</v>
      </c>
      <c r="F19076">
        <v>1.65</v>
      </c>
      <c r="G19076">
        <v>12498</v>
      </c>
      <c r="H19076" t="s">
        <v>10</v>
      </c>
      <c r="I19076" t="str">
        <f>IF(AND(LEFT(OnlineRetail[[#This Row],[InvoiceNo]],1)&lt;&gt;"C",OnlineRetail[[#This Row],[CustomerID]]&lt;&gt;""),"Yes","No")</f>
        <v>Yes</v>
      </c>
      <c r="J19076" s="4">
        <f>EOMONTH(OnlineRetail[[#This Row],[InvoiceDate]],-1)+1</f>
        <v>40848</v>
      </c>
      <c r="K19076" s="6">
        <f>OnlineRetail[[#This Row],[Quantity]]*OnlineRetail[[#This Row],[UnitPrice]]</f>
        <v>1.65</v>
      </c>
      <c r="L19076" t="str">
        <f t="shared" si="298"/>
        <v>12498|Nov-2011</v>
      </c>
    </row>
    <row r="19077" spans="1:12">
      <c r="A19077">
        <v>543375</v>
      </c>
      <c r="B19077" t="s">
        <v>131</v>
      </c>
      <c r="C19077" t="s">
        <v>9</v>
      </c>
      <c r="D19077">
        <v>21</v>
      </c>
      <c r="E19077" s="1">
        <v>40865.570138888892</v>
      </c>
      <c r="F19077">
        <v>7.95</v>
      </c>
      <c r="G19077">
        <v>13695</v>
      </c>
      <c r="H19077" t="s">
        <v>10</v>
      </c>
      <c r="I19077" t="str">
        <f>IF(AND(LEFT(OnlineRetail[[#This Row],[InvoiceNo]],1)&lt;&gt;"C",OnlineRetail[[#This Row],[CustomerID]]&lt;&gt;""),"Yes","No")</f>
        <v>Yes</v>
      </c>
      <c r="J19077" s="4">
        <f>EOMONTH(OnlineRetail[[#This Row],[InvoiceDate]],-1)+1</f>
        <v>40848</v>
      </c>
      <c r="K19077" s="6">
        <f>OnlineRetail[[#This Row],[Quantity]]*OnlineRetail[[#This Row],[UnitPrice]]</f>
        <v>166.95000000000002</v>
      </c>
      <c r="L19077" t="str">
        <f t="shared" si="298"/>
        <v>13695|Nov-2011</v>
      </c>
    </row>
    <row r="19078" spans="1:12">
      <c r="A19078">
        <v>551366</v>
      </c>
      <c r="B19078" t="s">
        <v>102</v>
      </c>
      <c r="C19078" t="s">
        <v>39</v>
      </c>
      <c r="D19078">
        <v>13</v>
      </c>
      <c r="E19078" s="1">
        <v>40865.571527777778</v>
      </c>
      <c r="F19078">
        <v>0.85</v>
      </c>
      <c r="G19078">
        <v>14015</v>
      </c>
      <c r="H19078" t="s">
        <v>31</v>
      </c>
      <c r="I19078" t="str">
        <f>IF(AND(LEFT(OnlineRetail[[#This Row],[InvoiceNo]],1)&lt;&gt;"C",OnlineRetail[[#This Row],[CustomerID]]&lt;&gt;""),"Yes","No")</f>
        <v>Yes</v>
      </c>
      <c r="J19078" s="4">
        <f>EOMONTH(OnlineRetail[[#This Row],[InvoiceDate]],-1)+1</f>
        <v>40848</v>
      </c>
      <c r="K19078" s="6">
        <f>OnlineRetail[[#This Row],[Quantity]]*OnlineRetail[[#This Row],[UnitPrice]]</f>
        <v>11.049999999999999</v>
      </c>
      <c r="L19078" t="str">
        <f t="shared" si="298"/>
        <v>14015|Nov-2011</v>
      </c>
    </row>
    <row r="19079" spans="1:12">
      <c r="A19079">
        <v>541465</v>
      </c>
      <c r="B19079" t="s">
        <v>77</v>
      </c>
      <c r="C19079" t="s">
        <v>24</v>
      </c>
      <c r="D19079">
        <v>15</v>
      </c>
      <c r="E19079" s="1">
        <v>40865.574999999997</v>
      </c>
      <c r="F19079">
        <v>4.95</v>
      </c>
      <c r="G19079">
        <v>13691</v>
      </c>
      <c r="H19079" t="s">
        <v>10</v>
      </c>
      <c r="I19079" t="str">
        <f>IF(AND(LEFT(OnlineRetail[[#This Row],[InvoiceNo]],1)&lt;&gt;"C",OnlineRetail[[#This Row],[CustomerID]]&lt;&gt;""),"Yes","No")</f>
        <v>Yes</v>
      </c>
      <c r="J19079" s="4">
        <f>EOMONTH(OnlineRetail[[#This Row],[InvoiceDate]],-1)+1</f>
        <v>40848</v>
      </c>
      <c r="K19079" s="6">
        <f>OnlineRetail[[#This Row],[Quantity]]*OnlineRetail[[#This Row],[UnitPrice]]</f>
        <v>74.25</v>
      </c>
      <c r="L19079" t="str">
        <f t="shared" si="298"/>
        <v>13691|Nov-2011</v>
      </c>
    </row>
    <row r="19080" spans="1:12">
      <c r="A19080">
        <v>551801</v>
      </c>
      <c r="B19080" t="s">
        <v>276</v>
      </c>
      <c r="C19080" t="s">
        <v>29</v>
      </c>
      <c r="D19080">
        <v>21</v>
      </c>
      <c r="E19080" s="1">
        <v>40865.582638888889</v>
      </c>
      <c r="F19080">
        <v>4.25</v>
      </c>
      <c r="G19080">
        <v>13714</v>
      </c>
      <c r="H19080" t="s">
        <v>10</v>
      </c>
      <c r="I19080" t="str">
        <f>IF(AND(LEFT(OnlineRetail[[#This Row],[InvoiceNo]],1)&lt;&gt;"C",OnlineRetail[[#This Row],[CustomerID]]&lt;&gt;""),"Yes","No")</f>
        <v>Yes</v>
      </c>
      <c r="J19080" s="4">
        <f>EOMONTH(OnlineRetail[[#This Row],[InvoiceDate]],-1)+1</f>
        <v>40848</v>
      </c>
      <c r="K19080" s="6">
        <f>OnlineRetail[[#This Row],[Quantity]]*OnlineRetail[[#This Row],[UnitPrice]]</f>
        <v>89.25</v>
      </c>
      <c r="L19080" t="str">
        <f t="shared" si="298"/>
        <v>13714|Nov-2011</v>
      </c>
    </row>
    <row r="19081" spans="1:12">
      <c r="A19081">
        <v>545823</v>
      </c>
      <c r="B19081" t="s">
        <v>110</v>
      </c>
      <c r="C19081" t="s">
        <v>83</v>
      </c>
      <c r="D19081">
        <v>20</v>
      </c>
      <c r="E19081" s="1">
        <v>40865.582638888889</v>
      </c>
      <c r="F19081">
        <v>9.9499999999999993</v>
      </c>
      <c r="G19081">
        <v>12369</v>
      </c>
      <c r="H19081" t="s">
        <v>10</v>
      </c>
      <c r="I19081" t="str">
        <f>IF(AND(LEFT(OnlineRetail[[#This Row],[InvoiceNo]],1)&lt;&gt;"C",OnlineRetail[[#This Row],[CustomerID]]&lt;&gt;""),"Yes","No")</f>
        <v>Yes</v>
      </c>
      <c r="J19081" s="4">
        <f>EOMONTH(OnlineRetail[[#This Row],[InvoiceDate]],-1)+1</f>
        <v>40848</v>
      </c>
      <c r="K19081" s="6">
        <f>OnlineRetail[[#This Row],[Quantity]]*OnlineRetail[[#This Row],[UnitPrice]]</f>
        <v>199</v>
      </c>
      <c r="L19081" t="str">
        <f t="shared" si="298"/>
        <v>12369|Nov-2011</v>
      </c>
    </row>
    <row r="19082" spans="1:12">
      <c r="A19082">
        <v>542122</v>
      </c>
      <c r="B19082" t="s">
        <v>166</v>
      </c>
      <c r="C19082" t="s">
        <v>12</v>
      </c>
      <c r="D19082">
        <v>22</v>
      </c>
      <c r="E19082" s="1">
        <v>40865.584027777782</v>
      </c>
      <c r="F19082">
        <v>3.39</v>
      </c>
      <c r="G19082">
        <v>13972</v>
      </c>
      <c r="H19082" t="s">
        <v>10</v>
      </c>
      <c r="I19082" t="str">
        <f>IF(AND(LEFT(OnlineRetail[[#This Row],[InvoiceNo]],1)&lt;&gt;"C",OnlineRetail[[#This Row],[CustomerID]]&lt;&gt;""),"Yes","No")</f>
        <v>Yes</v>
      </c>
      <c r="J19082" s="4">
        <f>EOMONTH(OnlineRetail[[#This Row],[InvoiceDate]],-1)+1</f>
        <v>40848</v>
      </c>
      <c r="K19082" s="6">
        <f>OnlineRetail[[#This Row],[Quantity]]*OnlineRetail[[#This Row],[UnitPrice]]</f>
        <v>74.58</v>
      </c>
      <c r="L19082" t="str">
        <f t="shared" si="298"/>
        <v>13972|Nov-2011</v>
      </c>
    </row>
    <row r="19083" spans="1:12">
      <c r="A19083">
        <v>553708</v>
      </c>
      <c r="B19083" t="s">
        <v>283</v>
      </c>
      <c r="C19083" t="s">
        <v>46</v>
      </c>
      <c r="D19083">
        <v>7</v>
      </c>
      <c r="E19083" s="1">
        <v>40865.586805555547</v>
      </c>
      <c r="F19083">
        <v>2.1</v>
      </c>
      <c r="G19083">
        <v>13615</v>
      </c>
      <c r="H19083" t="s">
        <v>10</v>
      </c>
      <c r="I19083" t="str">
        <f>IF(AND(LEFT(OnlineRetail[[#This Row],[InvoiceNo]],1)&lt;&gt;"C",OnlineRetail[[#This Row],[CustomerID]]&lt;&gt;""),"Yes","No")</f>
        <v>Yes</v>
      </c>
      <c r="J19083" s="4">
        <f>EOMONTH(OnlineRetail[[#This Row],[InvoiceDate]],-1)+1</f>
        <v>40848</v>
      </c>
      <c r="K19083" s="6">
        <f>OnlineRetail[[#This Row],[Quantity]]*OnlineRetail[[#This Row],[UnitPrice]]</f>
        <v>14.700000000000001</v>
      </c>
      <c r="L19083" t="str">
        <f t="shared" si="298"/>
        <v>13615|Nov-2011</v>
      </c>
    </row>
    <row r="19084" spans="1:12">
      <c r="A19084">
        <v>547074</v>
      </c>
      <c r="B19084" t="s">
        <v>109</v>
      </c>
      <c r="C19084" t="s">
        <v>39</v>
      </c>
      <c r="D19084">
        <v>13</v>
      </c>
      <c r="E19084" s="1">
        <v>40865.588888888888</v>
      </c>
      <c r="F19084">
        <v>2.5499999999999998</v>
      </c>
      <c r="G19084">
        <v>13655</v>
      </c>
      <c r="H19084" t="s">
        <v>10</v>
      </c>
      <c r="I19084" t="str">
        <f>IF(AND(LEFT(OnlineRetail[[#This Row],[InvoiceNo]],1)&lt;&gt;"C",OnlineRetail[[#This Row],[CustomerID]]&lt;&gt;""),"Yes","No")</f>
        <v>Yes</v>
      </c>
      <c r="J19084" s="4">
        <f>EOMONTH(OnlineRetail[[#This Row],[InvoiceDate]],-1)+1</f>
        <v>40848</v>
      </c>
      <c r="K19084" s="6">
        <f>OnlineRetail[[#This Row],[Quantity]]*OnlineRetail[[#This Row],[UnitPrice]]</f>
        <v>33.15</v>
      </c>
      <c r="L19084" t="str">
        <f t="shared" si="298"/>
        <v>13655|Nov-2011</v>
      </c>
    </row>
    <row r="19085" spans="1:12">
      <c r="A19085">
        <v>544488</v>
      </c>
      <c r="B19085" t="s">
        <v>242</v>
      </c>
      <c r="C19085" t="s">
        <v>29</v>
      </c>
      <c r="D19085">
        <v>13</v>
      </c>
      <c r="E19085" s="1">
        <v>40865.592361111107</v>
      </c>
      <c r="F19085">
        <v>7.95</v>
      </c>
      <c r="G19085">
        <v>13898</v>
      </c>
      <c r="H19085" t="s">
        <v>121</v>
      </c>
      <c r="I19085" t="str">
        <f>IF(AND(LEFT(OnlineRetail[[#This Row],[InvoiceNo]],1)&lt;&gt;"C",OnlineRetail[[#This Row],[CustomerID]]&lt;&gt;""),"Yes","No")</f>
        <v>Yes</v>
      </c>
      <c r="J19085" s="4">
        <f>EOMONTH(OnlineRetail[[#This Row],[InvoiceDate]],-1)+1</f>
        <v>40848</v>
      </c>
      <c r="K19085" s="6">
        <f>OnlineRetail[[#This Row],[Quantity]]*OnlineRetail[[#This Row],[UnitPrice]]</f>
        <v>103.35000000000001</v>
      </c>
      <c r="L19085" t="str">
        <f t="shared" si="298"/>
        <v>13898|Nov-2011</v>
      </c>
    </row>
    <row r="19086" spans="1:12">
      <c r="A19086">
        <v>541045</v>
      </c>
      <c r="B19086" t="s">
        <v>184</v>
      </c>
      <c r="C19086" t="s">
        <v>12</v>
      </c>
      <c r="D19086">
        <v>21</v>
      </c>
      <c r="E19086" s="1">
        <v>40865.595833333333</v>
      </c>
      <c r="F19086">
        <v>0.85</v>
      </c>
      <c r="G19086">
        <v>13686</v>
      </c>
      <c r="H19086" t="s">
        <v>10</v>
      </c>
      <c r="I19086" t="str">
        <f>IF(AND(LEFT(OnlineRetail[[#This Row],[InvoiceNo]],1)&lt;&gt;"C",OnlineRetail[[#This Row],[CustomerID]]&lt;&gt;""),"Yes","No")</f>
        <v>Yes</v>
      </c>
      <c r="J19086" s="4">
        <f>EOMONTH(OnlineRetail[[#This Row],[InvoiceDate]],-1)+1</f>
        <v>40848</v>
      </c>
      <c r="K19086" s="6">
        <f>OnlineRetail[[#This Row],[Quantity]]*OnlineRetail[[#This Row],[UnitPrice]]</f>
        <v>17.849999999999998</v>
      </c>
      <c r="L19086" t="str">
        <f t="shared" si="298"/>
        <v>13686|Nov-2011</v>
      </c>
    </row>
    <row r="19087" spans="1:12">
      <c r="A19087">
        <v>540550</v>
      </c>
      <c r="B19087" t="s">
        <v>250</v>
      </c>
      <c r="C19087" t="s">
        <v>27</v>
      </c>
      <c r="D19087">
        <v>19</v>
      </c>
      <c r="E19087" s="1">
        <v>40865.603472222218</v>
      </c>
      <c r="F19087">
        <v>4.25</v>
      </c>
      <c r="G19087">
        <v>13494</v>
      </c>
      <c r="H19087" t="s">
        <v>17</v>
      </c>
      <c r="I19087" t="str">
        <f>IF(AND(LEFT(OnlineRetail[[#This Row],[InvoiceNo]],1)&lt;&gt;"C",OnlineRetail[[#This Row],[CustomerID]]&lt;&gt;""),"Yes","No")</f>
        <v>Yes</v>
      </c>
      <c r="J19087" s="4">
        <f>EOMONTH(OnlineRetail[[#This Row],[InvoiceDate]],-1)+1</f>
        <v>40848</v>
      </c>
      <c r="K19087" s="6">
        <f>OnlineRetail[[#This Row],[Quantity]]*OnlineRetail[[#This Row],[UnitPrice]]</f>
        <v>80.75</v>
      </c>
      <c r="L19087" t="str">
        <f t="shared" si="298"/>
        <v>13494|Nov-2011</v>
      </c>
    </row>
    <row r="19088" spans="1:12">
      <c r="A19088">
        <v>546126</v>
      </c>
      <c r="B19088" t="s">
        <v>203</v>
      </c>
      <c r="C19088" t="s">
        <v>33</v>
      </c>
      <c r="D19088">
        <v>22</v>
      </c>
      <c r="E19088" s="1">
        <v>40865.607638888891</v>
      </c>
      <c r="F19088">
        <v>7.95</v>
      </c>
      <c r="G19088">
        <v>12666</v>
      </c>
      <c r="H19088" t="s">
        <v>10</v>
      </c>
      <c r="I19088" t="str">
        <f>IF(AND(LEFT(OnlineRetail[[#This Row],[InvoiceNo]],1)&lt;&gt;"C",OnlineRetail[[#This Row],[CustomerID]]&lt;&gt;""),"Yes","No")</f>
        <v>Yes</v>
      </c>
      <c r="J19088" s="4">
        <f>EOMONTH(OnlineRetail[[#This Row],[InvoiceDate]],-1)+1</f>
        <v>40848</v>
      </c>
      <c r="K19088" s="6">
        <f>OnlineRetail[[#This Row],[Quantity]]*OnlineRetail[[#This Row],[UnitPrice]]</f>
        <v>174.9</v>
      </c>
      <c r="L19088" t="str">
        <f t="shared" si="298"/>
        <v>12666|Nov-2011</v>
      </c>
    </row>
    <row r="19089" spans="1:12">
      <c r="A19089">
        <v>538602</v>
      </c>
      <c r="B19089" t="s">
        <v>34</v>
      </c>
      <c r="C19089" t="s">
        <v>62</v>
      </c>
      <c r="D19089">
        <v>1</v>
      </c>
      <c r="E19089" s="1">
        <v>40865.60833333333</v>
      </c>
      <c r="F19089">
        <v>1.65</v>
      </c>
      <c r="G19089">
        <v>13630</v>
      </c>
      <c r="H19089" t="s">
        <v>10</v>
      </c>
      <c r="I19089" t="str">
        <f>IF(AND(LEFT(OnlineRetail[[#This Row],[InvoiceNo]],1)&lt;&gt;"C",OnlineRetail[[#This Row],[CustomerID]]&lt;&gt;""),"Yes","No")</f>
        <v>Yes</v>
      </c>
      <c r="J19089" s="4">
        <f>EOMONTH(OnlineRetail[[#This Row],[InvoiceDate]],-1)+1</f>
        <v>40848</v>
      </c>
      <c r="K19089" s="6">
        <f>OnlineRetail[[#This Row],[Quantity]]*OnlineRetail[[#This Row],[UnitPrice]]</f>
        <v>1.65</v>
      </c>
      <c r="L19089" t="str">
        <f t="shared" si="298"/>
        <v>13630|Nov-2011</v>
      </c>
    </row>
    <row r="19090" spans="1:12">
      <c r="A19090">
        <v>549093</v>
      </c>
      <c r="B19090" t="s">
        <v>54</v>
      </c>
      <c r="C19090" t="s">
        <v>27</v>
      </c>
      <c r="D19090">
        <v>21</v>
      </c>
      <c r="E19090" s="1">
        <v>40865.60833333333</v>
      </c>
      <c r="F19090">
        <v>1.65</v>
      </c>
      <c r="G19090">
        <v>12391</v>
      </c>
      <c r="H19090" t="s">
        <v>10</v>
      </c>
      <c r="I19090" t="str">
        <f>IF(AND(LEFT(OnlineRetail[[#This Row],[InvoiceNo]],1)&lt;&gt;"C",OnlineRetail[[#This Row],[CustomerID]]&lt;&gt;""),"Yes","No")</f>
        <v>Yes</v>
      </c>
      <c r="J19090" s="4">
        <f>EOMONTH(OnlineRetail[[#This Row],[InvoiceDate]],-1)+1</f>
        <v>40848</v>
      </c>
      <c r="K19090" s="6">
        <f>OnlineRetail[[#This Row],[Quantity]]*OnlineRetail[[#This Row],[UnitPrice]]</f>
        <v>34.65</v>
      </c>
      <c r="L19090" t="str">
        <f t="shared" si="298"/>
        <v>12391|Nov-2011</v>
      </c>
    </row>
    <row r="19091" spans="1:12">
      <c r="A19091">
        <v>547469</v>
      </c>
      <c r="B19091" t="s">
        <v>141</v>
      </c>
      <c r="C19091" t="s">
        <v>16</v>
      </c>
      <c r="D19091">
        <v>19</v>
      </c>
      <c r="E19091" s="1">
        <v>40865.638194444437</v>
      </c>
      <c r="F19091">
        <v>7.95</v>
      </c>
      <c r="G19091">
        <v>12981</v>
      </c>
      <c r="H19091" t="s">
        <v>10</v>
      </c>
      <c r="I19091" t="str">
        <f>IF(AND(LEFT(OnlineRetail[[#This Row],[InvoiceNo]],1)&lt;&gt;"C",OnlineRetail[[#This Row],[CustomerID]]&lt;&gt;""),"Yes","No")</f>
        <v>Yes</v>
      </c>
      <c r="J19091" s="4">
        <f>EOMONTH(OnlineRetail[[#This Row],[InvoiceDate]],-1)+1</f>
        <v>40848</v>
      </c>
      <c r="K19091" s="6">
        <f>OnlineRetail[[#This Row],[Quantity]]*OnlineRetail[[#This Row],[UnitPrice]]</f>
        <v>151.05000000000001</v>
      </c>
      <c r="L19091" t="str">
        <f t="shared" si="298"/>
        <v>12981|Nov-2011</v>
      </c>
    </row>
    <row r="19092" spans="1:12">
      <c r="A19092">
        <v>540154</v>
      </c>
      <c r="B19092" t="s">
        <v>32</v>
      </c>
      <c r="C19092" t="s">
        <v>14</v>
      </c>
      <c r="D19092">
        <v>6</v>
      </c>
      <c r="E19092" s="1">
        <v>40865.642361111109</v>
      </c>
      <c r="F19092">
        <v>7.95</v>
      </c>
      <c r="G19092">
        <v>12983</v>
      </c>
      <c r="H19092" t="s">
        <v>10</v>
      </c>
      <c r="I19092" t="str">
        <f>IF(AND(LEFT(OnlineRetail[[#This Row],[InvoiceNo]],1)&lt;&gt;"C",OnlineRetail[[#This Row],[CustomerID]]&lt;&gt;""),"Yes","No")</f>
        <v>Yes</v>
      </c>
      <c r="J19092" s="4">
        <f>EOMONTH(OnlineRetail[[#This Row],[InvoiceDate]],-1)+1</f>
        <v>40848</v>
      </c>
      <c r="K19092" s="6">
        <f>OnlineRetail[[#This Row],[Quantity]]*OnlineRetail[[#This Row],[UnitPrice]]</f>
        <v>47.7</v>
      </c>
      <c r="L19092" t="str">
        <f t="shared" si="298"/>
        <v>12983|Nov-2011</v>
      </c>
    </row>
    <row r="19093" spans="1:12">
      <c r="A19093">
        <v>554455</v>
      </c>
      <c r="B19093" t="s">
        <v>247</v>
      </c>
      <c r="C19093" t="s">
        <v>72</v>
      </c>
      <c r="D19093">
        <v>4</v>
      </c>
      <c r="E19093" s="1">
        <v>40865.65</v>
      </c>
      <c r="F19093">
        <v>2.1</v>
      </c>
      <c r="G19093">
        <v>13692</v>
      </c>
      <c r="H19093" t="s">
        <v>10</v>
      </c>
      <c r="I19093" t="str">
        <f>IF(AND(LEFT(OnlineRetail[[#This Row],[InvoiceNo]],1)&lt;&gt;"C",OnlineRetail[[#This Row],[CustomerID]]&lt;&gt;""),"Yes","No")</f>
        <v>Yes</v>
      </c>
      <c r="J19093" s="4">
        <f>EOMONTH(OnlineRetail[[#This Row],[InvoiceDate]],-1)+1</f>
        <v>40848</v>
      </c>
      <c r="K19093" s="6">
        <f>OnlineRetail[[#This Row],[Quantity]]*OnlineRetail[[#This Row],[UnitPrice]]</f>
        <v>8.4</v>
      </c>
      <c r="L19093" t="str">
        <f t="shared" si="298"/>
        <v>13692|Nov-2011</v>
      </c>
    </row>
    <row r="19094" spans="1:12">
      <c r="A19094">
        <v>550635</v>
      </c>
      <c r="B19094" t="s">
        <v>93</v>
      </c>
      <c r="C19094" t="s">
        <v>46</v>
      </c>
      <c r="D19094">
        <v>8</v>
      </c>
      <c r="E19094" s="1">
        <v>40865.660416666673</v>
      </c>
      <c r="F19094">
        <v>4.95</v>
      </c>
      <c r="G19094">
        <v>13342</v>
      </c>
      <c r="H19094" t="s">
        <v>10</v>
      </c>
      <c r="I19094" t="str">
        <f>IF(AND(LEFT(OnlineRetail[[#This Row],[InvoiceNo]],1)&lt;&gt;"C",OnlineRetail[[#This Row],[CustomerID]]&lt;&gt;""),"Yes","No")</f>
        <v>Yes</v>
      </c>
      <c r="J19094" s="4">
        <f>EOMONTH(OnlineRetail[[#This Row],[InvoiceDate]],-1)+1</f>
        <v>40848</v>
      </c>
      <c r="K19094" s="6">
        <f>OnlineRetail[[#This Row],[Quantity]]*OnlineRetail[[#This Row],[UnitPrice]]</f>
        <v>39.6</v>
      </c>
      <c r="L19094" t="str">
        <f t="shared" si="298"/>
        <v>13342|Nov-2011</v>
      </c>
    </row>
    <row r="19095" spans="1:12">
      <c r="A19095">
        <v>546757</v>
      </c>
      <c r="B19095" t="s">
        <v>199</v>
      </c>
      <c r="C19095" t="s">
        <v>48</v>
      </c>
      <c r="D19095">
        <v>16</v>
      </c>
      <c r="E19095" s="1">
        <v>40865.664583333331</v>
      </c>
      <c r="F19095">
        <v>4.95</v>
      </c>
      <c r="G19095">
        <v>14041</v>
      </c>
      <c r="H19095" t="s">
        <v>10</v>
      </c>
      <c r="I19095" t="str">
        <f>IF(AND(LEFT(OnlineRetail[[#This Row],[InvoiceNo]],1)&lt;&gt;"C",OnlineRetail[[#This Row],[CustomerID]]&lt;&gt;""),"Yes","No")</f>
        <v>Yes</v>
      </c>
      <c r="J19095" s="4">
        <f>EOMONTH(OnlineRetail[[#This Row],[InvoiceDate]],-1)+1</f>
        <v>40848</v>
      </c>
      <c r="K19095" s="6">
        <f>OnlineRetail[[#This Row],[Quantity]]*OnlineRetail[[#This Row],[UnitPrice]]</f>
        <v>79.2</v>
      </c>
      <c r="L19095" t="str">
        <f t="shared" si="298"/>
        <v>14041|Nov-2011</v>
      </c>
    </row>
    <row r="19096" spans="1:12">
      <c r="A19096">
        <v>540796</v>
      </c>
      <c r="B19096" t="s">
        <v>125</v>
      </c>
      <c r="C19096" t="s">
        <v>16</v>
      </c>
      <c r="D19096">
        <v>4</v>
      </c>
      <c r="E19096" s="1">
        <v>40865.666666666657</v>
      </c>
      <c r="F19096">
        <v>3.39</v>
      </c>
      <c r="G19096">
        <v>13614</v>
      </c>
      <c r="H19096" t="s">
        <v>10</v>
      </c>
      <c r="I19096" t="str">
        <f>IF(AND(LEFT(OnlineRetail[[#This Row],[InvoiceNo]],1)&lt;&gt;"C",OnlineRetail[[#This Row],[CustomerID]]&lt;&gt;""),"Yes","No")</f>
        <v>Yes</v>
      </c>
      <c r="J19096" s="4">
        <f>EOMONTH(OnlineRetail[[#This Row],[InvoiceDate]],-1)+1</f>
        <v>40848</v>
      </c>
      <c r="K19096" s="6">
        <f>OnlineRetail[[#This Row],[Quantity]]*OnlineRetail[[#This Row],[UnitPrice]]</f>
        <v>13.56</v>
      </c>
      <c r="L19096" t="str">
        <f t="shared" si="298"/>
        <v>13614|Nov-2011</v>
      </c>
    </row>
    <row r="19097" spans="1:12">
      <c r="A19097">
        <v>540576</v>
      </c>
      <c r="B19097" t="s">
        <v>181</v>
      </c>
      <c r="C19097" t="s">
        <v>9</v>
      </c>
      <c r="D19097">
        <v>9</v>
      </c>
      <c r="E19097" s="1">
        <v>40865.668749999997</v>
      </c>
      <c r="F19097">
        <v>2.5499999999999998</v>
      </c>
      <c r="G19097">
        <v>14275</v>
      </c>
      <c r="H19097" t="s">
        <v>10</v>
      </c>
      <c r="I19097" t="str">
        <f>IF(AND(LEFT(OnlineRetail[[#This Row],[InvoiceNo]],1)&lt;&gt;"C",OnlineRetail[[#This Row],[CustomerID]]&lt;&gt;""),"Yes","No")</f>
        <v>Yes</v>
      </c>
      <c r="J19097" s="4">
        <f>EOMONTH(OnlineRetail[[#This Row],[InvoiceDate]],-1)+1</f>
        <v>40848</v>
      </c>
      <c r="K19097" s="6">
        <f>OnlineRetail[[#This Row],[Quantity]]*OnlineRetail[[#This Row],[UnitPrice]]</f>
        <v>22.95</v>
      </c>
      <c r="L19097" t="str">
        <f t="shared" si="298"/>
        <v>14275|Nov-2011</v>
      </c>
    </row>
    <row r="19098" spans="1:12">
      <c r="A19098">
        <v>544292</v>
      </c>
      <c r="B19098" t="s">
        <v>178</v>
      </c>
      <c r="C19098" t="s">
        <v>9</v>
      </c>
      <c r="D19098">
        <v>18</v>
      </c>
      <c r="E19098" s="1">
        <v>40865.67083333333</v>
      </c>
      <c r="F19098">
        <v>1.25</v>
      </c>
      <c r="G19098">
        <v>13934</v>
      </c>
      <c r="H19098" t="s">
        <v>10</v>
      </c>
      <c r="I19098" t="str">
        <f>IF(AND(LEFT(OnlineRetail[[#This Row],[InvoiceNo]],1)&lt;&gt;"C",OnlineRetail[[#This Row],[CustomerID]]&lt;&gt;""),"Yes","No")</f>
        <v>Yes</v>
      </c>
      <c r="J19098" s="4">
        <f>EOMONTH(OnlineRetail[[#This Row],[InvoiceDate]],-1)+1</f>
        <v>40848</v>
      </c>
      <c r="K19098" s="6">
        <f>OnlineRetail[[#This Row],[Quantity]]*OnlineRetail[[#This Row],[UnitPrice]]</f>
        <v>22.5</v>
      </c>
      <c r="L19098" t="str">
        <f t="shared" si="298"/>
        <v>13934|Nov-2011</v>
      </c>
    </row>
    <row r="19099" spans="1:12">
      <c r="A19099">
        <v>543925</v>
      </c>
      <c r="B19099" t="s">
        <v>278</v>
      </c>
      <c r="C19099" t="s">
        <v>50</v>
      </c>
      <c r="D19099">
        <v>14</v>
      </c>
      <c r="E19099" s="1">
        <v>40865.67291666667</v>
      </c>
      <c r="F19099">
        <v>9.9499999999999993</v>
      </c>
      <c r="G19099">
        <v>13083</v>
      </c>
      <c r="H19099" t="s">
        <v>22</v>
      </c>
      <c r="I19099" t="str">
        <f>IF(AND(LEFT(OnlineRetail[[#This Row],[InvoiceNo]],1)&lt;&gt;"C",OnlineRetail[[#This Row],[CustomerID]]&lt;&gt;""),"Yes","No")</f>
        <v>Yes</v>
      </c>
      <c r="J19099" s="4">
        <f>EOMONTH(OnlineRetail[[#This Row],[InvoiceDate]],-1)+1</f>
        <v>40848</v>
      </c>
      <c r="K19099" s="6">
        <f>OnlineRetail[[#This Row],[Quantity]]*OnlineRetail[[#This Row],[UnitPrice]]</f>
        <v>139.29999999999998</v>
      </c>
      <c r="L19099" t="str">
        <f t="shared" si="298"/>
        <v>13083|Nov-2011</v>
      </c>
    </row>
    <row r="19100" spans="1:12">
      <c r="A19100">
        <v>545995</v>
      </c>
      <c r="B19100" t="s">
        <v>119</v>
      </c>
      <c r="C19100" t="s">
        <v>42</v>
      </c>
      <c r="D19100">
        <v>15</v>
      </c>
      <c r="E19100" s="1">
        <v>40865.691666666673</v>
      </c>
      <c r="F19100">
        <v>4.95</v>
      </c>
      <c r="G19100">
        <v>12610</v>
      </c>
      <c r="H19100" t="s">
        <v>10</v>
      </c>
      <c r="I19100" t="str">
        <f>IF(AND(LEFT(OnlineRetail[[#This Row],[InvoiceNo]],1)&lt;&gt;"C",OnlineRetail[[#This Row],[CustomerID]]&lt;&gt;""),"Yes","No")</f>
        <v>Yes</v>
      </c>
      <c r="J19100" s="4">
        <f>EOMONTH(OnlineRetail[[#This Row],[InvoiceDate]],-1)+1</f>
        <v>40848</v>
      </c>
      <c r="K19100" s="6">
        <f>OnlineRetail[[#This Row],[Quantity]]*OnlineRetail[[#This Row],[UnitPrice]]</f>
        <v>74.25</v>
      </c>
      <c r="L19100" t="str">
        <f t="shared" si="298"/>
        <v>12610|Nov-2011</v>
      </c>
    </row>
    <row r="19101" spans="1:12">
      <c r="A19101">
        <v>538916</v>
      </c>
      <c r="B19101" t="s">
        <v>180</v>
      </c>
      <c r="C19101" t="s">
        <v>29</v>
      </c>
      <c r="D19101">
        <v>24</v>
      </c>
      <c r="E19101" s="1">
        <v>40865.695138888892</v>
      </c>
      <c r="F19101">
        <v>4.25</v>
      </c>
      <c r="G19101">
        <v>13973</v>
      </c>
      <c r="H19101" t="s">
        <v>10</v>
      </c>
      <c r="I19101" t="str">
        <f>IF(AND(LEFT(OnlineRetail[[#This Row],[InvoiceNo]],1)&lt;&gt;"C",OnlineRetail[[#This Row],[CustomerID]]&lt;&gt;""),"Yes","No")</f>
        <v>Yes</v>
      </c>
      <c r="J19101" s="4">
        <f>EOMONTH(OnlineRetail[[#This Row],[InvoiceDate]],-1)+1</f>
        <v>40848</v>
      </c>
      <c r="K19101" s="6">
        <f>OnlineRetail[[#This Row],[Quantity]]*OnlineRetail[[#This Row],[UnitPrice]]</f>
        <v>102</v>
      </c>
      <c r="L19101" t="str">
        <f t="shared" si="298"/>
        <v>13973|Nov-2011</v>
      </c>
    </row>
    <row r="19102" spans="1:12">
      <c r="A19102">
        <v>555842</v>
      </c>
      <c r="B19102" t="s">
        <v>210</v>
      </c>
      <c r="C19102" t="s">
        <v>46</v>
      </c>
      <c r="D19102">
        <v>11</v>
      </c>
      <c r="E19102" s="1">
        <v>40865.695833333331</v>
      </c>
      <c r="F19102">
        <v>4.25</v>
      </c>
      <c r="G19102">
        <v>12667</v>
      </c>
      <c r="H19102" t="s">
        <v>36</v>
      </c>
      <c r="I19102" t="str">
        <f>IF(AND(LEFT(OnlineRetail[[#This Row],[InvoiceNo]],1)&lt;&gt;"C",OnlineRetail[[#This Row],[CustomerID]]&lt;&gt;""),"Yes","No")</f>
        <v>Yes</v>
      </c>
      <c r="J19102" s="4">
        <f>EOMONTH(OnlineRetail[[#This Row],[InvoiceDate]],-1)+1</f>
        <v>40848</v>
      </c>
      <c r="K19102" s="6">
        <f>OnlineRetail[[#This Row],[Quantity]]*OnlineRetail[[#This Row],[UnitPrice]]</f>
        <v>46.75</v>
      </c>
      <c r="L19102" t="str">
        <f t="shared" si="298"/>
        <v>12667|Nov-2011</v>
      </c>
    </row>
    <row r="19103" spans="1:12">
      <c r="A19103">
        <v>542745</v>
      </c>
      <c r="B19103" t="s">
        <v>182</v>
      </c>
      <c r="C19103" t="s">
        <v>33</v>
      </c>
      <c r="D19103">
        <v>11</v>
      </c>
      <c r="E19103" s="1">
        <v>40865.707638888889</v>
      </c>
      <c r="F19103">
        <v>5.95</v>
      </c>
      <c r="G19103">
        <v>14012</v>
      </c>
      <c r="H19103" t="s">
        <v>10</v>
      </c>
      <c r="I19103" t="str">
        <f>IF(AND(LEFT(OnlineRetail[[#This Row],[InvoiceNo]],1)&lt;&gt;"C",OnlineRetail[[#This Row],[CustomerID]]&lt;&gt;""),"Yes","No")</f>
        <v>Yes</v>
      </c>
      <c r="J19103" s="4">
        <f>EOMONTH(OnlineRetail[[#This Row],[InvoiceDate]],-1)+1</f>
        <v>40848</v>
      </c>
      <c r="K19103" s="6">
        <f>OnlineRetail[[#This Row],[Quantity]]*OnlineRetail[[#This Row],[UnitPrice]]</f>
        <v>65.45</v>
      </c>
      <c r="L19103" t="str">
        <f t="shared" si="298"/>
        <v>14012|Nov-2011</v>
      </c>
    </row>
    <row r="19104" spans="1:12">
      <c r="A19104">
        <v>542266</v>
      </c>
      <c r="B19104" t="s">
        <v>203</v>
      </c>
      <c r="C19104" t="s">
        <v>40</v>
      </c>
      <c r="D19104">
        <v>4</v>
      </c>
      <c r="E19104" s="1">
        <v>40865.713194444441</v>
      </c>
      <c r="F19104">
        <v>5.95</v>
      </c>
      <c r="G19104">
        <v>13310</v>
      </c>
      <c r="H19104" t="s">
        <v>10</v>
      </c>
      <c r="I19104" t="str">
        <f>IF(AND(LEFT(OnlineRetail[[#This Row],[InvoiceNo]],1)&lt;&gt;"C",OnlineRetail[[#This Row],[CustomerID]]&lt;&gt;""),"Yes","No")</f>
        <v>Yes</v>
      </c>
      <c r="J19104" s="4">
        <f>EOMONTH(OnlineRetail[[#This Row],[InvoiceDate]],-1)+1</f>
        <v>40848</v>
      </c>
      <c r="K19104" s="6">
        <f>OnlineRetail[[#This Row],[Quantity]]*OnlineRetail[[#This Row],[UnitPrice]]</f>
        <v>23.8</v>
      </c>
      <c r="L19104" t="str">
        <f t="shared" si="298"/>
        <v>13310|Nov-2011</v>
      </c>
    </row>
    <row r="19105" spans="1:12">
      <c r="A19105">
        <v>536789</v>
      </c>
      <c r="B19105" t="s">
        <v>108</v>
      </c>
      <c r="C19105" t="s">
        <v>62</v>
      </c>
      <c r="D19105">
        <v>21</v>
      </c>
      <c r="E19105" s="1">
        <v>40865.717361111107</v>
      </c>
      <c r="F19105">
        <v>2.5499999999999998</v>
      </c>
      <c r="G19105">
        <v>13875</v>
      </c>
      <c r="H19105" t="s">
        <v>10</v>
      </c>
      <c r="I19105" t="str">
        <f>IF(AND(LEFT(OnlineRetail[[#This Row],[InvoiceNo]],1)&lt;&gt;"C",OnlineRetail[[#This Row],[CustomerID]]&lt;&gt;""),"Yes","No")</f>
        <v>Yes</v>
      </c>
      <c r="J19105" s="4">
        <f>EOMONTH(OnlineRetail[[#This Row],[InvoiceDate]],-1)+1</f>
        <v>40848</v>
      </c>
      <c r="K19105" s="6">
        <f>OnlineRetail[[#This Row],[Quantity]]*OnlineRetail[[#This Row],[UnitPrice]]</f>
        <v>53.55</v>
      </c>
      <c r="L19105" t="str">
        <f t="shared" si="298"/>
        <v>13875|Nov-2011</v>
      </c>
    </row>
    <row r="19106" spans="1:12">
      <c r="A19106">
        <v>552747</v>
      </c>
      <c r="B19106" t="s">
        <v>35</v>
      </c>
      <c r="C19106" t="s">
        <v>72</v>
      </c>
      <c r="D19106">
        <v>3</v>
      </c>
      <c r="E19106" s="1">
        <v>40865.724999999999</v>
      </c>
      <c r="F19106">
        <v>0.85</v>
      </c>
      <c r="G19106">
        <v>12856</v>
      </c>
      <c r="H19106" t="s">
        <v>10</v>
      </c>
      <c r="I19106" t="str">
        <f>IF(AND(LEFT(OnlineRetail[[#This Row],[InvoiceNo]],1)&lt;&gt;"C",OnlineRetail[[#This Row],[CustomerID]]&lt;&gt;""),"Yes","No")</f>
        <v>Yes</v>
      </c>
      <c r="J19106" s="4">
        <f>EOMONTH(OnlineRetail[[#This Row],[InvoiceDate]],-1)+1</f>
        <v>40848</v>
      </c>
      <c r="K19106" s="6">
        <f>OnlineRetail[[#This Row],[Quantity]]*OnlineRetail[[#This Row],[UnitPrice]]</f>
        <v>2.5499999999999998</v>
      </c>
      <c r="L19106" t="str">
        <f t="shared" si="298"/>
        <v>12856|Nov-2011</v>
      </c>
    </row>
    <row r="19107" spans="1:12">
      <c r="A19107">
        <v>540304</v>
      </c>
      <c r="B19107" t="s">
        <v>191</v>
      </c>
      <c r="C19107" t="s">
        <v>72</v>
      </c>
      <c r="D19107">
        <v>14</v>
      </c>
      <c r="E19107" s="1">
        <v>40865.724999999999</v>
      </c>
      <c r="F19107">
        <v>1.25</v>
      </c>
      <c r="G19107">
        <v>13643</v>
      </c>
      <c r="H19107" t="s">
        <v>17</v>
      </c>
      <c r="I19107" t="str">
        <f>IF(AND(LEFT(OnlineRetail[[#This Row],[InvoiceNo]],1)&lt;&gt;"C",OnlineRetail[[#This Row],[CustomerID]]&lt;&gt;""),"Yes","No")</f>
        <v>Yes</v>
      </c>
      <c r="J19107" s="4">
        <f>EOMONTH(OnlineRetail[[#This Row],[InvoiceDate]],-1)+1</f>
        <v>40848</v>
      </c>
      <c r="K19107" s="6">
        <f>OnlineRetail[[#This Row],[Quantity]]*OnlineRetail[[#This Row],[UnitPrice]]</f>
        <v>17.5</v>
      </c>
      <c r="L19107" t="str">
        <f t="shared" si="298"/>
        <v>13643|Nov-2011</v>
      </c>
    </row>
    <row r="19108" spans="1:12">
      <c r="A19108">
        <v>555577</v>
      </c>
      <c r="B19108" t="s">
        <v>100</v>
      </c>
      <c r="C19108" t="s">
        <v>9</v>
      </c>
      <c r="D19108">
        <v>18</v>
      </c>
      <c r="E19108" s="1">
        <v>40865.726388888892</v>
      </c>
      <c r="F19108">
        <v>9.9499999999999993</v>
      </c>
      <c r="G19108">
        <v>14271</v>
      </c>
      <c r="H19108" t="s">
        <v>10</v>
      </c>
      <c r="I19108" t="str">
        <f>IF(AND(LEFT(OnlineRetail[[#This Row],[InvoiceNo]],1)&lt;&gt;"C",OnlineRetail[[#This Row],[CustomerID]]&lt;&gt;""),"Yes","No")</f>
        <v>Yes</v>
      </c>
      <c r="J19108" s="4">
        <f>EOMONTH(OnlineRetail[[#This Row],[InvoiceDate]],-1)+1</f>
        <v>40848</v>
      </c>
      <c r="K19108" s="6">
        <f>OnlineRetail[[#This Row],[Quantity]]*OnlineRetail[[#This Row],[UnitPrice]]</f>
        <v>179.1</v>
      </c>
      <c r="L19108" t="str">
        <f t="shared" si="298"/>
        <v>14271|Nov-2011</v>
      </c>
    </row>
    <row r="19109" spans="1:12">
      <c r="A19109">
        <v>539306</v>
      </c>
      <c r="B19109" t="s">
        <v>118</v>
      </c>
      <c r="C19109" t="s">
        <v>46</v>
      </c>
      <c r="D19109">
        <v>9</v>
      </c>
      <c r="E19109" s="1">
        <v>40865.727777777778</v>
      </c>
      <c r="F19109">
        <v>4.25</v>
      </c>
      <c r="G19109">
        <v>13965</v>
      </c>
      <c r="H19109" t="s">
        <v>10</v>
      </c>
      <c r="I19109" t="str">
        <f>IF(AND(LEFT(OnlineRetail[[#This Row],[InvoiceNo]],1)&lt;&gt;"C",OnlineRetail[[#This Row],[CustomerID]]&lt;&gt;""),"Yes","No")</f>
        <v>Yes</v>
      </c>
      <c r="J19109" s="4">
        <f>EOMONTH(OnlineRetail[[#This Row],[InvoiceDate]],-1)+1</f>
        <v>40848</v>
      </c>
      <c r="K19109" s="6">
        <f>OnlineRetail[[#This Row],[Quantity]]*OnlineRetail[[#This Row],[UnitPrice]]</f>
        <v>38.25</v>
      </c>
      <c r="L19109" t="str">
        <f t="shared" si="298"/>
        <v>13965|Nov-2011</v>
      </c>
    </row>
    <row r="19110" spans="1:12">
      <c r="A19110">
        <v>550510</v>
      </c>
      <c r="B19110" t="s">
        <v>197</v>
      </c>
      <c r="C19110" t="s">
        <v>50</v>
      </c>
      <c r="D19110">
        <v>11</v>
      </c>
      <c r="E19110" s="1">
        <v>40865.732638888891</v>
      </c>
      <c r="F19110">
        <v>7.95</v>
      </c>
      <c r="G19110">
        <v>12490</v>
      </c>
      <c r="H19110" t="s">
        <v>10</v>
      </c>
      <c r="I19110" t="str">
        <f>IF(AND(LEFT(OnlineRetail[[#This Row],[InvoiceNo]],1)&lt;&gt;"C",OnlineRetail[[#This Row],[CustomerID]]&lt;&gt;""),"Yes","No")</f>
        <v>Yes</v>
      </c>
      <c r="J19110" s="4">
        <f>EOMONTH(OnlineRetail[[#This Row],[InvoiceDate]],-1)+1</f>
        <v>40848</v>
      </c>
      <c r="K19110" s="6">
        <f>OnlineRetail[[#This Row],[Quantity]]*OnlineRetail[[#This Row],[UnitPrice]]</f>
        <v>87.45</v>
      </c>
      <c r="L19110" t="str">
        <f t="shared" si="298"/>
        <v>12490|Nov-2011</v>
      </c>
    </row>
    <row r="19111" spans="1:12">
      <c r="A19111">
        <v>549246</v>
      </c>
      <c r="B19111" t="s">
        <v>41</v>
      </c>
      <c r="C19111" t="s">
        <v>72</v>
      </c>
      <c r="D19111">
        <v>7</v>
      </c>
      <c r="E19111" s="1">
        <v>40865.736111111109</v>
      </c>
      <c r="F19111">
        <v>9.9499999999999993</v>
      </c>
      <c r="G19111">
        <v>13540</v>
      </c>
      <c r="H19111" t="s">
        <v>10</v>
      </c>
      <c r="I19111" t="str">
        <f>IF(AND(LEFT(OnlineRetail[[#This Row],[InvoiceNo]],1)&lt;&gt;"C",OnlineRetail[[#This Row],[CustomerID]]&lt;&gt;""),"Yes","No")</f>
        <v>Yes</v>
      </c>
      <c r="J19111" s="4">
        <f>EOMONTH(OnlineRetail[[#This Row],[InvoiceDate]],-1)+1</f>
        <v>40848</v>
      </c>
      <c r="K19111" s="6">
        <f>OnlineRetail[[#This Row],[Quantity]]*OnlineRetail[[#This Row],[UnitPrice]]</f>
        <v>69.649999999999991</v>
      </c>
      <c r="L19111" t="str">
        <f t="shared" si="298"/>
        <v>13540|Nov-2011</v>
      </c>
    </row>
    <row r="19112" spans="1:12">
      <c r="A19112">
        <v>540502</v>
      </c>
      <c r="B19112" t="s">
        <v>286</v>
      </c>
      <c r="C19112" t="s">
        <v>16</v>
      </c>
      <c r="D19112">
        <v>14</v>
      </c>
      <c r="E19112" s="1">
        <v>40865.739583333343</v>
      </c>
      <c r="F19112">
        <v>9.9499999999999993</v>
      </c>
      <c r="G19112">
        <v>13021</v>
      </c>
      <c r="H19112" t="s">
        <v>10</v>
      </c>
      <c r="I19112" t="str">
        <f>IF(AND(LEFT(OnlineRetail[[#This Row],[InvoiceNo]],1)&lt;&gt;"C",OnlineRetail[[#This Row],[CustomerID]]&lt;&gt;""),"Yes","No")</f>
        <v>Yes</v>
      </c>
      <c r="J19112" s="4">
        <f>EOMONTH(OnlineRetail[[#This Row],[InvoiceDate]],-1)+1</f>
        <v>40848</v>
      </c>
      <c r="K19112" s="6">
        <f>OnlineRetail[[#This Row],[Quantity]]*OnlineRetail[[#This Row],[UnitPrice]]</f>
        <v>139.29999999999998</v>
      </c>
      <c r="L19112" t="str">
        <f t="shared" si="298"/>
        <v>13021|Nov-2011</v>
      </c>
    </row>
    <row r="19113" spans="1:12">
      <c r="A19113">
        <v>543435</v>
      </c>
      <c r="B19113" t="s">
        <v>253</v>
      </c>
      <c r="C19113" t="s">
        <v>14</v>
      </c>
      <c r="D19113">
        <v>18</v>
      </c>
      <c r="E19113" s="1">
        <v>40865.745833333327</v>
      </c>
      <c r="F19113">
        <v>5.95</v>
      </c>
      <c r="G19113">
        <v>14256</v>
      </c>
      <c r="H19113" t="s">
        <v>10</v>
      </c>
      <c r="I19113" t="str">
        <f>IF(AND(LEFT(OnlineRetail[[#This Row],[InvoiceNo]],1)&lt;&gt;"C",OnlineRetail[[#This Row],[CustomerID]]&lt;&gt;""),"Yes","No")</f>
        <v>Yes</v>
      </c>
      <c r="J19113" s="4">
        <f>EOMONTH(OnlineRetail[[#This Row],[InvoiceDate]],-1)+1</f>
        <v>40848</v>
      </c>
      <c r="K19113" s="6">
        <f>OnlineRetail[[#This Row],[Quantity]]*OnlineRetail[[#This Row],[UnitPrice]]</f>
        <v>107.10000000000001</v>
      </c>
      <c r="L19113" t="str">
        <f t="shared" si="298"/>
        <v>14256|Nov-2011</v>
      </c>
    </row>
    <row r="19114" spans="1:12">
      <c r="A19114">
        <v>553295</v>
      </c>
      <c r="B19114" t="s">
        <v>80</v>
      </c>
      <c r="C19114" t="s">
        <v>48</v>
      </c>
      <c r="D19114">
        <v>22</v>
      </c>
      <c r="E19114" s="1">
        <v>40865.746527777781</v>
      </c>
      <c r="F19114">
        <v>2.1</v>
      </c>
      <c r="G19114">
        <v>12875</v>
      </c>
      <c r="H19114" t="s">
        <v>10</v>
      </c>
      <c r="I19114" t="str">
        <f>IF(AND(LEFT(OnlineRetail[[#This Row],[InvoiceNo]],1)&lt;&gt;"C",OnlineRetail[[#This Row],[CustomerID]]&lt;&gt;""),"Yes","No")</f>
        <v>Yes</v>
      </c>
      <c r="J19114" s="4">
        <f>EOMONTH(OnlineRetail[[#This Row],[InvoiceDate]],-1)+1</f>
        <v>40848</v>
      </c>
      <c r="K19114" s="6">
        <f>OnlineRetail[[#This Row],[Quantity]]*OnlineRetail[[#This Row],[UnitPrice]]</f>
        <v>46.2</v>
      </c>
      <c r="L19114" t="str">
        <f t="shared" si="298"/>
        <v>12875|Nov-2011</v>
      </c>
    </row>
    <row r="19115" spans="1:12">
      <c r="A19115">
        <v>552657</v>
      </c>
      <c r="B19115" t="s">
        <v>216</v>
      </c>
      <c r="C19115" t="s">
        <v>42</v>
      </c>
      <c r="D19115">
        <v>12</v>
      </c>
      <c r="E19115" s="1">
        <v>40865.775000000001</v>
      </c>
      <c r="F19115">
        <v>2.1</v>
      </c>
      <c r="G19115">
        <v>13081</v>
      </c>
      <c r="H19115" t="s">
        <v>10</v>
      </c>
      <c r="I19115" t="str">
        <f>IF(AND(LEFT(OnlineRetail[[#This Row],[InvoiceNo]],1)&lt;&gt;"C",OnlineRetail[[#This Row],[CustomerID]]&lt;&gt;""),"Yes","No")</f>
        <v>Yes</v>
      </c>
      <c r="J19115" s="4">
        <f>EOMONTH(OnlineRetail[[#This Row],[InvoiceDate]],-1)+1</f>
        <v>40848</v>
      </c>
      <c r="K19115" s="6">
        <f>OnlineRetail[[#This Row],[Quantity]]*OnlineRetail[[#This Row],[UnitPrice]]</f>
        <v>25.200000000000003</v>
      </c>
      <c r="L19115" t="str">
        <f t="shared" si="298"/>
        <v>13081|Nov-2011</v>
      </c>
    </row>
    <row r="19116" spans="1:12">
      <c r="A19116">
        <v>552263</v>
      </c>
      <c r="B19116" t="s">
        <v>191</v>
      </c>
      <c r="C19116" t="s">
        <v>27</v>
      </c>
      <c r="D19116">
        <v>21</v>
      </c>
      <c r="E19116" s="1">
        <v>40865.794444444437</v>
      </c>
      <c r="F19116">
        <v>2.1</v>
      </c>
      <c r="G19116">
        <v>13271</v>
      </c>
      <c r="H19116" t="s">
        <v>10</v>
      </c>
      <c r="I19116" t="str">
        <f>IF(AND(LEFT(OnlineRetail[[#This Row],[InvoiceNo]],1)&lt;&gt;"C",OnlineRetail[[#This Row],[CustomerID]]&lt;&gt;""),"Yes","No")</f>
        <v>Yes</v>
      </c>
      <c r="J19116" s="4">
        <f>EOMONTH(OnlineRetail[[#This Row],[InvoiceDate]],-1)+1</f>
        <v>40848</v>
      </c>
      <c r="K19116" s="6">
        <f>OnlineRetail[[#This Row],[Quantity]]*OnlineRetail[[#This Row],[UnitPrice]]</f>
        <v>44.1</v>
      </c>
      <c r="L19116" t="str">
        <f t="shared" si="298"/>
        <v>13271|Nov-2011</v>
      </c>
    </row>
    <row r="19117" spans="1:12">
      <c r="A19117">
        <v>540560</v>
      </c>
      <c r="B19117" t="s">
        <v>43</v>
      </c>
      <c r="C19117" t="s">
        <v>72</v>
      </c>
      <c r="D19117">
        <v>14</v>
      </c>
      <c r="E19117" s="1">
        <v>40865.811111111107</v>
      </c>
      <c r="F19117">
        <v>1.65</v>
      </c>
      <c r="G19117">
        <v>12946</v>
      </c>
      <c r="H19117" t="s">
        <v>10</v>
      </c>
      <c r="I19117" t="str">
        <f>IF(AND(LEFT(OnlineRetail[[#This Row],[InvoiceNo]],1)&lt;&gt;"C",OnlineRetail[[#This Row],[CustomerID]]&lt;&gt;""),"Yes","No")</f>
        <v>Yes</v>
      </c>
      <c r="J19117" s="4">
        <f>EOMONTH(OnlineRetail[[#This Row],[InvoiceDate]],-1)+1</f>
        <v>40848</v>
      </c>
      <c r="K19117" s="6">
        <f>OnlineRetail[[#This Row],[Quantity]]*OnlineRetail[[#This Row],[UnitPrice]]</f>
        <v>23.099999999999998</v>
      </c>
      <c r="L19117" t="str">
        <f t="shared" si="298"/>
        <v>12946|Nov-2011</v>
      </c>
    </row>
    <row r="19118" spans="1:12">
      <c r="A19118">
        <v>556002</v>
      </c>
      <c r="B19118" t="s">
        <v>101</v>
      </c>
      <c r="C19118" t="s">
        <v>9</v>
      </c>
      <c r="D19118">
        <v>5</v>
      </c>
      <c r="E19118" s="1">
        <v>40865.81527777778</v>
      </c>
      <c r="F19118">
        <v>4.25</v>
      </c>
      <c r="G19118">
        <v>12357</v>
      </c>
      <c r="H19118" t="s">
        <v>10</v>
      </c>
      <c r="I19118" t="str">
        <f>IF(AND(LEFT(OnlineRetail[[#This Row],[InvoiceNo]],1)&lt;&gt;"C",OnlineRetail[[#This Row],[CustomerID]]&lt;&gt;""),"Yes","No")</f>
        <v>Yes</v>
      </c>
      <c r="J19118" s="4">
        <f>EOMONTH(OnlineRetail[[#This Row],[InvoiceDate]],-1)+1</f>
        <v>40848</v>
      </c>
      <c r="K19118" s="6">
        <f>OnlineRetail[[#This Row],[Quantity]]*OnlineRetail[[#This Row],[UnitPrice]]</f>
        <v>21.25</v>
      </c>
      <c r="L19118" t="str">
        <f t="shared" si="298"/>
        <v>12357|Nov-2011</v>
      </c>
    </row>
    <row r="19119" spans="1:12">
      <c r="A19119">
        <v>555531</v>
      </c>
      <c r="B19119" t="s">
        <v>129</v>
      </c>
      <c r="C19119" t="s">
        <v>24</v>
      </c>
      <c r="D19119">
        <v>14</v>
      </c>
      <c r="E19119" s="1">
        <v>40865.818749999999</v>
      </c>
      <c r="F19119">
        <v>3.39</v>
      </c>
      <c r="G19119">
        <v>13810</v>
      </c>
      <c r="H19119" t="s">
        <v>10</v>
      </c>
      <c r="I19119" t="str">
        <f>IF(AND(LEFT(OnlineRetail[[#This Row],[InvoiceNo]],1)&lt;&gt;"C",OnlineRetail[[#This Row],[CustomerID]]&lt;&gt;""),"Yes","No")</f>
        <v>Yes</v>
      </c>
      <c r="J19119" s="4">
        <f>EOMONTH(OnlineRetail[[#This Row],[InvoiceDate]],-1)+1</f>
        <v>40848</v>
      </c>
      <c r="K19119" s="6">
        <f>OnlineRetail[[#This Row],[Quantity]]*OnlineRetail[[#This Row],[UnitPrice]]</f>
        <v>47.46</v>
      </c>
      <c r="L19119" t="str">
        <f t="shared" si="298"/>
        <v>13810|Nov-2011</v>
      </c>
    </row>
    <row r="19120" spans="1:12">
      <c r="A19120">
        <v>556311</v>
      </c>
      <c r="B19120" t="s">
        <v>146</v>
      </c>
      <c r="C19120" t="s">
        <v>62</v>
      </c>
      <c r="D19120">
        <v>1</v>
      </c>
      <c r="E19120" s="1">
        <v>40865.824305555558</v>
      </c>
      <c r="F19120">
        <v>2.5499999999999998</v>
      </c>
      <c r="G19120">
        <v>13108</v>
      </c>
      <c r="H19120" t="s">
        <v>10</v>
      </c>
      <c r="I19120" t="str">
        <f>IF(AND(LEFT(OnlineRetail[[#This Row],[InvoiceNo]],1)&lt;&gt;"C",OnlineRetail[[#This Row],[CustomerID]]&lt;&gt;""),"Yes","No")</f>
        <v>Yes</v>
      </c>
      <c r="J19120" s="4">
        <f>EOMONTH(OnlineRetail[[#This Row],[InvoiceDate]],-1)+1</f>
        <v>40848</v>
      </c>
      <c r="K19120" s="6">
        <f>OnlineRetail[[#This Row],[Quantity]]*OnlineRetail[[#This Row],[UnitPrice]]</f>
        <v>2.5499999999999998</v>
      </c>
      <c r="L19120" t="str">
        <f t="shared" si="298"/>
        <v>13108|Nov-2011</v>
      </c>
    </row>
    <row r="19121" spans="1:12">
      <c r="A19121">
        <v>549584</v>
      </c>
      <c r="B19121" t="s">
        <v>264</v>
      </c>
      <c r="C19121" t="s">
        <v>33</v>
      </c>
      <c r="D19121">
        <v>17</v>
      </c>
      <c r="E19121" s="1">
        <v>40865.82916666667</v>
      </c>
      <c r="F19121">
        <v>3.39</v>
      </c>
      <c r="G19121">
        <v>13035</v>
      </c>
      <c r="H19121" t="s">
        <v>10</v>
      </c>
      <c r="I19121" t="str">
        <f>IF(AND(LEFT(OnlineRetail[[#This Row],[InvoiceNo]],1)&lt;&gt;"C",OnlineRetail[[#This Row],[CustomerID]]&lt;&gt;""),"Yes","No")</f>
        <v>Yes</v>
      </c>
      <c r="J19121" s="4">
        <f>EOMONTH(OnlineRetail[[#This Row],[InvoiceDate]],-1)+1</f>
        <v>40848</v>
      </c>
      <c r="K19121" s="6">
        <f>OnlineRetail[[#This Row],[Quantity]]*OnlineRetail[[#This Row],[UnitPrice]]</f>
        <v>57.63</v>
      </c>
      <c r="L19121" t="str">
        <f t="shared" si="298"/>
        <v>13035|Nov-2011</v>
      </c>
    </row>
    <row r="19122" spans="1:12">
      <c r="A19122">
        <v>552825</v>
      </c>
      <c r="B19122" t="s">
        <v>64</v>
      </c>
      <c r="C19122" t="s">
        <v>9</v>
      </c>
      <c r="D19122">
        <v>7</v>
      </c>
      <c r="E19122" s="1">
        <v>40866.334027777782</v>
      </c>
      <c r="F19122">
        <v>5.95</v>
      </c>
      <c r="G19122">
        <v>13903</v>
      </c>
      <c r="H19122" t="s">
        <v>10</v>
      </c>
      <c r="I19122" t="str">
        <f>IF(AND(LEFT(OnlineRetail[[#This Row],[InvoiceNo]],1)&lt;&gt;"C",OnlineRetail[[#This Row],[CustomerID]]&lt;&gt;""),"Yes","No")</f>
        <v>Yes</v>
      </c>
      <c r="J19122" s="4">
        <f>EOMONTH(OnlineRetail[[#This Row],[InvoiceDate]],-1)+1</f>
        <v>40848</v>
      </c>
      <c r="K19122" s="6">
        <f>OnlineRetail[[#This Row],[Quantity]]*OnlineRetail[[#This Row],[UnitPrice]]</f>
        <v>41.65</v>
      </c>
      <c r="L19122" t="str">
        <f t="shared" si="298"/>
        <v>13903|Nov-2011</v>
      </c>
    </row>
    <row r="19123" spans="1:12">
      <c r="A19123">
        <v>542285</v>
      </c>
      <c r="B19123" t="s">
        <v>140</v>
      </c>
      <c r="C19123" t="s">
        <v>72</v>
      </c>
      <c r="D19123">
        <v>2</v>
      </c>
      <c r="E19123" s="1">
        <v>40866.345833333333</v>
      </c>
      <c r="F19123">
        <v>3.39</v>
      </c>
      <c r="G19123">
        <v>13549</v>
      </c>
      <c r="H19123" t="s">
        <v>10</v>
      </c>
      <c r="I19123" t="str">
        <f>IF(AND(LEFT(OnlineRetail[[#This Row],[InvoiceNo]],1)&lt;&gt;"C",OnlineRetail[[#This Row],[CustomerID]]&lt;&gt;""),"Yes","No")</f>
        <v>Yes</v>
      </c>
      <c r="J19123" s="4">
        <f>EOMONTH(OnlineRetail[[#This Row],[InvoiceDate]],-1)+1</f>
        <v>40848</v>
      </c>
      <c r="K19123" s="6">
        <f>OnlineRetail[[#This Row],[Quantity]]*OnlineRetail[[#This Row],[UnitPrice]]</f>
        <v>6.78</v>
      </c>
      <c r="L19123" t="str">
        <f t="shared" si="298"/>
        <v>13549|Nov-2011</v>
      </c>
    </row>
    <row r="19124" spans="1:12">
      <c r="A19124">
        <v>553327</v>
      </c>
      <c r="B19124" t="s">
        <v>43</v>
      </c>
      <c r="C19124" t="s">
        <v>29</v>
      </c>
      <c r="D19124">
        <v>17</v>
      </c>
      <c r="E19124" s="1">
        <v>40866.368055555547</v>
      </c>
      <c r="F19124">
        <v>5.95</v>
      </c>
      <c r="G19124">
        <v>13790</v>
      </c>
      <c r="H19124" t="s">
        <v>10</v>
      </c>
      <c r="I19124" t="str">
        <f>IF(AND(LEFT(OnlineRetail[[#This Row],[InvoiceNo]],1)&lt;&gt;"C",OnlineRetail[[#This Row],[CustomerID]]&lt;&gt;""),"Yes","No")</f>
        <v>Yes</v>
      </c>
      <c r="J19124" s="4">
        <f>EOMONTH(OnlineRetail[[#This Row],[InvoiceDate]],-1)+1</f>
        <v>40848</v>
      </c>
      <c r="K19124" s="6">
        <f>OnlineRetail[[#This Row],[Quantity]]*OnlineRetail[[#This Row],[UnitPrice]]</f>
        <v>101.15</v>
      </c>
      <c r="L19124" t="str">
        <f t="shared" si="298"/>
        <v>13790|Nov-2011</v>
      </c>
    </row>
    <row r="19125" spans="1:12">
      <c r="A19125">
        <v>541669</v>
      </c>
      <c r="B19125" t="s">
        <v>84</v>
      </c>
      <c r="C19125" t="s">
        <v>14</v>
      </c>
      <c r="D19125">
        <v>10</v>
      </c>
      <c r="E19125" s="1">
        <v>40866.370138888888</v>
      </c>
      <c r="F19125">
        <v>5.95</v>
      </c>
      <c r="G19125">
        <v>12796</v>
      </c>
      <c r="H19125" t="s">
        <v>70</v>
      </c>
      <c r="I19125" t="str">
        <f>IF(AND(LEFT(OnlineRetail[[#This Row],[InvoiceNo]],1)&lt;&gt;"C",OnlineRetail[[#This Row],[CustomerID]]&lt;&gt;""),"Yes","No")</f>
        <v>Yes</v>
      </c>
      <c r="J19125" s="4">
        <f>EOMONTH(OnlineRetail[[#This Row],[InvoiceDate]],-1)+1</f>
        <v>40848</v>
      </c>
      <c r="K19125" s="6">
        <f>OnlineRetail[[#This Row],[Quantity]]*OnlineRetail[[#This Row],[UnitPrice]]</f>
        <v>59.5</v>
      </c>
      <c r="L19125" t="str">
        <f t="shared" si="298"/>
        <v>12796|Nov-2011</v>
      </c>
    </row>
    <row r="19126" spans="1:12">
      <c r="A19126">
        <v>548364</v>
      </c>
      <c r="B19126" t="s">
        <v>119</v>
      </c>
      <c r="C19126" t="s">
        <v>83</v>
      </c>
      <c r="D19126">
        <v>6</v>
      </c>
      <c r="E19126" s="1">
        <v>40866.374305555553</v>
      </c>
      <c r="F19126">
        <v>2.1</v>
      </c>
      <c r="G19126">
        <v>14256</v>
      </c>
      <c r="H19126" t="s">
        <v>36</v>
      </c>
      <c r="I19126" t="str">
        <f>IF(AND(LEFT(OnlineRetail[[#This Row],[InvoiceNo]],1)&lt;&gt;"C",OnlineRetail[[#This Row],[CustomerID]]&lt;&gt;""),"Yes","No")</f>
        <v>Yes</v>
      </c>
      <c r="J19126" s="4">
        <f>EOMONTH(OnlineRetail[[#This Row],[InvoiceDate]],-1)+1</f>
        <v>40848</v>
      </c>
      <c r="K19126" s="6">
        <f>OnlineRetail[[#This Row],[Quantity]]*OnlineRetail[[#This Row],[UnitPrice]]</f>
        <v>12.600000000000001</v>
      </c>
      <c r="L19126" t="str">
        <f t="shared" si="298"/>
        <v>14256|Nov-2011</v>
      </c>
    </row>
    <row r="19127" spans="1:12">
      <c r="A19127">
        <v>549227</v>
      </c>
      <c r="B19127" t="s">
        <v>250</v>
      </c>
      <c r="C19127" t="s">
        <v>27</v>
      </c>
      <c r="D19127">
        <v>12</v>
      </c>
      <c r="E19127" s="1">
        <v>40866.379166666673</v>
      </c>
      <c r="F19127">
        <v>3.39</v>
      </c>
      <c r="G19127">
        <v>13478</v>
      </c>
      <c r="H19127" t="s">
        <v>10</v>
      </c>
      <c r="I19127" t="str">
        <f>IF(AND(LEFT(OnlineRetail[[#This Row],[InvoiceNo]],1)&lt;&gt;"C",OnlineRetail[[#This Row],[CustomerID]]&lt;&gt;""),"Yes","No")</f>
        <v>Yes</v>
      </c>
      <c r="J19127" s="4">
        <f>EOMONTH(OnlineRetail[[#This Row],[InvoiceDate]],-1)+1</f>
        <v>40848</v>
      </c>
      <c r="K19127" s="6">
        <f>OnlineRetail[[#This Row],[Quantity]]*OnlineRetail[[#This Row],[UnitPrice]]</f>
        <v>40.68</v>
      </c>
      <c r="L19127" t="str">
        <f t="shared" si="298"/>
        <v>13478|Nov-2011</v>
      </c>
    </row>
    <row r="19128" spans="1:12">
      <c r="A19128">
        <v>546400</v>
      </c>
      <c r="B19128" t="s">
        <v>210</v>
      </c>
      <c r="C19128" t="s">
        <v>40</v>
      </c>
      <c r="D19128">
        <v>23</v>
      </c>
      <c r="E19128" s="1">
        <v>40866.384722222218</v>
      </c>
      <c r="F19128">
        <v>4.25</v>
      </c>
      <c r="G19128">
        <v>13587</v>
      </c>
      <c r="H19128" t="s">
        <v>31</v>
      </c>
      <c r="I19128" t="str">
        <f>IF(AND(LEFT(OnlineRetail[[#This Row],[InvoiceNo]],1)&lt;&gt;"C",OnlineRetail[[#This Row],[CustomerID]]&lt;&gt;""),"Yes","No")</f>
        <v>Yes</v>
      </c>
      <c r="J19128" s="4">
        <f>EOMONTH(OnlineRetail[[#This Row],[InvoiceDate]],-1)+1</f>
        <v>40848</v>
      </c>
      <c r="K19128" s="6">
        <f>OnlineRetail[[#This Row],[Quantity]]*OnlineRetail[[#This Row],[UnitPrice]]</f>
        <v>97.75</v>
      </c>
      <c r="L19128" t="str">
        <f t="shared" si="298"/>
        <v>13587|Nov-2011</v>
      </c>
    </row>
    <row r="19129" spans="1:12">
      <c r="A19129">
        <v>540786</v>
      </c>
      <c r="B19129" t="s">
        <v>122</v>
      </c>
      <c r="C19129" t="s">
        <v>29</v>
      </c>
      <c r="D19129">
        <v>8</v>
      </c>
      <c r="E19129" s="1">
        <v>40866.393055555563</v>
      </c>
      <c r="F19129">
        <v>1.25</v>
      </c>
      <c r="G19129">
        <v>14072</v>
      </c>
      <c r="H19129" t="s">
        <v>10</v>
      </c>
      <c r="I19129" t="str">
        <f>IF(AND(LEFT(OnlineRetail[[#This Row],[InvoiceNo]],1)&lt;&gt;"C",OnlineRetail[[#This Row],[CustomerID]]&lt;&gt;""),"Yes","No")</f>
        <v>Yes</v>
      </c>
      <c r="J19129" s="4">
        <f>EOMONTH(OnlineRetail[[#This Row],[InvoiceDate]],-1)+1</f>
        <v>40848</v>
      </c>
      <c r="K19129" s="6">
        <f>OnlineRetail[[#This Row],[Quantity]]*OnlineRetail[[#This Row],[UnitPrice]]</f>
        <v>10</v>
      </c>
      <c r="L19129" t="str">
        <f t="shared" si="298"/>
        <v>14072|Nov-2011</v>
      </c>
    </row>
    <row r="19130" spans="1:12">
      <c r="A19130">
        <v>544316</v>
      </c>
      <c r="B19130" t="s">
        <v>218</v>
      </c>
      <c r="C19130" t="s">
        <v>72</v>
      </c>
      <c r="D19130">
        <v>22</v>
      </c>
      <c r="E19130" s="1">
        <v>40866.411111111112</v>
      </c>
      <c r="F19130">
        <v>9.9499999999999993</v>
      </c>
      <c r="G19130">
        <v>13344</v>
      </c>
      <c r="H19130" t="s">
        <v>70</v>
      </c>
      <c r="I19130" t="str">
        <f>IF(AND(LEFT(OnlineRetail[[#This Row],[InvoiceNo]],1)&lt;&gt;"C",OnlineRetail[[#This Row],[CustomerID]]&lt;&gt;""),"Yes","No")</f>
        <v>Yes</v>
      </c>
      <c r="J19130" s="4">
        <f>EOMONTH(OnlineRetail[[#This Row],[InvoiceDate]],-1)+1</f>
        <v>40848</v>
      </c>
      <c r="K19130" s="6">
        <f>OnlineRetail[[#This Row],[Quantity]]*OnlineRetail[[#This Row],[UnitPrice]]</f>
        <v>218.89999999999998</v>
      </c>
      <c r="L19130" t="str">
        <f t="shared" si="298"/>
        <v>13344|Nov-2011</v>
      </c>
    </row>
    <row r="19131" spans="1:12">
      <c r="A19131">
        <v>549235</v>
      </c>
      <c r="B19131" t="s">
        <v>187</v>
      </c>
      <c r="C19131" t="s">
        <v>21</v>
      </c>
      <c r="D19131">
        <v>14</v>
      </c>
      <c r="E19131" s="1">
        <v>40866.411805555559</v>
      </c>
      <c r="F19131">
        <v>9.9499999999999993</v>
      </c>
      <c r="G19131">
        <v>13158</v>
      </c>
      <c r="H19131" t="s">
        <v>10</v>
      </c>
      <c r="I19131" t="str">
        <f>IF(AND(LEFT(OnlineRetail[[#This Row],[InvoiceNo]],1)&lt;&gt;"C",OnlineRetail[[#This Row],[CustomerID]]&lt;&gt;""),"Yes","No")</f>
        <v>Yes</v>
      </c>
      <c r="J19131" s="4">
        <f>EOMONTH(OnlineRetail[[#This Row],[InvoiceDate]],-1)+1</f>
        <v>40848</v>
      </c>
      <c r="K19131" s="6">
        <f>OnlineRetail[[#This Row],[Quantity]]*OnlineRetail[[#This Row],[UnitPrice]]</f>
        <v>139.29999999999998</v>
      </c>
      <c r="L19131" t="str">
        <f t="shared" si="298"/>
        <v>13158|Nov-2011</v>
      </c>
    </row>
    <row r="19132" spans="1:12">
      <c r="A19132">
        <v>544414</v>
      </c>
      <c r="B19132" t="s">
        <v>67</v>
      </c>
      <c r="C19132" t="s">
        <v>39</v>
      </c>
      <c r="D19132">
        <v>16</v>
      </c>
      <c r="E19132" s="1">
        <v>40866.419444444437</v>
      </c>
      <c r="F19132">
        <v>7.95</v>
      </c>
      <c r="G19132">
        <v>13972</v>
      </c>
      <c r="H19132" t="s">
        <v>10</v>
      </c>
      <c r="I19132" t="str">
        <f>IF(AND(LEFT(OnlineRetail[[#This Row],[InvoiceNo]],1)&lt;&gt;"C",OnlineRetail[[#This Row],[CustomerID]]&lt;&gt;""),"Yes","No")</f>
        <v>Yes</v>
      </c>
      <c r="J19132" s="4">
        <f>EOMONTH(OnlineRetail[[#This Row],[InvoiceDate]],-1)+1</f>
        <v>40848</v>
      </c>
      <c r="K19132" s="6">
        <f>OnlineRetail[[#This Row],[Quantity]]*OnlineRetail[[#This Row],[UnitPrice]]</f>
        <v>127.2</v>
      </c>
      <c r="L19132" t="str">
        <f t="shared" si="298"/>
        <v>13972|Nov-2011</v>
      </c>
    </row>
    <row r="19133" spans="1:12">
      <c r="A19133">
        <v>549687</v>
      </c>
      <c r="B19133" t="s">
        <v>273</v>
      </c>
      <c r="C19133" t="s">
        <v>42</v>
      </c>
      <c r="D19133">
        <v>6</v>
      </c>
      <c r="E19133" s="1">
        <v>40866.42083333333</v>
      </c>
      <c r="F19133">
        <v>5.95</v>
      </c>
      <c r="G19133">
        <v>13384</v>
      </c>
      <c r="H19133" t="s">
        <v>10</v>
      </c>
      <c r="I19133" t="str">
        <f>IF(AND(LEFT(OnlineRetail[[#This Row],[InvoiceNo]],1)&lt;&gt;"C",OnlineRetail[[#This Row],[CustomerID]]&lt;&gt;""),"Yes","No")</f>
        <v>Yes</v>
      </c>
      <c r="J19133" s="4">
        <f>EOMONTH(OnlineRetail[[#This Row],[InvoiceDate]],-1)+1</f>
        <v>40848</v>
      </c>
      <c r="K19133" s="6">
        <f>OnlineRetail[[#This Row],[Quantity]]*OnlineRetail[[#This Row],[UnitPrice]]</f>
        <v>35.700000000000003</v>
      </c>
      <c r="L19133" t="str">
        <f t="shared" si="298"/>
        <v>13384|Nov-2011</v>
      </c>
    </row>
    <row r="19134" spans="1:12">
      <c r="A19134">
        <v>546589</v>
      </c>
      <c r="B19134" t="s">
        <v>207</v>
      </c>
      <c r="C19134" t="s">
        <v>72</v>
      </c>
      <c r="D19134">
        <v>1</v>
      </c>
      <c r="E19134" s="1">
        <v>40866.43472222222</v>
      </c>
      <c r="F19134">
        <v>7.95</v>
      </c>
      <c r="G19134">
        <v>14279</v>
      </c>
      <c r="H19134" t="s">
        <v>10</v>
      </c>
      <c r="I19134" t="str">
        <f>IF(AND(LEFT(OnlineRetail[[#This Row],[InvoiceNo]],1)&lt;&gt;"C",OnlineRetail[[#This Row],[CustomerID]]&lt;&gt;""),"Yes","No")</f>
        <v>Yes</v>
      </c>
      <c r="J19134" s="4">
        <f>EOMONTH(OnlineRetail[[#This Row],[InvoiceDate]],-1)+1</f>
        <v>40848</v>
      </c>
      <c r="K19134" s="6">
        <f>OnlineRetail[[#This Row],[Quantity]]*OnlineRetail[[#This Row],[UnitPrice]]</f>
        <v>7.95</v>
      </c>
      <c r="L19134" t="str">
        <f t="shared" si="298"/>
        <v>14279|Nov-2011</v>
      </c>
    </row>
    <row r="19135" spans="1:12">
      <c r="A19135">
        <v>541921</v>
      </c>
      <c r="B19135" t="s">
        <v>55</v>
      </c>
      <c r="C19135" t="s">
        <v>42</v>
      </c>
      <c r="D19135">
        <v>23</v>
      </c>
      <c r="E19135" s="1">
        <v>40866.4375</v>
      </c>
      <c r="F19135">
        <v>4.25</v>
      </c>
      <c r="G19135">
        <v>14282</v>
      </c>
      <c r="H19135" t="s">
        <v>10</v>
      </c>
      <c r="I19135" t="str">
        <f>IF(AND(LEFT(OnlineRetail[[#This Row],[InvoiceNo]],1)&lt;&gt;"C",OnlineRetail[[#This Row],[CustomerID]]&lt;&gt;""),"Yes","No")</f>
        <v>Yes</v>
      </c>
      <c r="J19135" s="4">
        <f>EOMONTH(OnlineRetail[[#This Row],[InvoiceDate]],-1)+1</f>
        <v>40848</v>
      </c>
      <c r="K19135" s="6">
        <f>OnlineRetail[[#This Row],[Quantity]]*OnlineRetail[[#This Row],[UnitPrice]]</f>
        <v>97.75</v>
      </c>
      <c r="L19135" t="str">
        <f t="shared" si="298"/>
        <v>14282|Nov-2011</v>
      </c>
    </row>
    <row r="19136" spans="1:12">
      <c r="A19136">
        <v>546241</v>
      </c>
      <c r="B19136" t="s">
        <v>269</v>
      </c>
      <c r="C19136" t="s">
        <v>14</v>
      </c>
      <c r="D19136">
        <v>20</v>
      </c>
      <c r="E19136" s="1">
        <v>40866.447222222218</v>
      </c>
      <c r="F19136">
        <v>5.95</v>
      </c>
      <c r="G19136">
        <v>13724</v>
      </c>
      <c r="H19136" t="s">
        <v>17</v>
      </c>
      <c r="I19136" t="str">
        <f>IF(AND(LEFT(OnlineRetail[[#This Row],[InvoiceNo]],1)&lt;&gt;"C",OnlineRetail[[#This Row],[CustomerID]]&lt;&gt;""),"Yes","No")</f>
        <v>Yes</v>
      </c>
      <c r="J19136" s="4">
        <f>EOMONTH(OnlineRetail[[#This Row],[InvoiceDate]],-1)+1</f>
        <v>40848</v>
      </c>
      <c r="K19136" s="6">
        <f>OnlineRetail[[#This Row],[Quantity]]*OnlineRetail[[#This Row],[UnitPrice]]</f>
        <v>119</v>
      </c>
      <c r="L19136" t="str">
        <f t="shared" si="298"/>
        <v>13724|Nov-2011</v>
      </c>
    </row>
    <row r="19137" spans="1:12">
      <c r="A19137">
        <v>549117</v>
      </c>
      <c r="B19137" t="s">
        <v>94</v>
      </c>
      <c r="C19137" t="s">
        <v>29</v>
      </c>
      <c r="D19137">
        <v>18</v>
      </c>
      <c r="E19137" s="1">
        <v>40866.461111111108</v>
      </c>
      <c r="F19137">
        <v>9.9499999999999993</v>
      </c>
      <c r="G19137">
        <v>12983</v>
      </c>
      <c r="H19137" t="s">
        <v>121</v>
      </c>
      <c r="I19137" t="str">
        <f>IF(AND(LEFT(OnlineRetail[[#This Row],[InvoiceNo]],1)&lt;&gt;"C",OnlineRetail[[#This Row],[CustomerID]]&lt;&gt;""),"Yes","No")</f>
        <v>Yes</v>
      </c>
      <c r="J19137" s="4">
        <f>EOMONTH(OnlineRetail[[#This Row],[InvoiceDate]],-1)+1</f>
        <v>40848</v>
      </c>
      <c r="K19137" s="6">
        <f>OnlineRetail[[#This Row],[Quantity]]*OnlineRetail[[#This Row],[UnitPrice]]</f>
        <v>179.1</v>
      </c>
      <c r="L19137" t="str">
        <f t="shared" si="298"/>
        <v>12983|Nov-2011</v>
      </c>
    </row>
    <row r="19138" spans="1:12">
      <c r="A19138">
        <v>550072</v>
      </c>
      <c r="B19138" t="s">
        <v>117</v>
      </c>
      <c r="C19138" t="s">
        <v>33</v>
      </c>
      <c r="D19138">
        <v>14</v>
      </c>
      <c r="E19138" s="1">
        <v>40866.467361111107</v>
      </c>
      <c r="F19138">
        <v>2.1</v>
      </c>
      <c r="G19138">
        <v>12429</v>
      </c>
      <c r="H19138" t="s">
        <v>31</v>
      </c>
      <c r="I19138" t="str">
        <f>IF(AND(LEFT(OnlineRetail[[#This Row],[InvoiceNo]],1)&lt;&gt;"C",OnlineRetail[[#This Row],[CustomerID]]&lt;&gt;""),"Yes","No")</f>
        <v>Yes</v>
      </c>
      <c r="J19138" s="4">
        <f>EOMONTH(OnlineRetail[[#This Row],[InvoiceDate]],-1)+1</f>
        <v>40848</v>
      </c>
      <c r="K19138" s="6">
        <f>OnlineRetail[[#This Row],[Quantity]]*OnlineRetail[[#This Row],[UnitPrice]]</f>
        <v>29.400000000000002</v>
      </c>
      <c r="L19138" t="str">
        <f t="shared" ref="L19138:L19201" si="299">IF(I19138="Yes",G19138&amp;"|"&amp;TEXT(J19138,"mmm-yyyy"),"")</f>
        <v>12429|Nov-2011</v>
      </c>
    </row>
    <row r="19139" spans="1:12">
      <c r="A19139">
        <v>543931</v>
      </c>
      <c r="B19139" t="s">
        <v>248</v>
      </c>
      <c r="C19139" t="s">
        <v>14</v>
      </c>
      <c r="D19139">
        <v>17</v>
      </c>
      <c r="E19139" s="1">
        <v>40866.473611111112</v>
      </c>
      <c r="F19139">
        <v>1.65</v>
      </c>
      <c r="G19139">
        <v>12891</v>
      </c>
      <c r="H19139" t="s">
        <v>10</v>
      </c>
      <c r="I19139" t="str">
        <f>IF(AND(LEFT(OnlineRetail[[#This Row],[InvoiceNo]],1)&lt;&gt;"C",OnlineRetail[[#This Row],[CustomerID]]&lt;&gt;""),"Yes","No")</f>
        <v>Yes</v>
      </c>
      <c r="J19139" s="4">
        <f>EOMONTH(OnlineRetail[[#This Row],[InvoiceDate]],-1)+1</f>
        <v>40848</v>
      </c>
      <c r="K19139" s="6">
        <f>OnlineRetail[[#This Row],[Quantity]]*OnlineRetail[[#This Row],[UnitPrice]]</f>
        <v>28.049999999999997</v>
      </c>
      <c r="L19139" t="str">
        <f t="shared" si="299"/>
        <v>12891|Nov-2011</v>
      </c>
    </row>
    <row r="19140" spans="1:12">
      <c r="A19140">
        <v>549918</v>
      </c>
      <c r="B19140" t="s">
        <v>113</v>
      </c>
      <c r="C19140" t="s">
        <v>19</v>
      </c>
      <c r="D19140">
        <v>14</v>
      </c>
      <c r="E19140" s="1">
        <v>40866.474305555559</v>
      </c>
      <c r="F19140">
        <v>1.65</v>
      </c>
      <c r="G19140">
        <v>12860</v>
      </c>
      <c r="H19140" t="s">
        <v>10</v>
      </c>
      <c r="I19140" t="str">
        <f>IF(AND(LEFT(OnlineRetail[[#This Row],[InvoiceNo]],1)&lt;&gt;"C",OnlineRetail[[#This Row],[CustomerID]]&lt;&gt;""),"Yes","No")</f>
        <v>Yes</v>
      </c>
      <c r="J19140" s="4">
        <f>EOMONTH(OnlineRetail[[#This Row],[InvoiceDate]],-1)+1</f>
        <v>40848</v>
      </c>
      <c r="K19140" s="6">
        <f>OnlineRetail[[#This Row],[Quantity]]*OnlineRetail[[#This Row],[UnitPrice]]</f>
        <v>23.099999999999998</v>
      </c>
      <c r="L19140" t="str">
        <f t="shared" si="299"/>
        <v>12860|Nov-2011</v>
      </c>
    </row>
    <row r="19141" spans="1:12">
      <c r="A19141">
        <v>541166</v>
      </c>
      <c r="B19141" t="s">
        <v>65</v>
      </c>
      <c r="C19141" t="s">
        <v>19</v>
      </c>
      <c r="D19141">
        <v>8</v>
      </c>
      <c r="E19141" s="1">
        <v>40866.476388888892</v>
      </c>
      <c r="F19141">
        <v>3.39</v>
      </c>
      <c r="G19141">
        <v>13494</v>
      </c>
      <c r="H19141" t="s">
        <v>31</v>
      </c>
      <c r="I19141" t="str">
        <f>IF(AND(LEFT(OnlineRetail[[#This Row],[InvoiceNo]],1)&lt;&gt;"C",OnlineRetail[[#This Row],[CustomerID]]&lt;&gt;""),"Yes","No")</f>
        <v>Yes</v>
      </c>
      <c r="J19141" s="4">
        <f>EOMONTH(OnlineRetail[[#This Row],[InvoiceDate]],-1)+1</f>
        <v>40848</v>
      </c>
      <c r="K19141" s="6">
        <f>OnlineRetail[[#This Row],[Quantity]]*OnlineRetail[[#This Row],[UnitPrice]]</f>
        <v>27.12</v>
      </c>
      <c r="L19141" t="str">
        <f t="shared" si="299"/>
        <v>13494|Nov-2011</v>
      </c>
    </row>
    <row r="19142" spans="1:12">
      <c r="A19142">
        <v>548966</v>
      </c>
      <c r="B19142" t="s">
        <v>240</v>
      </c>
      <c r="C19142" t="s">
        <v>29</v>
      </c>
      <c r="D19142">
        <v>21</v>
      </c>
      <c r="E19142" s="1">
        <v>40866.479166666657</v>
      </c>
      <c r="F19142">
        <v>4.95</v>
      </c>
      <c r="G19142">
        <v>13721</v>
      </c>
      <c r="H19142" t="s">
        <v>10</v>
      </c>
      <c r="I19142" t="str">
        <f>IF(AND(LEFT(OnlineRetail[[#This Row],[InvoiceNo]],1)&lt;&gt;"C",OnlineRetail[[#This Row],[CustomerID]]&lt;&gt;""),"Yes","No")</f>
        <v>Yes</v>
      </c>
      <c r="J19142" s="4">
        <f>EOMONTH(OnlineRetail[[#This Row],[InvoiceDate]],-1)+1</f>
        <v>40848</v>
      </c>
      <c r="K19142" s="6">
        <f>OnlineRetail[[#This Row],[Quantity]]*OnlineRetail[[#This Row],[UnitPrice]]</f>
        <v>103.95</v>
      </c>
      <c r="L19142" t="str">
        <f t="shared" si="299"/>
        <v>13721|Nov-2011</v>
      </c>
    </row>
    <row r="19143" spans="1:12">
      <c r="A19143">
        <v>540913</v>
      </c>
      <c r="B19143" t="s">
        <v>223</v>
      </c>
      <c r="C19143" t="s">
        <v>83</v>
      </c>
      <c r="D19143">
        <v>22</v>
      </c>
      <c r="E19143" s="1">
        <v>40866.479861111111</v>
      </c>
      <c r="F19143">
        <v>2.5499999999999998</v>
      </c>
      <c r="G19143">
        <v>13579</v>
      </c>
      <c r="H19143" t="s">
        <v>10</v>
      </c>
      <c r="I19143" t="str">
        <f>IF(AND(LEFT(OnlineRetail[[#This Row],[InvoiceNo]],1)&lt;&gt;"C",OnlineRetail[[#This Row],[CustomerID]]&lt;&gt;""),"Yes","No")</f>
        <v>Yes</v>
      </c>
      <c r="J19143" s="4">
        <f>EOMONTH(OnlineRetail[[#This Row],[InvoiceDate]],-1)+1</f>
        <v>40848</v>
      </c>
      <c r="K19143" s="6">
        <f>OnlineRetail[[#This Row],[Quantity]]*OnlineRetail[[#This Row],[UnitPrice]]</f>
        <v>56.099999999999994</v>
      </c>
      <c r="L19143" t="str">
        <f t="shared" si="299"/>
        <v>13579|Nov-2011</v>
      </c>
    </row>
    <row r="19144" spans="1:12">
      <c r="A19144">
        <v>536706</v>
      </c>
      <c r="B19144" t="s">
        <v>88</v>
      </c>
      <c r="C19144" t="s">
        <v>40</v>
      </c>
      <c r="D19144">
        <v>8</v>
      </c>
      <c r="E19144" s="1">
        <v>40866.48541666667</v>
      </c>
      <c r="F19144">
        <v>0.85</v>
      </c>
      <c r="G19144">
        <v>12727</v>
      </c>
      <c r="H19144" t="s">
        <v>10</v>
      </c>
      <c r="I19144" t="str">
        <f>IF(AND(LEFT(OnlineRetail[[#This Row],[InvoiceNo]],1)&lt;&gt;"C",OnlineRetail[[#This Row],[CustomerID]]&lt;&gt;""),"Yes","No")</f>
        <v>Yes</v>
      </c>
      <c r="J19144" s="4">
        <f>EOMONTH(OnlineRetail[[#This Row],[InvoiceDate]],-1)+1</f>
        <v>40848</v>
      </c>
      <c r="K19144" s="6">
        <f>OnlineRetail[[#This Row],[Quantity]]*OnlineRetail[[#This Row],[UnitPrice]]</f>
        <v>6.8</v>
      </c>
      <c r="L19144" t="str">
        <f t="shared" si="299"/>
        <v>12727|Nov-2011</v>
      </c>
    </row>
    <row r="19145" spans="1:12">
      <c r="A19145">
        <v>541153</v>
      </c>
      <c r="B19145" t="s">
        <v>61</v>
      </c>
      <c r="C19145" t="s">
        <v>40</v>
      </c>
      <c r="D19145">
        <v>13</v>
      </c>
      <c r="E19145" s="1">
        <v>40866.495138888888</v>
      </c>
      <c r="F19145">
        <v>4.25</v>
      </c>
      <c r="G19145">
        <v>12887</v>
      </c>
      <c r="H19145" t="s">
        <v>10</v>
      </c>
      <c r="I19145" t="str">
        <f>IF(AND(LEFT(OnlineRetail[[#This Row],[InvoiceNo]],1)&lt;&gt;"C",OnlineRetail[[#This Row],[CustomerID]]&lt;&gt;""),"Yes","No")</f>
        <v>Yes</v>
      </c>
      <c r="J19145" s="4">
        <f>EOMONTH(OnlineRetail[[#This Row],[InvoiceDate]],-1)+1</f>
        <v>40848</v>
      </c>
      <c r="K19145" s="6">
        <f>OnlineRetail[[#This Row],[Quantity]]*OnlineRetail[[#This Row],[UnitPrice]]</f>
        <v>55.25</v>
      </c>
      <c r="L19145" t="str">
        <f t="shared" si="299"/>
        <v>12887|Nov-2011</v>
      </c>
    </row>
    <row r="19146" spans="1:12">
      <c r="A19146">
        <v>547719</v>
      </c>
      <c r="B19146" t="s">
        <v>286</v>
      </c>
      <c r="C19146" t="s">
        <v>19</v>
      </c>
      <c r="D19146">
        <v>13</v>
      </c>
      <c r="E19146" s="1">
        <v>40866.497916666667</v>
      </c>
      <c r="F19146">
        <v>3.39</v>
      </c>
      <c r="G19146">
        <v>12653</v>
      </c>
      <c r="H19146" t="s">
        <v>10</v>
      </c>
      <c r="I19146" t="str">
        <f>IF(AND(LEFT(OnlineRetail[[#This Row],[InvoiceNo]],1)&lt;&gt;"C",OnlineRetail[[#This Row],[CustomerID]]&lt;&gt;""),"Yes","No")</f>
        <v>Yes</v>
      </c>
      <c r="J19146" s="4">
        <f>EOMONTH(OnlineRetail[[#This Row],[InvoiceDate]],-1)+1</f>
        <v>40848</v>
      </c>
      <c r="K19146" s="6">
        <f>OnlineRetail[[#This Row],[Quantity]]*OnlineRetail[[#This Row],[UnitPrice]]</f>
        <v>44.07</v>
      </c>
      <c r="L19146" t="str">
        <f t="shared" si="299"/>
        <v>12653|Nov-2011</v>
      </c>
    </row>
    <row r="19147" spans="1:12">
      <c r="A19147">
        <v>550159</v>
      </c>
      <c r="B19147" t="s">
        <v>299</v>
      </c>
      <c r="C19147" t="s">
        <v>46</v>
      </c>
      <c r="D19147">
        <v>16</v>
      </c>
      <c r="E19147" s="1">
        <v>40866.5</v>
      </c>
      <c r="F19147">
        <v>3.39</v>
      </c>
      <c r="G19147">
        <v>14335</v>
      </c>
      <c r="H19147" t="s">
        <v>10</v>
      </c>
      <c r="I19147" t="str">
        <f>IF(AND(LEFT(OnlineRetail[[#This Row],[InvoiceNo]],1)&lt;&gt;"C",OnlineRetail[[#This Row],[CustomerID]]&lt;&gt;""),"Yes","No")</f>
        <v>Yes</v>
      </c>
      <c r="J19147" s="4">
        <f>EOMONTH(OnlineRetail[[#This Row],[InvoiceDate]],-1)+1</f>
        <v>40848</v>
      </c>
      <c r="K19147" s="6">
        <f>OnlineRetail[[#This Row],[Quantity]]*OnlineRetail[[#This Row],[UnitPrice]]</f>
        <v>54.24</v>
      </c>
      <c r="L19147" t="str">
        <f t="shared" si="299"/>
        <v>14335|Nov-2011</v>
      </c>
    </row>
    <row r="19148" spans="1:12">
      <c r="A19148">
        <v>555317</v>
      </c>
      <c r="B19148" t="s">
        <v>160</v>
      </c>
      <c r="C19148" t="s">
        <v>53</v>
      </c>
      <c r="D19148">
        <v>2</v>
      </c>
      <c r="E19148" s="1">
        <v>40866.508333333331</v>
      </c>
      <c r="F19148">
        <v>5.95</v>
      </c>
      <c r="G19148">
        <v>12993</v>
      </c>
      <c r="H19148" t="s">
        <v>10</v>
      </c>
      <c r="I19148" t="str">
        <f>IF(AND(LEFT(OnlineRetail[[#This Row],[InvoiceNo]],1)&lt;&gt;"C",OnlineRetail[[#This Row],[CustomerID]]&lt;&gt;""),"Yes","No")</f>
        <v>Yes</v>
      </c>
      <c r="J19148" s="4">
        <f>EOMONTH(OnlineRetail[[#This Row],[InvoiceDate]],-1)+1</f>
        <v>40848</v>
      </c>
      <c r="K19148" s="6">
        <f>OnlineRetail[[#This Row],[Quantity]]*OnlineRetail[[#This Row],[UnitPrice]]</f>
        <v>11.9</v>
      </c>
      <c r="L19148" t="str">
        <f t="shared" si="299"/>
        <v>12993|Nov-2011</v>
      </c>
    </row>
    <row r="19149" spans="1:12">
      <c r="A19149">
        <v>540529</v>
      </c>
      <c r="B19149" t="s">
        <v>203</v>
      </c>
      <c r="C19149" t="s">
        <v>53</v>
      </c>
      <c r="D19149">
        <v>9</v>
      </c>
      <c r="E19149" s="1">
        <v>40866.51458333333</v>
      </c>
      <c r="F19149">
        <v>0.85</v>
      </c>
      <c r="G19149">
        <v>13327</v>
      </c>
      <c r="H19149" t="s">
        <v>36</v>
      </c>
      <c r="I19149" t="str">
        <f>IF(AND(LEFT(OnlineRetail[[#This Row],[InvoiceNo]],1)&lt;&gt;"C",OnlineRetail[[#This Row],[CustomerID]]&lt;&gt;""),"Yes","No")</f>
        <v>Yes</v>
      </c>
      <c r="J19149" s="4">
        <f>EOMONTH(OnlineRetail[[#This Row],[InvoiceDate]],-1)+1</f>
        <v>40848</v>
      </c>
      <c r="K19149" s="6">
        <f>OnlineRetail[[#This Row],[Quantity]]*OnlineRetail[[#This Row],[UnitPrice]]</f>
        <v>7.6499999999999995</v>
      </c>
      <c r="L19149" t="str">
        <f t="shared" si="299"/>
        <v>13327|Nov-2011</v>
      </c>
    </row>
    <row r="19150" spans="1:12">
      <c r="A19150">
        <v>542593</v>
      </c>
      <c r="B19150" t="s">
        <v>28</v>
      </c>
      <c r="C19150" t="s">
        <v>29</v>
      </c>
      <c r="D19150">
        <v>20</v>
      </c>
      <c r="E19150" s="1">
        <v>40866.530555555553</v>
      </c>
      <c r="F19150">
        <v>4.95</v>
      </c>
      <c r="G19150">
        <v>14219</v>
      </c>
      <c r="H19150" t="s">
        <v>10</v>
      </c>
      <c r="I19150" t="str">
        <f>IF(AND(LEFT(OnlineRetail[[#This Row],[InvoiceNo]],1)&lt;&gt;"C",OnlineRetail[[#This Row],[CustomerID]]&lt;&gt;""),"Yes","No")</f>
        <v>Yes</v>
      </c>
      <c r="J19150" s="4">
        <f>EOMONTH(OnlineRetail[[#This Row],[InvoiceDate]],-1)+1</f>
        <v>40848</v>
      </c>
      <c r="K19150" s="6">
        <f>OnlineRetail[[#This Row],[Quantity]]*OnlineRetail[[#This Row],[UnitPrice]]</f>
        <v>99</v>
      </c>
      <c r="L19150" t="str">
        <f t="shared" si="299"/>
        <v>14219|Nov-2011</v>
      </c>
    </row>
    <row r="19151" spans="1:12">
      <c r="A19151">
        <v>552694</v>
      </c>
      <c r="B19151" t="s">
        <v>97</v>
      </c>
      <c r="C19151" t="s">
        <v>53</v>
      </c>
      <c r="D19151">
        <v>17</v>
      </c>
      <c r="E19151" s="1">
        <v>40866.537499999999</v>
      </c>
      <c r="F19151">
        <v>9.9499999999999993</v>
      </c>
      <c r="G19151">
        <v>14183</v>
      </c>
      <c r="H19151" t="s">
        <v>17</v>
      </c>
      <c r="I19151" t="str">
        <f>IF(AND(LEFT(OnlineRetail[[#This Row],[InvoiceNo]],1)&lt;&gt;"C",OnlineRetail[[#This Row],[CustomerID]]&lt;&gt;""),"Yes","No")</f>
        <v>Yes</v>
      </c>
      <c r="J19151" s="4">
        <f>EOMONTH(OnlineRetail[[#This Row],[InvoiceDate]],-1)+1</f>
        <v>40848</v>
      </c>
      <c r="K19151" s="6">
        <f>OnlineRetail[[#This Row],[Quantity]]*OnlineRetail[[#This Row],[UnitPrice]]</f>
        <v>169.14999999999998</v>
      </c>
      <c r="L19151" t="str">
        <f t="shared" si="299"/>
        <v>14183|Nov-2011</v>
      </c>
    </row>
    <row r="19152" spans="1:12">
      <c r="A19152">
        <v>548789</v>
      </c>
      <c r="B19152" t="s">
        <v>85</v>
      </c>
      <c r="C19152" t="s">
        <v>19</v>
      </c>
      <c r="D19152">
        <v>6</v>
      </c>
      <c r="E19152" s="1">
        <v>40866.540277777778</v>
      </c>
      <c r="F19152">
        <v>1.25</v>
      </c>
      <c r="G19152">
        <v>13916</v>
      </c>
      <c r="H19152" t="s">
        <v>10</v>
      </c>
      <c r="I19152" t="str">
        <f>IF(AND(LEFT(OnlineRetail[[#This Row],[InvoiceNo]],1)&lt;&gt;"C",OnlineRetail[[#This Row],[CustomerID]]&lt;&gt;""),"Yes","No")</f>
        <v>Yes</v>
      </c>
      <c r="J19152" s="4">
        <f>EOMONTH(OnlineRetail[[#This Row],[InvoiceDate]],-1)+1</f>
        <v>40848</v>
      </c>
      <c r="K19152" s="6">
        <f>OnlineRetail[[#This Row],[Quantity]]*OnlineRetail[[#This Row],[UnitPrice]]</f>
        <v>7.5</v>
      </c>
      <c r="L19152" t="str">
        <f t="shared" si="299"/>
        <v>13916|Nov-2011</v>
      </c>
    </row>
    <row r="19153" spans="1:12">
      <c r="A19153">
        <v>539675</v>
      </c>
      <c r="B19153" t="s">
        <v>174</v>
      </c>
      <c r="C19153" t="s">
        <v>24</v>
      </c>
      <c r="D19153">
        <v>2</v>
      </c>
      <c r="E19153" s="1">
        <v>40866.545138888891</v>
      </c>
      <c r="F19153">
        <v>2.5499999999999998</v>
      </c>
      <c r="G19153">
        <v>13842</v>
      </c>
      <c r="H19153" t="s">
        <v>10</v>
      </c>
      <c r="I19153" t="str">
        <f>IF(AND(LEFT(OnlineRetail[[#This Row],[InvoiceNo]],1)&lt;&gt;"C",OnlineRetail[[#This Row],[CustomerID]]&lt;&gt;""),"Yes","No")</f>
        <v>Yes</v>
      </c>
      <c r="J19153" s="4">
        <f>EOMONTH(OnlineRetail[[#This Row],[InvoiceDate]],-1)+1</f>
        <v>40848</v>
      </c>
      <c r="K19153" s="6">
        <f>OnlineRetail[[#This Row],[Quantity]]*OnlineRetail[[#This Row],[UnitPrice]]</f>
        <v>5.0999999999999996</v>
      </c>
      <c r="L19153" t="str">
        <f t="shared" si="299"/>
        <v>13842|Nov-2011</v>
      </c>
    </row>
    <row r="19154" spans="1:12">
      <c r="A19154">
        <v>556028</v>
      </c>
      <c r="B19154" t="s">
        <v>222</v>
      </c>
      <c r="C19154" t="s">
        <v>27</v>
      </c>
      <c r="D19154">
        <v>23</v>
      </c>
      <c r="E19154" s="1">
        <v>40866.550000000003</v>
      </c>
      <c r="F19154">
        <v>3.39</v>
      </c>
      <c r="G19154">
        <v>12737</v>
      </c>
      <c r="H19154" t="s">
        <v>10</v>
      </c>
      <c r="I19154" t="str">
        <f>IF(AND(LEFT(OnlineRetail[[#This Row],[InvoiceNo]],1)&lt;&gt;"C",OnlineRetail[[#This Row],[CustomerID]]&lt;&gt;""),"Yes","No")</f>
        <v>Yes</v>
      </c>
      <c r="J19154" s="4">
        <f>EOMONTH(OnlineRetail[[#This Row],[InvoiceDate]],-1)+1</f>
        <v>40848</v>
      </c>
      <c r="K19154" s="6">
        <f>OnlineRetail[[#This Row],[Quantity]]*OnlineRetail[[#This Row],[UnitPrice]]</f>
        <v>77.97</v>
      </c>
      <c r="L19154" t="str">
        <f t="shared" si="299"/>
        <v>12737|Nov-2011</v>
      </c>
    </row>
    <row r="19155" spans="1:12">
      <c r="A19155">
        <v>552120</v>
      </c>
      <c r="B19155" t="s">
        <v>15</v>
      </c>
      <c r="C19155" t="s">
        <v>62</v>
      </c>
      <c r="D19155">
        <v>3</v>
      </c>
      <c r="E19155" s="1">
        <v>40866.553472222222</v>
      </c>
      <c r="F19155">
        <v>2.5499999999999998</v>
      </c>
      <c r="G19155">
        <v>14256</v>
      </c>
      <c r="H19155" t="s">
        <v>31</v>
      </c>
      <c r="I19155" t="str">
        <f>IF(AND(LEFT(OnlineRetail[[#This Row],[InvoiceNo]],1)&lt;&gt;"C",OnlineRetail[[#This Row],[CustomerID]]&lt;&gt;""),"Yes","No")</f>
        <v>Yes</v>
      </c>
      <c r="J19155" s="4">
        <f>EOMONTH(OnlineRetail[[#This Row],[InvoiceDate]],-1)+1</f>
        <v>40848</v>
      </c>
      <c r="K19155" s="6">
        <f>OnlineRetail[[#This Row],[Quantity]]*OnlineRetail[[#This Row],[UnitPrice]]</f>
        <v>7.6499999999999995</v>
      </c>
      <c r="L19155" t="str">
        <f t="shared" si="299"/>
        <v>14256|Nov-2011</v>
      </c>
    </row>
    <row r="19156" spans="1:12">
      <c r="A19156">
        <v>548826</v>
      </c>
      <c r="B19156" t="s">
        <v>265</v>
      </c>
      <c r="C19156" t="s">
        <v>29</v>
      </c>
      <c r="D19156">
        <v>19</v>
      </c>
      <c r="E19156" s="1">
        <v>40866.554166666669</v>
      </c>
      <c r="F19156">
        <v>4.25</v>
      </c>
      <c r="G19156">
        <v>12412</v>
      </c>
      <c r="H19156" t="s">
        <v>17</v>
      </c>
      <c r="I19156" t="str">
        <f>IF(AND(LEFT(OnlineRetail[[#This Row],[InvoiceNo]],1)&lt;&gt;"C",OnlineRetail[[#This Row],[CustomerID]]&lt;&gt;""),"Yes","No")</f>
        <v>Yes</v>
      </c>
      <c r="J19156" s="4">
        <f>EOMONTH(OnlineRetail[[#This Row],[InvoiceDate]],-1)+1</f>
        <v>40848</v>
      </c>
      <c r="K19156" s="6">
        <f>OnlineRetail[[#This Row],[Quantity]]*OnlineRetail[[#This Row],[UnitPrice]]</f>
        <v>80.75</v>
      </c>
      <c r="L19156" t="str">
        <f t="shared" si="299"/>
        <v>12412|Nov-2011</v>
      </c>
    </row>
    <row r="19157" spans="1:12">
      <c r="A19157">
        <v>544050</v>
      </c>
      <c r="B19157" t="s">
        <v>11</v>
      </c>
      <c r="C19157" t="s">
        <v>40</v>
      </c>
      <c r="D19157">
        <v>6</v>
      </c>
      <c r="E19157" s="1">
        <v>40866.566666666673</v>
      </c>
      <c r="F19157">
        <v>9.9499999999999993</v>
      </c>
      <c r="G19157">
        <v>14212</v>
      </c>
      <c r="H19157" t="s">
        <v>36</v>
      </c>
      <c r="I19157" t="str">
        <f>IF(AND(LEFT(OnlineRetail[[#This Row],[InvoiceNo]],1)&lt;&gt;"C",OnlineRetail[[#This Row],[CustomerID]]&lt;&gt;""),"Yes","No")</f>
        <v>Yes</v>
      </c>
      <c r="J19157" s="4">
        <f>EOMONTH(OnlineRetail[[#This Row],[InvoiceDate]],-1)+1</f>
        <v>40848</v>
      </c>
      <c r="K19157" s="6">
        <f>OnlineRetail[[#This Row],[Quantity]]*OnlineRetail[[#This Row],[UnitPrice]]</f>
        <v>59.699999999999996</v>
      </c>
      <c r="L19157" t="str">
        <f t="shared" si="299"/>
        <v>14212|Nov-2011</v>
      </c>
    </row>
    <row r="19158" spans="1:12">
      <c r="A19158">
        <v>546558</v>
      </c>
      <c r="B19158" t="s">
        <v>123</v>
      </c>
      <c r="C19158" t="s">
        <v>46</v>
      </c>
      <c r="D19158">
        <v>5</v>
      </c>
      <c r="E19158" s="1">
        <v>40866.575694444437</v>
      </c>
      <c r="F19158">
        <v>2.1</v>
      </c>
      <c r="G19158">
        <v>12376</v>
      </c>
      <c r="H19158" t="s">
        <v>10</v>
      </c>
      <c r="I19158" t="str">
        <f>IF(AND(LEFT(OnlineRetail[[#This Row],[InvoiceNo]],1)&lt;&gt;"C",OnlineRetail[[#This Row],[CustomerID]]&lt;&gt;""),"Yes","No")</f>
        <v>Yes</v>
      </c>
      <c r="J19158" s="4">
        <f>EOMONTH(OnlineRetail[[#This Row],[InvoiceDate]],-1)+1</f>
        <v>40848</v>
      </c>
      <c r="K19158" s="6">
        <f>OnlineRetail[[#This Row],[Quantity]]*OnlineRetail[[#This Row],[UnitPrice]]</f>
        <v>10.5</v>
      </c>
      <c r="L19158" t="str">
        <f t="shared" si="299"/>
        <v>12376|Nov-2011</v>
      </c>
    </row>
    <row r="19159" spans="1:12">
      <c r="A19159">
        <v>539710</v>
      </c>
      <c r="B19159" t="s">
        <v>69</v>
      </c>
      <c r="C19159" t="s">
        <v>33</v>
      </c>
      <c r="D19159">
        <v>1</v>
      </c>
      <c r="E19159" s="1">
        <v>40866.57916666667</v>
      </c>
      <c r="F19159">
        <v>3.39</v>
      </c>
      <c r="G19159">
        <v>14317</v>
      </c>
      <c r="H19159" t="s">
        <v>10</v>
      </c>
      <c r="I19159" t="str">
        <f>IF(AND(LEFT(OnlineRetail[[#This Row],[InvoiceNo]],1)&lt;&gt;"C",OnlineRetail[[#This Row],[CustomerID]]&lt;&gt;""),"Yes","No")</f>
        <v>Yes</v>
      </c>
      <c r="J19159" s="4">
        <f>EOMONTH(OnlineRetail[[#This Row],[InvoiceDate]],-1)+1</f>
        <v>40848</v>
      </c>
      <c r="K19159" s="6">
        <f>OnlineRetail[[#This Row],[Quantity]]*OnlineRetail[[#This Row],[UnitPrice]]</f>
        <v>3.39</v>
      </c>
      <c r="L19159" t="str">
        <f t="shared" si="299"/>
        <v>14317|Nov-2011</v>
      </c>
    </row>
    <row r="19160" spans="1:12">
      <c r="A19160">
        <v>547889</v>
      </c>
      <c r="B19160" t="s">
        <v>222</v>
      </c>
      <c r="C19160" t="s">
        <v>14</v>
      </c>
      <c r="D19160">
        <v>19</v>
      </c>
      <c r="E19160" s="1">
        <v>40866.57916666667</v>
      </c>
      <c r="F19160">
        <v>3.39</v>
      </c>
      <c r="G19160">
        <v>12356</v>
      </c>
      <c r="H19160" t="s">
        <v>10</v>
      </c>
      <c r="I19160" t="str">
        <f>IF(AND(LEFT(OnlineRetail[[#This Row],[InvoiceNo]],1)&lt;&gt;"C",OnlineRetail[[#This Row],[CustomerID]]&lt;&gt;""),"Yes","No")</f>
        <v>Yes</v>
      </c>
      <c r="J19160" s="4">
        <f>EOMONTH(OnlineRetail[[#This Row],[InvoiceDate]],-1)+1</f>
        <v>40848</v>
      </c>
      <c r="K19160" s="6">
        <f>OnlineRetail[[#This Row],[Quantity]]*OnlineRetail[[#This Row],[UnitPrice]]</f>
        <v>64.41</v>
      </c>
      <c r="L19160" t="str">
        <f t="shared" si="299"/>
        <v>12356|Nov-2011</v>
      </c>
    </row>
    <row r="19161" spans="1:12">
      <c r="A19161">
        <v>546617</v>
      </c>
      <c r="B19161" t="s">
        <v>51</v>
      </c>
      <c r="C19161" t="s">
        <v>14</v>
      </c>
      <c r="D19161">
        <v>14</v>
      </c>
      <c r="E19161" s="1">
        <v>40866.579861111109</v>
      </c>
      <c r="F19161">
        <v>2.1</v>
      </c>
      <c r="G19161">
        <v>13517</v>
      </c>
      <c r="H19161" t="s">
        <v>10</v>
      </c>
      <c r="I19161" t="str">
        <f>IF(AND(LEFT(OnlineRetail[[#This Row],[InvoiceNo]],1)&lt;&gt;"C",OnlineRetail[[#This Row],[CustomerID]]&lt;&gt;""),"Yes","No")</f>
        <v>Yes</v>
      </c>
      <c r="J19161" s="4">
        <f>EOMONTH(OnlineRetail[[#This Row],[InvoiceDate]],-1)+1</f>
        <v>40848</v>
      </c>
      <c r="K19161" s="6">
        <f>OnlineRetail[[#This Row],[Quantity]]*OnlineRetail[[#This Row],[UnitPrice]]</f>
        <v>29.400000000000002</v>
      </c>
      <c r="L19161" t="str">
        <f t="shared" si="299"/>
        <v>13517|Nov-2011</v>
      </c>
    </row>
    <row r="19162" spans="1:12">
      <c r="A19162">
        <v>536880</v>
      </c>
      <c r="B19162" t="s">
        <v>237</v>
      </c>
      <c r="C19162" t="s">
        <v>48</v>
      </c>
      <c r="D19162">
        <v>13</v>
      </c>
      <c r="E19162" s="1">
        <v>40866.594444444447</v>
      </c>
      <c r="F19162">
        <v>2.1</v>
      </c>
      <c r="G19162">
        <v>12759</v>
      </c>
      <c r="H19162" t="s">
        <v>10</v>
      </c>
      <c r="I19162" t="str">
        <f>IF(AND(LEFT(OnlineRetail[[#This Row],[InvoiceNo]],1)&lt;&gt;"C",OnlineRetail[[#This Row],[CustomerID]]&lt;&gt;""),"Yes","No")</f>
        <v>Yes</v>
      </c>
      <c r="J19162" s="4">
        <f>EOMONTH(OnlineRetail[[#This Row],[InvoiceDate]],-1)+1</f>
        <v>40848</v>
      </c>
      <c r="K19162" s="6">
        <f>OnlineRetail[[#This Row],[Quantity]]*OnlineRetail[[#This Row],[UnitPrice]]</f>
        <v>27.3</v>
      </c>
      <c r="L19162" t="str">
        <f t="shared" si="299"/>
        <v>12759|Nov-2011</v>
      </c>
    </row>
    <row r="19163" spans="1:12">
      <c r="A19163">
        <v>542998</v>
      </c>
      <c r="B19163" t="s">
        <v>38</v>
      </c>
      <c r="C19163" t="s">
        <v>19</v>
      </c>
      <c r="D19163">
        <v>21</v>
      </c>
      <c r="E19163" s="1">
        <v>40866.606249999997</v>
      </c>
      <c r="F19163">
        <v>1.25</v>
      </c>
      <c r="G19163">
        <v>13546</v>
      </c>
      <c r="H19163" t="s">
        <v>10</v>
      </c>
      <c r="I19163" t="str">
        <f>IF(AND(LEFT(OnlineRetail[[#This Row],[InvoiceNo]],1)&lt;&gt;"C",OnlineRetail[[#This Row],[CustomerID]]&lt;&gt;""),"Yes","No")</f>
        <v>Yes</v>
      </c>
      <c r="J19163" s="4">
        <f>EOMONTH(OnlineRetail[[#This Row],[InvoiceDate]],-1)+1</f>
        <v>40848</v>
      </c>
      <c r="K19163" s="6">
        <f>OnlineRetail[[#This Row],[Quantity]]*OnlineRetail[[#This Row],[UnitPrice]]</f>
        <v>26.25</v>
      </c>
      <c r="L19163" t="str">
        <f t="shared" si="299"/>
        <v>13546|Nov-2011</v>
      </c>
    </row>
    <row r="19164" spans="1:12">
      <c r="A19164">
        <v>549025</v>
      </c>
      <c r="B19164" t="s">
        <v>219</v>
      </c>
      <c r="C19164" t="s">
        <v>50</v>
      </c>
      <c r="D19164">
        <v>20</v>
      </c>
      <c r="E19164" s="1">
        <v>40866.615972222222</v>
      </c>
      <c r="F19164">
        <v>1.65</v>
      </c>
      <c r="G19164">
        <v>13439</v>
      </c>
      <c r="H19164" t="s">
        <v>36</v>
      </c>
      <c r="I19164" t="str">
        <f>IF(AND(LEFT(OnlineRetail[[#This Row],[InvoiceNo]],1)&lt;&gt;"C",OnlineRetail[[#This Row],[CustomerID]]&lt;&gt;""),"Yes","No")</f>
        <v>Yes</v>
      </c>
      <c r="J19164" s="4">
        <f>EOMONTH(OnlineRetail[[#This Row],[InvoiceDate]],-1)+1</f>
        <v>40848</v>
      </c>
      <c r="K19164" s="6">
        <f>OnlineRetail[[#This Row],[Quantity]]*OnlineRetail[[#This Row],[UnitPrice]]</f>
        <v>33</v>
      </c>
      <c r="L19164" t="str">
        <f t="shared" si="299"/>
        <v>13439|Nov-2011</v>
      </c>
    </row>
    <row r="19165" spans="1:12">
      <c r="A19165">
        <v>550113</v>
      </c>
      <c r="B19165" t="s">
        <v>55</v>
      </c>
      <c r="C19165" t="s">
        <v>27</v>
      </c>
      <c r="D19165">
        <v>11</v>
      </c>
      <c r="E19165" s="1">
        <v>40866.621527777781</v>
      </c>
      <c r="F19165">
        <v>2.1</v>
      </c>
      <c r="G19165">
        <v>13840</v>
      </c>
      <c r="H19165" t="s">
        <v>10</v>
      </c>
      <c r="I19165" t="str">
        <f>IF(AND(LEFT(OnlineRetail[[#This Row],[InvoiceNo]],1)&lt;&gt;"C",OnlineRetail[[#This Row],[CustomerID]]&lt;&gt;""),"Yes","No")</f>
        <v>Yes</v>
      </c>
      <c r="J19165" s="4">
        <f>EOMONTH(OnlineRetail[[#This Row],[InvoiceDate]],-1)+1</f>
        <v>40848</v>
      </c>
      <c r="K19165" s="6">
        <f>OnlineRetail[[#This Row],[Quantity]]*OnlineRetail[[#This Row],[UnitPrice]]</f>
        <v>23.1</v>
      </c>
      <c r="L19165" t="str">
        <f t="shared" si="299"/>
        <v>13840|Nov-2011</v>
      </c>
    </row>
    <row r="19166" spans="1:12">
      <c r="A19166">
        <v>554110</v>
      </c>
      <c r="B19166" t="s">
        <v>231</v>
      </c>
      <c r="C19166" t="s">
        <v>9</v>
      </c>
      <c r="D19166">
        <v>22</v>
      </c>
      <c r="E19166" s="1">
        <v>40866.625</v>
      </c>
      <c r="F19166">
        <v>0.85</v>
      </c>
      <c r="G19166">
        <v>12880</v>
      </c>
      <c r="H19166" t="s">
        <v>10</v>
      </c>
      <c r="I19166" t="str">
        <f>IF(AND(LEFT(OnlineRetail[[#This Row],[InvoiceNo]],1)&lt;&gt;"C",OnlineRetail[[#This Row],[CustomerID]]&lt;&gt;""),"Yes","No")</f>
        <v>Yes</v>
      </c>
      <c r="J19166" s="4">
        <f>EOMONTH(OnlineRetail[[#This Row],[InvoiceDate]],-1)+1</f>
        <v>40848</v>
      </c>
      <c r="K19166" s="6">
        <f>OnlineRetail[[#This Row],[Quantity]]*OnlineRetail[[#This Row],[UnitPrice]]</f>
        <v>18.7</v>
      </c>
      <c r="L19166" t="str">
        <f t="shared" si="299"/>
        <v>12880|Nov-2011</v>
      </c>
    </row>
    <row r="19167" spans="1:12">
      <c r="A19167">
        <v>556231</v>
      </c>
      <c r="B19167" t="s">
        <v>67</v>
      </c>
      <c r="C19167" t="s">
        <v>46</v>
      </c>
      <c r="D19167">
        <v>22</v>
      </c>
      <c r="E19167" s="1">
        <v>40866.631944444453</v>
      </c>
      <c r="F19167">
        <v>7.95</v>
      </c>
      <c r="G19167">
        <v>12806</v>
      </c>
      <c r="H19167" t="s">
        <v>10</v>
      </c>
      <c r="I19167" t="str">
        <f>IF(AND(LEFT(OnlineRetail[[#This Row],[InvoiceNo]],1)&lt;&gt;"C",OnlineRetail[[#This Row],[CustomerID]]&lt;&gt;""),"Yes","No")</f>
        <v>Yes</v>
      </c>
      <c r="J19167" s="4">
        <f>EOMONTH(OnlineRetail[[#This Row],[InvoiceDate]],-1)+1</f>
        <v>40848</v>
      </c>
      <c r="K19167" s="6">
        <f>OnlineRetail[[#This Row],[Quantity]]*OnlineRetail[[#This Row],[UnitPrice]]</f>
        <v>174.9</v>
      </c>
      <c r="L19167" t="str">
        <f t="shared" si="299"/>
        <v>12806|Nov-2011</v>
      </c>
    </row>
    <row r="19168" spans="1:12">
      <c r="A19168">
        <v>545457</v>
      </c>
      <c r="B19168" t="s">
        <v>132</v>
      </c>
      <c r="C19168" t="s">
        <v>62</v>
      </c>
      <c r="D19168">
        <v>21</v>
      </c>
      <c r="E19168" s="1">
        <v>40866.636111111111</v>
      </c>
      <c r="F19168">
        <v>5.95</v>
      </c>
      <c r="G19168">
        <v>12799</v>
      </c>
      <c r="H19168" t="s">
        <v>10</v>
      </c>
      <c r="I19168" t="str">
        <f>IF(AND(LEFT(OnlineRetail[[#This Row],[InvoiceNo]],1)&lt;&gt;"C",OnlineRetail[[#This Row],[CustomerID]]&lt;&gt;""),"Yes","No")</f>
        <v>Yes</v>
      </c>
      <c r="J19168" s="4">
        <f>EOMONTH(OnlineRetail[[#This Row],[InvoiceDate]],-1)+1</f>
        <v>40848</v>
      </c>
      <c r="K19168" s="6">
        <f>OnlineRetail[[#This Row],[Quantity]]*OnlineRetail[[#This Row],[UnitPrice]]</f>
        <v>124.95</v>
      </c>
      <c r="L19168" t="str">
        <f t="shared" si="299"/>
        <v>12799|Nov-2011</v>
      </c>
    </row>
    <row r="19169" spans="1:12">
      <c r="A19169">
        <v>542964</v>
      </c>
      <c r="B19169" t="s">
        <v>296</v>
      </c>
      <c r="C19169" t="s">
        <v>83</v>
      </c>
      <c r="D19169">
        <v>21</v>
      </c>
      <c r="E19169" s="1">
        <v>40866.636805555558</v>
      </c>
      <c r="F19169">
        <v>5.95</v>
      </c>
      <c r="G19169">
        <v>12994</v>
      </c>
      <c r="H19169" t="s">
        <v>10</v>
      </c>
      <c r="I19169" t="str">
        <f>IF(AND(LEFT(OnlineRetail[[#This Row],[InvoiceNo]],1)&lt;&gt;"C",OnlineRetail[[#This Row],[CustomerID]]&lt;&gt;""),"Yes","No")</f>
        <v>Yes</v>
      </c>
      <c r="J19169" s="4">
        <f>EOMONTH(OnlineRetail[[#This Row],[InvoiceDate]],-1)+1</f>
        <v>40848</v>
      </c>
      <c r="K19169" s="6">
        <f>OnlineRetail[[#This Row],[Quantity]]*OnlineRetail[[#This Row],[UnitPrice]]</f>
        <v>124.95</v>
      </c>
      <c r="L19169" t="str">
        <f t="shared" si="299"/>
        <v>12994|Nov-2011</v>
      </c>
    </row>
    <row r="19170" spans="1:12">
      <c r="A19170">
        <v>547876</v>
      </c>
      <c r="B19170" t="s">
        <v>41</v>
      </c>
      <c r="C19170" t="s">
        <v>83</v>
      </c>
      <c r="D19170">
        <v>15</v>
      </c>
      <c r="E19170" s="1">
        <v>40866.636805555558</v>
      </c>
      <c r="F19170">
        <v>4.25</v>
      </c>
      <c r="G19170">
        <v>12599</v>
      </c>
      <c r="H19170" t="s">
        <v>31</v>
      </c>
      <c r="I19170" t="str">
        <f>IF(AND(LEFT(OnlineRetail[[#This Row],[InvoiceNo]],1)&lt;&gt;"C",OnlineRetail[[#This Row],[CustomerID]]&lt;&gt;""),"Yes","No")</f>
        <v>Yes</v>
      </c>
      <c r="J19170" s="4">
        <f>EOMONTH(OnlineRetail[[#This Row],[InvoiceDate]],-1)+1</f>
        <v>40848</v>
      </c>
      <c r="K19170" s="6">
        <f>OnlineRetail[[#This Row],[Quantity]]*OnlineRetail[[#This Row],[UnitPrice]]</f>
        <v>63.75</v>
      </c>
      <c r="L19170" t="str">
        <f t="shared" si="299"/>
        <v>12599|Nov-2011</v>
      </c>
    </row>
    <row r="19171" spans="1:12">
      <c r="A19171">
        <v>538200</v>
      </c>
      <c r="B19171" t="s">
        <v>170</v>
      </c>
      <c r="C19171" t="s">
        <v>21</v>
      </c>
      <c r="D19171">
        <v>13</v>
      </c>
      <c r="E19171" s="1">
        <v>40866.638888888891</v>
      </c>
      <c r="F19171">
        <v>5.95</v>
      </c>
      <c r="G19171">
        <v>12875</v>
      </c>
      <c r="H19171" t="s">
        <v>10</v>
      </c>
      <c r="I19171" t="str">
        <f>IF(AND(LEFT(OnlineRetail[[#This Row],[InvoiceNo]],1)&lt;&gt;"C",OnlineRetail[[#This Row],[CustomerID]]&lt;&gt;""),"Yes","No")</f>
        <v>Yes</v>
      </c>
      <c r="J19171" s="4">
        <f>EOMONTH(OnlineRetail[[#This Row],[InvoiceDate]],-1)+1</f>
        <v>40848</v>
      </c>
      <c r="K19171" s="6">
        <f>OnlineRetail[[#This Row],[Quantity]]*OnlineRetail[[#This Row],[UnitPrice]]</f>
        <v>77.350000000000009</v>
      </c>
      <c r="L19171" t="str">
        <f t="shared" si="299"/>
        <v>12875|Nov-2011</v>
      </c>
    </row>
    <row r="19172" spans="1:12">
      <c r="A19172">
        <v>554666</v>
      </c>
      <c r="B19172" t="s">
        <v>208</v>
      </c>
      <c r="C19172" t="s">
        <v>16</v>
      </c>
      <c r="D19172">
        <v>14</v>
      </c>
      <c r="E19172" s="1">
        <v>40866.63958333333</v>
      </c>
      <c r="F19172">
        <v>0.85</v>
      </c>
      <c r="G19172">
        <v>13068</v>
      </c>
      <c r="H19172" t="s">
        <v>10</v>
      </c>
      <c r="I19172" t="str">
        <f>IF(AND(LEFT(OnlineRetail[[#This Row],[InvoiceNo]],1)&lt;&gt;"C",OnlineRetail[[#This Row],[CustomerID]]&lt;&gt;""),"Yes","No")</f>
        <v>Yes</v>
      </c>
      <c r="J19172" s="4">
        <f>EOMONTH(OnlineRetail[[#This Row],[InvoiceDate]],-1)+1</f>
        <v>40848</v>
      </c>
      <c r="K19172" s="6">
        <f>OnlineRetail[[#This Row],[Quantity]]*OnlineRetail[[#This Row],[UnitPrice]]</f>
        <v>11.9</v>
      </c>
      <c r="L19172" t="str">
        <f t="shared" si="299"/>
        <v>13068|Nov-2011</v>
      </c>
    </row>
    <row r="19173" spans="1:12">
      <c r="A19173">
        <v>555202</v>
      </c>
      <c r="B19173" t="s">
        <v>82</v>
      </c>
      <c r="C19173" t="s">
        <v>27</v>
      </c>
      <c r="D19173">
        <v>16</v>
      </c>
      <c r="E19173" s="1">
        <v>40866.64166666667</v>
      </c>
      <c r="F19173">
        <v>4.95</v>
      </c>
      <c r="G19173">
        <v>13060</v>
      </c>
      <c r="H19173" t="s">
        <v>10</v>
      </c>
      <c r="I19173" t="str">
        <f>IF(AND(LEFT(OnlineRetail[[#This Row],[InvoiceNo]],1)&lt;&gt;"C",OnlineRetail[[#This Row],[CustomerID]]&lt;&gt;""),"Yes","No")</f>
        <v>Yes</v>
      </c>
      <c r="J19173" s="4">
        <f>EOMONTH(OnlineRetail[[#This Row],[InvoiceDate]],-1)+1</f>
        <v>40848</v>
      </c>
      <c r="K19173" s="6">
        <f>OnlineRetail[[#This Row],[Quantity]]*OnlineRetail[[#This Row],[UnitPrice]]</f>
        <v>79.2</v>
      </c>
      <c r="L19173" t="str">
        <f t="shared" si="299"/>
        <v>13060|Nov-2011</v>
      </c>
    </row>
    <row r="19174" spans="1:12">
      <c r="A19174">
        <v>549580</v>
      </c>
      <c r="B19174" t="s">
        <v>113</v>
      </c>
      <c r="C19174" t="s">
        <v>12</v>
      </c>
      <c r="D19174">
        <v>15</v>
      </c>
      <c r="E19174" s="1">
        <v>40866.651388888888</v>
      </c>
      <c r="F19174">
        <v>9.9499999999999993</v>
      </c>
      <c r="G19174">
        <v>12817</v>
      </c>
      <c r="H19174" t="s">
        <v>10</v>
      </c>
      <c r="I19174" t="str">
        <f>IF(AND(LEFT(OnlineRetail[[#This Row],[InvoiceNo]],1)&lt;&gt;"C",OnlineRetail[[#This Row],[CustomerID]]&lt;&gt;""),"Yes","No")</f>
        <v>Yes</v>
      </c>
      <c r="J19174" s="4">
        <f>EOMONTH(OnlineRetail[[#This Row],[InvoiceDate]],-1)+1</f>
        <v>40848</v>
      </c>
      <c r="K19174" s="6">
        <f>OnlineRetail[[#This Row],[Quantity]]*OnlineRetail[[#This Row],[UnitPrice]]</f>
        <v>149.25</v>
      </c>
      <c r="L19174" t="str">
        <f t="shared" si="299"/>
        <v>12817|Nov-2011</v>
      </c>
    </row>
    <row r="19175" spans="1:12">
      <c r="A19175">
        <v>545260</v>
      </c>
      <c r="B19175" t="s">
        <v>114</v>
      </c>
      <c r="C19175" t="s">
        <v>39</v>
      </c>
      <c r="D19175">
        <v>7</v>
      </c>
      <c r="E19175" s="1">
        <v>40866.65347222222</v>
      </c>
      <c r="F19175">
        <v>7.95</v>
      </c>
      <c r="G19175">
        <v>13022</v>
      </c>
      <c r="H19175" t="s">
        <v>10</v>
      </c>
      <c r="I19175" t="str">
        <f>IF(AND(LEFT(OnlineRetail[[#This Row],[InvoiceNo]],1)&lt;&gt;"C",OnlineRetail[[#This Row],[CustomerID]]&lt;&gt;""),"Yes","No")</f>
        <v>Yes</v>
      </c>
      <c r="J19175" s="4">
        <f>EOMONTH(OnlineRetail[[#This Row],[InvoiceDate]],-1)+1</f>
        <v>40848</v>
      </c>
      <c r="K19175" s="6">
        <f>OnlineRetail[[#This Row],[Quantity]]*OnlineRetail[[#This Row],[UnitPrice]]</f>
        <v>55.65</v>
      </c>
      <c r="L19175" t="str">
        <f t="shared" si="299"/>
        <v>13022|Nov-2011</v>
      </c>
    </row>
    <row r="19176" spans="1:12">
      <c r="A19176">
        <v>542840</v>
      </c>
      <c r="B19176" t="s">
        <v>186</v>
      </c>
      <c r="C19176" t="s">
        <v>48</v>
      </c>
      <c r="D19176">
        <v>11</v>
      </c>
      <c r="E19176" s="1">
        <v>40866.682638888888</v>
      </c>
      <c r="F19176">
        <v>0.85</v>
      </c>
      <c r="G19176">
        <v>13448</v>
      </c>
      <c r="H19176" t="s">
        <v>10</v>
      </c>
      <c r="I19176" t="str">
        <f>IF(AND(LEFT(OnlineRetail[[#This Row],[InvoiceNo]],1)&lt;&gt;"C",OnlineRetail[[#This Row],[CustomerID]]&lt;&gt;""),"Yes","No")</f>
        <v>Yes</v>
      </c>
      <c r="J19176" s="4">
        <f>EOMONTH(OnlineRetail[[#This Row],[InvoiceDate]],-1)+1</f>
        <v>40848</v>
      </c>
      <c r="K19176" s="6">
        <f>OnlineRetail[[#This Row],[Quantity]]*OnlineRetail[[#This Row],[UnitPrice]]</f>
        <v>9.35</v>
      </c>
      <c r="L19176" t="str">
        <f t="shared" si="299"/>
        <v>13448|Nov-2011</v>
      </c>
    </row>
    <row r="19177" spans="1:12">
      <c r="A19177">
        <v>540448</v>
      </c>
      <c r="B19177" t="s">
        <v>205</v>
      </c>
      <c r="C19177" t="s">
        <v>83</v>
      </c>
      <c r="D19177">
        <v>20</v>
      </c>
      <c r="E19177" s="1">
        <v>40866.685416666667</v>
      </c>
      <c r="F19177">
        <v>9.9499999999999993</v>
      </c>
      <c r="G19177">
        <v>13426</v>
      </c>
      <c r="H19177" t="s">
        <v>17</v>
      </c>
      <c r="I19177" t="str">
        <f>IF(AND(LEFT(OnlineRetail[[#This Row],[InvoiceNo]],1)&lt;&gt;"C",OnlineRetail[[#This Row],[CustomerID]]&lt;&gt;""),"Yes","No")</f>
        <v>Yes</v>
      </c>
      <c r="J19177" s="4">
        <f>EOMONTH(OnlineRetail[[#This Row],[InvoiceDate]],-1)+1</f>
        <v>40848</v>
      </c>
      <c r="K19177" s="6">
        <f>OnlineRetail[[#This Row],[Quantity]]*OnlineRetail[[#This Row],[UnitPrice]]</f>
        <v>199</v>
      </c>
      <c r="L19177" t="str">
        <f t="shared" si="299"/>
        <v>13426|Nov-2011</v>
      </c>
    </row>
    <row r="19178" spans="1:12">
      <c r="A19178">
        <v>545906</v>
      </c>
      <c r="B19178" t="s">
        <v>165</v>
      </c>
      <c r="C19178" t="s">
        <v>48</v>
      </c>
      <c r="D19178">
        <v>2</v>
      </c>
      <c r="E19178" s="1">
        <v>40866.688888888893</v>
      </c>
      <c r="F19178">
        <v>5.95</v>
      </c>
      <c r="G19178">
        <v>13194</v>
      </c>
      <c r="H19178" t="s">
        <v>10</v>
      </c>
      <c r="I19178" t="str">
        <f>IF(AND(LEFT(OnlineRetail[[#This Row],[InvoiceNo]],1)&lt;&gt;"C",OnlineRetail[[#This Row],[CustomerID]]&lt;&gt;""),"Yes","No")</f>
        <v>Yes</v>
      </c>
      <c r="J19178" s="4">
        <f>EOMONTH(OnlineRetail[[#This Row],[InvoiceDate]],-1)+1</f>
        <v>40848</v>
      </c>
      <c r="K19178" s="6">
        <f>OnlineRetail[[#This Row],[Quantity]]*OnlineRetail[[#This Row],[UnitPrice]]</f>
        <v>11.9</v>
      </c>
      <c r="L19178" t="str">
        <f t="shared" si="299"/>
        <v>13194|Nov-2011</v>
      </c>
    </row>
    <row r="19179" spans="1:12">
      <c r="A19179">
        <v>544735</v>
      </c>
      <c r="B19179" t="s">
        <v>216</v>
      </c>
      <c r="C19179" t="s">
        <v>24</v>
      </c>
      <c r="D19179">
        <v>11</v>
      </c>
      <c r="E19179" s="1">
        <v>40866.711805555547</v>
      </c>
      <c r="F19179">
        <v>1.25</v>
      </c>
      <c r="G19179">
        <v>13576</v>
      </c>
      <c r="H19179" t="s">
        <v>10</v>
      </c>
      <c r="I19179" t="str">
        <f>IF(AND(LEFT(OnlineRetail[[#This Row],[InvoiceNo]],1)&lt;&gt;"C",OnlineRetail[[#This Row],[CustomerID]]&lt;&gt;""),"Yes","No")</f>
        <v>Yes</v>
      </c>
      <c r="J19179" s="4">
        <f>EOMONTH(OnlineRetail[[#This Row],[InvoiceDate]],-1)+1</f>
        <v>40848</v>
      </c>
      <c r="K19179" s="6">
        <f>OnlineRetail[[#This Row],[Quantity]]*OnlineRetail[[#This Row],[UnitPrice]]</f>
        <v>13.75</v>
      </c>
      <c r="L19179" t="str">
        <f t="shared" si="299"/>
        <v>13576|Nov-2011</v>
      </c>
    </row>
    <row r="19180" spans="1:12">
      <c r="A19180">
        <v>544314</v>
      </c>
      <c r="B19180" t="s">
        <v>120</v>
      </c>
      <c r="C19180" t="s">
        <v>53</v>
      </c>
      <c r="D19180">
        <v>4</v>
      </c>
      <c r="E19180" s="1">
        <v>40866.718055555553</v>
      </c>
      <c r="F19180">
        <v>9.9499999999999993</v>
      </c>
      <c r="G19180">
        <v>13369</v>
      </c>
      <c r="H19180" t="s">
        <v>10</v>
      </c>
      <c r="I19180" t="str">
        <f>IF(AND(LEFT(OnlineRetail[[#This Row],[InvoiceNo]],1)&lt;&gt;"C",OnlineRetail[[#This Row],[CustomerID]]&lt;&gt;""),"Yes","No")</f>
        <v>Yes</v>
      </c>
      <c r="J19180" s="4">
        <f>EOMONTH(OnlineRetail[[#This Row],[InvoiceDate]],-1)+1</f>
        <v>40848</v>
      </c>
      <c r="K19180" s="6">
        <f>OnlineRetail[[#This Row],[Quantity]]*OnlineRetail[[#This Row],[UnitPrice]]</f>
        <v>39.799999999999997</v>
      </c>
      <c r="L19180" t="str">
        <f t="shared" si="299"/>
        <v>13369|Nov-2011</v>
      </c>
    </row>
    <row r="19181" spans="1:12">
      <c r="A19181">
        <v>538753</v>
      </c>
      <c r="B19181" t="s">
        <v>142</v>
      </c>
      <c r="C19181" t="s">
        <v>9</v>
      </c>
      <c r="D19181">
        <v>16</v>
      </c>
      <c r="E19181" s="1">
        <v>40866.71875</v>
      </c>
      <c r="F19181">
        <v>4.95</v>
      </c>
      <c r="G19181">
        <v>13558</v>
      </c>
      <c r="H19181" t="s">
        <v>10</v>
      </c>
      <c r="I19181" t="str">
        <f>IF(AND(LEFT(OnlineRetail[[#This Row],[InvoiceNo]],1)&lt;&gt;"C",OnlineRetail[[#This Row],[CustomerID]]&lt;&gt;""),"Yes","No")</f>
        <v>Yes</v>
      </c>
      <c r="J19181" s="4">
        <f>EOMONTH(OnlineRetail[[#This Row],[InvoiceDate]],-1)+1</f>
        <v>40848</v>
      </c>
      <c r="K19181" s="6">
        <f>OnlineRetail[[#This Row],[Quantity]]*OnlineRetail[[#This Row],[UnitPrice]]</f>
        <v>79.2</v>
      </c>
      <c r="L19181" t="str">
        <f t="shared" si="299"/>
        <v>13558|Nov-2011</v>
      </c>
    </row>
    <row r="19182" spans="1:12">
      <c r="A19182">
        <v>554856</v>
      </c>
      <c r="B19182" t="s">
        <v>77</v>
      </c>
      <c r="C19182" t="s">
        <v>72</v>
      </c>
      <c r="D19182">
        <v>8</v>
      </c>
      <c r="E19182" s="1">
        <v>40866.720138888893</v>
      </c>
      <c r="F19182">
        <v>0.85</v>
      </c>
      <c r="G19182">
        <v>13726</v>
      </c>
      <c r="H19182" t="s">
        <v>10</v>
      </c>
      <c r="I19182" t="str">
        <f>IF(AND(LEFT(OnlineRetail[[#This Row],[InvoiceNo]],1)&lt;&gt;"C",OnlineRetail[[#This Row],[CustomerID]]&lt;&gt;""),"Yes","No")</f>
        <v>Yes</v>
      </c>
      <c r="J19182" s="4">
        <f>EOMONTH(OnlineRetail[[#This Row],[InvoiceDate]],-1)+1</f>
        <v>40848</v>
      </c>
      <c r="K19182" s="6">
        <f>OnlineRetail[[#This Row],[Quantity]]*OnlineRetail[[#This Row],[UnitPrice]]</f>
        <v>6.8</v>
      </c>
      <c r="L19182" t="str">
        <f t="shared" si="299"/>
        <v>13726|Nov-2011</v>
      </c>
    </row>
    <row r="19183" spans="1:12">
      <c r="A19183">
        <v>551421</v>
      </c>
      <c r="B19183" t="s">
        <v>86</v>
      </c>
      <c r="C19183" t="s">
        <v>24</v>
      </c>
      <c r="D19183">
        <v>10</v>
      </c>
      <c r="E19183" s="1">
        <v>40866.728472222218</v>
      </c>
      <c r="F19183">
        <v>2.5499999999999998</v>
      </c>
      <c r="G19183">
        <v>13118</v>
      </c>
      <c r="H19183" t="s">
        <v>10</v>
      </c>
      <c r="I19183" t="str">
        <f>IF(AND(LEFT(OnlineRetail[[#This Row],[InvoiceNo]],1)&lt;&gt;"C",OnlineRetail[[#This Row],[CustomerID]]&lt;&gt;""),"Yes","No")</f>
        <v>Yes</v>
      </c>
      <c r="J19183" s="4">
        <f>EOMONTH(OnlineRetail[[#This Row],[InvoiceDate]],-1)+1</f>
        <v>40848</v>
      </c>
      <c r="K19183" s="6">
        <f>OnlineRetail[[#This Row],[Quantity]]*OnlineRetail[[#This Row],[UnitPrice]]</f>
        <v>25.5</v>
      </c>
      <c r="L19183" t="str">
        <f t="shared" si="299"/>
        <v>13118|Nov-2011</v>
      </c>
    </row>
    <row r="19184" spans="1:12">
      <c r="A19184">
        <v>548552</v>
      </c>
      <c r="B19184" t="s">
        <v>188</v>
      </c>
      <c r="C19184" t="s">
        <v>39</v>
      </c>
      <c r="D19184">
        <v>18</v>
      </c>
      <c r="E19184" s="1">
        <v>40866.736805555563</v>
      </c>
      <c r="F19184">
        <v>0.85</v>
      </c>
      <c r="G19184">
        <v>12973</v>
      </c>
      <c r="H19184" t="s">
        <v>10</v>
      </c>
      <c r="I19184" t="str">
        <f>IF(AND(LEFT(OnlineRetail[[#This Row],[InvoiceNo]],1)&lt;&gt;"C",OnlineRetail[[#This Row],[CustomerID]]&lt;&gt;""),"Yes","No")</f>
        <v>Yes</v>
      </c>
      <c r="J19184" s="4">
        <f>EOMONTH(OnlineRetail[[#This Row],[InvoiceDate]],-1)+1</f>
        <v>40848</v>
      </c>
      <c r="K19184" s="6">
        <f>OnlineRetail[[#This Row],[Quantity]]*OnlineRetail[[#This Row],[UnitPrice]]</f>
        <v>15.299999999999999</v>
      </c>
      <c r="L19184" t="str">
        <f t="shared" si="299"/>
        <v>12973|Nov-2011</v>
      </c>
    </row>
    <row r="19185" spans="1:12">
      <c r="A19185">
        <v>541181</v>
      </c>
      <c r="B19185" t="s">
        <v>264</v>
      </c>
      <c r="C19185" t="s">
        <v>21</v>
      </c>
      <c r="D19185">
        <v>19</v>
      </c>
      <c r="E19185" s="1">
        <v>40866.740277777782</v>
      </c>
      <c r="F19185">
        <v>9.9499999999999993</v>
      </c>
      <c r="G19185">
        <v>13017</v>
      </c>
      <c r="H19185" t="s">
        <v>17</v>
      </c>
      <c r="I19185" t="str">
        <f>IF(AND(LEFT(OnlineRetail[[#This Row],[InvoiceNo]],1)&lt;&gt;"C",OnlineRetail[[#This Row],[CustomerID]]&lt;&gt;""),"Yes","No")</f>
        <v>Yes</v>
      </c>
      <c r="J19185" s="4">
        <f>EOMONTH(OnlineRetail[[#This Row],[InvoiceDate]],-1)+1</f>
        <v>40848</v>
      </c>
      <c r="K19185" s="6">
        <f>OnlineRetail[[#This Row],[Quantity]]*OnlineRetail[[#This Row],[UnitPrice]]</f>
        <v>189.04999999999998</v>
      </c>
      <c r="L19185" t="str">
        <f t="shared" si="299"/>
        <v>13017|Nov-2011</v>
      </c>
    </row>
    <row r="19186" spans="1:12">
      <c r="A19186">
        <v>541954</v>
      </c>
      <c r="B19186" t="s">
        <v>191</v>
      </c>
      <c r="C19186" t="s">
        <v>53</v>
      </c>
      <c r="D19186">
        <v>14</v>
      </c>
      <c r="E19186" s="1">
        <v>40866.740972222222</v>
      </c>
      <c r="F19186">
        <v>1.65</v>
      </c>
      <c r="G19186">
        <v>12599</v>
      </c>
      <c r="H19186" t="s">
        <v>25</v>
      </c>
      <c r="I19186" t="str">
        <f>IF(AND(LEFT(OnlineRetail[[#This Row],[InvoiceNo]],1)&lt;&gt;"C",OnlineRetail[[#This Row],[CustomerID]]&lt;&gt;""),"Yes","No")</f>
        <v>Yes</v>
      </c>
      <c r="J19186" s="4">
        <f>EOMONTH(OnlineRetail[[#This Row],[InvoiceDate]],-1)+1</f>
        <v>40848</v>
      </c>
      <c r="K19186" s="6">
        <f>OnlineRetail[[#This Row],[Quantity]]*OnlineRetail[[#This Row],[UnitPrice]]</f>
        <v>23.099999999999998</v>
      </c>
      <c r="L19186" t="str">
        <f t="shared" si="299"/>
        <v>12599|Nov-2011</v>
      </c>
    </row>
    <row r="19187" spans="1:12">
      <c r="A19187">
        <v>543017</v>
      </c>
      <c r="B19187" t="s">
        <v>286</v>
      </c>
      <c r="C19187" t="s">
        <v>16</v>
      </c>
      <c r="D19187">
        <v>19</v>
      </c>
      <c r="E19187" s="1">
        <v>40866.743750000001</v>
      </c>
      <c r="F19187">
        <v>7.95</v>
      </c>
      <c r="G19187">
        <v>12638</v>
      </c>
      <c r="H19187" t="s">
        <v>17</v>
      </c>
      <c r="I19187" t="str">
        <f>IF(AND(LEFT(OnlineRetail[[#This Row],[InvoiceNo]],1)&lt;&gt;"C",OnlineRetail[[#This Row],[CustomerID]]&lt;&gt;""),"Yes","No")</f>
        <v>Yes</v>
      </c>
      <c r="J19187" s="4">
        <f>EOMONTH(OnlineRetail[[#This Row],[InvoiceDate]],-1)+1</f>
        <v>40848</v>
      </c>
      <c r="K19187" s="6">
        <f>OnlineRetail[[#This Row],[Quantity]]*OnlineRetail[[#This Row],[UnitPrice]]</f>
        <v>151.05000000000001</v>
      </c>
      <c r="L19187" t="str">
        <f t="shared" si="299"/>
        <v>12638|Nov-2011</v>
      </c>
    </row>
    <row r="19188" spans="1:12">
      <c r="A19188">
        <v>539885</v>
      </c>
      <c r="B19188" t="s">
        <v>217</v>
      </c>
      <c r="C19188" t="s">
        <v>19</v>
      </c>
      <c r="D19188">
        <v>6</v>
      </c>
      <c r="E19188" s="1">
        <v>40866.743750000001</v>
      </c>
      <c r="F19188">
        <v>1.65</v>
      </c>
      <c r="G19188">
        <v>12870</v>
      </c>
      <c r="H19188" t="s">
        <v>17</v>
      </c>
      <c r="I19188" t="str">
        <f>IF(AND(LEFT(OnlineRetail[[#This Row],[InvoiceNo]],1)&lt;&gt;"C",OnlineRetail[[#This Row],[CustomerID]]&lt;&gt;""),"Yes","No")</f>
        <v>Yes</v>
      </c>
      <c r="J19188" s="4">
        <f>EOMONTH(OnlineRetail[[#This Row],[InvoiceDate]],-1)+1</f>
        <v>40848</v>
      </c>
      <c r="K19188" s="6">
        <f>OnlineRetail[[#This Row],[Quantity]]*OnlineRetail[[#This Row],[UnitPrice]]</f>
        <v>9.8999999999999986</v>
      </c>
      <c r="L19188" t="str">
        <f t="shared" si="299"/>
        <v>12870|Nov-2011</v>
      </c>
    </row>
    <row r="19189" spans="1:12">
      <c r="A19189">
        <v>547783</v>
      </c>
      <c r="B19189" t="s">
        <v>237</v>
      </c>
      <c r="C19189" t="s">
        <v>42</v>
      </c>
      <c r="D19189">
        <v>21</v>
      </c>
      <c r="E19189" s="1">
        <v>40866.745138888888</v>
      </c>
      <c r="F19189">
        <v>7.95</v>
      </c>
      <c r="G19189">
        <v>12960</v>
      </c>
      <c r="H19189" t="s">
        <v>121</v>
      </c>
      <c r="I19189" t="str">
        <f>IF(AND(LEFT(OnlineRetail[[#This Row],[InvoiceNo]],1)&lt;&gt;"C",OnlineRetail[[#This Row],[CustomerID]]&lt;&gt;""),"Yes","No")</f>
        <v>Yes</v>
      </c>
      <c r="J19189" s="4">
        <f>EOMONTH(OnlineRetail[[#This Row],[InvoiceDate]],-1)+1</f>
        <v>40848</v>
      </c>
      <c r="K19189" s="6">
        <f>OnlineRetail[[#This Row],[Quantity]]*OnlineRetail[[#This Row],[UnitPrice]]</f>
        <v>166.95000000000002</v>
      </c>
      <c r="L19189" t="str">
        <f t="shared" si="299"/>
        <v>12960|Nov-2011</v>
      </c>
    </row>
    <row r="19190" spans="1:12">
      <c r="A19190">
        <v>545634</v>
      </c>
      <c r="B19190" t="s">
        <v>297</v>
      </c>
      <c r="C19190" t="s">
        <v>16</v>
      </c>
      <c r="D19190">
        <v>10</v>
      </c>
      <c r="E19190" s="1">
        <v>40866.745138888888</v>
      </c>
      <c r="F19190">
        <v>5.95</v>
      </c>
      <c r="G19190">
        <v>13017</v>
      </c>
      <c r="H19190" t="s">
        <v>36</v>
      </c>
      <c r="I19190" t="str">
        <f>IF(AND(LEFT(OnlineRetail[[#This Row],[InvoiceNo]],1)&lt;&gt;"C",OnlineRetail[[#This Row],[CustomerID]]&lt;&gt;""),"Yes","No")</f>
        <v>Yes</v>
      </c>
      <c r="J19190" s="4">
        <f>EOMONTH(OnlineRetail[[#This Row],[InvoiceDate]],-1)+1</f>
        <v>40848</v>
      </c>
      <c r="K19190" s="6">
        <f>OnlineRetail[[#This Row],[Quantity]]*OnlineRetail[[#This Row],[UnitPrice]]</f>
        <v>59.5</v>
      </c>
      <c r="L19190" t="str">
        <f t="shared" si="299"/>
        <v>13017|Nov-2011</v>
      </c>
    </row>
    <row r="19191" spans="1:12">
      <c r="A19191">
        <v>546081</v>
      </c>
      <c r="B19191" t="s">
        <v>279</v>
      </c>
      <c r="C19191" t="s">
        <v>33</v>
      </c>
      <c r="D19191">
        <v>2</v>
      </c>
      <c r="E19191" s="1">
        <v>40866.757638888892</v>
      </c>
      <c r="F19191">
        <v>7.95</v>
      </c>
      <c r="G19191">
        <v>13567</v>
      </c>
      <c r="H19191" t="s">
        <v>10</v>
      </c>
      <c r="I19191" t="str">
        <f>IF(AND(LEFT(OnlineRetail[[#This Row],[InvoiceNo]],1)&lt;&gt;"C",OnlineRetail[[#This Row],[CustomerID]]&lt;&gt;""),"Yes","No")</f>
        <v>Yes</v>
      </c>
      <c r="J19191" s="4">
        <f>EOMONTH(OnlineRetail[[#This Row],[InvoiceDate]],-1)+1</f>
        <v>40848</v>
      </c>
      <c r="K19191" s="6">
        <f>OnlineRetail[[#This Row],[Quantity]]*OnlineRetail[[#This Row],[UnitPrice]]</f>
        <v>15.9</v>
      </c>
      <c r="L19191" t="str">
        <f t="shared" si="299"/>
        <v>13567|Nov-2011</v>
      </c>
    </row>
    <row r="19192" spans="1:12">
      <c r="A19192">
        <v>545265</v>
      </c>
      <c r="B19192" t="s">
        <v>115</v>
      </c>
      <c r="C19192" t="s">
        <v>21</v>
      </c>
      <c r="D19192">
        <v>20</v>
      </c>
      <c r="E19192" s="1">
        <v>40866.759027777778</v>
      </c>
      <c r="F19192">
        <v>1.65</v>
      </c>
      <c r="G19192">
        <v>13426</v>
      </c>
      <c r="H19192" t="s">
        <v>10</v>
      </c>
      <c r="I19192" t="str">
        <f>IF(AND(LEFT(OnlineRetail[[#This Row],[InvoiceNo]],1)&lt;&gt;"C",OnlineRetail[[#This Row],[CustomerID]]&lt;&gt;""),"Yes","No")</f>
        <v>Yes</v>
      </c>
      <c r="J19192" s="4">
        <f>EOMONTH(OnlineRetail[[#This Row],[InvoiceDate]],-1)+1</f>
        <v>40848</v>
      </c>
      <c r="K19192" s="6">
        <f>OnlineRetail[[#This Row],[Quantity]]*OnlineRetail[[#This Row],[UnitPrice]]</f>
        <v>33</v>
      </c>
      <c r="L19192" t="str">
        <f t="shared" si="299"/>
        <v>13426|Nov-2011</v>
      </c>
    </row>
    <row r="19193" spans="1:12">
      <c r="A19193">
        <v>552756</v>
      </c>
      <c r="B19193" t="s">
        <v>91</v>
      </c>
      <c r="C19193" t="s">
        <v>21</v>
      </c>
      <c r="D19193">
        <v>14</v>
      </c>
      <c r="E19193" s="1">
        <v>40866.759722222218</v>
      </c>
      <c r="F19193">
        <v>4.95</v>
      </c>
      <c r="G19193">
        <v>13772</v>
      </c>
      <c r="H19193" t="s">
        <v>10</v>
      </c>
      <c r="I19193" t="str">
        <f>IF(AND(LEFT(OnlineRetail[[#This Row],[InvoiceNo]],1)&lt;&gt;"C",OnlineRetail[[#This Row],[CustomerID]]&lt;&gt;""),"Yes","No")</f>
        <v>Yes</v>
      </c>
      <c r="J19193" s="4">
        <f>EOMONTH(OnlineRetail[[#This Row],[InvoiceDate]],-1)+1</f>
        <v>40848</v>
      </c>
      <c r="K19193" s="6">
        <f>OnlineRetail[[#This Row],[Quantity]]*OnlineRetail[[#This Row],[UnitPrice]]</f>
        <v>69.3</v>
      </c>
      <c r="L19193" t="str">
        <f t="shared" si="299"/>
        <v>13772|Nov-2011</v>
      </c>
    </row>
    <row r="19194" spans="1:12">
      <c r="A19194">
        <v>540363</v>
      </c>
      <c r="B19194" t="s">
        <v>285</v>
      </c>
      <c r="C19194" t="s">
        <v>12</v>
      </c>
      <c r="D19194">
        <v>15</v>
      </c>
      <c r="E19194" s="1">
        <v>40866.767361111109</v>
      </c>
      <c r="F19194">
        <v>2.5499999999999998</v>
      </c>
      <c r="G19194">
        <v>13823</v>
      </c>
      <c r="H19194" t="s">
        <v>10</v>
      </c>
      <c r="I19194" t="str">
        <f>IF(AND(LEFT(OnlineRetail[[#This Row],[InvoiceNo]],1)&lt;&gt;"C",OnlineRetail[[#This Row],[CustomerID]]&lt;&gt;""),"Yes","No")</f>
        <v>Yes</v>
      </c>
      <c r="J19194" s="4">
        <f>EOMONTH(OnlineRetail[[#This Row],[InvoiceDate]],-1)+1</f>
        <v>40848</v>
      </c>
      <c r="K19194" s="6">
        <f>OnlineRetail[[#This Row],[Quantity]]*OnlineRetail[[#This Row],[UnitPrice]]</f>
        <v>38.25</v>
      </c>
      <c r="L19194" t="str">
        <f t="shared" si="299"/>
        <v>13823|Nov-2011</v>
      </c>
    </row>
    <row r="19195" spans="1:12">
      <c r="A19195">
        <v>548901</v>
      </c>
      <c r="B19195" t="s">
        <v>86</v>
      </c>
      <c r="C19195" t="s">
        <v>72</v>
      </c>
      <c r="D19195">
        <v>6</v>
      </c>
      <c r="E19195" s="1">
        <v>40866.779861111107</v>
      </c>
      <c r="F19195">
        <v>1.25</v>
      </c>
      <c r="G19195">
        <v>12681</v>
      </c>
      <c r="H19195" t="s">
        <v>10</v>
      </c>
      <c r="I19195" t="str">
        <f>IF(AND(LEFT(OnlineRetail[[#This Row],[InvoiceNo]],1)&lt;&gt;"C",OnlineRetail[[#This Row],[CustomerID]]&lt;&gt;""),"Yes","No")</f>
        <v>Yes</v>
      </c>
      <c r="J19195" s="4">
        <f>EOMONTH(OnlineRetail[[#This Row],[InvoiceDate]],-1)+1</f>
        <v>40848</v>
      </c>
      <c r="K19195" s="6">
        <f>OnlineRetail[[#This Row],[Quantity]]*OnlineRetail[[#This Row],[UnitPrice]]</f>
        <v>7.5</v>
      </c>
      <c r="L19195" t="str">
        <f t="shared" si="299"/>
        <v>12681|Nov-2011</v>
      </c>
    </row>
    <row r="19196" spans="1:12">
      <c r="A19196">
        <v>546638</v>
      </c>
      <c r="B19196" t="s">
        <v>205</v>
      </c>
      <c r="C19196" t="s">
        <v>40</v>
      </c>
      <c r="D19196">
        <v>17</v>
      </c>
      <c r="E19196" s="1">
        <v>40866.78402777778</v>
      </c>
      <c r="F19196">
        <v>1.25</v>
      </c>
      <c r="G19196">
        <v>13590</v>
      </c>
      <c r="H19196" t="s">
        <v>10</v>
      </c>
      <c r="I19196" t="str">
        <f>IF(AND(LEFT(OnlineRetail[[#This Row],[InvoiceNo]],1)&lt;&gt;"C",OnlineRetail[[#This Row],[CustomerID]]&lt;&gt;""),"Yes","No")</f>
        <v>Yes</v>
      </c>
      <c r="J19196" s="4">
        <f>EOMONTH(OnlineRetail[[#This Row],[InvoiceDate]],-1)+1</f>
        <v>40848</v>
      </c>
      <c r="K19196" s="6">
        <f>OnlineRetail[[#This Row],[Quantity]]*OnlineRetail[[#This Row],[UnitPrice]]</f>
        <v>21.25</v>
      </c>
      <c r="L19196" t="str">
        <f t="shared" si="299"/>
        <v>13590|Nov-2011</v>
      </c>
    </row>
    <row r="19197" spans="1:12">
      <c r="A19197">
        <v>543001</v>
      </c>
      <c r="B19197" t="s">
        <v>289</v>
      </c>
      <c r="C19197" t="s">
        <v>16</v>
      </c>
      <c r="D19197">
        <v>13</v>
      </c>
      <c r="E19197" s="1">
        <v>40866.787499999999</v>
      </c>
      <c r="F19197">
        <v>4.25</v>
      </c>
      <c r="G19197">
        <v>14096</v>
      </c>
      <c r="H19197" t="s">
        <v>10</v>
      </c>
      <c r="I19197" t="str">
        <f>IF(AND(LEFT(OnlineRetail[[#This Row],[InvoiceNo]],1)&lt;&gt;"C",OnlineRetail[[#This Row],[CustomerID]]&lt;&gt;""),"Yes","No")</f>
        <v>Yes</v>
      </c>
      <c r="J19197" s="4">
        <f>EOMONTH(OnlineRetail[[#This Row],[InvoiceDate]],-1)+1</f>
        <v>40848</v>
      </c>
      <c r="K19197" s="6">
        <f>OnlineRetail[[#This Row],[Quantity]]*OnlineRetail[[#This Row],[UnitPrice]]</f>
        <v>55.25</v>
      </c>
      <c r="L19197" t="str">
        <f t="shared" si="299"/>
        <v>14096|Nov-2011</v>
      </c>
    </row>
    <row r="19198" spans="1:12">
      <c r="A19198">
        <v>551047</v>
      </c>
      <c r="B19198" t="s">
        <v>41</v>
      </c>
      <c r="C19198" t="s">
        <v>24</v>
      </c>
      <c r="D19198">
        <v>9</v>
      </c>
      <c r="E19198" s="1">
        <v>40866.788888888892</v>
      </c>
      <c r="F19198">
        <v>3.39</v>
      </c>
      <c r="G19198">
        <v>12529</v>
      </c>
      <c r="H19198" t="s">
        <v>10</v>
      </c>
      <c r="I19198" t="str">
        <f>IF(AND(LEFT(OnlineRetail[[#This Row],[InvoiceNo]],1)&lt;&gt;"C",OnlineRetail[[#This Row],[CustomerID]]&lt;&gt;""),"Yes","No")</f>
        <v>Yes</v>
      </c>
      <c r="J19198" s="4">
        <f>EOMONTH(OnlineRetail[[#This Row],[InvoiceDate]],-1)+1</f>
        <v>40848</v>
      </c>
      <c r="K19198" s="6">
        <f>OnlineRetail[[#This Row],[Quantity]]*OnlineRetail[[#This Row],[UnitPrice]]</f>
        <v>30.51</v>
      </c>
      <c r="L19198" t="str">
        <f t="shared" si="299"/>
        <v>12529|Nov-2011</v>
      </c>
    </row>
    <row r="19199" spans="1:12">
      <c r="A19199">
        <v>545323</v>
      </c>
      <c r="B19199" t="s">
        <v>192</v>
      </c>
      <c r="C19199" t="s">
        <v>50</v>
      </c>
      <c r="D19199">
        <v>2</v>
      </c>
      <c r="E19199" s="1">
        <v>40866.792361111111</v>
      </c>
      <c r="F19199">
        <v>2.1</v>
      </c>
      <c r="G19199">
        <v>12567</v>
      </c>
      <c r="H19199" t="s">
        <v>10</v>
      </c>
      <c r="I19199" t="str">
        <f>IF(AND(LEFT(OnlineRetail[[#This Row],[InvoiceNo]],1)&lt;&gt;"C",OnlineRetail[[#This Row],[CustomerID]]&lt;&gt;""),"Yes","No")</f>
        <v>Yes</v>
      </c>
      <c r="J19199" s="4">
        <f>EOMONTH(OnlineRetail[[#This Row],[InvoiceDate]],-1)+1</f>
        <v>40848</v>
      </c>
      <c r="K19199" s="6">
        <f>OnlineRetail[[#This Row],[Quantity]]*OnlineRetail[[#This Row],[UnitPrice]]</f>
        <v>4.2</v>
      </c>
      <c r="L19199" t="str">
        <f t="shared" si="299"/>
        <v>12567|Nov-2011</v>
      </c>
    </row>
    <row r="19200" spans="1:12" hidden="1">
      <c r="A19200" t="s">
        <v>454</v>
      </c>
      <c r="B19200" t="s">
        <v>190</v>
      </c>
      <c r="C19200" t="s">
        <v>39</v>
      </c>
      <c r="D19200">
        <v>10</v>
      </c>
      <c r="E19200" s="1">
        <v>40866.793749999997</v>
      </c>
      <c r="F19200">
        <v>2.1</v>
      </c>
      <c r="G19200">
        <v>12650</v>
      </c>
      <c r="H19200" t="s">
        <v>10</v>
      </c>
      <c r="I19200" t="str">
        <f>IF(AND(LEFT(OnlineRetail[[#This Row],[InvoiceNo]],1)&lt;&gt;"C",OnlineRetail[[#This Row],[CustomerID]]&lt;&gt;""),"Yes","No")</f>
        <v>No</v>
      </c>
      <c r="J19200" s="4">
        <f>EOMONTH(OnlineRetail[[#This Row],[InvoiceDate]],-1)+1</f>
        <v>40848</v>
      </c>
      <c r="K19200" s="6">
        <f>OnlineRetail[[#This Row],[Quantity]]*OnlineRetail[[#This Row],[UnitPrice]]</f>
        <v>21</v>
      </c>
      <c r="L19200" t="str">
        <f t="shared" si="299"/>
        <v/>
      </c>
    </row>
    <row r="19201" spans="1:12">
      <c r="A19201">
        <v>541744</v>
      </c>
      <c r="B19201" t="s">
        <v>194</v>
      </c>
      <c r="C19201" t="s">
        <v>83</v>
      </c>
      <c r="D19201">
        <v>7</v>
      </c>
      <c r="E19201" s="1">
        <v>40866.793749999997</v>
      </c>
      <c r="F19201">
        <v>4.25</v>
      </c>
      <c r="G19201">
        <v>13643</v>
      </c>
      <c r="H19201" t="s">
        <v>31</v>
      </c>
      <c r="I19201" t="str">
        <f>IF(AND(LEFT(OnlineRetail[[#This Row],[InvoiceNo]],1)&lt;&gt;"C",OnlineRetail[[#This Row],[CustomerID]]&lt;&gt;""),"Yes","No")</f>
        <v>Yes</v>
      </c>
      <c r="J19201" s="4">
        <f>EOMONTH(OnlineRetail[[#This Row],[InvoiceDate]],-1)+1</f>
        <v>40848</v>
      </c>
      <c r="K19201" s="6">
        <f>OnlineRetail[[#This Row],[Quantity]]*OnlineRetail[[#This Row],[UnitPrice]]</f>
        <v>29.75</v>
      </c>
      <c r="L19201" t="str">
        <f t="shared" si="299"/>
        <v>13643|Nov-2011</v>
      </c>
    </row>
    <row r="19202" spans="1:12">
      <c r="A19202">
        <v>544213</v>
      </c>
      <c r="B19202" t="s">
        <v>236</v>
      </c>
      <c r="C19202" t="s">
        <v>46</v>
      </c>
      <c r="D19202">
        <v>19</v>
      </c>
      <c r="E19202" s="1">
        <v>40866.797222222223</v>
      </c>
      <c r="F19202">
        <v>0.85</v>
      </c>
      <c r="G19202">
        <v>12632</v>
      </c>
      <c r="H19202" t="s">
        <v>25</v>
      </c>
      <c r="I19202" t="str">
        <f>IF(AND(LEFT(OnlineRetail[[#This Row],[InvoiceNo]],1)&lt;&gt;"C",OnlineRetail[[#This Row],[CustomerID]]&lt;&gt;""),"Yes","No")</f>
        <v>Yes</v>
      </c>
      <c r="J19202" s="4">
        <f>EOMONTH(OnlineRetail[[#This Row],[InvoiceDate]],-1)+1</f>
        <v>40848</v>
      </c>
      <c r="K19202" s="6">
        <f>OnlineRetail[[#This Row],[Quantity]]*OnlineRetail[[#This Row],[UnitPrice]]</f>
        <v>16.149999999999999</v>
      </c>
      <c r="L19202" t="str">
        <f t="shared" ref="L19202:L19265" si="300">IF(I19202="Yes",G19202&amp;"|"&amp;TEXT(J19202,"mmm-yyyy"),"")</f>
        <v>12632|Nov-2011</v>
      </c>
    </row>
    <row r="19203" spans="1:12">
      <c r="A19203">
        <v>537501</v>
      </c>
      <c r="B19203" t="s">
        <v>143</v>
      </c>
      <c r="C19203" t="s">
        <v>29</v>
      </c>
      <c r="D19203">
        <v>6</v>
      </c>
      <c r="E19203" s="1">
        <v>40866.800694444442</v>
      </c>
      <c r="F19203">
        <v>5.95</v>
      </c>
      <c r="G19203">
        <v>12740</v>
      </c>
      <c r="H19203" t="s">
        <v>10</v>
      </c>
      <c r="I19203" t="str">
        <f>IF(AND(LEFT(OnlineRetail[[#This Row],[InvoiceNo]],1)&lt;&gt;"C",OnlineRetail[[#This Row],[CustomerID]]&lt;&gt;""),"Yes","No")</f>
        <v>Yes</v>
      </c>
      <c r="J19203" s="4">
        <f>EOMONTH(OnlineRetail[[#This Row],[InvoiceDate]],-1)+1</f>
        <v>40848</v>
      </c>
      <c r="K19203" s="6">
        <f>OnlineRetail[[#This Row],[Quantity]]*OnlineRetail[[#This Row],[UnitPrice]]</f>
        <v>35.700000000000003</v>
      </c>
      <c r="L19203" t="str">
        <f t="shared" si="300"/>
        <v>12740|Nov-2011</v>
      </c>
    </row>
    <row r="19204" spans="1:12" hidden="1">
      <c r="A19204">
        <v>540290</v>
      </c>
      <c r="B19204" t="s">
        <v>258</v>
      </c>
      <c r="C19204" t="s">
        <v>21</v>
      </c>
      <c r="D19204">
        <v>22</v>
      </c>
      <c r="E19204" s="1">
        <v>40866.808333333327</v>
      </c>
      <c r="F19204">
        <v>1.25</v>
      </c>
      <c r="H19204" t="s">
        <v>10</v>
      </c>
      <c r="I19204" t="str">
        <f>IF(AND(LEFT(OnlineRetail[[#This Row],[InvoiceNo]],1)&lt;&gt;"C",OnlineRetail[[#This Row],[CustomerID]]&lt;&gt;""),"Yes","No")</f>
        <v>No</v>
      </c>
      <c r="J19204" s="4">
        <f>EOMONTH(OnlineRetail[[#This Row],[InvoiceDate]],-1)+1</f>
        <v>40848</v>
      </c>
      <c r="K19204" s="6">
        <f>OnlineRetail[[#This Row],[Quantity]]*OnlineRetail[[#This Row],[UnitPrice]]</f>
        <v>27.5</v>
      </c>
      <c r="L19204" t="str">
        <f t="shared" si="300"/>
        <v/>
      </c>
    </row>
    <row r="19205" spans="1:12">
      <c r="A19205">
        <v>545498</v>
      </c>
      <c r="B19205" t="s">
        <v>52</v>
      </c>
      <c r="C19205" t="s">
        <v>12</v>
      </c>
      <c r="D19205">
        <v>2</v>
      </c>
      <c r="E19205" s="1">
        <v>40866.809027777781</v>
      </c>
      <c r="F19205">
        <v>1.65</v>
      </c>
      <c r="G19205">
        <v>13369</v>
      </c>
      <c r="H19205" t="s">
        <v>10</v>
      </c>
      <c r="I19205" t="str">
        <f>IF(AND(LEFT(OnlineRetail[[#This Row],[InvoiceNo]],1)&lt;&gt;"C",OnlineRetail[[#This Row],[CustomerID]]&lt;&gt;""),"Yes","No")</f>
        <v>Yes</v>
      </c>
      <c r="J19205" s="4">
        <f>EOMONTH(OnlineRetail[[#This Row],[InvoiceDate]],-1)+1</f>
        <v>40848</v>
      </c>
      <c r="K19205" s="6">
        <f>OnlineRetail[[#This Row],[Quantity]]*OnlineRetail[[#This Row],[UnitPrice]]</f>
        <v>3.3</v>
      </c>
      <c r="L19205" t="str">
        <f t="shared" si="300"/>
        <v>13369|Nov-2011</v>
      </c>
    </row>
    <row r="19206" spans="1:12">
      <c r="A19206">
        <v>549956</v>
      </c>
      <c r="B19206" t="s">
        <v>179</v>
      </c>
      <c r="C19206" t="s">
        <v>72</v>
      </c>
      <c r="D19206">
        <v>20</v>
      </c>
      <c r="E19206" s="1">
        <v>40866.818749999999</v>
      </c>
      <c r="F19206">
        <v>3.39</v>
      </c>
      <c r="G19206">
        <v>12789</v>
      </c>
      <c r="H19206" t="s">
        <v>10</v>
      </c>
      <c r="I19206" t="str">
        <f>IF(AND(LEFT(OnlineRetail[[#This Row],[InvoiceNo]],1)&lt;&gt;"C",OnlineRetail[[#This Row],[CustomerID]]&lt;&gt;""),"Yes","No")</f>
        <v>Yes</v>
      </c>
      <c r="J19206" s="4">
        <f>EOMONTH(OnlineRetail[[#This Row],[InvoiceDate]],-1)+1</f>
        <v>40848</v>
      </c>
      <c r="K19206" s="6">
        <f>OnlineRetail[[#This Row],[Quantity]]*OnlineRetail[[#This Row],[UnitPrice]]</f>
        <v>67.8</v>
      </c>
      <c r="L19206" t="str">
        <f t="shared" si="300"/>
        <v>12789|Nov-2011</v>
      </c>
    </row>
    <row r="19207" spans="1:12">
      <c r="A19207">
        <v>553420</v>
      </c>
      <c r="B19207" t="s">
        <v>98</v>
      </c>
      <c r="C19207" t="s">
        <v>50</v>
      </c>
      <c r="D19207">
        <v>10</v>
      </c>
      <c r="E19207" s="1">
        <v>40867.34097222222</v>
      </c>
      <c r="F19207">
        <v>4.25</v>
      </c>
      <c r="G19207">
        <v>13995</v>
      </c>
      <c r="H19207" t="s">
        <v>10</v>
      </c>
      <c r="I19207" t="str">
        <f>IF(AND(LEFT(OnlineRetail[[#This Row],[InvoiceNo]],1)&lt;&gt;"C",OnlineRetail[[#This Row],[CustomerID]]&lt;&gt;""),"Yes","No")</f>
        <v>Yes</v>
      </c>
      <c r="J19207" s="4">
        <f>EOMONTH(OnlineRetail[[#This Row],[InvoiceDate]],-1)+1</f>
        <v>40848</v>
      </c>
      <c r="K19207" s="6">
        <f>OnlineRetail[[#This Row],[Quantity]]*OnlineRetail[[#This Row],[UnitPrice]]</f>
        <v>42.5</v>
      </c>
      <c r="L19207" t="str">
        <f t="shared" si="300"/>
        <v>13995|Nov-2011</v>
      </c>
    </row>
    <row r="19208" spans="1:12">
      <c r="A19208">
        <v>539284</v>
      </c>
      <c r="B19208" t="s">
        <v>289</v>
      </c>
      <c r="C19208" t="s">
        <v>21</v>
      </c>
      <c r="D19208">
        <v>18</v>
      </c>
      <c r="E19208" s="1">
        <v>40867.343055555553</v>
      </c>
      <c r="F19208">
        <v>2.1</v>
      </c>
      <c r="G19208">
        <v>13621</v>
      </c>
      <c r="H19208" t="s">
        <v>10</v>
      </c>
      <c r="I19208" t="str">
        <f>IF(AND(LEFT(OnlineRetail[[#This Row],[InvoiceNo]],1)&lt;&gt;"C",OnlineRetail[[#This Row],[CustomerID]]&lt;&gt;""),"Yes","No")</f>
        <v>Yes</v>
      </c>
      <c r="J19208" s="4">
        <f>EOMONTH(OnlineRetail[[#This Row],[InvoiceDate]],-1)+1</f>
        <v>40848</v>
      </c>
      <c r="K19208" s="6">
        <f>OnlineRetail[[#This Row],[Quantity]]*OnlineRetail[[#This Row],[UnitPrice]]</f>
        <v>37.800000000000004</v>
      </c>
      <c r="L19208" t="str">
        <f t="shared" si="300"/>
        <v>13621|Nov-2011</v>
      </c>
    </row>
    <row r="19209" spans="1:12">
      <c r="A19209">
        <v>555192</v>
      </c>
      <c r="B19209" t="s">
        <v>133</v>
      </c>
      <c r="C19209" t="s">
        <v>19</v>
      </c>
      <c r="D19209">
        <v>22</v>
      </c>
      <c r="E19209" s="1">
        <v>40867.345138888893</v>
      </c>
      <c r="F19209">
        <v>4.95</v>
      </c>
      <c r="G19209">
        <v>12806</v>
      </c>
      <c r="H19209" t="s">
        <v>31</v>
      </c>
      <c r="I19209" t="str">
        <f>IF(AND(LEFT(OnlineRetail[[#This Row],[InvoiceNo]],1)&lt;&gt;"C",OnlineRetail[[#This Row],[CustomerID]]&lt;&gt;""),"Yes","No")</f>
        <v>Yes</v>
      </c>
      <c r="J19209" s="4">
        <f>EOMONTH(OnlineRetail[[#This Row],[InvoiceDate]],-1)+1</f>
        <v>40848</v>
      </c>
      <c r="K19209" s="6">
        <f>OnlineRetail[[#This Row],[Quantity]]*OnlineRetail[[#This Row],[UnitPrice]]</f>
        <v>108.9</v>
      </c>
      <c r="L19209" t="str">
        <f t="shared" si="300"/>
        <v>12806|Nov-2011</v>
      </c>
    </row>
    <row r="19210" spans="1:12">
      <c r="A19210">
        <v>550253</v>
      </c>
      <c r="B19210" t="s">
        <v>252</v>
      </c>
      <c r="C19210" t="s">
        <v>29</v>
      </c>
      <c r="D19210">
        <v>9</v>
      </c>
      <c r="E19210" s="1">
        <v>40867.347916666673</v>
      </c>
      <c r="F19210">
        <v>9.9499999999999993</v>
      </c>
      <c r="G19210">
        <v>13096</v>
      </c>
      <c r="H19210" t="s">
        <v>10</v>
      </c>
      <c r="I19210" t="str">
        <f>IF(AND(LEFT(OnlineRetail[[#This Row],[InvoiceNo]],1)&lt;&gt;"C",OnlineRetail[[#This Row],[CustomerID]]&lt;&gt;""),"Yes","No")</f>
        <v>Yes</v>
      </c>
      <c r="J19210" s="4">
        <f>EOMONTH(OnlineRetail[[#This Row],[InvoiceDate]],-1)+1</f>
        <v>40848</v>
      </c>
      <c r="K19210" s="6">
        <f>OnlineRetail[[#This Row],[Quantity]]*OnlineRetail[[#This Row],[UnitPrice]]</f>
        <v>89.55</v>
      </c>
      <c r="L19210" t="str">
        <f t="shared" si="300"/>
        <v>13096|Nov-2011</v>
      </c>
    </row>
    <row r="19211" spans="1:12">
      <c r="A19211">
        <v>549557</v>
      </c>
      <c r="B19211" t="s">
        <v>112</v>
      </c>
      <c r="C19211" t="s">
        <v>53</v>
      </c>
      <c r="D19211">
        <v>10</v>
      </c>
      <c r="E19211" s="1">
        <v>40867.352777777778</v>
      </c>
      <c r="F19211">
        <v>5.95</v>
      </c>
      <c r="G19211">
        <v>13510</v>
      </c>
      <c r="H19211" t="s">
        <v>22</v>
      </c>
      <c r="I19211" t="str">
        <f>IF(AND(LEFT(OnlineRetail[[#This Row],[InvoiceNo]],1)&lt;&gt;"C",OnlineRetail[[#This Row],[CustomerID]]&lt;&gt;""),"Yes","No")</f>
        <v>Yes</v>
      </c>
      <c r="J19211" s="4">
        <f>EOMONTH(OnlineRetail[[#This Row],[InvoiceDate]],-1)+1</f>
        <v>40848</v>
      </c>
      <c r="K19211" s="6">
        <f>OnlineRetail[[#This Row],[Quantity]]*OnlineRetail[[#This Row],[UnitPrice]]</f>
        <v>59.5</v>
      </c>
      <c r="L19211" t="str">
        <f t="shared" si="300"/>
        <v>13510|Nov-2011</v>
      </c>
    </row>
    <row r="19212" spans="1:12">
      <c r="A19212">
        <v>548963</v>
      </c>
      <c r="B19212" t="s">
        <v>122</v>
      </c>
      <c r="C19212" t="s">
        <v>83</v>
      </c>
      <c r="D19212">
        <v>11</v>
      </c>
      <c r="E19212" s="1">
        <v>40867.359027777777</v>
      </c>
      <c r="F19212">
        <v>2.1</v>
      </c>
      <c r="G19212">
        <v>13802</v>
      </c>
      <c r="H19212" t="s">
        <v>10</v>
      </c>
      <c r="I19212" t="str">
        <f>IF(AND(LEFT(OnlineRetail[[#This Row],[InvoiceNo]],1)&lt;&gt;"C",OnlineRetail[[#This Row],[CustomerID]]&lt;&gt;""),"Yes","No")</f>
        <v>Yes</v>
      </c>
      <c r="J19212" s="4">
        <f>EOMONTH(OnlineRetail[[#This Row],[InvoiceDate]],-1)+1</f>
        <v>40848</v>
      </c>
      <c r="K19212" s="6">
        <f>OnlineRetail[[#This Row],[Quantity]]*OnlineRetail[[#This Row],[UnitPrice]]</f>
        <v>23.1</v>
      </c>
      <c r="L19212" t="str">
        <f t="shared" si="300"/>
        <v>13802|Nov-2011</v>
      </c>
    </row>
    <row r="19213" spans="1:12">
      <c r="A19213">
        <v>538445</v>
      </c>
      <c r="B19213" t="s">
        <v>209</v>
      </c>
      <c r="C19213" t="s">
        <v>21</v>
      </c>
      <c r="D19213">
        <v>6</v>
      </c>
      <c r="E19213" s="1">
        <v>40867.370833333327</v>
      </c>
      <c r="F19213">
        <v>1.25</v>
      </c>
      <c r="G19213">
        <v>12444</v>
      </c>
      <c r="H19213" t="s">
        <v>10</v>
      </c>
      <c r="I19213" t="str">
        <f>IF(AND(LEFT(OnlineRetail[[#This Row],[InvoiceNo]],1)&lt;&gt;"C",OnlineRetail[[#This Row],[CustomerID]]&lt;&gt;""),"Yes","No")</f>
        <v>Yes</v>
      </c>
      <c r="J19213" s="4">
        <f>EOMONTH(OnlineRetail[[#This Row],[InvoiceDate]],-1)+1</f>
        <v>40848</v>
      </c>
      <c r="K19213" s="6">
        <f>OnlineRetail[[#This Row],[Quantity]]*OnlineRetail[[#This Row],[UnitPrice]]</f>
        <v>7.5</v>
      </c>
      <c r="L19213" t="str">
        <f t="shared" si="300"/>
        <v>12444|Nov-2011</v>
      </c>
    </row>
    <row r="19214" spans="1:12">
      <c r="A19214">
        <v>549460</v>
      </c>
      <c r="B19214" t="s">
        <v>147</v>
      </c>
      <c r="C19214" t="s">
        <v>72</v>
      </c>
      <c r="D19214">
        <v>7</v>
      </c>
      <c r="E19214" s="1">
        <v>40867.370833333327</v>
      </c>
      <c r="F19214">
        <v>1.25</v>
      </c>
      <c r="G19214">
        <v>14103</v>
      </c>
      <c r="H19214" t="s">
        <v>10</v>
      </c>
      <c r="I19214" t="str">
        <f>IF(AND(LEFT(OnlineRetail[[#This Row],[InvoiceNo]],1)&lt;&gt;"C",OnlineRetail[[#This Row],[CustomerID]]&lt;&gt;""),"Yes","No")</f>
        <v>Yes</v>
      </c>
      <c r="J19214" s="4">
        <f>EOMONTH(OnlineRetail[[#This Row],[InvoiceDate]],-1)+1</f>
        <v>40848</v>
      </c>
      <c r="K19214" s="6">
        <f>OnlineRetail[[#This Row],[Quantity]]*OnlineRetail[[#This Row],[UnitPrice]]</f>
        <v>8.75</v>
      </c>
      <c r="L19214" t="str">
        <f t="shared" si="300"/>
        <v>14103|Nov-2011</v>
      </c>
    </row>
    <row r="19215" spans="1:12">
      <c r="A19215">
        <v>544689</v>
      </c>
      <c r="B19215" t="s">
        <v>78</v>
      </c>
      <c r="C19215" t="s">
        <v>42</v>
      </c>
      <c r="D19215">
        <v>15</v>
      </c>
      <c r="E19215" s="1">
        <v>40867.380555555559</v>
      </c>
      <c r="F19215">
        <v>1.65</v>
      </c>
      <c r="G19215">
        <v>14140</v>
      </c>
      <c r="H19215" t="s">
        <v>31</v>
      </c>
      <c r="I19215" t="str">
        <f>IF(AND(LEFT(OnlineRetail[[#This Row],[InvoiceNo]],1)&lt;&gt;"C",OnlineRetail[[#This Row],[CustomerID]]&lt;&gt;""),"Yes","No")</f>
        <v>Yes</v>
      </c>
      <c r="J19215" s="4">
        <f>EOMONTH(OnlineRetail[[#This Row],[InvoiceDate]],-1)+1</f>
        <v>40848</v>
      </c>
      <c r="K19215" s="6">
        <f>OnlineRetail[[#This Row],[Quantity]]*OnlineRetail[[#This Row],[UnitPrice]]</f>
        <v>24.75</v>
      </c>
      <c r="L19215" t="str">
        <f t="shared" si="300"/>
        <v>14140|Nov-2011</v>
      </c>
    </row>
    <row r="19216" spans="1:12">
      <c r="A19216">
        <v>543121</v>
      </c>
      <c r="B19216" t="s">
        <v>289</v>
      </c>
      <c r="C19216" t="s">
        <v>14</v>
      </c>
      <c r="D19216">
        <v>9</v>
      </c>
      <c r="E19216" s="1">
        <v>40867.383333333331</v>
      </c>
      <c r="F19216">
        <v>9.9499999999999993</v>
      </c>
      <c r="G19216">
        <v>13118</v>
      </c>
      <c r="H19216" t="s">
        <v>10</v>
      </c>
      <c r="I19216" t="str">
        <f>IF(AND(LEFT(OnlineRetail[[#This Row],[InvoiceNo]],1)&lt;&gt;"C",OnlineRetail[[#This Row],[CustomerID]]&lt;&gt;""),"Yes","No")</f>
        <v>Yes</v>
      </c>
      <c r="J19216" s="4">
        <f>EOMONTH(OnlineRetail[[#This Row],[InvoiceDate]],-1)+1</f>
        <v>40848</v>
      </c>
      <c r="K19216" s="6">
        <f>OnlineRetail[[#This Row],[Quantity]]*OnlineRetail[[#This Row],[UnitPrice]]</f>
        <v>89.55</v>
      </c>
      <c r="L19216" t="str">
        <f t="shared" si="300"/>
        <v>13118|Nov-2011</v>
      </c>
    </row>
    <row r="19217" spans="1:12">
      <c r="A19217">
        <v>543485</v>
      </c>
      <c r="B19217" t="s">
        <v>223</v>
      </c>
      <c r="C19217" t="s">
        <v>72</v>
      </c>
      <c r="D19217">
        <v>24</v>
      </c>
      <c r="E19217" s="1">
        <v>40867.390972222223</v>
      </c>
      <c r="F19217">
        <v>2.5499999999999998</v>
      </c>
      <c r="G19217">
        <v>14273</v>
      </c>
      <c r="H19217" t="s">
        <v>10</v>
      </c>
      <c r="I19217" t="str">
        <f>IF(AND(LEFT(OnlineRetail[[#This Row],[InvoiceNo]],1)&lt;&gt;"C",OnlineRetail[[#This Row],[CustomerID]]&lt;&gt;""),"Yes","No")</f>
        <v>Yes</v>
      </c>
      <c r="J19217" s="4">
        <f>EOMONTH(OnlineRetail[[#This Row],[InvoiceDate]],-1)+1</f>
        <v>40848</v>
      </c>
      <c r="K19217" s="6">
        <f>OnlineRetail[[#This Row],[Quantity]]*OnlineRetail[[#This Row],[UnitPrice]]</f>
        <v>61.199999999999996</v>
      </c>
      <c r="L19217" t="str">
        <f t="shared" si="300"/>
        <v>14273|Nov-2011</v>
      </c>
    </row>
    <row r="19218" spans="1:12">
      <c r="A19218">
        <v>538507</v>
      </c>
      <c r="B19218" t="s">
        <v>167</v>
      </c>
      <c r="C19218" t="s">
        <v>39</v>
      </c>
      <c r="D19218">
        <v>22</v>
      </c>
      <c r="E19218" s="1">
        <v>40867.401388888888</v>
      </c>
      <c r="F19218">
        <v>2.1</v>
      </c>
      <c r="G19218">
        <v>13466</v>
      </c>
      <c r="H19218" t="s">
        <v>10</v>
      </c>
      <c r="I19218" t="str">
        <f>IF(AND(LEFT(OnlineRetail[[#This Row],[InvoiceNo]],1)&lt;&gt;"C",OnlineRetail[[#This Row],[CustomerID]]&lt;&gt;""),"Yes","No")</f>
        <v>Yes</v>
      </c>
      <c r="J19218" s="4">
        <f>EOMONTH(OnlineRetail[[#This Row],[InvoiceDate]],-1)+1</f>
        <v>40848</v>
      </c>
      <c r="K19218" s="6">
        <f>OnlineRetail[[#This Row],[Quantity]]*OnlineRetail[[#This Row],[UnitPrice]]</f>
        <v>46.2</v>
      </c>
      <c r="L19218" t="str">
        <f t="shared" si="300"/>
        <v>13466|Nov-2011</v>
      </c>
    </row>
    <row r="19219" spans="1:12" hidden="1">
      <c r="A19219">
        <v>551946</v>
      </c>
      <c r="B19219" t="s">
        <v>257</v>
      </c>
      <c r="C19219" t="s">
        <v>9</v>
      </c>
      <c r="D19219">
        <v>14</v>
      </c>
      <c r="E19219" s="1">
        <v>40867.402777777781</v>
      </c>
      <c r="F19219">
        <v>4.95</v>
      </c>
      <c r="H19219" t="s">
        <v>10</v>
      </c>
      <c r="I19219" t="str">
        <f>IF(AND(LEFT(OnlineRetail[[#This Row],[InvoiceNo]],1)&lt;&gt;"C",OnlineRetail[[#This Row],[CustomerID]]&lt;&gt;""),"Yes","No")</f>
        <v>No</v>
      </c>
      <c r="J19219" s="4">
        <f>EOMONTH(OnlineRetail[[#This Row],[InvoiceDate]],-1)+1</f>
        <v>40848</v>
      </c>
      <c r="K19219" s="6">
        <f>OnlineRetail[[#This Row],[Quantity]]*OnlineRetail[[#This Row],[UnitPrice]]</f>
        <v>69.3</v>
      </c>
      <c r="L19219" t="str">
        <f t="shared" si="300"/>
        <v/>
      </c>
    </row>
    <row r="19220" spans="1:12">
      <c r="A19220">
        <v>549975</v>
      </c>
      <c r="B19220" t="s">
        <v>248</v>
      </c>
      <c r="C19220" t="s">
        <v>62</v>
      </c>
      <c r="D19220">
        <v>4</v>
      </c>
      <c r="E19220" s="1">
        <v>40867.404861111107</v>
      </c>
      <c r="F19220">
        <v>1.25</v>
      </c>
      <c r="G19220">
        <v>14102</v>
      </c>
      <c r="H19220" t="s">
        <v>10</v>
      </c>
      <c r="I19220" t="str">
        <f>IF(AND(LEFT(OnlineRetail[[#This Row],[InvoiceNo]],1)&lt;&gt;"C",OnlineRetail[[#This Row],[CustomerID]]&lt;&gt;""),"Yes","No")</f>
        <v>Yes</v>
      </c>
      <c r="J19220" s="4">
        <f>EOMONTH(OnlineRetail[[#This Row],[InvoiceDate]],-1)+1</f>
        <v>40848</v>
      </c>
      <c r="K19220" s="6">
        <f>OnlineRetail[[#This Row],[Quantity]]*OnlineRetail[[#This Row],[UnitPrice]]</f>
        <v>5</v>
      </c>
      <c r="L19220" t="str">
        <f t="shared" si="300"/>
        <v>14102|Nov-2011</v>
      </c>
    </row>
    <row r="19221" spans="1:12">
      <c r="A19221">
        <v>540414</v>
      </c>
      <c r="B19221" t="s">
        <v>209</v>
      </c>
      <c r="C19221" t="s">
        <v>33</v>
      </c>
      <c r="D19221">
        <v>7</v>
      </c>
      <c r="E19221" s="1">
        <v>40867.408333333333</v>
      </c>
      <c r="F19221">
        <v>9.9499999999999993</v>
      </c>
      <c r="G19221">
        <v>13674</v>
      </c>
      <c r="H19221" t="s">
        <v>31</v>
      </c>
      <c r="I19221" t="str">
        <f>IF(AND(LEFT(OnlineRetail[[#This Row],[InvoiceNo]],1)&lt;&gt;"C",OnlineRetail[[#This Row],[CustomerID]]&lt;&gt;""),"Yes","No")</f>
        <v>Yes</v>
      </c>
      <c r="J19221" s="4">
        <f>EOMONTH(OnlineRetail[[#This Row],[InvoiceDate]],-1)+1</f>
        <v>40848</v>
      </c>
      <c r="K19221" s="6">
        <f>OnlineRetail[[#This Row],[Quantity]]*OnlineRetail[[#This Row],[UnitPrice]]</f>
        <v>69.649999999999991</v>
      </c>
      <c r="L19221" t="str">
        <f t="shared" si="300"/>
        <v>13674|Nov-2011</v>
      </c>
    </row>
    <row r="19222" spans="1:12">
      <c r="A19222">
        <v>537275</v>
      </c>
      <c r="B19222" t="s">
        <v>163</v>
      </c>
      <c r="C19222" t="s">
        <v>9</v>
      </c>
      <c r="D19222">
        <v>8</v>
      </c>
      <c r="E19222" s="1">
        <v>40867.411111111112</v>
      </c>
      <c r="F19222">
        <v>4.95</v>
      </c>
      <c r="G19222">
        <v>12849</v>
      </c>
      <c r="H19222" t="s">
        <v>70</v>
      </c>
      <c r="I19222" t="str">
        <f>IF(AND(LEFT(OnlineRetail[[#This Row],[InvoiceNo]],1)&lt;&gt;"C",OnlineRetail[[#This Row],[CustomerID]]&lt;&gt;""),"Yes","No")</f>
        <v>Yes</v>
      </c>
      <c r="J19222" s="4">
        <f>EOMONTH(OnlineRetail[[#This Row],[InvoiceDate]],-1)+1</f>
        <v>40848</v>
      </c>
      <c r="K19222" s="6">
        <f>OnlineRetail[[#This Row],[Quantity]]*OnlineRetail[[#This Row],[UnitPrice]]</f>
        <v>39.6</v>
      </c>
      <c r="L19222" t="str">
        <f t="shared" si="300"/>
        <v>12849|Nov-2011</v>
      </c>
    </row>
    <row r="19223" spans="1:12">
      <c r="A19223">
        <v>554432</v>
      </c>
      <c r="B19223" t="s">
        <v>122</v>
      </c>
      <c r="C19223" t="s">
        <v>39</v>
      </c>
      <c r="D19223">
        <v>24</v>
      </c>
      <c r="E19223" s="1">
        <v>40867.418749999997</v>
      </c>
      <c r="F19223">
        <v>5.95</v>
      </c>
      <c r="G19223">
        <v>13462</v>
      </c>
      <c r="H19223" t="s">
        <v>10</v>
      </c>
      <c r="I19223" t="str">
        <f>IF(AND(LEFT(OnlineRetail[[#This Row],[InvoiceNo]],1)&lt;&gt;"C",OnlineRetail[[#This Row],[CustomerID]]&lt;&gt;""),"Yes","No")</f>
        <v>Yes</v>
      </c>
      <c r="J19223" s="4">
        <f>EOMONTH(OnlineRetail[[#This Row],[InvoiceDate]],-1)+1</f>
        <v>40848</v>
      </c>
      <c r="K19223" s="6">
        <f>OnlineRetail[[#This Row],[Quantity]]*OnlineRetail[[#This Row],[UnitPrice]]</f>
        <v>142.80000000000001</v>
      </c>
      <c r="L19223" t="str">
        <f t="shared" si="300"/>
        <v>13462|Nov-2011</v>
      </c>
    </row>
    <row r="19224" spans="1:12">
      <c r="A19224">
        <v>545254</v>
      </c>
      <c r="B19224" t="s">
        <v>13</v>
      </c>
      <c r="C19224" t="s">
        <v>48</v>
      </c>
      <c r="D19224">
        <v>13</v>
      </c>
      <c r="E19224" s="1">
        <v>40867.419444444437</v>
      </c>
      <c r="F19224">
        <v>1.65</v>
      </c>
      <c r="G19224">
        <v>12584</v>
      </c>
      <c r="H19224" t="s">
        <v>121</v>
      </c>
      <c r="I19224" t="str">
        <f>IF(AND(LEFT(OnlineRetail[[#This Row],[InvoiceNo]],1)&lt;&gt;"C",OnlineRetail[[#This Row],[CustomerID]]&lt;&gt;""),"Yes","No")</f>
        <v>Yes</v>
      </c>
      <c r="J19224" s="4">
        <f>EOMONTH(OnlineRetail[[#This Row],[InvoiceDate]],-1)+1</f>
        <v>40848</v>
      </c>
      <c r="K19224" s="6">
        <f>OnlineRetail[[#This Row],[Quantity]]*OnlineRetail[[#This Row],[UnitPrice]]</f>
        <v>21.45</v>
      </c>
      <c r="L19224" t="str">
        <f t="shared" si="300"/>
        <v>12584|Nov-2011</v>
      </c>
    </row>
    <row r="19225" spans="1:12">
      <c r="A19225">
        <v>540644</v>
      </c>
      <c r="B19225" t="s">
        <v>184</v>
      </c>
      <c r="C19225" t="s">
        <v>29</v>
      </c>
      <c r="D19225">
        <v>8</v>
      </c>
      <c r="E19225" s="1">
        <v>40867.425000000003</v>
      </c>
      <c r="F19225">
        <v>4.25</v>
      </c>
      <c r="G19225">
        <v>12498</v>
      </c>
      <c r="H19225" t="s">
        <v>10</v>
      </c>
      <c r="I19225" t="str">
        <f>IF(AND(LEFT(OnlineRetail[[#This Row],[InvoiceNo]],1)&lt;&gt;"C",OnlineRetail[[#This Row],[CustomerID]]&lt;&gt;""),"Yes","No")</f>
        <v>Yes</v>
      </c>
      <c r="J19225" s="4">
        <f>EOMONTH(OnlineRetail[[#This Row],[InvoiceDate]],-1)+1</f>
        <v>40848</v>
      </c>
      <c r="K19225" s="6">
        <f>OnlineRetail[[#This Row],[Quantity]]*OnlineRetail[[#This Row],[UnitPrice]]</f>
        <v>34</v>
      </c>
      <c r="L19225" t="str">
        <f t="shared" si="300"/>
        <v>12498|Nov-2011</v>
      </c>
    </row>
    <row r="19226" spans="1:12">
      <c r="A19226">
        <v>541768</v>
      </c>
      <c r="B19226" t="s">
        <v>166</v>
      </c>
      <c r="C19226" t="s">
        <v>19</v>
      </c>
      <c r="D19226">
        <v>7</v>
      </c>
      <c r="E19226" s="1">
        <v>40867.427083333343</v>
      </c>
      <c r="F19226">
        <v>4.95</v>
      </c>
      <c r="G19226">
        <v>12388</v>
      </c>
      <c r="H19226" t="s">
        <v>10</v>
      </c>
      <c r="I19226" t="str">
        <f>IF(AND(LEFT(OnlineRetail[[#This Row],[InvoiceNo]],1)&lt;&gt;"C",OnlineRetail[[#This Row],[CustomerID]]&lt;&gt;""),"Yes","No")</f>
        <v>Yes</v>
      </c>
      <c r="J19226" s="4">
        <f>EOMONTH(OnlineRetail[[#This Row],[InvoiceDate]],-1)+1</f>
        <v>40848</v>
      </c>
      <c r="K19226" s="6">
        <f>OnlineRetail[[#This Row],[Quantity]]*OnlineRetail[[#This Row],[UnitPrice]]</f>
        <v>34.65</v>
      </c>
      <c r="L19226" t="str">
        <f t="shared" si="300"/>
        <v>12388|Nov-2011</v>
      </c>
    </row>
    <row r="19227" spans="1:12">
      <c r="A19227">
        <v>536678</v>
      </c>
      <c r="B19227" t="s">
        <v>134</v>
      </c>
      <c r="C19227" t="s">
        <v>39</v>
      </c>
      <c r="D19227">
        <v>16</v>
      </c>
      <c r="E19227" s="1">
        <v>40867.435416666667</v>
      </c>
      <c r="F19227">
        <v>2.1</v>
      </c>
      <c r="G19227">
        <v>13096</v>
      </c>
      <c r="H19227" t="s">
        <v>10</v>
      </c>
      <c r="I19227" t="str">
        <f>IF(AND(LEFT(OnlineRetail[[#This Row],[InvoiceNo]],1)&lt;&gt;"C",OnlineRetail[[#This Row],[CustomerID]]&lt;&gt;""),"Yes","No")</f>
        <v>Yes</v>
      </c>
      <c r="J19227" s="4">
        <f>EOMONTH(OnlineRetail[[#This Row],[InvoiceDate]],-1)+1</f>
        <v>40848</v>
      </c>
      <c r="K19227" s="6">
        <f>OnlineRetail[[#This Row],[Quantity]]*OnlineRetail[[#This Row],[UnitPrice]]</f>
        <v>33.6</v>
      </c>
      <c r="L19227" t="str">
        <f t="shared" si="300"/>
        <v>13096|Nov-2011</v>
      </c>
    </row>
    <row r="19228" spans="1:12">
      <c r="A19228">
        <v>541844</v>
      </c>
      <c r="B19228" t="s">
        <v>56</v>
      </c>
      <c r="C19228" t="s">
        <v>27</v>
      </c>
      <c r="D19228">
        <v>10</v>
      </c>
      <c r="E19228" s="1">
        <v>40867.438194444447</v>
      </c>
      <c r="F19228">
        <v>2.1</v>
      </c>
      <c r="G19228">
        <v>14300</v>
      </c>
      <c r="H19228" t="s">
        <v>10</v>
      </c>
      <c r="I19228" t="str">
        <f>IF(AND(LEFT(OnlineRetail[[#This Row],[InvoiceNo]],1)&lt;&gt;"C",OnlineRetail[[#This Row],[CustomerID]]&lt;&gt;""),"Yes","No")</f>
        <v>Yes</v>
      </c>
      <c r="J19228" s="4">
        <f>EOMONTH(OnlineRetail[[#This Row],[InvoiceDate]],-1)+1</f>
        <v>40848</v>
      </c>
      <c r="K19228" s="6">
        <f>OnlineRetail[[#This Row],[Quantity]]*OnlineRetail[[#This Row],[UnitPrice]]</f>
        <v>21</v>
      </c>
      <c r="L19228" t="str">
        <f t="shared" si="300"/>
        <v>14300|Nov-2011</v>
      </c>
    </row>
    <row r="19229" spans="1:12">
      <c r="A19229">
        <v>545246</v>
      </c>
      <c r="B19229" t="s">
        <v>259</v>
      </c>
      <c r="C19229" t="s">
        <v>14</v>
      </c>
      <c r="D19229">
        <v>18</v>
      </c>
      <c r="E19229" s="1">
        <v>40867.445833333331</v>
      </c>
      <c r="F19229">
        <v>5.95</v>
      </c>
      <c r="G19229">
        <v>13912</v>
      </c>
      <c r="H19229" t="s">
        <v>10</v>
      </c>
      <c r="I19229" t="str">
        <f>IF(AND(LEFT(OnlineRetail[[#This Row],[InvoiceNo]],1)&lt;&gt;"C",OnlineRetail[[#This Row],[CustomerID]]&lt;&gt;""),"Yes","No")</f>
        <v>Yes</v>
      </c>
      <c r="J19229" s="4">
        <f>EOMONTH(OnlineRetail[[#This Row],[InvoiceDate]],-1)+1</f>
        <v>40848</v>
      </c>
      <c r="K19229" s="6">
        <f>OnlineRetail[[#This Row],[Quantity]]*OnlineRetail[[#This Row],[UnitPrice]]</f>
        <v>107.10000000000001</v>
      </c>
      <c r="L19229" t="str">
        <f t="shared" si="300"/>
        <v>13912|Nov-2011</v>
      </c>
    </row>
    <row r="19230" spans="1:12">
      <c r="A19230">
        <v>547370</v>
      </c>
      <c r="B19230" t="s">
        <v>65</v>
      </c>
      <c r="C19230" t="s">
        <v>33</v>
      </c>
      <c r="D19230">
        <v>21</v>
      </c>
      <c r="E19230" s="1">
        <v>40867.447222222218</v>
      </c>
      <c r="F19230">
        <v>2.5499999999999998</v>
      </c>
      <c r="G19230">
        <v>13090</v>
      </c>
      <c r="H19230" t="s">
        <v>22</v>
      </c>
      <c r="I19230" t="str">
        <f>IF(AND(LEFT(OnlineRetail[[#This Row],[InvoiceNo]],1)&lt;&gt;"C",OnlineRetail[[#This Row],[CustomerID]]&lt;&gt;""),"Yes","No")</f>
        <v>Yes</v>
      </c>
      <c r="J19230" s="4">
        <f>EOMONTH(OnlineRetail[[#This Row],[InvoiceDate]],-1)+1</f>
        <v>40848</v>
      </c>
      <c r="K19230" s="6">
        <f>OnlineRetail[[#This Row],[Quantity]]*OnlineRetail[[#This Row],[UnitPrice]]</f>
        <v>53.55</v>
      </c>
      <c r="L19230" t="str">
        <f t="shared" si="300"/>
        <v>13090|Nov-2011</v>
      </c>
    </row>
    <row r="19231" spans="1:12">
      <c r="A19231">
        <v>542554</v>
      </c>
      <c r="B19231" t="s">
        <v>92</v>
      </c>
      <c r="C19231" t="s">
        <v>9</v>
      </c>
      <c r="D19231">
        <v>16</v>
      </c>
      <c r="E19231" s="1">
        <v>40867.453472222223</v>
      </c>
      <c r="F19231">
        <v>5.95</v>
      </c>
      <c r="G19231">
        <v>14175</v>
      </c>
      <c r="H19231" t="s">
        <v>126</v>
      </c>
      <c r="I19231" t="str">
        <f>IF(AND(LEFT(OnlineRetail[[#This Row],[InvoiceNo]],1)&lt;&gt;"C",OnlineRetail[[#This Row],[CustomerID]]&lt;&gt;""),"Yes","No")</f>
        <v>Yes</v>
      </c>
      <c r="J19231" s="4">
        <f>EOMONTH(OnlineRetail[[#This Row],[InvoiceDate]],-1)+1</f>
        <v>40848</v>
      </c>
      <c r="K19231" s="6">
        <f>OnlineRetail[[#This Row],[Quantity]]*OnlineRetail[[#This Row],[UnitPrice]]</f>
        <v>95.2</v>
      </c>
      <c r="L19231" t="str">
        <f t="shared" si="300"/>
        <v>14175|Nov-2011</v>
      </c>
    </row>
    <row r="19232" spans="1:12">
      <c r="A19232">
        <v>539977</v>
      </c>
      <c r="B19232" t="s">
        <v>138</v>
      </c>
      <c r="C19232" t="s">
        <v>21</v>
      </c>
      <c r="D19232">
        <v>2</v>
      </c>
      <c r="E19232" s="1">
        <v>40867.464583333327</v>
      </c>
      <c r="F19232">
        <v>4.95</v>
      </c>
      <c r="G19232">
        <v>12705</v>
      </c>
      <c r="H19232" t="s">
        <v>10</v>
      </c>
      <c r="I19232" t="str">
        <f>IF(AND(LEFT(OnlineRetail[[#This Row],[InvoiceNo]],1)&lt;&gt;"C",OnlineRetail[[#This Row],[CustomerID]]&lt;&gt;""),"Yes","No")</f>
        <v>Yes</v>
      </c>
      <c r="J19232" s="4">
        <f>EOMONTH(OnlineRetail[[#This Row],[InvoiceDate]],-1)+1</f>
        <v>40848</v>
      </c>
      <c r="K19232" s="6">
        <f>OnlineRetail[[#This Row],[Quantity]]*OnlineRetail[[#This Row],[UnitPrice]]</f>
        <v>9.9</v>
      </c>
      <c r="L19232" t="str">
        <f t="shared" si="300"/>
        <v>12705|Nov-2011</v>
      </c>
    </row>
    <row r="19233" spans="1:12">
      <c r="A19233">
        <v>550212</v>
      </c>
      <c r="B19233" t="s">
        <v>264</v>
      </c>
      <c r="C19233" t="s">
        <v>16</v>
      </c>
      <c r="D19233">
        <v>23</v>
      </c>
      <c r="E19233" s="1">
        <v>40867.464583333327</v>
      </c>
      <c r="F19233">
        <v>2.5499999999999998</v>
      </c>
      <c r="G19233">
        <v>13175</v>
      </c>
      <c r="H19233" t="s">
        <v>10</v>
      </c>
      <c r="I19233" t="str">
        <f>IF(AND(LEFT(OnlineRetail[[#This Row],[InvoiceNo]],1)&lt;&gt;"C",OnlineRetail[[#This Row],[CustomerID]]&lt;&gt;""),"Yes","No")</f>
        <v>Yes</v>
      </c>
      <c r="J19233" s="4">
        <f>EOMONTH(OnlineRetail[[#This Row],[InvoiceDate]],-1)+1</f>
        <v>40848</v>
      </c>
      <c r="K19233" s="6">
        <f>OnlineRetail[[#This Row],[Quantity]]*OnlineRetail[[#This Row],[UnitPrice]]</f>
        <v>58.65</v>
      </c>
      <c r="L19233" t="str">
        <f t="shared" si="300"/>
        <v>13175|Nov-2011</v>
      </c>
    </row>
    <row r="19234" spans="1:12">
      <c r="A19234">
        <v>537290</v>
      </c>
      <c r="B19234" t="s">
        <v>177</v>
      </c>
      <c r="C19234" t="s">
        <v>33</v>
      </c>
      <c r="D19234">
        <v>18</v>
      </c>
      <c r="E19234" s="1">
        <v>40867.466666666667</v>
      </c>
      <c r="F19234">
        <v>4.25</v>
      </c>
      <c r="G19234">
        <v>13443</v>
      </c>
      <c r="H19234" t="s">
        <v>10</v>
      </c>
      <c r="I19234" t="str">
        <f>IF(AND(LEFT(OnlineRetail[[#This Row],[InvoiceNo]],1)&lt;&gt;"C",OnlineRetail[[#This Row],[CustomerID]]&lt;&gt;""),"Yes","No")</f>
        <v>Yes</v>
      </c>
      <c r="J19234" s="4">
        <f>EOMONTH(OnlineRetail[[#This Row],[InvoiceDate]],-1)+1</f>
        <v>40848</v>
      </c>
      <c r="K19234" s="6">
        <f>OnlineRetail[[#This Row],[Quantity]]*OnlineRetail[[#This Row],[UnitPrice]]</f>
        <v>76.5</v>
      </c>
      <c r="L19234" t="str">
        <f t="shared" si="300"/>
        <v>13443|Nov-2011</v>
      </c>
    </row>
    <row r="19235" spans="1:12">
      <c r="A19235">
        <v>541924</v>
      </c>
      <c r="B19235" t="s">
        <v>143</v>
      </c>
      <c r="C19235" t="s">
        <v>72</v>
      </c>
      <c r="D19235">
        <v>21</v>
      </c>
      <c r="E19235" s="1">
        <v>40867.468055555553</v>
      </c>
      <c r="F19235">
        <v>3.39</v>
      </c>
      <c r="G19235">
        <v>12356</v>
      </c>
      <c r="H19235" t="s">
        <v>10</v>
      </c>
      <c r="I19235" t="str">
        <f>IF(AND(LEFT(OnlineRetail[[#This Row],[InvoiceNo]],1)&lt;&gt;"C",OnlineRetail[[#This Row],[CustomerID]]&lt;&gt;""),"Yes","No")</f>
        <v>Yes</v>
      </c>
      <c r="J19235" s="4">
        <f>EOMONTH(OnlineRetail[[#This Row],[InvoiceDate]],-1)+1</f>
        <v>40848</v>
      </c>
      <c r="K19235" s="6">
        <f>OnlineRetail[[#This Row],[Quantity]]*OnlineRetail[[#This Row],[UnitPrice]]</f>
        <v>71.19</v>
      </c>
      <c r="L19235" t="str">
        <f t="shared" si="300"/>
        <v>12356|Nov-2011</v>
      </c>
    </row>
    <row r="19236" spans="1:12">
      <c r="A19236">
        <v>555905</v>
      </c>
      <c r="B19236" t="s">
        <v>233</v>
      </c>
      <c r="C19236" t="s">
        <v>12</v>
      </c>
      <c r="D19236">
        <v>11</v>
      </c>
      <c r="E19236" s="1">
        <v>40867.469444444447</v>
      </c>
      <c r="F19236">
        <v>0.85</v>
      </c>
      <c r="G19236">
        <v>13772</v>
      </c>
      <c r="H19236" t="s">
        <v>10</v>
      </c>
      <c r="I19236" t="str">
        <f>IF(AND(LEFT(OnlineRetail[[#This Row],[InvoiceNo]],1)&lt;&gt;"C",OnlineRetail[[#This Row],[CustomerID]]&lt;&gt;""),"Yes","No")</f>
        <v>Yes</v>
      </c>
      <c r="J19236" s="4">
        <f>EOMONTH(OnlineRetail[[#This Row],[InvoiceDate]],-1)+1</f>
        <v>40848</v>
      </c>
      <c r="K19236" s="6">
        <f>OnlineRetail[[#This Row],[Quantity]]*OnlineRetail[[#This Row],[UnitPrice]]</f>
        <v>9.35</v>
      </c>
      <c r="L19236" t="str">
        <f t="shared" si="300"/>
        <v>13772|Nov-2011</v>
      </c>
    </row>
    <row r="19237" spans="1:12">
      <c r="A19237">
        <v>539360</v>
      </c>
      <c r="B19237" t="s">
        <v>213</v>
      </c>
      <c r="C19237" t="s">
        <v>46</v>
      </c>
      <c r="D19237">
        <v>23</v>
      </c>
      <c r="E19237" s="1">
        <v>40867.472916666673</v>
      </c>
      <c r="F19237">
        <v>0.85</v>
      </c>
      <c r="G19237">
        <v>13962</v>
      </c>
      <c r="H19237" t="s">
        <v>36</v>
      </c>
      <c r="I19237" t="str">
        <f>IF(AND(LEFT(OnlineRetail[[#This Row],[InvoiceNo]],1)&lt;&gt;"C",OnlineRetail[[#This Row],[CustomerID]]&lt;&gt;""),"Yes","No")</f>
        <v>Yes</v>
      </c>
      <c r="J19237" s="4">
        <f>EOMONTH(OnlineRetail[[#This Row],[InvoiceDate]],-1)+1</f>
        <v>40848</v>
      </c>
      <c r="K19237" s="6">
        <f>OnlineRetail[[#This Row],[Quantity]]*OnlineRetail[[#This Row],[UnitPrice]]</f>
        <v>19.55</v>
      </c>
      <c r="L19237" t="str">
        <f t="shared" si="300"/>
        <v>13962|Nov-2011</v>
      </c>
    </row>
    <row r="19238" spans="1:12">
      <c r="A19238">
        <v>546976</v>
      </c>
      <c r="B19238" t="s">
        <v>273</v>
      </c>
      <c r="C19238" t="s">
        <v>62</v>
      </c>
      <c r="D19238">
        <v>16</v>
      </c>
      <c r="E19238" s="1">
        <v>40867.474999999999</v>
      </c>
      <c r="F19238">
        <v>7.95</v>
      </c>
      <c r="G19238">
        <v>13972</v>
      </c>
      <c r="H19238" t="s">
        <v>22</v>
      </c>
      <c r="I19238" t="str">
        <f>IF(AND(LEFT(OnlineRetail[[#This Row],[InvoiceNo]],1)&lt;&gt;"C",OnlineRetail[[#This Row],[CustomerID]]&lt;&gt;""),"Yes","No")</f>
        <v>Yes</v>
      </c>
      <c r="J19238" s="4">
        <f>EOMONTH(OnlineRetail[[#This Row],[InvoiceDate]],-1)+1</f>
        <v>40848</v>
      </c>
      <c r="K19238" s="6">
        <f>OnlineRetail[[#This Row],[Quantity]]*OnlineRetail[[#This Row],[UnitPrice]]</f>
        <v>127.2</v>
      </c>
      <c r="L19238" t="str">
        <f t="shared" si="300"/>
        <v>13972|Nov-2011</v>
      </c>
    </row>
    <row r="19239" spans="1:12">
      <c r="A19239">
        <v>550337</v>
      </c>
      <c r="B19239" t="s">
        <v>239</v>
      </c>
      <c r="C19239" t="s">
        <v>21</v>
      </c>
      <c r="D19239">
        <v>24</v>
      </c>
      <c r="E19239" s="1">
        <v>40867.481249999997</v>
      </c>
      <c r="F19239">
        <v>4.25</v>
      </c>
      <c r="G19239">
        <v>13185</v>
      </c>
      <c r="H19239" t="s">
        <v>10</v>
      </c>
      <c r="I19239" t="str">
        <f>IF(AND(LEFT(OnlineRetail[[#This Row],[InvoiceNo]],1)&lt;&gt;"C",OnlineRetail[[#This Row],[CustomerID]]&lt;&gt;""),"Yes","No")</f>
        <v>Yes</v>
      </c>
      <c r="J19239" s="4">
        <f>EOMONTH(OnlineRetail[[#This Row],[InvoiceDate]],-1)+1</f>
        <v>40848</v>
      </c>
      <c r="K19239" s="6">
        <f>OnlineRetail[[#This Row],[Quantity]]*OnlineRetail[[#This Row],[UnitPrice]]</f>
        <v>102</v>
      </c>
      <c r="L19239" t="str">
        <f t="shared" si="300"/>
        <v>13185|Nov-2011</v>
      </c>
    </row>
    <row r="19240" spans="1:12">
      <c r="A19240">
        <v>547423</v>
      </c>
      <c r="B19240" t="s">
        <v>111</v>
      </c>
      <c r="C19240" t="s">
        <v>62</v>
      </c>
      <c r="D19240">
        <v>7</v>
      </c>
      <c r="E19240" s="1">
        <v>40867.493055555547</v>
      </c>
      <c r="F19240">
        <v>2.1</v>
      </c>
      <c r="G19240">
        <v>13407</v>
      </c>
      <c r="H19240" t="s">
        <v>10</v>
      </c>
      <c r="I19240" t="str">
        <f>IF(AND(LEFT(OnlineRetail[[#This Row],[InvoiceNo]],1)&lt;&gt;"C",OnlineRetail[[#This Row],[CustomerID]]&lt;&gt;""),"Yes","No")</f>
        <v>Yes</v>
      </c>
      <c r="J19240" s="4">
        <f>EOMONTH(OnlineRetail[[#This Row],[InvoiceDate]],-1)+1</f>
        <v>40848</v>
      </c>
      <c r="K19240" s="6">
        <f>OnlineRetail[[#This Row],[Quantity]]*OnlineRetail[[#This Row],[UnitPrice]]</f>
        <v>14.700000000000001</v>
      </c>
      <c r="L19240" t="str">
        <f t="shared" si="300"/>
        <v>13407|Nov-2011</v>
      </c>
    </row>
    <row r="19241" spans="1:12">
      <c r="A19241">
        <v>553732</v>
      </c>
      <c r="B19241" t="s">
        <v>154</v>
      </c>
      <c r="C19241" t="s">
        <v>39</v>
      </c>
      <c r="D19241">
        <v>11</v>
      </c>
      <c r="E19241" s="1">
        <v>40867.498611111107</v>
      </c>
      <c r="F19241">
        <v>1.25</v>
      </c>
      <c r="G19241">
        <v>13431</v>
      </c>
      <c r="H19241" t="s">
        <v>10</v>
      </c>
      <c r="I19241" t="str">
        <f>IF(AND(LEFT(OnlineRetail[[#This Row],[InvoiceNo]],1)&lt;&gt;"C",OnlineRetail[[#This Row],[CustomerID]]&lt;&gt;""),"Yes","No")</f>
        <v>Yes</v>
      </c>
      <c r="J19241" s="4">
        <f>EOMONTH(OnlineRetail[[#This Row],[InvoiceDate]],-1)+1</f>
        <v>40848</v>
      </c>
      <c r="K19241" s="6">
        <f>OnlineRetail[[#This Row],[Quantity]]*OnlineRetail[[#This Row],[UnitPrice]]</f>
        <v>13.75</v>
      </c>
      <c r="L19241" t="str">
        <f t="shared" si="300"/>
        <v>13431|Nov-2011</v>
      </c>
    </row>
    <row r="19242" spans="1:12">
      <c r="A19242">
        <v>555436</v>
      </c>
      <c r="B19242" t="s">
        <v>114</v>
      </c>
      <c r="C19242" t="s">
        <v>24</v>
      </c>
      <c r="D19242">
        <v>1</v>
      </c>
      <c r="E19242" s="1">
        <v>40867.499305555553</v>
      </c>
      <c r="F19242">
        <v>1.65</v>
      </c>
      <c r="G19242">
        <v>12375</v>
      </c>
      <c r="H19242" t="s">
        <v>10</v>
      </c>
      <c r="I19242" t="str">
        <f>IF(AND(LEFT(OnlineRetail[[#This Row],[InvoiceNo]],1)&lt;&gt;"C",OnlineRetail[[#This Row],[CustomerID]]&lt;&gt;""),"Yes","No")</f>
        <v>Yes</v>
      </c>
      <c r="J19242" s="4">
        <f>EOMONTH(OnlineRetail[[#This Row],[InvoiceDate]],-1)+1</f>
        <v>40848</v>
      </c>
      <c r="K19242" s="6">
        <f>OnlineRetail[[#This Row],[Quantity]]*OnlineRetail[[#This Row],[UnitPrice]]</f>
        <v>1.65</v>
      </c>
      <c r="L19242" t="str">
        <f t="shared" si="300"/>
        <v>12375|Nov-2011</v>
      </c>
    </row>
    <row r="19243" spans="1:12">
      <c r="A19243">
        <v>543503</v>
      </c>
      <c r="B19243" t="s">
        <v>230</v>
      </c>
      <c r="C19243" t="s">
        <v>24</v>
      </c>
      <c r="D19243">
        <v>22</v>
      </c>
      <c r="E19243" s="1">
        <v>40867.499305555553</v>
      </c>
      <c r="F19243">
        <v>4.95</v>
      </c>
      <c r="G19243">
        <v>13198</v>
      </c>
      <c r="H19243" t="s">
        <v>10</v>
      </c>
      <c r="I19243" t="str">
        <f>IF(AND(LEFT(OnlineRetail[[#This Row],[InvoiceNo]],1)&lt;&gt;"C",OnlineRetail[[#This Row],[CustomerID]]&lt;&gt;""),"Yes","No")</f>
        <v>Yes</v>
      </c>
      <c r="J19243" s="4">
        <f>EOMONTH(OnlineRetail[[#This Row],[InvoiceDate]],-1)+1</f>
        <v>40848</v>
      </c>
      <c r="K19243" s="6">
        <f>OnlineRetail[[#This Row],[Quantity]]*OnlineRetail[[#This Row],[UnitPrice]]</f>
        <v>108.9</v>
      </c>
      <c r="L19243" t="str">
        <f t="shared" si="300"/>
        <v>13198|Nov-2011</v>
      </c>
    </row>
    <row r="19244" spans="1:12">
      <c r="A19244">
        <v>547841</v>
      </c>
      <c r="B19244" t="s">
        <v>188</v>
      </c>
      <c r="C19244" t="s">
        <v>50</v>
      </c>
      <c r="D19244">
        <v>22</v>
      </c>
      <c r="E19244" s="1">
        <v>40867.519444444442</v>
      </c>
      <c r="F19244">
        <v>9.9499999999999993</v>
      </c>
      <c r="G19244">
        <v>14329</v>
      </c>
      <c r="H19244" t="s">
        <v>25</v>
      </c>
      <c r="I19244" t="str">
        <f>IF(AND(LEFT(OnlineRetail[[#This Row],[InvoiceNo]],1)&lt;&gt;"C",OnlineRetail[[#This Row],[CustomerID]]&lt;&gt;""),"Yes","No")</f>
        <v>Yes</v>
      </c>
      <c r="J19244" s="4">
        <f>EOMONTH(OnlineRetail[[#This Row],[InvoiceDate]],-1)+1</f>
        <v>40848</v>
      </c>
      <c r="K19244" s="6">
        <f>OnlineRetail[[#This Row],[Quantity]]*OnlineRetail[[#This Row],[UnitPrice]]</f>
        <v>218.89999999999998</v>
      </c>
      <c r="L19244" t="str">
        <f t="shared" si="300"/>
        <v>14329|Nov-2011</v>
      </c>
    </row>
    <row r="19245" spans="1:12">
      <c r="A19245">
        <v>541114</v>
      </c>
      <c r="B19245" t="s">
        <v>34</v>
      </c>
      <c r="C19245" t="s">
        <v>12</v>
      </c>
      <c r="D19245">
        <v>16</v>
      </c>
      <c r="E19245" s="1">
        <v>40867.521527777782</v>
      </c>
      <c r="F19245">
        <v>5.95</v>
      </c>
      <c r="G19245">
        <v>13635</v>
      </c>
      <c r="H19245" t="s">
        <v>17</v>
      </c>
      <c r="I19245" t="str">
        <f>IF(AND(LEFT(OnlineRetail[[#This Row],[InvoiceNo]],1)&lt;&gt;"C",OnlineRetail[[#This Row],[CustomerID]]&lt;&gt;""),"Yes","No")</f>
        <v>Yes</v>
      </c>
      <c r="J19245" s="4">
        <f>EOMONTH(OnlineRetail[[#This Row],[InvoiceDate]],-1)+1</f>
        <v>40848</v>
      </c>
      <c r="K19245" s="6">
        <f>OnlineRetail[[#This Row],[Quantity]]*OnlineRetail[[#This Row],[UnitPrice]]</f>
        <v>95.2</v>
      </c>
      <c r="L19245" t="str">
        <f t="shared" si="300"/>
        <v>13635|Nov-2011</v>
      </c>
    </row>
    <row r="19246" spans="1:12">
      <c r="A19246">
        <v>548974</v>
      </c>
      <c r="B19246" t="s">
        <v>235</v>
      </c>
      <c r="C19246" t="s">
        <v>21</v>
      </c>
      <c r="D19246">
        <v>12</v>
      </c>
      <c r="E19246" s="1">
        <v>40867.527083333327</v>
      </c>
      <c r="F19246">
        <v>1.25</v>
      </c>
      <c r="G19246">
        <v>13676</v>
      </c>
      <c r="H19246" t="s">
        <v>10</v>
      </c>
      <c r="I19246" t="str">
        <f>IF(AND(LEFT(OnlineRetail[[#This Row],[InvoiceNo]],1)&lt;&gt;"C",OnlineRetail[[#This Row],[CustomerID]]&lt;&gt;""),"Yes","No")</f>
        <v>Yes</v>
      </c>
      <c r="J19246" s="4">
        <f>EOMONTH(OnlineRetail[[#This Row],[InvoiceDate]],-1)+1</f>
        <v>40848</v>
      </c>
      <c r="K19246" s="6">
        <f>OnlineRetail[[#This Row],[Quantity]]*OnlineRetail[[#This Row],[UnitPrice]]</f>
        <v>15</v>
      </c>
      <c r="L19246" t="str">
        <f t="shared" si="300"/>
        <v>13676|Nov-2011</v>
      </c>
    </row>
    <row r="19247" spans="1:12">
      <c r="A19247">
        <v>536896</v>
      </c>
      <c r="B19247" t="s">
        <v>173</v>
      </c>
      <c r="C19247" t="s">
        <v>21</v>
      </c>
      <c r="D19247">
        <v>23</v>
      </c>
      <c r="E19247" s="1">
        <v>40867.527777777781</v>
      </c>
      <c r="F19247">
        <v>0.85</v>
      </c>
      <c r="G19247">
        <v>14140</v>
      </c>
      <c r="H19247" t="s">
        <v>10</v>
      </c>
      <c r="I19247" t="str">
        <f>IF(AND(LEFT(OnlineRetail[[#This Row],[InvoiceNo]],1)&lt;&gt;"C",OnlineRetail[[#This Row],[CustomerID]]&lt;&gt;""),"Yes","No")</f>
        <v>Yes</v>
      </c>
      <c r="J19247" s="4">
        <f>EOMONTH(OnlineRetail[[#This Row],[InvoiceDate]],-1)+1</f>
        <v>40848</v>
      </c>
      <c r="K19247" s="6">
        <f>OnlineRetail[[#This Row],[Quantity]]*OnlineRetail[[#This Row],[UnitPrice]]</f>
        <v>19.55</v>
      </c>
      <c r="L19247" t="str">
        <f t="shared" si="300"/>
        <v>14140|Nov-2011</v>
      </c>
    </row>
    <row r="19248" spans="1:12">
      <c r="A19248">
        <v>543267</v>
      </c>
      <c r="B19248" t="s">
        <v>26</v>
      </c>
      <c r="C19248" t="s">
        <v>72</v>
      </c>
      <c r="D19248">
        <v>17</v>
      </c>
      <c r="E19248" s="1">
        <v>40867.529166666667</v>
      </c>
      <c r="F19248">
        <v>1.65</v>
      </c>
      <c r="G19248">
        <v>13973</v>
      </c>
      <c r="H19248" t="s">
        <v>10</v>
      </c>
      <c r="I19248" t="str">
        <f>IF(AND(LEFT(OnlineRetail[[#This Row],[InvoiceNo]],1)&lt;&gt;"C",OnlineRetail[[#This Row],[CustomerID]]&lt;&gt;""),"Yes","No")</f>
        <v>Yes</v>
      </c>
      <c r="J19248" s="4">
        <f>EOMONTH(OnlineRetail[[#This Row],[InvoiceDate]],-1)+1</f>
        <v>40848</v>
      </c>
      <c r="K19248" s="6">
        <f>OnlineRetail[[#This Row],[Quantity]]*OnlineRetail[[#This Row],[UnitPrice]]</f>
        <v>28.049999999999997</v>
      </c>
      <c r="L19248" t="str">
        <f t="shared" si="300"/>
        <v>13973|Nov-2011</v>
      </c>
    </row>
    <row r="19249" spans="1:12">
      <c r="A19249">
        <v>540970</v>
      </c>
      <c r="B19249" t="s">
        <v>223</v>
      </c>
      <c r="C19249" t="s">
        <v>21</v>
      </c>
      <c r="D19249">
        <v>22</v>
      </c>
      <c r="E19249" s="1">
        <v>40867.549305555563</v>
      </c>
      <c r="F19249">
        <v>3.39</v>
      </c>
      <c r="G19249">
        <v>12769</v>
      </c>
      <c r="H19249" t="s">
        <v>10</v>
      </c>
      <c r="I19249" t="str">
        <f>IF(AND(LEFT(OnlineRetail[[#This Row],[InvoiceNo]],1)&lt;&gt;"C",OnlineRetail[[#This Row],[CustomerID]]&lt;&gt;""),"Yes","No")</f>
        <v>Yes</v>
      </c>
      <c r="J19249" s="4">
        <f>EOMONTH(OnlineRetail[[#This Row],[InvoiceDate]],-1)+1</f>
        <v>40848</v>
      </c>
      <c r="K19249" s="6">
        <f>OnlineRetail[[#This Row],[Quantity]]*OnlineRetail[[#This Row],[UnitPrice]]</f>
        <v>74.58</v>
      </c>
      <c r="L19249" t="str">
        <f t="shared" si="300"/>
        <v>12769|Nov-2011</v>
      </c>
    </row>
    <row r="19250" spans="1:12">
      <c r="A19250">
        <v>552039</v>
      </c>
      <c r="B19250" t="s">
        <v>259</v>
      </c>
      <c r="C19250" t="s">
        <v>27</v>
      </c>
      <c r="D19250">
        <v>19</v>
      </c>
      <c r="E19250" s="1">
        <v>40867.564583333333</v>
      </c>
      <c r="F19250">
        <v>1.25</v>
      </c>
      <c r="G19250">
        <v>13727</v>
      </c>
      <c r="H19250" t="s">
        <v>10</v>
      </c>
      <c r="I19250" t="str">
        <f>IF(AND(LEFT(OnlineRetail[[#This Row],[InvoiceNo]],1)&lt;&gt;"C",OnlineRetail[[#This Row],[CustomerID]]&lt;&gt;""),"Yes","No")</f>
        <v>Yes</v>
      </c>
      <c r="J19250" s="4">
        <f>EOMONTH(OnlineRetail[[#This Row],[InvoiceDate]],-1)+1</f>
        <v>40848</v>
      </c>
      <c r="K19250" s="6">
        <f>OnlineRetail[[#This Row],[Quantity]]*OnlineRetail[[#This Row],[UnitPrice]]</f>
        <v>23.75</v>
      </c>
      <c r="L19250" t="str">
        <f t="shared" si="300"/>
        <v>13727|Nov-2011</v>
      </c>
    </row>
    <row r="19251" spans="1:12" hidden="1">
      <c r="A19251">
        <v>541610</v>
      </c>
      <c r="B19251" t="s">
        <v>95</v>
      </c>
      <c r="C19251" t="s">
        <v>24</v>
      </c>
      <c r="D19251">
        <v>16</v>
      </c>
      <c r="E19251" s="1">
        <v>40867.573611111111</v>
      </c>
      <c r="F19251">
        <v>5.95</v>
      </c>
      <c r="H19251" t="s">
        <v>10</v>
      </c>
      <c r="I19251" t="str">
        <f>IF(AND(LEFT(OnlineRetail[[#This Row],[InvoiceNo]],1)&lt;&gt;"C",OnlineRetail[[#This Row],[CustomerID]]&lt;&gt;""),"Yes","No")</f>
        <v>No</v>
      </c>
      <c r="J19251" s="4">
        <f>EOMONTH(OnlineRetail[[#This Row],[InvoiceDate]],-1)+1</f>
        <v>40848</v>
      </c>
      <c r="K19251" s="6">
        <f>OnlineRetail[[#This Row],[Quantity]]*OnlineRetail[[#This Row],[UnitPrice]]</f>
        <v>95.2</v>
      </c>
      <c r="L19251" t="str">
        <f t="shared" si="300"/>
        <v/>
      </c>
    </row>
    <row r="19252" spans="1:12">
      <c r="A19252">
        <v>543805</v>
      </c>
      <c r="B19252" t="s">
        <v>109</v>
      </c>
      <c r="C19252" t="s">
        <v>16</v>
      </c>
      <c r="D19252">
        <v>13</v>
      </c>
      <c r="E19252" s="1">
        <v>40867.57916666667</v>
      </c>
      <c r="F19252">
        <v>4.95</v>
      </c>
      <c r="G19252">
        <v>13271</v>
      </c>
      <c r="H19252" t="s">
        <v>10</v>
      </c>
      <c r="I19252" t="str">
        <f>IF(AND(LEFT(OnlineRetail[[#This Row],[InvoiceNo]],1)&lt;&gt;"C",OnlineRetail[[#This Row],[CustomerID]]&lt;&gt;""),"Yes","No")</f>
        <v>Yes</v>
      </c>
      <c r="J19252" s="4">
        <f>EOMONTH(OnlineRetail[[#This Row],[InvoiceDate]],-1)+1</f>
        <v>40848</v>
      </c>
      <c r="K19252" s="6">
        <f>OnlineRetail[[#This Row],[Quantity]]*OnlineRetail[[#This Row],[UnitPrice]]</f>
        <v>64.350000000000009</v>
      </c>
      <c r="L19252" t="str">
        <f t="shared" si="300"/>
        <v>13271|Nov-2011</v>
      </c>
    </row>
    <row r="19253" spans="1:12">
      <c r="A19253">
        <v>537087</v>
      </c>
      <c r="B19253" t="s">
        <v>172</v>
      </c>
      <c r="C19253" t="s">
        <v>24</v>
      </c>
      <c r="D19253">
        <v>3</v>
      </c>
      <c r="E19253" s="1">
        <v>40867.579861111109</v>
      </c>
      <c r="F19253">
        <v>4.95</v>
      </c>
      <c r="G19253">
        <v>13618</v>
      </c>
      <c r="H19253" t="s">
        <v>10</v>
      </c>
      <c r="I19253" t="str">
        <f>IF(AND(LEFT(OnlineRetail[[#This Row],[InvoiceNo]],1)&lt;&gt;"C",OnlineRetail[[#This Row],[CustomerID]]&lt;&gt;""),"Yes","No")</f>
        <v>Yes</v>
      </c>
      <c r="J19253" s="4">
        <f>EOMONTH(OnlineRetail[[#This Row],[InvoiceDate]],-1)+1</f>
        <v>40848</v>
      </c>
      <c r="K19253" s="6">
        <f>OnlineRetail[[#This Row],[Quantity]]*OnlineRetail[[#This Row],[UnitPrice]]</f>
        <v>14.850000000000001</v>
      </c>
      <c r="L19253" t="str">
        <f t="shared" si="300"/>
        <v>13618|Nov-2011</v>
      </c>
    </row>
    <row r="19254" spans="1:12">
      <c r="A19254">
        <v>547697</v>
      </c>
      <c r="B19254" t="s">
        <v>56</v>
      </c>
      <c r="C19254" t="s">
        <v>40</v>
      </c>
      <c r="D19254">
        <v>13</v>
      </c>
      <c r="E19254" s="1">
        <v>40867.583333333343</v>
      </c>
      <c r="F19254">
        <v>1.65</v>
      </c>
      <c r="G19254">
        <v>14317</v>
      </c>
      <c r="H19254" t="s">
        <v>10</v>
      </c>
      <c r="I19254" t="str">
        <f>IF(AND(LEFT(OnlineRetail[[#This Row],[InvoiceNo]],1)&lt;&gt;"C",OnlineRetail[[#This Row],[CustomerID]]&lt;&gt;""),"Yes","No")</f>
        <v>Yes</v>
      </c>
      <c r="J19254" s="4">
        <f>EOMONTH(OnlineRetail[[#This Row],[InvoiceDate]],-1)+1</f>
        <v>40848</v>
      </c>
      <c r="K19254" s="6">
        <f>OnlineRetail[[#This Row],[Quantity]]*OnlineRetail[[#This Row],[UnitPrice]]</f>
        <v>21.45</v>
      </c>
      <c r="L19254" t="str">
        <f t="shared" si="300"/>
        <v>14317|Nov-2011</v>
      </c>
    </row>
    <row r="19255" spans="1:12">
      <c r="A19255">
        <v>544165</v>
      </c>
      <c r="B19255" t="s">
        <v>246</v>
      </c>
      <c r="C19255" t="s">
        <v>27</v>
      </c>
      <c r="D19255">
        <v>15</v>
      </c>
      <c r="E19255" s="1">
        <v>40867.589583333327</v>
      </c>
      <c r="F19255">
        <v>2.1</v>
      </c>
      <c r="G19255">
        <v>13206</v>
      </c>
      <c r="H19255" t="s">
        <v>10</v>
      </c>
      <c r="I19255" t="str">
        <f>IF(AND(LEFT(OnlineRetail[[#This Row],[InvoiceNo]],1)&lt;&gt;"C",OnlineRetail[[#This Row],[CustomerID]]&lt;&gt;""),"Yes","No")</f>
        <v>Yes</v>
      </c>
      <c r="J19255" s="4">
        <f>EOMONTH(OnlineRetail[[#This Row],[InvoiceDate]],-1)+1</f>
        <v>40848</v>
      </c>
      <c r="K19255" s="6">
        <f>OnlineRetail[[#This Row],[Quantity]]*OnlineRetail[[#This Row],[UnitPrice]]</f>
        <v>31.5</v>
      </c>
      <c r="L19255" t="str">
        <f t="shared" si="300"/>
        <v>13206|Nov-2011</v>
      </c>
    </row>
    <row r="19256" spans="1:12">
      <c r="A19256">
        <v>538558</v>
      </c>
      <c r="B19256" t="s">
        <v>110</v>
      </c>
      <c r="C19256" t="s">
        <v>40</v>
      </c>
      <c r="D19256">
        <v>10</v>
      </c>
      <c r="E19256" s="1">
        <v>40867.595138888893</v>
      </c>
      <c r="F19256">
        <v>1.25</v>
      </c>
      <c r="G19256">
        <v>14015</v>
      </c>
      <c r="H19256" t="s">
        <v>10</v>
      </c>
      <c r="I19256" t="str">
        <f>IF(AND(LEFT(OnlineRetail[[#This Row],[InvoiceNo]],1)&lt;&gt;"C",OnlineRetail[[#This Row],[CustomerID]]&lt;&gt;""),"Yes","No")</f>
        <v>Yes</v>
      </c>
      <c r="J19256" s="4">
        <f>EOMONTH(OnlineRetail[[#This Row],[InvoiceDate]],-1)+1</f>
        <v>40848</v>
      </c>
      <c r="K19256" s="6">
        <f>OnlineRetail[[#This Row],[Quantity]]*OnlineRetail[[#This Row],[UnitPrice]]</f>
        <v>12.5</v>
      </c>
      <c r="L19256" t="str">
        <f t="shared" si="300"/>
        <v>14015|Nov-2011</v>
      </c>
    </row>
    <row r="19257" spans="1:12">
      <c r="A19257">
        <v>545923</v>
      </c>
      <c r="B19257" t="s">
        <v>220</v>
      </c>
      <c r="C19257" t="s">
        <v>42</v>
      </c>
      <c r="D19257">
        <v>10</v>
      </c>
      <c r="E19257" s="1">
        <v>40867.599999999999</v>
      </c>
      <c r="F19257">
        <v>1.25</v>
      </c>
      <c r="G19257">
        <v>14106</v>
      </c>
      <c r="H19257" t="s">
        <v>10</v>
      </c>
      <c r="I19257" t="str">
        <f>IF(AND(LEFT(OnlineRetail[[#This Row],[InvoiceNo]],1)&lt;&gt;"C",OnlineRetail[[#This Row],[CustomerID]]&lt;&gt;""),"Yes","No")</f>
        <v>Yes</v>
      </c>
      <c r="J19257" s="4">
        <f>EOMONTH(OnlineRetail[[#This Row],[InvoiceDate]],-1)+1</f>
        <v>40848</v>
      </c>
      <c r="K19257" s="6">
        <f>OnlineRetail[[#This Row],[Quantity]]*OnlineRetail[[#This Row],[UnitPrice]]</f>
        <v>12.5</v>
      </c>
      <c r="L19257" t="str">
        <f t="shared" si="300"/>
        <v>14106|Nov-2011</v>
      </c>
    </row>
    <row r="19258" spans="1:12">
      <c r="A19258">
        <v>542522</v>
      </c>
      <c r="B19258" t="s">
        <v>148</v>
      </c>
      <c r="C19258" t="s">
        <v>83</v>
      </c>
      <c r="D19258">
        <v>9</v>
      </c>
      <c r="E19258" s="1">
        <v>40867.609027777777</v>
      </c>
      <c r="F19258">
        <v>2.1</v>
      </c>
      <c r="G19258">
        <v>14117</v>
      </c>
      <c r="H19258" t="s">
        <v>10</v>
      </c>
      <c r="I19258" t="str">
        <f>IF(AND(LEFT(OnlineRetail[[#This Row],[InvoiceNo]],1)&lt;&gt;"C",OnlineRetail[[#This Row],[CustomerID]]&lt;&gt;""),"Yes","No")</f>
        <v>Yes</v>
      </c>
      <c r="J19258" s="4">
        <f>EOMONTH(OnlineRetail[[#This Row],[InvoiceDate]],-1)+1</f>
        <v>40848</v>
      </c>
      <c r="K19258" s="6">
        <f>OnlineRetail[[#This Row],[Quantity]]*OnlineRetail[[#This Row],[UnitPrice]]</f>
        <v>18.900000000000002</v>
      </c>
      <c r="L19258" t="str">
        <f t="shared" si="300"/>
        <v>14117|Nov-2011</v>
      </c>
    </row>
    <row r="19259" spans="1:12">
      <c r="A19259">
        <v>551384</v>
      </c>
      <c r="B19259" t="s">
        <v>68</v>
      </c>
      <c r="C19259" t="s">
        <v>14</v>
      </c>
      <c r="D19259">
        <v>2</v>
      </c>
      <c r="E19259" s="1">
        <v>40867.61041666667</v>
      </c>
      <c r="F19259">
        <v>2.5499999999999998</v>
      </c>
      <c r="G19259">
        <v>13709</v>
      </c>
      <c r="H19259" t="s">
        <v>31</v>
      </c>
      <c r="I19259" t="str">
        <f>IF(AND(LEFT(OnlineRetail[[#This Row],[InvoiceNo]],1)&lt;&gt;"C",OnlineRetail[[#This Row],[CustomerID]]&lt;&gt;""),"Yes","No")</f>
        <v>Yes</v>
      </c>
      <c r="J19259" s="4">
        <f>EOMONTH(OnlineRetail[[#This Row],[InvoiceDate]],-1)+1</f>
        <v>40848</v>
      </c>
      <c r="K19259" s="6">
        <f>OnlineRetail[[#This Row],[Quantity]]*OnlineRetail[[#This Row],[UnitPrice]]</f>
        <v>5.0999999999999996</v>
      </c>
      <c r="L19259" t="str">
        <f t="shared" si="300"/>
        <v>13709|Nov-2011</v>
      </c>
    </row>
    <row r="19260" spans="1:12">
      <c r="A19260">
        <v>540737</v>
      </c>
      <c r="B19260" t="s">
        <v>204</v>
      </c>
      <c r="C19260" t="s">
        <v>62</v>
      </c>
      <c r="D19260">
        <v>3</v>
      </c>
      <c r="E19260" s="1">
        <v>40867.615972222222</v>
      </c>
      <c r="F19260">
        <v>0.85</v>
      </c>
      <c r="G19260">
        <v>13784</v>
      </c>
      <c r="H19260" t="s">
        <v>17</v>
      </c>
      <c r="I19260" t="str">
        <f>IF(AND(LEFT(OnlineRetail[[#This Row],[InvoiceNo]],1)&lt;&gt;"C",OnlineRetail[[#This Row],[CustomerID]]&lt;&gt;""),"Yes","No")</f>
        <v>Yes</v>
      </c>
      <c r="J19260" s="4">
        <f>EOMONTH(OnlineRetail[[#This Row],[InvoiceDate]],-1)+1</f>
        <v>40848</v>
      </c>
      <c r="K19260" s="6">
        <f>OnlineRetail[[#This Row],[Quantity]]*OnlineRetail[[#This Row],[UnitPrice]]</f>
        <v>2.5499999999999998</v>
      </c>
      <c r="L19260" t="str">
        <f t="shared" si="300"/>
        <v>13784|Nov-2011</v>
      </c>
    </row>
    <row r="19261" spans="1:12">
      <c r="A19261">
        <v>541396</v>
      </c>
      <c r="B19261" t="s">
        <v>44</v>
      </c>
      <c r="C19261" t="s">
        <v>24</v>
      </c>
      <c r="D19261">
        <v>24</v>
      </c>
      <c r="E19261" s="1">
        <v>40867.615972222222</v>
      </c>
      <c r="F19261">
        <v>9.9499999999999993</v>
      </c>
      <c r="G19261">
        <v>13630</v>
      </c>
      <c r="H19261" t="s">
        <v>10</v>
      </c>
      <c r="I19261" t="str">
        <f>IF(AND(LEFT(OnlineRetail[[#This Row],[InvoiceNo]],1)&lt;&gt;"C",OnlineRetail[[#This Row],[CustomerID]]&lt;&gt;""),"Yes","No")</f>
        <v>Yes</v>
      </c>
      <c r="J19261" s="4">
        <f>EOMONTH(OnlineRetail[[#This Row],[InvoiceDate]],-1)+1</f>
        <v>40848</v>
      </c>
      <c r="K19261" s="6">
        <f>OnlineRetail[[#This Row],[Quantity]]*OnlineRetail[[#This Row],[UnitPrice]]</f>
        <v>238.79999999999998</v>
      </c>
      <c r="L19261" t="str">
        <f t="shared" si="300"/>
        <v>13630|Nov-2011</v>
      </c>
    </row>
    <row r="19262" spans="1:12">
      <c r="A19262">
        <v>553061</v>
      </c>
      <c r="B19262" t="s">
        <v>189</v>
      </c>
      <c r="C19262" t="s">
        <v>9</v>
      </c>
      <c r="D19262">
        <v>21</v>
      </c>
      <c r="E19262" s="1">
        <v>40867.620138888888</v>
      </c>
      <c r="F19262">
        <v>3.39</v>
      </c>
      <c r="G19262">
        <v>13222</v>
      </c>
      <c r="H19262" t="s">
        <v>10</v>
      </c>
      <c r="I19262" t="str">
        <f>IF(AND(LEFT(OnlineRetail[[#This Row],[InvoiceNo]],1)&lt;&gt;"C",OnlineRetail[[#This Row],[CustomerID]]&lt;&gt;""),"Yes","No")</f>
        <v>Yes</v>
      </c>
      <c r="J19262" s="4">
        <f>EOMONTH(OnlineRetail[[#This Row],[InvoiceDate]],-1)+1</f>
        <v>40848</v>
      </c>
      <c r="K19262" s="6">
        <f>OnlineRetail[[#This Row],[Quantity]]*OnlineRetail[[#This Row],[UnitPrice]]</f>
        <v>71.19</v>
      </c>
      <c r="L19262" t="str">
        <f t="shared" si="300"/>
        <v>13222|Nov-2011</v>
      </c>
    </row>
    <row r="19263" spans="1:12">
      <c r="A19263">
        <v>548681</v>
      </c>
      <c r="B19263" t="s">
        <v>32</v>
      </c>
      <c r="C19263" t="s">
        <v>24</v>
      </c>
      <c r="D19263">
        <v>3</v>
      </c>
      <c r="E19263" s="1">
        <v>40867.643055555563</v>
      </c>
      <c r="F19263">
        <v>1.65</v>
      </c>
      <c r="G19263">
        <v>12867</v>
      </c>
      <c r="H19263" t="s">
        <v>10</v>
      </c>
      <c r="I19263" t="str">
        <f>IF(AND(LEFT(OnlineRetail[[#This Row],[InvoiceNo]],1)&lt;&gt;"C",OnlineRetail[[#This Row],[CustomerID]]&lt;&gt;""),"Yes","No")</f>
        <v>Yes</v>
      </c>
      <c r="J19263" s="4">
        <f>EOMONTH(OnlineRetail[[#This Row],[InvoiceDate]],-1)+1</f>
        <v>40848</v>
      </c>
      <c r="K19263" s="6">
        <f>OnlineRetail[[#This Row],[Quantity]]*OnlineRetail[[#This Row],[UnitPrice]]</f>
        <v>4.9499999999999993</v>
      </c>
      <c r="L19263" t="str">
        <f t="shared" si="300"/>
        <v>12867|Nov-2011</v>
      </c>
    </row>
    <row r="19264" spans="1:12">
      <c r="A19264">
        <v>548562</v>
      </c>
      <c r="B19264" t="s">
        <v>155</v>
      </c>
      <c r="C19264" t="s">
        <v>42</v>
      </c>
      <c r="D19264">
        <v>16</v>
      </c>
      <c r="E19264" s="1">
        <v>40867.643055555563</v>
      </c>
      <c r="F19264">
        <v>2.5499999999999998</v>
      </c>
      <c r="G19264">
        <v>12983</v>
      </c>
      <c r="H19264" t="s">
        <v>10</v>
      </c>
      <c r="I19264" t="str">
        <f>IF(AND(LEFT(OnlineRetail[[#This Row],[InvoiceNo]],1)&lt;&gt;"C",OnlineRetail[[#This Row],[CustomerID]]&lt;&gt;""),"Yes","No")</f>
        <v>Yes</v>
      </c>
      <c r="J19264" s="4">
        <f>EOMONTH(OnlineRetail[[#This Row],[InvoiceDate]],-1)+1</f>
        <v>40848</v>
      </c>
      <c r="K19264" s="6">
        <f>OnlineRetail[[#This Row],[Quantity]]*OnlineRetail[[#This Row],[UnitPrice]]</f>
        <v>40.799999999999997</v>
      </c>
      <c r="L19264" t="str">
        <f t="shared" si="300"/>
        <v>12983|Nov-2011</v>
      </c>
    </row>
    <row r="19265" spans="1:12">
      <c r="A19265">
        <v>552047</v>
      </c>
      <c r="B19265" t="s">
        <v>88</v>
      </c>
      <c r="C19265" t="s">
        <v>40</v>
      </c>
      <c r="D19265">
        <v>11</v>
      </c>
      <c r="E19265" s="1">
        <v>40867.646527777782</v>
      </c>
      <c r="F19265">
        <v>2.5499999999999998</v>
      </c>
      <c r="G19265">
        <v>13508</v>
      </c>
      <c r="H19265" t="s">
        <v>36</v>
      </c>
      <c r="I19265" t="str">
        <f>IF(AND(LEFT(OnlineRetail[[#This Row],[InvoiceNo]],1)&lt;&gt;"C",OnlineRetail[[#This Row],[CustomerID]]&lt;&gt;""),"Yes","No")</f>
        <v>Yes</v>
      </c>
      <c r="J19265" s="4">
        <f>EOMONTH(OnlineRetail[[#This Row],[InvoiceDate]],-1)+1</f>
        <v>40848</v>
      </c>
      <c r="K19265" s="6">
        <f>OnlineRetail[[#This Row],[Quantity]]*OnlineRetail[[#This Row],[UnitPrice]]</f>
        <v>28.049999999999997</v>
      </c>
      <c r="L19265" t="str">
        <f t="shared" si="300"/>
        <v>13508|Nov-2011</v>
      </c>
    </row>
    <row r="19266" spans="1:12">
      <c r="A19266">
        <v>541889</v>
      </c>
      <c r="B19266" t="s">
        <v>38</v>
      </c>
      <c r="C19266" t="s">
        <v>29</v>
      </c>
      <c r="D19266">
        <v>18</v>
      </c>
      <c r="E19266" s="1">
        <v>40867.664583333331</v>
      </c>
      <c r="F19266">
        <v>4.95</v>
      </c>
      <c r="G19266">
        <v>14157</v>
      </c>
      <c r="H19266" t="s">
        <v>25</v>
      </c>
      <c r="I19266" t="str">
        <f>IF(AND(LEFT(OnlineRetail[[#This Row],[InvoiceNo]],1)&lt;&gt;"C",OnlineRetail[[#This Row],[CustomerID]]&lt;&gt;""),"Yes","No")</f>
        <v>Yes</v>
      </c>
      <c r="J19266" s="4">
        <f>EOMONTH(OnlineRetail[[#This Row],[InvoiceDate]],-1)+1</f>
        <v>40848</v>
      </c>
      <c r="K19266" s="6">
        <f>OnlineRetail[[#This Row],[Quantity]]*OnlineRetail[[#This Row],[UnitPrice]]</f>
        <v>89.100000000000009</v>
      </c>
      <c r="L19266" t="str">
        <f t="shared" ref="L19266:L19329" si="301">IF(I19266="Yes",G19266&amp;"|"&amp;TEXT(J19266,"mmm-yyyy"),"")</f>
        <v>14157|Nov-2011</v>
      </c>
    </row>
    <row r="19267" spans="1:12" hidden="1">
      <c r="A19267">
        <v>537353</v>
      </c>
      <c r="B19267" t="s">
        <v>231</v>
      </c>
      <c r="C19267" t="s">
        <v>27</v>
      </c>
      <c r="D19267">
        <v>14</v>
      </c>
      <c r="E19267" s="1">
        <v>40867.666666666657</v>
      </c>
      <c r="F19267">
        <v>4.25</v>
      </c>
      <c r="H19267" t="s">
        <v>10</v>
      </c>
      <c r="I19267" t="str">
        <f>IF(AND(LEFT(OnlineRetail[[#This Row],[InvoiceNo]],1)&lt;&gt;"C",OnlineRetail[[#This Row],[CustomerID]]&lt;&gt;""),"Yes","No")</f>
        <v>No</v>
      </c>
      <c r="J19267" s="4">
        <f>EOMONTH(OnlineRetail[[#This Row],[InvoiceDate]],-1)+1</f>
        <v>40848</v>
      </c>
      <c r="K19267" s="6">
        <f>OnlineRetail[[#This Row],[Quantity]]*OnlineRetail[[#This Row],[UnitPrice]]</f>
        <v>59.5</v>
      </c>
      <c r="L19267" t="str">
        <f t="shared" si="301"/>
        <v/>
      </c>
    </row>
    <row r="19268" spans="1:12">
      <c r="A19268">
        <v>539724</v>
      </c>
      <c r="B19268" t="s">
        <v>47</v>
      </c>
      <c r="C19268" t="s">
        <v>40</v>
      </c>
      <c r="D19268">
        <v>7</v>
      </c>
      <c r="E19268" s="1">
        <v>40867.672222222223</v>
      </c>
      <c r="F19268">
        <v>7.95</v>
      </c>
      <c r="G19268">
        <v>12951</v>
      </c>
      <c r="H19268" t="s">
        <v>25</v>
      </c>
      <c r="I19268" t="str">
        <f>IF(AND(LEFT(OnlineRetail[[#This Row],[InvoiceNo]],1)&lt;&gt;"C",OnlineRetail[[#This Row],[CustomerID]]&lt;&gt;""),"Yes","No")</f>
        <v>Yes</v>
      </c>
      <c r="J19268" s="4">
        <f>EOMONTH(OnlineRetail[[#This Row],[InvoiceDate]],-1)+1</f>
        <v>40848</v>
      </c>
      <c r="K19268" s="6">
        <f>OnlineRetail[[#This Row],[Quantity]]*OnlineRetail[[#This Row],[UnitPrice]]</f>
        <v>55.65</v>
      </c>
      <c r="L19268" t="str">
        <f t="shared" si="301"/>
        <v>12951|Nov-2011</v>
      </c>
    </row>
    <row r="19269" spans="1:12">
      <c r="A19269">
        <v>552191</v>
      </c>
      <c r="B19269" t="s">
        <v>92</v>
      </c>
      <c r="C19269" t="s">
        <v>42</v>
      </c>
      <c r="D19269">
        <v>11</v>
      </c>
      <c r="E19269" s="1">
        <v>40867.678472222222</v>
      </c>
      <c r="F19269">
        <v>0.85</v>
      </c>
      <c r="G19269">
        <v>12424</v>
      </c>
      <c r="H19269" t="s">
        <v>10</v>
      </c>
      <c r="I19269" t="str">
        <f>IF(AND(LEFT(OnlineRetail[[#This Row],[InvoiceNo]],1)&lt;&gt;"C",OnlineRetail[[#This Row],[CustomerID]]&lt;&gt;""),"Yes","No")</f>
        <v>Yes</v>
      </c>
      <c r="J19269" s="4">
        <f>EOMONTH(OnlineRetail[[#This Row],[InvoiceDate]],-1)+1</f>
        <v>40848</v>
      </c>
      <c r="K19269" s="6">
        <f>OnlineRetail[[#This Row],[Quantity]]*OnlineRetail[[#This Row],[UnitPrice]]</f>
        <v>9.35</v>
      </c>
      <c r="L19269" t="str">
        <f t="shared" si="301"/>
        <v>12424|Nov-2011</v>
      </c>
    </row>
    <row r="19270" spans="1:12">
      <c r="A19270">
        <v>539828</v>
      </c>
      <c r="B19270" t="s">
        <v>207</v>
      </c>
      <c r="C19270" t="s">
        <v>9</v>
      </c>
      <c r="D19270">
        <v>18</v>
      </c>
      <c r="E19270" s="1">
        <v>40867.679861111108</v>
      </c>
      <c r="F19270">
        <v>1.25</v>
      </c>
      <c r="G19270">
        <v>13788</v>
      </c>
      <c r="H19270" t="s">
        <v>10</v>
      </c>
      <c r="I19270" t="str">
        <f>IF(AND(LEFT(OnlineRetail[[#This Row],[InvoiceNo]],1)&lt;&gt;"C",OnlineRetail[[#This Row],[CustomerID]]&lt;&gt;""),"Yes","No")</f>
        <v>Yes</v>
      </c>
      <c r="J19270" s="4">
        <f>EOMONTH(OnlineRetail[[#This Row],[InvoiceDate]],-1)+1</f>
        <v>40848</v>
      </c>
      <c r="K19270" s="6">
        <f>OnlineRetail[[#This Row],[Quantity]]*OnlineRetail[[#This Row],[UnitPrice]]</f>
        <v>22.5</v>
      </c>
      <c r="L19270" t="str">
        <f t="shared" si="301"/>
        <v>13788|Nov-2011</v>
      </c>
    </row>
    <row r="19271" spans="1:12">
      <c r="A19271">
        <v>553706</v>
      </c>
      <c r="B19271" t="s">
        <v>112</v>
      </c>
      <c r="C19271" t="s">
        <v>39</v>
      </c>
      <c r="D19271">
        <v>1</v>
      </c>
      <c r="E19271" s="1">
        <v>40867.685416666667</v>
      </c>
      <c r="F19271">
        <v>2.5499999999999998</v>
      </c>
      <c r="G19271">
        <v>13788</v>
      </c>
      <c r="H19271" t="s">
        <v>10</v>
      </c>
      <c r="I19271" t="str">
        <f>IF(AND(LEFT(OnlineRetail[[#This Row],[InvoiceNo]],1)&lt;&gt;"C",OnlineRetail[[#This Row],[CustomerID]]&lt;&gt;""),"Yes","No")</f>
        <v>Yes</v>
      </c>
      <c r="J19271" s="4">
        <f>EOMONTH(OnlineRetail[[#This Row],[InvoiceDate]],-1)+1</f>
        <v>40848</v>
      </c>
      <c r="K19271" s="6">
        <f>OnlineRetail[[#This Row],[Quantity]]*OnlineRetail[[#This Row],[UnitPrice]]</f>
        <v>2.5499999999999998</v>
      </c>
      <c r="L19271" t="str">
        <f t="shared" si="301"/>
        <v>13788|Nov-2011</v>
      </c>
    </row>
    <row r="19272" spans="1:12">
      <c r="A19272">
        <v>541424</v>
      </c>
      <c r="B19272" t="s">
        <v>101</v>
      </c>
      <c r="C19272" t="s">
        <v>14</v>
      </c>
      <c r="D19272">
        <v>12</v>
      </c>
      <c r="E19272" s="1">
        <v>40867.688194444447</v>
      </c>
      <c r="F19272">
        <v>4.95</v>
      </c>
      <c r="G19272">
        <v>13859</v>
      </c>
      <c r="H19272" t="s">
        <v>10</v>
      </c>
      <c r="I19272" t="str">
        <f>IF(AND(LEFT(OnlineRetail[[#This Row],[InvoiceNo]],1)&lt;&gt;"C",OnlineRetail[[#This Row],[CustomerID]]&lt;&gt;""),"Yes","No")</f>
        <v>Yes</v>
      </c>
      <c r="J19272" s="4">
        <f>EOMONTH(OnlineRetail[[#This Row],[InvoiceDate]],-1)+1</f>
        <v>40848</v>
      </c>
      <c r="K19272" s="6">
        <f>OnlineRetail[[#This Row],[Quantity]]*OnlineRetail[[#This Row],[UnitPrice]]</f>
        <v>59.400000000000006</v>
      </c>
      <c r="L19272" t="str">
        <f t="shared" si="301"/>
        <v>13859|Nov-2011</v>
      </c>
    </row>
    <row r="19273" spans="1:12">
      <c r="A19273">
        <v>553604</v>
      </c>
      <c r="B19273" t="s">
        <v>202</v>
      </c>
      <c r="C19273" t="s">
        <v>62</v>
      </c>
      <c r="D19273">
        <v>22</v>
      </c>
      <c r="E19273" s="1">
        <v>40867.688194444447</v>
      </c>
      <c r="F19273">
        <v>5.95</v>
      </c>
      <c r="G19273">
        <v>13571</v>
      </c>
      <c r="H19273" t="s">
        <v>25</v>
      </c>
      <c r="I19273" t="str">
        <f>IF(AND(LEFT(OnlineRetail[[#This Row],[InvoiceNo]],1)&lt;&gt;"C",OnlineRetail[[#This Row],[CustomerID]]&lt;&gt;""),"Yes","No")</f>
        <v>Yes</v>
      </c>
      <c r="J19273" s="4">
        <f>EOMONTH(OnlineRetail[[#This Row],[InvoiceDate]],-1)+1</f>
        <v>40848</v>
      </c>
      <c r="K19273" s="6">
        <f>OnlineRetail[[#This Row],[Quantity]]*OnlineRetail[[#This Row],[UnitPrice]]</f>
        <v>130.9</v>
      </c>
      <c r="L19273" t="str">
        <f t="shared" si="301"/>
        <v>13571|Nov-2011</v>
      </c>
    </row>
    <row r="19274" spans="1:12">
      <c r="A19274">
        <v>541020</v>
      </c>
      <c r="B19274" t="s">
        <v>23</v>
      </c>
      <c r="C19274" t="s">
        <v>24</v>
      </c>
      <c r="D19274">
        <v>22</v>
      </c>
      <c r="E19274" s="1">
        <v>40867.693055555559</v>
      </c>
      <c r="F19274">
        <v>2.1</v>
      </c>
      <c r="G19274">
        <v>13238</v>
      </c>
      <c r="H19274" t="s">
        <v>17</v>
      </c>
      <c r="I19274" t="str">
        <f>IF(AND(LEFT(OnlineRetail[[#This Row],[InvoiceNo]],1)&lt;&gt;"C",OnlineRetail[[#This Row],[CustomerID]]&lt;&gt;""),"Yes","No")</f>
        <v>Yes</v>
      </c>
      <c r="J19274" s="4">
        <f>EOMONTH(OnlineRetail[[#This Row],[InvoiceDate]],-1)+1</f>
        <v>40848</v>
      </c>
      <c r="K19274" s="6">
        <f>OnlineRetail[[#This Row],[Quantity]]*OnlineRetail[[#This Row],[UnitPrice]]</f>
        <v>46.2</v>
      </c>
      <c r="L19274" t="str">
        <f t="shared" si="301"/>
        <v>13238|Nov-2011</v>
      </c>
    </row>
    <row r="19275" spans="1:12">
      <c r="A19275">
        <v>556045</v>
      </c>
      <c r="B19275" t="s">
        <v>13</v>
      </c>
      <c r="C19275" t="s">
        <v>72</v>
      </c>
      <c r="D19275">
        <v>21</v>
      </c>
      <c r="E19275" s="1">
        <v>40867.697916666657</v>
      </c>
      <c r="F19275">
        <v>7.95</v>
      </c>
      <c r="G19275">
        <v>12647</v>
      </c>
      <c r="H19275" t="s">
        <v>10</v>
      </c>
      <c r="I19275" t="str">
        <f>IF(AND(LEFT(OnlineRetail[[#This Row],[InvoiceNo]],1)&lt;&gt;"C",OnlineRetail[[#This Row],[CustomerID]]&lt;&gt;""),"Yes","No")</f>
        <v>Yes</v>
      </c>
      <c r="J19275" s="4">
        <f>EOMONTH(OnlineRetail[[#This Row],[InvoiceDate]],-1)+1</f>
        <v>40848</v>
      </c>
      <c r="K19275" s="6">
        <f>OnlineRetail[[#This Row],[Quantity]]*OnlineRetail[[#This Row],[UnitPrice]]</f>
        <v>166.95000000000002</v>
      </c>
      <c r="L19275" t="str">
        <f t="shared" si="301"/>
        <v>12647|Nov-2011</v>
      </c>
    </row>
    <row r="19276" spans="1:12">
      <c r="A19276">
        <v>537442</v>
      </c>
      <c r="B19276" t="s">
        <v>254</v>
      </c>
      <c r="C19276" t="s">
        <v>33</v>
      </c>
      <c r="D19276">
        <v>2</v>
      </c>
      <c r="E19276" s="1">
        <v>40867.698611111111</v>
      </c>
      <c r="F19276">
        <v>4.25</v>
      </c>
      <c r="G19276">
        <v>13332</v>
      </c>
      <c r="H19276" t="s">
        <v>10</v>
      </c>
      <c r="I19276" t="str">
        <f>IF(AND(LEFT(OnlineRetail[[#This Row],[InvoiceNo]],1)&lt;&gt;"C",OnlineRetail[[#This Row],[CustomerID]]&lt;&gt;""),"Yes","No")</f>
        <v>Yes</v>
      </c>
      <c r="J19276" s="4">
        <f>EOMONTH(OnlineRetail[[#This Row],[InvoiceDate]],-1)+1</f>
        <v>40848</v>
      </c>
      <c r="K19276" s="6">
        <f>OnlineRetail[[#This Row],[Quantity]]*OnlineRetail[[#This Row],[UnitPrice]]</f>
        <v>8.5</v>
      </c>
      <c r="L19276" t="str">
        <f t="shared" si="301"/>
        <v>13332|Nov-2011</v>
      </c>
    </row>
    <row r="19277" spans="1:12">
      <c r="A19277">
        <v>543583</v>
      </c>
      <c r="B19277" t="s">
        <v>81</v>
      </c>
      <c r="C19277" t="s">
        <v>9</v>
      </c>
      <c r="D19277">
        <v>12</v>
      </c>
      <c r="E19277" s="1">
        <v>40867.724999999999</v>
      </c>
      <c r="F19277">
        <v>2.1</v>
      </c>
      <c r="G19277">
        <v>12584</v>
      </c>
      <c r="H19277" t="s">
        <v>10</v>
      </c>
      <c r="I19277" t="str">
        <f>IF(AND(LEFT(OnlineRetail[[#This Row],[InvoiceNo]],1)&lt;&gt;"C",OnlineRetail[[#This Row],[CustomerID]]&lt;&gt;""),"Yes","No")</f>
        <v>Yes</v>
      </c>
      <c r="J19277" s="4">
        <f>EOMONTH(OnlineRetail[[#This Row],[InvoiceDate]],-1)+1</f>
        <v>40848</v>
      </c>
      <c r="K19277" s="6">
        <f>OnlineRetail[[#This Row],[Quantity]]*OnlineRetail[[#This Row],[UnitPrice]]</f>
        <v>25.200000000000003</v>
      </c>
      <c r="L19277" t="str">
        <f t="shared" si="301"/>
        <v>12584|Nov-2011</v>
      </c>
    </row>
    <row r="19278" spans="1:12">
      <c r="A19278">
        <v>543799</v>
      </c>
      <c r="B19278" t="s">
        <v>95</v>
      </c>
      <c r="C19278" t="s">
        <v>62</v>
      </c>
      <c r="D19278">
        <v>8</v>
      </c>
      <c r="E19278" s="1">
        <v>40867.725694444453</v>
      </c>
      <c r="F19278">
        <v>0.85</v>
      </c>
      <c r="G19278">
        <v>13420</v>
      </c>
      <c r="H19278" t="s">
        <v>10</v>
      </c>
      <c r="I19278" t="str">
        <f>IF(AND(LEFT(OnlineRetail[[#This Row],[InvoiceNo]],1)&lt;&gt;"C",OnlineRetail[[#This Row],[CustomerID]]&lt;&gt;""),"Yes","No")</f>
        <v>Yes</v>
      </c>
      <c r="J19278" s="4">
        <f>EOMONTH(OnlineRetail[[#This Row],[InvoiceDate]],-1)+1</f>
        <v>40848</v>
      </c>
      <c r="K19278" s="6">
        <f>OnlineRetail[[#This Row],[Quantity]]*OnlineRetail[[#This Row],[UnitPrice]]</f>
        <v>6.8</v>
      </c>
      <c r="L19278" t="str">
        <f t="shared" si="301"/>
        <v>13420|Nov-2011</v>
      </c>
    </row>
    <row r="19279" spans="1:12">
      <c r="A19279">
        <v>544151</v>
      </c>
      <c r="B19279" t="s">
        <v>157</v>
      </c>
      <c r="C19279" t="s">
        <v>62</v>
      </c>
      <c r="D19279">
        <v>2</v>
      </c>
      <c r="E19279" s="1">
        <v>40867.731249999997</v>
      </c>
      <c r="F19279">
        <v>4.25</v>
      </c>
      <c r="G19279">
        <v>12669</v>
      </c>
      <c r="H19279" t="s">
        <v>10</v>
      </c>
      <c r="I19279" t="str">
        <f>IF(AND(LEFT(OnlineRetail[[#This Row],[InvoiceNo]],1)&lt;&gt;"C",OnlineRetail[[#This Row],[CustomerID]]&lt;&gt;""),"Yes","No")</f>
        <v>Yes</v>
      </c>
      <c r="J19279" s="4">
        <f>EOMONTH(OnlineRetail[[#This Row],[InvoiceDate]],-1)+1</f>
        <v>40848</v>
      </c>
      <c r="K19279" s="6">
        <f>OnlineRetail[[#This Row],[Quantity]]*OnlineRetail[[#This Row],[UnitPrice]]</f>
        <v>8.5</v>
      </c>
      <c r="L19279" t="str">
        <f t="shared" si="301"/>
        <v>12669|Nov-2011</v>
      </c>
    </row>
    <row r="19280" spans="1:12">
      <c r="A19280">
        <v>540366</v>
      </c>
      <c r="B19280" t="s">
        <v>206</v>
      </c>
      <c r="C19280" t="s">
        <v>24</v>
      </c>
      <c r="D19280">
        <v>3</v>
      </c>
      <c r="E19280" s="1">
        <v>40867.731944444437</v>
      </c>
      <c r="F19280">
        <v>5.95</v>
      </c>
      <c r="G19280">
        <v>13576</v>
      </c>
      <c r="H19280" t="s">
        <v>10</v>
      </c>
      <c r="I19280" t="str">
        <f>IF(AND(LEFT(OnlineRetail[[#This Row],[InvoiceNo]],1)&lt;&gt;"C",OnlineRetail[[#This Row],[CustomerID]]&lt;&gt;""),"Yes","No")</f>
        <v>Yes</v>
      </c>
      <c r="J19280" s="4">
        <f>EOMONTH(OnlineRetail[[#This Row],[InvoiceDate]],-1)+1</f>
        <v>40848</v>
      </c>
      <c r="K19280" s="6">
        <f>OnlineRetail[[#This Row],[Quantity]]*OnlineRetail[[#This Row],[UnitPrice]]</f>
        <v>17.850000000000001</v>
      </c>
      <c r="L19280" t="str">
        <f t="shared" si="301"/>
        <v>13576|Nov-2011</v>
      </c>
    </row>
    <row r="19281" spans="1:12">
      <c r="A19281">
        <v>544616</v>
      </c>
      <c r="B19281" t="s">
        <v>190</v>
      </c>
      <c r="C19281" t="s">
        <v>83</v>
      </c>
      <c r="D19281">
        <v>10</v>
      </c>
      <c r="E19281" s="1">
        <v>40867.738194444442</v>
      </c>
      <c r="F19281">
        <v>1.65</v>
      </c>
      <c r="G19281">
        <v>13512</v>
      </c>
      <c r="H19281" t="s">
        <v>10</v>
      </c>
      <c r="I19281" t="str">
        <f>IF(AND(LEFT(OnlineRetail[[#This Row],[InvoiceNo]],1)&lt;&gt;"C",OnlineRetail[[#This Row],[CustomerID]]&lt;&gt;""),"Yes","No")</f>
        <v>Yes</v>
      </c>
      <c r="J19281" s="4">
        <f>EOMONTH(OnlineRetail[[#This Row],[InvoiceDate]],-1)+1</f>
        <v>40848</v>
      </c>
      <c r="K19281" s="6">
        <f>OnlineRetail[[#This Row],[Quantity]]*OnlineRetail[[#This Row],[UnitPrice]]</f>
        <v>16.5</v>
      </c>
      <c r="L19281" t="str">
        <f t="shared" si="301"/>
        <v>13512|Nov-2011</v>
      </c>
    </row>
    <row r="19282" spans="1:12">
      <c r="A19282">
        <v>542688</v>
      </c>
      <c r="B19282" t="s">
        <v>44</v>
      </c>
      <c r="C19282" t="s">
        <v>53</v>
      </c>
      <c r="D19282">
        <v>20</v>
      </c>
      <c r="E19282" s="1">
        <v>40867.746527777781</v>
      </c>
      <c r="F19282">
        <v>7.95</v>
      </c>
      <c r="G19282">
        <v>12759</v>
      </c>
      <c r="H19282" t="s">
        <v>10</v>
      </c>
      <c r="I19282" t="str">
        <f>IF(AND(LEFT(OnlineRetail[[#This Row],[InvoiceNo]],1)&lt;&gt;"C",OnlineRetail[[#This Row],[CustomerID]]&lt;&gt;""),"Yes","No")</f>
        <v>Yes</v>
      </c>
      <c r="J19282" s="4">
        <f>EOMONTH(OnlineRetail[[#This Row],[InvoiceDate]],-1)+1</f>
        <v>40848</v>
      </c>
      <c r="K19282" s="6">
        <f>OnlineRetail[[#This Row],[Quantity]]*OnlineRetail[[#This Row],[UnitPrice]]</f>
        <v>159</v>
      </c>
      <c r="L19282" t="str">
        <f t="shared" si="301"/>
        <v>12759|Nov-2011</v>
      </c>
    </row>
    <row r="19283" spans="1:12">
      <c r="A19283">
        <v>546673</v>
      </c>
      <c r="B19283" t="s">
        <v>229</v>
      </c>
      <c r="C19283" t="s">
        <v>72</v>
      </c>
      <c r="D19283">
        <v>6</v>
      </c>
      <c r="E19283" s="1">
        <v>40867.748611111107</v>
      </c>
      <c r="F19283">
        <v>0.85</v>
      </c>
      <c r="G19283">
        <v>12638</v>
      </c>
      <c r="H19283" t="s">
        <v>10</v>
      </c>
      <c r="I19283" t="str">
        <f>IF(AND(LEFT(OnlineRetail[[#This Row],[InvoiceNo]],1)&lt;&gt;"C",OnlineRetail[[#This Row],[CustomerID]]&lt;&gt;""),"Yes","No")</f>
        <v>Yes</v>
      </c>
      <c r="J19283" s="4">
        <f>EOMONTH(OnlineRetail[[#This Row],[InvoiceDate]],-1)+1</f>
        <v>40848</v>
      </c>
      <c r="K19283" s="6">
        <f>OnlineRetail[[#This Row],[Quantity]]*OnlineRetail[[#This Row],[UnitPrice]]</f>
        <v>5.0999999999999996</v>
      </c>
      <c r="L19283" t="str">
        <f t="shared" si="301"/>
        <v>12638|Nov-2011</v>
      </c>
    </row>
    <row r="19284" spans="1:12">
      <c r="A19284">
        <v>538068</v>
      </c>
      <c r="B19284" t="s">
        <v>67</v>
      </c>
      <c r="C19284" t="s">
        <v>53</v>
      </c>
      <c r="D19284">
        <v>1</v>
      </c>
      <c r="E19284" s="1">
        <v>40867.750694444447</v>
      </c>
      <c r="F19284">
        <v>4.25</v>
      </c>
      <c r="G19284">
        <v>12806</v>
      </c>
      <c r="H19284" t="s">
        <v>10</v>
      </c>
      <c r="I19284" t="str">
        <f>IF(AND(LEFT(OnlineRetail[[#This Row],[InvoiceNo]],1)&lt;&gt;"C",OnlineRetail[[#This Row],[CustomerID]]&lt;&gt;""),"Yes","No")</f>
        <v>Yes</v>
      </c>
      <c r="J19284" s="4">
        <f>EOMONTH(OnlineRetail[[#This Row],[InvoiceDate]],-1)+1</f>
        <v>40848</v>
      </c>
      <c r="K19284" s="6">
        <f>OnlineRetail[[#This Row],[Quantity]]*OnlineRetail[[#This Row],[UnitPrice]]</f>
        <v>4.25</v>
      </c>
      <c r="L19284" t="str">
        <f t="shared" si="301"/>
        <v>12806|Nov-2011</v>
      </c>
    </row>
    <row r="19285" spans="1:12">
      <c r="A19285">
        <v>551780</v>
      </c>
      <c r="B19285" t="s">
        <v>297</v>
      </c>
      <c r="C19285" t="s">
        <v>27</v>
      </c>
      <c r="D19285">
        <v>9</v>
      </c>
      <c r="E19285" s="1">
        <v>40867.751388888893</v>
      </c>
      <c r="F19285">
        <v>1.65</v>
      </c>
      <c r="G19285">
        <v>12701</v>
      </c>
      <c r="H19285" t="s">
        <v>31</v>
      </c>
      <c r="I19285" t="str">
        <f>IF(AND(LEFT(OnlineRetail[[#This Row],[InvoiceNo]],1)&lt;&gt;"C",OnlineRetail[[#This Row],[CustomerID]]&lt;&gt;""),"Yes","No")</f>
        <v>Yes</v>
      </c>
      <c r="J19285" s="4">
        <f>EOMONTH(OnlineRetail[[#This Row],[InvoiceDate]],-1)+1</f>
        <v>40848</v>
      </c>
      <c r="K19285" s="6">
        <f>OnlineRetail[[#This Row],[Quantity]]*OnlineRetail[[#This Row],[UnitPrice]]</f>
        <v>14.85</v>
      </c>
      <c r="L19285" t="str">
        <f t="shared" si="301"/>
        <v>12701|Nov-2011</v>
      </c>
    </row>
    <row r="19286" spans="1:12">
      <c r="A19286">
        <v>544200</v>
      </c>
      <c r="B19286" t="s">
        <v>240</v>
      </c>
      <c r="C19286" t="s">
        <v>19</v>
      </c>
      <c r="D19286">
        <v>22</v>
      </c>
      <c r="E19286" s="1">
        <v>40867.763888888891</v>
      </c>
      <c r="F19286">
        <v>9.9499999999999993</v>
      </c>
      <c r="G19286">
        <v>14015</v>
      </c>
      <c r="H19286" t="s">
        <v>10</v>
      </c>
      <c r="I19286" t="str">
        <f>IF(AND(LEFT(OnlineRetail[[#This Row],[InvoiceNo]],1)&lt;&gt;"C",OnlineRetail[[#This Row],[CustomerID]]&lt;&gt;""),"Yes","No")</f>
        <v>Yes</v>
      </c>
      <c r="J19286" s="4">
        <f>EOMONTH(OnlineRetail[[#This Row],[InvoiceDate]],-1)+1</f>
        <v>40848</v>
      </c>
      <c r="K19286" s="6">
        <f>OnlineRetail[[#This Row],[Quantity]]*OnlineRetail[[#This Row],[UnitPrice]]</f>
        <v>218.89999999999998</v>
      </c>
      <c r="L19286" t="str">
        <f t="shared" si="301"/>
        <v>14015|Nov-2011</v>
      </c>
    </row>
    <row r="19287" spans="1:12">
      <c r="A19287">
        <v>549265</v>
      </c>
      <c r="B19287" t="s">
        <v>136</v>
      </c>
      <c r="C19287" t="s">
        <v>12</v>
      </c>
      <c r="D19287">
        <v>16</v>
      </c>
      <c r="E19287" s="1">
        <v>40867.774305555547</v>
      </c>
      <c r="F19287">
        <v>4.25</v>
      </c>
      <c r="G19287">
        <v>12783</v>
      </c>
      <c r="H19287" t="s">
        <v>10</v>
      </c>
      <c r="I19287" t="str">
        <f>IF(AND(LEFT(OnlineRetail[[#This Row],[InvoiceNo]],1)&lt;&gt;"C",OnlineRetail[[#This Row],[CustomerID]]&lt;&gt;""),"Yes","No")</f>
        <v>Yes</v>
      </c>
      <c r="J19287" s="4">
        <f>EOMONTH(OnlineRetail[[#This Row],[InvoiceDate]],-1)+1</f>
        <v>40848</v>
      </c>
      <c r="K19287" s="6">
        <f>OnlineRetail[[#This Row],[Quantity]]*OnlineRetail[[#This Row],[UnitPrice]]</f>
        <v>68</v>
      </c>
      <c r="L19287" t="str">
        <f t="shared" si="301"/>
        <v>12783|Nov-2011</v>
      </c>
    </row>
    <row r="19288" spans="1:12">
      <c r="A19288">
        <v>538502</v>
      </c>
      <c r="B19288" t="s">
        <v>189</v>
      </c>
      <c r="C19288" t="s">
        <v>48</v>
      </c>
      <c r="D19288">
        <v>22</v>
      </c>
      <c r="E19288" s="1">
        <v>40867.77847222222</v>
      </c>
      <c r="F19288">
        <v>1.65</v>
      </c>
      <c r="G19288">
        <v>13627</v>
      </c>
      <c r="H19288" t="s">
        <v>10</v>
      </c>
      <c r="I19288" t="str">
        <f>IF(AND(LEFT(OnlineRetail[[#This Row],[InvoiceNo]],1)&lt;&gt;"C",OnlineRetail[[#This Row],[CustomerID]]&lt;&gt;""),"Yes","No")</f>
        <v>Yes</v>
      </c>
      <c r="J19288" s="4">
        <f>EOMONTH(OnlineRetail[[#This Row],[InvoiceDate]],-1)+1</f>
        <v>40848</v>
      </c>
      <c r="K19288" s="6">
        <f>OnlineRetail[[#This Row],[Quantity]]*OnlineRetail[[#This Row],[UnitPrice]]</f>
        <v>36.299999999999997</v>
      </c>
      <c r="L19288" t="str">
        <f t="shared" si="301"/>
        <v>13627|Nov-2011</v>
      </c>
    </row>
    <row r="19289" spans="1:12">
      <c r="A19289">
        <v>554732</v>
      </c>
      <c r="B19289" t="s">
        <v>58</v>
      </c>
      <c r="C19289" t="s">
        <v>46</v>
      </c>
      <c r="D19289">
        <v>21</v>
      </c>
      <c r="E19289" s="1">
        <v>40867.779166666667</v>
      </c>
      <c r="F19289">
        <v>2.5499999999999998</v>
      </c>
      <c r="G19289">
        <v>13183</v>
      </c>
      <c r="H19289" t="s">
        <v>10</v>
      </c>
      <c r="I19289" t="str">
        <f>IF(AND(LEFT(OnlineRetail[[#This Row],[InvoiceNo]],1)&lt;&gt;"C",OnlineRetail[[#This Row],[CustomerID]]&lt;&gt;""),"Yes","No")</f>
        <v>Yes</v>
      </c>
      <c r="J19289" s="4">
        <f>EOMONTH(OnlineRetail[[#This Row],[InvoiceDate]],-1)+1</f>
        <v>40848</v>
      </c>
      <c r="K19289" s="6">
        <f>OnlineRetail[[#This Row],[Quantity]]*OnlineRetail[[#This Row],[UnitPrice]]</f>
        <v>53.55</v>
      </c>
      <c r="L19289" t="str">
        <f t="shared" si="301"/>
        <v>13183|Nov-2011</v>
      </c>
    </row>
    <row r="19290" spans="1:12">
      <c r="A19290">
        <v>541538</v>
      </c>
      <c r="B19290" t="s">
        <v>112</v>
      </c>
      <c r="C19290" t="s">
        <v>53</v>
      </c>
      <c r="D19290">
        <v>5</v>
      </c>
      <c r="E19290" s="1">
        <v>40867.780555555553</v>
      </c>
      <c r="F19290">
        <v>2.1</v>
      </c>
      <c r="G19290">
        <v>13013</v>
      </c>
      <c r="H19290" t="s">
        <v>31</v>
      </c>
      <c r="I19290" t="str">
        <f>IF(AND(LEFT(OnlineRetail[[#This Row],[InvoiceNo]],1)&lt;&gt;"C",OnlineRetail[[#This Row],[CustomerID]]&lt;&gt;""),"Yes","No")</f>
        <v>Yes</v>
      </c>
      <c r="J19290" s="4">
        <f>EOMONTH(OnlineRetail[[#This Row],[InvoiceDate]],-1)+1</f>
        <v>40848</v>
      </c>
      <c r="K19290" s="6">
        <f>OnlineRetail[[#This Row],[Quantity]]*OnlineRetail[[#This Row],[UnitPrice]]</f>
        <v>10.5</v>
      </c>
      <c r="L19290" t="str">
        <f t="shared" si="301"/>
        <v>13013|Nov-2011</v>
      </c>
    </row>
    <row r="19291" spans="1:12">
      <c r="A19291">
        <v>542985</v>
      </c>
      <c r="B19291" t="s">
        <v>56</v>
      </c>
      <c r="C19291" t="s">
        <v>72</v>
      </c>
      <c r="D19291">
        <v>4</v>
      </c>
      <c r="E19291" s="1">
        <v>40867.784722222219</v>
      </c>
      <c r="F19291">
        <v>4.95</v>
      </c>
      <c r="G19291">
        <v>13560</v>
      </c>
      <c r="H19291" t="s">
        <v>10</v>
      </c>
      <c r="I19291" t="str">
        <f>IF(AND(LEFT(OnlineRetail[[#This Row],[InvoiceNo]],1)&lt;&gt;"C",OnlineRetail[[#This Row],[CustomerID]]&lt;&gt;""),"Yes","No")</f>
        <v>Yes</v>
      </c>
      <c r="J19291" s="4">
        <f>EOMONTH(OnlineRetail[[#This Row],[InvoiceDate]],-1)+1</f>
        <v>40848</v>
      </c>
      <c r="K19291" s="6">
        <f>OnlineRetail[[#This Row],[Quantity]]*OnlineRetail[[#This Row],[UnitPrice]]</f>
        <v>19.8</v>
      </c>
      <c r="L19291" t="str">
        <f t="shared" si="301"/>
        <v>13560|Nov-2011</v>
      </c>
    </row>
    <row r="19292" spans="1:12">
      <c r="A19292">
        <v>546097</v>
      </c>
      <c r="B19292" t="s">
        <v>133</v>
      </c>
      <c r="C19292" t="s">
        <v>16</v>
      </c>
      <c r="D19292">
        <v>19</v>
      </c>
      <c r="E19292" s="1">
        <v>40867.786111111112</v>
      </c>
      <c r="F19292">
        <v>3.39</v>
      </c>
      <c r="G19292">
        <v>13238</v>
      </c>
      <c r="H19292" t="s">
        <v>36</v>
      </c>
      <c r="I19292" t="str">
        <f>IF(AND(LEFT(OnlineRetail[[#This Row],[InvoiceNo]],1)&lt;&gt;"C",OnlineRetail[[#This Row],[CustomerID]]&lt;&gt;""),"Yes","No")</f>
        <v>Yes</v>
      </c>
      <c r="J19292" s="4">
        <f>EOMONTH(OnlineRetail[[#This Row],[InvoiceDate]],-1)+1</f>
        <v>40848</v>
      </c>
      <c r="K19292" s="6">
        <f>OnlineRetail[[#This Row],[Quantity]]*OnlineRetail[[#This Row],[UnitPrice]]</f>
        <v>64.41</v>
      </c>
      <c r="L19292" t="str">
        <f t="shared" si="301"/>
        <v>13238|Nov-2011</v>
      </c>
    </row>
    <row r="19293" spans="1:12">
      <c r="A19293">
        <v>545856</v>
      </c>
      <c r="B19293" t="s">
        <v>200</v>
      </c>
      <c r="C19293" t="s">
        <v>42</v>
      </c>
      <c r="D19293">
        <v>12</v>
      </c>
      <c r="E19293" s="1">
        <v>40867.786111111112</v>
      </c>
      <c r="F19293">
        <v>3.39</v>
      </c>
      <c r="G19293">
        <v>12471</v>
      </c>
      <c r="H19293" t="s">
        <v>31</v>
      </c>
      <c r="I19293" t="str">
        <f>IF(AND(LEFT(OnlineRetail[[#This Row],[InvoiceNo]],1)&lt;&gt;"C",OnlineRetail[[#This Row],[CustomerID]]&lt;&gt;""),"Yes","No")</f>
        <v>Yes</v>
      </c>
      <c r="J19293" s="4">
        <f>EOMONTH(OnlineRetail[[#This Row],[InvoiceDate]],-1)+1</f>
        <v>40848</v>
      </c>
      <c r="K19293" s="6">
        <f>OnlineRetail[[#This Row],[Quantity]]*OnlineRetail[[#This Row],[UnitPrice]]</f>
        <v>40.68</v>
      </c>
      <c r="L19293" t="str">
        <f t="shared" si="301"/>
        <v>12471|Nov-2011</v>
      </c>
    </row>
    <row r="19294" spans="1:12">
      <c r="A19294">
        <v>543943</v>
      </c>
      <c r="B19294" t="s">
        <v>245</v>
      </c>
      <c r="C19294" t="s">
        <v>12</v>
      </c>
      <c r="D19294">
        <v>22</v>
      </c>
      <c r="E19294" s="1">
        <v>40867.788194444453</v>
      </c>
      <c r="F19294">
        <v>1.65</v>
      </c>
      <c r="G19294">
        <v>12437</v>
      </c>
      <c r="H19294" t="s">
        <v>10</v>
      </c>
      <c r="I19294" t="str">
        <f>IF(AND(LEFT(OnlineRetail[[#This Row],[InvoiceNo]],1)&lt;&gt;"C",OnlineRetail[[#This Row],[CustomerID]]&lt;&gt;""),"Yes","No")</f>
        <v>Yes</v>
      </c>
      <c r="J19294" s="4">
        <f>EOMONTH(OnlineRetail[[#This Row],[InvoiceDate]],-1)+1</f>
        <v>40848</v>
      </c>
      <c r="K19294" s="6">
        <f>OnlineRetail[[#This Row],[Quantity]]*OnlineRetail[[#This Row],[UnitPrice]]</f>
        <v>36.299999999999997</v>
      </c>
      <c r="L19294" t="str">
        <f t="shared" si="301"/>
        <v>12437|Nov-2011</v>
      </c>
    </row>
    <row r="19295" spans="1:12" hidden="1">
      <c r="A19295" t="s">
        <v>455</v>
      </c>
      <c r="B19295" t="s">
        <v>64</v>
      </c>
      <c r="C19295" t="s">
        <v>62</v>
      </c>
      <c r="D19295">
        <v>1</v>
      </c>
      <c r="E19295" s="1">
        <v>40867.790972222218</v>
      </c>
      <c r="F19295">
        <v>3.39</v>
      </c>
      <c r="G19295">
        <v>13922</v>
      </c>
      <c r="H19295" t="s">
        <v>10</v>
      </c>
      <c r="I19295" t="str">
        <f>IF(AND(LEFT(OnlineRetail[[#This Row],[InvoiceNo]],1)&lt;&gt;"C",OnlineRetail[[#This Row],[CustomerID]]&lt;&gt;""),"Yes","No")</f>
        <v>No</v>
      </c>
      <c r="J19295" s="4">
        <f>EOMONTH(OnlineRetail[[#This Row],[InvoiceDate]],-1)+1</f>
        <v>40848</v>
      </c>
      <c r="K19295" s="6">
        <f>OnlineRetail[[#This Row],[Quantity]]*OnlineRetail[[#This Row],[UnitPrice]]</f>
        <v>3.39</v>
      </c>
      <c r="L19295" t="str">
        <f t="shared" si="301"/>
        <v/>
      </c>
    </row>
    <row r="19296" spans="1:12">
      <c r="A19296">
        <v>554788</v>
      </c>
      <c r="B19296" t="s">
        <v>35</v>
      </c>
      <c r="C19296" t="s">
        <v>83</v>
      </c>
      <c r="D19296">
        <v>14</v>
      </c>
      <c r="E19296" s="1">
        <v>40867.819444444453</v>
      </c>
      <c r="F19296">
        <v>2.5499999999999998</v>
      </c>
      <c r="G19296">
        <v>12956</v>
      </c>
      <c r="H19296" t="s">
        <v>10</v>
      </c>
      <c r="I19296" t="str">
        <f>IF(AND(LEFT(OnlineRetail[[#This Row],[InvoiceNo]],1)&lt;&gt;"C",OnlineRetail[[#This Row],[CustomerID]]&lt;&gt;""),"Yes","No")</f>
        <v>Yes</v>
      </c>
      <c r="J19296" s="4">
        <f>EOMONTH(OnlineRetail[[#This Row],[InvoiceDate]],-1)+1</f>
        <v>40848</v>
      </c>
      <c r="K19296" s="6">
        <f>OnlineRetail[[#This Row],[Quantity]]*OnlineRetail[[#This Row],[UnitPrice]]</f>
        <v>35.699999999999996</v>
      </c>
      <c r="L19296" t="str">
        <f t="shared" si="301"/>
        <v>12956|Nov-2011</v>
      </c>
    </row>
    <row r="19297" spans="1:12">
      <c r="A19297">
        <v>550164</v>
      </c>
      <c r="B19297" t="s">
        <v>151</v>
      </c>
      <c r="C19297" t="s">
        <v>24</v>
      </c>
      <c r="D19297">
        <v>7</v>
      </c>
      <c r="E19297" s="1">
        <v>40868.337500000001</v>
      </c>
      <c r="F19297">
        <v>5.95</v>
      </c>
      <c r="G19297">
        <v>14041</v>
      </c>
      <c r="H19297" t="s">
        <v>10</v>
      </c>
      <c r="I19297" t="str">
        <f>IF(AND(LEFT(OnlineRetail[[#This Row],[InvoiceNo]],1)&lt;&gt;"C",OnlineRetail[[#This Row],[CustomerID]]&lt;&gt;""),"Yes","No")</f>
        <v>Yes</v>
      </c>
      <c r="J19297" s="4">
        <f>EOMONTH(OnlineRetail[[#This Row],[InvoiceDate]],-1)+1</f>
        <v>40848</v>
      </c>
      <c r="K19297" s="6">
        <f>OnlineRetail[[#This Row],[Quantity]]*OnlineRetail[[#This Row],[UnitPrice]]</f>
        <v>41.65</v>
      </c>
      <c r="L19297" t="str">
        <f t="shared" si="301"/>
        <v>14041|Nov-2011</v>
      </c>
    </row>
    <row r="19298" spans="1:12">
      <c r="A19298">
        <v>543207</v>
      </c>
      <c r="B19298" t="s">
        <v>275</v>
      </c>
      <c r="C19298" t="s">
        <v>16</v>
      </c>
      <c r="D19298">
        <v>23</v>
      </c>
      <c r="E19298" s="1">
        <v>40868.342361111107</v>
      </c>
      <c r="F19298">
        <v>2.1</v>
      </c>
      <c r="G19298">
        <v>13691</v>
      </c>
      <c r="H19298" t="s">
        <v>10</v>
      </c>
      <c r="I19298" t="str">
        <f>IF(AND(LEFT(OnlineRetail[[#This Row],[InvoiceNo]],1)&lt;&gt;"C",OnlineRetail[[#This Row],[CustomerID]]&lt;&gt;""),"Yes","No")</f>
        <v>Yes</v>
      </c>
      <c r="J19298" s="4">
        <f>EOMONTH(OnlineRetail[[#This Row],[InvoiceDate]],-1)+1</f>
        <v>40848</v>
      </c>
      <c r="K19298" s="6">
        <f>OnlineRetail[[#This Row],[Quantity]]*OnlineRetail[[#This Row],[UnitPrice]]</f>
        <v>48.300000000000004</v>
      </c>
      <c r="L19298" t="str">
        <f t="shared" si="301"/>
        <v>13691|Nov-2011</v>
      </c>
    </row>
    <row r="19299" spans="1:12">
      <c r="A19299">
        <v>545001</v>
      </c>
      <c r="B19299" t="s">
        <v>278</v>
      </c>
      <c r="C19299" t="s">
        <v>19</v>
      </c>
      <c r="D19299">
        <v>19</v>
      </c>
      <c r="E19299" s="1">
        <v>40868.342361111107</v>
      </c>
      <c r="F19299">
        <v>9.9499999999999993</v>
      </c>
      <c r="G19299">
        <v>13714</v>
      </c>
      <c r="H19299" t="s">
        <v>10</v>
      </c>
      <c r="I19299" t="str">
        <f>IF(AND(LEFT(OnlineRetail[[#This Row],[InvoiceNo]],1)&lt;&gt;"C",OnlineRetail[[#This Row],[CustomerID]]&lt;&gt;""),"Yes","No")</f>
        <v>Yes</v>
      </c>
      <c r="J19299" s="4">
        <f>EOMONTH(OnlineRetail[[#This Row],[InvoiceDate]],-1)+1</f>
        <v>40848</v>
      </c>
      <c r="K19299" s="6">
        <f>OnlineRetail[[#This Row],[Quantity]]*OnlineRetail[[#This Row],[UnitPrice]]</f>
        <v>189.04999999999998</v>
      </c>
      <c r="L19299" t="str">
        <f t="shared" si="301"/>
        <v>13714|Nov-2011</v>
      </c>
    </row>
    <row r="19300" spans="1:12">
      <c r="A19300">
        <v>550613</v>
      </c>
      <c r="B19300" t="s">
        <v>258</v>
      </c>
      <c r="C19300" t="s">
        <v>12</v>
      </c>
      <c r="D19300">
        <v>13</v>
      </c>
      <c r="E19300" s="1">
        <v>40868.362500000003</v>
      </c>
      <c r="F19300">
        <v>9.9499999999999993</v>
      </c>
      <c r="G19300">
        <v>13790</v>
      </c>
      <c r="H19300" t="s">
        <v>10</v>
      </c>
      <c r="I19300" t="str">
        <f>IF(AND(LEFT(OnlineRetail[[#This Row],[InvoiceNo]],1)&lt;&gt;"C",OnlineRetail[[#This Row],[CustomerID]]&lt;&gt;""),"Yes","No")</f>
        <v>Yes</v>
      </c>
      <c r="J19300" s="4">
        <f>EOMONTH(OnlineRetail[[#This Row],[InvoiceDate]],-1)+1</f>
        <v>40848</v>
      </c>
      <c r="K19300" s="6">
        <f>OnlineRetail[[#This Row],[Quantity]]*OnlineRetail[[#This Row],[UnitPrice]]</f>
        <v>129.35</v>
      </c>
      <c r="L19300" t="str">
        <f t="shared" si="301"/>
        <v>13790|Nov-2011</v>
      </c>
    </row>
    <row r="19301" spans="1:12">
      <c r="A19301">
        <v>549603</v>
      </c>
      <c r="B19301" t="s">
        <v>262</v>
      </c>
      <c r="C19301" t="s">
        <v>72</v>
      </c>
      <c r="D19301">
        <v>22</v>
      </c>
      <c r="E19301" s="1">
        <v>40868.366666666669</v>
      </c>
      <c r="F19301">
        <v>0.85</v>
      </c>
      <c r="G19301">
        <v>12993</v>
      </c>
      <c r="H19301" t="s">
        <v>17</v>
      </c>
      <c r="I19301" t="str">
        <f>IF(AND(LEFT(OnlineRetail[[#This Row],[InvoiceNo]],1)&lt;&gt;"C",OnlineRetail[[#This Row],[CustomerID]]&lt;&gt;""),"Yes","No")</f>
        <v>Yes</v>
      </c>
      <c r="J19301" s="4">
        <f>EOMONTH(OnlineRetail[[#This Row],[InvoiceDate]],-1)+1</f>
        <v>40848</v>
      </c>
      <c r="K19301" s="6">
        <f>OnlineRetail[[#This Row],[Quantity]]*OnlineRetail[[#This Row],[UnitPrice]]</f>
        <v>18.7</v>
      </c>
      <c r="L19301" t="str">
        <f t="shared" si="301"/>
        <v>12993|Nov-2011</v>
      </c>
    </row>
    <row r="19302" spans="1:12">
      <c r="A19302">
        <v>538546</v>
      </c>
      <c r="B19302" t="s">
        <v>302</v>
      </c>
      <c r="C19302" t="s">
        <v>48</v>
      </c>
      <c r="D19302">
        <v>1</v>
      </c>
      <c r="E19302" s="1">
        <v>40868.368055555547</v>
      </c>
      <c r="F19302">
        <v>3.39</v>
      </c>
      <c r="G19302">
        <v>13627</v>
      </c>
      <c r="H19302" t="s">
        <v>10</v>
      </c>
      <c r="I19302" t="str">
        <f>IF(AND(LEFT(OnlineRetail[[#This Row],[InvoiceNo]],1)&lt;&gt;"C",OnlineRetail[[#This Row],[CustomerID]]&lt;&gt;""),"Yes","No")</f>
        <v>Yes</v>
      </c>
      <c r="J19302" s="4">
        <f>EOMONTH(OnlineRetail[[#This Row],[InvoiceDate]],-1)+1</f>
        <v>40848</v>
      </c>
      <c r="K19302" s="6">
        <f>OnlineRetail[[#This Row],[Quantity]]*OnlineRetail[[#This Row],[UnitPrice]]</f>
        <v>3.39</v>
      </c>
      <c r="L19302" t="str">
        <f t="shared" si="301"/>
        <v>13627|Nov-2011</v>
      </c>
    </row>
    <row r="19303" spans="1:12">
      <c r="A19303">
        <v>539567</v>
      </c>
      <c r="B19303" t="s">
        <v>113</v>
      </c>
      <c r="C19303" t="s">
        <v>33</v>
      </c>
      <c r="D19303">
        <v>2</v>
      </c>
      <c r="E19303" s="1">
        <v>40868.373611111107</v>
      </c>
      <c r="F19303">
        <v>9.9499999999999993</v>
      </c>
      <c r="G19303">
        <v>13573</v>
      </c>
      <c r="H19303" t="s">
        <v>70</v>
      </c>
      <c r="I19303" t="str">
        <f>IF(AND(LEFT(OnlineRetail[[#This Row],[InvoiceNo]],1)&lt;&gt;"C",OnlineRetail[[#This Row],[CustomerID]]&lt;&gt;""),"Yes","No")</f>
        <v>Yes</v>
      </c>
      <c r="J19303" s="4">
        <f>EOMONTH(OnlineRetail[[#This Row],[InvoiceDate]],-1)+1</f>
        <v>40848</v>
      </c>
      <c r="K19303" s="6">
        <f>OnlineRetail[[#This Row],[Quantity]]*OnlineRetail[[#This Row],[UnitPrice]]</f>
        <v>19.899999999999999</v>
      </c>
      <c r="L19303" t="str">
        <f t="shared" si="301"/>
        <v>13573|Nov-2011</v>
      </c>
    </row>
    <row r="19304" spans="1:12">
      <c r="A19304">
        <v>552079</v>
      </c>
      <c r="B19304" t="s">
        <v>138</v>
      </c>
      <c r="C19304" t="s">
        <v>29</v>
      </c>
      <c r="D19304">
        <v>18</v>
      </c>
      <c r="E19304" s="1">
        <v>40868.384027777778</v>
      </c>
      <c r="F19304">
        <v>0.85</v>
      </c>
      <c r="G19304">
        <v>12423</v>
      </c>
      <c r="H19304" t="s">
        <v>10</v>
      </c>
      <c r="I19304" t="str">
        <f>IF(AND(LEFT(OnlineRetail[[#This Row],[InvoiceNo]],1)&lt;&gt;"C",OnlineRetail[[#This Row],[CustomerID]]&lt;&gt;""),"Yes","No")</f>
        <v>Yes</v>
      </c>
      <c r="J19304" s="4">
        <f>EOMONTH(OnlineRetail[[#This Row],[InvoiceDate]],-1)+1</f>
        <v>40848</v>
      </c>
      <c r="K19304" s="6">
        <f>OnlineRetail[[#This Row],[Quantity]]*OnlineRetail[[#This Row],[UnitPrice]]</f>
        <v>15.299999999999999</v>
      </c>
      <c r="L19304" t="str">
        <f t="shared" si="301"/>
        <v>12423|Nov-2011</v>
      </c>
    </row>
    <row r="19305" spans="1:12">
      <c r="A19305">
        <v>541523</v>
      </c>
      <c r="B19305" t="s">
        <v>231</v>
      </c>
      <c r="C19305" t="s">
        <v>83</v>
      </c>
      <c r="D19305">
        <v>19</v>
      </c>
      <c r="E19305" s="1">
        <v>40868.384722222218</v>
      </c>
      <c r="F19305">
        <v>7.95</v>
      </c>
      <c r="G19305">
        <v>13102</v>
      </c>
      <c r="H19305" t="s">
        <v>10</v>
      </c>
      <c r="I19305" t="str">
        <f>IF(AND(LEFT(OnlineRetail[[#This Row],[InvoiceNo]],1)&lt;&gt;"C",OnlineRetail[[#This Row],[CustomerID]]&lt;&gt;""),"Yes","No")</f>
        <v>Yes</v>
      </c>
      <c r="J19305" s="4">
        <f>EOMONTH(OnlineRetail[[#This Row],[InvoiceDate]],-1)+1</f>
        <v>40848</v>
      </c>
      <c r="K19305" s="6">
        <f>OnlineRetail[[#This Row],[Quantity]]*OnlineRetail[[#This Row],[UnitPrice]]</f>
        <v>151.05000000000001</v>
      </c>
      <c r="L19305" t="str">
        <f t="shared" si="301"/>
        <v>13102|Nov-2011</v>
      </c>
    </row>
    <row r="19306" spans="1:12">
      <c r="A19306">
        <v>548236</v>
      </c>
      <c r="B19306" t="s">
        <v>94</v>
      </c>
      <c r="C19306" t="s">
        <v>16</v>
      </c>
      <c r="D19306">
        <v>24</v>
      </c>
      <c r="E19306" s="1">
        <v>40868.385416666657</v>
      </c>
      <c r="F19306">
        <v>0.85</v>
      </c>
      <c r="G19306">
        <v>12848</v>
      </c>
      <c r="H19306" t="s">
        <v>10</v>
      </c>
      <c r="I19306" t="str">
        <f>IF(AND(LEFT(OnlineRetail[[#This Row],[InvoiceNo]],1)&lt;&gt;"C",OnlineRetail[[#This Row],[CustomerID]]&lt;&gt;""),"Yes","No")</f>
        <v>Yes</v>
      </c>
      <c r="J19306" s="4">
        <f>EOMONTH(OnlineRetail[[#This Row],[InvoiceDate]],-1)+1</f>
        <v>40848</v>
      </c>
      <c r="K19306" s="6">
        <f>OnlineRetail[[#This Row],[Quantity]]*OnlineRetail[[#This Row],[UnitPrice]]</f>
        <v>20.399999999999999</v>
      </c>
      <c r="L19306" t="str">
        <f t="shared" si="301"/>
        <v>12848|Nov-2011</v>
      </c>
    </row>
    <row r="19307" spans="1:12">
      <c r="A19307">
        <v>541383</v>
      </c>
      <c r="B19307" t="s">
        <v>197</v>
      </c>
      <c r="C19307" t="s">
        <v>62</v>
      </c>
      <c r="D19307">
        <v>1</v>
      </c>
      <c r="E19307" s="1">
        <v>40868.387499999997</v>
      </c>
      <c r="F19307">
        <v>5.95</v>
      </c>
      <c r="G19307">
        <v>13156</v>
      </c>
      <c r="H19307" t="s">
        <v>10</v>
      </c>
      <c r="I19307" t="str">
        <f>IF(AND(LEFT(OnlineRetail[[#This Row],[InvoiceNo]],1)&lt;&gt;"C",OnlineRetail[[#This Row],[CustomerID]]&lt;&gt;""),"Yes","No")</f>
        <v>Yes</v>
      </c>
      <c r="J19307" s="4">
        <f>EOMONTH(OnlineRetail[[#This Row],[InvoiceDate]],-1)+1</f>
        <v>40848</v>
      </c>
      <c r="K19307" s="6">
        <f>OnlineRetail[[#This Row],[Quantity]]*OnlineRetail[[#This Row],[UnitPrice]]</f>
        <v>5.95</v>
      </c>
      <c r="L19307" t="str">
        <f t="shared" si="301"/>
        <v>13156|Nov-2011</v>
      </c>
    </row>
    <row r="19308" spans="1:12">
      <c r="A19308">
        <v>553609</v>
      </c>
      <c r="B19308" t="s">
        <v>250</v>
      </c>
      <c r="C19308" t="s">
        <v>46</v>
      </c>
      <c r="D19308">
        <v>7</v>
      </c>
      <c r="E19308" s="1">
        <v>40868.390972222223</v>
      </c>
      <c r="F19308">
        <v>9.9499999999999993</v>
      </c>
      <c r="G19308">
        <v>13543</v>
      </c>
      <c r="H19308" t="s">
        <v>10</v>
      </c>
      <c r="I19308" t="str">
        <f>IF(AND(LEFT(OnlineRetail[[#This Row],[InvoiceNo]],1)&lt;&gt;"C",OnlineRetail[[#This Row],[CustomerID]]&lt;&gt;""),"Yes","No")</f>
        <v>Yes</v>
      </c>
      <c r="J19308" s="4">
        <f>EOMONTH(OnlineRetail[[#This Row],[InvoiceDate]],-1)+1</f>
        <v>40848</v>
      </c>
      <c r="K19308" s="6">
        <f>OnlineRetail[[#This Row],[Quantity]]*OnlineRetail[[#This Row],[UnitPrice]]</f>
        <v>69.649999999999991</v>
      </c>
      <c r="L19308" t="str">
        <f t="shared" si="301"/>
        <v>13543|Nov-2011</v>
      </c>
    </row>
    <row r="19309" spans="1:12">
      <c r="A19309">
        <v>545458</v>
      </c>
      <c r="B19309" t="s">
        <v>236</v>
      </c>
      <c r="C19309" t="s">
        <v>42</v>
      </c>
      <c r="D19309">
        <v>20</v>
      </c>
      <c r="E19309" s="1">
        <v>40868.392361111109</v>
      </c>
      <c r="F19309">
        <v>4.95</v>
      </c>
      <c r="G19309">
        <v>13640</v>
      </c>
      <c r="H19309" t="s">
        <v>10</v>
      </c>
      <c r="I19309" t="str">
        <f>IF(AND(LEFT(OnlineRetail[[#This Row],[InvoiceNo]],1)&lt;&gt;"C",OnlineRetail[[#This Row],[CustomerID]]&lt;&gt;""),"Yes","No")</f>
        <v>Yes</v>
      </c>
      <c r="J19309" s="4">
        <f>EOMONTH(OnlineRetail[[#This Row],[InvoiceDate]],-1)+1</f>
        <v>40848</v>
      </c>
      <c r="K19309" s="6">
        <f>OnlineRetail[[#This Row],[Quantity]]*OnlineRetail[[#This Row],[UnitPrice]]</f>
        <v>99</v>
      </c>
      <c r="L19309" t="str">
        <f t="shared" si="301"/>
        <v>13640|Nov-2011</v>
      </c>
    </row>
    <row r="19310" spans="1:12">
      <c r="A19310">
        <v>547294</v>
      </c>
      <c r="B19310" t="s">
        <v>189</v>
      </c>
      <c r="C19310" t="s">
        <v>33</v>
      </c>
      <c r="D19310">
        <v>23</v>
      </c>
      <c r="E19310" s="1">
        <v>40868.396527777782</v>
      </c>
      <c r="F19310">
        <v>1.65</v>
      </c>
      <c r="G19310">
        <v>13461</v>
      </c>
      <c r="H19310" t="s">
        <v>10</v>
      </c>
      <c r="I19310" t="str">
        <f>IF(AND(LEFT(OnlineRetail[[#This Row],[InvoiceNo]],1)&lt;&gt;"C",OnlineRetail[[#This Row],[CustomerID]]&lt;&gt;""),"Yes","No")</f>
        <v>Yes</v>
      </c>
      <c r="J19310" s="4">
        <f>EOMONTH(OnlineRetail[[#This Row],[InvoiceDate]],-1)+1</f>
        <v>40848</v>
      </c>
      <c r="K19310" s="6">
        <f>OnlineRetail[[#This Row],[Quantity]]*OnlineRetail[[#This Row],[UnitPrice]]</f>
        <v>37.949999999999996</v>
      </c>
      <c r="L19310" t="str">
        <f t="shared" si="301"/>
        <v>13461|Nov-2011</v>
      </c>
    </row>
    <row r="19311" spans="1:12">
      <c r="A19311">
        <v>555033</v>
      </c>
      <c r="B19311" t="s">
        <v>140</v>
      </c>
      <c r="C19311" t="s">
        <v>12</v>
      </c>
      <c r="D19311">
        <v>23</v>
      </c>
      <c r="E19311" s="1">
        <v>40868.398611111108</v>
      </c>
      <c r="F19311">
        <v>1.65</v>
      </c>
      <c r="G19311">
        <v>12529</v>
      </c>
      <c r="H19311" t="s">
        <v>10</v>
      </c>
      <c r="I19311" t="str">
        <f>IF(AND(LEFT(OnlineRetail[[#This Row],[InvoiceNo]],1)&lt;&gt;"C",OnlineRetail[[#This Row],[CustomerID]]&lt;&gt;""),"Yes","No")</f>
        <v>Yes</v>
      </c>
      <c r="J19311" s="4">
        <f>EOMONTH(OnlineRetail[[#This Row],[InvoiceDate]],-1)+1</f>
        <v>40848</v>
      </c>
      <c r="K19311" s="6">
        <f>OnlineRetail[[#This Row],[Quantity]]*OnlineRetail[[#This Row],[UnitPrice]]</f>
        <v>37.949999999999996</v>
      </c>
      <c r="L19311" t="str">
        <f t="shared" si="301"/>
        <v>12529|Nov-2011</v>
      </c>
    </row>
    <row r="19312" spans="1:12">
      <c r="A19312">
        <v>546079</v>
      </c>
      <c r="B19312" t="s">
        <v>90</v>
      </c>
      <c r="C19312" t="s">
        <v>42</v>
      </c>
      <c r="D19312">
        <v>9</v>
      </c>
      <c r="E19312" s="1">
        <v>40868.399305555547</v>
      </c>
      <c r="F19312">
        <v>0.85</v>
      </c>
      <c r="G19312">
        <v>13478</v>
      </c>
      <c r="H19312" t="s">
        <v>10</v>
      </c>
      <c r="I19312" t="str">
        <f>IF(AND(LEFT(OnlineRetail[[#This Row],[InvoiceNo]],1)&lt;&gt;"C",OnlineRetail[[#This Row],[CustomerID]]&lt;&gt;""),"Yes","No")</f>
        <v>Yes</v>
      </c>
      <c r="J19312" s="4">
        <f>EOMONTH(OnlineRetail[[#This Row],[InvoiceDate]],-1)+1</f>
        <v>40848</v>
      </c>
      <c r="K19312" s="6">
        <f>OnlineRetail[[#This Row],[Quantity]]*OnlineRetail[[#This Row],[UnitPrice]]</f>
        <v>7.6499999999999995</v>
      </c>
      <c r="L19312" t="str">
        <f t="shared" si="301"/>
        <v>13478|Nov-2011</v>
      </c>
    </row>
    <row r="19313" spans="1:12">
      <c r="A19313">
        <v>548097</v>
      </c>
      <c r="B19313" t="s">
        <v>102</v>
      </c>
      <c r="C19313" t="s">
        <v>24</v>
      </c>
      <c r="D19313">
        <v>18</v>
      </c>
      <c r="E19313" s="1">
        <v>40868.400694444441</v>
      </c>
      <c r="F19313">
        <v>4.25</v>
      </c>
      <c r="G19313">
        <v>14140</v>
      </c>
      <c r="H19313" t="s">
        <v>70</v>
      </c>
      <c r="I19313" t="str">
        <f>IF(AND(LEFT(OnlineRetail[[#This Row],[InvoiceNo]],1)&lt;&gt;"C",OnlineRetail[[#This Row],[CustomerID]]&lt;&gt;""),"Yes","No")</f>
        <v>Yes</v>
      </c>
      <c r="J19313" s="4">
        <f>EOMONTH(OnlineRetail[[#This Row],[InvoiceDate]],-1)+1</f>
        <v>40848</v>
      </c>
      <c r="K19313" s="6">
        <f>OnlineRetail[[#This Row],[Quantity]]*OnlineRetail[[#This Row],[UnitPrice]]</f>
        <v>76.5</v>
      </c>
      <c r="L19313" t="str">
        <f t="shared" si="301"/>
        <v>14140|Nov-2011</v>
      </c>
    </row>
    <row r="19314" spans="1:12">
      <c r="A19314">
        <v>539359</v>
      </c>
      <c r="B19314" t="s">
        <v>162</v>
      </c>
      <c r="C19314" t="s">
        <v>27</v>
      </c>
      <c r="D19314">
        <v>15</v>
      </c>
      <c r="E19314" s="1">
        <v>40868.419444444437</v>
      </c>
      <c r="F19314">
        <v>9.9499999999999993</v>
      </c>
      <c r="G19314">
        <v>13407</v>
      </c>
      <c r="H19314" t="s">
        <v>10</v>
      </c>
      <c r="I19314" t="str">
        <f>IF(AND(LEFT(OnlineRetail[[#This Row],[InvoiceNo]],1)&lt;&gt;"C",OnlineRetail[[#This Row],[CustomerID]]&lt;&gt;""),"Yes","No")</f>
        <v>Yes</v>
      </c>
      <c r="J19314" s="4">
        <f>EOMONTH(OnlineRetail[[#This Row],[InvoiceDate]],-1)+1</f>
        <v>40848</v>
      </c>
      <c r="K19314" s="6">
        <f>OnlineRetail[[#This Row],[Quantity]]*OnlineRetail[[#This Row],[UnitPrice]]</f>
        <v>149.25</v>
      </c>
      <c r="L19314" t="str">
        <f t="shared" si="301"/>
        <v>13407|Nov-2011</v>
      </c>
    </row>
    <row r="19315" spans="1:12">
      <c r="A19315">
        <v>554437</v>
      </c>
      <c r="B19315" t="s">
        <v>183</v>
      </c>
      <c r="C19315" t="s">
        <v>46</v>
      </c>
      <c r="D19315">
        <v>8</v>
      </c>
      <c r="E19315" s="1">
        <v>40868.42083333333</v>
      </c>
      <c r="F19315">
        <v>2.1</v>
      </c>
      <c r="G19315">
        <v>13591</v>
      </c>
      <c r="H19315" t="s">
        <v>10</v>
      </c>
      <c r="I19315" t="str">
        <f>IF(AND(LEFT(OnlineRetail[[#This Row],[InvoiceNo]],1)&lt;&gt;"C",OnlineRetail[[#This Row],[CustomerID]]&lt;&gt;""),"Yes","No")</f>
        <v>Yes</v>
      </c>
      <c r="J19315" s="4">
        <f>EOMONTH(OnlineRetail[[#This Row],[InvoiceDate]],-1)+1</f>
        <v>40848</v>
      </c>
      <c r="K19315" s="6">
        <f>OnlineRetail[[#This Row],[Quantity]]*OnlineRetail[[#This Row],[UnitPrice]]</f>
        <v>16.8</v>
      </c>
      <c r="L19315" t="str">
        <f t="shared" si="301"/>
        <v>13591|Nov-2011</v>
      </c>
    </row>
    <row r="19316" spans="1:12">
      <c r="A19316">
        <v>547872</v>
      </c>
      <c r="B19316" t="s">
        <v>189</v>
      </c>
      <c r="C19316" t="s">
        <v>46</v>
      </c>
      <c r="D19316">
        <v>23</v>
      </c>
      <c r="E19316" s="1">
        <v>40868.427083333343</v>
      </c>
      <c r="F19316">
        <v>2.5499999999999998</v>
      </c>
      <c r="G19316">
        <v>14243</v>
      </c>
      <c r="H19316" t="s">
        <v>10</v>
      </c>
      <c r="I19316" t="str">
        <f>IF(AND(LEFT(OnlineRetail[[#This Row],[InvoiceNo]],1)&lt;&gt;"C",OnlineRetail[[#This Row],[CustomerID]]&lt;&gt;""),"Yes","No")</f>
        <v>Yes</v>
      </c>
      <c r="J19316" s="4">
        <f>EOMONTH(OnlineRetail[[#This Row],[InvoiceDate]],-1)+1</f>
        <v>40848</v>
      </c>
      <c r="K19316" s="6">
        <f>OnlineRetail[[#This Row],[Quantity]]*OnlineRetail[[#This Row],[UnitPrice]]</f>
        <v>58.65</v>
      </c>
      <c r="L19316" t="str">
        <f t="shared" si="301"/>
        <v>14243|Nov-2011</v>
      </c>
    </row>
    <row r="19317" spans="1:12">
      <c r="A19317">
        <v>545069</v>
      </c>
      <c r="B19317" t="s">
        <v>240</v>
      </c>
      <c r="C19317" t="s">
        <v>33</v>
      </c>
      <c r="D19317">
        <v>3</v>
      </c>
      <c r="E19317" s="1">
        <v>40868.435416666667</v>
      </c>
      <c r="F19317">
        <v>1.65</v>
      </c>
      <c r="G19317">
        <v>14126</v>
      </c>
      <c r="H19317" t="s">
        <v>10</v>
      </c>
      <c r="I19317" t="str">
        <f>IF(AND(LEFT(OnlineRetail[[#This Row],[InvoiceNo]],1)&lt;&gt;"C",OnlineRetail[[#This Row],[CustomerID]]&lt;&gt;""),"Yes","No")</f>
        <v>Yes</v>
      </c>
      <c r="J19317" s="4">
        <f>EOMONTH(OnlineRetail[[#This Row],[InvoiceDate]],-1)+1</f>
        <v>40848</v>
      </c>
      <c r="K19317" s="6">
        <f>OnlineRetail[[#This Row],[Quantity]]*OnlineRetail[[#This Row],[UnitPrice]]</f>
        <v>4.9499999999999993</v>
      </c>
      <c r="L19317" t="str">
        <f t="shared" si="301"/>
        <v>14126|Nov-2011</v>
      </c>
    </row>
    <row r="19318" spans="1:12" hidden="1">
      <c r="A19318">
        <v>555028</v>
      </c>
      <c r="B19318" t="s">
        <v>241</v>
      </c>
      <c r="C19318" t="s">
        <v>50</v>
      </c>
      <c r="D19318">
        <v>21</v>
      </c>
      <c r="E19318" s="1">
        <v>40868.440972222219</v>
      </c>
      <c r="F19318">
        <v>1.65</v>
      </c>
      <c r="H19318" t="s">
        <v>10</v>
      </c>
      <c r="I19318" t="str">
        <f>IF(AND(LEFT(OnlineRetail[[#This Row],[InvoiceNo]],1)&lt;&gt;"C",OnlineRetail[[#This Row],[CustomerID]]&lt;&gt;""),"Yes","No")</f>
        <v>No</v>
      </c>
      <c r="J19318" s="4">
        <f>EOMONTH(OnlineRetail[[#This Row],[InvoiceDate]],-1)+1</f>
        <v>40848</v>
      </c>
      <c r="K19318" s="6">
        <f>OnlineRetail[[#This Row],[Quantity]]*OnlineRetail[[#This Row],[UnitPrice]]</f>
        <v>34.65</v>
      </c>
      <c r="L19318" t="str">
        <f t="shared" si="301"/>
        <v/>
      </c>
    </row>
    <row r="19319" spans="1:12">
      <c r="A19319">
        <v>552589</v>
      </c>
      <c r="B19319" t="s">
        <v>264</v>
      </c>
      <c r="C19319" t="s">
        <v>9</v>
      </c>
      <c r="D19319">
        <v>21</v>
      </c>
      <c r="E19319" s="1">
        <v>40868.449999999997</v>
      </c>
      <c r="F19319">
        <v>1.65</v>
      </c>
      <c r="G19319">
        <v>12717</v>
      </c>
      <c r="H19319" t="s">
        <v>31</v>
      </c>
      <c r="I19319" t="str">
        <f>IF(AND(LEFT(OnlineRetail[[#This Row],[InvoiceNo]],1)&lt;&gt;"C",OnlineRetail[[#This Row],[CustomerID]]&lt;&gt;""),"Yes","No")</f>
        <v>Yes</v>
      </c>
      <c r="J19319" s="4">
        <f>EOMONTH(OnlineRetail[[#This Row],[InvoiceDate]],-1)+1</f>
        <v>40848</v>
      </c>
      <c r="K19319" s="6">
        <f>OnlineRetail[[#This Row],[Quantity]]*OnlineRetail[[#This Row],[UnitPrice]]</f>
        <v>34.65</v>
      </c>
      <c r="L19319" t="str">
        <f t="shared" si="301"/>
        <v>12717|Nov-2011</v>
      </c>
    </row>
    <row r="19320" spans="1:12">
      <c r="A19320">
        <v>544552</v>
      </c>
      <c r="B19320" t="s">
        <v>34</v>
      </c>
      <c r="C19320" t="s">
        <v>24</v>
      </c>
      <c r="D19320">
        <v>6</v>
      </c>
      <c r="E19320" s="1">
        <v>40868.473611111112</v>
      </c>
      <c r="F19320">
        <v>1.65</v>
      </c>
      <c r="G19320">
        <v>14026</v>
      </c>
      <c r="H19320" t="s">
        <v>10</v>
      </c>
      <c r="I19320" t="str">
        <f>IF(AND(LEFT(OnlineRetail[[#This Row],[InvoiceNo]],1)&lt;&gt;"C",OnlineRetail[[#This Row],[CustomerID]]&lt;&gt;""),"Yes","No")</f>
        <v>Yes</v>
      </c>
      <c r="J19320" s="4">
        <f>EOMONTH(OnlineRetail[[#This Row],[InvoiceDate]],-1)+1</f>
        <v>40848</v>
      </c>
      <c r="K19320" s="6">
        <f>OnlineRetail[[#This Row],[Quantity]]*OnlineRetail[[#This Row],[UnitPrice]]</f>
        <v>9.8999999999999986</v>
      </c>
      <c r="L19320" t="str">
        <f t="shared" si="301"/>
        <v>14026|Nov-2011</v>
      </c>
    </row>
    <row r="19321" spans="1:12">
      <c r="A19321">
        <v>542584</v>
      </c>
      <c r="B19321" t="s">
        <v>222</v>
      </c>
      <c r="C19321" t="s">
        <v>53</v>
      </c>
      <c r="D19321">
        <v>6</v>
      </c>
      <c r="E19321" s="1">
        <v>40868.494444444441</v>
      </c>
      <c r="F19321">
        <v>0.85</v>
      </c>
      <c r="G19321">
        <v>14279</v>
      </c>
      <c r="H19321" t="s">
        <v>10</v>
      </c>
      <c r="I19321" t="str">
        <f>IF(AND(LEFT(OnlineRetail[[#This Row],[InvoiceNo]],1)&lt;&gt;"C",OnlineRetail[[#This Row],[CustomerID]]&lt;&gt;""),"Yes","No")</f>
        <v>Yes</v>
      </c>
      <c r="J19321" s="4">
        <f>EOMONTH(OnlineRetail[[#This Row],[InvoiceDate]],-1)+1</f>
        <v>40848</v>
      </c>
      <c r="K19321" s="6">
        <f>OnlineRetail[[#This Row],[Quantity]]*OnlineRetail[[#This Row],[UnitPrice]]</f>
        <v>5.0999999999999996</v>
      </c>
      <c r="L19321" t="str">
        <f t="shared" si="301"/>
        <v>14279|Nov-2011</v>
      </c>
    </row>
    <row r="19322" spans="1:12">
      <c r="A19322">
        <v>540925</v>
      </c>
      <c r="B19322" t="s">
        <v>94</v>
      </c>
      <c r="C19322" t="s">
        <v>27</v>
      </c>
      <c r="D19322">
        <v>6</v>
      </c>
      <c r="E19322" s="1">
        <v>40868.501388888893</v>
      </c>
      <c r="F19322">
        <v>1.25</v>
      </c>
      <c r="G19322">
        <v>12471</v>
      </c>
      <c r="H19322" t="s">
        <v>10</v>
      </c>
      <c r="I19322" t="str">
        <f>IF(AND(LEFT(OnlineRetail[[#This Row],[InvoiceNo]],1)&lt;&gt;"C",OnlineRetail[[#This Row],[CustomerID]]&lt;&gt;""),"Yes","No")</f>
        <v>Yes</v>
      </c>
      <c r="J19322" s="4">
        <f>EOMONTH(OnlineRetail[[#This Row],[InvoiceDate]],-1)+1</f>
        <v>40848</v>
      </c>
      <c r="K19322" s="6">
        <f>OnlineRetail[[#This Row],[Quantity]]*OnlineRetail[[#This Row],[UnitPrice]]</f>
        <v>7.5</v>
      </c>
      <c r="L19322" t="str">
        <f t="shared" si="301"/>
        <v>12471|Nov-2011</v>
      </c>
    </row>
    <row r="19323" spans="1:12">
      <c r="A19323">
        <v>543075</v>
      </c>
      <c r="B19323" t="s">
        <v>246</v>
      </c>
      <c r="C19323" t="s">
        <v>14</v>
      </c>
      <c r="D19323">
        <v>6</v>
      </c>
      <c r="E19323" s="1">
        <v>40868.502083333333</v>
      </c>
      <c r="F19323">
        <v>0.85</v>
      </c>
      <c r="G19323">
        <v>14300</v>
      </c>
      <c r="H19323" t="s">
        <v>10</v>
      </c>
      <c r="I19323" t="str">
        <f>IF(AND(LEFT(OnlineRetail[[#This Row],[InvoiceNo]],1)&lt;&gt;"C",OnlineRetail[[#This Row],[CustomerID]]&lt;&gt;""),"Yes","No")</f>
        <v>Yes</v>
      </c>
      <c r="J19323" s="4">
        <f>EOMONTH(OnlineRetail[[#This Row],[InvoiceDate]],-1)+1</f>
        <v>40848</v>
      </c>
      <c r="K19323" s="6">
        <f>OnlineRetail[[#This Row],[Quantity]]*OnlineRetail[[#This Row],[UnitPrice]]</f>
        <v>5.0999999999999996</v>
      </c>
      <c r="L19323" t="str">
        <f t="shared" si="301"/>
        <v>14300|Nov-2011</v>
      </c>
    </row>
    <row r="19324" spans="1:12">
      <c r="A19324">
        <v>539367</v>
      </c>
      <c r="B19324" t="s">
        <v>178</v>
      </c>
      <c r="C19324" t="s">
        <v>46</v>
      </c>
      <c r="D19324">
        <v>20</v>
      </c>
      <c r="E19324" s="1">
        <v>40868.505555555559</v>
      </c>
      <c r="F19324">
        <v>2.5499999999999998</v>
      </c>
      <c r="G19324">
        <v>14335</v>
      </c>
      <c r="H19324" t="s">
        <v>17</v>
      </c>
      <c r="I19324" t="str">
        <f>IF(AND(LEFT(OnlineRetail[[#This Row],[InvoiceNo]],1)&lt;&gt;"C",OnlineRetail[[#This Row],[CustomerID]]&lt;&gt;""),"Yes","No")</f>
        <v>Yes</v>
      </c>
      <c r="J19324" s="4">
        <f>EOMONTH(OnlineRetail[[#This Row],[InvoiceDate]],-1)+1</f>
        <v>40848</v>
      </c>
      <c r="K19324" s="6">
        <f>OnlineRetail[[#This Row],[Quantity]]*OnlineRetail[[#This Row],[UnitPrice]]</f>
        <v>51</v>
      </c>
      <c r="L19324" t="str">
        <f t="shared" si="301"/>
        <v>14335|Nov-2011</v>
      </c>
    </row>
    <row r="19325" spans="1:12">
      <c r="A19325">
        <v>546238</v>
      </c>
      <c r="B19325" t="s">
        <v>215</v>
      </c>
      <c r="C19325" t="s">
        <v>29</v>
      </c>
      <c r="D19325">
        <v>3</v>
      </c>
      <c r="E19325" s="1">
        <v>40868.509722222218</v>
      </c>
      <c r="F19325">
        <v>7.95</v>
      </c>
      <c r="G19325">
        <v>12793</v>
      </c>
      <c r="H19325" t="s">
        <v>22</v>
      </c>
      <c r="I19325" t="str">
        <f>IF(AND(LEFT(OnlineRetail[[#This Row],[InvoiceNo]],1)&lt;&gt;"C",OnlineRetail[[#This Row],[CustomerID]]&lt;&gt;""),"Yes","No")</f>
        <v>Yes</v>
      </c>
      <c r="J19325" s="4">
        <f>EOMONTH(OnlineRetail[[#This Row],[InvoiceDate]],-1)+1</f>
        <v>40848</v>
      </c>
      <c r="K19325" s="6">
        <f>OnlineRetail[[#This Row],[Quantity]]*OnlineRetail[[#This Row],[UnitPrice]]</f>
        <v>23.85</v>
      </c>
      <c r="L19325" t="str">
        <f t="shared" si="301"/>
        <v>12793|Nov-2011</v>
      </c>
    </row>
    <row r="19326" spans="1:12">
      <c r="A19326">
        <v>539134</v>
      </c>
      <c r="B19326" t="s">
        <v>15</v>
      </c>
      <c r="C19326" t="s">
        <v>62</v>
      </c>
      <c r="D19326">
        <v>5</v>
      </c>
      <c r="E19326" s="1">
        <v>40868.512499999997</v>
      </c>
      <c r="F19326">
        <v>4.25</v>
      </c>
      <c r="G19326">
        <v>13169</v>
      </c>
      <c r="H19326" t="s">
        <v>70</v>
      </c>
      <c r="I19326" t="str">
        <f>IF(AND(LEFT(OnlineRetail[[#This Row],[InvoiceNo]],1)&lt;&gt;"C",OnlineRetail[[#This Row],[CustomerID]]&lt;&gt;""),"Yes","No")</f>
        <v>Yes</v>
      </c>
      <c r="J19326" s="4">
        <f>EOMONTH(OnlineRetail[[#This Row],[InvoiceDate]],-1)+1</f>
        <v>40848</v>
      </c>
      <c r="K19326" s="6">
        <f>OnlineRetail[[#This Row],[Quantity]]*OnlineRetail[[#This Row],[UnitPrice]]</f>
        <v>21.25</v>
      </c>
      <c r="L19326" t="str">
        <f t="shared" si="301"/>
        <v>13169|Nov-2011</v>
      </c>
    </row>
    <row r="19327" spans="1:12">
      <c r="A19327">
        <v>545493</v>
      </c>
      <c r="B19327" t="s">
        <v>229</v>
      </c>
      <c r="C19327" t="s">
        <v>62</v>
      </c>
      <c r="D19327">
        <v>4</v>
      </c>
      <c r="E19327" s="1">
        <v>40868.518750000003</v>
      </c>
      <c r="F19327">
        <v>1.25</v>
      </c>
      <c r="G19327">
        <v>13222</v>
      </c>
      <c r="H19327" t="s">
        <v>10</v>
      </c>
      <c r="I19327" t="str">
        <f>IF(AND(LEFT(OnlineRetail[[#This Row],[InvoiceNo]],1)&lt;&gt;"C",OnlineRetail[[#This Row],[CustomerID]]&lt;&gt;""),"Yes","No")</f>
        <v>Yes</v>
      </c>
      <c r="J19327" s="4">
        <f>EOMONTH(OnlineRetail[[#This Row],[InvoiceDate]],-1)+1</f>
        <v>40848</v>
      </c>
      <c r="K19327" s="6">
        <f>OnlineRetail[[#This Row],[Quantity]]*OnlineRetail[[#This Row],[UnitPrice]]</f>
        <v>5</v>
      </c>
      <c r="L19327" t="str">
        <f t="shared" si="301"/>
        <v>13222|Nov-2011</v>
      </c>
    </row>
    <row r="19328" spans="1:12">
      <c r="A19328">
        <v>556077</v>
      </c>
      <c r="B19328" t="s">
        <v>184</v>
      </c>
      <c r="C19328" t="s">
        <v>53</v>
      </c>
      <c r="D19328">
        <v>4</v>
      </c>
      <c r="E19328" s="1">
        <v>40868.526388888888</v>
      </c>
      <c r="F19328">
        <v>1.25</v>
      </c>
      <c r="G19328">
        <v>13222</v>
      </c>
      <c r="H19328" t="s">
        <v>10</v>
      </c>
      <c r="I19328" t="str">
        <f>IF(AND(LEFT(OnlineRetail[[#This Row],[InvoiceNo]],1)&lt;&gt;"C",OnlineRetail[[#This Row],[CustomerID]]&lt;&gt;""),"Yes","No")</f>
        <v>Yes</v>
      </c>
      <c r="J19328" s="4">
        <f>EOMONTH(OnlineRetail[[#This Row],[InvoiceDate]],-1)+1</f>
        <v>40848</v>
      </c>
      <c r="K19328" s="6">
        <f>OnlineRetail[[#This Row],[Quantity]]*OnlineRetail[[#This Row],[UnitPrice]]</f>
        <v>5</v>
      </c>
      <c r="L19328" t="str">
        <f t="shared" si="301"/>
        <v>13222|Nov-2011</v>
      </c>
    </row>
    <row r="19329" spans="1:12">
      <c r="A19329">
        <v>547152</v>
      </c>
      <c r="B19329" t="s">
        <v>210</v>
      </c>
      <c r="C19329" t="s">
        <v>62</v>
      </c>
      <c r="D19329">
        <v>16</v>
      </c>
      <c r="E19329" s="1">
        <v>40868.527777777781</v>
      </c>
      <c r="F19329">
        <v>7.95</v>
      </c>
      <c r="G19329">
        <v>13476</v>
      </c>
      <c r="H19329" t="s">
        <v>10</v>
      </c>
      <c r="I19329" t="str">
        <f>IF(AND(LEFT(OnlineRetail[[#This Row],[InvoiceNo]],1)&lt;&gt;"C",OnlineRetail[[#This Row],[CustomerID]]&lt;&gt;""),"Yes","No")</f>
        <v>Yes</v>
      </c>
      <c r="J19329" s="4">
        <f>EOMONTH(OnlineRetail[[#This Row],[InvoiceDate]],-1)+1</f>
        <v>40848</v>
      </c>
      <c r="K19329" s="6">
        <f>OnlineRetail[[#This Row],[Quantity]]*OnlineRetail[[#This Row],[UnitPrice]]</f>
        <v>127.2</v>
      </c>
      <c r="L19329" t="str">
        <f t="shared" si="301"/>
        <v>13476|Nov-2011</v>
      </c>
    </row>
    <row r="19330" spans="1:12">
      <c r="A19330">
        <v>554160</v>
      </c>
      <c r="B19330" t="s">
        <v>107</v>
      </c>
      <c r="C19330" t="s">
        <v>46</v>
      </c>
      <c r="D19330">
        <v>23</v>
      </c>
      <c r="E19330" s="1">
        <v>40868.527777777781</v>
      </c>
      <c r="F19330">
        <v>1.25</v>
      </c>
      <c r="G19330">
        <v>13382</v>
      </c>
      <c r="H19330" t="s">
        <v>17</v>
      </c>
      <c r="I19330" t="str">
        <f>IF(AND(LEFT(OnlineRetail[[#This Row],[InvoiceNo]],1)&lt;&gt;"C",OnlineRetail[[#This Row],[CustomerID]]&lt;&gt;""),"Yes","No")</f>
        <v>Yes</v>
      </c>
      <c r="J19330" s="4">
        <f>EOMONTH(OnlineRetail[[#This Row],[InvoiceDate]],-1)+1</f>
        <v>40848</v>
      </c>
      <c r="K19330" s="6">
        <f>OnlineRetail[[#This Row],[Quantity]]*OnlineRetail[[#This Row],[UnitPrice]]</f>
        <v>28.75</v>
      </c>
      <c r="L19330" t="str">
        <f t="shared" ref="L19330:L19393" si="302">IF(I19330="Yes",G19330&amp;"|"&amp;TEXT(J19330,"mmm-yyyy"),"")</f>
        <v>13382|Nov-2011</v>
      </c>
    </row>
    <row r="19331" spans="1:12">
      <c r="A19331">
        <v>550180</v>
      </c>
      <c r="B19331" t="s">
        <v>58</v>
      </c>
      <c r="C19331" t="s">
        <v>50</v>
      </c>
      <c r="D19331">
        <v>16</v>
      </c>
      <c r="E19331" s="1">
        <v>40868.538194444453</v>
      </c>
      <c r="F19331">
        <v>3.39</v>
      </c>
      <c r="G19331">
        <v>13462</v>
      </c>
      <c r="H19331" t="s">
        <v>10</v>
      </c>
      <c r="I19331" t="str">
        <f>IF(AND(LEFT(OnlineRetail[[#This Row],[InvoiceNo]],1)&lt;&gt;"C",OnlineRetail[[#This Row],[CustomerID]]&lt;&gt;""),"Yes","No")</f>
        <v>Yes</v>
      </c>
      <c r="J19331" s="4">
        <f>EOMONTH(OnlineRetail[[#This Row],[InvoiceDate]],-1)+1</f>
        <v>40848</v>
      </c>
      <c r="K19331" s="6">
        <f>OnlineRetail[[#This Row],[Quantity]]*OnlineRetail[[#This Row],[UnitPrice]]</f>
        <v>54.24</v>
      </c>
      <c r="L19331" t="str">
        <f t="shared" si="302"/>
        <v>13462|Nov-2011</v>
      </c>
    </row>
    <row r="19332" spans="1:12">
      <c r="A19332">
        <v>550170</v>
      </c>
      <c r="B19332" t="s">
        <v>75</v>
      </c>
      <c r="C19332" t="s">
        <v>53</v>
      </c>
      <c r="D19332">
        <v>24</v>
      </c>
      <c r="E19332" s="1">
        <v>40868.54791666667</v>
      </c>
      <c r="F19332">
        <v>4.25</v>
      </c>
      <c r="G19332">
        <v>14293</v>
      </c>
      <c r="H19332" t="s">
        <v>10</v>
      </c>
      <c r="I19332" t="str">
        <f>IF(AND(LEFT(OnlineRetail[[#This Row],[InvoiceNo]],1)&lt;&gt;"C",OnlineRetail[[#This Row],[CustomerID]]&lt;&gt;""),"Yes","No")</f>
        <v>Yes</v>
      </c>
      <c r="J19332" s="4">
        <f>EOMONTH(OnlineRetail[[#This Row],[InvoiceDate]],-1)+1</f>
        <v>40848</v>
      </c>
      <c r="K19332" s="6">
        <f>OnlineRetail[[#This Row],[Quantity]]*OnlineRetail[[#This Row],[UnitPrice]]</f>
        <v>102</v>
      </c>
      <c r="L19332" t="str">
        <f t="shared" si="302"/>
        <v>14293|Nov-2011</v>
      </c>
    </row>
    <row r="19333" spans="1:12">
      <c r="A19333">
        <v>553722</v>
      </c>
      <c r="B19333" t="s">
        <v>154</v>
      </c>
      <c r="C19333" t="s">
        <v>42</v>
      </c>
      <c r="D19333">
        <v>8</v>
      </c>
      <c r="E19333" s="1">
        <v>40868.549305555563</v>
      </c>
      <c r="F19333">
        <v>5.95</v>
      </c>
      <c r="G19333">
        <v>12682</v>
      </c>
      <c r="H19333" t="s">
        <v>10</v>
      </c>
      <c r="I19333" t="str">
        <f>IF(AND(LEFT(OnlineRetail[[#This Row],[InvoiceNo]],1)&lt;&gt;"C",OnlineRetail[[#This Row],[CustomerID]]&lt;&gt;""),"Yes","No")</f>
        <v>Yes</v>
      </c>
      <c r="J19333" s="4">
        <f>EOMONTH(OnlineRetail[[#This Row],[InvoiceDate]],-1)+1</f>
        <v>40848</v>
      </c>
      <c r="K19333" s="6">
        <f>OnlineRetail[[#This Row],[Quantity]]*OnlineRetail[[#This Row],[UnitPrice]]</f>
        <v>47.6</v>
      </c>
      <c r="L19333" t="str">
        <f t="shared" si="302"/>
        <v>12682|Nov-2011</v>
      </c>
    </row>
    <row r="19334" spans="1:12">
      <c r="A19334">
        <v>554865</v>
      </c>
      <c r="B19334" t="s">
        <v>261</v>
      </c>
      <c r="C19334" t="s">
        <v>9</v>
      </c>
      <c r="D19334">
        <v>13</v>
      </c>
      <c r="E19334" s="1">
        <v>40868.551388888889</v>
      </c>
      <c r="F19334">
        <v>4.25</v>
      </c>
      <c r="G19334">
        <v>12357</v>
      </c>
      <c r="H19334" t="s">
        <v>10</v>
      </c>
      <c r="I19334" t="str">
        <f>IF(AND(LEFT(OnlineRetail[[#This Row],[InvoiceNo]],1)&lt;&gt;"C",OnlineRetail[[#This Row],[CustomerID]]&lt;&gt;""),"Yes","No")</f>
        <v>Yes</v>
      </c>
      <c r="J19334" s="4">
        <f>EOMONTH(OnlineRetail[[#This Row],[InvoiceDate]],-1)+1</f>
        <v>40848</v>
      </c>
      <c r="K19334" s="6">
        <f>OnlineRetail[[#This Row],[Quantity]]*OnlineRetail[[#This Row],[UnitPrice]]</f>
        <v>55.25</v>
      </c>
      <c r="L19334" t="str">
        <f t="shared" si="302"/>
        <v>12357|Nov-2011</v>
      </c>
    </row>
    <row r="19335" spans="1:12">
      <c r="A19335">
        <v>554552</v>
      </c>
      <c r="B19335" t="s">
        <v>178</v>
      </c>
      <c r="C19335" t="s">
        <v>9</v>
      </c>
      <c r="D19335">
        <v>7</v>
      </c>
      <c r="E19335" s="1">
        <v>40868.554861111108</v>
      </c>
      <c r="F19335">
        <v>4.95</v>
      </c>
      <c r="G19335">
        <v>12759</v>
      </c>
      <c r="H19335" t="s">
        <v>121</v>
      </c>
      <c r="I19335" t="str">
        <f>IF(AND(LEFT(OnlineRetail[[#This Row],[InvoiceNo]],1)&lt;&gt;"C",OnlineRetail[[#This Row],[CustomerID]]&lt;&gt;""),"Yes","No")</f>
        <v>Yes</v>
      </c>
      <c r="J19335" s="4">
        <f>EOMONTH(OnlineRetail[[#This Row],[InvoiceDate]],-1)+1</f>
        <v>40848</v>
      </c>
      <c r="K19335" s="6">
        <f>OnlineRetail[[#This Row],[Quantity]]*OnlineRetail[[#This Row],[UnitPrice]]</f>
        <v>34.65</v>
      </c>
      <c r="L19335" t="str">
        <f t="shared" si="302"/>
        <v>12759|Nov-2011</v>
      </c>
    </row>
    <row r="19336" spans="1:12">
      <c r="A19336">
        <v>554419</v>
      </c>
      <c r="B19336" t="s">
        <v>82</v>
      </c>
      <c r="C19336" t="s">
        <v>9</v>
      </c>
      <c r="D19336">
        <v>20</v>
      </c>
      <c r="E19336" s="1">
        <v>40868.559027777781</v>
      </c>
      <c r="F19336">
        <v>0.85</v>
      </c>
      <c r="G19336">
        <v>13060</v>
      </c>
      <c r="H19336" t="s">
        <v>10</v>
      </c>
      <c r="I19336" t="str">
        <f>IF(AND(LEFT(OnlineRetail[[#This Row],[InvoiceNo]],1)&lt;&gt;"C",OnlineRetail[[#This Row],[CustomerID]]&lt;&gt;""),"Yes","No")</f>
        <v>Yes</v>
      </c>
      <c r="J19336" s="4">
        <f>EOMONTH(OnlineRetail[[#This Row],[InvoiceDate]],-1)+1</f>
        <v>40848</v>
      </c>
      <c r="K19336" s="6">
        <f>OnlineRetail[[#This Row],[Quantity]]*OnlineRetail[[#This Row],[UnitPrice]]</f>
        <v>17</v>
      </c>
      <c r="L19336" t="str">
        <f t="shared" si="302"/>
        <v>13060|Nov-2011</v>
      </c>
    </row>
    <row r="19337" spans="1:12">
      <c r="A19337">
        <v>553261</v>
      </c>
      <c r="B19337" t="s">
        <v>45</v>
      </c>
      <c r="C19337" t="s">
        <v>39</v>
      </c>
      <c r="D19337">
        <v>8</v>
      </c>
      <c r="E19337" s="1">
        <v>40868.5625</v>
      </c>
      <c r="F19337">
        <v>4.95</v>
      </c>
      <c r="G19337">
        <v>14136</v>
      </c>
      <c r="H19337" t="s">
        <v>70</v>
      </c>
      <c r="I19337" t="str">
        <f>IF(AND(LEFT(OnlineRetail[[#This Row],[InvoiceNo]],1)&lt;&gt;"C",OnlineRetail[[#This Row],[CustomerID]]&lt;&gt;""),"Yes","No")</f>
        <v>Yes</v>
      </c>
      <c r="J19337" s="4">
        <f>EOMONTH(OnlineRetail[[#This Row],[InvoiceDate]],-1)+1</f>
        <v>40848</v>
      </c>
      <c r="K19337" s="6">
        <f>OnlineRetail[[#This Row],[Quantity]]*OnlineRetail[[#This Row],[UnitPrice]]</f>
        <v>39.6</v>
      </c>
      <c r="L19337" t="str">
        <f t="shared" si="302"/>
        <v>14136|Nov-2011</v>
      </c>
    </row>
    <row r="19338" spans="1:12">
      <c r="A19338">
        <v>555148</v>
      </c>
      <c r="B19338" t="s">
        <v>247</v>
      </c>
      <c r="C19338" t="s">
        <v>53</v>
      </c>
      <c r="D19338">
        <v>3</v>
      </c>
      <c r="E19338" s="1">
        <v>40868.574999999997</v>
      </c>
      <c r="F19338">
        <v>5.95</v>
      </c>
      <c r="G19338">
        <v>13183</v>
      </c>
      <c r="H19338" t="s">
        <v>10</v>
      </c>
      <c r="I19338" t="str">
        <f>IF(AND(LEFT(OnlineRetail[[#This Row],[InvoiceNo]],1)&lt;&gt;"C",OnlineRetail[[#This Row],[CustomerID]]&lt;&gt;""),"Yes","No")</f>
        <v>Yes</v>
      </c>
      <c r="J19338" s="4">
        <f>EOMONTH(OnlineRetail[[#This Row],[InvoiceDate]],-1)+1</f>
        <v>40848</v>
      </c>
      <c r="K19338" s="6">
        <f>OnlineRetail[[#This Row],[Quantity]]*OnlineRetail[[#This Row],[UnitPrice]]</f>
        <v>17.850000000000001</v>
      </c>
      <c r="L19338" t="str">
        <f t="shared" si="302"/>
        <v>13183|Nov-2011</v>
      </c>
    </row>
    <row r="19339" spans="1:12">
      <c r="A19339">
        <v>541254</v>
      </c>
      <c r="B19339" t="s">
        <v>94</v>
      </c>
      <c r="C19339" t="s">
        <v>42</v>
      </c>
      <c r="D19339">
        <v>20</v>
      </c>
      <c r="E19339" s="1">
        <v>40868.574999999997</v>
      </c>
      <c r="F19339">
        <v>1.65</v>
      </c>
      <c r="G19339">
        <v>12664</v>
      </c>
      <c r="H19339" t="s">
        <v>10</v>
      </c>
      <c r="I19339" t="str">
        <f>IF(AND(LEFT(OnlineRetail[[#This Row],[InvoiceNo]],1)&lt;&gt;"C",OnlineRetail[[#This Row],[CustomerID]]&lt;&gt;""),"Yes","No")</f>
        <v>Yes</v>
      </c>
      <c r="J19339" s="4">
        <f>EOMONTH(OnlineRetail[[#This Row],[InvoiceDate]],-1)+1</f>
        <v>40848</v>
      </c>
      <c r="K19339" s="6">
        <f>OnlineRetail[[#This Row],[Quantity]]*OnlineRetail[[#This Row],[UnitPrice]]</f>
        <v>33</v>
      </c>
      <c r="L19339" t="str">
        <f t="shared" si="302"/>
        <v>12664|Nov-2011</v>
      </c>
    </row>
    <row r="19340" spans="1:12">
      <c r="A19340">
        <v>548503</v>
      </c>
      <c r="B19340" t="s">
        <v>248</v>
      </c>
      <c r="C19340" t="s">
        <v>21</v>
      </c>
      <c r="D19340">
        <v>1</v>
      </c>
      <c r="E19340" s="1">
        <v>40868.581944444442</v>
      </c>
      <c r="F19340">
        <v>4.25</v>
      </c>
      <c r="G19340">
        <v>13680</v>
      </c>
      <c r="H19340" t="s">
        <v>121</v>
      </c>
      <c r="I19340" t="str">
        <f>IF(AND(LEFT(OnlineRetail[[#This Row],[InvoiceNo]],1)&lt;&gt;"C",OnlineRetail[[#This Row],[CustomerID]]&lt;&gt;""),"Yes","No")</f>
        <v>Yes</v>
      </c>
      <c r="J19340" s="4">
        <f>EOMONTH(OnlineRetail[[#This Row],[InvoiceDate]],-1)+1</f>
        <v>40848</v>
      </c>
      <c r="K19340" s="6">
        <f>OnlineRetail[[#This Row],[Quantity]]*OnlineRetail[[#This Row],[UnitPrice]]</f>
        <v>4.25</v>
      </c>
      <c r="L19340" t="str">
        <f t="shared" si="302"/>
        <v>13680|Nov-2011</v>
      </c>
    </row>
    <row r="19341" spans="1:12">
      <c r="A19341">
        <v>547061</v>
      </c>
      <c r="B19341" t="s">
        <v>120</v>
      </c>
      <c r="C19341" t="s">
        <v>72</v>
      </c>
      <c r="D19341">
        <v>13</v>
      </c>
      <c r="E19341" s="1">
        <v>40868.595833333333</v>
      </c>
      <c r="F19341">
        <v>5.95</v>
      </c>
      <c r="G19341">
        <v>12719</v>
      </c>
      <c r="H19341" t="s">
        <v>10</v>
      </c>
      <c r="I19341" t="str">
        <f>IF(AND(LEFT(OnlineRetail[[#This Row],[InvoiceNo]],1)&lt;&gt;"C",OnlineRetail[[#This Row],[CustomerID]]&lt;&gt;""),"Yes","No")</f>
        <v>Yes</v>
      </c>
      <c r="J19341" s="4">
        <f>EOMONTH(OnlineRetail[[#This Row],[InvoiceDate]],-1)+1</f>
        <v>40848</v>
      </c>
      <c r="K19341" s="6">
        <f>OnlineRetail[[#This Row],[Quantity]]*OnlineRetail[[#This Row],[UnitPrice]]</f>
        <v>77.350000000000009</v>
      </c>
      <c r="L19341" t="str">
        <f t="shared" si="302"/>
        <v>12719|Nov-2011</v>
      </c>
    </row>
    <row r="19342" spans="1:12">
      <c r="A19342">
        <v>543104</v>
      </c>
      <c r="B19342" t="s">
        <v>280</v>
      </c>
      <c r="C19342" t="s">
        <v>40</v>
      </c>
      <c r="D19342">
        <v>19</v>
      </c>
      <c r="E19342" s="1">
        <v>40868.597916666673</v>
      </c>
      <c r="F19342">
        <v>7.95</v>
      </c>
      <c r="G19342">
        <v>12914</v>
      </c>
      <c r="H19342" t="s">
        <v>36</v>
      </c>
      <c r="I19342" t="str">
        <f>IF(AND(LEFT(OnlineRetail[[#This Row],[InvoiceNo]],1)&lt;&gt;"C",OnlineRetail[[#This Row],[CustomerID]]&lt;&gt;""),"Yes","No")</f>
        <v>Yes</v>
      </c>
      <c r="J19342" s="4">
        <f>EOMONTH(OnlineRetail[[#This Row],[InvoiceDate]],-1)+1</f>
        <v>40848</v>
      </c>
      <c r="K19342" s="6">
        <f>OnlineRetail[[#This Row],[Quantity]]*OnlineRetail[[#This Row],[UnitPrice]]</f>
        <v>151.05000000000001</v>
      </c>
      <c r="L19342" t="str">
        <f t="shared" si="302"/>
        <v>12914|Nov-2011</v>
      </c>
    </row>
    <row r="19343" spans="1:12">
      <c r="A19343">
        <v>541044</v>
      </c>
      <c r="B19343" t="s">
        <v>105</v>
      </c>
      <c r="C19343" t="s">
        <v>46</v>
      </c>
      <c r="D19343">
        <v>15</v>
      </c>
      <c r="E19343" s="1">
        <v>40868.6</v>
      </c>
      <c r="F19343">
        <v>2.1</v>
      </c>
      <c r="G19343">
        <v>13732</v>
      </c>
      <c r="H19343" t="s">
        <v>10</v>
      </c>
      <c r="I19343" t="str">
        <f>IF(AND(LEFT(OnlineRetail[[#This Row],[InvoiceNo]],1)&lt;&gt;"C",OnlineRetail[[#This Row],[CustomerID]]&lt;&gt;""),"Yes","No")</f>
        <v>Yes</v>
      </c>
      <c r="J19343" s="4">
        <f>EOMONTH(OnlineRetail[[#This Row],[InvoiceDate]],-1)+1</f>
        <v>40848</v>
      </c>
      <c r="K19343" s="6">
        <f>OnlineRetail[[#This Row],[Quantity]]*OnlineRetail[[#This Row],[UnitPrice]]</f>
        <v>31.5</v>
      </c>
      <c r="L19343" t="str">
        <f t="shared" si="302"/>
        <v>13732|Nov-2011</v>
      </c>
    </row>
    <row r="19344" spans="1:12">
      <c r="A19344">
        <v>547657</v>
      </c>
      <c r="B19344" t="s">
        <v>232</v>
      </c>
      <c r="C19344" t="s">
        <v>12</v>
      </c>
      <c r="D19344">
        <v>15</v>
      </c>
      <c r="E19344" s="1">
        <v>40868.605555555558</v>
      </c>
      <c r="F19344">
        <v>0.85</v>
      </c>
      <c r="G19344">
        <v>13578</v>
      </c>
      <c r="H19344" t="s">
        <v>22</v>
      </c>
      <c r="I19344" t="str">
        <f>IF(AND(LEFT(OnlineRetail[[#This Row],[InvoiceNo]],1)&lt;&gt;"C",OnlineRetail[[#This Row],[CustomerID]]&lt;&gt;""),"Yes","No")</f>
        <v>Yes</v>
      </c>
      <c r="J19344" s="4">
        <f>EOMONTH(OnlineRetail[[#This Row],[InvoiceDate]],-1)+1</f>
        <v>40848</v>
      </c>
      <c r="K19344" s="6">
        <f>OnlineRetail[[#This Row],[Quantity]]*OnlineRetail[[#This Row],[UnitPrice]]</f>
        <v>12.75</v>
      </c>
      <c r="L19344" t="str">
        <f t="shared" si="302"/>
        <v>13578|Nov-2011</v>
      </c>
    </row>
    <row r="19345" spans="1:12">
      <c r="A19345">
        <v>552045</v>
      </c>
      <c r="B19345" t="s">
        <v>108</v>
      </c>
      <c r="C19345" t="s">
        <v>19</v>
      </c>
      <c r="D19345">
        <v>15</v>
      </c>
      <c r="E19345" s="1">
        <v>40868.622916666667</v>
      </c>
      <c r="F19345">
        <v>1.65</v>
      </c>
      <c r="G19345">
        <v>13989</v>
      </c>
      <c r="H19345" t="s">
        <v>10</v>
      </c>
      <c r="I19345" t="str">
        <f>IF(AND(LEFT(OnlineRetail[[#This Row],[InvoiceNo]],1)&lt;&gt;"C",OnlineRetail[[#This Row],[CustomerID]]&lt;&gt;""),"Yes","No")</f>
        <v>Yes</v>
      </c>
      <c r="J19345" s="4">
        <f>EOMONTH(OnlineRetail[[#This Row],[InvoiceDate]],-1)+1</f>
        <v>40848</v>
      </c>
      <c r="K19345" s="6">
        <f>OnlineRetail[[#This Row],[Quantity]]*OnlineRetail[[#This Row],[UnitPrice]]</f>
        <v>24.75</v>
      </c>
      <c r="L19345" t="str">
        <f t="shared" si="302"/>
        <v>13989|Nov-2011</v>
      </c>
    </row>
    <row r="19346" spans="1:12">
      <c r="A19346">
        <v>548499</v>
      </c>
      <c r="B19346" t="s">
        <v>86</v>
      </c>
      <c r="C19346" t="s">
        <v>62</v>
      </c>
      <c r="D19346">
        <v>16</v>
      </c>
      <c r="E19346" s="1">
        <v>40868.647916666669</v>
      </c>
      <c r="F19346">
        <v>1.25</v>
      </c>
      <c r="G19346">
        <v>13674</v>
      </c>
      <c r="H19346" t="s">
        <v>10</v>
      </c>
      <c r="I19346" t="str">
        <f>IF(AND(LEFT(OnlineRetail[[#This Row],[InvoiceNo]],1)&lt;&gt;"C",OnlineRetail[[#This Row],[CustomerID]]&lt;&gt;""),"Yes","No")</f>
        <v>Yes</v>
      </c>
      <c r="J19346" s="4">
        <f>EOMONTH(OnlineRetail[[#This Row],[InvoiceDate]],-1)+1</f>
        <v>40848</v>
      </c>
      <c r="K19346" s="6">
        <f>OnlineRetail[[#This Row],[Quantity]]*OnlineRetail[[#This Row],[UnitPrice]]</f>
        <v>20</v>
      </c>
      <c r="L19346" t="str">
        <f t="shared" si="302"/>
        <v>13674|Nov-2011</v>
      </c>
    </row>
    <row r="19347" spans="1:12">
      <c r="A19347">
        <v>539903</v>
      </c>
      <c r="B19347" t="s">
        <v>57</v>
      </c>
      <c r="C19347" t="s">
        <v>24</v>
      </c>
      <c r="D19347">
        <v>9</v>
      </c>
      <c r="E19347" s="1">
        <v>40868.651388888888</v>
      </c>
      <c r="F19347">
        <v>9.9499999999999993</v>
      </c>
      <c r="G19347">
        <v>13590</v>
      </c>
      <c r="H19347" t="s">
        <v>10</v>
      </c>
      <c r="I19347" t="str">
        <f>IF(AND(LEFT(OnlineRetail[[#This Row],[InvoiceNo]],1)&lt;&gt;"C",OnlineRetail[[#This Row],[CustomerID]]&lt;&gt;""),"Yes","No")</f>
        <v>Yes</v>
      </c>
      <c r="J19347" s="4">
        <f>EOMONTH(OnlineRetail[[#This Row],[InvoiceDate]],-1)+1</f>
        <v>40848</v>
      </c>
      <c r="K19347" s="6">
        <f>OnlineRetail[[#This Row],[Quantity]]*OnlineRetail[[#This Row],[UnitPrice]]</f>
        <v>89.55</v>
      </c>
      <c r="L19347" t="str">
        <f t="shared" si="302"/>
        <v>13590|Nov-2011</v>
      </c>
    </row>
    <row r="19348" spans="1:12">
      <c r="A19348">
        <v>542905</v>
      </c>
      <c r="B19348" t="s">
        <v>125</v>
      </c>
      <c r="C19348" t="s">
        <v>33</v>
      </c>
      <c r="D19348">
        <v>1</v>
      </c>
      <c r="E19348" s="1">
        <v>40868.652777777781</v>
      </c>
      <c r="F19348">
        <v>7.95</v>
      </c>
      <c r="G19348">
        <v>13068</v>
      </c>
      <c r="H19348" t="s">
        <v>10</v>
      </c>
      <c r="I19348" t="str">
        <f>IF(AND(LEFT(OnlineRetail[[#This Row],[InvoiceNo]],1)&lt;&gt;"C",OnlineRetail[[#This Row],[CustomerID]]&lt;&gt;""),"Yes","No")</f>
        <v>Yes</v>
      </c>
      <c r="J19348" s="4">
        <f>EOMONTH(OnlineRetail[[#This Row],[InvoiceDate]],-1)+1</f>
        <v>40848</v>
      </c>
      <c r="K19348" s="6">
        <f>OnlineRetail[[#This Row],[Quantity]]*OnlineRetail[[#This Row],[UnitPrice]]</f>
        <v>7.95</v>
      </c>
      <c r="L19348" t="str">
        <f t="shared" si="302"/>
        <v>13068|Nov-2011</v>
      </c>
    </row>
    <row r="19349" spans="1:12">
      <c r="A19349">
        <v>547550</v>
      </c>
      <c r="B19349" t="s">
        <v>204</v>
      </c>
      <c r="C19349" t="s">
        <v>62</v>
      </c>
      <c r="D19349">
        <v>3</v>
      </c>
      <c r="E19349" s="1">
        <v>40868.654166666667</v>
      </c>
      <c r="F19349">
        <v>4.25</v>
      </c>
      <c r="G19349">
        <v>13462</v>
      </c>
      <c r="H19349" t="s">
        <v>10</v>
      </c>
      <c r="I19349" t="str">
        <f>IF(AND(LEFT(OnlineRetail[[#This Row],[InvoiceNo]],1)&lt;&gt;"C",OnlineRetail[[#This Row],[CustomerID]]&lt;&gt;""),"Yes","No")</f>
        <v>Yes</v>
      </c>
      <c r="J19349" s="4">
        <f>EOMONTH(OnlineRetail[[#This Row],[InvoiceDate]],-1)+1</f>
        <v>40848</v>
      </c>
      <c r="K19349" s="6">
        <f>OnlineRetail[[#This Row],[Quantity]]*OnlineRetail[[#This Row],[UnitPrice]]</f>
        <v>12.75</v>
      </c>
      <c r="L19349" t="str">
        <f t="shared" si="302"/>
        <v>13462|Nov-2011</v>
      </c>
    </row>
    <row r="19350" spans="1:12">
      <c r="A19350">
        <v>539564</v>
      </c>
      <c r="B19350" t="s">
        <v>181</v>
      </c>
      <c r="C19350" t="s">
        <v>9</v>
      </c>
      <c r="D19350">
        <v>7</v>
      </c>
      <c r="E19350" s="1">
        <v>40868.657638888893</v>
      </c>
      <c r="F19350">
        <v>9.9499999999999993</v>
      </c>
      <c r="G19350">
        <v>12667</v>
      </c>
      <c r="H19350" t="s">
        <v>10</v>
      </c>
      <c r="I19350" t="str">
        <f>IF(AND(LEFT(OnlineRetail[[#This Row],[InvoiceNo]],1)&lt;&gt;"C",OnlineRetail[[#This Row],[CustomerID]]&lt;&gt;""),"Yes","No")</f>
        <v>Yes</v>
      </c>
      <c r="J19350" s="4">
        <f>EOMONTH(OnlineRetail[[#This Row],[InvoiceDate]],-1)+1</f>
        <v>40848</v>
      </c>
      <c r="K19350" s="6">
        <f>OnlineRetail[[#This Row],[Quantity]]*OnlineRetail[[#This Row],[UnitPrice]]</f>
        <v>69.649999999999991</v>
      </c>
      <c r="L19350" t="str">
        <f t="shared" si="302"/>
        <v>12667|Nov-2011</v>
      </c>
    </row>
    <row r="19351" spans="1:12">
      <c r="A19351">
        <v>538353</v>
      </c>
      <c r="B19351" t="s">
        <v>211</v>
      </c>
      <c r="C19351" t="s">
        <v>27</v>
      </c>
      <c r="D19351">
        <v>1</v>
      </c>
      <c r="E19351" s="1">
        <v>40868.663194444453</v>
      </c>
      <c r="F19351">
        <v>9.9499999999999993</v>
      </c>
      <c r="G19351">
        <v>13173</v>
      </c>
      <c r="H19351" t="s">
        <v>10</v>
      </c>
      <c r="I19351" t="str">
        <f>IF(AND(LEFT(OnlineRetail[[#This Row],[InvoiceNo]],1)&lt;&gt;"C",OnlineRetail[[#This Row],[CustomerID]]&lt;&gt;""),"Yes","No")</f>
        <v>Yes</v>
      </c>
      <c r="J19351" s="4">
        <f>EOMONTH(OnlineRetail[[#This Row],[InvoiceDate]],-1)+1</f>
        <v>40848</v>
      </c>
      <c r="K19351" s="6">
        <f>OnlineRetail[[#This Row],[Quantity]]*OnlineRetail[[#This Row],[UnitPrice]]</f>
        <v>9.9499999999999993</v>
      </c>
      <c r="L19351" t="str">
        <f t="shared" si="302"/>
        <v>13173|Nov-2011</v>
      </c>
    </row>
    <row r="19352" spans="1:12">
      <c r="A19352">
        <v>550891</v>
      </c>
      <c r="B19352" t="s">
        <v>296</v>
      </c>
      <c r="C19352" t="s">
        <v>24</v>
      </c>
      <c r="D19352">
        <v>15</v>
      </c>
      <c r="E19352" s="1">
        <v>40868.67083333333</v>
      </c>
      <c r="F19352">
        <v>2.5499999999999998</v>
      </c>
      <c r="G19352">
        <v>12636</v>
      </c>
      <c r="H19352" t="s">
        <v>10</v>
      </c>
      <c r="I19352" t="str">
        <f>IF(AND(LEFT(OnlineRetail[[#This Row],[InvoiceNo]],1)&lt;&gt;"C",OnlineRetail[[#This Row],[CustomerID]]&lt;&gt;""),"Yes","No")</f>
        <v>Yes</v>
      </c>
      <c r="J19352" s="4">
        <f>EOMONTH(OnlineRetail[[#This Row],[InvoiceDate]],-1)+1</f>
        <v>40848</v>
      </c>
      <c r="K19352" s="6">
        <f>OnlineRetail[[#This Row],[Quantity]]*OnlineRetail[[#This Row],[UnitPrice]]</f>
        <v>38.25</v>
      </c>
      <c r="L19352" t="str">
        <f t="shared" si="302"/>
        <v>12636|Nov-2011</v>
      </c>
    </row>
    <row r="19353" spans="1:12">
      <c r="A19353">
        <v>542783</v>
      </c>
      <c r="B19353" t="s">
        <v>252</v>
      </c>
      <c r="C19353" t="s">
        <v>19</v>
      </c>
      <c r="D19353">
        <v>11</v>
      </c>
      <c r="E19353" s="1">
        <v>40868.67083333333</v>
      </c>
      <c r="F19353">
        <v>7.95</v>
      </c>
      <c r="G19353">
        <v>14033</v>
      </c>
      <c r="H19353" t="s">
        <v>10</v>
      </c>
      <c r="I19353" t="str">
        <f>IF(AND(LEFT(OnlineRetail[[#This Row],[InvoiceNo]],1)&lt;&gt;"C",OnlineRetail[[#This Row],[CustomerID]]&lt;&gt;""),"Yes","No")</f>
        <v>Yes</v>
      </c>
      <c r="J19353" s="4">
        <f>EOMONTH(OnlineRetail[[#This Row],[InvoiceDate]],-1)+1</f>
        <v>40848</v>
      </c>
      <c r="K19353" s="6">
        <f>OnlineRetail[[#This Row],[Quantity]]*OnlineRetail[[#This Row],[UnitPrice]]</f>
        <v>87.45</v>
      </c>
      <c r="L19353" t="str">
        <f t="shared" si="302"/>
        <v>14033|Nov-2011</v>
      </c>
    </row>
    <row r="19354" spans="1:12">
      <c r="A19354">
        <v>552889</v>
      </c>
      <c r="B19354" t="s">
        <v>34</v>
      </c>
      <c r="C19354" t="s">
        <v>29</v>
      </c>
      <c r="D19354">
        <v>24</v>
      </c>
      <c r="E19354" s="1">
        <v>40868.679861111108</v>
      </c>
      <c r="F19354">
        <v>3.39</v>
      </c>
      <c r="G19354">
        <v>13222</v>
      </c>
      <c r="H19354" t="s">
        <v>10</v>
      </c>
      <c r="I19354" t="str">
        <f>IF(AND(LEFT(OnlineRetail[[#This Row],[InvoiceNo]],1)&lt;&gt;"C",OnlineRetail[[#This Row],[CustomerID]]&lt;&gt;""),"Yes","No")</f>
        <v>Yes</v>
      </c>
      <c r="J19354" s="4">
        <f>EOMONTH(OnlineRetail[[#This Row],[InvoiceDate]],-1)+1</f>
        <v>40848</v>
      </c>
      <c r="K19354" s="6">
        <f>OnlineRetail[[#This Row],[Quantity]]*OnlineRetail[[#This Row],[UnitPrice]]</f>
        <v>81.36</v>
      </c>
      <c r="L19354" t="str">
        <f t="shared" si="302"/>
        <v>13222|Nov-2011</v>
      </c>
    </row>
    <row r="19355" spans="1:12">
      <c r="A19355">
        <v>546653</v>
      </c>
      <c r="B19355" t="s">
        <v>103</v>
      </c>
      <c r="C19355" t="s">
        <v>29</v>
      </c>
      <c r="D19355">
        <v>1</v>
      </c>
      <c r="E19355" s="1">
        <v>40868.682638888888</v>
      </c>
      <c r="F19355">
        <v>4.25</v>
      </c>
      <c r="G19355">
        <v>12950</v>
      </c>
      <c r="H19355" t="s">
        <v>10</v>
      </c>
      <c r="I19355" t="str">
        <f>IF(AND(LEFT(OnlineRetail[[#This Row],[InvoiceNo]],1)&lt;&gt;"C",OnlineRetail[[#This Row],[CustomerID]]&lt;&gt;""),"Yes","No")</f>
        <v>Yes</v>
      </c>
      <c r="J19355" s="4">
        <f>EOMONTH(OnlineRetail[[#This Row],[InvoiceDate]],-1)+1</f>
        <v>40848</v>
      </c>
      <c r="K19355" s="6">
        <f>OnlineRetail[[#This Row],[Quantity]]*OnlineRetail[[#This Row],[UnitPrice]]</f>
        <v>4.25</v>
      </c>
      <c r="L19355" t="str">
        <f t="shared" si="302"/>
        <v>12950|Nov-2011</v>
      </c>
    </row>
    <row r="19356" spans="1:12">
      <c r="A19356">
        <v>552159</v>
      </c>
      <c r="B19356" t="s">
        <v>76</v>
      </c>
      <c r="C19356" t="s">
        <v>29</v>
      </c>
      <c r="D19356">
        <v>7</v>
      </c>
      <c r="E19356" s="1">
        <v>40868.692361111112</v>
      </c>
      <c r="F19356">
        <v>9.9499999999999993</v>
      </c>
      <c r="G19356">
        <v>12409</v>
      </c>
      <c r="H19356" t="s">
        <v>10</v>
      </c>
      <c r="I19356" t="str">
        <f>IF(AND(LEFT(OnlineRetail[[#This Row],[InvoiceNo]],1)&lt;&gt;"C",OnlineRetail[[#This Row],[CustomerID]]&lt;&gt;""),"Yes","No")</f>
        <v>Yes</v>
      </c>
      <c r="J19356" s="4">
        <f>EOMONTH(OnlineRetail[[#This Row],[InvoiceDate]],-1)+1</f>
        <v>40848</v>
      </c>
      <c r="K19356" s="6">
        <f>OnlineRetail[[#This Row],[Quantity]]*OnlineRetail[[#This Row],[UnitPrice]]</f>
        <v>69.649999999999991</v>
      </c>
      <c r="L19356" t="str">
        <f t="shared" si="302"/>
        <v>12409|Nov-2011</v>
      </c>
    </row>
    <row r="19357" spans="1:12">
      <c r="A19357">
        <v>542693</v>
      </c>
      <c r="B19357" t="s">
        <v>34</v>
      </c>
      <c r="C19357" t="s">
        <v>62</v>
      </c>
      <c r="D19357">
        <v>4</v>
      </c>
      <c r="E19357" s="1">
        <v>40868.697222222218</v>
      </c>
      <c r="F19357">
        <v>0.85</v>
      </c>
      <c r="G19357">
        <v>13034</v>
      </c>
      <c r="H19357" t="s">
        <v>25</v>
      </c>
      <c r="I19357" t="str">
        <f>IF(AND(LEFT(OnlineRetail[[#This Row],[InvoiceNo]],1)&lt;&gt;"C",OnlineRetail[[#This Row],[CustomerID]]&lt;&gt;""),"Yes","No")</f>
        <v>Yes</v>
      </c>
      <c r="J19357" s="4">
        <f>EOMONTH(OnlineRetail[[#This Row],[InvoiceDate]],-1)+1</f>
        <v>40848</v>
      </c>
      <c r="K19357" s="6">
        <f>OnlineRetail[[#This Row],[Quantity]]*OnlineRetail[[#This Row],[UnitPrice]]</f>
        <v>3.4</v>
      </c>
      <c r="L19357" t="str">
        <f t="shared" si="302"/>
        <v>13034|Nov-2011</v>
      </c>
    </row>
    <row r="19358" spans="1:12">
      <c r="A19358">
        <v>554071</v>
      </c>
      <c r="B19358" t="s">
        <v>175</v>
      </c>
      <c r="C19358" t="s">
        <v>27</v>
      </c>
      <c r="D19358">
        <v>5</v>
      </c>
      <c r="E19358" s="1">
        <v>40868.710416666669</v>
      </c>
      <c r="F19358">
        <v>1.25</v>
      </c>
      <c r="G19358">
        <v>13635</v>
      </c>
      <c r="H19358" t="s">
        <v>10</v>
      </c>
      <c r="I19358" t="str">
        <f>IF(AND(LEFT(OnlineRetail[[#This Row],[InvoiceNo]],1)&lt;&gt;"C",OnlineRetail[[#This Row],[CustomerID]]&lt;&gt;""),"Yes","No")</f>
        <v>Yes</v>
      </c>
      <c r="J19358" s="4">
        <f>EOMONTH(OnlineRetail[[#This Row],[InvoiceDate]],-1)+1</f>
        <v>40848</v>
      </c>
      <c r="K19358" s="6">
        <f>OnlineRetail[[#This Row],[Quantity]]*OnlineRetail[[#This Row],[UnitPrice]]</f>
        <v>6.25</v>
      </c>
      <c r="L19358" t="str">
        <f t="shared" si="302"/>
        <v>13635|Nov-2011</v>
      </c>
    </row>
    <row r="19359" spans="1:12">
      <c r="A19359">
        <v>550685</v>
      </c>
      <c r="B19359" t="s">
        <v>299</v>
      </c>
      <c r="C19359" t="s">
        <v>42</v>
      </c>
      <c r="D19359">
        <v>22</v>
      </c>
      <c r="E19359" s="1">
        <v>40868.71597222222</v>
      </c>
      <c r="F19359">
        <v>1.65</v>
      </c>
      <c r="G19359">
        <v>12520</v>
      </c>
      <c r="H19359" t="s">
        <v>10</v>
      </c>
      <c r="I19359" t="str">
        <f>IF(AND(LEFT(OnlineRetail[[#This Row],[InvoiceNo]],1)&lt;&gt;"C",OnlineRetail[[#This Row],[CustomerID]]&lt;&gt;""),"Yes","No")</f>
        <v>Yes</v>
      </c>
      <c r="J19359" s="4">
        <f>EOMONTH(OnlineRetail[[#This Row],[InvoiceDate]],-1)+1</f>
        <v>40848</v>
      </c>
      <c r="K19359" s="6">
        <f>OnlineRetail[[#This Row],[Quantity]]*OnlineRetail[[#This Row],[UnitPrice]]</f>
        <v>36.299999999999997</v>
      </c>
      <c r="L19359" t="str">
        <f t="shared" si="302"/>
        <v>12520|Nov-2011</v>
      </c>
    </row>
    <row r="19360" spans="1:12">
      <c r="A19360">
        <v>546802</v>
      </c>
      <c r="B19360" t="s">
        <v>177</v>
      </c>
      <c r="C19360" t="s">
        <v>42</v>
      </c>
      <c r="D19360">
        <v>14</v>
      </c>
      <c r="E19360" s="1">
        <v>40868.718055555553</v>
      </c>
      <c r="F19360">
        <v>4.95</v>
      </c>
      <c r="G19360">
        <v>12471</v>
      </c>
      <c r="H19360" t="s">
        <v>10</v>
      </c>
      <c r="I19360" t="str">
        <f>IF(AND(LEFT(OnlineRetail[[#This Row],[InvoiceNo]],1)&lt;&gt;"C",OnlineRetail[[#This Row],[CustomerID]]&lt;&gt;""),"Yes","No")</f>
        <v>Yes</v>
      </c>
      <c r="J19360" s="4">
        <f>EOMONTH(OnlineRetail[[#This Row],[InvoiceDate]],-1)+1</f>
        <v>40848</v>
      </c>
      <c r="K19360" s="6">
        <f>OnlineRetail[[#This Row],[Quantity]]*OnlineRetail[[#This Row],[UnitPrice]]</f>
        <v>69.3</v>
      </c>
      <c r="L19360" t="str">
        <f t="shared" si="302"/>
        <v>12471|Nov-2011</v>
      </c>
    </row>
    <row r="19361" spans="1:12">
      <c r="A19361">
        <v>540701</v>
      </c>
      <c r="B19361" t="s">
        <v>262</v>
      </c>
      <c r="C19361" t="s">
        <v>33</v>
      </c>
      <c r="D19361">
        <v>17</v>
      </c>
      <c r="E19361" s="1">
        <v>40868.727083333331</v>
      </c>
      <c r="F19361">
        <v>2.5499999999999998</v>
      </c>
      <c r="G19361">
        <v>13213</v>
      </c>
      <c r="H19361" t="s">
        <v>31</v>
      </c>
      <c r="I19361" t="str">
        <f>IF(AND(LEFT(OnlineRetail[[#This Row],[InvoiceNo]],1)&lt;&gt;"C",OnlineRetail[[#This Row],[CustomerID]]&lt;&gt;""),"Yes","No")</f>
        <v>Yes</v>
      </c>
      <c r="J19361" s="4">
        <f>EOMONTH(OnlineRetail[[#This Row],[InvoiceDate]],-1)+1</f>
        <v>40848</v>
      </c>
      <c r="K19361" s="6">
        <f>OnlineRetail[[#This Row],[Quantity]]*OnlineRetail[[#This Row],[UnitPrice]]</f>
        <v>43.349999999999994</v>
      </c>
      <c r="L19361" t="str">
        <f t="shared" si="302"/>
        <v>13213|Nov-2011</v>
      </c>
    </row>
    <row r="19362" spans="1:12">
      <c r="A19362">
        <v>556041</v>
      </c>
      <c r="B19362" t="s">
        <v>236</v>
      </c>
      <c r="C19362" t="s">
        <v>21</v>
      </c>
      <c r="D19362">
        <v>4</v>
      </c>
      <c r="E19362" s="1">
        <v>40868.734722222223</v>
      </c>
      <c r="F19362">
        <v>0.85</v>
      </c>
      <c r="G19362">
        <v>12631</v>
      </c>
      <c r="H19362" t="s">
        <v>10</v>
      </c>
      <c r="I19362" t="str">
        <f>IF(AND(LEFT(OnlineRetail[[#This Row],[InvoiceNo]],1)&lt;&gt;"C",OnlineRetail[[#This Row],[CustomerID]]&lt;&gt;""),"Yes","No")</f>
        <v>Yes</v>
      </c>
      <c r="J19362" s="4">
        <f>EOMONTH(OnlineRetail[[#This Row],[InvoiceDate]],-1)+1</f>
        <v>40848</v>
      </c>
      <c r="K19362" s="6">
        <f>OnlineRetail[[#This Row],[Quantity]]*OnlineRetail[[#This Row],[UnitPrice]]</f>
        <v>3.4</v>
      </c>
      <c r="L19362" t="str">
        <f t="shared" si="302"/>
        <v>12631|Nov-2011</v>
      </c>
    </row>
    <row r="19363" spans="1:12">
      <c r="A19363">
        <v>553896</v>
      </c>
      <c r="B19363" t="s">
        <v>229</v>
      </c>
      <c r="C19363" t="s">
        <v>39</v>
      </c>
      <c r="D19363">
        <v>14</v>
      </c>
      <c r="E19363" s="1">
        <v>40868.73541666667</v>
      </c>
      <c r="F19363">
        <v>7.95</v>
      </c>
      <c r="G19363">
        <v>12965</v>
      </c>
      <c r="H19363" t="s">
        <v>10</v>
      </c>
      <c r="I19363" t="str">
        <f>IF(AND(LEFT(OnlineRetail[[#This Row],[InvoiceNo]],1)&lt;&gt;"C",OnlineRetail[[#This Row],[CustomerID]]&lt;&gt;""),"Yes","No")</f>
        <v>Yes</v>
      </c>
      <c r="J19363" s="4">
        <f>EOMONTH(OnlineRetail[[#This Row],[InvoiceDate]],-1)+1</f>
        <v>40848</v>
      </c>
      <c r="K19363" s="6">
        <f>OnlineRetail[[#This Row],[Quantity]]*OnlineRetail[[#This Row],[UnitPrice]]</f>
        <v>111.3</v>
      </c>
      <c r="L19363" t="str">
        <f t="shared" si="302"/>
        <v>12965|Nov-2011</v>
      </c>
    </row>
    <row r="19364" spans="1:12">
      <c r="A19364">
        <v>552710</v>
      </c>
      <c r="B19364" t="s">
        <v>222</v>
      </c>
      <c r="C19364" t="s">
        <v>16</v>
      </c>
      <c r="D19364">
        <v>3</v>
      </c>
      <c r="E19364" s="1">
        <v>40868.737500000003</v>
      </c>
      <c r="F19364">
        <v>3.39</v>
      </c>
      <c r="G19364">
        <v>12875</v>
      </c>
      <c r="H19364" t="s">
        <v>10</v>
      </c>
      <c r="I19364" t="str">
        <f>IF(AND(LEFT(OnlineRetail[[#This Row],[InvoiceNo]],1)&lt;&gt;"C",OnlineRetail[[#This Row],[CustomerID]]&lt;&gt;""),"Yes","No")</f>
        <v>Yes</v>
      </c>
      <c r="J19364" s="4">
        <f>EOMONTH(OnlineRetail[[#This Row],[InvoiceDate]],-1)+1</f>
        <v>40848</v>
      </c>
      <c r="K19364" s="6">
        <f>OnlineRetail[[#This Row],[Quantity]]*OnlineRetail[[#This Row],[UnitPrice]]</f>
        <v>10.17</v>
      </c>
      <c r="L19364" t="str">
        <f t="shared" si="302"/>
        <v>12875|Nov-2011</v>
      </c>
    </row>
    <row r="19365" spans="1:12">
      <c r="A19365">
        <v>541477</v>
      </c>
      <c r="B19365" t="s">
        <v>198</v>
      </c>
      <c r="C19365" t="s">
        <v>24</v>
      </c>
      <c r="D19365">
        <v>4</v>
      </c>
      <c r="E19365" s="1">
        <v>40868.738888888889</v>
      </c>
      <c r="F19365">
        <v>0.85</v>
      </c>
      <c r="G19365">
        <v>13643</v>
      </c>
      <c r="H19365" t="s">
        <v>10</v>
      </c>
      <c r="I19365" t="str">
        <f>IF(AND(LEFT(OnlineRetail[[#This Row],[InvoiceNo]],1)&lt;&gt;"C",OnlineRetail[[#This Row],[CustomerID]]&lt;&gt;""),"Yes","No")</f>
        <v>Yes</v>
      </c>
      <c r="J19365" s="4">
        <f>EOMONTH(OnlineRetail[[#This Row],[InvoiceDate]],-1)+1</f>
        <v>40848</v>
      </c>
      <c r="K19365" s="6">
        <f>OnlineRetail[[#This Row],[Quantity]]*OnlineRetail[[#This Row],[UnitPrice]]</f>
        <v>3.4</v>
      </c>
      <c r="L19365" t="str">
        <f t="shared" si="302"/>
        <v>13643|Nov-2011</v>
      </c>
    </row>
    <row r="19366" spans="1:12">
      <c r="A19366">
        <v>538666</v>
      </c>
      <c r="B19366" t="s">
        <v>26</v>
      </c>
      <c r="C19366" t="s">
        <v>42</v>
      </c>
      <c r="D19366">
        <v>8</v>
      </c>
      <c r="E19366" s="1">
        <v>40868.738888888889</v>
      </c>
      <c r="F19366">
        <v>2.1</v>
      </c>
      <c r="G19366">
        <v>14317</v>
      </c>
      <c r="H19366" t="s">
        <v>10</v>
      </c>
      <c r="I19366" t="str">
        <f>IF(AND(LEFT(OnlineRetail[[#This Row],[InvoiceNo]],1)&lt;&gt;"C",OnlineRetail[[#This Row],[CustomerID]]&lt;&gt;""),"Yes","No")</f>
        <v>Yes</v>
      </c>
      <c r="J19366" s="4">
        <f>EOMONTH(OnlineRetail[[#This Row],[InvoiceDate]],-1)+1</f>
        <v>40848</v>
      </c>
      <c r="K19366" s="6">
        <f>OnlineRetail[[#This Row],[Quantity]]*OnlineRetail[[#This Row],[UnitPrice]]</f>
        <v>16.8</v>
      </c>
      <c r="L19366" t="str">
        <f t="shared" si="302"/>
        <v>14317|Nov-2011</v>
      </c>
    </row>
    <row r="19367" spans="1:12">
      <c r="A19367">
        <v>537953</v>
      </c>
      <c r="B19367" t="s">
        <v>142</v>
      </c>
      <c r="C19367" t="s">
        <v>42</v>
      </c>
      <c r="D19367">
        <v>20</v>
      </c>
      <c r="E19367" s="1">
        <v>40868.745138888888</v>
      </c>
      <c r="F19367">
        <v>5.95</v>
      </c>
      <c r="G19367">
        <v>12501</v>
      </c>
      <c r="H19367" t="s">
        <v>10</v>
      </c>
      <c r="I19367" t="str">
        <f>IF(AND(LEFT(OnlineRetail[[#This Row],[InvoiceNo]],1)&lt;&gt;"C",OnlineRetail[[#This Row],[CustomerID]]&lt;&gt;""),"Yes","No")</f>
        <v>Yes</v>
      </c>
      <c r="J19367" s="4">
        <f>EOMONTH(OnlineRetail[[#This Row],[InvoiceDate]],-1)+1</f>
        <v>40848</v>
      </c>
      <c r="K19367" s="6">
        <f>OnlineRetail[[#This Row],[Quantity]]*OnlineRetail[[#This Row],[UnitPrice]]</f>
        <v>119</v>
      </c>
      <c r="L19367" t="str">
        <f t="shared" si="302"/>
        <v>12501|Nov-2011</v>
      </c>
    </row>
    <row r="19368" spans="1:12">
      <c r="A19368">
        <v>554751</v>
      </c>
      <c r="B19368" t="s">
        <v>185</v>
      </c>
      <c r="C19368" t="s">
        <v>42</v>
      </c>
      <c r="D19368">
        <v>2</v>
      </c>
      <c r="E19368" s="1">
        <v>40868.745833333327</v>
      </c>
      <c r="F19368">
        <v>7.95</v>
      </c>
      <c r="G19368">
        <v>12936</v>
      </c>
      <c r="H19368" t="s">
        <v>10</v>
      </c>
      <c r="I19368" t="str">
        <f>IF(AND(LEFT(OnlineRetail[[#This Row],[InvoiceNo]],1)&lt;&gt;"C",OnlineRetail[[#This Row],[CustomerID]]&lt;&gt;""),"Yes","No")</f>
        <v>Yes</v>
      </c>
      <c r="J19368" s="4">
        <f>EOMONTH(OnlineRetail[[#This Row],[InvoiceDate]],-1)+1</f>
        <v>40848</v>
      </c>
      <c r="K19368" s="6">
        <f>OnlineRetail[[#This Row],[Quantity]]*OnlineRetail[[#This Row],[UnitPrice]]</f>
        <v>15.9</v>
      </c>
      <c r="L19368" t="str">
        <f t="shared" si="302"/>
        <v>12936|Nov-2011</v>
      </c>
    </row>
    <row r="19369" spans="1:12">
      <c r="A19369">
        <v>540441</v>
      </c>
      <c r="B19369" t="s">
        <v>51</v>
      </c>
      <c r="C19369" t="s">
        <v>12</v>
      </c>
      <c r="D19369">
        <v>19</v>
      </c>
      <c r="E19369" s="1">
        <v>40868.74722222222</v>
      </c>
      <c r="F19369">
        <v>0.85</v>
      </c>
      <c r="G19369">
        <v>13749</v>
      </c>
      <c r="H19369" t="s">
        <v>10</v>
      </c>
      <c r="I19369" t="str">
        <f>IF(AND(LEFT(OnlineRetail[[#This Row],[InvoiceNo]],1)&lt;&gt;"C",OnlineRetail[[#This Row],[CustomerID]]&lt;&gt;""),"Yes","No")</f>
        <v>Yes</v>
      </c>
      <c r="J19369" s="4">
        <f>EOMONTH(OnlineRetail[[#This Row],[InvoiceDate]],-1)+1</f>
        <v>40848</v>
      </c>
      <c r="K19369" s="6">
        <f>OnlineRetail[[#This Row],[Quantity]]*OnlineRetail[[#This Row],[UnitPrice]]</f>
        <v>16.149999999999999</v>
      </c>
      <c r="L19369" t="str">
        <f t="shared" si="302"/>
        <v>13749|Nov-2011</v>
      </c>
    </row>
    <row r="19370" spans="1:12">
      <c r="A19370">
        <v>553264</v>
      </c>
      <c r="B19370" t="s">
        <v>140</v>
      </c>
      <c r="C19370" t="s">
        <v>16</v>
      </c>
      <c r="D19370">
        <v>23</v>
      </c>
      <c r="E19370" s="1">
        <v>40868.75</v>
      </c>
      <c r="F19370">
        <v>4.95</v>
      </c>
      <c r="G19370">
        <v>12441</v>
      </c>
      <c r="H19370" t="s">
        <v>10</v>
      </c>
      <c r="I19370" t="str">
        <f>IF(AND(LEFT(OnlineRetail[[#This Row],[InvoiceNo]],1)&lt;&gt;"C",OnlineRetail[[#This Row],[CustomerID]]&lt;&gt;""),"Yes","No")</f>
        <v>Yes</v>
      </c>
      <c r="J19370" s="4">
        <f>EOMONTH(OnlineRetail[[#This Row],[InvoiceDate]],-1)+1</f>
        <v>40848</v>
      </c>
      <c r="K19370" s="6">
        <f>OnlineRetail[[#This Row],[Quantity]]*OnlineRetail[[#This Row],[UnitPrice]]</f>
        <v>113.85000000000001</v>
      </c>
      <c r="L19370" t="str">
        <f t="shared" si="302"/>
        <v>12441|Nov-2011</v>
      </c>
    </row>
    <row r="19371" spans="1:12">
      <c r="A19371">
        <v>548743</v>
      </c>
      <c r="B19371" t="s">
        <v>206</v>
      </c>
      <c r="C19371" t="s">
        <v>46</v>
      </c>
      <c r="D19371">
        <v>7</v>
      </c>
      <c r="E19371" s="1">
        <v>40868.752083333333</v>
      </c>
      <c r="F19371">
        <v>7.95</v>
      </c>
      <c r="G19371">
        <v>13384</v>
      </c>
      <c r="H19371" t="s">
        <v>10</v>
      </c>
      <c r="I19371" t="str">
        <f>IF(AND(LEFT(OnlineRetail[[#This Row],[InvoiceNo]],1)&lt;&gt;"C",OnlineRetail[[#This Row],[CustomerID]]&lt;&gt;""),"Yes","No")</f>
        <v>Yes</v>
      </c>
      <c r="J19371" s="4">
        <f>EOMONTH(OnlineRetail[[#This Row],[InvoiceDate]],-1)+1</f>
        <v>40848</v>
      </c>
      <c r="K19371" s="6">
        <f>OnlineRetail[[#This Row],[Quantity]]*OnlineRetail[[#This Row],[UnitPrice]]</f>
        <v>55.65</v>
      </c>
      <c r="L19371" t="str">
        <f t="shared" si="302"/>
        <v>13384|Nov-2011</v>
      </c>
    </row>
    <row r="19372" spans="1:12">
      <c r="A19372">
        <v>542334</v>
      </c>
      <c r="B19372" t="s">
        <v>159</v>
      </c>
      <c r="C19372" t="s">
        <v>40</v>
      </c>
      <c r="D19372">
        <v>24</v>
      </c>
      <c r="E19372" s="1">
        <v>40868.75277777778</v>
      </c>
      <c r="F19372">
        <v>7.95</v>
      </c>
      <c r="G19372">
        <v>13568</v>
      </c>
      <c r="H19372" t="s">
        <v>10</v>
      </c>
      <c r="I19372" t="str">
        <f>IF(AND(LEFT(OnlineRetail[[#This Row],[InvoiceNo]],1)&lt;&gt;"C",OnlineRetail[[#This Row],[CustomerID]]&lt;&gt;""),"Yes","No")</f>
        <v>Yes</v>
      </c>
      <c r="J19372" s="4">
        <f>EOMONTH(OnlineRetail[[#This Row],[InvoiceDate]],-1)+1</f>
        <v>40848</v>
      </c>
      <c r="K19372" s="6">
        <f>OnlineRetail[[#This Row],[Quantity]]*OnlineRetail[[#This Row],[UnitPrice]]</f>
        <v>190.8</v>
      </c>
      <c r="L19372" t="str">
        <f t="shared" si="302"/>
        <v>13568|Nov-2011</v>
      </c>
    </row>
    <row r="19373" spans="1:12">
      <c r="A19373">
        <v>549487</v>
      </c>
      <c r="B19373" t="s">
        <v>35</v>
      </c>
      <c r="C19373" t="s">
        <v>33</v>
      </c>
      <c r="D19373">
        <v>5</v>
      </c>
      <c r="E19373" s="1">
        <v>40868.754861111112</v>
      </c>
      <c r="F19373">
        <v>1.65</v>
      </c>
      <c r="G19373">
        <v>12931</v>
      </c>
      <c r="H19373" t="s">
        <v>10</v>
      </c>
      <c r="I19373" t="str">
        <f>IF(AND(LEFT(OnlineRetail[[#This Row],[InvoiceNo]],1)&lt;&gt;"C",OnlineRetail[[#This Row],[CustomerID]]&lt;&gt;""),"Yes","No")</f>
        <v>Yes</v>
      </c>
      <c r="J19373" s="4">
        <f>EOMONTH(OnlineRetail[[#This Row],[InvoiceDate]],-1)+1</f>
        <v>40848</v>
      </c>
      <c r="K19373" s="6">
        <f>OnlineRetail[[#This Row],[Quantity]]*OnlineRetail[[#This Row],[UnitPrice]]</f>
        <v>8.25</v>
      </c>
      <c r="L19373" t="str">
        <f t="shared" si="302"/>
        <v>12931|Nov-2011</v>
      </c>
    </row>
    <row r="19374" spans="1:12">
      <c r="A19374">
        <v>554269</v>
      </c>
      <c r="B19374" t="s">
        <v>218</v>
      </c>
      <c r="C19374" t="s">
        <v>53</v>
      </c>
      <c r="D19374">
        <v>17</v>
      </c>
      <c r="E19374" s="1">
        <v>40868.756249999999</v>
      </c>
      <c r="F19374">
        <v>7.95</v>
      </c>
      <c r="G19374">
        <v>13014</v>
      </c>
      <c r="H19374" t="s">
        <v>10</v>
      </c>
      <c r="I19374" t="str">
        <f>IF(AND(LEFT(OnlineRetail[[#This Row],[InvoiceNo]],1)&lt;&gt;"C",OnlineRetail[[#This Row],[CustomerID]]&lt;&gt;""),"Yes","No")</f>
        <v>Yes</v>
      </c>
      <c r="J19374" s="4">
        <f>EOMONTH(OnlineRetail[[#This Row],[InvoiceDate]],-1)+1</f>
        <v>40848</v>
      </c>
      <c r="K19374" s="6">
        <f>OnlineRetail[[#This Row],[Quantity]]*OnlineRetail[[#This Row],[UnitPrice]]</f>
        <v>135.15</v>
      </c>
      <c r="L19374" t="str">
        <f t="shared" si="302"/>
        <v>13014|Nov-2011</v>
      </c>
    </row>
    <row r="19375" spans="1:12">
      <c r="A19375">
        <v>539554</v>
      </c>
      <c r="B19375" t="s">
        <v>125</v>
      </c>
      <c r="C19375" t="s">
        <v>39</v>
      </c>
      <c r="D19375">
        <v>3</v>
      </c>
      <c r="E19375" s="1">
        <v>40868.757638888892</v>
      </c>
      <c r="F19375">
        <v>9.9499999999999993</v>
      </c>
      <c r="G19375">
        <v>13201</v>
      </c>
      <c r="H19375" t="s">
        <v>10</v>
      </c>
      <c r="I19375" t="str">
        <f>IF(AND(LEFT(OnlineRetail[[#This Row],[InvoiceNo]],1)&lt;&gt;"C",OnlineRetail[[#This Row],[CustomerID]]&lt;&gt;""),"Yes","No")</f>
        <v>Yes</v>
      </c>
      <c r="J19375" s="4">
        <f>EOMONTH(OnlineRetail[[#This Row],[InvoiceDate]],-1)+1</f>
        <v>40848</v>
      </c>
      <c r="K19375" s="6">
        <f>OnlineRetail[[#This Row],[Quantity]]*OnlineRetail[[#This Row],[UnitPrice]]</f>
        <v>29.849999999999998</v>
      </c>
      <c r="L19375" t="str">
        <f t="shared" si="302"/>
        <v>13201|Nov-2011</v>
      </c>
    </row>
    <row r="19376" spans="1:12">
      <c r="A19376">
        <v>550826</v>
      </c>
      <c r="B19376" t="s">
        <v>76</v>
      </c>
      <c r="C19376" t="s">
        <v>12</v>
      </c>
      <c r="D19376">
        <v>3</v>
      </c>
      <c r="E19376" s="1">
        <v>40868.775694444441</v>
      </c>
      <c r="F19376">
        <v>5.95</v>
      </c>
      <c r="G19376">
        <v>13484</v>
      </c>
      <c r="H19376" t="s">
        <v>10</v>
      </c>
      <c r="I19376" t="str">
        <f>IF(AND(LEFT(OnlineRetail[[#This Row],[InvoiceNo]],1)&lt;&gt;"C",OnlineRetail[[#This Row],[CustomerID]]&lt;&gt;""),"Yes","No")</f>
        <v>Yes</v>
      </c>
      <c r="J19376" s="4">
        <f>EOMONTH(OnlineRetail[[#This Row],[InvoiceDate]],-1)+1</f>
        <v>40848</v>
      </c>
      <c r="K19376" s="6">
        <f>OnlineRetail[[#This Row],[Quantity]]*OnlineRetail[[#This Row],[UnitPrice]]</f>
        <v>17.850000000000001</v>
      </c>
      <c r="L19376" t="str">
        <f t="shared" si="302"/>
        <v>13484|Nov-2011</v>
      </c>
    </row>
    <row r="19377" spans="1:12">
      <c r="A19377">
        <v>540605</v>
      </c>
      <c r="B19377" t="s">
        <v>185</v>
      </c>
      <c r="C19377" t="s">
        <v>42</v>
      </c>
      <c r="D19377">
        <v>19</v>
      </c>
      <c r="E19377" s="1">
        <v>40868.777777777781</v>
      </c>
      <c r="F19377">
        <v>4.95</v>
      </c>
      <c r="G19377">
        <v>13514</v>
      </c>
      <c r="H19377" t="s">
        <v>10</v>
      </c>
      <c r="I19377" t="str">
        <f>IF(AND(LEFT(OnlineRetail[[#This Row],[InvoiceNo]],1)&lt;&gt;"C",OnlineRetail[[#This Row],[CustomerID]]&lt;&gt;""),"Yes","No")</f>
        <v>Yes</v>
      </c>
      <c r="J19377" s="4">
        <f>EOMONTH(OnlineRetail[[#This Row],[InvoiceDate]],-1)+1</f>
        <v>40848</v>
      </c>
      <c r="K19377" s="6">
        <f>OnlineRetail[[#This Row],[Quantity]]*OnlineRetail[[#This Row],[UnitPrice]]</f>
        <v>94.05</v>
      </c>
      <c r="L19377" t="str">
        <f t="shared" si="302"/>
        <v>13514|Nov-2011</v>
      </c>
    </row>
    <row r="19378" spans="1:12">
      <c r="A19378">
        <v>552088</v>
      </c>
      <c r="B19378" t="s">
        <v>125</v>
      </c>
      <c r="C19378" t="s">
        <v>83</v>
      </c>
      <c r="D19378">
        <v>7</v>
      </c>
      <c r="E19378" s="1">
        <v>40868.786805555559</v>
      </c>
      <c r="F19378">
        <v>2.5499999999999998</v>
      </c>
      <c r="G19378">
        <v>12786</v>
      </c>
      <c r="H19378" t="s">
        <v>10</v>
      </c>
      <c r="I19378" t="str">
        <f>IF(AND(LEFT(OnlineRetail[[#This Row],[InvoiceNo]],1)&lt;&gt;"C",OnlineRetail[[#This Row],[CustomerID]]&lt;&gt;""),"Yes","No")</f>
        <v>Yes</v>
      </c>
      <c r="J19378" s="4">
        <f>EOMONTH(OnlineRetail[[#This Row],[InvoiceDate]],-1)+1</f>
        <v>40848</v>
      </c>
      <c r="K19378" s="6">
        <f>OnlineRetail[[#This Row],[Quantity]]*OnlineRetail[[#This Row],[UnitPrice]]</f>
        <v>17.849999999999998</v>
      </c>
      <c r="L19378" t="str">
        <f t="shared" si="302"/>
        <v>12786|Nov-2011</v>
      </c>
    </row>
    <row r="19379" spans="1:12">
      <c r="A19379">
        <v>548595</v>
      </c>
      <c r="B19379" t="s">
        <v>107</v>
      </c>
      <c r="C19379" t="s">
        <v>29</v>
      </c>
      <c r="D19379">
        <v>24</v>
      </c>
      <c r="E19379" s="1">
        <v>40868.788888888892</v>
      </c>
      <c r="F19379">
        <v>2.5499999999999998</v>
      </c>
      <c r="G19379">
        <v>12525</v>
      </c>
      <c r="H19379" t="s">
        <v>10</v>
      </c>
      <c r="I19379" t="str">
        <f>IF(AND(LEFT(OnlineRetail[[#This Row],[InvoiceNo]],1)&lt;&gt;"C",OnlineRetail[[#This Row],[CustomerID]]&lt;&gt;""),"Yes","No")</f>
        <v>Yes</v>
      </c>
      <c r="J19379" s="4">
        <f>EOMONTH(OnlineRetail[[#This Row],[InvoiceDate]],-1)+1</f>
        <v>40848</v>
      </c>
      <c r="K19379" s="6">
        <f>OnlineRetail[[#This Row],[Quantity]]*OnlineRetail[[#This Row],[UnitPrice]]</f>
        <v>61.199999999999996</v>
      </c>
      <c r="L19379" t="str">
        <f t="shared" si="302"/>
        <v>12525|Nov-2011</v>
      </c>
    </row>
    <row r="19380" spans="1:12">
      <c r="A19380">
        <v>551193</v>
      </c>
      <c r="B19380" t="s">
        <v>249</v>
      </c>
      <c r="C19380" t="s">
        <v>19</v>
      </c>
      <c r="D19380">
        <v>6</v>
      </c>
      <c r="E19380" s="1">
        <v>40868.790277777778</v>
      </c>
      <c r="F19380">
        <v>5.95</v>
      </c>
      <c r="G19380">
        <v>13065</v>
      </c>
      <c r="H19380" t="s">
        <v>36</v>
      </c>
      <c r="I19380" t="str">
        <f>IF(AND(LEFT(OnlineRetail[[#This Row],[InvoiceNo]],1)&lt;&gt;"C",OnlineRetail[[#This Row],[CustomerID]]&lt;&gt;""),"Yes","No")</f>
        <v>Yes</v>
      </c>
      <c r="J19380" s="4">
        <f>EOMONTH(OnlineRetail[[#This Row],[InvoiceDate]],-1)+1</f>
        <v>40848</v>
      </c>
      <c r="K19380" s="6">
        <f>OnlineRetail[[#This Row],[Quantity]]*OnlineRetail[[#This Row],[UnitPrice]]</f>
        <v>35.700000000000003</v>
      </c>
      <c r="L19380" t="str">
        <f t="shared" si="302"/>
        <v>13065|Nov-2011</v>
      </c>
    </row>
    <row r="19381" spans="1:12">
      <c r="A19381">
        <v>550758</v>
      </c>
      <c r="B19381" t="s">
        <v>81</v>
      </c>
      <c r="C19381" t="s">
        <v>16</v>
      </c>
      <c r="D19381">
        <v>8</v>
      </c>
      <c r="E19381" s="1">
        <v>40868.79791666667</v>
      </c>
      <c r="F19381">
        <v>5.95</v>
      </c>
      <c r="G19381">
        <v>14297</v>
      </c>
      <c r="H19381" t="s">
        <v>10</v>
      </c>
      <c r="I19381" t="str">
        <f>IF(AND(LEFT(OnlineRetail[[#This Row],[InvoiceNo]],1)&lt;&gt;"C",OnlineRetail[[#This Row],[CustomerID]]&lt;&gt;""),"Yes","No")</f>
        <v>Yes</v>
      </c>
      <c r="J19381" s="4">
        <f>EOMONTH(OnlineRetail[[#This Row],[InvoiceDate]],-1)+1</f>
        <v>40848</v>
      </c>
      <c r="K19381" s="6">
        <f>OnlineRetail[[#This Row],[Quantity]]*OnlineRetail[[#This Row],[UnitPrice]]</f>
        <v>47.6</v>
      </c>
      <c r="L19381" t="str">
        <f t="shared" si="302"/>
        <v>14297|Nov-2011</v>
      </c>
    </row>
    <row r="19382" spans="1:12">
      <c r="A19382">
        <v>554826</v>
      </c>
      <c r="B19382" t="s">
        <v>285</v>
      </c>
      <c r="C19382" t="s">
        <v>53</v>
      </c>
      <c r="D19382">
        <v>22</v>
      </c>
      <c r="E19382" s="1">
        <v>40868.806250000001</v>
      </c>
      <c r="F19382">
        <v>9.9499999999999993</v>
      </c>
      <c r="G19382">
        <v>14147</v>
      </c>
      <c r="H19382" t="s">
        <v>10</v>
      </c>
      <c r="I19382" t="str">
        <f>IF(AND(LEFT(OnlineRetail[[#This Row],[InvoiceNo]],1)&lt;&gt;"C",OnlineRetail[[#This Row],[CustomerID]]&lt;&gt;""),"Yes","No")</f>
        <v>Yes</v>
      </c>
      <c r="J19382" s="4">
        <f>EOMONTH(OnlineRetail[[#This Row],[InvoiceDate]],-1)+1</f>
        <v>40848</v>
      </c>
      <c r="K19382" s="6">
        <f>OnlineRetail[[#This Row],[Quantity]]*OnlineRetail[[#This Row],[UnitPrice]]</f>
        <v>218.89999999999998</v>
      </c>
      <c r="L19382" t="str">
        <f t="shared" si="302"/>
        <v>14147|Nov-2011</v>
      </c>
    </row>
    <row r="19383" spans="1:12">
      <c r="A19383">
        <v>549282</v>
      </c>
      <c r="B19383" t="s">
        <v>51</v>
      </c>
      <c r="C19383" t="s">
        <v>42</v>
      </c>
      <c r="D19383">
        <v>1</v>
      </c>
      <c r="E19383" s="1">
        <v>40868.811805555553</v>
      </c>
      <c r="F19383">
        <v>0.85</v>
      </c>
      <c r="G19383">
        <v>13533</v>
      </c>
      <c r="H19383" t="s">
        <v>10</v>
      </c>
      <c r="I19383" t="str">
        <f>IF(AND(LEFT(OnlineRetail[[#This Row],[InvoiceNo]],1)&lt;&gt;"C",OnlineRetail[[#This Row],[CustomerID]]&lt;&gt;""),"Yes","No")</f>
        <v>Yes</v>
      </c>
      <c r="J19383" s="4">
        <f>EOMONTH(OnlineRetail[[#This Row],[InvoiceDate]],-1)+1</f>
        <v>40848</v>
      </c>
      <c r="K19383" s="6">
        <f>OnlineRetail[[#This Row],[Quantity]]*OnlineRetail[[#This Row],[UnitPrice]]</f>
        <v>0.85</v>
      </c>
      <c r="L19383" t="str">
        <f t="shared" si="302"/>
        <v>13533|Nov-2011</v>
      </c>
    </row>
    <row r="19384" spans="1:12">
      <c r="A19384">
        <v>553693</v>
      </c>
      <c r="B19384" t="s">
        <v>163</v>
      </c>
      <c r="C19384" t="s">
        <v>53</v>
      </c>
      <c r="D19384">
        <v>13</v>
      </c>
      <c r="E19384" s="1">
        <v>40868.813194444447</v>
      </c>
      <c r="F19384">
        <v>3.39</v>
      </c>
      <c r="G19384">
        <v>12849</v>
      </c>
      <c r="H19384" t="s">
        <v>10</v>
      </c>
      <c r="I19384" t="str">
        <f>IF(AND(LEFT(OnlineRetail[[#This Row],[InvoiceNo]],1)&lt;&gt;"C",OnlineRetail[[#This Row],[CustomerID]]&lt;&gt;""),"Yes","No")</f>
        <v>Yes</v>
      </c>
      <c r="J19384" s="4">
        <f>EOMONTH(OnlineRetail[[#This Row],[InvoiceDate]],-1)+1</f>
        <v>40848</v>
      </c>
      <c r="K19384" s="6">
        <f>OnlineRetail[[#This Row],[Quantity]]*OnlineRetail[[#This Row],[UnitPrice]]</f>
        <v>44.07</v>
      </c>
      <c r="L19384" t="str">
        <f t="shared" si="302"/>
        <v>12849|Nov-2011</v>
      </c>
    </row>
    <row r="19385" spans="1:12">
      <c r="A19385">
        <v>553251</v>
      </c>
      <c r="B19385" t="s">
        <v>239</v>
      </c>
      <c r="C19385" t="s">
        <v>53</v>
      </c>
      <c r="D19385">
        <v>18</v>
      </c>
      <c r="E19385" s="1">
        <v>40868.813888888893</v>
      </c>
      <c r="F19385">
        <v>4.95</v>
      </c>
      <c r="G19385">
        <v>12766</v>
      </c>
      <c r="H19385" t="s">
        <v>10</v>
      </c>
      <c r="I19385" t="str">
        <f>IF(AND(LEFT(OnlineRetail[[#This Row],[InvoiceNo]],1)&lt;&gt;"C",OnlineRetail[[#This Row],[CustomerID]]&lt;&gt;""),"Yes","No")</f>
        <v>Yes</v>
      </c>
      <c r="J19385" s="4">
        <f>EOMONTH(OnlineRetail[[#This Row],[InvoiceDate]],-1)+1</f>
        <v>40848</v>
      </c>
      <c r="K19385" s="6">
        <f>OnlineRetail[[#This Row],[Quantity]]*OnlineRetail[[#This Row],[UnitPrice]]</f>
        <v>89.100000000000009</v>
      </c>
      <c r="L19385" t="str">
        <f t="shared" si="302"/>
        <v>12766|Nov-2011</v>
      </c>
    </row>
    <row r="19386" spans="1:12">
      <c r="A19386">
        <v>547619</v>
      </c>
      <c r="B19386" t="s">
        <v>74</v>
      </c>
      <c r="C19386" t="s">
        <v>24</v>
      </c>
      <c r="D19386">
        <v>6</v>
      </c>
      <c r="E19386" s="1">
        <v>40868.81527777778</v>
      </c>
      <c r="F19386">
        <v>1.25</v>
      </c>
      <c r="G19386">
        <v>12511</v>
      </c>
      <c r="H19386" t="s">
        <v>10</v>
      </c>
      <c r="I19386" t="str">
        <f>IF(AND(LEFT(OnlineRetail[[#This Row],[InvoiceNo]],1)&lt;&gt;"C",OnlineRetail[[#This Row],[CustomerID]]&lt;&gt;""),"Yes","No")</f>
        <v>Yes</v>
      </c>
      <c r="J19386" s="4">
        <f>EOMONTH(OnlineRetail[[#This Row],[InvoiceDate]],-1)+1</f>
        <v>40848</v>
      </c>
      <c r="K19386" s="6">
        <f>OnlineRetail[[#This Row],[Quantity]]*OnlineRetail[[#This Row],[UnitPrice]]</f>
        <v>7.5</v>
      </c>
      <c r="L19386" t="str">
        <f t="shared" si="302"/>
        <v>12511|Nov-2011</v>
      </c>
    </row>
    <row r="19387" spans="1:12">
      <c r="A19387">
        <v>538812</v>
      </c>
      <c r="B19387" t="s">
        <v>99</v>
      </c>
      <c r="C19387" t="s">
        <v>9</v>
      </c>
      <c r="D19387">
        <v>22</v>
      </c>
      <c r="E19387" s="1">
        <v>40868.827777777777</v>
      </c>
      <c r="F19387">
        <v>9.9499999999999993</v>
      </c>
      <c r="G19387">
        <v>12936</v>
      </c>
      <c r="H19387" t="s">
        <v>10</v>
      </c>
      <c r="I19387" t="str">
        <f>IF(AND(LEFT(OnlineRetail[[#This Row],[InvoiceNo]],1)&lt;&gt;"C",OnlineRetail[[#This Row],[CustomerID]]&lt;&gt;""),"Yes","No")</f>
        <v>Yes</v>
      </c>
      <c r="J19387" s="4">
        <f>EOMONTH(OnlineRetail[[#This Row],[InvoiceDate]],-1)+1</f>
        <v>40848</v>
      </c>
      <c r="K19387" s="6">
        <f>OnlineRetail[[#This Row],[Quantity]]*OnlineRetail[[#This Row],[UnitPrice]]</f>
        <v>218.89999999999998</v>
      </c>
      <c r="L19387" t="str">
        <f t="shared" si="302"/>
        <v>12936|Nov-2011</v>
      </c>
    </row>
    <row r="19388" spans="1:12">
      <c r="A19388">
        <v>547664</v>
      </c>
      <c r="B19388" t="s">
        <v>43</v>
      </c>
      <c r="C19388" t="s">
        <v>19</v>
      </c>
      <c r="D19388">
        <v>20</v>
      </c>
      <c r="E19388" s="1">
        <v>40869.334027777782</v>
      </c>
      <c r="F19388">
        <v>4.95</v>
      </c>
      <c r="G19388">
        <v>12375</v>
      </c>
      <c r="H19388" t="s">
        <v>10</v>
      </c>
      <c r="I19388" t="str">
        <f>IF(AND(LEFT(OnlineRetail[[#This Row],[InvoiceNo]],1)&lt;&gt;"C",OnlineRetail[[#This Row],[CustomerID]]&lt;&gt;""),"Yes","No")</f>
        <v>Yes</v>
      </c>
      <c r="J19388" s="4">
        <f>EOMONTH(OnlineRetail[[#This Row],[InvoiceDate]],-1)+1</f>
        <v>40848</v>
      </c>
      <c r="K19388" s="6">
        <f>OnlineRetail[[#This Row],[Quantity]]*OnlineRetail[[#This Row],[UnitPrice]]</f>
        <v>99</v>
      </c>
      <c r="L19388" t="str">
        <f t="shared" si="302"/>
        <v>12375|Nov-2011</v>
      </c>
    </row>
    <row r="19389" spans="1:12">
      <c r="A19389">
        <v>550100</v>
      </c>
      <c r="B19389" t="s">
        <v>265</v>
      </c>
      <c r="C19389" t="s">
        <v>29</v>
      </c>
      <c r="D19389">
        <v>12</v>
      </c>
      <c r="E19389" s="1">
        <v>40869.336111111108</v>
      </c>
      <c r="F19389">
        <v>9.9499999999999993</v>
      </c>
      <c r="G19389">
        <v>13775</v>
      </c>
      <c r="H19389" t="s">
        <v>10</v>
      </c>
      <c r="I19389" t="str">
        <f>IF(AND(LEFT(OnlineRetail[[#This Row],[InvoiceNo]],1)&lt;&gt;"C",OnlineRetail[[#This Row],[CustomerID]]&lt;&gt;""),"Yes","No")</f>
        <v>Yes</v>
      </c>
      <c r="J19389" s="4">
        <f>EOMONTH(OnlineRetail[[#This Row],[InvoiceDate]],-1)+1</f>
        <v>40848</v>
      </c>
      <c r="K19389" s="6">
        <f>OnlineRetail[[#This Row],[Quantity]]*OnlineRetail[[#This Row],[UnitPrice]]</f>
        <v>119.39999999999999</v>
      </c>
      <c r="L19389" t="str">
        <f t="shared" si="302"/>
        <v>13775|Nov-2011</v>
      </c>
    </row>
    <row r="19390" spans="1:12">
      <c r="A19390">
        <v>538450</v>
      </c>
      <c r="B19390" t="s">
        <v>282</v>
      </c>
      <c r="C19390" t="s">
        <v>9</v>
      </c>
      <c r="D19390">
        <v>6</v>
      </c>
      <c r="E19390" s="1">
        <v>40869.336805555547</v>
      </c>
      <c r="F19390">
        <v>4.95</v>
      </c>
      <c r="G19390">
        <v>12767</v>
      </c>
      <c r="H19390" t="s">
        <v>10</v>
      </c>
      <c r="I19390" t="str">
        <f>IF(AND(LEFT(OnlineRetail[[#This Row],[InvoiceNo]],1)&lt;&gt;"C",OnlineRetail[[#This Row],[CustomerID]]&lt;&gt;""),"Yes","No")</f>
        <v>Yes</v>
      </c>
      <c r="J19390" s="4">
        <f>EOMONTH(OnlineRetail[[#This Row],[InvoiceDate]],-1)+1</f>
        <v>40848</v>
      </c>
      <c r="K19390" s="6">
        <f>OnlineRetail[[#This Row],[Quantity]]*OnlineRetail[[#This Row],[UnitPrice]]</f>
        <v>29.700000000000003</v>
      </c>
      <c r="L19390" t="str">
        <f t="shared" si="302"/>
        <v>12767|Nov-2011</v>
      </c>
    </row>
    <row r="19391" spans="1:12" hidden="1">
      <c r="A19391" t="s">
        <v>456</v>
      </c>
      <c r="B19391" t="s">
        <v>157</v>
      </c>
      <c r="C19391" t="s">
        <v>62</v>
      </c>
      <c r="D19391">
        <v>5</v>
      </c>
      <c r="E19391" s="1">
        <v>40869.348611111112</v>
      </c>
      <c r="F19391">
        <v>0.85</v>
      </c>
      <c r="G19391">
        <v>14329</v>
      </c>
      <c r="H19391" t="s">
        <v>22</v>
      </c>
      <c r="I19391" t="str">
        <f>IF(AND(LEFT(OnlineRetail[[#This Row],[InvoiceNo]],1)&lt;&gt;"C",OnlineRetail[[#This Row],[CustomerID]]&lt;&gt;""),"Yes","No")</f>
        <v>No</v>
      </c>
      <c r="J19391" s="4">
        <f>EOMONTH(OnlineRetail[[#This Row],[InvoiceDate]],-1)+1</f>
        <v>40848</v>
      </c>
      <c r="K19391" s="6">
        <f>OnlineRetail[[#This Row],[Quantity]]*OnlineRetail[[#This Row],[UnitPrice]]</f>
        <v>4.25</v>
      </c>
      <c r="L19391" t="str">
        <f t="shared" si="302"/>
        <v/>
      </c>
    </row>
    <row r="19392" spans="1:12">
      <c r="A19392">
        <v>552601</v>
      </c>
      <c r="B19392" t="s">
        <v>74</v>
      </c>
      <c r="C19392" t="s">
        <v>9</v>
      </c>
      <c r="D19392">
        <v>23</v>
      </c>
      <c r="E19392" s="1">
        <v>40869.35833333333</v>
      </c>
      <c r="F19392">
        <v>4.95</v>
      </c>
      <c r="G19392">
        <v>12609</v>
      </c>
      <c r="H19392" t="s">
        <v>10</v>
      </c>
      <c r="I19392" t="str">
        <f>IF(AND(LEFT(OnlineRetail[[#This Row],[InvoiceNo]],1)&lt;&gt;"C",OnlineRetail[[#This Row],[CustomerID]]&lt;&gt;""),"Yes","No")</f>
        <v>Yes</v>
      </c>
      <c r="J19392" s="4">
        <f>EOMONTH(OnlineRetail[[#This Row],[InvoiceDate]],-1)+1</f>
        <v>40848</v>
      </c>
      <c r="K19392" s="6">
        <f>OnlineRetail[[#This Row],[Quantity]]*OnlineRetail[[#This Row],[UnitPrice]]</f>
        <v>113.85000000000001</v>
      </c>
      <c r="L19392" t="str">
        <f t="shared" si="302"/>
        <v>12609|Nov-2011</v>
      </c>
    </row>
    <row r="19393" spans="1:12">
      <c r="A19393">
        <v>553487</v>
      </c>
      <c r="B19393" t="s">
        <v>99</v>
      </c>
      <c r="C19393" t="s">
        <v>9</v>
      </c>
      <c r="D19393">
        <v>24</v>
      </c>
      <c r="E19393" s="1">
        <v>40869.365972222222</v>
      </c>
      <c r="F19393">
        <v>2.1</v>
      </c>
      <c r="G19393">
        <v>14149</v>
      </c>
      <c r="H19393" t="s">
        <v>10</v>
      </c>
      <c r="I19393" t="str">
        <f>IF(AND(LEFT(OnlineRetail[[#This Row],[InvoiceNo]],1)&lt;&gt;"C",OnlineRetail[[#This Row],[CustomerID]]&lt;&gt;""),"Yes","No")</f>
        <v>Yes</v>
      </c>
      <c r="J19393" s="4">
        <f>EOMONTH(OnlineRetail[[#This Row],[InvoiceDate]],-1)+1</f>
        <v>40848</v>
      </c>
      <c r="K19393" s="6">
        <f>OnlineRetail[[#This Row],[Quantity]]*OnlineRetail[[#This Row],[UnitPrice]]</f>
        <v>50.400000000000006</v>
      </c>
      <c r="L19393" t="str">
        <f t="shared" si="302"/>
        <v>14149|Nov-2011</v>
      </c>
    </row>
    <row r="19394" spans="1:12">
      <c r="A19394">
        <v>556198</v>
      </c>
      <c r="B19394" t="s">
        <v>144</v>
      </c>
      <c r="C19394" t="s">
        <v>39</v>
      </c>
      <c r="D19394">
        <v>2</v>
      </c>
      <c r="E19394" s="1">
        <v>40869.367361111108</v>
      </c>
      <c r="F19394">
        <v>2.1</v>
      </c>
      <c r="G19394">
        <v>12939</v>
      </c>
      <c r="H19394" t="s">
        <v>10</v>
      </c>
      <c r="I19394" t="str">
        <f>IF(AND(LEFT(OnlineRetail[[#This Row],[InvoiceNo]],1)&lt;&gt;"C",OnlineRetail[[#This Row],[CustomerID]]&lt;&gt;""),"Yes","No")</f>
        <v>Yes</v>
      </c>
      <c r="J19394" s="4">
        <f>EOMONTH(OnlineRetail[[#This Row],[InvoiceDate]],-1)+1</f>
        <v>40848</v>
      </c>
      <c r="K19394" s="6">
        <f>OnlineRetail[[#This Row],[Quantity]]*OnlineRetail[[#This Row],[UnitPrice]]</f>
        <v>4.2</v>
      </c>
      <c r="L19394" t="str">
        <f t="shared" ref="L19394:L19457" si="303">IF(I19394="Yes",G19394&amp;"|"&amp;TEXT(J19394,"mmm-yyyy"),"")</f>
        <v>12939|Nov-2011</v>
      </c>
    </row>
    <row r="19395" spans="1:12">
      <c r="A19395">
        <v>544812</v>
      </c>
      <c r="B19395" t="s">
        <v>20</v>
      </c>
      <c r="C19395" t="s">
        <v>14</v>
      </c>
      <c r="D19395">
        <v>4</v>
      </c>
      <c r="E19395" s="1">
        <v>40869.368055555547</v>
      </c>
      <c r="F19395">
        <v>2.5499999999999998</v>
      </c>
      <c r="G19395">
        <v>13077</v>
      </c>
      <c r="H19395" t="s">
        <v>36</v>
      </c>
      <c r="I19395" t="str">
        <f>IF(AND(LEFT(OnlineRetail[[#This Row],[InvoiceNo]],1)&lt;&gt;"C",OnlineRetail[[#This Row],[CustomerID]]&lt;&gt;""),"Yes","No")</f>
        <v>Yes</v>
      </c>
      <c r="J19395" s="4">
        <f>EOMONTH(OnlineRetail[[#This Row],[InvoiceDate]],-1)+1</f>
        <v>40848</v>
      </c>
      <c r="K19395" s="6">
        <f>OnlineRetail[[#This Row],[Quantity]]*OnlineRetail[[#This Row],[UnitPrice]]</f>
        <v>10.199999999999999</v>
      </c>
      <c r="L19395" t="str">
        <f t="shared" si="303"/>
        <v>13077|Nov-2011</v>
      </c>
    </row>
    <row r="19396" spans="1:12">
      <c r="A19396">
        <v>537462</v>
      </c>
      <c r="B19396" t="s">
        <v>37</v>
      </c>
      <c r="C19396" t="s">
        <v>12</v>
      </c>
      <c r="D19396">
        <v>3</v>
      </c>
      <c r="E19396" s="1">
        <v>40869.375</v>
      </c>
      <c r="F19396">
        <v>0.85</v>
      </c>
      <c r="G19396">
        <v>13861</v>
      </c>
      <c r="H19396" t="s">
        <v>10</v>
      </c>
      <c r="I19396" t="str">
        <f>IF(AND(LEFT(OnlineRetail[[#This Row],[InvoiceNo]],1)&lt;&gt;"C",OnlineRetail[[#This Row],[CustomerID]]&lt;&gt;""),"Yes","No")</f>
        <v>Yes</v>
      </c>
      <c r="J19396" s="4">
        <f>EOMONTH(OnlineRetail[[#This Row],[InvoiceDate]],-1)+1</f>
        <v>40848</v>
      </c>
      <c r="K19396" s="6">
        <f>OnlineRetail[[#This Row],[Quantity]]*OnlineRetail[[#This Row],[UnitPrice]]</f>
        <v>2.5499999999999998</v>
      </c>
      <c r="L19396" t="str">
        <f t="shared" si="303"/>
        <v>13861|Nov-2011</v>
      </c>
    </row>
    <row r="19397" spans="1:12">
      <c r="A19397">
        <v>553441</v>
      </c>
      <c r="B19397" t="s">
        <v>23</v>
      </c>
      <c r="C19397" t="s">
        <v>24</v>
      </c>
      <c r="D19397">
        <v>16</v>
      </c>
      <c r="E19397" s="1">
        <v>40869.380555555559</v>
      </c>
      <c r="F19397">
        <v>7.95</v>
      </c>
      <c r="G19397">
        <v>13898</v>
      </c>
      <c r="H19397" t="s">
        <v>70</v>
      </c>
      <c r="I19397" t="str">
        <f>IF(AND(LEFT(OnlineRetail[[#This Row],[InvoiceNo]],1)&lt;&gt;"C",OnlineRetail[[#This Row],[CustomerID]]&lt;&gt;""),"Yes","No")</f>
        <v>Yes</v>
      </c>
      <c r="J19397" s="4">
        <f>EOMONTH(OnlineRetail[[#This Row],[InvoiceDate]],-1)+1</f>
        <v>40848</v>
      </c>
      <c r="K19397" s="6">
        <f>OnlineRetail[[#This Row],[Quantity]]*OnlineRetail[[#This Row],[UnitPrice]]</f>
        <v>127.2</v>
      </c>
      <c r="L19397" t="str">
        <f t="shared" si="303"/>
        <v>13898|Nov-2011</v>
      </c>
    </row>
    <row r="19398" spans="1:12">
      <c r="A19398">
        <v>541754</v>
      </c>
      <c r="B19398" t="s">
        <v>288</v>
      </c>
      <c r="C19398" t="s">
        <v>40</v>
      </c>
      <c r="D19398">
        <v>3</v>
      </c>
      <c r="E19398" s="1">
        <v>40869.384722222218</v>
      </c>
      <c r="F19398">
        <v>2.1</v>
      </c>
      <c r="G19398">
        <v>14149</v>
      </c>
      <c r="H19398" t="s">
        <v>10</v>
      </c>
      <c r="I19398" t="str">
        <f>IF(AND(LEFT(OnlineRetail[[#This Row],[InvoiceNo]],1)&lt;&gt;"C",OnlineRetail[[#This Row],[CustomerID]]&lt;&gt;""),"Yes","No")</f>
        <v>Yes</v>
      </c>
      <c r="J19398" s="4">
        <f>EOMONTH(OnlineRetail[[#This Row],[InvoiceDate]],-1)+1</f>
        <v>40848</v>
      </c>
      <c r="K19398" s="6">
        <f>OnlineRetail[[#This Row],[Quantity]]*OnlineRetail[[#This Row],[UnitPrice]]</f>
        <v>6.3000000000000007</v>
      </c>
      <c r="L19398" t="str">
        <f t="shared" si="303"/>
        <v>14149|Nov-2011</v>
      </c>
    </row>
    <row r="19399" spans="1:12">
      <c r="A19399">
        <v>552487</v>
      </c>
      <c r="B19399" t="s">
        <v>161</v>
      </c>
      <c r="C19399" t="s">
        <v>72</v>
      </c>
      <c r="D19399">
        <v>24</v>
      </c>
      <c r="E19399" s="1">
        <v>40869.385416666657</v>
      </c>
      <c r="F19399">
        <v>1.65</v>
      </c>
      <c r="G19399">
        <v>13514</v>
      </c>
      <c r="H19399" t="s">
        <v>10</v>
      </c>
      <c r="I19399" t="str">
        <f>IF(AND(LEFT(OnlineRetail[[#This Row],[InvoiceNo]],1)&lt;&gt;"C",OnlineRetail[[#This Row],[CustomerID]]&lt;&gt;""),"Yes","No")</f>
        <v>Yes</v>
      </c>
      <c r="J19399" s="4">
        <f>EOMONTH(OnlineRetail[[#This Row],[InvoiceDate]],-1)+1</f>
        <v>40848</v>
      </c>
      <c r="K19399" s="6">
        <f>OnlineRetail[[#This Row],[Quantity]]*OnlineRetail[[#This Row],[UnitPrice]]</f>
        <v>39.599999999999994</v>
      </c>
      <c r="L19399" t="str">
        <f t="shared" si="303"/>
        <v>13514|Nov-2011</v>
      </c>
    </row>
    <row r="19400" spans="1:12">
      <c r="A19400">
        <v>538728</v>
      </c>
      <c r="B19400" t="s">
        <v>143</v>
      </c>
      <c r="C19400" t="s">
        <v>50</v>
      </c>
      <c r="D19400">
        <v>20</v>
      </c>
      <c r="E19400" s="1">
        <v>40869.385416666657</v>
      </c>
      <c r="F19400">
        <v>5.95</v>
      </c>
      <c r="G19400">
        <v>13433</v>
      </c>
      <c r="H19400" t="s">
        <v>10</v>
      </c>
      <c r="I19400" t="str">
        <f>IF(AND(LEFT(OnlineRetail[[#This Row],[InvoiceNo]],1)&lt;&gt;"C",OnlineRetail[[#This Row],[CustomerID]]&lt;&gt;""),"Yes","No")</f>
        <v>Yes</v>
      </c>
      <c r="J19400" s="4">
        <f>EOMONTH(OnlineRetail[[#This Row],[InvoiceDate]],-1)+1</f>
        <v>40848</v>
      </c>
      <c r="K19400" s="6">
        <f>OnlineRetail[[#This Row],[Quantity]]*OnlineRetail[[#This Row],[UnitPrice]]</f>
        <v>119</v>
      </c>
      <c r="L19400" t="str">
        <f t="shared" si="303"/>
        <v>13433|Nov-2011</v>
      </c>
    </row>
    <row r="19401" spans="1:12">
      <c r="A19401">
        <v>549759</v>
      </c>
      <c r="B19401" t="s">
        <v>71</v>
      </c>
      <c r="C19401" t="s">
        <v>21</v>
      </c>
      <c r="D19401">
        <v>22</v>
      </c>
      <c r="E19401" s="1">
        <v>40869.387499999997</v>
      </c>
      <c r="F19401">
        <v>7.95</v>
      </c>
      <c r="G19401">
        <v>12890</v>
      </c>
      <c r="H19401" t="s">
        <v>10</v>
      </c>
      <c r="I19401" t="str">
        <f>IF(AND(LEFT(OnlineRetail[[#This Row],[InvoiceNo]],1)&lt;&gt;"C",OnlineRetail[[#This Row],[CustomerID]]&lt;&gt;""),"Yes","No")</f>
        <v>Yes</v>
      </c>
      <c r="J19401" s="4">
        <f>EOMONTH(OnlineRetail[[#This Row],[InvoiceDate]],-1)+1</f>
        <v>40848</v>
      </c>
      <c r="K19401" s="6">
        <f>OnlineRetail[[#This Row],[Quantity]]*OnlineRetail[[#This Row],[UnitPrice]]</f>
        <v>174.9</v>
      </c>
      <c r="L19401" t="str">
        <f t="shared" si="303"/>
        <v>12890|Nov-2011</v>
      </c>
    </row>
    <row r="19402" spans="1:12">
      <c r="A19402">
        <v>545355</v>
      </c>
      <c r="B19402" t="s">
        <v>107</v>
      </c>
      <c r="C19402" t="s">
        <v>40</v>
      </c>
      <c r="D19402">
        <v>10</v>
      </c>
      <c r="E19402" s="1">
        <v>40869.387499999997</v>
      </c>
      <c r="F19402">
        <v>1.65</v>
      </c>
      <c r="G19402">
        <v>13695</v>
      </c>
      <c r="H19402" t="s">
        <v>10</v>
      </c>
      <c r="I19402" t="str">
        <f>IF(AND(LEFT(OnlineRetail[[#This Row],[InvoiceNo]],1)&lt;&gt;"C",OnlineRetail[[#This Row],[CustomerID]]&lt;&gt;""),"Yes","No")</f>
        <v>Yes</v>
      </c>
      <c r="J19402" s="4">
        <f>EOMONTH(OnlineRetail[[#This Row],[InvoiceDate]],-1)+1</f>
        <v>40848</v>
      </c>
      <c r="K19402" s="6">
        <f>OnlineRetail[[#This Row],[Quantity]]*OnlineRetail[[#This Row],[UnitPrice]]</f>
        <v>16.5</v>
      </c>
      <c r="L19402" t="str">
        <f t="shared" si="303"/>
        <v>13695|Nov-2011</v>
      </c>
    </row>
    <row r="19403" spans="1:12">
      <c r="A19403">
        <v>554362</v>
      </c>
      <c r="B19403" t="s">
        <v>170</v>
      </c>
      <c r="C19403" t="s">
        <v>19</v>
      </c>
      <c r="D19403">
        <v>14</v>
      </c>
      <c r="E19403" s="1">
        <v>40869.38958333333</v>
      </c>
      <c r="F19403">
        <v>2.1</v>
      </c>
      <c r="G19403">
        <v>13065</v>
      </c>
      <c r="H19403" t="s">
        <v>10</v>
      </c>
      <c r="I19403" t="str">
        <f>IF(AND(LEFT(OnlineRetail[[#This Row],[InvoiceNo]],1)&lt;&gt;"C",OnlineRetail[[#This Row],[CustomerID]]&lt;&gt;""),"Yes","No")</f>
        <v>Yes</v>
      </c>
      <c r="J19403" s="4">
        <f>EOMONTH(OnlineRetail[[#This Row],[InvoiceDate]],-1)+1</f>
        <v>40848</v>
      </c>
      <c r="K19403" s="6">
        <f>OnlineRetail[[#This Row],[Quantity]]*OnlineRetail[[#This Row],[UnitPrice]]</f>
        <v>29.400000000000002</v>
      </c>
      <c r="L19403" t="str">
        <f t="shared" si="303"/>
        <v>13065|Nov-2011</v>
      </c>
    </row>
    <row r="19404" spans="1:12">
      <c r="A19404">
        <v>546006</v>
      </c>
      <c r="B19404" t="s">
        <v>26</v>
      </c>
      <c r="C19404" t="s">
        <v>72</v>
      </c>
      <c r="D19404">
        <v>24</v>
      </c>
      <c r="E19404" s="1">
        <v>40869.38958333333</v>
      </c>
      <c r="F19404">
        <v>3.39</v>
      </c>
      <c r="G19404">
        <v>13823</v>
      </c>
      <c r="H19404" t="s">
        <v>10</v>
      </c>
      <c r="I19404" t="str">
        <f>IF(AND(LEFT(OnlineRetail[[#This Row],[InvoiceNo]],1)&lt;&gt;"C",OnlineRetail[[#This Row],[CustomerID]]&lt;&gt;""),"Yes","No")</f>
        <v>Yes</v>
      </c>
      <c r="J19404" s="4">
        <f>EOMONTH(OnlineRetail[[#This Row],[InvoiceDate]],-1)+1</f>
        <v>40848</v>
      </c>
      <c r="K19404" s="6">
        <f>OnlineRetail[[#This Row],[Quantity]]*OnlineRetail[[#This Row],[UnitPrice]]</f>
        <v>81.36</v>
      </c>
      <c r="L19404" t="str">
        <f t="shared" si="303"/>
        <v>13823|Nov-2011</v>
      </c>
    </row>
    <row r="19405" spans="1:12">
      <c r="A19405">
        <v>542232</v>
      </c>
      <c r="B19405" t="s">
        <v>255</v>
      </c>
      <c r="C19405" t="s">
        <v>83</v>
      </c>
      <c r="D19405">
        <v>3</v>
      </c>
      <c r="E19405" s="1">
        <v>40869.39166666667</v>
      </c>
      <c r="F19405">
        <v>9.9499999999999993</v>
      </c>
      <c r="G19405">
        <v>12847</v>
      </c>
      <c r="H19405" t="s">
        <v>10</v>
      </c>
      <c r="I19405" t="str">
        <f>IF(AND(LEFT(OnlineRetail[[#This Row],[InvoiceNo]],1)&lt;&gt;"C",OnlineRetail[[#This Row],[CustomerID]]&lt;&gt;""),"Yes","No")</f>
        <v>Yes</v>
      </c>
      <c r="J19405" s="4">
        <f>EOMONTH(OnlineRetail[[#This Row],[InvoiceDate]],-1)+1</f>
        <v>40848</v>
      </c>
      <c r="K19405" s="6">
        <f>OnlineRetail[[#This Row],[Quantity]]*OnlineRetail[[#This Row],[UnitPrice]]</f>
        <v>29.849999999999998</v>
      </c>
      <c r="L19405" t="str">
        <f t="shared" si="303"/>
        <v>12847|Nov-2011</v>
      </c>
    </row>
    <row r="19406" spans="1:12">
      <c r="A19406">
        <v>539731</v>
      </c>
      <c r="B19406" t="s">
        <v>285</v>
      </c>
      <c r="C19406" t="s">
        <v>19</v>
      </c>
      <c r="D19406">
        <v>17</v>
      </c>
      <c r="E19406" s="1">
        <v>40869.392361111109</v>
      </c>
      <c r="F19406">
        <v>1.65</v>
      </c>
      <c r="G19406">
        <v>12820</v>
      </c>
      <c r="H19406" t="s">
        <v>10</v>
      </c>
      <c r="I19406" t="str">
        <f>IF(AND(LEFT(OnlineRetail[[#This Row],[InvoiceNo]],1)&lt;&gt;"C",OnlineRetail[[#This Row],[CustomerID]]&lt;&gt;""),"Yes","No")</f>
        <v>Yes</v>
      </c>
      <c r="J19406" s="4">
        <f>EOMONTH(OnlineRetail[[#This Row],[InvoiceDate]],-1)+1</f>
        <v>40848</v>
      </c>
      <c r="K19406" s="6">
        <f>OnlineRetail[[#This Row],[Quantity]]*OnlineRetail[[#This Row],[UnitPrice]]</f>
        <v>28.049999999999997</v>
      </c>
      <c r="L19406" t="str">
        <f t="shared" si="303"/>
        <v>12820|Nov-2011</v>
      </c>
    </row>
    <row r="19407" spans="1:12">
      <c r="A19407">
        <v>543218</v>
      </c>
      <c r="B19407" t="s">
        <v>101</v>
      </c>
      <c r="C19407" t="s">
        <v>62</v>
      </c>
      <c r="D19407">
        <v>24</v>
      </c>
      <c r="E19407" s="1">
        <v>40869.4</v>
      </c>
      <c r="F19407">
        <v>0.85</v>
      </c>
      <c r="G19407">
        <v>14300</v>
      </c>
      <c r="H19407" t="s">
        <v>10</v>
      </c>
      <c r="I19407" t="str">
        <f>IF(AND(LEFT(OnlineRetail[[#This Row],[InvoiceNo]],1)&lt;&gt;"C",OnlineRetail[[#This Row],[CustomerID]]&lt;&gt;""),"Yes","No")</f>
        <v>Yes</v>
      </c>
      <c r="J19407" s="4">
        <f>EOMONTH(OnlineRetail[[#This Row],[InvoiceDate]],-1)+1</f>
        <v>40848</v>
      </c>
      <c r="K19407" s="6">
        <f>OnlineRetail[[#This Row],[Quantity]]*OnlineRetail[[#This Row],[UnitPrice]]</f>
        <v>20.399999999999999</v>
      </c>
      <c r="L19407" t="str">
        <f t="shared" si="303"/>
        <v>14300|Nov-2011</v>
      </c>
    </row>
    <row r="19408" spans="1:12">
      <c r="A19408">
        <v>554480</v>
      </c>
      <c r="B19408" t="s">
        <v>215</v>
      </c>
      <c r="C19408" t="s">
        <v>16</v>
      </c>
      <c r="D19408">
        <v>11</v>
      </c>
      <c r="E19408" s="1">
        <v>40869.404861111107</v>
      </c>
      <c r="F19408">
        <v>2.5499999999999998</v>
      </c>
      <c r="G19408">
        <v>12441</v>
      </c>
      <c r="H19408" t="s">
        <v>10</v>
      </c>
      <c r="I19408" t="str">
        <f>IF(AND(LEFT(OnlineRetail[[#This Row],[InvoiceNo]],1)&lt;&gt;"C",OnlineRetail[[#This Row],[CustomerID]]&lt;&gt;""),"Yes","No")</f>
        <v>Yes</v>
      </c>
      <c r="J19408" s="4">
        <f>EOMONTH(OnlineRetail[[#This Row],[InvoiceDate]],-1)+1</f>
        <v>40848</v>
      </c>
      <c r="K19408" s="6">
        <f>OnlineRetail[[#This Row],[Quantity]]*OnlineRetail[[#This Row],[UnitPrice]]</f>
        <v>28.049999999999997</v>
      </c>
      <c r="L19408" t="str">
        <f t="shared" si="303"/>
        <v>12441|Nov-2011</v>
      </c>
    </row>
    <row r="19409" spans="1:12">
      <c r="A19409">
        <v>552346</v>
      </c>
      <c r="B19409" t="s">
        <v>243</v>
      </c>
      <c r="C19409" t="s">
        <v>83</v>
      </c>
      <c r="D19409">
        <v>18</v>
      </c>
      <c r="E19409" s="1">
        <v>40869.409722222219</v>
      </c>
      <c r="F19409">
        <v>4.25</v>
      </c>
      <c r="G19409">
        <v>13912</v>
      </c>
      <c r="H19409" t="s">
        <v>22</v>
      </c>
      <c r="I19409" t="str">
        <f>IF(AND(LEFT(OnlineRetail[[#This Row],[InvoiceNo]],1)&lt;&gt;"C",OnlineRetail[[#This Row],[CustomerID]]&lt;&gt;""),"Yes","No")</f>
        <v>Yes</v>
      </c>
      <c r="J19409" s="4">
        <f>EOMONTH(OnlineRetail[[#This Row],[InvoiceDate]],-1)+1</f>
        <v>40848</v>
      </c>
      <c r="K19409" s="6">
        <f>OnlineRetail[[#This Row],[Quantity]]*OnlineRetail[[#This Row],[UnitPrice]]</f>
        <v>76.5</v>
      </c>
      <c r="L19409" t="str">
        <f t="shared" si="303"/>
        <v>13912|Nov-2011</v>
      </c>
    </row>
    <row r="19410" spans="1:12">
      <c r="A19410">
        <v>549086</v>
      </c>
      <c r="B19410" t="s">
        <v>94</v>
      </c>
      <c r="C19410" t="s">
        <v>72</v>
      </c>
      <c r="D19410">
        <v>2</v>
      </c>
      <c r="E19410" s="1">
        <v>40869.410416666673</v>
      </c>
      <c r="F19410">
        <v>7.95</v>
      </c>
      <c r="G19410">
        <v>12947</v>
      </c>
      <c r="H19410" t="s">
        <v>10</v>
      </c>
      <c r="I19410" t="str">
        <f>IF(AND(LEFT(OnlineRetail[[#This Row],[InvoiceNo]],1)&lt;&gt;"C",OnlineRetail[[#This Row],[CustomerID]]&lt;&gt;""),"Yes","No")</f>
        <v>Yes</v>
      </c>
      <c r="J19410" s="4">
        <f>EOMONTH(OnlineRetail[[#This Row],[InvoiceDate]],-1)+1</f>
        <v>40848</v>
      </c>
      <c r="K19410" s="6">
        <f>OnlineRetail[[#This Row],[Quantity]]*OnlineRetail[[#This Row],[UnitPrice]]</f>
        <v>15.9</v>
      </c>
      <c r="L19410" t="str">
        <f t="shared" si="303"/>
        <v>12947|Nov-2011</v>
      </c>
    </row>
    <row r="19411" spans="1:12">
      <c r="A19411">
        <v>542101</v>
      </c>
      <c r="B19411" t="s">
        <v>239</v>
      </c>
      <c r="C19411" t="s">
        <v>16</v>
      </c>
      <c r="D19411">
        <v>16</v>
      </c>
      <c r="E19411" s="1">
        <v>40869.420138888891</v>
      </c>
      <c r="F19411">
        <v>3.39</v>
      </c>
      <c r="G19411">
        <v>13984</v>
      </c>
      <c r="H19411" t="s">
        <v>22</v>
      </c>
      <c r="I19411" t="str">
        <f>IF(AND(LEFT(OnlineRetail[[#This Row],[InvoiceNo]],1)&lt;&gt;"C",OnlineRetail[[#This Row],[CustomerID]]&lt;&gt;""),"Yes","No")</f>
        <v>Yes</v>
      </c>
      <c r="J19411" s="4">
        <f>EOMONTH(OnlineRetail[[#This Row],[InvoiceDate]],-1)+1</f>
        <v>40848</v>
      </c>
      <c r="K19411" s="6">
        <f>OnlineRetail[[#This Row],[Quantity]]*OnlineRetail[[#This Row],[UnitPrice]]</f>
        <v>54.24</v>
      </c>
      <c r="L19411" t="str">
        <f t="shared" si="303"/>
        <v>13984|Nov-2011</v>
      </c>
    </row>
    <row r="19412" spans="1:12">
      <c r="A19412">
        <v>537861</v>
      </c>
      <c r="B19412" t="s">
        <v>299</v>
      </c>
      <c r="C19412" t="s">
        <v>53</v>
      </c>
      <c r="D19412">
        <v>11</v>
      </c>
      <c r="E19412" s="1">
        <v>40869.423611111109</v>
      </c>
      <c r="F19412">
        <v>3.39</v>
      </c>
      <c r="G19412">
        <v>13399</v>
      </c>
      <c r="H19412" t="s">
        <v>10</v>
      </c>
      <c r="I19412" t="str">
        <f>IF(AND(LEFT(OnlineRetail[[#This Row],[InvoiceNo]],1)&lt;&gt;"C",OnlineRetail[[#This Row],[CustomerID]]&lt;&gt;""),"Yes","No")</f>
        <v>Yes</v>
      </c>
      <c r="J19412" s="4">
        <f>EOMONTH(OnlineRetail[[#This Row],[InvoiceDate]],-1)+1</f>
        <v>40848</v>
      </c>
      <c r="K19412" s="6">
        <f>OnlineRetail[[#This Row],[Quantity]]*OnlineRetail[[#This Row],[UnitPrice]]</f>
        <v>37.29</v>
      </c>
      <c r="L19412" t="str">
        <f t="shared" si="303"/>
        <v>13399|Nov-2011</v>
      </c>
    </row>
    <row r="19413" spans="1:12">
      <c r="A19413">
        <v>538539</v>
      </c>
      <c r="B19413" t="s">
        <v>143</v>
      </c>
      <c r="C19413" t="s">
        <v>42</v>
      </c>
      <c r="D19413">
        <v>1</v>
      </c>
      <c r="E19413" s="1">
        <v>40869.424305555563</v>
      </c>
      <c r="F19413">
        <v>9.9499999999999993</v>
      </c>
      <c r="G19413">
        <v>12747</v>
      </c>
      <c r="H19413" t="s">
        <v>10</v>
      </c>
      <c r="I19413" t="str">
        <f>IF(AND(LEFT(OnlineRetail[[#This Row],[InvoiceNo]],1)&lt;&gt;"C",OnlineRetail[[#This Row],[CustomerID]]&lt;&gt;""),"Yes","No")</f>
        <v>Yes</v>
      </c>
      <c r="J19413" s="4">
        <f>EOMONTH(OnlineRetail[[#This Row],[InvoiceDate]],-1)+1</f>
        <v>40848</v>
      </c>
      <c r="K19413" s="6">
        <f>OnlineRetail[[#This Row],[Quantity]]*OnlineRetail[[#This Row],[UnitPrice]]</f>
        <v>9.9499999999999993</v>
      </c>
      <c r="L19413" t="str">
        <f t="shared" si="303"/>
        <v>12747|Nov-2011</v>
      </c>
    </row>
    <row r="19414" spans="1:12">
      <c r="A19414">
        <v>538938</v>
      </c>
      <c r="B19414" t="s">
        <v>219</v>
      </c>
      <c r="C19414" t="s">
        <v>33</v>
      </c>
      <c r="D19414">
        <v>19</v>
      </c>
      <c r="E19414" s="1">
        <v>40869.425694444442</v>
      </c>
      <c r="F19414">
        <v>4.95</v>
      </c>
      <c r="G19414">
        <v>12638</v>
      </c>
      <c r="H19414" t="s">
        <v>10</v>
      </c>
      <c r="I19414" t="str">
        <f>IF(AND(LEFT(OnlineRetail[[#This Row],[InvoiceNo]],1)&lt;&gt;"C",OnlineRetail[[#This Row],[CustomerID]]&lt;&gt;""),"Yes","No")</f>
        <v>Yes</v>
      </c>
      <c r="J19414" s="4">
        <f>EOMONTH(OnlineRetail[[#This Row],[InvoiceDate]],-1)+1</f>
        <v>40848</v>
      </c>
      <c r="K19414" s="6">
        <f>OnlineRetail[[#This Row],[Quantity]]*OnlineRetail[[#This Row],[UnitPrice]]</f>
        <v>94.05</v>
      </c>
      <c r="L19414" t="str">
        <f t="shared" si="303"/>
        <v>12638|Nov-2011</v>
      </c>
    </row>
    <row r="19415" spans="1:12">
      <c r="A19415">
        <v>555475</v>
      </c>
      <c r="B19415" t="s">
        <v>141</v>
      </c>
      <c r="C19415" t="s">
        <v>21</v>
      </c>
      <c r="D19415">
        <v>24</v>
      </c>
      <c r="E19415" s="1">
        <v>40869.45208333333</v>
      </c>
      <c r="F19415">
        <v>7.95</v>
      </c>
      <c r="G19415">
        <v>12806</v>
      </c>
      <c r="H19415" t="s">
        <v>22</v>
      </c>
      <c r="I19415" t="str">
        <f>IF(AND(LEFT(OnlineRetail[[#This Row],[InvoiceNo]],1)&lt;&gt;"C",OnlineRetail[[#This Row],[CustomerID]]&lt;&gt;""),"Yes","No")</f>
        <v>Yes</v>
      </c>
      <c r="J19415" s="4">
        <f>EOMONTH(OnlineRetail[[#This Row],[InvoiceDate]],-1)+1</f>
        <v>40848</v>
      </c>
      <c r="K19415" s="6">
        <f>OnlineRetail[[#This Row],[Quantity]]*OnlineRetail[[#This Row],[UnitPrice]]</f>
        <v>190.8</v>
      </c>
      <c r="L19415" t="str">
        <f t="shared" si="303"/>
        <v>12806|Nov-2011</v>
      </c>
    </row>
    <row r="19416" spans="1:12">
      <c r="A19416">
        <v>554045</v>
      </c>
      <c r="B19416" t="s">
        <v>269</v>
      </c>
      <c r="C19416" t="s">
        <v>39</v>
      </c>
      <c r="D19416">
        <v>15</v>
      </c>
      <c r="E19416" s="1">
        <v>40869.454861111109</v>
      </c>
      <c r="F19416">
        <v>2.1</v>
      </c>
      <c r="G19416">
        <v>13374</v>
      </c>
      <c r="H19416" t="s">
        <v>10</v>
      </c>
      <c r="I19416" t="str">
        <f>IF(AND(LEFT(OnlineRetail[[#This Row],[InvoiceNo]],1)&lt;&gt;"C",OnlineRetail[[#This Row],[CustomerID]]&lt;&gt;""),"Yes","No")</f>
        <v>Yes</v>
      </c>
      <c r="J19416" s="4">
        <f>EOMONTH(OnlineRetail[[#This Row],[InvoiceDate]],-1)+1</f>
        <v>40848</v>
      </c>
      <c r="K19416" s="6">
        <f>OnlineRetail[[#This Row],[Quantity]]*OnlineRetail[[#This Row],[UnitPrice]]</f>
        <v>31.5</v>
      </c>
      <c r="L19416" t="str">
        <f t="shared" si="303"/>
        <v>13374|Nov-2011</v>
      </c>
    </row>
    <row r="19417" spans="1:12">
      <c r="A19417">
        <v>549190</v>
      </c>
      <c r="B19417" t="s">
        <v>163</v>
      </c>
      <c r="C19417" t="s">
        <v>33</v>
      </c>
      <c r="D19417">
        <v>14</v>
      </c>
      <c r="E19417" s="1">
        <v>40869.457638888889</v>
      </c>
      <c r="F19417">
        <v>1.65</v>
      </c>
      <c r="G19417">
        <v>12501</v>
      </c>
      <c r="H19417" t="s">
        <v>10</v>
      </c>
      <c r="I19417" t="str">
        <f>IF(AND(LEFT(OnlineRetail[[#This Row],[InvoiceNo]],1)&lt;&gt;"C",OnlineRetail[[#This Row],[CustomerID]]&lt;&gt;""),"Yes","No")</f>
        <v>Yes</v>
      </c>
      <c r="J19417" s="4">
        <f>EOMONTH(OnlineRetail[[#This Row],[InvoiceDate]],-1)+1</f>
        <v>40848</v>
      </c>
      <c r="K19417" s="6">
        <f>OnlineRetail[[#This Row],[Quantity]]*OnlineRetail[[#This Row],[UnitPrice]]</f>
        <v>23.099999999999998</v>
      </c>
      <c r="L19417" t="str">
        <f t="shared" si="303"/>
        <v>12501|Nov-2011</v>
      </c>
    </row>
    <row r="19418" spans="1:12">
      <c r="A19418">
        <v>548864</v>
      </c>
      <c r="B19418" t="s">
        <v>178</v>
      </c>
      <c r="C19418" t="s">
        <v>48</v>
      </c>
      <c r="D19418">
        <v>9</v>
      </c>
      <c r="E19418" s="1">
        <v>40869.466666666667</v>
      </c>
      <c r="F19418">
        <v>1.25</v>
      </c>
      <c r="G19418">
        <v>12793</v>
      </c>
      <c r="H19418" t="s">
        <v>10</v>
      </c>
      <c r="I19418" t="str">
        <f>IF(AND(LEFT(OnlineRetail[[#This Row],[InvoiceNo]],1)&lt;&gt;"C",OnlineRetail[[#This Row],[CustomerID]]&lt;&gt;""),"Yes","No")</f>
        <v>Yes</v>
      </c>
      <c r="J19418" s="4">
        <f>EOMONTH(OnlineRetail[[#This Row],[InvoiceDate]],-1)+1</f>
        <v>40848</v>
      </c>
      <c r="K19418" s="6">
        <f>OnlineRetail[[#This Row],[Quantity]]*OnlineRetail[[#This Row],[UnitPrice]]</f>
        <v>11.25</v>
      </c>
      <c r="L19418" t="str">
        <f t="shared" si="303"/>
        <v>12793|Nov-2011</v>
      </c>
    </row>
    <row r="19419" spans="1:12">
      <c r="A19419">
        <v>555803</v>
      </c>
      <c r="B19419" t="s">
        <v>227</v>
      </c>
      <c r="C19419" t="s">
        <v>83</v>
      </c>
      <c r="D19419">
        <v>20</v>
      </c>
      <c r="E19419" s="1">
        <v>40869.47152777778</v>
      </c>
      <c r="F19419">
        <v>1.65</v>
      </c>
      <c r="G19419">
        <v>13793</v>
      </c>
      <c r="H19419" t="s">
        <v>10</v>
      </c>
      <c r="I19419" t="str">
        <f>IF(AND(LEFT(OnlineRetail[[#This Row],[InvoiceNo]],1)&lt;&gt;"C",OnlineRetail[[#This Row],[CustomerID]]&lt;&gt;""),"Yes","No")</f>
        <v>Yes</v>
      </c>
      <c r="J19419" s="4">
        <f>EOMONTH(OnlineRetail[[#This Row],[InvoiceDate]],-1)+1</f>
        <v>40848</v>
      </c>
      <c r="K19419" s="6">
        <f>OnlineRetail[[#This Row],[Quantity]]*OnlineRetail[[#This Row],[UnitPrice]]</f>
        <v>33</v>
      </c>
      <c r="L19419" t="str">
        <f t="shared" si="303"/>
        <v>13793|Nov-2011</v>
      </c>
    </row>
    <row r="19420" spans="1:12">
      <c r="A19420">
        <v>548596</v>
      </c>
      <c r="B19420" t="s">
        <v>173</v>
      </c>
      <c r="C19420" t="s">
        <v>72</v>
      </c>
      <c r="D19420">
        <v>19</v>
      </c>
      <c r="E19420" s="1">
        <v>40869.48333333333</v>
      </c>
      <c r="F19420">
        <v>1.65</v>
      </c>
      <c r="G19420">
        <v>12756</v>
      </c>
      <c r="H19420" t="s">
        <v>36</v>
      </c>
      <c r="I19420" t="str">
        <f>IF(AND(LEFT(OnlineRetail[[#This Row],[InvoiceNo]],1)&lt;&gt;"C",OnlineRetail[[#This Row],[CustomerID]]&lt;&gt;""),"Yes","No")</f>
        <v>Yes</v>
      </c>
      <c r="J19420" s="4">
        <f>EOMONTH(OnlineRetail[[#This Row],[InvoiceDate]],-1)+1</f>
        <v>40848</v>
      </c>
      <c r="K19420" s="6">
        <f>OnlineRetail[[#This Row],[Quantity]]*OnlineRetail[[#This Row],[UnitPrice]]</f>
        <v>31.349999999999998</v>
      </c>
      <c r="L19420" t="str">
        <f t="shared" si="303"/>
        <v>12756|Nov-2011</v>
      </c>
    </row>
    <row r="19421" spans="1:12">
      <c r="A19421">
        <v>550889</v>
      </c>
      <c r="B19421" t="s">
        <v>161</v>
      </c>
      <c r="C19421" t="s">
        <v>83</v>
      </c>
      <c r="D19421">
        <v>23</v>
      </c>
      <c r="E19421" s="1">
        <v>40869.487500000003</v>
      </c>
      <c r="F19421">
        <v>1.25</v>
      </c>
      <c r="G19421">
        <v>13973</v>
      </c>
      <c r="H19421" t="s">
        <v>10</v>
      </c>
      <c r="I19421" t="str">
        <f>IF(AND(LEFT(OnlineRetail[[#This Row],[InvoiceNo]],1)&lt;&gt;"C",OnlineRetail[[#This Row],[CustomerID]]&lt;&gt;""),"Yes","No")</f>
        <v>Yes</v>
      </c>
      <c r="J19421" s="4">
        <f>EOMONTH(OnlineRetail[[#This Row],[InvoiceDate]],-1)+1</f>
        <v>40848</v>
      </c>
      <c r="K19421" s="6">
        <f>OnlineRetail[[#This Row],[Quantity]]*OnlineRetail[[#This Row],[UnitPrice]]</f>
        <v>28.75</v>
      </c>
      <c r="L19421" t="str">
        <f t="shared" si="303"/>
        <v>13973|Nov-2011</v>
      </c>
    </row>
    <row r="19422" spans="1:12">
      <c r="A19422">
        <v>539636</v>
      </c>
      <c r="B19422" t="s">
        <v>102</v>
      </c>
      <c r="C19422" t="s">
        <v>53</v>
      </c>
      <c r="D19422">
        <v>22</v>
      </c>
      <c r="E19422" s="1">
        <v>40869.496527777781</v>
      </c>
      <c r="F19422">
        <v>4.95</v>
      </c>
      <c r="G19422">
        <v>13264</v>
      </c>
      <c r="H19422" t="s">
        <v>10</v>
      </c>
      <c r="I19422" t="str">
        <f>IF(AND(LEFT(OnlineRetail[[#This Row],[InvoiceNo]],1)&lt;&gt;"C",OnlineRetail[[#This Row],[CustomerID]]&lt;&gt;""),"Yes","No")</f>
        <v>Yes</v>
      </c>
      <c r="J19422" s="4">
        <f>EOMONTH(OnlineRetail[[#This Row],[InvoiceDate]],-1)+1</f>
        <v>40848</v>
      </c>
      <c r="K19422" s="6">
        <f>OnlineRetail[[#This Row],[Quantity]]*OnlineRetail[[#This Row],[UnitPrice]]</f>
        <v>108.9</v>
      </c>
      <c r="L19422" t="str">
        <f t="shared" si="303"/>
        <v>13264|Nov-2011</v>
      </c>
    </row>
    <row r="19423" spans="1:12">
      <c r="A19423">
        <v>543748</v>
      </c>
      <c r="B19423" t="s">
        <v>80</v>
      </c>
      <c r="C19423" t="s">
        <v>19</v>
      </c>
      <c r="D19423">
        <v>16</v>
      </c>
      <c r="E19423" s="1">
        <v>40869.498611111107</v>
      </c>
      <c r="F19423">
        <v>4.95</v>
      </c>
      <c r="G19423">
        <v>13591</v>
      </c>
      <c r="H19423" t="s">
        <v>17</v>
      </c>
      <c r="I19423" t="str">
        <f>IF(AND(LEFT(OnlineRetail[[#This Row],[InvoiceNo]],1)&lt;&gt;"C",OnlineRetail[[#This Row],[CustomerID]]&lt;&gt;""),"Yes","No")</f>
        <v>Yes</v>
      </c>
      <c r="J19423" s="4">
        <f>EOMONTH(OnlineRetail[[#This Row],[InvoiceDate]],-1)+1</f>
        <v>40848</v>
      </c>
      <c r="K19423" s="6">
        <f>OnlineRetail[[#This Row],[Quantity]]*OnlineRetail[[#This Row],[UnitPrice]]</f>
        <v>79.2</v>
      </c>
      <c r="L19423" t="str">
        <f t="shared" si="303"/>
        <v>13591|Nov-2011</v>
      </c>
    </row>
    <row r="19424" spans="1:12">
      <c r="A19424">
        <v>549071</v>
      </c>
      <c r="B19424" t="s">
        <v>133</v>
      </c>
      <c r="C19424" t="s">
        <v>9</v>
      </c>
      <c r="D19424">
        <v>15</v>
      </c>
      <c r="E19424" s="1">
        <v>40869.498611111107</v>
      </c>
      <c r="F19424">
        <v>2.1</v>
      </c>
      <c r="G19424">
        <v>12828</v>
      </c>
      <c r="H19424" t="s">
        <v>10</v>
      </c>
      <c r="I19424" t="str">
        <f>IF(AND(LEFT(OnlineRetail[[#This Row],[InvoiceNo]],1)&lt;&gt;"C",OnlineRetail[[#This Row],[CustomerID]]&lt;&gt;""),"Yes","No")</f>
        <v>Yes</v>
      </c>
      <c r="J19424" s="4">
        <f>EOMONTH(OnlineRetail[[#This Row],[InvoiceDate]],-1)+1</f>
        <v>40848</v>
      </c>
      <c r="K19424" s="6">
        <f>OnlineRetail[[#This Row],[Quantity]]*OnlineRetail[[#This Row],[UnitPrice]]</f>
        <v>31.5</v>
      </c>
      <c r="L19424" t="str">
        <f t="shared" si="303"/>
        <v>12828|Nov-2011</v>
      </c>
    </row>
    <row r="19425" spans="1:12">
      <c r="A19425">
        <v>539407</v>
      </c>
      <c r="B19425" t="s">
        <v>255</v>
      </c>
      <c r="C19425" t="s">
        <v>9</v>
      </c>
      <c r="D19425">
        <v>2</v>
      </c>
      <c r="E19425" s="1">
        <v>40869.504861111112</v>
      </c>
      <c r="F19425">
        <v>2.1</v>
      </c>
      <c r="G19425">
        <v>14155</v>
      </c>
      <c r="H19425" t="s">
        <v>10</v>
      </c>
      <c r="I19425" t="str">
        <f>IF(AND(LEFT(OnlineRetail[[#This Row],[InvoiceNo]],1)&lt;&gt;"C",OnlineRetail[[#This Row],[CustomerID]]&lt;&gt;""),"Yes","No")</f>
        <v>Yes</v>
      </c>
      <c r="J19425" s="4">
        <f>EOMONTH(OnlineRetail[[#This Row],[InvoiceDate]],-1)+1</f>
        <v>40848</v>
      </c>
      <c r="K19425" s="6">
        <f>OnlineRetail[[#This Row],[Quantity]]*OnlineRetail[[#This Row],[UnitPrice]]</f>
        <v>4.2</v>
      </c>
      <c r="L19425" t="str">
        <f t="shared" si="303"/>
        <v>14155|Nov-2011</v>
      </c>
    </row>
    <row r="19426" spans="1:12">
      <c r="A19426">
        <v>548476</v>
      </c>
      <c r="B19426" t="s">
        <v>231</v>
      </c>
      <c r="C19426" t="s">
        <v>24</v>
      </c>
      <c r="D19426">
        <v>3</v>
      </c>
      <c r="E19426" s="1">
        <v>40869.506249999999</v>
      </c>
      <c r="F19426">
        <v>4.25</v>
      </c>
      <c r="G19426">
        <v>13433</v>
      </c>
      <c r="H19426" t="s">
        <v>10</v>
      </c>
      <c r="I19426" t="str">
        <f>IF(AND(LEFT(OnlineRetail[[#This Row],[InvoiceNo]],1)&lt;&gt;"C",OnlineRetail[[#This Row],[CustomerID]]&lt;&gt;""),"Yes","No")</f>
        <v>Yes</v>
      </c>
      <c r="J19426" s="4">
        <f>EOMONTH(OnlineRetail[[#This Row],[InvoiceDate]],-1)+1</f>
        <v>40848</v>
      </c>
      <c r="K19426" s="6">
        <f>OnlineRetail[[#This Row],[Quantity]]*OnlineRetail[[#This Row],[UnitPrice]]</f>
        <v>12.75</v>
      </c>
      <c r="L19426" t="str">
        <f t="shared" si="303"/>
        <v>13433|Nov-2011</v>
      </c>
    </row>
    <row r="19427" spans="1:12">
      <c r="A19427">
        <v>551472</v>
      </c>
      <c r="B19427" t="s">
        <v>129</v>
      </c>
      <c r="C19427" t="s">
        <v>16</v>
      </c>
      <c r="D19427">
        <v>5</v>
      </c>
      <c r="E19427" s="1">
        <v>40869.512499999997</v>
      </c>
      <c r="F19427">
        <v>2.5499999999999998</v>
      </c>
      <c r="G19427">
        <v>13480</v>
      </c>
      <c r="H19427" t="s">
        <v>10</v>
      </c>
      <c r="I19427" t="str">
        <f>IF(AND(LEFT(OnlineRetail[[#This Row],[InvoiceNo]],1)&lt;&gt;"C",OnlineRetail[[#This Row],[CustomerID]]&lt;&gt;""),"Yes","No")</f>
        <v>Yes</v>
      </c>
      <c r="J19427" s="4">
        <f>EOMONTH(OnlineRetail[[#This Row],[InvoiceDate]],-1)+1</f>
        <v>40848</v>
      </c>
      <c r="K19427" s="6">
        <f>OnlineRetail[[#This Row],[Quantity]]*OnlineRetail[[#This Row],[UnitPrice]]</f>
        <v>12.75</v>
      </c>
      <c r="L19427" t="str">
        <f t="shared" si="303"/>
        <v>13480|Nov-2011</v>
      </c>
    </row>
    <row r="19428" spans="1:12">
      <c r="A19428">
        <v>538872</v>
      </c>
      <c r="B19428" t="s">
        <v>85</v>
      </c>
      <c r="C19428" t="s">
        <v>16</v>
      </c>
      <c r="D19428">
        <v>2</v>
      </c>
      <c r="E19428" s="1">
        <v>40869.520138888889</v>
      </c>
      <c r="F19428">
        <v>9.9499999999999993</v>
      </c>
      <c r="G19428">
        <v>12994</v>
      </c>
      <c r="H19428" t="s">
        <v>10</v>
      </c>
      <c r="I19428" t="str">
        <f>IF(AND(LEFT(OnlineRetail[[#This Row],[InvoiceNo]],1)&lt;&gt;"C",OnlineRetail[[#This Row],[CustomerID]]&lt;&gt;""),"Yes","No")</f>
        <v>Yes</v>
      </c>
      <c r="J19428" s="4">
        <f>EOMONTH(OnlineRetail[[#This Row],[InvoiceDate]],-1)+1</f>
        <v>40848</v>
      </c>
      <c r="K19428" s="6">
        <f>OnlineRetail[[#This Row],[Quantity]]*OnlineRetail[[#This Row],[UnitPrice]]</f>
        <v>19.899999999999999</v>
      </c>
      <c r="L19428" t="str">
        <f t="shared" si="303"/>
        <v>12994|Nov-2011</v>
      </c>
    </row>
    <row r="19429" spans="1:12">
      <c r="A19429">
        <v>553512</v>
      </c>
      <c r="B19429" t="s">
        <v>247</v>
      </c>
      <c r="C19429" t="s">
        <v>19</v>
      </c>
      <c r="D19429">
        <v>13</v>
      </c>
      <c r="E19429" s="1">
        <v>40869.526388888888</v>
      </c>
      <c r="F19429">
        <v>5.95</v>
      </c>
      <c r="G19429">
        <v>12893</v>
      </c>
      <c r="H19429" t="s">
        <v>10</v>
      </c>
      <c r="I19429" t="str">
        <f>IF(AND(LEFT(OnlineRetail[[#This Row],[InvoiceNo]],1)&lt;&gt;"C",OnlineRetail[[#This Row],[CustomerID]]&lt;&gt;""),"Yes","No")</f>
        <v>Yes</v>
      </c>
      <c r="J19429" s="4">
        <f>EOMONTH(OnlineRetail[[#This Row],[InvoiceDate]],-1)+1</f>
        <v>40848</v>
      </c>
      <c r="K19429" s="6">
        <f>OnlineRetail[[#This Row],[Quantity]]*OnlineRetail[[#This Row],[UnitPrice]]</f>
        <v>77.350000000000009</v>
      </c>
      <c r="L19429" t="str">
        <f t="shared" si="303"/>
        <v>12893|Nov-2011</v>
      </c>
    </row>
    <row r="19430" spans="1:12">
      <c r="A19430">
        <v>541803</v>
      </c>
      <c r="B19430" t="s">
        <v>86</v>
      </c>
      <c r="C19430" t="s">
        <v>27</v>
      </c>
      <c r="D19430">
        <v>18</v>
      </c>
      <c r="E19430" s="1">
        <v>40869.549305555563</v>
      </c>
      <c r="F19430">
        <v>4.95</v>
      </c>
      <c r="G19430">
        <v>14129</v>
      </c>
      <c r="H19430" t="s">
        <v>10</v>
      </c>
      <c r="I19430" t="str">
        <f>IF(AND(LEFT(OnlineRetail[[#This Row],[InvoiceNo]],1)&lt;&gt;"C",OnlineRetail[[#This Row],[CustomerID]]&lt;&gt;""),"Yes","No")</f>
        <v>Yes</v>
      </c>
      <c r="J19430" s="4">
        <f>EOMONTH(OnlineRetail[[#This Row],[InvoiceDate]],-1)+1</f>
        <v>40848</v>
      </c>
      <c r="K19430" s="6">
        <f>OnlineRetail[[#This Row],[Quantity]]*OnlineRetail[[#This Row],[UnitPrice]]</f>
        <v>89.100000000000009</v>
      </c>
      <c r="L19430" t="str">
        <f t="shared" si="303"/>
        <v>14129|Nov-2011</v>
      </c>
    </row>
    <row r="19431" spans="1:12">
      <c r="A19431">
        <v>556142</v>
      </c>
      <c r="B19431" t="s">
        <v>15</v>
      </c>
      <c r="C19431" t="s">
        <v>29</v>
      </c>
      <c r="D19431">
        <v>22</v>
      </c>
      <c r="E19431" s="1">
        <v>40869.550694444442</v>
      </c>
      <c r="F19431">
        <v>9.9499999999999993</v>
      </c>
      <c r="G19431">
        <v>13427</v>
      </c>
      <c r="H19431" t="s">
        <v>10</v>
      </c>
      <c r="I19431" t="str">
        <f>IF(AND(LEFT(OnlineRetail[[#This Row],[InvoiceNo]],1)&lt;&gt;"C",OnlineRetail[[#This Row],[CustomerID]]&lt;&gt;""),"Yes","No")</f>
        <v>Yes</v>
      </c>
      <c r="J19431" s="4">
        <f>EOMONTH(OnlineRetail[[#This Row],[InvoiceDate]],-1)+1</f>
        <v>40848</v>
      </c>
      <c r="K19431" s="6">
        <f>OnlineRetail[[#This Row],[Quantity]]*OnlineRetail[[#This Row],[UnitPrice]]</f>
        <v>218.89999999999998</v>
      </c>
      <c r="L19431" t="str">
        <f t="shared" si="303"/>
        <v>13427|Nov-2011</v>
      </c>
    </row>
    <row r="19432" spans="1:12">
      <c r="A19432">
        <v>555737</v>
      </c>
      <c r="B19432" t="s">
        <v>13</v>
      </c>
      <c r="C19432" t="s">
        <v>16</v>
      </c>
      <c r="D19432">
        <v>16</v>
      </c>
      <c r="E19432" s="1">
        <v>40869.552083333343</v>
      </c>
      <c r="F19432">
        <v>9.9499999999999993</v>
      </c>
      <c r="G19432">
        <v>12605</v>
      </c>
      <c r="H19432" t="s">
        <v>10</v>
      </c>
      <c r="I19432" t="str">
        <f>IF(AND(LEFT(OnlineRetail[[#This Row],[InvoiceNo]],1)&lt;&gt;"C",OnlineRetail[[#This Row],[CustomerID]]&lt;&gt;""),"Yes","No")</f>
        <v>Yes</v>
      </c>
      <c r="J19432" s="4">
        <f>EOMONTH(OnlineRetail[[#This Row],[InvoiceDate]],-1)+1</f>
        <v>40848</v>
      </c>
      <c r="K19432" s="6">
        <f>OnlineRetail[[#This Row],[Quantity]]*OnlineRetail[[#This Row],[UnitPrice]]</f>
        <v>159.19999999999999</v>
      </c>
      <c r="L19432" t="str">
        <f t="shared" si="303"/>
        <v>12605|Nov-2011</v>
      </c>
    </row>
    <row r="19433" spans="1:12">
      <c r="A19433">
        <v>546661</v>
      </c>
      <c r="B19433" t="s">
        <v>80</v>
      </c>
      <c r="C19433" t="s">
        <v>50</v>
      </c>
      <c r="D19433">
        <v>24</v>
      </c>
      <c r="E19433" s="1">
        <v>40869.571527777778</v>
      </c>
      <c r="F19433">
        <v>2.5499999999999998</v>
      </c>
      <c r="G19433">
        <v>14029</v>
      </c>
      <c r="H19433" t="s">
        <v>10</v>
      </c>
      <c r="I19433" t="str">
        <f>IF(AND(LEFT(OnlineRetail[[#This Row],[InvoiceNo]],1)&lt;&gt;"C",OnlineRetail[[#This Row],[CustomerID]]&lt;&gt;""),"Yes","No")</f>
        <v>Yes</v>
      </c>
      <c r="J19433" s="4">
        <f>EOMONTH(OnlineRetail[[#This Row],[InvoiceDate]],-1)+1</f>
        <v>40848</v>
      </c>
      <c r="K19433" s="6">
        <f>OnlineRetail[[#This Row],[Quantity]]*OnlineRetail[[#This Row],[UnitPrice]]</f>
        <v>61.199999999999996</v>
      </c>
      <c r="L19433" t="str">
        <f t="shared" si="303"/>
        <v>14029|Nov-2011</v>
      </c>
    </row>
    <row r="19434" spans="1:12">
      <c r="A19434">
        <v>548201</v>
      </c>
      <c r="B19434" t="s">
        <v>249</v>
      </c>
      <c r="C19434" t="s">
        <v>46</v>
      </c>
      <c r="D19434">
        <v>11</v>
      </c>
      <c r="E19434" s="1">
        <v>40869.571527777778</v>
      </c>
      <c r="F19434">
        <v>4.25</v>
      </c>
      <c r="G19434">
        <v>12558</v>
      </c>
      <c r="H19434" t="s">
        <v>10</v>
      </c>
      <c r="I19434" t="str">
        <f>IF(AND(LEFT(OnlineRetail[[#This Row],[InvoiceNo]],1)&lt;&gt;"C",OnlineRetail[[#This Row],[CustomerID]]&lt;&gt;""),"Yes","No")</f>
        <v>Yes</v>
      </c>
      <c r="J19434" s="4">
        <f>EOMONTH(OnlineRetail[[#This Row],[InvoiceDate]],-1)+1</f>
        <v>40848</v>
      </c>
      <c r="K19434" s="6">
        <f>OnlineRetail[[#This Row],[Quantity]]*OnlineRetail[[#This Row],[UnitPrice]]</f>
        <v>46.75</v>
      </c>
      <c r="L19434" t="str">
        <f t="shared" si="303"/>
        <v>12558|Nov-2011</v>
      </c>
    </row>
    <row r="19435" spans="1:12">
      <c r="A19435">
        <v>552388</v>
      </c>
      <c r="B19435" t="s">
        <v>221</v>
      </c>
      <c r="C19435" t="s">
        <v>53</v>
      </c>
      <c r="D19435">
        <v>7</v>
      </c>
      <c r="E19435" s="1">
        <v>40869.578472222223</v>
      </c>
      <c r="F19435">
        <v>1.25</v>
      </c>
      <c r="G19435">
        <v>12785</v>
      </c>
      <c r="H19435" t="s">
        <v>10</v>
      </c>
      <c r="I19435" t="str">
        <f>IF(AND(LEFT(OnlineRetail[[#This Row],[InvoiceNo]],1)&lt;&gt;"C",OnlineRetail[[#This Row],[CustomerID]]&lt;&gt;""),"Yes","No")</f>
        <v>Yes</v>
      </c>
      <c r="J19435" s="4">
        <f>EOMONTH(OnlineRetail[[#This Row],[InvoiceDate]],-1)+1</f>
        <v>40848</v>
      </c>
      <c r="K19435" s="6">
        <f>OnlineRetail[[#This Row],[Quantity]]*OnlineRetail[[#This Row],[UnitPrice]]</f>
        <v>8.75</v>
      </c>
      <c r="L19435" t="str">
        <f t="shared" si="303"/>
        <v>12785|Nov-2011</v>
      </c>
    </row>
    <row r="19436" spans="1:12">
      <c r="A19436">
        <v>544007</v>
      </c>
      <c r="B19436" t="s">
        <v>171</v>
      </c>
      <c r="C19436" t="s">
        <v>72</v>
      </c>
      <c r="D19436">
        <v>22</v>
      </c>
      <c r="E19436" s="1">
        <v>40869.57916666667</v>
      </c>
      <c r="F19436">
        <v>2.1</v>
      </c>
      <c r="G19436">
        <v>13694</v>
      </c>
      <c r="H19436" t="s">
        <v>10</v>
      </c>
      <c r="I19436" t="str">
        <f>IF(AND(LEFT(OnlineRetail[[#This Row],[InvoiceNo]],1)&lt;&gt;"C",OnlineRetail[[#This Row],[CustomerID]]&lt;&gt;""),"Yes","No")</f>
        <v>Yes</v>
      </c>
      <c r="J19436" s="4">
        <f>EOMONTH(OnlineRetail[[#This Row],[InvoiceDate]],-1)+1</f>
        <v>40848</v>
      </c>
      <c r="K19436" s="6">
        <f>OnlineRetail[[#This Row],[Quantity]]*OnlineRetail[[#This Row],[UnitPrice]]</f>
        <v>46.2</v>
      </c>
      <c r="L19436" t="str">
        <f t="shared" si="303"/>
        <v>13694|Nov-2011</v>
      </c>
    </row>
    <row r="19437" spans="1:12">
      <c r="A19437">
        <v>548684</v>
      </c>
      <c r="B19437" t="s">
        <v>76</v>
      </c>
      <c r="C19437" t="s">
        <v>48</v>
      </c>
      <c r="D19437">
        <v>16</v>
      </c>
      <c r="E19437" s="1">
        <v>40869.57916666667</v>
      </c>
      <c r="F19437">
        <v>7.95</v>
      </c>
      <c r="G19437">
        <v>13462</v>
      </c>
      <c r="H19437" t="s">
        <v>25</v>
      </c>
      <c r="I19437" t="str">
        <f>IF(AND(LEFT(OnlineRetail[[#This Row],[InvoiceNo]],1)&lt;&gt;"C",OnlineRetail[[#This Row],[CustomerID]]&lt;&gt;""),"Yes","No")</f>
        <v>Yes</v>
      </c>
      <c r="J19437" s="4">
        <f>EOMONTH(OnlineRetail[[#This Row],[InvoiceDate]],-1)+1</f>
        <v>40848</v>
      </c>
      <c r="K19437" s="6">
        <f>OnlineRetail[[#This Row],[Quantity]]*OnlineRetail[[#This Row],[UnitPrice]]</f>
        <v>127.2</v>
      </c>
      <c r="L19437" t="str">
        <f t="shared" si="303"/>
        <v>13462|Nov-2011</v>
      </c>
    </row>
    <row r="19438" spans="1:12">
      <c r="A19438">
        <v>555918</v>
      </c>
      <c r="B19438" t="s">
        <v>120</v>
      </c>
      <c r="C19438" t="s">
        <v>48</v>
      </c>
      <c r="D19438">
        <v>12</v>
      </c>
      <c r="E19438" s="1">
        <v>40869.585416666669</v>
      </c>
      <c r="F19438">
        <v>5.95</v>
      </c>
      <c r="G19438">
        <v>12511</v>
      </c>
      <c r="H19438" t="s">
        <v>10</v>
      </c>
      <c r="I19438" t="str">
        <f>IF(AND(LEFT(OnlineRetail[[#This Row],[InvoiceNo]],1)&lt;&gt;"C",OnlineRetail[[#This Row],[CustomerID]]&lt;&gt;""),"Yes","No")</f>
        <v>Yes</v>
      </c>
      <c r="J19438" s="4">
        <f>EOMONTH(OnlineRetail[[#This Row],[InvoiceDate]],-1)+1</f>
        <v>40848</v>
      </c>
      <c r="K19438" s="6">
        <f>OnlineRetail[[#This Row],[Quantity]]*OnlineRetail[[#This Row],[UnitPrice]]</f>
        <v>71.400000000000006</v>
      </c>
      <c r="L19438" t="str">
        <f t="shared" si="303"/>
        <v>12511|Nov-2011</v>
      </c>
    </row>
    <row r="19439" spans="1:12">
      <c r="A19439">
        <v>550584</v>
      </c>
      <c r="B19439" t="s">
        <v>210</v>
      </c>
      <c r="C19439" t="s">
        <v>29</v>
      </c>
      <c r="D19439">
        <v>20</v>
      </c>
      <c r="E19439" s="1">
        <v>40869.589583333327</v>
      </c>
      <c r="F19439">
        <v>1.65</v>
      </c>
      <c r="G19439">
        <v>14052</v>
      </c>
      <c r="H19439" t="s">
        <v>10</v>
      </c>
      <c r="I19439" t="str">
        <f>IF(AND(LEFT(OnlineRetail[[#This Row],[InvoiceNo]],1)&lt;&gt;"C",OnlineRetail[[#This Row],[CustomerID]]&lt;&gt;""),"Yes","No")</f>
        <v>Yes</v>
      </c>
      <c r="J19439" s="4">
        <f>EOMONTH(OnlineRetail[[#This Row],[InvoiceDate]],-1)+1</f>
        <v>40848</v>
      </c>
      <c r="K19439" s="6">
        <f>OnlineRetail[[#This Row],[Quantity]]*OnlineRetail[[#This Row],[UnitPrice]]</f>
        <v>33</v>
      </c>
      <c r="L19439" t="str">
        <f t="shared" si="303"/>
        <v>14052|Nov-2011</v>
      </c>
    </row>
    <row r="19440" spans="1:12">
      <c r="A19440">
        <v>551401</v>
      </c>
      <c r="B19440" t="s">
        <v>119</v>
      </c>
      <c r="C19440" t="s">
        <v>29</v>
      </c>
      <c r="D19440">
        <v>14</v>
      </c>
      <c r="E19440" s="1">
        <v>40869.591666666667</v>
      </c>
      <c r="F19440">
        <v>4.95</v>
      </c>
      <c r="G19440">
        <v>13549</v>
      </c>
      <c r="H19440" t="s">
        <v>10</v>
      </c>
      <c r="I19440" t="str">
        <f>IF(AND(LEFT(OnlineRetail[[#This Row],[InvoiceNo]],1)&lt;&gt;"C",OnlineRetail[[#This Row],[CustomerID]]&lt;&gt;""),"Yes","No")</f>
        <v>Yes</v>
      </c>
      <c r="J19440" s="4">
        <f>EOMONTH(OnlineRetail[[#This Row],[InvoiceDate]],-1)+1</f>
        <v>40848</v>
      </c>
      <c r="K19440" s="6">
        <f>OnlineRetail[[#This Row],[Quantity]]*OnlineRetail[[#This Row],[UnitPrice]]</f>
        <v>69.3</v>
      </c>
      <c r="L19440" t="str">
        <f t="shared" si="303"/>
        <v>13549|Nov-2011</v>
      </c>
    </row>
    <row r="19441" spans="1:12">
      <c r="A19441">
        <v>548706</v>
      </c>
      <c r="B19441" t="s">
        <v>96</v>
      </c>
      <c r="C19441" t="s">
        <v>29</v>
      </c>
      <c r="D19441">
        <v>1</v>
      </c>
      <c r="E19441" s="1">
        <v>40869.59375</v>
      </c>
      <c r="F19441">
        <v>3.39</v>
      </c>
      <c r="G19441">
        <v>13233</v>
      </c>
      <c r="H19441" t="s">
        <v>10</v>
      </c>
      <c r="I19441" t="str">
        <f>IF(AND(LEFT(OnlineRetail[[#This Row],[InvoiceNo]],1)&lt;&gt;"C",OnlineRetail[[#This Row],[CustomerID]]&lt;&gt;""),"Yes","No")</f>
        <v>Yes</v>
      </c>
      <c r="J19441" s="4">
        <f>EOMONTH(OnlineRetail[[#This Row],[InvoiceDate]],-1)+1</f>
        <v>40848</v>
      </c>
      <c r="K19441" s="6">
        <f>OnlineRetail[[#This Row],[Quantity]]*OnlineRetail[[#This Row],[UnitPrice]]</f>
        <v>3.39</v>
      </c>
      <c r="L19441" t="str">
        <f t="shared" si="303"/>
        <v>13233|Nov-2011</v>
      </c>
    </row>
    <row r="19442" spans="1:12">
      <c r="A19442">
        <v>555497</v>
      </c>
      <c r="B19442" t="s">
        <v>133</v>
      </c>
      <c r="C19442" t="s">
        <v>9</v>
      </c>
      <c r="D19442">
        <v>12</v>
      </c>
      <c r="E19442" s="1">
        <v>40869.59652777778</v>
      </c>
      <c r="F19442">
        <v>1.25</v>
      </c>
      <c r="G19442">
        <v>13065</v>
      </c>
      <c r="H19442" t="s">
        <v>10</v>
      </c>
      <c r="I19442" t="str">
        <f>IF(AND(LEFT(OnlineRetail[[#This Row],[InvoiceNo]],1)&lt;&gt;"C",OnlineRetail[[#This Row],[CustomerID]]&lt;&gt;""),"Yes","No")</f>
        <v>Yes</v>
      </c>
      <c r="J19442" s="4">
        <f>EOMONTH(OnlineRetail[[#This Row],[InvoiceDate]],-1)+1</f>
        <v>40848</v>
      </c>
      <c r="K19442" s="6">
        <f>OnlineRetail[[#This Row],[Quantity]]*OnlineRetail[[#This Row],[UnitPrice]]</f>
        <v>15</v>
      </c>
      <c r="L19442" t="str">
        <f t="shared" si="303"/>
        <v>13065|Nov-2011</v>
      </c>
    </row>
    <row r="19443" spans="1:12">
      <c r="A19443">
        <v>553651</v>
      </c>
      <c r="B19443" t="s">
        <v>162</v>
      </c>
      <c r="C19443" t="s">
        <v>42</v>
      </c>
      <c r="D19443">
        <v>4</v>
      </c>
      <c r="E19443" s="1">
        <v>40869.598611111112</v>
      </c>
      <c r="F19443">
        <v>4.95</v>
      </c>
      <c r="G19443">
        <v>13239</v>
      </c>
      <c r="H19443" t="s">
        <v>10</v>
      </c>
      <c r="I19443" t="str">
        <f>IF(AND(LEFT(OnlineRetail[[#This Row],[InvoiceNo]],1)&lt;&gt;"C",OnlineRetail[[#This Row],[CustomerID]]&lt;&gt;""),"Yes","No")</f>
        <v>Yes</v>
      </c>
      <c r="J19443" s="4">
        <f>EOMONTH(OnlineRetail[[#This Row],[InvoiceDate]],-1)+1</f>
        <v>40848</v>
      </c>
      <c r="K19443" s="6">
        <f>OnlineRetail[[#This Row],[Quantity]]*OnlineRetail[[#This Row],[UnitPrice]]</f>
        <v>19.8</v>
      </c>
      <c r="L19443" t="str">
        <f t="shared" si="303"/>
        <v>13239|Nov-2011</v>
      </c>
    </row>
    <row r="19444" spans="1:12">
      <c r="A19444">
        <v>536636</v>
      </c>
      <c r="B19444" t="s">
        <v>252</v>
      </c>
      <c r="C19444" t="s">
        <v>48</v>
      </c>
      <c r="D19444">
        <v>16</v>
      </c>
      <c r="E19444" s="1">
        <v>40869.599999999999</v>
      </c>
      <c r="F19444">
        <v>4.25</v>
      </c>
      <c r="G19444">
        <v>13918</v>
      </c>
      <c r="H19444" t="s">
        <v>10</v>
      </c>
      <c r="I19444" t="str">
        <f>IF(AND(LEFT(OnlineRetail[[#This Row],[InvoiceNo]],1)&lt;&gt;"C",OnlineRetail[[#This Row],[CustomerID]]&lt;&gt;""),"Yes","No")</f>
        <v>Yes</v>
      </c>
      <c r="J19444" s="4">
        <f>EOMONTH(OnlineRetail[[#This Row],[InvoiceDate]],-1)+1</f>
        <v>40848</v>
      </c>
      <c r="K19444" s="6">
        <f>OnlineRetail[[#This Row],[Quantity]]*OnlineRetail[[#This Row],[UnitPrice]]</f>
        <v>68</v>
      </c>
      <c r="L19444" t="str">
        <f t="shared" si="303"/>
        <v>13918|Nov-2011</v>
      </c>
    </row>
    <row r="19445" spans="1:12">
      <c r="A19445">
        <v>543588</v>
      </c>
      <c r="B19445" t="s">
        <v>34</v>
      </c>
      <c r="C19445" t="s">
        <v>19</v>
      </c>
      <c r="D19445">
        <v>12</v>
      </c>
      <c r="E19445" s="1">
        <v>40869.60833333333</v>
      </c>
      <c r="F19445">
        <v>2.1</v>
      </c>
      <c r="G19445">
        <v>13099</v>
      </c>
      <c r="H19445" t="s">
        <v>10</v>
      </c>
      <c r="I19445" t="str">
        <f>IF(AND(LEFT(OnlineRetail[[#This Row],[InvoiceNo]],1)&lt;&gt;"C",OnlineRetail[[#This Row],[CustomerID]]&lt;&gt;""),"Yes","No")</f>
        <v>Yes</v>
      </c>
      <c r="J19445" s="4">
        <f>EOMONTH(OnlineRetail[[#This Row],[InvoiceDate]],-1)+1</f>
        <v>40848</v>
      </c>
      <c r="K19445" s="6">
        <f>OnlineRetail[[#This Row],[Quantity]]*OnlineRetail[[#This Row],[UnitPrice]]</f>
        <v>25.200000000000003</v>
      </c>
      <c r="L19445" t="str">
        <f t="shared" si="303"/>
        <v>13099|Nov-2011</v>
      </c>
    </row>
    <row r="19446" spans="1:12">
      <c r="A19446">
        <v>554237</v>
      </c>
      <c r="B19446" t="s">
        <v>281</v>
      </c>
      <c r="C19446" t="s">
        <v>40</v>
      </c>
      <c r="D19446">
        <v>16</v>
      </c>
      <c r="E19446" s="1">
        <v>40869.621527777781</v>
      </c>
      <c r="F19446">
        <v>1.65</v>
      </c>
      <c r="G19446">
        <v>14012</v>
      </c>
      <c r="H19446" t="s">
        <v>10</v>
      </c>
      <c r="I19446" t="str">
        <f>IF(AND(LEFT(OnlineRetail[[#This Row],[InvoiceNo]],1)&lt;&gt;"C",OnlineRetail[[#This Row],[CustomerID]]&lt;&gt;""),"Yes","No")</f>
        <v>Yes</v>
      </c>
      <c r="J19446" s="4">
        <f>EOMONTH(OnlineRetail[[#This Row],[InvoiceDate]],-1)+1</f>
        <v>40848</v>
      </c>
      <c r="K19446" s="6">
        <f>OnlineRetail[[#This Row],[Quantity]]*OnlineRetail[[#This Row],[UnitPrice]]</f>
        <v>26.4</v>
      </c>
      <c r="L19446" t="str">
        <f t="shared" si="303"/>
        <v>14012|Nov-2011</v>
      </c>
    </row>
    <row r="19447" spans="1:12">
      <c r="A19447">
        <v>542427</v>
      </c>
      <c r="B19447" t="s">
        <v>235</v>
      </c>
      <c r="C19447" t="s">
        <v>29</v>
      </c>
      <c r="D19447">
        <v>7</v>
      </c>
      <c r="E19447" s="1">
        <v>40869.638888888891</v>
      </c>
      <c r="F19447">
        <v>3.39</v>
      </c>
      <c r="G19447">
        <v>13484</v>
      </c>
      <c r="H19447" t="s">
        <v>10</v>
      </c>
      <c r="I19447" t="str">
        <f>IF(AND(LEFT(OnlineRetail[[#This Row],[InvoiceNo]],1)&lt;&gt;"C",OnlineRetail[[#This Row],[CustomerID]]&lt;&gt;""),"Yes","No")</f>
        <v>Yes</v>
      </c>
      <c r="J19447" s="4">
        <f>EOMONTH(OnlineRetail[[#This Row],[InvoiceDate]],-1)+1</f>
        <v>40848</v>
      </c>
      <c r="K19447" s="6">
        <f>OnlineRetail[[#This Row],[Quantity]]*OnlineRetail[[#This Row],[UnitPrice]]</f>
        <v>23.73</v>
      </c>
      <c r="L19447" t="str">
        <f t="shared" si="303"/>
        <v>13484|Nov-2011</v>
      </c>
    </row>
    <row r="19448" spans="1:12">
      <c r="A19448">
        <v>549725</v>
      </c>
      <c r="B19448" t="s">
        <v>135</v>
      </c>
      <c r="C19448" t="s">
        <v>83</v>
      </c>
      <c r="D19448">
        <v>16</v>
      </c>
      <c r="E19448" s="1">
        <v>40869.655555555553</v>
      </c>
      <c r="F19448">
        <v>2.5499999999999998</v>
      </c>
      <c r="G19448">
        <v>13030</v>
      </c>
      <c r="H19448" t="s">
        <v>10</v>
      </c>
      <c r="I19448" t="str">
        <f>IF(AND(LEFT(OnlineRetail[[#This Row],[InvoiceNo]],1)&lt;&gt;"C",OnlineRetail[[#This Row],[CustomerID]]&lt;&gt;""),"Yes","No")</f>
        <v>Yes</v>
      </c>
      <c r="J19448" s="4">
        <f>EOMONTH(OnlineRetail[[#This Row],[InvoiceDate]],-1)+1</f>
        <v>40848</v>
      </c>
      <c r="K19448" s="6">
        <f>OnlineRetail[[#This Row],[Quantity]]*OnlineRetail[[#This Row],[UnitPrice]]</f>
        <v>40.799999999999997</v>
      </c>
      <c r="L19448" t="str">
        <f t="shared" si="303"/>
        <v>13030|Nov-2011</v>
      </c>
    </row>
    <row r="19449" spans="1:12">
      <c r="A19449">
        <v>541138</v>
      </c>
      <c r="B19449" t="s">
        <v>105</v>
      </c>
      <c r="C19449" t="s">
        <v>14</v>
      </c>
      <c r="D19449">
        <v>24</v>
      </c>
      <c r="E19449" s="1">
        <v>40869.677083333343</v>
      </c>
      <c r="F19449">
        <v>5.95</v>
      </c>
      <c r="G19449">
        <v>12893</v>
      </c>
      <c r="H19449" t="s">
        <v>10</v>
      </c>
      <c r="I19449" t="str">
        <f>IF(AND(LEFT(OnlineRetail[[#This Row],[InvoiceNo]],1)&lt;&gt;"C",OnlineRetail[[#This Row],[CustomerID]]&lt;&gt;""),"Yes","No")</f>
        <v>Yes</v>
      </c>
      <c r="J19449" s="4">
        <f>EOMONTH(OnlineRetail[[#This Row],[InvoiceDate]],-1)+1</f>
        <v>40848</v>
      </c>
      <c r="K19449" s="6">
        <f>OnlineRetail[[#This Row],[Quantity]]*OnlineRetail[[#This Row],[UnitPrice]]</f>
        <v>142.80000000000001</v>
      </c>
      <c r="L19449" t="str">
        <f t="shared" si="303"/>
        <v>12893|Nov-2011</v>
      </c>
    </row>
    <row r="19450" spans="1:12">
      <c r="A19450">
        <v>553999</v>
      </c>
      <c r="B19450" t="s">
        <v>58</v>
      </c>
      <c r="C19450" t="s">
        <v>9</v>
      </c>
      <c r="D19450">
        <v>4</v>
      </c>
      <c r="E19450" s="1">
        <v>40869.683333333327</v>
      </c>
      <c r="F19450">
        <v>7.95</v>
      </c>
      <c r="G19450">
        <v>14184</v>
      </c>
      <c r="H19450" t="s">
        <v>126</v>
      </c>
      <c r="I19450" t="str">
        <f>IF(AND(LEFT(OnlineRetail[[#This Row],[InvoiceNo]],1)&lt;&gt;"C",OnlineRetail[[#This Row],[CustomerID]]&lt;&gt;""),"Yes","No")</f>
        <v>Yes</v>
      </c>
      <c r="J19450" s="4">
        <f>EOMONTH(OnlineRetail[[#This Row],[InvoiceDate]],-1)+1</f>
        <v>40848</v>
      </c>
      <c r="K19450" s="6">
        <f>OnlineRetail[[#This Row],[Quantity]]*OnlineRetail[[#This Row],[UnitPrice]]</f>
        <v>31.8</v>
      </c>
      <c r="L19450" t="str">
        <f t="shared" si="303"/>
        <v>14184|Nov-2011</v>
      </c>
    </row>
    <row r="19451" spans="1:12">
      <c r="A19451">
        <v>539445</v>
      </c>
      <c r="B19451" t="s">
        <v>197</v>
      </c>
      <c r="C19451" t="s">
        <v>39</v>
      </c>
      <c r="D19451">
        <v>20</v>
      </c>
      <c r="E19451" s="1">
        <v>40869.686111111107</v>
      </c>
      <c r="F19451">
        <v>4.95</v>
      </c>
      <c r="G19451">
        <v>14079</v>
      </c>
      <c r="H19451" t="s">
        <v>36</v>
      </c>
      <c r="I19451" t="str">
        <f>IF(AND(LEFT(OnlineRetail[[#This Row],[InvoiceNo]],1)&lt;&gt;"C",OnlineRetail[[#This Row],[CustomerID]]&lt;&gt;""),"Yes","No")</f>
        <v>Yes</v>
      </c>
      <c r="J19451" s="4">
        <f>EOMONTH(OnlineRetail[[#This Row],[InvoiceDate]],-1)+1</f>
        <v>40848</v>
      </c>
      <c r="K19451" s="6">
        <f>OnlineRetail[[#This Row],[Quantity]]*OnlineRetail[[#This Row],[UnitPrice]]</f>
        <v>99</v>
      </c>
      <c r="L19451" t="str">
        <f t="shared" si="303"/>
        <v>14079|Nov-2011</v>
      </c>
    </row>
    <row r="19452" spans="1:12">
      <c r="A19452">
        <v>550762</v>
      </c>
      <c r="B19452" t="s">
        <v>254</v>
      </c>
      <c r="C19452" t="s">
        <v>48</v>
      </c>
      <c r="D19452">
        <v>6</v>
      </c>
      <c r="E19452" s="1">
        <v>40869.6875</v>
      </c>
      <c r="F19452">
        <v>0.85</v>
      </c>
      <c r="G19452">
        <v>13426</v>
      </c>
      <c r="H19452" t="s">
        <v>10</v>
      </c>
      <c r="I19452" t="str">
        <f>IF(AND(LEFT(OnlineRetail[[#This Row],[InvoiceNo]],1)&lt;&gt;"C",OnlineRetail[[#This Row],[CustomerID]]&lt;&gt;""),"Yes","No")</f>
        <v>Yes</v>
      </c>
      <c r="J19452" s="4">
        <f>EOMONTH(OnlineRetail[[#This Row],[InvoiceDate]],-1)+1</f>
        <v>40848</v>
      </c>
      <c r="K19452" s="6">
        <f>OnlineRetail[[#This Row],[Quantity]]*OnlineRetail[[#This Row],[UnitPrice]]</f>
        <v>5.0999999999999996</v>
      </c>
      <c r="L19452" t="str">
        <f t="shared" si="303"/>
        <v>13426|Nov-2011</v>
      </c>
    </row>
    <row r="19453" spans="1:12">
      <c r="A19453">
        <v>547373</v>
      </c>
      <c r="B19453" t="s">
        <v>26</v>
      </c>
      <c r="C19453" t="s">
        <v>29</v>
      </c>
      <c r="D19453">
        <v>16</v>
      </c>
      <c r="E19453" s="1">
        <v>40869.692361111112</v>
      </c>
      <c r="F19453">
        <v>1.65</v>
      </c>
      <c r="G19453">
        <v>12983</v>
      </c>
      <c r="H19453" t="s">
        <v>10</v>
      </c>
      <c r="I19453" t="str">
        <f>IF(AND(LEFT(OnlineRetail[[#This Row],[InvoiceNo]],1)&lt;&gt;"C",OnlineRetail[[#This Row],[CustomerID]]&lt;&gt;""),"Yes","No")</f>
        <v>Yes</v>
      </c>
      <c r="J19453" s="4">
        <f>EOMONTH(OnlineRetail[[#This Row],[InvoiceDate]],-1)+1</f>
        <v>40848</v>
      </c>
      <c r="K19453" s="6">
        <f>OnlineRetail[[#This Row],[Quantity]]*OnlineRetail[[#This Row],[UnitPrice]]</f>
        <v>26.4</v>
      </c>
      <c r="L19453" t="str">
        <f t="shared" si="303"/>
        <v>12983|Nov-2011</v>
      </c>
    </row>
    <row r="19454" spans="1:12">
      <c r="A19454">
        <v>541037</v>
      </c>
      <c r="B19454" t="s">
        <v>84</v>
      </c>
      <c r="C19454" t="s">
        <v>21</v>
      </c>
      <c r="D19454">
        <v>19</v>
      </c>
      <c r="E19454" s="1">
        <v>40869.694444444453</v>
      </c>
      <c r="F19454">
        <v>2.1</v>
      </c>
      <c r="G19454">
        <v>13493</v>
      </c>
      <c r="H19454" t="s">
        <v>22</v>
      </c>
      <c r="I19454" t="str">
        <f>IF(AND(LEFT(OnlineRetail[[#This Row],[InvoiceNo]],1)&lt;&gt;"C",OnlineRetail[[#This Row],[CustomerID]]&lt;&gt;""),"Yes","No")</f>
        <v>Yes</v>
      </c>
      <c r="J19454" s="4">
        <f>EOMONTH(OnlineRetail[[#This Row],[InvoiceDate]],-1)+1</f>
        <v>40848</v>
      </c>
      <c r="K19454" s="6">
        <f>OnlineRetail[[#This Row],[Quantity]]*OnlineRetail[[#This Row],[UnitPrice]]</f>
        <v>39.9</v>
      </c>
      <c r="L19454" t="str">
        <f t="shared" si="303"/>
        <v>13493|Nov-2011</v>
      </c>
    </row>
    <row r="19455" spans="1:12">
      <c r="A19455">
        <v>538476</v>
      </c>
      <c r="B19455" t="s">
        <v>161</v>
      </c>
      <c r="C19455" t="s">
        <v>53</v>
      </c>
      <c r="D19455">
        <v>11</v>
      </c>
      <c r="E19455" s="1">
        <v>40869.70416666667</v>
      </c>
      <c r="F19455">
        <v>7.95</v>
      </c>
      <c r="G19455">
        <v>13728</v>
      </c>
      <c r="H19455" t="s">
        <v>10</v>
      </c>
      <c r="I19455" t="str">
        <f>IF(AND(LEFT(OnlineRetail[[#This Row],[InvoiceNo]],1)&lt;&gt;"C",OnlineRetail[[#This Row],[CustomerID]]&lt;&gt;""),"Yes","No")</f>
        <v>Yes</v>
      </c>
      <c r="J19455" s="4">
        <f>EOMONTH(OnlineRetail[[#This Row],[InvoiceDate]],-1)+1</f>
        <v>40848</v>
      </c>
      <c r="K19455" s="6">
        <f>OnlineRetail[[#This Row],[Quantity]]*OnlineRetail[[#This Row],[UnitPrice]]</f>
        <v>87.45</v>
      </c>
      <c r="L19455" t="str">
        <f t="shared" si="303"/>
        <v>13728|Nov-2011</v>
      </c>
    </row>
    <row r="19456" spans="1:12">
      <c r="A19456">
        <v>545557</v>
      </c>
      <c r="B19456" t="s">
        <v>147</v>
      </c>
      <c r="C19456" t="s">
        <v>21</v>
      </c>
      <c r="D19456">
        <v>13</v>
      </c>
      <c r="E19456" s="1">
        <v>40869.706250000003</v>
      </c>
      <c r="F19456">
        <v>2.5499999999999998</v>
      </c>
      <c r="G19456">
        <v>13627</v>
      </c>
      <c r="H19456" t="s">
        <v>10</v>
      </c>
      <c r="I19456" t="str">
        <f>IF(AND(LEFT(OnlineRetail[[#This Row],[InvoiceNo]],1)&lt;&gt;"C",OnlineRetail[[#This Row],[CustomerID]]&lt;&gt;""),"Yes","No")</f>
        <v>Yes</v>
      </c>
      <c r="J19456" s="4">
        <f>EOMONTH(OnlineRetail[[#This Row],[InvoiceDate]],-1)+1</f>
        <v>40848</v>
      </c>
      <c r="K19456" s="6">
        <f>OnlineRetail[[#This Row],[Quantity]]*OnlineRetail[[#This Row],[UnitPrice]]</f>
        <v>33.15</v>
      </c>
      <c r="L19456" t="str">
        <f t="shared" si="303"/>
        <v>13627|Nov-2011</v>
      </c>
    </row>
    <row r="19457" spans="1:12">
      <c r="A19457">
        <v>543194</v>
      </c>
      <c r="B19457" t="s">
        <v>99</v>
      </c>
      <c r="C19457" t="s">
        <v>21</v>
      </c>
      <c r="D19457">
        <v>7</v>
      </c>
      <c r="E19457" s="1">
        <v>40869.711111111108</v>
      </c>
      <c r="F19457">
        <v>5.95</v>
      </c>
      <c r="G19457">
        <v>13469</v>
      </c>
      <c r="H19457" t="s">
        <v>10</v>
      </c>
      <c r="I19457" t="str">
        <f>IF(AND(LEFT(OnlineRetail[[#This Row],[InvoiceNo]],1)&lt;&gt;"C",OnlineRetail[[#This Row],[CustomerID]]&lt;&gt;""),"Yes","No")</f>
        <v>Yes</v>
      </c>
      <c r="J19457" s="4">
        <f>EOMONTH(OnlineRetail[[#This Row],[InvoiceDate]],-1)+1</f>
        <v>40848</v>
      </c>
      <c r="K19457" s="6">
        <f>OnlineRetail[[#This Row],[Quantity]]*OnlineRetail[[#This Row],[UnitPrice]]</f>
        <v>41.65</v>
      </c>
      <c r="L19457" t="str">
        <f t="shared" si="303"/>
        <v>13469|Nov-2011</v>
      </c>
    </row>
    <row r="19458" spans="1:12">
      <c r="A19458">
        <v>543767</v>
      </c>
      <c r="B19458" t="s">
        <v>65</v>
      </c>
      <c r="C19458" t="s">
        <v>83</v>
      </c>
      <c r="D19458">
        <v>20</v>
      </c>
      <c r="E19458" s="1">
        <v>40869.718055555553</v>
      </c>
      <c r="F19458">
        <v>2.5499999999999998</v>
      </c>
      <c r="G19458">
        <v>14160</v>
      </c>
      <c r="H19458" t="s">
        <v>10</v>
      </c>
      <c r="I19458" t="str">
        <f>IF(AND(LEFT(OnlineRetail[[#This Row],[InvoiceNo]],1)&lt;&gt;"C",OnlineRetail[[#This Row],[CustomerID]]&lt;&gt;""),"Yes","No")</f>
        <v>Yes</v>
      </c>
      <c r="J19458" s="4">
        <f>EOMONTH(OnlineRetail[[#This Row],[InvoiceDate]],-1)+1</f>
        <v>40848</v>
      </c>
      <c r="K19458" s="6">
        <f>OnlineRetail[[#This Row],[Quantity]]*OnlineRetail[[#This Row],[UnitPrice]]</f>
        <v>51</v>
      </c>
      <c r="L19458" t="str">
        <f t="shared" ref="L19458:L19521" si="304">IF(I19458="Yes",G19458&amp;"|"&amp;TEXT(J19458,"mmm-yyyy"),"")</f>
        <v>14160|Nov-2011</v>
      </c>
    </row>
    <row r="19459" spans="1:12">
      <c r="A19459">
        <v>542772</v>
      </c>
      <c r="B19459" t="s">
        <v>154</v>
      </c>
      <c r="C19459" t="s">
        <v>39</v>
      </c>
      <c r="D19459">
        <v>24</v>
      </c>
      <c r="E19459" s="1">
        <v>40869.72152777778</v>
      </c>
      <c r="F19459">
        <v>5.95</v>
      </c>
      <c r="G19459">
        <v>12628</v>
      </c>
      <c r="H19459" t="s">
        <v>10</v>
      </c>
      <c r="I19459" t="str">
        <f>IF(AND(LEFT(OnlineRetail[[#This Row],[InvoiceNo]],1)&lt;&gt;"C",OnlineRetail[[#This Row],[CustomerID]]&lt;&gt;""),"Yes","No")</f>
        <v>Yes</v>
      </c>
      <c r="J19459" s="4">
        <f>EOMONTH(OnlineRetail[[#This Row],[InvoiceDate]],-1)+1</f>
        <v>40848</v>
      </c>
      <c r="K19459" s="6">
        <f>OnlineRetail[[#This Row],[Quantity]]*OnlineRetail[[#This Row],[UnitPrice]]</f>
        <v>142.80000000000001</v>
      </c>
      <c r="L19459" t="str">
        <f t="shared" si="304"/>
        <v>12628|Nov-2011</v>
      </c>
    </row>
    <row r="19460" spans="1:12">
      <c r="A19460">
        <v>538244</v>
      </c>
      <c r="B19460" t="s">
        <v>278</v>
      </c>
      <c r="C19460" t="s">
        <v>72</v>
      </c>
      <c r="D19460">
        <v>13</v>
      </c>
      <c r="E19460" s="1">
        <v>40869.730555555558</v>
      </c>
      <c r="F19460">
        <v>1.25</v>
      </c>
      <c r="G19460">
        <v>12610</v>
      </c>
      <c r="H19460" t="s">
        <v>10</v>
      </c>
      <c r="I19460" t="str">
        <f>IF(AND(LEFT(OnlineRetail[[#This Row],[InvoiceNo]],1)&lt;&gt;"C",OnlineRetail[[#This Row],[CustomerID]]&lt;&gt;""),"Yes","No")</f>
        <v>Yes</v>
      </c>
      <c r="J19460" s="4">
        <f>EOMONTH(OnlineRetail[[#This Row],[InvoiceDate]],-1)+1</f>
        <v>40848</v>
      </c>
      <c r="K19460" s="6">
        <f>OnlineRetail[[#This Row],[Quantity]]*OnlineRetail[[#This Row],[UnitPrice]]</f>
        <v>16.25</v>
      </c>
      <c r="L19460" t="str">
        <f t="shared" si="304"/>
        <v>12610|Nov-2011</v>
      </c>
    </row>
    <row r="19461" spans="1:12">
      <c r="A19461">
        <v>551485</v>
      </c>
      <c r="B19461" t="s">
        <v>251</v>
      </c>
      <c r="C19461" t="s">
        <v>16</v>
      </c>
      <c r="D19461">
        <v>16</v>
      </c>
      <c r="E19461" s="1">
        <v>40869.737500000003</v>
      </c>
      <c r="F19461">
        <v>3.39</v>
      </c>
      <c r="G19461">
        <v>14004</v>
      </c>
      <c r="H19461" t="s">
        <v>10</v>
      </c>
      <c r="I19461" t="str">
        <f>IF(AND(LEFT(OnlineRetail[[#This Row],[InvoiceNo]],1)&lt;&gt;"C",OnlineRetail[[#This Row],[CustomerID]]&lt;&gt;""),"Yes","No")</f>
        <v>Yes</v>
      </c>
      <c r="J19461" s="4">
        <f>EOMONTH(OnlineRetail[[#This Row],[InvoiceDate]],-1)+1</f>
        <v>40848</v>
      </c>
      <c r="K19461" s="6">
        <f>OnlineRetail[[#This Row],[Quantity]]*OnlineRetail[[#This Row],[UnitPrice]]</f>
        <v>54.24</v>
      </c>
      <c r="L19461" t="str">
        <f t="shared" si="304"/>
        <v>14004|Nov-2011</v>
      </c>
    </row>
    <row r="19462" spans="1:12" hidden="1">
      <c r="A19462" t="s">
        <v>457</v>
      </c>
      <c r="B19462" t="s">
        <v>155</v>
      </c>
      <c r="C19462" t="s">
        <v>39</v>
      </c>
      <c r="D19462">
        <v>22</v>
      </c>
      <c r="E19462" s="1">
        <v>40869.738194444442</v>
      </c>
      <c r="F19462">
        <v>1.65</v>
      </c>
      <c r="G19462">
        <v>13464</v>
      </c>
      <c r="H19462" t="s">
        <v>10</v>
      </c>
      <c r="I19462" t="str">
        <f>IF(AND(LEFT(OnlineRetail[[#This Row],[InvoiceNo]],1)&lt;&gt;"C",OnlineRetail[[#This Row],[CustomerID]]&lt;&gt;""),"Yes","No")</f>
        <v>No</v>
      </c>
      <c r="J19462" s="4">
        <f>EOMONTH(OnlineRetail[[#This Row],[InvoiceDate]],-1)+1</f>
        <v>40848</v>
      </c>
      <c r="K19462" s="6">
        <f>OnlineRetail[[#This Row],[Quantity]]*OnlineRetail[[#This Row],[UnitPrice]]</f>
        <v>36.299999999999997</v>
      </c>
      <c r="L19462" t="str">
        <f t="shared" si="304"/>
        <v/>
      </c>
    </row>
    <row r="19463" spans="1:12">
      <c r="A19463">
        <v>544499</v>
      </c>
      <c r="B19463" t="s">
        <v>63</v>
      </c>
      <c r="C19463" t="s">
        <v>27</v>
      </c>
      <c r="D19463">
        <v>24</v>
      </c>
      <c r="E19463" s="1">
        <v>40869.738888888889</v>
      </c>
      <c r="F19463">
        <v>4.95</v>
      </c>
      <c r="G19463">
        <v>14118</v>
      </c>
      <c r="H19463" t="s">
        <v>10</v>
      </c>
      <c r="I19463" t="str">
        <f>IF(AND(LEFT(OnlineRetail[[#This Row],[InvoiceNo]],1)&lt;&gt;"C",OnlineRetail[[#This Row],[CustomerID]]&lt;&gt;""),"Yes","No")</f>
        <v>Yes</v>
      </c>
      <c r="J19463" s="4">
        <f>EOMONTH(OnlineRetail[[#This Row],[InvoiceDate]],-1)+1</f>
        <v>40848</v>
      </c>
      <c r="K19463" s="6">
        <f>OnlineRetail[[#This Row],[Quantity]]*OnlineRetail[[#This Row],[UnitPrice]]</f>
        <v>118.80000000000001</v>
      </c>
      <c r="L19463" t="str">
        <f t="shared" si="304"/>
        <v>14118|Nov-2011</v>
      </c>
    </row>
    <row r="19464" spans="1:12">
      <c r="A19464">
        <v>550580</v>
      </c>
      <c r="B19464" t="s">
        <v>15</v>
      </c>
      <c r="C19464" t="s">
        <v>72</v>
      </c>
      <c r="D19464">
        <v>7</v>
      </c>
      <c r="E19464" s="1">
        <v>40869.739583333343</v>
      </c>
      <c r="F19464">
        <v>2.5499999999999998</v>
      </c>
      <c r="G19464">
        <v>13758</v>
      </c>
      <c r="H19464" t="s">
        <v>10</v>
      </c>
      <c r="I19464" t="str">
        <f>IF(AND(LEFT(OnlineRetail[[#This Row],[InvoiceNo]],1)&lt;&gt;"C",OnlineRetail[[#This Row],[CustomerID]]&lt;&gt;""),"Yes","No")</f>
        <v>Yes</v>
      </c>
      <c r="J19464" s="4">
        <f>EOMONTH(OnlineRetail[[#This Row],[InvoiceDate]],-1)+1</f>
        <v>40848</v>
      </c>
      <c r="K19464" s="6">
        <f>OnlineRetail[[#This Row],[Quantity]]*OnlineRetail[[#This Row],[UnitPrice]]</f>
        <v>17.849999999999998</v>
      </c>
      <c r="L19464" t="str">
        <f t="shared" si="304"/>
        <v>13758|Nov-2011</v>
      </c>
    </row>
    <row r="19465" spans="1:12">
      <c r="A19465">
        <v>539472</v>
      </c>
      <c r="B19465" t="s">
        <v>252</v>
      </c>
      <c r="C19465" t="s">
        <v>48</v>
      </c>
      <c r="D19465">
        <v>18</v>
      </c>
      <c r="E19465" s="1">
        <v>40869.741666666669</v>
      </c>
      <c r="F19465">
        <v>3.39</v>
      </c>
      <c r="G19465">
        <v>12622</v>
      </c>
      <c r="H19465" t="s">
        <v>10</v>
      </c>
      <c r="I19465" t="str">
        <f>IF(AND(LEFT(OnlineRetail[[#This Row],[InvoiceNo]],1)&lt;&gt;"C",OnlineRetail[[#This Row],[CustomerID]]&lt;&gt;""),"Yes","No")</f>
        <v>Yes</v>
      </c>
      <c r="J19465" s="4">
        <f>EOMONTH(OnlineRetail[[#This Row],[InvoiceDate]],-1)+1</f>
        <v>40848</v>
      </c>
      <c r="K19465" s="6">
        <f>OnlineRetail[[#This Row],[Quantity]]*OnlineRetail[[#This Row],[UnitPrice]]</f>
        <v>61.02</v>
      </c>
      <c r="L19465" t="str">
        <f t="shared" si="304"/>
        <v>12622|Nov-2011</v>
      </c>
    </row>
    <row r="19466" spans="1:12">
      <c r="A19466">
        <v>537983</v>
      </c>
      <c r="B19466" t="s">
        <v>52</v>
      </c>
      <c r="C19466" t="s">
        <v>72</v>
      </c>
      <c r="D19466">
        <v>13</v>
      </c>
      <c r="E19466" s="1">
        <v>40869.746527777781</v>
      </c>
      <c r="F19466">
        <v>4.25</v>
      </c>
      <c r="G19466">
        <v>13043</v>
      </c>
      <c r="H19466" t="s">
        <v>10</v>
      </c>
      <c r="I19466" t="str">
        <f>IF(AND(LEFT(OnlineRetail[[#This Row],[InvoiceNo]],1)&lt;&gt;"C",OnlineRetail[[#This Row],[CustomerID]]&lt;&gt;""),"Yes","No")</f>
        <v>Yes</v>
      </c>
      <c r="J19466" s="4">
        <f>EOMONTH(OnlineRetail[[#This Row],[InvoiceDate]],-1)+1</f>
        <v>40848</v>
      </c>
      <c r="K19466" s="6">
        <f>OnlineRetail[[#This Row],[Quantity]]*OnlineRetail[[#This Row],[UnitPrice]]</f>
        <v>55.25</v>
      </c>
      <c r="L19466" t="str">
        <f t="shared" si="304"/>
        <v>13043|Nov-2011</v>
      </c>
    </row>
    <row r="19467" spans="1:12">
      <c r="A19467">
        <v>554881</v>
      </c>
      <c r="B19467" t="s">
        <v>120</v>
      </c>
      <c r="C19467" t="s">
        <v>24</v>
      </c>
      <c r="D19467">
        <v>10</v>
      </c>
      <c r="E19467" s="1">
        <v>40869.747916666667</v>
      </c>
      <c r="F19467">
        <v>0.85</v>
      </c>
      <c r="G19467">
        <v>13789</v>
      </c>
      <c r="H19467" t="s">
        <v>10</v>
      </c>
      <c r="I19467" t="str">
        <f>IF(AND(LEFT(OnlineRetail[[#This Row],[InvoiceNo]],1)&lt;&gt;"C",OnlineRetail[[#This Row],[CustomerID]]&lt;&gt;""),"Yes","No")</f>
        <v>Yes</v>
      </c>
      <c r="J19467" s="4">
        <f>EOMONTH(OnlineRetail[[#This Row],[InvoiceDate]],-1)+1</f>
        <v>40848</v>
      </c>
      <c r="K19467" s="6">
        <f>OnlineRetail[[#This Row],[Quantity]]*OnlineRetail[[#This Row],[UnitPrice]]</f>
        <v>8.5</v>
      </c>
      <c r="L19467" t="str">
        <f t="shared" si="304"/>
        <v>13789|Nov-2011</v>
      </c>
    </row>
    <row r="19468" spans="1:12">
      <c r="A19468">
        <v>553738</v>
      </c>
      <c r="B19468" t="s">
        <v>296</v>
      </c>
      <c r="C19468" t="s">
        <v>50</v>
      </c>
      <c r="D19468">
        <v>21</v>
      </c>
      <c r="E19468" s="1">
        <v>40869.763194444437</v>
      </c>
      <c r="F19468">
        <v>3.39</v>
      </c>
      <c r="G19468">
        <v>13539</v>
      </c>
      <c r="H19468" t="s">
        <v>10</v>
      </c>
      <c r="I19468" t="str">
        <f>IF(AND(LEFT(OnlineRetail[[#This Row],[InvoiceNo]],1)&lt;&gt;"C",OnlineRetail[[#This Row],[CustomerID]]&lt;&gt;""),"Yes","No")</f>
        <v>Yes</v>
      </c>
      <c r="J19468" s="4">
        <f>EOMONTH(OnlineRetail[[#This Row],[InvoiceDate]],-1)+1</f>
        <v>40848</v>
      </c>
      <c r="K19468" s="6">
        <f>OnlineRetail[[#This Row],[Quantity]]*OnlineRetail[[#This Row],[UnitPrice]]</f>
        <v>71.19</v>
      </c>
      <c r="L19468" t="str">
        <f t="shared" si="304"/>
        <v>13539|Nov-2011</v>
      </c>
    </row>
    <row r="19469" spans="1:12">
      <c r="A19469">
        <v>548128</v>
      </c>
      <c r="B19469" t="s">
        <v>183</v>
      </c>
      <c r="C19469" t="s">
        <v>27</v>
      </c>
      <c r="D19469">
        <v>5</v>
      </c>
      <c r="E19469" s="1">
        <v>40869.76458333333</v>
      </c>
      <c r="F19469">
        <v>7.95</v>
      </c>
      <c r="G19469">
        <v>13809</v>
      </c>
      <c r="H19469" t="s">
        <v>10</v>
      </c>
      <c r="I19469" t="str">
        <f>IF(AND(LEFT(OnlineRetail[[#This Row],[InvoiceNo]],1)&lt;&gt;"C",OnlineRetail[[#This Row],[CustomerID]]&lt;&gt;""),"Yes","No")</f>
        <v>Yes</v>
      </c>
      <c r="J19469" s="4">
        <f>EOMONTH(OnlineRetail[[#This Row],[InvoiceDate]],-1)+1</f>
        <v>40848</v>
      </c>
      <c r="K19469" s="6">
        <f>OnlineRetail[[#This Row],[Quantity]]*OnlineRetail[[#This Row],[UnitPrice]]</f>
        <v>39.75</v>
      </c>
      <c r="L19469" t="str">
        <f t="shared" si="304"/>
        <v>13809|Nov-2011</v>
      </c>
    </row>
    <row r="19470" spans="1:12">
      <c r="A19470">
        <v>540399</v>
      </c>
      <c r="B19470" t="s">
        <v>51</v>
      </c>
      <c r="C19470" t="s">
        <v>16</v>
      </c>
      <c r="D19470">
        <v>13</v>
      </c>
      <c r="E19470" s="1">
        <v>40869.765972222223</v>
      </c>
      <c r="F19470">
        <v>4.95</v>
      </c>
      <c r="G19470">
        <v>12871</v>
      </c>
      <c r="H19470" t="s">
        <v>10</v>
      </c>
      <c r="I19470" t="str">
        <f>IF(AND(LEFT(OnlineRetail[[#This Row],[InvoiceNo]],1)&lt;&gt;"C",OnlineRetail[[#This Row],[CustomerID]]&lt;&gt;""),"Yes","No")</f>
        <v>Yes</v>
      </c>
      <c r="J19470" s="4">
        <f>EOMONTH(OnlineRetail[[#This Row],[InvoiceDate]],-1)+1</f>
        <v>40848</v>
      </c>
      <c r="K19470" s="6">
        <f>OnlineRetail[[#This Row],[Quantity]]*OnlineRetail[[#This Row],[UnitPrice]]</f>
        <v>64.350000000000009</v>
      </c>
      <c r="L19470" t="str">
        <f t="shared" si="304"/>
        <v>12871|Nov-2011</v>
      </c>
    </row>
    <row r="19471" spans="1:12">
      <c r="A19471">
        <v>541252</v>
      </c>
      <c r="B19471" t="s">
        <v>54</v>
      </c>
      <c r="C19471" t="s">
        <v>48</v>
      </c>
      <c r="D19471">
        <v>13</v>
      </c>
      <c r="E19471" s="1">
        <v>40869.765972222223</v>
      </c>
      <c r="F19471">
        <v>0.85</v>
      </c>
      <c r="G19471">
        <v>13766</v>
      </c>
      <c r="H19471" t="s">
        <v>25</v>
      </c>
      <c r="I19471" t="str">
        <f>IF(AND(LEFT(OnlineRetail[[#This Row],[InvoiceNo]],1)&lt;&gt;"C",OnlineRetail[[#This Row],[CustomerID]]&lt;&gt;""),"Yes","No")</f>
        <v>Yes</v>
      </c>
      <c r="J19471" s="4">
        <f>EOMONTH(OnlineRetail[[#This Row],[InvoiceDate]],-1)+1</f>
        <v>40848</v>
      </c>
      <c r="K19471" s="6">
        <f>OnlineRetail[[#This Row],[Quantity]]*OnlineRetail[[#This Row],[UnitPrice]]</f>
        <v>11.049999999999999</v>
      </c>
      <c r="L19471" t="str">
        <f t="shared" si="304"/>
        <v>13766|Nov-2011</v>
      </c>
    </row>
    <row r="19472" spans="1:12">
      <c r="A19472">
        <v>537288</v>
      </c>
      <c r="B19472" t="s">
        <v>193</v>
      </c>
      <c r="C19472" t="s">
        <v>53</v>
      </c>
      <c r="D19472">
        <v>1</v>
      </c>
      <c r="E19472" s="1">
        <v>40869.775694444441</v>
      </c>
      <c r="F19472">
        <v>0.85</v>
      </c>
      <c r="G19472">
        <v>14054</v>
      </c>
      <c r="H19472" t="s">
        <v>10</v>
      </c>
      <c r="I19472" t="str">
        <f>IF(AND(LEFT(OnlineRetail[[#This Row],[InvoiceNo]],1)&lt;&gt;"C",OnlineRetail[[#This Row],[CustomerID]]&lt;&gt;""),"Yes","No")</f>
        <v>Yes</v>
      </c>
      <c r="J19472" s="4">
        <f>EOMONTH(OnlineRetail[[#This Row],[InvoiceDate]],-1)+1</f>
        <v>40848</v>
      </c>
      <c r="K19472" s="6">
        <f>OnlineRetail[[#This Row],[Quantity]]*OnlineRetail[[#This Row],[UnitPrice]]</f>
        <v>0.85</v>
      </c>
      <c r="L19472" t="str">
        <f t="shared" si="304"/>
        <v>14054|Nov-2011</v>
      </c>
    </row>
    <row r="19473" spans="1:12">
      <c r="A19473">
        <v>553073</v>
      </c>
      <c r="B19473" t="s">
        <v>38</v>
      </c>
      <c r="C19473" t="s">
        <v>27</v>
      </c>
      <c r="D19473">
        <v>12</v>
      </c>
      <c r="E19473" s="1">
        <v>40869.779166666667</v>
      </c>
      <c r="F19473">
        <v>2.5499999999999998</v>
      </c>
      <c r="G19473">
        <v>12899</v>
      </c>
      <c r="H19473" t="s">
        <v>10</v>
      </c>
      <c r="I19473" t="str">
        <f>IF(AND(LEFT(OnlineRetail[[#This Row],[InvoiceNo]],1)&lt;&gt;"C",OnlineRetail[[#This Row],[CustomerID]]&lt;&gt;""),"Yes","No")</f>
        <v>Yes</v>
      </c>
      <c r="J19473" s="4">
        <f>EOMONTH(OnlineRetail[[#This Row],[InvoiceDate]],-1)+1</f>
        <v>40848</v>
      </c>
      <c r="K19473" s="6">
        <f>OnlineRetail[[#This Row],[Quantity]]*OnlineRetail[[#This Row],[UnitPrice]]</f>
        <v>30.599999999999998</v>
      </c>
      <c r="L19473" t="str">
        <f t="shared" si="304"/>
        <v>12899|Nov-2011</v>
      </c>
    </row>
    <row r="19474" spans="1:12">
      <c r="A19474">
        <v>540975</v>
      </c>
      <c r="B19474" t="s">
        <v>263</v>
      </c>
      <c r="C19474" t="s">
        <v>21</v>
      </c>
      <c r="D19474">
        <v>12</v>
      </c>
      <c r="E19474" s="1">
        <v>40869.783333333333</v>
      </c>
      <c r="F19474">
        <v>0.85</v>
      </c>
      <c r="G19474">
        <v>13443</v>
      </c>
      <c r="H19474" t="s">
        <v>10</v>
      </c>
      <c r="I19474" t="str">
        <f>IF(AND(LEFT(OnlineRetail[[#This Row],[InvoiceNo]],1)&lt;&gt;"C",OnlineRetail[[#This Row],[CustomerID]]&lt;&gt;""),"Yes","No")</f>
        <v>Yes</v>
      </c>
      <c r="J19474" s="4">
        <f>EOMONTH(OnlineRetail[[#This Row],[InvoiceDate]],-1)+1</f>
        <v>40848</v>
      </c>
      <c r="K19474" s="6">
        <f>OnlineRetail[[#This Row],[Quantity]]*OnlineRetail[[#This Row],[UnitPrice]]</f>
        <v>10.199999999999999</v>
      </c>
      <c r="L19474" t="str">
        <f t="shared" si="304"/>
        <v>13443|Nov-2011</v>
      </c>
    </row>
    <row r="19475" spans="1:12">
      <c r="A19475">
        <v>553001</v>
      </c>
      <c r="B19475" t="s">
        <v>288</v>
      </c>
      <c r="C19475" t="s">
        <v>39</v>
      </c>
      <c r="D19475">
        <v>22</v>
      </c>
      <c r="E19475" s="1">
        <v>40869.78402777778</v>
      </c>
      <c r="F19475">
        <v>1.25</v>
      </c>
      <c r="G19475">
        <v>13984</v>
      </c>
      <c r="H19475" t="s">
        <v>10</v>
      </c>
      <c r="I19475" t="str">
        <f>IF(AND(LEFT(OnlineRetail[[#This Row],[InvoiceNo]],1)&lt;&gt;"C",OnlineRetail[[#This Row],[CustomerID]]&lt;&gt;""),"Yes","No")</f>
        <v>Yes</v>
      </c>
      <c r="J19475" s="4">
        <f>EOMONTH(OnlineRetail[[#This Row],[InvoiceDate]],-1)+1</f>
        <v>40848</v>
      </c>
      <c r="K19475" s="6">
        <f>OnlineRetail[[#This Row],[Quantity]]*OnlineRetail[[#This Row],[UnitPrice]]</f>
        <v>27.5</v>
      </c>
      <c r="L19475" t="str">
        <f t="shared" si="304"/>
        <v>13984|Nov-2011</v>
      </c>
    </row>
    <row r="19476" spans="1:12">
      <c r="A19476">
        <v>540273</v>
      </c>
      <c r="B19476" t="s">
        <v>197</v>
      </c>
      <c r="C19476" t="s">
        <v>48</v>
      </c>
      <c r="D19476">
        <v>20</v>
      </c>
      <c r="E19476" s="1">
        <v>40869.802777777782</v>
      </c>
      <c r="F19476">
        <v>1.25</v>
      </c>
      <c r="G19476">
        <v>13875</v>
      </c>
      <c r="H19476" t="s">
        <v>10</v>
      </c>
      <c r="I19476" t="str">
        <f>IF(AND(LEFT(OnlineRetail[[#This Row],[InvoiceNo]],1)&lt;&gt;"C",OnlineRetail[[#This Row],[CustomerID]]&lt;&gt;""),"Yes","No")</f>
        <v>Yes</v>
      </c>
      <c r="J19476" s="4">
        <f>EOMONTH(OnlineRetail[[#This Row],[InvoiceDate]],-1)+1</f>
        <v>40848</v>
      </c>
      <c r="K19476" s="6">
        <f>OnlineRetail[[#This Row],[Quantity]]*OnlineRetail[[#This Row],[UnitPrice]]</f>
        <v>25</v>
      </c>
      <c r="L19476" t="str">
        <f t="shared" si="304"/>
        <v>13875|Nov-2011</v>
      </c>
    </row>
    <row r="19477" spans="1:12">
      <c r="A19477">
        <v>540183</v>
      </c>
      <c r="B19477" t="s">
        <v>43</v>
      </c>
      <c r="C19477" t="s">
        <v>50</v>
      </c>
      <c r="D19477">
        <v>19</v>
      </c>
      <c r="E19477" s="1">
        <v>40869.810416666667</v>
      </c>
      <c r="F19477">
        <v>0.85</v>
      </c>
      <c r="G19477">
        <v>13642</v>
      </c>
      <c r="H19477" t="s">
        <v>10</v>
      </c>
      <c r="I19477" t="str">
        <f>IF(AND(LEFT(OnlineRetail[[#This Row],[InvoiceNo]],1)&lt;&gt;"C",OnlineRetail[[#This Row],[CustomerID]]&lt;&gt;""),"Yes","No")</f>
        <v>Yes</v>
      </c>
      <c r="J19477" s="4">
        <f>EOMONTH(OnlineRetail[[#This Row],[InvoiceDate]],-1)+1</f>
        <v>40848</v>
      </c>
      <c r="K19477" s="6">
        <f>OnlineRetail[[#This Row],[Quantity]]*OnlineRetail[[#This Row],[UnitPrice]]</f>
        <v>16.149999999999999</v>
      </c>
      <c r="L19477" t="str">
        <f t="shared" si="304"/>
        <v>13642|Nov-2011</v>
      </c>
    </row>
    <row r="19478" spans="1:12">
      <c r="A19478">
        <v>543426</v>
      </c>
      <c r="B19478" t="s">
        <v>170</v>
      </c>
      <c r="C19478" t="s">
        <v>16</v>
      </c>
      <c r="D19478">
        <v>13</v>
      </c>
      <c r="E19478" s="1">
        <v>40869.822222222218</v>
      </c>
      <c r="F19478">
        <v>5.95</v>
      </c>
      <c r="G19478">
        <v>12437</v>
      </c>
      <c r="H19478" t="s">
        <v>10</v>
      </c>
      <c r="I19478" t="str">
        <f>IF(AND(LEFT(OnlineRetail[[#This Row],[InvoiceNo]],1)&lt;&gt;"C",OnlineRetail[[#This Row],[CustomerID]]&lt;&gt;""),"Yes","No")</f>
        <v>Yes</v>
      </c>
      <c r="J19478" s="4">
        <f>EOMONTH(OnlineRetail[[#This Row],[InvoiceDate]],-1)+1</f>
        <v>40848</v>
      </c>
      <c r="K19478" s="6">
        <f>OnlineRetail[[#This Row],[Quantity]]*OnlineRetail[[#This Row],[UnitPrice]]</f>
        <v>77.350000000000009</v>
      </c>
      <c r="L19478" t="str">
        <f t="shared" si="304"/>
        <v>12437|Nov-2011</v>
      </c>
    </row>
    <row r="19479" spans="1:12">
      <c r="A19479">
        <v>541870</v>
      </c>
      <c r="B19479" t="s">
        <v>240</v>
      </c>
      <c r="C19479" t="s">
        <v>9</v>
      </c>
      <c r="D19479">
        <v>23</v>
      </c>
      <c r="E19479" s="1">
        <v>40870.334027777782</v>
      </c>
      <c r="F19479">
        <v>2.1</v>
      </c>
      <c r="G19479">
        <v>13726</v>
      </c>
      <c r="H19479" t="s">
        <v>10</v>
      </c>
      <c r="I19479" t="str">
        <f>IF(AND(LEFT(OnlineRetail[[#This Row],[InvoiceNo]],1)&lt;&gt;"C",OnlineRetail[[#This Row],[CustomerID]]&lt;&gt;""),"Yes","No")</f>
        <v>Yes</v>
      </c>
      <c r="J19479" s="4">
        <f>EOMONTH(OnlineRetail[[#This Row],[InvoiceDate]],-1)+1</f>
        <v>40848</v>
      </c>
      <c r="K19479" s="6">
        <f>OnlineRetail[[#This Row],[Quantity]]*OnlineRetail[[#This Row],[UnitPrice]]</f>
        <v>48.300000000000004</v>
      </c>
      <c r="L19479" t="str">
        <f t="shared" si="304"/>
        <v>13726|Nov-2011</v>
      </c>
    </row>
    <row r="19480" spans="1:12">
      <c r="A19480">
        <v>555074</v>
      </c>
      <c r="B19480" t="s">
        <v>18</v>
      </c>
      <c r="C19480" t="s">
        <v>24</v>
      </c>
      <c r="D19480">
        <v>15</v>
      </c>
      <c r="E19480" s="1">
        <v>40870.34652777778</v>
      </c>
      <c r="F19480">
        <v>7.95</v>
      </c>
      <c r="G19480">
        <v>13984</v>
      </c>
      <c r="H19480" t="s">
        <v>10</v>
      </c>
      <c r="I19480" t="str">
        <f>IF(AND(LEFT(OnlineRetail[[#This Row],[InvoiceNo]],1)&lt;&gt;"C",OnlineRetail[[#This Row],[CustomerID]]&lt;&gt;""),"Yes","No")</f>
        <v>Yes</v>
      </c>
      <c r="J19480" s="4">
        <f>EOMONTH(OnlineRetail[[#This Row],[InvoiceDate]],-1)+1</f>
        <v>40848</v>
      </c>
      <c r="K19480" s="6">
        <f>OnlineRetail[[#This Row],[Quantity]]*OnlineRetail[[#This Row],[UnitPrice]]</f>
        <v>119.25</v>
      </c>
      <c r="L19480" t="str">
        <f t="shared" si="304"/>
        <v>13984|Nov-2011</v>
      </c>
    </row>
    <row r="19481" spans="1:12">
      <c r="A19481">
        <v>536511</v>
      </c>
      <c r="B19481" t="s">
        <v>198</v>
      </c>
      <c r="C19481" t="s">
        <v>16</v>
      </c>
      <c r="D19481">
        <v>13</v>
      </c>
      <c r="E19481" s="1">
        <v>40870.34652777778</v>
      </c>
      <c r="F19481">
        <v>1.25</v>
      </c>
      <c r="G19481">
        <v>14246</v>
      </c>
      <c r="H19481" t="s">
        <v>10</v>
      </c>
      <c r="I19481" t="str">
        <f>IF(AND(LEFT(OnlineRetail[[#This Row],[InvoiceNo]],1)&lt;&gt;"C",OnlineRetail[[#This Row],[CustomerID]]&lt;&gt;""),"Yes","No")</f>
        <v>Yes</v>
      </c>
      <c r="J19481" s="4">
        <f>EOMONTH(OnlineRetail[[#This Row],[InvoiceDate]],-1)+1</f>
        <v>40848</v>
      </c>
      <c r="K19481" s="6">
        <f>OnlineRetail[[#This Row],[Quantity]]*OnlineRetail[[#This Row],[UnitPrice]]</f>
        <v>16.25</v>
      </c>
      <c r="L19481" t="str">
        <f t="shared" si="304"/>
        <v>14246|Nov-2011</v>
      </c>
    </row>
    <row r="19482" spans="1:12">
      <c r="A19482">
        <v>546195</v>
      </c>
      <c r="B19482" t="s">
        <v>299</v>
      </c>
      <c r="C19482" t="s">
        <v>53</v>
      </c>
      <c r="D19482">
        <v>22</v>
      </c>
      <c r="E19482" s="1">
        <v>40870.353472222218</v>
      </c>
      <c r="F19482">
        <v>4.95</v>
      </c>
      <c r="G19482">
        <v>13663</v>
      </c>
      <c r="H19482" t="s">
        <v>10</v>
      </c>
      <c r="I19482" t="str">
        <f>IF(AND(LEFT(OnlineRetail[[#This Row],[InvoiceNo]],1)&lt;&gt;"C",OnlineRetail[[#This Row],[CustomerID]]&lt;&gt;""),"Yes","No")</f>
        <v>Yes</v>
      </c>
      <c r="J19482" s="4">
        <f>EOMONTH(OnlineRetail[[#This Row],[InvoiceDate]],-1)+1</f>
        <v>40848</v>
      </c>
      <c r="K19482" s="6">
        <f>OnlineRetail[[#This Row],[Quantity]]*OnlineRetail[[#This Row],[UnitPrice]]</f>
        <v>108.9</v>
      </c>
      <c r="L19482" t="str">
        <f t="shared" si="304"/>
        <v>13663|Nov-2011</v>
      </c>
    </row>
    <row r="19483" spans="1:12">
      <c r="A19483">
        <v>553321</v>
      </c>
      <c r="B19483" t="s">
        <v>276</v>
      </c>
      <c r="C19483" t="s">
        <v>19</v>
      </c>
      <c r="D19483">
        <v>6</v>
      </c>
      <c r="E19483" s="1">
        <v>40870.357638888891</v>
      </c>
      <c r="F19483">
        <v>1.25</v>
      </c>
      <c r="G19483">
        <v>13802</v>
      </c>
      <c r="H19483" t="s">
        <v>10</v>
      </c>
      <c r="I19483" t="str">
        <f>IF(AND(LEFT(OnlineRetail[[#This Row],[InvoiceNo]],1)&lt;&gt;"C",OnlineRetail[[#This Row],[CustomerID]]&lt;&gt;""),"Yes","No")</f>
        <v>Yes</v>
      </c>
      <c r="J19483" s="4">
        <f>EOMONTH(OnlineRetail[[#This Row],[InvoiceDate]],-1)+1</f>
        <v>40848</v>
      </c>
      <c r="K19483" s="6">
        <f>OnlineRetail[[#This Row],[Quantity]]*OnlineRetail[[#This Row],[UnitPrice]]</f>
        <v>7.5</v>
      </c>
      <c r="L19483" t="str">
        <f t="shared" si="304"/>
        <v>13802|Nov-2011</v>
      </c>
    </row>
    <row r="19484" spans="1:12">
      <c r="A19484">
        <v>552161</v>
      </c>
      <c r="B19484" t="s">
        <v>99</v>
      </c>
      <c r="C19484" t="s">
        <v>42</v>
      </c>
      <c r="D19484">
        <v>21</v>
      </c>
      <c r="E19484" s="1">
        <v>40870.364583333343</v>
      </c>
      <c r="F19484">
        <v>5.95</v>
      </c>
      <c r="G19484">
        <v>12735</v>
      </c>
      <c r="H19484" t="s">
        <v>10</v>
      </c>
      <c r="I19484" t="str">
        <f>IF(AND(LEFT(OnlineRetail[[#This Row],[InvoiceNo]],1)&lt;&gt;"C",OnlineRetail[[#This Row],[CustomerID]]&lt;&gt;""),"Yes","No")</f>
        <v>Yes</v>
      </c>
      <c r="J19484" s="4">
        <f>EOMONTH(OnlineRetail[[#This Row],[InvoiceDate]],-1)+1</f>
        <v>40848</v>
      </c>
      <c r="K19484" s="6">
        <f>OnlineRetail[[#This Row],[Quantity]]*OnlineRetail[[#This Row],[UnitPrice]]</f>
        <v>124.95</v>
      </c>
      <c r="L19484" t="str">
        <f t="shared" si="304"/>
        <v>12735|Nov-2011</v>
      </c>
    </row>
    <row r="19485" spans="1:12">
      <c r="A19485">
        <v>550959</v>
      </c>
      <c r="B19485" t="s">
        <v>270</v>
      </c>
      <c r="C19485" t="s">
        <v>16</v>
      </c>
      <c r="D19485">
        <v>20</v>
      </c>
      <c r="E19485" s="1">
        <v>40870.367361111108</v>
      </c>
      <c r="F19485">
        <v>3.39</v>
      </c>
      <c r="G19485">
        <v>14309</v>
      </c>
      <c r="H19485" t="s">
        <v>10</v>
      </c>
      <c r="I19485" t="str">
        <f>IF(AND(LEFT(OnlineRetail[[#This Row],[InvoiceNo]],1)&lt;&gt;"C",OnlineRetail[[#This Row],[CustomerID]]&lt;&gt;""),"Yes","No")</f>
        <v>Yes</v>
      </c>
      <c r="J19485" s="4">
        <f>EOMONTH(OnlineRetail[[#This Row],[InvoiceDate]],-1)+1</f>
        <v>40848</v>
      </c>
      <c r="K19485" s="6">
        <f>OnlineRetail[[#This Row],[Quantity]]*OnlineRetail[[#This Row],[UnitPrice]]</f>
        <v>67.8</v>
      </c>
      <c r="L19485" t="str">
        <f t="shared" si="304"/>
        <v>14309|Nov-2011</v>
      </c>
    </row>
    <row r="19486" spans="1:12">
      <c r="A19486">
        <v>542124</v>
      </c>
      <c r="B19486" t="s">
        <v>206</v>
      </c>
      <c r="C19486" t="s">
        <v>39</v>
      </c>
      <c r="D19486">
        <v>1</v>
      </c>
      <c r="E19486" s="1">
        <v>40870.370138888888</v>
      </c>
      <c r="F19486">
        <v>2.1</v>
      </c>
      <c r="G19486">
        <v>12681</v>
      </c>
      <c r="H19486" t="s">
        <v>10</v>
      </c>
      <c r="I19486" t="str">
        <f>IF(AND(LEFT(OnlineRetail[[#This Row],[InvoiceNo]],1)&lt;&gt;"C",OnlineRetail[[#This Row],[CustomerID]]&lt;&gt;""),"Yes","No")</f>
        <v>Yes</v>
      </c>
      <c r="J19486" s="4">
        <f>EOMONTH(OnlineRetail[[#This Row],[InvoiceDate]],-1)+1</f>
        <v>40848</v>
      </c>
      <c r="K19486" s="6">
        <f>OnlineRetail[[#This Row],[Quantity]]*OnlineRetail[[#This Row],[UnitPrice]]</f>
        <v>2.1</v>
      </c>
      <c r="L19486" t="str">
        <f t="shared" si="304"/>
        <v>12681|Nov-2011</v>
      </c>
    </row>
    <row r="19487" spans="1:12">
      <c r="A19487">
        <v>547051</v>
      </c>
      <c r="B19487" t="s">
        <v>276</v>
      </c>
      <c r="C19487" t="s">
        <v>12</v>
      </c>
      <c r="D19487">
        <v>9</v>
      </c>
      <c r="E19487" s="1">
        <v>40870.376388888893</v>
      </c>
      <c r="F19487">
        <v>4.95</v>
      </c>
      <c r="G19487">
        <v>12459</v>
      </c>
      <c r="H19487" t="s">
        <v>10</v>
      </c>
      <c r="I19487" t="str">
        <f>IF(AND(LEFT(OnlineRetail[[#This Row],[InvoiceNo]],1)&lt;&gt;"C",OnlineRetail[[#This Row],[CustomerID]]&lt;&gt;""),"Yes","No")</f>
        <v>Yes</v>
      </c>
      <c r="J19487" s="4">
        <f>EOMONTH(OnlineRetail[[#This Row],[InvoiceDate]],-1)+1</f>
        <v>40848</v>
      </c>
      <c r="K19487" s="6">
        <f>OnlineRetail[[#This Row],[Quantity]]*OnlineRetail[[#This Row],[UnitPrice]]</f>
        <v>44.550000000000004</v>
      </c>
      <c r="L19487" t="str">
        <f t="shared" si="304"/>
        <v>12459|Nov-2011</v>
      </c>
    </row>
    <row r="19488" spans="1:12">
      <c r="A19488">
        <v>554546</v>
      </c>
      <c r="B19488" t="s">
        <v>194</v>
      </c>
      <c r="C19488" t="s">
        <v>40</v>
      </c>
      <c r="D19488">
        <v>9</v>
      </c>
      <c r="E19488" s="1">
        <v>40870.386805555558</v>
      </c>
      <c r="F19488">
        <v>0.85</v>
      </c>
      <c r="G19488">
        <v>12823</v>
      </c>
      <c r="H19488" t="s">
        <v>10</v>
      </c>
      <c r="I19488" t="str">
        <f>IF(AND(LEFT(OnlineRetail[[#This Row],[InvoiceNo]],1)&lt;&gt;"C",OnlineRetail[[#This Row],[CustomerID]]&lt;&gt;""),"Yes","No")</f>
        <v>Yes</v>
      </c>
      <c r="J19488" s="4">
        <f>EOMONTH(OnlineRetail[[#This Row],[InvoiceDate]],-1)+1</f>
        <v>40848</v>
      </c>
      <c r="K19488" s="6">
        <f>OnlineRetail[[#This Row],[Quantity]]*OnlineRetail[[#This Row],[UnitPrice]]</f>
        <v>7.6499999999999995</v>
      </c>
      <c r="L19488" t="str">
        <f t="shared" si="304"/>
        <v>12823|Nov-2011</v>
      </c>
    </row>
    <row r="19489" spans="1:12">
      <c r="A19489">
        <v>544874</v>
      </c>
      <c r="B19489" t="s">
        <v>26</v>
      </c>
      <c r="C19489" t="s">
        <v>46</v>
      </c>
      <c r="D19489">
        <v>5</v>
      </c>
      <c r="E19489" s="1">
        <v>40870.394444444442</v>
      </c>
      <c r="F19489">
        <v>9.9499999999999993</v>
      </c>
      <c r="G19489">
        <v>12388</v>
      </c>
      <c r="H19489" t="s">
        <v>10</v>
      </c>
      <c r="I19489" t="str">
        <f>IF(AND(LEFT(OnlineRetail[[#This Row],[InvoiceNo]],1)&lt;&gt;"C",OnlineRetail[[#This Row],[CustomerID]]&lt;&gt;""),"Yes","No")</f>
        <v>Yes</v>
      </c>
      <c r="J19489" s="4">
        <f>EOMONTH(OnlineRetail[[#This Row],[InvoiceDate]],-1)+1</f>
        <v>40848</v>
      </c>
      <c r="K19489" s="6">
        <f>OnlineRetail[[#This Row],[Quantity]]*OnlineRetail[[#This Row],[UnitPrice]]</f>
        <v>49.75</v>
      </c>
      <c r="L19489" t="str">
        <f t="shared" si="304"/>
        <v>12388|Nov-2011</v>
      </c>
    </row>
    <row r="19490" spans="1:12">
      <c r="A19490">
        <v>546433</v>
      </c>
      <c r="B19490" t="s">
        <v>261</v>
      </c>
      <c r="C19490" t="s">
        <v>33</v>
      </c>
      <c r="D19490">
        <v>15</v>
      </c>
      <c r="E19490" s="1">
        <v>40870.395138888889</v>
      </c>
      <c r="F19490">
        <v>4.95</v>
      </c>
      <c r="G19490">
        <v>13546</v>
      </c>
      <c r="H19490" t="s">
        <v>10</v>
      </c>
      <c r="I19490" t="str">
        <f>IF(AND(LEFT(OnlineRetail[[#This Row],[InvoiceNo]],1)&lt;&gt;"C",OnlineRetail[[#This Row],[CustomerID]]&lt;&gt;""),"Yes","No")</f>
        <v>Yes</v>
      </c>
      <c r="J19490" s="4">
        <f>EOMONTH(OnlineRetail[[#This Row],[InvoiceDate]],-1)+1</f>
        <v>40848</v>
      </c>
      <c r="K19490" s="6">
        <f>OnlineRetail[[#This Row],[Quantity]]*OnlineRetail[[#This Row],[UnitPrice]]</f>
        <v>74.25</v>
      </c>
      <c r="L19490" t="str">
        <f t="shared" si="304"/>
        <v>13546|Nov-2011</v>
      </c>
    </row>
    <row r="19491" spans="1:12">
      <c r="A19491">
        <v>555543</v>
      </c>
      <c r="B19491" t="s">
        <v>176</v>
      </c>
      <c r="C19491" t="s">
        <v>12</v>
      </c>
      <c r="D19491">
        <v>14</v>
      </c>
      <c r="E19491" s="1">
        <v>40870.408333333333</v>
      </c>
      <c r="F19491">
        <v>1.65</v>
      </c>
      <c r="G19491">
        <v>13981</v>
      </c>
      <c r="H19491" t="s">
        <v>10</v>
      </c>
      <c r="I19491" t="str">
        <f>IF(AND(LEFT(OnlineRetail[[#This Row],[InvoiceNo]],1)&lt;&gt;"C",OnlineRetail[[#This Row],[CustomerID]]&lt;&gt;""),"Yes","No")</f>
        <v>Yes</v>
      </c>
      <c r="J19491" s="4">
        <f>EOMONTH(OnlineRetail[[#This Row],[InvoiceDate]],-1)+1</f>
        <v>40848</v>
      </c>
      <c r="K19491" s="6">
        <f>OnlineRetail[[#This Row],[Quantity]]*OnlineRetail[[#This Row],[UnitPrice]]</f>
        <v>23.099999999999998</v>
      </c>
      <c r="L19491" t="str">
        <f t="shared" si="304"/>
        <v>13981|Nov-2011</v>
      </c>
    </row>
    <row r="19492" spans="1:12">
      <c r="A19492">
        <v>541308</v>
      </c>
      <c r="B19492" t="s">
        <v>43</v>
      </c>
      <c r="C19492" t="s">
        <v>53</v>
      </c>
      <c r="D19492">
        <v>15</v>
      </c>
      <c r="E19492" s="1">
        <v>40870.424305555563</v>
      </c>
      <c r="F19492">
        <v>7.95</v>
      </c>
      <c r="G19492">
        <v>12951</v>
      </c>
      <c r="H19492" t="s">
        <v>10</v>
      </c>
      <c r="I19492" t="str">
        <f>IF(AND(LEFT(OnlineRetail[[#This Row],[InvoiceNo]],1)&lt;&gt;"C",OnlineRetail[[#This Row],[CustomerID]]&lt;&gt;""),"Yes","No")</f>
        <v>Yes</v>
      </c>
      <c r="J19492" s="4">
        <f>EOMONTH(OnlineRetail[[#This Row],[InvoiceDate]],-1)+1</f>
        <v>40848</v>
      </c>
      <c r="K19492" s="6">
        <f>OnlineRetail[[#This Row],[Quantity]]*OnlineRetail[[#This Row],[UnitPrice]]</f>
        <v>119.25</v>
      </c>
      <c r="L19492" t="str">
        <f t="shared" si="304"/>
        <v>12951|Nov-2011</v>
      </c>
    </row>
    <row r="19493" spans="1:12" hidden="1">
      <c r="A19493">
        <v>549201</v>
      </c>
      <c r="B19493" t="s">
        <v>181</v>
      </c>
      <c r="C19493" t="s">
        <v>42</v>
      </c>
      <c r="D19493">
        <v>5</v>
      </c>
      <c r="E19493" s="1">
        <v>40870.425000000003</v>
      </c>
      <c r="F19493">
        <v>4.95</v>
      </c>
      <c r="H19493" t="s">
        <v>10</v>
      </c>
      <c r="I19493" t="str">
        <f>IF(AND(LEFT(OnlineRetail[[#This Row],[InvoiceNo]],1)&lt;&gt;"C",OnlineRetail[[#This Row],[CustomerID]]&lt;&gt;""),"Yes","No")</f>
        <v>No</v>
      </c>
      <c r="J19493" s="4">
        <f>EOMONTH(OnlineRetail[[#This Row],[InvoiceDate]],-1)+1</f>
        <v>40848</v>
      </c>
      <c r="K19493" s="6">
        <f>OnlineRetail[[#This Row],[Quantity]]*OnlineRetail[[#This Row],[UnitPrice]]</f>
        <v>24.75</v>
      </c>
      <c r="L19493" t="str">
        <f t="shared" si="304"/>
        <v/>
      </c>
    </row>
    <row r="19494" spans="1:12">
      <c r="A19494">
        <v>542755</v>
      </c>
      <c r="B19494" t="s">
        <v>75</v>
      </c>
      <c r="C19494" t="s">
        <v>24</v>
      </c>
      <c r="D19494">
        <v>5</v>
      </c>
      <c r="E19494" s="1">
        <v>40870.430555555547</v>
      </c>
      <c r="F19494">
        <v>3.39</v>
      </c>
      <c r="G19494">
        <v>13695</v>
      </c>
      <c r="H19494" t="s">
        <v>10</v>
      </c>
      <c r="I19494" t="str">
        <f>IF(AND(LEFT(OnlineRetail[[#This Row],[InvoiceNo]],1)&lt;&gt;"C",OnlineRetail[[#This Row],[CustomerID]]&lt;&gt;""),"Yes","No")</f>
        <v>Yes</v>
      </c>
      <c r="J19494" s="4">
        <f>EOMONTH(OnlineRetail[[#This Row],[InvoiceDate]],-1)+1</f>
        <v>40848</v>
      </c>
      <c r="K19494" s="6">
        <f>OnlineRetail[[#This Row],[Quantity]]*OnlineRetail[[#This Row],[UnitPrice]]</f>
        <v>16.95</v>
      </c>
      <c r="L19494" t="str">
        <f t="shared" si="304"/>
        <v>13695|Nov-2011</v>
      </c>
    </row>
    <row r="19495" spans="1:12">
      <c r="A19495">
        <v>550966</v>
      </c>
      <c r="B19495" t="s">
        <v>150</v>
      </c>
      <c r="C19495" t="s">
        <v>9</v>
      </c>
      <c r="D19495">
        <v>18</v>
      </c>
      <c r="E19495" s="1">
        <v>40870.431250000001</v>
      </c>
      <c r="F19495">
        <v>5.95</v>
      </c>
      <c r="G19495">
        <v>13311</v>
      </c>
      <c r="H19495" t="s">
        <v>31</v>
      </c>
      <c r="I19495" t="str">
        <f>IF(AND(LEFT(OnlineRetail[[#This Row],[InvoiceNo]],1)&lt;&gt;"C",OnlineRetail[[#This Row],[CustomerID]]&lt;&gt;""),"Yes","No")</f>
        <v>Yes</v>
      </c>
      <c r="J19495" s="4">
        <f>EOMONTH(OnlineRetail[[#This Row],[InvoiceDate]],-1)+1</f>
        <v>40848</v>
      </c>
      <c r="K19495" s="6">
        <f>OnlineRetail[[#This Row],[Quantity]]*OnlineRetail[[#This Row],[UnitPrice]]</f>
        <v>107.10000000000001</v>
      </c>
      <c r="L19495" t="str">
        <f t="shared" si="304"/>
        <v>13311|Nov-2011</v>
      </c>
    </row>
    <row r="19496" spans="1:12">
      <c r="A19496">
        <v>541428</v>
      </c>
      <c r="B19496" t="s">
        <v>140</v>
      </c>
      <c r="C19496" t="s">
        <v>24</v>
      </c>
      <c r="D19496">
        <v>20</v>
      </c>
      <c r="E19496" s="1">
        <v>40870.43472222222</v>
      </c>
      <c r="F19496">
        <v>4.95</v>
      </c>
      <c r="G19496">
        <v>13291</v>
      </c>
      <c r="H19496" t="s">
        <v>10</v>
      </c>
      <c r="I19496" t="str">
        <f>IF(AND(LEFT(OnlineRetail[[#This Row],[InvoiceNo]],1)&lt;&gt;"C",OnlineRetail[[#This Row],[CustomerID]]&lt;&gt;""),"Yes","No")</f>
        <v>Yes</v>
      </c>
      <c r="J19496" s="4">
        <f>EOMONTH(OnlineRetail[[#This Row],[InvoiceDate]],-1)+1</f>
        <v>40848</v>
      </c>
      <c r="K19496" s="6">
        <f>OnlineRetail[[#This Row],[Quantity]]*OnlineRetail[[#This Row],[UnitPrice]]</f>
        <v>99</v>
      </c>
      <c r="L19496" t="str">
        <f t="shared" si="304"/>
        <v>13291|Nov-2011</v>
      </c>
    </row>
    <row r="19497" spans="1:12">
      <c r="A19497">
        <v>538154</v>
      </c>
      <c r="B19497" t="s">
        <v>118</v>
      </c>
      <c r="C19497" t="s">
        <v>50</v>
      </c>
      <c r="D19497">
        <v>10</v>
      </c>
      <c r="E19497" s="1">
        <v>40870.441666666673</v>
      </c>
      <c r="F19497">
        <v>5.95</v>
      </c>
      <c r="G19497">
        <v>13329</v>
      </c>
      <c r="H19497" t="s">
        <v>10</v>
      </c>
      <c r="I19497" t="str">
        <f>IF(AND(LEFT(OnlineRetail[[#This Row],[InvoiceNo]],1)&lt;&gt;"C",OnlineRetail[[#This Row],[CustomerID]]&lt;&gt;""),"Yes","No")</f>
        <v>Yes</v>
      </c>
      <c r="J19497" s="4">
        <f>EOMONTH(OnlineRetail[[#This Row],[InvoiceDate]],-1)+1</f>
        <v>40848</v>
      </c>
      <c r="K19497" s="6">
        <f>OnlineRetail[[#This Row],[Quantity]]*OnlineRetail[[#This Row],[UnitPrice]]</f>
        <v>59.5</v>
      </c>
      <c r="L19497" t="str">
        <f t="shared" si="304"/>
        <v>13329|Nov-2011</v>
      </c>
    </row>
    <row r="19498" spans="1:12">
      <c r="A19498">
        <v>556071</v>
      </c>
      <c r="B19498" t="s">
        <v>163</v>
      </c>
      <c r="C19498" t="s">
        <v>72</v>
      </c>
      <c r="D19498">
        <v>13</v>
      </c>
      <c r="E19498" s="1">
        <v>40870.456944444442</v>
      </c>
      <c r="F19498">
        <v>1.65</v>
      </c>
      <c r="G19498">
        <v>14102</v>
      </c>
      <c r="H19498" t="s">
        <v>10</v>
      </c>
      <c r="I19498" t="str">
        <f>IF(AND(LEFT(OnlineRetail[[#This Row],[InvoiceNo]],1)&lt;&gt;"C",OnlineRetail[[#This Row],[CustomerID]]&lt;&gt;""),"Yes","No")</f>
        <v>Yes</v>
      </c>
      <c r="J19498" s="4">
        <f>EOMONTH(OnlineRetail[[#This Row],[InvoiceDate]],-1)+1</f>
        <v>40848</v>
      </c>
      <c r="K19498" s="6">
        <f>OnlineRetail[[#This Row],[Quantity]]*OnlineRetail[[#This Row],[UnitPrice]]</f>
        <v>21.45</v>
      </c>
      <c r="L19498" t="str">
        <f t="shared" si="304"/>
        <v>14102|Nov-2011</v>
      </c>
    </row>
    <row r="19499" spans="1:12" hidden="1">
      <c r="A19499">
        <v>548909</v>
      </c>
      <c r="B19499" t="s">
        <v>132</v>
      </c>
      <c r="C19499" t="s">
        <v>62</v>
      </c>
      <c r="D19499">
        <v>13</v>
      </c>
      <c r="E19499" s="1">
        <v>40870.457638888889</v>
      </c>
      <c r="F19499">
        <v>2.1</v>
      </c>
      <c r="H19499" t="s">
        <v>10</v>
      </c>
      <c r="I19499" t="str">
        <f>IF(AND(LEFT(OnlineRetail[[#This Row],[InvoiceNo]],1)&lt;&gt;"C",OnlineRetail[[#This Row],[CustomerID]]&lt;&gt;""),"Yes","No")</f>
        <v>No</v>
      </c>
      <c r="J19499" s="4">
        <f>EOMONTH(OnlineRetail[[#This Row],[InvoiceDate]],-1)+1</f>
        <v>40848</v>
      </c>
      <c r="K19499" s="6">
        <f>OnlineRetail[[#This Row],[Quantity]]*OnlineRetail[[#This Row],[UnitPrice]]</f>
        <v>27.3</v>
      </c>
      <c r="L19499" t="str">
        <f t="shared" si="304"/>
        <v/>
      </c>
    </row>
    <row r="19500" spans="1:12">
      <c r="A19500">
        <v>538415</v>
      </c>
      <c r="B19500" t="s">
        <v>302</v>
      </c>
      <c r="C19500" t="s">
        <v>21</v>
      </c>
      <c r="D19500">
        <v>15</v>
      </c>
      <c r="E19500" s="1">
        <v>40870.460416666669</v>
      </c>
      <c r="F19500">
        <v>7.95</v>
      </c>
      <c r="G19500">
        <v>12976</v>
      </c>
      <c r="H19500" t="s">
        <v>10</v>
      </c>
      <c r="I19500" t="str">
        <f>IF(AND(LEFT(OnlineRetail[[#This Row],[InvoiceNo]],1)&lt;&gt;"C",OnlineRetail[[#This Row],[CustomerID]]&lt;&gt;""),"Yes","No")</f>
        <v>Yes</v>
      </c>
      <c r="J19500" s="4">
        <f>EOMONTH(OnlineRetail[[#This Row],[InvoiceDate]],-1)+1</f>
        <v>40848</v>
      </c>
      <c r="K19500" s="6">
        <f>OnlineRetail[[#This Row],[Quantity]]*OnlineRetail[[#This Row],[UnitPrice]]</f>
        <v>119.25</v>
      </c>
      <c r="L19500" t="str">
        <f t="shared" si="304"/>
        <v>12976|Nov-2011</v>
      </c>
    </row>
    <row r="19501" spans="1:12">
      <c r="A19501">
        <v>550163</v>
      </c>
      <c r="B19501" t="s">
        <v>108</v>
      </c>
      <c r="C19501" t="s">
        <v>33</v>
      </c>
      <c r="D19501">
        <v>10</v>
      </c>
      <c r="E19501" s="1">
        <v>40870.462500000001</v>
      </c>
      <c r="F19501">
        <v>4.95</v>
      </c>
      <c r="G19501">
        <v>13173</v>
      </c>
      <c r="H19501" t="s">
        <v>10</v>
      </c>
      <c r="I19501" t="str">
        <f>IF(AND(LEFT(OnlineRetail[[#This Row],[InvoiceNo]],1)&lt;&gt;"C",OnlineRetail[[#This Row],[CustomerID]]&lt;&gt;""),"Yes","No")</f>
        <v>Yes</v>
      </c>
      <c r="J19501" s="4">
        <f>EOMONTH(OnlineRetail[[#This Row],[InvoiceDate]],-1)+1</f>
        <v>40848</v>
      </c>
      <c r="K19501" s="6">
        <f>OnlineRetail[[#This Row],[Quantity]]*OnlineRetail[[#This Row],[UnitPrice]]</f>
        <v>49.5</v>
      </c>
      <c r="L19501" t="str">
        <f t="shared" si="304"/>
        <v>13173|Nov-2011</v>
      </c>
    </row>
    <row r="19502" spans="1:12">
      <c r="A19502">
        <v>547776</v>
      </c>
      <c r="B19502" t="s">
        <v>258</v>
      </c>
      <c r="C19502" t="s">
        <v>53</v>
      </c>
      <c r="D19502">
        <v>16</v>
      </c>
      <c r="E19502" s="1">
        <v>40870.462500000001</v>
      </c>
      <c r="F19502">
        <v>5.95</v>
      </c>
      <c r="G19502">
        <v>12866</v>
      </c>
      <c r="H19502" t="s">
        <v>10</v>
      </c>
      <c r="I19502" t="str">
        <f>IF(AND(LEFT(OnlineRetail[[#This Row],[InvoiceNo]],1)&lt;&gt;"C",OnlineRetail[[#This Row],[CustomerID]]&lt;&gt;""),"Yes","No")</f>
        <v>Yes</v>
      </c>
      <c r="J19502" s="4">
        <f>EOMONTH(OnlineRetail[[#This Row],[InvoiceDate]],-1)+1</f>
        <v>40848</v>
      </c>
      <c r="K19502" s="6">
        <f>OnlineRetail[[#This Row],[Quantity]]*OnlineRetail[[#This Row],[UnitPrice]]</f>
        <v>95.2</v>
      </c>
      <c r="L19502" t="str">
        <f t="shared" si="304"/>
        <v>12866|Nov-2011</v>
      </c>
    </row>
    <row r="19503" spans="1:12">
      <c r="A19503">
        <v>541013</v>
      </c>
      <c r="B19503" t="s">
        <v>259</v>
      </c>
      <c r="C19503" t="s">
        <v>50</v>
      </c>
      <c r="D19503">
        <v>10</v>
      </c>
      <c r="E19503" s="1">
        <v>40870.465277777781</v>
      </c>
      <c r="F19503">
        <v>2.1</v>
      </c>
      <c r="G19503">
        <v>12567</v>
      </c>
      <c r="H19503" t="s">
        <v>10</v>
      </c>
      <c r="I19503" t="str">
        <f>IF(AND(LEFT(OnlineRetail[[#This Row],[InvoiceNo]],1)&lt;&gt;"C",OnlineRetail[[#This Row],[CustomerID]]&lt;&gt;""),"Yes","No")</f>
        <v>Yes</v>
      </c>
      <c r="J19503" s="4">
        <f>EOMONTH(OnlineRetail[[#This Row],[InvoiceDate]],-1)+1</f>
        <v>40848</v>
      </c>
      <c r="K19503" s="6">
        <f>OnlineRetail[[#This Row],[Quantity]]*OnlineRetail[[#This Row],[UnitPrice]]</f>
        <v>21</v>
      </c>
      <c r="L19503" t="str">
        <f t="shared" si="304"/>
        <v>12567|Nov-2011</v>
      </c>
    </row>
    <row r="19504" spans="1:12">
      <c r="A19504">
        <v>553891</v>
      </c>
      <c r="B19504" t="s">
        <v>11</v>
      </c>
      <c r="C19504" t="s">
        <v>40</v>
      </c>
      <c r="D19504">
        <v>1</v>
      </c>
      <c r="E19504" s="1">
        <v>40870.469444444447</v>
      </c>
      <c r="F19504">
        <v>4.25</v>
      </c>
      <c r="G19504">
        <v>13300</v>
      </c>
      <c r="H19504" t="s">
        <v>36</v>
      </c>
      <c r="I19504" t="str">
        <f>IF(AND(LEFT(OnlineRetail[[#This Row],[InvoiceNo]],1)&lt;&gt;"C",OnlineRetail[[#This Row],[CustomerID]]&lt;&gt;""),"Yes","No")</f>
        <v>Yes</v>
      </c>
      <c r="J19504" s="4">
        <f>EOMONTH(OnlineRetail[[#This Row],[InvoiceDate]],-1)+1</f>
        <v>40848</v>
      </c>
      <c r="K19504" s="6">
        <f>OnlineRetail[[#This Row],[Quantity]]*OnlineRetail[[#This Row],[UnitPrice]]</f>
        <v>4.25</v>
      </c>
      <c r="L19504" t="str">
        <f t="shared" si="304"/>
        <v>13300|Nov-2011</v>
      </c>
    </row>
    <row r="19505" spans="1:12">
      <c r="A19505">
        <v>539797</v>
      </c>
      <c r="B19505" t="s">
        <v>205</v>
      </c>
      <c r="C19505" t="s">
        <v>53</v>
      </c>
      <c r="D19505">
        <v>11</v>
      </c>
      <c r="E19505" s="1">
        <v>40870.479166666657</v>
      </c>
      <c r="F19505">
        <v>2.5499999999999998</v>
      </c>
      <c r="G19505">
        <v>13994</v>
      </c>
      <c r="H19505" t="s">
        <v>10</v>
      </c>
      <c r="I19505" t="str">
        <f>IF(AND(LEFT(OnlineRetail[[#This Row],[InvoiceNo]],1)&lt;&gt;"C",OnlineRetail[[#This Row],[CustomerID]]&lt;&gt;""),"Yes","No")</f>
        <v>Yes</v>
      </c>
      <c r="J19505" s="4">
        <f>EOMONTH(OnlineRetail[[#This Row],[InvoiceDate]],-1)+1</f>
        <v>40848</v>
      </c>
      <c r="K19505" s="6">
        <f>OnlineRetail[[#This Row],[Quantity]]*OnlineRetail[[#This Row],[UnitPrice]]</f>
        <v>28.049999999999997</v>
      </c>
      <c r="L19505" t="str">
        <f t="shared" si="304"/>
        <v>13994|Nov-2011</v>
      </c>
    </row>
    <row r="19506" spans="1:12">
      <c r="A19506">
        <v>541238</v>
      </c>
      <c r="B19506" t="s">
        <v>281</v>
      </c>
      <c r="C19506" t="s">
        <v>21</v>
      </c>
      <c r="D19506">
        <v>12</v>
      </c>
      <c r="E19506" s="1">
        <v>40870.479861111111</v>
      </c>
      <c r="F19506">
        <v>4.95</v>
      </c>
      <c r="G19506">
        <v>13554</v>
      </c>
      <c r="H19506" t="s">
        <v>10</v>
      </c>
      <c r="I19506" t="str">
        <f>IF(AND(LEFT(OnlineRetail[[#This Row],[InvoiceNo]],1)&lt;&gt;"C",OnlineRetail[[#This Row],[CustomerID]]&lt;&gt;""),"Yes","No")</f>
        <v>Yes</v>
      </c>
      <c r="J19506" s="4">
        <f>EOMONTH(OnlineRetail[[#This Row],[InvoiceDate]],-1)+1</f>
        <v>40848</v>
      </c>
      <c r="K19506" s="6">
        <f>OnlineRetail[[#This Row],[Quantity]]*OnlineRetail[[#This Row],[UnitPrice]]</f>
        <v>59.400000000000006</v>
      </c>
      <c r="L19506" t="str">
        <f t="shared" si="304"/>
        <v>13554|Nov-2011</v>
      </c>
    </row>
    <row r="19507" spans="1:12">
      <c r="A19507">
        <v>552688</v>
      </c>
      <c r="B19507" t="s">
        <v>63</v>
      </c>
      <c r="C19507" t="s">
        <v>29</v>
      </c>
      <c r="D19507">
        <v>21</v>
      </c>
      <c r="E19507" s="1">
        <v>40870.481249999997</v>
      </c>
      <c r="F19507">
        <v>0.85</v>
      </c>
      <c r="G19507">
        <v>13464</v>
      </c>
      <c r="H19507" t="s">
        <v>10</v>
      </c>
      <c r="I19507" t="str">
        <f>IF(AND(LEFT(OnlineRetail[[#This Row],[InvoiceNo]],1)&lt;&gt;"C",OnlineRetail[[#This Row],[CustomerID]]&lt;&gt;""),"Yes","No")</f>
        <v>Yes</v>
      </c>
      <c r="J19507" s="4">
        <f>EOMONTH(OnlineRetail[[#This Row],[InvoiceDate]],-1)+1</f>
        <v>40848</v>
      </c>
      <c r="K19507" s="6">
        <f>OnlineRetail[[#This Row],[Quantity]]*OnlineRetail[[#This Row],[UnitPrice]]</f>
        <v>17.849999999999998</v>
      </c>
      <c r="L19507" t="str">
        <f t="shared" si="304"/>
        <v>13464|Nov-2011</v>
      </c>
    </row>
    <row r="19508" spans="1:12">
      <c r="A19508">
        <v>548301</v>
      </c>
      <c r="B19508" t="s">
        <v>258</v>
      </c>
      <c r="C19508" t="s">
        <v>50</v>
      </c>
      <c r="D19508">
        <v>6</v>
      </c>
      <c r="E19508" s="1">
        <v>40870.48541666667</v>
      </c>
      <c r="F19508">
        <v>3.39</v>
      </c>
      <c r="G19508">
        <v>13469</v>
      </c>
      <c r="H19508" t="s">
        <v>10</v>
      </c>
      <c r="I19508" t="str">
        <f>IF(AND(LEFT(OnlineRetail[[#This Row],[InvoiceNo]],1)&lt;&gt;"C",OnlineRetail[[#This Row],[CustomerID]]&lt;&gt;""),"Yes","No")</f>
        <v>Yes</v>
      </c>
      <c r="J19508" s="4">
        <f>EOMONTH(OnlineRetail[[#This Row],[InvoiceDate]],-1)+1</f>
        <v>40848</v>
      </c>
      <c r="K19508" s="6">
        <f>OnlineRetail[[#This Row],[Quantity]]*OnlineRetail[[#This Row],[UnitPrice]]</f>
        <v>20.34</v>
      </c>
      <c r="L19508" t="str">
        <f t="shared" si="304"/>
        <v>13469|Nov-2011</v>
      </c>
    </row>
    <row r="19509" spans="1:12">
      <c r="A19509">
        <v>543628</v>
      </c>
      <c r="B19509" t="s">
        <v>79</v>
      </c>
      <c r="C19509" t="s">
        <v>9</v>
      </c>
      <c r="D19509">
        <v>2</v>
      </c>
      <c r="E19509" s="1">
        <v>40870.491666666669</v>
      </c>
      <c r="F19509">
        <v>5.95</v>
      </c>
      <c r="G19509">
        <v>13979</v>
      </c>
      <c r="H19509" t="s">
        <v>10</v>
      </c>
      <c r="I19509" t="str">
        <f>IF(AND(LEFT(OnlineRetail[[#This Row],[InvoiceNo]],1)&lt;&gt;"C",OnlineRetail[[#This Row],[CustomerID]]&lt;&gt;""),"Yes","No")</f>
        <v>Yes</v>
      </c>
      <c r="J19509" s="4">
        <f>EOMONTH(OnlineRetail[[#This Row],[InvoiceDate]],-1)+1</f>
        <v>40848</v>
      </c>
      <c r="K19509" s="6">
        <f>OnlineRetail[[#This Row],[Quantity]]*OnlineRetail[[#This Row],[UnitPrice]]</f>
        <v>11.9</v>
      </c>
      <c r="L19509" t="str">
        <f t="shared" si="304"/>
        <v>13979|Nov-2011</v>
      </c>
    </row>
    <row r="19510" spans="1:12">
      <c r="A19510">
        <v>537023</v>
      </c>
      <c r="B19510" t="s">
        <v>184</v>
      </c>
      <c r="C19510" t="s">
        <v>29</v>
      </c>
      <c r="D19510">
        <v>6</v>
      </c>
      <c r="E19510" s="1">
        <v>40870.5</v>
      </c>
      <c r="F19510">
        <v>1.65</v>
      </c>
      <c r="G19510">
        <v>13036</v>
      </c>
      <c r="H19510" t="s">
        <v>10</v>
      </c>
      <c r="I19510" t="str">
        <f>IF(AND(LEFT(OnlineRetail[[#This Row],[InvoiceNo]],1)&lt;&gt;"C",OnlineRetail[[#This Row],[CustomerID]]&lt;&gt;""),"Yes","No")</f>
        <v>Yes</v>
      </c>
      <c r="J19510" s="4">
        <f>EOMONTH(OnlineRetail[[#This Row],[InvoiceDate]],-1)+1</f>
        <v>40848</v>
      </c>
      <c r="K19510" s="6">
        <f>OnlineRetail[[#This Row],[Quantity]]*OnlineRetail[[#This Row],[UnitPrice]]</f>
        <v>9.8999999999999986</v>
      </c>
      <c r="L19510" t="str">
        <f t="shared" si="304"/>
        <v>13036|Nov-2011</v>
      </c>
    </row>
    <row r="19511" spans="1:12">
      <c r="A19511">
        <v>544053</v>
      </c>
      <c r="B19511" t="s">
        <v>206</v>
      </c>
      <c r="C19511" t="s">
        <v>46</v>
      </c>
      <c r="D19511">
        <v>22</v>
      </c>
      <c r="E19511" s="1">
        <v>40870.513194444437</v>
      </c>
      <c r="F19511">
        <v>1.25</v>
      </c>
      <c r="G19511">
        <v>12520</v>
      </c>
      <c r="H19511" t="s">
        <v>31</v>
      </c>
      <c r="I19511" t="str">
        <f>IF(AND(LEFT(OnlineRetail[[#This Row],[InvoiceNo]],1)&lt;&gt;"C",OnlineRetail[[#This Row],[CustomerID]]&lt;&gt;""),"Yes","No")</f>
        <v>Yes</v>
      </c>
      <c r="J19511" s="4">
        <f>EOMONTH(OnlineRetail[[#This Row],[InvoiceDate]],-1)+1</f>
        <v>40848</v>
      </c>
      <c r="K19511" s="6">
        <f>OnlineRetail[[#This Row],[Quantity]]*OnlineRetail[[#This Row],[UnitPrice]]</f>
        <v>27.5</v>
      </c>
      <c r="L19511" t="str">
        <f t="shared" si="304"/>
        <v>12520|Nov-2011</v>
      </c>
    </row>
    <row r="19512" spans="1:12">
      <c r="A19512">
        <v>542360</v>
      </c>
      <c r="B19512" t="s">
        <v>172</v>
      </c>
      <c r="C19512" t="s">
        <v>21</v>
      </c>
      <c r="D19512">
        <v>2</v>
      </c>
      <c r="E19512" s="1">
        <v>40870.520833333343</v>
      </c>
      <c r="F19512">
        <v>5.95</v>
      </c>
      <c r="G19512">
        <v>13989</v>
      </c>
      <c r="H19512" t="s">
        <v>10</v>
      </c>
      <c r="I19512" t="str">
        <f>IF(AND(LEFT(OnlineRetail[[#This Row],[InvoiceNo]],1)&lt;&gt;"C",OnlineRetail[[#This Row],[CustomerID]]&lt;&gt;""),"Yes","No")</f>
        <v>Yes</v>
      </c>
      <c r="J19512" s="4">
        <f>EOMONTH(OnlineRetail[[#This Row],[InvoiceDate]],-1)+1</f>
        <v>40848</v>
      </c>
      <c r="K19512" s="6">
        <f>OnlineRetail[[#This Row],[Quantity]]*OnlineRetail[[#This Row],[UnitPrice]]</f>
        <v>11.9</v>
      </c>
      <c r="L19512" t="str">
        <f t="shared" si="304"/>
        <v>13989|Nov-2011</v>
      </c>
    </row>
    <row r="19513" spans="1:12">
      <c r="A19513">
        <v>539421</v>
      </c>
      <c r="B19513" t="s">
        <v>155</v>
      </c>
      <c r="C19513" t="s">
        <v>14</v>
      </c>
      <c r="D19513">
        <v>24</v>
      </c>
      <c r="E19513" s="1">
        <v>40870.530555555553</v>
      </c>
      <c r="F19513">
        <v>3.39</v>
      </c>
      <c r="G19513">
        <v>13401</v>
      </c>
      <c r="H19513" t="s">
        <v>31</v>
      </c>
      <c r="I19513" t="str">
        <f>IF(AND(LEFT(OnlineRetail[[#This Row],[InvoiceNo]],1)&lt;&gt;"C",OnlineRetail[[#This Row],[CustomerID]]&lt;&gt;""),"Yes","No")</f>
        <v>Yes</v>
      </c>
      <c r="J19513" s="4">
        <f>EOMONTH(OnlineRetail[[#This Row],[InvoiceDate]],-1)+1</f>
        <v>40848</v>
      </c>
      <c r="K19513" s="6">
        <f>OnlineRetail[[#This Row],[Quantity]]*OnlineRetail[[#This Row],[UnitPrice]]</f>
        <v>81.36</v>
      </c>
      <c r="L19513" t="str">
        <f t="shared" si="304"/>
        <v>13401|Nov-2011</v>
      </c>
    </row>
    <row r="19514" spans="1:12">
      <c r="A19514">
        <v>544549</v>
      </c>
      <c r="B19514" t="s">
        <v>78</v>
      </c>
      <c r="C19514" t="s">
        <v>62</v>
      </c>
      <c r="D19514">
        <v>2</v>
      </c>
      <c r="E19514" s="1">
        <v>40870.536111111112</v>
      </c>
      <c r="F19514">
        <v>2.5499999999999998</v>
      </c>
      <c r="G19514">
        <v>14208</v>
      </c>
      <c r="H19514" t="s">
        <v>10</v>
      </c>
      <c r="I19514" t="str">
        <f>IF(AND(LEFT(OnlineRetail[[#This Row],[InvoiceNo]],1)&lt;&gt;"C",OnlineRetail[[#This Row],[CustomerID]]&lt;&gt;""),"Yes","No")</f>
        <v>Yes</v>
      </c>
      <c r="J19514" s="4">
        <f>EOMONTH(OnlineRetail[[#This Row],[InvoiceDate]],-1)+1</f>
        <v>40848</v>
      </c>
      <c r="K19514" s="6">
        <f>OnlineRetail[[#This Row],[Quantity]]*OnlineRetail[[#This Row],[UnitPrice]]</f>
        <v>5.0999999999999996</v>
      </c>
      <c r="L19514" t="str">
        <f t="shared" si="304"/>
        <v>14208|Nov-2011</v>
      </c>
    </row>
    <row r="19515" spans="1:12">
      <c r="A19515">
        <v>547306</v>
      </c>
      <c r="B19515" t="s">
        <v>217</v>
      </c>
      <c r="C19515" t="s">
        <v>9</v>
      </c>
      <c r="D19515">
        <v>18</v>
      </c>
      <c r="E19515" s="1">
        <v>40870.537499999999</v>
      </c>
      <c r="F19515">
        <v>9.9499999999999993</v>
      </c>
      <c r="G19515">
        <v>12452</v>
      </c>
      <c r="H19515" t="s">
        <v>10</v>
      </c>
      <c r="I19515" t="str">
        <f>IF(AND(LEFT(OnlineRetail[[#This Row],[InvoiceNo]],1)&lt;&gt;"C",OnlineRetail[[#This Row],[CustomerID]]&lt;&gt;""),"Yes","No")</f>
        <v>Yes</v>
      </c>
      <c r="J19515" s="4">
        <f>EOMONTH(OnlineRetail[[#This Row],[InvoiceDate]],-1)+1</f>
        <v>40848</v>
      </c>
      <c r="K19515" s="6">
        <f>OnlineRetail[[#This Row],[Quantity]]*OnlineRetail[[#This Row],[UnitPrice]]</f>
        <v>179.1</v>
      </c>
      <c r="L19515" t="str">
        <f t="shared" si="304"/>
        <v>12452|Nov-2011</v>
      </c>
    </row>
    <row r="19516" spans="1:12">
      <c r="A19516">
        <v>538579</v>
      </c>
      <c r="B19516" t="s">
        <v>199</v>
      </c>
      <c r="C19516" t="s">
        <v>39</v>
      </c>
      <c r="D19516">
        <v>14</v>
      </c>
      <c r="E19516" s="1">
        <v>40870.540277777778</v>
      </c>
      <c r="F19516">
        <v>1.65</v>
      </c>
      <c r="G19516">
        <v>13312</v>
      </c>
      <c r="H19516" t="s">
        <v>10</v>
      </c>
      <c r="I19516" t="str">
        <f>IF(AND(LEFT(OnlineRetail[[#This Row],[InvoiceNo]],1)&lt;&gt;"C",OnlineRetail[[#This Row],[CustomerID]]&lt;&gt;""),"Yes","No")</f>
        <v>Yes</v>
      </c>
      <c r="J19516" s="4">
        <f>EOMONTH(OnlineRetail[[#This Row],[InvoiceDate]],-1)+1</f>
        <v>40848</v>
      </c>
      <c r="K19516" s="6">
        <f>OnlineRetail[[#This Row],[Quantity]]*OnlineRetail[[#This Row],[UnitPrice]]</f>
        <v>23.099999999999998</v>
      </c>
      <c r="L19516" t="str">
        <f t="shared" si="304"/>
        <v>13312|Nov-2011</v>
      </c>
    </row>
    <row r="19517" spans="1:12">
      <c r="A19517">
        <v>541632</v>
      </c>
      <c r="B19517" t="s">
        <v>292</v>
      </c>
      <c r="C19517" t="s">
        <v>42</v>
      </c>
      <c r="D19517">
        <v>20</v>
      </c>
      <c r="E19517" s="1">
        <v>40870.544444444437</v>
      </c>
      <c r="F19517">
        <v>7.95</v>
      </c>
      <c r="G19517">
        <v>13981</v>
      </c>
      <c r="H19517" t="s">
        <v>70</v>
      </c>
      <c r="I19517" t="str">
        <f>IF(AND(LEFT(OnlineRetail[[#This Row],[InvoiceNo]],1)&lt;&gt;"C",OnlineRetail[[#This Row],[CustomerID]]&lt;&gt;""),"Yes","No")</f>
        <v>Yes</v>
      </c>
      <c r="J19517" s="4">
        <f>EOMONTH(OnlineRetail[[#This Row],[InvoiceDate]],-1)+1</f>
        <v>40848</v>
      </c>
      <c r="K19517" s="6">
        <f>OnlineRetail[[#This Row],[Quantity]]*OnlineRetail[[#This Row],[UnitPrice]]</f>
        <v>159</v>
      </c>
      <c r="L19517" t="str">
        <f t="shared" si="304"/>
        <v>13981|Nov-2011</v>
      </c>
    </row>
    <row r="19518" spans="1:12">
      <c r="A19518">
        <v>539789</v>
      </c>
      <c r="B19518" t="s">
        <v>245</v>
      </c>
      <c r="C19518" t="s">
        <v>42</v>
      </c>
      <c r="D19518">
        <v>5</v>
      </c>
      <c r="E19518" s="1">
        <v>40870.544444444437</v>
      </c>
      <c r="F19518">
        <v>2.1</v>
      </c>
      <c r="G19518">
        <v>13893</v>
      </c>
      <c r="H19518" t="s">
        <v>10</v>
      </c>
      <c r="I19518" t="str">
        <f>IF(AND(LEFT(OnlineRetail[[#This Row],[InvoiceNo]],1)&lt;&gt;"C",OnlineRetail[[#This Row],[CustomerID]]&lt;&gt;""),"Yes","No")</f>
        <v>Yes</v>
      </c>
      <c r="J19518" s="4">
        <f>EOMONTH(OnlineRetail[[#This Row],[InvoiceDate]],-1)+1</f>
        <v>40848</v>
      </c>
      <c r="K19518" s="6">
        <f>OnlineRetail[[#This Row],[Quantity]]*OnlineRetail[[#This Row],[UnitPrice]]</f>
        <v>10.5</v>
      </c>
      <c r="L19518" t="str">
        <f t="shared" si="304"/>
        <v>13893|Nov-2011</v>
      </c>
    </row>
    <row r="19519" spans="1:12">
      <c r="A19519">
        <v>551730</v>
      </c>
      <c r="B19519" t="s">
        <v>144</v>
      </c>
      <c r="C19519" t="s">
        <v>62</v>
      </c>
      <c r="D19519">
        <v>19</v>
      </c>
      <c r="E19519" s="1">
        <v>40870.550000000003</v>
      </c>
      <c r="F19519">
        <v>4.95</v>
      </c>
      <c r="G19519">
        <v>12587</v>
      </c>
      <c r="H19519" t="s">
        <v>10</v>
      </c>
      <c r="I19519" t="str">
        <f>IF(AND(LEFT(OnlineRetail[[#This Row],[InvoiceNo]],1)&lt;&gt;"C",OnlineRetail[[#This Row],[CustomerID]]&lt;&gt;""),"Yes","No")</f>
        <v>Yes</v>
      </c>
      <c r="J19519" s="4">
        <f>EOMONTH(OnlineRetail[[#This Row],[InvoiceDate]],-1)+1</f>
        <v>40848</v>
      </c>
      <c r="K19519" s="6">
        <f>OnlineRetail[[#This Row],[Quantity]]*OnlineRetail[[#This Row],[UnitPrice]]</f>
        <v>94.05</v>
      </c>
      <c r="L19519" t="str">
        <f t="shared" si="304"/>
        <v>12587|Nov-2011</v>
      </c>
    </row>
    <row r="19520" spans="1:12">
      <c r="A19520">
        <v>553664</v>
      </c>
      <c r="B19520" t="s">
        <v>136</v>
      </c>
      <c r="C19520" t="s">
        <v>29</v>
      </c>
      <c r="D19520">
        <v>13</v>
      </c>
      <c r="E19520" s="1">
        <v>40870.554861111108</v>
      </c>
      <c r="F19520">
        <v>5.95</v>
      </c>
      <c r="G19520">
        <v>12980</v>
      </c>
      <c r="H19520" t="s">
        <v>10</v>
      </c>
      <c r="I19520" t="str">
        <f>IF(AND(LEFT(OnlineRetail[[#This Row],[InvoiceNo]],1)&lt;&gt;"C",OnlineRetail[[#This Row],[CustomerID]]&lt;&gt;""),"Yes","No")</f>
        <v>Yes</v>
      </c>
      <c r="J19520" s="4">
        <f>EOMONTH(OnlineRetail[[#This Row],[InvoiceDate]],-1)+1</f>
        <v>40848</v>
      </c>
      <c r="K19520" s="6">
        <f>OnlineRetail[[#This Row],[Quantity]]*OnlineRetail[[#This Row],[UnitPrice]]</f>
        <v>77.350000000000009</v>
      </c>
      <c r="L19520" t="str">
        <f t="shared" si="304"/>
        <v>12980|Nov-2011</v>
      </c>
    </row>
    <row r="19521" spans="1:12">
      <c r="A19521">
        <v>537839</v>
      </c>
      <c r="B19521" t="s">
        <v>124</v>
      </c>
      <c r="C19521" t="s">
        <v>50</v>
      </c>
      <c r="D19521">
        <v>8</v>
      </c>
      <c r="E19521" s="1">
        <v>40870.557638888888</v>
      </c>
      <c r="F19521">
        <v>9.9499999999999993</v>
      </c>
      <c r="G19521">
        <v>12489</v>
      </c>
      <c r="H19521" t="s">
        <v>10</v>
      </c>
      <c r="I19521" t="str">
        <f>IF(AND(LEFT(OnlineRetail[[#This Row],[InvoiceNo]],1)&lt;&gt;"C",OnlineRetail[[#This Row],[CustomerID]]&lt;&gt;""),"Yes","No")</f>
        <v>Yes</v>
      </c>
      <c r="J19521" s="4">
        <f>EOMONTH(OnlineRetail[[#This Row],[InvoiceDate]],-1)+1</f>
        <v>40848</v>
      </c>
      <c r="K19521" s="6">
        <f>OnlineRetail[[#This Row],[Quantity]]*OnlineRetail[[#This Row],[UnitPrice]]</f>
        <v>79.599999999999994</v>
      </c>
      <c r="L19521" t="str">
        <f t="shared" si="304"/>
        <v>12489|Nov-2011</v>
      </c>
    </row>
    <row r="19522" spans="1:12">
      <c r="A19522">
        <v>538383</v>
      </c>
      <c r="B19522" t="s">
        <v>58</v>
      </c>
      <c r="C19522" t="s">
        <v>16</v>
      </c>
      <c r="D19522">
        <v>21</v>
      </c>
      <c r="E19522" s="1">
        <v>40870.558333333327</v>
      </c>
      <c r="F19522">
        <v>4.25</v>
      </c>
      <c r="G19522">
        <v>12863</v>
      </c>
      <c r="H19522" t="s">
        <v>17</v>
      </c>
      <c r="I19522" t="str">
        <f>IF(AND(LEFT(OnlineRetail[[#This Row],[InvoiceNo]],1)&lt;&gt;"C",OnlineRetail[[#This Row],[CustomerID]]&lt;&gt;""),"Yes","No")</f>
        <v>Yes</v>
      </c>
      <c r="J19522" s="4">
        <f>EOMONTH(OnlineRetail[[#This Row],[InvoiceDate]],-1)+1</f>
        <v>40848</v>
      </c>
      <c r="K19522" s="6">
        <f>OnlineRetail[[#This Row],[Quantity]]*OnlineRetail[[#This Row],[UnitPrice]]</f>
        <v>89.25</v>
      </c>
      <c r="L19522" t="str">
        <f t="shared" ref="L19522:L19585" si="305">IF(I19522="Yes",G19522&amp;"|"&amp;TEXT(J19522,"mmm-yyyy"),"")</f>
        <v>12863|Nov-2011</v>
      </c>
    </row>
    <row r="19523" spans="1:12">
      <c r="A19523">
        <v>543192</v>
      </c>
      <c r="B19523" t="s">
        <v>45</v>
      </c>
      <c r="C19523" t="s">
        <v>40</v>
      </c>
      <c r="D19523">
        <v>23</v>
      </c>
      <c r="E19523" s="1">
        <v>40870.559027777781</v>
      </c>
      <c r="F19523">
        <v>4.95</v>
      </c>
      <c r="G19523">
        <v>14134</v>
      </c>
      <c r="H19523" t="s">
        <v>22</v>
      </c>
      <c r="I19523" t="str">
        <f>IF(AND(LEFT(OnlineRetail[[#This Row],[InvoiceNo]],1)&lt;&gt;"C",OnlineRetail[[#This Row],[CustomerID]]&lt;&gt;""),"Yes","No")</f>
        <v>Yes</v>
      </c>
      <c r="J19523" s="4">
        <f>EOMONTH(OnlineRetail[[#This Row],[InvoiceDate]],-1)+1</f>
        <v>40848</v>
      </c>
      <c r="K19523" s="6">
        <f>OnlineRetail[[#This Row],[Quantity]]*OnlineRetail[[#This Row],[UnitPrice]]</f>
        <v>113.85000000000001</v>
      </c>
      <c r="L19523" t="str">
        <f t="shared" si="305"/>
        <v>14134|Nov-2011</v>
      </c>
    </row>
    <row r="19524" spans="1:12">
      <c r="A19524">
        <v>536444</v>
      </c>
      <c r="B19524" t="s">
        <v>206</v>
      </c>
      <c r="C19524" t="s">
        <v>46</v>
      </c>
      <c r="D19524">
        <v>12</v>
      </c>
      <c r="E19524" s="1">
        <v>40870.582638888889</v>
      </c>
      <c r="F19524">
        <v>9.9499999999999993</v>
      </c>
      <c r="G19524">
        <v>13876</v>
      </c>
      <c r="H19524" t="s">
        <v>10</v>
      </c>
      <c r="I19524" t="str">
        <f>IF(AND(LEFT(OnlineRetail[[#This Row],[InvoiceNo]],1)&lt;&gt;"C",OnlineRetail[[#This Row],[CustomerID]]&lt;&gt;""),"Yes","No")</f>
        <v>Yes</v>
      </c>
      <c r="J19524" s="4">
        <f>EOMONTH(OnlineRetail[[#This Row],[InvoiceDate]],-1)+1</f>
        <v>40848</v>
      </c>
      <c r="K19524" s="6">
        <f>OnlineRetail[[#This Row],[Quantity]]*OnlineRetail[[#This Row],[UnitPrice]]</f>
        <v>119.39999999999999</v>
      </c>
      <c r="L19524" t="str">
        <f t="shared" si="305"/>
        <v>13876|Nov-2011</v>
      </c>
    </row>
    <row r="19525" spans="1:12">
      <c r="A19525">
        <v>552744</v>
      </c>
      <c r="B19525" t="s">
        <v>20</v>
      </c>
      <c r="C19525" t="s">
        <v>19</v>
      </c>
      <c r="D19525">
        <v>22</v>
      </c>
      <c r="E19525" s="1">
        <v>40870.586111111108</v>
      </c>
      <c r="F19525">
        <v>5.95</v>
      </c>
      <c r="G19525">
        <v>12811</v>
      </c>
      <c r="H19525" t="s">
        <v>17</v>
      </c>
      <c r="I19525" t="str">
        <f>IF(AND(LEFT(OnlineRetail[[#This Row],[InvoiceNo]],1)&lt;&gt;"C",OnlineRetail[[#This Row],[CustomerID]]&lt;&gt;""),"Yes","No")</f>
        <v>Yes</v>
      </c>
      <c r="J19525" s="4">
        <f>EOMONTH(OnlineRetail[[#This Row],[InvoiceDate]],-1)+1</f>
        <v>40848</v>
      </c>
      <c r="K19525" s="6">
        <f>OnlineRetail[[#This Row],[Quantity]]*OnlineRetail[[#This Row],[UnitPrice]]</f>
        <v>130.9</v>
      </c>
      <c r="L19525" t="str">
        <f t="shared" si="305"/>
        <v>12811|Nov-2011</v>
      </c>
    </row>
    <row r="19526" spans="1:12">
      <c r="A19526">
        <v>539137</v>
      </c>
      <c r="B19526" t="s">
        <v>236</v>
      </c>
      <c r="C19526" t="s">
        <v>21</v>
      </c>
      <c r="D19526">
        <v>13</v>
      </c>
      <c r="E19526" s="1">
        <v>40870.589583333327</v>
      </c>
      <c r="F19526">
        <v>4.25</v>
      </c>
      <c r="G19526">
        <v>12973</v>
      </c>
      <c r="H19526" t="s">
        <v>10</v>
      </c>
      <c r="I19526" t="str">
        <f>IF(AND(LEFT(OnlineRetail[[#This Row],[InvoiceNo]],1)&lt;&gt;"C",OnlineRetail[[#This Row],[CustomerID]]&lt;&gt;""),"Yes","No")</f>
        <v>Yes</v>
      </c>
      <c r="J19526" s="4">
        <f>EOMONTH(OnlineRetail[[#This Row],[InvoiceDate]],-1)+1</f>
        <v>40848</v>
      </c>
      <c r="K19526" s="6">
        <f>OnlineRetail[[#This Row],[Quantity]]*OnlineRetail[[#This Row],[UnitPrice]]</f>
        <v>55.25</v>
      </c>
      <c r="L19526" t="str">
        <f t="shared" si="305"/>
        <v>12973|Nov-2011</v>
      </c>
    </row>
    <row r="19527" spans="1:12">
      <c r="A19527">
        <v>543974</v>
      </c>
      <c r="B19527" t="s">
        <v>270</v>
      </c>
      <c r="C19527" t="s">
        <v>16</v>
      </c>
      <c r="D19527">
        <v>19</v>
      </c>
      <c r="E19527" s="1">
        <v>40870.591666666667</v>
      </c>
      <c r="F19527">
        <v>1.25</v>
      </c>
      <c r="G19527">
        <v>12815</v>
      </c>
      <c r="H19527" t="s">
        <v>10</v>
      </c>
      <c r="I19527" t="str">
        <f>IF(AND(LEFT(OnlineRetail[[#This Row],[InvoiceNo]],1)&lt;&gt;"C",OnlineRetail[[#This Row],[CustomerID]]&lt;&gt;""),"Yes","No")</f>
        <v>Yes</v>
      </c>
      <c r="J19527" s="4">
        <f>EOMONTH(OnlineRetail[[#This Row],[InvoiceDate]],-1)+1</f>
        <v>40848</v>
      </c>
      <c r="K19527" s="6">
        <f>OnlineRetail[[#This Row],[Quantity]]*OnlineRetail[[#This Row],[UnitPrice]]</f>
        <v>23.75</v>
      </c>
      <c r="L19527" t="str">
        <f t="shared" si="305"/>
        <v>12815|Nov-2011</v>
      </c>
    </row>
    <row r="19528" spans="1:12">
      <c r="A19528">
        <v>552783</v>
      </c>
      <c r="B19528" t="s">
        <v>107</v>
      </c>
      <c r="C19528" t="s">
        <v>39</v>
      </c>
      <c r="D19528">
        <v>12</v>
      </c>
      <c r="E19528" s="1">
        <v>40870.592361111107</v>
      </c>
      <c r="F19528">
        <v>7.95</v>
      </c>
      <c r="G19528">
        <v>12700</v>
      </c>
      <c r="H19528" t="s">
        <v>31</v>
      </c>
      <c r="I19528" t="str">
        <f>IF(AND(LEFT(OnlineRetail[[#This Row],[InvoiceNo]],1)&lt;&gt;"C",OnlineRetail[[#This Row],[CustomerID]]&lt;&gt;""),"Yes","No")</f>
        <v>Yes</v>
      </c>
      <c r="J19528" s="4">
        <f>EOMONTH(OnlineRetail[[#This Row],[InvoiceDate]],-1)+1</f>
        <v>40848</v>
      </c>
      <c r="K19528" s="6">
        <f>OnlineRetail[[#This Row],[Quantity]]*OnlineRetail[[#This Row],[UnitPrice]]</f>
        <v>95.4</v>
      </c>
      <c r="L19528" t="str">
        <f t="shared" si="305"/>
        <v>12700|Nov-2011</v>
      </c>
    </row>
    <row r="19529" spans="1:12">
      <c r="A19529">
        <v>544573</v>
      </c>
      <c r="B19529" t="s">
        <v>222</v>
      </c>
      <c r="C19529" t="s">
        <v>42</v>
      </c>
      <c r="D19529">
        <v>19</v>
      </c>
      <c r="E19529" s="1">
        <v>40870.594444444447</v>
      </c>
      <c r="F19529">
        <v>1.65</v>
      </c>
      <c r="G19529">
        <v>14091</v>
      </c>
      <c r="H19529" t="s">
        <v>17</v>
      </c>
      <c r="I19529" t="str">
        <f>IF(AND(LEFT(OnlineRetail[[#This Row],[InvoiceNo]],1)&lt;&gt;"C",OnlineRetail[[#This Row],[CustomerID]]&lt;&gt;""),"Yes","No")</f>
        <v>Yes</v>
      </c>
      <c r="J19529" s="4">
        <f>EOMONTH(OnlineRetail[[#This Row],[InvoiceDate]],-1)+1</f>
        <v>40848</v>
      </c>
      <c r="K19529" s="6">
        <f>OnlineRetail[[#This Row],[Quantity]]*OnlineRetail[[#This Row],[UnitPrice]]</f>
        <v>31.349999999999998</v>
      </c>
      <c r="L19529" t="str">
        <f t="shared" si="305"/>
        <v>14091|Nov-2011</v>
      </c>
    </row>
    <row r="19530" spans="1:12">
      <c r="A19530">
        <v>549157</v>
      </c>
      <c r="B19530" t="s">
        <v>254</v>
      </c>
      <c r="C19530" t="s">
        <v>72</v>
      </c>
      <c r="D19530">
        <v>21</v>
      </c>
      <c r="E19530" s="1">
        <v>40870.59652777778</v>
      </c>
      <c r="F19530">
        <v>0.85</v>
      </c>
      <c r="G19530">
        <v>13818</v>
      </c>
      <c r="H19530" t="s">
        <v>10</v>
      </c>
      <c r="I19530" t="str">
        <f>IF(AND(LEFT(OnlineRetail[[#This Row],[InvoiceNo]],1)&lt;&gt;"C",OnlineRetail[[#This Row],[CustomerID]]&lt;&gt;""),"Yes","No")</f>
        <v>Yes</v>
      </c>
      <c r="J19530" s="4">
        <f>EOMONTH(OnlineRetail[[#This Row],[InvoiceDate]],-1)+1</f>
        <v>40848</v>
      </c>
      <c r="K19530" s="6">
        <f>OnlineRetail[[#This Row],[Quantity]]*OnlineRetail[[#This Row],[UnitPrice]]</f>
        <v>17.849999999999998</v>
      </c>
      <c r="L19530" t="str">
        <f t="shared" si="305"/>
        <v>13818|Nov-2011</v>
      </c>
    </row>
    <row r="19531" spans="1:12">
      <c r="A19531">
        <v>552214</v>
      </c>
      <c r="B19531" t="s">
        <v>195</v>
      </c>
      <c r="C19531" t="s">
        <v>19</v>
      </c>
      <c r="D19531">
        <v>22</v>
      </c>
      <c r="E19531" s="1">
        <v>40870.600694444453</v>
      </c>
      <c r="F19531">
        <v>3.39</v>
      </c>
      <c r="G19531">
        <v>13711</v>
      </c>
      <c r="H19531" t="s">
        <v>10</v>
      </c>
      <c r="I19531" t="str">
        <f>IF(AND(LEFT(OnlineRetail[[#This Row],[InvoiceNo]],1)&lt;&gt;"C",OnlineRetail[[#This Row],[CustomerID]]&lt;&gt;""),"Yes","No")</f>
        <v>Yes</v>
      </c>
      <c r="J19531" s="4">
        <f>EOMONTH(OnlineRetail[[#This Row],[InvoiceDate]],-1)+1</f>
        <v>40848</v>
      </c>
      <c r="K19531" s="6">
        <f>OnlineRetail[[#This Row],[Quantity]]*OnlineRetail[[#This Row],[UnitPrice]]</f>
        <v>74.58</v>
      </c>
      <c r="L19531" t="str">
        <f t="shared" si="305"/>
        <v>13711|Nov-2011</v>
      </c>
    </row>
    <row r="19532" spans="1:12">
      <c r="A19532">
        <v>545320</v>
      </c>
      <c r="B19532" t="s">
        <v>61</v>
      </c>
      <c r="C19532" t="s">
        <v>27</v>
      </c>
      <c r="D19532">
        <v>12</v>
      </c>
      <c r="E19532" s="1">
        <v>40870.612500000003</v>
      </c>
      <c r="F19532">
        <v>5.95</v>
      </c>
      <c r="G19532">
        <v>14299</v>
      </c>
      <c r="H19532" t="s">
        <v>22</v>
      </c>
      <c r="I19532" t="str">
        <f>IF(AND(LEFT(OnlineRetail[[#This Row],[InvoiceNo]],1)&lt;&gt;"C",OnlineRetail[[#This Row],[CustomerID]]&lt;&gt;""),"Yes","No")</f>
        <v>Yes</v>
      </c>
      <c r="J19532" s="4">
        <f>EOMONTH(OnlineRetail[[#This Row],[InvoiceDate]],-1)+1</f>
        <v>40848</v>
      </c>
      <c r="K19532" s="6">
        <f>OnlineRetail[[#This Row],[Quantity]]*OnlineRetail[[#This Row],[UnitPrice]]</f>
        <v>71.400000000000006</v>
      </c>
      <c r="L19532" t="str">
        <f t="shared" si="305"/>
        <v>14299|Nov-2011</v>
      </c>
    </row>
    <row r="19533" spans="1:12">
      <c r="A19533">
        <v>554093</v>
      </c>
      <c r="B19533" t="s">
        <v>279</v>
      </c>
      <c r="C19533" t="s">
        <v>27</v>
      </c>
      <c r="D19533">
        <v>12</v>
      </c>
      <c r="E19533" s="1">
        <v>40870.616666666669</v>
      </c>
      <c r="F19533">
        <v>1.25</v>
      </c>
      <c r="G19533">
        <v>13919</v>
      </c>
      <c r="H19533" t="s">
        <v>10</v>
      </c>
      <c r="I19533" t="str">
        <f>IF(AND(LEFT(OnlineRetail[[#This Row],[InvoiceNo]],1)&lt;&gt;"C",OnlineRetail[[#This Row],[CustomerID]]&lt;&gt;""),"Yes","No")</f>
        <v>Yes</v>
      </c>
      <c r="J19533" s="4">
        <f>EOMONTH(OnlineRetail[[#This Row],[InvoiceDate]],-1)+1</f>
        <v>40848</v>
      </c>
      <c r="K19533" s="6">
        <f>OnlineRetail[[#This Row],[Quantity]]*OnlineRetail[[#This Row],[UnitPrice]]</f>
        <v>15</v>
      </c>
      <c r="L19533" t="str">
        <f t="shared" si="305"/>
        <v>13919|Nov-2011</v>
      </c>
    </row>
    <row r="19534" spans="1:12">
      <c r="A19534">
        <v>543893</v>
      </c>
      <c r="B19534" t="s">
        <v>262</v>
      </c>
      <c r="C19534" t="s">
        <v>62</v>
      </c>
      <c r="D19534">
        <v>4</v>
      </c>
      <c r="E19534" s="1">
        <v>40870.620833333327</v>
      </c>
      <c r="F19534">
        <v>2.1</v>
      </c>
      <c r="G19534">
        <v>13067</v>
      </c>
      <c r="H19534" t="s">
        <v>10</v>
      </c>
      <c r="I19534" t="str">
        <f>IF(AND(LEFT(OnlineRetail[[#This Row],[InvoiceNo]],1)&lt;&gt;"C",OnlineRetail[[#This Row],[CustomerID]]&lt;&gt;""),"Yes","No")</f>
        <v>Yes</v>
      </c>
      <c r="J19534" s="4">
        <f>EOMONTH(OnlineRetail[[#This Row],[InvoiceDate]],-1)+1</f>
        <v>40848</v>
      </c>
      <c r="K19534" s="6">
        <f>OnlineRetail[[#This Row],[Quantity]]*OnlineRetail[[#This Row],[UnitPrice]]</f>
        <v>8.4</v>
      </c>
      <c r="L19534" t="str">
        <f t="shared" si="305"/>
        <v>13067|Nov-2011</v>
      </c>
    </row>
    <row r="19535" spans="1:12">
      <c r="A19535">
        <v>542169</v>
      </c>
      <c r="B19535" t="s">
        <v>194</v>
      </c>
      <c r="C19535" t="s">
        <v>83</v>
      </c>
      <c r="D19535">
        <v>8</v>
      </c>
      <c r="E19535" s="1">
        <v>40870.62222222222</v>
      </c>
      <c r="F19535">
        <v>1.65</v>
      </c>
      <c r="G19535">
        <v>14160</v>
      </c>
      <c r="H19535" t="s">
        <v>36</v>
      </c>
      <c r="I19535" t="str">
        <f>IF(AND(LEFT(OnlineRetail[[#This Row],[InvoiceNo]],1)&lt;&gt;"C",OnlineRetail[[#This Row],[CustomerID]]&lt;&gt;""),"Yes","No")</f>
        <v>Yes</v>
      </c>
      <c r="J19535" s="4">
        <f>EOMONTH(OnlineRetail[[#This Row],[InvoiceDate]],-1)+1</f>
        <v>40848</v>
      </c>
      <c r="K19535" s="6">
        <f>OnlineRetail[[#This Row],[Quantity]]*OnlineRetail[[#This Row],[UnitPrice]]</f>
        <v>13.2</v>
      </c>
      <c r="L19535" t="str">
        <f t="shared" si="305"/>
        <v>14160|Nov-2011</v>
      </c>
    </row>
    <row r="19536" spans="1:12">
      <c r="A19536">
        <v>538970</v>
      </c>
      <c r="B19536" t="s">
        <v>245</v>
      </c>
      <c r="C19536" t="s">
        <v>62</v>
      </c>
      <c r="D19536">
        <v>12</v>
      </c>
      <c r="E19536" s="1">
        <v>40870.635416666657</v>
      </c>
      <c r="F19536">
        <v>7.95</v>
      </c>
      <c r="G19536">
        <v>13068</v>
      </c>
      <c r="H19536" t="s">
        <v>70</v>
      </c>
      <c r="I19536" t="str">
        <f>IF(AND(LEFT(OnlineRetail[[#This Row],[InvoiceNo]],1)&lt;&gt;"C",OnlineRetail[[#This Row],[CustomerID]]&lt;&gt;""),"Yes","No")</f>
        <v>Yes</v>
      </c>
      <c r="J19536" s="4">
        <f>EOMONTH(OnlineRetail[[#This Row],[InvoiceDate]],-1)+1</f>
        <v>40848</v>
      </c>
      <c r="K19536" s="6">
        <f>OnlineRetail[[#This Row],[Quantity]]*OnlineRetail[[#This Row],[UnitPrice]]</f>
        <v>95.4</v>
      </c>
      <c r="L19536" t="str">
        <f t="shared" si="305"/>
        <v>13068|Nov-2011</v>
      </c>
    </row>
    <row r="19537" spans="1:12">
      <c r="A19537">
        <v>552884</v>
      </c>
      <c r="B19537" t="s">
        <v>200</v>
      </c>
      <c r="C19537" t="s">
        <v>16</v>
      </c>
      <c r="D19537">
        <v>24</v>
      </c>
      <c r="E19537" s="1">
        <v>40870.638888888891</v>
      </c>
      <c r="F19537">
        <v>9.9499999999999993</v>
      </c>
      <c r="G19537">
        <v>13720</v>
      </c>
      <c r="H19537" t="s">
        <v>10</v>
      </c>
      <c r="I19537" t="str">
        <f>IF(AND(LEFT(OnlineRetail[[#This Row],[InvoiceNo]],1)&lt;&gt;"C",OnlineRetail[[#This Row],[CustomerID]]&lt;&gt;""),"Yes","No")</f>
        <v>Yes</v>
      </c>
      <c r="J19537" s="4">
        <f>EOMONTH(OnlineRetail[[#This Row],[InvoiceDate]],-1)+1</f>
        <v>40848</v>
      </c>
      <c r="K19537" s="6">
        <f>OnlineRetail[[#This Row],[Quantity]]*OnlineRetail[[#This Row],[UnitPrice]]</f>
        <v>238.79999999999998</v>
      </c>
      <c r="L19537" t="str">
        <f t="shared" si="305"/>
        <v>13720|Nov-2011</v>
      </c>
    </row>
    <row r="19538" spans="1:12">
      <c r="A19538">
        <v>546772</v>
      </c>
      <c r="B19538" t="s">
        <v>137</v>
      </c>
      <c r="C19538" t="s">
        <v>39</v>
      </c>
      <c r="D19538">
        <v>12</v>
      </c>
      <c r="E19538" s="1">
        <v>40870.640277777777</v>
      </c>
      <c r="F19538">
        <v>9.9499999999999993</v>
      </c>
      <c r="G19538">
        <v>12455</v>
      </c>
      <c r="H19538" t="s">
        <v>10</v>
      </c>
      <c r="I19538" t="str">
        <f>IF(AND(LEFT(OnlineRetail[[#This Row],[InvoiceNo]],1)&lt;&gt;"C",OnlineRetail[[#This Row],[CustomerID]]&lt;&gt;""),"Yes","No")</f>
        <v>Yes</v>
      </c>
      <c r="J19538" s="4">
        <f>EOMONTH(OnlineRetail[[#This Row],[InvoiceDate]],-1)+1</f>
        <v>40848</v>
      </c>
      <c r="K19538" s="6">
        <f>OnlineRetail[[#This Row],[Quantity]]*OnlineRetail[[#This Row],[UnitPrice]]</f>
        <v>119.39999999999999</v>
      </c>
      <c r="L19538" t="str">
        <f t="shared" si="305"/>
        <v>12455|Nov-2011</v>
      </c>
    </row>
    <row r="19539" spans="1:12">
      <c r="A19539">
        <v>542229</v>
      </c>
      <c r="B19539" t="s">
        <v>276</v>
      </c>
      <c r="C19539" t="s">
        <v>42</v>
      </c>
      <c r="D19539">
        <v>2</v>
      </c>
      <c r="E19539" s="1">
        <v>40870.645833333343</v>
      </c>
      <c r="F19539">
        <v>3.39</v>
      </c>
      <c r="G19539">
        <v>13779</v>
      </c>
      <c r="H19539" t="s">
        <v>10</v>
      </c>
      <c r="I19539" t="str">
        <f>IF(AND(LEFT(OnlineRetail[[#This Row],[InvoiceNo]],1)&lt;&gt;"C",OnlineRetail[[#This Row],[CustomerID]]&lt;&gt;""),"Yes","No")</f>
        <v>Yes</v>
      </c>
      <c r="J19539" s="4">
        <f>EOMONTH(OnlineRetail[[#This Row],[InvoiceDate]],-1)+1</f>
        <v>40848</v>
      </c>
      <c r="K19539" s="6">
        <f>OnlineRetail[[#This Row],[Quantity]]*OnlineRetail[[#This Row],[UnitPrice]]</f>
        <v>6.78</v>
      </c>
      <c r="L19539" t="str">
        <f t="shared" si="305"/>
        <v>13779|Nov-2011</v>
      </c>
    </row>
    <row r="19540" spans="1:12">
      <c r="A19540">
        <v>552503</v>
      </c>
      <c r="B19540" t="s">
        <v>239</v>
      </c>
      <c r="C19540" t="s">
        <v>39</v>
      </c>
      <c r="D19540">
        <v>6</v>
      </c>
      <c r="E19540" s="1">
        <v>40870.658333333333</v>
      </c>
      <c r="F19540">
        <v>3.39</v>
      </c>
      <c r="G19540">
        <v>13006</v>
      </c>
      <c r="H19540" t="s">
        <v>10</v>
      </c>
      <c r="I19540" t="str">
        <f>IF(AND(LEFT(OnlineRetail[[#This Row],[InvoiceNo]],1)&lt;&gt;"C",OnlineRetail[[#This Row],[CustomerID]]&lt;&gt;""),"Yes","No")</f>
        <v>Yes</v>
      </c>
      <c r="J19540" s="4">
        <f>EOMONTH(OnlineRetail[[#This Row],[InvoiceDate]],-1)+1</f>
        <v>40848</v>
      </c>
      <c r="K19540" s="6">
        <f>OnlineRetail[[#This Row],[Quantity]]*OnlineRetail[[#This Row],[UnitPrice]]</f>
        <v>20.34</v>
      </c>
      <c r="L19540" t="str">
        <f t="shared" si="305"/>
        <v>13006|Nov-2011</v>
      </c>
    </row>
    <row r="19541" spans="1:12">
      <c r="A19541">
        <v>543068</v>
      </c>
      <c r="B19541" t="s">
        <v>219</v>
      </c>
      <c r="C19541" t="s">
        <v>39</v>
      </c>
      <c r="D19541">
        <v>4</v>
      </c>
      <c r="E19541" s="1">
        <v>40870.681250000001</v>
      </c>
      <c r="F19541">
        <v>3.39</v>
      </c>
      <c r="G19541">
        <v>13732</v>
      </c>
      <c r="H19541" t="s">
        <v>10</v>
      </c>
      <c r="I19541" t="str">
        <f>IF(AND(LEFT(OnlineRetail[[#This Row],[InvoiceNo]],1)&lt;&gt;"C",OnlineRetail[[#This Row],[CustomerID]]&lt;&gt;""),"Yes","No")</f>
        <v>Yes</v>
      </c>
      <c r="J19541" s="4">
        <f>EOMONTH(OnlineRetail[[#This Row],[InvoiceDate]],-1)+1</f>
        <v>40848</v>
      </c>
      <c r="K19541" s="6">
        <f>OnlineRetail[[#This Row],[Quantity]]*OnlineRetail[[#This Row],[UnitPrice]]</f>
        <v>13.56</v>
      </c>
      <c r="L19541" t="str">
        <f t="shared" si="305"/>
        <v>13732|Nov-2011</v>
      </c>
    </row>
    <row r="19542" spans="1:12">
      <c r="A19542">
        <v>540367</v>
      </c>
      <c r="B19542" t="s">
        <v>172</v>
      </c>
      <c r="C19542" t="s">
        <v>16</v>
      </c>
      <c r="D19542">
        <v>19</v>
      </c>
      <c r="E19542" s="1">
        <v>40870.691666666673</v>
      </c>
      <c r="F19542">
        <v>1.25</v>
      </c>
      <c r="G19542">
        <v>13893</v>
      </c>
      <c r="H19542" t="s">
        <v>10</v>
      </c>
      <c r="I19542" t="str">
        <f>IF(AND(LEFT(OnlineRetail[[#This Row],[InvoiceNo]],1)&lt;&gt;"C",OnlineRetail[[#This Row],[CustomerID]]&lt;&gt;""),"Yes","No")</f>
        <v>Yes</v>
      </c>
      <c r="J19542" s="4">
        <f>EOMONTH(OnlineRetail[[#This Row],[InvoiceDate]],-1)+1</f>
        <v>40848</v>
      </c>
      <c r="K19542" s="6">
        <f>OnlineRetail[[#This Row],[Quantity]]*OnlineRetail[[#This Row],[UnitPrice]]</f>
        <v>23.75</v>
      </c>
      <c r="L19542" t="str">
        <f t="shared" si="305"/>
        <v>13893|Nov-2011</v>
      </c>
    </row>
    <row r="19543" spans="1:12">
      <c r="A19543">
        <v>544891</v>
      </c>
      <c r="B19543" t="s">
        <v>61</v>
      </c>
      <c r="C19543" t="s">
        <v>72</v>
      </c>
      <c r="D19543">
        <v>13</v>
      </c>
      <c r="E19543" s="1">
        <v>40870.692361111112</v>
      </c>
      <c r="F19543">
        <v>2.1</v>
      </c>
      <c r="G19543">
        <v>13775</v>
      </c>
      <c r="H19543" t="s">
        <v>10</v>
      </c>
      <c r="I19543" t="str">
        <f>IF(AND(LEFT(OnlineRetail[[#This Row],[InvoiceNo]],1)&lt;&gt;"C",OnlineRetail[[#This Row],[CustomerID]]&lt;&gt;""),"Yes","No")</f>
        <v>Yes</v>
      </c>
      <c r="J19543" s="4">
        <f>EOMONTH(OnlineRetail[[#This Row],[InvoiceDate]],-1)+1</f>
        <v>40848</v>
      </c>
      <c r="K19543" s="6">
        <f>OnlineRetail[[#This Row],[Quantity]]*OnlineRetail[[#This Row],[UnitPrice]]</f>
        <v>27.3</v>
      </c>
      <c r="L19543" t="str">
        <f t="shared" si="305"/>
        <v>13775|Nov-2011</v>
      </c>
    </row>
    <row r="19544" spans="1:12">
      <c r="A19544">
        <v>541178</v>
      </c>
      <c r="B19544" t="s">
        <v>179</v>
      </c>
      <c r="C19544" t="s">
        <v>72</v>
      </c>
      <c r="D19544">
        <v>3</v>
      </c>
      <c r="E19544" s="1">
        <v>40870.692361111112</v>
      </c>
      <c r="F19544">
        <v>2.5499999999999998</v>
      </c>
      <c r="G19544">
        <v>13909</v>
      </c>
      <c r="H19544" t="s">
        <v>10</v>
      </c>
      <c r="I19544" t="str">
        <f>IF(AND(LEFT(OnlineRetail[[#This Row],[InvoiceNo]],1)&lt;&gt;"C",OnlineRetail[[#This Row],[CustomerID]]&lt;&gt;""),"Yes","No")</f>
        <v>Yes</v>
      </c>
      <c r="J19544" s="4">
        <f>EOMONTH(OnlineRetail[[#This Row],[InvoiceDate]],-1)+1</f>
        <v>40848</v>
      </c>
      <c r="K19544" s="6">
        <f>OnlineRetail[[#This Row],[Quantity]]*OnlineRetail[[#This Row],[UnitPrice]]</f>
        <v>7.6499999999999995</v>
      </c>
      <c r="L19544" t="str">
        <f t="shared" si="305"/>
        <v>13909|Nov-2011</v>
      </c>
    </row>
    <row r="19545" spans="1:12">
      <c r="A19545">
        <v>540542</v>
      </c>
      <c r="B19545" t="s">
        <v>262</v>
      </c>
      <c r="C19545" t="s">
        <v>9</v>
      </c>
      <c r="D19545">
        <v>3</v>
      </c>
      <c r="E19545" s="1">
        <v>40870.693055555559</v>
      </c>
      <c r="F19545">
        <v>1.25</v>
      </c>
      <c r="G19545">
        <v>13979</v>
      </c>
      <c r="H19545" t="s">
        <v>10</v>
      </c>
      <c r="I19545" t="str">
        <f>IF(AND(LEFT(OnlineRetail[[#This Row],[InvoiceNo]],1)&lt;&gt;"C",OnlineRetail[[#This Row],[CustomerID]]&lt;&gt;""),"Yes","No")</f>
        <v>Yes</v>
      </c>
      <c r="J19545" s="4">
        <f>EOMONTH(OnlineRetail[[#This Row],[InvoiceDate]],-1)+1</f>
        <v>40848</v>
      </c>
      <c r="K19545" s="6">
        <f>OnlineRetail[[#This Row],[Quantity]]*OnlineRetail[[#This Row],[UnitPrice]]</f>
        <v>3.75</v>
      </c>
      <c r="L19545" t="str">
        <f t="shared" si="305"/>
        <v>13979|Nov-2011</v>
      </c>
    </row>
    <row r="19546" spans="1:12">
      <c r="A19546">
        <v>542121</v>
      </c>
      <c r="B19546" t="s">
        <v>86</v>
      </c>
      <c r="C19546" t="s">
        <v>40</v>
      </c>
      <c r="D19546">
        <v>1</v>
      </c>
      <c r="E19546" s="1">
        <v>40870.703472222223</v>
      </c>
      <c r="F19546">
        <v>0.85</v>
      </c>
      <c r="G19546">
        <v>13989</v>
      </c>
      <c r="H19546" t="s">
        <v>17</v>
      </c>
      <c r="I19546" t="str">
        <f>IF(AND(LEFT(OnlineRetail[[#This Row],[InvoiceNo]],1)&lt;&gt;"C",OnlineRetail[[#This Row],[CustomerID]]&lt;&gt;""),"Yes","No")</f>
        <v>Yes</v>
      </c>
      <c r="J19546" s="4">
        <f>EOMONTH(OnlineRetail[[#This Row],[InvoiceDate]],-1)+1</f>
        <v>40848</v>
      </c>
      <c r="K19546" s="6">
        <f>OnlineRetail[[#This Row],[Quantity]]*OnlineRetail[[#This Row],[UnitPrice]]</f>
        <v>0.85</v>
      </c>
      <c r="L19546" t="str">
        <f t="shared" si="305"/>
        <v>13989|Nov-2011</v>
      </c>
    </row>
    <row r="19547" spans="1:12">
      <c r="A19547">
        <v>548653</v>
      </c>
      <c r="B19547" t="s">
        <v>116</v>
      </c>
      <c r="C19547" t="s">
        <v>42</v>
      </c>
      <c r="D19547">
        <v>5</v>
      </c>
      <c r="E19547" s="1">
        <v>40870.704861111109</v>
      </c>
      <c r="F19547">
        <v>2.1</v>
      </c>
      <c r="G19547">
        <v>12778</v>
      </c>
      <c r="H19547" t="s">
        <v>10</v>
      </c>
      <c r="I19547" t="str">
        <f>IF(AND(LEFT(OnlineRetail[[#This Row],[InvoiceNo]],1)&lt;&gt;"C",OnlineRetail[[#This Row],[CustomerID]]&lt;&gt;""),"Yes","No")</f>
        <v>Yes</v>
      </c>
      <c r="J19547" s="4">
        <f>EOMONTH(OnlineRetail[[#This Row],[InvoiceDate]],-1)+1</f>
        <v>40848</v>
      </c>
      <c r="K19547" s="6">
        <f>OnlineRetail[[#This Row],[Quantity]]*OnlineRetail[[#This Row],[UnitPrice]]</f>
        <v>10.5</v>
      </c>
      <c r="L19547" t="str">
        <f t="shared" si="305"/>
        <v>12778|Nov-2011</v>
      </c>
    </row>
    <row r="19548" spans="1:12">
      <c r="A19548">
        <v>553491</v>
      </c>
      <c r="B19548" t="s">
        <v>175</v>
      </c>
      <c r="C19548" t="s">
        <v>9</v>
      </c>
      <c r="D19548">
        <v>23</v>
      </c>
      <c r="E19548" s="1">
        <v>40870.707638888889</v>
      </c>
      <c r="F19548">
        <v>4.25</v>
      </c>
      <c r="G19548">
        <v>12450</v>
      </c>
      <c r="H19548" t="s">
        <v>10</v>
      </c>
      <c r="I19548" t="str">
        <f>IF(AND(LEFT(OnlineRetail[[#This Row],[InvoiceNo]],1)&lt;&gt;"C",OnlineRetail[[#This Row],[CustomerID]]&lt;&gt;""),"Yes","No")</f>
        <v>Yes</v>
      </c>
      <c r="J19548" s="4">
        <f>EOMONTH(OnlineRetail[[#This Row],[InvoiceDate]],-1)+1</f>
        <v>40848</v>
      </c>
      <c r="K19548" s="6">
        <f>OnlineRetail[[#This Row],[Quantity]]*OnlineRetail[[#This Row],[UnitPrice]]</f>
        <v>97.75</v>
      </c>
      <c r="L19548" t="str">
        <f t="shared" si="305"/>
        <v>12450|Nov-2011</v>
      </c>
    </row>
    <row r="19549" spans="1:12">
      <c r="A19549">
        <v>539181</v>
      </c>
      <c r="B19549" t="s">
        <v>203</v>
      </c>
      <c r="C19549" t="s">
        <v>16</v>
      </c>
      <c r="D19549">
        <v>24</v>
      </c>
      <c r="E19549" s="1">
        <v>40870.707638888889</v>
      </c>
      <c r="F19549">
        <v>0.85</v>
      </c>
      <c r="G19549">
        <v>13294</v>
      </c>
      <c r="H19549" t="s">
        <v>10</v>
      </c>
      <c r="I19549" t="str">
        <f>IF(AND(LEFT(OnlineRetail[[#This Row],[InvoiceNo]],1)&lt;&gt;"C",OnlineRetail[[#This Row],[CustomerID]]&lt;&gt;""),"Yes","No")</f>
        <v>Yes</v>
      </c>
      <c r="J19549" s="4">
        <f>EOMONTH(OnlineRetail[[#This Row],[InvoiceDate]],-1)+1</f>
        <v>40848</v>
      </c>
      <c r="K19549" s="6">
        <f>OnlineRetail[[#This Row],[Quantity]]*OnlineRetail[[#This Row],[UnitPrice]]</f>
        <v>20.399999999999999</v>
      </c>
      <c r="L19549" t="str">
        <f t="shared" si="305"/>
        <v>13294|Nov-2011</v>
      </c>
    </row>
    <row r="19550" spans="1:12">
      <c r="A19550">
        <v>552222</v>
      </c>
      <c r="B19550" t="s">
        <v>76</v>
      </c>
      <c r="C19550" t="s">
        <v>83</v>
      </c>
      <c r="D19550">
        <v>6</v>
      </c>
      <c r="E19550" s="1">
        <v>40870.709027777782</v>
      </c>
      <c r="F19550">
        <v>4.95</v>
      </c>
      <c r="G19550">
        <v>13555</v>
      </c>
      <c r="H19550" t="s">
        <v>36</v>
      </c>
      <c r="I19550" t="str">
        <f>IF(AND(LEFT(OnlineRetail[[#This Row],[InvoiceNo]],1)&lt;&gt;"C",OnlineRetail[[#This Row],[CustomerID]]&lt;&gt;""),"Yes","No")</f>
        <v>Yes</v>
      </c>
      <c r="J19550" s="4">
        <f>EOMONTH(OnlineRetail[[#This Row],[InvoiceDate]],-1)+1</f>
        <v>40848</v>
      </c>
      <c r="K19550" s="6">
        <f>OnlineRetail[[#This Row],[Quantity]]*OnlineRetail[[#This Row],[UnitPrice]]</f>
        <v>29.700000000000003</v>
      </c>
      <c r="L19550" t="str">
        <f t="shared" si="305"/>
        <v>13555|Nov-2011</v>
      </c>
    </row>
    <row r="19551" spans="1:12">
      <c r="A19551">
        <v>541103</v>
      </c>
      <c r="B19551" t="s">
        <v>193</v>
      </c>
      <c r="C19551" t="s">
        <v>48</v>
      </c>
      <c r="D19551">
        <v>23</v>
      </c>
      <c r="E19551" s="1">
        <v>40870.712500000001</v>
      </c>
      <c r="F19551">
        <v>7.95</v>
      </c>
      <c r="G19551">
        <v>12391</v>
      </c>
      <c r="H19551" t="s">
        <v>10</v>
      </c>
      <c r="I19551" t="str">
        <f>IF(AND(LEFT(OnlineRetail[[#This Row],[InvoiceNo]],1)&lt;&gt;"C",OnlineRetail[[#This Row],[CustomerID]]&lt;&gt;""),"Yes","No")</f>
        <v>Yes</v>
      </c>
      <c r="J19551" s="4">
        <f>EOMONTH(OnlineRetail[[#This Row],[InvoiceDate]],-1)+1</f>
        <v>40848</v>
      </c>
      <c r="K19551" s="6">
        <f>OnlineRetail[[#This Row],[Quantity]]*OnlineRetail[[#This Row],[UnitPrice]]</f>
        <v>182.85</v>
      </c>
      <c r="L19551" t="str">
        <f t="shared" si="305"/>
        <v>12391|Nov-2011</v>
      </c>
    </row>
    <row r="19552" spans="1:12">
      <c r="A19552">
        <v>548794</v>
      </c>
      <c r="B19552" t="s">
        <v>155</v>
      </c>
      <c r="C19552" t="s">
        <v>62</v>
      </c>
      <c r="D19552">
        <v>24</v>
      </c>
      <c r="E19552" s="1">
        <v>40870.737500000003</v>
      </c>
      <c r="F19552">
        <v>3.39</v>
      </c>
      <c r="G19552">
        <v>13290</v>
      </c>
      <c r="H19552" t="s">
        <v>10</v>
      </c>
      <c r="I19552" t="str">
        <f>IF(AND(LEFT(OnlineRetail[[#This Row],[InvoiceNo]],1)&lt;&gt;"C",OnlineRetail[[#This Row],[CustomerID]]&lt;&gt;""),"Yes","No")</f>
        <v>Yes</v>
      </c>
      <c r="J19552" s="4">
        <f>EOMONTH(OnlineRetail[[#This Row],[InvoiceDate]],-1)+1</f>
        <v>40848</v>
      </c>
      <c r="K19552" s="6">
        <f>OnlineRetail[[#This Row],[Quantity]]*OnlineRetail[[#This Row],[UnitPrice]]</f>
        <v>81.36</v>
      </c>
      <c r="L19552" t="str">
        <f t="shared" si="305"/>
        <v>13290|Nov-2011</v>
      </c>
    </row>
    <row r="19553" spans="1:12">
      <c r="A19553">
        <v>549347</v>
      </c>
      <c r="B19553" t="s">
        <v>101</v>
      </c>
      <c r="C19553" t="s">
        <v>19</v>
      </c>
      <c r="D19553">
        <v>8</v>
      </c>
      <c r="E19553" s="1">
        <v>40870.740277777782</v>
      </c>
      <c r="F19553">
        <v>2.5499999999999998</v>
      </c>
      <c r="G19553">
        <v>13133</v>
      </c>
      <c r="H19553" t="s">
        <v>10</v>
      </c>
      <c r="I19553" t="str">
        <f>IF(AND(LEFT(OnlineRetail[[#This Row],[InvoiceNo]],1)&lt;&gt;"C",OnlineRetail[[#This Row],[CustomerID]]&lt;&gt;""),"Yes","No")</f>
        <v>Yes</v>
      </c>
      <c r="J19553" s="4">
        <f>EOMONTH(OnlineRetail[[#This Row],[InvoiceDate]],-1)+1</f>
        <v>40848</v>
      </c>
      <c r="K19553" s="6">
        <f>OnlineRetail[[#This Row],[Quantity]]*OnlineRetail[[#This Row],[UnitPrice]]</f>
        <v>20.399999999999999</v>
      </c>
      <c r="L19553" t="str">
        <f t="shared" si="305"/>
        <v>13133|Nov-2011</v>
      </c>
    </row>
    <row r="19554" spans="1:12">
      <c r="A19554">
        <v>555549</v>
      </c>
      <c r="B19554" t="s">
        <v>186</v>
      </c>
      <c r="C19554" t="s">
        <v>72</v>
      </c>
      <c r="D19554">
        <v>13</v>
      </c>
      <c r="E19554" s="1">
        <v>40870.742361111108</v>
      </c>
      <c r="F19554">
        <v>2.1</v>
      </c>
      <c r="G19554">
        <v>13861</v>
      </c>
      <c r="H19554" t="s">
        <v>31</v>
      </c>
      <c r="I19554" t="str">
        <f>IF(AND(LEFT(OnlineRetail[[#This Row],[InvoiceNo]],1)&lt;&gt;"C",OnlineRetail[[#This Row],[CustomerID]]&lt;&gt;""),"Yes","No")</f>
        <v>Yes</v>
      </c>
      <c r="J19554" s="4">
        <f>EOMONTH(OnlineRetail[[#This Row],[InvoiceDate]],-1)+1</f>
        <v>40848</v>
      </c>
      <c r="K19554" s="6">
        <f>OnlineRetail[[#This Row],[Quantity]]*OnlineRetail[[#This Row],[UnitPrice]]</f>
        <v>27.3</v>
      </c>
      <c r="L19554" t="str">
        <f t="shared" si="305"/>
        <v>13861|Nov-2011</v>
      </c>
    </row>
    <row r="19555" spans="1:12">
      <c r="A19555">
        <v>554058</v>
      </c>
      <c r="B19555" t="s">
        <v>176</v>
      </c>
      <c r="C19555" t="s">
        <v>14</v>
      </c>
      <c r="D19555">
        <v>13</v>
      </c>
      <c r="E19555" s="1">
        <v>40870.751388888893</v>
      </c>
      <c r="F19555">
        <v>2.5499999999999998</v>
      </c>
      <c r="G19555">
        <v>13303</v>
      </c>
      <c r="H19555" t="s">
        <v>10</v>
      </c>
      <c r="I19555" t="str">
        <f>IF(AND(LEFT(OnlineRetail[[#This Row],[InvoiceNo]],1)&lt;&gt;"C",OnlineRetail[[#This Row],[CustomerID]]&lt;&gt;""),"Yes","No")</f>
        <v>Yes</v>
      </c>
      <c r="J19555" s="4">
        <f>EOMONTH(OnlineRetail[[#This Row],[InvoiceDate]],-1)+1</f>
        <v>40848</v>
      </c>
      <c r="K19555" s="6">
        <f>OnlineRetail[[#This Row],[Quantity]]*OnlineRetail[[#This Row],[UnitPrice]]</f>
        <v>33.15</v>
      </c>
      <c r="L19555" t="str">
        <f t="shared" si="305"/>
        <v>13303|Nov-2011</v>
      </c>
    </row>
    <row r="19556" spans="1:12">
      <c r="A19556">
        <v>555228</v>
      </c>
      <c r="B19556" t="s">
        <v>281</v>
      </c>
      <c r="C19556" t="s">
        <v>33</v>
      </c>
      <c r="D19556">
        <v>24</v>
      </c>
      <c r="E19556" s="1">
        <v>40870.763888888891</v>
      </c>
      <c r="F19556">
        <v>2.1</v>
      </c>
      <c r="G19556">
        <v>13109</v>
      </c>
      <c r="H19556" t="s">
        <v>10</v>
      </c>
      <c r="I19556" t="str">
        <f>IF(AND(LEFT(OnlineRetail[[#This Row],[InvoiceNo]],1)&lt;&gt;"C",OnlineRetail[[#This Row],[CustomerID]]&lt;&gt;""),"Yes","No")</f>
        <v>Yes</v>
      </c>
      <c r="J19556" s="4">
        <f>EOMONTH(OnlineRetail[[#This Row],[InvoiceDate]],-1)+1</f>
        <v>40848</v>
      </c>
      <c r="K19556" s="6">
        <f>OnlineRetail[[#This Row],[Quantity]]*OnlineRetail[[#This Row],[UnitPrice]]</f>
        <v>50.400000000000006</v>
      </c>
      <c r="L19556" t="str">
        <f t="shared" si="305"/>
        <v>13109|Nov-2011</v>
      </c>
    </row>
    <row r="19557" spans="1:12">
      <c r="A19557">
        <v>553023</v>
      </c>
      <c r="B19557" t="s">
        <v>270</v>
      </c>
      <c r="C19557" t="s">
        <v>24</v>
      </c>
      <c r="D19557">
        <v>4</v>
      </c>
      <c r="E19557" s="1">
        <v>40870.765277777777</v>
      </c>
      <c r="F19557">
        <v>4.95</v>
      </c>
      <c r="G19557">
        <v>13549</v>
      </c>
      <c r="H19557" t="s">
        <v>10</v>
      </c>
      <c r="I19557" t="str">
        <f>IF(AND(LEFT(OnlineRetail[[#This Row],[InvoiceNo]],1)&lt;&gt;"C",OnlineRetail[[#This Row],[CustomerID]]&lt;&gt;""),"Yes","No")</f>
        <v>Yes</v>
      </c>
      <c r="J19557" s="4">
        <f>EOMONTH(OnlineRetail[[#This Row],[InvoiceDate]],-1)+1</f>
        <v>40848</v>
      </c>
      <c r="K19557" s="6">
        <f>OnlineRetail[[#This Row],[Quantity]]*OnlineRetail[[#This Row],[UnitPrice]]</f>
        <v>19.8</v>
      </c>
      <c r="L19557" t="str">
        <f t="shared" si="305"/>
        <v>13549|Nov-2011</v>
      </c>
    </row>
    <row r="19558" spans="1:12">
      <c r="A19558">
        <v>536462</v>
      </c>
      <c r="B19558" t="s">
        <v>288</v>
      </c>
      <c r="C19558" t="s">
        <v>42</v>
      </c>
      <c r="D19558">
        <v>15</v>
      </c>
      <c r="E19558" s="1">
        <v>40870.770138888889</v>
      </c>
      <c r="F19558">
        <v>1.25</v>
      </c>
      <c r="G19558">
        <v>13829</v>
      </c>
      <c r="H19558" t="s">
        <v>10</v>
      </c>
      <c r="I19558" t="str">
        <f>IF(AND(LEFT(OnlineRetail[[#This Row],[InvoiceNo]],1)&lt;&gt;"C",OnlineRetail[[#This Row],[CustomerID]]&lt;&gt;""),"Yes","No")</f>
        <v>Yes</v>
      </c>
      <c r="J19558" s="4">
        <f>EOMONTH(OnlineRetail[[#This Row],[InvoiceDate]],-1)+1</f>
        <v>40848</v>
      </c>
      <c r="K19558" s="6">
        <f>OnlineRetail[[#This Row],[Quantity]]*OnlineRetail[[#This Row],[UnitPrice]]</f>
        <v>18.75</v>
      </c>
      <c r="L19558" t="str">
        <f t="shared" si="305"/>
        <v>13829|Nov-2011</v>
      </c>
    </row>
    <row r="19559" spans="1:12">
      <c r="A19559">
        <v>538190</v>
      </c>
      <c r="B19559" t="s">
        <v>69</v>
      </c>
      <c r="C19559" t="s">
        <v>24</v>
      </c>
      <c r="D19559">
        <v>1</v>
      </c>
      <c r="E19559" s="1">
        <v>40870.772916666669</v>
      </c>
      <c r="F19559">
        <v>2.5499999999999998</v>
      </c>
      <c r="G19559">
        <v>12820</v>
      </c>
      <c r="H19559" t="s">
        <v>10</v>
      </c>
      <c r="I19559" t="str">
        <f>IF(AND(LEFT(OnlineRetail[[#This Row],[InvoiceNo]],1)&lt;&gt;"C",OnlineRetail[[#This Row],[CustomerID]]&lt;&gt;""),"Yes","No")</f>
        <v>Yes</v>
      </c>
      <c r="J19559" s="4">
        <f>EOMONTH(OnlineRetail[[#This Row],[InvoiceDate]],-1)+1</f>
        <v>40848</v>
      </c>
      <c r="K19559" s="6">
        <f>OnlineRetail[[#This Row],[Quantity]]*OnlineRetail[[#This Row],[UnitPrice]]</f>
        <v>2.5499999999999998</v>
      </c>
      <c r="L19559" t="str">
        <f t="shared" si="305"/>
        <v>12820|Nov-2011</v>
      </c>
    </row>
    <row r="19560" spans="1:12">
      <c r="A19560">
        <v>542191</v>
      </c>
      <c r="B19560" t="s">
        <v>107</v>
      </c>
      <c r="C19560" t="s">
        <v>42</v>
      </c>
      <c r="D19560">
        <v>18</v>
      </c>
      <c r="E19560" s="1">
        <v>40870.775694444441</v>
      </c>
      <c r="F19560">
        <v>5.95</v>
      </c>
      <c r="G19560">
        <v>12658</v>
      </c>
      <c r="H19560" t="s">
        <v>10</v>
      </c>
      <c r="I19560" t="str">
        <f>IF(AND(LEFT(OnlineRetail[[#This Row],[InvoiceNo]],1)&lt;&gt;"C",OnlineRetail[[#This Row],[CustomerID]]&lt;&gt;""),"Yes","No")</f>
        <v>Yes</v>
      </c>
      <c r="J19560" s="4">
        <f>EOMONTH(OnlineRetail[[#This Row],[InvoiceDate]],-1)+1</f>
        <v>40848</v>
      </c>
      <c r="K19560" s="6">
        <f>OnlineRetail[[#This Row],[Quantity]]*OnlineRetail[[#This Row],[UnitPrice]]</f>
        <v>107.10000000000001</v>
      </c>
      <c r="L19560" t="str">
        <f t="shared" si="305"/>
        <v>12658|Nov-2011</v>
      </c>
    </row>
    <row r="19561" spans="1:12">
      <c r="A19561">
        <v>538431</v>
      </c>
      <c r="B19561" t="s">
        <v>118</v>
      </c>
      <c r="C19561" t="s">
        <v>9</v>
      </c>
      <c r="D19561">
        <v>21</v>
      </c>
      <c r="E19561" s="1">
        <v>40870.775694444441</v>
      </c>
      <c r="F19561">
        <v>4.25</v>
      </c>
      <c r="G19561">
        <v>14259</v>
      </c>
      <c r="H19561" t="s">
        <v>31</v>
      </c>
      <c r="I19561" t="str">
        <f>IF(AND(LEFT(OnlineRetail[[#This Row],[InvoiceNo]],1)&lt;&gt;"C",OnlineRetail[[#This Row],[CustomerID]]&lt;&gt;""),"Yes","No")</f>
        <v>Yes</v>
      </c>
      <c r="J19561" s="4">
        <f>EOMONTH(OnlineRetail[[#This Row],[InvoiceDate]],-1)+1</f>
        <v>40848</v>
      </c>
      <c r="K19561" s="6">
        <f>OnlineRetail[[#This Row],[Quantity]]*OnlineRetail[[#This Row],[UnitPrice]]</f>
        <v>89.25</v>
      </c>
      <c r="L19561" t="str">
        <f t="shared" si="305"/>
        <v>14259|Nov-2011</v>
      </c>
    </row>
    <row r="19562" spans="1:12">
      <c r="A19562">
        <v>542218</v>
      </c>
      <c r="B19562" t="s">
        <v>105</v>
      </c>
      <c r="C19562" t="s">
        <v>9</v>
      </c>
      <c r="D19562">
        <v>13</v>
      </c>
      <c r="E19562" s="1">
        <v>40870.786805555559</v>
      </c>
      <c r="F19562">
        <v>4.95</v>
      </c>
      <c r="G19562">
        <v>13940</v>
      </c>
      <c r="H19562" t="s">
        <v>10</v>
      </c>
      <c r="I19562" t="str">
        <f>IF(AND(LEFT(OnlineRetail[[#This Row],[InvoiceNo]],1)&lt;&gt;"C",OnlineRetail[[#This Row],[CustomerID]]&lt;&gt;""),"Yes","No")</f>
        <v>Yes</v>
      </c>
      <c r="J19562" s="4">
        <f>EOMONTH(OnlineRetail[[#This Row],[InvoiceDate]],-1)+1</f>
        <v>40848</v>
      </c>
      <c r="K19562" s="6">
        <f>OnlineRetail[[#This Row],[Quantity]]*OnlineRetail[[#This Row],[UnitPrice]]</f>
        <v>64.350000000000009</v>
      </c>
      <c r="L19562" t="str">
        <f t="shared" si="305"/>
        <v>13940|Nov-2011</v>
      </c>
    </row>
    <row r="19563" spans="1:12">
      <c r="A19563">
        <v>555643</v>
      </c>
      <c r="B19563" t="s">
        <v>258</v>
      </c>
      <c r="C19563" t="s">
        <v>12</v>
      </c>
      <c r="D19563">
        <v>3</v>
      </c>
      <c r="E19563" s="1">
        <v>40870.790972222218</v>
      </c>
      <c r="F19563">
        <v>1.65</v>
      </c>
      <c r="G19563">
        <v>13157</v>
      </c>
      <c r="H19563" t="s">
        <v>17</v>
      </c>
      <c r="I19563" t="str">
        <f>IF(AND(LEFT(OnlineRetail[[#This Row],[InvoiceNo]],1)&lt;&gt;"C",OnlineRetail[[#This Row],[CustomerID]]&lt;&gt;""),"Yes","No")</f>
        <v>Yes</v>
      </c>
      <c r="J19563" s="4">
        <f>EOMONTH(OnlineRetail[[#This Row],[InvoiceDate]],-1)+1</f>
        <v>40848</v>
      </c>
      <c r="K19563" s="6">
        <f>OnlineRetail[[#This Row],[Quantity]]*OnlineRetail[[#This Row],[UnitPrice]]</f>
        <v>4.9499999999999993</v>
      </c>
      <c r="L19563" t="str">
        <f t="shared" si="305"/>
        <v>13157|Nov-2011</v>
      </c>
    </row>
    <row r="19564" spans="1:12">
      <c r="A19564">
        <v>544105</v>
      </c>
      <c r="B19564" t="s">
        <v>117</v>
      </c>
      <c r="C19564" t="s">
        <v>33</v>
      </c>
      <c r="D19564">
        <v>3</v>
      </c>
      <c r="E19564" s="1">
        <v>40870.793055555558</v>
      </c>
      <c r="F19564">
        <v>9.9499999999999993</v>
      </c>
      <c r="G19564">
        <v>13962</v>
      </c>
      <c r="H19564" t="s">
        <v>10</v>
      </c>
      <c r="I19564" t="str">
        <f>IF(AND(LEFT(OnlineRetail[[#This Row],[InvoiceNo]],1)&lt;&gt;"C",OnlineRetail[[#This Row],[CustomerID]]&lt;&gt;""),"Yes","No")</f>
        <v>Yes</v>
      </c>
      <c r="J19564" s="4">
        <f>EOMONTH(OnlineRetail[[#This Row],[InvoiceDate]],-1)+1</f>
        <v>40848</v>
      </c>
      <c r="K19564" s="6">
        <f>OnlineRetail[[#This Row],[Quantity]]*OnlineRetail[[#This Row],[UnitPrice]]</f>
        <v>29.849999999999998</v>
      </c>
      <c r="L19564" t="str">
        <f t="shared" si="305"/>
        <v>13962|Nov-2011</v>
      </c>
    </row>
    <row r="19565" spans="1:12">
      <c r="A19565">
        <v>543403</v>
      </c>
      <c r="B19565" t="s">
        <v>140</v>
      </c>
      <c r="C19565" t="s">
        <v>29</v>
      </c>
      <c r="D19565">
        <v>20</v>
      </c>
      <c r="E19565" s="1">
        <v>40870.806250000001</v>
      </c>
      <c r="F19565">
        <v>7.95</v>
      </c>
      <c r="G19565">
        <v>14118</v>
      </c>
      <c r="H19565" t="s">
        <v>10</v>
      </c>
      <c r="I19565" t="str">
        <f>IF(AND(LEFT(OnlineRetail[[#This Row],[InvoiceNo]],1)&lt;&gt;"C",OnlineRetail[[#This Row],[CustomerID]]&lt;&gt;""),"Yes","No")</f>
        <v>Yes</v>
      </c>
      <c r="J19565" s="4">
        <f>EOMONTH(OnlineRetail[[#This Row],[InvoiceDate]],-1)+1</f>
        <v>40848</v>
      </c>
      <c r="K19565" s="6">
        <f>OnlineRetail[[#This Row],[Quantity]]*OnlineRetail[[#This Row],[UnitPrice]]</f>
        <v>159</v>
      </c>
      <c r="L19565" t="str">
        <f t="shared" si="305"/>
        <v>14118|Nov-2011</v>
      </c>
    </row>
    <row r="19566" spans="1:12">
      <c r="A19566">
        <v>550745</v>
      </c>
      <c r="B19566" t="s">
        <v>110</v>
      </c>
      <c r="C19566" t="s">
        <v>16</v>
      </c>
      <c r="D19566">
        <v>23</v>
      </c>
      <c r="E19566" s="1">
        <v>40870.806944444441</v>
      </c>
      <c r="F19566">
        <v>4.95</v>
      </c>
      <c r="G19566">
        <v>13029</v>
      </c>
      <c r="H19566" t="s">
        <v>10</v>
      </c>
      <c r="I19566" t="str">
        <f>IF(AND(LEFT(OnlineRetail[[#This Row],[InvoiceNo]],1)&lt;&gt;"C",OnlineRetail[[#This Row],[CustomerID]]&lt;&gt;""),"Yes","No")</f>
        <v>Yes</v>
      </c>
      <c r="J19566" s="4">
        <f>EOMONTH(OnlineRetail[[#This Row],[InvoiceDate]],-1)+1</f>
        <v>40848</v>
      </c>
      <c r="K19566" s="6">
        <f>OnlineRetail[[#This Row],[Quantity]]*OnlineRetail[[#This Row],[UnitPrice]]</f>
        <v>113.85000000000001</v>
      </c>
      <c r="L19566" t="str">
        <f t="shared" si="305"/>
        <v>13029|Nov-2011</v>
      </c>
    </row>
    <row r="19567" spans="1:12">
      <c r="A19567">
        <v>549939</v>
      </c>
      <c r="B19567" t="s">
        <v>123</v>
      </c>
      <c r="C19567" t="s">
        <v>48</v>
      </c>
      <c r="D19567">
        <v>10</v>
      </c>
      <c r="E19567" s="1">
        <v>40870.809027777781</v>
      </c>
      <c r="F19567">
        <v>1.25</v>
      </c>
      <c r="G19567">
        <v>12793</v>
      </c>
      <c r="H19567" t="s">
        <v>10</v>
      </c>
      <c r="I19567" t="str">
        <f>IF(AND(LEFT(OnlineRetail[[#This Row],[InvoiceNo]],1)&lt;&gt;"C",OnlineRetail[[#This Row],[CustomerID]]&lt;&gt;""),"Yes","No")</f>
        <v>Yes</v>
      </c>
      <c r="J19567" s="4">
        <f>EOMONTH(OnlineRetail[[#This Row],[InvoiceDate]],-1)+1</f>
        <v>40848</v>
      </c>
      <c r="K19567" s="6">
        <f>OnlineRetail[[#This Row],[Quantity]]*OnlineRetail[[#This Row],[UnitPrice]]</f>
        <v>12.5</v>
      </c>
      <c r="L19567" t="str">
        <f t="shared" si="305"/>
        <v>12793|Nov-2011</v>
      </c>
    </row>
    <row r="19568" spans="1:12">
      <c r="A19568">
        <v>540138</v>
      </c>
      <c r="B19568" t="s">
        <v>93</v>
      </c>
      <c r="C19568" t="s">
        <v>50</v>
      </c>
      <c r="D19568">
        <v>6</v>
      </c>
      <c r="E19568" s="1">
        <v>40870.80972222222</v>
      </c>
      <c r="F19568">
        <v>2.5499999999999998</v>
      </c>
      <c r="G19568">
        <v>13792</v>
      </c>
      <c r="H19568" t="s">
        <v>10</v>
      </c>
      <c r="I19568" t="str">
        <f>IF(AND(LEFT(OnlineRetail[[#This Row],[InvoiceNo]],1)&lt;&gt;"C",OnlineRetail[[#This Row],[CustomerID]]&lt;&gt;""),"Yes","No")</f>
        <v>Yes</v>
      </c>
      <c r="J19568" s="4">
        <f>EOMONTH(OnlineRetail[[#This Row],[InvoiceDate]],-1)+1</f>
        <v>40848</v>
      </c>
      <c r="K19568" s="6">
        <f>OnlineRetail[[#This Row],[Quantity]]*OnlineRetail[[#This Row],[UnitPrice]]</f>
        <v>15.299999999999999</v>
      </c>
      <c r="L19568" t="str">
        <f t="shared" si="305"/>
        <v>13792|Nov-2011</v>
      </c>
    </row>
    <row r="19569" spans="1:12">
      <c r="A19569">
        <v>556082</v>
      </c>
      <c r="B19569" t="s">
        <v>226</v>
      </c>
      <c r="C19569" t="s">
        <v>53</v>
      </c>
      <c r="D19569">
        <v>17</v>
      </c>
      <c r="E19569" s="1">
        <v>40870.8125</v>
      </c>
      <c r="F19569">
        <v>0.85</v>
      </c>
      <c r="G19569">
        <v>12376</v>
      </c>
      <c r="H19569" t="s">
        <v>10</v>
      </c>
      <c r="I19569" t="str">
        <f>IF(AND(LEFT(OnlineRetail[[#This Row],[InvoiceNo]],1)&lt;&gt;"C",OnlineRetail[[#This Row],[CustomerID]]&lt;&gt;""),"Yes","No")</f>
        <v>Yes</v>
      </c>
      <c r="J19569" s="4">
        <f>EOMONTH(OnlineRetail[[#This Row],[InvoiceDate]],-1)+1</f>
        <v>40848</v>
      </c>
      <c r="K19569" s="6">
        <f>OnlineRetail[[#This Row],[Quantity]]*OnlineRetail[[#This Row],[UnitPrice]]</f>
        <v>14.45</v>
      </c>
      <c r="L19569" t="str">
        <f t="shared" si="305"/>
        <v>12376|Nov-2011</v>
      </c>
    </row>
    <row r="19570" spans="1:12">
      <c r="A19570">
        <v>554626</v>
      </c>
      <c r="B19570" t="s">
        <v>84</v>
      </c>
      <c r="C19570" t="s">
        <v>46</v>
      </c>
      <c r="D19570">
        <v>11</v>
      </c>
      <c r="E19570" s="1">
        <v>40870.813194444447</v>
      </c>
      <c r="F19570">
        <v>7.95</v>
      </c>
      <c r="G19570">
        <v>12741</v>
      </c>
      <c r="H19570" t="s">
        <v>10</v>
      </c>
      <c r="I19570" t="str">
        <f>IF(AND(LEFT(OnlineRetail[[#This Row],[InvoiceNo]],1)&lt;&gt;"C",OnlineRetail[[#This Row],[CustomerID]]&lt;&gt;""),"Yes","No")</f>
        <v>Yes</v>
      </c>
      <c r="J19570" s="4">
        <f>EOMONTH(OnlineRetail[[#This Row],[InvoiceDate]],-1)+1</f>
        <v>40848</v>
      </c>
      <c r="K19570" s="6">
        <f>OnlineRetail[[#This Row],[Quantity]]*OnlineRetail[[#This Row],[UnitPrice]]</f>
        <v>87.45</v>
      </c>
      <c r="L19570" t="str">
        <f t="shared" si="305"/>
        <v>12741|Nov-2011</v>
      </c>
    </row>
    <row r="19571" spans="1:12">
      <c r="A19571">
        <v>545333</v>
      </c>
      <c r="B19571" t="s">
        <v>106</v>
      </c>
      <c r="C19571" t="s">
        <v>83</v>
      </c>
      <c r="D19571">
        <v>13</v>
      </c>
      <c r="E19571" s="1">
        <v>40870.814583333333</v>
      </c>
      <c r="F19571">
        <v>1.25</v>
      </c>
      <c r="G19571">
        <v>13868</v>
      </c>
      <c r="H19571" t="s">
        <v>10</v>
      </c>
      <c r="I19571" t="str">
        <f>IF(AND(LEFT(OnlineRetail[[#This Row],[InvoiceNo]],1)&lt;&gt;"C",OnlineRetail[[#This Row],[CustomerID]]&lt;&gt;""),"Yes","No")</f>
        <v>Yes</v>
      </c>
      <c r="J19571" s="4">
        <f>EOMONTH(OnlineRetail[[#This Row],[InvoiceDate]],-1)+1</f>
        <v>40848</v>
      </c>
      <c r="K19571" s="6">
        <f>OnlineRetail[[#This Row],[Quantity]]*OnlineRetail[[#This Row],[UnitPrice]]</f>
        <v>16.25</v>
      </c>
      <c r="L19571" t="str">
        <f t="shared" si="305"/>
        <v>13868|Nov-2011</v>
      </c>
    </row>
    <row r="19572" spans="1:12">
      <c r="A19572">
        <v>547557</v>
      </c>
      <c r="B19572" t="s">
        <v>92</v>
      </c>
      <c r="C19572" t="s">
        <v>53</v>
      </c>
      <c r="D19572">
        <v>2</v>
      </c>
      <c r="E19572" s="1">
        <v>40870.820833333331</v>
      </c>
      <c r="F19572">
        <v>2.5499999999999998</v>
      </c>
      <c r="G19572">
        <v>13626</v>
      </c>
      <c r="H19572" t="s">
        <v>10</v>
      </c>
      <c r="I19572" t="str">
        <f>IF(AND(LEFT(OnlineRetail[[#This Row],[InvoiceNo]],1)&lt;&gt;"C",OnlineRetail[[#This Row],[CustomerID]]&lt;&gt;""),"Yes","No")</f>
        <v>Yes</v>
      </c>
      <c r="J19572" s="4">
        <f>EOMONTH(OnlineRetail[[#This Row],[InvoiceDate]],-1)+1</f>
        <v>40848</v>
      </c>
      <c r="K19572" s="6">
        <f>OnlineRetail[[#This Row],[Quantity]]*OnlineRetail[[#This Row],[UnitPrice]]</f>
        <v>5.0999999999999996</v>
      </c>
      <c r="L19572" t="str">
        <f t="shared" si="305"/>
        <v>13626|Nov-2011</v>
      </c>
    </row>
    <row r="19573" spans="1:12" hidden="1">
      <c r="A19573">
        <v>545558</v>
      </c>
      <c r="B19573" t="s">
        <v>279</v>
      </c>
      <c r="C19573" t="s">
        <v>83</v>
      </c>
      <c r="D19573">
        <v>14</v>
      </c>
      <c r="E19573" s="1">
        <v>40871.334027777782</v>
      </c>
      <c r="F19573">
        <v>4.95</v>
      </c>
      <c r="H19573" t="s">
        <v>10</v>
      </c>
      <c r="I19573" t="str">
        <f>IF(AND(LEFT(OnlineRetail[[#This Row],[InvoiceNo]],1)&lt;&gt;"C",OnlineRetail[[#This Row],[CustomerID]]&lt;&gt;""),"Yes","No")</f>
        <v>No</v>
      </c>
      <c r="J19573" s="4">
        <f>EOMONTH(OnlineRetail[[#This Row],[InvoiceDate]],-1)+1</f>
        <v>40848</v>
      </c>
      <c r="K19573" s="6">
        <f>OnlineRetail[[#This Row],[Quantity]]*OnlineRetail[[#This Row],[UnitPrice]]</f>
        <v>69.3</v>
      </c>
      <c r="L19573" t="str">
        <f t="shared" si="305"/>
        <v/>
      </c>
    </row>
    <row r="19574" spans="1:12">
      <c r="A19574">
        <v>540784</v>
      </c>
      <c r="B19574" t="s">
        <v>268</v>
      </c>
      <c r="C19574" t="s">
        <v>42</v>
      </c>
      <c r="D19574">
        <v>17</v>
      </c>
      <c r="E19574" s="1">
        <v>40871.336805555547</v>
      </c>
      <c r="F19574">
        <v>1.25</v>
      </c>
      <c r="G19574">
        <v>13880</v>
      </c>
      <c r="H19574" t="s">
        <v>31</v>
      </c>
      <c r="I19574" t="str">
        <f>IF(AND(LEFT(OnlineRetail[[#This Row],[InvoiceNo]],1)&lt;&gt;"C",OnlineRetail[[#This Row],[CustomerID]]&lt;&gt;""),"Yes","No")</f>
        <v>Yes</v>
      </c>
      <c r="J19574" s="4">
        <f>EOMONTH(OnlineRetail[[#This Row],[InvoiceDate]],-1)+1</f>
        <v>40848</v>
      </c>
      <c r="K19574" s="6">
        <f>OnlineRetail[[#This Row],[Quantity]]*OnlineRetail[[#This Row],[UnitPrice]]</f>
        <v>21.25</v>
      </c>
      <c r="L19574" t="str">
        <f t="shared" si="305"/>
        <v>13880|Nov-2011</v>
      </c>
    </row>
    <row r="19575" spans="1:12">
      <c r="A19575">
        <v>553863</v>
      </c>
      <c r="B19575" t="s">
        <v>137</v>
      </c>
      <c r="C19575" t="s">
        <v>21</v>
      </c>
      <c r="D19575">
        <v>22</v>
      </c>
      <c r="E19575" s="1">
        <v>40871.341666666667</v>
      </c>
      <c r="F19575">
        <v>4.25</v>
      </c>
      <c r="G19575">
        <v>13014</v>
      </c>
      <c r="H19575" t="s">
        <v>10</v>
      </c>
      <c r="I19575" t="str">
        <f>IF(AND(LEFT(OnlineRetail[[#This Row],[InvoiceNo]],1)&lt;&gt;"C",OnlineRetail[[#This Row],[CustomerID]]&lt;&gt;""),"Yes","No")</f>
        <v>Yes</v>
      </c>
      <c r="J19575" s="4">
        <f>EOMONTH(OnlineRetail[[#This Row],[InvoiceDate]],-1)+1</f>
        <v>40848</v>
      </c>
      <c r="K19575" s="6">
        <f>OnlineRetail[[#This Row],[Quantity]]*OnlineRetail[[#This Row],[UnitPrice]]</f>
        <v>93.5</v>
      </c>
      <c r="L19575" t="str">
        <f t="shared" si="305"/>
        <v>13014|Nov-2011</v>
      </c>
    </row>
    <row r="19576" spans="1:12">
      <c r="A19576">
        <v>555107</v>
      </c>
      <c r="B19576" t="s">
        <v>223</v>
      </c>
      <c r="C19576" t="s">
        <v>62</v>
      </c>
      <c r="D19576">
        <v>20</v>
      </c>
      <c r="E19576" s="1">
        <v>40871.343055555553</v>
      </c>
      <c r="F19576">
        <v>7.95</v>
      </c>
      <c r="G19576">
        <v>13680</v>
      </c>
      <c r="H19576" t="s">
        <v>10</v>
      </c>
      <c r="I19576" t="str">
        <f>IF(AND(LEFT(OnlineRetail[[#This Row],[InvoiceNo]],1)&lt;&gt;"C",OnlineRetail[[#This Row],[CustomerID]]&lt;&gt;""),"Yes","No")</f>
        <v>Yes</v>
      </c>
      <c r="J19576" s="4">
        <f>EOMONTH(OnlineRetail[[#This Row],[InvoiceDate]],-1)+1</f>
        <v>40848</v>
      </c>
      <c r="K19576" s="6">
        <f>OnlineRetail[[#This Row],[Quantity]]*OnlineRetail[[#This Row],[UnitPrice]]</f>
        <v>159</v>
      </c>
      <c r="L19576" t="str">
        <f t="shared" si="305"/>
        <v>13680|Nov-2011</v>
      </c>
    </row>
    <row r="19577" spans="1:12">
      <c r="A19577">
        <v>537765</v>
      </c>
      <c r="B19577" t="s">
        <v>189</v>
      </c>
      <c r="C19577" t="s">
        <v>46</v>
      </c>
      <c r="D19577">
        <v>18</v>
      </c>
      <c r="E19577" s="1">
        <v>40871.345138888893</v>
      </c>
      <c r="F19577">
        <v>1.25</v>
      </c>
      <c r="G19577">
        <v>14094</v>
      </c>
      <c r="H19577" t="s">
        <v>10</v>
      </c>
      <c r="I19577" t="str">
        <f>IF(AND(LEFT(OnlineRetail[[#This Row],[InvoiceNo]],1)&lt;&gt;"C",OnlineRetail[[#This Row],[CustomerID]]&lt;&gt;""),"Yes","No")</f>
        <v>Yes</v>
      </c>
      <c r="J19577" s="4">
        <f>EOMONTH(OnlineRetail[[#This Row],[InvoiceDate]],-1)+1</f>
        <v>40848</v>
      </c>
      <c r="K19577" s="6">
        <f>OnlineRetail[[#This Row],[Quantity]]*OnlineRetail[[#This Row],[UnitPrice]]</f>
        <v>22.5</v>
      </c>
      <c r="L19577" t="str">
        <f t="shared" si="305"/>
        <v>14094|Nov-2011</v>
      </c>
    </row>
    <row r="19578" spans="1:12">
      <c r="A19578">
        <v>540776</v>
      </c>
      <c r="B19578" t="s">
        <v>249</v>
      </c>
      <c r="C19578" t="s">
        <v>40</v>
      </c>
      <c r="D19578">
        <v>4</v>
      </c>
      <c r="E19578" s="1">
        <v>40871.355555555558</v>
      </c>
      <c r="F19578">
        <v>1.65</v>
      </c>
      <c r="G19578">
        <v>12700</v>
      </c>
      <c r="H19578" t="s">
        <v>10</v>
      </c>
      <c r="I19578" t="str">
        <f>IF(AND(LEFT(OnlineRetail[[#This Row],[InvoiceNo]],1)&lt;&gt;"C",OnlineRetail[[#This Row],[CustomerID]]&lt;&gt;""),"Yes","No")</f>
        <v>Yes</v>
      </c>
      <c r="J19578" s="4">
        <f>EOMONTH(OnlineRetail[[#This Row],[InvoiceDate]],-1)+1</f>
        <v>40848</v>
      </c>
      <c r="K19578" s="6">
        <f>OnlineRetail[[#This Row],[Quantity]]*OnlineRetail[[#This Row],[UnitPrice]]</f>
        <v>6.6</v>
      </c>
      <c r="L19578" t="str">
        <f t="shared" si="305"/>
        <v>12700|Nov-2011</v>
      </c>
    </row>
    <row r="19579" spans="1:12">
      <c r="A19579">
        <v>550797</v>
      </c>
      <c r="B19579" t="s">
        <v>55</v>
      </c>
      <c r="C19579" t="s">
        <v>72</v>
      </c>
      <c r="D19579">
        <v>6</v>
      </c>
      <c r="E19579" s="1">
        <v>40871.361805555563</v>
      </c>
      <c r="F19579">
        <v>4.95</v>
      </c>
      <c r="G19579">
        <v>13271</v>
      </c>
      <c r="H19579" t="s">
        <v>10</v>
      </c>
      <c r="I19579" t="str">
        <f>IF(AND(LEFT(OnlineRetail[[#This Row],[InvoiceNo]],1)&lt;&gt;"C",OnlineRetail[[#This Row],[CustomerID]]&lt;&gt;""),"Yes","No")</f>
        <v>Yes</v>
      </c>
      <c r="J19579" s="4">
        <f>EOMONTH(OnlineRetail[[#This Row],[InvoiceDate]],-1)+1</f>
        <v>40848</v>
      </c>
      <c r="K19579" s="6">
        <f>OnlineRetail[[#This Row],[Quantity]]*OnlineRetail[[#This Row],[UnitPrice]]</f>
        <v>29.700000000000003</v>
      </c>
      <c r="L19579" t="str">
        <f t="shared" si="305"/>
        <v>13271|Nov-2011</v>
      </c>
    </row>
    <row r="19580" spans="1:12">
      <c r="A19580">
        <v>542075</v>
      </c>
      <c r="B19580" t="s">
        <v>138</v>
      </c>
      <c r="C19580" t="s">
        <v>27</v>
      </c>
      <c r="D19580">
        <v>16</v>
      </c>
      <c r="E19580" s="1">
        <v>40871.364583333343</v>
      </c>
      <c r="F19580">
        <v>1.65</v>
      </c>
      <c r="G19580">
        <v>13813</v>
      </c>
      <c r="H19580" t="s">
        <v>10</v>
      </c>
      <c r="I19580" t="str">
        <f>IF(AND(LEFT(OnlineRetail[[#This Row],[InvoiceNo]],1)&lt;&gt;"C",OnlineRetail[[#This Row],[CustomerID]]&lt;&gt;""),"Yes","No")</f>
        <v>Yes</v>
      </c>
      <c r="J19580" s="4">
        <f>EOMONTH(OnlineRetail[[#This Row],[InvoiceDate]],-1)+1</f>
        <v>40848</v>
      </c>
      <c r="K19580" s="6">
        <f>OnlineRetail[[#This Row],[Quantity]]*OnlineRetail[[#This Row],[UnitPrice]]</f>
        <v>26.4</v>
      </c>
      <c r="L19580" t="str">
        <f t="shared" si="305"/>
        <v>13813|Nov-2011</v>
      </c>
    </row>
    <row r="19581" spans="1:12">
      <c r="A19581">
        <v>538067</v>
      </c>
      <c r="B19581" t="s">
        <v>132</v>
      </c>
      <c r="C19581" t="s">
        <v>48</v>
      </c>
      <c r="D19581">
        <v>6</v>
      </c>
      <c r="E19581" s="1">
        <v>40871.369444444441</v>
      </c>
      <c r="F19581">
        <v>5.95</v>
      </c>
      <c r="G19581">
        <v>13558</v>
      </c>
      <c r="H19581" t="s">
        <v>10</v>
      </c>
      <c r="I19581" t="str">
        <f>IF(AND(LEFT(OnlineRetail[[#This Row],[InvoiceNo]],1)&lt;&gt;"C",OnlineRetail[[#This Row],[CustomerID]]&lt;&gt;""),"Yes","No")</f>
        <v>Yes</v>
      </c>
      <c r="J19581" s="4">
        <f>EOMONTH(OnlineRetail[[#This Row],[InvoiceDate]],-1)+1</f>
        <v>40848</v>
      </c>
      <c r="K19581" s="6">
        <f>OnlineRetail[[#This Row],[Quantity]]*OnlineRetail[[#This Row],[UnitPrice]]</f>
        <v>35.700000000000003</v>
      </c>
      <c r="L19581" t="str">
        <f t="shared" si="305"/>
        <v>13558|Nov-2011</v>
      </c>
    </row>
    <row r="19582" spans="1:12">
      <c r="A19582">
        <v>544559</v>
      </c>
      <c r="B19582" t="s">
        <v>154</v>
      </c>
      <c r="C19582" t="s">
        <v>29</v>
      </c>
      <c r="D19582">
        <v>9</v>
      </c>
      <c r="E19582" s="1">
        <v>40871.381249999999</v>
      </c>
      <c r="F19582">
        <v>1.25</v>
      </c>
      <c r="G19582">
        <v>13567</v>
      </c>
      <c r="H19582" t="s">
        <v>10</v>
      </c>
      <c r="I19582" t="str">
        <f>IF(AND(LEFT(OnlineRetail[[#This Row],[InvoiceNo]],1)&lt;&gt;"C",OnlineRetail[[#This Row],[CustomerID]]&lt;&gt;""),"Yes","No")</f>
        <v>Yes</v>
      </c>
      <c r="J19582" s="4">
        <f>EOMONTH(OnlineRetail[[#This Row],[InvoiceDate]],-1)+1</f>
        <v>40848</v>
      </c>
      <c r="K19582" s="6">
        <f>OnlineRetail[[#This Row],[Quantity]]*OnlineRetail[[#This Row],[UnitPrice]]</f>
        <v>11.25</v>
      </c>
      <c r="L19582" t="str">
        <f t="shared" si="305"/>
        <v>13567|Nov-2011</v>
      </c>
    </row>
    <row r="19583" spans="1:12">
      <c r="A19583">
        <v>544226</v>
      </c>
      <c r="B19583" t="s">
        <v>270</v>
      </c>
      <c r="C19583" t="s">
        <v>83</v>
      </c>
      <c r="D19583">
        <v>1</v>
      </c>
      <c r="E19583" s="1">
        <v>40871.4</v>
      </c>
      <c r="F19583">
        <v>9.9499999999999993</v>
      </c>
      <c r="G19583">
        <v>12356</v>
      </c>
      <c r="H19583" t="s">
        <v>10</v>
      </c>
      <c r="I19583" t="str">
        <f>IF(AND(LEFT(OnlineRetail[[#This Row],[InvoiceNo]],1)&lt;&gt;"C",OnlineRetail[[#This Row],[CustomerID]]&lt;&gt;""),"Yes","No")</f>
        <v>Yes</v>
      </c>
      <c r="J19583" s="4">
        <f>EOMONTH(OnlineRetail[[#This Row],[InvoiceDate]],-1)+1</f>
        <v>40848</v>
      </c>
      <c r="K19583" s="6">
        <f>OnlineRetail[[#This Row],[Quantity]]*OnlineRetail[[#This Row],[UnitPrice]]</f>
        <v>9.9499999999999993</v>
      </c>
      <c r="L19583" t="str">
        <f t="shared" si="305"/>
        <v>12356|Nov-2011</v>
      </c>
    </row>
    <row r="19584" spans="1:12">
      <c r="A19584">
        <v>551299</v>
      </c>
      <c r="B19584" t="s">
        <v>57</v>
      </c>
      <c r="C19584" t="s">
        <v>21</v>
      </c>
      <c r="D19584">
        <v>8</v>
      </c>
      <c r="E19584" s="1">
        <v>40871.402083333327</v>
      </c>
      <c r="F19584">
        <v>5.95</v>
      </c>
      <c r="G19584">
        <v>12421</v>
      </c>
      <c r="H19584" t="s">
        <v>10</v>
      </c>
      <c r="I19584" t="str">
        <f>IF(AND(LEFT(OnlineRetail[[#This Row],[InvoiceNo]],1)&lt;&gt;"C",OnlineRetail[[#This Row],[CustomerID]]&lt;&gt;""),"Yes","No")</f>
        <v>Yes</v>
      </c>
      <c r="J19584" s="4">
        <f>EOMONTH(OnlineRetail[[#This Row],[InvoiceDate]],-1)+1</f>
        <v>40848</v>
      </c>
      <c r="K19584" s="6">
        <f>OnlineRetail[[#This Row],[Quantity]]*OnlineRetail[[#This Row],[UnitPrice]]</f>
        <v>47.6</v>
      </c>
      <c r="L19584" t="str">
        <f t="shared" si="305"/>
        <v>12421|Nov-2011</v>
      </c>
    </row>
    <row r="19585" spans="1:12">
      <c r="A19585">
        <v>538966</v>
      </c>
      <c r="B19585" t="s">
        <v>107</v>
      </c>
      <c r="C19585" t="s">
        <v>42</v>
      </c>
      <c r="D19585">
        <v>21</v>
      </c>
      <c r="E19585" s="1">
        <v>40871.404166666667</v>
      </c>
      <c r="F19585">
        <v>2.1</v>
      </c>
      <c r="G19585">
        <v>13425</v>
      </c>
      <c r="H19585" t="s">
        <v>10</v>
      </c>
      <c r="I19585" t="str">
        <f>IF(AND(LEFT(OnlineRetail[[#This Row],[InvoiceNo]],1)&lt;&gt;"C",OnlineRetail[[#This Row],[CustomerID]]&lt;&gt;""),"Yes","No")</f>
        <v>Yes</v>
      </c>
      <c r="J19585" s="4">
        <f>EOMONTH(OnlineRetail[[#This Row],[InvoiceDate]],-1)+1</f>
        <v>40848</v>
      </c>
      <c r="K19585" s="6">
        <f>OnlineRetail[[#This Row],[Quantity]]*OnlineRetail[[#This Row],[UnitPrice]]</f>
        <v>44.1</v>
      </c>
      <c r="L19585" t="str">
        <f t="shared" si="305"/>
        <v>13425|Nov-2011</v>
      </c>
    </row>
    <row r="19586" spans="1:12">
      <c r="A19586">
        <v>548322</v>
      </c>
      <c r="B19586" t="s">
        <v>88</v>
      </c>
      <c r="C19586" t="s">
        <v>50</v>
      </c>
      <c r="D19586">
        <v>14</v>
      </c>
      <c r="E19586" s="1">
        <v>40871.42291666667</v>
      </c>
      <c r="F19586">
        <v>9.9499999999999993</v>
      </c>
      <c r="G19586">
        <v>13773</v>
      </c>
      <c r="H19586" t="s">
        <v>10</v>
      </c>
      <c r="I19586" t="str">
        <f>IF(AND(LEFT(OnlineRetail[[#This Row],[InvoiceNo]],1)&lt;&gt;"C",OnlineRetail[[#This Row],[CustomerID]]&lt;&gt;""),"Yes","No")</f>
        <v>Yes</v>
      </c>
      <c r="J19586" s="4">
        <f>EOMONTH(OnlineRetail[[#This Row],[InvoiceDate]],-1)+1</f>
        <v>40848</v>
      </c>
      <c r="K19586" s="6">
        <f>OnlineRetail[[#This Row],[Quantity]]*OnlineRetail[[#This Row],[UnitPrice]]</f>
        <v>139.29999999999998</v>
      </c>
      <c r="L19586" t="str">
        <f t="shared" ref="L19586:L19649" si="306">IF(I19586="Yes",G19586&amp;"|"&amp;TEXT(J19586,"mmm-yyyy"),"")</f>
        <v>13773|Nov-2011</v>
      </c>
    </row>
    <row r="19587" spans="1:12">
      <c r="A19587">
        <v>544127</v>
      </c>
      <c r="B19587" t="s">
        <v>113</v>
      </c>
      <c r="C19587" t="s">
        <v>50</v>
      </c>
      <c r="D19587">
        <v>16</v>
      </c>
      <c r="E19587" s="1">
        <v>40871.429861111108</v>
      </c>
      <c r="F19587">
        <v>3.39</v>
      </c>
      <c r="G19587">
        <v>13169</v>
      </c>
      <c r="H19587" t="s">
        <v>10</v>
      </c>
      <c r="I19587" t="str">
        <f>IF(AND(LEFT(OnlineRetail[[#This Row],[InvoiceNo]],1)&lt;&gt;"C",OnlineRetail[[#This Row],[CustomerID]]&lt;&gt;""),"Yes","No")</f>
        <v>Yes</v>
      </c>
      <c r="J19587" s="4">
        <f>EOMONTH(OnlineRetail[[#This Row],[InvoiceDate]],-1)+1</f>
        <v>40848</v>
      </c>
      <c r="K19587" s="6">
        <f>OnlineRetail[[#This Row],[Quantity]]*OnlineRetail[[#This Row],[UnitPrice]]</f>
        <v>54.24</v>
      </c>
      <c r="L19587" t="str">
        <f t="shared" si="306"/>
        <v>13169|Nov-2011</v>
      </c>
    </row>
    <row r="19588" spans="1:12">
      <c r="A19588">
        <v>547214</v>
      </c>
      <c r="B19588" t="s">
        <v>91</v>
      </c>
      <c r="C19588" t="s">
        <v>39</v>
      </c>
      <c r="D19588">
        <v>6</v>
      </c>
      <c r="E19588" s="1">
        <v>40871.43472222222</v>
      </c>
      <c r="F19588">
        <v>7.95</v>
      </c>
      <c r="G19588">
        <v>13088</v>
      </c>
      <c r="H19588" t="s">
        <v>10</v>
      </c>
      <c r="I19588" t="str">
        <f>IF(AND(LEFT(OnlineRetail[[#This Row],[InvoiceNo]],1)&lt;&gt;"C",OnlineRetail[[#This Row],[CustomerID]]&lt;&gt;""),"Yes","No")</f>
        <v>Yes</v>
      </c>
      <c r="J19588" s="4">
        <f>EOMONTH(OnlineRetail[[#This Row],[InvoiceDate]],-1)+1</f>
        <v>40848</v>
      </c>
      <c r="K19588" s="6">
        <f>OnlineRetail[[#This Row],[Quantity]]*OnlineRetail[[#This Row],[UnitPrice]]</f>
        <v>47.7</v>
      </c>
      <c r="L19588" t="str">
        <f t="shared" si="306"/>
        <v>13088|Nov-2011</v>
      </c>
    </row>
    <row r="19589" spans="1:12">
      <c r="A19589">
        <v>542062</v>
      </c>
      <c r="B19589" t="s">
        <v>218</v>
      </c>
      <c r="C19589" t="s">
        <v>40</v>
      </c>
      <c r="D19589">
        <v>24</v>
      </c>
      <c r="E19589" s="1">
        <v>40871.439583333333</v>
      </c>
      <c r="F19589">
        <v>2.5499999999999998</v>
      </c>
      <c r="G19589">
        <v>14183</v>
      </c>
      <c r="H19589" t="s">
        <v>10</v>
      </c>
      <c r="I19589" t="str">
        <f>IF(AND(LEFT(OnlineRetail[[#This Row],[InvoiceNo]],1)&lt;&gt;"C",OnlineRetail[[#This Row],[CustomerID]]&lt;&gt;""),"Yes","No")</f>
        <v>Yes</v>
      </c>
      <c r="J19589" s="4">
        <f>EOMONTH(OnlineRetail[[#This Row],[InvoiceDate]],-1)+1</f>
        <v>40848</v>
      </c>
      <c r="K19589" s="6">
        <f>OnlineRetail[[#This Row],[Quantity]]*OnlineRetail[[#This Row],[UnitPrice]]</f>
        <v>61.199999999999996</v>
      </c>
      <c r="L19589" t="str">
        <f t="shared" si="306"/>
        <v>14183|Nov-2011</v>
      </c>
    </row>
    <row r="19590" spans="1:12">
      <c r="A19590">
        <v>541750</v>
      </c>
      <c r="B19590" t="s">
        <v>230</v>
      </c>
      <c r="C19590" t="s">
        <v>14</v>
      </c>
      <c r="D19590">
        <v>4</v>
      </c>
      <c r="E19590" s="1">
        <v>40871.447222222218</v>
      </c>
      <c r="F19590">
        <v>3.39</v>
      </c>
      <c r="G19590">
        <v>14045</v>
      </c>
      <c r="H19590" t="s">
        <v>10</v>
      </c>
      <c r="I19590" t="str">
        <f>IF(AND(LEFT(OnlineRetail[[#This Row],[InvoiceNo]],1)&lt;&gt;"C",OnlineRetail[[#This Row],[CustomerID]]&lt;&gt;""),"Yes","No")</f>
        <v>Yes</v>
      </c>
      <c r="J19590" s="4">
        <f>EOMONTH(OnlineRetail[[#This Row],[InvoiceDate]],-1)+1</f>
        <v>40848</v>
      </c>
      <c r="K19590" s="6">
        <f>OnlineRetail[[#This Row],[Quantity]]*OnlineRetail[[#This Row],[UnitPrice]]</f>
        <v>13.56</v>
      </c>
      <c r="L19590" t="str">
        <f t="shared" si="306"/>
        <v>14045|Nov-2011</v>
      </c>
    </row>
    <row r="19591" spans="1:12">
      <c r="A19591">
        <v>546568</v>
      </c>
      <c r="B19591" t="s">
        <v>93</v>
      </c>
      <c r="C19591" t="s">
        <v>83</v>
      </c>
      <c r="D19591">
        <v>23</v>
      </c>
      <c r="E19591" s="1">
        <v>40871.447222222218</v>
      </c>
      <c r="F19591">
        <v>4.95</v>
      </c>
      <c r="G19591">
        <v>14094</v>
      </c>
      <c r="H19591" t="s">
        <v>10</v>
      </c>
      <c r="I19591" t="str">
        <f>IF(AND(LEFT(OnlineRetail[[#This Row],[InvoiceNo]],1)&lt;&gt;"C",OnlineRetail[[#This Row],[CustomerID]]&lt;&gt;""),"Yes","No")</f>
        <v>Yes</v>
      </c>
      <c r="J19591" s="4">
        <f>EOMONTH(OnlineRetail[[#This Row],[InvoiceDate]],-1)+1</f>
        <v>40848</v>
      </c>
      <c r="K19591" s="6">
        <f>OnlineRetail[[#This Row],[Quantity]]*OnlineRetail[[#This Row],[UnitPrice]]</f>
        <v>113.85000000000001</v>
      </c>
      <c r="L19591" t="str">
        <f t="shared" si="306"/>
        <v>14094|Nov-2011</v>
      </c>
    </row>
    <row r="19592" spans="1:12">
      <c r="A19592">
        <v>549529</v>
      </c>
      <c r="B19592" t="s">
        <v>302</v>
      </c>
      <c r="C19592" t="s">
        <v>12</v>
      </c>
      <c r="D19592">
        <v>7</v>
      </c>
      <c r="E19592" s="1">
        <v>40871.455555555563</v>
      </c>
      <c r="F19592">
        <v>3.39</v>
      </c>
      <c r="G19592">
        <v>12366</v>
      </c>
      <c r="H19592" t="s">
        <v>31</v>
      </c>
      <c r="I19592" t="str">
        <f>IF(AND(LEFT(OnlineRetail[[#This Row],[InvoiceNo]],1)&lt;&gt;"C",OnlineRetail[[#This Row],[CustomerID]]&lt;&gt;""),"Yes","No")</f>
        <v>Yes</v>
      </c>
      <c r="J19592" s="4">
        <f>EOMONTH(OnlineRetail[[#This Row],[InvoiceDate]],-1)+1</f>
        <v>40848</v>
      </c>
      <c r="K19592" s="6">
        <f>OnlineRetail[[#This Row],[Quantity]]*OnlineRetail[[#This Row],[UnitPrice]]</f>
        <v>23.73</v>
      </c>
      <c r="L19592" t="str">
        <f t="shared" si="306"/>
        <v>12366|Nov-2011</v>
      </c>
    </row>
    <row r="19593" spans="1:12">
      <c r="A19593">
        <v>541539</v>
      </c>
      <c r="B19593" t="s">
        <v>77</v>
      </c>
      <c r="C19593" t="s">
        <v>27</v>
      </c>
      <c r="D19593">
        <v>16</v>
      </c>
      <c r="E19593" s="1">
        <v>40871.46597222222</v>
      </c>
      <c r="F19593">
        <v>1.65</v>
      </c>
      <c r="G19593">
        <v>13493</v>
      </c>
      <c r="H19593" t="s">
        <v>10</v>
      </c>
      <c r="I19593" t="str">
        <f>IF(AND(LEFT(OnlineRetail[[#This Row],[InvoiceNo]],1)&lt;&gt;"C",OnlineRetail[[#This Row],[CustomerID]]&lt;&gt;""),"Yes","No")</f>
        <v>Yes</v>
      </c>
      <c r="J19593" s="4">
        <f>EOMONTH(OnlineRetail[[#This Row],[InvoiceDate]],-1)+1</f>
        <v>40848</v>
      </c>
      <c r="K19593" s="6">
        <f>OnlineRetail[[#This Row],[Quantity]]*OnlineRetail[[#This Row],[UnitPrice]]</f>
        <v>26.4</v>
      </c>
      <c r="L19593" t="str">
        <f t="shared" si="306"/>
        <v>13493|Nov-2011</v>
      </c>
    </row>
    <row r="19594" spans="1:12">
      <c r="A19594">
        <v>556279</v>
      </c>
      <c r="B19594" t="s">
        <v>251</v>
      </c>
      <c r="C19594" t="s">
        <v>33</v>
      </c>
      <c r="D19594">
        <v>14</v>
      </c>
      <c r="E19594" s="1">
        <v>40871.472222222219</v>
      </c>
      <c r="F19594">
        <v>4.25</v>
      </c>
      <c r="G19594">
        <v>13576</v>
      </c>
      <c r="H19594" t="s">
        <v>10</v>
      </c>
      <c r="I19594" t="str">
        <f>IF(AND(LEFT(OnlineRetail[[#This Row],[InvoiceNo]],1)&lt;&gt;"C",OnlineRetail[[#This Row],[CustomerID]]&lt;&gt;""),"Yes","No")</f>
        <v>Yes</v>
      </c>
      <c r="J19594" s="4">
        <f>EOMONTH(OnlineRetail[[#This Row],[InvoiceDate]],-1)+1</f>
        <v>40848</v>
      </c>
      <c r="K19594" s="6">
        <f>OnlineRetail[[#This Row],[Quantity]]*OnlineRetail[[#This Row],[UnitPrice]]</f>
        <v>59.5</v>
      </c>
      <c r="L19594" t="str">
        <f t="shared" si="306"/>
        <v>13576|Nov-2011</v>
      </c>
    </row>
    <row r="19595" spans="1:12">
      <c r="A19595">
        <v>539896</v>
      </c>
      <c r="B19595" t="s">
        <v>18</v>
      </c>
      <c r="C19595" t="s">
        <v>24</v>
      </c>
      <c r="D19595">
        <v>21</v>
      </c>
      <c r="E19595" s="1">
        <v>40871.481249999997</v>
      </c>
      <c r="F19595">
        <v>1.65</v>
      </c>
      <c r="G19595">
        <v>12905</v>
      </c>
      <c r="H19595" t="s">
        <v>10</v>
      </c>
      <c r="I19595" t="str">
        <f>IF(AND(LEFT(OnlineRetail[[#This Row],[InvoiceNo]],1)&lt;&gt;"C",OnlineRetail[[#This Row],[CustomerID]]&lt;&gt;""),"Yes","No")</f>
        <v>Yes</v>
      </c>
      <c r="J19595" s="4">
        <f>EOMONTH(OnlineRetail[[#This Row],[InvoiceDate]],-1)+1</f>
        <v>40848</v>
      </c>
      <c r="K19595" s="6">
        <f>OnlineRetail[[#This Row],[Quantity]]*OnlineRetail[[#This Row],[UnitPrice]]</f>
        <v>34.65</v>
      </c>
      <c r="L19595" t="str">
        <f t="shared" si="306"/>
        <v>12905|Nov-2011</v>
      </c>
    </row>
    <row r="19596" spans="1:12">
      <c r="A19596">
        <v>540144</v>
      </c>
      <c r="B19596" t="s">
        <v>122</v>
      </c>
      <c r="C19596" t="s">
        <v>72</v>
      </c>
      <c r="D19596">
        <v>17</v>
      </c>
      <c r="E19596" s="1">
        <v>40871.481944444437</v>
      </c>
      <c r="F19596">
        <v>2.1</v>
      </c>
      <c r="G19596">
        <v>12859</v>
      </c>
      <c r="H19596" t="s">
        <v>10</v>
      </c>
      <c r="I19596" t="str">
        <f>IF(AND(LEFT(OnlineRetail[[#This Row],[InvoiceNo]],1)&lt;&gt;"C",OnlineRetail[[#This Row],[CustomerID]]&lt;&gt;""),"Yes","No")</f>
        <v>Yes</v>
      </c>
      <c r="J19596" s="4">
        <f>EOMONTH(OnlineRetail[[#This Row],[InvoiceDate]],-1)+1</f>
        <v>40848</v>
      </c>
      <c r="K19596" s="6">
        <f>OnlineRetail[[#This Row],[Quantity]]*OnlineRetail[[#This Row],[UnitPrice]]</f>
        <v>35.700000000000003</v>
      </c>
      <c r="L19596" t="str">
        <f t="shared" si="306"/>
        <v>12859|Nov-2011</v>
      </c>
    </row>
    <row r="19597" spans="1:12">
      <c r="A19597">
        <v>545937</v>
      </c>
      <c r="B19597" t="s">
        <v>283</v>
      </c>
      <c r="C19597" t="s">
        <v>72</v>
      </c>
      <c r="D19597">
        <v>16</v>
      </c>
      <c r="E19597" s="1">
        <v>40871.48541666667</v>
      </c>
      <c r="F19597">
        <v>1.25</v>
      </c>
      <c r="G19597">
        <v>13075</v>
      </c>
      <c r="H19597" t="s">
        <v>10</v>
      </c>
      <c r="I19597" t="str">
        <f>IF(AND(LEFT(OnlineRetail[[#This Row],[InvoiceNo]],1)&lt;&gt;"C",OnlineRetail[[#This Row],[CustomerID]]&lt;&gt;""),"Yes","No")</f>
        <v>Yes</v>
      </c>
      <c r="J19597" s="4">
        <f>EOMONTH(OnlineRetail[[#This Row],[InvoiceDate]],-1)+1</f>
        <v>40848</v>
      </c>
      <c r="K19597" s="6">
        <f>OnlineRetail[[#This Row],[Quantity]]*OnlineRetail[[#This Row],[UnitPrice]]</f>
        <v>20</v>
      </c>
      <c r="L19597" t="str">
        <f t="shared" si="306"/>
        <v>13075|Nov-2011</v>
      </c>
    </row>
    <row r="19598" spans="1:12">
      <c r="A19598">
        <v>552370</v>
      </c>
      <c r="B19598" t="s">
        <v>263</v>
      </c>
      <c r="C19598" t="s">
        <v>9</v>
      </c>
      <c r="D19598">
        <v>13</v>
      </c>
      <c r="E19598" s="1">
        <v>40871.492361111108</v>
      </c>
      <c r="F19598">
        <v>0.85</v>
      </c>
      <c r="G19598">
        <v>13271</v>
      </c>
      <c r="H19598" t="s">
        <v>70</v>
      </c>
      <c r="I19598" t="str">
        <f>IF(AND(LEFT(OnlineRetail[[#This Row],[InvoiceNo]],1)&lt;&gt;"C",OnlineRetail[[#This Row],[CustomerID]]&lt;&gt;""),"Yes","No")</f>
        <v>Yes</v>
      </c>
      <c r="J19598" s="4">
        <f>EOMONTH(OnlineRetail[[#This Row],[InvoiceDate]],-1)+1</f>
        <v>40848</v>
      </c>
      <c r="K19598" s="6">
        <f>OnlineRetail[[#This Row],[Quantity]]*OnlineRetail[[#This Row],[UnitPrice]]</f>
        <v>11.049999999999999</v>
      </c>
      <c r="L19598" t="str">
        <f t="shared" si="306"/>
        <v>13271|Nov-2011</v>
      </c>
    </row>
    <row r="19599" spans="1:12">
      <c r="A19599">
        <v>549474</v>
      </c>
      <c r="B19599" t="s">
        <v>189</v>
      </c>
      <c r="C19599" t="s">
        <v>9</v>
      </c>
      <c r="D19599">
        <v>2</v>
      </c>
      <c r="E19599" s="1">
        <v>40871.492361111108</v>
      </c>
      <c r="F19599">
        <v>3.39</v>
      </c>
      <c r="G19599">
        <v>12893</v>
      </c>
      <c r="H19599" t="s">
        <v>22</v>
      </c>
      <c r="I19599" t="str">
        <f>IF(AND(LEFT(OnlineRetail[[#This Row],[InvoiceNo]],1)&lt;&gt;"C",OnlineRetail[[#This Row],[CustomerID]]&lt;&gt;""),"Yes","No")</f>
        <v>Yes</v>
      </c>
      <c r="J19599" s="4">
        <f>EOMONTH(OnlineRetail[[#This Row],[InvoiceDate]],-1)+1</f>
        <v>40848</v>
      </c>
      <c r="K19599" s="6">
        <f>OnlineRetail[[#This Row],[Quantity]]*OnlineRetail[[#This Row],[UnitPrice]]</f>
        <v>6.78</v>
      </c>
      <c r="L19599" t="str">
        <f t="shared" si="306"/>
        <v>12893|Nov-2011</v>
      </c>
    </row>
    <row r="19600" spans="1:12">
      <c r="A19600">
        <v>550523</v>
      </c>
      <c r="B19600" t="s">
        <v>198</v>
      </c>
      <c r="C19600" t="s">
        <v>42</v>
      </c>
      <c r="D19600">
        <v>14</v>
      </c>
      <c r="E19600" s="1">
        <v>40871.496527777781</v>
      </c>
      <c r="F19600">
        <v>4.25</v>
      </c>
      <c r="G19600">
        <v>14259</v>
      </c>
      <c r="H19600" t="s">
        <v>10</v>
      </c>
      <c r="I19600" t="str">
        <f>IF(AND(LEFT(OnlineRetail[[#This Row],[InvoiceNo]],1)&lt;&gt;"C",OnlineRetail[[#This Row],[CustomerID]]&lt;&gt;""),"Yes","No")</f>
        <v>Yes</v>
      </c>
      <c r="J19600" s="4">
        <f>EOMONTH(OnlineRetail[[#This Row],[InvoiceDate]],-1)+1</f>
        <v>40848</v>
      </c>
      <c r="K19600" s="6">
        <f>OnlineRetail[[#This Row],[Quantity]]*OnlineRetail[[#This Row],[UnitPrice]]</f>
        <v>59.5</v>
      </c>
      <c r="L19600" t="str">
        <f t="shared" si="306"/>
        <v>14259|Nov-2011</v>
      </c>
    </row>
    <row r="19601" spans="1:12">
      <c r="A19601">
        <v>536768</v>
      </c>
      <c r="B19601" t="s">
        <v>163</v>
      </c>
      <c r="C19601" t="s">
        <v>14</v>
      </c>
      <c r="D19601">
        <v>9</v>
      </c>
      <c r="E19601" s="1">
        <v>40871.500694444447</v>
      </c>
      <c r="F19601">
        <v>1.25</v>
      </c>
      <c r="G19601">
        <v>13592</v>
      </c>
      <c r="H19601" t="s">
        <v>10</v>
      </c>
      <c r="I19601" t="str">
        <f>IF(AND(LEFT(OnlineRetail[[#This Row],[InvoiceNo]],1)&lt;&gt;"C",OnlineRetail[[#This Row],[CustomerID]]&lt;&gt;""),"Yes","No")</f>
        <v>Yes</v>
      </c>
      <c r="J19601" s="4">
        <f>EOMONTH(OnlineRetail[[#This Row],[InvoiceDate]],-1)+1</f>
        <v>40848</v>
      </c>
      <c r="K19601" s="6">
        <f>OnlineRetail[[#This Row],[Quantity]]*OnlineRetail[[#This Row],[UnitPrice]]</f>
        <v>11.25</v>
      </c>
      <c r="L19601" t="str">
        <f t="shared" si="306"/>
        <v>13592|Nov-2011</v>
      </c>
    </row>
    <row r="19602" spans="1:12">
      <c r="A19602">
        <v>546370</v>
      </c>
      <c r="B19602" t="s">
        <v>20</v>
      </c>
      <c r="C19602" t="s">
        <v>12</v>
      </c>
      <c r="D19602">
        <v>6</v>
      </c>
      <c r="E19602" s="1">
        <v>40871.503472222219</v>
      </c>
      <c r="F19602">
        <v>1.25</v>
      </c>
      <c r="G19602">
        <v>13734</v>
      </c>
      <c r="H19602" t="s">
        <v>10</v>
      </c>
      <c r="I19602" t="str">
        <f>IF(AND(LEFT(OnlineRetail[[#This Row],[InvoiceNo]],1)&lt;&gt;"C",OnlineRetail[[#This Row],[CustomerID]]&lt;&gt;""),"Yes","No")</f>
        <v>Yes</v>
      </c>
      <c r="J19602" s="4">
        <f>EOMONTH(OnlineRetail[[#This Row],[InvoiceDate]],-1)+1</f>
        <v>40848</v>
      </c>
      <c r="K19602" s="6">
        <f>OnlineRetail[[#This Row],[Quantity]]*OnlineRetail[[#This Row],[UnitPrice]]</f>
        <v>7.5</v>
      </c>
      <c r="L19602" t="str">
        <f t="shared" si="306"/>
        <v>13734|Nov-2011</v>
      </c>
    </row>
    <row r="19603" spans="1:12">
      <c r="A19603">
        <v>544288</v>
      </c>
      <c r="B19603" t="s">
        <v>156</v>
      </c>
      <c r="C19603" t="s">
        <v>33</v>
      </c>
      <c r="D19603">
        <v>11</v>
      </c>
      <c r="E19603" s="1">
        <v>40871.513888888891</v>
      </c>
      <c r="F19603">
        <v>0.85</v>
      </c>
      <c r="G19603">
        <v>12727</v>
      </c>
      <c r="H19603" t="s">
        <v>25</v>
      </c>
      <c r="I19603" t="str">
        <f>IF(AND(LEFT(OnlineRetail[[#This Row],[InvoiceNo]],1)&lt;&gt;"C",OnlineRetail[[#This Row],[CustomerID]]&lt;&gt;""),"Yes","No")</f>
        <v>Yes</v>
      </c>
      <c r="J19603" s="4">
        <f>EOMONTH(OnlineRetail[[#This Row],[InvoiceDate]],-1)+1</f>
        <v>40848</v>
      </c>
      <c r="K19603" s="6">
        <f>OnlineRetail[[#This Row],[Quantity]]*OnlineRetail[[#This Row],[UnitPrice]]</f>
        <v>9.35</v>
      </c>
      <c r="L19603" t="str">
        <f t="shared" si="306"/>
        <v>12727|Nov-2011</v>
      </c>
    </row>
    <row r="19604" spans="1:12">
      <c r="A19604">
        <v>553818</v>
      </c>
      <c r="B19604" t="s">
        <v>190</v>
      </c>
      <c r="C19604" t="s">
        <v>21</v>
      </c>
      <c r="D19604">
        <v>10</v>
      </c>
      <c r="E19604" s="1">
        <v>40871.515972222223</v>
      </c>
      <c r="F19604">
        <v>7.95</v>
      </c>
      <c r="G19604">
        <v>12936</v>
      </c>
      <c r="H19604" t="s">
        <v>10</v>
      </c>
      <c r="I19604" t="str">
        <f>IF(AND(LEFT(OnlineRetail[[#This Row],[InvoiceNo]],1)&lt;&gt;"C",OnlineRetail[[#This Row],[CustomerID]]&lt;&gt;""),"Yes","No")</f>
        <v>Yes</v>
      </c>
      <c r="J19604" s="4">
        <f>EOMONTH(OnlineRetail[[#This Row],[InvoiceDate]],-1)+1</f>
        <v>40848</v>
      </c>
      <c r="K19604" s="6">
        <f>OnlineRetail[[#This Row],[Quantity]]*OnlineRetail[[#This Row],[UnitPrice]]</f>
        <v>79.5</v>
      </c>
      <c r="L19604" t="str">
        <f t="shared" si="306"/>
        <v>12936|Nov-2011</v>
      </c>
    </row>
    <row r="19605" spans="1:12">
      <c r="A19605">
        <v>552242</v>
      </c>
      <c r="B19605" t="s">
        <v>281</v>
      </c>
      <c r="C19605" t="s">
        <v>33</v>
      </c>
      <c r="D19605">
        <v>12</v>
      </c>
      <c r="E19605" s="1">
        <v>40871.518055555563</v>
      </c>
      <c r="F19605">
        <v>1.65</v>
      </c>
      <c r="G19605">
        <v>13635</v>
      </c>
      <c r="H19605" t="s">
        <v>10</v>
      </c>
      <c r="I19605" t="str">
        <f>IF(AND(LEFT(OnlineRetail[[#This Row],[InvoiceNo]],1)&lt;&gt;"C",OnlineRetail[[#This Row],[CustomerID]]&lt;&gt;""),"Yes","No")</f>
        <v>Yes</v>
      </c>
      <c r="J19605" s="4">
        <f>EOMONTH(OnlineRetail[[#This Row],[InvoiceDate]],-1)+1</f>
        <v>40848</v>
      </c>
      <c r="K19605" s="6">
        <f>OnlineRetail[[#This Row],[Quantity]]*OnlineRetail[[#This Row],[UnitPrice]]</f>
        <v>19.799999999999997</v>
      </c>
      <c r="L19605" t="str">
        <f t="shared" si="306"/>
        <v>13635|Nov-2011</v>
      </c>
    </row>
    <row r="19606" spans="1:12">
      <c r="A19606">
        <v>551781</v>
      </c>
      <c r="B19606" t="s">
        <v>213</v>
      </c>
      <c r="C19606" t="s">
        <v>50</v>
      </c>
      <c r="D19606">
        <v>3</v>
      </c>
      <c r="E19606" s="1">
        <v>40871.527777777781</v>
      </c>
      <c r="F19606">
        <v>2.1</v>
      </c>
      <c r="G19606">
        <v>13175</v>
      </c>
      <c r="H19606" t="s">
        <v>10</v>
      </c>
      <c r="I19606" t="str">
        <f>IF(AND(LEFT(OnlineRetail[[#This Row],[InvoiceNo]],1)&lt;&gt;"C",OnlineRetail[[#This Row],[CustomerID]]&lt;&gt;""),"Yes","No")</f>
        <v>Yes</v>
      </c>
      <c r="J19606" s="4">
        <f>EOMONTH(OnlineRetail[[#This Row],[InvoiceDate]],-1)+1</f>
        <v>40848</v>
      </c>
      <c r="K19606" s="6">
        <f>OnlineRetail[[#This Row],[Quantity]]*OnlineRetail[[#This Row],[UnitPrice]]</f>
        <v>6.3000000000000007</v>
      </c>
      <c r="L19606" t="str">
        <f t="shared" si="306"/>
        <v>13175|Nov-2011</v>
      </c>
    </row>
    <row r="19607" spans="1:12">
      <c r="A19607">
        <v>550036</v>
      </c>
      <c r="B19607" t="s">
        <v>273</v>
      </c>
      <c r="C19607" t="s">
        <v>42</v>
      </c>
      <c r="D19607">
        <v>9</v>
      </c>
      <c r="E19607" s="1">
        <v>40871.541666666657</v>
      </c>
      <c r="F19607">
        <v>4.25</v>
      </c>
      <c r="G19607">
        <v>14102</v>
      </c>
      <c r="H19607" t="s">
        <v>10</v>
      </c>
      <c r="I19607" t="str">
        <f>IF(AND(LEFT(OnlineRetail[[#This Row],[InvoiceNo]],1)&lt;&gt;"C",OnlineRetail[[#This Row],[CustomerID]]&lt;&gt;""),"Yes","No")</f>
        <v>Yes</v>
      </c>
      <c r="J19607" s="4">
        <f>EOMONTH(OnlineRetail[[#This Row],[InvoiceDate]],-1)+1</f>
        <v>40848</v>
      </c>
      <c r="K19607" s="6">
        <f>OnlineRetail[[#This Row],[Quantity]]*OnlineRetail[[#This Row],[UnitPrice]]</f>
        <v>38.25</v>
      </c>
      <c r="L19607" t="str">
        <f t="shared" si="306"/>
        <v>14102|Nov-2011</v>
      </c>
    </row>
    <row r="19608" spans="1:12">
      <c r="A19608">
        <v>552868</v>
      </c>
      <c r="B19608" t="s">
        <v>269</v>
      </c>
      <c r="C19608" t="s">
        <v>40</v>
      </c>
      <c r="D19608">
        <v>8</v>
      </c>
      <c r="E19608" s="1">
        <v>40871.549305555563</v>
      </c>
      <c r="F19608">
        <v>3.39</v>
      </c>
      <c r="G19608">
        <v>13651</v>
      </c>
      <c r="H19608" t="s">
        <v>10</v>
      </c>
      <c r="I19608" t="str">
        <f>IF(AND(LEFT(OnlineRetail[[#This Row],[InvoiceNo]],1)&lt;&gt;"C",OnlineRetail[[#This Row],[CustomerID]]&lt;&gt;""),"Yes","No")</f>
        <v>Yes</v>
      </c>
      <c r="J19608" s="4">
        <f>EOMONTH(OnlineRetail[[#This Row],[InvoiceDate]],-1)+1</f>
        <v>40848</v>
      </c>
      <c r="K19608" s="6">
        <f>OnlineRetail[[#This Row],[Quantity]]*OnlineRetail[[#This Row],[UnitPrice]]</f>
        <v>27.12</v>
      </c>
      <c r="L19608" t="str">
        <f t="shared" si="306"/>
        <v>13651|Nov-2011</v>
      </c>
    </row>
    <row r="19609" spans="1:12">
      <c r="A19609">
        <v>548677</v>
      </c>
      <c r="B19609" t="s">
        <v>98</v>
      </c>
      <c r="C19609" t="s">
        <v>27</v>
      </c>
      <c r="D19609">
        <v>2</v>
      </c>
      <c r="E19609" s="1">
        <v>40871.566666666673</v>
      </c>
      <c r="F19609">
        <v>2.1</v>
      </c>
      <c r="G19609">
        <v>12787</v>
      </c>
      <c r="H19609" t="s">
        <v>31</v>
      </c>
      <c r="I19609" t="str">
        <f>IF(AND(LEFT(OnlineRetail[[#This Row],[InvoiceNo]],1)&lt;&gt;"C",OnlineRetail[[#This Row],[CustomerID]]&lt;&gt;""),"Yes","No")</f>
        <v>Yes</v>
      </c>
      <c r="J19609" s="4">
        <f>EOMONTH(OnlineRetail[[#This Row],[InvoiceDate]],-1)+1</f>
        <v>40848</v>
      </c>
      <c r="K19609" s="6">
        <f>OnlineRetail[[#This Row],[Quantity]]*OnlineRetail[[#This Row],[UnitPrice]]</f>
        <v>4.2</v>
      </c>
      <c r="L19609" t="str">
        <f t="shared" si="306"/>
        <v>12787|Nov-2011</v>
      </c>
    </row>
    <row r="19610" spans="1:12">
      <c r="A19610">
        <v>551869</v>
      </c>
      <c r="B19610" t="s">
        <v>253</v>
      </c>
      <c r="C19610" t="s">
        <v>29</v>
      </c>
      <c r="D19610">
        <v>9</v>
      </c>
      <c r="E19610" s="1">
        <v>40871.598611111112</v>
      </c>
      <c r="F19610">
        <v>2.5499999999999998</v>
      </c>
      <c r="G19610">
        <v>12685</v>
      </c>
      <c r="H19610" t="s">
        <v>25</v>
      </c>
      <c r="I19610" t="str">
        <f>IF(AND(LEFT(OnlineRetail[[#This Row],[InvoiceNo]],1)&lt;&gt;"C",OnlineRetail[[#This Row],[CustomerID]]&lt;&gt;""),"Yes","No")</f>
        <v>Yes</v>
      </c>
      <c r="J19610" s="4">
        <f>EOMONTH(OnlineRetail[[#This Row],[InvoiceDate]],-1)+1</f>
        <v>40848</v>
      </c>
      <c r="K19610" s="6">
        <f>OnlineRetail[[#This Row],[Quantity]]*OnlineRetail[[#This Row],[UnitPrice]]</f>
        <v>22.95</v>
      </c>
      <c r="L19610" t="str">
        <f t="shared" si="306"/>
        <v>12685|Nov-2011</v>
      </c>
    </row>
    <row r="19611" spans="1:12">
      <c r="A19611">
        <v>538305</v>
      </c>
      <c r="B19611" t="s">
        <v>278</v>
      </c>
      <c r="C19611" t="s">
        <v>39</v>
      </c>
      <c r="D19611">
        <v>16</v>
      </c>
      <c r="E19611" s="1">
        <v>40871.601388888892</v>
      </c>
      <c r="F19611">
        <v>5.95</v>
      </c>
      <c r="G19611">
        <v>12421</v>
      </c>
      <c r="H19611" t="s">
        <v>10</v>
      </c>
      <c r="I19611" t="str">
        <f>IF(AND(LEFT(OnlineRetail[[#This Row],[InvoiceNo]],1)&lt;&gt;"C",OnlineRetail[[#This Row],[CustomerID]]&lt;&gt;""),"Yes","No")</f>
        <v>Yes</v>
      </c>
      <c r="J19611" s="4">
        <f>EOMONTH(OnlineRetail[[#This Row],[InvoiceDate]],-1)+1</f>
        <v>40848</v>
      </c>
      <c r="K19611" s="6">
        <f>OnlineRetail[[#This Row],[Quantity]]*OnlineRetail[[#This Row],[UnitPrice]]</f>
        <v>95.2</v>
      </c>
      <c r="L19611" t="str">
        <f t="shared" si="306"/>
        <v>12421|Nov-2011</v>
      </c>
    </row>
    <row r="19612" spans="1:12">
      <c r="A19612">
        <v>555342</v>
      </c>
      <c r="B19612" t="s">
        <v>74</v>
      </c>
      <c r="C19612" t="s">
        <v>16</v>
      </c>
      <c r="D19612">
        <v>22</v>
      </c>
      <c r="E19612" s="1">
        <v>40871.604861111111</v>
      </c>
      <c r="F19612">
        <v>1.25</v>
      </c>
      <c r="G19612">
        <v>13214</v>
      </c>
      <c r="H19612" t="s">
        <v>10</v>
      </c>
      <c r="I19612" t="str">
        <f>IF(AND(LEFT(OnlineRetail[[#This Row],[InvoiceNo]],1)&lt;&gt;"C",OnlineRetail[[#This Row],[CustomerID]]&lt;&gt;""),"Yes","No")</f>
        <v>Yes</v>
      </c>
      <c r="J19612" s="4">
        <f>EOMONTH(OnlineRetail[[#This Row],[InvoiceDate]],-1)+1</f>
        <v>40848</v>
      </c>
      <c r="K19612" s="6">
        <f>OnlineRetail[[#This Row],[Quantity]]*OnlineRetail[[#This Row],[UnitPrice]]</f>
        <v>27.5</v>
      </c>
      <c r="L19612" t="str">
        <f t="shared" si="306"/>
        <v>13214|Nov-2011</v>
      </c>
    </row>
    <row r="19613" spans="1:12">
      <c r="A19613">
        <v>544841</v>
      </c>
      <c r="B19613" t="s">
        <v>91</v>
      </c>
      <c r="C19613" t="s">
        <v>42</v>
      </c>
      <c r="D19613">
        <v>2</v>
      </c>
      <c r="E19613" s="1">
        <v>40871.609027777777</v>
      </c>
      <c r="F19613">
        <v>2.1</v>
      </c>
      <c r="G19613">
        <v>14140</v>
      </c>
      <c r="H19613" t="s">
        <v>10</v>
      </c>
      <c r="I19613" t="str">
        <f>IF(AND(LEFT(OnlineRetail[[#This Row],[InvoiceNo]],1)&lt;&gt;"C",OnlineRetail[[#This Row],[CustomerID]]&lt;&gt;""),"Yes","No")</f>
        <v>Yes</v>
      </c>
      <c r="J19613" s="4">
        <f>EOMONTH(OnlineRetail[[#This Row],[InvoiceDate]],-1)+1</f>
        <v>40848</v>
      </c>
      <c r="K19613" s="6">
        <f>OnlineRetail[[#This Row],[Quantity]]*OnlineRetail[[#This Row],[UnitPrice]]</f>
        <v>4.2</v>
      </c>
      <c r="L19613" t="str">
        <f t="shared" si="306"/>
        <v>14140|Nov-2011</v>
      </c>
    </row>
    <row r="19614" spans="1:12">
      <c r="A19614">
        <v>537711</v>
      </c>
      <c r="B19614" t="s">
        <v>283</v>
      </c>
      <c r="C19614" t="s">
        <v>46</v>
      </c>
      <c r="D19614">
        <v>14</v>
      </c>
      <c r="E19614" s="1">
        <v>40871.61041666667</v>
      </c>
      <c r="F19614">
        <v>2.1</v>
      </c>
      <c r="G19614">
        <v>14026</v>
      </c>
      <c r="H19614" t="s">
        <v>10</v>
      </c>
      <c r="I19614" t="str">
        <f>IF(AND(LEFT(OnlineRetail[[#This Row],[InvoiceNo]],1)&lt;&gt;"C",OnlineRetail[[#This Row],[CustomerID]]&lt;&gt;""),"Yes","No")</f>
        <v>Yes</v>
      </c>
      <c r="J19614" s="4">
        <f>EOMONTH(OnlineRetail[[#This Row],[InvoiceDate]],-1)+1</f>
        <v>40848</v>
      </c>
      <c r="K19614" s="6">
        <f>OnlineRetail[[#This Row],[Quantity]]*OnlineRetail[[#This Row],[UnitPrice]]</f>
        <v>29.400000000000002</v>
      </c>
      <c r="L19614" t="str">
        <f t="shared" si="306"/>
        <v>14026|Nov-2011</v>
      </c>
    </row>
    <row r="19615" spans="1:12">
      <c r="A19615">
        <v>536400</v>
      </c>
      <c r="B19615" t="s">
        <v>152</v>
      </c>
      <c r="C19615" t="s">
        <v>14</v>
      </c>
      <c r="D19615">
        <v>7</v>
      </c>
      <c r="E19615" s="1">
        <v>40871.611805555563</v>
      </c>
      <c r="F19615">
        <v>3.39</v>
      </c>
      <c r="G19615">
        <v>13323</v>
      </c>
      <c r="H19615" t="s">
        <v>121</v>
      </c>
      <c r="I19615" t="str">
        <f>IF(AND(LEFT(OnlineRetail[[#This Row],[InvoiceNo]],1)&lt;&gt;"C",OnlineRetail[[#This Row],[CustomerID]]&lt;&gt;""),"Yes","No")</f>
        <v>Yes</v>
      </c>
      <c r="J19615" s="4">
        <f>EOMONTH(OnlineRetail[[#This Row],[InvoiceDate]],-1)+1</f>
        <v>40848</v>
      </c>
      <c r="K19615" s="6">
        <f>OnlineRetail[[#This Row],[Quantity]]*OnlineRetail[[#This Row],[UnitPrice]]</f>
        <v>23.73</v>
      </c>
      <c r="L19615" t="str">
        <f t="shared" si="306"/>
        <v>13323|Nov-2011</v>
      </c>
    </row>
    <row r="19616" spans="1:12">
      <c r="A19616">
        <v>539288</v>
      </c>
      <c r="B19616" t="s">
        <v>139</v>
      </c>
      <c r="C19616" t="s">
        <v>9</v>
      </c>
      <c r="D19616">
        <v>24</v>
      </c>
      <c r="E19616" s="1">
        <v>40871.631944444453</v>
      </c>
      <c r="F19616">
        <v>7.95</v>
      </c>
      <c r="G19616">
        <v>13396</v>
      </c>
      <c r="H19616" t="s">
        <v>22</v>
      </c>
      <c r="I19616" t="str">
        <f>IF(AND(LEFT(OnlineRetail[[#This Row],[InvoiceNo]],1)&lt;&gt;"C",OnlineRetail[[#This Row],[CustomerID]]&lt;&gt;""),"Yes","No")</f>
        <v>Yes</v>
      </c>
      <c r="J19616" s="4">
        <f>EOMONTH(OnlineRetail[[#This Row],[InvoiceDate]],-1)+1</f>
        <v>40848</v>
      </c>
      <c r="K19616" s="6">
        <f>OnlineRetail[[#This Row],[Quantity]]*OnlineRetail[[#This Row],[UnitPrice]]</f>
        <v>190.8</v>
      </c>
      <c r="L19616" t="str">
        <f t="shared" si="306"/>
        <v>13396|Nov-2011</v>
      </c>
    </row>
    <row r="19617" spans="1:12">
      <c r="A19617">
        <v>544555</v>
      </c>
      <c r="B19617" t="s">
        <v>189</v>
      </c>
      <c r="C19617" t="s">
        <v>42</v>
      </c>
      <c r="D19617">
        <v>6</v>
      </c>
      <c r="E19617" s="1">
        <v>40871.63958333333</v>
      </c>
      <c r="F19617">
        <v>4.95</v>
      </c>
      <c r="G19617">
        <v>12840</v>
      </c>
      <c r="H19617" t="s">
        <v>22</v>
      </c>
      <c r="I19617" t="str">
        <f>IF(AND(LEFT(OnlineRetail[[#This Row],[InvoiceNo]],1)&lt;&gt;"C",OnlineRetail[[#This Row],[CustomerID]]&lt;&gt;""),"Yes","No")</f>
        <v>Yes</v>
      </c>
      <c r="J19617" s="4">
        <f>EOMONTH(OnlineRetail[[#This Row],[InvoiceDate]],-1)+1</f>
        <v>40848</v>
      </c>
      <c r="K19617" s="6">
        <f>OnlineRetail[[#This Row],[Quantity]]*OnlineRetail[[#This Row],[UnitPrice]]</f>
        <v>29.700000000000003</v>
      </c>
      <c r="L19617" t="str">
        <f t="shared" si="306"/>
        <v>12840|Nov-2011</v>
      </c>
    </row>
    <row r="19618" spans="1:12">
      <c r="A19618">
        <v>554310</v>
      </c>
      <c r="B19618" t="s">
        <v>227</v>
      </c>
      <c r="C19618" t="s">
        <v>42</v>
      </c>
      <c r="D19618">
        <v>13</v>
      </c>
      <c r="E19618" s="1">
        <v>40871.645833333343</v>
      </c>
      <c r="F19618">
        <v>7.95</v>
      </c>
      <c r="G19618">
        <v>13979</v>
      </c>
      <c r="H19618" t="s">
        <v>10</v>
      </c>
      <c r="I19618" t="str">
        <f>IF(AND(LEFT(OnlineRetail[[#This Row],[InvoiceNo]],1)&lt;&gt;"C",OnlineRetail[[#This Row],[CustomerID]]&lt;&gt;""),"Yes","No")</f>
        <v>Yes</v>
      </c>
      <c r="J19618" s="4">
        <f>EOMONTH(OnlineRetail[[#This Row],[InvoiceDate]],-1)+1</f>
        <v>40848</v>
      </c>
      <c r="K19618" s="6">
        <f>OnlineRetail[[#This Row],[Quantity]]*OnlineRetail[[#This Row],[UnitPrice]]</f>
        <v>103.35000000000001</v>
      </c>
      <c r="L19618" t="str">
        <f t="shared" si="306"/>
        <v>13979|Nov-2011</v>
      </c>
    </row>
    <row r="19619" spans="1:12">
      <c r="A19619">
        <v>549364</v>
      </c>
      <c r="B19619" t="s">
        <v>113</v>
      </c>
      <c r="C19619" t="s">
        <v>19</v>
      </c>
      <c r="D19619">
        <v>24</v>
      </c>
      <c r="E19619" s="1">
        <v>40871.65</v>
      </c>
      <c r="F19619">
        <v>1.25</v>
      </c>
      <c r="G19619">
        <v>13142</v>
      </c>
      <c r="H19619" t="s">
        <v>10</v>
      </c>
      <c r="I19619" t="str">
        <f>IF(AND(LEFT(OnlineRetail[[#This Row],[InvoiceNo]],1)&lt;&gt;"C",OnlineRetail[[#This Row],[CustomerID]]&lt;&gt;""),"Yes","No")</f>
        <v>Yes</v>
      </c>
      <c r="J19619" s="4">
        <f>EOMONTH(OnlineRetail[[#This Row],[InvoiceDate]],-1)+1</f>
        <v>40848</v>
      </c>
      <c r="K19619" s="6">
        <f>OnlineRetail[[#This Row],[Quantity]]*OnlineRetail[[#This Row],[UnitPrice]]</f>
        <v>30</v>
      </c>
      <c r="L19619" t="str">
        <f t="shared" si="306"/>
        <v>13142|Nov-2011</v>
      </c>
    </row>
    <row r="19620" spans="1:12">
      <c r="A19620">
        <v>549701</v>
      </c>
      <c r="B19620" t="s">
        <v>106</v>
      </c>
      <c r="C19620" t="s">
        <v>21</v>
      </c>
      <c r="D19620">
        <v>6</v>
      </c>
      <c r="E19620" s="1">
        <v>40871.651388888888</v>
      </c>
      <c r="F19620">
        <v>1.65</v>
      </c>
      <c r="G19620">
        <v>12351</v>
      </c>
      <c r="H19620" t="s">
        <v>10</v>
      </c>
      <c r="I19620" t="str">
        <f>IF(AND(LEFT(OnlineRetail[[#This Row],[InvoiceNo]],1)&lt;&gt;"C",OnlineRetail[[#This Row],[CustomerID]]&lt;&gt;""),"Yes","No")</f>
        <v>Yes</v>
      </c>
      <c r="J19620" s="4">
        <f>EOMONTH(OnlineRetail[[#This Row],[InvoiceDate]],-1)+1</f>
        <v>40848</v>
      </c>
      <c r="K19620" s="6">
        <f>OnlineRetail[[#This Row],[Quantity]]*OnlineRetail[[#This Row],[UnitPrice]]</f>
        <v>9.8999999999999986</v>
      </c>
      <c r="L19620" t="str">
        <f t="shared" si="306"/>
        <v>12351|Nov-2011</v>
      </c>
    </row>
    <row r="19621" spans="1:12">
      <c r="A19621">
        <v>536396</v>
      </c>
      <c r="B19621" t="s">
        <v>190</v>
      </c>
      <c r="C19621" t="s">
        <v>40</v>
      </c>
      <c r="D19621">
        <v>16</v>
      </c>
      <c r="E19621" s="1">
        <v>40871.657638888893</v>
      </c>
      <c r="F19621">
        <v>2.1</v>
      </c>
      <c r="G19621">
        <v>13940</v>
      </c>
      <c r="H19621" t="s">
        <v>10</v>
      </c>
      <c r="I19621" t="str">
        <f>IF(AND(LEFT(OnlineRetail[[#This Row],[InvoiceNo]],1)&lt;&gt;"C",OnlineRetail[[#This Row],[CustomerID]]&lt;&gt;""),"Yes","No")</f>
        <v>Yes</v>
      </c>
      <c r="J19621" s="4">
        <f>EOMONTH(OnlineRetail[[#This Row],[InvoiceDate]],-1)+1</f>
        <v>40848</v>
      </c>
      <c r="K19621" s="6">
        <f>OnlineRetail[[#This Row],[Quantity]]*OnlineRetail[[#This Row],[UnitPrice]]</f>
        <v>33.6</v>
      </c>
      <c r="L19621" t="str">
        <f t="shared" si="306"/>
        <v>13940|Nov-2011</v>
      </c>
    </row>
    <row r="19622" spans="1:12">
      <c r="A19622">
        <v>550111</v>
      </c>
      <c r="B19622" t="s">
        <v>161</v>
      </c>
      <c r="C19622" t="s">
        <v>24</v>
      </c>
      <c r="D19622">
        <v>6</v>
      </c>
      <c r="E19622" s="1">
        <v>40871.659722222219</v>
      </c>
      <c r="F19622">
        <v>5.95</v>
      </c>
      <c r="G19622">
        <v>12994</v>
      </c>
      <c r="H19622" t="s">
        <v>10</v>
      </c>
      <c r="I19622" t="str">
        <f>IF(AND(LEFT(OnlineRetail[[#This Row],[InvoiceNo]],1)&lt;&gt;"C",OnlineRetail[[#This Row],[CustomerID]]&lt;&gt;""),"Yes","No")</f>
        <v>Yes</v>
      </c>
      <c r="J19622" s="4">
        <f>EOMONTH(OnlineRetail[[#This Row],[InvoiceDate]],-1)+1</f>
        <v>40848</v>
      </c>
      <c r="K19622" s="6">
        <f>OnlineRetail[[#This Row],[Quantity]]*OnlineRetail[[#This Row],[UnitPrice]]</f>
        <v>35.700000000000003</v>
      </c>
      <c r="L19622" t="str">
        <f t="shared" si="306"/>
        <v>12994|Nov-2011</v>
      </c>
    </row>
    <row r="19623" spans="1:12">
      <c r="A19623">
        <v>537446</v>
      </c>
      <c r="B19623" t="s">
        <v>276</v>
      </c>
      <c r="C19623" t="s">
        <v>33</v>
      </c>
      <c r="D19623">
        <v>20</v>
      </c>
      <c r="E19623" s="1">
        <v>40871.662499999999</v>
      </c>
      <c r="F19623">
        <v>1.25</v>
      </c>
      <c r="G19623">
        <v>14278</v>
      </c>
      <c r="H19623" t="s">
        <v>22</v>
      </c>
      <c r="I19623" t="str">
        <f>IF(AND(LEFT(OnlineRetail[[#This Row],[InvoiceNo]],1)&lt;&gt;"C",OnlineRetail[[#This Row],[CustomerID]]&lt;&gt;""),"Yes","No")</f>
        <v>Yes</v>
      </c>
      <c r="J19623" s="4">
        <f>EOMONTH(OnlineRetail[[#This Row],[InvoiceDate]],-1)+1</f>
        <v>40848</v>
      </c>
      <c r="K19623" s="6">
        <f>OnlineRetail[[#This Row],[Quantity]]*OnlineRetail[[#This Row],[UnitPrice]]</f>
        <v>25</v>
      </c>
      <c r="L19623" t="str">
        <f t="shared" si="306"/>
        <v>14278|Nov-2011</v>
      </c>
    </row>
    <row r="19624" spans="1:12">
      <c r="A19624">
        <v>548414</v>
      </c>
      <c r="B19624" t="s">
        <v>98</v>
      </c>
      <c r="C19624" t="s">
        <v>9</v>
      </c>
      <c r="D19624">
        <v>4</v>
      </c>
      <c r="E19624" s="1">
        <v>40871.665972222218</v>
      </c>
      <c r="F19624">
        <v>4.25</v>
      </c>
      <c r="G19624">
        <v>13711</v>
      </c>
      <c r="H19624" t="s">
        <v>36</v>
      </c>
      <c r="I19624" t="str">
        <f>IF(AND(LEFT(OnlineRetail[[#This Row],[InvoiceNo]],1)&lt;&gt;"C",OnlineRetail[[#This Row],[CustomerID]]&lt;&gt;""),"Yes","No")</f>
        <v>Yes</v>
      </c>
      <c r="J19624" s="4">
        <f>EOMONTH(OnlineRetail[[#This Row],[InvoiceDate]],-1)+1</f>
        <v>40848</v>
      </c>
      <c r="K19624" s="6">
        <f>OnlineRetail[[#This Row],[Quantity]]*OnlineRetail[[#This Row],[UnitPrice]]</f>
        <v>17</v>
      </c>
      <c r="L19624" t="str">
        <f t="shared" si="306"/>
        <v>13711|Nov-2011</v>
      </c>
    </row>
    <row r="19625" spans="1:12">
      <c r="A19625">
        <v>548678</v>
      </c>
      <c r="B19625" t="s">
        <v>89</v>
      </c>
      <c r="C19625" t="s">
        <v>50</v>
      </c>
      <c r="D19625">
        <v>5</v>
      </c>
      <c r="E19625" s="1">
        <v>40871.670138888891</v>
      </c>
      <c r="F19625">
        <v>7.95</v>
      </c>
      <c r="G19625">
        <v>13222</v>
      </c>
      <c r="H19625" t="s">
        <v>10</v>
      </c>
      <c r="I19625" t="str">
        <f>IF(AND(LEFT(OnlineRetail[[#This Row],[InvoiceNo]],1)&lt;&gt;"C",OnlineRetail[[#This Row],[CustomerID]]&lt;&gt;""),"Yes","No")</f>
        <v>Yes</v>
      </c>
      <c r="J19625" s="4">
        <f>EOMONTH(OnlineRetail[[#This Row],[InvoiceDate]],-1)+1</f>
        <v>40848</v>
      </c>
      <c r="K19625" s="6">
        <f>OnlineRetail[[#This Row],[Quantity]]*OnlineRetail[[#This Row],[UnitPrice]]</f>
        <v>39.75</v>
      </c>
      <c r="L19625" t="str">
        <f t="shared" si="306"/>
        <v>13222|Nov-2011</v>
      </c>
    </row>
    <row r="19626" spans="1:12">
      <c r="A19626">
        <v>548217</v>
      </c>
      <c r="B19626" t="s">
        <v>241</v>
      </c>
      <c r="C19626" t="s">
        <v>39</v>
      </c>
      <c r="D19626">
        <v>7</v>
      </c>
      <c r="E19626" s="1">
        <v>40871.681250000001</v>
      </c>
      <c r="F19626">
        <v>0.85</v>
      </c>
      <c r="G19626">
        <v>13625</v>
      </c>
      <c r="H19626" t="s">
        <v>10</v>
      </c>
      <c r="I19626" t="str">
        <f>IF(AND(LEFT(OnlineRetail[[#This Row],[InvoiceNo]],1)&lt;&gt;"C",OnlineRetail[[#This Row],[CustomerID]]&lt;&gt;""),"Yes","No")</f>
        <v>Yes</v>
      </c>
      <c r="J19626" s="4">
        <f>EOMONTH(OnlineRetail[[#This Row],[InvoiceDate]],-1)+1</f>
        <v>40848</v>
      </c>
      <c r="K19626" s="6">
        <f>OnlineRetail[[#This Row],[Quantity]]*OnlineRetail[[#This Row],[UnitPrice]]</f>
        <v>5.95</v>
      </c>
      <c r="L19626" t="str">
        <f t="shared" si="306"/>
        <v>13625|Nov-2011</v>
      </c>
    </row>
    <row r="19627" spans="1:12" hidden="1">
      <c r="A19627">
        <v>546206</v>
      </c>
      <c r="B19627" t="s">
        <v>234</v>
      </c>
      <c r="C19627" t="s">
        <v>9</v>
      </c>
      <c r="D19627">
        <v>17</v>
      </c>
      <c r="E19627" s="1">
        <v>40871.688888888893</v>
      </c>
      <c r="F19627">
        <v>1.25</v>
      </c>
      <c r="H19627" t="s">
        <v>22</v>
      </c>
      <c r="I19627" t="str">
        <f>IF(AND(LEFT(OnlineRetail[[#This Row],[InvoiceNo]],1)&lt;&gt;"C",OnlineRetail[[#This Row],[CustomerID]]&lt;&gt;""),"Yes","No")</f>
        <v>No</v>
      </c>
      <c r="J19627" s="4">
        <f>EOMONTH(OnlineRetail[[#This Row],[InvoiceDate]],-1)+1</f>
        <v>40848</v>
      </c>
      <c r="K19627" s="6">
        <f>OnlineRetail[[#This Row],[Quantity]]*OnlineRetail[[#This Row],[UnitPrice]]</f>
        <v>21.25</v>
      </c>
      <c r="L19627" t="str">
        <f t="shared" si="306"/>
        <v/>
      </c>
    </row>
    <row r="19628" spans="1:12">
      <c r="A19628">
        <v>549146</v>
      </c>
      <c r="B19628" t="s">
        <v>64</v>
      </c>
      <c r="C19628" t="s">
        <v>39</v>
      </c>
      <c r="D19628">
        <v>6</v>
      </c>
      <c r="E19628" s="1">
        <v>40871.69027777778</v>
      </c>
      <c r="F19628">
        <v>7.95</v>
      </c>
      <c r="G19628">
        <v>14183</v>
      </c>
      <c r="H19628" t="s">
        <v>10</v>
      </c>
      <c r="I19628" t="str">
        <f>IF(AND(LEFT(OnlineRetail[[#This Row],[InvoiceNo]],1)&lt;&gt;"C",OnlineRetail[[#This Row],[CustomerID]]&lt;&gt;""),"Yes","No")</f>
        <v>Yes</v>
      </c>
      <c r="J19628" s="4">
        <f>EOMONTH(OnlineRetail[[#This Row],[InvoiceDate]],-1)+1</f>
        <v>40848</v>
      </c>
      <c r="K19628" s="6">
        <f>OnlineRetail[[#This Row],[Quantity]]*OnlineRetail[[#This Row],[UnitPrice]]</f>
        <v>47.7</v>
      </c>
      <c r="L19628" t="str">
        <f t="shared" si="306"/>
        <v>14183|Nov-2011</v>
      </c>
    </row>
    <row r="19629" spans="1:12">
      <c r="A19629">
        <v>545870</v>
      </c>
      <c r="B19629" t="s">
        <v>89</v>
      </c>
      <c r="C19629" t="s">
        <v>50</v>
      </c>
      <c r="D19629">
        <v>14</v>
      </c>
      <c r="E19629" s="1">
        <v>40871.697916666657</v>
      </c>
      <c r="F19629">
        <v>2.5499999999999998</v>
      </c>
      <c r="G19629">
        <v>13703</v>
      </c>
      <c r="H19629" t="s">
        <v>121</v>
      </c>
      <c r="I19629" t="str">
        <f>IF(AND(LEFT(OnlineRetail[[#This Row],[InvoiceNo]],1)&lt;&gt;"C",OnlineRetail[[#This Row],[CustomerID]]&lt;&gt;""),"Yes","No")</f>
        <v>Yes</v>
      </c>
      <c r="J19629" s="4">
        <f>EOMONTH(OnlineRetail[[#This Row],[InvoiceDate]],-1)+1</f>
        <v>40848</v>
      </c>
      <c r="K19629" s="6">
        <f>OnlineRetail[[#This Row],[Quantity]]*OnlineRetail[[#This Row],[UnitPrice]]</f>
        <v>35.699999999999996</v>
      </c>
      <c r="L19629" t="str">
        <f t="shared" si="306"/>
        <v>13703|Nov-2011</v>
      </c>
    </row>
    <row r="19630" spans="1:12">
      <c r="A19630">
        <v>548458</v>
      </c>
      <c r="B19630" t="s">
        <v>11</v>
      </c>
      <c r="C19630" t="s">
        <v>16</v>
      </c>
      <c r="D19630">
        <v>1</v>
      </c>
      <c r="E19630" s="1">
        <v>40871.710416666669</v>
      </c>
      <c r="F19630">
        <v>5.95</v>
      </c>
      <c r="G19630">
        <v>13592</v>
      </c>
      <c r="H19630" t="s">
        <v>10</v>
      </c>
      <c r="I19630" t="str">
        <f>IF(AND(LEFT(OnlineRetail[[#This Row],[InvoiceNo]],1)&lt;&gt;"C",OnlineRetail[[#This Row],[CustomerID]]&lt;&gt;""),"Yes","No")</f>
        <v>Yes</v>
      </c>
      <c r="J19630" s="4">
        <f>EOMONTH(OnlineRetail[[#This Row],[InvoiceDate]],-1)+1</f>
        <v>40848</v>
      </c>
      <c r="K19630" s="6">
        <f>OnlineRetail[[#This Row],[Quantity]]*OnlineRetail[[#This Row],[UnitPrice]]</f>
        <v>5.95</v>
      </c>
      <c r="L19630" t="str">
        <f t="shared" si="306"/>
        <v>13592|Nov-2011</v>
      </c>
    </row>
    <row r="19631" spans="1:12">
      <c r="A19631">
        <v>545762</v>
      </c>
      <c r="B19631" t="s">
        <v>172</v>
      </c>
      <c r="C19631" t="s">
        <v>39</v>
      </c>
      <c r="D19631">
        <v>5</v>
      </c>
      <c r="E19631" s="1">
        <v>40871.736805555563</v>
      </c>
      <c r="F19631">
        <v>4.95</v>
      </c>
      <c r="G19631">
        <v>13022</v>
      </c>
      <c r="H19631" t="s">
        <v>121</v>
      </c>
      <c r="I19631" t="str">
        <f>IF(AND(LEFT(OnlineRetail[[#This Row],[InvoiceNo]],1)&lt;&gt;"C",OnlineRetail[[#This Row],[CustomerID]]&lt;&gt;""),"Yes","No")</f>
        <v>Yes</v>
      </c>
      <c r="J19631" s="4">
        <f>EOMONTH(OnlineRetail[[#This Row],[InvoiceDate]],-1)+1</f>
        <v>40848</v>
      </c>
      <c r="K19631" s="6">
        <f>OnlineRetail[[#This Row],[Quantity]]*OnlineRetail[[#This Row],[UnitPrice]]</f>
        <v>24.75</v>
      </c>
      <c r="L19631" t="str">
        <f t="shared" si="306"/>
        <v>13022|Nov-2011</v>
      </c>
    </row>
    <row r="19632" spans="1:12">
      <c r="A19632">
        <v>549053</v>
      </c>
      <c r="B19632" t="s">
        <v>143</v>
      </c>
      <c r="C19632" t="s">
        <v>48</v>
      </c>
      <c r="D19632">
        <v>11</v>
      </c>
      <c r="E19632" s="1">
        <v>40871.740277777782</v>
      </c>
      <c r="F19632">
        <v>5.95</v>
      </c>
      <c r="G19632">
        <v>13785</v>
      </c>
      <c r="H19632" t="s">
        <v>10</v>
      </c>
      <c r="I19632" t="str">
        <f>IF(AND(LEFT(OnlineRetail[[#This Row],[InvoiceNo]],1)&lt;&gt;"C",OnlineRetail[[#This Row],[CustomerID]]&lt;&gt;""),"Yes","No")</f>
        <v>Yes</v>
      </c>
      <c r="J19632" s="4">
        <f>EOMONTH(OnlineRetail[[#This Row],[InvoiceDate]],-1)+1</f>
        <v>40848</v>
      </c>
      <c r="K19632" s="6">
        <f>OnlineRetail[[#This Row],[Quantity]]*OnlineRetail[[#This Row],[UnitPrice]]</f>
        <v>65.45</v>
      </c>
      <c r="L19632" t="str">
        <f t="shared" si="306"/>
        <v>13785|Nov-2011</v>
      </c>
    </row>
    <row r="19633" spans="1:12">
      <c r="A19633">
        <v>541400</v>
      </c>
      <c r="B19633" t="s">
        <v>112</v>
      </c>
      <c r="C19633" t="s">
        <v>83</v>
      </c>
      <c r="D19633">
        <v>18</v>
      </c>
      <c r="E19633" s="1">
        <v>40871.744444444441</v>
      </c>
      <c r="F19633">
        <v>9.9499999999999993</v>
      </c>
      <c r="G19633">
        <v>13641</v>
      </c>
      <c r="H19633" t="s">
        <v>10</v>
      </c>
      <c r="I19633" t="str">
        <f>IF(AND(LEFT(OnlineRetail[[#This Row],[InvoiceNo]],1)&lt;&gt;"C",OnlineRetail[[#This Row],[CustomerID]]&lt;&gt;""),"Yes","No")</f>
        <v>Yes</v>
      </c>
      <c r="J19633" s="4">
        <f>EOMONTH(OnlineRetail[[#This Row],[InvoiceDate]],-1)+1</f>
        <v>40848</v>
      </c>
      <c r="K19633" s="6">
        <f>OnlineRetail[[#This Row],[Quantity]]*OnlineRetail[[#This Row],[UnitPrice]]</f>
        <v>179.1</v>
      </c>
      <c r="L19633" t="str">
        <f t="shared" si="306"/>
        <v>13641|Nov-2011</v>
      </c>
    </row>
    <row r="19634" spans="1:12">
      <c r="A19634">
        <v>544747</v>
      </c>
      <c r="B19634" t="s">
        <v>116</v>
      </c>
      <c r="C19634" t="s">
        <v>39</v>
      </c>
      <c r="D19634">
        <v>12</v>
      </c>
      <c r="E19634" s="1">
        <v>40871.752083333333</v>
      </c>
      <c r="F19634">
        <v>9.9499999999999993</v>
      </c>
      <c r="G19634">
        <v>12947</v>
      </c>
      <c r="H19634" t="s">
        <v>10</v>
      </c>
      <c r="I19634" t="str">
        <f>IF(AND(LEFT(OnlineRetail[[#This Row],[InvoiceNo]],1)&lt;&gt;"C",OnlineRetail[[#This Row],[CustomerID]]&lt;&gt;""),"Yes","No")</f>
        <v>Yes</v>
      </c>
      <c r="J19634" s="4">
        <f>EOMONTH(OnlineRetail[[#This Row],[InvoiceDate]],-1)+1</f>
        <v>40848</v>
      </c>
      <c r="K19634" s="6">
        <f>OnlineRetail[[#This Row],[Quantity]]*OnlineRetail[[#This Row],[UnitPrice]]</f>
        <v>119.39999999999999</v>
      </c>
      <c r="L19634" t="str">
        <f t="shared" si="306"/>
        <v>12947|Nov-2011</v>
      </c>
    </row>
    <row r="19635" spans="1:12">
      <c r="A19635">
        <v>538988</v>
      </c>
      <c r="B19635" t="s">
        <v>289</v>
      </c>
      <c r="C19635" t="s">
        <v>21</v>
      </c>
      <c r="D19635">
        <v>12</v>
      </c>
      <c r="E19635" s="1">
        <v>40871.75277777778</v>
      </c>
      <c r="F19635">
        <v>1.65</v>
      </c>
      <c r="G19635">
        <v>13638</v>
      </c>
      <c r="H19635" t="s">
        <v>10</v>
      </c>
      <c r="I19635" t="str">
        <f>IF(AND(LEFT(OnlineRetail[[#This Row],[InvoiceNo]],1)&lt;&gt;"C",OnlineRetail[[#This Row],[CustomerID]]&lt;&gt;""),"Yes","No")</f>
        <v>Yes</v>
      </c>
      <c r="J19635" s="4">
        <f>EOMONTH(OnlineRetail[[#This Row],[InvoiceDate]],-1)+1</f>
        <v>40848</v>
      </c>
      <c r="K19635" s="6">
        <f>OnlineRetail[[#This Row],[Quantity]]*OnlineRetail[[#This Row],[UnitPrice]]</f>
        <v>19.799999999999997</v>
      </c>
      <c r="L19635" t="str">
        <f t="shared" si="306"/>
        <v>13638|Nov-2011</v>
      </c>
    </row>
    <row r="19636" spans="1:12">
      <c r="A19636">
        <v>546447</v>
      </c>
      <c r="B19636" t="s">
        <v>238</v>
      </c>
      <c r="C19636" t="s">
        <v>72</v>
      </c>
      <c r="D19636">
        <v>17</v>
      </c>
      <c r="E19636" s="1">
        <v>40871.775000000001</v>
      </c>
      <c r="F19636">
        <v>5.95</v>
      </c>
      <c r="G19636">
        <v>14255</v>
      </c>
      <c r="H19636" t="s">
        <v>10</v>
      </c>
      <c r="I19636" t="str">
        <f>IF(AND(LEFT(OnlineRetail[[#This Row],[InvoiceNo]],1)&lt;&gt;"C",OnlineRetail[[#This Row],[CustomerID]]&lt;&gt;""),"Yes","No")</f>
        <v>Yes</v>
      </c>
      <c r="J19636" s="4">
        <f>EOMONTH(OnlineRetail[[#This Row],[InvoiceDate]],-1)+1</f>
        <v>40848</v>
      </c>
      <c r="K19636" s="6">
        <f>OnlineRetail[[#This Row],[Quantity]]*OnlineRetail[[#This Row],[UnitPrice]]</f>
        <v>101.15</v>
      </c>
      <c r="L19636" t="str">
        <f t="shared" si="306"/>
        <v>14255|Nov-2011</v>
      </c>
    </row>
    <row r="19637" spans="1:12">
      <c r="A19637">
        <v>549647</v>
      </c>
      <c r="B19637" t="s">
        <v>184</v>
      </c>
      <c r="C19637" t="s">
        <v>40</v>
      </c>
      <c r="D19637">
        <v>21</v>
      </c>
      <c r="E19637" s="1">
        <v>40871.78402777778</v>
      </c>
      <c r="F19637">
        <v>3.39</v>
      </c>
      <c r="G19637">
        <v>13206</v>
      </c>
      <c r="H19637" t="s">
        <v>10</v>
      </c>
      <c r="I19637" t="str">
        <f>IF(AND(LEFT(OnlineRetail[[#This Row],[InvoiceNo]],1)&lt;&gt;"C",OnlineRetail[[#This Row],[CustomerID]]&lt;&gt;""),"Yes","No")</f>
        <v>Yes</v>
      </c>
      <c r="J19637" s="4">
        <f>EOMONTH(OnlineRetail[[#This Row],[InvoiceDate]],-1)+1</f>
        <v>40848</v>
      </c>
      <c r="K19637" s="6">
        <f>OnlineRetail[[#This Row],[Quantity]]*OnlineRetail[[#This Row],[UnitPrice]]</f>
        <v>71.19</v>
      </c>
      <c r="L19637" t="str">
        <f t="shared" si="306"/>
        <v>13206|Nov-2011</v>
      </c>
    </row>
    <row r="19638" spans="1:12">
      <c r="A19638">
        <v>555446</v>
      </c>
      <c r="B19638" t="s">
        <v>26</v>
      </c>
      <c r="C19638" t="s">
        <v>12</v>
      </c>
      <c r="D19638">
        <v>10</v>
      </c>
      <c r="E19638" s="1">
        <v>40871.805555555547</v>
      </c>
      <c r="F19638">
        <v>4.95</v>
      </c>
      <c r="G19638">
        <v>12455</v>
      </c>
      <c r="H19638" t="s">
        <v>10</v>
      </c>
      <c r="I19638" t="str">
        <f>IF(AND(LEFT(OnlineRetail[[#This Row],[InvoiceNo]],1)&lt;&gt;"C",OnlineRetail[[#This Row],[CustomerID]]&lt;&gt;""),"Yes","No")</f>
        <v>Yes</v>
      </c>
      <c r="J19638" s="4">
        <f>EOMONTH(OnlineRetail[[#This Row],[InvoiceDate]],-1)+1</f>
        <v>40848</v>
      </c>
      <c r="K19638" s="6">
        <f>OnlineRetail[[#This Row],[Quantity]]*OnlineRetail[[#This Row],[UnitPrice]]</f>
        <v>49.5</v>
      </c>
      <c r="L19638" t="str">
        <f t="shared" si="306"/>
        <v>12455|Nov-2011</v>
      </c>
    </row>
    <row r="19639" spans="1:12">
      <c r="A19639">
        <v>545849</v>
      </c>
      <c r="B19639" t="s">
        <v>68</v>
      </c>
      <c r="C19639" t="s">
        <v>16</v>
      </c>
      <c r="D19639">
        <v>23</v>
      </c>
      <c r="E19639" s="1">
        <v>40871.810416666667</v>
      </c>
      <c r="F19639">
        <v>5.95</v>
      </c>
      <c r="G19639">
        <v>14336</v>
      </c>
      <c r="H19639" t="s">
        <v>10</v>
      </c>
      <c r="I19639" t="str">
        <f>IF(AND(LEFT(OnlineRetail[[#This Row],[InvoiceNo]],1)&lt;&gt;"C",OnlineRetail[[#This Row],[CustomerID]]&lt;&gt;""),"Yes","No")</f>
        <v>Yes</v>
      </c>
      <c r="J19639" s="4">
        <f>EOMONTH(OnlineRetail[[#This Row],[InvoiceDate]],-1)+1</f>
        <v>40848</v>
      </c>
      <c r="K19639" s="6">
        <f>OnlineRetail[[#This Row],[Quantity]]*OnlineRetail[[#This Row],[UnitPrice]]</f>
        <v>136.85</v>
      </c>
      <c r="L19639" t="str">
        <f t="shared" si="306"/>
        <v>14336|Nov-2011</v>
      </c>
    </row>
    <row r="19640" spans="1:12">
      <c r="A19640">
        <v>549233</v>
      </c>
      <c r="B19640" t="s">
        <v>289</v>
      </c>
      <c r="C19640" t="s">
        <v>27</v>
      </c>
      <c r="D19640">
        <v>10</v>
      </c>
      <c r="E19640" s="1">
        <v>40871.810416666667</v>
      </c>
      <c r="F19640">
        <v>3.39</v>
      </c>
      <c r="G19640">
        <v>13984</v>
      </c>
      <c r="H19640" t="s">
        <v>10</v>
      </c>
      <c r="I19640" t="str">
        <f>IF(AND(LEFT(OnlineRetail[[#This Row],[InvoiceNo]],1)&lt;&gt;"C",OnlineRetail[[#This Row],[CustomerID]]&lt;&gt;""),"Yes","No")</f>
        <v>Yes</v>
      </c>
      <c r="J19640" s="4">
        <f>EOMONTH(OnlineRetail[[#This Row],[InvoiceDate]],-1)+1</f>
        <v>40848</v>
      </c>
      <c r="K19640" s="6">
        <f>OnlineRetail[[#This Row],[Quantity]]*OnlineRetail[[#This Row],[UnitPrice]]</f>
        <v>33.9</v>
      </c>
      <c r="L19640" t="str">
        <f t="shared" si="306"/>
        <v>13984|Nov-2011</v>
      </c>
    </row>
    <row r="19641" spans="1:12">
      <c r="A19641">
        <v>544479</v>
      </c>
      <c r="B19641" t="s">
        <v>200</v>
      </c>
      <c r="C19641" t="s">
        <v>50</v>
      </c>
      <c r="D19641">
        <v>14</v>
      </c>
      <c r="E19641" s="1">
        <v>40871.818055555559</v>
      </c>
      <c r="F19641">
        <v>1.65</v>
      </c>
      <c r="G19641">
        <v>13068</v>
      </c>
      <c r="H19641" t="s">
        <v>10</v>
      </c>
      <c r="I19641" t="str">
        <f>IF(AND(LEFT(OnlineRetail[[#This Row],[InvoiceNo]],1)&lt;&gt;"C",OnlineRetail[[#This Row],[CustomerID]]&lt;&gt;""),"Yes","No")</f>
        <v>Yes</v>
      </c>
      <c r="J19641" s="4">
        <f>EOMONTH(OnlineRetail[[#This Row],[InvoiceDate]],-1)+1</f>
        <v>40848</v>
      </c>
      <c r="K19641" s="6">
        <f>OnlineRetail[[#This Row],[Quantity]]*OnlineRetail[[#This Row],[UnitPrice]]</f>
        <v>23.099999999999998</v>
      </c>
      <c r="L19641" t="str">
        <f t="shared" si="306"/>
        <v>13068|Nov-2011</v>
      </c>
    </row>
    <row r="19642" spans="1:12">
      <c r="A19642">
        <v>546229</v>
      </c>
      <c r="B19642" t="s">
        <v>176</v>
      </c>
      <c r="C19642" t="s">
        <v>48</v>
      </c>
      <c r="D19642">
        <v>23</v>
      </c>
      <c r="E19642" s="1">
        <v>40871.818055555559</v>
      </c>
      <c r="F19642">
        <v>4.95</v>
      </c>
      <c r="G19642">
        <v>12836</v>
      </c>
      <c r="H19642" t="s">
        <v>10</v>
      </c>
      <c r="I19642" t="str">
        <f>IF(AND(LEFT(OnlineRetail[[#This Row],[InvoiceNo]],1)&lt;&gt;"C",OnlineRetail[[#This Row],[CustomerID]]&lt;&gt;""),"Yes","No")</f>
        <v>Yes</v>
      </c>
      <c r="J19642" s="4">
        <f>EOMONTH(OnlineRetail[[#This Row],[InvoiceDate]],-1)+1</f>
        <v>40848</v>
      </c>
      <c r="K19642" s="6">
        <f>OnlineRetail[[#This Row],[Quantity]]*OnlineRetail[[#This Row],[UnitPrice]]</f>
        <v>113.85000000000001</v>
      </c>
      <c r="L19642" t="str">
        <f t="shared" si="306"/>
        <v>12836|Nov-2011</v>
      </c>
    </row>
    <row r="19643" spans="1:12">
      <c r="A19643">
        <v>542375</v>
      </c>
      <c r="B19643" t="s">
        <v>172</v>
      </c>
      <c r="C19643" t="s">
        <v>50</v>
      </c>
      <c r="D19643">
        <v>17</v>
      </c>
      <c r="E19643" s="1">
        <v>40871.823611111111</v>
      </c>
      <c r="F19643">
        <v>3.39</v>
      </c>
      <c r="G19643">
        <v>12480</v>
      </c>
      <c r="H19643" t="s">
        <v>10</v>
      </c>
      <c r="I19643" t="str">
        <f>IF(AND(LEFT(OnlineRetail[[#This Row],[InvoiceNo]],1)&lt;&gt;"C",OnlineRetail[[#This Row],[CustomerID]]&lt;&gt;""),"Yes","No")</f>
        <v>Yes</v>
      </c>
      <c r="J19643" s="4">
        <f>EOMONTH(OnlineRetail[[#This Row],[InvoiceDate]],-1)+1</f>
        <v>40848</v>
      </c>
      <c r="K19643" s="6">
        <f>OnlineRetail[[#This Row],[Quantity]]*OnlineRetail[[#This Row],[UnitPrice]]</f>
        <v>57.63</v>
      </c>
      <c r="L19643" t="str">
        <f t="shared" si="306"/>
        <v>12480|Nov-2011</v>
      </c>
    </row>
    <row r="19644" spans="1:12">
      <c r="A19644">
        <v>554729</v>
      </c>
      <c r="B19644" t="s">
        <v>161</v>
      </c>
      <c r="C19644" t="s">
        <v>21</v>
      </c>
      <c r="D19644">
        <v>9</v>
      </c>
      <c r="E19644" s="1">
        <v>40872.333333333343</v>
      </c>
      <c r="F19644">
        <v>4.25</v>
      </c>
      <c r="G19644">
        <v>13222</v>
      </c>
      <c r="H19644" t="s">
        <v>31</v>
      </c>
      <c r="I19644" t="str">
        <f>IF(AND(LEFT(OnlineRetail[[#This Row],[InvoiceNo]],1)&lt;&gt;"C",OnlineRetail[[#This Row],[CustomerID]]&lt;&gt;""),"Yes","No")</f>
        <v>Yes</v>
      </c>
      <c r="J19644" s="4">
        <f>EOMONTH(OnlineRetail[[#This Row],[InvoiceDate]],-1)+1</f>
        <v>40848</v>
      </c>
      <c r="K19644" s="6">
        <f>OnlineRetail[[#This Row],[Quantity]]*OnlineRetail[[#This Row],[UnitPrice]]</f>
        <v>38.25</v>
      </c>
      <c r="L19644" t="str">
        <f t="shared" si="306"/>
        <v>13222|Nov-2011</v>
      </c>
    </row>
    <row r="19645" spans="1:12">
      <c r="A19645">
        <v>550476</v>
      </c>
      <c r="B19645" t="s">
        <v>216</v>
      </c>
      <c r="C19645" t="s">
        <v>62</v>
      </c>
      <c r="D19645">
        <v>22</v>
      </c>
      <c r="E19645" s="1">
        <v>40872.352777777778</v>
      </c>
      <c r="F19645">
        <v>1.25</v>
      </c>
      <c r="G19645">
        <v>12922</v>
      </c>
      <c r="H19645" t="s">
        <v>10</v>
      </c>
      <c r="I19645" t="str">
        <f>IF(AND(LEFT(OnlineRetail[[#This Row],[InvoiceNo]],1)&lt;&gt;"C",OnlineRetail[[#This Row],[CustomerID]]&lt;&gt;""),"Yes","No")</f>
        <v>Yes</v>
      </c>
      <c r="J19645" s="4">
        <f>EOMONTH(OnlineRetail[[#This Row],[InvoiceDate]],-1)+1</f>
        <v>40848</v>
      </c>
      <c r="K19645" s="6">
        <f>OnlineRetail[[#This Row],[Quantity]]*OnlineRetail[[#This Row],[UnitPrice]]</f>
        <v>27.5</v>
      </c>
      <c r="L19645" t="str">
        <f t="shared" si="306"/>
        <v>12922|Nov-2011</v>
      </c>
    </row>
    <row r="19646" spans="1:12">
      <c r="A19646">
        <v>539600</v>
      </c>
      <c r="B19646" t="s">
        <v>183</v>
      </c>
      <c r="C19646" t="s">
        <v>16</v>
      </c>
      <c r="D19646">
        <v>14</v>
      </c>
      <c r="E19646" s="1">
        <v>40872.356944444437</v>
      </c>
      <c r="F19646">
        <v>4.25</v>
      </c>
      <c r="G19646">
        <v>13772</v>
      </c>
      <c r="H19646" t="s">
        <v>10</v>
      </c>
      <c r="I19646" t="str">
        <f>IF(AND(LEFT(OnlineRetail[[#This Row],[InvoiceNo]],1)&lt;&gt;"C",OnlineRetail[[#This Row],[CustomerID]]&lt;&gt;""),"Yes","No")</f>
        <v>Yes</v>
      </c>
      <c r="J19646" s="4">
        <f>EOMONTH(OnlineRetail[[#This Row],[InvoiceDate]],-1)+1</f>
        <v>40848</v>
      </c>
      <c r="K19646" s="6">
        <f>OnlineRetail[[#This Row],[Quantity]]*OnlineRetail[[#This Row],[UnitPrice]]</f>
        <v>59.5</v>
      </c>
      <c r="L19646" t="str">
        <f t="shared" si="306"/>
        <v>13772|Nov-2011</v>
      </c>
    </row>
    <row r="19647" spans="1:12">
      <c r="A19647">
        <v>555690</v>
      </c>
      <c r="B19647" t="s">
        <v>216</v>
      </c>
      <c r="C19647" t="s">
        <v>14</v>
      </c>
      <c r="D19647">
        <v>4</v>
      </c>
      <c r="E19647" s="1">
        <v>40872.36041666667</v>
      </c>
      <c r="F19647">
        <v>1.25</v>
      </c>
      <c r="G19647">
        <v>14138</v>
      </c>
      <c r="H19647" t="s">
        <v>22</v>
      </c>
      <c r="I19647" t="str">
        <f>IF(AND(LEFT(OnlineRetail[[#This Row],[InvoiceNo]],1)&lt;&gt;"C",OnlineRetail[[#This Row],[CustomerID]]&lt;&gt;""),"Yes","No")</f>
        <v>Yes</v>
      </c>
      <c r="J19647" s="4">
        <f>EOMONTH(OnlineRetail[[#This Row],[InvoiceDate]],-1)+1</f>
        <v>40848</v>
      </c>
      <c r="K19647" s="6">
        <f>OnlineRetail[[#This Row],[Quantity]]*OnlineRetail[[#This Row],[UnitPrice]]</f>
        <v>5</v>
      </c>
      <c r="L19647" t="str">
        <f t="shared" si="306"/>
        <v>14138|Nov-2011</v>
      </c>
    </row>
    <row r="19648" spans="1:12" hidden="1">
      <c r="A19648" t="s">
        <v>458</v>
      </c>
      <c r="B19648" t="s">
        <v>153</v>
      </c>
      <c r="C19648" t="s">
        <v>27</v>
      </c>
      <c r="D19648">
        <v>7</v>
      </c>
      <c r="E19648" s="1">
        <v>40872.361111111109</v>
      </c>
      <c r="F19648">
        <v>0.85</v>
      </c>
      <c r="G19648">
        <v>13590</v>
      </c>
      <c r="H19648" t="s">
        <v>10</v>
      </c>
      <c r="I19648" t="str">
        <f>IF(AND(LEFT(OnlineRetail[[#This Row],[InvoiceNo]],1)&lt;&gt;"C",OnlineRetail[[#This Row],[CustomerID]]&lt;&gt;""),"Yes","No")</f>
        <v>No</v>
      </c>
      <c r="J19648" s="4">
        <f>EOMONTH(OnlineRetail[[#This Row],[InvoiceDate]],-1)+1</f>
        <v>40848</v>
      </c>
      <c r="K19648" s="6">
        <f>OnlineRetail[[#This Row],[Quantity]]*OnlineRetail[[#This Row],[UnitPrice]]</f>
        <v>5.95</v>
      </c>
      <c r="L19648" t="str">
        <f t="shared" si="306"/>
        <v/>
      </c>
    </row>
    <row r="19649" spans="1:12">
      <c r="A19649">
        <v>548372</v>
      </c>
      <c r="B19649" t="s">
        <v>113</v>
      </c>
      <c r="C19649" t="s">
        <v>24</v>
      </c>
      <c r="D19649">
        <v>2</v>
      </c>
      <c r="E19649" s="1">
        <v>40872.363194444442</v>
      </c>
      <c r="F19649">
        <v>9.9499999999999993</v>
      </c>
      <c r="G19649">
        <v>14015</v>
      </c>
      <c r="H19649" t="s">
        <v>10</v>
      </c>
      <c r="I19649" t="str">
        <f>IF(AND(LEFT(OnlineRetail[[#This Row],[InvoiceNo]],1)&lt;&gt;"C",OnlineRetail[[#This Row],[CustomerID]]&lt;&gt;""),"Yes","No")</f>
        <v>Yes</v>
      </c>
      <c r="J19649" s="4">
        <f>EOMONTH(OnlineRetail[[#This Row],[InvoiceDate]],-1)+1</f>
        <v>40848</v>
      </c>
      <c r="K19649" s="6">
        <f>OnlineRetail[[#This Row],[Quantity]]*OnlineRetail[[#This Row],[UnitPrice]]</f>
        <v>19.899999999999999</v>
      </c>
      <c r="L19649" t="str">
        <f t="shared" si="306"/>
        <v>14015|Nov-2011</v>
      </c>
    </row>
    <row r="19650" spans="1:12">
      <c r="A19650">
        <v>549561</v>
      </c>
      <c r="B19650" t="s">
        <v>198</v>
      </c>
      <c r="C19650" t="s">
        <v>48</v>
      </c>
      <c r="D19650">
        <v>2</v>
      </c>
      <c r="E19650" s="1">
        <v>40872.384027777778</v>
      </c>
      <c r="F19650">
        <v>4.25</v>
      </c>
      <c r="G19650">
        <v>13775</v>
      </c>
      <c r="H19650" t="s">
        <v>10</v>
      </c>
      <c r="I19650" t="str">
        <f>IF(AND(LEFT(OnlineRetail[[#This Row],[InvoiceNo]],1)&lt;&gt;"C",OnlineRetail[[#This Row],[CustomerID]]&lt;&gt;""),"Yes","No")</f>
        <v>Yes</v>
      </c>
      <c r="J19650" s="4">
        <f>EOMONTH(OnlineRetail[[#This Row],[InvoiceDate]],-1)+1</f>
        <v>40848</v>
      </c>
      <c r="K19650" s="6">
        <f>OnlineRetail[[#This Row],[Quantity]]*OnlineRetail[[#This Row],[UnitPrice]]</f>
        <v>8.5</v>
      </c>
      <c r="L19650" t="str">
        <f t="shared" ref="L19650:L19713" si="307">IF(I19650="Yes",G19650&amp;"|"&amp;TEXT(J19650,"mmm-yyyy"),"")</f>
        <v>13775|Nov-2011</v>
      </c>
    </row>
    <row r="19651" spans="1:12">
      <c r="A19651">
        <v>543701</v>
      </c>
      <c r="B19651" t="s">
        <v>202</v>
      </c>
      <c r="C19651" t="s">
        <v>33</v>
      </c>
      <c r="D19651">
        <v>7</v>
      </c>
      <c r="E19651" s="1">
        <v>40872.384722222218</v>
      </c>
      <c r="F19651">
        <v>7.95</v>
      </c>
      <c r="G19651">
        <v>13691</v>
      </c>
      <c r="H19651" t="s">
        <v>10</v>
      </c>
      <c r="I19651" t="str">
        <f>IF(AND(LEFT(OnlineRetail[[#This Row],[InvoiceNo]],1)&lt;&gt;"C",OnlineRetail[[#This Row],[CustomerID]]&lt;&gt;""),"Yes","No")</f>
        <v>Yes</v>
      </c>
      <c r="J19651" s="4">
        <f>EOMONTH(OnlineRetail[[#This Row],[InvoiceDate]],-1)+1</f>
        <v>40848</v>
      </c>
      <c r="K19651" s="6">
        <f>OnlineRetail[[#This Row],[Quantity]]*OnlineRetail[[#This Row],[UnitPrice]]</f>
        <v>55.65</v>
      </c>
      <c r="L19651" t="str">
        <f t="shared" si="307"/>
        <v>13691|Nov-2011</v>
      </c>
    </row>
    <row r="19652" spans="1:12">
      <c r="A19652">
        <v>553796</v>
      </c>
      <c r="B19652" t="s">
        <v>30</v>
      </c>
      <c r="C19652" t="s">
        <v>33</v>
      </c>
      <c r="D19652">
        <v>16</v>
      </c>
      <c r="E19652" s="1">
        <v>40872.395138888889</v>
      </c>
      <c r="F19652">
        <v>3.39</v>
      </c>
      <c r="G19652">
        <v>12983</v>
      </c>
      <c r="H19652" t="s">
        <v>121</v>
      </c>
      <c r="I19652" t="str">
        <f>IF(AND(LEFT(OnlineRetail[[#This Row],[InvoiceNo]],1)&lt;&gt;"C",OnlineRetail[[#This Row],[CustomerID]]&lt;&gt;""),"Yes","No")</f>
        <v>Yes</v>
      </c>
      <c r="J19652" s="4">
        <f>EOMONTH(OnlineRetail[[#This Row],[InvoiceDate]],-1)+1</f>
        <v>40848</v>
      </c>
      <c r="K19652" s="6">
        <f>OnlineRetail[[#This Row],[Quantity]]*OnlineRetail[[#This Row],[UnitPrice]]</f>
        <v>54.24</v>
      </c>
      <c r="L19652" t="str">
        <f t="shared" si="307"/>
        <v>12983|Nov-2011</v>
      </c>
    </row>
    <row r="19653" spans="1:12">
      <c r="A19653">
        <v>537930</v>
      </c>
      <c r="B19653" t="s">
        <v>280</v>
      </c>
      <c r="C19653" t="s">
        <v>29</v>
      </c>
      <c r="D19653">
        <v>11</v>
      </c>
      <c r="E19653" s="1">
        <v>40872.399305555547</v>
      </c>
      <c r="F19653">
        <v>1.25</v>
      </c>
      <c r="G19653">
        <v>13932</v>
      </c>
      <c r="H19653" t="s">
        <v>25</v>
      </c>
      <c r="I19653" t="str">
        <f>IF(AND(LEFT(OnlineRetail[[#This Row],[InvoiceNo]],1)&lt;&gt;"C",OnlineRetail[[#This Row],[CustomerID]]&lt;&gt;""),"Yes","No")</f>
        <v>Yes</v>
      </c>
      <c r="J19653" s="4">
        <f>EOMONTH(OnlineRetail[[#This Row],[InvoiceDate]],-1)+1</f>
        <v>40848</v>
      </c>
      <c r="K19653" s="6">
        <f>OnlineRetail[[#This Row],[Quantity]]*OnlineRetail[[#This Row],[UnitPrice]]</f>
        <v>13.75</v>
      </c>
      <c r="L19653" t="str">
        <f t="shared" si="307"/>
        <v>13932|Nov-2011</v>
      </c>
    </row>
    <row r="19654" spans="1:12">
      <c r="A19654">
        <v>545389</v>
      </c>
      <c r="B19654" t="s">
        <v>151</v>
      </c>
      <c r="C19654" t="s">
        <v>19</v>
      </c>
      <c r="D19654">
        <v>6</v>
      </c>
      <c r="E19654" s="1">
        <v>40872.402083333327</v>
      </c>
      <c r="F19654">
        <v>1.65</v>
      </c>
      <c r="G19654">
        <v>13245</v>
      </c>
      <c r="H19654" t="s">
        <v>10</v>
      </c>
      <c r="I19654" t="str">
        <f>IF(AND(LEFT(OnlineRetail[[#This Row],[InvoiceNo]],1)&lt;&gt;"C",OnlineRetail[[#This Row],[CustomerID]]&lt;&gt;""),"Yes","No")</f>
        <v>Yes</v>
      </c>
      <c r="J19654" s="4">
        <f>EOMONTH(OnlineRetail[[#This Row],[InvoiceDate]],-1)+1</f>
        <v>40848</v>
      </c>
      <c r="K19654" s="6">
        <f>OnlineRetail[[#This Row],[Quantity]]*OnlineRetail[[#This Row],[UnitPrice]]</f>
        <v>9.8999999999999986</v>
      </c>
      <c r="L19654" t="str">
        <f t="shared" si="307"/>
        <v>13245|Nov-2011</v>
      </c>
    </row>
    <row r="19655" spans="1:12">
      <c r="A19655">
        <v>549995</v>
      </c>
      <c r="B19655" t="s">
        <v>26</v>
      </c>
      <c r="C19655" t="s">
        <v>29</v>
      </c>
      <c r="D19655">
        <v>3</v>
      </c>
      <c r="E19655" s="1">
        <v>40872.404166666667</v>
      </c>
      <c r="F19655">
        <v>2.1</v>
      </c>
      <c r="G19655">
        <v>12599</v>
      </c>
      <c r="H19655" t="s">
        <v>10</v>
      </c>
      <c r="I19655" t="str">
        <f>IF(AND(LEFT(OnlineRetail[[#This Row],[InvoiceNo]],1)&lt;&gt;"C",OnlineRetail[[#This Row],[CustomerID]]&lt;&gt;""),"Yes","No")</f>
        <v>Yes</v>
      </c>
      <c r="J19655" s="4">
        <f>EOMONTH(OnlineRetail[[#This Row],[InvoiceDate]],-1)+1</f>
        <v>40848</v>
      </c>
      <c r="K19655" s="6">
        <f>OnlineRetail[[#This Row],[Quantity]]*OnlineRetail[[#This Row],[UnitPrice]]</f>
        <v>6.3000000000000007</v>
      </c>
      <c r="L19655" t="str">
        <f t="shared" si="307"/>
        <v>12599|Nov-2011</v>
      </c>
    </row>
    <row r="19656" spans="1:12">
      <c r="A19656">
        <v>539563</v>
      </c>
      <c r="B19656" t="s">
        <v>202</v>
      </c>
      <c r="C19656" t="s">
        <v>40</v>
      </c>
      <c r="D19656">
        <v>24</v>
      </c>
      <c r="E19656" s="1">
        <v>40872.405555555553</v>
      </c>
      <c r="F19656">
        <v>1.25</v>
      </c>
      <c r="G19656">
        <v>12450</v>
      </c>
      <c r="H19656" t="s">
        <v>10</v>
      </c>
      <c r="I19656" t="str">
        <f>IF(AND(LEFT(OnlineRetail[[#This Row],[InvoiceNo]],1)&lt;&gt;"C",OnlineRetail[[#This Row],[CustomerID]]&lt;&gt;""),"Yes","No")</f>
        <v>Yes</v>
      </c>
      <c r="J19656" s="4">
        <f>EOMONTH(OnlineRetail[[#This Row],[InvoiceDate]],-1)+1</f>
        <v>40848</v>
      </c>
      <c r="K19656" s="6">
        <f>OnlineRetail[[#This Row],[Quantity]]*OnlineRetail[[#This Row],[UnitPrice]]</f>
        <v>30</v>
      </c>
      <c r="L19656" t="str">
        <f t="shared" si="307"/>
        <v>12450|Nov-2011</v>
      </c>
    </row>
    <row r="19657" spans="1:12">
      <c r="A19657">
        <v>555757</v>
      </c>
      <c r="B19657" t="s">
        <v>299</v>
      </c>
      <c r="C19657" t="s">
        <v>39</v>
      </c>
      <c r="D19657">
        <v>5</v>
      </c>
      <c r="E19657" s="1">
        <v>40872.407638888893</v>
      </c>
      <c r="F19657">
        <v>7.95</v>
      </c>
      <c r="G19657">
        <v>13198</v>
      </c>
      <c r="H19657" t="s">
        <v>22</v>
      </c>
      <c r="I19657" t="str">
        <f>IF(AND(LEFT(OnlineRetail[[#This Row],[InvoiceNo]],1)&lt;&gt;"C",OnlineRetail[[#This Row],[CustomerID]]&lt;&gt;""),"Yes","No")</f>
        <v>Yes</v>
      </c>
      <c r="J19657" s="4">
        <f>EOMONTH(OnlineRetail[[#This Row],[InvoiceDate]],-1)+1</f>
        <v>40848</v>
      </c>
      <c r="K19657" s="6">
        <f>OnlineRetail[[#This Row],[Quantity]]*OnlineRetail[[#This Row],[UnitPrice]]</f>
        <v>39.75</v>
      </c>
      <c r="L19657" t="str">
        <f t="shared" si="307"/>
        <v>13198|Nov-2011</v>
      </c>
    </row>
    <row r="19658" spans="1:12">
      <c r="A19658">
        <v>544350</v>
      </c>
      <c r="B19658" t="s">
        <v>125</v>
      </c>
      <c r="C19658" t="s">
        <v>50</v>
      </c>
      <c r="D19658">
        <v>1</v>
      </c>
      <c r="E19658" s="1">
        <v>40872.40902777778</v>
      </c>
      <c r="F19658">
        <v>2.5499999999999998</v>
      </c>
      <c r="G19658">
        <v>12423</v>
      </c>
      <c r="H19658" t="s">
        <v>10</v>
      </c>
      <c r="I19658" t="str">
        <f>IF(AND(LEFT(OnlineRetail[[#This Row],[InvoiceNo]],1)&lt;&gt;"C",OnlineRetail[[#This Row],[CustomerID]]&lt;&gt;""),"Yes","No")</f>
        <v>Yes</v>
      </c>
      <c r="J19658" s="4">
        <f>EOMONTH(OnlineRetail[[#This Row],[InvoiceDate]],-1)+1</f>
        <v>40848</v>
      </c>
      <c r="K19658" s="6">
        <f>OnlineRetail[[#This Row],[Quantity]]*OnlineRetail[[#This Row],[UnitPrice]]</f>
        <v>2.5499999999999998</v>
      </c>
      <c r="L19658" t="str">
        <f t="shared" si="307"/>
        <v>12423|Nov-2011</v>
      </c>
    </row>
    <row r="19659" spans="1:12">
      <c r="A19659">
        <v>540345</v>
      </c>
      <c r="B19659" t="s">
        <v>143</v>
      </c>
      <c r="C19659" t="s">
        <v>53</v>
      </c>
      <c r="D19659">
        <v>12</v>
      </c>
      <c r="E19659" s="1">
        <v>40872.419444444437</v>
      </c>
      <c r="F19659">
        <v>2.5499999999999998</v>
      </c>
      <c r="G19659">
        <v>14145</v>
      </c>
      <c r="H19659" t="s">
        <v>10</v>
      </c>
      <c r="I19659" t="str">
        <f>IF(AND(LEFT(OnlineRetail[[#This Row],[InvoiceNo]],1)&lt;&gt;"C",OnlineRetail[[#This Row],[CustomerID]]&lt;&gt;""),"Yes","No")</f>
        <v>Yes</v>
      </c>
      <c r="J19659" s="4">
        <f>EOMONTH(OnlineRetail[[#This Row],[InvoiceDate]],-1)+1</f>
        <v>40848</v>
      </c>
      <c r="K19659" s="6">
        <f>OnlineRetail[[#This Row],[Quantity]]*OnlineRetail[[#This Row],[UnitPrice]]</f>
        <v>30.599999999999998</v>
      </c>
      <c r="L19659" t="str">
        <f t="shared" si="307"/>
        <v>14145|Nov-2011</v>
      </c>
    </row>
    <row r="19660" spans="1:12">
      <c r="A19660">
        <v>551891</v>
      </c>
      <c r="B19660" t="s">
        <v>134</v>
      </c>
      <c r="C19660" t="s">
        <v>19</v>
      </c>
      <c r="D19660">
        <v>15</v>
      </c>
      <c r="E19660" s="1">
        <v>40872.431250000001</v>
      </c>
      <c r="F19660">
        <v>2.1</v>
      </c>
      <c r="G19660">
        <v>13627</v>
      </c>
      <c r="H19660" t="s">
        <v>10</v>
      </c>
      <c r="I19660" t="str">
        <f>IF(AND(LEFT(OnlineRetail[[#This Row],[InvoiceNo]],1)&lt;&gt;"C",OnlineRetail[[#This Row],[CustomerID]]&lt;&gt;""),"Yes","No")</f>
        <v>Yes</v>
      </c>
      <c r="J19660" s="4">
        <f>EOMONTH(OnlineRetail[[#This Row],[InvoiceDate]],-1)+1</f>
        <v>40848</v>
      </c>
      <c r="K19660" s="6">
        <f>OnlineRetail[[#This Row],[Quantity]]*OnlineRetail[[#This Row],[UnitPrice]]</f>
        <v>31.5</v>
      </c>
      <c r="L19660" t="str">
        <f t="shared" si="307"/>
        <v>13627|Nov-2011</v>
      </c>
    </row>
    <row r="19661" spans="1:12" hidden="1">
      <c r="A19661">
        <v>551418</v>
      </c>
      <c r="B19661" t="s">
        <v>216</v>
      </c>
      <c r="C19661" t="s">
        <v>46</v>
      </c>
      <c r="D19661">
        <v>13</v>
      </c>
      <c r="E19661" s="1">
        <v>40872.432638888888</v>
      </c>
      <c r="F19661">
        <v>1.25</v>
      </c>
      <c r="H19661" t="s">
        <v>10</v>
      </c>
      <c r="I19661" t="str">
        <f>IF(AND(LEFT(OnlineRetail[[#This Row],[InvoiceNo]],1)&lt;&gt;"C",OnlineRetail[[#This Row],[CustomerID]]&lt;&gt;""),"Yes","No")</f>
        <v>No</v>
      </c>
      <c r="J19661" s="4">
        <f>EOMONTH(OnlineRetail[[#This Row],[InvoiceDate]],-1)+1</f>
        <v>40848</v>
      </c>
      <c r="K19661" s="6">
        <f>OnlineRetail[[#This Row],[Quantity]]*OnlineRetail[[#This Row],[UnitPrice]]</f>
        <v>16.25</v>
      </c>
      <c r="L19661" t="str">
        <f t="shared" si="307"/>
        <v/>
      </c>
    </row>
    <row r="19662" spans="1:12">
      <c r="A19662">
        <v>542888</v>
      </c>
      <c r="B19662" t="s">
        <v>118</v>
      </c>
      <c r="C19662" t="s">
        <v>72</v>
      </c>
      <c r="D19662">
        <v>3</v>
      </c>
      <c r="E19662" s="1">
        <v>40872.434027777781</v>
      </c>
      <c r="F19662">
        <v>3.39</v>
      </c>
      <c r="G19662">
        <v>13720</v>
      </c>
      <c r="H19662" t="s">
        <v>17</v>
      </c>
      <c r="I19662" t="str">
        <f>IF(AND(LEFT(OnlineRetail[[#This Row],[InvoiceNo]],1)&lt;&gt;"C",OnlineRetail[[#This Row],[CustomerID]]&lt;&gt;""),"Yes","No")</f>
        <v>Yes</v>
      </c>
      <c r="J19662" s="4">
        <f>EOMONTH(OnlineRetail[[#This Row],[InvoiceDate]],-1)+1</f>
        <v>40848</v>
      </c>
      <c r="K19662" s="6">
        <f>OnlineRetail[[#This Row],[Quantity]]*OnlineRetail[[#This Row],[UnitPrice]]</f>
        <v>10.17</v>
      </c>
      <c r="L19662" t="str">
        <f t="shared" si="307"/>
        <v>13720|Nov-2011</v>
      </c>
    </row>
    <row r="19663" spans="1:12">
      <c r="A19663">
        <v>537567</v>
      </c>
      <c r="B19663" t="s">
        <v>99</v>
      </c>
      <c r="C19663" t="s">
        <v>14</v>
      </c>
      <c r="D19663">
        <v>20</v>
      </c>
      <c r="E19663" s="1">
        <v>40872.44027777778</v>
      </c>
      <c r="F19663">
        <v>4.25</v>
      </c>
      <c r="G19663">
        <v>13157</v>
      </c>
      <c r="H19663" t="s">
        <v>10</v>
      </c>
      <c r="I19663" t="str">
        <f>IF(AND(LEFT(OnlineRetail[[#This Row],[InvoiceNo]],1)&lt;&gt;"C",OnlineRetail[[#This Row],[CustomerID]]&lt;&gt;""),"Yes","No")</f>
        <v>Yes</v>
      </c>
      <c r="J19663" s="4">
        <f>EOMONTH(OnlineRetail[[#This Row],[InvoiceDate]],-1)+1</f>
        <v>40848</v>
      </c>
      <c r="K19663" s="6">
        <f>OnlineRetail[[#This Row],[Quantity]]*OnlineRetail[[#This Row],[UnitPrice]]</f>
        <v>85</v>
      </c>
      <c r="L19663" t="str">
        <f t="shared" si="307"/>
        <v>13157|Nov-2011</v>
      </c>
    </row>
    <row r="19664" spans="1:12">
      <c r="A19664">
        <v>539374</v>
      </c>
      <c r="B19664" t="s">
        <v>217</v>
      </c>
      <c r="C19664" t="s">
        <v>9</v>
      </c>
      <c r="D19664">
        <v>17</v>
      </c>
      <c r="E19664" s="1">
        <v>40872.445833333331</v>
      </c>
      <c r="F19664">
        <v>1.65</v>
      </c>
      <c r="G19664">
        <v>12632</v>
      </c>
      <c r="H19664" t="s">
        <v>22</v>
      </c>
      <c r="I19664" t="str">
        <f>IF(AND(LEFT(OnlineRetail[[#This Row],[InvoiceNo]],1)&lt;&gt;"C",OnlineRetail[[#This Row],[CustomerID]]&lt;&gt;""),"Yes","No")</f>
        <v>Yes</v>
      </c>
      <c r="J19664" s="4">
        <f>EOMONTH(OnlineRetail[[#This Row],[InvoiceDate]],-1)+1</f>
        <v>40848</v>
      </c>
      <c r="K19664" s="6">
        <f>OnlineRetail[[#This Row],[Quantity]]*OnlineRetail[[#This Row],[UnitPrice]]</f>
        <v>28.049999999999997</v>
      </c>
      <c r="L19664" t="str">
        <f t="shared" si="307"/>
        <v>12632|Nov-2011</v>
      </c>
    </row>
    <row r="19665" spans="1:12">
      <c r="A19665">
        <v>546662</v>
      </c>
      <c r="B19665" t="s">
        <v>154</v>
      </c>
      <c r="C19665" t="s">
        <v>27</v>
      </c>
      <c r="D19665">
        <v>9</v>
      </c>
      <c r="E19665" s="1">
        <v>40872.449305555558</v>
      </c>
      <c r="F19665">
        <v>2.1</v>
      </c>
      <c r="G19665">
        <v>13213</v>
      </c>
      <c r="H19665" t="s">
        <v>10</v>
      </c>
      <c r="I19665" t="str">
        <f>IF(AND(LEFT(OnlineRetail[[#This Row],[InvoiceNo]],1)&lt;&gt;"C",OnlineRetail[[#This Row],[CustomerID]]&lt;&gt;""),"Yes","No")</f>
        <v>Yes</v>
      </c>
      <c r="J19665" s="4">
        <f>EOMONTH(OnlineRetail[[#This Row],[InvoiceDate]],-1)+1</f>
        <v>40848</v>
      </c>
      <c r="K19665" s="6">
        <f>OnlineRetail[[#This Row],[Quantity]]*OnlineRetail[[#This Row],[UnitPrice]]</f>
        <v>18.900000000000002</v>
      </c>
      <c r="L19665" t="str">
        <f t="shared" si="307"/>
        <v>13213|Nov-2011</v>
      </c>
    </row>
    <row r="19666" spans="1:12">
      <c r="A19666">
        <v>544665</v>
      </c>
      <c r="B19666" t="s">
        <v>289</v>
      </c>
      <c r="C19666" t="s">
        <v>46</v>
      </c>
      <c r="D19666">
        <v>12</v>
      </c>
      <c r="E19666" s="1">
        <v>40872.465277777781</v>
      </c>
      <c r="F19666">
        <v>0.85</v>
      </c>
      <c r="G19666">
        <v>12409</v>
      </c>
      <c r="H19666" t="s">
        <v>25</v>
      </c>
      <c r="I19666" t="str">
        <f>IF(AND(LEFT(OnlineRetail[[#This Row],[InvoiceNo]],1)&lt;&gt;"C",OnlineRetail[[#This Row],[CustomerID]]&lt;&gt;""),"Yes","No")</f>
        <v>Yes</v>
      </c>
      <c r="J19666" s="4">
        <f>EOMONTH(OnlineRetail[[#This Row],[InvoiceDate]],-1)+1</f>
        <v>40848</v>
      </c>
      <c r="K19666" s="6">
        <f>OnlineRetail[[#This Row],[Quantity]]*OnlineRetail[[#This Row],[UnitPrice]]</f>
        <v>10.199999999999999</v>
      </c>
      <c r="L19666" t="str">
        <f t="shared" si="307"/>
        <v>12409|Nov-2011</v>
      </c>
    </row>
    <row r="19667" spans="1:12">
      <c r="A19667">
        <v>540443</v>
      </c>
      <c r="B19667" t="s">
        <v>302</v>
      </c>
      <c r="C19667" t="s">
        <v>72</v>
      </c>
      <c r="D19667">
        <v>22</v>
      </c>
      <c r="E19667" s="1">
        <v>40872.468055555553</v>
      </c>
      <c r="F19667">
        <v>0.85</v>
      </c>
      <c r="G19667">
        <v>12480</v>
      </c>
      <c r="H19667" t="s">
        <v>10</v>
      </c>
      <c r="I19667" t="str">
        <f>IF(AND(LEFT(OnlineRetail[[#This Row],[InvoiceNo]],1)&lt;&gt;"C",OnlineRetail[[#This Row],[CustomerID]]&lt;&gt;""),"Yes","No")</f>
        <v>Yes</v>
      </c>
      <c r="J19667" s="4">
        <f>EOMONTH(OnlineRetail[[#This Row],[InvoiceDate]],-1)+1</f>
        <v>40848</v>
      </c>
      <c r="K19667" s="6">
        <f>OnlineRetail[[#This Row],[Quantity]]*OnlineRetail[[#This Row],[UnitPrice]]</f>
        <v>18.7</v>
      </c>
      <c r="L19667" t="str">
        <f t="shared" si="307"/>
        <v>12480|Nov-2011</v>
      </c>
    </row>
    <row r="19668" spans="1:12">
      <c r="A19668">
        <v>552292</v>
      </c>
      <c r="B19668" t="s">
        <v>124</v>
      </c>
      <c r="C19668" t="s">
        <v>48</v>
      </c>
      <c r="D19668">
        <v>9</v>
      </c>
      <c r="E19668" s="1">
        <v>40872.478472222218</v>
      </c>
      <c r="F19668">
        <v>4.95</v>
      </c>
      <c r="G19668">
        <v>13658</v>
      </c>
      <c r="H19668" t="s">
        <v>10</v>
      </c>
      <c r="I19668" t="str">
        <f>IF(AND(LEFT(OnlineRetail[[#This Row],[InvoiceNo]],1)&lt;&gt;"C",OnlineRetail[[#This Row],[CustomerID]]&lt;&gt;""),"Yes","No")</f>
        <v>Yes</v>
      </c>
      <c r="J19668" s="4">
        <f>EOMONTH(OnlineRetail[[#This Row],[InvoiceDate]],-1)+1</f>
        <v>40848</v>
      </c>
      <c r="K19668" s="6">
        <f>OnlineRetail[[#This Row],[Quantity]]*OnlineRetail[[#This Row],[UnitPrice]]</f>
        <v>44.550000000000004</v>
      </c>
      <c r="L19668" t="str">
        <f t="shared" si="307"/>
        <v>13658|Nov-2011</v>
      </c>
    </row>
    <row r="19669" spans="1:12">
      <c r="A19669">
        <v>551700</v>
      </c>
      <c r="B19669" t="s">
        <v>129</v>
      </c>
      <c r="C19669" t="s">
        <v>16</v>
      </c>
      <c r="D19669">
        <v>11</v>
      </c>
      <c r="E19669" s="1">
        <v>40872.48541666667</v>
      </c>
      <c r="F19669">
        <v>2.1</v>
      </c>
      <c r="G19669">
        <v>12653</v>
      </c>
      <c r="H19669" t="s">
        <v>22</v>
      </c>
      <c r="I19669" t="str">
        <f>IF(AND(LEFT(OnlineRetail[[#This Row],[InvoiceNo]],1)&lt;&gt;"C",OnlineRetail[[#This Row],[CustomerID]]&lt;&gt;""),"Yes","No")</f>
        <v>Yes</v>
      </c>
      <c r="J19669" s="4">
        <f>EOMONTH(OnlineRetail[[#This Row],[InvoiceDate]],-1)+1</f>
        <v>40848</v>
      </c>
      <c r="K19669" s="6">
        <f>OnlineRetail[[#This Row],[Quantity]]*OnlineRetail[[#This Row],[UnitPrice]]</f>
        <v>23.1</v>
      </c>
      <c r="L19669" t="str">
        <f t="shared" si="307"/>
        <v>12653|Nov-2011</v>
      </c>
    </row>
    <row r="19670" spans="1:12">
      <c r="A19670">
        <v>542730</v>
      </c>
      <c r="B19670" t="s">
        <v>189</v>
      </c>
      <c r="C19670" t="s">
        <v>21</v>
      </c>
      <c r="D19670">
        <v>2</v>
      </c>
      <c r="E19670" s="1">
        <v>40872.494444444441</v>
      </c>
      <c r="F19670">
        <v>1.65</v>
      </c>
      <c r="G19670">
        <v>12574</v>
      </c>
      <c r="H19670" t="s">
        <v>10</v>
      </c>
      <c r="I19670" t="str">
        <f>IF(AND(LEFT(OnlineRetail[[#This Row],[InvoiceNo]],1)&lt;&gt;"C",OnlineRetail[[#This Row],[CustomerID]]&lt;&gt;""),"Yes","No")</f>
        <v>Yes</v>
      </c>
      <c r="J19670" s="4">
        <f>EOMONTH(OnlineRetail[[#This Row],[InvoiceDate]],-1)+1</f>
        <v>40848</v>
      </c>
      <c r="K19670" s="6">
        <f>OnlineRetail[[#This Row],[Quantity]]*OnlineRetail[[#This Row],[UnitPrice]]</f>
        <v>3.3</v>
      </c>
      <c r="L19670" t="str">
        <f t="shared" si="307"/>
        <v>12574|Nov-2011</v>
      </c>
    </row>
    <row r="19671" spans="1:12">
      <c r="A19671">
        <v>555568</v>
      </c>
      <c r="B19671" t="s">
        <v>108</v>
      </c>
      <c r="C19671" t="s">
        <v>40</v>
      </c>
      <c r="D19671">
        <v>8</v>
      </c>
      <c r="E19671" s="1">
        <v>40872.495138888888</v>
      </c>
      <c r="F19671">
        <v>2.5499999999999998</v>
      </c>
      <c r="G19671">
        <v>13587</v>
      </c>
      <c r="H19671" t="s">
        <v>10</v>
      </c>
      <c r="I19671" t="str">
        <f>IF(AND(LEFT(OnlineRetail[[#This Row],[InvoiceNo]],1)&lt;&gt;"C",OnlineRetail[[#This Row],[CustomerID]]&lt;&gt;""),"Yes","No")</f>
        <v>Yes</v>
      </c>
      <c r="J19671" s="4">
        <f>EOMONTH(OnlineRetail[[#This Row],[InvoiceDate]],-1)+1</f>
        <v>40848</v>
      </c>
      <c r="K19671" s="6">
        <f>OnlineRetail[[#This Row],[Quantity]]*OnlineRetail[[#This Row],[UnitPrice]]</f>
        <v>20.399999999999999</v>
      </c>
      <c r="L19671" t="str">
        <f t="shared" si="307"/>
        <v>13587|Nov-2011</v>
      </c>
    </row>
    <row r="19672" spans="1:12">
      <c r="A19672">
        <v>549231</v>
      </c>
      <c r="B19672" t="s">
        <v>139</v>
      </c>
      <c r="C19672" t="s">
        <v>72</v>
      </c>
      <c r="D19672">
        <v>12</v>
      </c>
      <c r="E19672" s="1">
        <v>40872.511805555558</v>
      </c>
      <c r="F19672">
        <v>2.5499999999999998</v>
      </c>
      <c r="G19672">
        <v>13835</v>
      </c>
      <c r="H19672" t="s">
        <v>10</v>
      </c>
      <c r="I19672" t="str">
        <f>IF(AND(LEFT(OnlineRetail[[#This Row],[InvoiceNo]],1)&lt;&gt;"C",OnlineRetail[[#This Row],[CustomerID]]&lt;&gt;""),"Yes","No")</f>
        <v>Yes</v>
      </c>
      <c r="J19672" s="4">
        <f>EOMONTH(OnlineRetail[[#This Row],[InvoiceDate]],-1)+1</f>
        <v>40848</v>
      </c>
      <c r="K19672" s="6">
        <f>OnlineRetail[[#This Row],[Quantity]]*OnlineRetail[[#This Row],[UnitPrice]]</f>
        <v>30.599999999999998</v>
      </c>
      <c r="L19672" t="str">
        <f t="shared" si="307"/>
        <v>13835|Nov-2011</v>
      </c>
    </row>
    <row r="19673" spans="1:12">
      <c r="A19673">
        <v>539037</v>
      </c>
      <c r="B19673" t="s">
        <v>59</v>
      </c>
      <c r="C19673" t="s">
        <v>29</v>
      </c>
      <c r="D19673">
        <v>10</v>
      </c>
      <c r="E19673" s="1">
        <v>40872.51458333333</v>
      </c>
      <c r="F19673">
        <v>9.9499999999999993</v>
      </c>
      <c r="G19673">
        <v>13644</v>
      </c>
      <c r="H19673" t="s">
        <v>10</v>
      </c>
      <c r="I19673" t="str">
        <f>IF(AND(LEFT(OnlineRetail[[#This Row],[InvoiceNo]],1)&lt;&gt;"C",OnlineRetail[[#This Row],[CustomerID]]&lt;&gt;""),"Yes","No")</f>
        <v>Yes</v>
      </c>
      <c r="J19673" s="4">
        <f>EOMONTH(OnlineRetail[[#This Row],[InvoiceDate]],-1)+1</f>
        <v>40848</v>
      </c>
      <c r="K19673" s="6">
        <f>OnlineRetail[[#This Row],[Quantity]]*OnlineRetail[[#This Row],[UnitPrice]]</f>
        <v>99.5</v>
      </c>
      <c r="L19673" t="str">
        <f t="shared" si="307"/>
        <v>13644|Nov-2011</v>
      </c>
    </row>
    <row r="19674" spans="1:12">
      <c r="A19674">
        <v>551329</v>
      </c>
      <c r="B19674" t="s">
        <v>13</v>
      </c>
      <c r="C19674" t="s">
        <v>39</v>
      </c>
      <c r="D19674">
        <v>3</v>
      </c>
      <c r="E19674" s="1">
        <v>40872.518750000003</v>
      </c>
      <c r="F19674">
        <v>2.5499999999999998</v>
      </c>
      <c r="G19674">
        <v>13971</v>
      </c>
      <c r="H19674" t="s">
        <v>25</v>
      </c>
      <c r="I19674" t="str">
        <f>IF(AND(LEFT(OnlineRetail[[#This Row],[InvoiceNo]],1)&lt;&gt;"C",OnlineRetail[[#This Row],[CustomerID]]&lt;&gt;""),"Yes","No")</f>
        <v>Yes</v>
      </c>
      <c r="J19674" s="4">
        <f>EOMONTH(OnlineRetail[[#This Row],[InvoiceDate]],-1)+1</f>
        <v>40848</v>
      </c>
      <c r="K19674" s="6">
        <f>OnlineRetail[[#This Row],[Quantity]]*OnlineRetail[[#This Row],[UnitPrice]]</f>
        <v>7.6499999999999995</v>
      </c>
      <c r="L19674" t="str">
        <f t="shared" si="307"/>
        <v>13971|Nov-2011</v>
      </c>
    </row>
    <row r="19675" spans="1:12">
      <c r="A19675">
        <v>549639</v>
      </c>
      <c r="B19675" t="s">
        <v>280</v>
      </c>
      <c r="C19675" t="s">
        <v>62</v>
      </c>
      <c r="D19675">
        <v>6</v>
      </c>
      <c r="E19675" s="1">
        <v>40872.523611111108</v>
      </c>
      <c r="F19675">
        <v>7.95</v>
      </c>
      <c r="G19675">
        <v>13482</v>
      </c>
      <c r="H19675" t="s">
        <v>10</v>
      </c>
      <c r="I19675" t="str">
        <f>IF(AND(LEFT(OnlineRetail[[#This Row],[InvoiceNo]],1)&lt;&gt;"C",OnlineRetail[[#This Row],[CustomerID]]&lt;&gt;""),"Yes","No")</f>
        <v>Yes</v>
      </c>
      <c r="J19675" s="4">
        <f>EOMONTH(OnlineRetail[[#This Row],[InvoiceDate]],-1)+1</f>
        <v>40848</v>
      </c>
      <c r="K19675" s="6">
        <f>OnlineRetail[[#This Row],[Quantity]]*OnlineRetail[[#This Row],[UnitPrice]]</f>
        <v>47.7</v>
      </c>
      <c r="L19675" t="str">
        <f t="shared" si="307"/>
        <v>13482|Nov-2011</v>
      </c>
    </row>
    <row r="19676" spans="1:12">
      <c r="A19676">
        <v>541182</v>
      </c>
      <c r="B19676" t="s">
        <v>240</v>
      </c>
      <c r="C19676" t="s">
        <v>12</v>
      </c>
      <c r="D19676">
        <v>7</v>
      </c>
      <c r="E19676" s="1">
        <v>40872.524305555547</v>
      </c>
      <c r="F19676">
        <v>9.9499999999999993</v>
      </c>
      <c r="G19676">
        <v>12701</v>
      </c>
      <c r="H19676" t="s">
        <v>10</v>
      </c>
      <c r="I19676" t="str">
        <f>IF(AND(LEFT(OnlineRetail[[#This Row],[InvoiceNo]],1)&lt;&gt;"C",OnlineRetail[[#This Row],[CustomerID]]&lt;&gt;""),"Yes","No")</f>
        <v>Yes</v>
      </c>
      <c r="J19676" s="4">
        <f>EOMONTH(OnlineRetail[[#This Row],[InvoiceDate]],-1)+1</f>
        <v>40848</v>
      </c>
      <c r="K19676" s="6">
        <f>OnlineRetail[[#This Row],[Quantity]]*OnlineRetail[[#This Row],[UnitPrice]]</f>
        <v>69.649999999999991</v>
      </c>
      <c r="L19676" t="str">
        <f t="shared" si="307"/>
        <v>12701|Nov-2011</v>
      </c>
    </row>
    <row r="19677" spans="1:12">
      <c r="A19677">
        <v>544321</v>
      </c>
      <c r="B19677" t="s">
        <v>192</v>
      </c>
      <c r="C19677" t="s">
        <v>19</v>
      </c>
      <c r="D19677">
        <v>20</v>
      </c>
      <c r="E19677" s="1">
        <v>40872.532638888893</v>
      </c>
      <c r="F19677">
        <v>5.95</v>
      </c>
      <c r="G19677">
        <v>14279</v>
      </c>
      <c r="H19677" t="s">
        <v>70</v>
      </c>
      <c r="I19677" t="str">
        <f>IF(AND(LEFT(OnlineRetail[[#This Row],[InvoiceNo]],1)&lt;&gt;"C",OnlineRetail[[#This Row],[CustomerID]]&lt;&gt;""),"Yes","No")</f>
        <v>Yes</v>
      </c>
      <c r="J19677" s="4">
        <f>EOMONTH(OnlineRetail[[#This Row],[InvoiceDate]],-1)+1</f>
        <v>40848</v>
      </c>
      <c r="K19677" s="6">
        <f>OnlineRetail[[#This Row],[Quantity]]*OnlineRetail[[#This Row],[UnitPrice]]</f>
        <v>119</v>
      </c>
      <c r="L19677" t="str">
        <f t="shared" si="307"/>
        <v>14279|Nov-2011</v>
      </c>
    </row>
    <row r="19678" spans="1:12">
      <c r="A19678">
        <v>540409</v>
      </c>
      <c r="B19678" t="s">
        <v>119</v>
      </c>
      <c r="C19678" t="s">
        <v>12</v>
      </c>
      <c r="D19678">
        <v>13</v>
      </c>
      <c r="E19678" s="1">
        <v>40872.533333333333</v>
      </c>
      <c r="F19678">
        <v>4.25</v>
      </c>
      <c r="G19678">
        <v>12688</v>
      </c>
      <c r="H19678" t="s">
        <v>10</v>
      </c>
      <c r="I19678" t="str">
        <f>IF(AND(LEFT(OnlineRetail[[#This Row],[InvoiceNo]],1)&lt;&gt;"C",OnlineRetail[[#This Row],[CustomerID]]&lt;&gt;""),"Yes","No")</f>
        <v>Yes</v>
      </c>
      <c r="J19678" s="4">
        <f>EOMONTH(OnlineRetail[[#This Row],[InvoiceDate]],-1)+1</f>
        <v>40848</v>
      </c>
      <c r="K19678" s="6">
        <f>OnlineRetail[[#This Row],[Quantity]]*OnlineRetail[[#This Row],[UnitPrice]]</f>
        <v>55.25</v>
      </c>
      <c r="L19678" t="str">
        <f t="shared" si="307"/>
        <v>12688|Nov-2011</v>
      </c>
    </row>
    <row r="19679" spans="1:12">
      <c r="A19679">
        <v>540005</v>
      </c>
      <c r="B19679" t="s">
        <v>185</v>
      </c>
      <c r="C19679" t="s">
        <v>19</v>
      </c>
      <c r="D19679">
        <v>24</v>
      </c>
      <c r="E19679" s="1">
        <v>40872.53402777778</v>
      </c>
      <c r="F19679">
        <v>9.9499999999999993</v>
      </c>
      <c r="G19679">
        <v>12448</v>
      </c>
      <c r="H19679" t="s">
        <v>10</v>
      </c>
      <c r="I19679" t="str">
        <f>IF(AND(LEFT(OnlineRetail[[#This Row],[InvoiceNo]],1)&lt;&gt;"C",OnlineRetail[[#This Row],[CustomerID]]&lt;&gt;""),"Yes","No")</f>
        <v>Yes</v>
      </c>
      <c r="J19679" s="4">
        <f>EOMONTH(OnlineRetail[[#This Row],[InvoiceDate]],-1)+1</f>
        <v>40848</v>
      </c>
      <c r="K19679" s="6">
        <f>OnlineRetail[[#This Row],[Quantity]]*OnlineRetail[[#This Row],[UnitPrice]]</f>
        <v>238.79999999999998</v>
      </c>
      <c r="L19679" t="str">
        <f t="shared" si="307"/>
        <v>12448|Nov-2011</v>
      </c>
    </row>
    <row r="19680" spans="1:12">
      <c r="A19680">
        <v>539765</v>
      </c>
      <c r="B19680" t="s">
        <v>111</v>
      </c>
      <c r="C19680" t="s">
        <v>9</v>
      </c>
      <c r="D19680">
        <v>14</v>
      </c>
      <c r="E19680" s="1">
        <v>40872.538194444453</v>
      </c>
      <c r="F19680">
        <v>2.1</v>
      </c>
      <c r="G19680">
        <v>12623</v>
      </c>
      <c r="H19680" t="s">
        <v>17</v>
      </c>
      <c r="I19680" t="str">
        <f>IF(AND(LEFT(OnlineRetail[[#This Row],[InvoiceNo]],1)&lt;&gt;"C",OnlineRetail[[#This Row],[CustomerID]]&lt;&gt;""),"Yes","No")</f>
        <v>Yes</v>
      </c>
      <c r="J19680" s="4">
        <f>EOMONTH(OnlineRetail[[#This Row],[InvoiceDate]],-1)+1</f>
        <v>40848</v>
      </c>
      <c r="K19680" s="6">
        <f>OnlineRetail[[#This Row],[Quantity]]*OnlineRetail[[#This Row],[UnitPrice]]</f>
        <v>29.400000000000002</v>
      </c>
      <c r="L19680" t="str">
        <f t="shared" si="307"/>
        <v>12623|Nov-2011</v>
      </c>
    </row>
    <row r="19681" spans="1:12">
      <c r="A19681">
        <v>539296</v>
      </c>
      <c r="B19681" t="s">
        <v>186</v>
      </c>
      <c r="C19681" t="s">
        <v>29</v>
      </c>
      <c r="D19681">
        <v>4</v>
      </c>
      <c r="E19681" s="1">
        <v>40872.538194444453</v>
      </c>
      <c r="F19681">
        <v>2.5499999999999998</v>
      </c>
      <c r="G19681">
        <v>13157</v>
      </c>
      <c r="H19681" t="s">
        <v>10</v>
      </c>
      <c r="I19681" t="str">
        <f>IF(AND(LEFT(OnlineRetail[[#This Row],[InvoiceNo]],1)&lt;&gt;"C",OnlineRetail[[#This Row],[CustomerID]]&lt;&gt;""),"Yes","No")</f>
        <v>Yes</v>
      </c>
      <c r="J19681" s="4">
        <f>EOMONTH(OnlineRetail[[#This Row],[InvoiceDate]],-1)+1</f>
        <v>40848</v>
      </c>
      <c r="K19681" s="6">
        <f>OnlineRetail[[#This Row],[Quantity]]*OnlineRetail[[#This Row],[UnitPrice]]</f>
        <v>10.199999999999999</v>
      </c>
      <c r="L19681" t="str">
        <f t="shared" si="307"/>
        <v>13157|Nov-2011</v>
      </c>
    </row>
    <row r="19682" spans="1:12">
      <c r="A19682">
        <v>550800</v>
      </c>
      <c r="B19682" t="s">
        <v>91</v>
      </c>
      <c r="C19682" t="s">
        <v>33</v>
      </c>
      <c r="D19682">
        <v>24</v>
      </c>
      <c r="E19682" s="1">
        <v>40872.538194444453</v>
      </c>
      <c r="F19682">
        <v>5.95</v>
      </c>
      <c r="G19682">
        <v>13938</v>
      </c>
      <c r="H19682" t="s">
        <v>10</v>
      </c>
      <c r="I19682" t="str">
        <f>IF(AND(LEFT(OnlineRetail[[#This Row],[InvoiceNo]],1)&lt;&gt;"C",OnlineRetail[[#This Row],[CustomerID]]&lt;&gt;""),"Yes","No")</f>
        <v>Yes</v>
      </c>
      <c r="J19682" s="4">
        <f>EOMONTH(OnlineRetail[[#This Row],[InvoiceDate]],-1)+1</f>
        <v>40848</v>
      </c>
      <c r="K19682" s="6">
        <f>OnlineRetail[[#This Row],[Quantity]]*OnlineRetail[[#This Row],[UnitPrice]]</f>
        <v>142.80000000000001</v>
      </c>
      <c r="L19682" t="str">
        <f t="shared" si="307"/>
        <v>13938|Nov-2011</v>
      </c>
    </row>
    <row r="19683" spans="1:12">
      <c r="A19683">
        <v>539070</v>
      </c>
      <c r="B19683" t="s">
        <v>56</v>
      </c>
      <c r="C19683" t="s">
        <v>33</v>
      </c>
      <c r="D19683">
        <v>7</v>
      </c>
      <c r="E19683" s="1">
        <v>40872.540972222218</v>
      </c>
      <c r="F19683">
        <v>2.5499999999999998</v>
      </c>
      <c r="G19683">
        <v>13542</v>
      </c>
      <c r="H19683" t="s">
        <v>10</v>
      </c>
      <c r="I19683" t="str">
        <f>IF(AND(LEFT(OnlineRetail[[#This Row],[InvoiceNo]],1)&lt;&gt;"C",OnlineRetail[[#This Row],[CustomerID]]&lt;&gt;""),"Yes","No")</f>
        <v>Yes</v>
      </c>
      <c r="J19683" s="4">
        <f>EOMONTH(OnlineRetail[[#This Row],[InvoiceDate]],-1)+1</f>
        <v>40848</v>
      </c>
      <c r="K19683" s="6">
        <f>OnlineRetail[[#This Row],[Quantity]]*OnlineRetail[[#This Row],[UnitPrice]]</f>
        <v>17.849999999999998</v>
      </c>
      <c r="L19683" t="str">
        <f t="shared" si="307"/>
        <v>13542|Nov-2011</v>
      </c>
    </row>
    <row r="19684" spans="1:12">
      <c r="A19684">
        <v>544864</v>
      </c>
      <c r="B19684" t="s">
        <v>222</v>
      </c>
      <c r="C19684" t="s">
        <v>62</v>
      </c>
      <c r="D19684">
        <v>8</v>
      </c>
      <c r="E19684" s="1">
        <v>40872.547222222223</v>
      </c>
      <c r="F19684">
        <v>3.39</v>
      </c>
      <c r="G19684">
        <v>12749</v>
      </c>
      <c r="H19684" t="s">
        <v>10</v>
      </c>
      <c r="I19684" t="str">
        <f>IF(AND(LEFT(OnlineRetail[[#This Row],[InvoiceNo]],1)&lt;&gt;"C",OnlineRetail[[#This Row],[CustomerID]]&lt;&gt;""),"Yes","No")</f>
        <v>Yes</v>
      </c>
      <c r="J19684" s="4">
        <f>EOMONTH(OnlineRetail[[#This Row],[InvoiceDate]],-1)+1</f>
        <v>40848</v>
      </c>
      <c r="K19684" s="6">
        <f>OnlineRetail[[#This Row],[Quantity]]*OnlineRetail[[#This Row],[UnitPrice]]</f>
        <v>27.12</v>
      </c>
      <c r="L19684" t="str">
        <f t="shared" si="307"/>
        <v>12749|Nov-2011</v>
      </c>
    </row>
    <row r="19685" spans="1:12">
      <c r="A19685">
        <v>537281</v>
      </c>
      <c r="B19685" t="s">
        <v>210</v>
      </c>
      <c r="C19685" t="s">
        <v>42</v>
      </c>
      <c r="D19685">
        <v>18</v>
      </c>
      <c r="E19685" s="1">
        <v>40872.554861111108</v>
      </c>
      <c r="F19685">
        <v>0.85</v>
      </c>
      <c r="G19685">
        <v>13567</v>
      </c>
      <c r="H19685" t="s">
        <v>10</v>
      </c>
      <c r="I19685" t="str">
        <f>IF(AND(LEFT(OnlineRetail[[#This Row],[InvoiceNo]],1)&lt;&gt;"C",OnlineRetail[[#This Row],[CustomerID]]&lt;&gt;""),"Yes","No")</f>
        <v>Yes</v>
      </c>
      <c r="J19685" s="4">
        <f>EOMONTH(OnlineRetail[[#This Row],[InvoiceDate]],-1)+1</f>
        <v>40848</v>
      </c>
      <c r="K19685" s="6">
        <f>OnlineRetail[[#This Row],[Quantity]]*OnlineRetail[[#This Row],[UnitPrice]]</f>
        <v>15.299999999999999</v>
      </c>
      <c r="L19685" t="str">
        <f t="shared" si="307"/>
        <v>13567|Nov-2011</v>
      </c>
    </row>
    <row r="19686" spans="1:12">
      <c r="A19686">
        <v>541419</v>
      </c>
      <c r="B19686" t="s">
        <v>26</v>
      </c>
      <c r="C19686" t="s">
        <v>83</v>
      </c>
      <c r="D19686">
        <v>23</v>
      </c>
      <c r="E19686" s="1">
        <v>40872.561111111107</v>
      </c>
      <c r="F19686">
        <v>4.95</v>
      </c>
      <c r="G19686">
        <v>12700</v>
      </c>
      <c r="H19686" t="s">
        <v>10</v>
      </c>
      <c r="I19686" t="str">
        <f>IF(AND(LEFT(OnlineRetail[[#This Row],[InvoiceNo]],1)&lt;&gt;"C",OnlineRetail[[#This Row],[CustomerID]]&lt;&gt;""),"Yes","No")</f>
        <v>Yes</v>
      </c>
      <c r="J19686" s="4">
        <f>EOMONTH(OnlineRetail[[#This Row],[InvoiceDate]],-1)+1</f>
        <v>40848</v>
      </c>
      <c r="K19686" s="6">
        <f>OnlineRetail[[#This Row],[Quantity]]*OnlineRetail[[#This Row],[UnitPrice]]</f>
        <v>113.85000000000001</v>
      </c>
      <c r="L19686" t="str">
        <f t="shared" si="307"/>
        <v>12700|Nov-2011</v>
      </c>
    </row>
    <row r="19687" spans="1:12">
      <c r="A19687">
        <v>553876</v>
      </c>
      <c r="B19687" t="s">
        <v>114</v>
      </c>
      <c r="C19687" t="s">
        <v>53</v>
      </c>
      <c r="D19687">
        <v>1</v>
      </c>
      <c r="E19687" s="1">
        <v>40872.564583333333</v>
      </c>
      <c r="F19687">
        <v>7.95</v>
      </c>
      <c r="G19687">
        <v>12891</v>
      </c>
      <c r="H19687" t="s">
        <v>10</v>
      </c>
      <c r="I19687" t="str">
        <f>IF(AND(LEFT(OnlineRetail[[#This Row],[InvoiceNo]],1)&lt;&gt;"C",OnlineRetail[[#This Row],[CustomerID]]&lt;&gt;""),"Yes","No")</f>
        <v>Yes</v>
      </c>
      <c r="J19687" s="4">
        <f>EOMONTH(OnlineRetail[[#This Row],[InvoiceDate]],-1)+1</f>
        <v>40848</v>
      </c>
      <c r="K19687" s="6">
        <f>OnlineRetail[[#This Row],[Quantity]]*OnlineRetail[[#This Row],[UnitPrice]]</f>
        <v>7.95</v>
      </c>
      <c r="L19687" t="str">
        <f t="shared" si="307"/>
        <v>12891|Nov-2011</v>
      </c>
    </row>
    <row r="19688" spans="1:12">
      <c r="A19688">
        <v>541868</v>
      </c>
      <c r="B19688" t="s">
        <v>218</v>
      </c>
      <c r="C19688" t="s">
        <v>83</v>
      </c>
      <c r="D19688">
        <v>24</v>
      </c>
      <c r="E19688" s="1">
        <v>40872.568055555559</v>
      </c>
      <c r="F19688">
        <v>1.65</v>
      </c>
      <c r="G19688">
        <v>13165</v>
      </c>
      <c r="H19688" t="s">
        <v>10</v>
      </c>
      <c r="I19688" t="str">
        <f>IF(AND(LEFT(OnlineRetail[[#This Row],[InvoiceNo]],1)&lt;&gt;"C",OnlineRetail[[#This Row],[CustomerID]]&lt;&gt;""),"Yes","No")</f>
        <v>Yes</v>
      </c>
      <c r="J19688" s="4">
        <f>EOMONTH(OnlineRetail[[#This Row],[InvoiceDate]],-1)+1</f>
        <v>40848</v>
      </c>
      <c r="K19688" s="6">
        <f>OnlineRetail[[#This Row],[Quantity]]*OnlineRetail[[#This Row],[UnitPrice]]</f>
        <v>39.599999999999994</v>
      </c>
      <c r="L19688" t="str">
        <f t="shared" si="307"/>
        <v>13165|Nov-2011</v>
      </c>
    </row>
    <row r="19689" spans="1:12">
      <c r="A19689">
        <v>547176</v>
      </c>
      <c r="B19689" t="s">
        <v>102</v>
      </c>
      <c r="C19689" t="s">
        <v>48</v>
      </c>
      <c r="D19689">
        <v>7</v>
      </c>
      <c r="E19689" s="1">
        <v>40872.574999999997</v>
      </c>
      <c r="F19689">
        <v>2.1</v>
      </c>
      <c r="G19689">
        <v>14299</v>
      </c>
      <c r="H19689" t="s">
        <v>10</v>
      </c>
      <c r="I19689" t="str">
        <f>IF(AND(LEFT(OnlineRetail[[#This Row],[InvoiceNo]],1)&lt;&gt;"C",OnlineRetail[[#This Row],[CustomerID]]&lt;&gt;""),"Yes","No")</f>
        <v>Yes</v>
      </c>
      <c r="J19689" s="4">
        <f>EOMONTH(OnlineRetail[[#This Row],[InvoiceDate]],-1)+1</f>
        <v>40848</v>
      </c>
      <c r="K19689" s="6">
        <f>OnlineRetail[[#This Row],[Quantity]]*OnlineRetail[[#This Row],[UnitPrice]]</f>
        <v>14.700000000000001</v>
      </c>
      <c r="L19689" t="str">
        <f t="shared" si="307"/>
        <v>14299|Nov-2011</v>
      </c>
    </row>
    <row r="19690" spans="1:12">
      <c r="A19690">
        <v>541218</v>
      </c>
      <c r="B19690" t="s">
        <v>127</v>
      </c>
      <c r="C19690" t="s">
        <v>40</v>
      </c>
      <c r="D19690">
        <v>18</v>
      </c>
      <c r="E19690" s="1">
        <v>40872.583333333343</v>
      </c>
      <c r="F19690">
        <v>1.65</v>
      </c>
      <c r="G19690">
        <v>13840</v>
      </c>
      <c r="H19690" t="s">
        <v>10</v>
      </c>
      <c r="I19690" t="str">
        <f>IF(AND(LEFT(OnlineRetail[[#This Row],[InvoiceNo]],1)&lt;&gt;"C",OnlineRetail[[#This Row],[CustomerID]]&lt;&gt;""),"Yes","No")</f>
        <v>Yes</v>
      </c>
      <c r="J19690" s="4">
        <f>EOMONTH(OnlineRetail[[#This Row],[InvoiceDate]],-1)+1</f>
        <v>40848</v>
      </c>
      <c r="K19690" s="6">
        <f>OnlineRetail[[#This Row],[Quantity]]*OnlineRetail[[#This Row],[UnitPrice]]</f>
        <v>29.7</v>
      </c>
      <c r="L19690" t="str">
        <f t="shared" si="307"/>
        <v>13840|Nov-2011</v>
      </c>
    </row>
    <row r="19691" spans="1:12">
      <c r="A19691">
        <v>548155</v>
      </c>
      <c r="B19691" t="s">
        <v>74</v>
      </c>
      <c r="C19691" t="s">
        <v>62</v>
      </c>
      <c r="D19691">
        <v>23</v>
      </c>
      <c r="E19691" s="1">
        <v>40872.588888888888</v>
      </c>
      <c r="F19691">
        <v>4.25</v>
      </c>
      <c r="G19691">
        <v>13032</v>
      </c>
      <c r="H19691" t="s">
        <v>10</v>
      </c>
      <c r="I19691" t="str">
        <f>IF(AND(LEFT(OnlineRetail[[#This Row],[InvoiceNo]],1)&lt;&gt;"C",OnlineRetail[[#This Row],[CustomerID]]&lt;&gt;""),"Yes","No")</f>
        <v>Yes</v>
      </c>
      <c r="J19691" s="4">
        <f>EOMONTH(OnlineRetail[[#This Row],[InvoiceDate]],-1)+1</f>
        <v>40848</v>
      </c>
      <c r="K19691" s="6">
        <f>OnlineRetail[[#This Row],[Quantity]]*OnlineRetail[[#This Row],[UnitPrice]]</f>
        <v>97.75</v>
      </c>
      <c r="L19691" t="str">
        <f t="shared" si="307"/>
        <v>13032|Nov-2011</v>
      </c>
    </row>
    <row r="19692" spans="1:12">
      <c r="A19692">
        <v>552509</v>
      </c>
      <c r="B19692" t="s">
        <v>146</v>
      </c>
      <c r="C19692" t="s">
        <v>40</v>
      </c>
      <c r="D19692">
        <v>24</v>
      </c>
      <c r="E19692" s="1">
        <v>40872.589583333327</v>
      </c>
      <c r="F19692">
        <v>5.95</v>
      </c>
      <c r="G19692">
        <v>13384</v>
      </c>
      <c r="H19692" t="s">
        <v>10</v>
      </c>
      <c r="I19692" t="str">
        <f>IF(AND(LEFT(OnlineRetail[[#This Row],[InvoiceNo]],1)&lt;&gt;"C",OnlineRetail[[#This Row],[CustomerID]]&lt;&gt;""),"Yes","No")</f>
        <v>Yes</v>
      </c>
      <c r="J19692" s="4">
        <f>EOMONTH(OnlineRetail[[#This Row],[InvoiceDate]],-1)+1</f>
        <v>40848</v>
      </c>
      <c r="K19692" s="6">
        <f>OnlineRetail[[#This Row],[Quantity]]*OnlineRetail[[#This Row],[UnitPrice]]</f>
        <v>142.80000000000001</v>
      </c>
      <c r="L19692" t="str">
        <f t="shared" si="307"/>
        <v>13384|Nov-2011</v>
      </c>
    </row>
    <row r="19693" spans="1:12">
      <c r="A19693">
        <v>538287</v>
      </c>
      <c r="B19693" t="s">
        <v>286</v>
      </c>
      <c r="C19693" t="s">
        <v>39</v>
      </c>
      <c r="D19693">
        <v>21</v>
      </c>
      <c r="E19693" s="1">
        <v>40872.592361111107</v>
      </c>
      <c r="F19693">
        <v>1.65</v>
      </c>
      <c r="G19693">
        <v>13571</v>
      </c>
      <c r="H19693" t="s">
        <v>10</v>
      </c>
      <c r="I19693" t="str">
        <f>IF(AND(LEFT(OnlineRetail[[#This Row],[InvoiceNo]],1)&lt;&gt;"C",OnlineRetail[[#This Row],[CustomerID]]&lt;&gt;""),"Yes","No")</f>
        <v>Yes</v>
      </c>
      <c r="J19693" s="4">
        <f>EOMONTH(OnlineRetail[[#This Row],[InvoiceDate]],-1)+1</f>
        <v>40848</v>
      </c>
      <c r="K19693" s="6">
        <f>OnlineRetail[[#This Row],[Quantity]]*OnlineRetail[[#This Row],[UnitPrice]]</f>
        <v>34.65</v>
      </c>
      <c r="L19693" t="str">
        <f t="shared" si="307"/>
        <v>13571|Nov-2011</v>
      </c>
    </row>
    <row r="19694" spans="1:12">
      <c r="A19694">
        <v>556236</v>
      </c>
      <c r="B19694" t="s">
        <v>196</v>
      </c>
      <c r="C19694" t="s">
        <v>19</v>
      </c>
      <c r="D19694">
        <v>6</v>
      </c>
      <c r="E19694" s="1">
        <v>40872.595833333333</v>
      </c>
      <c r="F19694">
        <v>3.39</v>
      </c>
      <c r="G19694">
        <v>12506</v>
      </c>
      <c r="H19694" t="s">
        <v>10</v>
      </c>
      <c r="I19694" t="str">
        <f>IF(AND(LEFT(OnlineRetail[[#This Row],[InvoiceNo]],1)&lt;&gt;"C",OnlineRetail[[#This Row],[CustomerID]]&lt;&gt;""),"Yes","No")</f>
        <v>Yes</v>
      </c>
      <c r="J19694" s="4">
        <f>EOMONTH(OnlineRetail[[#This Row],[InvoiceDate]],-1)+1</f>
        <v>40848</v>
      </c>
      <c r="K19694" s="6">
        <f>OnlineRetail[[#This Row],[Quantity]]*OnlineRetail[[#This Row],[UnitPrice]]</f>
        <v>20.34</v>
      </c>
      <c r="L19694" t="str">
        <f t="shared" si="307"/>
        <v>12506|Nov-2011</v>
      </c>
    </row>
    <row r="19695" spans="1:12">
      <c r="A19695">
        <v>537909</v>
      </c>
      <c r="B19695" t="s">
        <v>107</v>
      </c>
      <c r="C19695" t="s">
        <v>29</v>
      </c>
      <c r="D19695">
        <v>11</v>
      </c>
      <c r="E19695" s="1">
        <v>40872.595833333333</v>
      </c>
      <c r="F19695">
        <v>0.85</v>
      </c>
      <c r="G19695">
        <v>13721</v>
      </c>
      <c r="H19695" t="s">
        <v>10</v>
      </c>
      <c r="I19695" t="str">
        <f>IF(AND(LEFT(OnlineRetail[[#This Row],[InvoiceNo]],1)&lt;&gt;"C",OnlineRetail[[#This Row],[CustomerID]]&lt;&gt;""),"Yes","No")</f>
        <v>Yes</v>
      </c>
      <c r="J19695" s="4">
        <f>EOMONTH(OnlineRetail[[#This Row],[InvoiceDate]],-1)+1</f>
        <v>40848</v>
      </c>
      <c r="K19695" s="6">
        <f>OnlineRetail[[#This Row],[Quantity]]*OnlineRetail[[#This Row],[UnitPrice]]</f>
        <v>9.35</v>
      </c>
      <c r="L19695" t="str">
        <f t="shared" si="307"/>
        <v>13721|Nov-2011</v>
      </c>
    </row>
    <row r="19696" spans="1:12">
      <c r="A19696">
        <v>536827</v>
      </c>
      <c r="B19696" t="s">
        <v>209</v>
      </c>
      <c r="C19696" t="s">
        <v>72</v>
      </c>
      <c r="D19696">
        <v>21</v>
      </c>
      <c r="E19696" s="1">
        <v>40872.59652777778</v>
      </c>
      <c r="F19696">
        <v>5.95</v>
      </c>
      <c r="G19696">
        <v>13512</v>
      </c>
      <c r="H19696" t="s">
        <v>10</v>
      </c>
      <c r="I19696" t="str">
        <f>IF(AND(LEFT(OnlineRetail[[#This Row],[InvoiceNo]],1)&lt;&gt;"C",OnlineRetail[[#This Row],[CustomerID]]&lt;&gt;""),"Yes","No")</f>
        <v>Yes</v>
      </c>
      <c r="J19696" s="4">
        <f>EOMONTH(OnlineRetail[[#This Row],[InvoiceDate]],-1)+1</f>
        <v>40848</v>
      </c>
      <c r="K19696" s="6">
        <f>OnlineRetail[[#This Row],[Quantity]]*OnlineRetail[[#This Row],[UnitPrice]]</f>
        <v>124.95</v>
      </c>
      <c r="L19696" t="str">
        <f t="shared" si="307"/>
        <v>13512|Nov-2011</v>
      </c>
    </row>
    <row r="19697" spans="1:12">
      <c r="A19697">
        <v>537708</v>
      </c>
      <c r="B19697" t="s">
        <v>66</v>
      </c>
      <c r="C19697" t="s">
        <v>39</v>
      </c>
      <c r="D19697">
        <v>3</v>
      </c>
      <c r="E19697" s="1">
        <v>40872.605555555558</v>
      </c>
      <c r="F19697">
        <v>5.95</v>
      </c>
      <c r="G19697">
        <v>14175</v>
      </c>
      <c r="H19697" t="s">
        <v>10</v>
      </c>
      <c r="I19697" t="str">
        <f>IF(AND(LEFT(OnlineRetail[[#This Row],[InvoiceNo]],1)&lt;&gt;"C",OnlineRetail[[#This Row],[CustomerID]]&lt;&gt;""),"Yes","No")</f>
        <v>Yes</v>
      </c>
      <c r="J19697" s="4">
        <f>EOMONTH(OnlineRetail[[#This Row],[InvoiceDate]],-1)+1</f>
        <v>40848</v>
      </c>
      <c r="K19697" s="6">
        <f>OnlineRetail[[#This Row],[Quantity]]*OnlineRetail[[#This Row],[UnitPrice]]</f>
        <v>17.850000000000001</v>
      </c>
      <c r="L19697" t="str">
        <f t="shared" si="307"/>
        <v>14175|Nov-2011</v>
      </c>
    </row>
    <row r="19698" spans="1:12">
      <c r="A19698">
        <v>550505</v>
      </c>
      <c r="B19698" t="s">
        <v>299</v>
      </c>
      <c r="C19698" t="s">
        <v>50</v>
      </c>
      <c r="D19698">
        <v>19</v>
      </c>
      <c r="E19698" s="1">
        <v>40872.615972222222</v>
      </c>
      <c r="F19698">
        <v>9.9499999999999993</v>
      </c>
      <c r="G19698">
        <v>13709</v>
      </c>
      <c r="H19698" t="s">
        <v>10</v>
      </c>
      <c r="I19698" t="str">
        <f>IF(AND(LEFT(OnlineRetail[[#This Row],[InvoiceNo]],1)&lt;&gt;"C",OnlineRetail[[#This Row],[CustomerID]]&lt;&gt;""),"Yes","No")</f>
        <v>Yes</v>
      </c>
      <c r="J19698" s="4">
        <f>EOMONTH(OnlineRetail[[#This Row],[InvoiceDate]],-1)+1</f>
        <v>40848</v>
      </c>
      <c r="K19698" s="6">
        <f>OnlineRetail[[#This Row],[Quantity]]*OnlineRetail[[#This Row],[UnitPrice]]</f>
        <v>189.04999999999998</v>
      </c>
      <c r="L19698" t="str">
        <f t="shared" si="307"/>
        <v>13709|Nov-2011</v>
      </c>
    </row>
    <row r="19699" spans="1:12">
      <c r="A19699">
        <v>547415</v>
      </c>
      <c r="B19699" t="s">
        <v>202</v>
      </c>
      <c r="C19699" t="s">
        <v>53</v>
      </c>
      <c r="D19699">
        <v>20</v>
      </c>
      <c r="E19699" s="1">
        <v>40872.630555555559</v>
      </c>
      <c r="F19699">
        <v>5.95</v>
      </c>
      <c r="G19699">
        <v>13749</v>
      </c>
      <c r="H19699" t="s">
        <v>10</v>
      </c>
      <c r="I19699" t="str">
        <f>IF(AND(LEFT(OnlineRetail[[#This Row],[InvoiceNo]],1)&lt;&gt;"C",OnlineRetail[[#This Row],[CustomerID]]&lt;&gt;""),"Yes","No")</f>
        <v>Yes</v>
      </c>
      <c r="J19699" s="4">
        <f>EOMONTH(OnlineRetail[[#This Row],[InvoiceDate]],-1)+1</f>
        <v>40848</v>
      </c>
      <c r="K19699" s="6">
        <f>OnlineRetail[[#This Row],[Quantity]]*OnlineRetail[[#This Row],[UnitPrice]]</f>
        <v>119</v>
      </c>
      <c r="L19699" t="str">
        <f t="shared" si="307"/>
        <v>13749|Nov-2011</v>
      </c>
    </row>
    <row r="19700" spans="1:12">
      <c r="A19700">
        <v>549652</v>
      </c>
      <c r="B19700" t="s">
        <v>102</v>
      </c>
      <c r="C19700" t="s">
        <v>9</v>
      </c>
      <c r="D19700">
        <v>24</v>
      </c>
      <c r="E19700" s="1">
        <v>40872.634027777778</v>
      </c>
      <c r="F19700">
        <v>1.65</v>
      </c>
      <c r="G19700">
        <v>12950</v>
      </c>
      <c r="H19700" t="s">
        <v>10</v>
      </c>
      <c r="I19700" t="str">
        <f>IF(AND(LEFT(OnlineRetail[[#This Row],[InvoiceNo]],1)&lt;&gt;"C",OnlineRetail[[#This Row],[CustomerID]]&lt;&gt;""),"Yes","No")</f>
        <v>Yes</v>
      </c>
      <c r="J19700" s="4">
        <f>EOMONTH(OnlineRetail[[#This Row],[InvoiceDate]],-1)+1</f>
        <v>40848</v>
      </c>
      <c r="K19700" s="6">
        <f>OnlineRetail[[#This Row],[Quantity]]*OnlineRetail[[#This Row],[UnitPrice]]</f>
        <v>39.599999999999994</v>
      </c>
      <c r="L19700" t="str">
        <f t="shared" si="307"/>
        <v>12950|Nov-2011</v>
      </c>
    </row>
    <row r="19701" spans="1:12">
      <c r="A19701">
        <v>546604</v>
      </c>
      <c r="B19701" t="s">
        <v>93</v>
      </c>
      <c r="C19701" t="s">
        <v>16</v>
      </c>
      <c r="D19701">
        <v>11</v>
      </c>
      <c r="E19701" s="1">
        <v>40872.636805555558</v>
      </c>
      <c r="F19701">
        <v>4.25</v>
      </c>
      <c r="G19701">
        <v>13142</v>
      </c>
      <c r="H19701" t="s">
        <v>10</v>
      </c>
      <c r="I19701" t="str">
        <f>IF(AND(LEFT(OnlineRetail[[#This Row],[InvoiceNo]],1)&lt;&gt;"C",OnlineRetail[[#This Row],[CustomerID]]&lt;&gt;""),"Yes","No")</f>
        <v>Yes</v>
      </c>
      <c r="J19701" s="4">
        <f>EOMONTH(OnlineRetail[[#This Row],[InvoiceDate]],-1)+1</f>
        <v>40848</v>
      </c>
      <c r="K19701" s="6">
        <f>OnlineRetail[[#This Row],[Quantity]]*OnlineRetail[[#This Row],[UnitPrice]]</f>
        <v>46.75</v>
      </c>
      <c r="L19701" t="str">
        <f t="shared" si="307"/>
        <v>13142|Nov-2011</v>
      </c>
    </row>
    <row r="19702" spans="1:12">
      <c r="A19702">
        <v>544040</v>
      </c>
      <c r="B19702" t="s">
        <v>95</v>
      </c>
      <c r="C19702" t="s">
        <v>50</v>
      </c>
      <c r="D19702">
        <v>8</v>
      </c>
      <c r="E19702" s="1">
        <v>40872.643055555563</v>
      </c>
      <c r="F19702">
        <v>2.5499999999999998</v>
      </c>
      <c r="G19702">
        <v>13622</v>
      </c>
      <c r="H19702" t="s">
        <v>10</v>
      </c>
      <c r="I19702" t="str">
        <f>IF(AND(LEFT(OnlineRetail[[#This Row],[InvoiceNo]],1)&lt;&gt;"C",OnlineRetail[[#This Row],[CustomerID]]&lt;&gt;""),"Yes","No")</f>
        <v>Yes</v>
      </c>
      <c r="J19702" s="4">
        <f>EOMONTH(OnlineRetail[[#This Row],[InvoiceDate]],-1)+1</f>
        <v>40848</v>
      </c>
      <c r="K19702" s="6">
        <f>OnlineRetail[[#This Row],[Quantity]]*OnlineRetail[[#This Row],[UnitPrice]]</f>
        <v>20.399999999999999</v>
      </c>
      <c r="L19702" t="str">
        <f t="shared" si="307"/>
        <v>13622|Nov-2011</v>
      </c>
    </row>
    <row r="19703" spans="1:12">
      <c r="A19703">
        <v>543039</v>
      </c>
      <c r="B19703" t="s">
        <v>139</v>
      </c>
      <c r="C19703" t="s">
        <v>42</v>
      </c>
      <c r="D19703">
        <v>5</v>
      </c>
      <c r="E19703" s="1">
        <v>40872.643055555563</v>
      </c>
      <c r="F19703">
        <v>9.9499999999999993</v>
      </c>
      <c r="G19703">
        <v>13591</v>
      </c>
      <c r="H19703" t="s">
        <v>10</v>
      </c>
      <c r="I19703" t="str">
        <f>IF(AND(LEFT(OnlineRetail[[#This Row],[InvoiceNo]],1)&lt;&gt;"C",OnlineRetail[[#This Row],[CustomerID]]&lt;&gt;""),"Yes","No")</f>
        <v>Yes</v>
      </c>
      <c r="J19703" s="4">
        <f>EOMONTH(OnlineRetail[[#This Row],[InvoiceDate]],-1)+1</f>
        <v>40848</v>
      </c>
      <c r="K19703" s="6">
        <f>OnlineRetail[[#This Row],[Quantity]]*OnlineRetail[[#This Row],[UnitPrice]]</f>
        <v>49.75</v>
      </c>
      <c r="L19703" t="str">
        <f t="shared" si="307"/>
        <v>13591|Nov-2011</v>
      </c>
    </row>
    <row r="19704" spans="1:12">
      <c r="A19704">
        <v>554021</v>
      </c>
      <c r="B19704" t="s">
        <v>96</v>
      </c>
      <c r="C19704" t="s">
        <v>29</v>
      </c>
      <c r="D19704">
        <v>19</v>
      </c>
      <c r="E19704" s="1">
        <v>40872.644444444442</v>
      </c>
      <c r="F19704">
        <v>2.1</v>
      </c>
      <c r="G19704">
        <v>13158</v>
      </c>
      <c r="H19704" t="s">
        <v>10</v>
      </c>
      <c r="I19704" t="str">
        <f>IF(AND(LEFT(OnlineRetail[[#This Row],[InvoiceNo]],1)&lt;&gt;"C",OnlineRetail[[#This Row],[CustomerID]]&lt;&gt;""),"Yes","No")</f>
        <v>Yes</v>
      </c>
      <c r="J19704" s="4">
        <f>EOMONTH(OnlineRetail[[#This Row],[InvoiceDate]],-1)+1</f>
        <v>40848</v>
      </c>
      <c r="K19704" s="6">
        <f>OnlineRetail[[#This Row],[Quantity]]*OnlineRetail[[#This Row],[UnitPrice]]</f>
        <v>39.9</v>
      </c>
      <c r="L19704" t="str">
        <f t="shared" si="307"/>
        <v>13158|Nov-2011</v>
      </c>
    </row>
    <row r="19705" spans="1:12">
      <c r="A19705">
        <v>543615</v>
      </c>
      <c r="B19705" t="s">
        <v>205</v>
      </c>
      <c r="C19705" t="s">
        <v>19</v>
      </c>
      <c r="D19705">
        <v>3</v>
      </c>
      <c r="E19705" s="1">
        <v>40872.652777777781</v>
      </c>
      <c r="F19705">
        <v>1.65</v>
      </c>
      <c r="G19705">
        <v>14040</v>
      </c>
      <c r="H19705" t="s">
        <v>10</v>
      </c>
      <c r="I19705" t="str">
        <f>IF(AND(LEFT(OnlineRetail[[#This Row],[InvoiceNo]],1)&lt;&gt;"C",OnlineRetail[[#This Row],[CustomerID]]&lt;&gt;""),"Yes","No")</f>
        <v>Yes</v>
      </c>
      <c r="J19705" s="4">
        <f>EOMONTH(OnlineRetail[[#This Row],[InvoiceDate]],-1)+1</f>
        <v>40848</v>
      </c>
      <c r="K19705" s="6">
        <f>OnlineRetail[[#This Row],[Quantity]]*OnlineRetail[[#This Row],[UnitPrice]]</f>
        <v>4.9499999999999993</v>
      </c>
      <c r="L19705" t="str">
        <f t="shared" si="307"/>
        <v>14040|Nov-2011</v>
      </c>
    </row>
    <row r="19706" spans="1:12">
      <c r="A19706">
        <v>550350</v>
      </c>
      <c r="B19706" t="s">
        <v>111</v>
      </c>
      <c r="C19706" t="s">
        <v>21</v>
      </c>
      <c r="D19706">
        <v>17</v>
      </c>
      <c r="E19706" s="1">
        <v>40872.657638888893</v>
      </c>
      <c r="F19706">
        <v>7.95</v>
      </c>
      <c r="G19706">
        <v>14288</v>
      </c>
      <c r="H19706" t="s">
        <v>126</v>
      </c>
      <c r="I19706" t="str">
        <f>IF(AND(LEFT(OnlineRetail[[#This Row],[InvoiceNo]],1)&lt;&gt;"C",OnlineRetail[[#This Row],[CustomerID]]&lt;&gt;""),"Yes","No")</f>
        <v>Yes</v>
      </c>
      <c r="J19706" s="4">
        <f>EOMONTH(OnlineRetail[[#This Row],[InvoiceDate]],-1)+1</f>
        <v>40848</v>
      </c>
      <c r="K19706" s="6">
        <f>OnlineRetail[[#This Row],[Quantity]]*OnlineRetail[[#This Row],[UnitPrice]]</f>
        <v>135.15</v>
      </c>
      <c r="L19706" t="str">
        <f t="shared" si="307"/>
        <v>14288|Nov-2011</v>
      </c>
    </row>
    <row r="19707" spans="1:12">
      <c r="A19707">
        <v>540112</v>
      </c>
      <c r="B19707" t="s">
        <v>179</v>
      </c>
      <c r="C19707" t="s">
        <v>48</v>
      </c>
      <c r="D19707">
        <v>15</v>
      </c>
      <c r="E19707" s="1">
        <v>40872.657638888893</v>
      </c>
      <c r="F19707">
        <v>3.39</v>
      </c>
      <c r="G19707">
        <v>12420</v>
      </c>
      <c r="H19707" t="s">
        <v>25</v>
      </c>
      <c r="I19707" t="str">
        <f>IF(AND(LEFT(OnlineRetail[[#This Row],[InvoiceNo]],1)&lt;&gt;"C",OnlineRetail[[#This Row],[CustomerID]]&lt;&gt;""),"Yes","No")</f>
        <v>Yes</v>
      </c>
      <c r="J19707" s="4">
        <f>EOMONTH(OnlineRetail[[#This Row],[InvoiceDate]],-1)+1</f>
        <v>40848</v>
      </c>
      <c r="K19707" s="6">
        <f>OnlineRetail[[#This Row],[Quantity]]*OnlineRetail[[#This Row],[UnitPrice]]</f>
        <v>50.85</v>
      </c>
      <c r="L19707" t="str">
        <f t="shared" si="307"/>
        <v>12420|Nov-2011</v>
      </c>
    </row>
    <row r="19708" spans="1:12">
      <c r="A19708">
        <v>547775</v>
      </c>
      <c r="B19708" t="s">
        <v>162</v>
      </c>
      <c r="C19708" t="s">
        <v>33</v>
      </c>
      <c r="D19708">
        <v>17</v>
      </c>
      <c r="E19708" s="1">
        <v>40872.667361111111</v>
      </c>
      <c r="F19708">
        <v>2.5499999999999998</v>
      </c>
      <c r="G19708">
        <v>12526</v>
      </c>
      <c r="H19708" t="s">
        <v>10</v>
      </c>
      <c r="I19708" t="str">
        <f>IF(AND(LEFT(OnlineRetail[[#This Row],[InvoiceNo]],1)&lt;&gt;"C",OnlineRetail[[#This Row],[CustomerID]]&lt;&gt;""),"Yes","No")</f>
        <v>Yes</v>
      </c>
      <c r="J19708" s="4">
        <f>EOMONTH(OnlineRetail[[#This Row],[InvoiceDate]],-1)+1</f>
        <v>40848</v>
      </c>
      <c r="K19708" s="6">
        <f>OnlineRetail[[#This Row],[Quantity]]*OnlineRetail[[#This Row],[UnitPrice]]</f>
        <v>43.349999999999994</v>
      </c>
      <c r="L19708" t="str">
        <f t="shared" si="307"/>
        <v>12526|Nov-2011</v>
      </c>
    </row>
    <row r="19709" spans="1:12">
      <c r="A19709">
        <v>552429</v>
      </c>
      <c r="B19709" t="s">
        <v>152</v>
      </c>
      <c r="C19709" t="s">
        <v>40</v>
      </c>
      <c r="D19709">
        <v>23</v>
      </c>
      <c r="E19709" s="1">
        <v>40872.672222222223</v>
      </c>
      <c r="F19709">
        <v>5.95</v>
      </c>
      <c r="G19709">
        <v>12638</v>
      </c>
      <c r="H19709" t="s">
        <v>10</v>
      </c>
      <c r="I19709" t="str">
        <f>IF(AND(LEFT(OnlineRetail[[#This Row],[InvoiceNo]],1)&lt;&gt;"C",OnlineRetail[[#This Row],[CustomerID]]&lt;&gt;""),"Yes","No")</f>
        <v>Yes</v>
      </c>
      <c r="J19709" s="4">
        <f>EOMONTH(OnlineRetail[[#This Row],[InvoiceDate]],-1)+1</f>
        <v>40848</v>
      </c>
      <c r="K19709" s="6">
        <f>OnlineRetail[[#This Row],[Quantity]]*OnlineRetail[[#This Row],[UnitPrice]]</f>
        <v>136.85</v>
      </c>
      <c r="L19709" t="str">
        <f t="shared" si="307"/>
        <v>12638|Nov-2011</v>
      </c>
    </row>
    <row r="19710" spans="1:12">
      <c r="A19710">
        <v>547240</v>
      </c>
      <c r="B19710" t="s">
        <v>89</v>
      </c>
      <c r="C19710" t="s">
        <v>24</v>
      </c>
      <c r="D19710">
        <v>7</v>
      </c>
      <c r="E19710" s="1">
        <v>40872.675000000003</v>
      </c>
      <c r="F19710">
        <v>5.95</v>
      </c>
      <c r="G19710">
        <v>13156</v>
      </c>
      <c r="H19710" t="s">
        <v>25</v>
      </c>
      <c r="I19710" t="str">
        <f>IF(AND(LEFT(OnlineRetail[[#This Row],[InvoiceNo]],1)&lt;&gt;"C",OnlineRetail[[#This Row],[CustomerID]]&lt;&gt;""),"Yes","No")</f>
        <v>Yes</v>
      </c>
      <c r="J19710" s="4">
        <f>EOMONTH(OnlineRetail[[#This Row],[InvoiceDate]],-1)+1</f>
        <v>40848</v>
      </c>
      <c r="K19710" s="6">
        <f>OnlineRetail[[#This Row],[Quantity]]*OnlineRetail[[#This Row],[UnitPrice]]</f>
        <v>41.65</v>
      </c>
      <c r="L19710" t="str">
        <f t="shared" si="307"/>
        <v>13156|Nov-2011</v>
      </c>
    </row>
    <row r="19711" spans="1:12">
      <c r="A19711">
        <v>547809</v>
      </c>
      <c r="B19711" t="s">
        <v>169</v>
      </c>
      <c r="C19711" t="s">
        <v>16</v>
      </c>
      <c r="D19711">
        <v>12</v>
      </c>
      <c r="E19711" s="1">
        <v>40872.681250000001</v>
      </c>
      <c r="F19711">
        <v>9.9499999999999993</v>
      </c>
      <c r="G19711">
        <v>14106</v>
      </c>
      <c r="H19711" t="s">
        <v>10</v>
      </c>
      <c r="I19711" t="str">
        <f>IF(AND(LEFT(OnlineRetail[[#This Row],[InvoiceNo]],1)&lt;&gt;"C",OnlineRetail[[#This Row],[CustomerID]]&lt;&gt;""),"Yes","No")</f>
        <v>Yes</v>
      </c>
      <c r="J19711" s="4">
        <f>EOMONTH(OnlineRetail[[#This Row],[InvoiceDate]],-1)+1</f>
        <v>40848</v>
      </c>
      <c r="K19711" s="6">
        <f>OnlineRetail[[#This Row],[Quantity]]*OnlineRetail[[#This Row],[UnitPrice]]</f>
        <v>119.39999999999999</v>
      </c>
      <c r="L19711" t="str">
        <f t="shared" si="307"/>
        <v>14106|Nov-2011</v>
      </c>
    </row>
    <row r="19712" spans="1:12">
      <c r="A19712">
        <v>547847</v>
      </c>
      <c r="B19712" t="s">
        <v>189</v>
      </c>
      <c r="C19712" t="s">
        <v>19</v>
      </c>
      <c r="D19712">
        <v>22</v>
      </c>
      <c r="E19712" s="1">
        <v>40872.681250000001</v>
      </c>
      <c r="F19712">
        <v>2.1</v>
      </c>
      <c r="G19712">
        <v>13034</v>
      </c>
      <c r="H19712" t="s">
        <v>10</v>
      </c>
      <c r="I19712" t="str">
        <f>IF(AND(LEFT(OnlineRetail[[#This Row],[InvoiceNo]],1)&lt;&gt;"C",OnlineRetail[[#This Row],[CustomerID]]&lt;&gt;""),"Yes","No")</f>
        <v>Yes</v>
      </c>
      <c r="J19712" s="4">
        <f>EOMONTH(OnlineRetail[[#This Row],[InvoiceDate]],-1)+1</f>
        <v>40848</v>
      </c>
      <c r="K19712" s="6">
        <f>OnlineRetail[[#This Row],[Quantity]]*OnlineRetail[[#This Row],[UnitPrice]]</f>
        <v>46.2</v>
      </c>
      <c r="L19712" t="str">
        <f t="shared" si="307"/>
        <v>13034|Nov-2011</v>
      </c>
    </row>
    <row r="19713" spans="1:12">
      <c r="A19713">
        <v>539323</v>
      </c>
      <c r="B19713" t="s">
        <v>34</v>
      </c>
      <c r="C19713" t="s">
        <v>27</v>
      </c>
      <c r="D19713">
        <v>14</v>
      </c>
      <c r="E19713" s="1">
        <v>40872.686111111107</v>
      </c>
      <c r="F19713">
        <v>7.95</v>
      </c>
      <c r="G19713">
        <v>14175</v>
      </c>
      <c r="H19713" t="s">
        <v>36</v>
      </c>
      <c r="I19713" t="str">
        <f>IF(AND(LEFT(OnlineRetail[[#This Row],[InvoiceNo]],1)&lt;&gt;"C",OnlineRetail[[#This Row],[CustomerID]]&lt;&gt;""),"Yes","No")</f>
        <v>Yes</v>
      </c>
      <c r="J19713" s="4">
        <f>EOMONTH(OnlineRetail[[#This Row],[InvoiceDate]],-1)+1</f>
        <v>40848</v>
      </c>
      <c r="K19713" s="6">
        <f>OnlineRetail[[#This Row],[Quantity]]*OnlineRetail[[#This Row],[UnitPrice]]</f>
        <v>111.3</v>
      </c>
      <c r="L19713" t="str">
        <f t="shared" si="307"/>
        <v>14175|Nov-2011</v>
      </c>
    </row>
    <row r="19714" spans="1:12">
      <c r="A19714">
        <v>539346</v>
      </c>
      <c r="B19714" t="s">
        <v>130</v>
      </c>
      <c r="C19714" t="s">
        <v>27</v>
      </c>
      <c r="D19714">
        <v>1</v>
      </c>
      <c r="E19714" s="1">
        <v>40872.688888888893</v>
      </c>
      <c r="F19714">
        <v>9.9499999999999993</v>
      </c>
      <c r="G19714">
        <v>13638</v>
      </c>
      <c r="H19714" t="s">
        <v>25</v>
      </c>
      <c r="I19714" t="str">
        <f>IF(AND(LEFT(OnlineRetail[[#This Row],[InvoiceNo]],1)&lt;&gt;"C",OnlineRetail[[#This Row],[CustomerID]]&lt;&gt;""),"Yes","No")</f>
        <v>Yes</v>
      </c>
      <c r="J19714" s="4">
        <f>EOMONTH(OnlineRetail[[#This Row],[InvoiceDate]],-1)+1</f>
        <v>40848</v>
      </c>
      <c r="K19714" s="6">
        <f>OnlineRetail[[#This Row],[Quantity]]*OnlineRetail[[#This Row],[UnitPrice]]</f>
        <v>9.9499999999999993</v>
      </c>
      <c r="L19714" t="str">
        <f t="shared" ref="L19714:L19777" si="308">IF(I19714="Yes",G19714&amp;"|"&amp;TEXT(J19714,"mmm-yyyy"),"")</f>
        <v>13638|Nov-2011</v>
      </c>
    </row>
    <row r="19715" spans="1:12">
      <c r="A19715">
        <v>550730</v>
      </c>
      <c r="B19715" t="s">
        <v>98</v>
      </c>
      <c r="C19715" t="s">
        <v>46</v>
      </c>
      <c r="D19715">
        <v>2</v>
      </c>
      <c r="E19715" s="1">
        <v>40872.688888888893</v>
      </c>
      <c r="F19715">
        <v>5.95</v>
      </c>
      <c r="G19715">
        <v>13486</v>
      </c>
      <c r="H19715" t="s">
        <v>10</v>
      </c>
      <c r="I19715" t="str">
        <f>IF(AND(LEFT(OnlineRetail[[#This Row],[InvoiceNo]],1)&lt;&gt;"C",OnlineRetail[[#This Row],[CustomerID]]&lt;&gt;""),"Yes","No")</f>
        <v>Yes</v>
      </c>
      <c r="J19715" s="4">
        <f>EOMONTH(OnlineRetail[[#This Row],[InvoiceDate]],-1)+1</f>
        <v>40848</v>
      </c>
      <c r="K19715" s="6">
        <f>OnlineRetail[[#This Row],[Quantity]]*OnlineRetail[[#This Row],[UnitPrice]]</f>
        <v>11.9</v>
      </c>
      <c r="L19715" t="str">
        <f t="shared" si="308"/>
        <v>13486|Nov-2011</v>
      </c>
    </row>
    <row r="19716" spans="1:12">
      <c r="A19716">
        <v>538755</v>
      </c>
      <c r="B19716" t="s">
        <v>270</v>
      </c>
      <c r="C19716" t="s">
        <v>40</v>
      </c>
      <c r="D19716">
        <v>2</v>
      </c>
      <c r="E19716" s="1">
        <v>40872.699999999997</v>
      </c>
      <c r="F19716">
        <v>2.5499999999999998</v>
      </c>
      <c r="G19716">
        <v>13117</v>
      </c>
      <c r="H19716" t="s">
        <v>10</v>
      </c>
      <c r="I19716" t="str">
        <f>IF(AND(LEFT(OnlineRetail[[#This Row],[InvoiceNo]],1)&lt;&gt;"C",OnlineRetail[[#This Row],[CustomerID]]&lt;&gt;""),"Yes","No")</f>
        <v>Yes</v>
      </c>
      <c r="J19716" s="4">
        <f>EOMONTH(OnlineRetail[[#This Row],[InvoiceDate]],-1)+1</f>
        <v>40848</v>
      </c>
      <c r="K19716" s="6">
        <f>OnlineRetail[[#This Row],[Quantity]]*OnlineRetail[[#This Row],[UnitPrice]]</f>
        <v>5.0999999999999996</v>
      </c>
      <c r="L19716" t="str">
        <f t="shared" si="308"/>
        <v>13117|Nov-2011</v>
      </c>
    </row>
    <row r="19717" spans="1:12">
      <c r="A19717">
        <v>544478</v>
      </c>
      <c r="B19717" t="s">
        <v>219</v>
      </c>
      <c r="C19717" t="s">
        <v>42</v>
      </c>
      <c r="D19717">
        <v>10</v>
      </c>
      <c r="E19717" s="1">
        <v>40872.708333333343</v>
      </c>
      <c r="F19717">
        <v>9.9499999999999993</v>
      </c>
      <c r="G19717">
        <v>13165</v>
      </c>
      <c r="H19717" t="s">
        <v>10</v>
      </c>
      <c r="I19717" t="str">
        <f>IF(AND(LEFT(OnlineRetail[[#This Row],[InvoiceNo]],1)&lt;&gt;"C",OnlineRetail[[#This Row],[CustomerID]]&lt;&gt;""),"Yes","No")</f>
        <v>Yes</v>
      </c>
      <c r="J19717" s="4">
        <f>EOMONTH(OnlineRetail[[#This Row],[InvoiceDate]],-1)+1</f>
        <v>40848</v>
      </c>
      <c r="K19717" s="6">
        <f>OnlineRetail[[#This Row],[Quantity]]*OnlineRetail[[#This Row],[UnitPrice]]</f>
        <v>99.5</v>
      </c>
      <c r="L19717" t="str">
        <f t="shared" si="308"/>
        <v>13165|Nov-2011</v>
      </c>
    </row>
    <row r="19718" spans="1:12">
      <c r="A19718">
        <v>553453</v>
      </c>
      <c r="B19718" t="s">
        <v>186</v>
      </c>
      <c r="C19718" t="s">
        <v>27</v>
      </c>
      <c r="D19718">
        <v>24</v>
      </c>
      <c r="E19718" s="1">
        <v>40872.71875</v>
      </c>
      <c r="F19718">
        <v>1.25</v>
      </c>
      <c r="G19718">
        <v>13962</v>
      </c>
      <c r="H19718" t="s">
        <v>31</v>
      </c>
      <c r="I19718" t="str">
        <f>IF(AND(LEFT(OnlineRetail[[#This Row],[InvoiceNo]],1)&lt;&gt;"C",OnlineRetail[[#This Row],[CustomerID]]&lt;&gt;""),"Yes","No")</f>
        <v>Yes</v>
      </c>
      <c r="J19718" s="4">
        <f>EOMONTH(OnlineRetail[[#This Row],[InvoiceDate]],-1)+1</f>
        <v>40848</v>
      </c>
      <c r="K19718" s="6">
        <f>OnlineRetail[[#This Row],[Quantity]]*OnlineRetail[[#This Row],[UnitPrice]]</f>
        <v>30</v>
      </c>
      <c r="L19718" t="str">
        <f t="shared" si="308"/>
        <v>13962|Nov-2011</v>
      </c>
    </row>
    <row r="19719" spans="1:12">
      <c r="A19719">
        <v>543177</v>
      </c>
      <c r="B19719" t="s">
        <v>177</v>
      </c>
      <c r="C19719" t="s">
        <v>83</v>
      </c>
      <c r="D19719">
        <v>19</v>
      </c>
      <c r="E19719" s="1">
        <v>40872.72152777778</v>
      </c>
      <c r="F19719">
        <v>4.25</v>
      </c>
      <c r="G19719">
        <v>12759</v>
      </c>
      <c r="H19719" t="s">
        <v>10</v>
      </c>
      <c r="I19719" t="str">
        <f>IF(AND(LEFT(OnlineRetail[[#This Row],[InvoiceNo]],1)&lt;&gt;"C",OnlineRetail[[#This Row],[CustomerID]]&lt;&gt;""),"Yes","No")</f>
        <v>Yes</v>
      </c>
      <c r="J19719" s="4">
        <f>EOMONTH(OnlineRetail[[#This Row],[InvoiceDate]],-1)+1</f>
        <v>40848</v>
      </c>
      <c r="K19719" s="6">
        <f>OnlineRetail[[#This Row],[Quantity]]*OnlineRetail[[#This Row],[UnitPrice]]</f>
        <v>80.75</v>
      </c>
      <c r="L19719" t="str">
        <f t="shared" si="308"/>
        <v>12759|Nov-2011</v>
      </c>
    </row>
    <row r="19720" spans="1:12">
      <c r="A19720">
        <v>539976</v>
      </c>
      <c r="B19720" t="s">
        <v>178</v>
      </c>
      <c r="C19720" t="s">
        <v>83</v>
      </c>
      <c r="D19720">
        <v>3</v>
      </c>
      <c r="E19720" s="1">
        <v>40872.730555555558</v>
      </c>
      <c r="F19720">
        <v>0.85</v>
      </c>
      <c r="G19720">
        <v>13312</v>
      </c>
      <c r="H19720" t="s">
        <v>70</v>
      </c>
      <c r="I19720" t="str">
        <f>IF(AND(LEFT(OnlineRetail[[#This Row],[InvoiceNo]],1)&lt;&gt;"C",OnlineRetail[[#This Row],[CustomerID]]&lt;&gt;""),"Yes","No")</f>
        <v>Yes</v>
      </c>
      <c r="J19720" s="4">
        <f>EOMONTH(OnlineRetail[[#This Row],[InvoiceDate]],-1)+1</f>
        <v>40848</v>
      </c>
      <c r="K19720" s="6">
        <f>OnlineRetail[[#This Row],[Quantity]]*OnlineRetail[[#This Row],[UnitPrice]]</f>
        <v>2.5499999999999998</v>
      </c>
      <c r="L19720" t="str">
        <f t="shared" si="308"/>
        <v>13312|Nov-2011</v>
      </c>
    </row>
    <row r="19721" spans="1:12">
      <c r="A19721">
        <v>552875</v>
      </c>
      <c r="B19721" t="s">
        <v>105</v>
      </c>
      <c r="C19721" t="s">
        <v>21</v>
      </c>
      <c r="D19721">
        <v>12</v>
      </c>
      <c r="E19721" s="1">
        <v>40872.731944444437</v>
      </c>
      <c r="F19721">
        <v>3.39</v>
      </c>
      <c r="G19721">
        <v>13087</v>
      </c>
      <c r="H19721" t="s">
        <v>10</v>
      </c>
      <c r="I19721" t="str">
        <f>IF(AND(LEFT(OnlineRetail[[#This Row],[InvoiceNo]],1)&lt;&gt;"C",OnlineRetail[[#This Row],[CustomerID]]&lt;&gt;""),"Yes","No")</f>
        <v>Yes</v>
      </c>
      <c r="J19721" s="4">
        <f>EOMONTH(OnlineRetail[[#This Row],[InvoiceDate]],-1)+1</f>
        <v>40848</v>
      </c>
      <c r="K19721" s="6">
        <f>OnlineRetail[[#This Row],[Quantity]]*OnlineRetail[[#This Row],[UnitPrice]]</f>
        <v>40.68</v>
      </c>
      <c r="L19721" t="str">
        <f t="shared" si="308"/>
        <v>13087|Nov-2011</v>
      </c>
    </row>
    <row r="19722" spans="1:12">
      <c r="A19722">
        <v>543080</v>
      </c>
      <c r="B19722" t="s">
        <v>240</v>
      </c>
      <c r="C19722" t="s">
        <v>83</v>
      </c>
      <c r="D19722">
        <v>2</v>
      </c>
      <c r="E19722" s="1">
        <v>40872.736805555563</v>
      </c>
      <c r="F19722">
        <v>2.5499999999999998</v>
      </c>
      <c r="G19722">
        <v>12370</v>
      </c>
      <c r="H19722" t="s">
        <v>70</v>
      </c>
      <c r="I19722" t="str">
        <f>IF(AND(LEFT(OnlineRetail[[#This Row],[InvoiceNo]],1)&lt;&gt;"C",OnlineRetail[[#This Row],[CustomerID]]&lt;&gt;""),"Yes","No")</f>
        <v>Yes</v>
      </c>
      <c r="J19722" s="4">
        <f>EOMONTH(OnlineRetail[[#This Row],[InvoiceDate]],-1)+1</f>
        <v>40848</v>
      </c>
      <c r="K19722" s="6">
        <f>OnlineRetail[[#This Row],[Quantity]]*OnlineRetail[[#This Row],[UnitPrice]]</f>
        <v>5.0999999999999996</v>
      </c>
      <c r="L19722" t="str">
        <f t="shared" si="308"/>
        <v>12370|Nov-2011</v>
      </c>
    </row>
    <row r="19723" spans="1:12">
      <c r="A19723">
        <v>548216</v>
      </c>
      <c r="B19723" t="s">
        <v>254</v>
      </c>
      <c r="C19723" t="s">
        <v>42</v>
      </c>
      <c r="D19723">
        <v>10</v>
      </c>
      <c r="E19723" s="1">
        <v>40872.740277777782</v>
      </c>
      <c r="F19723">
        <v>5.95</v>
      </c>
      <c r="G19723">
        <v>12667</v>
      </c>
      <c r="H19723" t="s">
        <v>10</v>
      </c>
      <c r="I19723" t="str">
        <f>IF(AND(LEFT(OnlineRetail[[#This Row],[InvoiceNo]],1)&lt;&gt;"C",OnlineRetail[[#This Row],[CustomerID]]&lt;&gt;""),"Yes","No")</f>
        <v>Yes</v>
      </c>
      <c r="J19723" s="4">
        <f>EOMONTH(OnlineRetail[[#This Row],[InvoiceDate]],-1)+1</f>
        <v>40848</v>
      </c>
      <c r="K19723" s="6">
        <f>OnlineRetail[[#This Row],[Quantity]]*OnlineRetail[[#This Row],[UnitPrice]]</f>
        <v>59.5</v>
      </c>
      <c r="L19723" t="str">
        <f t="shared" si="308"/>
        <v>12667|Nov-2011</v>
      </c>
    </row>
    <row r="19724" spans="1:12">
      <c r="A19724">
        <v>540618</v>
      </c>
      <c r="B19724" t="s">
        <v>180</v>
      </c>
      <c r="C19724" t="s">
        <v>16</v>
      </c>
      <c r="D19724">
        <v>8</v>
      </c>
      <c r="E19724" s="1">
        <v>40872.740972222222</v>
      </c>
      <c r="F19724">
        <v>4.25</v>
      </c>
      <c r="G19724">
        <v>12632</v>
      </c>
      <c r="H19724" t="s">
        <v>31</v>
      </c>
      <c r="I19724" t="str">
        <f>IF(AND(LEFT(OnlineRetail[[#This Row],[InvoiceNo]],1)&lt;&gt;"C",OnlineRetail[[#This Row],[CustomerID]]&lt;&gt;""),"Yes","No")</f>
        <v>Yes</v>
      </c>
      <c r="J19724" s="4">
        <f>EOMONTH(OnlineRetail[[#This Row],[InvoiceDate]],-1)+1</f>
        <v>40848</v>
      </c>
      <c r="K19724" s="6">
        <f>OnlineRetail[[#This Row],[Quantity]]*OnlineRetail[[#This Row],[UnitPrice]]</f>
        <v>34</v>
      </c>
      <c r="L19724" t="str">
        <f t="shared" si="308"/>
        <v>12632|Nov-2011</v>
      </c>
    </row>
    <row r="19725" spans="1:12">
      <c r="A19725">
        <v>542866</v>
      </c>
      <c r="B19725" t="s">
        <v>215</v>
      </c>
      <c r="C19725" t="s">
        <v>62</v>
      </c>
      <c r="D19725">
        <v>23</v>
      </c>
      <c r="E19725" s="1">
        <v>40872.741666666669</v>
      </c>
      <c r="F19725">
        <v>1.25</v>
      </c>
      <c r="G19725">
        <v>12924</v>
      </c>
      <c r="H19725" t="s">
        <v>10</v>
      </c>
      <c r="I19725" t="str">
        <f>IF(AND(LEFT(OnlineRetail[[#This Row],[InvoiceNo]],1)&lt;&gt;"C",OnlineRetail[[#This Row],[CustomerID]]&lt;&gt;""),"Yes","No")</f>
        <v>Yes</v>
      </c>
      <c r="J19725" s="4">
        <f>EOMONTH(OnlineRetail[[#This Row],[InvoiceDate]],-1)+1</f>
        <v>40848</v>
      </c>
      <c r="K19725" s="6">
        <f>OnlineRetail[[#This Row],[Quantity]]*OnlineRetail[[#This Row],[UnitPrice]]</f>
        <v>28.75</v>
      </c>
      <c r="L19725" t="str">
        <f t="shared" si="308"/>
        <v>12924|Nov-2011</v>
      </c>
    </row>
    <row r="19726" spans="1:12">
      <c r="A19726">
        <v>544832</v>
      </c>
      <c r="B19726" t="s">
        <v>117</v>
      </c>
      <c r="C19726" t="s">
        <v>62</v>
      </c>
      <c r="D19726">
        <v>21</v>
      </c>
      <c r="E19726" s="1">
        <v>40872.745138888888</v>
      </c>
      <c r="F19726">
        <v>0.85</v>
      </c>
      <c r="G19726">
        <v>13038</v>
      </c>
      <c r="H19726" t="s">
        <v>10</v>
      </c>
      <c r="I19726" t="str">
        <f>IF(AND(LEFT(OnlineRetail[[#This Row],[InvoiceNo]],1)&lt;&gt;"C",OnlineRetail[[#This Row],[CustomerID]]&lt;&gt;""),"Yes","No")</f>
        <v>Yes</v>
      </c>
      <c r="J19726" s="4">
        <f>EOMONTH(OnlineRetail[[#This Row],[InvoiceDate]],-1)+1</f>
        <v>40848</v>
      </c>
      <c r="K19726" s="6">
        <f>OnlineRetail[[#This Row],[Quantity]]*OnlineRetail[[#This Row],[UnitPrice]]</f>
        <v>17.849999999999998</v>
      </c>
      <c r="L19726" t="str">
        <f t="shared" si="308"/>
        <v>13038|Nov-2011</v>
      </c>
    </row>
    <row r="19727" spans="1:12">
      <c r="A19727">
        <v>544598</v>
      </c>
      <c r="B19727" t="s">
        <v>82</v>
      </c>
      <c r="C19727" t="s">
        <v>12</v>
      </c>
      <c r="D19727">
        <v>13</v>
      </c>
      <c r="E19727" s="1">
        <v>40872.758333333331</v>
      </c>
      <c r="F19727">
        <v>0.85</v>
      </c>
      <c r="G19727">
        <v>14345</v>
      </c>
      <c r="H19727" t="s">
        <v>10</v>
      </c>
      <c r="I19727" t="str">
        <f>IF(AND(LEFT(OnlineRetail[[#This Row],[InvoiceNo]],1)&lt;&gt;"C",OnlineRetail[[#This Row],[CustomerID]]&lt;&gt;""),"Yes","No")</f>
        <v>Yes</v>
      </c>
      <c r="J19727" s="4">
        <f>EOMONTH(OnlineRetail[[#This Row],[InvoiceDate]],-1)+1</f>
        <v>40848</v>
      </c>
      <c r="K19727" s="6">
        <f>OnlineRetail[[#This Row],[Quantity]]*OnlineRetail[[#This Row],[UnitPrice]]</f>
        <v>11.049999999999999</v>
      </c>
      <c r="L19727" t="str">
        <f t="shared" si="308"/>
        <v>14345|Nov-2011</v>
      </c>
    </row>
    <row r="19728" spans="1:12">
      <c r="A19728">
        <v>555931</v>
      </c>
      <c r="B19728" t="s">
        <v>166</v>
      </c>
      <c r="C19728" t="s">
        <v>72</v>
      </c>
      <c r="D19728">
        <v>16</v>
      </c>
      <c r="E19728" s="1">
        <v>40872.758333333331</v>
      </c>
      <c r="F19728">
        <v>3.39</v>
      </c>
      <c r="G19728">
        <v>12916</v>
      </c>
      <c r="H19728" t="s">
        <v>17</v>
      </c>
      <c r="I19728" t="str">
        <f>IF(AND(LEFT(OnlineRetail[[#This Row],[InvoiceNo]],1)&lt;&gt;"C",OnlineRetail[[#This Row],[CustomerID]]&lt;&gt;""),"Yes","No")</f>
        <v>Yes</v>
      </c>
      <c r="J19728" s="4">
        <f>EOMONTH(OnlineRetail[[#This Row],[InvoiceDate]],-1)+1</f>
        <v>40848</v>
      </c>
      <c r="K19728" s="6">
        <f>OnlineRetail[[#This Row],[Quantity]]*OnlineRetail[[#This Row],[UnitPrice]]</f>
        <v>54.24</v>
      </c>
      <c r="L19728" t="str">
        <f t="shared" si="308"/>
        <v>12916|Nov-2011</v>
      </c>
    </row>
    <row r="19729" spans="1:12">
      <c r="A19729">
        <v>540278</v>
      </c>
      <c r="B19729" t="s">
        <v>201</v>
      </c>
      <c r="C19729" t="s">
        <v>16</v>
      </c>
      <c r="D19729">
        <v>10</v>
      </c>
      <c r="E19729" s="1">
        <v>40872.761111111111</v>
      </c>
      <c r="F19729">
        <v>4.95</v>
      </c>
      <c r="G19729">
        <v>13563</v>
      </c>
      <c r="H19729" t="s">
        <v>10</v>
      </c>
      <c r="I19729" t="str">
        <f>IF(AND(LEFT(OnlineRetail[[#This Row],[InvoiceNo]],1)&lt;&gt;"C",OnlineRetail[[#This Row],[CustomerID]]&lt;&gt;""),"Yes","No")</f>
        <v>Yes</v>
      </c>
      <c r="J19729" s="4">
        <f>EOMONTH(OnlineRetail[[#This Row],[InvoiceDate]],-1)+1</f>
        <v>40848</v>
      </c>
      <c r="K19729" s="6">
        <f>OnlineRetail[[#This Row],[Quantity]]*OnlineRetail[[#This Row],[UnitPrice]]</f>
        <v>49.5</v>
      </c>
      <c r="L19729" t="str">
        <f t="shared" si="308"/>
        <v>13563|Nov-2011</v>
      </c>
    </row>
    <row r="19730" spans="1:12">
      <c r="A19730">
        <v>545907</v>
      </c>
      <c r="B19730" t="s">
        <v>56</v>
      </c>
      <c r="C19730" t="s">
        <v>72</v>
      </c>
      <c r="D19730">
        <v>9</v>
      </c>
      <c r="E19730" s="1">
        <v>40872.76458333333</v>
      </c>
      <c r="F19730">
        <v>4.25</v>
      </c>
      <c r="G19730">
        <v>12431</v>
      </c>
      <c r="H19730" t="s">
        <v>10</v>
      </c>
      <c r="I19730" t="str">
        <f>IF(AND(LEFT(OnlineRetail[[#This Row],[InvoiceNo]],1)&lt;&gt;"C",OnlineRetail[[#This Row],[CustomerID]]&lt;&gt;""),"Yes","No")</f>
        <v>Yes</v>
      </c>
      <c r="J19730" s="4">
        <f>EOMONTH(OnlineRetail[[#This Row],[InvoiceDate]],-1)+1</f>
        <v>40848</v>
      </c>
      <c r="K19730" s="6">
        <f>OnlineRetail[[#This Row],[Quantity]]*OnlineRetail[[#This Row],[UnitPrice]]</f>
        <v>38.25</v>
      </c>
      <c r="L19730" t="str">
        <f t="shared" si="308"/>
        <v>12431|Nov-2011</v>
      </c>
    </row>
    <row r="19731" spans="1:12">
      <c r="A19731">
        <v>537430</v>
      </c>
      <c r="B19731" t="s">
        <v>268</v>
      </c>
      <c r="C19731" t="s">
        <v>83</v>
      </c>
      <c r="D19731">
        <v>7</v>
      </c>
      <c r="E19731" s="1">
        <v>40872.770138888889</v>
      </c>
      <c r="F19731">
        <v>3.39</v>
      </c>
      <c r="G19731">
        <v>12707</v>
      </c>
      <c r="H19731" t="s">
        <v>10</v>
      </c>
      <c r="I19731" t="str">
        <f>IF(AND(LEFT(OnlineRetail[[#This Row],[InvoiceNo]],1)&lt;&gt;"C",OnlineRetail[[#This Row],[CustomerID]]&lt;&gt;""),"Yes","No")</f>
        <v>Yes</v>
      </c>
      <c r="J19731" s="4">
        <f>EOMONTH(OnlineRetail[[#This Row],[InvoiceDate]],-1)+1</f>
        <v>40848</v>
      </c>
      <c r="K19731" s="6">
        <f>OnlineRetail[[#This Row],[Quantity]]*OnlineRetail[[#This Row],[UnitPrice]]</f>
        <v>23.73</v>
      </c>
      <c r="L19731" t="str">
        <f t="shared" si="308"/>
        <v>12707|Nov-2011</v>
      </c>
    </row>
    <row r="19732" spans="1:12">
      <c r="A19732">
        <v>550035</v>
      </c>
      <c r="B19732" t="s">
        <v>90</v>
      </c>
      <c r="C19732" t="s">
        <v>19</v>
      </c>
      <c r="D19732">
        <v>1</v>
      </c>
      <c r="E19732" s="1">
        <v>40872.770833333343</v>
      </c>
      <c r="F19732">
        <v>3.39</v>
      </c>
      <c r="G19732">
        <v>12934</v>
      </c>
      <c r="H19732" t="s">
        <v>10</v>
      </c>
      <c r="I19732" t="str">
        <f>IF(AND(LEFT(OnlineRetail[[#This Row],[InvoiceNo]],1)&lt;&gt;"C",OnlineRetail[[#This Row],[CustomerID]]&lt;&gt;""),"Yes","No")</f>
        <v>Yes</v>
      </c>
      <c r="J19732" s="4">
        <f>EOMONTH(OnlineRetail[[#This Row],[InvoiceDate]],-1)+1</f>
        <v>40848</v>
      </c>
      <c r="K19732" s="6">
        <f>OnlineRetail[[#This Row],[Quantity]]*OnlineRetail[[#This Row],[UnitPrice]]</f>
        <v>3.39</v>
      </c>
      <c r="L19732" t="str">
        <f t="shared" si="308"/>
        <v>12934|Nov-2011</v>
      </c>
    </row>
    <row r="19733" spans="1:12">
      <c r="A19733">
        <v>539332</v>
      </c>
      <c r="B19733" t="s">
        <v>149</v>
      </c>
      <c r="C19733" t="s">
        <v>40</v>
      </c>
      <c r="D19733">
        <v>16</v>
      </c>
      <c r="E19733" s="1">
        <v>40872.776388888888</v>
      </c>
      <c r="F19733">
        <v>7.95</v>
      </c>
      <c r="G19733">
        <v>13238</v>
      </c>
      <c r="H19733" t="s">
        <v>10</v>
      </c>
      <c r="I19733" t="str">
        <f>IF(AND(LEFT(OnlineRetail[[#This Row],[InvoiceNo]],1)&lt;&gt;"C",OnlineRetail[[#This Row],[CustomerID]]&lt;&gt;""),"Yes","No")</f>
        <v>Yes</v>
      </c>
      <c r="J19733" s="4">
        <f>EOMONTH(OnlineRetail[[#This Row],[InvoiceDate]],-1)+1</f>
        <v>40848</v>
      </c>
      <c r="K19733" s="6">
        <f>OnlineRetail[[#This Row],[Quantity]]*OnlineRetail[[#This Row],[UnitPrice]]</f>
        <v>127.2</v>
      </c>
      <c r="L19733" t="str">
        <f t="shared" si="308"/>
        <v>13238|Nov-2011</v>
      </c>
    </row>
    <row r="19734" spans="1:12">
      <c r="A19734">
        <v>551527</v>
      </c>
      <c r="B19734" t="s">
        <v>158</v>
      </c>
      <c r="C19734" t="s">
        <v>83</v>
      </c>
      <c r="D19734">
        <v>24</v>
      </c>
      <c r="E19734" s="1">
        <v>40872.782638888893</v>
      </c>
      <c r="F19734">
        <v>2.1</v>
      </c>
      <c r="G19734">
        <v>12875</v>
      </c>
      <c r="H19734" t="s">
        <v>10</v>
      </c>
      <c r="I19734" t="str">
        <f>IF(AND(LEFT(OnlineRetail[[#This Row],[InvoiceNo]],1)&lt;&gt;"C",OnlineRetail[[#This Row],[CustomerID]]&lt;&gt;""),"Yes","No")</f>
        <v>Yes</v>
      </c>
      <c r="J19734" s="4">
        <f>EOMONTH(OnlineRetail[[#This Row],[InvoiceDate]],-1)+1</f>
        <v>40848</v>
      </c>
      <c r="K19734" s="6">
        <f>OnlineRetail[[#This Row],[Quantity]]*OnlineRetail[[#This Row],[UnitPrice]]</f>
        <v>50.400000000000006</v>
      </c>
      <c r="L19734" t="str">
        <f t="shared" si="308"/>
        <v>12875|Nov-2011</v>
      </c>
    </row>
    <row r="19735" spans="1:12">
      <c r="A19735">
        <v>556201</v>
      </c>
      <c r="B19735" t="s">
        <v>47</v>
      </c>
      <c r="C19735" t="s">
        <v>46</v>
      </c>
      <c r="D19735">
        <v>9</v>
      </c>
      <c r="E19735" s="1">
        <v>40872.784722222219</v>
      </c>
      <c r="F19735">
        <v>3.39</v>
      </c>
      <c r="G19735">
        <v>12431</v>
      </c>
      <c r="H19735" t="s">
        <v>10</v>
      </c>
      <c r="I19735" t="str">
        <f>IF(AND(LEFT(OnlineRetail[[#This Row],[InvoiceNo]],1)&lt;&gt;"C",OnlineRetail[[#This Row],[CustomerID]]&lt;&gt;""),"Yes","No")</f>
        <v>Yes</v>
      </c>
      <c r="J19735" s="4">
        <f>EOMONTH(OnlineRetail[[#This Row],[InvoiceDate]],-1)+1</f>
        <v>40848</v>
      </c>
      <c r="K19735" s="6">
        <f>OnlineRetail[[#This Row],[Quantity]]*OnlineRetail[[#This Row],[UnitPrice]]</f>
        <v>30.51</v>
      </c>
      <c r="L19735" t="str">
        <f t="shared" si="308"/>
        <v>12431|Nov-2011</v>
      </c>
    </row>
    <row r="19736" spans="1:12">
      <c r="A19736">
        <v>536714</v>
      </c>
      <c r="B19736" t="s">
        <v>230</v>
      </c>
      <c r="C19736" t="s">
        <v>12</v>
      </c>
      <c r="D19736">
        <v>18</v>
      </c>
      <c r="E19736" s="1">
        <v>40872.793055555558</v>
      </c>
      <c r="F19736">
        <v>7.95</v>
      </c>
      <c r="G19736">
        <v>13790</v>
      </c>
      <c r="H19736" t="s">
        <v>10</v>
      </c>
      <c r="I19736" t="str">
        <f>IF(AND(LEFT(OnlineRetail[[#This Row],[InvoiceNo]],1)&lt;&gt;"C",OnlineRetail[[#This Row],[CustomerID]]&lt;&gt;""),"Yes","No")</f>
        <v>Yes</v>
      </c>
      <c r="J19736" s="4">
        <f>EOMONTH(OnlineRetail[[#This Row],[InvoiceDate]],-1)+1</f>
        <v>40848</v>
      </c>
      <c r="K19736" s="6">
        <f>OnlineRetail[[#This Row],[Quantity]]*OnlineRetail[[#This Row],[UnitPrice]]</f>
        <v>143.1</v>
      </c>
      <c r="L19736" t="str">
        <f t="shared" si="308"/>
        <v>13790|Nov-2011</v>
      </c>
    </row>
    <row r="19737" spans="1:12">
      <c r="A19737">
        <v>550010</v>
      </c>
      <c r="B19737" t="s">
        <v>135</v>
      </c>
      <c r="C19737" t="s">
        <v>9</v>
      </c>
      <c r="D19737">
        <v>12</v>
      </c>
      <c r="E19737" s="1">
        <v>40872.802777777782</v>
      </c>
      <c r="F19737">
        <v>1.25</v>
      </c>
      <c r="G19737">
        <v>12486</v>
      </c>
      <c r="H19737" t="s">
        <v>10</v>
      </c>
      <c r="I19737" t="str">
        <f>IF(AND(LEFT(OnlineRetail[[#This Row],[InvoiceNo]],1)&lt;&gt;"C",OnlineRetail[[#This Row],[CustomerID]]&lt;&gt;""),"Yes","No")</f>
        <v>Yes</v>
      </c>
      <c r="J19737" s="4">
        <f>EOMONTH(OnlineRetail[[#This Row],[InvoiceDate]],-1)+1</f>
        <v>40848</v>
      </c>
      <c r="K19737" s="6">
        <f>OnlineRetail[[#This Row],[Quantity]]*OnlineRetail[[#This Row],[UnitPrice]]</f>
        <v>15</v>
      </c>
      <c r="L19737" t="str">
        <f t="shared" si="308"/>
        <v>12486|Nov-2011</v>
      </c>
    </row>
    <row r="19738" spans="1:12">
      <c r="A19738">
        <v>551886</v>
      </c>
      <c r="B19738" t="s">
        <v>153</v>
      </c>
      <c r="C19738" t="s">
        <v>53</v>
      </c>
      <c r="D19738">
        <v>8</v>
      </c>
      <c r="E19738" s="1">
        <v>40872.806944444441</v>
      </c>
      <c r="F19738">
        <v>4.95</v>
      </c>
      <c r="G19738">
        <v>14127</v>
      </c>
      <c r="H19738" t="s">
        <v>10</v>
      </c>
      <c r="I19738" t="str">
        <f>IF(AND(LEFT(OnlineRetail[[#This Row],[InvoiceNo]],1)&lt;&gt;"C",OnlineRetail[[#This Row],[CustomerID]]&lt;&gt;""),"Yes","No")</f>
        <v>Yes</v>
      </c>
      <c r="J19738" s="4">
        <f>EOMONTH(OnlineRetail[[#This Row],[InvoiceDate]],-1)+1</f>
        <v>40848</v>
      </c>
      <c r="K19738" s="6">
        <f>OnlineRetail[[#This Row],[Quantity]]*OnlineRetail[[#This Row],[UnitPrice]]</f>
        <v>39.6</v>
      </c>
      <c r="L19738" t="str">
        <f t="shared" si="308"/>
        <v>14127|Nov-2011</v>
      </c>
    </row>
    <row r="19739" spans="1:12">
      <c r="A19739">
        <v>548523</v>
      </c>
      <c r="B19739" t="s">
        <v>210</v>
      </c>
      <c r="C19739" t="s">
        <v>12</v>
      </c>
      <c r="D19739">
        <v>6</v>
      </c>
      <c r="E19739" s="1">
        <v>40872.829861111109</v>
      </c>
      <c r="F19739">
        <v>2.5499999999999998</v>
      </c>
      <c r="G19739">
        <v>13694</v>
      </c>
      <c r="H19739" t="s">
        <v>10</v>
      </c>
      <c r="I19739" t="str">
        <f>IF(AND(LEFT(OnlineRetail[[#This Row],[InvoiceNo]],1)&lt;&gt;"C",OnlineRetail[[#This Row],[CustomerID]]&lt;&gt;""),"Yes","No")</f>
        <v>Yes</v>
      </c>
      <c r="J19739" s="4">
        <f>EOMONTH(OnlineRetail[[#This Row],[InvoiceDate]],-1)+1</f>
        <v>40848</v>
      </c>
      <c r="K19739" s="6">
        <f>OnlineRetail[[#This Row],[Quantity]]*OnlineRetail[[#This Row],[UnitPrice]]</f>
        <v>15.299999999999999</v>
      </c>
      <c r="L19739" t="str">
        <f t="shared" si="308"/>
        <v>13694|Nov-2011</v>
      </c>
    </row>
    <row r="19740" spans="1:12">
      <c r="A19740">
        <v>547694</v>
      </c>
      <c r="B19740" t="s">
        <v>98</v>
      </c>
      <c r="C19740" t="s">
        <v>19</v>
      </c>
      <c r="D19740">
        <v>17</v>
      </c>
      <c r="E19740" s="1">
        <v>40873.334722222222</v>
      </c>
      <c r="F19740">
        <v>2.1</v>
      </c>
      <c r="G19740">
        <v>12759</v>
      </c>
      <c r="H19740" t="s">
        <v>10</v>
      </c>
      <c r="I19740" t="str">
        <f>IF(AND(LEFT(OnlineRetail[[#This Row],[InvoiceNo]],1)&lt;&gt;"C",OnlineRetail[[#This Row],[CustomerID]]&lt;&gt;""),"Yes","No")</f>
        <v>Yes</v>
      </c>
      <c r="J19740" s="4">
        <f>EOMONTH(OnlineRetail[[#This Row],[InvoiceDate]],-1)+1</f>
        <v>40848</v>
      </c>
      <c r="K19740" s="6">
        <f>OnlineRetail[[#This Row],[Quantity]]*OnlineRetail[[#This Row],[UnitPrice]]</f>
        <v>35.700000000000003</v>
      </c>
      <c r="L19740" t="str">
        <f t="shared" si="308"/>
        <v>12759|Nov-2011</v>
      </c>
    </row>
    <row r="19741" spans="1:12">
      <c r="A19741">
        <v>543461</v>
      </c>
      <c r="B19741" t="s">
        <v>61</v>
      </c>
      <c r="C19741" t="s">
        <v>21</v>
      </c>
      <c r="D19741">
        <v>7</v>
      </c>
      <c r="E19741" s="1">
        <v>40873.344444444447</v>
      </c>
      <c r="F19741">
        <v>1.25</v>
      </c>
      <c r="G19741">
        <v>12737</v>
      </c>
      <c r="H19741" t="s">
        <v>10</v>
      </c>
      <c r="I19741" t="str">
        <f>IF(AND(LEFT(OnlineRetail[[#This Row],[InvoiceNo]],1)&lt;&gt;"C",OnlineRetail[[#This Row],[CustomerID]]&lt;&gt;""),"Yes","No")</f>
        <v>Yes</v>
      </c>
      <c r="J19741" s="4">
        <f>EOMONTH(OnlineRetail[[#This Row],[InvoiceDate]],-1)+1</f>
        <v>40848</v>
      </c>
      <c r="K19741" s="6">
        <f>OnlineRetail[[#This Row],[Quantity]]*OnlineRetail[[#This Row],[UnitPrice]]</f>
        <v>8.75</v>
      </c>
      <c r="L19741" t="str">
        <f t="shared" si="308"/>
        <v>12737|Nov-2011</v>
      </c>
    </row>
    <row r="19742" spans="1:12">
      <c r="A19742">
        <v>537877</v>
      </c>
      <c r="B19742" t="s">
        <v>113</v>
      </c>
      <c r="C19742" t="s">
        <v>29</v>
      </c>
      <c r="D19742">
        <v>1</v>
      </c>
      <c r="E19742" s="1">
        <v>40873.345833333333</v>
      </c>
      <c r="F19742">
        <v>1.25</v>
      </c>
      <c r="G19742">
        <v>12888</v>
      </c>
      <c r="H19742" t="s">
        <v>10</v>
      </c>
      <c r="I19742" t="str">
        <f>IF(AND(LEFT(OnlineRetail[[#This Row],[InvoiceNo]],1)&lt;&gt;"C",OnlineRetail[[#This Row],[CustomerID]]&lt;&gt;""),"Yes","No")</f>
        <v>Yes</v>
      </c>
      <c r="J19742" s="4">
        <f>EOMONTH(OnlineRetail[[#This Row],[InvoiceDate]],-1)+1</f>
        <v>40848</v>
      </c>
      <c r="K19742" s="6">
        <f>OnlineRetail[[#This Row],[Quantity]]*OnlineRetail[[#This Row],[UnitPrice]]</f>
        <v>1.25</v>
      </c>
      <c r="L19742" t="str">
        <f t="shared" si="308"/>
        <v>12888|Nov-2011</v>
      </c>
    </row>
    <row r="19743" spans="1:12">
      <c r="A19743">
        <v>539516</v>
      </c>
      <c r="B19743" t="s">
        <v>263</v>
      </c>
      <c r="C19743" t="s">
        <v>72</v>
      </c>
      <c r="D19743">
        <v>17</v>
      </c>
      <c r="E19743" s="1">
        <v>40873.349305555559</v>
      </c>
      <c r="F19743">
        <v>3.39</v>
      </c>
      <c r="G19743">
        <v>14092</v>
      </c>
      <c r="H19743" t="s">
        <v>10</v>
      </c>
      <c r="I19743" t="str">
        <f>IF(AND(LEFT(OnlineRetail[[#This Row],[InvoiceNo]],1)&lt;&gt;"C",OnlineRetail[[#This Row],[CustomerID]]&lt;&gt;""),"Yes","No")</f>
        <v>Yes</v>
      </c>
      <c r="J19743" s="4">
        <f>EOMONTH(OnlineRetail[[#This Row],[InvoiceDate]],-1)+1</f>
        <v>40848</v>
      </c>
      <c r="K19743" s="6">
        <f>OnlineRetail[[#This Row],[Quantity]]*OnlineRetail[[#This Row],[UnitPrice]]</f>
        <v>57.63</v>
      </c>
      <c r="L19743" t="str">
        <f t="shared" si="308"/>
        <v>14092|Nov-2011</v>
      </c>
    </row>
    <row r="19744" spans="1:12">
      <c r="A19744">
        <v>545975</v>
      </c>
      <c r="B19744" t="s">
        <v>164</v>
      </c>
      <c r="C19744" t="s">
        <v>48</v>
      </c>
      <c r="D19744">
        <v>24</v>
      </c>
      <c r="E19744" s="1">
        <v>40873.354861111111</v>
      </c>
      <c r="F19744">
        <v>7.95</v>
      </c>
      <c r="G19744">
        <v>12486</v>
      </c>
      <c r="H19744" t="s">
        <v>10</v>
      </c>
      <c r="I19744" t="str">
        <f>IF(AND(LEFT(OnlineRetail[[#This Row],[InvoiceNo]],1)&lt;&gt;"C",OnlineRetail[[#This Row],[CustomerID]]&lt;&gt;""),"Yes","No")</f>
        <v>Yes</v>
      </c>
      <c r="J19744" s="4">
        <f>EOMONTH(OnlineRetail[[#This Row],[InvoiceDate]],-1)+1</f>
        <v>40848</v>
      </c>
      <c r="K19744" s="6">
        <f>OnlineRetail[[#This Row],[Quantity]]*OnlineRetail[[#This Row],[UnitPrice]]</f>
        <v>190.8</v>
      </c>
      <c r="L19744" t="str">
        <f t="shared" si="308"/>
        <v>12486|Nov-2011</v>
      </c>
    </row>
    <row r="19745" spans="1:12">
      <c r="A19745">
        <v>551569</v>
      </c>
      <c r="B19745" t="s">
        <v>135</v>
      </c>
      <c r="C19745" t="s">
        <v>12</v>
      </c>
      <c r="D19745">
        <v>7</v>
      </c>
      <c r="E19745" s="1">
        <v>40873.35833333333</v>
      </c>
      <c r="F19745">
        <v>4.25</v>
      </c>
      <c r="G19745">
        <v>13775</v>
      </c>
      <c r="H19745" t="s">
        <v>70</v>
      </c>
      <c r="I19745" t="str">
        <f>IF(AND(LEFT(OnlineRetail[[#This Row],[InvoiceNo]],1)&lt;&gt;"C",OnlineRetail[[#This Row],[CustomerID]]&lt;&gt;""),"Yes","No")</f>
        <v>Yes</v>
      </c>
      <c r="J19745" s="4">
        <f>EOMONTH(OnlineRetail[[#This Row],[InvoiceDate]],-1)+1</f>
        <v>40848</v>
      </c>
      <c r="K19745" s="6">
        <f>OnlineRetail[[#This Row],[Quantity]]*OnlineRetail[[#This Row],[UnitPrice]]</f>
        <v>29.75</v>
      </c>
      <c r="L19745" t="str">
        <f t="shared" si="308"/>
        <v>13775|Nov-2011</v>
      </c>
    </row>
    <row r="19746" spans="1:12">
      <c r="A19746">
        <v>539457</v>
      </c>
      <c r="B19746" t="s">
        <v>84</v>
      </c>
      <c r="C19746" t="s">
        <v>62</v>
      </c>
      <c r="D19746">
        <v>8</v>
      </c>
      <c r="E19746" s="1">
        <v>40873.35833333333</v>
      </c>
      <c r="F19746">
        <v>4.95</v>
      </c>
      <c r="G19746">
        <v>13087</v>
      </c>
      <c r="H19746" t="s">
        <v>10</v>
      </c>
      <c r="I19746" t="str">
        <f>IF(AND(LEFT(OnlineRetail[[#This Row],[InvoiceNo]],1)&lt;&gt;"C",OnlineRetail[[#This Row],[CustomerID]]&lt;&gt;""),"Yes","No")</f>
        <v>Yes</v>
      </c>
      <c r="J19746" s="4">
        <f>EOMONTH(OnlineRetail[[#This Row],[InvoiceDate]],-1)+1</f>
        <v>40848</v>
      </c>
      <c r="K19746" s="6">
        <f>OnlineRetail[[#This Row],[Quantity]]*OnlineRetail[[#This Row],[UnitPrice]]</f>
        <v>39.6</v>
      </c>
      <c r="L19746" t="str">
        <f t="shared" si="308"/>
        <v>13087|Nov-2011</v>
      </c>
    </row>
    <row r="19747" spans="1:12">
      <c r="A19747">
        <v>540234</v>
      </c>
      <c r="B19747" t="s">
        <v>265</v>
      </c>
      <c r="C19747" t="s">
        <v>53</v>
      </c>
      <c r="D19747">
        <v>3</v>
      </c>
      <c r="E19747" s="1">
        <v>40873.370138888888</v>
      </c>
      <c r="F19747">
        <v>2.1</v>
      </c>
      <c r="G19747">
        <v>12872</v>
      </c>
      <c r="H19747" t="s">
        <v>10</v>
      </c>
      <c r="I19747" t="str">
        <f>IF(AND(LEFT(OnlineRetail[[#This Row],[InvoiceNo]],1)&lt;&gt;"C",OnlineRetail[[#This Row],[CustomerID]]&lt;&gt;""),"Yes","No")</f>
        <v>Yes</v>
      </c>
      <c r="J19747" s="4">
        <f>EOMONTH(OnlineRetail[[#This Row],[InvoiceDate]],-1)+1</f>
        <v>40848</v>
      </c>
      <c r="K19747" s="6">
        <f>OnlineRetail[[#This Row],[Quantity]]*OnlineRetail[[#This Row],[UnitPrice]]</f>
        <v>6.3000000000000007</v>
      </c>
      <c r="L19747" t="str">
        <f t="shared" si="308"/>
        <v>12872|Nov-2011</v>
      </c>
    </row>
    <row r="19748" spans="1:12">
      <c r="A19748">
        <v>544743</v>
      </c>
      <c r="B19748" t="s">
        <v>63</v>
      </c>
      <c r="C19748" t="s">
        <v>33</v>
      </c>
      <c r="D19748">
        <v>22</v>
      </c>
      <c r="E19748" s="1">
        <v>40873.373611111107</v>
      </c>
      <c r="F19748">
        <v>7.95</v>
      </c>
      <c r="G19748">
        <v>14322</v>
      </c>
      <c r="H19748" t="s">
        <v>10</v>
      </c>
      <c r="I19748" t="str">
        <f>IF(AND(LEFT(OnlineRetail[[#This Row],[InvoiceNo]],1)&lt;&gt;"C",OnlineRetail[[#This Row],[CustomerID]]&lt;&gt;""),"Yes","No")</f>
        <v>Yes</v>
      </c>
      <c r="J19748" s="4">
        <f>EOMONTH(OnlineRetail[[#This Row],[InvoiceDate]],-1)+1</f>
        <v>40848</v>
      </c>
      <c r="K19748" s="6">
        <f>OnlineRetail[[#This Row],[Quantity]]*OnlineRetail[[#This Row],[UnitPrice]]</f>
        <v>174.9</v>
      </c>
      <c r="L19748" t="str">
        <f t="shared" si="308"/>
        <v>14322|Nov-2011</v>
      </c>
    </row>
    <row r="19749" spans="1:12">
      <c r="A19749">
        <v>551745</v>
      </c>
      <c r="B19749" t="s">
        <v>234</v>
      </c>
      <c r="C19749" t="s">
        <v>12</v>
      </c>
      <c r="D19749">
        <v>16</v>
      </c>
      <c r="E19749" s="1">
        <v>40873.379166666673</v>
      </c>
      <c r="F19749">
        <v>4.95</v>
      </c>
      <c r="G19749">
        <v>14004</v>
      </c>
      <c r="H19749" t="s">
        <v>10</v>
      </c>
      <c r="I19749" t="str">
        <f>IF(AND(LEFT(OnlineRetail[[#This Row],[InvoiceNo]],1)&lt;&gt;"C",OnlineRetail[[#This Row],[CustomerID]]&lt;&gt;""),"Yes","No")</f>
        <v>Yes</v>
      </c>
      <c r="J19749" s="4">
        <f>EOMONTH(OnlineRetail[[#This Row],[InvoiceDate]],-1)+1</f>
        <v>40848</v>
      </c>
      <c r="K19749" s="6">
        <f>OnlineRetail[[#This Row],[Quantity]]*OnlineRetail[[#This Row],[UnitPrice]]</f>
        <v>79.2</v>
      </c>
      <c r="L19749" t="str">
        <f t="shared" si="308"/>
        <v>14004|Nov-2011</v>
      </c>
    </row>
    <row r="19750" spans="1:12">
      <c r="A19750">
        <v>544996</v>
      </c>
      <c r="B19750" t="s">
        <v>206</v>
      </c>
      <c r="C19750" t="s">
        <v>14</v>
      </c>
      <c r="D19750">
        <v>8</v>
      </c>
      <c r="E19750" s="1">
        <v>40873.381249999999</v>
      </c>
      <c r="F19750">
        <v>5.95</v>
      </c>
      <c r="G19750">
        <v>12558</v>
      </c>
      <c r="H19750" t="s">
        <v>10</v>
      </c>
      <c r="I19750" t="str">
        <f>IF(AND(LEFT(OnlineRetail[[#This Row],[InvoiceNo]],1)&lt;&gt;"C",OnlineRetail[[#This Row],[CustomerID]]&lt;&gt;""),"Yes","No")</f>
        <v>Yes</v>
      </c>
      <c r="J19750" s="4">
        <f>EOMONTH(OnlineRetail[[#This Row],[InvoiceDate]],-1)+1</f>
        <v>40848</v>
      </c>
      <c r="K19750" s="6">
        <f>OnlineRetail[[#This Row],[Quantity]]*OnlineRetail[[#This Row],[UnitPrice]]</f>
        <v>47.6</v>
      </c>
      <c r="L19750" t="str">
        <f t="shared" si="308"/>
        <v>12558|Nov-2011</v>
      </c>
    </row>
    <row r="19751" spans="1:12">
      <c r="A19751">
        <v>536790</v>
      </c>
      <c r="B19751" t="s">
        <v>297</v>
      </c>
      <c r="C19751" t="s">
        <v>39</v>
      </c>
      <c r="D19751">
        <v>14</v>
      </c>
      <c r="E19751" s="1">
        <v>40873.381249999999</v>
      </c>
      <c r="F19751">
        <v>4.95</v>
      </c>
      <c r="G19751">
        <v>13529</v>
      </c>
      <c r="H19751" t="s">
        <v>36</v>
      </c>
      <c r="I19751" t="str">
        <f>IF(AND(LEFT(OnlineRetail[[#This Row],[InvoiceNo]],1)&lt;&gt;"C",OnlineRetail[[#This Row],[CustomerID]]&lt;&gt;""),"Yes","No")</f>
        <v>Yes</v>
      </c>
      <c r="J19751" s="4">
        <f>EOMONTH(OnlineRetail[[#This Row],[InvoiceDate]],-1)+1</f>
        <v>40848</v>
      </c>
      <c r="K19751" s="6">
        <f>OnlineRetail[[#This Row],[Quantity]]*OnlineRetail[[#This Row],[UnitPrice]]</f>
        <v>69.3</v>
      </c>
      <c r="L19751" t="str">
        <f t="shared" si="308"/>
        <v>13529|Nov-2011</v>
      </c>
    </row>
    <row r="19752" spans="1:12">
      <c r="A19752">
        <v>546116</v>
      </c>
      <c r="B19752" t="s">
        <v>200</v>
      </c>
      <c r="C19752" t="s">
        <v>42</v>
      </c>
      <c r="D19752">
        <v>11</v>
      </c>
      <c r="E19752" s="1">
        <v>40873.381944444453</v>
      </c>
      <c r="F19752">
        <v>9.9499999999999993</v>
      </c>
      <c r="G19752">
        <v>12632</v>
      </c>
      <c r="H19752" t="s">
        <v>10</v>
      </c>
      <c r="I19752" t="str">
        <f>IF(AND(LEFT(OnlineRetail[[#This Row],[InvoiceNo]],1)&lt;&gt;"C",OnlineRetail[[#This Row],[CustomerID]]&lt;&gt;""),"Yes","No")</f>
        <v>Yes</v>
      </c>
      <c r="J19752" s="4">
        <f>EOMONTH(OnlineRetail[[#This Row],[InvoiceDate]],-1)+1</f>
        <v>40848</v>
      </c>
      <c r="K19752" s="6">
        <f>OnlineRetail[[#This Row],[Quantity]]*OnlineRetail[[#This Row],[UnitPrice]]</f>
        <v>109.44999999999999</v>
      </c>
      <c r="L19752" t="str">
        <f t="shared" si="308"/>
        <v>12632|Nov-2011</v>
      </c>
    </row>
    <row r="19753" spans="1:12">
      <c r="A19753">
        <v>554374</v>
      </c>
      <c r="B19753" t="s">
        <v>283</v>
      </c>
      <c r="C19753" t="s">
        <v>16</v>
      </c>
      <c r="D19753">
        <v>13</v>
      </c>
      <c r="E19753" s="1">
        <v>40873.382638888892</v>
      </c>
      <c r="F19753">
        <v>4.95</v>
      </c>
      <c r="G19753">
        <v>13277</v>
      </c>
      <c r="H19753" t="s">
        <v>10</v>
      </c>
      <c r="I19753" t="str">
        <f>IF(AND(LEFT(OnlineRetail[[#This Row],[InvoiceNo]],1)&lt;&gt;"C",OnlineRetail[[#This Row],[CustomerID]]&lt;&gt;""),"Yes","No")</f>
        <v>Yes</v>
      </c>
      <c r="J19753" s="4">
        <f>EOMONTH(OnlineRetail[[#This Row],[InvoiceDate]],-1)+1</f>
        <v>40848</v>
      </c>
      <c r="K19753" s="6">
        <f>OnlineRetail[[#This Row],[Quantity]]*OnlineRetail[[#This Row],[UnitPrice]]</f>
        <v>64.350000000000009</v>
      </c>
      <c r="L19753" t="str">
        <f t="shared" si="308"/>
        <v>13277|Nov-2011</v>
      </c>
    </row>
    <row r="19754" spans="1:12">
      <c r="A19754">
        <v>542630</v>
      </c>
      <c r="B19754" t="s">
        <v>245</v>
      </c>
      <c r="C19754" t="s">
        <v>40</v>
      </c>
      <c r="D19754">
        <v>6</v>
      </c>
      <c r="E19754" s="1">
        <v>40873.397916666669</v>
      </c>
      <c r="F19754">
        <v>2.1</v>
      </c>
      <c r="G19754">
        <v>12856</v>
      </c>
      <c r="H19754" t="s">
        <v>31</v>
      </c>
      <c r="I19754" t="str">
        <f>IF(AND(LEFT(OnlineRetail[[#This Row],[InvoiceNo]],1)&lt;&gt;"C",OnlineRetail[[#This Row],[CustomerID]]&lt;&gt;""),"Yes","No")</f>
        <v>Yes</v>
      </c>
      <c r="J19754" s="4">
        <f>EOMONTH(OnlineRetail[[#This Row],[InvoiceDate]],-1)+1</f>
        <v>40848</v>
      </c>
      <c r="K19754" s="6">
        <f>OnlineRetail[[#This Row],[Quantity]]*OnlineRetail[[#This Row],[UnitPrice]]</f>
        <v>12.600000000000001</v>
      </c>
      <c r="L19754" t="str">
        <f t="shared" si="308"/>
        <v>12856|Nov-2011</v>
      </c>
    </row>
    <row r="19755" spans="1:12">
      <c r="A19755">
        <v>546737</v>
      </c>
      <c r="B19755" t="s">
        <v>176</v>
      </c>
      <c r="C19755" t="s">
        <v>24</v>
      </c>
      <c r="D19755">
        <v>6</v>
      </c>
      <c r="E19755" s="1">
        <v>40873.398611111108</v>
      </c>
      <c r="F19755">
        <v>2.1</v>
      </c>
      <c r="G19755">
        <v>14077</v>
      </c>
      <c r="H19755" t="s">
        <v>10</v>
      </c>
      <c r="I19755" t="str">
        <f>IF(AND(LEFT(OnlineRetail[[#This Row],[InvoiceNo]],1)&lt;&gt;"C",OnlineRetail[[#This Row],[CustomerID]]&lt;&gt;""),"Yes","No")</f>
        <v>Yes</v>
      </c>
      <c r="J19755" s="4">
        <f>EOMONTH(OnlineRetail[[#This Row],[InvoiceDate]],-1)+1</f>
        <v>40848</v>
      </c>
      <c r="K19755" s="6">
        <f>OnlineRetail[[#This Row],[Quantity]]*OnlineRetail[[#This Row],[UnitPrice]]</f>
        <v>12.600000000000001</v>
      </c>
      <c r="L19755" t="str">
        <f t="shared" si="308"/>
        <v>14077|Nov-2011</v>
      </c>
    </row>
    <row r="19756" spans="1:12">
      <c r="A19756">
        <v>540444</v>
      </c>
      <c r="B19756" t="s">
        <v>135</v>
      </c>
      <c r="C19756" t="s">
        <v>62</v>
      </c>
      <c r="D19756">
        <v>15</v>
      </c>
      <c r="E19756" s="1">
        <v>40873.40347222222</v>
      </c>
      <c r="F19756">
        <v>5.95</v>
      </c>
      <c r="G19756">
        <v>14208</v>
      </c>
      <c r="H19756" t="s">
        <v>31</v>
      </c>
      <c r="I19756" t="str">
        <f>IF(AND(LEFT(OnlineRetail[[#This Row],[InvoiceNo]],1)&lt;&gt;"C",OnlineRetail[[#This Row],[CustomerID]]&lt;&gt;""),"Yes","No")</f>
        <v>Yes</v>
      </c>
      <c r="J19756" s="4">
        <f>EOMONTH(OnlineRetail[[#This Row],[InvoiceDate]],-1)+1</f>
        <v>40848</v>
      </c>
      <c r="K19756" s="6">
        <f>OnlineRetail[[#This Row],[Quantity]]*OnlineRetail[[#This Row],[UnitPrice]]</f>
        <v>89.25</v>
      </c>
      <c r="L19756" t="str">
        <f t="shared" si="308"/>
        <v>14208|Nov-2011</v>
      </c>
    </row>
    <row r="19757" spans="1:12">
      <c r="A19757">
        <v>545438</v>
      </c>
      <c r="B19757" t="s">
        <v>146</v>
      </c>
      <c r="C19757" t="s">
        <v>33</v>
      </c>
      <c r="D19757">
        <v>17</v>
      </c>
      <c r="E19757" s="1">
        <v>40873.43472222222</v>
      </c>
      <c r="F19757">
        <v>3.39</v>
      </c>
      <c r="G19757">
        <v>14219</v>
      </c>
      <c r="H19757" t="s">
        <v>10</v>
      </c>
      <c r="I19757" t="str">
        <f>IF(AND(LEFT(OnlineRetail[[#This Row],[InvoiceNo]],1)&lt;&gt;"C",OnlineRetail[[#This Row],[CustomerID]]&lt;&gt;""),"Yes","No")</f>
        <v>Yes</v>
      </c>
      <c r="J19757" s="4">
        <f>EOMONTH(OnlineRetail[[#This Row],[InvoiceDate]],-1)+1</f>
        <v>40848</v>
      </c>
      <c r="K19757" s="6">
        <f>OnlineRetail[[#This Row],[Quantity]]*OnlineRetail[[#This Row],[UnitPrice]]</f>
        <v>57.63</v>
      </c>
      <c r="L19757" t="str">
        <f t="shared" si="308"/>
        <v>14219|Nov-2011</v>
      </c>
    </row>
    <row r="19758" spans="1:12">
      <c r="A19758">
        <v>551495</v>
      </c>
      <c r="B19758" t="s">
        <v>146</v>
      </c>
      <c r="C19758" t="s">
        <v>24</v>
      </c>
      <c r="D19758">
        <v>20</v>
      </c>
      <c r="E19758" s="1">
        <v>40873.43472222222</v>
      </c>
      <c r="F19758">
        <v>1.25</v>
      </c>
      <c r="G19758">
        <v>13344</v>
      </c>
      <c r="H19758" t="s">
        <v>70</v>
      </c>
      <c r="I19758" t="str">
        <f>IF(AND(LEFT(OnlineRetail[[#This Row],[InvoiceNo]],1)&lt;&gt;"C",OnlineRetail[[#This Row],[CustomerID]]&lt;&gt;""),"Yes","No")</f>
        <v>Yes</v>
      </c>
      <c r="J19758" s="4">
        <f>EOMONTH(OnlineRetail[[#This Row],[InvoiceDate]],-1)+1</f>
        <v>40848</v>
      </c>
      <c r="K19758" s="6">
        <f>OnlineRetail[[#This Row],[Quantity]]*OnlineRetail[[#This Row],[UnitPrice]]</f>
        <v>25</v>
      </c>
      <c r="L19758" t="str">
        <f t="shared" si="308"/>
        <v>13344|Nov-2011</v>
      </c>
    </row>
    <row r="19759" spans="1:12">
      <c r="A19759">
        <v>537231</v>
      </c>
      <c r="B19759" t="s">
        <v>222</v>
      </c>
      <c r="C19759" t="s">
        <v>62</v>
      </c>
      <c r="D19759">
        <v>19</v>
      </c>
      <c r="E19759" s="1">
        <v>40873.435416666667</v>
      </c>
      <c r="F19759">
        <v>5.95</v>
      </c>
      <c r="G19759">
        <v>13644</v>
      </c>
      <c r="H19759" t="s">
        <v>10</v>
      </c>
      <c r="I19759" t="str">
        <f>IF(AND(LEFT(OnlineRetail[[#This Row],[InvoiceNo]],1)&lt;&gt;"C",OnlineRetail[[#This Row],[CustomerID]]&lt;&gt;""),"Yes","No")</f>
        <v>Yes</v>
      </c>
      <c r="J19759" s="4">
        <f>EOMONTH(OnlineRetail[[#This Row],[InvoiceDate]],-1)+1</f>
        <v>40848</v>
      </c>
      <c r="K19759" s="6">
        <f>OnlineRetail[[#This Row],[Quantity]]*OnlineRetail[[#This Row],[UnitPrice]]</f>
        <v>113.05</v>
      </c>
      <c r="L19759" t="str">
        <f t="shared" si="308"/>
        <v>13644|Nov-2011</v>
      </c>
    </row>
    <row r="19760" spans="1:12">
      <c r="A19760">
        <v>554404</v>
      </c>
      <c r="B19760" t="s">
        <v>270</v>
      </c>
      <c r="C19760" t="s">
        <v>40</v>
      </c>
      <c r="D19760">
        <v>9</v>
      </c>
      <c r="E19760" s="1">
        <v>40873.4375</v>
      </c>
      <c r="F19760">
        <v>3.39</v>
      </c>
      <c r="G19760">
        <v>12844</v>
      </c>
      <c r="H19760" t="s">
        <v>10</v>
      </c>
      <c r="I19760" t="str">
        <f>IF(AND(LEFT(OnlineRetail[[#This Row],[InvoiceNo]],1)&lt;&gt;"C",OnlineRetail[[#This Row],[CustomerID]]&lt;&gt;""),"Yes","No")</f>
        <v>Yes</v>
      </c>
      <c r="J19760" s="4">
        <f>EOMONTH(OnlineRetail[[#This Row],[InvoiceDate]],-1)+1</f>
        <v>40848</v>
      </c>
      <c r="K19760" s="6">
        <f>OnlineRetail[[#This Row],[Quantity]]*OnlineRetail[[#This Row],[UnitPrice]]</f>
        <v>30.51</v>
      </c>
      <c r="L19760" t="str">
        <f t="shared" si="308"/>
        <v>12844|Nov-2011</v>
      </c>
    </row>
    <row r="19761" spans="1:12">
      <c r="A19761">
        <v>549810</v>
      </c>
      <c r="B19761" t="s">
        <v>256</v>
      </c>
      <c r="C19761" t="s">
        <v>46</v>
      </c>
      <c r="D19761">
        <v>8</v>
      </c>
      <c r="E19761" s="1">
        <v>40873.441666666673</v>
      </c>
      <c r="F19761">
        <v>7.95</v>
      </c>
      <c r="G19761">
        <v>13034</v>
      </c>
      <c r="H19761" t="s">
        <v>10</v>
      </c>
      <c r="I19761" t="str">
        <f>IF(AND(LEFT(OnlineRetail[[#This Row],[InvoiceNo]],1)&lt;&gt;"C",OnlineRetail[[#This Row],[CustomerID]]&lt;&gt;""),"Yes","No")</f>
        <v>Yes</v>
      </c>
      <c r="J19761" s="4">
        <f>EOMONTH(OnlineRetail[[#This Row],[InvoiceDate]],-1)+1</f>
        <v>40848</v>
      </c>
      <c r="K19761" s="6">
        <f>OnlineRetail[[#This Row],[Quantity]]*OnlineRetail[[#This Row],[UnitPrice]]</f>
        <v>63.6</v>
      </c>
      <c r="L19761" t="str">
        <f t="shared" si="308"/>
        <v>13034|Nov-2011</v>
      </c>
    </row>
    <row r="19762" spans="1:12">
      <c r="A19762">
        <v>543803</v>
      </c>
      <c r="B19762" t="s">
        <v>182</v>
      </c>
      <c r="C19762" t="s">
        <v>9</v>
      </c>
      <c r="D19762">
        <v>19</v>
      </c>
      <c r="E19762" s="1">
        <v>40873.445138888892</v>
      </c>
      <c r="F19762">
        <v>3.39</v>
      </c>
      <c r="G19762">
        <v>13962</v>
      </c>
      <c r="H19762" t="s">
        <v>10</v>
      </c>
      <c r="I19762" t="str">
        <f>IF(AND(LEFT(OnlineRetail[[#This Row],[InvoiceNo]],1)&lt;&gt;"C",OnlineRetail[[#This Row],[CustomerID]]&lt;&gt;""),"Yes","No")</f>
        <v>Yes</v>
      </c>
      <c r="J19762" s="4">
        <f>EOMONTH(OnlineRetail[[#This Row],[InvoiceDate]],-1)+1</f>
        <v>40848</v>
      </c>
      <c r="K19762" s="6">
        <f>OnlineRetail[[#This Row],[Quantity]]*OnlineRetail[[#This Row],[UnitPrice]]</f>
        <v>64.41</v>
      </c>
      <c r="L19762" t="str">
        <f t="shared" si="308"/>
        <v>13962|Nov-2011</v>
      </c>
    </row>
    <row r="19763" spans="1:12">
      <c r="A19763">
        <v>556010</v>
      </c>
      <c r="B19763" t="s">
        <v>179</v>
      </c>
      <c r="C19763" t="s">
        <v>62</v>
      </c>
      <c r="D19763">
        <v>15</v>
      </c>
      <c r="E19763" s="1">
        <v>40873.450694444437</v>
      </c>
      <c r="F19763">
        <v>9.9499999999999993</v>
      </c>
      <c r="G19763">
        <v>12664</v>
      </c>
      <c r="H19763" t="s">
        <v>10</v>
      </c>
      <c r="I19763" t="str">
        <f>IF(AND(LEFT(OnlineRetail[[#This Row],[InvoiceNo]],1)&lt;&gt;"C",OnlineRetail[[#This Row],[CustomerID]]&lt;&gt;""),"Yes","No")</f>
        <v>Yes</v>
      </c>
      <c r="J19763" s="4">
        <f>EOMONTH(OnlineRetail[[#This Row],[InvoiceDate]],-1)+1</f>
        <v>40848</v>
      </c>
      <c r="K19763" s="6">
        <f>OnlineRetail[[#This Row],[Quantity]]*OnlineRetail[[#This Row],[UnitPrice]]</f>
        <v>149.25</v>
      </c>
      <c r="L19763" t="str">
        <f t="shared" si="308"/>
        <v>12664|Nov-2011</v>
      </c>
    </row>
    <row r="19764" spans="1:12">
      <c r="A19764">
        <v>555951</v>
      </c>
      <c r="B19764" t="s">
        <v>143</v>
      </c>
      <c r="C19764" t="s">
        <v>48</v>
      </c>
      <c r="D19764">
        <v>19</v>
      </c>
      <c r="E19764" s="1">
        <v>40873.458333333343</v>
      </c>
      <c r="F19764">
        <v>7.95</v>
      </c>
      <c r="G19764">
        <v>13720</v>
      </c>
      <c r="H19764" t="s">
        <v>10</v>
      </c>
      <c r="I19764" t="str">
        <f>IF(AND(LEFT(OnlineRetail[[#This Row],[InvoiceNo]],1)&lt;&gt;"C",OnlineRetail[[#This Row],[CustomerID]]&lt;&gt;""),"Yes","No")</f>
        <v>Yes</v>
      </c>
      <c r="J19764" s="4">
        <f>EOMONTH(OnlineRetail[[#This Row],[InvoiceDate]],-1)+1</f>
        <v>40848</v>
      </c>
      <c r="K19764" s="6">
        <f>OnlineRetail[[#This Row],[Quantity]]*OnlineRetail[[#This Row],[UnitPrice]]</f>
        <v>151.05000000000001</v>
      </c>
      <c r="L19764" t="str">
        <f t="shared" si="308"/>
        <v>13720|Nov-2011</v>
      </c>
    </row>
    <row r="19765" spans="1:12" hidden="1">
      <c r="A19765">
        <v>546216</v>
      </c>
      <c r="B19765" t="s">
        <v>254</v>
      </c>
      <c r="C19765" t="s">
        <v>12</v>
      </c>
      <c r="D19765">
        <v>12</v>
      </c>
      <c r="E19765" s="1">
        <v>40873.46597222222</v>
      </c>
      <c r="F19765">
        <v>7.95</v>
      </c>
      <c r="H19765" t="s">
        <v>10</v>
      </c>
      <c r="I19765" t="str">
        <f>IF(AND(LEFT(OnlineRetail[[#This Row],[InvoiceNo]],1)&lt;&gt;"C",OnlineRetail[[#This Row],[CustomerID]]&lt;&gt;""),"Yes","No")</f>
        <v>No</v>
      </c>
      <c r="J19765" s="4">
        <f>EOMONTH(OnlineRetail[[#This Row],[InvoiceDate]],-1)+1</f>
        <v>40848</v>
      </c>
      <c r="K19765" s="6">
        <f>OnlineRetail[[#This Row],[Quantity]]*OnlineRetail[[#This Row],[UnitPrice]]</f>
        <v>95.4</v>
      </c>
      <c r="L19765" t="str">
        <f t="shared" si="308"/>
        <v/>
      </c>
    </row>
    <row r="19766" spans="1:12">
      <c r="A19766">
        <v>543263</v>
      </c>
      <c r="B19766" t="s">
        <v>18</v>
      </c>
      <c r="C19766" t="s">
        <v>9</v>
      </c>
      <c r="D19766">
        <v>20</v>
      </c>
      <c r="E19766" s="1">
        <v>40873.474999999999</v>
      </c>
      <c r="F19766">
        <v>2.1</v>
      </c>
      <c r="G19766">
        <v>14272</v>
      </c>
      <c r="H19766" t="s">
        <v>70</v>
      </c>
      <c r="I19766" t="str">
        <f>IF(AND(LEFT(OnlineRetail[[#This Row],[InvoiceNo]],1)&lt;&gt;"C",OnlineRetail[[#This Row],[CustomerID]]&lt;&gt;""),"Yes","No")</f>
        <v>Yes</v>
      </c>
      <c r="J19766" s="4">
        <f>EOMONTH(OnlineRetail[[#This Row],[InvoiceDate]],-1)+1</f>
        <v>40848</v>
      </c>
      <c r="K19766" s="6">
        <f>OnlineRetail[[#This Row],[Quantity]]*OnlineRetail[[#This Row],[UnitPrice]]</f>
        <v>42</v>
      </c>
      <c r="L19766" t="str">
        <f t="shared" si="308"/>
        <v>14272|Nov-2011</v>
      </c>
    </row>
    <row r="19767" spans="1:12">
      <c r="A19767">
        <v>543802</v>
      </c>
      <c r="B19767" t="s">
        <v>157</v>
      </c>
      <c r="C19767" t="s">
        <v>29</v>
      </c>
      <c r="D19767">
        <v>18</v>
      </c>
      <c r="E19767" s="1">
        <v>40873.475694444453</v>
      </c>
      <c r="F19767">
        <v>1.25</v>
      </c>
      <c r="G19767">
        <v>13173</v>
      </c>
      <c r="H19767" t="s">
        <v>10</v>
      </c>
      <c r="I19767" t="str">
        <f>IF(AND(LEFT(OnlineRetail[[#This Row],[InvoiceNo]],1)&lt;&gt;"C",OnlineRetail[[#This Row],[CustomerID]]&lt;&gt;""),"Yes","No")</f>
        <v>Yes</v>
      </c>
      <c r="J19767" s="4">
        <f>EOMONTH(OnlineRetail[[#This Row],[InvoiceDate]],-1)+1</f>
        <v>40848</v>
      </c>
      <c r="K19767" s="6">
        <f>OnlineRetail[[#This Row],[Quantity]]*OnlineRetail[[#This Row],[UnitPrice]]</f>
        <v>22.5</v>
      </c>
      <c r="L19767" t="str">
        <f t="shared" si="308"/>
        <v>13173|Nov-2011</v>
      </c>
    </row>
    <row r="19768" spans="1:12">
      <c r="A19768">
        <v>550547</v>
      </c>
      <c r="B19768" t="s">
        <v>184</v>
      </c>
      <c r="C19768" t="s">
        <v>16</v>
      </c>
      <c r="D19768">
        <v>14</v>
      </c>
      <c r="E19768" s="1">
        <v>40873.479861111111</v>
      </c>
      <c r="F19768">
        <v>2.1</v>
      </c>
      <c r="G19768">
        <v>13705</v>
      </c>
      <c r="H19768" t="s">
        <v>10</v>
      </c>
      <c r="I19768" t="str">
        <f>IF(AND(LEFT(OnlineRetail[[#This Row],[InvoiceNo]],1)&lt;&gt;"C",OnlineRetail[[#This Row],[CustomerID]]&lt;&gt;""),"Yes","No")</f>
        <v>Yes</v>
      </c>
      <c r="J19768" s="4">
        <f>EOMONTH(OnlineRetail[[#This Row],[InvoiceDate]],-1)+1</f>
        <v>40848</v>
      </c>
      <c r="K19768" s="6">
        <f>OnlineRetail[[#This Row],[Quantity]]*OnlineRetail[[#This Row],[UnitPrice]]</f>
        <v>29.400000000000002</v>
      </c>
      <c r="L19768" t="str">
        <f t="shared" si="308"/>
        <v>13705|Nov-2011</v>
      </c>
    </row>
    <row r="19769" spans="1:12">
      <c r="A19769">
        <v>552784</v>
      </c>
      <c r="B19769" t="s">
        <v>67</v>
      </c>
      <c r="C19769" t="s">
        <v>24</v>
      </c>
      <c r="D19769">
        <v>1</v>
      </c>
      <c r="E19769" s="1">
        <v>40873.484722222223</v>
      </c>
      <c r="F19769">
        <v>9.9499999999999993</v>
      </c>
      <c r="G19769">
        <v>12847</v>
      </c>
      <c r="H19769" t="s">
        <v>10</v>
      </c>
      <c r="I19769" t="str">
        <f>IF(AND(LEFT(OnlineRetail[[#This Row],[InvoiceNo]],1)&lt;&gt;"C",OnlineRetail[[#This Row],[CustomerID]]&lt;&gt;""),"Yes","No")</f>
        <v>Yes</v>
      </c>
      <c r="J19769" s="4">
        <f>EOMONTH(OnlineRetail[[#This Row],[InvoiceDate]],-1)+1</f>
        <v>40848</v>
      </c>
      <c r="K19769" s="6">
        <f>OnlineRetail[[#This Row],[Quantity]]*OnlineRetail[[#This Row],[UnitPrice]]</f>
        <v>9.9499999999999993</v>
      </c>
      <c r="L19769" t="str">
        <f t="shared" si="308"/>
        <v>12847|Nov-2011</v>
      </c>
    </row>
    <row r="19770" spans="1:12">
      <c r="A19770">
        <v>550951</v>
      </c>
      <c r="B19770" t="s">
        <v>131</v>
      </c>
      <c r="C19770" t="s">
        <v>42</v>
      </c>
      <c r="D19770">
        <v>22</v>
      </c>
      <c r="E19770" s="1">
        <v>40873.486111111109</v>
      </c>
      <c r="F19770">
        <v>5.95</v>
      </c>
      <c r="G19770">
        <v>12900</v>
      </c>
      <c r="H19770" t="s">
        <v>17</v>
      </c>
      <c r="I19770" t="str">
        <f>IF(AND(LEFT(OnlineRetail[[#This Row],[InvoiceNo]],1)&lt;&gt;"C",OnlineRetail[[#This Row],[CustomerID]]&lt;&gt;""),"Yes","No")</f>
        <v>Yes</v>
      </c>
      <c r="J19770" s="4">
        <f>EOMONTH(OnlineRetail[[#This Row],[InvoiceDate]],-1)+1</f>
        <v>40848</v>
      </c>
      <c r="K19770" s="6">
        <f>OnlineRetail[[#This Row],[Quantity]]*OnlineRetail[[#This Row],[UnitPrice]]</f>
        <v>130.9</v>
      </c>
      <c r="L19770" t="str">
        <f t="shared" si="308"/>
        <v>12900|Nov-2011</v>
      </c>
    </row>
    <row r="19771" spans="1:12">
      <c r="A19771">
        <v>537809</v>
      </c>
      <c r="B19771" t="s">
        <v>243</v>
      </c>
      <c r="C19771" t="s">
        <v>72</v>
      </c>
      <c r="D19771">
        <v>6</v>
      </c>
      <c r="E19771" s="1">
        <v>40873.486111111109</v>
      </c>
      <c r="F19771">
        <v>5.95</v>
      </c>
      <c r="G19771">
        <v>12511</v>
      </c>
      <c r="H19771" t="s">
        <v>10</v>
      </c>
      <c r="I19771" t="str">
        <f>IF(AND(LEFT(OnlineRetail[[#This Row],[InvoiceNo]],1)&lt;&gt;"C",OnlineRetail[[#This Row],[CustomerID]]&lt;&gt;""),"Yes","No")</f>
        <v>Yes</v>
      </c>
      <c r="J19771" s="4">
        <f>EOMONTH(OnlineRetail[[#This Row],[InvoiceDate]],-1)+1</f>
        <v>40848</v>
      </c>
      <c r="K19771" s="6">
        <f>OnlineRetail[[#This Row],[Quantity]]*OnlineRetail[[#This Row],[UnitPrice]]</f>
        <v>35.700000000000003</v>
      </c>
      <c r="L19771" t="str">
        <f t="shared" si="308"/>
        <v>12511|Nov-2011</v>
      </c>
    </row>
    <row r="19772" spans="1:12">
      <c r="A19772">
        <v>543302</v>
      </c>
      <c r="B19772" t="s">
        <v>275</v>
      </c>
      <c r="C19772" t="s">
        <v>40</v>
      </c>
      <c r="D19772">
        <v>14</v>
      </c>
      <c r="E19772" s="1">
        <v>40873.488888888889</v>
      </c>
      <c r="F19772">
        <v>2.5499999999999998</v>
      </c>
      <c r="G19772">
        <v>13087</v>
      </c>
      <c r="H19772" t="s">
        <v>22</v>
      </c>
      <c r="I19772" t="str">
        <f>IF(AND(LEFT(OnlineRetail[[#This Row],[InvoiceNo]],1)&lt;&gt;"C",OnlineRetail[[#This Row],[CustomerID]]&lt;&gt;""),"Yes","No")</f>
        <v>Yes</v>
      </c>
      <c r="J19772" s="4">
        <f>EOMONTH(OnlineRetail[[#This Row],[InvoiceDate]],-1)+1</f>
        <v>40848</v>
      </c>
      <c r="K19772" s="6">
        <f>OnlineRetail[[#This Row],[Quantity]]*OnlineRetail[[#This Row],[UnitPrice]]</f>
        <v>35.699999999999996</v>
      </c>
      <c r="L19772" t="str">
        <f t="shared" si="308"/>
        <v>13087|Nov-2011</v>
      </c>
    </row>
    <row r="19773" spans="1:12">
      <c r="A19773">
        <v>538858</v>
      </c>
      <c r="B19773" t="s">
        <v>299</v>
      </c>
      <c r="C19773" t="s">
        <v>27</v>
      </c>
      <c r="D19773">
        <v>21</v>
      </c>
      <c r="E19773" s="1">
        <v>40873.504166666673</v>
      </c>
      <c r="F19773">
        <v>4.25</v>
      </c>
      <c r="G19773">
        <v>14297</v>
      </c>
      <c r="H19773" t="s">
        <v>10</v>
      </c>
      <c r="I19773" t="str">
        <f>IF(AND(LEFT(OnlineRetail[[#This Row],[InvoiceNo]],1)&lt;&gt;"C",OnlineRetail[[#This Row],[CustomerID]]&lt;&gt;""),"Yes","No")</f>
        <v>Yes</v>
      </c>
      <c r="J19773" s="4">
        <f>EOMONTH(OnlineRetail[[#This Row],[InvoiceDate]],-1)+1</f>
        <v>40848</v>
      </c>
      <c r="K19773" s="6">
        <f>OnlineRetail[[#This Row],[Quantity]]*OnlineRetail[[#This Row],[UnitPrice]]</f>
        <v>89.25</v>
      </c>
      <c r="L19773" t="str">
        <f t="shared" si="308"/>
        <v>14297|Nov-2011</v>
      </c>
    </row>
    <row r="19774" spans="1:12">
      <c r="A19774">
        <v>552849</v>
      </c>
      <c r="B19774" t="s">
        <v>242</v>
      </c>
      <c r="C19774" t="s">
        <v>21</v>
      </c>
      <c r="D19774">
        <v>21</v>
      </c>
      <c r="E19774" s="1">
        <v>40873.504861111112</v>
      </c>
      <c r="F19774">
        <v>1.65</v>
      </c>
      <c r="G19774">
        <v>13036</v>
      </c>
      <c r="H19774" t="s">
        <v>10</v>
      </c>
      <c r="I19774" t="str">
        <f>IF(AND(LEFT(OnlineRetail[[#This Row],[InvoiceNo]],1)&lt;&gt;"C",OnlineRetail[[#This Row],[CustomerID]]&lt;&gt;""),"Yes","No")</f>
        <v>Yes</v>
      </c>
      <c r="J19774" s="4">
        <f>EOMONTH(OnlineRetail[[#This Row],[InvoiceDate]],-1)+1</f>
        <v>40848</v>
      </c>
      <c r="K19774" s="6">
        <f>OnlineRetail[[#This Row],[Quantity]]*OnlineRetail[[#This Row],[UnitPrice]]</f>
        <v>34.65</v>
      </c>
      <c r="L19774" t="str">
        <f t="shared" si="308"/>
        <v>13036|Nov-2011</v>
      </c>
    </row>
    <row r="19775" spans="1:12">
      <c r="A19775">
        <v>543984</v>
      </c>
      <c r="B19775" t="s">
        <v>280</v>
      </c>
      <c r="C19775" t="s">
        <v>83</v>
      </c>
      <c r="D19775">
        <v>4</v>
      </c>
      <c r="E19775" s="1">
        <v>40873.504861111112</v>
      </c>
      <c r="F19775">
        <v>4.25</v>
      </c>
      <c r="G19775">
        <v>14020</v>
      </c>
      <c r="H19775" t="s">
        <v>10</v>
      </c>
      <c r="I19775" t="str">
        <f>IF(AND(LEFT(OnlineRetail[[#This Row],[InvoiceNo]],1)&lt;&gt;"C",OnlineRetail[[#This Row],[CustomerID]]&lt;&gt;""),"Yes","No")</f>
        <v>Yes</v>
      </c>
      <c r="J19775" s="4">
        <f>EOMONTH(OnlineRetail[[#This Row],[InvoiceDate]],-1)+1</f>
        <v>40848</v>
      </c>
      <c r="K19775" s="6">
        <f>OnlineRetail[[#This Row],[Quantity]]*OnlineRetail[[#This Row],[UnitPrice]]</f>
        <v>17</v>
      </c>
      <c r="L19775" t="str">
        <f t="shared" si="308"/>
        <v>14020|Nov-2011</v>
      </c>
    </row>
    <row r="19776" spans="1:12">
      <c r="A19776">
        <v>538194</v>
      </c>
      <c r="B19776" t="s">
        <v>98</v>
      </c>
      <c r="C19776" t="s">
        <v>48</v>
      </c>
      <c r="D19776">
        <v>24</v>
      </c>
      <c r="E19776" s="1">
        <v>40873.512499999997</v>
      </c>
      <c r="F19776">
        <v>0.85</v>
      </c>
      <c r="G19776">
        <v>12987</v>
      </c>
      <c r="H19776" t="s">
        <v>10</v>
      </c>
      <c r="I19776" t="str">
        <f>IF(AND(LEFT(OnlineRetail[[#This Row],[InvoiceNo]],1)&lt;&gt;"C",OnlineRetail[[#This Row],[CustomerID]]&lt;&gt;""),"Yes","No")</f>
        <v>Yes</v>
      </c>
      <c r="J19776" s="4">
        <f>EOMONTH(OnlineRetail[[#This Row],[InvoiceDate]],-1)+1</f>
        <v>40848</v>
      </c>
      <c r="K19776" s="6">
        <f>OnlineRetail[[#This Row],[Quantity]]*OnlineRetail[[#This Row],[UnitPrice]]</f>
        <v>20.399999999999999</v>
      </c>
      <c r="L19776" t="str">
        <f t="shared" si="308"/>
        <v>12987|Nov-2011</v>
      </c>
    </row>
    <row r="19777" spans="1:12">
      <c r="A19777">
        <v>551723</v>
      </c>
      <c r="B19777" t="s">
        <v>189</v>
      </c>
      <c r="C19777" t="s">
        <v>46</v>
      </c>
      <c r="D19777">
        <v>13</v>
      </c>
      <c r="E19777" s="1">
        <v>40873.513888888891</v>
      </c>
      <c r="F19777">
        <v>0.85</v>
      </c>
      <c r="G19777">
        <v>13641</v>
      </c>
      <c r="H19777" t="s">
        <v>10</v>
      </c>
      <c r="I19777" t="str">
        <f>IF(AND(LEFT(OnlineRetail[[#This Row],[InvoiceNo]],1)&lt;&gt;"C",OnlineRetail[[#This Row],[CustomerID]]&lt;&gt;""),"Yes","No")</f>
        <v>Yes</v>
      </c>
      <c r="J19777" s="4">
        <f>EOMONTH(OnlineRetail[[#This Row],[InvoiceDate]],-1)+1</f>
        <v>40848</v>
      </c>
      <c r="K19777" s="6">
        <f>OnlineRetail[[#This Row],[Quantity]]*OnlineRetail[[#This Row],[UnitPrice]]</f>
        <v>11.049999999999999</v>
      </c>
      <c r="L19777" t="str">
        <f t="shared" si="308"/>
        <v>13641|Nov-2011</v>
      </c>
    </row>
    <row r="19778" spans="1:12">
      <c r="A19778">
        <v>545866</v>
      </c>
      <c r="B19778" t="s">
        <v>262</v>
      </c>
      <c r="C19778" t="s">
        <v>14</v>
      </c>
      <c r="D19778">
        <v>2</v>
      </c>
      <c r="E19778" s="1">
        <v>40873.525000000001</v>
      </c>
      <c r="F19778">
        <v>5.95</v>
      </c>
      <c r="G19778">
        <v>12429</v>
      </c>
      <c r="H19778" t="s">
        <v>10</v>
      </c>
      <c r="I19778" t="str">
        <f>IF(AND(LEFT(OnlineRetail[[#This Row],[InvoiceNo]],1)&lt;&gt;"C",OnlineRetail[[#This Row],[CustomerID]]&lt;&gt;""),"Yes","No")</f>
        <v>Yes</v>
      </c>
      <c r="J19778" s="4">
        <f>EOMONTH(OnlineRetail[[#This Row],[InvoiceDate]],-1)+1</f>
        <v>40848</v>
      </c>
      <c r="K19778" s="6">
        <f>OnlineRetail[[#This Row],[Quantity]]*OnlineRetail[[#This Row],[UnitPrice]]</f>
        <v>11.9</v>
      </c>
      <c r="L19778" t="str">
        <f t="shared" ref="L19778:L19841" si="309">IF(I19778="Yes",G19778&amp;"|"&amp;TEXT(J19778,"mmm-yyyy"),"")</f>
        <v>12429|Nov-2011</v>
      </c>
    </row>
    <row r="19779" spans="1:12">
      <c r="A19779">
        <v>553409</v>
      </c>
      <c r="B19779" t="s">
        <v>71</v>
      </c>
      <c r="C19779" t="s">
        <v>62</v>
      </c>
      <c r="D19779">
        <v>3</v>
      </c>
      <c r="E19779" s="1">
        <v>40873.567361111112</v>
      </c>
      <c r="F19779">
        <v>2.5499999999999998</v>
      </c>
      <c r="G19779">
        <v>12756</v>
      </c>
      <c r="H19779" t="s">
        <v>10</v>
      </c>
      <c r="I19779" t="str">
        <f>IF(AND(LEFT(OnlineRetail[[#This Row],[InvoiceNo]],1)&lt;&gt;"C",OnlineRetail[[#This Row],[CustomerID]]&lt;&gt;""),"Yes","No")</f>
        <v>Yes</v>
      </c>
      <c r="J19779" s="4">
        <f>EOMONTH(OnlineRetail[[#This Row],[InvoiceDate]],-1)+1</f>
        <v>40848</v>
      </c>
      <c r="K19779" s="6">
        <f>OnlineRetail[[#This Row],[Quantity]]*OnlineRetail[[#This Row],[UnitPrice]]</f>
        <v>7.6499999999999995</v>
      </c>
      <c r="L19779" t="str">
        <f t="shared" si="309"/>
        <v>12756|Nov-2011</v>
      </c>
    </row>
    <row r="19780" spans="1:12">
      <c r="A19780">
        <v>538785</v>
      </c>
      <c r="B19780" t="s">
        <v>175</v>
      </c>
      <c r="C19780" t="s">
        <v>40</v>
      </c>
      <c r="D19780">
        <v>12</v>
      </c>
      <c r="E19780" s="1">
        <v>40873.574999999997</v>
      </c>
      <c r="F19780">
        <v>0.85</v>
      </c>
      <c r="G19780">
        <v>13142</v>
      </c>
      <c r="H19780" t="s">
        <v>10</v>
      </c>
      <c r="I19780" t="str">
        <f>IF(AND(LEFT(OnlineRetail[[#This Row],[InvoiceNo]],1)&lt;&gt;"C",OnlineRetail[[#This Row],[CustomerID]]&lt;&gt;""),"Yes","No")</f>
        <v>Yes</v>
      </c>
      <c r="J19780" s="4">
        <f>EOMONTH(OnlineRetail[[#This Row],[InvoiceDate]],-1)+1</f>
        <v>40848</v>
      </c>
      <c r="K19780" s="6">
        <f>OnlineRetail[[#This Row],[Quantity]]*OnlineRetail[[#This Row],[UnitPrice]]</f>
        <v>10.199999999999999</v>
      </c>
      <c r="L19780" t="str">
        <f t="shared" si="309"/>
        <v>13142|Nov-2011</v>
      </c>
    </row>
    <row r="19781" spans="1:12">
      <c r="A19781">
        <v>549489</v>
      </c>
      <c r="B19781" t="s">
        <v>80</v>
      </c>
      <c r="C19781" t="s">
        <v>46</v>
      </c>
      <c r="D19781">
        <v>19</v>
      </c>
      <c r="E19781" s="1">
        <v>40873.57708333333</v>
      </c>
      <c r="F19781">
        <v>2.1</v>
      </c>
      <c r="G19781">
        <v>14248</v>
      </c>
      <c r="H19781" t="s">
        <v>10</v>
      </c>
      <c r="I19781" t="str">
        <f>IF(AND(LEFT(OnlineRetail[[#This Row],[InvoiceNo]],1)&lt;&gt;"C",OnlineRetail[[#This Row],[CustomerID]]&lt;&gt;""),"Yes","No")</f>
        <v>Yes</v>
      </c>
      <c r="J19781" s="4">
        <f>EOMONTH(OnlineRetail[[#This Row],[InvoiceDate]],-1)+1</f>
        <v>40848</v>
      </c>
      <c r="K19781" s="6">
        <f>OnlineRetail[[#This Row],[Quantity]]*OnlineRetail[[#This Row],[UnitPrice]]</f>
        <v>39.9</v>
      </c>
      <c r="L19781" t="str">
        <f t="shared" si="309"/>
        <v>14248|Nov-2011</v>
      </c>
    </row>
    <row r="19782" spans="1:12">
      <c r="A19782">
        <v>541823</v>
      </c>
      <c r="B19782" t="s">
        <v>56</v>
      </c>
      <c r="C19782" t="s">
        <v>72</v>
      </c>
      <c r="D19782">
        <v>5</v>
      </c>
      <c r="E19782" s="1">
        <v>40873.577777777777</v>
      </c>
      <c r="F19782">
        <v>3.39</v>
      </c>
      <c r="G19782">
        <v>13337</v>
      </c>
      <c r="H19782" t="s">
        <v>10</v>
      </c>
      <c r="I19782" t="str">
        <f>IF(AND(LEFT(OnlineRetail[[#This Row],[InvoiceNo]],1)&lt;&gt;"C",OnlineRetail[[#This Row],[CustomerID]]&lt;&gt;""),"Yes","No")</f>
        <v>Yes</v>
      </c>
      <c r="J19782" s="4">
        <f>EOMONTH(OnlineRetail[[#This Row],[InvoiceDate]],-1)+1</f>
        <v>40848</v>
      </c>
      <c r="K19782" s="6">
        <f>OnlineRetail[[#This Row],[Quantity]]*OnlineRetail[[#This Row],[UnitPrice]]</f>
        <v>16.95</v>
      </c>
      <c r="L19782" t="str">
        <f t="shared" si="309"/>
        <v>13337|Nov-2011</v>
      </c>
    </row>
    <row r="19783" spans="1:12">
      <c r="A19783">
        <v>551124</v>
      </c>
      <c r="B19783" t="s">
        <v>297</v>
      </c>
      <c r="C19783" t="s">
        <v>39</v>
      </c>
      <c r="D19783">
        <v>1</v>
      </c>
      <c r="E19783" s="1">
        <v>40873.579861111109</v>
      </c>
      <c r="F19783">
        <v>4.25</v>
      </c>
      <c r="G19783">
        <v>12573</v>
      </c>
      <c r="H19783" t="s">
        <v>10</v>
      </c>
      <c r="I19783" t="str">
        <f>IF(AND(LEFT(OnlineRetail[[#This Row],[InvoiceNo]],1)&lt;&gt;"C",OnlineRetail[[#This Row],[CustomerID]]&lt;&gt;""),"Yes","No")</f>
        <v>Yes</v>
      </c>
      <c r="J19783" s="4">
        <f>EOMONTH(OnlineRetail[[#This Row],[InvoiceDate]],-1)+1</f>
        <v>40848</v>
      </c>
      <c r="K19783" s="6">
        <f>OnlineRetail[[#This Row],[Quantity]]*OnlineRetail[[#This Row],[UnitPrice]]</f>
        <v>4.25</v>
      </c>
      <c r="L19783" t="str">
        <f t="shared" si="309"/>
        <v>12573|Nov-2011</v>
      </c>
    </row>
    <row r="19784" spans="1:12">
      <c r="A19784">
        <v>548897</v>
      </c>
      <c r="B19784" t="s">
        <v>279</v>
      </c>
      <c r="C19784" t="s">
        <v>42</v>
      </c>
      <c r="D19784">
        <v>11</v>
      </c>
      <c r="E19784" s="1">
        <v>40873.59652777778</v>
      </c>
      <c r="F19784">
        <v>4.95</v>
      </c>
      <c r="G19784">
        <v>13897</v>
      </c>
      <c r="H19784" t="s">
        <v>10</v>
      </c>
      <c r="I19784" t="str">
        <f>IF(AND(LEFT(OnlineRetail[[#This Row],[InvoiceNo]],1)&lt;&gt;"C",OnlineRetail[[#This Row],[CustomerID]]&lt;&gt;""),"Yes","No")</f>
        <v>Yes</v>
      </c>
      <c r="J19784" s="4">
        <f>EOMONTH(OnlineRetail[[#This Row],[InvoiceDate]],-1)+1</f>
        <v>40848</v>
      </c>
      <c r="K19784" s="6">
        <f>OnlineRetail[[#This Row],[Quantity]]*OnlineRetail[[#This Row],[UnitPrice]]</f>
        <v>54.45</v>
      </c>
      <c r="L19784" t="str">
        <f t="shared" si="309"/>
        <v>13897|Nov-2011</v>
      </c>
    </row>
    <row r="19785" spans="1:12">
      <c r="A19785">
        <v>539845</v>
      </c>
      <c r="B19785" t="s">
        <v>117</v>
      </c>
      <c r="C19785" t="s">
        <v>29</v>
      </c>
      <c r="D19785">
        <v>20</v>
      </c>
      <c r="E19785" s="1">
        <v>40873.613194444442</v>
      </c>
      <c r="F19785">
        <v>1.65</v>
      </c>
      <c r="G19785">
        <v>13344</v>
      </c>
      <c r="H19785" t="s">
        <v>10</v>
      </c>
      <c r="I19785" t="str">
        <f>IF(AND(LEFT(OnlineRetail[[#This Row],[InvoiceNo]],1)&lt;&gt;"C",OnlineRetail[[#This Row],[CustomerID]]&lt;&gt;""),"Yes","No")</f>
        <v>Yes</v>
      </c>
      <c r="J19785" s="4">
        <f>EOMONTH(OnlineRetail[[#This Row],[InvoiceDate]],-1)+1</f>
        <v>40848</v>
      </c>
      <c r="K19785" s="6">
        <f>OnlineRetail[[#This Row],[Quantity]]*OnlineRetail[[#This Row],[UnitPrice]]</f>
        <v>33</v>
      </c>
      <c r="L19785" t="str">
        <f t="shared" si="309"/>
        <v>13344|Nov-2011</v>
      </c>
    </row>
    <row r="19786" spans="1:12">
      <c r="A19786">
        <v>546776</v>
      </c>
      <c r="B19786" t="s">
        <v>105</v>
      </c>
      <c r="C19786" t="s">
        <v>21</v>
      </c>
      <c r="D19786">
        <v>14</v>
      </c>
      <c r="E19786" s="1">
        <v>40873.628472222219</v>
      </c>
      <c r="F19786">
        <v>0.85</v>
      </c>
      <c r="G19786">
        <v>12820</v>
      </c>
      <c r="H19786" t="s">
        <v>10</v>
      </c>
      <c r="I19786" t="str">
        <f>IF(AND(LEFT(OnlineRetail[[#This Row],[InvoiceNo]],1)&lt;&gt;"C",OnlineRetail[[#This Row],[CustomerID]]&lt;&gt;""),"Yes","No")</f>
        <v>Yes</v>
      </c>
      <c r="J19786" s="4">
        <f>EOMONTH(OnlineRetail[[#This Row],[InvoiceDate]],-1)+1</f>
        <v>40848</v>
      </c>
      <c r="K19786" s="6">
        <f>OnlineRetail[[#This Row],[Quantity]]*OnlineRetail[[#This Row],[UnitPrice]]</f>
        <v>11.9</v>
      </c>
      <c r="L19786" t="str">
        <f t="shared" si="309"/>
        <v>12820|Nov-2011</v>
      </c>
    </row>
    <row r="19787" spans="1:12">
      <c r="A19787">
        <v>551422</v>
      </c>
      <c r="B19787" t="s">
        <v>115</v>
      </c>
      <c r="C19787" t="s">
        <v>27</v>
      </c>
      <c r="D19787">
        <v>14</v>
      </c>
      <c r="E19787" s="1">
        <v>40873.64166666667</v>
      </c>
      <c r="F19787">
        <v>7.95</v>
      </c>
      <c r="G19787">
        <v>12712</v>
      </c>
      <c r="H19787" t="s">
        <v>10</v>
      </c>
      <c r="I19787" t="str">
        <f>IF(AND(LEFT(OnlineRetail[[#This Row],[InvoiceNo]],1)&lt;&gt;"C",OnlineRetail[[#This Row],[CustomerID]]&lt;&gt;""),"Yes","No")</f>
        <v>Yes</v>
      </c>
      <c r="J19787" s="4">
        <f>EOMONTH(OnlineRetail[[#This Row],[InvoiceDate]],-1)+1</f>
        <v>40848</v>
      </c>
      <c r="K19787" s="6">
        <f>OnlineRetail[[#This Row],[Quantity]]*OnlineRetail[[#This Row],[UnitPrice]]</f>
        <v>111.3</v>
      </c>
      <c r="L19787" t="str">
        <f t="shared" si="309"/>
        <v>12712|Nov-2011</v>
      </c>
    </row>
    <row r="19788" spans="1:12">
      <c r="A19788">
        <v>545751</v>
      </c>
      <c r="B19788" t="s">
        <v>206</v>
      </c>
      <c r="C19788" t="s">
        <v>24</v>
      </c>
      <c r="D19788">
        <v>12</v>
      </c>
      <c r="E19788" s="1">
        <v>40873.659722222219</v>
      </c>
      <c r="F19788">
        <v>9.9499999999999993</v>
      </c>
      <c r="G19788">
        <v>13233</v>
      </c>
      <c r="H19788" t="s">
        <v>10</v>
      </c>
      <c r="I19788" t="str">
        <f>IF(AND(LEFT(OnlineRetail[[#This Row],[InvoiceNo]],1)&lt;&gt;"C",OnlineRetail[[#This Row],[CustomerID]]&lt;&gt;""),"Yes","No")</f>
        <v>Yes</v>
      </c>
      <c r="J19788" s="4">
        <f>EOMONTH(OnlineRetail[[#This Row],[InvoiceDate]],-1)+1</f>
        <v>40848</v>
      </c>
      <c r="K19788" s="6">
        <f>OnlineRetail[[#This Row],[Quantity]]*OnlineRetail[[#This Row],[UnitPrice]]</f>
        <v>119.39999999999999</v>
      </c>
      <c r="L19788" t="str">
        <f t="shared" si="309"/>
        <v>13233|Nov-2011</v>
      </c>
    </row>
    <row r="19789" spans="1:12">
      <c r="A19789">
        <v>544088</v>
      </c>
      <c r="B19789" t="s">
        <v>249</v>
      </c>
      <c r="C19789" t="s">
        <v>39</v>
      </c>
      <c r="D19789">
        <v>18</v>
      </c>
      <c r="E19789" s="1">
        <v>40873.661111111112</v>
      </c>
      <c r="F19789">
        <v>4.95</v>
      </c>
      <c r="G19789">
        <v>14260</v>
      </c>
      <c r="H19789" t="s">
        <v>22</v>
      </c>
      <c r="I19789" t="str">
        <f>IF(AND(LEFT(OnlineRetail[[#This Row],[InvoiceNo]],1)&lt;&gt;"C",OnlineRetail[[#This Row],[CustomerID]]&lt;&gt;""),"Yes","No")</f>
        <v>Yes</v>
      </c>
      <c r="J19789" s="4">
        <f>EOMONTH(OnlineRetail[[#This Row],[InvoiceDate]],-1)+1</f>
        <v>40848</v>
      </c>
      <c r="K19789" s="6">
        <f>OnlineRetail[[#This Row],[Quantity]]*OnlineRetail[[#This Row],[UnitPrice]]</f>
        <v>89.100000000000009</v>
      </c>
      <c r="L19789" t="str">
        <f t="shared" si="309"/>
        <v>14260|Nov-2011</v>
      </c>
    </row>
    <row r="19790" spans="1:12">
      <c r="A19790">
        <v>556349</v>
      </c>
      <c r="B19790" t="s">
        <v>96</v>
      </c>
      <c r="C19790" t="s">
        <v>21</v>
      </c>
      <c r="D19790">
        <v>13</v>
      </c>
      <c r="E19790" s="1">
        <v>40873.670138888891</v>
      </c>
      <c r="F19790">
        <v>1.65</v>
      </c>
      <c r="G19790">
        <v>13840</v>
      </c>
      <c r="H19790" t="s">
        <v>10</v>
      </c>
      <c r="I19790" t="str">
        <f>IF(AND(LEFT(OnlineRetail[[#This Row],[InvoiceNo]],1)&lt;&gt;"C",OnlineRetail[[#This Row],[CustomerID]]&lt;&gt;""),"Yes","No")</f>
        <v>Yes</v>
      </c>
      <c r="J19790" s="4">
        <f>EOMONTH(OnlineRetail[[#This Row],[InvoiceDate]],-1)+1</f>
        <v>40848</v>
      </c>
      <c r="K19790" s="6">
        <f>OnlineRetail[[#This Row],[Quantity]]*OnlineRetail[[#This Row],[UnitPrice]]</f>
        <v>21.45</v>
      </c>
      <c r="L19790" t="str">
        <f t="shared" si="309"/>
        <v>13840|Nov-2011</v>
      </c>
    </row>
    <row r="19791" spans="1:12">
      <c r="A19791">
        <v>538292</v>
      </c>
      <c r="B19791" t="s">
        <v>84</v>
      </c>
      <c r="C19791" t="s">
        <v>53</v>
      </c>
      <c r="D19791">
        <v>17</v>
      </c>
      <c r="E19791" s="1">
        <v>40873.676388888889</v>
      </c>
      <c r="F19791">
        <v>9.9499999999999993</v>
      </c>
      <c r="G19791">
        <v>13664</v>
      </c>
      <c r="H19791" t="s">
        <v>22</v>
      </c>
      <c r="I19791" t="str">
        <f>IF(AND(LEFT(OnlineRetail[[#This Row],[InvoiceNo]],1)&lt;&gt;"C",OnlineRetail[[#This Row],[CustomerID]]&lt;&gt;""),"Yes","No")</f>
        <v>Yes</v>
      </c>
      <c r="J19791" s="4">
        <f>EOMONTH(OnlineRetail[[#This Row],[InvoiceDate]],-1)+1</f>
        <v>40848</v>
      </c>
      <c r="K19791" s="6">
        <f>OnlineRetail[[#This Row],[Quantity]]*OnlineRetail[[#This Row],[UnitPrice]]</f>
        <v>169.14999999999998</v>
      </c>
      <c r="L19791" t="str">
        <f t="shared" si="309"/>
        <v>13664|Nov-2011</v>
      </c>
    </row>
    <row r="19792" spans="1:12">
      <c r="A19792">
        <v>548755</v>
      </c>
      <c r="B19792" t="s">
        <v>296</v>
      </c>
      <c r="C19792" t="s">
        <v>16</v>
      </c>
      <c r="D19792">
        <v>8</v>
      </c>
      <c r="E19792" s="1">
        <v>40873.677777777782</v>
      </c>
      <c r="F19792">
        <v>1.65</v>
      </c>
      <c r="G19792">
        <v>13618</v>
      </c>
      <c r="H19792" t="s">
        <v>10</v>
      </c>
      <c r="I19792" t="str">
        <f>IF(AND(LEFT(OnlineRetail[[#This Row],[InvoiceNo]],1)&lt;&gt;"C",OnlineRetail[[#This Row],[CustomerID]]&lt;&gt;""),"Yes","No")</f>
        <v>Yes</v>
      </c>
      <c r="J19792" s="4">
        <f>EOMONTH(OnlineRetail[[#This Row],[InvoiceDate]],-1)+1</f>
        <v>40848</v>
      </c>
      <c r="K19792" s="6">
        <f>OnlineRetail[[#This Row],[Quantity]]*OnlineRetail[[#This Row],[UnitPrice]]</f>
        <v>13.2</v>
      </c>
      <c r="L19792" t="str">
        <f t="shared" si="309"/>
        <v>13618|Nov-2011</v>
      </c>
    </row>
    <row r="19793" spans="1:12">
      <c r="A19793">
        <v>547441</v>
      </c>
      <c r="B19793" t="s">
        <v>263</v>
      </c>
      <c r="C19793" t="s">
        <v>39</v>
      </c>
      <c r="D19793">
        <v>8</v>
      </c>
      <c r="E19793" s="1">
        <v>40873.686805555553</v>
      </c>
      <c r="F19793">
        <v>2.5499999999999998</v>
      </c>
      <c r="G19793">
        <v>12678</v>
      </c>
      <c r="H19793" t="s">
        <v>10</v>
      </c>
      <c r="I19793" t="str">
        <f>IF(AND(LEFT(OnlineRetail[[#This Row],[InvoiceNo]],1)&lt;&gt;"C",OnlineRetail[[#This Row],[CustomerID]]&lt;&gt;""),"Yes","No")</f>
        <v>Yes</v>
      </c>
      <c r="J19793" s="4">
        <f>EOMONTH(OnlineRetail[[#This Row],[InvoiceDate]],-1)+1</f>
        <v>40848</v>
      </c>
      <c r="K19793" s="6">
        <f>OnlineRetail[[#This Row],[Quantity]]*OnlineRetail[[#This Row],[UnitPrice]]</f>
        <v>20.399999999999999</v>
      </c>
      <c r="L19793" t="str">
        <f t="shared" si="309"/>
        <v>12678|Nov-2011</v>
      </c>
    </row>
    <row r="19794" spans="1:12">
      <c r="A19794">
        <v>545110</v>
      </c>
      <c r="B19794" t="s">
        <v>130</v>
      </c>
      <c r="C19794" t="s">
        <v>62</v>
      </c>
      <c r="D19794">
        <v>3</v>
      </c>
      <c r="E19794" s="1">
        <v>40873.693749999999</v>
      </c>
      <c r="F19794">
        <v>5.95</v>
      </c>
      <c r="G19794">
        <v>14094</v>
      </c>
      <c r="H19794" t="s">
        <v>22</v>
      </c>
      <c r="I19794" t="str">
        <f>IF(AND(LEFT(OnlineRetail[[#This Row],[InvoiceNo]],1)&lt;&gt;"C",OnlineRetail[[#This Row],[CustomerID]]&lt;&gt;""),"Yes","No")</f>
        <v>Yes</v>
      </c>
      <c r="J19794" s="4">
        <f>EOMONTH(OnlineRetail[[#This Row],[InvoiceDate]],-1)+1</f>
        <v>40848</v>
      </c>
      <c r="K19794" s="6">
        <f>OnlineRetail[[#This Row],[Quantity]]*OnlineRetail[[#This Row],[UnitPrice]]</f>
        <v>17.850000000000001</v>
      </c>
      <c r="L19794" t="str">
        <f t="shared" si="309"/>
        <v>14094|Nov-2011</v>
      </c>
    </row>
    <row r="19795" spans="1:12">
      <c r="A19795">
        <v>545892</v>
      </c>
      <c r="B19795" t="s">
        <v>144</v>
      </c>
      <c r="C19795" t="s">
        <v>83</v>
      </c>
      <c r="D19795">
        <v>11</v>
      </c>
      <c r="E19795" s="1">
        <v>40873.697916666657</v>
      </c>
      <c r="F19795">
        <v>2.5499999999999998</v>
      </c>
      <c r="G19795">
        <v>12736</v>
      </c>
      <c r="H19795" t="s">
        <v>10</v>
      </c>
      <c r="I19795" t="str">
        <f>IF(AND(LEFT(OnlineRetail[[#This Row],[InvoiceNo]],1)&lt;&gt;"C",OnlineRetail[[#This Row],[CustomerID]]&lt;&gt;""),"Yes","No")</f>
        <v>Yes</v>
      </c>
      <c r="J19795" s="4">
        <f>EOMONTH(OnlineRetail[[#This Row],[InvoiceDate]],-1)+1</f>
        <v>40848</v>
      </c>
      <c r="K19795" s="6">
        <f>OnlineRetail[[#This Row],[Quantity]]*OnlineRetail[[#This Row],[UnitPrice]]</f>
        <v>28.049999999999997</v>
      </c>
      <c r="L19795" t="str">
        <f t="shared" si="309"/>
        <v>12736|Nov-2011</v>
      </c>
    </row>
    <row r="19796" spans="1:12">
      <c r="A19796">
        <v>550436</v>
      </c>
      <c r="B19796" t="s">
        <v>120</v>
      </c>
      <c r="C19796" t="s">
        <v>16</v>
      </c>
      <c r="D19796">
        <v>15</v>
      </c>
      <c r="E19796" s="1">
        <v>40873.702777777777</v>
      </c>
      <c r="F19796">
        <v>4.25</v>
      </c>
      <c r="G19796">
        <v>12359</v>
      </c>
      <c r="H19796" t="s">
        <v>36</v>
      </c>
      <c r="I19796" t="str">
        <f>IF(AND(LEFT(OnlineRetail[[#This Row],[InvoiceNo]],1)&lt;&gt;"C",OnlineRetail[[#This Row],[CustomerID]]&lt;&gt;""),"Yes","No")</f>
        <v>Yes</v>
      </c>
      <c r="J19796" s="4">
        <f>EOMONTH(OnlineRetail[[#This Row],[InvoiceDate]],-1)+1</f>
        <v>40848</v>
      </c>
      <c r="K19796" s="6">
        <f>OnlineRetail[[#This Row],[Quantity]]*OnlineRetail[[#This Row],[UnitPrice]]</f>
        <v>63.75</v>
      </c>
      <c r="L19796" t="str">
        <f t="shared" si="309"/>
        <v>12359|Nov-2011</v>
      </c>
    </row>
    <row r="19797" spans="1:12">
      <c r="A19797">
        <v>548972</v>
      </c>
      <c r="B19797" t="s">
        <v>106</v>
      </c>
      <c r="C19797" t="s">
        <v>24</v>
      </c>
      <c r="D19797">
        <v>10</v>
      </c>
      <c r="E19797" s="1">
        <v>40873.708333333343</v>
      </c>
      <c r="F19797">
        <v>4.95</v>
      </c>
      <c r="G19797">
        <v>13426</v>
      </c>
      <c r="H19797" t="s">
        <v>10</v>
      </c>
      <c r="I19797" t="str">
        <f>IF(AND(LEFT(OnlineRetail[[#This Row],[InvoiceNo]],1)&lt;&gt;"C",OnlineRetail[[#This Row],[CustomerID]]&lt;&gt;""),"Yes","No")</f>
        <v>Yes</v>
      </c>
      <c r="J19797" s="4">
        <f>EOMONTH(OnlineRetail[[#This Row],[InvoiceDate]],-1)+1</f>
        <v>40848</v>
      </c>
      <c r="K19797" s="6">
        <f>OnlineRetail[[#This Row],[Quantity]]*OnlineRetail[[#This Row],[UnitPrice]]</f>
        <v>49.5</v>
      </c>
      <c r="L19797" t="str">
        <f t="shared" si="309"/>
        <v>13426|Nov-2011</v>
      </c>
    </row>
    <row r="19798" spans="1:12">
      <c r="A19798">
        <v>553437</v>
      </c>
      <c r="B19798" t="s">
        <v>276</v>
      </c>
      <c r="C19798" t="s">
        <v>33</v>
      </c>
      <c r="D19798">
        <v>14</v>
      </c>
      <c r="E19798" s="1">
        <v>40873.715277777781</v>
      </c>
      <c r="F19798">
        <v>4.25</v>
      </c>
      <c r="G19798">
        <v>13428</v>
      </c>
      <c r="H19798" t="s">
        <v>10</v>
      </c>
      <c r="I19798" t="str">
        <f>IF(AND(LEFT(OnlineRetail[[#This Row],[InvoiceNo]],1)&lt;&gt;"C",OnlineRetail[[#This Row],[CustomerID]]&lt;&gt;""),"Yes","No")</f>
        <v>Yes</v>
      </c>
      <c r="J19798" s="4">
        <f>EOMONTH(OnlineRetail[[#This Row],[InvoiceDate]],-1)+1</f>
        <v>40848</v>
      </c>
      <c r="K19798" s="6">
        <f>OnlineRetail[[#This Row],[Quantity]]*OnlineRetail[[#This Row],[UnitPrice]]</f>
        <v>59.5</v>
      </c>
      <c r="L19798" t="str">
        <f t="shared" si="309"/>
        <v>13428|Nov-2011</v>
      </c>
    </row>
    <row r="19799" spans="1:12">
      <c r="A19799">
        <v>552418</v>
      </c>
      <c r="B19799" t="s">
        <v>45</v>
      </c>
      <c r="C19799" t="s">
        <v>62</v>
      </c>
      <c r="D19799">
        <v>19</v>
      </c>
      <c r="E19799" s="1">
        <v>40873.720833333333</v>
      </c>
      <c r="F19799">
        <v>5.95</v>
      </c>
      <c r="G19799">
        <v>13713</v>
      </c>
      <c r="H19799" t="s">
        <v>10</v>
      </c>
      <c r="I19799" t="str">
        <f>IF(AND(LEFT(OnlineRetail[[#This Row],[InvoiceNo]],1)&lt;&gt;"C",OnlineRetail[[#This Row],[CustomerID]]&lt;&gt;""),"Yes","No")</f>
        <v>Yes</v>
      </c>
      <c r="J19799" s="4">
        <f>EOMONTH(OnlineRetail[[#This Row],[InvoiceDate]],-1)+1</f>
        <v>40848</v>
      </c>
      <c r="K19799" s="6">
        <f>OnlineRetail[[#This Row],[Quantity]]*OnlineRetail[[#This Row],[UnitPrice]]</f>
        <v>113.05</v>
      </c>
      <c r="L19799" t="str">
        <f t="shared" si="309"/>
        <v>13713|Nov-2011</v>
      </c>
    </row>
    <row r="19800" spans="1:12">
      <c r="A19800">
        <v>547878</v>
      </c>
      <c r="B19800" t="s">
        <v>107</v>
      </c>
      <c r="C19800" t="s">
        <v>19</v>
      </c>
      <c r="D19800">
        <v>12</v>
      </c>
      <c r="E19800" s="1">
        <v>40873.73333333333</v>
      </c>
      <c r="F19800">
        <v>2.5499999999999998</v>
      </c>
      <c r="G19800">
        <v>13070</v>
      </c>
      <c r="H19800" t="s">
        <v>10</v>
      </c>
      <c r="I19800" t="str">
        <f>IF(AND(LEFT(OnlineRetail[[#This Row],[InvoiceNo]],1)&lt;&gt;"C",OnlineRetail[[#This Row],[CustomerID]]&lt;&gt;""),"Yes","No")</f>
        <v>Yes</v>
      </c>
      <c r="J19800" s="4">
        <f>EOMONTH(OnlineRetail[[#This Row],[InvoiceDate]],-1)+1</f>
        <v>40848</v>
      </c>
      <c r="K19800" s="6">
        <f>OnlineRetail[[#This Row],[Quantity]]*OnlineRetail[[#This Row],[UnitPrice]]</f>
        <v>30.599999999999998</v>
      </c>
      <c r="L19800" t="str">
        <f t="shared" si="309"/>
        <v>13070|Nov-2011</v>
      </c>
    </row>
    <row r="19801" spans="1:12">
      <c r="A19801">
        <v>552410</v>
      </c>
      <c r="B19801" t="s">
        <v>276</v>
      </c>
      <c r="C19801" t="s">
        <v>50</v>
      </c>
      <c r="D19801">
        <v>16</v>
      </c>
      <c r="E19801" s="1">
        <v>40873.734722222223</v>
      </c>
      <c r="F19801">
        <v>9.9499999999999993</v>
      </c>
      <c r="G19801">
        <v>13705</v>
      </c>
      <c r="H19801" t="s">
        <v>10</v>
      </c>
      <c r="I19801" t="str">
        <f>IF(AND(LEFT(OnlineRetail[[#This Row],[InvoiceNo]],1)&lt;&gt;"C",OnlineRetail[[#This Row],[CustomerID]]&lt;&gt;""),"Yes","No")</f>
        <v>Yes</v>
      </c>
      <c r="J19801" s="4">
        <f>EOMONTH(OnlineRetail[[#This Row],[InvoiceDate]],-1)+1</f>
        <v>40848</v>
      </c>
      <c r="K19801" s="6">
        <f>OnlineRetail[[#This Row],[Quantity]]*OnlineRetail[[#This Row],[UnitPrice]]</f>
        <v>159.19999999999999</v>
      </c>
      <c r="L19801" t="str">
        <f t="shared" si="309"/>
        <v>13705|Nov-2011</v>
      </c>
    </row>
    <row r="19802" spans="1:12">
      <c r="A19802">
        <v>540297</v>
      </c>
      <c r="B19802" t="s">
        <v>20</v>
      </c>
      <c r="C19802" t="s">
        <v>33</v>
      </c>
      <c r="D19802">
        <v>4</v>
      </c>
      <c r="E19802" s="1">
        <v>40873.738194444442</v>
      </c>
      <c r="F19802">
        <v>2.5499999999999998</v>
      </c>
      <c r="G19802">
        <v>12775</v>
      </c>
      <c r="H19802" t="s">
        <v>10</v>
      </c>
      <c r="I19802" t="str">
        <f>IF(AND(LEFT(OnlineRetail[[#This Row],[InvoiceNo]],1)&lt;&gt;"C",OnlineRetail[[#This Row],[CustomerID]]&lt;&gt;""),"Yes","No")</f>
        <v>Yes</v>
      </c>
      <c r="J19802" s="4">
        <f>EOMONTH(OnlineRetail[[#This Row],[InvoiceDate]],-1)+1</f>
        <v>40848</v>
      </c>
      <c r="K19802" s="6">
        <f>OnlineRetail[[#This Row],[Quantity]]*OnlineRetail[[#This Row],[UnitPrice]]</f>
        <v>10.199999999999999</v>
      </c>
      <c r="L19802" t="str">
        <f t="shared" si="309"/>
        <v>12775|Nov-2011</v>
      </c>
    </row>
    <row r="19803" spans="1:12">
      <c r="A19803">
        <v>550598</v>
      </c>
      <c r="B19803" t="s">
        <v>216</v>
      </c>
      <c r="C19803" t="s">
        <v>19</v>
      </c>
      <c r="D19803">
        <v>19</v>
      </c>
      <c r="E19803" s="1">
        <v>40873.75</v>
      </c>
      <c r="F19803">
        <v>3.39</v>
      </c>
      <c r="G19803">
        <v>13968</v>
      </c>
      <c r="H19803" t="s">
        <v>10</v>
      </c>
      <c r="I19803" t="str">
        <f>IF(AND(LEFT(OnlineRetail[[#This Row],[InvoiceNo]],1)&lt;&gt;"C",OnlineRetail[[#This Row],[CustomerID]]&lt;&gt;""),"Yes","No")</f>
        <v>Yes</v>
      </c>
      <c r="J19803" s="4">
        <f>EOMONTH(OnlineRetail[[#This Row],[InvoiceDate]],-1)+1</f>
        <v>40848</v>
      </c>
      <c r="K19803" s="6">
        <f>OnlineRetail[[#This Row],[Quantity]]*OnlineRetail[[#This Row],[UnitPrice]]</f>
        <v>64.41</v>
      </c>
      <c r="L19803" t="str">
        <f t="shared" si="309"/>
        <v>13968|Nov-2011</v>
      </c>
    </row>
    <row r="19804" spans="1:12">
      <c r="A19804">
        <v>542414</v>
      </c>
      <c r="B19804" t="s">
        <v>95</v>
      </c>
      <c r="C19804" t="s">
        <v>48</v>
      </c>
      <c r="D19804">
        <v>11</v>
      </c>
      <c r="E19804" s="1">
        <v>40873.765277777777</v>
      </c>
      <c r="F19804">
        <v>3.39</v>
      </c>
      <c r="G19804">
        <v>14255</v>
      </c>
      <c r="H19804" t="s">
        <v>10</v>
      </c>
      <c r="I19804" t="str">
        <f>IF(AND(LEFT(OnlineRetail[[#This Row],[InvoiceNo]],1)&lt;&gt;"C",OnlineRetail[[#This Row],[CustomerID]]&lt;&gt;""),"Yes","No")</f>
        <v>Yes</v>
      </c>
      <c r="J19804" s="4">
        <f>EOMONTH(OnlineRetail[[#This Row],[InvoiceDate]],-1)+1</f>
        <v>40848</v>
      </c>
      <c r="K19804" s="6">
        <f>OnlineRetail[[#This Row],[Quantity]]*OnlineRetail[[#This Row],[UnitPrice]]</f>
        <v>37.29</v>
      </c>
      <c r="L19804" t="str">
        <f t="shared" si="309"/>
        <v>14255|Nov-2011</v>
      </c>
    </row>
    <row r="19805" spans="1:12">
      <c r="A19805">
        <v>549837</v>
      </c>
      <c r="B19805" t="s">
        <v>265</v>
      </c>
      <c r="C19805" t="s">
        <v>50</v>
      </c>
      <c r="D19805">
        <v>18</v>
      </c>
      <c r="E19805" s="1">
        <v>40873.765277777777</v>
      </c>
      <c r="F19805">
        <v>5.95</v>
      </c>
      <c r="G19805">
        <v>13792</v>
      </c>
      <c r="H19805" t="s">
        <v>10</v>
      </c>
      <c r="I19805" t="str">
        <f>IF(AND(LEFT(OnlineRetail[[#This Row],[InvoiceNo]],1)&lt;&gt;"C",OnlineRetail[[#This Row],[CustomerID]]&lt;&gt;""),"Yes","No")</f>
        <v>Yes</v>
      </c>
      <c r="J19805" s="4">
        <f>EOMONTH(OnlineRetail[[#This Row],[InvoiceDate]],-1)+1</f>
        <v>40848</v>
      </c>
      <c r="K19805" s="6">
        <f>OnlineRetail[[#This Row],[Quantity]]*OnlineRetail[[#This Row],[UnitPrice]]</f>
        <v>107.10000000000001</v>
      </c>
      <c r="L19805" t="str">
        <f t="shared" si="309"/>
        <v>13792|Nov-2011</v>
      </c>
    </row>
    <row r="19806" spans="1:12">
      <c r="A19806">
        <v>544103</v>
      </c>
      <c r="B19806" t="s">
        <v>229</v>
      </c>
      <c r="C19806" t="s">
        <v>21</v>
      </c>
      <c r="D19806">
        <v>8</v>
      </c>
      <c r="E19806" s="1">
        <v>40873.767361111109</v>
      </c>
      <c r="F19806">
        <v>2.1</v>
      </c>
      <c r="G19806">
        <v>14118</v>
      </c>
      <c r="H19806" t="s">
        <v>10</v>
      </c>
      <c r="I19806" t="str">
        <f>IF(AND(LEFT(OnlineRetail[[#This Row],[InvoiceNo]],1)&lt;&gt;"C",OnlineRetail[[#This Row],[CustomerID]]&lt;&gt;""),"Yes","No")</f>
        <v>Yes</v>
      </c>
      <c r="J19806" s="4">
        <f>EOMONTH(OnlineRetail[[#This Row],[InvoiceDate]],-1)+1</f>
        <v>40848</v>
      </c>
      <c r="K19806" s="6">
        <f>OnlineRetail[[#This Row],[Quantity]]*OnlineRetail[[#This Row],[UnitPrice]]</f>
        <v>16.8</v>
      </c>
      <c r="L19806" t="str">
        <f t="shared" si="309"/>
        <v>14118|Nov-2011</v>
      </c>
    </row>
    <row r="19807" spans="1:12">
      <c r="A19807">
        <v>542915</v>
      </c>
      <c r="B19807" t="s">
        <v>229</v>
      </c>
      <c r="C19807" t="s">
        <v>19</v>
      </c>
      <c r="D19807">
        <v>13</v>
      </c>
      <c r="E19807" s="1">
        <v>40873.770138888889</v>
      </c>
      <c r="F19807">
        <v>4.95</v>
      </c>
      <c r="G19807">
        <v>12806</v>
      </c>
      <c r="H19807" t="s">
        <v>70</v>
      </c>
      <c r="I19807" t="str">
        <f>IF(AND(LEFT(OnlineRetail[[#This Row],[InvoiceNo]],1)&lt;&gt;"C",OnlineRetail[[#This Row],[CustomerID]]&lt;&gt;""),"Yes","No")</f>
        <v>Yes</v>
      </c>
      <c r="J19807" s="4">
        <f>EOMONTH(OnlineRetail[[#This Row],[InvoiceDate]],-1)+1</f>
        <v>40848</v>
      </c>
      <c r="K19807" s="6">
        <f>OnlineRetail[[#This Row],[Quantity]]*OnlineRetail[[#This Row],[UnitPrice]]</f>
        <v>64.350000000000009</v>
      </c>
      <c r="L19807" t="str">
        <f t="shared" si="309"/>
        <v>12806|Nov-2011</v>
      </c>
    </row>
    <row r="19808" spans="1:12">
      <c r="A19808">
        <v>538304</v>
      </c>
      <c r="B19808" t="s">
        <v>129</v>
      </c>
      <c r="C19808" t="s">
        <v>19</v>
      </c>
      <c r="D19808">
        <v>2</v>
      </c>
      <c r="E19808" s="1">
        <v>40873.770833333343</v>
      </c>
      <c r="F19808">
        <v>1.25</v>
      </c>
      <c r="G19808">
        <v>13915</v>
      </c>
      <c r="H19808" t="s">
        <v>10</v>
      </c>
      <c r="I19808" t="str">
        <f>IF(AND(LEFT(OnlineRetail[[#This Row],[InvoiceNo]],1)&lt;&gt;"C",OnlineRetail[[#This Row],[CustomerID]]&lt;&gt;""),"Yes","No")</f>
        <v>Yes</v>
      </c>
      <c r="J19808" s="4">
        <f>EOMONTH(OnlineRetail[[#This Row],[InvoiceDate]],-1)+1</f>
        <v>40848</v>
      </c>
      <c r="K19808" s="6">
        <f>OnlineRetail[[#This Row],[Quantity]]*OnlineRetail[[#This Row],[UnitPrice]]</f>
        <v>2.5</v>
      </c>
      <c r="L19808" t="str">
        <f t="shared" si="309"/>
        <v>13915|Nov-2011</v>
      </c>
    </row>
    <row r="19809" spans="1:12">
      <c r="A19809">
        <v>542572</v>
      </c>
      <c r="B19809" t="s">
        <v>66</v>
      </c>
      <c r="C19809" t="s">
        <v>53</v>
      </c>
      <c r="D19809">
        <v>17</v>
      </c>
      <c r="E19809" s="1">
        <v>40873.784722222219</v>
      </c>
      <c r="F19809">
        <v>5.95</v>
      </c>
      <c r="G19809">
        <v>13772</v>
      </c>
      <c r="H19809" t="s">
        <v>10</v>
      </c>
      <c r="I19809" t="str">
        <f>IF(AND(LEFT(OnlineRetail[[#This Row],[InvoiceNo]],1)&lt;&gt;"C",OnlineRetail[[#This Row],[CustomerID]]&lt;&gt;""),"Yes","No")</f>
        <v>Yes</v>
      </c>
      <c r="J19809" s="4">
        <f>EOMONTH(OnlineRetail[[#This Row],[InvoiceDate]],-1)+1</f>
        <v>40848</v>
      </c>
      <c r="K19809" s="6">
        <f>OnlineRetail[[#This Row],[Quantity]]*OnlineRetail[[#This Row],[UnitPrice]]</f>
        <v>101.15</v>
      </c>
      <c r="L19809" t="str">
        <f t="shared" si="309"/>
        <v>13772|Nov-2011</v>
      </c>
    </row>
    <row r="19810" spans="1:12">
      <c r="A19810">
        <v>544058</v>
      </c>
      <c r="B19810" t="s">
        <v>165</v>
      </c>
      <c r="C19810" t="s">
        <v>50</v>
      </c>
      <c r="D19810">
        <v>4</v>
      </c>
      <c r="E19810" s="1">
        <v>40873.813888888893</v>
      </c>
      <c r="F19810">
        <v>0.85</v>
      </c>
      <c r="G19810">
        <v>13761</v>
      </c>
      <c r="H19810" t="s">
        <v>22</v>
      </c>
      <c r="I19810" t="str">
        <f>IF(AND(LEFT(OnlineRetail[[#This Row],[InvoiceNo]],1)&lt;&gt;"C",OnlineRetail[[#This Row],[CustomerID]]&lt;&gt;""),"Yes","No")</f>
        <v>Yes</v>
      </c>
      <c r="J19810" s="4">
        <f>EOMONTH(OnlineRetail[[#This Row],[InvoiceDate]],-1)+1</f>
        <v>40848</v>
      </c>
      <c r="K19810" s="6">
        <f>OnlineRetail[[#This Row],[Quantity]]*OnlineRetail[[#This Row],[UnitPrice]]</f>
        <v>3.4</v>
      </c>
      <c r="L19810" t="str">
        <f t="shared" si="309"/>
        <v>13761|Nov-2011</v>
      </c>
    </row>
    <row r="19811" spans="1:12">
      <c r="A19811">
        <v>544638</v>
      </c>
      <c r="B19811" t="s">
        <v>71</v>
      </c>
      <c r="C19811" t="s">
        <v>9</v>
      </c>
      <c r="D19811">
        <v>15</v>
      </c>
      <c r="E19811" s="1">
        <v>40873.814583333333</v>
      </c>
      <c r="F19811">
        <v>7.95</v>
      </c>
      <c r="G19811">
        <v>13820</v>
      </c>
      <c r="H19811" t="s">
        <v>10</v>
      </c>
      <c r="I19811" t="str">
        <f>IF(AND(LEFT(OnlineRetail[[#This Row],[InvoiceNo]],1)&lt;&gt;"C",OnlineRetail[[#This Row],[CustomerID]]&lt;&gt;""),"Yes","No")</f>
        <v>Yes</v>
      </c>
      <c r="J19811" s="4">
        <f>EOMONTH(OnlineRetail[[#This Row],[InvoiceDate]],-1)+1</f>
        <v>40848</v>
      </c>
      <c r="K19811" s="6">
        <f>OnlineRetail[[#This Row],[Quantity]]*OnlineRetail[[#This Row],[UnitPrice]]</f>
        <v>119.25</v>
      </c>
      <c r="L19811" t="str">
        <f t="shared" si="309"/>
        <v>13820|Nov-2011</v>
      </c>
    </row>
    <row r="19812" spans="1:12">
      <c r="A19812">
        <v>545060</v>
      </c>
      <c r="B19812" t="s">
        <v>223</v>
      </c>
      <c r="C19812" t="s">
        <v>27</v>
      </c>
      <c r="D19812">
        <v>7</v>
      </c>
      <c r="E19812" s="1">
        <v>40873.820138888892</v>
      </c>
      <c r="F19812">
        <v>2.5499999999999998</v>
      </c>
      <c r="G19812">
        <v>13981</v>
      </c>
      <c r="H19812" t="s">
        <v>70</v>
      </c>
      <c r="I19812" t="str">
        <f>IF(AND(LEFT(OnlineRetail[[#This Row],[InvoiceNo]],1)&lt;&gt;"C",OnlineRetail[[#This Row],[CustomerID]]&lt;&gt;""),"Yes","No")</f>
        <v>Yes</v>
      </c>
      <c r="J19812" s="4">
        <f>EOMONTH(OnlineRetail[[#This Row],[InvoiceDate]],-1)+1</f>
        <v>40848</v>
      </c>
      <c r="K19812" s="6">
        <f>OnlineRetail[[#This Row],[Quantity]]*OnlineRetail[[#This Row],[UnitPrice]]</f>
        <v>17.849999999999998</v>
      </c>
      <c r="L19812" t="str">
        <f t="shared" si="309"/>
        <v>13981|Nov-2011</v>
      </c>
    </row>
    <row r="19813" spans="1:12">
      <c r="A19813">
        <v>541605</v>
      </c>
      <c r="B19813" t="s">
        <v>148</v>
      </c>
      <c r="C19813" t="s">
        <v>21</v>
      </c>
      <c r="D19813">
        <v>7</v>
      </c>
      <c r="E19813" s="1">
        <v>40873.825694444437</v>
      </c>
      <c r="F19813">
        <v>1.25</v>
      </c>
      <c r="G19813">
        <v>13705</v>
      </c>
      <c r="H19813" t="s">
        <v>10</v>
      </c>
      <c r="I19813" t="str">
        <f>IF(AND(LEFT(OnlineRetail[[#This Row],[InvoiceNo]],1)&lt;&gt;"C",OnlineRetail[[#This Row],[CustomerID]]&lt;&gt;""),"Yes","No")</f>
        <v>Yes</v>
      </c>
      <c r="J19813" s="4">
        <f>EOMONTH(OnlineRetail[[#This Row],[InvoiceDate]],-1)+1</f>
        <v>40848</v>
      </c>
      <c r="K19813" s="6">
        <f>OnlineRetail[[#This Row],[Quantity]]*OnlineRetail[[#This Row],[UnitPrice]]</f>
        <v>8.75</v>
      </c>
      <c r="L19813" t="str">
        <f t="shared" si="309"/>
        <v>13705|Nov-2011</v>
      </c>
    </row>
    <row r="19814" spans="1:12">
      <c r="A19814">
        <v>548866</v>
      </c>
      <c r="B19814" t="s">
        <v>59</v>
      </c>
      <c r="C19814" t="s">
        <v>83</v>
      </c>
      <c r="D19814">
        <v>24</v>
      </c>
      <c r="E19814" s="1">
        <v>40873.830555555563</v>
      </c>
      <c r="F19814">
        <v>3.39</v>
      </c>
      <c r="G19814">
        <v>14125</v>
      </c>
      <c r="H19814" t="s">
        <v>10</v>
      </c>
      <c r="I19814" t="str">
        <f>IF(AND(LEFT(OnlineRetail[[#This Row],[InvoiceNo]],1)&lt;&gt;"C",OnlineRetail[[#This Row],[CustomerID]]&lt;&gt;""),"Yes","No")</f>
        <v>Yes</v>
      </c>
      <c r="J19814" s="4">
        <f>EOMONTH(OnlineRetail[[#This Row],[InvoiceDate]],-1)+1</f>
        <v>40848</v>
      </c>
      <c r="K19814" s="6">
        <f>OnlineRetail[[#This Row],[Quantity]]*OnlineRetail[[#This Row],[UnitPrice]]</f>
        <v>81.36</v>
      </c>
      <c r="L19814" t="str">
        <f t="shared" si="309"/>
        <v>14125|Nov-2011</v>
      </c>
    </row>
    <row r="19815" spans="1:12">
      <c r="A19815">
        <v>550132</v>
      </c>
      <c r="B19815" t="s">
        <v>114</v>
      </c>
      <c r="C19815" t="s">
        <v>42</v>
      </c>
      <c r="D19815">
        <v>9</v>
      </c>
      <c r="E19815" s="1">
        <v>40874.334027777782</v>
      </c>
      <c r="F19815">
        <v>9.9499999999999993</v>
      </c>
      <c r="G19815">
        <v>13630</v>
      </c>
      <c r="H19815" t="s">
        <v>17</v>
      </c>
      <c r="I19815" t="str">
        <f>IF(AND(LEFT(OnlineRetail[[#This Row],[InvoiceNo]],1)&lt;&gt;"C",OnlineRetail[[#This Row],[CustomerID]]&lt;&gt;""),"Yes","No")</f>
        <v>Yes</v>
      </c>
      <c r="J19815" s="4">
        <f>EOMONTH(OnlineRetail[[#This Row],[InvoiceDate]],-1)+1</f>
        <v>40848</v>
      </c>
      <c r="K19815" s="6">
        <f>OnlineRetail[[#This Row],[Quantity]]*OnlineRetail[[#This Row],[UnitPrice]]</f>
        <v>89.55</v>
      </c>
      <c r="L19815" t="str">
        <f t="shared" si="309"/>
        <v>13630|Nov-2011</v>
      </c>
    </row>
    <row r="19816" spans="1:12">
      <c r="A19816">
        <v>542665</v>
      </c>
      <c r="B19816" t="s">
        <v>265</v>
      </c>
      <c r="C19816" t="s">
        <v>12</v>
      </c>
      <c r="D19816">
        <v>15</v>
      </c>
      <c r="E19816" s="1">
        <v>40874.338194444441</v>
      </c>
      <c r="F19816">
        <v>0.85</v>
      </c>
      <c r="G19816">
        <v>14052</v>
      </c>
      <c r="H19816" t="s">
        <v>10</v>
      </c>
      <c r="I19816" t="str">
        <f>IF(AND(LEFT(OnlineRetail[[#This Row],[InvoiceNo]],1)&lt;&gt;"C",OnlineRetail[[#This Row],[CustomerID]]&lt;&gt;""),"Yes","No")</f>
        <v>Yes</v>
      </c>
      <c r="J19816" s="4">
        <f>EOMONTH(OnlineRetail[[#This Row],[InvoiceDate]],-1)+1</f>
        <v>40848</v>
      </c>
      <c r="K19816" s="6">
        <f>OnlineRetail[[#This Row],[Quantity]]*OnlineRetail[[#This Row],[UnitPrice]]</f>
        <v>12.75</v>
      </c>
      <c r="L19816" t="str">
        <f t="shared" si="309"/>
        <v>14052|Nov-2011</v>
      </c>
    </row>
    <row r="19817" spans="1:12">
      <c r="A19817">
        <v>552207</v>
      </c>
      <c r="B19817" t="s">
        <v>191</v>
      </c>
      <c r="C19817" t="s">
        <v>27</v>
      </c>
      <c r="D19817">
        <v>15</v>
      </c>
      <c r="E19817" s="1">
        <v>40874.352083333331</v>
      </c>
      <c r="F19817">
        <v>2.5499999999999998</v>
      </c>
      <c r="G19817">
        <v>13494</v>
      </c>
      <c r="H19817" t="s">
        <v>10</v>
      </c>
      <c r="I19817" t="str">
        <f>IF(AND(LEFT(OnlineRetail[[#This Row],[InvoiceNo]],1)&lt;&gt;"C",OnlineRetail[[#This Row],[CustomerID]]&lt;&gt;""),"Yes","No")</f>
        <v>Yes</v>
      </c>
      <c r="J19817" s="4">
        <f>EOMONTH(OnlineRetail[[#This Row],[InvoiceDate]],-1)+1</f>
        <v>40848</v>
      </c>
      <c r="K19817" s="6">
        <f>OnlineRetail[[#This Row],[Quantity]]*OnlineRetail[[#This Row],[UnitPrice]]</f>
        <v>38.25</v>
      </c>
      <c r="L19817" t="str">
        <f t="shared" si="309"/>
        <v>13494|Nov-2011</v>
      </c>
    </row>
    <row r="19818" spans="1:12">
      <c r="A19818">
        <v>553093</v>
      </c>
      <c r="B19818" t="s">
        <v>173</v>
      </c>
      <c r="C19818" t="s">
        <v>21</v>
      </c>
      <c r="D19818">
        <v>9</v>
      </c>
      <c r="E19818" s="1">
        <v>40874.35833333333</v>
      </c>
      <c r="F19818">
        <v>4.25</v>
      </c>
      <c r="G19818">
        <v>13036</v>
      </c>
      <c r="H19818" t="s">
        <v>10</v>
      </c>
      <c r="I19818" t="str">
        <f>IF(AND(LEFT(OnlineRetail[[#This Row],[InvoiceNo]],1)&lt;&gt;"C",OnlineRetail[[#This Row],[CustomerID]]&lt;&gt;""),"Yes","No")</f>
        <v>Yes</v>
      </c>
      <c r="J19818" s="4">
        <f>EOMONTH(OnlineRetail[[#This Row],[InvoiceDate]],-1)+1</f>
        <v>40848</v>
      </c>
      <c r="K19818" s="6">
        <f>OnlineRetail[[#This Row],[Quantity]]*OnlineRetail[[#This Row],[UnitPrice]]</f>
        <v>38.25</v>
      </c>
      <c r="L19818" t="str">
        <f t="shared" si="309"/>
        <v>13036|Nov-2011</v>
      </c>
    </row>
    <row r="19819" spans="1:12">
      <c r="A19819">
        <v>555848</v>
      </c>
      <c r="B19819" t="s">
        <v>94</v>
      </c>
      <c r="C19819" t="s">
        <v>12</v>
      </c>
      <c r="D19819">
        <v>17</v>
      </c>
      <c r="E19819" s="1">
        <v>40874.361111111109</v>
      </c>
      <c r="F19819">
        <v>2.5499999999999998</v>
      </c>
      <c r="G19819">
        <v>14072</v>
      </c>
      <c r="H19819" t="s">
        <v>10</v>
      </c>
      <c r="I19819" t="str">
        <f>IF(AND(LEFT(OnlineRetail[[#This Row],[InvoiceNo]],1)&lt;&gt;"C",OnlineRetail[[#This Row],[CustomerID]]&lt;&gt;""),"Yes","No")</f>
        <v>Yes</v>
      </c>
      <c r="J19819" s="4">
        <f>EOMONTH(OnlineRetail[[#This Row],[InvoiceDate]],-1)+1</f>
        <v>40848</v>
      </c>
      <c r="K19819" s="6">
        <f>OnlineRetail[[#This Row],[Quantity]]*OnlineRetail[[#This Row],[UnitPrice]]</f>
        <v>43.349999999999994</v>
      </c>
      <c r="L19819" t="str">
        <f t="shared" si="309"/>
        <v>14072|Nov-2011</v>
      </c>
    </row>
    <row r="19820" spans="1:12">
      <c r="A19820">
        <v>553238</v>
      </c>
      <c r="B19820" t="s">
        <v>98</v>
      </c>
      <c r="C19820" t="s">
        <v>53</v>
      </c>
      <c r="D19820">
        <v>9</v>
      </c>
      <c r="E19820" s="1">
        <v>40874.365972222222</v>
      </c>
      <c r="F19820">
        <v>4.25</v>
      </c>
      <c r="G19820">
        <v>12966</v>
      </c>
      <c r="H19820" t="s">
        <v>10</v>
      </c>
      <c r="I19820" t="str">
        <f>IF(AND(LEFT(OnlineRetail[[#This Row],[InvoiceNo]],1)&lt;&gt;"C",OnlineRetail[[#This Row],[CustomerID]]&lt;&gt;""),"Yes","No")</f>
        <v>Yes</v>
      </c>
      <c r="J19820" s="4">
        <f>EOMONTH(OnlineRetail[[#This Row],[InvoiceDate]],-1)+1</f>
        <v>40848</v>
      </c>
      <c r="K19820" s="6">
        <f>OnlineRetail[[#This Row],[Quantity]]*OnlineRetail[[#This Row],[UnitPrice]]</f>
        <v>38.25</v>
      </c>
      <c r="L19820" t="str">
        <f t="shared" si="309"/>
        <v>12966|Nov-2011</v>
      </c>
    </row>
    <row r="19821" spans="1:12">
      <c r="A19821">
        <v>552061</v>
      </c>
      <c r="B19821" t="s">
        <v>77</v>
      </c>
      <c r="C19821" t="s">
        <v>24</v>
      </c>
      <c r="D19821">
        <v>1</v>
      </c>
      <c r="E19821" s="1">
        <v>40874.368055555547</v>
      </c>
      <c r="F19821">
        <v>9.9499999999999993</v>
      </c>
      <c r="G19821">
        <v>12409</v>
      </c>
      <c r="H19821" t="s">
        <v>10</v>
      </c>
      <c r="I19821" t="str">
        <f>IF(AND(LEFT(OnlineRetail[[#This Row],[InvoiceNo]],1)&lt;&gt;"C",OnlineRetail[[#This Row],[CustomerID]]&lt;&gt;""),"Yes","No")</f>
        <v>Yes</v>
      </c>
      <c r="J19821" s="4">
        <f>EOMONTH(OnlineRetail[[#This Row],[InvoiceDate]],-1)+1</f>
        <v>40848</v>
      </c>
      <c r="K19821" s="6">
        <f>OnlineRetail[[#This Row],[Quantity]]*OnlineRetail[[#This Row],[UnitPrice]]</f>
        <v>9.9499999999999993</v>
      </c>
      <c r="L19821" t="str">
        <f t="shared" si="309"/>
        <v>12409|Nov-2011</v>
      </c>
    </row>
    <row r="19822" spans="1:12">
      <c r="A19822">
        <v>555508</v>
      </c>
      <c r="B19822" t="s">
        <v>109</v>
      </c>
      <c r="C19822" t="s">
        <v>53</v>
      </c>
      <c r="D19822">
        <v>20</v>
      </c>
      <c r="E19822" s="1">
        <v>40874.368750000001</v>
      </c>
      <c r="F19822">
        <v>4.95</v>
      </c>
      <c r="G19822">
        <v>12585</v>
      </c>
      <c r="H19822" t="s">
        <v>10</v>
      </c>
      <c r="I19822" t="str">
        <f>IF(AND(LEFT(OnlineRetail[[#This Row],[InvoiceNo]],1)&lt;&gt;"C",OnlineRetail[[#This Row],[CustomerID]]&lt;&gt;""),"Yes","No")</f>
        <v>Yes</v>
      </c>
      <c r="J19822" s="4">
        <f>EOMONTH(OnlineRetail[[#This Row],[InvoiceDate]],-1)+1</f>
        <v>40848</v>
      </c>
      <c r="K19822" s="6">
        <f>OnlineRetail[[#This Row],[Quantity]]*OnlineRetail[[#This Row],[UnitPrice]]</f>
        <v>99</v>
      </c>
      <c r="L19822" t="str">
        <f t="shared" si="309"/>
        <v>12585|Nov-2011</v>
      </c>
    </row>
    <row r="19823" spans="1:12">
      <c r="A19823">
        <v>543926</v>
      </c>
      <c r="B19823" t="s">
        <v>179</v>
      </c>
      <c r="C19823" t="s">
        <v>33</v>
      </c>
      <c r="D19823">
        <v>11</v>
      </c>
      <c r="E19823" s="1">
        <v>40874.371527777781</v>
      </c>
      <c r="F19823">
        <v>2.1</v>
      </c>
      <c r="G19823">
        <v>14183</v>
      </c>
      <c r="H19823" t="s">
        <v>10</v>
      </c>
      <c r="I19823" t="str">
        <f>IF(AND(LEFT(OnlineRetail[[#This Row],[InvoiceNo]],1)&lt;&gt;"C",OnlineRetail[[#This Row],[CustomerID]]&lt;&gt;""),"Yes","No")</f>
        <v>Yes</v>
      </c>
      <c r="J19823" s="4">
        <f>EOMONTH(OnlineRetail[[#This Row],[InvoiceDate]],-1)+1</f>
        <v>40848</v>
      </c>
      <c r="K19823" s="6">
        <f>OnlineRetail[[#This Row],[Quantity]]*OnlineRetail[[#This Row],[UnitPrice]]</f>
        <v>23.1</v>
      </c>
      <c r="L19823" t="str">
        <f t="shared" si="309"/>
        <v>14183|Nov-2011</v>
      </c>
    </row>
    <row r="19824" spans="1:12">
      <c r="A19824">
        <v>539712</v>
      </c>
      <c r="B19824" t="s">
        <v>101</v>
      </c>
      <c r="C19824" t="s">
        <v>62</v>
      </c>
      <c r="D19824">
        <v>5</v>
      </c>
      <c r="E19824" s="1">
        <v>40874.371527777781</v>
      </c>
      <c r="F19824">
        <v>4.25</v>
      </c>
      <c r="G19824">
        <v>13659</v>
      </c>
      <c r="H19824" t="s">
        <v>36</v>
      </c>
      <c r="I19824" t="str">
        <f>IF(AND(LEFT(OnlineRetail[[#This Row],[InvoiceNo]],1)&lt;&gt;"C",OnlineRetail[[#This Row],[CustomerID]]&lt;&gt;""),"Yes","No")</f>
        <v>Yes</v>
      </c>
      <c r="J19824" s="4">
        <f>EOMONTH(OnlineRetail[[#This Row],[InvoiceDate]],-1)+1</f>
        <v>40848</v>
      </c>
      <c r="K19824" s="6">
        <f>OnlineRetail[[#This Row],[Quantity]]*OnlineRetail[[#This Row],[UnitPrice]]</f>
        <v>21.25</v>
      </c>
      <c r="L19824" t="str">
        <f t="shared" si="309"/>
        <v>13659|Nov-2011</v>
      </c>
    </row>
    <row r="19825" spans="1:12">
      <c r="A19825">
        <v>536450</v>
      </c>
      <c r="B19825" t="s">
        <v>223</v>
      </c>
      <c r="C19825" t="s">
        <v>14</v>
      </c>
      <c r="D19825">
        <v>14</v>
      </c>
      <c r="E19825" s="1">
        <v>40874.376388888893</v>
      </c>
      <c r="F19825">
        <v>2.5499999999999998</v>
      </c>
      <c r="G19825">
        <v>12918</v>
      </c>
      <c r="H19825" t="s">
        <v>10</v>
      </c>
      <c r="I19825" t="str">
        <f>IF(AND(LEFT(OnlineRetail[[#This Row],[InvoiceNo]],1)&lt;&gt;"C",OnlineRetail[[#This Row],[CustomerID]]&lt;&gt;""),"Yes","No")</f>
        <v>Yes</v>
      </c>
      <c r="J19825" s="4">
        <f>EOMONTH(OnlineRetail[[#This Row],[InvoiceDate]],-1)+1</f>
        <v>40848</v>
      </c>
      <c r="K19825" s="6">
        <f>OnlineRetail[[#This Row],[Quantity]]*OnlineRetail[[#This Row],[UnitPrice]]</f>
        <v>35.699999999999996</v>
      </c>
      <c r="L19825" t="str">
        <f t="shared" si="309"/>
        <v>12918|Nov-2011</v>
      </c>
    </row>
    <row r="19826" spans="1:12">
      <c r="A19826">
        <v>544249</v>
      </c>
      <c r="B19826" t="s">
        <v>165</v>
      </c>
      <c r="C19826" t="s">
        <v>53</v>
      </c>
      <c r="D19826">
        <v>11</v>
      </c>
      <c r="E19826" s="1">
        <v>40874.393055555563</v>
      </c>
      <c r="F19826">
        <v>0.85</v>
      </c>
      <c r="G19826">
        <v>13558</v>
      </c>
      <c r="H19826" t="s">
        <v>10</v>
      </c>
      <c r="I19826" t="str">
        <f>IF(AND(LEFT(OnlineRetail[[#This Row],[InvoiceNo]],1)&lt;&gt;"C",OnlineRetail[[#This Row],[CustomerID]]&lt;&gt;""),"Yes","No")</f>
        <v>Yes</v>
      </c>
      <c r="J19826" s="4">
        <f>EOMONTH(OnlineRetail[[#This Row],[InvoiceDate]],-1)+1</f>
        <v>40848</v>
      </c>
      <c r="K19826" s="6">
        <f>OnlineRetail[[#This Row],[Quantity]]*OnlineRetail[[#This Row],[UnitPrice]]</f>
        <v>9.35</v>
      </c>
      <c r="L19826" t="str">
        <f t="shared" si="309"/>
        <v>13558|Nov-2011</v>
      </c>
    </row>
    <row r="19827" spans="1:12">
      <c r="A19827">
        <v>540678</v>
      </c>
      <c r="B19827" t="s">
        <v>89</v>
      </c>
      <c r="C19827" t="s">
        <v>27</v>
      </c>
      <c r="D19827">
        <v>19</v>
      </c>
      <c r="E19827" s="1">
        <v>40874.397916666669</v>
      </c>
      <c r="F19827">
        <v>9.9499999999999993</v>
      </c>
      <c r="G19827">
        <v>14299</v>
      </c>
      <c r="H19827" t="s">
        <v>10</v>
      </c>
      <c r="I19827" t="str">
        <f>IF(AND(LEFT(OnlineRetail[[#This Row],[InvoiceNo]],1)&lt;&gt;"C",OnlineRetail[[#This Row],[CustomerID]]&lt;&gt;""),"Yes","No")</f>
        <v>Yes</v>
      </c>
      <c r="J19827" s="4">
        <f>EOMONTH(OnlineRetail[[#This Row],[InvoiceDate]],-1)+1</f>
        <v>40848</v>
      </c>
      <c r="K19827" s="6">
        <f>OnlineRetail[[#This Row],[Quantity]]*OnlineRetail[[#This Row],[UnitPrice]]</f>
        <v>189.04999999999998</v>
      </c>
      <c r="L19827" t="str">
        <f t="shared" si="309"/>
        <v>14299|Nov-2011</v>
      </c>
    </row>
    <row r="19828" spans="1:12">
      <c r="A19828">
        <v>540797</v>
      </c>
      <c r="B19828" t="s">
        <v>76</v>
      </c>
      <c r="C19828" t="s">
        <v>39</v>
      </c>
      <c r="D19828">
        <v>24</v>
      </c>
      <c r="E19828" s="1">
        <v>40874.400694444441</v>
      </c>
      <c r="F19828">
        <v>1.25</v>
      </c>
      <c r="G19828">
        <v>12632</v>
      </c>
      <c r="H19828" t="s">
        <v>10</v>
      </c>
      <c r="I19828" t="str">
        <f>IF(AND(LEFT(OnlineRetail[[#This Row],[InvoiceNo]],1)&lt;&gt;"C",OnlineRetail[[#This Row],[CustomerID]]&lt;&gt;""),"Yes","No")</f>
        <v>Yes</v>
      </c>
      <c r="J19828" s="4">
        <f>EOMONTH(OnlineRetail[[#This Row],[InvoiceDate]],-1)+1</f>
        <v>40848</v>
      </c>
      <c r="K19828" s="6">
        <f>OnlineRetail[[#This Row],[Quantity]]*OnlineRetail[[#This Row],[UnitPrice]]</f>
        <v>30</v>
      </c>
      <c r="L19828" t="str">
        <f t="shared" si="309"/>
        <v>12632|Nov-2011</v>
      </c>
    </row>
    <row r="19829" spans="1:12">
      <c r="A19829">
        <v>545392</v>
      </c>
      <c r="B19829" t="s">
        <v>196</v>
      </c>
      <c r="C19829" t="s">
        <v>39</v>
      </c>
      <c r="D19829">
        <v>2</v>
      </c>
      <c r="E19829" s="1">
        <v>40874.40902777778</v>
      </c>
      <c r="F19829">
        <v>4.25</v>
      </c>
      <c r="G19829">
        <v>14157</v>
      </c>
      <c r="H19829" t="s">
        <v>10</v>
      </c>
      <c r="I19829" t="str">
        <f>IF(AND(LEFT(OnlineRetail[[#This Row],[InvoiceNo]],1)&lt;&gt;"C",OnlineRetail[[#This Row],[CustomerID]]&lt;&gt;""),"Yes","No")</f>
        <v>Yes</v>
      </c>
      <c r="J19829" s="4">
        <f>EOMONTH(OnlineRetail[[#This Row],[InvoiceDate]],-1)+1</f>
        <v>40848</v>
      </c>
      <c r="K19829" s="6">
        <f>OnlineRetail[[#This Row],[Quantity]]*OnlineRetail[[#This Row],[UnitPrice]]</f>
        <v>8.5</v>
      </c>
      <c r="L19829" t="str">
        <f t="shared" si="309"/>
        <v>14157|Nov-2011</v>
      </c>
    </row>
    <row r="19830" spans="1:12">
      <c r="A19830">
        <v>544231</v>
      </c>
      <c r="B19830" t="s">
        <v>272</v>
      </c>
      <c r="C19830" t="s">
        <v>33</v>
      </c>
      <c r="D19830">
        <v>12</v>
      </c>
      <c r="E19830" s="1">
        <v>40874.416666666657</v>
      </c>
      <c r="F19830">
        <v>7.95</v>
      </c>
      <c r="G19830">
        <v>13099</v>
      </c>
      <c r="H19830" t="s">
        <v>10</v>
      </c>
      <c r="I19830" t="str">
        <f>IF(AND(LEFT(OnlineRetail[[#This Row],[InvoiceNo]],1)&lt;&gt;"C",OnlineRetail[[#This Row],[CustomerID]]&lt;&gt;""),"Yes","No")</f>
        <v>Yes</v>
      </c>
      <c r="J19830" s="4">
        <f>EOMONTH(OnlineRetail[[#This Row],[InvoiceDate]],-1)+1</f>
        <v>40848</v>
      </c>
      <c r="K19830" s="6">
        <f>OnlineRetail[[#This Row],[Quantity]]*OnlineRetail[[#This Row],[UnitPrice]]</f>
        <v>95.4</v>
      </c>
      <c r="L19830" t="str">
        <f t="shared" si="309"/>
        <v>13099|Nov-2011</v>
      </c>
    </row>
    <row r="19831" spans="1:12">
      <c r="A19831">
        <v>539409</v>
      </c>
      <c r="B19831" t="s">
        <v>207</v>
      </c>
      <c r="C19831" t="s">
        <v>24</v>
      </c>
      <c r="D19831">
        <v>20</v>
      </c>
      <c r="E19831" s="1">
        <v>40874.42083333333</v>
      </c>
      <c r="F19831">
        <v>3.39</v>
      </c>
      <c r="G19831">
        <v>13878</v>
      </c>
      <c r="H19831" t="s">
        <v>10</v>
      </c>
      <c r="I19831" t="str">
        <f>IF(AND(LEFT(OnlineRetail[[#This Row],[InvoiceNo]],1)&lt;&gt;"C",OnlineRetail[[#This Row],[CustomerID]]&lt;&gt;""),"Yes","No")</f>
        <v>Yes</v>
      </c>
      <c r="J19831" s="4">
        <f>EOMONTH(OnlineRetail[[#This Row],[InvoiceDate]],-1)+1</f>
        <v>40848</v>
      </c>
      <c r="K19831" s="6">
        <f>OnlineRetail[[#This Row],[Quantity]]*OnlineRetail[[#This Row],[UnitPrice]]</f>
        <v>67.8</v>
      </c>
      <c r="L19831" t="str">
        <f t="shared" si="309"/>
        <v>13878|Nov-2011</v>
      </c>
    </row>
    <row r="19832" spans="1:12">
      <c r="A19832">
        <v>545933</v>
      </c>
      <c r="B19832" t="s">
        <v>226</v>
      </c>
      <c r="C19832" t="s">
        <v>40</v>
      </c>
      <c r="D19832">
        <v>20</v>
      </c>
      <c r="E19832" s="1">
        <v>40874.421527777777</v>
      </c>
      <c r="F19832">
        <v>5.95</v>
      </c>
      <c r="G19832">
        <v>12768</v>
      </c>
      <c r="H19832" t="s">
        <v>10</v>
      </c>
      <c r="I19832" t="str">
        <f>IF(AND(LEFT(OnlineRetail[[#This Row],[InvoiceNo]],1)&lt;&gt;"C",OnlineRetail[[#This Row],[CustomerID]]&lt;&gt;""),"Yes","No")</f>
        <v>Yes</v>
      </c>
      <c r="J19832" s="4">
        <f>EOMONTH(OnlineRetail[[#This Row],[InvoiceDate]],-1)+1</f>
        <v>40848</v>
      </c>
      <c r="K19832" s="6">
        <f>OnlineRetail[[#This Row],[Quantity]]*OnlineRetail[[#This Row],[UnitPrice]]</f>
        <v>119</v>
      </c>
      <c r="L19832" t="str">
        <f t="shared" si="309"/>
        <v>12768|Nov-2011</v>
      </c>
    </row>
    <row r="19833" spans="1:12">
      <c r="A19833">
        <v>552950</v>
      </c>
      <c r="B19833" t="s">
        <v>245</v>
      </c>
      <c r="C19833" t="s">
        <v>14</v>
      </c>
      <c r="D19833">
        <v>24</v>
      </c>
      <c r="E19833" s="1">
        <v>40874.422222222223</v>
      </c>
      <c r="F19833">
        <v>1.25</v>
      </c>
      <c r="G19833">
        <v>13709</v>
      </c>
      <c r="H19833" t="s">
        <v>10</v>
      </c>
      <c r="I19833" t="str">
        <f>IF(AND(LEFT(OnlineRetail[[#This Row],[InvoiceNo]],1)&lt;&gt;"C",OnlineRetail[[#This Row],[CustomerID]]&lt;&gt;""),"Yes","No")</f>
        <v>Yes</v>
      </c>
      <c r="J19833" s="4">
        <f>EOMONTH(OnlineRetail[[#This Row],[InvoiceDate]],-1)+1</f>
        <v>40848</v>
      </c>
      <c r="K19833" s="6">
        <f>OnlineRetail[[#This Row],[Quantity]]*OnlineRetail[[#This Row],[UnitPrice]]</f>
        <v>30</v>
      </c>
      <c r="L19833" t="str">
        <f t="shared" si="309"/>
        <v>13709|Nov-2011</v>
      </c>
    </row>
    <row r="19834" spans="1:12">
      <c r="A19834">
        <v>542116</v>
      </c>
      <c r="B19834" t="s">
        <v>276</v>
      </c>
      <c r="C19834" t="s">
        <v>27</v>
      </c>
      <c r="D19834">
        <v>5</v>
      </c>
      <c r="E19834" s="1">
        <v>40874.434027777781</v>
      </c>
      <c r="F19834">
        <v>1.25</v>
      </c>
      <c r="G19834">
        <v>14335</v>
      </c>
      <c r="H19834" t="s">
        <v>10</v>
      </c>
      <c r="I19834" t="str">
        <f>IF(AND(LEFT(OnlineRetail[[#This Row],[InvoiceNo]],1)&lt;&gt;"C",OnlineRetail[[#This Row],[CustomerID]]&lt;&gt;""),"Yes","No")</f>
        <v>Yes</v>
      </c>
      <c r="J19834" s="4">
        <f>EOMONTH(OnlineRetail[[#This Row],[InvoiceDate]],-1)+1</f>
        <v>40848</v>
      </c>
      <c r="K19834" s="6">
        <f>OnlineRetail[[#This Row],[Quantity]]*OnlineRetail[[#This Row],[UnitPrice]]</f>
        <v>6.25</v>
      </c>
      <c r="L19834" t="str">
        <f t="shared" si="309"/>
        <v>14335|Nov-2011</v>
      </c>
    </row>
    <row r="19835" spans="1:12">
      <c r="A19835">
        <v>553849</v>
      </c>
      <c r="B19835" t="s">
        <v>235</v>
      </c>
      <c r="C19835" t="s">
        <v>48</v>
      </c>
      <c r="D19835">
        <v>21</v>
      </c>
      <c r="E19835" s="1">
        <v>40874.444444444453</v>
      </c>
      <c r="F19835">
        <v>5.95</v>
      </c>
      <c r="G19835">
        <v>13649</v>
      </c>
      <c r="H19835" t="s">
        <v>10</v>
      </c>
      <c r="I19835" t="str">
        <f>IF(AND(LEFT(OnlineRetail[[#This Row],[InvoiceNo]],1)&lt;&gt;"C",OnlineRetail[[#This Row],[CustomerID]]&lt;&gt;""),"Yes","No")</f>
        <v>Yes</v>
      </c>
      <c r="J19835" s="4">
        <f>EOMONTH(OnlineRetail[[#This Row],[InvoiceDate]],-1)+1</f>
        <v>40848</v>
      </c>
      <c r="K19835" s="6">
        <f>OnlineRetail[[#This Row],[Quantity]]*OnlineRetail[[#This Row],[UnitPrice]]</f>
        <v>124.95</v>
      </c>
      <c r="L19835" t="str">
        <f t="shared" si="309"/>
        <v>13649|Nov-2011</v>
      </c>
    </row>
    <row r="19836" spans="1:12">
      <c r="A19836">
        <v>544139</v>
      </c>
      <c r="B19836" t="s">
        <v>101</v>
      </c>
      <c r="C19836" t="s">
        <v>14</v>
      </c>
      <c r="D19836">
        <v>11</v>
      </c>
      <c r="E19836" s="1">
        <v>40874.451388888891</v>
      </c>
      <c r="F19836">
        <v>2.1</v>
      </c>
      <c r="G19836">
        <v>12767</v>
      </c>
      <c r="H19836" t="s">
        <v>10</v>
      </c>
      <c r="I19836" t="str">
        <f>IF(AND(LEFT(OnlineRetail[[#This Row],[InvoiceNo]],1)&lt;&gt;"C",OnlineRetail[[#This Row],[CustomerID]]&lt;&gt;""),"Yes","No")</f>
        <v>Yes</v>
      </c>
      <c r="J19836" s="4">
        <f>EOMONTH(OnlineRetail[[#This Row],[InvoiceDate]],-1)+1</f>
        <v>40848</v>
      </c>
      <c r="K19836" s="6">
        <f>OnlineRetail[[#This Row],[Quantity]]*OnlineRetail[[#This Row],[UnitPrice]]</f>
        <v>23.1</v>
      </c>
      <c r="L19836" t="str">
        <f t="shared" si="309"/>
        <v>12767|Nov-2011</v>
      </c>
    </row>
    <row r="19837" spans="1:12">
      <c r="A19837">
        <v>550176</v>
      </c>
      <c r="B19837" t="s">
        <v>244</v>
      </c>
      <c r="C19837" t="s">
        <v>62</v>
      </c>
      <c r="D19837">
        <v>24</v>
      </c>
      <c r="E19837" s="1">
        <v>40874.45208333333</v>
      </c>
      <c r="F19837">
        <v>1.25</v>
      </c>
      <c r="G19837">
        <v>13533</v>
      </c>
      <c r="H19837" t="s">
        <v>22</v>
      </c>
      <c r="I19837" t="str">
        <f>IF(AND(LEFT(OnlineRetail[[#This Row],[InvoiceNo]],1)&lt;&gt;"C",OnlineRetail[[#This Row],[CustomerID]]&lt;&gt;""),"Yes","No")</f>
        <v>Yes</v>
      </c>
      <c r="J19837" s="4">
        <f>EOMONTH(OnlineRetail[[#This Row],[InvoiceDate]],-1)+1</f>
        <v>40848</v>
      </c>
      <c r="K19837" s="6">
        <f>OnlineRetail[[#This Row],[Quantity]]*OnlineRetail[[#This Row],[UnitPrice]]</f>
        <v>30</v>
      </c>
      <c r="L19837" t="str">
        <f t="shared" si="309"/>
        <v>13533|Nov-2011</v>
      </c>
    </row>
    <row r="19838" spans="1:12">
      <c r="A19838">
        <v>554728</v>
      </c>
      <c r="B19838" t="s">
        <v>11</v>
      </c>
      <c r="C19838" t="s">
        <v>21</v>
      </c>
      <c r="D19838">
        <v>13</v>
      </c>
      <c r="E19838" s="1">
        <v>40874.456944444442</v>
      </c>
      <c r="F19838">
        <v>9.9499999999999993</v>
      </c>
      <c r="G19838">
        <v>12927</v>
      </c>
      <c r="H19838" t="s">
        <v>10</v>
      </c>
      <c r="I19838" t="str">
        <f>IF(AND(LEFT(OnlineRetail[[#This Row],[InvoiceNo]],1)&lt;&gt;"C",OnlineRetail[[#This Row],[CustomerID]]&lt;&gt;""),"Yes","No")</f>
        <v>Yes</v>
      </c>
      <c r="J19838" s="4">
        <f>EOMONTH(OnlineRetail[[#This Row],[InvoiceDate]],-1)+1</f>
        <v>40848</v>
      </c>
      <c r="K19838" s="6">
        <f>OnlineRetail[[#This Row],[Quantity]]*OnlineRetail[[#This Row],[UnitPrice]]</f>
        <v>129.35</v>
      </c>
      <c r="L19838" t="str">
        <f t="shared" si="309"/>
        <v>12927|Nov-2011</v>
      </c>
    </row>
    <row r="19839" spans="1:12">
      <c r="A19839">
        <v>548847</v>
      </c>
      <c r="B19839" t="s">
        <v>102</v>
      </c>
      <c r="C19839" t="s">
        <v>50</v>
      </c>
      <c r="D19839">
        <v>14</v>
      </c>
      <c r="E19839" s="1">
        <v>40874.46597222222</v>
      </c>
      <c r="F19839">
        <v>3.39</v>
      </c>
      <c r="G19839">
        <v>13471</v>
      </c>
      <c r="H19839" t="s">
        <v>10</v>
      </c>
      <c r="I19839" t="str">
        <f>IF(AND(LEFT(OnlineRetail[[#This Row],[InvoiceNo]],1)&lt;&gt;"C",OnlineRetail[[#This Row],[CustomerID]]&lt;&gt;""),"Yes","No")</f>
        <v>Yes</v>
      </c>
      <c r="J19839" s="4">
        <f>EOMONTH(OnlineRetail[[#This Row],[InvoiceDate]],-1)+1</f>
        <v>40848</v>
      </c>
      <c r="K19839" s="6">
        <f>OnlineRetail[[#This Row],[Quantity]]*OnlineRetail[[#This Row],[UnitPrice]]</f>
        <v>47.46</v>
      </c>
      <c r="L19839" t="str">
        <f t="shared" si="309"/>
        <v>13471|Nov-2011</v>
      </c>
    </row>
    <row r="19840" spans="1:12">
      <c r="A19840">
        <v>553811</v>
      </c>
      <c r="B19840" t="s">
        <v>159</v>
      </c>
      <c r="C19840" t="s">
        <v>29</v>
      </c>
      <c r="D19840">
        <v>24</v>
      </c>
      <c r="E19840" s="1">
        <v>40874.47152777778</v>
      </c>
      <c r="F19840">
        <v>4.25</v>
      </c>
      <c r="G19840">
        <v>13060</v>
      </c>
      <c r="H19840" t="s">
        <v>10</v>
      </c>
      <c r="I19840" t="str">
        <f>IF(AND(LEFT(OnlineRetail[[#This Row],[InvoiceNo]],1)&lt;&gt;"C",OnlineRetail[[#This Row],[CustomerID]]&lt;&gt;""),"Yes","No")</f>
        <v>Yes</v>
      </c>
      <c r="J19840" s="4">
        <f>EOMONTH(OnlineRetail[[#This Row],[InvoiceDate]],-1)+1</f>
        <v>40848</v>
      </c>
      <c r="K19840" s="6">
        <f>OnlineRetail[[#This Row],[Quantity]]*OnlineRetail[[#This Row],[UnitPrice]]</f>
        <v>102</v>
      </c>
      <c r="L19840" t="str">
        <f t="shared" si="309"/>
        <v>13060|Nov-2011</v>
      </c>
    </row>
    <row r="19841" spans="1:12">
      <c r="A19841">
        <v>550548</v>
      </c>
      <c r="B19841" t="s">
        <v>34</v>
      </c>
      <c r="C19841" t="s">
        <v>53</v>
      </c>
      <c r="D19841">
        <v>22</v>
      </c>
      <c r="E19841" s="1">
        <v>40874.477777777778</v>
      </c>
      <c r="F19841">
        <v>3.39</v>
      </c>
      <c r="G19841">
        <v>12705</v>
      </c>
      <c r="H19841" t="s">
        <v>121</v>
      </c>
      <c r="I19841" t="str">
        <f>IF(AND(LEFT(OnlineRetail[[#This Row],[InvoiceNo]],1)&lt;&gt;"C",OnlineRetail[[#This Row],[CustomerID]]&lt;&gt;""),"Yes","No")</f>
        <v>Yes</v>
      </c>
      <c r="J19841" s="4">
        <f>EOMONTH(OnlineRetail[[#This Row],[InvoiceDate]],-1)+1</f>
        <v>40848</v>
      </c>
      <c r="K19841" s="6">
        <f>OnlineRetail[[#This Row],[Quantity]]*OnlineRetail[[#This Row],[UnitPrice]]</f>
        <v>74.58</v>
      </c>
      <c r="L19841" t="str">
        <f t="shared" si="309"/>
        <v>12705|Nov-2011</v>
      </c>
    </row>
    <row r="19842" spans="1:12">
      <c r="A19842">
        <v>554581</v>
      </c>
      <c r="B19842" t="s">
        <v>273</v>
      </c>
      <c r="C19842" t="s">
        <v>72</v>
      </c>
      <c r="D19842">
        <v>12</v>
      </c>
      <c r="E19842" s="1">
        <v>40874.479861111111</v>
      </c>
      <c r="F19842">
        <v>9.9499999999999993</v>
      </c>
      <c r="G19842">
        <v>13554</v>
      </c>
      <c r="H19842" t="s">
        <v>10</v>
      </c>
      <c r="I19842" t="str">
        <f>IF(AND(LEFT(OnlineRetail[[#This Row],[InvoiceNo]],1)&lt;&gt;"C",OnlineRetail[[#This Row],[CustomerID]]&lt;&gt;""),"Yes","No")</f>
        <v>Yes</v>
      </c>
      <c r="J19842" s="4">
        <f>EOMONTH(OnlineRetail[[#This Row],[InvoiceDate]],-1)+1</f>
        <v>40848</v>
      </c>
      <c r="K19842" s="6">
        <f>OnlineRetail[[#This Row],[Quantity]]*OnlineRetail[[#This Row],[UnitPrice]]</f>
        <v>119.39999999999999</v>
      </c>
      <c r="L19842" t="str">
        <f t="shared" ref="L19842:L19905" si="310">IF(I19842="Yes",G19842&amp;"|"&amp;TEXT(J19842,"mmm-yyyy"),"")</f>
        <v>13554|Nov-2011</v>
      </c>
    </row>
    <row r="19843" spans="1:12">
      <c r="A19843">
        <v>548742</v>
      </c>
      <c r="B19843" t="s">
        <v>86</v>
      </c>
      <c r="C19843" t="s">
        <v>46</v>
      </c>
      <c r="D19843">
        <v>9</v>
      </c>
      <c r="E19843" s="1">
        <v>40874.484722222223</v>
      </c>
      <c r="F19843">
        <v>4.25</v>
      </c>
      <c r="G19843">
        <v>12768</v>
      </c>
      <c r="H19843" t="s">
        <v>31</v>
      </c>
      <c r="I19843" t="str">
        <f>IF(AND(LEFT(OnlineRetail[[#This Row],[InvoiceNo]],1)&lt;&gt;"C",OnlineRetail[[#This Row],[CustomerID]]&lt;&gt;""),"Yes","No")</f>
        <v>Yes</v>
      </c>
      <c r="J19843" s="4">
        <f>EOMONTH(OnlineRetail[[#This Row],[InvoiceDate]],-1)+1</f>
        <v>40848</v>
      </c>
      <c r="K19843" s="6">
        <f>OnlineRetail[[#This Row],[Quantity]]*OnlineRetail[[#This Row],[UnitPrice]]</f>
        <v>38.25</v>
      </c>
      <c r="L19843" t="str">
        <f t="shared" si="310"/>
        <v>12768|Nov-2011</v>
      </c>
    </row>
    <row r="19844" spans="1:12">
      <c r="A19844">
        <v>542918</v>
      </c>
      <c r="B19844" t="s">
        <v>8</v>
      </c>
      <c r="C19844" t="s">
        <v>29</v>
      </c>
      <c r="D19844">
        <v>4</v>
      </c>
      <c r="E19844" s="1">
        <v>40874.486805555563</v>
      </c>
      <c r="F19844">
        <v>1.65</v>
      </c>
      <c r="G19844">
        <v>12666</v>
      </c>
      <c r="H19844" t="s">
        <v>10</v>
      </c>
      <c r="I19844" t="str">
        <f>IF(AND(LEFT(OnlineRetail[[#This Row],[InvoiceNo]],1)&lt;&gt;"C",OnlineRetail[[#This Row],[CustomerID]]&lt;&gt;""),"Yes","No")</f>
        <v>Yes</v>
      </c>
      <c r="J19844" s="4">
        <f>EOMONTH(OnlineRetail[[#This Row],[InvoiceDate]],-1)+1</f>
        <v>40848</v>
      </c>
      <c r="K19844" s="6">
        <f>OnlineRetail[[#This Row],[Quantity]]*OnlineRetail[[#This Row],[UnitPrice]]</f>
        <v>6.6</v>
      </c>
      <c r="L19844" t="str">
        <f t="shared" si="310"/>
        <v>12666|Nov-2011</v>
      </c>
    </row>
    <row r="19845" spans="1:12">
      <c r="A19845">
        <v>555186</v>
      </c>
      <c r="B19845" t="s">
        <v>18</v>
      </c>
      <c r="C19845" t="s">
        <v>27</v>
      </c>
      <c r="D19845">
        <v>5</v>
      </c>
      <c r="E19845" s="1">
        <v>40874.488194444442</v>
      </c>
      <c r="F19845">
        <v>5.95</v>
      </c>
      <c r="G19845">
        <v>12856</v>
      </c>
      <c r="H19845" t="s">
        <v>10</v>
      </c>
      <c r="I19845" t="str">
        <f>IF(AND(LEFT(OnlineRetail[[#This Row],[InvoiceNo]],1)&lt;&gt;"C",OnlineRetail[[#This Row],[CustomerID]]&lt;&gt;""),"Yes","No")</f>
        <v>Yes</v>
      </c>
      <c r="J19845" s="4">
        <f>EOMONTH(OnlineRetail[[#This Row],[InvoiceDate]],-1)+1</f>
        <v>40848</v>
      </c>
      <c r="K19845" s="6">
        <f>OnlineRetail[[#This Row],[Quantity]]*OnlineRetail[[#This Row],[UnitPrice]]</f>
        <v>29.75</v>
      </c>
      <c r="L19845" t="str">
        <f t="shared" si="310"/>
        <v>12856|Nov-2011</v>
      </c>
    </row>
    <row r="19846" spans="1:12">
      <c r="A19846">
        <v>555879</v>
      </c>
      <c r="B19846" t="s">
        <v>239</v>
      </c>
      <c r="C19846" t="s">
        <v>39</v>
      </c>
      <c r="D19846">
        <v>21</v>
      </c>
      <c r="E19846" s="1">
        <v>40874.493055555547</v>
      </c>
      <c r="F19846">
        <v>2.5499999999999998</v>
      </c>
      <c r="G19846">
        <v>14127</v>
      </c>
      <c r="H19846" t="s">
        <v>10</v>
      </c>
      <c r="I19846" t="str">
        <f>IF(AND(LEFT(OnlineRetail[[#This Row],[InvoiceNo]],1)&lt;&gt;"C",OnlineRetail[[#This Row],[CustomerID]]&lt;&gt;""),"Yes","No")</f>
        <v>Yes</v>
      </c>
      <c r="J19846" s="4">
        <f>EOMONTH(OnlineRetail[[#This Row],[InvoiceDate]],-1)+1</f>
        <v>40848</v>
      </c>
      <c r="K19846" s="6">
        <f>OnlineRetail[[#This Row],[Quantity]]*OnlineRetail[[#This Row],[UnitPrice]]</f>
        <v>53.55</v>
      </c>
      <c r="L19846" t="str">
        <f t="shared" si="310"/>
        <v>14127|Nov-2011</v>
      </c>
    </row>
    <row r="19847" spans="1:12">
      <c r="A19847">
        <v>536675</v>
      </c>
      <c r="B19847" t="s">
        <v>218</v>
      </c>
      <c r="C19847" t="s">
        <v>42</v>
      </c>
      <c r="D19847">
        <v>7</v>
      </c>
      <c r="E19847" s="1">
        <v>40874.496527777781</v>
      </c>
      <c r="F19847">
        <v>2.5499999999999998</v>
      </c>
      <c r="G19847">
        <v>13351</v>
      </c>
      <c r="H19847" t="s">
        <v>10</v>
      </c>
      <c r="I19847" t="str">
        <f>IF(AND(LEFT(OnlineRetail[[#This Row],[InvoiceNo]],1)&lt;&gt;"C",OnlineRetail[[#This Row],[CustomerID]]&lt;&gt;""),"Yes","No")</f>
        <v>Yes</v>
      </c>
      <c r="J19847" s="4">
        <f>EOMONTH(OnlineRetail[[#This Row],[InvoiceDate]],-1)+1</f>
        <v>40848</v>
      </c>
      <c r="K19847" s="6">
        <f>OnlineRetail[[#This Row],[Quantity]]*OnlineRetail[[#This Row],[UnitPrice]]</f>
        <v>17.849999999999998</v>
      </c>
      <c r="L19847" t="str">
        <f t="shared" si="310"/>
        <v>13351|Nov-2011</v>
      </c>
    </row>
    <row r="19848" spans="1:12">
      <c r="A19848">
        <v>546842</v>
      </c>
      <c r="B19848" t="s">
        <v>119</v>
      </c>
      <c r="C19848" t="s">
        <v>83</v>
      </c>
      <c r="D19848">
        <v>1</v>
      </c>
      <c r="E19848" s="1">
        <v>40874.501388888893</v>
      </c>
      <c r="F19848">
        <v>1.25</v>
      </c>
      <c r="G19848">
        <v>13909</v>
      </c>
      <c r="H19848" t="s">
        <v>36</v>
      </c>
      <c r="I19848" t="str">
        <f>IF(AND(LEFT(OnlineRetail[[#This Row],[InvoiceNo]],1)&lt;&gt;"C",OnlineRetail[[#This Row],[CustomerID]]&lt;&gt;""),"Yes","No")</f>
        <v>Yes</v>
      </c>
      <c r="J19848" s="4">
        <f>EOMONTH(OnlineRetail[[#This Row],[InvoiceDate]],-1)+1</f>
        <v>40848</v>
      </c>
      <c r="K19848" s="6">
        <f>OnlineRetail[[#This Row],[Quantity]]*OnlineRetail[[#This Row],[UnitPrice]]</f>
        <v>1.25</v>
      </c>
      <c r="L19848" t="str">
        <f t="shared" si="310"/>
        <v>13909|Nov-2011</v>
      </c>
    </row>
    <row r="19849" spans="1:12">
      <c r="A19849">
        <v>546202</v>
      </c>
      <c r="B19849" t="s">
        <v>191</v>
      </c>
      <c r="C19849" t="s">
        <v>48</v>
      </c>
      <c r="D19849">
        <v>17</v>
      </c>
      <c r="E19849" s="1">
        <v>40874.506249999999</v>
      </c>
      <c r="F19849">
        <v>4.25</v>
      </c>
      <c r="G19849">
        <v>13878</v>
      </c>
      <c r="H19849" t="s">
        <v>25</v>
      </c>
      <c r="I19849" t="str">
        <f>IF(AND(LEFT(OnlineRetail[[#This Row],[InvoiceNo]],1)&lt;&gt;"C",OnlineRetail[[#This Row],[CustomerID]]&lt;&gt;""),"Yes","No")</f>
        <v>Yes</v>
      </c>
      <c r="J19849" s="4">
        <f>EOMONTH(OnlineRetail[[#This Row],[InvoiceDate]],-1)+1</f>
        <v>40848</v>
      </c>
      <c r="K19849" s="6">
        <f>OnlineRetail[[#This Row],[Quantity]]*OnlineRetail[[#This Row],[UnitPrice]]</f>
        <v>72.25</v>
      </c>
      <c r="L19849" t="str">
        <f t="shared" si="310"/>
        <v>13878|Nov-2011</v>
      </c>
    </row>
    <row r="19850" spans="1:12">
      <c r="A19850">
        <v>545879</v>
      </c>
      <c r="B19850" t="s">
        <v>272</v>
      </c>
      <c r="C19850" t="s">
        <v>39</v>
      </c>
      <c r="D19850">
        <v>18</v>
      </c>
      <c r="E19850" s="1">
        <v>40874.513194444437</v>
      </c>
      <c r="F19850">
        <v>4.25</v>
      </c>
      <c r="G19850">
        <v>13332</v>
      </c>
      <c r="H19850" t="s">
        <v>10</v>
      </c>
      <c r="I19850" t="str">
        <f>IF(AND(LEFT(OnlineRetail[[#This Row],[InvoiceNo]],1)&lt;&gt;"C",OnlineRetail[[#This Row],[CustomerID]]&lt;&gt;""),"Yes","No")</f>
        <v>Yes</v>
      </c>
      <c r="J19850" s="4">
        <f>EOMONTH(OnlineRetail[[#This Row],[InvoiceDate]],-1)+1</f>
        <v>40848</v>
      </c>
      <c r="K19850" s="6">
        <f>OnlineRetail[[#This Row],[Quantity]]*OnlineRetail[[#This Row],[UnitPrice]]</f>
        <v>76.5</v>
      </c>
      <c r="L19850" t="str">
        <f t="shared" si="310"/>
        <v>13332|Nov-2011</v>
      </c>
    </row>
    <row r="19851" spans="1:12">
      <c r="A19851">
        <v>553798</v>
      </c>
      <c r="B19851" t="s">
        <v>114</v>
      </c>
      <c r="C19851" t="s">
        <v>83</v>
      </c>
      <c r="D19851">
        <v>8</v>
      </c>
      <c r="E19851" s="1">
        <v>40874.513888888891</v>
      </c>
      <c r="F19851">
        <v>3.39</v>
      </c>
      <c r="G19851">
        <v>13196</v>
      </c>
      <c r="H19851" t="s">
        <v>17</v>
      </c>
      <c r="I19851" t="str">
        <f>IF(AND(LEFT(OnlineRetail[[#This Row],[InvoiceNo]],1)&lt;&gt;"C",OnlineRetail[[#This Row],[CustomerID]]&lt;&gt;""),"Yes","No")</f>
        <v>Yes</v>
      </c>
      <c r="J19851" s="4">
        <f>EOMONTH(OnlineRetail[[#This Row],[InvoiceDate]],-1)+1</f>
        <v>40848</v>
      </c>
      <c r="K19851" s="6">
        <f>OnlineRetail[[#This Row],[Quantity]]*OnlineRetail[[#This Row],[UnitPrice]]</f>
        <v>27.12</v>
      </c>
      <c r="L19851" t="str">
        <f t="shared" si="310"/>
        <v>13196|Nov-2011</v>
      </c>
    </row>
    <row r="19852" spans="1:12">
      <c r="A19852">
        <v>538240</v>
      </c>
      <c r="B19852" t="s">
        <v>170</v>
      </c>
      <c r="C19852" t="s">
        <v>39</v>
      </c>
      <c r="D19852">
        <v>3</v>
      </c>
      <c r="E19852" s="1">
        <v>40874.513888888891</v>
      </c>
      <c r="F19852">
        <v>4.95</v>
      </c>
      <c r="G19852">
        <v>12744</v>
      </c>
      <c r="H19852" t="s">
        <v>10</v>
      </c>
      <c r="I19852" t="str">
        <f>IF(AND(LEFT(OnlineRetail[[#This Row],[InvoiceNo]],1)&lt;&gt;"C",OnlineRetail[[#This Row],[CustomerID]]&lt;&gt;""),"Yes","No")</f>
        <v>Yes</v>
      </c>
      <c r="J19852" s="4">
        <f>EOMONTH(OnlineRetail[[#This Row],[InvoiceDate]],-1)+1</f>
        <v>40848</v>
      </c>
      <c r="K19852" s="6">
        <f>OnlineRetail[[#This Row],[Quantity]]*OnlineRetail[[#This Row],[UnitPrice]]</f>
        <v>14.850000000000001</v>
      </c>
      <c r="L19852" t="str">
        <f t="shared" si="310"/>
        <v>12744|Nov-2011</v>
      </c>
    </row>
    <row r="19853" spans="1:12">
      <c r="A19853">
        <v>540122</v>
      </c>
      <c r="B19853" t="s">
        <v>76</v>
      </c>
      <c r="C19853" t="s">
        <v>48</v>
      </c>
      <c r="D19853">
        <v>18</v>
      </c>
      <c r="E19853" s="1">
        <v>40874.515277777777</v>
      </c>
      <c r="F19853">
        <v>9.9499999999999993</v>
      </c>
      <c r="G19853">
        <v>13785</v>
      </c>
      <c r="H19853" t="s">
        <v>10</v>
      </c>
      <c r="I19853" t="str">
        <f>IF(AND(LEFT(OnlineRetail[[#This Row],[InvoiceNo]],1)&lt;&gt;"C",OnlineRetail[[#This Row],[CustomerID]]&lt;&gt;""),"Yes","No")</f>
        <v>Yes</v>
      </c>
      <c r="J19853" s="4">
        <f>EOMONTH(OnlineRetail[[#This Row],[InvoiceDate]],-1)+1</f>
        <v>40848</v>
      </c>
      <c r="K19853" s="6">
        <f>OnlineRetail[[#This Row],[Quantity]]*OnlineRetail[[#This Row],[UnitPrice]]</f>
        <v>179.1</v>
      </c>
      <c r="L19853" t="str">
        <f t="shared" si="310"/>
        <v>13785|Nov-2011</v>
      </c>
    </row>
    <row r="19854" spans="1:12">
      <c r="A19854">
        <v>541280</v>
      </c>
      <c r="B19854" t="s">
        <v>86</v>
      </c>
      <c r="C19854" t="s">
        <v>24</v>
      </c>
      <c r="D19854">
        <v>21</v>
      </c>
      <c r="E19854" s="1">
        <v>40874.515972222223</v>
      </c>
      <c r="F19854">
        <v>1.65</v>
      </c>
      <c r="G19854">
        <v>14236</v>
      </c>
      <c r="H19854" t="s">
        <v>10</v>
      </c>
      <c r="I19854" t="str">
        <f>IF(AND(LEFT(OnlineRetail[[#This Row],[InvoiceNo]],1)&lt;&gt;"C",OnlineRetail[[#This Row],[CustomerID]]&lt;&gt;""),"Yes","No")</f>
        <v>Yes</v>
      </c>
      <c r="J19854" s="4">
        <f>EOMONTH(OnlineRetail[[#This Row],[InvoiceDate]],-1)+1</f>
        <v>40848</v>
      </c>
      <c r="K19854" s="6">
        <f>OnlineRetail[[#This Row],[Quantity]]*OnlineRetail[[#This Row],[UnitPrice]]</f>
        <v>34.65</v>
      </c>
      <c r="L19854" t="str">
        <f t="shared" si="310"/>
        <v>14236|Nov-2011</v>
      </c>
    </row>
    <row r="19855" spans="1:12">
      <c r="A19855">
        <v>541108</v>
      </c>
      <c r="B19855" t="s">
        <v>109</v>
      </c>
      <c r="C19855" t="s">
        <v>83</v>
      </c>
      <c r="D19855">
        <v>20</v>
      </c>
      <c r="E19855" s="1">
        <v>40874.520138888889</v>
      </c>
      <c r="F19855">
        <v>3.39</v>
      </c>
      <c r="G19855">
        <v>14257</v>
      </c>
      <c r="H19855" t="s">
        <v>10</v>
      </c>
      <c r="I19855" t="str">
        <f>IF(AND(LEFT(OnlineRetail[[#This Row],[InvoiceNo]],1)&lt;&gt;"C",OnlineRetail[[#This Row],[CustomerID]]&lt;&gt;""),"Yes","No")</f>
        <v>Yes</v>
      </c>
      <c r="J19855" s="4">
        <f>EOMONTH(OnlineRetail[[#This Row],[InvoiceDate]],-1)+1</f>
        <v>40848</v>
      </c>
      <c r="K19855" s="6">
        <f>OnlineRetail[[#This Row],[Quantity]]*OnlineRetail[[#This Row],[UnitPrice]]</f>
        <v>67.8</v>
      </c>
      <c r="L19855" t="str">
        <f t="shared" si="310"/>
        <v>14257|Nov-2011</v>
      </c>
    </row>
    <row r="19856" spans="1:12">
      <c r="A19856">
        <v>549467</v>
      </c>
      <c r="B19856" t="s">
        <v>127</v>
      </c>
      <c r="C19856" t="s">
        <v>53</v>
      </c>
      <c r="D19856">
        <v>17</v>
      </c>
      <c r="E19856" s="1">
        <v>40874.525000000001</v>
      </c>
      <c r="F19856">
        <v>3.39</v>
      </c>
      <c r="G19856">
        <v>13399</v>
      </c>
      <c r="H19856" t="s">
        <v>17</v>
      </c>
      <c r="I19856" t="str">
        <f>IF(AND(LEFT(OnlineRetail[[#This Row],[InvoiceNo]],1)&lt;&gt;"C",OnlineRetail[[#This Row],[CustomerID]]&lt;&gt;""),"Yes","No")</f>
        <v>Yes</v>
      </c>
      <c r="J19856" s="4">
        <f>EOMONTH(OnlineRetail[[#This Row],[InvoiceDate]],-1)+1</f>
        <v>40848</v>
      </c>
      <c r="K19856" s="6">
        <f>OnlineRetail[[#This Row],[Quantity]]*OnlineRetail[[#This Row],[UnitPrice]]</f>
        <v>57.63</v>
      </c>
      <c r="L19856" t="str">
        <f t="shared" si="310"/>
        <v>13399|Nov-2011</v>
      </c>
    </row>
    <row r="19857" spans="1:12">
      <c r="A19857">
        <v>553816</v>
      </c>
      <c r="B19857" t="s">
        <v>65</v>
      </c>
      <c r="C19857" t="s">
        <v>39</v>
      </c>
      <c r="D19857">
        <v>22</v>
      </c>
      <c r="E19857" s="1">
        <v>40874.525694444441</v>
      </c>
      <c r="F19857">
        <v>0.85</v>
      </c>
      <c r="G19857">
        <v>12753</v>
      </c>
      <c r="H19857" t="s">
        <v>10</v>
      </c>
      <c r="I19857" t="str">
        <f>IF(AND(LEFT(OnlineRetail[[#This Row],[InvoiceNo]],1)&lt;&gt;"C",OnlineRetail[[#This Row],[CustomerID]]&lt;&gt;""),"Yes","No")</f>
        <v>Yes</v>
      </c>
      <c r="J19857" s="4">
        <f>EOMONTH(OnlineRetail[[#This Row],[InvoiceDate]],-1)+1</f>
        <v>40848</v>
      </c>
      <c r="K19857" s="6">
        <f>OnlineRetail[[#This Row],[Quantity]]*OnlineRetail[[#This Row],[UnitPrice]]</f>
        <v>18.7</v>
      </c>
      <c r="L19857" t="str">
        <f t="shared" si="310"/>
        <v>12753|Nov-2011</v>
      </c>
    </row>
    <row r="19858" spans="1:12">
      <c r="A19858">
        <v>537659</v>
      </c>
      <c r="B19858" t="s">
        <v>202</v>
      </c>
      <c r="C19858" t="s">
        <v>24</v>
      </c>
      <c r="D19858">
        <v>20</v>
      </c>
      <c r="E19858" s="1">
        <v>40874.526388888888</v>
      </c>
      <c r="F19858">
        <v>5.95</v>
      </c>
      <c r="G19858">
        <v>13590</v>
      </c>
      <c r="H19858" t="s">
        <v>31</v>
      </c>
      <c r="I19858" t="str">
        <f>IF(AND(LEFT(OnlineRetail[[#This Row],[InvoiceNo]],1)&lt;&gt;"C",OnlineRetail[[#This Row],[CustomerID]]&lt;&gt;""),"Yes","No")</f>
        <v>Yes</v>
      </c>
      <c r="J19858" s="4">
        <f>EOMONTH(OnlineRetail[[#This Row],[InvoiceDate]],-1)+1</f>
        <v>40848</v>
      </c>
      <c r="K19858" s="6">
        <f>OnlineRetail[[#This Row],[Quantity]]*OnlineRetail[[#This Row],[UnitPrice]]</f>
        <v>119</v>
      </c>
      <c r="L19858" t="str">
        <f t="shared" si="310"/>
        <v>13590|Nov-2011</v>
      </c>
    </row>
    <row r="19859" spans="1:12" hidden="1">
      <c r="A19859" t="s">
        <v>459</v>
      </c>
      <c r="B19859" t="s">
        <v>209</v>
      </c>
      <c r="C19859" t="s">
        <v>29</v>
      </c>
      <c r="D19859">
        <v>3</v>
      </c>
      <c r="E19859" s="1">
        <v>40874.546527777777</v>
      </c>
      <c r="F19859">
        <v>3.39</v>
      </c>
      <c r="G19859">
        <v>13150</v>
      </c>
      <c r="H19859" t="s">
        <v>17</v>
      </c>
      <c r="I19859" t="str">
        <f>IF(AND(LEFT(OnlineRetail[[#This Row],[InvoiceNo]],1)&lt;&gt;"C",OnlineRetail[[#This Row],[CustomerID]]&lt;&gt;""),"Yes","No")</f>
        <v>No</v>
      </c>
      <c r="J19859" s="4">
        <f>EOMONTH(OnlineRetail[[#This Row],[InvoiceDate]],-1)+1</f>
        <v>40848</v>
      </c>
      <c r="K19859" s="6">
        <f>OnlineRetail[[#This Row],[Quantity]]*OnlineRetail[[#This Row],[UnitPrice]]</f>
        <v>10.17</v>
      </c>
      <c r="L19859" t="str">
        <f t="shared" si="310"/>
        <v/>
      </c>
    </row>
    <row r="19860" spans="1:12">
      <c r="A19860">
        <v>553660</v>
      </c>
      <c r="B19860" t="s">
        <v>76</v>
      </c>
      <c r="C19860" t="s">
        <v>53</v>
      </c>
      <c r="D19860">
        <v>1</v>
      </c>
      <c r="E19860" s="1">
        <v>40874.550000000003</v>
      </c>
      <c r="F19860">
        <v>1.65</v>
      </c>
      <c r="G19860">
        <v>13932</v>
      </c>
      <c r="H19860" t="s">
        <v>10</v>
      </c>
      <c r="I19860" t="str">
        <f>IF(AND(LEFT(OnlineRetail[[#This Row],[InvoiceNo]],1)&lt;&gt;"C",OnlineRetail[[#This Row],[CustomerID]]&lt;&gt;""),"Yes","No")</f>
        <v>Yes</v>
      </c>
      <c r="J19860" s="4">
        <f>EOMONTH(OnlineRetail[[#This Row],[InvoiceDate]],-1)+1</f>
        <v>40848</v>
      </c>
      <c r="K19860" s="6">
        <f>OnlineRetail[[#This Row],[Quantity]]*OnlineRetail[[#This Row],[UnitPrice]]</f>
        <v>1.65</v>
      </c>
      <c r="L19860" t="str">
        <f t="shared" si="310"/>
        <v>13932|Nov-2011</v>
      </c>
    </row>
    <row r="19861" spans="1:12">
      <c r="A19861">
        <v>552873</v>
      </c>
      <c r="B19861" t="s">
        <v>145</v>
      </c>
      <c r="C19861" t="s">
        <v>46</v>
      </c>
      <c r="D19861">
        <v>6</v>
      </c>
      <c r="E19861" s="1">
        <v>40874.552777777782</v>
      </c>
      <c r="F19861">
        <v>7.95</v>
      </c>
      <c r="G19861">
        <v>13792</v>
      </c>
      <c r="H19861" t="s">
        <v>10</v>
      </c>
      <c r="I19861" t="str">
        <f>IF(AND(LEFT(OnlineRetail[[#This Row],[InvoiceNo]],1)&lt;&gt;"C",OnlineRetail[[#This Row],[CustomerID]]&lt;&gt;""),"Yes","No")</f>
        <v>Yes</v>
      </c>
      <c r="J19861" s="4">
        <f>EOMONTH(OnlineRetail[[#This Row],[InvoiceDate]],-1)+1</f>
        <v>40848</v>
      </c>
      <c r="K19861" s="6">
        <f>OnlineRetail[[#This Row],[Quantity]]*OnlineRetail[[#This Row],[UnitPrice]]</f>
        <v>47.7</v>
      </c>
      <c r="L19861" t="str">
        <f t="shared" si="310"/>
        <v>13792|Nov-2011</v>
      </c>
    </row>
    <row r="19862" spans="1:12">
      <c r="A19862">
        <v>555069</v>
      </c>
      <c r="B19862" t="s">
        <v>209</v>
      </c>
      <c r="C19862" t="s">
        <v>12</v>
      </c>
      <c r="D19862">
        <v>24</v>
      </c>
      <c r="E19862" s="1">
        <v>40874.577777777777</v>
      </c>
      <c r="F19862">
        <v>7.95</v>
      </c>
      <c r="G19862">
        <v>12874</v>
      </c>
      <c r="H19862" t="s">
        <v>31</v>
      </c>
      <c r="I19862" t="str">
        <f>IF(AND(LEFT(OnlineRetail[[#This Row],[InvoiceNo]],1)&lt;&gt;"C",OnlineRetail[[#This Row],[CustomerID]]&lt;&gt;""),"Yes","No")</f>
        <v>Yes</v>
      </c>
      <c r="J19862" s="4">
        <f>EOMONTH(OnlineRetail[[#This Row],[InvoiceDate]],-1)+1</f>
        <v>40848</v>
      </c>
      <c r="K19862" s="6">
        <f>OnlineRetail[[#This Row],[Quantity]]*OnlineRetail[[#This Row],[UnitPrice]]</f>
        <v>190.8</v>
      </c>
      <c r="L19862" t="str">
        <f t="shared" si="310"/>
        <v>12874|Nov-2011</v>
      </c>
    </row>
    <row r="19863" spans="1:12">
      <c r="A19863">
        <v>545364</v>
      </c>
      <c r="B19863" t="s">
        <v>175</v>
      </c>
      <c r="C19863" t="s">
        <v>16</v>
      </c>
      <c r="D19863">
        <v>2</v>
      </c>
      <c r="E19863" s="1">
        <v>40874.584722222222</v>
      </c>
      <c r="F19863">
        <v>3.39</v>
      </c>
      <c r="G19863">
        <v>14094</v>
      </c>
      <c r="H19863" t="s">
        <v>10</v>
      </c>
      <c r="I19863" t="str">
        <f>IF(AND(LEFT(OnlineRetail[[#This Row],[InvoiceNo]],1)&lt;&gt;"C",OnlineRetail[[#This Row],[CustomerID]]&lt;&gt;""),"Yes","No")</f>
        <v>Yes</v>
      </c>
      <c r="J19863" s="4">
        <f>EOMONTH(OnlineRetail[[#This Row],[InvoiceDate]],-1)+1</f>
        <v>40848</v>
      </c>
      <c r="K19863" s="6">
        <f>OnlineRetail[[#This Row],[Quantity]]*OnlineRetail[[#This Row],[UnitPrice]]</f>
        <v>6.78</v>
      </c>
      <c r="L19863" t="str">
        <f t="shared" si="310"/>
        <v>14094|Nov-2011</v>
      </c>
    </row>
    <row r="19864" spans="1:12">
      <c r="A19864">
        <v>542067</v>
      </c>
      <c r="B19864" t="s">
        <v>198</v>
      </c>
      <c r="C19864" t="s">
        <v>16</v>
      </c>
      <c r="D19864">
        <v>22</v>
      </c>
      <c r="E19864" s="1">
        <v>40874.588194444441</v>
      </c>
      <c r="F19864">
        <v>9.9499999999999993</v>
      </c>
      <c r="G19864">
        <v>13724</v>
      </c>
      <c r="H19864" t="s">
        <v>10</v>
      </c>
      <c r="I19864" t="str">
        <f>IF(AND(LEFT(OnlineRetail[[#This Row],[InvoiceNo]],1)&lt;&gt;"C",OnlineRetail[[#This Row],[CustomerID]]&lt;&gt;""),"Yes","No")</f>
        <v>Yes</v>
      </c>
      <c r="J19864" s="4">
        <f>EOMONTH(OnlineRetail[[#This Row],[InvoiceDate]],-1)+1</f>
        <v>40848</v>
      </c>
      <c r="K19864" s="6">
        <f>OnlineRetail[[#This Row],[Quantity]]*OnlineRetail[[#This Row],[UnitPrice]]</f>
        <v>218.89999999999998</v>
      </c>
      <c r="L19864" t="str">
        <f t="shared" si="310"/>
        <v>13724|Nov-2011</v>
      </c>
    </row>
    <row r="19865" spans="1:12">
      <c r="A19865">
        <v>541071</v>
      </c>
      <c r="B19865" t="s">
        <v>96</v>
      </c>
      <c r="C19865" t="s">
        <v>16</v>
      </c>
      <c r="D19865">
        <v>20</v>
      </c>
      <c r="E19865" s="1">
        <v>40874.59097222222</v>
      </c>
      <c r="F19865">
        <v>0.85</v>
      </c>
      <c r="G19865">
        <v>13630</v>
      </c>
      <c r="H19865" t="s">
        <v>10</v>
      </c>
      <c r="I19865" t="str">
        <f>IF(AND(LEFT(OnlineRetail[[#This Row],[InvoiceNo]],1)&lt;&gt;"C",OnlineRetail[[#This Row],[CustomerID]]&lt;&gt;""),"Yes","No")</f>
        <v>Yes</v>
      </c>
      <c r="J19865" s="4">
        <f>EOMONTH(OnlineRetail[[#This Row],[InvoiceDate]],-1)+1</f>
        <v>40848</v>
      </c>
      <c r="K19865" s="6">
        <f>OnlineRetail[[#This Row],[Quantity]]*OnlineRetail[[#This Row],[UnitPrice]]</f>
        <v>17</v>
      </c>
      <c r="L19865" t="str">
        <f t="shared" si="310"/>
        <v>13630|Nov-2011</v>
      </c>
    </row>
    <row r="19866" spans="1:12">
      <c r="A19866">
        <v>546007</v>
      </c>
      <c r="B19866" t="s">
        <v>255</v>
      </c>
      <c r="C19866" t="s">
        <v>14</v>
      </c>
      <c r="D19866">
        <v>14</v>
      </c>
      <c r="E19866" s="1">
        <v>40874.592361111107</v>
      </c>
      <c r="F19866">
        <v>2.1</v>
      </c>
      <c r="G19866">
        <v>12409</v>
      </c>
      <c r="H19866" t="s">
        <v>10</v>
      </c>
      <c r="I19866" t="str">
        <f>IF(AND(LEFT(OnlineRetail[[#This Row],[InvoiceNo]],1)&lt;&gt;"C",OnlineRetail[[#This Row],[CustomerID]]&lt;&gt;""),"Yes","No")</f>
        <v>Yes</v>
      </c>
      <c r="J19866" s="4">
        <f>EOMONTH(OnlineRetail[[#This Row],[InvoiceDate]],-1)+1</f>
        <v>40848</v>
      </c>
      <c r="K19866" s="6">
        <f>OnlineRetail[[#This Row],[Quantity]]*OnlineRetail[[#This Row],[UnitPrice]]</f>
        <v>29.400000000000002</v>
      </c>
      <c r="L19866" t="str">
        <f t="shared" si="310"/>
        <v>12409|Nov-2011</v>
      </c>
    </row>
    <row r="19867" spans="1:12">
      <c r="A19867">
        <v>549943</v>
      </c>
      <c r="B19867" t="s">
        <v>101</v>
      </c>
      <c r="C19867" t="s">
        <v>72</v>
      </c>
      <c r="D19867">
        <v>16</v>
      </c>
      <c r="E19867" s="1">
        <v>40874.593055555553</v>
      </c>
      <c r="F19867">
        <v>1.25</v>
      </c>
      <c r="G19867">
        <v>12583</v>
      </c>
      <c r="H19867" t="s">
        <v>10</v>
      </c>
      <c r="I19867" t="str">
        <f>IF(AND(LEFT(OnlineRetail[[#This Row],[InvoiceNo]],1)&lt;&gt;"C",OnlineRetail[[#This Row],[CustomerID]]&lt;&gt;""),"Yes","No")</f>
        <v>Yes</v>
      </c>
      <c r="J19867" s="4">
        <f>EOMONTH(OnlineRetail[[#This Row],[InvoiceDate]],-1)+1</f>
        <v>40848</v>
      </c>
      <c r="K19867" s="6">
        <f>OnlineRetail[[#This Row],[Quantity]]*OnlineRetail[[#This Row],[UnitPrice]]</f>
        <v>20</v>
      </c>
      <c r="L19867" t="str">
        <f t="shared" si="310"/>
        <v>12583|Nov-2011</v>
      </c>
    </row>
    <row r="19868" spans="1:12">
      <c r="A19868">
        <v>550291</v>
      </c>
      <c r="B19868" t="s">
        <v>148</v>
      </c>
      <c r="C19868" t="s">
        <v>83</v>
      </c>
      <c r="D19868">
        <v>20</v>
      </c>
      <c r="E19868" s="1">
        <v>40874.594444444447</v>
      </c>
      <c r="F19868">
        <v>2.1</v>
      </c>
      <c r="G19868">
        <v>12809</v>
      </c>
      <c r="H19868" t="s">
        <v>10</v>
      </c>
      <c r="I19868" t="str">
        <f>IF(AND(LEFT(OnlineRetail[[#This Row],[InvoiceNo]],1)&lt;&gt;"C",OnlineRetail[[#This Row],[CustomerID]]&lt;&gt;""),"Yes","No")</f>
        <v>Yes</v>
      </c>
      <c r="J19868" s="4">
        <f>EOMONTH(OnlineRetail[[#This Row],[InvoiceDate]],-1)+1</f>
        <v>40848</v>
      </c>
      <c r="K19868" s="6">
        <f>OnlineRetail[[#This Row],[Quantity]]*OnlineRetail[[#This Row],[UnitPrice]]</f>
        <v>42</v>
      </c>
      <c r="L19868" t="str">
        <f t="shared" si="310"/>
        <v>12809|Nov-2011</v>
      </c>
    </row>
    <row r="19869" spans="1:12">
      <c r="A19869">
        <v>555695</v>
      </c>
      <c r="B19869" t="s">
        <v>56</v>
      </c>
      <c r="C19869" t="s">
        <v>24</v>
      </c>
      <c r="D19869">
        <v>24</v>
      </c>
      <c r="E19869" s="1">
        <v>40874.6</v>
      </c>
      <c r="F19869">
        <v>5.95</v>
      </c>
      <c r="G19869">
        <v>13544</v>
      </c>
      <c r="H19869" t="s">
        <v>10</v>
      </c>
      <c r="I19869" t="str">
        <f>IF(AND(LEFT(OnlineRetail[[#This Row],[InvoiceNo]],1)&lt;&gt;"C",OnlineRetail[[#This Row],[CustomerID]]&lt;&gt;""),"Yes","No")</f>
        <v>Yes</v>
      </c>
      <c r="J19869" s="4">
        <f>EOMONTH(OnlineRetail[[#This Row],[InvoiceDate]],-1)+1</f>
        <v>40848</v>
      </c>
      <c r="K19869" s="6">
        <f>OnlineRetail[[#This Row],[Quantity]]*OnlineRetail[[#This Row],[UnitPrice]]</f>
        <v>142.80000000000001</v>
      </c>
      <c r="L19869" t="str">
        <f t="shared" si="310"/>
        <v>13544|Nov-2011</v>
      </c>
    </row>
    <row r="19870" spans="1:12">
      <c r="A19870">
        <v>555335</v>
      </c>
      <c r="B19870" t="s">
        <v>233</v>
      </c>
      <c r="C19870" t="s">
        <v>50</v>
      </c>
      <c r="D19870">
        <v>2</v>
      </c>
      <c r="E19870" s="1">
        <v>40874.600694444453</v>
      </c>
      <c r="F19870">
        <v>4.95</v>
      </c>
      <c r="G19870">
        <v>12634</v>
      </c>
      <c r="H19870" t="s">
        <v>25</v>
      </c>
      <c r="I19870" t="str">
        <f>IF(AND(LEFT(OnlineRetail[[#This Row],[InvoiceNo]],1)&lt;&gt;"C",OnlineRetail[[#This Row],[CustomerID]]&lt;&gt;""),"Yes","No")</f>
        <v>Yes</v>
      </c>
      <c r="J19870" s="4">
        <f>EOMONTH(OnlineRetail[[#This Row],[InvoiceDate]],-1)+1</f>
        <v>40848</v>
      </c>
      <c r="K19870" s="6">
        <f>OnlineRetail[[#This Row],[Quantity]]*OnlineRetail[[#This Row],[UnitPrice]]</f>
        <v>9.9</v>
      </c>
      <c r="L19870" t="str">
        <f t="shared" si="310"/>
        <v>12634|Nov-2011</v>
      </c>
    </row>
    <row r="19871" spans="1:12">
      <c r="A19871">
        <v>554640</v>
      </c>
      <c r="B19871" t="s">
        <v>270</v>
      </c>
      <c r="C19871" t="s">
        <v>21</v>
      </c>
      <c r="D19871">
        <v>2</v>
      </c>
      <c r="E19871" s="1">
        <v>40874.606944444437</v>
      </c>
      <c r="F19871">
        <v>5.95</v>
      </c>
      <c r="G19871">
        <v>13488</v>
      </c>
      <c r="H19871" t="s">
        <v>10</v>
      </c>
      <c r="I19871" t="str">
        <f>IF(AND(LEFT(OnlineRetail[[#This Row],[InvoiceNo]],1)&lt;&gt;"C",OnlineRetail[[#This Row],[CustomerID]]&lt;&gt;""),"Yes","No")</f>
        <v>Yes</v>
      </c>
      <c r="J19871" s="4">
        <f>EOMONTH(OnlineRetail[[#This Row],[InvoiceDate]],-1)+1</f>
        <v>40848</v>
      </c>
      <c r="K19871" s="6">
        <f>OnlineRetail[[#This Row],[Quantity]]*OnlineRetail[[#This Row],[UnitPrice]]</f>
        <v>11.9</v>
      </c>
      <c r="L19871" t="str">
        <f t="shared" si="310"/>
        <v>13488|Nov-2011</v>
      </c>
    </row>
    <row r="19872" spans="1:12">
      <c r="A19872">
        <v>541439</v>
      </c>
      <c r="B19872" t="s">
        <v>45</v>
      </c>
      <c r="C19872" t="s">
        <v>46</v>
      </c>
      <c r="D19872">
        <v>19</v>
      </c>
      <c r="E19872" s="1">
        <v>40874.611111111109</v>
      </c>
      <c r="F19872">
        <v>3.39</v>
      </c>
      <c r="G19872">
        <v>13563</v>
      </c>
      <c r="H19872" t="s">
        <v>10</v>
      </c>
      <c r="I19872" t="str">
        <f>IF(AND(LEFT(OnlineRetail[[#This Row],[InvoiceNo]],1)&lt;&gt;"C",OnlineRetail[[#This Row],[CustomerID]]&lt;&gt;""),"Yes","No")</f>
        <v>Yes</v>
      </c>
      <c r="J19872" s="4">
        <f>EOMONTH(OnlineRetail[[#This Row],[InvoiceDate]],-1)+1</f>
        <v>40848</v>
      </c>
      <c r="K19872" s="6">
        <f>OnlineRetail[[#This Row],[Quantity]]*OnlineRetail[[#This Row],[UnitPrice]]</f>
        <v>64.41</v>
      </c>
      <c r="L19872" t="str">
        <f t="shared" si="310"/>
        <v>13563|Nov-2011</v>
      </c>
    </row>
    <row r="19873" spans="1:12">
      <c r="A19873">
        <v>542509</v>
      </c>
      <c r="B19873" t="s">
        <v>154</v>
      </c>
      <c r="C19873" t="s">
        <v>40</v>
      </c>
      <c r="D19873">
        <v>5</v>
      </c>
      <c r="E19873" s="1">
        <v>40874.620138888888</v>
      </c>
      <c r="F19873">
        <v>0.85</v>
      </c>
      <c r="G19873">
        <v>13714</v>
      </c>
      <c r="H19873" t="s">
        <v>10</v>
      </c>
      <c r="I19873" t="str">
        <f>IF(AND(LEFT(OnlineRetail[[#This Row],[InvoiceNo]],1)&lt;&gt;"C",OnlineRetail[[#This Row],[CustomerID]]&lt;&gt;""),"Yes","No")</f>
        <v>Yes</v>
      </c>
      <c r="J19873" s="4">
        <f>EOMONTH(OnlineRetail[[#This Row],[InvoiceDate]],-1)+1</f>
        <v>40848</v>
      </c>
      <c r="K19873" s="6">
        <f>OnlineRetail[[#This Row],[Quantity]]*OnlineRetail[[#This Row],[UnitPrice]]</f>
        <v>4.25</v>
      </c>
      <c r="L19873" t="str">
        <f t="shared" si="310"/>
        <v>13714|Nov-2011</v>
      </c>
    </row>
    <row r="19874" spans="1:12">
      <c r="A19874">
        <v>539631</v>
      </c>
      <c r="B19874" t="s">
        <v>169</v>
      </c>
      <c r="C19874" t="s">
        <v>12</v>
      </c>
      <c r="D19874">
        <v>9</v>
      </c>
      <c r="E19874" s="1">
        <v>40874.638888888891</v>
      </c>
      <c r="F19874">
        <v>1.25</v>
      </c>
      <c r="G19874">
        <v>13884</v>
      </c>
      <c r="H19874" t="s">
        <v>10</v>
      </c>
      <c r="I19874" t="str">
        <f>IF(AND(LEFT(OnlineRetail[[#This Row],[InvoiceNo]],1)&lt;&gt;"C",OnlineRetail[[#This Row],[CustomerID]]&lt;&gt;""),"Yes","No")</f>
        <v>Yes</v>
      </c>
      <c r="J19874" s="4">
        <f>EOMONTH(OnlineRetail[[#This Row],[InvoiceDate]],-1)+1</f>
        <v>40848</v>
      </c>
      <c r="K19874" s="6">
        <f>OnlineRetail[[#This Row],[Quantity]]*OnlineRetail[[#This Row],[UnitPrice]]</f>
        <v>11.25</v>
      </c>
      <c r="L19874" t="str">
        <f t="shared" si="310"/>
        <v>13884|Nov-2011</v>
      </c>
    </row>
    <row r="19875" spans="1:12">
      <c r="A19875">
        <v>554097</v>
      </c>
      <c r="B19875" t="s">
        <v>172</v>
      </c>
      <c r="C19875" t="s">
        <v>83</v>
      </c>
      <c r="D19875">
        <v>5</v>
      </c>
      <c r="E19875" s="1">
        <v>40874.638888888891</v>
      </c>
      <c r="F19875">
        <v>4.95</v>
      </c>
      <c r="G19875">
        <v>13206</v>
      </c>
      <c r="H19875" t="s">
        <v>121</v>
      </c>
      <c r="I19875" t="str">
        <f>IF(AND(LEFT(OnlineRetail[[#This Row],[InvoiceNo]],1)&lt;&gt;"C",OnlineRetail[[#This Row],[CustomerID]]&lt;&gt;""),"Yes","No")</f>
        <v>Yes</v>
      </c>
      <c r="J19875" s="4">
        <f>EOMONTH(OnlineRetail[[#This Row],[InvoiceDate]],-1)+1</f>
        <v>40848</v>
      </c>
      <c r="K19875" s="6">
        <f>OnlineRetail[[#This Row],[Quantity]]*OnlineRetail[[#This Row],[UnitPrice]]</f>
        <v>24.75</v>
      </c>
      <c r="L19875" t="str">
        <f t="shared" si="310"/>
        <v>13206|Nov-2011</v>
      </c>
    </row>
    <row r="19876" spans="1:12">
      <c r="A19876">
        <v>551178</v>
      </c>
      <c r="B19876" t="s">
        <v>88</v>
      </c>
      <c r="C19876" t="s">
        <v>29</v>
      </c>
      <c r="D19876">
        <v>10</v>
      </c>
      <c r="E19876" s="1">
        <v>40874.640277777777</v>
      </c>
      <c r="F19876">
        <v>1.65</v>
      </c>
      <c r="G19876">
        <v>13407</v>
      </c>
      <c r="H19876" t="s">
        <v>10</v>
      </c>
      <c r="I19876" t="str">
        <f>IF(AND(LEFT(OnlineRetail[[#This Row],[InvoiceNo]],1)&lt;&gt;"C",OnlineRetail[[#This Row],[CustomerID]]&lt;&gt;""),"Yes","No")</f>
        <v>Yes</v>
      </c>
      <c r="J19876" s="4">
        <f>EOMONTH(OnlineRetail[[#This Row],[InvoiceDate]],-1)+1</f>
        <v>40848</v>
      </c>
      <c r="K19876" s="6">
        <f>OnlineRetail[[#This Row],[Quantity]]*OnlineRetail[[#This Row],[UnitPrice]]</f>
        <v>16.5</v>
      </c>
      <c r="L19876" t="str">
        <f t="shared" si="310"/>
        <v>13407|Nov-2011</v>
      </c>
    </row>
    <row r="19877" spans="1:12">
      <c r="A19877">
        <v>550169</v>
      </c>
      <c r="B19877" t="s">
        <v>283</v>
      </c>
      <c r="C19877" t="s">
        <v>21</v>
      </c>
      <c r="D19877">
        <v>5</v>
      </c>
      <c r="E19877" s="1">
        <v>40874.640972222223</v>
      </c>
      <c r="F19877">
        <v>1.65</v>
      </c>
      <c r="G19877">
        <v>13344</v>
      </c>
      <c r="H19877" t="s">
        <v>10</v>
      </c>
      <c r="I19877" t="str">
        <f>IF(AND(LEFT(OnlineRetail[[#This Row],[InvoiceNo]],1)&lt;&gt;"C",OnlineRetail[[#This Row],[CustomerID]]&lt;&gt;""),"Yes","No")</f>
        <v>Yes</v>
      </c>
      <c r="J19877" s="4">
        <f>EOMONTH(OnlineRetail[[#This Row],[InvoiceDate]],-1)+1</f>
        <v>40848</v>
      </c>
      <c r="K19877" s="6">
        <f>OnlineRetail[[#This Row],[Quantity]]*OnlineRetail[[#This Row],[UnitPrice]]</f>
        <v>8.25</v>
      </c>
      <c r="L19877" t="str">
        <f t="shared" si="310"/>
        <v>13344|Nov-2011</v>
      </c>
    </row>
    <row r="19878" spans="1:12">
      <c r="A19878">
        <v>543338</v>
      </c>
      <c r="B19878" t="s">
        <v>195</v>
      </c>
      <c r="C19878" t="s">
        <v>21</v>
      </c>
      <c r="D19878">
        <v>20</v>
      </c>
      <c r="E19878" s="1">
        <v>40874.647222222222</v>
      </c>
      <c r="F19878">
        <v>2.5499999999999998</v>
      </c>
      <c r="G19878">
        <v>12668</v>
      </c>
      <c r="H19878" t="s">
        <v>10</v>
      </c>
      <c r="I19878" t="str">
        <f>IF(AND(LEFT(OnlineRetail[[#This Row],[InvoiceNo]],1)&lt;&gt;"C",OnlineRetail[[#This Row],[CustomerID]]&lt;&gt;""),"Yes","No")</f>
        <v>Yes</v>
      </c>
      <c r="J19878" s="4">
        <f>EOMONTH(OnlineRetail[[#This Row],[InvoiceDate]],-1)+1</f>
        <v>40848</v>
      </c>
      <c r="K19878" s="6">
        <f>OnlineRetail[[#This Row],[Quantity]]*OnlineRetail[[#This Row],[UnitPrice]]</f>
        <v>51</v>
      </c>
      <c r="L19878" t="str">
        <f t="shared" si="310"/>
        <v>12668|Nov-2011</v>
      </c>
    </row>
    <row r="19879" spans="1:12">
      <c r="A19879">
        <v>548320</v>
      </c>
      <c r="B19879" t="s">
        <v>185</v>
      </c>
      <c r="C19879" t="s">
        <v>14</v>
      </c>
      <c r="D19879">
        <v>15</v>
      </c>
      <c r="E19879" s="1">
        <v>40874.652083333327</v>
      </c>
      <c r="F19879">
        <v>9.9499999999999993</v>
      </c>
      <c r="G19879">
        <v>14012</v>
      </c>
      <c r="H19879" t="s">
        <v>10</v>
      </c>
      <c r="I19879" t="str">
        <f>IF(AND(LEFT(OnlineRetail[[#This Row],[InvoiceNo]],1)&lt;&gt;"C",OnlineRetail[[#This Row],[CustomerID]]&lt;&gt;""),"Yes","No")</f>
        <v>Yes</v>
      </c>
      <c r="J19879" s="4">
        <f>EOMONTH(OnlineRetail[[#This Row],[InvoiceDate]],-1)+1</f>
        <v>40848</v>
      </c>
      <c r="K19879" s="6">
        <f>OnlineRetail[[#This Row],[Quantity]]*OnlineRetail[[#This Row],[UnitPrice]]</f>
        <v>149.25</v>
      </c>
      <c r="L19879" t="str">
        <f t="shared" si="310"/>
        <v>14012|Nov-2011</v>
      </c>
    </row>
    <row r="19880" spans="1:12">
      <c r="A19880">
        <v>545394</v>
      </c>
      <c r="B19880" t="s">
        <v>142</v>
      </c>
      <c r="C19880" t="s">
        <v>48</v>
      </c>
      <c r="D19880">
        <v>21</v>
      </c>
      <c r="E19880" s="1">
        <v>40874.656944444447</v>
      </c>
      <c r="F19880">
        <v>1.65</v>
      </c>
      <c r="G19880">
        <v>13727</v>
      </c>
      <c r="H19880" t="s">
        <v>31</v>
      </c>
      <c r="I19880" t="str">
        <f>IF(AND(LEFT(OnlineRetail[[#This Row],[InvoiceNo]],1)&lt;&gt;"C",OnlineRetail[[#This Row],[CustomerID]]&lt;&gt;""),"Yes","No")</f>
        <v>Yes</v>
      </c>
      <c r="J19880" s="4">
        <f>EOMONTH(OnlineRetail[[#This Row],[InvoiceDate]],-1)+1</f>
        <v>40848</v>
      </c>
      <c r="K19880" s="6">
        <f>OnlineRetail[[#This Row],[Quantity]]*OnlineRetail[[#This Row],[UnitPrice]]</f>
        <v>34.65</v>
      </c>
      <c r="L19880" t="str">
        <f t="shared" si="310"/>
        <v>13727|Nov-2011</v>
      </c>
    </row>
    <row r="19881" spans="1:12">
      <c r="A19881">
        <v>546325</v>
      </c>
      <c r="B19881" t="s">
        <v>253</v>
      </c>
      <c r="C19881" t="s">
        <v>9</v>
      </c>
      <c r="D19881">
        <v>10</v>
      </c>
      <c r="E19881" s="1">
        <v>40874.661111111112</v>
      </c>
      <c r="F19881">
        <v>7.95</v>
      </c>
      <c r="G19881">
        <v>14020</v>
      </c>
      <c r="H19881" t="s">
        <v>121</v>
      </c>
      <c r="I19881" t="str">
        <f>IF(AND(LEFT(OnlineRetail[[#This Row],[InvoiceNo]],1)&lt;&gt;"C",OnlineRetail[[#This Row],[CustomerID]]&lt;&gt;""),"Yes","No")</f>
        <v>Yes</v>
      </c>
      <c r="J19881" s="4">
        <f>EOMONTH(OnlineRetail[[#This Row],[InvoiceDate]],-1)+1</f>
        <v>40848</v>
      </c>
      <c r="K19881" s="6">
        <f>OnlineRetail[[#This Row],[Quantity]]*OnlineRetail[[#This Row],[UnitPrice]]</f>
        <v>79.5</v>
      </c>
      <c r="L19881" t="str">
        <f t="shared" si="310"/>
        <v>14020|Nov-2011</v>
      </c>
    </row>
    <row r="19882" spans="1:12">
      <c r="A19882">
        <v>543337</v>
      </c>
      <c r="B19882" t="s">
        <v>257</v>
      </c>
      <c r="C19882" t="s">
        <v>46</v>
      </c>
      <c r="D19882">
        <v>23</v>
      </c>
      <c r="E19882" s="1">
        <v>40874.664583333331</v>
      </c>
      <c r="F19882">
        <v>4.25</v>
      </c>
      <c r="G19882">
        <v>12501</v>
      </c>
      <c r="H19882" t="s">
        <v>10</v>
      </c>
      <c r="I19882" t="str">
        <f>IF(AND(LEFT(OnlineRetail[[#This Row],[InvoiceNo]],1)&lt;&gt;"C",OnlineRetail[[#This Row],[CustomerID]]&lt;&gt;""),"Yes","No")</f>
        <v>Yes</v>
      </c>
      <c r="J19882" s="4">
        <f>EOMONTH(OnlineRetail[[#This Row],[InvoiceDate]],-1)+1</f>
        <v>40848</v>
      </c>
      <c r="K19882" s="6">
        <f>OnlineRetail[[#This Row],[Quantity]]*OnlineRetail[[#This Row],[UnitPrice]]</f>
        <v>97.75</v>
      </c>
      <c r="L19882" t="str">
        <f t="shared" si="310"/>
        <v>12501|Nov-2011</v>
      </c>
    </row>
    <row r="19883" spans="1:12">
      <c r="A19883">
        <v>547533</v>
      </c>
      <c r="B19883" t="s">
        <v>200</v>
      </c>
      <c r="C19883" t="s">
        <v>39</v>
      </c>
      <c r="D19883">
        <v>12</v>
      </c>
      <c r="E19883" s="1">
        <v>40874.668749999997</v>
      </c>
      <c r="F19883">
        <v>4.95</v>
      </c>
      <c r="G19883">
        <v>12986</v>
      </c>
      <c r="H19883" t="s">
        <v>10</v>
      </c>
      <c r="I19883" t="str">
        <f>IF(AND(LEFT(OnlineRetail[[#This Row],[InvoiceNo]],1)&lt;&gt;"C",OnlineRetail[[#This Row],[CustomerID]]&lt;&gt;""),"Yes","No")</f>
        <v>Yes</v>
      </c>
      <c r="J19883" s="4">
        <f>EOMONTH(OnlineRetail[[#This Row],[InvoiceDate]],-1)+1</f>
        <v>40848</v>
      </c>
      <c r="K19883" s="6">
        <f>OnlineRetail[[#This Row],[Quantity]]*OnlineRetail[[#This Row],[UnitPrice]]</f>
        <v>59.400000000000006</v>
      </c>
      <c r="L19883" t="str">
        <f t="shared" si="310"/>
        <v>12986|Nov-2011</v>
      </c>
    </row>
    <row r="19884" spans="1:12">
      <c r="A19884">
        <v>549562</v>
      </c>
      <c r="B19884" t="s">
        <v>71</v>
      </c>
      <c r="C19884" t="s">
        <v>16</v>
      </c>
      <c r="D19884">
        <v>15</v>
      </c>
      <c r="E19884" s="1">
        <v>40874.679861111108</v>
      </c>
      <c r="F19884">
        <v>9.9499999999999993</v>
      </c>
      <c r="G19884">
        <v>12749</v>
      </c>
      <c r="H19884" t="s">
        <v>10</v>
      </c>
      <c r="I19884" t="str">
        <f>IF(AND(LEFT(OnlineRetail[[#This Row],[InvoiceNo]],1)&lt;&gt;"C",OnlineRetail[[#This Row],[CustomerID]]&lt;&gt;""),"Yes","No")</f>
        <v>Yes</v>
      </c>
      <c r="J19884" s="4">
        <f>EOMONTH(OnlineRetail[[#This Row],[InvoiceDate]],-1)+1</f>
        <v>40848</v>
      </c>
      <c r="K19884" s="6">
        <f>OnlineRetail[[#This Row],[Quantity]]*OnlineRetail[[#This Row],[UnitPrice]]</f>
        <v>149.25</v>
      </c>
      <c r="L19884" t="str">
        <f t="shared" si="310"/>
        <v>12749|Nov-2011</v>
      </c>
    </row>
    <row r="19885" spans="1:12">
      <c r="A19885">
        <v>536978</v>
      </c>
      <c r="B19885" t="s">
        <v>8</v>
      </c>
      <c r="C19885" t="s">
        <v>21</v>
      </c>
      <c r="D19885">
        <v>22</v>
      </c>
      <c r="E19885" s="1">
        <v>40874.686805555553</v>
      </c>
      <c r="F19885">
        <v>2.5499999999999998</v>
      </c>
      <c r="G19885">
        <v>13374</v>
      </c>
      <c r="H19885" t="s">
        <v>10</v>
      </c>
      <c r="I19885" t="str">
        <f>IF(AND(LEFT(OnlineRetail[[#This Row],[InvoiceNo]],1)&lt;&gt;"C",OnlineRetail[[#This Row],[CustomerID]]&lt;&gt;""),"Yes","No")</f>
        <v>Yes</v>
      </c>
      <c r="J19885" s="4">
        <f>EOMONTH(OnlineRetail[[#This Row],[InvoiceDate]],-1)+1</f>
        <v>40848</v>
      </c>
      <c r="K19885" s="6">
        <f>OnlineRetail[[#This Row],[Quantity]]*OnlineRetail[[#This Row],[UnitPrice]]</f>
        <v>56.099999999999994</v>
      </c>
      <c r="L19885" t="str">
        <f t="shared" si="310"/>
        <v>13374|Nov-2011</v>
      </c>
    </row>
    <row r="19886" spans="1:12">
      <c r="A19886">
        <v>555373</v>
      </c>
      <c r="B19886" t="s">
        <v>125</v>
      </c>
      <c r="C19886" t="s">
        <v>24</v>
      </c>
      <c r="D19886">
        <v>18</v>
      </c>
      <c r="E19886" s="1">
        <v>40874.686805555553</v>
      </c>
      <c r="F19886">
        <v>5.95</v>
      </c>
      <c r="G19886">
        <v>14079</v>
      </c>
      <c r="H19886" t="s">
        <v>17</v>
      </c>
      <c r="I19886" t="str">
        <f>IF(AND(LEFT(OnlineRetail[[#This Row],[InvoiceNo]],1)&lt;&gt;"C",OnlineRetail[[#This Row],[CustomerID]]&lt;&gt;""),"Yes","No")</f>
        <v>Yes</v>
      </c>
      <c r="J19886" s="4">
        <f>EOMONTH(OnlineRetail[[#This Row],[InvoiceDate]],-1)+1</f>
        <v>40848</v>
      </c>
      <c r="K19886" s="6">
        <f>OnlineRetail[[#This Row],[Quantity]]*OnlineRetail[[#This Row],[UnitPrice]]</f>
        <v>107.10000000000001</v>
      </c>
      <c r="L19886" t="str">
        <f t="shared" si="310"/>
        <v>14079|Nov-2011</v>
      </c>
    </row>
    <row r="19887" spans="1:12">
      <c r="A19887">
        <v>554635</v>
      </c>
      <c r="B19887" t="s">
        <v>213</v>
      </c>
      <c r="C19887" t="s">
        <v>21</v>
      </c>
      <c r="D19887">
        <v>22</v>
      </c>
      <c r="E19887" s="1">
        <v>40874.688194444447</v>
      </c>
      <c r="F19887">
        <v>9.9499999999999993</v>
      </c>
      <c r="G19887">
        <v>13307</v>
      </c>
      <c r="H19887" t="s">
        <v>10</v>
      </c>
      <c r="I19887" t="str">
        <f>IF(AND(LEFT(OnlineRetail[[#This Row],[InvoiceNo]],1)&lt;&gt;"C",OnlineRetail[[#This Row],[CustomerID]]&lt;&gt;""),"Yes","No")</f>
        <v>Yes</v>
      </c>
      <c r="J19887" s="4">
        <f>EOMONTH(OnlineRetail[[#This Row],[InvoiceDate]],-1)+1</f>
        <v>40848</v>
      </c>
      <c r="K19887" s="6">
        <f>OnlineRetail[[#This Row],[Quantity]]*OnlineRetail[[#This Row],[UnitPrice]]</f>
        <v>218.89999999999998</v>
      </c>
      <c r="L19887" t="str">
        <f t="shared" si="310"/>
        <v>13307|Nov-2011</v>
      </c>
    </row>
    <row r="19888" spans="1:12">
      <c r="A19888">
        <v>545404</v>
      </c>
      <c r="B19888" t="s">
        <v>157</v>
      </c>
      <c r="C19888" t="s">
        <v>40</v>
      </c>
      <c r="D19888">
        <v>16</v>
      </c>
      <c r="E19888" s="1">
        <v>40874.692361111112</v>
      </c>
      <c r="F19888">
        <v>1.65</v>
      </c>
      <c r="G19888">
        <v>13034</v>
      </c>
      <c r="H19888" t="s">
        <v>10</v>
      </c>
      <c r="I19888" t="str">
        <f>IF(AND(LEFT(OnlineRetail[[#This Row],[InvoiceNo]],1)&lt;&gt;"C",OnlineRetail[[#This Row],[CustomerID]]&lt;&gt;""),"Yes","No")</f>
        <v>Yes</v>
      </c>
      <c r="J19888" s="4">
        <f>EOMONTH(OnlineRetail[[#This Row],[InvoiceDate]],-1)+1</f>
        <v>40848</v>
      </c>
      <c r="K19888" s="6">
        <f>OnlineRetail[[#This Row],[Quantity]]*OnlineRetail[[#This Row],[UnitPrice]]</f>
        <v>26.4</v>
      </c>
      <c r="L19888" t="str">
        <f t="shared" si="310"/>
        <v>13034|Nov-2011</v>
      </c>
    </row>
    <row r="19889" spans="1:12">
      <c r="A19889">
        <v>544745</v>
      </c>
      <c r="B19889" t="s">
        <v>133</v>
      </c>
      <c r="C19889" t="s">
        <v>24</v>
      </c>
      <c r="D19889">
        <v>16</v>
      </c>
      <c r="E19889" s="1">
        <v>40874.693055555559</v>
      </c>
      <c r="F19889">
        <v>9.9499999999999993</v>
      </c>
      <c r="G19889">
        <v>12828</v>
      </c>
      <c r="H19889" t="s">
        <v>10</v>
      </c>
      <c r="I19889" t="str">
        <f>IF(AND(LEFT(OnlineRetail[[#This Row],[InvoiceNo]],1)&lt;&gt;"C",OnlineRetail[[#This Row],[CustomerID]]&lt;&gt;""),"Yes","No")</f>
        <v>Yes</v>
      </c>
      <c r="J19889" s="4">
        <f>EOMONTH(OnlineRetail[[#This Row],[InvoiceDate]],-1)+1</f>
        <v>40848</v>
      </c>
      <c r="K19889" s="6">
        <f>OnlineRetail[[#This Row],[Quantity]]*OnlineRetail[[#This Row],[UnitPrice]]</f>
        <v>159.19999999999999</v>
      </c>
      <c r="L19889" t="str">
        <f t="shared" si="310"/>
        <v>12828|Nov-2011</v>
      </c>
    </row>
    <row r="19890" spans="1:12">
      <c r="A19890">
        <v>539538</v>
      </c>
      <c r="B19890" t="s">
        <v>175</v>
      </c>
      <c r="C19890" t="s">
        <v>39</v>
      </c>
      <c r="D19890">
        <v>9</v>
      </c>
      <c r="E19890" s="1">
        <v>40874.693055555559</v>
      </c>
      <c r="F19890">
        <v>2.5499999999999998</v>
      </c>
      <c r="G19890">
        <v>13426</v>
      </c>
      <c r="H19890" t="s">
        <v>10</v>
      </c>
      <c r="I19890" t="str">
        <f>IF(AND(LEFT(OnlineRetail[[#This Row],[InvoiceNo]],1)&lt;&gt;"C",OnlineRetail[[#This Row],[CustomerID]]&lt;&gt;""),"Yes","No")</f>
        <v>Yes</v>
      </c>
      <c r="J19890" s="4">
        <f>EOMONTH(OnlineRetail[[#This Row],[InvoiceDate]],-1)+1</f>
        <v>40848</v>
      </c>
      <c r="K19890" s="6">
        <f>OnlineRetail[[#This Row],[Quantity]]*OnlineRetail[[#This Row],[UnitPrice]]</f>
        <v>22.95</v>
      </c>
      <c r="L19890" t="str">
        <f t="shared" si="310"/>
        <v>13426|Nov-2011</v>
      </c>
    </row>
    <row r="19891" spans="1:12">
      <c r="A19891">
        <v>546692</v>
      </c>
      <c r="B19891" t="s">
        <v>28</v>
      </c>
      <c r="C19891" t="s">
        <v>72</v>
      </c>
      <c r="D19891">
        <v>3</v>
      </c>
      <c r="E19891" s="1">
        <v>40874.693749999999</v>
      </c>
      <c r="F19891">
        <v>0.85</v>
      </c>
      <c r="G19891">
        <v>13558</v>
      </c>
      <c r="H19891" t="s">
        <v>10</v>
      </c>
      <c r="I19891" t="str">
        <f>IF(AND(LEFT(OnlineRetail[[#This Row],[InvoiceNo]],1)&lt;&gt;"C",OnlineRetail[[#This Row],[CustomerID]]&lt;&gt;""),"Yes","No")</f>
        <v>Yes</v>
      </c>
      <c r="J19891" s="4">
        <f>EOMONTH(OnlineRetail[[#This Row],[InvoiceDate]],-1)+1</f>
        <v>40848</v>
      </c>
      <c r="K19891" s="6">
        <f>OnlineRetail[[#This Row],[Quantity]]*OnlineRetail[[#This Row],[UnitPrice]]</f>
        <v>2.5499999999999998</v>
      </c>
      <c r="L19891" t="str">
        <f t="shared" si="310"/>
        <v>13558|Nov-2011</v>
      </c>
    </row>
    <row r="19892" spans="1:12">
      <c r="A19892">
        <v>552512</v>
      </c>
      <c r="B19892" t="s">
        <v>138</v>
      </c>
      <c r="C19892" t="s">
        <v>16</v>
      </c>
      <c r="D19892">
        <v>12</v>
      </c>
      <c r="E19892" s="1">
        <v>40874.701388888891</v>
      </c>
      <c r="F19892">
        <v>7.95</v>
      </c>
      <c r="G19892">
        <v>14260</v>
      </c>
      <c r="H19892" t="s">
        <v>10</v>
      </c>
      <c r="I19892" t="str">
        <f>IF(AND(LEFT(OnlineRetail[[#This Row],[InvoiceNo]],1)&lt;&gt;"C",OnlineRetail[[#This Row],[CustomerID]]&lt;&gt;""),"Yes","No")</f>
        <v>Yes</v>
      </c>
      <c r="J19892" s="4">
        <f>EOMONTH(OnlineRetail[[#This Row],[InvoiceDate]],-1)+1</f>
        <v>40848</v>
      </c>
      <c r="K19892" s="6">
        <f>OnlineRetail[[#This Row],[Quantity]]*OnlineRetail[[#This Row],[UnitPrice]]</f>
        <v>95.4</v>
      </c>
      <c r="L19892" t="str">
        <f t="shared" si="310"/>
        <v>14260|Nov-2011</v>
      </c>
    </row>
    <row r="19893" spans="1:12" hidden="1">
      <c r="A19893" t="s">
        <v>460</v>
      </c>
      <c r="B19893" t="s">
        <v>120</v>
      </c>
      <c r="C19893" t="s">
        <v>9</v>
      </c>
      <c r="D19893">
        <v>9</v>
      </c>
      <c r="E19893" s="1">
        <v>40874.727777777778</v>
      </c>
      <c r="F19893">
        <v>1.65</v>
      </c>
      <c r="G19893">
        <v>13627</v>
      </c>
      <c r="H19893" t="s">
        <v>10</v>
      </c>
      <c r="I19893" t="str">
        <f>IF(AND(LEFT(OnlineRetail[[#This Row],[InvoiceNo]],1)&lt;&gt;"C",OnlineRetail[[#This Row],[CustomerID]]&lt;&gt;""),"Yes","No")</f>
        <v>No</v>
      </c>
      <c r="J19893" s="4">
        <f>EOMONTH(OnlineRetail[[#This Row],[InvoiceDate]],-1)+1</f>
        <v>40848</v>
      </c>
      <c r="K19893" s="6">
        <f>OnlineRetail[[#This Row],[Quantity]]*OnlineRetail[[#This Row],[UnitPrice]]</f>
        <v>14.85</v>
      </c>
      <c r="L19893" t="str">
        <f t="shared" si="310"/>
        <v/>
      </c>
    </row>
    <row r="19894" spans="1:12">
      <c r="A19894">
        <v>537571</v>
      </c>
      <c r="B19894" t="s">
        <v>208</v>
      </c>
      <c r="C19894" t="s">
        <v>24</v>
      </c>
      <c r="D19894">
        <v>21</v>
      </c>
      <c r="E19894" s="1">
        <v>40874.729166666657</v>
      </c>
      <c r="F19894">
        <v>5.95</v>
      </c>
      <c r="G19894">
        <v>14336</v>
      </c>
      <c r="H19894" t="s">
        <v>10</v>
      </c>
      <c r="I19894" t="str">
        <f>IF(AND(LEFT(OnlineRetail[[#This Row],[InvoiceNo]],1)&lt;&gt;"C",OnlineRetail[[#This Row],[CustomerID]]&lt;&gt;""),"Yes","No")</f>
        <v>Yes</v>
      </c>
      <c r="J19894" s="4">
        <f>EOMONTH(OnlineRetail[[#This Row],[InvoiceDate]],-1)+1</f>
        <v>40848</v>
      </c>
      <c r="K19894" s="6">
        <f>OnlineRetail[[#This Row],[Quantity]]*OnlineRetail[[#This Row],[UnitPrice]]</f>
        <v>124.95</v>
      </c>
      <c r="L19894" t="str">
        <f t="shared" si="310"/>
        <v>14336|Nov-2011</v>
      </c>
    </row>
    <row r="19895" spans="1:12">
      <c r="A19895">
        <v>537373</v>
      </c>
      <c r="B19895" t="s">
        <v>239</v>
      </c>
      <c r="C19895" t="s">
        <v>48</v>
      </c>
      <c r="D19895">
        <v>2</v>
      </c>
      <c r="E19895" s="1">
        <v>40874.731944444437</v>
      </c>
      <c r="F19895">
        <v>9.9499999999999993</v>
      </c>
      <c r="G19895">
        <v>13617</v>
      </c>
      <c r="H19895" t="s">
        <v>10</v>
      </c>
      <c r="I19895" t="str">
        <f>IF(AND(LEFT(OnlineRetail[[#This Row],[InvoiceNo]],1)&lt;&gt;"C",OnlineRetail[[#This Row],[CustomerID]]&lt;&gt;""),"Yes","No")</f>
        <v>Yes</v>
      </c>
      <c r="J19895" s="4">
        <f>EOMONTH(OnlineRetail[[#This Row],[InvoiceDate]],-1)+1</f>
        <v>40848</v>
      </c>
      <c r="K19895" s="6">
        <f>OnlineRetail[[#This Row],[Quantity]]*OnlineRetail[[#This Row],[UnitPrice]]</f>
        <v>19.899999999999999</v>
      </c>
      <c r="L19895" t="str">
        <f t="shared" si="310"/>
        <v>13617|Nov-2011</v>
      </c>
    </row>
    <row r="19896" spans="1:12">
      <c r="A19896">
        <v>555347</v>
      </c>
      <c r="B19896" t="s">
        <v>256</v>
      </c>
      <c r="C19896" t="s">
        <v>42</v>
      </c>
      <c r="D19896">
        <v>23</v>
      </c>
      <c r="E19896" s="1">
        <v>40874.743750000001</v>
      </c>
      <c r="F19896">
        <v>1.65</v>
      </c>
      <c r="G19896">
        <v>13196</v>
      </c>
      <c r="H19896" t="s">
        <v>22</v>
      </c>
      <c r="I19896" t="str">
        <f>IF(AND(LEFT(OnlineRetail[[#This Row],[InvoiceNo]],1)&lt;&gt;"C",OnlineRetail[[#This Row],[CustomerID]]&lt;&gt;""),"Yes","No")</f>
        <v>Yes</v>
      </c>
      <c r="J19896" s="4">
        <f>EOMONTH(OnlineRetail[[#This Row],[InvoiceDate]],-1)+1</f>
        <v>40848</v>
      </c>
      <c r="K19896" s="6">
        <f>OnlineRetail[[#This Row],[Quantity]]*OnlineRetail[[#This Row],[UnitPrice]]</f>
        <v>37.949999999999996</v>
      </c>
      <c r="L19896" t="str">
        <f t="shared" si="310"/>
        <v>13196|Nov-2011</v>
      </c>
    </row>
    <row r="19897" spans="1:12">
      <c r="A19897">
        <v>554534</v>
      </c>
      <c r="B19897" t="s">
        <v>99</v>
      </c>
      <c r="C19897" t="s">
        <v>46</v>
      </c>
      <c r="D19897">
        <v>13</v>
      </c>
      <c r="E19897" s="1">
        <v>40874.765972222223</v>
      </c>
      <c r="F19897">
        <v>7.95</v>
      </c>
      <c r="G19897">
        <v>14271</v>
      </c>
      <c r="H19897" t="s">
        <v>10</v>
      </c>
      <c r="I19897" t="str">
        <f>IF(AND(LEFT(OnlineRetail[[#This Row],[InvoiceNo]],1)&lt;&gt;"C",OnlineRetail[[#This Row],[CustomerID]]&lt;&gt;""),"Yes","No")</f>
        <v>Yes</v>
      </c>
      <c r="J19897" s="4">
        <f>EOMONTH(OnlineRetail[[#This Row],[InvoiceDate]],-1)+1</f>
        <v>40848</v>
      </c>
      <c r="K19897" s="6">
        <f>OnlineRetail[[#This Row],[Quantity]]*OnlineRetail[[#This Row],[UnitPrice]]</f>
        <v>103.35000000000001</v>
      </c>
      <c r="L19897" t="str">
        <f t="shared" si="310"/>
        <v>14271|Nov-2011</v>
      </c>
    </row>
    <row r="19898" spans="1:12" hidden="1">
      <c r="A19898">
        <v>555368</v>
      </c>
      <c r="B19898" t="s">
        <v>252</v>
      </c>
      <c r="C19898" t="s">
        <v>14</v>
      </c>
      <c r="D19898">
        <v>8</v>
      </c>
      <c r="E19898" s="1">
        <v>40874.76666666667</v>
      </c>
      <c r="F19898">
        <v>2.5499999999999998</v>
      </c>
      <c r="H19898" t="s">
        <v>10</v>
      </c>
      <c r="I19898" t="str">
        <f>IF(AND(LEFT(OnlineRetail[[#This Row],[InvoiceNo]],1)&lt;&gt;"C",OnlineRetail[[#This Row],[CustomerID]]&lt;&gt;""),"Yes","No")</f>
        <v>No</v>
      </c>
      <c r="J19898" s="4">
        <f>EOMONTH(OnlineRetail[[#This Row],[InvoiceDate]],-1)+1</f>
        <v>40848</v>
      </c>
      <c r="K19898" s="6">
        <f>OnlineRetail[[#This Row],[Quantity]]*OnlineRetail[[#This Row],[UnitPrice]]</f>
        <v>20.399999999999999</v>
      </c>
      <c r="L19898" t="str">
        <f t="shared" si="310"/>
        <v/>
      </c>
    </row>
    <row r="19899" spans="1:12">
      <c r="A19899">
        <v>554292</v>
      </c>
      <c r="B19899" t="s">
        <v>229</v>
      </c>
      <c r="C19899" t="s">
        <v>9</v>
      </c>
      <c r="D19899">
        <v>12</v>
      </c>
      <c r="E19899" s="1">
        <v>40874.768750000003</v>
      </c>
      <c r="F19899">
        <v>2.1</v>
      </c>
      <c r="G19899">
        <v>13245</v>
      </c>
      <c r="H19899" t="s">
        <v>10</v>
      </c>
      <c r="I19899" t="str">
        <f>IF(AND(LEFT(OnlineRetail[[#This Row],[InvoiceNo]],1)&lt;&gt;"C",OnlineRetail[[#This Row],[CustomerID]]&lt;&gt;""),"Yes","No")</f>
        <v>Yes</v>
      </c>
      <c r="J19899" s="4">
        <f>EOMONTH(OnlineRetail[[#This Row],[InvoiceDate]],-1)+1</f>
        <v>40848</v>
      </c>
      <c r="K19899" s="6">
        <f>OnlineRetail[[#This Row],[Quantity]]*OnlineRetail[[#This Row],[UnitPrice]]</f>
        <v>25.200000000000003</v>
      </c>
      <c r="L19899" t="str">
        <f t="shared" si="310"/>
        <v>13245|Nov-2011</v>
      </c>
    </row>
    <row r="19900" spans="1:12">
      <c r="A19900">
        <v>541404</v>
      </c>
      <c r="B19900" t="s">
        <v>108</v>
      </c>
      <c r="C19900" t="s">
        <v>46</v>
      </c>
      <c r="D19900">
        <v>6</v>
      </c>
      <c r="E19900" s="1">
        <v>40874.771527777782</v>
      </c>
      <c r="F19900">
        <v>0.85</v>
      </c>
      <c r="G19900">
        <v>12951</v>
      </c>
      <c r="H19900" t="s">
        <v>10</v>
      </c>
      <c r="I19900" t="str">
        <f>IF(AND(LEFT(OnlineRetail[[#This Row],[InvoiceNo]],1)&lt;&gt;"C",OnlineRetail[[#This Row],[CustomerID]]&lt;&gt;""),"Yes","No")</f>
        <v>Yes</v>
      </c>
      <c r="J19900" s="4">
        <f>EOMONTH(OnlineRetail[[#This Row],[InvoiceDate]],-1)+1</f>
        <v>40848</v>
      </c>
      <c r="K19900" s="6">
        <f>OnlineRetail[[#This Row],[Quantity]]*OnlineRetail[[#This Row],[UnitPrice]]</f>
        <v>5.0999999999999996</v>
      </c>
      <c r="L19900" t="str">
        <f t="shared" si="310"/>
        <v>12951|Nov-2011</v>
      </c>
    </row>
    <row r="19901" spans="1:12">
      <c r="A19901">
        <v>540018</v>
      </c>
      <c r="B19901" t="s">
        <v>81</v>
      </c>
      <c r="C19901" t="s">
        <v>46</v>
      </c>
      <c r="D19901">
        <v>17</v>
      </c>
      <c r="E19901" s="1">
        <v>40874.79583333333</v>
      </c>
      <c r="F19901">
        <v>5.95</v>
      </c>
      <c r="G19901">
        <v>13641</v>
      </c>
      <c r="H19901" t="s">
        <v>10</v>
      </c>
      <c r="I19901" t="str">
        <f>IF(AND(LEFT(OnlineRetail[[#This Row],[InvoiceNo]],1)&lt;&gt;"C",OnlineRetail[[#This Row],[CustomerID]]&lt;&gt;""),"Yes","No")</f>
        <v>Yes</v>
      </c>
      <c r="J19901" s="4">
        <f>EOMONTH(OnlineRetail[[#This Row],[InvoiceDate]],-1)+1</f>
        <v>40848</v>
      </c>
      <c r="K19901" s="6">
        <f>OnlineRetail[[#This Row],[Quantity]]*OnlineRetail[[#This Row],[UnitPrice]]</f>
        <v>101.15</v>
      </c>
      <c r="L19901" t="str">
        <f t="shared" si="310"/>
        <v>13641|Nov-2011</v>
      </c>
    </row>
    <row r="19902" spans="1:12">
      <c r="A19902">
        <v>554720</v>
      </c>
      <c r="B19902" t="s">
        <v>147</v>
      </c>
      <c r="C19902" t="s">
        <v>39</v>
      </c>
      <c r="D19902">
        <v>12</v>
      </c>
      <c r="E19902" s="1">
        <v>40874.807638888888</v>
      </c>
      <c r="F19902">
        <v>7.95</v>
      </c>
      <c r="G19902">
        <v>12819</v>
      </c>
      <c r="H19902" t="s">
        <v>10</v>
      </c>
      <c r="I19902" t="str">
        <f>IF(AND(LEFT(OnlineRetail[[#This Row],[InvoiceNo]],1)&lt;&gt;"C",OnlineRetail[[#This Row],[CustomerID]]&lt;&gt;""),"Yes","No")</f>
        <v>Yes</v>
      </c>
      <c r="J19902" s="4">
        <f>EOMONTH(OnlineRetail[[#This Row],[InvoiceDate]],-1)+1</f>
        <v>40848</v>
      </c>
      <c r="K19902" s="6">
        <f>OnlineRetail[[#This Row],[Quantity]]*OnlineRetail[[#This Row],[UnitPrice]]</f>
        <v>95.4</v>
      </c>
      <c r="L19902" t="str">
        <f t="shared" si="310"/>
        <v>12819|Nov-2011</v>
      </c>
    </row>
    <row r="19903" spans="1:12">
      <c r="A19903">
        <v>547062</v>
      </c>
      <c r="B19903" t="s">
        <v>68</v>
      </c>
      <c r="C19903" t="s">
        <v>12</v>
      </c>
      <c r="D19903">
        <v>8</v>
      </c>
      <c r="E19903" s="1">
        <v>40874.813888888893</v>
      </c>
      <c r="F19903">
        <v>0.85</v>
      </c>
      <c r="G19903">
        <v>13595</v>
      </c>
      <c r="H19903" t="s">
        <v>10</v>
      </c>
      <c r="I19903" t="str">
        <f>IF(AND(LEFT(OnlineRetail[[#This Row],[InvoiceNo]],1)&lt;&gt;"C",OnlineRetail[[#This Row],[CustomerID]]&lt;&gt;""),"Yes","No")</f>
        <v>Yes</v>
      </c>
      <c r="J19903" s="4">
        <f>EOMONTH(OnlineRetail[[#This Row],[InvoiceDate]],-1)+1</f>
        <v>40848</v>
      </c>
      <c r="K19903" s="6">
        <f>OnlineRetail[[#This Row],[Quantity]]*OnlineRetail[[#This Row],[UnitPrice]]</f>
        <v>6.8</v>
      </c>
      <c r="L19903" t="str">
        <f t="shared" si="310"/>
        <v>13595|Nov-2011</v>
      </c>
    </row>
    <row r="19904" spans="1:12">
      <c r="A19904">
        <v>541630</v>
      </c>
      <c r="B19904" t="s">
        <v>117</v>
      </c>
      <c r="C19904" t="s">
        <v>53</v>
      </c>
      <c r="D19904">
        <v>17</v>
      </c>
      <c r="E19904" s="1">
        <v>40874.813888888893</v>
      </c>
      <c r="F19904">
        <v>4.25</v>
      </c>
      <c r="G19904">
        <v>14080</v>
      </c>
      <c r="H19904" t="s">
        <v>36</v>
      </c>
      <c r="I19904" t="str">
        <f>IF(AND(LEFT(OnlineRetail[[#This Row],[InvoiceNo]],1)&lt;&gt;"C",OnlineRetail[[#This Row],[CustomerID]]&lt;&gt;""),"Yes","No")</f>
        <v>Yes</v>
      </c>
      <c r="J19904" s="4">
        <f>EOMONTH(OnlineRetail[[#This Row],[InvoiceDate]],-1)+1</f>
        <v>40848</v>
      </c>
      <c r="K19904" s="6">
        <f>OnlineRetail[[#This Row],[Quantity]]*OnlineRetail[[#This Row],[UnitPrice]]</f>
        <v>72.25</v>
      </c>
      <c r="L19904" t="str">
        <f t="shared" si="310"/>
        <v>14080|Nov-2011</v>
      </c>
    </row>
    <row r="19905" spans="1:12">
      <c r="A19905">
        <v>550258</v>
      </c>
      <c r="B19905" t="s">
        <v>159</v>
      </c>
      <c r="C19905" t="s">
        <v>19</v>
      </c>
      <c r="D19905">
        <v>21</v>
      </c>
      <c r="E19905" s="1">
        <v>40874.814583333333</v>
      </c>
      <c r="F19905">
        <v>2.5499999999999998</v>
      </c>
      <c r="G19905">
        <v>14142</v>
      </c>
      <c r="H19905" t="s">
        <v>121</v>
      </c>
      <c r="I19905" t="str">
        <f>IF(AND(LEFT(OnlineRetail[[#This Row],[InvoiceNo]],1)&lt;&gt;"C",OnlineRetail[[#This Row],[CustomerID]]&lt;&gt;""),"Yes","No")</f>
        <v>Yes</v>
      </c>
      <c r="J19905" s="4">
        <f>EOMONTH(OnlineRetail[[#This Row],[InvoiceDate]],-1)+1</f>
        <v>40848</v>
      </c>
      <c r="K19905" s="6">
        <f>OnlineRetail[[#This Row],[Quantity]]*OnlineRetail[[#This Row],[UnitPrice]]</f>
        <v>53.55</v>
      </c>
      <c r="L19905" t="str">
        <f t="shared" si="310"/>
        <v>14142|Nov-2011</v>
      </c>
    </row>
    <row r="19906" spans="1:12">
      <c r="A19906">
        <v>544280</v>
      </c>
      <c r="B19906" t="s">
        <v>56</v>
      </c>
      <c r="C19906" t="s">
        <v>83</v>
      </c>
      <c r="D19906">
        <v>17</v>
      </c>
      <c r="E19906" s="1">
        <v>40874.820138888892</v>
      </c>
      <c r="F19906">
        <v>5.95</v>
      </c>
      <c r="G19906">
        <v>14235</v>
      </c>
      <c r="H19906" t="s">
        <v>10</v>
      </c>
      <c r="I19906" t="str">
        <f>IF(AND(LEFT(OnlineRetail[[#This Row],[InvoiceNo]],1)&lt;&gt;"C",OnlineRetail[[#This Row],[CustomerID]]&lt;&gt;""),"Yes","No")</f>
        <v>Yes</v>
      </c>
      <c r="J19906" s="4">
        <f>EOMONTH(OnlineRetail[[#This Row],[InvoiceDate]],-1)+1</f>
        <v>40848</v>
      </c>
      <c r="K19906" s="6">
        <f>OnlineRetail[[#This Row],[Quantity]]*OnlineRetail[[#This Row],[UnitPrice]]</f>
        <v>101.15</v>
      </c>
      <c r="L19906" t="str">
        <f t="shared" ref="L19906:L19969" si="311">IF(I19906="Yes",G19906&amp;"|"&amp;TEXT(J19906,"mmm-yyyy"),"")</f>
        <v>14235|Nov-2011</v>
      </c>
    </row>
    <row r="19907" spans="1:12">
      <c r="A19907">
        <v>552535</v>
      </c>
      <c r="B19907" t="s">
        <v>41</v>
      </c>
      <c r="C19907" t="s">
        <v>46</v>
      </c>
      <c r="D19907">
        <v>16</v>
      </c>
      <c r="E19907" s="1">
        <v>40874.825694444437</v>
      </c>
      <c r="F19907">
        <v>1.25</v>
      </c>
      <c r="G19907">
        <v>14272</v>
      </c>
      <c r="H19907" t="s">
        <v>36</v>
      </c>
      <c r="I19907" t="str">
        <f>IF(AND(LEFT(OnlineRetail[[#This Row],[InvoiceNo]],1)&lt;&gt;"C",OnlineRetail[[#This Row],[CustomerID]]&lt;&gt;""),"Yes","No")</f>
        <v>Yes</v>
      </c>
      <c r="J19907" s="4">
        <f>EOMONTH(OnlineRetail[[#This Row],[InvoiceDate]],-1)+1</f>
        <v>40848</v>
      </c>
      <c r="K19907" s="6">
        <f>OnlineRetail[[#This Row],[Quantity]]*OnlineRetail[[#This Row],[UnitPrice]]</f>
        <v>20</v>
      </c>
      <c r="L19907" t="str">
        <f t="shared" si="311"/>
        <v>14272|Nov-2011</v>
      </c>
    </row>
    <row r="19908" spans="1:12">
      <c r="A19908">
        <v>537710</v>
      </c>
      <c r="B19908" t="s">
        <v>78</v>
      </c>
      <c r="C19908" t="s">
        <v>48</v>
      </c>
      <c r="D19908">
        <v>3</v>
      </c>
      <c r="E19908" s="1">
        <v>40874.830555555563</v>
      </c>
      <c r="F19908">
        <v>1.25</v>
      </c>
      <c r="G19908">
        <v>13201</v>
      </c>
      <c r="H19908" t="s">
        <v>10</v>
      </c>
      <c r="I19908" t="str">
        <f>IF(AND(LEFT(OnlineRetail[[#This Row],[InvoiceNo]],1)&lt;&gt;"C",OnlineRetail[[#This Row],[CustomerID]]&lt;&gt;""),"Yes","No")</f>
        <v>Yes</v>
      </c>
      <c r="J19908" s="4">
        <f>EOMONTH(OnlineRetail[[#This Row],[InvoiceDate]],-1)+1</f>
        <v>40848</v>
      </c>
      <c r="K19908" s="6">
        <f>OnlineRetail[[#This Row],[Quantity]]*OnlineRetail[[#This Row],[UnitPrice]]</f>
        <v>3.75</v>
      </c>
      <c r="L19908" t="str">
        <f t="shared" si="311"/>
        <v>13201|Nov-2011</v>
      </c>
    </row>
    <row r="19909" spans="1:12">
      <c r="A19909">
        <v>541347</v>
      </c>
      <c r="B19909" t="s">
        <v>26</v>
      </c>
      <c r="C19909" t="s">
        <v>53</v>
      </c>
      <c r="D19909">
        <v>24</v>
      </c>
      <c r="E19909" s="1">
        <v>40874.831250000003</v>
      </c>
      <c r="F19909">
        <v>4.25</v>
      </c>
      <c r="G19909">
        <v>13369</v>
      </c>
      <c r="H19909" t="s">
        <v>17</v>
      </c>
      <c r="I19909" t="str">
        <f>IF(AND(LEFT(OnlineRetail[[#This Row],[InvoiceNo]],1)&lt;&gt;"C",OnlineRetail[[#This Row],[CustomerID]]&lt;&gt;""),"Yes","No")</f>
        <v>Yes</v>
      </c>
      <c r="J19909" s="4">
        <f>EOMONTH(OnlineRetail[[#This Row],[InvoiceDate]],-1)+1</f>
        <v>40848</v>
      </c>
      <c r="K19909" s="6">
        <f>OnlineRetail[[#This Row],[Quantity]]*OnlineRetail[[#This Row],[UnitPrice]]</f>
        <v>102</v>
      </c>
      <c r="L19909" t="str">
        <f t="shared" si="311"/>
        <v>13369|Nov-2011</v>
      </c>
    </row>
    <row r="19910" spans="1:12">
      <c r="A19910">
        <v>555926</v>
      </c>
      <c r="B19910" t="s">
        <v>93</v>
      </c>
      <c r="C19910" t="s">
        <v>14</v>
      </c>
      <c r="D19910">
        <v>9</v>
      </c>
      <c r="E19910" s="1">
        <v>40875.334027777782</v>
      </c>
      <c r="F19910">
        <v>1.25</v>
      </c>
      <c r="G19910">
        <v>13909</v>
      </c>
      <c r="H19910" t="s">
        <v>10</v>
      </c>
      <c r="I19910" t="str">
        <f>IF(AND(LEFT(OnlineRetail[[#This Row],[InvoiceNo]],1)&lt;&gt;"C",OnlineRetail[[#This Row],[CustomerID]]&lt;&gt;""),"Yes","No")</f>
        <v>Yes</v>
      </c>
      <c r="J19910" s="4">
        <f>EOMONTH(OnlineRetail[[#This Row],[InvoiceDate]],-1)+1</f>
        <v>40848</v>
      </c>
      <c r="K19910" s="6">
        <f>OnlineRetail[[#This Row],[Quantity]]*OnlineRetail[[#This Row],[UnitPrice]]</f>
        <v>11.25</v>
      </c>
      <c r="L19910" t="str">
        <f t="shared" si="311"/>
        <v>13909|Nov-2011</v>
      </c>
    </row>
    <row r="19911" spans="1:12">
      <c r="A19911">
        <v>552540</v>
      </c>
      <c r="B19911" t="s">
        <v>145</v>
      </c>
      <c r="C19911" t="s">
        <v>72</v>
      </c>
      <c r="D19911">
        <v>10</v>
      </c>
      <c r="E19911" s="1">
        <v>40875.341666666667</v>
      </c>
      <c r="F19911">
        <v>1.25</v>
      </c>
      <c r="G19911">
        <v>13426</v>
      </c>
      <c r="H19911" t="s">
        <v>10</v>
      </c>
      <c r="I19911" t="str">
        <f>IF(AND(LEFT(OnlineRetail[[#This Row],[InvoiceNo]],1)&lt;&gt;"C",OnlineRetail[[#This Row],[CustomerID]]&lt;&gt;""),"Yes","No")</f>
        <v>Yes</v>
      </c>
      <c r="J19911" s="4">
        <f>EOMONTH(OnlineRetail[[#This Row],[InvoiceDate]],-1)+1</f>
        <v>40848</v>
      </c>
      <c r="K19911" s="6">
        <f>OnlineRetail[[#This Row],[Quantity]]*OnlineRetail[[#This Row],[UnitPrice]]</f>
        <v>12.5</v>
      </c>
      <c r="L19911" t="str">
        <f t="shared" si="311"/>
        <v>13426|Nov-2011</v>
      </c>
    </row>
    <row r="19912" spans="1:12">
      <c r="A19912">
        <v>548341</v>
      </c>
      <c r="B19912" t="s">
        <v>221</v>
      </c>
      <c r="C19912" t="s">
        <v>83</v>
      </c>
      <c r="D19912">
        <v>14</v>
      </c>
      <c r="E19912" s="1">
        <v>40875.342361111107</v>
      </c>
      <c r="F19912">
        <v>3.39</v>
      </c>
      <c r="G19912">
        <v>12423</v>
      </c>
      <c r="H19912" t="s">
        <v>10</v>
      </c>
      <c r="I19912" t="str">
        <f>IF(AND(LEFT(OnlineRetail[[#This Row],[InvoiceNo]],1)&lt;&gt;"C",OnlineRetail[[#This Row],[CustomerID]]&lt;&gt;""),"Yes","No")</f>
        <v>Yes</v>
      </c>
      <c r="J19912" s="4">
        <f>EOMONTH(OnlineRetail[[#This Row],[InvoiceDate]],-1)+1</f>
        <v>40848</v>
      </c>
      <c r="K19912" s="6">
        <f>OnlineRetail[[#This Row],[Quantity]]*OnlineRetail[[#This Row],[UnitPrice]]</f>
        <v>47.46</v>
      </c>
      <c r="L19912" t="str">
        <f t="shared" si="311"/>
        <v>12423|Nov-2011</v>
      </c>
    </row>
    <row r="19913" spans="1:12">
      <c r="A19913">
        <v>537064</v>
      </c>
      <c r="B19913" t="s">
        <v>175</v>
      </c>
      <c r="C19913" t="s">
        <v>62</v>
      </c>
      <c r="D19913">
        <v>24</v>
      </c>
      <c r="E19913" s="1">
        <v>40875.348611111112</v>
      </c>
      <c r="F19913">
        <v>2.5499999999999998</v>
      </c>
      <c r="G19913">
        <v>13297</v>
      </c>
      <c r="H19913" t="s">
        <v>10</v>
      </c>
      <c r="I19913" t="str">
        <f>IF(AND(LEFT(OnlineRetail[[#This Row],[InvoiceNo]],1)&lt;&gt;"C",OnlineRetail[[#This Row],[CustomerID]]&lt;&gt;""),"Yes","No")</f>
        <v>Yes</v>
      </c>
      <c r="J19913" s="4">
        <f>EOMONTH(OnlineRetail[[#This Row],[InvoiceDate]],-1)+1</f>
        <v>40848</v>
      </c>
      <c r="K19913" s="6">
        <f>OnlineRetail[[#This Row],[Quantity]]*OnlineRetail[[#This Row],[UnitPrice]]</f>
        <v>61.199999999999996</v>
      </c>
      <c r="L19913" t="str">
        <f t="shared" si="311"/>
        <v>13297|Nov-2011</v>
      </c>
    </row>
    <row r="19914" spans="1:12">
      <c r="A19914">
        <v>556216</v>
      </c>
      <c r="B19914" t="s">
        <v>66</v>
      </c>
      <c r="C19914" t="s">
        <v>14</v>
      </c>
      <c r="D19914">
        <v>24</v>
      </c>
      <c r="E19914" s="1">
        <v>40875.356249999997</v>
      </c>
      <c r="F19914">
        <v>9.9499999999999993</v>
      </c>
      <c r="G19914">
        <v>13374</v>
      </c>
      <c r="H19914" t="s">
        <v>10</v>
      </c>
      <c r="I19914" t="str">
        <f>IF(AND(LEFT(OnlineRetail[[#This Row],[InvoiceNo]],1)&lt;&gt;"C",OnlineRetail[[#This Row],[CustomerID]]&lt;&gt;""),"Yes","No")</f>
        <v>Yes</v>
      </c>
      <c r="J19914" s="4">
        <f>EOMONTH(OnlineRetail[[#This Row],[InvoiceDate]],-1)+1</f>
        <v>40848</v>
      </c>
      <c r="K19914" s="6">
        <f>OnlineRetail[[#This Row],[Quantity]]*OnlineRetail[[#This Row],[UnitPrice]]</f>
        <v>238.79999999999998</v>
      </c>
      <c r="L19914" t="str">
        <f t="shared" si="311"/>
        <v>13374|Nov-2011</v>
      </c>
    </row>
    <row r="19915" spans="1:12">
      <c r="A19915">
        <v>547206</v>
      </c>
      <c r="B19915" t="s">
        <v>173</v>
      </c>
      <c r="C19915" t="s">
        <v>42</v>
      </c>
      <c r="D19915">
        <v>8</v>
      </c>
      <c r="E19915" s="1">
        <v>40875.356249999997</v>
      </c>
      <c r="F19915">
        <v>9.9499999999999993</v>
      </c>
      <c r="G19915">
        <v>14282</v>
      </c>
      <c r="H19915" t="s">
        <v>10</v>
      </c>
      <c r="I19915" t="str">
        <f>IF(AND(LEFT(OnlineRetail[[#This Row],[InvoiceNo]],1)&lt;&gt;"C",OnlineRetail[[#This Row],[CustomerID]]&lt;&gt;""),"Yes","No")</f>
        <v>Yes</v>
      </c>
      <c r="J19915" s="4">
        <f>EOMONTH(OnlineRetail[[#This Row],[InvoiceDate]],-1)+1</f>
        <v>40848</v>
      </c>
      <c r="K19915" s="6">
        <f>OnlineRetail[[#This Row],[Quantity]]*OnlineRetail[[#This Row],[UnitPrice]]</f>
        <v>79.599999999999994</v>
      </c>
      <c r="L19915" t="str">
        <f t="shared" si="311"/>
        <v>14282|Nov-2011</v>
      </c>
    </row>
    <row r="19916" spans="1:12">
      <c r="A19916">
        <v>551762</v>
      </c>
      <c r="B19916" t="s">
        <v>63</v>
      </c>
      <c r="C19916" t="s">
        <v>29</v>
      </c>
      <c r="D19916">
        <v>20</v>
      </c>
      <c r="E19916" s="1">
        <v>40875.385416666657</v>
      </c>
      <c r="F19916">
        <v>7.95</v>
      </c>
      <c r="G19916">
        <v>14071</v>
      </c>
      <c r="H19916" t="s">
        <v>10</v>
      </c>
      <c r="I19916" t="str">
        <f>IF(AND(LEFT(OnlineRetail[[#This Row],[InvoiceNo]],1)&lt;&gt;"C",OnlineRetail[[#This Row],[CustomerID]]&lt;&gt;""),"Yes","No")</f>
        <v>Yes</v>
      </c>
      <c r="J19916" s="4">
        <f>EOMONTH(OnlineRetail[[#This Row],[InvoiceDate]],-1)+1</f>
        <v>40848</v>
      </c>
      <c r="K19916" s="6">
        <f>OnlineRetail[[#This Row],[Quantity]]*OnlineRetail[[#This Row],[UnitPrice]]</f>
        <v>159</v>
      </c>
      <c r="L19916" t="str">
        <f t="shared" si="311"/>
        <v>14071|Nov-2011</v>
      </c>
    </row>
    <row r="19917" spans="1:12">
      <c r="A19917">
        <v>552711</v>
      </c>
      <c r="B19917" t="s">
        <v>160</v>
      </c>
      <c r="C19917" t="s">
        <v>83</v>
      </c>
      <c r="D19917">
        <v>17</v>
      </c>
      <c r="E19917" s="1">
        <v>40875.390277777777</v>
      </c>
      <c r="F19917">
        <v>1.65</v>
      </c>
      <c r="G19917">
        <v>12623</v>
      </c>
      <c r="H19917" t="s">
        <v>10</v>
      </c>
      <c r="I19917" t="str">
        <f>IF(AND(LEFT(OnlineRetail[[#This Row],[InvoiceNo]],1)&lt;&gt;"C",OnlineRetail[[#This Row],[CustomerID]]&lt;&gt;""),"Yes","No")</f>
        <v>Yes</v>
      </c>
      <c r="J19917" s="4">
        <f>EOMONTH(OnlineRetail[[#This Row],[InvoiceDate]],-1)+1</f>
        <v>40848</v>
      </c>
      <c r="K19917" s="6">
        <f>OnlineRetail[[#This Row],[Quantity]]*OnlineRetail[[#This Row],[UnitPrice]]</f>
        <v>28.049999999999997</v>
      </c>
      <c r="L19917" t="str">
        <f t="shared" si="311"/>
        <v>12623|Nov-2011</v>
      </c>
    </row>
    <row r="19918" spans="1:12">
      <c r="A19918">
        <v>549276</v>
      </c>
      <c r="B19918" t="s">
        <v>240</v>
      </c>
      <c r="C19918" t="s">
        <v>39</v>
      </c>
      <c r="D19918">
        <v>4</v>
      </c>
      <c r="E19918" s="1">
        <v>40875.395138888889</v>
      </c>
      <c r="F19918">
        <v>1.65</v>
      </c>
      <c r="G19918">
        <v>12867</v>
      </c>
      <c r="H19918" t="s">
        <v>10</v>
      </c>
      <c r="I19918" t="str">
        <f>IF(AND(LEFT(OnlineRetail[[#This Row],[InvoiceNo]],1)&lt;&gt;"C",OnlineRetail[[#This Row],[CustomerID]]&lt;&gt;""),"Yes","No")</f>
        <v>Yes</v>
      </c>
      <c r="J19918" s="4">
        <f>EOMONTH(OnlineRetail[[#This Row],[InvoiceDate]],-1)+1</f>
        <v>40848</v>
      </c>
      <c r="K19918" s="6">
        <f>OnlineRetail[[#This Row],[Quantity]]*OnlineRetail[[#This Row],[UnitPrice]]</f>
        <v>6.6</v>
      </c>
      <c r="L19918" t="str">
        <f t="shared" si="311"/>
        <v>12867|Nov-2011</v>
      </c>
    </row>
    <row r="19919" spans="1:12">
      <c r="A19919">
        <v>543718</v>
      </c>
      <c r="B19919" t="s">
        <v>98</v>
      </c>
      <c r="C19919" t="s">
        <v>12</v>
      </c>
      <c r="D19919">
        <v>13</v>
      </c>
      <c r="E19919" s="1">
        <v>40875.396527777782</v>
      </c>
      <c r="F19919">
        <v>0.85</v>
      </c>
      <c r="G19919">
        <v>12749</v>
      </c>
      <c r="H19919" t="s">
        <v>36</v>
      </c>
      <c r="I19919" t="str">
        <f>IF(AND(LEFT(OnlineRetail[[#This Row],[InvoiceNo]],1)&lt;&gt;"C",OnlineRetail[[#This Row],[CustomerID]]&lt;&gt;""),"Yes","No")</f>
        <v>Yes</v>
      </c>
      <c r="J19919" s="4">
        <f>EOMONTH(OnlineRetail[[#This Row],[InvoiceDate]],-1)+1</f>
        <v>40848</v>
      </c>
      <c r="K19919" s="6">
        <f>OnlineRetail[[#This Row],[Quantity]]*OnlineRetail[[#This Row],[UnitPrice]]</f>
        <v>11.049999999999999</v>
      </c>
      <c r="L19919" t="str">
        <f t="shared" si="311"/>
        <v>12749|Nov-2011</v>
      </c>
    </row>
    <row r="19920" spans="1:12">
      <c r="A19920">
        <v>542715</v>
      </c>
      <c r="B19920" t="s">
        <v>35</v>
      </c>
      <c r="C19920" t="s">
        <v>29</v>
      </c>
      <c r="D19920">
        <v>3</v>
      </c>
      <c r="E19920" s="1">
        <v>40875.411805555559</v>
      </c>
      <c r="F19920">
        <v>4.25</v>
      </c>
      <c r="G19920">
        <v>13728</v>
      </c>
      <c r="H19920" t="s">
        <v>10</v>
      </c>
      <c r="I19920" t="str">
        <f>IF(AND(LEFT(OnlineRetail[[#This Row],[InvoiceNo]],1)&lt;&gt;"C",OnlineRetail[[#This Row],[CustomerID]]&lt;&gt;""),"Yes","No")</f>
        <v>Yes</v>
      </c>
      <c r="J19920" s="4">
        <f>EOMONTH(OnlineRetail[[#This Row],[InvoiceDate]],-1)+1</f>
        <v>40848</v>
      </c>
      <c r="K19920" s="6">
        <f>OnlineRetail[[#This Row],[Quantity]]*OnlineRetail[[#This Row],[UnitPrice]]</f>
        <v>12.75</v>
      </c>
      <c r="L19920" t="str">
        <f t="shared" si="311"/>
        <v>13728|Nov-2011</v>
      </c>
    </row>
    <row r="19921" spans="1:12">
      <c r="A19921">
        <v>550005</v>
      </c>
      <c r="B19921" t="s">
        <v>186</v>
      </c>
      <c r="C19921" t="s">
        <v>16</v>
      </c>
      <c r="D19921">
        <v>6</v>
      </c>
      <c r="E19921" s="1">
        <v>40875.413194444453</v>
      </c>
      <c r="F19921">
        <v>1.65</v>
      </c>
      <c r="G19921">
        <v>13984</v>
      </c>
      <c r="H19921" t="s">
        <v>10</v>
      </c>
      <c r="I19921" t="str">
        <f>IF(AND(LEFT(OnlineRetail[[#This Row],[InvoiceNo]],1)&lt;&gt;"C",OnlineRetail[[#This Row],[CustomerID]]&lt;&gt;""),"Yes","No")</f>
        <v>Yes</v>
      </c>
      <c r="J19921" s="4">
        <f>EOMONTH(OnlineRetail[[#This Row],[InvoiceDate]],-1)+1</f>
        <v>40848</v>
      </c>
      <c r="K19921" s="6">
        <f>OnlineRetail[[#This Row],[Quantity]]*OnlineRetail[[#This Row],[UnitPrice]]</f>
        <v>9.8999999999999986</v>
      </c>
      <c r="L19921" t="str">
        <f t="shared" si="311"/>
        <v>13984|Nov-2011</v>
      </c>
    </row>
    <row r="19922" spans="1:12">
      <c r="A19922">
        <v>540766</v>
      </c>
      <c r="B19922" t="s">
        <v>145</v>
      </c>
      <c r="C19922" t="s">
        <v>29</v>
      </c>
      <c r="D19922">
        <v>22</v>
      </c>
      <c r="E19922" s="1">
        <v>40875.416666666657</v>
      </c>
      <c r="F19922">
        <v>3.39</v>
      </c>
      <c r="G19922">
        <v>12357</v>
      </c>
      <c r="H19922" t="s">
        <v>121</v>
      </c>
      <c r="I19922" t="str">
        <f>IF(AND(LEFT(OnlineRetail[[#This Row],[InvoiceNo]],1)&lt;&gt;"C",OnlineRetail[[#This Row],[CustomerID]]&lt;&gt;""),"Yes","No")</f>
        <v>Yes</v>
      </c>
      <c r="J19922" s="4">
        <f>EOMONTH(OnlineRetail[[#This Row],[InvoiceDate]],-1)+1</f>
        <v>40848</v>
      </c>
      <c r="K19922" s="6">
        <f>OnlineRetail[[#This Row],[Quantity]]*OnlineRetail[[#This Row],[UnitPrice]]</f>
        <v>74.58</v>
      </c>
      <c r="L19922" t="str">
        <f t="shared" si="311"/>
        <v>12357|Nov-2011</v>
      </c>
    </row>
    <row r="19923" spans="1:12">
      <c r="A19923">
        <v>552358</v>
      </c>
      <c r="B19923" t="s">
        <v>34</v>
      </c>
      <c r="C19923" t="s">
        <v>16</v>
      </c>
      <c r="D19923">
        <v>13</v>
      </c>
      <c r="E19923" s="1">
        <v>40875.423611111109</v>
      </c>
      <c r="F19923">
        <v>4.25</v>
      </c>
      <c r="G19923">
        <v>13627</v>
      </c>
      <c r="H19923" t="s">
        <v>10</v>
      </c>
      <c r="I19923" t="str">
        <f>IF(AND(LEFT(OnlineRetail[[#This Row],[InvoiceNo]],1)&lt;&gt;"C",OnlineRetail[[#This Row],[CustomerID]]&lt;&gt;""),"Yes","No")</f>
        <v>Yes</v>
      </c>
      <c r="J19923" s="4">
        <f>EOMONTH(OnlineRetail[[#This Row],[InvoiceDate]],-1)+1</f>
        <v>40848</v>
      </c>
      <c r="K19923" s="6">
        <f>OnlineRetail[[#This Row],[Quantity]]*OnlineRetail[[#This Row],[UnitPrice]]</f>
        <v>55.25</v>
      </c>
      <c r="L19923" t="str">
        <f t="shared" si="311"/>
        <v>13627|Nov-2011</v>
      </c>
    </row>
    <row r="19924" spans="1:12">
      <c r="A19924">
        <v>552687</v>
      </c>
      <c r="B19924" t="s">
        <v>134</v>
      </c>
      <c r="C19924" t="s">
        <v>48</v>
      </c>
      <c r="D19924">
        <v>16</v>
      </c>
      <c r="E19924" s="1">
        <v>40875.423611111109</v>
      </c>
      <c r="F19924">
        <v>2.5499999999999998</v>
      </c>
      <c r="G19924">
        <v>12992</v>
      </c>
      <c r="H19924" t="s">
        <v>10</v>
      </c>
      <c r="I19924" t="str">
        <f>IF(AND(LEFT(OnlineRetail[[#This Row],[InvoiceNo]],1)&lt;&gt;"C",OnlineRetail[[#This Row],[CustomerID]]&lt;&gt;""),"Yes","No")</f>
        <v>Yes</v>
      </c>
      <c r="J19924" s="4">
        <f>EOMONTH(OnlineRetail[[#This Row],[InvoiceDate]],-1)+1</f>
        <v>40848</v>
      </c>
      <c r="K19924" s="6">
        <f>OnlineRetail[[#This Row],[Quantity]]*OnlineRetail[[#This Row],[UnitPrice]]</f>
        <v>40.799999999999997</v>
      </c>
      <c r="L19924" t="str">
        <f t="shared" si="311"/>
        <v>12992|Nov-2011</v>
      </c>
    </row>
    <row r="19925" spans="1:12">
      <c r="A19925">
        <v>551291</v>
      </c>
      <c r="B19925" t="s">
        <v>91</v>
      </c>
      <c r="C19925" t="s">
        <v>29</v>
      </c>
      <c r="D19925">
        <v>21</v>
      </c>
      <c r="E19925" s="1">
        <v>40875.427777777782</v>
      </c>
      <c r="F19925">
        <v>1.65</v>
      </c>
      <c r="G19925">
        <v>13187</v>
      </c>
      <c r="H19925" t="s">
        <v>36</v>
      </c>
      <c r="I19925" t="str">
        <f>IF(AND(LEFT(OnlineRetail[[#This Row],[InvoiceNo]],1)&lt;&gt;"C",OnlineRetail[[#This Row],[CustomerID]]&lt;&gt;""),"Yes","No")</f>
        <v>Yes</v>
      </c>
      <c r="J19925" s="4">
        <f>EOMONTH(OnlineRetail[[#This Row],[InvoiceDate]],-1)+1</f>
        <v>40848</v>
      </c>
      <c r="K19925" s="6">
        <f>OnlineRetail[[#This Row],[Quantity]]*OnlineRetail[[#This Row],[UnitPrice]]</f>
        <v>34.65</v>
      </c>
      <c r="L19925" t="str">
        <f t="shared" si="311"/>
        <v>13187|Nov-2011</v>
      </c>
    </row>
    <row r="19926" spans="1:12">
      <c r="A19926">
        <v>553665</v>
      </c>
      <c r="B19926" t="s">
        <v>278</v>
      </c>
      <c r="C19926" t="s">
        <v>39</v>
      </c>
      <c r="D19926">
        <v>15</v>
      </c>
      <c r="E19926" s="1">
        <v>40875.436805555553</v>
      </c>
      <c r="F19926">
        <v>9.9499999999999993</v>
      </c>
      <c r="G19926">
        <v>12619</v>
      </c>
      <c r="H19926" t="s">
        <v>10</v>
      </c>
      <c r="I19926" t="str">
        <f>IF(AND(LEFT(OnlineRetail[[#This Row],[InvoiceNo]],1)&lt;&gt;"C",OnlineRetail[[#This Row],[CustomerID]]&lt;&gt;""),"Yes","No")</f>
        <v>Yes</v>
      </c>
      <c r="J19926" s="4">
        <f>EOMONTH(OnlineRetail[[#This Row],[InvoiceDate]],-1)+1</f>
        <v>40848</v>
      </c>
      <c r="K19926" s="6">
        <f>OnlineRetail[[#This Row],[Quantity]]*OnlineRetail[[#This Row],[UnitPrice]]</f>
        <v>149.25</v>
      </c>
      <c r="L19926" t="str">
        <f t="shared" si="311"/>
        <v>12619|Nov-2011</v>
      </c>
    </row>
    <row r="19927" spans="1:12">
      <c r="A19927">
        <v>551923</v>
      </c>
      <c r="B19927" t="s">
        <v>20</v>
      </c>
      <c r="C19927" t="s">
        <v>21</v>
      </c>
      <c r="D19927">
        <v>6</v>
      </c>
      <c r="E19927" s="1">
        <v>40875.44027777778</v>
      </c>
      <c r="F19927">
        <v>1.25</v>
      </c>
      <c r="G19927">
        <v>13016</v>
      </c>
      <c r="H19927" t="s">
        <v>10</v>
      </c>
      <c r="I19927" t="str">
        <f>IF(AND(LEFT(OnlineRetail[[#This Row],[InvoiceNo]],1)&lt;&gt;"C",OnlineRetail[[#This Row],[CustomerID]]&lt;&gt;""),"Yes","No")</f>
        <v>Yes</v>
      </c>
      <c r="J19927" s="4">
        <f>EOMONTH(OnlineRetail[[#This Row],[InvoiceDate]],-1)+1</f>
        <v>40848</v>
      </c>
      <c r="K19927" s="6">
        <f>OnlineRetail[[#This Row],[Quantity]]*OnlineRetail[[#This Row],[UnitPrice]]</f>
        <v>7.5</v>
      </c>
      <c r="L19927" t="str">
        <f t="shared" si="311"/>
        <v>13016|Nov-2011</v>
      </c>
    </row>
    <row r="19928" spans="1:12">
      <c r="A19928">
        <v>548944</v>
      </c>
      <c r="B19928" t="s">
        <v>296</v>
      </c>
      <c r="C19928" t="s">
        <v>14</v>
      </c>
      <c r="D19928">
        <v>17</v>
      </c>
      <c r="E19928" s="1">
        <v>40875.449305555558</v>
      </c>
      <c r="F19928">
        <v>4.95</v>
      </c>
      <c r="G19928">
        <v>13512</v>
      </c>
      <c r="H19928" t="s">
        <v>10</v>
      </c>
      <c r="I19928" t="str">
        <f>IF(AND(LEFT(OnlineRetail[[#This Row],[InvoiceNo]],1)&lt;&gt;"C",OnlineRetail[[#This Row],[CustomerID]]&lt;&gt;""),"Yes","No")</f>
        <v>Yes</v>
      </c>
      <c r="J19928" s="4">
        <f>EOMONTH(OnlineRetail[[#This Row],[InvoiceDate]],-1)+1</f>
        <v>40848</v>
      </c>
      <c r="K19928" s="6">
        <f>OnlineRetail[[#This Row],[Quantity]]*OnlineRetail[[#This Row],[UnitPrice]]</f>
        <v>84.15</v>
      </c>
      <c r="L19928" t="str">
        <f t="shared" si="311"/>
        <v>13512|Nov-2011</v>
      </c>
    </row>
    <row r="19929" spans="1:12">
      <c r="A19929">
        <v>541014</v>
      </c>
      <c r="B19929" t="s">
        <v>100</v>
      </c>
      <c r="C19929" t="s">
        <v>83</v>
      </c>
      <c r="D19929">
        <v>6</v>
      </c>
      <c r="E19929" s="1">
        <v>40875.450694444437</v>
      </c>
      <c r="F19929">
        <v>2.1</v>
      </c>
      <c r="G19929">
        <v>13297</v>
      </c>
      <c r="H19929" t="s">
        <v>10</v>
      </c>
      <c r="I19929" t="str">
        <f>IF(AND(LEFT(OnlineRetail[[#This Row],[InvoiceNo]],1)&lt;&gt;"C",OnlineRetail[[#This Row],[CustomerID]]&lt;&gt;""),"Yes","No")</f>
        <v>Yes</v>
      </c>
      <c r="J19929" s="4">
        <f>EOMONTH(OnlineRetail[[#This Row],[InvoiceDate]],-1)+1</f>
        <v>40848</v>
      </c>
      <c r="K19929" s="6">
        <f>OnlineRetail[[#This Row],[Quantity]]*OnlineRetail[[#This Row],[UnitPrice]]</f>
        <v>12.600000000000001</v>
      </c>
      <c r="L19929" t="str">
        <f t="shared" si="311"/>
        <v>13297|Nov-2011</v>
      </c>
    </row>
    <row r="19930" spans="1:12">
      <c r="A19930">
        <v>556190</v>
      </c>
      <c r="B19930" t="s">
        <v>276</v>
      </c>
      <c r="C19930" t="s">
        <v>33</v>
      </c>
      <c r="D19930">
        <v>14</v>
      </c>
      <c r="E19930" s="1">
        <v>40875.45208333333</v>
      </c>
      <c r="F19930">
        <v>3.39</v>
      </c>
      <c r="G19930">
        <v>13829</v>
      </c>
      <c r="H19930" t="s">
        <v>36</v>
      </c>
      <c r="I19930" t="str">
        <f>IF(AND(LEFT(OnlineRetail[[#This Row],[InvoiceNo]],1)&lt;&gt;"C",OnlineRetail[[#This Row],[CustomerID]]&lt;&gt;""),"Yes","No")</f>
        <v>Yes</v>
      </c>
      <c r="J19930" s="4">
        <f>EOMONTH(OnlineRetail[[#This Row],[InvoiceDate]],-1)+1</f>
        <v>40848</v>
      </c>
      <c r="K19930" s="6">
        <f>OnlineRetail[[#This Row],[Quantity]]*OnlineRetail[[#This Row],[UnitPrice]]</f>
        <v>47.46</v>
      </c>
      <c r="L19930" t="str">
        <f t="shared" si="311"/>
        <v>13829|Nov-2011</v>
      </c>
    </row>
    <row r="19931" spans="1:12">
      <c r="A19931">
        <v>541788</v>
      </c>
      <c r="B19931" t="s">
        <v>157</v>
      </c>
      <c r="C19931" t="s">
        <v>16</v>
      </c>
      <c r="D19931">
        <v>5</v>
      </c>
      <c r="E19931" s="1">
        <v>40875.453472222223</v>
      </c>
      <c r="F19931">
        <v>2.1</v>
      </c>
      <c r="G19931">
        <v>12992</v>
      </c>
      <c r="H19931" t="s">
        <v>22</v>
      </c>
      <c r="I19931" t="str">
        <f>IF(AND(LEFT(OnlineRetail[[#This Row],[InvoiceNo]],1)&lt;&gt;"C",OnlineRetail[[#This Row],[CustomerID]]&lt;&gt;""),"Yes","No")</f>
        <v>Yes</v>
      </c>
      <c r="J19931" s="4">
        <f>EOMONTH(OnlineRetail[[#This Row],[InvoiceDate]],-1)+1</f>
        <v>40848</v>
      </c>
      <c r="K19931" s="6">
        <f>OnlineRetail[[#This Row],[Quantity]]*OnlineRetail[[#This Row],[UnitPrice]]</f>
        <v>10.5</v>
      </c>
      <c r="L19931" t="str">
        <f t="shared" si="311"/>
        <v>12992|Nov-2011</v>
      </c>
    </row>
    <row r="19932" spans="1:12">
      <c r="A19932">
        <v>543757</v>
      </c>
      <c r="B19932" t="s">
        <v>210</v>
      </c>
      <c r="C19932" t="s">
        <v>50</v>
      </c>
      <c r="D19932">
        <v>13</v>
      </c>
      <c r="E19932" s="1">
        <v>40875.456250000003</v>
      </c>
      <c r="F19932">
        <v>7.95</v>
      </c>
      <c r="G19932">
        <v>13396</v>
      </c>
      <c r="H19932" t="s">
        <v>10</v>
      </c>
      <c r="I19932" t="str">
        <f>IF(AND(LEFT(OnlineRetail[[#This Row],[InvoiceNo]],1)&lt;&gt;"C",OnlineRetail[[#This Row],[CustomerID]]&lt;&gt;""),"Yes","No")</f>
        <v>Yes</v>
      </c>
      <c r="J19932" s="4">
        <f>EOMONTH(OnlineRetail[[#This Row],[InvoiceDate]],-1)+1</f>
        <v>40848</v>
      </c>
      <c r="K19932" s="6">
        <f>OnlineRetail[[#This Row],[Quantity]]*OnlineRetail[[#This Row],[UnitPrice]]</f>
        <v>103.35000000000001</v>
      </c>
      <c r="L19932" t="str">
        <f t="shared" si="311"/>
        <v>13396|Nov-2011</v>
      </c>
    </row>
    <row r="19933" spans="1:12">
      <c r="A19933">
        <v>551450</v>
      </c>
      <c r="B19933" t="s">
        <v>299</v>
      </c>
      <c r="C19933" t="s">
        <v>53</v>
      </c>
      <c r="D19933">
        <v>7</v>
      </c>
      <c r="E19933" s="1">
        <v>40875.457638888889</v>
      </c>
      <c r="F19933">
        <v>2.5499999999999998</v>
      </c>
      <c r="G19933">
        <v>12658</v>
      </c>
      <c r="H19933" t="s">
        <v>10</v>
      </c>
      <c r="I19933" t="str">
        <f>IF(AND(LEFT(OnlineRetail[[#This Row],[InvoiceNo]],1)&lt;&gt;"C",OnlineRetail[[#This Row],[CustomerID]]&lt;&gt;""),"Yes","No")</f>
        <v>Yes</v>
      </c>
      <c r="J19933" s="4">
        <f>EOMONTH(OnlineRetail[[#This Row],[InvoiceDate]],-1)+1</f>
        <v>40848</v>
      </c>
      <c r="K19933" s="6">
        <f>OnlineRetail[[#This Row],[Quantity]]*OnlineRetail[[#This Row],[UnitPrice]]</f>
        <v>17.849999999999998</v>
      </c>
      <c r="L19933" t="str">
        <f t="shared" si="311"/>
        <v>12658|Nov-2011</v>
      </c>
    </row>
    <row r="19934" spans="1:12">
      <c r="A19934">
        <v>541986</v>
      </c>
      <c r="B19934" t="s">
        <v>217</v>
      </c>
      <c r="C19934" t="s">
        <v>27</v>
      </c>
      <c r="D19934">
        <v>24</v>
      </c>
      <c r="E19934" s="1">
        <v>40875.463194444441</v>
      </c>
      <c r="F19934">
        <v>2.5499999999999998</v>
      </c>
      <c r="G19934">
        <v>13674</v>
      </c>
      <c r="H19934" t="s">
        <v>10</v>
      </c>
      <c r="I19934" t="str">
        <f>IF(AND(LEFT(OnlineRetail[[#This Row],[InvoiceNo]],1)&lt;&gt;"C",OnlineRetail[[#This Row],[CustomerID]]&lt;&gt;""),"Yes","No")</f>
        <v>Yes</v>
      </c>
      <c r="J19934" s="4">
        <f>EOMONTH(OnlineRetail[[#This Row],[InvoiceDate]],-1)+1</f>
        <v>40848</v>
      </c>
      <c r="K19934" s="6">
        <f>OnlineRetail[[#This Row],[Quantity]]*OnlineRetail[[#This Row],[UnitPrice]]</f>
        <v>61.199999999999996</v>
      </c>
      <c r="L19934" t="str">
        <f t="shared" si="311"/>
        <v>13674|Nov-2011</v>
      </c>
    </row>
    <row r="19935" spans="1:12">
      <c r="A19935">
        <v>543284</v>
      </c>
      <c r="B19935" t="s">
        <v>139</v>
      </c>
      <c r="C19935" t="s">
        <v>48</v>
      </c>
      <c r="D19935">
        <v>24</v>
      </c>
      <c r="E19935" s="1">
        <v>40875.466666666667</v>
      </c>
      <c r="F19935">
        <v>2.1</v>
      </c>
      <c r="G19935">
        <v>12599</v>
      </c>
      <c r="H19935" t="s">
        <v>10</v>
      </c>
      <c r="I19935" t="str">
        <f>IF(AND(LEFT(OnlineRetail[[#This Row],[InvoiceNo]],1)&lt;&gt;"C",OnlineRetail[[#This Row],[CustomerID]]&lt;&gt;""),"Yes","No")</f>
        <v>Yes</v>
      </c>
      <c r="J19935" s="4">
        <f>EOMONTH(OnlineRetail[[#This Row],[InvoiceDate]],-1)+1</f>
        <v>40848</v>
      </c>
      <c r="K19935" s="6">
        <f>OnlineRetail[[#This Row],[Quantity]]*OnlineRetail[[#This Row],[UnitPrice]]</f>
        <v>50.400000000000006</v>
      </c>
      <c r="L19935" t="str">
        <f t="shared" si="311"/>
        <v>12599|Nov-2011</v>
      </c>
    </row>
    <row r="19936" spans="1:12">
      <c r="A19936">
        <v>556252</v>
      </c>
      <c r="B19936" t="s">
        <v>266</v>
      </c>
      <c r="C19936" t="s">
        <v>29</v>
      </c>
      <c r="D19936">
        <v>15</v>
      </c>
      <c r="E19936" s="1">
        <v>40875.470138888893</v>
      </c>
      <c r="F19936">
        <v>3.39</v>
      </c>
      <c r="G19936">
        <v>13622</v>
      </c>
      <c r="H19936" t="s">
        <v>31</v>
      </c>
      <c r="I19936" t="str">
        <f>IF(AND(LEFT(OnlineRetail[[#This Row],[InvoiceNo]],1)&lt;&gt;"C",OnlineRetail[[#This Row],[CustomerID]]&lt;&gt;""),"Yes","No")</f>
        <v>Yes</v>
      </c>
      <c r="J19936" s="4">
        <f>EOMONTH(OnlineRetail[[#This Row],[InvoiceDate]],-1)+1</f>
        <v>40848</v>
      </c>
      <c r="K19936" s="6">
        <f>OnlineRetail[[#This Row],[Quantity]]*OnlineRetail[[#This Row],[UnitPrice]]</f>
        <v>50.85</v>
      </c>
      <c r="L19936" t="str">
        <f t="shared" si="311"/>
        <v>13622|Nov-2011</v>
      </c>
    </row>
    <row r="19937" spans="1:12">
      <c r="A19937">
        <v>544153</v>
      </c>
      <c r="B19937" t="s">
        <v>199</v>
      </c>
      <c r="C19937" t="s">
        <v>16</v>
      </c>
      <c r="D19937">
        <v>20</v>
      </c>
      <c r="E19937" s="1">
        <v>40875.470833333333</v>
      </c>
      <c r="F19937">
        <v>1.65</v>
      </c>
      <c r="G19937">
        <v>13749</v>
      </c>
      <c r="H19937" t="s">
        <v>22</v>
      </c>
      <c r="I19937" t="str">
        <f>IF(AND(LEFT(OnlineRetail[[#This Row],[InvoiceNo]],1)&lt;&gt;"C",OnlineRetail[[#This Row],[CustomerID]]&lt;&gt;""),"Yes","No")</f>
        <v>Yes</v>
      </c>
      <c r="J19937" s="4">
        <f>EOMONTH(OnlineRetail[[#This Row],[InvoiceDate]],-1)+1</f>
        <v>40848</v>
      </c>
      <c r="K19937" s="6">
        <f>OnlineRetail[[#This Row],[Quantity]]*OnlineRetail[[#This Row],[UnitPrice]]</f>
        <v>33</v>
      </c>
      <c r="L19937" t="str">
        <f t="shared" si="311"/>
        <v>13749|Nov-2011</v>
      </c>
    </row>
    <row r="19938" spans="1:12">
      <c r="A19938">
        <v>540185</v>
      </c>
      <c r="B19938" t="s">
        <v>239</v>
      </c>
      <c r="C19938" t="s">
        <v>16</v>
      </c>
      <c r="D19938">
        <v>3</v>
      </c>
      <c r="E19938" s="1">
        <v>40875.47152777778</v>
      </c>
      <c r="F19938">
        <v>7.95</v>
      </c>
      <c r="G19938">
        <v>12976</v>
      </c>
      <c r="H19938" t="s">
        <v>10</v>
      </c>
      <c r="I19938" t="str">
        <f>IF(AND(LEFT(OnlineRetail[[#This Row],[InvoiceNo]],1)&lt;&gt;"C",OnlineRetail[[#This Row],[CustomerID]]&lt;&gt;""),"Yes","No")</f>
        <v>Yes</v>
      </c>
      <c r="J19938" s="4">
        <f>EOMONTH(OnlineRetail[[#This Row],[InvoiceDate]],-1)+1</f>
        <v>40848</v>
      </c>
      <c r="K19938" s="6">
        <f>OnlineRetail[[#This Row],[Quantity]]*OnlineRetail[[#This Row],[UnitPrice]]</f>
        <v>23.85</v>
      </c>
      <c r="L19938" t="str">
        <f t="shared" si="311"/>
        <v>12976|Nov-2011</v>
      </c>
    </row>
    <row r="19939" spans="1:12">
      <c r="A19939">
        <v>541244</v>
      </c>
      <c r="B19939" t="s">
        <v>65</v>
      </c>
      <c r="C19939" t="s">
        <v>24</v>
      </c>
      <c r="D19939">
        <v>23</v>
      </c>
      <c r="E19939" s="1">
        <v>40875.472222222219</v>
      </c>
      <c r="F19939">
        <v>3.39</v>
      </c>
      <c r="G19939">
        <v>13555</v>
      </c>
      <c r="H19939" t="s">
        <v>10</v>
      </c>
      <c r="I19939" t="str">
        <f>IF(AND(LEFT(OnlineRetail[[#This Row],[InvoiceNo]],1)&lt;&gt;"C",OnlineRetail[[#This Row],[CustomerID]]&lt;&gt;""),"Yes","No")</f>
        <v>Yes</v>
      </c>
      <c r="J19939" s="4">
        <f>EOMONTH(OnlineRetail[[#This Row],[InvoiceDate]],-1)+1</f>
        <v>40848</v>
      </c>
      <c r="K19939" s="6">
        <f>OnlineRetail[[#This Row],[Quantity]]*OnlineRetail[[#This Row],[UnitPrice]]</f>
        <v>77.97</v>
      </c>
      <c r="L19939" t="str">
        <f t="shared" si="311"/>
        <v>13555|Nov-2011</v>
      </c>
    </row>
    <row r="19940" spans="1:12">
      <c r="A19940">
        <v>546731</v>
      </c>
      <c r="B19940" t="s">
        <v>266</v>
      </c>
      <c r="C19940" t="s">
        <v>50</v>
      </c>
      <c r="D19940">
        <v>8</v>
      </c>
      <c r="E19940" s="1">
        <v>40875.473611111112</v>
      </c>
      <c r="F19940">
        <v>9.9499999999999993</v>
      </c>
      <c r="G19940">
        <v>14345</v>
      </c>
      <c r="H19940" t="s">
        <v>36</v>
      </c>
      <c r="I19940" t="str">
        <f>IF(AND(LEFT(OnlineRetail[[#This Row],[InvoiceNo]],1)&lt;&gt;"C",OnlineRetail[[#This Row],[CustomerID]]&lt;&gt;""),"Yes","No")</f>
        <v>Yes</v>
      </c>
      <c r="J19940" s="4">
        <f>EOMONTH(OnlineRetail[[#This Row],[InvoiceDate]],-1)+1</f>
        <v>40848</v>
      </c>
      <c r="K19940" s="6">
        <f>OnlineRetail[[#This Row],[Quantity]]*OnlineRetail[[#This Row],[UnitPrice]]</f>
        <v>79.599999999999994</v>
      </c>
      <c r="L19940" t="str">
        <f t="shared" si="311"/>
        <v>14345|Nov-2011</v>
      </c>
    </row>
    <row r="19941" spans="1:12">
      <c r="A19941">
        <v>549403</v>
      </c>
      <c r="B19941" t="s">
        <v>18</v>
      </c>
      <c r="C19941" t="s">
        <v>48</v>
      </c>
      <c r="D19941">
        <v>13</v>
      </c>
      <c r="E19941" s="1">
        <v>40875.474999999999</v>
      </c>
      <c r="F19941">
        <v>2.1</v>
      </c>
      <c r="G19941">
        <v>12859</v>
      </c>
      <c r="H19941" t="s">
        <v>10</v>
      </c>
      <c r="I19941" t="str">
        <f>IF(AND(LEFT(OnlineRetail[[#This Row],[InvoiceNo]],1)&lt;&gt;"C",OnlineRetail[[#This Row],[CustomerID]]&lt;&gt;""),"Yes","No")</f>
        <v>Yes</v>
      </c>
      <c r="J19941" s="4">
        <f>EOMONTH(OnlineRetail[[#This Row],[InvoiceDate]],-1)+1</f>
        <v>40848</v>
      </c>
      <c r="K19941" s="6">
        <f>OnlineRetail[[#This Row],[Quantity]]*OnlineRetail[[#This Row],[UnitPrice]]</f>
        <v>27.3</v>
      </c>
      <c r="L19941" t="str">
        <f t="shared" si="311"/>
        <v>12859|Nov-2011</v>
      </c>
    </row>
    <row r="19942" spans="1:12">
      <c r="A19942">
        <v>554271</v>
      </c>
      <c r="B19942" t="s">
        <v>11</v>
      </c>
      <c r="C19942" t="s">
        <v>14</v>
      </c>
      <c r="D19942">
        <v>21</v>
      </c>
      <c r="E19942" s="1">
        <v>40875.493750000001</v>
      </c>
      <c r="F19942">
        <v>9.9499999999999993</v>
      </c>
      <c r="G19942">
        <v>13264</v>
      </c>
      <c r="H19942" t="s">
        <v>10</v>
      </c>
      <c r="I19942" t="str">
        <f>IF(AND(LEFT(OnlineRetail[[#This Row],[InvoiceNo]],1)&lt;&gt;"C",OnlineRetail[[#This Row],[CustomerID]]&lt;&gt;""),"Yes","No")</f>
        <v>Yes</v>
      </c>
      <c r="J19942" s="4">
        <f>EOMONTH(OnlineRetail[[#This Row],[InvoiceDate]],-1)+1</f>
        <v>40848</v>
      </c>
      <c r="K19942" s="6">
        <f>OnlineRetail[[#This Row],[Quantity]]*OnlineRetail[[#This Row],[UnitPrice]]</f>
        <v>208.95</v>
      </c>
      <c r="L19942" t="str">
        <f t="shared" si="311"/>
        <v>13264|Nov-2011</v>
      </c>
    </row>
    <row r="19943" spans="1:12">
      <c r="A19943">
        <v>553638</v>
      </c>
      <c r="B19943" t="s">
        <v>75</v>
      </c>
      <c r="C19943" t="s">
        <v>72</v>
      </c>
      <c r="D19943">
        <v>23</v>
      </c>
      <c r="E19943" s="1">
        <v>40875.499305555553</v>
      </c>
      <c r="F19943">
        <v>2.1</v>
      </c>
      <c r="G19943">
        <v>13311</v>
      </c>
      <c r="H19943" t="s">
        <v>10</v>
      </c>
      <c r="I19943" t="str">
        <f>IF(AND(LEFT(OnlineRetail[[#This Row],[InvoiceNo]],1)&lt;&gt;"C",OnlineRetail[[#This Row],[CustomerID]]&lt;&gt;""),"Yes","No")</f>
        <v>Yes</v>
      </c>
      <c r="J19943" s="4">
        <f>EOMONTH(OnlineRetail[[#This Row],[InvoiceDate]],-1)+1</f>
        <v>40848</v>
      </c>
      <c r="K19943" s="6">
        <f>OnlineRetail[[#This Row],[Quantity]]*OnlineRetail[[#This Row],[UnitPrice]]</f>
        <v>48.300000000000004</v>
      </c>
      <c r="L19943" t="str">
        <f t="shared" si="311"/>
        <v>13311|Nov-2011</v>
      </c>
    </row>
    <row r="19944" spans="1:12">
      <c r="A19944">
        <v>552499</v>
      </c>
      <c r="B19944" t="s">
        <v>264</v>
      </c>
      <c r="C19944" t="s">
        <v>14</v>
      </c>
      <c r="D19944">
        <v>19</v>
      </c>
      <c r="E19944" s="1">
        <v>40875.500694444447</v>
      </c>
      <c r="F19944">
        <v>3.39</v>
      </c>
      <c r="G19944">
        <v>14081</v>
      </c>
      <c r="H19944" t="s">
        <v>10</v>
      </c>
      <c r="I19944" t="str">
        <f>IF(AND(LEFT(OnlineRetail[[#This Row],[InvoiceNo]],1)&lt;&gt;"C",OnlineRetail[[#This Row],[CustomerID]]&lt;&gt;""),"Yes","No")</f>
        <v>Yes</v>
      </c>
      <c r="J19944" s="4">
        <f>EOMONTH(OnlineRetail[[#This Row],[InvoiceDate]],-1)+1</f>
        <v>40848</v>
      </c>
      <c r="K19944" s="6">
        <f>OnlineRetail[[#This Row],[Quantity]]*OnlineRetail[[#This Row],[UnitPrice]]</f>
        <v>64.41</v>
      </c>
      <c r="L19944" t="str">
        <f t="shared" si="311"/>
        <v>14081|Nov-2011</v>
      </c>
    </row>
    <row r="19945" spans="1:12">
      <c r="A19945">
        <v>544009</v>
      </c>
      <c r="B19945" t="s">
        <v>68</v>
      </c>
      <c r="C19945" t="s">
        <v>53</v>
      </c>
      <c r="D19945">
        <v>22</v>
      </c>
      <c r="E19945" s="1">
        <v>40875.503472222219</v>
      </c>
      <c r="F19945">
        <v>5.95</v>
      </c>
      <c r="G19945">
        <v>12728</v>
      </c>
      <c r="H19945" t="s">
        <v>10</v>
      </c>
      <c r="I19945" t="str">
        <f>IF(AND(LEFT(OnlineRetail[[#This Row],[InvoiceNo]],1)&lt;&gt;"C",OnlineRetail[[#This Row],[CustomerID]]&lt;&gt;""),"Yes","No")</f>
        <v>Yes</v>
      </c>
      <c r="J19945" s="4">
        <f>EOMONTH(OnlineRetail[[#This Row],[InvoiceDate]],-1)+1</f>
        <v>40848</v>
      </c>
      <c r="K19945" s="6">
        <f>OnlineRetail[[#This Row],[Quantity]]*OnlineRetail[[#This Row],[UnitPrice]]</f>
        <v>130.9</v>
      </c>
      <c r="L19945" t="str">
        <f t="shared" si="311"/>
        <v>12728|Nov-2011</v>
      </c>
    </row>
    <row r="19946" spans="1:12">
      <c r="A19946">
        <v>548266</v>
      </c>
      <c r="B19946" t="s">
        <v>216</v>
      </c>
      <c r="C19946" t="s">
        <v>27</v>
      </c>
      <c r="D19946">
        <v>18</v>
      </c>
      <c r="E19946" s="1">
        <v>40875.507638888892</v>
      </c>
      <c r="F19946">
        <v>4.95</v>
      </c>
      <c r="G19946">
        <v>12766</v>
      </c>
      <c r="H19946" t="s">
        <v>10</v>
      </c>
      <c r="I19946" t="str">
        <f>IF(AND(LEFT(OnlineRetail[[#This Row],[InvoiceNo]],1)&lt;&gt;"C",OnlineRetail[[#This Row],[CustomerID]]&lt;&gt;""),"Yes","No")</f>
        <v>Yes</v>
      </c>
      <c r="J19946" s="4">
        <f>EOMONTH(OnlineRetail[[#This Row],[InvoiceDate]],-1)+1</f>
        <v>40848</v>
      </c>
      <c r="K19946" s="6">
        <f>OnlineRetail[[#This Row],[Quantity]]*OnlineRetail[[#This Row],[UnitPrice]]</f>
        <v>89.100000000000009</v>
      </c>
      <c r="L19946" t="str">
        <f t="shared" si="311"/>
        <v>12766|Nov-2011</v>
      </c>
    </row>
    <row r="19947" spans="1:12">
      <c r="A19947">
        <v>539233</v>
      </c>
      <c r="B19947" t="s">
        <v>41</v>
      </c>
      <c r="C19947" t="s">
        <v>21</v>
      </c>
      <c r="D19947">
        <v>4</v>
      </c>
      <c r="E19947" s="1">
        <v>40875.513194444437</v>
      </c>
      <c r="F19947">
        <v>7.95</v>
      </c>
      <c r="G19947">
        <v>14071</v>
      </c>
      <c r="H19947" t="s">
        <v>10</v>
      </c>
      <c r="I19947" t="str">
        <f>IF(AND(LEFT(OnlineRetail[[#This Row],[InvoiceNo]],1)&lt;&gt;"C",OnlineRetail[[#This Row],[CustomerID]]&lt;&gt;""),"Yes","No")</f>
        <v>Yes</v>
      </c>
      <c r="J19947" s="4">
        <f>EOMONTH(OnlineRetail[[#This Row],[InvoiceDate]],-1)+1</f>
        <v>40848</v>
      </c>
      <c r="K19947" s="6">
        <f>OnlineRetail[[#This Row],[Quantity]]*OnlineRetail[[#This Row],[UnitPrice]]</f>
        <v>31.8</v>
      </c>
      <c r="L19947" t="str">
        <f t="shared" si="311"/>
        <v>14071|Nov-2011</v>
      </c>
    </row>
    <row r="19948" spans="1:12">
      <c r="A19948">
        <v>551909</v>
      </c>
      <c r="B19948" t="s">
        <v>159</v>
      </c>
      <c r="C19948" t="s">
        <v>21</v>
      </c>
      <c r="D19948">
        <v>23</v>
      </c>
      <c r="E19948" s="1">
        <v>40875.519444444442</v>
      </c>
      <c r="F19948">
        <v>2.1</v>
      </c>
      <c r="G19948">
        <v>13627</v>
      </c>
      <c r="H19948" t="s">
        <v>10</v>
      </c>
      <c r="I19948" t="str">
        <f>IF(AND(LEFT(OnlineRetail[[#This Row],[InvoiceNo]],1)&lt;&gt;"C",OnlineRetail[[#This Row],[CustomerID]]&lt;&gt;""),"Yes","No")</f>
        <v>Yes</v>
      </c>
      <c r="J19948" s="4">
        <f>EOMONTH(OnlineRetail[[#This Row],[InvoiceDate]],-1)+1</f>
        <v>40848</v>
      </c>
      <c r="K19948" s="6">
        <f>OnlineRetail[[#This Row],[Quantity]]*OnlineRetail[[#This Row],[UnitPrice]]</f>
        <v>48.300000000000004</v>
      </c>
      <c r="L19948" t="str">
        <f t="shared" si="311"/>
        <v>13627|Nov-2011</v>
      </c>
    </row>
    <row r="19949" spans="1:12">
      <c r="A19949">
        <v>546943</v>
      </c>
      <c r="B19949" t="s">
        <v>261</v>
      </c>
      <c r="C19949" t="s">
        <v>40</v>
      </c>
      <c r="D19949">
        <v>15</v>
      </c>
      <c r="E19949" s="1">
        <v>40875.522222222222</v>
      </c>
      <c r="F19949">
        <v>9.9499999999999993</v>
      </c>
      <c r="G19949">
        <v>13406</v>
      </c>
      <c r="H19949" t="s">
        <v>10</v>
      </c>
      <c r="I19949" t="str">
        <f>IF(AND(LEFT(OnlineRetail[[#This Row],[InvoiceNo]],1)&lt;&gt;"C",OnlineRetail[[#This Row],[CustomerID]]&lt;&gt;""),"Yes","No")</f>
        <v>Yes</v>
      </c>
      <c r="J19949" s="4">
        <f>EOMONTH(OnlineRetail[[#This Row],[InvoiceDate]],-1)+1</f>
        <v>40848</v>
      </c>
      <c r="K19949" s="6">
        <f>OnlineRetail[[#This Row],[Quantity]]*OnlineRetail[[#This Row],[UnitPrice]]</f>
        <v>149.25</v>
      </c>
      <c r="L19949" t="str">
        <f t="shared" si="311"/>
        <v>13406|Nov-2011</v>
      </c>
    </row>
    <row r="19950" spans="1:12">
      <c r="A19950">
        <v>547004</v>
      </c>
      <c r="B19950" t="s">
        <v>264</v>
      </c>
      <c r="C19950" t="s">
        <v>16</v>
      </c>
      <c r="D19950">
        <v>12</v>
      </c>
      <c r="E19950" s="1">
        <v>40875.522916666669</v>
      </c>
      <c r="F19950">
        <v>7.95</v>
      </c>
      <c r="G19950">
        <v>13198</v>
      </c>
      <c r="H19950" t="s">
        <v>10</v>
      </c>
      <c r="I19950" t="str">
        <f>IF(AND(LEFT(OnlineRetail[[#This Row],[InvoiceNo]],1)&lt;&gt;"C",OnlineRetail[[#This Row],[CustomerID]]&lt;&gt;""),"Yes","No")</f>
        <v>Yes</v>
      </c>
      <c r="J19950" s="4">
        <f>EOMONTH(OnlineRetail[[#This Row],[InvoiceDate]],-1)+1</f>
        <v>40848</v>
      </c>
      <c r="K19950" s="6">
        <f>OnlineRetail[[#This Row],[Quantity]]*OnlineRetail[[#This Row],[UnitPrice]]</f>
        <v>95.4</v>
      </c>
      <c r="L19950" t="str">
        <f t="shared" si="311"/>
        <v>13198|Nov-2011</v>
      </c>
    </row>
    <row r="19951" spans="1:12">
      <c r="A19951">
        <v>538808</v>
      </c>
      <c r="B19951" t="s">
        <v>144</v>
      </c>
      <c r="C19951" t="s">
        <v>12</v>
      </c>
      <c r="D19951">
        <v>14</v>
      </c>
      <c r="E19951" s="1">
        <v>40875.534722222219</v>
      </c>
      <c r="F19951">
        <v>1.25</v>
      </c>
      <c r="G19951">
        <v>14336</v>
      </c>
      <c r="H19951" t="s">
        <v>10</v>
      </c>
      <c r="I19951" t="str">
        <f>IF(AND(LEFT(OnlineRetail[[#This Row],[InvoiceNo]],1)&lt;&gt;"C",OnlineRetail[[#This Row],[CustomerID]]&lt;&gt;""),"Yes","No")</f>
        <v>Yes</v>
      </c>
      <c r="J19951" s="4">
        <f>EOMONTH(OnlineRetail[[#This Row],[InvoiceDate]],-1)+1</f>
        <v>40848</v>
      </c>
      <c r="K19951" s="6">
        <f>OnlineRetail[[#This Row],[Quantity]]*OnlineRetail[[#This Row],[UnitPrice]]</f>
        <v>17.5</v>
      </c>
      <c r="L19951" t="str">
        <f t="shared" si="311"/>
        <v>14336|Nov-2011</v>
      </c>
    </row>
    <row r="19952" spans="1:12">
      <c r="A19952">
        <v>544518</v>
      </c>
      <c r="B19952" t="s">
        <v>161</v>
      </c>
      <c r="C19952" t="s">
        <v>72</v>
      </c>
      <c r="D19952">
        <v>24</v>
      </c>
      <c r="E19952" s="1">
        <v>40875.538194444453</v>
      </c>
      <c r="F19952">
        <v>4.95</v>
      </c>
      <c r="G19952">
        <v>12860</v>
      </c>
      <c r="H19952" t="s">
        <v>10</v>
      </c>
      <c r="I19952" t="str">
        <f>IF(AND(LEFT(OnlineRetail[[#This Row],[InvoiceNo]],1)&lt;&gt;"C",OnlineRetail[[#This Row],[CustomerID]]&lt;&gt;""),"Yes","No")</f>
        <v>Yes</v>
      </c>
      <c r="J19952" s="4">
        <f>EOMONTH(OnlineRetail[[#This Row],[InvoiceDate]],-1)+1</f>
        <v>40848</v>
      </c>
      <c r="K19952" s="6">
        <f>OnlineRetail[[#This Row],[Quantity]]*OnlineRetail[[#This Row],[UnitPrice]]</f>
        <v>118.80000000000001</v>
      </c>
      <c r="L19952" t="str">
        <f t="shared" si="311"/>
        <v>12860|Nov-2011</v>
      </c>
    </row>
    <row r="19953" spans="1:12">
      <c r="A19953">
        <v>544142</v>
      </c>
      <c r="B19953" t="s">
        <v>212</v>
      </c>
      <c r="C19953" t="s">
        <v>16</v>
      </c>
      <c r="D19953">
        <v>20</v>
      </c>
      <c r="E19953" s="1">
        <v>40875.539583333331</v>
      </c>
      <c r="F19953">
        <v>9.9499999999999993</v>
      </c>
      <c r="G19953">
        <v>12791</v>
      </c>
      <c r="H19953" t="s">
        <v>10</v>
      </c>
      <c r="I19953" t="str">
        <f>IF(AND(LEFT(OnlineRetail[[#This Row],[InvoiceNo]],1)&lt;&gt;"C",OnlineRetail[[#This Row],[CustomerID]]&lt;&gt;""),"Yes","No")</f>
        <v>Yes</v>
      </c>
      <c r="J19953" s="4">
        <f>EOMONTH(OnlineRetail[[#This Row],[InvoiceDate]],-1)+1</f>
        <v>40848</v>
      </c>
      <c r="K19953" s="6">
        <f>OnlineRetail[[#This Row],[Quantity]]*OnlineRetail[[#This Row],[UnitPrice]]</f>
        <v>199</v>
      </c>
      <c r="L19953" t="str">
        <f t="shared" si="311"/>
        <v>12791|Nov-2011</v>
      </c>
    </row>
    <row r="19954" spans="1:12">
      <c r="A19954">
        <v>543967</v>
      </c>
      <c r="B19954" t="s">
        <v>43</v>
      </c>
      <c r="C19954" t="s">
        <v>40</v>
      </c>
      <c r="D19954">
        <v>2</v>
      </c>
      <c r="E19954" s="1">
        <v>40875.543055555558</v>
      </c>
      <c r="F19954">
        <v>4.95</v>
      </c>
      <c r="G19954">
        <v>13727</v>
      </c>
      <c r="H19954" t="s">
        <v>10</v>
      </c>
      <c r="I19954" t="str">
        <f>IF(AND(LEFT(OnlineRetail[[#This Row],[InvoiceNo]],1)&lt;&gt;"C",OnlineRetail[[#This Row],[CustomerID]]&lt;&gt;""),"Yes","No")</f>
        <v>Yes</v>
      </c>
      <c r="J19954" s="4">
        <f>EOMONTH(OnlineRetail[[#This Row],[InvoiceDate]],-1)+1</f>
        <v>40848</v>
      </c>
      <c r="K19954" s="6">
        <f>OnlineRetail[[#This Row],[Quantity]]*OnlineRetail[[#This Row],[UnitPrice]]</f>
        <v>9.9</v>
      </c>
      <c r="L19954" t="str">
        <f t="shared" si="311"/>
        <v>13727|Nov-2011</v>
      </c>
    </row>
    <row r="19955" spans="1:12">
      <c r="A19955">
        <v>548101</v>
      </c>
      <c r="B19955" t="s">
        <v>182</v>
      </c>
      <c r="C19955" t="s">
        <v>12</v>
      </c>
      <c r="D19955">
        <v>23</v>
      </c>
      <c r="E19955" s="1">
        <v>40875.550000000003</v>
      </c>
      <c r="F19955">
        <v>0.85</v>
      </c>
      <c r="G19955">
        <v>12496</v>
      </c>
      <c r="H19955" t="s">
        <v>22</v>
      </c>
      <c r="I19955" t="str">
        <f>IF(AND(LEFT(OnlineRetail[[#This Row],[InvoiceNo]],1)&lt;&gt;"C",OnlineRetail[[#This Row],[CustomerID]]&lt;&gt;""),"Yes","No")</f>
        <v>Yes</v>
      </c>
      <c r="J19955" s="4">
        <f>EOMONTH(OnlineRetail[[#This Row],[InvoiceDate]],-1)+1</f>
        <v>40848</v>
      </c>
      <c r="K19955" s="6">
        <f>OnlineRetail[[#This Row],[Quantity]]*OnlineRetail[[#This Row],[UnitPrice]]</f>
        <v>19.55</v>
      </c>
      <c r="L19955" t="str">
        <f t="shared" si="311"/>
        <v>12496|Nov-2011</v>
      </c>
    </row>
    <row r="19956" spans="1:12">
      <c r="A19956">
        <v>538322</v>
      </c>
      <c r="B19956" t="s">
        <v>244</v>
      </c>
      <c r="C19956" t="s">
        <v>72</v>
      </c>
      <c r="D19956">
        <v>16</v>
      </c>
      <c r="E19956" s="1">
        <v>40875.550694444442</v>
      </c>
      <c r="F19956">
        <v>2.5499999999999998</v>
      </c>
      <c r="G19956">
        <v>13079</v>
      </c>
      <c r="H19956" t="s">
        <v>10</v>
      </c>
      <c r="I19956" t="str">
        <f>IF(AND(LEFT(OnlineRetail[[#This Row],[InvoiceNo]],1)&lt;&gt;"C",OnlineRetail[[#This Row],[CustomerID]]&lt;&gt;""),"Yes","No")</f>
        <v>Yes</v>
      </c>
      <c r="J19956" s="4">
        <f>EOMONTH(OnlineRetail[[#This Row],[InvoiceDate]],-1)+1</f>
        <v>40848</v>
      </c>
      <c r="K19956" s="6">
        <f>OnlineRetail[[#This Row],[Quantity]]*OnlineRetail[[#This Row],[UnitPrice]]</f>
        <v>40.799999999999997</v>
      </c>
      <c r="L19956" t="str">
        <f t="shared" si="311"/>
        <v>13079|Nov-2011</v>
      </c>
    </row>
    <row r="19957" spans="1:12">
      <c r="A19957">
        <v>540017</v>
      </c>
      <c r="B19957" t="s">
        <v>101</v>
      </c>
      <c r="C19957" t="s">
        <v>19</v>
      </c>
      <c r="D19957">
        <v>1</v>
      </c>
      <c r="E19957" s="1">
        <v>40875.551388888889</v>
      </c>
      <c r="F19957">
        <v>4.95</v>
      </c>
      <c r="G19957">
        <v>13878</v>
      </c>
      <c r="H19957" t="s">
        <v>10</v>
      </c>
      <c r="I19957" t="str">
        <f>IF(AND(LEFT(OnlineRetail[[#This Row],[InvoiceNo]],1)&lt;&gt;"C",OnlineRetail[[#This Row],[CustomerID]]&lt;&gt;""),"Yes","No")</f>
        <v>Yes</v>
      </c>
      <c r="J19957" s="4">
        <f>EOMONTH(OnlineRetail[[#This Row],[InvoiceDate]],-1)+1</f>
        <v>40848</v>
      </c>
      <c r="K19957" s="6">
        <f>OnlineRetail[[#This Row],[Quantity]]*OnlineRetail[[#This Row],[UnitPrice]]</f>
        <v>4.95</v>
      </c>
      <c r="L19957" t="str">
        <f t="shared" si="311"/>
        <v>13878|Nov-2011</v>
      </c>
    </row>
    <row r="19958" spans="1:12">
      <c r="A19958">
        <v>539849</v>
      </c>
      <c r="B19958" t="s">
        <v>68</v>
      </c>
      <c r="C19958" t="s">
        <v>62</v>
      </c>
      <c r="D19958">
        <v>6</v>
      </c>
      <c r="E19958" s="1">
        <v>40875.553472222222</v>
      </c>
      <c r="F19958">
        <v>1.65</v>
      </c>
      <c r="G19958">
        <v>13835</v>
      </c>
      <c r="H19958" t="s">
        <v>10</v>
      </c>
      <c r="I19958" t="str">
        <f>IF(AND(LEFT(OnlineRetail[[#This Row],[InvoiceNo]],1)&lt;&gt;"C",OnlineRetail[[#This Row],[CustomerID]]&lt;&gt;""),"Yes","No")</f>
        <v>Yes</v>
      </c>
      <c r="J19958" s="4">
        <f>EOMONTH(OnlineRetail[[#This Row],[InvoiceDate]],-1)+1</f>
        <v>40848</v>
      </c>
      <c r="K19958" s="6">
        <f>OnlineRetail[[#This Row],[Quantity]]*OnlineRetail[[#This Row],[UnitPrice]]</f>
        <v>9.8999999999999986</v>
      </c>
      <c r="L19958" t="str">
        <f t="shared" si="311"/>
        <v>13835|Nov-2011</v>
      </c>
    </row>
    <row r="19959" spans="1:12">
      <c r="A19959">
        <v>539454</v>
      </c>
      <c r="B19959" t="s">
        <v>220</v>
      </c>
      <c r="C19959" t="s">
        <v>29</v>
      </c>
      <c r="D19959">
        <v>20</v>
      </c>
      <c r="E19959" s="1">
        <v>40875.561111111107</v>
      </c>
      <c r="F19959">
        <v>2.1</v>
      </c>
      <c r="G19959">
        <v>12452</v>
      </c>
      <c r="H19959" t="s">
        <v>10</v>
      </c>
      <c r="I19959" t="str">
        <f>IF(AND(LEFT(OnlineRetail[[#This Row],[InvoiceNo]],1)&lt;&gt;"C",OnlineRetail[[#This Row],[CustomerID]]&lt;&gt;""),"Yes","No")</f>
        <v>Yes</v>
      </c>
      <c r="J19959" s="4">
        <f>EOMONTH(OnlineRetail[[#This Row],[InvoiceDate]],-1)+1</f>
        <v>40848</v>
      </c>
      <c r="K19959" s="6">
        <f>OnlineRetail[[#This Row],[Quantity]]*OnlineRetail[[#This Row],[UnitPrice]]</f>
        <v>42</v>
      </c>
      <c r="L19959" t="str">
        <f t="shared" si="311"/>
        <v>12452|Nov-2011</v>
      </c>
    </row>
    <row r="19960" spans="1:12">
      <c r="A19960">
        <v>539899</v>
      </c>
      <c r="B19960" t="s">
        <v>250</v>
      </c>
      <c r="C19960" t="s">
        <v>53</v>
      </c>
      <c r="D19960">
        <v>14</v>
      </c>
      <c r="E19960" s="1">
        <v>40875.567361111112</v>
      </c>
      <c r="F19960">
        <v>3.39</v>
      </c>
      <c r="G19960">
        <v>13515</v>
      </c>
      <c r="H19960" t="s">
        <v>10</v>
      </c>
      <c r="I19960" t="str">
        <f>IF(AND(LEFT(OnlineRetail[[#This Row],[InvoiceNo]],1)&lt;&gt;"C",OnlineRetail[[#This Row],[CustomerID]]&lt;&gt;""),"Yes","No")</f>
        <v>Yes</v>
      </c>
      <c r="J19960" s="4">
        <f>EOMONTH(OnlineRetail[[#This Row],[InvoiceDate]],-1)+1</f>
        <v>40848</v>
      </c>
      <c r="K19960" s="6">
        <f>OnlineRetail[[#This Row],[Quantity]]*OnlineRetail[[#This Row],[UnitPrice]]</f>
        <v>47.46</v>
      </c>
      <c r="L19960" t="str">
        <f t="shared" si="311"/>
        <v>13515|Nov-2011</v>
      </c>
    </row>
    <row r="19961" spans="1:12">
      <c r="A19961">
        <v>544045</v>
      </c>
      <c r="B19961" t="s">
        <v>153</v>
      </c>
      <c r="C19961" t="s">
        <v>46</v>
      </c>
      <c r="D19961">
        <v>13</v>
      </c>
      <c r="E19961" s="1">
        <v>40875.570138888892</v>
      </c>
      <c r="F19961">
        <v>7.95</v>
      </c>
      <c r="G19961">
        <v>12993</v>
      </c>
      <c r="H19961" t="s">
        <v>10</v>
      </c>
      <c r="I19961" t="str">
        <f>IF(AND(LEFT(OnlineRetail[[#This Row],[InvoiceNo]],1)&lt;&gt;"C",OnlineRetail[[#This Row],[CustomerID]]&lt;&gt;""),"Yes","No")</f>
        <v>Yes</v>
      </c>
      <c r="J19961" s="4">
        <f>EOMONTH(OnlineRetail[[#This Row],[InvoiceDate]],-1)+1</f>
        <v>40848</v>
      </c>
      <c r="K19961" s="6">
        <f>OnlineRetail[[#This Row],[Quantity]]*OnlineRetail[[#This Row],[UnitPrice]]</f>
        <v>103.35000000000001</v>
      </c>
      <c r="L19961" t="str">
        <f t="shared" si="311"/>
        <v>12993|Nov-2011</v>
      </c>
    </row>
    <row r="19962" spans="1:12">
      <c r="A19962">
        <v>545496</v>
      </c>
      <c r="B19962" t="s">
        <v>11</v>
      </c>
      <c r="C19962" t="s">
        <v>16</v>
      </c>
      <c r="D19962">
        <v>21</v>
      </c>
      <c r="E19962" s="1">
        <v>40875.571527777778</v>
      </c>
      <c r="F19962">
        <v>2.5499999999999998</v>
      </c>
      <c r="G19962">
        <v>12797</v>
      </c>
      <c r="H19962" t="s">
        <v>10</v>
      </c>
      <c r="I19962" t="str">
        <f>IF(AND(LEFT(OnlineRetail[[#This Row],[InvoiceNo]],1)&lt;&gt;"C",OnlineRetail[[#This Row],[CustomerID]]&lt;&gt;""),"Yes","No")</f>
        <v>Yes</v>
      </c>
      <c r="J19962" s="4">
        <f>EOMONTH(OnlineRetail[[#This Row],[InvoiceDate]],-1)+1</f>
        <v>40848</v>
      </c>
      <c r="K19962" s="6">
        <f>OnlineRetail[[#This Row],[Quantity]]*OnlineRetail[[#This Row],[UnitPrice]]</f>
        <v>53.55</v>
      </c>
      <c r="L19962" t="str">
        <f t="shared" si="311"/>
        <v>12797|Nov-2011</v>
      </c>
    </row>
    <row r="19963" spans="1:12">
      <c r="A19963">
        <v>543670</v>
      </c>
      <c r="B19963" t="s">
        <v>97</v>
      </c>
      <c r="C19963" t="s">
        <v>27</v>
      </c>
      <c r="D19963">
        <v>16</v>
      </c>
      <c r="E19963" s="1">
        <v>40875.574305555558</v>
      </c>
      <c r="F19963">
        <v>4.95</v>
      </c>
      <c r="G19963">
        <v>14125</v>
      </c>
      <c r="H19963" t="s">
        <v>10</v>
      </c>
      <c r="I19963" t="str">
        <f>IF(AND(LEFT(OnlineRetail[[#This Row],[InvoiceNo]],1)&lt;&gt;"C",OnlineRetail[[#This Row],[CustomerID]]&lt;&gt;""),"Yes","No")</f>
        <v>Yes</v>
      </c>
      <c r="J19963" s="4">
        <f>EOMONTH(OnlineRetail[[#This Row],[InvoiceDate]],-1)+1</f>
        <v>40848</v>
      </c>
      <c r="K19963" s="6">
        <f>OnlineRetail[[#This Row],[Quantity]]*OnlineRetail[[#This Row],[UnitPrice]]</f>
        <v>79.2</v>
      </c>
      <c r="L19963" t="str">
        <f t="shared" si="311"/>
        <v>14125|Nov-2011</v>
      </c>
    </row>
    <row r="19964" spans="1:12">
      <c r="A19964">
        <v>545147</v>
      </c>
      <c r="B19964" t="s">
        <v>209</v>
      </c>
      <c r="C19964" t="s">
        <v>50</v>
      </c>
      <c r="D19964">
        <v>4</v>
      </c>
      <c r="E19964" s="1">
        <v>40875.575694444437</v>
      </c>
      <c r="F19964">
        <v>3.39</v>
      </c>
      <c r="G19964">
        <v>13443</v>
      </c>
      <c r="H19964" t="s">
        <v>10</v>
      </c>
      <c r="I19964" t="str">
        <f>IF(AND(LEFT(OnlineRetail[[#This Row],[InvoiceNo]],1)&lt;&gt;"C",OnlineRetail[[#This Row],[CustomerID]]&lt;&gt;""),"Yes","No")</f>
        <v>Yes</v>
      </c>
      <c r="J19964" s="4">
        <f>EOMONTH(OnlineRetail[[#This Row],[InvoiceDate]],-1)+1</f>
        <v>40848</v>
      </c>
      <c r="K19964" s="6">
        <f>OnlineRetail[[#This Row],[Quantity]]*OnlineRetail[[#This Row],[UnitPrice]]</f>
        <v>13.56</v>
      </c>
      <c r="L19964" t="str">
        <f t="shared" si="311"/>
        <v>13443|Nov-2011</v>
      </c>
    </row>
    <row r="19965" spans="1:12">
      <c r="A19965">
        <v>542379</v>
      </c>
      <c r="B19965" t="s">
        <v>251</v>
      </c>
      <c r="C19965" t="s">
        <v>21</v>
      </c>
      <c r="D19965">
        <v>3</v>
      </c>
      <c r="E19965" s="1">
        <v>40875.581250000003</v>
      </c>
      <c r="F19965">
        <v>7.95</v>
      </c>
      <c r="G19965">
        <v>12849</v>
      </c>
      <c r="H19965" t="s">
        <v>10</v>
      </c>
      <c r="I19965" t="str">
        <f>IF(AND(LEFT(OnlineRetail[[#This Row],[InvoiceNo]],1)&lt;&gt;"C",OnlineRetail[[#This Row],[CustomerID]]&lt;&gt;""),"Yes","No")</f>
        <v>Yes</v>
      </c>
      <c r="J19965" s="4">
        <f>EOMONTH(OnlineRetail[[#This Row],[InvoiceDate]],-1)+1</f>
        <v>40848</v>
      </c>
      <c r="K19965" s="6">
        <f>OnlineRetail[[#This Row],[Quantity]]*OnlineRetail[[#This Row],[UnitPrice]]</f>
        <v>23.85</v>
      </c>
      <c r="L19965" t="str">
        <f t="shared" si="311"/>
        <v>12849|Nov-2011</v>
      </c>
    </row>
    <row r="19966" spans="1:12">
      <c r="A19966">
        <v>554158</v>
      </c>
      <c r="B19966" t="s">
        <v>78</v>
      </c>
      <c r="C19966" t="s">
        <v>83</v>
      </c>
      <c r="D19966">
        <v>19</v>
      </c>
      <c r="E19966" s="1">
        <v>40875.585416666669</v>
      </c>
      <c r="F19966">
        <v>2.5499999999999998</v>
      </c>
      <c r="G19966">
        <v>14339</v>
      </c>
      <c r="H19966" t="s">
        <v>10</v>
      </c>
      <c r="I19966" t="str">
        <f>IF(AND(LEFT(OnlineRetail[[#This Row],[InvoiceNo]],1)&lt;&gt;"C",OnlineRetail[[#This Row],[CustomerID]]&lt;&gt;""),"Yes","No")</f>
        <v>Yes</v>
      </c>
      <c r="J19966" s="4">
        <f>EOMONTH(OnlineRetail[[#This Row],[InvoiceDate]],-1)+1</f>
        <v>40848</v>
      </c>
      <c r="K19966" s="6">
        <f>OnlineRetail[[#This Row],[Quantity]]*OnlineRetail[[#This Row],[UnitPrice]]</f>
        <v>48.449999999999996</v>
      </c>
      <c r="L19966" t="str">
        <f t="shared" si="311"/>
        <v>14339|Nov-2011</v>
      </c>
    </row>
    <row r="19967" spans="1:12">
      <c r="A19967">
        <v>546228</v>
      </c>
      <c r="B19967" t="s">
        <v>169</v>
      </c>
      <c r="C19967" t="s">
        <v>14</v>
      </c>
      <c r="D19967">
        <v>1</v>
      </c>
      <c r="E19967" s="1">
        <v>40875.590277777781</v>
      </c>
      <c r="F19967">
        <v>2.1</v>
      </c>
      <c r="G19967">
        <v>13078</v>
      </c>
      <c r="H19967" t="s">
        <v>22</v>
      </c>
      <c r="I19967" t="str">
        <f>IF(AND(LEFT(OnlineRetail[[#This Row],[InvoiceNo]],1)&lt;&gt;"C",OnlineRetail[[#This Row],[CustomerID]]&lt;&gt;""),"Yes","No")</f>
        <v>Yes</v>
      </c>
      <c r="J19967" s="4">
        <f>EOMONTH(OnlineRetail[[#This Row],[InvoiceDate]],-1)+1</f>
        <v>40848</v>
      </c>
      <c r="K19967" s="6">
        <f>OnlineRetail[[#This Row],[Quantity]]*OnlineRetail[[#This Row],[UnitPrice]]</f>
        <v>2.1</v>
      </c>
      <c r="L19967" t="str">
        <f t="shared" si="311"/>
        <v>13078|Nov-2011</v>
      </c>
    </row>
    <row r="19968" spans="1:12">
      <c r="A19968">
        <v>540108</v>
      </c>
      <c r="B19968" t="s">
        <v>170</v>
      </c>
      <c r="C19968" t="s">
        <v>24</v>
      </c>
      <c r="D19968">
        <v>15</v>
      </c>
      <c r="E19968" s="1">
        <v>40875.599305555559</v>
      </c>
      <c r="F19968">
        <v>4.95</v>
      </c>
      <c r="G19968">
        <v>14127</v>
      </c>
      <c r="H19968" t="s">
        <v>10</v>
      </c>
      <c r="I19968" t="str">
        <f>IF(AND(LEFT(OnlineRetail[[#This Row],[InvoiceNo]],1)&lt;&gt;"C",OnlineRetail[[#This Row],[CustomerID]]&lt;&gt;""),"Yes","No")</f>
        <v>Yes</v>
      </c>
      <c r="J19968" s="4">
        <f>EOMONTH(OnlineRetail[[#This Row],[InvoiceDate]],-1)+1</f>
        <v>40848</v>
      </c>
      <c r="K19968" s="6">
        <f>OnlineRetail[[#This Row],[Quantity]]*OnlineRetail[[#This Row],[UnitPrice]]</f>
        <v>74.25</v>
      </c>
      <c r="L19968" t="str">
        <f t="shared" si="311"/>
        <v>14127|Nov-2011</v>
      </c>
    </row>
    <row r="19969" spans="1:12">
      <c r="A19969">
        <v>551940</v>
      </c>
      <c r="B19969" t="s">
        <v>201</v>
      </c>
      <c r="C19969" t="s">
        <v>46</v>
      </c>
      <c r="D19969">
        <v>24</v>
      </c>
      <c r="E19969" s="1">
        <v>40875.606944444437</v>
      </c>
      <c r="F19969">
        <v>3.39</v>
      </c>
      <c r="G19969">
        <v>12924</v>
      </c>
      <c r="H19969" t="s">
        <v>126</v>
      </c>
      <c r="I19969" t="str">
        <f>IF(AND(LEFT(OnlineRetail[[#This Row],[InvoiceNo]],1)&lt;&gt;"C",OnlineRetail[[#This Row],[CustomerID]]&lt;&gt;""),"Yes","No")</f>
        <v>Yes</v>
      </c>
      <c r="J19969" s="4">
        <f>EOMONTH(OnlineRetail[[#This Row],[InvoiceDate]],-1)+1</f>
        <v>40848</v>
      </c>
      <c r="K19969" s="6">
        <f>OnlineRetail[[#This Row],[Quantity]]*OnlineRetail[[#This Row],[UnitPrice]]</f>
        <v>81.36</v>
      </c>
      <c r="L19969" t="str">
        <f t="shared" si="311"/>
        <v>12924|Nov-2011</v>
      </c>
    </row>
    <row r="19970" spans="1:12">
      <c r="A19970">
        <v>554533</v>
      </c>
      <c r="B19970" t="s">
        <v>175</v>
      </c>
      <c r="C19970" t="s">
        <v>16</v>
      </c>
      <c r="D19970">
        <v>5</v>
      </c>
      <c r="E19970" s="1">
        <v>40875.62222222222</v>
      </c>
      <c r="F19970">
        <v>2.5499999999999998</v>
      </c>
      <c r="G19970">
        <v>12811</v>
      </c>
      <c r="H19970" t="s">
        <v>10</v>
      </c>
      <c r="I19970" t="str">
        <f>IF(AND(LEFT(OnlineRetail[[#This Row],[InvoiceNo]],1)&lt;&gt;"C",OnlineRetail[[#This Row],[CustomerID]]&lt;&gt;""),"Yes","No")</f>
        <v>Yes</v>
      </c>
      <c r="J19970" s="4">
        <f>EOMONTH(OnlineRetail[[#This Row],[InvoiceDate]],-1)+1</f>
        <v>40848</v>
      </c>
      <c r="K19970" s="6">
        <f>OnlineRetail[[#This Row],[Quantity]]*OnlineRetail[[#This Row],[UnitPrice]]</f>
        <v>12.75</v>
      </c>
      <c r="L19970" t="str">
        <f t="shared" ref="L19970:L20001" si="312">IF(I19970="Yes",G19970&amp;"|"&amp;TEXT(J19970,"mmm-yyyy"),"")</f>
        <v>12811|Nov-2011</v>
      </c>
    </row>
    <row r="19971" spans="1:12">
      <c r="A19971">
        <v>542944</v>
      </c>
      <c r="B19971" t="s">
        <v>275</v>
      </c>
      <c r="C19971" t="s">
        <v>50</v>
      </c>
      <c r="D19971">
        <v>12</v>
      </c>
      <c r="E19971" s="1">
        <v>40875.62777777778</v>
      </c>
      <c r="F19971">
        <v>4.25</v>
      </c>
      <c r="G19971">
        <v>13087</v>
      </c>
      <c r="H19971" t="s">
        <v>36</v>
      </c>
      <c r="I19971" t="str">
        <f>IF(AND(LEFT(OnlineRetail[[#This Row],[InvoiceNo]],1)&lt;&gt;"C",OnlineRetail[[#This Row],[CustomerID]]&lt;&gt;""),"Yes","No")</f>
        <v>Yes</v>
      </c>
      <c r="J19971" s="4">
        <f>EOMONTH(OnlineRetail[[#This Row],[InvoiceDate]],-1)+1</f>
        <v>40848</v>
      </c>
      <c r="K19971" s="6">
        <f>OnlineRetail[[#This Row],[Quantity]]*OnlineRetail[[#This Row],[UnitPrice]]</f>
        <v>51</v>
      </c>
      <c r="L19971" t="str">
        <f t="shared" si="312"/>
        <v>13087|Nov-2011</v>
      </c>
    </row>
    <row r="19972" spans="1:12">
      <c r="A19972">
        <v>544986</v>
      </c>
      <c r="B19972" t="s">
        <v>183</v>
      </c>
      <c r="C19972" t="s">
        <v>19</v>
      </c>
      <c r="D19972">
        <v>7</v>
      </c>
      <c r="E19972" s="1">
        <v>40875.629861111112</v>
      </c>
      <c r="F19972">
        <v>2.5499999999999998</v>
      </c>
      <c r="G19972">
        <v>12793</v>
      </c>
      <c r="H19972" t="s">
        <v>10</v>
      </c>
      <c r="I19972" t="str">
        <f>IF(AND(LEFT(OnlineRetail[[#This Row],[InvoiceNo]],1)&lt;&gt;"C",OnlineRetail[[#This Row],[CustomerID]]&lt;&gt;""),"Yes","No")</f>
        <v>Yes</v>
      </c>
      <c r="J19972" s="4">
        <f>EOMONTH(OnlineRetail[[#This Row],[InvoiceDate]],-1)+1</f>
        <v>40848</v>
      </c>
      <c r="K19972" s="6">
        <f>OnlineRetail[[#This Row],[Quantity]]*OnlineRetail[[#This Row],[UnitPrice]]</f>
        <v>17.849999999999998</v>
      </c>
      <c r="L19972" t="str">
        <f t="shared" si="312"/>
        <v>12793|Nov-2011</v>
      </c>
    </row>
    <row r="19973" spans="1:12">
      <c r="A19973">
        <v>550087</v>
      </c>
      <c r="B19973" t="s">
        <v>140</v>
      </c>
      <c r="C19973" t="s">
        <v>40</v>
      </c>
      <c r="D19973">
        <v>4</v>
      </c>
      <c r="E19973" s="1">
        <v>40875.647916666669</v>
      </c>
      <c r="F19973">
        <v>2.5499999999999998</v>
      </c>
      <c r="G19973">
        <v>14034</v>
      </c>
      <c r="H19973" t="s">
        <v>10</v>
      </c>
      <c r="I19973" t="str">
        <f>IF(AND(LEFT(OnlineRetail[[#This Row],[InvoiceNo]],1)&lt;&gt;"C",OnlineRetail[[#This Row],[CustomerID]]&lt;&gt;""),"Yes","No")</f>
        <v>Yes</v>
      </c>
      <c r="J19973" s="4">
        <f>EOMONTH(OnlineRetail[[#This Row],[InvoiceDate]],-1)+1</f>
        <v>40848</v>
      </c>
      <c r="K19973" s="6">
        <f>OnlineRetail[[#This Row],[Quantity]]*OnlineRetail[[#This Row],[UnitPrice]]</f>
        <v>10.199999999999999</v>
      </c>
      <c r="L19973" t="str">
        <f t="shared" si="312"/>
        <v>14034|Nov-2011</v>
      </c>
    </row>
    <row r="19974" spans="1:12">
      <c r="A19974">
        <v>536727</v>
      </c>
      <c r="B19974" t="s">
        <v>204</v>
      </c>
      <c r="C19974" t="s">
        <v>14</v>
      </c>
      <c r="D19974">
        <v>22</v>
      </c>
      <c r="E19974" s="1">
        <v>40875.65</v>
      </c>
      <c r="F19974">
        <v>5.95</v>
      </c>
      <c r="G19974">
        <v>13608</v>
      </c>
      <c r="H19974" t="s">
        <v>10</v>
      </c>
      <c r="I19974" t="str">
        <f>IF(AND(LEFT(OnlineRetail[[#This Row],[InvoiceNo]],1)&lt;&gt;"C",OnlineRetail[[#This Row],[CustomerID]]&lt;&gt;""),"Yes","No")</f>
        <v>Yes</v>
      </c>
      <c r="J19974" s="4">
        <f>EOMONTH(OnlineRetail[[#This Row],[InvoiceDate]],-1)+1</f>
        <v>40848</v>
      </c>
      <c r="K19974" s="6">
        <f>OnlineRetail[[#This Row],[Quantity]]*OnlineRetail[[#This Row],[UnitPrice]]</f>
        <v>130.9</v>
      </c>
      <c r="L19974" t="str">
        <f t="shared" si="312"/>
        <v>13608|Nov-2011</v>
      </c>
    </row>
    <row r="19975" spans="1:12">
      <c r="A19975">
        <v>548642</v>
      </c>
      <c r="B19975" t="s">
        <v>244</v>
      </c>
      <c r="C19975" t="s">
        <v>72</v>
      </c>
      <c r="D19975">
        <v>12</v>
      </c>
      <c r="E19975" s="1">
        <v>40875.663194444453</v>
      </c>
      <c r="F19975">
        <v>0.85</v>
      </c>
      <c r="G19975">
        <v>13076</v>
      </c>
      <c r="H19975" t="s">
        <v>10</v>
      </c>
      <c r="I19975" t="str">
        <f>IF(AND(LEFT(OnlineRetail[[#This Row],[InvoiceNo]],1)&lt;&gt;"C",OnlineRetail[[#This Row],[CustomerID]]&lt;&gt;""),"Yes","No")</f>
        <v>Yes</v>
      </c>
      <c r="J19975" s="4">
        <f>EOMONTH(OnlineRetail[[#This Row],[InvoiceDate]],-1)+1</f>
        <v>40848</v>
      </c>
      <c r="K19975" s="6">
        <f>OnlineRetail[[#This Row],[Quantity]]*OnlineRetail[[#This Row],[UnitPrice]]</f>
        <v>10.199999999999999</v>
      </c>
      <c r="L19975" t="str">
        <f t="shared" si="312"/>
        <v>13076|Nov-2011</v>
      </c>
    </row>
    <row r="19976" spans="1:12">
      <c r="A19976">
        <v>553204</v>
      </c>
      <c r="B19976" t="s">
        <v>88</v>
      </c>
      <c r="C19976" t="s">
        <v>14</v>
      </c>
      <c r="D19976">
        <v>6</v>
      </c>
      <c r="E19976" s="1">
        <v>40875.663194444453</v>
      </c>
      <c r="F19976">
        <v>1.25</v>
      </c>
      <c r="G19976">
        <v>12359</v>
      </c>
      <c r="H19976" t="s">
        <v>22</v>
      </c>
      <c r="I19976" t="str">
        <f>IF(AND(LEFT(OnlineRetail[[#This Row],[InvoiceNo]],1)&lt;&gt;"C",OnlineRetail[[#This Row],[CustomerID]]&lt;&gt;""),"Yes","No")</f>
        <v>Yes</v>
      </c>
      <c r="J19976" s="4">
        <f>EOMONTH(OnlineRetail[[#This Row],[InvoiceDate]],-1)+1</f>
        <v>40848</v>
      </c>
      <c r="K19976" s="6">
        <f>OnlineRetail[[#This Row],[Quantity]]*OnlineRetail[[#This Row],[UnitPrice]]</f>
        <v>7.5</v>
      </c>
      <c r="L19976" t="str">
        <f t="shared" si="312"/>
        <v>12359|Nov-2011</v>
      </c>
    </row>
    <row r="19977" spans="1:12">
      <c r="A19977">
        <v>547894</v>
      </c>
      <c r="B19977" t="s">
        <v>190</v>
      </c>
      <c r="C19977" t="s">
        <v>53</v>
      </c>
      <c r="D19977">
        <v>6</v>
      </c>
      <c r="E19977" s="1">
        <v>40875.663888888892</v>
      </c>
      <c r="F19977">
        <v>7.95</v>
      </c>
      <c r="G19977">
        <v>12983</v>
      </c>
      <c r="H19977" t="s">
        <v>10</v>
      </c>
      <c r="I19977" t="str">
        <f>IF(AND(LEFT(OnlineRetail[[#This Row],[InvoiceNo]],1)&lt;&gt;"C",OnlineRetail[[#This Row],[CustomerID]]&lt;&gt;""),"Yes","No")</f>
        <v>Yes</v>
      </c>
      <c r="J19977" s="4">
        <f>EOMONTH(OnlineRetail[[#This Row],[InvoiceDate]],-1)+1</f>
        <v>40848</v>
      </c>
      <c r="K19977" s="6">
        <f>OnlineRetail[[#This Row],[Quantity]]*OnlineRetail[[#This Row],[UnitPrice]]</f>
        <v>47.7</v>
      </c>
      <c r="L19977" t="str">
        <f t="shared" si="312"/>
        <v>12983|Nov-2011</v>
      </c>
    </row>
    <row r="19978" spans="1:12">
      <c r="A19978">
        <v>542469</v>
      </c>
      <c r="B19978" t="s">
        <v>227</v>
      </c>
      <c r="C19978" t="s">
        <v>53</v>
      </c>
      <c r="D19978">
        <v>20</v>
      </c>
      <c r="E19978" s="1">
        <v>40875.665277777778</v>
      </c>
      <c r="F19978">
        <v>4.95</v>
      </c>
      <c r="G19978">
        <v>13452</v>
      </c>
      <c r="H19978" t="s">
        <v>10</v>
      </c>
      <c r="I19978" t="str">
        <f>IF(AND(LEFT(OnlineRetail[[#This Row],[InvoiceNo]],1)&lt;&gt;"C",OnlineRetail[[#This Row],[CustomerID]]&lt;&gt;""),"Yes","No")</f>
        <v>Yes</v>
      </c>
      <c r="J19978" s="4">
        <f>EOMONTH(OnlineRetail[[#This Row],[InvoiceDate]],-1)+1</f>
        <v>40848</v>
      </c>
      <c r="K19978" s="6">
        <f>OnlineRetail[[#This Row],[Quantity]]*OnlineRetail[[#This Row],[UnitPrice]]</f>
        <v>99</v>
      </c>
      <c r="L19978" t="str">
        <f t="shared" si="312"/>
        <v>13452|Nov-2011</v>
      </c>
    </row>
    <row r="19979" spans="1:12">
      <c r="A19979">
        <v>550940</v>
      </c>
      <c r="B19979" t="s">
        <v>230</v>
      </c>
      <c r="C19979" t="s">
        <v>14</v>
      </c>
      <c r="D19979">
        <v>18</v>
      </c>
      <c r="E19979" s="1">
        <v>40875.681250000001</v>
      </c>
      <c r="F19979">
        <v>2.1</v>
      </c>
      <c r="G19979">
        <v>14299</v>
      </c>
      <c r="H19979" t="s">
        <v>10</v>
      </c>
      <c r="I19979" t="str">
        <f>IF(AND(LEFT(OnlineRetail[[#This Row],[InvoiceNo]],1)&lt;&gt;"C",OnlineRetail[[#This Row],[CustomerID]]&lt;&gt;""),"Yes","No")</f>
        <v>Yes</v>
      </c>
      <c r="J19979" s="4">
        <f>EOMONTH(OnlineRetail[[#This Row],[InvoiceDate]],-1)+1</f>
        <v>40848</v>
      </c>
      <c r="K19979" s="6">
        <f>OnlineRetail[[#This Row],[Quantity]]*OnlineRetail[[#This Row],[UnitPrice]]</f>
        <v>37.800000000000004</v>
      </c>
      <c r="L19979" t="str">
        <f t="shared" si="312"/>
        <v>14299|Nov-2011</v>
      </c>
    </row>
    <row r="19980" spans="1:12">
      <c r="A19980">
        <v>552383</v>
      </c>
      <c r="B19980" t="s">
        <v>100</v>
      </c>
      <c r="C19980" t="s">
        <v>27</v>
      </c>
      <c r="D19980">
        <v>2</v>
      </c>
      <c r="E19980" s="1">
        <v>40875.681250000001</v>
      </c>
      <c r="F19980">
        <v>7.95</v>
      </c>
      <c r="G19980">
        <v>14241</v>
      </c>
      <c r="H19980" t="s">
        <v>10</v>
      </c>
      <c r="I19980" t="str">
        <f>IF(AND(LEFT(OnlineRetail[[#This Row],[InvoiceNo]],1)&lt;&gt;"C",OnlineRetail[[#This Row],[CustomerID]]&lt;&gt;""),"Yes","No")</f>
        <v>Yes</v>
      </c>
      <c r="J19980" s="4">
        <f>EOMONTH(OnlineRetail[[#This Row],[InvoiceDate]],-1)+1</f>
        <v>40848</v>
      </c>
      <c r="K19980" s="6">
        <f>OnlineRetail[[#This Row],[Quantity]]*OnlineRetail[[#This Row],[UnitPrice]]</f>
        <v>15.9</v>
      </c>
      <c r="L19980" t="str">
        <f t="shared" si="312"/>
        <v>14241|Nov-2011</v>
      </c>
    </row>
    <row r="19981" spans="1:12">
      <c r="A19981">
        <v>550448</v>
      </c>
      <c r="B19981" t="s">
        <v>139</v>
      </c>
      <c r="C19981" t="s">
        <v>72</v>
      </c>
      <c r="D19981">
        <v>21</v>
      </c>
      <c r="E19981" s="1">
        <v>40875.683333333327</v>
      </c>
      <c r="F19981">
        <v>2.1</v>
      </c>
      <c r="G19981">
        <v>13784</v>
      </c>
      <c r="H19981" t="s">
        <v>70</v>
      </c>
      <c r="I19981" t="str">
        <f>IF(AND(LEFT(OnlineRetail[[#This Row],[InvoiceNo]],1)&lt;&gt;"C",OnlineRetail[[#This Row],[CustomerID]]&lt;&gt;""),"Yes","No")</f>
        <v>Yes</v>
      </c>
      <c r="J19981" s="4">
        <f>EOMONTH(OnlineRetail[[#This Row],[InvoiceDate]],-1)+1</f>
        <v>40848</v>
      </c>
      <c r="K19981" s="6">
        <f>OnlineRetail[[#This Row],[Quantity]]*OnlineRetail[[#This Row],[UnitPrice]]</f>
        <v>44.1</v>
      </c>
      <c r="L19981" t="str">
        <f t="shared" si="312"/>
        <v>13784|Nov-2011</v>
      </c>
    </row>
    <row r="19982" spans="1:12">
      <c r="A19982">
        <v>554950</v>
      </c>
      <c r="B19982" t="s">
        <v>193</v>
      </c>
      <c r="C19982" t="s">
        <v>50</v>
      </c>
      <c r="D19982">
        <v>9</v>
      </c>
      <c r="E19982" s="1">
        <v>40875.688194444447</v>
      </c>
      <c r="F19982">
        <v>5.95</v>
      </c>
      <c r="G19982">
        <v>14016</v>
      </c>
      <c r="H19982" t="s">
        <v>36</v>
      </c>
      <c r="I19982" t="str">
        <f>IF(AND(LEFT(OnlineRetail[[#This Row],[InvoiceNo]],1)&lt;&gt;"C",OnlineRetail[[#This Row],[CustomerID]]&lt;&gt;""),"Yes","No")</f>
        <v>Yes</v>
      </c>
      <c r="J19982" s="4">
        <f>EOMONTH(OnlineRetail[[#This Row],[InvoiceDate]],-1)+1</f>
        <v>40848</v>
      </c>
      <c r="K19982" s="6">
        <f>OnlineRetail[[#This Row],[Quantity]]*OnlineRetail[[#This Row],[UnitPrice]]</f>
        <v>53.550000000000004</v>
      </c>
      <c r="L19982" t="str">
        <f t="shared" si="312"/>
        <v>14016|Nov-2011</v>
      </c>
    </row>
    <row r="19983" spans="1:12">
      <c r="A19983">
        <v>550273</v>
      </c>
      <c r="B19983" t="s">
        <v>49</v>
      </c>
      <c r="C19983" t="s">
        <v>48</v>
      </c>
      <c r="D19983">
        <v>6</v>
      </c>
      <c r="E19983" s="1">
        <v>40875.693749999999</v>
      </c>
      <c r="F19983">
        <v>0.85</v>
      </c>
      <c r="G19983">
        <v>13820</v>
      </c>
      <c r="H19983" t="s">
        <v>17</v>
      </c>
      <c r="I19983" t="str">
        <f>IF(AND(LEFT(OnlineRetail[[#This Row],[InvoiceNo]],1)&lt;&gt;"C",OnlineRetail[[#This Row],[CustomerID]]&lt;&gt;""),"Yes","No")</f>
        <v>Yes</v>
      </c>
      <c r="J19983" s="4">
        <f>EOMONTH(OnlineRetail[[#This Row],[InvoiceDate]],-1)+1</f>
        <v>40848</v>
      </c>
      <c r="K19983" s="6">
        <f>OnlineRetail[[#This Row],[Quantity]]*OnlineRetail[[#This Row],[UnitPrice]]</f>
        <v>5.0999999999999996</v>
      </c>
      <c r="L19983" t="str">
        <f t="shared" si="312"/>
        <v>13820|Nov-2011</v>
      </c>
    </row>
    <row r="19984" spans="1:12">
      <c r="A19984">
        <v>550462</v>
      </c>
      <c r="B19984" t="s">
        <v>153</v>
      </c>
      <c r="C19984" t="s">
        <v>24</v>
      </c>
      <c r="D19984">
        <v>24</v>
      </c>
      <c r="E19984" s="1">
        <v>40875.694444444453</v>
      </c>
      <c r="F19984">
        <v>0.85</v>
      </c>
      <c r="G19984">
        <v>13630</v>
      </c>
      <c r="H19984" t="s">
        <v>10</v>
      </c>
      <c r="I19984" t="str">
        <f>IF(AND(LEFT(OnlineRetail[[#This Row],[InvoiceNo]],1)&lt;&gt;"C",OnlineRetail[[#This Row],[CustomerID]]&lt;&gt;""),"Yes","No")</f>
        <v>Yes</v>
      </c>
      <c r="J19984" s="4">
        <f>EOMONTH(OnlineRetail[[#This Row],[InvoiceDate]],-1)+1</f>
        <v>40848</v>
      </c>
      <c r="K19984" s="6">
        <f>OnlineRetail[[#This Row],[Quantity]]*OnlineRetail[[#This Row],[UnitPrice]]</f>
        <v>20.399999999999999</v>
      </c>
      <c r="L19984" t="str">
        <f t="shared" si="312"/>
        <v>13630|Nov-2011</v>
      </c>
    </row>
    <row r="19985" spans="1:12">
      <c r="A19985">
        <v>555101</v>
      </c>
      <c r="B19985" t="s">
        <v>136</v>
      </c>
      <c r="C19985" t="s">
        <v>48</v>
      </c>
      <c r="D19985">
        <v>21</v>
      </c>
      <c r="E19985" s="1">
        <v>40875.699305555558</v>
      </c>
      <c r="F19985">
        <v>5.95</v>
      </c>
      <c r="G19985">
        <v>13810</v>
      </c>
      <c r="H19985" t="s">
        <v>10</v>
      </c>
      <c r="I19985" t="str">
        <f>IF(AND(LEFT(OnlineRetail[[#This Row],[InvoiceNo]],1)&lt;&gt;"C",OnlineRetail[[#This Row],[CustomerID]]&lt;&gt;""),"Yes","No")</f>
        <v>Yes</v>
      </c>
      <c r="J19985" s="4">
        <f>EOMONTH(OnlineRetail[[#This Row],[InvoiceDate]],-1)+1</f>
        <v>40848</v>
      </c>
      <c r="K19985" s="6">
        <f>OnlineRetail[[#This Row],[Quantity]]*OnlineRetail[[#This Row],[UnitPrice]]</f>
        <v>124.95</v>
      </c>
      <c r="L19985" t="str">
        <f t="shared" si="312"/>
        <v>13810|Nov-2011</v>
      </c>
    </row>
    <row r="19986" spans="1:12">
      <c r="A19986">
        <v>547465</v>
      </c>
      <c r="B19986" t="s">
        <v>278</v>
      </c>
      <c r="C19986" t="s">
        <v>9</v>
      </c>
      <c r="D19986">
        <v>7</v>
      </c>
      <c r="E19986" s="1">
        <v>40875.70208333333</v>
      </c>
      <c r="F19986">
        <v>1.65</v>
      </c>
      <c r="G19986">
        <v>12990</v>
      </c>
      <c r="H19986" t="s">
        <v>10</v>
      </c>
      <c r="I19986" t="str">
        <f>IF(AND(LEFT(OnlineRetail[[#This Row],[InvoiceNo]],1)&lt;&gt;"C",OnlineRetail[[#This Row],[CustomerID]]&lt;&gt;""),"Yes","No")</f>
        <v>Yes</v>
      </c>
      <c r="J19986" s="4">
        <f>EOMONTH(OnlineRetail[[#This Row],[InvoiceDate]],-1)+1</f>
        <v>40848</v>
      </c>
      <c r="K19986" s="6">
        <f>OnlineRetail[[#This Row],[Quantity]]*OnlineRetail[[#This Row],[UnitPrice]]</f>
        <v>11.549999999999999</v>
      </c>
      <c r="L19986" t="str">
        <f t="shared" si="312"/>
        <v>12990|Nov-2011</v>
      </c>
    </row>
    <row r="19987" spans="1:12">
      <c r="A19987">
        <v>552051</v>
      </c>
      <c r="B19987" t="s">
        <v>102</v>
      </c>
      <c r="C19987" t="s">
        <v>48</v>
      </c>
      <c r="D19987">
        <v>5</v>
      </c>
      <c r="E19987" s="1">
        <v>40875.715277777781</v>
      </c>
      <c r="F19987">
        <v>2.5499999999999998</v>
      </c>
      <c r="G19987">
        <v>13714</v>
      </c>
      <c r="H19987" t="s">
        <v>36</v>
      </c>
      <c r="I19987" t="str">
        <f>IF(AND(LEFT(OnlineRetail[[#This Row],[InvoiceNo]],1)&lt;&gt;"C",OnlineRetail[[#This Row],[CustomerID]]&lt;&gt;""),"Yes","No")</f>
        <v>Yes</v>
      </c>
      <c r="J19987" s="4">
        <f>EOMONTH(OnlineRetail[[#This Row],[InvoiceDate]],-1)+1</f>
        <v>40848</v>
      </c>
      <c r="K19987" s="6">
        <f>OnlineRetail[[#This Row],[Quantity]]*OnlineRetail[[#This Row],[UnitPrice]]</f>
        <v>12.75</v>
      </c>
      <c r="L19987" t="str">
        <f t="shared" si="312"/>
        <v>13714|Nov-2011</v>
      </c>
    </row>
    <row r="19988" spans="1:12">
      <c r="A19988">
        <v>540309</v>
      </c>
      <c r="B19988" t="s">
        <v>228</v>
      </c>
      <c r="C19988" t="s">
        <v>72</v>
      </c>
      <c r="D19988">
        <v>14</v>
      </c>
      <c r="E19988" s="1">
        <v>40875.736111111109</v>
      </c>
      <c r="F19988">
        <v>7.95</v>
      </c>
      <c r="G19988">
        <v>12847</v>
      </c>
      <c r="H19988" t="s">
        <v>10</v>
      </c>
      <c r="I19988" t="str">
        <f>IF(AND(LEFT(OnlineRetail[[#This Row],[InvoiceNo]],1)&lt;&gt;"C",OnlineRetail[[#This Row],[CustomerID]]&lt;&gt;""),"Yes","No")</f>
        <v>Yes</v>
      </c>
      <c r="J19988" s="4">
        <f>EOMONTH(OnlineRetail[[#This Row],[InvoiceDate]],-1)+1</f>
        <v>40848</v>
      </c>
      <c r="K19988" s="6">
        <f>OnlineRetail[[#This Row],[Quantity]]*OnlineRetail[[#This Row],[UnitPrice]]</f>
        <v>111.3</v>
      </c>
      <c r="L19988" t="str">
        <f t="shared" si="312"/>
        <v>12847|Nov-2011</v>
      </c>
    </row>
    <row r="19989" spans="1:12">
      <c r="A19989">
        <v>538717</v>
      </c>
      <c r="B19989" t="s">
        <v>56</v>
      </c>
      <c r="C19989" t="s">
        <v>27</v>
      </c>
      <c r="D19989">
        <v>23</v>
      </c>
      <c r="E19989" s="1">
        <v>40875.739583333343</v>
      </c>
      <c r="F19989">
        <v>9.9499999999999993</v>
      </c>
      <c r="G19989">
        <v>13779</v>
      </c>
      <c r="H19989" t="s">
        <v>10</v>
      </c>
      <c r="I19989" t="str">
        <f>IF(AND(LEFT(OnlineRetail[[#This Row],[InvoiceNo]],1)&lt;&gt;"C",OnlineRetail[[#This Row],[CustomerID]]&lt;&gt;""),"Yes","No")</f>
        <v>Yes</v>
      </c>
      <c r="J19989" s="4">
        <f>EOMONTH(OnlineRetail[[#This Row],[InvoiceDate]],-1)+1</f>
        <v>40848</v>
      </c>
      <c r="K19989" s="6">
        <f>OnlineRetail[[#This Row],[Quantity]]*OnlineRetail[[#This Row],[UnitPrice]]</f>
        <v>228.85</v>
      </c>
      <c r="L19989" t="str">
        <f t="shared" si="312"/>
        <v>13779|Nov-2011</v>
      </c>
    </row>
    <row r="19990" spans="1:12">
      <c r="A19990">
        <v>537762</v>
      </c>
      <c r="B19990" t="s">
        <v>135</v>
      </c>
      <c r="C19990" t="s">
        <v>48</v>
      </c>
      <c r="D19990">
        <v>18</v>
      </c>
      <c r="E19990" s="1">
        <v>40875.740277777782</v>
      </c>
      <c r="F19990">
        <v>1.65</v>
      </c>
      <c r="G19990">
        <v>13843</v>
      </c>
      <c r="H19990" t="s">
        <v>10</v>
      </c>
      <c r="I19990" t="str">
        <f>IF(AND(LEFT(OnlineRetail[[#This Row],[InvoiceNo]],1)&lt;&gt;"C",OnlineRetail[[#This Row],[CustomerID]]&lt;&gt;""),"Yes","No")</f>
        <v>Yes</v>
      </c>
      <c r="J19990" s="4">
        <f>EOMONTH(OnlineRetail[[#This Row],[InvoiceDate]],-1)+1</f>
        <v>40848</v>
      </c>
      <c r="K19990" s="6">
        <f>OnlineRetail[[#This Row],[Quantity]]*OnlineRetail[[#This Row],[UnitPrice]]</f>
        <v>29.7</v>
      </c>
      <c r="L19990" t="str">
        <f t="shared" si="312"/>
        <v>13843|Nov-2011</v>
      </c>
    </row>
    <row r="19991" spans="1:12">
      <c r="A19991">
        <v>547514</v>
      </c>
      <c r="B19991" t="s">
        <v>113</v>
      </c>
      <c r="C19991" t="s">
        <v>9</v>
      </c>
      <c r="D19991">
        <v>5</v>
      </c>
      <c r="E19991" s="1">
        <v>40875.741666666669</v>
      </c>
      <c r="F19991">
        <v>0.85</v>
      </c>
      <c r="G19991">
        <v>13030</v>
      </c>
      <c r="H19991" t="s">
        <v>10</v>
      </c>
      <c r="I19991" t="str">
        <f>IF(AND(LEFT(OnlineRetail[[#This Row],[InvoiceNo]],1)&lt;&gt;"C",OnlineRetail[[#This Row],[CustomerID]]&lt;&gt;""),"Yes","No")</f>
        <v>Yes</v>
      </c>
      <c r="J19991" s="4">
        <f>EOMONTH(OnlineRetail[[#This Row],[InvoiceDate]],-1)+1</f>
        <v>40848</v>
      </c>
      <c r="K19991" s="6">
        <f>OnlineRetail[[#This Row],[Quantity]]*OnlineRetail[[#This Row],[UnitPrice]]</f>
        <v>4.25</v>
      </c>
      <c r="L19991" t="str">
        <f t="shared" si="312"/>
        <v>13030|Nov-2011</v>
      </c>
    </row>
    <row r="19992" spans="1:12">
      <c r="A19992">
        <v>543747</v>
      </c>
      <c r="B19992" t="s">
        <v>49</v>
      </c>
      <c r="C19992" t="s">
        <v>19</v>
      </c>
      <c r="D19992">
        <v>18</v>
      </c>
      <c r="E19992" s="1">
        <v>40875.748611111107</v>
      </c>
      <c r="F19992">
        <v>7.95</v>
      </c>
      <c r="G19992">
        <v>13002</v>
      </c>
      <c r="H19992" t="s">
        <v>22</v>
      </c>
      <c r="I19992" t="str">
        <f>IF(AND(LEFT(OnlineRetail[[#This Row],[InvoiceNo]],1)&lt;&gt;"C",OnlineRetail[[#This Row],[CustomerID]]&lt;&gt;""),"Yes","No")</f>
        <v>Yes</v>
      </c>
      <c r="J19992" s="4">
        <f>EOMONTH(OnlineRetail[[#This Row],[InvoiceDate]],-1)+1</f>
        <v>40848</v>
      </c>
      <c r="K19992" s="6">
        <f>OnlineRetail[[#This Row],[Quantity]]*OnlineRetail[[#This Row],[UnitPrice]]</f>
        <v>143.1</v>
      </c>
      <c r="L19992" t="str">
        <f t="shared" si="312"/>
        <v>13002|Nov-2011</v>
      </c>
    </row>
    <row r="19993" spans="1:12">
      <c r="A19993">
        <v>543680</v>
      </c>
      <c r="B19993" t="s">
        <v>56</v>
      </c>
      <c r="C19993" t="s">
        <v>46</v>
      </c>
      <c r="D19993">
        <v>16</v>
      </c>
      <c r="E19993" s="1">
        <v>40875.751388888893</v>
      </c>
      <c r="F19993">
        <v>9.9499999999999993</v>
      </c>
      <c r="G19993">
        <v>12924</v>
      </c>
      <c r="H19993" t="s">
        <v>10</v>
      </c>
      <c r="I19993" t="str">
        <f>IF(AND(LEFT(OnlineRetail[[#This Row],[InvoiceNo]],1)&lt;&gt;"C",OnlineRetail[[#This Row],[CustomerID]]&lt;&gt;""),"Yes","No")</f>
        <v>Yes</v>
      </c>
      <c r="J19993" s="4">
        <f>EOMONTH(OnlineRetail[[#This Row],[InvoiceDate]],-1)+1</f>
        <v>40848</v>
      </c>
      <c r="K19993" s="6">
        <f>OnlineRetail[[#This Row],[Quantity]]*OnlineRetail[[#This Row],[UnitPrice]]</f>
        <v>159.19999999999999</v>
      </c>
      <c r="L19993" t="str">
        <f t="shared" si="312"/>
        <v>12924|Nov-2011</v>
      </c>
    </row>
    <row r="19994" spans="1:12">
      <c r="A19994">
        <v>536476</v>
      </c>
      <c r="B19994" t="s">
        <v>193</v>
      </c>
      <c r="C19994" t="s">
        <v>33</v>
      </c>
      <c r="D19994">
        <v>22</v>
      </c>
      <c r="E19994" s="1">
        <v>40875.77847222222</v>
      </c>
      <c r="F19994">
        <v>5.95</v>
      </c>
      <c r="G19994">
        <v>13914</v>
      </c>
      <c r="H19994" t="s">
        <v>10</v>
      </c>
      <c r="I19994" t="str">
        <f>IF(AND(LEFT(OnlineRetail[[#This Row],[InvoiceNo]],1)&lt;&gt;"C",OnlineRetail[[#This Row],[CustomerID]]&lt;&gt;""),"Yes","No")</f>
        <v>Yes</v>
      </c>
      <c r="J19994" s="4">
        <f>EOMONTH(OnlineRetail[[#This Row],[InvoiceDate]],-1)+1</f>
        <v>40848</v>
      </c>
      <c r="K19994" s="6">
        <f>OnlineRetail[[#This Row],[Quantity]]*OnlineRetail[[#This Row],[UnitPrice]]</f>
        <v>130.9</v>
      </c>
      <c r="L19994" t="str">
        <f t="shared" si="312"/>
        <v>13914|Nov-2011</v>
      </c>
    </row>
    <row r="19995" spans="1:12">
      <c r="A19995">
        <v>540954</v>
      </c>
      <c r="B19995" t="s">
        <v>189</v>
      </c>
      <c r="C19995" t="s">
        <v>48</v>
      </c>
      <c r="D19995">
        <v>24</v>
      </c>
      <c r="E19995" s="1">
        <v>40875.781944444447</v>
      </c>
      <c r="F19995">
        <v>5.95</v>
      </c>
      <c r="G19995">
        <v>13772</v>
      </c>
      <c r="H19995" t="s">
        <v>10</v>
      </c>
      <c r="I19995" t="str">
        <f>IF(AND(LEFT(OnlineRetail[[#This Row],[InvoiceNo]],1)&lt;&gt;"C",OnlineRetail[[#This Row],[CustomerID]]&lt;&gt;""),"Yes","No")</f>
        <v>Yes</v>
      </c>
      <c r="J19995" s="4">
        <f>EOMONTH(OnlineRetail[[#This Row],[InvoiceDate]],-1)+1</f>
        <v>40848</v>
      </c>
      <c r="K19995" s="6">
        <f>OnlineRetail[[#This Row],[Quantity]]*OnlineRetail[[#This Row],[UnitPrice]]</f>
        <v>142.80000000000001</v>
      </c>
      <c r="L19995" t="str">
        <f t="shared" si="312"/>
        <v>13772|Nov-2011</v>
      </c>
    </row>
    <row r="19996" spans="1:12">
      <c r="A19996">
        <v>546005</v>
      </c>
      <c r="B19996" t="s">
        <v>142</v>
      </c>
      <c r="C19996" t="s">
        <v>14</v>
      </c>
      <c r="D19996">
        <v>11</v>
      </c>
      <c r="E19996" s="1">
        <v>40875.786111111112</v>
      </c>
      <c r="F19996">
        <v>3.39</v>
      </c>
      <c r="G19996">
        <v>14194</v>
      </c>
      <c r="H19996" t="s">
        <v>10</v>
      </c>
      <c r="I19996" t="str">
        <f>IF(AND(LEFT(OnlineRetail[[#This Row],[InvoiceNo]],1)&lt;&gt;"C",OnlineRetail[[#This Row],[CustomerID]]&lt;&gt;""),"Yes","No")</f>
        <v>Yes</v>
      </c>
      <c r="J19996" s="4">
        <f>EOMONTH(OnlineRetail[[#This Row],[InvoiceDate]],-1)+1</f>
        <v>40848</v>
      </c>
      <c r="K19996" s="6">
        <f>OnlineRetail[[#This Row],[Quantity]]*OnlineRetail[[#This Row],[UnitPrice]]</f>
        <v>37.29</v>
      </c>
      <c r="L19996" t="str">
        <f t="shared" si="312"/>
        <v>14194|Nov-2011</v>
      </c>
    </row>
    <row r="19997" spans="1:12">
      <c r="A19997">
        <v>541326</v>
      </c>
      <c r="B19997" t="s">
        <v>151</v>
      </c>
      <c r="C19997" t="s">
        <v>46</v>
      </c>
      <c r="D19997">
        <v>24</v>
      </c>
      <c r="E19997" s="1">
        <v>40875.795138888891</v>
      </c>
      <c r="F19997">
        <v>5.95</v>
      </c>
      <c r="G19997">
        <v>14297</v>
      </c>
      <c r="H19997" t="s">
        <v>10</v>
      </c>
      <c r="I19997" t="str">
        <f>IF(AND(LEFT(OnlineRetail[[#This Row],[InvoiceNo]],1)&lt;&gt;"C",OnlineRetail[[#This Row],[CustomerID]]&lt;&gt;""),"Yes","No")</f>
        <v>Yes</v>
      </c>
      <c r="J19997" s="4">
        <f>EOMONTH(OnlineRetail[[#This Row],[InvoiceDate]],-1)+1</f>
        <v>40848</v>
      </c>
      <c r="K19997" s="6">
        <f>OnlineRetail[[#This Row],[Quantity]]*OnlineRetail[[#This Row],[UnitPrice]]</f>
        <v>142.80000000000001</v>
      </c>
      <c r="L19997" t="str">
        <f t="shared" si="312"/>
        <v>14297|Nov-2011</v>
      </c>
    </row>
    <row r="19998" spans="1:12">
      <c r="A19998">
        <v>546124</v>
      </c>
      <c r="B19998" t="s">
        <v>32</v>
      </c>
      <c r="C19998" t="s">
        <v>46</v>
      </c>
      <c r="D19998">
        <v>6</v>
      </c>
      <c r="E19998" s="1">
        <v>40875.796527777777</v>
      </c>
      <c r="F19998">
        <v>1.65</v>
      </c>
      <c r="G19998">
        <v>13591</v>
      </c>
      <c r="H19998" t="s">
        <v>10</v>
      </c>
      <c r="I19998" t="str">
        <f>IF(AND(LEFT(OnlineRetail[[#This Row],[InvoiceNo]],1)&lt;&gt;"C",OnlineRetail[[#This Row],[CustomerID]]&lt;&gt;""),"Yes","No")</f>
        <v>Yes</v>
      </c>
      <c r="J19998" s="4">
        <f>EOMONTH(OnlineRetail[[#This Row],[InvoiceDate]],-1)+1</f>
        <v>40848</v>
      </c>
      <c r="K19998" s="6">
        <f>OnlineRetail[[#This Row],[Quantity]]*OnlineRetail[[#This Row],[UnitPrice]]</f>
        <v>9.8999999999999986</v>
      </c>
      <c r="L19998" t="str">
        <f t="shared" si="312"/>
        <v>13591|Nov-2011</v>
      </c>
    </row>
    <row r="19999" spans="1:12">
      <c r="A19999">
        <v>554919</v>
      </c>
      <c r="B19999" t="s">
        <v>173</v>
      </c>
      <c r="C19999" t="s">
        <v>62</v>
      </c>
      <c r="D19999">
        <v>21</v>
      </c>
      <c r="E19999" s="1">
        <v>40875.797222222223</v>
      </c>
      <c r="F19999">
        <v>4.95</v>
      </c>
      <c r="G19999">
        <v>12437</v>
      </c>
      <c r="H19999" t="s">
        <v>10</v>
      </c>
      <c r="I19999" t="str">
        <f>IF(AND(LEFT(OnlineRetail[[#This Row],[InvoiceNo]],1)&lt;&gt;"C",OnlineRetail[[#This Row],[CustomerID]]&lt;&gt;""),"Yes","No")</f>
        <v>Yes</v>
      </c>
      <c r="J19999" s="4">
        <f>EOMONTH(OnlineRetail[[#This Row],[InvoiceDate]],-1)+1</f>
        <v>40848</v>
      </c>
      <c r="K19999" s="6">
        <f>OnlineRetail[[#This Row],[Quantity]]*OnlineRetail[[#This Row],[UnitPrice]]</f>
        <v>103.95</v>
      </c>
      <c r="L19999" t="str">
        <f t="shared" si="312"/>
        <v>12437|Nov-2011</v>
      </c>
    </row>
    <row r="20000" spans="1:12">
      <c r="A20000">
        <v>551273</v>
      </c>
      <c r="B20000" t="s">
        <v>211</v>
      </c>
      <c r="C20000" t="s">
        <v>39</v>
      </c>
      <c r="D20000">
        <v>23</v>
      </c>
      <c r="E20000" s="1">
        <v>40875.818749999999</v>
      </c>
      <c r="F20000">
        <v>4.25</v>
      </c>
      <c r="G20000">
        <v>13304</v>
      </c>
      <c r="H20000" t="s">
        <v>25</v>
      </c>
      <c r="I20000" t="str">
        <f>IF(AND(LEFT(OnlineRetail[[#This Row],[InvoiceNo]],1)&lt;&gt;"C",OnlineRetail[[#This Row],[CustomerID]]&lt;&gt;""),"Yes","No")</f>
        <v>Yes</v>
      </c>
      <c r="J20000" s="4">
        <f>EOMONTH(OnlineRetail[[#This Row],[InvoiceDate]],-1)+1</f>
        <v>40848</v>
      </c>
      <c r="K20000" s="6">
        <f>OnlineRetail[[#This Row],[Quantity]]*OnlineRetail[[#This Row],[UnitPrice]]</f>
        <v>97.75</v>
      </c>
      <c r="L20000" t="str">
        <f t="shared" si="312"/>
        <v>13304|Nov-2011</v>
      </c>
    </row>
    <row r="20001" spans="1:12">
      <c r="A20001">
        <v>554418</v>
      </c>
      <c r="B20001" t="s">
        <v>248</v>
      </c>
      <c r="C20001" t="s">
        <v>42</v>
      </c>
      <c r="D20001">
        <v>20</v>
      </c>
      <c r="E20001" s="1">
        <v>40875.827777777777</v>
      </c>
      <c r="F20001">
        <v>5.95</v>
      </c>
      <c r="G20001">
        <v>13350</v>
      </c>
      <c r="H20001" t="s">
        <v>10</v>
      </c>
      <c r="I20001" t="str">
        <f>IF(AND(LEFT(OnlineRetail[[#This Row],[InvoiceNo]],1)&lt;&gt;"C",OnlineRetail[[#This Row],[CustomerID]]&lt;&gt;""),"Yes","No")</f>
        <v>Yes</v>
      </c>
      <c r="J20001" s="4">
        <f>EOMONTH(OnlineRetail[[#This Row],[InvoiceDate]],-1)+1</f>
        <v>40848</v>
      </c>
      <c r="K20001" s="6">
        <f>OnlineRetail[[#This Row],[Quantity]]*OnlineRetail[[#This Row],[UnitPrice]]</f>
        <v>119</v>
      </c>
      <c r="L20001" t="str">
        <f t="shared" si="312"/>
        <v>13350|Nov-2011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A843-B655-439F-A0EB-6B3C72E6D3EC}">
  <dimension ref="A1:D6084"/>
  <sheetViews>
    <sheetView zoomScaleNormal="100" workbookViewId="0">
      <selection activeCell="B2" sqref="B2"/>
    </sheetView>
  </sheetViews>
  <sheetFormatPr defaultRowHeight="15"/>
  <cols>
    <col min="1" max="1" width="16" customWidth="1"/>
    <col min="2" max="2" width="23.28515625" customWidth="1"/>
    <col min="3" max="3" width="16.140625" style="4" customWidth="1"/>
    <col min="4" max="4" width="17.42578125" customWidth="1"/>
  </cols>
  <sheetData>
    <row r="1" spans="1:4">
      <c r="A1" s="11" t="s">
        <v>6</v>
      </c>
      <c r="B1" s="10" t="s">
        <v>462</v>
      </c>
      <c r="C1" s="7" t="s">
        <v>465</v>
      </c>
      <c r="D1" t="s">
        <v>466</v>
      </c>
    </row>
    <row r="2" spans="1:4">
      <c r="A2">
        <v>12714</v>
      </c>
      <c r="B2" s="4">
        <v>40513</v>
      </c>
      <c r="C2" s="4">
        <f>_xlfn.MINIFS($B$2:$B$6084,$A$2:$A$6084,A2)</f>
        <v>40513</v>
      </c>
      <c r="D2">
        <f>DATEDIF(C2,B2,"m")</f>
        <v>0</v>
      </c>
    </row>
    <row r="3" spans="1:4">
      <c r="A3">
        <v>13585</v>
      </c>
      <c r="B3" s="4">
        <v>40513</v>
      </c>
      <c r="C3" s="4">
        <f t="shared" ref="C3:C66" si="0">_xlfn.MINIFS($B$2:$B$6084,$A$2:$A$6084,A3)</f>
        <v>40513</v>
      </c>
      <c r="D3">
        <f t="shared" ref="D3:D66" si="1">DATEDIF(C3,B3,"m")</f>
        <v>0</v>
      </c>
    </row>
    <row r="4" spans="1:4">
      <c r="A4">
        <v>14152</v>
      </c>
      <c r="B4" s="4">
        <v>40513</v>
      </c>
      <c r="C4" s="4">
        <f t="shared" si="0"/>
        <v>40513</v>
      </c>
      <c r="D4">
        <f t="shared" si="1"/>
        <v>0</v>
      </c>
    </row>
    <row r="5" spans="1:4">
      <c r="A5">
        <v>12929</v>
      </c>
      <c r="B5" s="4">
        <v>40513</v>
      </c>
      <c r="C5" s="4">
        <f t="shared" si="0"/>
        <v>40513</v>
      </c>
      <c r="D5">
        <f t="shared" si="1"/>
        <v>0</v>
      </c>
    </row>
    <row r="6" spans="1:4">
      <c r="A6">
        <v>14321</v>
      </c>
      <c r="B6" s="4">
        <v>40513</v>
      </c>
      <c r="C6" s="4">
        <f t="shared" si="0"/>
        <v>40513</v>
      </c>
      <c r="D6">
        <f t="shared" si="1"/>
        <v>0</v>
      </c>
    </row>
    <row r="7" spans="1:4">
      <c r="A7">
        <v>13645</v>
      </c>
      <c r="B7" s="4">
        <v>40513</v>
      </c>
      <c r="C7" s="4">
        <f t="shared" si="0"/>
        <v>40513</v>
      </c>
      <c r="D7">
        <f t="shared" si="1"/>
        <v>0</v>
      </c>
    </row>
    <row r="8" spans="1:4">
      <c r="A8">
        <v>14258</v>
      </c>
      <c r="B8" s="4">
        <v>40513</v>
      </c>
      <c r="C8" s="4">
        <f t="shared" si="0"/>
        <v>40513</v>
      </c>
      <c r="D8">
        <f t="shared" si="1"/>
        <v>0</v>
      </c>
    </row>
    <row r="9" spans="1:4">
      <c r="A9">
        <v>13809</v>
      </c>
      <c r="B9" s="4">
        <v>40513</v>
      </c>
      <c r="C9" s="4">
        <f t="shared" si="0"/>
        <v>40513</v>
      </c>
      <c r="D9">
        <f t="shared" si="1"/>
        <v>0</v>
      </c>
    </row>
    <row r="10" spans="1:4">
      <c r="A10">
        <v>12472</v>
      </c>
      <c r="B10" s="4">
        <v>40513</v>
      </c>
      <c r="C10" s="4">
        <f t="shared" si="0"/>
        <v>40513</v>
      </c>
      <c r="D10">
        <f t="shared" si="1"/>
        <v>0</v>
      </c>
    </row>
    <row r="11" spans="1:4">
      <c r="A11">
        <v>12964</v>
      </c>
      <c r="B11" s="4">
        <v>40513</v>
      </c>
      <c r="C11" s="4">
        <f t="shared" si="0"/>
        <v>40513</v>
      </c>
      <c r="D11">
        <f t="shared" si="1"/>
        <v>0</v>
      </c>
    </row>
    <row r="12" spans="1:4">
      <c r="A12">
        <v>13987</v>
      </c>
      <c r="B12" s="4">
        <v>40513</v>
      </c>
      <c r="C12" s="4">
        <f t="shared" si="0"/>
        <v>40513</v>
      </c>
      <c r="D12">
        <f t="shared" si="1"/>
        <v>0</v>
      </c>
    </row>
    <row r="13" spans="1:4">
      <c r="A13">
        <v>13441</v>
      </c>
      <c r="B13" s="4">
        <v>40513</v>
      </c>
      <c r="C13" s="4">
        <f t="shared" si="0"/>
        <v>40513</v>
      </c>
      <c r="D13">
        <f t="shared" si="1"/>
        <v>0</v>
      </c>
    </row>
    <row r="14" spans="1:4">
      <c r="A14">
        <v>14126</v>
      </c>
      <c r="B14" s="4">
        <v>40513</v>
      </c>
      <c r="C14" s="4">
        <f t="shared" si="0"/>
        <v>40513</v>
      </c>
      <c r="D14">
        <f t="shared" si="1"/>
        <v>0</v>
      </c>
    </row>
    <row r="15" spans="1:4">
      <c r="A15">
        <v>13754</v>
      </c>
      <c r="B15" s="4">
        <v>40513</v>
      </c>
      <c r="C15" s="4">
        <f t="shared" si="0"/>
        <v>40513</v>
      </c>
      <c r="D15">
        <f t="shared" si="1"/>
        <v>0</v>
      </c>
    </row>
    <row r="16" spans="1:4">
      <c r="A16">
        <v>13639</v>
      </c>
      <c r="B16" s="4">
        <v>40513</v>
      </c>
      <c r="C16" s="4">
        <f t="shared" si="0"/>
        <v>40513</v>
      </c>
      <c r="D16">
        <f t="shared" si="1"/>
        <v>0</v>
      </c>
    </row>
    <row r="17" spans="1:4">
      <c r="A17">
        <v>13184</v>
      </c>
      <c r="B17" s="4">
        <v>40513</v>
      </c>
      <c r="C17" s="4">
        <f t="shared" si="0"/>
        <v>40513</v>
      </c>
      <c r="D17">
        <f t="shared" si="1"/>
        <v>0</v>
      </c>
    </row>
    <row r="18" spans="1:4">
      <c r="A18">
        <v>14027</v>
      </c>
      <c r="B18" s="4">
        <v>40513</v>
      </c>
      <c r="C18" s="4">
        <f t="shared" si="0"/>
        <v>40513</v>
      </c>
      <c r="D18">
        <f t="shared" si="1"/>
        <v>0</v>
      </c>
    </row>
    <row r="19" spans="1:4">
      <c r="A19">
        <v>14028</v>
      </c>
      <c r="B19" s="4">
        <v>40513</v>
      </c>
      <c r="C19" s="4">
        <f t="shared" si="0"/>
        <v>40513</v>
      </c>
      <c r="D19">
        <f t="shared" si="1"/>
        <v>0</v>
      </c>
    </row>
    <row r="20" spans="1:4">
      <c r="A20">
        <v>13367</v>
      </c>
      <c r="B20" s="4">
        <v>40513</v>
      </c>
      <c r="C20" s="4">
        <f t="shared" si="0"/>
        <v>40513</v>
      </c>
      <c r="D20">
        <f t="shared" si="1"/>
        <v>0</v>
      </c>
    </row>
    <row r="21" spans="1:4">
      <c r="A21">
        <v>14234</v>
      </c>
      <c r="B21" s="4">
        <v>40513</v>
      </c>
      <c r="C21" s="4">
        <f t="shared" si="0"/>
        <v>40513</v>
      </c>
      <c r="D21">
        <f t="shared" si="1"/>
        <v>0</v>
      </c>
    </row>
    <row r="22" spans="1:4">
      <c r="A22">
        <v>12495</v>
      </c>
      <c r="B22" s="4">
        <v>40513</v>
      </c>
      <c r="C22" s="4">
        <f t="shared" si="0"/>
        <v>40513</v>
      </c>
      <c r="D22">
        <f t="shared" si="1"/>
        <v>0</v>
      </c>
    </row>
    <row r="23" spans="1:4">
      <c r="A23">
        <v>13189</v>
      </c>
      <c r="B23" s="4">
        <v>40513</v>
      </c>
      <c r="C23" s="4">
        <f t="shared" si="0"/>
        <v>40513</v>
      </c>
      <c r="D23">
        <f t="shared" si="1"/>
        <v>0</v>
      </c>
    </row>
    <row r="24" spans="1:4">
      <c r="A24">
        <v>14254</v>
      </c>
      <c r="B24" s="4">
        <v>40513</v>
      </c>
      <c r="C24" s="4">
        <f t="shared" si="0"/>
        <v>40513</v>
      </c>
      <c r="D24">
        <f t="shared" si="1"/>
        <v>0</v>
      </c>
    </row>
    <row r="25" spans="1:4">
      <c r="A25">
        <v>13512</v>
      </c>
      <c r="B25" s="4">
        <v>40513</v>
      </c>
      <c r="C25" s="4">
        <f t="shared" si="0"/>
        <v>40513</v>
      </c>
      <c r="D25">
        <f t="shared" si="1"/>
        <v>0</v>
      </c>
    </row>
    <row r="26" spans="1:4">
      <c r="A26">
        <v>13193</v>
      </c>
      <c r="B26" s="4">
        <v>40513</v>
      </c>
      <c r="C26" s="4">
        <f t="shared" si="0"/>
        <v>40513</v>
      </c>
      <c r="D26">
        <f t="shared" si="1"/>
        <v>0</v>
      </c>
    </row>
    <row r="27" spans="1:4">
      <c r="A27">
        <v>13190</v>
      </c>
      <c r="B27" s="4">
        <v>40513</v>
      </c>
      <c r="C27" s="4">
        <f t="shared" si="0"/>
        <v>40513</v>
      </c>
      <c r="D27">
        <f t="shared" si="1"/>
        <v>0</v>
      </c>
    </row>
    <row r="28" spans="1:4">
      <c r="A28">
        <v>13044</v>
      </c>
      <c r="B28" s="4">
        <v>40513</v>
      </c>
      <c r="C28" s="4">
        <f t="shared" si="0"/>
        <v>40513</v>
      </c>
      <c r="D28">
        <f t="shared" si="1"/>
        <v>0</v>
      </c>
    </row>
    <row r="29" spans="1:4">
      <c r="A29">
        <v>13798</v>
      </c>
      <c r="B29" s="4">
        <v>40513</v>
      </c>
      <c r="C29" s="4">
        <f t="shared" si="0"/>
        <v>40513</v>
      </c>
      <c r="D29">
        <f t="shared" si="1"/>
        <v>0</v>
      </c>
    </row>
    <row r="30" spans="1:4">
      <c r="A30">
        <v>13525</v>
      </c>
      <c r="B30" s="4">
        <v>40513</v>
      </c>
      <c r="C30" s="4">
        <f t="shared" si="0"/>
        <v>40513</v>
      </c>
      <c r="D30">
        <f t="shared" si="1"/>
        <v>0</v>
      </c>
    </row>
    <row r="31" spans="1:4">
      <c r="A31">
        <v>13191</v>
      </c>
      <c r="B31" s="4">
        <v>40513</v>
      </c>
      <c r="C31" s="4">
        <f t="shared" si="0"/>
        <v>40513</v>
      </c>
      <c r="D31">
        <f t="shared" si="1"/>
        <v>0</v>
      </c>
    </row>
    <row r="32" spans="1:4">
      <c r="A32">
        <v>13366</v>
      </c>
      <c r="B32" s="4">
        <v>40513</v>
      </c>
      <c r="C32" s="4">
        <f t="shared" si="0"/>
        <v>40513</v>
      </c>
      <c r="D32">
        <f t="shared" si="1"/>
        <v>0</v>
      </c>
    </row>
    <row r="33" spans="1:4">
      <c r="A33">
        <v>13933</v>
      </c>
      <c r="B33" s="4">
        <v>40513</v>
      </c>
      <c r="C33" s="4">
        <f t="shared" si="0"/>
        <v>40513</v>
      </c>
      <c r="D33">
        <f t="shared" si="1"/>
        <v>0</v>
      </c>
    </row>
    <row r="34" spans="1:4">
      <c r="A34">
        <v>13696</v>
      </c>
      <c r="B34" s="4">
        <v>40513</v>
      </c>
      <c r="C34" s="4">
        <f t="shared" si="0"/>
        <v>40513</v>
      </c>
      <c r="D34">
        <f t="shared" si="1"/>
        <v>0</v>
      </c>
    </row>
    <row r="35" spans="1:4">
      <c r="A35">
        <v>13744</v>
      </c>
      <c r="B35" s="4">
        <v>40513</v>
      </c>
      <c r="C35" s="4">
        <f t="shared" si="0"/>
        <v>40513</v>
      </c>
      <c r="D35">
        <f t="shared" si="1"/>
        <v>0</v>
      </c>
    </row>
    <row r="36" spans="1:4">
      <c r="A36">
        <v>13364</v>
      </c>
      <c r="B36" s="4">
        <v>40513</v>
      </c>
      <c r="C36" s="4">
        <f t="shared" si="0"/>
        <v>40513</v>
      </c>
      <c r="D36">
        <f t="shared" si="1"/>
        <v>0</v>
      </c>
    </row>
    <row r="37" spans="1:4">
      <c r="A37">
        <v>12810</v>
      </c>
      <c r="B37" s="4">
        <v>40513</v>
      </c>
      <c r="C37" s="4">
        <f t="shared" si="0"/>
        <v>40513</v>
      </c>
      <c r="D37">
        <f t="shared" si="1"/>
        <v>0</v>
      </c>
    </row>
    <row r="38" spans="1:4">
      <c r="A38">
        <v>13052</v>
      </c>
      <c r="B38" s="4">
        <v>40513</v>
      </c>
      <c r="C38" s="4">
        <f t="shared" si="0"/>
        <v>40513</v>
      </c>
      <c r="D38">
        <f t="shared" si="1"/>
        <v>0</v>
      </c>
    </row>
    <row r="39" spans="1:4">
      <c r="A39">
        <v>13863</v>
      </c>
      <c r="B39" s="4">
        <v>40513</v>
      </c>
      <c r="C39" s="4">
        <f t="shared" si="0"/>
        <v>40513</v>
      </c>
      <c r="D39">
        <f t="shared" si="1"/>
        <v>0</v>
      </c>
    </row>
    <row r="40" spans="1:4">
      <c r="A40">
        <v>12774</v>
      </c>
      <c r="B40" s="4">
        <v>40513</v>
      </c>
      <c r="C40" s="4">
        <f t="shared" si="0"/>
        <v>40513</v>
      </c>
      <c r="D40">
        <f t="shared" si="1"/>
        <v>0</v>
      </c>
    </row>
    <row r="41" spans="1:4">
      <c r="A41">
        <v>13135</v>
      </c>
      <c r="B41" s="4">
        <v>40513</v>
      </c>
      <c r="C41" s="4">
        <f t="shared" si="0"/>
        <v>40513</v>
      </c>
      <c r="D41">
        <f t="shared" si="1"/>
        <v>0</v>
      </c>
    </row>
    <row r="42" spans="1:4">
      <c r="A42">
        <v>14328</v>
      </c>
      <c r="B42" s="4">
        <v>40513</v>
      </c>
      <c r="C42" s="4">
        <f t="shared" si="0"/>
        <v>40513</v>
      </c>
      <c r="D42">
        <f t="shared" si="1"/>
        <v>0</v>
      </c>
    </row>
    <row r="43" spans="1:4">
      <c r="A43">
        <v>14341</v>
      </c>
      <c r="B43" s="4">
        <v>40513</v>
      </c>
      <c r="C43" s="4">
        <f t="shared" si="0"/>
        <v>40513</v>
      </c>
      <c r="D43">
        <f t="shared" si="1"/>
        <v>0</v>
      </c>
    </row>
    <row r="44" spans="1:4">
      <c r="A44">
        <v>13175</v>
      </c>
      <c r="B44" s="4">
        <v>40513</v>
      </c>
      <c r="C44" s="4">
        <f t="shared" si="0"/>
        <v>40513</v>
      </c>
      <c r="D44">
        <f t="shared" si="1"/>
        <v>0</v>
      </c>
    </row>
    <row r="45" spans="1:4">
      <c r="A45">
        <v>13624</v>
      </c>
      <c r="B45" s="4">
        <v>40513</v>
      </c>
      <c r="C45" s="4">
        <f t="shared" si="0"/>
        <v>40513</v>
      </c>
      <c r="D45">
        <f t="shared" si="1"/>
        <v>0</v>
      </c>
    </row>
    <row r="46" spans="1:4">
      <c r="A46">
        <v>12578</v>
      </c>
      <c r="B46" s="4">
        <v>40513</v>
      </c>
      <c r="C46" s="4">
        <f t="shared" si="0"/>
        <v>40513</v>
      </c>
      <c r="D46">
        <f t="shared" si="1"/>
        <v>0</v>
      </c>
    </row>
    <row r="47" spans="1:4">
      <c r="A47">
        <v>13871</v>
      </c>
      <c r="B47" s="4">
        <v>40513</v>
      </c>
      <c r="C47" s="4">
        <f t="shared" si="0"/>
        <v>40513</v>
      </c>
      <c r="D47">
        <f t="shared" si="1"/>
        <v>0</v>
      </c>
    </row>
    <row r="48" spans="1:4">
      <c r="A48">
        <v>14214</v>
      </c>
      <c r="B48" s="4">
        <v>40513</v>
      </c>
      <c r="C48" s="4">
        <f t="shared" si="0"/>
        <v>40513</v>
      </c>
      <c r="D48">
        <f t="shared" si="1"/>
        <v>0</v>
      </c>
    </row>
    <row r="49" spans="1:4">
      <c r="A49">
        <v>14294</v>
      </c>
      <c r="B49" s="4">
        <v>40513</v>
      </c>
      <c r="C49" s="4">
        <f t="shared" si="0"/>
        <v>40513</v>
      </c>
      <c r="D49">
        <f t="shared" si="1"/>
        <v>0</v>
      </c>
    </row>
    <row r="50" spans="1:4">
      <c r="A50">
        <v>12625</v>
      </c>
      <c r="B50" s="4">
        <v>40513</v>
      </c>
      <c r="C50" s="4">
        <f t="shared" si="0"/>
        <v>40513</v>
      </c>
      <c r="D50">
        <f t="shared" si="1"/>
        <v>0</v>
      </c>
    </row>
    <row r="51" spans="1:4">
      <c r="A51">
        <v>12742</v>
      </c>
      <c r="B51" s="4">
        <v>40513</v>
      </c>
      <c r="C51" s="4">
        <f t="shared" si="0"/>
        <v>40513</v>
      </c>
      <c r="D51">
        <f t="shared" si="1"/>
        <v>0</v>
      </c>
    </row>
    <row r="52" spans="1:4">
      <c r="A52">
        <v>13247</v>
      </c>
      <c r="B52" s="4">
        <v>40513</v>
      </c>
      <c r="C52" s="4">
        <f t="shared" si="0"/>
        <v>40513</v>
      </c>
      <c r="D52">
        <f t="shared" si="1"/>
        <v>0</v>
      </c>
    </row>
    <row r="53" spans="1:4">
      <c r="A53">
        <v>13706</v>
      </c>
      <c r="B53" s="4">
        <v>40513</v>
      </c>
      <c r="C53" s="4">
        <f t="shared" si="0"/>
        <v>40513</v>
      </c>
      <c r="D53">
        <f t="shared" si="1"/>
        <v>0</v>
      </c>
    </row>
    <row r="54" spans="1:4">
      <c r="A54">
        <v>12595</v>
      </c>
      <c r="B54" s="4">
        <v>40513</v>
      </c>
      <c r="C54" s="4">
        <f t="shared" si="0"/>
        <v>40513</v>
      </c>
      <c r="D54">
        <f t="shared" si="1"/>
        <v>0</v>
      </c>
    </row>
    <row r="55" spans="1:4">
      <c r="A55">
        <v>12449</v>
      </c>
      <c r="B55" s="4">
        <v>40513</v>
      </c>
      <c r="C55" s="4">
        <f t="shared" si="0"/>
        <v>40513</v>
      </c>
      <c r="D55">
        <f t="shared" si="1"/>
        <v>0</v>
      </c>
    </row>
    <row r="56" spans="1:4">
      <c r="A56">
        <v>12726</v>
      </c>
      <c r="B56" s="4">
        <v>40513</v>
      </c>
      <c r="C56" s="4">
        <f t="shared" si="0"/>
        <v>40513</v>
      </c>
      <c r="D56">
        <f t="shared" si="1"/>
        <v>0</v>
      </c>
    </row>
    <row r="57" spans="1:4">
      <c r="A57">
        <v>13444</v>
      </c>
      <c r="B57" s="4">
        <v>40513</v>
      </c>
      <c r="C57" s="4">
        <f t="shared" si="0"/>
        <v>40513</v>
      </c>
      <c r="D57">
        <f t="shared" si="1"/>
        <v>0</v>
      </c>
    </row>
    <row r="58" spans="1:4">
      <c r="A58">
        <v>14256</v>
      </c>
      <c r="B58" s="4">
        <v>40513</v>
      </c>
      <c r="C58" s="4">
        <f t="shared" si="0"/>
        <v>40513</v>
      </c>
      <c r="D58">
        <f t="shared" si="1"/>
        <v>0</v>
      </c>
    </row>
    <row r="59" spans="1:4">
      <c r="A59">
        <v>12919</v>
      </c>
      <c r="B59" s="4">
        <v>40513</v>
      </c>
      <c r="C59" s="4">
        <f t="shared" si="0"/>
        <v>40513</v>
      </c>
      <c r="D59">
        <f t="shared" si="1"/>
        <v>0</v>
      </c>
    </row>
    <row r="60" spans="1:4">
      <c r="A60">
        <v>13967</v>
      </c>
      <c r="B60" s="4">
        <v>40513</v>
      </c>
      <c r="C60" s="4">
        <f t="shared" si="0"/>
        <v>40513</v>
      </c>
      <c r="D60">
        <f t="shared" si="1"/>
        <v>0</v>
      </c>
    </row>
    <row r="61" spans="1:4">
      <c r="A61">
        <v>13801</v>
      </c>
      <c r="B61" s="4">
        <v>40513</v>
      </c>
      <c r="C61" s="4">
        <f t="shared" si="0"/>
        <v>40513</v>
      </c>
      <c r="D61">
        <f t="shared" si="1"/>
        <v>0</v>
      </c>
    </row>
    <row r="62" spans="1:4">
      <c r="A62">
        <v>14324</v>
      </c>
      <c r="B62" s="4">
        <v>40513</v>
      </c>
      <c r="C62" s="4">
        <f t="shared" si="0"/>
        <v>40513</v>
      </c>
      <c r="D62">
        <f t="shared" si="1"/>
        <v>0</v>
      </c>
    </row>
    <row r="63" spans="1:4">
      <c r="A63">
        <v>12483</v>
      </c>
      <c r="B63" s="4">
        <v>40513</v>
      </c>
      <c r="C63" s="4">
        <f t="shared" si="0"/>
        <v>40513</v>
      </c>
      <c r="D63">
        <f t="shared" si="1"/>
        <v>0</v>
      </c>
    </row>
    <row r="64" spans="1:4">
      <c r="A64">
        <v>13935</v>
      </c>
      <c r="B64" s="4">
        <v>40513</v>
      </c>
      <c r="C64" s="4">
        <f t="shared" si="0"/>
        <v>40513</v>
      </c>
      <c r="D64">
        <f t="shared" si="1"/>
        <v>0</v>
      </c>
    </row>
    <row r="65" spans="1:4">
      <c r="A65">
        <v>13969</v>
      </c>
      <c r="B65" s="4">
        <v>40513</v>
      </c>
      <c r="C65" s="4">
        <f t="shared" si="0"/>
        <v>40513</v>
      </c>
      <c r="D65">
        <f t="shared" si="1"/>
        <v>0</v>
      </c>
    </row>
    <row r="66" spans="1:4">
      <c r="A66">
        <v>13998</v>
      </c>
      <c r="B66" s="4">
        <v>40513</v>
      </c>
      <c r="C66" s="4">
        <f t="shared" si="0"/>
        <v>40513</v>
      </c>
      <c r="D66">
        <f t="shared" si="1"/>
        <v>0</v>
      </c>
    </row>
    <row r="67" spans="1:4">
      <c r="A67">
        <v>14084</v>
      </c>
      <c r="B67" s="4">
        <v>40513</v>
      </c>
      <c r="C67" s="4">
        <f t="shared" ref="C67:C130" si="2">_xlfn.MINIFS($B$2:$B$6084,$A$2:$A$6084,A67)</f>
        <v>40513</v>
      </c>
      <c r="D67">
        <f t="shared" ref="D67:D130" si="3">DATEDIF(C67,B67,"m")</f>
        <v>0</v>
      </c>
    </row>
    <row r="68" spans="1:4">
      <c r="A68">
        <v>14298</v>
      </c>
      <c r="B68" s="4">
        <v>40513</v>
      </c>
      <c r="C68" s="4">
        <f t="shared" si="2"/>
        <v>40513</v>
      </c>
      <c r="D68">
        <f t="shared" si="3"/>
        <v>0</v>
      </c>
    </row>
    <row r="69" spans="1:4">
      <c r="A69">
        <v>12755</v>
      </c>
      <c r="B69" s="4">
        <v>40513</v>
      </c>
      <c r="C69" s="4">
        <f t="shared" si="2"/>
        <v>40513</v>
      </c>
      <c r="D69">
        <f t="shared" si="3"/>
        <v>0</v>
      </c>
    </row>
    <row r="70" spans="1:4">
      <c r="A70">
        <v>13756</v>
      </c>
      <c r="B70" s="4">
        <v>40513</v>
      </c>
      <c r="C70" s="4">
        <f t="shared" si="2"/>
        <v>40513</v>
      </c>
      <c r="D70">
        <f t="shared" si="3"/>
        <v>0</v>
      </c>
    </row>
    <row r="71" spans="1:4">
      <c r="A71">
        <v>12730</v>
      </c>
      <c r="B71" s="4">
        <v>40513</v>
      </c>
      <c r="C71" s="4">
        <f t="shared" si="2"/>
        <v>40513</v>
      </c>
      <c r="D71">
        <f t="shared" si="3"/>
        <v>0</v>
      </c>
    </row>
    <row r="72" spans="1:4">
      <c r="A72">
        <v>12414</v>
      </c>
      <c r="B72" s="4">
        <v>40513</v>
      </c>
      <c r="C72" s="4">
        <f t="shared" si="2"/>
        <v>40513</v>
      </c>
      <c r="D72">
        <f t="shared" si="3"/>
        <v>0</v>
      </c>
    </row>
    <row r="73" spans="1:4">
      <c r="A73">
        <v>13612</v>
      </c>
      <c r="B73" s="4">
        <v>40513</v>
      </c>
      <c r="C73" s="4">
        <f t="shared" si="2"/>
        <v>40513</v>
      </c>
      <c r="D73">
        <f t="shared" si="3"/>
        <v>0</v>
      </c>
    </row>
    <row r="74" spans="1:4">
      <c r="A74">
        <v>13877</v>
      </c>
      <c r="B74" s="4">
        <v>40513</v>
      </c>
      <c r="C74" s="4">
        <f t="shared" si="2"/>
        <v>40513</v>
      </c>
      <c r="D74">
        <f t="shared" si="3"/>
        <v>0</v>
      </c>
    </row>
    <row r="75" spans="1:4">
      <c r="A75">
        <v>13215</v>
      </c>
      <c r="B75" s="4">
        <v>40513</v>
      </c>
      <c r="C75" s="4">
        <f t="shared" si="2"/>
        <v>40513</v>
      </c>
      <c r="D75">
        <f t="shared" si="3"/>
        <v>0</v>
      </c>
    </row>
    <row r="76" spans="1:4">
      <c r="A76">
        <v>13997</v>
      </c>
      <c r="B76" s="4">
        <v>40513</v>
      </c>
      <c r="C76" s="4">
        <f t="shared" si="2"/>
        <v>40513</v>
      </c>
      <c r="D76">
        <f t="shared" si="3"/>
        <v>0</v>
      </c>
    </row>
    <row r="77" spans="1:4">
      <c r="A77">
        <v>13808</v>
      </c>
      <c r="B77" s="4">
        <v>40513</v>
      </c>
      <c r="C77" s="4">
        <f t="shared" si="2"/>
        <v>40513</v>
      </c>
      <c r="D77">
        <f t="shared" si="3"/>
        <v>0</v>
      </c>
    </row>
    <row r="78" spans="1:4">
      <c r="A78">
        <v>14179</v>
      </c>
      <c r="B78" s="4">
        <v>40513</v>
      </c>
      <c r="C78" s="4">
        <f t="shared" si="2"/>
        <v>40513</v>
      </c>
      <c r="D78">
        <f t="shared" si="3"/>
        <v>0</v>
      </c>
    </row>
    <row r="79" spans="1:4">
      <c r="A79">
        <v>13615</v>
      </c>
      <c r="B79" s="4">
        <v>40513</v>
      </c>
      <c r="C79" s="4">
        <f t="shared" si="2"/>
        <v>40513</v>
      </c>
      <c r="D79">
        <f t="shared" si="3"/>
        <v>0</v>
      </c>
    </row>
    <row r="80" spans="1:4">
      <c r="A80">
        <v>13383</v>
      </c>
      <c r="B80" s="4">
        <v>40513</v>
      </c>
      <c r="C80" s="4">
        <f t="shared" si="2"/>
        <v>40513</v>
      </c>
      <c r="D80">
        <f t="shared" si="3"/>
        <v>0</v>
      </c>
    </row>
    <row r="81" spans="1:4">
      <c r="A81">
        <v>14146</v>
      </c>
      <c r="B81" s="4">
        <v>40513</v>
      </c>
      <c r="C81" s="4">
        <f t="shared" si="2"/>
        <v>40513</v>
      </c>
      <c r="D81">
        <f t="shared" si="3"/>
        <v>0</v>
      </c>
    </row>
    <row r="82" spans="1:4">
      <c r="A82">
        <v>13895</v>
      </c>
      <c r="B82" s="4">
        <v>40513</v>
      </c>
      <c r="C82" s="4">
        <f t="shared" si="2"/>
        <v>40513</v>
      </c>
      <c r="D82">
        <f t="shared" si="3"/>
        <v>0</v>
      </c>
    </row>
    <row r="83" spans="1:4">
      <c r="A83">
        <v>13243</v>
      </c>
      <c r="B83" s="4">
        <v>40513</v>
      </c>
      <c r="C83" s="4">
        <f t="shared" si="2"/>
        <v>40513</v>
      </c>
      <c r="D83">
        <f t="shared" si="3"/>
        <v>0</v>
      </c>
    </row>
    <row r="84" spans="1:4">
      <c r="A84">
        <v>13371</v>
      </c>
      <c r="B84" s="4">
        <v>40513</v>
      </c>
      <c r="C84" s="4">
        <f t="shared" si="2"/>
        <v>40513</v>
      </c>
      <c r="D84">
        <f t="shared" si="3"/>
        <v>0</v>
      </c>
    </row>
    <row r="85" spans="1:4">
      <c r="A85">
        <v>12784</v>
      </c>
      <c r="B85" s="4">
        <v>40513</v>
      </c>
      <c r="C85" s="4">
        <f t="shared" si="2"/>
        <v>40513</v>
      </c>
      <c r="D85">
        <f t="shared" si="3"/>
        <v>0</v>
      </c>
    </row>
    <row r="86" spans="1:4">
      <c r="A86">
        <v>12381</v>
      </c>
      <c r="B86" s="4">
        <v>40513</v>
      </c>
      <c r="C86" s="4">
        <f t="shared" si="2"/>
        <v>40513</v>
      </c>
      <c r="D86">
        <f t="shared" si="3"/>
        <v>0</v>
      </c>
    </row>
    <row r="87" spans="1:4">
      <c r="A87">
        <v>13246</v>
      </c>
      <c r="B87" s="4">
        <v>40513</v>
      </c>
      <c r="C87" s="4">
        <f t="shared" si="2"/>
        <v>40513</v>
      </c>
      <c r="D87">
        <f t="shared" si="3"/>
        <v>0</v>
      </c>
    </row>
    <row r="88" spans="1:4">
      <c r="A88">
        <v>13707</v>
      </c>
      <c r="B88" s="4">
        <v>40513</v>
      </c>
      <c r="C88" s="4">
        <f t="shared" si="2"/>
        <v>40513</v>
      </c>
      <c r="D88">
        <f t="shared" si="3"/>
        <v>0</v>
      </c>
    </row>
    <row r="89" spans="1:4">
      <c r="A89">
        <v>13146</v>
      </c>
      <c r="B89" s="4">
        <v>40513</v>
      </c>
      <c r="C89" s="4">
        <f t="shared" si="2"/>
        <v>40513</v>
      </c>
      <c r="D89">
        <f t="shared" si="3"/>
        <v>0</v>
      </c>
    </row>
    <row r="90" spans="1:4">
      <c r="A90">
        <v>13711</v>
      </c>
      <c r="B90" s="4">
        <v>40513</v>
      </c>
      <c r="C90" s="4">
        <f t="shared" si="2"/>
        <v>40513</v>
      </c>
      <c r="D90">
        <f t="shared" si="3"/>
        <v>0</v>
      </c>
    </row>
    <row r="91" spans="1:4">
      <c r="A91">
        <v>14108</v>
      </c>
      <c r="B91" s="4">
        <v>40513</v>
      </c>
      <c r="C91" s="4">
        <f t="shared" si="2"/>
        <v>40513</v>
      </c>
      <c r="D91">
        <f t="shared" si="3"/>
        <v>0</v>
      </c>
    </row>
    <row r="92" spans="1:4">
      <c r="A92">
        <v>12760</v>
      </c>
      <c r="B92" s="4">
        <v>40513</v>
      </c>
      <c r="C92" s="4">
        <f t="shared" si="2"/>
        <v>40513</v>
      </c>
      <c r="D92">
        <f t="shared" si="3"/>
        <v>0</v>
      </c>
    </row>
    <row r="93" spans="1:4">
      <c r="A93">
        <v>13400</v>
      </c>
      <c r="B93" s="4">
        <v>40513</v>
      </c>
      <c r="C93" s="4">
        <f t="shared" si="2"/>
        <v>40513</v>
      </c>
      <c r="D93">
        <f t="shared" si="3"/>
        <v>0</v>
      </c>
    </row>
    <row r="94" spans="1:4">
      <c r="A94">
        <v>13797</v>
      </c>
      <c r="B94" s="4">
        <v>40513</v>
      </c>
      <c r="C94" s="4">
        <f t="shared" si="2"/>
        <v>40513</v>
      </c>
      <c r="D94">
        <f t="shared" si="3"/>
        <v>0</v>
      </c>
    </row>
    <row r="95" spans="1:4">
      <c r="A95">
        <v>12462</v>
      </c>
      <c r="B95" s="4">
        <v>40513</v>
      </c>
      <c r="C95" s="4">
        <f t="shared" si="2"/>
        <v>40513</v>
      </c>
      <c r="D95">
        <f t="shared" si="3"/>
        <v>0</v>
      </c>
    </row>
    <row r="96" spans="1:4">
      <c r="A96">
        <v>14089</v>
      </c>
      <c r="B96" s="4">
        <v>40513</v>
      </c>
      <c r="C96" s="4">
        <f t="shared" si="2"/>
        <v>40513</v>
      </c>
      <c r="D96">
        <f t="shared" si="3"/>
        <v>0</v>
      </c>
    </row>
    <row r="97" spans="1:4">
      <c r="A97">
        <v>12624</v>
      </c>
      <c r="B97" s="4">
        <v>40513</v>
      </c>
      <c r="C97" s="4">
        <f t="shared" si="2"/>
        <v>40513</v>
      </c>
      <c r="D97">
        <f t="shared" si="3"/>
        <v>0</v>
      </c>
    </row>
    <row r="98" spans="1:4">
      <c r="A98">
        <v>13874</v>
      </c>
      <c r="B98" s="4">
        <v>40513</v>
      </c>
      <c r="C98" s="4">
        <f t="shared" si="2"/>
        <v>40513</v>
      </c>
      <c r="D98">
        <f t="shared" si="3"/>
        <v>0</v>
      </c>
    </row>
    <row r="99" spans="1:4">
      <c r="A99">
        <v>13232</v>
      </c>
      <c r="B99" s="4">
        <v>40513</v>
      </c>
      <c r="C99" s="4">
        <f t="shared" si="2"/>
        <v>40513</v>
      </c>
      <c r="D99">
        <f t="shared" si="3"/>
        <v>0</v>
      </c>
    </row>
    <row r="100" spans="1:4">
      <c r="A100">
        <v>13838</v>
      </c>
      <c r="B100" s="4">
        <v>40513</v>
      </c>
      <c r="C100" s="4">
        <f t="shared" si="2"/>
        <v>40513</v>
      </c>
      <c r="D100">
        <f t="shared" si="3"/>
        <v>0</v>
      </c>
    </row>
    <row r="101" spans="1:4">
      <c r="A101">
        <v>13833</v>
      </c>
      <c r="B101" s="4">
        <v>40513</v>
      </c>
      <c r="C101" s="4">
        <f t="shared" si="2"/>
        <v>40513</v>
      </c>
      <c r="D101">
        <f t="shared" si="3"/>
        <v>0</v>
      </c>
    </row>
    <row r="102" spans="1:4">
      <c r="A102">
        <v>14114</v>
      </c>
      <c r="B102" s="4">
        <v>40513</v>
      </c>
      <c r="C102" s="4">
        <f t="shared" si="2"/>
        <v>40513</v>
      </c>
      <c r="D102">
        <f t="shared" si="3"/>
        <v>0</v>
      </c>
    </row>
    <row r="103" spans="1:4">
      <c r="A103">
        <v>14151</v>
      </c>
      <c r="B103" s="4">
        <v>40513</v>
      </c>
      <c r="C103" s="4">
        <f t="shared" si="2"/>
        <v>40513</v>
      </c>
      <c r="D103">
        <f t="shared" si="3"/>
        <v>0</v>
      </c>
    </row>
    <row r="104" spans="1:4">
      <c r="A104">
        <v>13118</v>
      </c>
      <c r="B104" s="4">
        <v>40513</v>
      </c>
      <c r="C104" s="4">
        <f t="shared" si="2"/>
        <v>40513</v>
      </c>
      <c r="D104">
        <f t="shared" si="3"/>
        <v>0</v>
      </c>
    </row>
    <row r="105" spans="1:4">
      <c r="A105">
        <v>13960</v>
      </c>
      <c r="B105" s="4">
        <v>40513</v>
      </c>
      <c r="C105" s="4">
        <f t="shared" si="2"/>
        <v>40513</v>
      </c>
      <c r="D105">
        <f t="shared" si="3"/>
        <v>0</v>
      </c>
    </row>
    <row r="106" spans="1:4">
      <c r="A106">
        <v>12885</v>
      </c>
      <c r="B106" s="4">
        <v>40513</v>
      </c>
      <c r="C106" s="4">
        <f t="shared" si="2"/>
        <v>40513</v>
      </c>
      <c r="D106">
        <f t="shared" si="3"/>
        <v>0</v>
      </c>
    </row>
    <row r="107" spans="1:4">
      <c r="A107">
        <v>12907</v>
      </c>
      <c r="B107" s="4">
        <v>40513</v>
      </c>
      <c r="C107" s="4">
        <f t="shared" si="2"/>
        <v>40513</v>
      </c>
      <c r="D107">
        <f t="shared" si="3"/>
        <v>0</v>
      </c>
    </row>
    <row r="108" spans="1:4">
      <c r="A108">
        <v>13582</v>
      </c>
      <c r="B108" s="4">
        <v>40513</v>
      </c>
      <c r="C108" s="4">
        <f t="shared" si="2"/>
        <v>40513</v>
      </c>
      <c r="D108">
        <f t="shared" si="3"/>
        <v>0</v>
      </c>
    </row>
    <row r="109" spans="1:4">
      <c r="A109">
        <v>13481</v>
      </c>
      <c r="B109" s="4">
        <v>40513</v>
      </c>
      <c r="C109" s="4">
        <f t="shared" si="2"/>
        <v>40513</v>
      </c>
      <c r="D109">
        <f t="shared" si="3"/>
        <v>0</v>
      </c>
    </row>
    <row r="110" spans="1:4">
      <c r="A110">
        <v>12401</v>
      </c>
      <c r="B110" s="4">
        <v>40513</v>
      </c>
      <c r="C110" s="4">
        <f t="shared" si="2"/>
        <v>40513</v>
      </c>
      <c r="D110">
        <f t="shared" si="3"/>
        <v>0</v>
      </c>
    </row>
    <row r="111" spans="1:4">
      <c r="A111">
        <v>14289</v>
      </c>
      <c r="B111" s="4">
        <v>40513</v>
      </c>
      <c r="C111" s="4">
        <f t="shared" si="2"/>
        <v>40513</v>
      </c>
      <c r="D111">
        <f t="shared" si="3"/>
        <v>0</v>
      </c>
    </row>
    <row r="112" spans="1:4">
      <c r="A112">
        <v>13791</v>
      </c>
      <c r="B112" s="4">
        <v>40513</v>
      </c>
      <c r="C112" s="4">
        <f t="shared" si="2"/>
        <v>40513</v>
      </c>
      <c r="D112">
        <f t="shared" si="3"/>
        <v>0</v>
      </c>
    </row>
    <row r="113" spans="1:4">
      <c r="A113">
        <v>13008</v>
      </c>
      <c r="B113" s="4">
        <v>40513</v>
      </c>
      <c r="C113" s="4">
        <f t="shared" si="2"/>
        <v>40513</v>
      </c>
      <c r="D113">
        <f t="shared" si="3"/>
        <v>0</v>
      </c>
    </row>
    <row r="114" spans="1:4">
      <c r="A114">
        <v>12390</v>
      </c>
      <c r="B114" s="4">
        <v>40513</v>
      </c>
      <c r="C114" s="4">
        <f t="shared" si="2"/>
        <v>40513</v>
      </c>
      <c r="D114">
        <f t="shared" si="3"/>
        <v>0</v>
      </c>
    </row>
    <row r="115" spans="1:4">
      <c r="A115">
        <v>13466</v>
      </c>
      <c r="B115" s="4">
        <v>40513</v>
      </c>
      <c r="C115" s="4">
        <f t="shared" si="2"/>
        <v>40513</v>
      </c>
      <c r="D115">
        <f t="shared" si="3"/>
        <v>0</v>
      </c>
    </row>
    <row r="116" spans="1:4">
      <c r="A116">
        <v>13455</v>
      </c>
      <c r="B116" s="4">
        <v>40513</v>
      </c>
      <c r="C116" s="4">
        <f t="shared" si="2"/>
        <v>40513</v>
      </c>
      <c r="D116">
        <f t="shared" si="3"/>
        <v>0</v>
      </c>
    </row>
    <row r="117" spans="1:4">
      <c r="A117">
        <v>13560</v>
      </c>
      <c r="B117" s="4">
        <v>40513</v>
      </c>
      <c r="C117" s="4">
        <f t="shared" si="2"/>
        <v>40513</v>
      </c>
      <c r="D117">
        <f t="shared" si="3"/>
        <v>0</v>
      </c>
    </row>
    <row r="118" spans="1:4">
      <c r="A118">
        <v>12492</v>
      </c>
      <c r="B118" s="4">
        <v>40513</v>
      </c>
      <c r="C118" s="4">
        <f t="shared" si="2"/>
        <v>40513</v>
      </c>
      <c r="D118">
        <f t="shared" si="3"/>
        <v>0</v>
      </c>
    </row>
    <row r="119" spans="1:4">
      <c r="A119">
        <v>13166</v>
      </c>
      <c r="B119" s="4">
        <v>40513</v>
      </c>
      <c r="C119" s="4">
        <f t="shared" si="2"/>
        <v>40513</v>
      </c>
      <c r="D119">
        <f t="shared" si="3"/>
        <v>0</v>
      </c>
    </row>
    <row r="120" spans="1:4">
      <c r="A120">
        <v>13315</v>
      </c>
      <c r="B120" s="4">
        <v>40513</v>
      </c>
      <c r="C120" s="4">
        <f t="shared" si="2"/>
        <v>40513</v>
      </c>
      <c r="D120">
        <f t="shared" si="3"/>
        <v>0</v>
      </c>
    </row>
    <row r="121" spans="1:4">
      <c r="A121">
        <v>13244</v>
      </c>
      <c r="B121" s="4">
        <v>40513</v>
      </c>
      <c r="C121" s="4">
        <f t="shared" si="2"/>
        <v>40513</v>
      </c>
      <c r="D121">
        <f t="shared" si="3"/>
        <v>0</v>
      </c>
    </row>
    <row r="122" spans="1:4">
      <c r="A122">
        <v>13203</v>
      </c>
      <c r="B122" s="4">
        <v>40513</v>
      </c>
      <c r="C122" s="4">
        <f t="shared" si="2"/>
        <v>40513</v>
      </c>
      <c r="D122">
        <f t="shared" si="3"/>
        <v>0</v>
      </c>
    </row>
    <row r="123" spans="1:4">
      <c r="A123">
        <v>13611</v>
      </c>
      <c r="B123" s="4">
        <v>40513</v>
      </c>
      <c r="C123" s="4">
        <f t="shared" si="2"/>
        <v>40513</v>
      </c>
      <c r="D123">
        <f t="shared" si="3"/>
        <v>0</v>
      </c>
    </row>
    <row r="124" spans="1:4">
      <c r="A124">
        <v>12617</v>
      </c>
      <c r="B124" s="4">
        <v>40513</v>
      </c>
      <c r="C124" s="4">
        <f t="shared" si="2"/>
        <v>40513</v>
      </c>
      <c r="D124">
        <f t="shared" si="3"/>
        <v>0</v>
      </c>
    </row>
    <row r="125" spans="1:4">
      <c r="A125">
        <v>14128</v>
      </c>
      <c r="B125" s="4">
        <v>40513</v>
      </c>
      <c r="C125" s="4">
        <f t="shared" si="2"/>
        <v>40513</v>
      </c>
      <c r="D125">
        <f t="shared" si="3"/>
        <v>0</v>
      </c>
    </row>
    <row r="126" spans="1:4">
      <c r="A126">
        <v>13380</v>
      </c>
      <c r="B126" s="4">
        <v>40513</v>
      </c>
      <c r="C126" s="4">
        <f t="shared" si="2"/>
        <v>40513</v>
      </c>
      <c r="D126">
        <f t="shared" si="3"/>
        <v>0</v>
      </c>
    </row>
    <row r="127" spans="1:4">
      <c r="A127">
        <v>13598</v>
      </c>
      <c r="B127" s="4">
        <v>40513</v>
      </c>
      <c r="C127" s="4">
        <f t="shared" si="2"/>
        <v>40513</v>
      </c>
      <c r="D127">
        <f t="shared" si="3"/>
        <v>0</v>
      </c>
    </row>
    <row r="128" spans="1:4">
      <c r="A128">
        <v>12891</v>
      </c>
      <c r="B128" s="4">
        <v>40513</v>
      </c>
      <c r="C128" s="4">
        <f t="shared" si="2"/>
        <v>40513</v>
      </c>
      <c r="D128">
        <f t="shared" si="3"/>
        <v>0</v>
      </c>
    </row>
    <row r="129" spans="1:4">
      <c r="A129">
        <v>13815</v>
      </c>
      <c r="B129" s="4">
        <v>40513</v>
      </c>
      <c r="C129" s="4">
        <f t="shared" si="2"/>
        <v>40513</v>
      </c>
      <c r="D129">
        <f t="shared" si="3"/>
        <v>0</v>
      </c>
    </row>
    <row r="130" spans="1:4">
      <c r="A130">
        <v>13156</v>
      </c>
      <c r="B130" s="4">
        <v>40513</v>
      </c>
      <c r="C130" s="4">
        <f t="shared" si="2"/>
        <v>40513</v>
      </c>
      <c r="D130">
        <f t="shared" si="3"/>
        <v>0</v>
      </c>
    </row>
    <row r="131" spans="1:4">
      <c r="A131">
        <v>13939</v>
      </c>
      <c r="B131" s="4">
        <v>40513</v>
      </c>
      <c r="C131" s="4">
        <f t="shared" ref="C131:C194" si="4">_xlfn.MINIFS($B$2:$B$6084,$A$2:$A$6084,A131)</f>
        <v>40513</v>
      </c>
      <c r="D131">
        <f t="shared" ref="D131:D194" si="5">DATEDIF(C131,B131,"m")</f>
        <v>0</v>
      </c>
    </row>
    <row r="132" spans="1:4">
      <c r="A132">
        <v>12648</v>
      </c>
      <c r="B132" s="4">
        <v>40513</v>
      </c>
      <c r="C132" s="4">
        <f t="shared" si="4"/>
        <v>40513</v>
      </c>
      <c r="D132">
        <f t="shared" si="5"/>
        <v>0</v>
      </c>
    </row>
    <row r="133" spans="1:4">
      <c r="A133">
        <v>13132</v>
      </c>
      <c r="B133" s="4">
        <v>40513</v>
      </c>
      <c r="C133" s="4">
        <f t="shared" si="4"/>
        <v>40513</v>
      </c>
      <c r="D133">
        <f t="shared" si="5"/>
        <v>0</v>
      </c>
    </row>
    <row r="134" spans="1:4">
      <c r="A134">
        <v>14196</v>
      </c>
      <c r="B134" s="4">
        <v>40513</v>
      </c>
      <c r="C134" s="4">
        <f t="shared" si="4"/>
        <v>40513</v>
      </c>
      <c r="D134">
        <f t="shared" si="5"/>
        <v>0</v>
      </c>
    </row>
    <row r="135" spans="1:4">
      <c r="A135">
        <v>13631</v>
      </c>
      <c r="B135" s="4">
        <v>40513</v>
      </c>
      <c r="C135" s="4">
        <f t="shared" si="4"/>
        <v>40513</v>
      </c>
      <c r="D135">
        <f t="shared" si="5"/>
        <v>0</v>
      </c>
    </row>
    <row r="136" spans="1:4">
      <c r="A136">
        <v>13234</v>
      </c>
      <c r="B136" s="4">
        <v>40513</v>
      </c>
      <c r="C136" s="4">
        <f t="shared" si="4"/>
        <v>40513</v>
      </c>
      <c r="D136">
        <f t="shared" si="5"/>
        <v>0</v>
      </c>
    </row>
    <row r="137" spans="1:4">
      <c r="A137">
        <v>12645</v>
      </c>
      <c r="B137" s="4">
        <v>40513</v>
      </c>
      <c r="C137" s="4">
        <f t="shared" si="4"/>
        <v>40513</v>
      </c>
      <c r="D137">
        <f t="shared" si="5"/>
        <v>0</v>
      </c>
    </row>
    <row r="138" spans="1:4">
      <c r="A138">
        <v>13415</v>
      </c>
      <c r="B138" s="4">
        <v>40513</v>
      </c>
      <c r="C138" s="4">
        <f t="shared" si="4"/>
        <v>40513</v>
      </c>
      <c r="D138">
        <f t="shared" si="5"/>
        <v>0</v>
      </c>
    </row>
    <row r="139" spans="1:4">
      <c r="A139">
        <v>13535</v>
      </c>
      <c r="B139" s="4">
        <v>40513</v>
      </c>
      <c r="C139" s="4">
        <f t="shared" si="4"/>
        <v>40513</v>
      </c>
      <c r="D139">
        <f t="shared" si="5"/>
        <v>0</v>
      </c>
    </row>
    <row r="140" spans="1:4">
      <c r="A140">
        <v>13520</v>
      </c>
      <c r="B140" s="4">
        <v>40513</v>
      </c>
      <c r="C140" s="4">
        <f t="shared" si="4"/>
        <v>40513</v>
      </c>
      <c r="D140">
        <f t="shared" si="5"/>
        <v>0</v>
      </c>
    </row>
    <row r="141" spans="1:4">
      <c r="A141">
        <v>12731</v>
      </c>
      <c r="B141" s="4">
        <v>40544</v>
      </c>
      <c r="C141" s="4">
        <f t="shared" si="4"/>
        <v>40544</v>
      </c>
      <c r="D141">
        <f t="shared" si="5"/>
        <v>0</v>
      </c>
    </row>
    <row r="142" spans="1:4">
      <c r="A142">
        <v>12885</v>
      </c>
      <c r="B142" s="4">
        <v>40544</v>
      </c>
      <c r="C142" s="4">
        <f t="shared" si="4"/>
        <v>40513</v>
      </c>
      <c r="D142">
        <f t="shared" si="5"/>
        <v>1</v>
      </c>
    </row>
    <row r="143" spans="1:4">
      <c r="A143">
        <v>14328</v>
      </c>
      <c r="B143" s="4">
        <v>40544</v>
      </c>
      <c r="C143" s="4">
        <f t="shared" si="4"/>
        <v>40513</v>
      </c>
      <c r="D143">
        <f t="shared" si="5"/>
        <v>1</v>
      </c>
    </row>
    <row r="144" spans="1:4">
      <c r="A144">
        <v>12445</v>
      </c>
      <c r="B144" s="4">
        <v>40544</v>
      </c>
      <c r="C144" s="4">
        <f t="shared" si="4"/>
        <v>40544</v>
      </c>
      <c r="D144">
        <f t="shared" si="5"/>
        <v>0</v>
      </c>
    </row>
    <row r="145" spans="1:4">
      <c r="A145">
        <v>13441</v>
      </c>
      <c r="B145" s="4">
        <v>40544</v>
      </c>
      <c r="C145" s="4">
        <f t="shared" si="4"/>
        <v>40513</v>
      </c>
      <c r="D145">
        <f t="shared" si="5"/>
        <v>1</v>
      </c>
    </row>
    <row r="146" spans="1:4">
      <c r="A146">
        <v>13811</v>
      </c>
      <c r="B146" s="4">
        <v>40544</v>
      </c>
      <c r="C146" s="4">
        <f t="shared" si="4"/>
        <v>40544</v>
      </c>
      <c r="D146">
        <f t="shared" si="5"/>
        <v>0</v>
      </c>
    </row>
    <row r="147" spans="1:4">
      <c r="A147">
        <v>14253</v>
      </c>
      <c r="B147" s="4">
        <v>40544</v>
      </c>
      <c r="C147" s="4">
        <f t="shared" si="4"/>
        <v>40544</v>
      </c>
      <c r="D147">
        <f t="shared" si="5"/>
        <v>0</v>
      </c>
    </row>
    <row r="148" spans="1:4">
      <c r="A148">
        <v>13246</v>
      </c>
      <c r="B148" s="4">
        <v>40544</v>
      </c>
      <c r="C148" s="4">
        <f t="shared" si="4"/>
        <v>40513</v>
      </c>
      <c r="D148">
        <f t="shared" si="5"/>
        <v>1</v>
      </c>
    </row>
    <row r="149" spans="1:4">
      <c r="A149">
        <v>12881</v>
      </c>
      <c r="B149" s="4">
        <v>40544</v>
      </c>
      <c r="C149" s="4">
        <f t="shared" si="4"/>
        <v>40544</v>
      </c>
      <c r="D149">
        <f t="shared" si="5"/>
        <v>0</v>
      </c>
    </row>
    <row r="150" spans="1:4">
      <c r="A150">
        <v>13466</v>
      </c>
      <c r="B150" s="4">
        <v>40544</v>
      </c>
      <c r="C150" s="4">
        <f t="shared" si="4"/>
        <v>40513</v>
      </c>
      <c r="D150">
        <f t="shared" si="5"/>
        <v>1</v>
      </c>
    </row>
    <row r="151" spans="1:4">
      <c r="A151">
        <v>14121</v>
      </c>
      <c r="B151" s="4">
        <v>40544</v>
      </c>
      <c r="C151" s="4">
        <f t="shared" si="4"/>
        <v>40544</v>
      </c>
      <c r="D151">
        <f t="shared" si="5"/>
        <v>0</v>
      </c>
    </row>
    <row r="152" spans="1:4">
      <c r="A152">
        <v>12883</v>
      </c>
      <c r="B152" s="4">
        <v>40544</v>
      </c>
      <c r="C152" s="4">
        <f t="shared" si="4"/>
        <v>40544</v>
      </c>
      <c r="D152">
        <f t="shared" si="5"/>
        <v>0</v>
      </c>
    </row>
    <row r="153" spans="1:4">
      <c r="A153">
        <v>12695</v>
      </c>
      <c r="B153" s="4">
        <v>40544</v>
      </c>
      <c r="C153" s="4">
        <f t="shared" si="4"/>
        <v>40544</v>
      </c>
      <c r="D153">
        <f t="shared" si="5"/>
        <v>0</v>
      </c>
    </row>
    <row r="154" spans="1:4">
      <c r="A154">
        <v>13481</v>
      </c>
      <c r="B154" s="4">
        <v>40544</v>
      </c>
      <c r="C154" s="4">
        <f t="shared" si="4"/>
        <v>40513</v>
      </c>
      <c r="D154">
        <f t="shared" si="5"/>
        <v>1</v>
      </c>
    </row>
    <row r="155" spans="1:4">
      <c r="A155">
        <v>12697</v>
      </c>
      <c r="B155" s="4">
        <v>40544</v>
      </c>
      <c r="C155" s="4">
        <f t="shared" si="4"/>
        <v>40544</v>
      </c>
      <c r="D155">
        <f t="shared" si="5"/>
        <v>0</v>
      </c>
    </row>
    <row r="156" spans="1:4">
      <c r="A156">
        <v>13129</v>
      </c>
      <c r="B156" s="4">
        <v>40544</v>
      </c>
      <c r="C156" s="4">
        <f t="shared" si="4"/>
        <v>40544</v>
      </c>
      <c r="D156">
        <f t="shared" si="5"/>
        <v>0</v>
      </c>
    </row>
    <row r="157" spans="1:4">
      <c r="A157">
        <v>13687</v>
      </c>
      <c r="B157" s="4">
        <v>40544</v>
      </c>
      <c r="C157" s="4">
        <f t="shared" si="4"/>
        <v>40544</v>
      </c>
      <c r="D157">
        <f t="shared" si="5"/>
        <v>0</v>
      </c>
    </row>
    <row r="158" spans="1:4">
      <c r="A158">
        <v>13114</v>
      </c>
      <c r="B158" s="4">
        <v>40544</v>
      </c>
      <c r="C158" s="4">
        <f t="shared" si="4"/>
        <v>40544</v>
      </c>
      <c r="D158">
        <f t="shared" si="5"/>
        <v>0</v>
      </c>
    </row>
    <row r="159" spans="1:4">
      <c r="A159">
        <v>12414</v>
      </c>
      <c r="B159" s="4">
        <v>40544</v>
      </c>
      <c r="C159" s="4">
        <f t="shared" si="4"/>
        <v>40513</v>
      </c>
      <c r="D159">
        <f t="shared" si="5"/>
        <v>1</v>
      </c>
    </row>
    <row r="160" spans="1:4">
      <c r="A160">
        <v>13920</v>
      </c>
      <c r="B160" s="4">
        <v>40544</v>
      </c>
      <c r="C160" s="4">
        <f t="shared" si="4"/>
        <v>40544</v>
      </c>
      <c r="D160">
        <f t="shared" si="5"/>
        <v>0</v>
      </c>
    </row>
    <row r="161" spans="1:4">
      <c r="A161">
        <v>13015</v>
      </c>
      <c r="B161" s="4">
        <v>40544</v>
      </c>
      <c r="C161" s="4">
        <f t="shared" si="4"/>
        <v>40544</v>
      </c>
      <c r="D161">
        <f t="shared" si="5"/>
        <v>0</v>
      </c>
    </row>
    <row r="162" spans="1:4">
      <c r="A162">
        <v>12588</v>
      </c>
      <c r="B162" s="4">
        <v>40544</v>
      </c>
      <c r="C162" s="4">
        <f t="shared" si="4"/>
        <v>40544</v>
      </c>
      <c r="D162">
        <f t="shared" si="5"/>
        <v>0</v>
      </c>
    </row>
    <row r="163" spans="1:4">
      <c r="A163">
        <v>12355</v>
      </c>
      <c r="B163" s="4">
        <v>40544</v>
      </c>
      <c r="C163" s="4">
        <f t="shared" si="4"/>
        <v>40544</v>
      </c>
      <c r="D163">
        <f t="shared" si="5"/>
        <v>0</v>
      </c>
    </row>
    <row r="164" spans="1:4">
      <c r="A164">
        <v>14146</v>
      </c>
      <c r="B164" s="4">
        <v>40544</v>
      </c>
      <c r="C164" s="4">
        <f t="shared" si="4"/>
        <v>40513</v>
      </c>
      <c r="D164">
        <f t="shared" si="5"/>
        <v>1</v>
      </c>
    </row>
    <row r="165" spans="1:4">
      <c r="A165">
        <v>12632</v>
      </c>
      <c r="B165" s="4">
        <v>40544</v>
      </c>
      <c r="C165" s="4">
        <f t="shared" si="4"/>
        <v>40544</v>
      </c>
      <c r="D165">
        <f t="shared" si="5"/>
        <v>0</v>
      </c>
    </row>
    <row r="166" spans="1:4">
      <c r="A166">
        <v>12517</v>
      </c>
      <c r="B166" s="4">
        <v>40544</v>
      </c>
      <c r="C166" s="4">
        <f t="shared" si="4"/>
        <v>40544</v>
      </c>
      <c r="D166">
        <f t="shared" si="5"/>
        <v>0</v>
      </c>
    </row>
    <row r="167" spans="1:4">
      <c r="A167">
        <v>13193</v>
      </c>
      <c r="B167" s="4">
        <v>40544</v>
      </c>
      <c r="C167" s="4">
        <f t="shared" si="4"/>
        <v>40513</v>
      </c>
      <c r="D167">
        <f t="shared" si="5"/>
        <v>1</v>
      </c>
    </row>
    <row r="168" spans="1:4">
      <c r="A168">
        <v>14294</v>
      </c>
      <c r="B168" s="4">
        <v>40544</v>
      </c>
      <c r="C168" s="4">
        <f t="shared" si="4"/>
        <v>40513</v>
      </c>
      <c r="D168">
        <f t="shared" si="5"/>
        <v>1</v>
      </c>
    </row>
    <row r="169" spans="1:4">
      <c r="A169">
        <v>12759</v>
      </c>
      <c r="B169" s="4">
        <v>40544</v>
      </c>
      <c r="C169" s="4">
        <f t="shared" si="4"/>
        <v>40544</v>
      </c>
      <c r="D169">
        <f t="shared" si="5"/>
        <v>0</v>
      </c>
    </row>
    <row r="170" spans="1:4">
      <c r="A170">
        <v>13827</v>
      </c>
      <c r="B170" s="4">
        <v>40544</v>
      </c>
      <c r="C170" s="4">
        <f t="shared" si="4"/>
        <v>40544</v>
      </c>
      <c r="D170">
        <f t="shared" si="5"/>
        <v>0</v>
      </c>
    </row>
    <row r="171" spans="1:4">
      <c r="A171">
        <v>13380</v>
      </c>
      <c r="B171" s="4">
        <v>40544</v>
      </c>
      <c r="C171" s="4">
        <f t="shared" si="4"/>
        <v>40513</v>
      </c>
      <c r="D171">
        <f t="shared" si="5"/>
        <v>1</v>
      </c>
    </row>
    <row r="172" spans="1:4">
      <c r="A172">
        <v>13815</v>
      </c>
      <c r="B172" s="4">
        <v>40544</v>
      </c>
      <c r="C172" s="4">
        <f t="shared" si="4"/>
        <v>40513</v>
      </c>
      <c r="D172">
        <f t="shared" si="5"/>
        <v>1</v>
      </c>
    </row>
    <row r="173" spans="1:4">
      <c r="A173">
        <v>13955</v>
      </c>
      <c r="B173" s="4">
        <v>40544</v>
      </c>
      <c r="C173" s="4">
        <f t="shared" si="4"/>
        <v>40544</v>
      </c>
      <c r="D173">
        <f t="shared" si="5"/>
        <v>0</v>
      </c>
    </row>
    <row r="174" spans="1:4">
      <c r="A174">
        <v>13163</v>
      </c>
      <c r="B174" s="4">
        <v>40544</v>
      </c>
      <c r="C174" s="4">
        <f t="shared" si="4"/>
        <v>40544</v>
      </c>
      <c r="D174">
        <f t="shared" si="5"/>
        <v>0</v>
      </c>
    </row>
    <row r="175" spans="1:4">
      <c r="A175">
        <v>12878</v>
      </c>
      <c r="B175" s="4">
        <v>40544</v>
      </c>
      <c r="C175" s="4">
        <f t="shared" si="4"/>
        <v>40544</v>
      </c>
      <c r="D175">
        <f t="shared" si="5"/>
        <v>0</v>
      </c>
    </row>
    <row r="176" spans="1:4">
      <c r="A176">
        <v>12541</v>
      </c>
      <c r="B176" s="4">
        <v>40544</v>
      </c>
      <c r="C176" s="4">
        <f t="shared" si="4"/>
        <v>40544</v>
      </c>
      <c r="D176">
        <f t="shared" si="5"/>
        <v>0</v>
      </c>
    </row>
    <row r="177" spans="1:4">
      <c r="A177">
        <v>13801</v>
      </c>
      <c r="B177" s="4">
        <v>40544</v>
      </c>
      <c r="C177" s="4">
        <f t="shared" si="4"/>
        <v>40513</v>
      </c>
      <c r="D177">
        <f t="shared" si="5"/>
        <v>1</v>
      </c>
    </row>
    <row r="178" spans="1:4">
      <c r="A178">
        <v>13560</v>
      </c>
      <c r="B178" s="4">
        <v>40544</v>
      </c>
      <c r="C178" s="4">
        <f t="shared" si="4"/>
        <v>40513</v>
      </c>
      <c r="D178">
        <f t="shared" si="5"/>
        <v>1</v>
      </c>
    </row>
    <row r="179" spans="1:4">
      <c r="A179">
        <v>13833</v>
      </c>
      <c r="B179" s="4">
        <v>40544</v>
      </c>
      <c r="C179" s="4">
        <f t="shared" si="4"/>
        <v>40513</v>
      </c>
      <c r="D179">
        <f t="shared" si="5"/>
        <v>1</v>
      </c>
    </row>
    <row r="180" spans="1:4">
      <c r="A180">
        <v>13073</v>
      </c>
      <c r="B180" s="4">
        <v>40544</v>
      </c>
      <c r="C180" s="4">
        <f t="shared" si="4"/>
        <v>40544</v>
      </c>
      <c r="D180">
        <f t="shared" si="5"/>
        <v>0</v>
      </c>
    </row>
    <row r="181" spans="1:4">
      <c r="A181">
        <v>12463</v>
      </c>
      <c r="B181" s="4">
        <v>40544</v>
      </c>
      <c r="C181" s="4">
        <f t="shared" si="4"/>
        <v>40544</v>
      </c>
      <c r="D181">
        <f t="shared" si="5"/>
        <v>0</v>
      </c>
    </row>
    <row r="182" spans="1:4">
      <c r="A182">
        <v>12779</v>
      </c>
      <c r="B182" s="4">
        <v>40544</v>
      </c>
      <c r="C182" s="4">
        <f t="shared" si="4"/>
        <v>40544</v>
      </c>
      <c r="D182">
        <f t="shared" si="5"/>
        <v>0</v>
      </c>
    </row>
    <row r="183" spans="1:4">
      <c r="A183">
        <v>13244</v>
      </c>
      <c r="B183" s="4">
        <v>40544</v>
      </c>
      <c r="C183" s="4">
        <f t="shared" si="4"/>
        <v>40513</v>
      </c>
      <c r="D183">
        <f t="shared" si="5"/>
        <v>1</v>
      </c>
    </row>
    <row r="184" spans="1:4">
      <c r="A184">
        <v>12648</v>
      </c>
      <c r="B184" s="4">
        <v>40544</v>
      </c>
      <c r="C184" s="4">
        <f t="shared" si="4"/>
        <v>40513</v>
      </c>
      <c r="D184">
        <f t="shared" si="5"/>
        <v>1</v>
      </c>
    </row>
    <row r="185" spans="1:4">
      <c r="A185">
        <v>14315</v>
      </c>
      <c r="B185" s="4">
        <v>40544</v>
      </c>
      <c r="C185" s="4">
        <f t="shared" si="4"/>
        <v>40544</v>
      </c>
      <c r="D185">
        <f t="shared" si="5"/>
        <v>0</v>
      </c>
    </row>
    <row r="186" spans="1:4">
      <c r="A186">
        <v>12667</v>
      </c>
      <c r="B186" s="4">
        <v>40544</v>
      </c>
      <c r="C186" s="4">
        <f t="shared" si="4"/>
        <v>40544</v>
      </c>
      <c r="D186">
        <f t="shared" si="5"/>
        <v>0</v>
      </c>
    </row>
    <row r="187" spans="1:4">
      <c r="A187">
        <v>13322</v>
      </c>
      <c r="B187" s="4">
        <v>40544</v>
      </c>
      <c r="C187" s="4">
        <f t="shared" si="4"/>
        <v>40544</v>
      </c>
      <c r="D187">
        <f t="shared" si="5"/>
        <v>0</v>
      </c>
    </row>
    <row r="188" spans="1:4">
      <c r="A188">
        <v>14286</v>
      </c>
      <c r="B188" s="4">
        <v>40544</v>
      </c>
      <c r="C188" s="4">
        <f t="shared" si="4"/>
        <v>40544</v>
      </c>
      <c r="D188">
        <f t="shared" si="5"/>
        <v>0</v>
      </c>
    </row>
    <row r="189" spans="1:4">
      <c r="A189">
        <v>12788</v>
      </c>
      <c r="B189" s="4">
        <v>40544</v>
      </c>
      <c r="C189" s="4">
        <f t="shared" si="4"/>
        <v>40544</v>
      </c>
      <c r="D189">
        <f t="shared" si="5"/>
        <v>0</v>
      </c>
    </row>
    <row r="190" spans="1:4">
      <c r="A190">
        <v>12428</v>
      </c>
      <c r="B190" s="4">
        <v>40544</v>
      </c>
      <c r="C190" s="4">
        <f t="shared" si="4"/>
        <v>40544</v>
      </c>
      <c r="D190">
        <f t="shared" si="5"/>
        <v>0</v>
      </c>
    </row>
    <row r="191" spans="1:4">
      <c r="A191">
        <v>13044</v>
      </c>
      <c r="B191" s="4">
        <v>40544</v>
      </c>
      <c r="C191" s="4">
        <f t="shared" si="4"/>
        <v>40513</v>
      </c>
      <c r="D191">
        <f t="shared" si="5"/>
        <v>1</v>
      </c>
    </row>
    <row r="192" spans="1:4">
      <c r="A192">
        <v>14040</v>
      </c>
      <c r="B192" s="4">
        <v>40544</v>
      </c>
      <c r="C192" s="4">
        <f t="shared" si="4"/>
        <v>40544</v>
      </c>
      <c r="D192">
        <f t="shared" si="5"/>
        <v>0</v>
      </c>
    </row>
    <row r="193" spans="1:4">
      <c r="A193">
        <v>13008</v>
      </c>
      <c r="B193" s="4">
        <v>40544</v>
      </c>
      <c r="C193" s="4">
        <f t="shared" si="4"/>
        <v>40513</v>
      </c>
      <c r="D193">
        <f t="shared" si="5"/>
        <v>1</v>
      </c>
    </row>
    <row r="194" spans="1:4">
      <c r="A194">
        <v>13957</v>
      </c>
      <c r="B194" s="4">
        <v>40544</v>
      </c>
      <c r="C194" s="4">
        <f t="shared" si="4"/>
        <v>40544</v>
      </c>
      <c r="D194">
        <f t="shared" si="5"/>
        <v>0</v>
      </c>
    </row>
    <row r="195" spans="1:4">
      <c r="A195">
        <v>14214</v>
      </c>
      <c r="B195" s="4">
        <v>40544</v>
      </c>
      <c r="C195" s="4">
        <f t="shared" ref="C195:C258" si="6">_xlfn.MINIFS($B$2:$B$6084,$A$2:$A$6084,A195)</f>
        <v>40513</v>
      </c>
      <c r="D195">
        <f t="shared" ref="D195:D258" si="7">DATEDIF(C195,B195,"m")</f>
        <v>1</v>
      </c>
    </row>
    <row r="196" spans="1:4">
      <c r="A196">
        <v>13624</v>
      </c>
      <c r="B196" s="4">
        <v>40544</v>
      </c>
      <c r="C196" s="4">
        <f t="shared" si="6"/>
        <v>40513</v>
      </c>
      <c r="D196">
        <f t="shared" si="7"/>
        <v>1</v>
      </c>
    </row>
    <row r="197" spans="1:4">
      <c r="A197">
        <v>13208</v>
      </c>
      <c r="B197" s="4">
        <v>40544</v>
      </c>
      <c r="C197" s="4">
        <f t="shared" si="6"/>
        <v>40544</v>
      </c>
      <c r="D197">
        <f t="shared" si="7"/>
        <v>0</v>
      </c>
    </row>
    <row r="198" spans="1:4">
      <c r="A198">
        <v>12586</v>
      </c>
      <c r="B198" s="4">
        <v>40544</v>
      </c>
      <c r="C198" s="4">
        <f t="shared" si="6"/>
        <v>40544</v>
      </c>
      <c r="D198">
        <f t="shared" si="7"/>
        <v>0</v>
      </c>
    </row>
    <row r="199" spans="1:4">
      <c r="A199">
        <v>13704</v>
      </c>
      <c r="B199" s="4">
        <v>40544</v>
      </c>
      <c r="C199" s="4">
        <f t="shared" si="6"/>
        <v>40544</v>
      </c>
      <c r="D199">
        <f t="shared" si="7"/>
        <v>0</v>
      </c>
    </row>
    <row r="200" spans="1:4">
      <c r="A200">
        <v>12352</v>
      </c>
      <c r="B200" s="4">
        <v>40544</v>
      </c>
      <c r="C200" s="4">
        <f t="shared" si="6"/>
        <v>40544</v>
      </c>
      <c r="D200">
        <f t="shared" si="7"/>
        <v>0</v>
      </c>
    </row>
    <row r="201" spans="1:4">
      <c r="A201">
        <v>13296</v>
      </c>
      <c r="B201" s="4">
        <v>40544</v>
      </c>
      <c r="C201" s="4">
        <f t="shared" si="6"/>
        <v>40544</v>
      </c>
      <c r="D201">
        <f t="shared" si="7"/>
        <v>0</v>
      </c>
    </row>
    <row r="202" spans="1:4">
      <c r="A202">
        <v>14084</v>
      </c>
      <c r="B202" s="4">
        <v>40544</v>
      </c>
      <c r="C202" s="4">
        <f t="shared" si="6"/>
        <v>40513</v>
      </c>
      <c r="D202">
        <f t="shared" si="7"/>
        <v>1</v>
      </c>
    </row>
    <row r="203" spans="1:4">
      <c r="A203">
        <v>13444</v>
      </c>
      <c r="B203" s="4">
        <v>40544</v>
      </c>
      <c r="C203" s="4">
        <f t="shared" si="6"/>
        <v>40513</v>
      </c>
      <c r="D203">
        <f t="shared" si="7"/>
        <v>1</v>
      </c>
    </row>
    <row r="204" spans="1:4">
      <c r="A204">
        <v>13153</v>
      </c>
      <c r="B204" s="4">
        <v>40544</v>
      </c>
      <c r="C204" s="4">
        <f t="shared" si="6"/>
        <v>40544</v>
      </c>
      <c r="D204">
        <f t="shared" si="7"/>
        <v>0</v>
      </c>
    </row>
    <row r="205" spans="1:4">
      <c r="A205">
        <v>13168</v>
      </c>
      <c r="B205" s="4">
        <v>40544</v>
      </c>
      <c r="C205" s="4">
        <f t="shared" si="6"/>
        <v>40544</v>
      </c>
      <c r="D205">
        <f t="shared" si="7"/>
        <v>0</v>
      </c>
    </row>
    <row r="206" spans="1:4">
      <c r="A206">
        <v>13869</v>
      </c>
      <c r="B206" s="4">
        <v>40544</v>
      </c>
      <c r="C206" s="4">
        <f t="shared" si="6"/>
        <v>40544</v>
      </c>
      <c r="D206">
        <f t="shared" si="7"/>
        <v>0</v>
      </c>
    </row>
    <row r="207" spans="1:4">
      <c r="A207">
        <v>13561</v>
      </c>
      <c r="B207" s="4">
        <v>40544</v>
      </c>
      <c r="C207" s="4">
        <f t="shared" si="6"/>
        <v>40544</v>
      </c>
      <c r="D207">
        <f t="shared" si="7"/>
        <v>0</v>
      </c>
    </row>
    <row r="208" spans="1:4">
      <c r="A208">
        <v>13364</v>
      </c>
      <c r="B208" s="4">
        <v>40544</v>
      </c>
      <c r="C208" s="4">
        <f t="shared" si="6"/>
        <v>40513</v>
      </c>
      <c r="D208">
        <f t="shared" si="7"/>
        <v>1</v>
      </c>
    </row>
    <row r="209" spans="1:4">
      <c r="A209">
        <v>13711</v>
      </c>
      <c r="B209" s="4">
        <v>40544</v>
      </c>
      <c r="C209" s="4">
        <f t="shared" si="6"/>
        <v>40513</v>
      </c>
      <c r="D209">
        <f t="shared" si="7"/>
        <v>1</v>
      </c>
    </row>
    <row r="210" spans="1:4">
      <c r="A210">
        <v>12655</v>
      </c>
      <c r="B210" s="4">
        <v>40544</v>
      </c>
      <c r="C210" s="4">
        <f t="shared" si="6"/>
        <v>40544</v>
      </c>
      <c r="D210">
        <f t="shared" si="7"/>
        <v>0</v>
      </c>
    </row>
    <row r="211" spans="1:4">
      <c r="A211">
        <v>12495</v>
      </c>
      <c r="B211" s="4">
        <v>40544</v>
      </c>
      <c r="C211" s="4">
        <f t="shared" si="6"/>
        <v>40513</v>
      </c>
      <c r="D211">
        <f t="shared" si="7"/>
        <v>1</v>
      </c>
    </row>
    <row r="212" spans="1:4">
      <c r="A212">
        <v>13982</v>
      </c>
      <c r="B212" s="4">
        <v>40544</v>
      </c>
      <c r="C212" s="4">
        <f t="shared" si="6"/>
        <v>40544</v>
      </c>
      <c r="D212">
        <f t="shared" si="7"/>
        <v>0</v>
      </c>
    </row>
    <row r="213" spans="1:4">
      <c r="A213">
        <v>13045</v>
      </c>
      <c r="B213" s="4">
        <v>40544</v>
      </c>
      <c r="C213" s="4">
        <f t="shared" si="6"/>
        <v>40544</v>
      </c>
      <c r="D213">
        <f t="shared" si="7"/>
        <v>0</v>
      </c>
    </row>
    <row r="214" spans="1:4">
      <c r="A214">
        <v>13631</v>
      </c>
      <c r="B214" s="4">
        <v>40544</v>
      </c>
      <c r="C214" s="4">
        <f t="shared" si="6"/>
        <v>40513</v>
      </c>
      <c r="D214">
        <f t="shared" si="7"/>
        <v>1</v>
      </c>
    </row>
    <row r="215" spans="1:4">
      <c r="A215">
        <v>14221</v>
      </c>
      <c r="B215" s="4">
        <v>40544</v>
      </c>
      <c r="C215" s="4">
        <f t="shared" si="6"/>
        <v>40544</v>
      </c>
      <c r="D215">
        <f t="shared" si="7"/>
        <v>0</v>
      </c>
    </row>
    <row r="216" spans="1:4">
      <c r="A216">
        <v>12532</v>
      </c>
      <c r="B216" s="4">
        <v>40544</v>
      </c>
      <c r="C216" s="4">
        <f t="shared" si="6"/>
        <v>40544</v>
      </c>
      <c r="D216">
        <f t="shared" si="7"/>
        <v>0</v>
      </c>
    </row>
    <row r="217" spans="1:4">
      <c r="A217">
        <v>12742</v>
      </c>
      <c r="B217" s="4">
        <v>40544</v>
      </c>
      <c r="C217" s="4">
        <f t="shared" si="6"/>
        <v>40513</v>
      </c>
      <c r="D217">
        <f t="shared" si="7"/>
        <v>1</v>
      </c>
    </row>
    <row r="218" spans="1:4">
      <c r="A218">
        <v>13751</v>
      </c>
      <c r="B218" s="4">
        <v>40544</v>
      </c>
      <c r="C218" s="4">
        <f t="shared" si="6"/>
        <v>40544</v>
      </c>
      <c r="D218">
        <f t="shared" si="7"/>
        <v>0</v>
      </c>
    </row>
    <row r="219" spans="1:4">
      <c r="A219">
        <v>14280</v>
      </c>
      <c r="B219" s="4">
        <v>40544</v>
      </c>
      <c r="C219" s="4">
        <f t="shared" si="6"/>
        <v>40544</v>
      </c>
      <c r="D219">
        <f t="shared" si="7"/>
        <v>0</v>
      </c>
    </row>
    <row r="220" spans="1:4">
      <c r="A220">
        <v>13838</v>
      </c>
      <c r="B220" s="4">
        <v>40544</v>
      </c>
      <c r="C220" s="4">
        <f t="shared" si="6"/>
        <v>40513</v>
      </c>
      <c r="D220">
        <f t="shared" si="7"/>
        <v>1</v>
      </c>
    </row>
    <row r="221" spans="1:4">
      <c r="A221">
        <v>13990</v>
      </c>
      <c r="B221" s="4">
        <v>40544</v>
      </c>
      <c r="C221" s="4">
        <f t="shared" si="6"/>
        <v>40544</v>
      </c>
      <c r="D221">
        <f t="shared" si="7"/>
        <v>0</v>
      </c>
    </row>
    <row r="222" spans="1:4">
      <c r="A222">
        <v>12704</v>
      </c>
      <c r="B222" s="4">
        <v>40544</v>
      </c>
      <c r="C222" s="4">
        <f t="shared" si="6"/>
        <v>40544</v>
      </c>
      <c r="D222">
        <f t="shared" si="7"/>
        <v>0</v>
      </c>
    </row>
    <row r="223" spans="1:4">
      <c r="A223">
        <v>14164</v>
      </c>
      <c r="B223" s="4">
        <v>40544</v>
      </c>
      <c r="C223" s="4">
        <f t="shared" si="6"/>
        <v>40544</v>
      </c>
      <c r="D223">
        <f t="shared" si="7"/>
        <v>0</v>
      </c>
    </row>
    <row r="224" spans="1:4">
      <c r="A224">
        <v>13027</v>
      </c>
      <c r="B224" s="4">
        <v>40544</v>
      </c>
      <c r="C224" s="4">
        <f t="shared" si="6"/>
        <v>40544</v>
      </c>
      <c r="D224">
        <f t="shared" si="7"/>
        <v>0</v>
      </c>
    </row>
    <row r="225" spans="1:4">
      <c r="A225">
        <v>13203</v>
      </c>
      <c r="B225" s="4">
        <v>40544</v>
      </c>
      <c r="C225" s="4">
        <f t="shared" si="6"/>
        <v>40513</v>
      </c>
      <c r="D225">
        <f t="shared" si="7"/>
        <v>1</v>
      </c>
    </row>
    <row r="226" spans="1:4">
      <c r="A226">
        <v>13707</v>
      </c>
      <c r="B226" s="4">
        <v>40544</v>
      </c>
      <c r="C226" s="4">
        <f t="shared" si="6"/>
        <v>40513</v>
      </c>
      <c r="D226">
        <f t="shared" si="7"/>
        <v>1</v>
      </c>
    </row>
    <row r="227" spans="1:4">
      <c r="A227">
        <v>14291</v>
      </c>
      <c r="B227" s="4">
        <v>40544</v>
      </c>
      <c r="C227" s="4">
        <f t="shared" si="6"/>
        <v>40544</v>
      </c>
      <c r="D227">
        <f t="shared" si="7"/>
        <v>0</v>
      </c>
    </row>
    <row r="228" spans="1:4">
      <c r="A228">
        <v>12492</v>
      </c>
      <c r="B228" s="4">
        <v>40544</v>
      </c>
      <c r="C228" s="4">
        <f t="shared" si="6"/>
        <v>40513</v>
      </c>
      <c r="D228">
        <f t="shared" si="7"/>
        <v>1</v>
      </c>
    </row>
    <row r="229" spans="1:4">
      <c r="A229">
        <v>12907</v>
      </c>
      <c r="B229" s="4">
        <v>40544</v>
      </c>
      <c r="C229" s="4">
        <f t="shared" si="6"/>
        <v>40513</v>
      </c>
      <c r="D229">
        <f t="shared" si="7"/>
        <v>1</v>
      </c>
    </row>
    <row r="230" spans="1:4">
      <c r="A230">
        <v>13978</v>
      </c>
      <c r="B230" s="4">
        <v>40544</v>
      </c>
      <c r="C230" s="4">
        <f t="shared" si="6"/>
        <v>40544</v>
      </c>
      <c r="D230">
        <f t="shared" si="7"/>
        <v>0</v>
      </c>
    </row>
    <row r="231" spans="1:4">
      <c r="A231">
        <v>12673</v>
      </c>
      <c r="B231" s="4">
        <v>40544</v>
      </c>
      <c r="C231" s="4">
        <f t="shared" si="6"/>
        <v>40544</v>
      </c>
      <c r="D231">
        <f t="shared" si="7"/>
        <v>0</v>
      </c>
    </row>
    <row r="232" spans="1:4">
      <c r="A232">
        <v>13634</v>
      </c>
      <c r="B232" s="4">
        <v>40544</v>
      </c>
      <c r="C232" s="4">
        <f t="shared" si="6"/>
        <v>40544</v>
      </c>
      <c r="D232">
        <f t="shared" si="7"/>
        <v>0</v>
      </c>
    </row>
    <row r="233" spans="1:4">
      <c r="A233">
        <v>13987</v>
      </c>
      <c r="B233" s="4">
        <v>40544</v>
      </c>
      <c r="C233" s="4">
        <f t="shared" si="6"/>
        <v>40513</v>
      </c>
      <c r="D233">
        <f t="shared" si="7"/>
        <v>1</v>
      </c>
    </row>
    <row r="234" spans="1:4">
      <c r="A234">
        <v>13834</v>
      </c>
      <c r="B234" s="4">
        <v>40544</v>
      </c>
      <c r="C234" s="4">
        <f t="shared" si="6"/>
        <v>40544</v>
      </c>
      <c r="D234">
        <f t="shared" si="7"/>
        <v>0</v>
      </c>
    </row>
    <row r="235" spans="1:4">
      <c r="A235">
        <v>13191</v>
      </c>
      <c r="B235" s="4">
        <v>40544</v>
      </c>
      <c r="C235" s="4">
        <f t="shared" si="6"/>
        <v>40513</v>
      </c>
      <c r="D235">
        <f t="shared" si="7"/>
        <v>1</v>
      </c>
    </row>
    <row r="236" spans="1:4">
      <c r="A236">
        <v>13611</v>
      </c>
      <c r="B236" s="4">
        <v>40544</v>
      </c>
      <c r="C236" s="4">
        <f t="shared" si="6"/>
        <v>40513</v>
      </c>
      <c r="D236">
        <f t="shared" si="7"/>
        <v>1</v>
      </c>
    </row>
    <row r="237" spans="1:4">
      <c r="A237">
        <v>13924</v>
      </c>
      <c r="B237" s="4">
        <v>40544</v>
      </c>
      <c r="C237" s="4">
        <f t="shared" si="6"/>
        <v>40544</v>
      </c>
      <c r="D237">
        <f t="shared" si="7"/>
        <v>0</v>
      </c>
    </row>
    <row r="238" spans="1:4">
      <c r="A238">
        <v>13673</v>
      </c>
      <c r="B238" s="4">
        <v>40544</v>
      </c>
      <c r="C238" s="4">
        <f t="shared" si="6"/>
        <v>40544</v>
      </c>
      <c r="D238">
        <f t="shared" si="7"/>
        <v>0</v>
      </c>
    </row>
    <row r="239" spans="1:4">
      <c r="A239">
        <v>13781</v>
      </c>
      <c r="B239" s="4">
        <v>40544</v>
      </c>
      <c r="C239" s="4">
        <f t="shared" si="6"/>
        <v>40544</v>
      </c>
      <c r="D239">
        <f t="shared" si="7"/>
        <v>0</v>
      </c>
    </row>
    <row r="240" spans="1:4">
      <c r="A240">
        <v>13950</v>
      </c>
      <c r="B240" s="4">
        <v>40544</v>
      </c>
      <c r="C240" s="4">
        <f t="shared" si="6"/>
        <v>40544</v>
      </c>
      <c r="D240">
        <f t="shared" si="7"/>
        <v>0</v>
      </c>
    </row>
    <row r="241" spans="1:4">
      <c r="A241">
        <v>14123</v>
      </c>
      <c r="B241" s="4">
        <v>40544</v>
      </c>
      <c r="C241" s="4">
        <f t="shared" si="6"/>
        <v>40544</v>
      </c>
      <c r="D241">
        <f t="shared" si="7"/>
        <v>0</v>
      </c>
    </row>
    <row r="242" spans="1:4">
      <c r="A242">
        <v>13826</v>
      </c>
      <c r="B242" s="4">
        <v>40544</v>
      </c>
      <c r="C242" s="4">
        <f t="shared" si="6"/>
        <v>40544</v>
      </c>
      <c r="D242">
        <f t="shared" si="7"/>
        <v>0</v>
      </c>
    </row>
    <row r="243" spans="1:4">
      <c r="A243">
        <v>13696</v>
      </c>
      <c r="B243" s="4">
        <v>40544</v>
      </c>
      <c r="C243" s="4">
        <f t="shared" si="6"/>
        <v>40513</v>
      </c>
      <c r="D243">
        <f t="shared" si="7"/>
        <v>1</v>
      </c>
    </row>
    <row r="244" spans="1:4">
      <c r="A244">
        <v>12726</v>
      </c>
      <c r="B244" s="4">
        <v>40544</v>
      </c>
      <c r="C244" s="4">
        <f t="shared" si="6"/>
        <v>40513</v>
      </c>
      <c r="D244">
        <f t="shared" si="7"/>
        <v>1</v>
      </c>
    </row>
    <row r="245" spans="1:4">
      <c r="A245">
        <v>13435</v>
      </c>
      <c r="B245" s="4">
        <v>40544</v>
      </c>
      <c r="C245" s="4">
        <f t="shared" si="6"/>
        <v>40544</v>
      </c>
      <c r="D245">
        <f t="shared" si="7"/>
        <v>0</v>
      </c>
    </row>
    <row r="246" spans="1:4">
      <c r="A246">
        <v>12710</v>
      </c>
      <c r="B246" s="4">
        <v>40544</v>
      </c>
      <c r="C246" s="4">
        <f t="shared" si="6"/>
        <v>40544</v>
      </c>
      <c r="D246">
        <f t="shared" si="7"/>
        <v>0</v>
      </c>
    </row>
    <row r="247" spans="1:4">
      <c r="A247">
        <v>13754</v>
      </c>
      <c r="B247" s="4">
        <v>40544</v>
      </c>
      <c r="C247" s="4">
        <f t="shared" si="6"/>
        <v>40513</v>
      </c>
      <c r="D247">
        <f t="shared" si="7"/>
        <v>1</v>
      </c>
    </row>
    <row r="248" spans="1:4">
      <c r="A248">
        <v>13873</v>
      </c>
      <c r="B248" s="4">
        <v>40544</v>
      </c>
      <c r="C248" s="4">
        <f t="shared" si="6"/>
        <v>40544</v>
      </c>
      <c r="D248">
        <f t="shared" si="7"/>
        <v>0</v>
      </c>
    </row>
    <row r="249" spans="1:4">
      <c r="A249">
        <v>13964</v>
      </c>
      <c r="B249" s="4">
        <v>40544</v>
      </c>
      <c r="C249" s="4">
        <f t="shared" si="6"/>
        <v>40544</v>
      </c>
      <c r="D249">
        <f t="shared" si="7"/>
        <v>0</v>
      </c>
    </row>
    <row r="250" spans="1:4">
      <c r="A250">
        <v>12968</v>
      </c>
      <c r="B250" s="4">
        <v>40544</v>
      </c>
      <c r="C250" s="4">
        <f t="shared" si="6"/>
        <v>40544</v>
      </c>
      <c r="D250">
        <f t="shared" si="7"/>
        <v>0</v>
      </c>
    </row>
    <row r="251" spans="1:4">
      <c r="A251">
        <v>14154</v>
      </c>
      <c r="B251" s="4">
        <v>40544</v>
      </c>
      <c r="C251" s="4">
        <f t="shared" si="6"/>
        <v>40544</v>
      </c>
      <c r="D251">
        <f t="shared" si="7"/>
        <v>0</v>
      </c>
    </row>
    <row r="252" spans="1:4">
      <c r="A252">
        <v>12802</v>
      </c>
      <c r="B252" s="4">
        <v>40544</v>
      </c>
      <c r="C252" s="4">
        <f t="shared" si="6"/>
        <v>40544</v>
      </c>
      <c r="D252">
        <f t="shared" si="7"/>
        <v>0</v>
      </c>
    </row>
    <row r="253" spans="1:4">
      <c r="A253">
        <v>13933</v>
      </c>
      <c r="B253" s="4">
        <v>40544</v>
      </c>
      <c r="C253" s="4">
        <f t="shared" si="6"/>
        <v>40513</v>
      </c>
      <c r="D253">
        <f t="shared" si="7"/>
        <v>1</v>
      </c>
    </row>
    <row r="254" spans="1:4">
      <c r="A254">
        <v>14022</v>
      </c>
      <c r="B254" s="4">
        <v>40544</v>
      </c>
      <c r="C254" s="4">
        <f t="shared" si="6"/>
        <v>40544</v>
      </c>
      <c r="D254">
        <f t="shared" si="7"/>
        <v>0</v>
      </c>
    </row>
    <row r="255" spans="1:4">
      <c r="A255">
        <v>13863</v>
      </c>
      <c r="B255" s="4">
        <v>40544</v>
      </c>
      <c r="C255" s="4">
        <f t="shared" si="6"/>
        <v>40513</v>
      </c>
      <c r="D255">
        <f t="shared" si="7"/>
        <v>1</v>
      </c>
    </row>
    <row r="256" spans="1:4">
      <c r="A256">
        <v>13098</v>
      </c>
      <c r="B256" s="4">
        <v>40544</v>
      </c>
      <c r="C256" s="4">
        <f t="shared" si="6"/>
        <v>40544</v>
      </c>
      <c r="D256">
        <f t="shared" si="7"/>
        <v>0</v>
      </c>
    </row>
    <row r="257" spans="1:4">
      <c r="A257">
        <v>13423</v>
      </c>
      <c r="B257" s="4">
        <v>40544</v>
      </c>
      <c r="C257" s="4">
        <f t="shared" si="6"/>
        <v>40544</v>
      </c>
      <c r="D257">
        <f t="shared" si="7"/>
        <v>0</v>
      </c>
    </row>
    <row r="258" spans="1:4">
      <c r="A258">
        <v>13883</v>
      </c>
      <c r="B258" s="4">
        <v>40544</v>
      </c>
      <c r="C258" s="4">
        <f t="shared" si="6"/>
        <v>40544</v>
      </c>
      <c r="D258">
        <f t="shared" si="7"/>
        <v>0</v>
      </c>
    </row>
    <row r="259" spans="1:4">
      <c r="A259">
        <v>12523</v>
      </c>
      <c r="B259" s="4">
        <v>40544</v>
      </c>
      <c r="C259" s="4">
        <f t="shared" ref="C259:C322" si="8">_xlfn.MINIFS($B$2:$B$6084,$A$2:$A$6084,A259)</f>
        <v>40544</v>
      </c>
      <c r="D259">
        <f t="shared" ref="D259:D322" si="9">DATEDIF(C259,B259,"m")</f>
        <v>0</v>
      </c>
    </row>
    <row r="260" spans="1:4">
      <c r="A260">
        <v>12763</v>
      </c>
      <c r="B260" s="4">
        <v>40544</v>
      </c>
      <c r="C260" s="4">
        <f t="shared" si="8"/>
        <v>40544</v>
      </c>
      <c r="D260">
        <f t="shared" si="9"/>
        <v>0</v>
      </c>
    </row>
    <row r="261" spans="1:4">
      <c r="A261">
        <v>14308</v>
      </c>
      <c r="B261" s="4">
        <v>40544</v>
      </c>
      <c r="C261" s="4">
        <f t="shared" si="8"/>
        <v>40544</v>
      </c>
      <c r="D261">
        <f t="shared" si="9"/>
        <v>0</v>
      </c>
    </row>
    <row r="262" spans="1:4">
      <c r="A262">
        <v>13019</v>
      </c>
      <c r="B262" s="4">
        <v>40544</v>
      </c>
      <c r="C262" s="4">
        <f t="shared" si="8"/>
        <v>40544</v>
      </c>
      <c r="D262">
        <f t="shared" si="9"/>
        <v>0</v>
      </c>
    </row>
    <row r="263" spans="1:4">
      <c r="A263">
        <v>14258</v>
      </c>
      <c r="B263" s="4">
        <v>40544</v>
      </c>
      <c r="C263" s="4">
        <f t="shared" si="8"/>
        <v>40513</v>
      </c>
      <c r="D263">
        <f t="shared" si="9"/>
        <v>1</v>
      </c>
    </row>
    <row r="264" spans="1:4">
      <c r="A264">
        <v>14075</v>
      </c>
      <c r="B264" s="4">
        <v>40544</v>
      </c>
      <c r="C264" s="4">
        <f t="shared" si="8"/>
        <v>40544</v>
      </c>
      <c r="D264">
        <f t="shared" si="9"/>
        <v>0</v>
      </c>
    </row>
    <row r="265" spans="1:4">
      <c r="A265">
        <v>13582</v>
      </c>
      <c r="B265" s="4">
        <v>40544</v>
      </c>
      <c r="C265" s="4">
        <f t="shared" si="8"/>
        <v>40513</v>
      </c>
      <c r="D265">
        <f t="shared" si="9"/>
        <v>1</v>
      </c>
    </row>
    <row r="266" spans="1:4">
      <c r="A266">
        <v>12578</v>
      </c>
      <c r="B266" s="4">
        <v>40544</v>
      </c>
      <c r="C266" s="4">
        <f t="shared" si="8"/>
        <v>40513</v>
      </c>
      <c r="D266">
        <f t="shared" si="9"/>
        <v>1</v>
      </c>
    </row>
    <row r="267" spans="1:4">
      <c r="A267">
        <v>13293</v>
      </c>
      <c r="B267" s="4">
        <v>40544</v>
      </c>
      <c r="C267" s="4">
        <f t="shared" si="8"/>
        <v>40544</v>
      </c>
      <c r="D267">
        <f t="shared" si="9"/>
        <v>0</v>
      </c>
    </row>
    <row r="268" spans="1:4">
      <c r="A268">
        <v>13798</v>
      </c>
      <c r="B268" s="4">
        <v>40544</v>
      </c>
      <c r="C268" s="4">
        <f t="shared" si="8"/>
        <v>40513</v>
      </c>
      <c r="D268">
        <f t="shared" si="9"/>
        <v>1</v>
      </c>
    </row>
    <row r="269" spans="1:4">
      <c r="A269">
        <v>13666</v>
      </c>
      <c r="B269" s="4">
        <v>40544</v>
      </c>
      <c r="C269" s="4">
        <f t="shared" si="8"/>
        <v>40544</v>
      </c>
      <c r="D269">
        <f t="shared" si="9"/>
        <v>0</v>
      </c>
    </row>
    <row r="270" spans="1:4">
      <c r="A270">
        <v>12776</v>
      </c>
      <c r="B270" s="4">
        <v>40544</v>
      </c>
      <c r="C270" s="4">
        <f t="shared" si="8"/>
        <v>40544</v>
      </c>
      <c r="D270">
        <f t="shared" si="9"/>
        <v>0</v>
      </c>
    </row>
    <row r="271" spans="1:4">
      <c r="A271">
        <v>13888</v>
      </c>
      <c r="B271" s="4">
        <v>40544</v>
      </c>
      <c r="C271" s="4">
        <f t="shared" si="8"/>
        <v>40544</v>
      </c>
      <c r="D271">
        <f t="shared" si="9"/>
        <v>0</v>
      </c>
    </row>
    <row r="272" spans="1:4">
      <c r="A272">
        <v>12799</v>
      </c>
      <c r="B272" s="4">
        <v>40544</v>
      </c>
      <c r="C272" s="4">
        <f t="shared" si="8"/>
        <v>40544</v>
      </c>
      <c r="D272">
        <f t="shared" si="9"/>
        <v>0</v>
      </c>
    </row>
    <row r="273" spans="1:4">
      <c r="A273">
        <v>12386</v>
      </c>
      <c r="B273" s="4">
        <v>40544</v>
      </c>
      <c r="C273" s="4">
        <f t="shared" si="8"/>
        <v>40544</v>
      </c>
      <c r="D273">
        <f t="shared" si="9"/>
        <v>0</v>
      </c>
    </row>
    <row r="274" spans="1:4">
      <c r="A274">
        <v>13366</v>
      </c>
      <c r="B274" s="4">
        <v>40544</v>
      </c>
      <c r="C274" s="4">
        <f t="shared" si="8"/>
        <v>40513</v>
      </c>
      <c r="D274">
        <f t="shared" si="9"/>
        <v>1</v>
      </c>
    </row>
    <row r="275" spans="1:4">
      <c r="A275">
        <v>12465</v>
      </c>
      <c r="B275" s="4">
        <v>40544</v>
      </c>
      <c r="C275" s="4">
        <f t="shared" si="8"/>
        <v>40544</v>
      </c>
      <c r="D275">
        <f t="shared" si="9"/>
        <v>0</v>
      </c>
    </row>
    <row r="276" spans="1:4">
      <c r="A276">
        <v>13467</v>
      </c>
      <c r="B276" s="4">
        <v>40544</v>
      </c>
      <c r="C276" s="4">
        <f t="shared" si="8"/>
        <v>40544</v>
      </c>
      <c r="D276">
        <f t="shared" si="9"/>
        <v>0</v>
      </c>
    </row>
    <row r="277" spans="1:4">
      <c r="A277">
        <v>12781</v>
      </c>
      <c r="B277" s="4">
        <v>40544</v>
      </c>
      <c r="C277" s="4">
        <f t="shared" si="8"/>
        <v>40544</v>
      </c>
      <c r="D277">
        <f t="shared" si="9"/>
        <v>0</v>
      </c>
    </row>
    <row r="278" spans="1:4">
      <c r="A278">
        <v>13226</v>
      </c>
      <c r="B278" s="4">
        <v>40544</v>
      </c>
      <c r="C278" s="4">
        <f t="shared" si="8"/>
        <v>40544</v>
      </c>
      <c r="D278">
        <f t="shared" si="9"/>
        <v>0</v>
      </c>
    </row>
    <row r="279" spans="1:4">
      <c r="A279">
        <v>13612</v>
      </c>
      <c r="B279" s="4">
        <v>40544</v>
      </c>
      <c r="C279" s="4">
        <f t="shared" si="8"/>
        <v>40513</v>
      </c>
      <c r="D279">
        <f t="shared" si="9"/>
        <v>1</v>
      </c>
    </row>
    <row r="280" spans="1:4">
      <c r="A280">
        <v>12618</v>
      </c>
      <c r="B280" s="4">
        <v>40544</v>
      </c>
      <c r="C280" s="4">
        <f t="shared" si="8"/>
        <v>40544</v>
      </c>
      <c r="D280">
        <f t="shared" si="9"/>
        <v>0</v>
      </c>
    </row>
    <row r="281" spans="1:4">
      <c r="A281">
        <v>12891</v>
      </c>
      <c r="B281" s="4">
        <v>40544</v>
      </c>
      <c r="C281" s="4">
        <f t="shared" si="8"/>
        <v>40513</v>
      </c>
      <c r="D281">
        <f t="shared" si="9"/>
        <v>1</v>
      </c>
    </row>
    <row r="282" spans="1:4">
      <c r="A282">
        <v>12483</v>
      </c>
      <c r="B282" s="4">
        <v>40544</v>
      </c>
      <c r="C282" s="4">
        <f t="shared" si="8"/>
        <v>40513</v>
      </c>
      <c r="D282">
        <f t="shared" si="9"/>
        <v>1</v>
      </c>
    </row>
    <row r="283" spans="1:4">
      <c r="A283">
        <v>13645</v>
      </c>
      <c r="B283" s="4">
        <v>40544</v>
      </c>
      <c r="C283" s="4">
        <f t="shared" si="8"/>
        <v>40513</v>
      </c>
      <c r="D283">
        <f t="shared" si="9"/>
        <v>1</v>
      </c>
    </row>
    <row r="284" spans="1:4">
      <c r="A284">
        <v>12702</v>
      </c>
      <c r="B284" s="4">
        <v>40544</v>
      </c>
      <c r="C284" s="4">
        <f t="shared" si="8"/>
        <v>40544</v>
      </c>
      <c r="D284">
        <f t="shared" si="9"/>
        <v>0</v>
      </c>
    </row>
    <row r="285" spans="1:4">
      <c r="A285">
        <v>12378</v>
      </c>
      <c r="B285" s="4">
        <v>40544</v>
      </c>
      <c r="C285" s="4">
        <f t="shared" si="8"/>
        <v>40544</v>
      </c>
      <c r="D285">
        <f t="shared" si="9"/>
        <v>0</v>
      </c>
    </row>
    <row r="286" spans="1:4">
      <c r="A286">
        <v>14271</v>
      </c>
      <c r="B286" s="4">
        <v>40544</v>
      </c>
      <c r="C286" s="4">
        <f t="shared" si="8"/>
        <v>40544</v>
      </c>
      <c r="D286">
        <f t="shared" si="9"/>
        <v>0</v>
      </c>
    </row>
    <row r="287" spans="1:4">
      <c r="A287">
        <v>14150</v>
      </c>
      <c r="B287" s="4">
        <v>40544</v>
      </c>
      <c r="C287" s="4">
        <f t="shared" si="8"/>
        <v>40544</v>
      </c>
      <c r="D287">
        <f t="shared" si="9"/>
        <v>0</v>
      </c>
    </row>
    <row r="288" spans="1:4">
      <c r="A288">
        <v>14240</v>
      </c>
      <c r="B288" s="4">
        <v>40544</v>
      </c>
      <c r="C288" s="4">
        <f t="shared" si="8"/>
        <v>40544</v>
      </c>
      <c r="D288">
        <f t="shared" si="9"/>
        <v>0</v>
      </c>
    </row>
    <row r="289" spans="1:4">
      <c r="A289">
        <v>13969</v>
      </c>
      <c r="B289" s="4">
        <v>40544</v>
      </c>
      <c r="C289" s="4">
        <f t="shared" si="8"/>
        <v>40513</v>
      </c>
      <c r="D289">
        <f t="shared" si="9"/>
        <v>1</v>
      </c>
    </row>
    <row r="290" spans="1:4">
      <c r="A290">
        <v>12810</v>
      </c>
      <c r="B290" s="4">
        <v>40544</v>
      </c>
      <c r="C290" s="4">
        <f t="shared" si="8"/>
        <v>40513</v>
      </c>
      <c r="D290">
        <f t="shared" si="9"/>
        <v>1</v>
      </c>
    </row>
    <row r="291" spans="1:4">
      <c r="A291">
        <v>13706</v>
      </c>
      <c r="B291" s="4">
        <v>40544</v>
      </c>
      <c r="C291" s="4">
        <f t="shared" si="8"/>
        <v>40513</v>
      </c>
      <c r="D291">
        <f t="shared" si="9"/>
        <v>1</v>
      </c>
    </row>
    <row r="292" spans="1:4">
      <c r="A292">
        <v>12812</v>
      </c>
      <c r="B292" s="4">
        <v>40544</v>
      </c>
      <c r="C292" s="4">
        <f t="shared" si="8"/>
        <v>40544</v>
      </c>
      <c r="D292">
        <f t="shared" si="9"/>
        <v>0</v>
      </c>
    </row>
    <row r="293" spans="1:4">
      <c r="A293">
        <v>14341</v>
      </c>
      <c r="B293" s="4">
        <v>40544</v>
      </c>
      <c r="C293" s="4">
        <f t="shared" si="8"/>
        <v>40513</v>
      </c>
      <c r="D293">
        <f t="shared" si="9"/>
        <v>1</v>
      </c>
    </row>
    <row r="294" spans="1:4">
      <c r="A294">
        <v>12645</v>
      </c>
      <c r="B294" s="4">
        <v>40544</v>
      </c>
      <c r="C294" s="4">
        <f t="shared" si="8"/>
        <v>40513</v>
      </c>
      <c r="D294">
        <f t="shared" si="9"/>
        <v>1</v>
      </c>
    </row>
    <row r="295" spans="1:4">
      <c r="A295">
        <v>13502</v>
      </c>
      <c r="B295" s="4">
        <v>40544</v>
      </c>
      <c r="C295" s="4">
        <f t="shared" si="8"/>
        <v>40544</v>
      </c>
      <c r="D295">
        <f t="shared" si="9"/>
        <v>0</v>
      </c>
    </row>
    <row r="296" spans="1:4">
      <c r="A296">
        <v>12432</v>
      </c>
      <c r="B296" s="4">
        <v>40544</v>
      </c>
      <c r="C296" s="4">
        <f t="shared" si="8"/>
        <v>40544</v>
      </c>
      <c r="D296">
        <f t="shared" si="9"/>
        <v>0</v>
      </c>
    </row>
    <row r="297" spans="1:4">
      <c r="A297">
        <v>13069</v>
      </c>
      <c r="B297" s="4">
        <v>40544</v>
      </c>
      <c r="C297" s="4">
        <f t="shared" si="8"/>
        <v>40544</v>
      </c>
      <c r="D297">
        <f t="shared" si="9"/>
        <v>0</v>
      </c>
    </row>
    <row r="298" spans="1:4">
      <c r="A298">
        <v>13583</v>
      </c>
      <c r="B298" s="4">
        <v>40544</v>
      </c>
      <c r="C298" s="4">
        <f t="shared" si="8"/>
        <v>40544</v>
      </c>
      <c r="D298">
        <f t="shared" si="9"/>
        <v>0</v>
      </c>
    </row>
    <row r="299" spans="1:4">
      <c r="A299">
        <v>13219</v>
      </c>
      <c r="B299" s="4">
        <v>40544</v>
      </c>
      <c r="C299" s="4">
        <f t="shared" si="8"/>
        <v>40544</v>
      </c>
      <c r="D299">
        <f t="shared" si="9"/>
        <v>0</v>
      </c>
    </row>
    <row r="300" spans="1:4">
      <c r="A300">
        <v>12863</v>
      </c>
      <c r="B300" s="4">
        <v>40544</v>
      </c>
      <c r="C300" s="4">
        <f t="shared" si="8"/>
        <v>40544</v>
      </c>
      <c r="D300">
        <f t="shared" si="9"/>
        <v>0</v>
      </c>
    </row>
    <row r="301" spans="1:4">
      <c r="A301">
        <v>12566</v>
      </c>
      <c r="B301" s="4">
        <v>40544</v>
      </c>
      <c r="C301" s="4">
        <f t="shared" si="8"/>
        <v>40544</v>
      </c>
      <c r="D301">
        <f t="shared" si="9"/>
        <v>0</v>
      </c>
    </row>
    <row r="302" spans="1:4">
      <c r="A302">
        <v>13171</v>
      </c>
      <c r="B302" s="4">
        <v>40544</v>
      </c>
      <c r="C302" s="4">
        <f t="shared" si="8"/>
        <v>40544</v>
      </c>
      <c r="D302">
        <f t="shared" si="9"/>
        <v>0</v>
      </c>
    </row>
    <row r="303" spans="1:4">
      <c r="A303">
        <v>14234</v>
      </c>
      <c r="B303" s="4">
        <v>40544</v>
      </c>
      <c r="C303" s="4">
        <f t="shared" si="8"/>
        <v>40513</v>
      </c>
      <c r="D303">
        <f t="shared" si="9"/>
        <v>1</v>
      </c>
    </row>
    <row r="304" spans="1:4">
      <c r="A304">
        <v>12929</v>
      </c>
      <c r="B304" s="4">
        <v>40544</v>
      </c>
      <c r="C304" s="4">
        <f t="shared" si="8"/>
        <v>40513</v>
      </c>
      <c r="D304">
        <f t="shared" si="9"/>
        <v>1</v>
      </c>
    </row>
    <row r="305" spans="1:4">
      <c r="A305">
        <v>13383</v>
      </c>
      <c r="B305" s="4">
        <v>40544</v>
      </c>
      <c r="C305" s="4">
        <f t="shared" si="8"/>
        <v>40513</v>
      </c>
      <c r="D305">
        <f t="shared" si="9"/>
        <v>1</v>
      </c>
    </row>
    <row r="306" spans="1:4">
      <c r="A306">
        <v>13095</v>
      </c>
      <c r="B306" s="4">
        <v>40544</v>
      </c>
      <c r="C306" s="4">
        <f t="shared" si="8"/>
        <v>40544</v>
      </c>
      <c r="D306">
        <f t="shared" si="9"/>
        <v>0</v>
      </c>
    </row>
    <row r="307" spans="1:4">
      <c r="A307">
        <v>13574</v>
      </c>
      <c r="B307" s="4">
        <v>40544</v>
      </c>
      <c r="C307" s="4">
        <f t="shared" si="8"/>
        <v>40544</v>
      </c>
      <c r="D307">
        <f t="shared" si="9"/>
        <v>0</v>
      </c>
    </row>
    <row r="308" spans="1:4">
      <c r="A308">
        <v>12805</v>
      </c>
      <c r="B308" s="4">
        <v>40544</v>
      </c>
      <c r="C308" s="4">
        <f t="shared" si="8"/>
        <v>40544</v>
      </c>
      <c r="D308">
        <f t="shared" si="9"/>
        <v>0</v>
      </c>
    </row>
    <row r="309" spans="1:4">
      <c r="A309">
        <v>12730</v>
      </c>
      <c r="B309" s="4">
        <v>40544</v>
      </c>
      <c r="C309" s="4">
        <f t="shared" si="8"/>
        <v>40513</v>
      </c>
      <c r="D309">
        <f t="shared" si="9"/>
        <v>1</v>
      </c>
    </row>
    <row r="310" spans="1:4">
      <c r="A310">
        <v>13291</v>
      </c>
      <c r="B310" s="4">
        <v>40544</v>
      </c>
      <c r="C310" s="4">
        <f t="shared" si="8"/>
        <v>40544</v>
      </c>
      <c r="D310">
        <f t="shared" si="9"/>
        <v>0</v>
      </c>
    </row>
    <row r="311" spans="1:4">
      <c r="A311">
        <v>13255</v>
      </c>
      <c r="B311" s="4">
        <v>40544</v>
      </c>
      <c r="C311" s="4">
        <f t="shared" si="8"/>
        <v>40544</v>
      </c>
      <c r="D311">
        <f t="shared" si="9"/>
        <v>0</v>
      </c>
    </row>
    <row r="312" spans="1:4">
      <c r="A312">
        <v>13808</v>
      </c>
      <c r="B312" s="4">
        <v>40544</v>
      </c>
      <c r="C312" s="4">
        <f t="shared" si="8"/>
        <v>40513</v>
      </c>
      <c r="D312">
        <f t="shared" si="9"/>
        <v>1</v>
      </c>
    </row>
    <row r="313" spans="1:4">
      <c r="A313">
        <v>12403</v>
      </c>
      <c r="B313" s="4">
        <v>40544</v>
      </c>
      <c r="C313" s="4">
        <f t="shared" si="8"/>
        <v>40544</v>
      </c>
      <c r="D313">
        <f t="shared" si="9"/>
        <v>0</v>
      </c>
    </row>
    <row r="314" spans="1:4">
      <c r="A314">
        <v>14066</v>
      </c>
      <c r="B314" s="4">
        <v>40544</v>
      </c>
      <c r="C314" s="4">
        <f t="shared" si="8"/>
        <v>40544</v>
      </c>
      <c r="D314">
        <f t="shared" si="9"/>
        <v>0</v>
      </c>
    </row>
    <row r="315" spans="1:4">
      <c r="A315">
        <v>12543</v>
      </c>
      <c r="B315" s="4">
        <v>40544</v>
      </c>
      <c r="C315" s="4">
        <f t="shared" si="8"/>
        <v>40544</v>
      </c>
      <c r="D315">
        <f t="shared" si="9"/>
        <v>0</v>
      </c>
    </row>
    <row r="316" spans="1:4">
      <c r="A316">
        <v>13525</v>
      </c>
      <c r="B316" s="4">
        <v>40544</v>
      </c>
      <c r="C316" s="4">
        <f t="shared" si="8"/>
        <v>40513</v>
      </c>
      <c r="D316">
        <f t="shared" si="9"/>
        <v>1</v>
      </c>
    </row>
    <row r="317" spans="1:4">
      <c r="A317">
        <v>13941</v>
      </c>
      <c r="B317" s="4">
        <v>40544</v>
      </c>
      <c r="C317" s="4">
        <f t="shared" si="8"/>
        <v>40544</v>
      </c>
      <c r="D317">
        <f t="shared" si="9"/>
        <v>0</v>
      </c>
    </row>
    <row r="318" spans="1:4">
      <c r="A318">
        <v>13372</v>
      </c>
      <c r="B318" s="4">
        <v>40544</v>
      </c>
      <c r="C318" s="4">
        <f t="shared" si="8"/>
        <v>40544</v>
      </c>
      <c r="D318">
        <f t="shared" si="9"/>
        <v>0</v>
      </c>
    </row>
    <row r="319" spans="1:4">
      <c r="A319">
        <v>13975</v>
      </c>
      <c r="B319" s="4">
        <v>40544</v>
      </c>
      <c r="C319" s="4">
        <f t="shared" si="8"/>
        <v>40544</v>
      </c>
      <c r="D319">
        <f t="shared" si="9"/>
        <v>0</v>
      </c>
    </row>
    <row r="320" spans="1:4">
      <c r="A320">
        <v>13040</v>
      </c>
      <c r="B320" s="4">
        <v>40544</v>
      </c>
      <c r="C320" s="4">
        <f t="shared" si="8"/>
        <v>40544</v>
      </c>
      <c r="D320">
        <f t="shared" si="9"/>
        <v>0</v>
      </c>
    </row>
    <row r="321" spans="1:4">
      <c r="A321">
        <v>13320</v>
      </c>
      <c r="B321" s="4">
        <v>40544</v>
      </c>
      <c r="C321" s="4">
        <f t="shared" si="8"/>
        <v>40544</v>
      </c>
      <c r="D321">
        <f t="shared" si="9"/>
        <v>0</v>
      </c>
    </row>
    <row r="322" spans="1:4">
      <c r="A322">
        <v>12346</v>
      </c>
      <c r="B322" s="4">
        <v>40544</v>
      </c>
      <c r="C322" s="4">
        <f t="shared" si="8"/>
        <v>40544</v>
      </c>
      <c r="D322">
        <f t="shared" si="9"/>
        <v>0</v>
      </c>
    </row>
    <row r="323" spans="1:4">
      <c r="A323">
        <v>14195</v>
      </c>
      <c r="B323" s="4">
        <v>40544</v>
      </c>
      <c r="C323" s="4">
        <f t="shared" ref="C323:C386" si="10">_xlfn.MINIFS($B$2:$B$6084,$A$2:$A$6084,A323)</f>
        <v>40544</v>
      </c>
      <c r="D323">
        <f t="shared" ref="D323:D386" si="11">DATEDIF(C323,B323,"m")</f>
        <v>0</v>
      </c>
    </row>
    <row r="324" spans="1:4">
      <c r="A324">
        <v>13572</v>
      </c>
      <c r="B324" s="4">
        <v>40544</v>
      </c>
      <c r="C324" s="4">
        <f t="shared" si="10"/>
        <v>40544</v>
      </c>
      <c r="D324">
        <f t="shared" si="11"/>
        <v>0</v>
      </c>
    </row>
    <row r="325" spans="1:4">
      <c r="A325">
        <v>12591</v>
      </c>
      <c r="B325" s="4">
        <v>40544</v>
      </c>
      <c r="C325" s="4">
        <f t="shared" si="10"/>
        <v>40544</v>
      </c>
      <c r="D325">
        <f t="shared" si="11"/>
        <v>0</v>
      </c>
    </row>
    <row r="326" spans="1:4">
      <c r="A326">
        <v>13797</v>
      </c>
      <c r="B326" s="4">
        <v>40544</v>
      </c>
      <c r="C326" s="4">
        <f t="shared" si="10"/>
        <v>40513</v>
      </c>
      <c r="D326">
        <f t="shared" si="11"/>
        <v>1</v>
      </c>
    </row>
    <row r="327" spans="1:4">
      <c r="A327">
        <v>13350</v>
      </c>
      <c r="B327" s="4">
        <v>40544</v>
      </c>
      <c r="C327" s="4">
        <f t="shared" si="10"/>
        <v>40544</v>
      </c>
      <c r="D327">
        <f t="shared" si="11"/>
        <v>0</v>
      </c>
    </row>
    <row r="328" spans="1:4">
      <c r="A328">
        <v>12472</v>
      </c>
      <c r="B328" s="4">
        <v>40544</v>
      </c>
      <c r="C328" s="4">
        <f t="shared" si="10"/>
        <v>40513</v>
      </c>
      <c r="D328">
        <f t="shared" si="11"/>
        <v>1</v>
      </c>
    </row>
    <row r="329" spans="1:4">
      <c r="A329">
        <v>12601</v>
      </c>
      <c r="B329" s="4">
        <v>40544</v>
      </c>
      <c r="C329" s="4">
        <f t="shared" si="10"/>
        <v>40544</v>
      </c>
      <c r="D329">
        <f t="shared" si="11"/>
        <v>0</v>
      </c>
    </row>
    <row r="330" spans="1:4">
      <c r="A330">
        <v>14133</v>
      </c>
      <c r="B330" s="4">
        <v>40544</v>
      </c>
      <c r="C330" s="4">
        <f t="shared" si="10"/>
        <v>40544</v>
      </c>
      <c r="D330">
        <f t="shared" si="11"/>
        <v>0</v>
      </c>
    </row>
    <row r="331" spans="1:4">
      <c r="A331">
        <v>13162</v>
      </c>
      <c r="B331" s="4">
        <v>40544</v>
      </c>
      <c r="C331" s="4">
        <f t="shared" si="10"/>
        <v>40544</v>
      </c>
      <c r="D331">
        <f t="shared" si="11"/>
        <v>0</v>
      </c>
    </row>
    <row r="332" spans="1:4">
      <c r="A332">
        <v>13190</v>
      </c>
      <c r="B332" s="4">
        <v>40544</v>
      </c>
      <c r="C332" s="4">
        <f t="shared" si="10"/>
        <v>40513</v>
      </c>
      <c r="D332">
        <f t="shared" si="11"/>
        <v>1</v>
      </c>
    </row>
    <row r="333" spans="1:4">
      <c r="A333">
        <v>13877</v>
      </c>
      <c r="B333" s="4">
        <v>40544</v>
      </c>
      <c r="C333" s="4">
        <f t="shared" si="10"/>
        <v>40513</v>
      </c>
      <c r="D333">
        <f t="shared" si="11"/>
        <v>1</v>
      </c>
    </row>
    <row r="334" spans="1:4">
      <c r="A334">
        <v>12760</v>
      </c>
      <c r="B334" s="4">
        <v>40544</v>
      </c>
      <c r="C334" s="4">
        <f t="shared" si="10"/>
        <v>40513</v>
      </c>
      <c r="D334">
        <f t="shared" si="11"/>
        <v>1</v>
      </c>
    </row>
    <row r="335" spans="1:4">
      <c r="A335">
        <v>12516</v>
      </c>
      <c r="B335" s="4">
        <v>40544</v>
      </c>
      <c r="C335" s="4">
        <f t="shared" si="10"/>
        <v>40544</v>
      </c>
      <c r="D335">
        <f t="shared" si="11"/>
        <v>0</v>
      </c>
    </row>
    <row r="336" spans="1:4">
      <c r="A336">
        <v>13871</v>
      </c>
      <c r="B336" s="4">
        <v>40544</v>
      </c>
      <c r="C336" s="4">
        <f t="shared" si="10"/>
        <v>40513</v>
      </c>
      <c r="D336">
        <f t="shared" si="11"/>
        <v>1</v>
      </c>
    </row>
    <row r="337" spans="1:4">
      <c r="A337">
        <v>13421</v>
      </c>
      <c r="B337" s="4">
        <v>40544</v>
      </c>
      <c r="C337" s="4">
        <f t="shared" si="10"/>
        <v>40544</v>
      </c>
      <c r="D337">
        <f t="shared" si="11"/>
        <v>0</v>
      </c>
    </row>
    <row r="338" spans="1:4">
      <c r="A338">
        <v>13104</v>
      </c>
      <c r="B338" s="4">
        <v>40544</v>
      </c>
      <c r="C338" s="4">
        <f t="shared" si="10"/>
        <v>40544</v>
      </c>
      <c r="D338">
        <f t="shared" si="11"/>
        <v>0</v>
      </c>
    </row>
    <row r="339" spans="1:4">
      <c r="A339">
        <v>13290</v>
      </c>
      <c r="B339" s="4">
        <v>40544</v>
      </c>
      <c r="C339" s="4">
        <f t="shared" si="10"/>
        <v>40544</v>
      </c>
      <c r="D339">
        <f t="shared" si="11"/>
        <v>0</v>
      </c>
    </row>
    <row r="340" spans="1:4">
      <c r="A340">
        <v>14212</v>
      </c>
      <c r="B340" s="4">
        <v>40544</v>
      </c>
      <c r="C340" s="4">
        <f t="shared" si="10"/>
        <v>40544</v>
      </c>
      <c r="D340">
        <f t="shared" si="11"/>
        <v>0</v>
      </c>
    </row>
    <row r="341" spans="1:4">
      <c r="A341">
        <v>13901</v>
      </c>
      <c r="B341" s="4">
        <v>40544</v>
      </c>
      <c r="C341" s="4">
        <f t="shared" si="10"/>
        <v>40544</v>
      </c>
      <c r="D341">
        <f t="shared" si="11"/>
        <v>0</v>
      </c>
    </row>
    <row r="342" spans="1:4">
      <c r="A342">
        <v>13156</v>
      </c>
      <c r="B342" s="4">
        <v>40544</v>
      </c>
      <c r="C342" s="4">
        <f t="shared" si="10"/>
        <v>40513</v>
      </c>
      <c r="D342">
        <f t="shared" si="11"/>
        <v>1</v>
      </c>
    </row>
    <row r="343" spans="1:4">
      <c r="A343">
        <v>14161</v>
      </c>
      <c r="B343" s="4">
        <v>40544</v>
      </c>
      <c r="C343" s="4">
        <f t="shared" si="10"/>
        <v>40544</v>
      </c>
      <c r="D343">
        <f t="shared" si="11"/>
        <v>0</v>
      </c>
    </row>
    <row r="344" spans="1:4">
      <c r="A344">
        <v>13135</v>
      </c>
      <c r="B344" s="4">
        <v>40544</v>
      </c>
      <c r="C344" s="4">
        <f t="shared" si="10"/>
        <v>40513</v>
      </c>
      <c r="D344">
        <f t="shared" si="11"/>
        <v>1</v>
      </c>
    </row>
    <row r="345" spans="1:4">
      <c r="A345">
        <v>12625</v>
      </c>
      <c r="B345" s="4">
        <v>40544</v>
      </c>
      <c r="C345" s="4">
        <f t="shared" si="10"/>
        <v>40513</v>
      </c>
      <c r="D345">
        <f t="shared" si="11"/>
        <v>1</v>
      </c>
    </row>
    <row r="346" spans="1:4">
      <c r="A346">
        <v>13408</v>
      </c>
      <c r="B346" s="4">
        <v>40544</v>
      </c>
      <c r="C346" s="4">
        <f t="shared" si="10"/>
        <v>40544</v>
      </c>
      <c r="D346">
        <f t="shared" si="11"/>
        <v>0</v>
      </c>
    </row>
    <row r="347" spans="1:4">
      <c r="A347">
        <v>14276</v>
      </c>
      <c r="B347" s="4">
        <v>40544</v>
      </c>
      <c r="C347" s="4">
        <f t="shared" si="10"/>
        <v>40544</v>
      </c>
      <c r="D347">
        <f t="shared" si="11"/>
        <v>0</v>
      </c>
    </row>
    <row r="348" spans="1:4">
      <c r="A348">
        <v>13179</v>
      </c>
      <c r="B348" s="4">
        <v>40544</v>
      </c>
      <c r="C348" s="4">
        <f t="shared" si="10"/>
        <v>40544</v>
      </c>
      <c r="D348">
        <f t="shared" si="11"/>
        <v>0</v>
      </c>
    </row>
    <row r="349" spans="1:4">
      <c r="A349">
        <v>13882</v>
      </c>
      <c r="B349" s="4">
        <v>40544</v>
      </c>
      <c r="C349" s="4">
        <f t="shared" si="10"/>
        <v>40544</v>
      </c>
      <c r="D349">
        <f t="shared" si="11"/>
        <v>0</v>
      </c>
    </row>
    <row r="350" spans="1:4">
      <c r="A350">
        <v>14321</v>
      </c>
      <c r="B350" s="4">
        <v>40544</v>
      </c>
      <c r="C350" s="4">
        <f t="shared" si="10"/>
        <v>40513</v>
      </c>
      <c r="D350">
        <f t="shared" si="11"/>
        <v>1</v>
      </c>
    </row>
    <row r="351" spans="1:4">
      <c r="A351">
        <v>13229</v>
      </c>
      <c r="B351" s="4">
        <v>40544</v>
      </c>
      <c r="C351" s="4">
        <f t="shared" si="10"/>
        <v>40544</v>
      </c>
      <c r="D351">
        <f t="shared" si="11"/>
        <v>0</v>
      </c>
    </row>
    <row r="352" spans="1:4">
      <c r="A352">
        <v>12949</v>
      </c>
      <c r="B352" s="4">
        <v>40544</v>
      </c>
      <c r="C352" s="4">
        <f t="shared" si="10"/>
        <v>40544</v>
      </c>
      <c r="D352">
        <f t="shared" si="11"/>
        <v>0</v>
      </c>
    </row>
    <row r="353" spans="1:4">
      <c r="A353">
        <v>13511</v>
      </c>
      <c r="B353" s="4">
        <v>40544</v>
      </c>
      <c r="C353" s="4">
        <f t="shared" si="10"/>
        <v>40544</v>
      </c>
      <c r="D353">
        <f t="shared" si="11"/>
        <v>0</v>
      </c>
    </row>
    <row r="354" spans="1:4">
      <c r="A354">
        <v>14181</v>
      </c>
      <c r="B354" s="4">
        <v>40544</v>
      </c>
      <c r="C354" s="4">
        <f t="shared" si="10"/>
        <v>40544</v>
      </c>
      <c r="D354">
        <f t="shared" si="11"/>
        <v>0</v>
      </c>
    </row>
    <row r="355" spans="1:4">
      <c r="A355">
        <v>14152</v>
      </c>
      <c r="B355" s="4">
        <v>40544</v>
      </c>
      <c r="C355" s="4">
        <f t="shared" si="10"/>
        <v>40513</v>
      </c>
      <c r="D355">
        <f t="shared" si="11"/>
        <v>1</v>
      </c>
    </row>
    <row r="356" spans="1:4">
      <c r="A356">
        <v>12658</v>
      </c>
      <c r="B356" s="4">
        <v>40544</v>
      </c>
      <c r="C356" s="4">
        <f t="shared" si="10"/>
        <v>40544</v>
      </c>
      <c r="D356">
        <f t="shared" si="11"/>
        <v>0</v>
      </c>
    </row>
    <row r="357" spans="1:4">
      <c r="A357">
        <v>13146</v>
      </c>
      <c r="B357" s="4">
        <v>40544</v>
      </c>
      <c r="C357" s="4">
        <f t="shared" si="10"/>
        <v>40513</v>
      </c>
      <c r="D357">
        <f t="shared" si="11"/>
        <v>1</v>
      </c>
    </row>
    <row r="358" spans="1:4">
      <c r="A358">
        <v>13128</v>
      </c>
      <c r="B358" s="4">
        <v>40544</v>
      </c>
      <c r="C358" s="4">
        <f t="shared" si="10"/>
        <v>40544</v>
      </c>
      <c r="D358">
        <f t="shared" si="11"/>
        <v>0</v>
      </c>
    </row>
    <row r="359" spans="1:4">
      <c r="A359">
        <v>12651</v>
      </c>
      <c r="B359" s="4">
        <v>40544</v>
      </c>
      <c r="C359" s="4">
        <f t="shared" si="10"/>
        <v>40544</v>
      </c>
      <c r="D359">
        <f t="shared" si="11"/>
        <v>0</v>
      </c>
    </row>
    <row r="360" spans="1:4">
      <c r="A360">
        <v>14200</v>
      </c>
      <c r="B360" s="4">
        <v>40544</v>
      </c>
      <c r="C360" s="4">
        <f t="shared" si="10"/>
        <v>40544</v>
      </c>
      <c r="D360">
        <f t="shared" si="11"/>
        <v>0</v>
      </c>
    </row>
    <row r="361" spans="1:4">
      <c r="A361">
        <v>12562</v>
      </c>
      <c r="B361" s="4">
        <v>40544</v>
      </c>
      <c r="C361" s="4">
        <f t="shared" si="10"/>
        <v>40544</v>
      </c>
      <c r="D361">
        <f t="shared" si="11"/>
        <v>0</v>
      </c>
    </row>
    <row r="362" spans="1:4">
      <c r="A362">
        <v>13449</v>
      </c>
      <c r="B362" s="4">
        <v>40544</v>
      </c>
      <c r="C362" s="4">
        <f t="shared" si="10"/>
        <v>40544</v>
      </c>
      <c r="D362">
        <f t="shared" si="11"/>
        <v>0</v>
      </c>
    </row>
    <row r="363" spans="1:4">
      <c r="A363">
        <v>12825</v>
      </c>
      <c r="B363" s="4">
        <v>40544</v>
      </c>
      <c r="C363" s="4">
        <f t="shared" si="10"/>
        <v>40544</v>
      </c>
      <c r="D363">
        <f t="shared" si="11"/>
        <v>0</v>
      </c>
    </row>
    <row r="364" spans="1:4">
      <c r="A364">
        <v>13236</v>
      </c>
      <c r="B364" s="4">
        <v>40544</v>
      </c>
      <c r="C364" s="4">
        <f t="shared" si="10"/>
        <v>40544</v>
      </c>
      <c r="D364">
        <f t="shared" si="11"/>
        <v>0</v>
      </c>
    </row>
    <row r="365" spans="1:4">
      <c r="A365">
        <v>14281</v>
      </c>
      <c r="B365" s="4">
        <v>40544</v>
      </c>
      <c r="C365" s="4">
        <f t="shared" si="10"/>
        <v>40544</v>
      </c>
      <c r="D365">
        <f t="shared" si="11"/>
        <v>0</v>
      </c>
    </row>
    <row r="366" spans="1:4">
      <c r="A366">
        <v>12928</v>
      </c>
      <c r="B366" s="4">
        <v>40544</v>
      </c>
      <c r="C366" s="4">
        <f t="shared" si="10"/>
        <v>40544</v>
      </c>
      <c r="D366">
        <f t="shared" si="11"/>
        <v>0</v>
      </c>
    </row>
    <row r="367" spans="1:4">
      <c r="A367">
        <v>12714</v>
      </c>
      <c r="B367" s="4">
        <v>40544</v>
      </c>
      <c r="C367" s="4">
        <f t="shared" si="10"/>
        <v>40513</v>
      </c>
      <c r="D367">
        <f t="shared" si="11"/>
        <v>1</v>
      </c>
    </row>
    <row r="368" spans="1:4">
      <c r="A368">
        <v>12419</v>
      </c>
      <c r="B368" s="4">
        <v>40544</v>
      </c>
      <c r="C368" s="4">
        <f t="shared" si="10"/>
        <v>40544</v>
      </c>
      <c r="D368">
        <f t="shared" si="11"/>
        <v>0</v>
      </c>
    </row>
    <row r="369" spans="1:4">
      <c r="A369">
        <v>14083</v>
      </c>
      <c r="B369" s="4">
        <v>40544</v>
      </c>
      <c r="C369" s="4">
        <f t="shared" si="10"/>
        <v>40544</v>
      </c>
      <c r="D369">
        <f t="shared" si="11"/>
        <v>0</v>
      </c>
    </row>
    <row r="370" spans="1:4">
      <c r="A370">
        <v>12721</v>
      </c>
      <c r="B370" s="4">
        <v>40544</v>
      </c>
      <c r="C370" s="4">
        <f t="shared" si="10"/>
        <v>40544</v>
      </c>
      <c r="D370">
        <f t="shared" si="11"/>
        <v>0</v>
      </c>
    </row>
    <row r="371" spans="1:4">
      <c r="A371">
        <v>13881</v>
      </c>
      <c r="B371" s="4">
        <v>40544</v>
      </c>
      <c r="C371" s="4">
        <f t="shared" si="10"/>
        <v>40544</v>
      </c>
      <c r="D371">
        <f t="shared" si="11"/>
        <v>0</v>
      </c>
    </row>
    <row r="372" spans="1:4">
      <c r="A372">
        <v>12478</v>
      </c>
      <c r="B372" s="4">
        <v>40544</v>
      </c>
      <c r="C372" s="4">
        <f t="shared" si="10"/>
        <v>40544</v>
      </c>
      <c r="D372">
        <f t="shared" si="11"/>
        <v>0</v>
      </c>
    </row>
    <row r="373" spans="1:4">
      <c r="A373">
        <v>12873</v>
      </c>
      <c r="B373" s="4">
        <v>40544</v>
      </c>
      <c r="C373" s="4">
        <f t="shared" si="10"/>
        <v>40544</v>
      </c>
      <c r="D373">
        <f t="shared" si="11"/>
        <v>0</v>
      </c>
    </row>
    <row r="374" spans="1:4">
      <c r="A374">
        <v>13243</v>
      </c>
      <c r="B374" s="4">
        <v>40544</v>
      </c>
      <c r="C374" s="4">
        <f t="shared" si="10"/>
        <v>40513</v>
      </c>
      <c r="D374">
        <f t="shared" si="11"/>
        <v>1</v>
      </c>
    </row>
    <row r="375" spans="1:4">
      <c r="A375">
        <v>12861</v>
      </c>
      <c r="B375" s="4">
        <v>40544</v>
      </c>
      <c r="C375" s="4">
        <f t="shared" si="10"/>
        <v>40544</v>
      </c>
      <c r="D375">
        <f t="shared" si="11"/>
        <v>0</v>
      </c>
    </row>
    <row r="376" spans="1:4">
      <c r="A376">
        <v>13234</v>
      </c>
      <c r="B376" s="4">
        <v>40544</v>
      </c>
      <c r="C376" s="4">
        <f t="shared" si="10"/>
        <v>40513</v>
      </c>
      <c r="D376">
        <f t="shared" si="11"/>
        <v>1</v>
      </c>
    </row>
    <row r="377" spans="1:4">
      <c r="A377">
        <v>13123</v>
      </c>
      <c r="B377" s="4">
        <v>40544</v>
      </c>
      <c r="C377" s="4">
        <f t="shared" si="10"/>
        <v>40544</v>
      </c>
      <c r="D377">
        <f t="shared" si="11"/>
        <v>0</v>
      </c>
    </row>
    <row r="378" spans="1:4">
      <c r="A378">
        <v>13391</v>
      </c>
      <c r="B378" s="4">
        <v>40544</v>
      </c>
      <c r="C378" s="4">
        <f t="shared" si="10"/>
        <v>40544</v>
      </c>
      <c r="D378">
        <f t="shared" si="11"/>
        <v>0</v>
      </c>
    </row>
    <row r="379" spans="1:4">
      <c r="A379">
        <v>13795</v>
      </c>
      <c r="B379" s="4">
        <v>40544</v>
      </c>
      <c r="C379" s="4">
        <f t="shared" si="10"/>
        <v>40544</v>
      </c>
      <c r="D379">
        <f t="shared" si="11"/>
        <v>0</v>
      </c>
    </row>
    <row r="380" spans="1:4">
      <c r="A380">
        <v>14128</v>
      </c>
      <c r="B380" s="4">
        <v>40544</v>
      </c>
      <c r="C380" s="4">
        <f t="shared" si="10"/>
        <v>40513</v>
      </c>
      <c r="D380">
        <f t="shared" si="11"/>
        <v>1</v>
      </c>
    </row>
    <row r="381" spans="1:4">
      <c r="A381">
        <v>14187</v>
      </c>
      <c r="B381" s="4">
        <v>40544</v>
      </c>
      <c r="C381" s="4">
        <f t="shared" si="10"/>
        <v>40544</v>
      </c>
      <c r="D381">
        <f t="shared" si="11"/>
        <v>0</v>
      </c>
    </row>
    <row r="382" spans="1:4">
      <c r="A382">
        <v>12846</v>
      </c>
      <c r="B382" s="4">
        <v>40544</v>
      </c>
      <c r="C382" s="4">
        <f t="shared" si="10"/>
        <v>40544</v>
      </c>
      <c r="D382">
        <f t="shared" si="11"/>
        <v>0</v>
      </c>
    </row>
    <row r="383" spans="1:4">
      <c r="A383">
        <v>13952</v>
      </c>
      <c r="B383" s="4">
        <v>40544</v>
      </c>
      <c r="C383" s="4">
        <f t="shared" si="10"/>
        <v>40544</v>
      </c>
      <c r="D383">
        <f t="shared" si="11"/>
        <v>0</v>
      </c>
    </row>
    <row r="384" spans="1:4">
      <c r="A384">
        <v>14043</v>
      </c>
      <c r="B384" s="4">
        <v>40544</v>
      </c>
      <c r="C384" s="4">
        <f t="shared" si="10"/>
        <v>40544</v>
      </c>
      <c r="D384">
        <f t="shared" si="11"/>
        <v>0</v>
      </c>
    </row>
    <row r="385" spans="1:4">
      <c r="A385">
        <v>14035</v>
      </c>
      <c r="B385" s="4">
        <v>40544</v>
      </c>
      <c r="C385" s="4">
        <f t="shared" si="10"/>
        <v>40544</v>
      </c>
      <c r="D385">
        <f t="shared" si="11"/>
        <v>0</v>
      </c>
    </row>
    <row r="386" spans="1:4">
      <c r="A386">
        <v>13916</v>
      </c>
      <c r="B386" s="4">
        <v>40544</v>
      </c>
      <c r="C386" s="4">
        <f t="shared" si="10"/>
        <v>40544</v>
      </c>
      <c r="D386">
        <f t="shared" si="11"/>
        <v>0</v>
      </c>
    </row>
    <row r="387" spans="1:4">
      <c r="A387">
        <v>12807</v>
      </c>
      <c r="B387" s="4">
        <v>40544</v>
      </c>
      <c r="C387" s="4">
        <f t="shared" ref="C387:C450" si="12">_xlfn.MINIFS($B$2:$B$6084,$A$2:$A$6084,A387)</f>
        <v>40544</v>
      </c>
      <c r="D387">
        <f t="shared" ref="D387:D450" si="13">DATEDIF(C387,B387,"m")</f>
        <v>0</v>
      </c>
    </row>
    <row r="388" spans="1:4">
      <c r="A388">
        <v>12925</v>
      </c>
      <c r="B388" s="4">
        <v>40544</v>
      </c>
      <c r="C388" s="4">
        <f t="shared" si="12"/>
        <v>40544</v>
      </c>
      <c r="D388">
        <f t="shared" si="13"/>
        <v>0</v>
      </c>
    </row>
    <row r="389" spans="1:4">
      <c r="A389">
        <v>12965</v>
      </c>
      <c r="B389" s="4">
        <v>40544</v>
      </c>
      <c r="C389" s="4">
        <f t="shared" si="12"/>
        <v>40544</v>
      </c>
      <c r="D389">
        <f t="shared" si="13"/>
        <v>0</v>
      </c>
    </row>
    <row r="390" spans="1:4">
      <c r="A390">
        <v>12527</v>
      </c>
      <c r="B390" s="4">
        <v>40544</v>
      </c>
      <c r="C390" s="4">
        <f t="shared" si="12"/>
        <v>40544</v>
      </c>
      <c r="D390">
        <f t="shared" si="13"/>
        <v>0</v>
      </c>
    </row>
    <row r="391" spans="1:4">
      <c r="A391">
        <v>13218</v>
      </c>
      <c r="B391" s="4">
        <v>40544</v>
      </c>
      <c r="C391" s="4">
        <f t="shared" si="12"/>
        <v>40544</v>
      </c>
      <c r="D391">
        <f t="shared" si="13"/>
        <v>0</v>
      </c>
    </row>
    <row r="392" spans="1:4">
      <c r="A392">
        <v>13175</v>
      </c>
      <c r="B392" s="4">
        <v>40544</v>
      </c>
      <c r="C392" s="4">
        <f t="shared" si="12"/>
        <v>40513</v>
      </c>
      <c r="D392">
        <f t="shared" si="13"/>
        <v>1</v>
      </c>
    </row>
    <row r="393" spans="1:4">
      <c r="A393">
        <v>13023</v>
      </c>
      <c r="B393" s="4">
        <v>40544</v>
      </c>
      <c r="C393" s="4">
        <f t="shared" si="12"/>
        <v>40544</v>
      </c>
      <c r="D393">
        <f t="shared" si="13"/>
        <v>0</v>
      </c>
    </row>
    <row r="394" spans="1:4">
      <c r="A394">
        <v>12933</v>
      </c>
      <c r="B394" s="4">
        <v>40544</v>
      </c>
      <c r="C394" s="4">
        <f t="shared" si="12"/>
        <v>40544</v>
      </c>
      <c r="D394">
        <f t="shared" si="13"/>
        <v>0</v>
      </c>
    </row>
    <row r="395" spans="1:4">
      <c r="A395">
        <v>13367</v>
      </c>
      <c r="B395" s="4">
        <v>40544</v>
      </c>
      <c r="C395" s="4">
        <f t="shared" si="12"/>
        <v>40513</v>
      </c>
      <c r="D395">
        <f t="shared" si="13"/>
        <v>1</v>
      </c>
    </row>
    <row r="396" spans="1:4">
      <c r="A396">
        <v>13136</v>
      </c>
      <c r="B396" s="4">
        <v>40544</v>
      </c>
      <c r="C396" s="4">
        <f t="shared" si="12"/>
        <v>40544</v>
      </c>
      <c r="D396">
        <f t="shared" si="13"/>
        <v>0</v>
      </c>
    </row>
    <row r="397" spans="1:4">
      <c r="A397">
        <v>13512</v>
      </c>
      <c r="B397" s="4">
        <v>40544</v>
      </c>
      <c r="C397" s="4">
        <f t="shared" si="12"/>
        <v>40513</v>
      </c>
      <c r="D397">
        <f t="shared" si="13"/>
        <v>1</v>
      </c>
    </row>
    <row r="398" spans="1:4">
      <c r="A398">
        <v>13756</v>
      </c>
      <c r="B398" s="4">
        <v>40544</v>
      </c>
      <c r="C398" s="4">
        <f t="shared" si="12"/>
        <v>40513</v>
      </c>
      <c r="D398">
        <f t="shared" si="13"/>
        <v>1</v>
      </c>
    </row>
    <row r="399" spans="1:4">
      <c r="A399">
        <v>13066</v>
      </c>
      <c r="B399" s="4">
        <v>40544</v>
      </c>
      <c r="C399" s="4">
        <f t="shared" si="12"/>
        <v>40544</v>
      </c>
      <c r="D399">
        <f t="shared" si="13"/>
        <v>0</v>
      </c>
    </row>
    <row r="400" spans="1:4">
      <c r="A400">
        <v>13050</v>
      </c>
      <c r="B400" s="4">
        <v>40544</v>
      </c>
      <c r="C400" s="4">
        <f t="shared" si="12"/>
        <v>40544</v>
      </c>
      <c r="D400">
        <f t="shared" si="13"/>
        <v>0</v>
      </c>
    </row>
    <row r="401" spans="1:4">
      <c r="A401">
        <v>14108</v>
      </c>
      <c r="B401" s="4">
        <v>40544</v>
      </c>
      <c r="C401" s="4">
        <f t="shared" si="12"/>
        <v>40513</v>
      </c>
      <c r="D401">
        <f t="shared" si="13"/>
        <v>1</v>
      </c>
    </row>
    <row r="402" spans="1:4">
      <c r="A402">
        <v>12964</v>
      </c>
      <c r="B402" s="4">
        <v>40544</v>
      </c>
      <c r="C402" s="4">
        <f t="shared" si="12"/>
        <v>40513</v>
      </c>
      <c r="D402">
        <f t="shared" si="13"/>
        <v>1</v>
      </c>
    </row>
    <row r="403" spans="1:4">
      <c r="A403">
        <v>14298</v>
      </c>
      <c r="B403" s="4">
        <v>40544</v>
      </c>
      <c r="C403" s="4">
        <f t="shared" si="12"/>
        <v>40513</v>
      </c>
      <c r="D403">
        <f t="shared" si="13"/>
        <v>1</v>
      </c>
    </row>
    <row r="404" spans="1:4">
      <c r="A404">
        <v>14292</v>
      </c>
      <c r="B404" s="4">
        <v>40544</v>
      </c>
      <c r="C404" s="4">
        <f t="shared" si="12"/>
        <v>40544</v>
      </c>
      <c r="D404">
        <f t="shared" si="13"/>
        <v>0</v>
      </c>
    </row>
    <row r="405" spans="1:4">
      <c r="A405">
        <v>14289</v>
      </c>
      <c r="B405" s="4">
        <v>40544</v>
      </c>
      <c r="C405" s="4">
        <f t="shared" si="12"/>
        <v>40513</v>
      </c>
      <c r="D405">
        <f t="shared" si="13"/>
        <v>1</v>
      </c>
    </row>
    <row r="406" spans="1:4">
      <c r="A406">
        <v>14254</v>
      </c>
      <c r="B406" s="4">
        <v>40544</v>
      </c>
      <c r="C406" s="4">
        <f t="shared" si="12"/>
        <v>40513</v>
      </c>
      <c r="D406">
        <f t="shared" si="13"/>
        <v>1</v>
      </c>
    </row>
    <row r="407" spans="1:4">
      <c r="A407">
        <v>13365</v>
      </c>
      <c r="B407" s="4">
        <v>40544</v>
      </c>
      <c r="C407" s="4">
        <f t="shared" si="12"/>
        <v>40544</v>
      </c>
      <c r="D407">
        <f t="shared" si="13"/>
        <v>0</v>
      </c>
    </row>
    <row r="408" spans="1:4">
      <c r="A408">
        <v>13997</v>
      </c>
      <c r="B408" s="4">
        <v>40544</v>
      </c>
      <c r="C408" s="4">
        <f t="shared" si="12"/>
        <v>40513</v>
      </c>
      <c r="D408">
        <f t="shared" si="13"/>
        <v>1</v>
      </c>
    </row>
    <row r="409" spans="1:4">
      <c r="A409">
        <v>13615</v>
      </c>
      <c r="B409" s="4">
        <v>40544</v>
      </c>
      <c r="C409" s="4">
        <f t="shared" si="12"/>
        <v>40513</v>
      </c>
      <c r="D409">
        <f t="shared" si="13"/>
        <v>1</v>
      </c>
    </row>
    <row r="410" spans="1:4">
      <c r="A410">
        <v>13790</v>
      </c>
      <c r="B410" s="4">
        <v>40544</v>
      </c>
      <c r="C410" s="4">
        <f t="shared" si="12"/>
        <v>40544</v>
      </c>
      <c r="D410">
        <f t="shared" si="13"/>
        <v>0</v>
      </c>
    </row>
    <row r="411" spans="1:4">
      <c r="A411">
        <v>14126</v>
      </c>
      <c r="B411" s="4">
        <v>40544</v>
      </c>
      <c r="C411" s="4">
        <f t="shared" si="12"/>
        <v>40513</v>
      </c>
      <c r="D411">
        <f t="shared" si="13"/>
        <v>1</v>
      </c>
    </row>
    <row r="412" spans="1:4">
      <c r="A412">
        <v>13455</v>
      </c>
      <c r="B412" s="4">
        <v>40544</v>
      </c>
      <c r="C412" s="4">
        <f t="shared" si="12"/>
        <v>40513</v>
      </c>
      <c r="D412">
        <f t="shared" si="13"/>
        <v>1</v>
      </c>
    </row>
    <row r="413" spans="1:4">
      <c r="A413">
        <v>13829</v>
      </c>
      <c r="B413" s="4">
        <v>40544</v>
      </c>
      <c r="C413" s="4">
        <f t="shared" si="12"/>
        <v>40544</v>
      </c>
      <c r="D413">
        <f t="shared" si="13"/>
        <v>0</v>
      </c>
    </row>
    <row r="414" spans="1:4">
      <c r="A414">
        <v>12735</v>
      </c>
      <c r="B414" s="4">
        <v>40544</v>
      </c>
      <c r="C414" s="4">
        <f t="shared" si="12"/>
        <v>40544</v>
      </c>
      <c r="D414">
        <f t="shared" si="13"/>
        <v>0</v>
      </c>
    </row>
    <row r="415" spans="1:4">
      <c r="A415">
        <v>12603</v>
      </c>
      <c r="B415" s="4">
        <v>40544</v>
      </c>
      <c r="C415" s="4">
        <f t="shared" si="12"/>
        <v>40544</v>
      </c>
      <c r="D415">
        <f t="shared" si="13"/>
        <v>0</v>
      </c>
    </row>
    <row r="416" spans="1:4">
      <c r="A416">
        <v>14199</v>
      </c>
      <c r="B416" s="4">
        <v>40544</v>
      </c>
      <c r="C416" s="4">
        <f t="shared" si="12"/>
        <v>40544</v>
      </c>
      <c r="D416">
        <f t="shared" si="13"/>
        <v>0</v>
      </c>
    </row>
    <row r="417" spans="1:4">
      <c r="A417">
        <v>13832</v>
      </c>
      <c r="B417" s="4">
        <v>40544</v>
      </c>
      <c r="C417" s="4">
        <f t="shared" si="12"/>
        <v>40544</v>
      </c>
      <c r="D417">
        <f t="shared" si="13"/>
        <v>0</v>
      </c>
    </row>
    <row r="418" spans="1:4">
      <c r="A418">
        <v>14225</v>
      </c>
      <c r="B418" s="4">
        <v>40544</v>
      </c>
      <c r="C418" s="4">
        <f t="shared" si="12"/>
        <v>40544</v>
      </c>
      <c r="D418">
        <f t="shared" si="13"/>
        <v>0</v>
      </c>
    </row>
    <row r="419" spans="1:4">
      <c r="A419">
        <v>12363</v>
      </c>
      <c r="B419" s="4">
        <v>40544</v>
      </c>
      <c r="C419" s="4">
        <f t="shared" si="12"/>
        <v>40544</v>
      </c>
      <c r="D419">
        <f t="shared" si="13"/>
        <v>0</v>
      </c>
    </row>
    <row r="420" spans="1:4">
      <c r="A420">
        <v>13688</v>
      </c>
      <c r="B420" s="4">
        <v>40544</v>
      </c>
      <c r="C420" s="4">
        <f t="shared" si="12"/>
        <v>40544</v>
      </c>
      <c r="D420">
        <f t="shared" si="13"/>
        <v>0</v>
      </c>
    </row>
    <row r="421" spans="1:4">
      <c r="A421">
        <v>13071</v>
      </c>
      <c r="B421" s="4">
        <v>40544</v>
      </c>
      <c r="C421" s="4">
        <f t="shared" si="12"/>
        <v>40544</v>
      </c>
      <c r="D421">
        <f t="shared" si="13"/>
        <v>0</v>
      </c>
    </row>
    <row r="422" spans="1:4">
      <c r="A422">
        <v>13192</v>
      </c>
      <c r="B422" s="4">
        <v>40544</v>
      </c>
      <c r="C422" s="4">
        <f t="shared" si="12"/>
        <v>40544</v>
      </c>
      <c r="D422">
        <f t="shared" si="13"/>
        <v>0</v>
      </c>
    </row>
    <row r="423" spans="1:4">
      <c r="A423">
        <v>13744</v>
      </c>
      <c r="B423" s="4">
        <v>40544</v>
      </c>
      <c r="C423" s="4">
        <f t="shared" si="12"/>
        <v>40513</v>
      </c>
      <c r="D423">
        <f t="shared" si="13"/>
        <v>1</v>
      </c>
    </row>
    <row r="424" spans="1:4">
      <c r="A424">
        <v>12799</v>
      </c>
      <c r="B424" s="4">
        <v>40575</v>
      </c>
      <c r="C424" s="4">
        <f t="shared" si="12"/>
        <v>40544</v>
      </c>
      <c r="D424">
        <f t="shared" si="13"/>
        <v>1</v>
      </c>
    </row>
    <row r="425" spans="1:4">
      <c r="A425">
        <v>13129</v>
      </c>
      <c r="B425" s="4">
        <v>40575</v>
      </c>
      <c r="C425" s="4">
        <f t="shared" si="12"/>
        <v>40544</v>
      </c>
      <c r="D425">
        <f t="shared" si="13"/>
        <v>1</v>
      </c>
    </row>
    <row r="426" spans="1:4">
      <c r="A426">
        <v>13171</v>
      </c>
      <c r="B426" s="4">
        <v>40575</v>
      </c>
      <c r="C426" s="4">
        <f t="shared" si="12"/>
        <v>40544</v>
      </c>
      <c r="D426">
        <f t="shared" si="13"/>
        <v>1</v>
      </c>
    </row>
    <row r="427" spans="1:4">
      <c r="A427">
        <v>12368</v>
      </c>
      <c r="B427" s="4">
        <v>40575</v>
      </c>
      <c r="C427" s="4">
        <f t="shared" si="12"/>
        <v>40575</v>
      </c>
      <c r="D427">
        <f t="shared" si="13"/>
        <v>0</v>
      </c>
    </row>
    <row r="428" spans="1:4">
      <c r="A428">
        <v>12588</v>
      </c>
      <c r="B428" s="4">
        <v>40575</v>
      </c>
      <c r="C428" s="4">
        <f t="shared" si="12"/>
        <v>40544</v>
      </c>
      <c r="D428">
        <f t="shared" si="13"/>
        <v>1</v>
      </c>
    </row>
    <row r="429" spans="1:4">
      <c r="A429">
        <v>12414</v>
      </c>
      <c r="B429" s="4">
        <v>40575</v>
      </c>
      <c r="C429" s="4">
        <f t="shared" si="12"/>
        <v>40513</v>
      </c>
      <c r="D429">
        <f t="shared" si="13"/>
        <v>2</v>
      </c>
    </row>
    <row r="430" spans="1:4">
      <c r="A430">
        <v>13978</v>
      </c>
      <c r="B430" s="4">
        <v>40575</v>
      </c>
      <c r="C430" s="4">
        <f t="shared" si="12"/>
        <v>40544</v>
      </c>
      <c r="D430">
        <f t="shared" si="13"/>
        <v>1</v>
      </c>
    </row>
    <row r="431" spans="1:4">
      <c r="A431">
        <v>13233</v>
      </c>
      <c r="B431" s="4">
        <v>40575</v>
      </c>
      <c r="C431" s="4">
        <f t="shared" si="12"/>
        <v>40575</v>
      </c>
      <c r="D431">
        <f t="shared" si="13"/>
        <v>0</v>
      </c>
    </row>
    <row r="432" spans="1:4">
      <c r="A432">
        <v>12543</v>
      </c>
      <c r="B432" s="4">
        <v>40575</v>
      </c>
      <c r="C432" s="4">
        <f t="shared" si="12"/>
        <v>40544</v>
      </c>
      <c r="D432">
        <f t="shared" si="13"/>
        <v>1</v>
      </c>
    </row>
    <row r="433" spans="1:4">
      <c r="A433">
        <v>13838</v>
      </c>
      <c r="B433" s="4">
        <v>40575</v>
      </c>
      <c r="C433" s="4">
        <f t="shared" si="12"/>
        <v>40513</v>
      </c>
      <c r="D433">
        <f t="shared" si="13"/>
        <v>2</v>
      </c>
    </row>
    <row r="434" spans="1:4">
      <c r="A434">
        <v>12704</v>
      </c>
      <c r="B434" s="4">
        <v>40575</v>
      </c>
      <c r="C434" s="4">
        <f t="shared" si="12"/>
        <v>40544</v>
      </c>
      <c r="D434">
        <f t="shared" si="13"/>
        <v>1</v>
      </c>
    </row>
    <row r="435" spans="1:4">
      <c r="A435">
        <v>12428</v>
      </c>
      <c r="B435" s="4">
        <v>40575</v>
      </c>
      <c r="C435" s="4">
        <f t="shared" si="12"/>
        <v>40544</v>
      </c>
      <c r="D435">
        <f t="shared" si="13"/>
        <v>1</v>
      </c>
    </row>
    <row r="436" spans="1:4">
      <c r="A436">
        <v>12883</v>
      </c>
      <c r="B436" s="4">
        <v>40575</v>
      </c>
      <c r="C436" s="4">
        <f t="shared" si="12"/>
        <v>40544</v>
      </c>
      <c r="D436">
        <f t="shared" si="13"/>
        <v>1</v>
      </c>
    </row>
    <row r="437" spans="1:4">
      <c r="A437">
        <v>14187</v>
      </c>
      <c r="B437" s="4">
        <v>40575</v>
      </c>
      <c r="C437" s="4">
        <f t="shared" si="12"/>
        <v>40544</v>
      </c>
      <c r="D437">
        <f t="shared" si="13"/>
        <v>1</v>
      </c>
    </row>
    <row r="438" spans="1:4">
      <c r="A438">
        <v>13199</v>
      </c>
      <c r="B438" s="4">
        <v>40575</v>
      </c>
      <c r="C438" s="4">
        <f t="shared" si="12"/>
        <v>40575</v>
      </c>
      <c r="D438">
        <f t="shared" si="13"/>
        <v>0</v>
      </c>
    </row>
    <row r="439" spans="1:4">
      <c r="A439">
        <v>14200</v>
      </c>
      <c r="B439" s="4">
        <v>40575</v>
      </c>
      <c r="C439" s="4">
        <f t="shared" si="12"/>
        <v>40544</v>
      </c>
      <c r="D439">
        <f t="shared" si="13"/>
        <v>1</v>
      </c>
    </row>
    <row r="440" spans="1:4">
      <c r="A440">
        <v>12891</v>
      </c>
      <c r="B440" s="4">
        <v>40575</v>
      </c>
      <c r="C440" s="4">
        <f t="shared" si="12"/>
        <v>40513</v>
      </c>
      <c r="D440">
        <f t="shared" si="13"/>
        <v>2</v>
      </c>
    </row>
    <row r="441" spans="1:4">
      <c r="A441">
        <v>13019</v>
      </c>
      <c r="B441" s="4">
        <v>40575</v>
      </c>
      <c r="C441" s="4">
        <f t="shared" si="12"/>
        <v>40544</v>
      </c>
      <c r="D441">
        <f t="shared" si="13"/>
        <v>1</v>
      </c>
    </row>
    <row r="442" spans="1:4">
      <c r="A442">
        <v>13811</v>
      </c>
      <c r="B442" s="4">
        <v>40575</v>
      </c>
      <c r="C442" s="4">
        <f t="shared" si="12"/>
        <v>40544</v>
      </c>
      <c r="D442">
        <f t="shared" si="13"/>
        <v>1</v>
      </c>
    </row>
    <row r="443" spans="1:4">
      <c r="A443">
        <v>13511</v>
      </c>
      <c r="B443" s="4">
        <v>40575</v>
      </c>
      <c r="C443" s="4">
        <f t="shared" si="12"/>
        <v>40544</v>
      </c>
      <c r="D443">
        <f t="shared" si="13"/>
        <v>1</v>
      </c>
    </row>
    <row r="444" spans="1:4">
      <c r="A444">
        <v>14156</v>
      </c>
      <c r="B444" s="4">
        <v>40575</v>
      </c>
      <c r="C444" s="4">
        <f t="shared" si="12"/>
        <v>40575</v>
      </c>
      <c r="D444">
        <f t="shared" si="13"/>
        <v>0</v>
      </c>
    </row>
    <row r="445" spans="1:4">
      <c r="A445">
        <v>13469</v>
      </c>
      <c r="B445" s="4">
        <v>40575</v>
      </c>
      <c r="C445" s="4">
        <f t="shared" si="12"/>
        <v>40575</v>
      </c>
      <c r="D445">
        <f t="shared" si="13"/>
        <v>0</v>
      </c>
    </row>
    <row r="446" spans="1:4">
      <c r="A446">
        <v>13044</v>
      </c>
      <c r="B446" s="4">
        <v>40575</v>
      </c>
      <c r="C446" s="4">
        <f t="shared" si="12"/>
        <v>40513</v>
      </c>
      <c r="D446">
        <f t="shared" si="13"/>
        <v>2</v>
      </c>
    </row>
    <row r="447" spans="1:4">
      <c r="A447">
        <v>13860</v>
      </c>
      <c r="B447" s="4">
        <v>40575</v>
      </c>
      <c r="C447" s="4">
        <f t="shared" si="12"/>
        <v>40575</v>
      </c>
      <c r="D447">
        <f t="shared" si="13"/>
        <v>0</v>
      </c>
    </row>
    <row r="448" spans="1:4">
      <c r="A448">
        <v>12493</v>
      </c>
      <c r="B448" s="4">
        <v>40575</v>
      </c>
      <c r="C448" s="4">
        <f t="shared" si="12"/>
        <v>40575</v>
      </c>
      <c r="D448">
        <f t="shared" si="13"/>
        <v>0</v>
      </c>
    </row>
    <row r="449" spans="1:4">
      <c r="A449">
        <v>12742</v>
      </c>
      <c r="B449" s="4">
        <v>40575</v>
      </c>
      <c r="C449" s="4">
        <f t="shared" si="12"/>
        <v>40513</v>
      </c>
      <c r="D449">
        <f t="shared" si="13"/>
        <v>2</v>
      </c>
    </row>
    <row r="450" spans="1:4">
      <c r="A450">
        <v>13740</v>
      </c>
      <c r="B450" s="4">
        <v>40575</v>
      </c>
      <c r="C450" s="4">
        <f t="shared" si="12"/>
        <v>40575</v>
      </c>
      <c r="D450">
        <f t="shared" si="13"/>
        <v>0</v>
      </c>
    </row>
    <row r="451" spans="1:4">
      <c r="A451">
        <v>13876</v>
      </c>
      <c r="B451" s="4">
        <v>40575</v>
      </c>
      <c r="C451" s="4">
        <f t="shared" ref="C451:C514" si="14">_xlfn.MINIFS($B$2:$B$6084,$A$2:$A$6084,A451)</f>
        <v>40575</v>
      </c>
      <c r="D451">
        <f t="shared" ref="D451:D514" si="15">DATEDIF(C451,B451,"m")</f>
        <v>0</v>
      </c>
    </row>
    <row r="452" spans="1:4">
      <c r="A452">
        <v>14131</v>
      </c>
      <c r="B452" s="4">
        <v>40575</v>
      </c>
      <c r="C452" s="4">
        <f t="shared" si="14"/>
        <v>40575</v>
      </c>
      <c r="D452">
        <f t="shared" si="15"/>
        <v>0</v>
      </c>
    </row>
    <row r="453" spans="1:4">
      <c r="A453">
        <v>14289</v>
      </c>
      <c r="B453" s="4">
        <v>40575</v>
      </c>
      <c r="C453" s="4">
        <f t="shared" si="14"/>
        <v>40513</v>
      </c>
      <c r="D453">
        <f t="shared" si="15"/>
        <v>2</v>
      </c>
    </row>
    <row r="454" spans="1:4">
      <c r="A454">
        <v>13123</v>
      </c>
      <c r="B454" s="4">
        <v>40575</v>
      </c>
      <c r="C454" s="4">
        <f t="shared" si="14"/>
        <v>40544</v>
      </c>
      <c r="D454">
        <f t="shared" si="15"/>
        <v>1</v>
      </c>
    </row>
    <row r="455" spans="1:4">
      <c r="A455">
        <v>13423</v>
      </c>
      <c r="B455" s="4">
        <v>40575</v>
      </c>
      <c r="C455" s="4">
        <f t="shared" si="14"/>
        <v>40544</v>
      </c>
      <c r="D455">
        <f t="shared" si="15"/>
        <v>1</v>
      </c>
    </row>
    <row r="456" spans="1:4">
      <c r="A456">
        <v>12515</v>
      </c>
      <c r="B456" s="4">
        <v>40575</v>
      </c>
      <c r="C456" s="4">
        <f t="shared" si="14"/>
        <v>40575</v>
      </c>
      <c r="D456">
        <f t="shared" si="15"/>
        <v>0</v>
      </c>
    </row>
    <row r="457" spans="1:4">
      <c r="A457">
        <v>12354</v>
      </c>
      <c r="B457" s="4">
        <v>40575</v>
      </c>
      <c r="C457" s="4">
        <f t="shared" si="14"/>
        <v>40575</v>
      </c>
      <c r="D457">
        <f t="shared" si="15"/>
        <v>0</v>
      </c>
    </row>
    <row r="458" spans="1:4">
      <c r="A458">
        <v>13868</v>
      </c>
      <c r="B458" s="4">
        <v>40575</v>
      </c>
      <c r="C458" s="4">
        <f t="shared" si="14"/>
        <v>40575</v>
      </c>
      <c r="D458">
        <f t="shared" si="15"/>
        <v>0</v>
      </c>
    </row>
    <row r="459" spans="1:4">
      <c r="A459">
        <v>13653</v>
      </c>
      <c r="B459" s="4">
        <v>40575</v>
      </c>
      <c r="C459" s="4">
        <f t="shared" si="14"/>
        <v>40575</v>
      </c>
      <c r="D459">
        <f t="shared" si="15"/>
        <v>0</v>
      </c>
    </row>
    <row r="460" spans="1:4">
      <c r="A460">
        <v>13535</v>
      </c>
      <c r="B460" s="4">
        <v>40575</v>
      </c>
      <c r="C460" s="4">
        <f t="shared" si="14"/>
        <v>40513</v>
      </c>
      <c r="D460">
        <f t="shared" si="15"/>
        <v>2</v>
      </c>
    </row>
    <row r="461" spans="1:4">
      <c r="A461">
        <v>13045</v>
      </c>
      <c r="B461" s="4">
        <v>40575</v>
      </c>
      <c r="C461" s="4">
        <f t="shared" si="14"/>
        <v>40544</v>
      </c>
      <c r="D461">
        <f t="shared" si="15"/>
        <v>1</v>
      </c>
    </row>
    <row r="462" spans="1:4">
      <c r="A462">
        <v>13519</v>
      </c>
      <c r="B462" s="4">
        <v>40575</v>
      </c>
      <c r="C462" s="4">
        <f t="shared" si="14"/>
        <v>40575</v>
      </c>
      <c r="D462">
        <f t="shared" si="15"/>
        <v>0</v>
      </c>
    </row>
    <row r="463" spans="1:4">
      <c r="A463">
        <v>14162</v>
      </c>
      <c r="B463" s="4">
        <v>40575</v>
      </c>
      <c r="C463" s="4">
        <f t="shared" si="14"/>
        <v>40575</v>
      </c>
      <c r="D463">
        <f t="shared" si="15"/>
        <v>0</v>
      </c>
    </row>
    <row r="464" spans="1:4">
      <c r="A464">
        <v>12756</v>
      </c>
      <c r="B464" s="4">
        <v>40575</v>
      </c>
      <c r="C464" s="4">
        <f t="shared" si="14"/>
        <v>40575</v>
      </c>
      <c r="D464">
        <f t="shared" si="15"/>
        <v>0</v>
      </c>
    </row>
    <row r="465" spans="1:4">
      <c r="A465">
        <v>13095</v>
      </c>
      <c r="B465" s="4">
        <v>40575</v>
      </c>
      <c r="C465" s="4">
        <f t="shared" si="14"/>
        <v>40544</v>
      </c>
      <c r="D465">
        <f t="shared" si="15"/>
        <v>1</v>
      </c>
    </row>
    <row r="466" spans="1:4">
      <c r="A466">
        <v>12776</v>
      </c>
      <c r="B466" s="4">
        <v>40575</v>
      </c>
      <c r="C466" s="4">
        <f t="shared" si="14"/>
        <v>40544</v>
      </c>
      <c r="D466">
        <f t="shared" si="15"/>
        <v>1</v>
      </c>
    </row>
    <row r="467" spans="1:4">
      <c r="A467">
        <v>12596</v>
      </c>
      <c r="B467" s="4">
        <v>40575</v>
      </c>
      <c r="C467" s="4">
        <f t="shared" si="14"/>
        <v>40575</v>
      </c>
      <c r="D467">
        <f t="shared" si="15"/>
        <v>0</v>
      </c>
    </row>
    <row r="468" spans="1:4">
      <c r="A468">
        <v>13030</v>
      </c>
      <c r="B468" s="4">
        <v>40575</v>
      </c>
      <c r="C468" s="4">
        <f t="shared" si="14"/>
        <v>40575</v>
      </c>
      <c r="D468">
        <f t="shared" si="15"/>
        <v>0</v>
      </c>
    </row>
    <row r="469" spans="1:4">
      <c r="A469">
        <v>12868</v>
      </c>
      <c r="B469" s="4">
        <v>40575</v>
      </c>
      <c r="C469" s="4">
        <f t="shared" si="14"/>
        <v>40575</v>
      </c>
      <c r="D469">
        <f t="shared" si="15"/>
        <v>0</v>
      </c>
    </row>
    <row r="470" spans="1:4">
      <c r="A470">
        <v>13615</v>
      </c>
      <c r="B470" s="4">
        <v>40575</v>
      </c>
      <c r="C470" s="4">
        <f t="shared" si="14"/>
        <v>40513</v>
      </c>
      <c r="D470">
        <f t="shared" si="15"/>
        <v>2</v>
      </c>
    </row>
    <row r="471" spans="1:4">
      <c r="A471">
        <v>13617</v>
      </c>
      <c r="B471" s="4">
        <v>40575</v>
      </c>
      <c r="C471" s="4">
        <f t="shared" si="14"/>
        <v>40575</v>
      </c>
      <c r="D471">
        <f t="shared" si="15"/>
        <v>0</v>
      </c>
    </row>
    <row r="472" spans="1:4">
      <c r="A472">
        <v>14085</v>
      </c>
      <c r="B472" s="4">
        <v>40575</v>
      </c>
      <c r="C472" s="4">
        <f t="shared" si="14"/>
        <v>40575</v>
      </c>
      <c r="D472">
        <f t="shared" si="15"/>
        <v>0</v>
      </c>
    </row>
    <row r="473" spans="1:4">
      <c r="A473">
        <v>12604</v>
      </c>
      <c r="B473" s="4">
        <v>40575</v>
      </c>
      <c r="C473" s="4">
        <f t="shared" si="14"/>
        <v>40575</v>
      </c>
      <c r="D473">
        <f t="shared" si="15"/>
        <v>0</v>
      </c>
    </row>
    <row r="474" spans="1:4">
      <c r="A474">
        <v>12825</v>
      </c>
      <c r="B474" s="4">
        <v>40575</v>
      </c>
      <c r="C474" s="4">
        <f t="shared" si="14"/>
        <v>40544</v>
      </c>
      <c r="D474">
        <f t="shared" si="15"/>
        <v>1</v>
      </c>
    </row>
    <row r="475" spans="1:4">
      <c r="A475">
        <v>12465</v>
      </c>
      <c r="B475" s="4">
        <v>40575</v>
      </c>
      <c r="C475" s="4">
        <f t="shared" si="14"/>
        <v>40544</v>
      </c>
      <c r="D475">
        <f t="shared" si="15"/>
        <v>1</v>
      </c>
    </row>
    <row r="476" spans="1:4">
      <c r="A476">
        <v>12743</v>
      </c>
      <c r="B476" s="4">
        <v>40575</v>
      </c>
      <c r="C476" s="4">
        <f t="shared" si="14"/>
        <v>40575</v>
      </c>
      <c r="D476">
        <f t="shared" si="15"/>
        <v>0</v>
      </c>
    </row>
    <row r="477" spans="1:4">
      <c r="A477">
        <v>14291</v>
      </c>
      <c r="B477" s="4">
        <v>40575</v>
      </c>
      <c r="C477" s="4">
        <f t="shared" si="14"/>
        <v>40544</v>
      </c>
      <c r="D477">
        <f t="shared" si="15"/>
        <v>1</v>
      </c>
    </row>
    <row r="478" spans="1:4">
      <c r="A478">
        <v>13890</v>
      </c>
      <c r="B478" s="4">
        <v>40575</v>
      </c>
      <c r="C478" s="4">
        <f t="shared" si="14"/>
        <v>40575</v>
      </c>
      <c r="D478">
        <f t="shared" si="15"/>
        <v>0</v>
      </c>
    </row>
    <row r="479" spans="1:4">
      <c r="A479">
        <v>13080</v>
      </c>
      <c r="B479" s="4">
        <v>40575</v>
      </c>
      <c r="C479" s="4">
        <f t="shared" si="14"/>
        <v>40575</v>
      </c>
      <c r="D479">
        <f t="shared" si="15"/>
        <v>0</v>
      </c>
    </row>
    <row r="480" spans="1:4">
      <c r="A480">
        <v>14001</v>
      </c>
      <c r="B480" s="4">
        <v>40575</v>
      </c>
      <c r="C480" s="4">
        <f t="shared" si="14"/>
        <v>40575</v>
      </c>
      <c r="D480">
        <f t="shared" si="15"/>
        <v>0</v>
      </c>
    </row>
    <row r="481" spans="1:4">
      <c r="A481">
        <v>12534</v>
      </c>
      <c r="B481" s="4">
        <v>40575</v>
      </c>
      <c r="C481" s="4">
        <f t="shared" si="14"/>
        <v>40575</v>
      </c>
      <c r="D481">
        <f t="shared" si="15"/>
        <v>0</v>
      </c>
    </row>
    <row r="482" spans="1:4">
      <c r="A482">
        <v>14008</v>
      </c>
      <c r="B482" s="4">
        <v>40575</v>
      </c>
      <c r="C482" s="4">
        <f t="shared" si="14"/>
        <v>40575</v>
      </c>
      <c r="D482">
        <f t="shared" si="15"/>
        <v>0</v>
      </c>
    </row>
    <row r="483" spans="1:4">
      <c r="A483">
        <v>13781</v>
      </c>
      <c r="B483" s="4">
        <v>40575</v>
      </c>
      <c r="C483" s="4">
        <f t="shared" si="14"/>
        <v>40544</v>
      </c>
      <c r="D483">
        <f t="shared" si="15"/>
        <v>1</v>
      </c>
    </row>
    <row r="484" spans="1:4">
      <c r="A484">
        <v>13601</v>
      </c>
      <c r="B484" s="4">
        <v>40575</v>
      </c>
      <c r="C484" s="4">
        <f t="shared" si="14"/>
        <v>40575</v>
      </c>
      <c r="D484">
        <f t="shared" si="15"/>
        <v>0</v>
      </c>
    </row>
    <row r="485" spans="1:4">
      <c r="A485">
        <v>13636</v>
      </c>
      <c r="B485" s="4">
        <v>40575</v>
      </c>
      <c r="C485" s="4">
        <f t="shared" si="14"/>
        <v>40575</v>
      </c>
      <c r="D485">
        <f t="shared" si="15"/>
        <v>0</v>
      </c>
    </row>
    <row r="486" spans="1:4">
      <c r="A486">
        <v>12651</v>
      </c>
      <c r="B486" s="4">
        <v>40575</v>
      </c>
      <c r="C486" s="4">
        <f t="shared" si="14"/>
        <v>40544</v>
      </c>
      <c r="D486">
        <f t="shared" si="15"/>
        <v>1</v>
      </c>
    </row>
    <row r="487" spans="1:4">
      <c r="A487">
        <v>12624</v>
      </c>
      <c r="B487" s="4">
        <v>40575</v>
      </c>
      <c r="C487" s="4">
        <f t="shared" si="14"/>
        <v>40513</v>
      </c>
      <c r="D487">
        <f t="shared" si="15"/>
        <v>2</v>
      </c>
    </row>
    <row r="488" spans="1:4">
      <c r="A488">
        <v>14027</v>
      </c>
      <c r="B488" s="4">
        <v>40575</v>
      </c>
      <c r="C488" s="4">
        <f t="shared" si="14"/>
        <v>40513</v>
      </c>
      <c r="D488">
        <f t="shared" si="15"/>
        <v>2</v>
      </c>
    </row>
    <row r="489" spans="1:4">
      <c r="A489">
        <v>13136</v>
      </c>
      <c r="B489" s="4">
        <v>40575</v>
      </c>
      <c r="C489" s="4">
        <f t="shared" si="14"/>
        <v>40544</v>
      </c>
      <c r="D489">
        <f t="shared" si="15"/>
        <v>1</v>
      </c>
    </row>
    <row r="490" spans="1:4">
      <c r="A490">
        <v>12346</v>
      </c>
      <c r="B490" s="4">
        <v>40575</v>
      </c>
      <c r="C490" s="4">
        <f t="shared" si="14"/>
        <v>40544</v>
      </c>
      <c r="D490">
        <f t="shared" si="15"/>
        <v>1</v>
      </c>
    </row>
    <row r="491" spans="1:4">
      <c r="A491">
        <v>14212</v>
      </c>
      <c r="B491" s="4">
        <v>40575</v>
      </c>
      <c r="C491" s="4">
        <f t="shared" si="14"/>
        <v>40544</v>
      </c>
      <c r="D491">
        <f t="shared" si="15"/>
        <v>1</v>
      </c>
    </row>
    <row r="492" spans="1:4">
      <c r="A492">
        <v>14231</v>
      </c>
      <c r="B492" s="4">
        <v>40575</v>
      </c>
      <c r="C492" s="4">
        <f t="shared" si="14"/>
        <v>40575</v>
      </c>
      <c r="D492">
        <f t="shared" si="15"/>
        <v>0</v>
      </c>
    </row>
    <row r="493" spans="1:4">
      <c r="A493">
        <v>13634</v>
      </c>
      <c r="B493" s="4">
        <v>40575</v>
      </c>
      <c r="C493" s="4">
        <f t="shared" si="14"/>
        <v>40544</v>
      </c>
      <c r="D493">
        <f t="shared" si="15"/>
        <v>1</v>
      </c>
    </row>
    <row r="494" spans="1:4">
      <c r="A494">
        <v>12598</v>
      </c>
      <c r="B494" s="4">
        <v>40575</v>
      </c>
      <c r="C494" s="4">
        <f t="shared" si="14"/>
        <v>40575</v>
      </c>
      <c r="D494">
        <f t="shared" si="15"/>
        <v>0</v>
      </c>
    </row>
    <row r="495" spans="1:4">
      <c r="A495">
        <v>12982</v>
      </c>
      <c r="B495" s="4">
        <v>40575</v>
      </c>
      <c r="C495" s="4">
        <f t="shared" si="14"/>
        <v>40575</v>
      </c>
      <c r="D495">
        <f t="shared" si="15"/>
        <v>0</v>
      </c>
    </row>
    <row r="496" spans="1:4">
      <c r="A496">
        <v>13532</v>
      </c>
      <c r="B496" s="4">
        <v>40575</v>
      </c>
      <c r="C496" s="4">
        <f t="shared" si="14"/>
        <v>40575</v>
      </c>
      <c r="D496">
        <f t="shared" si="15"/>
        <v>0</v>
      </c>
    </row>
    <row r="497" spans="1:4">
      <c r="A497">
        <v>13882</v>
      </c>
      <c r="B497" s="4">
        <v>40575</v>
      </c>
      <c r="C497" s="4">
        <f t="shared" si="14"/>
        <v>40544</v>
      </c>
      <c r="D497">
        <f t="shared" si="15"/>
        <v>1</v>
      </c>
    </row>
    <row r="498" spans="1:4">
      <c r="A498">
        <v>14195</v>
      </c>
      <c r="B498" s="4">
        <v>40575</v>
      </c>
      <c r="C498" s="4">
        <f t="shared" si="14"/>
        <v>40544</v>
      </c>
      <c r="D498">
        <f t="shared" si="15"/>
        <v>1</v>
      </c>
    </row>
    <row r="499" spans="1:4">
      <c r="A499">
        <v>13982</v>
      </c>
      <c r="B499" s="4">
        <v>40575</v>
      </c>
      <c r="C499" s="4">
        <f t="shared" si="14"/>
        <v>40544</v>
      </c>
      <c r="D499">
        <f t="shared" si="15"/>
        <v>1</v>
      </c>
    </row>
    <row r="500" spans="1:4">
      <c r="A500">
        <v>13248</v>
      </c>
      <c r="B500" s="4">
        <v>40575</v>
      </c>
      <c r="C500" s="4">
        <f t="shared" si="14"/>
        <v>40575</v>
      </c>
      <c r="D500">
        <f t="shared" si="15"/>
        <v>0</v>
      </c>
    </row>
    <row r="501" spans="1:4">
      <c r="A501">
        <v>12881</v>
      </c>
      <c r="B501" s="4">
        <v>40575</v>
      </c>
      <c r="C501" s="4">
        <f t="shared" si="14"/>
        <v>40544</v>
      </c>
      <c r="D501">
        <f t="shared" si="15"/>
        <v>1</v>
      </c>
    </row>
    <row r="502" spans="1:4">
      <c r="A502">
        <v>12527</v>
      </c>
      <c r="B502" s="4">
        <v>40575</v>
      </c>
      <c r="C502" s="4">
        <f t="shared" si="14"/>
        <v>40544</v>
      </c>
      <c r="D502">
        <f t="shared" si="15"/>
        <v>1</v>
      </c>
    </row>
    <row r="503" spans="1:4">
      <c r="A503">
        <v>12919</v>
      </c>
      <c r="B503" s="4">
        <v>40575</v>
      </c>
      <c r="C503" s="4">
        <f t="shared" si="14"/>
        <v>40513</v>
      </c>
      <c r="D503">
        <f t="shared" si="15"/>
        <v>2</v>
      </c>
    </row>
    <row r="504" spans="1:4">
      <c r="A504">
        <v>14286</v>
      </c>
      <c r="B504" s="4">
        <v>40575</v>
      </c>
      <c r="C504" s="4">
        <f t="shared" si="14"/>
        <v>40544</v>
      </c>
      <c r="D504">
        <f t="shared" si="15"/>
        <v>1</v>
      </c>
    </row>
    <row r="505" spans="1:4">
      <c r="A505">
        <v>13750</v>
      </c>
      <c r="B505" s="4">
        <v>40575</v>
      </c>
      <c r="C505" s="4">
        <f t="shared" si="14"/>
        <v>40575</v>
      </c>
      <c r="D505">
        <f t="shared" si="15"/>
        <v>0</v>
      </c>
    </row>
    <row r="506" spans="1:4">
      <c r="A506">
        <v>13700</v>
      </c>
      <c r="B506" s="4">
        <v>40575</v>
      </c>
      <c r="C506" s="4">
        <f t="shared" si="14"/>
        <v>40575</v>
      </c>
      <c r="D506">
        <f t="shared" si="15"/>
        <v>0</v>
      </c>
    </row>
    <row r="507" spans="1:4">
      <c r="A507">
        <v>13106</v>
      </c>
      <c r="B507" s="4">
        <v>40575</v>
      </c>
      <c r="C507" s="4">
        <f t="shared" si="14"/>
        <v>40575</v>
      </c>
      <c r="D507">
        <f t="shared" si="15"/>
        <v>0</v>
      </c>
    </row>
    <row r="508" spans="1:4">
      <c r="A508">
        <v>12442</v>
      </c>
      <c r="B508" s="4">
        <v>40575</v>
      </c>
      <c r="C508" s="4">
        <f t="shared" si="14"/>
        <v>40575</v>
      </c>
      <c r="D508">
        <f t="shared" si="15"/>
        <v>0</v>
      </c>
    </row>
    <row r="509" spans="1:4">
      <c r="A509">
        <v>13441</v>
      </c>
      <c r="B509" s="4">
        <v>40575</v>
      </c>
      <c r="C509" s="4">
        <f t="shared" si="14"/>
        <v>40513</v>
      </c>
      <c r="D509">
        <f t="shared" si="15"/>
        <v>2</v>
      </c>
    </row>
    <row r="510" spans="1:4">
      <c r="A510">
        <v>13687</v>
      </c>
      <c r="B510" s="4">
        <v>40575</v>
      </c>
      <c r="C510" s="4">
        <f t="shared" si="14"/>
        <v>40544</v>
      </c>
      <c r="D510">
        <f t="shared" si="15"/>
        <v>1</v>
      </c>
    </row>
    <row r="511" spans="1:4">
      <c r="A511">
        <v>14249</v>
      </c>
      <c r="B511" s="4">
        <v>40575</v>
      </c>
      <c r="C511" s="4">
        <f t="shared" si="14"/>
        <v>40575</v>
      </c>
      <c r="D511">
        <f t="shared" si="15"/>
        <v>0</v>
      </c>
    </row>
    <row r="512" spans="1:4">
      <c r="A512">
        <v>14285</v>
      </c>
      <c r="B512" s="4">
        <v>40575</v>
      </c>
      <c r="C512" s="4">
        <f t="shared" si="14"/>
        <v>40575</v>
      </c>
      <c r="D512">
        <f t="shared" si="15"/>
        <v>0</v>
      </c>
    </row>
    <row r="513" spans="1:4">
      <c r="A513">
        <v>13975</v>
      </c>
      <c r="B513" s="4">
        <v>40575</v>
      </c>
      <c r="C513" s="4">
        <f t="shared" si="14"/>
        <v>40544</v>
      </c>
      <c r="D513">
        <f t="shared" si="15"/>
        <v>1</v>
      </c>
    </row>
    <row r="514" spans="1:4">
      <c r="A514">
        <v>14035</v>
      </c>
      <c r="B514" s="4">
        <v>40575</v>
      </c>
      <c r="C514" s="4">
        <f t="shared" si="14"/>
        <v>40544</v>
      </c>
      <c r="D514">
        <f t="shared" si="15"/>
        <v>1</v>
      </c>
    </row>
    <row r="515" spans="1:4">
      <c r="A515">
        <v>12658</v>
      </c>
      <c r="B515" s="4">
        <v>40575</v>
      </c>
      <c r="C515" s="4">
        <f t="shared" ref="C515:C578" si="16">_xlfn.MINIFS($B$2:$B$6084,$A$2:$A$6084,A515)</f>
        <v>40544</v>
      </c>
      <c r="D515">
        <f t="shared" ref="D515:D578" si="17">DATEDIF(C515,B515,"m")</f>
        <v>1</v>
      </c>
    </row>
    <row r="516" spans="1:4">
      <c r="A516">
        <v>13851</v>
      </c>
      <c r="B516" s="4">
        <v>40575</v>
      </c>
      <c r="C516" s="4">
        <f t="shared" si="16"/>
        <v>40575</v>
      </c>
      <c r="D516">
        <f t="shared" si="17"/>
        <v>0</v>
      </c>
    </row>
    <row r="517" spans="1:4">
      <c r="A517">
        <v>13334</v>
      </c>
      <c r="B517" s="4">
        <v>40575</v>
      </c>
      <c r="C517" s="4">
        <f t="shared" si="16"/>
        <v>40575</v>
      </c>
      <c r="D517">
        <f t="shared" si="17"/>
        <v>0</v>
      </c>
    </row>
    <row r="518" spans="1:4">
      <c r="A518">
        <v>13633</v>
      </c>
      <c r="B518" s="4">
        <v>40575</v>
      </c>
      <c r="C518" s="4">
        <f t="shared" si="16"/>
        <v>40575</v>
      </c>
      <c r="D518">
        <f t="shared" si="17"/>
        <v>0</v>
      </c>
    </row>
    <row r="519" spans="1:4">
      <c r="A519">
        <v>13574</v>
      </c>
      <c r="B519" s="4">
        <v>40575</v>
      </c>
      <c r="C519" s="4">
        <f t="shared" si="16"/>
        <v>40544</v>
      </c>
      <c r="D519">
        <f t="shared" si="17"/>
        <v>1</v>
      </c>
    </row>
    <row r="520" spans="1:4">
      <c r="A520">
        <v>13502</v>
      </c>
      <c r="B520" s="4">
        <v>40575</v>
      </c>
      <c r="C520" s="4">
        <f t="shared" si="16"/>
        <v>40544</v>
      </c>
      <c r="D520">
        <f t="shared" si="17"/>
        <v>1</v>
      </c>
    </row>
    <row r="521" spans="1:4">
      <c r="A521">
        <v>13243</v>
      </c>
      <c r="B521" s="4">
        <v>40575</v>
      </c>
      <c r="C521" s="4">
        <f t="shared" si="16"/>
        <v>40513</v>
      </c>
      <c r="D521">
        <f t="shared" si="17"/>
        <v>2</v>
      </c>
    </row>
    <row r="522" spans="1:4">
      <c r="A522">
        <v>12933</v>
      </c>
      <c r="B522" s="4">
        <v>40575</v>
      </c>
      <c r="C522" s="4">
        <f t="shared" si="16"/>
        <v>40544</v>
      </c>
      <c r="D522">
        <f t="shared" si="17"/>
        <v>1</v>
      </c>
    </row>
    <row r="523" spans="1:4">
      <c r="A523">
        <v>12968</v>
      </c>
      <c r="B523" s="4">
        <v>40575</v>
      </c>
      <c r="C523" s="4">
        <f t="shared" si="16"/>
        <v>40544</v>
      </c>
      <c r="D523">
        <f t="shared" si="17"/>
        <v>1</v>
      </c>
    </row>
    <row r="524" spans="1:4">
      <c r="A524">
        <v>13863</v>
      </c>
      <c r="B524" s="4">
        <v>40575</v>
      </c>
      <c r="C524" s="4">
        <f t="shared" si="16"/>
        <v>40513</v>
      </c>
      <c r="D524">
        <f t="shared" si="17"/>
        <v>2</v>
      </c>
    </row>
    <row r="525" spans="1:4">
      <c r="A525">
        <v>13871</v>
      </c>
      <c r="B525" s="4">
        <v>40575</v>
      </c>
      <c r="C525" s="4">
        <f t="shared" si="16"/>
        <v>40513</v>
      </c>
      <c r="D525">
        <f t="shared" si="17"/>
        <v>2</v>
      </c>
    </row>
    <row r="526" spans="1:4">
      <c r="A526">
        <v>13114</v>
      </c>
      <c r="B526" s="4">
        <v>40575</v>
      </c>
      <c r="C526" s="4">
        <f t="shared" si="16"/>
        <v>40544</v>
      </c>
      <c r="D526">
        <f t="shared" si="17"/>
        <v>1</v>
      </c>
    </row>
    <row r="527" spans="1:4">
      <c r="A527">
        <v>14274</v>
      </c>
      <c r="B527" s="4">
        <v>40575</v>
      </c>
      <c r="C527" s="4">
        <f t="shared" si="16"/>
        <v>40575</v>
      </c>
      <c r="D527">
        <f t="shared" si="17"/>
        <v>0</v>
      </c>
    </row>
    <row r="528" spans="1:4">
      <c r="A528">
        <v>12938</v>
      </c>
      <c r="B528" s="4">
        <v>40575</v>
      </c>
      <c r="C528" s="4">
        <f t="shared" si="16"/>
        <v>40575</v>
      </c>
      <c r="D528">
        <f t="shared" si="17"/>
        <v>0</v>
      </c>
    </row>
    <row r="529" spans="1:4">
      <c r="A529">
        <v>14075</v>
      </c>
      <c r="B529" s="4">
        <v>40575</v>
      </c>
      <c r="C529" s="4">
        <f t="shared" si="16"/>
        <v>40544</v>
      </c>
      <c r="D529">
        <f t="shared" si="17"/>
        <v>1</v>
      </c>
    </row>
    <row r="530" spans="1:4">
      <c r="A530">
        <v>13290</v>
      </c>
      <c r="B530" s="4">
        <v>40575</v>
      </c>
      <c r="C530" s="4">
        <f t="shared" si="16"/>
        <v>40544</v>
      </c>
      <c r="D530">
        <f t="shared" si="17"/>
        <v>1</v>
      </c>
    </row>
    <row r="531" spans="1:4">
      <c r="A531">
        <v>13255</v>
      </c>
      <c r="B531" s="4">
        <v>40575</v>
      </c>
      <c r="C531" s="4">
        <f t="shared" si="16"/>
        <v>40544</v>
      </c>
      <c r="D531">
        <f t="shared" si="17"/>
        <v>1</v>
      </c>
    </row>
    <row r="532" spans="1:4">
      <c r="A532">
        <v>12998</v>
      </c>
      <c r="B532" s="4">
        <v>40575</v>
      </c>
      <c r="C532" s="4">
        <f t="shared" si="16"/>
        <v>40575</v>
      </c>
      <c r="D532">
        <f t="shared" si="17"/>
        <v>0</v>
      </c>
    </row>
    <row r="533" spans="1:4">
      <c r="A533">
        <v>13998</v>
      </c>
      <c r="B533" s="4">
        <v>40575</v>
      </c>
      <c r="C533" s="4">
        <f t="shared" si="16"/>
        <v>40513</v>
      </c>
      <c r="D533">
        <f t="shared" si="17"/>
        <v>2</v>
      </c>
    </row>
    <row r="534" spans="1:4">
      <c r="A534">
        <v>14333</v>
      </c>
      <c r="B534" s="4">
        <v>40575</v>
      </c>
      <c r="C534" s="4">
        <f t="shared" si="16"/>
        <v>40575</v>
      </c>
      <c r="D534">
        <f t="shared" si="17"/>
        <v>0</v>
      </c>
    </row>
    <row r="535" spans="1:4">
      <c r="A535">
        <v>12802</v>
      </c>
      <c r="B535" s="4">
        <v>40575</v>
      </c>
      <c r="C535" s="4">
        <f t="shared" si="16"/>
        <v>40544</v>
      </c>
      <c r="D535">
        <f t="shared" si="17"/>
        <v>1</v>
      </c>
    </row>
    <row r="536" spans="1:4">
      <c r="A536">
        <v>12807</v>
      </c>
      <c r="B536" s="4">
        <v>40575</v>
      </c>
      <c r="C536" s="4">
        <f t="shared" si="16"/>
        <v>40544</v>
      </c>
      <c r="D536">
        <f t="shared" si="17"/>
        <v>1</v>
      </c>
    </row>
    <row r="537" spans="1:4">
      <c r="A537">
        <v>13282</v>
      </c>
      <c r="B537" s="4">
        <v>40575</v>
      </c>
      <c r="C537" s="4">
        <f t="shared" si="16"/>
        <v>40575</v>
      </c>
      <c r="D537">
        <f t="shared" si="17"/>
        <v>0</v>
      </c>
    </row>
    <row r="538" spans="1:4">
      <c r="A538">
        <v>12449</v>
      </c>
      <c r="B538" s="4">
        <v>40575</v>
      </c>
      <c r="C538" s="4">
        <f t="shared" si="16"/>
        <v>40513</v>
      </c>
      <c r="D538">
        <f t="shared" si="17"/>
        <v>2</v>
      </c>
    </row>
    <row r="539" spans="1:4">
      <c r="A539">
        <v>14161</v>
      </c>
      <c r="B539" s="4">
        <v>40575</v>
      </c>
      <c r="C539" s="4">
        <f t="shared" si="16"/>
        <v>40544</v>
      </c>
      <c r="D539">
        <f t="shared" si="17"/>
        <v>1</v>
      </c>
    </row>
    <row r="540" spans="1:4">
      <c r="A540">
        <v>13177</v>
      </c>
      <c r="B540" s="4">
        <v>40575</v>
      </c>
      <c r="C540" s="4">
        <f t="shared" si="16"/>
        <v>40575</v>
      </c>
      <c r="D540">
        <f t="shared" si="17"/>
        <v>0</v>
      </c>
    </row>
    <row r="541" spans="1:4">
      <c r="A541">
        <v>13895</v>
      </c>
      <c r="B541" s="4">
        <v>40575</v>
      </c>
      <c r="C541" s="4">
        <f t="shared" si="16"/>
        <v>40513</v>
      </c>
      <c r="D541">
        <f t="shared" si="17"/>
        <v>2</v>
      </c>
    </row>
    <row r="542" spans="1:4">
      <c r="A542">
        <v>12710</v>
      </c>
      <c r="B542" s="4">
        <v>40575</v>
      </c>
      <c r="C542" s="4">
        <f t="shared" si="16"/>
        <v>40544</v>
      </c>
      <c r="D542">
        <f t="shared" si="17"/>
        <v>1</v>
      </c>
    </row>
    <row r="543" spans="1:4">
      <c r="A543">
        <v>13269</v>
      </c>
      <c r="B543" s="4">
        <v>40575</v>
      </c>
      <c r="C543" s="4">
        <f t="shared" si="16"/>
        <v>40575</v>
      </c>
      <c r="D543">
        <f t="shared" si="17"/>
        <v>0</v>
      </c>
    </row>
    <row r="544" spans="1:4">
      <c r="A544">
        <v>12911</v>
      </c>
      <c r="B544" s="4">
        <v>40575</v>
      </c>
      <c r="C544" s="4">
        <f t="shared" si="16"/>
        <v>40575</v>
      </c>
      <c r="D544">
        <f t="shared" si="17"/>
        <v>0</v>
      </c>
    </row>
    <row r="545" spans="1:4">
      <c r="A545">
        <v>14126</v>
      </c>
      <c r="B545" s="4">
        <v>40575</v>
      </c>
      <c r="C545" s="4">
        <f t="shared" si="16"/>
        <v>40513</v>
      </c>
      <c r="D545">
        <f t="shared" si="17"/>
        <v>2</v>
      </c>
    </row>
    <row r="546" spans="1:4">
      <c r="A546">
        <v>13731</v>
      </c>
      <c r="B546" s="4">
        <v>40575</v>
      </c>
      <c r="C546" s="4">
        <f t="shared" si="16"/>
        <v>40575</v>
      </c>
      <c r="D546">
        <f t="shared" si="17"/>
        <v>0</v>
      </c>
    </row>
    <row r="547" spans="1:4">
      <c r="A547">
        <v>14179</v>
      </c>
      <c r="B547" s="4">
        <v>40575</v>
      </c>
      <c r="C547" s="4">
        <f t="shared" si="16"/>
        <v>40513</v>
      </c>
      <c r="D547">
        <f t="shared" si="17"/>
        <v>2</v>
      </c>
    </row>
    <row r="548" spans="1:4">
      <c r="A548">
        <v>13270</v>
      </c>
      <c r="B548" s="4">
        <v>40575</v>
      </c>
      <c r="C548" s="4">
        <f t="shared" si="16"/>
        <v>40575</v>
      </c>
      <c r="D548">
        <f t="shared" si="17"/>
        <v>0</v>
      </c>
    </row>
    <row r="549" spans="1:4">
      <c r="A549">
        <v>13961</v>
      </c>
      <c r="B549" s="4">
        <v>40575</v>
      </c>
      <c r="C549" s="4">
        <f t="shared" si="16"/>
        <v>40575</v>
      </c>
      <c r="D549">
        <f t="shared" si="17"/>
        <v>0</v>
      </c>
    </row>
    <row r="550" spans="1:4">
      <c r="A550">
        <v>14114</v>
      </c>
      <c r="B550" s="4">
        <v>40575</v>
      </c>
      <c r="C550" s="4">
        <f t="shared" si="16"/>
        <v>40513</v>
      </c>
      <c r="D550">
        <f t="shared" si="17"/>
        <v>2</v>
      </c>
    </row>
    <row r="551" spans="1:4">
      <c r="A551">
        <v>13069</v>
      </c>
      <c r="B551" s="4">
        <v>40575</v>
      </c>
      <c r="C551" s="4">
        <f t="shared" si="16"/>
        <v>40544</v>
      </c>
      <c r="D551">
        <f t="shared" si="17"/>
        <v>1</v>
      </c>
    </row>
    <row r="552" spans="1:4">
      <c r="A552">
        <v>13582</v>
      </c>
      <c r="B552" s="4">
        <v>40575</v>
      </c>
      <c r="C552" s="4">
        <f t="shared" si="16"/>
        <v>40513</v>
      </c>
      <c r="D552">
        <f t="shared" si="17"/>
        <v>2</v>
      </c>
    </row>
    <row r="553" spans="1:4">
      <c r="A553">
        <v>13236</v>
      </c>
      <c r="B553" s="4">
        <v>40575</v>
      </c>
      <c r="C553" s="4">
        <f t="shared" si="16"/>
        <v>40544</v>
      </c>
      <c r="D553">
        <f t="shared" si="17"/>
        <v>1</v>
      </c>
    </row>
    <row r="554" spans="1:4">
      <c r="A554">
        <v>12888</v>
      </c>
      <c r="B554" s="4">
        <v>40575</v>
      </c>
      <c r="C554" s="4">
        <f t="shared" si="16"/>
        <v>40575</v>
      </c>
      <c r="D554">
        <f t="shared" si="17"/>
        <v>0</v>
      </c>
    </row>
    <row r="555" spans="1:4">
      <c r="A555">
        <v>12591</v>
      </c>
      <c r="B555" s="4">
        <v>40575</v>
      </c>
      <c r="C555" s="4">
        <f t="shared" si="16"/>
        <v>40544</v>
      </c>
      <c r="D555">
        <f t="shared" si="17"/>
        <v>1</v>
      </c>
    </row>
    <row r="556" spans="1:4">
      <c r="A556">
        <v>14305</v>
      </c>
      <c r="B556" s="4">
        <v>40575</v>
      </c>
      <c r="C556" s="4">
        <f t="shared" si="16"/>
        <v>40575</v>
      </c>
      <c r="D556">
        <f t="shared" si="17"/>
        <v>0</v>
      </c>
    </row>
    <row r="557" spans="1:4">
      <c r="A557">
        <v>12708</v>
      </c>
      <c r="B557" s="4">
        <v>40575</v>
      </c>
      <c r="C557" s="4">
        <f t="shared" si="16"/>
        <v>40575</v>
      </c>
      <c r="D557">
        <f t="shared" si="17"/>
        <v>0</v>
      </c>
    </row>
    <row r="558" spans="1:4">
      <c r="A558">
        <v>12423</v>
      </c>
      <c r="B558" s="4">
        <v>40575</v>
      </c>
      <c r="C558" s="4">
        <f t="shared" si="16"/>
        <v>40575</v>
      </c>
      <c r="D558">
        <f t="shared" si="17"/>
        <v>0</v>
      </c>
    </row>
    <row r="559" spans="1:4">
      <c r="A559">
        <v>13156</v>
      </c>
      <c r="B559" s="4">
        <v>40575</v>
      </c>
      <c r="C559" s="4">
        <f t="shared" si="16"/>
        <v>40513</v>
      </c>
      <c r="D559">
        <f t="shared" si="17"/>
        <v>2</v>
      </c>
    </row>
    <row r="560" spans="1:4">
      <c r="A560">
        <v>12671</v>
      </c>
      <c r="B560" s="4">
        <v>40575</v>
      </c>
      <c r="C560" s="4">
        <f t="shared" si="16"/>
        <v>40575</v>
      </c>
      <c r="D560">
        <f t="shared" si="17"/>
        <v>0</v>
      </c>
    </row>
    <row r="561" spans="1:4">
      <c r="A561">
        <v>13176</v>
      </c>
      <c r="B561" s="4">
        <v>40575</v>
      </c>
      <c r="C561" s="4">
        <f t="shared" si="16"/>
        <v>40575</v>
      </c>
      <c r="D561">
        <f t="shared" si="17"/>
        <v>0</v>
      </c>
    </row>
    <row r="562" spans="1:4">
      <c r="A562">
        <v>13050</v>
      </c>
      <c r="B562" s="4">
        <v>40575</v>
      </c>
      <c r="C562" s="4">
        <f t="shared" si="16"/>
        <v>40544</v>
      </c>
      <c r="D562">
        <f t="shared" si="17"/>
        <v>1</v>
      </c>
    </row>
    <row r="563" spans="1:4">
      <c r="A563">
        <v>13184</v>
      </c>
      <c r="B563" s="4">
        <v>40575</v>
      </c>
      <c r="C563" s="4">
        <f t="shared" si="16"/>
        <v>40513</v>
      </c>
      <c r="D563">
        <f t="shared" si="17"/>
        <v>2</v>
      </c>
    </row>
    <row r="564" spans="1:4">
      <c r="A564">
        <v>13064</v>
      </c>
      <c r="B564" s="4">
        <v>40575</v>
      </c>
      <c r="C564" s="4">
        <f t="shared" si="16"/>
        <v>40575</v>
      </c>
      <c r="D564">
        <f t="shared" si="17"/>
        <v>0</v>
      </c>
    </row>
    <row r="565" spans="1:4">
      <c r="A565">
        <v>13146</v>
      </c>
      <c r="B565" s="4">
        <v>40575</v>
      </c>
      <c r="C565" s="4">
        <f t="shared" si="16"/>
        <v>40513</v>
      </c>
      <c r="D565">
        <f t="shared" si="17"/>
        <v>2</v>
      </c>
    </row>
    <row r="566" spans="1:4">
      <c r="A566">
        <v>13027</v>
      </c>
      <c r="B566" s="4">
        <v>40575</v>
      </c>
      <c r="C566" s="4">
        <f t="shared" si="16"/>
        <v>40544</v>
      </c>
      <c r="D566">
        <f t="shared" si="17"/>
        <v>1</v>
      </c>
    </row>
    <row r="567" spans="1:4">
      <c r="A567">
        <v>12929</v>
      </c>
      <c r="B567" s="4">
        <v>40575</v>
      </c>
      <c r="C567" s="4">
        <f t="shared" si="16"/>
        <v>40513</v>
      </c>
      <c r="D567">
        <f t="shared" si="17"/>
        <v>2</v>
      </c>
    </row>
    <row r="568" spans="1:4">
      <c r="A568">
        <v>13778</v>
      </c>
      <c r="B568" s="4">
        <v>40575</v>
      </c>
      <c r="C568" s="4">
        <f t="shared" si="16"/>
        <v>40575</v>
      </c>
      <c r="D568">
        <f t="shared" si="17"/>
        <v>0</v>
      </c>
    </row>
    <row r="569" spans="1:4">
      <c r="A569">
        <v>13598</v>
      </c>
      <c r="B569" s="4">
        <v>40575</v>
      </c>
      <c r="C569" s="4">
        <f t="shared" si="16"/>
        <v>40513</v>
      </c>
      <c r="D569">
        <f t="shared" si="17"/>
        <v>2</v>
      </c>
    </row>
    <row r="570" spans="1:4">
      <c r="A570">
        <v>12516</v>
      </c>
      <c r="B570" s="4">
        <v>40575</v>
      </c>
      <c r="C570" s="4">
        <f t="shared" si="16"/>
        <v>40544</v>
      </c>
      <c r="D570">
        <f t="shared" si="17"/>
        <v>1</v>
      </c>
    </row>
    <row r="571" spans="1:4">
      <c r="A571">
        <v>13444</v>
      </c>
      <c r="B571" s="4">
        <v>40575</v>
      </c>
      <c r="C571" s="4">
        <f t="shared" si="16"/>
        <v>40513</v>
      </c>
      <c r="D571">
        <f t="shared" si="17"/>
        <v>2</v>
      </c>
    </row>
    <row r="572" spans="1:4">
      <c r="A572">
        <v>13009</v>
      </c>
      <c r="B572" s="4">
        <v>40575</v>
      </c>
      <c r="C572" s="4">
        <f t="shared" si="16"/>
        <v>40575</v>
      </c>
      <c r="D572">
        <f t="shared" si="17"/>
        <v>0</v>
      </c>
    </row>
    <row r="573" spans="1:4">
      <c r="A573">
        <v>14276</v>
      </c>
      <c r="B573" s="4">
        <v>40575</v>
      </c>
      <c r="C573" s="4">
        <f t="shared" si="16"/>
        <v>40544</v>
      </c>
      <c r="D573">
        <f t="shared" si="17"/>
        <v>1</v>
      </c>
    </row>
    <row r="574" spans="1:4">
      <c r="A574">
        <v>14251</v>
      </c>
      <c r="B574" s="4">
        <v>40575</v>
      </c>
      <c r="C574" s="4">
        <f t="shared" si="16"/>
        <v>40575</v>
      </c>
      <c r="D574">
        <f t="shared" si="17"/>
        <v>0</v>
      </c>
    </row>
    <row r="575" spans="1:4">
      <c r="A575">
        <v>13367</v>
      </c>
      <c r="B575" s="4">
        <v>40575</v>
      </c>
      <c r="C575" s="4">
        <f t="shared" si="16"/>
        <v>40513</v>
      </c>
      <c r="D575">
        <f t="shared" si="17"/>
        <v>2</v>
      </c>
    </row>
    <row r="576" spans="1:4">
      <c r="A576">
        <v>14328</v>
      </c>
      <c r="B576" s="4">
        <v>40575</v>
      </c>
      <c r="C576" s="4">
        <f t="shared" si="16"/>
        <v>40513</v>
      </c>
      <c r="D576">
        <f t="shared" si="17"/>
        <v>2</v>
      </c>
    </row>
    <row r="577" spans="1:4">
      <c r="A577">
        <v>12729</v>
      </c>
      <c r="B577" s="4">
        <v>40575</v>
      </c>
      <c r="C577" s="4">
        <f t="shared" si="16"/>
        <v>40575</v>
      </c>
      <c r="D577">
        <f t="shared" si="17"/>
        <v>0</v>
      </c>
    </row>
    <row r="578" spans="1:4">
      <c r="A578">
        <v>13857</v>
      </c>
      <c r="B578" s="4">
        <v>40575</v>
      </c>
      <c r="C578" s="4">
        <f t="shared" si="16"/>
        <v>40575</v>
      </c>
      <c r="D578">
        <f t="shared" si="17"/>
        <v>0</v>
      </c>
    </row>
    <row r="579" spans="1:4">
      <c r="A579">
        <v>12660</v>
      </c>
      <c r="B579" s="4">
        <v>40575</v>
      </c>
      <c r="C579" s="4">
        <f t="shared" ref="C579:C642" si="18">_xlfn.MINIFS($B$2:$B$6084,$A$2:$A$6084,A579)</f>
        <v>40575</v>
      </c>
      <c r="D579">
        <f t="shared" ref="D579:D642" si="19">DATEDIF(C579,B579,"m")</f>
        <v>0</v>
      </c>
    </row>
    <row r="580" spans="1:4">
      <c r="A580">
        <v>13417</v>
      </c>
      <c r="B580" s="4">
        <v>40575</v>
      </c>
      <c r="C580" s="4">
        <f t="shared" si="18"/>
        <v>40575</v>
      </c>
      <c r="D580">
        <f t="shared" si="19"/>
        <v>0</v>
      </c>
    </row>
    <row r="581" spans="1:4">
      <c r="A581">
        <v>13610</v>
      </c>
      <c r="B581" s="4">
        <v>40575</v>
      </c>
      <c r="C581" s="4">
        <f t="shared" si="18"/>
        <v>40575</v>
      </c>
      <c r="D581">
        <f t="shared" si="19"/>
        <v>0</v>
      </c>
    </row>
    <row r="582" spans="1:4">
      <c r="A582">
        <v>13887</v>
      </c>
      <c r="B582" s="4">
        <v>40575</v>
      </c>
      <c r="C582" s="4">
        <f t="shared" si="18"/>
        <v>40575</v>
      </c>
      <c r="D582">
        <f t="shared" si="19"/>
        <v>0</v>
      </c>
    </row>
    <row r="583" spans="1:4">
      <c r="A583">
        <v>12502</v>
      </c>
      <c r="B583" s="4">
        <v>40575</v>
      </c>
      <c r="C583" s="4">
        <f t="shared" si="18"/>
        <v>40575</v>
      </c>
      <c r="D583">
        <f t="shared" si="19"/>
        <v>0</v>
      </c>
    </row>
    <row r="584" spans="1:4">
      <c r="A584">
        <v>12397</v>
      </c>
      <c r="B584" s="4">
        <v>40575</v>
      </c>
      <c r="C584" s="4">
        <f t="shared" si="18"/>
        <v>40575</v>
      </c>
      <c r="D584">
        <f t="shared" si="19"/>
        <v>0</v>
      </c>
    </row>
    <row r="585" spans="1:4">
      <c r="A585">
        <v>12971</v>
      </c>
      <c r="B585" s="4">
        <v>40575</v>
      </c>
      <c r="C585" s="4">
        <f t="shared" si="18"/>
        <v>40575</v>
      </c>
      <c r="D585">
        <f t="shared" si="19"/>
        <v>0</v>
      </c>
    </row>
    <row r="586" spans="1:4">
      <c r="A586">
        <v>13924</v>
      </c>
      <c r="B586" s="4">
        <v>40575</v>
      </c>
      <c r="C586" s="4">
        <f t="shared" si="18"/>
        <v>40544</v>
      </c>
      <c r="D586">
        <f t="shared" si="19"/>
        <v>1</v>
      </c>
    </row>
    <row r="587" spans="1:4">
      <c r="A587">
        <v>12523</v>
      </c>
      <c r="B587" s="4">
        <v>40575</v>
      </c>
      <c r="C587" s="4">
        <f t="shared" si="18"/>
        <v>40544</v>
      </c>
      <c r="D587">
        <f t="shared" si="19"/>
        <v>1</v>
      </c>
    </row>
    <row r="588" spans="1:4">
      <c r="A588">
        <v>14334</v>
      </c>
      <c r="B588" s="4">
        <v>40575</v>
      </c>
      <c r="C588" s="4">
        <f t="shared" si="18"/>
        <v>40575</v>
      </c>
      <c r="D588">
        <f t="shared" si="19"/>
        <v>0</v>
      </c>
    </row>
    <row r="589" spans="1:4">
      <c r="A589">
        <v>13815</v>
      </c>
      <c r="B589" s="4">
        <v>40575</v>
      </c>
      <c r="C589" s="4">
        <f t="shared" si="18"/>
        <v>40513</v>
      </c>
      <c r="D589">
        <f t="shared" si="19"/>
        <v>2</v>
      </c>
    </row>
    <row r="590" spans="1:4">
      <c r="A590">
        <v>14216</v>
      </c>
      <c r="B590" s="4">
        <v>40575</v>
      </c>
      <c r="C590" s="4">
        <f t="shared" si="18"/>
        <v>40575</v>
      </c>
      <c r="D590">
        <f t="shared" si="19"/>
        <v>0</v>
      </c>
    </row>
    <row r="591" spans="1:4">
      <c r="A591">
        <v>13364</v>
      </c>
      <c r="B591" s="4">
        <v>40575</v>
      </c>
      <c r="C591" s="4">
        <f t="shared" si="18"/>
        <v>40513</v>
      </c>
      <c r="D591">
        <f t="shared" si="19"/>
        <v>2</v>
      </c>
    </row>
    <row r="592" spans="1:4">
      <c r="A592">
        <v>13293</v>
      </c>
      <c r="B592" s="4">
        <v>40575</v>
      </c>
      <c r="C592" s="4">
        <f t="shared" si="18"/>
        <v>40544</v>
      </c>
      <c r="D592">
        <f t="shared" si="19"/>
        <v>1</v>
      </c>
    </row>
    <row r="593" spans="1:4">
      <c r="A593">
        <v>12909</v>
      </c>
      <c r="B593" s="4">
        <v>40575</v>
      </c>
      <c r="C593" s="4">
        <f t="shared" si="18"/>
        <v>40575</v>
      </c>
      <c r="D593">
        <f t="shared" si="19"/>
        <v>0</v>
      </c>
    </row>
    <row r="594" spans="1:4">
      <c r="A594">
        <v>12595</v>
      </c>
      <c r="B594" s="4">
        <v>40575</v>
      </c>
      <c r="C594" s="4">
        <f t="shared" si="18"/>
        <v>40513</v>
      </c>
      <c r="D594">
        <f t="shared" si="19"/>
        <v>2</v>
      </c>
    </row>
    <row r="595" spans="1:4">
      <c r="A595">
        <v>13901</v>
      </c>
      <c r="B595" s="4">
        <v>40575</v>
      </c>
      <c r="C595" s="4">
        <f t="shared" si="18"/>
        <v>40544</v>
      </c>
      <c r="D595">
        <f t="shared" si="19"/>
        <v>1</v>
      </c>
    </row>
    <row r="596" spans="1:4">
      <c r="A596">
        <v>12401</v>
      </c>
      <c r="B596" s="4">
        <v>40575</v>
      </c>
      <c r="C596" s="4">
        <f t="shared" si="18"/>
        <v>40513</v>
      </c>
      <c r="D596">
        <f t="shared" si="19"/>
        <v>2</v>
      </c>
    </row>
    <row r="597" spans="1:4">
      <c r="A597">
        <v>12569</v>
      </c>
      <c r="B597" s="4">
        <v>40575</v>
      </c>
      <c r="C597" s="4">
        <f t="shared" si="18"/>
        <v>40575</v>
      </c>
      <c r="D597">
        <f t="shared" si="19"/>
        <v>0</v>
      </c>
    </row>
    <row r="598" spans="1:4">
      <c r="A598">
        <v>12771</v>
      </c>
      <c r="B598" s="4">
        <v>40575</v>
      </c>
      <c r="C598" s="4">
        <f t="shared" si="18"/>
        <v>40575</v>
      </c>
      <c r="D598">
        <f t="shared" si="19"/>
        <v>0</v>
      </c>
    </row>
    <row r="599" spans="1:4">
      <c r="A599">
        <v>14090</v>
      </c>
      <c r="B599" s="4">
        <v>40575</v>
      </c>
      <c r="C599" s="4">
        <f t="shared" si="18"/>
        <v>40575</v>
      </c>
      <c r="D599">
        <f t="shared" si="19"/>
        <v>0</v>
      </c>
    </row>
    <row r="600" spans="1:4">
      <c r="A600">
        <v>13877</v>
      </c>
      <c r="B600" s="4">
        <v>40575</v>
      </c>
      <c r="C600" s="4">
        <f t="shared" si="18"/>
        <v>40513</v>
      </c>
      <c r="D600">
        <f t="shared" si="19"/>
        <v>2</v>
      </c>
    </row>
    <row r="601" spans="1:4">
      <c r="A601">
        <v>12779</v>
      </c>
      <c r="B601" s="4">
        <v>40575</v>
      </c>
      <c r="C601" s="4">
        <f t="shared" si="18"/>
        <v>40544</v>
      </c>
      <c r="D601">
        <f t="shared" si="19"/>
        <v>1</v>
      </c>
    </row>
    <row r="602" spans="1:4">
      <c r="A602">
        <v>13066</v>
      </c>
      <c r="B602" s="4">
        <v>40575</v>
      </c>
      <c r="C602" s="4">
        <f t="shared" si="18"/>
        <v>40544</v>
      </c>
      <c r="D602">
        <f t="shared" si="19"/>
        <v>1</v>
      </c>
    </row>
    <row r="603" spans="1:4">
      <c r="A603">
        <v>13879</v>
      </c>
      <c r="B603" s="4">
        <v>40575</v>
      </c>
      <c r="C603" s="4">
        <f t="shared" si="18"/>
        <v>40575</v>
      </c>
      <c r="D603">
        <f t="shared" si="19"/>
        <v>0</v>
      </c>
    </row>
    <row r="604" spans="1:4">
      <c r="A604">
        <v>12672</v>
      </c>
      <c r="B604" s="4">
        <v>40575</v>
      </c>
      <c r="C604" s="4">
        <f t="shared" si="18"/>
        <v>40575</v>
      </c>
      <c r="D604">
        <f t="shared" si="19"/>
        <v>0</v>
      </c>
    </row>
    <row r="605" spans="1:4">
      <c r="A605">
        <v>13458</v>
      </c>
      <c r="B605" s="4">
        <v>40575</v>
      </c>
      <c r="C605" s="4">
        <f t="shared" si="18"/>
        <v>40575</v>
      </c>
      <c r="D605">
        <f t="shared" si="19"/>
        <v>0</v>
      </c>
    </row>
    <row r="606" spans="1:4">
      <c r="A606">
        <v>14225</v>
      </c>
      <c r="B606" s="4">
        <v>40575</v>
      </c>
      <c r="C606" s="4">
        <f t="shared" si="18"/>
        <v>40544</v>
      </c>
      <c r="D606">
        <f t="shared" si="19"/>
        <v>1</v>
      </c>
    </row>
    <row r="607" spans="1:4">
      <c r="A607">
        <v>12853</v>
      </c>
      <c r="B607" s="4">
        <v>40575</v>
      </c>
      <c r="C607" s="4">
        <f t="shared" si="18"/>
        <v>40575</v>
      </c>
      <c r="D607">
        <f t="shared" si="19"/>
        <v>0</v>
      </c>
    </row>
    <row r="608" spans="1:4">
      <c r="A608">
        <v>13467</v>
      </c>
      <c r="B608" s="4">
        <v>40575</v>
      </c>
      <c r="C608" s="4">
        <f t="shared" si="18"/>
        <v>40544</v>
      </c>
      <c r="D608">
        <f t="shared" si="19"/>
        <v>1</v>
      </c>
    </row>
    <row r="609" spans="1:4">
      <c r="A609">
        <v>13602</v>
      </c>
      <c r="B609" s="4">
        <v>40575</v>
      </c>
      <c r="C609" s="4">
        <f t="shared" si="18"/>
        <v>40575</v>
      </c>
      <c r="D609">
        <f t="shared" si="19"/>
        <v>0</v>
      </c>
    </row>
    <row r="610" spans="1:4">
      <c r="A610">
        <v>14258</v>
      </c>
      <c r="B610" s="4">
        <v>40575</v>
      </c>
      <c r="C610" s="4">
        <f t="shared" si="18"/>
        <v>40513</v>
      </c>
      <c r="D610">
        <f t="shared" si="19"/>
        <v>2</v>
      </c>
    </row>
    <row r="611" spans="1:4">
      <c r="A611">
        <v>13296</v>
      </c>
      <c r="B611" s="4">
        <v>40575</v>
      </c>
      <c r="C611" s="4">
        <f t="shared" si="18"/>
        <v>40544</v>
      </c>
      <c r="D611">
        <f t="shared" si="19"/>
        <v>1</v>
      </c>
    </row>
    <row r="612" spans="1:4">
      <c r="A612">
        <v>14054</v>
      </c>
      <c r="B612" s="4">
        <v>40575</v>
      </c>
      <c r="C612" s="4">
        <f t="shared" si="18"/>
        <v>40575</v>
      </c>
      <c r="D612">
        <f t="shared" si="19"/>
        <v>0</v>
      </c>
    </row>
    <row r="613" spans="1:4">
      <c r="A613">
        <v>13040</v>
      </c>
      <c r="B613" s="4">
        <v>40575</v>
      </c>
      <c r="C613" s="4">
        <f t="shared" si="18"/>
        <v>40544</v>
      </c>
      <c r="D613">
        <f t="shared" si="19"/>
        <v>1</v>
      </c>
    </row>
    <row r="614" spans="1:4">
      <c r="A614">
        <v>13392</v>
      </c>
      <c r="B614" s="4">
        <v>40575</v>
      </c>
      <c r="C614" s="4">
        <f t="shared" si="18"/>
        <v>40575</v>
      </c>
      <c r="D614">
        <f t="shared" si="19"/>
        <v>0</v>
      </c>
    </row>
    <row r="615" spans="1:4">
      <c r="A615">
        <v>12855</v>
      </c>
      <c r="B615" s="4">
        <v>40575</v>
      </c>
      <c r="C615" s="4">
        <f t="shared" si="18"/>
        <v>40575</v>
      </c>
      <c r="D615">
        <f t="shared" si="19"/>
        <v>0</v>
      </c>
    </row>
    <row r="616" spans="1:4">
      <c r="A616">
        <v>13848</v>
      </c>
      <c r="B616" s="4">
        <v>40575</v>
      </c>
      <c r="C616" s="4">
        <f t="shared" si="18"/>
        <v>40575</v>
      </c>
      <c r="D616">
        <f t="shared" si="19"/>
        <v>0</v>
      </c>
    </row>
    <row r="617" spans="1:4">
      <c r="A617">
        <v>13791</v>
      </c>
      <c r="B617" s="4">
        <v>40575</v>
      </c>
      <c r="C617" s="4">
        <f t="shared" si="18"/>
        <v>40513</v>
      </c>
      <c r="D617">
        <f t="shared" si="19"/>
        <v>2</v>
      </c>
    </row>
    <row r="618" spans="1:4">
      <c r="A618">
        <v>14294</v>
      </c>
      <c r="B618" s="4">
        <v>40575</v>
      </c>
      <c r="C618" s="4">
        <f t="shared" si="18"/>
        <v>40513</v>
      </c>
      <c r="D618">
        <f t="shared" si="19"/>
        <v>2</v>
      </c>
    </row>
    <row r="619" spans="1:4">
      <c r="A619">
        <v>13799</v>
      </c>
      <c r="B619" s="4">
        <v>40575</v>
      </c>
      <c r="C619" s="4">
        <f t="shared" si="18"/>
        <v>40575</v>
      </c>
      <c r="D619">
        <f t="shared" si="19"/>
        <v>0</v>
      </c>
    </row>
    <row r="620" spans="1:4">
      <c r="A620">
        <v>12831</v>
      </c>
      <c r="B620" s="4">
        <v>40575</v>
      </c>
      <c r="C620" s="4">
        <f t="shared" si="18"/>
        <v>40575</v>
      </c>
      <c r="D620">
        <f t="shared" si="19"/>
        <v>0</v>
      </c>
    </row>
    <row r="621" spans="1:4">
      <c r="A621">
        <v>13430</v>
      </c>
      <c r="B621" s="4">
        <v>40575</v>
      </c>
      <c r="C621" s="4">
        <f t="shared" si="18"/>
        <v>40575</v>
      </c>
      <c r="D621">
        <f t="shared" si="19"/>
        <v>0</v>
      </c>
    </row>
    <row r="622" spans="1:4">
      <c r="A622">
        <v>14123</v>
      </c>
      <c r="B622" s="4">
        <v>40575</v>
      </c>
      <c r="C622" s="4">
        <f t="shared" si="18"/>
        <v>40544</v>
      </c>
      <c r="D622">
        <f t="shared" si="19"/>
        <v>1</v>
      </c>
    </row>
    <row r="623" spans="1:4">
      <c r="A623">
        <v>13797</v>
      </c>
      <c r="B623" s="4">
        <v>40575</v>
      </c>
      <c r="C623" s="4">
        <f t="shared" si="18"/>
        <v>40513</v>
      </c>
      <c r="D623">
        <f t="shared" si="19"/>
        <v>2</v>
      </c>
    </row>
    <row r="624" spans="1:4">
      <c r="A624">
        <v>13572</v>
      </c>
      <c r="B624" s="4">
        <v>40575</v>
      </c>
      <c r="C624" s="4">
        <f t="shared" si="18"/>
        <v>40544</v>
      </c>
      <c r="D624">
        <f t="shared" si="19"/>
        <v>1</v>
      </c>
    </row>
    <row r="625" spans="1:4">
      <c r="A625">
        <v>12887</v>
      </c>
      <c r="B625" s="4">
        <v>40575</v>
      </c>
      <c r="C625" s="4">
        <f t="shared" si="18"/>
        <v>40575</v>
      </c>
      <c r="D625">
        <f t="shared" si="19"/>
        <v>0</v>
      </c>
    </row>
    <row r="626" spans="1:4">
      <c r="A626">
        <v>14154</v>
      </c>
      <c r="B626" s="4">
        <v>40575</v>
      </c>
      <c r="C626" s="4">
        <f t="shared" si="18"/>
        <v>40544</v>
      </c>
      <c r="D626">
        <f t="shared" si="19"/>
        <v>1</v>
      </c>
    </row>
    <row r="627" spans="1:4">
      <c r="A627">
        <v>13538</v>
      </c>
      <c r="B627" s="4">
        <v>40575</v>
      </c>
      <c r="C627" s="4">
        <f t="shared" si="18"/>
        <v>40575</v>
      </c>
      <c r="D627">
        <f t="shared" si="19"/>
        <v>0</v>
      </c>
    </row>
    <row r="628" spans="1:4">
      <c r="A628">
        <v>12601</v>
      </c>
      <c r="B628" s="4">
        <v>40575</v>
      </c>
      <c r="C628" s="4">
        <f t="shared" si="18"/>
        <v>40544</v>
      </c>
      <c r="D628">
        <f t="shared" si="19"/>
        <v>1</v>
      </c>
    </row>
    <row r="629" spans="1:4">
      <c r="A629">
        <v>14196</v>
      </c>
      <c r="B629" s="4">
        <v>40575</v>
      </c>
      <c r="C629" s="4">
        <f t="shared" si="18"/>
        <v>40513</v>
      </c>
      <c r="D629">
        <f t="shared" si="19"/>
        <v>2</v>
      </c>
    </row>
    <row r="630" spans="1:4">
      <c r="A630">
        <v>13706</v>
      </c>
      <c r="B630" s="4">
        <v>40575</v>
      </c>
      <c r="C630" s="4">
        <f t="shared" si="18"/>
        <v>40513</v>
      </c>
      <c r="D630">
        <f t="shared" si="19"/>
        <v>2</v>
      </c>
    </row>
    <row r="631" spans="1:4">
      <c r="A631">
        <v>12928</v>
      </c>
      <c r="B631" s="4">
        <v>40575</v>
      </c>
      <c r="C631" s="4">
        <f t="shared" si="18"/>
        <v>40544</v>
      </c>
      <c r="D631">
        <f t="shared" si="19"/>
        <v>1</v>
      </c>
    </row>
    <row r="632" spans="1:4">
      <c r="A632">
        <v>13984</v>
      </c>
      <c r="B632" s="4">
        <v>40575</v>
      </c>
      <c r="C632" s="4">
        <f t="shared" si="18"/>
        <v>40575</v>
      </c>
      <c r="D632">
        <f t="shared" si="19"/>
        <v>0</v>
      </c>
    </row>
    <row r="633" spans="1:4">
      <c r="A633">
        <v>13435</v>
      </c>
      <c r="B633" s="4">
        <v>40575</v>
      </c>
      <c r="C633" s="4">
        <f t="shared" si="18"/>
        <v>40544</v>
      </c>
      <c r="D633">
        <f t="shared" si="19"/>
        <v>1</v>
      </c>
    </row>
    <row r="634" spans="1:4">
      <c r="A634">
        <v>12432</v>
      </c>
      <c r="B634" s="4">
        <v>40575</v>
      </c>
      <c r="C634" s="4">
        <f t="shared" si="18"/>
        <v>40544</v>
      </c>
      <c r="D634">
        <f t="shared" si="19"/>
        <v>1</v>
      </c>
    </row>
    <row r="635" spans="1:4">
      <c r="A635">
        <v>13952</v>
      </c>
      <c r="B635" s="4">
        <v>40575</v>
      </c>
      <c r="C635" s="4">
        <f t="shared" si="18"/>
        <v>40544</v>
      </c>
      <c r="D635">
        <f t="shared" si="19"/>
        <v>1</v>
      </c>
    </row>
    <row r="636" spans="1:4">
      <c r="A636">
        <v>13826</v>
      </c>
      <c r="B636" s="4">
        <v>40575</v>
      </c>
      <c r="C636" s="4">
        <f t="shared" si="18"/>
        <v>40544</v>
      </c>
      <c r="D636">
        <f t="shared" si="19"/>
        <v>1</v>
      </c>
    </row>
    <row r="637" spans="1:4">
      <c r="A637">
        <v>13827</v>
      </c>
      <c r="B637" s="4">
        <v>40575</v>
      </c>
      <c r="C637" s="4">
        <f t="shared" si="18"/>
        <v>40544</v>
      </c>
      <c r="D637">
        <f t="shared" si="19"/>
        <v>1</v>
      </c>
    </row>
    <row r="638" spans="1:4">
      <c r="A638">
        <v>13756</v>
      </c>
      <c r="B638" s="4">
        <v>40575</v>
      </c>
      <c r="C638" s="4">
        <f t="shared" si="18"/>
        <v>40513</v>
      </c>
      <c r="D638">
        <f t="shared" si="19"/>
        <v>2</v>
      </c>
    </row>
    <row r="639" spans="1:4">
      <c r="A639">
        <v>14108</v>
      </c>
      <c r="B639" s="4">
        <v>40575</v>
      </c>
      <c r="C639" s="4">
        <f t="shared" si="18"/>
        <v>40513</v>
      </c>
      <c r="D639">
        <f t="shared" si="19"/>
        <v>2</v>
      </c>
    </row>
    <row r="640" spans="1:4">
      <c r="A640">
        <v>13824</v>
      </c>
      <c r="B640" s="4">
        <v>40575</v>
      </c>
      <c r="C640" s="4">
        <f t="shared" si="18"/>
        <v>40575</v>
      </c>
      <c r="D640">
        <f t="shared" si="19"/>
        <v>0</v>
      </c>
    </row>
    <row r="641" spans="1:4">
      <c r="A641">
        <v>12513</v>
      </c>
      <c r="B641" s="4">
        <v>40575</v>
      </c>
      <c r="C641" s="4">
        <f t="shared" si="18"/>
        <v>40575</v>
      </c>
      <c r="D641">
        <f t="shared" si="19"/>
        <v>0</v>
      </c>
    </row>
    <row r="642" spans="1:4">
      <c r="A642">
        <v>12625</v>
      </c>
      <c r="B642" s="4">
        <v>40575</v>
      </c>
      <c r="C642" s="4">
        <f t="shared" si="18"/>
        <v>40513</v>
      </c>
      <c r="D642">
        <f t="shared" si="19"/>
        <v>2</v>
      </c>
    </row>
    <row r="643" spans="1:4">
      <c r="A643">
        <v>12655</v>
      </c>
      <c r="B643" s="4">
        <v>40575</v>
      </c>
      <c r="C643" s="4">
        <f t="shared" ref="C643:C706" si="20">_xlfn.MINIFS($B$2:$B$6084,$A$2:$A$6084,A643)</f>
        <v>40544</v>
      </c>
      <c r="D643">
        <f t="shared" ref="D643:D706" si="21">DATEDIF(C643,B643,"m")</f>
        <v>1</v>
      </c>
    </row>
    <row r="644" spans="1:4">
      <c r="A644">
        <v>13365</v>
      </c>
      <c r="B644" s="4">
        <v>40575</v>
      </c>
      <c r="C644" s="4">
        <f t="shared" si="20"/>
        <v>40544</v>
      </c>
      <c r="D644">
        <f t="shared" si="21"/>
        <v>1</v>
      </c>
    </row>
    <row r="645" spans="1:4">
      <c r="A645">
        <v>13455</v>
      </c>
      <c r="B645" s="4">
        <v>40575</v>
      </c>
      <c r="C645" s="4">
        <f t="shared" si="20"/>
        <v>40513</v>
      </c>
      <c r="D645">
        <f t="shared" si="21"/>
        <v>2</v>
      </c>
    </row>
    <row r="646" spans="1:4">
      <c r="A646">
        <v>12925</v>
      </c>
      <c r="B646" s="4">
        <v>40575</v>
      </c>
      <c r="C646" s="4">
        <f t="shared" si="20"/>
        <v>40544</v>
      </c>
      <c r="D646">
        <f t="shared" si="21"/>
        <v>1</v>
      </c>
    </row>
    <row r="647" spans="1:4">
      <c r="A647">
        <v>12980</v>
      </c>
      <c r="B647" s="4">
        <v>40575</v>
      </c>
      <c r="C647" s="4">
        <f t="shared" si="20"/>
        <v>40575</v>
      </c>
      <c r="D647">
        <f t="shared" si="21"/>
        <v>0</v>
      </c>
    </row>
    <row r="648" spans="1:4">
      <c r="A648">
        <v>14237</v>
      </c>
      <c r="B648" s="4">
        <v>40575</v>
      </c>
      <c r="C648" s="4">
        <f t="shared" si="20"/>
        <v>40575</v>
      </c>
      <c r="D648">
        <f t="shared" si="21"/>
        <v>0</v>
      </c>
    </row>
    <row r="649" spans="1:4">
      <c r="A649">
        <v>12805</v>
      </c>
      <c r="B649" s="4">
        <v>40575</v>
      </c>
      <c r="C649" s="4">
        <f t="shared" si="20"/>
        <v>40544</v>
      </c>
      <c r="D649">
        <f t="shared" si="21"/>
        <v>1</v>
      </c>
    </row>
    <row r="650" spans="1:4">
      <c r="A650">
        <v>13941</v>
      </c>
      <c r="B650" s="4">
        <v>40575</v>
      </c>
      <c r="C650" s="4">
        <f t="shared" si="20"/>
        <v>40544</v>
      </c>
      <c r="D650">
        <f t="shared" si="21"/>
        <v>1</v>
      </c>
    </row>
    <row r="651" spans="1:4">
      <c r="A651">
        <v>13523</v>
      </c>
      <c r="B651" s="4">
        <v>40575</v>
      </c>
      <c r="C651" s="4">
        <f t="shared" si="20"/>
        <v>40575</v>
      </c>
      <c r="D651">
        <f t="shared" si="21"/>
        <v>0</v>
      </c>
    </row>
    <row r="652" spans="1:4">
      <c r="A652">
        <v>12617</v>
      </c>
      <c r="B652" s="4">
        <v>40575</v>
      </c>
      <c r="C652" s="4">
        <f t="shared" si="20"/>
        <v>40513</v>
      </c>
      <c r="D652">
        <f t="shared" si="21"/>
        <v>2</v>
      </c>
    </row>
    <row r="653" spans="1:4">
      <c r="A653">
        <v>14141</v>
      </c>
      <c r="B653" s="4">
        <v>40575</v>
      </c>
      <c r="C653" s="4">
        <f t="shared" si="20"/>
        <v>40575</v>
      </c>
      <c r="D653">
        <f t="shared" si="21"/>
        <v>0</v>
      </c>
    </row>
    <row r="654" spans="1:4">
      <c r="A654">
        <v>12695</v>
      </c>
      <c r="B654" s="4">
        <v>40575</v>
      </c>
      <c r="C654" s="4">
        <f t="shared" si="20"/>
        <v>40544</v>
      </c>
      <c r="D654">
        <f t="shared" si="21"/>
        <v>1</v>
      </c>
    </row>
    <row r="655" spans="1:4">
      <c r="A655">
        <v>14151</v>
      </c>
      <c r="B655" s="4">
        <v>40575</v>
      </c>
      <c r="C655" s="4">
        <f t="shared" si="20"/>
        <v>40513</v>
      </c>
      <c r="D655">
        <f t="shared" si="21"/>
        <v>2</v>
      </c>
    </row>
    <row r="656" spans="1:4">
      <c r="A656">
        <v>13801</v>
      </c>
      <c r="B656" s="4">
        <v>40575</v>
      </c>
      <c r="C656" s="4">
        <f t="shared" si="20"/>
        <v>40513</v>
      </c>
      <c r="D656">
        <f t="shared" si="21"/>
        <v>2</v>
      </c>
    </row>
    <row r="657" spans="1:4">
      <c r="A657">
        <v>13916</v>
      </c>
      <c r="B657" s="4">
        <v>40575</v>
      </c>
      <c r="C657" s="4">
        <f t="shared" si="20"/>
        <v>40544</v>
      </c>
      <c r="D657">
        <f t="shared" si="21"/>
        <v>1</v>
      </c>
    </row>
    <row r="658" spans="1:4">
      <c r="A658">
        <v>14341</v>
      </c>
      <c r="B658" s="4">
        <v>40575</v>
      </c>
      <c r="C658" s="4">
        <f t="shared" si="20"/>
        <v>40513</v>
      </c>
      <c r="D658">
        <f t="shared" si="21"/>
        <v>2</v>
      </c>
    </row>
    <row r="659" spans="1:4">
      <c r="A659">
        <v>13777</v>
      </c>
      <c r="B659" s="4">
        <v>40575</v>
      </c>
      <c r="C659" s="4">
        <f t="shared" si="20"/>
        <v>40575</v>
      </c>
      <c r="D659">
        <f t="shared" si="21"/>
        <v>0</v>
      </c>
    </row>
    <row r="660" spans="1:4">
      <c r="A660">
        <v>13291</v>
      </c>
      <c r="B660" s="4">
        <v>40575</v>
      </c>
      <c r="C660" s="4">
        <f t="shared" si="20"/>
        <v>40544</v>
      </c>
      <c r="D660">
        <f t="shared" si="21"/>
        <v>1</v>
      </c>
    </row>
    <row r="661" spans="1:4">
      <c r="A661">
        <v>13183</v>
      </c>
      <c r="B661" s="4">
        <v>40575</v>
      </c>
      <c r="C661" s="4">
        <f t="shared" si="20"/>
        <v>40575</v>
      </c>
      <c r="D661">
        <f t="shared" si="21"/>
        <v>0</v>
      </c>
    </row>
    <row r="662" spans="1:4">
      <c r="A662">
        <v>13690</v>
      </c>
      <c r="B662" s="4">
        <v>40575</v>
      </c>
      <c r="C662" s="4">
        <f t="shared" si="20"/>
        <v>40575</v>
      </c>
      <c r="D662">
        <f t="shared" si="21"/>
        <v>0</v>
      </c>
    </row>
    <row r="663" spans="1:4">
      <c r="A663">
        <v>12913</v>
      </c>
      <c r="B663" s="4">
        <v>40575</v>
      </c>
      <c r="C663" s="4">
        <f t="shared" si="20"/>
        <v>40575</v>
      </c>
      <c r="D663">
        <f t="shared" si="21"/>
        <v>0</v>
      </c>
    </row>
    <row r="664" spans="1:4">
      <c r="A664">
        <v>12472</v>
      </c>
      <c r="B664" s="4">
        <v>40575</v>
      </c>
      <c r="C664" s="4">
        <f t="shared" si="20"/>
        <v>40513</v>
      </c>
      <c r="D664">
        <f t="shared" si="21"/>
        <v>2</v>
      </c>
    </row>
    <row r="665" spans="1:4">
      <c r="A665">
        <v>13703</v>
      </c>
      <c r="B665" s="4">
        <v>40575</v>
      </c>
      <c r="C665" s="4">
        <f t="shared" si="20"/>
        <v>40575</v>
      </c>
      <c r="D665">
        <f t="shared" si="21"/>
        <v>0</v>
      </c>
    </row>
    <row r="666" spans="1:4">
      <c r="A666">
        <v>14228</v>
      </c>
      <c r="B666" s="4">
        <v>40575</v>
      </c>
      <c r="C666" s="4">
        <f t="shared" si="20"/>
        <v>40575</v>
      </c>
      <c r="D666">
        <f t="shared" si="21"/>
        <v>0</v>
      </c>
    </row>
    <row r="667" spans="1:4">
      <c r="A667">
        <v>12381</v>
      </c>
      <c r="B667" s="4">
        <v>40575</v>
      </c>
      <c r="C667" s="4">
        <f t="shared" si="20"/>
        <v>40513</v>
      </c>
      <c r="D667">
        <f t="shared" si="21"/>
        <v>2</v>
      </c>
    </row>
    <row r="668" spans="1:4">
      <c r="A668">
        <v>13583</v>
      </c>
      <c r="B668" s="4">
        <v>40575</v>
      </c>
      <c r="C668" s="4">
        <f t="shared" si="20"/>
        <v>40544</v>
      </c>
      <c r="D668">
        <f t="shared" si="21"/>
        <v>1</v>
      </c>
    </row>
    <row r="669" spans="1:4">
      <c r="A669">
        <v>12757</v>
      </c>
      <c r="B669" s="4">
        <v>40575</v>
      </c>
      <c r="C669" s="4">
        <f t="shared" si="20"/>
        <v>40575</v>
      </c>
      <c r="D669">
        <f t="shared" si="21"/>
        <v>0</v>
      </c>
    </row>
    <row r="670" spans="1:4">
      <c r="A670">
        <v>13226</v>
      </c>
      <c r="B670" s="4">
        <v>40575</v>
      </c>
      <c r="C670" s="4">
        <f t="shared" si="20"/>
        <v>40544</v>
      </c>
      <c r="D670">
        <f t="shared" si="21"/>
        <v>1</v>
      </c>
    </row>
    <row r="671" spans="1:4">
      <c r="A671">
        <v>12907</v>
      </c>
      <c r="B671" s="4">
        <v>40575</v>
      </c>
      <c r="C671" s="4">
        <f t="shared" si="20"/>
        <v>40513</v>
      </c>
      <c r="D671">
        <f t="shared" si="21"/>
        <v>2</v>
      </c>
    </row>
    <row r="672" spans="1:4">
      <c r="A672">
        <v>12949</v>
      </c>
      <c r="B672" s="4">
        <v>40575</v>
      </c>
      <c r="C672" s="4">
        <f t="shared" si="20"/>
        <v>40544</v>
      </c>
      <c r="D672">
        <f t="shared" si="21"/>
        <v>1</v>
      </c>
    </row>
    <row r="673" spans="1:4">
      <c r="A673">
        <v>13217</v>
      </c>
      <c r="B673" s="4">
        <v>40575</v>
      </c>
      <c r="C673" s="4">
        <f t="shared" si="20"/>
        <v>40575</v>
      </c>
      <c r="D673">
        <f t="shared" si="21"/>
        <v>0</v>
      </c>
    </row>
    <row r="674" spans="1:4">
      <c r="A674">
        <v>13135</v>
      </c>
      <c r="B674" s="4">
        <v>40575</v>
      </c>
      <c r="C674" s="4">
        <f t="shared" si="20"/>
        <v>40513</v>
      </c>
      <c r="D674">
        <f t="shared" si="21"/>
        <v>2</v>
      </c>
    </row>
    <row r="675" spans="1:4">
      <c r="A675">
        <v>13795</v>
      </c>
      <c r="B675" s="4">
        <v>40575</v>
      </c>
      <c r="C675" s="4">
        <f t="shared" si="20"/>
        <v>40544</v>
      </c>
      <c r="D675">
        <f t="shared" si="21"/>
        <v>1</v>
      </c>
    </row>
    <row r="676" spans="1:4">
      <c r="A676">
        <v>14143</v>
      </c>
      <c r="B676" s="4">
        <v>40575</v>
      </c>
      <c r="C676" s="4">
        <f t="shared" si="20"/>
        <v>40575</v>
      </c>
      <c r="D676">
        <f t="shared" si="21"/>
        <v>0</v>
      </c>
    </row>
    <row r="677" spans="1:4">
      <c r="A677">
        <v>14222</v>
      </c>
      <c r="B677" s="4">
        <v>40575</v>
      </c>
      <c r="C677" s="4">
        <f t="shared" si="20"/>
        <v>40575</v>
      </c>
      <c r="D677">
        <f t="shared" si="21"/>
        <v>0</v>
      </c>
    </row>
    <row r="678" spans="1:4">
      <c r="A678">
        <v>12541</v>
      </c>
      <c r="B678" s="4">
        <v>40575</v>
      </c>
      <c r="C678" s="4">
        <f t="shared" si="20"/>
        <v>40544</v>
      </c>
      <c r="D678">
        <f t="shared" si="21"/>
        <v>1</v>
      </c>
    </row>
    <row r="679" spans="1:4">
      <c r="A679">
        <v>12878</v>
      </c>
      <c r="B679" s="4">
        <v>40575</v>
      </c>
      <c r="C679" s="4">
        <f t="shared" si="20"/>
        <v>40544</v>
      </c>
      <c r="D679">
        <f t="shared" si="21"/>
        <v>1</v>
      </c>
    </row>
    <row r="680" spans="1:4">
      <c r="A680">
        <v>13006</v>
      </c>
      <c r="B680" s="4">
        <v>40575</v>
      </c>
      <c r="C680" s="4">
        <f t="shared" si="20"/>
        <v>40575</v>
      </c>
      <c r="D680">
        <f t="shared" si="21"/>
        <v>0</v>
      </c>
    </row>
    <row r="681" spans="1:4">
      <c r="A681">
        <v>12667</v>
      </c>
      <c r="B681" s="4">
        <v>40575</v>
      </c>
      <c r="C681" s="4">
        <f t="shared" si="20"/>
        <v>40544</v>
      </c>
      <c r="D681">
        <f t="shared" si="21"/>
        <v>1</v>
      </c>
    </row>
    <row r="682" spans="1:4">
      <c r="A682">
        <v>13163</v>
      </c>
      <c r="B682" s="4">
        <v>40575</v>
      </c>
      <c r="C682" s="4">
        <f t="shared" si="20"/>
        <v>40544</v>
      </c>
      <c r="D682">
        <f t="shared" si="21"/>
        <v>1</v>
      </c>
    </row>
    <row r="683" spans="1:4">
      <c r="A683">
        <v>12861</v>
      </c>
      <c r="B683" s="4">
        <v>40575</v>
      </c>
      <c r="C683" s="4">
        <f t="shared" si="20"/>
        <v>40544</v>
      </c>
      <c r="D683">
        <f t="shared" si="21"/>
        <v>1</v>
      </c>
    </row>
    <row r="684" spans="1:4">
      <c r="A684">
        <v>13391</v>
      </c>
      <c r="B684" s="4">
        <v>40575</v>
      </c>
      <c r="C684" s="4">
        <f t="shared" si="20"/>
        <v>40544</v>
      </c>
      <c r="D684">
        <f t="shared" si="21"/>
        <v>1</v>
      </c>
    </row>
    <row r="685" spans="1:4">
      <c r="A685">
        <v>12673</v>
      </c>
      <c r="B685" s="4">
        <v>40575</v>
      </c>
      <c r="C685" s="4">
        <f t="shared" si="20"/>
        <v>40544</v>
      </c>
      <c r="D685">
        <f t="shared" si="21"/>
        <v>1</v>
      </c>
    </row>
    <row r="686" spans="1:4">
      <c r="A686">
        <v>13219</v>
      </c>
      <c r="B686" s="4">
        <v>40575</v>
      </c>
      <c r="C686" s="4">
        <f t="shared" si="20"/>
        <v>40544</v>
      </c>
      <c r="D686">
        <f t="shared" si="21"/>
        <v>1</v>
      </c>
    </row>
    <row r="687" spans="1:4">
      <c r="A687">
        <v>13927</v>
      </c>
      <c r="B687" s="4">
        <v>40575</v>
      </c>
      <c r="C687" s="4">
        <f t="shared" si="20"/>
        <v>40575</v>
      </c>
      <c r="D687">
        <f t="shared" si="21"/>
        <v>0</v>
      </c>
    </row>
    <row r="688" spans="1:4">
      <c r="A688">
        <v>14047</v>
      </c>
      <c r="B688" s="4">
        <v>40575</v>
      </c>
      <c r="C688" s="4">
        <f t="shared" si="20"/>
        <v>40575</v>
      </c>
      <c r="D688">
        <f t="shared" si="21"/>
        <v>0</v>
      </c>
    </row>
    <row r="689" spans="1:4">
      <c r="A689">
        <v>13451</v>
      </c>
      <c r="B689" s="4">
        <v>40575</v>
      </c>
      <c r="C689" s="4">
        <f t="shared" si="20"/>
        <v>40575</v>
      </c>
      <c r="D689">
        <f t="shared" si="21"/>
        <v>0</v>
      </c>
    </row>
    <row r="690" spans="1:4">
      <c r="A690">
        <v>14022</v>
      </c>
      <c r="B690" s="4">
        <v>40575</v>
      </c>
      <c r="C690" s="4">
        <f t="shared" si="20"/>
        <v>40544</v>
      </c>
      <c r="D690">
        <f t="shared" si="21"/>
        <v>1</v>
      </c>
    </row>
    <row r="691" spans="1:4">
      <c r="A691">
        <v>13218</v>
      </c>
      <c r="B691" s="4">
        <v>40575</v>
      </c>
      <c r="C691" s="4">
        <f t="shared" si="20"/>
        <v>40544</v>
      </c>
      <c r="D691">
        <f t="shared" si="21"/>
        <v>1</v>
      </c>
    </row>
    <row r="692" spans="1:4">
      <c r="A692">
        <v>14217</v>
      </c>
      <c r="B692" s="4">
        <v>40575</v>
      </c>
      <c r="C692" s="4">
        <f t="shared" si="20"/>
        <v>40575</v>
      </c>
      <c r="D692">
        <f t="shared" si="21"/>
        <v>0</v>
      </c>
    </row>
    <row r="693" spans="1:4">
      <c r="A693">
        <v>12607</v>
      </c>
      <c r="B693" s="4">
        <v>40575</v>
      </c>
      <c r="C693" s="4">
        <f t="shared" si="20"/>
        <v>40575</v>
      </c>
      <c r="D693">
        <f t="shared" si="21"/>
        <v>0</v>
      </c>
    </row>
    <row r="694" spans="1:4">
      <c r="A694">
        <v>12784</v>
      </c>
      <c r="B694" s="4">
        <v>40575</v>
      </c>
      <c r="C694" s="4">
        <f t="shared" si="20"/>
        <v>40513</v>
      </c>
      <c r="D694">
        <f t="shared" si="21"/>
        <v>2</v>
      </c>
    </row>
    <row r="695" spans="1:4">
      <c r="A695">
        <v>14199</v>
      </c>
      <c r="B695" s="4">
        <v>40575</v>
      </c>
      <c r="C695" s="4">
        <f t="shared" si="20"/>
        <v>40544</v>
      </c>
      <c r="D695">
        <f t="shared" si="21"/>
        <v>1</v>
      </c>
    </row>
    <row r="696" spans="1:4">
      <c r="A696">
        <v>13306</v>
      </c>
      <c r="B696" s="4">
        <v>40575</v>
      </c>
      <c r="C696" s="4">
        <f t="shared" si="20"/>
        <v>40575</v>
      </c>
      <c r="D696">
        <f t="shared" si="21"/>
        <v>0</v>
      </c>
    </row>
    <row r="697" spans="1:4">
      <c r="A697">
        <v>13358</v>
      </c>
      <c r="B697" s="4">
        <v>40575</v>
      </c>
      <c r="C697" s="4">
        <f t="shared" si="20"/>
        <v>40575</v>
      </c>
      <c r="D697">
        <f t="shared" si="21"/>
        <v>0</v>
      </c>
    </row>
    <row r="698" spans="1:4">
      <c r="A698">
        <v>14121</v>
      </c>
      <c r="B698" s="4">
        <v>40575</v>
      </c>
      <c r="C698" s="4">
        <f t="shared" si="20"/>
        <v>40544</v>
      </c>
      <c r="D698">
        <f t="shared" si="21"/>
        <v>1</v>
      </c>
    </row>
    <row r="699" spans="1:4">
      <c r="A699">
        <v>12735</v>
      </c>
      <c r="B699" s="4">
        <v>40575</v>
      </c>
      <c r="C699" s="4">
        <f t="shared" si="20"/>
        <v>40544</v>
      </c>
      <c r="D699">
        <f t="shared" si="21"/>
        <v>1</v>
      </c>
    </row>
    <row r="700" spans="1:4">
      <c r="A700">
        <v>12419</v>
      </c>
      <c r="B700" s="4">
        <v>40575</v>
      </c>
      <c r="C700" s="4">
        <f t="shared" si="20"/>
        <v>40544</v>
      </c>
      <c r="D700">
        <f t="shared" si="21"/>
        <v>1</v>
      </c>
    </row>
    <row r="701" spans="1:4">
      <c r="A701">
        <v>12877</v>
      </c>
      <c r="B701" s="4">
        <v>40575</v>
      </c>
      <c r="C701" s="4">
        <f t="shared" si="20"/>
        <v>40575</v>
      </c>
      <c r="D701">
        <f t="shared" si="21"/>
        <v>0</v>
      </c>
    </row>
    <row r="702" spans="1:4">
      <c r="A702">
        <v>13246</v>
      </c>
      <c r="B702" s="4">
        <v>40575</v>
      </c>
      <c r="C702" s="4">
        <f t="shared" si="20"/>
        <v>40513</v>
      </c>
      <c r="D702">
        <f t="shared" si="21"/>
        <v>2</v>
      </c>
    </row>
    <row r="703" spans="1:4">
      <c r="A703">
        <v>12532</v>
      </c>
      <c r="B703" s="4">
        <v>40575</v>
      </c>
      <c r="C703" s="4">
        <f t="shared" si="20"/>
        <v>40544</v>
      </c>
      <c r="D703">
        <f t="shared" si="21"/>
        <v>1</v>
      </c>
    </row>
    <row r="704" spans="1:4">
      <c r="A704">
        <v>13833</v>
      </c>
      <c r="B704" s="4">
        <v>40575</v>
      </c>
      <c r="C704" s="4">
        <f t="shared" si="20"/>
        <v>40513</v>
      </c>
      <c r="D704">
        <f t="shared" si="21"/>
        <v>2</v>
      </c>
    </row>
    <row r="705" spans="1:4">
      <c r="A705">
        <v>12632</v>
      </c>
      <c r="B705" s="4">
        <v>40575</v>
      </c>
      <c r="C705" s="4">
        <f t="shared" si="20"/>
        <v>40544</v>
      </c>
      <c r="D705">
        <f t="shared" si="21"/>
        <v>1</v>
      </c>
    </row>
    <row r="706" spans="1:4">
      <c r="A706">
        <v>12912</v>
      </c>
      <c r="B706" s="4">
        <v>40575</v>
      </c>
      <c r="C706" s="4">
        <f t="shared" si="20"/>
        <v>40575</v>
      </c>
      <c r="D706">
        <f t="shared" si="21"/>
        <v>0</v>
      </c>
    </row>
    <row r="707" spans="1:4">
      <c r="A707">
        <v>12684</v>
      </c>
      <c r="B707" s="4">
        <v>40575</v>
      </c>
      <c r="C707" s="4">
        <f t="shared" ref="C707:C770" si="22">_xlfn.MINIFS($B$2:$B$6084,$A$2:$A$6084,A707)</f>
        <v>40575</v>
      </c>
      <c r="D707">
        <f t="shared" ref="D707:D770" si="23">DATEDIF(C707,B707,"m")</f>
        <v>0</v>
      </c>
    </row>
    <row r="708" spans="1:4">
      <c r="A708">
        <v>14089</v>
      </c>
      <c r="B708" s="4">
        <v>40575</v>
      </c>
      <c r="C708" s="4">
        <f t="shared" si="22"/>
        <v>40513</v>
      </c>
      <c r="D708">
        <f t="shared" si="23"/>
        <v>2</v>
      </c>
    </row>
    <row r="709" spans="1:4">
      <c r="A709">
        <v>13202</v>
      </c>
      <c r="B709" s="4">
        <v>40575</v>
      </c>
      <c r="C709" s="4">
        <f t="shared" si="22"/>
        <v>40575</v>
      </c>
      <c r="D709">
        <f t="shared" si="23"/>
        <v>0</v>
      </c>
    </row>
    <row r="710" spans="1:4">
      <c r="A710">
        <v>13561</v>
      </c>
      <c r="B710" s="4">
        <v>40575</v>
      </c>
      <c r="C710" s="4">
        <f t="shared" si="22"/>
        <v>40544</v>
      </c>
      <c r="D710">
        <f t="shared" si="23"/>
        <v>1</v>
      </c>
    </row>
    <row r="711" spans="1:4">
      <c r="A711">
        <v>14315</v>
      </c>
      <c r="B711" s="4">
        <v>40575</v>
      </c>
      <c r="C711" s="4">
        <f t="shared" si="22"/>
        <v>40544</v>
      </c>
      <c r="D711">
        <f t="shared" si="23"/>
        <v>1</v>
      </c>
    </row>
    <row r="712" spans="1:4">
      <c r="A712">
        <v>12737</v>
      </c>
      <c r="B712" s="4">
        <v>40575</v>
      </c>
      <c r="C712" s="4">
        <f t="shared" si="22"/>
        <v>40575</v>
      </c>
      <c r="D712">
        <f t="shared" si="23"/>
        <v>0</v>
      </c>
    </row>
    <row r="713" spans="1:4">
      <c r="A713">
        <v>13372</v>
      </c>
      <c r="B713" s="4">
        <v>40575</v>
      </c>
      <c r="C713" s="4">
        <f t="shared" si="22"/>
        <v>40544</v>
      </c>
      <c r="D713">
        <f t="shared" si="23"/>
        <v>1</v>
      </c>
    </row>
    <row r="714" spans="1:4">
      <c r="A714">
        <v>14236</v>
      </c>
      <c r="B714" s="4">
        <v>40575</v>
      </c>
      <c r="C714" s="4">
        <f t="shared" si="22"/>
        <v>40575</v>
      </c>
      <c r="D714">
        <f t="shared" si="23"/>
        <v>0</v>
      </c>
    </row>
    <row r="715" spans="1:4">
      <c r="A715">
        <v>14132</v>
      </c>
      <c r="B715" s="4">
        <v>40575</v>
      </c>
      <c r="C715" s="4">
        <f t="shared" si="22"/>
        <v>40575</v>
      </c>
      <c r="D715">
        <f t="shared" si="23"/>
        <v>0</v>
      </c>
    </row>
    <row r="716" spans="1:4">
      <c r="A716">
        <v>12463</v>
      </c>
      <c r="B716" s="4">
        <v>40575</v>
      </c>
      <c r="C716" s="4">
        <f t="shared" si="22"/>
        <v>40544</v>
      </c>
      <c r="D716">
        <f t="shared" si="23"/>
        <v>1</v>
      </c>
    </row>
    <row r="717" spans="1:4">
      <c r="A717">
        <v>13996</v>
      </c>
      <c r="B717" s="4">
        <v>40575</v>
      </c>
      <c r="C717" s="4">
        <f t="shared" si="22"/>
        <v>40575</v>
      </c>
      <c r="D717">
        <f t="shared" si="23"/>
        <v>0</v>
      </c>
    </row>
    <row r="718" spans="1:4">
      <c r="A718">
        <v>13203</v>
      </c>
      <c r="B718" s="4">
        <v>40575</v>
      </c>
      <c r="C718" s="4">
        <f t="shared" si="22"/>
        <v>40513</v>
      </c>
      <c r="D718">
        <f t="shared" si="23"/>
        <v>2</v>
      </c>
    </row>
    <row r="719" spans="1:4">
      <c r="A719">
        <v>12730</v>
      </c>
      <c r="B719" s="4">
        <v>40575</v>
      </c>
      <c r="C719" s="4">
        <f t="shared" si="22"/>
        <v>40513</v>
      </c>
      <c r="D719">
        <f t="shared" si="23"/>
        <v>2</v>
      </c>
    </row>
    <row r="720" spans="1:4">
      <c r="A720">
        <v>14184</v>
      </c>
      <c r="B720" s="4">
        <v>40575</v>
      </c>
      <c r="C720" s="4">
        <f t="shared" si="22"/>
        <v>40575</v>
      </c>
      <c r="D720">
        <f t="shared" si="23"/>
        <v>0</v>
      </c>
    </row>
    <row r="721" spans="1:4">
      <c r="A721">
        <v>13377</v>
      </c>
      <c r="B721" s="4">
        <v>40575</v>
      </c>
      <c r="C721" s="4">
        <f t="shared" si="22"/>
        <v>40575</v>
      </c>
      <c r="D721">
        <f t="shared" si="23"/>
        <v>0</v>
      </c>
    </row>
    <row r="722" spans="1:4">
      <c r="A722">
        <v>12863</v>
      </c>
      <c r="B722" s="4">
        <v>40575</v>
      </c>
      <c r="C722" s="4">
        <f t="shared" si="22"/>
        <v>40544</v>
      </c>
      <c r="D722">
        <f t="shared" si="23"/>
        <v>1</v>
      </c>
    </row>
    <row r="723" spans="1:4">
      <c r="A723">
        <v>13967</v>
      </c>
      <c r="B723" s="4">
        <v>40575</v>
      </c>
      <c r="C723" s="4">
        <f t="shared" si="22"/>
        <v>40513</v>
      </c>
      <c r="D723">
        <f t="shared" si="23"/>
        <v>2</v>
      </c>
    </row>
    <row r="724" spans="1:4">
      <c r="A724">
        <v>13350</v>
      </c>
      <c r="B724" s="4">
        <v>40575</v>
      </c>
      <c r="C724" s="4">
        <f t="shared" si="22"/>
        <v>40544</v>
      </c>
      <c r="D724">
        <f t="shared" si="23"/>
        <v>1</v>
      </c>
    </row>
    <row r="725" spans="1:4">
      <c r="A725">
        <v>14324</v>
      </c>
      <c r="B725" s="4">
        <v>40575</v>
      </c>
      <c r="C725" s="4">
        <f t="shared" si="22"/>
        <v>40513</v>
      </c>
      <c r="D725">
        <f t="shared" si="23"/>
        <v>2</v>
      </c>
    </row>
    <row r="726" spans="1:4">
      <c r="A726">
        <v>12575</v>
      </c>
      <c r="B726" s="4">
        <v>40575</v>
      </c>
      <c r="C726" s="4">
        <f t="shared" si="22"/>
        <v>40575</v>
      </c>
      <c r="D726">
        <f t="shared" si="23"/>
        <v>0</v>
      </c>
    </row>
    <row r="727" spans="1:4">
      <c r="A727">
        <v>12566</v>
      </c>
      <c r="B727" s="4">
        <v>40575</v>
      </c>
      <c r="C727" s="4">
        <f t="shared" si="22"/>
        <v>40544</v>
      </c>
      <c r="D727">
        <f t="shared" si="23"/>
        <v>1</v>
      </c>
    </row>
    <row r="728" spans="1:4">
      <c r="A728">
        <v>14281</v>
      </c>
      <c r="B728" s="4">
        <v>40575</v>
      </c>
      <c r="C728" s="4">
        <f t="shared" si="22"/>
        <v>40544</v>
      </c>
      <c r="D728">
        <f t="shared" si="23"/>
        <v>1</v>
      </c>
    </row>
    <row r="729" spans="1:4">
      <c r="A729">
        <v>12417</v>
      </c>
      <c r="B729" s="4">
        <v>40575</v>
      </c>
      <c r="C729" s="4">
        <f t="shared" si="22"/>
        <v>40575</v>
      </c>
      <c r="D729">
        <f t="shared" si="23"/>
        <v>0</v>
      </c>
    </row>
    <row r="730" spans="1:4">
      <c r="A730">
        <v>12578</v>
      </c>
      <c r="B730" s="4">
        <v>40575</v>
      </c>
      <c r="C730" s="4">
        <f t="shared" si="22"/>
        <v>40513</v>
      </c>
      <c r="D730">
        <f t="shared" si="23"/>
        <v>2</v>
      </c>
    </row>
    <row r="731" spans="1:4">
      <c r="A731">
        <v>14172</v>
      </c>
      <c r="B731" s="4">
        <v>40575</v>
      </c>
      <c r="C731" s="4">
        <f t="shared" si="22"/>
        <v>40575</v>
      </c>
      <c r="D731">
        <f t="shared" si="23"/>
        <v>0</v>
      </c>
    </row>
    <row r="732" spans="1:4">
      <c r="A732">
        <v>12563</v>
      </c>
      <c r="B732" s="4">
        <v>40575</v>
      </c>
      <c r="C732" s="4">
        <f t="shared" si="22"/>
        <v>40575</v>
      </c>
      <c r="D732">
        <f t="shared" si="23"/>
        <v>0</v>
      </c>
    </row>
    <row r="733" spans="1:4">
      <c r="A733">
        <v>12487</v>
      </c>
      <c r="B733" s="4">
        <v>40575</v>
      </c>
      <c r="C733" s="4">
        <f t="shared" si="22"/>
        <v>40575</v>
      </c>
      <c r="D733">
        <f t="shared" si="23"/>
        <v>0</v>
      </c>
    </row>
    <row r="734" spans="1:4">
      <c r="A734">
        <v>13908</v>
      </c>
      <c r="B734" s="4">
        <v>40575</v>
      </c>
      <c r="C734" s="4">
        <f t="shared" si="22"/>
        <v>40575</v>
      </c>
      <c r="D734">
        <f t="shared" si="23"/>
        <v>0</v>
      </c>
    </row>
    <row r="735" spans="1:4">
      <c r="A735">
        <v>13168</v>
      </c>
      <c r="B735" s="4">
        <v>40575</v>
      </c>
      <c r="C735" s="4">
        <f t="shared" si="22"/>
        <v>40544</v>
      </c>
      <c r="D735">
        <f t="shared" si="23"/>
        <v>1</v>
      </c>
    </row>
    <row r="736" spans="1:4">
      <c r="A736">
        <v>13747</v>
      </c>
      <c r="B736" s="4">
        <v>40575</v>
      </c>
      <c r="C736" s="4">
        <f t="shared" si="22"/>
        <v>40575</v>
      </c>
      <c r="D736">
        <f t="shared" si="23"/>
        <v>0</v>
      </c>
    </row>
    <row r="737" spans="1:4">
      <c r="A737">
        <v>13179</v>
      </c>
      <c r="B737" s="4">
        <v>40575</v>
      </c>
      <c r="C737" s="4">
        <f t="shared" si="22"/>
        <v>40544</v>
      </c>
      <c r="D737">
        <f t="shared" si="23"/>
        <v>1</v>
      </c>
    </row>
    <row r="738" spans="1:4">
      <c r="A738">
        <v>13023</v>
      </c>
      <c r="B738" s="4">
        <v>40575</v>
      </c>
      <c r="C738" s="4">
        <f t="shared" si="22"/>
        <v>40544</v>
      </c>
      <c r="D738">
        <f t="shared" si="23"/>
        <v>1</v>
      </c>
    </row>
    <row r="739" spans="1:4">
      <c r="A739">
        <v>13709</v>
      </c>
      <c r="B739" s="4">
        <v>40575</v>
      </c>
      <c r="C739" s="4">
        <f t="shared" si="22"/>
        <v>40575</v>
      </c>
      <c r="D739">
        <f t="shared" si="23"/>
        <v>0</v>
      </c>
    </row>
    <row r="740" spans="1:4">
      <c r="A740">
        <v>13954</v>
      </c>
      <c r="B740" s="4">
        <v>40575</v>
      </c>
      <c r="C740" s="4">
        <f t="shared" si="22"/>
        <v>40575</v>
      </c>
      <c r="D740">
        <f t="shared" si="23"/>
        <v>0</v>
      </c>
    </row>
    <row r="741" spans="1:4">
      <c r="A741">
        <v>14043</v>
      </c>
      <c r="B741" s="4">
        <v>40575</v>
      </c>
      <c r="C741" s="4">
        <f t="shared" si="22"/>
        <v>40544</v>
      </c>
      <c r="D741">
        <f t="shared" si="23"/>
        <v>1</v>
      </c>
    </row>
    <row r="742" spans="1:4">
      <c r="A742">
        <v>13596</v>
      </c>
      <c r="B742" s="4">
        <v>40575</v>
      </c>
      <c r="C742" s="4">
        <f t="shared" si="22"/>
        <v>40575</v>
      </c>
      <c r="D742">
        <f t="shared" si="23"/>
        <v>0</v>
      </c>
    </row>
    <row r="743" spans="1:4">
      <c r="A743">
        <v>13645</v>
      </c>
      <c r="B743" s="4">
        <v>40575</v>
      </c>
      <c r="C743" s="4">
        <f t="shared" si="22"/>
        <v>40513</v>
      </c>
      <c r="D743">
        <f t="shared" si="23"/>
        <v>2</v>
      </c>
    </row>
    <row r="744" spans="1:4">
      <c r="A744">
        <v>12403</v>
      </c>
      <c r="B744" s="4">
        <v>40575</v>
      </c>
      <c r="C744" s="4">
        <f t="shared" si="22"/>
        <v>40544</v>
      </c>
      <c r="D744">
        <f t="shared" si="23"/>
        <v>1</v>
      </c>
    </row>
    <row r="745" spans="1:4">
      <c r="A745">
        <v>13457</v>
      </c>
      <c r="B745" s="4">
        <v>40575</v>
      </c>
      <c r="C745" s="4">
        <f t="shared" si="22"/>
        <v>40575</v>
      </c>
      <c r="D745">
        <f t="shared" si="23"/>
        <v>0</v>
      </c>
    </row>
    <row r="746" spans="1:4">
      <c r="A746">
        <v>14055</v>
      </c>
      <c r="B746" s="4">
        <v>40575</v>
      </c>
      <c r="C746" s="4">
        <f t="shared" si="22"/>
        <v>40575</v>
      </c>
      <c r="D746">
        <f t="shared" si="23"/>
        <v>0</v>
      </c>
    </row>
    <row r="747" spans="1:4">
      <c r="A747">
        <v>12760</v>
      </c>
      <c r="B747" s="4">
        <v>40575</v>
      </c>
      <c r="C747" s="4">
        <f t="shared" si="22"/>
        <v>40513</v>
      </c>
      <c r="D747">
        <f t="shared" si="23"/>
        <v>2</v>
      </c>
    </row>
    <row r="748" spans="1:4">
      <c r="A748">
        <v>13987</v>
      </c>
      <c r="B748" s="4">
        <v>40575</v>
      </c>
      <c r="C748" s="4">
        <f t="shared" si="22"/>
        <v>40513</v>
      </c>
      <c r="D748">
        <f t="shared" si="23"/>
        <v>2</v>
      </c>
    </row>
    <row r="749" spans="1:4">
      <c r="A749">
        <v>12483</v>
      </c>
      <c r="B749" s="4">
        <v>40575</v>
      </c>
      <c r="C749" s="4">
        <f t="shared" si="22"/>
        <v>40513</v>
      </c>
      <c r="D749">
        <f t="shared" si="23"/>
        <v>2</v>
      </c>
    </row>
    <row r="750" spans="1:4">
      <c r="A750">
        <v>13798</v>
      </c>
      <c r="B750" s="4">
        <v>40575</v>
      </c>
      <c r="C750" s="4">
        <f t="shared" si="22"/>
        <v>40513</v>
      </c>
      <c r="D750">
        <f t="shared" si="23"/>
        <v>2</v>
      </c>
    </row>
    <row r="751" spans="1:4">
      <c r="A751">
        <v>13466</v>
      </c>
      <c r="B751" s="4">
        <v>40575</v>
      </c>
      <c r="C751" s="4">
        <f t="shared" si="22"/>
        <v>40513</v>
      </c>
      <c r="D751">
        <f t="shared" si="23"/>
        <v>2</v>
      </c>
    </row>
    <row r="752" spans="1:4">
      <c r="A752">
        <v>13320</v>
      </c>
      <c r="B752" s="4">
        <v>40575</v>
      </c>
      <c r="C752" s="4">
        <f t="shared" si="22"/>
        <v>40544</v>
      </c>
      <c r="D752">
        <f t="shared" si="23"/>
        <v>1</v>
      </c>
    </row>
    <row r="753" spans="1:4">
      <c r="A753">
        <v>12584</v>
      </c>
      <c r="B753" s="4">
        <v>40603</v>
      </c>
      <c r="C753" s="4">
        <f t="shared" si="22"/>
        <v>40603</v>
      </c>
      <c r="D753">
        <f t="shared" si="23"/>
        <v>0</v>
      </c>
    </row>
    <row r="754" spans="1:4">
      <c r="A754">
        <v>13727</v>
      </c>
      <c r="B754" s="4">
        <v>40603</v>
      </c>
      <c r="C754" s="4">
        <f t="shared" si="22"/>
        <v>40603</v>
      </c>
      <c r="D754">
        <f t="shared" si="23"/>
        <v>0</v>
      </c>
    </row>
    <row r="755" spans="1:4">
      <c r="A755">
        <v>13089</v>
      </c>
      <c r="B755" s="4">
        <v>40603</v>
      </c>
      <c r="C755" s="4">
        <f t="shared" si="22"/>
        <v>40603</v>
      </c>
      <c r="D755">
        <f t="shared" si="23"/>
        <v>0</v>
      </c>
    </row>
    <row r="756" spans="1:4">
      <c r="A756">
        <v>13950</v>
      </c>
      <c r="B756" s="4">
        <v>40603</v>
      </c>
      <c r="C756" s="4">
        <f t="shared" si="22"/>
        <v>40544</v>
      </c>
      <c r="D756">
        <f t="shared" si="23"/>
        <v>2</v>
      </c>
    </row>
    <row r="757" spans="1:4">
      <c r="A757">
        <v>14154</v>
      </c>
      <c r="B757" s="4">
        <v>40603</v>
      </c>
      <c r="C757" s="4">
        <f t="shared" si="22"/>
        <v>40544</v>
      </c>
      <c r="D757">
        <f t="shared" si="23"/>
        <v>2</v>
      </c>
    </row>
    <row r="758" spans="1:4">
      <c r="A758">
        <v>12879</v>
      </c>
      <c r="B758" s="4">
        <v>40603</v>
      </c>
      <c r="C758" s="4">
        <f t="shared" si="22"/>
        <v>40603</v>
      </c>
      <c r="D758">
        <f t="shared" si="23"/>
        <v>0</v>
      </c>
    </row>
    <row r="759" spans="1:4">
      <c r="A759">
        <v>13524</v>
      </c>
      <c r="B759" s="4">
        <v>40603</v>
      </c>
      <c r="C759" s="4">
        <f t="shared" si="22"/>
        <v>40603</v>
      </c>
      <c r="D759">
        <f t="shared" si="23"/>
        <v>0</v>
      </c>
    </row>
    <row r="760" spans="1:4">
      <c r="A760">
        <v>13829</v>
      </c>
      <c r="B760" s="4">
        <v>40603</v>
      </c>
      <c r="C760" s="4">
        <f t="shared" si="22"/>
        <v>40544</v>
      </c>
      <c r="D760">
        <f t="shared" si="23"/>
        <v>2</v>
      </c>
    </row>
    <row r="761" spans="1:4">
      <c r="A761">
        <v>13522</v>
      </c>
      <c r="B761" s="4">
        <v>40603</v>
      </c>
      <c r="C761" s="4">
        <f t="shared" si="22"/>
        <v>40603</v>
      </c>
      <c r="D761">
        <f t="shared" si="23"/>
        <v>0</v>
      </c>
    </row>
    <row r="762" spans="1:4">
      <c r="A762">
        <v>14262</v>
      </c>
      <c r="B762" s="4">
        <v>40603</v>
      </c>
      <c r="C762" s="4">
        <f t="shared" si="22"/>
        <v>40603</v>
      </c>
      <c r="D762">
        <f t="shared" si="23"/>
        <v>0</v>
      </c>
    </row>
    <row r="763" spans="1:4">
      <c r="A763">
        <v>13244</v>
      </c>
      <c r="B763" s="4">
        <v>40603</v>
      </c>
      <c r="C763" s="4">
        <f t="shared" si="22"/>
        <v>40513</v>
      </c>
      <c r="D763">
        <f t="shared" si="23"/>
        <v>3</v>
      </c>
    </row>
    <row r="764" spans="1:4">
      <c r="A764">
        <v>14250</v>
      </c>
      <c r="B764" s="4">
        <v>40603</v>
      </c>
      <c r="C764" s="4">
        <f t="shared" si="22"/>
        <v>40603</v>
      </c>
      <c r="D764">
        <f t="shared" si="23"/>
        <v>0</v>
      </c>
    </row>
    <row r="765" spans="1:4">
      <c r="A765">
        <v>12523</v>
      </c>
      <c r="B765" s="4">
        <v>40603</v>
      </c>
      <c r="C765" s="4">
        <f t="shared" si="22"/>
        <v>40544</v>
      </c>
      <c r="D765">
        <f t="shared" si="23"/>
        <v>2</v>
      </c>
    </row>
    <row r="766" spans="1:4">
      <c r="A766">
        <v>13777</v>
      </c>
      <c r="B766" s="4">
        <v>40603</v>
      </c>
      <c r="C766" s="4">
        <f t="shared" si="22"/>
        <v>40575</v>
      </c>
      <c r="D766">
        <f t="shared" si="23"/>
        <v>1</v>
      </c>
    </row>
    <row r="767" spans="1:4">
      <c r="A767">
        <v>13159</v>
      </c>
      <c r="B767" s="4">
        <v>40603</v>
      </c>
      <c r="C767" s="4">
        <f t="shared" si="22"/>
        <v>40603</v>
      </c>
      <c r="D767">
        <f t="shared" si="23"/>
        <v>0</v>
      </c>
    </row>
    <row r="768" spans="1:4">
      <c r="A768">
        <v>12617</v>
      </c>
      <c r="B768" s="4">
        <v>40603</v>
      </c>
      <c r="C768" s="4">
        <f t="shared" si="22"/>
        <v>40513</v>
      </c>
      <c r="D768">
        <f t="shared" si="23"/>
        <v>3</v>
      </c>
    </row>
    <row r="769" spans="1:4">
      <c r="A769">
        <v>12763</v>
      </c>
      <c r="B769" s="4">
        <v>40603</v>
      </c>
      <c r="C769" s="4">
        <f t="shared" si="22"/>
        <v>40544</v>
      </c>
      <c r="D769">
        <f t="shared" si="23"/>
        <v>2</v>
      </c>
    </row>
    <row r="770" spans="1:4">
      <c r="A770">
        <v>14227</v>
      </c>
      <c r="B770" s="4">
        <v>40603</v>
      </c>
      <c r="C770" s="4">
        <f t="shared" si="22"/>
        <v>40603</v>
      </c>
      <c r="D770">
        <f t="shared" si="23"/>
        <v>0</v>
      </c>
    </row>
    <row r="771" spans="1:4">
      <c r="A771">
        <v>13901</v>
      </c>
      <c r="B771" s="4">
        <v>40603</v>
      </c>
      <c r="C771" s="4">
        <f t="shared" ref="C771:C834" si="24">_xlfn.MINIFS($B$2:$B$6084,$A$2:$A$6084,A771)</f>
        <v>40544</v>
      </c>
      <c r="D771">
        <f t="shared" ref="D771:D834" si="25">DATEDIF(C771,B771,"m")</f>
        <v>2</v>
      </c>
    </row>
    <row r="772" spans="1:4">
      <c r="A772">
        <v>13313</v>
      </c>
      <c r="B772" s="4">
        <v>40603</v>
      </c>
      <c r="C772" s="4">
        <f t="shared" si="24"/>
        <v>40603</v>
      </c>
      <c r="D772">
        <f t="shared" si="25"/>
        <v>0</v>
      </c>
    </row>
    <row r="773" spans="1:4">
      <c r="A773">
        <v>13848</v>
      </c>
      <c r="B773" s="4">
        <v>40603</v>
      </c>
      <c r="C773" s="4">
        <f t="shared" si="24"/>
        <v>40575</v>
      </c>
      <c r="D773">
        <f t="shared" si="25"/>
        <v>1</v>
      </c>
    </row>
    <row r="774" spans="1:4">
      <c r="A774">
        <v>12726</v>
      </c>
      <c r="B774" s="4">
        <v>40603</v>
      </c>
      <c r="C774" s="4">
        <f t="shared" si="24"/>
        <v>40513</v>
      </c>
      <c r="D774">
        <f t="shared" si="25"/>
        <v>3</v>
      </c>
    </row>
    <row r="775" spans="1:4">
      <c r="A775">
        <v>14260</v>
      </c>
      <c r="B775" s="4">
        <v>40603</v>
      </c>
      <c r="C775" s="4">
        <f t="shared" si="24"/>
        <v>40603</v>
      </c>
      <c r="D775">
        <f t="shared" si="25"/>
        <v>0</v>
      </c>
    </row>
    <row r="776" spans="1:4">
      <c r="A776">
        <v>12637</v>
      </c>
      <c r="B776" s="4">
        <v>40603</v>
      </c>
      <c r="C776" s="4">
        <f t="shared" si="24"/>
        <v>40603</v>
      </c>
      <c r="D776">
        <f t="shared" si="25"/>
        <v>0</v>
      </c>
    </row>
    <row r="777" spans="1:4">
      <c r="A777">
        <v>13153</v>
      </c>
      <c r="B777" s="4">
        <v>40603</v>
      </c>
      <c r="C777" s="4">
        <f t="shared" si="24"/>
        <v>40544</v>
      </c>
      <c r="D777">
        <f t="shared" si="25"/>
        <v>2</v>
      </c>
    </row>
    <row r="778" spans="1:4">
      <c r="A778">
        <v>13996</v>
      </c>
      <c r="B778" s="4">
        <v>40603</v>
      </c>
      <c r="C778" s="4">
        <f t="shared" si="24"/>
        <v>40575</v>
      </c>
      <c r="D778">
        <f t="shared" si="25"/>
        <v>1</v>
      </c>
    </row>
    <row r="779" spans="1:4">
      <c r="A779">
        <v>13849</v>
      </c>
      <c r="B779" s="4">
        <v>40603</v>
      </c>
      <c r="C779" s="4">
        <f t="shared" si="24"/>
        <v>40603</v>
      </c>
      <c r="D779">
        <f t="shared" si="25"/>
        <v>0</v>
      </c>
    </row>
    <row r="780" spans="1:4">
      <c r="A780">
        <v>13791</v>
      </c>
      <c r="B780" s="4">
        <v>40603</v>
      </c>
      <c r="C780" s="4">
        <f t="shared" si="24"/>
        <v>40513</v>
      </c>
      <c r="D780">
        <f t="shared" si="25"/>
        <v>3</v>
      </c>
    </row>
    <row r="781" spans="1:4">
      <c r="A781">
        <v>13350</v>
      </c>
      <c r="B781" s="4">
        <v>40603</v>
      </c>
      <c r="C781" s="4">
        <f t="shared" si="24"/>
        <v>40544</v>
      </c>
      <c r="D781">
        <f t="shared" si="25"/>
        <v>2</v>
      </c>
    </row>
    <row r="782" spans="1:4">
      <c r="A782">
        <v>12654</v>
      </c>
      <c r="B782" s="4">
        <v>40603</v>
      </c>
      <c r="C782" s="4">
        <f t="shared" si="24"/>
        <v>40603</v>
      </c>
      <c r="D782">
        <f t="shared" si="25"/>
        <v>0</v>
      </c>
    </row>
    <row r="783" spans="1:4">
      <c r="A783">
        <v>12802</v>
      </c>
      <c r="B783" s="4">
        <v>40603</v>
      </c>
      <c r="C783" s="4">
        <f t="shared" si="24"/>
        <v>40544</v>
      </c>
      <c r="D783">
        <f t="shared" si="25"/>
        <v>2</v>
      </c>
    </row>
    <row r="784" spans="1:4">
      <c r="A784">
        <v>12756</v>
      </c>
      <c r="B784" s="4">
        <v>40603</v>
      </c>
      <c r="C784" s="4">
        <f t="shared" si="24"/>
        <v>40575</v>
      </c>
      <c r="D784">
        <f t="shared" si="25"/>
        <v>1</v>
      </c>
    </row>
    <row r="785" spans="1:4">
      <c r="A785">
        <v>13645</v>
      </c>
      <c r="B785" s="4">
        <v>40603</v>
      </c>
      <c r="C785" s="4">
        <f t="shared" si="24"/>
        <v>40513</v>
      </c>
      <c r="D785">
        <f t="shared" si="25"/>
        <v>3</v>
      </c>
    </row>
    <row r="786" spans="1:4">
      <c r="A786">
        <v>12428</v>
      </c>
      <c r="B786" s="4">
        <v>40603</v>
      </c>
      <c r="C786" s="4">
        <f t="shared" si="24"/>
        <v>40544</v>
      </c>
      <c r="D786">
        <f t="shared" si="25"/>
        <v>2</v>
      </c>
    </row>
    <row r="787" spans="1:4">
      <c r="A787">
        <v>12755</v>
      </c>
      <c r="B787" s="4">
        <v>40603</v>
      </c>
      <c r="C787" s="4">
        <f t="shared" si="24"/>
        <v>40513</v>
      </c>
      <c r="D787">
        <f t="shared" si="25"/>
        <v>3</v>
      </c>
    </row>
    <row r="788" spans="1:4">
      <c r="A788">
        <v>13015</v>
      </c>
      <c r="B788" s="4">
        <v>40603</v>
      </c>
      <c r="C788" s="4">
        <f t="shared" si="24"/>
        <v>40544</v>
      </c>
      <c r="D788">
        <f t="shared" si="25"/>
        <v>2</v>
      </c>
    </row>
    <row r="789" spans="1:4">
      <c r="A789">
        <v>14156</v>
      </c>
      <c r="B789" s="4">
        <v>40603</v>
      </c>
      <c r="C789" s="4">
        <f t="shared" si="24"/>
        <v>40575</v>
      </c>
      <c r="D789">
        <f t="shared" si="25"/>
        <v>1</v>
      </c>
    </row>
    <row r="790" spans="1:4">
      <c r="A790">
        <v>12977</v>
      </c>
      <c r="B790" s="4">
        <v>40603</v>
      </c>
      <c r="C790" s="4">
        <f t="shared" si="24"/>
        <v>40603</v>
      </c>
      <c r="D790">
        <f t="shared" si="25"/>
        <v>0</v>
      </c>
    </row>
    <row r="791" spans="1:4">
      <c r="A791">
        <v>13193</v>
      </c>
      <c r="B791" s="4">
        <v>40603</v>
      </c>
      <c r="C791" s="4">
        <f t="shared" si="24"/>
        <v>40513</v>
      </c>
      <c r="D791">
        <f t="shared" si="25"/>
        <v>3</v>
      </c>
    </row>
    <row r="792" spans="1:4">
      <c r="A792">
        <v>12671</v>
      </c>
      <c r="B792" s="4">
        <v>40603</v>
      </c>
      <c r="C792" s="4">
        <f t="shared" si="24"/>
        <v>40575</v>
      </c>
      <c r="D792">
        <f t="shared" si="25"/>
        <v>1</v>
      </c>
    </row>
    <row r="793" spans="1:4">
      <c r="A793">
        <v>12683</v>
      </c>
      <c r="B793" s="4">
        <v>40603</v>
      </c>
      <c r="C793" s="4">
        <f t="shared" si="24"/>
        <v>40603</v>
      </c>
      <c r="D793">
        <f t="shared" si="25"/>
        <v>0</v>
      </c>
    </row>
    <row r="794" spans="1:4">
      <c r="A794">
        <v>12472</v>
      </c>
      <c r="B794" s="4">
        <v>40603</v>
      </c>
      <c r="C794" s="4">
        <f t="shared" si="24"/>
        <v>40513</v>
      </c>
      <c r="D794">
        <f t="shared" si="25"/>
        <v>3</v>
      </c>
    </row>
    <row r="795" spans="1:4">
      <c r="A795">
        <v>13269</v>
      </c>
      <c r="B795" s="4">
        <v>40603</v>
      </c>
      <c r="C795" s="4">
        <f t="shared" si="24"/>
        <v>40575</v>
      </c>
      <c r="D795">
        <f t="shared" si="25"/>
        <v>1</v>
      </c>
    </row>
    <row r="796" spans="1:4">
      <c r="A796">
        <v>13804</v>
      </c>
      <c r="B796" s="4">
        <v>40603</v>
      </c>
      <c r="C796" s="4">
        <f t="shared" si="24"/>
        <v>40603</v>
      </c>
      <c r="D796">
        <f t="shared" si="25"/>
        <v>0</v>
      </c>
    </row>
    <row r="797" spans="1:4">
      <c r="A797">
        <v>12648</v>
      </c>
      <c r="B797" s="4">
        <v>40603</v>
      </c>
      <c r="C797" s="4">
        <f t="shared" si="24"/>
        <v>40513</v>
      </c>
      <c r="D797">
        <f t="shared" si="25"/>
        <v>3</v>
      </c>
    </row>
    <row r="798" spans="1:4">
      <c r="A798">
        <v>12645</v>
      </c>
      <c r="B798" s="4">
        <v>40603</v>
      </c>
      <c r="C798" s="4">
        <f t="shared" si="24"/>
        <v>40513</v>
      </c>
      <c r="D798">
        <f t="shared" si="25"/>
        <v>3</v>
      </c>
    </row>
    <row r="799" spans="1:4">
      <c r="A799">
        <v>13781</v>
      </c>
      <c r="B799" s="4">
        <v>40603</v>
      </c>
      <c r="C799" s="4">
        <f t="shared" si="24"/>
        <v>40544</v>
      </c>
      <c r="D799">
        <f t="shared" si="25"/>
        <v>2</v>
      </c>
    </row>
    <row r="800" spans="1:4">
      <c r="A800">
        <v>14273</v>
      </c>
      <c r="B800" s="4">
        <v>40603</v>
      </c>
      <c r="C800" s="4">
        <f t="shared" si="24"/>
        <v>40603</v>
      </c>
      <c r="D800">
        <f t="shared" si="25"/>
        <v>0</v>
      </c>
    </row>
    <row r="801" spans="1:4">
      <c r="A801">
        <v>13881</v>
      </c>
      <c r="B801" s="4">
        <v>40603</v>
      </c>
      <c r="C801" s="4">
        <f t="shared" si="24"/>
        <v>40544</v>
      </c>
      <c r="D801">
        <f t="shared" si="25"/>
        <v>2</v>
      </c>
    </row>
    <row r="802" spans="1:4">
      <c r="A802">
        <v>12909</v>
      </c>
      <c r="B802" s="4">
        <v>40603</v>
      </c>
      <c r="C802" s="4">
        <f t="shared" si="24"/>
        <v>40575</v>
      </c>
      <c r="D802">
        <f t="shared" si="25"/>
        <v>1</v>
      </c>
    </row>
    <row r="803" spans="1:4">
      <c r="A803">
        <v>13004</v>
      </c>
      <c r="B803" s="4">
        <v>40603</v>
      </c>
      <c r="C803" s="4">
        <f t="shared" si="24"/>
        <v>40603</v>
      </c>
      <c r="D803">
        <f t="shared" si="25"/>
        <v>0</v>
      </c>
    </row>
    <row r="804" spans="1:4">
      <c r="A804">
        <v>13879</v>
      </c>
      <c r="B804" s="4">
        <v>40603</v>
      </c>
      <c r="C804" s="4">
        <f t="shared" si="24"/>
        <v>40575</v>
      </c>
      <c r="D804">
        <f t="shared" si="25"/>
        <v>1</v>
      </c>
    </row>
    <row r="805" spans="1:4">
      <c r="A805">
        <v>12401</v>
      </c>
      <c r="B805" s="4">
        <v>40603</v>
      </c>
      <c r="C805" s="4">
        <f t="shared" si="24"/>
        <v>40513</v>
      </c>
      <c r="D805">
        <f t="shared" si="25"/>
        <v>3</v>
      </c>
    </row>
    <row r="806" spans="1:4">
      <c r="A806">
        <v>12871</v>
      </c>
      <c r="B806" s="4">
        <v>40603</v>
      </c>
      <c r="C806" s="4">
        <f t="shared" si="24"/>
        <v>40603</v>
      </c>
      <c r="D806">
        <f t="shared" si="25"/>
        <v>0</v>
      </c>
    </row>
    <row r="807" spans="1:4">
      <c r="A807">
        <v>13377</v>
      </c>
      <c r="B807" s="4">
        <v>40603</v>
      </c>
      <c r="C807" s="4">
        <f t="shared" si="24"/>
        <v>40575</v>
      </c>
      <c r="D807">
        <f t="shared" si="25"/>
        <v>1</v>
      </c>
    </row>
    <row r="808" spans="1:4">
      <c r="A808">
        <v>13531</v>
      </c>
      <c r="B808" s="4">
        <v>40603</v>
      </c>
      <c r="C808" s="4">
        <f t="shared" si="24"/>
        <v>40603</v>
      </c>
      <c r="D808">
        <f t="shared" si="25"/>
        <v>0</v>
      </c>
    </row>
    <row r="809" spans="1:4">
      <c r="A809">
        <v>12462</v>
      </c>
      <c r="B809" s="4">
        <v>40603</v>
      </c>
      <c r="C809" s="4">
        <f t="shared" si="24"/>
        <v>40513</v>
      </c>
      <c r="D809">
        <f t="shared" si="25"/>
        <v>3</v>
      </c>
    </row>
    <row r="810" spans="1:4">
      <c r="A810">
        <v>12346</v>
      </c>
      <c r="B810" s="4">
        <v>40603</v>
      </c>
      <c r="C810" s="4">
        <f t="shared" si="24"/>
        <v>40544</v>
      </c>
      <c r="D810">
        <f t="shared" si="25"/>
        <v>2</v>
      </c>
    </row>
    <row r="811" spans="1:4">
      <c r="A811">
        <v>13666</v>
      </c>
      <c r="B811" s="4">
        <v>40603</v>
      </c>
      <c r="C811" s="4">
        <f t="shared" si="24"/>
        <v>40544</v>
      </c>
      <c r="D811">
        <f t="shared" si="25"/>
        <v>2</v>
      </c>
    </row>
    <row r="812" spans="1:4">
      <c r="A812">
        <v>13584</v>
      </c>
      <c r="B812" s="4">
        <v>40603</v>
      </c>
      <c r="C812" s="4">
        <f t="shared" si="24"/>
        <v>40603</v>
      </c>
      <c r="D812">
        <f t="shared" si="25"/>
        <v>0</v>
      </c>
    </row>
    <row r="813" spans="1:4">
      <c r="A813">
        <v>12784</v>
      </c>
      <c r="B813" s="4">
        <v>40603</v>
      </c>
      <c r="C813" s="4">
        <f t="shared" si="24"/>
        <v>40513</v>
      </c>
      <c r="D813">
        <f t="shared" si="25"/>
        <v>3</v>
      </c>
    </row>
    <row r="814" spans="1:4">
      <c r="A814">
        <v>13954</v>
      </c>
      <c r="B814" s="4">
        <v>40603</v>
      </c>
      <c r="C814" s="4">
        <f t="shared" si="24"/>
        <v>40575</v>
      </c>
      <c r="D814">
        <f t="shared" si="25"/>
        <v>1</v>
      </c>
    </row>
    <row r="815" spans="1:4">
      <c r="A815">
        <v>13041</v>
      </c>
      <c r="B815" s="4">
        <v>40603</v>
      </c>
      <c r="C815" s="4">
        <f t="shared" si="24"/>
        <v>40603</v>
      </c>
      <c r="D815">
        <f t="shared" si="25"/>
        <v>0</v>
      </c>
    </row>
    <row r="816" spans="1:4">
      <c r="A816">
        <v>13821</v>
      </c>
      <c r="B816" s="4">
        <v>40603</v>
      </c>
      <c r="C816" s="4">
        <f t="shared" si="24"/>
        <v>40603</v>
      </c>
      <c r="D816">
        <f t="shared" si="25"/>
        <v>0</v>
      </c>
    </row>
    <row r="817" spans="1:4">
      <c r="A817">
        <v>14197</v>
      </c>
      <c r="B817" s="4">
        <v>40603</v>
      </c>
      <c r="C817" s="4">
        <f t="shared" si="24"/>
        <v>40603</v>
      </c>
      <c r="D817">
        <f t="shared" si="25"/>
        <v>0</v>
      </c>
    </row>
    <row r="818" spans="1:4">
      <c r="A818">
        <v>12730</v>
      </c>
      <c r="B818" s="4">
        <v>40603</v>
      </c>
      <c r="C818" s="4">
        <f t="shared" si="24"/>
        <v>40513</v>
      </c>
      <c r="D818">
        <f t="shared" si="25"/>
        <v>3</v>
      </c>
    </row>
    <row r="819" spans="1:4">
      <c r="A819">
        <v>13246</v>
      </c>
      <c r="B819" s="4">
        <v>40603</v>
      </c>
      <c r="C819" s="4">
        <f t="shared" si="24"/>
        <v>40513</v>
      </c>
      <c r="D819">
        <f t="shared" si="25"/>
        <v>3</v>
      </c>
    </row>
    <row r="820" spans="1:4">
      <c r="A820">
        <v>13218</v>
      </c>
      <c r="B820" s="4">
        <v>40603</v>
      </c>
      <c r="C820" s="4">
        <f t="shared" si="24"/>
        <v>40544</v>
      </c>
      <c r="D820">
        <f t="shared" si="25"/>
        <v>2</v>
      </c>
    </row>
    <row r="821" spans="1:4">
      <c r="A821">
        <v>13966</v>
      </c>
      <c r="B821" s="4">
        <v>40603</v>
      </c>
      <c r="C821" s="4">
        <f t="shared" si="24"/>
        <v>40603</v>
      </c>
      <c r="D821">
        <f t="shared" si="25"/>
        <v>0</v>
      </c>
    </row>
    <row r="822" spans="1:4">
      <c r="A822">
        <v>13044</v>
      </c>
      <c r="B822" s="4">
        <v>40603</v>
      </c>
      <c r="C822" s="4">
        <f t="shared" si="24"/>
        <v>40513</v>
      </c>
      <c r="D822">
        <f t="shared" si="25"/>
        <v>3</v>
      </c>
    </row>
    <row r="823" spans="1:4">
      <c r="A823">
        <v>13027</v>
      </c>
      <c r="B823" s="4">
        <v>40603</v>
      </c>
      <c r="C823" s="4">
        <f t="shared" si="24"/>
        <v>40544</v>
      </c>
      <c r="D823">
        <f t="shared" si="25"/>
        <v>2</v>
      </c>
    </row>
    <row r="824" spans="1:4">
      <c r="A824">
        <v>12423</v>
      </c>
      <c r="B824" s="4">
        <v>40603</v>
      </c>
      <c r="C824" s="4">
        <f t="shared" si="24"/>
        <v>40575</v>
      </c>
      <c r="D824">
        <f t="shared" si="25"/>
        <v>1</v>
      </c>
    </row>
    <row r="825" spans="1:4">
      <c r="A825">
        <v>13770</v>
      </c>
      <c r="B825" s="4">
        <v>40603</v>
      </c>
      <c r="C825" s="4">
        <f t="shared" si="24"/>
        <v>40603</v>
      </c>
      <c r="D825">
        <f t="shared" si="25"/>
        <v>0</v>
      </c>
    </row>
    <row r="826" spans="1:4">
      <c r="A826">
        <v>13309</v>
      </c>
      <c r="B826" s="4">
        <v>40603</v>
      </c>
      <c r="C826" s="4">
        <f t="shared" si="24"/>
        <v>40603</v>
      </c>
      <c r="D826">
        <f t="shared" si="25"/>
        <v>0</v>
      </c>
    </row>
    <row r="827" spans="1:4">
      <c r="A827">
        <v>14114</v>
      </c>
      <c r="B827" s="4">
        <v>40603</v>
      </c>
      <c r="C827" s="4">
        <f t="shared" si="24"/>
        <v>40513</v>
      </c>
      <c r="D827">
        <f t="shared" si="25"/>
        <v>3</v>
      </c>
    </row>
    <row r="828" spans="1:4">
      <c r="A828">
        <v>13906</v>
      </c>
      <c r="B828" s="4">
        <v>40603</v>
      </c>
      <c r="C828" s="4">
        <f t="shared" si="24"/>
        <v>40603</v>
      </c>
      <c r="D828">
        <f t="shared" si="25"/>
        <v>0</v>
      </c>
    </row>
    <row r="829" spans="1:4">
      <c r="A829">
        <v>12515</v>
      </c>
      <c r="B829" s="4">
        <v>40603</v>
      </c>
      <c r="C829" s="4">
        <f t="shared" si="24"/>
        <v>40575</v>
      </c>
      <c r="D829">
        <f t="shared" si="25"/>
        <v>1</v>
      </c>
    </row>
    <row r="830" spans="1:4">
      <c r="A830">
        <v>12659</v>
      </c>
      <c r="B830" s="4">
        <v>40603</v>
      </c>
      <c r="C830" s="4">
        <f t="shared" si="24"/>
        <v>40603</v>
      </c>
      <c r="D830">
        <f t="shared" si="25"/>
        <v>0</v>
      </c>
    </row>
    <row r="831" spans="1:4">
      <c r="A831">
        <v>12721</v>
      </c>
      <c r="B831" s="4">
        <v>40603</v>
      </c>
      <c r="C831" s="4">
        <f t="shared" si="24"/>
        <v>40544</v>
      </c>
      <c r="D831">
        <f t="shared" si="25"/>
        <v>2</v>
      </c>
    </row>
    <row r="832" spans="1:4">
      <c r="A832">
        <v>13520</v>
      </c>
      <c r="B832" s="4">
        <v>40603</v>
      </c>
      <c r="C832" s="4">
        <f t="shared" si="24"/>
        <v>40513</v>
      </c>
      <c r="D832">
        <f t="shared" si="25"/>
        <v>3</v>
      </c>
    </row>
    <row r="833" spans="1:4">
      <c r="A833">
        <v>12840</v>
      </c>
      <c r="B833" s="4">
        <v>40603</v>
      </c>
      <c r="C833" s="4">
        <f t="shared" si="24"/>
        <v>40603</v>
      </c>
      <c r="D833">
        <f t="shared" si="25"/>
        <v>0</v>
      </c>
    </row>
    <row r="834" spans="1:4">
      <c r="A834">
        <v>14321</v>
      </c>
      <c r="B834" s="4">
        <v>40603</v>
      </c>
      <c r="C834" s="4">
        <f t="shared" si="24"/>
        <v>40513</v>
      </c>
      <c r="D834">
        <f t="shared" si="25"/>
        <v>3</v>
      </c>
    </row>
    <row r="835" spans="1:4">
      <c r="A835">
        <v>13839</v>
      </c>
      <c r="B835" s="4">
        <v>40603</v>
      </c>
      <c r="C835" s="4">
        <f t="shared" ref="C835:C898" si="26">_xlfn.MINIFS($B$2:$B$6084,$A$2:$A$6084,A835)</f>
        <v>40603</v>
      </c>
      <c r="D835">
        <f t="shared" ref="D835:D898" si="27">DATEDIF(C835,B835,"m")</f>
        <v>0</v>
      </c>
    </row>
    <row r="836" spans="1:4">
      <c r="A836">
        <v>13952</v>
      </c>
      <c r="B836" s="4">
        <v>40603</v>
      </c>
      <c r="C836" s="4">
        <f t="shared" si="26"/>
        <v>40544</v>
      </c>
      <c r="D836">
        <f t="shared" si="27"/>
        <v>2</v>
      </c>
    </row>
    <row r="837" spans="1:4">
      <c r="A837">
        <v>14324</v>
      </c>
      <c r="B837" s="4">
        <v>40603</v>
      </c>
      <c r="C837" s="4">
        <f t="shared" si="26"/>
        <v>40513</v>
      </c>
      <c r="D837">
        <f t="shared" si="27"/>
        <v>3</v>
      </c>
    </row>
    <row r="838" spans="1:4">
      <c r="A838">
        <v>13030</v>
      </c>
      <c r="B838" s="4">
        <v>40603</v>
      </c>
      <c r="C838" s="4">
        <f t="shared" si="26"/>
        <v>40575</v>
      </c>
      <c r="D838">
        <f t="shared" si="27"/>
        <v>1</v>
      </c>
    </row>
    <row r="839" spans="1:4">
      <c r="A839">
        <v>13358</v>
      </c>
      <c r="B839" s="4">
        <v>40603</v>
      </c>
      <c r="C839" s="4">
        <f t="shared" si="26"/>
        <v>40575</v>
      </c>
      <c r="D839">
        <f t="shared" si="27"/>
        <v>1</v>
      </c>
    </row>
    <row r="840" spans="1:4">
      <c r="A840">
        <v>12626</v>
      </c>
      <c r="B840" s="4">
        <v>40603</v>
      </c>
      <c r="C840" s="4">
        <f t="shared" si="26"/>
        <v>40603</v>
      </c>
      <c r="D840">
        <f t="shared" si="27"/>
        <v>0</v>
      </c>
    </row>
    <row r="841" spans="1:4">
      <c r="A841">
        <v>13045</v>
      </c>
      <c r="B841" s="4">
        <v>40603</v>
      </c>
      <c r="C841" s="4">
        <f t="shared" si="26"/>
        <v>40544</v>
      </c>
      <c r="D841">
        <f t="shared" si="27"/>
        <v>2</v>
      </c>
    </row>
    <row r="842" spans="1:4">
      <c r="A842">
        <v>12411</v>
      </c>
      <c r="B842" s="4">
        <v>40603</v>
      </c>
      <c r="C842" s="4">
        <f t="shared" si="26"/>
        <v>40603</v>
      </c>
      <c r="D842">
        <f t="shared" si="27"/>
        <v>0</v>
      </c>
    </row>
    <row r="843" spans="1:4">
      <c r="A843">
        <v>13500</v>
      </c>
      <c r="B843" s="4">
        <v>40603</v>
      </c>
      <c r="C843" s="4">
        <f t="shared" si="26"/>
        <v>40603</v>
      </c>
      <c r="D843">
        <f t="shared" si="27"/>
        <v>0</v>
      </c>
    </row>
    <row r="844" spans="1:4">
      <c r="A844">
        <v>12792</v>
      </c>
      <c r="B844" s="4">
        <v>40603</v>
      </c>
      <c r="C844" s="4">
        <f t="shared" si="26"/>
        <v>40603</v>
      </c>
      <c r="D844">
        <f t="shared" si="27"/>
        <v>0</v>
      </c>
    </row>
    <row r="845" spans="1:4">
      <c r="A845">
        <v>12889</v>
      </c>
      <c r="B845" s="4">
        <v>40603</v>
      </c>
      <c r="C845" s="4">
        <f t="shared" si="26"/>
        <v>40603</v>
      </c>
      <c r="D845">
        <f t="shared" si="27"/>
        <v>0</v>
      </c>
    </row>
    <row r="846" spans="1:4">
      <c r="A846">
        <v>13338</v>
      </c>
      <c r="B846" s="4">
        <v>40603</v>
      </c>
      <c r="C846" s="4">
        <f t="shared" si="26"/>
        <v>40603</v>
      </c>
      <c r="D846">
        <f t="shared" si="27"/>
        <v>0</v>
      </c>
    </row>
    <row r="847" spans="1:4">
      <c r="A847">
        <v>12419</v>
      </c>
      <c r="B847" s="4">
        <v>40603</v>
      </c>
      <c r="C847" s="4">
        <f t="shared" si="26"/>
        <v>40544</v>
      </c>
      <c r="D847">
        <f t="shared" si="27"/>
        <v>2</v>
      </c>
    </row>
    <row r="848" spans="1:4">
      <c r="A848">
        <v>13512</v>
      </c>
      <c r="B848" s="4">
        <v>40603</v>
      </c>
      <c r="C848" s="4">
        <f t="shared" si="26"/>
        <v>40513</v>
      </c>
      <c r="D848">
        <f t="shared" si="27"/>
        <v>3</v>
      </c>
    </row>
    <row r="849" spans="1:4">
      <c r="A849">
        <v>12378</v>
      </c>
      <c r="B849" s="4">
        <v>40603</v>
      </c>
      <c r="C849" s="4">
        <f t="shared" si="26"/>
        <v>40544</v>
      </c>
      <c r="D849">
        <f t="shared" si="27"/>
        <v>2</v>
      </c>
    </row>
    <row r="850" spans="1:4">
      <c r="A850">
        <v>13451</v>
      </c>
      <c r="B850" s="4">
        <v>40603</v>
      </c>
      <c r="C850" s="4">
        <f t="shared" si="26"/>
        <v>40575</v>
      </c>
      <c r="D850">
        <f t="shared" si="27"/>
        <v>1</v>
      </c>
    </row>
    <row r="851" spans="1:4">
      <c r="A851">
        <v>12731</v>
      </c>
      <c r="B851" s="4">
        <v>40603</v>
      </c>
      <c r="C851" s="4">
        <f t="shared" si="26"/>
        <v>40544</v>
      </c>
      <c r="D851">
        <f t="shared" si="27"/>
        <v>2</v>
      </c>
    </row>
    <row r="852" spans="1:4">
      <c r="A852">
        <v>14251</v>
      </c>
      <c r="B852" s="4">
        <v>40603</v>
      </c>
      <c r="C852" s="4">
        <f t="shared" si="26"/>
        <v>40575</v>
      </c>
      <c r="D852">
        <f t="shared" si="27"/>
        <v>1</v>
      </c>
    </row>
    <row r="853" spans="1:4">
      <c r="A853">
        <v>13703</v>
      </c>
      <c r="B853" s="4">
        <v>40603</v>
      </c>
      <c r="C853" s="4">
        <f t="shared" si="26"/>
        <v>40575</v>
      </c>
      <c r="D853">
        <f t="shared" si="27"/>
        <v>1</v>
      </c>
    </row>
    <row r="854" spans="1:4">
      <c r="A854">
        <v>13982</v>
      </c>
      <c r="B854" s="4">
        <v>40603</v>
      </c>
      <c r="C854" s="4">
        <f t="shared" si="26"/>
        <v>40544</v>
      </c>
      <c r="D854">
        <f t="shared" si="27"/>
        <v>2</v>
      </c>
    </row>
    <row r="855" spans="1:4">
      <c r="A855">
        <v>13575</v>
      </c>
      <c r="B855" s="4">
        <v>40603</v>
      </c>
      <c r="C855" s="4">
        <f t="shared" si="26"/>
        <v>40603</v>
      </c>
      <c r="D855">
        <f t="shared" si="27"/>
        <v>0</v>
      </c>
    </row>
    <row r="856" spans="1:4">
      <c r="A856">
        <v>13373</v>
      </c>
      <c r="B856" s="4">
        <v>40603</v>
      </c>
      <c r="C856" s="4">
        <f t="shared" si="26"/>
        <v>40603</v>
      </c>
      <c r="D856">
        <f t="shared" si="27"/>
        <v>0</v>
      </c>
    </row>
    <row r="857" spans="1:4">
      <c r="A857">
        <v>12807</v>
      </c>
      <c r="B857" s="4">
        <v>40603</v>
      </c>
      <c r="C857" s="4">
        <f t="shared" si="26"/>
        <v>40544</v>
      </c>
      <c r="D857">
        <f t="shared" si="27"/>
        <v>2</v>
      </c>
    </row>
    <row r="858" spans="1:4">
      <c r="A858">
        <v>12586</v>
      </c>
      <c r="B858" s="4">
        <v>40603</v>
      </c>
      <c r="C858" s="4">
        <f t="shared" si="26"/>
        <v>40544</v>
      </c>
      <c r="D858">
        <f t="shared" si="27"/>
        <v>2</v>
      </c>
    </row>
    <row r="859" spans="1:4">
      <c r="A859">
        <v>14066</v>
      </c>
      <c r="B859" s="4">
        <v>40603</v>
      </c>
      <c r="C859" s="4">
        <f t="shared" si="26"/>
        <v>40544</v>
      </c>
      <c r="D859">
        <f t="shared" si="27"/>
        <v>2</v>
      </c>
    </row>
    <row r="860" spans="1:4">
      <c r="A860">
        <v>12499</v>
      </c>
      <c r="B860" s="4">
        <v>40603</v>
      </c>
      <c r="C860" s="4">
        <f t="shared" si="26"/>
        <v>40603</v>
      </c>
      <c r="D860">
        <f t="shared" si="27"/>
        <v>0</v>
      </c>
    </row>
    <row r="861" spans="1:4">
      <c r="A861">
        <v>12883</v>
      </c>
      <c r="B861" s="4">
        <v>40603</v>
      </c>
      <c r="C861" s="4">
        <f t="shared" si="26"/>
        <v>40544</v>
      </c>
      <c r="D861">
        <f t="shared" si="27"/>
        <v>2</v>
      </c>
    </row>
    <row r="862" spans="1:4">
      <c r="A862">
        <v>13653</v>
      </c>
      <c r="B862" s="4">
        <v>40603</v>
      </c>
      <c r="C862" s="4">
        <f t="shared" si="26"/>
        <v>40575</v>
      </c>
      <c r="D862">
        <f t="shared" si="27"/>
        <v>1</v>
      </c>
    </row>
    <row r="863" spans="1:4">
      <c r="A863">
        <v>12599</v>
      </c>
      <c r="B863" s="4">
        <v>40603</v>
      </c>
      <c r="C863" s="4">
        <f t="shared" si="26"/>
        <v>40603</v>
      </c>
      <c r="D863">
        <f t="shared" si="27"/>
        <v>0</v>
      </c>
    </row>
    <row r="864" spans="1:4">
      <c r="A864">
        <v>13234</v>
      </c>
      <c r="B864" s="4">
        <v>40603</v>
      </c>
      <c r="C864" s="4">
        <f t="shared" si="26"/>
        <v>40513</v>
      </c>
      <c r="D864">
        <f t="shared" si="27"/>
        <v>3</v>
      </c>
    </row>
    <row r="865" spans="1:4">
      <c r="A865">
        <v>12397</v>
      </c>
      <c r="B865" s="4">
        <v>40603</v>
      </c>
      <c r="C865" s="4">
        <f t="shared" si="26"/>
        <v>40575</v>
      </c>
      <c r="D865">
        <f t="shared" si="27"/>
        <v>1</v>
      </c>
    </row>
    <row r="866" spans="1:4">
      <c r="A866">
        <v>14181</v>
      </c>
      <c r="B866" s="4">
        <v>40603</v>
      </c>
      <c r="C866" s="4">
        <f t="shared" si="26"/>
        <v>40544</v>
      </c>
      <c r="D866">
        <f t="shared" si="27"/>
        <v>2</v>
      </c>
    </row>
    <row r="867" spans="1:4">
      <c r="A867">
        <v>13836</v>
      </c>
      <c r="B867" s="4">
        <v>40603</v>
      </c>
      <c r="C867" s="4">
        <f t="shared" si="26"/>
        <v>40603</v>
      </c>
      <c r="D867">
        <f t="shared" si="27"/>
        <v>0</v>
      </c>
    </row>
    <row r="868" spans="1:4">
      <c r="A868">
        <v>13537</v>
      </c>
      <c r="B868" s="4">
        <v>40603</v>
      </c>
      <c r="C868" s="4">
        <f t="shared" si="26"/>
        <v>40603</v>
      </c>
      <c r="D868">
        <f t="shared" si="27"/>
        <v>0</v>
      </c>
    </row>
    <row r="869" spans="1:4">
      <c r="A869">
        <v>12687</v>
      </c>
      <c r="B869" s="4">
        <v>40603</v>
      </c>
      <c r="C869" s="4">
        <f t="shared" si="26"/>
        <v>40603</v>
      </c>
      <c r="D869">
        <f t="shared" si="27"/>
        <v>0</v>
      </c>
    </row>
    <row r="870" spans="1:4">
      <c r="A870">
        <v>12776</v>
      </c>
      <c r="B870" s="4">
        <v>40603</v>
      </c>
      <c r="C870" s="4">
        <f t="shared" si="26"/>
        <v>40544</v>
      </c>
      <c r="D870">
        <f t="shared" si="27"/>
        <v>2</v>
      </c>
    </row>
    <row r="871" spans="1:4">
      <c r="A871">
        <v>12512</v>
      </c>
      <c r="B871" s="4">
        <v>40603</v>
      </c>
      <c r="C871" s="4">
        <f t="shared" si="26"/>
        <v>40603</v>
      </c>
      <c r="D871">
        <f t="shared" si="27"/>
        <v>0</v>
      </c>
    </row>
    <row r="872" spans="1:4">
      <c r="A872">
        <v>12991</v>
      </c>
      <c r="B872" s="4">
        <v>40603</v>
      </c>
      <c r="C872" s="4">
        <f t="shared" si="26"/>
        <v>40603</v>
      </c>
      <c r="D872">
        <f t="shared" si="27"/>
        <v>0</v>
      </c>
    </row>
    <row r="873" spans="1:4">
      <c r="A873">
        <v>13610</v>
      </c>
      <c r="B873" s="4">
        <v>40603</v>
      </c>
      <c r="C873" s="4">
        <f t="shared" si="26"/>
        <v>40575</v>
      </c>
      <c r="D873">
        <f t="shared" si="27"/>
        <v>1</v>
      </c>
    </row>
    <row r="874" spans="1:4">
      <c r="A874">
        <v>13459</v>
      </c>
      <c r="B874" s="4">
        <v>40603</v>
      </c>
      <c r="C874" s="4">
        <f t="shared" si="26"/>
        <v>40603</v>
      </c>
      <c r="D874">
        <f t="shared" si="27"/>
        <v>0</v>
      </c>
    </row>
    <row r="875" spans="1:4">
      <c r="A875">
        <v>14084</v>
      </c>
      <c r="B875" s="4">
        <v>40603</v>
      </c>
      <c r="C875" s="4">
        <f t="shared" si="26"/>
        <v>40513</v>
      </c>
      <c r="D875">
        <f t="shared" si="27"/>
        <v>3</v>
      </c>
    </row>
    <row r="876" spans="1:4">
      <c r="A876">
        <v>13838</v>
      </c>
      <c r="B876" s="4">
        <v>40603</v>
      </c>
      <c r="C876" s="4">
        <f t="shared" si="26"/>
        <v>40513</v>
      </c>
      <c r="D876">
        <f t="shared" si="27"/>
        <v>3</v>
      </c>
    </row>
    <row r="877" spans="1:4">
      <c r="A877">
        <v>12556</v>
      </c>
      <c r="B877" s="4">
        <v>40603</v>
      </c>
      <c r="C877" s="4">
        <f t="shared" si="26"/>
        <v>40603</v>
      </c>
      <c r="D877">
        <f t="shared" si="27"/>
        <v>0</v>
      </c>
    </row>
    <row r="878" spans="1:4">
      <c r="A878">
        <v>13421</v>
      </c>
      <c r="B878" s="4">
        <v>40603</v>
      </c>
      <c r="C878" s="4">
        <f t="shared" si="26"/>
        <v>40544</v>
      </c>
      <c r="D878">
        <f t="shared" si="27"/>
        <v>2</v>
      </c>
    </row>
    <row r="879" spans="1:4">
      <c r="A879">
        <v>12870</v>
      </c>
      <c r="B879" s="4">
        <v>40603</v>
      </c>
      <c r="C879" s="4">
        <f t="shared" si="26"/>
        <v>40603</v>
      </c>
      <c r="D879">
        <f t="shared" si="27"/>
        <v>0</v>
      </c>
    </row>
    <row r="880" spans="1:4">
      <c r="A880">
        <v>14022</v>
      </c>
      <c r="B880" s="4">
        <v>40603</v>
      </c>
      <c r="C880" s="4">
        <f t="shared" si="26"/>
        <v>40544</v>
      </c>
      <c r="D880">
        <f t="shared" si="27"/>
        <v>2</v>
      </c>
    </row>
    <row r="881" spans="1:4">
      <c r="A881">
        <v>14305</v>
      </c>
      <c r="B881" s="4">
        <v>40603</v>
      </c>
      <c r="C881" s="4">
        <f t="shared" si="26"/>
        <v>40575</v>
      </c>
      <c r="D881">
        <f t="shared" si="27"/>
        <v>1</v>
      </c>
    </row>
    <row r="882" spans="1:4">
      <c r="A882">
        <v>13147</v>
      </c>
      <c r="B882" s="4">
        <v>40603</v>
      </c>
      <c r="C882" s="4">
        <f t="shared" si="26"/>
        <v>40603</v>
      </c>
      <c r="D882">
        <f t="shared" si="27"/>
        <v>0</v>
      </c>
    </row>
    <row r="883" spans="1:4">
      <c r="A883">
        <v>13189</v>
      </c>
      <c r="B883" s="4">
        <v>40603</v>
      </c>
      <c r="C883" s="4">
        <f t="shared" si="26"/>
        <v>40513</v>
      </c>
      <c r="D883">
        <f t="shared" si="27"/>
        <v>3</v>
      </c>
    </row>
    <row r="884" spans="1:4">
      <c r="A884">
        <v>13050</v>
      </c>
      <c r="B884" s="4">
        <v>40603</v>
      </c>
      <c r="C884" s="4">
        <f t="shared" si="26"/>
        <v>40544</v>
      </c>
      <c r="D884">
        <f t="shared" si="27"/>
        <v>2</v>
      </c>
    </row>
    <row r="885" spans="1:4">
      <c r="A885">
        <v>13711</v>
      </c>
      <c r="B885" s="4">
        <v>40603</v>
      </c>
      <c r="C885" s="4">
        <f t="shared" si="26"/>
        <v>40513</v>
      </c>
      <c r="D885">
        <f t="shared" si="27"/>
        <v>3</v>
      </c>
    </row>
    <row r="886" spans="1:4">
      <c r="A886">
        <v>13097</v>
      </c>
      <c r="B886" s="4">
        <v>40603</v>
      </c>
      <c r="C886" s="4">
        <f t="shared" si="26"/>
        <v>40603</v>
      </c>
      <c r="D886">
        <f t="shared" si="27"/>
        <v>0</v>
      </c>
    </row>
    <row r="887" spans="1:4">
      <c r="A887">
        <v>13408</v>
      </c>
      <c r="B887" s="4">
        <v>40603</v>
      </c>
      <c r="C887" s="4">
        <f t="shared" si="26"/>
        <v>40544</v>
      </c>
      <c r="D887">
        <f t="shared" si="27"/>
        <v>2</v>
      </c>
    </row>
    <row r="888" spans="1:4">
      <c r="A888">
        <v>12867</v>
      </c>
      <c r="B888" s="4">
        <v>40603</v>
      </c>
      <c r="C888" s="4">
        <f t="shared" si="26"/>
        <v>40603</v>
      </c>
      <c r="D888">
        <f t="shared" si="27"/>
        <v>0</v>
      </c>
    </row>
    <row r="889" spans="1:4">
      <c r="A889">
        <v>13264</v>
      </c>
      <c r="B889" s="4">
        <v>40603</v>
      </c>
      <c r="C889" s="4">
        <f t="shared" si="26"/>
        <v>40603</v>
      </c>
      <c r="D889">
        <f t="shared" si="27"/>
        <v>0</v>
      </c>
    </row>
    <row r="890" spans="1:4">
      <c r="A890">
        <v>13990</v>
      </c>
      <c r="B890" s="4">
        <v>40603</v>
      </c>
      <c r="C890" s="4">
        <f t="shared" si="26"/>
        <v>40544</v>
      </c>
      <c r="D890">
        <f t="shared" si="27"/>
        <v>2</v>
      </c>
    </row>
    <row r="891" spans="1:4">
      <c r="A891">
        <v>13907</v>
      </c>
      <c r="B891" s="4">
        <v>40603</v>
      </c>
      <c r="C891" s="4">
        <f t="shared" si="26"/>
        <v>40603</v>
      </c>
      <c r="D891">
        <f t="shared" si="27"/>
        <v>0</v>
      </c>
    </row>
    <row r="892" spans="1:4">
      <c r="A892">
        <v>12850</v>
      </c>
      <c r="B892" s="4">
        <v>40603</v>
      </c>
      <c r="C892" s="4">
        <f t="shared" si="26"/>
        <v>40603</v>
      </c>
      <c r="D892">
        <f t="shared" si="27"/>
        <v>0</v>
      </c>
    </row>
    <row r="893" spans="1:4">
      <c r="A893">
        <v>14276</v>
      </c>
      <c r="B893" s="4">
        <v>40603</v>
      </c>
      <c r="C893" s="4">
        <f t="shared" si="26"/>
        <v>40544</v>
      </c>
      <c r="D893">
        <f t="shared" si="27"/>
        <v>2</v>
      </c>
    </row>
    <row r="894" spans="1:4">
      <c r="A894">
        <v>13749</v>
      </c>
      <c r="B894" s="4">
        <v>40603</v>
      </c>
      <c r="C894" s="4">
        <f t="shared" si="26"/>
        <v>40603</v>
      </c>
      <c r="D894">
        <f t="shared" si="27"/>
        <v>0</v>
      </c>
    </row>
    <row r="895" spans="1:4">
      <c r="A895">
        <v>14249</v>
      </c>
      <c r="B895" s="4">
        <v>40603</v>
      </c>
      <c r="C895" s="4">
        <f t="shared" si="26"/>
        <v>40575</v>
      </c>
      <c r="D895">
        <f t="shared" si="27"/>
        <v>1</v>
      </c>
    </row>
    <row r="896" spans="1:4">
      <c r="A896">
        <v>13523</v>
      </c>
      <c r="B896" s="4">
        <v>40603</v>
      </c>
      <c r="C896" s="4">
        <f t="shared" si="26"/>
        <v>40575</v>
      </c>
      <c r="D896">
        <f t="shared" si="27"/>
        <v>1</v>
      </c>
    </row>
    <row r="897" spans="1:4">
      <c r="A897">
        <v>13784</v>
      </c>
      <c r="B897" s="4">
        <v>40603</v>
      </c>
      <c r="C897" s="4">
        <f t="shared" si="26"/>
        <v>40603</v>
      </c>
      <c r="D897">
        <f t="shared" si="27"/>
        <v>0</v>
      </c>
    </row>
    <row r="898" spans="1:4">
      <c r="A898">
        <v>12492</v>
      </c>
      <c r="B898" s="4">
        <v>40603</v>
      </c>
      <c r="C898" s="4">
        <f t="shared" si="26"/>
        <v>40513</v>
      </c>
      <c r="D898">
        <f t="shared" si="27"/>
        <v>3</v>
      </c>
    </row>
    <row r="899" spans="1:4">
      <c r="A899">
        <v>13128</v>
      </c>
      <c r="B899" s="4">
        <v>40603</v>
      </c>
      <c r="C899" s="4">
        <f t="shared" ref="C899:C962" si="28">_xlfn.MINIFS($B$2:$B$6084,$A$2:$A$6084,A899)</f>
        <v>40544</v>
      </c>
      <c r="D899">
        <f t="shared" ref="D899:D962" si="29">DATEDIF(C899,B899,"m")</f>
        <v>2</v>
      </c>
    </row>
    <row r="900" spans="1:4">
      <c r="A900">
        <v>12355</v>
      </c>
      <c r="B900" s="4">
        <v>40603</v>
      </c>
      <c r="C900" s="4">
        <f t="shared" si="28"/>
        <v>40544</v>
      </c>
      <c r="D900">
        <f t="shared" si="29"/>
        <v>2</v>
      </c>
    </row>
    <row r="901" spans="1:4">
      <c r="A901">
        <v>12684</v>
      </c>
      <c r="B901" s="4">
        <v>40603</v>
      </c>
      <c r="C901" s="4">
        <f t="shared" si="28"/>
        <v>40575</v>
      </c>
      <c r="D901">
        <f t="shared" si="29"/>
        <v>1</v>
      </c>
    </row>
    <row r="902" spans="1:4">
      <c r="A902">
        <v>12381</v>
      </c>
      <c r="B902" s="4">
        <v>40603</v>
      </c>
      <c r="C902" s="4">
        <f t="shared" si="28"/>
        <v>40513</v>
      </c>
      <c r="D902">
        <f t="shared" si="29"/>
        <v>3</v>
      </c>
    </row>
    <row r="903" spans="1:4">
      <c r="A903">
        <v>13594</v>
      </c>
      <c r="B903" s="4">
        <v>40603</v>
      </c>
      <c r="C903" s="4">
        <f t="shared" si="28"/>
        <v>40603</v>
      </c>
      <c r="D903">
        <f t="shared" si="29"/>
        <v>0</v>
      </c>
    </row>
    <row r="904" spans="1:4">
      <c r="A904">
        <v>13774</v>
      </c>
      <c r="B904" s="4">
        <v>40603</v>
      </c>
      <c r="C904" s="4">
        <f t="shared" si="28"/>
        <v>40603</v>
      </c>
      <c r="D904">
        <f t="shared" si="29"/>
        <v>0</v>
      </c>
    </row>
    <row r="905" spans="1:4">
      <c r="A905">
        <v>14295</v>
      </c>
      <c r="B905" s="4">
        <v>40603</v>
      </c>
      <c r="C905" s="4">
        <f t="shared" si="28"/>
        <v>40603</v>
      </c>
      <c r="D905">
        <f t="shared" si="29"/>
        <v>0</v>
      </c>
    </row>
    <row r="906" spans="1:4">
      <c r="A906">
        <v>12925</v>
      </c>
      <c r="B906" s="4">
        <v>40603</v>
      </c>
      <c r="C906" s="4">
        <f t="shared" si="28"/>
        <v>40544</v>
      </c>
      <c r="D906">
        <f t="shared" si="29"/>
        <v>2</v>
      </c>
    </row>
    <row r="907" spans="1:4">
      <c r="A907">
        <v>12713</v>
      </c>
      <c r="B907" s="4">
        <v>40603</v>
      </c>
      <c r="C907" s="4">
        <f t="shared" si="28"/>
        <v>40603</v>
      </c>
      <c r="D907">
        <f t="shared" si="29"/>
        <v>0</v>
      </c>
    </row>
    <row r="908" spans="1:4">
      <c r="A908">
        <v>13066</v>
      </c>
      <c r="B908" s="4">
        <v>40603</v>
      </c>
      <c r="C908" s="4">
        <f t="shared" si="28"/>
        <v>40544</v>
      </c>
      <c r="D908">
        <f t="shared" si="29"/>
        <v>2</v>
      </c>
    </row>
    <row r="909" spans="1:4">
      <c r="A909">
        <v>13186</v>
      </c>
      <c r="B909" s="4">
        <v>40603</v>
      </c>
      <c r="C909" s="4">
        <f t="shared" si="28"/>
        <v>40603</v>
      </c>
      <c r="D909">
        <f t="shared" si="29"/>
        <v>0</v>
      </c>
    </row>
    <row r="910" spans="1:4">
      <c r="A910">
        <v>12417</v>
      </c>
      <c r="B910" s="4">
        <v>40603</v>
      </c>
      <c r="C910" s="4">
        <f t="shared" si="28"/>
        <v>40575</v>
      </c>
      <c r="D910">
        <f t="shared" si="29"/>
        <v>1</v>
      </c>
    </row>
    <row r="911" spans="1:4">
      <c r="A911">
        <v>13519</v>
      </c>
      <c r="B911" s="4">
        <v>40603</v>
      </c>
      <c r="C911" s="4">
        <f t="shared" si="28"/>
        <v>40575</v>
      </c>
      <c r="D911">
        <f t="shared" si="29"/>
        <v>1</v>
      </c>
    </row>
    <row r="912" spans="1:4">
      <c r="A912">
        <v>12748</v>
      </c>
      <c r="B912" s="4">
        <v>40603</v>
      </c>
      <c r="C912" s="4">
        <f t="shared" si="28"/>
        <v>40603</v>
      </c>
      <c r="D912">
        <f t="shared" si="29"/>
        <v>0</v>
      </c>
    </row>
    <row r="913" spans="1:4">
      <c r="A913">
        <v>14168</v>
      </c>
      <c r="B913" s="4">
        <v>40603</v>
      </c>
      <c r="C913" s="4">
        <f t="shared" si="28"/>
        <v>40603</v>
      </c>
      <c r="D913">
        <f t="shared" si="29"/>
        <v>0</v>
      </c>
    </row>
    <row r="914" spans="1:4">
      <c r="A914">
        <v>14344</v>
      </c>
      <c r="B914" s="4">
        <v>40603</v>
      </c>
      <c r="C914" s="4">
        <f t="shared" si="28"/>
        <v>40603</v>
      </c>
      <c r="D914">
        <f t="shared" si="29"/>
        <v>0</v>
      </c>
    </row>
    <row r="915" spans="1:4">
      <c r="A915">
        <v>12842</v>
      </c>
      <c r="B915" s="4">
        <v>40603</v>
      </c>
      <c r="C915" s="4">
        <f t="shared" si="28"/>
        <v>40603</v>
      </c>
      <c r="D915">
        <f t="shared" si="29"/>
        <v>0</v>
      </c>
    </row>
    <row r="916" spans="1:4">
      <c r="A916">
        <v>13832</v>
      </c>
      <c r="B916" s="4">
        <v>40603</v>
      </c>
      <c r="C916" s="4">
        <f t="shared" si="28"/>
        <v>40544</v>
      </c>
      <c r="D916">
        <f t="shared" si="29"/>
        <v>2</v>
      </c>
    </row>
    <row r="917" spans="1:4">
      <c r="A917">
        <v>13883</v>
      </c>
      <c r="B917" s="4">
        <v>40603</v>
      </c>
      <c r="C917" s="4">
        <f t="shared" si="28"/>
        <v>40544</v>
      </c>
      <c r="D917">
        <f t="shared" si="29"/>
        <v>2</v>
      </c>
    </row>
    <row r="918" spans="1:4">
      <c r="A918">
        <v>13166</v>
      </c>
      <c r="B918" s="4">
        <v>40603</v>
      </c>
      <c r="C918" s="4">
        <f t="shared" si="28"/>
        <v>40513</v>
      </c>
      <c r="D918">
        <f t="shared" si="29"/>
        <v>3</v>
      </c>
    </row>
    <row r="919" spans="1:4">
      <c r="A919">
        <v>14225</v>
      </c>
      <c r="B919" s="4">
        <v>40603</v>
      </c>
      <c r="C919" s="4">
        <f t="shared" si="28"/>
        <v>40544</v>
      </c>
      <c r="D919">
        <f t="shared" si="29"/>
        <v>2</v>
      </c>
    </row>
    <row r="920" spans="1:4">
      <c r="A920">
        <v>12534</v>
      </c>
      <c r="B920" s="4">
        <v>40603</v>
      </c>
      <c r="C920" s="4">
        <f t="shared" si="28"/>
        <v>40575</v>
      </c>
      <c r="D920">
        <f t="shared" si="29"/>
        <v>1</v>
      </c>
    </row>
    <row r="921" spans="1:4">
      <c r="A921">
        <v>12464</v>
      </c>
      <c r="B921" s="4">
        <v>40603</v>
      </c>
      <c r="C921" s="4">
        <f t="shared" si="28"/>
        <v>40603</v>
      </c>
      <c r="D921">
        <f t="shared" si="29"/>
        <v>0</v>
      </c>
    </row>
    <row r="922" spans="1:4">
      <c r="A922">
        <v>14256</v>
      </c>
      <c r="B922" s="4">
        <v>40603</v>
      </c>
      <c r="C922" s="4">
        <f t="shared" si="28"/>
        <v>40513</v>
      </c>
      <c r="D922">
        <f t="shared" si="29"/>
        <v>3</v>
      </c>
    </row>
    <row r="923" spans="1:4">
      <c r="A923">
        <v>13171</v>
      </c>
      <c r="B923" s="4">
        <v>40603</v>
      </c>
      <c r="C923" s="4">
        <f t="shared" si="28"/>
        <v>40544</v>
      </c>
      <c r="D923">
        <f t="shared" si="29"/>
        <v>2</v>
      </c>
    </row>
    <row r="924" spans="1:4">
      <c r="A924">
        <v>13502</v>
      </c>
      <c r="B924" s="4">
        <v>40603</v>
      </c>
      <c r="C924" s="4">
        <f t="shared" si="28"/>
        <v>40544</v>
      </c>
      <c r="D924">
        <f t="shared" si="29"/>
        <v>2</v>
      </c>
    </row>
    <row r="925" spans="1:4">
      <c r="A925">
        <v>12899</v>
      </c>
      <c r="B925" s="4">
        <v>40603</v>
      </c>
      <c r="C925" s="4">
        <f t="shared" si="28"/>
        <v>40603</v>
      </c>
      <c r="D925">
        <f t="shared" si="29"/>
        <v>0</v>
      </c>
    </row>
    <row r="926" spans="1:4">
      <c r="A926">
        <v>13168</v>
      </c>
      <c r="B926" s="4">
        <v>40603</v>
      </c>
      <c r="C926" s="4">
        <f t="shared" si="28"/>
        <v>40544</v>
      </c>
      <c r="D926">
        <f t="shared" si="29"/>
        <v>2</v>
      </c>
    </row>
    <row r="927" spans="1:4">
      <c r="A927">
        <v>12805</v>
      </c>
      <c r="B927" s="4">
        <v>40603</v>
      </c>
      <c r="C927" s="4">
        <f t="shared" si="28"/>
        <v>40544</v>
      </c>
      <c r="D927">
        <f t="shared" si="29"/>
        <v>2</v>
      </c>
    </row>
    <row r="928" spans="1:4">
      <c r="A928">
        <v>12810</v>
      </c>
      <c r="B928" s="4">
        <v>40603</v>
      </c>
      <c r="C928" s="4">
        <f t="shared" si="28"/>
        <v>40513</v>
      </c>
      <c r="D928">
        <f t="shared" si="29"/>
        <v>3</v>
      </c>
    </row>
    <row r="929" spans="1:4">
      <c r="A929">
        <v>14345</v>
      </c>
      <c r="B929" s="4">
        <v>40603</v>
      </c>
      <c r="C929" s="4">
        <f t="shared" si="28"/>
        <v>40603</v>
      </c>
      <c r="D929">
        <f t="shared" si="29"/>
        <v>0</v>
      </c>
    </row>
    <row r="930" spans="1:4">
      <c r="A930">
        <v>12639</v>
      </c>
      <c r="B930" s="4">
        <v>40603</v>
      </c>
      <c r="C930" s="4">
        <f t="shared" si="28"/>
        <v>40603</v>
      </c>
      <c r="D930">
        <f t="shared" si="29"/>
        <v>0</v>
      </c>
    </row>
    <row r="931" spans="1:4">
      <c r="A931">
        <v>13136</v>
      </c>
      <c r="B931" s="4">
        <v>40603</v>
      </c>
      <c r="C931" s="4">
        <f t="shared" si="28"/>
        <v>40544</v>
      </c>
      <c r="D931">
        <f t="shared" si="29"/>
        <v>2</v>
      </c>
    </row>
    <row r="932" spans="1:4">
      <c r="A932">
        <v>12983</v>
      </c>
      <c r="B932" s="4">
        <v>40603</v>
      </c>
      <c r="C932" s="4">
        <f t="shared" si="28"/>
        <v>40603</v>
      </c>
      <c r="D932">
        <f t="shared" si="29"/>
        <v>0</v>
      </c>
    </row>
    <row r="933" spans="1:4">
      <c r="A933">
        <v>12527</v>
      </c>
      <c r="B933" s="4">
        <v>40603</v>
      </c>
      <c r="C933" s="4">
        <f t="shared" si="28"/>
        <v>40544</v>
      </c>
      <c r="D933">
        <f t="shared" si="29"/>
        <v>2</v>
      </c>
    </row>
    <row r="934" spans="1:4">
      <c r="A934">
        <v>13490</v>
      </c>
      <c r="B934" s="4">
        <v>40603</v>
      </c>
      <c r="C934" s="4">
        <f t="shared" si="28"/>
        <v>40603</v>
      </c>
      <c r="D934">
        <f t="shared" si="29"/>
        <v>0</v>
      </c>
    </row>
    <row r="935" spans="1:4">
      <c r="A935">
        <v>14139</v>
      </c>
      <c r="B935" s="4">
        <v>40603</v>
      </c>
      <c r="C935" s="4">
        <f t="shared" si="28"/>
        <v>40603</v>
      </c>
      <c r="D935">
        <f t="shared" si="29"/>
        <v>0</v>
      </c>
    </row>
    <row r="936" spans="1:4">
      <c r="A936">
        <v>13322</v>
      </c>
      <c r="B936" s="4">
        <v>40603</v>
      </c>
      <c r="C936" s="4">
        <f t="shared" si="28"/>
        <v>40544</v>
      </c>
      <c r="D936">
        <f t="shared" si="29"/>
        <v>2</v>
      </c>
    </row>
    <row r="937" spans="1:4">
      <c r="A937">
        <v>13176</v>
      </c>
      <c r="B937" s="4">
        <v>40603</v>
      </c>
      <c r="C937" s="4">
        <f t="shared" si="28"/>
        <v>40575</v>
      </c>
      <c r="D937">
        <f t="shared" si="29"/>
        <v>1</v>
      </c>
    </row>
    <row r="938" spans="1:4">
      <c r="A938">
        <v>13379</v>
      </c>
      <c r="B938" s="4">
        <v>40603</v>
      </c>
      <c r="C938" s="4">
        <f t="shared" si="28"/>
        <v>40603</v>
      </c>
      <c r="D938">
        <f t="shared" si="29"/>
        <v>0</v>
      </c>
    </row>
    <row r="939" spans="1:4">
      <c r="A939">
        <v>13652</v>
      </c>
      <c r="B939" s="4">
        <v>40603</v>
      </c>
      <c r="C939" s="4">
        <f t="shared" si="28"/>
        <v>40603</v>
      </c>
      <c r="D939">
        <f t="shared" si="29"/>
        <v>0</v>
      </c>
    </row>
    <row r="940" spans="1:4">
      <c r="A940">
        <v>12771</v>
      </c>
      <c r="B940" s="4">
        <v>40603</v>
      </c>
      <c r="C940" s="4">
        <f t="shared" si="28"/>
        <v>40575</v>
      </c>
      <c r="D940">
        <f t="shared" si="29"/>
        <v>1</v>
      </c>
    </row>
    <row r="941" spans="1:4">
      <c r="A941">
        <v>13291</v>
      </c>
      <c r="B941" s="4">
        <v>40603</v>
      </c>
      <c r="C941" s="4">
        <f t="shared" si="28"/>
        <v>40544</v>
      </c>
      <c r="D941">
        <f t="shared" si="29"/>
        <v>2</v>
      </c>
    </row>
    <row r="942" spans="1:4">
      <c r="A942">
        <v>13833</v>
      </c>
      <c r="B942" s="4">
        <v>40603</v>
      </c>
      <c r="C942" s="4">
        <f t="shared" si="28"/>
        <v>40513</v>
      </c>
      <c r="D942">
        <f t="shared" si="29"/>
        <v>3</v>
      </c>
    </row>
    <row r="943" spans="1:4">
      <c r="A943">
        <v>12826</v>
      </c>
      <c r="B943" s="4">
        <v>40603</v>
      </c>
      <c r="C943" s="4">
        <f t="shared" si="28"/>
        <v>40603</v>
      </c>
      <c r="D943">
        <f t="shared" si="29"/>
        <v>0</v>
      </c>
    </row>
    <row r="944" spans="1:4">
      <c r="A944">
        <v>12422</v>
      </c>
      <c r="B944" s="4">
        <v>40603</v>
      </c>
      <c r="C944" s="4">
        <f t="shared" si="28"/>
        <v>40603</v>
      </c>
      <c r="D944">
        <f t="shared" si="29"/>
        <v>0</v>
      </c>
    </row>
    <row r="945" spans="1:4">
      <c r="A945">
        <v>13596</v>
      </c>
      <c r="B945" s="4">
        <v>40603</v>
      </c>
      <c r="C945" s="4">
        <f t="shared" si="28"/>
        <v>40575</v>
      </c>
      <c r="D945">
        <f t="shared" si="29"/>
        <v>1</v>
      </c>
    </row>
    <row r="946" spans="1:4">
      <c r="A946">
        <v>12487</v>
      </c>
      <c r="B946" s="4">
        <v>40603</v>
      </c>
      <c r="C946" s="4">
        <f t="shared" si="28"/>
        <v>40575</v>
      </c>
      <c r="D946">
        <f t="shared" si="29"/>
        <v>1</v>
      </c>
    </row>
    <row r="947" spans="1:4">
      <c r="A947">
        <v>13868</v>
      </c>
      <c r="B947" s="4">
        <v>40603</v>
      </c>
      <c r="C947" s="4">
        <f t="shared" si="28"/>
        <v>40575</v>
      </c>
      <c r="D947">
        <f t="shared" si="29"/>
        <v>1</v>
      </c>
    </row>
    <row r="948" spans="1:4">
      <c r="A948">
        <v>13248</v>
      </c>
      <c r="B948" s="4">
        <v>40603</v>
      </c>
      <c r="C948" s="4">
        <f t="shared" si="28"/>
        <v>40575</v>
      </c>
      <c r="D948">
        <f t="shared" si="29"/>
        <v>1</v>
      </c>
    </row>
    <row r="949" spans="1:4">
      <c r="A949">
        <v>13333</v>
      </c>
      <c r="B949" s="4">
        <v>40603</v>
      </c>
      <c r="C949" s="4">
        <f t="shared" si="28"/>
        <v>40603</v>
      </c>
      <c r="D949">
        <f t="shared" si="29"/>
        <v>0</v>
      </c>
    </row>
    <row r="950" spans="1:4">
      <c r="A950">
        <v>13931</v>
      </c>
      <c r="B950" s="4">
        <v>40603</v>
      </c>
      <c r="C950" s="4">
        <f t="shared" si="28"/>
        <v>40603</v>
      </c>
      <c r="D950">
        <f t="shared" si="29"/>
        <v>0</v>
      </c>
    </row>
    <row r="951" spans="1:4">
      <c r="A951">
        <v>12377</v>
      </c>
      <c r="B951" s="4">
        <v>40603</v>
      </c>
      <c r="C951" s="4">
        <f t="shared" si="28"/>
        <v>40603</v>
      </c>
      <c r="D951">
        <f t="shared" si="29"/>
        <v>0</v>
      </c>
    </row>
    <row r="952" spans="1:4">
      <c r="A952">
        <v>13297</v>
      </c>
      <c r="B952" s="4">
        <v>40603</v>
      </c>
      <c r="C952" s="4">
        <f t="shared" si="28"/>
        <v>40603</v>
      </c>
      <c r="D952">
        <f t="shared" si="29"/>
        <v>0</v>
      </c>
    </row>
    <row r="953" spans="1:4">
      <c r="A953">
        <v>14172</v>
      </c>
      <c r="B953" s="4">
        <v>40603</v>
      </c>
      <c r="C953" s="4">
        <f t="shared" si="28"/>
        <v>40575</v>
      </c>
      <c r="D953">
        <f t="shared" si="29"/>
        <v>1</v>
      </c>
    </row>
    <row r="954" spans="1:4">
      <c r="A954">
        <v>13871</v>
      </c>
      <c r="B954" s="4">
        <v>40603</v>
      </c>
      <c r="C954" s="4">
        <f t="shared" si="28"/>
        <v>40513</v>
      </c>
      <c r="D954">
        <f t="shared" si="29"/>
        <v>3</v>
      </c>
    </row>
    <row r="955" spans="1:4">
      <c r="A955">
        <v>12787</v>
      </c>
      <c r="B955" s="4">
        <v>40603</v>
      </c>
      <c r="C955" s="4">
        <f t="shared" si="28"/>
        <v>40603</v>
      </c>
      <c r="D955">
        <f t="shared" si="29"/>
        <v>0</v>
      </c>
    </row>
    <row r="956" spans="1:4">
      <c r="A956">
        <v>12672</v>
      </c>
      <c r="B956" s="4">
        <v>40603</v>
      </c>
      <c r="C956" s="4">
        <f t="shared" si="28"/>
        <v>40575</v>
      </c>
      <c r="D956">
        <f t="shared" si="29"/>
        <v>1</v>
      </c>
    </row>
    <row r="957" spans="1:4">
      <c r="A957">
        <v>13758</v>
      </c>
      <c r="B957" s="4">
        <v>40603</v>
      </c>
      <c r="C957" s="4">
        <f t="shared" si="28"/>
        <v>40603</v>
      </c>
      <c r="D957">
        <f t="shared" si="29"/>
        <v>0</v>
      </c>
    </row>
    <row r="958" spans="1:4">
      <c r="A958">
        <v>12493</v>
      </c>
      <c r="B958" s="4">
        <v>40603</v>
      </c>
      <c r="C958" s="4">
        <f t="shared" si="28"/>
        <v>40575</v>
      </c>
      <c r="D958">
        <f t="shared" si="29"/>
        <v>1</v>
      </c>
    </row>
    <row r="959" spans="1:4">
      <c r="A959">
        <v>12386</v>
      </c>
      <c r="B959" s="4">
        <v>40603</v>
      </c>
      <c r="C959" s="4">
        <f t="shared" si="28"/>
        <v>40544</v>
      </c>
      <c r="D959">
        <f t="shared" si="29"/>
        <v>2</v>
      </c>
    </row>
    <row r="960" spans="1:4">
      <c r="A960">
        <v>13896</v>
      </c>
      <c r="B960" s="4">
        <v>40603</v>
      </c>
      <c r="C960" s="4">
        <f t="shared" si="28"/>
        <v>40603</v>
      </c>
      <c r="D960">
        <f t="shared" si="29"/>
        <v>0</v>
      </c>
    </row>
    <row r="961" spans="1:4">
      <c r="A961">
        <v>14085</v>
      </c>
      <c r="B961" s="4">
        <v>40603</v>
      </c>
      <c r="C961" s="4">
        <f t="shared" si="28"/>
        <v>40575</v>
      </c>
      <c r="D961">
        <f t="shared" si="29"/>
        <v>1</v>
      </c>
    </row>
    <row r="962" spans="1:4">
      <c r="A962">
        <v>13098</v>
      </c>
      <c r="B962" s="4">
        <v>40603</v>
      </c>
      <c r="C962" s="4">
        <f t="shared" si="28"/>
        <v>40544</v>
      </c>
      <c r="D962">
        <f t="shared" si="29"/>
        <v>2</v>
      </c>
    </row>
    <row r="963" spans="1:4">
      <c r="A963">
        <v>13807</v>
      </c>
      <c r="B963" s="4">
        <v>40603</v>
      </c>
      <c r="C963" s="4">
        <f t="shared" ref="C963:C1026" si="30">_xlfn.MINIFS($B$2:$B$6084,$A$2:$A$6084,A963)</f>
        <v>40603</v>
      </c>
      <c r="D963">
        <f t="shared" ref="D963:D1026" si="31">DATEDIF(C963,B963,"m")</f>
        <v>0</v>
      </c>
    </row>
    <row r="964" spans="1:4">
      <c r="A964">
        <v>13828</v>
      </c>
      <c r="B964" s="4">
        <v>40603</v>
      </c>
      <c r="C964" s="4">
        <f t="shared" si="30"/>
        <v>40603</v>
      </c>
      <c r="D964">
        <f t="shared" si="31"/>
        <v>0</v>
      </c>
    </row>
    <row r="965" spans="1:4">
      <c r="A965">
        <v>12697</v>
      </c>
      <c r="B965" s="4">
        <v>40603</v>
      </c>
      <c r="C965" s="4">
        <f t="shared" si="30"/>
        <v>40544</v>
      </c>
      <c r="D965">
        <f t="shared" si="31"/>
        <v>2</v>
      </c>
    </row>
    <row r="966" spans="1:4">
      <c r="A966">
        <v>13356</v>
      </c>
      <c r="B966" s="4">
        <v>40603</v>
      </c>
      <c r="C966" s="4">
        <f t="shared" si="30"/>
        <v>40603</v>
      </c>
      <c r="D966">
        <f t="shared" si="31"/>
        <v>0</v>
      </c>
    </row>
    <row r="967" spans="1:4">
      <c r="A967">
        <v>14254</v>
      </c>
      <c r="B967" s="4">
        <v>40603</v>
      </c>
      <c r="C967" s="4">
        <f t="shared" si="30"/>
        <v>40513</v>
      </c>
      <c r="D967">
        <f t="shared" si="31"/>
        <v>3</v>
      </c>
    </row>
    <row r="968" spans="1:4">
      <c r="A968">
        <v>13144</v>
      </c>
      <c r="B968" s="4">
        <v>40603</v>
      </c>
      <c r="C968" s="4">
        <f t="shared" si="30"/>
        <v>40603</v>
      </c>
      <c r="D968">
        <f t="shared" si="31"/>
        <v>0</v>
      </c>
    </row>
    <row r="969" spans="1:4">
      <c r="A969">
        <v>13877</v>
      </c>
      <c r="B969" s="4">
        <v>40603</v>
      </c>
      <c r="C969" s="4">
        <f t="shared" si="30"/>
        <v>40513</v>
      </c>
      <c r="D969">
        <f t="shared" si="31"/>
        <v>3</v>
      </c>
    </row>
    <row r="970" spans="1:4">
      <c r="A970">
        <v>12971</v>
      </c>
      <c r="B970" s="4">
        <v>40603</v>
      </c>
      <c r="C970" s="4">
        <f t="shared" si="30"/>
        <v>40575</v>
      </c>
      <c r="D970">
        <f t="shared" si="31"/>
        <v>1</v>
      </c>
    </row>
    <row r="971" spans="1:4">
      <c r="A971">
        <v>12447</v>
      </c>
      <c r="B971" s="4">
        <v>40603</v>
      </c>
      <c r="C971" s="4">
        <f t="shared" si="30"/>
        <v>40603</v>
      </c>
      <c r="D971">
        <f t="shared" si="31"/>
        <v>0</v>
      </c>
    </row>
    <row r="972" spans="1:4">
      <c r="A972">
        <v>12655</v>
      </c>
      <c r="B972" s="4">
        <v>40603</v>
      </c>
      <c r="C972" s="4">
        <f t="shared" si="30"/>
        <v>40544</v>
      </c>
      <c r="D972">
        <f t="shared" si="31"/>
        <v>2</v>
      </c>
    </row>
    <row r="973" spans="1:4">
      <c r="A973">
        <v>13093</v>
      </c>
      <c r="B973" s="4">
        <v>40603</v>
      </c>
      <c r="C973" s="4">
        <f t="shared" si="30"/>
        <v>40603</v>
      </c>
      <c r="D973">
        <f t="shared" si="31"/>
        <v>0</v>
      </c>
    </row>
    <row r="974" spans="1:4">
      <c r="A974">
        <v>12478</v>
      </c>
      <c r="B974" s="4">
        <v>40603</v>
      </c>
      <c r="C974" s="4">
        <f t="shared" si="30"/>
        <v>40544</v>
      </c>
      <c r="D974">
        <f t="shared" si="31"/>
        <v>2</v>
      </c>
    </row>
    <row r="975" spans="1:4">
      <c r="A975">
        <v>13667</v>
      </c>
      <c r="B975" s="4">
        <v>40603</v>
      </c>
      <c r="C975" s="4">
        <f t="shared" si="30"/>
        <v>40603</v>
      </c>
      <c r="D975">
        <f t="shared" si="31"/>
        <v>0</v>
      </c>
    </row>
    <row r="976" spans="1:4">
      <c r="A976">
        <v>14281</v>
      </c>
      <c r="B976" s="4">
        <v>40603</v>
      </c>
      <c r="C976" s="4">
        <f t="shared" si="30"/>
        <v>40544</v>
      </c>
      <c r="D976">
        <f t="shared" si="31"/>
        <v>2</v>
      </c>
    </row>
    <row r="977" spans="1:4">
      <c r="A977">
        <v>13949</v>
      </c>
      <c r="B977" s="4">
        <v>40603</v>
      </c>
      <c r="C977" s="4">
        <f t="shared" si="30"/>
        <v>40603</v>
      </c>
      <c r="D977">
        <f t="shared" si="31"/>
        <v>0</v>
      </c>
    </row>
    <row r="978" spans="1:4">
      <c r="A978">
        <v>13984</v>
      </c>
      <c r="B978" s="4">
        <v>40603</v>
      </c>
      <c r="C978" s="4">
        <f t="shared" si="30"/>
        <v>40575</v>
      </c>
      <c r="D978">
        <f t="shared" si="31"/>
        <v>1</v>
      </c>
    </row>
    <row r="979" spans="1:4">
      <c r="A979">
        <v>12868</v>
      </c>
      <c r="B979" s="4">
        <v>40603</v>
      </c>
      <c r="C979" s="4">
        <f t="shared" si="30"/>
        <v>40575</v>
      </c>
      <c r="D979">
        <f t="shared" si="31"/>
        <v>1</v>
      </c>
    </row>
    <row r="980" spans="1:4">
      <c r="A980">
        <v>13080</v>
      </c>
      <c r="B980" s="4">
        <v>40603</v>
      </c>
      <c r="C980" s="4">
        <f t="shared" si="30"/>
        <v>40575</v>
      </c>
      <c r="D980">
        <f t="shared" si="31"/>
        <v>1</v>
      </c>
    </row>
    <row r="981" spans="1:4">
      <c r="A981">
        <v>13712</v>
      </c>
      <c r="B981" s="4">
        <v>40603</v>
      </c>
      <c r="C981" s="4">
        <f t="shared" si="30"/>
        <v>40603</v>
      </c>
      <c r="D981">
        <f t="shared" si="31"/>
        <v>0</v>
      </c>
    </row>
    <row r="982" spans="1:4">
      <c r="A982">
        <v>13359</v>
      </c>
      <c r="B982" s="4">
        <v>40603</v>
      </c>
      <c r="C982" s="4">
        <f t="shared" si="30"/>
        <v>40603</v>
      </c>
      <c r="D982">
        <f t="shared" si="31"/>
        <v>0</v>
      </c>
    </row>
    <row r="983" spans="1:4">
      <c r="A983">
        <v>13184</v>
      </c>
      <c r="B983" s="4">
        <v>40603</v>
      </c>
      <c r="C983" s="4">
        <f t="shared" si="30"/>
        <v>40513</v>
      </c>
      <c r="D983">
        <f t="shared" si="31"/>
        <v>3</v>
      </c>
    </row>
    <row r="984" spans="1:4">
      <c r="A984">
        <v>12603</v>
      </c>
      <c r="B984" s="4">
        <v>40603</v>
      </c>
      <c r="C984" s="4">
        <f t="shared" si="30"/>
        <v>40544</v>
      </c>
      <c r="D984">
        <f t="shared" si="31"/>
        <v>2</v>
      </c>
    </row>
    <row r="985" spans="1:4">
      <c r="A985">
        <v>14018</v>
      </c>
      <c r="B985" s="4">
        <v>40603</v>
      </c>
      <c r="C985" s="4">
        <f t="shared" si="30"/>
        <v>40603</v>
      </c>
      <c r="D985">
        <f t="shared" si="31"/>
        <v>0</v>
      </c>
    </row>
    <row r="986" spans="1:4">
      <c r="A986">
        <v>13882</v>
      </c>
      <c r="B986" s="4">
        <v>40603</v>
      </c>
      <c r="C986" s="4">
        <f t="shared" si="30"/>
        <v>40544</v>
      </c>
      <c r="D986">
        <f t="shared" si="31"/>
        <v>2</v>
      </c>
    </row>
    <row r="987" spans="1:4">
      <c r="A987">
        <v>13146</v>
      </c>
      <c r="B987" s="4">
        <v>40603</v>
      </c>
      <c r="C987" s="4">
        <f t="shared" si="30"/>
        <v>40513</v>
      </c>
      <c r="D987">
        <f t="shared" si="31"/>
        <v>3</v>
      </c>
    </row>
    <row r="988" spans="1:4">
      <c r="A988">
        <v>12878</v>
      </c>
      <c r="B988" s="4">
        <v>40603</v>
      </c>
      <c r="C988" s="4">
        <f t="shared" si="30"/>
        <v>40544</v>
      </c>
      <c r="D988">
        <f t="shared" si="31"/>
        <v>2</v>
      </c>
    </row>
    <row r="989" spans="1:4">
      <c r="A989">
        <v>12708</v>
      </c>
      <c r="B989" s="4">
        <v>40603</v>
      </c>
      <c r="C989" s="4">
        <f t="shared" si="30"/>
        <v>40575</v>
      </c>
      <c r="D989">
        <f t="shared" si="31"/>
        <v>1</v>
      </c>
    </row>
    <row r="990" spans="1:4">
      <c r="A990">
        <v>13235</v>
      </c>
      <c r="B990" s="4">
        <v>40603</v>
      </c>
      <c r="C990" s="4">
        <f t="shared" si="30"/>
        <v>40603</v>
      </c>
      <c r="D990">
        <f t="shared" si="31"/>
        <v>0</v>
      </c>
    </row>
    <row r="991" spans="1:4">
      <c r="A991">
        <v>13202</v>
      </c>
      <c r="B991" s="4">
        <v>40603</v>
      </c>
      <c r="C991" s="4">
        <f t="shared" si="30"/>
        <v>40575</v>
      </c>
      <c r="D991">
        <f t="shared" si="31"/>
        <v>1</v>
      </c>
    </row>
    <row r="992" spans="1:4">
      <c r="A992">
        <v>14165</v>
      </c>
      <c r="B992" s="4">
        <v>40603</v>
      </c>
      <c r="C992" s="4">
        <f t="shared" si="30"/>
        <v>40603</v>
      </c>
      <c r="D992">
        <f t="shared" si="31"/>
        <v>0</v>
      </c>
    </row>
    <row r="993" spans="1:4">
      <c r="A993">
        <v>14141</v>
      </c>
      <c r="B993" s="4">
        <v>40603</v>
      </c>
      <c r="C993" s="4">
        <f t="shared" si="30"/>
        <v>40575</v>
      </c>
      <c r="D993">
        <f t="shared" si="31"/>
        <v>1</v>
      </c>
    </row>
    <row r="994" spans="1:4">
      <c r="A994">
        <v>12562</v>
      </c>
      <c r="B994" s="4">
        <v>40603</v>
      </c>
      <c r="C994" s="4">
        <f t="shared" si="30"/>
        <v>40544</v>
      </c>
      <c r="D994">
        <f t="shared" si="31"/>
        <v>2</v>
      </c>
    </row>
    <row r="995" spans="1:4">
      <c r="A995">
        <v>14166</v>
      </c>
      <c r="B995" s="4">
        <v>40603</v>
      </c>
      <c r="C995" s="4">
        <f t="shared" si="30"/>
        <v>40603</v>
      </c>
      <c r="D995">
        <f t="shared" si="31"/>
        <v>0</v>
      </c>
    </row>
    <row r="996" spans="1:4">
      <c r="A996">
        <v>13611</v>
      </c>
      <c r="B996" s="4">
        <v>40603</v>
      </c>
      <c r="C996" s="4">
        <f t="shared" si="30"/>
        <v>40513</v>
      </c>
      <c r="D996">
        <f t="shared" si="31"/>
        <v>3</v>
      </c>
    </row>
    <row r="997" spans="1:4">
      <c r="A997">
        <v>12714</v>
      </c>
      <c r="B997" s="4">
        <v>40603</v>
      </c>
      <c r="C997" s="4">
        <f t="shared" si="30"/>
        <v>40513</v>
      </c>
      <c r="D997">
        <f t="shared" si="31"/>
        <v>3</v>
      </c>
    </row>
    <row r="998" spans="1:4">
      <c r="A998">
        <v>13748</v>
      </c>
      <c r="B998" s="4">
        <v>40603</v>
      </c>
      <c r="C998" s="4">
        <f t="shared" si="30"/>
        <v>40603</v>
      </c>
      <c r="D998">
        <f t="shared" si="31"/>
        <v>0</v>
      </c>
    </row>
    <row r="999" spans="1:4">
      <c r="A999">
        <v>13778</v>
      </c>
      <c r="B999" s="4">
        <v>40603</v>
      </c>
      <c r="C999" s="4">
        <f t="shared" si="30"/>
        <v>40575</v>
      </c>
      <c r="D999">
        <f t="shared" si="31"/>
        <v>1</v>
      </c>
    </row>
    <row r="1000" spans="1:4">
      <c r="A1000">
        <v>13395</v>
      </c>
      <c r="B1000" s="4">
        <v>40603</v>
      </c>
      <c r="C1000" s="4">
        <f t="shared" si="30"/>
        <v>40603</v>
      </c>
      <c r="D1000">
        <f t="shared" si="31"/>
        <v>0</v>
      </c>
    </row>
    <row r="1001" spans="1:4">
      <c r="A1001">
        <v>12481</v>
      </c>
      <c r="B1001" s="4">
        <v>40603</v>
      </c>
      <c r="C1001" s="4">
        <f t="shared" si="30"/>
        <v>40603</v>
      </c>
      <c r="D1001">
        <f t="shared" si="31"/>
        <v>0</v>
      </c>
    </row>
    <row r="1002" spans="1:4">
      <c r="A1002">
        <v>13612</v>
      </c>
      <c r="B1002" s="4">
        <v>40603</v>
      </c>
      <c r="C1002" s="4">
        <f t="shared" si="30"/>
        <v>40513</v>
      </c>
      <c r="D1002">
        <f t="shared" si="31"/>
        <v>3</v>
      </c>
    </row>
    <row r="1003" spans="1:4">
      <c r="A1003">
        <v>13991</v>
      </c>
      <c r="B1003" s="4">
        <v>40603</v>
      </c>
      <c r="C1003" s="4">
        <f t="shared" si="30"/>
        <v>40603</v>
      </c>
      <c r="D1003">
        <f t="shared" si="31"/>
        <v>0</v>
      </c>
    </row>
    <row r="1004" spans="1:4">
      <c r="A1004">
        <v>14101</v>
      </c>
      <c r="B1004" s="4">
        <v>40603</v>
      </c>
      <c r="C1004" s="4">
        <f t="shared" si="30"/>
        <v>40603</v>
      </c>
      <c r="D1004">
        <f t="shared" si="31"/>
        <v>0</v>
      </c>
    </row>
    <row r="1005" spans="1:4">
      <c r="A1005">
        <v>12678</v>
      </c>
      <c r="B1005" s="4">
        <v>40603</v>
      </c>
      <c r="C1005" s="4">
        <f t="shared" si="30"/>
        <v>40603</v>
      </c>
      <c r="D1005">
        <f t="shared" si="31"/>
        <v>0</v>
      </c>
    </row>
    <row r="1006" spans="1:4">
      <c r="A1006">
        <v>13827</v>
      </c>
      <c r="B1006" s="4">
        <v>40603</v>
      </c>
      <c r="C1006" s="4">
        <f t="shared" si="30"/>
        <v>40544</v>
      </c>
      <c r="D1006">
        <f t="shared" si="31"/>
        <v>2</v>
      </c>
    </row>
    <row r="1007" spans="1:4">
      <c r="A1007">
        <v>13273</v>
      </c>
      <c r="B1007" s="4">
        <v>40603</v>
      </c>
      <c r="C1007" s="4">
        <f t="shared" si="30"/>
        <v>40603</v>
      </c>
      <c r="D1007">
        <f t="shared" si="31"/>
        <v>0</v>
      </c>
    </row>
    <row r="1008" spans="1:4">
      <c r="A1008">
        <v>13957</v>
      </c>
      <c r="B1008" s="4">
        <v>40603</v>
      </c>
      <c r="C1008" s="4">
        <f t="shared" si="30"/>
        <v>40544</v>
      </c>
      <c r="D1008">
        <f t="shared" si="31"/>
        <v>2</v>
      </c>
    </row>
    <row r="1009" spans="1:4">
      <c r="A1009">
        <v>12591</v>
      </c>
      <c r="B1009" s="4">
        <v>40603</v>
      </c>
      <c r="C1009" s="4">
        <f t="shared" si="30"/>
        <v>40544</v>
      </c>
      <c r="D1009">
        <f t="shared" si="31"/>
        <v>2</v>
      </c>
    </row>
    <row r="1010" spans="1:4">
      <c r="A1010">
        <v>13690</v>
      </c>
      <c r="B1010" s="4">
        <v>40603</v>
      </c>
      <c r="C1010" s="4">
        <f t="shared" si="30"/>
        <v>40575</v>
      </c>
      <c r="D1010">
        <f t="shared" si="31"/>
        <v>1</v>
      </c>
    </row>
    <row r="1011" spans="1:4">
      <c r="A1011">
        <v>13642</v>
      </c>
      <c r="B1011" s="4">
        <v>40603</v>
      </c>
      <c r="C1011" s="4">
        <f t="shared" si="30"/>
        <v>40603</v>
      </c>
      <c r="D1011">
        <f t="shared" si="31"/>
        <v>0</v>
      </c>
    </row>
    <row r="1012" spans="1:4">
      <c r="A1012">
        <v>12502</v>
      </c>
      <c r="B1012" s="4">
        <v>40603</v>
      </c>
      <c r="C1012" s="4">
        <f t="shared" si="30"/>
        <v>40575</v>
      </c>
      <c r="D1012">
        <f t="shared" si="31"/>
        <v>1</v>
      </c>
    </row>
    <row r="1013" spans="1:4">
      <c r="A1013">
        <v>13175</v>
      </c>
      <c r="B1013" s="4">
        <v>40603</v>
      </c>
      <c r="C1013" s="4">
        <f t="shared" si="30"/>
        <v>40513</v>
      </c>
      <c r="D1013">
        <f t="shared" si="31"/>
        <v>3</v>
      </c>
    </row>
    <row r="1014" spans="1:4">
      <c r="A1014">
        <v>13872</v>
      </c>
      <c r="B1014" s="4">
        <v>40603</v>
      </c>
      <c r="C1014" s="4">
        <f t="shared" si="30"/>
        <v>40603</v>
      </c>
      <c r="D1014">
        <f t="shared" si="31"/>
        <v>0</v>
      </c>
    </row>
    <row r="1015" spans="1:4">
      <c r="A1015">
        <v>13745</v>
      </c>
      <c r="B1015" s="4">
        <v>40603</v>
      </c>
      <c r="C1015" s="4">
        <f t="shared" si="30"/>
        <v>40603</v>
      </c>
      <c r="D1015">
        <f t="shared" si="31"/>
        <v>0</v>
      </c>
    </row>
    <row r="1016" spans="1:4">
      <c r="A1016">
        <v>13754</v>
      </c>
      <c r="B1016" s="4">
        <v>40603</v>
      </c>
      <c r="C1016" s="4">
        <f t="shared" si="30"/>
        <v>40513</v>
      </c>
      <c r="D1016">
        <f t="shared" si="31"/>
        <v>3</v>
      </c>
    </row>
    <row r="1017" spans="1:4">
      <c r="A1017">
        <v>14187</v>
      </c>
      <c r="B1017" s="4">
        <v>40603</v>
      </c>
      <c r="C1017" s="4">
        <f t="shared" si="30"/>
        <v>40544</v>
      </c>
      <c r="D1017">
        <f t="shared" si="31"/>
        <v>2</v>
      </c>
    </row>
    <row r="1018" spans="1:4">
      <c r="A1018">
        <v>12919</v>
      </c>
      <c r="B1018" s="4">
        <v>40603</v>
      </c>
      <c r="C1018" s="4">
        <f t="shared" si="30"/>
        <v>40513</v>
      </c>
      <c r="D1018">
        <f t="shared" si="31"/>
        <v>3</v>
      </c>
    </row>
    <row r="1019" spans="1:4">
      <c r="A1019">
        <v>13967</v>
      </c>
      <c r="B1019" s="4">
        <v>40603</v>
      </c>
      <c r="C1019" s="4">
        <f t="shared" si="30"/>
        <v>40513</v>
      </c>
      <c r="D1019">
        <f t="shared" si="31"/>
        <v>3</v>
      </c>
    </row>
    <row r="1020" spans="1:4">
      <c r="A1020">
        <v>13049</v>
      </c>
      <c r="B1020" s="4">
        <v>40603</v>
      </c>
      <c r="C1020" s="4">
        <f t="shared" si="30"/>
        <v>40603</v>
      </c>
      <c r="D1020">
        <f t="shared" si="31"/>
        <v>0</v>
      </c>
    </row>
    <row r="1021" spans="1:4">
      <c r="A1021">
        <v>13636</v>
      </c>
      <c r="B1021" s="4">
        <v>40603</v>
      </c>
      <c r="C1021" s="4">
        <f t="shared" si="30"/>
        <v>40575</v>
      </c>
      <c r="D1021">
        <f t="shared" si="31"/>
        <v>1</v>
      </c>
    </row>
    <row r="1022" spans="1:4">
      <c r="A1022">
        <v>14055</v>
      </c>
      <c r="B1022" s="4">
        <v>40603</v>
      </c>
      <c r="C1022" s="4">
        <f t="shared" si="30"/>
        <v>40575</v>
      </c>
      <c r="D1022">
        <f t="shared" si="31"/>
        <v>1</v>
      </c>
    </row>
    <row r="1023" spans="1:4">
      <c r="A1023">
        <v>13069</v>
      </c>
      <c r="B1023" s="4">
        <v>40603</v>
      </c>
      <c r="C1023" s="4">
        <f t="shared" si="30"/>
        <v>40544</v>
      </c>
      <c r="D1023">
        <f t="shared" si="31"/>
        <v>2</v>
      </c>
    </row>
    <row r="1024" spans="1:4">
      <c r="A1024">
        <v>13671</v>
      </c>
      <c r="B1024" s="4">
        <v>40603</v>
      </c>
      <c r="C1024" s="4">
        <f t="shared" si="30"/>
        <v>40603</v>
      </c>
      <c r="D1024">
        <f t="shared" si="31"/>
        <v>0</v>
      </c>
    </row>
    <row r="1025" spans="1:4">
      <c r="A1025">
        <v>12578</v>
      </c>
      <c r="B1025" s="4">
        <v>40603</v>
      </c>
      <c r="C1025" s="4">
        <f t="shared" si="30"/>
        <v>40513</v>
      </c>
      <c r="D1025">
        <f t="shared" si="31"/>
        <v>3</v>
      </c>
    </row>
    <row r="1026" spans="1:4">
      <c r="A1026">
        <v>13606</v>
      </c>
      <c r="B1026" s="4">
        <v>40603</v>
      </c>
      <c r="C1026" s="4">
        <f t="shared" si="30"/>
        <v>40603</v>
      </c>
      <c r="D1026">
        <f t="shared" si="31"/>
        <v>0</v>
      </c>
    </row>
    <row r="1027" spans="1:4">
      <c r="A1027">
        <v>14047</v>
      </c>
      <c r="B1027" s="4">
        <v>40603</v>
      </c>
      <c r="C1027" s="4">
        <f t="shared" ref="C1027:C1090" si="32">_xlfn.MINIFS($B$2:$B$6084,$A$2:$A$6084,A1027)</f>
        <v>40575</v>
      </c>
      <c r="D1027">
        <f t="shared" ref="D1027:D1090" si="33">DATEDIF(C1027,B1027,"m")</f>
        <v>1</v>
      </c>
    </row>
    <row r="1028" spans="1:4">
      <c r="A1028">
        <v>12516</v>
      </c>
      <c r="B1028" s="4">
        <v>40603</v>
      </c>
      <c r="C1028" s="4">
        <f t="shared" si="32"/>
        <v>40544</v>
      </c>
      <c r="D1028">
        <f t="shared" si="33"/>
        <v>2</v>
      </c>
    </row>
    <row r="1029" spans="1:4">
      <c r="A1029">
        <v>12823</v>
      </c>
      <c r="B1029" s="4">
        <v>40603</v>
      </c>
      <c r="C1029" s="4">
        <f t="shared" si="32"/>
        <v>40603</v>
      </c>
      <c r="D1029">
        <f t="shared" si="33"/>
        <v>0</v>
      </c>
    </row>
    <row r="1030" spans="1:4">
      <c r="A1030">
        <v>12759</v>
      </c>
      <c r="B1030" s="4">
        <v>40603</v>
      </c>
      <c r="C1030" s="4">
        <f t="shared" si="32"/>
        <v>40544</v>
      </c>
      <c r="D1030">
        <f t="shared" si="33"/>
        <v>2</v>
      </c>
    </row>
    <row r="1031" spans="1:4">
      <c r="A1031">
        <v>13908</v>
      </c>
      <c r="B1031" s="4">
        <v>40603</v>
      </c>
      <c r="C1031" s="4">
        <f t="shared" si="32"/>
        <v>40575</v>
      </c>
      <c r="D1031">
        <f t="shared" si="33"/>
        <v>1</v>
      </c>
    </row>
    <row r="1032" spans="1:4">
      <c r="A1032">
        <v>12745</v>
      </c>
      <c r="B1032" s="4">
        <v>40603</v>
      </c>
      <c r="C1032" s="4">
        <f t="shared" si="32"/>
        <v>40603</v>
      </c>
      <c r="D1032">
        <f t="shared" si="33"/>
        <v>0</v>
      </c>
    </row>
    <row r="1033" spans="1:4">
      <c r="A1033">
        <v>13372</v>
      </c>
      <c r="B1033" s="4">
        <v>40603</v>
      </c>
      <c r="C1033" s="4">
        <f t="shared" si="32"/>
        <v>40544</v>
      </c>
      <c r="D1033">
        <f t="shared" si="33"/>
        <v>2</v>
      </c>
    </row>
    <row r="1034" spans="1:4">
      <c r="A1034">
        <v>12561</v>
      </c>
      <c r="B1034" s="4">
        <v>40603</v>
      </c>
      <c r="C1034" s="4">
        <f t="shared" si="32"/>
        <v>40603</v>
      </c>
      <c r="D1034">
        <f t="shared" si="33"/>
        <v>0</v>
      </c>
    </row>
    <row r="1035" spans="1:4">
      <c r="A1035">
        <v>14196</v>
      </c>
      <c r="B1035" s="4">
        <v>40603</v>
      </c>
      <c r="C1035" s="4">
        <f t="shared" si="32"/>
        <v>40513</v>
      </c>
      <c r="D1035">
        <f t="shared" si="33"/>
        <v>3</v>
      </c>
    </row>
    <row r="1036" spans="1:4">
      <c r="A1036">
        <v>13801</v>
      </c>
      <c r="B1036" s="4">
        <v>40603</v>
      </c>
      <c r="C1036" s="4">
        <f t="shared" si="32"/>
        <v>40513</v>
      </c>
      <c r="D1036">
        <f t="shared" si="33"/>
        <v>3</v>
      </c>
    </row>
    <row r="1037" spans="1:4">
      <c r="A1037">
        <v>12608</v>
      </c>
      <c r="B1037" s="4">
        <v>40603</v>
      </c>
      <c r="C1037" s="4">
        <f t="shared" si="32"/>
        <v>40603</v>
      </c>
      <c r="D1037">
        <f t="shared" si="33"/>
        <v>0</v>
      </c>
    </row>
    <row r="1038" spans="1:4">
      <c r="A1038">
        <v>13200</v>
      </c>
      <c r="B1038" s="4">
        <v>40603</v>
      </c>
      <c r="C1038" s="4">
        <f t="shared" si="32"/>
        <v>40603</v>
      </c>
      <c r="D1038">
        <f t="shared" si="33"/>
        <v>0</v>
      </c>
    </row>
    <row r="1039" spans="1:4">
      <c r="A1039">
        <v>13006</v>
      </c>
      <c r="B1039" s="4">
        <v>40603</v>
      </c>
      <c r="C1039" s="4">
        <f t="shared" si="32"/>
        <v>40575</v>
      </c>
      <c r="D1039">
        <f t="shared" si="33"/>
        <v>1</v>
      </c>
    </row>
    <row r="1040" spans="1:4">
      <c r="A1040">
        <v>13924</v>
      </c>
      <c r="B1040" s="4">
        <v>40603</v>
      </c>
      <c r="C1040" s="4">
        <f t="shared" si="32"/>
        <v>40544</v>
      </c>
      <c r="D1040">
        <f t="shared" si="33"/>
        <v>2</v>
      </c>
    </row>
    <row r="1041" spans="1:4">
      <c r="A1041">
        <v>14195</v>
      </c>
      <c r="B1041" s="4">
        <v>40603</v>
      </c>
      <c r="C1041" s="4">
        <f t="shared" si="32"/>
        <v>40544</v>
      </c>
      <c r="D1041">
        <f t="shared" si="33"/>
        <v>2</v>
      </c>
    </row>
    <row r="1042" spans="1:4">
      <c r="A1042">
        <v>13661</v>
      </c>
      <c r="B1042" s="4">
        <v>40603</v>
      </c>
      <c r="C1042" s="4">
        <f t="shared" si="32"/>
        <v>40603</v>
      </c>
      <c r="D1042">
        <f t="shared" si="33"/>
        <v>0</v>
      </c>
    </row>
    <row r="1043" spans="1:4">
      <c r="A1043">
        <v>12940</v>
      </c>
      <c r="B1043" s="4">
        <v>40603</v>
      </c>
      <c r="C1043" s="4">
        <f t="shared" si="32"/>
        <v>40603</v>
      </c>
      <c r="D1043">
        <f t="shared" si="33"/>
        <v>0</v>
      </c>
    </row>
    <row r="1044" spans="1:4">
      <c r="A1044">
        <v>13985</v>
      </c>
      <c r="B1044" s="4">
        <v>40603</v>
      </c>
      <c r="C1044" s="4">
        <f t="shared" si="32"/>
        <v>40603</v>
      </c>
      <c r="D1044">
        <f t="shared" si="33"/>
        <v>0</v>
      </c>
    </row>
    <row r="1045" spans="1:4">
      <c r="A1045">
        <v>13755</v>
      </c>
      <c r="B1045" s="4">
        <v>40603</v>
      </c>
      <c r="C1045" s="4">
        <f t="shared" si="32"/>
        <v>40603</v>
      </c>
      <c r="D1045">
        <f t="shared" si="33"/>
        <v>0</v>
      </c>
    </row>
    <row r="1046" spans="1:4">
      <c r="A1046">
        <v>14089</v>
      </c>
      <c r="B1046" s="4">
        <v>40603</v>
      </c>
      <c r="C1046" s="4">
        <f t="shared" si="32"/>
        <v>40513</v>
      </c>
      <c r="D1046">
        <f t="shared" si="33"/>
        <v>3</v>
      </c>
    </row>
    <row r="1047" spans="1:4">
      <c r="A1047">
        <v>13946</v>
      </c>
      <c r="B1047" s="4">
        <v>40603</v>
      </c>
      <c r="C1047" s="4">
        <f t="shared" si="32"/>
        <v>40603</v>
      </c>
      <c r="D1047">
        <f t="shared" si="33"/>
        <v>0</v>
      </c>
    </row>
    <row r="1048" spans="1:4">
      <c r="A1048">
        <v>14199</v>
      </c>
      <c r="B1048" s="4">
        <v>40603</v>
      </c>
      <c r="C1048" s="4">
        <f t="shared" si="32"/>
        <v>40544</v>
      </c>
      <c r="D1048">
        <f t="shared" si="33"/>
        <v>2</v>
      </c>
    </row>
    <row r="1049" spans="1:4">
      <c r="A1049">
        <v>14124</v>
      </c>
      <c r="B1049" s="4">
        <v>40603</v>
      </c>
      <c r="C1049" s="4">
        <f t="shared" si="32"/>
        <v>40603</v>
      </c>
      <c r="D1049">
        <f t="shared" si="33"/>
        <v>0</v>
      </c>
    </row>
    <row r="1050" spans="1:4">
      <c r="A1050">
        <v>13405</v>
      </c>
      <c r="B1050" s="4">
        <v>40603</v>
      </c>
      <c r="C1050" s="4">
        <f t="shared" si="32"/>
        <v>40603</v>
      </c>
      <c r="D1050">
        <f t="shared" si="33"/>
        <v>0</v>
      </c>
    </row>
    <row r="1051" spans="1:4">
      <c r="A1051">
        <v>12644</v>
      </c>
      <c r="B1051" s="4">
        <v>40603</v>
      </c>
      <c r="C1051" s="4">
        <f t="shared" si="32"/>
        <v>40603</v>
      </c>
      <c r="D1051">
        <f t="shared" si="33"/>
        <v>0</v>
      </c>
    </row>
    <row r="1052" spans="1:4">
      <c r="A1052">
        <v>12828</v>
      </c>
      <c r="B1052" s="4">
        <v>40603</v>
      </c>
      <c r="C1052" s="4">
        <f t="shared" si="32"/>
        <v>40603</v>
      </c>
      <c r="D1052">
        <f t="shared" si="33"/>
        <v>0</v>
      </c>
    </row>
    <row r="1053" spans="1:4">
      <c r="A1053">
        <v>13921</v>
      </c>
      <c r="B1053" s="4">
        <v>40603</v>
      </c>
      <c r="C1053" s="4">
        <f t="shared" si="32"/>
        <v>40603</v>
      </c>
      <c r="D1053">
        <f t="shared" si="33"/>
        <v>0</v>
      </c>
    </row>
    <row r="1054" spans="1:4">
      <c r="A1054">
        <v>13535</v>
      </c>
      <c r="B1054" s="4">
        <v>40603</v>
      </c>
      <c r="C1054" s="4">
        <f t="shared" si="32"/>
        <v>40513</v>
      </c>
      <c r="D1054">
        <f t="shared" si="33"/>
        <v>3</v>
      </c>
    </row>
    <row r="1055" spans="1:4">
      <c r="A1055">
        <v>13851</v>
      </c>
      <c r="B1055" s="4">
        <v>40603</v>
      </c>
      <c r="C1055" s="4">
        <f t="shared" si="32"/>
        <v>40575</v>
      </c>
      <c r="D1055">
        <f t="shared" si="33"/>
        <v>1</v>
      </c>
    </row>
    <row r="1056" spans="1:4">
      <c r="A1056">
        <v>13926</v>
      </c>
      <c r="B1056" s="4">
        <v>40603</v>
      </c>
      <c r="C1056" s="4">
        <f t="shared" si="32"/>
        <v>40603</v>
      </c>
      <c r="D1056">
        <f t="shared" si="33"/>
        <v>0</v>
      </c>
    </row>
    <row r="1057" spans="1:4">
      <c r="A1057">
        <v>12441</v>
      </c>
      <c r="B1057" s="4">
        <v>40603</v>
      </c>
      <c r="C1057" s="4">
        <f t="shared" si="32"/>
        <v>40603</v>
      </c>
      <c r="D1057">
        <f t="shared" si="33"/>
        <v>0</v>
      </c>
    </row>
    <row r="1058" spans="1:4">
      <c r="A1058">
        <v>13156</v>
      </c>
      <c r="B1058" s="4">
        <v>40603</v>
      </c>
      <c r="C1058" s="4">
        <f t="shared" si="32"/>
        <v>40513</v>
      </c>
      <c r="D1058">
        <f t="shared" si="33"/>
        <v>3</v>
      </c>
    </row>
    <row r="1059" spans="1:4">
      <c r="A1059">
        <v>12513</v>
      </c>
      <c r="B1059" s="4">
        <v>40603</v>
      </c>
      <c r="C1059" s="4">
        <f t="shared" si="32"/>
        <v>40575</v>
      </c>
      <c r="D1059">
        <f t="shared" si="33"/>
        <v>1</v>
      </c>
    </row>
    <row r="1060" spans="1:4">
      <c r="A1060">
        <v>12535</v>
      </c>
      <c r="B1060" s="4">
        <v>40603</v>
      </c>
      <c r="C1060" s="4">
        <f t="shared" si="32"/>
        <v>40603</v>
      </c>
      <c r="D1060">
        <f t="shared" si="33"/>
        <v>0</v>
      </c>
    </row>
    <row r="1061" spans="1:4">
      <c r="A1061">
        <v>12488</v>
      </c>
      <c r="B1061" s="4">
        <v>40603</v>
      </c>
      <c r="C1061" s="4">
        <f t="shared" si="32"/>
        <v>40603</v>
      </c>
      <c r="D1061">
        <f t="shared" si="33"/>
        <v>0</v>
      </c>
    </row>
    <row r="1062" spans="1:4">
      <c r="A1062">
        <v>12795</v>
      </c>
      <c r="B1062" s="4">
        <v>40603</v>
      </c>
      <c r="C1062" s="4">
        <f t="shared" si="32"/>
        <v>40603</v>
      </c>
      <c r="D1062">
        <f t="shared" si="33"/>
        <v>0</v>
      </c>
    </row>
    <row r="1063" spans="1:4">
      <c r="A1063">
        <v>12846</v>
      </c>
      <c r="B1063" s="4">
        <v>40603</v>
      </c>
      <c r="C1063" s="4">
        <f t="shared" si="32"/>
        <v>40544</v>
      </c>
      <c r="D1063">
        <f t="shared" si="33"/>
        <v>2</v>
      </c>
    </row>
    <row r="1064" spans="1:4">
      <c r="A1064">
        <v>13440</v>
      </c>
      <c r="B1064" s="4">
        <v>40603</v>
      </c>
      <c r="C1064" s="4">
        <f t="shared" si="32"/>
        <v>40603</v>
      </c>
      <c r="D1064">
        <f t="shared" si="33"/>
        <v>0</v>
      </c>
    </row>
    <row r="1065" spans="1:4">
      <c r="A1065">
        <v>12551</v>
      </c>
      <c r="B1065" s="4">
        <v>40603</v>
      </c>
      <c r="C1065" s="4">
        <f t="shared" si="32"/>
        <v>40603</v>
      </c>
      <c r="D1065">
        <f t="shared" si="33"/>
        <v>0</v>
      </c>
    </row>
    <row r="1066" spans="1:4">
      <c r="A1066">
        <v>13270</v>
      </c>
      <c r="B1066" s="4">
        <v>40603</v>
      </c>
      <c r="C1066" s="4">
        <f t="shared" si="32"/>
        <v>40575</v>
      </c>
      <c r="D1066">
        <f t="shared" si="33"/>
        <v>1</v>
      </c>
    </row>
    <row r="1067" spans="1:4">
      <c r="A1067">
        <v>12456</v>
      </c>
      <c r="B1067" s="4">
        <v>40603</v>
      </c>
      <c r="C1067" s="4">
        <f t="shared" si="32"/>
        <v>40603</v>
      </c>
      <c r="D1067">
        <f t="shared" si="33"/>
        <v>0</v>
      </c>
    </row>
    <row r="1068" spans="1:4">
      <c r="A1068">
        <v>12517</v>
      </c>
      <c r="B1068" s="4">
        <v>40603</v>
      </c>
      <c r="C1068" s="4">
        <f t="shared" si="32"/>
        <v>40544</v>
      </c>
      <c r="D1068">
        <f t="shared" si="33"/>
        <v>2</v>
      </c>
    </row>
    <row r="1069" spans="1:4">
      <c r="A1069">
        <v>12929</v>
      </c>
      <c r="B1069" s="4">
        <v>40603</v>
      </c>
      <c r="C1069" s="4">
        <f t="shared" si="32"/>
        <v>40513</v>
      </c>
      <c r="D1069">
        <f t="shared" si="33"/>
        <v>3</v>
      </c>
    </row>
    <row r="1070" spans="1:4">
      <c r="A1070">
        <v>13009</v>
      </c>
      <c r="B1070" s="4">
        <v>40603</v>
      </c>
      <c r="C1070" s="4">
        <f t="shared" si="32"/>
        <v>40575</v>
      </c>
      <c r="D1070">
        <f t="shared" si="33"/>
        <v>1</v>
      </c>
    </row>
    <row r="1071" spans="1:4">
      <c r="A1071">
        <v>13780</v>
      </c>
      <c r="B1071" s="4">
        <v>40603</v>
      </c>
      <c r="C1071" s="4">
        <f t="shared" si="32"/>
        <v>40603</v>
      </c>
      <c r="D1071">
        <f t="shared" si="33"/>
        <v>0</v>
      </c>
    </row>
    <row r="1072" spans="1:4">
      <c r="A1072">
        <v>13824</v>
      </c>
      <c r="B1072" s="4">
        <v>40603</v>
      </c>
      <c r="C1072" s="4">
        <f t="shared" si="32"/>
        <v>40575</v>
      </c>
      <c r="D1072">
        <f t="shared" si="33"/>
        <v>1</v>
      </c>
    </row>
    <row r="1073" spans="1:4">
      <c r="A1073">
        <v>12742</v>
      </c>
      <c r="B1073" s="4">
        <v>40603</v>
      </c>
      <c r="C1073" s="4">
        <f t="shared" si="32"/>
        <v>40513</v>
      </c>
      <c r="D1073">
        <f t="shared" si="33"/>
        <v>3</v>
      </c>
    </row>
    <row r="1074" spans="1:4">
      <c r="A1074">
        <v>13435</v>
      </c>
      <c r="B1074" s="4">
        <v>40603</v>
      </c>
      <c r="C1074" s="4">
        <f t="shared" si="32"/>
        <v>40544</v>
      </c>
      <c r="D1074">
        <f t="shared" si="33"/>
        <v>2</v>
      </c>
    </row>
    <row r="1075" spans="1:4">
      <c r="A1075">
        <v>13633</v>
      </c>
      <c r="B1075" s="4">
        <v>40603</v>
      </c>
      <c r="C1075" s="4">
        <f t="shared" si="32"/>
        <v>40575</v>
      </c>
      <c r="D1075">
        <f t="shared" si="33"/>
        <v>1</v>
      </c>
    </row>
    <row r="1076" spans="1:4">
      <c r="A1076">
        <v>13457</v>
      </c>
      <c r="B1076" s="4">
        <v>40603</v>
      </c>
      <c r="C1076" s="4">
        <f t="shared" si="32"/>
        <v>40575</v>
      </c>
      <c r="D1076">
        <f t="shared" si="33"/>
        <v>1</v>
      </c>
    </row>
    <row r="1077" spans="1:4">
      <c r="A1077">
        <v>14162</v>
      </c>
      <c r="B1077" s="4">
        <v>40603</v>
      </c>
      <c r="C1077" s="4">
        <f t="shared" si="32"/>
        <v>40575</v>
      </c>
      <c r="D1077">
        <f t="shared" si="33"/>
        <v>1</v>
      </c>
    </row>
    <row r="1078" spans="1:4">
      <c r="A1078">
        <v>12764</v>
      </c>
      <c r="B1078" s="4">
        <v>40603</v>
      </c>
      <c r="C1078" s="4">
        <f t="shared" si="32"/>
        <v>40603</v>
      </c>
      <c r="D1078">
        <f t="shared" si="33"/>
        <v>0</v>
      </c>
    </row>
    <row r="1079" spans="1:4">
      <c r="A1079">
        <v>14252</v>
      </c>
      <c r="B1079" s="4">
        <v>40603</v>
      </c>
      <c r="C1079" s="4">
        <f t="shared" si="32"/>
        <v>40603</v>
      </c>
      <c r="D1079">
        <f t="shared" si="33"/>
        <v>0</v>
      </c>
    </row>
    <row r="1080" spans="1:4">
      <c r="A1080">
        <v>13219</v>
      </c>
      <c r="B1080" s="4">
        <v>40603</v>
      </c>
      <c r="C1080" s="4">
        <f t="shared" si="32"/>
        <v>40544</v>
      </c>
      <c r="D1080">
        <f t="shared" si="33"/>
        <v>2</v>
      </c>
    </row>
    <row r="1081" spans="1:4">
      <c r="A1081">
        <v>13141</v>
      </c>
      <c r="B1081" s="4">
        <v>40603</v>
      </c>
      <c r="C1081" s="4">
        <f t="shared" si="32"/>
        <v>40603</v>
      </c>
      <c r="D1081">
        <f t="shared" si="33"/>
        <v>0</v>
      </c>
    </row>
    <row r="1082" spans="1:4">
      <c r="A1082">
        <v>12854</v>
      </c>
      <c r="B1082" s="4">
        <v>40603</v>
      </c>
      <c r="C1082" s="4">
        <f t="shared" si="32"/>
        <v>40603</v>
      </c>
      <c r="D1082">
        <f t="shared" si="33"/>
        <v>0</v>
      </c>
    </row>
    <row r="1083" spans="1:4">
      <c r="A1083">
        <v>13731</v>
      </c>
      <c r="B1083" s="4">
        <v>40603</v>
      </c>
      <c r="C1083" s="4">
        <f t="shared" si="32"/>
        <v>40575</v>
      </c>
      <c r="D1083">
        <f t="shared" si="33"/>
        <v>1</v>
      </c>
    </row>
    <row r="1084" spans="1:4">
      <c r="A1084">
        <v>13052</v>
      </c>
      <c r="B1084" s="4">
        <v>40603</v>
      </c>
      <c r="C1084" s="4">
        <f t="shared" si="32"/>
        <v>40513</v>
      </c>
      <c r="D1084">
        <f t="shared" si="33"/>
        <v>3</v>
      </c>
    </row>
    <row r="1085" spans="1:4">
      <c r="A1085">
        <v>12691</v>
      </c>
      <c r="B1085" s="4">
        <v>40603</v>
      </c>
      <c r="C1085" s="4">
        <f t="shared" si="32"/>
        <v>40603</v>
      </c>
      <c r="D1085">
        <f t="shared" si="33"/>
        <v>0</v>
      </c>
    </row>
    <row r="1086" spans="1:4">
      <c r="A1086">
        <v>13602</v>
      </c>
      <c r="B1086" s="4">
        <v>40603</v>
      </c>
      <c r="C1086" s="4">
        <f t="shared" si="32"/>
        <v>40575</v>
      </c>
      <c r="D1086">
        <f t="shared" si="33"/>
        <v>1</v>
      </c>
    </row>
    <row r="1087" spans="1:4">
      <c r="A1087">
        <v>12710</v>
      </c>
      <c r="B1087" s="4">
        <v>40603</v>
      </c>
      <c r="C1087" s="4">
        <f t="shared" si="32"/>
        <v>40544</v>
      </c>
      <c r="D1087">
        <f t="shared" si="33"/>
        <v>2</v>
      </c>
    </row>
    <row r="1088" spans="1:4">
      <c r="A1088">
        <v>12588</v>
      </c>
      <c r="B1088" s="4">
        <v>40603</v>
      </c>
      <c r="C1088" s="4">
        <f t="shared" si="32"/>
        <v>40544</v>
      </c>
      <c r="D1088">
        <f t="shared" si="33"/>
        <v>2</v>
      </c>
    </row>
    <row r="1089" spans="1:4">
      <c r="A1089">
        <v>12933</v>
      </c>
      <c r="B1089" s="4">
        <v>40603</v>
      </c>
      <c r="C1089" s="4">
        <f t="shared" si="32"/>
        <v>40544</v>
      </c>
      <c r="D1089">
        <f t="shared" si="33"/>
        <v>2</v>
      </c>
    </row>
    <row r="1090" spans="1:4">
      <c r="A1090">
        <v>12625</v>
      </c>
      <c r="B1090" s="4">
        <v>40603</v>
      </c>
      <c r="C1090" s="4">
        <f t="shared" si="32"/>
        <v>40513</v>
      </c>
      <c r="D1090">
        <f t="shared" si="33"/>
        <v>3</v>
      </c>
    </row>
    <row r="1091" spans="1:4">
      <c r="A1091">
        <v>12674</v>
      </c>
      <c r="B1091" s="4">
        <v>40603</v>
      </c>
      <c r="C1091" s="4">
        <f t="shared" ref="C1091:C1154" si="34">_xlfn.MINIFS($B$2:$B$6084,$A$2:$A$6084,A1091)</f>
        <v>40603</v>
      </c>
      <c r="D1091">
        <f t="shared" ref="D1091:D1154" si="35">DATEDIF(C1091,B1091,"m")</f>
        <v>0</v>
      </c>
    </row>
    <row r="1092" spans="1:4">
      <c r="A1092">
        <v>13005</v>
      </c>
      <c r="B1092" s="4">
        <v>40603</v>
      </c>
      <c r="C1092" s="4">
        <f t="shared" si="34"/>
        <v>40603</v>
      </c>
      <c r="D1092">
        <f t="shared" si="35"/>
        <v>0</v>
      </c>
    </row>
    <row r="1093" spans="1:4">
      <c r="A1093">
        <v>13048</v>
      </c>
      <c r="B1093" s="4">
        <v>40603</v>
      </c>
      <c r="C1093" s="4">
        <f t="shared" si="34"/>
        <v>40603</v>
      </c>
      <c r="D1093">
        <f t="shared" si="35"/>
        <v>0</v>
      </c>
    </row>
    <row r="1094" spans="1:4">
      <c r="A1094">
        <v>13860</v>
      </c>
      <c r="B1094" s="4">
        <v>40603</v>
      </c>
      <c r="C1094" s="4">
        <f t="shared" si="34"/>
        <v>40575</v>
      </c>
      <c r="D1094">
        <f t="shared" si="35"/>
        <v>1</v>
      </c>
    </row>
    <row r="1095" spans="1:4">
      <c r="A1095">
        <v>13094</v>
      </c>
      <c r="B1095" s="4">
        <v>40603</v>
      </c>
      <c r="C1095" s="4">
        <f t="shared" si="34"/>
        <v>40603</v>
      </c>
      <c r="D1095">
        <f t="shared" si="35"/>
        <v>0</v>
      </c>
    </row>
    <row r="1096" spans="1:4">
      <c r="A1096">
        <v>13095</v>
      </c>
      <c r="B1096" s="4">
        <v>40603</v>
      </c>
      <c r="C1096" s="4">
        <f t="shared" si="34"/>
        <v>40544</v>
      </c>
      <c r="D1096">
        <f t="shared" si="35"/>
        <v>2</v>
      </c>
    </row>
    <row r="1097" spans="1:4">
      <c r="A1097">
        <v>14005</v>
      </c>
      <c r="B1097" s="4">
        <v>40603</v>
      </c>
      <c r="C1097" s="4">
        <f t="shared" si="34"/>
        <v>40603</v>
      </c>
      <c r="D1097">
        <f t="shared" si="35"/>
        <v>0</v>
      </c>
    </row>
    <row r="1098" spans="1:4">
      <c r="A1098">
        <v>14338</v>
      </c>
      <c r="B1098" s="4">
        <v>40603</v>
      </c>
      <c r="C1098" s="4">
        <f t="shared" si="34"/>
        <v>40603</v>
      </c>
      <c r="D1098">
        <f t="shared" si="35"/>
        <v>0</v>
      </c>
    </row>
    <row r="1099" spans="1:4">
      <c r="A1099">
        <v>13071</v>
      </c>
      <c r="B1099" s="4">
        <v>40603</v>
      </c>
      <c r="C1099" s="4">
        <f t="shared" si="34"/>
        <v>40544</v>
      </c>
      <c r="D1099">
        <f t="shared" si="35"/>
        <v>2</v>
      </c>
    </row>
    <row r="1100" spans="1:4">
      <c r="A1100">
        <v>13123</v>
      </c>
      <c r="B1100" s="4">
        <v>40603</v>
      </c>
      <c r="C1100" s="4">
        <f t="shared" si="34"/>
        <v>40544</v>
      </c>
      <c r="D1100">
        <f t="shared" si="35"/>
        <v>2</v>
      </c>
    </row>
    <row r="1101" spans="1:4">
      <c r="A1101">
        <v>14043</v>
      </c>
      <c r="B1101" s="4">
        <v>40603</v>
      </c>
      <c r="C1101" s="4">
        <f t="shared" si="34"/>
        <v>40544</v>
      </c>
      <c r="D1101">
        <f t="shared" si="35"/>
        <v>2</v>
      </c>
    </row>
    <row r="1102" spans="1:4">
      <c r="A1102">
        <v>13481</v>
      </c>
      <c r="B1102" s="4">
        <v>40603</v>
      </c>
      <c r="C1102" s="4">
        <f t="shared" si="34"/>
        <v>40513</v>
      </c>
      <c r="D1102">
        <f t="shared" si="35"/>
        <v>3</v>
      </c>
    </row>
    <row r="1103" spans="1:4">
      <c r="A1103">
        <v>13617</v>
      </c>
      <c r="B1103" s="4">
        <v>40603</v>
      </c>
      <c r="C1103" s="4">
        <f t="shared" si="34"/>
        <v>40575</v>
      </c>
      <c r="D1103">
        <f t="shared" si="35"/>
        <v>1</v>
      </c>
    </row>
    <row r="1104" spans="1:4">
      <c r="A1104">
        <v>13364</v>
      </c>
      <c r="B1104" s="4">
        <v>40603</v>
      </c>
      <c r="C1104" s="4">
        <f t="shared" si="34"/>
        <v>40513</v>
      </c>
      <c r="D1104">
        <f t="shared" si="35"/>
        <v>3</v>
      </c>
    </row>
    <row r="1105" spans="1:4">
      <c r="A1105">
        <v>13969</v>
      </c>
      <c r="B1105" s="4">
        <v>40603</v>
      </c>
      <c r="C1105" s="4">
        <f t="shared" si="34"/>
        <v>40513</v>
      </c>
      <c r="D1105">
        <f t="shared" si="35"/>
        <v>3</v>
      </c>
    </row>
    <row r="1106" spans="1:4">
      <c r="A1106">
        <v>14207</v>
      </c>
      <c r="B1106" s="4">
        <v>40603</v>
      </c>
      <c r="C1106" s="4">
        <f t="shared" si="34"/>
        <v>40603</v>
      </c>
      <c r="D1106">
        <f t="shared" si="35"/>
        <v>0</v>
      </c>
    </row>
    <row r="1107" spans="1:4">
      <c r="A1107">
        <v>13796</v>
      </c>
      <c r="B1107" s="4">
        <v>40603</v>
      </c>
      <c r="C1107" s="4">
        <f t="shared" si="34"/>
        <v>40603</v>
      </c>
      <c r="D1107">
        <f t="shared" si="35"/>
        <v>0</v>
      </c>
    </row>
    <row r="1108" spans="1:4">
      <c r="A1108">
        <v>14108</v>
      </c>
      <c r="B1108" s="4">
        <v>40603</v>
      </c>
      <c r="C1108" s="4">
        <f t="shared" si="34"/>
        <v>40513</v>
      </c>
      <c r="D1108">
        <f t="shared" si="35"/>
        <v>3</v>
      </c>
    </row>
    <row r="1109" spans="1:4">
      <c r="A1109">
        <v>13795</v>
      </c>
      <c r="B1109" s="4">
        <v>40603</v>
      </c>
      <c r="C1109" s="4">
        <f t="shared" si="34"/>
        <v>40544</v>
      </c>
      <c r="D1109">
        <f t="shared" si="35"/>
        <v>2</v>
      </c>
    </row>
    <row r="1110" spans="1:4">
      <c r="A1110">
        <v>14149</v>
      </c>
      <c r="B1110" s="4">
        <v>40603</v>
      </c>
      <c r="C1110" s="4">
        <f t="shared" si="34"/>
        <v>40603</v>
      </c>
      <c r="D1110">
        <f t="shared" si="35"/>
        <v>0</v>
      </c>
    </row>
    <row r="1111" spans="1:4">
      <c r="A1111">
        <v>12702</v>
      </c>
      <c r="B1111" s="4">
        <v>40603</v>
      </c>
      <c r="C1111" s="4">
        <f t="shared" si="34"/>
        <v>40544</v>
      </c>
      <c r="D1111">
        <f t="shared" si="35"/>
        <v>2</v>
      </c>
    </row>
    <row r="1112" spans="1:4">
      <c r="A1112">
        <v>12744</v>
      </c>
      <c r="B1112" s="4">
        <v>40603</v>
      </c>
      <c r="C1112" s="4">
        <f t="shared" si="34"/>
        <v>40603</v>
      </c>
      <c r="D1112">
        <f t="shared" si="35"/>
        <v>0</v>
      </c>
    </row>
    <row r="1113" spans="1:4">
      <c r="A1113">
        <v>12571</v>
      </c>
      <c r="B1113" s="4">
        <v>40603</v>
      </c>
      <c r="C1113" s="4">
        <f t="shared" si="34"/>
        <v>40603</v>
      </c>
      <c r="D1113">
        <f t="shared" si="35"/>
        <v>0</v>
      </c>
    </row>
    <row r="1114" spans="1:4">
      <c r="A1114">
        <v>13124</v>
      </c>
      <c r="B1114" s="4">
        <v>40603</v>
      </c>
      <c r="C1114" s="4">
        <f t="shared" si="34"/>
        <v>40603</v>
      </c>
      <c r="D1114">
        <f t="shared" si="35"/>
        <v>0</v>
      </c>
    </row>
    <row r="1115" spans="1:4">
      <c r="A1115">
        <v>12814</v>
      </c>
      <c r="B1115" s="4">
        <v>40603</v>
      </c>
      <c r="C1115" s="4">
        <f t="shared" si="34"/>
        <v>40603</v>
      </c>
      <c r="D1115">
        <f t="shared" si="35"/>
        <v>0</v>
      </c>
    </row>
    <row r="1116" spans="1:4">
      <c r="A1116">
        <v>13449</v>
      </c>
      <c r="B1116" s="4">
        <v>40603</v>
      </c>
      <c r="C1116" s="4">
        <f t="shared" si="34"/>
        <v>40544</v>
      </c>
      <c r="D1116">
        <f t="shared" si="35"/>
        <v>2</v>
      </c>
    </row>
    <row r="1117" spans="1:4">
      <c r="A1117">
        <v>13450</v>
      </c>
      <c r="B1117" s="4">
        <v>40603</v>
      </c>
      <c r="C1117" s="4">
        <f t="shared" si="34"/>
        <v>40603</v>
      </c>
      <c r="D1117">
        <f t="shared" si="35"/>
        <v>0</v>
      </c>
    </row>
    <row r="1118" spans="1:4">
      <c r="A1118">
        <v>12965</v>
      </c>
      <c r="B1118" s="4">
        <v>40603</v>
      </c>
      <c r="C1118" s="4">
        <f t="shared" si="34"/>
        <v>40544</v>
      </c>
      <c r="D1118">
        <f t="shared" si="35"/>
        <v>2</v>
      </c>
    </row>
    <row r="1119" spans="1:4">
      <c r="A1119">
        <v>13964</v>
      </c>
      <c r="B1119" s="4">
        <v>40603</v>
      </c>
      <c r="C1119" s="4">
        <f t="shared" si="34"/>
        <v>40544</v>
      </c>
      <c r="D1119">
        <f t="shared" si="35"/>
        <v>2</v>
      </c>
    </row>
    <row r="1120" spans="1:4">
      <c r="A1120">
        <v>14131</v>
      </c>
      <c r="B1120" s="4">
        <v>40603</v>
      </c>
      <c r="C1120" s="4">
        <f t="shared" si="34"/>
        <v>40575</v>
      </c>
      <c r="D1120">
        <f t="shared" si="35"/>
        <v>1</v>
      </c>
    </row>
    <row r="1121" spans="1:4">
      <c r="A1121">
        <v>13941</v>
      </c>
      <c r="B1121" s="4">
        <v>40603</v>
      </c>
      <c r="C1121" s="4">
        <f t="shared" si="34"/>
        <v>40544</v>
      </c>
      <c r="D1121">
        <f t="shared" si="35"/>
        <v>2</v>
      </c>
    </row>
    <row r="1122" spans="1:4">
      <c r="A1122">
        <v>12667</v>
      </c>
      <c r="B1122" s="4">
        <v>40603</v>
      </c>
      <c r="C1122" s="4">
        <f t="shared" si="34"/>
        <v>40544</v>
      </c>
      <c r="D1122">
        <f t="shared" si="35"/>
        <v>2</v>
      </c>
    </row>
    <row r="1123" spans="1:4">
      <c r="A1123">
        <v>13183</v>
      </c>
      <c r="B1123" s="4">
        <v>40603</v>
      </c>
      <c r="C1123" s="4">
        <f t="shared" si="34"/>
        <v>40575</v>
      </c>
      <c r="D1123">
        <f t="shared" si="35"/>
        <v>1</v>
      </c>
    </row>
    <row r="1124" spans="1:4">
      <c r="A1124">
        <v>13177</v>
      </c>
      <c r="B1124" s="4">
        <v>40603</v>
      </c>
      <c r="C1124" s="4">
        <f t="shared" si="34"/>
        <v>40575</v>
      </c>
      <c r="D1124">
        <f t="shared" si="35"/>
        <v>1</v>
      </c>
    </row>
    <row r="1125" spans="1:4">
      <c r="A1125">
        <v>13997</v>
      </c>
      <c r="B1125" s="4">
        <v>40603</v>
      </c>
      <c r="C1125" s="4">
        <f t="shared" si="34"/>
        <v>40513</v>
      </c>
      <c r="D1125">
        <f t="shared" si="35"/>
        <v>3</v>
      </c>
    </row>
    <row r="1126" spans="1:4">
      <c r="A1126">
        <v>13253</v>
      </c>
      <c r="B1126" s="4">
        <v>40603</v>
      </c>
      <c r="C1126" s="4">
        <f t="shared" si="34"/>
        <v>40603</v>
      </c>
      <c r="D1126">
        <f t="shared" si="35"/>
        <v>0</v>
      </c>
    </row>
    <row r="1127" spans="1:4">
      <c r="A1127">
        <v>14046</v>
      </c>
      <c r="B1127" s="4">
        <v>40603</v>
      </c>
      <c r="C1127" s="4">
        <f t="shared" si="34"/>
        <v>40603</v>
      </c>
      <c r="D1127">
        <f t="shared" si="35"/>
        <v>0</v>
      </c>
    </row>
    <row r="1128" spans="1:4">
      <c r="A1128">
        <v>12616</v>
      </c>
      <c r="B1128" s="4">
        <v>40603</v>
      </c>
      <c r="C1128" s="4">
        <f t="shared" si="34"/>
        <v>40603</v>
      </c>
      <c r="D1128">
        <f t="shared" si="35"/>
        <v>0</v>
      </c>
    </row>
    <row r="1129" spans="1:4">
      <c r="A1129">
        <v>12698</v>
      </c>
      <c r="B1129" s="4">
        <v>40603</v>
      </c>
      <c r="C1129" s="4">
        <f t="shared" si="34"/>
        <v>40603</v>
      </c>
      <c r="D1129">
        <f t="shared" si="35"/>
        <v>0</v>
      </c>
    </row>
    <row r="1130" spans="1:4">
      <c r="A1130">
        <v>13460</v>
      </c>
      <c r="B1130" s="4">
        <v>40603</v>
      </c>
      <c r="C1130" s="4">
        <f t="shared" si="34"/>
        <v>40603</v>
      </c>
      <c r="D1130">
        <f t="shared" si="35"/>
        <v>0</v>
      </c>
    </row>
    <row r="1131" spans="1:4">
      <c r="A1131">
        <v>13295</v>
      </c>
      <c r="B1131" s="4">
        <v>40603</v>
      </c>
      <c r="C1131" s="4">
        <f t="shared" si="34"/>
        <v>40603</v>
      </c>
      <c r="D1131">
        <f t="shared" si="35"/>
        <v>0</v>
      </c>
    </row>
    <row r="1132" spans="1:4">
      <c r="A1132">
        <v>13316</v>
      </c>
      <c r="B1132" s="4">
        <v>40603</v>
      </c>
      <c r="C1132" s="4">
        <f t="shared" si="34"/>
        <v>40603</v>
      </c>
      <c r="D1132">
        <f t="shared" si="35"/>
        <v>0</v>
      </c>
    </row>
    <row r="1133" spans="1:4">
      <c r="A1133">
        <v>12666</v>
      </c>
      <c r="B1133" s="4">
        <v>40603</v>
      </c>
      <c r="C1133" s="4">
        <f t="shared" si="34"/>
        <v>40603</v>
      </c>
      <c r="D1133">
        <f t="shared" si="35"/>
        <v>0</v>
      </c>
    </row>
    <row r="1134" spans="1:4">
      <c r="A1134">
        <v>14163</v>
      </c>
      <c r="B1134" s="4">
        <v>40603</v>
      </c>
      <c r="C1134" s="4">
        <f t="shared" si="34"/>
        <v>40603</v>
      </c>
      <c r="D1134">
        <f t="shared" si="35"/>
        <v>0</v>
      </c>
    </row>
    <row r="1135" spans="1:4">
      <c r="A1135">
        <v>13135</v>
      </c>
      <c r="B1135" s="4">
        <v>40603</v>
      </c>
      <c r="C1135" s="4">
        <f t="shared" si="34"/>
        <v>40513</v>
      </c>
      <c r="D1135">
        <f t="shared" si="35"/>
        <v>3</v>
      </c>
    </row>
    <row r="1136" spans="1:4">
      <c r="A1136">
        <v>12554</v>
      </c>
      <c r="B1136" s="4">
        <v>40603</v>
      </c>
      <c r="C1136" s="4">
        <f t="shared" si="34"/>
        <v>40603</v>
      </c>
      <c r="D1136">
        <f t="shared" si="35"/>
        <v>0</v>
      </c>
    </row>
    <row r="1137" spans="1:4">
      <c r="A1137">
        <v>13683</v>
      </c>
      <c r="B1137" s="4">
        <v>40603</v>
      </c>
      <c r="C1137" s="4">
        <f t="shared" si="34"/>
        <v>40603</v>
      </c>
      <c r="D1137">
        <f t="shared" si="35"/>
        <v>0</v>
      </c>
    </row>
    <row r="1138" spans="1:4">
      <c r="A1138">
        <v>13452</v>
      </c>
      <c r="B1138" s="4">
        <v>40603</v>
      </c>
      <c r="C1138" s="4">
        <f t="shared" si="34"/>
        <v>40603</v>
      </c>
      <c r="D1138">
        <f t="shared" si="35"/>
        <v>0</v>
      </c>
    </row>
    <row r="1139" spans="1:4">
      <c r="A1139">
        <v>12497</v>
      </c>
      <c r="B1139" s="4">
        <v>40603</v>
      </c>
      <c r="C1139" s="4">
        <f t="shared" si="34"/>
        <v>40603</v>
      </c>
      <c r="D1139">
        <f t="shared" si="35"/>
        <v>0</v>
      </c>
    </row>
    <row r="1140" spans="1:4">
      <c r="A1140">
        <v>14258</v>
      </c>
      <c r="B1140" s="4">
        <v>40603</v>
      </c>
      <c r="C1140" s="4">
        <f t="shared" si="34"/>
        <v>40513</v>
      </c>
      <c r="D1140">
        <f t="shared" si="35"/>
        <v>3</v>
      </c>
    </row>
    <row r="1141" spans="1:4">
      <c r="A1141">
        <v>13756</v>
      </c>
      <c r="B1141" s="4">
        <v>40603</v>
      </c>
      <c r="C1141" s="4">
        <f t="shared" si="34"/>
        <v>40513</v>
      </c>
      <c r="D1141">
        <f t="shared" si="35"/>
        <v>3</v>
      </c>
    </row>
    <row r="1142" spans="1:4">
      <c r="A1142">
        <v>13217</v>
      </c>
      <c r="B1142" s="4">
        <v>40603</v>
      </c>
      <c r="C1142" s="4">
        <f t="shared" si="34"/>
        <v>40575</v>
      </c>
      <c r="D1142">
        <f t="shared" si="35"/>
        <v>1</v>
      </c>
    </row>
    <row r="1143" spans="1:4">
      <c r="A1143">
        <v>13887</v>
      </c>
      <c r="B1143" s="4">
        <v>40603</v>
      </c>
      <c r="C1143" s="4">
        <f t="shared" si="34"/>
        <v>40575</v>
      </c>
      <c r="D1143">
        <f t="shared" si="35"/>
        <v>1</v>
      </c>
    </row>
    <row r="1144" spans="1:4">
      <c r="A1144">
        <v>12964</v>
      </c>
      <c r="B1144" s="4">
        <v>40603</v>
      </c>
      <c r="C1144" s="4">
        <f t="shared" si="34"/>
        <v>40513</v>
      </c>
      <c r="D1144">
        <f t="shared" si="35"/>
        <v>3</v>
      </c>
    </row>
    <row r="1145" spans="1:4">
      <c r="A1145">
        <v>13278</v>
      </c>
      <c r="B1145" s="4">
        <v>40603</v>
      </c>
      <c r="C1145" s="4">
        <f t="shared" si="34"/>
        <v>40603</v>
      </c>
      <c r="D1145">
        <f t="shared" si="35"/>
        <v>0</v>
      </c>
    </row>
    <row r="1146" spans="1:4">
      <c r="A1146">
        <v>14126</v>
      </c>
      <c r="B1146" s="4">
        <v>40603</v>
      </c>
      <c r="C1146" s="4">
        <f t="shared" si="34"/>
        <v>40513</v>
      </c>
      <c r="D1146">
        <f t="shared" si="35"/>
        <v>3</v>
      </c>
    </row>
    <row r="1147" spans="1:4">
      <c r="A1147">
        <v>12968</v>
      </c>
      <c r="B1147" s="4">
        <v>40603</v>
      </c>
      <c r="C1147" s="4">
        <f t="shared" si="34"/>
        <v>40544</v>
      </c>
      <c r="D1147">
        <f t="shared" si="35"/>
        <v>2</v>
      </c>
    </row>
    <row r="1148" spans="1:4">
      <c r="A1148">
        <v>13554</v>
      </c>
      <c r="B1148" s="4">
        <v>40603</v>
      </c>
      <c r="C1148" s="4">
        <f t="shared" si="34"/>
        <v>40603</v>
      </c>
      <c r="D1148">
        <f t="shared" si="35"/>
        <v>0</v>
      </c>
    </row>
    <row r="1149" spans="1:4">
      <c r="A1149">
        <v>13706</v>
      </c>
      <c r="B1149" s="4">
        <v>40603</v>
      </c>
      <c r="C1149" s="4">
        <f t="shared" si="34"/>
        <v>40513</v>
      </c>
      <c r="D1149">
        <f t="shared" si="35"/>
        <v>3</v>
      </c>
    </row>
    <row r="1150" spans="1:4">
      <c r="A1150">
        <v>12384</v>
      </c>
      <c r="B1150" s="4">
        <v>40603</v>
      </c>
      <c r="C1150" s="4">
        <f t="shared" si="34"/>
        <v>40603</v>
      </c>
      <c r="D1150">
        <f t="shared" si="35"/>
        <v>0</v>
      </c>
    </row>
    <row r="1151" spans="1:4">
      <c r="A1151">
        <v>12885</v>
      </c>
      <c r="B1151" s="4">
        <v>40603</v>
      </c>
      <c r="C1151" s="4">
        <f t="shared" si="34"/>
        <v>40513</v>
      </c>
      <c r="D1151">
        <f t="shared" si="35"/>
        <v>3</v>
      </c>
    </row>
    <row r="1152" spans="1:4">
      <c r="A1152">
        <v>13631</v>
      </c>
      <c r="B1152" s="4">
        <v>40603</v>
      </c>
      <c r="C1152" s="4">
        <f t="shared" si="34"/>
        <v>40513</v>
      </c>
      <c r="D1152">
        <f t="shared" si="35"/>
        <v>3</v>
      </c>
    </row>
    <row r="1153" spans="1:4">
      <c r="A1153">
        <v>14001</v>
      </c>
      <c r="B1153" s="4">
        <v>40603</v>
      </c>
      <c r="C1153" s="4">
        <f t="shared" si="34"/>
        <v>40575</v>
      </c>
      <c r="D1153">
        <f t="shared" si="35"/>
        <v>1</v>
      </c>
    </row>
    <row r="1154" spans="1:4">
      <c r="A1154">
        <v>14122</v>
      </c>
      <c r="B1154" s="4">
        <v>40603</v>
      </c>
      <c r="C1154" s="4">
        <f t="shared" si="34"/>
        <v>40603</v>
      </c>
      <c r="D1154">
        <f t="shared" si="35"/>
        <v>0</v>
      </c>
    </row>
    <row r="1155" spans="1:4">
      <c r="A1155">
        <v>13371</v>
      </c>
      <c r="B1155" s="4">
        <v>40603</v>
      </c>
      <c r="C1155" s="4">
        <f t="shared" ref="C1155:C1218" si="36">_xlfn.MINIFS($B$2:$B$6084,$A$2:$A$6084,A1155)</f>
        <v>40513</v>
      </c>
      <c r="D1155">
        <f t="shared" ref="D1155:D1218" si="37">DATEDIF(C1155,B1155,"m")</f>
        <v>3</v>
      </c>
    </row>
    <row r="1156" spans="1:4">
      <c r="A1156">
        <v>12963</v>
      </c>
      <c r="B1156" s="4">
        <v>40603</v>
      </c>
      <c r="C1156" s="4">
        <f t="shared" si="36"/>
        <v>40603</v>
      </c>
      <c r="D1156">
        <f t="shared" si="37"/>
        <v>0</v>
      </c>
    </row>
    <row r="1157" spans="1:4">
      <c r="A1157">
        <v>13624</v>
      </c>
      <c r="B1157" s="4">
        <v>40603</v>
      </c>
      <c r="C1157" s="4">
        <f t="shared" si="36"/>
        <v>40513</v>
      </c>
      <c r="D1157">
        <f t="shared" si="37"/>
        <v>3</v>
      </c>
    </row>
    <row r="1158" spans="1:4">
      <c r="A1158">
        <v>13367</v>
      </c>
      <c r="B1158" s="4">
        <v>40603</v>
      </c>
      <c r="C1158" s="4">
        <f t="shared" si="36"/>
        <v>40513</v>
      </c>
      <c r="D1158">
        <f t="shared" si="37"/>
        <v>3</v>
      </c>
    </row>
    <row r="1159" spans="1:4">
      <c r="A1159">
        <v>13708</v>
      </c>
      <c r="B1159" s="4">
        <v>40634</v>
      </c>
      <c r="C1159" s="4">
        <f t="shared" si="36"/>
        <v>40634</v>
      </c>
      <c r="D1159">
        <f t="shared" si="37"/>
        <v>0</v>
      </c>
    </row>
    <row r="1160" spans="1:4">
      <c r="A1160">
        <v>12398</v>
      </c>
      <c r="B1160" s="4">
        <v>40634</v>
      </c>
      <c r="C1160" s="4">
        <f t="shared" si="36"/>
        <v>40634</v>
      </c>
      <c r="D1160">
        <f t="shared" si="37"/>
        <v>0</v>
      </c>
    </row>
    <row r="1161" spans="1:4">
      <c r="A1161">
        <v>14291</v>
      </c>
      <c r="B1161" s="4">
        <v>40634</v>
      </c>
      <c r="C1161" s="4">
        <f t="shared" si="36"/>
        <v>40544</v>
      </c>
      <c r="D1161">
        <f t="shared" si="37"/>
        <v>3</v>
      </c>
    </row>
    <row r="1162" spans="1:4">
      <c r="A1162">
        <v>14093</v>
      </c>
      <c r="B1162" s="4">
        <v>40634</v>
      </c>
      <c r="C1162" s="4">
        <f t="shared" si="36"/>
        <v>40634</v>
      </c>
      <c r="D1162">
        <f t="shared" si="37"/>
        <v>0</v>
      </c>
    </row>
    <row r="1163" spans="1:4">
      <c r="A1163">
        <v>13536</v>
      </c>
      <c r="B1163" s="4">
        <v>40634</v>
      </c>
      <c r="C1163" s="4">
        <f t="shared" si="36"/>
        <v>40634</v>
      </c>
      <c r="D1163">
        <f t="shared" si="37"/>
        <v>0</v>
      </c>
    </row>
    <row r="1164" spans="1:4">
      <c r="A1164">
        <v>12756</v>
      </c>
      <c r="B1164" s="4">
        <v>40634</v>
      </c>
      <c r="C1164" s="4">
        <f t="shared" si="36"/>
        <v>40575</v>
      </c>
      <c r="D1164">
        <f t="shared" si="37"/>
        <v>2</v>
      </c>
    </row>
    <row r="1165" spans="1:4">
      <c r="A1165">
        <v>12562</v>
      </c>
      <c r="B1165" s="4">
        <v>40634</v>
      </c>
      <c r="C1165" s="4">
        <f t="shared" si="36"/>
        <v>40544</v>
      </c>
      <c r="D1165">
        <f t="shared" si="37"/>
        <v>3</v>
      </c>
    </row>
    <row r="1166" spans="1:4">
      <c r="A1166">
        <v>13744</v>
      </c>
      <c r="B1166" s="4">
        <v>40634</v>
      </c>
      <c r="C1166" s="4">
        <f t="shared" si="36"/>
        <v>40513</v>
      </c>
      <c r="D1166">
        <f t="shared" si="37"/>
        <v>4</v>
      </c>
    </row>
    <row r="1167" spans="1:4">
      <c r="A1167">
        <v>12787</v>
      </c>
      <c r="B1167" s="4">
        <v>40634</v>
      </c>
      <c r="C1167" s="4">
        <f t="shared" si="36"/>
        <v>40603</v>
      </c>
      <c r="D1167">
        <f t="shared" si="37"/>
        <v>1</v>
      </c>
    </row>
    <row r="1168" spans="1:4">
      <c r="A1168">
        <v>14033</v>
      </c>
      <c r="B1168" s="4">
        <v>40634</v>
      </c>
      <c r="C1168" s="4">
        <f t="shared" si="36"/>
        <v>40634</v>
      </c>
      <c r="D1168">
        <f t="shared" si="37"/>
        <v>0</v>
      </c>
    </row>
    <row r="1169" spans="1:4">
      <c r="A1169">
        <v>14211</v>
      </c>
      <c r="B1169" s="4">
        <v>40634</v>
      </c>
      <c r="C1169" s="4">
        <f t="shared" si="36"/>
        <v>40634</v>
      </c>
      <c r="D1169">
        <f t="shared" si="37"/>
        <v>0</v>
      </c>
    </row>
    <row r="1170" spans="1:4">
      <c r="A1170">
        <v>13937</v>
      </c>
      <c r="B1170" s="4">
        <v>40634</v>
      </c>
      <c r="C1170" s="4">
        <f t="shared" si="36"/>
        <v>40634</v>
      </c>
      <c r="D1170">
        <f t="shared" si="37"/>
        <v>0</v>
      </c>
    </row>
    <row r="1171" spans="1:4">
      <c r="A1171">
        <v>12753</v>
      </c>
      <c r="B1171" s="4">
        <v>40634</v>
      </c>
      <c r="C1171" s="4">
        <f t="shared" si="36"/>
        <v>40634</v>
      </c>
      <c r="D1171">
        <f t="shared" si="37"/>
        <v>0</v>
      </c>
    </row>
    <row r="1172" spans="1:4">
      <c r="A1172">
        <v>13203</v>
      </c>
      <c r="B1172" s="4">
        <v>40634</v>
      </c>
      <c r="C1172" s="4">
        <f t="shared" si="36"/>
        <v>40513</v>
      </c>
      <c r="D1172">
        <f t="shared" si="37"/>
        <v>4</v>
      </c>
    </row>
    <row r="1173" spans="1:4">
      <c r="A1173">
        <v>14063</v>
      </c>
      <c r="B1173" s="4">
        <v>40634</v>
      </c>
      <c r="C1173" s="4">
        <f t="shared" si="36"/>
        <v>40634</v>
      </c>
      <c r="D1173">
        <f t="shared" si="37"/>
        <v>0</v>
      </c>
    </row>
    <row r="1174" spans="1:4">
      <c r="A1174">
        <v>13982</v>
      </c>
      <c r="B1174" s="4">
        <v>40634</v>
      </c>
      <c r="C1174" s="4">
        <f t="shared" si="36"/>
        <v>40544</v>
      </c>
      <c r="D1174">
        <f t="shared" si="37"/>
        <v>3</v>
      </c>
    </row>
    <row r="1175" spans="1:4">
      <c r="A1175">
        <v>13066</v>
      </c>
      <c r="B1175" s="4">
        <v>40634</v>
      </c>
      <c r="C1175" s="4">
        <f t="shared" si="36"/>
        <v>40544</v>
      </c>
      <c r="D1175">
        <f t="shared" si="37"/>
        <v>3</v>
      </c>
    </row>
    <row r="1176" spans="1:4">
      <c r="A1176">
        <v>14180</v>
      </c>
      <c r="B1176" s="4">
        <v>40634</v>
      </c>
      <c r="C1176" s="4">
        <f t="shared" si="36"/>
        <v>40634</v>
      </c>
      <c r="D1176">
        <f t="shared" si="37"/>
        <v>0</v>
      </c>
    </row>
    <row r="1177" spans="1:4">
      <c r="A1177">
        <v>14214</v>
      </c>
      <c r="B1177" s="4">
        <v>40634</v>
      </c>
      <c r="C1177" s="4">
        <f t="shared" si="36"/>
        <v>40513</v>
      </c>
      <c r="D1177">
        <f t="shared" si="37"/>
        <v>4</v>
      </c>
    </row>
    <row r="1178" spans="1:4">
      <c r="A1178">
        <v>12921</v>
      </c>
      <c r="B1178" s="4">
        <v>40634</v>
      </c>
      <c r="C1178" s="4">
        <f t="shared" si="36"/>
        <v>40634</v>
      </c>
      <c r="D1178">
        <f t="shared" si="37"/>
        <v>0</v>
      </c>
    </row>
    <row r="1179" spans="1:4">
      <c r="A1179">
        <v>13927</v>
      </c>
      <c r="B1179" s="4">
        <v>40634</v>
      </c>
      <c r="C1179" s="4">
        <f t="shared" si="36"/>
        <v>40575</v>
      </c>
      <c r="D1179">
        <f t="shared" si="37"/>
        <v>2</v>
      </c>
    </row>
    <row r="1180" spans="1:4">
      <c r="A1180">
        <v>13954</v>
      </c>
      <c r="B1180" s="4">
        <v>40634</v>
      </c>
      <c r="C1180" s="4">
        <f t="shared" si="36"/>
        <v>40575</v>
      </c>
      <c r="D1180">
        <f t="shared" si="37"/>
        <v>2</v>
      </c>
    </row>
    <row r="1181" spans="1:4">
      <c r="A1181">
        <v>12771</v>
      </c>
      <c r="B1181" s="4">
        <v>40634</v>
      </c>
      <c r="C1181" s="4">
        <f t="shared" si="36"/>
        <v>40575</v>
      </c>
      <c r="D1181">
        <f t="shared" si="37"/>
        <v>2</v>
      </c>
    </row>
    <row r="1182" spans="1:4">
      <c r="A1182">
        <v>13452</v>
      </c>
      <c r="B1182" s="4">
        <v>40634</v>
      </c>
      <c r="C1182" s="4">
        <f t="shared" si="36"/>
        <v>40603</v>
      </c>
      <c r="D1182">
        <f t="shared" si="37"/>
        <v>1</v>
      </c>
    </row>
    <row r="1183" spans="1:4">
      <c r="A1183">
        <v>14251</v>
      </c>
      <c r="B1183" s="4">
        <v>40634</v>
      </c>
      <c r="C1183" s="4">
        <f t="shared" si="36"/>
        <v>40575</v>
      </c>
      <c r="D1183">
        <f t="shared" si="37"/>
        <v>2</v>
      </c>
    </row>
    <row r="1184" spans="1:4">
      <c r="A1184">
        <v>14040</v>
      </c>
      <c r="B1184" s="4">
        <v>40634</v>
      </c>
      <c r="C1184" s="4">
        <f t="shared" si="36"/>
        <v>40544</v>
      </c>
      <c r="D1184">
        <f t="shared" si="37"/>
        <v>3</v>
      </c>
    </row>
    <row r="1185" spans="1:4">
      <c r="A1185">
        <v>12979</v>
      </c>
      <c r="B1185" s="4">
        <v>40634</v>
      </c>
      <c r="C1185" s="4">
        <f t="shared" si="36"/>
        <v>40634</v>
      </c>
      <c r="D1185">
        <f t="shared" si="37"/>
        <v>0</v>
      </c>
    </row>
    <row r="1186" spans="1:4">
      <c r="A1186">
        <v>12439</v>
      </c>
      <c r="B1186" s="4">
        <v>40634</v>
      </c>
      <c r="C1186" s="4">
        <f t="shared" si="36"/>
        <v>40634</v>
      </c>
      <c r="D1186">
        <f t="shared" si="37"/>
        <v>0</v>
      </c>
    </row>
    <row r="1187" spans="1:4">
      <c r="A1187">
        <v>13414</v>
      </c>
      <c r="B1187" s="4">
        <v>40634</v>
      </c>
      <c r="C1187" s="4">
        <f t="shared" si="36"/>
        <v>40634</v>
      </c>
      <c r="D1187">
        <f t="shared" si="37"/>
        <v>0</v>
      </c>
    </row>
    <row r="1188" spans="1:4">
      <c r="A1188">
        <v>13924</v>
      </c>
      <c r="B1188" s="4">
        <v>40634</v>
      </c>
      <c r="C1188" s="4">
        <f t="shared" si="36"/>
        <v>40544</v>
      </c>
      <c r="D1188">
        <f t="shared" si="37"/>
        <v>3</v>
      </c>
    </row>
    <row r="1189" spans="1:4">
      <c r="A1189">
        <v>12556</v>
      </c>
      <c r="B1189" s="4">
        <v>40634</v>
      </c>
      <c r="C1189" s="4">
        <f t="shared" si="36"/>
        <v>40603</v>
      </c>
      <c r="D1189">
        <f t="shared" si="37"/>
        <v>1</v>
      </c>
    </row>
    <row r="1190" spans="1:4">
      <c r="A1190">
        <v>12517</v>
      </c>
      <c r="B1190" s="4">
        <v>40634</v>
      </c>
      <c r="C1190" s="4">
        <f t="shared" si="36"/>
        <v>40544</v>
      </c>
      <c r="D1190">
        <f t="shared" si="37"/>
        <v>3</v>
      </c>
    </row>
    <row r="1191" spans="1:4">
      <c r="A1191">
        <v>12346</v>
      </c>
      <c r="B1191" s="4">
        <v>40634</v>
      </c>
      <c r="C1191" s="4">
        <f t="shared" si="36"/>
        <v>40544</v>
      </c>
      <c r="D1191">
        <f t="shared" si="37"/>
        <v>3</v>
      </c>
    </row>
    <row r="1192" spans="1:4">
      <c r="A1192">
        <v>14245</v>
      </c>
      <c r="B1192" s="4">
        <v>40634</v>
      </c>
      <c r="C1192" s="4">
        <f t="shared" si="36"/>
        <v>40634</v>
      </c>
      <c r="D1192">
        <f t="shared" si="37"/>
        <v>0</v>
      </c>
    </row>
    <row r="1193" spans="1:4">
      <c r="A1193">
        <v>13804</v>
      </c>
      <c r="B1193" s="4">
        <v>40634</v>
      </c>
      <c r="C1193" s="4">
        <f t="shared" si="36"/>
        <v>40603</v>
      </c>
      <c r="D1193">
        <f t="shared" si="37"/>
        <v>1</v>
      </c>
    </row>
    <row r="1194" spans="1:4">
      <c r="A1194">
        <v>12952</v>
      </c>
      <c r="B1194" s="4">
        <v>40634</v>
      </c>
      <c r="C1194" s="4">
        <f t="shared" si="36"/>
        <v>40634</v>
      </c>
      <c r="D1194">
        <f t="shared" si="37"/>
        <v>0</v>
      </c>
    </row>
    <row r="1195" spans="1:4">
      <c r="A1195">
        <v>12891</v>
      </c>
      <c r="B1195" s="4">
        <v>40634</v>
      </c>
      <c r="C1195" s="4">
        <f t="shared" si="36"/>
        <v>40513</v>
      </c>
      <c r="D1195">
        <f t="shared" si="37"/>
        <v>4</v>
      </c>
    </row>
    <row r="1196" spans="1:4">
      <c r="A1196">
        <v>12879</v>
      </c>
      <c r="B1196" s="4">
        <v>40634</v>
      </c>
      <c r="C1196" s="4">
        <f t="shared" si="36"/>
        <v>40603</v>
      </c>
      <c r="D1196">
        <f t="shared" si="37"/>
        <v>1</v>
      </c>
    </row>
    <row r="1197" spans="1:4">
      <c r="A1197">
        <v>13819</v>
      </c>
      <c r="B1197" s="4">
        <v>40634</v>
      </c>
      <c r="C1197" s="4">
        <f t="shared" si="36"/>
        <v>40634</v>
      </c>
      <c r="D1197">
        <f t="shared" si="37"/>
        <v>0</v>
      </c>
    </row>
    <row r="1198" spans="1:4">
      <c r="A1198">
        <v>13359</v>
      </c>
      <c r="B1198" s="4">
        <v>40634</v>
      </c>
      <c r="C1198" s="4">
        <f t="shared" si="36"/>
        <v>40603</v>
      </c>
      <c r="D1198">
        <f t="shared" si="37"/>
        <v>1</v>
      </c>
    </row>
    <row r="1199" spans="1:4">
      <c r="A1199">
        <v>13832</v>
      </c>
      <c r="B1199" s="4">
        <v>40634</v>
      </c>
      <c r="C1199" s="4">
        <f t="shared" si="36"/>
        <v>40544</v>
      </c>
      <c r="D1199">
        <f t="shared" si="37"/>
        <v>3</v>
      </c>
    </row>
    <row r="1200" spans="1:4">
      <c r="A1200">
        <v>14115</v>
      </c>
      <c r="B1200" s="4">
        <v>40634</v>
      </c>
      <c r="C1200" s="4">
        <f t="shared" si="36"/>
        <v>40634</v>
      </c>
      <c r="D1200">
        <f t="shared" si="37"/>
        <v>0</v>
      </c>
    </row>
    <row r="1201" spans="1:4">
      <c r="A1201">
        <v>13258</v>
      </c>
      <c r="B1201" s="4">
        <v>40634</v>
      </c>
      <c r="C1201" s="4">
        <f t="shared" si="36"/>
        <v>40634</v>
      </c>
      <c r="D1201">
        <f t="shared" si="37"/>
        <v>0</v>
      </c>
    </row>
    <row r="1202" spans="1:4">
      <c r="A1202">
        <v>14151</v>
      </c>
      <c r="B1202" s="4">
        <v>40634</v>
      </c>
      <c r="C1202" s="4">
        <f t="shared" si="36"/>
        <v>40513</v>
      </c>
      <c r="D1202">
        <f t="shared" si="37"/>
        <v>4</v>
      </c>
    </row>
    <row r="1203" spans="1:4">
      <c r="A1203">
        <v>12795</v>
      </c>
      <c r="B1203" s="4">
        <v>40634</v>
      </c>
      <c r="C1203" s="4">
        <f t="shared" si="36"/>
        <v>40603</v>
      </c>
      <c r="D1203">
        <f t="shared" si="37"/>
        <v>1</v>
      </c>
    </row>
    <row r="1204" spans="1:4">
      <c r="A1204">
        <v>12731</v>
      </c>
      <c r="B1204" s="4">
        <v>40634</v>
      </c>
      <c r="C1204" s="4">
        <f t="shared" si="36"/>
        <v>40544</v>
      </c>
      <c r="D1204">
        <f t="shared" si="37"/>
        <v>3</v>
      </c>
    </row>
    <row r="1205" spans="1:4">
      <c r="A1205">
        <v>13949</v>
      </c>
      <c r="B1205" s="4">
        <v>40634</v>
      </c>
      <c r="C1205" s="4">
        <f t="shared" si="36"/>
        <v>40603</v>
      </c>
      <c r="D1205">
        <f t="shared" si="37"/>
        <v>1</v>
      </c>
    </row>
    <row r="1206" spans="1:4">
      <c r="A1206">
        <v>12542</v>
      </c>
      <c r="B1206" s="4">
        <v>40634</v>
      </c>
      <c r="C1206" s="4">
        <f t="shared" si="36"/>
        <v>40634</v>
      </c>
      <c r="D1206">
        <f t="shared" si="37"/>
        <v>0</v>
      </c>
    </row>
    <row r="1207" spans="1:4">
      <c r="A1207">
        <v>14128</v>
      </c>
      <c r="B1207" s="4">
        <v>40634</v>
      </c>
      <c r="C1207" s="4">
        <f t="shared" si="36"/>
        <v>40513</v>
      </c>
      <c r="D1207">
        <f t="shared" si="37"/>
        <v>4</v>
      </c>
    </row>
    <row r="1208" spans="1:4">
      <c r="A1208">
        <v>12843</v>
      </c>
      <c r="B1208" s="4">
        <v>40634</v>
      </c>
      <c r="C1208" s="4">
        <f t="shared" si="36"/>
        <v>40634</v>
      </c>
      <c r="D1208">
        <f t="shared" si="37"/>
        <v>0</v>
      </c>
    </row>
    <row r="1209" spans="1:4">
      <c r="A1209">
        <v>13435</v>
      </c>
      <c r="B1209" s="4">
        <v>40634</v>
      </c>
      <c r="C1209" s="4">
        <f t="shared" si="36"/>
        <v>40544</v>
      </c>
      <c r="D1209">
        <f t="shared" si="37"/>
        <v>3</v>
      </c>
    </row>
    <row r="1210" spans="1:4">
      <c r="A1210">
        <v>13243</v>
      </c>
      <c r="B1210" s="4">
        <v>40634</v>
      </c>
      <c r="C1210" s="4">
        <f t="shared" si="36"/>
        <v>40513</v>
      </c>
      <c r="D1210">
        <f t="shared" si="37"/>
        <v>4</v>
      </c>
    </row>
    <row r="1211" spans="1:4">
      <c r="A1211">
        <v>13388</v>
      </c>
      <c r="B1211" s="4">
        <v>40634</v>
      </c>
      <c r="C1211" s="4">
        <f t="shared" si="36"/>
        <v>40634</v>
      </c>
      <c r="D1211">
        <f t="shared" si="37"/>
        <v>0</v>
      </c>
    </row>
    <row r="1212" spans="1:4">
      <c r="A1212">
        <v>14319</v>
      </c>
      <c r="B1212" s="4">
        <v>40634</v>
      </c>
      <c r="C1212" s="4">
        <f t="shared" si="36"/>
        <v>40634</v>
      </c>
      <c r="D1212">
        <f t="shared" si="37"/>
        <v>0</v>
      </c>
    </row>
    <row r="1213" spans="1:4">
      <c r="A1213">
        <v>13834</v>
      </c>
      <c r="B1213" s="4">
        <v>40634</v>
      </c>
      <c r="C1213" s="4">
        <f t="shared" si="36"/>
        <v>40544</v>
      </c>
      <c r="D1213">
        <f t="shared" si="37"/>
        <v>3</v>
      </c>
    </row>
    <row r="1214" spans="1:4">
      <c r="A1214">
        <v>14165</v>
      </c>
      <c r="B1214" s="4">
        <v>40634</v>
      </c>
      <c r="C1214" s="4">
        <f t="shared" si="36"/>
        <v>40603</v>
      </c>
      <c r="D1214">
        <f t="shared" si="37"/>
        <v>1</v>
      </c>
    </row>
    <row r="1215" spans="1:4">
      <c r="A1215">
        <v>12677</v>
      </c>
      <c r="B1215" s="4">
        <v>40634</v>
      </c>
      <c r="C1215" s="4">
        <f t="shared" si="36"/>
        <v>40634</v>
      </c>
      <c r="D1215">
        <f t="shared" si="37"/>
        <v>0</v>
      </c>
    </row>
    <row r="1216" spans="1:4">
      <c r="A1216">
        <v>12704</v>
      </c>
      <c r="B1216" s="4">
        <v>40634</v>
      </c>
      <c r="C1216" s="4">
        <f t="shared" si="36"/>
        <v>40544</v>
      </c>
      <c r="D1216">
        <f t="shared" si="37"/>
        <v>3</v>
      </c>
    </row>
    <row r="1217" spans="1:4">
      <c r="A1217">
        <v>12377</v>
      </c>
      <c r="B1217" s="4">
        <v>40634</v>
      </c>
      <c r="C1217" s="4">
        <f t="shared" si="36"/>
        <v>40603</v>
      </c>
      <c r="D1217">
        <f t="shared" si="37"/>
        <v>1</v>
      </c>
    </row>
    <row r="1218" spans="1:4">
      <c r="A1218">
        <v>13840</v>
      </c>
      <c r="B1218" s="4">
        <v>40634</v>
      </c>
      <c r="C1218" s="4">
        <f t="shared" si="36"/>
        <v>40634</v>
      </c>
      <c r="D1218">
        <f t="shared" si="37"/>
        <v>0</v>
      </c>
    </row>
    <row r="1219" spans="1:4">
      <c r="A1219">
        <v>13234</v>
      </c>
      <c r="B1219" s="4">
        <v>40634</v>
      </c>
      <c r="C1219" s="4">
        <f t="shared" ref="C1219:C1282" si="38">_xlfn.MINIFS($B$2:$B$6084,$A$2:$A$6084,A1219)</f>
        <v>40513</v>
      </c>
      <c r="D1219">
        <f t="shared" ref="D1219:D1282" si="39">DATEDIF(C1219,B1219,"m")</f>
        <v>4</v>
      </c>
    </row>
    <row r="1220" spans="1:4">
      <c r="A1220">
        <v>13697</v>
      </c>
      <c r="B1220" s="4">
        <v>40634</v>
      </c>
      <c r="C1220" s="4">
        <f t="shared" si="38"/>
        <v>40634</v>
      </c>
      <c r="D1220">
        <f t="shared" si="39"/>
        <v>0</v>
      </c>
    </row>
    <row r="1221" spans="1:4">
      <c r="A1221">
        <v>12487</v>
      </c>
      <c r="B1221" s="4">
        <v>40634</v>
      </c>
      <c r="C1221" s="4">
        <f t="shared" si="38"/>
        <v>40575</v>
      </c>
      <c r="D1221">
        <f t="shared" si="39"/>
        <v>2</v>
      </c>
    </row>
    <row r="1222" spans="1:4">
      <c r="A1222">
        <v>13987</v>
      </c>
      <c r="B1222" s="4">
        <v>40634</v>
      </c>
      <c r="C1222" s="4">
        <f t="shared" si="38"/>
        <v>40513</v>
      </c>
      <c r="D1222">
        <f t="shared" si="39"/>
        <v>4</v>
      </c>
    </row>
    <row r="1223" spans="1:4">
      <c r="A1223">
        <v>13362</v>
      </c>
      <c r="B1223" s="4">
        <v>40634</v>
      </c>
      <c r="C1223" s="4">
        <f t="shared" si="38"/>
        <v>40634</v>
      </c>
      <c r="D1223">
        <f t="shared" si="39"/>
        <v>0</v>
      </c>
    </row>
    <row r="1224" spans="1:4">
      <c r="A1224">
        <v>13615</v>
      </c>
      <c r="B1224" s="4">
        <v>40634</v>
      </c>
      <c r="C1224" s="4">
        <f t="shared" si="38"/>
        <v>40513</v>
      </c>
      <c r="D1224">
        <f t="shared" si="39"/>
        <v>4</v>
      </c>
    </row>
    <row r="1225" spans="1:4">
      <c r="A1225">
        <v>13728</v>
      </c>
      <c r="B1225" s="4">
        <v>40634</v>
      </c>
      <c r="C1225" s="4">
        <f t="shared" si="38"/>
        <v>40634</v>
      </c>
      <c r="D1225">
        <f t="shared" si="39"/>
        <v>0</v>
      </c>
    </row>
    <row r="1226" spans="1:4">
      <c r="A1226">
        <v>14005</v>
      </c>
      <c r="B1226" s="4">
        <v>40634</v>
      </c>
      <c r="C1226" s="4">
        <f t="shared" si="38"/>
        <v>40603</v>
      </c>
      <c r="D1226">
        <f t="shared" si="39"/>
        <v>1</v>
      </c>
    </row>
    <row r="1227" spans="1:4">
      <c r="A1227">
        <v>14161</v>
      </c>
      <c r="B1227" s="4">
        <v>40634</v>
      </c>
      <c r="C1227" s="4">
        <f t="shared" si="38"/>
        <v>40544</v>
      </c>
      <c r="D1227">
        <f t="shared" si="39"/>
        <v>3</v>
      </c>
    </row>
    <row r="1228" spans="1:4">
      <c r="A1228">
        <v>13709</v>
      </c>
      <c r="B1228" s="4">
        <v>40634</v>
      </c>
      <c r="C1228" s="4">
        <f t="shared" si="38"/>
        <v>40575</v>
      </c>
      <c r="D1228">
        <f t="shared" si="39"/>
        <v>2</v>
      </c>
    </row>
    <row r="1229" spans="1:4">
      <c r="A1229">
        <v>13996</v>
      </c>
      <c r="B1229" s="4">
        <v>40634</v>
      </c>
      <c r="C1229" s="4">
        <f t="shared" si="38"/>
        <v>40575</v>
      </c>
      <c r="D1229">
        <f t="shared" si="39"/>
        <v>2</v>
      </c>
    </row>
    <row r="1230" spans="1:4">
      <c r="A1230">
        <v>12678</v>
      </c>
      <c r="B1230" s="4">
        <v>40634</v>
      </c>
      <c r="C1230" s="4">
        <f t="shared" si="38"/>
        <v>40603</v>
      </c>
      <c r="D1230">
        <f t="shared" si="39"/>
        <v>1</v>
      </c>
    </row>
    <row r="1231" spans="1:4">
      <c r="A1231">
        <v>13307</v>
      </c>
      <c r="B1231" s="4">
        <v>40634</v>
      </c>
      <c r="C1231" s="4">
        <f t="shared" si="38"/>
        <v>40634</v>
      </c>
      <c r="D1231">
        <f t="shared" si="39"/>
        <v>0</v>
      </c>
    </row>
    <row r="1232" spans="1:4">
      <c r="A1232">
        <v>13273</v>
      </c>
      <c r="B1232" s="4">
        <v>40634</v>
      </c>
      <c r="C1232" s="4">
        <f t="shared" si="38"/>
        <v>40603</v>
      </c>
      <c r="D1232">
        <f t="shared" si="39"/>
        <v>1</v>
      </c>
    </row>
    <row r="1233" spans="1:4">
      <c r="A1233">
        <v>13106</v>
      </c>
      <c r="B1233" s="4">
        <v>40634</v>
      </c>
      <c r="C1233" s="4">
        <f t="shared" si="38"/>
        <v>40575</v>
      </c>
      <c r="D1233">
        <f t="shared" si="39"/>
        <v>2</v>
      </c>
    </row>
    <row r="1234" spans="1:4">
      <c r="A1234">
        <v>12368</v>
      </c>
      <c r="B1234" s="4">
        <v>40634</v>
      </c>
      <c r="C1234" s="4">
        <f t="shared" si="38"/>
        <v>40575</v>
      </c>
      <c r="D1234">
        <f t="shared" si="39"/>
        <v>2</v>
      </c>
    </row>
    <row r="1235" spans="1:4">
      <c r="A1235">
        <v>13642</v>
      </c>
      <c r="B1235" s="4">
        <v>40634</v>
      </c>
      <c r="C1235" s="4">
        <f t="shared" si="38"/>
        <v>40603</v>
      </c>
      <c r="D1235">
        <f t="shared" si="39"/>
        <v>1</v>
      </c>
    </row>
    <row r="1236" spans="1:4">
      <c r="A1236">
        <v>12975</v>
      </c>
      <c r="B1236" s="4">
        <v>40634</v>
      </c>
      <c r="C1236" s="4">
        <f t="shared" si="38"/>
        <v>40634</v>
      </c>
      <c r="D1236">
        <f t="shared" si="39"/>
        <v>0</v>
      </c>
    </row>
    <row r="1237" spans="1:4">
      <c r="A1237">
        <v>13702</v>
      </c>
      <c r="B1237" s="4">
        <v>40634</v>
      </c>
      <c r="C1237" s="4">
        <f t="shared" si="38"/>
        <v>40634</v>
      </c>
      <c r="D1237">
        <f t="shared" si="39"/>
        <v>0</v>
      </c>
    </row>
    <row r="1238" spans="1:4">
      <c r="A1238">
        <v>12492</v>
      </c>
      <c r="B1238" s="4">
        <v>40634</v>
      </c>
      <c r="C1238" s="4">
        <f t="shared" si="38"/>
        <v>40513</v>
      </c>
      <c r="D1238">
        <f t="shared" si="39"/>
        <v>4</v>
      </c>
    </row>
    <row r="1239" spans="1:4">
      <c r="A1239">
        <v>12401</v>
      </c>
      <c r="B1239" s="4">
        <v>40634</v>
      </c>
      <c r="C1239" s="4">
        <f t="shared" si="38"/>
        <v>40513</v>
      </c>
      <c r="D1239">
        <f t="shared" si="39"/>
        <v>4</v>
      </c>
    </row>
    <row r="1240" spans="1:4">
      <c r="A1240">
        <v>14324</v>
      </c>
      <c r="B1240" s="4">
        <v>40634</v>
      </c>
      <c r="C1240" s="4">
        <f t="shared" si="38"/>
        <v>40513</v>
      </c>
      <c r="D1240">
        <f t="shared" si="39"/>
        <v>4</v>
      </c>
    </row>
    <row r="1241" spans="1:4">
      <c r="A1241">
        <v>12586</v>
      </c>
      <c r="B1241" s="4">
        <v>40634</v>
      </c>
      <c r="C1241" s="4">
        <f t="shared" si="38"/>
        <v>40544</v>
      </c>
      <c r="D1241">
        <f t="shared" si="39"/>
        <v>3</v>
      </c>
    </row>
    <row r="1242" spans="1:4">
      <c r="A1242">
        <v>12971</v>
      </c>
      <c r="B1242" s="4">
        <v>40634</v>
      </c>
      <c r="C1242" s="4">
        <f t="shared" si="38"/>
        <v>40575</v>
      </c>
      <c r="D1242">
        <f t="shared" si="39"/>
        <v>2</v>
      </c>
    </row>
    <row r="1243" spans="1:4">
      <c r="A1243">
        <v>12652</v>
      </c>
      <c r="B1243" s="4">
        <v>40634</v>
      </c>
      <c r="C1243" s="4">
        <f t="shared" si="38"/>
        <v>40634</v>
      </c>
      <c r="D1243">
        <f t="shared" si="39"/>
        <v>0</v>
      </c>
    </row>
    <row r="1244" spans="1:4">
      <c r="A1244">
        <v>12591</v>
      </c>
      <c r="B1244" s="4">
        <v>40634</v>
      </c>
      <c r="C1244" s="4">
        <f t="shared" si="38"/>
        <v>40544</v>
      </c>
      <c r="D1244">
        <f t="shared" si="39"/>
        <v>3</v>
      </c>
    </row>
    <row r="1245" spans="1:4">
      <c r="A1245">
        <v>12493</v>
      </c>
      <c r="B1245" s="4">
        <v>40634</v>
      </c>
      <c r="C1245" s="4">
        <f t="shared" si="38"/>
        <v>40575</v>
      </c>
      <c r="D1245">
        <f t="shared" si="39"/>
        <v>2</v>
      </c>
    </row>
    <row r="1246" spans="1:4">
      <c r="A1246">
        <v>12354</v>
      </c>
      <c r="B1246" s="4">
        <v>40634</v>
      </c>
      <c r="C1246" s="4">
        <f t="shared" si="38"/>
        <v>40575</v>
      </c>
      <c r="D1246">
        <f t="shared" si="39"/>
        <v>2</v>
      </c>
    </row>
    <row r="1247" spans="1:4">
      <c r="A1247">
        <v>13132</v>
      </c>
      <c r="B1247" s="4">
        <v>40634</v>
      </c>
      <c r="C1247" s="4">
        <f t="shared" si="38"/>
        <v>40513</v>
      </c>
      <c r="D1247">
        <f t="shared" si="39"/>
        <v>4</v>
      </c>
    </row>
    <row r="1248" spans="1:4">
      <c r="A1248">
        <v>14039</v>
      </c>
      <c r="B1248" s="4">
        <v>40634</v>
      </c>
      <c r="C1248" s="4">
        <f t="shared" si="38"/>
        <v>40634</v>
      </c>
      <c r="D1248">
        <f t="shared" si="39"/>
        <v>0</v>
      </c>
    </row>
    <row r="1249" spans="1:4">
      <c r="A1249">
        <v>13917</v>
      </c>
      <c r="B1249" s="4">
        <v>40634</v>
      </c>
      <c r="C1249" s="4">
        <f t="shared" si="38"/>
        <v>40634</v>
      </c>
      <c r="D1249">
        <f t="shared" si="39"/>
        <v>0</v>
      </c>
    </row>
    <row r="1250" spans="1:4">
      <c r="A1250">
        <v>14114</v>
      </c>
      <c r="B1250" s="4">
        <v>40634</v>
      </c>
      <c r="C1250" s="4">
        <f t="shared" si="38"/>
        <v>40513</v>
      </c>
      <c r="D1250">
        <f t="shared" si="39"/>
        <v>4</v>
      </c>
    </row>
    <row r="1251" spans="1:4">
      <c r="A1251">
        <v>12423</v>
      </c>
      <c r="B1251" s="4">
        <v>40634</v>
      </c>
      <c r="C1251" s="4">
        <f t="shared" si="38"/>
        <v>40575</v>
      </c>
      <c r="D1251">
        <f t="shared" si="39"/>
        <v>2</v>
      </c>
    </row>
    <row r="1252" spans="1:4">
      <c r="A1252">
        <v>13302</v>
      </c>
      <c r="B1252" s="4">
        <v>40634</v>
      </c>
      <c r="C1252" s="4">
        <f t="shared" si="38"/>
        <v>40634</v>
      </c>
      <c r="D1252">
        <f t="shared" si="39"/>
        <v>0</v>
      </c>
    </row>
    <row r="1253" spans="1:4">
      <c r="A1253">
        <v>13653</v>
      </c>
      <c r="B1253" s="4">
        <v>40634</v>
      </c>
      <c r="C1253" s="4">
        <f t="shared" si="38"/>
        <v>40575</v>
      </c>
      <c r="D1253">
        <f t="shared" si="39"/>
        <v>2</v>
      </c>
    </row>
    <row r="1254" spans="1:4">
      <c r="A1254">
        <v>12933</v>
      </c>
      <c r="B1254" s="4">
        <v>40634</v>
      </c>
      <c r="C1254" s="4">
        <f t="shared" si="38"/>
        <v>40544</v>
      </c>
      <c r="D1254">
        <f t="shared" si="39"/>
        <v>3</v>
      </c>
    </row>
    <row r="1255" spans="1:4">
      <c r="A1255">
        <v>14252</v>
      </c>
      <c r="B1255" s="4">
        <v>40634</v>
      </c>
      <c r="C1255" s="4">
        <f t="shared" si="38"/>
        <v>40603</v>
      </c>
      <c r="D1255">
        <f t="shared" si="39"/>
        <v>1</v>
      </c>
    </row>
    <row r="1256" spans="1:4">
      <c r="A1256">
        <v>12646</v>
      </c>
      <c r="B1256" s="4">
        <v>40634</v>
      </c>
      <c r="C1256" s="4">
        <f t="shared" si="38"/>
        <v>40634</v>
      </c>
      <c r="D1256">
        <f t="shared" si="39"/>
        <v>0</v>
      </c>
    </row>
    <row r="1257" spans="1:4">
      <c r="A1257">
        <v>12788</v>
      </c>
      <c r="B1257" s="4">
        <v>40634</v>
      </c>
      <c r="C1257" s="4">
        <f t="shared" si="38"/>
        <v>40544</v>
      </c>
      <c r="D1257">
        <f t="shared" si="39"/>
        <v>3</v>
      </c>
    </row>
    <row r="1258" spans="1:4">
      <c r="A1258">
        <v>14152</v>
      </c>
      <c r="B1258" s="4">
        <v>40634</v>
      </c>
      <c r="C1258" s="4">
        <f t="shared" si="38"/>
        <v>40513</v>
      </c>
      <c r="D1258">
        <f t="shared" si="39"/>
        <v>4</v>
      </c>
    </row>
    <row r="1259" spans="1:4">
      <c r="A1259">
        <v>12881</v>
      </c>
      <c r="B1259" s="4">
        <v>40634</v>
      </c>
      <c r="C1259" s="4">
        <f t="shared" si="38"/>
        <v>40544</v>
      </c>
      <c r="D1259">
        <f t="shared" si="39"/>
        <v>3</v>
      </c>
    </row>
    <row r="1260" spans="1:4">
      <c r="A1260">
        <v>14106</v>
      </c>
      <c r="B1260" s="4">
        <v>40634</v>
      </c>
      <c r="C1260" s="4">
        <f t="shared" si="38"/>
        <v>40634</v>
      </c>
      <c r="D1260">
        <f t="shared" si="39"/>
        <v>0</v>
      </c>
    </row>
    <row r="1261" spans="1:4">
      <c r="A1261">
        <v>13781</v>
      </c>
      <c r="B1261" s="4">
        <v>40634</v>
      </c>
      <c r="C1261" s="4">
        <f t="shared" si="38"/>
        <v>40544</v>
      </c>
      <c r="D1261">
        <f t="shared" si="39"/>
        <v>3</v>
      </c>
    </row>
    <row r="1262" spans="1:4">
      <c r="A1262">
        <v>12575</v>
      </c>
      <c r="B1262" s="4">
        <v>40634</v>
      </c>
      <c r="C1262" s="4">
        <f t="shared" si="38"/>
        <v>40575</v>
      </c>
      <c r="D1262">
        <f t="shared" si="39"/>
        <v>2</v>
      </c>
    </row>
    <row r="1263" spans="1:4">
      <c r="A1263">
        <v>14209</v>
      </c>
      <c r="B1263" s="4">
        <v>40634</v>
      </c>
      <c r="C1263" s="4">
        <f t="shared" si="38"/>
        <v>40634</v>
      </c>
      <c r="D1263">
        <f t="shared" si="39"/>
        <v>0</v>
      </c>
    </row>
    <row r="1264" spans="1:4">
      <c r="A1264">
        <v>14028</v>
      </c>
      <c r="B1264" s="4">
        <v>40634</v>
      </c>
      <c r="C1264" s="4">
        <f t="shared" si="38"/>
        <v>40513</v>
      </c>
      <c r="D1264">
        <f t="shared" si="39"/>
        <v>4</v>
      </c>
    </row>
    <row r="1265" spans="1:4">
      <c r="A1265">
        <v>13383</v>
      </c>
      <c r="B1265" s="4">
        <v>40634</v>
      </c>
      <c r="C1265" s="4">
        <f t="shared" si="38"/>
        <v>40513</v>
      </c>
      <c r="D1265">
        <f t="shared" si="39"/>
        <v>4</v>
      </c>
    </row>
    <row r="1266" spans="1:4">
      <c r="A1266">
        <v>12667</v>
      </c>
      <c r="B1266" s="4">
        <v>40634</v>
      </c>
      <c r="C1266" s="4">
        <f t="shared" si="38"/>
        <v>40544</v>
      </c>
      <c r="D1266">
        <f t="shared" si="39"/>
        <v>3</v>
      </c>
    </row>
    <row r="1267" spans="1:4">
      <c r="A1267">
        <v>14217</v>
      </c>
      <c r="B1267" s="4">
        <v>40634</v>
      </c>
      <c r="C1267" s="4">
        <f t="shared" si="38"/>
        <v>40575</v>
      </c>
      <c r="D1267">
        <f t="shared" si="39"/>
        <v>2</v>
      </c>
    </row>
    <row r="1268" spans="1:4">
      <c r="A1268">
        <v>12695</v>
      </c>
      <c r="B1268" s="4">
        <v>40634</v>
      </c>
      <c r="C1268" s="4">
        <f t="shared" si="38"/>
        <v>40544</v>
      </c>
      <c r="D1268">
        <f t="shared" si="39"/>
        <v>3</v>
      </c>
    </row>
    <row r="1269" spans="1:4">
      <c r="A1269">
        <v>13468</v>
      </c>
      <c r="B1269" s="4">
        <v>40634</v>
      </c>
      <c r="C1269" s="4">
        <f t="shared" si="38"/>
        <v>40634</v>
      </c>
      <c r="D1269">
        <f t="shared" si="39"/>
        <v>0</v>
      </c>
    </row>
    <row r="1270" spans="1:4">
      <c r="A1270">
        <v>12764</v>
      </c>
      <c r="B1270" s="4">
        <v>40634</v>
      </c>
      <c r="C1270" s="4">
        <f t="shared" si="38"/>
        <v>40603</v>
      </c>
      <c r="D1270">
        <f t="shared" si="39"/>
        <v>1</v>
      </c>
    </row>
    <row r="1271" spans="1:4">
      <c r="A1271">
        <v>13780</v>
      </c>
      <c r="B1271" s="4">
        <v>40634</v>
      </c>
      <c r="C1271" s="4">
        <f t="shared" si="38"/>
        <v>40603</v>
      </c>
      <c r="D1271">
        <f t="shared" si="39"/>
        <v>1</v>
      </c>
    </row>
    <row r="1272" spans="1:4">
      <c r="A1272">
        <v>13848</v>
      </c>
      <c r="B1272" s="4">
        <v>40634</v>
      </c>
      <c r="C1272" s="4">
        <f t="shared" si="38"/>
        <v>40575</v>
      </c>
      <c r="D1272">
        <f t="shared" si="39"/>
        <v>2</v>
      </c>
    </row>
    <row r="1273" spans="1:4">
      <c r="A1273">
        <v>13032</v>
      </c>
      <c r="B1273" s="4">
        <v>40634</v>
      </c>
      <c r="C1273" s="4">
        <f t="shared" si="38"/>
        <v>40634</v>
      </c>
      <c r="D1273">
        <f t="shared" si="39"/>
        <v>0</v>
      </c>
    </row>
    <row r="1274" spans="1:4">
      <c r="A1274">
        <v>13069</v>
      </c>
      <c r="B1274" s="4">
        <v>40634</v>
      </c>
      <c r="C1274" s="4">
        <f t="shared" si="38"/>
        <v>40544</v>
      </c>
      <c r="D1274">
        <f t="shared" si="39"/>
        <v>3</v>
      </c>
    </row>
    <row r="1275" spans="1:4">
      <c r="A1275">
        <v>12654</v>
      </c>
      <c r="B1275" s="4">
        <v>40634</v>
      </c>
      <c r="C1275" s="4">
        <f t="shared" si="38"/>
        <v>40603</v>
      </c>
      <c r="D1275">
        <f t="shared" si="39"/>
        <v>1</v>
      </c>
    </row>
    <row r="1276" spans="1:4">
      <c r="A1276">
        <v>12965</v>
      </c>
      <c r="B1276" s="4">
        <v>40634</v>
      </c>
      <c r="C1276" s="4">
        <f t="shared" si="38"/>
        <v>40544</v>
      </c>
      <c r="D1276">
        <f t="shared" si="39"/>
        <v>3</v>
      </c>
    </row>
    <row r="1277" spans="1:4">
      <c r="A1277">
        <v>13365</v>
      </c>
      <c r="B1277" s="4">
        <v>40634</v>
      </c>
      <c r="C1277" s="4">
        <f t="shared" si="38"/>
        <v>40544</v>
      </c>
      <c r="D1277">
        <f t="shared" si="39"/>
        <v>3</v>
      </c>
    </row>
    <row r="1278" spans="1:4">
      <c r="A1278">
        <v>13602</v>
      </c>
      <c r="B1278" s="4">
        <v>40634</v>
      </c>
      <c r="C1278" s="4">
        <f t="shared" si="38"/>
        <v>40575</v>
      </c>
      <c r="D1278">
        <f t="shared" si="39"/>
        <v>2</v>
      </c>
    </row>
    <row r="1279" spans="1:4">
      <c r="A1279">
        <v>14192</v>
      </c>
      <c r="B1279" s="4">
        <v>40634</v>
      </c>
      <c r="C1279" s="4">
        <f t="shared" si="38"/>
        <v>40634</v>
      </c>
      <c r="D1279">
        <f t="shared" si="39"/>
        <v>0</v>
      </c>
    </row>
    <row r="1280" spans="1:4">
      <c r="A1280">
        <v>13740</v>
      </c>
      <c r="B1280" s="4">
        <v>40634</v>
      </c>
      <c r="C1280" s="4">
        <f t="shared" si="38"/>
        <v>40575</v>
      </c>
      <c r="D1280">
        <f t="shared" si="39"/>
        <v>2</v>
      </c>
    </row>
    <row r="1281" spans="1:4">
      <c r="A1281">
        <v>12911</v>
      </c>
      <c r="B1281" s="4">
        <v>40634</v>
      </c>
      <c r="C1281" s="4">
        <f t="shared" si="38"/>
        <v>40575</v>
      </c>
      <c r="D1281">
        <f t="shared" si="39"/>
        <v>2</v>
      </c>
    </row>
    <row r="1282" spans="1:4">
      <c r="A1282">
        <v>12484</v>
      </c>
      <c r="B1282" s="4">
        <v>40634</v>
      </c>
      <c r="C1282" s="4">
        <f t="shared" si="38"/>
        <v>40634</v>
      </c>
      <c r="D1282">
        <f t="shared" si="39"/>
        <v>0</v>
      </c>
    </row>
    <row r="1283" spans="1:4">
      <c r="A1283">
        <v>13044</v>
      </c>
      <c r="B1283" s="4">
        <v>40634</v>
      </c>
      <c r="C1283" s="4">
        <f t="shared" ref="C1283:C1346" si="40">_xlfn.MINIFS($B$2:$B$6084,$A$2:$A$6084,A1283)</f>
        <v>40513</v>
      </c>
      <c r="D1283">
        <f t="shared" ref="D1283:D1346" si="41">DATEDIF(C1283,B1283,"m")</f>
        <v>4</v>
      </c>
    </row>
    <row r="1284" spans="1:4">
      <c r="A1284">
        <v>12472</v>
      </c>
      <c r="B1284" s="4">
        <v>40634</v>
      </c>
      <c r="C1284" s="4">
        <f t="shared" si="40"/>
        <v>40513</v>
      </c>
      <c r="D1284">
        <f t="shared" si="41"/>
        <v>4</v>
      </c>
    </row>
    <row r="1285" spans="1:4">
      <c r="A1285">
        <v>12737</v>
      </c>
      <c r="B1285" s="4">
        <v>40634</v>
      </c>
      <c r="C1285" s="4">
        <f t="shared" si="40"/>
        <v>40575</v>
      </c>
      <c r="D1285">
        <f t="shared" si="41"/>
        <v>2</v>
      </c>
    </row>
    <row r="1286" spans="1:4">
      <c r="A1286">
        <v>13504</v>
      </c>
      <c r="B1286" s="4">
        <v>40634</v>
      </c>
      <c r="C1286" s="4">
        <f t="shared" si="40"/>
        <v>40634</v>
      </c>
      <c r="D1286">
        <f t="shared" si="41"/>
        <v>0</v>
      </c>
    </row>
    <row r="1287" spans="1:4">
      <c r="A1287">
        <v>14315</v>
      </c>
      <c r="B1287" s="4">
        <v>40634</v>
      </c>
      <c r="C1287" s="4">
        <f t="shared" si="40"/>
        <v>40544</v>
      </c>
      <c r="D1287">
        <f t="shared" si="41"/>
        <v>3</v>
      </c>
    </row>
    <row r="1288" spans="1:4">
      <c r="A1288">
        <v>14345</v>
      </c>
      <c r="B1288" s="4">
        <v>40634</v>
      </c>
      <c r="C1288" s="4">
        <f t="shared" si="40"/>
        <v>40603</v>
      </c>
      <c r="D1288">
        <f t="shared" si="41"/>
        <v>1</v>
      </c>
    </row>
    <row r="1289" spans="1:4">
      <c r="A1289">
        <v>14101</v>
      </c>
      <c r="B1289" s="4">
        <v>40634</v>
      </c>
      <c r="C1289" s="4">
        <f t="shared" si="40"/>
        <v>40603</v>
      </c>
      <c r="D1289">
        <f t="shared" si="41"/>
        <v>1</v>
      </c>
    </row>
    <row r="1290" spans="1:4">
      <c r="A1290">
        <v>13455</v>
      </c>
      <c r="B1290" s="4">
        <v>40634</v>
      </c>
      <c r="C1290" s="4">
        <f t="shared" si="40"/>
        <v>40513</v>
      </c>
      <c r="D1290">
        <f t="shared" si="41"/>
        <v>4</v>
      </c>
    </row>
    <row r="1291" spans="1:4">
      <c r="A1291">
        <v>12781</v>
      </c>
      <c r="B1291" s="4">
        <v>40634</v>
      </c>
      <c r="C1291" s="4">
        <f t="shared" si="40"/>
        <v>40544</v>
      </c>
      <c r="D1291">
        <f t="shared" si="41"/>
        <v>3</v>
      </c>
    </row>
    <row r="1292" spans="1:4">
      <c r="A1292">
        <v>13179</v>
      </c>
      <c r="B1292" s="4">
        <v>40634</v>
      </c>
      <c r="C1292" s="4">
        <f t="shared" si="40"/>
        <v>40544</v>
      </c>
      <c r="D1292">
        <f t="shared" si="41"/>
        <v>3</v>
      </c>
    </row>
    <row r="1293" spans="1:4">
      <c r="A1293">
        <v>13597</v>
      </c>
      <c r="B1293" s="4">
        <v>40634</v>
      </c>
      <c r="C1293" s="4">
        <f t="shared" si="40"/>
        <v>40634</v>
      </c>
      <c r="D1293">
        <f t="shared" si="41"/>
        <v>0</v>
      </c>
    </row>
    <row r="1294" spans="1:4">
      <c r="A1294">
        <v>13554</v>
      </c>
      <c r="B1294" s="4">
        <v>40634</v>
      </c>
      <c r="C1294" s="4">
        <f t="shared" si="40"/>
        <v>40603</v>
      </c>
      <c r="D1294">
        <f t="shared" si="41"/>
        <v>1</v>
      </c>
    </row>
    <row r="1295" spans="1:4">
      <c r="A1295">
        <v>14233</v>
      </c>
      <c r="B1295" s="4">
        <v>40634</v>
      </c>
      <c r="C1295" s="4">
        <f t="shared" si="40"/>
        <v>40634</v>
      </c>
      <c r="D1295">
        <f t="shared" si="41"/>
        <v>0</v>
      </c>
    </row>
    <row r="1296" spans="1:4">
      <c r="A1296">
        <v>13538</v>
      </c>
      <c r="B1296" s="4">
        <v>40634</v>
      </c>
      <c r="C1296" s="4">
        <f t="shared" si="40"/>
        <v>40575</v>
      </c>
      <c r="D1296">
        <f t="shared" si="41"/>
        <v>2</v>
      </c>
    </row>
    <row r="1297" spans="1:4">
      <c r="A1297">
        <v>14018</v>
      </c>
      <c r="B1297" s="4">
        <v>40634</v>
      </c>
      <c r="C1297" s="4">
        <f t="shared" si="40"/>
        <v>40603</v>
      </c>
      <c r="D1297">
        <f t="shared" si="41"/>
        <v>1</v>
      </c>
    </row>
    <row r="1298" spans="1:4">
      <c r="A1298">
        <v>14212</v>
      </c>
      <c r="B1298" s="4">
        <v>40634</v>
      </c>
      <c r="C1298" s="4">
        <f t="shared" si="40"/>
        <v>40544</v>
      </c>
      <c r="D1298">
        <f t="shared" si="41"/>
        <v>3</v>
      </c>
    </row>
    <row r="1299" spans="1:4">
      <c r="A1299">
        <v>12863</v>
      </c>
      <c r="B1299" s="4">
        <v>40634</v>
      </c>
      <c r="C1299" s="4">
        <f t="shared" si="40"/>
        <v>40544</v>
      </c>
      <c r="D1299">
        <f t="shared" si="41"/>
        <v>3</v>
      </c>
    </row>
    <row r="1300" spans="1:4">
      <c r="A1300">
        <v>13673</v>
      </c>
      <c r="B1300" s="4">
        <v>40634</v>
      </c>
      <c r="C1300" s="4">
        <f t="shared" si="40"/>
        <v>40544</v>
      </c>
      <c r="D1300">
        <f t="shared" si="41"/>
        <v>3</v>
      </c>
    </row>
    <row r="1301" spans="1:4">
      <c r="A1301">
        <v>14064</v>
      </c>
      <c r="B1301" s="4">
        <v>40634</v>
      </c>
      <c r="C1301" s="4">
        <f t="shared" si="40"/>
        <v>40634</v>
      </c>
      <c r="D1301">
        <f t="shared" si="41"/>
        <v>0</v>
      </c>
    </row>
    <row r="1302" spans="1:4">
      <c r="A1302">
        <v>13613</v>
      </c>
      <c r="B1302" s="4">
        <v>40634</v>
      </c>
      <c r="C1302" s="4">
        <f t="shared" si="40"/>
        <v>40634</v>
      </c>
      <c r="D1302">
        <f t="shared" si="41"/>
        <v>0</v>
      </c>
    </row>
    <row r="1303" spans="1:4">
      <c r="A1303">
        <v>12673</v>
      </c>
      <c r="B1303" s="4">
        <v>40634</v>
      </c>
      <c r="C1303" s="4">
        <f t="shared" si="40"/>
        <v>40544</v>
      </c>
      <c r="D1303">
        <f t="shared" si="41"/>
        <v>3</v>
      </c>
    </row>
    <row r="1304" spans="1:4">
      <c r="A1304">
        <v>12672</v>
      </c>
      <c r="B1304" s="4">
        <v>40634</v>
      </c>
      <c r="C1304" s="4">
        <f t="shared" si="40"/>
        <v>40575</v>
      </c>
      <c r="D1304">
        <f t="shared" si="41"/>
        <v>2</v>
      </c>
    </row>
    <row r="1305" spans="1:4">
      <c r="A1305">
        <v>12885</v>
      </c>
      <c r="B1305" s="4">
        <v>40634</v>
      </c>
      <c r="C1305" s="4">
        <f t="shared" si="40"/>
        <v>40513</v>
      </c>
      <c r="D1305">
        <f t="shared" si="41"/>
        <v>4</v>
      </c>
    </row>
    <row r="1306" spans="1:4">
      <c r="A1306">
        <v>13184</v>
      </c>
      <c r="B1306" s="4">
        <v>40634</v>
      </c>
      <c r="C1306" s="4">
        <f t="shared" si="40"/>
        <v>40513</v>
      </c>
      <c r="D1306">
        <f t="shared" si="41"/>
        <v>4</v>
      </c>
    </row>
    <row r="1307" spans="1:4">
      <c r="A1307">
        <v>13283</v>
      </c>
      <c r="B1307" s="4">
        <v>40634</v>
      </c>
      <c r="C1307" s="4">
        <f t="shared" si="40"/>
        <v>40634</v>
      </c>
      <c r="D1307">
        <f t="shared" si="41"/>
        <v>0</v>
      </c>
    </row>
    <row r="1308" spans="1:4">
      <c r="A1308">
        <v>14249</v>
      </c>
      <c r="B1308" s="4">
        <v>40634</v>
      </c>
      <c r="C1308" s="4">
        <f t="shared" si="40"/>
        <v>40575</v>
      </c>
      <c r="D1308">
        <f t="shared" si="41"/>
        <v>2</v>
      </c>
    </row>
    <row r="1309" spans="1:4">
      <c r="A1309">
        <v>14116</v>
      </c>
      <c r="B1309" s="4">
        <v>40634</v>
      </c>
      <c r="C1309" s="4">
        <f t="shared" si="40"/>
        <v>40634</v>
      </c>
      <c r="D1309">
        <f t="shared" si="41"/>
        <v>0</v>
      </c>
    </row>
    <row r="1310" spans="1:4">
      <c r="A1310">
        <v>13745</v>
      </c>
      <c r="B1310" s="4">
        <v>40634</v>
      </c>
      <c r="C1310" s="4">
        <f t="shared" si="40"/>
        <v>40603</v>
      </c>
      <c r="D1310">
        <f t="shared" si="41"/>
        <v>1</v>
      </c>
    </row>
    <row r="1311" spans="1:4">
      <c r="A1311">
        <v>13946</v>
      </c>
      <c r="B1311" s="4">
        <v>40634</v>
      </c>
      <c r="C1311" s="4">
        <f t="shared" si="40"/>
        <v>40603</v>
      </c>
      <c r="D1311">
        <f t="shared" si="41"/>
        <v>1</v>
      </c>
    </row>
    <row r="1312" spans="1:4">
      <c r="A1312">
        <v>13136</v>
      </c>
      <c r="B1312" s="4">
        <v>40634</v>
      </c>
      <c r="C1312" s="4">
        <f t="shared" si="40"/>
        <v>40544</v>
      </c>
      <c r="D1312">
        <f t="shared" si="41"/>
        <v>3</v>
      </c>
    </row>
    <row r="1313" spans="1:4">
      <c r="A1313">
        <v>12972</v>
      </c>
      <c r="B1313" s="4">
        <v>40634</v>
      </c>
      <c r="C1313" s="4">
        <f t="shared" si="40"/>
        <v>40634</v>
      </c>
      <c r="D1313">
        <f t="shared" si="41"/>
        <v>0</v>
      </c>
    </row>
    <row r="1314" spans="1:4">
      <c r="A1314">
        <v>12566</v>
      </c>
      <c r="B1314" s="4">
        <v>40634</v>
      </c>
      <c r="C1314" s="4">
        <f t="shared" si="40"/>
        <v>40544</v>
      </c>
      <c r="D1314">
        <f t="shared" si="41"/>
        <v>3</v>
      </c>
    </row>
    <row r="1315" spans="1:4">
      <c r="A1315">
        <v>13647</v>
      </c>
      <c r="B1315" s="4">
        <v>40634</v>
      </c>
      <c r="C1315" s="4">
        <f t="shared" si="40"/>
        <v>40634</v>
      </c>
      <c r="D1315">
        <f t="shared" si="41"/>
        <v>0</v>
      </c>
    </row>
    <row r="1316" spans="1:4">
      <c r="A1316">
        <v>14056</v>
      </c>
      <c r="B1316" s="4">
        <v>40634</v>
      </c>
      <c r="C1316" s="4">
        <f t="shared" si="40"/>
        <v>40634</v>
      </c>
      <c r="D1316">
        <f t="shared" si="41"/>
        <v>0</v>
      </c>
    </row>
    <row r="1317" spans="1:4">
      <c r="A1317">
        <v>14054</v>
      </c>
      <c r="B1317" s="4">
        <v>40634</v>
      </c>
      <c r="C1317" s="4">
        <f t="shared" si="40"/>
        <v>40575</v>
      </c>
      <c r="D1317">
        <f t="shared" si="41"/>
        <v>2</v>
      </c>
    </row>
    <row r="1318" spans="1:4">
      <c r="A1318">
        <v>13747</v>
      </c>
      <c r="B1318" s="4">
        <v>40634</v>
      </c>
      <c r="C1318" s="4">
        <f t="shared" si="40"/>
        <v>40575</v>
      </c>
      <c r="D1318">
        <f t="shared" si="41"/>
        <v>2</v>
      </c>
    </row>
    <row r="1319" spans="1:4">
      <c r="A1319">
        <v>13876</v>
      </c>
      <c r="B1319" s="4">
        <v>40634</v>
      </c>
      <c r="C1319" s="4">
        <f t="shared" si="40"/>
        <v>40575</v>
      </c>
      <c r="D1319">
        <f t="shared" si="41"/>
        <v>2</v>
      </c>
    </row>
    <row r="1320" spans="1:4">
      <c r="A1320">
        <v>14090</v>
      </c>
      <c r="B1320" s="4">
        <v>40634</v>
      </c>
      <c r="C1320" s="4">
        <f t="shared" si="40"/>
        <v>40575</v>
      </c>
      <c r="D1320">
        <f t="shared" si="41"/>
        <v>2</v>
      </c>
    </row>
    <row r="1321" spans="1:4">
      <c r="A1321">
        <v>13321</v>
      </c>
      <c r="B1321" s="4">
        <v>40634</v>
      </c>
      <c r="C1321" s="4">
        <f t="shared" si="40"/>
        <v>40634</v>
      </c>
      <c r="D1321">
        <f t="shared" si="41"/>
        <v>0</v>
      </c>
    </row>
    <row r="1322" spans="1:4">
      <c r="A1322">
        <v>13906</v>
      </c>
      <c r="B1322" s="4">
        <v>40634</v>
      </c>
      <c r="C1322" s="4">
        <f t="shared" si="40"/>
        <v>40603</v>
      </c>
      <c r="D1322">
        <f t="shared" si="41"/>
        <v>1</v>
      </c>
    </row>
    <row r="1323" spans="1:4">
      <c r="A1323">
        <v>13654</v>
      </c>
      <c r="B1323" s="4">
        <v>40634</v>
      </c>
      <c r="C1323" s="4">
        <f t="shared" si="40"/>
        <v>40634</v>
      </c>
      <c r="D1323">
        <f t="shared" si="41"/>
        <v>0</v>
      </c>
    </row>
    <row r="1324" spans="1:4">
      <c r="A1324">
        <v>13159</v>
      </c>
      <c r="B1324" s="4">
        <v>40634</v>
      </c>
      <c r="C1324" s="4">
        <f t="shared" si="40"/>
        <v>40603</v>
      </c>
      <c r="D1324">
        <f t="shared" si="41"/>
        <v>1</v>
      </c>
    </row>
    <row r="1325" spans="1:4">
      <c r="A1325">
        <v>12465</v>
      </c>
      <c r="B1325" s="4">
        <v>40634</v>
      </c>
      <c r="C1325" s="4">
        <f t="shared" si="40"/>
        <v>40544</v>
      </c>
      <c r="D1325">
        <f t="shared" si="41"/>
        <v>3</v>
      </c>
    </row>
    <row r="1326" spans="1:4">
      <c r="A1326">
        <v>13777</v>
      </c>
      <c r="B1326" s="4">
        <v>40634</v>
      </c>
      <c r="C1326" s="4">
        <f t="shared" si="40"/>
        <v>40575</v>
      </c>
      <c r="D1326">
        <f t="shared" si="41"/>
        <v>2</v>
      </c>
    </row>
    <row r="1327" spans="1:4">
      <c r="A1327">
        <v>13877</v>
      </c>
      <c r="B1327" s="4">
        <v>40634</v>
      </c>
      <c r="C1327" s="4">
        <f t="shared" si="40"/>
        <v>40513</v>
      </c>
      <c r="D1327">
        <f t="shared" si="41"/>
        <v>4</v>
      </c>
    </row>
    <row r="1328" spans="1:4">
      <c r="A1328">
        <v>12982</v>
      </c>
      <c r="B1328" s="4">
        <v>40634</v>
      </c>
      <c r="C1328" s="4">
        <f t="shared" si="40"/>
        <v>40575</v>
      </c>
      <c r="D1328">
        <f t="shared" si="41"/>
        <v>2</v>
      </c>
    </row>
    <row r="1329" spans="1:4">
      <c r="A1329">
        <v>13630</v>
      </c>
      <c r="B1329" s="4">
        <v>40634</v>
      </c>
      <c r="C1329" s="4">
        <f t="shared" si="40"/>
        <v>40634</v>
      </c>
      <c r="D1329">
        <f t="shared" si="41"/>
        <v>0</v>
      </c>
    </row>
    <row r="1330" spans="1:4">
      <c r="A1330">
        <v>13389</v>
      </c>
      <c r="B1330" s="4">
        <v>40634</v>
      </c>
      <c r="C1330" s="4">
        <f t="shared" si="40"/>
        <v>40634</v>
      </c>
      <c r="D1330">
        <f t="shared" si="41"/>
        <v>0</v>
      </c>
    </row>
    <row r="1331" spans="1:4">
      <c r="A1331">
        <v>13291</v>
      </c>
      <c r="B1331" s="4">
        <v>40634</v>
      </c>
      <c r="C1331" s="4">
        <f t="shared" si="40"/>
        <v>40544</v>
      </c>
      <c r="D1331">
        <f t="shared" si="41"/>
        <v>3</v>
      </c>
    </row>
    <row r="1332" spans="1:4">
      <c r="A1332">
        <v>12352</v>
      </c>
      <c r="B1332" s="4">
        <v>40634</v>
      </c>
      <c r="C1332" s="4">
        <f t="shared" si="40"/>
        <v>40544</v>
      </c>
      <c r="D1332">
        <f t="shared" si="41"/>
        <v>3</v>
      </c>
    </row>
    <row r="1333" spans="1:4">
      <c r="A1333">
        <v>12980</v>
      </c>
      <c r="B1333" s="4">
        <v>40634</v>
      </c>
      <c r="C1333" s="4">
        <f t="shared" si="40"/>
        <v>40575</v>
      </c>
      <c r="D1333">
        <f t="shared" si="41"/>
        <v>2</v>
      </c>
    </row>
    <row r="1334" spans="1:4">
      <c r="A1334">
        <v>13397</v>
      </c>
      <c r="B1334" s="4">
        <v>40634</v>
      </c>
      <c r="C1334" s="4">
        <f t="shared" si="40"/>
        <v>40634</v>
      </c>
      <c r="D1334">
        <f t="shared" si="41"/>
        <v>0</v>
      </c>
    </row>
    <row r="1335" spans="1:4">
      <c r="A1335">
        <v>13423</v>
      </c>
      <c r="B1335" s="4">
        <v>40634</v>
      </c>
      <c r="C1335" s="4">
        <f t="shared" si="40"/>
        <v>40544</v>
      </c>
      <c r="D1335">
        <f t="shared" si="41"/>
        <v>3</v>
      </c>
    </row>
    <row r="1336" spans="1:4">
      <c r="A1336">
        <v>13665</v>
      </c>
      <c r="B1336" s="4">
        <v>40634</v>
      </c>
      <c r="C1336" s="4">
        <f t="shared" si="40"/>
        <v>40634</v>
      </c>
      <c r="D1336">
        <f t="shared" si="41"/>
        <v>0</v>
      </c>
    </row>
    <row r="1337" spans="1:4">
      <c r="A1337">
        <v>13313</v>
      </c>
      <c r="B1337" s="4">
        <v>40634</v>
      </c>
      <c r="C1337" s="4">
        <f t="shared" si="40"/>
        <v>40603</v>
      </c>
      <c r="D1337">
        <f t="shared" si="41"/>
        <v>1</v>
      </c>
    </row>
    <row r="1338" spans="1:4">
      <c r="A1338">
        <v>14286</v>
      </c>
      <c r="B1338" s="4">
        <v>40634</v>
      </c>
      <c r="C1338" s="4">
        <f t="shared" si="40"/>
        <v>40544</v>
      </c>
      <c r="D1338">
        <f t="shared" si="41"/>
        <v>3</v>
      </c>
    </row>
    <row r="1339" spans="1:4">
      <c r="A1339">
        <v>13019</v>
      </c>
      <c r="B1339" s="4">
        <v>40634</v>
      </c>
      <c r="C1339" s="4">
        <f t="shared" si="40"/>
        <v>40544</v>
      </c>
      <c r="D1339">
        <f t="shared" si="41"/>
        <v>3</v>
      </c>
    </row>
    <row r="1340" spans="1:4">
      <c r="A1340">
        <v>12671</v>
      </c>
      <c r="B1340" s="4">
        <v>40634</v>
      </c>
      <c r="C1340" s="4">
        <f t="shared" si="40"/>
        <v>40575</v>
      </c>
      <c r="D1340">
        <f t="shared" si="41"/>
        <v>2</v>
      </c>
    </row>
    <row r="1341" spans="1:4">
      <c r="A1341">
        <v>13594</v>
      </c>
      <c r="B1341" s="4">
        <v>40634</v>
      </c>
      <c r="C1341" s="4">
        <f t="shared" si="40"/>
        <v>40603</v>
      </c>
      <c r="D1341">
        <f t="shared" si="41"/>
        <v>1</v>
      </c>
    </row>
    <row r="1342" spans="1:4">
      <c r="A1342">
        <v>12659</v>
      </c>
      <c r="B1342" s="4">
        <v>40634</v>
      </c>
      <c r="C1342" s="4">
        <f t="shared" si="40"/>
        <v>40603</v>
      </c>
      <c r="D1342">
        <f t="shared" si="41"/>
        <v>1</v>
      </c>
    </row>
    <row r="1343" spans="1:4">
      <c r="A1343">
        <v>12713</v>
      </c>
      <c r="B1343" s="4">
        <v>40634</v>
      </c>
      <c r="C1343" s="4">
        <f t="shared" si="40"/>
        <v>40603</v>
      </c>
      <c r="D1343">
        <f t="shared" si="41"/>
        <v>1</v>
      </c>
    </row>
    <row r="1344" spans="1:4">
      <c r="A1344">
        <v>12632</v>
      </c>
      <c r="B1344" s="4">
        <v>40634</v>
      </c>
      <c r="C1344" s="4">
        <f t="shared" si="40"/>
        <v>40544</v>
      </c>
      <c r="D1344">
        <f t="shared" si="41"/>
        <v>3</v>
      </c>
    </row>
    <row r="1345" spans="1:4">
      <c r="A1345">
        <v>13916</v>
      </c>
      <c r="B1345" s="4">
        <v>40634</v>
      </c>
      <c r="C1345" s="4">
        <f t="shared" si="40"/>
        <v>40544</v>
      </c>
      <c r="D1345">
        <f t="shared" si="41"/>
        <v>3</v>
      </c>
    </row>
    <row r="1346" spans="1:4">
      <c r="A1346">
        <v>13675</v>
      </c>
      <c r="B1346" s="4">
        <v>40634</v>
      </c>
      <c r="C1346" s="4">
        <f t="shared" si="40"/>
        <v>40634</v>
      </c>
      <c r="D1346">
        <f t="shared" si="41"/>
        <v>0</v>
      </c>
    </row>
    <row r="1347" spans="1:4">
      <c r="A1347">
        <v>12871</v>
      </c>
      <c r="B1347" s="4">
        <v>40634</v>
      </c>
      <c r="C1347" s="4">
        <f t="shared" ref="C1347:C1410" si="42">_xlfn.MINIFS($B$2:$B$6084,$A$2:$A$6084,A1347)</f>
        <v>40603</v>
      </c>
      <c r="D1347">
        <f t="shared" ref="D1347:D1410" si="43">DATEDIF(C1347,B1347,"m")</f>
        <v>1</v>
      </c>
    </row>
    <row r="1348" spans="1:4">
      <c r="A1348">
        <v>13451</v>
      </c>
      <c r="B1348" s="4">
        <v>40634</v>
      </c>
      <c r="C1348" s="4">
        <f t="shared" si="42"/>
        <v>40575</v>
      </c>
      <c r="D1348">
        <f t="shared" si="43"/>
        <v>2</v>
      </c>
    </row>
    <row r="1349" spans="1:4">
      <c r="A1349">
        <v>13871</v>
      </c>
      <c r="B1349" s="4">
        <v>40634</v>
      </c>
      <c r="C1349" s="4">
        <f t="shared" si="42"/>
        <v>40513</v>
      </c>
      <c r="D1349">
        <f t="shared" si="43"/>
        <v>4</v>
      </c>
    </row>
    <row r="1350" spans="1:4">
      <c r="A1350">
        <v>12563</v>
      </c>
      <c r="B1350" s="4">
        <v>40634</v>
      </c>
      <c r="C1350" s="4">
        <f t="shared" si="42"/>
        <v>40575</v>
      </c>
      <c r="D1350">
        <f t="shared" si="43"/>
        <v>2</v>
      </c>
    </row>
    <row r="1351" spans="1:4">
      <c r="A1351">
        <v>13144</v>
      </c>
      <c r="B1351" s="4">
        <v>40634</v>
      </c>
      <c r="C1351" s="4">
        <f t="shared" si="42"/>
        <v>40603</v>
      </c>
      <c r="D1351">
        <f t="shared" si="43"/>
        <v>1</v>
      </c>
    </row>
    <row r="1352" spans="1:4">
      <c r="A1352">
        <v>12367</v>
      </c>
      <c r="B1352" s="4">
        <v>40634</v>
      </c>
      <c r="C1352" s="4">
        <f t="shared" si="42"/>
        <v>40634</v>
      </c>
      <c r="D1352">
        <f t="shared" si="43"/>
        <v>0</v>
      </c>
    </row>
    <row r="1353" spans="1:4">
      <c r="A1353">
        <v>12408</v>
      </c>
      <c r="B1353" s="4">
        <v>40634</v>
      </c>
      <c r="C1353" s="4">
        <f t="shared" si="42"/>
        <v>40634</v>
      </c>
      <c r="D1353">
        <f t="shared" si="43"/>
        <v>0</v>
      </c>
    </row>
    <row r="1354" spans="1:4">
      <c r="A1354">
        <v>13183</v>
      </c>
      <c r="B1354" s="4">
        <v>40634</v>
      </c>
      <c r="C1354" s="4">
        <f t="shared" si="42"/>
        <v>40575</v>
      </c>
      <c r="D1354">
        <f t="shared" si="43"/>
        <v>2</v>
      </c>
    </row>
    <row r="1355" spans="1:4">
      <c r="A1355">
        <v>13324</v>
      </c>
      <c r="B1355" s="4">
        <v>40634</v>
      </c>
      <c r="C1355" s="4">
        <f t="shared" si="42"/>
        <v>40634</v>
      </c>
      <c r="D1355">
        <f t="shared" si="43"/>
        <v>0</v>
      </c>
    </row>
    <row r="1356" spans="1:4">
      <c r="A1356">
        <v>14127</v>
      </c>
      <c r="B1356" s="4">
        <v>40634</v>
      </c>
      <c r="C1356" s="4">
        <f t="shared" si="42"/>
        <v>40634</v>
      </c>
      <c r="D1356">
        <f t="shared" si="43"/>
        <v>0</v>
      </c>
    </row>
    <row r="1357" spans="1:4">
      <c r="A1357">
        <v>12502</v>
      </c>
      <c r="B1357" s="4">
        <v>40634</v>
      </c>
      <c r="C1357" s="4">
        <f t="shared" si="42"/>
        <v>40575</v>
      </c>
      <c r="D1357">
        <f t="shared" si="43"/>
        <v>2</v>
      </c>
    </row>
    <row r="1358" spans="1:4">
      <c r="A1358">
        <v>14011</v>
      </c>
      <c r="B1358" s="4">
        <v>40634</v>
      </c>
      <c r="C1358" s="4">
        <f t="shared" si="42"/>
        <v>40634</v>
      </c>
      <c r="D1358">
        <f t="shared" si="43"/>
        <v>0</v>
      </c>
    </row>
    <row r="1359" spans="1:4">
      <c r="A1359">
        <v>13998</v>
      </c>
      <c r="B1359" s="4">
        <v>40634</v>
      </c>
      <c r="C1359" s="4">
        <f t="shared" si="42"/>
        <v>40513</v>
      </c>
      <c r="D1359">
        <f t="shared" si="43"/>
        <v>4</v>
      </c>
    </row>
    <row r="1360" spans="1:4">
      <c r="A1360">
        <v>13006</v>
      </c>
      <c r="B1360" s="4">
        <v>40634</v>
      </c>
      <c r="C1360" s="4">
        <f t="shared" si="42"/>
        <v>40575</v>
      </c>
      <c r="D1360">
        <f t="shared" si="43"/>
        <v>2</v>
      </c>
    </row>
    <row r="1361" spans="1:4">
      <c r="A1361">
        <v>13459</v>
      </c>
      <c r="B1361" s="4">
        <v>40634</v>
      </c>
      <c r="C1361" s="4">
        <f t="shared" si="42"/>
        <v>40603</v>
      </c>
      <c r="D1361">
        <f t="shared" si="43"/>
        <v>1</v>
      </c>
    </row>
    <row r="1362" spans="1:4">
      <c r="A1362">
        <v>13408</v>
      </c>
      <c r="B1362" s="4">
        <v>40634</v>
      </c>
      <c r="C1362" s="4">
        <f t="shared" si="42"/>
        <v>40544</v>
      </c>
      <c r="D1362">
        <f t="shared" si="43"/>
        <v>3</v>
      </c>
    </row>
    <row r="1363" spans="1:4">
      <c r="A1363">
        <v>14047</v>
      </c>
      <c r="B1363" s="4">
        <v>40634</v>
      </c>
      <c r="C1363" s="4">
        <f t="shared" si="42"/>
        <v>40575</v>
      </c>
      <c r="D1363">
        <f t="shared" si="43"/>
        <v>2</v>
      </c>
    </row>
    <row r="1364" spans="1:4">
      <c r="A1364">
        <v>13502</v>
      </c>
      <c r="B1364" s="4">
        <v>40634</v>
      </c>
      <c r="C1364" s="4">
        <f t="shared" si="42"/>
        <v>40544</v>
      </c>
      <c r="D1364">
        <f t="shared" si="43"/>
        <v>3</v>
      </c>
    </row>
    <row r="1365" spans="1:4">
      <c r="A1365">
        <v>13966</v>
      </c>
      <c r="B1365" s="4">
        <v>40634</v>
      </c>
      <c r="C1365" s="4">
        <f t="shared" si="42"/>
        <v>40603</v>
      </c>
      <c r="D1365">
        <f t="shared" si="43"/>
        <v>1</v>
      </c>
    </row>
    <row r="1366" spans="1:4">
      <c r="A1366">
        <v>12593</v>
      </c>
      <c r="B1366" s="4">
        <v>40634</v>
      </c>
      <c r="C1366" s="4">
        <f t="shared" si="42"/>
        <v>40634</v>
      </c>
      <c r="D1366">
        <f t="shared" si="43"/>
        <v>0</v>
      </c>
    </row>
    <row r="1367" spans="1:4">
      <c r="A1367">
        <v>12413</v>
      </c>
      <c r="B1367" s="4">
        <v>40634</v>
      </c>
      <c r="C1367" s="4">
        <f t="shared" si="42"/>
        <v>40634</v>
      </c>
      <c r="D1367">
        <f t="shared" si="43"/>
        <v>0</v>
      </c>
    </row>
    <row r="1368" spans="1:4">
      <c r="A1368">
        <v>13254</v>
      </c>
      <c r="B1368" s="4">
        <v>40634</v>
      </c>
      <c r="C1368" s="4">
        <f t="shared" si="42"/>
        <v>40634</v>
      </c>
      <c r="D1368">
        <f t="shared" si="43"/>
        <v>0</v>
      </c>
    </row>
    <row r="1369" spans="1:4">
      <c r="A1369">
        <v>12785</v>
      </c>
      <c r="B1369" s="4">
        <v>40634</v>
      </c>
      <c r="C1369" s="4">
        <f t="shared" si="42"/>
        <v>40634</v>
      </c>
      <c r="D1369">
        <f t="shared" si="43"/>
        <v>0</v>
      </c>
    </row>
    <row r="1370" spans="1:4">
      <c r="A1370">
        <v>12812</v>
      </c>
      <c r="B1370" s="4">
        <v>40634</v>
      </c>
      <c r="C1370" s="4">
        <f t="shared" si="42"/>
        <v>40544</v>
      </c>
      <c r="D1370">
        <f t="shared" si="43"/>
        <v>3</v>
      </c>
    </row>
    <row r="1371" spans="1:4">
      <c r="A1371">
        <v>13505</v>
      </c>
      <c r="B1371" s="4">
        <v>40634</v>
      </c>
      <c r="C1371" s="4">
        <f t="shared" si="42"/>
        <v>40634</v>
      </c>
      <c r="D1371">
        <f t="shared" si="43"/>
        <v>0</v>
      </c>
    </row>
    <row r="1372" spans="1:4">
      <c r="A1372">
        <v>13652</v>
      </c>
      <c r="B1372" s="4">
        <v>40634</v>
      </c>
      <c r="C1372" s="4">
        <f t="shared" si="42"/>
        <v>40603</v>
      </c>
      <c r="D1372">
        <f t="shared" si="43"/>
        <v>1</v>
      </c>
    </row>
    <row r="1373" spans="1:4">
      <c r="A1373">
        <v>12514</v>
      </c>
      <c r="B1373" s="4">
        <v>40634</v>
      </c>
      <c r="C1373" s="4">
        <f t="shared" si="42"/>
        <v>40634</v>
      </c>
      <c r="D1373">
        <f t="shared" si="43"/>
        <v>0</v>
      </c>
    </row>
    <row r="1374" spans="1:4">
      <c r="A1374">
        <v>13411</v>
      </c>
      <c r="B1374" s="4">
        <v>40634</v>
      </c>
      <c r="C1374" s="4">
        <f t="shared" si="42"/>
        <v>40634</v>
      </c>
      <c r="D1374">
        <f t="shared" si="43"/>
        <v>0</v>
      </c>
    </row>
    <row r="1375" spans="1:4">
      <c r="A1375">
        <v>13115</v>
      </c>
      <c r="B1375" s="4">
        <v>40634</v>
      </c>
      <c r="C1375" s="4">
        <f t="shared" si="42"/>
        <v>40634</v>
      </c>
      <c r="D1375">
        <f t="shared" si="43"/>
        <v>0</v>
      </c>
    </row>
    <row r="1376" spans="1:4">
      <c r="A1376">
        <v>14055</v>
      </c>
      <c r="B1376" s="4">
        <v>40634</v>
      </c>
      <c r="C1376" s="4">
        <f t="shared" si="42"/>
        <v>40575</v>
      </c>
      <c r="D1376">
        <f t="shared" si="43"/>
        <v>2</v>
      </c>
    </row>
    <row r="1377" spans="1:4">
      <c r="A1377">
        <v>14254</v>
      </c>
      <c r="B1377" s="4">
        <v>40634</v>
      </c>
      <c r="C1377" s="4">
        <f t="shared" si="42"/>
        <v>40513</v>
      </c>
      <c r="D1377">
        <f t="shared" si="43"/>
        <v>4</v>
      </c>
    </row>
    <row r="1378" spans="1:4">
      <c r="A1378">
        <v>13938</v>
      </c>
      <c r="B1378" s="4">
        <v>40634</v>
      </c>
      <c r="C1378" s="4">
        <f t="shared" si="42"/>
        <v>40634</v>
      </c>
      <c r="D1378">
        <f t="shared" si="43"/>
        <v>0</v>
      </c>
    </row>
    <row r="1379" spans="1:4">
      <c r="A1379">
        <v>13114</v>
      </c>
      <c r="B1379" s="4">
        <v>40634</v>
      </c>
      <c r="C1379" s="4">
        <f t="shared" si="42"/>
        <v>40544</v>
      </c>
      <c r="D1379">
        <f t="shared" si="43"/>
        <v>3</v>
      </c>
    </row>
    <row r="1380" spans="1:4">
      <c r="A1380">
        <v>12959</v>
      </c>
      <c r="B1380" s="4">
        <v>40634</v>
      </c>
      <c r="C1380" s="4">
        <f t="shared" si="42"/>
        <v>40634</v>
      </c>
      <c r="D1380">
        <f t="shared" si="43"/>
        <v>0</v>
      </c>
    </row>
    <row r="1381" spans="1:4">
      <c r="A1381">
        <v>13073</v>
      </c>
      <c r="B1381" s="4">
        <v>40634</v>
      </c>
      <c r="C1381" s="4">
        <f t="shared" si="42"/>
        <v>40544</v>
      </c>
      <c r="D1381">
        <f t="shared" si="43"/>
        <v>3</v>
      </c>
    </row>
    <row r="1382" spans="1:4">
      <c r="A1382">
        <v>14202</v>
      </c>
      <c r="B1382" s="4">
        <v>40634</v>
      </c>
      <c r="C1382" s="4">
        <f t="shared" si="42"/>
        <v>40634</v>
      </c>
      <c r="D1382">
        <f t="shared" si="43"/>
        <v>0</v>
      </c>
    </row>
    <row r="1383" spans="1:4">
      <c r="A1383">
        <v>14107</v>
      </c>
      <c r="B1383" s="4">
        <v>40634</v>
      </c>
      <c r="C1383" s="4">
        <f t="shared" si="42"/>
        <v>40634</v>
      </c>
      <c r="D1383">
        <f t="shared" si="43"/>
        <v>0</v>
      </c>
    </row>
    <row r="1384" spans="1:4">
      <c r="A1384">
        <v>12883</v>
      </c>
      <c r="B1384" s="4">
        <v>40634</v>
      </c>
      <c r="C1384" s="4">
        <f t="shared" si="42"/>
        <v>40544</v>
      </c>
      <c r="D1384">
        <f t="shared" si="43"/>
        <v>3</v>
      </c>
    </row>
    <row r="1385" spans="1:4">
      <c r="A1385">
        <v>14176</v>
      </c>
      <c r="B1385" s="4">
        <v>40634</v>
      </c>
      <c r="C1385" s="4">
        <f t="shared" si="42"/>
        <v>40634</v>
      </c>
      <c r="D1385">
        <f t="shared" si="43"/>
        <v>0</v>
      </c>
    </row>
    <row r="1386" spans="1:4">
      <c r="A1386">
        <v>12497</v>
      </c>
      <c r="B1386" s="4">
        <v>40634</v>
      </c>
      <c r="C1386" s="4">
        <f t="shared" si="42"/>
        <v>40603</v>
      </c>
      <c r="D1386">
        <f t="shared" si="43"/>
        <v>1</v>
      </c>
    </row>
    <row r="1387" spans="1:4">
      <c r="A1387">
        <v>13027</v>
      </c>
      <c r="B1387" s="4">
        <v>40634</v>
      </c>
      <c r="C1387" s="4">
        <f t="shared" si="42"/>
        <v>40544</v>
      </c>
      <c r="D1387">
        <f t="shared" si="43"/>
        <v>3</v>
      </c>
    </row>
    <row r="1388" spans="1:4">
      <c r="A1388">
        <v>12810</v>
      </c>
      <c r="B1388" s="4">
        <v>40634</v>
      </c>
      <c r="C1388" s="4">
        <f t="shared" si="42"/>
        <v>40513</v>
      </c>
      <c r="D1388">
        <f t="shared" si="43"/>
        <v>4</v>
      </c>
    </row>
    <row r="1389" spans="1:4">
      <c r="A1389">
        <v>12784</v>
      </c>
      <c r="B1389" s="4">
        <v>40634</v>
      </c>
      <c r="C1389" s="4">
        <f t="shared" si="42"/>
        <v>40513</v>
      </c>
      <c r="D1389">
        <f t="shared" si="43"/>
        <v>4</v>
      </c>
    </row>
    <row r="1390" spans="1:4">
      <c r="A1390">
        <v>13628</v>
      </c>
      <c r="B1390" s="4">
        <v>40634</v>
      </c>
      <c r="C1390" s="4">
        <f t="shared" si="42"/>
        <v>40634</v>
      </c>
      <c r="D1390">
        <f t="shared" si="43"/>
        <v>0</v>
      </c>
    </row>
    <row r="1391" spans="1:4">
      <c r="A1391">
        <v>13379</v>
      </c>
      <c r="B1391" s="4">
        <v>40634</v>
      </c>
      <c r="C1391" s="4">
        <f t="shared" si="42"/>
        <v>40603</v>
      </c>
      <c r="D1391">
        <f t="shared" si="43"/>
        <v>1</v>
      </c>
    </row>
    <row r="1392" spans="1:4">
      <c r="A1392">
        <v>13974</v>
      </c>
      <c r="B1392" s="4">
        <v>40634</v>
      </c>
      <c r="C1392" s="4">
        <f t="shared" si="42"/>
        <v>40634</v>
      </c>
      <c r="D1392">
        <f t="shared" si="43"/>
        <v>0</v>
      </c>
    </row>
    <row r="1393" spans="1:4">
      <c r="A1393">
        <v>12866</v>
      </c>
      <c r="B1393" s="4">
        <v>40634</v>
      </c>
      <c r="C1393" s="4">
        <f t="shared" si="42"/>
        <v>40634</v>
      </c>
      <c r="D1393">
        <f t="shared" si="43"/>
        <v>0</v>
      </c>
    </row>
    <row r="1394" spans="1:4">
      <c r="A1394">
        <v>13305</v>
      </c>
      <c r="B1394" s="4">
        <v>40634</v>
      </c>
      <c r="C1394" s="4">
        <f t="shared" si="42"/>
        <v>40634</v>
      </c>
      <c r="D1394">
        <f t="shared" si="43"/>
        <v>0</v>
      </c>
    </row>
    <row r="1395" spans="1:4">
      <c r="A1395">
        <v>13825</v>
      </c>
      <c r="B1395" s="4">
        <v>40634</v>
      </c>
      <c r="C1395" s="4">
        <f t="shared" si="42"/>
        <v>40634</v>
      </c>
      <c r="D1395">
        <f t="shared" si="43"/>
        <v>0</v>
      </c>
    </row>
    <row r="1396" spans="1:4">
      <c r="A1396">
        <v>13350</v>
      </c>
      <c r="B1396" s="4">
        <v>40634</v>
      </c>
      <c r="C1396" s="4">
        <f t="shared" si="42"/>
        <v>40544</v>
      </c>
      <c r="D1396">
        <f t="shared" si="43"/>
        <v>3</v>
      </c>
    </row>
    <row r="1397" spans="1:4">
      <c r="A1397">
        <v>12832</v>
      </c>
      <c r="B1397" s="4">
        <v>40634</v>
      </c>
      <c r="C1397" s="4">
        <f t="shared" si="42"/>
        <v>40634</v>
      </c>
      <c r="D1397">
        <f t="shared" si="43"/>
        <v>0</v>
      </c>
    </row>
    <row r="1398" spans="1:4">
      <c r="A1398">
        <v>12888</v>
      </c>
      <c r="B1398" s="4">
        <v>40634</v>
      </c>
      <c r="C1398" s="4">
        <f t="shared" si="42"/>
        <v>40575</v>
      </c>
      <c r="D1398">
        <f t="shared" si="43"/>
        <v>2</v>
      </c>
    </row>
    <row r="1399" spans="1:4">
      <c r="A1399">
        <v>12428</v>
      </c>
      <c r="B1399" s="4">
        <v>40634</v>
      </c>
      <c r="C1399" s="4">
        <f t="shared" si="42"/>
        <v>40544</v>
      </c>
      <c r="D1399">
        <f t="shared" si="43"/>
        <v>3</v>
      </c>
    </row>
    <row r="1400" spans="1:4">
      <c r="A1400">
        <v>12512</v>
      </c>
      <c r="B1400" s="4">
        <v>40634</v>
      </c>
      <c r="C1400" s="4">
        <f t="shared" si="42"/>
        <v>40603</v>
      </c>
      <c r="D1400">
        <f t="shared" si="43"/>
        <v>1</v>
      </c>
    </row>
    <row r="1401" spans="1:4">
      <c r="A1401">
        <v>12940</v>
      </c>
      <c r="B1401" s="4">
        <v>40634</v>
      </c>
      <c r="C1401" s="4">
        <f t="shared" si="42"/>
        <v>40603</v>
      </c>
      <c r="D1401">
        <f t="shared" si="43"/>
        <v>1</v>
      </c>
    </row>
    <row r="1402" spans="1:4">
      <c r="A1402">
        <v>13823</v>
      </c>
      <c r="B1402" s="4">
        <v>40634</v>
      </c>
      <c r="C1402" s="4">
        <f t="shared" si="42"/>
        <v>40634</v>
      </c>
      <c r="D1402">
        <f t="shared" si="43"/>
        <v>0</v>
      </c>
    </row>
    <row r="1403" spans="1:4">
      <c r="A1403">
        <v>13524</v>
      </c>
      <c r="B1403" s="4">
        <v>40634</v>
      </c>
      <c r="C1403" s="4">
        <f t="shared" si="42"/>
        <v>40603</v>
      </c>
      <c r="D1403">
        <f t="shared" si="43"/>
        <v>1</v>
      </c>
    </row>
    <row r="1404" spans="1:4">
      <c r="A1404">
        <v>13868</v>
      </c>
      <c r="B1404" s="4">
        <v>40634</v>
      </c>
      <c r="C1404" s="4">
        <f t="shared" si="42"/>
        <v>40575</v>
      </c>
      <c r="D1404">
        <f t="shared" si="43"/>
        <v>2</v>
      </c>
    </row>
    <row r="1405" spans="1:4">
      <c r="A1405">
        <v>12744</v>
      </c>
      <c r="B1405" s="4">
        <v>40634</v>
      </c>
      <c r="C1405" s="4">
        <f t="shared" si="42"/>
        <v>40603</v>
      </c>
      <c r="D1405">
        <f t="shared" si="43"/>
        <v>1</v>
      </c>
    </row>
    <row r="1406" spans="1:4">
      <c r="A1406">
        <v>13008</v>
      </c>
      <c r="B1406" s="4">
        <v>40634</v>
      </c>
      <c r="C1406" s="4">
        <f t="shared" si="42"/>
        <v>40513</v>
      </c>
      <c r="D1406">
        <f t="shared" si="43"/>
        <v>4</v>
      </c>
    </row>
    <row r="1407" spans="1:4">
      <c r="A1407">
        <v>14030</v>
      </c>
      <c r="B1407" s="4">
        <v>40634</v>
      </c>
      <c r="C1407" s="4">
        <f t="shared" si="42"/>
        <v>40634</v>
      </c>
      <c r="D1407">
        <f t="shared" si="43"/>
        <v>0</v>
      </c>
    </row>
    <row r="1408" spans="1:4">
      <c r="A1408">
        <v>14236</v>
      </c>
      <c r="B1408" s="4">
        <v>40634</v>
      </c>
      <c r="C1408" s="4">
        <f t="shared" si="42"/>
        <v>40575</v>
      </c>
      <c r="D1408">
        <f t="shared" si="43"/>
        <v>2</v>
      </c>
    </row>
    <row r="1409" spans="1:4">
      <c r="A1409">
        <v>13829</v>
      </c>
      <c r="B1409" s="4">
        <v>40634</v>
      </c>
      <c r="C1409" s="4">
        <f t="shared" si="42"/>
        <v>40544</v>
      </c>
      <c r="D1409">
        <f t="shared" si="43"/>
        <v>3</v>
      </c>
    </row>
    <row r="1410" spans="1:4">
      <c r="A1410">
        <v>14138</v>
      </c>
      <c r="B1410" s="4">
        <v>40634</v>
      </c>
      <c r="C1410" s="4">
        <f t="shared" si="42"/>
        <v>40634</v>
      </c>
      <c r="D1410">
        <f t="shared" si="43"/>
        <v>0</v>
      </c>
    </row>
    <row r="1411" spans="1:4">
      <c r="A1411">
        <v>14085</v>
      </c>
      <c r="B1411" s="4">
        <v>40634</v>
      </c>
      <c r="C1411" s="4">
        <f t="shared" ref="C1411:C1474" si="44">_xlfn.MINIFS($B$2:$B$6084,$A$2:$A$6084,A1411)</f>
        <v>40575</v>
      </c>
      <c r="D1411">
        <f t="shared" ref="D1411:D1474" si="45">DATEDIF(C1411,B1411,"m")</f>
        <v>2</v>
      </c>
    </row>
    <row r="1412" spans="1:4">
      <c r="A1412">
        <v>14338</v>
      </c>
      <c r="B1412" s="4">
        <v>40634</v>
      </c>
      <c r="C1412" s="4">
        <f t="shared" si="44"/>
        <v>40603</v>
      </c>
      <c r="D1412">
        <f t="shared" si="45"/>
        <v>1</v>
      </c>
    </row>
    <row r="1413" spans="1:4">
      <c r="A1413">
        <v>14049</v>
      </c>
      <c r="B1413" s="4">
        <v>40634</v>
      </c>
      <c r="C1413" s="4">
        <f t="shared" si="44"/>
        <v>40634</v>
      </c>
      <c r="D1413">
        <f t="shared" si="45"/>
        <v>0</v>
      </c>
    </row>
    <row r="1414" spans="1:4">
      <c r="A1414">
        <v>14253</v>
      </c>
      <c r="B1414" s="4">
        <v>40634</v>
      </c>
      <c r="C1414" s="4">
        <f t="shared" si="44"/>
        <v>40544</v>
      </c>
      <c r="D1414">
        <f t="shared" si="45"/>
        <v>3</v>
      </c>
    </row>
    <row r="1415" spans="1:4">
      <c r="A1415">
        <v>12691</v>
      </c>
      <c r="B1415" s="4">
        <v>40634</v>
      </c>
      <c r="C1415" s="4">
        <f t="shared" si="44"/>
        <v>40603</v>
      </c>
      <c r="D1415">
        <f t="shared" si="45"/>
        <v>1</v>
      </c>
    </row>
    <row r="1416" spans="1:4">
      <c r="A1416">
        <v>13733</v>
      </c>
      <c r="B1416" s="4">
        <v>40634</v>
      </c>
      <c r="C1416" s="4">
        <f t="shared" si="44"/>
        <v>40634</v>
      </c>
      <c r="D1416">
        <f t="shared" si="45"/>
        <v>0</v>
      </c>
    </row>
    <row r="1417" spans="1:4">
      <c r="A1417">
        <v>12831</v>
      </c>
      <c r="B1417" s="4">
        <v>40634</v>
      </c>
      <c r="C1417" s="4">
        <f t="shared" si="44"/>
        <v>40575</v>
      </c>
      <c r="D1417">
        <f t="shared" si="45"/>
        <v>2</v>
      </c>
    </row>
    <row r="1418" spans="1:4">
      <c r="A1418">
        <v>12488</v>
      </c>
      <c r="B1418" s="4">
        <v>40634</v>
      </c>
      <c r="C1418" s="4">
        <f t="shared" si="44"/>
        <v>40603</v>
      </c>
      <c r="D1418">
        <f t="shared" si="45"/>
        <v>1</v>
      </c>
    </row>
    <row r="1419" spans="1:4">
      <c r="A1419">
        <v>14164</v>
      </c>
      <c r="B1419" s="4">
        <v>40634</v>
      </c>
      <c r="C1419" s="4">
        <f t="shared" si="44"/>
        <v>40544</v>
      </c>
      <c r="D1419">
        <f t="shared" si="45"/>
        <v>3</v>
      </c>
    </row>
    <row r="1420" spans="1:4">
      <c r="A1420">
        <v>13815</v>
      </c>
      <c r="B1420" s="4">
        <v>40634</v>
      </c>
      <c r="C1420" s="4">
        <f t="shared" si="44"/>
        <v>40513</v>
      </c>
      <c r="D1420">
        <f t="shared" si="45"/>
        <v>4</v>
      </c>
    </row>
    <row r="1421" spans="1:4">
      <c r="A1421">
        <v>12509</v>
      </c>
      <c r="B1421" s="4">
        <v>40634</v>
      </c>
      <c r="C1421" s="4">
        <f t="shared" si="44"/>
        <v>40634</v>
      </c>
      <c r="D1421">
        <f t="shared" si="45"/>
        <v>0</v>
      </c>
    </row>
    <row r="1422" spans="1:4">
      <c r="A1422">
        <v>13685</v>
      </c>
      <c r="B1422" s="4">
        <v>40634</v>
      </c>
      <c r="C1422" s="4">
        <f t="shared" si="44"/>
        <v>40634</v>
      </c>
      <c r="D1422">
        <f t="shared" si="45"/>
        <v>0</v>
      </c>
    </row>
    <row r="1423" spans="1:4">
      <c r="A1423">
        <v>12533</v>
      </c>
      <c r="B1423" s="4">
        <v>40634</v>
      </c>
      <c r="C1423" s="4">
        <f t="shared" si="44"/>
        <v>40634</v>
      </c>
      <c r="D1423">
        <f t="shared" si="45"/>
        <v>0</v>
      </c>
    </row>
    <row r="1424" spans="1:4">
      <c r="A1424">
        <v>12683</v>
      </c>
      <c r="B1424" s="4">
        <v>40634</v>
      </c>
      <c r="C1424" s="4">
        <f t="shared" si="44"/>
        <v>40603</v>
      </c>
      <c r="D1424">
        <f t="shared" si="45"/>
        <v>1</v>
      </c>
    </row>
    <row r="1425" spans="1:4">
      <c r="A1425">
        <v>14295</v>
      </c>
      <c r="B1425" s="4">
        <v>40634</v>
      </c>
      <c r="C1425" s="4">
        <f t="shared" si="44"/>
        <v>40603</v>
      </c>
      <c r="D1425">
        <f t="shared" si="45"/>
        <v>1</v>
      </c>
    </row>
    <row r="1426" spans="1:4">
      <c r="A1426">
        <v>14121</v>
      </c>
      <c r="B1426" s="4">
        <v>40634</v>
      </c>
      <c r="C1426" s="4">
        <f t="shared" si="44"/>
        <v>40544</v>
      </c>
      <c r="D1426">
        <f t="shared" si="45"/>
        <v>3</v>
      </c>
    </row>
    <row r="1427" spans="1:4">
      <c r="A1427">
        <v>12840</v>
      </c>
      <c r="B1427" s="4">
        <v>40634</v>
      </c>
      <c r="C1427" s="4">
        <f t="shared" si="44"/>
        <v>40603</v>
      </c>
      <c r="D1427">
        <f t="shared" si="45"/>
        <v>1</v>
      </c>
    </row>
    <row r="1428" spans="1:4">
      <c r="A1428">
        <v>12718</v>
      </c>
      <c r="B1428" s="4">
        <v>40634</v>
      </c>
      <c r="C1428" s="4">
        <f t="shared" si="44"/>
        <v>40634</v>
      </c>
      <c r="D1428">
        <f t="shared" si="45"/>
        <v>0</v>
      </c>
    </row>
    <row r="1429" spans="1:4">
      <c r="A1429">
        <v>13512</v>
      </c>
      <c r="B1429" s="4">
        <v>40634</v>
      </c>
      <c r="C1429" s="4">
        <f t="shared" si="44"/>
        <v>40513</v>
      </c>
      <c r="D1429">
        <f t="shared" si="45"/>
        <v>4</v>
      </c>
    </row>
    <row r="1430" spans="1:4">
      <c r="A1430">
        <v>13784</v>
      </c>
      <c r="B1430" s="4">
        <v>40634</v>
      </c>
      <c r="C1430" s="4">
        <f t="shared" si="44"/>
        <v>40603</v>
      </c>
      <c r="D1430">
        <f t="shared" si="45"/>
        <v>1</v>
      </c>
    </row>
    <row r="1431" spans="1:4">
      <c r="A1431">
        <v>14231</v>
      </c>
      <c r="B1431" s="4">
        <v>40634</v>
      </c>
      <c r="C1431" s="4">
        <f t="shared" si="44"/>
        <v>40575</v>
      </c>
      <c r="D1431">
        <f t="shared" si="45"/>
        <v>2</v>
      </c>
    </row>
    <row r="1432" spans="1:4">
      <c r="A1432">
        <v>13657</v>
      </c>
      <c r="B1432" s="4">
        <v>40634</v>
      </c>
      <c r="C1432" s="4">
        <f t="shared" si="44"/>
        <v>40634</v>
      </c>
      <c r="D1432">
        <f t="shared" si="45"/>
        <v>0</v>
      </c>
    </row>
    <row r="1433" spans="1:4">
      <c r="A1433">
        <v>12759</v>
      </c>
      <c r="B1433" s="4">
        <v>40634</v>
      </c>
      <c r="C1433" s="4">
        <f t="shared" si="44"/>
        <v>40544</v>
      </c>
      <c r="D1433">
        <f t="shared" si="45"/>
        <v>3</v>
      </c>
    </row>
    <row r="1434" spans="1:4">
      <c r="A1434">
        <v>12897</v>
      </c>
      <c r="B1434" s="4">
        <v>40634</v>
      </c>
      <c r="C1434" s="4">
        <f t="shared" si="44"/>
        <v>40634</v>
      </c>
      <c r="D1434">
        <f t="shared" si="45"/>
        <v>0</v>
      </c>
    </row>
    <row r="1435" spans="1:4">
      <c r="A1435">
        <v>13045</v>
      </c>
      <c r="B1435" s="4">
        <v>40634</v>
      </c>
      <c r="C1435" s="4">
        <f t="shared" si="44"/>
        <v>40544</v>
      </c>
      <c r="D1435">
        <f t="shared" si="45"/>
        <v>3</v>
      </c>
    </row>
    <row r="1436" spans="1:4">
      <c r="A1436">
        <v>12920</v>
      </c>
      <c r="B1436" s="4">
        <v>40634</v>
      </c>
      <c r="C1436" s="4">
        <f t="shared" si="44"/>
        <v>40634</v>
      </c>
      <c r="D1436">
        <f t="shared" si="45"/>
        <v>0</v>
      </c>
    </row>
    <row r="1437" spans="1:4">
      <c r="A1437">
        <v>13316</v>
      </c>
      <c r="B1437" s="4">
        <v>40634</v>
      </c>
      <c r="C1437" s="4">
        <f t="shared" si="44"/>
        <v>40603</v>
      </c>
      <c r="D1437">
        <f t="shared" si="45"/>
        <v>1</v>
      </c>
    </row>
    <row r="1438" spans="1:4">
      <c r="A1438">
        <v>13631</v>
      </c>
      <c r="B1438" s="4">
        <v>40634</v>
      </c>
      <c r="C1438" s="4">
        <f t="shared" si="44"/>
        <v>40513</v>
      </c>
      <c r="D1438">
        <f t="shared" si="45"/>
        <v>4</v>
      </c>
    </row>
    <row r="1439" spans="1:4">
      <c r="A1439">
        <v>12977</v>
      </c>
      <c r="B1439" s="4">
        <v>40634</v>
      </c>
      <c r="C1439" s="4">
        <f t="shared" si="44"/>
        <v>40603</v>
      </c>
      <c r="D1439">
        <f t="shared" si="45"/>
        <v>1</v>
      </c>
    </row>
    <row r="1440" spans="1:4">
      <c r="A1440">
        <v>14084</v>
      </c>
      <c r="B1440" s="4">
        <v>40634</v>
      </c>
      <c r="C1440" s="4">
        <f t="shared" si="44"/>
        <v>40513</v>
      </c>
      <c r="D1440">
        <f t="shared" si="45"/>
        <v>4</v>
      </c>
    </row>
    <row r="1441" spans="1:4">
      <c r="A1441">
        <v>13688</v>
      </c>
      <c r="B1441" s="4">
        <v>40634</v>
      </c>
      <c r="C1441" s="4">
        <f t="shared" si="44"/>
        <v>40544</v>
      </c>
      <c r="D1441">
        <f t="shared" si="45"/>
        <v>3</v>
      </c>
    </row>
    <row r="1442" spans="1:4">
      <c r="A1442">
        <v>14044</v>
      </c>
      <c r="B1442" s="4">
        <v>40634</v>
      </c>
      <c r="C1442" s="4">
        <f t="shared" si="44"/>
        <v>40634</v>
      </c>
      <c r="D1442">
        <f t="shared" si="45"/>
        <v>0</v>
      </c>
    </row>
    <row r="1443" spans="1:4">
      <c r="A1443">
        <v>14328</v>
      </c>
      <c r="B1443" s="4">
        <v>40634</v>
      </c>
      <c r="C1443" s="4">
        <f t="shared" si="44"/>
        <v>40513</v>
      </c>
      <c r="D1443">
        <f t="shared" si="45"/>
        <v>4</v>
      </c>
    </row>
    <row r="1444" spans="1:4">
      <c r="A1444">
        <v>13264</v>
      </c>
      <c r="B1444" s="4">
        <v>40634</v>
      </c>
      <c r="C1444" s="4">
        <f t="shared" si="44"/>
        <v>40603</v>
      </c>
      <c r="D1444">
        <f t="shared" si="45"/>
        <v>1</v>
      </c>
    </row>
    <row r="1445" spans="1:4">
      <c r="A1445">
        <v>13004</v>
      </c>
      <c r="B1445" s="4">
        <v>40634</v>
      </c>
      <c r="C1445" s="4">
        <f t="shared" si="44"/>
        <v>40603</v>
      </c>
      <c r="D1445">
        <f t="shared" si="45"/>
        <v>1</v>
      </c>
    </row>
    <row r="1446" spans="1:4">
      <c r="A1446">
        <v>14119</v>
      </c>
      <c r="B1446" s="4">
        <v>40634</v>
      </c>
      <c r="C1446" s="4">
        <f t="shared" si="44"/>
        <v>40634</v>
      </c>
      <c r="D1446">
        <f t="shared" si="45"/>
        <v>0</v>
      </c>
    </row>
    <row r="1447" spans="1:4">
      <c r="A1447">
        <v>12760</v>
      </c>
      <c r="B1447" s="4">
        <v>40634</v>
      </c>
      <c r="C1447" s="4">
        <f t="shared" si="44"/>
        <v>40513</v>
      </c>
      <c r="D1447">
        <f t="shared" si="45"/>
        <v>4</v>
      </c>
    </row>
    <row r="1448" spans="1:4">
      <c r="A1448">
        <v>12604</v>
      </c>
      <c r="B1448" s="4">
        <v>40634</v>
      </c>
      <c r="C1448" s="4">
        <f t="shared" si="44"/>
        <v>40575</v>
      </c>
      <c r="D1448">
        <f t="shared" si="45"/>
        <v>2</v>
      </c>
    </row>
    <row r="1449" spans="1:4">
      <c r="A1449">
        <v>13950</v>
      </c>
      <c r="B1449" s="4">
        <v>40634</v>
      </c>
      <c r="C1449" s="4">
        <f t="shared" si="44"/>
        <v>40544</v>
      </c>
      <c r="D1449">
        <f t="shared" si="45"/>
        <v>3</v>
      </c>
    </row>
    <row r="1450" spans="1:4">
      <c r="A1450">
        <v>13392</v>
      </c>
      <c r="B1450" s="4">
        <v>40634</v>
      </c>
      <c r="C1450" s="4">
        <f t="shared" si="44"/>
        <v>40575</v>
      </c>
      <c r="D1450">
        <f t="shared" si="45"/>
        <v>2</v>
      </c>
    </row>
    <row r="1451" spans="1:4">
      <c r="A1451">
        <v>12841</v>
      </c>
      <c r="B1451" s="4">
        <v>40634</v>
      </c>
      <c r="C1451" s="4">
        <f t="shared" si="44"/>
        <v>40634</v>
      </c>
      <c r="D1451">
        <f t="shared" si="45"/>
        <v>0</v>
      </c>
    </row>
    <row r="1452" spans="1:4">
      <c r="A1452">
        <v>13186</v>
      </c>
      <c r="B1452" s="4">
        <v>40634</v>
      </c>
      <c r="C1452" s="4">
        <f t="shared" si="44"/>
        <v>40603</v>
      </c>
      <c r="D1452">
        <f t="shared" si="45"/>
        <v>1</v>
      </c>
    </row>
    <row r="1453" spans="1:4">
      <c r="A1453">
        <v>13811</v>
      </c>
      <c r="B1453" s="4">
        <v>40634</v>
      </c>
      <c r="C1453" s="4">
        <f t="shared" si="44"/>
        <v>40544</v>
      </c>
      <c r="D1453">
        <f t="shared" si="45"/>
        <v>3</v>
      </c>
    </row>
    <row r="1454" spans="1:4">
      <c r="A1454">
        <v>14270</v>
      </c>
      <c r="B1454" s="4">
        <v>40634</v>
      </c>
      <c r="C1454" s="4">
        <f t="shared" si="44"/>
        <v>40634</v>
      </c>
      <c r="D1454">
        <f t="shared" si="45"/>
        <v>0</v>
      </c>
    </row>
    <row r="1455" spans="1:4">
      <c r="A1455">
        <v>14102</v>
      </c>
      <c r="B1455" s="4">
        <v>40634</v>
      </c>
      <c r="C1455" s="4">
        <f t="shared" si="44"/>
        <v>40634</v>
      </c>
      <c r="D1455">
        <f t="shared" si="45"/>
        <v>0</v>
      </c>
    </row>
    <row r="1456" spans="1:4">
      <c r="A1456">
        <v>13513</v>
      </c>
      <c r="B1456" s="4">
        <v>40634</v>
      </c>
      <c r="C1456" s="4">
        <f t="shared" si="44"/>
        <v>40634</v>
      </c>
      <c r="D1456">
        <f t="shared" si="45"/>
        <v>0</v>
      </c>
    </row>
    <row r="1457" spans="1:4">
      <c r="A1457">
        <v>13774</v>
      </c>
      <c r="B1457" s="4">
        <v>40634</v>
      </c>
      <c r="C1457" s="4">
        <f t="shared" si="44"/>
        <v>40603</v>
      </c>
      <c r="D1457">
        <f t="shared" si="45"/>
        <v>1</v>
      </c>
    </row>
    <row r="1458" spans="1:4">
      <c r="A1458">
        <v>13535</v>
      </c>
      <c r="B1458" s="4">
        <v>40634</v>
      </c>
      <c r="C1458" s="4">
        <f t="shared" si="44"/>
        <v>40513</v>
      </c>
      <c r="D1458">
        <f t="shared" si="45"/>
        <v>4</v>
      </c>
    </row>
    <row r="1459" spans="1:4">
      <c r="A1459">
        <v>14139</v>
      </c>
      <c r="B1459" s="4">
        <v>40634</v>
      </c>
      <c r="C1459" s="4">
        <f t="shared" si="44"/>
        <v>40603</v>
      </c>
      <c r="D1459">
        <f t="shared" si="45"/>
        <v>1</v>
      </c>
    </row>
    <row r="1460" spans="1:4">
      <c r="A1460">
        <v>14308</v>
      </c>
      <c r="B1460" s="4">
        <v>40634</v>
      </c>
      <c r="C1460" s="4">
        <f t="shared" si="44"/>
        <v>40544</v>
      </c>
      <c r="D1460">
        <f t="shared" si="45"/>
        <v>3</v>
      </c>
    </row>
    <row r="1461" spans="1:4">
      <c r="A1461">
        <v>12381</v>
      </c>
      <c r="B1461" s="4">
        <v>40634</v>
      </c>
      <c r="C1461" s="4">
        <f t="shared" si="44"/>
        <v>40513</v>
      </c>
      <c r="D1461">
        <f t="shared" si="45"/>
        <v>4</v>
      </c>
    </row>
    <row r="1462" spans="1:4">
      <c r="A1462">
        <v>13703</v>
      </c>
      <c r="B1462" s="4">
        <v>40634</v>
      </c>
      <c r="C1462" s="4">
        <f t="shared" si="44"/>
        <v>40575</v>
      </c>
      <c r="D1462">
        <f t="shared" si="45"/>
        <v>2</v>
      </c>
    </row>
    <row r="1463" spans="1:4">
      <c r="A1463">
        <v>14156</v>
      </c>
      <c r="B1463" s="4">
        <v>40634</v>
      </c>
      <c r="C1463" s="4">
        <f t="shared" si="44"/>
        <v>40575</v>
      </c>
      <c r="D1463">
        <f t="shared" si="45"/>
        <v>2</v>
      </c>
    </row>
    <row r="1464" spans="1:4">
      <c r="A1464">
        <v>13049</v>
      </c>
      <c r="B1464" s="4">
        <v>40634</v>
      </c>
      <c r="C1464" s="4">
        <f t="shared" si="44"/>
        <v>40603</v>
      </c>
      <c r="D1464">
        <f t="shared" si="45"/>
        <v>1</v>
      </c>
    </row>
    <row r="1465" spans="1:4">
      <c r="A1465">
        <v>12481</v>
      </c>
      <c r="B1465" s="4">
        <v>40634</v>
      </c>
      <c r="C1465" s="4">
        <f t="shared" si="44"/>
        <v>40603</v>
      </c>
      <c r="D1465">
        <f t="shared" si="45"/>
        <v>1</v>
      </c>
    </row>
    <row r="1466" spans="1:4">
      <c r="A1466">
        <v>14149</v>
      </c>
      <c r="B1466" s="4">
        <v>40634</v>
      </c>
      <c r="C1466" s="4">
        <f t="shared" si="44"/>
        <v>40603</v>
      </c>
      <c r="D1466">
        <f t="shared" si="45"/>
        <v>1</v>
      </c>
    </row>
    <row r="1467" spans="1:4">
      <c r="A1467">
        <v>13731</v>
      </c>
      <c r="B1467" s="4">
        <v>40634</v>
      </c>
      <c r="C1467" s="4">
        <f t="shared" si="44"/>
        <v>40575</v>
      </c>
      <c r="D1467">
        <f t="shared" si="45"/>
        <v>2</v>
      </c>
    </row>
    <row r="1468" spans="1:4">
      <c r="A1468">
        <v>13712</v>
      </c>
      <c r="B1468" s="4">
        <v>40634</v>
      </c>
      <c r="C1468" s="4">
        <f t="shared" si="44"/>
        <v>40603</v>
      </c>
      <c r="D1468">
        <f t="shared" si="45"/>
        <v>1</v>
      </c>
    </row>
    <row r="1469" spans="1:4">
      <c r="A1469">
        <v>13309</v>
      </c>
      <c r="B1469" s="4">
        <v>40634</v>
      </c>
      <c r="C1469" s="4">
        <f t="shared" si="44"/>
        <v>40603</v>
      </c>
      <c r="D1469">
        <f t="shared" si="45"/>
        <v>1</v>
      </c>
    </row>
    <row r="1470" spans="1:4">
      <c r="A1470">
        <v>13683</v>
      </c>
      <c r="B1470" s="4">
        <v>40634</v>
      </c>
      <c r="C1470" s="4">
        <f t="shared" si="44"/>
        <v>40603</v>
      </c>
      <c r="D1470">
        <f t="shared" si="45"/>
        <v>1</v>
      </c>
    </row>
    <row r="1471" spans="1:4">
      <c r="A1471">
        <v>13752</v>
      </c>
      <c r="B1471" s="4">
        <v>40634</v>
      </c>
      <c r="C1471" s="4">
        <f t="shared" si="44"/>
        <v>40634</v>
      </c>
      <c r="D1471">
        <f t="shared" si="45"/>
        <v>0</v>
      </c>
    </row>
    <row r="1472" spans="1:4">
      <c r="A1472">
        <v>13083</v>
      </c>
      <c r="B1472" s="4">
        <v>40634</v>
      </c>
      <c r="C1472" s="4">
        <f t="shared" si="44"/>
        <v>40634</v>
      </c>
      <c r="D1472">
        <f t="shared" si="45"/>
        <v>0</v>
      </c>
    </row>
    <row r="1473" spans="1:4">
      <c r="A1473">
        <v>14260</v>
      </c>
      <c r="B1473" s="4">
        <v>40634</v>
      </c>
      <c r="C1473" s="4">
        <f t="shared" si="44"/>
        <v>40603</v>
      </c>
      <c r="D1473">
        <f t="shared" si="45"/>
        <v>1</v>
      </c>
    </row>
    <row r="1474" spans="1:4">
      <c r="A1474">
        <v>13518</v>
      </c>
      <c r="B1474" s="4">
        <v>40634</v>
      </c>
      <c r="C1474" s="4">
        <f t="shared" si="44"/>
        <v>40634</v>
      </c>
      <c r="D1474">
        <f t="shared" si="45"/>
        <v>0</v>
      </c>
    </row>
    <row r="1475" spans="1:4">
      <c r="A1475">
        <v>13252</v>
      </c>
      <c r="B1475" s="4">
        <v>40634</v>
      </c>
      <c r="C1475" s="4">
        <f t="shared" ref="C1475:C1538" si="46">_xlfn.MINIFS($B$2:$B$6084,$A$2:$A$6084,A1475)</f>
        <v>40634</v>
      </c>
      <c r="D1475">
        <f t="shared" ref="D1475:D1538" si="47">DATEDIF(C1475,B1475,"m")</f>
        <v>0</v>
      </c>
    </row>
    <row r="1476" spans="1:4">
      <c r="A1476">
        <v>13754</v>
      </c>
      <c r="B1476" s="4">
        <v>40634</v>
      </c>
      <c r="C1476" s="4">
        <f t="shared" si="46"/>
        <v>40513</v>
      </c>
      <c r="D1476">
        <f t="shared" si="47"/>
        <v>4</v>
      </c>
    </row>
    <row r="1477" spans="1:4">
      <c r="A1477">
        <v>13929</v>
      </c>
      <c r="B1477" s="4">
        <v>40634</v>
      </c>
      <c r="C1477" s="4">
        <f t="shared" si="46"/>
        <v>40634</v>
      </c>
      <c r="D1477">
        <f t="shared" si="47"/>
        <v>0</v>
      </c>
    </row>
    <row r="1478" spans="1:4">
      <c r="A1478">
        <v>13896</v>
      </c>
      <c r="B1478" s="4">
        <v>40634</v>
      </c>
      <c r="C1478" s="4">
        <f t="shared" si="46"/>
        <v>40603</v>
      </c>
      <c r="D1478">
        <f t="shared" si="47"/>
        <v>1</v>
      </c>
    </row>
    <row r="1479" spans="1:4">
      <c r="A1479">
        <v>13887</v>
      </c>
      <c r="B1479" s="4">
        <v>40634</v>
      </c>
      <c r="C1479" s="4">
        <f t="shared" si="46"/>
        <v>40575</v>
      </c>
      <c r="D1479">
        <f t="shared" si="47"/>
        <v>2</v>
      </c>
    </row>
    <row r="1480" spans="1:4">
      <c r="A1480">
        <v>14195</v>
      </c>
      <c r="B1480" s="4">
        <v>40634</v>
      </c>
      <c r="C1480" s="4">
        <f t="shared" si="46"/>
        <v>40544</v>
      </c>
      <c r="D1480">
        <f t="shared" si="47"/>
        <v>3</v>
      </c>
    </row>
    <row r="1481" spans="1:4">
      <c r="A1481">
        <v>13175</v>
      </c>
      <c r="B1481" s="4">
        <v>40634</v>
      </c>
      <c r="C1481" s="4">
        <f t="shared" si="46"/>
        <v>40513</v>
      </c>
      <c r="D1481">
        <f t="shared" si="47"/>
        <v>4</v>
      </c>
    </row>
    <row r="1482" spans="1:4">
      <c r="A1482">
        <v>13232</v>
      </c>
      <c r="B1482" s="4">
        <v>40634</v>
      </c>
      <c r="C1482" s="4">
        <f t="shared" si="46"/>
        <v>40513</v>
      </c>
      <c r="D1482">
        <f t="shared" si="47"/>
        <v>4</v>
      </c>
    </row>
    <row r="1483" spans="1:4">
      <c r="A1483">
        <v>13315</v>
      </c>
      <c r="B1483" s="4">
        <v>40634</v>
      </c>
      <c r="C1483" s="4">
        <f t="shared" si="46"/>
        <v>40513</v>
      </c>
      <c r="D1483">
        <f t="shared" si="47"/>
        <v>4</v>
      </c>
    </row>
    <row r="1484" spans="1:4">
      <c r="A1484">
        <v>13717</v>
      </c>
      <c r="B1484" s="4">
        <v>40634</v>
      </c>
      <c r="C1484" s="4">
        <f t="shared" si="46"/>
        <v>40634</v>
      </c>
      <c r="D1484">
        <f t="shared" si="47"/>
        <v>0</v>
      </c>
    </row>
    <row r="1485" spans="1:4">
      <c r="A1485">
        <v>12613</v>
      </c>
      <c r="B1485" s="4">
        <v>40634</v>
      </c>
      <c r="C1485" s="4">
        <f t="shared" si="46"/>
        <v>40634</v>
      </c>
      <c r="D1485">
        <f t="shared" si="47"/>
        <v>0</v>
      </c>
    </row>
    <row r="1486" spans="1:4">
      <c r="A1486">
        <v>14132</v>
      </c>
      <c r="B1486" s="4">
        <v>40634</v>
      </c>
      <c r="C1486" s="4">
        <f t="shared" si="46"/>
        <v>40575</v>
      </c>
      <c r="D1486">
        <f t="shared" si="47"/>
        <v>2</v>
      </c>
    </row>
    <row r="1487" spans="1:4">
      <c r="A1487">
        <v>12724</v>
      </c>
      <c r="B1487" s="4">
        <v>40634</v>
      </c>
      <c r="C1487" s="4">
        <f t="shared" si="46"/>
        <v>40634</v>
      </c>
      <c r="D1487">
        <f t="shared" si="47"/>
        <v>0</v>
      </c>
    </row>
    <row r="1488" spans="1:4">
      <c r="A1488">
        <v>13960</v>
      </c>
      <c r="B1488" s="4">
        <v>40634</v>
      </c>
      <c r="C1488" s="4">
        <f t="shared" si="46"/>
        <v>40513</v>
      </c>
      <c r="D1488">
        <f t="shared" si="47"/>
        <v>4</v>
      </c>
    </row>
    <row r="1489" spans="1:4">
      <c r="A1489">
        <v>13705</v>
      </c>
      <c r="B1489" s="4">
        <v>40634</v>
      </c>
      <c r="C1489" s="4">
        <f t="shared" si="46"/>
        <v>40634</v>
      </c>
      <c r="D1489">
        <f t="shared" si="47"/>
        <v>0</v>
      </c>
    </row>
    <row r="1490" spans="1:4">
      <c r="A1490">
        <v>13985</v>
      </c>
      <c r="B1490" s="4">
        <v>40634</v>
      </c>
      <c r="C1490" s="4">
        <f t="shared" si="46"/>
        <v>40603</v>
      </c>
      <c r="D1490">
        <f t="shared" si="47"/>
        <v>1</v>
      </c>
    </row>
    <row r="1491" spans="1:4">
      <c r="A1491">
        <v>13991</v>
      </c>
      <c r="B1491" s="4">
        <v>40634</v>
      </c>
      <c r="C1491" s="4">
        <f t="shared" si="46"/>
        <v>40603</v>
      </c>
      <c r="D1491">
        <f t="shared" si="47"/>
        <v>1</v>
      </c>
    </row>
    <row r="1492" spans="1:4">
      <c r="A1492">
        <v>13128</v>
      </c>
      <c r="B1492" s="4">
        <v>40634</v>
      </c>
      <c r="C1492" s="4">
        <f t="shared" si="46"/>
        <v>40544</v>
      </c>
      <c r="D1492">
        <f t="shared" si="47"/>
        <v>3</v>
      </c>
    </row>
    <row r="1493" spans="1:4">
      <c r="A1493">
        <v>14323</v>
      </c>
      <c r="B1493" s="4">
        <v>40634</v>
      </c>
      <c r="C1493" s="4">
        <f t="shared" si="46"/>
        <v>40634</v>
      </c>
      <c r="D1493">
        <f t="shared" si="47"/>
        <v>0</v>
      </c>
    </row>
    <row r="1494" spans="1:4">
      <c r="A1494">
        <v>13415</v>
      </c>
      <c r="B1494" s="4">
        <v>40634</v>
      </c>
      <c r="C1494" s="4">
        <f t="shared" si="46"/>
        <v>40513</v>
      </c>
      <c r="D1494">
        <f t="shared" si="47"/>
        <v>4</v>
      </c>
    </row>
    <row r="1495" spans="1:4">
      <c r="A1495">
        <v>13926</v>
      </c>
      <c r="B1495" s="4">
        <v>40634</v>
      </c>
      <c r="C1495" s="4">
        <f t="shared" si="46"/>
        <v>40603</v>
      </c>
      <c r="D1495">
        <f t="shared" si="47"/>
        <v>1</v>
      </c>
    </row>
    <row r="1496" spans="1:4">
      <c r="A1496">
        <v>13796</v>
      </c>
      <c r="B1496" s="4">
        <v>40634</v>
      </c>
      <c r="C1496" s="4">
        <f t="shared" si="46"/>
        <v>40603</v>
      </c>
      <c r="D1496">
        <f t="shared" si="47"/>
        <v>1</v>
      </c>
    </row>
    <row r="1497" spans="1:4">
      <c r="A1497">
        <v>13296</v>
      </c>
      <c r="B1497" s="4">
        <v>40634</v>
      </c>
      <c r="C1497" s="4">
        <f t="shared" si="46"/>
        <v>40544</v>
      </c>
      <c r="D1497">
        <f t="shared" si="47"/>
        <v>3</v>
      </c>
    </row>
    <row r="1498" spans="1:4">
      <c r="A1498">
        <v>12607</v>
      </c>
      <c r="B1498" s="4">
        <v>40634</v>
      </c>
      <c r="C1498" s="4">
        <f t="shared" si="46"/>
        <v>40575</v>
      </c>
      <c r="D1498">
        <f t="shared" si="47"/>
        <v>2</v>
      </c>
    </row>
    <row r="1499" spans="1:4">
      <c r="A1499">
        <v>13838</v>
      </c>
      <c r="B1499" s="4">
        <v>40634</v>
      </c>
      <c r="C1499" s="4">
        <f t="shared" si="46"/>
        <v>40513</v>
      </c>
      <c r="D1499">
        <f t="shared" si="47"/>
        <v>4</v>
      </c>
    </row>
    <row r="1500" spans="1:4">
      <c r="A1500">
        <v>13935</v>
      </c>
      <c r="B1500" s="4">
        <v>40634</v>
      </c>
      <c r="C1500" s="4">
        <f t="shared" si="46"/>
        <v>40513</v>
      </c>
      <c r="D1500">
        <f t="shared" si="47"/>
        <v>4</v>
      </c>
    </row>
    <row r="1501" spans="1:4">
      <c r="A1501">
        <v>14290</v>
      </c>
      <c r="B1501" s="4">
        <v>40634</v>
      </c>
      <c r="C1501" s="4">
        <f t="shared" si="46"/>
        <v>40634</v>
      </c>
      <c r="D1501">
        <f t="shared" si="47"/>
        <v>0</v>
      </c>
    </row>
    <row r="1502" spans="1:4">
      <c r="A1502">
        <v>12973</v>
      </c>
      <c r="B1502" s="4">
        <v>40634</v>
      </c>
      <c r="C1502" s="4">
        <f t="shared" si="46"/>
        <v>40634</v>
      </c>
      <c r="D1502">
        <f t="shared" si="47"/>
        <v>0</v>
      </c>
    </row>
    <row r="1503" spans="1:4">
      <c r="A1503">
        <v>13469</v>
      </c>
      <c r="B1503" s="4">
        <v>40634</v>
      </c>
      <c r="C1503" s="4">
        <f t="shared" si="46"/>
        <v>40575</v>
      </c>
      <c r="D1503">
        <f t="shared" si="47"/>
        <v>2</v>
      </c>
    </row>
    <row r="1504" spans="1:4">
      <c r="A1504">
        <v>13278</v>
      </c>
      <c r="B1504" s="4">
        <v>40634</v>
      </c>
      <c r="C1504" s="4">
        <f t="shared" si="46"/>
        <v>40603</v>
      </c>
      <c r="D1504">
        <f t="shared" si="47"/>
        <v>1</v>
      </c>
    </row>
    <row r="1505" spans="1:4">
      <c r="A1505">
        <v>13755</v>
      </c>
      <c r="B1505" s="4">
        <v>40634</v>
      </c>
      <c r="C1505" s="4">
        <f t="shared" si="46"/>
        <v>40603</v>
      </c>
      <c r="D1505">
        <f t="shared" si="47"/>
        <v>1</v>
      </c>
    </row>
    <row r="1506" spans="1:4">
      <c r="A1506">
        <v>13444</v>
      </c>
      <c r="B1506" s="4">
        <v>40634</v>
      </c>
      <c r="C1506" s="4">
        <f t="shared" si="46"/>
        <v>40513</v>
      </c>
      <c r="D1506">
        <f t="shared" si="47"/>
        <v>4</v>
      </c>
    </row>
    <row r="1507" spans="1:4">
      <c r="A1507">
        <v>13813</v>
      </c>
      <c r="B1507" s="4">
        <v>40634</v>
      </c>
      <c r="C1507" s="4">
        <f t="shared" si="46"/>
        <v>40634</v>
      </c>
      <c r="D1507">
        <f t="shared" si="47"/>
        <v>0</v>
      </c>
    </row>
    <row r="1508" spans="1:4">
      <c r="A1508">
        <v>14282</v>
      </c>
      <c r="B1508" s="4">
        <v>40634</v>
      </c>
      <c r="C1508" s="4">
        <f t="shared" si="46"/>
        <v>40634</v>
      </c>
      <c r="D1508">
        <f t="shared" si="47"/>
        <v>0</v>
      </c>
    </row>
    <row r="1509" spans="1:4">
      <c r="A1509">
        <v>13807</v>
      </c>
      <c r="B1509" s="4">
        <v>40634</v>
      </c>
      <c r="C1509" s="4">
        <f t="shared" si="46"/>
        <v>40603</v>
      </c>
      <c r="D1509">
        <f t="shared" si="47"/>
        <v>1</v>
      </c>
    </row>
    <row r="1510" spans="1:4">
      <c r="A1510">
        <v>12666</v>
      </c>
      <c r="B1510" s="4">
        <v>40634</v>
      </c>
      <c r="C1510" s="4">
        <f t="shared" si="46"/>
        <v>40603</v>
      </c>
      <c r="D1510">
        <f t="shared" si="47"/>
        <v>1</v>
      </c>
    </row>
    <row r="1511" spans="1:4">
      <c r="A1511">
        <v>13941</v>
      </c>
      <c r="B1511" s="4">
        <v>40634</v>
      </c>
      <c r="C1511" s="4">
        <f t="shared" si="46"/>
        <v>40544</v>
      </c>
      <c r="D1511">
        <f t="shared" si="47"/>
        <v>3</v>
      </c>
    </row>
    <row r="1512" spans="1:4">
      <c r="A1512">
        <v>12763</v>
      </c>
      <c r="B1512" s="4">
        <v>40634</v>
      </c>
      <c r="C1512" s="4">
        <f t="shared" si="46"/>
        <v>40544</v>
      </c>
      <c r="D1512">
        <f t="shared" si="47"/>
        <v>3</v>
      </c>
    </row>
    <row r="1513" spans="1:4">
      <c r="A1513">
        <v>12716</v>
      </c>
      <c r="B1513" s="4">
        <v>40634</v>
      </c>
      <c r="C1513" s="4">
        <f t="shared" si="46"/>
        <v>40634</v>
      </c>
      <c r="D1513">
        <f t="shared" si="47"/>
        <v>0</v>
      </c>
    </row>
    <row r="1514" spans="1:4">
      <c r="A1514">
        <v>12887</v>
      </c>
      <c r="B1514" s="4">
        <v>40634</v>
      </c>
      <c r="C1514" s="4">
        <f t="shared" si="46"/>
        <v>40575</v>
      </c>
      <c r="D1514">
        <f t="shared" si="47"/>
        <v>2</v>
      </c>
    </row>
    <row r="1515" spans="1:4">
      <c r="A1515">
        <v>14333</v>
      </c>
      <c r="B1515" s="4">
        <v>40634</v>
      </c>
      <c r="C1515" s="4">
        <f t="shared" si="46"/>
        <v>40575</v>
      </c>
      <c r="D1515">
        <f t="shared" si="47"/>
        <v>2</v>
      </c>
    </row>
    <row r="1516" spans="1:4">
      <c r="A1516">
        <v>13882</v>
      </c>
      <c r="B1516" s="4">
        <v>40634</v>
      </c>
      <c r="C1516" s="4">
        <f t="shared" si="46"/>
        <v>40544</v>
      </c>
      <c r="D1516">
        <f t="shared" si="47"/>
        <v>3</v>
      </c>
    </row>
    <row r="1517" spans="1:4">
      <c r="A1517">
        <v>13519</v>
      </c>
      <c r="B1517" s="4">
        <v>40634</v>
      </c>
      <c r="C1517" s="4">
        <f t="shared" si="46"/>
        <v>40575</v>
      </c>
      <c r="D1517">
        <f t="shared" si="47"/>
        <v>2</v>
      </c>
    </row>
    <row r="1518" spans="1:4">
      <c r="A1518">
        <v>12464</v>
      </c>
      <c r="B1518" s="4">
        <v>40634</v>
      </c>
      <c r="C1518" s="4">
        <f t="shared" si="46"/>
        <v>40603</v>
      </c>
      <c r="D1518">
        <f t="shared" si="47"/>
        <v>1</v>
      </c>
    </row>
    <row r="1519" spans="1:4">
      <c r="A1519">
        <v>14118</v>
      </c>
      <c r="B1519" s="4">
        <v>40634</v>
      </c>
      <c r="C1519" s="4">
        <f t="shared" si="46"/>
        <v>40634</v>
      </c>
      <c r="D1519">
        <f t="shared" si="47"/>
        <v>0</v>
      </c>
    </row>
    <row r="1520" spans="1:4">
      <c r="A1520">
        <v>13808</v>
      </c>
      <c r="B1520" s="4">
        <v>40634</v>
      </c>
      <c r="C1520" s="4">
        <f t="shared" si="46"/>
        <v>40513</v>
      </c>
      <c r="D1520">
        <f t="shared" si="47"/>
        <v>4</v>
      </c>
    </row>
    <row r="1521" spans="1:4">
      <c r="A1521">
        <v>13671</v>
      </c>
      <c r="B1521" s="4">
        <v>40634</v>
      </c>
      <c r="C1521" s="4">
        <f t="shared" si="46"/>
        <v>40603</v>
      </c>
      <c r="D1521">
        <f t="shared" si="47"/>
        <v>1</v>
      </c>
    </row>
    <row r="1522" spans="1:4">
      <c r="A1522">
        <v>14022</v>
      </c>
      <c r="B1522" s="4">
        <v>40634</v>
      </c>
      <c r="C1522" s="4">
        <f t="shared" si="46"/>
        <v>40544</v>
      </c>
      <c r="D1522">
        <f t="shared" si="47"/>
        <v>3</v>
      </c>
    </row>
    <row r="1523" spans="1:4">
      <c r="A1523">
        <v>12483</v>
      </c>
      <c r="B1523" s="4">
        <v>40634</v>
      </c>
      <c r="C1523" s="4">
        <f t="shared" si="46"/>
        <v>40513</v>
      </c>
      <c r="D1523">
        <f t="shared" si="47"/>
        <v>4</v>
      </c>
    </row>
    <row r="1524" spans="1:4">
      <c r="A1524">
        <v>12738</v>
      </c>
      <c r="B1524" s="4">
        <v>40634</v>
      </c>
      <c r="C1524" s="4">
        <f t="shared" si="46"/>
        <v>40634</v>
      </c>
      <c r="D1524">
        <f t="shared" si="47"/>
        <v>0</v>
      </c>
    </row>
    <row r="1525" spans="1:4">
      <c r="A1525">
        <v>13336</v>
      </c>
      <c r="B1525" s="4">
        <v>40634</v>
      </c>
      <c r="C1525" s="4">
        <f t="shared" si="46"/>
        <v>40634</v>
      </c>
      <c r="D1525">
        <f t="shared" si="47"/>
        <v>0</v>
      </c>
    </row>
    <row r="1526" spans="1:4">
      <c r="A1526">
        <v>12608</v>
      </c>
      <c r="B1526" s="4">
        <v>40634</v>
      </c>
      <c r="C1526" s="4">
        <f t="shared" si="46"/>
        <v>40603</v>
      </c>
      <c r="D1526">
        <f t="shared" si="47"/>
        <v>1</v>
      </c>
    </row>
    <row r="1527" spans="1:4">
      <c r="A1527">
        <v>13990</v>
      </c>
      <c r="B1527" s="4">
        <v>40634</v>
      </c>
      <c r="C1527" s="4">
        <f t="shared" si="46"/>
        <v>40544</v>
      </c>
      <c r="D1527">
        <f t="shared" si="47"/>
        <v>3</v>
      </c>
    </row>
    <row r="1528" spans="1:4">
      <c r="A1528">
        <v>13749</v>
      </c>
      <c r="B1528" s="4">
        <v>40634</v>
      </c>
      <c r="C1528" s="4">
        <f t="shared" si="46"/>
        <v>40603</v>
      </c>
      <c r="D1528">
        <f t="shared" si="47"/>
        <v>1</v>
      </c>
    </row>
    <row r="1529" spans="1:4">
      <c r="A1529">
        <v>13156</v>
      </c>
      <c r="B1529" s="4">
        <v>40634</v>
      </c>
      <c r="C1529" s="4">
        <f t="shared" si="46"/>
        <v>40513</v>
      </c>
      <c r="D1529">
        <f t="shared" si="47"/>
        <v>4</v>
      </c>
    </row>
    <row r="1530" spans="1:4">
      <c r="A1530">
        <v>14035</v>
      </c>
      <c r="B1530" s="4">
        <v>40634</v>
      </c>
      <c r="C1530" s="4">
        <f t="shared" si="46"/>
        <v>40544</v>
      </c>
      <c r="D1530">
        <f t="shared" si="47"/>
        <v>3</v>
      </c>
    </row>
    <row r="1531" spans="1:4">
      <c r="A1531">
        <v>13129</v>
      </c>
      <c r="B1531" s="4">
        <v>40634</v>
      </c>
      <c r="C1531" s="4">
        <f t="shared" si="46"/>
        <v>40544</v>
      </c>
      <c r="D1531">
        <f t="shared" si="47"/>
        <v>3</v>
      </c>
    </row>
    <row r="1532" spans="1:4">
      <c r="A1532">
        <v>14305</v>
      </c>
      <c r="B1532" s="4">
        <v>40634</v>
      </c>
      <c r="C1532" s="4">
        <f t="shared" si="46"/>
        <v>40575</v>
      </c>
      <c r="D1532">
        <f t="shared" si="47"/>
        <v>2</v>
      </c>
    </row>
    <row r="1533" spans="1:4">
      <c r="A1533">
        <v>13094</v>
      </c>
      <c r="B1533" s="4">
        <v>40634</v>
      </c>
      <c r="C1533" s="4">
        <f t="shared" si="46"/>
        <v>40603</v>
      </c>
      <c r="D1533">
        <f t="shared" si="47"/>
        <v>1</v>
      </c>
    </row>
    <row r="1534" spans="1:4">
      <c r="A1534">
        <v>12719</v>
      </c>
      <c r="B1534" s="4">
        <v>40634</v>
      </c>
      <c r="C1534" s="4">
        <f t="shared" si="46"/>
        <v>40634</v>
      </c>
      <c r="D1534">
        <f t="shared" si="47"/>
        <v>0</v>
      </c>
    </row>
    <row r="1535" spans="1:4">
      <c r="A1535">
        <v>12721</v>
      </c>
      <c r="B1535" s="4">
        <v>40634</v>
      </c>
      <c r="C1535" s="4">
        <f t="shared" si="46"/>
        <v>40544</v>
      </c>
      <c r="D1535">
        <f t="shared" si="47"/>
        <v>3</v>
      </c>
    </row>
    <row r="1536" spans="1:4">
      <c r="A1536">
        <v>13147</v>
      </c>
      <c r="B1536" s="4">
        <v>40634</v>
      </c>
      <c r="C1536" s="4">
        <f t="shared" si="46"/>
        <v>40603</v>
      </c>
      <c r="D1536">
        <f t="shared" si="47"/>
        <v>1</v>
      </c>
    </row>
    <row r="1537" spans="1:4">
      <c r="A1537">
        <v>13093</v>
      </c>
      <c r="B1537" s="4">
        <v>40634</v>
      </c>
      <c r="C1537" s="4">
        <f t="shared" si="46"/>
        <v>40603</v>
      </c>
      <c r="D1537">
        <f t="shared" si="47"/>
        <v>1</v>
      </c>
    </row>
    <row r="1538" spans="1:4">
      <c r="A1538">
        <v>13598</v>
      </c>
      <c r="B1538" s="4">
        <v>40634</v>
      </c>
      <c r="C1538" s="4">
        <f t="shared" si="46"/>
        <v>40513</v>
      </c>
      <c r="D1538">
        <f t="shared" si="47"/>
        <v>4</v>
      </c>
    </row>
    <row r="1539" spans="1:4">
      <c r="A1539">
        <v>12411</v>
      </c>
      <c r="B1539" s="4">
        <v>40634</v>
      </c>
      <c r="C1539" s="4">
        <f t="shared" ref="C1539:C1602" si="48">_xlfn.MINIFS($B$2:$B$6084,$A$2:$A$6084,A1539)</f>
        <v>40603</v>
      </c>
      <c r="D1539">
        <f t="shared" ref="D1539:D1602" si="49">DATEDIF(C1539,B1539,"m")</f>
        <v>1</v>
      </c>
    </row>
    <row r="1540" spans="1:4">
      <c r="A1540">
        <v>13333</v>
      </c>
      <c r="B1540" s="4">
        <v>40634</v>
      </c>
      <c r="C1540" s="4">
        <f t="shared" si="48"/>
        <v>40603</v>
      </c>
      <c r="D1540">
        <f t="shared" si="49"/>
        <v>1</v>
      </c>
    </row>
    <row r="1541" spans="1:4">
      <c r="A1541">
        <v>13476</v>
      </c>
      <c r="B1541" s="4">
        <v>40634</v>
      </c>
      <c r="C1541" s="4">
        <f t="shared" si="48"/>
        <v>40634</v>
      </c>
      <c r="D1541">
        <f t="shared" si="49"/>
        <v>0</v>
      </c>
    </row>
    <row r="1542" spans="1:4">
      <c r="A1542">
        <v>13847</v>
      </c>
      <c r="B1542" s="4">
        <v>40634</v>
      </c>
      <c r="C1542" s="4">
        <f t="shared" si="48"/>
        <v>40634</v>
      </c>
      <c r="D1542">
        <f t="shared" si="49"/>
        <v>0</v>
      </c>
    </row>
    <row r="1543" spans="1:4">
      <c r="A1543">
        <v>13110</v>
      </c>
      <c r="B1543" s="4">
        <v>40634</v>
      </c>
      <c r="C1543" s="4">
        <f t="shared" si="48"/>
        <v>40634</v>
      </c>
      <c r="D1543">
        <f t="shared" si="49"/>
        <v>0</v>
      </c>
    </row>
    <row r="1544" spans="1:4">
      <c r="A1544">
        <v>14200</v>
      </c>
      <c r="B1544" s="4">
        <v>40634</v>
      </c>
      <c r="C1544" s="4">
        <f t="shared" si="48"/>
        <v>40544</v>
      </c>
      <c r="D1544">
        <f t="shared" si="49"/>
        <v>3</v>
      </c>
    </row>
    <row r="1545" spans="1:4">
      <c r="A1545">
        <v>12962</v>
      </c>
      <c r="B1545" s="4">
        <v>40634</v>
      </c>
      <c r="C1545" s="4">
        <f t="shared" si="48"/>
        <v>40634</v>
      </c>
      <c r="D1545">
        <f t="shared" si="49"/>
        <v>0</v>
      </c>
    </row>
    <row r="1546" spans="1:4">
      <c r="A1546">
        <v>12748</v>
      </c>
      <c r="B1546" s="4">
        <v>40634</v>
      </c>
      <c r="C1546" s="4">
        <f t="shared" si="48"/>
        <v>40603</v>
      </c>
      <c r="D1546">
        <f t="shared" si="49"/>
        <v>1</v>
      </c>
    </row>
    <row r="1547" spans="1:4">
      <c r="A1547">
        <v>13581</v>
      </c>
      <c r="B1547" s="4">
        <v>40634</v>
      </c>
      <c r="C1547" s="4">
        <f t="shared" si="48"/>
        <v>40634</v>
      </c>
      <c r="D1547">
        <f t="shared" si="49"/>
        <v>0</v>
      </c>
    </row>
    <row r="1548" spans="1:4">
      <c r="A1548">
        <v>12599</v>
      </c>
      <c r="B1548" s="4">
        <v>40634</v>
      </c>
      <c r="C1548" s="4">
        <f t="shared" si="48"/>
        <v>40603</v>
      </c>
      <c r="D1548">
        <f t="shared" si="49"/>
        <v>1</v>
      </c>
    </row>
    <row r="1549" spans="1:4">
      <c r="A1549">
        <v>14163</v>
      </c>
      <c r="B1549" s="4">
        <v>40634</v>
      </c>
      <c r="C1549" s="4">
        <f t="shared" si="48"/>
        <v>40603</v>
      </c>
      <c r="D1549">
        <f t="shared" si="49"/>
        <v>1</v>
      </c>
    </row>
    <row r="1550" spans="1:4">
      <c r="A1550">
        <v>13980</v>
      </c>
      <c r="B1550" s="4">
        <v>40634</v>
      </c>
      <c r="C1550" s="4">
        <f t="shared" si="48"/>
        <v>40634</v>
      </c>
      <c r="D1550">
        <f t="shared" si="49"/>
        <v>0</v>
      </c>
    </row>
    <row r="1551" spans="1:4">
      <c r="A1551">
        <v>12730</v>
      </c>
      <c r="B1551" s="4">
        <v>40634</v>
      </c>
      <c r="C1551" s="4">
        <f t="shared" si="48"/>
        <v>40513</v>
      </c>
      <c r="D1551">
        <f t="shared" si="49"/>
        <v>4</v>
      </c>
    </row>
    <row r="1552" spans="1:4">
      <c r="A1552">
        <v>12546</v>
      </c>
      <c r="B1552" s="4">
        <v>40634</v>
      </c>
      <c r="C1552" s="4">
        <f t="shared" si="48"/>
        <v>40634</v>
      </c>
      <c r="D1552">
        <f t="shared" si="49"/>
        <v>0</v>
      </c>
    </row>
    <row r="1553" spans="1:4">
      <c r="A1553">
        <v>13997</v>
      </c>
      <c r="B1553" s="4">
        <v>40634</v>
      </c>
      <c r="C1553" s="4">
        <f t="shared" si="48"/>
        <v>40513</v>
      </c>
      <c r="D1553">
        <f t="shared" si="49"/>
        <v>4</v>
      </c>
    </row>
    <row r="1554" spans="1:4">
      <c r="A1554">
        <v>14301</v>
      </c>
      <c r="B1554" s="4">
        <v>40634</v>
      </c>
      <c r="C1554" s="4">
        <f t="shared" si="48"/>
        <v>40634</v>
      </c>
      <c r="D1554">
        <f t="shared" si="49"/>
        <v>0</v>
      </c>
    </row>
    <row r="1555" spans="1:4">
      <c r="A1555">
        <v>13048</v>
      </c>
      <c r="B1555" s="4">
        <v>40634</v>
      </c>
      <c r="C1555" s="4">
        <f t="shared" si="48"/>
        <v>40603</v>
      </c>
      <c r="D1555">
        <f t="shared" si="49"/>
        <v>1</v>
      </c>
    </row>
    <row r="1556" spans="1:4">
      <c r="A1556">
        <v>14141</v>
      </c>
      <c r="B1556" s="4">
        <v>40634</v>
      </c>
      <c r="C1556" s="4">
        <f t="shared" si="48"/>
        <v>40575</v>
      </c>
      <c r="D1556">
        <f t="shared" si="49"/>
        <v>2</v>
      </c>
    </row>
    <row r="1557" spans="1:4">
      <c r="A1557">
        <v>12372</v>
      </c>
      <c r="B1557" s="4">
        <v>40634</v>
      </c>
      <c r="C1557" s="4">
        <f t="shared" si="48"/>
        <v>40634</v>
      </c>
      <c r="D1557">
        <f t="shared" si="49"/>
        <v>0</v>
      </c>
    </row>
    <row r="1558" spans="1:4">
      <c r="A1558">
        <v>13257</v>
      </c>
      <c r="B1558" s="4">
        <v>40634</v>
      </c>
      <c r="C1558" s="4">
        <f t="shared" si="48"/>
        <v>40634</v>
      </c>
      <c r="D1558">
        <f t="shared" si="49"/>
        <v>0</v>
      </c>
    </row>
    <row r="1559" spans="1:4">
      <c r="A1559">
        <v>13992</v>
      </c>
      <c r="B1559" s="4">
        <v>40634</v>
      </c>
      <c r="C1559" s="4">
        <f t="shared" si="48"/>
        <v>40634</v>
      </c>
      <c r="D1559">
        <f t="shared" si="49"/>
        <v>0</v>
      </c>
    </row>
    <row r="1560" spans="1:4">
      <c r="A1560">
        <v>14099</v>
      </c>
      <c r="B1560" s="4">
        <v>40634</v>
      </c>
      <c r="C1560" s="4">
        <f t="shared" si="48"/>
        <v>40634</v>
      </c>
      <c r="D1560">
        <f t="shared" si="49"/>
        <v>0</v>
      </c>
    </row>
    <row r="1561" spans="1:4">
      <c r="A1561">
        <v>12554</v>
      </c>
      <c r="B1561" s="4">
        <v>40634</v>
      </c>
      <c r="C1561" s="4">
        <f t="shared" si="48"/>
        <v>40603</v>
      </c>
      <c r="D1561">
        <f t="shared" si="49"/>
        <v>1</v>
      </c>
    </row>
    <row r="1562" spans="1:4">
      <c r="A1562">
        <v>12930</v>
      </c>
      <c r="B1562" s="4">
        <v>40634</v>
      </c>
      <c r="C1562" s="4">
        <f t="shared" si="48"/>
        <v>40634</v>
      </c>
      <c r="D1562">
        <f t="shared" si="49"/>
        <v>0</v>
      </c>
    </row>
    <row r="1563" spans="1:4">
      <c r="A1563">
        <v>12917</v>
      </c>
      <c r="B1563" s="4">
        <v>40634</v>
      </c>
      <c r="C1563" s="4">
        <f t="shared" si="48"/>
        <v>40634</v>
      </c>
      <c r="D1563">
        <f t="shared" si="49"/>
        <v>0</v>
      </c>
    </row>
    <row r="1564" spans="1:4">
      <c r="A1564">
        <v>12983</v>
      </c>
      <c r="B1564" s="4">
        <v>40634</v>
      </c>
      <c r="C1564" s="4">
        <f t="shared" si="48"/>
        <v>40603</v>
      </c>
      <c r="D1564">
        <f t="shared" si="49"/>
        <v>1</v>
      </c>
    </row>
    <row r="1565" spans="1:4">
      <c r="A1565">
        <v>14312</v>
      </c>
      <c r="B1565" s="4">
        <v>40634</v>
      </c>
      <c r="C1565" s="4">
        <f t="shared" si="48"/>
        <v>40634</v>
      </c>
      <c r="D1565">
        <f t="shared" si="49"/>
        <v>0</v>
      </c>
    </row>
    <row r="1566" spans="1:4">
      <c r="A1566">
        <v>13193</v>
      </c>
      <c r="B1566" s="4">
        <v>40634</v>
      </c>
      <c r="C1566" s="4">
        <f t="shared" si="48"/>
        <v>40513</v>
      </c>
      <c r="D1566">
        <f t="shared" si="49"/>
        <v>4</v>
      </c>
    </row>
    <row r="1567" spans="1:4">
      <c r="A1567">
        <v>13322</v>
      </c>
      <c r="B1567" s="4">
        <v>40634</v>
      </c>
      <c r="C1567" s="4">
        <f t="shared" si="48"/>
        <v>40544</v>
      </c>
      <c r="D1567">
        <f t="shared" si="49"/>
        <v>3</v>
      </c>
    </row>
    <row r="1568" spans="1:4">
      <c r="A1568">
        <v>14184</v>
      </c>
      <c r="B1568" s="4">
        <v>40634</v>
      </c>
      <c r="C1568" s="4">
        <f t="shared" si="48"/>
        <v>40575</v>
      </c>
      <c r="D1568">
        <f t="shared" si="49"/>
        <v>2</v>
      </c>
    </row>
    <row r="1569" spans="1:4">
      <c r="A1569">
        <v>13487</v>
      </c>
      <c r="B1569" s="4">
        <v>40634</v>
      </c>
      <c r="C1569" s="4">
        <f t="shared" si="48"/>
        <v>40634</v>
      </c>
      <c r="D1569">
        <f t="shared" si="49"/>
        <v>0</v>
      </c>
    </row>
    <row r="1570" spans="1:4">
      <c r="A1570">
        <v>13496</v>
      </c>
      <c r="B1570" s="4">
        <v>40634</v>
      </c>
      <c r="C1570" s="4">
        <f t="shared" si="48"/>
        <v>40634</v>
      </c>
      <c r="D1570">
        <f t="shared" si="49"/>
        <v>0</v>
      </c>
    </row>
    <row r="1571" spans="1:4">
      <c r="A1571">
        <v>13872</v>
      </c>
      <c r="B1571" s="4">
        <v>40634</v>
      </c>
      <c r="C1571" s="4">
        <f t="shared" si="48"/>
        <v>40603</v>
      </c>
      <c r="D1571">
        <f t="shared" si="49"/>
        <v>1</v>
      </c>
    </row>
    <row r="1572" spans="1:4">
      <c r="A1572">
        <v>12584</v>
      </c>
      <c r="B1572" s="4">
        <v>40634</v>
      </c>
      <c r="C1572" s="4">
        <f t="shared" si="48"/>
        <v>40603</v>
      </c>
      <c r="D1572">
        <f t="shared" si="49"/>
        <v>1</v>
      </c>
    </row>
    <row r="1573" spans="1:4">
      <c r="A1573">
        <v>13874</v>
      </c>
      <c r="B1573" s="4">
        <v>40634</v>
      </c>
      <c r="C1573" s="4">
        <f t="shared" si="48"/>
        <v>40513</v>
      </c>
      <c r="D1573">
        <f t="shared" si="49"/>
        <v>4</v>
      </c>
    </row>
    <row r="1574" spans="1:4">
      <c r="A1574">
        <v>13830</v>
      </c>
      <c r="B1574" s="4">
        <v>40634</v>
      </c>
      <c r="C1574" s="4">
        <f t="shared" si="48"/>
        <v>40634</v>
      </c>
      <c r="D1574">
        <f t="shared" si="49"/>
        <v>0</v>
      </c>
    </row>
    <row r="1575" spans="1:4">
      <c r="A1575">
        <v>12433</v>
      </c>
      <c r="B1575" s="4">
        <v>40634</v>
      </c>
      <c r="C1575" s="4">
        <f t="shared" si="48"/>
        <v>40634</v>
      </c>
      <c r="D1575">
        <f t="shared" si="49"/>
        <v>0</v>
      </c>
    </row>
    <row r="1576" spans="1:4">
      <c r="A1576">
        <v>13727</v>
      </c>
      <c r="B1576" s="4">
        <v>40634</v>
      </c>
      <c r="C1576" s="4">
        <f t="shared" si="48"/>
        <v>40603</v>
      </c>
      <c r="D1576">
        <f t="shared" si="49"/>
        <v>1</v>
      </c>
    </row>
    <row r="1577" spans="1:4">
      <c r="A1577">
        <v>12639</v>
      </c>
      <c r="B1577" s="4">
        <v>40634</v>
      </c>
      <c r="C1577" s="4">
        <f t="shared" si="48"/>
        <v>40603</v>
      </c>
      <c r="D1577">
        <f t="shared" si="49"/>
        <v>1</v>
      </c>
    </row>
    <row r="1578" spans="1:4">
      <c r="A1578">
        <v>12588</v>
      </c>
      <c r="B1578" s="4">
        <v>40634</v>
      </c>
      <c r="C1578" s="4">
        <f t="shared" si="48"/>
        <v>40544</v>
      </c>
      <c r="D1578">
        <f t="shared" si="49"/>
        <v>3</v>
      </c>
    </row>
    <row r="1579" spans="1:4">
      <c r="A1579">
        <v>14046</v>
      </c>
      <c r="B1579" s="4">
        <v>40634</v>
      </c>
      <c r="C1579" s="4">
        <f t="shared" si="48"/>
        <v>40603</v>
      </c>
      <c r="D1579">
        <f t="shared" si="49"/>
        <v>1</v>
      </c>
    </row>
    <row r="1580" spans="1:4">
      <c r="A1580">
        <v>13879</v>
      </c>
      <c r="B1580" s="4">
        <v>40634</v>
      </c>
      <c r="C1580" s="4">
        <f t="shared" si="48"/>
        <v>40575</v>
      </c>
      <c r="D1580">
        <f t="shared" si="49"/>
        <v>2</v>
      </c>
    </row>
    <row r="1581" spans="1:4">
      <c r="A1581">
        <v>13103</v>
      </c>
      <c r="B1581" s="4">
        <v>40634</v>
      </c>
      <c r="C1581" s="4">
        <f t="shared" si="48"/>
        <v>40634</v>
      </c>
      <c r="D1581">
        <f t="shared" si="49"/>
        <v>0</v>
      </c>
    </row>
    <row r="1582" spans="1:4">
      <c r="A1582">
        <v>12508</v>
      </c>
      <c r="B1582" s="4">
        <v>40634</v>
      </c>
      <c r="C1582" s="4">
        <f t="shared" si="48"/>
        <v>40634</v>
      </c>
      <c r="D1582">
        <f t="shared" si="49"/>
        <v>0</v>
      </c>
    </row>
    <row r="1583" spans="1:4">
      <c r="A1583">
        <v>14108</v>
      </c>
      <c r="B1583" s="4">
        <v>40634</v>
      </c>
      <c r="C1583" s="4">
        <f t="shared" si="48"/>
        <v>40513</v>
      </c>
      <c r="D1583">
        <f t="shared" si="49"/>
        <v>4</v>
      </c>
    </row>
    <row r="1584" spans="1:4">
      <c r="A1584">
        <v>12410</v>
      </c>
      <c r="B1584" s="4">
        <v>40634</v>
      </c>
      <c r="C1584" s="4">
        <f t="shared" si="48"/>
        <v>40634</v>
      </c>
      <c r="D1584">
        <f t="shared" si="49"/>
        <v>0</v>
      </c>
    </row>
    <row r="1585" spans="1:4">
      <c r="A1585">
        <v>13450</v>
      </c>
      <c r="B1585" s="4">
        <v>40634</v>
      </c>
      <c r="C1585" s="4">
        <f t="shared" si="48"/>
        <v>40603</v>
      </c>
      <c r="D1585">
        <f t="shared" si="49"/>
        <v>1</v>
      </c>
    </row>
    <row r="1586" spans="1:4">
      <c r="A1586">
        <v>13244</v>
      </c>
      <c r="B1586" s="4">
        <v>40634</v>
      </c>
      <c r="C1586" s="4">
        <f t="shared" si="48"/>
        <v>40513</v>
      </c>
      <c r="D1586">
        <f t="shared" si="49"/>
        <v>4</v>
      </c>
    </row>
    <row r="1587" spans="1:4">
      <c r="A1587">
        <v>13967</v>
      </c>
      <c r="B1587" s="4">
        <v>40634</v>
      </c>
      <c r="C1587" s="4">
        <f t="shared" si="48"/>
        <v>40513</v>
      </c>
      <c r="D1587">
        <f t="shared" si="49"/>
        <v>4</v>
      </c>
    </row>
    <row r="1588" spans="1:4">
      <c r="A1588">
        <v>12499</v>
      </c>
      <c r="B1588" s="4">
        <v>40634</v>
      </c>
      <c r="C1588" s="4">
        <f t="shared" si="48"/>
        <v>40603</v>
      </c>
      <c r="D1588">
        <f t="shared" si="49"/>
        <v>1</v>
      </c>
    </row>
    <row r="1589" spans="1:4">
      <c r="A1589">
        <v>13440</v>
      </c>
      <c r="B1589" s="4">
        <v>40634</v>
      </c>
      <c r="C1589" s="4">
        <f t="shared" si="48"/>
        <v>40603</v>
      </c>
      <c r="D1589">
        <f t="shared" si="49"/>
        <v>1</v>
      </c>
    </row>
    <row r="1590" spans="1:4">
      <c r="A1590">
        <v>14226</v>
      </c>
      <c r="B1590" s="4">
        <v>40634</v>
      </c>
      <c r="C1590" s="4">
        <f t="shared" si="48"/>
        <v>40634</v>
      </c>
      <c r="D1590">
        <f t="shared" si="49"/>
        <v>0</v>
      </c>
    </row>
    <row r="1591" spans="1:4">
      <c r="A1591">
        <v>12919</v>
      </c>
      <c r="B1591" s="4">
        <v>40634</v>
      </c>
      <c r="C1591" s="4">
        <f t="shared" si="48"/>
        <v>40513</v>
      </c>
      <c r="D1591">
        <f t="shared" si="49"/>
        <v>4</v>
      </c>
    </row>
    <row r="1592" spans="1:4">
      <c r="A1592">
        <v>13856</v>
      </c>
      <c r="B1592" s="4">
        <v>40634</v>
      </c>
      <c r="C1592" s="4">
        <f t="shared" si="48"/>
        <v>40634</v>
      </c>
      <c r="D1592">
        <f t="shared" si="49"/>
        <v>0</v>
      </c>
    </row>
    <row r="1593" spans="1:4">
      <c r="A1593">
        <v>13375</v>
      </c>
      <c r="B1593" s="4">
        <v>40634</v>
      </c>
      <c r="C1593" s="4">
        <f t="shared" si="48"/>
        <v>40634</v>
      </c>
      <c r="D1593">
        <f t="shared" si="49"/>
        <v>0</v>
      </c>
    </row>
    <row r="1594" spans="1:4">
      <c r="A1594">
        <v>12873</v>
      </c>
      <c r="B1594" s="4">
        <v>40634</v>
      </c>
      <c r="C1594" s="4">
        <f t="shared" si="48"/>
        <v>40544</v>
      </c>
      <c r="D1594">
        <f t="shared" si="49"/>
        <v>3</v>
      </c>
    </row>
    <row r="1595" spans="1:4">
      <c r="A1595">
        <v>13449</v>
      </c>
      <c r="B1595" s="4">
        <v>40634</v>
      </c>
      <c r="C1595" s="4">
        <f t="shared" si="48"/>
        <v>40544</v>
      </c>
      <c r="D1595">
        <f t="shared" si="49"/>
        <v>3</v>
      </c>
    </row>
    <row r="1596" spans="1:4">
      <c r="A1596">
        <v>14280</v>
      </c>
      <c r="B1596" s="4">
        <v>40634</v>
      </c>
      <c r="C1596" s="4">
        <f t="shared" si="48"/>
        <v>40544</v>
      </c>
      <c r="D1596">
        <f t="shared" si="49"/>
        <v>3</v>
      </c>
    </row>
    <row r="1597" spans="1:4">
      <c r="A1597">
        <v>12758</v>
      </c>
      <c r="B1597" s="4">
        <v>40634</v>
      </c>
      <c r="C1597" s="4">
        <f t="shared" si="48"/>
        <v>40634</v>
      </c>
      <c r="D1597">
        <f t="shared" si="49"/>
        <v>0</v>
      </c>
    </row>
    <row r="1598" spans="1:4">
      <c r="A1598">
        <v>13824</v>
      </c>
      <c r="B1598" s="4">
        <v>40634</v>
      </c>
      <c r="C1598" s="4">
        <f t="shared" si="48"/>
        <v>40575</v>
      </c>
      <c r="D1598">
        <f t="shared" si="49"/>
        <v>2</v>
      </c>
    </row>
    <row r="1599" spans="1:4">
      <c r="A1599">
        <v>12389</v>
      </c>
      <c r="B1599" s="4">
        <v>40634</v>
      </c>
      <c r="C1599" s="4">
        <f t="shared" si="48"/>
        <v>40634</v>
      </c>
      <c r="D1599">
        <f t="shared" si="49"/>
        <v>0</v>
      </c>
    </row>
    <row r="1600" spans="1:4">
      <c r="A1600">
        <v>13439</v>
      </c>
      <c r="B1600" s="4">
        <v>40634</v>
      </c>
      <c r="C1600" s="4">
        <f t="shared" si="48"/>
        <v>40634</v>
      </c>
      <c r="D1600">
        <f t="shared" si="49"/>
        <v>0</v>
      </c>
    </row>
    <row r="1601" spans="1:4">
      <c r="A1601">
        <v>13827</v>
      </c>
      <c r="B1601" s="4">
        <v>40634</v>
      </c>
      <c r="C1601" s="4">
        <f t="shared" si="48"/>
        <v>40544</v>
      </c>
      <c r="D1601">
        <f t="shared" si="49"/>
        <v>3</v>
      </c>
    </row>
    <row r="1602" spans="1:4">
      <c r="A1602">
        <v>13466</v>
      </c>
      <c r="B1602" s="4">
        <v>40634</v>
      </c>
      <c r="C1602" s="4">
        <f t="shared" si="48"/>
        <v>40513</v>
      </c>
      <c r="D1602">
        <f t="shared" si="49"/>
        <v>4</v>
      </c>
    </row>
    <row r="1603" spans="1:4">
      <c r="A1603">
        <v>12826</v>
      </c>
      <c r="B1603" s="4">
        <v>40634</v>
      </c>
      <c r="C1603" s="4">
        <f t="shared" ref="C1603:C1666" si="50">_xlfn.MINIFS($B$2:$B$6084,$A$2:$A$6084,A1603)</f>
        <v>40603</v>
      </c>
      <c r="D1603">
        <f t="shared" ref="D1603:D1666" si="51">DATEDIF(C1603,B1603,"m")</f>
        <v>1</v>
      </c>
    </row>
    <row r="1604" spans="1:4">
      <c r="A1604">
        <v>14266</v>
      </c>
      <c r="B1604" s="4">
        <v>40634</v>
      </c>
      <c r="C1604" s="4">
        <f t="shared" si="50"/>
        <v>40634</v>
      </c>
      <c r="D1604">
        <f t="shared" si="51"/>
        <v>0</v>
      </c>
    </row>
    <row r="1605" spans="1:4">
      <c r="A1605">
        <v>12660</v>
      </c>
      <c r="B1605" s="4">
        <v>40634</v>
      </c>
      <c r="C1605" s="4">
        <f t="shared" si="50"/>
        <v>40575</v>
      </c>
      <c r="D1605">
        <f t="shared" si="51"/>
        <v>2</v>
      </c>
    </row>
    <row r="1606" spans="1:4">
      <c r="A1606">
        <v>12539</v>
      </c>
      <c r="B1606" s="4">
        <v>40634</v>
      </c>
      <c r="C1606" s="4">
        <f t="shared" si="50"/>
        <v>40634</v>
      </c>
      <c r="D1606">
        <f t="shared" si="51"/>
        <v>0</v>
      </c>
    </row>
    <row r="1607" spans="1:4">
      <c r="A1607">
        <v>12725</v>
      </c>
      <c r="B1607" s="4">
        <v>40634</v>
      </c>
      <c r="C1607" s="4">
        <f t="shared" si="50"/>
        <v>40634</v>
      </c>
      <c r="D1607">
        <f t="shared" si="51"/>
        <v>0</v>
      </c>
    </row>
    <row r="1608" spans="1:4">
      <c r="A1608">
        <v>13833</v>
      </c>
      <c r="B1608" s="4">
        <v>40634</v>
      </c>
      <c r="C1608" s="4">
        <f t="shared" si="50"/>
        <v>40513</v>
      </c>
      <c r="D1608">
        <f t="shared" si="51"/>
        <v>4</v>
      </c>
    </row>
    <row r="1609" spans="1:4">
      <c r="A1609">
        <v>12644</v>
      </c>
      <c r="B1609" s="4">
        <v>40634</v>
      </c>
      <c r="C1609" s="4">
        <f t="shared" si="50"/>
        <v>40603</v>
      </c>
      <c r="D1609">
        <f t="shared" si="51"/>
        <v>1</v>
      </c>
    </row>
    <row r="1610" spans="1:4">
      <c r="A1610">
        <v>13610</v>
      </c>
      <c r="B1610" s="4">
        <v>40634</v>
      </c>
      <c r="C1610" s="4">
        <f t="shared" si="50"/>
        <v>40575</v>
      </c>
      <c r="D1610">
        <f t="shared" si="51"/>
        <v>2</v>
      </c>
    </row>
    <row r="1611" spans="1:4">
      <c r="A1611">
        <v>12544</v>
      </c>
      <c r="B1611" s="4">
        <v>40634</v>
      </c>
      <c r="C1611" s="4">
        <f t="shared" si="50"/>
        <v>40634</v>
      </c>
      <c r="D1611">
        <f t="shared" si="51"/>
        <v>0</v>
      </c>
    </row>
    <row r="1612" spans="1:4">
      <c r="A1612">
        <v>12495</v>
      </c>
      <c r="B1612" s="4">
        <v>40634</v>
      </c>
      <c r="C1612" s="4">
        <f t="shared" si="50"/>
        <v>40513</v>
      </c>
      <c r="D1612">
        <f t="shared" si="51"/>
        <v>4</v>
      </c>
    </row>
    <row r="1613" spans="1:4">
      <c r="A1613">
        <v>14344</v>
      </c>
      <c r="B1613" s="4">
        <v>40634</v>
      </c>
      <c r="C1613" s="4">
        <f t="shared" si="50"/>
        <v>40603</v>
      </c>
      <c r="D1613">
        <f t="shared" si="51"/>
        <v>1</v>
      </c>
    </row>
    <row r="1614" spans="1:4">
      <c r="A1614">
        <v>13421</v>
      </c>
      <c r="B1614" s="4">
        <v>40634</v>
      </c>
      <c r="C1614" s="4">
        <f t="shared" si="50"/>
        <v>40544</v>
      </c>
      <c r="D1614">
        <f t="shared" si="51"/>
        <v>3</v>
      </c>
    </row>
    <row r="1615" spans="1:4">
      <c r="A1615">
        <v>13638</v>
      </c>
      <c r="B1615" s="4">
        <v>40664</v>
      </c>
      <c r="C1615" s="4">
        <f t="shared" si="50"/>
        <v>40664</v>
      </c>
      <c r="D1615">
        <f t="shared" si="51"/>
        <v>0</v>
      </c>
    </row>
    <row r="1616" spans="1:4">
      <c r="A1616">
        <v>12982</v>
      </c>
      <c r="B1616" s="4">
        <v>40664</v>
      </c>
      <c r="C1616" s="4">
        <f t="shared" si="50"/>
        <v>40575</v>
      </c>
      <c r="D1616">
        <f t="shared" si="51"/>
        <v>3</v>
      </c>
    </row>
    <row r="1617" spans="1:4">
      <c r="A1617">
        <v>14333</v>
      </c>
      <c r="B1617" s="4">
        <v>40664</v>
      </c>
      <c r="C1617" s="4">
        <f t="shared" si="50"/>
        <v>40575</v>
      </c>
      <c r="D1617">
        <f t="shared" si="51"/>
        <v>3</v>
      </c>
    </row>
    <row r="1618" spans="1:4">
      <c r="A1618">
        <v>13074</v>
      </c>
      <c r="B1618" s="4">
        <v>40664</v>
      </c>
      <c r="C1618" s="4">
        <f t="shared" si="50"/>
        <v>40664</v>
      </c>
      <c r="D1618">
        <f t="shared" si="51"/>
        <v>0</v>
      </c>
    </row>
    <row r="1619" spans="1:4">
      <c r="A1619">
        <v>14286</v>
      </c>
      <c r="B1619" s="4">
        <v>40664</v>
      </c>
      <c r="C1619" s="4">
        <f t="shared" si="50"/>
        <v>40544</v>
      </c>
      <c r="D1619">
        <f t="shared" si="51"/>
        <v>4</v>
      </c>
    </row>
    <row r="1620" spans="1:4">
      <c r="A1620">
        <v>13823</v>
      </c>
      <c r="B1620" s="4">
        <v>40664</v>
      </c>
      <c r="C1620" s="4">
        <f t="shared" si="50"/>
        <v>40634</v>
      </c>
      <c r="D1620">
        <f t="shared" si="51"/>
        <v>1</v>
      </c>
    </row>
    <row r="1621" spans="1:4">
      <c r="A1621">
        <v>12418</v>
      </c>
      <c r="B1621" s="4">
        <v>40664</v>
      </c>
      <c r="C1621" s="4">
        <f t="shared" si="50"/>
        <v>40664</v>
      </c>
      <c r="D1621">
        <f t="shared" si="51"/>
        <v>0</v>
      </c>
    </row>
    <row r="1622" spans="1:4">
      <c r="A1622">
        <v>12423</v>
      </c>
      <c r="B1622" s="4">
        <v>40664</v>
      </c>
      <c r="C1622" s="4">
        <f t="shared" si="50"/>
        <v>40575</v>
      </c>
      <c r="D1622">
        <f t="shared" si="51"/>
        <v>3</v>
      </c>
    </row>
    <row r="1623" spans="1:4">
      <c r="A1623">
        <v>14187</v>
      </c>
      <c r="B1623" s="4">
        <v>40664</v>
      </c>
      <c r="C1623" s="4">
        <f t="shared" si="50"/>
        <v>40544</v>
      </c>
      <c r="D1623">
        <f t="shared" si="51"/>
        <v>4</v>
      </c>
    </row>
    <row r="1624" spans="1:4">
      <c r="A1624">
        <v>14200</v>
      </c>
      <c r="B1624" s="4">
        <v>40664</v>
      </c>
      <c r="C1624" s="4">
        <f t="shared" si="50"/>
        <v>40544</v>
      </c>
      <c r="D1624">
        <f t="shared" si="51"/>
        <v>4</v>
      </c>
    </row>
    <row r="1625" spans="1:4">
      <c r="A1625">
        <v>13254</v>
      </c>
      <c r="B1625" s="4">
        <v>40664</v>
      </c>
      <c r="C1625" s="4">
        <f t="shared" si="50"/>
        <v>40634</v>
      </c>
      <c r="D1625">
        <f t="shared" si="51"/>
        <v>1</v>
      </c>
    </row>
    <row r="1626" spans="1:4">
      <c r="A1626">
        <v>13140</v>
      </c>
      <c r="B1626" s="4">
        <v>40664</v>
      </c>
      <c r="C1626" s="4">
        <f t="shared" si="50"/>
        <v>40664</v>
      </c>
      <c r="D1626">
        <f t="shared" si="51"/>
        <v>0</v>
      </c>
    </row>
    <row r="1627" spans="1:4">
      <c r="A1627">
        <v>12604</v>
      </c>
      <c r="B1627" s="4">
        <v>40664</v>
      </c>
      <c r="C1627" s="4">
        <f t="shared" si="50"/>
        <v>40575</v>
      </c>
      <c r="D1627">
        <f t="shared" si="51"/>
        <v>3</v>
      </c>
    </row>
    <row r="1628" spans="1:4">
      <c r="A1628">
        <v>14301</v>
      </c>
      <c r="B1628" s="4">
        <v>40664</v>
      </c>
      <c r="C1628" s="4">
        <f t="shared" si="50"/>
        <v>40634</v>
      </c>
      <c r="D1628">
        <f t="shared" si="51"/>
        <v>1</v>
      </c>
    </row>
    <row r="1629" spans="1:4">
      <c r="A1629">
        <v>13232</v>
      </c>
      <c r="B1629" s="4">
        <v>40664</v>
      </c>
      <c r="C1629" s="4">
        <f t="shared" si="50"/>
        <v>40513</v>
      </c>
      <c r="D1629">
        <f t="shared" si="51"/>
        <v>5</v>
      </c>
    </row>
    <row r="1630" spans="1:4">
      <c r="A1630">
        <v>12375</v>
      </c>
      <c r="B1630" s="4">
        <v>40664</v>
      </c>
      <c r="C1630" s="4">
        <f t="shared" si="50"/>
        <v>40664</v>
      </c>
      <c r="D1630">
        <f t="shared" si="51"/>
        <v>0</v>
      </c>
    </row>
    <row r="1631" spans="1:4">
      <c r="A1631">
        <v>12562</v>
      </c>
      <c r="B1631" s="4">
        <v>40664</v>
      </c>
      <c r="C1631" s="4">
        <f t="shared" si="50"/>
        <v>40544</v>
      </c>
      <c r="D1631">
        <f t="shared" si="51"/>
        <v>4</v>
      </c>
    </row>
    <row r="1632" spans="1:4">
      <c r="A1632">
        <v>13287</v>
      </c>
      <c r="B1632" s="4">
        <v>40664</v>
      </c>
      <c r="C1632" s="4">
        <f t="shared" si="50"/>
        <v>40664</v>
      </c>
      <c r="D1632">
        <f t="shared" si="51"/>
        <v>0</v>
      </c>
    </row>
    <row r="1633" spans="1:4">
      <c r="A1633">
        <v>12534</v>
      </c>
      <c r="B1633" s="4">
        <v>40664</v>
      </c>
      <c r="C1633" s="4">
        <f t="shared" si="50"/>
        <v>40575</v>
      </c>
      <c r="D1633">
        <f t="shared" si="51"/>
        <v>3</v>
      </c>
    </row>
    <row r="1634" spans="1:4">
      <c r="A1634">
        <v>13252</v>
      </c>
      <c r="B1634" s="4">
        <v>40664</v>
      </c>
      <c r="C1634" s="4">
        <f t="shared" si="50"/>
        <v>40634</v>
      </c>
      <c r="D1634">
        <f t="shared" si="51"/>
        <v>1</v>
      </c>
    </row>
    <row r="1635" spans="1:4">
      <c r="A1635">
        <v>13507</v>
      </c>
      <c r="B1635" s="4">
        <v>40664</v>
      </c>
      <c r="C1635" s="4">
        <f t="shared" si="50"/>
        <v>40664</v>
      </c>
      <c r="D1635">
        <f t="shared" si="51"/>
        <v>0</v>
      </c>
    </row>
    <row r="1636" spans="1:4">
      <c r="A1636">
        <v>12851</v>
      </c>
      <c r="B1636" s="4">
        <v>40664</v>
      </c>
      <c r="C1636" s="4">
        <f t="shared" si="50"/>
        <v>40664</v>
      </c>
      <c r="D1636">
        <f t="shared" si="51"/>
        <v>0</v>
      </c>
    </row>
    <row r="1637" spans="1:4">
      <c r="A1637">
        <v>13191</v>
      </c>
      <c r="B1637" s="4">
        <v>40664</v>
      </c>
      <c r="C1637" s="4">
        <f t="shared" si="50"/>
        <v>40513</v>
      </c>
      <c r="D1637">
        <f t="shared" si="51"/>
        <v>5</v>
      </c>
    </row>
    <row r="1638" spans="1:4">
      <c r="A1638">
        <v>14140</v>
      </c>
      <c r="B1638" s="4">
        <v>40664</v>
      </c>
      <c r="C1638" s="4">
        <f t="shared" si="50"/>
        <v>40664</v>
      </c>
      <c r="D1638">
        <f t="shared" si="51"/>
        <v>0</v>
      </c>
    </row>
    <row r="1639" spans="1:4">
      <c r="A1639">
        <v>14269</v>
      </c>
      <c r="B1639" s="4">
        <v>40664</v>
      </c>
      <c r="C1639" s="4">
        <f t="shared" si="50"/>
        <v>40664</v>
      </c>
      <c r="D1639">
        <f t="shared" si="51"/>
        <v>0</v>
      </c>
    </row>
    <row r="1640" spans="1:4">
      <c r="A1640">
        <v>12575</v>
      </c>
      <c r="B1640" s="4">
        <v>40664</v>
      </c>
      <c r="C1640" s="4">
        <f t="shared" si="50"/>
        <v>40575</v>
      </c>
      <c r="D1640">
        <f t="shared" si="51"/>
        <v>3</v>
      </c>
    </row>
    <row r="1641" spans="1:4">
      <c r="A1641">
        <v>14159</v>
      </c>
      <c r="B1641" s="4">
        <v>40664</v>
      </c>
      <c r="C1641" s="4">
        <f t="shared" si="50"/>
        <v>40664</v>
      </c>
      <c r="D1641">
        <f t="shared" si="51"/>
        <v>0</v>
      </c>
    </row>
    <row r="1642" spans="1:4">
      <c r="A1642">
        <v>13636</v>
      </c>
      <c r="B1642" s="4">
        <v>40664</v>
      </c>
      <c r="C1642" s="4">
        <f t="shared" si="50"/>
        <v>40575</v>
      </c>
      <c r="D1642">
        <f t="shared" si="51"/>
        <v>3</v>
      </c>
    </row>
    <row r="1643" spans="1:4">
      <c r="A1643">
        <v>13969</v>
      </c>
      <c r="B1643" s="4">
        <v>40664</v>
      </c>
      <c r="C1643" s="4">
        <f t="shared" si="50"/>
        <v>40513</v>
      </c>
      <c r="D1643">
        <f t="shared" si="51"/>
        <v>5</v>
      </c>
    </row>
    <row r="1644" spans="1:4">
      <c r="A1644">
        <v>13513</v>
      </c>
      <c r="B1644" s="4">
        <v>40664</v>
      </c>
      <c r="C1644" s="4">
        <f t="shared" si="50"/>
        <v>40634</v>
      </c>
      <c r="D1644">
        <f t="shared" si="51"/>
        <v>1</v>
      </c>
    </row>
    <row r="1645" spans="1:4">
      <c r="A1645">
        <v>13321</v>
      </c>
      <c r="B1645" s="4">
        <v>40664</v>
      </c>
      <c r="C1645" s="4">
        <f t="shared" si="50"/>
        <v>40634</v>
      </c>
      <c r="D1645">
        <f t="shared" si="51"/>
        <v>1</v>
      </c>
    </row>
    <row r="1646" spans="1:4">
      <c r="A1646">
        <v>12512</v>
      </c>
      <c r="B1646" s="4">
        <v>40664</v>
      </c>
      <c r="C1646" s="4">
        <f t="shared" si="50"/>
        <v>40603</v>
      </c>
      <c r="D1646">
        <f t="shared" si="51"/>
        <v>2</v>
      </c>
    </row>
    <row r="1647" spans="1:4">
      <c r="A1647">
        <v>13376</v>
      </c>
      <c r="B1647" s="4">
        <v>40664</v>
      </c>
      <c r="C1647" s="4">
        <f t="shared" si="50"/>
        <v>40664</v>
      </c>
      <c r="D1647">
        <f t="shared" si="51"/>
        <v>0</v>
      </c>
    </row>
    <row r="1648" spans="1:4">
      <c r="A1648">
        <v>13258</v>
      </c>
      <c r="B1648" s="4">
        <v>40664</v>
      </c>
      <c r="C1648" s="4">
        <f t="shared" si="50"/>
        <v>40634</v>
      </c>
      <c r="D1648">
        <f t="shared" si="51"/>
        <v>1</v>
      </c>
    </row>
    <row r="1649" spans="1:4">
      <c r="A1649">
        <v>12439</v>
      </c>
      <c r="B1649" s="4">
        <v>40664</v>
      </c>
      <c r="C1649" s="4">
        <f t="shared" si="50"/>
        <v>40634</v>
      </c>
      <c r="D1649">
        <f t="shared" si="51"/>
        <v>1</v>
      </c>
    </row>
    <row r="1650" spans="1:4">
      <c r="A1650">
        <v>12349</v>
      </c>
      <c r="B1650" s="4">
        <v>40664</v>
      </c>
      <c r="C1650" s="4">
        <f t="shared" si="50"/>
        <v>40664</v>
      </c>
      <c r="D1650">
        <f t="shared" si="51"/>
        <v>0</v>
      </c>
    </row>
    <row r="1651" spans="1:4">
      <c r="A1651">
        <v>13297</v>
      </c>
      <c r="B1651" s="4">
        <v>40664</v>
      </c>
      <c r="C1651" s="4">
        <f t="shared" si="50"/>
        <v>40603</v>
      </c>
      <c r="D1651">
        <f t="shared" si="51"/>
        <v>2</v>
      </c>
    </row>
    <row r="1652" spans="1:4">
      <c r="A1652">
        <v>13975</v>
      </c>
      <c r="B1652" s="4">
        <v>40664</v>
      </c>
      <c r="C1652" s="4">
        <f t="shared" si="50"/>
        <v>40544</v>
      </c>
      <c r="D1652">
        <f t="shared" si="51"/>
        <v>4</v>
      </c>
    </row>
    <row r="1653" spans="1:4">
      <c r="A1653">
        <v>13518</v>
      </c>
      <c r="B1653" s="4">
        <v>40664</v>
      </c>
      <c r="C1653" s="4">
        <f t="shared" si="50"/>
        <v>40634</v>
      </c>
      <c r="D1653">
        <f t="shared" si="51"/>
        <v>1</v>
      </c>
    </row>
    <row r="1654" spans="1:4">
      <c r="A1654">
        <v>13678</v>
      </c>
      <c r="B1654" s="4">
        <v>40664</v>
      </c>
      <c r="C1654" s="4">
        <f t="shared" si="50"/>
        <v>40664</v>
      </c>
      <c r="D1654">
        <f t="shared" si="51"/>
        <v>0</v>
      </c>
    </row>
    <row r="1655" spans="1:4">
      <c r="A1655">
        <v>13377</v>
      </c>
      <c r="B1655" s="4">
        <v>40664</v>
      </c>
      <c r="C1655" s="4">
        <f t="shared" si="50"/>
        <v>40575</v>
      </c>
      <c r="D1655">
        <f t="shared" si="51"/>
        <v>3</v>
      </c>
    </row>
    <row r="1656" spans="1:4">
      <c r="A1656">
        <v>14107</v>
      </c>
      <c r="B1656" s="4">
        <v>40664</v>
      </c>
      <c r="C1656" s="4">
        <f t="shared" si="50"/>
        <v>40634</v>
      </c>
      <c r="D1656">
        <f t="shared" si="51"/>
        <v>1</v>
      </c>
    </row>
    <row r="1657" spans="1:4">
      <c r="A1657">
        <v>13379</v>
      </c>
      <c r="B1657" s="4">
        <v>40664</v>
      </c>
      <c r="C1657" s="4">
        <f t="shared" si="50"/>
        <v>40603</v>
      </c>
      <c r="D1657">
        <f t="shared" si="51"/>
        <v>2</v>
      </c>
    </row>
    <row r="1658" spans="1:4">
      <c r="A1658">
        <v>12983</v>
      </c>
      <c r="B1658" s="4">
        <v>40664</v>
      </c>
      <c r="C1658" s="4">
        <f t="shared" si="50"/>
        <v>40603</v>
      </c>
      <c r="D1658">
        <f t="shared" si="51"/>
        <v>2</v>
      </c>
    </row>
    <row r="1659" spans="1:4">
      <c r="A1659">
        <v>13862</v>
      </c>
      <c r="B1659" s="4">
        <v>40664</v>
      </c>
      <c r="C1659" s="4">
        <f t="shared" si="50"/>
        <v>40664</v>
      </c>
      <c r="D1659">
        <f t="shared" si="51"/>
        <v>0</v>
      </c>
    </row>
    <row r="1660" spans="1:4">
      <c r="A1660">
        <v>13113</v>
      </c>
      <c r="B1660" s="4">
        <v>40664</v>
      </c>
      <c r="C1660" s="4">
        <f t="shared" si="50"/>
        <v>40664</v>
      </c>
      <c r="D1660">
        <f t="shared" si="51"/>
        <v>0</v>
      </c>
    </row>
    <row r="1661" spans="1:4">
      <c r="A1661">
        <v>12612</v>
      </c>
      <c r="B1661" s="4">
        <v>40664</v>
      </c>
      <c r="C1661" s="4">
        <f t="shared" si="50"/>
        <v>40664</v>
      </c>
      <c r="D1661">
        <f t="shared" si="51"/>
        <v>0</v>
      </c>
    </row>
    <row r="1662" spans="1:4">
      <c r="A1662">
        <v>13731</v>
      </c>
      <c r="B1662" s="4">
        <v>40664</v>
      </c>
      <c r="C1662" s="4">
        <f t="shared" si="50"/>
        <v>40575</v>
      </c>
      <c r="D1662">
        <f t="shared" si="51"/>
        <v>3</v>
      </c>
    </row>
    <row r="1663" spans="1:4">
      <c r="A1663">
        <v>13408</v>
      </c>
      <c r="B1663" s="4">
        <v>40664</v>
      </c>
      <c r="C1663" s="4">
        <f t="shared" si="50"/>
        <v>40544</v>
      </c>
      <c r="D1663">
        <f t="shared" si="51"/>
        <v>4</v>
      </c>
    </row>
    <row r="1664" spans="1:4">
      <c r="A1664">
        <v>13388</v>
      </c>
      <c r="B1664" s="4">
        <v>40664</v>
      </c>
      <c r="C1664" s="4">
        <f t="shared" si="50"/>
        <v>40634</v>
      </c>
      <c r="D1664">
        <f t="shared" si="51"/>
        <v>1</v>
      </c>
    </row>
    <row r="1665" spans="1:4">
      <c r="A1665">
        <v>13451</v>
      </c>
      <c r="B1665" s="4">
        <v>40664</v>
      </c>
      <c r="C1665" s="4">
        <f t="shared" si="50"/>
        <v>40575</v>
      </c>
      <c r="D1665">
        <f t="shared" si="51"/>
        <v>3</v>
      </c>
    </row>
    <row r="1666" spans="1:4">
      <c r="A1666">
        <v>13701</v>
      </c>
      <c r="B1666" s="4">
        <v>40664</v>
      </c>
      <c r="C1666" s="4">
        <f t="shared" si="50"/>
        <v>40664</v>
      </c>
      <c r="D1666">
        <f t="shared" si="51"/>
        <v>0</v>
      </c>
    </row>
    <row r="1667" spans="1:4">
      <c r="A1667">
        <v>13938</v>
      </c>
      <c r="B1667" s="4">
        <v>40664</v>
      </c>
      <c r="C1667" s="4">
        <f t="shared" ref="C1667:C1730" si="52">_xlfn.MINIFS($B$2:$B$6084,$A$2:$A$6084,A1667)</f>
        <v>40634</v>
      </c>
      <c r="D1667">
        <f t="shared" ref="D1667:D1730" si="53">DATEDIF(C1667,B1667,"m")</f>
        <v>1</v>
      </c>
    </row>
    <row r="1668" spans="1:4">
      <c r="A1668">
        <v>12831</v>
      </c>
      <c r="B1668" s="4">
        <v>40664</v>
      </c>
      <c r="C1668" s="4">
        <f t="shared" si="52"/>
        <v>40575</v>
      </c>
      <c r="D1668">
        <f t="shared" si="53"/>
        <v>3</v>
      </c>
    </row>
    <row r="1669" spans="1:4">
      <c r="A1669">
        <v>12593</v>
      </c>
      <c r="B1669" s="4">
        <v>40664</v>
      </c>
      <c r="C1669" s="4">
        <f t="shared" si="52"/>
        <v>40634</v>
      </c>
      <c r="D1669">
        <f t="shared" si="53"/>
        <v>1</v>
      </c>
    </row>
    <row r="1670" spans="1:4">
      <c r="A1670">
        <v>12809</v>
      </c>
      <c r="B1670" s="4">
        <v>40664</v>
      </c>
      <c r="C1670" s="4">
        <f t="shared" si="52"/>
        <v>40664</v>
      </c>
      <c r="D1670">
        <f t="shared" si="53"/>
        <v>0</v>
      </c>
    </row>
    <row r="1671" spans="1:4">
      <c r="A1671">
        <v>12484</v>
      </c>
      <c r="B1671" s="4">
        <v>40664</v>
      </c>
      <c r="C1671" s="4">
        <f t="shared" si="52"/>
        <v>40634</v>
      </c>
      <c r="D1671">
        <f t="shared" si="53"/>
        <v>1</v>
      </c>
    </row>
    <row r="1672" spans="1:4">
      <c r="A1672">
        <v>12892</v>
      </c>
      <c r="B1672" s="4">
        <v>40664</v>
      </c>
      <c r="C1672" s="4">
        <f t="shared" si="52"/>
        <v>40664</v>
      </c>
      <c r="D1672">
        <f t="shared" si="53"/>
        <v>0</v>
      </c>
    </row>
    <row r="1673" spans="1:4">
      <c r="A1673">
        <v>13171</v>
      </c>
      <c r="B1673" s="4">
        <v>40664</v>
      </c>
      <c r="C1673" s="4">
        <f t="shared" si="52"/>
        <v>40544</v>
      </c>
      <c r="D1673">
        <f t="shared" si="53"/>
        <v>4</v>
      </c>
    </row>
    <row r="1674" spans="1:4">
      <c r="A1674">
        <v>13750</v>
      </c>
      <c r="B1674" s="4">
        <v>40664</v>
      </c>
      <c r="C1674" s="4">
        <f t="shared" si="52"/>
        <v>40575</v>
      </c>
      <c r="D1674">
        <f t="shared" si="53"/>
        <v>3</v>
      </c>
    </row>
    <row r="1675" spans="1:4">
      <c r="A1675">
        <v>14233</v>
      </c>
      <c r="B1675" s="4">
        <v>40664</v>
      </c>
      <c r="C1675" s="4">
        <f t="shared" si="52"/>
        <v>40634</v>
      </c>
      <c r="D1675">
        <f t="shared" si="53"/>
        <v>1</v>
      </c>
    </row>
    <row r="1676" spans="1:4">
      <c r="A1676">
        <v>13049</v>
      </c>
      <c r="B1676" s="4">
        <v>40664</v>
      </c>
      <c r="C1676" s="4">
        <f t="shared" si="52"/>
        <v>40603</v>
      </c>
      <c r="D1676">
        <f t="shared" si="53"/>
        <v>2</v>
      </c>
    </row>
    <row r="1677" spans="1:4">
      <c r="A1677">
        <v>12400</v>
      </c>
      <c r="B1677" s="4">
        <v>40664</v>
      </c>
      <c r="C1677" s="4">
        <f t="shared" si="52"/>
        <v>40664</v>
      </c>
      <c r="D1677">
        <f t="shared" si="53"/>
        <v>0</v>
      </c>
    </row>
    <row r="1678" spans="1:4">
      <c r="A1678">
        <v>14121</v>
      </c>
      <c r="B1678" s="4">
        <v>40664</v>
      </c>
      <c r="C1678" s="4">
        <f t="shared" si="52"/>
        <v>40544</v>
      </c>
      <c r="D1678">
        <f t="shared" si="53"/>
        <v>4</v>
      </c>
    </row>
    <row r="1679" spans="1:4">
      <c r="A1679">
        <v>12878</v>
      </c>
      <c r="B1679" s="4">
        <v>40664</v>
      </c>
      <c r="C1679" s="4">
        <f t="shared" si="52"/>
        <v>40544</v>
      </c>
      <c r="D1679">
        <f t="shared" si="53"/>
        <v>4</v>
      </c>
    </row>
    <row r="1680" spans="1:4">
      <c r="A1680">
        <v>13450</v>
      </c>
      <c r="B1680" s="4">
        <v>40664</v>
      </c>
      <c r="C1680" s="4">
        <f t="shared" si="52"/>
        <v>40603</v>
      </c>
      <c r="D1680">
        <f t="shared" si="53"/>
        <v>2</v>
      </c>
    </row>
    <row r="1681" spans="1:4">
      <c r="A1681">
        <v>12882</v>
      </c>
      <c r="B1681" s="4">
        <v>40664</v>
      </c>
      <c r="C1681" s="4">
        <f t="shared" si="52"/>
        <v>40664</v>
      </c>
      <c r="D1681">
        <f t="shared" si="53"/>
        <v>0</v>
      </c>
    </row>
    <row r="1682" spans="1:4">
      <c r="A1682">
        <v>12699</v>
      </c>
      <c r="B1682" s="4">
        <v>40664</v>
      </c>
      <c r="C1682" s="4">
        <f t="shared" si="52"/>
        <v>40664</v>
      </c>
      <c r="D1682">
        <f t="shared" si="53"/>
        <v>0</v>
      </c>
    </row>
    <row r="1683" spans="1:4">
      <c r="A1683">
        <v>13747</v>
      </c>
      <c r="B1683" s="4">
        <v>40664</v>
      </c>
      <c r="C1683" s="4">
        <f t="shared" si="52"/>
        <v>40575</v>
      </c>
      <c r="D1683">
        <f t="shared" si="53"/>
        <v>3</v>
      </c>
    </row>
    <row r="1684" spans="1:4">
      <c r="A1684">
        <v>13828</v>
      </c>
      <c r="B1684" s="4">
        <v>40664</v>
      </c>
      <c r="C1684" s="4">
        <f t="shared" si="52"/>
        <v>40603</v>
      </c>
      <c r="D1684">
        <f t="shared" si="53"/>
        <v>2</v>
      </c>
    </row>
    <row r="1685" spans="1:4">
      <c r="A1685">
        <v>13589</v>
      </c>
      <c r="B1685" s="4">
        <v>40664</v>
      </c>
      <c r="C1685" s="4">
        <f t="shared" si="52"/>
        <v>40664</v>
      </c>
      <c r="D1685">
        <f t="shared" si="53"/>
        <v>0</v>
      </c>
    </row>
    <row r="1686" spans="1:4">
      <c r="A1686">
        <v>12436</v>
      </c>
      <c r="B1686" s="4">
        <v>40664</v>
      </c>
      <c r="C1686" s="4">
        <f t="shared" si="52"/>
        <v>40664</v>
      </c>
      <c r="D1686">
        <f t="shared" si="53"/>
        <v>0</v>
      </c>
    </row>
    <row r="1687" spans="1:4">
      <c r="A1687">
        <v>13420</v>
      </c>
      <c r="B1687" s="4">
        <v>40664</v>
      </c>
      <c r="C1687" s="4">
        <f t="shared" si="52"/>
        <v>40664</v>
      </c>
      <c r="D1687">
        <f t="shared" si="53"/>
        <v>0</v>
      </c>
    </row>
    <row r="1688" spans="1:4">
      <c r="A1688">
        <v>13748</v>
      </c>
      <c r="B1688" s="4">
        <v>40664</v>
      </c>
      <c r="C1688" s="4">
        <f t="shared" si="52"/>
        <v>40603</v>
      </c>
      <c r="D1688">
        <f t="shared" si="53"/>
        <v>2</v>
      </c>
    </row>
    <row r="1689" spans="1:4">
      <c r="A1689">
        <v>14124</v>
      </c>
      <c r="B1689" s="4">
        <v>40664</v>
      </c>
      <c r="C1689" s="4">
        <f t="shared" si="52"/>
        <v>40603</v>
      </c>
      <c r="D1689">
        <f t="shared" si="53"/>
        <v>2</v>
      </c>
    </row>
    <row r="1690" spans="1:4">
      <c r="A1690">
        <v>13054</v>
      </c>
      <c r="B1690" s="4">
        <v>40664</v>
      </c>
      <c r="C1690" s="4">
        <f t="shared" si="52"/>
        <v>40664</v>
      </c>
      <c r="D1690">
        <f t="shared" si="53"/>
        <v>0</v>
      </c>
    </row>
    <row r="1691" spans="1:4">
      <c r="A1691">
        <v>12487</v>
      </c>
      <c r="B1691" s="4">
        <v>40664</v>
      </c>
      <c r="C1691" s="4">
        <f t="shared" si="52"/>
        <v>40575</v>
      </c>
      <c r="D1691">
        <f t="shared" si="53"/>
        <v>3</v>
      </c>
    </row>
    <row r="1692" spans="1:4">
      <c r="A1692">
        <v>12980</v>
      </c>
      <c r="B1692" s="4">
        <v>40664</v>
      </c>
      <c r="C1692" s="4">
        <f t="shared" si="52"/>
        <v>40575</v>
      </c>
      <c r="D1692">
        <f t="shared" si="53"/>
        <v>3</v>
      </c>
    </row>
    <row r="1693" spans="1:4">
      <c r="A1693">
        <v>13703</v>
      </c>
      <c r="B1693" s="4">
        <v>40664</v>
      </c>
      <c r="C1693" s="4">
        <f t="shared" si="52"/>
        <v>40575</v>
      </c>
      <c r="D1693">
        <f t="shared" si="53"/>
        <v>3</v>
      </c>
    </row>
    <row r="1694" spans="1:4">
      <c r="A1694">
        <v>13665</v>
      </c>
      <c r="B1694" s="4">
        <v>40664</v>
      </c>
      <c r="C1694" s="4">
        <f t="shared" si="52"/>
        <v>40634</v>
      </c>
      <c r="D1694">
        <f t="shared" si="53"/>
        <v>1</v>
      </c>
    </row>
    <row r="1695" spans="1:4">
      <c r="A1695">
        <v>12919</v>
      </c>
      <c r="B1695" s="4">
        <v>40664</v>
      </c>
      <c r="C1695" s="4">
        <f t="shared" si="52"/>
        <v>40513</v>
      </c>
      <c r="D1695">
        <f t="shared" si="53"/>
        <v>5</v>
      </c>
    </row>
    <row r="1696" spans="1:4">
      <c r="A1696">
        <v>13371</v>
      </c>
      <c r="B1696" s="4">
        <v>40664</v>
      </c>
      <c r="C1696" s="4">
        <f t="shared" si="52"/>
        <v>40513</v>
      </c>
      <c r="D1696">
        <f t="shared" si="53"/>
        <v>5</v>
      </c>
    </row>
    <row r="1697" spans="1:4">
      <c r="A1697">
        <v>12603</v>
      </c>
      <c r="B1697" s="4">
        <v>40664</v>
      </c>
      <c r="C1697" s="4">
        <f t="shared" si="52"/>
        <v>40544</v>
      </c>
      <c r="D1697">
        <f t="shared" si="53"/>
        <v>4</v>
      </c>
    </row>
    <row r="1698" spans="1:4">
      <c r="A1698">
        <v>12559</v>
      </c>
      <c r="B1698" s="4">
        <v>40664</v>
      </c>
      <c r="C1698" s="4">
        <f t="shared" si="52"/>
        <v>40664</v>
      </c>
      <c r="D1698">
        <f t="shared" si="53"/>
        <v>0</v>
      </c>
    </row>
    <row r="1699" spans="1:4">
      <c r="A1699">
        <v>13177</v>
      </c>
      <c r="B1699" s="4">
        <v>40664</v>
      </c>
      <c r="C1699" s="4">
        <f t="shared" si="52"/>
        <v>40575</v>
      </c>
      <c r="D1699">
        <f t="shared" si="53"/>
        <v>3</v>
      </c>
    </row>
    <row r="1700" spans="1:4">
      <c r="A1700">
        <v>14057</v>
      </c>
      <c r="B1700" s="4">
        <v>40664</v>
      </c>
      <c r="C1700" s="4">
        <f t="shared" si="52"/>
        <v>40664</v>
      </c>
      <c r="D1700">
        <f t="shared" si="53"/>
        <v>0</v>
      </c>
    </row>
    <row r="1701" spans="1:4">
      <c r="A1701">
        <v>14270</v>
      </c>
      <c r="B1701" s="4">
        <v>40664</v>
      </c>
      <c r="C1701" s="4">
        <f t="shared" si="52"/>
        <v>40634</v>
      </c>
      <c r="D1701">
        <f t="shared" si="53"/>
        <v>1</v>
      </c>
    </row>
    <row r="1702" spans="1:4">
      <c r="A1702">
        <v>12530</v>
      </c>
      <c r="B1702" s="4">
        <v>40664</v>
      </c>
      <c r="C1702" s="4">
        <f t="shared" si="52"/>
        <v>40664</v>
      </c>
      <c r="D1702">
        <f t="shared" si="53"/>
        <v>0</v>
      </c>
    </row>
    <row r="1703" spans="1:4">
      <c r="A1703">
        <v>13339</v>
      </c>
      <c r="B1703" s="4">
        <v>40664</v>
      </c>
      <c r="C1703" s="4">
        <f t="shared" si="52"/>
        <v>40664</v>
      </c>
      <c r="D1703">
        <f t="shared" si="53"/>
        <v>0</v>
      </c>
    </row>
    <row r="1704" spans="1:4">
      <c r="A1704">
        <v>13894</v>
      </c>
      <c r="B1704" s="4">
        <v>40664</v>
      </c>
      <c r="C1704" s="4">
        <f t="shared" si="52"/>
        <v>40664</v>
      </c>
      <c r="D1704">
        <f t="shared" si="53"/>
        <v>0</v>
      </c>
    </row>
    <row r="1705" spans="1:4">
      <c r="A1705">
        <v>13611</v>
      </c>
      <c r="B1705" s="4">
        <v>40664</v>
      </c>
      <c r="C1705" s="4">
        <f t="shared" si="52"/>
        <v>40513</v>
      </c>
      <c r="D1705">
        <f t="shared" si="53"/>
        <v>5</v>
      </c>
    </row>
    <row r="1706" spans="1:4">
      <c r="A1706">
        <v>12724</v>
      </c>
      <c r="B1706" s="4">
        <v>40664</v>
      </c>
      <c r="C1706" s="4">
        <f t="shared" si="52"/>
        <v>40634</v>
      </c>
      <c r="D1706">
        <f t="shared" si="53"/>
        <v>1</v>
      </c>
    </row>
    <row r="1707" spans="1:4">
      <c r="A1707">
        <v>12853</v>
      </c>
      <c r="B1707" s="4">
        <v>40664</v>
      </c>
      <c r="C1707" s="4">
        <f t="shared" si="52"/>
        <v>40575</v>
      </c>
      <c r="D1707">
        <f t="shared" si="53"/>
        <v>3</v>
      </c>
    </row>
    <row r="1708" spans="1:4">
      <c r="A1708">
        <v>13491</v>
      </c>
      <c r="B1708" s="4">
        <v>40664</v>
      </c>
      <c r="C1708" s="4">
        <f t="shared" si="52"/>
        <v>40664</v>
      </c>
      <c r="D1708">
        <f t="shared" si="53"/>
        <v>0</v>
      </c>
    </row>
    <row r="1709" spans="1:4">
      <c r="A1709">
        <v>12578</v>
      </c>
      <c r="B1709" s="4">
        <v>40664</v>
      </c>
      <c r="C1709" s="4">
        <f t="shared" si="52"/>
        <v>40513</v>
      </c>
      <c r="D1709">
        <f t="shared" si="53"/>
        <v>5</v>
      </c>
    </row>
    <row r="1710" spans="1:4">
      <c r="A1710">
        <v>13460</v>
      </c>
      <c r="B1710" s="4">
        <v>40664</v>
      </c>
      <c r="C1710" s="4">
        <f t="shared" si="52"/>
        <v>40603</v>
      </c>
      <c r="D1710">
        <f t="shared" si="53"/>
        <v>2</v>
      </c>
    </row>
    <row r="1711" spans="1:4">
      <c r="A1711">
        <v>13519</v>
      </c>
      <c r="B1711" s="4">
        <v>40664</v>
      </c>
      <c r="C1711" s="4">
        <f t="shared" si="52"/>
        <v>40575</v>
      </c>
      <c r="D1711">
        <f t="shared" si="53"/>
        <v>3</v>
      </c>
    </row>
    <row r="1712" spans="1:4">
      <c r="A1712">
        <v>12597</v>
      </c>
      <c r="B1712" s="4">
        <v>40664</v>
      </c>
      <c r="C1712" s="4">
        <f t="shared" si="52"/>
        <v>40664</v>
      </c>
      <c r="D1712">
        <f t="shared" si="53"/>
        <v>0</v>
      </c>
    </row>
    <row r="1713" spans="1:4">
      <c r="A1713">
        <v>12421</v>
      </c>
      <c r="B1713" s="4">
        <v>40664</v>
      </c>
      <c r="C1713" s="4">
        <f t="shared" si="52"/>
        <v>40664</v>
      </c>
      <c r="D1713">
        <f t="shared" si="53"/>
        <v>0</v>
      </c>
    </row>
    <row r="1714" spans="1:4">
      <c r="A1714">
        <v>13848</v>
      </c>
      <c r="B1714" s="4">
        <v>40664</v>
      </c>
      <c r="C1714" s="4">
        <f t="shared" si="52"/>
        <v>40575</v>
      </c>
      <c r="D1714">
        <f t="shared" si="53"/>
        <v>3</v>
      </c>
    </row>
    <row r="1715" spans="1:4">
      <c r="A1715">
        <v>14197</v>
      </c>
      <c r="B1715" s="4">
        <v>40664</v>
      </c>
      <c r="C1715" s="4">
        <f t="shared" si="52"/>
        <v>40603</v>
      </c>
      <c r="D1715">
        <f t="shared" si="53"/>
        <v>2</v>
      </c>
    </row>
    <row r="1716" spans="1:4">
      <c r="A1716">
        <v>13032</v>
      </c>
      <c r="B1716" s="4">
        <v>40664</v>
      </c>
      <c r="C1716" s="4">
        <f t="shared" si="52"/>
        <v>40634</v>
      </c>
      <c r="D1716">
        <f t="shared" si="53"/>
        <v>1</v>
      </c>
    </row>
    <row r="1717" spans="1:4">
      <c r="A1717">
        <v>12764</v>
      </c>
      <c r="B1717" s="4">
        <v>40664</v>
      </c>
      <c r="C1717" s="4">
        <f t="shared" si="52"/>
        <v>40603</v>
      </c>
      <c r="D1717">
        <f t="shared" si="53"/>
        <v>2</v>
      </c>
    </row>
    <row r="1718" spans="1:4">
      <c r="A1718">
        <v>13234</v>
      </c>
      <c r="B1718" s="4">
        <v>40664</v>
      </c>
      <c r="C1718" s="4">
        <f t="shared" si="52"/>
        <v>40513</v>
      </c>
      <c r="D1718">
        <f t="shared" si="53"/>
        <v>5</v>
      </c>
    </row>
    <row r="1719" spans="1:4">
      <c r="A1719">
        <v>14144</v>
      </c>
      <c r="B1719" s="4">
        <v>40664</v>
      </c>
      <c r="C1719" s="4">
        <f t="shared" si="52"/>
        <v>40664</v>
      </c>
      <c r="D1719">
        <f t="shared" si="53"/>
        <v>0</v>
      </c>
    </row>
    <row r="1720" spans="1:4">
      <c r="A1720">
        <v>12456</v>
      </c>
      <c r="B1720" s="4">
        <v>40664</v>
      </c>
      <c r="C1720" s="4">
        <f t="shared" si="52"/>
        <v>40603</v>
      </c>
      <c r="D1720">
        <f t="shared" si="53"/>
        <v>2</v>
      </c>
    </row>
    <row r="1721" spans="1:4">
      <c r="A1721">
        <v>12774</v>
      </c>
      <c r="B1721" s="4">
        <v>40664</v>
      </c>
      <c r="C1721" s="4">
        <f t="shared" si="52"/>
        <v>40513</v>
      </c>
      <c r="D1721">
        <f t="shared" si="53"/>
        <v>5</v>
      </c>
    </row>
    <row r="1722" spans="1:4">
      <c r="A1722">
        <v>13755</v>
      </c>
      <c r="B1722" s="4">
        <v>40664</v>
      </c>
      <c r="C1722" s="4">
        <f t="shared" si="52"/>
        <v>40603</v>
      </c>
      <c r="D1722">
        <f t="shared" si="53"/>
        <v>2</v>
      </c>
    </row>
    <row r="1723" spans="1:4">
      <c r="A1723">
        <v>12378</v>
      </c>
      <c r="B1723" s="4">
        <v>40664</v>
      </c>
      <c r="C1723" s="4">
        <f t="shared" si="52"/>
        <v>40544</v>
      </c>
      <c r="D1723">
        <f t="shared" si="53"/>
        <v>4</v>
      </c>
    </row>
    <row r="1724" spans="1:4">
      <c r="A1724">
        <v>13906</v>
      </c>
      <c r="B1724" s="4">
        <v>40664</v>
      </c>
      <c r="C1724" s="4">
        <f t="shared" si="52"/>
        <v>40603</v>
      </c>
      <c r="D1724">
        <f t="shared" si="53"/>
        <v>2</v>
      </c>
    </row>
    <row r="1725" spans="1:4">
      <c r="A1725">
        <v>13295</v>
      </c>
      <c r="B1725" s="4">
        <v>40664</v>
      </c>
      <c r="C1725" s="4">
        <f t="shared" si="52"/>
        <v>40603</v>
      </c>
      <c r="D1725">
        <f t="shared" si="53"/>
        <v>2</v>
      </c>
    </row>
    <row r="1726" spans="1:4">
      <c r="A1726">
        <v>12812</v>
      </c>
      <c r="B1726" s="4">
        <v>40664</v>
      </c>
      <c r="C1726" s="4">
        <f t="shared" si="52"/>
        <v>40544</v>
      </c>
      <c r="D1726">
        <f t="shared" si="53"/>
        <v>4</v>
      </c>
    </row>
    <row r="1727" spans="1:4">
      <c r="A1727">
        <v>13452</v>
      </c>
      <c r="B1727" s="4">
        <v>40664</v>
      </c>
      <c r="C1727" s="4">
        <f t="shared" si="52"/>
        <v>40603</v>
      </c>
      <c r="D1727">
        <f t="shared" si="53"/>
        <v>2</v>
      </c>
    </row>
    <row r="1728" spans="1:4">
      <c r="A1728">
        <v>14319</v>
      </c>
      <c r="B1728" s="4">
        <v>40664</v>
      </c>
      <c r="C1728" s="4">
        <f t="shared" si="52"/>
        <v>40634</v>
      </c>
      <c r="D1728">
        <f t="shared" si="53"/>
        <v>1</v>
      </c>
    </row>
    <row r="1729" spans="1:4">
      <c r="A1729">
        <v>13505</v>
      </c>
      <c r="B1729" s="4">
        <v>40664</v>
      </c>
      <c r="C1729" s="4">
        <f t="shared" si="52"/>
        <v>40634</v>
      </c>
      <c r="D1729">
        <f t="shared" si="53"/>
        <v>1</v>
      </c>
    </row>
    <row r="1730" spans="1:4">
      <c r="A1730">
        <v>12971</v>
      </c>
      <c r="B1730" s="4">
        <v>40664</v>
      </c>
      <c r="C1730" s="4">
        <f t="shared" si="52"/>
        <v>40575</v>
      </c>
      <c r="D1730">
        <f t="shared" si="53"/>
        <v>3</v>
      </c>
    </row>
    <row r="1731" spans="1:4">
      <c r="A1731">
        <v>14088</v>
      </c>
      <c r="B1731" s="4">
        <v>40664</v>
      </c>
      <c r="C1731" s="4">
        <f t="shared" ref="C1731:C1794" si="54">_xlfn.MINIFS($B$2:$B$6084,$A$2:$A$6084,A1731)</f>
        <v>40664</v>
      </c>
      <c r="D1731">
        <f t="shared" ref="D1731:D1794" si="55">DATEDIF(C1731,B1731,"m")</f>
        <v>0</v>
      </c>
    </row>
    <row r="1732" spans="1:4">
      <c r="A1732">
        <v>14165</v>
      </c>
      <c r="B1732" s="4">
        <v>40664</v>
      </c>
      <c r="C1732" s="4">
        <f t="shared" si="54"/>
        <v>40603</v>
      </c>
      <c r="D1732">
        <f t="shared" si="55"/>
        <v>2</v>
      </c>
    </row>
    <row r="1733" spans="1:4">
      <c r="A1733">
        <v>12855</v>
      </c>
      <c r="B1733" s="4">
        <v>40664</v>
      </c>
      <c r="C1733" s="4">
        <f t="shared" si="54"/>
        <v>40575</v>
      </c>
      <c r="D1733">
        <f t="shared" si="55"/>
        <v>3</v>
      </c>
    </row>
    <row r="1734" spans="1:4">
      <c r="A1734">
        <v>13278</v>
      </c>
      <c r="B1734" s="4">
        <v>40664</v>
      </c>
      <c r="C1734" s="4">
        <f t="shared" si="54"/>
        <v>40603</v>
      </c>
      <c r="D1734">
        <f t="shared" si="55"/>
        <v>2</v>
      </c>
    </row>
    <row r="1735" spans="1:4">
      <c r="A1735">
        <v>14312</v>
      </c>
      <c r="B1735" s="4">
        <v>40664</v>
      </c>
      <c r="C1735" s="4">
        <f t="shared" si="54"/>
        <v>40634</v>
      </c>
      <c r="D1735">
        <f t="shared" si="55"/>
        <v>1</v>
      </c>
    </row>
    <row r="1736" spans="1:4">
      <c r="A1736">
        <v>12531</v>
      </c>
      <c r="B1736" s="4">
        <v>40664</v>
      </c>
      <c r="C1736" s="4">
        <f t="shared" si="54"/>
        <v>40664</v>
      </c>
      <c r="D1736">
        <f t="shared" si="55"/>
        <v>0</v>
      </c>
    </row>
    <row r="1737" spans="1:4">
      <c r="A1737">
        <v>13404</v>
      </c>
      <c r="B1737" s="4">
        <v>40664</v>
      </c>
      <c r="C1737" s="4">
        <f t="shared" si="54"/>
        <v>40664</v>
      </c>
      <c r="D1737">
        <f t="shared" si="55"/>
        <v>0</v>
      </c>
    </row>
    <row r="1738" spans="1:4">
      <c r="A1738">
        <v>12744</v>
      </c>
      <c r="B1738" s="4">
        <v>40664</v>
      </c>
      <c r="C1738" s="4">
        <f t="shared" si="54"/>
        <v>40603</v>
      </c>
      <c r="D1738">
        <f t="shared" si="55"/>
        <v>2</v>
      </c>
    </row>
    <row r="1739" spans="1:4">
      <c r="A1739">
        <v>12483</v>
      </c>
      <c r="B1739" s="4">
        <v>40664</v>
      </c>
      <c r="C1739" s="4">
        <f t="shared" si="54"/>
        <v>40513</v>
      </c>
      <c r="D1739">
        <f t="shared" si="55"/>
        <v>5</v>
      </c>
    </row>
    <row r="1740" spans="1:4">
      <c r="A1740">
        <v>12459</v>
      </c>
      <c r="B1740" s="4">
        <v>40664</v>
      </c>
      <c r="C1740" s="4">
        <f t="shared" si="54"/>
        <v>40664</v>
      </c>
      <c r="D1740">
        <f t="shared" si="55"/>
        <v>0</v>
      </c>
    </row>
    <row r="1741" spans="1:4">
      <c r="A1741">
        <v>13795</v>
      </c>
      <c r="B1741" s="4">
        <v>40664</v>
      </c>
      <c r="C1741" s="4">
        <f t="shared" si="54"/>
        <v>40544</v>
      </c>
      <c r="D1741">
        <f t="shared" si="55"/>
        <v>4</v>
      </c>
    </row>
    <row r="1742" spans="1:4">
      <c r="A1742">
        <v>14119</v>
      </c>
      <c r="B1742" s="4">
        <v>40664</v>
      </c>
      <c r="C1742" s="4">
        <f t="shared" si="54"/>
        <v>40634</v>
      </c>
      <c r="D1742">
        <f t="shared" si="55"/>
        <v>1</v>
      </c>
    </row>
    <row r="1743" spans="1:4">
      <c r="A1743">
        <v>12748</v>
      </c>
      <c r="B1743" s="4">
        <v>40664</v>
      </c>
      <c r="C1743" s="4">
        <f t="shared" si="54"/>
        <v>40603</v>
      </c>
      <c r="D1743">
        <f t="shared" si="55"/>
        <v>2</v>
      </c>
    </row>
    <row r="1744" spans="1:4">
      <c r="A1744">
        <v>13421</v>
      </c>
      <c r="B1744" s="4">
        <v>40664</v>
      </c>
      <c r="C1744" s="4">
        <f t="shared" si="54"/>
        <v>40544</v>
      </c>
      <c r="D1744">
        <f t="shared" si="55"/>
        <v>4</v>
      </c>
    </row>
    <row r="1745" spans="1:4">
      <c r="A1745">
        <v>13908</v>
      </c>
      <c r="B1745" s="4">
        <v>40664</v>
      </c>
      <c r="C1745" s="4">
        <f t="shared" si="54"/>
        <v>40575</v>
      </c>
      <c r="D1745">
        <f t="shared" si="55"/>
        <v>3</v>
      </c>
    </row>
    <row r="1746" spans="1:4">
      <c r="A1746">
        <v>13705</v>
      </c>
      <c r="B1746" s="4">
        <v>40664</v>
      </c>
      <c r="C1746" s="4">
        <f t="shared" si="54"/>
        <v>40634</v>
      </c>
      <c r="D1746">
        <f t="shared" si="55"/>
        <v>1</v>
      </c>
    </row>
    <row r="1747" spans="1:4">
      <c r="A1747">
        <v>12622</v>
      </c>
      <c r="B1747" s="4">
        <v>40664</v>
      </c>
      <c r="C1747" s="4">
        <f t="shared" si="54"/>
        <v>40664</v>
      </c>
      <c r="D1747">
        <f t="shared" si="55"/>
        <v>0</v>
      </c>
    </row>
    <row r="1748" spans="1:4">
      <c r="A1748">
        <v>12818</v>
      </c>
      <c r="B1748" s="4">
        <v>40664</v>
      </c>
      <c r="C1748" s="4">
        <f t="shared" si="54"/>
        <v>40664</v>
      </c>
      <c r="D1748">
        <f t="shared" si="55"/>
        <v>0</v>
      </c>
    </row>
    <row r="1749" spans="1:4">
      <c r="A1749">
        <v>13966</v>
      </c>
      <c r="B1749" s="4">
        <v>40664</v>
      </c>
      <c r="C1749" s="4">
        <f t="shared" si="54"/>
        <v>40603</v>
      </c>
      <c r="D1749">
        <f t="shared" si="55"/>
        <v>2</v>
      </c>
    </row>
    <row r="1750" spans="1:4">
      <c r="A1750">
        <v>13467</v>
      </c>
      <c r="B1750" s="4">
        <v>40664</v>
      </c>
      <c r="C1750" s="4">
        <f t="shared" si="54"/>
        <v>40544</v>
      </c>
      <c r="D1750">
        <f t="shared" si="55"/>
        <v>4</v>
      </c>
    </row>
    <row r="1751" spans="1:4">
      <c r="A1751">
        <v>14108</v>
      </c>
      <c r="B1751" s="4">
        <v>40664</v>
      </c>
      <c r="C1751" s="4">
        <f t="shared" si="54"/>
        <v>40513</v>
      </c>
      <c r="D1751">
        <f t="shared" si="55"/>
        <v>5</v>
      </c>
    </row>
    <row r="1752" spans="1:4">
      <c r="A1752">
        <v>14032</v>
      </c>
      <c r="B1752" s="4">
        <v>40664</v>
      </c>
      <c r="C1752" s="4">
        <f t="shared" si="54"/>
        <v>40664</v>
      </c>
      <c r="D1752">
        <f t="shared" si="55"/>
        <v>0</v>
      </c>
    </row>
    <row r="1753" spans="1:4">
      <c r="A1753">
        <v>12928</v>
      </c>
      <c r="B1753" s="4">
        <v>40664</v>
      </c>
      <c r="C1753" s="4">
        <f t="shared" si="54"/>
        <v>40544</v>
      </c>
      <c r="D1753">
        <f t="shared" si="55"/>
        <v>4</v>
      </c>
    </row>
    <row r="1754" spans="1:4">
      <c r="A1754">
        <v>14305</v>
      </c>
      <c r="B1754" s="4">
        <v>40664</v>
      </c>
      <c r="C1754" s="4">
        <f t="shared" si="54"/>
        <v>40575</v>
      </c>
      <c r="D1754">
        <f t="shared" si="55"/>
        <v>3</v>
      </c>
    </row>
    <row r="1755" spans="1:4">
      <c r="A1755">
        <v>12861</v>
      </c>
      <c r="B1755" s="4">
        <v>40664</v>
      </c>
      <c r="C1755" s="4">
        <f t="shared" si="54"/>
        <v>40544</v>
      </c>
      <c r="D1755">
        <f t="shared" si="55"/>
        <v>4</v>
      </c>
    </row>
    <row r="1756" spans="1:4">
      <c r="A1756">
        <v>13776</v>
      </c>
      <c r="B1756" s="4">
        <v>40664</v>
      </c>
      <c r="C1756" s="4">
        <f t="shared" si="54"/>
        <v>40664</v>
      </c>
      <c r="D1756">
        <f t="shared" si="55"/>
        <v>0</v>
      </c>
    </row>
    <row r="1757" spans="1:4">
      <c r="A1757">
        <v>13864</v>
      </c>
      <c r="B1757" s="4">
        <v>40664</v>
      </c>
      <c r="C1757" s="4">
        <f t="shared" si="54"/>
        <v>40664</v>
      </c>
      <c r="D1757">
        <f t="shared" si="55"/>
        <v>0</v>
      </c>
    </row>
    <row r="1758" spans="1:4">
      <c r="A1758">
        <v>12873</v>
      </c>
      <c r="B1758" s="4">
        <v>40664</v>
      </c>
      <c r="C1758" s="4">
        <f t="shared" si="54"/>
        <v>40544</v>
      </c>
      <c r="D1758">
        <f t="shared" si="55"/>
        <v>4</v>
      </c>
    </row>
    <row r="1759" spans="1:4">
      <c r="A1759">
        <v>14323</v>
      </c>
      <c r="B1759" s="4">
        <v>40664</v>
      </c>
      <c r="C1759" s="4">
        <f t="shared" si="54"/>
        <v>40634</v>
      </c>
      <c r="D1759">
        <f t="shared" si="55"/>
        <v>1</v>
      </c>
    </row>
    <row r="1760" spans="1:4">
      <c r="A1760">
        <v>13363</v>
      </c>
      <c r="B1760" s="4">
        <v>40664</v>
      </c>
      <c r="C1760" s="4">
        <f t="shared" si="54"/>
        <v>40664</v>
      </c>
      <c r="D1760">
        <f t="shared" si="55"/>
        <v>0</v>
      </c>
    </row>
    <row r="1761" spans="1:4">
      <c r="A1761">
        <v>13813</v>
      </c>
      <c r="B1761" s="4">
        <v>40664</v>
      </c>
      <c r="C1761" s="4">
        <f t="shared" si="54"/>
        <v>40634</v>
      </c>
      <c r="D1761">
        <f t="shared" si="55"/>
        <v>1</v>
      </c>
    </row>
    <row r="1762" spans="1:4">
      <c r="A1762">
        <v>13926</v>
      </c>
      <c r="B1762" s="4">
        <v>40664</v>
      </c>
      <c r="C1762" s="4">
        <f t="shared" si="54"/>
        <v>40603</v>
      </c>
      <c r="D1762">
        <f t="shared" si="55"/>
        <v>2</v>
      </c>
    </row>
    <row r="1763" spans="1:4">
      <c r="A1763">
        <v>14211</v>
      </c>
      <c r="B1763" s="4">
        <v>40664</v>
      </c>
      <c r="C1763" s="4">
        <f t="shared" si="54"/>
        <v>40634</v>
      </c>
      <c r="D1763">
        <f t="shared" si="55"/>
        <v>1</v>
      </c>
    </row>
    <row r="1764" spans="1:4">
      <c r="A1764">
        <v>12627</v>
      </c>
      <c r="B1764" s="4">
        <v>40664</v>
      </c>
      <c r="C1764" s="4">
        <f t="shared" si="54"/>
        <v>40664</v>
      </c>
      <c r="D1764">
        <f t="shared" si="55"/>
        <v>0</v>
      </c>
    </row>
    <row r="1765" spans="1:4">
      <c r="A1765">
        <v>12735</v>
      </c>
      <c r="B1765" s="4">
        <v>40664</v>
      </c>
      <c r="C1765" s="4">
        <f t="shared" si="54"/>
        <v>40544</v>
      </c>
      <c r="D1765">
        <f t="shared" si="55"/>
        <v>4</v>
      </c>
    </row>
    <row r="1766" spans="1:4">
      <c r="A1766">
        <v>14153</v>
      </c>
      <c r="B1766" s="4">
        <v>40664</v>
      </c>
      <c r="C1766" s="4">
        <f t="shared" si="54"/>
        <v>40664</v>
      </c>
      <c r="D1766">
        <f t="shared" si="55"/>
        <v>0</v>
      </c>
    </row>
    <row r="1767" spans="1:4">
      <c r="A1767">
        <v>12864</v>
      </c>
      <c r="B1767" s="4">
        <v>40664</v>
      </c>
      <c r="C1767" s="4">
        <f t="shared" si="54"/>
        <v>40664</v>
      </c>
      <c r="D1767">
        <f t="shared" si="55"/>
        <v>0</v>
      </c>
    </row>
    <row r="1768" spans="1:4">
      <c r="A1768">
        <v>14295</v>
      </c>
      <c r="B1768" s="4">
        <v>40664</v>
      </c>
      <c r="C1768" s="4">
        <f t="shared" si="54"/>
        <v>40603</v>
      </c>
      <c r="D1768">
        <f t="shared" si="55"/>
        <v>2</v>
      </c>
    </row>
    <row r="1769" spans="1:4">
      <c r="A1769">
        <v>14148</v>
      </c>
      <c r="B1769" s="4">
        <v>40664</v>
      </c>
      <c r="C1769" s="4">
        <f t="shared" si="54"/>
        <v>40664</v>
      </c>
      <c r="D1769">
        <f t="shared" si="55"/>
        <v>0</v>
      </c>
    </row>
    <row r="1770" spans="1:4">
      <c r="A1770">
        <v>12738</v>
      </c>
      <c r="B1770" s="4">
        <v>40664</v>
      </c>
      <c r="C1770" s="4">
        <f t="shared" si="54"/>
        <v>40634</v>
      </c>
      <c r="D1770">
        <f t="shared" si="55"/>
        <v>1</v>
      </c>
    </row>
    <row r="1771" spans="1:4">
      <c r="A1771">
        <v>12389</v>
      </c>
      <c r="B1771" s="4">
        <v>40664</v>
      </c>
      <c r="C1771" s="4">
        <f t="shared" si="54"/>
        <v>40634</v>
      </c>
      <c r="D1771">
        <f t="shared" si="55"/>
        <v>1</v>
      </c>
    </row>
    <row r="1772" spans="1:4">
      <c r="A1772">
        <v>13439</v>
      </c>
      <c r="B1772" s="4">
        <v>40664</v>
      </c>
      <c r="C1772" s="4">
        <f t="shared" si="54"/>
        <v>40634</v>
      </c>
      <c r="D1772">
        <f t="shared" si="55"/>
        <v>1</v>
      </c>
    </row>
    <row r="1773" spans="1:4">
      <c r="A1773">
        <v>13836</v>
      </c>
      <c r="B1773" s="4">
        <v>40664</v>
      </c>
      <c r="C1773" s="4">
        <f t="shared" si="54"/>
        <v>40603</v>
      </c>
      <c r="D1773">
        <f t="shared" si="55"/>
        <v>2</v>
      </c>
    </row>
    <row r="1774" spans="1:4">
      <c r="A1774">
        <v>13707</v>
      </c>
      <c r="B1774" s="4">
        <v>40664</v>
      </c>
      <c r="C1774" s="4">
        <f t="shared" si="54"/>
        <v>40513</v>
      </c>
      <c r="D1774">
        <f t="shared" si="55"/>
        <v>5</v>
      </c>
    </row>
    <row r="1775" spans="1:4">
      <c r="A1775">
        <v>13402</v>
      </c>
      <c r="B1775" s="4">
        <v>40664</v>
      </c>
      <c r="C1775" s="4">
        <f t="shared" si="54"/>
        <v>40664</v>
      </c>
      <c r="D1775">
        <f t="shared" si="55"/>
        <v>0</v>
      </c>
    </row>
    <row r="1776" spans="1:4">
      <c r="A1776">
        <v>13336</v>
      </c>
      <c r="B1776" s="4">
        <v>40664</v>
      </c>
      <c r="C1776" s="4">
        <f t="shared" si="54"/>
        <v>40634</v>
      </c>
      <c r="D1776">
        <f t="shared" si="55"/>
        <v>1</v>
      </c>
    </row>
    <row r="1777" spans="1:4">
      <c r="A1777">
        <v>14184</v>
      </c>
      <c r="B1777" s="4">
        <v>40664</v>
      </c>
      <c r="C1777" s="4">
        <f t="shared" si="54"/>
        <v>40575</v>
      </c>
      <c r="D1777">
        <f t="shared" si="55"/>
        <v>3</v>
      </c>
    </row>
    <row r="1778" spans="1:4">
      <c r="A1778">
        <v>13529</v>
      </c>
      <c r="B1778" s="4">
        <v>40664</v>
      </c>
      <c r="C1778" s="4">
        <f t="shared" si="54"/>
        <v>40664</v>
      </c>
      <c r="D1778">
        <f t="shared" si="55"/>
        <v>0</v>
      </c>
    </row>
    <row r="1779" spans="1:4">
      <c r="A1779">
        <v>13115</v>
      </c>
      <c r="B1779" s="4">
        <v>40664</v>
      </c>
      <c r="C1779" s="4">
        <f t="shared" si="54"/>
        <v>40634</v>
      </c>
      <c r="D1779">
        <f t="shared" si="55"/>
        <v>1</v>
      </c>
    </row>
    <row r="1780" spans="1:4">
      <c r="A1780">
        <v>14216</v>
      </c>
      <c r="B1780" s="4">
        <v>40664</v>
      </c>
      <c r="C1780" s="4">
        <f t="shared" si="54"/>
        <v>40575</v>
      </c>
      <c r="D1780">
        <f t="shared" si="55"/>
        <v>3</v>
      </c>
    </row>
    <row r="1781" spans="1:4">
      <c r="A1781">
        <v>13103</v>
      </c>
      <c r="B1781" s="4">
        <v>40664</v>
      </c>
      <c r="C1781" s="4">
        <f t="shared" si="54"/>
        <v>40634</v>
      </c>
      <c r="D1781">
        <f t="shared" si="55"/>
        <v>1</v>
      </c>
    </row>
    <row r="1782" spans="1:4">
      <c r="A1782">
        <v>12561</v>
      </c>
      <c r="B1782" s="4">
        <v>40664</v>
      </c>
      <c r="C1782" s="4">
        <f t="shared" si="54"/>
        <v>40603</v>
      </c>
      <c r="D1782">
        <f t="shared" si="55"/>
        <v>2</v>
      </c>
    </row>
    <row r="1783" spans="1:4">
      <c r="A1783">
        <v>13162</v>
      </c>
      <c r="B1783" s="4">
        <v>40664</v>
      </c>
      <c r="C1783" s="4">
        <f t="shared" si="54"/>
        <v>40544</v>
      </c>
      <c r="D1783">
        <f t="shared" si="55"/>
        <v>4</v>
      </c>
    </row>
    <row r="1784" spans="1:4">
      <c r="A1784">
        <v>13765</v>
      </c>
      <c r="B1784" s="4">
        <v>40664</v>
      </c>
      <c r="C1784" s="4">
        <f t="shared" si="54"/>
        <v>40664</v>
      </c>
      <c r="D1784">
        <f t="shared" si="55"/>
        <v>0</v>
      </c>
    </row>
    <row r="1785" spans="1:4">
      <c r="A1785">
        <v>13163</v>
      </c>
      <c r="B1785" s="4">
        <v>40664</v>
      </c>
      <c r="C1785" s="4">
        <f t="shared" si="54"/>
        <v>40544</v>
      </c>
      <c r="D1785">
        <f t="shared" si="55"/>
        <v>4</v>
      </c>
    </row>
    <row r="1786" spans="1:4">
      <c r="A1786">
        <v>13290</v>
      </c>
      <c r="B1786" s="4">
        <v>40664</v>
      </c>
      <c r="C1786" s="4">
        <f t="shared" si="54"/>
        <v>40544</v>
      </c>
      <c r="D1786">
        <f t="shared" si="55"/>
        <v>4</v>
      </c>
    </row>
    <row r="1787" spans="1:4">
      <c r="A1787">
        <v>12959</v>
      </c>
      <c r="B1787" s="4">
        <v>40664</v>
      </c>
      <c r="C1787" s="4">
        <f t="shared" si="54"/>
        <v>40634</v>
      </c>
      <c r="D1787">
        <f t="shared" si="55"/>
        <v>1</v>
      </c>
    </row>
    <row r="1788" spans="1:4">
      <c r="A1788">
        <v>14150</v>
      </c>
      <c r="B1788" s="4">
        <v>40664</v>
      </c>
      <c r="C1788" s="4">
        <f t="shared" si="54"/>
        <v>40544</v>
      </c>
      <c r="D1788">
        <f t="shared" si="55"/>
        <v>4</v>
      </c>
    </row>
    <row r="1789" spans="1:4">
      <c r="A1789">
        <v>13574</v>
      </c>
      <c r="B1789" s="4">
        <v>40664</v>
      </c>
      <c r="C1789" s="4">
        <f t="shared" si="54"/>
        <v>40544</v>
      </c>
      <c r="D1789">
        <f t="shared" si="55"/>
        <v>4</v>
      </c>
    </row>
    <row r="1790" spans="1:4">
      <c r="A1790">
        <v>13179</v>
      </c>
      <c r="B1790" s="4">
        <v>40664</v>
      </c>
      <c r="C1790" s="4">
        <f t="shared" si="54"/>
        <v>40544</v>
      </c>
      <c r="D1790">
        <f t="shared" si="55"/>
        <v>4</v>
      </c>
    </row>
    <row r="1791" spans="1:4">
      <c r="A1791">
        <v>12989</v>
      </c>
      <c r="B1791" s="4">
        <v>40664</v>
      </c>
      <c r="C1791" s="4">
        <f t="shared" si="54"/>
        <v>40664</v>
      </c>
      <c r="D1791">
        <f t="shared" si="55"/>
        <v>0</v>
      </c>
    </row>
    <row r="1792" spans="1:4">
      <c r="A1792">
        <v>13803</v>
      </c>
      <c r="B1792" s="4">
        <v>40664</v>
      </c>
      <c r="C1792" s="4">
        <f t="shared" si="54"/>
        <v>40664</v>
      </c>
      <c r="D1792">
        <f t="shared" si="55"/>
        <v>0</v>
      </c>
    </row>
    <row r="1793" spans="1:4">
      <c r="A1793">
        <v>14334</v>
      </c>
      <c r="B1793" s="4">
        <v>40664</v>
      </c>
      <c r="C1793" s="4">
        <f t="shared" si="54"/>
        <v>40575</v>
      </c>
      <c r="D1793">
        <f t="shared" si="55"/>
        <v>3</v>
      </c>
    </row>
    <row r="1794" spans="1:4">
      <c r="A1794">
        <v>14056</v>
      </c>
      <c r="B1794" s="4">
        <v>40664</v>
      </c>
      <c r="C1794" s="4">
        <f t="shared" si="54"/>
        <v>40634</v>
      </c>
      <c r="D1794">
        <f t="shared" si="55"/>
        <v>1</v>
      </c>
    </row>
    <row r="1795" spans="1:4">
      <c r="A1795">
        <v>13145</v>
      </c>
      <c r="B1795" s="4">
        <v>40664</v>
      </c>
      <c r="C1795" s="4">
        <f t="shared" ref="C1795:C1858" si="56">_xlfn.MINIFS($B$2:$B$6084,$A$2:$A$6084,A1795)</f>
        <v>40664</v>
      </c>
      <c r="D1795">
        <f t="shared" ref="D1795:D1858" si="57">DATEDIF(C1795,B1795,"m")</f>
        <v>0</v>
      </c>
    </row>
    <row r="1796" spans="1:4">
      <c r="A1796">
        <v>13101</v>
      </c>
      <c r="B1796" s="4">
        <v>40664</v>
      </c>
      <c r="C1796" s="4">
        <f t="shared" si="56"/>
        <v>40664</v>
      </c>
      <c r="D1796">
        <f t="shared" si="57"/>
        <v>0</v>
      </c>
    </row>
    <row r="1797" spans="1:4">
      <c r="A1797">
        <v>13597</v>
      </c>
      <c r="B1797" s="4">
        <v>40664</v>
      </c>
      <c r="C1797" s="4">
        <f t="shared" si="56"/>
        <v>40634</v>
      </c>
      <c r="D1797">
        <f t="shared" si="57"/>
        <v>1</v>
      </c>
    </row>
    <row r="1798" spans="1:4">
      <c r="A1798">
        <v>13291</v>
      </c>
      <c r="B1798" s="4">
        <v>40664</v>
      </c>
      <c r="C1798" s="4">
        <f t="shared" si="56"/>
        <v>40544</v>
      </c>
      <c r="D1798">
        <f t="shared" si="57"/>
        <v>4</v>
      </c>
    </row>
    <row r="1799" spans="1:4">
      <c r="A1799">
        <v>13114</v>
      </c>
      <c r="B1799" s="4">
        <v>40664</v>
      </c>
      <c r="C1799" s="4">
        <f t="shared" si="56"/>
        <v>40544</v>
      </c>
      <c r="D1799">
        <f t="shared" si="57"/>
        <v>4</v>
      </c>
    </row>
    <row r="1800" spans="1:4">
      <c r="A1800">
        <v>13666</v>
      </c>
      <c r="B1800" s="4">
        <v>40664</v>
      </c>
      <c r="C1800" s="4">
        <f t="shared" si="56"/>
        <v>40544</v>
      </c>
      <c r="D1800">
        <f t="shared" si="57"/>
        <v>4</v>
      </c>
    </row>
    <row r="1801" spans="1:4">
      <c r="A1801">
        <v>13825</v>
      </c>
      <c r="B1801" s="4">
        <v>40664</v>
      </c>
      <c r="C1801" s="4">
        <f t="shared" si="56"/>
        <v>40634</v>
      </c>
      <c r="D1801">
        <f t="shared" si="57"/>
        <v>1</v>
      </c>
    </row>
    <row r="1802" spans="1:4">
      <c r="A1802">
        <v>12887</v>
      </c>
      <c r="B1802" s="4">
        <v>40664</v>
      </c>
      <c r="C1802" s="4">
        <f t="shared" si="56"/>
        <v>40575</v>
      </c>
      <c r="D1802">
        <f t="shared" si="57"/>
        <v>3</v>
      </c>
    </row>
    <row r="1803" spans="1:4">
      <c r="A1803">
        <v>14227</v>
      </c>
      <c r="B1803" s="4">
        <v>40664</v>
      </c>
      <c r="C1803" s="4">
        <f t="shared" si="56"/>
        <v>40603</v>
      </c>
      <c r="D1803">
        <f t="shared" si="57"/>
        <v>2</v>
      </c>
    </row>
    <row r="1804" spans="1:4">
      <c r="A1804">
        <v>12469</v>
      </c>
      <c r="B1804" s="4">
        <v>40664</v>
      </c>
      <c r="C1804" s="4">
        <f t="shared" si="56"/>
        <v>40664</v>
      </c>
      <c r="D1804">
        <f t="shared" si="57"/>
        <v>0</v>
      </c>
    </row>
    <row r="1805" spans="1:4">
      <c r="A1805">
        <v>12965</v>
      </c>
      <c r="B1805" s="4">
        <v>40664</v>
      </c>
      <c r="C1805" s="4">
        <f t="shared" si="56"/>
        <v>40544</v>
      </c>
      <c r="D1805">
        <f t="shared" si="57"/>
        <v>4</v>
      </c>
    </row>
    <row r="1806" spans="1:4">
      <c r="A1806">
        <v>13236</v>
      </c>
      <c r="B1806" s="4">
        <v>40664</v>
      </c>
      <c r="C1806" s="4">
        <f t="shared" si="56"/>
        <v>40544</v>
      </c>
      <c r="D1806">
        <f t="shared" si="57"/>
        <v>4</v>
      </c>
    </row>
    <row r="1807" spans="1:4">
      <c r="A1807">
        <v>13713</v>
      </c>
      <c r="B1807" s="4">
        <v>40664</v>
      </c>
      <c r="C1807" s="4">
        <f t="shared" si="56"/>
        <v>40664</v>
      </c>
      <c r="D1807">
        <f t="shared" si="57"/>
        <v>0</v>
      </c>
    </row>
    <row r="1808" spans="1:4">
      <c r="A1808">
        <v>13041</v>
      </c>
      <c r="B1808" s="4">
        <v>40664</v>
      </c>
      <c r="C1808" s="4">
        <f t="shared" si="56"/>
        <v>40603</v>
      </c>
      <c r="D1808">
        <f t="shared" si="57"/>
        <v>2</v>
      </c>
    </row>
    <row r="1809" spans="1:4">
      <c r="A1809">
        <v>13333</v>
      </c>
      <c r="B1809" s="4">
        <v>40664</v>
      </c>
      <c r="C1809" s="4">
        <f t="shared" si="56"/>
        <v>40603</v>
      </c>
      <c r="D1809">
        <f t="shared" si="57"/>
        <v>2</v>
      </c>
    </row>
    <row r="1810" spans="1:4">
      <c r="A1810">
        <v>13233</v>
      </c>
      <c r="B1810" s="4">
        <v>40664</v>
      </c>
      <c r="C1810" s="4">
        <f t="shared" si="56"/>
        <v>40575</v>
      </c>
      <c r="D1810">
        <f t="shared" si="57"/>
        <v>3</v>
      </c>
    </row>
    <row r="1811" spans="1:4">
      <c r="A1811">
        <v>13498</v>
      </c>
      <c r="B1811" s="4">
        <v>40664</v>
      </c>
      <c r="C1811" s="4">
        <f t="shared" si="56"/>
        <v>40664</v>
      </c>
      <c r="D1811">
        <f t="shared" si="57"/>
        <v>0</v>
      </c>
    </row>
    <row r="1812" spans="1:4">
      <c r="A1812">
        <v>13391</v>
      </c>
      <c r="B1812" s="4">
        <v>40664</v>
      </c>
      <c r="C1812" s="4">
        <f t="shared" si="56"/>
        <v>40544</v>
      </c>
      <c r="D1812">
        <f t="shared" si="57"/>
        <v>4</v>
      </c>
    </row>
    <row r="1813" spans="1:4">
      <c r="A1813">
        <v>13122</v>
      </c>
      <c r="B1813" s="4">
        <v>40664</v>
      </c>
      <c r="C1813" s="4">
        <f t="shared" si="56"/>
        <v>40664</v>
      </c>
      <c r="D1813">
        <f t="shared" si="57"/>
        <v>0</v>
      </c>
    </row>
    <row r="1814" spans="1:4">
      <c r="A1814">
        <v>13801</v>
      </c>
      <c r="B1814" s="4">
        <v>40664</v>
      </c>
      <c r="C1814" s="4">
        <f t="shared" si="56"/>
        <v>40513</v>
      </c>
      <c r="D1814">
        <f t="shared" si="57"/>
        <v>5</v>
      </c>
    </row>
    <row r="1815" spans="1:4">
      <c r="A1815">
        <v>13911</v>
      </c>
      <c r="B1815" s="4">
        <v>40664</v>
      </c>
      <c r="C1815" s="4">
        <f t="shared" si="56"/>
        <v>40664</v>
      </c>
      <c r="D1815">
        <f t="shared" si="57"/>
        <v>0</v>
      </c>
    </row>
    <row r="1816" spans="1:4">
      <c r="A1816">
        <v>13525</v>
      </c>
      <c r="B1816" s="4">
        <v>40664</v>
      </c>
      <c r="C1816" s="4">
        <f t="shared" si="56"/>
        <v>40513</v>
      </c>
      <c r="D1816">
        <f t="shared" si="57"/>
        <v>5</v>
      </c>
    </row>
    <row r="1817" spans="1:4">
      <c r="A1817">
        <v>14209</v>
      </c>
      <c r="B1817" s="4">
        <v>40664</v>
      </c>
      <c r="C1817" s="4">
        <f t="shared" si="56"/>
        <v>40634</v>
      </c>
      <c r="D1817">
        <f t="shared" si="57"/>
        <v>1</v>
      </c>
    </row>
    <row r="1818" spans="1:4">
      <c r="A1818">
        <v>12996</v>
      </c>
      <c r="B1818" s="4">
        <v>40664</v>
      </c>
      <c r="C1818" s="4">
        <f t="shared" si="56"/>
        <v>40664</v>
      </c>
      <c r="D1818">
        <f t="shared" si="57"/>
        <v>0</v>
      </c>
    </row>
    <row r="1819" spans="1:4">
      <c r="A1819">
        <v>13809</v>
      </c>
      <c r="B1819" s="4">
        <v>40664</v>
      </c>
      <c r="C1819" s="4">
        <f t="shared" si="56"/>
        <v>40513</v>
      </c>
      <c r="D1819">
        <f t="shared" si="57"/>
        <v>5</v>
      </c>
    </row>
    <row r="1820" spans="1:4">
      <c r="A1820">
        <v>13628</v>
      </c>
      <c r="B1820" s="4">
        <v>40664</v>
      </c>
      <c r="C1820" s="4">
        <f t="shared" si="56"/>
        <v>40634</v>
      </c>
      <c r="D1820">
        <f t="shared" si="57"/>
        <v>1</v>
      </c>
    </row>
    <row r="1821" spans="1:4">
      <c r="A1821">
        <v>12463</v>
      </c>
      <c r="B1821" s="4">
        <v>40664</v>
      </c>
      <c r="C1821" s="4">
        <f t="shared" si="56"/>
        <v>40544</v>
      </c>
      <c r="D1821">
        <f t="shared" si="57"/>
        <v>4</v>
      </c>
    </row>
    <row r="1822" spans="1:4">
      <c r="A1822">
        <v>14018</v>
      </c>
      <c r="B1822" s="4">
        <v>40664</v>
      </c>
      <c r="C1822" s="4">
        <f t="shared" si="56"/>
        <v>40603</v>
      </c>
      <c r="D1822">
        <f t="shared" si="57"/>
        <v>2</v>
      </c>
    </row>
    <row r="1823" spans="1:4">
      <c r="A1823">
        <v>13268</v>
      </c>
      <c r="B1823" s="4">
        <v>40664</v>
      </c>
      <c r="C1823" s="4">
        <f t="shared" si="56"/>
        <v>40664</v>
      </c>
      <c r="D1823">
        <f t="shared" si="57"/>
        <v>0</v>
      </c>
    </row>
    <row r="1824" spans="1:4">
      <c r="A1824">
        <v>13751</v>
      </c>
      <c r="B1824" s="4">
        <v>40664</v>
      </c>
      <c r="C1824" s="4">
        <f t="shared" si="56"/>
        <v>40544</v>
      </c>
      <c r="D1824">
        <f t="shared" si="57"/>
        <v>4</v>
      </c>
    </row>
    <row r="1825" spans="1:4">
      <c r="A1825">
        <v>14272</v>
      </c>
      <c r="B1825" s="4">
        <v>40664</v>
      </c>
      <c r="C1825" s="4">
        <f t="shared" si="56"/>
        <v>40664</v>
      </c>
      <c r="D1825">
        <f t="shared" si="57"/>
        <v>0</v>
      </c>
    </row>
    <row r="1826" spans="1:4">
      <c r="A1826">
        <v>12497</v>
      </c>
      <c r="B1826" s="4">
        <v>40664</v>
      </c>
      <c r="C1826" s="4">
        <f t="shared" si="56"/>
        <v>40603</v>
      </c>
      <c r="D1826">
        <f t="shared" si="57"/>
        <v>2</v>
      </c>
    </row>
    <row r="1827" spans="1:4">
      <c r="A1827">
        <v>14044</v>
      </c>
      <c r="B1827" s="4">
        <v>40664</v>
      </c>
      <c r="C1827" s="4">
        <f t="shared" si="56"/>
        <v>40634</v>
      </c>
      <c r="D1827">
        <f t="shared" si="57"/>
        <v>1</v>
      </c>
    </row>
    <row r="1828" spans="1:4">
      <c r="A1828">
        <v>13481</v>
      </c>
      <c r="B1828" s="4">
        <v>40664</v>
      </c>
      <c r="C1828" s="4">
        <f t="shared" si="56"/>
        <v>40513</v>
      </c>
      <c r="D1828">
        <f t="shared" si="57"/>
        <v>5</v>
      </c>
    </row>
    <row r="1829" spans="1:4">
      <c r="A1829">
        <v>14114</v>
      </c>
      <c r="B1829" s="4">
        <v>40664</v>
      </c>
      <c r="C1829" s="4">
        <f t="shared" si="56"/>
        <v>40513</v>
      </c>
      <c r="D1829">
        <f t="shared" si="57"/>
        <v>5</v>
      </c>
    </row>
    <row r="1830" spans="1:4">
      <c r="A1830">
        <v>12695</v>
      </c>
      <c r="B1830" s="4">
        <v>40664</v>
      </c>
      <c r="C1830" s="4">
        <f t="shared" si="56"/>
        <v>40544</v>
      </c>
      <c r="D1830">
        <f t="shared" si="57"/>
        <v>4</v>
      </c>
    </row>
    <row r="1831" spans="1:4">
      <c r="A1831">
        <v>12854</v>
      </c>
      <c r="B1831" s="4">
        <v>40664</v>
      </c>
      <c r="C1831" s="4">
        <f t="shared" si="56"/>
        <v>40603</v>
      </c>
      <c r="D1831">
        <f t="shared" si="57"/>
        <v>2</v>
      </c>
    </row>
    <row r="1832" spans="1:4">
      <c r="A1832">
        <v>13826</v>
      </c>
      <c r="B1832" s="4">
        <v>40664</v>
      </c>
      <c r="C1832" s="4">
        <f t="shared" si="56"/>
        <v>40544</v>
      </c>
      <c r="D1832">
        <f t="shared" si="57"/>
        <v>4</v>
      </c>
    </row>
    <row r="1833" spans="1:4">
      <c r="A1833">
        <v>12654</v>
      </c>
      <c r="B1833" s="4">
        <v>40664</v>
      </c>
      <c r="C1833" s="4">
        <f t="shared" si="56"/>
        <v>40603</v>
      </c>
      <c r="D1833">
        <f t="shared" si="57"/>
        <v>2</v>
      </c>
    </row>
    <row r="1834" spans="1:4">
      <c r="A1834">
        <v>13466</v>
      </c>
      <c r="B1834" s="4">
        <v>40664</v>
      </c>
      <c r="C1834" s="4">
        <f t="shared" si="56"/>
        <v>40513</v>
      </c>
      <c r="D1834">
        <f t="shared" si="57"/>
        <v>5</v>
      </c>
    </row>
    <row r="1835" spans="1:4">
      <c r="A1835">
        <v>13293</v>
      </c>
      <c r="B1835" s="4">
        <v>40664</v>
      </c>
      <c r="C1835" s="4">
        <f t="shared" si="56"/>
        <v>40544</v>
      </c>
      <c r="D1835">
        <f t="shared" si="57"/>
        <v>4</v>
      </c>
    </row>
    <row r="1836" spans="1:4">
      <c r="A1836">
        <v>14028</v>
      </c>
      <c r="B1836" s="4">
        <v>40664</v>
      </c>
      <c r="C1836" s="4">
        <f t="shared" si="56"/>
        <v>40513</v>
      </c>
      <c r="D1836">
        <f t="shared" si="57"/>
        <v>5</v>
      </c>
    </row>
    <row r="1837" spans="1:4">
      <c r="A1837">
        <v>12419</v>
      </c>
      <c r="B1837" s="4">
        <v>40664</v>
      </c>
      <c r="C1837" s="4">
        <f t="shared" si="56"/>
        <v>40544</v>
      </c>
      <c r="D1837">
        <f t="shared" si="57"/>
        <v>4</v>
      </c>
    </row>
    <row r="1838" spans="1:4">
      <c r="A1838">
        <v>12957</v>
      </c>
      <c r="B1838" s="4">
        <v>40664</v>
      </c>
      <c r="C1838" s="4">
        <f t="shared" si="56"/>
        <v>40664</v>
      </c>
      <c r="D1838">
        <f t="shared" si="57"/>
        <v>0</v>
      </c>
    </row>
    <row r="1839" spans="1:4">
      <c r="A1839">
        <v>13264</v>
      </c>
      <c r="B1839" s="4">
        <v>40664</v>
      </c>
      <c r="C1839" s="4">
        <f t="shared" si="56"/>
        <v>40603</v>
      </c>
      <c r="D1839">
        <f t="shared" si="57"/>
        <v>2</v>
      </c>
    </row>
    <row r="1840" spans="1:4">
      <c r="A1840">
        <v>12492</v>
      </c>
      <c r="B1840" s="4">
        <v>40664</v>
      </c>
      <c r="C1840" s="4">
        <f t="shared" si="56"/>
        <v>40513</v>
      </c>
      <c r="D1840">
        <f t="shared" si="57"/>
        <v>5</v>
      </c>
    </row>
    <row r="1841" spans="1:4">
      <c r="A1841">
        <v>13869</v>
      </c>
      <c r="B1841" s="4">
        <v>40664</v>
      </c>
      <c r="C1841" s="4">
        <f t="shared" si="56"/>
        <v>40544</v>
      </c>
      <c r="D1841">
        <f t="shared" si="57"/>
        <v>4</v>
      </c>
    </row>
    <row r="1842" spans="1:4">
      <c r="A1842">
        <v>13299</v>
      </c>
      <c r="B1842" s="4">
        <v>40664</v>
      </c>
      <c r="C1842" s="4">
        <f t="shared" si="56"/>
        <v>40664</v>
      </c>
      <c r="D1842">
        <f t="shared" si="57"/>
        <v>0</v>
      </c>
    </row>
    <row r="1843" spans="1:4">
      <c r="A1843">
        <v>13733</v>
      </c>
      <c r="B1843" s="4">
        <v>40664</v>
      </c>
      <c r="C1843" s="4">
        <f t="shared" si="56"/>
        <v>40634</v>
      </c>
      <c r="D1843">
        <f t="shared" si="57"/>
        <v>1</v>
      </c>
    </row>
    <row r="1844" spans="1:4">
      <c r="A1844">
        <v>13089</v>
      </c>
      <c r="B1844" s="4">
        <v>40664</v>
      </c>
      <c r="C1844" s="4">
        <f t="shared" si="56"/>
        <v>40603</v>
      </c>
      <c r="D1844">
        <f t="shared" si="57"/>
        <v>2</v>
      </c>
    </row>
    <row r="1845" spans="1:4">
      <c r="A1845">
        <v>12737</v>
      </c>
      <c r="B1845" s="4">
        <v>40664</v>
      </c>
      <c r="C1845" s="4">
        <f t="shared" si="56"/>
        <v>40575</v>
      </c>
      <c r="D1845">
        <f t="shared" si="57"/>
        <v>3</v>
      </c>
    </row>
    <row r="1846" spans="1:4">
      <c r="A1846">
        <v>13839</v>
      </c>
      <c r="B1846" s="4">
        <v>40664</v>
      </c>
      <c r="C1846" s="4">
        <f t="shared" si="56"/>
        <v>40603</v>
      </c>
      <c r="D1846">
        <f t="shared" si="57"/>
        <v>2</v>
      </c>
    </row>
    <row r="1847" spans="1:4">
      <c r="A1847">
        <v>14001</v>
      </c>
      <c r="B1847" s="4">
        <v>40664</v>
      </c>
      <c r="C1847" s="4">
        <f t="shared" si="56"/>
        <v>40575</v>
      </c>
      <c r="D1847">
        <f t="shared" si="57"/>
        <v>3</v>
      </c>
    </row>
    <row r="1848" spans="1:4">
      <c r="A1848">
        <v>13228</v>
      </c>
      <c r="B1848" s="4">
        <v>40664</v>
      </c>
      <c r="C1848" s="4">
        <f t="shared" si="56"/>
        <v>40664</v>
      </c>
      <c r="D1848">
        <f t="shared" si="57"/>
        <v>0</v>
      </c>
    </row>
    <row r="1849" spans="1:4">
      <c r="A1849">
        <v>14337</v>
      </c>
      <c r="B1849" s="4">
        <v>40664</v>
      </c>
      <c r="C1849" s="4">
        <f t="shared" si="56"/>
        <v>40664</v>
      </c>
      <c r="D1849">
        <f t="shared" si="57"/>
        <v>0</v>
      </c>
    </row>
    <row r="1850" spans="1:4">
      <c r="A1850">
        <v>12830</v>
      </c>
      <c r="B1850" s="4">
        <v>40664</v>
      </c>
      <c r="C1850" s="4">
        <f t="shared" si="56"/>
        <v>40664</v>
      </c>
      <c r="D1850">
        <f t="shared" si="57"/>
        <v>0</v>
      </c>
    </row>
    <row r="1851" spans="1:4">
      <c r="A1851">
        <v>14116</v>
      </c>
      <c r="B1851" s="4">
        <v>40664</v>
      </c>
      <c r="C1851" s="4">
        <f t="shared" si="56"/>
        <v>40634</v>
      </c>
      <c r="D1851">
        <f t="shared" si="57"/>
        <v>1</v>
      </c>
    </row>
    <row r="1852" spans="1:4">
      <c r="A1852">
        <v>12992</v>
      </c>
      <c r="B1852" s="4">
        <v>40664</v>
      </c>
      <c r="C1852" s="4">
        <f t="shared" si="56"/>
        <v>40664</v>
      </c>
      <c r="D1852">
        <f t="shared" si="57"/>
        <v>0</v>
      </c>
    </row>
    <row r="1853" spans="1:4">
      <c r="A1853">
        <v>14195</v>
      </c>
      <c r="B1853" s="4">
        <v>40664</v>
      </c>
      <c r="C1853" s="4">
        <f t="shared" si="56"/>
        <v>40544</v>
      </c>
      <c r="D1853">
        <f t="shared" si="57"/>
        <v>4</v>
      </c>
    </row>
    <row r="1854" spans="1:4">
      <c r="A1854">
        <v>13137</v>
      </c>
      <c r="B1854" s="4">
        <v>40664</v>
      </c>
      <c r="C1854" s="4">
        <f t="shared" si="56"/>
        <v>40664</v>
      </c>
      <c r="D1854">
        <f t="shared" si="57"/>
        <v>0</v>
      </c>
    </row>
    <row r="1855" spans="1:4">
      <c r="A1855">
        <v>12729</v>
      </c>
      <c r="B1855" s="4">
        <v>40664</v>
      </c>
      <c r="C1855" s="4">
        <f t="shared" si="56"/>
        <v>40575</v>
      </c>
      <c r="D1855">
        <f t="shared" si="57"/>
        <v>3</v>
      </c>
    </row>
    <row r="1856" spans="1:4">
      <c r="A1856">
        <v>12885</v>
      </c>
      <c r="B1856" s="4">
        <v>40664</v>
      </c>
      <c r="C1856" s="4">
        <f t="shared" si="56"/>
        <v>40513</v>
      </c>
      <c r="D1856">
        <f t="shared" si="57"/>
        <v>5</v>
      </c>
    </row>
    <row r="1857" spans="1:4">
      <c r="A1857">
        <v>12966</v>
      </c>
      <c r="B1857" s="4">
        <v>40664</v>
      </c>
      <c r="C1857" s="4">
        <f t="shared" si="56"/>
        <v>40664</v>
      </c>
      <c r="D1857">
        <f t="shared" si="57"/>
        <v>0</v>
      </c>
    </row>
    <row r="1858" spans="1:4">
      <c r="A1858">
        <v>14164</v>
      </c>
      <c r="B1858" s="4">
        <v>40664</v>
      </c>
      <c r="C1858" s="4">
        <f t="shared" si="56"/>
        <v>40544</v>
      </c>
      <c r="D1858">
        <f t="shared" si="57"/>
        <v>4</v>
      </c>
    </row>
    <row r="1859" spans="1:4">
      <c r="A1859">
        <v>12673</v>
      </c>
      <c r="B1859" s="4">
        <v>40664</v>
      </c>
      <c r="C1859" s="4">
        <f t="shared" ref="C1859:C1922" si="58">_xlfn.MINIFS($B$2:$B$6084,$A$2:$A$6084,A1859)</f>
        <v>40544</v>
      </c>
      <c r="D1859">
        <f t="shared" ref="D1859:D1922" si="59">DATEDIF(C1859,B1859,"m")</f>
        <v>4</v>
      </c>
    </row>
    <row r="1860" spans="1:4">
      <c r="A1860">
        <v>13853</v>
      </c>
      <c r="B1860" s="4">
        <v>40664</v>
      </c>
      <c r="C1860" s="4">
        <f t="shared" si="58"/>
        <v>40664</v>
      </c>
      <c r="D1860">
        <f t="shared" si="59"/>
        <v>0</v>
      </c>
    </row>
    <row r="1861" spans="1:4">
      <c r="A1861">
        <v>14156</v>
      </c>
      <c r="B1861" s="4">
        <v>40664</v>
      </c>
      <c r="C1861" s="4">
        <f t="shared" si="58"/>
        <v>40575</v>
      </c>
      <c r="D1861">
        <f t="shared" si="59"/>
        <v>3</v>
      </c>
    </row>
    <row r="1862" spans="1:4">
      <c r="A1862">
        <v>13706</v>
      </c>
      <c r="B1862" s="4">
        <v>40664</v>
      </c>
      <c r="C1862" s="4">
        <f t="shared" si="58"/>
        <v>40513</v>
      </c>
      <c r="D1862">
        <f t="shared" si="59"/>
        <v>5</v>
      </c>
    </row>
    <row r="1863" spans="1:4">
      <c r="A1863">
        <v>12798</v>
      </c>
      <c r="B1863" s="4">
        <v>40664</v>
      </c>
      <c r="C1863" s="4">
        <f t="shared" si="58"/>
        <v>40664</v>
      </c>
      <c r="D1863">
        <f t="shared" si="59"/>
        <v>0</v>
      </c>
    </row>
    <row r="1864" spans="1:4">
      <c r="A1864">
        <v>14128</v>
      </c>
      <c r="B1864" s="4">
        <v>40664</v>
      </c>
      <c r="C1864" s="4">
        <f t="shared" si="58"/>
        <v>40513</v>
      </c>
      <c r="D1864">
        <f t="shared" si="59"/>
        <v>5</v>
      </c>
    </row>
    <row r="1865" spans="1:4">
      <c r="A1865">
        <v>14338</v>
      </c>
      <c r="B1865" s="4">
        <v>40664</v>
      </c>
      <c r="C1865" s="4">
        <f t="shared" si="58"/>
        <v>40603</v>
      </c>
      <c r="D1865">
        <f t="shared" si="59"/>
        <v>2</v>
      </c>
    </row>
    <row r="1866" spans="1:4">
      <c r="A1866">
        <v>13274</v>
      </c>
      <c r="B1866" s="4">
        <v>40664</v>
      </c>
      <c r="C1866" s="4">
        <f t="shared" si="58"/>
        <v>40664</v>
      </c>
      <c r="D1866">
        <f t="shared" si="59"/>
        <v>0</v>
      </c>
    </row>
    <row r="1867" spans="1:4">
      <c r="A1867">
        <v>13504</v>
      </c>
      <c r="B1867" s="4">
        <v>40664</v>
      </c>
      <c r="C1867" s="4">
        <f t="shared" si="58"/>
        <v>40634</v>
      </c>
      <c r="D1867">
        <f t="shared" si="59"/>
        <v>1</v>
      </c>
    </row>
    <row r="1868" spans="1:4">
      <c r="A1868">
        <v>13667</v>
      </c>
      <c r="B1868" s="4">
        <v>40664</v>
      </c>
      <c r="C1868" s="4">
        <f t="shared" si="58"/>
        <v>40603</v>
      </c>
      <c r="D1868">
        <f t="shared" si="59"/>
        <v>2</v>
      </c>
    </row>
    <row r="1869" spans="1:4">
      <c r="A1869">
        <v>13849</v>
      </c>
      <c r="B1869" s="4">
        <v>40664</v>
      </c>
      <c r="C1869" s="4">
        <f t="shared" si="58"/>
        <v>40603</v>
      </c>
      <c r="D1869">
        <f t="shared" si="59"/>
        <v>2</v>
      </c>
    </row>
    <row r="1870" spans="1:4">
      <c r="A1870">
        <v>12879</v>
      </c>
      <c r="B1870" s="4">
        <v>40664</v>
      </c>
      <c r="C1870" s="4">
        <f t="shared" si="58"/>
        <v>40603</v>
      </c>
      <c r="D1870">
        <f t="shared" si="59"/>
        <v>2</v>
      </c>
    </row>
    <row r="1871" spans="1:4">
      <c r="A1871">
        <v>14198</v>
      </c>
      <c r="B1871" s="4">
        <v>40664</v>
      </c>
      <c r="C1871" s="4">
        <f t="shared" si="58"/>
        <v>40664</v>
      </c>
      <c r="D1871">
        <f t="shared" si="59"/>
        <v>0</v>
      </c>
    </row>
    <row r="1872" spans="1:4">
      <c r="A1872">
        <v>13931</v>
      </c>
      <c r="B1872" s="4">
        <v>40664</v>
      </c>
      <c r="C1872" s="4">
        <f t="shared" si="58"/>
        <v>40603</v>
      </c>
      <c r="D1872">
        <f t="shared" si="59"/>
        <v>2</v>
      </c>
    </row>
    <row r="1873" spans="1:4">
      <c r="A1873">
        <v>13023</v>
      </c>
      <c r="B1873" s="4">
        <v>40664</v>
      </c>
      <c r="C1873" s="4">
        <f t="shared" si="58"/>
        <v>40544</v>
      </c>
      <c r="D1873">
        <f t="shared" si="59"/>
        <v>4</v>
      </c>
    </row>
    <row r="1874" spans="1:4">
      <c r="A1874">
        <v>12718</v>
      </c>
      <c r="B1874" s="4">
        <v>40664</v>
      </c>
      <c r="C1874" s="4">
        <f t="shared" si="58"/>
        <v>40634</v>
      </c>
      <c r="D1874">
        <f t="shared" si="59"/>
        <v>1</v>
      </c>
    </row>
    <row r="1875" spans="1:4">
      <c r="A1875">
        <v>13896</v>
      </c>
      <c r="B1875" s="4">
        <v>40664</v>
      </c>
      <c r="C1875" s="4">
        <f t="shared" si="58"/>
        <v>40603</v>
      </c>
      <c r="D1875">
        <f t="shared" si="59"/>
        <v>2</v>
      </c>
    </row>
    <row r="1876" spans="1:4">
      <c r="A1876">
        <v>14093</v>
      </c>
      <c r="B1876" s="4">
        <v>40664</v>
      </c>
      <c r="C1876" s="4">
        <f t="shared" si="58"/>
        <v>40634</v>
      </c>
      <c r="D1876">
        <f t="shared" si="59"/>
        <v>1</v>
      </c>
    </row>
    <row r="1877" spans="1:4">
      <c r="A1877">
        <v>14192</v>
      </c>
      <c r="B1877" s="4">
        <v>40664</v>
      </c>
      <c r="C1877" s="4">
        <f t="shared" si="58"/>
        <v>40634</v>
      </c>
      <c r="D1877">
        <f t="shared" si="59"/>
        <v>1</v>
      </c>
    </row>
    <row r="1878" spans="1:4">
      <c r="A1878">
        <v>13192</v>
      </c>
      <c r="B1878" s="4">
        <v>40664</v>
      </c>
      <c r="C1878" s="4">
        <f t="shared" si="58"/>
        <v>40544</v>
      </c>
      <c r="D1878">
        <f t="shared" si="59"/>
        <v>4</v>
      </c>
    </row>
    <row r="1879" spans="1:4">
      <c r="A1879">
        <v>13799</v>
      </c>
      <c r="B1879" s="4">
        <v>40664</v>
      </c>
      <c r="C1879" s="4">
        <f t="shared" si="58"/>
        <v>40575</v>
      </c>
      <c r="D1879">
        <f t="shared" si="59"/>
        <v>3</v>
      </c>
    </row>
    <row r="1880" spans="1:4">
      <c r="A1880">
        <v>12495</v>
      </c>
      <c r="B1880" s="4">
        <v>40664</v>
      </c>
      <c r="C1880" s="4">
        <f t="shared" si="58"/>
        <v>40513</v>
      </c>
      <c r="D1880">
        <f t="shared" si="59"/>
        <v>5</v>
      </c>
    </row>
    <row r="1881" spans="1:4">
      <c r="A1881">
        <v>13318</v>
      </c>
      <c r="B1881" s="4">
        <v>40664</v>
      </c>
      <c r="C1881" s="4">
        <f t="shared" si="58"/>
        <v>40664</v>
      </c>
      <c r="D1881">
        <f t="shared" si="59"/>
        <v>0</v>
      </c>
    </row>
    <row r="1882" spans="1:4">
      <c r="A1882">
        <v>13130</v>
      </c>
      <c r="B1882" s="4">
        <v>40664</v>
      </c>
      <c r="C1882" s="4">
        <f t="shared" si="58"/>
        <v>40664</v>
      </c>
      <c r="D1882">
        <f t="shared" si="59"/>
        <v>0</v>
      </c>
    </row>
    <row r="1883" spans="1:4">
      <c r="A1883">
        <v>14022</v>
      </c>
      <c r="B1883" s="4">
        <v>40664</v>
      </c>
      <c r="C1883" s="4">
        <f t="shared" si="58"/>
        <v>40544</v>
      </c>
      <c r="D1883">
        <f t="shared" si="59"/>
        <v>4</v>
      </c>
    </row>
    <row r="1884" spans="1:4">
      <c r="A1884">
        <v>13890</v>
      </c>
      <c r="B1884" s="4">
        <v>40664</v>
      </c>
      <c r="C1884" s="4">
        <f t="shared" si="58"/>
        <v>40575</v>
      </c>
      <c r="D1884">
        <f t="shared" si="59"/>
        <v>3</v>
      </c>
    </row>
    <row r="1885" spans="1:4">
      <c r="A1885">
        <v>14042</v>
      </c>
      <c r="B1885" s="4">
        <v>40664</v>
      </c>
      <c r="C1885" s="4">
        <f t="shared" si="58"/>
        <v>40664</v>
      </c>
      <c r="D1885">
        <f t="shared" si="59"/>
        <v>0</v>
      </c>
    </row>
    <row r="1886" spans="1:4">
      <c r="A1886">
        <v>12616</v>
      </c>
      <c r="B1886" s="4">
        <v>40664</v>
      </c>
      <c r="C1886" s="4">
        <f t="shared" si="58"/>
        <v>40603</v>
      </c>
      <c r="D1886">
        <f t="shared" si="59"/>
        <v>2</v>
      </c>
    </row>
    <row r="1887" spans="1:4">
      <c r="A1887">
        <v>13984</v>
      </c>
      <c r="B1887" s="4">
        <v>40664</v>
      </c>
      <c r="C1887" s="4">
        <f t="shared" si="58"/>
        <v>40575</v>
      </c>
      <c r="D1887">
        <f t="shared" si="59"/>
        <v>3</v>
      </c>
    </row>
    <row r="1888" spans="1:4">
      <c r="A1888">
        <v>13874</v>
      </c>
      <c r="B1888" s="4">
        <v>40664</v>
      </c>
      <c r="C1888" s="4">
        <f t="shared" si="58"/>
        <v>40513</v>
      </c>
      <c r="D1888">
        <f t="shared" si="59"/>
        <v>5</v>
      </c>
    </row>
    <row r="1889" spans="1:4">
      <c r="A1889">
        <v>13718</v>
      </c>
      <c r="B1889" s="4">
        <v>40664</v>
      </c>
      <c r="C1889" s="4">
        <f t="shared" si="58"/>
        <v>40664</v>
      </c>
      <c r="D1889">
        <f t="shared" si="59"/>
        <v>0</v>
      </c>
    </row>
    <row r="1890" spans="1:4">
      <c r="A1890">
        <v>13143</v>
      </c>
      <c r="B1890" s="4">
        <v>40664</v>
      </c>
      <c r="C1890" s="4">
        <f t="shared" si="58"/>
        <v>40664</v>
      </c>
      <c r="D1890">
        <f t="shared" si="59"/>
        <v>0</v>
      </c>
    </row>
    <row r="1891" spans="1:4">
      <c r="A1891">
        <v>14163</v>
      </c>
      <c r="B1891" s="4">
        <v>40664</v>
      </c>
      <c r="C1891" s="4">
        <f t="shared" si="58"/>
        <v>40603</v>
      </c>
      <c r="D1891">
        <f t="shared" si="59"/>
        <v>2</v>
      </c>
    </row>
    <row r="1892" spans="1:4">
      <c r="A1892">
        <v>13929</v>
      </c>
      <c r="B1892" s="4">
        <v>40664</v>
      </c>
      <c r="C1892" s="4">
        <f t="shared" si="58"/>
        <v>40634</v>
      </c>
      <c r="D1892">
        <f t="shared" si="59"/>
        <v>1</v>
      </c>
    </row>
    <row r="1893" spans="1:4">
      <c r="A1893">
        <v>12843</v>
      </c>
      <c r="B1893" s="4">
        <v>40664</v>
      </c>
      <c r="C1893" s="4">
        <f t="shared" si="58"/>
        <v>40634</v>
      </c>
      <c r="D1893">
        <f t="shared" si="59"/>
        <v>1</v>
      </c>
    </row>
    <row r="1894" spans="1:4">
      <c r="A1894">
        <v>12632</v>
      </c>
      <c r="B1894" s="4">
        <v>40664</v>
      </c>
      <c r="C1894" s="4">
        <f t="shared" si="58"/>
        <v>40544</v>
      </c>
      <c r="D1894">
        <f t="shared" si="59"/>
        <v>4</v>
      </c>
    </row>
    <row r="1895" spans="1:4">
      <c r="A1895">
        <v>14226</v>
      </c>
      <c r="B1895" s="4">
        <v>40664</v>
      </c>
      <c r="C1895" s="4">
        <f t="shared" si="58"/>
        <v>40634</v>
      </c>
      <c r="D1895">
        <f t="shared" si="59"/>
        <v>1</v>
      </c>
    </row>
    <row r="1896" spans="1:4">
      <c r="A1896">
        <v>14264</v>
      </c>
      <c r="B1896" s="4">
        <v>40664</v>
      </c>
      <c r="C1896" s="4">
        <f t="shared" si="58"/>
        <v>40664</v>
      </c>
      <c r="D1896">
        <f t="shared" si="59"/>
        <v>0</v>
      </c>
    </row>
    <row r="1897" spans="1:4">
      <c r="A1897">
        <v>13440</v>
      </c>
      <c r="B1897" s="4">
        <v>40664</v>
      </c>
      <c r="C1897" s="4">
        <f t="shared" si="58"/>
        <v>40603</v>
      </c>
      <c r="D1897">
        <f t="shared" si="59"/>
        <v>2</v>
      </c>
    </row>
    <row r="1898" spans="1:4">
      <c r="A1898">
        <v>14281</v>
      </c>
      <c r="B1898" s="4">
        <v>40664</v>
      </c>
      <c r="C1898" s="4">
        <f t="shared" si="58"/>
        <v>40544</v>
      </c>
      <c r="D1898">
        <f t="shared" si="59"/>
        <v>4</v>
      </c>
    </row>
    <row r="1899" spans="1:4">
      <c r="A1899">
        <v>12909</v>
      </c>
      <c r="B1899" s="4">
        <v>40664</v>
      </c>
      <c r="C1899" s="4">
        <f t="shared" si="58"/>
        <v>40575</v>
      </c>
      <c r="D1899">
        <f t="shared" si="59"/>
        <v>3</v>
      </c>
    </row>
    <row r="1900" spans="1:4">
      <c r="A1900">
        <v>13808</v>
      </c>
      <c r="B1900" s="4">
        <v>40664</v>
      </c>
      <c r="C1900" s="4">
        <f t="shared" si="58"/>
        <v>40513</v>
      </c>
      <c r="D1900">
        <f t="shared" si="59"/>
        <v>5</v>
      </c>
    </row>
    <row r="1901" spans="1:4">
      <c r="A1901">
        <v>12799</v>
      </c>
      <c r="B1901" s="4">
        <v>40664</v>
      </c>
      <c r="C1901" s="4">
        <f t="shared" si="58"/>
        <v>40544</v>
      </c>
      <c r="D1901">
        <f t="shared" si="59"/>
        <v>4</v>
      </c>
    </row>
    <row r="1902" spans="1:4">
      <c r="A1902">
        <v>14123</v>
      </c>
      <c r="B1902" s="4">
        <v>40664</v>
      </c>
      <c r="C1902" s="4">
        <f t="shared" si="58"/>
        <v>40544</v>
      </c>
      <c r="D1902">
        <f t="shared" si="59"/>
        <v>4</v>
      </c>
    </row>
    <row r="1903" spans="1:4">
      <c r="A1903">
        <v>14277</v>
      </c>
      <c r="B1903" s="4">
        <v>40664</v>
      </c>
      <c r="C1903" s="4">
        <f t="shared" si="58"/>
        <v>40664</v>
      </c>
      <c r="D1903">
        <f t="shared" si="59"/>
        <v>0</v>
      </c>
    </row>
    <row r="1904" spans="1:4">
      <c r="A1904">
        <v>12576</v>
      </c>
      <c r="B1904" s="4">
        <v>40664</v>
      </c>
      <c r="C1904" s="4">
        <f t="shared" si="58"/>
        <v>40664</v>
      </c>
      <c r="D1904">
        <f t="shared" si="59"/>
        <v>0</v>
      </c>
    </row>
    <row r="1905" spans="1:4">
      <c r="A1905">
        <v>14240</v>
      </c>
      <c r="B1905" s="4">
        <v>40664</v>
      </c>
      <c r="C1905" s="4">
        <f t="shared" si="58"/>
        <v>40544</v>
      </c>
      <c r="D1905">
        <f t="shared" si="59"/>
        <v>4</v>
      </c>
    </row>
    <row r="1906" spans="1:4">
      <c r="A1906">
        <v>13034</v>
      </c>
      <c r="B1906" s="4">
        <v>40664</v>
      </c>
      <c r="C1906" s="4">
        <f t="shared" si="58"/>
        <v>40664</v>
      </c>
      <c r="D1906">
        <f t="shared" si="59"/>
        <v>0</v>
      </c>
    </row>
    <row r="1907" spans="1:4">
      <c r="A1907">
        <v>13110</v>
      </c>
      <c r="B1907" s="4">
        <v>40664</v>
      </c>
      <c r="C1907" s="4">
        <f t="shared" si="58"/>
        <v>40634</v>
      </c>
      <c r="D1907">
        <f t="shared" si="59"/>
        <v>1</v>
      </c>
    </row>
    <row r="1908" spans="1:4">
      <c r="A1908">
        <v>14253</v>
      </c>
      <c r="B1908" s="4">
        <v>40664</v>
      </c>
      <c r="C1908" s="4">
        <f t="shared" si="58"/>
        <v>40544</v>
      </c>
      <c r="D1908">
        <f t="shared" si="59"/>
        <v>4</v>
      </c>
    </row>
    <row r="1909" spans="1:4">
      <c r="A1909">
        <v>13080</v>
      </c>
      <c r="B1909" s="4">
        <v>40664</v>
      </c>
      <c r="C1909" s="4">
        <f t="shared" si="58"/>
        <v>40575</v>
      </c>
      <c r="D1909">
        <f t="shared" si="59"/>
        <v>3</v>
      </c>
    </row>
    <row r="1910" spans="1:4">
      <c r="A1910">
        <v>12819</v>
      </c>
      <c r="B1910" s="4">
        <v>40664</v>
      </c>
      <c r="C1910" s="4">
        <f t="shared" si="58"/>
        <v>40664</v>
      </c>
      <c r="D1910">
        <f t="shared" si="59"/>
        <v>0</v>
      </c>
    </row>
    <row r="1911" spans="1:4">
      <c r="A1911">
        <v>13749</v>
      </c>
      <c r="B1911" s="4">
        <v>40664</v>
      </c>
      <c r="C1911" s="4">
        <f t="shared" si="58"/>
        <v>40603</v>
      </c>
      <c r="D1911">
        <f t="shared" si="59"/>
        <v>2</v>
      </c>
    </row>
    <row r="1912" spans="1:4">
      <c r="A1912">
        <v>14321</v>
      </c>
      <c r="B1912" s="4">
        <v>40664</v>
      </c>
      <c r="C1912" s="4">
        <f t="shared" si="58"/>
        <v>40513</v>
      </c>
      <c r="D1912">
        <f t="shared" si="59"/>
        <v>5</v>
      </c>
    </row>
    <row r="1913" spans="1:4">
      <c r="A1913">
        <v>13424</v>
      </c>
      <c r="B1913" s="4">
        <v>40664</v>
      </c>
      <c r="C1913" s="4">
        <f t="shared" si="58"/>
        <v>40664</v>
      </c>
      <c r="D1913">
        <f t="shared" si="59"/>
        <v>0</v>
      </c>
    </row>
    <row r="1914" spans="1:4">
      <c r="A1914">
        <v>14046</v>
      </c>
      <c r="B1914" s="4">
        <v>40664</v>
      </c>
      <c r="C1914" s="4">
        <f t="shared" si="58"/>
        <v>40603</v>
      </c>
      <c r="D1914">
        <f t="shared" si="59"/>
        <v>2</v>
      </c>
    </row>
    <row r="1915" spans="1:4">
      <c r="A1915">
        <v>13676</v>
      </c>
      <c r="B1915" s="4">
        <v>40664</v>
      </c>
      <c r="C1915" s="4">
        <f t="shared" si="58"/>
        <v>40664</v>
      </c>
      <c r="D1915">
        <f t="shared" si="59"/>
        <v>0</v>
      </c>
    </row>
    <row r="1916" spans="1:4">
      <c r="A1916">
        <v>13128</v>
      </c>
      <c r="B1916" s="4">
        <v>40664</v>
      </c>
      <c r="C1916" s="4">
        <f t="shared" si="58"/>
        <v>40544</v>
      </c>
      <c r="D1916">
        <f t="shared" si="59"/>
        <v>4</v>
      </c>
    </row>
    <row r="1917" spans="1:4">
      <c r="A1917">
        <v>12618</v>
      </c>
      <c r="B1917" s="4">
        <v>40664</v>
      </c>
      <c r="C1917" s="4">
        <f t="shared" si="58"/>
        <v>40544</v>
      </c>
      <c r="D1917">
        <f t="shared" si="59"/>
        <v>4</v>
      </c>
    </row>
    <row r="1918" spans="1:4">
      <c r="A1918">
        <v>12930</v>
      </c>
      <c r="B1918" s="4">
        <v>40664</v>
      </c>
      <c r="C1918" s="4">
        <f t="shared" si="58"/>
        <v>40634</v>
      </c>
      <c r="D1918">
        <f t="shared" si="59"/>
        <v>1</v>
      </c>
    </row>
    <row r="1919" spans="1:4">
      <c r="A1919">
        <v>12417</v>
      </c>
      <c r="B1919" s="4">
        <v>40664</v>
      </c>
      <c r="C1919" s="4">
        <f t="shared" si="58"/>
        <v>40575</v>
      </c>
      <c r="D1919">
        <f t="shared" si="59"/>
        <v>3</v>
      </c>
    </row>
    <row r="1920" spans="1:4">
      <c r="A1920">
        <v>14147</v>
      </c>
      <c r="B1920" s="4">
        <v>40664</v>
      </c>
      <c r="C1920" s="4">
        <f t="shared" si="58"/>
        <v>40664</v>
      </c>
      <c r="D1920">
        <f t="shared" si="59"/>
        <v>0</v>
      </c>
    </row>
    <row r="1921" spans="1:4">
      <c r="A1921">
        <v>14274</v>
      </c>
      <c r="B1921" s="4">
        <v>40664</v>
      </c>
      <c r="C1921" s="4">
        <f t="shared" si="58"/>
        <v>40575</v>
      </c>
      <c r="D1921">
        <f t="shared" si="59"/>
        <v>3</v>
      </c>
    </row>
    <row r="1922" spans="1:4">
      <c r="A1922">
        <v>13523</v>
      </c>
      <c r="B1922" s="4">
        <v>40664</v>
      </c>
      <c r="C1922" s="4">
        <f t="shared" si="58"/>
        <v>40575</v>
      </c>
      <c r="D1922">
        <f t="shared" si="59"/>
        <v>3</v>
      </c>
    </row>
    <row r="1923" spans="1:4">
      <c r="A1923">
        <v>13530</v>
      </c>
      <c r="B1923" s="4">
        <v>40664</v>
      </c>
      <c r="C1923" s="4">
        <f t="shared" ref="C1923:C1986" si="60">_xlfn.MINIFS($B$2:$B$6084,$A$2:$A$6084,A1923)</f>
        <v>40664</v>
      </c>
      <c r="D1923">
        <f t="shared" ref="D1923:D1986" si="61">DATEDIF(C1923,B1923,"m")</f>
        <v>0</v>
      </c>
    </row>
    <row r="1924" spans="1:4">
      <c r="A1924">
        <v>13881</v>
      </c>
      <c r="B1924" s="4">
        <v>40664</v>
      </c>
      <c r="C1924" s="4">
        <f t="shared" si="60"/>
        <v>40544</v>
      </c>
      <c r="D1924">
        <f t="shared" si="61"/>
        <v>4</v>
      </c>
    </row>
    <row r="1925" spans="1:4">
      <c r="A1925">
        <v>13447</v>
      </c>
      <c r="B1925" s="4">
        <v>40664</v>
      </c>
      <c r="C1925" s="4">
        <f t="shared" si="60"/>
        <v>40664</v>
      </c>
      <c r="D1925">
        <f t="shared" si="61"/>
        <v>0</v>
      </c>
    </row>
    <row r="1926" spans="1:4">
      <c r="A1926">
        <v>12952</v>
      </c>
      <c r="B1926" s="4">
        <v>40664</v>
      </c>
      <c r="C1926" s="4">
        <f t="shared" si="60"/>
        <v>40634</v>
      </c>
      <c r="D1926">
        <f t="shared" si="61"/>
        <v>1</v>
      </c>
    </row>
    <row r="1927" spans="1:4">
      <c r="A1927">
        <v>12789</v>
      </c>
      <c r="B1927" s="4">
        <v>40664</v>
      </c>
      <c r="C1927" s="4">
        <f t="shared" si="60"/>
        <v>40664</v>
      </c>
      <c r="D1927">
        <f t="shared" si="61"/>
        <v>0</v>
      </c>
    </row>
    <row r="1928" spans="1:4">
      <c r="A1928">
        <v>13719</v>
      </c>
      <c r="B1928" s="4">
        <v>40664</v>
      </c>
      <c r="C1928" s="4">
        <f t="shared" si="60"/>
        <v>40664</v>
      </c>
      <c r="D1928">
        <f t="shared" si="61"/>
        <v>0</v>
      </c>
    </row>
    <row r="1929" spans="1:4">
      <c r="A1929">
        <v>14055</v>
      </c>
      <c r="B1929" s="4">
        <v>40664</v>
      </c>
      <c r="C1929" s="4">
        <f t="shared" si="60"/>
        <v>40575</v>
      </c>
      <c r="D1929">
        <f t="shared" si="61"/>
        <v>3</v>
      </c>
    </row>
    <row r="1930" spans="1:4">
      <c r="A1930">
        <v>13879</v>
      </c>
      <c r="B1930" s="4">
        <v>40664</v>
      </c>
      <c r="C1930" s="4">
        <f t="shared" si="60"/>
        <v>40575</v>
      </c>
      <c r="D1930">
        <f t="shared" si="61"/>
        <v>3</v>
      </c>
    </row>
    <row r="1931" spans="1:4">
      <c r="A1931">
        <v>13536</v>
      </c>
      <c r="B1931" s="4">
        <v>40664</v>
      </c>
      <c r="C1931" s="4">
        <f t="shared" si="60"/>
        <v>40634</v>
      </c>
      <c r="D1931">
        <f t="shared" si="61"/>
        <v>1</v>
      </c>
    </row>
    <row r="1932" spans="1:4">
      <c r="A1932">
        <v>12350</v>
      </c>
      <c r="B1932" s="4">
        <v>40664</v>
      </c>
      <c r="C1932" s="4">
        <f t="shared" si="60"/>
        <v>40664</v>
      </c>
      <c r="D1932">
        <f t="shared" si="61"/>
        <v>0</v>
      </c>
    </row>
    <row r="1933" spans="1:4">
      <c r="A1933">
        <v>12564</v>
      </c>
      <c r="B1933" s="4">
        <v>40664</v>
      </c>
      <c r="C1933" s="4">
        <f t="shared" si="60"/>
        <v>40664</v>
      </c>
      <c r="D1933">
        <f t="shared" si="61"/>
        <v>0</v>
      </c>
    </row>
    <row r="1934" spans="1:4">
      <c r="A1934">
        <v>12759</v>
      </c>
      <c r="B1934" s="4">
        <v>40664</v>
      </c>
      <c r="C1934" s="4">
        <f t="shared" si="60"/>
        <v>40544</v>
      </c>
      <c r="D1934">
        <f t="shared" si="61"/>
        <v>4</v>
      </c>
    </row>
    <row r="1935" spans="1:4">
      <c r="A1935">
        <v>12908</v>
      </c>
      <c r="B1935" s="4">
        <v>40664</v>
      </c>
      <c r="C1935" s="4">
        <f t="shared" si="60"/>
        <v>40664</v>
      </c>
      <c r="D1935">
        <f t="shared" si="61"/>
        <v>0</v>
      </c>
    </row>
    <row r="1936" spans="1:4">
      <c r="A1936">
        <v>12354</v>
      </c>
      <c r="B1936" s="4">
        <v>40664</v>
      </c>
      <c r="C1936" s="4">
        <f t="shared" si="60"/>
        <v>40575</v>
      </c>
      <c r="D1936">
        <f t="shared" si="61"/>
        <v>3</v>
      </c>
    </row>
    <row r="1937" spans="1:4">
      <c r="A1937">
        <v>13414</v>
      </c>
      <c r="B1937" s="4">
        <v>40664</v>
      </c>
      <c r="C1937" s="4">
        <f t="shared" si="60"/>
        <v>40634</v>
      </c>
      <c r="D1937">
        <f t="shared" si="61"/>
        <v>1</v>
      </c>
    </row>
    <row r="1938" spans="1:4">
      <c r="A1938">
        <v>14341</v>
      </c>
      <c r="B1938" s="4">
        <v>40664</v>
      </c>
      <c r="C1938" s="4">
        <f t="shared" si="60"/>
        <v>40513</v>
      </c>
      <c r="D1938">
        <f t="shared" si="61"/>
        <v>5</v>
      </c>
    </row>
    <row r="1939" spans="1:4">
      <c r="A1939">
        <v>12485</v>
      </c>
      <c r="B1939" s="4">
        <v>40664</v>
      </c>
      <c r="C1939" s="4">
        <f t="shared" si="60"/>
        <v>40664</v>
      </c>
      <c r="D1939">
        <f t="shared" si="61"/>
        <v>0</v>
      </c>
    </row>
    <row r="1940" spans="1:4">
      <c r="A1940">
        <v>12352</v>
      </c>
      <c r="B1940" s="4">
        <v>40664</v>
      </c>
      <c r="C1940" s="4">
        <f t="shared" si="60"/>
        <v>40544</v>
      </c>
      <c r="D1940">
        <f t="shared" si="61"/>
        <v>4</v>
      </c>
    </row>
    <row r="1941" spans="1:4">
      <c r="A1941">
        <v>13617</v>
      </c>
      <c r="B1941" s="4">
        <v>40664</v>
      </c>
      <c r="C1941" s="4">
        <f t="shared" si="60"/>
        <v>40575</v>
      </c>
      <c r="D1941">
        <f t="shared" si="61"/>
        <v>3</v>
      </c>
    </row>
    <row r="1942" spans="1:4">
      <c r="A1942">
        <v>14250</v>
      </c>
      <c r="B1942" s="4">
        <v>40664</v>
      </c>
      <c r="C1942" s="4">
        <f t="shared" si="60"/>
        <v>40603</v>
      </c>
      <c r="D1942">
        <f t="shared" si="61"/>
        <v>2</v>
      </c>
    </row>
    <row r="1943" spans="1:4">
      <c r="A1943">
        <v>13392</v>
      </c>
      <c r="B1943" s="4">
        <v>40664</v>
      </c>
      <c r="C1943" s="4">
        <f t="shared" si="60"/>
        <v>40575</v>
      </c>
      <c r="D1943">
        <f t="shared" si="61"/>
        <v>3</v>
      </c>
    </row>
    <row r="1944" spans="1:4">
      <c r="A1944">
        <v>13063</v>
      </c>
      <c r="B1944" s="4">
        <v>40664</v>
      </c>
      <c r="C1944" s="4">
        <f t="shared" si="60"/>
        <v>40664</v>
      </c>
      <c r="D1944">
        <f t="shared" si="61"/>
        <v>0</v>
      </c>
    </row>
    <row r="1945" spans="1:4">
      <c r="A1945">
        <v>14313</v>
      </c>
      <c r="B1945" s="4">
        <v>40664</v>
      </c>
      <c r="C1945" s="4">
        <f t="shared" si="60"/>
        <v>40664</v>
      </c>
      <c r="D1945">
        <f t="shared" si="61"/>
        <v>0</v>
      </c>
    </row>
    <row r="1946" spans="1:4">
      <c r="A1946">
        <v>12687</v>
      </c>
      <c r="B1946" s="4">
        <v>40664</v>
      </c>
      <c r="C1946" s="4">
        <f t="shared" si="60"/>
        <v>40603</v>
      </c>
      <c r="D1946">
        <f t="shared" si="61"/>
        <v>2</v>
      </c>
    </row>
    <row r="1947" spans="1:4">
      <c r="A1947">
        <v>12810</v>
      </c>
      <c r="B1947" s="4">
        <v>40664</v>
      </c>
      <c r="C1947" s="4">
        <f t="shared" si="60"/>
        <v>40513</v>
      </c>
      <c r="D1947">
        <f t="shared" si="61"/>
        <v>5</v>
      </c>
    </row>
    <row r="1948" spans="1:4">
      <c r="A1948">
        <v>13967</v>
      </c>
      <c r="B1948" s="4">
        <v>40664</v>
      </c>
      <c r="C1948" s="4">
        <f t="shared" si="60"/>
        <v>40513</v>
      </c>
      <c r="D1948">
        <f t="shared" si="61"/>
        <v>5</v>
      </c>
    </row>
    <row r="1949" spans="1:4">
      <c r="A1949">
        <v>13077</v>
      </c>
      <c r="B1949" s="4">
        <v>40664</v>
      </c>
      <c r="C1949" s="4">
        <f t="shared" si="60"/>
        <v>40664</v>
      </c>
      <c r="D1949">
        <f t="shared" si="61"/>
        <v>0</v>
      </c>
    </row>
    <row r="1950" spans="1:4">
      <c r="A1950">
        <v>12464</v>
      </c>
      <c r="B1950" s="4">
        <v>40664</v>
      </c>
      <c r="C1950" s="4">
        <f t="shared" si="60"/>
        <v>40603</v>
      </c>
      <c r="D1950">
        <f t="shared" si="61"/>
        <v>2</v>
      </c>
    </row>
    <row r="1951" spans="1:4">
      <c r="A1951">
        <v>13939</v>
      </c>
      <c r="B1951" s="4">
        <v>40664</v>
      </c>
      <c r="C1951" s="4">
        <f t="shared" si="60"/>
        <v>40513</v>
      </c>
      <c r="D1951">
        <f t="shared" si="61"/>
        <v>5</v>
      </c>
    </row>
    <row r="1952" spans="1:4">
      <c r="A1952">
        <v>14146</v>
      </c>
      <c r="B1952" s="4">
        <v>40664</v>
      </c>
      <c r="C1952" s="4">
        <f t="shared" si="60"/>
        <v>40513</v>
      </c>
      <c r="D1952">
        <f t="shared" si="61"/>
        <v>5</v>
      </c>
    </row>
    <row r="1953" spans="1:4">
      <c r="A1953">
        <v>13570</v>
      </c>
      <c r="B1953" s="4">
        <v>40664</v>
      </c>
      <c r="C1953" s="4">
        <f t="shared" si="60"/>
        <v>40664</v>
      </c>
      <c r="D1953">
        <f t="shared" si="61"/>
        <v>0</v>
      </c>
    </row>
    <row r="1954" spans="1:4">
      <c r="A1954">
        <v>12780</v>
      </c>
      <c r="B1954" s="4">
        <v>40664</v>
      </c>
      <c r="C1954" s="4">
        <f t="shared" si="60"/>
        <v>40664</v>
      </c>
      <c r="D1954">
        <f t="shared" si="61"/>
        <v>0</v>
      </c>
    </row>
    <row r="1955" spans="1:4">
      <c r="A1955">
        <v>12433</v>
      </c>
      <c r="B1955" s="4">
        <v>40664</v>
      </c>
      <c r="C1955" s="4">
        <f t="shared" si="60"/>
        <v>40634</v>
      </c>
      <c r="D1955">
        <f t="shared" si="61"/>
        <v>1</v>
      </c>
    </row>
    <row r="1956" spans="1:4">
      <c r="A1956">
        <v>13522</v>
      </c>
      <c r="B1956" s="4">
        <v>40664</v>
      </c>
      <c r="C1956" s="4">
        <f t="shared" si="60"/>
        <v>40603</v>
      </c>
      <c r="D1956">
        <f t="shared" si="61"/>
        <v>2</v>
      </c>
    </row>
    <row r="1957" spans="1:4">
      <c r="A1957">
        <v>12745</v>
      </c>
      <c r="B1957" s="4">
        <v>40664</v>
      </c>
      <c r="C1957" s="4">
        <f t="shared" si="60"/>
        <v>40603</v>
      </c>
      <c r="D1957">
        <f t="shared" si="61"/>
        <v>2</v>
      </c>
    </row>
    <row r="1958" spans="1:4">
      <c r="A1958">
        <v>12968</v>
      </c>
      <c r="B1958" s="4">
        <v>40664</v>
      </c>
      <c r="C1958" s="4">
        <f t="shared" si="60"/>
        <v>40544</v>
      </c>
      <c r="D1958">
        <f t="shared" si="61"/>
        <v>4</v>
      </c>
    </row>
    <row r="1959" spans="1:4">
      <c r="A1959">
        <v>13269</v>
      </c>
      <c r="B1959" s="4">
        <v>40664</v>
      </c>
      <c r="C1959" s="4">
        <f t="shared" si="60"/>
        <v>40575</v>
      </c>
      <c r="D1959">
        <f t="shared" si="61"/>
        <v>3</v>
      </c>
    </row>
    <row r="1960" spans="1:4">
      <c r="A1960">
        <v>12454</v>
      </c>
      <c r="B1960" s="4">
        <v>40664</v>
      </c>
      <c r="C1960" s="4">
        <f t="shared" si="60"/>
        <v>40664</v>
      </c>
      <c r="D1960">
        <f t="shared" si="61"/>
        <v>0</v>
      </c>
    </row>
    <row r="1961" spans="1:4">
      <c r="A1961">
        <v>13900</v>
      </c>
      <c r="B1961" s="4">
        <v>40664</v>
      </c>
      <c r="C1961" s="4">
        <f t="shared" si="60"/>
        <v>40664</v>
      </c>
      <c r="D1961">
        <f t="shared" si="61"/>
        <v>0</v>
      </c>
    </row>
    <row r="1962" spans="1:4">
      <c r="A1962">
        <v>12674</v>
      </c>
      <c r="B1962" s="4">
        <v>40664</v>
      </c>
      <c r="C1962" s="4">
        <f t="shared" si="60"/>
        <v>40603</v>
      </c>
      <c r="D1962">
        <f t="shared" si="61"/>
        <v>2</v>
      </c>
    </row>
    <row r="1963" spans="1:4">
      <c r="A1963">
        <v>12788</v>
      </c>
      <c r="B1963" s="4">
        <v>40664</v>
      </c>
      <c r="C1963" s="4">
        <f t="shared" si="60"/>
        <v>40544</v>
      </c>
      <c r="D1963">
        <f t="shared" si="61"/>
        <v>4</v>
      </c>
    </row>
    <row r="1964" spans="1:4">
      <c r="A1964">
        <v>12972</v>
      </c>
      <c r="B1964" s="4">
        <v>40664</v>
      </c>
      <c r="C1964" s="4">
        <f t="shared" si="60"/>
        <v>40634</v>
      </c>
      <c r="D1964">
        <f t="shared" si="61"/>
        <v>1</v>
      </c>
    </row>
    <row r="1965" spans="1:4">
      <c r="A1965">
        <v>12726</v>
      </c>
      <c r="B1965" s="4">
        <v>40664</v>
      </c>
      <c r="C1965" s="4">
        <f t="shared" si="60"/>
        <v>40513</v>
      </c>
      <c r="D1965">
        <f t="shared" si="61"/>
        <v>5</v>
      </c>
    </row>
    <row r="1966" spans="1:4">
      <c r="A1966">
        <v>12580</v>
      </c>
      <c r="B1966" s="4">
        <v>40664</v>
      </c>
      <c r="C1966" s="4">
        <f t="shared" si="60"/>
        <v>40664</v>
      </c>
      <c r="D1966">
        <f t="shared" si="61"/>
        <v>0</v>
      </c>
    </row>
    <row r="1967" spans="1:4">
      <c r="A1967">
        <v>13789</v>
      </c>
      <c r="B1967" s="4">
        <v>40664</v>
      </c>
      <c r="C1967" s="4">
        <f t="shared" si="60"/>
        <v>40664</v>
      </c>
      <c r="D1967">
        <f t="shared" si="61"/>
        <v>0</v>
      </c>
    </row>
    <row r="1968" spans="1:4">
      <c r="A1968">
        <v>12845</v>
      </c>
      <c r="B1968" s="4">
        <v>40664</v>
      </c>
      <c r="C1968" s="4">
        <f t="shared" si="60"/>
        <v>40664</v>
      </c>
      <c r="D1968">
        <f t="shared" si="61"/>
        <v>0</v>
      </c>
    </row>
    <row r="1969" spans="1:4">
      <c r="A1969">
        <v>12413</v>
      </c>
      <c r="B1969" s="4">
        <v>40664</v>
      </c>
      <c r="C1969" s="4">
        <f t="shared" si="60"/>
        <v>40634</v>
      </c>
      <c r="D1969">
        <f t="shared" si="61"/>
        <v>1</v>
      </c>
    </row>
    <row r="1970" spans="1:4">
      <c r="A1970">
        <v>14225</v>
      </c>
      <c r="B1970" s="4">
        <v>40664</v>
      </c>
      <c r="C1970" s="4">
        <f t="shared" si="60"/>
        <v>40544</v>
      </c>
      <c r="D1970">
        <f t="shared" si="61"/>
        <v>4</v>
      </c>
    </row>
    <row r="1971" spans="1:4">
      <c r="A1971">
        <v>13822</v>
      </c>
      <c r="B1971" s="4">
        <v>40664</v>
      </c>
      <c r="C1971" s="4">
        <f t="shared" si="60"/>
        <v>40664</v>
      </c>
      <c r="D1971">
        <f t="shared" si="61"/>
        <v>0</v>
      </c>
    </row>
    <row r="1972" spans="1:4">
      <c r="A1972">
        <v>13316</v>
      </c>
      <c r="B1972" s="4">
        <v>40664</v>
      </c>
      <c r="C1972" s="4">
        <f t="shared" si="60"/>
        <v>40603</v>
      </c>
      <c r="D1972">
        <f t="shared" si="61"/>
        <v>2</v>
      </c>
    </row>
    <row r="1973" spans="1:4">
      <c r="A1973">
        <v>14271</v>
      </c>
      <c r="B1973" s="4">
        <v>40664</v>
      </c>
      <c r="C1973" s="4">
        <f t="shared" si="60"/>
        <v>40544</v>
      </c>
      <c r="D1973">
        <f t="shared" si="61"/>
        <v>4</v>
      </c>
    </row>
    <row r="1974" spans="1:4">
      <c r="A1974">
        <v>13865</v>
      </c>
      <c r="B1974" s="4">
        <v>40664</v>
      </c>
      <c r="C1974" s="4">
        <f t="shared" si="60"/>
        <v>40664</v>
      </c>
      <c r="D1974">
        <f t="shared" si="61"/>
        <v>0</v>
      </c>
    </row>
    <row r="1975" spans="1:4">
      <c r="A1975">
        <v>13027</v>
      </c>
      <c r="B1975" s="4">
        <v>40664</v>
      </c>
      <c r="C1975" s="4">
        <f t="shared" si="60"/>
        <v>40544</v>
      </c>
      <c r="D1975">
        <f t="shared" si="61"/>
        <v>4</v>
      </c>
    </row>
    <row r="1976" spans="1:4">
      <c r="A1976">
        <v>13512</v>
      </c>
      <c r="B1976" s="4">
        <v>40664</v>
      </c>
      <c r="C1976" s="4">
        <f t="shared" si="60"/>
        <v>40513</v>
      </c>
      <c r="D1976">
        <f t="shared" si="61"/>
        <v>5</v>
      </c>
    </row>
    <row r="1977" spans="1:4">
      <c r="A1977">
        <v>13868</v>
      </c>
      <c r="B1977" s="4">
        <v>40664</v>
      </c>
      <c r="C1977" s="4">
        <f t="shared" si="60"/>
        <v>40575</v>
      </c>
      <c r="D1977">
        <f t="shared" si="61"/>
        <v>3</v>
      </c>
    </row>
    <row r="1978" spans="1:4">
      <c r="A1978">
        <v>12521</v>
      </c>
      <c r="B1978" s="4">
        <v>40664</v>
      </c>
      <c r="C1978" s="4">
        <f t="shared" si="60"/>
        <v>40664</v>
      </c>
      <c r="D1978">
        <f t="shared" si="61"/>
        <v>0</v>
      </c>
    </row>
    <row r="1979" spans="1:4">
      <c r="A1979">
        <v>13642</v>
      </c>
      <c r="B1979" s="4">
        <v>40664</v>
      </c>
      <c r="C1979" s="4">
        <f t="shared" si="60"/>
        <v>40603</v>
      </c>
      <c r="D1979">
        <f t="shared" si="61"/>
        <v>2</v>
      </c>
    </row>
    <row r="1980" spans="1:4">
      <c r="A1980">
        <v>13980</v>
      </c>
      <c r="B1980" s="4">
        <v>40664</v>
      </c>
      <c r="C1980" s="4">
        <f t="shared" si="60"/>
        <v>40634</v>
      </c>
      <c r="D1980">
        <f t="shared" si="61"/>
        <v>1</v>
      </c>
    </row>
    <row r="1981" spans="1:4">
      <c r="A1981">
        <v>14047</v>
      </c>
      <c r="B1981" s="4">
        <v>40664</v>
      </c>
      <c r="C1981" s="4">
        <f t="shared" si="60"/>
        <v>40575</v>
      </c>
      <c r="D1981">
        <f t="shared" si="61"/>
        <v>3</v>
      </c>
    </row>
    <row r="1982" spans="1:4">
      <c r="A1982">
        <v>12596</v>
      </c>
      <c r="B1982" s="4">
        <v>40664</v>
      </c>
      <c r="C1982" s="4">
        <f t="shared" si="60"/>
        <v>40575</v>
      </c>
      <c r="D1982">
        <f t="shared" si="61"/>
        <v>3</v>
      </c>
    </row>
    <row r="1983" spans="1:4">
      <c r="A1983">
        <v>13634</v>
      </c>
      <c r="B1983" s="4">
        <v>40664</v>
      </c>
      <c r="C1983" s="4">
        <f t="shared" si="60"/>
        <v>40544</v>
      </c>
      <c r="D1983">
        <f t="shared" si="61"/>
        <v>4</v>
      </c>
    </row>
    <row r="1984" spans="1:4">
      <c r="A1984">
        <v>12912</v>
      </c>
      <c r="B1984" s="4">
        <v>40664</v>
      </c>
      <c r="C1984" s="4">
        <f t="shared" si="60"/>
        <v>40575</v>
      </c>
      <c r="D1984">
        <f t="shared" si="61"/>
        <v>3</v>
      </c>
    </row>
    <row r="1985" spans="1:4">
      <c r="A1985">
        <v>13708</v>
      </c>
      <c r="B1985" s="4">
        <v>40664</v>
      </c>
      <c r="C1985" s="4">
        <f t="shared" si="60"/>
        <v>40634</v>
      </c>
      <c r="D1985">
        <f t="shared" si="61"/>
        <v>1</v>
      </c>
    </row>
    <row r="1986" spans="1:4">
      <c r="A1986">
        <v>14235</v>
      </c>
      <c r="B1986" s="4">
        <v>40664</v>
      </c>
      <c r="C1986" s="4">
        <f t="shared" si="60"/>
        <v>40664</v>
      </c>
      <c r="D1986">
        <f t="shared" si="61"/>
        <v>0</v>
      </c>
    </row>
    <row r="1987" spans="1:4">
      <c r="A1987">
        <v>12643</v>
      </c>
      <c r="B1987" s="4">
        <v>40664</v>
      </c>
      <c r="C1987" s="4">
        <f t="shared" ref="C1987:C2050" si="62">_xlfn.MINIFS($B$2:$B$6084,$A$2:$A$6084,A1987)</f>
        <v>40664</v>
      </c>
      <c r="D1987">
        <f t="shared" ref="D1987:D2050" si="63">DATEDIF(C1987,B1987,"m")</f>
        <v>0</v>
      </c>
    </row>
    <row r="1988" spans="1:4">
      <c r="A1988">
        <v>13907</v>
      </c>
      <c r="B1988" s="4">
        <v>40664</v>
      </c>
      <c r="C1988" s="4">
        <f t="shared" si="62"/>
        <v>40603</v>
      </c>
      <c r="D1988">
        <f t="shared" si="63"/>
        <v>2</v>
      </c>
    </row>
    <row r="1989" spans="1:4">
      <c r="A1989">
        <v>14168</v>
      </c>
      <c r="B1989" s="4">
        <v>40664</v>
      </c>
      <c r="C1989" s="4">
        <f t="shared" si="62"/>
        <v>40603</v>
      </c>
      <c r="D1989">
        <f t="shared" si="63"/>
        <v>2</v>
      </c>
    </row>
    <row r="1990" spans="1:4">
      <c r="A1990">
        <v>14251</v>
      </c>
      <c r="B1990" s="4">
        <v>40664</v>
      </c>
      <c r="C1990" s="4">
        <f t="shared" si="62"/>
        <v>40575</v>
      </c>
      <c r="D1990">
        <f t="shared" si="63"/>
        <v>3</v>
      </c>
    </row>
    <row r="1991" spans="1:4">
      <c r="A1991">
        <v>12888</v>
      </c>
      <c r="B1991" s="4">
        <v>40664</v>
      </c>
      <c r="C1991" s="4">
        <f t="shared" si="62"/>
        <v>40575</v>
      </c>
      <c r="D1991">
        <f t="shared" si="63"/>
        <v>3</v>
      </c>
    </row>
    <row r="1992" spans="1:4">
      <c r="A1992">
        <v>12752</v>
      </c>
      <c r="B1992" s="4">
        <v>40664</v>
      </c>
      <c r="C1992" s="4">
        <f t="shared" si="62"/>
        <v>40664</v>
      </c>
      <c r="D1992">
        <f t="shared" si="63"/>
        <v>0</v>
      </c>
    </row>
    <row r="1993" spans="1:4">
      <c r="A1993">
        <v>12760</v>
      </c>
      <c r="B1993" s="4">
        <v>40664</v>
      </c>
      <c r="C1993" s="4">
        <f t="shared" si="62"/>
        <v>40513</v>
      </c>
      <c r="D1993">
        <f t="shared" si="63"/>
        <v>5</v>
      </c>
    </row>
    <row r="1994" spans="1:4">
      <c r="A1994">
        <v>13030</v>
      </c>
      <c r="B1994" s="4">
        <v>40664</v>
      </c>
      <c r="C1994" s="4">
        <f t="shared" si="62"/>
        <v>40575</v>
      </c>
      <c r="D1994">
        <f t="shared" si="63"/>
        <v>3</v>
      </c>
    </row>
    <row r="1995" spans="1:4">
      <c r="A1995">
        <v>12428</v>
      </c>
      <c r="B1995" s="4">
        <v>40664</v>
      </c>
      <c r="C1995" s="4">
        <f t="shared" si="62"/>
        <v>40544</v>
      </c>
      <c r="D1995">
        <f t="shared" si="63"/>
        <v>4</v>
      </c>
    </row>
    <row r="1996" spans="1:4">
      <c r="A1996">
        <v>12770</v>
      </c>
      <c r="B1996" s="4">
        <v>40664</v>
      </c>
      <c r="C1996" s="4">
        <f t="shared" si="62"/>
        <v>40664</v>
      </c>
      <c r="D1996">
        <f t="shared" si="63"/>
        <v>0</v>
      </c>
    </row>
    <row r="1997" spans="1:4">
      <c r="A1997">
        <v>13782</v>
      </c>
      <c r="B1997" s="4">
        <v>40664</v>
      </c>
      <c r="C1997" s="4">
        <f t="shared" si="62"/>
        <v>40664</v>
      </c>
      <c r="D1997">
        <f t="shared" si="63"/>
        <v>0</v>
      </c>
    </row>
    <row r="1998" spans="1:4">
      <c r="A1998">
        <v>12899</v>
      </c>
      <c r="B1998" s="4">
        <v>40664</v>
      </c>
      <c r="C1998" s="4">
        <f t="shared" si="62"/>
        <v>40603</v>
      </c>
      <c r="D1998">
        <f t="shared" si="63"/>
        <v>2</v>
      </c>
    </row>
    <row r="1999" spans="1:4">
      <c r="A1999">
        <v>13175</v>
      </c>
      <c r="B1999" s="4">
        <v>40664</v>
      </c>
      <c r="C1999" s="4">
        <f t="shared" si="62"/>
        <v>40513</v>
      </c>
      <c r="D1999">
        <f t="shared" si="63"/>
        <v>5</v>
      </c>
    </row>
    <row r="2000" spans="1:4">
      <c r="A2000">
        <v>14049</v>
      </c>
      <c r="B2000" s="4">
        <v>40664</v>
      </c>
      <c r="C2000" s="4">
        <f t="shared" si="62"/>
        <v>40634</v>
      </c>
      <c r="D2000">
        <f t="shared" si="63"/>
        <v>1</v>
      </c>
    </row>
    <row r="2001" spans="1:4">
      <c r="A2001">
        <v>12635</v>
      </c>
      <c r="B2001" s="4">
        <v>40664</v>
      </c>
      <c r="C2001" s="4">
        <f t="shared" si="62"/>
        <v>40664</v>
      </c>
      <c r="D2001">
        <f t="shared" si="63"/>
        <v>0</v>
      </c>
    </row>
    <row r="2002" spans="1:4">
      <c r="A2002">
        <v>13465</v>
      </c>
      <c r="B2002" s="4">
        <v>40664</v>
      </c>
      <c r="C2002" s="4">
        <f t="shared" si="62"/>
        <v>40664</v>
      </c>
      <c r="D2002">
        <f t="shared" si="63"/>
        <v>0</v>
      </c>
    </row>
    <row r="2003" spans="1:4">
      <c r="A2003">
        <v>14149</v>
      </c>
      <c r="B2003" s="4">
        <v>40664</v>
      </c>
      <c r="C2003" s="4">
        <f t="shared" si="62"/>
        <v>40603</v>
      </c>
      <c r="D2003">
        <f t="shared" si="63"/>
        <v>2</v>
      </c>
    </row>
    <row r="2004" spans="1:4">
      <c r="A2004">
        <v>13818</v>
      </c>
      <c r="B2004" s="4">
        <v>40664</v>
      </c>
      <c r="C2004" s="4">
        <f t="shared" si="62"/>
        <v>40664</v>
      </c>
      <c r="D2004">
        <f t="shared" si="63"/>
        <v>0</v>
      </c>
    </row>
    <row r="2005" spans="1:4">
      <c r="A2005">
        <v>13830</v>
      </c>
      <c r="B2005" s="4">
        <v>40664</v>
      </c>
      <c r="C2005" s="4">
        <f t="shared" si="62"/>
        <v>40634</v>
      </c>
      <c r="D2005">
        <f t="shared" si="63"/>
        <v>1</v>
      </c>
    </row>
    <row r="2006" spans="1:4">
      <c r="A2006">
        <v>12586</v>
      </c>
      <c r="B2006" s="4">
        <v>40664</v>
      </c>
      <c r="C2006" s="4">
        <f t="shared" si="62"/>
        <v>40544</v>
      </c>
      <c r="D2006">
        <f t="shared" si="63"/>
        <v>4</v>
      </c>
    </row>
    <row r="2007" spans="1:4">
      <c r="A2007">
        <v>13840</v>
      </c>
      <c r="B2007" s="4">
        <v>40664</v>
      </c>
      <c r="C2007" s="4">
        <f t="shared" si="62"/>
        <v>40634</v>
      </c>
      <c r="D2007">
        <f t="shared" si="63"/>
        <v>1</v>
      </c>
    </row>
    <row r="2008" spans="1:4">
      <c r="A2008">
        <v>13882</v>
      </c>
      <c r="B2008" s="4">
        <v>40664</v>
      </c>
      <c r="C2008" s="4">
        <f t="shared" si="62"/>
        <v>40544</v>
      </c>
      <c r="D2008">
        <f t="shared" si="63"/>
        <v>4</v>
      </c>
    </row>
    <row r="2009" spans="1:4">
      <c r="A2009">
        <v>13763</v>
      </c>
      <c r="B2009" s="4">
        <v>40664</v>
      </c>
      <c r="C2009" s="4">
        <f t="shared" si="62"/>
        <v>40664</v>
      </c>
      <c r="D2009">
        <f t="shared" si="63"/>
        <v>0</v>
      </c>
    </row>
    <row r="2010" spans="1:4">
      <c r="A2010">
        <v>13780</v>
      </c>
      <c r="B2010" s="4">
        <v>40664</v>
      </c>
      <c r="C2010" s="4">
        <f t="shared" si="62"/>
        <v>40603</v>
      </c>
      <c r="D2010">
        <f t="shared" si="63"/>
        <v>2</v>
      </c>
    </row>
    <row r="2011" spans="1:4">
      <c r="A2011">
        <v>12399</v>
      </c>
      <c r="B2011" s="4">
        <v>40664</v>
      </c>
      <c r="C2011" s="4">
        <f t="shared" si="62"/>
        <v>40664</v>
      </c>
      <c r="D2011">
        <f t="shared" si="63"/>
        <v>0</v>
      </c>
    </row>
    <row r="2012" spans="1:4">
      <c r="A2012">
        <v>12866</v>
      </c>
      <c r="B2012" s="4">
        <v>40664</v>
      </c>
      <c r="C2012" s="4">
        <f t="shared" si="62"/>
        <v>40634</v>
      </c>
      <c r="D2012">
        <f t="shared" si="63"/>
        <v>1</v>
      </c>
    </row>
    <row r="2013" spans="1:4">
      <c r="A2013">
        <v>13856</v>
      </c>
      <c r="B2013" s="4">
        <v>40664</v>
      </c>
      <c r="C2013" s="4">
        <f t="shared" si="62"/>
        <v>40634</v>
      </c>
      <c r="D2013">
        <f t="shared" si="63"/>
        <v>1</v>
      </c>
    </row>
    <row r="2014" spans="1:4">
      <c r="A2014">
        <v>13496</v>
      </c>
      <c r="B2014" s="4">
        <v>40664</v>
      </c>
      <c r="C2014" s="4">
        <f t="shared" si="62"/>
        <v>40634</v>
      </c>
      <c r="D2014">
        <f t="shared" si="63"/>
        <v>1</v>
      </c>
    </row>
    <row r="2015" spans="1:4">
      <c r="A2015">
        <v>13218</v>
      </c>
      <c r="B2015" s="4">
        <v>40664</v>
      </c>
      <c r="C2015" s="4">
        <f t="shared" si="62"/>
        <v>40544</v>
      </c>
      <c r="D2015">
        <f t="shared" si="63"/>
        <v>4</v>
      </c>
    </row>
    <row r="2016" spans="1:4">
      <c r="A2016">
        <v>13400</v>
      </c>
      <c r="B2016" s="4">
        <v>40664</v>
      </c>
      <c r="C2016" s="4">
        <f t="shared" si="62"/>
        <v>40513</v>
      </c>
      <c r="D2016">
        <f t="shared" si="63"/>
        <v>5</v>
      </c>
    </row>
    <row r="2017" spans="1:4">
      <c r="A2017">
        <v>12680</v>
      </c>
      <c r="B2017" s="4">
        <v>40664</v>
      </c>
      <c r="C2017" s="4">
        <f t="shared" si="62"/>
        <v>40664</v>
      </c>
      <c r="D2017">
        <f t="shared" si="63"/>
        <v>0</v>
      </c>
    </row>
    <row r="2018" spans="1:4">
      <c r="A2018">
        <v>12441</v>
      </c>
      <c r="B2018" s="4">
        <v>40664</v>
      </c>
      <c r="C2018" s="4">
        <f t="shared" si="62"/>
        <v>40603</v>
      </c>
      <c r="D2018">
        <f t="shared" si="63"/>
        <v>2</v>
      </c>
    </row>
    <row r="2019" spans="1:4">
      <c r="A2019">
        <v>13877</v>
      </c>
      <c r="B2019" s="4">
        <v>40664</v>
      </c>
      <c r="C2019" s="4">
        <f t="shared" si="62"/>
        <v>40513</v>
      </c>
      <c r="D2019">
        <f t="shared" si="63"/>
        <v>5</v>
      </c>
    </row>
    <row r="2020" spans="1:4">
      <c r="A2020">
        <v>12591</v>
      </c>
      <c r="B2020" s="4">
        <v>40664</v>
      </c>
      <c r="C2020" s="4">
        <f t="shared" si="62"/>
        <v>40544</v>
      </c>
      <c r="D2020">
        <f t="shared" si="63"/>
        <v>4</v>
      </c>
    </row>
    <row r="2021" spans="1:4">
      <c r="A2021">
        <v>13582</v>
      </c>
      <c r="B2021" s="4">
        <v>40664</v>
      </c>
      <c r="C2021" s="4">
        <f t="shared" si="62"/>
        <v>40513</v>
      </c>
      <c r="D2021">
        <f t="shared" si="63"/>
        <v>5</v>
      </c>
    </row>
    <row r="2022" spans="1:4">
      <c r="A2022">
        <v>12911</v>
      </c>
      <c r="B2022" s="4">
        <v>40664</v>
      </c>
      <c r="C2022" s="4">
        <f t="shared" si="62"/>
        <v>40575</v>
      </c>
      <c r="D2022">
        <f t="shared" si="63"/>
        <v>3</v>
      </c>
    </row>
    <row r="2023" spans="1:4">
      <c r="A2023">
        <v>13253</v>
      </c>
      <c r="B2023" s="4">
        <v>40664</v>
      </c>
      <c r="C2023" s="4">
        <f t="shared" si="62"/>
        <v>40603</v>
      </c>
      <c r="D2023">
        <f t="shared" si="63"/>
        <v>2</v>
      </c>
    </row>
    <row r="2024" spans="1:4">
      <c r="A2024">
        <v>13248</v>
      </c>
      <c r="B2024" s="4">
        <v>40664</v>
      </c>
      <c r="C2024" s="4">
        <f t="shared" si="62"/>
        <v>40575</v>
      </c>
      <c r="D2024">
        <f t="shared" si="63"/>
        <v>3</v>
      </c>
    </row>
    <row r="2025" spans="1:4">
      <c r="A2025">
        <v>14266</v>
      </c>
      <c r="B2025" s="4">
        <v>40664</v>
      </c>
      <c r="C2025" s="4">
        <f t="shared" si="62"/>
        <v>40634</v>
      </c>
      <c r="D2025">
        <f t="shared" si="63"/>
        <v>1</v>
      </c>
    </row>
    <row r="2026" spans="1:4">
      <c r="A2026">
        <v>13982</v>
      </c>
      <c r="B2026" s="4">
        <v>40664</v>
      </c>
      <c r="C2026" s="4">
        <f t="shared" si="62"/>
        <v>40544</v>
      </c>
      <c r="D2026">
        <f t="shared" si="63"/>
        <v>4</v>
      </c>
    </row>
    <row r="2027" spans="1:4">
      <c r="A2027">
        <v>13887</v>
      </c>
      <c r="B2027" s="4">
        <v>40664</v>
      </c>
      <c r="C2027" s="4">
        <f t="shared" si="62"/>
        <v>40575</v>
      </c>
      <c r="D2027">
        <f t="shared" si="63"/>
        <v>3</v>
      </c>
    </row>
    <row r="2028" spans="1:4">
      <c r="A2028">
        <v>14186</v>
      </c>
      <c r="B2028" s="4">
        <v>40664</v>
      </c>
      <c r="C2028" s="4">
        <f t="shared" si="62"/>
        <v>40664</v>
      </c>
      <c r="D2028">
        <f t="shared" si="63"/>
        <v>0</v>
      </c>
    </row>
    <row r="2029" spans="1:4">
      <c r="A2029">
        <v>13673</v>
      </c>
      <c r="B2029" s="4">
        <v>40664</v>
      </c>
      <c r="C2029" s="4">
        <f t="shared" si="62"/>
        <v>40544</v>
      </c>
      <c r="D2029">
        <f t="shared" si="63"/>
        <v>4</v>
      </c>
    </row>
    <row r="2030" spans="1:4">
      <c r="A2030">
        <v>14273</v>
      </c>
      <c r="B2030" s="4">
        <v>40664</v>
      </c>
      <c r="C2030" s="4">
        <f t="shared" si="62"/>
        <v>40603</v>
      </c>
      <c r="D2030">
        <f t="shared" si="63"/>
        <v>2</v>
      </c>
    </row>
    <row r="2031" spans="1:4">
      <c r="A2031">
        <v>12365</v>
      </c>
      <c r="B2031" s="4">
        <v>40664</v>
      </c>
      <c r="C2031" s="4">
        <f t="shared" si="62"/>
        <v>40664</v>
      </c>
      <c r="D2031">
        <f t="shared" si="63"/>
        <v>0</v>
      </c>
    </row>
    <row r="2032" spans="1:4">
      <c r="A2032">
        <v>13653</v>
      </c>
      <c r="B2032" s="4">
        <v>40664</v>
      </c>
      <c r="C2032" s="4">
        <f t="shared" si="62"/>
        <v>40575</v>
      </c>
      <c r="D2032">
        <f t="shared" si="63"/>
        <v>3</v>
      </c>
    </row>
    <row r="2033" spans="1:4">
      <c r="A2033">
        <v>13091</v>
      </c>
      <c r="B2033" s="4">
        <v>40664</v>
      </c>
      <c r="C2033" s="4">
        <f t="shared" si="62"/>
        <v>40664</v>
      </c>
      <c r="D2033">
        <f t="shared" si="63"/>
        <v>0</v>
      </c>
    </row>
    <row r="2034" spans="1:4">
      <c r="A2034">
        <v>13270</v>
      </c>
      <c r="B2034" s="4">
        <v>40664</v>
      </c>
      <c r="C2034" s="4">
        <f t="shared" si="62"/>
        <v>40575</v>
      </c>
      <c r="D2034">
        <f t="shared" si="63"/>
        <v>3</v>
      </c>
    </row>
    <row r="2035" spans="1:4">
      <c r="A2035">
        <v>14086</v>
      </c>
      <c r="B2035" s="4">
        <v>40664</v>
      </c>
      <c r="C2035" s="4">
        <f t="shared" si="62"/>
        <v>40664</v>
      </c>
      <c r="D2035">
        <f t="shared" si="63"/>
        <v>0</v>
      </c>
    </row>
    <row r="2036" spans="1:4">
      <c r="A2036">
        <v>13538</v>
      </c>
      <c r="B2036" s="4">
        <v>40664</v>
      </c>
      <c r="C2036" s="4">
        <f t="shared" si="62"/>
        <v>40575</v>
      </c>
      <c r="D2036">
        <f t="shared" si="63"/>
        <v>3</v>
      </c>
    </row>
    <row r="2037" spans="1:4">
      <c r="A2037">
        <v>12408</v>
      </c>
      <c r="B2037" s="4">
        <v>40664</v>
      </c>
      <c r="C2037" s="4">
        <f t="shared" si="62"/>
        <v>40634</v>
      </c>
      <c r="D2037">
        <f t="shared" si="63"/>
        <v>1</v>
      </c>
    </row>
    <row r="2038" spans="1:4">
      <c r="A2038">
        <v>12978</v>
      </c>
      <c r="B2038" s="4">
        <v>40664</v>
      </c>
      <c r="C2038" s="4">
        <f t="shared" si="62"/>
        <v>40664</v>
      </c>
      <c r="D2038">
        <f t="shared" si="63"/>
        <v>0</v>
      </c>
    </row>
    <row r="2039" spans="1:4">
      <c r="A2039">
        <v>13229</v>
      </c>
      <c r="B2039" s="4">
        <v>40664</v>
      </c>
      <c r="C2039" s="4">
        <f t="shared" si="62"/>
        <v>40544</v>
      </c>
      <c r="D2039">
        <f t="shared" si="63"/>
        <v>4</v>
      </c>
    </row>
    <row r="2040" spans="1:4">
      <c r="A2040">
        <v>13417</v>
      </c>
      <c r="B2040" s="4">
        <v>40664</v>
      </c>
      <c r="C2040" s="4">
        <f t="shared" si="62"/>
        <v>40575</v>
      </c>
      <c r="D2040">
        <f t="shared" si="63"/>
        <v>3</v>
      </c>
    </row>
    <row r="2041" spans="1:4">
      <c r="A2041">
        <v>13317</v>
      </c>
      <c r="B2041" s="4">
        <v>40664</v>
      </c>
      <c r="C2041" s="4">
        <f t="shared" si="62"/>
        <v>40664</v>
      </c>
      <c r="D2041">
        <f t="shared" si="63"/>
        <v>0</v>
      </c>
    </row>
    <row r="2042" spans="1:4">
      <c r="A2042">
        <v>14299</v>
      </c>
      <c r="B2042" s="4">
        <v>40664</v>
      </c>
      <c r="C2042" s="4">
        <f t="shared" si="62"/>
        <v>40664</v>
      </c>
      <c r="D2042">
        <f t="shared" si="63"/>
        <v>0</v>
      </c>
    </row>
    <row r="2043" spans="1:4">
      <c r="A2043">
        <v>14285</v>
      </c>
      <c r="B2043" s="4">
        <v>40664</v>
      </c>
      <c r="C2043" s="4">
        <f t="shared" si="62"/>
        <v>40575</v>
      </c>
      <c r="D2043">
        <f t="shared" si="63"/>
        <v>3</v>
      </c>
    </row>
    <row r="2044" spans="1:4">
      <c r="A2044">
        <v>12398</v>
      </c>
      <c r="B2044" s="4">
        <v>40664</v>
      </c>
      <c r="C2044" s="4">
        <f t="shared" si="62"/>
        <v>40634</v>
      </c>
      <c r="D2044">
        <f t="shared" si="63"/>
        <v>1</v>
      </c>
    </row>
    <row r="2045" spans="1:4">
      <c r="A2045">
        <v>12601</v>
      </c>
      <c r="B2045" s="4">
        <v>40664</v>
      </c>
      <c r="C2045" s="4">
        <f t="shared" si="62"/>
        <v>40544</v>
      </c>
      <c r="D2045">
        <f t="shared" si="63"/>
        <v>4</v>
      </c>
    </row>
    <row r="2046" spans="1:4">
      <c r="A2046">
        <v>12528</v>
      </c>
      <c r="B2046" s="4">
        <v>40664</v>
      </c>
      <c r="C2046" s="4">
        <f t="shared" si="62"/>
        <v>40664</v>
      </c>
      <c r="D2046">
        <f t="shared" si="63"/>
        <v>0</v>
      </c>
    </row>
    <row r="2047" spans="1:4">
      <c r="A2047">
        <v>13593</v>
      </c>
      <c r="B2047" s="4">
        <v>40664</v>
      </c>
      <c r="C2047" s="4">
        <f t="shared" si="62"/>
        <v>40664</v>
      </c>
      <c r="D2047">
        <f t="shared" si="63"/>
        <v>0</v>
      </c>
    </row>
    <row r="2048" spans="1:4">
      <c r="A2048">
        <v>12630</v>
      </c>
      <c r="B2048" s="4">
        <v>40664</v>
      </c>
      <c r="C2048" s="4">
        <f t="shared" si="62"/>
        <v>40664</v>
      </c>
      <c r="D2048">
        <f t="shared" si="63"/>
        <v>0</v>
      </c>
    </row>
    <row r="2049" spans="1:4">
      <c r="A2049">
        <v>13215</v>
      </c>
      <c r="B2049" s="4">
        <v>40664</v>
      </c>
      <c r="C2049" s="4">
        <f t="shared" si="62"/>
        <v>40513</v>
      </c>
      <c r="D2049">
        <f t="shared" si="63"/>
        <v>5</v>
      </c>
    </row>
    <row r="2050" spans="1:4">
      <c r="A2050">
        <v>13144</v>
      </c>
      <c r="B2050" s="4">
        <v>40664</v>
      </c>
      <c r="C2050" s="4">
        <f t="shared" si="62"/>
        <v>40603</v>
      </c>
      <c r="D2050">
        <f t="shared" si="63"/>
        <v>2</v>
      </c>
    </row>
    <row r="2051" spans="1:4">
      <c r="A2051">
        <v>13957</v>
      </c>
      <c r="B2051" s="4">
        <v>40664</v>
      </c>
      <c r="C2051" s="4">
        <f t="shared" ref="C2051:C2114" si="64">_xlfn.MINIFS($B$2:$B$6084,$A$2:$A$6084,A2051)</f>
        <v>40544</v>
      </c>
      <c r="D2051">
        <f t="shared" ref="D2051:D2114" si="65">DATEDIF(C2051,B2051,"m")</f>
        <v>4</v>
      </c>
    </row>
    <row r="2052" spans="1:4">
      <c r="A2052">
        <v>13921</v>
      </c>
      <c r="B2052" s="4">
        <v>40664</v>
      </c>
      <c r="C2052" s="4">
        <f t="shared" si="64"/>
        <v>40603</v>
      </c>
      <c r="D2052">
        <f t="shared" si="65"/>
        <v>2</v>
      </c>
    </row>
    <row r="2053" spans="1:4">
      <c r="A2053">
        <v>13261</v>
      </c>
      <c r="B2053" s="4">
        <v>40664</v>
      </c>
      <c r="C2053" s="4">
        <f t="shared" si="64"/>
        <v>40664</v>
      </c>
      <c r="D2053">
        <f t="shared" si="65"/>
        <v>0</v>
      </c>
    </row>
    <row r="2054" spans="1:4">
      <c r="A2054">
        <v>14166</v>
      </c>
      <c r="B2054" s="4">
        <v>40664</v>
      </c>
      <c r="C2054" s="4">
        <f t="shared" si="64"/>
        <v>40603</v>
      </c>
      <c r="D2054">
        <f t="shared" si="65"/>
        <v>2</v>
      </c>
    </row>
    <row r="2055" spans="1:4">
      <c r="A2055">
        <v>13920</v>
      </c>
      <c r="B2055" s="4">
        <v>40664</v>
      </c>
      <c r="C2055" s="4">
        <f t="shared" si="64"/>
        <v>40544</v>
      </c>
      <c r="D2055">
        <f t="shared" si="65"/>
        <v>4</v>
      </c>
    </row>
    <row r="2056" spans="1:4">
      <c r="A2056">
        <v>13083</v>
      </c>
      <c r="B2056" s="4">
        <v>40664</v>
      </c>
      <c r="C2056" s="4">
        <f t="shared" si="64"/>
        <v>40634</v>
      </c>
      <c r="D2056">
        <f t="shared" si="65"/>
        <v>1</v>
      </c>
    </row>
    <row r="2057" spans="1:4">
      <c r="A2057">
        <v>12513</v>
      </c>
      <c r="B2057" s="4">
        <v>40664</v>
      </c>
      <c r="C2057" s="4">
        <f t="shared" si="64"/>
        <v>40575</v>
      </c>
      <c r="D2057">
        <f t="shared" si="65"/>
        <v>3</v>
      </c>
    </row>
    <row r="2058" spans="1:4">
      <c r="A2058">
        <v>13647</v>
      </c>
      <c r="B2058" s="4">
        <v>40664</v>
      </c>
      <c r="C2058" s="4">
        <f t="shared" si="64"/>
        <v>40634</v>
      </c>
      <c r="D2058">
        <f t="shared" si="65"/>
        <v>1</v>
      </c>
    </row>
    <row r="2059" spans="1:4">
      <c r="A2059">
        <v>13289</v>
      </c>
      <c r="B2059" s="4">
        <v>40664</v>
      </c>
      <c r="C2059" s="4">
        <f t="shared" si="64"/>
        <v>40664</v>
      </c>
      <c r="D2059">
        <f t="shared" si="65"/>
        <v>0</v>
      </c>
    </row>
    <row r="2060" spans="1:4">
      <c r="A2060">
        <v>12677</v>
      </c>
      <c r="B2060" s="4">
        <v>40664</v>
      </c>
      <c r="C2060" s="4">
        <f t="shared" si="64"/>
        <v>40634</v>
      </c>
      <c r="D2060">
        <f t="shared" si="65"/>
        <v>1</v>
      </c>
    </row>
    <row r="2061" spans="1:4">
      <c r="A2061">
        <v>12883</v>
      </c>
      <c r="B2061" s="4">
        <v>40664</v>
      </c>
      <c r="C2061" s="4">
        <f t="shared" si="64"/>
        <v>40544</v>
      </c>
      <c r="D2061">
        <f t="shared" si="65"/>
        <v>4</v>
      </c>
    </row>
    <row r="2062" spans="1:4">
      <c r="A2062">
        <v>14231</v>
      </c>
      <c r="B2062" s="4">
        <v>40664</v>
      </c>
      <c r="C2062" s="4">
        <f t="shared" si="64"/>
        <v>40575</v>
      </c>
      <c r="D2062">
        <f t="shared" si="65"/>
        <v>3</v>
      </c>
    </row>
    <row r="2063" spans="1:4">
      <c r="A2063">
        <v>13558</v>
      </c>
      <c r="B2063" s="4">
        <v>40664</v>
      </c>
      <c r="C2063" s="4">
        <f t="shared" si="64"/>
        <v>40664</v>
      </c>
      <c r="D2063">
        <f t="shared" si="65"/>
        <v>0</v>
      </c>
    </row>
    <row r="2064" spans="1:4">
      <c r="A2064">
        <v>13804</v>
      </c>
      <c r="B2064" s="4">
        <v>40664</v>
      </c>
      <c r="C2064" s="4">
        <f t="shared" si="64"/>
        <v>40603</v>
      </c>
      <c r="D2064">
        <f t="shared" si="65"/>
        <v>2</v>
      </c>
    </row>
    <row r="2065" spans="1:4">
      <c r="A2065">
        <v>13071</v>
      </c>
      <c r="B2065" s="4">
        <v>40664</v>
      </c>
      <c r="C2065" s="4">
        <f t="shared" si="64"/>
        <v>40544</v>
      </c>
      <c r="D2065">
        <f t="shared" si="65"/>
        <v>4</v>
      </c>
    </row>
    <row r="2066" spans="1:4">
      <c r="A2066">
        <v>12595</v>
      </c>
      <c r="B2066" s="4">
        <v>40664</v>
      </c>
      <c r="C2066" s="4">
        <f t="shared" si="64"/>
        <v>40513</v>
      </c>
      <c r="D2066">
        <f t="shared" si="65"/>
        <v>5</v>
      </c>
    </row>
    <row r="2067" spans="1:4">
      <c r="A2067">
        <v>13841</v>
      </c>
      <c r="B2067" s="4">
        <v>40664</v>
      </c>
      <c r="C2067" s="4">
        <f t="shared" si="64"/>
        <v>40664</v>
      </c>
      <c r="D2067">
        <f t="shared" si="65"/>
        <v>0</v>
      </c>
    </row>
    <row r="2068" spans="1:4">
      <c r="A2068">
        <v>12721</v>
      </c>
      <c r="B2068" s="4">
        <v>40664</v>
      </c>
      <c r="C2068" s="4">
        <f t="shared" si="64"/>
        <v>40544</v>
      </c>
      <c r="D2068">
        <f t="shared" si="65"/>
        <v>4</v>
      </c>
    </row>
    <row r="2069" spans="1:4">
      <c r="A2069">
        <v>14214</v>
      </c>
      <c r="B2069" s="4">
        <v>40664</v>
      </c>
      <c r="C2069" s="4">
        <f t="shared" si="64"/>
        <v>40513</v>
      </c>
      <c r="D2069">
        <f t="shared" si="65"/>
        <v>5</v>
      </c>
    </row>
    <row r="2070" spans="1:4">
      <c r="A2070">
        <v>14282</v>
      </c>
      <c r="B2070" s="4">
        <v>40664</v>
      </c>
      <c r="C2070" s="4">
        <f t="shared" si="64"/>
        <v>40634</v>
      </c>
      <c r="D2070">
        <f t="shared" si="65"/>
        <v>1</v>
      </c>
    </row>
    <row r="2071" spans="1:4">
      <c r="A2071">
        <v>13153</v>
      </c>
      <c r="B2071" s="4">
        <v>40664</v>
      </c>
      <c r="C2071" s="4">
        <f t="shared" si="64"/>
        <v>40544</v>
      </c>
      <c r="D2071">
        <f t="shared" si="65"/>
        <v>4</v>
      </c>
    </row>
    <row r="2072" spans="1:4">
      <c r="A2072">
        <v>14245</v>
      </c>
      <c r="B2072" s="4">
        <v>40664</v>
      </c>
      <c r="C2072" s="4">
        <f t="shared" si="64"/>
        <v>40634</v>
      </c>
      <c r="D2072">
        <f t="shared" si="65"/>
        <v>1</v>
      </c>
    </row>
    <row r="2073" spans="1:4">
      <c r="A2073">
        <v>13365</v>
      </c>
      <c r="B2073" s="4">
        <v>40664</v>
      </c>
      <c r="C2073" s="4">
        <f t="shared" si="64"/>
        <v>40544</v>
      </c>
      <c r="D2073">
        <f t="shared" si="65"/>
        <v>4</v>
      </c>
    </row>
    <row r="2074" spans="1:4">
      <c r="A2074">
        <v>12377</v>
      </c>
      <c r="B2074" s="4">
        <v>40664</v>
      </c>
      <c r="C2074" s="4">
        <f t="shared" si="64"/>
        <v>40603</v>
      </c>
      <c r="D2074">
        <f t="shared" si="65"/>
        <v>2</v>
      </c>
    </row>
    <row r="2075" spans="1:4">
      <c r="A2075">
        <v>14089</v>
      </c>
      <c r="B2075" s="4">
        <v>40664</v>
      </c>
      <c r="C2075" s="4">
        <f t="shared" si="64"/>
        <v>40513</v>
      </c>
      <c r="D2075">
        <f t="shared" si="65"/>
        <v>5</v>
      </c>
    </row>
    <row r="2076" spans="1:4">
      <c r="A2076">
        <v>12629</v>
      </c>
      <c r="B2076" s="4">
        <v>40664</v>
      </c>
      <c r="C2076" s="4">
        <f t="shared" si="64"/>
        <v>40664</v>
      </c>
      <c r="D2076">
        <f t="shared" si="65"/>
        <v>0</v>
      </c>
    </row>
    <row r="2077" spans="1:4">
      <c r="A2077">
        <v>12659</v>
      </c>
      <c r="B2077" s="4">
        <v>40664</v>
      </c>
      <c r="C2077" s="4">
        <f t="shared" si="64"/>
        <v>40603</v>
      </c>
      <c r="D2077">
        <f t="shared" si="65"/>
        <v>2</v>
      </c>
    </row>
    <row r="2078" spans="1:4">
      <c r="A2078">
        <v>12598</v>
      </c>
      <c r="B2078" s="4">
        <v>40664</v>
      </c>
      <c r="C2078" s="4">
        <f t="shared" si="64"/>
        <v>40575</v>
      </c>
      <c r="D2078">
        <f t="shared" si="65"/>
        <v>3</v>
      </c>
    </row>
    <row r="2079" spans="1:4">
      <c r="A2079">
        <v>14217</v>
      </c>
      <c r="B2079" s="4">
        <v>40664</v>
      </c>
      <c r="C2079" s="4">
        <f t="shared" si="64"/>
        <v>40575</v>
      </c>
      <c r="D2079">
        <f t="shared" si="65"/>
        <v>3</v>
      </c>
    </row>
    <row r="2080" spans="1:4">
      <c r="A2080">
        <v>13469</v>
      </c>
      <c r="B2080" s="4">
        <v>40664</v>
      </c>
      <c r="C2080" s="4">
        <f t="shared" si="64"/>
        <v>40575</v>
      </c>
      <c r="D2080">
        <f t="shared" si="65"/>
        <v>3</v>
      </c>
    </row>
    <row r="2081" spans="1:4">
      <c r="A2081">
        <v>13389</v>
      </c>
      <c r="B2081" s="4">
        <v>40664</v>
      </c>
      <c r="C2081" s="4">
        <f t="shared" si="64"/>
        <v>40634</v>
      </c>
      <c r="D2081">
        <f t="shared" si="65"/>
        <v>1</v>
      </c>
    </row>
    <row r="2082" spans="1:4">
      <c r="A2082">
        <v>12967</v>
      </c>
      <c r="B2082" s="4">
        <v>40664</v>
      </c>
      <c r="C2082" s="4">
        <f t="shared" si="64"/>
        <v>40664</v>
      </c>
      <c r="D2082">
        <f t="shared" si="65"/>
        <v>0</v>
      </c>
    </row>
    <row r="2083" spans="1:4">
      <c r="A2083">
        <v>13688</v>
      </c>
      <c r="B2083" s="4">
        <v>40664</v>
      </c>
      <c r="C2083" s="4">
        <f t="shared" si="64"/>
        <v>40544</v>
      </c>
      <c r="D2083">
        <f t="shared" si="65"/>
        <v>4</v>
      </c>
    </row>
    <row r="2084" spans="1:4">
      <c r="A2084">
        <v>14035</v>
      </c>
      <c r="B2084" s="4">
        <v>40664</v>
      </c>
      <c r="C2084" s="4">
        <f t="shared" si="64"/>
        <v>40544</v>
      </c>
      <c r="D2084">
        <f t="shared" si="65"/>
        <v>4</v>
      </c>
    </row>
    <row r="2085" spans="1:4">
      <c r="A2085">
        <v>13280</v>
      </c>
      <c r="B2085" s="4">
        <v>40664</v>
      </c>
      <c r="C2085" s="4">
        <f t="shared" si="64"/>
        <v>40664</v>
      </c>
      <c r="D2085">
        <f t="shared" si="65"/>
        <v>0</v>
      </c>
    </row>
    <row r="2086" spans="1:4">
      <c r="A2086">
        <v>14113</v>
      </c>
      <c r="B2086" s="4">
        <v>40664</v>
      </c>
      <c r="C2086" s="4">
        <f t="shared" si="64"/>
        <v>40664</v>
      </c>
      <c r="D2086">
        <f t="shared" si="65"/>
        <v>0</v>
      </c>
    </row>
    <row r="2087" spans="1:4">
      <c r="A2087">
        <v>14134</v>
      </c>
      <c r="B2087" s="4">
        <v>40664</v>
      </c>
      <c r="C2087" s="4">
        <f t="shared" si="64"/>
        <v>40664</v>
      </c>
      <c r="D2087">
        <f t="shared" si="65"/>
        <v>0</v>
      </c>
    </row>
    <row r="2088" spans="1:4">
      <c r="A2088">
        <v>12533</v>
      </c>
      <c r="B2088" s="4">
        <v>40664</v>
      </c>
      <c r="C2088" s="4">
        <f t="shared" si="64"/>
        <v>40634</v>
      </c>
      <c r="D2088">
        <f t="shared" si="65"/>
        <v>1</v>
      </c>
    </row>
    <row r="2089" spans="1:4">
      <c r="A2089">
        <v>13624</v>
      </c>
      <c r="B2089" s="4">
        <v>40664</v>
      </c>
      <c r="C2089" s="4">
        <f t="shared" si="64"/>
        <v>40513</v>
      </c>
      <c r="D2089">
        <f t="shared" si="65"/>
        <v>5</v>
      </c>
    </row>
    <row r="2090" spans="1:4">
      <c r="A2090">
        <v>13704</v>
      </c>
      <c r="B2090" s="4">
        <v>40664</v>
      </c>
      <c r="C2090" s="4">
        <f t="shared" si="64"/>
        <v>40544</v>
      </c>
      <c r="D2090">
        <f t="shared" si="65"/>
        <v>4</v>
      </c>
    </row>
    <row r="2091" spans="1:4">
      <c r="A2091">
        <v>13411</v>
      </c>
      <c r="B2091" s="4">
        <v>40664</v>
      </c>
      <c r="C2091" s="4">
        <f t="shared" si="64"/>
        <v>40634</v>
      </c>
      <c r="D2091">
        <f t="shared" si="65"/>
        <v>1</v>
      </c>
    </row>
    <row r="2092" spans="1:4">
      <c r="A2092">
        <v>12517</v>
      </c>
      <c r="B2092" s="4">
        <v>40664</v>
      </c>
      <c r="C2092" s="4">
        <f t="shared" si="64"/>
        <v>40544</v>
      </c>
      <c r="D2092">
        <f t="shared" si="65"/>
        <v>4</v>
      </c>
    </row>
    <row r="2093" spans="1:4">
      <c r="A2093">
        <v>12710</v>
      </c>
      <c r="B2093" s="4">
        <v>40664</v>
      </c>
      <c r="C2093" s="4">
        <f t="shared" si="64"/>
        <v>40544</v>
      </c>
      <c r="D2093">
        <f t="shared" si="65"/>
        <v>4</v>
      </c>
    </row>
    <row r="2094" spans="1:4">
      <c r="A2094">
        <v>12502</v>
      </c>
      <c r="B2094" s="4">
        <v>40664</v>
      </c>
      <c r="C2094" s="4">
        <f t="shared" si="64"/>
        <v>40575</v>
      </c>
      <c r="D2094">
        <f t="shared" si="65"/>
        <v>3</v>
      </c>
    </row>
    <row r="2095" spans="1:4">
      <c r="A2095">
        <v>12510</v>
      </c>
      <c r="B2095" s="4">
        <v>40664</v>
      </c>
      <c r="C2095" s="4">
        <f t="shared" si="64"/>
        <v>40664</v>
      </c>
      <c r="D2095">
        <f t="shared" si="65"/>
        <v>0</v>
      </c>
    </row>
    <row r="2096" spans="1:4">
      <c r="A2096">
        <v>14023</v>
      </c>
      <c r="B2096" s="4">
        <v>40664</v>
      </c>
      <c r="C2096" s="4">
        <f t="shared" si="64"/>
        <v>40664</v>
      </c>
      <c r="D2096">
        <f t="shared" si="65"/>
        <v>0</v>
      </c>
    </row>
    <row r="2097" spans="1:4">
      <c r="A2097">
        <v>12787</v>
      </c>
      <c r="B2097" s="4">
        <v>40664</v>
      </c>
      <c r="C2097" s="4">
        <f t="shared" si="64"/>
        <v>40603</v>
      </c>
      <c r="D2097">
        <f t="shared" si="65"/>
        <v>2</v>
      </c>
    </row>
    <row r="2098" spans="1:4">
      <c r="A2098">
        <v>12427</v>
      </c>
      <c r="B2098" s="4">
        <v>40664</v>
      </c>
      <c r="C2098" s="4">
        <f t="shared" si="64"/>
        <v>40664</v>
      </c>
      <c r="D2098">
        <f t="shared" si="65"/>
        <v>0</v>
      </c>
    </row>
    <row r="2099" spans="1:4">
      <c r="A2099">
        <v>12567</v>
      </c>
      <c r="B2099" s="4">
        <v>40664</v>
      </c>
      <c r="C2099" s="4">
        <f t="shared" si="64"/>
        <v>40664</v>
      </c>
      <c r="D2099">
        <f t="shared" si="65"/>
        <v>0</v>
      </c>
    </row>
    <row r="2100" spans="1:4">
      <c r="A2100">
        <v>13901</v>
      </c>
      <c r="B2100" s="4">
        <v>40664</v>
      </c>
      <c r="C2100" s="4">
        <f t="shared" si="64"/>
        <v>40544</v>
      </c>
      <c r="D2100">
        <f t="shared" si="65"/>
        <v>4</v>
      </c>
    </row>
    <row r="2101" spans="1:4">
      <c r="A2101">
        <v>13886</v>
      </c>
      <c r="B2101" s="4">
        <v>40664</v>
      </c>
      <c r="C2101" s="4">
        <f t="shared" si="64"/>
        <v>40664</v>
      </c>
      <c r="D2101">
        <f t="shared" si="65"/>
        <v>0</v>
      </c>
    </row>
    <row r="2102" spans="1:4">
      <c r="A2102">
        <v>13200</v>
      </c>
      <c r="B2102" s="4">
        <v>40664</v>
      </c>
      <c r="C2102" s="4">
        <f t="shared" si="64"/>
        <v>40603</v>
      </c>
      <c r="D2102">
        <f t="shared" si="65"/>
        <v>2</v>
      </c>
    </row>
    <row r="2103" spans="1:4">
      <c r="A2103">
        <v>14099</v>
      </c>
      <c r="B2103" s="4">
        <v>40664</v>
      </c>
      <c r="C2103" s="4">
        <f t="shared" si="64"/>
        <v>40634</v>
      </c>
      <c r="D2103">
        <f t="shared" si="65"/>
        <v>1</v>
      </c>
    </row>
    <row r="2104" spans="1:4">
      <c r="A2104">
        <v>13282</v>
      </c>
      <c r="B2104" s="4">
        <v>40664</v>
      </c>
      <c r="C2104" s="4">
        <f t="shared" si="64"/>
        <v>40575</v>
      </c>
      <c r="D2104">
        <f t="shared" si="65"/>
        <v>3</v>
      </c>
    </row>
    <row r="2105" spans="1:4">
      <c r="A2105">
        <v>13055</v>
      </c>
      <c r="B2105" s="4">
        <v>40664</v>
      </c>
      <c r="C2105" s="4">
        <f t="shared" si="64"/>
        <v>40664</v>
      </c>
      <c r="D2105">
        <f t="shared" si="65"/>
        <v>0</v>
      </c>
    </row>
    <row r="2106" spans="1:4">
      <c r="A2106">
        <v>13639</v>
      </c>
      <c r="B2106" s="4">
        <v>40664</v>
      </c>
      <c r="C2106" s="4">
        <f t="shared" si="64"/>
        <v>40513</v>
      </c>
      <c r="D2106">
        <f t="shared" si="65"/>
        <v>5</v>
      </c>
    </row>
    <row r="2107" spans="1:4">
      <c r="A2107">
        <v>12583</v>
      </c>
      <c r="B2107" s="4">
        <v>40664</v>
      </c>
      <c r="C2107" s="4">
        <f t="shared" si="64"/>
        <v>40664</v>
      </c>
      <c r="D2107">
        <f t="shared" si="65"/>
        <v>0</v>
      </c>
    </row>
    <row r="2108" spans="1:4">
      <c r="A2108">
        <v>12666</v>
      </c>
      <c r="B2108" s="4">
        <v>40664</v>
      </c>
      <c r="C2108" s="4">
        <f t="shared" si="64"/>
        <v>40603</v>
      </c>
      <c r="D2108">
        <f t="shared" si="65"/>
        <v>2</v>
      </c>
    </row>
    <row r="2109" spans="1:4">
      <c r="A2109">
        <v>14256</v>
      </c>
      <c r="B2109" s="4">
        <v>40664</v>
      </c>
      <c r="C2109" s="4">
        <f t="shared" si="64"/>
        <v>40513</v>
      </c>
      <c r="D2109">
        <f t="shared" si="65"/>
        <v>5</v>
      </c>
    </row>
    <row r="2110" spans="1:4">
      <c r="A2110">
        <v>12977</v>
      </c>
      <c r="B2110" s="4">
        <v>40664</v>
      </c>
      <c r="C2110" s="4">
        <f t="shared" si="64"/>
        <v>40603</v>
      </c>
      <c r="D2110">
        <f t="shared" si="65"/>
        <v>2</v>
      </c>
    </row>
    <row r="2111" spans="1:4">
      <c r="A2111">
        <v>13821</v>
      </c>
      <c r="B2111" s="4">
        <v>40664</v>
      </c>
      <c r="C2111" s="4">
        <f t="shared" si="64"/>
        <v>40603</v>
      </c>
      <c r="D2111">
        <f t="shared" si="65"/>
        <v>2</v>
      </c>
    </row>
    <row r="2112" spans="1:4">
      <c r="A2112">
        <v>12544</v>
      </c>
      <c r="B2112" s="4">
        <v>40664</v>
      </c>
      <c r="C2112" s="4">
        <f t="shared" si="64"/>
        <v>40634</v>
      </c>
      <c r="D2112">
        <f t="shared" si="65"/>
        <v>1</v>
      </c>
    </row>
    <row r="2113" spans="1:4">
      <c r="A2113">
        <v>12376</v>
      </c>
      <c r="B2113" s="4">
        <v>40664</v>
      </c>
      <c r="C2113" s="4">
        <f t="shared" si="64"/>
        <v>40664</v>
      </c>
      <c r="D2113">
        <f t="shared" si="65"/>
        <v>0</v>
      </c>
    </row>
    <row r="2114" spans="1:4">
      <c r="A2114">
        <v>13851</v>
      </c>
      <c r="B2114" s="4">
        <v>40664</v>
      </c>
      <c r="C2114" s="4">
        <f t="shared" si="64"/>
        <v>40575</v>
      </c>
      <c r="D2114">
        <f t="shared" si="65"/>
        <v>3</v>
      </c>
    </row>
    <row r="2115" spans="1:4">
      <c r="A2115">
        <v>12509</v>
      </c>
      <c r="B2115" s="4">
        <v>40664</v>
      </c>
      <c r="C2115" s="4">
        <f t="shared" ref="C2115:C2178" si="66">_xlfn.MINIFS($B$2:$B$6084,$A$2:$A$6084,A2115)</f>
        <v>40634</v>
      </c>
      <c r="D2115">
        <f t="shared" ref="D2115:D2178" si="67">DATEDIF(C2115,B2115,"m")</f>
        <v>1</v>
      </c>
    </row>
    <row r="2116" spans="1:4">
      <c r="A2116">
        <v>13098</v>
      </c>
      <c r="B2116" s="4">
        <v>40664</v>
      </c>
      <c r="C2116" s="4">
        <f t="shared" si="66"/>
        <v>40544</v>
      </c>
      <c r="D2116">
        <f t="shared" si="67"/>
        <v>4</v>
      </c>
    </row>
    <row r="2117" spans="1:4">
      <c r="A2117">
        <v>13461</v>
      </c>
      <c r="B2117" s="4">
        <v>40664</v>
      </c>
      <c r="C2117" s="4">
        <f t="shared" si="66"/>
        <v>40664</v>
      </c>
      <c r="D2117">
        <f t="shared" si="67"/>
        <v>0</v>
      </c>
    </row>
    <row r="2118" spans="1:4">
      <c r="A2118">
        <v>12926</v>
      </c>
      <c r="B2118" s="4">
        <v>40664</v>
      </c>
      <c r="C2118" s="4">
        <f t="shared" si="66"/>
        <v>40664</v>
      </c>
      <c r="D2118">
        <f t="shared" si="67"/>
        <v>0</v>
      </c>
    </row>
    <row r="2119" spans="1:4">
      <c r="A2119">
        <v>13445</v>
      </c>
      <c r="B2119" s="4">
        <v>40664</v>
      </c>
      <c r="C2119" s="4">
        <f t="shared" si="66"/>
        <v>40664</v>
      </c>
      <c r="D2119">
        <f t="shared" si="67"/>
        <v>0</v>
      </c>
    </row>
    <row r="2120" spans="1:4">
      <c r="A2120">
        <v>14292</v>
      </c>
      <c r="B2120" s="4">
        <v>40664</v>
      </c>
      <c r="C2120" s="4">
        <f t="shared" si="66"/>
        <v>40544</v>
      </c>
      <c r="D2120">
        <f t="shared" si="67"/>
        <v>4</v>
      </c>
    </row>
    <row r="2121" spans="1:4">
      <c r="A2121">
        <v>13384</v>
      </c>
      <c r="B2121" s="4">
        <v>40664</v>
      </c>
      <c r="C2121" s="4">
        <f t="shared" si="66"/>
        <v>40664</v>
      </c>
      <c r="D2121">
        <f t="shared" si="67"/>
        <v>0</v>
      </c>
    </row>
    <row r="2122" spans="1:4">
      <c r="A2122">
        <v>12712</v>
      </c>
      <c r="B2122" s="4">
        <v>40664</v>
      </c>
      <c r="C2122" s="4">
        <f t="shared" si="66"/>
        <v>40664</v>
      </c>
      <c r="D2122">
        <f t="shared" si="67"/>
        <v>0</v>
      </c>
    </row>
    <row r="2123" spans="1:4">
      <c r="A2123">
        <v>14143</v>
      </c>
      <c r="B2123" s="4">
        <v>40664</v>
      </c>
      <c r="C2123" s="4">
        <f t="shared" si="66"/>
        <v>40575</v>
      </c>
      <c r="D2123">
        <f t="shared" si="67"/>
        <v>3</v>
      </c>
    </row>
    <row r="2124" spans="1:4">
      <c r="A2124">
        <v>12868</v>
      </c>
      <c r="B2124" s="4">
        <v>40664</v>
      </c>
      <c r="C2124" s="4">
        <f t="shared" si="66"/>
        <v>40575</v>
      </c>
      <c r="D2124">
        <f t="shared" si="67"/>
        <v>3</v>
      </c>
    </row>
    <row r="2125" spans="1:4">
      <c r="A2125">
        <v>13554</v>
      </c>
      <c r="B2125" s="4">
        <v>40664</v>
      </c>
      <c r="C2125" s="4">
        <f t="shared" si="66"/>
        <v>40603</v>
      </c>
      <c r="D2125">
        <f t="shared" si="67"/>
        <v>2</v>
      </c>
    </row>
    <row r="2126" spans="1:4">
      <c r="A2126">
        <v>12392</v>
      </c>
      <c r="B2126" s="4">
        <v>40664</v>
      </c>
      <c r="C2126" s="4">
        <f t="shared" si="66"/>
        <v>40664</v>
      </c>
      <c r="D2126">
        <f t="shared" si="67"/>
        <v>0</v>
      </c>
    </row>
    <row r="2127" spans="1:4">
      <c r="A2127">
        <v>13216</v>
      </c>
      <c r="B2127" s="4">
        <v>40664</v>
      </c>
      <c r="C2127" s="4">
        <f t="shared" si="66"/>
        <v>40664</v>
      </c>
      <c r="D2127">
        <f t="shared" si="67"/>
        <v>0</v>
      </c>
    </row>
    <row r="2128" spans="1:4">
      <c r="A2128">
        <v>14127</v>
      </c>
      <c r="B2128" s="4">
        <v>40664</v>
      </c>
      <c r="C2128" s="4">
        <f t="shared" si="66"/>
        <v>40634</v>
      </c>
      <c r="D2128">
        <f t="shared" si="67"/>
        <v>1</v>
      </c>
    </row>
    <row r="2129" spans="1:4">
      <c r="A2129">
        <v>13754</v>
      </c>
      <c r="B2129" s="4">
        <v>40664</v>
      </c>
      <c r="C2129" s="4">
        <f t="shared" si="66"/>
        <v>40513</v>
      </c>
      <c r="D2129">
        <f t="shared" si="67"/>
        <v>5</v>
      </c>
    </row>
    <row r="2130" spans="1:4">
      <c r="A2130">
        <v>13437</v>
      </c>
      <c r="B2130" s="4">
        <v>40664</v>
      </c>
      <c r="C2130" s="4">
        <f t="shared" si="66"/>
        <v>40664</v>
      </c>
      <c r="D2130">
        <f t="shared" si="67"/>
        <v>0</v>
      </c>
    </row>
    <row r="2131" spans="1:4">
      <c r="A2131">
        <v>12842</v>
      </c>
      <c r="B2131" s="4">
        <v>40664</v>
      </c>
      <c r="C2131" s="4">
        <f t="shared" si="66"/>
        <v>40603</v>
      </c>
      <c r="D2131">
        <f t="shared" si="67"/>
        <v>2</v>
      </c>
    </row>
    <row r="2132" spans="1:4">
      <c r="A2132">
        <v>12702</v>
      </c>
      <c r="B2132" s="4">
        <v>40664</v>
      </c>
      <c r="C2132" s="4">
        <f t="shared" si="66"/>
        <v>40544</v>
      </c>
      <c r="D2132">
        <f t="shared" si="67"/>
        <v>4</v>
      </c>
    </row>
    <row r="2133" spans="1:4">
      <c r="A2133">
        <v>13988</v>
      </c>
      <c r="B2133" s="4">
        <v>40664</v>
      </c>
      <c r="C2133" s="4">
        <f t="shared" si="66"/>
        <v>40664</v>
      </c>
      <c r="D2133">
        <f t="shared" si="67"/>
        <v>0</v>
      </c>
    </row>
    <row r="2134" spans="1:4">
      <c r="A2134">
        <v>12563</v>
      </c>
      <c r="B2134" s="4">
        <v>40664</v>
      </c>
      <c r="C2134" s="4">
        <f t="shared" si="66"/>
        <v>40575</v>
      </c>
      <c r="D2134">
        <f t="shared" si="67"/>
        <v>3</v>
      </c>
    </row>
    <row r="2135" spans="1:4">
      <c r="A2135">
        <v>12969</v>
      </c>
      <c r="B2135" s="4">
        <v>40664</v>
      </c>
      <c r="C2135" s="4">
        <f t="shared" si="66"/>
        <v>40664</v>
      </c>
      <c r="D2135">
        <f t="shared" si="67"/>
        <v>0</v>
      </c>
    </row>
    <row r="2136" spans="1:4">
      <c r="A2136">
        <v>12871</v>
      </c>
      <c r="B2136" s="4">
        <v>40664</v>
      </c>
      <c r="C2136" s="4">
        <f t="shared" si="66"/>
        <v>40603</v>
      </c>
      <c r="D2136">
        <f t="shared" si="67"/>
        <v>2</v>
      </c>
    </row>
    <row r="2137" spans="1:4">
      <c r="A2137">
        <v>14030</v>
      </c>
      <c r="B2137" s="4">
        <v>40664</v>
      </c>
      <c r="C2137" s="4">
        <f t="shared" si="66"/>
        <v>40634</v>
      </c>
      <c r="D2137">
        <f t="shared" si="67"/>
        <v>1</v>
      </c>
    </row>
    <row r="2138" spans="1:4">
      <c r="A2138">
        <v>14074</v>
      </c>
      <c r="B2138" s="4">
        <v>40664</v>
      </c>
      <c r="C2138" s="4">
        <f t="shared" si="66"/>
        <v>40664</v>
      </c>
      <c r="D2138">
        <f t="shared" si="67"/>
        <v>0</v>
      </c>
    </row>
    <row r="2139" spans="1:4">
      <c r="A2139">
        <v>13844</v>
      </c>
      <c r="B2139" s="4">
        <v>40664</v>
      </c>
      <c r="C2139" s="4">
        <f t="shared" si="66"/>
        <v>40664</v>
      </c>
      <c r="D2139">
        <f t="shared" si="67"/>
        <v>0</v>
      </c>
    </row>
    <row r="2140" spans="1:4">
      <c r="A2140">
        <v>13616</v>
      </c>
      <c r="B2140" s="4">
        <v>40664</v>
      </c>
      <c r="C2140" s="4">
        <f t="shared" si="66"/>
        <v>40664</v>
      </c>
      <c r="D2140">
        <f t="shared" si="67"/>
        <v>0</v>
      </c>
    </row>
    <row r="2141" spans="1:4">
      <c r="A2141">
        <v>14263</v>
      </c>
      <c r="B2141" s="4">
        <v>40664</v>
      </c>
      <c r="C2141" s="4">
        <f t="shared" si="66"/>
        <v>40664</v>
      </c>
      <c r="D2141">
        <f t="shared" si="67"/>
        <v>0</v>
      </c>
    </row>
    <row r="2142" spans="1:4">
      <c r="A2142">
        <v>13319</v>
      </c>
      <c r="B2142" s="4">
        <v>40664</v>
      </c>
      <c r="C2142" s="4">
        <f t="shared" si="66"/>
        <v>40664</v>
      </c>
      <c r="D2142">
        <f t="shared" si="67"/>
        <v>0</v>
      </c>
    </row>
    <row r="2143" spans="1:4">
      <c r="A2143">
        <v>13827</v>
      </c>
      <c r="B2143" s="4">
        <v>40664</v>
      </c>
      <c r="C2143" s="4">
        <f t="shared" si="66"/>
        <v>40544</v>
      </c>
      <c r="D2143">
        <f t="shared" si="67"/>
        <v>4</v>
      </c>
    </row>
    <row r="2144" spans="1:4">
      <c r="A2144">
        <v>14280</v>
      </c>
      <c r="B2144" s="4">
        <v>40664</v>
      </c>
      <c r="C2144" s="4">
        <f t="shared" si="66"/>
        <v>40544</v>
      </c>
      <c r="D2144">
        <f t="shared" si="67"/>
        <v>4</v>
      </c>
    </row>
    <row r="2145" spans="1:4">
      <c r="A2145">
        <v>12550</v>
      </c>
      <c r="B2145" s="4">
        <v>40664</v>
      </c>
      <c r="C2145" s="4">
        <f t="shared" si="66"/>
        <v>40664</v>
      </c>
      <c r="D2145">
        <f t="shared" si="67"/>
        <v>0</v>
      </c>
    </row>
    <row r="2146" spans="1:4">
      <c r="A2146">
        <v>13791</v>
      </c>
      <c r="B2146" s="4">
        <v>40664</v>
      </c>
      <c r="C2146" s="4">
        <f t="shared" si="66"/>
        <v>40513</v>
      </c>
      <c r="D2146">
        <f t="shared" si="67"/>
        <v>5</v>
      </c>
    </row>
    <row r="2147" spans="1:4">
      <c r="A2147">
        <v>13066</v>
      </c>
      <c r="B2147" s="4">
        <v>40664</v>
      </c>
      <c r="C2147" s="4">
        <f t="shared" si="66"/>
        <v>40544</v>
      </c>
      <c r="D2147">
        <f t="shared" si="67"/>
        <v>4</v>
      </c>
    </row>
    <row r="2148" spans="1:4">
      <c r="A2148">
        <v>12415</v>
      </c>
      <c r="B2148" s="4">
        <v>40664</v>
      </c>
      <c r="C2148" s="4">
        <f t="shared" si="66"/>
        <v>40664</v>
      </c>
      <c r="D2148">
        <f t="shared" si="67"/>
        <v>0</v>
      </c>
    </row>
    <row r="2149" spans="1:4">
      <c r="A2149">
        <v>13683</v>
      </c>
      <c r="B2149" s="4">
        <v>40664</v>
      </c>
      <c r="C2149" s="4">
        <f t="shared" si="66"/>
        <v>40603</v>
      </c>
      <c r="D2149">
        <f t="shared" si="67"/>
        <v>2</v>
      </c>
    </row>
    <row r="2150" spans="1:4">
      <c r="A2150">
        <v>12381</v>
      </c>
      <c r="B2150" s="4">
        <v>40664</v>
      </c>
      <c r="C2150" s="4">
        <f t="shared" si="66"/>
        <v>40513</v>
      </c>
      <c r="D2150">
        <f t="shared" si="67"/>
        <v>5</v>
      </c>
    </row>
    <row r="2151" spans="1:4">
      <c r="A2151">
        <v>13398</v>
      </c>
      <c r="B2151" s="4">
        <v>40695</v>
      </c>
      <c r="C2151" s="4">
        <f t="shared" si="66"/>
        <v>40695</v>
      </c>
      <c r="D2151">
        <f t="shared" si="67"/>
        <v>0</v>
      </c>
    </row>
    <row r="2152" spans="1:4">
      <c r="A2152">
        <v>13485</v>
      </c>
      <c r="B2152" s="4">
        <v>40695</v>
      </c>
      <c r="C2152" s="4">
        <f t="shared" si="66"/>
        <v>40695</v>
      </c>
      <c r="D2152">
        <f t="shared" si="67"/>
        <v>0</v>
      </c>
    </row>
    <row r="2153" spans="1:4">
      <c r="A2153">
        <v>12352</v>
      </c>
      <c r="B2153" s="4">
        <v>40695</v>
      </c>
      <c r="C2153" s="4">
        <f t="shared" si="66"/>
        <v>40544</v>
      </c>
      <c r="D2153">
        <f t="shared" si="67"/>
        <v>5</v>
      </c>
    </row>
    <row r="2154" spans="1:4">
      <c r="A2154">
        <v>12968</v>
      </c>
      <c r="B2154" s="4">
        <v>40695</v>
      </c>
      <c r="C2154" s="4">
        <f t="shared" si="66"/>
        <v>40544</v>
      </c>
      <c r="D2154">
        <f t="shared" si="67"/>
        <v>5</v>
      </c>
    </row>
    <row r="2155" spans="1:4">
      <c r="A2155">
        <v>13222</v>
      </c>
      <c r="B2155" s="4">
        <v>40695</v>
      </c>
      <c r="C2155" s="4">
        <f t="shared" si="66"/>
        <v>40695</v>
      </c>
      <c r="D2155">
        <f t="shared" si="67"/>
        <v>0</v>
      </c>
    </row>
    <row r="2156" spans="1:4">
      <c r="A2156">
        <v>13707</v>
      </c>
      <c r="B2156" s="4">
        <v>40695</v>
      </c>
      <c r="C2156" s="4">
        <f t="shared" si="66"/>
        <v>40513</v>
      </c>
      <c r="D2156">
        <f t="shared" si="67"/>
        <v>6</v>
      </c>
    </row>
    <row r="2157" spans="1:4">
      <c r="A2157">
        <v>14234</v>
      </c>
      <c r="B2157" s="4">
        <v>40695</v>
      </c>
      <c r="C2157" s="4">
        <f t="shared" si="66"/>
        <v>40513</v>
      </c>
      <c r="D2157">
        <f t="shared" si="67"/>
        <v>6</v>
      </c>
    </row>
    <row r="2158" spans="1:4">
      <c r="A2158">
        <v>13894</v>
      </c>
      <c r="B2158" s="4">
        <v>40695</v>
      </c>
      <c r="C2158" s="4">
        <f t="shared" si="66"/>
        <v>40664</v>
      </c>
      <c r="D2158">
        <f t="shared" si="67"/>
        <v>1</v>
      </c>
    </row>
    <row r="2159" spans="1:4">
      <c r="A2159">
        <v>12629</v>
      </c>
      <c r="B2159" s="4">
        <v>40695</v>
      </c>
      <c r="C2159" s="4">
        <f t="shared" si="66"/>
        <v>40664</v>
      </c>
      <c r="D2159">
        <f t="shared" si="67"/>
        <v>1</v>
      </c>
    </row>
    <row r="2160" spans="1:4">
      <c r="A2160">
        <v>12599</v>
      </c>
      <c r="B2160" s="4">
        <v>40695</v>
      </c>
      <c r="C2160" s="4">
        <f t="shared" si="66"/>
        <v>40603</v>
      </c>
      <c r="D2160">
        <f t="shared" si="67"/>
        <v>3</v>
      </c>
    </row>
    <row r="2161" spans="1:4">
      <c r="A2161">
        <v>13457</v>
      </c>
      <c r="B2161" s="4">
        <v>40695</v>
      </c>
      <c r="C2161" s="4">
        <f t="shared" si="66"/>
        <v>40575</v>
      </c>
      <c r="D2161">
        <f t="shared" si="67"/>
        <v>4</v>
      </c>
    </row>
    <row r="2162" spans="1:4">
      <c r="A2162">
        <v>14133</v>
      </c>
      <c r="B2162" s="4">
        <v>40695</v>
      </c>
      <c r="C2162" s="4">
        <f t="shared" si="66"/>
        <v>40544</v>
      </c>
      <c r="D2162">
        <f t="shared" si="67"/>
        <v>5</v>
      </c>
    </row>
    <row r="2163" spans="1:4">
      <c r="A2163">
        <v>12659</v>
      </c>
      <c r="B2163" s="4">
        <v>40695</v>
      </c>
      <c r="C2163" s="4">
        <f t="shared" si="66"/>
        <v>40603</v>
      </c>
      <c r="D2163">
        <f t="shared" si="67"/>
        <v>3</v>
      </c>
    </row>
    <row r="2164" spans="1:4">
      <c r="A2164">
        <v>13594</v>
      </c>
      <c r="B2164" s="4">
        <v>40695</v>
      </c>
      <c r="C2164" s="4">
        <f t="shared" si="66"/>
        <v>40603</v>
      </c>
      <c r="D2164">
        <f t="shared" si="67"/>
        <v>3</v>
      </c>
    </row>
    <row r="2165" spans="1:4">
      <c r="A2165">
        <v>14030</v>
      </c>
      <c r="B2165" s="4">
        <v>40695</v>
      </c>
      <c r="C2165" s="4">
        <f t="shared" si="66"/>
        <v>40634</v>
      </c>
      <c r="D2165">
        <f t="shared" si="67"/>
        <v>2</v>
      </c>
    </row>
    <row r="2166" spans="1:4">
      <c r="A2166">
        <v>14070</v>
      </c>
      <c r="B2166" s="4">
        <v>40695</v>
      </c>
      <c r="C2166" s="4">
        <f t="shared" si="66"/>
        <v>40695</v>
      </c>
      <c r="D2166">
        <f t="shared" si="67"/>
        <v>0</v>
      </c>
    </row>
    <row r="2167" spans="1:4">
      <c r="A2167">
        <v>13176</v>
      </c>
      <c r="B2167" s="4">
        <v>40695</v>
      </c>
      <c r="C2167" s="4">
        <f t="shared" si="66"/>
        <v>40575</v>
      </c>
      <c r="D2167">
        <f t="shared" si="67"/>
        <v>4</v>
      </c>
    </row>
    <row r="2168" spans="1:4">
      <c r="A2168">
        <v>14064</v>
      </c>
      <c r="B2168" s="4">
        <v>40695</v>
      </c>
      <c r="C2168" s="4">
        <f t="shared" si="66"/>
        <v>40634</v>
      </c>
      <c r="D2168">
        <f t="shared" si="67"/>
        <v>2</v>
      </c>
    </row>
    <row r="2169" spans="1:4">
      <c r="A2169">
        <v>12843</v>
      </c>
      <c r="B2169" s="4">
        <v>40695</v>
      </c>
      <c r="C2169" s="4">
        <f t="shared" si="66"/>
        <v>40634</v>
      </c>
      <c r="D2169">
        <f t="shared" si="67"/>
        <v>2</v>
      </c>
    </row>
    <row r="2170" spans="1:4">
      <c r="A2170">
        <v>13606</v>
      </c>
      <c r="B2170" s="4">
        <v>40695</v>
      </c>
      <c r="C2170" s="4">
        <f t="shared" si="66"/>
        <v>40603</v>
      </c>
      <c r="D2170">
        <f t="shared" si="67"/>
        <v>3</v>
      </c>
    </row>
    <row r="2171" spans="1:4">
      <c r="A2171">
        <v>14267</v>
      </c>
      <c r="B2171" s="4">
        <v>40695</v>
      </c>
      <c r="C2171" s="4">
        <f t="shared" si="66"/>
        <v>40695</v>
      </c>
      <c r="D2171">
        <f t="shared" si="67"/>
        <v>0</v>
      </c>
    </row>
    <row r="2172" spans="1:4">
      <c r="A2172">
        <v>12548</v>
      </c>
      <c r="B2172" s="4">
        <v>40695</v>
      </c>
      <c r="C2172" s="4">
        <f t="shared" si="66"/>
        <v>40695</v>
      </c>
      <c r="D2172">
        <f t="shared" si="67"/>
        <v>0</v>
      </c>
    </row>
    <row r="2173" spans="1:4">
      <c r="A2173">
        <v>14146</v>
      </c>
      <c r="B2173" s="4">
        <v>40695</v>
      </c>
      <c r="C2173" s="4">
        <f t="shared" si="66"/>
        <v>40513</v>
      </c>
      <c r="D2173">
        <f t="shared" si="67"/>
        <v>6</v>
      </c>
    </row>
    <row r="2174" spans="1:4">
      <c r="A2174">
        <v>13628</v>
      </c>
      <c r="B2174" s="4">
        <v>40695</v>
      </c>
      <c r="C2174" s="4">
        <f t="shared" si="66"/>
        <v>40634</v>
      </c>
      <c r="D2174">
        <f t="shared" si="67"/>
        <v>2</v>
      </c>
    </row>
    <row r="2175" spans="1:4">
      <c r="A2175">
        <v>13853</v>
      </c>
      <c r="B2175" s="4">
        <v>40695</v>
      </c>
      <c r="C2175" s="4">
        <f t="shared" si="66"/>
        <v>40664</v>
      </c>
      <c r="D2175">
        <f t="shared" si="67"/>
        <v>1</v>
      </c>
    </row>
    <row r="2176" spans="1:4">
      <c r="A2176">
        <v>13883</v>
      </c>
      <c r="B2176" s="4">
        <v>40695</v>
      </c>
      <c r="C2176" s="4">
        <f t="shared" si="66"/>
        <v>40544</v>
      </c>
      <c r="D2176">
        <f t="shared" si="67"/>
        <v>5</v>
      </c>
    </row>
    <row r="2177" spans="1:4">
      <c r="A2177">
        <v>13598</v>
      </c>
      <c r="B2177" s="4">
        <v>40695</v>
      </c>
      <c r="C2177" s="4">
        <f t="shared" si="66"/>
        <v>40513</v>
      </c>
      <c r="D2177">
        <f t="shared" si="67"/>
        <v>6</v>
      </c>
    </row>
    <row r="2178" spans="1:4">
      <c r="A2178">
        <v>14186</v>
      </c>
      <c r="B2178" s="4">
        <v>40695</v>
      </c>
      <c r="C2178" s="4">
        <f t="shared" si="66"/>
        <v>40664</v>
      </c>
      <c r="D2178">
        <f t="shared" si="67"/>
        <v>1</v>
      </c>
    </row>
    <row r="2179" spans="1:4">
      <c r="A2179">
        <v>13798</v>
      </c>
      <c r="B2179" s="4">
        <v>40695</v>
      </c>
      <c r="C2179" s="4">
        <f t="shared" ref="C2179:C2242" si="68">_xlfn.MINIFS($B$2:$B$6084,$A$2:$A$6084,A2179)</f>
        <v>40513</v>
      </c>
      <c r="D2179">
        <f t="shared" ref="D2179:D2242" si="69">DATEDIF(C2179,B2179,"m")</f>
        <v>6</v>
      </c>
    </row>
    <row r="2180" spans="1:4">
      <c r="A2180">
        <v>13678</v>
      </c>
      <c r="B2180" s="4">
        <v>40695</v>
      </c>
      <c r="C2180" s="4">
        <f t="shared" si="68"/>
        <v>40664</v>
      </c>
      <c r="D2180">
        <f t="shared" si="69"/>
        <v>1</v>
      </c>
    </row>
    <row r="2181" spans="1:4">
      <c r="A2181">
        <v>12622</v>
      </c>
      <c r="B2181" s="4">
        <v>40695</v>
      </c>
      <c r="C2181" s="4">
        <f t="shared" si="68"/>
        <v>40664</v>
      </c>
      <c r="D2181">
        <f t="shared" si="69"/>
        <v>1</v>
      </c>
    </row>
    <row r="2182" spans="1:4">
      <c r="A2182">
        <v>13630</v>
      </c>
      <c r="B2182" s="4">
        <v>40695</v>
      </c>
      <c r="C2182" s="4">
        <f t="shared" si="68"/>
        <v>40634</v>
      </c>
      <c r="D2182">
        <f t="shared" si="69"/>
        <v>2</v>
      </c>
    </row>
    <row r="2183" spans="1:4">
      <c r="A2183">
        <v>12887</v>
      </c>
      <c r="B2183" s="4">
        <v>40695</v>
      </c>
      <c r="C2183" s="4">
        <f t="shared" si="68"/>
        <v>40575</v>
      </c>
      <c r="D2183">
        <f t="shared" si="69"/>
        <v>4</v>
      </c>
    </row>
    <row r="2184" spans="1:4">
      <c r="A2184">
        <v>13603</v>
      </c>
      <c r="B2184" s="4">
        <v>40695</v>
      </c>
      <c r="C2184" s="4">
        <f t="shared" si="68"/>
        <v>40695</v>
      </c>
      <c r="D2184">
        <f t="shared" si="69"/>
        <v>0</v>
      </c>
    </row>
    <row r="2185" spans="1:4">
      <c r="A2185">
        <v>13034</v>
      </c>
      <c r="B2185" s="4">
        <v>40695</v>
      </c>
      <c r="C2185" s="4">
        <f t="shared" si="68"/>
        <v>40664</v>
      </c>
      <c r="D2185">
        <f t="shared" si="69"/>
        <v>1</v>
      </c>
    </row>
    <row r="2186" spans="1:4">
      <c r="A2186">
        <v>12673</v>
      </c>
      <c r="B2186" s="4">
        <v>40695</v>
      </c>
      <c r="C2186" s="4">
        <f t="shared" si="68"/>
        <v>40544</v>
      </c>
      <c r="D2186">
        <f t="shared" si="69"/>
        <v>5</v>
      </c>
    </row>
    <row r="2187" spans="1:4">
      <c r="A2187">
        <v>12502</v>
      </c>
      <c r="B2187" s="4">
        <v>40695</v>
      </c>
      <c r="C2187" s="4">
        <f t="shared" si="68"/>
        <v>40575</v>
      </c>
      <c r="D2187">
        <f t="shared" si="69"/>
        <v>4</v>
      </c>
    </row>
    <row r="2188" spans="1:4">
      <c r="A2188">
        <v>13907</v>
      </c>
      <c r="B2188" s="4">
        <v>40695</v>
      </c>
      <c r="C2188" s="4">
        <f t="shared" si="68"/>
        <v>40603</v>
      </c>
      <c r="D2188">
        <f t="shared" si="69"/>
        <v>3</v>
      </c>
    </row>
    <row r="2189" spans="1:4">
      <c r="A2189">
        <v>13585</v>
      </c>
      <c r="B2189" s="4">
        <v>40695</v>
      </c>
      <c r="C2189" s="4">
        <f t="shared" si="68"/>
        <v>40513</v>
      </c>
      <c r="D2189">
        <f t="shared" si="69"/>
        <v>6</v>
      </c>
    </row>
    <row r="2190" spans="1:4">
      <c r="A2190">
        <v>12698</v>
      </c>
      <c r="B2190" s="4">
        <v>40695</v>
      </c>
      <c r="C2190" s="4">
        <f t="shared" si="68"/>
        <v>40603</v>
      </c>
      <c r="D2190">
        <f t="shared" si="69"/>
        <v>3</v>
      </c>
    </row>
    <row r="2191" spans="1:4">
      <c r="A2191">
        <v>13749</v>
      </c>
      <c r="B2191" s="4">
        <v>40695</v>
      </c>
      <c r="C2191" s="4">
        <f t="shared" si="68"/>
        <v>40603</v>
      </c>
      <c r="D2191">
        <f t="shared" si="69"/>
        <v>3</v>
      </c>
    </row>
    <row r="2192" spans="1:4">
      <c r="A2192">
        <v>12771</v>
      </c>
      <c r="B2192" s="4">
        <v>40695</v>
      </c>
      <c r="C2192" s="4">
        <f t="shared" si="68"/>
        <v>40575</v>
      </c>
      <c r="D2192">
        <f t="shared" si="69"/>
        <v>4</v>
      </c>
    </row>
    <row r="2193" spans="1:4">
      <c r="A2193">
        <v>12755</v>
      </c>
      <c r="B2193" s="4">
        <v>40695</v>
      </c>
      <c r="C2193" s="4">
        <f t="shared" si="68"/>
        <v>40513</v>
      </c>
      <c r="D2193">
        <f t="shared" si="69"/>
        <v>6</v>
      </c>
    </row>
    <row r="2194" spans="1:4">
      <c r="A2194">
        <v>12523</v>
      </c>
      <c r="B2194" s="4">
        <v>40695</v>
      </c>
      <c r="C2194" s="4">
        <f t="shared" si="68"/>
        <v>40544</v>
      </c>
      <c r="D2194">
        <f t="shared" si="69"/>
        <v>5</v>
      </c>
    </row>
    <row r="2195" spans="1:4">
      <c r="A2195">
        <v>12790</v>
      </c>
      <c r="B2195" s="4">
        <v>40695</v>
      </c>
      <c r="C2195" s="4">
        <f t="shared" si="68"/>
        <v>40695</v>
      </c>
      <c r="D2195">
        <f t="shared" si="69"/>
        <v>0</v>
      </c>
    </row>
    <row r="2196" spans="1:4">
      <c r="A2196">
        <v>13822</v>
      </c>
      <c r="B2196" s="4">
        <v>40695</v>
      </c>
      <c r="C2196" s="4">
        <f t="shared" si="68"/>
        <v>40664</v>
      </c>
      <c r="D2196">
        <f t="shared" si="69"/>
        <v>1</v>
      </c>
    </row>
    <row r="2197" spans="1:4">
      <c r="A2197">
        <v>13000</v>
      </c>
      <c r="B2197" s="4">
        <v>40695</v>
      </c>
      <c r="C2197" s="4">
        <f t="shared" si="68"/>
        <v>40695</v>
      </c>
      <c r="D2197">
        <f t="shared" si="69"/>
        <v>0</v>
      </c>
    </row>
    <row r="2198" spans="1:4">
      <c r="A2198">
        <v>13665</v>
      </c>
      <c r="B2198" s="4">
        <v>40695</v>
      </c>
      <c r="C2198" s="4">
        <f t="shared" si="68"/>
        <v>40634</v>
      </c>
      <c r="D2198">
        <f t="shared" si="69"/>
        <v>2</v>
      </c>
    </row>
    <row r="2199" spans="1:4">
      <c r="A2199">
        <v>13267</v>
      </c>
      <c r="B2199" s="4">
        <v>40695</v>
      </c>
      <c r="C2199" s="4">
        <f t="shared" si="68"/>
        <v>40695</v>
      </c>
      <c r="D2199">
        <f t="shared" si="69"/>
        <v>0</v>
      </c>
    </row>
    <row r="2200" spans="1:4">
      <c r="A2200">
        <v>12401</v>
      </c>
      <c r="B2200" s="4">
        <v>40695</v>
      </c>
      <c r="C2200" s="4">
        <f t="shared" si="68"/>
        <v>40513</v>
      </c>
      <c r="D2200">
        <f t="shared" si="69"/>
        <v>6</v>
      </c>
    </row>
    <row r="2201" spans="1:4">
      <c r="A2201">
        <v>13319</v>
      </c>
      <c r="B2201" s="4">
        <v>40695</v>
      </c>
      <c r="C2201" s="4">
        <f t="shared" si="68"/>
        <v>40664</v>
      </c>
      <c r="D2201">
        <f t="shared" si="69"/>
        <v>1</v>
      </c>
    </row>
    <row r="2202" spans="1:4">
      <c r="A2202">
        <v>13083</v>
      </c>
      <c r="B2202" s="4">
        <v>40695</v>
      </c>
      <c r="C2202" s="4">
        <f t="shared" si="68"/>
        <v>40634</v>
      </c>
      <c r="D2202">
        <f t="shared" si="69"/>
        <v>2</v>
      </c>
    </row>
    <row r="2203" spans="1:4">
      <c r="A2203">
        <v>12487</v>
      </c>
      <c r="B2203" s="4">
        <v>40695</v>
      </c>
      <c r="C2203" s="4">
        <f t="shared" si="68"/>
        <v>40575</v>
      </c>
      <c r="D2203">
        <f t="shared" si="69"/>
        <v>4</v>
      </c>
    </row>
    <row r="2204" spans="1:4">
      <c r="A2204">
        <v>13800</v>
      </c>
      <c r="B2204" s="4">
        <v>40695</v>
      </c>
      <c r="C2204" s="4">
        <f t="shared" si="68"/>
        <v>40695</v>
      </c>
      <c r="D2204">
        <f t="shared" si="69"/>
        <v>0</v>
      </c>
    </row>
    <row r="2205" spans="1:4">
      <c r="A2205">
        <v>12750</v>
      </c>
      <c r="B2205" s="4">
        <v>40695</v>
      </c>
      <c r="C2205" s="4">
        <f t="shared" si="68"/>
        <v>40695</v>
      </c>
      <c r="D2205">
        <f t="shared" si="69"/>
        <v>0</v>
      </c>
    </row>
    <row r="2206" spans="1:4">
      <c r="A2206">
        <v>13931</v>
      </c>
      <c r="B2206" s="4">
        <v>40695</v>
      </c>
      <c r="C2206" s="4">
        <f t="shared" si="68"/>
        <v>40603</v>
      </c>
      <c r="D2206">
        <f t="shared" si="69"/>
        <v>3</v>
      </c>
    </row>
    <row r="2207" spans="1:4">
      <c r="A2207">
        <v>14283</v>
      </c>
      <c r="B2207" s="4">
        <v>40695</v>
      </c>
      <c r="C2207" s="4">
        <f t="shared" si="68"/>
        <v>40695</v>
      </c>
      <c r="D2207">
        <f t="shared" si="69"/>
        <v>0</v>
      </c>
    </row>
    <row r="2208" spans="1:4">
      <c r="A2208">
        <v>13338</v>
      </c>
      <c r="B2208" s="4">
        <v>40695</v>
      </c>
      <c r="C2208" s="4">
        <f t="shared" si="68"/>
        <v>40603</v>
      </c>
      <c r="D2208">
        <f t="shared" si="69"/>
        <v>3</v>
      </c>
    </row>
    <row r="2209" spans="1:4">
      <c r="A2209">
        <v>14281</v>
      </c>
      <c r="B2209" s="4">
        <v>40695</v>
      </c>
      <c r="C2209" s="4">
        <f t="shared" si="68"/>
        <v>40544</v>
      </c>
      <c r="D2209">
        <f t="shared" si="69"/>
        <v>5</v>
      </c>
    </row>
    <row r="2210" spans="1:4">
      <c r="A2210">
        <v>14154</v>
      </c>
      <c r="B2210" s="4">
        <v>40695</v>
      </c>
      <c r="C2210" s="4">
        <f t="shared" si="68"/>
        <v>40544</v>
      </c>
      <c r="D2210">
        <f t="shared" si="69"/>
        <v>5</v>
      </c>
    </row>
    <row r="2211" spans="1:4">
      <c r="A2211">
        <v>12399</v>
      </c>
      <c r="B2211" s="4">
        <v>40695</v>
      </c>
      <c r="C2211" s="4">
        <f t="shared" si="68"/>
        <v>40664</v>
      </c>
      <c r="D2211">
        <f t="shared" si="69"/>
        <v>1</v>
      </c>
    </row>
    <row r="2212" spans="1:4">
      <c r="A2212">
        <v>13130</v>
      </c>
      <c r="B2212" s="4">
        <v>40695</v>
      </c>
      <c r="C2212" s="4">
        <f t="shared" si="68"/>
        <v>40664</v>
      </c>
      <c r="D2212">
        <f t="shared" si="69"/>
        <v>1</v>
      </c>
    </row>
    <row r="2213" spans="1:4">
      <c r="A2213">
        <v>12699</v>
      </c>
      <c r="B2213" s="4">
        <v>40695</v>
      </c>
      <c r="C2213" s="4">
        <f t="shared" si="68"/>
        <v>40664</v>
      </c>
      <c r="D2213">
        <f t="shared" si="69"/>
        <v>1</v>
      </c>
    </row>
    <row r="2214" spans="1:4">
      <c r="A2214">
        <v>14261</v>
      </c>
      <c r="B2214" s="4">
        <v>40695</v>
      </c>
      <c r="C2214" s="4">
        <f t="shared" si="68"/>
        <v>40695</v>
      </c>
      <c r="D2214">
        <f t="shared" si="69"/>
        <v>0</v>
      </c>
    </row>
    <row r="2215" spans="1:4">
      <c r="A2215">
        <v>12992</v>
      </c>
      <c r="B2215" s="4">
        <v>40695</v>
      </c>
      <c r="C2215" s="4">
        <f t="shared" si="68"/>
        <v>40664</v>
      </c>
      <c r="D2215">
        <f t="shared" si="69"/>
        <v>1</v>
      </c>
    </row>
    <row r="2216" spans="1:4">
      <c r="A2216">
        <v>13686</v>
      </c>
      <c r="B2216" s="4">
        <v>40695</v>
      </c>
      <c r="C2216" s="4">
        <f t="shared" si="68"/>
        <v>40695</v>
      </c>
      <c r="D2216">
        <f t="shared" si="69"/>
        <v>0</v>
      </c>
    </row>
    <row r="2217" spans="1:4">
      <c r="A2217">
        <v>12684</v>
      </c>
      <c r="B2217" s="4">
        <v>40695</v>
      </c>
      <c r="C2217" s="4">
        <f t="shared" si="68"/>
        <v>40575</v>
      </c>
      <c r="D2217">
        <f t="shared" si="69"/>
        <v>4</v>
      </c>
    </row>
    <row r="2218" spans="1:4">
      <c r="A2218">
        <v>12676</v>
      </c>
      <c r="B2218" s="4">
        <v>40695</v>
      </c>
      <c r="C2218" s="4">
        <f t="shared" si="68"/>
        <v>40695</v>
      </c>
      <c r="D2218">
        <f t="shared" si="69"/>
        <v>0</v>
      </c>
    </row>
    <row r="2219" spans="1:4">
      <c r="A2219">
        <v>14031</v>
      </c>
      <c r="B2219" s="4">
        <v>40695</v>
      </c>
      <c r="C2219" s="4">
        <f t="shared" si="68"/>
        <v>40695</v>
      </c>
      <c r="D2219">
        <f t="shared" si="69"/>
        <v>0</v>
      </c>
    </row>
    <row r="2220" spans="1:4">
      <c r="A2220">
        <v>13777</v>
      </c>
      <c r="B2220" s="4">
        <v>40695</v>
      </c>
      <c r="C2220" s="4">
        <f t="shared" si="68"/>
        <v>40575</v>
      </c>
      <c r="D2220">
        <f t="shared" si="69"/>
        <v>4</v>
      </c>
    </row>
    <row r="2221" spans="1:4">
      <c r="A2221">
        <v>12575</v>
      </c>
      <c r="B2221" s="4">
        <v>40695</v>
      </c>
      <c r="C2221" s="4">
        <f t="shared" si="68"/>
        <v>40575</v>
      </c>
      <c r="D2221">
        <f t="shared" si="69"/>
        <v>4</v>
      </c>
    </row>
    <row r="2222" spans="1:4">
      <c r="A2222">
        <v>14141</v>
      </c>
      <c r="B2222" s="4">
        <v>40695</v>
      </c>
      <c r="C2222" s="4">
        <f t="shared" si="68"/>
        <v>40575</v>
      </c>
      <c r="D2222">
        <f t="shared" si="69"/>
        <v>4</v>
      </c>
    </row>
    <row r="2223" spans="1:4">
      <c r="A2223">
        <v>12471</v>
      </c>
      <c r="B2223" s="4">
        <v>40695</v>
      </c>
      <c r="C2223" s="4">
        <f t="shared" si="68"/>
        <v>40695</v>
      </c>
      <c r="D2223">
        <f t="shared" si="69"/>
        <v>0</v>
      </c>
    </row>
    <row r="2224" spans="1:4">
      <c r="A2224">
        <v>12640</v>
      </c>
      <c r="B2224" s="4">
        <v>40695</v>
      </c>
      <c r="C2224" s="4">
        <f t="shared" si="68"/>
        <v>40695</v>
      </c>
      <c r="D2224">
        <f t="shared" si="69"/>
        <v>0</v>
      </c>
    </row>
    <row r="2225" spans="1:4">
      <c r="A2225">
        <v>12513</v>
      </c>
      <c r="B2225" s="4">
        <v>40695</v>
      </c>
      <c r="C2225" s="4">
        <f t="shared" si="68"/>
        <v>40575</v>
      </c>
      <c r="D2225">
        <f t="shared" si="69"/>
        <v>4</v>
      </c>
    </row>
    <row r="2226" spans="1:4">
      <c r="A2226">
        <v>13275</v>
      </c>
      <c r="B2226" s="4">
        <v>40695</v>
      </c>
      <c r="C2226" s="4">
        <f t="shared" si="68"/>
        <v>40695</v>
      </c>
      <c r="D2226">
        <f t="shared" si="69"/>
        <v>0</v>
      </c>
    </row>
    <row r="2227" spans="1:4">
      <c r="A2227">
        <v>13282</v>
      </c>
      <c r="B2227" s="4">
        <v>40695</v>
      </c>
      <c r="C2227" s="4">
        <f t="shared" si="68"/>
        <v>40575</v>
      </c>
      <c r="D2227">
        <f t="shared" si="69"/>
        <v>4</v>
      </c>
    </row>
    <row r="2228" spans="1:4">
      <c r="A2228">
        <v>12871</v>
      </c>
      <c r="B2228" s="4">
        <v>40695</v>
      </c>
      <c r="C2228" s="4">
        <f t="shared" si="68"/>
        <v>40603</v>
      </c>
      <c r="D2228">
        <f t="shared" si="69"/>
        <v>3</v>
      </c>
    </row>
    <row r="2229" spans="1:4">
      <c r="A2229">
        <v>13758</v>
      </c>
      <c r="B2229" s="4">
        <v>40695</v>
      </c>
      <c r="C2229" s="4">
        <f t="shared" si="68"/>
        <v>40603</v>
      </c>
      <c r="D2229">
        <f t="shared" si="69"/>
        <v>3</v>
      </c>
    </row>
    <row r="2230" spans="1:4">
      <c r="A2230">
        <v>13001</v>
      </c>
      <c r="B2230" s="4">
        <v>40695</v>
      </c>
      <c r="C2230" s="4">
        <f t="shared" si="68"/>
        <v>40695</v>
      </c>
      <c r="D2230">
        <f t="shared" si="69"/>
        <v>0</v>
      </c>
    </row>
    <row r="2231" spans="1:4">
      <c r="A2231">
        <v>13505</v>
      </c>
      <c r="B2231" s="4">
        <v>40695</v>
      </c>
      <c r="C2231" s="4">
        <f t="shared" si="68"/>
        <v>40634</v>
      </c>
      <c r="D2231">
        <f t="shared" si="69"/>
        <v>2</v>
      </c>
    </row>
    <row r="2232" spans="1:4">
      <c r="A2232">
        <v>13004</v>
      </c>
      <c r="B2232" s="4">
        <v>40695</v>
      </c>
      <c r="C2232" s="4">
        <f t="shared" si="68"/>
        <v>40603</v>
      </c>
      <c r="D2232">
        <f t="shared" si="69"/>
        <v>3</v>
      </c>
    </row>
    <row r="2233" spans="1:4">
      <c r="A2233">
        <v>13998</v>
      </c>
      <c r="B2233" s="4">
        <v>40695</v>
      </c>
      <c r="C2233" s="4">
        <f t="shared" si="68"/>
        <v>40513</v>
      </c>
      <c r="D2233">
        <f t="shared" si="69"/>
        <v>6</v>
      </c>
    </row>
    <row r="2234" spans="1:4">
      <c r="A2234">
        <v>13690</v>
      </c>
      <c r="B2234" s="4">
        <v>40695</v>
      </c>
      <c r="C2234" s="4">
        <f t="shared" si="68"/>
        <v>40575</v>
      </c>
      <c r="D2234">
        <f t="shared" si="69"/>
        <v>4</v>
      </c>
    </row>
    <row r="2235" spans="1:4">
      <c r="A2235">
        <v>13922</v>
      </c>
      <c r="B2235" s="4">
        <v>40695</v>
      </c>
      <c r="C2235" s="4">
        <f t="shared" si="68"/>
        <v>40695</v>
      </c>
      <c r="D2235">
        <f t="shared" si="69"/>
        <v>0</v>
      </c>
    </row>
    <row r="2236" spans="1:4">
      <c r="A2236">
        <v>12854</v>
      </c>
      <c r="B2236" s="4">
        <v>40695</v>
      </c>
      <c r="C2236" s="4">
        <f t="shared" si="68"/>
        <v>40603</v>
      </c>
      <c r="D2236">
        <f t="shared" si="69"/>
        <v>3</v>
      </c>
    </row>
    <row r="2237" spans="1:4">
      <c r="A2237">
        <v>13593</v>
      </c>
      <c r="B2237" s="4">
        <v>40695</v>
      </c>
      <c r="C2237" s="4">
        <f t="shared" si="68"/>
        <v>40664</v>
      </c>
      <c r="D2237">
        <f t="shared" si="69"/>
        <v>1</v>
      </c>
    </row>
    <row r="2238" spans="1:4">
      <c r="A2238">
        <v>13520</v>
      </c>
      <c r="B2238" s="4">
        <v>40695</v>
      </c>
      <c r="C2238" s="4">
        <f t="shared" si="68"/>
        <v>40513</v>
      </c>
      <c r="D2238">
        <f t="shared" si="69"/>
        <v>6</v>
      </c>
    </row>
    <row r="2239" spans="1:4">
      <c r="A2239">
        <v>12439</v>
      </c>
      <c r="B2239" s="4">
        <v>40695</v>
      </c>
      <c r="C2239" s="4">
        <f t="shared" si="68"/>
        <v>40634</v>
      </c>
      <c r="D2239">
        <f t="shared" si="69"/>
        <v>2</v>
      </c>
    </row>
    <row r="2240" spans="1:4">
      <c r="A2240">
        <v>13487</v>
      </c>
      <c r="B2240" s="4">
        <v>40695</v>
      </c>
      <c r="C2240" s="4">
        <f t="shared" si="68"/>
        <v>40634</v>
      </c>
      <c r="D2240">
        <f t="shared" si="69"/>
        <v>2</v>
      </c>
    </row>
    <row r="2241" spans="1:4">
      <c r="A2241">
        <v>13636</v>
      </c>
      <c r="B2241" s="4">
        <v>40695</v>
      </c>
      <c r="C2241" s="4">
        <f t="shared" si="68"/>
        <v>40575</v>
      </c>
      <c r="D2241">
        <f t="shared" si="69"/>
        <v>4</v>
      </c>
    </row>
    <row r="2242" spans="1:4">
      <c r="A2242">
        <v>13228</v>
      </c>
      <c r="B2242" s="4">
        <v>40695</v>
      </c>
      <c r="C2242" s="4">
        <f t="shared" si="68"/>
        <v>40664</v>
      </c>
      <c r="D2242">
        <f t="shared" si="69"/>
        <v>1</v>
      </c>
    </row>
    <row r="2243" spans="1:4">
      <c r="A2243">
        <v>14209</v>
      </c>
      <c r="B2243" s="4">
        <v>40695</v>
      </c>
      <c r="C2243" s="4">
        <f t="shared" ref="C2243:C2306" si="70">_xlfn.MINIFS($B$2:$B$6084,$A$2:$A$6084,A2243)</f>
        <v>40634</v>
      </c>
      <c r="D2243">
        <f t="shared" ref="D2243:D2306" si="71">DATEDIF(C2243,B2243,"m")</f>
        <v>2</v>
      </c>
    </row>
    <row r="2244" spans="1:4">
      <c r="A2244">
        <v>13498</v>
      </c>
      <c r="B2244" s="4">
        <v>40695</v>
      </c>
      <c r="C2244" s="4">
        <f t="shared" si="70"/>
        <v>40664</v>
      </c>
      <c r="D2244">
        <f t="shared" si="71"/>
        <v>1</v>
      </c>
    </row>
    <row r="2245" spans="1:4">
      <c r="A2245">
        <v>13226</v>
      </c>
      <c r="B2245" s="4">
        <v>40695</v>
      </c>
      <c r="C2245" s="4">
        <f t="shared" si="70"/>
        <v>40544</v>
      </c>
      <c r="D2245">
        <f t="shared" si="71"/>
        <v>5</v>
      </c>
    </row>
    <row r="2246" spans="1:4">
      <c r="A2246">
        <v>14179</v>
      </c>
      <c r="B2246" s="4">
        <v>40695</v>
      </c>
      <c r="C2246" s="4">
        <f t="shared" si="70"/>
        <v>40513</v>
      </c>
      <c r="D2246">
        <f t="shared" si="71"/>
        <v>6</v>
      </c>
    </row>
    <row r="2247" spans="1:4">
      <c r="A2247">
        <v>14063</v>
      </c>
      <c r="B2247" s="4">
        <v>40695</v>
      </c>
      <c r="C2247" s="4">
        <f t="shared" si="70"/>
        <v>40634</v>
      </c>
      <c r="D2247">
        <f t="shared" si="71"/>
        <v>2</v>
      </c>
    </row>
    <row r="2248" spans="1:4">
      <c r="A2248">
        <v>12521</v>
      </c>
      <c r="B2248" s="4">
        <v>40695</v>
      </c>
      <c r="C2248" s="4">
        <f t="shared" si="70"/>
        <v>40664</v>
      </c>
      <c r="D2248">
        <f t="shared" si="71"/>
        <v>1</v>
      </c>
    </row>
    <row r="2249" spans="1:4">
      <c r="A2249">
        <v>13990</v>
      </c>
      <c r="B2249" s="4">
        <v>40695</v>
      </c>
      <c r="C2249" s="4">
        <f t="shared" si="70"/>
        <v>40544</v>
      </c>
      <c r="D2249">
        <f t="shared" si="71"/>
        <v>5</v>
      </c>
    </row>
    <row r="2250" spans="1:4">
      <c r="A2250">
        <v>12509</v>
      </c>
      <c r="B2250" s="4">
        <v>40695</v>
      </c>
      <c r="C2250" s="4">
        <f t="shared" si="70"/>
        <v>40634</v>
      </c>
      <c r="D2250">
        <f t="shared" si="71"/>
        <v>2</v>
      </c>
    </row>
    <row r="2251" spans="1:4">
      <c r="A2251">
        <v>14196</v>
      </c>
      <c r="B2251" s="4">
        <v>40695</v>
      </c>
      <c r="C2251" s="4">
        <f t="shared" si="70"/>
        <v>40513</v>
      </c>
      <c r="D2251">
        <f t="shared" si="71"/>
        <v>6</v>
      </c>
    </row>
    <row r="2252" spans="1:4">
      <c r="A2252">
        <v>13752</v>
      </c>
      <c r="B2252" s="4">
        <v>40695</v>
      </c>
      <c r="C2252" s="4">
        <f t="shared" si="70"/>
        <v>40634</v>
      </c>
      <c r="D2252">
        <f t="shared" si="71"/>
        <v>2</v>
      </c>
    </row>
    <row r="2253" spans="1:4">
      <c r="A2253">
        <v>13562</v>
      </c>
      <c r="B2253" s="4">
        <v>40695</v>
      </c>
      <c r="C2253" s="4">
        <f t="shared" si="70"/>
        <v>40695</v>
      </c>
      <c r="D2253">
        <f t="shared" si="71"/>
        <v>0</v>
      </c>
    </row>
    <row r="2254" spans="1:4">
      <c r="A2254">
        <v>14222</v>
      </c>
      <c r="B2254" s="4">
        <v>40695</v>
      </c>
      <c r="C2254" s="4">
        <f t="shared" si="70"/>
        <v>40575</v>
      </c>
      <c r="D2254">
        <f t="shared" si="71"/>
        <v>4</v>
      </c>
    </row>
    <row r="2255" spans="1:4">
      <c r="A2255">
        <v>12415</v>
      </c>
      <c r="B2255" s="4">
        <v>40695</v>
      </c>
      <c r="C2255" s="4">
        <f t="shared" si="70"/>
        <v>40664</v>
      </c>
      <c r="D2255">
        <f t="shared" si="71"/>
        <v>1</v>
      </c>
    </row>
    <row r="2256" spans="1:4">
      <c r="A2256">
        <v>12346</v>
      </c>
      <c r="B2256" s="4">
        <v>40695</v>
      </c>
      <c r="C2256" s="4">
        <f t="shared" si="70"/>
        <v>40544</v>
      </c>
      <c r="D2256">
        <f t="shared" si="71"/>
        <v>5</v>
      </c>
    </row>
    <row r="2257" spans="1:4">
      <c r="A2257">
        <v>12758</v>
      </c>
      <c r="B2257" s="4">
        <v>40695</v>
      </c>
      <c r="C2257" s="4">
        <f t="shared" si="70"/>
        <v>40634</v>
      </c>
      <c r="D2257">
        <f t="shared" si="71"/>
        <v>2</v>
      </c>
    </row>
    <row r="2258" spans="1:4">
      <c r="A2258">
        <v>13467</v>
      </c>
      <c r="B2258" s="4">
        <v>40695</v>
      </c>
      <c r="C2258" s="4">
        <f t="shared" si="70"/>
        <v>40544</v>
      </c>
      <c r="D2258">
        <f t="shared" si="71"/>
        <v>5</v>
      </c>
    </row>
    <row r="2259" spans="1:4">
      <c r="A2259">
        <v>13833</v>
      </c>
      <c r="B2259" s="4">
        <v>40695</v>
      </c>
      <c r="C2259" s="4">
        <f t="shared" si="70"/>
        <v>40513</v>
      </c>
      <c r="D2259">
        <f t="shared" si="71"/>
        <v>6</v>
      </c>
    </row>
    <row r="2260" spans="1:4">
      <c r="A2260">
        <v>13713</v>
      </c>
      <c r="B2260" s="4">
        <v>40695</v>
      </c>
      <c r="C2260" s="4">
        <f t="shared" si="70"/>
        <v>40664</v>
      </c>
      <c r="D2260">
        <f t="shared" si="71"/>
        <v>1</v>
      </c>
    </row>
    <row r="2261" spans="1:4">
      <c r="A2261">
        <v>13092</v>
      </c>
      <c r="B2261" s="4">
        <v>40695</v>
      </c>
      <c r="C2261" s="4">
        <f t="shared" si="70"/>
        <v>40695</v>
      </c>
      <c r="D2261">
        <f t="shared" si="71"/>
        <v>0</v>
      </c>
    </row>
    <row r="2262" spans="1:4">
      <c r="A2262">
        <v>12798</v>
      </c>
      <c r="B2262" s="4">
        <v>40695</v>
      </c>
      <c r="C2262" s="4">
        <f t="shared" si="70"/>
        <v>40664</v>
      </c>
      <c r="D2262">
        <f t="shared" si="71"/>
        <v>1</v>
      </c>
    </row>
    <row r="2263" spans="1:4">
      <c r="A2263">
        <v>12912</v>
      </c>
      <c r="B2263" s="4">
        <v>40695</v>
      </c>
      <c r="C2263" s="4">
        <f t="shared" si="70"/>
        <v>40575</v>
      </c>
      <c r="D2263">
        <f t="shared" si="71"/>
        <v>4</v>
      </c>
    </row>
    <row r="2264" spans="1:4">
      <c r="A2264">
        <v>13337</v>
      </c>
      <c r="B2264" s="4">
        <v>40695</v>
      </c>
      <c r="C2264" s="4">
        <f t="shared" si="70"/>
        <v>40695</v>
      </c>
      <c r="D2264">
        <f t="shared" si="71"/>
        <v>0</v>
      </c>
    </row>
    <row r="2265" spans="1:4">
      <c r="A2265">
        <v>13960</v>
      </c>
      <c r="B2265" s="4">
        <v>40695</v>
      </c>
      <c r="C2265" s="4">
        <f t="shared" si="70"/>
        <v>40513</v>
      </c>
      <c r="D2265">
        <f t="shared" si="71"/>
        <v>6</v>
      </c>
    </row>
    <row r="2266" spans="1:4">
      <c r="A2266">
        <v>12894</v>
      </c>
      <c r="B2266" s="4">
        <v>40695</v>
      </c>
      <c r="C2266" s="4">
        <f t="shared" si="70"/>
        <v>40695</v>
      </c>
      <c r="D2266">
        <f t="shared" si="71"/>
        <v>0</v>
      </c>
    </row>
    <row r="2267" spans="1:4">
      <c r="A2267">
        <v>13134</v>
      </c>
      <c r="B2267" s="4">
        <v>40695</v>
      </c>
      <c r="C2267" s="4">
        <f t="shared" si="70"/>
        <v>40695</v>
      </c>
      <c r="D2267">
        <f t="shared" si="71"/>
        <v>0</v>
      </c>
    </row>
    <row r="2268" spans="1:4">
      <c r="A2268">
        <v>13296</v>
      </c>
      <c r="B2268" s="4">
        <v>40695</v>
      </c>
      <c r="C2268" s="4">
        <f t="shared" si="70"/>
        <v>40544</v>
      </c>
      <c r="D2268">
        <f t="shared" si="71"/>
        <v>5</v>
      </c>
    </row>
    <row r="2269" spans="1:4">
      <c r="A2269">
        <v>13022</v>
      </c>
      <c r="B2269" s="4">
        <v>40695</v>
      </c>
      <c r="C2269" s="4">
        <f t="shared" si="70"/>
        <v>40695</v>
      </c>
      <c r="D2269">
        <f t="shared" si="71"/>
        <v>0</v>
      </c>
    </row>
    <row r="2270" spans="1:4">
      <c r="A2270">
        <v>13696</v>
      </c>
      <c r="B2270" s="4">
        <v>40695</v>
      </c>
      <c r="C2270" s="4">
        <f t="shared" si="70"/>
        <v>40513</v>
      </c>
      <c r="D2270">
        <f t="shared" si="71"/>
        <v>6</v>
      </c>
    </row>
    <row r="2271" spans="1:4">
      <c r="A2271">
        <v>12375</v>
      </c>
      <c r="B2271" s="4">
        <v>40695</v>
      </c>
      <c r="C2271" s="4">
        <f t="shared" si="70"/>
        <v>40664</v>
      </c>
      <c r="D2271">
        <f t="shared" si="71"/>
        <v>1</v>
      </c>
    </row>
    <row r="2272" spans="1:4">
      <c r="A2272">
        <v>14159</v>
      </c>
      <c r="B2272" s="4">
        <v>40695</v>
      </c>
      <c r="C2272" s="4">
        <f t="shared" si="70"/>
        <v>40664</v>
      </c>
      <c r="D2272">
        <f t="shared" si="71"/>
        <v>1</v>
      </c>
    </row>
    <row r="2273" spans="1:4">
      <c r="A2273">
        <v>14057</v>
      </c>
      <c r="B2273" s="4">
        <v>40695</v>
      </c>
      <c r="C2273" s="4">
        <f t="shared" si="70"/>
        <v>40664</v>
      </c>
      <c r="D2273">
        <f t="shared" si="71"/>
        <v>1</v>
      </c>
    </row>
    <row r="2274" spans="1:4">
      <c r="A2274">
        <v>13264</v>
      </c>
      <c r="B2274" s="4">
        <v>40695</v>
      </c>
      <c r="C2274" s="4">
        <f t="shared" si="70"/>
        <v>40603</v>
      </c>
      <c r="D2274">
        <f t="shared" si="71"/>
        <v>3</v>
      </c>
    </row>
    <row r="2275" spans="1:4">
      <c r="A2275">
        <v>12978</v>
      </c>
      <c r="B2275" s="4">
        <v>40695</v>
      </c>
      <c r="C2275" s="4">
        <f t="shared" si="70"/>
        <v>40664</v>
      </c>
      <c r="D2275">
        <f t="shared" si="71"/>
        <v>1</v>
      </c>
    </row>
    <row r="2276" spans="1:4">
      <c r="A2276">
        <v>13952</v>
      </c>
      <c r="B2276" s="4">
        <v>40695</v>
      </c>
      <c r="C2276" s="4">
        <f t="shared" si="70"/>
        <v>40544</v>
      </c>
      <c r="D2276">
        <f t="shared" si="71"/>
        <v>5</v>
      </c>
    </row>
    <row r="2277" spans="1:4">
      <c r="A2277">
        <v>14323</v>
      </c>
      <c r="B2277" s="4">
        <v>40695</v>
      </c>
      <c r="C2277" s="4">
        <f t="shared" si="70"/>
        <v>40634</v>
      </c>
      <c r="D2277">
        <f t="shared" si="71"/>
        <v>2</v>
      </c>
    </row>
    <row r="2278" spans="1:4">
      <c r="A2278">
        <v>13664</v>
      </c>
      <c r="B2278" s="4">
        <v>40695</v>
      </c>
      <c r="C2278" s="4">
        <f t="shared" si="70"/>
        <v>40695</v>
      </c>
      <c r="D2278">
        <f t="shared" si="71"/>
        <v>0</v>
      </c>
    </row>
    <row r="2279" spans="1:4">
      <c r="A2279">
        <v>13439</v>
      </c>
      <c r="B2279" s="4">
        <v>40695</v>
      </c>
      <c r="C2279" s="4">
        <f t="shared" si="70"/>
        <v>40634</v>
      </c>
      <c r="D2279">
        <f t="shared" si="71"/>
        <v>2</v>
      </c>
    </row>
    <row r="2280" spans="1:4">
      <c r="A2280">
        <v>12930</v>
      </c>
      <c r="B2280" s="4">
        <v>40695</v>
      </c>
      <c r="C2280" s="4">
        <f t="shared" si="70"/>
        <v>40634</v>
      </c>
      <c r="D2280">
        <f t="shared" si="71"/>
        <v>2</v>
      </c>
    </row>
    <row r="2281" spans="1:4">
      <c r="A2281">
        <v>13757</v>
      </c>
      <c r="B2281" s="4">
        <v>40695</v>
      </c>
      <c r="C2281" s="4">
        <f t="shared" si="70"/>
        <v>40695</v>
      </c>
      <c r="D2281">
        <f t="shared" si="71"/>
        <v>0</v>
      </c>
    </row>
    <row r="2282" spans="1:4">
      <c r="A2282">
        <v>12923</v>
      </c>
      <c r="B2282" s="4">
        <v>40695</v>
      </c>
      <c r="C2282" s="4">
        <f t="shared" si="70"/>
        <v>40695</v>
      </c>
      <c r="D2282">
        <f t="shared" si="71"/>
        <v>0</v>
      </c>
    </row>
    <row r="2283" spans="1:4">
      <c r="A2283">
        <v>12725</v>
      </c>
      <c r="B2283" s="4">
        <v>40695</v>
      </c>
      <c r="C2283" s="4">
        <f t="shared" si="70"/>
        <v>40634</v>
      </c>
      <c r="D2283">
        <f t="shared" si="71"/>
        <v>2</v>
      </c>
    </row>
    <row r="2284" spans="1:4">
      <c r="A2284">
        <v>13842</v>
      </c>
      <c r="B2284" s="4">
        <v>40695</v>
      </c>
      <c r="C2284" s="4">
        <f t="shared" si="70"/>
        <v>40695</v>
      </c>
      <c r="D2284">
        <f t="shared" si="71"/>
        <v>0</v>
      </c>
    </row>
    <row r="2285" spans="1:4">
      <c r="A2285">
        <v>13657</v>
      </c>
      <c r="B2285" s="4">
        <v>40695</v>
      </c>
      <c r="C2285" s="4">
        <f t="shared" si="70"/>
        <v>40634</v>
      </c>
      <c r="D2285">
        <f t="shared" si="71"/>
        <v>2</v>
      </c>
    </row>
    <row r="2286" spans="1:4">
      <c r="A2286">
        <v>12492</v>
      </c>
      <c r="B2286" s="4">
        <v>40695</v>
      </c>
      <c r="C2286" s="4">
        <f t="shared" si="70"/>
        <v>40513</v>
      </c>
      <c r="D2286">
        <f t="shared" si="71"/>
        <v>6</v>
      </c>
    </row>
    <row r="2287" spans="1:4">
      <c r="A2287">
        <v>13717</v>
      </c>
      <c r="B2287" s="4">
        <v>40695</v>
      </c>
      <c r="C2287" s="4">
        <f t="shared" si="70"/>
        <v>40634</v>
      </c>
      <c r="D2287">
        <f t="shared" si="71"/>
        <v>2</v>
      </c>
    </row>
    <row r="2288" spans="1:4">
      <c r="A2288">
        <v>13981</v>
      </c>
      <c r="B2288" s="4">
        <v>40695</v>
      </c>
      <c r="C2288" s="4">
        <f t="shared" si="70"/>
        <v>40695</v>
      </c>
      <c r="D2288">
        <f t="shared" si="71"/>
        <v>0</v>
      </c>
    </row>
    <row r="2289" spans="1:4">
      <c r="A2289">
        <v>14163</v>
      </c>
      <c r="B2289" s="4">
        <v>40695</v>
      </c>
      <c r="C2289" s="4">
        <f t="shared" si="70"/>
        <v>40603</v>
      </c>
      <c r="D2289">
        <f t="shared" si="71"/>
        <v>3</v>
      </c>
    </row>
    <row r="2290" spans="1:4">
      <c r="A2290">
        <v>13436</v>
      </c>
      <c r="B2290" s="4">
        <v>40695</v>
      </c>
      <c r="C2290" s="4">
        <f t="shared" si="70"/>
        <v>40695</v>
      </c>
      <c r="D2290">
        <f t="shared" si="71"/>
        <v>0</v>
      </c>
    </row>
    <row r="2291" spans="1:4">
      <c r="A2291">
        <v>12969</v>
      </c>
      <c r="B2291" s="4">
        <v>40695</v>
      </c>
      <c r="C2291" s="4">
        <f t="shared" si="70"/>
        <v>40664</v>
      </c>
      <c r="D2291">
        <f t="shared" si="71"/>
        <v>1</v>
      </c>
    </row>
    <row r="2292" spans="1:4">
      <c r="A2292">
        <v>13051</v>
      </c>
      <c r="B2292" s="4">
        <v>40695</v>
      </c>
      <c r="C2292" s="4">
        <f t="shared" si="70"/>
        <v>40695</v>
      </c>
      <c r="D2292">
        <f t="shared" si="71"/>
        <v>0</v>
      </c>
    </row>
    <row r="2293" spans="1:4">
      <c r="A2293">
        <v>13613</v>
      </c>
      <c r="B2293" s="4">
        <v>40695</v>
      </c>
      <c r="C2293" s="4">
        <f t="shared" si="70"/>
        <v>40634</v>
      </c>
      <c r="D2293">
        <f t="shared" si="71"/>
        <v>2</v>
      </c>
    </row>
    <row r="2294" spans="1:4">
      <c r="A2294">
        <v>13631</v>
      </c>
      <c r="B2294" s="4">
        <v>40695</v>
      </c>
      <c r="C2294" s="4">
        <f t="shared" si="70"/>
        <v>40513</v>
      </c>
      <c r="D2294">
        <f t="shared" si="71"/>
        <v>6</v>
      </c>
    </row>
    <row r="2295" spans="1:4">
      <c r="A2295">
        <v>14235</v>
      </c>
      <c r="B2295" s="4">
        <v>40695</v>
      </c>
      <c r="C2295" s="4">
        <f t="shared" si="70"/>
        <v>40664</v>
      </c>
      <c r="D2295">
        <f t="shared" si="71"/>
        <v>1</v>
      </c>
    </row>
    <row r="2296" spans="1:4">
      <c r="A2296">
        <v>12379</v>
      </c>
      <c r="B2296" s="4">
        <v>40695</v>
      </c>
      <c r="C2296" s="4">
        <f t="shared" si="70"/>
        <v>40695</v>
      </c>
      <c r="D2296">
        <f t="shared" si="71"/>
        <v>0</v>
      </c>
    </row>
    <row r="2297" spans="1:4">
      <c r="A2297">
        <v>14121</v>
      </c>
      <c r="B2297" s="4">
        <v>40695</v>
      </c>
      <c r="C2297" s="4">
        <f t="shared" si="70"/>
        <v>40544</v>
      </c>
      <c r="D2297">
        <f t="shared" si="71"/>
        <v>5</v>
      </c>
    </row>
    <row r="2298" spans="1:4">
      <c r="A2298">
        <v>14055</v>
      </c>
      <c r="B2298" s="4">
        <v>40695</v>
      </c>
      <c r="C2298" s="4">
        <f t="shared" si="70"/>
        <v>40575</v>
      </c>
      <c r="D2298">
        <f t="shared" si="71"/>
        <v>4</v>
      </c>
    </row>
    <row r="2299" spans="1:4">
      <c r="A2299">
        <v>13218</v>
      </c>
      <c r="B2299" s="4">
        <v>40695</v>
      </c>
      <c r="C2299" s="4">
        <f t="shared" si="70"/>
        <v>40544</v>
      </c>
      <c r="D2299">
        <f t="shared" si="71"/>
        <v>5</v>
      </c>
    </row>
    <row r="2300" spans="1:4">
      <c r="A2300">
        <v>13122</v>
      </c>
      <c r="B2300" s="4">
        <v>40695</v>
      </c>
      <c r="C2300" s="4">
        <f t="shared" si="70"/>
        <v>40664</v>
      </c>
      <c r="D2300">
        <f t="shared" si="71"/>
        <v>1</v>
      </c>
    </row>
    <row r="2301" spans="1:4">
      <c r="A2301">
        <v>13898</v>
      </c>
      <c r="B2301" s="4">
        <v>40695</v>
      </c>
      <c r="C2301" s="4">
        <f t="shared" si="70"/>
        <v>40695</v>
      </c>
      <c r="D2301">
        <f t="shared" si="71"/>
        <v>0</v>
      </c>
    </row>
    <row r="2302" spans="1:4">
      <c r="A2302">
        <v>12908</v>
      </c>
      <c r="B2302" s="4">
        <v>40695</v>
      </c>
      <c r="C2302" s="4">
        <f t="shared" si="70"/>
        <v>40664</v>
      </c>
      <c r="D2302">
        <f t="shared" si="71"/>
        <v>1</v>
      </c>
    </row>
    <row r="2303" spans="1:4">
      <c r="A2303">
        <v>13272</v>
      </c>
      <c r="B2303" s="4">
        <v>40695</v>
      </c>
      <c r="C2303" s="4">
        <f t="shared" si="70"/>
        <v>40695</v>
      </c>
      <c r="D2303">
        <f t="shared" si="71"/>
        <v>0</v>
      </c>
    </row>
    <row r="2304" spans="1:4">
      <c r="A2304">
        <v>14105</v>
      </c>
      <c r="B2304" s="4">
        <v>40695</v>
      </c>
      <c r="C2304" s="4">
        <f t="shared" si="70"/>
        <v>40695</v>
      </c>
      <c r="D2304">
        <f t="shared" si="71"/>
        <v>0</v>
      </c>
    </row>
    <row r="2305" spans="1:4">
      <c r="A2305">
        <v>13295</v>
      </c>
      <c r="B2305" s="4">
        <v>40695</v>
      </c>
      <c r="C2305" s="4">
        <f t="shared" si="70"/>
        <v>40603</v>
      </c>
      <c r="D2305">
        <f t="shared" si="71"/>
        <v>3</v>
      </c>
    </row>
    <row r="2306" spans="1:4">
      <c r="A2306">
        <v>14266</v>
      </c>
      <c r="B2306" s="4">
        <v>40695</v>
      </c>
      <c r="C2306" s="4">
        <f t="shared" si="70"/>
        <v>40634</v>
      </c>
      <c r="D2306">
        <f t="shared" si="71"/>
        <v>2</v>
      </c>
    </row>
    <row r="2307" spans="1:4">
      <c r="A2307">
        <v>12652</v>
      </c>
      <c r="B2307" s="4">
        <v>40695</v>
      </c>
      <c r="C2307" s="4">
        <f t="shared" ref="C2307:C2370" si="72">_xlfn.MINIFS($B$2:$B$6084,$A$2:$A$6084,A2307)</f>
        <v>40634</v>
      </c>
      <c r="D2307">
        <f t="shared" ref="D2307:D2370" si="73">DATEDIF(C2307,B2307,"m")</f>
        <v>2</v>
      </c>
    </row>
    <row r="2308" spans="1:4">
      <c r="A2308">
        <v>12573</v>
      </c>
      <c r="B2308" s="4">
        <v>40695</v>
      </c>
      <c r="C2308" s="4">
        <f t="shared" si="72"/>
        <v>40695</v>
      </c>
      <c r="D2308">
        <f t="shared" si="73"/>
        <v>0</v>
      </c>
    </row>
    <row r="2309" spans="1:4">
      <c r="A2309">
        <v>12840</v>
      </c>
      <c r="B2309" s="4">
        <v>40695</v>
      </c>
      <c r="C2309" s="4">
        <f t="shared" si="72"/>
        <v>40603</v>
      </c>
      <c r="D2309">
        <f t="shared" si="73"/>
        <v>3</v>
      </c>
    </row>
    <row r="2310" spans="1:4">
      <c r="A2310">
        <v>12508</v>
      </c>
      <c r="B2310" s="4">
        <v>40695</v>
      </c>
      <c r="C2310" s="4">
        <f t="shared" si="72"/>
        <v>40634</v>
      </c>
      <c r="D2310">
        <f t="shared" si="73"/>
        <v>2</v>
      </c>
    </row>
    <row r="2311" spans="1:4">
      <c r="A2311">
        <v>12878</v>
      </c>
      <c r="B2311" s="4">
        <v>40695</v>
      </c>
      <c r="C2311" s="4">
        <f t="shared" si="72"/>
        <v>40544</v>
      </c>
      <c r="D2311">
        <f t="shared" si="73"/>
        <v>5</v>
      </c>
    </row>
    <row r="2312" spans="1:4">
      <c r="A2312">
        <v>14337</v>
      </c>
      <c r="B2312" s="4">
        <v>40695</v>
      </c>
      <c r="C2312" s="4">
        <f t="shared" si="72"/>
        <v>40664</v>
      </c>
      <c r="D2312">
        <f t="shared" si="73"/>
        <v>1</v>
      </c>
    </row>
    <row r="2313" spans="1:4">
      <c r="A2313">
        <v>13320</v>
      </c>
      <c r="B2313" s="4">
        <v>40695</v>
      </c>
      <c r="C2313" s="4">
        <f t="shared" si="72"/>
        <v>40544</v>
      </c>
      <c r="D2313">
        <f t="shared" si="73"/>
        <v>5</v>
      </c>
    </row>
    <row r="2314" spans="1:4">
      <c r="A2314">
        <v>12680</v>
      </c>
      <c r="B2314" s="4">
        <v>40695</v>
      </c>
      <c r="C2314" s="4">
        <f t="shared" si="72"/>
        <v>40664</v>
      </c>
      <c r="D2314">
        <f t="shared" si="73"/>
        <v>1</v>
      </c>
    </row>
    <row r="2315" spans="1:4">
      <c r="A2315">
        <v>13323</v>
      </c>
      <c r="B2315" s="4">
        <v>40695</v>
      </c>
      <c r="C2315" s="4">
        <f t="shared" si="72"/>
        <v>40695</v>
      </c>
      <c r="D2315">
        <f t="shared" si="73"/>
        <v>0</v>
      </c>
    </row>
    <row r="2316" spans="1:4">
      <c r="A2316">
        <v>14049</v>
      </c>
      <c r="B2316" s="4">
        <v>40695</v>
      </c>
      <c r="C2316" s="4">
        <f t="shared" si="72"/>
        <v>40634</v>
      </c>
      <c r="D2316">
        <f t="shared" si="73"/>
        <v>2</v>
      </c>
    </row>
    <row r="2317" spans="1:4">
      <c r="A2317">
        <v>12966</v>
      </c>
      <c r="B2317" s="4">
        <v>40695</v>
      </c>
      <c r="C2317" s="4">
        <f t="shared" si="72"/>
        <v>40664</v>
      </c>
      <c r="D2317">
        <f t="shared" si="73"/>
        <v>1</v>
      </c>
    </row>
    <row r="2318" spans="1:4">
      <c r="A2318">
        <v>13837</v>
      </c>
      <c r="B2318" s="4">
        <v>40695</v>
      </c>
      <c r="C2318" s="4">
        <f t="shared" si="72"/>
        <v>40695</v>
      </c>
      <c r="D2318">
        <f t="shared" si="73"/>
        <v>0</v>
      </c>
    </row>
    <row r="2319" spans="1:4">
      <c r="A2319">
        <v>13334</v>
      </c>
      <c r="B2319" s="4">
        <v>40695</v>
      </c>
      <c r="C2319" s="4">
        <f t="shared" si="72"/>
        <v>40575</v>
      </c>
      <c r="D2319">
        <f t="shared" si="73"/>
        <v>4</v>
      </c>
    </row>
    <row r="2320" spans="1:4">
      <c r="A2320">
        <v>13509</v>
      </c>
      <c r="B2320" s="4">
        <v>40695</v>
      </c>
      <c r="C2320" s="4">
        <f t="shared" si="72"/>
        <v>40695</v>
      </c>
      <c r="D2320">
        <f t="shared" si="73"/>
        <v>0</v>
      </c>
    </row>
    <row r="2321" spans="1:4">
      <c r="A2321">
        <v>12906</v>
      </c>
      <c r="B2321" s="4">
        <v>40695</v>
      </c>
      <c r="C2321" s="4">
        <f t="shared" si="72"/>
        <v>40695</v>
      </c>
      <c r="D2321">
        <f t="shared" si="73"/>
        <v>0</v>
      </c>
    </row>
    <row r="2322" spans="1:4">
      <c r="A2322">
        <v>13224</v>
      </c>
      <c r="B2322" s="4">
        <v>40695</v>
      </c>
      <c r="C2322" s="4">
        <f t="shared" si="72"/>
        <v>40695</v>
      </c>
      <c r="D2322">
        <f t="shared" si="73"/>
        <v>0</v>
      </c>
    </row>
    <row r="2323" spans="1:4">
      <c r="A2323">
        <v>12826</v>
      </c>
      <c r="B2323" s="4">
        <v>40695</v>
      </c>
      <c r="C2323" s="4">
        <f t="shared" si="72"/>
        <v>40603</v>
      </c>
      <c r="D2323">
        <f t="shared" si="73"/>
        <v>3</v>
      </c>
    </row>
    <row r="2324" spans="1:4">
      <c r="A2324">
        <v>13688</v>
      </c>
      <c r="B2324" s="4">
        <v>40695</v>
      </c>
      <c r="C2324" s="4">
        <f t="shared" si="72"/>
        <v>40544</v>
      </c>
      <c r="D2324">
        <f t="shared" si="73"/>
        <v>5</v>
      </c>
    </row>
    <row r="2325" spans="1:4">
      <c r="A2325">
        <v>13996</v>
      </c>
      <c r="B2325" s="4">
        <v>40695</v>
      </c>
      <c r="C2325" s="4">
        <f t="shared" si="72"/>
        <v>40575</v>
      </c>
      <c r="D2325">
        <f t="shared" si="73"/>
        <v>4</v>
      </c>
    </row>
    <row r="2326" spans="1:4">
      <c r="A2326">
        <v>12660</v>
      </c>
      <c r="B2326" s="4">
        <v>40695</v>
      </c>
      <c r="C2326" s="4">
        <f t="shared" si="72"/>
        <v>40575</v>
      </c>
      <c r="D2326">
        <f t="shared" si="73"/>
        <v>4</v>
      </c>
    </row>
    <row r="2327" spans="1:4">
      <c r="A2327">
        <v>12458</v>
      </c>
      <c r="B2327" s="4">
        <v>40695</v>
      </c>
      <c r="C2327" s="4">
        <f t="shared" si="72"/>
        <v>40695</v>
      </c>
      <c r="D2327">
        <f t="shared" si="73"/>
        <v>0</v>
      </c>
    </row>
    <row r="2328" spans="1:4">
      <c r="A2328">
        <v>13098</v>
      </c>
      <c r="B2328" s="4">
        <v>40695</v>
      </c>
      <c r="C2328" s="4">
        <f t="shared" si="72"/>
        <v>40544</v>
      </c>
      <c r="D2328">
        <f t="shared" si="73"/>
        <v>5</v>
      </c>
    </row>
    <row r="2329" spans="1:4">
      <c r="A2329">
        <v>13969</v>
      </c>
      <c r="B2329" s="4">
        <v>40695</v>
      </c>
      <c r="C2329" s="4">
        <f t="shared" si="72"/>
        <v>40513</v>
      </c>
      <c r="D2329">
        <f t="shared" si="73"/>
        <v>6</v>
      </c>
    </row>
    <row r="2330" spans="1:4">
      <c r="A2330">
        <v>12634</v>
      </c>
      <c r="B2330" s="4">
        <v>40695</v>
      </c>
      <c r="C2330" s="4">
        <f t="shared" si="72"/>
        <v>40695</v>
      </c>
      <c r="D2330">
        <f t="shared" si="73"/>
        <v>0</v>
      </c>
    </row>
    <row r="2331" spans="1:4">
      <c r="A2331">
        <v>13745</v>
      </c>
      <c r="B2331" s="4">
        <v>40695</v>
      </c>
      <c r="C2331" s="4">
        <f t="shared" si="72"/>
        <v>40603</v>
      </c>
      <c r="D2331">
        <f t="shared" si="73"/>
        <v>3</v>
      </c>
    </row>
    <row r="2332" spans="1:4">
      <c r="A2332">
        <v>13437</v>
      </c>
      <c r="B2332" s="4">
        <v>40695</v>
      </c>
      <c r="C2332" s="4">
        <f t="shared" si="72"/>
        <v>40664</v>
      </c>
      <c r="D2332">
        <f t="shared" si="73"/>
        <v>1</v>
      </c>
    </row>
    <row r="2333" spans="1:4">
      <c r="A2333">
        <v>14265</v>
      </c>
      <c r="B2333" s="4">
        <v>40695</v>
      </c>
      <c r="C2333" s="4">
        <f t="shared" si="72"/>
        <v>40695</v>
      </c>
      <c r="D2333">
        <f t="shared" si="73"/>
        <v>0</v>
      </c>
    </row>
    <row r="2334" spans="1:4">
      <c r="A2334">
        <v>13697</v>
      </c>
      <c r="B2334" s="4">
        <v>40695</v>
      </c>
      <c r="C2334" s="4">
        <f t="shared" si="72"/>
        <v>40634</v>
      </c>
      <c r="D2334">
        <f t="shared" si="73"/>
        <v>2</v>
      </c>
    </row>
    <row r="2335" spans="1:4">
      <c r="A2335">
        <v>13540</v>
      </c>
      <c r="B2335" s="4">
        <v>40695</v>
      </c>
      <c r="C2335" s="4">
        <f t="shared" si="72"/>
        <v>40695</v>
      </c>
      <c r="D2335">
        <f t="shared" si="73"/>
        <v>0</v>
      </c>
    </row>
    <row r="2336" spans="1:4">
      <c r="A2336">
        <v>12644</v>
      </c>
      <c r="B2336" s="4">
        <v>40695</v>
      </c>
      <c r="C2336" s="4">
        <f t="shared" si="72"/>
        <v>40603</v>
      </c>
      <c r="D2336">
        <f t="shared" si="73"/>
        <v>3</v>
      </c>
    </row>
    <row r="2337" spans="1:4">
      <c r="A2337">
        <v>13328</v>
      </c>
      <c r="B2337" s="4">
        <v>40695</v>
      </c>
      <c r="C2337" s="4">
        <f t="shared" si="72"/>
        <v>40695</v>
      </c>
      <c r="D2337">
        <f t="shared" si="73"/>
        <v>0</v>
      </c>
    </row>
    <row r="2338" spans="1:4">
      <c r="A2338">
        <v>12633</v>
      </c>
      <c r="B2338" s="4">
        <v>40695</v>
      </c>
      <c r="C2338" s="4">
        <f t="shared" si="72"/>
        <v>40695</v>
      </c>
      <c r="D2338">
        <f t="shared" si="73"/>
        <v>0</v>
      </c>
    </row>
    <row r="2339" spans="1:4">
      <c r="A2339">
        <v>13647</v>
      </c>
      <c r="B2339" s="4">
        <v>40695</v>
      </c>
      <c r="C2339" s="4">
        <f t="shared" si="72"/>
        <v>40634</v>
      </c>
      <c r="D2339">
        <f t="shared" si="73"/>
        <v>2</v>
      </c>
    </row>
    <row r="2340" spans="1:4">
      <c r="A2340">
        <v>14287</v>
      </c>
      <c r="B2340" s="4">
        <v>40695</v>
      </c>
      <c r="C2340" s="4">
        <f t="shared" si="72"/>
        <v>40695</v>
      </c>
      <c r="D2340">
        <f t="shared" si="73"/>
        <v>0</v>
      </c>
    </row>
    <row r="2341" spans="1:4">
      <c r="A2341">
        <v>14108</v>
      </c>
      <c r="B2341" s="4">
        <v>40695</v>
      </c>
      <c r="C2341" s="4">
        <f t="shared" si="72"/>
        <v>40513</v>
      </c>
      <c r="D2341">
        <f t="shared" si="73"/>
        <v>6</v>
      </c>
    </row>
    <row r="2342" spans="1:4">
      <c r="A2342">
        <v>13992</v>
      </c>
      <c r="B2342" s="4">
        <v>40695</v>
      </c>
      <c r="C2342" s="4">
        <f t="shared" si="72"/>
        <v>40634</v>
      </c>
      <c r="D2342">
        <f t="shared" si="73"/>
        <v>2</v>
      </c>
    </row>
    <row r="2343" spans="1:4">
      <c r="A2343">
        <v>12993</v>
      </c>
      <c r="B2343" s="4">
        <v>40695</v>
      </c>
      <c r="C2343" s="4">
        <f t="shared" si="72"/>
        <v>40695</v>
      </c>
      <c r="D2343">
        <f t="shared" si="73"/>
        <v>0</v>
      </c>
    </row>
    <row r="2344" spans="1:4">
      <c r="A2344">
        <v>13910</v>
      </c>
      <c r="B2344" s="4">
        <v>40695</v>
      </c>
      <c r="C2344" s="4">
        <f t="shared" si="72"/>
        <v>40695</v>
      </c>
      <c r="D2344">
        <f t="shared" si="73"/>
        <v>0</v>
      </c>
    </row>
    <row r="2345" spans="1:4">
      <c r="A2345">
        <v>13547</v>
      </c>
      <c r="B2345" s="4">
        <v>40695</v>
      </c>
      <c r="C2345" s="4">
        <f t="shared" si="72"/>
        <v>40695</v>
      </c>
      <c r="D2345">
        <f t="shared" si="73"/>
        <v>0</v>
      </c>
    </row>
    <row r="2346" spans="1:4">
      <c r="A2346">
        <v>12474</v>
      </c>
      <c r="B2346" s="4">
        <v>40695</v>
      </c>
      <c r="C2346" s="4">
        <f t="shared" si="72"/>
        <v>40695</v>
      </c>
      <c r="D2346">
        <f t="shared" si="73"/>
        <v>0</v>
      </c>
    </row>
    <row r="2347" spans="1:4">
      <c r="A2347">
        <v>14022</v>
      </c>
      <c r="B2347" s="4">
        <v>40695</v>
      </c>
      <c r="C2347" s="4">
        <f t="shared" si="72"/>
        <v>40544</v>
      </c>
      <c r="D2347">
        <f t="shared" si="73"/>
        <v>5</v>
      </c>
    </row>
    <row r="2348" spans="1:4">
      <c r="A2348">
        <v>13360</v>
      </c>
      <c r="B2348" s="4">
        <v>40695</v>
      </c>
      <c r="C2348" s="4">
        <f t="shared" si="72"/>
        <v>40695</v>
      </c>
      <c r="D2348">
        <f t="shared" si="73"/>
        <v>0</v>
      </c>
    </row>
    <row r="2349" spans="1:4">
      <c r="A2349">
        <v>13656</v>
      </c>
      <c r="B2349" s="4">
        <v>40695</v>
      </c>
      <c r="C2349" s="4">
        <f t="shared" si="72"/>
        <v>40695</v>
      </c>
      <c r="D2349">
        <f t="shared" si="73"/>
        <v>0</v>
      </c>
    </row>
    <row r="2350" spans="1:4">
      <c r="A2350">
        <v>14148</v>
      </c>
      <c r="B2350" s="4">
        <v>40695</v>
      </c>
      <c r="C2350" s="4">
        <f t="shared" si="72"/>
        <v>40664</v>
      </c>
      <c r="D2350">
        <f t="shared" si="73"/>
        <v>1</v>
      </c>
    </row>
    <row r="2351" spans="1:4">
      <c r="A2351">
        <v>13496</v>
      </c>
      <c r="B2351" s="4">
        <v>40695</v>
      </c>
      <c r="C2351" s="4">
        <f t="shared" si="72"/>
        <v>40634</v>
      </c>
      <c r="D2351">
        <f t="shared" si="73"/>
        <v>2</v>
      </c>
    </row>
    <row r="2352" spans="1:4">
      <c r="A2352">
        <v>13064</v>
      </c>
      <c r="B2352" s="4">
        <v>40695</v>
      </c>
      <c r="C2352" s="4">
        <f t="shared" si="72"/>
        <v>40575</v>
      </c>
      <c r="D2352">
        <f t="shared" si="73"/>
        <v>4</v>
      </c>
    </row>
    <row r="2353" spans="1:4">
      <c r="A2353">
        <v>12621</v>
      </c>
      <c r="B2353" s="4">
        <v>40695</v>
      </c>
      <c r="C2353" s="4">
        <f t="shared" si="72"/>
        <v>40695</v>
      </c>
      <c r="D2353">
        <f t="shared" si="73"/>
        <v>0</v>
      </c>
    </row>
    <row r="2354" spans="1:4">
      <c r="A2354">
        <v>14040</v>
      </c>
      <c r="B2354" s="4">
        <v>40695</v>
      </c>
      <c r="C2354" s="4">
        <f t="shared" si="72"/>
        <v>40544</v>
      </c>
      <c r="D2354">
        <f t="shared" si="73"/>
        <v>5</v>
      </c>
    </row>
    <row r="2355" spans="1:4">
      <c r="A2355">
        <v>14226</v>
      </c>
      <c r="B2355" s="4">
        <v>40695</v>
      </c>
      <c r="C2355" s="4">
        <f t="shared" si="72"/>
        <v>40634</v>
      </c>
      <c r="D2355">
        <f t="shared" si="73"/>
        <v>2</v>
      </c>
    </row>
    <row r="2356" spans="1:4">
      <c r="A2356">
        <v>12539</v>
      </c>
      <c r="B2356" s="4">
        <v>40695</v>
      </c>
      <c r="C2356" s="4">
        <f t="shared" si="72"/>
        <v>40634</v>
      </c>
      <c r="D2356">
        <f t="shared" si="73"/>
        <v>2</v>
      </c>
    </row>
    <row r="2357" spans="1:4">
      <c r="A2357">
        <v>13343</v>
      </c>
      <c r="B2357" s="4">
        <v>40695</v>
      </c>
      <c r="C2357" s="4">
        <f t="shared" si="72"/>
        <v>40695</v>
      </c>
      <c r="D2357">
        <f t="shared" si="73"/>
        <v>0</v>
      </c>
    </row>
    <row r="2358" spans="1:4">
      <c r="A2358">
        <v>13419</v>
      </c>
      <c r="B2358" s="4">
        <v>40695</v>
      </c>
      <c r="C2358" s="4">
        <f t="shared" si="72"/>
        <v>40695</v>
      </c>
      <c r="D2358">
        <f t="shared" si="73"/>
        <v>0</v>
      </c>
    </row>
    <row r="2359" spans="1:4">
      <c r="A2359">
        <v>12402</v>
      </c>
      <c r="B2359" s="4">
        <v>40695</v>
      </c>
      <c r="C2359" s="4">
        <f t="shared" si="72"/>
        <v>40695</v>
      </c>
      <c r="D2359">
        <f t="shared" si="73"/>
        <v>0</v>
      </c>
    </row>
    <row r="2360" spans="1:4">
      <c r="A2360">
        <v>13466</v>
      </c>
      <c r="B2360" s="4">
        <v>40695</v>
      </c>
      <c r="C2360" s="4">
        <f t="shared" si="72"/>
        <v>40513</v>
      </c>
      <c r="D2360">
        <f t="shared" si="73"/>
        <v>6</v>
      </c>
    </row>
    <row r="2361" spans="1:4">
      <c r="A2361">
        <v>13325</v>
      </c>
      <c r="B2361" s="4">
        <v>40695</v>
      </c>
      <c r="C2361" s="4">
        <f t="shared" si="72"/>
        <v>40695</v>
      </c>
      <c r="D2361">
        <f t="shared" si="73"/>
        <v>0</v>
      </c>
    </row>
    <row r="2362" spans="1:4">
      <c r="A2362">
        <v>12883</v>
      </c>
      <c r="B2362" s="4">
        <v>40695</v>
      </c>
      <c r="C2362" s="4">
        <f t="shared" si="72"/>
        <v>40544</v>
      </c>
      <c r="D2362">
        <f t="shared" si="73"/>
        <v>5</v>
      </c>
    </row>
    <row r="2363" spans="1:4">
      <c r="A2363">
        <v>14082</v>
      </c>
      <c r="B2363" s="4">
        <v>40695</v>
      </c>
      <c r="C2363" s="4">
        <f t="shared" si="72"/>
        <v>40695</v>
      </c>
      <c r="D2363">
        <f t="shared" si="73"/>
        <v>0</v>
      </c>
    </row>
    <row r="2364" spans="1:4">
      <c r="A2364">
        <v>12421</v>
      </c>
      <c r="B2364" s="4">
        <v>40695</v>
      </c>
      <c r="C2364" s="4">
        <f t="shared" si="72"/>
        <v>40664</v>
      </c>
      <c r="D2364">
        <f t="shared" si="73"/>
        <v>1</v>
      </c>
    </row>
    <row r="2365" spans="1:4">
      <c r="A2365">
        <v>12949</v>
      </c>
      <c r="B2365" s="4">
        <v>40695</v>
      </c>
      <c r="C2365" s="4">
        <f t="shared" si="72"/>
        <v>40544</v>
      </c>
      <c r="D2365">
        <f t="shared" si="73"/>
        <v>5</v>
      </c>
    </row>
    <row r="2366" spans="1:4">
      <c r="A2366">
        <v>14025</v>
      </c>
      <c r="B2366" s="4">
        <v>40695</v>
      </c>
      <c r="C2366" s="4">
        <f t="shared" si="72"/>
        <v>40695</v>
      </c>
      <c r="D2366">
        <f t="shared" si="73"/>
        <v>0</v>
      </c>
    </row>
    <row r="2367" spans="1:4">
      <c r="A2367">
        <v>12851</v>
      </c>
      <c r="B2367" s="4">
        <v>40695</v>
      </c>
      <c r="C2367" s="4">
        <f t="shared" si="72"/>
        <v>40664</v>
      </c>
      <c r="D2367">
        <f t="shared" si="73"/>
        <v>1</v>
      </c>
    </row>
    <row r="2368" spans="1:4">
      <c r="A2368">
        <v>12454</v>
      </c>
      <c r="B2368" s="4">
        <v>40695</v>
      </c>
      <c r="C2368" s="4">
        <f t="shared" si="72"/>
        <v>40664</v>
      </c>
      <c r="D2368">
        <f t="shared" si="73"/>
        <v>1</v>
      </c>
    </row>
    <row r="2369" spans="1:4">
      <c r="A2369">
        <v>12546</v>
      </c>
      <c r="B2369" s="4">
        <v>40695</v>
      </c>
      <c r="C2369" s="4">
        <f t="shared" si="72"/>
        <v>40634</v>
      </c>
      <c r="D2369">
        <f t="shared" si="73"/>
        <v>2</v>
      </c>
    </row>
    <row r="2370" spans="1:4">
      <c r="A2370">
        <v>14153</v>
      </c>
      <c r="B2370" s="4">
        <v>40695</v>
      </c>
      <c r="C2370" s="4">
        <f t="shared" si="72"/>
        <v>40664</v>
      </c>
      <c r="D2370">
        <f t="shared" si="73"/>
        <v>1</v>
      </c>
    </row>
    <row r="2371" spans="1:4">
      <c r="A2371">
        <v>12980</v>
      </c>
      <c r="B2371" s="4">
        <v>40695</v>
      </c>
      <c r="C2371" s="4">
        <f t="shared" ref="C2371:C2434" si="74">_xlfn.MINIFS($B$2:$B$6084,$A$2:$A$6084,A2371)</f>
        <v>40575</v>
      </c>
      <c r="D2371">
        <f t="shared" ref="D2371:D2434" si="75">DATEDIF(C2371,B2371,"m")</f>
        <v>4</v>
      </c>
    </row>
    <row r="2372" spans="1:4">
      <c r="A2372">
        <v>13415</v>
      </c>
      <c r="B2372" s="4">
        <v>40695</v>
      </c>
      <c r="C2372" s="4">
        <f t="shared" si="74"/>
        <v>40513</v>
      </c>
      <c r="D2372">
        <f t="shared" si="75"/>
        <v>6</v>
      </c>
    </row>
    <row r="2373" spans="1:4">
      <c r="A2373">
        <v>13521</v>
      </c>
      <c r="B2373" s="4">
        <v>40695</v>
      </c>
      <c r="C2373" s="4">
        <f t="shared" si="74"/>
        <v>40695</v>
      </c>
      <c r="D2373">
        <f t="shared" si="75"/>
        <v>0</v>
      </c>
    </row>
    <row r="2374" spans="1:4">
      <c r="A2374">
        <v>12721</v>
      </c>
      <c r="B2374" s="4">
        <v>40695</v>
      </c>
      <c r="C2374" s="4">
        <f t="shared" si="74"/>
        <v>40544</v>
      </c>
      <c r="D2374">
        <f t="shared" si="75"/>
        <v>5</v>
      </c>
    </row>
    <row r="2375" spans="1:4">
      <c r="A2375">
        <v>12972</v>
      </c>
      <c r="B2375" s="4">
        <v>40695</v>
      </c>
      <c r="C2375" s="4">
        <f t="shared" si="74"/>
        <v>40634</v>
      </c>
      <c r="D2375">
        <f t="shared" si="75"/>
        <v>2</v>
      </c>
    </row>
    <row r="2376" spans="1:4">
      <c r="A2376">
        <v>13689</v>
      </c>
      <c r="B2376" s="4">
        <v>40695</v>
      </c>
      <c r="C2376" s="4">
        <f t="shared" si="74"/>
        <v>40695</v>
      </c>
      <c r="D2376">
        <f t="shared" si="75"/>
        <v>0</v>
      </c>
    </row>
    <row r="2377" spans="1:4">
      <c r="A2377">
        <v>13062</v>
      </c>
      <c r="B2377" s="4">
        <v>40695</v>
      </c>
      <c r="C2377" s="4">
        <f t="shared" si="74"/>
        <v>40695</v>
      </c>
      <c r="D2377">
        <f t="shared" si="75"/>
        <v>0</v>
      </c>
    </row>
    <row r="2378" spans="1:4">
      <c r="A2378">
        <v>13701</v>
      </c>
      <c r="B2378" s="4">
        <v>40695</v>
      </c>
      <c r="C2378" s="4">
        <f t="shared" si="74"/>
        <v>40664</v>
      </c>
      <c r="D2378">
        <f t="shared" si="75"/>
        <v>1</v>
      </c>
    </row>
    <row r="2379" spans="1:4">
      <c r="A2379">
        <v>12479</v>
      </c>
      <c r="B2379" s="4">
        <v>40695</v>
      </c>
      <c r="C2379" s="4">
        <f t="shared" si="74"/>
        <v>40695</v>
      </c>
      <c r="D2379">
        <f t="shared" si="75"/>
        <v>0</v>
      </c>
    </row>
    <row r="2380" spans="1:4">
      <c r="A2380">
        <v>13315</v>
      </c>
      <c r="B2380" s="4">
        <v>40695</v>
      </c>
      <c r="C2380" s="4">
        <f t="shared" si="74"/>
        <v>40513</v>
      </c>
      <c r="D2380">
        <f t="shared" si="75"/>
        <v>6</v>
      </c>
    </row>
    <row r="2381" spans="1:4">
      <c r="A2381">
        <v>12484</v>
      </c>
      <c r="B2381" s="4">
        <v>40695</v>
      </c>
      <c r="C2381" s="4">
        <f t="shared" si="74"/>
        <v>40634</v>
      </c>
      <c r="D2381">
        <f t="shared" si="75"/>
        <v>2</v>
      </c>
    </row>
    <row r="2382" spans="1:4">
      <c r="A2382">
        <v>12410</v>
      </c>
      <c r="B2382" s="4">
        <v>40695</v>
      </c>
      <c r="C2382" s="4">
        <f t="shared" si="74"/>
        <v>40634</v>
      </c>
      <c r="D2382">
        <f t="shared" si="75"/>
        <v>2</v>
      </c>
    </row>
    <row r="2383" spans="1:4">
      <c r="A2383">
        <v>14263</v>
      </c>
      <c r="B2383" s="4">
        <v>40695</v>
      </c>
      <c r="C2383" s="4">
        <f t="shared" si="74"/>
        <v>40664</v>
      </c>
      <c r="D2383">
        <f t="shared" si="75"/>
        <v>1</v>
      </c>
    </row>
    <row r="2384" spans="1:4">
      <c r="A2384">
        <v>14276</v>
      </c>
      <c r="B2384" s="4">
        <v>40695</v>
      </c>
      <c r="C2384" s="4">
        <f t="shared" si="74"/>
        <v>40544</v>
      </c>
      <c r="D2384">
        <f t="shared" si="75"/>
        <v>5</v>
      </c>
    </row>
    <row r="2385" spans="1:4">
      <c r="A2385">
        <v>14009</v>
      </c>
      <c r="B2385" s="4">
        <v>40695</v>
      </c>
      <c r="C2385" s="4">
        <f t="shared" si="74"/>
        <v>40695</v>
      </c>
      <c r="D2385">
        <f t="shared" si="75"/>
        <v>0</v>
      </c>
    </row>
    <row r="2386" spans="1:4">
      <c r="A2386">
        <v>14124</v>
      </c>
      <c r="B2386" s="4">
        <v>40695</v>
      </c>
      <c r="C2386" s="4">
        <f t="shared" si="74"/>
        <v>40603</v>
      </c>
      <c r="D2386">
        <f t="shared" si="75"/>
        <v>3</v>
      </c>
    </row>
    <row r="2387" spans="1:4">
      <c r="A2387">
        <v>13342</v>
      </c>
      <c r="B2387" s="4">
        <v>40695</v>
      </c>
      <c r="C2387" s="4">
        <f t="shared" si="74"/>
        <v>40695</v>
      </c>
      <c r="D2387">
        <f t="shared" si="75"/>
        <v>0</v>
      </c>
    </row>
    <row r="2388" spans="1:4">
      <c r="A2388">
        <v>12974</v>
      </c>
      <c r="B2388" s="4">
        <v>40695</v>
      </c>
      <c r="C2388" s="4">
        <f t="shared" si="74"/>
        <v>40695</v>
      </c>
      <c r="D2388">
        <f t="shared" si="75"/>
        <v>0</v>
      </c>
    </row>
    <row r="2389" spans="1:4">
      <c r="A2389">
        <v>13053</v>
      </c>
      <c r="B2389" s="4">
        <v>40695</v>
      </c>
      <c r="C2389" s="4">
        <f t="shared" si="74"/>
        <v>40695</v>
      </c>
      <c r="D2389">
        <f t="shared" si="75"/>
        <v>0</v>
      </c>
    </row>
    <row r="2390" spans="1:4">
      <c r="A2390">
        <v>12714</v>
      </c>
      <c r="B2390" s="4">
        <v>40695</v>
      </c>
      <c r="C2390" s="4">
        <f t="shared" si="74"/>
        <v>40513</v>
      </c>
      <c r="D2390">
        <f t="shared" si="75"/>
        <v>6</v>
      </c>
    </row>
    <row r="2391" spans="1:4">
      <c r="A2391">
        <v>12779</v>
      </c>
      <c r="B2391" s="4">
        <v>40695</v>
      </c>
      <c r="C2391" s="4">
        <f t="shared" si="74"/>
        <v>40544</v>
      </c>
      <c r="D2391">
        <f t="shared" si="75"/>
        <v>5</v>
      </c>
    </row>
    <row r="2392" spans="1:4">
      <c r="A2392">
        <v>12716</v>
      </c>
      <c r="B2392" s="4">
        <v>40695</v>
      </c>
      <c r="C2392" s="4">
        <f t="shared" si="74"/>
        <v>40634</v>
      </c>
      <c r="D2392">
        <f t="shared" si="75"/>
        <v>2</v>
      </c>
    </row>
    <row r="2393" spans="1:4">
      <c r="A2393">
        <v>12794</v>
      </c>
      <c r="B2393" s="4">
        <v>40695</v>
      </c>
      <c r="C2393" s="4">
        <f t="shared" si="74"/>
        <v>40695</v>
      </c>
      <c r="D2393">
        <f t="shared" si="75"/>
        <v>0</v>
      </c>
    </row>
    <row r="2394" spans="1:4">
      <c r="A2394">
        <v>14319</v>
      </c>
      <c r="B2394" s="4">
        <v>40695</v>
      </c>
      <c r="C2394" s="4">
        <f t="shared" si="74"/>
        <v>40634</v>
      </c>
      <c r="D2394">
        <f t="shared" si="75"/>
        <v>2</v>
      </c>
    </row>
    <row r="2395" spans="1:4">
      <c r="A2395">
        <v>13938</v>
      </c>
      <c r="B2395" s="4">
        <v>40695</v>
      </c>
      <c r="C2395" s="4">
        <f t="shared" si="74"/>
        <v>40634</v>
      </c>
      <c r="D2395">
        <f t="shared" si="75"/>
        <v>2</v>
      </c>
    </row>
    <row r="2396" spans="1:4">
      <c r="A2396">
        <v>14074</v>
      </c>
      <c r="B2396" s="4">
        <v>40695</v>
      </c>
      <c r="C2396" s="4">
        <f t="shared" si="74"/>
        <v>40664</v>
      </c>
      <c r="D2396">
        <f t="shared" si="75"/>
        <v>1</v>
      </c>
    </row>
    <row r="2397" spans="1:4">
      <c r="A2397">
        <v>13339</v>
      </c>
      <c r="B2397" s="4">
        <v>40695</v>
      </c>
      <c r="C2397" s="4">
        <f t="shared" si="74"/>
        <v>40664</v>
      </c>
      <c r="D2397">
        <f t="shared" si="75"/>
        <v>1</v>
      </c>
    </row>
    <row r="2398" spans="1:4">
      <c r="A2398">
        <v>14344</v>
      </c>
      <c r="B2398" s="4">
        <v>40695</v>
      </c>
      <c r="C2398" s="4">
        <f t="shared" si="74"/>
        <v>40603</v>
      </c>
      <c r="D2398">
        <f t="shared" si="75"/>
        <v>3</v>
      </c>
    </row>
    <row r="2399" spans="1:4">
      <c r="A2399">
        <v>13889</v>
      </c>
      <c r="B2399" s="4">
        <v>40695</v>
      </c>
      <c r="C2399" s="4">
        <f t="shared" si="74"/>
        <v>40695</v>
      </c>
      <c r="D2399">
        <f t="shared" si="75"/>
        <v>0</v>
      </c>
    </row>
    <row r="2400" spans="1:4">
      <c r="A2400">
        <v>12650</v>
      </c>
      <c r="B2400" s="4">
        <v>40695</v>
      </c>
      <c r="C2400" s="4">
        <f t="shared" si="74"/>
        <v>40695</v>
      </c>
      <c r="D2400">
        <f t="shared" si="75"/>
        <v>0</v>
      </c>
    </row>
    <row r="2401" spans="1:4">
      <c r="A2401">
        <v>13567</v>
      </c>
      <c r="B2401" s="4">
        <v>40695</v>
      </c>
      <c r="C2401" s="4">
        <f t="shared" si="74"/>
        <v>40695</v>
      </c>
      <c r="D2401">
        <f t="shared" si="75"/>
        <v>0</v>
      </c>
    </row>
    <row r="2402" spans="1:4">
      <c r="A2402">
        <v>12884</v>
      </c>
      <c r="B2402" s="4">
        <v>40695</v>
      </c>
      <c r="C2402" s="4">
        <f t="shared" si="74"/>
        <v>40695</v>
      </c>
      <c r="D2402">
        <f t="shared" si="75"/>
        <v>0</v>
      </c>
    </row>
    <row r="2403" spans="1:4">
      <c r="A2403">
        <v>12901</v>
      </c>
      <c r="B2403" s="4">
        <v>40695</v>
      </c>
      <c r="C2403" s="4">
        <f t="shared" si="74"/>
        <v>40695</v>
      </c>
      <c r="D2403">
        <f t="shared" si="75"/>
        <v>0</v>
      </c>
    </row>
    <row r="2404" spans="1:4">
      <c r="A2404">
        <v>13242</v>
      </c>
      <c r="B2404" s="4">
        <v>40695</v>
      </c>
      <c r="C2404" s="4">
        <f t="shared" si="74"/>
        <v>40695</v>
      </c>
      <c r="D2404">
        <f t="shared" si="75"/>
        <v>0</v>
      </c>
    </row>
    <row r="2405" spans="1:4">
      <c r="A2405">
        <v>14286</v>
      </c>
      <c r="B2405" s="4">
        <v>40695</v>
      </c>
      <c r="C2405" s="4">
        <f t="shared" si="74"/>
        <v>40544</v>
      </c>
      <c r="D2405">
        <f t="shared" si="75"/>
        <v>5</v>
      </c>
    </row>
    <row r="2406" spans="1:4">
      <c r="A2406">
        <v>12942</v>
      </c>
      <c r="B2406" s="4">
        <v>40695</v>
      </c>
      <c r="C2406" s="4">
        <f t="shared" si="74"/>
        <v>40695</v>
      </c>
      <c r="D2406">
        <f t="shared" si="75"/>
        <v>0</v>
      </c>
    </row>
    <row r="2407" spans="1:4">
      <c r="A2407">
        <v>13731</v>
      </c>
      <c r="B2407" s="4">
        <v>40695</v>
      </c>
      <c r="C2407" s="4">
        <f t="shared" si="74"/>
        <v>40575</v>
      </c>
      <c r="D2407">
        <f t="shared" si="75"/>
        <v>4</v>
      </c>
    </row>
    <row r="2408" spans="1:4">
      <c r="A2408">
        <v>13152</v>
      </c>
      <c r="B2408" s="4">
        <v>40695</v>
      </c>
      <c r="C2408" s="4">
        <f t="shared" si="74"/>
        <v>40695</v>
      </c>
      <c r="D2408">
        <f t="shared" si="75"/>
        <v>0</v>
      </c>
    </row>
    <row r="2409" spans="1:4">
      <c r="A2409">
        <v>12925</v>
      </c>
      <c r="B2409" s="4">
        <v>40695</v>
      </c>
      <c r="C2409" s="4">
        <f t="shared" si="74"/>
        <v>40544</v>
      </c>
      <c r="D2409">
        <f t="shared" si="75"/>
        <v>5</v>
      </c>
    </row>
    <row r="2410" spans="1:4">
      <c r="A2410">
        <v>13299</v>
      </c>
      <c r="B2410" s="4">
        <v>40695</v>
      </c>
      <c r="C2410" s="4">
        <f t="shared" si="74"/>
        <v>40664</v>
      </c>
      <c r="D2410">
        <f t="shared" si="75"/>
        <v>1</v>
      </c>
    </row>
    <row r="2411" spans="1:4">
      <c r="A2411">
        <v>14242</v>
      </c>
      <c r="B2411" s="4">
        <v>40695</v>
      </c>
      <c r="C2411" s="4">
        <f t="shared" si="74"/>
        <v>40695</v>
      </c>
      <c r="D2411">
        <f t="shared" si="75"/>
        <v>0</v>
      </c>
    </row>
    <row r="2412" spans="1:4">
      <c r="A2412">
        <v>14299</v>
      </c>
      <c r="B2412" s="4">
        <v>40695</v>
      </c>
      <c r="C2412" s="4">
        <f t="shared" si="74"/>
        <v>40664</v>
      </c>
      <c r="D2412">
        <f t="shared" si="75"/>
        <v>1</v>
      </c>
    </row>
    <row r="2413" spans="1:4">
      <c r="A2413">
        <v>13100</v>
      </c>
      <c r="B2413" s="4">
        <v>40695</v>
      </c>
      <c r="C2413" s="4">
        <f t="shared" si="74"/>
        <v>40695</v>
      </c>
      <c r="D2413">
        <f t="shared" si="75"/>
        <v>0</v>
      </c>
    </row>
    <row r="2414" spans="1:4">
      <c r="A2414">
        <v>12892</v>
      </c>
      <c r="B2414" s="4">
        <v>40695</v>
      </c>
      <c r="C2414" s="4">
        <f t="shared" si="74"/>
        <v>40664</v>
      </c>
      <c r="D2414">
        <f t="shared" si="75"/>
        <v>1</v>
      </c>
    </row>
    <row r="2415" spans="1:4">
      <c r="A2415">
        <v>13321</v>
      </c>
      <c r="B2415" s="4">
        <v>40695</v>
      </c>
      <c r="C2415" s="4">
        <f t="shared" si="74"/>
        <v>40634</v>
      </c>
      <c r="D2415">
        <f t="shared" si="75"/>
        <v>2</v>
      </c>
    </row>
    <row r="2416" spans="1:4">
      <c r="A2416">
        <v>14046</v>
      </c>
      <c r="B2416" s="4">
        <v>40695</v>
      </c>
      <c r="C2416" s="4">
        <f t="shared" si="74"/>
        <v>40603</v>
      </c>
      <c r="D2416">
        <f t="shared" si="75"/>
        <v>3</v>
      </c>
    </row>
    <row r="2417" spans="1:4">
      <c r="A2417">
        <v>14086</v>
      </c>
      <c r="B2417" s="4">
        <v>40695</v>
      </c>
      <c r="C2417" s="4">
        <f t="shared" si="74"/>
        <v>40664</v>
      </c>
      <c r="D2417">
        <f t="shared" si="75"/>
        <v>1</v>
      </c>
    </row>
    <row r="2418" spans="1:4">
      <c r="A2418">
        <v>13333</v>
      </c>
      <c r="B2418" s="4">
        <v>40695</v>
      </c>
      <c r="C2418" s="4">
        <f t="shared" si="74"/>
        <v>40603</v>
      </c>
      <c r="D2418">
        <f t="shared" si="75"/>
        <v>3</v>
      </c>
    </row>
    <row r="2419" spans="1:4">
      <c r="A2419">
        <v>14262</v>
      </c>
      <c r="B2419" s="4">
        <v>40695</v>
      </c>
      <c r="C2419" s="4">
        <f t="shared" si="74"/>
        <v>40603</v>
      </c>
      <c r="D2419">
        <f t="shared" si="75"/>
        <v>3</v>
      </c>
    </row>
    <row r="2420" spans="1:4">
      <c r="A2420">
        <v>14308</v>
      </c>
      <c r="B2420" s="4">
        <v>40695</v>
      </c>
      <c r="C2420" s="4">
        <f t="shared" si="74"/>
        <v>40544</v>
      </c>
      <c r="D2420">
        <f t="shared" si="75"/>
        <v>5</v>
      </c>
    </row>
    <row r="2421" spans="1:4">
      <c r="A2421">
        <v>14027</v>
      </c>
      <c r="B2421" s="4">
        <v>40695</v>
      </c>
      <c r="C2421" s="4">
        <f t="shared" si="74"/>
        <v>40513</v>
      </c>
      <c r="D2421">
        <f t="shared" si="75"/>
        <v>6</v>
      </c>
    </row>
    <row r="2422" spans="1:4">
      <c r="A2422">
        <v>13824</v>
      </c>
      <c r="B2422" s="4">
        <v>40695</v>
      </c>
      <c r="C2422" s="4">
        <f t="shared" si="74"/>
        <v>40575</v>
      </c>
      <c r="D2422">
        <f t="shared" si="75"/>
        <v>4</v>
      </c>
    </row>
    <row r="2423" spans="1:4">
      <c r="A2423">
        <v>12805</v>
      </c>
      <c r="B2423" s="4">
        <v>40695</v>
      </c>
      <c r="C2423" s="4">
        <f t="shared" si="74"/>
        <v>40544</v>
      </c>
      <c r="D2423">
        <f t="shared" si="75"/>
        <v>5</v>
      </c>
    </row>
    <row r="2424" spans="1:4">
      <c r="A2424">
        <v>13871</v>
      </c>
      <c r="B2424" s="4">
        <v>40695</v>
      </c>
      <c r="C2424" s="4">
        <f t="shared" si="74"/>
        <v>40513</v>
      </c>
      <c r="D2424">
        <f t="shared" si="75"/>
        <v>6</v>
      </c>
    </row>
    <row r="2425" spans="1:4">
      <c r="A2425">
        <v>12459</v>
      </c>
      <c r="B2425" s="4">
        <v>40695</v>
      </c>
      <c r="C2425" s="4">
        <f t="shared" si="74"/>
        <v>40664</v>
      </c>
      <c r="D2425">
        <f t="shared" si="75"/>
        <v>1</v>
      </c>
    </row>
    <row r="2426" spans="1:4">
      <c r="A2426">
        <v>12653</v>
      </c>
      <c r="B2426" s="4">
        <v>40695</v>
      </c>
      <c r="C2426" s="4">
        <f t="shared" si="74"/>
        <v>40695</v>
      </c>
      <c r="D2426">
        <f t="shared" si="75"/>
        <v>0</v>
      </c>
    </row>
    <row r="2427" spans="1:4">
      <c r="A2427">
        <v>12436</v>
      </c>
      <c r="B2427" s="4">
        <v>40695</v>
      </c>
      <c r="C2427" s="4">
        <f t="shared" si="74"/>
        <v>40664</v>
      </c>
      <c r="D2427">
        <f t="shared" si="75"/>
        <v>1</v>
      </c>
    </row>
    <row r="2428" spans="1:4">
      <c r="A2428">
        <v>12877</v>
      </c>
      <c r="B2428" s="4">
        <v>40695</v>
      </c>
      <c r="C2428" s="4">
        <f t="shared" si="74"/>
        <v>40575</v>
      </c>
      <c r="D2428">
        <f t="shared" si="75"/>
        <v>4</v>
      </c>
    </row>
    <row r="2429" spans="1:4">
      <c r="A2429">
        <v>12586</v>
      </c>
      <c r="B2429" s="4">
        <v>40695</v>
      </c>
      <c r="C2429" s="4">
        <f t="shared" si="74"/>
        <v>40544</v>
      </c>
      <c r="D2429">
        <f t="shared" si="75"/>
        <v>5</v>
      </c>
    </row>
    <row r="2430" spans="1:4">
      <c r="A2430">
        <v>13718</v>
      </c>
      <c r="B2430" s="4">
        <v>40695</v>
      </c>
      <c r="C2430" s="4">
        <f t="shared" si="74"/>
        <v>40664</v>
      </c>
      <c r="D2430">
        <f t="shared" si="75"/>
        <v>1</v>
      </c>
    </row>
    <row r="2431" spans="1:4">
      <c r="A2431">
        <v>13270</v>
      </c>
      <c r="B2431" s="4">
        <v>40695</v>
      </c>
      <c r="C2431" s="4">
        <f t="shared" si="74"/>
        <v>40575</v>
      </c>
      <c r="D2431">
        <f t="shared" si="75"/>
        <v>4</v>
      </c>
    </row>
    <row r="2432" spans="1:4">
      <c r="A2432">
        <v>13262</v>
      </c>
      <c r="B2432" s="4">
        <v>40695</v>
      </c>
      <c r="C2432" s="4">
        <f t="shared" si="74"/>
        <v>40695</v>
      </c>
      <c r="D2432">
        <f t="shared" si="75"/>
        <v>0</v>
      </c>
    </row>
    <row r="2433" spans="1:4">
      <c r="A2433">
        <v>13089</v>
      </c>
      <c r="B2433" s="4">
        <v>40695</v>
      </c>
      <c r="C2433" s="4">
        <f t="shared" si="74"/>
        <v>40603</v>
      </c>
      <c r="D2433">
        <f t="shared" si="75"/>
        <v>3</v>
      </c>
    </row>
    <row r="2434" spans="1:4">
      <c r="A2434">
        <v>12543</v>
      </c>
      <c r="B2434" s="4">
        <v>40695</v>
      </c>
      <c r="C2434" s="4">
        <f t="shared" si="74"/>
        <v>40544</v>
      </c>
      <c r="D2434">
        <f t="shared" si="75"/>
        <v>5</v>
      </c>
    </row>
    <row r="2435" spans="1:4">
      <c r="A2435">
        <v>12528</v>
      </c>
      <c r="B2435" s="4">
        <v>40695</v>
      </c>
      <c r="C2435" s="4">
        <f t="shared" ref="C2435:C2498" si="76">_xlfn.MINIFS($B$2:$B$6084,$A$2:$A$6084,A2435)</f>
        <v>40664</v>
      </c>
      <c r="D2435">
        <f t="shared" ref="D2435:D2498" si="77">DATEDIF(C2435,B2435,"m")</f>
        <v>1</v>
      </c>
    </row>
    <row r="2436" spans="1:4">
      <c r="A2436">
        <v>13680</v>
      </c>
      <c r="B2436" s="4">
        <v>40695</v>
      </c>
      <c r="C2436" s="4">
        <f t="shared" si="76"/>
        <v>40695</v>
      </c>
      <c r="D2436">
        <f t="shared" si="77"/>
        <v>0</v>
      </c>
    </row>
    <row r="2437" spans="1:4">
      <c r="A2437">
        <v>13634</v>
      </c>
      <c r="B2437" s="4">
        <v>40695</v>
      </c>
      <c r="C2437" s="4">
        <f t="shared" si="76"/>
        <v>40544</v>
      </c>
      <c r="D2437">
        <f t="shared" si="77"/>
        <v>5</v>
      </c>
    </row>
    <row r="2438" spans="1:4">
      <c r="A2438">
        <v>12983</v>
      </c>
      <c r="B2438" s="4">
        <v>40695</v>
      </c>
      <c r="C2438" s="4">
        <f t="shared" si="76"/>
        <v>40603</v>
      </c>
      <c r="D2438">
        <f t="shared" si="77"/>
        <v>3</v>
      </c>
    </row>
    <row r="2439" spans="1:4">
      <c r="A2439">
        <v>13408</v>
      </c>
      <c r="B2439" s="4">
        <v>40695</v>
      </c>
      <c r="C2439" s="4">
        <f t="shared" si="76"/>
        <v>40544</v>
      </c>
      <c r="D2439">
        <f t="shared" si="77"/>
        <v>5</v>
      </c>
    </row>
    <row r="2440" spans="1:4">
      <c r="A2440">
        <v>13095</v>
      </c>
      <c r="B2440" s="4">
        <v>40695</v>
      </c>
      <c r="C2440" s="4">
        <f t="shared" si="76"/>
        <v>40544</v>
      </c>
      <c r="D2440">
        <f t="shared" si="77"/>
        <v>5</v>
      </c>
    </row>
    <row r="2441" spans="1:4">
      <c r="A2441">
        <v>13093</v>
      </c>
      <c r="B2441" s="4">
        <v>40695</v>
      </c>
      <c r="C2441" s="4">
        <f t="shared" si="76"/>
        <v>40603</v>
      </c>
      <c r="D2441">
        <f t="shared" si="77"/>
        <v>3</v>
      </c>
    </row>
    <row r="2442" spans="1:4">
      <c r="A2442">
        <v>12580</v>
      </c>
      <c r="B2442" s="4">
        <v>40695</v>
      </c>
      <c r="C2442" s="4">
        <f t="shared" si="76"/>
        <v>40664</v>
      </c>
      <c r="D2442">
        <f t="shared" si="77"/>
        <v>1</v>
      </c>
    </row>
    <row r="2443" spans="1:4">
      <c r="A2443">
        <v>13787</v>
      </c>
      <c r="B2443" s="4">
        <v>40695</v>
      </c>
      <c r="C2443" s="4">
        <f t="shared" si="76"/>
        <v>40695</v>
      </c>
      <c r="D2443">
        <f t="shared" si="77"/>
        <v>0</v>
      </c>
    </row>
    <row r="2444" spans="1:4">
      <c r="A2444">
        <v>13732</v>
      </c>
      <c r="B2444" s="4">
        <v>40695</v>
      </c>
      <c r="C2444" s="4">
        <f t="shared" si="76"/>
        <v>40695</v>
      </c>
      <c r="D2444">
        <f t="shared" si="77"/>
        <v>0</v>
      </c>
    </row>
    <row r="2445" spans="1:4">
      <c r="A2445">
        <v>14044</v>
      </c>
      <c r="B2445" s="4">
        <v>40695</v>
      </c>
      <c r="C2445" s="4">
        <f t="shared" si="76"/>
        <v>40634</v>
      </c>
      <c r="D2445">
        <f t="shared" si="77"/>
        <v>2</v>
      </c>
    </row>
    <row r="2446" spans="1:4">
      <c r="A2446">
        <v>14000</v>
      </c>
      <c r="B2446" s="4">
        <v>40695</v>
      </c>
      <c r="C2446" s="4">
        <f t="shared" si="76"/>
        <v>40695</v>
      </c>
      <c r="D2446">
        <f t="shared" si="77"/>
        <v>0</v>
      </c>
    </row>
    <row r="2447" spans="1:4">
      <c r="A2447">
        <v>13874</v>
      </c>
      <c r="B2447" s="4">
        <v>40695</v>
      </c>
      <c r="C2447" s="4">
        <f t="shared" si="76"/>
        <v>40513</v>
      </c>
      <c r="D2447">
        <f t="shared" si="77"/>
        <v>6</v>
      </c>
    </row>
    <row r="2448" spans="1:4">
      <c r="A2448">
        <v>13558</v>
      </c>
      <c r="B2448" s="4">
        <v>40695</v>
      </c>
      <c r="C2448" s="4">
        <f t="shared" si="76"/>
        <v>40664</v>
      </c>
      <c r="D2448">
        <f t="shared" si="77"/>
        <v>1</v>
      </c>
    </row>
    <row r="2449" spans="1:4">
      <c r="A2449">
        <v>13835</v>
      </c>
      <c r="B2449" s="4">
        <v>40695</v>
      </c>
      <c r="C2449" s="4">
        <f t="shared" si="76"/>
        <v>40695</v>
      </c>
      <c r="D2449">
        <f t="shared" si="77"/>
        <v>0</v>
      </c>
    </row>
    <row r="2450" spans="1:4">
      <c r="A2450">
        <v>14083</v>
      </c>
      <c r="B2450" s="4">
        <v>40695</v>
      </c>
      <c r="C2450" s="4">
        <f t="shared" si="76"/>
        <v>40544</v>
      </c>
      <c r="D2450">
        <f t="shared" si="77"/>
        <v>5</v>
      </c>
    </row>
    <row r="2451" spans="1:4">
      <c r="A2451">
        <v>13353</v>
      </c>
      <c r="B2451" s="4">
        <v>40695</v>
      </c>
      <c r="C2451" s="4">
        <f t="shared" si="76"/>
        <v>40695</v>
      </c>
      <c r="D2451">
        <f t="shared" si="77"/>
        <v>0</v>
      </c>
    </row>
    <row r="2452" spans="1:4">
      <c r="A2452">
        <v>12503</v>
      </c>
      <c r="B2452" s="4">
        <v>40695</v>
      </c>
      <c r="C2452" s="4">
        <f t="shared" si="76"/>
        <v>40695</v>
      </c>
      <c r="D2452">
        <f t="shared" si="77"/>
        <v>0</v>
      </c>
    </row>
    <row r="2453" spans="1:4">
      <c r="A2453">
        <v>13384</v>
      </c>
      <c r="B2453" s="4">
        <v>40695</v>
      </c>
      <c r="C2453" s="4">
        <f t="shared" si="76"/>
        <v>40664</v>
      </c>
      <c r="D2453">
        <f t="shared" si="77"/>
        <v>1</v>
      </c>
    </row>
    <row r="2454" spans="1:4">
      <c r="A2454">
        <v>12461</v>
      </c>
      <c r="B2454" s="4">
        <v>40695</v>
      </c>
      <c r="C2454" s="4">
        <f t="shared" si="76"/>
        <v>40695</v>
      </c>
      <c r="D2454">
        <f t="shared" si="77"/>
        <v>0</v>
      </c>
    </row>
    <row r="2455" spans="1:4">
      <c r="A2455">
        <v>13506</v>
      </c>
      <c r="B2455" s="4">
        <v>40695</v>
      </c>
      <c r="C2455" s="4">
        <f t="shared" si="76"/>
        <v>40695</v>
      </c>
      <c r="D2455">
        <f t="shared" si="77"/>
        <v>0</v>
      </c>
    </row>
    <row r="2456" spans="1:4">
      <c r="A2456">
        <v>13781</v>
      </c>
      <c r="B2456" s="4">
        <v>40695</v>
      </c>
      <c r="C2456" s="4">
        <f t="shared" si="76"/>
        <v>40544</v>
      </c>
      <c r="D2456">
        <f t="shared" si="77"/>
        <v>5</v>
      </c>
    </row>
    <row r="2457" spans="1:4">
      <c r="A2457">
        <v>13356</v>
      </c>
      <c r="B2457" s="4">
        <v>40695</v>
      </c>
      <c r="C2457" s="4">
        <f t="shared" si="76"/>
        <v>40603</v>
      </c>
      <c r="D2457">
        <f t="shared" si="77"/>
        <v>3</v>
      </c>
    </row>
    <row r="2458" spans="1:4">
      <c r="A2458">
        <v>14245</v>
      </c>
      <c r="B2458" s="4">
        <v>40695</v>
      </c>
      <c r="C2458" s="4">
        <f t="shared" si="76"/>
        <v>40634</v>
      </c>
      <c r="D2458">
        <f t="shared" si="77"/>
        <v>2</v>
      </c>
    </row>
    <row r="2459" spans="1:4">
      <c r="A2459">
        <v>12713</v>
      </c>
      <c r="B2459" s="4">
        <v>40695</v>
      </c>
      <c r="C2459" s="4">
        <f t="shared" si="76"/>
        <v>40603</v>
      </c>
      <c r="D2459">
        <f t="shared" si="77"/>
        <v>3</v>
      </c>
    </row>
    <row r="2460" spans="1:4">
      <c r="A2460">
        <v>12765</v>
      </c>
      <c r="B2460" s="4">
        <v>40695</v>
      </c>
      <c r="C2460" s="4">
        <f t="shared" si="76"/>
        <v>40695</v>
      </c>
      <c r="D2460">
        <f t="shared" si="77"/>
        <v>0</v>
      </c>
    </row>
    <row r="2461" spans="1:4">
      <c r="A2461">
        <v>12710</v>
      </c>
      <c r="B2461" s="4">
        <v>40695</v>
      </c>
      <c r="C2461" s="4">
        <f t="shared" si="76"/>
        <v>40544</v>
      </c>
      <c r="D2461">
        <f t="shared" si="77"/>
        <v>5</v>
      </c>
    </row>
    <row r="2462" spans="1:4">
      <c r="A2462">
        <v>12422</v>
      </c>
      <c r="B2462" s="4">
        <v>40695</v>
      </c>
      <c r="C2462" s="4">
        <f t="shared" si="76"/>
        <v>40603</v>
      </c>
      <c r="D2462">
        <f t="shared" si="77"/>
        <v>3</v>
      </c>
    </row>
    <row r="2463" spans="1:4">
      <c r="A2463">
        <v>12832</v>
      </c>
      <c r="B2463" s="4">
        <v>40695</v>
      </c>
      <c r="C2463" s="4">
        <f t="shared" si="76"/>
        <v>40634</v>
      </c>
      <c r="D2463">
        <f t="shared" si="77"/>
        <v>2</v>
      </c>
    </row>
    <row r="2464" spans="1:4">
      <c r="A2464">
        <v>12957</v>
      </c>
      <c r="B2464" s="4">
        <v>40695</v>
      </c>
      <c r="C2464" s="4">
        <f t="shared" si="76"/>
        <v>40664</v>
      </c>
      <c r="D2464">
        <f t="shared" si="77"/>
        <v>1</v>
      </c>
    </row>
    <row r="2465" spans="1:4">
      <c r="A2465">
        <v>13510</v>
      </c>
      <c r="B2465" s="4">
        <v>40695</v>
      </c>
      <c r="C2465" s="4">
        <f t="shared" si="76"/>
        <v>40695</v>
      </c>
      <c r="D2465">
        <f t="shared" si="77"/>
        <v>0</v>
      </c>
    </row>
    <row r="2466" spans="1:4">
      <c r="A2466">
        <v>12756</v>
      </c>
      <c r="B2466" s="4">
        <v>40695</v>
      </c>
      <c r="C2466" s="4">
        <f t="shared" si="76"/>
        <v>40575</v>
      </c>
      <c r="D2466">
        <f t="shared" si="77"/>
        <v>4</v>
      </c>
    </row>
    <row r="2467" spans="1:4">
      <c r="A2467">
        <v>13511</v>
      </c>
      <c r="B2467" s="4">
        <v>40695</v>
      </c>
      <c r="C2467" s="4">
        <f t="shared" si="76"/>
        <v>40544</v>
      </c>
      <c r="D2467">
        <f t="shared" si="77"/>
        <v>5</v>
      </c>
    </row>
    <row r="2468" spans="1:4">
      <c r="A2468">
        <v>14198</v>
      </c>
      <c r="B2468" s="4">
        <v>40695</v>
      </c>
      <c r="C2468" s="4">
        <f t="shared" si="76"/>
        <v>40664</v>
      </c>
      <c r="D2468">
        <f t="shared" si="77"/>
        <v>1</v>
      </c>
    </row>
    <row r="2469" spans="1:4">
      <c r="A2469">
        <v>13641</v>
      </c>
      <c r="B2469" s="4">
        <v>40695</v>
      </c>
      <c r="C2469" s="4">
        <f t="shared" si="76"/>
        <v>40695</v>
      </c>
      <c r="D2469">
        <f t="shared" si="77"/>
        <v>0</v>
      </c>
    </row>
    <row r="2470" spans="1:4">
      <c r="A2470">
        <v>13725</v>
      </c>
      <c r="B2470" s="4">
        <v>40695</v>
      </c>
      <c r="C2470" s="4">
        <f t="shared" si="76"/>
        <v>40695</v>
      </c>
      <c r="D2470">
        <f t="shared" si="77"/>
        <v>0</v>
      </c>
    </row>
    <row r="2471" spans="1:4">
      <c r="A2471">
        <v>12603</v>
      </c>
      <c r="B2471" s="4">
        <v>40695</v>
      </c>
      <c r="C2471" s="4">
        <f t="shared" si="76"/>
        <v>40544</v>
      </c>
      <c r="D2471">
        <f t="shared" si="77"/>
        <v>5</v>
      </c>
    </row>
    <row r="2472" spans="1:4">
      <c r="A2472">
        <v>13604</v>
      </c>
      <c r="B2472" s="4">
        <v>40695</v>
      </c>
      <c r="C2472" s="4">
        <f t="shared" si="76"/>
        <v>40695</v>
      </c>
      <c r="D2472">
        <f t="shared" si="77"/>
        <v>0</v>
      </c>
    </row>
    <row r="2473" spans="1:4">
      <c r="A2473">
        <v>12787</v>
      </c>
      <c r="B2473" s="4">
        <v>40695</v>
      </c>
      <c r="C2473" s="4">
        <f t="shared" si="76"/>
        <v>40603</v>
      </c>
      <c r="D2473">
        <f t="shared" si="77"/>
        <v>3</v>
      </c>
    </row>
    <row r="2474" spans="1:4">
      <c r="A2474">
        <v>13074</v>
      </c>
      <c r="B2474" s="4">
        <v>40695</v>
      </c>
      <c r="C2474" s="4">
        <f t="shared" si="76"/>
        <v>40664</v>
      </c>
      <c r="D2474">
        <f t="shared" si="77"/>
        <v>1</v>
      </c>
    </row>
    <row r="2475" spans="1:4">
      <c r="A2475">
        <v>13710</v>
      </c>
      <c r="B2475" s="4">
        <v>40695</v>
      </c>
      <c r="C2475" s="4">
        <f t="shared" si="76"/>
        <v>40695</v>
      </c>
      <c r="D2475">
        <f t="shared" si="77"/>
        <v>0</v>
      </c>
    </row>
    <row r="2476" spans="1:4">
      <c r="A2476">
        <v>12802</v>
      </c>
      <c r="B2476" s="4">
        <v>40695</v>
      </c>
      <c r="C2476" s="4">
        <f t="shared" si="76"/>
        <v>40544</v>
      </c>
      <c r="D2476">
        <f t="shared" si="77"/>
        <v>5</v>
      </c>
    </row>
    <row r="2477" spans="1:4">
      <c r="A2477">
        <v>14116</v>
      </c>
      <c r="B2477" s="4">
        <v>40695</v>
      </c>
      <c r="C2477" s="4">
        <f t="shared" si="76"/>
        <v>40634</v>
      </c>
      <c r="D2477">
        <f t="shared" si="77"/>
        <v>2</v>
      </c>
    </row>
    <row r="2478" spans="1:4">
      <c r="A2478">
        <v>13199</v>
      </c>
      <c r="B2478" s="4">
        <v>40695</v>
      </c>
      <c r="C2478" s="4">
        <f t="shared" si="76"/>
        <v>40575</v>
      </c>
      <c r="D2478">
        <f t="shared" si="77"/>
        <v>4</v>
      </c>
    </row>
    <row r="2479" spans="1:4">
      <c r="A2479">
        <v>12967</v>
      </c>
      <c r="B2479" s="4">
        <v>40695</v>
      </c>
      <c r="C2479" s="4">
        <f t="shared" si="76"/>
        <v>40664</v>
      </c>
      <c r="D2479">
        <f t="shared" si="77"/>
        <v>1</v>
      </c>
    </row>
    <row r="2480" spans="1:4">
      <c r="A2480">
        <v>13778</v>
      </c>
      <c r="B2480" s="4">
        <v>40695</v>
      </c>
      <c r="C2480" s="4">
        <f t="shared" si="76"/>
        <v>40575</v>
      </c>
      <c r="D2480">
        <f t="shared" si="77"/>
        <v>4</v>
      </c>
    </row>
    <row r="2481" spans="1:4">
      <c r="A2481">
        <v>13216</v>
      </c>
      <c r="B2481" s="4">
        <v>40695</v>
      </c>
      <c r="C2481" s="4">
        <f t="shared" si="76"/>
        <v>40664</v>
      </c>
      <c r="D2481">
        <f t="shared" si="77"/>
        <v>1</v>
      </c>
    </row>
    <row r="2482" spans="1:4">
      <c r="A2482">
        <v>14338</v>
      </c>
      <c r="B2482" s="4">
        <v>40695</v>
      </c>
      <c r="C2482" s="4">
        <f t="shared" si="76"/>
        <v>40603</v>
      </c>
      <c r="D2482">
        <f t="shared" si="77"/>
        <v>3</v>
      </c>
    </row>
    <row r="2483" spans="1:4">
      <c r="A2483">
        <v>13290</v>
      </c>
      <c r="B2483" s="4">
        <v>40695</v>
      </c>
      <c r="C2483" s="4">
        <f t="shared" si="76"/>
        <v>40544</v>
      </c>
      <c r="D2483">
        <f t="shared" si="77"/>
        <v>5</v>
      </c>
    </row>
    <row r="2484" spans="1:4">
      <c r="A2484">
        <v>13840</v>
      </c>
      <c r="B2484" s="4">
        <v>40695</v>
      </c>
      <c r="C2484" s="4">
        <f t="shared" si="76"/>
        <v>40634</v>
      </c>
      <c r="D2484">
        <f t="shared" si="77"/>
        <v>2</v>
      </c>
    </row>
    <row r="2485" spans="1:4">
      <c r="A2485">
        <v>13307</v>
      </c>
      <c r="B2485" s="4">
        <v>40695</v>
      </c>
      <c r="C2485" s="4">
        <f t="shared" si="76"/>
        <v>40634</v>
      </c>
      <c r="D2485">
        <f t="shared" si="77"/>
        <v>2</v>
      </c>
    </row>
    <row r="2486" spans="1:4">
      <c r="A2486">
        <v>13819</v>
      </c>
      <c r="B2486" s="4">
        <v>40695</v>
      </c>
      <c r="C2486" s="4">
        <f t="shared" si="76"/>
        <v>40634</v>
      </c>
      <c r="D2486">
        <f t="shared" si="77"/>
        <v>2</v>
      </c>
    </row>
    <row r="2487" spans="1:4">
      <c r="A2487">
        <v>13379</v>
      </c>
      <c r="B2487" s="4">
        <v>40695</v>
      </c>
      <c r="C2487" s="4">
        <f t="shared" si="76"/>
        <v>40603</v>
      </c>
      <c r="D2487">
        <f t="shared" si="77"/>
        <v>3</v>
      </c>
    </row>
    <row r="2488" spans="1:4">
      <c r="A2488">
        <v>13991</v>
      </c>
      <c r="B2488" s="4">
        <v>40695</v>
      </c>
      <c r="C2488" s="4">
        <f t="shared" si="76"/>
        <v>40603</v>
      </c>
      <c r="D2488">
        <f t="shared" si="77"/>
        <v>3</v>
      </c>
    </row>
    <row r="2489" spans="1:4">
      <c r="A2489">
        <v>13862</v>
      </c>
      <c r="B2489" s="4">
        <v>40695</v>
      </c>
      <c r="C2489" s="4">
        <f t="shared" si="76"/>
        <v>40664</v>
      </c>
      <c r="D2489">
        <f t="shared" si="77"/>
        <v>1</v>
      </c>
    </row>
    <row r="2490" spans="1:4">
      <c r="A2490">
        <v>14290</v>
      </c>
      <c r="B2490" s="4">
        <v>40695</v>
      </c>
      <c r="C2490" s="4">
        <f t="shared" si="76"/>
        <v>40634</v>
      </c>
      <c r="D2490">
        <f t="shared" si="77"/>
        <v>2</v>
      </c>
    </row>
    <row r="2491" spans="1:4">
      <c r="A2491">
        <v>12921</v>
      </c>
      <c r="B2491" s="4">
        <v>40695</v>
      </c>
      <c r="C2491" s="4">
        <f t="shared" si="76"/>
        <v>40634</v>
      </c>
      <c r="D2491">
        <f t="shared" si="77"/>
        <v>2</v>
      </c>
    </row>
    <row r="2492" spans="1:4">
      <c r="A2492">
        <v>14216</v>
      </c>
      <c r="B2492" s="4">
        <v>40695</v>
      </c>
      <c r="C2492" s="4">
        <f t="shared" si="76"/>
        <v>40575</v>
      </c>
      <c r="D2492">
        <f t="shared" si="77"/>
        <v>4</v>
      </c>
    </row>
    <row r="2493" spans="1:4">
      <c r="A2493">
        <v>12870</v>
      </c>
      <c r="B2493" s="4">
        <v>40695</v>
      </c>
      <c r="C2493" s="4">
        <f t="shared" si="76"/>
        <v>40603</v>
      </c>
      <c r="D2493">
        <f t="shared" si="77"/>
        <v>3</v>
      </c>
    </row>
    <row r="2494" spans="1:4">
      <c r="A2494">
        <v>13293</v>
      </c>
      <c r="B2494" s="4">
        <v>40695</v>
      </c>
      <c r="C2494" s="4">
        <f t="shared" si="76"/>
        <v>40544</v>
      </c>
      <c r="D2494">
        <f t="shared" si="77"/>
        <v>5</v>
      </c>
    </row>
    <row r="2495" spans="1:4">
      <c r="A2495">
        <v>14039</v>
      </c>
      <c r="B2495" s="4">
        <v>40695</v>
      </c>
      <c r="C2495" s="4">
        <f t="shared" si="76"/>
        <v>40634</v>
      </c>
      <c r="D2495">
        <f t="shared" si="77"/>
        <v>2</v>
      </c>
    </row>
    <row r="2496" spans="1:4">
      <c r="A2496">
        <v>12907</v>
      </c>
      <c r="B2496" s="4">
        <v>40695</v>
      </c>
      <c r="C2496" s="4">
        <f t="shared" si="76"/>
        <v>40513</v>
      </c>
      <c r="D2496">
        <f t="shared" si="77"/>
        <v>6</v>
      </c>
    </row>
    <row r="2497" spans="1:4">
      <c r="A2497">
        <v>12574</v>
      </c>
      <c r="B2497" s="4">
        <v>40695</v>
      </c>
      <c r="C2497" s="4">
        <f t="shared" si="76"/>
        <v>40695</v>
      </c>
      <c r="D2497">
        <f t="shared" si="77"/>
        <v>0</v>
      </c>
    </row>
    <row r="2498" spans="1:4">
      <c r="A2498">
        <v>13789</v>
      </c>
      <c r="B2498" s="4">
        <v>40695</v>
      </c>
      <c r="C2498" s="4">
        <f t="shared" si="76"/>
        <v>40664</v>
      </c>
      <c r="D2498">
        <f t="shared" si="77"/>
        <v>1</v>
      </c>
    </row>
    <row r="2499" spans="1:4">
      <c r="A2499">
        <v>12819</v>
      </c>
      <c r="B2499" s="4">
        <v>40695</v>
      </c>
      <c r="C2499" s="4">
        <f t="shared" ref="C2499:C2562" si="78">_xlfn.MINIFS($B$2:$B$6084,$A$2:$A$6084,A2499)</f>
        <v>40664</v>
      </c>
      <c r="D2499">
        <f t="shared" ref="D2499:D2562" si="79">DATEDIF(C2499,B2499,"m")</f>
        <v>1</v>
      </c>
    </row>
    <row r="2500" spans="1:4">
      <c r="A2500">
        <v>12384</v>
      </c>
      <c r="B2500" s="4">
        <v>40695</v>
      </c>
      <c r="C2500" s="4">
        <f t="shared" si="78"/>
        <v>40603</v>
      </c>
      <c r="D2500">
        <f t="shared" si="79"/>
        <v>3</v>
      </c>
    </row>
    <row r="2501" spans="1:4">
      <c r="A2501">
        <v>12516</v>
      </c>
      <c r="B2501" s="4">
        <v>40695</v>
      </c>
      <c r="C2501" s="4">
        <f t="shared" si="78"/>
        <v>40544</v>
      </c>
      <c r="D2501">
        <f t="shared" si="79"/>
        <v>5</v>
      </c>
    </row>
    <row r="2502" spans="1:4">
      <c r="A2502">
        <v>12828</v>
      </c>
      <c r="B2502" s="4">
        <v>40695</v>
      </c>
      <c r="C2502" s="4">
        <f t="shared" si="78"/>
        <v>40603</v>
      </c>
      <c r="D2502">
        <f t="shared" si="79"/>
        <v>3</v>
      </c>
    </row>
    <row r="2503" spans="1:4">
      <c r="A2503">
        <v>12982</v>
      </c>
      <c r="B2503" s="4">
        <v>40695</v>
      </c>
      <c r="C2503" s="4">
        <f t="shared" si="78"/>
        <v>40575</v>
      </c>
      <c r="D2503">
        <f t="shared" si="79"/>
        <v>4</v>
      </c>
    </row>
    <row r="2504" spans="1:4">
      <c r="A2504">
        <v>13834</v>
      </c>
      <c r="B2504" s="4">
        <v>40695</v>
      </c>
      <c r="C2504" s="4">
        <f t="shared" si="78"/>
        <v>40544</v>
      </c>
      <c r="D2504">
        <f t="shared" si="79"/>
        <v>5</v>
      </c>
    </row>
    <row r="2505" spans="1:4">
      <c r="A2505">
        <v>13340</v>
      </c>
      <c r="B2505" s="4">
        <v>40695</v>
      </c>
      <c r="C2505" s="4">
        <f t="shared" si="78"/>
        <v>40695</v>
      </c>
      <c r="D2505">
        <f t="shared" si="79"/>
        <v>0</v>
      </c>
    </row>
    <row r="2506" spans="1:4">
      <c r="A2506">
        <v>13724</v>
      </c>
      <c r="B2506" s="4">
        <v>40695</v>
      </c>
      <c r="C2506" s="4">
        <f t="shared" si="78"/>
        <v>40695</v>
      </c>
      <c r="D2506">
        <f t="shared" si="79"/>
        <v>0</v>
      </c>
    </row>
    <row r="2507" spans="1:4">
      <c r="A2507">
        <v>13474</v>
      </c>
      <c r="B2507" s="4">
        <v>40695</v>
      </c>
      <c r="C2507" s="4">
        <f t="shared" si="78"/>
        <v>40695</v>
      </c>
      <c r="D2507">
        <f t="shared" si="79"/>
        <v>0</v>
      </c>
    </row>
    <row r="2508" spans="1:4">
      <c r="A2508">
        <v>12823</v>
      </c>
      <c r="B2508" s="4">
        <v>40695</v>
      </c>
      <c r="C2508" s="4">
        <f t="shared" si="78"/>
        <v>40603</v>
      </c>
      <c r="D2508">
        <f t="shared" si="79"/>
        <v>3</v>
      </c>
    </row>
    <row r="2509" spans="1:4">
      <c r="A2509">
        <v>13063</v>
      </c>
      <c r="B2509" s="4">
        <v>40695</v>
      </c>
      <c r="C2509" s="4">
        <f t="shared" si="78"/>
        <v>40664</v>
      </c>
      <c r="D2509">
        <f t="shared" si="79"/>
        <v>1</v>
      </c>
    </row>
    <row r="2510" spans="1:4">
      <c r="A2510">
        <v>13780</v>
      </c>
      <c r="B2510" s="4">
        <v>40695</v>
      </c>
      <c r="C2510" s="4">
        <f t="shared" si="78"/>
        <v>40603</v>
      </c>
      <c r="D2510">
        <f t="shared" si="79"/>
        <v>3</v>
      </c>
    </row>
    <row r="2511" spans="1:4">
      <c r="A2511">
        <v>13754</v>
      </c>
      <c r="B2511" s="4">
        <v>40695</v>
      </c>
      <c r="C2511" s="4">
        <f t="shared" si="78"/>
        <v>40513</v>
      </c>
      <c r="D2511">
        <f t="shared" si="79"/>
        <v>6</v>
      </c>
    </row>
    <row r="2512" spans="1:4">
      <c r="A2512">
        <v>13284</v>
      </c>
      <c r="B2512" s="4">
        <v>40695</v>
      </c>
      <c r="C2512" s="4">
        <f t="shared" si="78"/>
        <v>40695</v>
      </c>
      <c r="D2512">
        <f t="shared" si="79"/>
        <v>0</v>
      </c>
    </row>
    <row r="2513" spans="1:4">
      <c r="A2513">
        <v>14066</v>
      </c>
      <c r="B2513" s="4">
        <v>40695</v>
      </c>
      <c r="C2513" s="4">
        <f t="shared" si="78"/>
        <v>40544</v>
      </c>
      <c r="D2513">
        <f t="shared" si="79"/>
        <v>5</v>
      </c>
    </row>
    <row r="2514" spans="1:4">
      <c r="A2514">
        <v>12996</v>
      </c>
      <c r="B2514" s="4">
        <v>40695</v>
      </c>
      <c r="C2514" s="4">
        <f t="shared" si="78"/>
        <v>40664</v>
      </c>
      <c r="D2514">
        <f t="shared" si="79"/>
        <v>1</v>
      </c>
    </row>
    <row r="2515" spans="1:4">
      <c r="A2515">
        <v>12998</v>
      </c>
      <c r="B2515" s="4">
        <v>40695</v>
      </c>
      <c r="C2515" s="4">
        <f t="shared" si="78"/>
        <v>40575</v>
      </c>
      <c r="D2515">
        <f t="shared" si="79"/>
        <v>4</v>
      </c>
    </row>
    <row r="2516" spans="1:4">
      <c r="A2516">
        <v>13273</v>
      </c>
      <c r="B2516" s="4">
        <v>40695</v>
      </c>
      <c r="C2516" s="4">
        <f t="shared" si="78"/>
        <v>40603</v>
      </c>
      <c r="D2516">
        <f t="shared" si="79"/>
        <v>3</v>
      </c>
    </row>
    <row r="2517" spans="1:4">
      <c r="A2517">
        <v>12472</v>
      </c>
      <c r="B2517" s="4">
        <v>40695</v>
      </c>
      <c r="C2517" s="4">
        <f t="shared" si="78"/>
        <v>40513</v>
      </c>
      <c r="D2517">
        <f t="shared" si="79"/>
        <v>6</v>
      </c>
    </row>
    <row r="2518" spans="1:4">
      <c r="A2518">
        <v>13779</v>
      </c>
      <c r="B2518" s="4">
        <v>40695</v>
      </c>
      <c r="C2518" s="4">
        <f t="shared" si="78"/>
        <v>40695</v>
      </c>
      <c r="D2518">
        <f t="shared" si="79"/>
        <v>0</v>
      </c>
    </row>
    <row r="2519" spans="1:4">
      <c r="A2519">
        <v>12366</v>
      </c>
      <c r="B2519" s="4">
        <v>40695</v>
      </c>
      <c r="C2519" s="4">
        <f t="shared" si="78"/>
        <v>40695</v>
      </c>
      <c r="D2519">
        <f t="shared" si="79"/>
        <v>0</v>
      </c>
    </row>
    <row r="2520" spans="1:4">
      <c r="A2520">
        <v>12567</v>
      </c>
      <c r="B2520" s="4">
        <v>40695</v>
      </c>
      <c r="C2520" s="4">
        <f t="shared" si="78"/>
        <v>40664</v>
      </c>
      <c r="D2520">
        <f t="shared" si="79"/>
        <v>1</v>
      </c>
    </row>
    <row r="2521" spans="1:4">
      <c r="A2521">
        <v>12913</v>
      </c>
      <c r="B2521" s="4">
        <v>40695</v>
      </c>
      <c r="C2521" s="4">
        <f t="shared" si="78"/>
        <v>40575</v>
      </c>
      <c r="D2521">
        <f t="shared" si="79"/>
        <v>4</v>
      </c>
    </row>
    <row r="2522" spans="1:4">
      <c r="A2522">
        <v>14194</v>
      </c>
      <c r="B2522" s="4">
        <v>40695</v>
      </c>
      <c r="C2522" s="4">
        <f t="shared" si="78"/>
        <v>40695</v>
      </c>
      <c r="D2522">
        <f t="shared" si="79"/>
        <v>0</v>
      </c>
    </row>
    <row r="2523" spans="1:4">
      <c r="A2523">
        <v>14220</v>
      </c>
      <c r="B2523" s="4">
        <v>40695</v>
      </c>
      <c r="C2523" s="4">
        <f t="shared" si="78"/>
        <v>40695</v>
      </c>
      <c r="D2523">
        <f t="shared" si="79"/>
        <v>0</v>
      </c>
    </row>
    <row r="2524" spans="1:4">
      <c r="A2524">
        <v>13145</v>
      </c>
      <c r="B2524" s="4">
        <v>40695</v>
      </c>
      <c r="C2524" s="4">
        <f t="shared" si="78"/>
        <v>40664</v>
      </c>
      <c r="D2524">
        <f t="shared" si="79"/>
        <v>1</v>
      </c>
    </row>
    <row r="2525" spans="1:4">
      <c r="A2525">
        <v>12504</v>
      </c>
      <c r="B2525" s="4">
        <v>40695</v>
      </c>
      <c r="C2525" s="4">
        <f t="shared" si="78"/>
        <v>40695</v>
      </c>
      <c r="D2525">
        <f t="shared" si="79"/>
        <v>0</v>
      </c>
    </row>
    <row r="2526" spans="1:4">
      <c r="A2526">
        <v>12751</v>
      </c>
      <c r="B2526" s="4">
        <v>40695</v>
      </c>
      <c r="C2526" s="4">
        <f t="shared" si="78"/>
        <v>40695</v>
      </c>
      <c r="D2526">
        <f t="shared" si="79"/>
        <v>0</v>
      </c>
    </row>
    <row r="2527" spans="1:4">
      <c r="A2527">
        <v>13366</v>
      </c>
      <c r="B2527" s="4">
        <v>40695</v>
      </c>
      <c r="C2527" s="4">
        <f t="shared" si="78"/>
        <v>40513</v>
      </c>
      <c r="D2527">
        <f t="shared" si="79"/>
        <v>6</v>
      </c>
    </row>
    <row r="2528" spans="1:4">
      <c r="A2528">
        <v>13229</v>
      </c>
      <c r="B2528" s="4">
        <v>40695</v>
      </c>
      <c r="C2528" s="4">
        <f t="shared" si="78"/>
        <v>40544</v>
      </c>
      <c r="D2528">
        <f t="shared" si="79"/>
        <v>5</v>
      </c>
    </row>
    <row r="2529" spans="1:4">
      <c r="A2529">
        <v>14315</v>
      </c>
      <c r="B2529" s="4">
        <v>40695</v>
      </c>
      <c r="C2529" s="4">
        <f t="shared" si="78"/>
        <v>40544</v>
      </c>
      <c r="D2529">
        <f t="shared" si="79"/>
        <v>5</v>
      </c>
    </row>
    <row r="2530" spans="1:4">
      <c r="A2530">
        <v>13561</v>
      </c>
      <c r="B2530" s="4">
        <v>40695</v>
      </c>
      <c r="C2530" s="4">
        <f t="shared" si="78"/>
        <v>40544</v>
      </c>
      <c r="D2530">
        <f t="shared" si="79"/>
        <v>5</v>
      </c>
    </row>
    <row r="2531" spans="1:4">
      <c r="A2531">
        <v>12510</v>
      </c>
      <c r="B2531" s="4">
        <v>40695</v>
      </c>
      <c r="C2531" s="4">
        <f t="shared" si="78"/>
        <v>40664</v>
      </c>
      <c r="D2531">
        <f t="shared" si="79"/>
        <v>1</v>
      </c>
    </row>
    <row r="2532" spans="1:4">
      <c r="A2532">
        <v>13397</v>
      </c>
      <c r="B2532" s="4">
        <v>40695</v>
      </c>
      <c r="C2532" s="4">
        <f t="shared" si="78"/>
        <v>40634</v>
      </c>
      <c r="D2532">
        <f t="shared" si="79"/>
        <v>2</v>
      </c>
    </row>
    <row r="2533" spans="1:4">
      <c r="A2533">
        <v>12724</v>
      </c>
      <c r="B2533" s="4">
        <v>40695</v>
      </c>
      <c r="C2533" s="4">
        <f t="shared" si="78"/>
        <v>40634</v>
      </c>
      <c r="D2533">
        <f t="shared" si="79"/>
        <v>2</v>
      </c>
    </row>
    <row r="2534" spans="1:4">
      <c r="A2534">
        <v>13492</v>
      </c>
      <c r="B2534" s="4">
        <v>40695</v>
      </c>
      <c r="C2534" s="4">
        <f t="shared" si="78"/>
        <v>40695</v>
      </c>
      <c r="D2534">
        <f t="shared" si="79"/>
        <v>0</v>
      </c>
    </row>
    <row r="2535" spans="1:4">
      <c r="A2535">
        <v>13318</v>
      </c>
      <c r="B2535" s="4">
        <v>40695</v>
      </c>
      <c r="C2535" s="4">
        <f t="shared" si="78"/>
        <v>40664</v>
      </c>
      <c r="D2535">
        <f t="shared" si="79"/>
        <v>1</v>
      </c>
    </row>
    <row r="2536" spans="1:4">
      <c r="A2536">
        <v>13946</v>
      </c>
      <c r="B2536" s="4">
        <v>40695</v>
      </c>
      <c r="C2536" s="4">
        <f t="shared" si="78"/>
        <v>40603</v>
      </c>
      <c r="D2536">
        <f t="shared" si="79"/>
        <v>3</v>
      </c>
    </row>
    <row r="2537" spans="1:4">
      <c r="A2537">
        <v>13355</v>
      </c>
      <c r="B2537" s="4">
        <v>40695</v>
      </c>
      <c r="C2537" s="4">
        <f t="shared" si="78"/>
        <v>40695</v>
      </c>
      <c r="D2537">
        <f t="shared" si="79"/>
        <v>0</v>
      </c>
    </row>
    <row r="2538" spans="1:4">
      <c r="A2538">
        <v>13570</v>
      </c>
      <c r="B2538" s="4">
        <v>40695</v>
      </c>
      <c r="C2538" s="4">
        <f t="shared" si="78"/>
        <v>40664</v>
      </c>
      <c r="D2538">
        <f t="shared" si="79"/>
        <v>1</v>
      </c>
    </row>
    <row r="2539" spans="1:4">
      <c r="A2539">
        <v>12795</v>
      </c>
      <c r="B2539" s="4">
        <v>40695</v>
      </c>
      <c r="C2539" s="4">
        <f t="shared" si="78"/>
        <v>40603</v>
      </c>
      <c r="D2539">
        <f t="shared" si="79"/>
        <v>3</v>
      </c>
    </row>
    <row r="2540" spans="1:4">
      <c r="A2540">
        <v>12398</v>
      </c>
      <c r="B2540" s="4">
        <v>40695</v>
      </c>
      <c r="C2540" s="4">
        <f t="shared" si="78"/>
        <v>40634</v>
      </c>
      <c r="D2540">
        <f t="shared" si="79"/>
        <v>2</v>
      </c>
    </row>
    <row r="2541" spans="1:4">
      <c r="A2541">
        <v>12799</v>
      </c>
      <c r="B2541" s="4">
        <v>40695</v>
      </c>
      <c r="C2541" s="4">
        <f t="shared" si="78"/>
        <v>40544</v>
      </c>
      <c r="D2541">
        <f t="shared" si="79"/>
        <v>5</v>
      </c>
    </row>
    <row r="2542" spans="1:4">
      <c r="A2542">
        <v>13040</v>
      </c>
      <c r="B2542" s="4">
        <v>40695</v>
      </c>
      <c r="C2542" s="4">
        <f t="shared" si="78"/>
        <v>40544</v>
      </c>
      <c r="D2542">
        <f t="shared" si="79"/>
        <v>5</v>
      </c>
    </row>
    <row r="2543" spans="1:4">
      <c r="A2543">
        <v>13849</v>
      </c>
      <c r="B2543" s="4">
        <v>40695</v>
      </c>
      <c r="C2543" s="4">
        <f t="shared" si="78"/>
        <v>40603</v>
      </c>
      <c r="D2543">
        <f t="shared" si="79"/>
        <v>3</v>
      </c>
    </row>
    <row r="2544" spans="1:4">
      <c r="A2544">
        <v>12374</v>
      </c>
      <c r="B2544" s="4">
        <v>40695</v>
      </c>
      <c r="C2544" s="4">
        <f t="shared" si="78"/>
        <v>40695</v>
      </c>
      <c r="D2544">
        <f t="shared" si="79"/>
        <v>0</v>
      </c>
    </row>
    <row r="2545" spans="1:4">
      <c r="A2545">
        <v>13972</v>
      </c>
      <c r="B2545" s="4">
        <v>40695</v>
      </c>
      <c r="C2545" s="4">
        <f t="shared" si="78"/>
        <v>40695</v>
      </c>
      <c r="D2545">
        <f t="shared" si="79"/>
        <v>0</v>
      </c>
    </row>
    <row r="2546" spans="1:4">
      <c r="A2546">
        <v>12880</v>
      </c>
      <c r="B2546" s="4">
        <v>40695</v>
      </c>
      <c r="C2546" s="4">
        <f t="shared" si="78"/>
        <v>40695</v>
      </c>
      <c r="D2546">
        <f t="shared" si="79"/>
        <v>0</v>
      </c>
    </row>
    <row r="2547" spans="1:4">
      <c r="A2547">
        <v>13140</v>
      </c>
      <c r="B2547" s="4">
        <v>40695</v>
      </c>
      <c r="C2547" s="4">
        <f t="shared" si="78"/>
        <v>40664</v>
      </c>
      <c r="D2547">
        <f t="shared" si="79"/>
        <v>1</v>
      </c>
    </row>
    <row r="2548" spans="1:4">
      <c r="A2548">
        <v>12864</v>
      </c>
      <c r="B2548" s="4">
        <v>40695</v>
      </c>
      <c r="C2548" s="4">
        <f t="shared" si="78"/>
        <v>40664</v>
      </c>
      <c r="D2548">
        <f t="shared" si="79"/>
        <v>1</v>
      </c>
    </row>
    <row r="2549" spans="1:4">
      <c r="A2549">
        <v>13582</v>
      </c>
      <c r="B2549" s="4">
        <v>40695</v>
      </c>
      <c r="C2549" s="4">
        <f t="shared" si="78"/>
        <v>40513</v>
      </c>
      <c r="D2549">
        <f t="shared" si="79"/>
        <v>6</v>
      </c>
    </row>
    <row r="2550" spans="1:4">
      <c r="A2550">
        <v>13420</v>
      </c>
      <c r="B2550" s="4">
        <v>40695</v>
      </c>
      <c r="C2550" s="4">
        <f t="shared" si="78"/>
        <v>40664</v>
      </c>
      <c r="D2550">
        <f t="shared" si="79"/>
        <v>1</v>
      </c>
    </row>
    <row r="2551" spans="1:4">
      <c r="A2551">
        <v>13110</v>
      </c>
      <c r="B2551" s="4">
        <v>40695</v>
      </c>
      <c r="C2551" s="4">
        <f t="shared" si="78"/>
        <v>40634</v>
      </c>
      <c r="D2551">
        <f t="shared" si="79"/>
        <v>2</v>
      </c>
    </row>
    <row r="2552" spans="1:4">
      <c r="A2552">
        <v>12476</v>
      </c>
      <c r="B2552" s="4">
        <v>40695</v>
      </c>
      <c r="C2552" s="4">
        <f t="shared" si="78"/>
        <v>40695</v>
      </c>
      <c r="D2552">
        <f t="shared" si="79"/>
        <v>0</v>
      </c>
    </row>
    <row r="2553" spans="1:4">
      <c r="A2553">
        <v>14056</v>
      </c>
      <c r="B2553" s="4">
        <v>40695</v>
      </c>
      <c r="C2553" s="4">
        <f t="shared" si="78"/>
        <v>40634</v>
      </c>
      <c r="D2553">
        <f t="shared" si="79"/>
        <v>2</v>
      </c>
    </row>
    <row r="2554" spans="1:4">
      <c r="A2554">
        <v>13865</v>
      </c>
      <c r="B2554" s="4">
        <v>40695</v>
      </c>
      <c r="C2554" s="4">
        <f t="shared" si="78"/>
        <v>40664</v>
      </c>
      <c r="D2554">
        <f t="shared" si="79"/>
        <v>1</v>
      </c>
    </row>
    <row r="2555" spans="1:4">
      <c r="A2555">
        <v>13094</v>
      </c>
      <c r="B2555" s="4">
        <v>40695</v>
      </c>
      <c r="C2555" s="4">
        <f t="shared" si="78"/>
        <v>40603</v>
      </c>
      <c r="D2555">
        <f t="shared" si="79"/>
        <v>3</v>
      </c>
    </row>
    <row r="2556" spans="1:4">
      <c r="A2556">
        <v>13813</v>
      </c>
      <c r="B2556" s="4">
        <v>40695</v>
      </c>
      <c r="C2556" s="4">
        <f t="shared" si="78"/>
        <v>40634</v>
      </c>
      <c r="D2556">
        <f t="shared" si="79"/>
        <v>2</v>
      </c>
    </row>
    <row r="2557" spans="1:4">
      <c r="A2557">
        <v>14047</v>
      </c>
      <c r="B2557" s="4">
        <v>40695</v>
      </c>
      <c r="C2557" s="4">
        <f t="shared" si="78"/>
        <v>40575</v>
      </c>
      <c r="D2557">
        <f t="shared" si="79"/>
        <v>4</v>
      </c>
    </row>
    <row r="2558" spans="1:4">
      <c r="A2558">
        <v>12500</v>
      </c>
      <c r="B2558" s="4">
        <v>40695</v>
      </c>
      <c r="C2558" s="4">
        <f t="shared" si="78"/>
        <v>40695</v>
      </c>
      <c r="D2558">
        <f t="shared" si="79"/>
        <v>0</v>
      </c>
    </row>
    <row r="2559" spans="1:4">
      <c r="A2559">
        <v>13830</v>
      </c>
      <c r="B2559" s="4">
        <v>40695</v>
      </c>
      <c r="C2559" s="4">
        <f t="shared" si="78"/>
        <v>40634</v>
      </c>
      <c r="D2559">
        <f t="shared" si="79"/>
        <v>2</v>
      </c>
    </row>
    <row r="2560" spans="1:4">
      <c r="A2560">
        <v>12711</v>
      </c>
      <c r="B2560" s="4">
        <v>40695</v>
      </c>
      <c r="C2560" s="4">
        <f t="shared" si="78"/>
        <v>40695</v>
      </c>
      <c r="D2560">
        <f t="shared" si="79"/>
        <v>0</v>
      </c>
    </row>
    <row r="2561" spans="1:4">
      <c r="A2561">
        <v>12718</v>
      </c>
      <c r="B2561" s="4">
        <v>40695</v>
      </c>
      <c r="C2561" s="4">
        <f t="shared" si="78"/>
        <v>40634</v>
      </c>
      <c r="D2561">
        <f t="shared" si="79"/>
        <v>2</v>
      </c>
    </row>
    <row r="2562" spans="1:4">
      <c r="A2562">
        <v>13024</v>
      </c>
      <c r="B2562" s="4">
        <v>40695</v>
      </c>
      <c r="C2562" s="4">
        <f t="shared" si="78"/>
        <v>40695</v>
      </c>
      <c r="D2562">
        <f t="shared" si="79"/>
        <v>0</v>
      </c>
    </row>
    <row r="2563" spans="1:4">
      <c r="A2563">
        <v>13171</v>
      </c>
      <c r="B2563" s="4">
        <v>40695</v>
      </c>
      <c r="C2563" s="4">
        <f t="shared" ref="C2563:C2626" si="80">_xlfn.MINIFS($B$2:$B$6084,$A$2:$A$6084,A2563)</f>
        <v>40544</v>
      </c>
      <c r="D2563">
        <f t="shared" ref="D2563:D2626" si="81">DATEDIF(C2563,B2563,"m")</f>
        <v>5</v>
      </c>
    </row>
    <row r="2564" spans="1:4">
      <c r="A2564">
        <v>12801</v>
      </c>
      <c r="B2564" s="4">
        <v>40695</v>
      </c>
      <c r="C2564" s="4">
        <f t="shared" si="80"/>
        <v>40695</v>
      </c>
      <c r="D2564">
        <f t="shared" si="81"/>
        <v>0</v>
      </c>
    </row>
    <row r="2565" spans="1:4">
      <c r="A2565">
        <v>14180</v>
      </c>
      <c r="B2565" s="4">
        <v>40695</v>
      </c>
      <c r="C2565" s="4">
        <f t="shared" si="80"/>
        <v>40634</v>
      </c>
      <c r="D2565">
        <f t="shared" si="81"/>
        <v>2</v>
      </c>
    </row>
    <row r="2566" spans="1:4">
      <c r="A2566">
        <v>13698</v>
      </c>
      <c r="B2566" s="4">
        <v>40695</v>
      </c>
      <c r="C2566" s="4">
        <f t="shared" si="80"/>
        <v>40695</v>
      </c>
      <c r="D2566">
        <f t="shared" si="81"/>
        <v>0</v>
      </c>
    </row>
    <row r="2567" spans="1:4">
      <c r="A2567">
        <v>12731</v>
      </c>
      <c r="B2567" s="4">
        <v>40695</v>
      </c>
      <c r="C2567" s="4">
        <f t="shared" si="80"/>
        <v>40544</v>
      </c>
      <c r="D2567">
        <f t="shared" si="81"/>
        <v>5</v>
      </c>
    </row>
    <row r="2568" spans="1:4">
      <c r="A2568">
        <v>12368</v>
      </c>
      <c r="B2568" s="4">
        <v>40695</v>
      </c>
      <c r="C2568" s="4">
        <f t="shared" si="80"/>
        <v>40575</v>
      </c>
      <c r="D2568">
        <f t="shared" si="81"/>
        <v>4</v>
      </c>
    </row>
    <row r="2569" spans="1:4">
      <c r="A2569">
        <v>13362</v>
      </c>
      <c r="B2569" s="4">
        <v>40695</v>
      </c>
      <c r="C2569" s="4">
        <f t="shared" si="80"/>
        <v>40634</v>
      </c>
      <c r="D2569">
        <f t="shared" si="81"/>
        <v>2</v>
      </c>
    </row>
    <row r="2570" spans="1:4">
      <c r="A2570">
        <v>13276</v>
      </c>
      <c r="B2570" s="4">
        <v>40695</v>
      </c>
      <c r="C2570" s="4">
        <f t="shared" si="80"/>
        <v>40695</v>
      </c>
      <c r="D2570">
        <f t="shared" si="81"/>
        <v>0</v>
      </c>
    </row>
    <row r="2571" spans="1:4">
      <c r="A2571">
        <v>13336</v>
      </c>
      <c r="B2571" s="4">
        <v>40695</v>
      </c>
      <c r="C2571" s="4">
        <f t="shared" si="80"/>
        <v>40634</v>
      </c>
      <c r="D2571">
        <f t="shared" si="81"/>
        <v>2</v>
      </c>
    </row>
    <row r="2572" spans="1:4">
      <c r="A2572">
        <v>12792</v>
      </c>
      <c r="B2572" s="4">
        <v>40695</v>
      </c>
      <c r="C2572" s="4">
        <f t="shared" si="80"/>
        <v>40603</v>
      </c>
      <c r="D2572">
        <f t="shared" si="81"/>
        <v>3</v>
      </c>
    </row>
    <row r="2573" spans="1:4">
      <c r="A2573">
        <v>14084</v>
      </c>
      <c r="B2573" s="4">
        <v>40695</v>
      </c>
      <c r="C2573" s="4">
        <f t="shared" si="80"/>
        <v>40513</v>
      </c>
      <c r="D2573">
        <f t="shared" si="81"/>
        <v>6</v>
      </c>
    </row>
    <row r="2574" spans="1:4">
      <c r="A2574">
        <v>13106</v>
      </c>
      <c r="B2574" s="4">
        <v>40695</v>
      </c>
      <c r="C2574" s="4">
        <f t="shared" si="80"/>
        <v>40575</v>
      </c>
      <c r="D2574">
        <f t="shared" si="81"/>
        <v>4</v>
      </c>
    </row>
    <row r="2575" spans="1:4">
      <c r="A2575">
        <v>14342</v>
      </c>
      <c r="B2575" s="4">
        <v>40695</v>
      </c>
      <c r="C2575" s="4">
        <f t="shared" si="80"/>
        <v>40695</v>
      </c>
      <c r="D2575">
        <f t="shared" si="81"/>
        <v>0</v>
      </c>
    </row>
    <row r="2576" spans="1:4">
      <c r="A2576">
        <v>14150</v>
      </c>
      <c r="B2576" s="4">
        <v>40695</v>
      </c>
      <c r="C2576" s="4">
        <f t="shared" si="80"/>
        <v>40544</v>
      </c>
      <c r="D2576">
        <f t="shared" si="81"/>
        <v>5</v>
      </c>
    </row>
    <row r="2577" spans="1:4">
      <c r="A2577">
        <v>12833</v>
      </c>
      <c r="B2577" s="4">
        <v>40695</v>
      </c>
      <c r="C2577" s="4">
        <f t="shared" si="80"/>
        <v>40695</v>
      </c>
      <c r="D2577">
        <f t="shared" si="81"/>
        <v>0</v>
      </c>
    </row>
    <row r="2578" spans="1:4">
      <c r="A2578">
        <v>12915</v>
      </c>
      <c r="B2578" s="4">
        <v>40695</v>
      </c>
      <c r="C2578" s="4">
        <f t="shared" si="80"/>
        <v>40695</v>
      </c>
      <c r="D2578">
        <f t="shared" si="81"/>
        <v>0</v>
      </c>
    </row>
    <row r="2579" spans="1:4">
      <c r="A2579">
        <v>14250</v>
      </c>
      <c r="B2579" s="4">
        <v>40695</v>
      </c>
      <c r="C2579" s="4">
        <f t="shared" si="80"/>
        <v>40603</v>
      </c>
      <c r="D2579">
        <f t="shared" si="81"/>
        <v>3</v>
      </c>
    </row>
    <row r="2580" spans="1:4">
      <c r="A2580">
        <v>14010</v>
      </c>
      <c r="B2580" s="4">
        <v>40695</v>
      </c>
      <c r="C2580" s="4">
        <f t="shared" si="80"/>
        <v>40695</v>
      </c>
      <c r="D2580">
        <f t="shared" si="81"/>
        <v>0</v>
      </c>
    </row>
    <row r="2581" spans="1:4">
      <c r="A2581">
        <v>14202</v>
      </c>
      <c r="B2581" s="4">
        <v>40695</v>
      </c>
      <c r="C2581" s="4">
        <f t="shared" si="80"/>
        <v>40634</v>
      </c>
      <c r="D2581">
        <f t="shared" si="81"/>
        <v>2</v>
      </c>
    </row>
    <row r="2582" spans="1:4">
      <c r="A2582">
        <v>13856</v>
      </c>
      <c r="B2582" s="4">
        <v>40695</v>
      </c>
      <c r="C2582" s="4">
        <f t="shared" si="80"/>
        <v>40634</v>
      </c>
      <c r="D2582">
        <f t="shared" si="81"/>
        <v>2</v>
      </c>
    </row>
    <row r="2583" spans="1:4">
      <c r="A2583">
        <v>13818</v>
      </c>
      <c r="B2583" s="4">
        <v>40695</v>
      </c>
      <c r="C2583" s="4">
        <f t="shared" si="80"/>
        <v>40664</v>
      </c>
      <c r="D2583">
        <f t="shared" si="81"/>
        <v>1</v>
      </c>
    </row>
    <row r="2584" spans="1:4">
      <c r="A2584">
        <v>13253</v>
      </c>
      <c r="B2584" s="4">
        <v>40695</v>
      </c>
      <c r="C2584" s="4">
        <f t="shared" si="80"/>
        <v>40603</v>
      </c>
      <c r="D2584">
        <f t="shared" si="81"/>
        <v>3</v>
      </c>
    </row>
    <row r="2585" spans="1:4">
      <c r="A2585">
        <v>13608</v>
      </c>
      <c r="B2585" s="4">
        <v>40695</v>
      </c>
      <c r="C2585" s="4">
        <f t="shared" si="80"/>
        <v>40695</v>
      </c>
      <c r="D2585">
        <f t="shared" si="81"/>
        <v>0</v>
      </c>
    </row>
    <row r="2586" spans="1:4">
      <c r="A2586">
        <v>14023</v>
      </c>
      <c r="B2586" s="4">
        <v>40695</v>
      </c>
      <c r="C2586" s="4">
        <f t="shared" si="80"/>
        <v>40664</v>
      </c>
      <c r="D2586">
        <f t="shared" si="81"/>
        <v>1</v>
      </c>
    </row>
    <row r="2587" spans="1:4">
      <c r="A2587">
        <v>13147</v>
      </c>
      <c r="B2587" s="4">
        <v>40695</v>
      </c>
      <c r="C2587" s="4">
        <f t="shared" si="80"/>
        <v>40603</v>
      </c>
      <c r="D2587">
        <f t="shared" si="81"/>
        <v>3</v>
      </c>
    </row>
    <row r="2588" spans="1:4">
      <c r="A2588">
        <v>13868</v>
      </c>
      <c r="B2588" s="4">
        <v>40695</v>
      </c>
      <c r="C2588" s="4">
        <f t="shared" si="80"/>
        <v>40575</v>
      </c>
      <c r="D2588">
        <f t="shared" si="81"/>
        <v>4</v>
      </c>
    </row>
    <row r="2589" spans="1:4">
      <c r="A2589">
        <v>14110</v>
      </c>
      <c r="B2589" s="4">
        <v>40695</v>
      </c>
      <c r="C2589" s="4">
        <f t="shared" si="80"/>
        <v>40695</v>
      </c>
      <c r="D2589">
        <f t="shared" si="81"/>
        <v>0</v>
      </c>
    </row>
    <row r="2590" spans="1:4">
      <c r="A2590">
        <v>13876</v>
      </c>
      <c r="B2590" s="4">
        <v>40695</v>
      </c>
      <c r="C2590" s="4">
        <f t="shared" si="80"/>
        <v>40575</v>
      </c>
      <c r="D2590">
        <f t="shared" si="81"/>
        <v>4</v>
      </c>
    </row>
    <row r="2591" spans="1:4">
      <c r="A2591">
        <v>14145</v>
      </c>
      <c r="B2591" s="4">
        <v>40695</v>
      </c>
      <c r="C2591" s="4">
        <f t="shared" si="80"/>
        <v>40695</v>
      </c>
      <c r="D2591">
        <f t="shared" si="81"/>
        <v>0</v>
      </c>
    </row>
    <row r="2592" spans="1:4">
      <c r="A2592">
        <v>12852</v>
      </c>
      <c r="B2592" s="4">
        <v>40695</v>
      </c>
      <c r="C2592" s="4">
        <f t="shared" si="80"/>
        <v>40695</v>
      </c>
      <c r="D2592">
        <f t="shared" si="81"/>
        <v>0</v>
      </c>
    </row>
    <row r="2593" spans="1:4">
      <c r="A2593">
        <v>13429</v>
      </c>
      <c r="B2593" s="4">
        <v>40695</v>
      </c>
      <c r="C2593" s="4">
        <f t="shared" si="80"/>
        <v>40695</v>
      </c>
      <c r="D2593">
        <f t="shared" si="81"/>
        <v>0</v>
      </c>
    </row>
    <row r="2594" spans="1:4">
      <c r="A2594">
        <v>12423</v>
      </c>
      <c r="B2594" s="4">
        <v>40695</v>
      </c>
      <c r="C2594" s="4">
        <f t="shared" si="80"/>
        <v>40575</v>
      </c>
      <c r="D2594">
        <f t="shared" si="81"/>
        <v>4</v>
      </c>
    </row>
    <row r="2595" spans="1:4">
      <c r="A2595">
        <v>13804</v>
      </c>
      <c r="B2595" s="4">
        <v>40695</v>
      </c>
      <c r="C2595" s="4">
        <f t="shared" si="80"/>
        <v>40603</v>
      </c>
      <c r="D2595">
        <f t="shared" si="81"/>
        <v>3</v>
      </c>
    </row>
    <row r="2596" spans="1:4">
      <c r="A2596">
        <v>12635</v>
      </c>
      <c r="B2596" s="4">
        <v>40695</v>
      </c>
      <c r="C2596" s="4">
        <f t="shared" si="80"/>
        <v>40664</v>
      </c>
      <c r="D2596">
        <f t="shared" si="81"/>
        <v>1</v>
      </c>
    </row>
    <row r="2597" spans="1:4">
      <c r="A2597">
        <v>14014</v>
      </c>
      <c r="B2597" s="4">
        <v>40695</v>
      </c>
      <c r="C2597" s="4">
        <f t="shared" si="80"/>
        <v>40695</v>
      </c>
      <c r="D2597">
        <f t="shared" si="81"/>
        <v>0</v>
      </c>
    </row>
    <row r="2598" spans="1:4">
      <c r="A2598">
        <v>12971</v>
      </c>
      <c r="B2598" s="4">
        <v>40695</v>
      </c>
      <c r="C2598" s="4">
        <f t="shared" si="80"/>
        <v>40575</v>
      </c>
      <c r="D2598">
        <f t="shared" si="81"/>
        <v>4</v>
      </c>
    </row>
    <row r="2599" spans="1:4">
      <c r="A2599">
        <v>12630</v>
      </c>
      <c r="B2599" s="4">
        <v>40695</v>
      </c>
      <c r="C2599" s="4">
        <f t="shared" si="80"/>
        <v>40664</v>
      </c>
      <c r="D2599">
        <f t="shared" si="81"/>
        <v>1</v>
      </c>
    </row>
    <row r="2600" spans="1:4">
      <c r="A2600">
        <v>13113</v>
      </c>
      <c r="B2600" s="4">
        <v>40695</v>
      </c>
      <c r="C2600" s="4">
        <f t="shared" si="80"/>
        <v>40664</v>
      </c>
      <c r="D2600">
        <f t="shared" si="81"/>
        <v>1</v>
      </c>
    </row>
    <row r="2601" spans="1:4">
      <c r="A2601">
        <v>12356</v>
      </c>
      <c r="B2601" s="4">
        <v>40695</v>
      </c>
      <c r="C2601" s="4">
        <f t="shared" si="80"/>
        <v>40695</v>
      </c>
      <c r="D2601">
        <f t="shared" si="81"/>
        <v>0</v>
      </c>
    </row>
    <row r="2602" spans="1:4">
      <c r="A2602">
        <v>13552</v>
      </c>
      <c r="B2602" s="4">
        <v>40695</v>
      </c>
      <c r="C2602" s="4">
        <f t="shared" si="80"/>
        <v>40695</v>
      </c>
      <c r="D2602">
        <f t="shared" si="81"/>
        <v>0</v>
      </c>
    </row>
    <row r="2603" spans="1:4">
      <c r="A2603">
        <v>14099</v>
      </c>
      <c r="B2603" s="4">
        <v>40695</v>
      </c>
      <c r="C2603" s="4">
        <f t="shared" si="80"/>
        <v>40634</v>
      </c>
      <c r="D2603">
        <f t="shared" si="81"/>
        <v>2</v>
      </c>
    </row>
    <row r="2604" spans="1:4">
      <c r="A2604">
        <v>13529</v>
      </c>
      <c r="B2604" s="4">
        <v>40695</v>
      </c>
      <c r="C2604" s="4">
        <f t="shared" si="80"/>
        <v>40664</v>
      </c>
      <c r="D2604">
        <f t="shared" si="81"/>
        <v>1</v>
      </c>
    </row>
    <row r="2605" spans="1:4">
      <c r="A2605">
        <v>13586</v>
      </c>
      <c r="B2605" s="4">
        <v>40695</v>
      </c>
      <c r="C2605" s="4">
        <f t="shared" si="80"/>
        <v>40695</v>
      </c>
      <c r="D2605">
        <f t="shared" si="81"/>
        <v>0</v>
      </c>
    </row>
    <row r="2606" spans="1:4">
      <c r="A2606">
        <v>12708</v>
      </c>
      <c r="B2606" s="4">
        <v>40695</v>
      </c>
      <c r="C2606" s="4">
        <f t="shared" si="80"/>
        <v>40575</v>
      </c>
      <c r="D2606">
        <f t="shared" si="81"/>
        <v>4</v>
      </c>
    </row>
    <row r="2607" spans="1:4">
      <c r="A2607">
        <v>14227</v>
      </c>
      <c r="B2607" s="4">
        <v>40695</v>
      </c>
      <c r="C2607" s="4">
        <f t="shared" si="80"/>
        <v>40603</v>
      </c>
      <c r="D2607">
        <f t="shared" si="81"/>
        <v>3</v>
      </c>
    </row>
    <row r="2608" spans="1:4">
      <c r="A2608">
        <v>13574</v>
      </c>
      <c r="B2608" s="4">
        <v>40695</v>
      </c>
      <c r="C2608" s="4">
        <f t="shared" si="80"/>
        <v>40544</v>
      </c>
      <c r="D2608">
        <f t="shared" si="81"/>
        <v>5</v>
      </c>
    </row>
    <row r="2609" spans="1:4">
      <c r="A2609">
        <v>12641</v>
      </c>
      <c r="B2609" s="4">
        <v>40695</v>
      </c>
      <c r="C2609" s="4">
        <f t="shared" si="80"/>
        <v>40695</v>
      </c>
      <c r="D2609">
        <f t="shared" si="81"/>
        <v>0</v>
      </c>
    </row>
    <row r="2610" spans="1:4">
      <c r="A2610">
        <v>12696</v>
      </c>
      <c r="B2610" s="4">
        <v>40695</v>
      </c>
      <c r="C2610" s="4">
        <f t="shared" si="80"/>
        <v>40695</v>
      </c>
      <c r="D2610">
        <f t="shared" si="81"/>
        <v>0</v>
      </c>
    </row>
    <row r="2611" spans="1:4">
      <c r="A2611">
        <v>13661</v>
      </c>
      <c r="B2611" s="4">
        <v>40695</v>
      </c>
      <c r="C2611" s="4">
        <f t="shared" si="80"/>
        <v>40603</v>
      </c>
      <c r="D2611">
        <f t="shared" si="81"/>
        <v>3</v>
      </c>
    </row>
    <row r="2612" spans="1:4">
      <c r="A2612">
        <v>12757</v>
      </c>
      <c r="B2612" s="4">
        <v>40695</v>
      </c>
      <c r="C2612" s="4">
        <f t="shared" si="80"/>
        <v>40575</v>
      </c>
      <c r="D2612">
        <f t="shared" si="81"/>
        <v>4</v>
      </c>
    </row>
    <row r="2613" spans="1:4">
      <c r="A2613">
        <v>13538</v>
      </c>
      <c r="B2613" s="4">
        <v>40695</v>
      </c>
      <c r="C2613" s="4">
        <f t="shared" si="80"/>
        <v>40575</v>
      </c>
      <c r="D2613">
        <f t="shared" si="81"/>
        <v>4</v>
      </c>
    </row>
    <row r="2614" spans="1:4">
      <c r="A2614">
        <v>12362</v>
      </c>
      <c r="B2614" s="4">
        <v>40695</v>
      </c>
      <c r="C2614" s="4">
        <f t="shared" si="80"/>
        <v>40695</v>
      </c>
      <c r="D2614">
        <f t="shared" si="81"/>
        <v>0</v>
      </c>
    </row>
    <row r="2615" spans="1:4">
      <c r="A2615">
        <v>14131</v>
      </c>
      <c r="B2615" s="4">
        <v>40695</v>
      </c>
      <c r="C2615" s="4">
        <f t="shared" si="80"/>
        <v>40575</v>
      </c>
      <c r="D2615">
        <f t="shared" si="81"/>
        <v>4</v>
      </c>
    </row>
    <row r="2616" spans="1:4">
      <c r="A2616">
        <v>13667</v>
      </c>
      <c r="B2616" s="4">
        <v>40695</v>
      </c>
      <c r="C2616" s="4">
        <f t="shared" si="80"/>
        <v>40603</v>
      </c>
      <c r="D2616">
        <f t="shared" si="81"/>
        <v>3</v>
      </c>
    </row>
    <row r="2617" spans="1:4">
      <c r="A2617">
        <v>14139</v>
      </c>
      <c r="B2617" s="4">
        <v>40695</v>
      </c>
      <c r="C2617" s="4">
        <f t="shared" si="80"/>
        <v>40603</v>
      </c>
      <c r="D2617">
        <f t="shared" si="81"/>
        <v>3</v>
      </c>
    </row>
    <row r="2618" spans="1:4">
      <c r="A2618">
        <v>13388</v>
      </c>
      <c r="B2618" s="4">
        <v>40695</v>
      </c>
      <c r="C2618" s="4">
        <f t="shared" si="80"/>
        <v>40634</v>
      </c>
      <c r="D2618">
        <f t="shared" si="81"/>
        <v>2</v>
      </c>
    </row>
    <row r="2619" spans="1:4">
      <c r="A2619">
        <v>13365</v>
      </c>
      <c r="B2619" s="4">
        <v>40695</v>
      </c>
      <c r="C2619" s="4">
        <f t="shared" si="80"/>
        <v>40544</v>
      </c>
      <c r="D2619">
        <f t="shared" si="81"/>
        <v>5</v>
      </c>
    </row>
    <row r="2620" spans="1:4">
      <c r="A2620">
        <v>14017</v>
      </c>
      <c r="B2620" s="4">
        <v>40695</v>
      </c>
      <c r="C2620" s="4">
        <f t="shared" si="80"/>
        <v>40695</v>
      </c>
      <c r="D2620">
        <f t="shared" si="81"/>
        <v>0</v>
      </c>
    </row>
    <row r="2621" spans="1:4">
      <c r="A2621">
        <v>12417</v>
      </c>
      <c r="B2621" s="4">
        <v>40695</v>
      </c>
      <c r="C2621" s="4">
        <f t="shared" si="80"/>
        <v>40575</v>
      </c>
      <c r="D2621">
        <f t="shared" si="81"/>
        <v>4</v>
      </c>
    </row>
    <row r="2622" spans="1:4">
      <c r="A2622">
        <v>13148</v>
      </c>
      <c r="B2622" s="4">
        <v>40695</v>
      </c>
      <c r="C2622" s="4">
        <f t="shared" si="80"/>
        <v>40695</v>
      </c>
      <c r="D2622">
        <f t="shared" si="81"/>
        <v>0</v>
      </c>
    </row>
    <row r="2623" spans="1:4">
      <c r="A2623">
        <v>12809</v>
      </c>
      <c r="B2623" s="4">
        <v>40695</v>
      </c>
      <c r="C2623" s="4">
        <f t="shared" si="80"/>
        <v>40664</v>
      </c>
      <c r="D2623">
        <f t="shared" si="81"/>
        <v>1</v>
      </c>
    </row>
    <row r="2624" spans="1:4">
      <c r="A2624">
        <v>12868</v>
      </c>
      <c r="B2624" s="4">
        <v>40695</v>
      </c>
      <c r="C2624" s="4">
        <f t="shared" si="80"/>
        <v>40575</v>
      </c>
      <c r="D2624">
        <f t="shared" si="81"/>
        <v>4</v>
      </c>
    </row>
    <row r="2625" spans="1:4">
      <c r="A2625">
        <v>12604</v>
      </c>
      <c r="B2625" s="4">
        <v>40695</v>
      </c>
      <c r="C2625" s="4">
        <f t="shared" si="80"/>
        <v>40575</v>
      </c>
      <c r="D2625">
        <f t="shared" si="81"/>
        <v>4</v>
      </c>
    </row>
    <row r="2626" spans="1:4">
      <c r="A2626">
        <v>13928</v>
      </c>
      <c r="B2626" s="4">
        <v>40695</v>
      </c>
      <c r="C2626" s="4">
        <f t="shared" si="80"/>
        <v>40695</v>
      </c>
      <c r="D2626">
        <f t="shared" si="81"/>
        <v>0</v>
      </c>
    </row>
    <row r="2627" spans="1:4">
      <c r="A2627">
        <v>14260</v>
      </c>
      <c r="B2627" s="4">
        <v>40695</v>
      </c>
      <c r="C2627" s="4">
        <f t="shared" ref="C2627:C2690" si="82">_xlfn.MINIFS($B$2:$B$6084,$A$2:$A$6084,A2627)</f>
        <v>40603</v>
      </c>
      <c r="D2627">
        <f t="shared" ref="D2627:D2690" si="83">DATEDIF(C2627,B2627,"m")</f>
        <v>3</v>
      </c>
    </row>
    <row r="2628" spans="1:4">
      <c r="A2628">
        <v>13668</v>
      </c>
      <c r="B2628" s="4">
        <v>40695</v>
      </c>
      <c r="C2628" s="4">
        <f t="shared" si="82"/>
        <v>40695</v>
      </c>
      <c r="D2628">
        <f t="shared" si="83"/>
        <v>0</v>
      </c>
    </row>
    <row r="2629" spans="1:4">
      <c r="A2629">
        <v>14302</v>
      </c>
      <c r="B2629" s="4">
        <v>40695</v>
      </c>
      <c r="C2629" s="4">
        <f t="shared" si="82"/>
        <v>40695</v>
      </c>
      <c r="D2629">
        <f t="shared" si="83"/>
        <v>0</v>
      </c>
    </row>
    <row r="2630" spans="1:4">
      <c r="A2630">
        <v>13396</v>
      </c>
      <c r="B2630" s="4">
        <v>40695</v>
      </c>
      <c r="C2630" s="4">
        <f t="shared" si="82"/>
        <v>40695</v>
      </c>
      <c r="D2630">
        <f t="shared" si="83"/>
        <v>0</v>
      </c>
    </row>
    <row r="2631" spans="1:4">
      <c r="A2631">
        <v>13005</v>
      </c>
      <c r="B2631" s="4">
        <v>40695</v>
      </c>
      <c r="C2631" s="4">
        <f t="shared" si="82"/>
        <v>40603</v>
      </c>
      <c r="D2631">
        <f t="shared" si="83"/>
        <v>3</v>
      </c>
    </row>
    <row r="2632" spans="1:4">
      <c r="A2632">
        <v>13192</v>
      </c>
      <c r="B2632" s="4">
        <v>40695</v>
      </c>
      <c r="C2632" s="4">
        <f t="shared" si="82"/>
        <v>40544</v>
      </c>
      <c r="D2632">
        <f t="shared" si="83"/>
        <v>5</v>
      </c>
    </row>
    <row r="2633" spans="1:4">
      <c r="A2633">
        <v>14112</v>
      </c>
      <c r="B2633" s="4">
        <v>40695</v>
      </c>
      <c r="C2633" s="4">
        <f t="shared" si="82"/>
        <v>40695</v>
      </c>
      <c r="D2633">
        <f t="shared" si="83"/>
        <v>0</v>
      </c>
    </row>
    <row r="2634" spans="1:4">
      <c r="A2634">
        <v>12595</v>
      </c>
      <c r="B2634" s="4">
        <v>40695</v>
      </c>
      <c r="C2634" s="4">
        <f t="shared" si="82"/>
        <v>40513</v>
      </c>
      <c r="D2634">
        <f t="shared" si="83"/>
        <v>6</v>
      </c>
    </row>
    <row r="2635" spans="1:4">
      <c r="A2635">
        <v>13073</v>
      </c>
      <c r="B2635" s="4">
        <v>40695</v>
      </c>
      <c r="C2635" s="4">
        <f t="shared" si="82"/>
        <v>40544</v>
      </c>
      <c r="D2635">
        <f t="shared" si="83"/>
        <v>5</v>
      </c>
    </row>
    <row r="2636" spans="1:4">
      <c r="A2636">
        <v>13805</v>
      </c>
      <c r="B2636" s="4">
        <v>40695</v>
      </c>
      <c r="C2636" s="4">
        <f t="shared" si="82"/>
        <v>40695</v>
      </c>
      <c r="D2636">
        <f t="shared" si="83"/>
        <v>0</v>
      </c>
    </row>
    <row r="2637" spans="1:4">
      <c r="A2637">
        <v>12464</v>
      </c>
      <c r="B2637" s="4">
        <v>40695</v>
      </c>
      <c r="C2637" s="4">
        <f t="shared" si="82"/>
        <v>40603</v>
      </c>
      <c r="D2637">
        <f t="shared" si="83"/>
        <v>3</v>
      </c>
    </row>
    <row r="2638" spans="1:4">
      <c r="A2638">
        <v>13841</v>
      </c>
      <c r="B2638" s="4">
        <v>40695</v>
      </c>
      <c r="C2638" s="4">
        <f t="shared" si="82"/>
        <v>40664</v>
      </c>
      <c r="D2638">
        <f t="shared" si="83"/>
        <v>1</v>
      </c>
    </row>
    <row r="2639" spans="1:4">
      <c r="A2639">
        <v>13324</v>
      </c>
      <c r="B2639" s="4">
        <v>40695</v>
      </c>
      <c r="C2639" s="4">
        <f t="shared" si="82"/>
        <v>40634</v>
      </c>
      <c r="D2639">
        <f t="shared" si="83"/>
        <v>2</v>
      </c>
    </row>
    <row r="2640" spans="1:4">
      <c r="A2640">
        <v>12789</v>
      </c>
      <c r="B2640" s="4">
        <v>40695</v>
      </c>
      <c r="C2640" s="4">
        <f t="shared" si="82"/>
        <v>40664</v>
      </c>
      <c r="D2640">
        <f t="shared" si="83"/>
        <v>1</v>
      </c>
    </row>
    <row r="2641" spans="1:4">
      <c r="A2641">
        <v>13162</v>
      </c>
      <c r="B2641" s="4">
        <v>40695</v>
      </c>
      <c r="C2641" s="4">
        <f t="shared" si="82"/>
        <v>40544</v>
      </c>
      <c r="D2641">
        <f t="shared" si="83"/>
        <v>5</v>
      </c>
    </row>
    <row r="2642" spans="1:4">
      <c r="A2642">
        <v>12781</v>
      </c>
      <c r="B2642" s="4">
        <v>40695</v>
      </c>
      <c r="C2642" s="4">
        <f t="shared" si="82"/>
        <v>40544</v>
      </c>
      <c r="D2642">
        <f t="shared" si="83"/>
        <v>5</v>
      </c>
    </row>
    <row r="2643" spans="1:4">
      <c r="A2643">
        <v>13963</v>
      </c>
      <c r="B2643" s="4">
        <v>40695</v>
      </c>
      <c r="C2643" s="4">
        <f t="shared" si="82"/>
        <v>40695</v>
      </c>
      <c r="D2643">
        <f t="shared" si="83"/>
        <v>0</v>
      </c>
    </row>
    <row r="2644" spans="1:4">
      <c r="A2644">
        <v>12531</v>
      </c>
      <c r="B2644" s="4">
        <v>40695</v>
      </c>
      <c r="C2644" s="4">
        <f t="shared" si="82"/>
        <v>40664</v>
      </c>
      <c r="D2644">
        <f t="shared" si="83"/>
        <v>1</v>
      </c>
    </row>
    <row r="2645" spans="1:4">
      <c r="A2645">
        <v>13755</v>
      </c>
      <c r="B2645" s="4">
        <v>40695</v>
      </c>
      <c r="C2645" s="4">
        <f t="shared" si="82"/>
        <v>40603</v>
      </c>
      <c r="D2645">
        <f t="shared" si="83"/>
        <v>3</v>
      </c>
    </row>
    <row r="2646" spans="1:4">
      <c r="A2646">
        <v>13730</v>
      </c>
      <c r="B2646" s="4">
        <v>40695</v>
      </c>
      <c r="C2646" s="4">
        <f t="shared" si="82"/>
        <v>40695</v>
      </c>
      <c r="D2646">
        <f t="shared" si="83"/>
        <v>0</v>
      </c>
    </row>
    <row r="2647" spans="1:4">
      <c r="A2647">
        <v>14149</v>
      </c>
      <c r="B2647" s="4">
        <v>40695</v>
      </c>
      <c r="C2647" s="4">
        <f t="shared" si="82"/>
        <v>40603</v>
      </c>
      <c r="D2647">
        <f t="shared" si="83"/>
        <v>3</v>
      </c>
    </row>
    <row r="2648" spans="1:4">
      <c r="A2648">
        <v>14193</v>
      </c>
      <c r="B2648" s="4">
        <v>40695</v>
      </c>
      <c r="C2648" s="4">
        <f t="shared" si="82"/>
        <v>40695</v>
      </c>
      <c r="D2648">
        <f t="shared" si="83"/>
        <v>0</v>
      </c>
    </row>
    <row r="2649" spans="1:4">
      <c r="A2649">
        <v>13114</v>
      </c>
      <c r="B2649" s="4">
        <v>40695</v>
      </c>
      <c r="C2649" s="4">
        <f t="shared" si="82"/>
        <v>40544</v>
      </c>
      <c r="D2649">
        <f t="shared" si="83"/>
        <v>5</v>
      </c>
    </row>
    <row r="2650" spans="1:4">
      <c r="A2650">
        <v>12674</v>
      </c>
      <c r="B2650" s="4">
        <v>40695</v>
      </c>
      <c r="C2650" s="4">
        <f t="shared" si="82"/>
        <v>40603</v>
      </c>
      <c r="D2650">
        <f t="shared" si="83"/>
        <v>3</v>
      </c>
    </row>
    <row r="2651" spans="1:4">
      <c r="A2651">
        <v>13261</v>
      </c>
      <c r="B2651" s="4">
        <v>40695</v>
      </c>
      <c r="C2651" s="4">
        <f t="shared" si="82"/>
        <v>40664</v>
      </c>
      <c r="D2651">
        <f t="shared" si="83"/>
        <v>1</v>
      </c>
    </row>
    <row r="2652" spans="1:4">
      <c r="A2652">
        <v>13395</v>
      </c>
      <c r="B2652" s="4">
        <v>40695</v>
      </c>
      <c r="C2652" s="4">
        <f t="shared" si="82"/>
        <v>40603</v>
      </c>
      <c r="D2652">
        <f t="shared" si="83"/>
        <v>3</v>
      </c>
    </row>
    <row r="2653" spans="1:4">
      <c r="A2653">
        <v>12530</v>
      </c>
      <c r="B2653" s="4">
        <v>40695</v>
      </c>
      <c r="C2653" s="4">
        <f t="shared" si="82"/>
        <v>40664</v>
      </c>
      <c r="D2653">
        <f t="shared" si="83"/>
        <v>1</v>
      </c>
    </row>
    <row r="2654" spans="1:4">
      <c r="A2654">
        <v>14090</v>
      </c>
      <c r="B2654" s="4">
        <v>40695</v>
      </c>
      <c r="C2654" s="4">
        <f t="shared" si="82"/>
        <v>40575</v>
      </c>
      <c r="D2654">
        <f t="shared" si="83"/>
        <v>4</v>
      </c>
    </row>
    <row r="2655" spans="1:4">
      <c r="A2655">
        <v>13507</v>
      </c>
      <c r="B2655" s="4">
        <v>40695</v>
      </c>
      <c r="C2655" s="4">
        <f t="shared" si="82"/>
        <v>40664</v>
      </c>
      <c r="D2655">
        <f t="shared" si="83"/>
        <v>1</v>
      </c>
    </row>
    <row r="2656" spans="1:4">
      <c r="A2656">
        <v>12667</v>
      </c>
      <c r="B2656" s="4">
        <v>40695</v>
      </c>
      <c r="C2656" s="4">
        <f t="shared" si="82"/>
        <v>40544</v>
      </c>
      <c r="D2656">
        <f t="shared" si="83"/>
        <v>5</v>
      </c>
    </row>
    <row r="2657" spans="1:4">
      <c r="A2657">
        <v>13391</v>
      </c>
      <c r="B2657" s="4">
        <v>40695</v>
      </c>
      <c r="C2657" s="4">
        <f t="shared" si="82"/>
        <v>40544</v>
      </c>
      <c r="D2657">
        <f t="shared" si="83"/>
        <v>5</v>
      </c>
    </row>
    <row r="2658" spans="1:4">
      <c r="A2658">
        <v>12349</v>
      </c>
      <c r="B2658" s="4">
        <v>40695</v>
      </c>
      <c r="C2658" s="4">
        <f t="shared" si="82"/>
        <v>40664</v>
      </c>
      <c r="D2658">
        <f t="shared" si="83"/>
        <v>1</v>
      </c>
    </row>
    <row r="2659" spans="1:4">
      <c r="A2659">
        <v>13200</v>
      </c>
      <c r="B2659" s="4">
        <v>40695</v>
      </c>
      <c r="C2659" s="4">
        <f t="shared" si="82"/>
        <v>40603</v>
      </c>
      <c r="D2659">
        <f t="shared" si="83"/>
        <v>3</v>
      </c>
    </row>
    <row r="2660" spans="1:4">
      <c r="A2660">
        <v>14231</v>
      </c>
      <c r="B2660" s="4">
        <v>40695</v>
      </c>
      <c r="C2660" s="4">
        <f t="shared" si="82"/>
        <v>40575</v>
      </c>
      <c r="D2660">
        <f t="shared" si="83"/>
        <v>4</v>
      </c>
    </row>
    <row r="2661" spans="1:4">
      <c r="A2661">
        <v>12845</v>
      </c>
      <c r="B2661" s="4">
        <v>40695</v>
      </c>
      <c r="C2661" s="4">
        <f t="shared" si="82"/>
        <v>40664</v>
      </c>
      <c r="D2661">
        <f t="shared" si="83"/>
        <v>1</v>
      </c>
    </row>
    <row r="2662" spans="1:4">
      <c r="A2662">
        <v>13512</v>
      </c>
      <c r="B2662" s="4">
        <v>40695</v>
      </c>
      <c r="C2662" s="4">
        <f t="shared" si="82"/>
        <v>40513</v>
      </c>
      <c r="D2662">
        <f t="shared" si="83"/>
        <v>6</v>
      </c>
    </row>
    <row r="2663" spans="1:4">
      <c r="A2663">
        <v>13737</v>
      </c>
      <c r="B2663" s="4">
        <v>40695</v>
      </c>
      <c r="C2663" s="4">
        <f t="shared" si="82"/>
        <v>40695</v>
      </c>
      <c r="D2663">
        <f t="shared" si="83"/>
        <v>0</v>
      </c>
    </row>
    <row r="2664" spans="1:4">
      <c r="A2664">
        <v>13976</v>
      </c>
      <c r="B2664" s="4">
        <v>40695</v>
      </c>
      <c r="C2664" s="4">
        <f t="shared" si="82"/>
        <v>40695</v>
      </c>
      <c r="D2664">
        <f t="shared" si="83"/>
        <v>0</v>
      </c>
    </row>
    <row r="2665" spans="1:4">
      <c r="A2665">
        <v>13235</v>
      </c>
      <c r="B2665" s="4">
        <v>40695</v>
      </c>
      <c r="C2665" s="4">
        <f t="shared" si="82"/>
        <v>40603</v>
      </c>
      <c r="D2665">
        <f t="shared" si="83"/>
        <v>3</v>
      </c>
    </row>
    <row r="2666" spans="1:4">
      <c r="A2666">
        <v>13803</v>
      </c>
      <c r="B2666" s="4">
        <v>40695</v>
      </c>
      <c r="C2666" s="4">
        <f t="shared" si="82"/>
        <v>40664</v>
      </c>
      <c r="D2666">
        <f t="shared" si="83"/>
        <v>1</v>
      </c>
    </row>
    <row r="2667" spans="1:4">
      <c r="A2667">
        <v>14207</v>
      </c>
      <c r="B2667" s="4">
        <v>40695</v>
      </c>
      <c r="C2667" s="4">
        <f t="shared" si="82"/>
        <v>40603</v>
      </c>
      <c r="D2667">
        <f t="shared" si="83"/>
        <v>3</v>
      </c>
    </row>
    <row r="2668" spans="1:4">
      <c r="A2668">
        <v>13107</v>
      </c>
      <c r="B2668" s="4">
        <v>40695</v>
      </c>
      <c r="C2668" s="4">
        <f t="shared" si="82"/>
        <v>40695</v>
      </c>
      <c r="D2668">
        <f t="shared" si="83"/>
        <v>0</v>
      </c>
    </row>
    <row r="2669" spans="1:4">
      <c r="A2669">
        <v>14162</v>
      </c>
      <c r="B2669" s="4">
        <v>40695</v>
      </c>
      <c r="C2669" s="4">
        <f t="shared" si="82"/>
        <v>40575</v>
      </c>
      <c r="D2669">
        <f t="shared" si="83"/>
        <v>4</v>
      </c>
    </row>
    <row r="2670" spans="1:4">
      <c r="A2670">
        <v>14303</v>
      </c>
      <c r="B2670" s="4">
        <v>40695</v>
      </c>
      <c r="C2670" s="4">
        <f t="shared" si="82"/>
        <v>40695</v>
      </c>
      <c r="D2670">
        <f t="shared" si="83"/>
        <v>0</v>
      </c>
    </row>
    <row r="2671" spans="1:4">
      <c r="A2671">
        <v>13844</v>
      </c>
      <c r="B2671" s="4">
        <v>40695</v>
      </c>
      <c r="C2671" s="4">
        <f t="shared" si="82"/>
        <v>40664</v>
      </c>
      <c r="D2671">
        <f t="shared" si="83"/>
        <v>1</v>
      </c>
    </row>
    <row r="2672" spans="1:4">
      <c r="A2672">
        <v>13451</v>
      </c>
      <c r="B2672" s="4">
        <v>40695</v>
      </c>
      <c r="C2672" s="4">
        <f t="shared" si="82"/>
        <v>40575</v>
      </c>
      <c r="D2672">
        <f t="shared" si="83"/>
        <v>4</v>
      </c>
    </row>
    <row r="2673" spans="1:4">
      <c r="A2673">
        <v>13012</v>
      </c>
      <c r="B2673" s="4">
        <v>40695</v>
      </c>
      <c r="C2673" s="4">
        <f t="shared" si="82"/>
        <v>40695</v>
      </c>
      <c r="D2673">
        <f t="shared" si="83"/>
        <v>0</v>
      </c>
    </row>
    <row r="2674" spans="1:4">
      <c r="A2674">
        <v>13057</v>
      </c>
      <c r="B2674" s="4">
        <v>40695</v>
      </c>
      <c r="C2674" s="4">
        <f t="shared" si="82"/>
        <v>40695</v>
      </c>
      <c r="D2674">
        <f t="shared" si="83"/>
        <v>0</v>
      </c>
    </row>
    <row r="2675" spans="1:4">
      <c r="A2675">
        <v>13115</v>
      </c>
      <c r="B2675" s="4">
        <v>40695</v>
      </c>
      <c r="C2675" s="4">
        <f t="shared" si="82"/>
        <v>40634</v>
      </c>
      <c r="D2675">
        <f t="shared" si="83"/>
        <v>2</v>
      </c>
    </row>
    <row r="2676" spans="1:4">
      <c r="A2676">
        <v>13639</v>
      </c>
      <c r="B2676" s="4">
        <v>40695</v>
      </c>
      <c r="C2676" s="4">
        <f t="shared" si="82"/>
        <v>40513</v>
      </c>
      <c r="D2676">
        <f t="shared" si="83"/>
        <v>6</v>
      </c>
    </row>
    <row r="2677" spans="1:4">
      <c r="A2677">
        <v>13712</v>
      </c>
      <c r="B2677" s="4">
        <v>40695</v>
      </c>
      <c r="C2677" s="4">
        <f t="shared" si="82"/>
        <v>40603</v>
      </c>
      <c r="D2677">
        <f t="shared" si="83"/>
        <v>3</v>
      </c>
    </row>
    <row r="2678" spans="1:4">
      <c r="A2678">
        <v>13459</v>
      </c>
      <c r="B2678" s="4">
        <v>40695</v>
      </c>
      <c r="C2678" s="4">
        <f t="shared" si="82"/>
        <v>40603</v>
      </c>
      <c r="D2678">
        <f t="shared" si="83"/>
        <v>3</v>
      </c>
    </row>
    <row r="2679" spans="1:4">
      <c r="A2679">
        <v>13348</v>
      </c>
      <c r="B2679" s="4">
        <v>40695</v>
      </c>
      <c r="C2679" s="4">
        <f t="shared" si="82"/>
        <v>40695</v>
      </c>
      <c r="D2679">
        <f t="shared" si="83"/>
        <v>0</v>
      </c>
    </row>
    <row r="2680" spans="1:4">
      <c r="A2680">
        <v>13468</v>
      </c>
      <c r="B2680" s="4">
        <v>40695</v>
      </c>
      <c r="C2680" s="4">
        <f t="shared" si="82"/>
        <v>40634</v>
      </c>
      <c r="D2680">
        <f t="shared" si="83"/>
        <v>2</v>
      </c>
    </row>
    <row r="2681" spans="1:4">
      <c r="A2681">
        <v>12769</v>
      </c>
      <c r="B2681" s="4">
        <v>40695</v>
      </c>
      <c r="C2681" s="4">
        <f t="shared" si="82"/>
        <v>40695</v>
      </c>
      <c r="D2681">
        <f t="shared" si="83"/>
        <v>0</v>
      </c>
    </row>
    <row r="2682" spans="1:4">
      <c r="A2682">
        <v>13317</v>
      </c>
      <c r="B2682" s="4">
        <v>40695</v>
      </c>
      <c r="C2682" s="4">
        <f t="shared" si="82"/>
        <v>40664</v>
      </c>
      <c r="D2682">
        <f t="shared" si="83"/>
        <v>1</v>
      </c>
    </row>
    <row r="2683" spans="1:4">
      <c r="A2683">
        <v>13872</v>
      </c>
      <c r="B2683" s="4">
        <v>40695</v>
      </c>
      <c r="C2683" s="4">
        <f t="shared" si="82"/>
        <v>40603</v>
      </c>
      <c r="D2683">
        <f t="shared" si="83"/>
        <v>3</v>
      </c>
    </row>
    <row r="2684" spans="1:4">
      <c r="A2684">
        <v>12953</v>
      </c>
      <c r="B2684" s="4">
        <v>40695</v>
      </c>
      <c r="C2684" s="4">
        <f t="shared" si="82"/>
        <v>40695</v>
      </c>
      <c r="D2684">
        <f t="shared" si="83"/>
        <v>0</v>
      </c>
    </row>
    <row r="2685" spans="1:4">
      <c r="A2685">
        <v>14183</v>
      </c>
      <c r="B2685" s="4">
        <v>40695</v>
      </c>
      <c r="C2685" s="4">
        <f t="shared" si="82"/>
        <v>40695</v>
      </c>
      <c r="D2685">
        <f t="shared" si="83"/>
        <v>0</v>
      </c>
    </row>
    <row r="2686" spans="1:4">
      <c r="A2686">
        <v>12719</v>
      </c>
      <c r="B2686" s="4">
        <v>40695</v>
      </c>
      <c r="C2686" s="4">
        <f t="shared" si="82"/>
        <v>40634</v>
      </c>
      <c r="D2686">
        <f t="shared" si="83"/>
        <v>2</v>
      </c>
    </row>
    <row r="2687" spans="1:4">
      <c r="A2687">
        <v>13009</v>
      </c>
      <c r="B2687" s="4">
        <v>40695</v>
      </c>
      <c r="C2687" s="4">
        <f t="shared" si="82"/>
        <v>40575</v>
      </c>
      <c r="D2687">
        <f t="shared" si="83"/>
        <v>4</v>
      </c>
    </row>
    <row r="2688" spans="1:4">
      <c r="A2688">
        <v>12408</v>
      </c>
      <c r="B2688" s="4">
        <v>40695</v>
      </c>
      <c r="C2688" s="4">
        <f t="shared" si="82"/>
        <v>40634</v>
      </c>
      <c r="D2688">
        <f t="shared" si="83"/>
        <v>2</v>
      </c>
    </row>
    <row r="2689" spans="1:4">
      <c r="A2689">
        <v>12469</v>
      </c>
      <c r="B2689" s="4">
        <v>40695</v>
      </c>
      <c r="C2689" s="4">
        <f t="shared" si="82"/>
        <v>40664</v>
      </c>
      <c r="D2689">
        <f t="shared" si="83"/>
        <v>1</v>
      </c>
    </row>
    <row r="2690" spans="1:4">
      <c r="A2690">
        <v>12841</v>
      </c>
      <c r="B2690" s="4">
        <v>40695</v>
      </c>
      <c r="C2690" s="4">
        <f t="shared" si="82"/>
        <v>40634</v>
      </c>
      <c r="D2690">
        <f t="shared" si="83"/>
        <v>2</v>
      </c>
    </row>
    <row r="2691" spans="1:4">
      <c r="A2691">
        <v>14073</v>
      </c>
      <c r="B2691" s="4">
        <v>40695</v>
      </c>
      <c r="C2691" s="4">
        <f t="shared" ref="C2691:C2754" si="84">_xlfn.MINIFS($B$2:$B$6084,$A$2:$A$6084,A2691)</f>
        <v>40695</v>
      </c>
      <c r="D2691">
        <f t="shared" ref="D2691:D2754" si="85">DATEDIF(C2691,B2691,"m")</f>
        <v>0</v>
      </c>
    </row>
    <row r="2692" spans="1:4">
      <c r="A2692">
        <v>13765</v>
      </c>
      <c r="B2692" s="4">
        <v>40695</v>
      </c>
      <c r="C2692" s="4">
        <f t="shared" si="84"/>
        <v>40664</v>
      </c>
      <c r="D2692">
        <f t="shared" si="85"/>
        <v>1</v>
      </c>
    </row>
    <row r="2693" spans="1:4">
      <c r="A2693">
        <v>12818</v>
      </c>
      <c r="B2693" s="4">
        <v>40695</v>
      </c>
      <c r="C2693" s="4">
        <f t="shared" si="84"/>
        <v>40664</v>
      </c>
      <c r="D2693">
        <f t="shared" si="85"/>
        <v>1</v>
      </c>
    </row>
    <row r="2694" spans="1:4">
      <c r="A2694">
        <v>13137</v>
      </c>
      <c r="B2694" s="4">
        <v>40695</v>
      </c>
      <c r="C2694" s="4">
        <f t="shared" si="84"/>
        <v>40664</v>
      </c>
      <c r="D2694">
        <f t="shared" si="85"/>
        <v>1</v>
      </c>
    </row>
    <row r="2695" spans="1:4">
      <c r="A2695">
        <v>13046</v>
      </c>
      <c r="B2695" s="4">
        <v>40695</v>
      </c>
      <c r="C2695" s="4">
        <f t="shared" si="84"/>
        <v>40695</v>
      </c>
      <c r="D2695">
        <f t="shared" si="85"/>
        <v>0</v>
      </c>
    </row>
    <row r="2696" spans="1:4">
      <c r="A2696">
        <v>14246</v>
      </c>
      <c r="B2696" s="4">
        <v>40695</v>
      </c>
      <c r="C2696" s="4">
        <f t="shared" si="84"/>
        <v>40695</v>
      </c>
      <c r="D2696">
        <f t="shared" si="85"/>
        <v>0</v>
      </c>
    </row>
    <row r="2697" spans="1:4">
      <c r="A2697">
        <v>14197</v>
      </c>
      <c r="B2697" s="4">
        <v>40695</v>
      </c>
      <c r="C2697" s="4">
        <f t="shared" si="84"/>
        <v>40603</v>
      </c>
      <c r="D2697">
        <f t="shared" si="85"/>
        <v>3</v>
      </c>
    </row>
    <row r="2698" spans="1:4">
      <c r="A2698">
        <v>12611</v>
      </c>
      <c r="B2698" s="4">
        <v>40695</v>
      </c>
      <c r="C2698" s="4">
        <f t="shared" si="84"/>
        <v>40695</v>
      </c>
      <c r="D2698">
        <f t="shared" si="85"/>
        <v>0</v>
      </c>
    </row>
    <row r="2699" spans="1:4">
      <c r="A2699">
        <v>13796</v>
      </c>
      <c r="B2699" s="4">
        <v>40695</v>
      </c>
      <c r="C2699" s="4">
        <f t="shared" si="84"/>
        <v>40603</v>
      </c>
      <c r="D2699">
        <f t="shared" si="85"/>
        <v>3</v>
      </c>
    </row>
    <row r="2700" spans="1:4">
      <c r="A2700">
        <v>14138</v>
      </c>
      <c r="B2700" s="4">
        <v>40695</v>
      </c>
      <c r="C2700" s="4">
        <f t="shared" si="84"/>
        <v>40634</v>
      </c>
      <c r="D2700">
        <f t="shared" si="85"/>
        <v>2</v>
      </c>
    </row>
    <row r="2701" spans="1:4">
      <c r="A2701">
        <v>13316</v>
      </c>
      <c r="B2701" s="4">
        <v>40695</v>
      </c>
      <c r="C2701" s="4">
        <f t="shared" si="84"/>
        <v>40603</v>
      </c>
      <c r="D2701">
        <f t="shared" si="85"/>
        <v>3</v>
      </c>
    </row>
    <row r="2702" spans="1:4">
      <c r="A2702">
        <v>14054</v>
      </c>
      <c r="B2702" s="4">
        <v>40695</v>
      </c>
      <c r="C2702" s="4">
        <f t="shared" si="84"/>
        <v>40575</v>
      </c>
      <c r="D2702">
        <f t="shared" si="85"/>
        <v>4</v>
      </c>
    </row>
    <row r="2703" spans="1:4">
      <c r="A2703">
        <v>13287</v>
      </c>
      <c r="B2703" s="4">
        <v>40695</v>
      </c>
      <c r="C2703" s="4">
        <f t="shared" si="84"/>
        <v>40664</v>
      </c>
      <c r="D2703">
        <f t="shared" si="85"/>
        <v>1</v>
      </c>
    </row>
    <row r="2704" spans="1:4">
      <c r="A2704">
        <v>13896</v>
      </c>
      <c r="B2704" s="4">
        <v>40695</v>
      </c>
      <c r="C2704" s="4">
        <f t="shared" si="84"/>
        <v>40603</v>
      </c>
      <c r="D2704">
        <f t="shared" si="85"/>
        <v>3</v>
      </c>
    </row>
    <row r="2705" spans="1:4">
      <c r="A2705">
        <v>12449</v>
      </c>
      <c r="B2705" s="4">
        <v>40695</v>
      </c>
      <c r="C2705" s="4">
        <f t="shared" si="84"/>
        <v>40513</v>
      </c>
      <c r="D2705">
        <f t="shared" si="85"/>
        <v>6</v>
      </c>
    </row>
    <row r="2706" spans="1:4">
      <c r="A2706">
        <v>13873</v>
      </c>
      <c r="B2706" s="4">
        <v>40695</v>
      </c>
      <c r="C2706" s="4">
        <f t="shared" si="84"/>
        <v>40544</v>
      </c>
      <c r="D2706">
        <f t="shared" si="85"/>
        <v>5</v>
      </c>
    </row>
    <row r="2707" spans="1:4">
      <c r="A2707">
        <v>12782</v>
      </c>
      <c r="B2707" s="4">
        <v>40695</v>
      </c>
      <c r="C2707" s="4">
        <f t="shared" si="84"/>
        <v>40695</v>
      </c>
      <c r="D2707">
        <f t="shared" si="85"/>
        <v>0</v>
      </c>
    </row>
    <row r="2708" spans="1:4">
      <c r="A2708">
        <v>13458</v>
      </c>
      <c r="B2708" s="4">
        <v>40695</v>
      </c>
      <c r="C2708" s="4">
        <f t="shared" si="84"/>
        <v>40575</v>
      </c>
      <c r="D2708">
        <f t="shared" si="85"/>
        <v>4</v>
      </c>
    </row>
    <row r="2709" spans="1:4">
      <c r="A2709">
        <v>13535</v>
      </c>
      <c r="B2709" s="4">
        <v>40695</v>
      </c>
      <c r="C2709" s="4">
        <f t="shared" si="84"/>
        <v>40513</v>
      </c>
      <c r="D2709">
        <f t="shared" si="85"/>
        <v>6</v>
      </c>
    </row>
    <row r="2710" spans="1:4">
      <c r="A2710">
        <v>12378</v>
      </c>
      <c r="B2710" s="4">
        <v>40695</v>
      </c>
      <c r="C2710" s="4">
        <f t="shared" si="84"/>
        <v>40544</v>
      </c>
      <c r="D2710">
        <f t="shared" si="85"/>
        <v>5</v>
      </c>
    </row>
    <row r="2711" spans="1:4">
      <c r="A2711">
        <v>13644</v>
      </c>
      <c r="B2711" s="4">
        <v>40695</v>
      </c>
      <c r="C2711" s="4">
        <f t="shared" si="84"/>
        <v>40695</v>
      </c>
      <c r="D2711">
        <f t="shared" si="85"/>
        <v>0</v>
      </c>
    </row>
    <row r="2712" spans="1:4">
      <c r="A2712">
        <v>14176</v>
      </c>
      <c r="B2712" s="4">
        <v>40695</v>
      </c>
      <c r="C2712" s="4">
        <f t="shared" si="84"/>
        <v>40634</v>
      </c>
      <c r="D2712">
        <f t="shared" si="85"/>
        <v>2</v>
      </c>
    </row>
    <row r="2713" spans="1:4">
      <c r="A2713">
        <v>13790</v>
      </c>
      <c r="B2713" s="4">
        <v>40695</v>
      </c>
      <c r="C2713" s="4">
        <f t="shared" si="84"/>
        <v>40544</v>
      </c>
      <c r="D2713">
        <f t="shared" si="85"/>
        <v>5</v>
      </c>
    </row>
    <row r="2714" spans="1:4">
      <c r="A2714">
        <v>13531</v>
      </c>
      <c r="B2714" s="4">
        <v>40695</v>
      </c>
      <c r="C2714" s="4">
        <f t="shared" si="84"/>
        <v>40603</v>
      </c>
      <c r="D2714">
        <f t="shared" si="85"/>
        <v>3</v>
      </c>
    </row>
    <row r="2715" spans="1:4">
      <c r="A2715">
        <v>12525</v>
      </c>
      <c r="B2715" s="4">
        <v>40695</v>
      </c>
      <c r="C2715" s="4">
        <f t="shared" si="84"/>
        <v>40695</v>
      </c>
      <c r="D2715">
        <f t="shared" si="85"/>
        <v>0</v>
      </c>
    </row>
    <row r="2716" spans="1:4">
      <c r="A2716">
        <v>13534</v>
      </c>
      <c r="B2716" s="4">
        <v>40695</v>
      </c>
      <c r="C2716" s="4">
        <f t="shared" si="84"/>
        <v>40695</v>
      </c>
      <c r="D2716">
        <f t="shared" si="85"/>
        <v>0</v>
      </c>
    </row>
    <row r="2717" spans="1:4">
      <c r="A2717">
        <v>12770</v>
      </c>
      <c r="B2717" s="4">
        <v>40695</v>
      </c>
      <c r="C2717" s="4">
        <f t="shared" si="84"/>
        <v>40664</v>
      </c>
      <c r="D2717">
        <f t="shared" si="85"/>
        <v>1</v>
      </c>
    </row>
    <row r="2718" spans="1:4">
      <c r="A2718">
        <v>13179</v>
      </c>
      <c r="B2718" s="4">
        <v>40695</v>
      </c>
      <c r="C2718" s="4">
        <f t="shared" si="84"/>
        <v>40544</v>
      </c>
      <c r="D2718">
        <f t="shared" si="85"/>
        <v>5</v>
      </c>
    </row>
    <row r="2719" spans="1:4">
      <c r="A2719">
        <v>14144</v>
      </c>
      <c r="B2719" s="4">
        <v>40695</v>
      </c>
      <c r="C2719" s="4">
        <f t="shared" si="84"/>
        <v>40664</v>
      </c>
      <c r="D2719">
        <f t="shared" si="85"/>
        <v>1</v>
      </c>
    </row>
    <row r="2720" spans="1:4">
      <c r="A2720">
        <v>12760</v>
      </c>
      <c r="B2720" s="4">
        <v>40695</v>
      </c>
      <c r="C2720" s="4">
        <f t="shared" si="84"/>
        <v>40513</v>
      </c>
      <c r="D2720">
        <f t="shared" si="85"/>
        <v>6</v>
      </c>
    </row>
    <row r="2721" spans="1:4">
      <c r="A2721">
        <v>12969</v>
      </c>
      <c r="B2721" s="4">
        <v>40725</v>
      </c>
      <c r="C2721" s="4">
        <f t="shared" si="84"/>
        <v>40664</v>
      </c>
      <c r="D2721">
        <f t="shared" si="85"/>
        <v>2</v>
      </c>
    </row>
    <row r="2722" spans="1:4">
      <c r="A2722">
        <v>13487</v>
      </c>
      <c r="B2722" s="4">
        <v>40725</v>
      </c>
      <c r="C2722" s="4">
        <f t="shared" si="84"/>
        <v>40634</v>
      </c>
      <c r="D2722">
        <f t="shared" si="85"/>
        <v>3</v>
      </c>
    </row>
    <row r="2723" spans="1:4">
      <c r="A2723">
        <v>14273</v>
      </c>
      <c r="B2723" s="4">
        <v>40725</v>
      </c>
      <c r="C2723" s="4">
        <f t="shared" si="84"/>
        <v>40603</v>
      </c>
      <c r="D2723">
        <f t="shared" si="85"/>
        <v>4</v>
      </c>
    </row>
    <row r="2724" spans="1:4">
      <c r="A2724">
        <v>13961</v>
      </c>
      <c r="B2724" s="4">
        <v>40725</v>
      </c>
      <c r="C2724" s="4">
        <f t="shared" si="84"/>
        <v>40575</v>
      </c>
      <c r="D2724">
        <f t="shared" si="85"/>
        <v>5</v>
      </c>
    </row>
    <row r="2725" spans="1:4">
      <c r="A2725">
        <v>13303</v>
      </c>
      <c r="B2725" s="4">
        <v>40725</v>
      </c>
      <c r="C2725" s="4">
        <f t="shared" si="84"/>
        <v>40725</v>
      </c>
      <c r="D2725">
        <f t="shared" si="85"/>
        <v>0</v>
      </c>
    </row>
    <row r="2726" spans="1:4">
      <c r="A2726">
        <v>13585</v>
      </c>
      <c r="B2726" s="4">
        <v>40725</v>
      </c>
      <c r="C2726" s="4">
        <f t="shared" si="84"/>
        <v>40513</v>
      </c>
      <c r="D2726">
        <f t="shared" si="85"/>
        <v>7</v>
      </c>
    </row>
    <row r="2727" spans="1:4">
      <c r="A2727">
        <v>12586</v>
      </c>
      <c r="B2727" s="4">
        <v>40725</v>
      </c>
      <c r="C2727" s="4">
        <f t="shared" si="84"/>
        <v>40544</v>
      </c>
      <c r="D2727">
        <f t="shared" si="85"/>
        <v>6</v>
      </c>
    </row>
    <row r="2728" spans="1:4">
      <c r="A2728">
        <v>13972</v>
      </c>
      <c r="B2728" s="4">
        <v>40725</v>
      </c>
      <c r="C2728" s="4">
        <f t="shared" si="84"/>
        <v>40695</v>
      </c>
      <c r="D2728">
        <f t="shared" si="85"/>
        <v>1</v>
      </c>
    </row>
    <row r="2729" spans="1:4">
      <c r="A2729">
        <v>12352</v>
      </c>
      <c r="B2729" s="4">
        <v>40725</v>
      </c>
      <c r="C2729" s="4">
        <f t="shared" si="84"/>
        <v>40544</v>
      </c>
      <c r="D2729">
        <f t="shared" si="85"/>
        <v>6</v>
      </c>
    </row>
    <row r="2730" spans="1:4">
      <c r="A2730">
        <v>13122</v>
      </c>
      <c r="B2730" s="4">
        <v>40725</v>
      </c>
      <c r="C2730" s="4">
        <f t="shared" si="84"/>
        <v>40664</v>
      </c>
      <c r="D2730">
        <f t="shared" si="85"/>
        <v>2</v>
      </c>
    </row>
    <row r="2731" spans="1:4">
      <c r="A2731">
        <v>12942</v>
      </c>
      <c r="B2731" s="4">
        <v>40725</v>
      </c>
      <c r="C2731" s="4">
        <f t="shared" si="84"/>
        <v>40695</v>
      </c>
      <c r="D2731">
        <f t="shared" si="85"/>
        <v>1</v>
      </c>
    </row>
    <row r="2732" spans="1:4">
      <c r="A2732">
        <v>12379</v>
      </c>
      <c r="B2732" s="4">
        <v>40725</v>
      </c>
      <c r="C2732" s="4">
        <f t="shared" si="84"/>
        <v>40695</v>
      </c>
      <c r="D2732">
        <f t="shared" si="85"/>
        <v>1</v>
      </c>
    </row>
    <row r="2733" spans="1:4">
      <c r="A2733">
        <v>12514</v>
      </c>
      <c r="B2733" s="4">
        <v>40725</v>
      </c>
      <c r="C2733" s="4">
        <f t="shared" si="84"/>
        <v>40634</v>
      </c>
      <c r="D2733">
        <f t="shared" si="85"/>
        <v>3</v>
      </c>
    </row>
    <row r="2734" spans="1:4">
      <c r="A2734">
        <v>13895</v>
      </c>
      <c r="B2734" s="4">
        <v>40725</v>
      </c>
      <c r="C2734" s="4">
        <f t="shared" si="84"/>
        <v>40513</v>
      </c>
      <c r="D2734">
        <f t="shared" si="85"/>
        <v>7</v>
      </c>
    </row>
    <row r="2735" spans="1:4">
      <c r="A2735">
        <v>13636</v>
      </c>
      <c r="B2735" s="4">
        <v>40725</v>
      </c>
      <c r="C2735" s="4">
        <f t="shared" si="84"/>
        <v>40575</v>
      </c>
      <c r="D2735">
        <f t="shared" si="85"/>
        <v>5</v>
      </c>
    </row>
    <row r="2736" spans="1:4">
      <c r="A2736">
        <v>14011</v>
      </c>
      <c r="B2736" s="4">
        <v>40725</v>
      </c>
      <c r="C2736" s="4">
        <f t="shared" si="84"/>
        <v>40634</v>
      </c>
      <c r="D2736">
        <f t="shared" si="85"/>
        <v>3</v>
      </c>
    </row>
    <row r="2737" spans="1:4">
      <c r="A2737">
        <v>12975</v>
      </c>
      <c r="B2737" s="4">
        <v>40725</v>
      </c>
      <c r="C2737" s="4">
        <f t="shared" si="84"/>
        <v>40634</v>
      </c>
      <c r="D2737">
        <f t="shared" si="85"/>
        <v>3</v>
      </c>
    </row>
    <row r="2738" spans="1:4">
      <c r="A2738">
        <v>12567</v>
      </c>
      <c r="B2738" s="4">
        <v>40725</v>
      </c>
      <c r="C2738" s="4">
        <f t="shared" si="84"/>
        <v>40664</v>
      </c>
      <c r="D2738">
        <f t="shared" si="85"/>
        <v>2</v>
      </c>
    </row>
    <row r="2739" spans="1:4">
      <c r="A2739">
        <v>12996</v>
      </c>
      <c r="B2739" s="4">
        <v>40725</v>
      </c>
      <c r="C2739" s="4">
        <f t="shared" si="84"/>
        <v>40664</v>
      </c>
      <c r="D2739">
        <f t="shared" si="85"/>
        <v>2</v>
      </c>
    </row>
    <row r="2740" spans="1:4">
      <c r="A2740">
        <v>14220</v>
      </c>
      <c r="B2740" s="4">
        <v>40725</v>
      </c>
      <c r="C2740" s="4">
        <f t="shared" si="84"/>
        <v>40695</v>
      </c>
      <c r="D2740">
        <f t="shared" si="85"/>
        <v>1</v>
      </c>
    </row>
    <row r="2741" spans="1:4">
      <c r="A2741">
        <v>13638</v>
      </c>
      <c r="B2741" s="4">
        <v>40725</v>
      </c>
      <c r="C2741" s="4">
        <f t="shared" si="84"/>
        <v>40664</v>
      </c>
      <c r="D2741">
        <f t="shared" si="85"/>
        <v>2</v>
      </c>
    </row>
    <row r="2742" spans="1:4">
      <c r="A2742">
        <v>13091</v>
      </c>
      <c r="B2742" s="4">
        <v>40725</v>
      </c>
      <c r="C2742" s="4">
        <f t="shared" si="84"/>
        <v>40664</v>
      </c>
      <c r="D2742">
        <f t="shared" si="85"/>
        <v>2</v>
      </c>
    </row>
    <row r="2743" spans="1:4">
      <c r="A2743">
        <v>13583</v>
      </c>
      <c r="B2743" s="4">
        <v>40725</v>
      </c>
      <c r="C2743" s="4">
        <f t="shared" si="84"/>
        <v>40544</v>
      </c>
      <c r="D2743">
        <f t="shared" si="85"/>
        <v>6</v>
      </c>
    </row>
    <row r="2744" spans="1:4">
      <c r="A2744">
        <v>14010</v>
      </c>
      <c r="B2744" s="4">
        <v>40725</v>
      </c>
      <c r="C2744" s="4">
        <f t="shared" si="84"/>
        <v>40695</v>
      </c>
      <c r="D2744">
        <f t="shared" si="85"/>
        <v>1</v>
      </c>
    </row>
    <row r="2745" spans="1:4">
      <c r="A2745">
        <v>12962</v>
      </c>
      <c r="B2745" s="4">
        <v>40725</v>
      </c>
      <c r="C2745" s="4">
        <f t="shared" si="84"/>
        <v>40634</v>
      </c>
      <c r="D2745">
        <f t="shared" si="85"/>
        <v>3</v>
      </c>
    </row>
    <row r="2746" spans="1:4">
      <c r="A2746">
        <v>13552</v>
      </c>
      <c r="B2746" s="4">
        <v>40725</v>
      </c>
      <c r="C2746" s="4">
        <f t="shared" si="84"/>
        <v>40695</v>
      </c>
      <c r="D2746">
        <f t="shared" si="85"/>
        <v>1</v>
      </c>
    </row>
    <row r="2747" spans="1:4">
      <c r="A2747">
        <v>13323</v>
      </c>
      <c r="B2747" s="4">
        <v>40725</v>
      </c>
      <c r="C2747" s="4">
        <f t="shared" si="84"/>
        <v>40695</v>
      </c>
      <c r="D2747">
        <f t="shared" si="85"/>
        <v>1</v>
      </c>
    </row>
    <row r="2748" spans="1:4">
      <c r="A2748">
        <v>12460</v>
      </c>
      <c r="B2748" s="4">
        <v>40725</v>
      </c>
      <c r="C2748" s="4">
        <f t="shared" si="84"/>
        <v>40725</v>
      </c>
      <c r="D2748">
        <f t="shared" si="85"/>
        <v>0</v>
      </c>
    </row>
    <row r="2749" spans="1:4">
      <c r="A2749">
        <v>13864</v>
      </c>
      <c r="B2749" s="4">
        <v>40725</v>
      </c>
      <c r="C2749" s="4">
        <f t="shared" si="84"/>
        <v>40664</v>
      </c>
      <c r="D2749">
        <f t="shared" si="85"/>
        <v>2</v>
      </c>
    </row>
    <row r="2750" spans="1:4">
      <c r="A2750">
        <v>13863</v>
      </c>
      <c r="B2750" s="4">
        <v>40725</v>
      </c>
      <c r="C2750" s="4">
        <f t="shared" si="84"/>
        <v>40513</v>
      </c>
      <c r="D2750">
        <f t="shared" si="85"/>
        <v>7</v>
      </c>
    </row>
    <row r="2751" spans="1:4">
      <c r="A2751">
        <v>13509</v>
      </c>
      <c r="B2751" s="4">
        <v>40725</v>
      </c>
      <c r="C2751" s="4">
        <f t="shared" si="84"/>
        <v>40695</v>
      </c>
      <c r="D2751">
        <f t="shared" si="85"/>
        <v>1</v>
      </c>
    </row>
    <row r="2752" spans="1:4">
      <c r="A2752">
        <v>12718</v>
      </c>
      <c r="B2752" s="4">
        <v>40725</v>
      </c>
      <c r="C2752" s="4">
        <f t="shared" si="84"/>
        <v>40634</v>
      </c>
      <c r="D2752">
        <f t="shared" si="85"/>
        <v>3</v>
      </c>
    </row>
    <row r="2753" spans="1:4">
      <c r="A2753">
        <v>12810</v>
      </c>
      <c r="B2753" s="4">
        <v>40725</v>
      </c>
      <c r="C2753" s="4">
        <f t="shared" si="84"/>
        <v>40513</v>
      </c>
      <c r="D2753">
        <f t="shared" si="85"/>
        <v>7</v>
      </c>
    </row>
    <row r="2754" spans="1:4">
      <c r="A2754">
        <v>13307</v>
      </c>
      <c r="B2754" s="4">
        <v>40725</v>
      </c>
      <c r="C2754" s="4">
        <f t="shared" si="84"/>
        <v>40634</v>
      </c>
      <c r="D2754">
        <f t="shared" si="85"/>
        <v>3</v>
      </c>
    </row>
    <row r="2755" spans="1:4">
      <c r="A2755">
        <v>13360</v>
      </c>
      <c r="B2755" s="4">
        <v>40725</v>
      </c>
      <c r="C2755" s="4">
        <f t="shared" ref="C2755:C2818" si="86">_xlfn.MINIFS($B$2:$B$6084,$A$2:$A$6084,A2755)</f>
        <v>40695</v>
      </c>
      <c r="D2755">
        <f t="shared" ref="D2755:D2818" si="87">DATEDIF(C2755,B2755,"m")</f>
        <v>1</v>
      </c>
    </row>
    <row r="2756" spans="1:4">
      <c r="A2756">
        <v>14127</v>
      </c>
      <c r="B2756" s="4">
        <v>40725</v>
      </c>
      <c r="C2756" s="4">
        <f t="shared" si="86"/>
        <v>40634</v>
      </c>
      <c r="D2756">
        <f t="shared" si="87"/>
        <v>3</v>
      </c>
    </row>
    <row r="2757" spans="1:4">
      <c r="A2757">
        <v>13768</v>
      </c>
      <c r="B2757" s="4">
        <v>40725</v>
      </c>
      <c r="C2757" s="4">
        <f t="shared" si="86"/>
        <v>40725</v>
      </c>
      <c r="D2757">
        <f t="shared" si="87"/>
        <v>0</v>
      </c>
    </row>
    <row r="2758" spans="1:4">
      <c r="A2758">
        <v>13883</v>
      </c>
      <c r="B2758" s="4">
        <v>40725</v>
      </c>
      <c r="C2758" s="4">
        <f t="shared" si="86"/>
        <v>40544</v>
      </c>
      <c r="D2758">
        <f t="shared" si="87"/>
        <v>6</v>
      </c>
    </row>
    <row r="2759" spans="1:4">
      <c r="A2759">
        <v>13167</v>
      </c>
      <c r="B2759" s="4">
        <v>40725</v>
      </c>
      <c r="C2759" s="4">
        <f t="shared" si="86"/>
        <v>40725</v>
      </c>
      <c r="D2759">
        <f t="shared" si="87"/>
        <v>0</v>
      </c>
    </row>
    <row r="2760" spans="1:4">
      <c r="A2760">
        <v>14144</v>
      </c>
      <c r="B2760" s="4">
        <v>40725</v>
      </c>
      <c r="C2760" s="4">
        <f t="shared" si="86"/>
        <v>40664</v>
      </c>
      <c r="D2760">
        <f t="shared" si="87"/>
        <v>2</v>
      </c>
    </row>
    <row r="2761" spans="1:4">
      <c r="A2761">
        <v>13891</v>
      </c>
      <c r="B2761" s="4">
        <v>40725</v>
      </c>
      <c r="C2761" s="4">
        <f t="shared" si="86"/>
        <v>40725</v>
      </c>
      <c r="D2761">
        <f t="shared" si="87"/>
        <v>0</v>
      </c>
    </row>
    <row r="2762" spans="1:4">
      <c r="A2762">
        <v>13018</v>
      </c>
      <c r="B2762" s="4">
        <v>40725</v>
      </c>
      <c r="C2762" s="4">
        <f t="shared" si="86"/>
        <v>40725</v>
      </c>
      <c r="D2762">
        <f t="shared" si="87"/>
        <v>0</v>
      </c>
    </row>
    <row r="2763" spans="1:4">
      <c r="A2763">
        <v>14030</v>
      </c>
      <c r="B2763" s="4">
        <v>40725</v>
      </c>
      <c r="C2763" s="4">
        <f t="shared" si="86"/>
        <v>40634</v>
      </c>
      <c r="D2763">
        <f t="shared" si="87"/>
        <v>3</v>
      </c>
    </row>
    <row r="2764" spans="1:4">
      <c r="A2764">
        <v>13267</v>
      </c>
      <c r="B2764" s="4">
        <v>40725</v>
      </c>
      <c r="C2764" s="4">
        <f t="shared" si="86"/>
        <v>40695</v>
      </c>
      <c r="D2764">
        <f t="shared" si="87"/>
        <v>1</v>
      </c>
    </row>
    <row r="2765" spans="1:4">
      <c r="A2765">
        <v>13148</v>
      </c>
      <c r="B2765" s="4">
        <v>40725</v>
      </c>
      <c r="C2765" s="4">
        <f t="shared" si="86"/>
        <v>40695</v>
      </c>
      <c r="D2765">
        <f t="shared" si="87"/>
        <v>1</v>
      </c>
    </row>
    <row r="2766" spans="1:4">
      <c r="A2766">
        <v>14250</v>
      </c>
      <c r="B2766" s="4">
        <v>40725</v>
      </c>
      <c r="C2766" s="4">
        <f t="shared" si="86"/>
        <v>40603</v>
      </c>
      <c r="D2766">
        <f t="shared" si="87"/>
        <v>4</v>
      </c>
    </row>
    <row r="2767" spans="1:4">
      <c r="A2767">
        <v>12546</v>
      </c>
      <c r="B2767" s="4">
        <v>40725</v>
      </c>
      <c r="C2767" s="4">
        <f t="shared" si="86"/>
        <v>40634</v>
      </c>
      <c r="D2767">
        <f t="shared" si="87"/>
        <v>3</v>
      </c>
    </row>
    <row r="2768" spans="1:4">
      <c r="A2768">
        <v>13402</v>
      </c>
      <c r="B2768" s="4">
        <v>40725</v>
      </c>
      <c r="C2768" s="4">
        <f t="shared" si="86"/>
        <v>40664</v>
      </c>
      <c r="D2768">
        <f t="shared" si="87"/>
        <v>2</v>
      </c>
    </row>
    <row r="2769" spans="1:4">
      <c r="A2769">
        <v>13717</v>
      </c>
      <c r="B2769" s="4">
        <v>40725</v>
      </c>
      <c r="C2769" s="4">
        <f t="shared" si="86"/>
        <v>40634</v>
      </c>
      <c r="D2769">
        <f t="shared" si="87"/>
        <v>3</v>
      </c>
    </row>
    <row r="2770" spans="1:4">
      <c r="A2770">
        <v>13497</v>
      </c>
      <c r="B2770" s="4">
        <v>40725</v>
      </c>
      <c r="C2770" s="4">
        <f t="shared" si="86"/>
        <v>40725</v>
      </c>
      <c r="D2770">
        <f t="shared" si="87"/>
        <v>0</v>
      </c>
    </row>
    <row r="2771" spans="1:4">
      <c r="A2771">
        <v>12376</v>
      </c>
      <c r="B2771" s="4">
        <v>40725</v>
      </c>
      <c r="C2771" s="4">
        <f t="shared" si="86"/>
        <v>40664</v>
      </c>
      <c r="D2771">
        <f t="shared" si="87"/>
        <v>2</v>
      </c>
    </row>
    <row r="2772" spans="1:4">
      <c r="A2772">
        <v>12348</v>
      </c>
      <c r="B2772" s="4">
        <v>40725</v>
      </c>
      <c r="C2772" s="4">
        <f t="shared" si="86"/>
        <v>40725</v>
      </c>
      <c r="D2772">
        <f t="shared" si="87"/>
        <v>0</v>
      </c>
    </row>
    <row r="2773" spans="1:4">
      <c r="A2773">
        <v>12530</v>
      </c>
      <c r="B2773" s="4">
        <v>40725</v>
      </c>
      <c r="C2773" s="4">
        <f t="shared" si="86"/>
        <v>40664</v>
      </c>
      <c r="D2773">
        <f t="shared" si="87"/>
        <v>2</v>
      </c>
    </row>
    <row r="2774" spans="1:4">
      <c r="A2774">
        <v>13954</v>
      </c>
      <c r="B2774" s="4">
        <v>40725</v>
      </c>
      <c r="C2774" s="4">
        <f t="shared" si="86"/>
        <v>40575</v>
      </c>
      <c r="D2774">
        <f t="shared" si="87"/>
        <v>5</v>
      </c>
    </row>
    <row r="2775" spans="1:4">
      <c r="A2775">
        <v>12689</v>
      </c>
      <c r="B2775" s="4">
        <v>40725</v>
      </c>
      <c r="C2775" s="4">
        <f t="shared" si="86"/>
        <v>40725</v>
      </c>
      <c r="D2775">
        <f t="shared" si="87"/>
        <v>0</v>
      </c>
    </row>
    <row r="2776" spans="1:4">
      <c r="A2776">
        <v>13760</v>
      </c>
      <c r="B2776" s="4">
        <v>40725</v>
      </c>
      <c r="C2776" s="4">
        <f t="shared" si="86"/>
        <v>40725</v>
      </c>
      <c r="D2776">
        <f t="shared" si="87"/>
        <v>0</v>
      </c>
    </row>
    <row r="2777" spans="1:4">
      <c r="A2777">
        <v>12554</v>
      </c>
      <c r="B2777" s="4">
        <v>40725</v>
      </c>
      <c r="C2777" s="4">
        <f t="shared" si="86"/>
        <v>40603</v>
      </c>
      <c r="D2777">
        <f t="shared" si="87"/>
        <v>4</v>
      </c>
    </row>
    <row r="2778" spans="1:4">
      <c r="A2778">
        <v>13280</v>
      </c>
      <c r="B2778" s="4">
        <v>40725</v>
      </c>
      <c r="C2778" s="4">
        <f t="shared" si="86"/>
        <v>40664</v>
      </c>
      <c r="D2778">
        <f t="shared" si="87"/>
        <v>2</v>
      </c>
    </row>
    <row r="2779" spans="1:4">
      <c r="A2779">
        <v>13265</v>
      </c>
      <c r="B2779" s="4">
        <v>40725</v>
      </c>
      <c r="C2779" s="4">
        <f t="shared" si="86"/>
        <v>40725</v>
      </c>
      <c r="D2779">
        <f t="shared" si="87"/>
        <v>0</v>
      </c>
    </row>
    <row r="2780" spans="1:4">
      <c r="A2780">
        <v>14086</v>
      </c>
      <c r="B2780" s="4">
        <v>40725</v>
      </c>
      <c r="C2780" s="4">
        <f t="shared" si="86"/>
        <v>40664</v>
      </c>
      <c r="D2780">
        <f t="shared" si="87"/>
        <v>2</v>
      </c>
    </row>
    <row r="2781" spans="1:4">
      <c r="A2781">
        <v>12668</v>
      </c>
      <c r="B2781" s="4">
        <v>40725</v>
      </c>
      <c r="C2781" s="4">
        <f t="shared" si="86"/>
        <v>40725</v>
      </c>
      <c r="D2781">
        <f t="shared" si="87"/>
        <v>0</v>
      </c>
    </row>
    <row r="2782" spans="1:4">
      <c r="A2782">
        <v>13818</v>
      </c>
      <c r="B2782" s="4">
        <v>40725</v>
      </c>
      <c r="C2782" s="4">
        <f t="shared" si="86"/>
        <v>40664</v>
      </c>
      <c r="D2782">
        <f t="shared" si="87"/>
        <v>2</v>
      </c>
    </row>
    <row r="2783" spans="1:4">
      <c r="A2783">
        <v>13881</v>
      </c>
      <c r="B2783" s="4">
        <v>40725</v>
      </c>
      <c r="C2783" s="4">
        <f t="shared" si="86"/>
        <v>40544</v>
      </c>
      <c r="D2783">
        <f t="shared" si="87"/>
        <v>6</v>
      </c>
    </row>
    <row r="2784" spans="1:4">
      <c r="A2784">
        <v>13033</v>
      </c>
      <c r="B2784" s="4">
        <v>40725</v>
      </c>
      <c r="C2784" s="4">
        <f t="shared" si="86"/>
        <v>40725</v>
      </c>
      <c r="D2784">
        <f t="shared" si="87"/>
        <v>0</v>
      </c>
    </row>
    <row r="2785" spans="1:4">
      <c r="A2785">
        <v>14066</v>
      </c>
      <c r="B2785" s="4">
        <v>40725</v>
      </c>
      <c r="C2785" s="4">
        <f t="shared" si="86"/>
        <v>40544</v>
      </c>
      <c r="D2785">
        <f t="shared" si="87"/>
        <v>6</v>
      </c>
    </row>
    <row r="2786" spans="1:4">
      <c r="A2786">
        <v>12911</v>
      </c>
      <c r="B2786" s="4">
        <v>40725</v>
      </c>
      <c r="C2786" s="4">
        <f t="shared" si="86"/>
        <v>40575</v>
      </c>
      <c r="D2786">
        <f t="shared" si="87"/>
        <v>5</v>
      </c>
    </row>
    <row r="2787" spans="1:4">
      <c r="A2787">
        <v>14060</v>
      </c>
      <c r="B2787" s="4">
        <v>40725</v>
      </c>
      <c r="C2787" s="4">
        <f t="shared" si="86"/>
        <v>40725</v>
      </c>
      <c r="D2787">
        <f t="shared" si="87"/>
        <v>0</v>
      </c>
    </row>
    <row r="2788" spans="1:4">
      <c r="A2788">
        <v>13003</v>
      </c>
      <c r="B2788" s="4">
        <v>40725</v>
      </c>
      <c r="C2788" s="4">
        <f t="shared" si="86"/>
        <v>40725</v>
      </c>
      <c r="D2788">
        <f t="shared" si="87"/>
        <v>0</v>
      </c>
    </row>
    <row r="2789" spans="1:4">
      <c r="A2789">
        <v>13741</v>
      </c>
      <c r="B2789" s="4">
        <v>40725</v>
      </c>
      <c r="C2789" s="4">
        <f t="shared" si="86"/>
        <v>40725</v>
      </c>
      <c r="D2789">
        <f t="shared" si="87"/>
        <v>0</v>
      </c>
    </row>
    <row r="2790" spans="1:4">
      <c r="A2790">
        <v>13449</v>
      </c>
      <c r="B2790" s="4">
        <v>40725</v>
      </c>
      <c r="C2790" s="4">
        <f t="shared" si="86"/>
        <v>40544</v>
      </c>
      <c r="D2790">
        <f t="shared" si="87"/>
        <v>6</v>
      </c>
    </row>
    <row r="2791" spans="1:4">
      <c r="A2791">
        <v>14266</v>
      </c>
      <c r="B2791" s="4">
        <v>40725</v>
      </c>
      <c r="C2791" s="4">
        <f t="shared" si="86"/>
        <v>40634</v>
      </c>
      <c r="D2791">
        <f t="shared" si="87"/>
        <v>3</v>
      </c>
    </row>
    <row r="2792" spans="1:4">
      <c r="A2792">
        <v>13743</v>
      </c>
      <c r="B2792" s="4">
        <v>40725</v>
      </c>
      <c r="C2792" s="4">
        <f t="shared" si="86"/>
        <v>40725</v>
      </c>
      <c r="D2792">
        <f t="shared" si="87"/>
        <v>0</v>
      </c>
    </row>
    <row r="2793" spans="1:4">
      <c r="A2793">
        <v>13423</v>
      </c>
      <c r="B2793" s="4">
        <v>40725</v>
      </c>
      <c r="C2793" s="4">
        <f t="shared" si="86"/>
        <v>40544</v>
      </c>
      <c r="D2793">
        <f t="shared" si="87"/>
        <v>6</v>
      </c>
    </row>
    <row r="2794" spans="1:4">
      <c r="A2794">
        <v>13022</v>
      </c>
      <c r="B2794" s="4">
        <v>40725</v>
      </c>
      <c r="C2794" s="4">
        <f t="shared" si="86"/>
        <v>40695</v>
      </c>
      <c r="D2794">
        <f t="shared" si="87"/>
        <v>1</v>
      </c>
    </row>
    <row r="2795" spans="1:4">
      <c r="A2795">
        <v>13356</v>
      </c>
      <c r="B2795" s="4">
        <v>40725</v>
      </c>
      <c r="C2795" s="4">
        <f t="shared" si="86"/>
        <v>40603</v>
      </c>
      <c r="D2795">
        <f t="shared" si="87"/>
        <v>4</v>
      </c>
    </row>
    <row r="2796" spans="1:4">
      <c r="A2796">
        <v>12702</v>
      </c>
      <c r="B2796" s="4">
        <v>40725</v>
      </c>
      <c r="C2796" s="4">
        <f t="shared" si="86"/>
        <v>40544</v>
      </c>
      <c r="D2796">
        <f t="shared" si="87"/>
        <v>6</v>
      </c>
    </row>
    <row r="2797" spans="1:4">
      <c r="A2797">
        <v>13611</v>
      </c>
      <c r="B2797" s="4">
        <v>40725</v>
      </c>
      <c r="C2797" s="4">
        <f t="shared" si="86"/>
        <v>40513</v>
      </c>
      <c r="D2797">
        <f t="shared" si="87"/>
        <v>7</v>
      </c>
    </row>
    <row r="2798" spans="1:4">
      <c r="A2798">
        <v>13411</v>
      </c>
      <c r="B2798" s="4">
        <v>40725</v>
      </c>
      <c r="C2798" s="4">
        <f t="shared" si="86"/>
        <v>40634</v>
      </c>
      <c r="D2798">
        <f t="shared" si="87"/>
        <v>3</v>
      </c>
    </row>
    <row r="2799" spans="1:4">
      <c r="A2799">
        <v>12617</v>
      </c>
      <c r="B2799" s="4">
        <v>40725</v>
      </c>
      <c r="C2799" s="4">
        <f t="shared" si="86"/>
        <v>40513</v>
      </c>
      <c r="D2799">
        <f t="shared" si="87"/>
        <v>7</v>
      </c>
    </row>
    <row r="2800" spans="1:4">
      <c r="A2800">
        <v>12618</v>
      </c>
      <c r="B2800" s="4">
        <v>40725</v>
      </c>
      <c r="C2800" s="4">
        <f t="shared" si="86"/>
        <v>40544</v>
      </c>
      <c r="D2800">
        <f t="shared" si="87"/>
        <v>6</v>
      </c>
    </row>
    <row r="2801" spans="1:4">
      <c r="A2801">
        <v>12757</v>
      </c>
      <c r="B2801" s="4">
        <v>40725</v>
      </c>
      <c r="C2801" s="4">
        <f t="shared" si="86"/>
        <v>40575</v>
      </c>
      <c r="D2801">
        <f t="shared" si="87"/>
        <v>5</v>
      </c>
    </row>
    <row r="2802" spans="1:4">
      <c r="A2802">
        <v>13850</v>
      </c>
      <c r="B2802" s="4">
        <v>40725</v>
      </c>
      <c r="C2802" s="4">
        <f t="shared" si="86"/>
        <v>40725</v>
      </c>
      <c r="D2802">
        <f t="shared" si="87"/>
        <v>0</v>
      </c>
    </row>
    <row r="2803" spans="1:4">
      <c r="A2803">
        <v>13268</v>
      </c>
      <c r="B2803" s="4">
        <v>40725</v>
      </c>
      <c r="C2803" s="4">
        <f t="shared" si="86"/>
        <v>40664</v>
      </c>
      <c r="D2803">
        <f t="shared" si="87"/>
        <v>2</v>
      </c>
    </row>
    <row r="2804" spans="1:4">
      <c r="A2804">
        <v>13862</v>
      </c>
      <c r="B2804" s="4">
        <v>40725</v>
      </c>
      <c r="C2804" s="4">
        <f t="shared" si="86"/>
        <v>40664</v>
      </c>
      <c r="D2804">
        <f t="shared" si="87"/>
        <v>2</v>
      </c>
    </row>
    <row r="2805" spans="1:4">
      <c r="A2805">
        <v>13512</v>
      </c>
      <c r="B2805" s="4">
        <v>40725</v>
      </c>
      <c r="C2805" s="4">
        <f t="shared" si="86"/>
        <v>40513</v>
      </c>
      <c r="D2805">
        <f t="shared" si="87"/>
        <v>7</v>
      </c>
    </row>
    <row r="2806" spans="1:4">
      <c r="A2806">
        <v>12824</v>
      </c>
      <c r="B2806" s="4">
        <v>40725</v>
      </c>
      <c r="C2806" s="4">
        <f t="shared" si="86"/>
        <v>40725</v>
      </c>
      <c r="D2806">
        <f t="shared" si="87"/>
        <v>0</v>
      </c>
    </row>
    <row r="2807" spans="1:4">
      <c r="A2807">
        <v>14261</v>
      </c>
      <c r="B2807" s="4">
        <v>40725</v>
      </c>
      <c r="C2807" s="4">
        <f t="shared" si="86"/>
        <v>40695</v>
      </c>
      <c r="D2807">
        <f t="shared" si="87"/>
        <v>1</v>
      </c>
    </row>
    <row r="2808" spans="1:4">
      <c r="A2808">
        <v>12433</v>
      </c>
      <c r="B2808" s="4">
        <v>40725</v>
      </c>
      <c r="C2808" s="4">
        <f t="shared" si="86"/>
        <v>40634</v>
      </c>
      <c r="D2808">
        <f t="shared" si="87"/>
        <v>3</v>
      </c>
    </row>
    <row r="2809" spans="1:4">
      <c r="A2809">
        <v>13468</v>
      </c>
      <c r="B2809" s="4">
        <v>40725</v>
      </c>
      <c r="C2809" s="4">
        <f t="shared" si="86"/>
        <v>40634</v>
      </c>
      <c r="D2809">
        <f t="shared" si="87"/>
        <v>3</v>
      </c>
    </row>
    <row r="2810" spans="1:4">
      <c r="A2810">
        <v>12454</v>
      </c>
      <c r="B2810" s="4">
        <v>40725</v>
      </c>
      <c r="C2810" s="4">
        <f t="shared" si="86"/>
        <v>40664</v>
      </c>
      <c r="D2810">
        <f t="shared" si="87"/>
        <v>2</v>
      </c>
    </row>
    <row r="2811" spans="1:4">
      <c r="A2811">
        <v>13989</v>
      </c>
      <c r="B2811" s="4">
        <v>40725</v>
      </c>
      <c r="C2811" s="4">
        <f t="shared" si="86"/>
        <v>40725</v>
      </c>
      <c r="D2811">
        <f t="shared" si="87"/>
        <v>0</v>
      </c>
    </row>
    <row r="2812" spans="1:4">
      <c r="A2812">
        <v>13889</v>
      </c>
      <c r="B2812" s="4">
        <v>40725</v>
      </c>
      <c r="C2812" s="4">
        <f t="shared" si="86"/>
        <v>40695</v>
      </c>
      <c r="D2812">
        <f t="shared" si="87"/>
        <v>1</v>
      </c>
    </row>
    <row r="2813" spans="1:4">
      <c r="A2813">
        <v>13328</v>
      </c>
      <c r="B2813" s="4">
        <v>40725</v>
      </c>
      <c r="C2813" s="4">
        <f t="shared" si="86"/>
        <v>40695</v>
      </c>
      <c r="D2813">
        <f t="shared" si="87"/>
        <v>1</v>
      </c>
    </row>
    <row r="2814" spans="1:4">
      <c r="A2814">
        <v>12482</v>
      </c>
      <c r="B2814" s="4">
        <v>40725</v>
      </c>
      <c r="C2814" s="4">
        <f t="shared" si="86"/>
        <v>40725</v>
      </c>
      <c r="D2814">
        <f t="shared" si="87"/>
        <v>0</v>
      </c>
    </row>
    <row r="2815" spans="1:4">
      <c r="A2815">
        <v>14140</v>
      </c>
      <c r="B2815" s="4">
        <v>40725</v>
      </c>
      <c r="C2815" s="4">
        <f t="shared" si="86"/>
        <v>40664</v>
      </c>
      <c r="D2815">
        <f t="shared" si="87"/>
        <v>2</v>
      </c>
    </row>
    <row r="2816" spans="1:4">
      <c r="A2816">
        <v>13163</v>
      </c>
      <c r="B2816" s="4">
        <v>40725</v>
      </c>
      <c r="C2816" s="4">
        <f t="shared" si="86"/>
        <v>40544</v>
      </c>
      <c r="D2816">
        <f t="shared" si="87"/>
        <v>6</v>
      </c>
    </row>
    <row r="2817" spans="1:4">
      <c r="A2817">
        <v>13925</v>
      </c>
      <c r="B2817" s="4">
        <v>40725</v>
      </c>
      <c r="C2817" s="4">
        <f t="shared" si="86"/>
        <v>40725</v>
      </c>
      <c r="D2817">
        <f t="shared" si="87"/>
        <v>0</v>
      </c>
    </row>
    <row r="2818" spans="1:4">
      <c r="A2818">
        <v>13074</v>
      </c>
      <c r="B2818" s="4">
        <v>40725</v>
      </c>
      <c r="C2818" s="4">
        <f t="shared" si="86"/>
        <v>40664</v>
      </c>
      <c r="D2818">
        <f t="shared" si="87"/>
        <v>2</v>
      </c>
    </row>
    <row r="2819" spans="1:4">
      <c r="A2819">
        <v>12641</v>
      </c>
      <c r="B2819" s="4">
        <v>40725</v>
      </c>
      <c r="C2819" s="4">
        <f t="shared" ref="C2819:C2882" si="88">_xlfn.MINIFS($B$2:$B$6084,$A$2:$A$6084,A2819)</f>
        <v>40695</v>
      </c>
      <c r="D2819">
        <f t="shared" ref="D2819:D2882" si="89">DATEDIF(C2819,B2819,"m")</f>
        <v>1</v>
      </c>
    </row>
    <row r="2820" spans="1:4">
      <c r="A2820">
        <v>12967</v>
      </c>
      <c r="B2820" s="4">
        <v>40725</v>
      </c>
      <c r="C2820" s="4">
        <f t="shared" si="88"/>
        <v>40664</v>
      </c>
      <c r="D2820">
        <f t="shared" si="89"/>
        <v>2</v>
      </c>
    </row>
    <row r="2821" spans="1:4">
      <c r="A2821">
        <v>12559</v>
      </c>
      <c r="B2821" s="4">
        <v>40725</v>
      </c>
      <c r="C2821" s="4">
        <f t="shared" si="88"/>
        <v>40664</v>
      </c>
      <c r="D2821">
        <f t="shared" si="89"/>
        <v>2</v>
      </c>
    </row>
    <row r="2822" spans="1:4">
      <c r="A2822">
        <v>12653</v>
      </c>
      <c r="B2822" s="4">
        <v>40725</v>
      </c>
      <c r="C2822" s="4">
        <f t="shared" si="88"/>
        <v>40695</v>
      </c>
      <c r="D2822">
        <f t="shared" si="89"/>
        <v>1</v>
      </c>
    </row>
    <row r="2823" spans="1:4">
      <c r="A2823">
        <v>13290</v>
      </c>
      <c r="B2823" s="4">
        <v>40725</v>
      </c>
      <c r="C2823" s="4">
        <f t="shared" si="88"/>
        <v>40544</v>
      </c>
      <c r="D2823">
        <f t="shared" si="89"/>
        <v>6</v>
      </c>
    </row>
    <row r="2824" spans="1:4">
      <c r="A2824">
        <v>13789</v>
      </c>
      <c r="B2824" s="4">
        <v>40725</v>
      </c>
      <c r="C2824" s="4">
        <f t="shared" si="88"/>
        <v>40664</v>
      </c>
      <c r="D2824">
        <f t="shared" si="89"/>
        <v>2</v>
      </c>
    </row>
    <row r="2825" spans="1:4">
      <c r="A2825">
        <v>13701</v>
      </c>
      <c r="B2825" s="4">
        <v>40725</v>
      </c>
      <c r="C2825" s="4">
        <f t="shared" si="88"/>
        <v>40664</v>
      </c>
      <c r="D2825">
        <f t="shared" si="89"/>
        <v>2</v>
      </c>
    </row>
    <row r="2826" spans="1:4">
      <c r="A2826">
        <v>13043</v>
      </c>
      <c r="B2826" s="4">
        <v>40725</v>
      </c>
      <c r="C2826" s="4">
        <f t="shared" si="88"/>
        <v>40725</v>
      </c>
      <c r="D2826">
        <f t="shared" si="89"/>
        <v>0</v>
      </c>
    </row>
    <row r="2827" spans="1:4">
      <c r="A2827">
        <v>12643</v>
      </c>
      <c r="B2827" s="4">
        <v>40725</v>
      </c>
      <c r="C2827" s="4">
        <f t="shared" si="88"/>
        <v>40664</v>
      </c>
      <c r="D2827">
        <f t="shared" si="89"/>
        <v>2</v>
      </c>
    </row>
    <row r="2828" spans="1:4">
      <c r="A2828">
        <v>14149</v>
      </c>
      <c r="B2828" s="4">
        <v>40725</v>
      </c>
      <c r="C2828" s="4">
        <f t="shared" si="88"/>
        <v>40603</v>
      </c>
      <c r="D2828">
        <f t="shared" si="89"/>
        <v>4</v>
      </c>
    </row>
    <row r="2829" spans="1:4">
      <c r="A2829">
        <v>14294</v>
      </c>
      <c r="B2829" s="4">
        <v>40725</v>
      </c>
      <c r="C2829" s="4">
        <f t="shared" si="88"/>
        <v>40513</v>
      </c>
      <c r="D2829">
        <f t="shared" si="89"/>
        <v>7</v>
      </c>
    </row>
    <row r="2830" spans="1:4">
      <c r="A2830">
        <v>13342</v>
      </c>
      <c r="B2830" s="4">
        <v>40725</v>
      </c>
      <c r="C2830" s="4">
        <f t="shared" si="88"/>
        <v>40695</v>
      </c>
      <c r="D2830">
        <f t="shared" si="89"/>
        <v>1</v>
      </c>
    </row>
    <row r="2831" spans="1:4">
      <c r="A2831">
        <v>12748</v>
      </c>
      <c r="B2831" s="4">
        <v>40725</v>
      </c>
      <c r="C2831" s="4">
        <f t="shared" si="88"/>
        <v>40603</v>
      </c>
      <c r="D2831">
        <f t="shared" si="89"/>
        <v>4</v>
      </c>
    </row>
    <row r="2832" spans="1:4">
      <c r="A2832">
        <v>13116</v>
      </c>
      <c r="B2832" s="4">
        <v>40725</v>
      </c>
      <c r="C2832" s="4">
        <f t="shared" si="88"/>
        <v>40725</v>
      </c>
      <c r="D2832">
        <f t="shared" si="89"/>
        <v>0</v>
      </c>
    </row>
    <row r="2833" spans="1:4">
      <c r="A2833">
        <v>12656</v>
      </c>
      <c r="B2833" s="4">
        <v>40725</v>
      </c>
      <c r="C2833" s="4">
        <f t="shared" si="88"/>
        <v>40725</v>
      </c>
      <c r="D2833">
        <f t="shared" si="89"/>
        <v>0</v>
      </c>
    </row>
    <row r="2834" spans="1:4">
      <c r="A2834">
        <v>13901</v>
      </c>
      <c r="B2834" s="4">
        <v>40725</v>
      </c>
      <c r="C2834" s="4">
        <f t="shared" si="88"/>
        <v>40544</v>
      </c>
      <c r="D2834">
        <f t="shared" si="89"/>
        <v>6</v>
      </c>
    </row>
    <row r="2835" spans="1:4">
      <c r="A2835">
        <v>13937</v>
      </c>
      <c r="B2835" s="4">
        <v>40725</v>
      </c>
      <c r="C2835" s="4">
        <f t="shared" si="88"/>
        <v>40634</v>
      </c>
      <c r="D2835">
        <f t="shared" si="89"/>
        <v>3</v>
      </c>
    </row>
    <row r="2836" spans="1:4">
      <c r="A2836">
        <v>13329</v>
      </c>
      <c r="B2836" s="4">
        <v>40725</v>
      </c>
      <c r="C2836" s="4">
        <f t="shared" si="88"/>
        <v>40725</v>
      </c>
      <c r="D2836">
        <f t="shared" si="89"/>
        <v>0</v>
      </c>
    </row>
    <row r="2837" spans="1:4">
      <c r="A2837">
        <v>13145</v>
      </c>
      <c r="B2837" s="4">
        <v>40725</v>
      </c>
      <c r="C2837" s="4">
        <f t="shared" si="88"/>
        <v>40664</v>
      </c>
      <c r="D2837">
        <f t="shared" si="89"/>
        <v>2</v>
      </c>
    </row>
    <row r="2838" spans="1:4">
      <c r="A2838">
        <v>13137</v>
      </c>
      <c r="B2838" s="4">
        <v>40725</v>
      </c>
      <c r="C2838" s="4">
        <f t="shared" si="88"/>
        <v>40664</v>
      </c>
      <c r="D2838">
        <f t="shared" si="89"/>
        <v>2</v>
      </c>
    </row>
    <row r="2839" spans="1:4">
      <c r="A2839">
        <v>13522</v>
      </c>
      <c r="B2839" s="4">
        <v>40725</v>
      </c>
      <c r="C2839" s="4">
        <f t="shared" si="88"/>
        <v>40603</v>
      </c>
      <c r="D2839">
        <f t="shared" si="89"/>
        <v>4</v>
      </c>
    </row>
    <row r="2840" spans="1:4">
      <c r="A2840">
        <v>14272</v>
      </c>
      <c r="B2840" s="4">
        <v>40725</v>
      </c>
      <c r="C2840" s="4">
        <f t="shared" si="88"/>
        <v>40664</v>
      </c>
      <c r="D2840">
        <f t="shared" si="89"/>
        <v>2</v>
      </c>
    </row>
    <row r="2841" spans="1:4">
      <c r="A2841">
        <v>13713</v>
      </c>
      <c r="B2841" s="4">
        <v>40725</v>
      </c>
      <c r="C2841" s="4">
        <f t="shared" si="88"/>
        <v>40664</v>
      </c>
      <c r="D2841">
        <f t="shared" si="89"/>
        <v>2</v>
      </c>
    </row>
    <row r="2842" spans="1:4">
      <c r="A2842">
        <v>13530</v>
      </c>
      <c r="B2842" s="4">
        <v>40725</v>
      </c>
      <c r="C2842" s="4">
        <f t="shared" si="88"/>
        <v>40664</v>
      </c>
      <c r="D2842">
        <f t="shared" si="89"/>
        <v>2</v>
      </c>
    </row>
    <row r="2843" spans="1:4">
      <c r="A2843">
        <v>13444</v>
      </c>
      <c r="B2843" s="4">
        <v>40725</v>
      </c>
      <c r="C2843" s="4">
        <f t="shared" si="88"/>
        <v>40513</v>
      </c>
      <c r="D2843">
        <f t="shared" si="89"/>
        <v>7</v>
      </c>
    </row>
    <row r="2844" spans="1:4">
      <c r="A2844">
        <v>13663</v>
      </c>
      <c r="B2844" s="4">
        <v>40725</v>
      </c>
      <c r="C2844" s="4">
        <f t="shared" si="88"/>
        <v>40725</v>
      </c>
      <c r="D2844">
        <f t="shared" si="89"/>
        <v>0</v>
      </c>
    </row>
    <row r="2845" spans="1:4">
      <c r="A2845">
        <v>14178</v>
      </c>
      <c r="B2845" s="4">
        <v>40725</v>
      </c>
      <c r="C2845" s="4">
        <f t="shared" si="88"/>
        <v>40725</v>
      </c>
      <c r="D2845">
        <f t="shared" si="89"/>
        <v>0</v>
      </c>
    </row>
    <row r="2846" spans="1:4">
      <c r="A2846">
        <v>13345</v>
      </c>
      <c r="B2846" s="4">
        <v>40725</v>
      </c>
      <c r="C2846" s="4">
        <f t="shared" si="88"/>
        <v>40725</v>
      </c>
      <c r="D2846">
        <f t="shared" si="89"/>
        <v>0</v>
      </c>
    </row>
    <row r="2847" spans="1:4">
      <c r="A2847">
        <v>12671</v>
      </c>
      <c r="B2847" s="4">
        <v>40725</v>
      </c>
      <c r="C2847" s="4">
        <f t="shared" si="88"/>
        <v>40575</v>
      </c>
      <c r="D2847">
        <f t="shared" si="89"/>
        <v>5</v>
      </c>
    </row>
    <row r="2848" spans="1:4">
      <c r="A2848">
        <v>13375</v>
      </c>
      <c r="B2848" s="4">
        <v>40725</v>
      </c>
      <c r="C2848" s="4">
        <f t="shared" si="88"/>
        <v>40634</v>
      </c>
      <c r="D2848">
        <f t="shared" si="89"/>
        <v>3</v>
      </c>
    </row>
    <row r="2849" spans="1:4">
      <c r="A2849">
        <v>13269</v>
      </c>
      <c r="B2849" s="4">
        <v>40725</v>
      </c>
      <c r="C2849" s="4">
        <f t="shared" si="88"/>
        <v>40575</v>
      </c>
      <c r="D2849">
        <f t="shared" si="89"/>
        <v>5</v>
      </c>
    </row>
    <row r="2850" spans="1:4">
      <c r="A2850">
        <v>12605</v>
      </c>
      <c r="B2850" s="4">
        <v>40725</v>
      </c>
      <c r="C2850" s="4">
        <f t="shared" si="88"/>
        <v>40725</v>
      </c>
      <c r="D2850">
        <f t="shared" si="89"/>
        <v>0</v>
      </c>
    </row>
    <row r="2851" spans="1:4">
      <c r="A2851">
        <v>12363</v>
      </c>
      <c r="B2851" s="4">
        <v>40725</v>
      </c>
      <c r="C2851" s="4">
        <f t="shared" si="88"/>
        <v>40544</v>
      </c>
      <c r="D2851">
        <f t="shared" si="89"/>
        <v>6</v>
      </c>
    </row>
    <row r="2852" spans="1:4">
      <c r="A2852">
        <v>12801</v>
      </c>
      <c r="B2852" s="4">
        <v>40725</v>
      </c>
      <c r="C2852" s="4">
        <f t="shared" si="88"/>
        <v>40695</v>
      </c>
      <c r="D2852">
        <f t="shared" si="89"/>
        <v>1</v>
      </c>
    </row>
    <row r="2853" spans="1:4">
      <c r="A2853">
        <v>13765</v>
      </c>
      <c r="B2853" s="4">
        <v>40725</v>
      </c>
      <c r="C2853" s="4">
        <f t="shared" si="88"/>
        <v>40664</v>
      </c>
      <c r="D2853">
        <f t="shared" si="89"/>
        <v>2</v>
      </c>
    </row>
    <row r="2854" spans="1:4">
      <c r="A2854">
        <v>12583</v>
      </c>
      <c r="B2854" s="4">
        <v>40725</v>
      </c>
      <c r="C2854" s="4">
        <f t="shared" si="88"/>
        <v>40664</v>
      </c>
      <c r="D2854">
        <f t="shared" si="89"/>
        <v>2</v>
      </c>
    </row>
    <row r="2855" spans="1:4">
      <c r="A2855">
        <v>13252</v>
      </c>
      <c r="B2855" s="4">
        <v>40725</v>
      </c>
      <c r="C2855" s="4">
        <f t="shared" si="88"/>
        <v>40634</v>
      </c>
      <c r="D2855">
        <f t="shared" si="89"/>
        <v>3</v>
      </c>
    </row>
    <row r="2856" spans="1:4">
      <c r="A2856">
        <v>12646</v>
      </c>
      <c r="B2856" s="4">
        <v>40725</v>
      </c>
      <c r="C2856" s="4">
        <f t="shared" si="88"/>
        <v>40634</v>
      </c>
      <c r="D2856">
        <f t="shared" si="89"/>
        <v>3</v>
      </c>
    </row>
    <row r="2857" spans="1:4">
      <c r="A2857">
        <v>12414</v>
      </c>
      <c r="B2857" s="4">
        <v>40725</v>
      </c>
      <c r="C2857" s="4">
        <f t="shared" si="88"/>
        <v>40513</v>
      </c>
      <c r="D2857">
        <f t="shared" si="89"/>
        <v>7</v>
      </c>
    </row>
    <row r="2858" spans="1:4">
      <c r="A2858">
        <v>12421</v>
      </c>
      <c r="B2858" s="4">
        <v>40725</v>
      </c>
      <c r="C2858" s="4">
        <f t="shared" si="88"/>
        <v>40664</v>
      </c>
      <c r="D2858">
        <f t="shared" si="89"/>
        <v>2</v>
      </c>
    </row>
    <row r="2859" spans="1:4">
      <c r="A2859">
        <v>13531</v>
      </c>
      <c r="B2859" s="4">
        <v>40725</v>
      </c>
      <c r="C2859" s="4">
        <f t="shared" si="88"/>
        <v>40603</v>
      </c>
      <c r="D2859">
        <f t="shared" si="89"/>
        <v>4</v>
      </c>
    </row>
    <row r="2860" spans="1:4">
      <c r="A2860">
        <v>13856</v>
      </c>
      <c r="B2860" s="4">
        <v>40725</v>
      </c>
      <c r="C2860" s="4">
        <f t="shared" si="88"/>
        <v>40634</v>
      </c>
      <c r="D2860">
        <f t="shared" si="89"/>
        <v>3</v>
      </c>
    </row>
    <row r="2861" spans="1:4">
      <c r="A2861">
        <v>13124</v>
      </c>
      <c r="B2861" s="4">
        <v>40725</v>
      </c>
      <c r="C2861" s="4">
        <f t="shared" si="88"/>
        <v>40603</v>
      </c>
      <c r="D2861">
        <f t="shared" si="89"/>
        <v>4</v>
      </c>
    </row>
    <row r="2862" spans="1:4">
      <c r="A2862">
        <v>13244</v>
      </c>
      <c r="B2862" s="4">
        <v>40725</v>
      </c>
      <c r="C2862" s="4">
        <f t="shared" si="88"/>
        <v>40513</v>
      </c>
      <c r="D2862">
        <f t="shared" si="89"/>
        <v>7</v>
      </c>
    </row>
    <row r="2863" spans="1:4">
      <c r="A2863">
        <v>12582</v>
      </c>
      <c r="B2863" s="4">
        <v>40725</v>
      </c>
      <c r="C2863" s="4">
        <f t="shared" si="88"/>
        <v>40725</v>
      </c>
      <c r="D2863">
        <f t="shared" si="89"/>
        <v>0</v>
      </c>
    </row>
    <row r="2864" spans="1:4">
      <c r="A2864">
        <v>13127</v>
      </c>
      <c r="B2864" s="4">
        <v>40725</v>
      </c>
      <c r="C2864" s="4">
        <f t="shared" si="88"/>
        <v>40725</v>
      </c>
      <c r="D2864">
        <f t="shared" si="89"/>
        <v>0</v>
      </c>
    </row>
    <row r="2865" spans="1:4">
      <c r="A2865">
        <v>14203</v>
      </c>
      <c r="B2865" s="4">
        <v>40725</v>
      </c>
      <c r="C2865" s="4">
        <f t="shared" si="88"/>
        <v>40725</v>
      </c>
      <c r="D2865">
        <f t="shared" si="89"/>
        <v>0</v>
      </c>
    </row>
    <row r="2866" spans="1:4">
      <c r="A2866">
        <v>13316</v>
      </c>
      <c r="B2866" s="4">
        <v>40725</v>
      </c>
      <c r="C2866" s="4">
        <f t="shared" si="88"/>
        <v>40603</v>
      </c>
      <c r="D2866">
        <f t="shared" si="89"/>
        <v>4</v>
      </c>
    </row>
    <row r="2867" spans="1:4">
      <c r="A2867">
        <v>13635</v>
      </c>
      <c r="B2867" s="4">
        <v>40725</v>
      </c>
      <c r="C2867" s="4">
        <f t="shared" si="88"/>
        <v>40725</v>
      </c>
      <c r="D2867">
        <f t="shared" si="89"/>
        <v>0</v>
      </c>
    </row>
    <row r="2868" spans="1:4">
      <c r="A2868">
        <v>13463</v>
      </c>
      <c r="B2868" s="4">
        <v>40725</v>
      </c>
      <c r="C2868" s="4">
        <f t="shared" si="88"/>
        <v>40725</v>
      </c>
      <c r="D2868">
        <f t="shared" si="89"/>
        <v>0</v>
      </c>
    </row>
    <row r="2869" spans="1:4">
      <c r="A2869">
        <v>14085</v>
      </c>
      <c r="B2869" s="4">
        <v>40725</v>
      </c>
      <c r="C2869" s="4">
        <f t="shared" si="88"/>
        <v>40575</v>
      </c>
      <c r="D2869">
        <f t="shared" si="89"/>
        <v>5</v>
      </c>
    </row>
    <row r="2870" spans="1:4">
      <c r="A2870">
        <v>13561</v>
      </c>
      <c r="B2870" s="4">
        <v>40725</v>
      </c>
      <c r="C2870" s="4">
        <f t="shared" si="88"/>
        <v>40544</v>
      </c>
      <c r="D2870">
        <f t="shared" si="89"/>
        <v>6</v>
      </c>
    </row>
    <row r="2871" spans="1:4">
      <c r="A2871">
        <v>12799</v>
      </c>
      <c r="B2871" s="4">
        <v>40725</v>
      </c>
      <c r="C2871" s="4">
        <f t="shared" si="88"/>
        <v>40544</v>
      </c>
      <c r="D2871">
        <f t="shared" si="89"/>
        <v>6</v>
      </c>
    </row>
    <row r="2872" spans="1:4">
      <c r="A2872">
        <v>13261</v>
      </c>
      <c r="B2872" s="4">
        <v>40725</v>
      </c>
      <c r="C2872" s="4">
        <f t="shared" si="88"/>
        <v>40664</v>
      </c>
      <c r="D2872">
        <f t="shared" si="89"/>
        <v>2</v>
      </c>
    </row>
    <row r="2873" spans="1:4">
      <c r="A2873">
        <v>13654</v>
      </c>
      <c r="B2873" s="4">
        <v>40725</v>
      </c>
      <c r="C2873" s="4">
        <f t="shared" si="88"/>
        <v>40634</v>
      </c>
      <c r="D2873">
        <f t="shared" si="89"/>
        <v>3</v>
      </c>
    </row>
    <row r="2874" spans="1:4">
      <c r="A2874">
        <v>14324</v>
      </c>
      <c r="B2874" s="4">
        <v>40725</v>
      </c>
      <c r="C2874" s="4">
        <f t="shared" si="88"/>
        <v>40513</v>
      </c>
      <c r="D2874">
        <f t="shared" si="89"/>
        <v>7</v>
      </c>
    </row>
    <row r="2875" spans="1:4">
      <c r="A2875">
        <v>13992</v>
      </c>
      <c r="B2875" s="4">
        <v>40725</v>
      </c>
      <c r="C2875" s="4">
        <f t="shared" si="88"/>
        <v>40634</v>
      </c>
      <c r="D2875">
        <f t="shared" si="89"/>
        <v>3</v>
      </c>
    </row>
    <row r="2876" spans="1:4">
      <c r="A2876">
        <v>14131</v>
      </c>
      <c r="B2876" s="4">
        <v>40725</v>
      </c>
      <c r="C2876" s="4">
        <f t="shared" si="88"/>
        <v>40575</v>
      </c>
      <c r="D2876">
        <f t="shared" si="89"/>
        <v>5</v>
      </c>
    </row>
    <row r="2877" spans="1:4">
      <c r="A2877">
        <v>13690</v>
      </c>
      <c r="B2877" s="4">
        <v>40725</v>
      </c>
      <c r="C2877" s="4">
        <f t="shared" si="88"/>
        <v>40575</v>
      </c>
      <c r="D2877">
        <f t="shared" si="89"/>
        <v>5</v>
      </c>
    </row>
    <row r="2878" spans="1:4">
      <c r="A2878">
        <v>13708</v>
      </c>
      <c r="B2878" s="4">
        <v>40725</v>
      </c>
      <c r="C2878" s="4">
        <f t="shared" si="88"/>
        <v>40634</v>
      </c>
      <c r="D2878">
        <f t="shared" si="89"/>
        <v>3</v>
      </c>
    </row>
    <row r="2879" spans="1:4">
      <c r="A2879">
        <v>12350</v>
      </c>
      <c r="B2879" s="4">
        <v>40725</v>
      </c>
      <c r="C2879" s="4">
        <f t="shared" si="88"/>
        <v>40664</v>
      </c>
      <c r="D2879">
        <f t="shared" si="89"/>
        <v>2</v>
      </c>
    </row>
    <row r="2880" spans="1:4">
      <c r="A2880">
        <v>13868</v>
      </c>
      <c r="B2880" s="4">
        <v>40725</v>
      </c>
      <c r="C2880" s="4">
        <f t="shared" si="88"/>
        <v>40575</v>
      </c>
      <c r="D2880">
        <f t="shared" si="89"/>
        <v>5</v>
      </c>
    </row>
    <row r="2881" spans="1:4">
      <c r="A2881">
        <v>12803</v>
      </c>
      <c r="B2881" s="4">
        <v>40725</v>
      </c>
      <c r="C2881" s="4">
        <f t="shared" si="88"/>
        <v>40725</v>
      </c>
      <c r="D2881">
        <f t="shared" si="89"/>
        <v>0</v>
      </c>
    </row>
    <row r="2882" spans="1:4">
      <c r="A2882">
        <v>14204</v>
      </c>
      <c r="B2882" s="4">
        <v>40725</v>
      </c>
      <c r="C2882" s="4">
        <f t="shared" si="88"/>
        <v>40725</v>
      </c>
      <c r="D2882">
        <f t="shared" si="89"/>
        <v>0</v>
      </c>
    </row>
    <row r="2883" spans="1:4">
      <c r="A2883">
        <v>14299</v>
      </c>
      <c r="B2883" s="4">
        <v>40725</v>
      </c>
      <c r="C2883" s="4">
        <f t="shared" ref="C2883:C2946" si="90">_xlfn.MINIFS($B$2:$B$6084,$A$2:$A$6084,A2883)</f>
        <v>40664</v>
      </c>
      <c r="D2883">
        <f t="shared" ref="D2883:D2946" si="91">DATEDIF(C2883,B2883,"m")</f>
        <v>2</v>
      </c>
    </row>
    <row r="2884" spans="1:4">
      <c r="A2884">
        <v>12516</v>
      </c>
      <c r="B2884" s="4">
        <v>40725</v>
      </c>
      <c r="C2884" s="4">
        <f t="shared" si="90"/>
        <v>40544</v>
      </c>
      <c r="D2884">
        <f t="shared" si="91"/>
        <v>6</v>
      </c>
    </row>
    <row r="2885" spans="1:4">
      <c r="A2885">
        <v>12961</v>
      </c>
      <c r="B2885" s="4">
        <v>40725</v>
      </c>
      <c r="C2885" s="4">
        <f t="shared" si="90"/>
        <v>40725</v>
      </c>
      <c r="D2885">
        <f t="shared" si="91"/>
        <v>0</v>
      </c>
    </row>
    <row r="2886" spans="1:4">
      <c r="A2886">
        <v>13652</v>
      </c>
      <c r="B2886" s="4">
        <v>40725</v>
      </c>
      <c r="C2886" s="4">
        <f t="shared" si="90"/>
        <v>40603</v>
      </c>
      <c r="D2886">
        <f t="shared" si="91"/>
        <v>4</v>
      </c>
    </row>
    <row r="2887" spans="1:4">
      <c r="A2887">
        <v>12865</v>
      </c>
      <c r="B2887" s="4">
        <v>40725</v>
      </c>
      <c r="C2887" s="4">
        <f t="shared" si="90"/>
        <v>40725</v>
      </c>
      <c r="D2887">
        <f t="shared" si="91"/>
        <v>0</v>
      </c>
    </row>
    <row r="2888" spans="1:4">
      <c r="A2888">
        <v>14249</v>
      </c>
      <c r="B2888" s="4">
        <v>40725</v>
      </c>
      <c r="C2888" s="4">
        <f t="shared" si="90"/>
        <v>40575</v>
      </c>
      <c r="D2888">
        <f t="shared" si="91"/>
        <v>5</v>
      </c>
    </row>
    <row r="2889" spans="1:4">
      <c r="A2889">
        <v>13581</v>
      </c>
      <c r="B2889" s="4">
        <v>40725</v>
      </c>
      <c r="C2889" s="4">
        <f t="shared" si="90"/>
        <v>40634</v>
      </c>
      <c r="D2889">
        <f t="shared" si="91"/>
        <v>3</v>
      </c>
    </row>
    <row r="2890" spans="1:4">
      <c r="A2890">
        <v>12809</v>
      </c>
      <c r="B2890" s="4">
        <v>40725</v>
      </c>
      <c r="C2890" s="4">
        <f t="shared" si="90"/>
        <v>40664</v>
      </c>
      <c r="D2890">
        <f t="shared" si="91"/>
        <v>2</v>
      </c>
    </row>
    <row r="2891" spans="1:4">
      <c r="A2891">
        <v>13682</v>
      </c>
      <c r="B2891" s="4">
        <v>40725</v>
      </c>
      <c r="C2891" s="4">
        <f t="shared" si="90"/>
        <v>40725</v>
      </c>
      <c r="D2891">
        <f t="shared" si="91"/>
        <v>0</v>
      </c>
    </row>
    <row r="2892" spans="1:4">
      <c r="A2892">
        <v>14009</v>
      </c>
      <c r="B2892" s="4">
        <v>40725</v>
      </c>
      <c r="C2892" s="4">
        <f t="shared" si="90"/>
        <v>40695</v>
      </c>
      <c r="D2892">
        <f t="shared" si="91"/>
        <v>1</v>
      </c>
    </row>
    <row r="2893" spans="1:4">
      <c r="A2893">
        <v>14194</v>
      </c>
      <c r="B2893" s="4">
        <v>40725</v>
      </c>
      <c r="C2893" s="4">
        <f t="shared" si="90"/>
        <v>40695</v>
      </c>
      <c r="D2893">
        <f t="shared" si="91"/>
        <v>1</v>
      </c>
    </row>
    <row r="2894" spans="1:4">
      <c r="A2894">
        <v>14174</v>
      </c>
      <c r="B2894" s="4">
        <v>40725</v>
      </c>
      <c r="C2894" s="4">
        <f t="shared" si="90"/>
        <v>40725</v>
      </c>
      <c r="D2894">
        <f t="shared" si="91"/>
        <v>0</v>
      </c>
    </row>
    <row r="2895" spans="1:4">
      <c r="A2895">
        <v>13991</v>
      </c>
      <c r="B2895" s="4">
        <v>40725</v>
      </c>
      <c r="C2895" s="4">
        <f t="shared" si="90"/>
        <v>40603</v>
      </c>
      <c r="D2895">
        <f t="shared" si="91"/>
        <v>4</v>
      </c>
    </row>
    <row r="2896" spans="1:4">
      <c r="A2896">
        <v>12580</v>
      </c>
      <c r="B2896" s="4">
        <v>40725</v>
      </c>
      <c r="C2896" s="4">
        <f t="shared" si="90"/>
        <v>40664</v>
      </c>
      <c r="D2896">
        <f t="shared" si="91"/>
        <v>2</v>
      </c>
    </row>
    <row r="2897" spans="1:4">
      <c r="A2897">
        <v>13276</v>
      </c>
      <c r="B2897" s="4">
        <v>40725</v>
      </c>
      <c r="C2897" s="4">
        <f t="shared" si="90"/>
        <v>40695</v>
      </c>
      <c r="D2897">
        <f t="shared" si="91"/>
        <v>1</v>
      </c>
    </row>
    <row r="2898" spans="1:4">
      <c r="A2898">
        <v>14110</v>
      </c>
      <c r="B2898" s="4">
        <v>40725</v>
      </c>
      <c r="C2898" s="4">
        <f t="shared" si="90"/>
        <v>40695</v>
      </c>
      <c r="D2898">
        <f t="shared" si="91"/>
        <v>1</v>
      </c>
    </row>
    <row r="2899" spans="1:4">
      <c r="A2899">
        <v>12377</v>
      </c>
      <c r="B2899" s="4">
        <v>40725</v>
      </c>
      <c r="C2899" s="4">
        <f t="shared" si="90"/>
        <v>40603</v>
      </c>
      <c r="D2899">
        <f t="shared" si="91"/>
        <v>4</v>
      </c>
    </row>
    <row r="2900" spans="1:4">
      <c r="A2900">
        <v>12923</v>
      </c>
      <c r="B2900" s="4">
        <v>40725</v>
      </c>
      <c r="C2900" s="4">
        <f t="shared" si="90"/>
        <v>40695</v>
      </c>
      <c r="D2900">
        <f t="shared" si="91"/>
        <v>1</v>
      </c>
    </row>
    <row r="2901" spans="1:4">
      <c r="A2901">
        <v>12453</v>
      </c>
      <c r="B2901" s="4">
        <v>40725</v>
      </c>
      <c r="C2901" s="4">
        <f t="shared" si="90"/>
        <v>40725</v>
      </c>
      <c r="D2901">
        <f t="shared" si="91"/>
        <v>0</v>
      </c>
    </row>
    <row r="2902" spans="1:4">
      <c r="A2902">
        <v>14176</v>
      </c>
      <c r="B2902" s="4">
        <v>40725</v>
      </c>
      <c r="C2902" s="4">
        <f t="shared" si="90"/>
        <v>40634</v>
      </c>
      <c r="D2902">
        <f t="shared" si="91"/>
        <v>3</v>
      </c>
    </row>
    <row r="2903" spans="1:4">
      <c r="A2903">
        <v>14237</v>
      </c>
      <c r="B2903" s="4">
        <v>40725</v>
      </c>
      <c r="C2903" s="4">
        <f t="shared" si="90"/>
        <v>40575</v>
      </c>
      <c r="D2903">
        <f t="shared" si="91"/>
        <v>5</v>
      </c>
    </row>
    <row r="2904" spans="1:4">
      <c r="A2904">
        <v>12600</v>
      </c>
      <c r="B2904" s="4">
        <v>40725</v>
      </c>
      <c r="C2904" s="4">
        <f t="shared" si="90"/>
        <v>40725</v>
      </c>
      <c r="D2904">
        <f t="shared" si="91"/>
        <v>0</v>
      </c>
    </row>
    <row r="2905" spans="1:4">
      <c r="A2905">
        <v>14139</v>
      </c>
      <c r="B2905" s="4">
        <v>40725</v>
      </c>
      <c r="C2905" s="4">
        <f t="shared" si="90"/>
        <v>40603</v>
      </c>
      <c r="D2905">
        <f t="shared" si="91"/>
        <v>4</v>
      </c>
    </row>
    <row r="2906" spans="1:4">
      <c r="A2906">
        <v>12752</v>
      </c>
      <c r="B2906" s="4">
        <v>40725</v>
      </c>
      <c r="C2906" s="4">
        <f t="shared" si="90"/>
        <v>40664</v>
      </c>
      <c r="D2906">
        <f t="shared" si="91"/>
        <v>2</v>
      </c>
    </row>
    <row r="2907" spans="1:4">
      <c r="A2907">
        <v>13622</v>
      </c>
      <c r="B2907" s="4">
        <v>40725</v>
      </c>
      <c r="C2907" s="4">
        <f t="shared" si="90"/>
        <v>40725</v>
      </c>
      <c r="D2907">
        <f t="shared" si="91"/>
        <v>0</v>
      </c>
    </row>
    <row r="2908" spans="1:4">
      <c r="A2908">
        <v>13260</v>
      </c>
      <c r="B2908" s="4">
        <v>40725</v>
      </c>
      <c r="C2908" s="4">
        <f t="shared" si="90"/>
        <v>40725</v>
      </c>
      <c r="D2908">
        <f t="shared" si="91"/>
        <v>0</v>
      </c>
    </row>
    <row r="2909" spans="1:4">
      <c r="A2909">
        <v>13676</v>
      </c>
      <c r="B2909" s="4">
        <v>40725</v>
      </c>
      <c r="C2909" s="4">
        <f t="shared" si="90"/>
        <v>40664</v>
      </c>
      <c r="D2909">
        <f t="shared" si="91"/>
        <v>2</v>
      </c>
    </row>
    <row r="2910" spans="1:4">
      <c r="A2910">
        <v>13715</v>
      </c>
      <c r="B2910" s="4">
        <v>40725</v>
      </c>
      <c r="C2910" s="4">
        <f t="shared" si="90"/>
        <v>40725</v>
      </c>
      <c r="D2910">
        <f t="shared" si="91"/>
        <v>0</v>
      </c>
    </row>
    <row r="2911" spans="1:4">
      <c r="A2911">
        <v>12430</v>
      </c>
      <c r="B2911" s="4">
        <v>40725</v>
      </c>
      <c r="C2911" s="4">
        <f t="shared" si="90"/>
        <v>40725</v>
      </c>
      <c r="D2911">
        <f t="shared" si="91"/>
        <v>0</v>
      </c>
    </row>
    <row r="2912" spans="1:4">
      <c r="A2912">
        <v>12599</v>
      </c>
      <c r="B2912" s="4">
        <v>40725</v>
      </c>
      <c r="C2912" s="4">
        <f t="shared" si="90"/>
        <v>40603</v>
      </c>
      <c r="D2912">
        <f t="shared" si="91"/>
        <v>4</v>
      </c>
    </row>
    <row r="2913" spans="1:4">
      <c r="A2913">
        <v>13763</v>
      </c>
      <c r="B2913" s="4">
        <v>40725</v>
      </c>
      <c r="C2913" s="4">
        <f t="shared" si="90"/>
        <v>40664</v>
      </c>
      <c r="D2913">
        <f t="shared" si="91"/>
        <v>2</v>
      </c>
    </row>
    <row r="2914" spans="1:4">
      <c r="A2914">
        <v>13093</v>
      </c>
      <c r="B2914" s="4">
        <v>40725</v>
      </c>
      <c r="C2914" s="4">
        <f t="shared" si="90"/>
        <v>40603</v>
      </c>
      <c r="D2914">
        <f t="shared" si="91"/>
        <v>4</v>
      </c>
    </row>
    <row r="2915" spans="1:4">
      <c r="A2915">
        <v>13297</v>
      </c>
      <c r="B2915" s="4">
        <v>40725</v>
      </c>
      <c r="C2915" s="4">
        <f t="shared" si="90"/>
        <v>40603</v>
      </c>
      <c r="D2915">
        <f t="shared" si="91"/>
        <v>4</v>
      </c>
    </row>
    <row r="2916" spans="1:4">
      <c r="A2916">
        <v>13398</v>
      </c>
      <c r="B2916" s="4">
        <v>40725</v>
      </c>
      <c r="C2916" s="4">
        <f t="shared" si="90"/>
        <v>40695</v>
      </c>
      <c r="D2916">
        <f t="shared" si="91"/>
        <v>1</v>
      </c>
    </row>
    <row r="2917" spans="1:4">
      <c r="A2917">
        <v>13603</v>
      </c>
      <c r="B2917" s="4">
        <v>40725</v>
      </c>
      <c r="C2917" s="4">
        <f t="shared" si="90"/>
        <v>40695</v>
      </c>
      <c r="D2917">
        <f t="shared" si="91"/>
        <v>1</v>
      </c>
    </row>
    <row r="2918" spans="1:4">
      <c r="A2918">
        <v>13278</v>
      </c>
      <c r="B2918" s="4">
        <v>40725</v>
      </c>
      <c r="C2918" s="4">
        <f t="shared" si="90"/>
        <v>40603</v>
      </c>
      <c r="D2918">
        <f t="shared" si="91"/>
        <v>4</v>
      </c>
    </row>
    <row r="2919" spans="1:4">
      <c r="A2919">
        <v>12466</v>
      </c>
      <c r="B2919" s="4">
        <v>40725</v>
      </c>
      <c r="C2919" s="4">
        <f t="shared" si="90"/>
        <v>40725</v>
      </c>
      <c r="D2919">
        <f t="shared" si="91"/>
        <v>0</v>
      </c>
    </row>
    <row r="2920" spans="1:4">
      <c r="A2920">
        <v>14007</v>
      </c>
      <c r="B2920" s="4">
        <v>40725</v>
      </c>
      <c r="C2920" s="4">
        <f t="shared" si="90"/>
        <v>40725</v>
      </c>
      <c r="D2920">
        <f t="shared" si="91"/>
        <v>0</v>
      </c>
    </row>
    <row r="2921" spans="1:4">
      <c r="A2921">
        <v>12970</v>
      </c>
      <c r="B2921" s="4">
        <v>40725</v>
      </c>
      <c r="C2921" s="4">
        <f t="shared" si="90"/>
        <v>40725</v>
      </c>
      <c r="D2921">
        <f t="shared" si="91"/>
        <v>0</v>
      </c>
    </row>
    <row r="2922" spans="1:4">
      <c r="A2922">
        <v>13330</v>
      </c>
      <c r="B2922" s="4">
        <v>40725</v>
      </c>
      <c r="C2922" s="4">
        <f t="shared" si="90"/>
        <v>40725</v>
      </c>
      <c r="D2922">
        <f t="shared" si="91"/>
        <v>0</v>
      </c>
    </row>
    <row r="2923" spans="1:4">
      <c r="A2923">
        <v>13969</v>
      </c>
      <c r="B2923" s="4">
        <v>40725</v>
      </c>
      <c r="C2923" s="4">
        <f t="shared" si="90"/>
        <v>40513</v>
      </c>
      <c r="D2923">
        <f t="shared" si="91"/>
        <v>7</v>
      </c>
    </row>
    <row r="2924" spans="1:4">
      <c r="A2924">
        <v>12621</v>
      </c>
      <c r="B2924" s="4">
        <v>40725</v>
      </c>
      <c r="C2924" s="4">
        <f t="shared" si="90"/>
        <v>40695</v>
      </c>
      <c r="D2924">
        <f t="shared" si="91"/>
        <v>1</v>
      </c>
    </row>
    <row r="2925" spans="1:4">
      <c r="A2925">
        <v>12548</v>
      </c>
      <c r="B2925" s="4">
        <v>40725</v>
      </c>
      <c r="C2925" s="4">
        <f t="shared" si="90"/>
        <v>40695</v>
      </c>
      <c r="D2925">
        <f t="shared" si="91"/>
        <v>1</v>
      </c>
    </row>
    <row r="2926" spans="1:4">
      <c r="A2926">
        <v>13534</v>
      </c>
      <c r="B2926" s="4">
        <v>40725</v>
      </c>
      <c r="C2926" s="4">
        <f t="shared" si="90"/>
        <v>40695</v>
      </c>
      <c r="D2926">
        <f t="shared" si="91"/>
        <v>1</v>
      </c>
    </row>
    <row r="2927" spans="1:4">
      <c r="A2927">
        <v>12471</v>
      </c>
      <c r="B2927" s="4">
        <v>40725</v>
      </c>
      <c r="C2927" s="4">
        <f t="shared" si="90"/>
        <v>40695</v>
      </c>
      <c r="D2927">
        <f t="shared" si="91"/>
        <v>1</v>
      </c>
    </row>
    <row r="2928" spans="1:4">
      <c r="A2928">
        <v>13154</v>
      </c>
      <c r="B2928" s="4">
        <v>40725</v>
      </c>
      <c r="C2928" s="4">
        <f t="shared" si="90"/>
        <v>40725</v>
      </c>
      <c r="D2928">
        <f t="shared" si="91"/>
        <v>0</v>
      </c>
    </row>
    <row r="2929" spans="1:4">
      <c r="A2929">
        <v>12825</v>
      </c>
      <c r="B2929" s="4">
        <v>40725</v>
      </c>
      <c r="C2929" s="4">
        <f t="shared" si="90"/>
        <v>40544</v>
      </c>
      <c r="D2929">
        <f t="shared" si="91"/>
        <v>6</v>
      </c>
    </row>
    <row r="2930" spans="1:4">
      <c r="A2930">
        <v>13790</v>
      </c>
      <c r="B2930" s="4">
        <v>40725</v>
      </c>
      <c r="C2930" s="4">
        <f t="shared" si="90"/>
        <v>40544</v>
      </c>
      <c r="D2930">
        <f t="shared" si="91"/>
        <v>6</v>
      </c>
    </row>
    <row r="2931" spans="1:4">
      <c r="A2931">
        <v>13776</v>
      </c>
      <c r="B2931" s="4">
        <v>40725</v>
      </c>
      <c r="C2931" s="4">
        <f t="shared" si="90"/>
        <v>40664</v>
      </c>
      <c r="D2931">
        <f t="shared" si="91"/>
        <v>2</v>
      </c>
    </row>
    <row r="2932" spans="1:4">
      <c r="A2932">
        <v>13169</v>
      </c>
      <c r="B2932" s="4">
        <v>40725</v>
      </c>
      <c r="C2932" s="4">
        <f t="shared" si="90"/>
        <v>40725</v>
      </c>
      <c r="D2932">
        <f t="shared" si="91"/>
        <v>0</v>
      </c>
    </row>
    <row r="2933" spans="1:4">
      <c r="A2933">
        <v>14236</v>
      </c>
      <c r="B2933" s="4">
        <v>40725</v>
      </c>
      <c r="C2933" s="4">
        <f t="shared" si="90"/>
        <v>40575</v>
      </c>
      <c r="D2933">
        <f t="shared" si="91"/>
        <v>5</v>
      </c>
    </row>
    <row r="2934" spans="1:4">
      <c r="A2934">
        <v>13517</v>
      </c>
      <c r="B2934" s="4">
        <v>40725</v>
      </c>
      <c r="C2934" s="4">
        <f t="shared" si="90"/>
        <v>40725</v>
      </c>
      <c r="D2934">
        <f t="shared" si="91"/>
        <v>0</v>
      </c>
    </row>
    <row r="2935" spans="1:4">
      <c r="A2935">
        <v>13063</v>
      </c>
      <c r="B2935" s="4">
        <v>40725</v>
      </c>
      <c r="C2935" s="4">
        <f t="shared" si="90"/>
        <v>40664</v>
      </c>
      <c r="D2935">
        <f t="shared" si="91"/>
        <v>2</v>
      </c>
    </row>
    <row r="2936" spans="1:4">
      <c r="A2936">
        <v>13707</v>
      </c>
      <c r="B2936" s="4">
        <v>40725</v>
      </c>
      <c r="C2936" s="4">
        <f t="shared" si="90"/>
        <v>40513</v>
      </c>
      <c r="D2936">
        <f t="shared" si="91"/>
        <v>7</v>
      </c>
    </row>
    <row r="2937" spans="1:4">
      <c r="A2937">
        <v>13474</v>
      </c>
      <c r="B2937" s="4">
        <v>40725</v>
      </c>
      <c r="C2937" s="4">
        <f t="shared" si="90"/>
        <v>40695</v>
      </c>
      <c r="D2937">
        <f t="shared" si="91"/>
        <v>1</v>
      </c>
    </row>
    <row r="2938" spans="1:4">
      <c r="A2938">
        <v>12843</v>
      </c>
      <c r="B2938" s="4">
        <v>40725</v>
      </c>
      <c r="C2938" s="4">
        <f t="shared" si="90"/>
        <v>40634</v>
      </c>
      <c r="D2938">
        <f t="shared" si="91"/>
        <v>3</v>
      </c>
    </row>
    <row r="2939" spans="1:4">
      <c r="A2939">
        <v>13001</v>
      </c>
      <c r="B2939" s="4">
        <v>40725</v>
      </c>
      <c r="C2939" s="4">
        <f t="shared" si="90"/>
        <v>40695</v>
      </c>
      <c r="D2939">
        <f t="shared" si="91"/>
        <v>1</v>
      </c>
    </row>
    <row r="2940" spans="1:4">
      <c r="A2940">
        <v>13092</v>
      </c>
      <c r="B2940" s="4">
        <v>40725</v>
      </c>
      <c r="C2940" s="4">
        <f t="shared" si="90"/>
        <v>40695</v>
      </c>
      <c r="D2940">
        <f t="shared" si="91"/>
        <v>1</v>
      </c>
    </row>
    <row r="2941" spans="1:4">
      <c r="A2941">
        <v>13273</v>
      </c>
      <c r="B2941" s="4">
        <v>40725</v>
      </c>
      <c r="C2941" s="4">
        <f t="shared" si="90"/>
        <v>40603</v>
      </c>
      <c r="D2941">
        <f t="shared" si="91"/>
        <v>4</v>
      </c>
    </row>
    <row r="2942" spans="1:4">
      <c r="A2942">
        <v>12845</v>
      </c>
      <c r="B2942" s="4">
        <v>40725</v>
      </c>
      <c r="C2942" s="4">
        <f t="shared" si="90"/>
        <v>40664</v>
      </c>
      <c r="D2942">
        <f t="shared" si="91"/>
        <v>2</v>
      </c>
    </row>
    <row r="2943" spans="1:4">
      <c r="A2943">
        <v>12871</v>
      </c>
      <c r="B2943" s="4">
        <v>40725</v>
      </c>
      <c r="C2943" s="4">
        <f t="shared" si="90"/>
        <v>40603</v>
      </c>
      <c r="D2943">
        <f t="shared" si="91"/>
        <v>4</v>
      </c>
    </row>
    <row r="2944" spans="1:4">
      <c r="A2944">
        <v>12475</v>
      </c>
      <c r="B2944" s="4">
        <v>40725</v>
      </c>
      <c r="C2944" s="4">
        <f t="shared" si="90"/>
        <v>40725</v>
      </c>
      <c r="D2944">
        <f t="shared" si="91"/>
        <v>0</v>
      </c>
    </row>
    <row r="2945" spans="1:4">
      <c r="A2945">
        <v>12826</v>
      </c>
      <c r="B2945" s="4">
        <v>40725</v>
      </c>
      <c r="C2945" s="4">
        <f t="shared" si="90"/>
        <v>40603</v>
      </c>
      <c r="D2945">
        <f t="shared" si="91"/>
        <v>4</v>
      </c>
    </row>
    <row r="2946" spans="1:4">
      <c r="A2946">
        <v>14218</v>
      </c>
      <c r="B2946" s="4">
        <v>40725</v>
      </c>
      <c r="C2946" s="4">
        <f t="shared" si="90"/>
        <v>40725</v>
      </c>
      <c r="D2946">
        <f t="shared" si="91"/>
        <v>0</v>
      </c>
    </row>
    <row r="2947" spans="1:4">
      <c r="A2947">
        <v>13779</v>
      </c>
      <c r="B2947" s="4">
        <v>40725</v>
      </c>
      <c r="C2947" s="4">
        <f t="shared" ref="C2947:C3010" si="92">_xlfn.MINIFS($B$2:$B$6084,$A$2:$A$6084,A2947)</f>
        <v>40695</v>
      </c>
      <c r="D2947">
        <f t="shared" ref="D2947:D3010" si="93">DATEDIF(C2947,B2947,"m")</f>
        <v>1</v>
      </c>
    </row>
    <row r="2948" spans="1:4">
      <c r="A2948">
        <v>13879</v>
      </c>
      <c r="B2948" s="4">
        <v>40725</v>
      </c>
      <c r="C2948" s="4">
        <f t="shared" si="92"/>
        <v>40575</v>
      </c>
      <c r="D2948">
        <f t="shared" si="93"/>
        <v>5</v>
      </c>
    </row>
    <row r="2949" spans="1:4">
      <c r="A2949">
        <v>13798</v>
      </c>
      <c r="B2949" s="4">
        <v>40725</v>
      </c>
      <c r="C2949" s="4">
        <f t="shared" si="92"/>
        <v>40513</v>
      </c>
      <c r="D2949">
        <f t="shared" si="93"/>
        <v>7</v>
      </c>
    </row>
    <row r="2950" spans="1:4">
      <c r="A2950">
        <v>12792</v>
      </c>
      <c r="B2950" s="4">
        <v>40725</v>
      </c>
      <c r="C2950" s="4">
        <f t="shared" si="92"/>
        <v>40603</v>
      </c>
      <c r="D2950">
        <f t="shared" si="93"/>
        <v>4</v>
      </c>
    </row>
    <row r="2951" spans="1:4">
      <c r="A2951">
        <v>13179</v>
      </c>
      <c r="B2951" s="4">
        <v>40725</v>
      </c>
      <c r="C2951" s="4">
        <f t="shared" si="92"/>
        <v>40544</v>
      </c>
      <c r="D2951">
        <f t="shared" si="93"/>
        <v>6</v>
      </c>
    </row>
    <row r="2952" spans="1:4">
      <c r="A2952">
        <v>13131</v>
      </c>
      <c r="B2952" s="4">
        <v>40725</v>
      </c>
      <c r="C2952" s="4">
        <f t="shared" si="92"/>
        <v>40725</v>
      </c>
      <c r="D2952">
        <f t="shared" si="93"/>
        <v>0</v>
      </c>
    </row>
    <row r="2953" spans="1:4">
      <c r="A2953">
        <v>13812</v>
      </c>
      <c r="B2953" s="4">
        <v>40725</v>
      </c>
      <c r="C2953" s="4">
        <f t="shared" si="92"/>
        <v>40725</v>
      </c>
      <c r="D2953">
        <f t="shared" si="93"/>
        <v>0</v>
      </c>
    </row>
    <row r="2954" spans="1:4">
      <c r="A2954">
        <v>14047</v>
      </c>
      <c r="B2954" s="4">
        <v>40725</v>
      </c>
      <c r="C2954" s="4">
        <f t="shared" si="92"/>
        <v>40575</v>
      </c>
      <c r="D2954">
        <f t="shared" si="93"/>
        <v>5</v>
      </c>
    </row>
    <row r="2955" spans="1:4">
      <c r="A2955">
        <v>13392</v>
      </c>
      <c r="B2955" s="4">
        <v>40725</v>
      </c>
      <c r="C2955" s="4">
        <f t="shared" si="92"/>
        <v>40575</v>
      </c>
      <c r="D2955">
        <f t="shared" si="93"/>
        <v>5</v>
      </c>
    </row>
    <row r="2956" spans="1:4">
      <c r="A2956">
        <v>13293</v>
      </c>
      <c r="B2956" s="4">
        <v>40725</v>
      </c>
      <c r="C2956" s="4">
        <f t="shared" si="92"/>
        <v>40544</v>
      </c>
      <c r="D2956">
        <f t="shared" si="93"/>
        <v>6</v>
      </c>
    </row>
    <row r="2957" spans="1:4">
      <c r="A2957">
        <v>13339</v>
      </c>
      <c r="B2957" s="4">
        <v>40725</v>
      </c>
      <c r="C2957" s="4">
        <f t="shared" si="92"/>
        <v>40664</v>
      </c>
      <c r="D2957">
        <f t="shared" si="93"/>
        <v>2</v>
      </c>
    </row>
    <row r="2958" spans="1:4">
      <c r="A2958">
        <v>12876</v>
      </c>
      <c r="B2958" s="4">
        <v>40725</v>
      </c>
      <c r="C2958" s="4">
        <f t="shared" si="92"/>
        <v>40725</v>
      </c>
      <c r="D2958">
        <f t="shared" si="93"/>
        <v>0</v>
      </c>
    </row>
    <row r="2959" spans="1:4">
      <c r="A2959">
        <v>13835</v>
      </c>
      <c r="B2959" s="4">
        <v>40725</v>
      </c>
      <c r="C2959" s="4">
        <f t="shared" si="92"/>
        <v>40695</v>
      </c>
      <c r="D2959">
        <f t="shared" si="93"/>
        <v>1</v>
      </c>
    </row>
    <row r="2960" spans="1:4">
      <c r="A2960">
        <v>12800</v>
      </c>
      <c r="B2960" s="4">
        <v>40725</v>
      </c>
      <c r="C2960" s="4">
        <f t="shared" si="92"/>
        <v>40725</v>
      </c>
      <c r="D2960">
        <f t="shared" si="93"/>
        <v>0</v>
      </c>
    </row>
    <row r="2961" spans="1:4">
      <c r="A2961">
        <v>13993</v>
      </c>
      <c r="B2961" s="4">
        <v>40725</v>
      </c>
      <c r="C2961" s="4">
        <f t="shared" si="92"/>
        <v>40725</v>
      </c>
      <c r="D2961">
        <f t="shared" si="93"/>
        <v>0</v>
      </c>
    </row>
    <row r="2962" spans="1:4">
      <c r="A2962">
        <v>13526</v>
      </c>
      <c r="B2962" s="4">
        <v>40725</v>
      </c>
      <c r="C2962" s="4">
        <f t="shared" si="92"/>
        <v>40725</v>
      </c>
      <c r="D2962">
        <f t="shared" si="93"/>
        <v>0</v>
      </c>
    </row>
    <row r="2963" spans="1:4">
      <c r="A2963">
        <v>13456</v>
      </c>
      <c r="B2963" s="4">
        <v>40725</v>
      </c>
      <c r="C2963" s="4">
        <f t="shared" si="92"/>
        <v>40725</v>
      </c>
      <c r="D2963">
        <f t="shared" si="93"/>
        <v>0</v>
      </c>
    </row>
    <row r="2964" spans="1:4">
      <c r="A2964">
        <v>12415</v>
      </c>
      <c r="B2964" s="4">
        <v>40725</v>
      </c>
      <c r="C2964" s="4">
        <f t="shared" si="92"/>
        <v>40664</v>
      </c>
      <c r="D2964">
        <f t="shared" si="93"/>
        <v>2</v>
      </c>
    </row>
    <row r="2965" spans="1:4">
      <c r="A2965">
        <v>13107</v>
      </c>
      <c r="B2965" s="4">
        <v>40725</v>
      </c>
      <c r="C2965" s="4">
        <f t="shared" si="92"/>
        <v>40695</v>
      </c>
      <c r="D2965">
        <f t="shared" si="93"/>
        <v>1</v>
      </c>
    </row>
    <row r="2966" spans="1:4">
      <c r="A2966">
        <v>12672</v>
      </c>
      <c r="B2966" s="4">
        <v>40725</v>
      </c>
      <c r="C2966" s="4">
        <f t="shared" si="92"/>
        <v>40575</v>
      </c>
      <c r="D2966">
        <f t="shared" si="93"/>
        <v>5</v>
      </c>
    </row>
    <row r="2967" spans="1:4">
      <c r="A2967">
        <v>13615</v>
      </c>
      <c r="B2967" s="4">
        <v>40725</v>
      </c>
      <c r="C2967" s="4">
        <f t="shared" si="92"/>
        <v>40513</v>
      </c>
      <c r="D2967">
        <f t="shared" si="93"/>
        <v>7</v>
      </c>
    </row>
    <row r="2968" spans="1:4">
      <c r="A2968">
        <v>13475</v>
      </c>
      <c r="B2968" s="4">
        <v>40725</v>
      </c>
      <c r="C2968" s="4">
        <f t="shared" si="92"/>
        <v>40725</v>
      </c>
      <c r="D2968">
        <f t="shared" si="93"/>
        <v>0</v>
      </c>
    </row>
    <row r="2969" spans="1:4">
      <c r="A2969">
        <v>13727</v>
      </c>
      <c r="B2969" s="4">
        <v>40725</v>
      </c>
      <c r="C2969" s="4">
        <f t="shared" si="92"/>
        <v>40603</v>
      </c>
      <c r="D2969">
        <f t="shared" si="93"/>
        <v>4</v>
      </c>
    </row>
    <row r="2970" spans="1:4">
      <c r="A2970">
        <v>13242</v>
      </c>
      <c r="B2970" s="4">
        <v>40725</v>
      </c>
      <c r="C2970" s="4">
        <f t="shared" si="92"/>
        <v>40695</v>
      </c>
      <c r="D2970">
        <f t="shared" si="93"/>
        <v>1</v>
      </c>
    </row>
    <row r="2971" spans="1:4">
      <c r="A2971">
        <v>13540</v>
      </c>
      <c r="B2971" s="4">
        <v>40725</v>
      </c>
      <c r="C2971" s="4">
        <f t="shared" si="92"/>
        <v>40695</v>
      </c>
      <c r="D2971">
        <f t="shared" si="93"/>
        <v>1</v>
      </c>
    </row>
    <row r="2972" spans="1:4">
      <c r="A2972">
        <v>13312</v>
      </c>
      <c r="B2972" s="4">
        <v>40725</v>
      </c>
      <c r="C2972" s="4">
        <f t="shared" si="92"/>
        <v>40725</v>
      </c>
      <c r="D2972">
        <f t="shared" si="93"/>
        <v>0</v>
      </c>
    </row>
    <row r="2973" spans="1:4">
      <c r="A2973">
        <v>13930</v>
      </c>
      <c r="B2973" s="4">
        <v>40725</v>
      </c>
      <c r="C2973" s="4">
        <f t="shared" si="92"/>
        <v>40725</v>
      </c>
      <c r="D2973">
        <f t="shared" si="93"/>
        <v>0</v>
      </c>
    </row>
    <row r="2974" spans="1:4">
      <c r="A2974">
        <v>13480</v>
      </c>
      <c r="B2974" s="4">
        <v>40725</v>
      </c>
      <c r="C2974" s="4">
        <f t="shared" si="92"/>
        <v>40725</v>
      </c>
      <c r="D2974">
        <f t="shared" si="93"/>
        <v>0</v>
      </c>
    </row>
    <row r="2975" spans="1:4">
      <c r="A2975">
        <v>13641</v>
      </c>
      <c r="B2975" s="4">
        <v>40725</v>
      </c>
      <c r="C2975" s="4">
        <f t="shared" si="92"/>
        <v>40695</v>
      </c>
      <c r="D2975">
        <f t="shared" si="93"/>
        <v>1</v>
      </c>
    </row>
    <row r="2976" spans="1:4">
      <c r="A2976">
        <v>13801</v>
      </c>
      <c r="B2976" s="4">
        <v>40725</v>
      </c>
      <c r="C2976" s="4">
        <f t="shared" si="92"/>
        <v>40513</v>
      </c>
      <c r="D2976">
        <f t="shared" si="93"/>
        <v>7</v>
      </c>
    </row>
    <row r="2977" spans="1:4">
      <c r="A2977">
        <v>13770</v>
      </c>
      <c r="B2977" s="4">
        <v>40725</v>
      </c>
      <c r="C2977" s="4">
        <f t="shared" si="92"/>
        <v>40603</v>
      </c>
      <c r="D2977">
        <f t="shared" si="93"/>
        <v>4</v>
      </c>
    </row>
    <row r="2978" spans="1:4">
      <c r="A2978">
        <v>13383</v>
      </c>
      <c r="B2978" s="4">
        <v>40725</v>
      </c>
      <c r="C2978" s="4">
        <f t="shared" si="92"/>
        <v>40513</v>
      </c>
      <c r="D2978">
        <f t="shared" si="93"/>
        <v>7</v>
      </c>
    </row>
    <row r="2979" spans="1:4">
      <c r="A2979">
        <v>12989</v>
      </c>
      <c r="B2979" s="4">
        <v>40725</v>
      </c>
      <c r="C2979" s="4">
        <f t="shared" si="92"/>
        <v>40664</v>
      </c>
      <c r="D2979">
        <f t="shared" si="93"/>
        <v>2</v>
      </c>
    </row>
    <row r="2980" spans="1:4">
      <c r="A2980">
        <v>13628</v>
      </c>
      <c r="B2980" s="4">
        <v>40725</v>
      </c>
      <c r="C2980" s="4">
        <f t="shared" si="92"/>
        <v>40634</v>
      </c>
      <c r="D2980">
        <f t="shared" si="93"/>
        <v>3</v>
      </c>
    </row>
    <row r="2981" spans="1:4">
      <c r="A2981">
        <v>12408</v>
      </c>
      <c r="B2981" s="4">
        <v>40725</v>
      </c>
      <c r="C2981" s="4">
        <f t="shared" si="92"/>
        <v>40634</v>
      </c>
      <c r="D2981">
        <f t="shared" si="93"/>
        <v>3</v>
      </c>
    </row>
    <row r="2982" spans="1:4">
      <c r="A2982">
        <v>13556</v>
      </c>
      <c r="B2982" s="4">
        <v>40725</v>
      </c>
      <c r="C2982" s="4">
        <f t="shared" si="92"/>
        <v>40725</v>
      </c>
      <c r="D2982">
        <f t="shared" si="93"/>
        <v>0</v>
      </c>
    </row>
    <row r="2983" spans="1:4">
      <c r="A2983">
        <v>14247</v>
      </c>
      <c r="B2983" s="4">
        <v>40725</v>
      </c>
      <c r="C2983" s="4">
        <f t="shared" si="92"/>
        <v>40725</v>
      </c>
      <c r="D2983">
        <f t="shared" si="93"/>
        <v>0</v>
      </c>
    </row>
    <row r="2984" spans="1:4">
      <c r="A2984">
        <v>13015</v>
      </c>
      <c r="B2984" s="4">
        <v>40725</v>
      </c>
      <c r="C2984" s="4">
        <f t="shared" si="92"/>
        <v>40544</v>
      </c>
      <c r="D2984">
        <f t="shared" si="93"/>
        <v>6</v>
      </c>
    </row>
    <row r="2985" spans="1:4">
      <c r="A2985">
        <v>12909</v>
      </c>
      <c r="B2985" s="4">
        <v>40725</v>
      </c>
      <c r="C2985" s="4">
        <f t="shared" si="92"/>
        <v>40575</v>
      </c>
      <c r="D2985">
        <f t="shared" si="93"/>
        <v>5</v>
      </c>
    </row>
    <row r="2986" spans="1:4">
      <c r="A2986">
        <v>12501</v>
      </c>
      <c r="B2986" s="4">
        <v>40725</v>
      </c>
      <c r="C2986" s="4">
        <f t="shared" si="92"/>
        <v>40725</v>
      </c>
      <c r="D2986">
        <f t="shared" si="93"/>
        <v>0</v>
      </c>
    </row>
    <row r="2987" spans="1:4">
      <c r="A2987">
        <v>14226</v>
      </c>
      <c r="B2987" s="4">
        <v>40725</v>
      </c>
      <c r="C2987" s="4">
        <f t="shared" si="92"/>
        <v>40634</v>
      </c>
      <c r="D2987">
        <f t="shared" si="93"/>
        <v>3</v>
      </c>
    </row>
    <row r="2988" spans="1:4">
      <c r="A2988">
        <v>12965</v>
      </c>
      <c r="B2988" s="4">
        <v>40725</v>
      </c>
      <c r="C2988" s="4">
        <f t="shared" si="92"/>
        <v>40544</v>
      </c>
      <c r="D2988">
        <f t="shared" si="93"/>
        <v>6</v>
      </c>
    </row>
    <row r="2989" spans="1:4">
      <c r="A2989">
        <v>12765</v>
      </c>
      <c r="B2989" s="4">
        <v>40725</v>
      </c>
      <c r="C2989" s="4">
        <f t="shared" si="92"/>
        <v>40695</v>
      </c>
      <c r="D2989">
        <f t="shared" si="93"/>
        <v>1</v>
      </c>
    </row>
    <row r="2990" spans="1:4">
      <c r="A2990">
        <v>13988</v>
      </c>
      <c r="B2990" s="4">
        <v>40725</v>
      </c>
      <c r="C2990" s="4">
        <f t="shared" si="92"/>
        <v>40664</v>
      </c>
      <c r="D2990">
        <f t="shared" si="93"/>
        <v>2</v>
      </c>
    </row>
    <row r="2991" spans="1:4">
      <c r="A2991">
        <v>13106</v>
      </c>
      <c r="B2991" s="4">
        <v>40725</v>
      </c>
      <c r="C2991" s="4">
        <f t="shared" si="92"/>
        <v>40575</v>
      </c>
      <c r="D2991">
        <f t="shared" si="93"/>
        <v>5</v>
      </c>
    </row>
    <row r="2992" spans="1:4">
      <c r="A2992">
        <v>13876</v>
      </c>
      <c r="B2992" s="4">
        <v>40725</v>
      </c>
      <c r="C2992" s="4">
        <f t="shared" si="92"/>
        <v>40575</v>
      </c>
      <c r="D2992">
        <f t="shared" si="93"/>
        <v>5</v>
      </c>
    </row>
    <row r="2993" spans="1:4">
      <c r="A2993">
        <v>13193</v>
      </c>
      <c r="B2993" s="4">
        <v>40725</v>
      </c>
      <c r="C2993" s="4">
        <f t="shared" si="92"/>
        <v>40513</v>
      </c>
      <c r="D2993">
        <f t="shared" si="93"/>
        <v>7</v>
      </c>
    </row>
    <row r="2994" spans="1:4">
      <c r="A2994">
        <v>13661</v>
      </c>
      <c r="B2994" s="4">
        <v>40725</v>
      </c>
      <c r="C2994" s="4">
        <f t="shared" si="92"/>
        <v>40603</v>
      </c>
      <c r="D2994">
        <f t="shared" si="93"/>
        <v>4</v>
      </c>
    </row>
    <row r="2995" spans="1:4">
      <c r="A2995">
        <v>13490</v>
      </c>
      <c r="B2995" s="4">
        <v>40725</v>
      </c>
      <c r="C2995" s="4">
        <f t="shared" si="92"/>
        <v>40603</v>
      </c>
      <c r="D2995">
        <f t="shared" si="93"/>
        <v>4</v>
      </c>
    </row>
    <row r="2996" spans="1:4">
      <c r="A2996">
        <v>12688</v>
      </c>
      <c r="B2996" s="4">
        <v>40725</v>
      </c>
      <c r="C2996" s="4">
        <f t="shared" si="92"/>
        <v>40725</v>
      </c>
      <c r="D2996">
        <f t="shared" si="93"/>
        <v>0</v>
      </c>
    </row>
    <row r="2997" spans="1:4">
      <c r="A2997">
        <v>12392</v>
      </c>
      <c r="B2997" s="4">
        <v>40725</v>
      </c>
      <c r="C2997" s="4">
        <f t="shared" si="92"/>
        <v>40664</v>
      </c>
      <c r="D2997">
        <f t="shared" si="93"/>
        <v>2</v>
      </c>
    </row>
    <row r="2998" spans="1:4">
      <c r="A2998">
        <v>14039</v>
      </c>
      <c r="B2998" s="4">
        <v>40725</v>
      </c>
      <c r="C2998" s="4">
        <f t="shared" si="92"/>
        <v>40634</v>
      </c>
      <c r="D2998">
        <f t="shared" si="93"/>
        <v>3</v>
      </c>
    </row>
    <row r="2999" spans="1:4">
      <c r="A2999">
        <v>13791</v>
      </c>
      <c r="B2999" s="4">
        <v>40725</v>
      </c>
      <c r="C2999" s="4">
        <f t="shared" si="92"/>
        <v>40513</v>
      </c>
      <c r="D2999">
        <f t="shared" si="93"/>
        <v>7</v>
      </c>
    </row>
    <row r="3000" spans="1:4">
      <c r="A3000">
        <v>13645</v>
      </c>
      <c r="B3000" s="4">
        <v>40725</v>
      </c>
      <c r="C3000" s="4">
        <f t="shared" si="92"/>
        <v>40513</v>
      </c>
      <c r="D3000">
        <f t="shared" si="93"/>
        <v>7</v>
      </c>
    </row>
    <row r="3001" spans="1:4">
      <c r="A3001">
        <v>13232</v>
      </c>
      <c r="B3001" s="4">
        <v>40725</v>
      </c>
      <c r="C3001" s="4">
        <f t="shared" si="92"/>
        <v>40513</v>
      </c>
      <c r="D3001">
        <f t="shared" si="93"/>
        <v>7</v>
      </c>
    </row>
    <row r="3002" spans="1:4">
      <c r="A3002">
        <v>13202</v>
      </c>
      <c r="B3002" s="4">
        <v>40725</v>
      </c>
      <c r="C3002" s="4">
        <f t="shared" si="92"/>
        <v>40575</v>
      </c>
      <c r="D3002">
        <f t="shared" si="93"/>
        <v>5</v>
      </c>
    </row>
    <row r="3003" spans="1:4">
      <c r="A3003">
        <v>13408</v>
      </c>
      <c r="B3003" s="4">
        <v>40725</v>
      </c>
      <c r="C3003" s="4">
        <f t="shared" si="92"/>
        <v>40544</v>
      </c>
      <c r="D3003">
        <f t="shared" si="93"/>
        <v>6</v>
      </c>
    </row>
    <row r="3004" spans="1:4">
      <c r="A3004">
        <v>13469</v>
      </c>
      <c r="B3004" s="4">
        <v>40725</v>
      </c>
      <c r="C3004" s="4">
        <f t="shared" si="92"/>
        <v>40575</v>
      </c>
      <c r="D3004">
        <f t="shared" si="93"/>
        <v>5</v>
      </c>
    </row>
    <row r="3005" spans="1:4">
      <c r="A3005">
        <v>13341</v>
      </c>
      <c r="B3005" s="4">
        <v>40725</v>
      </c>
      <c r="C3005" s="4">
        <f t="shared" si="92"/>
        <v>40725</v>
      </c>
      <c r="D3005">
        <f t="shared" si="93"/>
        <v>0</v>
      </c>
    </row>
    <row r="3006" spans="1:4">
      <c r="A3006">
        <v>12891</v>
      </c>
      <c r="B3006" s="4">
        <v>40725</v>
      </c>
      <c r="C3006" s="4">
        <f t="shared" si="92"/>
        <v>40513</v>
      </c>
      <c r="D3006">
        <f t="shared" si="93"/>
        <v>7</v>
      </c>
    </row>
    <row r="3007" spans="1:4">
      <c r="A3007">
        <v>13134</v>
      </c>
      <c r="B3007" s="4">
        <v>40725</v>
      </c>
      <c r="C3007" s="4">
        <f t="shared" si="92"/>
        <v>40695</v>
      </c>
      <c r="D3007">
        <f t="shared" si="93"/>
        <v>1</v>
      </c>
    </row>
    <row r="3008" spans="1:4">
      <c r="A3008">
        <v>12791</v>
      </c>
      <c r="B3008" s="4">
        <v>40725</v>
      </c>
      <c r="C3008" s="4">
        <f t="shared" si="92"/>
        <v>40725</v>
      </c>
      <c r="D3008">
        <f t="shared" si="93"/>
        <v>0</v>
      </c>
    </row>
    <row r="3009" spans="1:4">
      <c r="A3009">
        <v>13404</v>
      </c>
      <c r="B3009" s="4">
        <v>40725</v>
      </c>
      <c r="C3009" s="4">
        <f t="shared" si="92"/>
        <v>40664</v>
      </c>
      <c r="D3009">
        <f t="shared" si="93"/>
        <v>2</v>
      </c>
    </row>
    <row r="3010" spans="1:4">
      <c r="A3010">
        <v>12717</v>
      </c>
      <c r="B3010" s="4">
        <v>40725</v>
      </c>
      <c r="C3010" s="4">
        <f t="shared" si="92"/>
        <v>40725</v>
      </c>
      <c r="D3010">
        <f t="shared" si="93"/>
        <v>0</v>
      </c>
    </row>
    <row r="3011" spans="1:4">
      <c r="A3011">
        <v>12566</v>
      </c>
      <c r="B3011" s="4">
        <v>40725</v>
      </c>
      <c r="C3011" s="4">
        <f t="shared" ref="C3011:C3074" si="94">_xlfn.MINIFS($B$2:$B$6084,$A$2:$A$6084,A3011)</f>
        <v>40544</v>
      </c>
      <c r="D3011">
        <f t="shared" ref="D3011:D3074" si="95">DATEDIF(C3011,B3011,"m")</f>
        <v>6</v>
      </c>
    </row>
    <row r="3012" spans="1:4">
      <c r="A3012">
        <v>12622</v>
      </c>
      <c r="B3012" s="4">
        <v>40725</v>
      </c>
      <c r="C3012" s="4">
        <f t="shared" si="94"/>
        <v>40664</v>
      </c>
      <c r="D3012">
        <f t="shared" si="95"/>
        <v>2</v>
      </c>
    </row>
    <row r="3013" spans="1:4">
      <c r="A3013">
        <v>12597</v>
      </c>
      <c r="B3013" s="4">
        <v>40725</v>
      </c>
      <c r="C3013" s="4">
        <f t="shared" si="94"/>
        <v>40664</v>
      </c>
      <c r="D3013">
        <f t="shared" si="95"/>
        <v>2</v>
      </c>
    </row>
    <row r="3014" spans="1:4">
      <c r="A3014">
        <v>13647</v>
      </c>
      <c r="B3014" s="4">
        <v>40725</v>
      </c>
      <c r="C3014" s="4">
        <f t="shared" si="94"/>
        <v>40634</v>
      </c>
      <c r="D3014">
        <f t="shared" si="95"/>
        <v>3</v>
      </c>
    </row>
    <row r="3015" spans="1:4">
      <c r="A3015">
        <v>13742</v>
      </c>
      <c r="B3015" s="4">
        <v>40725</v>
      </c>
      <c r="C3015" s="4">
        <f t="shared" si="94"/>
        <v>40725</v>
      </c>
      <c r="D3015">
        <f t="shared" si="95"/>
        <v>0</v>
      </c>
    </row>
    <row r="3016" spans="1:4">
      <c r="A3016">
        <v>13566</v>
      </c>
      <c r="B3016" s="4">
        <v>40725</v>
      </c>
      <c r="C3016" s="4">
        <f t="shared" si="94"/>
        <v>40725</v>
      </c>
      <c r="D3016">
        <f t="shared" si="95"/>
        <v>0</v>
      </c>
    </row>
    <row r="3017" spans="1:4">
      <c r="A3017">
        <v>14195</v>
      </c>
      <c r="B3017" s="4">
        <v>40725</v>
      </c>
      <c r="C3017" s="4">
        <f t="shared" si="94"/>
        <v>40544</v>
      </c>
      <c r="D3017">
        <f t="shared" si="95"/>
        <v>6</v>
      </c>
    </row>
    <row r="3018" spans="1:4">
      <c r="A3018">
        <v>14282</v>
      </c>
      <c r="B3018" s="4">
        <v>40725</v>
      </c>
      <c r="C3018" s="4">
        <f t="shared" si="94"/>
        <v>40634</v>
      </c>
      <c r="D3018">
        <f t="shared" si="95"/>
        <v>3</v>
      </c>
    </row>
    <row r="3019" spans="1:4">
      <c r="A3019">
        <v>13774</v>
      </c>
      <c r="B3019" s="4">
        <v>40725</v>
      </c>
      <c r="C3019" s="4">
        <f t="shared" si="94"/>
        <v>40603</v>
      </c>
      <c r="D3019">
        <f t="shared" si="95"/>
        <v>4</v>
      </c>
    </row>
    <row r="3020" spans="1:4">
      <c r="A3020">
        <v>12977</v>
      </c>
      <c r="B3020" s="4">
        <v>40725</v>
      </c>
      <c r="C3020" s="4">
        <f t="shared" si="94"/>
        <v>40603</v>
      </c>
      <c r="D3020">
        <f t="shared" si="95"/>
        <v>4</v>
      </c>
    </row>
    <row r="3021" spans="1:4">
      <c r="A3021">
        <v>12744</v>
      </c>
      <c r="B3021" s="4">
        <v>40725</v>
      </c>
      <c r="C3021" s="4">
        <f t="shared" si="94"/>
        <v>40603</v>
      </c>
      <c r="D3021">
        <f t="shared" si="95"/>
        <v>4</v>
      </c>
    </row>
    <row r="3022" spans="1:4">
      <c r="A3022">
        <v>13332</v>
      </c>
      <c r="B3022" s="4">
        <v>40725</v>
      </c>
      <c r="C3022" s="4">
        <f t="shared" si="94"/>
        <v>40725</v>
      </c>
      <c r="D3022">
        <f t="shared" si="95"/>
        <v>0</v>
      </c>
    </row>
    <row r="3023" spans="1:4">
      <c r="A3023">
        <v>13095</v>
      </c>
      <c r="B3023" s="4">
        <v>40725</v>
      </c>
      <c r="C3023" s="4">
        <f t="shared" si="94"/>
        <v>40544</v>
      </c>
      <c r="D3023">
        <f t="shared" si="95"/>
        <v>6</v>
      </c>
    </row>
    <row r="3024" spans="1:4">
      <c r="A3024">
        <v>13725</v>
      </c>
      <c r="B3024" s="4">
        <v>40725</v>
      </c>
      <c r="C3024" s="4">
        <f t="shared" si="94"/>
        <v>40695</v>
      </c>
      <c r="D3024">
        <f t="shared" si="95"/>
        <v>1</v>
      </c>
    </row>
    <row r="3025" spans="1:4">
      <c r="A3025">
        <v>13066</v>
      </c>
      <c r="B3025" s="4">
        <v>40725</v>
      </c>
      <c r="C3025" s="4">
        <f t="shared" si="94"/>
        <v>40544</v>
      </c>
      <c r="D3025">
        <f t="shared" si="95"/>
        <v>6</v>
      </c>
    </row>
    <row r="3026" spans="1:4">
      <c r="A3026">
        <v>13434</v>
      </c>
      <c r="B3026" s="4">
        <v>40725</v>
      </c>
      <c r="C3026" s="4">
        <f t="shared" si="94"/>
        <v>40725</v>
      </c>
      <c r="D3026">
        <f t="shared" si="95"/>
        <v>0</v>
      </c>
    </row>
    <row r="3027" spans="1:4">
      <c r="A3027">
        <v>13245</v>
      </c>
      <c r="B3027" s="4">
        <v>40725</v>
      </c>
      <c r="C3027" s="4">
        <f t="shared" si="94"/>
        <v>40725</v>
      </c>
      <c r="D3027">
        <f t="shared" si="95"/>
        <v>0</v>
      </c>
    </row>
    <row r="3028" spans="1:4">
      <c r="A3028">
        <v>14185</v>
      </c>
      <c r="B3028" s="4">
        <v>40725</v>
      </c>
      <c r="C3028" s="4">
        <f t="shared" si="94"/>
        <v>40725</v>
      </c>
      <c r="D3028">
        <f t="shared" si="95"/>
        <v>0</v>
      </c>
    </row>
    <row r="3029" spans="1:4">
      <c r="A3029">
        <v>13600</v>
      </c>
      <c r="B3029" s="4">
        <v>40725</v>
      </c>
      <c r="C3029" s="4">
        <f t="shared" si="94"/>
        <v>40725</v>
      </c>
      <c r="D3029">
        <f t="shared" si="95"/>
        <v>0</v>
      </c>
    </row>
    <row r="3030" spans="1:4">
      <c r="A3030">
        <v>12993</v>
      </c>
      <c r="B3030" s="4">
        <v>40725</v>
      </c>
      <c r="C3030" s="4">
        <f t="shared" si="94"/>
        <v>40695</v>
      </c>
      <c r="D3030">
        <f t="shared" si="95"/>
        <v>1</v>
      </c>
    </row>
    <row r="3031" spans="1:4">
      <c r="A3031">
        <v>13218</v>
      </c>
      <c r="B3031" s="4">
        <v>40725</v>
      </c>
      <c r="C3031" s="4">
        <f t="shared" si="94"/>
        <v>40544</v>
      </c>
      <c r="D3031">
        <f t="shared" si="95"/>
        <v>6</v>
      </c>
    </row>
    <row r="3032" spans="1:4">
      <c r="A3032">
        <v>13019</v>
      </c>
      <c r="B3032" s="4">
        <v>40725</v>
      </c>
      <c r="C3032" s="4">
        <f t="shared" si="94"/>
        <v>40544</v>
      </c>
      <c r="D3032">
        <f t="shared" si="95"/>
        <v>6</v>
      </c>
    </row>
    <row r="3033" spans="1:4">
      <c r="A3033">
        <v>13736</v>
      </c>
      <c r="B3033" s="4">
        <v>40725</v>
      </c>
      <c r="C3033" s="4">
        <f t="shared" si="94"/>
        <v>40725</v>
      </c>
      <c r="D3033">
        <f t="shared" si="95"/>
        <v>0</v>
      </c>
    </row>
    <row r="3034" spans="1:4">
      <c r="A3034">
        <v>12764</v>
      </c>
      <c r="B3034" s="4">
        <v>40725</v>
      </c>
      <c r="C3034" s="4">
        <f t="shared" si="94"/>
        <v>40603</v>
      </c>
      <c r="D3034">
        <f t="shared" si="95"/>
        <v>4</v>
      </c>
    </row>
    <row r="3035" spans="1:4">
      <c r="A3035">
        <v>13964</v>
      </c>
      <c r="B3035" s="4">
        <v>40725</v>
      </c>
      <c r="C3035" s="4">
        <f t="shared" si="94"/>
        <v>40544</v>
      </c>
      <c r="D3035">
        <f t="shared" si="95"/>
        <v>6</v>
      </c>
    </row>
    <row r="3036" spans="1:4">
      <c r="A3036">
        <v>14103</v>
      </c>
      <c r="B3036" s="4">
        <v>40725</v>
      </c>
      <c r="C3036" s="4">
        <f t="shared" si="94"/>
        <v>40725</v>
      </c>
      <c r="D3036">
        <f t="shared" si="95"/>
        <v>0</v>
      </c>
    </row>
    <row r="3037" spans="1:4">
      <c r="A3037">
        <v>14242</v>
      </c>
      <c r="B3037" s="4">
        <v>40725</v>
      </c>
      <c r="C3037" s="4">
        <f t="shared" si="94"/>
        <v>40695</v>
      </c>
      <c r="D3037">
        <f t="shared" si="95"/>
        <v>1</v>
      </c>
    </row>
    <row r="3038" spans="1:4">
      <c r="A3038">
        <v>13602</v>
      </c>
      <c r="B3038" s="4">
        <v>40725</v>
      </c>
      <c r="C3038" s="4">
        <f t="shared" si="94"/>
        <v>40575</v>
      </c>
      <c r="D3038">
        <f t="shared" si="95"/>
        <v>5</v>
      </c>
    </row>
    <row r="3039" spans="1:4">
      <c r="A3039">
        <v>12846</v>
      </c>
      <c r="B3039" s="4">
        <v>40725</v>
      </c>
      <c r="C3039" s="4">
        <f t="shared" si="94"/>
        <v>40544</v>
      </c>
      <c r="D3039">
        <f t="shared" si="95"/>
        <v>6</v>
      </c>
    </row>
    <row r="3040" spans="1:4">
      <c r="A3040">
        <v>13318</v>
      </c>
      <c r="B3040" s="4">
        <v>40725</v>
      </c>
      <c r="C3040" s="4">
        <f t="shared" si="94"/>
        <v>40664</v>
      </c>
      <c r="D3040">
        <f t="shared" si="95"/>
        <v>2</v>
      </c>
    </row>
    <row r="3041" spans="1:4">
      <c r="A3041">
        <v>14032</v>
      </c>
      <c r="B3041" s="4">
        <v>40725</v>
      </c>
      <c r="C3041" s="4">
        <f t="shared" si="94"/>
        <v>40664</v>
      </c>
      <c r="D3041">
        <f t="shared" si="95"/>
        <v>2</v>
      </c>
    </row>
    <row r="3042" spans="1:4">
      <c r="A3042">
        <v>13325</v>
      </c>
      <c r="B3042" s="4">
        <v>40725</v>
      </c>
      <c r="C3042" s="4">
        <f t="shared" si="94"/>
        <v>40695</v>
      </c>
      <c r="D3042">
        <f t="shared" si="95"/>
        <v>1</v>
      </c>
    </row>
    <row r="3043" spans="1:4">
      <c r="A3043">
        <v>13062</v>
      </c>
      <c r="B3043" s="4">
        <v>40725</v>
      </c>
      <c r="C3043" s="4">
        <f t="shared" si="94"/>
        <v>40695</v>
      </c>
      <c r="D3043">
        <f t="shared" si="95"/>
        <v>1</v>
      </c>
    </row>
    <row r="3044" spans="1:4">
      <c r="A3044">
        <v>14207</v>
      </c>
      <c r="B3044" s="4">
        <v>40725</v>
      </c>
      <c r="C3044" s="4">
        <f t="shared" si="94"/>
        <v>40603</v>
      </c>
      <c r="D3044">
        <f t="shared" si="95"/>
        <v>4</v>
      </c>
    </row>
    <row r="3045" spans="1:4">
      <c r="A3045">
        <v>14132</v>
      </c>
      <c r="B3045" s="4">
        <v>40725</v>
      </c>
      <c r="C3045" s="4">
        <f t="shared" si="94"/>
        <v>40575</v>
      </c>
      <c r="D3045">
        <f t="shared" si="95"/>
        <v>5</v>
      </c>
    </row>
    <row r="3046" spans="1:4">
      <c r="A3046">
        <v>12410</v>
      </c>
      <c r="B3046" s="4">
        <v>40725</v>
      </c>
      <c r="C3046" s="4">
        <f t="shared" si="94"/>
        <v>40634</v>
      </c>
      <c r="D3046">
        <f t="shared" si="95"/>
        <v>3</v>
      </c>
    </row>
    <row r="3047" spans="1:4">
      <c r="A3047">
        <v>13501</v>
      </c>
      <c r="B3047" s="4">
        <v>40725</v>
      </c>
      <c r="C3047" s="4">
        <f t="shared" si="94"/>
        <v>40725</v>
      </c>
      <c r="D3047">
        <f t="shared" si="95"/>
        <v>0</v>
      </c>
    </row>
    <row r="3048" spans="1:4">
      <c r="A3048">
        <v>13247</v>
      </c>
      <c r="B3048" s="4">
        <v>40725</v>
      </c>
      <c r="C3048" s="4">
        <f t="shared" si="94"/>
        <v>40513</v>
      </c>
      <c r="D3048">
        <f t="shared" si="95"/>
        <v>7</v>
      </c>
    </row>
    <row r="3049" spans="1:4">
      <c r="A3049">
        <v>14143</v>
      </c>
      <c r="B3049" s="4">
        <v>40725</v>
      </c>
      <c r="C3049" s="4">
        <f t="shared" si="94"/>
        <v>40575</v>
      </c>
      <c r="D3049">
        <f t="shared" si="95"/>
        <v>5</v>
      </c>
    </row>
    <row r="3050" spans="1:4">
      <c r="A3050">
        <v>14109</v>
      </c>
      <c r="B3050" s="4">
        <v>40725</v>
      </c>
      <c r="C3050" s="4">
        <f t="shared" si="94"/>
        <v>40725</v>
      </c>
      <c r="D3050">
        <f t="shared" si="95"/>
        <v>0</v>
      </c>
    </row>
    <row r="3051" spans="1:4">
      <c r="A3051">
        <v>12462</v>
      </c>
      <c r="B3051" s="4">
        <v>40725</v>
      </c>
      <c r="C3051" s="4">
        <f t="shared" si="94"/>
        <v>40513</v>
      </c>
      <c r="D3051">
        <f t="shared" si="95"/>
        <v>7</v>
      </c>
    </row>
    <row r="3052" spans="1:4">
      <c r="A3052">
        <v>14100</v>
      </c>
      <c r="B3052" s="4">
        <v>40725</v>
      </c>
      <c r="C3052" s="4">
        <f t="shared" si="94"/>
        <v>40725</v>
      </c>
      <c r="D3052">
        <f t="shared" si="95"/>
        <v>0</v>
      </c>
    </row>
    <row r="3053" spans="1:4">
      <c r="A3053">
        <v>14118</v>
      </c>
      <c r="B3053" s="4">
        <v>40725</v>
      </c>
      <c r="C3053" s="4">
        <f t="shared" si="94"/>
        <v>40634</v>
      </c>
      <c r="D3053">
        <f t="shared" si="95"/>
        <v>3</v>
      </c>
    </row>
    <row r="3054" spans="1:4">
      <c r="A3054">
        <v>13384</v>
      </c>
      <c r="B3054" s="4">
        <v>40725</v>
      </c>
      <c r="C3054" s="4">
        <f t="shared" si="94"/>
        <v>40664</v>
      </c>
      <c r="D3054">
        <f t="shared" si="95"/>
        <v>2</v>
      </c>
    </row>
    <row r="3055" spans="1:4">
      <c r="A3055">
        <v>14283</v>
      </c>
      <c r="B3055" s="4">
        <v>40725</v>
      </c>
      <c r="C3055" s="4">
        <f t="shared" si="94"/>
        <v>40695</v>
      </c>
      <c r="D3055">
        <f t="shared" si="95"/>
        <v>1</v>
      </c>
    </row>
    <row r="3056" spans="1:4">
      <c r="A3056">
        <v>12590</v>
      </c>
      <c r="B3056" s="4">
        <v>40725</v>
      </c>
      <c r="C3056" s="4">
        <f t="shared" si="94"/>
        <v>40725</v>
      </c>
      <c r="D3056">
        <f t="shared" si="95"/>
        <v>0</v>
      </c>
    </row>
    <row r="3057" spans="1:4">
      <c r="A3057">
        <v>13164</v>
      </c>
      <c r="B3057" s="4">
        <v>40725</v>
      </c>
      <c r="C3057" s="4">
        <f t="shared" si="94"/>
        <v>40725</v>
      </c>
      <c r="D3057">
        <f t="shared" si="95"/>
        <v>0</v>
      </c>
    </row>
    <row r="3058" spans="1:4">
      <c r="A3058">
        <v>14136</v>
      </c>
      <c r="B3058" s="4">
        <v>40725</v>
      </c>
      <c r="C3058" s="4">
        <f t="shared" si="94"/>
        <v>40725</v>
      </c>
      <c r="D3058">
        <f t="shared" si="95"/>
        <v>0</v>
      </c>
    </row>
    <row r="3059" spans="1:4">
      <c r="A3059">
        <v>13178</v>
      </c>
      <c r="B3059" s="4">
        <v>40725</v>
      </c>
      <c r="C3059" s="4">
        <f t="shared" si="94"/>
        <v>40725</v>
      </c>
      <c r="D3059">
        <f t="shared" si="95"/>
        <v>0</v>
      </c>
    </row>
    <row r="3060" spans="1:4">
      <c r="A3060">
        <v>13844</v>
      </c>
      <c r="B3060" s="4">
        <v>40725</v>
      </c>
      <c r="C3060" s="4">
        <f t="shared" si="94"/>
        <v>40664</v>
      </c>
      <c r="D3060">
        <f t="shared" si="95"/>
        <v>2</v>
      </c>
    </row>
    <row r="3061" spans="1:4">
      <c r="A3061">
        <v>12551</v>
      </c>
      <c r="B3061" s="4">
        <v>40725</v>
      </c>
      <c r="C3061" s="4">
        <f t="shared" si="94"/>
        <v>40603</v>
      </c>
      <c r="D3061">
        <f t="shared" si="95"/>
        <v>4</v>
      </c>
    </row>
    <row r="3062" spans="1:4">
      <c r="A3062">
        <v>13586</v>
      </c>
      <c r="B3062" s="4">
        <v>40725</v>
      </c>
      <c r="C3062" s="4">
        <f t="shared" si="94"/>
        <v>40695</v>
      </c>
      <c r="D3062">
        <f t="shared" si="95"/>
        <v>1</v>
      </c>
    </row>
    <row r="3063" spans="1:4">
      <c r="A3063">
        <v>13053</v>
      </c>
      <c r="B3063" s="4">
        <v>40725</v>
      </c>
      <c r="C3063" s="4">
        <f t="shared" si="94"/>
        <v>40695</v>
      </c>
      <c r="D3063">
        <f t="shared" si="95"/>
        <v>1</v>
      </c>
    </row>
    <row r="3064" spans="1:4">
      <c r="A3064">
        <v>14260</v>
      </c>
      <c r="B3064" s="4">
        <v>40725</v>
      </c>
      <c r="C3064" s="4">
        <f t="shared" si="94"/>
        <v>40603</v>
      </c>
      <c r="D3064">
        <f t="shared" si="95"/>
        <v>4</v>
      </c>
    </row>
    <row r="3065" spans="1:4">
      <c r="A3065">
        <v>13797</v>
      </c>
      <c r="B3065" s="4">
        <v>40725</v>
      </c>
      <c r="C3065" s="4">
        <f t="shared" si="94"/>
        <v>40513</v>
      </c>
      <c r="D3065">
        <f t="shared" si="95"/>
        <v>7</v>
      </c>
    </row>
    <row r="3066" spans="1:4">
      <c r="A3066">
        <v>13034</v>
      </c>
      <c r="B3066" s="4">
        <v>40725</v>
      </c>
      <c r="C3066" s="4">
        <f t="shared" si="94"/>
        <v>40664</v>
      </c>
      <c r="D3066">
        <f t="shared" si="95"/>
        <v>2</v>
      </c>
    </row>
    <row r="3067" spans="1:4">
      <c r="A3067">
        <v>12569</v>
      </c>
      <c r="B3067" s="4">
        <v>40725</v>
      </c>
      <c r="C3067" s="4">
        <f t="shared" si="94"/>
        <v>40575</v>
      </c>
      <c r="D3067">
        <f t="shared" si="95"/>
        <v>5</v>
      </c>
    </row>
    <row r="3068" spans="1:4">
      <c r="A3068">
        <v>12769</v>
      </c>
      <c r="B3068" s="4">
        <v>40725</v>
      </c>
      <c r="C3068" s="4">
        <f t="shared" si="94"/>
        <v>40695</v>
      </c>
      <c r="D3068">
        <f t="shared" si="95"/>
        <v>1</v>
      </c>
    </row>
    <row r="3069" spans="1:4">
      <c r="A3069">
        <v>13319</v>
      </c>
      <c r="B3069" s="4">
        <v>40725</v>
      </c>
      <c r="C3069" s="4">
        <f t="shared" si="94"/>
        <v>40664</v>
      </c>
      <c r="D3069">
        <f t="shared" si="95"/>
        <v>2</v>
      </c>
    </row>
    <row r="3070" spans="1:4">
      <c r="A3070">
        <v>12576</v>
      </c>
      <c r="B3070" s="4">
        <v>40725</v>
      </c>
      <c r="C3070" s="4">
        <f t="shared" si="94"/>
        <v>40664</v>
      </c>
      <c r="D3070">
        <f t="shared" si="95"/>
        <v>2</v>
      </c>
    </row>
    <row r="3071" spans="1:4">
      <c r="A3071">
        <v>14105</v>
      </c>
      <c r="B3071" s="4">
        <v>40725</v>
      </c>
      <c r="C3071" s="4">
        <f t="shared" si="94"/>
        <v>40695</v>
      </c>
      <c r="D3071">
        <f t="shared" si="95"/>
        <v>1</v>
      </c>
    </row>
    <row r="3072" spans="1:4">
      <c r="A3072">
        <v>13141</v>
      </c>
      <c r="B3072" s="4">
        <v>40725</v>
      </c>
      <c r="C3072" s="4">
        <f t="shared" si="94"/>
        <v>40603</v>
      </c>
      <c r="D3072">
        <f t="shared" si="95"/>
        <v>4</v>
      </c>
    </row>
    <row r="3073" spans="1:4">
      <c r="A3073">
        <v>14256</v>
      </c>
      <c r="B3073" s="4">
        <v>40725</v>
      </c>
      <c r="C3073" s="4">
        <f t="shared" si="94"/>
        <v>40513</v>
      </c>
      <c r="D3073">
        <f t="shared" si="95"/>
        <v>7</v>
      </c>
    </row>
    <row r="3074" spans="1:4">
      <c r="A3074">
        <v>13562</v>
      </c>
      <c r="B3074" s="4">
        <v>40725</v>
      </c>
      <c r="C3074" s="4">
        <f t="shared" si="94"/>
        <v>40695</v>
      </c>
      <c r="D3074">
        <f t="shared" si="95"/>
        <v>1</v>
      </c>
    </row>
    <row r="3075" spans="1:4">
      <c r="A3075">
        <v>13238</v>
      </c>
      <c r="B3075" s="4">
        <v>40725</v>
      </c>
      <c r="C3075" s="4">
        <f t="shared" ref="C3075:C3138" si="96">_xlfn.MINIFS($B$2:$B$6084,$A$2:$A$6084,A3075)</f>
        <v>40725</v>
      </c>
      <c r="D3075">
        <f t="shared" ref="D3075:D3138" si="97">DATEDIF(C3075,B3075,"m")</f>
        <v>0</v>
      </c>
    </row>
    <row r="3076" spans="1:4">
      <c r="A3076">
        <v>14339</v>
      </c>
      <c r="B3076" s="4">
        <v>40725</v>
      </c>
      <c r="C3076" s="4">
        <f t="shared" si="96"/>
        <v>40725</v>
      </c>
      <c r="D3076">
        <f t="shared" si="97"/>
        <v>0</v>
      </c>
    </row>
    <row r="3077" spans="1:4">
      <c r="A3077">
        <v>13262</v>
      </c>
      <c r="B3077" s="4">
        <v>40725</v>
      </c>
      <c r="C3077" s="4">
        <f t="shared" si="96"/>
        <v>40695</v>
      </c>
      <c r="D3077">
        <f t="shared" si="97"/>
        <v>1</v>
      </c>
    </row>
    <row r="3078" spans="1:4">
      <c r="A3078">
        <v>14166</v>
      </c>
      <c r="B3078" s="4">
        <v>40725</v>
      </c>
      <c r="C3078" s="4">
        <f t="shared" si="96"/>
        <v>40603</v>
      </c>
      <c r="D3078">
        <f t="shared" si="97"/>
        <v>4</v>
      </c>
    </row>
    <row r="3079" spans="1:4">
      <c r="A3079">
        <v>14192</v>
      </c>
      <c r="B3079" s="4">
        <v>40725</v>
      </c>
      <c r="C3079" s="4">
        <f t="shared" si="96"/>
        <v>40634</v>
      </c>
      <c r="D3079">
        <f t="shared" si="97"/>
        <v>3</v>
      </c>
    </row>
    <row r="3080" spans="1:4">
      <c r="A3080">
        <v>12493</v>
      </c>
      <c r="B3080" s="4">
        <v>40725</v>
      </c>
      <c r="C3080" s="4">
        <f t="shared" si="96"/>
        <v>40575</v>
      </c>
      <c r="D3080">
        <f t="shared" si="97"/>
        <v>5</v>
      </c>
    </row>
    <row r="3081" spans="1:4">
      <c r="A3081">
        <v>13826</v>
      </c>
      <c r="B3081" s="4">
        <v>40725</v>
      </c>
      <c r="C3081" s="4">
        <f t="shared" si="96"/>
        <v>40544</v>
      </c>
      <c r="D3081">
        <f t="shared" si="97"/>
        <v>6</v>
      </c>
    </row>
    <row r="3082" spans="1:4">
      <c r="A3082">
        <v>12861</v>
      </c>
      <c r="B3082" s="4">
        <v>40725</v>
      </c>
      <c r="C3082" s="4">
        <f t="shared" si="96"/>
        <v>40544</v>
      </c>
      <c r="D3082">
        <f t="shared" si="97"/>
        <v>6</v>
      </c>
    </row>
    <row r="3083" spans="1:4">
      <c r="A3083">
        <v>13372</v>
      </c>
      <c r="B3083" s="4">
        <v>40725</v>
      </c>
      <c r="C3083" s="4">
        <f t="shared" si="96"/>
        <v>40544</v>
      </c>
      <c r="D3083">
        <f t="shared" si="97"/>
        <v>6</v>
      </c>
    </row>
    <row r="3084" spans="1:4">
      <c r="A3084">
        <v>13272</v>
      </c>
      <c r="B3084" s="4">
        <v>40725</v>
      </c>
      <c r="C3084" s="4">
        <f t="shared" si="96"/>
        <v>40695</v>
      </c>
      <c r="D3084">
        <f t="shared" si="97"/>
        <v>1</v>
      </c>
    </row>
    <row r="3085" spans="1:4">
      <c r="A3085">
        <v>13338</v>
      </c>
      <c r="B3085" s="4">
        <v>40725</v>
      </c>
      <c r="C3085" s="4">
        <f t="shared" si="96"/>
        <v>40603</v>
      </c>
      <c r="D3085">
        <f t="shared" si="97"/>
        <v>4</v>
      </c>
    </row>
    <row r="3086" spans="1:4">
      <c r="A3086">
        <v>13547</v>
      </c>
      <c r="B3086" s="4">
        <v>40725</v>
      </c>
      <c r="C3086" s="4">
        <f t="shared" si="96"/>
        <v>40695</v>
      </c>
      <c r="D3086">
        <f t="shared" si="97"/>
        <v>1</v>
      </c>
    </row>
    <row r="3087" spans="1:4">
      <c r="A3087">
        <v>13075</v>
      </c>
      <c r="B3087" s="4">
        <v>40725</v>
      </c>
      <c r="C3087" s="4">
        <f t="shared" si="96"/>
        <v>40725</v>
      </c>
      <c r="D3087">
        <f t="shared" si="97"/>
        <v>0</v>
      </c>
    </row>
    <row r="3088" spans="1:4">
      <c r="A3088">
        <v>13362</v>
      </c>
      <c r="B3088" s="4">
        <v>40725</v>
      </c>
      <c r="C3088" s="4">
        <f t="shared" si="96"/>
        <v>40634</v>
      </c>
      <c r="D3088">
        <f t="shared" si="97"/>
        <v>3</v>
      </c>
    </row>
    <row r="3089" spans="1:4">
      <c r="A3089">
        <v>13898</v>
      </c>
      <c r="B3089" s="4">
        <v>40725</v>
      </c>
      <c r="C3089" s="4">
        <f t="shared" si="96"/>
        <v>40695</v>
      </c>
      <c r="D3089">
        <f t="shared" si="97"/>
        <v>1</v>
      </c>
    </row>
    <row r="3090" spans="1:4">
      <c r="A3090">
        <v>13047</v>
      </c>
      <c r="B3090" s="4">
        <v>40725</v>
      </c>
      <c r="C3090" s="4">
        <f t="shared" si="96"/>
        <v>40725</v>
      </c>
      <c r="D3090">
        <f t="shared" si="97"/>
        <v>0</v>
      </c>
    </row>
    <row r="3091" spans="1:4">
      <c r="A3091">
        <v>12620</v>
      </c>
      <c r="B3091" s="4">
        <v>40725</v>
      </c>
      <c r="C3091" s="4">
        <f t="shared" si="96"/>
        <v>40725</v>
      </c>
      <c r="D3091">
        <f t="shared" si="97"/>
        <v>0</v>
      </c>
    </row>
    <row r="3092" spans="1:4">
      <c r="A3092">
        <v>13504</v>
      </c>
      <c r="B3092" s="4">
        <v>40725</v>
      </c>
      <c r="C3092" s="4">
        <f t="shared" si="96"/>
        <v>40634</v>
      </c>
      <c r="D3092">
        <f t="shared" si="97"/>
        <v>3</v>
      </c>
    </row>
    <row r="3093" spans="1:4">
      <c r="A3093">
        <v>13921</v>
      </c>
      <c r="B3093" s="4">
        <v>40725</v>
      </c>
      <c r="C3093" s="4">
        <f t="shared" si="96"/>
        <v>40603</v>
      </c>
      <c r="D3093">
        <f t="shared" si="97"/>
        <v>4</v>
      </c>
    </row>
    <row r="3094" spans="1:4">
      <c r="A3094">
        <v>14303</v>
      </c>
      <c r="B3094" s="4">
        <v>40725</v>
      </c>
      <c r="C3094" s="4">
        <f t="shared" si="96"/>
        <v>40695</v>
      </c>
      <c r="D3094">
        <f t="shared" si="97"/>
        <v>1</v>
      </c>
    </row>
    <row r="3095" spans="1:4">
      <c r="A3095">
        <v>13809</v>
      </c>
      <c r="B3095" s="4">
        <v>40725</v>
      </c>
      <c r="C3095" s="4">
        <f t="shared" si="96"/>
        <v>40513</v>
      </c>
      <c r="D3095">
        <f t="shared" si="97"/>
        <v>7</v>
      </c>
    </row>
    <row r="3096" spans="1:4">
      <c r="A3096">
        <v>13400</v>
      </c>
      <c r="B3096" s="4">
        <v>40725</v>
      </c>
      <c r="C3096" s="4">
        <f t="shared" si="96"/>
        <v>40513</v>
      </c>
      <c r="D3096">
        <f t="shared" si="97"/>
        <v>7</v>
      </c>
    </row>
    <row r="3097" spans="1:4">
      <c r="A3097">
        <v>13254</v>
      </c>
      <c r="B3097" s="4">
        <v>40725</v>
      </c>
      <c r="C3097" s="4">
        <f t="shared" si="96"/>
        <v>40634</v>
      </c>
      <c r="D3097">
        <f t="shared" si="97"/>
        <v>3</v>
      </c>
    </row>
    <row r="3098" spans="1:4">
      <c r="A3098">
        <v>12589</v>
      </c>
      <c r="B3098" s="4">
        <v>40725</v>
      </c>
      <c r="C3098" s="4">
        <f t="shared" si="96"/>
        <v>40725</v>
      </c>
      <c r="D3098">
        <f t="shared" si="97"/>
        <v>0</v>
      </c>
    </row>
    <row r="3099" spans="1:4">
      <c r="A3099">
        <v>13594</v>
      </c>
      <c r="B3099" s="4">
        <v>40725</v>
      </c>
      <c r="C3099" s="4">
        <f t="shared" si="96"/>
        <v>40603</v>
      </c>
      <c r="D3099">
        <f t="shared" si="97"/>
        <v>4</v>
      </c>
    </row>
    <row r="3100" spans="1:4">
      <c r="A3100">
        <v>12852</v>
      </c>
      <c r="B3100" s="4">
        <v>40725</v>
      </c>
      <c r="C3100" s="4">
        <f t="shared" si="96"/>
        <v>40695</v>
      </c>
      <c r="D3100">
        <f t="shared" si="97"/>
        <v>1</v>
      </c>
    </row>
    <row r="3101" spans="1:4">
      <c r="A3101">
        <v>13604</v>
      </c>
      <c r="B3101" s="4">
        <v>40725</v>
      </c>
      <c r="C3101" s="4">
        <f t="shared" si="96"/>
        <v>40695</v>
      </c>
      <c r="D3101">
        <f t="shared" si="97"/>
        <v>1</v>
      </c>
    </row>
    <row r="3102" spans="1:4">
      <c r="A3102">
        <v>13168</v>
      </c>
      <c r="B3102" s="4">
        <v>40725</v>
      </c>
      <c r="C3102" s="4">
        <f t="shared" si="96"/>
        <v>40544</v>
      </c>
      <c r="D3102">
        <f t="shared" si="97"/>
        <v>6</v>
      </c>
    </row>
    <row r="3103" spans="1:4">
      <c r="A3103">
        <v>13830</v>
      </c>
      <c r="B3103" s="4">
        <v>40725</v>
      </c>
      <c r="C3103" s="4">
        <f t="shared" si="96"/>
        <v>40634</v>
      </c>
      <c r="D3103">
        <f t="shared" si="97"/>
        <v>3</v>
      </c>
    </row>
    <row r="3104" spans="1:4">
      <c r="A3104">
        <v>12789</v>
      </c>
      <c r="B3104" s="4">
        <v>40725</v>
      </c>
      <c r="C3104" s="4">
        <f t="shared" si="96"/>
        <v>40664</v>
      </c>
      <c r="D3104">
        <f t="shared" si="97"/>
        <v>2</v>
      </c>
    </row>
    <row r="3105" spans="1:4">
      <c r="A3105">
        <v>14330</v>
      </c>
      <c r="B3105" s="4">
        <v>40725</v>
      </c>
      <c r="C3105" s="4">
        <f t="shared" si="96"/>
        <v>40725</v>
      </c>
      <c r="D3105">
        <f t="shared" si="97"/>
        <v>0</v>
      </c>
    </row>
    <row r="3106" spans="1:4">
      <c r="A3106">
        <v>13899</v>
      </c>
      <c r="B3106" s="4">
        <v>40725</v>
      </c>
      <c r="C3106" s="4">
        <f t="shared" si="96"/>
        <v>40725</v>
      </c>
      <c r="D3106">
        <f t="shared" si="97"/>
        <v>0</v>
      </c>
    </row>
    <row r="3107" spans="1:4">
      <c r="A3107">
        <v>13783</v>
      </c>
      <c r="B3107" s="4">
        <v>40725</v>
      </c>
      <c r="C3107" s="4">
        <f t="shared" si="96"/>
        <v>40725</v>
      </c>
      <c r="D3107">
        <f t="shared" si="97"/>
        <v>0</v>
      </c>
    </row>
    <row r="3108" spans="1:4">
      <c r="A3108">
        <v>13065</v>
      </c>
      <c r="B3108" s="4">
        <v>40725</v>
      </c>
      <c r="C3108" s="4">
        <f t="shared" si="96"/>
        <v>40725</v>
      </c>
      <c r="D3108">
        <f t="shared" si="97"/>
        <v>0</v>
      </c>
    </row>
    <row r="3109" spans="1:4">
      <c r="A3109">
        <v>14199</v>
      </c>
      <c r="B3109" s="4">
        <v>40725</v>
      </c>
      <c r="C3109" s="4">
        <f t="shared" si="96"/>
        <v>40544</v>
      </c>
      <c r="D3109">
        <f t="shared" si="97"/>
        <v>6</v>
      </c>
    </row>
    <row r="3110" spans="1:4">
      <c r="A3110">
        <v>13565</v>
      </c>
      <c r="B3110" s="4">
        <v>40725</v>
      </c>
      <c r="C3110" s="4">
        <f t="shared" si="96"/>
        <v>40725</v>
      </c>
      <c r="D3110">
        <f t="shared" si="97"/>
        <v>0</v>
      </c>
    </row>
    <row r="3111" spans="1:4">
      <c r="A3111">
        <v>13911</v>
      </c>
      <c r="B3111" s="4">
        <v>40725</v>
      </c>
      <c r="C3111" s="4">
        <f t="shared" si="96"/>
        <v>40664</v>
      </c>
      <c r="D3111">
        <f t="shared" si="97"/>
        <v>2</v>
      </c>
    </row>
    <row r="3112" spans="1:4">
      <c r="A3112">
        <v>13289</v>
      </c>
      <c r="B3112" s="4">
        <v>40725</v>
      </c>
      <c r="C3112" s="4">
        <f t="shared" si="96"/>
        <v>40664</v>
      </c>
      <c r="D3112">
        <f t="shared" si="97"/>
        <v>2</v>
      </c>
    </row>
    <row r="3113" spans="1:4">
      <c r="A3113">
        <v>14270</v>
      </c>
      <c r="B3113" s="4">
        <v>40725</v>
      </c>
      <c r="C3113" s="4">
        <f t="shared" si="96"/>
        <v>40634</v>
      </c>
      <c r="D3113">
        <f t="shared" si="97"/>
        <v>3</v>
      </c>
    </row>
    <row r="3114" spans="1:4">
      <c r="A3114">
        <v>13301</v>
      </c>
      <c r="B3114" s="4">
        <v>40725</v>
      </c>
      <c r="C3114" s="4">
        <f t="shared" si="96"/>
        <v>40725</v>
      </c>
      <c r="D3114">
        <f t="shared" si="97"/>
        <v>0</v>
      </c>
    </row>
    <row r="3115" spans="1:4">
      <c r="A3115">
        <v>12397</v>
      </c>
      <c r="B3115" s="4">
        <v>40725</v>
      </c>
      <c r="C3115" s="4">
        <f t="shared" si="96"/>
        <v>40575</v>
      </c>
      <c r="D3115">
        <f t="shared" si="97"/>
        <v>5</v>
      </c>
    </row>
    <row r="3116" spans="1:4">
      <c r="A3116">
        <v>12563</v>
      </c>
      <c r="B3116" s="4">
        <v>40725</v>
      </c>
      <c r="C3116" s="4">
        <f t="shared" si="96"/>
        <v>40575</v>
      </c>
      <c r="D3116">
        <f t="shared" si="97"/>
        <v>5</v>
      </c>
    </row>
    <row r="3117" spans="1:4">
      <c r="A3117">
        <v>12864</v>
      </c>
      <c r="B3117" s="4">
        <v>40725</v>
      </c>
      <c r="C3117" s="4">
        <f t="shared" si="96"/>
        <v>40664</v>
      </c>
      <c r="D3117">
        <f t="shared" si="97"/>
        <v>2</v>
      </c>
    </row>
    <row r="3118" spans="1:4">
      <c r="A3118">
        <v>12953</v>
      </c>
      <c r="B3118" s="4">
        <v>40725</v>
      </c>
      <c r="C3118" s="4">
        <f t="shared" si="96"/>
        <v>40695</v>
      </c>
      <c r="D3118">
        <f t="shared" si="97"/>
        <v>1</v>
      </c>
    </row>
    <row r="3119" spans="1:4">
      <c r="A3119">
        <v>12686</v>
      </c>
      <c r="B3119" s="4">
        <v>40725</v>
      </c>
      <c r="C3119" s="4">
        <f t="shared" si="96"/>
        <v>40725</v>
      </c>
      <c r="D3119">
        <f t="shared" si="97"/>
        <v>0</v>
      </c>
    </row>
    <row r="3120" spans="1:4">
      <c r="A3120">
        <v>13978</v>
      </c>
      <c r="B3120" s="4">
        <v>40725</v>
      </c>
      <c r="C3120" s="4">
        <f t="shared" si="96"/>
        <v>40544</v>
      </c>
      <c r="D3120">
        <f t="shared" si="97"/>
        <v>6</v>
      </c>
    </row>
    <row r="3121" spans="1:4">
      <c r="A3121">
        <v>13465</v>
      </c>
      <c r="B3121" s="4">
        <v>40725</v>
      </c>
      <c r="C3121" s="4">
        <f t="shared" si="96"/>
        <v>40664</v>
      </c>
      <c r="D3121">
        <f t="shared" si="97"/>
        <v>2</v>
      </c>
    </row>
    <row r="3122" spans="1:4">
      <c r="A3122">
        <v>13009</v>
      </c>
      <c r="B3122" s="4">
        <v>40725</v>
      </c>
      <c r="C3122" s="4">
        <f t="shared" si="96"/>
        <v>40575</v>
      </c>
      <c r="D3122">
        <f t="shared" si="97"/>
        <v>5</v>
      </c>
    </row>
    <row r="3123" spans="1:4">
      <c r="A3123">
        <v>12971</v>
      </c>
      <c r="B3123" s="4">
        <v>40725</v>
      </c>
      <c r="C3123" s="4">
        <f t="shared" si="96"/>
        <v>40575</v>
      </c>
      <c r="D3123">
        <f t="shared" si="97"/>
        <v>5</v>
      </c>
    </row>
    <row r="3124" spans="1:4">
      <c r="A3124">
        <v>14038</v>
      </c>
      <c r="B3124" s="4">
        <v>40725</v>
      </c>
      <c r="C3124" s="4">
        <f t="shared" si="96"/>
        <v>40725</v>
      </c>
      <c r="D3124">
        <f t="shared" si="97"/>
        <v>0</v>
      </c>
    </row>
    <row r="3125" spans="1:4">
      <c r="A3125">
        <v>12798</v>
      </c>
      <c r="B3125" s="4">
        <v>40725</v>
      </c>
      <c r="C3125" s="4">
        <f t="shared" si="96"/>
        <v>40664</v>
      </c>
      <c r="D3125">
        <f t="shared" si="97"/>
        <v>2</v>
      </c>
    </row>
    <row r="3126" spans="1:4">
      <c r="A3126">
        <v>12716</v>
      </c>
      <c r="B3126" s="4">
        <v>40725</v>
      </c>
      <c r="C3126" s="4">
        <f t="shared" si="96"/>
        <v>40634</v>
      </c>
      <c r="D3126">
        <f t="shared" si="97"/>
        <v>3</v>
      </c>
    </row>
    <row r="3127" spans="1:4">
      <c r="A3127">
        <v>14214</v>
      </c>
      <c r="B3127" s="4">
        <v>40725</v>
      </c>
      <c r="C3127" s="4">
        <f t="shared" si="96"/>
        <v>40513</v>
      </c>
      <c r="D3127">
        <f t="shared" si="97"/>
        <v>7</v>
      </c>
    </row>
    <row r="3128" spans="1:4">
      <c r="A3128">
        <v>12349</v>
      </c>
      <c r="B3128" s="4">
        <v>40725</v>
      </c>
      <c r="C3128" s="4">
        <f t="shared" si="96"/>
        <v>40664</v>
      </c>
      <c r="D3128">
        <f t="shared" si="97"/>
        <v>2</v>
      </c>
    </row>
    <row r="3129" spans="1:4">
      <c r="A3129">
        <v>13010</v>
      </c>
      <c r="B3129" s="4">
        <v>40725</v>
      </c>
      <c r="C3129" s="4">
        <f t="shared" si="96"/>
        <v>40725</v>
      </c>
      <c r="D3129">
        <f t="shared" si="97"/>
        <v>0</v>
      </c>
    </row>
    <row r="3130" spans="1:4">
      <c r="A3130">
        <v>13012</v>
      </c>
      <c r="B3130" s="4">
        <v>40725</v>
      </c>
      <c r="C3130" s="4">
        <f t="shared" si="96"/>
        <v>40695</v>
      </c>
      <c r="D3130">
        <f t="shared" si="97"/>
        <v>1</v>
      </c>
    </row>
    <row r="3131" spans="1:4">
      <c r="A3131">
        <v>13821</v>
      </c>
      <c r="B3131" s="4">
        <v>40725</v>
      </c>
      <c r="C3131" s="4">
        <f t="shared" si="96"/>
        <v>40603</v>
      </c>
      <c r="D3131">
        <f t="shared" si="97"/>
        <v>4</v>
      </c>
    </row>
    <row r="3132" spans="1:4">
      <c r="A3132">
        <v>12598</v>
      </c>
      <c r="B3132" s="4">
        <v>40725</v>
      </c>
      <c r="C3132" s="4">
        <f t="shared" si="96"/>
        <v>40575</v>
      </c>
      <c r="D3132">
        <f t="shared" si="97"/>
        <v>5</v>
      </c>
    </row>
    <row r="3133" spans="1:4">
      <c r="A3133">
        <v>13668</v>
      </c>
      <c r="B3133" s="4">
        <v>40725</v>
      </c>
      <c r="C3133" s="4">
        <f t="shared" si="96"/>
        <v>40695</v>
      </c>
      <c r="D3133">
        <f t="shared" si="97"/>
        <v>1</v>
      </c>
    </row>
    <row r="3134" spans="1:4">
      <c r="A3134">
        <v>12945</v>
      </c>
      <c r="B3134" s="4">
        <v>40725</v>
      </c>
      <c r="C3134" s="4">
        <f t="shared" si="96"/>
        <v>40725</v>
      </c>
      <c r="D3134">
        <f t="shared" si="97"/>
        <v>0</v>
      </c>
    </row>
    <row r="3135" spans="1:4">
      <c r="A3135">
        <v>13481</v>
      </c>
      <c r="B3135" s="4">
        <v>40725</v>
      </c>
      <c r="C3135" s="4">
        <f t="shared" si="96"/>
        <v>40513</v>
      </c>
      <c r="D3135">
        <f t="shared" si="97"/>
        <v>7</v>
      </c>
    </row>
    <row r="3136" spans="1:4">
      <c r="A3136">
        <v>12596</v>
      </c>
      <c r="B3136" s="4">
        <v>40725</v>
      </c>
      <c r="C3136" s="4">
        <f t="shared" si="96"/>
        <v>40575</v>
      </c>
      <c r="D3136">
        <f t="shared" si="97"/>
        <v>5</v>
      </c>
    </row>
    <row r="3137" spans="1:4">
      <c r="A3137">
        <v>12571</v>
      </c>
      <c r="B3137" s="4">
        <v>40725</v>
      </c>
      <c r="C3137" s="4">
        <f t="shared" si="96"/>
        <v>40603</v>
      </c>
      <c r="D3137">
        <f t="shared" si="97"/>
        <v>4</v>
      </c>
    </row>
    <row r="3138" spans="1:4">
      <c r="A3138">
        <v>12698</v>
      </c>
      <c r="B3138" s="4">
        <v>40725</v>
      </c>
      <c r="C3138" s="4">
        <f t="shared" si="96"/>
        <v>40603</v>
      </c>
      <c r="D3138">
        <f t="shared" si="97"/>
        <v>4</v>
      </c>
    </row>
    <row r="3139" spans="1:4">
      <c r="A3139">
        <v>13665</v>
      </c>
      <c r="B3139" s="4">
        <v>40725</v>
      </c>
      <c r="C3139" s="4">
        <f t="shared" ref="C3139:C3202" si="98">_xlfn.MINIFS($B$2:$B$6084,$A$2:$A$6084,A3139)</f>
        <v>40634</v>
      </c>
      <c r="D3139">
        <f t="shared" ref="D3139:D3202" si="99">DATEDIF(C3139,B3139,"m")</f>
        <v>3</v>
      </c>
    </row>
    <row r="3140" spans="1:4">
      <c r="A3140">
        <v>13235</v>
      </c>
      <c r="B3140" s="4">
        <v>40725</v>
      </c>
      <c r="C3140" s="4">
        <f t="shared" si="98"/>
        <v>40603</v>
      </c>
      <c r="D3140">
        <f t="shared" si="99"/>
        <v>4</v>
      </c>
    </row>
    <row r="3141" spans="1:4">
      <c r="A3141">
        <v>13841</v>
      </c>
      <c r="B3141" s="4">
        <v>40725</v>
      </c>
      <c r="C3141" s="4">
        <f t="shared" si="98"/>
        <v>40664</v>
      </c>
      <c r="D3141">
        <f t="shared" si="99"/>
        <v>2</v>
      </c>
    </row>
    <row r="3142" spans="1:4">
      <c r="A3142">
        <v>13136</v>
      </c>
      <c r="B3142" s="4">
        <v>40725</v>
      </c>
      <c r="C3142" s="4">
        <f t="shared" si="98"/>
        <v>40544</v>
      </c>
      <c r="D3142">
        <f t="shared" si="99"/>
        <v>6</v>
      </c>
    </row>
    <row r="3143" spans="1:4">
      <c r="A3143">
        <v>14285</v>
      </c>
      <c r="B3143" s="4">
        <v>40725</v>
      </c>
      <c r="C3143" s="4">
        <f t="shared" si="98"/>
        <v>40575</v>
      </c>
      <c r="D3143">
        <f t="shared" si="99"/>
        <v>5</v>
      </c>
    </row>
    <row r="3144" spans="1:4">
      <c r="A3144">
        <v>13846</v>
      </c>
      <c r="B3144" s="4">
        <v>40725</v>
      </c>
      <c r="C3144" s="4">
        <f t="shared" si="98"/>
        <v>40725</v>
      </c>
      <c r="D3144">
        <f t="shared" si="99"/>
        <v>0</v>
      </c>
    </row>
    <row r="3145" spans="1:4">
      <c r="A3145">
        <v>13510</v>
      </c>
      <c r="B3145" s="4">
        <v>40725</v>
      </c>
      <c r="C3145" s="4">
        <f t="shared" si="98"/>
        <v>40695</v>
      </c>
      <c r="D3145">
        <f t="shared" si="99"/>
        <v>1</v>
      </c>
    </row>
    <row r="3146" spans="1:4">
      <c r="A3146">
        <v>13762</v>
      </c>
      <c r="B3146" s="4">
        <v>40725</v>
      </c>
      <c r="C3146" s="4">
        <f t="shared" si="98"/>
        <v>40725</v>
      </c>
      <c r="D3146">
        <f t="shared" si="99"/>
        <v>0</v>
      </c>
    </row>
    <row r="3147" spans="1:4">
      <c r="A3147">
        <v>13250</v>
      </c>
      <c r="B3147" s="4">
        <v>40725</v>
      </c>
      <c r="C3147" s="4">
        <f t="shared" si="98"/>
        <v>40725</v>
      </c>
      <c r="D3147">
        <f t="shared" si="99"/>
        <v>0</v>
      </c>
    </row>
    <row r="3148" spans="1:4">
      <c r="A3148">
        <v>13837</v>
      </c>
      <c r="B3148" s="4">
        <v>40725</v>
      </c>
      <c r="C3148" s="4">
        <f t="shared" si="98"/>
        <v>40695</v>
      </c>
      <c r="D3148">
        <f t="shared" si="99"/>
        <v>1</v>
      </c>
    </row>
    <row r="3149" spans="1:4">
      <c r="A3149">
        <v>14107</v>
      </c>
      <c r="B3149" s="4">
        <v>40725</v>
      </c>
      <c r="C3149" s="4">
        <f t="shared" si="98"/>
        <v>40634</v>
      </c>
      <c r="D3149">
        <f t="shared" si="99"/>
        <v>3</v>
      </c>
    </row>
    <row r="3150" spans="1:4">
      <c r="A3150">
        <v>13593</v>
      </c>
      <c r="B3150" s="4">
        <v>40725</v>
      </c>
      <c r="C3150" s="4">
        <f t="shared" si="98"/>
        <v>40664</v>
      </c>
      <c r="D3150">
        <f t="shared" si="99"/>
        <v>2</v>
      </c>
    </row>
    <row r="3151" spans="1:4">
      <c r="A3151">
        <v>12888</v>
      </c>
      <c r="B3151" s="4">
        <v>40725</v>
      </c>
      <c r="C3151" s="4">
        <f t="shared" si="98"/>
        <v>40575</v>
      </c>
      <c r="D3151">
        <f t="shared" si="99"/>
        <v>5</v>
      </c>
    </row>
    <row r="3152" spans="1:4">
      <c r="A3152">
        <v>13393</v>
      </c>
      <c r="B3152" s="4">
        <v>40725</v>
      </c>
      <c r="C3152" s="4">
        <f t="shared" si="98"/>
        <v>40725</v>
      </c>
      <c r="D3152">
        <f t="shared" si="99"/>
        <v>0</v>
      </c>
    </row>
    <row r="3153" spans="1:4">
      <c r="A3153">
        <v>12944</v>
      </c>
      <c r="B3153" s="4">
        <v>40725</v>
      </c>
      <c r="C3153" s="4">
        <f t="shared" si="98"/>
        <v>40725</v>
      </c>
      <c r="D3153">
        <f t="shared" si="99"/>
        <v>0</v>
      </c>
    </row>
    <row r="3154" spans="1:4">
      <c r="A3154">
        <v>13848</v>
      </c>
      <c r="B3154" s="4">
        <v>40725</v>
      </c>
      <c r="C3154" s="4">
        <f t="shared" si="98"/>
        <v>40575</v>
      </c>
      <c r="D3154">
        <f t="shared" si="99"/>
        <v>5</v>
      </c>
    </row>
    <row r="3155" spans="1:4">
      <c r="A3155">
        <v>13872</v>
      </c>
      <c r="B3155" s="4">
        <v>40725</v>
      </c>
      <c r="C3155" s="4">
        <f t="shared" si="98"/>
        <v>40603</v>
      </c>
      <c r="D3155">
        <f t="shared" si="99"/>
        <v>4</v>
      </c>
    </row>
    <row r="3156" spans="1:4">
      <c r="A3156">
        <v>13976</v>
      </c>
      <c r="B3156" s="4">
        <v>40725</v>
      </c>
      <c r="C3156" s="4">
        <f t="shared" si="98"/>
        <v>40695</v>
      </c>
      <c r="D3156">
        <f t="shared" si="99"/>
        <v>1</v>
      </c>
    </row>
    <row r="3157" spans="1:4">
      <c r="A3157">
        <v>13298</v>
      </c>
      <c r="B3157" s="4">
        <v>40725</v>
      </c>
      <c r="C3157" s="4">
        <f t="shared" si="98"/>
        <v>40725</v>
      </c>
      <c r="D3157">
        <f t="shared" si="99"/>
        <v>0</v>
      </c>
    </row>
    <row r="3158" spans="1:4">
      <c r="A3158">
        <v>12832</v>
      </c>
      <c r="B3158" s="4">
        <v>40725</v>
      </c>
      <c r="C3158" s="4">
        <f t="shared" si="98"/>
        <v>40634</v>
      </c>
      <c r="D3158">
        <f t="shared" si="99"/>
        <v>3</v>
      </c>
    </row>
    <row r="3159" spans="1:4">
      <c r="A3159">
        <v>12374</v>
      </c>
      <c r="B3159" s="4">
        <v>40725</v>
      </c>
      <c r="C3159" s="4">
        <f t="shared" si="98"/>
        <v>40695</v>
      </c>
      <c r="D3159">
        <f t="shared" si="99"/>
        <v>1</v>
      </c>
    </row>
    <row r="3160" spans="1:4">
      <c r="A3160">
        <v>13507</v>
      </c>
      <c r="B3160" s="4">
        <v>40725</v>
      </c>
      <c r="C3160" s="4">
        <f t="shared" si="98"/>
        <v>40664</v>
      </c>
      <c r="D3160">
        <f t="shared" si="99"/>
        <v>2</v>
      </c>
    </row>
    <row r="3161" spans="1:4">
      <c r="A3161">
        <v>13452</v>
      </c>
      <c r="B3161" s="4">
        <v>40725</v>
      </c>
      <c r="C3161" s="4">
        <f t="shared" si="98"/>
        <v>40603</v>
      </c>
      <c r="D3161">
        <f t="shared" si="99"/>
        <v>4</v>
      </c>
    </row>
    <row r="3162" spans="1:4">
      <c r="A3162">
        <v>12613</v>
      </c>
      <c r="B3162" s="4">
        <v>40725</v>
      </c>
      <c r="C3162" s="4">
        <f t="shared" si="98"/>
        <v>40634</v>
      </c>
      <c r="D3162">
        <f t="shared" si="99"/>
        <v>3</v>
      </c>
    </row>
    <row r="3163" spans="1:4">
      <c r="A3163">
        <v>13541</v>
      </c>
      <c r="B3163" s="4">
        <v>40725</v>
      </c>
      <c r="C3163" s="4">
        <f t="shared" si="98"/>
        <v>40725</v>
      </c>
      <c r="D3163">
        <f t="shared" si="99"/>
        <v>0</v>
      </c>
    </row>
    <row r="3164" spans="1:4">
      <c r="A3164">
        <v>14327</v>
      </c>
      <c r="B3164" s="4">
        <v>40725</v>
      </c>
      <c r="C3164" s="4">
        <f t="shared" si="98"/>
        <v>40725</v>
      </c>
      <c r="D3164">
        <f t="shared" si="99"/>
        <v>0</v>
      </c>
    </row>
    <row r="3165" spans="1:4">
      <c r="A3165">
        <v>12585</v>
      </c>
      <c r="B3165" s="4">
        <v>40725</v>
      </c>
      <c r="C3165" s="4">
        <f t="shared" si="98"/>
        <v>40725</v>
      </c>
      <c r="D3165">
        <f t="shared" si="99"/>
        <v>0</v>
      </c>
    </row>
    <row r="3166" spans="1:4">
      <c r="A3166">
        <v>12587</v>
      </c>
      <c r="B3166" s="4">
        <v>40725</v>
      </c>
      <c r="C3166" s="4">
        <f t="shared" si="98"/>
        <v>40725</v>
      </c>
      <c r="D3166">
        <f t="shared" si="99"/>
        <v>0</v>
      </c>
    </row>
    <row r="3167" spans="1:4">
      <c r="A3167">
        <v>13367</v>
      </c>
      <c r="B3167" s="4">
        <v>40725</v>
      </c>
      <c r="C3167" s="4">
        <f t="shared" si="98"/>
        <v>40513</v>
      </c>
      <c r="D3167">
        <f t="shared" si="99"/>
        <v>7</v>
      </c>
    </row>
    <row r="3168" spans="1:4">
      <c r="A3168">
        <v>13446</v>
      </c>
      <c r="B3168" s="4">
        <v>40725</v>
      </c>
      <c r="C3168" s="4">
        <f t="shared" si="98"/>
        <v>40725</v>
      </c>
      <c r="D3168">
        <f t="shared" si="99"/>
        <v>0</v>
      </c>
    </row>
    <row r="3169" spans="1:4">
      <c r="A3169">
        <v>12714</v>
      </c>
      <c r="B3169" s="4">
        <v>40725</v>
      </c>
      <c r="C3169" s="4">
        <f t="shared" si="98"/>
        <v>40513</v>
      </c>
      <c r="D3169">
        <f t="shared" si="99"/>
        <v>7</v>
      </c>
    </row>
    <row r="3170" spans="1:4">
      <c r="A3170">
        <v>12615</v>
      </c>
      <c r="B3170" s="4">
        <v>40725</v>
      </c>
      <c r="C3170" s="4">
        <f t="shared" si="98"/>
        <v>40725</v>
      </c>
      <c r="D3170">
        <f t="shared" si="99"/>
        <v>0</v>
      </c>
    </row>
    <row r="3171" spans="1:4">
      <c r="A3171">
        <v>13006</v>
      </c>
      <c r="B3171" s="4">
        <v>40725</v>
      </c>
      <c r="C3171" s="4">
        <f t="shared" si="98"/>
        <v>40575</v>
      </c>
      <c r="D3171">
        <f t="shared" si="99"/>
        <v>5</v>
      </c>
    </row>
    <row r="3172" spans="1:4">
      <c r="A3172">
        <v>13973</v>
      </c>
      <c r="B3172" s="4">
        <v>40725</v>
      </c>
      <c r="C3172" s="4">
        <f t="shared" si="98"/>
        <v>40725</v>
      </c>
      <c r="D3172">
        <f t="shared" si="99"/>
        <v>0</v>
      </c>
    </row>
    <row r="3173" spans="1:4">
      <c r="A3173">
        <v>13017</v>
      </c>
      <c r="B3173" s="4">
        <v>40725</v>
      </c>
      <c r="C3173" s="4">
        <f t="shared" si="98"/>
        <v>40725</v>
      </c>
      <c r="D3173">
        <f t="shared" si="99"/>
        <v>0</v>
      </c>
    </row>
    <row r="3174" spans="1:4">
      <c r="A3174">
        <v>13046</v>
      </c>
      <c r="B3174" s="4">
        <v>40725</v>
      </c>
      <c r="C3174" s="4">
        <f t="shared" si="98"/>
        <v>40695</v>
      </c>
      <c r="D3174">
        <f t="shared" si="99"/>
        <v>1</v>
      </c>
    </row>
    <row r="3175" spans="1:4">
      <c r="A3175">
        <v>13710</v>
      </c>
      <c r="B3175" s="4">
        <v>40725</v>
      </c>
      <c r="C3175" s="4">
        <f t="shared" si="98"/>
        <v>40695</v>
      </c>
      <c r="D3175">
        <f t="shared" si="99"/>
        <v>1</v>
      </c>
    </row>
    <row r="3176" spans="1:4">
      <c r="A3176">
        <v>12914</v>
      </c>
      <c r="B3176" s="4">
        <v>40725</v>
      </c>
      <c r="C3176" s="4">
        <f t="shared" si="98"/>
        <v>40725</v>
      </c>
      <c r="D3176">
        <f t="shared" si="99"/>
        <v>0</v>
      </c>
    </row>
    <row r="3177" spans="1:4">
      <c r="A3177">
        <v>12385</v>
      </c>
      <c r="B3177" s="4">
        <v>40725</v>
      </c>
      <c r="C3177" s="4">
        <f t="shared" si="98"/>
        <v>40725</v>
      </c>
      <c r="D3177">
        <f t="shared" si="99"/>
        <v>0</v>
      </c>
    </row>
    <row r="3178" spans="1:4">
      <c r="A3178">
        <v>13348</v>
      </c>
      <c r="B3178" s="4">
        <v>40725</v>
      </c>
      <c r="C3178" s="4">
        <f t="shared" si="98"/>
        <v>40695</v>
      </c>
      <c r="D3178">
        <f t="shared" si="99"/>
        <v>1</v>
      </c>
    </row>
    <row r="3179" spans="1:4">
      <c r="A3179">
        <v>14062</v>
      </c>
      <c r="B3179" s="4">
        <v>40725</v>
      </c>
      <c r="C3179" s="4">
        <f t="shared" si="98"/>
        <v>40725</v>
      </c>
      <c r="D3179">
        <f t="shared" si="99"/>
        <v>0</v>
      </c>
    </row>
    <row r="3180" spans="1:4">
      <c r="A3180">
        <v>12468</v>
      </c>
      <c r="B3180" s="4">
        <v>40725</v>
      </c>
      <c r="C3180" s="4">
        <f t="shared" si="98"/>
        <v>40725</v>
      </c>
      <c r="D3180">
        <f t="shared" si="99"/>
        <v>0</v>
      </c>
    </row>
    <row r="3181" spans="1:4">
      <c r="A3181">
        <v>13112</v>
      </c>
      <c r="B3181" s="4">
        <v>40725</v>
      </c>
      <c r="C3181" s="4">
        <f t="shared" si="98"/>
        <v>40725</v>
      </c>
      <c r="D3181">
        <f t="shared" si="99"/>
        <v>0</v>
      </c>
    </row>
    <row r="3182" spans="1:4">
      <c r="A3182">
        <v>13999</v>
      </c>
      <c r="B3182" s="4">
        <v>40725</v>
      </c>
      <c r="C3182" s="4">
        <f t="shared" si="98"/>
        <v>40725</v>
      </c>
      <c r="D3182">
        <f t="shared" si="99"/>
        <v>0</v>
      </c>
    </row>
    <row r="3183" spans="1:4">
      <c r="A3183">
        <v>12512</v>
      </c>
      <c r="B3183" s="4">
        <v>40725</v>
      </c>
      <c r="C3183" s="4">
        <f t="shared" si="98"/>
        <v>40603</v>
      </c>
      <c r="D3183">
        <f t="shared" si="99"/>
        <v>4</v>
      </c>
    </row>
    <row r="3184" spans="1:4">
      <c r="A3184">
        <v>12889</v>
      </c>
      <c r="B3184" s="4">
        <v>40725</v>
      </c>
      <c r="C3184" s="4">
        <f t="shared" si="98"/>
        <v>40603</v>
      </c>
      <c r="D3184">
        <f t="shared" si="99"/>
        <v>4</v>
      </c>
    </row>
    <row r="3185" spans="1:4">
      <c r="A3185">
        <v>13616</v>
      </c>
      <c r="B3185" s="4">
        <v>40725</v>
      </c>
      <c r="C3185" s="4">
        <f t="shared" si="98"/>
        <v>40664</v>
      </c>
      <c r="D3185">
        <f t="shared" si="99"/>
        <v>2</v>
      </c>
    </row>
    <row r="3186" spans="1:4">
      <c r="A3186">
        <v>13506</v>
      </c>
      <c r="B3186" s="4">
        <v>40725</v>
      </c>
      <c r="C3186" s="4">
        <f t="shared" si="98"/>
        <v>40695</v>
      </c>
      <c r="D3186">
        <f t="shared" si="99"/>
        <v>1</v>
      </c>
    </row>
    <row r="3187" spans="1:4">
      <c r="A3187">
        <v>12781</v>
      </c>
      <c r="B3187" s="4">
        <v>40725</v>
      </c>
      <c r="C3187" s="4">
        <f t="shared" si="98"/>
        <v>40544</v>
      </c>
      <c r="D3187">
        <f t="shared" si="99"/>
        <v>6</v>
      </c>
    </row>
    <row r="3188" spans="1:4">
      <c r="A3188">
        <v>12959</v>
      </c>
      <c r="B3188" s="4">
        <v>40725</v>
      </c>
      <c r="C3188" s="4">
        <f t="shared" si="98"/>
        <v>40634</v>
      </c>
      <c r="D3188">
        <f t="shared" si="99"/>
        <v>3</v>
      </c>
    </row>
    <row r="3189" spans="1:4">
      <c r="A3189">
        <v>13439</v>
      </c>
      <c r="B3189" s="4">
        <v>40725</v>
      </c>
      <c r="C3189" s="4">
        <f t="shared" si="98"/>
        <v>40634</v>
      </c>
      <c r="D3189">
        <f t="shared" si="99"/>
        <v>3</v>
      </c>
    </row>
    <row r="3190" spans="1:4">
      <c r="A3190">
        <v>13885</v>
      </c>
      <c r="B3190" s="4">
        <v>40725</v>
      </c>
      <c r="C3190" s="4">
        <f t="shared" si="98"/>
        <v>40725</v>
      </c>
      <c r="D3190">
        <f t="shared" si="99"/>
        <v>0</v>
      </c>
    </row>
    <row r="3191" spans="1:4">
      <c r="A3191">
        <v>13284</v>
      </c>
      <c r="B3191" s="4">
        <v>40725</v>
      </c>
      <c r="C3191" s="4">
        <f t="shared" si="98"/>
        <v>40695</v>
      </c>
      <c r="D3191">
        <f t="shared" si="99"/>
        <v>1</v>
      </c>
    </row>
    <row r="3192" spans="1:4">
      <c r="A3192">
        <v>13130</v>
      </c>
      <c r="B3192" s="4">
        <v>40725</v>
      </c>
      <c r="C3192" s="4">
        <f t="shared" si="98"/>
        <v>40664</v>
      </c>
      <c r="D3192">
        <f t="shared" si="99"/>
        <v>2</v>
      </c>
    </row>
    <row r="3193" spans="1:4">
      <c r="A3193">
        <v>12887</v>
      </c>
      <c r="B3193" s="4">
        <v>40725</v>
      </c>
      <c r="C3193" s="4">
        <f t="shared" si="98"/>
        <v>40575</v>
      </c>
      <c r="D3193">
        <f t="shared" si="99"/>
        <v>5</v>
      </c>
    </row>
    <row r="3194" spans="1:4">
      <c r="A3194">
        <v>14202</v>
      </c>
      <c r="B3194" s="4">
        <v>40725</v>
      </c>
      <c r="C3194" s="4">
        <f t="shared" si="98"/>
        <v>40634</v>
      </c>
      <c r="D3194">
        <f t="shared" si="99"/>
        <v>3</v>
      </c>
    </row>
    <row r="3195" spans="1:4">
      <c r="A3195">
        <v>13088</v>
      </c>
      <c r="B3195" s="4">
        <v>40725</v>
      </c>
      <c r="C3195" s="4">
        <f t="shared" si="98"/>
        <v>40725</v>
      </c>
      <c r="D3195">
        <f t="shared" si="99"/>
        <v>0</v>
      </c>
    </row>
    <row r="3196" spans="1:4">
      <c r="A3196">
        <v>14148</v>
      </c>
      <c r="B3196" s="4">
        <v>40725</v>
      </c>
      <c r="C3196" s="4">
        <f t="shared" si="98"/>
        <v>40664</v>
      </c>
      <c r="D3196">
        <f t="shared" si="99"/>
        <v>2</v>
      </c>
    </row>
    <row r="3197" spans="1:4">
      <c r="A3197">
        <v>13732</v>
      </c>
      <c r="B3197" s="4">
        <v>40725</v>
      </c>
      <c r="C3197" s="4">
        <f t="shared" si="98"/>
        <v>40695</v>
      </c>
      <c r="D3197">
        <f t="shared" si="99"/>
        <v>1</v>
      </c>
    </row>
    <row r="3198" spans="1:4">
      <c r="A3198">
        <v>13326</v>
      </c>
      <c r="B3198" s="4">
        <v>40725</v>
      </c>
      <c r="C3198" s="4">
        <f t="shared" si="98"/>
        <v>40725</v>
      </c>
      <c r="D3198">
        <f t="shared" si="99"/>
        <v>0</v>
      </c>
    </row>
    <row r="3199" spans="1:4">
      <c r="A3199">
        <v>12356</v>
      </c>
      <c r="B3199" s="4">
        <v>40725</v>
      </c>
      <c r="C3199" s="4">
        <f t="shared" si="98"/>
        <v>40695</v>
      </c>
      <c r="D3199">
        <f t="shared" si="99"/>
        <v>1</v>
      </c>
    </row>
    <row r="3200" spans="1:4">
      <c r="A3200">
        <v>12907</v>
      </c>
      <c r="B3200" s="4">
        <v>40725</v>
      </c>
      <c r="C3200" s="4">
        <f t="shared" si="98"/>
        <v>40513</v>
      </c>
      <c r="D3200">
        <f t="shared" si="99"/>
        <v>7</v>
      </c>
    </row>
    <row r="3201" spans="1:4">
      <c r="A3201">
        <v>14147</v>
      </c>
      <c r="B3201" s="4">
        <v>40725</v>
      </c>
      <c r="C3201" s="4">
        <f t="shared" si="98"/>
        <v>40664</v>
      </c>
      <c r="D3201">
        <f t="shared" si="99"/>
        <v>2</v>
      </c>
    </row>
    <row r="3202" spans="1:4">
      <c r="A3202">
        <v>13064</v>
      </c>
      <c r="B3202" s="4">
        <v>40725</v>
      </c>
      <c r="C3202" s="4">
        <f t="shared" si="98"/>
        <v>40575</v>
      </c>
      <c r="D3202">
        <f t="shared" si="99"/>
        <v>5</v>
      </c>
    </row>
    <row r="3203" spans="1:4">
      <c r="A3203">
        <v>12835</v>
      </c>
      <c r="B3203" s="4">
        <v>40725</v>
      </c>
      <c r="C3203" s="4">
        <f t="shared" ref="C3203:C3266" si="100">_xlfn.MINIFS($B$2:$B$6084,$A$2:$A$6084,A3203)</f>
        <v>40725</v>
      </c>
      <c r="D3203">
        <f t="shared" ref="D3203:D3266" si="101">DATEDIF(C3203,B3203,"m")</f>
        <v>0</v>
      </c>
    </row>
    <row r="3204" spans="1:4">
      <c r="A3204">
        <v>12469</v>
      </c>
      <c r="B3204" s="4">
        <v>40725</v>
      </c>
      <c r="C3204" s="4">
        <f t="shared" si="100"/>
        <v>40664</v>
      </c>
      <c r="D3204">
        <f t="shared" si="101"/>
        <v>2</v>
      </c>
    </row>
    <row r="3205" spans="1:4">
      <c r="A3205">
        <v>14033</v>
      </c>
      <c r="B3205" s="4">
        <v>40725</v>
      </c>
      <c r="C3205" s="4">
        <f t="shared" si="100"/>
        <v>40634</v>
      </c>
      <c r="D3205">
        <f t="shared" si="101"/>
        <v>3</v>
      </c>
    </row>
    <row r="3206" spans="1:4">
      <c r="A3206">
        <v>14232</v>
      </c>
      <c r="B3206" s="4">
        <v>40725</v>
      </c>
      <c r="C3206" s="4">
        <f t="shared" si="100"/>
        <v>40725</v>
      </c>
      <c r="D3206">
        <f t="shared" si="101"/>
        <v>0</v>
      </c>
    </row>
    <row r="3207" spans="1:4">
      <c r="A3207">
        <v>13580</v>
      </c>
      <c r="B3207" s="4">
        <v>40725</v>
      </c>
      <c r="C3207" s="4">
        <f t="shared" si="100"/>
        <v>40725</v>
      </c>
      <c r="D3207">
        <f t="shared" si="101"/>
        <v>0</v>
      </c>
    </row>
    <row r="3208" spans="1:4">
      <c r="A3208">
        <v>13840</v>
      </c>
      <c r="B3208" s="4">
        <v>40725</v>
      </c>
      <c r="C3208" s="4">
        <f t="shared" si="100"/>
        <v>40634</v>
      </c>
      <c r="D3208">
        <f t="shared" si="101"/>
        <v>3</v>
      </c>
    </row>
    <row r="3209" spans="1:4">
      <c r="A3209">
        <v>12952</v>
      </c>
      <c r="B3209" s="4">
        <v>40725</v>
      </c>
      <c r="C3209" s="4">
        <f t="shared" si="100"/>
        <v>40634</v>
      </c>
      <c r="D3209">
        <f t="shared" si="101"/>
        <v>3</v>
      </c>
    </row>
    <row r="3210" spans="1:4">
      <c r="A3210">
        <v>12842</v>
      </c>
      <c r="B3210" s="4">
        <v>40725</v>
      </c>
      <c r="C3210" s="4">
        <f t="shared" si="100"/>
        <v>40603</v>
      </c>
      <c r="D3210">
        <f t="shared" si="101"/>
        <v>4</v>
      </c>
    </row>
    <row r="3211" spans="1:4">
      <c r="A3211">
        <v>13388</v>
      </c>
      <c r="B3211" s="4">
        <v>40725</v>
      </c>
      <c r="C3211" s="4">
        <f t="shared" si="100"/>
        <v>40634</v>
      </c>
      <c r="D3211">
        <f t="shared" si="101"/>
        <v>3</v>
      </c>
    </row>
    <row r="3212" spans="1:4">
      <c r="A3212">
        <v>13803</v>
      </c>
      <c r="B3212" s="4">
        <v>40725</v>
      </c>
      <c r="C3212" s="4">
        <f t="shared" si="100"/>
        <v>40664</v>
      </c>
      <c r="D3212">
        <f t="shared" si="101"/>
        <v>2</v>
      </c>
    </row>
    <row r="3213" spans="1:4">
      <c r="A3213">
        <v>12633</v>
      </c>
      <c r="B3213" s="4">
        <v>40725</v>
      </c>
      <c r="C3213" s="4">
        <f t="shared" si="100"/>
        <v>40695</v>
      </c>
      <c r="D3213">
        <f t="shared" si="101"/>
        <v>1</v>
      </c>
    </row>
    <row r="3214" spans="1:4">
      <c r="A3214">
        <v>13740</v>
      </c>
      <c r="B3214" s="4">
        <v>40725</v>
      </c>
      <c r="C3214" s="4">
        <f t="shared" si="100"/>
        <v>40575</v>
      </c>
      <c r="D3214">
        <f t="shared" si="101"/>
        <v>5</v>
      </c>
    </row>
    <row r="3215" spans="1:4">
      <c r="A3215">
        <v>13502</v>
      </c>
      <c r="B3215" s="4">
        <v>40725</v>
      </c>
      <c r="C3215" s="4">
        <f t="shared" si="100"/>
        <v>40544</v>
      </c>
      <c r="D3215">
        <f t="shared" si="101"/>
        <v>6</v>
      </c>
    </row>
    <row r="3216" spans="1:4">
      <c r="A3216">
        <v>12413</v>
      </c>
      <c r="B3216" s="4">
        <v>40725</v>
      </c>
      <c r="C3216" s="4">
        <f t="shared" si="100"/>
        <v>40634</v>
      </c>
      <c r="D3216">
        <f t="shared" si="101"/>
        <v>3</v>
      </c>
    </row>
    <row r="3217" spans="1:4">
      <c r="A3217">
        <v>13023</v>
      </c>
      <c r="B3217" s="4">
        <v>40725</v>
      </c>
      <c r="C3217" s="4">
        <f t="shared" si="100"/>
        <v>40544</v>
      </c>
      <c r="D3217">
        <f t="shared" si="101"/>
        <v>6</v>
      </c>
    </row>
    <row r="3218" spans="1:4">
      <c r="A3218">
        <v>14265</v>
      </c>
      <c r="B3218" s="4">
        <v>40725</v>
      </c>
      <c r="C3218" s="4">
        <f t="shared" si="100"/>
        <v>40695</v>
      </c>
      <c r="D3218">
        <f t="shared" si="101"/>
        <v>1</v>
      </c>
    </row>
    <row r="3219" spans="1:4">
      <c r="A3219">
        <v>12504</v>
      </c>
      <c r="B3219" s="4">
        <v>40725</v>
      </c>
      <c r="C3219" s="4">
        <f t="shared" si="100"/>
        <v>40695</v>
      </c>
      <c r="D3219">
        <f t="shared" si="101"/>
        <v>1</v>
      </c>
    </row>
    <row r="3220" spans="1:4">
      <c r="A3220">
        <v>12489</v>
      </c>
      <c r="B3220" s="4">
        <v>40725</v>
      </c>
      <c r="C3220" s="4">
        <f t="shared" si="100"/>
        <v>40725</v>
      </c>
      <c r="D3220">
        <f t="shared" si="101"/>
        <v>0</v>
      </c>
    </row>
    <row r="3221" spans="1:4">
      <c r="A3221">
        <v>12611</v>
      </c>
      <c r="B3221" s="4">
        <v>40725</v>
      </c>
      <c r="C3221" s="4">
        <f t="shared" si="100"/>
        <v>40695</v>
      </c>
      <c r="D3221">
        <f t="shared" si="101"/>
        <v>1</v>
      </c>
    </row>
    <row r="3222" spans="1:4">
      <c r="A3222">
        <v>12625</v>
      </c>
      <c r="B3222" s="4">
        <v>40725</v>
      </c>
      <c r="C3222" s="4">
        <f t="shared" si="100"/>
        <v>40513</v>
      </c>
      <c r="D3222">
        <f t="shared" si="101"/>
        <v>7</v>
      </c>
    </row>
    <row r="3223" spans="1:4">
      <c r="A3223">
        <v>12719</v>
      </c>
      <c r="B3223" s="4">
        <v>40725</v>
      </c>
      <c r="C3223" s="4">
        <f t="shared" si="100"/>
        <v>40634</v>
      </c>
      <c r="D3223">
        <f t="shared" si="101"/>
        <v>3</v>
      </c>
    </row>
    <row r="3224" spans="1:4">
      <c r="A3224">
        <v>14025</v>
      </c>
      <c r="B3224" s="4">
        <v>40725</v>
      </c>
      <c r="C3224" s="4">
        <f t="shared" si="100"/>
        <v>40695</v>
      </c>
      <c r="D3224">
        <f t="shared" si="101"/>
        <v>1</v>
      </c>
    </row>
    <row r="3225" spans="1:4">
      <c r="A3225">
        <v>13366</v>
      </c>
      <c r="B3225" s="4">
        <v>40725</v>
      </c>
      <c r="C3225" s="4">
        <f t="shared" si="100"/>
        <v>40513</v>
      </c>
      <c r="D3225">
        <f t="shared" si="101"/>
        <v>7</v>
      </c>
    </row>
    <row r="3226" spans="1:4">
      <c r="A3226">
        <v>13291</v>
      </c>
      <c r="B3226" s="4">
        <v>40725</v>
      </c>
      <c r="C3226" s="4">
        <f t="shared" si="100"/>
        <v>40544</v>
      </c>
      <c r="D3226">
        <f t="shared" si="101"/>
        <v>6</v>
      </c>
    </row>
    <row r="3227" spans="1:4">
      <c r="A3227">
        <v>13890</v>
      </c>
      <c r="B3227" s="4">
        <v>40725</v>
      </c>
      <c r="C3227" s="4">
        <f t="shared" si="100"/>
        <v>40575</v>
      </c>
      <c r="D3227">
        <f t="shared" si="101"/>
        <v>5</v>
      </c>
    </row>
    <row r="3228" spans="1:4">
      <c r="A3228">
        <v>13279</v>
      </c>
      <c r="B3228" s="4">
        <v>40725</v>
      </c>
      <c r="C3228" s="4">
        <f t="shared" si="100"/>
        <v>40725</v>
      </c>
      <c r="D3228">
        <f t="shared" si="101"/>
        <v>0</v>
      </c>
    </row>
    <row r="3229" spans="1:4">
      <c r="A3229">
        <v>14186</v>
      </c>
      <c r="B3229" s="4">
        <v>40725</v>
      </c>
      <c r="C3229" s="4">
        <f t="shared" si="100"/>
        <v>40664</v>
      </c>
      <c r="D3229">
        <f t="shared" si="101"/>
        <v>2</v>
      </c>
    </row>
    <row r="3230" spans="1:4">
      <c r="A3230">
        <v>13545</v>
      </c>
      <c r="B3230" s="4">
        <v>40725</v>
      </c>
      <c r="C3230" s="4">
        <f t="shared" si="100"/>
        <v>40725</v>
      </c>
      <c r="D3230">
        <f t="shared" si="101"/>
        <v>0</v>
      </c>
    </row>
    <row r="3231" spans="1:4">
      <c r="A3231">
        <v>13521</v>
      </c>
      <c r="B3231" s="4">
        <v>40725</v>
      </c>
      <c r="C3231" s="4">
        <f t="shared" si="100"/>
        <v>40695</v>
      </c>
      <c r="D3231">
        <f t="shared" si="101"/>
        <v>1</v>
      </c>
    </row>
    <row r="3232" spans="1:4">
      <c r="A3232">
        <v>12499</v>
      </c>
      <c r="B3232" s="4">
        <v>40725</v>
      </c>
      <c r="C3232" s="4">
        <f t="shared" si="100"/>
        <v>40603</v>
      </c>
      <c r="D3232">
        <f t="shared" si="101"/>
        <v>4</v>
      </c>
    </row>
    <row r="3233" spans="1:4">
      <c r="A3233">
        <v>12696</v>
      </c>
      <c r="B3233" s="4">
        <v>40725</v>
      </c>
      <c r="C3233" s="4">
        <f t="shared" si="100"/>
        <v>40695</v>
      </c>
      <c r="D3233">
        <f t="shared" si="101"/>
        <v>1</v>
      </c>
    </row>
    <row r="3234" spans="1:4">
      <c r="A3234">
        <v>13241</v>
      </c>
      <c r="B3234" s="4">
        <v>40725</v>
      </c>
      <c r="C3234" s="4">
        <f t="shared" si="100"/>
        <v>40725</v>
      </c>
      <c r="D3234">
        <f t="shared" si="101"/>
        <v>0</v>
      </c>
    </row>
    <row r="3235" spans="1:4">
      <c r="A3235">
        <v>13913</v>
      </c>
      <c r="B3235" s="4">
        <v>40725</v>
      </c>
      <c r="C3235" s="4">
        <f t="shared" si="100"/>
        <v>40725</v>
      </c>
      <c r="D3235">
        <f t="shared" si="101"/>
        <v>0</v>
      </c>
    </row>
    <row r="3236" spans="1:4">
      <c r="A3236">
        <v>14117</v>
      </c>
      <c r="B3236" s="4">
        <v>40725</v>
      </c>
      <c r="C3236" s="4">
        <f t="shared" si="100"/>
        <v>40725</v>
      </c>
      <c r="D3236">
        <f t="shared" si="101"/>
        <v>0</v>
      </c>
    </row>
    <row r="3237" spans="1:4">
      <c r="A3237">
        <v>13657</v>
      </c>
      <c r="B3237" s="4">
        <v>40725</v>
      </c>
      <c r="C3237" s="4">
        <f t="shared" si="100"/>
        <v>40634</v>
      </c>
      <c r="D3237">
        <f t="shared" si="101"/>
        <v>3</v>
      </c>
    </row>
    <row r="3238" spans="1:4">
      <c r="A3238">
        <v>12963</v>
      </c>
      <c r="B3238" s="4">
        <v>40725</v>
      </c>
      <c r="C3238" s="4">
        <f t="shared" si="100"/>
        <v>40603</v>
      </c>
      <c r="D3238">
        <f t="shared" si="101"/>
        <v>4</v>
      </c>
    </row>
    <row r="3239" spans="1:4">
      <c r="A3239">
        <v>12461</v>
      </c>
      <c r="B3239" s="4">
        <v>40725</v>
      </c>
      <c r="C3239" s="4">
        <f t="shared" si="100"/>
        <v>40695</v>
      </c>
      <c r="D3239">
        <f t="shared" si="101"/>
        <v>1</v>
      </c>
    </row>
    <row r="3240" spans="1:4">
      <c r="A3240">
        <v>13704</v>
      </c>
      <c r="B3240" s="4">
        <v>40725</v>
      </c>
      <c r="C3240" s="4">
        <f t="shared" si="100"/>
        <v>40544</v>
      </c>
      <c r="D3240">
        <f t="shared" si="101"/>
        <v>6</v>
      </c>
    </row>
    <row r="3241" spans="1:4">
      <c r="A3241">
        <v>14262</v>
      </c>
      <c r="B3241" s="4">
        <v>40725</v>
      </c>
      <c r="C3241" s="4">
        <f t="shared" si="100"/>
        <v>40603</v>
      </c>
      <c r="D3241">
        <f t="shared" si="101"/>
        <v>4</v>
      </c>
    </row>
    <row r="3242" spans="1:4">
      <c r="A3242">
        <v>14157</v>
      </c>
      <c r="B3242" s="4">
        <v>40725</v>
      </c>
      <c r="C3242" s="4">
        <f t="shared" si="100"/>
        <v>40725</v>
      </c>
      <c r="D3242">
        <f t="shared" si="101"/>
        <v>0</v>
      </c>
    </row>
    <row r="3243" spans="1:4">
      <c r="A3243">
        <v>14141</v>
      </c>
      <c r="B3243" s="4">
        <v>40725</v>
      </c>
      <c r="C3243" s="4">
        <f t="shared" si="100"/>
        <v>40575</v>
      </c>
      <c r="D3243">
        <f t="shared" si="101"/>
        <v>5</v>
      </c>
    </row>
    <row r="3244" spans="1:4">
      <c r="A3244">
        <v>13225</v>
      </c>
      <c r="B3244" s="4">
        <v>40725</v>
      </c>
      <c r="C3244" s="4">
        <f t="shared" si="100"/>
        <v>40725</v>
      </c>
      <c r="D3244">
        <f t="shared" si="101"/>
        <v>0</v>
      </c>
    </row>
    <row r="3245" spans="1:4">
      <c r="A3245">
        <v>13906</v>
      </c>
      <c r="B3245" s="4">
        <v>40725</v>
      </c>
      <c r="C3245" s="4">
        <f t="shared" si="100"/>
        <v>40603</v>
      </c>
      <c r="D3245">
        <f t="shared" si="101"/>
        <v>4</v>
      </c>
    </row>
    <row r="3246" spans="1:4">
      <c r="A3246">
        <v>13473</v>
      </c>
      <c r="B3246" s="4">
        <v>40725</v>
      </c>
      <c r="C3246" s="4">
        <f t="shared" si="100"/>
        <v>40725</v>
      </c>
      <c r="D3246">
        <f t="shared" si="101"/>
        <v>0</v>
      </c>
    </row>
    <row r="3247" spans="1:4">
      <c r="A3247">
        <v>13537</v>
      </c>
      <c r="B3247" s="4">
        <v>40725</v>
      </c>
      <c r="C3247" s="4">
        <f t="shared" si="100"/>
        <v>40603</v>
      </c>
      <c r="D3247">
        <f t="shared" si="101"/>
        <v>4</v>
      </c>
    </row>
    <row r="3248" spans="1:4">
      <c r="A3248">
        <v>14098</v>
      </c>
      <c r="B3248" s="4">
        <v>40725</v>
      </c>
      <c r="C3248" s="4">
        <f t="shared" si="100"/>
        <v>40725</v>
      </c>
      <c r="D3248">
        <f t="shared" si="101"/>
        <v>0</v>
      </c>
    </row>
    <row r="3249" spans="1:4">
      <c r="A3249">
        <v>14054</v>
      </c>
      <c r="B3249" s="4">
        <v>40725</v>
      </c>
      <c r="C3249" s="4">
        <f t="shared" si="100"/>
        <v>40575</v>
      </c>
      <c r="D3249">
        <f t="shared" si="101"/>
        <v>5</v>
      </c>
    </row>
    <row r="3250" spans="1:4">
      <c r="A3250">
        <v>12539</v>
      </c>
      <c r="B3250" s="4">
        <v>40725</v>
      </c>
      <c r="C3250" s="4">
        <f t="shared" si="100"/>
        <v>40634</v>
      </c>
      <c r="D3250">
        <f t="shared" si="101"/>
        <v>3</v>
      </c>
    </row>
    <row r="3251" spans="1:4">
      <c r="A3251">
        <v>13152</v>
      </c>
      <c r="B3251" s="4">
        <v>40725</v>
      </c>
      <c r="C3251" s="4">
        <f t="shared" si="100"/>
        <v>40695</v>
      </c>
      <c r="D3251">
        <f t="shared" si="101"/>
        <v>1</v>
      </c>
    </row>
    <row r="3252" spans="1:4">
      <c r="A3252">
        <v>13523</v>
      </c>
      <c r="B3252" s="4">
        <v>40725</v>
      </c>
      <c r="C3252" s="4">
        <f t="shared" si="100"/>
        <v>40575</v>
      </c>
      <c r="D3252">
        <f t="shared" si="101"/>
        <v>5</v>
      </c>
    </row>
    <row r="3253" spans="1:4">
      <c r="A3253">
        <v>12537</v>
      </c>
      <c r="B3253" s="4">
        <v>40725</v>
      </c>
      <c r="C3253" s="4">
        <f t="shared" si="100"/>
        <v>40725</v>
      </c>
      <c r="D3253">
        <f t="shared" si="101"/>
        <v>0</v>
      </c>
    </row>
    <row r="3254" spans="1:4">
      <c r="A3254">
        <v>12637</v>
      </c>
      <c r="B3254" s="4">
        <v>40725</v>
      </c>
      <c r="C3254" s="4">
        <f t="shared" si="100"/>
        <v>40603</v>
      </c>
      <c r="D3254">
        <f t="shared" si="101"/>
        <v>4</v>
      </c>
    </row>
    <row r="3255" spans="1:4">
      <c r="A3255">
        <v>13417</v>
      </c>
      <c r="B3255" s="4">
        <v>40725</v>
      </c>
      <c r="C3255" s="4">
        <f t="shared" si="100"/>
        <v>40575</v>
      </c>
      <c r="D3255">
        <f t="shared" si="101"/>
        <v>5</v>
      </c>
    </row>
    <row r="3256" spans="1:4">
      <c r="A3256">
        <v>13020</v>
      </c>
      <c r="B3256" s="4">
        <v>40725</v>
      </c>
      <c r="C3256" s="4">
        <f t="shared" si="100"/>
        <v>40725</v>
      </c>
      <c r="D3256">
        <f t="shared" si="101"/>
        <v>0</v>
      </c>
    </row>
    <row r="3257" spans="1:4">
      <c r="A3257">
        <v>13819</v>
      </c>
      <c r="B3257" s="4">
        <v>40725</v>
      </c>
      <c r="C3257" s="4">
        <f t="shared" si="100"/>
        <v>40634</v>
      </c>
      <c r="D3257">
        <f t="shared" si="101"/>
        <v>3</v>
      </c>
    </row>
    <row r="3258" spans="1:4">
      <c r="A3258">
        <v>12510</v>
      </c>
      <c r="B3258" s="4">
        <v>40725</v>
      </c>
      <c r="C3258" s="4">
        <f t="shared" si="100"/>
        <v>40664</v>
      </c>
      <c r="D3258">
        <f t="shared" si="101"/>
        <v>2</v>
      </c>
    </row>
    <row r="3259" spans="1:4">
      <c r="A3259">
        <v>14146</v>
      </c>
      <c r="B3259" s="4">
        <v>40725</v>
      </c>
      <c r="C3259" s="4">
        <f t="shared" si="100"/>
        <v>40513</v>
      </c>
      <c r="D3259">
        <f t="shared" si="101"/>
        <v>7</v>
      </c>
    </row>
    <row r="3260" spans="1:4">
      <c r="A3260">
        <v>13675</v>
      </c>
      <c r="B3260" s="4">
        <v>40725</v>
      </c>
      <c r="C3260" s="4">
        <f t="shared" si="100"/>
        <v>40634</v>
      </c>
      <c r="D3260">
        <f t="shared" si="101"/>
        <v>3</v>
      </c>
    </row>
    <row r="3261" spans="1:4">
      <c r="A3261">
        <v>12680</v>
      </c>
      <c r="B3261" s="4">
        <v>40725</v>
      </c>
      <c r="C3261" s="4">
        <f t="shared" si="100"/>
        <v>40664</v>
      </c>
      <c r="D3261">
        <f t="shared" si="101"/>
        <v>2</v>
      </c>
    </row>
    <row r="3262" spans="1:4">
      <c r="A3262">
        <v>12584</v>
      </c>
      <c r="B3262" s="4">
        <v>40725</v>
      </c>
      <c r="C3262" s="4">
        <f t="shared" si="100"/>
        <v>40603</v>
      </c>
      <c r="D3262">
        <f t="shared" si="101"/>
        <v>4</v>
      </c>
    </row>
    <row r="3263" spans="1:4">
      <c r="A3263">
        <v>13928</v>
      </c>
      <c r="B3263" s="4">
        <v>40725</v>
      </c>
      <c r="C3263" s="4">
        <f t="shared" si="100"/>
        <v>40695</v>
      </c>
      <c r="D3263">
        <f t="shared" si="101"/>
        <v>1</v>
      </c>
    </row>
    <row r="3264" spans="1:4">
      <c r="A3264">
        <v>12830</v>
      </c>
      <c r="B3264" s="4">
        <v>40725</v>
      </c>
      <c r="C3264" s="4">
        <f t="shared" si="100"/>
        <v>40664</v>
      </c>
      <c r="D3264">
        <f t="shared" si="101"/>
        <v>2</v>
      </c>
    </row>
    <row r="3265" spans="1:4">
      <c r="A3265">
        <v>12739</v>
      </c>
      <c r="B3265" s="4">
        <v>40725</v>
      </c>
      <c r="C3265" s="4">
        <f t="shared" si="100"/>
        <v>40725</v>
      </c>
      <c r="D3265">
        <f t="shared" si="101"/>
        <v>0</v>
      </c>
    </row>
    <row r="3266" spans="1:4">
      <c r="A3266">
        <v>12484</v>
      </c>
      <c r="B3266" s="4">
        <v>40725</v>
      </c>
      <c r="C3266" s="4">
        <f t="shared" si="100"/>
        <v>40634</v>
      </c>
      <c r="D3266">
        <f t="shared" si="101"/>
        <v>3</v>
      </c>
    </row>
    <row r="3267" spans="1:4">
      <c r="A3267">
        <v>13311</v>
      </c>
      <c r="B3267" s="4">
        <v>40725</v>
      </c>
      <c r="C3267" s="4">
        <f t="shared" ref="C3267:C3330" si="102">_xlfn.MINIFS($B$2:$B$6084,$A$2:$A$6084,A3267)</f>
        <v>40725</v>
      </c>
      <c r="D3267">
        <f t="shared" ref="D3267:D3330" si="103">DATEDIF(C3267,B3267,"m")</f>
        <v>0</v>
      </c>
    </row>
    <row r="3268" spans="1:4">
      <c r="A3268">
        <v>12763</v>
      </c>
      <c r="B3268" s="4">
        <v>40725</v>
      </c>
      <c r="C3268" s="4">
        <f t="shared" si="102"/>
        <v>40544</v>
      </c>
      <c r="D3268">
        <f t="shared" si="103"/>
        <v>6</v>
      </c>
    </row>
    <row r="3269" spans="1:4">
      <c r="A3269">
        <v>13373</v>
      </c>
      <c r="B3269" s="4">
        <v>40725</v>
      </c>
      <c r="C3269" s="4">
        <f t="shared" si="102"/>
        <v>40603</v>
      </c>
      <c r="D3269">
        <f t="shared" si="103"/>
        <v>4</v>
      </c>
    </row>
    <row r="3270" spans="1:4">
      <c r="A3270">
        <v>13485</v>
      </c>
      <c r="B3270" s="4">
        <v>40725</v>
      </c>
      <c r="C3270" s="4">
        <f t="shared" si="102"/>
        <v>40695</v>
      </c>
      <c r="D3270">
        <f t="shared" si="103"/>
        <v>1</v>
      </c>
    </row>
    <row r="3271" spans="1:4">
      <c r="A3271">
        <v>13877</v>
      </c>
      <c r="B3271" s="4">
        <v>40725</v>
      </c>
      <c r="C3271" s="4">
        <f t="shared" si="102"/>
        <v>40513</v>
      </c>
      <c r="D3271">
        <f t="shared" si="103"/>
        <v>7</v>
      </c>
    </row>
    <row r="3272" spans="1:4">
      <c r="A3272">
        <v>13337</v>
      </c>
      <c r="B3272" s="4">
        <v>40725</v>
      </c>
      <c r="C3272" s="4">
        <f t="shared" si="102"/>
        <v>40695</v>
      </c>
      <c r="D3272">
        <f t="shared" si="103"/>
        <v>1</v>
      </c>
    </row>
    <row r="3273" spans="1:4">
      <c r="A3273">
        <v>12399</v>
      </c>
      <c r="B3273" s="4">
        <v>40725</v>
      </c>
      <c r="C3273" s="4">
        <f t="shared" si="102"/>
        <v>40664</v>
      </c>
      <c r="D3273">
        <f t="shared" si="103"/>
        <v>2</v>
      </c>
    </row>
    <row r="3274" spans="1:4">
      <c r="A3274">
        <v>14006</v>
      </c>
      <c r="B3274" s="4">
        <v>40725</v>
      </c>
      <c r="C3274" s="4">
        <f t="shared" si="102"/>
        <v>40725</v>
      </c>
      <c r="D3274">
        <f t="shared" si="103"/>
        <v>0</v>
      </c>
    </row>
    <row r="3275" spans="1:4">
      <c r="A3275">
        <v>13516</v>
      </c>
      <c r="B3275" s="4">
        <v>40725</v>
      </c>
      <c r="C3275" s="4">
        <f t="shared" si="102"/>
        <v>40725</v>
      </c>
      <c r="D3275">
        <f t="shared" si="103"/>
        <v>0</v>
      </c>
    </row>
    <row r="3276" spans="1:4">
      <c r="A3276">
        <v>12444</v>
      </c>
      <c r="B3276" s="4">
        <v>40725</v>
      </c>
      <c r="C3276" s="4">
        <f t="shared" si="102"/>
        <v>40725</v>
      </c>
      <c r="D3276">
        <f t="shared" si="103"/>
        <v>0</v>
      </c>
    </row>
    <row r="3277" spans="1:4">
      <c r="A3277">
        <v>14089</v>
      </c>
      <c r="B3277" s="4">
        <v>40725</v>
      </c>
      <c r="C3277" s="4">
        <f t="shared" si="102"/>
        <v>40513</v>
      </c>
      <c r="D3277">
        <f t="shared" si="103"/>
        <v>7</v>
      </c>
    </row>
    <row r="3278" spans="1:4">
      <c r="A3278">
        <v>12854</v>
      </c>
      <c r="B3278" s="4">
        <v>40725</v>
      </c>
      <c r="C3278" s="4">
        <f t="shared" si="102"/>
        <v>40603</v>
      </c>
      <c r="D3278">
        <f t="shared" si="103"/>
        <v>4</v>
      </c>
    </row>
    <row r="3279" spans="1:4">
      <c r="A3279">
        <v>13032</v>
      </c>
      <c r="B3279" s="4">
        <v>40725</v>
      </c>
      <c r="C3279" s="4">
        <f t="shared" si="102"/>
        <v>40634</v>
      </c>
      <c r="D3279">
        <f t="shared" si="103"/>
        <v>3</v>
      </c>
    </row>
    <row r="3280" spans="1:4">
      <c r="A3280">
        <v>12367</v>
      </c>
      <c r="B3280" s="4">
        <v>40725</v>
      </c>
      <c r="C3280" s="4">
        <f t="shared" si="102"/>
        <v>40634</v>
      </c>
      <c r="D3280">
        <f t="shared" si="103"/>
        <v>3</v>
      </c>
    </row>
    <row r="3281" spans="1:4">
      <c r="A3281">
        <v>12770</v>
      </c>
      <c r="B3281" s="4">
        <v>40725</v>
      </c>
      <c r="C3281" s="4">
        <f t="shared" si="102"/>
        <v>40664</v>
      </c>
      <c r="D3281">
        <f t="shared" si="103"/>
        <v>2</v>
      </c>
    </row>
    <row r="3282" spans="1:4">
      <c r="A3282">
        <v>12790</v>
      </c>
      <c r="B3282" s="4">
        <v>40725</v>
      </c>
      <c r="C3282" s="4">
        <f t="shared" si="102"/>
        <v>40695</v>
      </c>
      <c r="D3282">
        <f t="shared" si="103"/>
        <v>1</v>
      </c>
    </row>
    <row r="3283" spans="1:4">
      <c r="A3283">
        <v>13005</v>
      </c>
      <c r="B3283" s="4">
        <v>40725</v>
      </c>
      <c r="C3283" s="4">
        <f t="shared" si="102"/>
        <v>40603</v>
      </c>
      <c r="D3283">
        <f t="shared" si="103"/>
        <v>4</v>
      </c>
    </row>
    <row r="3284" spans="1:4">
      <c r="A3284">
        <v>13750</v>
      </c>
      <c r="B3284" s="4">
        <v>40725</v>
      </c>
      <c r="C3284" s="4">
        <f t="shared" si="102"/>
        <v>40575</v>
      </c>
      <c r="D3284">
        <f t="shared" si="103"/>
        <v>5</v>
      </c>
    </row>
    <row r="3285" spans="1:4">
      <c r="A3285">
        <v>13955</v>
      </c>
      <c r="B3285" s="4">
        <v>40725</v>
      </c>
      <c r="C3285" s="4">
        <f t="shared" si="102"/>
        <v>40544</v>
      </c>
      <c r="D3285">
        <f t="shared" si="103"/>
        <v>6</v>
      </c>
    </row>
    <row r="3286" spans="1:4">
      <c r="A3286">
        <v>13333</v>
      </c>
      <c r="B3286" s="4">
        <v>40725</v>
      </c>
      <c r="C3286" s="4">
        <f t="shared" si="102"/>
        <v>40603</v>
      </c>
      <c r="D3286">
        <f t="shared" si="103"/>
        <v>4</v>
      </c>
    </row>
    <row r="3287" spans="1:4">
      <c r="A3287">
        <v>13364</v>
      </c>
      <c r="B3287" s="4">
        <v>40725</v>
      </c>
      <c r="C3287" s="4">
        <f t="shared" si="102"/>
        <v>40513</v>
      </c>
      <c r="D3287">
        <f t="shared" si="103"/>
        <v>7</v>
      </c>
    </row>
    <row r="3288" spans="1:4">
      <c r="A3288">
        <v>14172</v>
      </c>
      <c r="B3288" s="4">
        <v>40725</v>
      </c>
      <c r="C3288" s="4">
        <f t="shared" si="102"/>
        <v>40575</v>
      </c>
      <c r="D3288">
        <f t="shared" si="103"/>
        <v>5</v>
      </c>
    </row>
    <row r="3289" spans="1:4">
      <c r="A3289">
        <v>13730</v>
      </c>
      <c r="B3289" s="4">
        <v>40725</v>
      </c>
      <c r="C3289" s="4">
        <f t="shared" si="102"/>
        <v>40695</v>
      </c>
      <c r="D3289">
        <f t="shared" si="103"/>
        <v>1</v>
      </c>
    </row>
    <row r="3290" spans="1:4">
      <c r="A3290">
        <v>13874</v>
      </c>
      <c r="B3290" s="4">
        <v>40725</v>
      </c>
      <c r="C3290" s="4">
        <f t="shared" si="102"/>
        <v>40513</v>
      </c>
      <c r="D3290">
        <f t="shared" si="103"/>
        <v>7</v>
      </c>
    </row>
    <row r="3291" spans="1:4">
      <c r="A3291">
        <v>13113</v>
      </c>
      <c r="B3291" s="4">
        <v>40725</v>
      </c>
      <c r="C3291" s="4">
        <f t="shared" si="102"/>
        <v>40664</v>
      </c>
      <c r="D3291">
        <f t="shared" si="103"/>
        <v>2</v>
      </c>
    </row>
    <row r="3292" spans="1:4">
      <c r="A3292">
        <v>14230</v>
      </c>
      <c r="B3292" s="4">
        <v>40725</v>
      </c>
      <c r="C3292" s="4">
        <f t="shared" si="102"/>
        <v>40725</v>
      </c>
      <c r="D3292">
        <f t="shared" si="103"/>
        <v>0</v>
      </c>
    </row>
    <row r="3293" spans="1:4">
      <c r="A3293">
        <v>13688</v>
      </c>
      <c r="B3293" s="4">
        <v>40725</v>
      </c>
      <c r="C3293" s="4">
        <f t="shared" si="102"/>
        <v>40544</v>
      </c>
      <c r="D3293">
        <f t="shared" si="103"/>
        <v>6</v>
      </c>
    </row>
    <row r="3294" spans="1:4">
      <c r="A3294">
        <v>12687</v>
      </c>
      <c r="B3294" s="4">
        <v>40725</v>
      </c>
      <c r="C3294" s="4">
        <f t="shared" si="102"/>
        <v>40603</v>
      </c>
      <c r="D3294">
        <f t="shared" si="103"/>
        <v>4</v>
      </c>
    </row>
    <row r="3295" spans="1:4">
      <c r="A3295">
        <v>14056</v>
      </c>
      <c r="B3295" s="4">
        <v>40725</v>
      </c>
      <c r="C3295" s="4">
        <f t="shared" si="102"/>
        <v>40634</v>
      </c>
      <c r="D3295">
        <f t="shared" si="103"/>
        <v>3</v>
      </c>
    </row>
    <row r="3296" spans="1:4">
      <c r="A3296">
        <v>13917</v>
      </c>
      <c r="B3296" s="4">
        <v>40725</v>
      </c>
      <c r="C3296" s="4">
        <f t="shared" si="102"/>
        <v>40634</v>
      </c>
      <c r="D3296">
        <f t="shared" si="103"/>
        <v>3</v>
      </c>
    </row>
    <row r="3297" spans="1:4">
      <c r="A3297">
        <v>12532</v>
      </c>
      <c r="B3297" s="4">
        <v>40725</v>
      </c>
      <c r="C3297" s="4">
        <f t="shared" si="102"/>
        <v>40544</v>
      </c>
      <c r="D3297">
        <f t="shared" si="103"/>
        <v>6</v>
      </c>
    </row>
    <row r="3298" spans="1:4">
      <c r="A3298">
        <v>12813</v>
      </c>
      <c r="B3298" s="4">
        <v>40725</v>
      </c>
      <c r="C3298" s="4">
        <f t="shared" si="102"/>
        <v>40725</v>
      </c>
      <c r="D3298">
        <f t="shared" si="103"/>
        <v>0</v>
      </c>
    </row>
    <row r="3299" spans="1:4">
      <c r="A3299">
        <v>12639</v>
      </c>
      <c r="B3299" s="4">
        <v>40725</v>
      </c>
      <c r="C3299" s="4">
        <f t="shared" si="102"/>
        <v>40603</v>
      </c>
      <c r="D3299">
        <f t="shared" si="103"/>
        <v>4</v>
      </c>
    </row>
    <row r="3300" spans="1:4">
      <c r="A3300">
        <v>14093</v>
      </c>
      <c r="B3300" s="4">
        <v>40725</v>
      </c>
      <c r="C3300" s="4">
        <f t="shared" si="102"/>
        <v>40634</v>
      </c>
      <c r="D3300">
        <f t="shared" si="103"/>
        <v>3</v>
      </c>
    </row>
    <row r="3301" spans="1:4">
      <c r="A3301">
        <v>12507</v>
      </c>
      <c r="B3301" s="4">
        <v>40725</v>
      </c>
      <c r="C3301" s="4">
        <f t="shared" si="102"/>
        <v>40725</v>
      </c>
      <c r="D3301">
        <f t="shared" si="103"/>
        <v>0</v>
      </c>
    </row>
    <row r="3302" spans="1:4">
      <c r="A3302">
        <v>13697</v>
      </c>
      <c r="B3302" s="4">
        <v>40725</v>
      </c>
      <c r="C3302" s="4">
        <f t="shared" si="102"/>
        <v>40634</v>
      </c>
      <c r="D3302">
        <f t="shared" si="103"/>
        <v>3</v>
      </c>
    </row>
    <row r="3303" spans="1:4">
      <c r="A3303">
        <v>13870</v>
      </c>
      <c r="B3303" s="4">
        <v>40725</v>
      </c>
      <c r="C3303" s="4">
        <f t="shared" si="102"/>
        <v>40725</v>
      </c>
      <c r="D3303">
        <f t="shared" si="103"/>
        <v>0</v>
      </c>
    </row>
    <row r="3304" spans="1:4">
      <c r="A3304">
        <v>13751</v>
      </c>
      <c r="B3304" s="4">
        <v>40725</v>
      </c>
      <c r="C3304" s="4">
        <f t="shared" si="102"/>
        <v>40544</v>
      </c>
      <c r="D3304">
        <f t="shared" si="103"/>
        <v>6</v>
      </c>
    </row>
    <row r="3305" spans="1:4">
      <c r="A3305">
        <v>13140</v>
      </c>
      <c r="B3305" s="4">
        <v>40725</v>
      </c>
      <c r="C3305" s="4">
        <f t="shared" si="102"/>
        <v>40664</v>
      </c>
      <c r="D3305">
        <f t="shared" si="103"/>
        <v>2</v>
      </c>
    </row>
    <row r="3306" spans="1:4">
      <c r="A3306">
        <v>13228</v>
      </c>
      <c r="B3306" s="4">
        <v>40725</v>
      </c>
      <c r="C3306" s="4">
        <f t="shared" si="102"/>
        <v>40664</v>
      </c>
      <c r="D3306">
        <f t="shared" si="103"/>
        <v>2</v>
      </c>
    </row>
    <row r="3307" spans="1:4">
      <c r="A3307">
        <v>13597</v>
      </c>
      <c r="B3307" s="4">
        <v>40725</v>
      </c>
      <c r="C3307" s="4">
        <f t="shared" si="102"/>
        <v>40634</v>
      </c>
      <c r="D3307">
        <f t="shared" si="103"/>
        <v>3</v>
      </c>
    </row>
    <row r="3308" spans="1:4">
      <c r="A3308">
        <v>13886</v>
      </c>
      <c r="B3308" s="4">
        <v>40725</v>
      </c>
      <c r="C3308" s="4">
        <f t="shared" si="102"/>
        <v>40664</v>
      </c>
      <c r="D3308">
        <f t="shared" si="103"/>
        <v>2</v>
      </c>
    </row>
    <row r="3309" spans="1:4">
      <c r="A3309">
        <v>13187</v>
      </c>
      <c r="B3309" s="4">
        <v>40725</v>
      </c>
      <c r="C3309" s="4">
        <f t="shared" si="102"/>
        <v>40725</v>
      </c>
      <c r="D3309">
        <f t="shared" si="103"/>
        <v>0</v>
      </c>
    </row>
    <row r="3310" spans="1:4">
      <c r="A3310">
        <v>13813</v>
      </c>
      <c r="B3310" s="4">
        <v>40725</v>
      </c>
      <c r="C3310" s="4">
        <f t="shared" si="102"/>
        <v>40634</v>
      </c>
      <c r="D3310">
        <f t="shared" si="103"/>
        <v>3</v>
      </c>
    </row>
    <row r="3311" spans="1:4">
      <c r="A3311">
        <v>12556</v>
      </c>
      <c r="B3311" s="4">
        <v>40725</v>
      </c>
      <c r="C3311" s="4">
        <f t="shared" si="102"/>
        <v>40603</v>
      </c>
      <c r="D3311">
        <f t="shared" si="103"/>
        <v>4</v>
      </c>
    </row>
    <row r="3312" spans="1:4">
      <c r="A3312">
        <v>12978</v>
      </c>
      <c r="B3312" s="4">
        <v>40725</v>
      </c>
      <c r="C3312" s="4">
        <f t="shared" si="102"/>
        <v>40664</v>
      </c>
      <c r="D3312">
        <f t="shared" si="103"/>
        <v>2</v>
      </c>
    </row>
    <row r="3313" spans="1:4">
      <c r="A3313">
        <v>14088</v>
      </c>
      <c r="B3313" s="4">
        <v>40725</v>
      </c>
      <c r="C3313" s="4">
        <f t="shared" si="102"/>
        <v>40664</v>
      </c>
      <c r="D3313">
        <f t="shared" si="103"/>
        <v>2</v>
      </c>
    </row>
    <row r="3314" spans="1:4">
      <c r="A3314">
        <v>12477</v>
      </c>
      <c r="B3314" s="4">
        <v>40725</v>
      </c>
      <c r="C3314" s="4">
        <f t="shared" si="102"/>
        <v>40725</v>
      </c>
      <c r="D3314">
        <f t="shared" si="103"/>
        <v>0</v>
      </c>
    </row>
    <row r="3315" spans="1:4">
      <c r="A3315">
        <v>12411</v>
      </c>
      <c r="B3315" s="4">
        <v>40725</v>
      </c>
      <c r="C3315" s="4">
        <f t="shared" si="102"/>
        <v>40603</v>
      </c>
      <c r="D3315">
        <f t="shared" si="103"/>
        <v>4</v>
      </c>
    </row>
    <row r="3316" spans="1:4">
      <c r="A3316">
        <v>13044</v>
      </c>
      <c r="B3316" s="4">
        <v>40725</v>
      </c>
      <c r="C3316" s="4">
        <f t="shared" si="102"/>
        <v>40513</v>
      </c>
      <c r="D3316">
        <f t="shared" si="103"/>
        <v>7</v>
      </c>
    </row>
    <row r="3317" spans="1:4">
      <c r="A3317">
        <v>13931</v>
      </c>
      <c r="B3317" s="4">
        <v>40725</v>
      </c>
      <c r="C3317" s="4">
        <f t="shared" si="102"/>
        <v>40603</v>
      </c>
      <c r="D3317">
        <f t="shared" si="103"/>
        <v>4</v>
      </c>
    </row>
    <row r="3318" spans="1:4">
      <c r="A3318">
        <v>13295</v>
      </c>
      <c r="B3318" s="4">
        <v>40725</v>
      </c>
      <c r="C3318" s="4">
        <f t="shared" si="102"/>
        <v>40603</v>
      </c>
      <c r="D3318">
        <f t="shared" si="103"/>
        <v>4</v>
      </c>
    </row>
    <row r="3319" spans="1:4">
      <c r="A3319">
        <v>14191</v>
      </c>
      <c r="B3319" s="4">
        <v>40725</v>
      </c>
      <c r="C3319" s="4">
        <f t="shared" si="102"/>
        <v>40725</v>
      </c>
      <c r="D3319">
        <f t="shared" si="103"/>
        <v>0</v>
      </c>
    </row>
    <row r="3320" spans="1:4">
      <c r="A3320">
        <v>12699</v>
      </c>
      <c r="B3320" s="4">
        <v>40725</v>
      </c>
      <c r="C3320" s="4">
        <f t="shared" si="102"/>
        <v>40664</v>
      </c>
      <c r="D3320">
        <f t="shared" si="103"/>
        <v>2</v>
      </c>
    </row>
    <row r="3321" spans="1:4">
      <c r="A3321">
        <v>13570</v>
      </c>
      <c r="B3321" s="4">
        <v>40725</v>
      </c>
      <c r="C3321" s="4">
        <f t="shared" si="102"/>
        <v>40664</v>
      </c>
      <c r="D3321">
        <f t="shared" si="103"/>
        <v>2</v>
      </c>
    </row>
    <row r="3322" spans="1:4">
      <c r="A3322">
        <v>12946</v>
      </c>
      <c r="B3322" s="4">
        <v>40725</v>
      </c>
      <c r="C3322" s="4">
        <f t="shared" si="102"/>
        <v>40725</v>
      </c>
      <c r="D3322">
        <f t="shared" si="103"/>
        <v>0</v>
      </c>
    </row>
    <row r="3323" spans="1:4">
      <c r="A3323">
        <v>12785</v>
      </c>
      <c r="B3323" s="4">
        <v>40725</v>
      </c>
      <c r="C3323" s="4">
        <f t="shared" si="102"/>
        <v>40634</v>
      </c>
      <c r="D3323">
        <f t="shared" si="103"/>
        <v>3</v>
      </c>
    </row>
    <row r="3324" spans="1:4">
      <c r="A3324">
        <v>12966</v>
      </c>
      <c r="B3324" s="4">
        <v>40725</v>
      </c>
      <c r="C3324" s="4">
        <f t="shared" si="102"/>
        <v>40664</v>
      </c>
      <c r="D3324">
        <f t="shared" si="103"/>
        <v>2</v>
      </c>
    </row>
    <row r="3325" spans="1:4">
      <c r="A3325">
        <v>12917</v>
      </c>
      <c r="B3325" s="4">
        <v>40725</v>
      </c>
      <c r="C3325" s="4">
        <f t="shared" si="102"/>
        <v>40634</v>
      </c>
      <c r="D3325">
        <f t="shared" si="103"/>
        <v>3</v>
      </c>
    </row>
    <row r="3326" spans="1:4">
      <c r="A3326">
        <v>13749</v>
      </c>
      <c r="B3326" s="4">
        <v>40725</v>
      </c>
      <c r="C3326" s="4">
        <f t="shared" si="102"/>
        <v>40603</v>
      </c>
      <c r="D3326">
        <f t="shared" si="103"/>
        <v>4</v>
      </c>
    </row>
    <row r="3327" spans="1:4">
      <c r="A3327">
        <v>12538</v>
      </c>
      <c r="B3327" s="4">
        <v>40725</v>
      </c>
      <c r="C3327" s="4">
        <f t="shared" si="102"/>
        <v>40725</v>
      </c>
      <c r="D3327">
        <f t="shared" si="103"/>
        <v>0</v>
      </c>
    </row>
    <row r="3328" spans="1:4">
      <c r="A3328">
        <v>13195</v>
      </c>
      <c r="B3328" s="4">
        <v>40725</v>
      </c>
      <c r="C3328" s="4">
        <f t="shared" si="102"/>
        <v>40725</v>
      </c>
      <c r="D3328">
        <f t="shared" si="103"/>
        <v>0</v>
      </c>
    </row>
    <row r="3329" spans="1:4">
      <c r="A3329">
        <v>12979</v>
      </c>
      <c r="B3329" s="4">
        <v>40725</v>
      </c>
      <c r="C3329" s="4">
        <f t="shared" si="102"/>
        <v>40634</v>
      </c>
      <c r="D3329">
        <f t="shared" si="103"/>
        <v>3</v>
      </c>
    </row>
    <row r="3330" spans="1:4">
      <c r="A3330">
        <v>14112</v>
      </c>
      <c r="B3330" s="4">
        <v>40725</v>
      </c>
      <c r="C3330" s="4">
        <f t="shared" si="102"/>
        <v>40695</v>
      </c>
      <c r="D3330">
        <f t="shared" si="103"/>
        <v>1</v>
      </c>
    </row>
    <row r="3331" spans="1:4">
      <c r="A3331">
        <v>12820</v>
      </c>
      <c r="B3331" s="4">
        <v>40725</v>
      </c>
      <c r="C3331" s="4">
        <f t="shared" ref="C3331:C3394" si="104">_xlfn.MINIFS($B$2:$B$6084,$A$2:$A$6084,A3331)</f>
        <v>40725</v>
      </c>
      <c r="D3331">
        <f t="shared" ref="D3331:D3394" si="105">DATEDIF(C3331,B3331,"m")</f>
        <v>0</v>
      </c>
    </row>
    <row r="3332" spans="1:4">
      <c r="A3332">
        <v>12847</v>
      </c>
      <c r="B3332" s="4">
        <v>40725</v>
      </c>
      <c r="C3332" s="4">
        <f t="shared" si="104"/>
        <v>40725</v>
      </c>
      <c r="D3332">
        <f t="shared" si="105"/>
        <v>0</v>
      </c>
    </row>
    <row r="3333" spans="1:4">
      <c r="A3333">
        <v>12972</v>
      </c>
      <c r="B3333" s="4">
        <v>40725</v>
      </c>
      <c r="C3333" s="4">
        <f t="shared" si="104"/>
        <v>40634</v>
      </c>
      <c r="D3333">
        <f t="shared" si="105"/>
        <v>3</v>
      </c>
    </row>
    <row r="3334" spans="1:4">
      <c r="A3334">
        <v>13123</v>
      </c>
      <c r="B3334" s="4">
        <v>40725</v>
      </c>
      <c r="C3334" s="4">
        <f t="shared" si="104"/>
        <v>40544</v>
      </c>
      <c r="D3334">
        <f t="shared" si="105"/>
        <v>6</v>
      </c>
    </row>
    <row r="3335" spans="1:4">
      <c r="A3335">
        <v>13650</v>
      </c>
      <c r="B3335" s="4">
        <v>40725</v>
      </c>
      <c r="C3335" s="4">
        <f t="shared" si="104"/>
        <v>40725</v>
      </c>
      <c r="D3335">
        <f t="shared" si="105"/>
        <v>0</v>
      </c>
    </row>
    <row r="3336" spans="1:4">
      <c r="A3336">
        <v>12839</v>
      </c>
      <c r="B3336" s="4">
        <v>40725</v>
      </c>
      <c r="C3336" s="4">
        <f t="shared" si="104"/>
        <v>40725</v>
      </c>
      <c r="D3336">
        <f t="shared" si="105"/>
        <v>0</v>
      </c>
    </row>
    <row r="3337" spans="1:4">
      <c r="A3337">
        <v>14196</v>
      </c>
      <c r="B3337" s="4">
        <v>40725</v>
      </c>
      <c r="C3337" s="4">
        <f t="shared" si="104"/>
        <v>40513</v>
      </c>
      <c r="D3337">
        <f t="shared" si="105"/>
        <v>7</v>
      </c>
    </row>
    <row r="3338" spans="1:4">
      <c r="A3338">
        <v>12711</v>
      </c>
      <c r="B3338" s="4">
        <v>40725</v>
      </c>
      <c r="C3338" s="4">
        <f t="shared" si="104"/>
        <v>40695</v>
      </c>
      <c r="D3338">
        <f t="shared" si="105"/>
        <v>1</v>
      </c>
    </row>
    <row r="3339" spans="1:4">
      <c r="A3339">
        <v>12938</v>
      </c>
      <c r="B3339" s="4">
        <v>40725</v>
      </c>
      <c r="C3339" s="4">
        <f t="shared" si="104"/>
        <v>40575</v>
      </c>
      <c r="D3339">
        <f t="shared" si="105"/>
        <v>5</v>
      </c>
    </row>
    <row r="3340" spans="1:4">
      <c r="A3340">
        <v>13525</v>
      </c>
      <c r="B3340" s="4">
        <v>40725</v>
      </c>
      <c r="C3340" s="4">
        <f t="shared" si="104"/>
        <v>40513</v>
      </c>
      <c r="D3340">
        <f t="shared" si="105"/>
        <v>7</v>
      </c>
    </row>
    <row r="3341" spans="1:4">
      <c r="A3341">
        <v>14287</v>
      </c>
      <c r="B3341" s="4">
        <v>40725</v>
      </c>
      <c r="C3341" s="4">
        <f t="shared" si="104"/>
        <v>40695</v>
      </c>
      <c r="D3341">
        <f t="shared" si="105"/>
        <v>1</v>
      </c>
    </row>
    <row r="3342" spans="1:4">
      <c r="A3342">
        <v>13550</v>
      </c>
      <c r="B3342" s="4">
        <v>40725</v>
      </c>
      <c r="C3342" s="4">
        <f t="shared" si="104"/>
        <v>40725</v>
      </c>
      <c r="D3342">
        <f t="shared" si="105"/>
        <v>0</v>
      </c>
    </row>
    <row r="3343" spans="1:4">
      <c r="A3343">
        <v>14145</v>
      </c>
      <c r="B3343" s="4">
        <v>40725</v>
      </c>
      <c r="C3343" s="4">
        <f t="shared" si="104"/>
        <v>40695</v>
      </c>
      <c r="D3343">
        <f t="shared" si="105"/>
        <v>1</v>
      </c>
    </row>
    <row r="3344" spans="1:4">
      <c r="A3344">
        <v>12634</v>
      </c>
      <c r="B3344" s="4">
        <v>40725</v>
      </c>
      <c r="C3344" s="4">
        <f t="shared" si="104"/>
        <v>40695</v>
      </c>
      <c r="D3344">
        <f t="shared" si="105"/>
        <v>1</v>
      </c>
    </row>
    <row r="3345" spans="1:4">
      <c r="A3345">
        <v>12509</v>
      </c>
      <c r="B3345" s="4">
        <v>40756</v>
      </c>
      <c r="C3345" s="4">
        <f t="shared" si="104"/>
        <v>40634</v>
      </c>
      <c r="D3345">
        <f t="shared" si="105"/>
        <v>4</v>
      </c>
    </row>
    <row r="3346" spans="1:4">
      <c r="A3346">
        <v>13958</v>
      </c>
      <c r="B3346" s="4">
        <v>40756</v>
      </c>
      <c r="C3346" s="4">
        <f t="shared" si="104"/>
        <v>40756</v>
      </c>
      <c r="D3346">
        <f t="shared" si="105"/>
        <v>0</v>
      </c>
    </row>
    <row r="3347" spans="1:4">
      <c r="A3347">
        <v>13892</v>
      </c>
      <c r="B3347" s="4">
        <v>40756</v>
      </c>
      <c r="C3347" s="4">
        <f t="shared" si="104"/>
        <v>40756</v>
      </c>
      <c r="D3347">
        <f t="shared" si="105"/>
        <v>0</v>
      </c>
    </row>
    <row r="3348" spans="1:4">
      <c r="A3348">
        <v>12944</v>
      </c>
      <c r="B3348" s="4">
        <v>40756</v>
      </c>
      <c r="C3348" s="4">
        <f t="shared" si="104"/>
        <v>40725</v>
      </c>
      <c r="D3348">
        <f t="shared" si="105"/>
        <v>1</v>
      </c>
    </row>
    <row r="3349" spans="1:4">
      <c r="A3349">
        <v>13398</v>
      </c>
      <c r="B3349" s="4">
        <v>40756</v>
      </c>
      <c r="C3349" s="4">
        <f t="shared" si="104"/>
        <v>40695</v>
      </c>
      <c r="D3349">
        <f t="shared" si="105"/>
        <v>2</v>
      </c>
    </row>
    <row r="3350" spans="1:4">
      <c r="A3350">
        <v>12769</v>
      </c>
      <c r="B3350" s="4">
        <v>40756</v>
      </c>
      <c r="C3350" s="4">
        <f t="shared" si="104"/>
        <v>40695</v>
      </c>
      <c r="D3350">
        <f t="shared" si="105"/>
        <v>2</v>
      </c>
    </row>
    <row r="3351" spans="1:4">
      <c r="A3351">
        <v>12603</v>
      </c>
      <c r="B3351" s="4">
        <v>40756</v>
      </c>
      <c r="C3351" s="4">
        <f t="shared" si="104"/>
        <v>40544</v>
      </c>
      <c r="D3351">
        <f t="shared" si="105"/>
        <v>7</v>
      </c>
    </row>
    <row r="3352" spans="1:4">
      <c r="A3352">
        <v>13461</v>
      </c>
      <c r="B3352" s="4">
        <v>40756</v>
      </c>
      <c r="C3352" s="4">
        <f t="shared" si="104"/>
        <v>40664</v>
      </c>
      <c r="D3352">
        <f t="shared" si="105"/>
        <v>3</v>
      </c>
    </row>
    <row r="3353" spans="1:4">
      <c r="A3353">
        <v>12467</v>
      </c>
      <c r="B3353" s="4">
        <v>40756</v>
      </c>
      <c r="C3353" s="4">
        <f t="shared" si="104"/>
        <v>40756</v>
      </c>
      <c r="D3353">
        <f t="shared" si="105"/>
        <v>0</v>
      </c>
    </row>
    <row r="3354" spans="1:4">
      <c r="A3354">
        <v>13710</v>
      </c>
      <c r="B3354" s="4">
        <v>40756</v>
      </c>
      <c r="C3354" s="4">
        <f t="shared" si="104"/>
        <v>40695</v>
      </c>
      <c r="D3354">
        <f t="shared" si="105"/>
        <v>2</v>
      </c>
    </row>
    <row r="3355" spans="1:4">
      <c r="A3355">
        <v>13012</v>
      </c>
      <c r="B3355" s="4">
        <v>40756</v>
      </c>
      <c r="C3355" s="4">
        <f t="shared" si="104"/>
        <v>40695</v>
      </c>
      <c r="D3355">
        <f t="shared" si="105"/>
        <v>2</v>
      </c>
    </row>
    <row r="3356" spans="1:4">
      <c r="A3356">
        <v>13690</v>
      </c>
      <c r="B3356" s="4">
        <v>40756</v>
      </c>
      <c r="C3356" s="4">
        <f t="shared" si="104"/>
        <v>40575</v>
      </c>
      <c r="D3356">
        <f t="shared" si="105"/>
        <v>6</v>
      </c>
    </row>
    <row r="3357" spans="1:4">
      <c r="A3357">
        <v>14009</v>
      </c>
      <c r="B3357" s="4">
        <v>40756</v>
      </c>
      <c r="C3357" s="4">
        <f t="shared" si="104"/>
        <v>40695</v>
      </c>
      <c r="D3357">
        <f t="shared" si="105"/>
        <v>2</v>
      </c>
    </row>
    <row r="3358" spans="1:4">
      <c r="A3358">
        <v>12699</v>
      </c>
      <c r="B3358" s="4">
        <v>40756</v>
      </c>
      <c r="C3358" s="4">
        <f t="shared" si="104"/>
        <v>40664</v>
      </c>
      <c r="D3358">
        <f t="shared" si="105"/>
        <v>3</v>
      </c>
    </row>
    <row r="3359" spans="1:4">
      <c r="A3359">
        <v>12794</v>
      </c>
      <c r="B3359" s="4">
        <v>40756</v>
      </c>
      <c r="C3359" s="4">
        <f t="shared" si="104"/>
        <v>40695</v>
      </c>
      <c r="D3359">
        <f t="shared" si="105"/>
        <v>2</v>
      </c>
    </row>
    <row r="3360" spans="1:4">
      <c r="A3360">
        <v>12854</v>
      </c>
      <c r="B3360" s="4">
        <v>40756</v>
      </c>
      <c r="C3360" s="4">
        <f t="shared" si="104"/>
        <v>40603</v>
      </c>
      <c r="D3360">
        <f t="shared" si="105"/>
        <v>5</v>
      </c>
    </row>
    <row r="3361" spans="1:4">
      <c r="A3361">
        <v>14158</v>
      </c>
      <c r="B3361" s="4">
        <v>40756</v>
      </c>
      <c r="C3361" s="4">
        <f t="shared" si="104"/>
        <v>40756</v>
      </c>
      <c r="D3361">
        <f t="shared" si="105"/>
        <v>0</v>
      </c>
    </row>
    <row r="3362" spans="1:4">
      <c r="A3362">
        <v>12923</v>
      </c>
      <c r="B3362" s="4">
        <v>40756</v>
      </c>
      <c r="C3362" s="4">
        <f t="shared" si="104"/>
        <v>40695</v>
      </c>
      <c r="D3362">
        <f t="shared" si="105"/>
        <v>2</v>
      </c>
    </row>
    <row r="3363" spans="1:4">
      <c r="A3363">
        <v>13520</v>
      </c>
      <c r="B3363" s="4">
        <v>40756</v>
      </c>
      <c r="C3363" s="4">
        <f t="shared" si="104"/>
        <v>40513</v>
      </c>
      <c r="D3363">
        <f t="shared" si="105"/>
        <v>8</v>
      </c>
    </row>
    <row r="3364" spans="1:4">
      <c r="A3364">
        <v>14193</v>
      </c>
      <c r="B3364" s="4">
        <v>40756</v>
      </c>
      <c r="C3364" s="4">
        <f t="shared" si="104"/>
        <v>40695</v>
      </c>
      <c r="D3364">
        <f t="shared" si="105"/>
        <v>2</v>
      </c>
    </row>
    <row r="3365" spans="1:4">
      <c r="A3365">
        <v>12559</v>
      </c>
      <c r="B3365" s="4">
        <v>40756</v>
      </c>
      <c r="C3365" s="4">
        <f t="shared" si="104"/>
        <v>40664</v>
      </c>
      <c r="D3365">
        <f t="shared" si="105"/>
        <v>3</v>
      </c>
    </row>
    <row r="3366" spans="1:4">
      <c r="A3366">
        <v>12431</v>
      </c>
      <c r="B3366" s="4">
        <v>40756</v>
      </c>
      <c r="C3366" s="4">
        <f t="shared" si="104"/>
        <v>40756</v>
      </c>
      <c r="D3366">
        <f t="shared" si="105"/>
        <v>0</v>
      </c>
    </row>
    <row r="3367" spans="1:4">
      <c r="A3367">
        <v>12925</v>
      </c>
      <c r="B3367" s="4">
        <v>40756</v>
      </c>
      <c r="C3367" s="4">
        <f t="shared" si="104"/>
        <v>40544</v>
      </c>
      <c r="D3367">
        <f t="shared" si="105"/>
        <v>7</v>
      </c>
    </row>
    <row r="3368" spans="1:4">
      <c r="A3368">
        <v>14102</v>
      </c>
      <c r="B3368" s="4">
        <v>40756</v>
      </c>
      <c r="C3368" s="4">
        <f t="shared" si="104"/>
        <v>40634</v>
      </c>
      <c r="D3368">
        <f t="shared" si="105"/>
        <v>4</v>
      </c>
    </row>
    <row r="3369" spans="1:4">
      <c r="A3369">
        <v>13331</v>
      </c>
      <c r="B3369" s="4">
        <v>40756</v>
      </c>
      <c r="C3369" s="4">
        <f t="shared" si="104"/>
        <v>40756</v>
      </c>
      <c r="D3369">
        <f t="shared" si="105"/>
        <v>0</v>
      </c>
    </row>
    <row r="3370" spans="1:4">
      <c r="A3370">
        <v>12676</v>
      </c>
      <c r="B3370" s="4">
        <v>40756</v>
      </c>
      <c r="C3370" s="4">
        <f t="shared" si="104"/>
        <v>40695</v>
      </c>
      <c r="D3370">
        <f t="shared" si="105"/>
        <v>2</v>
      </c>
    </row>
    <row r="3371" spans="1:4">
      <c r="A3371">
        <v>13409</v>
      </c>
      <c r="B3371" s="4">
        <v>40756</v>
      </c>
      <c r="C3371" s="4">
        <f t="shared" si="104"/>
        <v>40756</v>
      </c>
      <c r="D3371">
        <f t="shared" si="105"/>
        <v>0</v>
      </c>
    </row>
    <row r="3372" spans="1:4">
      <c r="A3372">
        <v>13533</v>
      </c>
      <c r="B3372" s="4">
        <v>40756</v>
      </c>
      <c r="C3372" s="4">
        <f t="shared" si="104"/>
        <v>40756</v>
      </c>
      <c r="D3372">
        <f t="shared" si="105"/>
        <v>0</v>
      </c>
    </row>
    <row r="3373" spans="1:4">
      <c r="A3373">
        <v>13437</v>
      </c>
      <c r="B3373" s="4">
        <v>40756</v>
      </c>
      <c r="C3373" s="4">
        <f t="shared" si="104"/>
        <v>40664</v>
      </c>
      <c r="D3373">
        <f t="shared" si="105"/>
        <v>3</v>
      </c>
    </row>
    <row r="3374" spans="1:4">
      <c r="A3374">
        <v>12495</v>
      </c>
      <c r="B3374" s="4">
        <v>40756</v>
      </c>
      <c r="C3374" s="4">
        <f t="shared" si="104"/>
        <v>40513</v>
      </c>
      <c r="D3374">
        <f t="shared" si="105"/>
        <v>8</v>
      </c>
    </row>
    <row r="3375" spans="1:4">
      <c r="A3375">
        <v>12403</v>
      </c>
      <c r="B3375" s="4">
        <v>40756</v>
      </c>
      <c r="C3375" s="4">
        <f t="shared" si="104"/>
        <v>40544</v>
      </c>
      <c r="D3375">
        <f t="shared" si="105"/>
        <v>7</v>
      </c>
    </row>
    <row r="3376" spans="1:4">
      <c r="A3376">
        <v>13214</v>
      </c>
      <c r="B3376" s="4">
        <v>40756</v>
      </c>
      <c r="C3376" s="4">
        <f t="shared" si="104"/>
        <v>40756</v>
      </c>
      <c r="D3376">
        <f t="shared" si="105"/>
        <v>0</v>
      </c>
    </row>
    <row r="3377" spans="1:4">
      <c r="A3377">
        <v>13317</v>
      </c>
      <c r="B3377" s="4">
        <v>40756</v>
      </c>
      <c r="C3377" s="4">
        <f t="shared" si="104"/>
        <v>40664</v>
      </c>
      <c r="D3377">
        <f t="shared" si="105"/>
        <v>3</v>
      </c>
    </row>
    <row r="3378" spans="1:4">
      <c r="A3378">
        <v>14069</v>
      </c>
      <c r="B3378" s="4">
        <v>40756</v>
      </c>
      <c r="C3378" s="4">
        <f t="shared" si="104"/>
        <v>40756</v>
      </c>
      <c r="D3378">
        <f t="shared" si="105"/>
        <v>0</v>
      </c>
    </row>
    <row r="3379" spans="1:4">
      <c r="A3379">
        <v>14206</v>
      </c>
      <c r="B3379" s="4">
        <v>40756</v>
      </c>
      <c r="C3379" s="4">
        <f t="shared" si="104"/>
        <v>40756</v>
      </c>
      <c r="D3379">
        <f t="shared" si="105"/>
        <v>0</v>
      </c>
    </row>
    <row r="3380" spans="1:4">
      <c r="A3380">
        <v>13617</v>
      </c>
      <c r="B3380" s="4">
        <v>40756</v>
      </c>
      <c r="C3380" s="4">
        <f t="shared" si="104"/>
        <v>40575</v>
      </c>
      <c r="D3380">
        <f t="shared" si="105"/>
        <v>6</v>
      </c>
    </row>
    <row r="3381" spans="1:4">
      <c r="A3381">
        <v>12847</v>
      </c>
      <c r="B3381" s="4">
        <v>40756</v>
      </c>
      <c r="C3381" s="4">
        <f t="shared" si="104"/>
        <v>40725</v>
      </c>
      <c r="D3381">
        <f t="shared" si="105"/>
        <v>1</v>
      </c>
    </row>
    <row r="3382" spans="1:4">
      <c r="A3382">
        <v>13152</v>
      </c>
      <c r="B3382" s="4">
        <v>40756</v>
      </c>
      <c r="C3382" s="4">
        <f t="shared" si="104"/>
        <v>40695</v>
      </c>
      <c r="D3382">
        <f t="shared" si="105"/>
        <v>2</v>
      </c>
    </row>
    <row r="3383" spans="1:4">
      <c r="A3383">
        <v>13687</v>
      </c>
      <c r="B3383" s="4">
        <v>40756</v>
      </c>
      <c r="C3383" s="4">
        <f t="shared" si="104"/>
        <v>40544</v>
      </c>
      <c r="D3383">
        <f t="shared" si="105"/>
        <v>7</v>
      </c>
    </row>
    <row r="3384" spans="1:4">
      <c r="A3384">
        <v>12593</v>
      </c>
      <c r="B3384" s="4">
        <v>40756</v>
      </c>
      <c r="C3384" s="4">
        <f t="shared" si="104"/>
        <v>40634</v>
      </c>
      <c r="D3384">
        <f t="shared" si="105"/>
        <v>4</v>
      </c>
    </row>
    <row r="3385" spans="1:4">
      <c r="A3385">
        <v>13447</v>
      </c>
      <c r="B3385" s="4">
        <v>40756</v>
      </c>
      <c r="C3385" s="4">
        <f t="shared" si="104"/>
        <v>40664</v>
      </c>
      <c r="D3385">
        <f t="shared" si="105"/>
        <v>3</v>
      </c>
    </row>
    <row r="3386" spans="1:4">
      <c r="A3386">
        <v>13807</v>
      </c>
      <c r="B3386" s="4">
        <v>40756</v>
      </c>
      <c r="C3386" s="4">
        <f t="shared" si="104"/>
        <v>40603</v>
      </c>
      <c r="D3386">
        <f t="shared" si="105"/>
        <v>5</v>
      </c>
    </row>
    <row r="3387" spans="1:4">
      <c r="A3387">
        <v>12635</v>
      </c>
      <c r="B3387" s="4">
        <v>40756</v>
      </c>
      <c r="C3387" s="4">
        <f t="shared" si="104"/>
        <v>40664</v>
      </c>
      <c r="D3387">
        <f t="shared" si="105"/>
        <v>3</v>
      </c>
    </row>
    <row r="3388" spans="1:4">
      <c r="A3388">
        <v>13020</v>
      </c>
      <c r="B3388" s="4">
        <v>40756</v>
      </c>
      <c r="C3388" s="4">
        <f t="shared" si="104"/>
        <v>40725</v>
      </c>
      <c r="D3388">
        <f t="shared" si="105"/>
        <v>1</v>
      </c>
    </row>
    <row r="3389" spans="1:4">
      <c r="A3389">
        <v>14048</v>
      </c>
      <c r="B3389" s="4">
        <v>40756</v>
      </c>
      <c r="C3389" s="4">
        <f t="shared" si="104"/>
        <v>40756</v>
      </c>
      <c r="D3389">
        <f t="shared" si="105"/>
        <v>0</v>
      </c>
    </row>
    <row r="3390" spans="1:4">
      <c r="A3390">
        <v>13439</v>
      </c>
      <c r="B3390" s="4">
        <v>40756</v>
      </c>
      <c r="C3390" s="4">
        <f t="shared" si="104"/>
        <v>40634</v>
      </c>
      <c r="D3390">
        <f t="shared" si="105"/>
        <v>4</v>
      </c>
    </row>
    <row r="3391" spans="1:4">
      <c r="A3391">
        <v>14333</v>
      </c>
      <c r="B3391" s="4">
        <v>40756</v>
      </c>
      <c r="C3391" s="4">
        <f t="shared" si="104"/>
        <v>40575</v>
      </c>
      <c r="D3391">
        <f t="shared" si="105"/>
        <v>6</v>
      </c>
    </row>
    <row r="3392" spans="1:4">
      <c r="A3392">
        <v>13359</v>
      </c>
      <c r="B3392" s="4">
        <v>40756</v>
      </c>
      <c r="C3392" s="4">
        <f t="shared" si="104"/>
        <v>40603</v>
      </c>
      <c r="D3392">
        <f t="shared" si="105"/>
        <v>5</v>
      </c>
    </row>
    <row r="3393" spans="1:4">
      <c r="A3393">
        <v>14014</v>
      </c>
      <c r="B3393" s="4">
        <v>40756</v>
      </c>
      <c r="C3393" s="4">
        <f t="shared" si="104"/>
        <v>40695</v>
      </c>
      <c r="D3393">
        <f t="shared" si="105"/>
        <v>2</v>
      </c>
    </row>
    <row r="3394" spans="1:4">
      <c r="A3394">
        <v>12530</v>
      </c>
      <c r="B3394" s="4">
        <v>40756</v>
      </c>
      <c r="C3394" s="4">
        <f t="shared" si="104"/>
        <v>40664</v>
      </c>
      <c r="D3394">
        <f t="shared" si="105"/>
        <v>3</v>
      </c>
    </row>
    <row r="3395" spans="1:4">
      <c r="A3395">
        <v>13970</v>
      </c>
      <c r="B3395" s="4">
        <v>40756</v>
      </c>
      <c r="C3395" s="4">
        <f t="shared" ref="C3395:C3458" si="106">_xlfn.MINIFS($B$2:$B$6084,$A$2:$A$6084,A3395)</f>
        <v>40756</v>
      </c>
      <c r="D3395">
        <f t="shared" ref="D3395:D3458" si="107">DATEDIF(C3395,B3395,"m")</f>
        <v>0</v>
      </c>
    </row>
    <row r="3396" spans="1:4">
      <c r="A3396">
        <v>13941</v>
      </c>
      <c r="B3396" s="4">
        <v>40756</v>
      </c>
      <c r="C3396" s="4">
        <f t="shared" si="106"/>
        <v>40544</v>
      </c>
      <c r="D3396">
        <f t="shared" si="107"/>
        <v>7</v>
      </c>
    </row>
    <row r="3397" spans="1:4">
      <c r="A3397">
        <v>14244</v>
      </c>
      <c r="B3397" s="4">
        <v>40756</v>
      </c>
      <c r="C3397" s="4">
        <f t="shared" si="106"/>
        <v>40756</v>
      </c>
      <c r="D3397">
        <f t="shared" si="107"/>
        <v>0</v>
      </c>
    </row>
    <row r="3398" spans="1:4">
      <c r="A3398">
        <v>14031</v>
      </c>
      <c r="B3398" s="4">
        <v>40756</v>
      </c>
      <c r="C3398" s="4">
        <f t="shared" si="106"/>
        <v>40695</v>
      </c>
      <c r="D3398">
        <f t="shared" si="107"/>
        <v>2</v>
      </c>
    </row>
    <row r="3399" spans="1:4">
      <c r="A3399">
        <v>13000</v>
      </c>
      <c r="B3399" s="4">
        <v>40756</v>
      </c>
      <c r="C3399" s="4">
        <f t="shared" si="106"/>
        <v>40695</v>
      </c>
      <c r="D3399">
        <f t="shared" si="107"/>
        <v>2</v>
      </c>
    </row>
    <row r="3400" spans="1:4">
      <c r="A3400">
        <v>12738</v>
      </c>
      <c r="B3400" s="4">
        <v>40756</v>
      </c>
      <c r="C3400" s="4">
        <f t="shared" si="106"/>
        <v>40634</v>
      </c>
      <c r="D3400">
        <f t="shared" si="107"/>
        <v>4</v>
      </c>
    </row>
    <row r="3401" spans="1:4">
      <c r="A3401">
        <v>13732</v>
      </c>
      <c r="B3401" s="4">
        <v>40756</v>
      </c>
      <c r="C3401" s="4">
        <f t="shared" si="106"/>
        <v>40695</v>
      </c>
      <c r="D3401">
        <f t="shared" si="107"/>
        <v>2</v>
      </c>
    </row>
    <row r="3402" spans="1:4">
      <c r="A3402">
        <v>12986</v>
      </c>
      <c r="B3402" s="4">
        <v>40756</v>
      </c>
      <c r="C3402" s="4">
        <f t="shared" si="106"/>
        <v>40756</v>
      </c>
      <c r="D3402">
        <f t="shared" si="107"/>
        <v>0</v>
      </c>
    </row>
    <row r="3403" spans="1:4">
      <c r="A3403">
        <v>13545</v>
      </c>
      <c r="B3403" s="4">
        <v>40756</v>
      </c>
      <c r="C3403" s="4">
        <f t="shared" si="106"/>
        <v>40725</v>
      </c>
      <c r="D3403">
        <f t="shared" si="107"/>
        <v>1</v>
      </c>
    </row>
    <row r="3404" spans="1:4">
      <c r="A3404">
        <v>13647</v>
      </c>
      <c r="B3404" s="4">
        <v>40756</v>
      </c>
      <c r="C3404" s="4">
        <f t="shared" si="106"/>
        <v>40634</v>
      </c>
      <c r="D3404">
        <f t="shared" si="107"/>
        <v>4</v>
      </c>
    </row>
    <row r="3405" spans="1:4">
      <c r="A3405">
        <v>12653</v>
      </c>
      <c r="B3405" s="4">
        <v>40756</v>
      </c>
      <c r="C3405" s="4">
        <f t="shared" si="106"/>
        <v>40695</v>
      </c>
      <c r="D3405">
        <f t="shared" si="107"/>
        <v>2</v>
      </c>
    </row>
    <row r="3406" spans="1:4">
      <c r="A3406">
        <v>12441</v>
      </c>
      <c r="B3406" s="4">
        <v>40756</v>
      </c>
      <c r="C3406" s="4">
        <f t="shared" si="106"/>
        <v>40603</v>
      </c>
      <c r="D3406">
        <f t="shared" si="107"/>
        <v>5</v>
      </c>
    </row>
    <row r="3407" spans="1:4">
      <c r="A3407">
        <v>14062</v>
      </c>
      <c r="B3407" s="4">
        <v>40756</v>
      </c>
      <c r="C3407" s="4">
        <f t="shared" si="106"/>
        <v>40725</v>
      </c>
      <c r="D3407">
        <f t="shared" si="107"/>
        <v>1</v>
      </c>
    </row>
    <row r="3408" spans="1:4">
      <c r="A3408">
        <v>13704</v>
      </c>
      <c r="B3408" s="4">
        <v>40756</v>
      </c>
      <c r="C3408" s="4">
        <f t="shared" si="106"/>
        <v>40544</v>
      </c>
      <c r="D3408">
        <f t="shared" si="107"/>
        <v>7</v>
      </c>
    </row>
    <row r="3409" spans="1:4">
      <c r="A3409">
        <v>13416</v>
      </c>
      <c r="B3409" s="4">
        <v>40756</v>
      </c>
      <c r="C3409" s="4">
        <f t="shared" si="106"/>
        <v>40756</v>
      </c>
      <c r="D3409">
        <f t="shared" si="107"/>
        <v>0</v>
      </c>
    </row>
    <row r="3410" spans="1:4">
      <c r="A3410">
        <v>12981</v>
      </c>
      <c r="B3410" s="4">
        <v>40756</v>
      </c>
      <c r="C3410" s="4">
        <f t="shared" si="106"/>
        <v>40756</v>
      </c>
      <c r="D3410">
        <f t="shared" si="107"/>
        <v>0</v>
      </c>
    </row>
    <row r="3411" spans="1:4">
      <c r="A3411">
        <v>13474</v>
      </c>
      <c r="B3411" s="4">
        <v>40756</v>
      </c>
      <c r="C3411" s="4">
        <f t="shared" si="106"/>
        <v>40695</v>
      </c>
      <c r="D3411">
        <f t="shared" si="107"/>
        <v>2</v>
      </c>
    </row>
    <row r="3412" spans="1:4">
      <c r="A3412">
        <v>12799</v>
      </c>
      <c r="B3412" s="4">
        <v>40756</v>
      </c>
      <c r="C3412" s="4">
        <f t="shared" si="106"/>
        <v>40544</v>
      </c>
      <c r="D3412">
        <f t="shared" si="107"/>
        <v>7</v>
      </c>
    </row>
    <row r="3413" spans="1:4">
      <c r="A3413">
        <v>12712</v>
      </c>
      <c r="B3413" s="4">
        <v>40756</v>
      </c>
      <c r="C3413" s="4">
        <f t="shared" si="106"/>
        <v>40664</v>
      </c>
      <c r="D3413">
        <f t="shared" si="107"/>
        <v>3</v>
      </c>
    </row>
    <row r="3414" spans="1:4">
      <c r="A3414">
        <v>13046</v>
      </c>
      <c r="B3414" s="4">
        <v>40756</v>
      </c>
      <c r="C3414" s="4">
        <f t="shared" si="106"/>
        <v>40695</v>
      </c>
      <c r="D3414">
        <f t="shared" si="107"/>
        <v>2</v>
      </c>
    </row>
    <row r="3415" spans="1:4">
      <c r="A3415">
        <v>14075</v>
      </c>
      <c r="B3415" s="4">
        <v>40756</v>
      </c>
      <c r="C3415" s="4">
        <f t="shared" si="106"/>
        <v>40544</v>
      </c>
      <c r="D3415">
        <f t="shared" si="107"/>
        <v>7</v>
      </c>
    </row>
    <row r="3416" spans="1:4">
      <c r="A3416">
        <v>12436</v>
      </c>
      <c r="B3416" s="4">
        <v>40756</v>
      </c>
      <c r="C3416" s="4">
        <f t="shared" si="106"/>
        <v>40664</v>
      </c>
      <c r="D3416">
        <f t="shared" si="107"/>
        <v>3</v>
      </c>
    </row>
    <row r="3417" spans="1:4">
      <c r="A3417">
        <v>13477</v>
      </c>
      <c r="B3417" s="4">
        <v>40756</v>
      </c>
      <c r="C3417" s="4">
        <f t="shared" si="106"/>
        <v>40756</v>
      </c>
      <c r="D3417">
        <f t="shared" si="107"/>
        <v>0</v>
      </c>
    </row>
    <row r="3418" spans="1:4">
      <c r="A3418">
        <v>13392</v>
      </c>
      <c r="B3418" s="4">
        <v>40756</v>
      </c>
      <c r="C3418" s="4">
        <f t="shared" si="106"/>
        <v>40575</v>
      </c>
      <c r="D3418">
        <f t="shared" si="107"/>
        <v>6</v>
      </c>
    </row>
    <row r="3419" spans="1:4">
      <c r="A3419">
        <v>13381</v>
      </c>
      <c r="B3419" s="4">
        <v>40756</v>
      </c>
      <c r="C3419" s="4">
        <f t="shared" si="106"/>
        <v>40756</v>
      </c>
      <c r="D3419">
        <f t="shared" si="107"/>
        <v>0</v>
      </c>
    </row>
    <row r="3420" spans="1:4">
      <c r="A3420">
        <v>14149</v>
      </c>
      <c r="B3420" s="4">
        <v>40756</v>
      </c>
      <c r="C3420" s="4">
        <f t="shared" si="106"/>
        <v>40603</v>
      </c>
      <c r="D3420">
        <f t="shared" si="107"/>
        <v>5</v>
      </c>
    </row>
    <row r="3421" spans="1:4">
      <c r="A3421">
        <v>13241</v>
      </c>
      <c r="B3421" s="4">
        <v>40756</v>
      </c>
      <c r="C3421" s="4">
        <f t="shared" si="106"/>
        <v>40725</v>
      </c>
      <c r="D3421">
        <f t="shared" si="107"/>
        <v>1</v>
      </c>
    </row>
    <row r="3422" spans="1:4">
      <c r="A3422">
        <v>13529</v>
      </c>
      <c r="B3422" s="4">
        <v>40756</v>
      </c>
      <c r="C3422" s="4">
        <f t="shared" si="106"/>
        <v>40664</v>
      </c>
      <c r="D3422">
        <f t="shared" si="107"/>
        <v>3</v>
      </c>
    </row>
    <row r="3423" spans="1:4">
      <c r="A3423">
        <v>13277</v>
      </c>
      <c r="B3423" s="4">
        <v>40756</v>
      </c>
      <c r="C3423" s="4">
        <f t="shared" si="106"/>
        <v>40756</v>
      </c>
      <c r="D3423">
        <f t="shared" si="107"/>
        <v>0</v>
      </c>
    </row>
    <row r="3424" spans="1:4">
      <c r="A3424">
        <v>13105</v>
      </c>
      <c r="B3424" s="4">
        <v>40756</v>
      </c>
      <c r="C3424" s="4">
        <f t="shared" si="106"/>
        <v>40756</v>
      </c>
      <c r="D3424">
        <f t="shared" si="107"/>
        <v>0</v>
      </c>
    </row>
    <row r="3425" spans="1:4">
      <c r="A3425">
        <v>13465</v>
      </c>
      <c r="B3425" s="4">
        <v>40756</v>
      </c>
      <c r="C3425" s="4">
        <f t="shared" si="106"/>
        <v>40664</v>
      </c>
      <c r="D3425">
        <f t="shared" si="107"/>
        <v>3</v>
      </c>
    </row>
    <row r="3426" spans="1:4">
      <c r="A3426">
        <v>13215</v>
      </c>
      <c r="B3426" s="4">
        <v>40756</v>
      </c>
      <c r="C3426" s="4">
        <f t="shared" si="106"/>
        <v>40513</v>
      </c>
      <c r="D3426">
        <f t="shared" si="107"/>
        <v>8</v>
      </c>
    </row>
    <row r="3427" spans="1:4">
      <c r="A3427">
        <v>12812</v>
      </c>
      <c r="B3427" s="4">
        <v>40756</v>
      </c>
      <c r="C3427" s="4">
        <f t="shared" si="106"/>
        <v>40544</v>
      </c>
      <c r="D3427">
        <f t="shared" si="107"/>
        <v>7</v>
      </c>
    </row>
    <row r="3428" spans="1:4">
      <c r="A3428">
        <v>13643</v>
      </c>
      <c r="B3428" s="4">
        <v>40756</v>
      </c>
      <c r="C3428" s="4">
        <f t="shared" si="106"/>
        <v>40756</v>
      </c>
      <c r="D3428">
        <f t="shared" si="107"/>
        <v>0</v>
      </c>
    </row>
    <row r="3429" spans="1:4">
      <c r="A3429">
        <v>13963</v>
      </c>
      <c r="B3429" s="4">
        <v>40756</v>
      </c>
      <c r="C3429" s="4">
        <f t="shared" si="106"/>
        <v>40695</v>
      </c>
      <c r="D3429">
        <f t="shared" si="107"/>
        <v>2</v>
      </c>
    </row>
    <row r="3430" spans="1:4">
      <c r="A3430">
        <v>12777</v>
      </c>
      <c r="B3430" s="4">
        <v>40756</v>
      </c>
      <c r="C3430" s="4">
        <f t="shared" si="106"/>
        <v>40756</v>
      </c>
      <c r="D3430">
        <f t="shared" si="107"/>
        <v>0</v>
      </c>
    </row>
    <row r="3431" spans="1:4">
      <c r="A3431">
        <v>12798</v>
      </c>
      <c r="B3431" s="4">
        <v>40756</v>
      </c>
      <c r="C3431" s="4">
        <f t="shared" si="106"/>
        <v>40664</v>
      </c>
      <c r="D3431">
        <f t="shared" si="107"/>
        <v>3</v>
      </c>
    </row>
    <row r="3432" spans="1:4">
      <c r="A3432">
        <v>13024</v>
      </c>
      <c r="B3432" s="4">
        <v>40756</v>
      </c>
      <c r="C3432" s="4">
        <f t="shared" si="106"/>
        <v>40695</v>
      </c>
      <c r="D3432">
        <f t="shared" si="107"/>
        <v>2</v>
      </c>
    </row>
    <row r="3433" spans="1:4">
      <c r="A3433">
        <v>12519</v>
      </c>
      <c r="B3433" s="4">
        <v>40756</v>
      </c>
      <c r="C3433" s="4">
        <f t="shared" si="106"/>
        <v>40756</v>
      </c>
      <c r="D3433">
        <f t="shared" si="107"/>
        <v>0</v>
      </c>
    </row>
    <row r="3434" spans="1:4">
      <c r="A3434">
        <v>14212</v>
      </c>
      <c r="B3434" s="4">
        <v>40756</v>
      </c>
      <c r="C3434" s="4">
        <f t="shared" si="106"/>
        <v>40544</v>
      </c>
      <c r="D3434">
        <f t="shared" si="107"/>
        <v>7</v>
      </c>
    </row>
    <row r="3435" spans="1:4">
      <c r="A3435">
        <v>14114</v>
      </c>
      <c r="B3435" s="4">
        <v>40756</v>
      </c>
      <c r="C3435" s="4">
        <f t="shared" si="106"/>
        <v>40513</v>
      </c>
      <c r="D3435">
        <f t="shared" si="107"/>
        <v>8</v>
      </c>
    </row>
    <row r="3436" spans="1:4">
      <c r="A3436">
        <v>14027</v>
      </c>
      <c r="B3436" s="4">
        <v>40756</v>
      </c>
      <c r="C3436" s="4">
        <f t="shared" si="106"/>
        <v>40513</v>
      </c>
      <c r="D3436">
        <f t="shared" si="107"/>
        <v>8</v>
      </c>
    </row>
    <row r="3437" spans="1:4">
      <c r="A3437">
        <v>14198</v>
      </c>
      <c r="B3437" s="4">
        <v>40756</v>
      </c>
      <c r="C3437" s="4">
        <f t="shared" si="106"/>
        <v>40664</v>
      </c>
      <c r="D3437">
        <f t="shared" si="107"/>
        <v>3</v>
      </c>
    </row>
    <row r="3438" spans="1:4">
      <c r="A3438">
        <v>13114</v>
      </c>
      <c r="B3438" s="4">
        <v>40756</v>
      </c>
      <c r="C3438" s="4">
        <f t="shared" si="106"/>
        <v>40544</v>
      </c>
      <c r="D3438">
        <f t="shared" si="107"/>
        <v>7</v>
      </c>
    </row>
    <row r="3439" spans="1:4">
      <c r="A3439">
        <v>13993</v>
      </c>
      <c r="B3439" s="4">
        <v>40756</v>
      </c>
      <c r="C3439" s="4">
        <f t="shared" si="106"/>
        <v>40725</v>
      </c>
      <c r="D3439">
        <f t="shared" si="107"/>
        <v>1</v>
      </c>
    </row>
    <row r="3440" spans="1:4">
      <c r="A3440">
        <v>13164</v>
      </c>
      <c r="B3440" s="4">
        <v>40756</v>
      </c>
      <c r="C3440" s="4">
        <f t="shared" si="106"/>
        <v>40725</v>
      </c>
      <c r="D3440">
        <f t="shared" si="107"/>
        <v>1</v>
      </c>
    </row>
    <row r="3441" spans="1:4">
      <c r="A3441">
        <v>13986</v>
      </c>
      <c r="B3441" s="4">
        <v>40756</v>
      </c>
      <c r="C3441" s="4">
        <f t="shared" si="106"/>
        <v>40756</v>
      </c>
      <c r="D3441">
        <f t="shared" si="107"/>
        <v>0</v>
      </c>
    </row>
    <row r="3442" spans="1:4">
      <c r="A3442">
        <v>13057</v>
      </c>
      <c r="B3442" s="4">
        <v>40756</v>
      </c>
      <c r="C3442" s="4">
        <f t="shared" si="106"/>
        <v>40695</v>
      </c>
      <c r="D3442">
        <f t="shared" si="107"/>
        <v>2</v>
      </c>
    </row>
    <row r="3443" spans="1:4">
      <c r="A3443">
        <v>12684</v>
      </c>
      <c r="B3443" s="4">
        <v>40756</v>
      </c>
      <c r="C3443" s="4">
        <f t="shared" si="106"/>
        <v>40575</v>
      </c>
      <c r="D3443">
        <f t="shared" si="107"/>
        <v>6</v>
      </c>
    </row>
    <row r="3444" spans="1:4">
      <c r="A3444">
        <v>12662</v>
      </c>
      <c r="B3444" s="4">
        <v>40756</v>
      </c>
      <c r="C3444" s="4">
        <f t="shared" si="106"/>
        <v>40756</v>
      </c>
      <c r="D3444">
        <f t="shared" si="107"/>
        <v>0</v>
      </c>
    </row>
    <row r="3445" spans="1:4">
      <c r="A3445">
        <v>13602</v>
      </c>
      <c r="B3445" s="4">
        <v>40756</v>
      </c>
      <c r="C3445" s="4">
        <f t="shared" si="106"/>
        <v>40575</v>
      </c>
      <c r="D3445">
        <f t="shared" si="107"/>
        <v>6</v>
      </c>
    </row>
    <row r="3446" spans="1:4">
      <c r="A3446">
        <v>13034</v>
      </c>
      <c r="B3446" s="4">
        <v>40756</v>
      </c>
      <c r="C3446" s="4">
        <f t="shared" si="106"/>
        <v>40664</v>
      </c>
      <c r="D3446">
        <f t="shared" si="107"/>
        <v>3</v>
      </c>
    </row>
    <row r="3447" spans="1:4">
      <c r="A3447">
        <v>12385</v>
      </c>
      <c r="B3447" s="4">
        <v>40756</v>
      </c>
      <c r="C3447" s="4">
        <f t="shared" si="106"/>
        <v>40725</v>
      </c>
      <c r="D3447">
        <f t="shared" si="107"/>
        <v>1</v>
      </c>
    </row>
    <row r="3448" spans="1:4">
      <c r="A3448">
        <v>12887</v>
      </c>
      <c r="B3448" s="4">
        <v>40756</v>
      </c>
      <c r="C3448" s="4">
        <f t="shared" si="106"/>
        <v>40575</v>
      </c>
      <c r="D3448">
        <f t="shared" si="107"/>
        <v>6</v>
      </c>
    </row>
    <row r="3449" spans="1:4">
      <c r="A3449">
        <v>12377</v>
      </c>
      <c r="B3449" s="4">
        <v>40756</v>
      </c>
      <c r="C3449" s="4">
        <f t="shared" si="106"/>
        <v>40603</v>
      </c>
      <c r="D3449">
        <f t="shared" si="107"/>
        <v>5</v>
      </c>
    </row>
    <row r="3450" spans="1:4">
      <c r="A3450">
        <v>13847</v>
      </c>
      <c r="B3450" s="4">
        <v>40756</v>
      </c>
      <c r="C3450" s="4">
        <f t="shared" si="106"/>
        <v>40634</v>
      </c>
      <c r="D3450">
        <f t="shared" si="107"/>
        <v>4</v>
      </c>
    </row>
    <row r="3451" spans="1:4">
      <c r="A3451">
        <v>12520</v>
      </c>
      <c r="B3451" s="4">
        <v>40756</v>
      </c>
      <c r="C3451" s="4">
        <f t="shared" si="106"/>
        <v>40756</v>
      </c>
      <c r="D3451">
        <f t="shared" si="107"/>
        <v>0</v>
      </c>
    </row>
    <row r="3452" spans="1:4">
      <c r="A3452">
        <v>13322</v>
      </c>
      <c r="B3452" s="4">
        <v>40756</v>
      </c>
      <c r="C3452" s="4">
        <f t="shared" si="106"/>
        <v>40544</v>
      </c>
      <c r="D3452">
        <f t="shared" si="107"/>
        <v>7</v>
      </c>
    </row>
    <row r="3453" spans="1:4">
      <c r="A3453">
        <v>13468</v>
      </c>
      <c r="B3453" s="4">
        <v>40756</v>
      </c>
      <c r="C3453" s="4">
        <f t="shared" si="106"/>
        <v>40634</v>
      </c>
      <c r="D3453">
        <f t="shared" si="107"/>
        <v>4</v>
      </c>
    </row>
    <row r="3454" spans="1:4">
      <c r="A3454">
        <v>12360</v>
      </c>
      <c r="B3454" s="4">
        <v>40756</v>
      </c>
      <c r="C3454" s="4">
        <f t="shared" si="106"/>
        <v>40756</v>
      </c>
      <c r="D3454">
        <f t="shared" si="107"/>
        <v>0</v>
      </c>
    </row>
    <row r="3455" spans="1:4">
      <c r="A3455">
        <v>13367</v>
      </c>
      <c r="B3455" s="4">
        <v>40756</v>
      </c>
      <c r="C3455" s="4">
        <f t="shared" si="106"/>
        <v>40513</v>
      </c>
      <c r="D3455">
        <f t="shared" si="107"/>
        <v>8</v>
      </c>
    </row>
    <row r="3456" spans="1:4">
      <c r="A3456">
        <v>12680</v>
      </c>
      <c r="B3456" s="4">
        <v>40756</v>
      </c>
      <c r="C3456" s="4">
        <f t="shared" si="106"/>
        <v>40664</v>
      </c>
      <c r="D3456">
        <f t="shared" si="107"/>
        <v>3</v>
      </c>
    </row>
    <row r="3457" spans="1:4">
      <c r="A3457">
        <v>12756</v>
      </c>
      <c r="B3457" s="4">
        <v>40756</v>
      </c>
      <c r="C3457" s="4">
        <f t="shared" si="106"/>
        <v>40575</v>
      </c>
      <c r="D3457">
        <f t="shared" si="107"/>
        <v>6</v>
      </c>
    </row>
    <row r="3458" spans="1:4">
      <c r="A3458">
        <v>12735</v>
      </c>
      <c r="B3458" s="4">
        <v>40756</v>
      </c>
      <c r="C3458" s="4">
        <f t="shared" si="106"/>
        <v>40544</v>
      </c>
      <c r="D3458">
        <f t="shared" si="107"/>
        <v>7</v>
      </c>
    </row>
    <row r="3459" spans="1:4">
      <c r="A3459">
        <v>14318</v>
      </c>
      <c r="B3459" s="4">
        <v>40756</v>
      </c>
      <c r="C3459" s="4">
        <f t="shared" ref="C3459:C3522" si="108">_xlfn.MINIFS($B$2:$B$6084,$A$2:$A$6084,A3459)</f>
        <v>40756</v>
      </c>
      <c r="D3459">
        <f t="shared" ref="D3459:D3522" si="109">DATEDIF(C3459,B3459,"m")</f>
        <v>0</v>
      </c>
    </row>
    <row r="3460" spans="1:4">
      <c r="A3460">
        <v>14059</v>
      </c>
      <c r="B3460" s="4">
        <v>40756</v>
      </c>
      <c r="C3460" s="4">
        <f t="shared" si="108"/>
        <v>40756</v>
      </c>
      <c r="D3460">
        <f t="shared" si="109"/>
        <v>0</v>
      </c>
    </row>
    <row r="3461" spans="1:4">
      <c r="A3461">
        <v>13183</v>
      </c>
      <c r="B3461" s="4">
        <v>40756</v>
      </c>
      <c r="C3461" s="4">
        <f t="shared" si="108"/>
        <v>40575</v>
      </c>
      <c r="D3461">
        <f t="shared" si="109"/>
        <v>6</v>
      </c>
    </row>
    <row r="3462" spans="1:4">
      <c r="A3462">
        <v>14049</v>
      </c>
      <c r="B3462" s="4">
        <v>40756</v>
      </c>
      <c r="C3462" s="4">
        <f t="shared" si="108"/>
        <v>40634</v>
      </c>
      <c r="D3462">
        <f t="shared" si="109"/>
        <v>4</v>
      </c>
    </row>
    <row r="3463" spans="1:4">
      <c r="A3463">
        <v>13811</v>
      </c>
      <c r="B3463" s="4">
        <v>40756</v>
      </c>
      <c r="C3463" s="4">
        <f t="shared" si="108"/>
        <v>40544</v>
      </c>
      <c r="D3463">
        <f t="shared" si="109"/>
        <v>7</v>
      </c>
    </row>
    <row r="3464" spans="1:4">
      <c r="A3464">
        <v>12622</v>
      </c>
      <c r="B3464" s="4">
        <v>40756</v>
      </c>
      <c r="C3464" s="4">
        <f t="shared" si="108"/>
        <v>40664</v>
      </c>
      <c r="D3464">
        <f t="shared" si="109"/>
        <v>3</v>
      </c>
    </row>
    <row r="3465" spans="1:4">
      <c r="A3465">
        <v>13311</v>
      </c>
      <c r="B3465" s="4">
        <v>40756</v>
      </c>
      <c r="C3465" s="4">
        <f t="shared" si="108"/>
        <v>40725</v>
      </c>
      <c r="D3465">
        <f t="shared" si="109"/>
        <v>1</v>
      </c>
    </row>
    <row r="3466" spans="1:4">
      <c r="A3466">
        <v>12525</v>
      </c>
      <c r="B3466" s="4">
        <v>40756</v>
      </c>
      <c r="C3466" s="4">
        <f t="shared" si="108"/>
        <v>40695</v>
      </c>
      <c r="D3466">
        <f t="shared" si="109"/>
        <v>2</v>
      </c>
    </row>
    <row r="3467" spans="1:4">
      <c r="A3467">
        <v>12376</v>
      </c>
      <c r="B3467" s="4">
        <v>40756</v>
      </c>
      <c r="C3467" s="4">
        <f t="shared" si="108"/>
        <v>40664</v>
      </c>
      <c r="D3467">
        <f t="shared" si="109"/>
        <v>3</v>
      </c>
    </row>
    <row r="3468" spans="1:4">
      <c r="A3468">
        <v>14104</v>
      </c>
      <c r="B3468" s="4">
        <v>40756</v>
      </c>
      <c r="C3468" s="4">
        <f t="shared" si="108"/>
        <v>40756</v>
      </c>
      <c r="D3468">
        <f t="shared" si="109"/>
        <v>0</v>
      </c>
    </row>
    <row r="3469" spans="1:4">
      <c r="A3469">
        <v>12932</v>
      </c>
      <c r="B3469" s="4">
        <v>40756</v>
      </c>
      <c r="C3469" s="4">
        <f t="shared" si="108"/>
        <v>40756</v>
      </c>
      <c r="D3469">
        <f t="shared" si="109"/>
        <v>0</v>
      </c>
    </row>
    <row r="3470" spans="1:4">
      <c r="A3470">
        <v>13619</v>
      </c>
      <c r="B3470" s="4">
        <v>40756</v>
      </c>
      <c r="C3470" s="4">
        <f t="shared" si="108"/>
        <v>40756</v>
      </c>
      <c r="D3470">
        <f t="shared" si="109"/>
        <v>0</v>
      </c>
    </row>
    <row r="3471" spans="1:4">
      <c r="A3471">
        <v>13924</v>
      </c>
      <c r="B3471" s="4">
        <v>40756</v>
      </c>
      <c r="C3471" s="4">
        <f t="shared" si="108"/>
        <v>40544</v>
      </c>
      <c r="D3471">
        <f t="shared" si="109"/>
        <v>7</v>
      </c>
    </row>
    <row r="3472" spans="1:4">
      <c r="A3472">
        <v>13451</v>
      </c>
      <c r="B3472" s="4">
        <v>40756</v>
      </c>
      <c r="C3472" s="4">
        <f t="shared" si="108"/>
        <v>40575</v>
      </c>
      <c r="D3472">
        <f t="shared" si="109"/>
        <v>6</v>
      </c>
    </row>
    <row r="3473" spans="1:4">
      <c r="A3473">
        <v>14180</v>
      </c>
      <c r="B3473" s="4">
        <v>40756</v>
      </c>
      <c r="C3473" s="4">
        <f t="shared" si="108"/>
        <v>40634</v>
      </c>
      <c r="D3473">
        <f t="shared" si="109"/>
        <v>4</v>
      </c>
    </row>
    <row r="3474" spans="1:4">
      <c r="A3474">
        <v>14145</v>
      </c>
      <c r="B3474" s="4">
        <v>40756</v>
      </c>
      <c r="C3474" s="4">
        <f t="shared" si="108"/>
        <v>40695</v>
      </c>
      <c r="D3474">
        <f t="shared" si="109"/>
        <v>2</v>
      </c>
    </row>
    <row r="3475" spans="1:4">
      <c r="A3475">
        <v>13611</v>
      </c>
      <c r="B3475" s="4">
        <v>40756</v>
      </c>
      <c r="C3475" s="4">
        <f t="shared" si="108"/>
        <v>40513</v>
      </c>
      <c r="D3475">
        <f t="shared" si="109"/>
        <v>8</v>
      </c>
    </row>
    <row r="3476" spans="1:4">
      <c r="A3476">
        <v>14285</v>
      </c>
      <c r="B3476" s="4">
        <v>40756</v>
      </c>
      <c r="C3476" s="4">
        <f t="shared" si="108"/>
        <v>40575</v>
      </c>
      <c r="D3476">
        <f t="shared" si="109"/>
        <v>6</v>
      </c>
    </row>
    <row r="3477" spans="1:4">
      <c r="A3477">
        <v>12468</v>
      </c>
      <c r="B3477" s="4">
        <v>40756</v>
      </c>
      <c r="C3477" s="4">
        <f t="shared" si="108"/>
        <v>40725</v>
      </c>
      <c r="D3477">
        <f t="shared" si="109"/>
        <v>1</v>
      </c>
    </row>
    <row r="3478" spans="1:4">
      <c r="A3478">
        <v>12961</v>
      </c>
      <c r="B3478" s="4">
        <v>40756</v>
      </c>
      <c r="C3478" s="4">
        <f t="shared" si="108"/>
        <v>40725</v>
      </c>
      <c r="D3478">
        <f t="shared" si="109"/>
        <v>1</v>
      </c>
    </row>
    <row r="3479" spans="1:4">
      <c r="A3479">
        <v>12816</v>
      </c>
      <c r="B3479" s="4">
        <v>40756</v>
      </c>
      <c r="C3479" s="4">
        <f t="shared" si="108"/>
        <v>40756</v>
      </c>
      <c r="D3479">
        <f t="shared" si="109"/>
        <v>0</v>
      </c>
    </row>
    <row r="3480" spans="1:4">
      <c r="A3480">
        <v>14023</v>
      </c>
      <c r="B3480" s="4">
        <v>40756</v>
      </c>
      <c r="C3480" s="4">
        <f t="shared" si="108"/>
        <v>40664</v>
      </c>
      <c r="D3480">
        <f t="shared" si="109"/>
        <v>3</v>
      </c>
    </row>
    <row r="3481" spans="1:4">
      <c r="A3481">
        <v>13661</v>
      </c>
      <c r="B3481" s="4">
        <v>40756</v>
      </c>
      <c r="C3481" s="4">
        <f t="shared" si="108"/>
        <v>40603</v>
      </c>
      <c r="D3481">
        <f t="shared" si="109"/>
        <v>5</v>
      </c>
    </row>
    <row r="3482" spans="1:4">
      <c r="A3482">
        <v>12350</v>
      </c>
      <c r="B3482" s="4">
        <v>40756</v>
      </c>
      <c r="C3482" s="4">
        <f t="shared" si="108"/>
        <v>40664</v>
      </c>
      <c r="D3482">
        <f t="shared" si="109"/>
        <v>3</v>
      </c>
    </row>
    <row r="3483" spans="1:4">
      <c r="A3483">
        <v>12759</v>
      </c>
      <c r="B3483" s="4">
        <v>40756</v>
      </c>
      <c r="C3483" s="4">
        <f t="shared" si="108"/>
        <v>40544</v>
      </c>
      <c r="D3483">
        <f t="shared" si="109"/>
        <v>7</v>
      </c>
    </row>
    <row r="3484" spans="1:4">
      <c r="A3484">
        <v>13636</v>
      </c>
      <c r="B3484" s="4">
        <v>40756</v>
      </c>
      <c r="C3484" s="4">
        <f t="shared" si="108"/>
        <v>40575</v>
      </c>
      <c r="D3484">
        <f t="shared" si="109"/>
        <v>6</v>
      </c>
    </row>
    <row r="3485" spans="1:4">
      <c r="A3485">
        <v>14216</v>
      </c>
      <c r="B3485" s="4">
        <v>40756</v>
      </c>
      <c r="C3485" s="4">
        <f t="shared" si="108"/>
        <v>40575</v>
      </c>
      <c r="D3485">
        <f t="shared" si="109"/>
        <v>6</v>
      </c>
    </row>
    <row r="3486" spans="1:4">
      <c r="A3486">
        <v>14197</v>
      </c>
      <c r="B3486" s="4">
        <v>40756</v>
      </c>
      <c r="C3486" s="4">
        <f t="shared" si="108"/>
        <v>40603</v>
      </c>
      <c r="D3486">
        <f t="shared" si="109"/>
        <v>5</v>
      </c>
    </row>
    <row r="3487" spans="1:4">
      <c r="A3487">
        <v>13925</v>
      </c>
      <c r="B3487" s="4">
        <v>40756</v>
      </c>
      <c r="C3487" s="4">
        <f t="shared" si="108"/>
        <v>40725</v>
      </c>
      <c r="D3487">
        <f t="shared" si="109"/>
        <v>1</v>
      </c>
    </row>
    <row r="3488" spans="1:4">
      <c r="A3488">
        <v>12571</v>
      </c>
      <c r="B3488" s="4">
        <v>40756</v>
      </c>
      <c r="C3488" s="4">
        <f t="shared" si="108"/>
        <v>40603</v>
      </c>
      <c r="D3488">
        <f t="shared" si="109"/>
        <v>5</v>
      </c>
    </row>
    <row r="3489" spans="1:4">
      <c r="A3489">
        <v>13033</v>
      </c>
      <c r="B3489" s="4">
        <v>40756</v>
      </c>
      <c r="C3489" s="4">
        <f t="shared" si="108"/>
        <v>40725</v>
      </c>
      <c r="D3489">
        <f t="shared" si="109"/>
        <v>1</v>
      </c>
    </row>
    <row r="3490" spans="1:4">
      <c r="A3490">
        <v>13927</v>
      </c>
      <c r="B3490" s="4">
        <v>40756</v>
      </c>
      <c r="C3490" s="4">
        <f t="shared" si="108"/>
        <v>40575</v>
      </c>
      <c r="D3490">
        <f t="shared" si="109"/>
        <v>6</v>
      </c>
    </row>
    <row r="3491" spans="1:4">
      <c r="A3491">
        <v>13289</v>
      </c>
      <c r="B3491" s="4">
        <v>40756</v>
      </c>
      <c r="C3491" s="4">
        <f t="shared" si="108"/>
        <v>40664</v>
      </c>
      <c r="D3491">
        <f t="shared" si="109"/>
        <v>3</v>
      </c>
    </row>
    <row r="3492" spans="1:4">
      <c r="A3492">
        <v>14190</v>
      </c>
      <c r="B3492" s="4">
        <v>40756</v>
      </c>
      <c r="C3492" s="4">
        <f t="shared" si="108"/>
        <v>40756</v>
      </c>
      <c r="D3492">
        <f t="shared" si="109"/>
        <v>0</v>
      </c>
    </row>
    <row r="3493" spans="1:4">
      <c r="A3493">
        <v>13140</v>
      </c>
      <c r="B3493" s="4">
        <v>40756</v>
      </c>
      <c r="C3493" s="4">
        <f t="shared" si="108"/>
        <v>40664</v>
      </c>
      <c r="D3493">
        <f t="shared" si="109"/>
        <v>3</v>
      </c>
    </row>
    <row r="3494" spans="1:4">
      <c r="A3494">
        <v>13610</v>
      </c>
      <c r="B3494" s="4">
        <v>40756</v>
      </c>
      <c r="C3494" s="4">
        <f t="shared" si="108"/>
        <v>40575</v>
      </c>
      <c r="D3494">
        <f t="shared" si="109"/>
        <v>6</v>
      </c>
    </row>
    <row r="3495" spans="1:4">
      <c r="A3495">
        <v>12672</v>
      </c>
      <c r="B3495" s="4">
        <v>40756</v>
      </c>
      <c r="C3495" s="4">
        <f t="shared" si="108"/>
        <v>40575</v>
      </c>
      <c r="D3495">
        <f t="shared" si="109"/>
        <v>6</v>
      </c>
    </row>
    <row r="3496" spans="1:4">
      <c r="A3496">
        <v>13231</v>
      </c>
      <c r="B3496" s="4">
        <v>40756</v>
      </c>
      <c r="C3496" s="4">
        <f t="shared" si="108"/>
        <v>40756</v>
      </c>
      <c r="D3496">
        <f t="shared" si="109"/>
        <v>0</v>
      </c>
    </row>
    <row r="3497" spans="1:4">
      <c r="A3497">
        <v>12801</v>
      </c>
      <c r="B3497" s="4">
        <v>40756</v>
      </c>
      <c r="C3497" s="4">
        <f t="shared" si="108"/>
        <v>40695</v>
      </c>
      <c r="D3497">
        <f t="shared" si="109"/>
        <v>2</v>
      </c>
    </row>
    <row r="3498" spans="1:4">
      <c r="A3498">
        <v>13146</v>
      </c>
      <c r="B3498" s="4">
        <v>40756</v>
      </c>
      <c r="C3498" s="4">
        <f t="shared" si="108"/>
        <v>40513</v>
      </c>
      <c r="D3498">
        <f t="shared" si="109"/>
        <v>8</v>
      </c>
    </row>
    <row r="3499" spans="1:4">
      <c r="A3499">
        <v>13867</v>
      </c>
      <c r="B3499" s="4">
        <v>40756</v>
      </c>
      <c r="C3499" s="4">
        <f t="shared" si="108"/>
        <v>40756</v>
      </c>
      <c r="D3499">
        <f t="shared" si="109"/>
        <v>0</v>
      </c>
    </row>
    <row r="3500" spans="1:4">
      <c r="A3500">
        <v>13694</v>
      </c>
      <c r="B3500" s="4">
        <v>40756</v>
      </c>
      <c r="C3500" s="4">
        <f t="shared" si="108"/>
        <v>40756</v>
      </c>
      <c r="D3500">
        <f t="shared" si="109"/>
        <v>0</v>
      </c>
    </row>
    <row r="3501" spans="1:4">
      <c r="A3501">
        <v>12843</v>
      </c>
      <c r="B3501" s="4">
        <v>40756</v>
      </c>
      <c r="C3501" s="4">
        <f t="shared" si="108"/>
        <v>40634</v>
      </c>
      <c r="D3501">
        <f t="shared" si="109"/>
        <v>4</v>
      </c>
    </row>
    <row r="3502" spans="1:4">
      <c r="A3502">
        <v>13741</v>
      </c>
      <c r="B3502" s="4">
        <v>40756</v>
      </c>
      <c r="C3502" s="4">
        <f t="shared" si="108"/>
        <v>40725</v>
      </c>
      <c r="D3502">
        <f t="shared" si="109"/>
        <v>1</v>
      </c>
    </row>
    <row r="3503" spans="1:4">
      <c r="A3503">
        <v>14245</v>
      </c>
      <c r="B3503" s="4">
        <v>40756</v>
      </c>
      <c r="C3503" s="4">
        <f t="shared" si="108"/>
        <v>40634</v>
      </c>
      <c r="D3503">
        <f t="shared" si="109"/>
        <v>4</v>
      </c>
    </row>
    <row r="3504" spans="1:4">
      <c r="A3504">
        <v>12852</v>
      </c>
      <c r="B3504" s="4">
        <v>40756</v>
      </c>
      <c r="C3504" s="4">
        <f t="shared" si="108"/>
        <v>40695</v>
      </c>
      <c r="D3504">
        <f t="shared" si="109"/>
        <v>2</v>
      </c>
    </row>
    <row r="3505" spans="1:4">
      <c r="A3505">
        <v>13743</v>
      </c>
      <c r="B3505" s="4">
        <v>40756</v>
      </c>
      <c r="C3505" s="4">
        <f t="shared" si="108"/>
        <v>40725</v>
      </c>
      <c r="D3505">
        <f t="shared" si="109"/>
        <v>1</v>
      </c>
    </row>
    <row r="3506" spans="1:4">
      <c r="A3506">
        <v>13041</v>
      </c>
      <c r="B3506" s="4">
        <v>40756</v>
      </c>
      <c r="C3506" s="4">
        <f t="shared" si="108"/>
        <v>40603</v>
      </c>
      <c r="D3506">
        <f t="shared" si="109"/>
        <v>5</v>
      </c>
    </row>
    <row r="3507" spans="1:4">
      <c r="A3507">
        <v>12739</v>
      </c>
      <c r="B3507" s="4">
        <v>40756</v>
      </c>
      <c r="C3507" s="4">
        <f t="shared" si="108"/>
        <v>40725</v>
      </c>
      <c r="D3507">
        <f t="shared" si="109"/>
        <v>1</v>
      </c>
    </row>
    <row r="3508" spans="1:4">
      <c r="A3508">
        <v>13423</v>
      </c>
      <c r="B3508" s="4">
        <v>40756</v>
      </c>
      <c r="C3508" s="4">
        <f t="shared" si="108"/>
        <v>40544</v>
      </c>
      <c r="D3508">
        <f t="shared" si="109"/>
        <v>7</v>
      </c>
    </row>
    <row r="3509" spans="1:4">
      <c r="A3509">
        <v>13922</v>
      </c>
      <c r="B3509" s="4">
        <v>40756</v>
      </c>
      <c r="C3509" s="4">
        <f t="shared" si="108"/>
        <v>40695</v>
      </c>
      <c r="D3509">
        <f t="shared" si="109"/>
        <v>2</v>
      </c>
    </row>
    <row r="3510" spans="1:4">
      <c r="A3510">
        <v>12573</v>
      </c>
      <c r="B3510" s="4">
        <v>40756</v>
      </c>
      <c r="C3510" s="4">
        <f t="shared" si="108"/>
        <v>40695</v>
      </c>
      <c r="D3510">
        <f t="shared" si="109"/>
        <v>2</v>
      </c>
    </row>
    <row r="3511" spans="1:4">
      <c r="A3511">
        <v>13967</v>
      </c>
      <c r="B3511" s="4">
        <v>40756</v>
      </c>
      <c r="C3511" s="4">
        <f t="shared" si="108"/>
        <v>40513</v>
      </c>
      <c r="D3511">
        <f t="shared" si="109"/>
        <v>8</v>
      </c>
    </row>
    <row r="3512" spans="1:4">
      <c r="A3512">
        <v>12627</v>
      </c>
      <c r="B3512" s="4">
        <v>40756</v>
      </c>
      <c r="C3512" s="4">
        <f t="shared" si="108"/>
        <v>40664</v>
      </c>
      <c r="D3512">
        <f t="shared" si="109"/>
        <v>3</v>
      </c>
    </row>
    <row r="3513" spans="1:4">
      <c r="A3513">
        <v>12531</v>
      </c>
      <c r="B3513" s="4">
        <v>40756</v>
      </c>
      <c r="C3513" s="4">
        <f t="shared" si="108"/>
        <v>40664</v>
      </c>
      <c r="D3513">
        <f t="shared" si="109"/>
        <v>3</v>
      </c>
    </row>
    <row r="3514" spans="1:4">
      <c r="A3514">
        <v>14112</v>
      </c>
      <c r="B3514" s="4">
        <v>40756</v>
      </c>
      <c r="C3514" s="4">
        <f t="shared" si="108"/>
        <v>40695</v>
      </c>
      <c r="D3514">
        <f t="shared" si="109"/>
        <v>2</v>
      </c>
    </row>
    <row r="3515" spans="1:4">
      <c r="A3515">
        <v>13940</v>
      </c>
      <c r="B3515" s="4">
        <v>40756</v>
      </c>
      <c r="C3515" s="4">
        <f t="shared" si="108"/>
        <v>40756</v>
      </c>
      <c r="D3515">
        <f t="shared" si="109"/>
        <v>0</v>
      </c>
    </row>
    <row r="3516" spans="1:4">
      <c r="A3516">
        <v>12542</v>
      </c>
      <c r="B3516" s="4">
        <v>40756</v>
      </c>
      <c r="C3516" s="4">
        <f t="shared" si="108"/>
        <v>40634</v>
      </c>
      <c r="D3516">
        <f t="shared" si="109"/>
        <v>4</v>
      </c>
    </row>
    <row r="3517" spans="1:4">
      <c r="A3517">
        <v>12501</v>
      </c>
      <c r="B3517" s="4">
        <v>40756</v>
      </c>
      <c r="C3517" s="4">
        <f t="shared" si="108"/>
        <v>40725</v>
      </c>
      <c r="D3517">
        <f t="shared" si="109"/>
        <v>1</v>
      </c>
    </row>
    <row r="3518" spans="1:4">
      <c r="A3518">
        <v>13327</v>
      </c>
      <c r="B3518" s="4">
        <v>40756</v>
      </c>
      <c r="C3518" s="4">
        <f t="shared" si="108"/>
        <v>40756</v>
      </c>
      <c r="D3518">
        <f t="shared" si="109"/>
        <v>0</v>
      </c>
    </row>
    <row r="3519" spans="1:4">
      <c r="A3519">
        <v>12713</v>
      </c>
      <c r="B3519" s="4">
        <v>40756</v>
      </c>
      <c r="C3519" s="4">
        <f t="shared" si="108"/>
        <v>40603</v>
      </c>
      <c r="D3519">
        <f t="shared" si="109"/>
        <v>5</v>
      </c>
    </row>
    <row r="3520" spans="1:4">
      <c r="A3520">
        <v>13010</v>
      </c>
      <c r="B3520" s="4">
        <v>40756</v>
      </c>
      <c r="C3520" s="4">
        <f t="shared" si="108"/>
        <v>40725</v>
      </c>
      <c r="D3520">
        <f t="shared" si="109"/>
        <v>1</v>
      </c>
    </row>
    <row r="3521" spans="1:4">
      <c r="A3521">
        <v>13237</v>
      </c>
      <c r="B3521" s="4">
        <v>40756</v>
      </c>
      <c r="C3521" s="4">
        <f t="shared" si="108"/>
        <v>40756</v>
      </c>
      <c r="D3521">
        <f t="shared" si="109"/>
        <v>0</v>
      </c>
    </row>
    <row r="3522" spans="1:4">
      <c r="A3522">
        <v>13918</v>
      </c>
      <c r="B3522" s="4">
        <v>40756</v>
      </c>
      <c r="C3522" s="4">
        <f t="shared" si="108"/>
        <v>40756</v>
      </c>
      <c r="D3522">
        <f t="shared" si="109"/>
        <v>0</v>
      </c>
    </row>
    <row r="3523" spans="1:4">
      <c r="A3523">
        <v>12814</v>
      </c>
      <c r="B3523" s="4">
        <v>40756</v>
      </c>
      <c r="C3523" s="4">
        <f t="shared" ref="C3523:C3586" si="110">_xlfn.MINIFS($B$2:$B$6084,$A$2:$A$6084,A3523)</f>
        <v>40603</v>
      </c>
      <c r="D3523">
        <f t="shared" ref="D3523:D3586" si="111">DATEDIF(C3523,B3523,"m")</f>
        <v>5</v>
      </c>
    </row>
    <row r="3524" spans="1:4">
      <c r="A3524">
        <v>13594</v>
      </c>
      <c r="B3524" s="4">
        <v>40756</v>
      </c>
      <c r="C3524" s="4">
        <f t="shared" si="110"/>
        <v>40603</v>
      </c>
      <c r="D3524">
        <f t="shared" si="111"/>
        <v>5</v>
      </c>
    </row>
    <row r="3525" spans="1:4">
      <c r="A3525">
        <v>14043</v>
      </c>
      <c r="B3525" s="4">
        <v>40756</v>
      </c>
      <c r="C3525" s="4">
        <f t="shared" si="110"/>
        <v>40544</v>
      </c>
      <c r="D3525">
        <f t="shared" si="111"/>
        <v>7</v>
      </c>
    </row>
    <row r="3526" spans="1:4">
      <c r="A3526">
        <v>13328</v>
      </c>
      <c r="B3526" s="4">
        <v>40756</v>
      </c>
      <c r="C3526" s="4">
        <f t="shared" si="110"/>
        <v>40695</v>
      </c>
      <c r="D3526">
        <f t="shared" si="111"/>
        <v>2</v>
      </c>
    </row>
    <row r="3527" spans="1:4">
      <c r="A3527">
        <v>13945</v>
      </c>
      <c r="B3527" s="4">
        <v>40756</v>
      </c>
      <c r="C3527" s="4">
        <f t="shared" si="110"/>
        <v>40756</v>
      </c>
      <c r="D3527">
        <f t="shared" si="111"/>
        <v>0</v>
      </c>
    </row>
    <row r="3528" spans="1:4">
      <c r="A3528">
        <v>13518</v>
      </c>
      <c r="B3528" s="4">
        <v>40756</v>
      </c>
      <c r="C3528" s="4">
        <f t="shared" si="110"/>
        <v>40634</v>
      </c>
      <c r="D3528">
        <f t="shared" si="111"/>
        <v>4</v>
      </c>
    </row>
    <row r="3529" spans="1:4">
      <c r="A3529">
        <v>12567</v>
      </c>
      <c r="B3529" s="4">
        <v>40756</v>
      </c>
      <c r="C3529" s="4">
        <f t="shared" si="110"/>
        <v>40664</v>
      </c>
      <c r="D3529">
        <f t="shared" si="111"/>
        <v>3</v>
      </c>
    </row>
    <row r="3530" spans="1:4">
      <c r="A3530">
        <v>12500</v>
      </c>
      <c r="B3530" s="4">
        <v>40756</v>
      </c>
      <c r="C3530" s="4">
        <f t="shared" si="110"/>
        <v>40695</v>
      </c>
      <c r="D3530">
        <f t="shared" si="111"/>
        <v>2</v>
      </c>
    </row>
    <row r="3531" spans="1:4">
      <c r="A3531">
        <v>12570</v>
      </c>
      <c r="B3531" s="4">
        <v>40756</v>
      </c>
      <c r="C3531" s="4">
        <f t="shared" si="110"/>
        <v>40756</v>
      </c>
      <c r="D3531">
        <f t="shared" si="111"/>
        <v>0</v>
      </c>
    </row>
    <row r="3532" spans="1:4">
      <c r="A3532">
        <v>13275</v>
      </c>
      <c r="B3532" s="4">
        <v>40756</v>
      </c>
      <c r="C3532" s="4">
        <f t="shared" si="110"/>
        <v>40695</v>
      </c>
      <c r="D3532">
        <f t="shared" si="111"/>
        <v>2</v>
      </c>
    </row>
    <row r="3533" spans="1:4">
      <c r="A3533">
        <v>14232</v>
      </c>
      <c r="B3533" s="4">
        <v>40756</v>
      </c>
      <c r="C3533" s="4">
        <f t="shared" si="110"/>
        <v>40725</v>
      </c>
      <c r="D3533">
        <f t="shared" si="111"/>
        <v>1</v>
      </c>
    </row>
    <row r="3534" spans="1:4">
      <c r="A3534">
        <v>12560</v>
      </c>
      <c r="B3534" s="4">
        <v>40756</v>
      </c>
      <c r="C3534" s="4">
        <f t="shared" si="110"/>
        <v>40756</v>
      </c>
      <c r="D3534">
        <f t="shared" si="111"/>
        <v>0</v>
      </c>
    </row>
    <row r="3535" spans="1:4">
      <c r="A3535">
        <v>13539</v>
      </c>
      <c r="B3535" s="4">
        <v>40756</v>
      </c>
      <c r="C3535" s="4">
        <f t="shared" si="110"/>
        <v>40756</v>
      </c>
      <c r="D3535">
        <f t="shared" si="111"/>
        <v>0</v>
      </c>
    </row>
    <row r="3536" spans="1:4">
      <c r="A3536">
        <v>13058</v>
      </c>
      <c r="B3536" s="4">
        <v>40756</v>
      </c>
      <c r="C3536" s="4">
        <f t="shared" si="110"/>
        <v>40756</v>
      </c>
      <c r="D3536">
        <f t="shared" si="111"/>
        <v>0</v>
      </c>
    </row>
    <row r="3537" spans="1:4">
      <c r="A3537">
        <v>12503</v>
      </c>
      <c r="B3537" s="4">
        <v>40756</v>
      </c>
      <c r="C3537" s="4">
        <f t="shared" si="110"/>
        <v>40695</v>
      </c>
      <c r="D3537">
        <f t="shared" si="111"/>
        <v>2</v>
      </c>
    </row>
    <row r="3538" spans="1:4">
      <c r="A3538">
        <v>13337</v>
      </c>
      <c r="B3538" s="4">
        <v>40756</v>
      </c>
      <c r="C3538" s="4">
        <f t="shared" si="110"/>
        <v>40695</v>
      </c>
      <c r="D3538">
        <f t="shared" si="111"/>
        <v>2</v>
      </c>
    </row>
    <row r="3539" spans="1:4">
      <c r="A3539">
        <v>12475</v>
      </c>
      <c r="B3539" s="4">
        <v>40756</v>
      </c>
      <c r="C3539" s="4">
        <f t="shared" si="110"/>
        <v>40725</v>
      </c>
      <c r="D3539">
        <f t="shared" si="111"/>
        <v>1</v>
      </c>
    </row>
    <row r="3540" spans="1:4">
      <c r="A3540">
        <v>13498</v>
      </c>
      <c r="B3540" s="4">
        <v>40756</v>
      </c>
      <c r="C3540" s="4">
        <f t="shared" si="110"/>
        <v>40664</v>
      </c>
      <c r="D3540">
        <f t="shared" si="111"/>
        <v>3</v>
      </c>
    </row>
    <row r="3541" spans="1:4">
      <c r="A3541">
        <v>12375</v>
      </c>
      <c r="B3541" s="4">
        <v>40756</v>
      </c>
      <c r="C3541" s="4">
        <f t="shared" si="110"/>
        <v>40664</v>
      </c>
      <c r="D3541">
        <f t="shared" si="111"/>
        <v>3</v>
      </c>
    </row>
    <row r="3542" spans="1:4">
      <c r="A3542">
        <v>13570</v>
      </c>
      <c r="B3542" s="4">
        <v>40756</v>
      </c>
      <c r="C3542" s="4">
        <f t="shared" si="110"/>
        <v>40664</v>
      </c>
      <c r="D3542">
        <f t="shared" si="111"/>
        <v>3</v>
      </c>
    </row>
    <row r="3543" spans="1:4">
      <c r="A3543">
        <v>12946</v>
      </c>
      <c r="B3543" s="4">
        <v>40756</v>
      </c>
      <c r="C3543" s="4">
        <f t="shared" si="110"/>
        <v>40725</v>
      </c>
      <c r="D3543">
        <f t="shared" si="111"/>
        <v>1</v>
      </c>
    </row>
    <row r="3544" spans="1:4">
      <c r="A3544">
        <v>13542</v>
      </c>
      <c r="B3544" s="4">
        <v>40756</v>
      </c>
      <c r="C3544" s="4">
        <f t="shared" si="110"/>
        <v>40756</v>
      </c>
      <c r="D3544">
        <f t="shared" si="111"/>
        <v>0</v>
      </c>
    </row>
    <row r="3545" spans="1:4">
      <c r="A3545">
        <v>13081</v>
      </c>
      <c r="B3545" s="4">
        <v>40756</v>
      </c>
      <c r="C3545" s="4">
        <f t="shared" si="110"/>
        <v>40756</v>
      </c>
      <c r="D3545">
        <f t="shared" si="111"/>
        <v>0</v>
      </c>
    </row>
    <row r="3546" spans="1:4">
      <c r="A3546">
        <v>12366</v>
      </c>
      <c r="B3546" s="4">
        <v>40756</v>
      </c>
      <c r="C3546" s="4">
        <f t="shared" si="110"/>
        <v>40695</v>
      </c>
      <c r="D3546">
        <f t="shared" si="111"/>
        <v>2</v>
      </c>
    </row>
    <row r="3547" spans="1:4">
      <c r="A3547">
        <v>13050</v>
      </c>
      <c r="B3547" s="4">
        <v>40756</v>
      </c>
      <c r="C3547" s="4">
        <f t="shared" si="110"/>
        <v>40544</v>
      </c>
      <c r="D3547">
        <f t="shared" si="111"/>
        <v>7</v>
      </c>
    </row>
    <row r="3548" spans="1:4">
      <c r="A3548">
        <v>13374</v>
      </c>
      <c r="B3548" s="4">
        <v>40756</v>
      </c>
      <c r="C3548" s="4">
        <f t="shared" si="110"/>
        <v>40756</v>
      </c>
      <c r="D3548">
        <f t="shared" si="111"/>
        <v>0</v>
      </c>
    </row>
    <row r="3549" spans="1:4">
      <c r="A3549">
        <v>13065</v>
      </c>
      <c r="B3549" s="4">
        <v>40756</v>
      </c>
      <c r="C3549" s="4">
        <f t="shared" si="110"/>
        <v>40725</v>
      </c>
      <c r="D3549">
        <f t="shared" si="111"/>
        <v>1</v>
      </c>
    </row>
    <row r="3550" spans="1:4">
      <c r="A3550">
        <v>12425</v>
      </c>
      <c r="B3550" s="4">
        <v>40756</v>
      </c>
      <c r="C3550" s="4">
        <f t="shared" si="110"/>
        <v>40756</v>
      </c>
      <c r="D3550">
        <f t="shared" si="111"/>
        <v>0</v>
      </c>
    </row>
    <row r="3551" spans="1:4">
      <c r="A3551">
        <v>12461</v>
      </c>
      <c r="B3551" s="4">
        <v>40756</v>
      </c>
      <c r="C3551" s="4">
        <f t="shared" si="110"/>
        <v>40695</v>
      </c>
      <c r="D3551">
        <f t="shared" si="111"/>
        <v>2</v>
      </c>
    </row>
    <row r="3552" spans="1:4">
      <c r="A3552">
        <v>14044</v>
      </c>
      <c r="B3552" s="4">
        <v>40756</v>
      </c>
      <c r="C3552" s="4">
        <f t="shared" si="110"/>
        <v>40634</v>
      </c>
      <c r="D3552">
        <f t="shared" si="111"/>
        <v>4</v>
      </c>
    </row>
    <row r="3553" spans="1:4">
      <c r="A3553">
        <v>14125</v>
      </c>
      <c r="B3553" s="4">
        <v>40756</v>
      </c>
      <c r="C3553" s="4">
        <f t="shared" si="110"/>
        <v>40756</v>
      </c>
      <c r="D3553">
        <f t="shared" si="111"/>
        <v>0</v>
      </c>
    </row>
    <row r="3554" spans="1:4">
      <c r="A3554">
        <v>13959</v>
      </c>
      <c r="B3554" s="4">
        <v>40756</v>
      </c>
      <c r="C3554" s="4">
        <f t="shared" si="110"/>
        <v>40756</v>
      </c>
      <c r="D3554">
        <f t="shared" si="111"/>
        <v>0</v>
      </c>
    </row>
    <row r="3555" spans="1:4">
      <c r="A3555">
        <v>13127</v>
      </c>
      <c r="B3555" s="4">
        <v>40756</v>
      </c>
      <c r="C3555" s="4">
        <f t="shared" si="110"/>
        <v>40725</v>
      </c>
      <c r="D3555">
        <f t="shared" si="111"/>
        <v>1</v>
      </c>
    </row>
    <row r="3556" spans="1:4">
      <c r="A3556">
        <v>12517</v>
      </c>
      <c r="B3556" s="4">
        <v>40756</v>
      </c>
      <c r="C3556" s="4">
        <f t="shared" si="110"/>
        <v>40544</v>
      </c>
      <c r="D3556">
        <f t="shared" si="111"/>
        <v>7</v>
      </c>
    </row>
    <row r="3557" spans="1:4">
      <c r="A3557">
        <v>12602</v>
      </c>
      <c r="B3557" s="4">
        <v>40756</v>
      </c>
      <c r="C3557" s="4">
        <f t="shared" si="110"/>
        <v>40756</v>
      </c>
      <c r="D3557">
        <f t="shared" si="111"/>
        <v>0</v>
      </c>
    </row>
    <row r="3558" spans="1:4">
      <c r="A3558">
        <v>14107</v>
      </c>
      <c r="B3558" s="4">
        <v>40756</v>
      </c>
      <c r="C3558" s="4">
        <f t="shared" si="110"/>
        <v>40634</v>
      </c>
      <c r="D3558">
        <f t="shared" si="111"/>
        <v>4</v>
      </c>
    </row>
    <row r="3559" spans="1:4">
      <c r="A3559">
        <v>13378</v>
      </c>
      <c r="B3559" s="4">
        <v>40756</v>
      </c>
      <c r="C3559" s="4">
        <f t="shared" si="110"/>
        <v>40756</v>
      </c>
      <c r="D3559">
        <f t="shared" si="111"/>
        <v>0</v>
      </c>
    </row>
    <row r="3560" spans="1:4">
      <c r="A3560">
        <v>13708</v>
      </c>
      <c r="B3560" s="4">
        <v>40756</v>
      </c>
      <c r="C3560" s="4">
        <f t="shared" si="110"/>
        <v>40634</v>
      </c>
      <c r="D3560">
        <f t="shared" si="111"/>
        <v>4</v>
      </c>
    </row>
    <row r="3561" spans="1:4">
      <c r="A3561">
        <v>14330</v>
      </c>
      <c r="B3561" s="4">
        <v>40756</v>
      </c>
      <c r="C3561" s="4">
        <f t="shared" si="110"/>
        <v>40725</v>
      </c>
      <c r="D3561">
        <f t="shared" si="111"/>
        <v>1</v>
      </c>
    </row>
    <row r="3562" spans="1:4">
      <c r="A3562">
        <v>12557</v>
      </c>
      <c r="B3562" s="4">
        <v>40756</v>
      </c>
      <c r="C3562" s="4">
        <f t="shared" si="110"/>
        <v>40756</v>
      </c>
      <c r="D3562">
        <f t="shared" si="111"/>
        <v>0</v>
      </c>
    </row>
    <row r="3563" spans="1:4">
      <c r="A3563">
        <v>13389</v>
      </c>
      <c r="B3563" s="4">
        <v>40756</v>
      </c>
      <c r="C3563" s="4">
        <f t="shared" si="110"/>
        <v>40634</v>
      </c>
      <c r="D3563">
        <f t="shared" si="111"/>
        <v>4</v>
      </c>
    </row>
    <row r="3564" spans="1:4">
      <c r="A3564">
        <v>13804</v>
      </c>
      <c r="B3564" s="4">
        <v>40756</v>
      </c>
      <c r="C3564" s="4">
        <f t="shared" si="110"/>
        <v>40603</v>
      </c>
      <c r="D3564">
        <f t="shared" si="111"/>
        <v>5</v>
      </c>
    </row>
    <row r="3565" spans="1:4">
      <c r="A3565">
        <v>14327</v>
      </c>
      <c r="B3565" s="4">
        <v>40756</v>
      </c>
      <c r="C3565" s="4">
        <f t="shared" si="110"/>
        <v>40725</v>
      </c>
      <c r="D3565">
        <f t="shared" si="111"/>
        <v>1</v>
      </c>
    </row>
    <row r="3566" spans="1:4">
      <c r="A3566">
        <v>14084</v>
      </c>
      <c r="B3566" s="4">
        <v>40756</v>
      </c>
      <c r="C3566" s="4">
        <f t="shared" si="110"/>
        <v>40513</v>
      </c>
      <c r="D3566">
        <f t="shared" si="111"/>
        <v>8</v>
      </c>
    </row>
    <row r="3567" spans="1:4">
      <c r="A3567">
        <v>14035</v>
      </c>
      <c r="B3567" s="4">
        <v>40756</v>
      </c>
      <c r="C3567" s="4">
        <f t="shared" si="110"/>
        <v>40544</v>
      </c>
      <c r="D3567">
        <f t="shared" si="111"/>
        <v>7</v>
      </c>
    </row>
    <row r="3568" spans="1:4">
      <c r="A3568">
        <v>13394</v>
      </c>
      <c r="B3568" s="4">
        <v>40756</v>
      </c>
      <c r="C3568" s="4">
        <f t="shared" si="110"/>
        <v>40756</v>
      </c>
      <c r="D3568">
        <f t="shared" si="111"/>
        <v>0</v>
      </c>
    </row>
    <row r="3569" spans="1:4">
      <c r="A3569">
        <v>14248</v>
      </c>
      <c r="B3569" s="4">
        <v>40756</v>
      </c>
      <c r="C3569" s="4">
        <f t="shared" si="110"/>
        <v>40756</v>
      </c>
      <c r="D3569">
        <f t="shared" si="111"/>
        <v>0</v>
      </c>
    </row>
    <row r="3570" spans="1:4">
      <c r="A3570">
        <v>12407</v>
      </c>
      <c r="B3570" s="4">
        <v>40756</v>
      </c>
      <c r="C3570" s="4">
        <f t="shared" si="110"/>
        <v>40756</v>
      </c>
      <c r="D3570">
        <f t="shared" si="111"/>
        <v>0</v>
      </c>
    </row>
    <row r="3571" spans="1:4">
      <c r="A3571">
        <v>12785</v>
      </c>
      <c r="B3571" s="4">
        <v>40756</v>
      </c>
      <c r="C3571" s="4">
        <f t="shared" si="110"/>
        <v>40634</v>
      </c>
      <c r="D3571">
        <f t="shared" si="111"/>
        <v>4</v>
      </c>
    </row>
    <row r="3572" spans="1:4">
      <c r="A3572">
        <v>12938</v>
      </c>
      <c r="B3572" s="4">
        <v>40756</v>
      </c>
      <c r="C3572" s="4">
        <f t="shared" si="110"/>
        <v>40575</v>
      </c>
      <c r="D3572">
        <f t="shared" si="111"/>
        <v>6</v>
      </c>
    </row>
    <row r="3573" spans="1:4">
      <c r="A3573">
        <v>12997</v>
      </c>
      <c r="B3573" s="4">
        <v>40756</v>
      </c>
      <c r="C3573" s="4">
        <f t="shared" si="110"/>
        <v>40756</v>
      </c>
      <c r="D3573">
        <f t="shared" si="111"/>
        <v>0</v>
      </c>
    </row>
    <row r="3574" spans="1:4">
      <c r="A3574">
        <v>13285</v>
      </c>
      <c r="B3574" s="4">
        <v>40756</v>
      </c>
      <c r="C3574" s="4">
        <f t="shared" si="110"/>
        <v>40756</v>
      </c>
      <c r="D3574">
        <f t="shared" si="111"/>
        <v>0</v>
      </c>
    </row>
    <row r="3575" spans="1:4">
      <c r="A3575">
        <v>12630</v>
      </c>
      <c r="B3575" s="4">
        <v>40756</v>
      </c>
      <c r="C3575" s="4">
        <f t="shared" si="110"/>
        <v>40664</v>
      </c>
      <c r="D3575">
        <f t="shared" si="111"/>
        <v>3</v>
      </c>
    </row>
    <row r="3576" spans="1:4">
      <c r="A3576">
        <v>14235</v>
      </c>
      <c r="B3576" s="4">
        <v>40756</v>
      </c>
      <c r="C3576" s="4">
        <f t="shared" si="110"/>
        <v>40664</v>
      </c>
      <c r="D3576">
        <f t="shared" si="111"/>
        <v>3</v>
      </c>
    </row>
    <row r="3577" spans="1:4">
      <c r="A3577">
        <v>12730</v>
      </c>
      <c r="B3577" s="4">
        <v>40756</v>
      </c>
      <c r="C3577" s="4">
        <f t="shared" si="110"/>
        <v>40513</v>
      </c>
      <c r="D3577">
        <f t="shared" si="111"/>
        <v>8</v>
      </c>
    </row>
    <row r="3578" spans="1:4">
      <c r="A3578">
        <v>12394</v>
      </c>
      <c r="B3578" s="4">
        <v>40756</v>
      </c>
      <c r="C3578" s="4">
        <f t="shared" si="110"/>
        <v>40756</v>
      </c>
      <c r="D3578">
        <f t="shared" si="111"/>
        <v>0</v>
      </c>
    </row>
    <row r="3579" spans="1:4">
      <c r="A3579">
        <v>13421</v>
      </c>
      <c r="B3579" s="4">
        <v>40756</v>
      </c>
      <c r="C3579" s="4">
        <f t="shared" si="110"/>
        <v>40544</v>
      </c>
      <c r="D3579">
        <f t="shared" si="111"/>
        <v>7</v>
      </c>
    </row>
    <row r="3580" spans="1:4">
      <c r="A3580">
        <v>14124</v>
      </c>
      <c r="B3580" s="4">
        <v>40756</v>
      </c>
      <c r="C3580" s="4">
        <f t="shared" si="110"/>
        <v>40603</v>
      </c>
      <c r="D3580">
        <f t="shared" si="111"/>
        <v>5</v>
      </c>
    </row>
    <row r="3581" spans="1:4">
      <c r="A3581">
        <v>13688</v>
      </c>
      <c r="B3581" s="4">
        <v>40756</v>
      </c>
      <c r="C3581" s="4">
        <f t="shared" si="110"/>
        <v>40544</v>
      </c>
      <c r="D3581">
        <f t="shared" si="111"/>
        <v>7</v>
      </c>
    </row>
    <row r="3582" spans="1:4">
      <c r="A3582">
        <v>13685</v>
      </c>
      <c r="B3582" s="4">
        <v>40756</v>
      </c>
      <c r="C3582" s="4">
        <f t="shared" si="110"/>
        <v>40634</v>
      </c>
      <c r="D3582">
        <f t="shared" si="111"/>
        <v>4</v>
      </c>
    </row>
    <row r="3583" spans="1:4">
      <c r="A3583">
        <v>13991</v>
      </c>
      <c r="B3583" s="4">
        <v>40756</v>
      </c>
      <c r="C3583" s="4">
        <f t="shared" si="110"/>
        <v>40603</v>
      </c>
      <c r="D3583">
        <f t="shared" si="111"/>
        <v>5</v>
      </c>
    </row>
    <row r="3584" spans="1:4">
      <c r="A3584">
        <v>13884</v>
      </c>
      <c r="B3584" s="4">
        <v>40756</v>
      </c>
      <c r="C3584" s="4">
        <f t="shared" si="110"/>
        <v>40756</v>
      </c>
      <c r="D3584">
        <f t="shared" si="111"/>
        <v>0</v>
      </c>
    </row>
    <row r="3585" spans="1:4">
      <c r="A3585">
        <v>13868</v>
      </c>
      <c r="B3585" s="4">
        <v>40756</v>
      </c>
      <c r="C3585" s="4">
        <f t="shared" si="110"/>
        <v>40575</v>
      </c>
      <c r="D3585">
        <f t="shared" si="111"/>
        <v>6</v>
      </c>
    </row>
    <row r="3586" spans="1:4">
      <c r="A3586">
        <v>12803</v>
      </c>
      <c r="B3586" s="4">
        <v>40756</v>
      </c>
      <c r="C3586" s="4">
        <f t="shared" si="110"/>
        <v>40725</v>
      </c>
      <c r="D3586">
        <f t="shared" si="111"/>
        <v>1</v>
      </c>
    </row>
    <row r="3587" spans="1:4">
      <c r="A3587">
        <v>13211</v>
      </c>
      <c r="B3587" s="4">
        <v>40756</v>
      </c>
      <c r="C3587" s="4">
        <f t="shared" ref="C3587:C3650" si="112">_xlfn.MINIFS($B$2:$B$6084,$A$2:$A$6084,A3587)</f>
        <v>40756</v>
      </c>
      <c r="D3587">
        <f t="shared" ref="D3587:D3650" si="113">DATEDIF(C3587,B3587,"m")</f>
        <v>0</v>
      </c>
    </row>
    <row r="3588" spans="1:4">
      <c r="A3588">
        <v>12880</v>
      </c>
      <c r="B3588" s="4">
        <v>40756</v>
      </c>
      <c r="C3588" s="4">
        <f t="shared" si="112"/>
        <v>40695</v>
      </c>
      <c r="D3588">
        <f t="shared" si="113"/>
        <v>2</v>
      </c>
    </row>
    <row r="3589" spans="1:4">
      <c r="A3589">
        <v>13150</v>
      </c>
      <c r="B3589" s="4">
        <v>40756</v>
      </c>
      <c r="C3589" s="4">
        <f t="shared" si="112"/>
        <v>40756</v>
      </c>
      <c r="D3589">
        <f t="shared" si="113"/>
        <v>0</v>
      </c>
    </row>
    <row r="3590" spans="1:4">
      <c r="A3590">
        <v>13118</v>
      </c>
      <c r="B3590" s="4">
        <v>40756</v>
      </c>
      <c r="C3590" s="4">
        <f t="shared" si="112"/>
        <v>40513</v>
      </c>
      <c r="D3590">
        <f t="shared" si="113"/>
        <v>8</v>
      </c>
    </row>
    <row r="3591" spans="1:4">
      <c r="A3591">
        <v>13910</v>
      </c>
      <c r="B3591" s="4">
        <v>40756</v>
      </c>
      <c r="C3591" s="4">
        <f t="shared" si="112"/>
        <v>40695</v>
      </c>
      <c r="D3591">
        <f t="shared" si="113"/>
        <v>2</v>
      </c>
    </row>
    <row r="3592" spans="1:4">
      <c r="A3592">
        <v>12514</v>
      </c>
      <c r="B3592" s="4">
        <v>40756</v>
      </c>
      <c r="C3592" s="4">
        <f t="shared" si="112"/>
        <v>40634</v>
      </c>
      <c r="D3592">
        <f t="shared" si="113"/>
        <v>4</v>
      </c>
    </row>
    <row r="3593" spans="1:4">
      <c r="A3593">
        <v>13021</v>
      </c>
      <c r="B3593" s="4">
        <v>40756</v>
      </c>
      <c r="C3593" s="4">
        <f t="shared" si="112"/>
        <v>40756</v>
      </c>
      <c r="D3593">
        <f t="shared" si="113"/>
        <v>0</v>
      </c>
    </row>
    <row r="3594" spans="1:4">
      <c r="A3594">
        <v>14184</v>
      </c>
      <c r="B3594" s="4">
        <v>40756</v>
      </c>
      <c r="C3594" s="4">
        <f t="shared" si="112"/>
        <v>40575</v>
      </c>
      <c r="D3594">
        <f t="shared" si="113"/>
        <v>6</v>
      </c>
    </row>
    <row r="3595" spans="1:4">
      <c r="A3595">
        <v>13284</v>
      </c>
      <c r="B3595" s="4">
        <v>40756</v>
      </c>
      <c r="C3595" s="4">
        <f t="shared" si="112"/>
        <v>40695</v>
      </c>
      <c r="D3595">
        <f t="shared" si="113"/>
        <v>2</v>
      </c>
    </row>
    <row r="3596" spans="1:4">
      <c r="A3596">
        <v>12633</v>
      </c>
      <c r="B3596" s="4">
        <v>40756</v>
      </c>
      <c r="C3596" s="4">
        <f t="shared" si="112"/>
        <v>40695</v>
      </c>
      <c r="D3596">
        <f t="shared" si="113"/>
        <v>2</v>
      </c>
    </row>
    <row r="3597" spans="1:4">
      <c r="A3597">
        <v>13846</v>
      </c>
      <c r="B3597" s="4">
        <v>40756</v>
      </c>
      <c r="C3597" s="4">
        <f t="shared" si="112"/>
        <v>40725</v>
      </c>
      <c r="D3597">
        <f t="shared" si="113"/>
        <v>1</v>
      </c>
    </row>
    <row r="3598" spans="1:4">
      <c r="A3598">
        <v>12657</v>
      </c>
      <c r="B3598" s="4">
        <v>40756</v>
      </c>
      <c r="C3598" s="4">
        <f t="shared" si="112"/>
        <v>40756</v>
      </c>
      <c r="D3598">
        <f t="shared" si="113"/>
        <v>0</v>
      </c>
    </row>
    <row r="3599" spans="1:4">
      <c r="A3599">
        <v>12933</v>
      </c>
      <c r="B3599" s="4">
        <v>40756</v>
      </c>
      <c r="C3599" s="4">
        <f t="shared" si="112"/>
        <v>40544</v>
      </c>
      <c r="D3599">
        <f t="shared" si="113"/>
        <v>7</v>
      </c>
    </row>
    <row r="3600" spans="1:4">
      <c r="A3600">
        <v>13622</v>
      </c>
      <c r="B3600" s="4">
        <v>40756</v>
      </c>
      <c r="C3600" s="4">
        <f t="shared" si="112"/>
        <v>40725</v>
      </c>
      <c r="D3600">
        <f t="shared" si="113"/>
        <v>1</v>
      </c>
    </row>
    <row r="3601" spans="1:4">
      <c r="A3601">
        <v>12826</v>
      </c>
      <c r="B3601" s="4">
        <v>40756</v>
      </c>
      <c r="C3601" s="4">
        <f t="shared" si="112"/>
        <v>40603</v>
      </c>
      <c r="D3601">
        <f t="shared" si="113"/>
        <v>5</v>
      </c>
    </row>
    <row r="3602" spans="1:4">
      <c r="A3602">
        <v>12678</v>
      </c>
      <c r="B3602" s="4">
        <v>40756</v>
      </c>
      <c r="C3602" s="4">
        <f t="shared" si="112"/>
        <v>40603</v>
      </c>
      <c r="D3602">
        <f t="shared" si="113"/>
        <v>5</v>
      </c>
    </row>
    <row r="3603" spans="1:4">
      <c r="A3603">
        <v>13063</v>
      </c>
      <c r="B3603" s="4">
        <v>40756</v>
      </c>
      <c r="C3603" s="4">
        <f t="shared" si="112"/>
        <v>40664</v>
      </c>
      <c r="D3603">
        <f t="shared" si="113"/>
        <v>3</v>
      </c>
    </row>
    <row r="3604" spans="1:4">
      <c r="A3604">
        <v>13056</v>
      </c>
      <c r="B3604" s="4">
        <v>40756</v>
      </c>
      <c r="C3604" s="4">
        <f t="shared" si="112"/>
        <v>40756</v>
      </c>
      <c r="D3604">
        <f t="shared" si="113"/>
        <v>0</v>
      </c>
    </row>
    <row r="3605" spans="1:4">
      <c r="A3605">
        <v>14239</v>
      </c>
      <c r="B3605" s="4">
        <v>40756</v>
      </c>
      <c r="C3605" s="4">
        <f t="shared" si="112"/>
        <v>40756</v>
      </c>
      <c r="D3605">
        <f t="shared" si="113"/>
        <v>0</v>
      </c>
    </row>
    <row r="3606" spans="1:4">
      <c r="A3606">
        <v>12980</v>
      </c>
      <c r="B3606" s="4">
        <v>40756</v>
      </c>
      <c r="C3606" s="4">
        <f t="shared" si="112"/>
        <v>40575</v>
      </c>
      <c r="D3606">
        <f t="shared" si="113"/>
        <v>6</v>
      </c>
    </row>
    <row r="3607" spans="1:4">
      <c r="A3607">
        <v>13278</v>
      </c>
      <c r="B3607" s="4">
        <v>40756</v>
      </c>
      <c r="C3607" s="4">
        <f t="shared" si="112"/>
        <v>40603</v>
      </c>
      <c r="D3607">
        <f t="shared" si="113"/>
        <v>5</v>
      </c>
    </row>
    <row r="3608" spans="1:4">
      <c r="A3608">
        <v>13528</v>
      </c>
      <c r="B3608" s="4">
        <v>40756</v>
      </c>
      <c r="C3608" s="4">
        <f t="shared" si="112"/>
        <v>40756</v>
      </c>
      <c r="D3608">
        <f t="shared" si="113"/>
        <v>0</v>
      </c>
    </row>
    <row r="3609" spans="1:4">
      <c r="A3609">
        <v>12605</v>
      </c>
      <c r="B3609" s="4">
        <v>40756</v>
      </c>
      <c r="C3609" s="4">
        <f t="shared" si="112"/>
        <v>40725</v>
      </c>
      <c r="D3609">
        <f t="shared" si="113"/>
        <v>1</v>
      </c>
    </row>
    <row r="3610" spans="1:4">
      <c r="A3610">
        <v>12404</v>
      </c>
      <c r="B3610" s="4">
        <v>40756</v>
      </c>
      <c r="C3610" s="4">
        <f t="shared" si="112"/>
        <v>40756</v>
      </c>
      <c r="D3610">
        <f t="shared" si="113"/>
        <v>0</v>
      </c>
    </row>
    <row r="3611" spans="1:4">
      <c r="A3611">
        <v>13429</v>
      </c>
      <c r="B3611" s="4">
        <v>40756</v>
      </c>
      <c r="C3611" s="4">
        <f t="shared" si="112"/>
        <v>40695</v>
      </c>
      <c r="D3611">
        <f t="shared" si="113"/>
        <v>2</v>
      </c>
    </row>
    <row r="3612" spans="1:4">
      <c r="A3612">
        <v>12865</v>
      </c>
      <c r="B3612" s="4">
        <v>40756</v>
      </c>
      <c r="C3612" s="4">
        <f t="shared" si="112"/>
        <v>40725</v>
      </c>
      <c r="D3612">
        <f t="shared" si="113"/>
        <v>1</v>
      </c>
    </row>
    <row r="3613" spans="1:4">
      <c r="A3613">
        <v>13626</v>
      </c>
      <c r="B3613" s="4">
        <v>40756</v>
      </c>
      <c r="C3613" s="4">
        <f t="shared" si="112"/>
        <v>40756</v>
      </c>
      <c r="D3613">
        <f t="shared" si="113"/>
        <v>0</v>
      </c>
    </row>
    <row r="3614" spans="1:4">
      <c r="A3614">
        <v>13627</v>
      </c>
      <c r="B3614" s="4">
        <v>40756</v>
      </c>
      <c r="C3614" s="4">
        <f t="shared" si="112"/>
        <v>40756</v>
      </c>
      <c r="D3614">
        <f t="shared" si="113"/>
        <v>0</v>
      </c>
    </row>
    <row r="3615" spans="1:4">
      <c r="A3615">
        <v>12614</v>
      </c>
      <c r="B3615" s="4">
        <v>40756</v>
      </c>
      <c r="C3615" s="4">
        <f t="shared" si="112"/>
        <v>40756</v>
      </c>
      <c r="D3615">
        <f t="shared" si="113"/>
        <v>0</v>
      </c>
    </row>
    <row r="3616" spans="1:4">
      <c r="A3616">
        <v>13390</v>
      </c>
      <c r="B3616" s="4">
        <v>40756</v>
      </c>
      <c r="C3616" s="4">
        <f t="shared" si="112"/>
        <v>40756</v>
      </c>
      <c r="D3616">
        <f t="shared" si="113"/>
        <v>0</v>
      </c>
    </row>
    <row r="3617" spans="1:4">
      <c r="A3617">
        <v>13302</v>
      </c>
      <c r="B3617" s="4">
        <v>40756</v>
      </c>
      <c r="C3617" s="4">
        <f t="shared" si="112"/>
        <v>40634</v>
      </c>
      <c r="D3617">
        <f t="shared" si="113"/>
        <v>4</v>
      </c>
    </row>
    <row r="3618" spans="1:4">
      <c r="A3618">
        <v>13697</v>
      </c>
      <c r="B3618" s="4">
        <v>40756</v>
      </c>
      <c r="C3618" s="4">
        <f t="shared" si="112"/>
        <v>40634</v>
      </c>
      <c r="D3618">
        <f t="shared" si="113"/>
        <v>4</v>
      </c>
    </row>
    <row r="3619" spans="1:4">
      <c r="A3619">
        <v>13184</v>
      </c>
      <c r="B3619" s="4">
        <v>40756</v>
      </c>
      <c r="C3619" s="4">
        <f t="shared" si="112"/>
        <v>40513</v>
      </c>
      <c r="D3619">
        <f t="shared" si="113"/>
        <v>8</v>
      </c>
    </row>
    <row r="3620" spans="1:4">
      <c r="A3620">
        <v>13763</v>
      </c>
      <c r="B3620" s="4">
        <v>40756</v>
      </c>
      <c r="C3620" s="4">
        <f t="shared" si="112"/>
        <v>40664</v>
      </c>
      <c r="D3620">
        <f t="shared" si="113"/>
        <v>3</v>
      </c>
    </row>
    <row r="3621" spans="1:4">
      <c r="A3621">
        <v>13648</v>
      </c>
      <c r="B3621" s="4">
        <v>40756</v>
      </c>
      <c r="C3621" s="4">
        <f t="shared" si="112"/>
        <v>40756</v>
      </c>
      <c r="D3621">
        <f t="shared" si="113"/>
        <v>0</v>
      </c>
    </row>
    <row r="3622" spans="1:4">
      <c r="A3622">
        <v>13131</v>
      </c>
      <c r="B3622" s="4">
        <v>40756</v>
      </c>
      <c r="C3622" s="4">
        <f t="shared" si="112"/>
        <v>40725</v>
      </c>
      <c r="D3622">
        <f t="shared" si="113"/>
        <v>1</v>
      </c>
    </row>
    <row r="3623" spans="1:4">
      <c r="A3623">
        <v>14277</v>
      </c>
      <c r="B3623" s="4">
        <v>40756</v>
      </c>
      <c r="C3623" s="4">
        <f t="shared" si="112"/>
        <v>40664</v>
      </c>
      <c r="D3623">
        <f t="shared" si="113"/>
        <v>3</v>
      </c>
    </row>
    <row r="3624" spans="1:4">
      <c r="A3624">
        <v>12667</v>
      </c>
      <c r="B3624" s="4">
        <v>40756</v>
      </c>
      <c r="C3624" s="4">
        <f t="shared" si="112"/>
        <v>40544</v>
      </c>
      <c r="D3624">
        <f t="shared" si="113"/>
        <v>7</v>
      </c>
    </row>
    <row r="3625" spans="1:4">
      <c r="A3625">
        <v>13765</v>
      </c>
      <c r="B3625" s="4">
        <v>40756</v>
      </c>
      <c r="C3625" s="4">
        <f t="shared" si="112"/>
        <v>40664</v>
      </c>
      <c r="D3625">
        <f t="shared" si="113"/>
        <v>3</v>
      </c>
    </row>
    <row r="3626" spans="1:4">
      <c r="A3626">
        <v>14234</v>
      </c>
      <c r="B3626" s="4">
        <v>40756</v>
      </c>
      <c r="C3626" s="4">
        <f t="shared" si="112"/>
        <v>40513</v>
      </c>
      <c r="D3626">
        <f t="shared" si="113"/>
        <v>8</v>
      </c>
    </row>
    <row r="3627" spans="1:4">
      <c r="A3627">
        <v>12740</v>
      </c>
      <c r="B3627" s="4">
        <v>40756</v>
      </c>
      <c r="C3627" s="4">
        <f t="shared" si="112"/>
        <v>40756</v>
      </c>
      <c r="D3627">
        <f t="shared" si="113"/>
        <v>0</v>
      </c>
    </row>
    <row r="3628" spans="1:4">
      <c r="A3628">
        <v>14095</v>
      </c>
      <c r="B3628" s="4">
        <v>40756</v>
      </c>
      <c r="C3628" s="4">
        <f t="shared" si="112"/>
        <v>40756</v>
      </c>
      <c r="D3628">
        <f t="shared" si="113"/>
        <v>0</v>
      </c>
    </row>
    <row r="3629" spans="1:4">
      <c r="A3629">
        <v>13981</v>
      </c>
      <c r="B3629" s="4">
        <v>40756</v>
      </c>
      <c r="C3629" s="4">
        <f t="shared" si="112"/>
        <v>40695</v>
      </c>
      <c r="D3629">
        <f t="shared" si="113"/>
        <v>2</v>
      </c>
    </row>
    <row r="3630" spans="1:4">
      <c r="A3630">
        <v>12729</v>
      </c>
      <c r="B3630" s="4">
        <v>40756</v>
      </c>
      <c r="C3630" s="4">
        <f t="shared" si="112"/>
        <v>40575</v>
      </c>
      <c r="D3630">
        <f t="shared" si="113"/>
        <v>6</v>
      </c>
    </row>
    <row r="3631" spans="1:4">
      <c r="A3631">
        <v>13584</v>
      </c>
      <c r="B3631" s="4">
        <v>40756</v>
      </c>
      <c r="C3631" s="4">
        <f t="shared" si="112"/>
        <v>40603</v>
      </c>
      <c r="D3631">
        <f t="shared" si="113"/>
        <v>5</v>
      </c>
    </row>
    <row r="3632" spans="1:4">
      <c r="A3632">
        <v>13143</v>
      </c>
      <c r="B3632" s="4">
        <v>40756</v>
      </c>
      <c r="C3632" s="4">
        <f t="shared" si="112"/>
        <v>40664</v>
      </c>
      <c r="D3632">
        <f t="shared" si="113"/>
        <v>3</v>
      </c>
    </row>
    <row r="3633" spans="1:4">
      <c r="A3633">
        <v>14055</v>
      </c>
      <c r="B3633" s="4">
        <v>40756</v>
      </c>
      <c r="C3633" s="4">
        <f t="shared" si="112"/>
        <v>40575</v>
      </c>
      <c r="D3633">
        <f t="shared" si="113"/>
        <v>6</v>
      </c>
    </row>
    <row r="3634" spans="1:4">
      <c r="A3634">
        <v>14302</v>
      </c>
      <c r="B3634" s="4">
        <v>40756</v>
      </c>
      <c r="C3634" s="4">
        <f t="shared" si="112"/>
        <v>40695</v>
      </c>
      <c r="D3634">
        <f t="shared" si="113"/>
        <v>2</v>
      </c>
    </row>
    <row r="3635" spans="1:4">
      <c r="A3635">
        <v>13516</v>
      </c>
      <c r="B3635" s="4">
        <v>40756</v>
      </c>
      <c r="C3635" s="4">
        <f t="shared" si="112"/>
        <v>40725</v>
      </c>
      <c r="D3635">
        <f t="shared" si="113"/>
        <v>1</v>
      </c>
    </row>
    <row r="3636" spans="1:4">
      <c r="A3636">
        <v>13092</v>
      </c>
      <c r="B3636" s="4">
        <v>40756</v>
      </c>
      <c r="C3636" s="4">
        <f t="shared" si="112"/>
        <v>40695</v>
      </c>
      <c r="D3636">
        <f t="shared" si="113"/>
        <v>2</v>
      </c>
    </row>
    <row r="3637" spans="1:4">
      <c r="A3637">
        <v>13001</v>
      </c>
      <c r="B3637" s="4">
        <v>40756</v>
      </c>
      <c r="C3637" s="4">
        <f t="shared" si="112"/>
        <v>40695</v>
      </c>
      <c r="D3637">
        <f t="shared" si="113"/>
        <v>2</v>
      </c>
    </row>
    <row r="3638" spans="1:4">
      <c r="A3638">
        <v>12643</v>
      </c>
      <c r="B3638" s="4">
        <v>40756</v>
      </c>
      <c r="C3638" s="4">
        <f t="shared" si="112"/>
        <v>40664</v>
      </c>
      <c r="D3638">
        <f t="shared" si="113"/>
        <v>3</v>
      </c>
    </row>
    <row r="3639" spans="1:4">
      <c r="A3639">
        <v>13534</v>
      </c>
      <c r="B3639" s="4">
        <v>40756</v>
      </c>
      <c r="C3639" s="4">
        <f t="shared" si="112"/>
        <v>40695</v>
      </c>
      <c r="D3639">
        <f t="shared" si="113"/>
        <v>2</v>
      </c>
    </row>
    <row r="3640" spans="1:4">
      <c r="A3640">
        <v>13731</v>
      </c>
      <c r="B3640" s="4">
        <v>40756</v>
      </c>
      <c r="C3640" s="4">
        <f t="shared" si="112"/>
        <v>40575</v>
      </c>
      <c r="D3640">
        <f t="shared" si="113"/>
        <v>6</v>
      </c>
    </row>
    <row r="3641" spans="1:4">
      <c r="A3641">
        <v>12945</v>
      </c>
      <c r="B3641" s="4">
        <v>40756</v>
      </c>
      <c r="C3641" s="4">
        <f t="shared" si="112"/>
        <v>40725</v>
      </c>
      <c r="D3641">
        <f t="shared" si="113"/>
        <v>1</v>
      </c>
    </row>
    <row r="3642" spans="1:4">
      <c r="A3642">
        <v>12620</v>
      </c>
      <c r="B3642" s="4">
        <v>40756</v>
      </c>
      <c r="C3642" s="4">
        <f t="shared" si="112"/>
        <v>40725</v>
      </c>
      <c r="D3642">
        <f t="shared" si="113"/>
        <v>1</v>
      </c>
    </row>
    <row r="3643" spans="1:4">
      <c r="A3643">
        <v>13580</v>
      </c>
      <c r="B3643" s="4">
        <v>40756</v>
      </c>
      <c r="C3643" s="4">
        <f t="shared" si="112"/>
        <v>40725</v>
      </c>
      <c r="D3643">
        <f t="shared" si="113"/>
        <v>1</v>
      </c>
    </row>
    <row r="3644" spans="1:4">
      <c r="A3644">
        <v>13911</v>
      </c>
      <c r="B3644" s="4">
        <v>40756</v>
      </c>
      <c r="C3644" s="4">
        <f t="shared" si="112"/>
        <v>40664</v>
      </c>
      <c r="D3644">
        <f t="shared" si="113"/>
        <v>3</v>
      </c>
    </row>
    <row r="3645" spans="1:4">
      <c r="A3645">
        <v>13393</v>
      </c>
      <c r="B3645" s="4">
        <v>40756</v>
      </c>
      <c r="C3645" s="4">
        <f t="shared" si="112"/>
        <v>40725</v>
      </c>
      <c r="D3645">
        <f t="shared" si="113"/>
        <v>1</v>
      </c>
    </row>
    <row r="3646" spans="1:4">
      <c r="A3646">
        <v>13769</v>
      </c>
      <c r="B3646" s="4">
        <v>40756</v>
      </c>
      <c r="C3646" s="4">
        <f t="shared" si="112"/>
        <v>40756</v>
      </c>
      <c r="D3646">
        <f t="shared" si="113"/>
        <v>0</v>
      </c>
    </row>
    <row r="3647" spans="1:4">
      <c r="A3647">
        <v>12405</v>
      </c>
      <c r="B3647" s="4">
        <v>40756</v>
      </c>
      <c r="C3647" s="4">
        <f t="shared" si="112"/>
        <v>40756</v>
      </c>
      <c r="D3647">
        <f t="shared" si="113"/>
        <v>0</v>
      </c>
    </row>
    <row r="3648" spans="1:4">
      <c r="A3648">
        <v>13976</v>
      </c>
      <c r="B3648" s="4">
        <v>40756</v>
      </c>
      <c r="C3648" s="4">
        <f t="shared" si="112"/>
        <v>40695</v>
      </c>
      <c r="D3648">
        <f t="shared" si="113"/>
        <v>2</v>
      </c>
    </row>
    <row r="3649" spans="1:4">
      <c r="A3649">
        <v>13169</v>
      </c>
      <c r="B3649" s="4">
        <v>40756</v>
      </c>
      <c r="C3649" s="4">
        <f t="shared" si="112"/>
        <v>40725</v>
      </c>
      <c r="D3649">
        <f t="shared" si="113"/>
        <v>1</v>
      </c>
    </row>
    <row r="3650" spans="1:4">
      <c r="A3650">
        <v>13693</v>
      </c>
      <c r="B3650" s="4">
        <v>40756</v>
      </c>
      <c r="C3650" s="4">
        <f t="shared" si="112"/>
        <v>40756</v>
      </c>
      <c r="D3650">
        <f t="shared" si="113"/>
        <v>0</v>
      </c>
    </row>
    <row r="3651" spans="1:4">
      <c r="A3651">
        <v>12589</v>
      </c>
      <c r="B3651" s="4">
        <v>40756</v>
      </c>
      <c r="C3651" s="4">
        <f t="shared" ref="C3651:C3714" si="114">_xlfn.MINIFS($B$2:$B$6084,$A$2:$A$6084,A3651)</f>
        <v>40725</v>
      </c>
      <c r="D3651">
        <f t="shared" ref="D3651:D3714" si="115">DATEDIF(C3651,B3651,"m")</f>
        <v>1</v>
      </c>
    </row>
    <row r="3652" spans="1:4">
      <c r="A3652">
        <v>13983</v>
      </c>
      <c r="B3652" s="4">
        <v>40756</v>
      </c>
      <c r="C3652" s="4">
        <f t="shared" si="114"/>
        <v>40756</v>
      </c>
      <c r="D3652">
        <f t="shared" si="115"/>
        <v>0</v>
      </c>
    </row>
    <row r="3653" spans="1:4">
      <c r="A3653">
        <v>13093</v>
      </c>
      <c r="B3653" s="4">
        <v>40756</v>
      </c>
      <c r="C3653" s="4">
        <f t="shared" si="114"/>
        <v>40603</v>
      </c>
      <c r="D3653">
        <f t="shared" si="115"/>
        <v>5</v>
      </c>
    </row>
    <row r="3654" spans="1:4">
      <c r="A3654">
        <v>13521</v>
      </c>
      <c r="B3654" s="4">
        <v>40756</v>
      </c>
      <c r="C3654" s="4">
        <f t="shared" si="114"/>
        <v>40695</v>
      </c>
      <c r="D3654">
        <f t="shared" si="115"/>
        <v>2</v>
      </c>
    </row>
    <row r="3655" spans="1:4">
      <c r="A3655">
        <v>12828</v>
      </c>
      <c r="B3655" s="4">
        <v>40756</v>
      </c>
      <c r="C3655" s="4">
        <f t="shared" si="114"/>
        <v>40603</v>
      </c>
      <c r="D3655">
        <f t="shared" si="115"/>
        <v>5</v>
      </c>
    </row>
    <row r="3656" spans="1:4">
      <c r="A3656">
        <v>12507</v>
      </c>
      <c r="B3656" s="4">
        <v>40756</v>
      </c>
      <c r="C3656" s="4">
        <f t="shared" si="114"/>
        <v>40725</v>
      </c>
      <c r="D3656">
        <f t="shared" si="115"/>
        <v>1</v>
      </c>
    </row>
    <row r="3657" spans="1:4">
      <c r="A3657">
        <v>14121</v>
      </c>
      <c r="B3657" s="4">
        <v>40756</v>
      </c>
      <c r="C3657" s="4">
        <f t="shared" si="114"/>
        <v>40544</v>
      </c>
      <c r="D3657">
        <f t="shared" si="115"/>
        <v>7</v>
      </c>
    </row>
    <row r="3658" spans="1:4">
      <c r="A3658">
        <v>13203</v>
      </c>
      <c r="B3658" s="4">
        <v>40756</v>
      </c>
      <c r="C3658" s="4">
        <f t="shared" si="114"/>
        <v>40513</v>
      </c>
      <c r="D3658">
        <f t="shared" si="115"/>
        <v>8</v>
      </c>
    </row>
    <row r="3659" spans="1:4">
      <c r="A3659">
        <v>13872</v>
      </c>
      <c r="B3659" s="4">
        <v>40756</v>
      </c>
      <c r="C3659" s="4">
        <f t="shared" si="114"/>
        <v>40603</v>
      </c>
      <c r="D3659">
        <f t="shared" si="115"/>
        <v>5</v>
      </c>
    </row>
    <row r="3660" spans="1:4">
      <c r="A3660">
        <v>13675</v>
      </c>
      <c r="B3660" s="4">
        <v>40756</v>
      </c>
      <c r="C3660" s="4">
        <f t="shared" si="114"/>
        <v>40634</v>
      </c>
      <c r="D3660">
        <f t="shared" si="115"/>
        <v>4</v>
      </c>
    </row>
    <row r="3661" spans="1:4">
      <c r="A3661">
        <v>12866</v>
      </c>
      <c r="B3661" s="4">
        <v>40756</v>
      </c>
      <c r="C3661" s="4">
        <f t="shared" si="114"/>
        <v>40634</v>
      </c>
      <c r="D3661">
        <f t="shared" si="115"/>
        <v>4</v>
      </c>
    </row>
    <row r="3662" spans="1:4">
      <c r="A3662">
        <v>12481</v>
      </c>
      <c r="B3662" s="4">
        <v>40756</v>
      </c>
      <c r="C3662" s="4">
        <f t="shared" si="114"/>
        <v>40603</v>
      </c>
      <c r="D3662">
        <f t="shared" si="115"/>
        <v>5</v>
      </c>
    </row>
    <row r="3663" spans="1:4">
      <c r="A3663">
        <v>14020</v>
      </c>
      <c r="B3663" s="4">
        <v>40756</v>
      </c>
      <c r="C3663" s="4">
        <f t="shared" si="114"/>
        <v>40756</v>
      </c>
      <c r="D3663">
        <f t="shared" si="115"/>
        <v>0</v>
      </c>
    </row>
    <row r="3664" spans="1:4">
      <c r="A3664">
        <v>13362</v>
      </c>
      <c r="B3664" s="4">
        <v>40756</v>
      </c>
      <c r="C3664" s="4">
        <f t="shared" si="114"/>
        <v>40634</v>
      </c>
      <c r="D3664">
        <f t="shared" si="115"/>
        <v>4</v>
      </c>
    </row>
    <row r="3665" spans="1:4">
      <c r="A3665">
        <v>12356</v>
      </c>
      <c r="B3665" s="4">
        <v>40756</v>
      </c>
      <c r="C3665" s="4">
        <f t="shared" si="114"/>
        <v>40695</v>
      </c>
      <c r="D3665">
        <f t="shared" si="115"/>
        <v>2</v>
      </c>
    </row>
    <row r="3666" spans="1:4">
      <c r="A3666">
        <v>12710</v>
      </c>
      <c r="B3666" s="4">
        <v>40756</v>
      </c>
      <c r="C3666" s="4">
        <f t="shared" si="114"/>
        <v>40544</v>
      </c>
      <c r="D3666">
        <f t="shared" si="115"/>
        <v>7</v>
      </c>
    </row>
    <row r="3667" spans="1:4">
      <c r="A3667">
        <v>13783</v>
      </c>
      <c r="B3667" s="4">
        <v>40756</v>
      </c>
      <c r="C3667" s="4">
        <f t="shared" si="114"/>
        <v>40725</v>
      </c>
      <c r="D3667">
        <f t="shared" si="115"/>
        <v>1</v>
      </c>
    </row>
    <row r="3668" spans="1:4">
      <c r="A3668">
        <v>12893</v>
      </c>
      <c r="B3668" s="4">
        <v>40756</v>
      </c>
      <c r="C3668" s="4">
        <f t="shared" si="114"/>
        <v>40756</v>
      </c>
      <c r="D3668">
        <f t="shared" si="115"/>
        <v>0</v>
      </c>
    </row>
    <row r="3669" spans="1:4">
      <c r="A3669">
        <v>12895</v>
      </c>
      <c r="B3669" s="4">
        <v>40756</v>
      </c>
      <c r="C3669" s="4">
        <f t="shared" si="114"/>
        <v>40756</v>
      </c>
      <c r="D3669">
        <f t="shared" si="115"/>
        <v>0</v>
      </c>
    </row>
    <row r="3670" spans="1:4">
      <c r="A3670">
        <v>14265</v>
      </c>
      <c r="B3670" s="4">
        <v>40756</v>
      </c>
      <c r="C3670" s="4">
        <f t="shared" si="114"/>
        <v>40695</v>
      </c>
      <c r="D3670">
        <f t="shared" si="115"/>
        <v>2</v>
      </c>
    </row>
    <row r="3671" spans="1:4">
      <c r="A3671">
        <v>13208</v>
      </c>
      <c r="B3671" s="4">
        <v>40756</v>
      </c>
      <c r="C3671" s="4">
        <f t="shared" si="114"/>
        <v>40544</v>
      </c>
      <c r="D3671">
        <f t="shared" si="115"/>
        <v>7</v>
      </c>
    </row>
    <row r="3672" spans="1:4">
      <c r="A3672">
        <v>13191</v>
      </c>
      <c r="B3672" s="4">
        <v>40756</v>
      </c>
      <c r="C3672" s="4">
        <f t="shared" si="114"/>
        <v>40513</v>
      </c>
      <c r="D3672">
        <f t="shared" si="115"/>
        <v>8</v>
      </c>
    </row>
    <row r="3673" spans="1:4">
      <c r="A3673">
        <v>12736</v>
      </c>
      <c r="B3673" s="4">
        <v>40756</v>
      </c>
      <c r="C3673" s="4">
        <f t="shared" si="114"/>
        <v>40756</v>
      </c>
      <c r="D3673">
        <f t="shared" si="115"/>
        <v>0</v>
      </c>
    </row>
    <row r="3674" spans="1:4">
      <c r="A3674">
        <v>13844</v>
      </c>
      <c r="B3674" s="4">
        <v>40756</v>
      </c>
      <c r="C3674" s="4">
        <f t="shared" si="114"/>
        <v>40664</v>
      </c>
      <c r="D3674">
        <f t="shared" si="115"/>
        <v>3</v>
      </c>
    </row>
    <row r="3675" spans="1:4">
      <c r="A3675">
        <v>13644</v>
      </c>
      <c r="B3675" s="4">
        <v>40756</v>
      </c>
      <c r="C3675" s="4">
        <f t="shared" si="114"/>
        <v>40695</v>
      </c>
      <c r="D3675">
        <f t="shared" si="115"/>
        <v>2</v>
      </c>
    </row>
    <row r="3676" spans="1:4">
      <c r="A3676">
        <v>13677</v>
      </c>
      <c r="B3676" s="4">
        <v>40756</v>
      </c>
      <c r="C3676" s="4">
        <f t="shared" si="114"/>
        <v>40756</v>
      </c>
      <c r="D3676">
        <f t="shared" si="115"/>
        <v>0</v>
      </c>
    </row>
    <row r="3677" spans="1:4">
      <c r="A3677">
        <v>12536</v>
      </c>
      <c r="B3677" s="4">
        <v>40756</v>
      </c>
      <c r="C3677" s="4">
        <f t="shared" si="114"/>
        <v>40756</v>
      </c>
      <c r="D3677">
        <f t="shared" si="115"/>
        <v>0</v>
      </c>
    </row>
    <row r="3678" spans="1:4">
      <c r="A3678">
        <v>13615</v>
      </c>
      <c r="B3678" s="4">
        <v>40756</v>
      </c>
      <c r="C3678" s="4">
        <f t="shared" si="114"/>
        <v>40513</v>
      </c>
      <c r="D3678">
        <f t="shared" si="115"/>
        <v>8</v>
      </c>
    </row>
    <row r="3679" spans="1:4">
      <c r="A3679">
        <v>13849</v>
      </c>
      <c r="B3679" s="4">
        <v>40756</v>
      </c>
      <c r="C3679" s="4">
        <f t="shared" si="114"/>
        <v>40603</v>
      </c>
      <c r="D3679">
        <f t="shared" si="115"/>
        <v>5</v>
      </c>
    </row>
    <row r="3680" spans="1:4">
      <c r="A3680">
        <v>13616</v>
      </c>
      <c r="B3680" s="4">
        <v>40756</v>
      </c>
      <c r="C3680" s="4">
        <f t="shared" si="114"/>
        <v>40664</v>
      </c>
      <c r="D3680">
        <f t="shared" si="115"/>
        <v>3</v>
      </c>
    </row>
    <row r="3681" spans="1:4">
      <c r="A3681">
        <v>13326</v>
      </c>
      <c r="B3681" s="4">
        <v>40756</v>
      </c>
      <c r="C3681" s="4">
        <f t="shared" si="114"/>
        <v>40725</v>
      </c>
      <c r="D3681">
        <f t="shared" si="115"/>
        <v>1</v>
      </c>
    </row>
    <row r="3682" spans="1:4">
      <c r="A3682">
        <v>13943</v>
      </c>
      <c r="B3682" s="4">
        <v>40756</v>
      </c>
      <c r="C3682" s="4">
        <f t="shared" si="114"/>
        <v>40756</v>
      </c>
      <c r="D3682">
        <f t="shared" si="115"/>
        <v>0</v>
      </c>
    </row>
    <row r="3683" spans="1:4">
      <c r="A3683">
        <v>12585</v>
      </c>
      <c r="B3683" s="4">
        <v>40756</v>
      </c>
      <c r="C3683" s="4">
        <f t="shared" si="114"/>
        <v>40725</v>
      </c>
      <c r="D3683">
        <f t="shared" si="115"/>
        <v>1</v>
      </c>
    </row>
    <row r="3684" spans="1:4">
      <c r="A3684">
        <v>13490</v>
      </c>
      <c r="B3684" s="4">
        <v>40756</v>
      </c>
      <c r="C3684" s="4">
        <f t="shared" si="114"/>
        <v>40603</v>
      </c>
      <c r="D3684">
        <f t="shared" si="115"/>
        <v>5</v>
      </c>
    </row>
    <row r="3685" spans="1:4">
      <c r="A3685">
        <v>12654</v>
      </c>
      <c r="B3685" s="4">
        <v>40756</v>
      </c>
      <c r="C3685" s="4">
        <f t="shared" si="114"/>
        <v>40603</v>
      </c>
      <c r="D3685">
        <f t="shared" si="115"/>
        <v>5</v>
      </c>
    </row>
    <row r="3686" spans="1:4">
      <c r="A3686">
        <v>13822</v>
      </c>
      <c r="B3686" s="4">
        <v>40756</v>
      </c>
      <c r="C3686" s="4">
        <f t="shared" si="114"/>
        <v>40664</v>
      </c>
      <c r="D3686">
        <f t="shared" si="115"/>
        <v>3</v>
      </c>
    </row>
    <row r="3687" spans="1:4">
      <c r="A3687">
        <v>13051</v>
      </c>
      <c r="B3687" s="4">
        <v>40756</v>
      </c>
      <c r="C3687" s="4">
        <f t="shared" si="114"/>
        <v>40695</v>
      </c>
      <c r="D3687">
        <f t="shared" si="115"/>
        <v>2</v>
      </c>
    </row>
    <row r="3688" spans="1:4">
      <c r="A3688">
        <v>13329</v>
      </c>
      <c r="B3688" s="4">
        <v>40756</v>
      </c>
      <c r="C3688" s="4">
        <f t="shared" si="114"/>
        <v>40725</v>
      </c>
      <c r="D3688">
        <f t="shared" si="115"/>
        <v>1</v>
      </c>
    </row>
    <row r="3689" spans="1:4">
      <c r="A3689">
        <v>13797</v>
      </c>
      <c r="B3689" s="4">
        <v>40756</v>
      </c>
      <c r="C3689" s="4">
        <f t="shared" si="114"/>
        <v>40513</v>
      </c>
      <c r="D3689">
        <f t="shared" si="115"/>
        <v>8</v>
      </c>
    </row>
    <row r="3690" spans="1:4">
      <c r="A3690">
        <v>13116</v>
      </c>
      <c r="B3690" s="4">
        <v>40756</v>
      </c>
      <c r="C3690" s="4">
        <f t="shared" si="114"/>
        <v>40725</v>
      </c>
      <c r="D3690">
        <f t="shared" si="115"/>
        <v>1</v>
      </c>
    </row>
    <row r="3691" spans="1:4">
      <c r="A3691">
        <v>12989</v>
      </c>
      <c r="B3691" s="4">
        <v>40756</v>
      </c>
      <c r="C3691" s="4">
        <f t="shared" si="114"/>
        <v>40664</v>
      </c>
      <c r="D3691">
        <f t="shared" si="115"/>
        <v>3</v>
      </c>
    </row>
    <row r="3692" spans="1:4">
      <c r="A3692">
        <v>12397</v>
      </c>
      <c r="B3692" s="4">
        <v>40756</v>
      </c>
      <c r="C3692" s="4">
        <f t="shared" si="114"/>
        <v>40575</v>
      </c>
      <c r="D3692">
        <f t="shared" si="115"/>
        <v>6</v>
      </c>
    </row>
    <row r="3693" spans="1:4">
      <c r="A3693">
        <v>13144</v>
      </c>
      <c r="B3693" s="4">
        <v>40756</v>
      </c>
      <c r="C3693" s="4">
        <f t="shared" si="114"/>
        <v>40603</v>
      </c>
      <c r="D3693">
        <f t="shared" si="115"/>
        <v>5</v>
      </c>
    </row>
    <row r="3694" spans="1:4">
      <c r="A3694">
        <v>12850</v>
      </c>
      <c r="B3694" s="4">
        <v>40756</v>
      </c>
      <c r="C3694" s="4">
        <f t="shared" si="114"/>
        <v>40603</v>
      </c>
      <c r="D3694">
        <f t="shared" si="115"/>
        <v>5</v>
      </c>
    </row>
    <row r="3695" spans="1:4">
      <c r="A3695">
        <v>13265</v>
      </c>
      <c r="B3695" s="4">
        <v>40756</v>
      </c>
      <c r="C3695" s="4">
        <f t="shared" si="114"/>
        <v>40725</v>
      </c>
      <c r="D3695">
        <f t="shared" si="115"/>
        <v>1</v>
      </c>
    </row>
    <row r="3696" spans="1:4">
      <c r="A3696">
        <v>12388</v>
      </c>
      <c r="B3696" s="4">
        <v>40756</v>
      </c>
      <c r="C3696" s="4">
        <f t="shared" si="114"/>
        <v>40756</v>
      </c>
      <c r="D3696">
        <f t="shared" si="115"/>
        <v>0</v>
      </c>
    </row>
    <row r="3697" spans="1:4">
      <c r="A3697">
        <v>12912</v>
      </c>
      <c r="B3697" s="4">
        <v>40756</v>
      </c>
      <c r="C3697" s="4">
        <f t="shared" si="114"/>
        <v>40575</v>
      </c>
      <c r="D3697">
        <f t="shared" si="115"/>
        <v>6</v>
      </c>
    </row>
    <row r="3698" spans="1:4">
      <c r="A3698">
        <v>12906</v>
      </c>
      <c r="B3698" s="4">
        <v>40756</v>
      </c>
      <c r="C3698" s="4">
        <f t="shared" si="114"/>
        <v>40695</v>
      </c>
      <c r="D3698">
        <f t="shared" si="115"/>
        <v>2</v>
      </c>
    </row>
    <row r="3699" spans="1:4">
      <c r="A3699">
        <v>14025</v>
      </c>
      <c r="B3699" s="4">
        <v>40756</v>
      </c>
      <c r="C3699" s="4">
        <f t="shared" si="114"/>
        <v>40695</v>
      </c>
      <c r="D3699">
        <f t="shared" si="115"/>
        <v>2</v>
      </c>
    </row>
    <row r="3700" spans="1:4">
      <c r="A3700">
        <v>12447</v>
      </c>
      <c r="B3700" s="4">
        <v>40756</v>
      </c>
      <c r="C3700" s="4">
        <f t="shared" si="114"/>
        <v>40603</v>
      </c>
      <c r="D3700">
        <f t="shared" si="115"/>
        <v>5</v>
      </c>
    </row>
    <row r="3701" spans="1:4">
      <c r="A3701">
        <v>13101</v>
      </c>
      <c r="B3701" s="4">
        <v>40756</v>
      </c>
      <c r="C3701" s="4">
        <f t="shared" si="114"/>
        <v>40664</v>
      </c>
      <c r="D3701">
        <f t="shared" si="115"/>
        <v>3</v>
      </c>
    </row>
    <row r="3702" spans="1:4">
      <c r="A3702">
        <v>14116</v>
      </c>
      <c r="B3702" s="4">
        <v>40756</v>
      </c>
      <c r="C3702" s="4">
        <f t="shared" si="114"/>
        <v>40634</v>
      </c>
      <c r="D3702">
        <f t="shared" si="115"/>
        <v>4</v>
      </c>
    </row>
    <row r="3703" spans="1:4">
      <c r="A3703">
        <v>12767</v>
      </c>
      <c r="B3703" s="4">
        <v>40756</v>
      </c>
      <c r="C3703" s="4">
        <f t="shared" si="114"/>
        <v>40756</v>
      </c>
      <c r="D3703">
        <f t="shared" si="115"/>
        <v>0</v>
      </c>
    </row>
    <row r="3704" spans="1:4">
      <c r="A3704">
        <v>12857</v>
      </c>
      <c r="B3704" s="4">
        <v>40756</v>
      </c>
      <c r="C3704" s="4">
        <f t="shared" si="114"/>
        <v>40756</v>
      </c>
      <c r="D3704">
        <f t="shared" si="115"/>
        <v>0</v>
      </c>
    </row>
    <row r="3705" spans="1:4">
      <c r="A3705">
        <v>12628</v>
      </c>
      <c r="B3705" s="4">
        <v>40756</v>
      </c>
      <c r="C3705" s="4">
        <f t="shared" si="114"/>
        <v>40756</v>
      </c>
      <c r="D3705">
        <f t="shared" si="115"/>
        <v>0</v>
      </c>
    </row>
    <row r="3706" spans="1:4">
      <c r="A3706">
        <v>12538</v>
      </c>
      <c r="B3706" s="4">
        <v>40756</v>
      </c>
      <c r="C3706" s="4">
        <f t="shared" si="114"/>
        <v>40725</v>
      </c>
      <c r="D3706">
        <f t="shared" si="115"/>
        <v>1</v>
      </c>
    </row>
    <row r="3707" spans="1:4">
      <c r="A3707">
        <v>13550</v>
      </c>
      <c r="B3707" s="4">
        <v>40756</v>
      </c>
      <c r="C3707" s="4">
        <f t="shared" si="114"/>
        <v>40725</v>
      </c>
      <c r="D3707">
        <f t="shared" si="115"/>
        <v>1</v>
      </c>
    </row>
    <row r="3708" spans="1:4">
      <c r="A3708">
        <v>12549</v>
      </c>
      <c r="B3708" s="4">
        <v>40756</v>
      </c>
      <c r="C3708" s="4">
        <f t="shared" si="114"/>
        <v>40756</v>
      </c>
      <c r="D3708">
        <f t="shared" si="115"/>
        <v>0</v>
      </c>
    </row>
    <row r="3709" spans="1:4">
      <c r="A3709">
        <v>13272</v>
      </c>
      <c r="B3709" s="4">
        <v>40756</v>
      </c>
      <c r="C3709" s="4">
        <f t="shared" si="114"/>
        <v>40695</v>
      </c>
      <c r="D3709">
        <f t="shared" si="115"/>
        <v>2</v>
      </c>
    </row>
    <row r="3710" spans="1:4">
      <c r="A3710">
        <v>13870</v>
      </c>
      <c r="B3710" s="4">
        <v>40756</v>
      </c>
      <c r="C3710" s="4">
        <f t="shared" si="114"/>
        <v>40725</v>
      </c>
      <c r="D3710">
        <f t="shared" si="115"/>
        <v>1</v>
      </c>
    </row>
    <row r="3711" spans="1:4">
      <c r="A3711">
        <v>13819</v>
      </c>
      <c r="B3711" s="4">
        <v>40756</v>
      </c>
      <c r="C3711" s="4">
        <f t="shared" si="114"/>
        <v>40634</v>
      </c>
      <c r="D3711">
        <f t="shared" si="115"/>
        <v>4</v>
      </c>
    </row>
    <row r="3712" spans="1:4">
      <c r="A3712">
        <v>14253</v>
      </c>
      <c r="B3712" s="4">
        <v>40756</v>
      </c>
      <c r="C3712" s="4">
        <f t="shared" si="114"/>
        <v>40544</v>
      </c>
      <c r="D3712">
        <f t="shared" si="115"/>
        <v>7</v>
      </c>
    </row>
    <row r="3713" spans="1:4">
      <c r="A3713">
        <v>12392</v>
      </c>
      <c r="B3713" s="4">
        <v>40756</v>
      </c>
      <c r="C3713" s="4">
        <f t="shared" si="114"/>
        <v>40664</v>
      </c>
      <c r="D3713">
        <f t="shared" si="115"/>
        <v>3</v>
      </c>
    </row>
    <row r="3714" spans="1:4">
      <c r="A3714">
        <v>13026</v>
      </c>
      <c r="B3714" s="4">
        <v>40756</v>
      </c>
      <c r="C3714" s="4">
        <f t="shared" si="114"/>
        <v>40756</v>
      </c>
      <c r="D3714">
        <f t="shared" si="115"/>
        <v>0</v>
      </c>
    </row>
    <row r="3715" spans="1:4">
      <c r="A3715">
        <v>13072</v>
      </c>
      <c r="B3715" s="4">
        <v>40756</v>
      </c>
      <c r="C3715" s="4">
        <f t="shared" ref="C3715:C3778" si="116">_xlfn.MINIFS($B$2:$B$6084,$A$2:$A$6084,A3715)</f>
        <v>40756</v>
      </c>
      <c r="D3715">
        <f t="shared" ref="D3715:D3778" si="117">DATEDIF(C3715,B3715,"m")</f>
        <v>0</v>
      </c>
    </row>
    <row r="3716" spans="1:4">
      <c r="A3716">
        <v>13526</v>
      </c>
      <c r="B3716" s="4">
        <v>40756</v>
      </c>
      <c r="C3716" s="4">
        <f t="shared" si="116"/>
        <v>40725</v>
      </c>
      <c r="D3716">
        <f t="shared" si="117"/>
        <v>1</v>
      </c>
    </row>
    <row r="3717" spans="1:4">
      <c r="A3717">
        <v>13219</v>
      </c>
      <c r="B3717" s="4">
        <v>40756</v>
      </c>
      <c r="C3717" s="4">
        <f t="shared" si="116"/>
        <v>40544</v>
      </c>
      <c r="D3717">
        <f t="shared" si="117"/>
        <v>7</v>
      </c>
    </row>
    <row r="3718" spans="1:4">
      <c r="A3718">
        <v>13683</v>
      </c>
      <c r="B3718" s="4">
        <v>40756</v>
      </c>
      <c r="C3718" s="4">
        <f t="shared" si="116"/>
        <v>40603</v>
      </c>
      <c r="D3718">
        <f t="shared" si="117"/>
        <v>5</v>
      </c>
    </row>
    <row r="3719" spans="1:4">
      <c r="A3719">
        <v>13680</v>
      </c>
      <c r="B3719" s="4">
        <v>40756</v>
      </c>
      <c r="C3719" s="4">
        <f t="shared" si="116"/>
        <v>40695</v>
      </c>
      <c r="D3719">
        <f t="shared" si="117"/>
        <v>2</v>
      </c>
    </row>
    <row r="3720" spans="1:4">
      <c r="A3720">
        <v>12358</v>
      </c>
      <c r="B3720" s="4">
        <v>40756</v>
      </c>
      <c r="C3720" s="4">
        <f t="shared" si="116"/>
        <v>40756</v>
      </c>
      <c r="D3720">
        <f t="shared" si="117"/>
        <v>0</v>
      </c>
    </row>
    <row r="3721" spans="1:4">
      <c r="A3721">
        <v>14013</v>
      </c>
      <c r="B3721" s="4">
        <v>40756</v>
      </c>
      <c r="C3721" s="4">
        <f t="shared" si="116"/>
        <v>40756</v>
      </c>
      <c r="D3721">
        <f t="shared" si="117"/>
        <v>0</v>
      </c>
    </row>
    <row r="3722" spans="1:4">
      <c r="A3722">
        <v>13672</v>
      </c>
      <c r="B3722" s="4">
        <v>40756</v>
      </c>
      <c r="C3722" s="4">
        <f t="shared" si="116"/>
        <v>40756</v>
      </c>
      <c r="D3722">
        <f t="shared" si="117"/>
        <v>0</v>
      </c>
    </row>
    <row r="3723" spans="1:4">
      <c r="A3723">
        <v>13459</v>
      </c>
      <c r="B3723" s="4">
        <v>40756</v>
      </c>
      <c r="C3723" s="4">
        <f t="shared" si="116"/>
        <v>40603</v>
      </c>
      <c r="D3723">
        <f t="shared" si="117"/>
        <v>5</v>
      </c>
    </row>
    <row r="3724" spans="1:4">
      <c r="A3724">
        <v>12578</v>
      </c>
      <c r="B3724" s="4">
        <v>40756</v>
      </c>
      <c r="C3724" s="4">
        <f t="shared" si="116"/>
        <v>40513</v>
      </c>
      <c r="D3724">
        <f t="shared" si="117"/>
        <v>8</v>
      </c>
    </row>
    <row r="3725" spans="1:4">
      <c r="A3725">
        <v>14294</v>
      </c>
      <c r="B3725" s="4">
        <v>40756</v>
      </c>
      <c r="C3725" s="4">
        <f t="shared" si="116"/>
        <v>40513</v>
      </c>
      <c r="D3725">
        <f t="shared" si="117"/>
        <v>8</v>
      </c>
    </row>
    <row r="3726" spans="1:4">
      <c r="A3726">
        <v>12787</v>
      </c>
      <c r="B3726" s="4">
        <v>40756</v>
      </c>
      <c r="C3726" s="4">
        <f t="shared" si="116"/>
        <v>40603</v>
      </c>
      <c r="D3726">
        <f t="shared" si="117"/>
        <v>5</v>
      </c>
    </row>
    <row r="3727" spans="1:4">
      <c r="A3727">
        <v>12641</v>
      </c>
      <c r="B3727" s="4">
        <v>40756</v>
      </c>
      <c r="C3727" s="4">
        <f t="shared" si="116"/>
        <v>40695</v>
      </c>
      <c r="D3727">
        <f t="shared" si="117"/>
        <v>2</v>
      </c>
    </row>
    <row r="3728" spans="1:4">
      <c r="A3728">
        <v>13356</v>
      </c>
      <c r="B3728" s="4">
        <v>40756</v>
      </c>
      <c r="C3728" s="4">
        <f t="shared" si="116"/>
        <v>40603</v>
      </c>
      <c r="D3728">
        <f t="shared" si="117"/>
        <v>5</v>
      </c>
    </row>
    <row r="3729" spans="1:4">
      <c r="A3729">
        <v>12353</v>
      </c>
      <c r="B3729" s="4">
        <v>40756</v>
      </c>
      <c r="C3729" s="4">
        <f t="shared" si="116"/>
        <v>40756</v>
      </c>
      <c r="D3729">
        <f t="shared" si="117"/>
        <v>0</v>
      </c>
    </row>
    <row r="3730" spans="1:4">
      <c r="A3730">
        <v>12612</v>
      </c>
      <c r="B3730" s="4">
        <v>40756</v>
      </c>
      <c r="C3730" s="4">
        <f t="shared" si="116"/>
        <v>40664</v>
      </c>
      <c r="D3730">
        <f t="shared" si="117"/>
        <v>3</v>
      </c>
    </row>
    <row r="3731" spans="1:4">
      <c r="A3731">
        <v>12449</v>
      </c>
      <c r="B3731" s="4">
        <v>40756</v>
      </c>
      <c r="C3731" s="4">
        <f t="shared" si="116"/>
        <v>40513</v>
      </c>
      <c r="D3731">
        <f t="shared" si="117"/>
        <v>8</v>
      </c>
    </row>
    <row r="3732" spans="1:4">
      <c r="A3732">
        <v>14297</v>
      </c>
      <c r="B3732" s="4">
        <v>40756</v>
      </c>
      <c r="C3732" s="4">
        <f t="shared" si="116"/>
        <v>40756</v>
      </c>
      <c r="D3732">
        <f t="shared" si="117"/>
        <v>0</v>
      </c>
    </row>
    <row r="3733" spans="1:4">
      <c r="A3733">
        <v>12485</v>
      </c>
      <c r="B3733" s="4">
        <v>40756</v>
      </c>
      <c r="C3733" s="4">
        <f t="shared" si="116"/>
        <v>40664</v>
      </c>
      <c r="D3733">
        <f t="shared" si="117"/>
        <v>3</v>
      </c>
    </row>
    <row r="3734" spans="1:4">
      <c r="A3734">
        <v>12374</v>
      </c>
      <c r="B3734" s="4">
        <v>40756</v>
      </c>
      <c r="C3734" s="4">
        <f t="shared" si="116"/>
        <v>40695</v>
      </c>
      <c r="D3734">
        <f t="shared" si="117"/>
        <v>2</v>
      </c>
    </row>
    <row r="3735" spans="1:4">
      <c r="A3735">
        <v>12348</v>
      </c>
      <c r="B3735" s="4">
        <v>40756</v>
      </c>
      <c r="C3735" s="4">
        <f t="shared" si="116"/>
        <v>40725</v>
      </c>
      <c r="D3735">
        <f t="shared" si="117"/>
        <v>1</v>
      </c>
    </row>
    <row r="3736" spans="1:4">
      <c r="A3736">
        <v>13007</v>
      </c>
      <c r="B3736" s="4">
        <v>40756</v>
      </c>
      <c r="C3736" s="4">
        <f t="shared" si="116"/>
        <v>40756</v>
      </c>
      <c r="D3736">
        <f t="shared" si="117"/>
        <v>0</v>
      </c>
    </row>
    <row r="3737" spans="1:4">
      <c r="A3737">
        <v>13347</v>
      </c>
      <c r="B3737" s="4">
        <v>40756</v>
      </c>
      <c r="C3737" s="4">
        <f t="shared" si="116"/>
        <v>40756</v>
      </c>
      <c r="D3737">
        <f t="shared" si="117"/>
        <v>0</v>
      </c>
    </row>
    <row r="3738" spans="1:4">
      <c r="A3738">
        <v>14001</v>
      </c>
      <c r="B3738" s="4">
        <v>40756</v>
      </c>
      <c r="C3738" s="4">
        <f t="shared" si="116"/>
        <v>40575</v>
      </c>
      <c r="D3738">
        <f t="shared" si="117"/>
        <v>6</v>
      </c>
    </row>
    <row r="3739" spans="1:4">
      <c r="A3739">
        <v>13483</v>
      </c>
      <c r="B3739" s="4">
        <v>40756</v>
      </c>
      <c r="C3739" s="4">
        <f t="shared" si="116"/>
        <v>40756</v>
      </c>
      <c r="D3739">
        <f t="shared" si="117"/>
        <v>0</v>
      </c>
    </row>
    <row r="3740" spans="1:4">
      <c r="A3740">
        <v>13330</v>
      </c>
      <c r="B3740" s="4">
        <v>40756</v>
      </c>
      <c r="C3740" s="4">
        <f t="shared" si="116"/>
        <v>40725</v>
      </c>
      <c r="D3740">
        <f t="shared" si="117"/>
        <v>1</v>
      </c>
    </row>
    <row r="3741" spans="1:4">
      <c r="A3741">
        <v>13953</v>
      </c>
      <c r="B3741" s="4">
        <v>40756</v>
      </c>
      <c r="C3741" s="4">
        <f t="shared" si="116"/>
        <v>40756</v>
      </c>
      <c r="D3741">
        <f t="shared" si="117"/>
        <v>0</v>
      </c>
    </row>
    <row r="3742" spans="1:4">
      <c r="A3742">
        <v>12378</v>
      </c>
      <c r="B3742" s="4">
        <v>40756</v>
      </c>
      <c r="C3742" s="4">
        <f t="shared" si="116"/>
        <v>40544</v>
      </c>
      <c r="D3742">
        <f t="shared" si="117"/>
        <v>7</v>
      </c>
    </row>
    <row r="3743" spans="1:4">
      <c r="A3743">
        <v>13907</v>
      </c>
      <c r="B3743" s="4">
        <v>40756</v>
      </c>
      <c r="C3743" s="4">
        <f t="shared" si="116"/>
        <v>40603</v>
      </c>
      <c r="D3743">
        <f t="shared" si="117"/>
        <v>5</v>
      </c>
    </row>
    <row r="3744" spans="1:4">
      <c r="A3744">
        <v>13313</v>
      </c>
      <c r="B3744" s="4">
        <v>40756</v>
      </c>
      <c r="C3744" s="4">
        <f t="shared" si="116"/>
        <v>40603</v>
      </c>
      <c r="D3744">
        <f t="shared" si="117"/>
        <v>5</v>
      </c>
    </row>
    <row r="3745" spans="1:4">
      <c r="A3745">
        <v>14273</v>
      </c>
      <c r="B3745" s="4">
        <v>40756</v>
      </c>
      <c r="C3745" s="4">
        <f t="shared" si="116"/>
        <v>40603</v>
      </c>
      <c r="D3745">
        <f t="shared" si="117"/>
        <v>5</v>
      </c>
    </row>
    <row r="3746" spans="1:4">
      <c r="A3746">
        <v>12963</v>
      </c>
      <c r="B3746" s="4">
        <v>40756</v>
      </c>
      <c r="C3746" s="4">
        <f t="shared" si="116"/>
        <v>40603</v>
      </c>
      <c r="D3746">
        <f t="shared" si="117"/>
        <v>5</v>
      </c>
    </row>
    <row r="3747" spans="1:4">
      <c r="A3747">
        <v>13638</v>
      </c>
      <c r="B3747" s="4">
        <v>40756</v>
      </c>
      <c r="C3747" s="4">
        <f t="shared" si="116"/>
        <v>40664</v>
      </c>
      <c r="D3747">
        <f t="shared" si="117"/>
        <v>3</v>
      </c>
    </row>
    <row r="3748" spans="1:4">
      <c r="A3748">
        <v>14015</v>
      </c>
      <c r="B3748" s="4">
        <v>40756</v>
      </c>
      <c r="C3748" s="4">
        <f t="shared" si="116"/>
        <v>40756</v>
      </c>
      <c r="D3748">
        <f t="shared" si="117"/>
        <v>0</v>
      </c>
    </row>
    <row r="3749" spans="1:4">
      <c r="A3749">
        <v>13386</v>
      </c>
      <c r="B3749" s="4">
        <v>40756</v>
      </c>
      <c r="C3749" s="4">
        <f t="shared" si="116"/>
        <v>40756</v>
      </c>
      <c r="D3749">
        <f t="shared" si="117"/>
        <v>0</v>
      </c>
    </row>
    <row r="3750" spans="1:4">
      <c r="A3750">
        <v>13504</v>
      </c>
      <c r="B3750" s="4">
        <v>40756</v>
      </c>
      <c r="C3750" s="4">
        <f t="shared" si="116"/>
        <v>40634</v>
      </c>
      <c r="D3750">
        <f t="shared" si="117"/>
        <v>4</v>
      </c>
    </row>
    <row r="3751" spans="1:4">
      <c r="A3751">
        <v>13651</v>
      </c>
      <c r="B3751" s="4">
        <v>40756</v>
      </c>
      <c r="C3751" s="4">
        <f t="shared" si="116"/>
        <v>40756</v>
      </c>
      <c r="D3751">
        <f t="shared" si="117"/>
        <v>0</v>
      </c>
    </row>
    <row r="3752" spans="1:4">
      <c r="A3752">
        <v>12428</v>
      </c>
      <c r="B3752" s="4">
        <v>40756</v>
      </c>
      <c r="C3752" s="4">
        <f t="shared" si="116"/>
        <v>40544</v>
      </c>
      <c r="D3752">
        <f t="shared" si="117"/>
        <v>7</v>
      </c>
    </row>
    <row r="3753" spans="1:4">
      <c r="A3753">
        <v>12371</v>
      </c>
      <c r="B3753" s="4">
        <v>40756</v>
      </c>
      <c r="C3753" s="4">
        <f t="shared" si="116"/>
        <v>40756</v>
      </c>
      <c r="D3753">
        <f t="shared" si="117"/>
        <v>0</v>
      </c>
    </row>
    <row r="3754" spans="1:4">
      <c r="A3754">
        <v>14315</v>
      </c>
      <c r="B3754" s="4">
        <v>40756</v>
      </c>
      <c r="C3754" s="4">
        <f t="shared" si="116"/>
        <v>40544</v>
      </c>
      <c r="D3754">
        <f t="shared" si="117"/>
        <v>7</v>
      </c>
    </row>
    <row r="3755" spans="1:4">
      <c r="A3755">
        <v>14337</v>
      </c>
      <c r="B3755" s="4">
        <v>40756</v>
      </c>
      <c r="C3755" s="4">
        <f t="shared" si="116"/>
        <v>40664</v>
      </c>
      <c r="D3755">
        <f t="shared" si="117"/>
        <v>3</v>
      </c>
    </row>
    <row r="3756" spans="1:4">
      <c r="A3756">
        <v>13054</v>
      </c>
      <c r="B3756" s="4">
        <v>40756</v>
      </c>
      <c r="C3756" s="4">
        <f t="shared" si="116"/>
        <v>40664</v>
      </c>
      <c r="D3756">
        <f t="shared" si="117"/>
        <v>3</v>
      </c>
    </row>
    <row r="3757" spans="1:4">
      <c r="A3757">
        <v>14022</v>
      </c>
      <c r="B3757" s="4">
        <v>40756</v>
      </c>
      <c r="C3757" s="4">
        <f t="shared" si="116"/>
        <v>40544</v>
      </c>
      <c r="D3757">
        <f t="shared" si="117"/>
        <v>7</v>
      </c>
    </row>
    <row r="3758" spans="1:4">
      <c r="A3758">
        <v>14319</v>
      </c>
      <c r="B3758" s="4">
        <v>40756</v>
      </c>
      <c r="C3758" s="4">
        <f t="shared" si="116"/>
        <v>40634</v>
      </c>
      <c r="D3758">
        <f t="shared" si="117"/>
        <v>4</v>
      </c>
    </row>
    <row r="3759" spans="1:4">
      <c r="A3759">
        <v>14130</v>
      </c>
      <c r="B3759" s="4">
        <v>40756</v>
      </c>
      <c r="C3759" s="4">
        <f t="shared" si="116"/>
        <v>40756</v>
      </c>
      <c r="D3759">
        <f t="shared" si="117"/>
        <v>0</v>
      </c>
    </row>
    <row r="3760" spans="1:4">
      <c r="A3760">
        <v>12443</v>
      </c>
      <c r="B3760" s="4">
        <v>40756</v>
      </c>
      <c r="C3760" s="4">
        <f t="shared" si="116"/>
        <v>40756</v>
      </c>
      <c r="D3760">
        <f t="shared" si="117"/>
        <v>0</v>
      </c>
    </row>
    <row r="3761" spans="1:4">
      <c r="A3761">
        <v>14224</v>
      </c>
      <c r="B3761" s="4">
        <v>40756</v>
      </c>
      <c r="C3761" s="4">
        <f t="shared" si="116"/>
        <v>40756</v>
      </c>
      <c r="D3761">
        <f t="shared" si="117"/>
        <v>0</v>
      </c>
    </row>
    <row r="3762" spans="1:4">
      <c r="A3762">
        <v>12886</v>
      </c>
      <c r="B3762" s="4">
        <v>40756</v>
      </c>
      <c r="C3762" s="4">
        <f t="shared" si="116"/>
        <v>40756</v>
      </c>
      <c r="D3762">
        <f t="shared" si="117"/>
        <v>0</v>
      </c>
    </row>
    <row r="3763" spans="1:4">
      <c r="A3763">
        <v>13579</v>
      </c>
      <c r="B3763" s="4">
        <v>40756</v>
      </c>
      <c r="C3763" s="4">
        <f t="shared" si="116"/>
        <v>40756</v>
      </c>
      <c r="D3763">
        <f t="shared" si="117"/>
        <v>0</v>
      </c>
    </row>
    <row r="3764" spans="1:4">
      <c r="A3764">
        <v>14295</v>
      </c>
      <c r="B3764" s="4">
        <v>40756</v>
      </c>
      <c r="C3764" s="4">
        <f t="shared" si="116"/>
        <v>40603</v>
      </c>
      <c r="D3764">
        <f t="shared" si="117"/>
        <v>5</v>
      </c>
    </row>
    <row r="3765" spans="1:4">
      <c r="A3765">
        <v>13758</v>
      </c>
      <c r="B3765" s="4">
        <v>40756</v>
      </c>
      <c r="C3765" s="4">
        <f t="shared" si="116"/>
        <v>40603</v>
      </c>
      <c r="D3765">
        <f t="shared" si="117"/>
        <v>5</v>
      </c>
    </row>
    <row r="3766" spans="1:4">
      <c r="A3766">
        <v>13082</v>
      </c>
      <c r="B3766" s="4">
        <v>40756</v>
      </c>
      <c r="C3766" s="4">
        <f t="shared" si="116"/>
        <v>40756</v>
      </c>
      <c r="D3766">
        <f t="shared" si="117"/>
        <v>0</v>
      </c>
    </row>
    <row r="3767" spans="1:4">
      <c r="A3767">
        <v>12444</v>
      </c>
      <c r="B3767" s="4">
        <v>40756</v>
      </c>
      <c r="C3767" s="4">
        <f t="shared" si="116"/>
        <v>40725</v>
      </c>
      <c r="D3767">
        <f t="shared" si="117"/>
        <v>1</v>
      </c>
    </row>
    <row r="3768" spans="1:4">
      <c r="A3768">
        <v>12863</v>
      </c>
      <c r="B3768" s="4">
        <v>40756</v>
      </c>
      <c r="C3768" s="4">
        <f t="shared" si="116"/>
        <v>40544</v>
      </c>
      <c r="D3768">
        <f t="shared" si="117"/>
        <v>7</v>
      </c>
    </row>
    <row r="3769" spans="1:4">
      <c r="A3769">
        <v>12929</v>
      </c>
      <c r="B3769" s="4">
        <v>40756</v>
      </c>
      <c r="C3769" s="4">
        <f t="shared" si="116"/>
        <v>40513</v>
      </c>
      <c r="D3769">
        <f t="shared" si="117"/>
        <v>8</v>
      </c>
    </row>
    <row r="3770" spans="1:4">
      <c r="A3770">
        <v>14313</v>
      </c>
      <c r="B3770" s="4">
        <v>40756</v>
      </c>
      <c r="C3770" s="4">
        <f t="shared" si="116"/>
        <v>40664</v>
      </c>
      <c r="D3770">
        <f t="shared" si="117"/>
        <v>3</v>
      </c>
    </row>
    <row r="3771" spans="1:4">
      <c r="A3771">
        <v>14217</v>
      </c>
      <c r="B3771" s="4">
        <v>40756</v>
      </c>
      <c r="C3771" s="4">
        <f t="shared" si="116"/>
        <v>40575</v>
      </c>
      <c r="D3771">
        <f t="shared" si="117"/>
        <v>6</v>
      </c>
    </row>
    <row r="3772" spans="1:4">
      <c r="A3772">
        <v>14138</v>
      </c>
      <c r="B3772" s="4">
        <v>40756</v>
      </c>
      <c r="C3772" s="4">
        <f t="shared" si="116"/>
        <v>40634</v>
      </c>
      <c r="D3772">
        <f t="shared" si="117"/>
        <v>4</v>
      </c>
    </row>
    <row r="3773" spans="1:4">
      <c r="A3773">
        <v>14074</v>
      </c>
      <c r="B3773" s="4">
        <v>40756</v>
      </c>
      <c r="C3773" s="4">
        <f t="shared" si="116"/>
        <v>40664</v>
      </c>
      <c r="D3773">
        <f t="shared" si="117"/>
        <v>3</v>
      </c>
    </row>
    <row r="3774" spans="1:4">
      <c r="A3774">
        <v>13863</v>
      </c>
      <c r="B3774" s="4">
        <v>40756</v>
      </c>
      <c r="C3774" s="4">
        <f t="shared" si="116"/>
        <v>40513</v>
      </c>
      <c r="D3774">
        <f t="shared" si="117"/>
        <v>8</v>
      </c>
    </row>
    <row r="3775" spans="1:4">
      <c r="A3775">
        <v>13869</v>
      </c>
      <c r="B3775" s="4">
        <v>40756</v>
      </c>
      <c r="C3775" s="4">
        <f t="shared" si="116"/>
        <v>40544</v>
      </c>
      <c r="D3775">
        <f t="shared" si="117"/>
        <v>7</v>
      </c>
    </row>
    <row r="3776" spans="1:4">
      <c r="A3776">
        <v>13112</v>
      </c>
      <c r="B3776" s="4">
        <v>40756</v>
      </c>
      <c r="C3776" s="4">
        <f t="shared" si="116"/>
        <v>40725</v>
      </c>
      <c r="D3776">
        <f t="shared" si="117"/>
        <v>1</v>
      </c>
    </row>
    <row r="3777" spans="1:4">
      <c r="A3777">
        <v>13220</v>
      </c>
      <c r="B3777" s="4">
        <v>40756</v>
      </c>
      <c r="C3777" s="4">
        <f t="shared" si="116"/>
        <v>40756</v>
      </c>
      <c r="D3777">
        <f t="shared" si="117"/>
        <v>0</v>
      </c>
    </row>
    <row r="3778" spans="1:4">
      <c r="A3778">
        <v>13984</v>
      </c>
      <c r="B3778" s="4">
        <v>40756</v>
      </c>
      <c r="C3778" s="4">
        <f t="shared" si="116"/>
        <v>40575</v>
      </c>
      <c r="D3778">
        <f t="shared" si="117"/>
        <v>6</v>
      </c>
    </row>
    <row r="3779" spans="1:4">
      <c r="A3779">
        <v>13600</v>
      </c>
      <c r="B3779" s="4">
        <v>40756</v>
      </c>
      <c r="C3779" s="4">
        <f t="shared" ref="C3779:C3842" si="118">_xlfn.MINIFS($B$2:$B$6084,$A$2:$A$6084,A3779)</f>
        <v>40725</v>
      </c>
      <c r="D3779">
        <f t="shared" ref="D3779:D3842" si="119">DATEDIF(C3779,B3779,"m")</f>
        <v>1</v>
      </c>
    </row>
    <row r="3780" spans="1:4">
      <c r="A3780">
        <v>12556</v>
      </c>
      <c r="B3780" s="4">
        <v>40756</v>
      </c>
      <c r="C3780" s="4">
        <f t="shared" si="118"/>
        <v>40603</v>
      </c>
      <c r="D3780">
        <f t="shared" si="119"/>
        <v>5</v>
      </c>
    </row>
    <row r="3781" spans="1:4">
      <c r="A3781">
        <v>13739</v>
      </c>
      <c r="B3781" s="4">
        <v>40756</v>
      </c>
      <c r="C3781" s="4">
        <f t="shared" si="118"/>
        <v>40756</v>
      </c>
      <c r="D3781">
        <f t="shared" si="119"/>
        <v>0</v>
      </c>
    </row>
    <row r="3782" spans="1:4">
      <c r="A3782">
        <v>12806</v>
      </c>
      <c r="B3782" s="4">
        <v>40756</v>
      </c>
      <c r="C3782" s="4">
        <f t="shared" si="118"/>
        <v>40756</v>
      </c>
      <c r="D3782">
        <f t="shared" si="119"/>
        <v>0</v>
      </c>
    </row>
    <row r="3783" spans="1:4">
      <c r="A3783">
        <v>13506</v>
      </c>
      <c r="B3783" s="4">
        <v>40756</v>
      </c>
      <c r="C3783" s="4">
        <f t="shared" si="118"/>
        <v>40695</v>
      </c>
      <c r="D3783">
        <f t="shared" si="119"/>
        <v>2</v>
      </c>
    </row>
    <row r="3784" spans="1:4">
      <c r="A3784">
        <v>13298</v>
      </c>
      <c r="B3784" s="4">
        <v>40756</v>
      </c>
      <c r="C3784" s="4">
        <f t="shared" si="118"/>
        <v>40725</v>
      </c>
      <c r="D3784">
        <f t="shared" si="119"/>
        <v>1</v>
      </c>
    </row>
    <row r="3785" spans="1:4">
      <c r="A3785">
        <v>12948</v>
      </c>
      <c r="B3785" s="4">
        <v>40756</v>
      </c>
      <c r="C3785" s="4">
        <f t="shared" si="118"/>
        <v>40756</v>
      </c>
      <c r="D3785">
        <f t="shared" si="119"/>
        <v>0</v>
      </c>
    </row>
    <row r="3786" spans="1:4">
      <c r="A3786">
        <v>14067</v>
      </c>
      <c r="B3786" s="4">
        <v>40756</v>
      </c>
      <c r="C3786" s="4">
        <f t="shared" si="118"/>
        <v>40756</v>
      </c>
      <c r="D3786">
        <f t="shared" si="119"/>
        <v>0</v>
      </c>
    </row>
    <row r="3787" spans="1:4">
      <c r="A3787">
        <v>12991</v>
      </c>
      <c r="B3787" s="4">
        <v>40756</v>
      </c>
      <c r="C3787" s="4">
        <f t="shared" si="118"/>
        <v>40603</v>
      </c>
      <c r="D3787">
        <f t="shared" si="119"/>
        <v>5</v>
      </c>
    </row>
    <row r="3788" spans="1:4">
      <c r="A3788">
        <v>13373</v>
      </c>
      <c r="B3788" s="4">
        <v>40756</v>
      </c>
      <c r="C3788" s="4">
        <f t="shared" si="118"/>
        <v>40603</v>
      </c>
      <c r="D3788">
        <f t="shared" si="119"/>
        <v>5</v>
      </c>
    </row>
    <row r="3789" spans="1:4">
      <c r="A3789">
        <v>13705</v>
      </c>
      <c r="B3789" s="4">
        <v>40756</v>
      </c>
      <c r="C3789" s="4">
        <f t="shared" si="118"/>
        <v>40634</v>
      </c>
      <c r="D3789">
        <f t="shared" si="119"/>
        <v>4</v>
      </c>
    </row>
    <row r="3790" spans="1:4">
      <c r="A3790">
        <v>13396</v>
      </c>
      <c r="B3790" s="4">
        <v>40756</v>
      </c>
      <c r="C3790" s="4">
        <f t="shared" si="118"/>
        <v>40695</v>
      </c>
      <c r="D3790">
        <f t="shared" si="119"/>
        <v>2</v>
      </c>
    </row>
    <row r="3791" spans="1:4">
      <c r="A3791">
        <v>13238</v>
      </c>
      <c r="B3791" s="4">
        <v>40756</v>
      </c>
      <c r="C3791" s="4">
        <f t="shared" si="118"/>
        <v>40725</v>
      </c>
      <c r="D3791">
        <f t="shared" si="119"/>
        <v>1</v>
      </c>
    </row>
    <row r="3792" spans="1:4">
      <c r="A3792">
        <v>14109</v>
      </c>
      <c r="B3792" s="4">
        <v>40756</v>
      </c>
      <c r="C3792" s="4">
        <f t="shared" si="118"/>
        <v>40725</v>
      </c>
      <c r="D3792">
        <f t="shared" si="119"/>
        <v>1</v>
      </c>
    </row>
    <row r="3793" spans="1:4">
      <c r="A3793">
        <v>12831</v>
      </c>
      <c r="B3793" s="4">
        <v>40756</v>
      </c>
      <c r="C3793" s="4">
        <f t="shared" si="118"/>
        <v>40575</v>
      </c>
      <c r="D3793">
        <f t="shared" si="119"/>
        <v>6</v>
      </c>
    </row>
    <row r="3794" spans="1:4">
      <c r="A3794">
        <v>12372</v>
      </c>
      <c r="B3794" s="4">
        <v>40756</v>
      </c>
      <c r="C3794" s="4">
        <f t="shared" si="118"/>
        <v>40634</v>
      </c>
      <c r="D3794">
        <f t="shared" si="119"/>
        <v>4</v>
      </c>
    </row>
    <row r="3795" spans="1:4">
      <c r="A3795">
        <v>13290</v>
      </c>
      <c r="B3795" s="4">
        <v>40756</v>
      </c>
      <c r="C3795" s="4">
        <f t="shared" si="118"/>
        <v>40544</v>
      </c>
      <c r="D3795">
        <f t="shared" si="119"/>
        <v>7</v>
      </c>
    </row>
    <row r="3796" spans="1:4">
      <c r="A3796">
        <v>13244</v>
      </c>
      <c r="B3796" s="4">
        <v>40756</v>
      </c>
      <c r="C3796" s="4">
        <f t="shared" si="118"/>
        <v>40513</v>
      </c>
      <c r="D3796">
        <f t="shared" si="119"/>
        <v>8</v>
      </c>
    </row>
    <row r="3797" spans="1:4">
      <c r="A3797">
        <v>13452</v>
      </c>
      <c r="B3797" s="4">
        <v>40756</v>
      </c>
      <c r="C3797" s="4">
        <f t="shared" si="118"/>
        <v>40603</v>
      </c>
      <c r="D3797">
        <f t="shared" si="119"/>
        <v>5</v>
      </c>
    </row>
    <row r="3798" spans="1:4">
      <c r="A3798">
        <v>12705</v>
      </c>
      <c r="B3798" s="4">
        <v>40756</v>
      </c>
      <c r="C3798" s="4">
        <f t="shared" si="118"/>
        <v>40756</v>
      </c>
      <c r="D3798">
        <f t="shared" si="119"/>
        <v>0</v>
      </c>
    </row>
    <row r="3799" spans="1:4">
      <c r="A3799">
        <v>14256</v>
      </c>
      <c r="B3799" s="4">
        <v>40756</v>
      </c>
      <c r="C3799" s="4">
        <f t="shared" si="118"/>
        <v>40513</v>
      </c>
      <c r="D3799">
        <f t="shared" si="119"/>
        <v>8</v>
      </c>
    </row>
    <row r="3800" spans="1:4">
      <c r="A3800">
        <v>13172</v>
      </c>
      <c r="B3800" s="4">
        <v>40756</v>
      </c>
      <c r="C3800" s="4">
        <f t="shared" si="118"/>
        <v>40756</v>
      </c>
      <c r="D3800">
        <f t="shared" si="119"/>
        <v>0</v>
      </c>
    </row>
    <row r="3801" spans="1:4">
      <c r="A3801">
        <v>14263</v>
      </c>
      <c r="B3801" s="4">
        <v>40756</v>
      </c>
      <c r="C3801" s="4">
        <f t="shared" si="118"/>
        <v>40664</v>
      </c>
      <c r="D3801">
        <f t="shared" si="119"/>
        <v>3</v>
      </c>
    </row>
    <row r="3802" spans="1:4">
      <c r="A3802">
        <v>12582</v>
      </c>
      <c r="B3802" s="4">
        <v>40756</v>
      </c>
      <c r="C3802" s="4">
        <f t="shared" si="118"/>
        <v>40725</v>
      </c>
      <c r="D3802">
        <f t="shared" si="119"/>
        <v>1</v>
      </c>
    </row>
    <row r="3803" spans="1:4">
      <c r="A3803">
        <v>12832</v>
      </c>
      <c r="B3803" s="4">
        <v>40756</v>
      </c>
      <c r="C3803" s="4">
        <f t="shared" si="118"/>
        <v>40634</v>
      </c>
      <c r="D3803">
        <f t="shared" si="119"/>
        <v>4</v>
      </c>
    </row>
    <row r="3804" spans="1:4">
      <c r="A3804">
        <v>13556</v>
      </c>
      <c r="B3804" s="4">
        <v>40756</v>
      </c>
      <c r="C3804" s="4">
        <f t="shared" si="118"/>
        <v>40725</v>
      </c>
      <c r="D3804">
        <f t="shared" si="119"/>
        <v>1</v>
      </c>
    </row>
    <row r="3805" spans="1:4">
      <c r="A3805">
        <v>13340</v>
      </c>
      <c r="B3805" s="4">
        <v>40756</v>
      </c>
      <c r="C3805" s="4">
        <f t="shared" si="118"/>
        <v>40695</v>
      </c>
      <c r="D3805">
        <f t="shared" si="119"/>
        <v>2</v>
      </c>
    </row>
    <row r="3806" spans="1:4">
      <c r="A3806">
        <v>13674</v>
      </c>
      <c r="B3806" s="4">
        <v>40756</v>
      </c>
      <c r="C3806" s="4">
        <f t="shared" si="118"/>
        <v>40756</v>
      </c>
      <c r="D3806">
        <f t="shared" si="119"/>
        <v>0</v>
      </c>
    </row>
    <row r="3807" spans="1:4">
      <c r="A3807">
        <v>13825</v>
      </c>
      <c r="B3807" s="4">
        <v>40756</v>
      </c>
      <c r="C3807" s="4">
        <f t="shared" si="118"/>
        <v>40634</v>
      </c>
      <c r="D3807">
        <f t="shared" si="119"/>
        <v>4</v>
      </c>
    </row>
    <row r="3808" spans="1:4">
      <c r="A3808">
        <v>13187</v>
      </c>
      <c r="B3808" s="4">
        <v>40756</v>
      </c>
      <c r="C3808" s="4">
        <f t="shared" si="118"/>
        <v>40725</v>
      </c>
      <c r="D3808">
        <f t="shared" si="119"/>
        <v>1</v>
      </c>
    </row>
    <row r="3809" spans="1:4">
      <c r="A3809">
        <v>14157</v>
      </c>
      <c r="B3809" s="4">
        <v>40756</v>
      </c>
      <c r="C3809" s="4">
        <f t="shared" si="118"/>
        <v>40725</v>
      </c>
      <c r="D3809">
        <f t="shared" si="119"/>
        <v>1</v>
      </c>
    </row>
    <row r="3810" spans="1:4">
      <c r="A3810">
        <v>12663</v>
      </c>
      <c r="B3810" s="4">
        <v>40756</v>
      </c>
      <c r="C3810" s="4">
        <f t="shared" si="118"/>
        <v>40756</v>
      </c>
      <c r="D3810">
        <f t="shared" si="119"/>
        <v>0</v>
      </c>
    </row>
    <row r="3811" spans="1:4">
      <c r="A3811">
        <v>13553</v>
      </c>
      <c r="B3811" s="4">
        <v>40756</v>
      </c>
      <c r="C3811" s="4">
        <f t="shared" si="118"/>
        <v>40756</v>
      </c>
      <c r="D3811">
        <f t="shared" si="119"/>
        <v>0</v>
      </c>
    </row>
    <row r="3812" spans="1:4">
      <c r="A3812">
        <v>13613</v>
      </c>
      <c r="B3812" s="4">
        <v>40756</v>
      </c>
      <c r="C3812" s="4">
        <f t="shared" si="118"/>
        <v>40634</v>
      </c>
      <c r="D3812">
        <f t="shared" si="119"/>
        <v>4</v>
      </c>
    </row>
    <row r="3813" spans="1:4">
      <c r="A3813">
        <v>13223</v>
      </c>
      <c r="B3813" s="4">
        <v>40756</v>
      </c>
      <c r="C3813" s="4">
        <f t="shared" si="118"/>
        <v>40756</v>
      </c>
      <c r="D3813">
        <f t="shared" si="119"/>
        <v>0</v>
      </c>
    </row>
    <row r="3814" spans="1:4">
      <c r="A3814">
        <v>13464</v>
      </c>
      <c r="B3814" s="4">
        <v>40756</v>
      </c>
      <c r="C3814" s="4">
        <f t="shared" si="118"/>
        <v>40756</v>
      </c>
      <c r="D3814">
        <f t="shared" si="119"/>
        <v>0</v>
      </c>
    </row>
    <row r="3815" spans="1:4">
      <c r="A3815">
        <v>13603</v>
      </c>
      <c r="B3815" s="4">
        <v>40756</v>
      </c>
      <c r="C3815" s="4">
        <f t="shared" si="118"/>
        <v>40695</v>
      </c>
      <c r="D3815">
        <f t="shared" si="119"/>
        <v>2</v>
      </c>
    </row>
    <row r="3816" spans="1:4">
      <c r="A3816">
        <v>13042</v>
      </c>
      <c r="B3816" s="4">
        <v>40756</v>
      </c>
      <c r="C3816" s="4">
        <f t="shared" si="118"/>
        <v>40756</v>
      </c>
      <c r="D3816">
        <f t="shared" si="119"/>
        <v>0</v>
      </c>
    </row>
    <row r="3817" spans="1:4">
      <c r="A3817">
        <v>14093</v>
      </c>
      <c r="B3817" s="4">
        <v>40756</v>
      </c>
      <c r="C3817" s="4">
        <f t="shared" si="118"/>
        <v>40634</v>
      </c>
      <c r="D3817">
        <f t="shared" si="119"/>
        <v>4</v>
      </c>
    </row>
    <row r="3818" spans="1:4">
      <c r="A3818">
        <v>12534</v>
      </c>
      <c r="B3818" s="4">
        <v>40756</v>
      </c>
      <c r="C3818" s="4">
        <f t="shared" si="118"/>
        <v>40575</v>
      </c>
      <c r="D3818">
        <f t="shared" si="119"/>
        <v>6</v>
      </c>
    </row>
    <row r="3819" spans="1:4">
      <c r="A3819">
        <v>12892</v>
      </c>
      <c r="B3819" s="4">
        <v>40756</v>
      </c>
      <c r="C3819" s="4">
        <f t="shared" si="118"/>
        <v>40664</v>
      </c>
      <c r="D3819">
        <f t="shared" si="119"/>
        <v>3</v>
      </c>
    </row>
    <row r="3820" spans="1:4">
      <c r="A3820">
        <v>13817</v>
      </c>
      <c r="B3820" s="4">
        <v>40756</v>
      </c>
      <c r="C3820" s="4">
        <f t="shared" si="118"/>
        <v>40756</v>
      </c>
      <c r="D3820">
        <f t="shared" si="119"/>
        <v>0</v>
      </c>
    </row>
    <row r="3821" spans="1:4">
      <c r="A3821">
        <v>13436</v>
      </c>
      <c r="B3821" s="4">
        <v>40756</v>
      </c>
      <c r="C3821" s="4">
        <f t="shared" si="118"/>
        <v>40695</v>
      </c>
      <c r="D3821">
        <f t="shared" si="119"/>
        <v>2</v>
      </c>
    </row>
    <row r="3822" spans="1:4">
      <c r="A3822">
        <v>14342</v>
      </c>
      <c r="B3822" s="4">
        <v>40756</v>
      </c>
      <c r="C3822" s="4">
        <f t="shared" si="118"/>
        <v>40695</v>
      </c>
      <c r="D3822">
        <f t="shared" si="119"/>
        <v>2</v>
      </c>
    </row>
    <row r="3823" spans="1:4">
      <c r="A3823">
        <v>12972</v>
      </c>
      <c r="B3823" s="4">
        <v>40756</v>
      </c>
      <c r="C3823" s="4">
        <f t="shared" si="118"/>
        <v>40634</v>
      </c>
      <c r="D3823">
        <f t="shared" si="119"/>
        <v>4</v>
      </c>
    </row>
    <row r="3824" spans="1:4">
      <c r="A3824">
        <v>13407</v>
      </c>
      <c r="B3824" s="4">
        <v>40756</v>
      </c>
      <c r="C3824" s="4">
        <f t="shared" si="118"/>
        <v>40756</v>
      </c>
      <c r="D3824">
        <f t="shared" si="119"/>
        <v>0</v>
      </c>
    </row>
    <row r="3825" spans="1:4">
      <c r="A3825">
        <v>14153</v>
      </c>
      <c r="B3825" s="4">
        <v>40756</v>
      </c>
      <c r="C3825" s="4">
        <f t="shared" si="118"/>
        <v>40664</v>
      </c>
      <c r="D3825">
        <f t="shared" si="119"/>
        <v>3</v>
      </c>
    </row>
    <row r="3826" spans="1:4">
      <c r="A3826">
        <v>13293</v>
      </c>
      <c r="B3826" s="4">
        <v>40756</v>
      </c>
      <c r="C3826" s="4">
        <f t="shared" si="118"/>
        <v>40544</v>
      </c>
      <c r="D3826">
        <f t="shared" si="119"/>
        <v>7</v>
      </c>
    </row>
    <row r="3827" spans="1:4">
      <c r="A3827">
        <v>13413</v>
      </c>
      <c r="B3827" s="4">
        <v>40756</v>
      </c>
      <c r="C3827" s="4">
        <f t="shared" si="118"/>
        <v>40756</v>
      </c>
      <c r="D3827">
        <f t="shared" si="119"/>
        <v>0</v>
      </c>
    </row>
    <row r="3828" spans="1:4">
      <c r="A3828">
        <v>13494</v>
      </c>
      <c r="B3828" s="4">
        <v>40756</v>
      </c>
      <c r="C3828" s="4">
        <f t="shared" si="118"/>
        <v>40756</v>
      </c>
      <c r="D3828">
        <f t="shared" si="119"/>
        <v>0</v>
      </c>
    </row>
    <row r="3829" spans="1:4">
      <c r="A3829">
        <v>12465</v>
      </c>
      <c r="B3829" s="4">
        <v>40756</v>
      </c>
      <c r="C3829" s="4">
        <f t="shared" si="118"/>
        <v>40544</v>
      </c>
      <c r="D3829">
        <f t="shared" si="119"/>
        <v>7</v>
      </c>
    </row>
    <row r="3830" spans="1:4">
      <c r="A3830">
        <v>13043</v>
      </c>
      <c r="B3830" s="4">
        <v>40756</v>
      </c>
      <c r="C3830" s="4">
        <f t="shared" si="118"/>
        <v>40725</v>
      </c>
      <c r="D3830">
        <f t="shared" si="119"/>
        <v>1</v>
      </c>
    </row>
    <row r="3831" spans="1:4">
      <c r="A3831">
        <v>13593</v>
      </c>
      <c r="B3831" s="4">
        <v>40756</v>
      </c>
      <c r="C3831" s="4">
        <f t="shared" si="118"/>
        <v>40664</v>
      </c>
      <c r="D3831">
        <f t="shared" si="119"/>
        <v>3</v>
      </c>
    </row>
    <row r="3832" spans="1:4">
      <c r="A3832">
        <v>13466</v>
      </c>
      <c r="B3832" s="4">
        <v>40756</v>
      </c>
      <c r="C3832" s="4">
        <f t="shared" si="118"/>
        <v>40513</v>
      </c>
      <c r="D3832">
        <f t="shared" si="119"/>
        <v>8</v>
      </c>
    </row>
    <row r="3833" spans="1:4">
      <c r="A3833">
        <v>12978</v>
      </c>
      <c r="B3833" s="4">
        <v>40756</v>
      </c>
      <c r="C3833" s="4">
        <f t="shared" si="118"/>
        <v>40664</v>
      </c>
      <c r="D3833">
        <f t="shared" si="119"/>
        <v>3</v>
      </c>
    </row>
    <row r="3834" spans="1:4">
      <c r="A3834">
        <v>13088</v>
      </c>
      <c r="B3834" s="4">
        <v>40756</v>
      </c>
      <c r="C3834" s="4">
        <f t="shared" si="118"/>
        <v>40725</v>
      </c>
      <c r="D3834">
        <f t="shared" si="119"/>
        <v>1</v>
      </c>
    </row>
    <row r="3835" spans="1:4">
      <c r="A3835">
        <v>13577</v>
      </c>
      <c r="B3835" s="4">
        <v>40756</v>
      </c>
      <c r="C3835" s="4">
        <f t="shared" si="118"/>
        <v>40756</v>
      </c>
      <c r="D3835">
        <f t="shared" si="119"/>
        <v>0</v>
      </c>
    </row>
    <row r="3836" spans="1:4">
      <c r="A3836">
        <v>12841</v>
      </c>
      <c r="B3836" s="4">
        <v>40756</v>
      </c>
      <c r="C3836" s="4">
        <f t="shared" si="118"/>
        <v>40634</v>
      </c>
      <c r="D3836">
        <f t="shared" si="119"/>
        <v>4</v>
      </c>
    </row>
    <row r="3837" spans="1:4">
      <c r="A3837">
        <v>13760</v>
      </c>
      <c r="B3837" s="4">
        <v>40756</v>
      </c>
      <c r="C3837" s="4">
        <f t="shared" si="118"/>
        <v>40725</v>
      </c>
      <c r="D3837">
        <f t="shared" si="119"/>
        <v>1</v>
      </c>
    </row>
    <row r="3838" spans="1:4">
      <c r="A3838">
        <v>12400</v>
      </c>
      <c r="B3838" s="4">
        <v>40756</v>
      </c>
      <c r="C3838" s="4">
        <f t="shared" si="118"/>
        <v>40664</v>
      </c>
      <c r="D3838">
        <f t="shared" si="119"/>
        <v>3</v>
      </c>
    </row>
    <row r="3839" spans="1:4">
      <c r="A3839">
        <v>13665</v>
      </c>
      <c r="B3839" s="4">
        <v>40756</v>
      </c>
      <c r="C3839" s="4">
        <f t="shared" si="118"/>
        <v>40634</v>
      </c>
      <c r="D3839">
        <f t="shared" si="119"/>
        <v>4</v>
      </c>
    </row>
    <row r="3840" spans="1:4">
      <c r="A3840">
        <v>13774</v>
      </c>
      <c r="B3840" s="4">
        <v>40756</v>
      </c>
      <c r="C3840" s="4">
        <f t="shared" si="118"/>
        <v>40603</v>
      </c>
      <c r="D3840">
        <f t="shared" si="119"/>
        <v>5</v>
      </c>
    </row>
    <row r="3841" spans="1:4">
      <c r="A3841">
        <v>14323</v>
      </c>
      <c r="B3841" s="4">
        <v>40756</v>
      </c>
      <c r="C3841" s="4">
        <f t="shared" si="118"/>
        <v>40634</v>
      </c>
      <c r="D3841">
        <f t="shared" si="119"/>
        <v>4</v>
      </c>
    </row>
    <row r="3842" spans="1:4">
      <c r="A3842">
        <v>14078</v>
      </c>
      <c r="B3842" s="4">
        <v>40756</v>
      </c>
      <c r="C3842" s="4">
        <f t="shared" si="118"/>
        <v>40756</v>
      </c>
      <c r="D3842">
        <f t="shared" si="119"/>
        <v>0</v>
      </c>
    </row>
    <row r="3843" spans="1:4">
      <c r="A3843">
        <v>13003</v>
      </c>
      <c r="B3843" s="4">
        <v>40756</v>
      </c>
      <c r="C3843" s="4">
        <f t="shared" ref="C3843:C3906" si="120">_xlfn.MINIFS($B$2:$B$6084,$A$2:$A$6084,A3843)</f>
        <v>40725</v>
      </c>
      <c r="D3843">
        <f t="shared" ref="D3843:D3906" si="121">DATEDIF(C3843,B3843,"m")</f>
        <v>1</v>
      </c>
    </row>
    <row r="3844" spans="1:4">
      <c r="A3844">
        <v>13484</v>
      </c>
      <c r="B3844" s="4">
        <v>40756</v>
      </c>
      <c r="C3844" s="4">
        <f t="shared" si="120"/>
        <v>40756</v>
      </c>
      <c r="D3844">
        <f t="shared" si="121"/>
        <v>0</v>
      </c>
    </row>
    <row r="3845" spans="1:4">
      <c r="A3845">
        <v>14267</v>
      </c>
      <c r="B3845" s="4">
        <v>40756</v>
      </c>
      <c r="C3845" s="4">
        <f t="shared" si="120"/>
        <v>40695</v>
      </c>
      <c r="D3845">
        <f t="shared" si="121"/>
        <v>2</v>
      </c>
    </row>
    <row r="3846" spans="1:4">
      <c r="A3846">
        <v>12384</v>
      </c>
      <c r="B3846" s="4">
        <v>40756</v>
      </c>
      <c r="C3846" s="4">
        <f t="shared" si="120"/>
        <v>40603</v>
      </c>
      <c r="D3846">
        <f t="shared" si="121"/>
        <v>5</v>
      </c>
    </row>
    <row r="3847" spans="1:4">
      <c r="A3847">
        <v>13022</v>
      </c>
      <c r="B3847" s="4">
        <v>40756</v>
      </c>
      <c r="C3847" s="4">
        <f t="shared" si="120"/>
        <v>40695</v>
      </c>
      <c r="D3847">
        <f t="shared" si="121"/>
        <v>2</v>
      </c>
    </row>
    <row r="3848" spans="1:4">
      <c r="A3848">
        <v>12515</v>
      </c>
      <c r="B3848" s="4">
        <v>40756</v>
      </c>
      <c r="C3848" s="4">
        <f t="shared" si="120"/>
        <v>40575</v>
      </c>
      <c r="D3848">
        <f t="shared" si="121"/>
        <v>6</v>
      </c>
    </row>
    <row r="3849" spans="1:4">
      <c r="A3849">
        <v>12788</v>
      </c>
      <c r="B3849" s="4">
        <v>40756</v>
      </c>
      <c r="C3849" s="4">
        <f t="shared" si="120"/>
        <v>40544</v>
      </c>
      <c r="D3849">
        <f t="shared" si="121"/>
        <v>7</v>
      </c>
    </row>
    <row r="3850" spans="1:4">
      <c r="A3850">
        <v>12588</v>
      </c>
      <c r="B3850" s="4">
        <v>40756</v>
      </c>
      <c r="C3850" s="4">
        <f t="shared" si="120"/>
        <v>40544</v>
      </c>
      <c r="D3850">
        <f t="shared" si="121"/>
        <v>7</v>
      </c>
    </row>
    <row r="3851" spans="1:4">
      <c r="A3851">
        <v>13354</v>
      </c>
      <c r="B3851" s="4">
        <v>40756</v>
      </c>
      <c r="C3851" s="4">
        <f t="shared" si="120"/>
        <v>40756</v>
      </c>
      <c r="D3851">
        <f t="shared" si="121"/>
        <v>0</v>
      </c>
    </row>
    <row r="3852" spans="1:4">
      <c r="A3852">
        <v>12689</v>
      </c>
      <c r="B3852" s="4">
        <v>40756</v>
      </c>
      <c r="C3852" s="4">
        <f t="shared" si="120"/>
        <v>40725</v>
      </c>
      <c r="D3852">
        <f t="shared" si="121"/>
        <v>1</v>
      </c>
    </row>
    <row r="3853" spans="1:4">
      <c r="A3853">
        <v>14250</v>
      </c>
      <c r="B3853" s="4">
        <v>40756</v>
      </c>
      <c r="C3853" s="4">
        <f t="shared" si="120"/>
        <v>40603</v>
      </c>
      <c r="D3853">
        <f t="shared" si="121"/>
        <v>5</v>
      </c>
    </row>
    <row r="3854" spans="1:4">
      <c r="A3854">
        <v>12914</v>
      </c>
      <c r="B3854" s="4">
        <v>40756</v>
      </c>
      <c r="C3854" s="4">
        <f t="shared" si="120"/>
        <v>40725</v>
      </c>
      <c r="D3854">
        <f t="shared" si="121"/>
        <v>1</v>
      </c>
    </row>
    <row r="3855" spans="1:4">
      <c r="A3855">
        <v>12424</v>
      </c>
      <c r="B3855" s="4">
        <v>40756</v>
      </c>
      <c r="C3855" s="4">
        <f t="shared" si="120"/>
        <v>40756</v>
      </c>
      <c r="D3855">
        <f t="shared" si="121"/>
        <v>0</v>
      </c>
    </row>
    <row r="3856" spans="1:4">
      <c r="A3856">
        <v>13341</v>
      </c>
      <c r="B3856" s="4">
        <v>40756</v>
      </c>
      <c r="C3856" s="4">
        <f t="shared" si="120"/>
        <v>40725</v>
      </c>
      <c r="D3856">
        <f t="shared" si="121"/>
        <v>1</v>
      </c>
    </row>
    <row r="3857" spans="1:4">
      <c r="A3857">
        <v>12962</v>
      </c>
      <c r="B3857" s="4">
        <v>40756</v>
      </c>
      <c r="C3857" s="4">
        <f t="shared" si="120"/>
        <v>40634</v>
      </c>
      <c r="D3857">
        <f t="shared" si="121"/>
        <v>4</v>
      </c>
    </row>
    <row r="3858" spans="1:4">
      <c r="A3858">
        <v>12539</v>
      </c>
      <c r="B3858" s="4">
        <v>40756</v>
      </c>
      <c r="C3858" s="4">
        <f t="shared" si="120"/>
        <v>40634</v>
      </c>
      <c r="D3858">
        <f t="shared" si="121"/>
        <v>4</v>
      </c>
    </row>
    <row r="3859" spans="1:4">
      <c r="A3859">
        <v>13430</v>
      </c>
      <c r="B3859" s="4">
        <v>40756</v>
      </c>
      <c r="C3859" s="4">
        <f t="shared" si="120"/>
        <v>40575</v>
      </c>
      <c r="D3859">
        <f t="shared" si="121"/>
        <v>6</v>
      </c>
    </row>
    <row r="3860" spans="1:4">
      <c r="A3860">
        <v>13633</v>
      </c>
      <c r="B3860" s="4">
        <v>40756</v>
      </c>
      <c r="C3860" s="4">
        <f t="shared" si="120"/>
        <v>40575</v>
      </c>
      <c r="D3860">
        <f t="shared" si="121"/>
        <v>6</v>
      </c>
    </row>
    <row r="3861" spans="1:4">
      <c r="A3861">
        <v>12427</v>
      </c>
      <c r="B3861" s="4">
        <v>40756</v>
      </c>
      <c r="C3861" s="4">
        <f t="shared" si="120"/>
        <v>40664</v>
      </c>
      <c r="D3861">
        <f t="shared" si="121"/>
        <v>3</v>
      </c>
    </row>
    <row r="3862" spans="1:4">
      <c r="A3862">
        <v>12808</v>
      </c>
      <c r="B3862" s="4">
        <v>40756</v>
      </c>
      <c r="C3862" s="4">
        <f t="shared" si="120"/>
        <v>40756</v>
      </c>
      <c r="D3862">
        <f t="shared" si="121"/>
        <v>0</v>
      </c>
    </row>
    <row r="3863" spans="1:4">
      <c r="A3863">
        <v>13796</v>
      </c>
      <c r="B3863" s="4">
        <v>40756</v>
      </c>
      <c r="C3863" s="4">
        <f t="shared" si="120"/>
        <v>40603</v>
      </c>
      <c r="D3863">
        <f t="shared" si="121"/>
        <v>5</v>
      </c>
    </row>
    <row r="3864" spans="1:4">
      <c r="A3864">
        <v>13137</v>
      </c>
      <c r="B3864" s="4">
        <v>40756</v>
      </c>
      <c r="C3864" s="4">
        <f t="shared" si="120"/>
        <v>40664</v>
      </c>
      <c r="D3864">
        <f t="shared" si="121"/>
        <v>3</v>
      </c>
    </row>
    <row r="3865" spans="1:4">
      <c r="A3865">
        <v>13654</v>
      </c>
      <c r="B3865" s="4">
        <v>40756</v>
      </c>
      <c r="C3865" s="4">
        <f t="shared" si="120"/>
        <v>40634</v>
      </c>
      <c r="D3865">
        <f t="shared" si="121"/>
        <v>4</v>
      </c>
    </row>
    <row r="3866" spans="1:4">
      <c r="A3866">
        <v>13784</v>
      </c>
      <c r="B3866" s="4">
        <v>40756</v>
      </c>
      <c r="C3866" s="4">
        <f t="shared" si="120"/>
        <v>40603</v>
      </c>
      <c r="D3866">
        <f t="shared" si="121"/>
        <v>5</v>
      </c>
    </row>
    <row r="3867" spans="1:4">
      <c r="A3867">
        <v>13343</v>
      </c>
      <c r="B3867" s="4">
        <v>40756</v>
      </c>
      <c r="C3867" s="4">
        <f t="shared" si="120"/>
        <v>40695</v>
      </c>
      <c r="D3867">
        <f t="shared" si="121"/>
        <v>2</v>
      </c>
    </row>
    <row r="3868" spans="1:4">
      <c r="A3868">
        <v>14262</v>
      </c>
      <c r="B3868" s="4">
        <v>40756</v>
      </c>
      <c r="C3868" s="4">
        <f t="shared" si="120"/>
        <v>40603</v>
      </c>
      <c r="D3868">
        <f t="shared" si="121"/>
        <v>5</v>
      </c>
    </row>
    <row r="3869" spans="1:4">
      <c r="A3869">
        <v>13800</v>
      </c>
      <c r="B3869" s="4">
        <v>40756</v>
      </c>
      <c r="C3869" s="4">
        <f t="shared" si="120"/>
        <v>40695</v>
      </c>
      <c r="D3869">
        <f t="shared" si="121"/>
        <v>2</v>
      </c>
    </row>
    <row r="3870" spans="1:4">
      <c r="A3870">
        <v>12482</v>
      </c>
      <c r="B3870" s="4">
        <v>40756</v>
      </c>
      <c r="C3870" s="4">
        <f t="shared" si="120"/>
        <v>40725</v>
      </c>
      <c r="D3870">
        <f t="shared" si="121"/>
        <v>1</v>
      </c>
    </row>
    <row r="3871" spans="1:4">
      <c r="A3871">
        <v>12568</v>
      </c>
      <c r="B3871" s="4">
        <v>40756</v>
      </c>
      <c r="C3871" s="4">
        <f t="shared" si="120"/>
        <v>40756</v>
      </c>
      <c r="D3871">
        <f t="shared" si="121"/>
        <v>0</v>
      </c>
    </row>
    <row r="3872" spans="1:4">
      <c r="A3872">
        <v>13303</v>
      </c>
      <c r="B3872" s="4">
        <v>40756</v>
      </c>
      <c r="C3872" s="4">
        <f t="shared" si="120"/>
        <v>40725</v>
      </c>
      <c r="D3872">
        <f t="shared" si="121"/>
        <v>1</v>
      </c>
    </row>
    <row r="3873" spans="1:4">
      <c r="A3873">
        <v>14103</v>
      </c>
      <c r="B3873" s="4">
        <v>40756</v>
      </c>
      <c r="C3873" s="4">
        <f t="shared" si="120"/>
        <v>40725</v>
      </c>
      <c r="D3873">
        <f t="shared" si="121"/>
        <v>1</v>
      </c>
    </row>
    <row r="3874" spans="1:4">
      <c r="A3874">
        <v>13102</v>
      </c>
      <c r="B3874" s="4">
        <v>40756</v>
      </c>
      <c r="C3874" s="4">
        <f t="shared" si="120"/>
        <v>40756</v>
      </c>
      <c r="D3874">
        <f t="shared" si="121"/>
        <v>0</v>
      </c>
    </row>
    <row r="3875" spans="1:4">
      <c r="A3875">
        <v>13216</v>
      </c>
      <c r="B3875" s="4">
        <v>40756</v>
      </c>
      <c r="C3875" s="4">
        <f t="shared" si="120"/>
        <v>40664</v>
      </c>
      <c r="D3875">
        <f t="shared" si="121"/>
        <v>3</v>
      </c>
    </row>
    <row r="3876" spans="1:4">
      <c r="A3876">
        <v>13855</v>
      </c>
      <c r="B3876" s="4">
        <v>40756</v>
      </c>
      <c r="C3876" s="4">
        <f t="shared" si="120"/>
        <v>40756</v>
      </c>
      <c r="D3876">
        <f t="shared" si="121"/>
        <v>0</v>
      </c>
    </row>
    <row r="3877" spans="1:4">
      <c r="A3877">
        <v>13482</v>
      </c>
      <c r="B3877" s="4">
        <v>40756</v>
      </c>
      <c r="C3877" s="4">
        <f t="shared" si="120"/>
        <v>40756</v>
      </c>
      <c r="D3877">
        <f t="shared" si="121"/>
        <v>0</v>
      </c>
    </row>
    <row r="3878" spans="1:4">
      <c r="A3878">
        <v>12745</v>
      </c>
      <c r="B3878" s="4">
        <v>40756</v>
      </c>
      <c r="C3878" s="4">
        <f t="shared" si="120"/>
        <v>40603</v>
      </c>
      <c r="D3878">
        <f t="shared" si="121"/>
        <v>5</v>
      </c>
    </row>
    <row r="3879" spans="1:4">
      <c r="A3879">
        <v>13818</v>
      </c>
      <c r="B3879" s="4">
        <v>40756</v>
      </c>
      <c r="C3879" s="4">
        <f t="shared" si="120"/>
        <v>40664</v>
      </c>
      <c r="D3879">
        <f t="shared" si="121"/>
        <v>3</v>
      </c>
    </row>
    <row r="3880" spans="1:4">
      <c r="A3880">
        <v>13080</v>
      </c>
      <c r="B3880" s="4">
        <v>40756</v>
      </c>
      <c r="C3880" s="4">
        <f t="shared" si="120"/>
        <v>40575</v>
      </c>
      <c r="D3880">
        <f t="shared" si="121"/>
        <v>6</v>
      </c>
    </row>
    <row r="3881" spans="1:4">
      <c r="A3881">
        <v>12580</v>
      </c>
      <c r="B3881" s="4">
        <v>40756</v>
      </c>
      <c r="C3881" s="4">
        <f t="shared" si="120"/>
        <v>40664</v>
      </c>
      <c r="D3881">
        <f t="shared" si="121"/>
        <v>3</v>
      </c>
    </row>
    <row r="3882" spans="1:4">
      <c r="A3882">
        <v>12420</v>
      </c>
      <c r="B3882" s="4">
        <v>40756</v>
      </c>
      <c r="C3882" s="4">
        <f t="shared" si="120"/>
        <v>40756</v>
      </c>
      <c r="D3882">
        <f t="shared" si="121"/>
        <v>0</v>
      </c>
    </row>
    <row r="3883" spans="1:4">
      <c r="A3883">
        <v>12668</v>
      </c>
      <c r="B3883" s="4">
        <v>40756</v>
      </c>
      <c r="C3883" s="4">
        <f t="shared" si="120"/>
        <v>40725</v>
      </c>
      <c r="D3883">
        <f t="shared" si="121"/>
        <v>1</v>
      </c>
    </row>
    <row r="3884" spans="1:4">
      <c r="A3884">
        <v>12659</v>
      </c>
      <c r="B3884" s="4">
        <v>40756</v>
      </c>
      <c r="C3884" s="4">
        <f t="shared" si="120"/>
        <v>40603</v>
      </c>
      <c r="D3884">
        <f t="shared" si="121"/>
        <v>5</v>
      </c>
    </row>
    <row r="3885" spans="1:4">
      <c r="A3885">
        <v>13047</v>
      </c>
      <c r="B3885" s="4">
        <v>40756</v>
      </c>
      <c r="C3885" s="4">
        <f t="shared" si="120"/>
        <v>40725</v>
      </c>
      <c r="D3885">
        <f t="shared" si="121"/>
        <v>1</v>
      </c>
    </row>
    <row r="3886" spans="1:4">
      <c r="A3886">
        <v>13195</v>
      </c>
      <c r="B3886" s="4">
        <v>40756</v>
      </c>
      <c r="C3886" s="4">
        <f t="shared" si="120"/>
        <v>40725</v>
      </c>
      <c r="D3886">
        <f t="shared" si="121"/>
        <v>1</v>
      </c>
    </row>
    <row r="3887" spans="1:4">
      <c r="A3887">
        <v>13712</v>
      </c>
      <c r="B3887" s="4">
        <v>40756</v>
      </c>
      <c r="C3887" s="4">
        <f t="shared" si="120"/>
        <v>40603</v>
      </c>
      <c r="D3887">
        <f t="shared" si="121"/>
        <v>5</v>
      </c>
    </row>
    <row r="3888" spans="1:4">
      <c r="A3888">
        <v>13251</v>
      </c>
      <c r="B3888" s="4">
        <v>40756</v>
      </c>
      <c r="C3888" s="4">
        <f t="shared" si="120"/>
        <v>40756</v>
      </c>
      <c r="D3888">
        <f t="shared" si="121"/>
        <v>0</v>
      </c>
    </row>
    <row r="3889" spans="1:4">
      <c r="A3889">
        <v>13513</v>
      </c>
      <c r="B3889" s="4">
        <v>40756</v>
      </c>
      <c r="C3889" s="4">
        <f t="shared" si="120"/>
        <v>40634</v>
      </c>
      <c r="D3889">
        <f t="shared" si="121"/>
        <v>4</v>
      </c>
    </row>
    <row r="3890" spans="1:4">
      <c r="A3890">
        <v>13719</v>
      </c>
      <c r="B3890" s="4">
        <v>40756</v>
      </c>
      <c r="C3890" s="4">
        <f t="shared" si="120"/>
        <v>40664</v>
      </c>
      <c r="D3890">
        <f t="shared" si="121"/>
        <v>3</v>
      </c>
    </row>
    <row r="3891" spans="1:4">
      <c r="A3891">
        <v>13930</v>
      </c>
      <c r="B3891" s="4">
        <v>40756</v>
      </c>
      <c r="C3891" s="4">
        <f t="shared" si="120"/>
        <v>40725</v>
      </c>
      <c r="D3891">
        <f t="shared" si="121"/>
        <v>1</v>
      </c>
    </row>
    <row r="3892" spans="1:4">
      <c r="A3892">
        <v>14228</v>
      </c>
      <c r="B3892" s="4">
        <v>40756</v>
      </c>
      <c r="C3892" s="4">
        <f t="shared" si="120"/>
        <v>40575</v>
      </c>
      <c r="D3892">
        <f t="shared" si="121"/>
        <v>6</v>
      </c>
    </row>
    <row r="3893" spans="1:4">
      <c r="A3893">
        <v>13286</v>
      </c>
      <c r="B3893" s="4">
        <v>40756</v>
      </c>
      <c r="C3893" s="4">
        <f t="shared" si="120"/>
        <v>40756</v>
      </c>
      <c r="D3893">
        <f t="shared" si="121"/>
        <v>0</v>
      </c>
    </row>
    <row r="3894" spans="1:4">
      <c r="A3894">
        <v>12737</v>
      </c>
      <c r="B3894" s="4">
        <v>40756</v>
      </c>
      <c r="C3894" s="4">
        <f t="shared" si="120"/>
        <v>40575</v>
      </c>
      <c r="D3894">
        <f t="shared" si="121"/>
        <v>6</v>
      </c>
    </row>
    <row r="3895" spans="1:4">
      <c r="A3895">
        <v>12379</v>
      </c>
      <c r="B3895" s="4">
        <v>40756</v>
      </c>
      <c r="C3895" s="4">
        <f t="shared" si="120"/>
        <v>40695</v>
      </c>
      <c r="D3895">
        <f t="shared" si="121"/>
        <v>2</v>
      </c>
    </row>
    <row r="3896" spans="1:4">
      <c r="A3896">
        <v>13772</v>
      </c>
      <c r="B3896" s="4">
        <v>40756</v>
      </c>
      <c r="C3896" s="4">
        <f t="shared" si="120"/>
        <v>40756</v>
      </c>
      <c r="D3896">
        <f t="shared" si="121"/>
        <v>0</v>
      </c>
    </row>
    <row r="3897" spans="1:4">
      <c r="A3897">
        <v>13119</v>
      </c>
      <c r="B3897" s="4">
        <v>40756</v>
      </c>
      <c r="C3897" s="4">
        <f t="shared" si="120"/>
        <v>40756</v>
      </c>
      <c r="D3897">
        <f t="shared" si="121"/>
        <v>0</v>
      </c>
    </row>
    <row r="3898" spans="1:4">
      <c r="A3898">
        <v>13005</v>
      </c>
      <c r="B3898" s="4">
        <v>40756</v>
      </c>
      <c r="C3898" s="4">
        <f t="shared" si="120"/>
        <v>40603</v>
      </c>
      <c r="D3898">
        <f t="shared" si="121"/>
        <v>5</v>
      </c>
    </row>
    <row r="3899" spans="1:4">
      <c r="A3899">
        <v>13199</v>
      </c>
      <c r="B3899" s="4">
        <v>40756</v>
      </c>
      <c r="C3899" s="4">
        <f t="shared" si="120"/>
        <v>40575</v>
      </c>
      <c r="D3899">
        <f t="shared" si="121"/>
        <v>6</v>
      </c>
    </row>
    <row r="3900" spans="1:4">
      <c r="A3900">
        <v>13417</v>
      </c>
      <c r="B3900" s="4">
        <v>40756</v>
      </c>
      <c r="C3900" s="4">
        <f t="shared" si="120"/>
        <v>40575</v>
      </c>
      <c r="D3900">
        <f t="shared" si="121"/>
        <v>6</v>
      </c>
    </row>
    <row r="3901" spans="1:4">
      <c r="A3901">
        <v>13567</v>
      </c>
      <c r="B3901" s="4">
        <v>40756</v>
      </c>
      <c r="C3901" s="4">
        <f t="shared" si="120"/>
        <v>40695</v>
      </c>
      <c r="D3901">
        <f t="shared" si="121"/>
        <v>2</v>
      </c>
    </row>
    <row r="3902" spans="1:4">
      <c r="A3902">
        <v>12764</v>
      </c>
      <c r="B3902" s="4">
        <v>40756</v>
      </c>
      <c r="C3902" s="4">
        <f t="shared" si="120"/>
        <v>40603</v>
      </c>
      <c r="D3902">
        <f t="shared" si="121"/>
        <v>5</v>
      </c>
    </row>
    <row r="3903" spans="1:4">
      <c r="A3903">
        <v>13639</v>
      </c>
      <c r="B3903" s="4">
        <v>40756</v>
      </c>
      <c r="C3903" s="4">
        <f t="shared" si="120"/>
        <v>40513</v>
      </c>
      <c r="D3903">
        <f t="shared" si="121"/>
        <v>8</v>
      </c>
    </row>
    <row r="3904" spans="1:4">
      <c r="A3904">
        <v>14148</v>
      </c>
      <c r="B3904" s="4">
        <v>40756</v>
      </c>
      <c r="C3904" s="4">
        <f t="shared" si="120"/>
        <v>40664</v>
      </c>
      <c r="D3904">
        <f t="shared" si="121"/>
        <v>3</v>
      </c>
    </row>
    <row r="3905" spans="1:4">
      <c r="A3905">
        <v>14227</v>
      </c>
      <c r="B3905" s="4">
        <v>40756</v>
      </c>
      <c r="C3905" s="4">
        <f t="shared" si="120"/>
        <v>40603</v>
      </c>
      <c r="D3905">
        <f t="shared" si="121"/>
        <v>5</v>
      </c>
    </row>
    <row r="3906" spans="1:4">
      <c r="A3906">
        <v>13858</v>
      </c>
      <c r="B3906" s="4">
        <v>40756</v>
      </c>
      <c r="C3906" s="4">
        <f t="shared" si="120"/>
        <v>40756</v>
      </c>
      <c r="D3906">
        <f t="shared" si="121"/>
        <v>0</v>
      </c>
    </row>
    <row r="3907" spans="1:4">
      <c r="A3907">
        <v>14236</v>
      </c>
      <c r="B3907" s="4">
        <v>40756</v>
      </c>
      <c r="C3907" s="4">
        <f t="shared" ref="C3907:C3970" si="122">_xlfn.MINIFS($B$2:$B$6084,$A$2:$A$6084,A3907)</f>
        <v>40575</v>
      </c>
      <c r="D3907">
        <f t="shared" ref="D3907:D3970" si="123">DATEDIF(C3907,B3907,"m")</f>
        <v>6</v>
      </c>
    </row>
    <row r="3908" spans="1:4">
      <c r="A3908">
        <v>12790</v>
      </c>
      <c r="B3908" s="4">
        <v>40756</v>
      </c>
      <c r="C3908" s="4">
        <f t="shared" si="122"/>
        <v>40695</v>
      </c>
      <c r="D3908">
        <f t="shared" si="123"/>
        <v>2</v>
      </c>
    </row>
    <row r="3909" spans="1:4">
      <c r="A3909">
        <v>14192</v>
      </c>
      <c r="B3909" s="4">
        <v>40756</v>
      </c>
      <c r="C3909" s="4">
        <f t="shared" si="122"/>
        <v>40634</v>
      </c>
      <c r="D3909">
        <f t="shared" si="123"/>
        <v>4</v>
      </c>
    </row>
    <row r="3910" spans="1:4">
      <c r="A3910">
        <v>12422</v>
      </c>
      <c r="B3910" s="4">
        <v>40756</v>
      </c>
      <c r="C3910" s="4">
        <f t="shared" si="122"/>
        <v>40603</v>
      </c>
      <c r="D3910">
        <f t="shared" si="123"/>
        <v>5</v>
      </c>
    </row>
    <row r="3911" spans="1:4">
      <c r="A3911">
        <v>12477</v>
      </c>
      <c r="B3911" s="4">
        <v>40756</v>
      </c>
      <c r="C3911" s="4">
        <f t="shared" si="122"/>
        <v>40725</v>
      </c>
      <c r="D3911">
        <f t="shared" si="123"/>
        <v>1</v>
      </c>
    </row>
    <row r="3912" spans="1:4">
      <c r="A3912">
        <v>12454</v>
      </c>
      <c r="B3912" s="4">
        <v>40756</v>
      </c>
      <c r="C3912" s="4">
        <f t="shared" si="122"/>
        <v>40664</v>
      </c>
      <c r="D3912">
        <f t="shared" si="123"/>
        <v>3</v>
      </c>
    </row>
    <row r="3913" spans="1:4">
      <c r="A3913">
        <v>13167</v>
      </c>
      <c r="B3913" s="4">
        <v>40756</v>
      </c>
      <c r="C3913" s="4">
        <f t="shared" si="122"/>
        <v>40725</v>
      </c>
      <c r="D3913">
        <f t="shared" si="123"/>
        <v>1</v>
      </c>
    </row>
    <row r="3914" spans="1:4">
      <c r="A3914">
        <v>14018</v>
      </c>
      <c r="B3914" s="4">
        <v>40756</v>
      </c>
      <c r="C3914" s="4">
        <f t="shared" si="122"/>
        <v>40603</v>
      </c>
      <c r="D3914">
        <f t="shared" si="123"/>
        <v>5</v>
      </c>
    </row>
    <row r="3915" spans="1:4">
      <c r="A3915">
        <v>14006</v>
      </c>
      <c r="B3915" s="4">
        <v>40756</v>
      </c>
      <c r="C3915" s="4">
        <f t="shared" si="122"/>
        <v>40725</v>
      </c>
      <c r="D3915">
        <f t="shared" si="123"/>
        <v>1</v>
      </c>
    </row>
    <row r="3916" spans="1:4">
      <c r="A3916">
        <v>14082</v>
      </c>
      <c r="B3916" s="4">
        <v>40756</v>
      </c>
      <c r="C3916" s="4">
        <f t="shared" si="122"/>
        <v>40695</v>
      </c>
      <c r="D3916">
        <f t="shared" si="123"/>
        <v>2</v>
      </c>
    </row>
    <row r="3917" spans="1:4">
      <c r="A3917">
        <v>13011</v>
      </c>
      <c r="B3917" s="4">
        <v>40756</v>
      </c>
      <c r="C3917" s="4">
        <f t="shared" si="122"/>
        <v>40756</v>
      </c>
      <c r="D3917">
        <f t="shared" si="123"/>
        <v>0</v>
      </c>
    </row>
    <row r="3918" spans="1:4">
      <c r="A3918">
        <v>13133</v>
      </c>
      <c r="B3918" s="4">
        <v>40756</v>
      </c>
      <c r="C3918" s="4">
        <f t="shared" si="122"/>
        <v>40756</v>
      </c>
      <c r="D3918">
        <f t="shared" si="123"/>
        <v>0</v>
      </c>
    </row>
    <row r="3919" spans="1:4">
      <c r="A3919">
        <v>12902</v>
      </c>
      <c r="B3919" s="4">
        <v>40756</v>
      </c>
      <c r="C3919" s="4">
        <f t="shared" si="122"/>
        <v>40756</v>
      </c>
      <c r="D3919">
        <f t="shared" si="123"/>
        <v>0</v>
      </c>
    </row>
    <row r="3920" spans="1:4">
      <c r="A3920">
        <v>12686</v>
      </c>
      <c r="B3920" s="4">
        <v>40756</v>
      </c>
      <c r="C3920" s="4">
        <f t="shared" si="122"/>
        <v>40725</v>
      </c>
      <c r="D3920">
        <f t="shared" si="123"/>
        <v>1</v>
      </c>
    </row>
    <row r="3921" spans="1:4">
      <c r="A3921">
        <v>13084</v>
      </c>
      <c r="B3921" s="4">
        <v>40756</v>
      </c>
      <c r="C3921" s="4">
        <f t="shared" si="122"/>
        <v>40756</v>
      </c>
      <c r="D3921">
        <f t="shared" si="123"/>
        <v>0</v>
      </c>
    </row>
    <row r="3922" spans="1:4">
      <c r="A3922">
        <v>13103</v>
      </c>
      <c r="B3922" s="4">
        <v>40756</v>
      </c>
      <c r="C3922" s="4">
        <f t="shared" si="122"/>
        <v>40634</v>
      </c>
      <c r="D3922">
        <f t="shared" si="123"/>
        <v>4</v>
      </c>
    </row>
    <row r="3923" spans="1:4">
      <c r="A3923">
        <v>14260</v>
      </c>
      <c r="B3923" s="4">
        <v>40756</v>
      </c>
      <c r="C3923" s="4">
        <f t="shared" si="122"/>
        <v>40603</v>
      </c>
      <c r="D3923">
        <f t="shared" si="123"/>
        <v>5</v>
      </c>
    </row>
    <row r="3924" spans="1:4">
      <c r="A3924">
        <v>12600</v>
      </c>
      <c r="B3924" s="4">
        <v>40756</v>
      </c>
      <c r="C3924" s="4">
        <f t="shared" si="122"/>
        <v>40725</v>
      </c>
      <c r="D3924">
        <f t="shared" si="123"/>
        <v>1</v>
      </c>
    </row>
    <row r="3925" spans="1:4">
      <c r="A3925">
        <v>12581</v>
      </c>
      <c r="B3925" s="4">
        <v>40756</v>
      </c>
      <c r="C3925" s="4">
        <f t="shared" si="122"/>
        <v>40756</v>
      </c>
      <c r="D3925">
        <f t="shared" si="123"/>
        <v>0</v>
      </c>
    </row>
    <row r="3926" spans="1:4">
      <c r="A3926">
        <v>12820</v>
      </c>
      <c r="B3926" s="4">
        <v>40756</v>
      </c>
      <c r="C3926" s="4">
        <f t="shared" si="122"/>
        <v>40725</v>
      </c>
      <c r="D3926">
        <f t="shared" si="123"/>
        <v>1</v>
      </c>
    </row>
    <row r="3927" spans="1:4">
      <c r="A3927">
        <v>14156</v>
      </c>
      <c r="B3927" s="4">
        <v>40756</v>
      </c>
      <c r="C3927" s="4">
        <f t="shared" si="122"/>
        <v>40575</v>
      </c>
      <c r="D3927">
        <f t="shared" si="123"/>
        <v>6</v>
      </c>
    </row>
    <row r="3928" spans="1:4">
      <c r="A3928">
        <v>13240</v>
      </c>
      <c r="B3928" s="4">
        <v>40756</v>
      </c>
      <c r="C3928" s="4">
        <f t="shared" si="122"/>
        <v>40756</v>
      </c>
      <c r="D3928">
        <f t="shared" si="123"/>
        <v>0</v>
      </c>
    </row>
    <row r="3929" spans="1:4">
      <c r="A3929">
        <v>13312</v>
      </c>
      <c r="B3929" s="4">
        <v>40756</v>
      </c>
      <c r="C3929" s="4">
        <f t="shared" si="122"/>
        <v>40725</v>
      </c>
      <c r="D3929">
        <f t="shared" si="123"/>
        <v>1</v>
      </c>
    </row>
    <row r="3930" spans="1:4">
      <c r="A3930">
        <v>14200</v>
      </c>
      <c r="B3930" s="4">
        <v>40756</v>
      </c>
      <c r="C3930" s="4">
        <f t="shared" si="122"/>
        <v>40544</v>
      </c>
      <c r="D3930">
        <f t="shared" si="123"/>
        <v>7</v>
      </c>
    </row>
    <row r="3931" spans="1:4">
      <c r="A3931">
        <v>13748</v>
      </c>
      <c r="B3931" s="4">
        <v>40756</v>
      </c>
      <c r="C3931" s="4">
        <f t="shared" si="122"/>
        <v>40603</v>
      </c>
      <c r="D3931">
        <f t="shared" si="123"/>
        <v>5</v>
      </c>
    </row>
    <row r="3932" spans="1:4">
      <c r="A3932">
        <v>13563</v>
      </c>
      <c r="B3932" s="4">
        <v>40756</v>
      </c>
      <c r="C3932" s="4">
        <f t="shared" si="122"/>
        <v>40756</v>
      </c>
      <c r="D3932">
        <f t="shared" si="123"/>
        <v>0</v>
      </c>
    </row>
    <row r="3933" spans="1:4">
      <c r="A3933">
        <v>14311</v>
      </c>
      <c r="B3933" s="4">
        <v>40756</v>
      </c>
      <c r="C3933" s="4">
        <f t="shared" si="122"/>
        <v>40756</v>
      </c>
      <c r="D3933">
        <f t="shared" si="123"/>
        <v>0</v>
      </c>
    </row>
    <row r="3934" spans="1:4">
      <c r="A3934">
        <v>12687</v>
      </c>
      <c r="B3934" s="4">
        <v>40756</v>
      </c>
      <c r="C3934" s="4">
        <f t="shared" si="122"/>
        <v>40603</v>
      </c>
      <c r="D3934">
        <f t="shared" si="123"/>
        <v>5</v>
      </c>
    </row>
    <row r="3935" spans="1:4">
      <c r="A3935">
        <v>12894</v>
      </c>
      <c r="B3935" s="4">
        <v>40756</v>
      </c>
      <c r="C3935" s="4">
        <f t="shared" si="122"/>
        <v>40695</v>
      </c>
      <c r="D3935">
        <f t="shared" si="123"/>
        <v>2</v>
      </c>
    </row>
    <row r="3936" spans="1:4">
      <c r="A3936">
        <v>13668</v>
      </c>
      <c r="B3936" s="4">
        <v>40756</v>
      </c>
      <c r="C3936" s="4">
        <f t="shared" si="122"/>
        <v>40695</v>
      </c>
      <c r="D3936">
        <f t="shared" si="123"/>
        <v>2</v>
      </c>
    </row>
    <row r="3937" spans="1:4">
      <c r="A3937">
        <v>14162</v>
      </c>
      <c r="B3937" s="4">
        <v>40756</v>
      </c>
      <c r="C3937" s="4">
        <f t="shared" si="122"/>
        <v>40575</v>
      </c>
      <c r="D3937">
        <f t="shared" si="123"/>
        <v>6</v>
      </c>
    </row>
    <row r="3938" spans="1:4">
      <c r="A3938">
        <v>13891</v>
      </c>
      <c r="B3938" s="4">
        <v>40756</v>
      </c>
      <c r="C3938" s="4">
        <f t="shared" si="122"/>
        <v>40725</v>
      </c>
      <c r="D3938">
        <f t="shared" si="123"/>
        <v>1</v>
      </c>
    </row>
    <row r="3939" spans="1:4">
      <c r="A3939">
        <v>13247</v>
      </c>
      <c r="B3939" s="4">
        <v>40756</v>
      </c>
      <c r="C3939" s="4">
        <f t="shared" si="122"/>
        <v>40513</v>
      </c>
      <c r="D3939">
        <f t="shared" si="123"/>
        <v>8</v>
      </c>
    </row>
    <row r="3940" spans="1:4">
      <c r="A3940">
        <v>13947</v>
      </c>
      <c r="B3940" s="4">
        <v>40756</v>
      </c>
      <c r="C3940" s="4">
        <f t="shared" si="122"/>
        <v>40756</v>
      </c>
      <c r="D3940">
        <f t="shared" si="123"/>
        <v>0</v>
      </c>
    </row>
    <row r="3941" spans="1:4">
      <c r="A3941">
        <v>13221</v>
      </c>
      <c r="B3941" s="4">
        <v>40756</v>
      </c>
      <c r="C3941" s="4">
        <f t="shared" si="122"/>
        <v>40756</v>
      </c>
      <c r="D3941">
        <f t="shared" si="123"/>
        <v>0</v>
      </c>
    </row>
    <row r="3942" spans="1:4">
      <c r="A3942">
        <v>13130</v>
      </c>
      <c r="B3942" s="4">
        <v>40756</v>
      </c>
      <c r="C3942" s="4">
        <f t="shared" si="122"/>
        <v>40664</v>
      </c>
      <c r="D3942">
        <f t="shared" si="123"/>
        <v>3</v>
      </c>
    </row>
    <row r="3943" spans="1:4">
      <c r="A3943">
        <v>12626</v>
      </c>
      <c r="B3943" s="4">
        <v>40756</v>
      </c>
      <c r="C3943" s="4">
        <f t="shared" si="122"/>
        <v>40603</v>
      </c>
      <c r="D3943">
        <f t="shared" si="123"/>
        <v>5</v>
      </c>
    </row>
    <row r="3944" spans="1:4">
      <c r="A3944">
        <v>13727</v>
      </c>
      <c r="B3944" s="4">
        <v>40756</v>
      </c>
      <c r="C3944" s="4">
        <f t="shared" si="122"/>
        <v>40603</v>
      </c>
      <c r="D3944">
        <f t="shared" si="123"/>
        <v>5</v>
      </c>
    </row>
    <row r="3945" spans="1:4">
      <c r="A3945">
        <v>13397</v>
      </c>
      <c r="B3945" s="4">
        <v>40756</v>
      </c>
      <c r="C3945" s="4">
        <f t="shared" si="122"/>
        <v>40634</v>
      </c>
      <c r="D3945">
        <f t="shared" si="123"/>
        <v>4</v>
      </c>
    </row>
    <row r="3946" spans="1:4">
      <c r="A3946">
        <v>14068</v>
      </c>
      <c r="B3946" s="4">
        <v>40756</v>
      </c>
      <c r="C3946" s="4">
        <f t="shared" si="122"/>
        <v>40756</v>
      </c>
      <c r="D3946">
        <f t="shared" si="123"/>
        <v>0</v>
      </c>
    </row>
    <row r="3947" spans="1:4">
      <c r="A3947">
        <v>12522</v>
      </c>
      <c r="B3947" s="4">
        <v>40756</v>
      </c>
      <c r="C3947" s="4">
        <f t="shared" si="122"/>
        <v>40756</v>
      </c>
      <c r="D3947">
        <f t="shared" si="123"/>
        <v>0</v>
      </c>
    </row>
    <row r="3948" spans="1:4">
      <c r="A3948">
        <v>12969</v>
      </c>
      <c r="B3948" s="4">
        <v>40756</v>
      </c>
      <c r="C3948" s="4">
        <f t="shared" si="122"/>
        <v>40664</v>
      </c>
      <c r="D3948">
        <f t="shared" si="123"/>
        <v>3</v>
      </c>
    </row>
    <row r="3949" spans="1:4">
      <c r="A3949">
        <v>13837</v>
      </c>
      <c r="B3949" s="4">
        <v>40756</v>
      </c>
      <c r="C3949" s="4">
        <f t="shared" si="122"/>
        <v>40695</v>
      </c>
      <c r="D3949">
        <f t="shared" si="123"/>
        <v>2</v>
      </c>
    </row>
    <row r="3950" spans="1:4">
      <c r="A3950">
        <v>12949</v>
      </c>
      <c r="B3950" s="4">
        <v>40756</v>
      </c>
      <c r="C3950" s="4">
        <f t="shared" si="122"/>
        <v>40544</v>
      </c>
      <c r="D3950">
        <f t="shared" si="123"/>
        <v>7</v>
      </c>
    </row>
    <row r="3951" spans="1:4">
      <c r="A3951">
        <v>14159</v>
      </c>
      <c r="B3951" s="4">
        <v>40756</v>
      </c>
      <c r="C3951" s="4">
        <f t="shared" si="122"/>
        <v>40664</v>
      </c>
      <c r="D3951">
        <f t="shared" si="123"/>
        <v>3</v>
      </c>
    </row>
    <row r="3952" spans="1:4">
      <c r="A3952">
        <v>14254</v>
      </c>
      <c r="B3952" s="4">
        <v>40756</v>
      </c>
      <c r="C3952" s="4">
        <f t="shared" si="122"/>
        <v>40513</v>
      </c>
      <c r="D3952">
        <f t="shared" si="123"/>
        <v>8</v>
      </c>
    </row>
    <row r="3953" spans="1:4">
      <c r="A3953">
        <v>13794</v>
      </c>
      <c r="B3953" s="4">
        <v>40756</v>
      </c>
      <c r="C3953" s="4">
        <f t="shared" si="122"/>
        <v>40756</v>
      </c>
      <c r="D3953">
        <f t="shared" si="123"/>
        <v>0</v>
      </c>
    </row>
    <row r="3954" spans="1:4">
      <c r="A3954">
        <v>12537</v>
      </c>
      <c r="B3954" s="4">
        <v>40756</v>
      </c>
      <c r="C3954" s="4">
        <f t="shared" si="122"/>
        <v>40725</v>
      </c>
      <c r="D3954">
        <f t="shared" si="123"/>
        <v>1</v>
      </c>
    </row>
    <row r="3955" spans="1:4">
      <c r="A3955">
        <v>13435</v>
      </c>
      <c r="B3955" s="4">
        <v>40756</v>
      </c>
      <c r="C3955" s="4">
        <f t="shared" si="122"/>
        <v>40544</v>
      </c>
      <c r="D3955">
        <f t="shared" si="123"/>
        <v>7</v>
      </c>
    </row>
    <row r="3956" spans="1:4">
      <c r="A3956">
        <v>14196</v>
      </c>
      <c r="B3956" s="4">
        <v>40756</v>
      </c>
      <c r="C3956" s="4">
        <f t="shared" si="122"/>
        <v>40513</v>
      </c>
      <c r="D3956">
        <f t="shared" si="123"/>
        <v>8</v>
      </c>
    </row>
    <row r="3957" spans="1:4">
      <c r="A3957">
        <v>13560</v>
      </c>
      <c r="B3957" s="4">
        <v>40756</v>
      </c>
      <c r="C3957" s="4">
        <f t="shared" si="122"/>
        <v>40513</v>
      </c>
      <c r="D3957">
        <f t="shared" si="123"/>
        <v>8</v>
      </c>
    </row>
    <row r="3958" spans="1:4">
      <c r="A3958">
        <v>14205</v>
      </c>
      <c r="B3958" s="4">
        <v>40756</v>
      </c>
      <c r="C3958" s="4">
        <f t="shared" si="122"/>
        <v>40756</v>
      </c>
      <c r="D3958">
        <f t="shared" si="123"/>
        <v>0</v>
      </c>
    </row>
    <row r="3959" spans="1:4">
      <c r="A3959">
        <v>14176</v>
      </c>
      <c r="B3959" s="4">
        <v>40756</v>
      </c>
      <c r="C3959" s="4">
        <f t="shared" si="122"/>
        <v>40634</v>
      </c>
      <c r="D3959">
        <f t="shared" si="123"/>
        <v>4</v>
      </c>
    </row>
    <row r="3960" spans="1:4">
      <c r="A3960">
        <v>12417</v>
      </c>
      <c r="B3960" s="4">
        <v>40756</v>
      </c>
      <c r="C3960" s="4">
        <f t="shared" si="122"/>
        <v>40575</v>
      </c>
      <c r="D3960">
        <f t="shared" si="123"/>
        <v>6</v>
      </c>
    </row>
    <row r="3961" spans="1:4">
      <c r="A3961">
        <v>12548</v>
      </c>
      <c r="B3961" s="4">
        <v>40756</v>
      </c>
      <c r="C3961" s="4">
        <f t="shared" si="122"/>
        <v>40695</v>
      </c>
      <c r="D3961">
        <f t="shared" si="123"/>
        <v>2</v>
      </c>
    </row>
    <row r="3962" spans="1:4">
      <c r="A3962">
        <v>12561</v>
      </c>
      <c r="B3962" s="4">
        <v>40756</v>
      </c>
      <c r="C3962" s="4">
        <f t="shared" si="122"/>
        <v>40603</v>
      </c>
      <c r="D3962">
        <f t="shared" si="123"/>
        <v>5</v>
      </c>
    </row>
    <row r="3963" spans="1:4">
      <c r="A3963">
        <v>12543</v>
      </c>
      <c r="B3963" s="4">
        <v>40756</v>
      </c>
      <c r="C3963" s="4">
        <f t="shared" si="122"/>
        <v>40544</v>
      </c>
      <c r="D3963">
        <f t="shared" si="123"/>
        <v>7</v>
      </c>
    </row>
    <row r="3964" spans="1:4">
      <c r="A3964">
        <v>14041</v>
      </c>
      <c r="B3964" s="4">
        <v>40756</v>
      </c>
      <c r="C3964" s="4">
        <f t="shared" si="122"/>
        <v>40756</v>
      </c>
      <c r="D3964">
        <f t="shared" si="123"/>
        <v>0</v>
      </c>
    </row>
    <row r="3965" spans="1:4">
      <c r="A3965">
        <v>12761</v>
      </c>
      <c r="B3965" s="4">
        <v>40756</v>
      </c>
      <c r="C3965" s="4">
        <f t="shared" si="122"/>
        <v>40756</v>
      </c>
      <c r="D3965">
        <f t="shared" si="123"/>
        <v>0</v>
      </c>
    </row>
    <row r="3966" spans="1:4">
      <c r="A3966">
        <v>13830</v>
      </c>
      <c r="B3966" s="4">
        <v>40756</v>
      </c>
      <c r="C3966" s="4">
        <f t="shared" si="122"/>
        <v>40634</v>
      </c>
      <c r="D3966">
        <f t="shared" si="123"/>
        <v>4</v>
      </c>
    </row>
    <row r="3967" spans="1:4">
      <c r="A3967">
        <v>12964</v>
      </c>
      <c r="B3967" s="4">
        <v>40756</v>
      </c>
      <c r="C3967" s="4">
        <f t="shared" si="122"/>
        <v>40513</v>
      </c>
      <c r="D3967">
        <f t="shared" si="123"/>
        <v>8</v>
      </c>
    </row>
    <row r="3968" spans="1:4">
      <c r="A3968">
        <v>13424</v>
      </c>
      <c r="B3968" s="4">
        <v>40756</v>
      </c>
      <c r="C3968" s="4">
        <f t="shared" si="122"/>
        <v>40664</v>
      </c>
      <c r="D3968">
        <f t="shared" si="123"/>
        <v>3</v>
      </c>
    </row>
    <row r="3969" spans="1:4">
      <c r="A3969">
        <v>13297</v>
      </c>
      <c r="B3969" s="4">
        <v>40756</v>
      </c>
      <c r="C3969" s="4">
        <f t="shared" si="122"/>
        <v>40603</v>
      </c>
      <c r="D3969">
        <f t="shared" si="123"/>
        <v>5</v>
      </c>
    </row>
    <row r="3970" spans="1:4">
      <c r="A3970">
        <v>13355</v>
      </c>
      <c r="B3970" s="4">
        <v>40756</v>
      </c>
      <c r="C3970" s="4">
        <f t="shared" si="122"/>
        <v>40695</v>
      </c>
      <c r="D3970">
        <f t="shared" si="123"/>
        <v>2</v>
      </c>
    </row>
    <row r="3971" spans="1:4">
      <c r="A3971">
        <v>13558</v>
      </c>
      <c r="B3971" s="4">
        <v>40756</v>
      </c>
      <c r="C3971" s="4">
        <f t="shared" ref="C3971:C4034" si="124">_xlfn.MINIFS($B$2:$B$6084,$A$2:$A$6084,A3971)</f>
        <v>40664</v>
      </c>
      <c r="D3971">
        <f t="shared" ref="D3971:D4034" si="125">DATEDIF(C3971,B3971,"m")</f>
        <v>3</v>
      </c>
    </row>
    <row r="3972" spans="1:4">
      <c r="A3972">
        <v>14304</v>
      </c>
      <c r="B3972" s="4">
        <v>40756</v>
      </c>
      <c r="C3972" s="4">
        <f t="shared" si="124"/>
        <v>40756</v>
      </c>
      <c r="D3972">
        <f t="shared" si="125"/>
        <v>0</v>
      </c>
    </row>
    <row r="3973" spans="1:4">
      <c r="A3973">
        <v>13158</v>
      </c>
      <c r="B3973" s="4">
        <v>40756</v>
      </c>
      <c r="C3973" s="4">
        <f t="shared" si="124"/>
        <v>40756</v>
      </c>
      <c r="D3973">
        <f t="shared" si="125"/>
        <v>0</v>
      </c>
    </row>
    <row r="3974" spans="1:4">
      <c r="A3974">
        <v>13621</v>
      </c>
      <c r="B3974" s="4">
        <v>40756</v>
      </c>
      <c r="C3974" s="4">
        <f t="shared" si="124"/>
        <v>40756</v>
      </c>
      <c r="D3974">
        <f t="shared" si="125"/>
        <v>0</v>
      </c>
    </row>
    <row r="3975" spans="1:4">
      <c r="A3975">
        <v>12722</v>
      </c>
      <c r="B3975" s="4">
        <v>40756</v>
      </c>
      <c r="C3975" s="4">
        <f t="shared" si="124"/>
        <v>40756</v>
      </c>
      <c r="D3975">
        <f t="shared" si="125"/>
        <v>0</v>
      </c>
    </row>
    <row r="3976" spans="1:4">
      <c r="A3976">
        <v>13492</v>
      </c>
      <c r="B3976" s="4">
        <v>40756</v>
      </c>
      <c r="C3976" s="4">
        <f t="shared" si="124"/>
        <v>40695</v>
      </c>
      <c r="D3976">
        <f t="shared" si="125"/>
        <v>2</v>
      </c>
    </row>
    <row r="3977" spans="1:4">
      <c r="A3977">
        <v>14191</v>
      </c>
      <c r="B3977" s="4">
        <v>40756</v>
      </c>
      <c r="C3977" s="4">
        <f t="shared" si="124"/>
        <v>40725</v>
      </c>
      <c r="D3977">
        <f t="shared" si="125"/>
        <v>1</v>
      </c>
    </row>
    <row r="3978" spans="1:4">
      <c r="A3978">
        <v>14247</v>
      </c>
      <c r="B3978" s="4">
        <v>40756</v>
      </c>
      <c r="C3978" s="4">
        <f t="shared" si="124"/>
        <v>40725</v>
      </c>
      <c r="D3978">
        <f t="shared" si="125"/>
        <v>1</v>
      </c>
    </row>
    <row r="3979" spans="1:4">
      <c r="A3979">
        <v>13566</v>
      </c>
      <c r="B3979" s="4">
        <v>40756</v>
      </c>
      <c r="C3979" s="4">
        <f t="shared" si="124"/>
        <v>40725</v>
      </c>
      <c r="D3979">
        <f t="shared" si="125"/>
        <v>1</v>
      </c>
    </row>
    <row r="3980" spans="1:4">
      <c r="A3980">
        <v>12899</v>
      </c>
      <c r="B3980" s="4">
        <v>40756</v>
      </c>
      <c r="C3980" s="4">
        <f t="shared" si="124"/>
        <v>40603</v>
      </c>
      <c r="D3980">
        <f t="shared" si="125"/>
        <v>5</v>
      </c>
    </row>
    <row r="3981" spans="1:4">
      <c r="A3981">
        <v>14057</v>
      </c>
      <c r="B3981" s="4">
        <v>40756</v>
      </c>
      <c r="C3981" s="4">
        <f t="shared" si="124"/>
        <v>40664</v>
      </c>
      <c r="D3981">
        <f t="shared" si="125"/>
        <v>3</v>
      </c>
    </row>
    <row r="3982" spans="1:4">
      <c r="A3982">
        <v>12478</v>
      </c>
      <c r="B3982" s="4">
        <v>40756</v>
      </c>
      <c r="C3982" s="4">
        <f t="shared" si="124"/>
        <v>40544</v>
      </c>
      <c r="D3982">
        <f t="shared" si="125"/>
        <v>7</v>
      </c>
    </row>
    <row r="3983" spans="1:4">
      <c r="A3983">
        <v>13798</v>
      </c>
      <c r="B3983" s="4">
        <v>40756</v>
      </c>
      <c r="C3983" s="4">
        <f t="shared" si="124"/>
        <v>40513</v>
      </c>
      <c r="D3983">
        <f t="shared" si="125"/>
        <v>8</v>
      </c>
    </row>
    <row r="3984" spans="1:4">
      <c r="A3984">
        <v>14230</v>
      </c>
      <c r="B3984" s="4">
        <v>40756</v>
      </c>
      <c r="C3984" s="4">
        <f t="shared" si="124"/>
        <v>40725</v>
      </c>
      <c r="D3984">
        <f t="shared" si="125"/>
        <v>1</v>
      </c>
    </row>
    <row r="3985" spans="1:4">
      <c r="A3985">
        <v>12705</v>
      </c>
      <c r="B3985" s="4">
        <v>40787</v>
      </c>
      <c r="C3985" s="4">
        <f t="shared" si="124"/>
        <v>40756</v>
      </c>
      <c r="D3985">
        <f t="shared" si="125"/>
        <v>1</v>
      </c>
    </row>
    <row r="3986" spans="1:4">
      <c r="A3986">
        <v>13282</v>
      </c>
      <c r="B3986" s="4">
        <v>40787</v>
      </c>
      <c r="C3986" s="4">
        <f t="shared" si="124"/>
        <v>40575</v>
      </c>
      <c r="D3986">
        <f t="shared" si="125"/>
        <v>7</v>
      </c>
    </row>
    <row r="3987" spans="1:4">
      <c r="A3987">
        <v>12552</v>
      </c>
      <c r="B3987" s="4">
        <v>40787</v>
      </c>
      <c r="C3987" s="4">
        <f t="shared" si="124"/>
        <v>40787</v>
      </c>
      <c r="D3987">
        <f t="shared" si="125"/>
        <v>0</v>
      </c>
    </row>
    <row r="3988" spans="1:4">
      <c r="A3988">
        <v>13297</v>
      </c>
      <c r="B3988" s="4">
        <v>40787</v>
      </c>
      <c r="C3988" s="4">
        <f t="shared" si="124"/>
        <v>40603</v>
      </c>
      <c r="D3988">
        <f t="shared" si="125"/>
        <v>6</v>
      </c>
    </row>
    <row r="3989" spans="1:4">
      <c r="A3989">
        <v>12981</v>
      </c>
      <c r="B3989" s="4">
        <v>40787</v>
      </c>
      <c r="C3989" s="4">
        <f t="shared" si="124"/>
        <v>40756</v>
      </c>
      <c r="D3989">
        <f t="shared" si="125"/>
        <v>1</v>
      </c>
    </row>
    <row r="3990" spans="1:4">
      <c r="A3990">
        <v>13365</v>
      </c>
      <c r="B3990" s="4">
        <v>40787</v>
      </c>
      <c r="C3990" s="4">
        <f t="shared" si="124"/>
        <v>40544</v>
      </c>
      <c r="D3990">
        <f t="shared" si="125"/>
        <v>8</v>
      </c>
    </row>
    <row r="3991" spans="1:4">
      <c r="A3991">
        <v>12967</v>
      </c>
      <c r="B3991" s="4">
        <v>40787</v>
      </c>
      <c r="C3991" s="4">
        <f t="shared" si="124"/>
        <v>40664</v>
      </c>
      <c r="D3991">
        <f t="shared" si="125"/>
        <v>4</v>
      </c>
    </row>
    <row r="3992" spans="1:4">
      <c r="A3992">
        <v>13119</v>
      </c>
      <c r="B3992" s="4">
        <v>40787</v>
      </c>
      <c r="C3992" s="4">
        <f t="shared" si="124"/>
        <v>40756</v>
      </c>
      <c r="D3992">
        <f t="shared" si="125"/>
        <v>1</v>
      </c>
    </row>
    <row r="3993" spans="1:4">
      <c r="A3993">
        <v>13057</v>
      </c>
      <c r="B3993" s="4">
        <v>40787</v>
      </c>
      <c r="C3993" s="4">
        <f t="shared" si="124"/>
        <v>40695</v>
      </c>
      <c r="D3993">
        <f t="shared" si="125"/>
        <v>3</v>
      </c>
    </row>
    <row r="3994" spans="1:4">
      <c r="A3994">
        <v>14245</v>
      </c>
      <c r="B3994" s="4">
        <v>40787</v>
      </c>
      <c r="C3994" s="4">
        <f t="shared" si="124"/>
        <v>40634</v>
      </c>
      <c r="D3994">
        <f t="shared" si="125"/>
        <v>5</v>
      </c>
    </row>
    <row r="3995" spans="1:4">
      <c r="A3995">
        <v>12453</v>
      </c>
      <c r="B3995" s="4">
        <v>40787</v>
      </c>
      <c r="C3995" s="4">
        <f t="shared" si="124"/>
        <v>40725</v>
      </c>
      <c r="D3995">
        <f t="shared" si="125"/>
        <v>2</v>
      </c>
    </row>
    <row r="3996" spans="1:4">
      <c r="A3996">
        <v>12750</v>
      </c>
      <c r="B3996" s="4">
        <v>40787</v>
      </c>
      <c r="C3996" s="4">
        <f t="shared" si="124"/>
        <v>40695</v>
      </c>
      <c r="D3996">
        <f t="shared" si="125"/>
        <v>3</v>
      </c>
    </row>
    <row r="3997" spans="1:4">
      <c r="A3997">
        <v>12366</v>
      </c>
      <c r="B3997" s="4">
        <v>40787</v>
      </c>
      <c r="C3997" s="4">
        <f t="shared" si="124"/>
        <v>40695</v>
      </c>
      <c r="D3997">
        <f t="shared" si="125"/>
        <v>3</v>
      </c>
    </row>
    <row r="3998" spans="1:4">
      <c r="A3998">
        <v>12555</v>
      </c>
      <c r="B3998" s="4">
        <v>40787</v>
      </c>
      <c r="C3998" s="4">
        <f t="shared" si="124"/>
        <v>40787</v>
      </c>
      <c r="D3998">
        <f t="shared" si="125"/>
        <v>0</v>
      </c>
    </row>
    <row r="3999" spans="1:4">
      <c r="A3999">
        <v>13626</v>
      </c>
      <c r="B3999" s="4">
        <v>40787</v>
      </c>
      <c r="C3999" s="4">
        <f t="shared" si="124"/>
        <v>40756</v>
      </c>
      <c r="D3999">
        <f t="shared" si="125"/>
        <v>1</v>
      </c>
    </row>
    <row r="4000" spans="1:4">
      <c r="A4000">
        <v>13652</v>
      </c>
      <c r="B4000" s="4">
        <v>40787</v>
      </c>
      <c r="C4000" s="4">
        <f t="shared" si="124"/>
        <v>40603</v>
      </c>
      <c r="D4000">
        <f t="shared" si="125"/>
        <v>6</v>
      </c>
    </row>
    <row r="4001" spans="1:4">
      <c r="A4001">
        <v>13723</v>
      </c>
      <c r="B4001" s="4">
        <v>40787</v>
      </c>
      <c r="C4001" s="4">
        <f t="shared" si="124"/>
        <v>40787</v>
      </c>
      <c r="D4001">
        <f t="shared" si="125"/>
        <v>0</v>
      </c>
    </row>
    <row r="4002" spans="1:4">
      <c r="A4002">
        <v>12798</v>
      </c>
      <c r="B4002" s="4">
        <v>40787</v>
      </c>
      <c r="C4002" s="4">
        <f t="shared" si="124"/>
        <v>40664</v>
      </c>
      <c r="D4002">
        <f t="shared" si="125"/>
        <v>4</v>
      </c>
    </row>
    <row r="4003" spans="1:4">
      <c r="A4003">
        <v>14227</v>
      </c>
      <c r="B4003" s="4">
        <v>40787</v>
      </c>
      <c r="C4003" s="4">
        <f t="shared" si="124"/>
        <v>40603</v>
      </c>
      <c r="D4003">
        <f t="shared" si="125"/>
        <v>6</v>
      </c>
    </row>
    <row r="4004" spans="1:4">
      <c r="A4004">
        <v>12827</v>
      </c>
      <c r="B4004" s="4">
        <v>40787</v>
      </c>
      <c r="C4004" s="4">
        <f t="shared" si="124"/>
        <v>40787</v>
      </c>
      <c r="D4004">
        <f t="shared" si="125"/>
        <v>0</v>
      </c>
    </row>
    <row r="4005" spans="1:4">
      <c r="A4005">
        <v>13913</v>
      </c>
      <c r="B4005" s="4">
        <v>40787</v>
      </c>
      <c r="C4005" s="4">
        <f t="shared" si="124"/>
        <v>40725</v>
      </c>
      <c r="D4005">
        <f t="shared" si="125"/>
        <v>2</v>
      </c>
    </row>
    <row r="4006" spans="1:4">
      <c r="A4006">
        <v>12747</v>
      </c>
      <c r="B4006" s="4">
        <v>40787</v>
      </c>
      <c r="C4006" s="4">
        <f t="shared" si="124"/>
        <v>40787</v>
      </c>
      <c r="D4006">
        <f t="shared" si="125"/>
        <v>0</v>
      </c>
    </row>
    <row r="4007" spans="1:4">
      <c r="A4007">
        <v>14116</v>
      </c>
      <c r="B4007" s="4">
        <v>40787</v>
      </c>
      <c r="C4007" s="4">
        <f t="shared" si="124"/>
        <v>40634</v>
      </c>
      <c r="D4007">
        <f t="shared" si="125"/>
        <v>5</v>
      </c>
    </row>
    <row r="4008" spans="1:4">
      <c r="A4008">
        <v>12943</v>
      </c>
      <c r="B4008" s="4">
        <v>40787</v>
      </c>
      <c r="C4008" s="4">
        <f t="shared" si="124"/>
        <v>40787</v>
      </c>
      <c r="D4008">
        <f t="shared" si="125"/>
        <v>0</v>
      </c>
    </row>
    <row r="4009" spans="1:4">
      <c r="A4009">
        <v>14176</v>
      </c>
      <c r="B4009" s="4">
        <v>40787</v>
      </c>
      <c r="C4009" s="4">
        <f t="shared" si="124"/>
        <v>40634</v>
      </c>
      <c r="D4009">
        <f t="shared" si="125"/>
        <v>5</v>
      </c>
    </row>
    <row r="4010" spans="1:4">
      <c r="A4010">
        <v>12479</v>
      </c>
      <c r="B4010" s="4">
        <v>40787</v>
      </c>
      <c r="C4010" s="4">
        <f t="shared" si="124"/>
        <v>40695</v>
      </c>
      <c r="D4010">
        <f t="shared" si="125"/>
        <v>3</v>
      </c>
    </row>
    <row r="4011" spans="1:4">
      <c r="A4011">
        <v>12818</v>
      </c>
      <c r="B4011" s="4">
        <v>40787</v>
      </c>
      <c r="C4011" s="4">
        <f t="shared" si="124"/>
        <v>40664</v>
      </c>
      <c r="D4011">
        <f t="shared" si="125"/>
        <v>4</v>
      </c>
    </row>
    <row r="4012" spans="1:4">
      <c r="A4012">
        <v>13051</v>
      </c>
      <c r="B4012" s="4">
        <v>40787</v>
      </c>
      <c r="C4012" s="4">
        <f t="shared" si="124"/>
        <v>40695</v>
      </c>
      <c r="D4012">
        <f t="shared" si="125"/>
        <v>3</v>
      </c>
    </row>
    <row r="4013" spans="1:4">
      <c r="A4013">
        <v>13187</v>
      </c>
      <c r="B4013" s="4">
        <v>40787</v>
      </c>
      <c r="C4013" s="4">
        <f t="shared" si="124"/>
        <v>40725</v>
      </c>
      <c r="D4013">
        <f t="shared" si="125"/>
        <v>2</v>
      </c>
    </row>
    <row r="4014" spans="1:4">
      <c r="A4014">
        <v>13601</v>
      </c>
      <c r="B4014" s="4">
        <v>40787</v>
      </c>
      <c r="C4014" s="4">
        <f t="shared" si="124"/>
        <v>40575</v>
      </c>
      <c r="D4014">
        <f t="shared" si="125"/>
        <v>7</v>
      </c>
    </row>
    <row r="4015" spans="1:4">
      <c r="A4015">
        <v>14066</v>
      </c>
      <c r="B4015" s="4">
        <v>40787</v>
      </c>
      <c r="C4015" s="4">
        <f t="shared" si="124"/>
        <v>40544</v>
      </c>
      <c r="D4015">
        <f t="shared" si="125"/>
        <v>8</v>
      </c>
    </row>
    <row r="4016" spans="1:4">
      <c r="A4016">
        <v>13474</v>
      </c>
      <c r="B4016" s="4">
        <v>40787</v>
      </c>
      <c r="C4016" s="4">
        <f t="shared" si="124"/>
        <v>40695</v>
      </c>
      <c r="D4016">
        <f t="shared" si="125"/>
        <v>3</v>
      </c>
    </row>
    <row r="4017" spans="1:4">
      <c r="A4017">
        <v>13900</v>
      </c>
      <c r="B4017" s="4">
        <v>40787</v>
      </c>
      <c r="C4017" s="4">
        <f t="shared" si="124"/>
        <v>40664</v>
      </c>
      <c r="D4017">
        <f t="shared" si="125"/>
        <v>4</v>
      </c>
    </row>
    <row r="4018" spans="1:4">
      <c r="A4018">
        <v>13962</v>
      </c>
      <c r="B4018" s="4">
        <v>40787</v>
      </c>
      <c r="C4018" s="4">
        <f t="shared" si="124"/>
        <v>40787</v>
      </c>
      <c r="D4018">
        <f t="shared" si="125"/>
        <v>0</v>
      </c>
    </row>
    <row r="4019" spans="1:4">
      <c r="A4019">
        <v>12516</v>
      </c>
      <c r="B4019" s="4">
        <v>40787</v>
      </c>
      <c r="C4019" s="4">
        <f t="shared" si="124"/>
        <v>40544</v>
      </c>
      <c r="D4019">
        <f t="shared" si="125"/>
        <v>8</v>
      </c>
    </row>
    <row r="4020" spans="1:4">
      <c r="A4020">
        <v>12770</v>
      </c>
      <c r="B4020" s="4">
        <v>40787</v>
      </c>
      <c r="C4020" s="4">
        <f t="shared" si="124"/>
        <v>40664</v>
      </c>
      <c r="D4020">
        <f t="shared" si="125"/>
        <v>4</v>
      </c>
    </row>
    <row r="4021" spans="1:4">
      <c r="A4021">
        <v>13899</v>
      </c>
      <c r="B4021" s="4">
        <v>40787</v>
      </c>
      <c r="C4021" s="4">
        <f t="shared" si="124"/>
        <v>40725</v>
      </c>
      <c r="D4021">
        <f t="shared" si="125"/>
        <v>2</v>
      </c>
    </row>
    <row r="4022" spans="1:4">
      <c r="A4022">
        <v>12973</v>
      </c>
      <c r="B4022" s="4">
        <v>40787</v>
      </c>
      <c r="C4022" s="4">
        <f t="shared" si="124"/>
        <v>40634</v>
      </c>
      <c r="D4022">
        <f t="shared" si="125"/>
        <v>5</v>
      </c>
    </row>
    <row r="4023" spans="1:4">
      <c r="A4023">
        <v>12752</v>
      </c>
      <c r="B4023" s="4">
        <v>40787</v>
      </c>
      <c r="C4023" s="4">
        <f t="shared" si="124"/>
        <v>40664</v>
      </c>
      <c r="D4023">
        <f t="shared" si="125"/>
        <v>4</v>
      </c>
    </row>
    <row r="4024" spans="1:4">
      <c r="A4024">
        <v>13658</v>
      </c>
      <c r="B4024" s="4">
        <v>40787</v>
      </c>
      <c r="C4024" s="4">
        <f t="shared" si="124"/>
        <v>40787</v>
      </c>
      <c r="D4024">
        <f t="shared" si="125"/>
        <v>0</v>
      </c>
    </row>
    <row r="4025" spans="1:4">
      <c r="A4025">
        <v>13945</v>
      </c>
      <c r="B4025" s="4">
        <v>40787</v>
      </c>
      <c r="C4025" s="4">
        <f t="shared" si="124"/>
        <v>40756</v>
      </c>
      <c r="D4025">
        <f t="shared" si="125"/>
        <v>1</v>
      </c>
    </row>
    <row r="4026" spans="1:4">
      <c r="A4026">
        <v>12826</v>
      </c>
      <c r="B4026" s="4">
        <v>40787</v>
      </c>
      <c r="C4026" s="4">
        <f t="shared" si="124"/>
        <v>40603</v>
      </c>
      <c r="D4026">
        <f t="shared" si="125"/>
        <v>6</v>
      </c>
    </row>
    <row r="4027" spans="1:4">
      <c r="A4027">
        <v>13345</v>
      </c>
      <c r="B4027" s="4">
        <v>40787</v>
      </c>
      <c r="C4027" s="4">
        <f t="shared" si="124"/>
        <v>40725</v>
      </c>
      <c r="D4027">
        <f t="shared" si="125"/>
        <v>2</v>
      </c>
    </row>
    <row r="4028" spans="1:4">
      <c r="A4028">
        <v>12936</v>
      </c>
      <c r="B4028" s="4">
        <v>40787</v>
      </c>
      <c r="C4028" s="4">
        <f t="shared" si="124"/>
        <v>40787</v>
      </c>
      <c r="D4028">
        <f t="shared" si="125"/>
        <v>0</v>
      </c>
    </row>
    <row r="4029" spans="1:4">
      <c r="A4029">
        <v>13064</v>
      </c>
      <c r="B4029" s="4">
        <v>40787</v>
      </c>
      <c r="C4029" s="4">
        <f t="shared" si="124"/>
        <v>40575</v>
      </c>
      <c r="D4029">
        <f t="shared" si="125"/>
        <v>7</v>
      </c>
    </row>
    <row r="4030" spans="1:4">
      <c r="A4030">
        <v>12951</v>
      </c>
      <c r="B4030" s="4">
        <v>40787</v>
      </c>
      <c r="C4030" s="4">
        <f t="shared" si="124"/>
        <v>40787</v>
      </c>
      <c r="D4030">
        <f t="shared" si="125"/>
        <v>0</v>
      </c>
    </row>
    <row r="4031" spans="1:4">
      <c r="A4031">
        <v>12529</v>
      </c>
      <c r="B4031" s="4">
        <v>40787</v>
      </c>
      <c r="C4031" s="4">
        <f t="shared" si="124"/>
        <v>40787</v>
      </c>
      <c r="D4031">
        <f t="shared" si="125"/>
        <v>0</v>
      </c>
    </row>
    <row r="4032" spans="1:4">
      <c r="A4032">
        <v>12704</v>
      </c>
      <c r="B4032" s="4">
        <v>40787</v>
      </c>
      <c r="C4032" s="4">
        <f t="shared" si="124"/>
        <v>40544</v>
      </c>
      <c r="D4032">
        <f t="shared" si="125"/>
        <v>8</v>
      </c>
    </row>
    <row r="4033" spans="1:4">
      <c r="A4033">
        <v>13576</v>
      </c>
      <c r="B4033" s="4">
        <v>40787</v>
      </c>
      <c r="C4033" s="4">
        <f t="shared" si="124"/>
        <v>40787</v>
      </c>
      <c r="D4033">
        <f t="shared" si="125"/>
        <v>0</v>
      </c>
    </row>
    <row r="4034" spans="1:4">
      <c r="A4034">
        <v>12359</v>
      </c>
      <c r="B4034" s="4">
        <v>40787</v>
      </c>
      <c r="C4034" s="4">
        <f t="shared" si="124"/>
        <v>40787</v>
      </c>
      <c r="D4034">
        <f t="shared" si="125"/>
        <v>0</v>
      </c>
    </row>
    <row r="4035" spans="1:4">
      <c r="A4035">
        <v>13477</v>
      </c>
      <c r="B4035" s="4">
        <v>40787</v>
      </c>
      <c r="C4035" s="4">
        <f t="shared" ref="C4035:C4098" si="126">_xlfn.MINIFS($B$2:$B$6084,$A$2:$A$6084,A4035)</f>
        <v>40756</v>
      </c>
      <c r="D4035">
        <f t="shared" ref="D4035:D4098" si="127">DATEDIF(C4035,B4035,"m")</f>
        <v>1</v>
      </c>
    </row>
    <row r="4036" spans="1:4">
      <c r="A4036">
        <v>13790</v>
      </c>
      <c r="B4036" s="4">
        <v>40787</v>
      </c>
      <c r="C4036" s="4">
        <f t="shared" si="126"/>
        <v>40544</v>
      </c>
      <c r="D4036">
        <f t="shared" si="127"/>
        <v>8</v>
      </c>
    </row>
    <row r="4037" spans="1:4">
      <c r="A4037">
        <v>13298</v>
      </c>
      <c r="B4037" s="4">
        <v>40787</v>
      </c>
      <c r="C4037" s="4">
        <f t="shared" si="126"/>
        <v>40725</v>
      </c>
      <c r="D4037">
        <f t="shared" si="127"/>
        <v>2</v>
      </c>
    </row>
    <row r="4038" spans="1:4">
      <c r="A4038">
        <v>12744</v>
      </c>
      <c r="B4038" s="4">
        <v>40787</v>
      </c>
      <c r="C4038" s="4">
        <f t="shared" si="126"/>
        <v>40603</v>
      </c>
      <c r="D4038">
        <f t="shared" si="127"/>
        <v>6</v>
      </c>
    </row>
    <row r="4039" spans="1:4">
      <c r="A4039">
        <v>12429</v>
      </c>
      <c r="B4039" s="4">
        <v>40787</v>
      </c>
      <c r="C4039" s="4">
        <f t="shared" si="126"/>
        <v>40787</v>
      </c>
      <c r="D4039">
        <f t="shared" si="127"/>
        <v>0</v>
      </c>
    </row>
    <row r="4040" spans="1:4">
      <c r="A4040">
        <v>12473</v>
      </c>
      <c r="B4040" s="4">
        <v>40787</v>
      </c>
      <c r="C4040" s="4">
        <f t="shared" si="126"/>
        <v>40787</v>
      </c>
      <c r="D4040">
        <f t="shared" si="127"/>
        <v>0</v>
      </c>
    </row>
    <row r="4041" spans="1:4">
      <c r="A4041">
        <v>12579</v>
      </c>
      <c r="B4041" s="4">
        <v>40787</v>
      </c>
      <c r="C4041" s="4">
        <f t="shared" si="126"/>
        <v>40787</v>
      </c>
      <c r="D4041">
        <f t="shared" si="127"/>
        <v>0</v>
      </c>
    </row>
    <row r="4042" spans="1:4">
      <c r="A4042">
        <v>13444</v>
      </c>
      <c r="B4042" s="4">
        <v>40787</v>
      </c>
      <c r="C4042" s="4">
        <f t="shared" si="126"/>
        <v>40513</v>
      </c>
      <c r="D4042">
        <f t="shared" si="127"/>
        <v>9</v>
      </c>
    </row>
    <row r="4043" spans="1:4">
      <c r="A4043">
        <v>13325</v>
      </c>
      <c r="B4043" s="4">
        <v>40787</v>
      </c>
      <c r="C4043" s="4">
        <f t="shared" si="126"/>
        <v>40695</v>
      </c>
      <c r="D4043">
        <f t="shared" si="127"/>
        <v>3</v>
      </c>
    </row>
    <row r="4044" spans="1:4">
      <c r="A4044">
        <v>13749</v>
      </c>
      <c r="B4044" s="4">
        <v>40787</v>
      </c>
      <c r="C4044" s="4">
        <f t="shared" si="126"/>
        <v>40603</v>
      </c>
      <c r="D4044">
        <f t="shared" si="127"/>
        <v>6</v>
      </c>
    </row>
    <row r="4045" spans="1:4">
      <c r="A4045">
        <v>13599</v>
      </c>
      <c r="B4045" s="4">
        <v>40787</v>
      </c>
      <c r="C4045" s="4">
        <f t="shared" si="126"/>
        <v>40787</v>
      </c>
      <c r="D4045">
        <f t="shared" si="127"/>
        <v>0</v>
      </c>
    </row>
    <row r="4046" spans="1:4">
      <c r="A4046">
        <v>13715</v>
      </c>
      <c r="B4046" s="4">
        <v>40787</v>
      </c>
      <c r="C4046" s="4">
        <f t="shared" si="126"/>
        <v>40725</v>
      </c>
      <c r="D4046">
        <f t="shared" si="127"/>
        <v>2</v>
      </c>
    </row>
    <row r="4047" spans="1:4">
      <c r="A4047">
        <v>14076</v>
      </c>
      <c r="B4047" s="4">
        <v>40787</v>
      </c>
      <c r="C4047" s="4">
        <f t="shared" si="126"/>
        <v>40787</v>
      </c>
      <c r="D4047">
        <f t="shared" si="127"/>
        <v>0</v>
      </c>
    </row>
    <row r="4048" spans="1:4">
      <c r="A4048">
        <v>14127</v>
      </c>
      <c r="B4048" s="4">
        <v>40787</v>
      </c>
      <c r="C4048" s="4">
        <f t="shared" si="126"/>
        <v>40634</v>
      </c>
      <c r="D4048">
        <f t="shared" si="127"/>
        <v>5</v>
      </c>
    </row>
    <row r="4049" spans="1:4">
      <c r="A4049">
        <v>13612</v>
      </c>
      <c r="B4049" s="4">
        <v>40787</v>
      </c>
      <c r="C4049" s="4">
        <f t="shared" si="126"/>
        <v>40513</v>
      </c>
      <c r="D4049">
        <f t="shared" si="127"/>
        <v>9</v>
      </c>
    </row>
    <row r="4050" spans="1:4">
      <c r="A4050">
        <v>13598</v>
      </c>
      <c r="B4050" s="4">
        <v>40787</v>
      </c>
      <c r="C4050" s="4">
        <f t="shared" si="126"/>
        <v>40513</v>
      </c>
      <c r="D4050">
        <f t="shared" si="127"/>
        <v>9</v>
      </c>
    </row>
    <row r="4051" spans="1:4">
      <c r="A4051">
        <v>12817</v>
      </c>
      <c r="B4051" s="4">
        <v>40787</v>
      </c>
      <c r="C4051" s="4">
        <f t="shared" si="126"/>
        <v>40787</v>
      </c>
      <c r="D4051">
        <f t="shared" si="127"/>
        <v>0</v>
      </c>
    </row>
    <row r="4052" spans="1:4">
      <c r="A4052">
        <v>13346</v>
      </c>
      <c r="B4052" s="4">
        <v>40787</v>
      </c>
      <c r="C4052" s="4">
        <f t="shared" si="126"/>
        <v>40787</v>
      </c>
      <c r="D4052">
        <f t="shared" si="127"/>
        <v>0</v>
      </c>
    </row>
    <row r="4053" spans="1:4">
      <c r="A4053">
        <v>13768</v>
      </c>
      <c r="B4053" s="4">
        <v>40787</v>
      </c>
      <c r="C4053" s="4">
        <f t="shared" si="126"/>
        <v>40725</v>
      </c>
      <c r="D4053">
        <f t="shared" si="127"/>
        <v>2</v>
      </c>
    </row>
    <row r="4054" spans="1:4">
      <c r="A4054">
        <v>13807</v>
      </c>
      <c r="B4054" s="4">
        <v>40787</v>
      </c>
      <c r="C4054" s="4">
        <f t="shared" si="126"/>
        <v>40603</v>
      </c>
      <c r="D4054">
        <f t="shared" si="127"/>
        <v>6</v>
      </c>
    </row>
    <row r="4055" spans="1:4">
      <c r="A4055">
        <v>13988</v>
      </c>
      <c r="B4055" s="4">
        <v>40787</v>
      </c>
      <c r="C4055" s="4">
        <f t="shared" si="126"/>
        <v>40664</v>
      </c>
      <c r="D4055">
        <f t="shared" si="127"/>
        <v>4</v>
      </c>
    </row>
    <row r="4056" spans="1:4">
      <c r="A4056">
        <v>14237</v>
      </c>
      <c r="B4056" s="4">
        <v>40787</v>
      </c>
      <c r="C4056" s="4">
        <f t="shared" si="126"/>
        <v>40575</v>
      </c>
      <c r="D4056">
        <f t="shared" si="127"/>
        <v>7</v>
      </c>
    </row>
    <row r="4057" spans="1:4">
      <c r="A4057">
        <v>13065</v>
      </c>
      <c r="B4057" s="4">
        <v>40787</v>
      </c>
      <c r="C4057" s="4">
        <f t="shared" si="126"/>
        <v>40725</v>
      </c>
      <c r="D4057">
        <f t="shared" si="127"/>
        <v>2</v>
      </c>
    </row>
    <row r="4058" spans="1:4">
      <c r="A4058">
        <v>13389</v>
      </c>
      <c r="B4058" s="4">
        <v>40787</v>
      </c>
      <c r="C4058" s="4">
        <f t="shared" si="126"/>
        <v>40634</v>
      </c>
      <c r="D4058">
        <f t="shared" si="127"/>
        <v>5</v>
      </c>
    </row>
    <row r="4059" spans="1:4">
      <c r="A4059">
        <v>13127</v>
      </c>
      <c r="B4059" s="4">
        <v>40787</v>
      </c>
      <c r="C4059" s="4">
        <f t="shared" si="126"/>
        <v>40725</v>
      </c>
      <c r="D4059">
        <f t="shared" si="127"/>
        <v>2</v>
      </c>
    </row>
    <row r="4060" spans="1:4">
      <c r="A4060">
        <v>12457</v>
      </c>
      <c r="B4060" s="4">
        <v>40787</v>
      </c>
      <c r="C4060" s="4">
        <f t="shared" si="126"/>
        <v>40787</v>
      </c>
      <c r="D4060">
        <f t="shared" si="127"/>
        <v>0</v>
      </c>
    </row>
    <row r="4061" spans="1:4">
      <c r="A4061">
        <v>12966</v>
      </c>
      <c r="B4061" s="4">
        <v>40787</v>
      </c>
      <c r="C4061" s="4">
        <f t="shared" si="126"/>
        <v>40664</v>
      </c>
      <c r="D4061">
        <f t="shared" si="127"/>
        <v>4</v>
      </c>
    </row>
    <row r="4062" spans="1:4">
      <c r="A4062">
        <v>13993</v>
      </c>
      <c r="B4062" s="4">
        <v>40787</v>
      </c>
      <c r="C4062" s="4">
        <f t="shared" si="126"/>
        <v>40725</v>
      </c>
      <c r="D4062">
        <f t="shared" si="127"/>
        <v>2</v>
      </c>
    </row>
    <row r="4063" spans="1:4">
      <c r="A4063">
        <v>13581</v>
      </c>
      <c r="B4063" s="4">
        <v>40787</v>
      </c>
      <c r="C4063" s="4">
        <f t="shared" si="126"/>
        <v>40634</v>
      </c>
      <c r="D4063">
        <f t="shared" si="127"/>
        <v>5</v>
      </c>
    </row>
    <row r="4064" spans="1:4">
      <c r="A4064">
        <v>14334</v>
      </c>
      <c r="B4064" s="4">
        <v>40787</v>
      </c>
      <c r="C4064" s="4">
        <f t="shared" si="126"/>
        <v>40575</v>
      </c>
      <c r="D4064">
        <f t="shared" si="127"/>
        <v>7</v>
      </c>
    </row>
    <row r="4065" spans="1:4">
      <c r="A4065">
        <v>13219</v>
      </c>
      <c r="B4065" s="4">
        <v>40787</v>
      </c>
      <c r="C4065" s="4">
        <f t="shared" si="126"/>
        <v>40544</v>
      </c>
      <c r="D4065">
        <f t="shared" si="127"/>
        <v>8</v>
      </c>
    </row>
    <row r="4066" spans="1:4">
      <c r="A4066">
        <v>12469</v>
      </c>
      <c r="B4066" s="4">
        <v>40787</v>
      </c>
      <c r="C4066" s="4">
        <f t="shared" si="126"/>
        <v>40664</v>
      </c>
      <c r="D4066">
        <f t="shared" si="127"/>
        <v>4</v>
      </c>
    </row>
    <row r="4067" spans="1:4">
      <c r="A4067">
        <v>13250</v>
      </c>
      <c r="B4067" s="4">
        <v>40787</v>
      </c>
      <c r="C4067" s="4">
        <f t="shared" si="126"/>
        <v>40725</v>
      </c>
      <c r="D4067">
        <f t="shared" si="127"/>
        <v>2</v>
      </c>
    </row>
    <row r="4068" spans="1:4">
      <c r="A4068">
        <v>12434</v>
      </c>
      <c r="B4068" s="4">
        <v>40787</v>
      </c>
      <c r="C4068" s="4">
        <f t="shared" si="126"/>
        <v>40787</v>
      </c>
      <c r="D4068">
        <f t="shared" si="127"/>
        <v>0</v>
      </c>
    </row>
    <row r="4069" spans="1:4">
      <c r="A4069">
        <v>14331</v>
      </c>
      <c r="B4069" s="4">
        <v>40787</v>
      </c>
      <c r="C4069" s="4">
        <f t="shared" si="126"/>
        <v>40787</v>
      </c>
      <c r="D4069">
        <f t="shared" si="127"/>
        <v>0</v>
      </c>
    </row>
    <row r="4070" spans="1:4">
      <c r="A4070">
        <v>13717</v>
      </c>
      <c r="B4070" s="4">
        <v>40787</v>
      </c>
      <c r="C4070" s="4">
        <f t="shared" si="126"/>
        <v>40634</v>
      </c>
      <c r="D4070">
        <f t="shared" si="127"/>
        <v>5</v>
      </c>
    </row>
    <row r="4071" spans="1:4">
      <c r="A4071">
        <v>13629</v>
      </c>
      <c r="B4071" s="4">
        <v>40787</v>
      </c>
      <c r="C4071" s="4">
        <f t="shared" si="126"/>
        <v>40787</v>
      </c>
      <c r="D4071">
        <f t="shared" si="127"/>
        <v>0</v>
      </c>
    </row>
    <row r="4072" spans="1:4">
      <c r="A4072">
        <v>13906</v>
      </c>
      <c r="B4072" s="4">
        <v>40787</v>
      </c>
      <c r="C4072" s="4">
        <f t="shared" si="126"/>
        <v>40603</v>
      </c>
      <c r="D4072">
        <f t="shared" si="127"/>
        <v>6</v>
      </c>
    </row>
    <row r="4073" spans="1:4">
      <c r="A4073">
        <v>13087</v>
      </c>
      <c r="B4073" s="4">
        <v>40787</v>
      </c>
      <c r="C4073" s="4">
        <f t="shared" si="126"/>
        <v>40787</v>
      </c>
      <c r="D4073">
        <f t="shared" si="127"/>
        <v>0</v>
      </c>
    </row>
    <row r="4074" spans="1:4">
      <c r="A4074">
        <v>12665</v>
      </c>
      <c r="B4074" s="4">
        <v>40787</v>
      </c>
      <c r="C4074" s="4">
        <f t="shared" si="126"/>
        <v>40787</v>
      </c>
      <c r="D4074">
        <f t="shared" si="127"/>
        <v>0</v>
      </c>
    </row>
    <row r="4075" spans="1:4">
      <c r="A4075">
        <v>13211</v>
      </c>
      <c r="B4075" s="4">
        <v>40787</v>
      </c>
      <c r="C4075" s="4">
        <f t="shared" si="126"/>
        <v>40756</v>
      </c>
      <c r="D4075">
        <f t="shared" si="127"/>
        <v>1</v>
      </c>
    </row>
    <row r="4076" spans="1:4">
      <c r="A4076">
        <v>12622</v>
      </c>
      <c r="B4076" s="4">
        <v>40787</v>
      </c>
      <c r="C4076" s="4">
        <f t="shared" si="126"/>
        <v>40664</v>
      </c>
      <c r="D4076">
        <f t="shared" si="127"/>
        <v>4</v>
      </c>
    </row>
    <row r="4077" spans="1:4">
      <c r="A4077">
        <v>12710</v>
      </c>
      <c r="B4077" s="4">
        <v>40787</v>
      </c>
      <c r="C4077" s="4">
        <f t="shared" si="126"/>
        <v>40544</v>
      </c>
      <c r="D4077">
        <f t="shared" si="127"/>
        <v>8</v>
      </c>
    </row>
    <row r="4078" spans="1:4">
      <c r="A4078">
        <v>13238</v>
      </c>
      <c r="B4078" s="4">
        <v>40787</v>
      </c>
      <c r="C4078" s="4">
        <f t="shared" si="126"/>
        <v>40725</v>
      </c>
      <c r="D4078">
        <f t="shared" si="127"/>
        <v>2</v>
      </c>
    </row>
    <row r="4079" spans="1:4">
      <c r="A4079">
        <v>13932</v>
      </c>
      <c r="B4079" s="4">
        <v>40787</v>
      </c>
      <c r="C4079" s="4">
        <f t="shared" si="126"/>
        <v>40787</v>
      </c>
      <c r="D4079">
        <f t="shared" si="127"/>
        <v>0</v>
      </c>
    </row>
    <row r="4080" spans="1:4">
      <c r="A4080">
        <v>13223</v>
      </c>
      <c r="B4080" s="4">
        <v>40787</v>
      </c>
      <c r="C4080" s="4">
        <f t="shared" si="126"/>
        <v>40756</v>
      </c>
      <c r="D4080">
        <f t="shared" si="127"/>
        <v>1</v>
      </c>
    </row>
    <row r="4081" spans="1:4">
      <c r="A4081">
        <v>13070</v>
      </c>
      <c r="B4081" s="4">
        <v>40787</v>
      </c>
      <c r="C4081" s="4">
        <f t="shared" si="126"/>
        <v>40787</v>
      </c>
      <c r="D4081">
        <f t="shared" si="127"/>
        <v>0</v>
      </c>
    </row>
    <row r="4082" spans="1:4">
      <c r="A4082">
        <v>12388</v>
      </c>
      <c r="B4082" s="4">
        <v>40787</v>
      </c>
      <c r="C4082" s="4">
        <f t="shared" si="126"/>
        <v>40756</v>
      </c>
      <c r="D4082">
        <f t="shared" si="127"/>
        <v>1</v>
      </c>
    </row>
    <row r="4083" spans="1:4">
      <c r="A4083">
        <v>13557</v>
      </c>
      <c r="B4083" s="4">
        <v>40787</v>
      </c>
      <c r="C4083" s="4">
        <f t="shared" si="126"/>
        <v>40787</v>
      </c>
      <c r="D4083">
        <f t="shared" si="127"/>
        <v>0</v>
      </c>
    </row>
    <row r="4084" spans="1:4">
      <c r="A4084">
        <v>13042</v>
      </c>
      <c r="B4084" s="4">
        <v>40787</v>
      </c>
      <c r="C4084" s="4">
        <f t="shared" si="126"/>
        <v>40756</v>
      </c>
      <c r="D4084">
        <f t="shared" si="127"/>
        <v>1</v>
      </c>
    </row>
    <row r="4085" spans="1:4">
      <c r="A4085">
        <v>13943</v>
      </c>
      <c r="B4085" s="4">
        <v>40787</v>
      </c>
      <c r="C4085" s="4">
        <f t="shared" si="126"/>
        <v>40756</v>
      </c>
      <c r="D4085">
        <f t="shared" si="127"/>
        <v>1</v>
      </c>
    </row>
    <row r="4086" spans="1:4">
      <c r="A4086">
        <v>12585</v>
      </c>
      <c r="B4086" s="4">
        <v>40787</v>
      </c>
      <c r="C4086" s="4">
        <f t="shared" si="126"/>
        <v>40725</v>
      </c>
      <c r="D4086">
        <f t="shared" si="127"/>
        <v>2</v>
      </c>
    </row>
    <row r="4087" spans="1:4">
      <c r="A4087">
        <v>12680</v>
      </c>
      <c r="B4087" s="4">
        <v>40787</v>
      </c>
      <c r="C4087" s="4">
        <f t="shared" si="126"/>
        <v>40664</v>
      </c>
      <c r="D4087">
        <f t="shared" si="127"/>
        <v>4</v>
      </c>
    </row>
    <row r="4088" spans="1:4">
      <c r="A4088">
        <v>12686</v>
      </c>
      <c r="B4088" s="4">
        <v>40787</v>
      </c>
      <c r="C4088" s="4">
        <f t="shared" si="126"/>
        <v>40725</v>
      </c>
      <c r="D4088">
        <f t="shared" si="127"/>
        <v>2</v>
      </c>
    </row>
    <row r="4089" spans="1:4">
      <c r="A4089">
        <v>14336</v>
      </c>
      <c r="B4089" s="4">
        <v>40787</v>
      </c>
      <c r="C4089" s="4">
        <f t="shared" si="126"/>
        <v>40787</v>
      </c>
      <c r="D4089">
        <f t="shared" si="127"/>
        <v>0</v>
      </c>
    </row>
    <row r="4090" spans="1:4">
      <c r="A4090">
        <v>13494</v>
      </c>
      <c r="B4090" s="4">
        <v>40787</v>
      </c>
      <c r="C4090" s="4">
        <f t="shared" si="126"/>
        <v>40756</v>
      </c>
      <c r="D4090">
        <f t="shared" si="127"/>
        <v>1</v>
      </c>
    </row>
    <row r="4091" spans="1:4">
      <c r="A4091">
        <v>13402</v>
      </c>
      <c r="B4091" s="4">
        <v>40787</v>
      </c>
      <c r="C4091" s="4">
        <f t="shared" si="126"/>
        <v>40664</v>
      </c>
      <c r="D4091">
        <f t="shared" si="127"/>
        <v>4</v>
      </c>
    </row>
    <row r="4092" spans="1:4">
      <c r="A4092">
        <v>14174</v>
      </c>
      <c r="B4092" s="4">
        <v>40787</v>
      </c>
      <c r="C4092" s="4">
        <f t="shared" si="126"/>
        <v>40725</v>
      </c>
      <c r="D4092">
        <f t="shared" si="127"/>
        <v>2</v>
      </c>
    </row>
    <row r="4093" spans="1:4">
      <c r="A4093">
        <v>13397</v>
      </c>
      <c r="B4093" s="4">
        <v>40787</v>
      </c>
      <c r="C4093" s="4">
        <f t="shared" si="126"/>
        <v>40634</v>
      </c>
      <c r="D4093">
        <f t="shared" si="127"/>
        <v>5</v>
      </c>
    </row>
    <row r="4094" spans="1:4">
      <c r="A4094">
        <v>14285</v>
      </c>
      <c r="B4094" s="4">
        <v>40787</v>
      </c>
      <c r="C4094" s="4">
        <f t="shared" si="126"/>
        <v>40575</v>
      </c>
      <c r="D4094">
        <f t="shared" si="127"/>
        <v>7</v>
      </c>
    </row>
    <row r="4095" spans="1:4">
      <c r="A4095">
        <v>12857</v>
      </c>
      <c r="B4095" s="4">
        <v>40787</v>
      </c>
      <c r="C4095" s="4">
        <f t="shared" si="126"/>
        <v>40756</v>
      </c>
      <c r="D4095">
        <f t="shared" si="127"/>
        <v>1</v>
      </c>
    </row>
    <row r="4096" spans="1:4">
      <c r="A4096">
        <v>13158</v>
      </c>
      <c r="B4096" s="4">
        <v>40787</v>
      </c>
      <c r="C4096" s="4">
        <f t="shared" si="126"/>
        <v>40756</v>
      </c>
      <c r="D4096">
        <f t="shared" si="127"/>
        <v>1</v>
      </c>
    </row>
    <row r="4097" spans="1:4">
      <c r="A4097">
        <v>14016</v>
      </c>
      <c r="B4097" s="4">
        <v>40787</v>
      </c>
      <c r="C4097" s="4">
        <f t="shared" si="126"/>
        <v>40787</v>
      </c>
      <c r="D4097">
        <f t="shared" si="127"/>
        <v>0</v>
      </c>
    </row>
    <row r="4098" spans="1:4">
      <c r="A4098">
        <v>13139</v>
      </c>
      <c r="B4098" s="4">
        <v>40787</v>
      </c>
      <c r="C4098" s="4">
        <f t="shared" si="126"/>
        <v>40787</v>
      </c>
      <c r="D4098">
        <f t="shared" si="127"/>
        <v>0</v>
      </c>
    </row>
    <row r="4099" spans="1:4">
      <c r="A4099">
        <v>12733</v>
      </c>
      <c r="B4099" s="4">
        <v>40787</v>
      </c>
      <c r="C4099" s="4">
        <f t="shared" ref="C4099:C4162" si="128">_xlfn.MINIFS($B$2:$B$6084,$A$2:$A$6084,A4099)</f>
        <v>40787</v>
      </c>
      <c r="D4099">
        <f t="shared" ref="D4099:D4162" si="129">DATEDIF(C4099,B4099,"m")</f>
        <v>0</v>
      </c>
    </row>
    <row r="4100" spans="1:4">
      <c r="A4100">
        <v>13152</v>
      </c>
      <c r="B4100" s="4">
        <v>40787</v>
      </c>
      <c r="C4100" s="4">
        <f t="shared" si="128"/>
        <v>40695</v>
      </c>
      <c r="D4100">
        <f t="shared" si="129"/>
        <v>3</v>
      </c>
    </row>
    <row r="4101" spans="1:4">
      <c r="A4101">
        <v>13855</v>
      </c>
      <c r="B4101" s="4">
        <v>40787</v>
      </c>
      <c r="C4101" s="4">
        <f t="shared" si="128"/>
        <v>40756</v>
      </c>
      <c r="D4101">
        <f t="shared" si="129"/>
        <v>1</v>
      </c>
    </row>
    <row r="4102" spans="1:4">
      <c r="A4102">
        <v>12820</v>
      </c>
      <c r="B4102" s="4">
        <v>40787</v>
      </c>
      <c r="C4102" s="4">
        <f t="shared" si="128"/>
        <v>40725</v>
      </c>
      <c r="D4102">
        <f t="shared" si="129"/>
        <v>2</v>
      </c>
    </row>
    <row r="4103" spans="1:4">
      <c r="A4103">
        <v>12816</v>
      </c>
      <c r="B4103" s="4">
        <v>40787</v>
      </c>
      <c r="C4103" s="4">
        <f t="shared" si="128"/>
        <v>40756</v>
      </c>
      <c r="D4103">
        <f t="shared" si="129"/>
        <v>1</v>
      </c>
    </row>
    <row r="4104" spans="1:4">
      <c r="A4104">
        <v>12605</v>
      </c>
      <c r="B4104" s="4">
        <v>40787</v>
      </c>
      <c r="C4104" s="4">
        <f t="shared" si="128"/>
        <v>40725</v>
      </c>
      <c r="D4104">
        <f t="shared" si="129"/>
        <v>2</v>
      </c>
    </row>
    <row r="4105" spans="1:4">
      <c r="A4105">
        <v>14113</v>
      </c>
      <c r="B4105" s="4">
        <v>40787</v>
      </c>
      <c r="C4105" s="4">
        <f t="shared" si="128"/>
        <v>40664</v>
      </c>
      <c r="D4105">
        <f t="shared" si="129"/>
        <v>4</v>
      </c>
    </row>
    <row r="4106" spans="1:4">
      <c r="A4106">
        <v>13926</v>
      </c>
      <c r="B4106" s="4">
        <v>40787</v>
      </c>
      <c r="C4106" s="4">
        <f t="shared" si="128"/>
        <v>40603</v>
      </c>
      <c r="D4106">
        <f t="shared" si="129"/>
        <v>6</v>
      </c>
    </row>
    <row r="4107" spans="1:4">
      <c r="A4107">
        <v>12829</v>
      </c>
      <c r="B4107" s="4">
        <v>40787</v>
      </c>
      <c r="C4107" s="4">
        <f t="shared" si="128"/>
        <v>40787</v>
      </c>
      <c r="D4107">
        <f t="shared" si="129"/>
        <v>0</v>
      </c>
    </row>
    <row r="4108" spans="1:4">
      <c r="A4108">
        <v>13390</v>
      </c>
      <c r="B4108" s="4">
        <v>40787</v>
      </c>
      <c r="C4108" s="4">
        <f t="shared" si="128"/>
        <v>40756</v>
      </c>
      <c r="D4108">
        <f t="shared" si="129"/>
        <v>1</v>
      </c>
    </row>
    <row r="4109" spans="1:4">
      <c r="A4109">
        <v>14081</v>
      </c>
      <c r="B4109" s="4">
        <v>40787</v>
      </c>
      <c r="C4109" s="4">
        <f t="shared" si="128"/>
        <v>40787</v>
      </c>
      <c r="D4109">
        <f t="shared" si="129"/>
        <v>0</v>
      </c>
    </row>
    <row r="4110" spans="1:4">
      <c r="A4110">
        <v>12941</v>
      </c>
      <c r="B4110" s="4">
        <v>40787</v>
      </c>
      <c r="C4110" s="4">
        <f t="shared" si="128"/>
        <v>40787</v>
      </c>
      <c r="D4110">
        <f t="shared" si="129"/>
        <v>0</v>
      </c>
    </row>
    <row r="4111" spans="1:4">
      <c r="A4111">
        <v>13137</v>
      </c>
      <c r="B4111" s="4">
        <v>40787</v>
      </c>
      <c r="C4111" s="4">
        <f t="shared" si="128"/>
        <v>40664</v>
      </c>
      <c r="D4111">
        <f t="shared" si="129"/>
        <v>4</v>
      </c>
    </row>
    <row r="4112" spans="1:4">
      <c r="A4112">
        <v>13822</v>
      </c>
      <c r="B4112" s="4">
        <v>40787</v>
      </c>
      <c r="C4112" s="4">
        <f t="shared" si="128"/>
        <v>40664</v>
      </c>
      <c r="D4112">
        <f t="shared" si="129"/>
        <v>4</v>
      </c>
    </row>
    <row r="4113" spans="1:4">
      <c r="A4113">
        <v>14251</v>
      </c>
      <c r="B4113" s="4">
        <v>40787</v>
      </c>
      <c r="C4113" s="4">
        <f t="shared" si="128"/>
        <v>40575</v>
      </c>
      <c r="D4113">
        <f t="shared" si="129"/>
        <v>7</v>
      </c>
    </row>
    <row r="4114" spans="1:4">
      <c r="A4114">
        <v>13718</v>
      </c>
      <c r="B4114" s="4">
        <v>40787</v>
      </c>
      <c r="C4114" s="4">
        <f t="shared" si="128"/>
        <v>40664</v>
      </c>
      <c r="D4114">
        <f t="shared" si="129"/>
        <v>4</v>
      </c>
    </row>
    <row r="4115" spans="1:4">
      <c r="A4115">
        <v>13225</v>
      </c>
      <c r="B4115" s="4">
        <v>40787</v>
      </c>
      <c r="C4115" s="4">
        <f t="shared" si="128"/>
        <v>40725</v>
      </c>
      <c r="D4115">
        <f t="shared" si="129"/>
        <v>2</v>
      </c>
    </row>
    <row r="4116" spans="1:4">
      <c r="A4116">
        <v>13563</v>
      </c>
      <c r="B4116" s="4">
        <v>40787</v>
      </c>
      <c r="C4116" s="4">
        <f t="shared" si="128"/>
        <v>40756</v>
      </c>
      <c r="D4116">
        <f t="shared" si="129"/>
        <v>1</v>
      </c>
    </row>
    <row r="4117" spans="1:4">
      <c r="A4117">
        <v>13870</v>
      </c>
      <c r="B4117" s="4">
        <v>40787</v>
      </c>
      <c r="C4117" s="4">
        <f t="shared" si="128"/>
        <v>40725</v>
      </c>
      <c r="D4117">
        <f t="shared" si="129"/>
        <v>2</v>
      </c>
    </row>
    <row r="4118" spans="1:4">
      <c r="A4118">
        <v>13386</v>
      </c>
      <c r="B4118" s="4">
        <v>40787</v>
      </c>
      <c r="C4118" s="4">
        <f t="shared" si="128"/>
        <v>40756</v>
      </c>
      <c r="D4118">
        <f t="shared" si="129"/>
        <v>1</v>
      </c>
    </row>
    <row r="4119" spans="1:4">
      <c r="A4119">
        <v>13056</v>
      </c>
      <c r="B4119" s="4">
        <v>40787</v>
      </c>
      <c r="C4119" s="4">
        <f t="shared" si="128"/>
        <v>40756</v>
      </c>
      <c r="D4119">
        <f t="shared" si="129"/>
        <v>1</v>
      </c>
    </row>
    <row r="4120" spans="1:4">
      <c r="A4120">
        <v>13072</v>
      </c>
      <c r="B4120" s="4">
        <v>40787</v>
      </c>
      <c r="C4120" s="4">
        <f t="shared" si="128"/>
        <v>40756</v>
      </c>
      <c r="D4120">
        <f t="shared" si="129"/>
        <v>1</v>
      </c>
    </row>
    <row r="4121" spans="1:4">
      <c r="A4121">
        <v>13194</v>
      </c>
      <c r="B4121" s="4">
        <v>40787</v>
      </c>
      <c r="C4121" s="4">
        <f t="shared" si="128"/>
        <v>40787</v>
      </c>
      <c r="D4121">
        <f t="shared" si="129"/>
        <v>0</v>
      </c>
    </row>
    <row r="4122" spans="1:4">
      <c r="A4122">
        <v>14031</v>
      </c>
      <c r="B4122" s="4">
        <v>40787</v>
      </c>
      <c r="C4122" s="4">
        <f t="shared" si="128"/>
        <v>40695</v>
      </c>
      <c r="D4122">
        <f t="shared" si="129"/>
        <v>3</v>
      </c>
    </row>
    <row r="4123" spans="1:4">
      <c r="A4123">
        <v>13949</v>
      </c>
      <c r="B4123" s="4">
        <v>40787</v>
      </c>
      <c r="C4123" s="4">
        <f t="shared" si="128"/>
        <v>40603</v>
      </c>
      <c r="D4123">
        <f t="shared" si="129"/>
        <v>6</v>
      </c>
    </row>
    <row r="4124" spans="1:4">
      <c r="A4124">
        <v>12558</v>
      </c>
      <c r="B4124" s="4">
        <v>40787</v>
      </c>
      <c r="C4124" s="4">
        <f t="shared" si="128"/>
        <v>40787</v>
      </c>
      <c r="D4124">
        <f t="shared" si="129"/>
        <v>0</v>
      </c>
    </row>
    <row r="4125" spans="1:4">
      <c r="A4125">
        <v>13493</v>
      </c>
      <c r="B4125" s="4">
        <v>40787</v>
      </c>
      <c r="C4125" s="4">
        <f t="shared" si="128"/>
        <v>40787</v>
      </c>
      <c r="D4125">
        <f t="shared" si="129"/>
        <v>0</v>
      </c>
    </row>
    <row r="4126" spans="1:4">
      <c r="A4126">
        <v>12419</v>
      </c>
      <c r="B4126" s="4">
        <v>40787</v>
      </c>
      <c r="C4126" s="4">
        <f t="shared" si="128"/>
        <v>40544</v>
      </c>
      <c r="D4126">
        <f t="shared" si="129"/>
        <v>8</v>
      </c>
    </row>
    <row r="4127" spans="1:4">
      <c r="A4127">
        <v>12584</v>
      </c>
      <c r="B4127" s="4">
        <v>40787</v>
      </c>
      <c r="C4127" s="4">
        <f t="shared" si="128"/>
        <v>40603</v>
      </c>
      <c r="D4127">
        <f t="shared" si="129"/>
        <v>6</v>
      </c>
    </row>
    <row r="4128" spans="1:4">
      <c r="A4128">
        <v>14230</v>
      </c>
      <c r="B4128" s="4">
        <v>40787</v>
      </c>
      <c r="C4128" s="4">
        <f t="shared" si="128"/>
        <v>40725</v>
      </c>
      <c r="D4128">
        <f t="shared" si="129"/>
        <v>2</v>
      </c>
    </row>
    <row r="4129" spans="1:4">
      <c r="A4129">
        <v>13208</v>
      </c>
      <c r="B4129" s="4">
        <v>40787</v>
      </c>
      <c r="C4129" s="4">
        <f t="shared" si="128"/>
        <v>40544</v>
      </c>
      <c r="D4129">
        <f t="shared" si="129"/>
        <v>8</v>
      </c>
    </row>
    <row r="4130" spans="1:4">
      <c r="A4130">
        <v>14149</v>
      </c>
      <c r="B4130" s="4">
        <v>40787</v>
      </c>
      <c r="C4130" s="4">
        <f t="shared" si="128"/>
        <v>40603</v>
      </c>
      <c r="D4130">
        <f t="shared" si="129"/>
        <v>6</v>
      </c>
    </row>
    <row r="4131" spans="1:4">
      <c r="A4131">
        <v>13851</v>
      </c>
      <c r="B4131" s="4">
        <v>40787</v>
      </c>
      <c r="C4131" s="4">
        <f t="shared" si="128"/>
        <v>40575</v>
      </c>
      <c r="D4131">
        <f t="shared" si="129"/>
        <v>7</v>
      </c>
    </row>
    <row r="4132" spans="1:4">
      <c r="A4132">
        <v>13335</v>
      </c>
      <c r="B4132" s="4">
        <v>40787</v>
      </c>
      <c r="C4132" s="4">
        <f t="shared" si="128"/>
        <v>40787</v>
      </c>
      <c r="D4132">
        <f t="shared" si="129"/>
        <v>0</v>
      </c>
    </row>
    <row r="4133" spans="1:4">
      <c r="A4133">
        <v>13761</v>
      </c>
      <c r="B4133" s="4">
        <v>40787</v>
      </c>
      <c r="C4133" s="4">
        <f t="shared" si="128"/>
        <v>40787</v>
      </c>
      <c r="D4133">
        <f t="shared" si="129"/>
        <v>0</v>
      </c>
    </row>
    <row r="4134" spans="1:4">
      <c r="A4134">
        <v>13357</v>
      </c>
      <c r="B4134" s="4">
        <v>40787</v>
      </c>
      <c r="C4134" s="4">
        <f t="shared" si="128"/>
        <v>40787</v>
      </c>
      <c r="D4134">
        <f t="shared" si="129"/>
        <v>0</v>
      </c>
    </row>
    <row r="4135" spans="1:4">
      <c r="A4135">
        <v>12390</v>
      </c>
      <c r="B4135" s="4">
        <v>40787</v>
      </c>
      <c r="C4135" s="4">
        <f t="shared" si="128"/>
        <v>40513</v>
      </c>
      <c r="D4135">
        <f t="shared" si="129"/>
        <v>9</v>
      </c>
    </row>
    <row r="4136" spans="1:4">
      <c r="A4136">
        <v>14125</v>
      </c>
      <c r="B4136" s="4">
        <v>40787</v>
      </c>
      <c r="C4136" s="4">
        <f t="shared" si="128"/>
        <v>40756</v>
      </c>
      <c r="D4136">
        <f t="shared" si="129"/>
        <v>1</v>
      </c>
    </row>
    <row r="4137" spans="1:4">
      <c r="A4137">
        <v>12644</v>
      </c>
      <c r="B4137" s="4">
        <v>40787</v>
      </c>
      <c r="C4137" s="4">
        <f t="shared" si="128"/>
        <v>40603</v>
      </c>
      <c r="D4137">
        <f t="shared" si="129"/>
        <v>6</v>
      </c>
    </row>
    <row r="4138" spans="1:4">
      <c r="A4138">
        <v>12775</v>
      </c>
      <c r="B4138" s="4">
        <v>40787</v>
      </c>
      <c r="C4138" s="4">
        <f t="shared" si="128"/>
        <v>40787</v>
      </c>
      <c r="D4138">
        <f t="shared" si="129"/>
        <v>0</v>
      </c>
    </row>
    <row r="4139" spans="1:4">
      <c r="A4139">
        <v>13084</v>
      </c>
      <c r="B4139" s="4">
        <v>40787</v>
      </c>
      <c r="C4139" s="4">
        <f t="shared" si="128"/>
        <v>40756</v>
      </c>
      <c r="D4139">
        <f t="shared" si="129"/>
        <v>1</v>
      </c>
    </row>
    <row r="4140" spans="1:4">
      <c r="A4140">
        <v>12626</v>
      </c>
      <c r="B4140" s="4">
        <v>40787</v>
      </c>
      <c r="C4140" s="4">
        <f t="shared" si="128"/>
        <v>40603</v>
      </c>
      <c r="D4140">
        <f t="shared" si="129"/>
        <v>6</v>
      </c>
    </row>
    <row r="4141" spans="1:4">
      <c r="A4141">
        <v>12757</v>
      </c>
      <c r="B4141" s="4">
        <v>40787</v>
      </c>
      <c r="C4141" s="4">
        <f t="shared" si="128"/>
        <v>40575</v>
      </c>
      <c r="D4141">
        <f t="shared" si="129"/>
        <v>7</v>
      </c>
    </row>
    <row r="4142" spans="1:4">
      <c r="A4142">
        <v>13704</v>
      </c>
      <c r="B4142" s="4">
        <v>40787</v>
      </c>
      <c r="C4142" s="4">
        <f t="shared" si="128"/>
        <v>40544</v>
      </c>
      <c r="D4142">
        <f t="shared" si="129"/>
        <v>8</v>
      </c>
    </row>
    <row r="4143" spans="1:4">
      <c r="A4143">
        <v>13552</v>
      </c>
      <c r="B4143" s="4">
        <v>40787</v>
      </c>
      <c r="C4143" s="4">
        <f t="shared" si="128"/>
        <v>40695</v>
      </c>
      <c r="D4143">
        <f t="shared" si="129"/>
        <v>3</v>
      </c>
    </row>
    <row r="4144" spans="1:4">
      <c r="A4144">
        <v>12808</v>
      </c>
      <c r="B4144" s="4">
        <v>40787</v>
      </c>
      <c r="C4144" s="4">
        <f t="shared" si="128"/>
        <v>40756</v>
      </c>
      <c r="D4144">
        <f t="shared" si="129"/>
        <v>1</v>
      </c>
    </row>
    <row r="4145" spans="1:4">
      <c r="A4145">
        <v>13837</v>
      </c>
      <c r="B4145" s="4">
        <v>40787</v>
      </c>
      <c r="C4145" s="4">
        <f t="shared" si="128"/>
        <v>40695</v>
      </c>
      <c r="D4145">
        <f t="shared" si="129"/>
        <v>3</v>
      </c>
    </row>
    <row r="4146" spans="1:4">
      <c r="A4146">
        <v>13110</v>
      </c>
      <c r="B4146" s="4">
        <v>40787</v>
      </c>
      <c r="C4146" s="4">
        <f t="shared" si="128"/>
        <v>40634</v>
      </c>
      <c r="D4146">
        <f t="shared" si="129"/>
        <v>5</v>
      </c>
    </row>
    <row r="4147" spans="1:4">
      <c r="A4147">
        <v>14327</v>
      </c>
      <c r="B4147" s="4">
        <v>40787</v>
      </c>
      <c r="C4147" s="4">
        <f t="shared" si="128"/>
        <v>40725</v>
      </c>
      <c r="D4147">
        <f t="shared" si="129"/>
        <v>2</v>
      </c>
    </row>
    <row r="4148" spans="1:4">
      <c r="A4148">
        <v>13112</v>
      </c>
      <c r="B4148" s="4">
        <v>40787</v>
      </c>
      <c r="C4148" s="4">
        <f t="shared" si="128"/>
        <v>40725</v>
      </c>
      <c r="D4148">
        <f t="shared" si="129"/>
        <v>2</v>
      </c>
    </row>
    <row r="4149" spans="1:4">
      <c r="A4149">
        <v>13228</v>
      </c>
      <c r="B4149" s="4">
        <v>40787</v>
      </c>
      <c r="C4149" s="4">
        <f t="shared" si="128"/>
        <v>40664</v>
      </c>
      <c r="D4149">
        <f t="shared" si="129"/>
        <v>4</v>
      </c>
    </row>
    <row r="4150" spans="1:4">
      <c r="A4150">
        <v>13063</v>
      </c>
      <c r="B4150" s="4">
        <v>40787</v>
      </c>
      <c r="C4150" s="4">
        <f t="shared" si="128"/>
        <v>40664</v>
      </c>
      <c r="D4150">
        <f t="shared" si="129"/>
        <v>4</v>
      </c>
    </row>
    <row r="4151" spans="1:4">
      <c r="A4151">
        <v>14036</v>
      </c>
      <c r="B4151" s="4">
        <v>40787</v>
      </c>
      <c r="C4151" s="4">
        <f t="shared" si="128"/>
        <v>40787</v>
      </c>
      <c r="D4151">
        <f t="shared" si="129"/>
        <v>0</v>
      </c>
    </row>
    <row r="4152" spans="1:4">
      <c r="A4152">
        <v>13245</v>
      </c>
      <c r="B4152" s="4">
        <v>40787</v>
      </c>
      <c r="C4152" s="4">
        <f t="shared" si="128"/>
        <v>40725</v>
      </c>
      <c r="D4152">
        <f t="shared" si="129"/>
        <v>2</v>
      </c>
    </row>
    <row r="4153" spans="1:4">
      <c r="A4153">
        <v>12801</v>
      </c>
      <c r="B4153" s="4">
        <v>40787</v>
      </c>
      <c r="C4153" s="4">
        <f t="shared" si="128"/>
        <v>40695</v>
      </c>
      <c r="D4153">
        <f t="shared" si="129"/>
        <v>3</v>
      </c>
    </row>
    <row r="4154" spans="1:4">
      <c r="A4154">
        <v>12944</v>
      </c>
      <c r="B4154" s="4">
        <v>40787</v>
      </c>
      <c r="C4154" s="4">
        <f t="shared" si="128"/>
        <v>40725</v>
      </c>
      <c r="D4154">
        <f t="shared" si="129"/>
        <v>2</v>
      </c>
    </row>
    <row r="4155" spans="1:4">
      <c r="A4155">
        <v>12893</v>
      </c>
      <c r="B4155" s="4">
        <v>40787</v>
      </c>
      <c r="C4155" s="4">
        <f t="shared" si="128"/>
        <v>40756</v>
      </c>
      <c r="D4155">
        <f t="shared" si="129"/>
        <v>1</v>
      </c>
    </row>
    <row r="4156" spans="1:4">
      <c r="A4156">
        <v>13498</v>
      </c>
      <c r="B4156" s="4">
        <v>40787</v>
      </c>
      <c r="C4156" s="4">
        <f t="shared" si="128"/>
        <v>40664</v>
      </c>
      <c r="D4156">
        <f t="shared" si="129"/>
        <v>4</v>
      </c>
    </row>
    <row r="4157" spans="1:4">
      <c r="A4157">
        <v>12511</v>
      </c>
      <c r="B4157" s="4">
        <v>40787</v>
      </c>
      <c r="C4157" s="4">
        <f t="shared" si="128"/>
        <v>40787</v>
      </c>
      <c r="D4157">
        <f t="shared" si="129"/>
        <v>0</v>
      </c>
    </row>
    <row r="4158" spans="1:4">
      <c r="A4158">
        <v>12825</v>
      </c>
      <c r="B4158" s="4">
        <v>40787</v>
      </c>
      <c r="C4158" s="4">
        <f t="shared" si="128"/>
        <v>40544</v>
      </c>
      <c r="D4158">
        <f t="shared" si="129"/>
        <v>8</v>
      </c>
    </row>
    <row r="4159" spans="1:4">
      <c r="A4159">
        <v>13786</v>
      </c>
      <c r="B4159" s="4">
        <v>40787</v>
      </c>
      <c r="C4159" s="4">
        <f t="shared" si="128"/>
        <v>40787</v>
      </c>
      <c r="D4159">
        <f t="shared" si="129"/>
        <v>0</v>
      </c>
    </row>
    <row r="4160" spans="1:4">
      <c r="A4160">
        <v>12395</v>
      </c>
      <c r="B4160" s="4">
        <v>40787</v>
      </c>
      <c r="C4160" s="4">
        <f t="shared" si="128"/>
        <v>40787</v>
      </c>
      <c r="D4160">
        <f t="shared" si="129"/>
        <v>0</v>
      </c>
    </row>
    <row r="4161" spans="1:4">
      <c r="A4161">
        <v>12971</v>
      </c>
      <c r="B4161" s="4">
        <v>40787</v>
      </c>
      <c r="C4161" s="4">
        <f t="shared" si="128"/>
        <v>40575</v>
      </c>
      <c r="D4161">
        <f t="shared" si="129"/>
        <v>7</v>
      </c>
    </row>
    <row r="4162" spans="1:4">
      <c r="A4162">
        <v>13539</v>
      </c>
      <c r="B4162" s="4">
        <v>40787</v>
      </c>
      <c r="C4162" s="4">
        <f t="shared" si="128"/>
        <v>40756</v>
      </c>
      <c r="D4162">
        <f t="shared" si="129"/>
        <v>1</v>
      </c>
    </row>
    <row r="4163" spans="1:4">
      <c r="A4163">
        <v>12461</v>
      </c>
      <c r="B4163" s="4">
        <v>40787</v>
      </c>
      <c r="C4163" s="4">
        <f t="shared" ref="C4163:C4226" si="130">_xlfn.MINIFS($B$2:$B$6084,$A$2:$A$6084,A4163)</f>
        <v>40695</v>
      </c>
      <c r="D4163">
        <f t="shared" ref="D4163:D4226" si="131">DATEDIF(C4163,B4163,"m")</f>
        <v>3</v>
      </c>
    </row>
    <row r="4164" spans="1:4">
      <c r="A4164">
        <v>13925</v>
      </c>
      <c r="B4164" s="4">
        <v>40787</v>
      </c>
      <c r="C4164" s="4">
        <f t="shared" si="130"/>
        <v>40725</v>
      </c>
      <c r="D4164">
        <f t="shared" si="131"/>
        <v>2</v>
      </c>
    </row>
    <row r="4165" spans="1:4">
      <c r="A4165">
        <v>12681</v>
      </c>
      <c r="B4165" s="4">
        <v>40787</v>
      </c>
      <c r="C4165" s="4">
        <f t="shared" si="130"/>
        <v>40787</v>
      </c>
      <c r="D4165">
        <f t="shared" si="131"/>
        <v>0</v>
      </c>
    </row>
    <row r="4166" spans="1:4">
      <c r="A4166">
        <v>13696</v>
      </c>
      <c r="B4166" s="4">
        <v>40787</v>
      </c>
      <c r="C4166" s="4">
        <f t="shared" si="130"/>
        <v>40513</v>
      </c>
      <c r="D4166">
        <f t="shared" si="131"/>
        <v>9</v>
      </c>
    </row>
    <row r="4167" spans="1:4">
      <c r="A4167">
        <v>12735</v>
      </c>
      <c r="B4167" s="4">
        <v>40787</v>
      </c>
      <c r="C4167" s="4">
        <f t="shared" si="130"/>
        <v>40544</v>
      </c>
      <c r="D4167">
        <f t="shared" si="131"/>
        <v>8</v>
      </c>
    </row>
    <row r="4168" spans="1:4">
      <c r="A4168">
        <v>12407</v>
      </c>
      <c r="B4168" s="4">
        <v>40787</v>
      </c>
      <c r="C4168" s="4">
        <f t="shared" si="130"/>
        <v>40756</v>
      </c>
      <c r="D4168">
        <f t="shared" si="131"/>
        <v>1</v>
      </c>
    </row>
    <row r="4169" spans="1:4">
      <c r="A4169">
        <v>12444</v>
      </c>
      <c r="B4169" s="4">
        <v>40787</v>
      </c>
      <c r="C4169" s="4">
        <f t="shared" si="130"/>
        <v>40725</v>
      </c>
      <c r="D4169">
        <f t="shared" si="131"/>
        <v>2</v>
      </c>
    </row>
    <row r="4170" spans="1:4">
      <c r="A4170">
        <v>14309</v>
      </c>
      <c r="B4170" s="4">
        <v>40787</v>
      </c>
      <c r="C4170" s="4">
        <f t="shared" si="130"/>
        <v>40787</v>
      </c>
      <c r="D4170">
        <f t="shared" si="131"/>
        <v>0</v>
      </c>
    </row>
    <row r="4171" spans="1:4">
      <c r="A4171">
        <v>14064</v>
      </c>
      <c r="B4171" s="4">
        <v>40787</v>
      </c>
      <c r="C4171" s="4">
        <f t="shared" si="130"/>
        <v>40634</v>
      </c>
      <c r="D4171">
        <f t="shared" si="131"/>
        <v>5</v>
      </c>
    </row>
    <row r="4172" spans="1:4">
      <c r="A4172">
        <v>13200</v>
      </c>
      <c r="B4172" s="4">
        <v>40787</v>
      </c>
      <c r="C4172" s="4">
        <f t="shared" si="130"/>
        <v>40603</v>
      </c>
      <c r="D4172">
        <f t="shared" si="131"/>
        <v>6</v>
      </c>
    </row>
    <row r="4173" spans="1:4">
      <c r="A4173">
        <v>13730</v>
      </c>
      <c r="B4173" s="4">
        <v>40787</v>
      </c>
      <c r="C4173" s="4">
        <f t="shared" si="130"/>
        <v>40695</v>
      </c>
      <c r="D4173">
        <f t="shared" si="131"/>
        <v>3</v>
      </c>
    </row>
    <row r="4174" spans="1:4">
      <c r="A4174">
        <v>13032</v>
      </c>
      <c r="B4174" s="4">
        <v>40787</v>
      </c>
      <c r="C4174" s="4">
        <f t="shared" si="130"/>
        <v>40634</v>
      </c>
      <c r="D4174">
        <f t="shared" si="131"/>
        <v>5</v>
      </c>
    </row>
    <row r="4175" spans="1:4">
      <c r="A4175">
        <v>13406</v>
      </c>
      <c r="B4175" s="4">
        <v>40787</v>
      </c>
      <c r="C4175" s="4">
        <f t="shared" si="130"/>
        <v>40787</v>
      </c>
      <c r="D4175">
        <f t="shared" si="131"/>
        <v>0</v>
      </c>
    </row>
    <row r="4176" spans="1:4">
      <c r="A4176">
        <v>12902</v>
      </c>
      <c r="B4176" s="4">
        <v>40787</v>
      </c>
      <c r="C4176" s="4">
        <f t="shared" si="130"/>
        <v>40756</v>
      </c>
      <c r="D4176">
        <f t="shared" si="131"/>
        <v>1</v>
      </c>
    </row>
    <row r="4177" spans="1:4">
      <c r="A4177">
        <v>13418</v>
      </c>
      <c r="B4177" s="4">
        <v>40787</v>
      </c>
      <c r="C4177" s="4">
        <f t="shared" si="130"/>
        <v>40787</v>
      </c>
      <c r="D4177">
        <f t="shared" si="131"/>
        <v>0</v>
      </c>
    </row>
    <row r="4178" spans="1:4">
      <c r="A4178">
        <v>14135</v>
      </c>
      <c r="B4178" s="4">
        <v>40787</v>
      </c>
      <c r="C4178" s="4">
        <f t="shared" si="130"/>
        <v>40787</v>
      </c>
      <c r="D4178">
        <f t="shared" si="131"/>
        <v>0</v>
      </c>
    </row>
    <row r="4179" spans="1:4">
      <c r="A4179">
        <v>14117</v>
      </c>
      <c r="B4179" s="4">
        <v>40787</v>
      </c>
      <c r="C4179" s="4">
        <f t="shared" si="130"/>
        <v>40725</v>
      </c>
      <c r="D4179">
        <f t="shared" si="131"/>
        <v>2</v>
      </c>
    </row>
    <row r="4180" spans="1:4">
      <c r="A4180">
        <v>13327</v>
      </c>
      <c r="B4180" s="4">
        <v>40787</v>
      </c>
      <c r="C4180" s="4">
        <f t="shared" si="130"/>
        <v>40756</v>
      </c>
      <c r="D4180">
        <f t="shared" si="131"/>
        <v>1</v>
      </c>
    </row>
    <row r="4181" spans="1:4">
      <c r="A4181">
        <v>14332</v>
      </c>
      <c r="B4181" s="4">
        <v>40787</v>
      </c>
      <c r="C4181" s="4">
        <f t="shared" si="130"/>
        <v>40787</v>
      </c>
      <c r="D4181">
        <f t="shared" si="131"/>
        <v>0</v>
      </c>
    </row>
    <row r="4182" spans="1:4">
      <c r="A4182">
        <v>12571</v>
      </c>
      <c r="B4182" s="4">
        <v>40787</v>
      </c>
      <c r="C4182" s="4">
        <f t="shared" si="130"/>
        <v>40603</v>
      </c>
      <c r="D4182">
        <f t="shared" si="131"/>
        <v>6</v>
      </c>
    </row>
    <row r="4183" spans="1:4">
      <c r="A4183">
        <v>13972</v>
      </c>
      <c r="B4183" s="4">
        <v>40787</v>
      </c>
      <c r="C4183" s="4">
        <f t="shared" si="130"/>
        <v>40695</v>
      </c>
      <c r="D4183">
        <f t="shared" si="131"/>
        <v>3</v>
      </c>
    </row>
    <row r="4184" spans="1:4">
      <c r="A4184">
        <v>14062</v>
      </c>
      <c r="B4184" s="4">
        <v>40787</v>
      </c>
      <c r="C4184" s="4">
        <f t="shared" si="130"/>
        <v>40725</v>
      </c>
      <c r="D4184">
        <f t="shared" si="131"/>
        <v>2</v>
      </c>
    </row>
    <row r="4185" spans="1:4">
      <c r="A4185">
        <v>13058</v>
      </c>
      <c r="B4185" s="4">
        <v>40787</v>
      </c>
      <c r="C4185" s="4">
        <f t="shared" si="130"/>
        <v>40756</v>
      </c>
      <c r="D4185">
        <f t="shared" si="131"/>
        <v>1</v>
      </c>
    </row>
    <row r="4186" spans="1:4">
      <c r="A4186">
        <v>13031</v>
      </c>
      <c r="B4186" s="4">
        <v>40787</v>
      </c>
      <c r="C4186" s="4">
        <f t="shared" si="130"/>
        <v>40787</v>
      </c>
      <c r="D4186">
        <f t="shared" si="131"/>
        <v>0</v>
      </c>
    </row>
    <row r="4187" spans="1:4">
      <c r="A4187">
        <v>12789</v>
      </c>
      <c r="B4187" s="4">
        <v>40787</v>
      </c>
      <c r="C4187" s="4">
        <f t="shared" si="130"/>
        <v>40664</v>
      </c>
      <c r="D4187">
        <f t="shared" si="131"/>
        <v>4</v>
      </c>
    </row>
    <row r="4188" spans="1:4">
      <c r="A4188">
        <v>13011</v>
      </c>
      <c r="B4188" s="4">
        <v>40787</v>
      </c>
      <c r="C4188" s="4">
        <f t="shared" si="130"/>
        <v>40756</v>
      </c>
      <c r="D4188">
        <f t="shared" si="131"/>
        <v>1</v>
      </c>
    </row>
    <row r="4189" spans="1:4">
      <c r="A4189">
        <v>12739</v>
      </c>
      <c r="B4189" s="4">
        <v>40787</v>
      </c>
      <c r="C4189" s="4">
        <f t="shared" si="130"/>
        <v>40725</v>
      </c>
      <c r="D4189">
        <f t="shared" si="131"/>
        <v>2</v>
      </c>
    </row>
    <row r="4190" spans="1:4">
      <c r="A4190">
        <v>13853</v>
      </c>
      <c r="B4190" s="4">
        <v>40787</v>
      </c>
      <c r="C4190" s="4">
        <f t="shared" si="130"/>
        <v>40664</v>
      </c>
      <c r="D4190">
        <f t="shared" si="131"/>
        <v>4</v>
      </c>
    </row>
    <row r="4191" spans="1:4">
      <c r="A4191">
        <v>14247</v>
      </c>
      <c r="B4191" s="4">
        <v>40787</v>
      </c>
      <c r="C4191" s="4">
        <f t="shared" si="130"/>
        <v>40725</v>
      </c>
      <c r="D4191">
        <f t="shared" si="131"/>
        <v>2</v>
      </c>
    </row>
    <row r="4192" spans="1:4">
      <c r="A4192">
        <v>14188</v>
      </c>
      <c r="B4192" s="4">
        <v>40787</v>
      </c>
      <c r="C4192" s="4">
        <f t="shared" si="130"/>
        <v>40787</v>
      </c>
      <c r="D4192">
        <f t="shared" si="131"/>
        <v>0</v>
      </c>
    </row>
    <row r="4193" spans="1:4">
      <c r="A4193">
        <v>13176</v>
      </c>
      <c r="B4193" s="4">
        <v>40787</v>
      </c>
      <c r="C4193" s="4">
        <f t="shared" si="130"/>
        <v>40575</v>
      </c>
      <c r="D4193">
        <f t="shared" si="131"/>
        <v>7</v>
      </c>
    </row>
    <row r="4194" spans="1:4">
      <c r="A4194">
        <v>12989</v>
      </c>
      <c r="B4194" s="4">
        <v>40787</v>
      </c>
      <c r="C4194" s="4">
        <f t="shared" si="130"/>
        <v>40664</v>
      </c>
      <c r="D4194">
        <f t="shared" si="131"/>
        <v>4</v>
      </c>
    </row>
    <row r="4195" spans="1:4">
      <c r="A4195">
        <v>12879</v>
      </c>
      <c r="B4195" s="4">
        <v>40787</v>
      </c>
      <c r="C4195" s="4">
        <f t="shared" si="130"/>
        <v>40603</v>
      </c>
      <c r="D4195">
        <f t="shared" si="131"/>
        <v>6</v>
      </c>
    </row>
    <row r="4196" spans="1:4">
      <c r="A4196">
        <v>12568</v>
      </c>
      <c r="B4196" s="4">
        <v>40787</v>
      </c>
      <c r="C4196" s="4">
        <f t="shared" si="130"/>
        <v>40756</v>
      </c>
      <c r="D4196">
        <f t="shared" si="131"/>
        <v>1</v>
      </c>
    </row>
    <row r="4197" spans="1:4">
      <c r="A4197">
        <v>13226</v>
      </c>
      <c r="B4197" s="4">
        <v>40787</v>
      </c>
      <c r="C4197" s="4">
        <f t="shared" si="130"/>
        <v>40544</v>
      </c>
      <c r="D4197">
        <f t="shared" si="131"/>
        <v>8</v>
      </c>
    </row>
    <row r="4198" spans="1:4">
      <c r="A4198">
        <v>13307</v>
      </c>
      <c r="B4198" s="4">
        <v>40787</v>
      </c>
      <c r="C4198" s="4">
        <f t="shared" si="130"/>
        <v>40634</v>
      </c>
      <c r="D4198">
        <f t="shared" si="131"/>
        <v>5</v>
      </c>
    </row>
    <row r="4199" spans="1:4">
      <c r="A4199">
        <v>12713</v>
      </c>
      <c r="B4199" s="4">
        <v>40787</v>
      </c>
      <c r="C4199" s="4">
        <f t="shared" si="130"/>
        <v>40603</v>
      </c>
      <c r="D4199">
        <f t="shared" si="131"/>
        <v>6</v>
      </c>
    </row>
    <row r="4200" spans="1:4">
      <c r="A4200">
        <v>13189</v>
      </c>
      <c r="B4200" s="4">
        <v>40787</v>
      </c>
      <c r="C4200" s="4">
        <f t="shared" si="130"/>
        <v>40513</v>
      </c>
      <c r="D4200">
        <f t="shared" si="131"/>
        <v>9</v>
      </c>
    </row>
    <row r="4201" spans="1:4">
      <c r="A4201">
        <v>12367</v>
      </c>
      <c r="B4201" s="4">
        <v>40787</v>
      </c>
      <c r="C4201" s="4">
        <f t="shared" si="130"/>
        <v>40634</v>
      </c>
      <c r="D4201">
        <f t="shared" si="131"/>
        <v>5</v>
      </c>
    </row>
    <row r="4202" spans="1:4">
      <c r="A4202">
        <v>14204</v>
      </c>
      <c r="B4202" s="4">
        <v>40787</v>
      </c>
      <c r="C4202" s="4">
        <f t="shared" si="130"/>
        <v>40725</v>
      </c>
      <c r="D4202">
        <f t="shared" si="131"/>
        <v>2</v>
      </c>
    </row>
    <row r="4203" spans="1:4">
      <c r="A4203">
        <v>14041</v>
      </c>
      <c r="B4203" s="4">
        <v>40787</v>
      </c>
      <c r="C4203" s="4">
        <f t="shared" si="130"/>
        <v>40756</v>
      </c>
      <c r="D4203">
        <f t="shared" si="131"/>
        <v>1</v>
      </c>
    </row>
    <row r="4204" spans="1:4">
      <c r="A4204">
        <v>13396</v>
      </c>
      <c r="B4204" s="4">
        <v>40787</v>
      </c>
      <c r="C4204" s="4">
        <f t="shared" si="130"/>
        <v>40695</v>
      </c>
      <c r="D4204">
        <f t="shared" si="131"/>
        <v>3</v>
      </c>
    </row>
    <row r="4205" spans="1:4">
      <c r="A4205">
        <v>13086</v>
      </c>
      <c r="B4205" s="4">
        <v>40787</v>
      </c>
      <c r="C4205" s="4">
        <f t="shared" si="130"/>
        <v>40787</v>
      </c>
      <c r="D4205">
        <f t="shared" si="131"/>
        <v>0</v>
      </c>
    </row>
    <row r="4206" spans="1:4">
      <c r="A4206">
        <v>13350</v>
      </c>
      <c r="B4206" s="4">
        <v>40787</v>
      </c>
      <c r="C4206" s="4">
        <f t="shared" si="130"/>
        <v>40544</v>
      </c>
      <c r="D4206">
        <f t="shared" si="131"/>
        <v>8</v>
      </c>
    </row>
    <row r="4207" spans="1:4">
      <c r="A4207">
        <v>13511</v>
      </c>
      <c r="B4207" s="4">
        <v>40787</v>
      </c>
      <c r="C4207" s="4">
        <f t="shared" si="130"/>
        <v>40544</v>
      </c>
      <c r="D4207">
        <f t="shared" si="131"/>
        <v>8</v>
      </c>
    </row>
    <row r="4208" spans="1:4">
      <c r="A4208">
        <v>12528</v>
      </c>
      <c r="B4208" s="4">
        <v>40787</v>
      </c>
      <c r="C4208" s="4">
        <f t="shared" si="130"/>
        <v>40664</v>
      </c>
      <c r="D4208">
        <f t="shared" si="131"/>
        <v>4</v>
      </c>
    </row>
    <row r="4209" spans="1:4">
      <c r="A4209">
        <v>13572</v>
      </c>
      <c r="B4209" s="4">
        <v>40787</v>
      </c>
      <c r="C4209" s="4">
        <f t="shared" si="130"/>
        <v>40544</v>
      </c>
      <c r="D4209">
        <f t="shared" si="131"/>
        <v>8</v>
      </c>
    </row>
    <row r="4210" spans="1:4">
      <c r="A4210">
        <v>14246</v>
      </c>
      <c r="B4210" s="4">
        <v>40787</v>
      </c>
      <c r="C4210" s="4">
        <f t="shared" si="130"/>
        <v>40695</v>
      </c>
      <c r="D4210">
        <f t="shared" si="131"/>
        <v>3</v>
      </c>
    </row>
    <row r="4211" spans="1:4">
      <c r="A4211">
        <v>13172</v>
      </c>
      <c r="B4211" s="4">
        <v>40787</v>
      </c>
      <c r="C4211" s="4">
        <f t="shared" si="130"/>
        <v>40756</v>
      </c>
      <c r="D4211">
        <f t="shared" si="131"/>
        <v>1</v>
      </c>
    </row>
    <row r="4212" spans="1:4">
      <c r="A4212">
        <v>12537</v>
      </c>
      <c r="B4212" s="4">
        <v>40787</v>
      </c>
      <c r="C4212" s="4">
        <f t="shared" si="130"/>
        <v>40725</v>
      </c>
      <c r="D4212">
        <f t="shared" si="131"/>
        <v>2</v>
      </c>
    </row>
    <row r="4213" spans="1:4">
      <c r="A4213">
        <v>13315</v>
      </c>
      <c r="B4213" s="4">
        <v>40787</v>
      </c>
      <c r="C4213" s="4">
        <f t="shared" si="130"/>
        <v>40513</v>
      </c>
      <c r="D4213">
        <f t="shared" si="131"/>
        <v>9</v>
      </c>
    </row>
    <row r="4214" spans="1:4">
      <c r="A4214">
        <v>12933</v>
      </c>
      <c r="B4214" s="4">
        <v>40787</v>
      </c>
      <c r="C4214" s="4">
        <f t="shared" si="130"/>
        <v>40544</v>
      </c>
      <c r="D4214">
        <f t="shared" si="131"/>
        <v>8</v>
      </c>
    </row>
    <row r="4215" spans="1:4">
      <c r="A4215">
        <v>12501</v>
      </c>
      <c r="B4215" s="4">
        <v>40787</v>
      </c>
      <c r="C4215" s="4">
        <f t="shared" si="130"/>
        <v>40725</v>
      </c>
      <c r="D4215">
        <f t="shared" si="131"/>
        <v>2</v>
      </c>
    </row>
    <row r="4216" spans="1:4">
      <c r="A4216">
        <v>13843</v>
      </c>
      <c r="B4216" s="4">
        <v>40787</v>
      </c>
      <c r="C4216" s="4">
        <f t="shared" si="130"/>
        <v>40787</v>
      </c>
      <c r="D4216">
        <f t="shared" si="131"/>
        <v>0</v>
      </c>
    </row>
    <row r="4217" spans="1:4">
      <c r="A4217">
        <v>12589</v>
      </c>
      <c r="B4217" s="4">
        <v>40787</v>
      </c>
      <c r="C4217" s="4">
        <f t="shared" si="130"/>
        <v>40725</v>
      </c>
      <c r="D4217">
        <f t="shared" si="131"/>
        <v>2</v>
      </c>
    </row>
    <row r="4218" spans="1:4">
      <c r="A4218">
        <v>12917</v>
      </c>
      <c r="B4218" s="4">
        <v>40787</v>
      </c>
      <c r="C4218" s="4">
        <f t="shared" si="130"/>
        <v>40634</v>
      </c>
      <c r="D4218">
        <f t="shared" si="131"/>
        <v>5</v>
      </c>
    </row>
    <row r="4219" spans="1:4">
      <c r="A4219">
        <v>13823</v>
      </c>
      <c r="B4219" s="4">
        <v>40787</v>
      </c>
      <c r="C4219" s="4">
        <f t="shared" si="130"/>
        <v>40634</v>
      </c>
      <c r="D4219">
        <f t="shared" si="131"/>
        <v>5</v>
      </c>
    </row>
    <row r="4220" spans="1:4">
      <c r="A4220">
        <v>13410</v>
      </c>
      <c r="B4220" s="4">
        <v>40787</v>
      </c>
      <c r="C4220" s="4">
        <f t="shared" si="130"/>
        <v>40787</v>
      </c>
      <c r="D4220">
        <f t="shared" si="131"/>
        <v>0</v>
      </c>
    </row>
    <row r="4221" spans="1:4">
      <c r="A4221">
        <v>13422</v>
      </c>
      <c r="B4221" s="4">
        <v>40787</v>
      </c>
      <c r="C4221" s="4">
        <f t="shared" si="130"/>
        <v>40787</v>
      </c>
      <c r="D4221">
        <f t="shared" si="131"/>
        <v>0</v>
      </c>
    </row>
    <row r="4222" spans="1:4">
      <c r="A4222">
        <v>13216</v>
      </c>
      <c r="B4222" s="4">
        <v>40787</v>
      </c>
      <c r="C4222" s="4">
        <f t="shared" si="130"/>
        <v>40664</v>
      </c>
      <c r="D4222">
        <f t="shared" si="131"/>
        <v>4</v>
      </c>
    </row>
    <row r="4223" spans="1:4">
      <c r="A4223">
        <v>13391</v>
      </c>
      <c r="B4223" s="4">
        <v>40787</v>
      </c>
      <c r="C4223" s="4">
        <f t="shared" si="130"/>
        <v>40544</v>
      </c>
      <c r="D4223">
        <f t="shared" si="131"/>
        <v>8</v>
      </c>
    </row>
    <row r="4224" spans="1:4">
      <c r="A4224">
        <v>13111</v>
      </c>
      <c r="B4224" s="4">
        <v>40787</v>
      </c>
      <c r="C4224" s="4">
        <f t="shared" si="130"/>
        <v>40787</v>
      </c>
      <c r="D4224">
        <f t="shared" si="131"/>
        <v>0</v>
      </c>
    </row>
    <row r="4225" spans="1:4">
      <c r="A4225">
        <v>13570</v>
      </c>
      <c r="B4225" s="4">
        <v>40787</v>
      </c>
      <c r="C4225" s="4">
        <f t="shared" si="130"/>
        <v>40664</v>
      </c>
      <c r="D4225">
        <f t="shared" si="131"/>
        <v>4</v>
      </c>
    </row>
    <row r="4226" spans="1:4">
      <c r="A4226">
        <v>14313</v>
      </c>
      <c r="B4226" s="4">
        <v>40787</v>
      </c>
      <c r="C4226" s="4">
        <f t="shared" si="130"/>
        <v>40664</v>
      </c>
      <c r="D4226">
        <f t="shared" si="131"/>
        <v>4</v>
      </c>
    </row>
    <row r="4227" spans="1:4">
      <c r="A4227">
        <v>12494</v>
      </c>
      <c r="B4227" s="4">
        <v>40787</v>
      </c>
      <c r="C4227" s="4">
        <f t="shared" ref="C4227:C4290" si="132">_xlfn.MINIFS($B$2:$B$6084,$A$2:$A$6084,A4227)</f>
        <v>40787</v>
      </c>
      <c r="D4227">
        <f t="shared" ref="D4227:D4290" si="133">DATEDIF(C4227,B4227,"m")</f>
        <v>0</v>
      </c>
    </row>
    <row r="4228" spans="1:4">
      <c r="A4228">
        <v>14120</v>
      </c>
      <c r="B4228" s="4">
        <v>40787</v>
      </c>
      <c r="C4228" s="4">
        <f t="shared" si="132"/>
        <v>40787</v>
      </c>
      <c r="D4228">
        <f t="shared" si="133"/>
        <v>0</v>
      </c>
    </row>
    <row r="4229" spans="1:4">
      <c r="A4229">
        <v>13242</v>
      </c>
      <c r="B4229" s="4">
        <v>40787</v>
      </c>
      <c r="C4229" s="4">
        <f t="shared" si="132"/>
        <v>40695</v>
      </c>
      <c r="D4229">
        <f t="shared" si="133"/>
        <v>3</v>
      </c>
    </row>
    <row r="4230" spans="1:4">
      <c r="A4230">
        <v>12852</v>
      </c>
      <c r="B4230" s="4">
        <v>40787</v>
      </c>
      <c r="C4230" s="4">
        <f t="shared" si="132"/>
        <v>40695</v>
      </c>
      <c r="D4230">
        <f t="shared" si="133"/>
        <v>3</v>
      </c>
    </row>
    <row r="4231" spans="1:4">
      <c r="A4231">
        <v>13907</v>
      </c>
      <c r="B4231" s="4">
        <v>40787</v>
      </c>
      <c r="C4231" s="4">
        <f t="shared" si="132"/>
        <v>40603</v>
      </c>
      <c r="D4231">
        <f t="shared" si="133"/>
        <v>6</v>
      </c>
    </row>
    <row r="4232" spans="1:4">
      <c r="A4232">
        <v>12578</v>
      </c>
      <c r="B4232" s="4">
        <v>40787</v>
      </c>
      <c r="C4232" s="4">
        <f t="shared" si="132"/>
        <v>40513</v>
      </c>
      <c r="D4232">
        <f t="shared" si="133"/>
        <v>9</v>
      </c>
    </row>
    <row r="4233" spans="1:4">
      <c r="A4233">
        <v>14242</v>
      </c>
      <c r="B4233" s="4">
        <v>40787</v>
      </c>
      <c r="C4233" s="4">
        <f t="shared" si="132"/>
        <v>40695</v>
      </c>
      <c r="D4233">
        <f t="shared" si="133"/>
        <v>3</v>
      </c>
    </row>
    <row r="4234" spans="1:4">
      <c r="A4234">
        <v>13284</v>
      </c>
      <c r="B4234" s="4">
        <v>40787</v>
      </c>
      <c r="C4234" s="4">
        <f t="shared" si="132"/>
        <v>40695</v>
      </c>
      <c r="D4234">
        <f t="shared" si="133"/>
        <v>3</v>
      </c>
    </row>
    <row r="4235" spans="1:4">
      <c r="A4235">
        <v>13605</v>
      </c>
      <c r="B4235" s="4">
        <v>40787</v>
      </c>
      <c r="C4235" s="4">
        <f t="shared" si="132"/>
        <v>40787</v>
      </c>
      <c r="D4235">
        <f t="shared" si="133"/>
        <v>0</v>
      </c>
    </row>
    <row r="4236" spans="1:4">
      <c r="A4236">
        <v>12947</v>
      </c>
      <c r="B4236" s="4">
        <v>40787</v>
      </c>
      <c r="C4236" s="4">
        <f t="shared" si="132"/>
        <v>40787</v>
      </c>
      <c r="D4236">
        <f t="shared" si="133"/>
        <v>0</v>
      </c>
    </row>
    <row r="4237" spans="1:4">
      <c r="A4237">
        <v>14301</v>
      </c>
      <c r="B4237" s="4">
        <v>40787</v>
      </c>
      <c r="C4237" s="4">
        <f t="shared" si="132"/>
        <v>40634</v>
      </c>
      <c r="D4237">
        <f t="shared" si="133"/>
        <v>5</v>
      </c>
    </row>
    <row r="4238" spans="1:4">
      <c r="A4238">
        <v>13465</v>
      </c>
      <c r="B4238" s="4">
        <v>40787</v>
      </c>
      <c r="C4238" s="4">
        <f t="shared" si="132"/>
        <v>40664</v>
      </c>
      <c r="D4238">
        <f t="shared" si="133"/>
        <v>4</v>
      </c>
    </row>
    <row r="4239" spans="1:4">
      <c r="A4239">
        <v>14069</v>
      </c>
      <c r="B4239" s="4">
        <v>40787</v>
      </c>
      <c r="C4239" s="4">
        <f t="shared" si="132"/>
        <v>40756</v>
      </c>
      <c r="D4239">
        <f t="shared" si="133"/>
        <v>1</v>
      </c>
    </row>
    <row r="4240" spans="1:4">
      <c r="A4240">
        <v>13122</v>
      </c>
      <c r="B4240" s="4">
        <v>40787</v>
      </c>
      <c r="C4240" s="4">
        <f t="shared" si="132"/>
        <v>40664</v>
      </c>
      <c r="D4240">
        <f t="shared" si="133"/>
        <v>4</v>
      </c>
    </row>
    <row r="4241" spans="1:4">
      <c r="A4241">
        <v>13813</v>
      </c>
      <c r="B4241" s="4">
        <v>40787</v>
      </c>
      <c r="C4241" s="4">
        <f t="shared" si="132"/>
        <v>40634</v>
      </c>
      <c r="D4241">
        <f t="shared" si="133"/>
        <v>5</v>
      </c>
    </row>
    <row r="4242" spans="1:4">
      <c r="A4242">
        <v>13500</v>
      </c>
      <c r="B4242" s="4">
        <v>40787</v>
      </c>
      <c r="C4242" s="4">
        <f t="shared" si="132"/>
        <v>40603</v>
      </c>
      <c r="D4242">
        <f t="shared" si="133"/>
        <v>6</v>
      </c>
    </row>
    <row r="4243" spans="1:4">
      <c r="A4243">
        <v>14328</v>
      </c>
      <c r="B4243" s="4">
        <v>40787</v>
      </c>
      <c r="C4243" s="4">
        <f t="shared" si="132"/>
        <v>40513</v>
      </c>
      <c r="D4243">
        <f t="shared" si="133"/>
        <v>9</v>
      </c>
    </row>
    <row r="4244" spans="1:4">
      <c r="A4244">
        <v>13214</v>
      </c>
      <c r="B4244" s="4">
        <v>40787</v>
      </c>
      <c r="C4244" s="4">
        <f t="shared" si="132"/>
        <v>40756</v>
      </c>
      <c r="D4244">
        <f t="shared" si="133"/>
        <v>1</v>
      </c>
    </row>
    <row r="4245" spans="1:4">
      <c r="A4245">
        <v>13002</v>
      </c>
      <c r="B4245" s="4">
        <v>40787</v>
      </c>
      <c r="C4245" s="4">
        <f t="shared" si="132"/>
        <v>40787</v>
      </c>
      <c r="D4245">
        <f t="shared" si="133"/>
        <v>0</v>
      </c>
    </row>
    <row r="4246" spans="1:4">
      <c r="A4246">
        <v>13795</v>
      </c>
      <c r="B4246" s="4">
        <v>40787</v>
      </c>
      <c r="C4246" s="4">
        <f t="shared" si="132"/>
        <v>40544</v>
      </c>
      <c r="D4246">
        <f t="shared" si="133"/>
        <v>8</v>
      </c>
    </row>
    <row r="4247" spans="1:4">
      <c r="A4247">
        <v>14157</v>
      </c>
      <c r="B4247" s="4">
        <v>40787</v>
      </c>
      <c r="C4247" s="4">
        <f t="shared" si="132"/>
        <v>40725</v>
      </c>
      <c r="D4247">
        <f t="shared" si="133"/>
        <v>2</v>
      </c>
    </row>
    <row r="4248" spans="1:4">
      <c r="A4248">
        <v>13336</v>
      </c>
      <c r="B4248" s="4">
        <v>40787</v>
      </c>
      <c r="C4248" s="4">
        <f t="shared" si="132"/>
        <v>40634</v>
      </c>
      <c r="D4248">
        <f t="shared" si="133"/>
        <v>5</v>
      </c>
    </row>
    <row r="4249" spans="1:4">
      <c r="A4249">
        <v>12964</v>
      </c>
      <c r="B4249" s="4">
        <v>40787</v>
      </c>
      <c r="C4249" s="4">
        <f t="shared" si="132"/>
        <v>40513</v>
      </c>
      <c r="D4249">
        <f t="shared" si="133"/>
        <v>9</v>
      </c>
    </row>
    <row r="4250" spans="1:4">
      <c r="A4250">
        <v>12821</v>
      </c>
      <c r="B4250" s="4">
        <v>40787</v>
      </c>
      <c r="C4250" s="4">
        <f t="shared" si="132"/>
        <v>40787</v>
      </c>
      <c r="D4250">
        <f t="shared" si="133"/>
        <v>0</v>
      </c>
    </row>
    <row r="4251" spans="1:4">
      <c r="A4251">
        <v>13131</v>
      </c>
      <c r="B4251" s="4">
        <v>40787</v>
      </c>
      <c r="C4251" s="4">
        <f t="shared" si="132"/>
        <v>40725</v>
      </c>
      <c r="D4251">
        <f t="shared" si="133"/>
        <v>2</v>
      </c>
    </row>
    <row r="4252" spans="1:4">
      <c r="A4252">
        <v>14044</v>
      </c>
      <c r="B4252" s="4">
        <v>40787</v>
      </c>
      <c r="C4252" s="4">
        <f t="shared" si="132"/>
        <v>40634</v>
      </c>
      <c r="D4252">
        <f t="shared" si="133"/>
        <v>5</v>
      </c>
    </row>
    <row r="4253" spans="1:4">
      <c r="A4253">
        <v>12657</v>
      </c>
      <c r="B4253" s="4">
        <v>40787</v>
      </c>
      <c r="C4253" s="4">
        <f t="shared" si="132"/>
        <v>40756</v>
      </c>
      <c r="D4253">
        <f t="shared" si="133"/>
        <v>1</v>
      </c>
    </row>
    <row r="4254" spans="1:4">
      <c r="A4254">
        <v>13594</v>
      </c>
      <c r="B4254" s="4">
        <v>40787</v>
      </c>
      <c r="C4254" s="4">
        <f t="shared" si="132"/>
        <v>40603</v>
      </c>
      <c r="D4254">
        <f t="shared" si="133"/>
        <v>6</v>
      </c>
    </row>
    <row r="4255" spans="1:4">
      <c r="A4255">
        <v>14158</v>
      </c>
      <c r="B4255" s="4">
        <v>40787</v>
      </c>
      <c r="C4255" s="4">
        <f t="shared" si="132"/>
        <v>40756</v>
      </c>
      <c r="D4255">
        <f t="shared" si="133"/>
        <v>1</v>
      </c>
    </row>
    <row r="4256" spans="1:4">
      <c r="A4256">
        <v>12586</v>
      </c>
      <c r="B4256" s="4">
        <v>40787</v>
      </c>
      <c r="C4256" s="4">
        <f t="shared" si="132"/>
        <v>40544</v>
      </c>
      <c r="D4256">
        <f t="shared" si="133"/>
        <v>8</v>
      </c>
    </row>
    <row r="4257" spans="1:4">
      <c r="A4257">
        <v>13537</v>
      </c>
      <c r="B4257" s="4">
        <v>40787</v>
      </c>
      <c r="C4257" s="4">
        <f t="shared" si="132"/>
        <v>40603</v>
      </c>
      <c r="D4257">
        <f t="shared" si="133"/>
        <v>6</v>
      </c>
    </row>
    <row r="4258" spans="1:4">
      <c r="A4258">
        <v>14220</v>
      </c>
      <c r="B4258" s="4">
        <v>40787</v>
      </c>
      <c r="C4258" s="4">
        <f t="shared" si="132"/>
        <v>40695</v>
      </c>
      <c r="D4258">
        <f t="shared" si="133"/>
        <v>3</v>
      </c>
    </row>
    <row r="4259" spans="1:4">
      <c r="A4259">
        <v>13682</v>
      </c>
      <c r="B4259" s="4">
        <v>40787</v>
      </c>
      <c r="C4259" s="4">
        <f t="shared" si="132"/>
        <v>40725</v>
      </c>
      <c r="D4259">
        <f t="shared" si="133"/>
        <v>2</v>
      </c>
    </row>
    <row r="4260" spans="1:4">
      <c r="A4260">
        <v>12532</v>
      </c>
      <c r="B4260" s="4">
        <v>40787</v>
      </c>
      <c r="C4260" s="4">
        <f t="shared" si="132"/>
        <v>40544</v>
      </c>
      <c r="D4260">
        <f t="shared" si="133"/>
        <v>8</v>
      </c>
    </row>
    <row r="4261" spans="1:4">
      <c r="A4261">
        <v>13209</v>
      </c>
      <c r="B4261" s="4">
        <v>40787</v>
      </c>
      <c r="C4261" s="4">
        <f t="shared" si="132"/>
        <v>40787</v>
      </c>
      <c r="D4261">
        <f t="shared" si="133"/>
        <v>0</v>
      </c>
    </row>
    <row r="4262" spans="1:4">
      <c r="A4262">
        <v>14105</v>
      </c>
      <c r="B4262" s="4">
        <v>40787</v>
      </c>
      <c r="C4262" s="4">
        <f t="shared" si="132"/>
        <v>40695</v>
      </c>
      <c r="D4262">
        <f t="shared" si="133"/>
        <v>3</v>
      </c>
    </row>
    <row r="4263" spans="1:4">
      <c r="A4263">
        <v>12451</v>
      </c>
      <c r="B4263" s="4">
        <v>40787</v>
      </c>
      <c r="C4263" s="4">
        <f t="shared" si="132"/>
        <v>40787</v>
      </c>
      <c r="D4263">
        <f t="shared" si="133"/>
        <v>0</v>
      </c>
    </row>
    <row r="4264" spans="1:4">
      <c r="A4264">
        <v>14312</v>
      </c>
      <c r="B4264" s="4">
        <v>40787</v>
      </c>
      <c r="C4264" s="4">
        <f t="shared" si="132"/>
        <v>40634</v>
      </c>
      <c r="D4264">
        <f t="shared" si="133"/>
        <v>5</v>
      </c>
    </row>
    <row r="4265" spans="1:4">
      <c r="A4265">
        <v>13770</v>
      </c>
      <c r="B4265" s="4">
        <v>40787</v>
      </c>
      <c r="C4265" s="4">
        <f t="shared" si="132"/>
        <v>40603</v>
      </c>
      <c r="D4265">
        <f t="shared" si="133"/>
        <v>6</v>
      </c>
    </row>
    <row r="4266" spans="1:4">
      <c r="A4266">
        <v>13558</v>
      </c>
      <c r="B4266" s="4">
        <v>40787</v>
      </c>
      <c r="C4266" s="4">
        <f t="shared" si="132"/>
        <v>40664</v>
      </c>
      <c r="D4266">
        <f t="shared" si="133"/>
        <v>4</v>
      </c>
    </row>
    <row r="4267" spans="1:4">
      <c r="A4267">
        <v>13661</v>
      </c>
      <c r="B4267" s="4">
        <v>40787</v>
      </c>
      <c r="C4267" s="4">
        <f t="shared" si="132"/>
        <v>40603</v>
      </c>
      <c r="D4267">
        <f t="shared" si="133"/>
        <v>6</v>
      </c>
    </row>
    <row r="4268" spans="1:4">
      <c r="A4268">
        <v>13540</v>
      </c>
      <c r="B4268" s="4">
        <v>40787</v>
      </c>
      <c r="C4268" s="4">
        <f t="shared" si="132"/>
        <v>40695</v>
      </c>
      <c r="D4268">
        <f t="shared" si="133"/>
        <v>3</v>
      </c>
    </row>
    <row r="4269" spans="1:4">
      <c r="A4269">
        <v>13441</v>
      </c>
      <c r="B4269" s="4">
        <v>40787</v>
      </c>
      <c r="C4269" s="4">
        <f t="shared" si="132"/>
        <v>40513</v>
      </c>
      <c r="D4269">
        <f t="shared" si="133"/>
        <v>9</v>
      </c>
    </row>
    <row r="4270" spans="1:4">
      <c r="A4270">
        <v>13732</v>
      </c>
      <c r="B4270" s="4">
        <v>40787</v>
      </c>
      <c r="C4270" s="4">
        <f t="shared" si="132"/>
        <v>40695</v>
      </c>
      <c r="D4270">
        <f t="shared" si="133"/>
        <v>3</v>
      </c>
    </row>
    <row r="4271" spans="1:4">
      <c r="A4271">
        <v>12986</v>
      </c>
      <c r="B4271" s="4">
        <v>40787</v>
      </c>
      <c r="C4271" s="4">
        <f t="shared" si="132"/>
        <v>40756</v>
      </c>
      <c r="D4271">
        <f t="shared" si="133"/>
        <v>1</v>
      </c>
    </row>
    <row r="4272" spans="1:4">
      <c r="A4272">
        <v>12948</v>
      </c>
      <c r="B4272" s="4">
        <v>40787</v>
      </c>
      <c r="C4272" s="4">
        <f t="shared" si="132"/>
        <v>40756</v>
      </c>
      <c r="D4272">
        <f t="shared" si="133"/>
        <v>1</v>
      </c>
    </row>
    <row r="4273" spans="1:4">
      <c r="A4273">
        <v>13553</v>
      </c>
      <c r="B4273" s="4">
        <v>40787</v>
      </c>
      <c r="C4273" s="4">
        <f t="shared" si="132"/>
        <v>40756</v>
      </c>
      <c r="D4273">
        <f t="shared" si="133"/>
        <v>1</v>
      </c>
    </row>
    <row r="4274" spans="1:4">
      <c r="A4274">
        <v>13358</v>
      </c>
      <c r="B4274" s="4">
        <v>40787</v>
      </c>
      <c r="C4274" s="4">
        <f t="shared" si="132"/>
        <v>40575</v>
      </c>
      <c r="D4274">
        <f t="shared" si="133"/>
        <v>7</v>
      </c>
    </row>
    <row r="4275" spans="1:4">
      <c r="A4275">
        <v>13079</v>
      </c>
      <c r="B4275" s="4">
        <v>40787</v>
      </c>
      <c r="C4275" s="4">
        <f t="shared" si="132"/>
        <v>40787</v>
      </c>
      <c r="D4275">
        <f t="shared" si="133"/>
        <v>0</v>
      </c>
    </row>
    <row r="4276" spans="1:4">
      <c r="A4276">
        <v>13762</v>
      </c>
      <c r="B4276" s="4">
        <v>40787</v>
      </c>
      <c r="C4276" s="4">
        <f t="shared" si="132"/>
        <v>40725</v>
      </c>
      <c r="D4276">
        <f t="shared" si="133"/>
        <v>2</v>
      </c>
    </row>
    <row r="4277" spans="1:4">
      <c r="A4277">
        <v>13364</v>
      </c>
      <c r="B4277" s="4">
        <v>40787</v>
      </c>
      <c r="C4277" s="4">
        <f t="shared" si="132"/>
        <v>40513</v>
      </c>
      <c r="D4277">
        <f t="shared" si="133"/>
        <v>9</v>
      </c>
    </row>
    <row r="4278" spans="1:4">
      <c r="A4278">
        <v>14218</v>
      </c>
      <c r="B4278" s="4">
        <v>40787</v>
      </c>
      <c r="C4278" s="4">
        <f t="shared" si="132"/>
        <v>40725</v>
      </c>
      <c r="D4278">
        <f t="shared" si="133"/>
        <v>2</v>
      </c>
    </row>
    <row r="4279" spans="1:4">
      <c r="A4279">
        <v>13501</v>
      </c>
      <c r="B4279" s="4">
        <v>40787</v>
      </c>
      <c r="C4279" s="4">
        <f t="shared" si="132"/>
        <v>40725</v>
      </c>
      <c r="D4279">
        <f t="shared" si="133"/>
        <v>2</v>
      </c>
    </row>
    <row r="4280" spans="1:4">
      <c r="A4280">
        <v>13677</v>
      </c>
      <c r="B4280" s="4">
        <v>40787</v>
      </c>
      <c r="C4280" s="4">
        <f t="shared" si="132"/>
        <v>40756</v>
      </c>
      <c r="D4280">
        <f t="shared" si="133"/>
        <v>1</v>
      </c>
    </row>
    <row r="4281" spans="1:4">
      <c r="A4281">
        <v>13417</v>
      </c>
      <c r="B4281" s="4">
        <v>40787</v>
      </c>
      <c r="C4281" s="4">
        <f t="shared" si="132"/>
        <v>40575</v>
      </c>
      <c r="D4281">
        <f t="shared" si="133"/>
        <v>7</v>
      </c>
    </row>
    <row r="4282" spans="1:4">
      <c r="A4282">
        <v>13317</v>
      </c>
      <c r="B4282" s="4">
        <v>40787</v>
      </c>
      <c r="C4282" s="4">
        <f t="shared" si="132"/>
        <v>40664</v>
      </c>
      <c r="D4282">
        <f t="shared" si="133"/>
        <v>4</v>
      </c>
    </row>
    <row r="4283" spans="1:4">
      <c r="A4283">
        <v>13830</v>
      </c>
      <c r="B4283" s="4">
        <v>40787</v>
      </c>
      <c r="C4283" s="4">
        <f t="shared" si="132"/>
        <v>40634</v>
      </c>
      <c r="D4283">
        <f t="shared" si="133"/>
        <v>5</v>
      </c>
    </row>
    <row r="4284" spans="1:4">
      <c r="A4284">
        <v>13424</v>
      </c>
      <c r="B4284" s="4">
        <v>40787</v>
      </c>
      <c r="C4284" s="4">
        <f t="shared" si="132"/>
        <v>40664</v>
      </c>
      <c r="D4284">
        <f t="shared" si="133"/>
        <v>4</v>
      </c>
    </row>
    <row r="4285" spans="1:4">
      <c r="A4285">
        <v>13114</v>
      </c>
      <c r="B4285" s="4">
        <v>40787</v>
      </c>
      <c r="C4285" s="4">
        <f t="shared" si="132"/>
        <v>40544</v>
      </c>
      <c r="D4285">
        <f t="shared" si="133"/>
        <v>8</v>
      </c>
    </row>
    <row r="4286" spans="1:4">
      <c r="A4286">
        <v>12383</v>
      </c>
      <c r="B4286" s="4">
        <v>40787</v>
      </c>
      <c r="C4286" s="4">
        <f t="shared" si="132"/>
        <v>40787</v>
      </c>
      <c r="D4286">
        <f t="shared" si="133"/>
        <v>0</v>
      </c>
    </row>
    <row r="4287" spans="1:4">
      <c r="A4287">
        <v>13311</v>
      </c>
      <c r="B4287" s="4">
        <v>40787</v>
      </c>
      <c r="C4287" s="4">
        <f t="shared" si="132"/>
        <v>40725</v>
      </c>
      <c r="D4287">
        <f t="shared" si="133"/>
        <v>2</v>
      </c>
    </row>
    <row r="4288" spans="1:4">
      <c r="A4288">
        <v>13169</v>
      </c>
      <c r="B4288" s="4">
        <v>40787</v>
      </c>
      <c r="C4288" s="4">
        <f t="shared" si="132"/>
        <v>40725</v>
      </c>
      <c r="D4288">
        <f t="shared" si="133"/>
        <v>2</v>
      </c>
    </row>
    <row r="4289" spans="1:4">
      <c r="A4289">
        <v>13263</v>
      </c>
      <c r="B4289" s="4">
        <v>40787</v>
      </c>
      <c r="C4289" s="4">
        <f t="shared" si="132"/>
        <v>40787</v>
      </c>
      <c r="D4289">
        <f t="shared" si="133"/>
        <v>0</v>
      </c>
    </row>
    <row r="4290" spans="1:4">
      <c r="A4290">
        <v>12714</v>
      </c>
      <c r="B4290" s="4">
        <v>40787</v>
      </c>
      <c r="C4290" s="4">
        <f t="shared" si="132"/>
        <v>40513</v>
      </c>
      <c r="D4290">
        <f t="shared" si="133"/>
        <v>9</v>
      </c>
    </row>
    <row r="4291" spans="1:4">
      <c r="A4291">
        <v>13035</v>
      </c>
      <c r="B4291" s="4">
        <v>40787</v>
      </c>
      <c r="C4291" s="4">
        <f t="shared" ref="C4291:C4354" si="134">_xlfn.MINIFS($B$2:$B$6084,$A$2:$A$6084,A4291)</f>
        <v>40787</v>
      </c>
      <c r="D4291">
        <f t="shared" ref="D4291:D4354" si="135">DATEDIF(C4291,B4291,"m")</f>
        <v>0</v>
      </c>
    </row>
    <row r="4292" spans="1:4">
      <c r="A4292">
        <v>13938</v>
      </c>
      <c r="B4292" s="4">
        <v>40787</v>
      </c>
      <c r="C4292" s="4">
        <f t="shared" si="134"/>
        <v>40634</v>
      </c>
      <c r="D4292">
        <f t="shared" si="135"/>
        <v>5</v>
      </c>
    </row>
    <row r="4293" spans="1:4">
      <c r="A4293">
        <v>13083</v>
      </c>
      <c r="B4293" s="4">
        <v>40787</v>
      </c>
      <c r="C4293" s="4">
        <f t="shared" si="134"/>
        <v>40634</v>
      </c>
      <c r="D4293">
        <f t="shared" si="135"/>
        <v>5</v>
      </c>
    </row>
    <row r="4294" spans="1:4">
      <c r="A4294">
        <v>12895</v>
      </c>
      <c r="B4294" s="4">
        <v>40787</v>
      </c>
      <c r="C4294" s="4">
        <f t="shared" si="134"/>
        <v>40756</v>
      </c>
      <c r="D4294">
        <f t="shared" si="135"/>
        <v>1</v>
      </c>
    </row>
    <row r="4295" spans="1:4">
      <c r="A4295">
        <v>14232</v>
      </c>
      <c r="B4295" s="4">
        <v>40787</v>
      </c>
      <c r="C4295" s="4">
        <f t="shared" si="134"/>
        <v>40725</v>
      </c>
      <c r="D4295">
        <f t="shared" si="135"/>
        <v>2</v>
      </c>
    </row>
    <row r="4296" spans="1:4">
      <c r="A4296">
        <v>13026</v>
      </c>
      <c r="B4296" s="4">
        <v>40787</v>
      </c>
      <c r="C4296" s="4">
        <f t="shared" si="134"/>
        <v>40756</v>
      </c>
      <c r="D4296">
        <f t="shared" si="135"/>
        <v>1</v>
      </c>
    </row>
    <row r="4297" spans="1:4">
      <c r="A4297">
        <v>13880</v>
      </c>
      <c r="B4297" s="4">
        <v>40787</v>
      </c>
      <c r="C4297" s="4">
        <f t="shared" si="134"/>
        <v>40787</v>
      </c>
      <c r="D4297">
        <f t="shared" si="135"/>
        <v>0</v>
      </c>
    </row>
    <row r="4298" spans="1:4">
      <c r="A4298">
        <v>13167</v>
      </c>
      <c r="B4298" s="4">
        <v>40787</v>
      </c>
      <c r="C4298" s="4">
        <f t="shared" si="134"/>
        <v>40725</v>
      </c>
      <c r="D4298">
        <f t="shared" si="135"/>
        <v>2</v>
      </c>
    </row>
    <row r="4299" spans="1:4">
      <c r="A4299">
        <v>13809</v>
      </c>
      <c r="B4299" s="4">
        <v>40787</v>
      </c>
      <c r="C4299" s="4">
        <f t="shared" si="134"/>
        <v>40513</v>
      </c>
      <c r="D4299">
        <f t="shared" si="135"/>
        <v>9</v>
      </c>
    </row>
    <row r="4300" spans="1:4">
      <c r="A4300">
        <v>12572</v>
      </c>
      <c r="B4300" s="4">
        <v>40787</v>
      </c>
      <c r="C4300" s="4">
        <f t="shared" si="134"/>
        <v>40787</v>
      </c>
      <c r="D4300">
        <f t="shared" si="135"/>
        <v>0</v>
      </c>
    </row>
    <row r="4301" spans="1:4">
      <c r="A4301">
        <v>14267</v>
      </c>
      <c r="B4301" s="4">
        <v>40787</v>
      </c>
      <c r="C4301" s="4">
        <f t="shared" si="134"/>
        <v>40695</v>
      </c>
      <c r="D4301">
        <f t="shared" si="135"/>
        <v>3</v>
      </c>
    </row>
    <row r="4302" spans="1:4">
      <c r="A4302">
        <v>13999</v>
      </c>
      <c r="B4302" s="4">
        <v>40787</v>
      </c>
      <c r="C4302" s="4">
        <f t="shared" si="134"/>
        <v>40725</v>
      </c>
      <c r="D4302">
        <f t="shared" si="135"/>
        <v>2</v>
      </c>
    </row>
    <row r="4303" spans="1:4">
      <c r="A4303">
        <v>14191</v>
      </c>
      <c r="B4303" s="4">
        <v>40787</v>
      </c>
      <c r="C4303" s="4">
        <f t="shared" si="134"/>
        <v>40725</v>
      </c>
      <c r="D4303">
        <f t="shared" si="135"/>
        <v>2</v>
      </c>
    </row>
    <row r="4304" spans="1:4">
      <c r="A4304">
        <v>13600</v>
      </c>
      <c r="B4304" s="4">
        <v>40787</v>
      </c>
      <c r="C4304" s="4">
        <f t="shared" si="134"/>
        <v>40725</v>
      </c>
      <c r="D4304">
        <f t="shared" si="135"/>
        <v>2</v>
      </c>
    </row>
    <row r="4305" spans="1:4">
      <c r="A4305">
        <v>13564</v>
      </c>
      <c r="B4305" s="4">
        <v>40787</v>
      </c>
      <c r="C4305" s="4">
        <f t="shared" si="134"/>
        <v>40787</v>
      </c>
      <c r="D4305">
        <f t="shared" si="135"/>
        <v>0</v>
      </c>
    </row>
    <row r="4306" spans="1:4">
      <c r="A4306">
        <v>13705</v>
      </c>
      <c r="B4306" s="4">
        <v>40787</v>
      </c>
      <c r="C4306" s="4">
        <f t="shared" si="134"/>
        <v>40634</v>
      </c>
      <c r="D4306">
        <f t="shared" si="135"/>
        <v>5</v>
      </c>
    </row>
    <row r="4307" spans="1:4">
      <c r="A4307">
        <v>13923</v>
      </c>
      <c r="B4307" s="4">
        <v>40787</v>
      </c>
      <c r="C4307" s="4">
        <f t="shared" si="134"/>
        <v>40787</v>
      </c>
      <c r="D4307">
        <f t="shared" si="135"/>
        <v>0</v>
      </c>
    </row>
    <row r="4308" spans="1:4">
      <c r="A4308">
        <v>13405</v>
      </c>
      <c r="B4308" s="4">
        <v>40787</v>
      </c>
      <c r="C4308" s="4">
        <f t="shared" si="134"/>
        <v>40603</v>
      </c>
      <c r="D4308">
        <f t="shared" si="135"/>
        <v>6</v>
      </c>
    </row>
    <row r="4309" spans="1:4">
      <c r="A4309">
        <v>13088</v>
      </c>
      <c r="B4309" s="4">
        <v>40787</v>
      </c>
      <c r="C4309" s="4">
        <f t="shared" si="134"/>
        <v>40725</v>
      </c>
      <c r="D4309">
        <f t="shared" si="135"/>
        <v>2</v>
      </c>
    </row>
    <row r="4310" spans="1:4">
      <c r="A4310">
        <v>13889</v>
      </c>
      <c r="B4310" s="4">
        <v>40787</v>
      </c>
      <c r="C4310" s="4">
        <f t="shared" si="134"/>
        <v>40695</v>
      </c>
      <c r="D4310">
        <f t="shared" si="135"/>
        <v>3</v>
      </c>
    </row>
    <row r="4311" spans="1:4">
      <c r="A4311">
        <v>14012</v>
      </c>
      <c r="B4311" s="4">
        <v>40787</v>
      </c>
      <c r="C4311" s="4">
        <f t="shared" si="134"/>
        <v>40787</v>
      </c>
      <c r="D4311">
        <f t="shared" si="135"/>
        <v>0</v>
      </c>
    </row>
    <row r="4312" spans="1:4">
      <c r="A4312">
        <v>13737</v>
      </c>
      <c r="B4312" s="4">
        <v>40787</v>
      </c>
      <c r="C4312" s="4">
        <f t="shared" si="134"/>
        <v>40695</v>
      </c>
      <c r="D4312">
        <f t="shared" si="135"/>
        <v>3</v>
      </c>
    </row>
    <row r="4313" spans="1:4">
      <c r="A4313">
        <v>13045</v>
      </c>
      <c r="B4313" s="4">
        <v>40787</v>
      </c>
      <c r="C4313" s="4">
        <f t="shared" si="134"/>
        <v>40544</v>
      </c>
      <c r="D4313">
        <f t="shared" si="135"/>
        <v>8</v>
      </c>
    </row>
    <row r="4314" spans="1:4">
      <c r="A4314">
        <v>12512</v>
      </c>
      <c r="B4314" s="4">
        <v>40787</v>
      </c>
      <c r="C4314" s="4">
        <f t="shared" si="134"/>
        <v>40603</v>
      </c>
      <c r="D4314">
        <f t="shared" si="135"/>
        <v>6</v>
      </c>
    </row>
    <row r="4315" spans="1:4">
      <c r="A4315">
        <v>14340</v>
      </c>
      <c r="B4315" s="4">
        <v>40787</v>
      </c>
      <c r="C4315" s="4">
        <f t="shared" si="134"/>
        <v>40787</v>
      </c>
      <c r="D4315">
        <f t="shared" si="135"/>
        <v>0</v>
      </c>
    </row>
    <row r="4316" spans="1:4">
      <c r="A4316">
        <v>12997</v>
      </c>
      <c r="B4316" s="4">
        <v>40787</v>
      </c>
      <c r="C4316" s="4">
        <f t="shared" si="134"/>
        <v>40756</v>
      </c>
      <c r="D4316">
        <f t="shared" si="135"/>
        <v>1</v>
      </c>
    </row>
    <row r="4317" spans="1:4">
      <c r="A4317">
        <v>14268</v>
      </c>
      <c r="B4317" s="4">
        <v>40787</v>
      </c>
      <c r="C4317" s="4">
        <f t="shared" si="134"/>
        <v>40787</v>
      </c>
      <c r="D4317">
        <f t="shared" si="135"/>
        <v>0</v>
      </c>
    </row>
    <row r="4318" spans="1:4">
      <c r="A4318">
        <v>12477</v>
      </c>
      <c r="B4318" s="4">
        <v>40787</v>
      </c>
      <c r="C4318" s="4">
        <f t="shared" si="134"/>
        <v>40725</v>
      </c>
      <c r="D4318">
        <f t="shared" si="135"/>
        <v>2</v>
      </c>
    </row>
    <row r="4319" spans="1:4">
      <c r="A4319">
        <v>13839</v>
      </c>
      <c r="B4319" s="4">
        <v>40787</v>
      </c>
      <c r="C4319" s="4">
        <f t="shared" si="134"/>
        <v>40603</v>
      </c>
      <c r="D4319">
        <f t="shared" si="135"/>
        <v>6</v>
      </c>
    </row>
    <row r="4320" spans="1:4">
      <c r="A4320">
        <v>14119</v>
      </c>
      <c r="B4320" s="4">
        <v>40787</v>
      </c>
      <c r="C4320" s="4">
        <f t="shared" si="134"/>
        <v>40634</v>
      </c>
      <c r="D4320">
        <f t="shared" si="135"/>
        <v>5</v>
      </c>
    </row>
    <row r="4321" spans="1:4">
      <c r="A4321">
        <v>13496</v>
      </c>
      <c r="B4321" s="4">
        <v>40787</v>
      </c>
      <c r="C4321" s="4">
        <f t="shared" si="134"/>
        <v>40634</v>
      </c>
      <c r="D4321">
        <f t="shared" si="135"/>
        <v>5</v>
      </c>
    </row>
    <row r="4322" spans="1:4">
      <c r="A4322">
        <v>14089</v>
      </c>
      <c r="B4322" s="4">
        <v>40787</v>
      </c>
      <c r="C4322" s="4">
        <f t="shared" si="134"/>
        <v>40513</v>
      </c>
      <c r="D4322">
        <f t="shared" si="135"/>
        <v>9</v>
      </c>
    </row>
    <row r="4323" spans="1:4">
      <c r="A4323">
        <v>13927</v>
      </c>
      <c r="B4323" s="4">
        <v>40787</v>
      </c>
      <c r="C4323" s="4">
        <f t="shared" si="134"/>
        <v>40575</v>
      </c>
      <c r="D4323">
        <f t="shared" si="135"/>
        <v>7</v>
      </c>
    </row>
    <row r="4324" spans="1:4">
      <c r="A4324">
        <v>14256</v>
      </c>
      <c r="B4324" s="4">
        <v>40787</v>
      </c>
      <c r="C4324" s="4">
        <f t="shared" si="134"/>
        <v>40513</v>
      </c>
      <c r="D4324">
        <f t="shared" si="135"/>
        <v>9</v>
      </c>
    </row>
    <row r="4325" spans="1:4">
      <c r="A4325">
        <v>12834</v>
      </c>
      <c r="B4325" s="4">
        <v>40787</v>
      </c>
      <c r="C4325" s="4">
        <f t="shared" si="134"/>
        <v>40787</v>
      </c>
      <c r="D4325">
        <f t="shared" si="135"/>
        <v>0</v>
      </c>
    </row>
    <row r="4326" spans="1:4">
      <c r="A4326">
        <v>14015</v>
      </c>
      <c r="B4326" s="4">
        <v>40787</v>
      </c>
      <c r="C4326" s="4">
        <f t="shared" si="134"/>
        <v>40756</v>
      </c>
      <c r="D4326">
        <f t="shared" si="135"/>
        <v>1</v>
      </c>
    </row>
    <row r="4327" spans="1:4">
      <c r="A4327">
        <v>12695</v>
      </c>
      <c r="B4327" s="4">
        <v>40787</v>
      </c>
      <c r="C4327" s="4">
        <f t="shared" si="134"/>
        <v>40544</v>
      </c>
      <c r="D4327">
        <f t="shared" si="135"/>
        <v>8</v>
      </c>
    </row>
    <row r="4328" spans="1:4">
      <c r="A4328">
        <v>12373</v>
      </c>
      <c r="B4328" s="4">
        <v>40787</v>
      </c>
      <c r="C4328" s="4">
        <f t="shared" si="134"/>
        <v>40787</v>
      </c>
      <c r="D4328">
        <f t="shared" si="135"/>
        <v>0</v>
      </c>
    </row>
    <row r="4329" spans="1:4">
      <c r="A4329">
        <v>13414</v>
      </c>
      <c r="B4329" s="4">
        <v>40787</v>
      </c>
      <c r="C4329" s="4">
        <f t="shared" si="134"/>
        <v>40634</v>
      </c>
      <c r="D4329">
        <f t="shared" si="135"/>
        <v>5</v>
      </c>
    </row>
    <row r="4330" spans="1:4">
      <c r="A4330">
        <v>12953</v>
      </c>
      <c r="B4330" s="4">
        <v>40787</v>
      </c>
      <c r="C4330" s="4">
        <f t="shared" si="134"/>
        <v>40695</v>
      </c>
      <c r="D4330">
        <f t="shared" si="135"/>
        <v>3</v>
      </c>
    </row>
    <row r="4331" spans="1:4">
      <c r="A4331">
        <v>13407</v>
      </c>
      <c r="B4331" s="4">
        <v>40787</v>
      </c>
      <c r="C4331" s="4">
        <f t="shared" si="134"/>
        <v>40756</v>
      </c>
      <c r="D4331">
        <f t="shared" si="135"/>
        <v>1</v>
      </c>
    </row>
    <row r="4332" spans="1:4">
      <c r="A4332">
        <v>12517</v>
      </c>
      <c r="B4332" s="4">
        <v>40787</v>
      </c>
      <c r="C4332" s="4">
        <f t="shared" si="134"/>
        <v>40544</v>
      </c>
      <c r="D4332">
        <f t="shared" si="135"/>
        <v>8</v>
      </c>
    </row>
    <row r="4333" spans="1:4">
      <c r="A4333">
        <v>12349</v>
      </c>
      <c r="B4333" s="4">
        <v>40787</v>
      </c>
      <c r="C4333" s="4">
        <f t="shared" si="134"/>
        <v>40664</v>
      </c>
      <c r="D4333">
        <f t="shared" si="135"/>
        <v>4</v>
      </c>
    </row>
    <row r="4334" spans="1:4">
      <c r="A4334">
        <v>12892</v>
      </c>
      <c r="B4334" s="4">
        <v>40787</v>
      </c>
      <c r="C4334" s="4">
        <f t="shared" si="134"/>
        <v>40664</v>
      </c>
      <c r="D4334">
        <f t="shared" si="135"/>
        <v>4</v>
      </c>
    </row>
    <row r="4335" spans="1:4">
      <c r="A4335">
        <v>14020</v>
      </c>
      <c r="B4335" s="4">
        <v>40787</v>
      </c>
      <c r="C4335" s="4">
        <f t="shared" si="134"/>
        <v>40756</v>
      </c>
      <c r="D4335">
        <f t="shared" si="135"/>
        <v>1</v>
      </c>
    </row>
    <row r="4336" spans="1:4">
      <c r="A4336">
        <v>12580</v>
      </c>
      <c r="B4336" s="4">
        <v>40787</v>
      </c>
      <c r="C4336" s="4">
        <f t="shared" si="134"/>
        <v>40664</v>
      </c>
      <c r="D4336">
        <f t="shared" si="135"/>
        <v>4</v>
      </c>
    </row>
    <row r="4337" spans="1:4">
      <c r="A4337">
        <v>12489</v>
      </c>
      <c r="B4337" s="4">
        <v>40787</v>
      </c>
      <c r="C4337" s="4">
        <f t="shared" si="134"/>
        <v>40725</v>
      </c>
      <c r="D4337">
        <f t="shared" si="135"/>
        <v>2</v>
      </c>
    </row>
    <row r="4338" spans="1:4">
      <c r="A4338">
        <v>13506</v>
      </c>
      <c r="B4338" s="4">
        <v>40787</v>
      </c>
      <c r="C4338" s="4">
        <f t="shared" si="134"/>
        <v>40695</v>
      </c>
      <c r="D4338">
        <f t="shared" si="135"/>
        <v>3</v>
      </c>
    </row>
    <row r="4339" spans="1:4">
      <c r="A4339">
        <v>12839</v>
      </c>
      <c r="B4339" s="4">
        <v>40787</v>
      </c>
      <c r="C4339" s="4">
        <f t="shared" si="134"/>
        <v>40725</v>
      </c>
      <c r="D4339">
        <f t="shared" si="135"/>
        <v>2</v>
      </c>
    </row>
    <row r="4340" spans="1:4">
      <c r="A4340">
        <v>12884</v>
      </c>
      <c r="B4340" s="4">
        <v>40787</v>
      </c>
      <c r="C4340" s="4">
        <f t="shared" si="134"/>
        <v>40695</v>
      </c>
      <c r="D4340">
        <f t="shared" si="135"/>
        <v>3</v>
      </c>
    </row>
    <row r="4341" spans="1:4">
      <c r="A4341">
        <v>13821</v>
      </c>
      <c r="B4341" s="4">
        <v>40787</v>
      </c>
      <c r="C4341" s="4">
        <f t="shared" si="134"/>
        <v>40603</v>
      </c>
      <c r="D4341">
        <f t="shared" si="135"/>
        <v>6</v>
      </c>
    </row>
    <row r="4342" spans="1:4">
      <c r="A4342">
        <v>14249</v>
      </c>
      <c r="B4342" s="4">
        <v>40787</v>
      </c>
      <c r="C4342" s="4">
        <f t="shared" si="134"/>
        <v>40575</v>
      </c>
      <c r="D4342">
        <f t="shared" si="135"/>
        <v>7</v>
      </c>
    </row>
    <row r="4343" spans="1:4">
      <c r="A4343">
        <v>14252</v>
      </c>
      <c r="B4343" s="4">
        <v>40787</v>
      </c>
      <c r="C4343" s="4">
        <f t="shared" si="134"/>
        <v>40603</v>
      </c>
      <c r="D4343">
        <f t="shared" si="135"/>
        <v>6</v>
      </c>
    </row>
    <row r="4344" spans="1:4">
      <c r="A4344">
        <v>13190</v>
      </c>
      <c r="B4344" s="4">
        <v>40787</v>
      </c>
      <c r="C4344" s="4">
        <f t="shared" si="134"/>
        <v>40513</v>
      </c>
      <c r="D4344">
        <f t="shared" si="135"/>
        <v>9</v>
      </c>
    </row>
    <row r="4345" spans="1:4">
      <c r="A4345">
        <v>13947</v>
      </c>
      <c r="B4345" s="4">
        <v>40787</v>
      </c>
      <c r="C4345" s="4">
        <f t="shared" si="134"/>
        <v>40756</v>
      </c>
      <c r="D4345">
        <f t="shared" si="135"/>
        <v>1</v>
      </c>
    </row>
    <row r="4346" spans="1:4">
      <c r="A4346">
        <v>13842</v>
      </c>
      <c r="B4346" s="4">
        <v>40787</v>
      </c>
      <c r="C4346" s="4">
        <f t="shared" si="134"/>
        <v>40695</v>
      </c>
      <c r="D4346">
        <f t="shared" si="135"/>
        <v>3</v>
      </c>
    </row>
    <row r="4347" spans="1:4">
      <c r="A4347">
        <v>13166</v>
      </c>
      <c r="B4347" s="4">
        <v>40787</v>
      </c>
      <c r="C4347" s="4">
        <f t="shared" si="134"/>
        <v>40513</v>
      </c>
      <c r="D4347">
        <f t="shared" si="135"/>
        <v>9</v>
      </c>
    </row>
    <row r="4348" spans="1:4">
      <c r="A4348">
        <v>14019</v>
      </c>
      <c r="B4348" s="4">
        <v>40787</v>
      </c>
      <c r="C4348" s="4">
        <f t="shared" si="134"/>
        <v>40787</v>
      </c>
      <c r="D4348">
        <f t="shared" si="135"/>
        <v>0</v>
      </c>
    </row>
    <row r="4349" spans="1:4">
      <c r="A4349">
        <v>12356</v>
      </c>
      <c r="B4349" s="4">
        <v>40787</v>
      </c>
      <c r="C4349" s="4">
        <f t="shared" si="134"/>
        <v>40695</v>
      </c>
      <c r="D4349">
        <f t="shared" si="135"/>
        <v>3</v>
      </c>
    </row>
    <row r="4350" spans="1:4">
      <c r="A4350">
        <v>12999</v>
      </c>
      <c r="B4350" s="4">
        <v>40787</v>
      </c>
      <c r="C4350" s="4">
        <f t="shared" si="134"/>
        <v>40787</v>
      </c>
      <c r="D4350">
        <f t="shared" si="135"/>
        <v>0</v>
      </c>
    </row>
    <row r="4351" spans="1:4">
      <c r="A4351">
        <v>13301</v>
      </c>
      <c r="B4351" s="4">
        <v>40787</v>
      </c>
      <c r="C4351" s="4">
        <f t="shared" si="134"/>
        <v>40725</v>
      </c>
      <c r="D4351">
        <f t="shared" si="135"/>
        <v>2</v>
      </c>
    </row>
    <row r="4352" spans="1:4">
      <c r="A4352">
        <v>13416</v>
      </c>
      <c r="B4352" s="4">
        <v>40787</v>
      </c>
      <c r="C4352" s="4">
        <f t="shared" si="134"/>
        <v>40756</v>
      </c>
      <c r="D4352">
        <f t="shared" si="135"/>
        <v>1</v>
      </c>
    </row>
    <row r="4353" spans="1:4">
      <c r="A4353">
        <v>13054</v>
      </c>
      <c r="B4353" s="4">
        <v>40787</v>
      </c>
      <c r="C4353" s="4">
        <f t="shared" si="134"/>
        <v>40664</v>
      </c>
      <c r="D4353">
        <f t="shared" si="135"/>
        <v>4</v>
      </c>
    </row>
    <row r="4354" spans="1:4">
      <c r="A4354">
        <v>12611</v>
      </c>
      <c r="B4354" s="4">
        <v>40787</v>
      </c>
      <c r="C4354" s="4">
        <f t="shared" si="134"/>
        <v>40695</v>
      </c>
      <c r="D4354">
        <f t="shared" si="135"/>
        <v>3</v>
      </c>
    </row>
    <row r="4355" spans="1:4">
      <c r="A4355">
        <v>12781</v>
      </c>
      <c r="B4355" s="4">
        <v>40787</v>
      </c>
      <c r="C4355" s="4">
        <f t="shared" ref="C4355:C4418" si="136">_xlfn.MINIFS($B$2:$B$6084,$A$2:$A$6084,A4355)</f>
        <v>40544</v>
      </c>
      <c r="D4355">
        <f t="shared" ref="D4355:D4418" si="137">DATEDIF(C4355,B4355,"m")</f>
        <v>8</v>
      </c>
    </row>
    <row r="4356" spans="1:4">
      <c r="A4356">
        <v>12779</v>
      </c>
      <c r="B4356" s="4">
        <v>40787</v>
      </c>
      <c r="C4356" s="4">
        <f t="shared" si="136"/>
        <v>40544</v>
      </c>
      <c r="D4356">
        <f t="shared" si="137"/>
        <v>8</v>
      </c>
    </row>
    <row r="4357" spans="1:4">
      <c r="A4357">
        <v>13134</v>
      </c>
      <c r="B4357" s="4">
        <v>40787</v>
      </c>
      <c r="C4357" s="4">
        <f t="shared" si="136"/>
        <v>40695</v>
      </c>
      <c r="D4357">
        <f t="shared" si="137"/>
        <v>3</v>
      </c>
    </row>
    <row r="4358" spans="1:4">
      <c r="A4358">
        <v>13689</v>
      </c>
      <c r="B4358" s="4">
        <v>40787</v>
      </c>
      <c r="C4358" s="4">
        <f t="shared" si="136"/>
        <v>40695</v>
      </c>
      <c r="D4358">
        <f t="shared" si="137"/>
        <v>3</v>
      </c>
    </row>
    <row r="4359" spans="1:4">
      <c r="A4359">
        <v>14073</v>
      </c>
      <c r="B4359" s="4">
        <v>40787</v>
      </c>
      <c r="C4359" s="4">
        <f t="shared" si="136"/>
        <v>40695</v>
      </c>
      <c r="D4359">
        <f t="shared" si="137"/>
        <v>3</v>
      </c>
    </row>
    <row r="4360" spans="1:4">
      <c r="A4360">
        <v>13435</v>
      </c>
      <c r="B4360" s="4">
        <v>40787</v>
      </c>
      <c r="C4360" s="4">
        <f t="shared" si="136"/>
        <v>40544</v>
      </c>
      <c r="D4360">
        <f t="shared" si="137"/>
        <v>8</v>
      </c>
    </row>
    <row r="4361" spans="1:4">
      <c r="A4361">
        <v>13053</v>
      </c>
      <c r="B4361" s="4">
        <v>40787</v>
      </c>
      <c r="C4361" s="4">
        <f t="shared" si="136"/>
        <v>40695</v>
      </c>
      <c r="D4361">
        <f t="shared" si="137"/>
        <v>3</v>
      </c>
    </row>
    <row r="4362" spans="1:4">
      <c r="A4362">
        <v>14303</v>
      </c>
      <c r="B4362" s="4">
        <v>40787</v>
      </c>
      <c r="C4362" s="4">
        <f t="shared" si="136"/>
        <v>40695</v>
      </c>
      <c r="D4362">
        <f t="shared" si="137"/>
        <v>3</v>
      </c>
    </row>
    <row r="4363" spans="1:4">
      <c r="A4363">
        <v>13931</v>
      </c>
      <c r="B4363" s="4">
        <v>40787</v>
      </c>
      <c r="C4363" s="4">
        <f t="shared" si="136"/>
        <v>40603</v>
      </c>
      <c r="D4363">
        <f t="shared" si="137"/>
        <v>6</v>
      </c>
    </row>
    <row r="4364" spans="1:4">
      <c r="A4364">
        <v>13935</v>
      </c>
      <c r="B4364" s="4">
        <v>40787</v>
      </c>
      <c r="C4364" s="4">
        <f t="shared" si="136"/>
        <v>40513</v>
      </c>
      <c r="D4364">
        <f t="shared" si="137"/>
        <v>9</v>
      </c>
    </row>
    <row r="4365" spans="1:4">
      <c r="A4365">
        <v>13963</v>
      </c>
      <c r="B4365" s="4">
        <v>40787</v>
      </c>
      <c r="C4365" s="4">
        <f t="shared" si="136"/>
        <v>40695</v>
      </c>
      <c r="D4365">
        <f t="shared" si="137"/>
        <v>3</v>
      </c>
    </row>
    <row r="4366" spans="1:4">
      <c r="A4366">
        <v>13229</v>
      </c>
      <c r="B4366" s="4">
        <v>40787</v>
      </c>
      <c r="C4366" s="4">
        <f t="shared" si="136"/>
        <v>40544</v>
      </c>
      <c r="D4366">
        <f t="shared" si="137"/>
        <v>8</v>
      </c>
    </row>
    <row r="4367" spans="1:4">
      <c r="A4367">
        <v>14298</v>
      </c>
      <c r="B4367" s="4">
        <v>40787</v>
      </c>
      <c r="C4367" s="4">
        <f t="shared" si="136"/>
        <v>40513</v>
      </c>
      <c r="D4367">
        <f t="shared" si="137"/>
        <v>9</v>
      </c>
    </row>
    <row r="4368" spans="1:4">
      <c r="A4368">
        <v>13182</v>
      </c>
      <c r="B4368" s="4">
        <v>40787</v>
      </c>
      <c r="C4368" s="4">
        <f t="shared" si="136"/>
        <v>40787</v>
      </c>
      <c r="D4368">
        <f t="shared" si="137"/>
        <v>0</v>
      </c>
    </row>
    <row r="4369" spans="1:4">
      <c r="A4369">
        <v>12497</v>
      </c>
      <c r="B4369" s="4">
        <v>40787</v>
      </c>
      <c r="C4369" s="4">
        <f t="shared" si="136"/>
        <v>40603</v>
      </c>
      <c r="D4369">
        <f t="shared" si="137"/>
        <v>6</v>
      </c>
    </row>
    <row r="4370" spans="1:4">
      <c r="A4370">
        <v>13467</v>
      </c>
      <c r="B4370" s="4">
        <v>40787</v>
      </c>
      <c r="C4370" s="4">
        <f t="shared" si="136"/>
        <v>40544</v>
      </c>
      <c r="D4370">
        <f t="shared" si="137"/>
        <v>8</v>
      </c>
    </row>
    <row r="4371" spans="1:4">
      <c r="A4371">
        <v>12484</v>
      </c>
      <c r="B4371" s="4">
        <v>40787</v>
      </c>
      <c r="C4371" s="4">
        <f t="shared" si="136"/>
        <v>40634</v>
      </c>
      <c r="D4371">
        <f t="shared" si="137"/>
        <v>5</v>
      </c>
    </row>
    <row r="4372" spans="1:4">
      <c r="A4372">
        <v>12717</v>
      </c>
      <c r="B4372" s="4">
        <v>40787</v>
      </c>
      <c r="C4372" s="4">
        <f t="shared" si="136"/>
        <v>40725</v>
      </c>
      <c r="D4372">
        <f t="shared" si="137"/>
        <v>2</v>
      </c>
    </row>
    <row r="4373" spans="1:4">
      <c r="A4373">
        <v>14212</v>
      </c>
      <c r="B4373" s="4">
        <v>40787</v>
      </c>
      <c r="C4373" s="4">
        <f t="shared" si="136"/>
        <v>40544</v>
      </c>
      <c r="D4373">
        <f t="shared" si="137"/>
        <v>8</v>
      </c>
    </row>
    <row r="4374" spans="1:4">
      <c r="A4374">
        <v>14059</v>
      </c>
      <c r="B4374" s="4">
        <v>40787</v>
      </c>
      <c r="C4374" s="4">
        <f t="shared" si="136"/>
        <v>40756</v>
      </c>
      <c r="D4374">
        <f t="shared" si="137"/>
        <v>1</v>
      </c>
    </row>
    <row r="4375" spans="1:4">
      <c r="A4375">
        <v>12832</v>
      </c>
      <c r="B4375" s="4">
        <v>40787</v>
      </c>
      <c r="C4375" s="4">
        <f t="shared" si="136"/>
        <v>40634</v>
      </c>
      <c r="D4375">
        <f t="shared" si="137"/>
        <v>5</v>
      </c>
    </row>
    <row r="4376" spans="1:4">
      <c r="A4376">
        <v>13286</v>
      </c>
      <c r="B4376" s="4">
        <v>40787</v>
      </c>
      <c r="C4376" s="4">
        <f t="shared" si="136"/>
        <v>40756</v>
      </c>
      <c r="D4376">
        <f t="shared" si="137"/>
        <v>1</v>
      </c>
    </row>
    <row r="4377" spans="1:4">
      <c r="A4377">
        <v>13275</v>
      </c>
      <c r="B4377" s="4">
        <v>40787</v>
      </c>
      <c r="C4377" s="4">
        <f t="shared" si="136"/>
        <v>40695</v>
      </c>
      <c r="D4377">
        <f t="shared" si="137"/>
        <v>3</v>
      </c>
    </row>
    <row r="4378" spans="1:4">
      <c r="A4378">
        <v>12950</v>
      </c>
      <c r="B4378" s="4">
        <v>40787</v>
      </c>
      <c r="C4378" s="4">
        <f t="shared" si="136"/>
        <v>40787</v>
      </c>
      <c r="D4378">
        <f t="shared" si="137"/>
        <v>0</v>
      </c>
    </row>
    <row r="4379" spans="1:4">
      <c r="A4379">
        <v>14167</v>
      </c>
      <c r="B4379" s="4">
        <v>40787</v>
      </c>
      <c r="C4379" s="4">
        <f t="shared" si="136"/>
        <v>40787</v>
      </c>
      <c r="D4379">
        <f t="shared" si="137"/>
        <v>0</v>
      </c>
    </row>
    <row r="4380" spans="1:4">
      <c r="A4380">
        <v>13007</v>
      </c>
      <c r="B4380" s="4">
        <v>40787</v>
      </c>
      <c r="C4380" s="4">
        <f t="shared" si="136"/>
        <v>40756</v>
      </c>
      <c r="D4380">
        <f t="shared" si="137"/>
        <v>1</v>
      </c>
    </row>
    <row r="4381" spans="1:4">
      <c r="A4381">
        <v>13886</v>
      </c>
      <c r="B4381" s="4">
        <v>40787</v>
      </c>
      <c r="C4381" s="4">
        <f t="shared" si="136"/>
        <v>40664</v>
      </c>
      <c r="D4381">
        <f t="shared" si="137"/>
        <v>4</v>
      </c>
    </row>
    <row r="4382" spans="1:4">
      <c r="A4382">
        <v>13475</v>
      </c>
      <c r="B4382" s="4">
        <v>40787</v>
      </c>
      <c r="C4382" s="4">
        <f t="shared" si="136"/>
        <v>40725</v>
      </c>
      <c r="D4382">
        <f t="shared" si="137"/>
        <v>2</v>
      </c>
    </row>
    <row r="4383" spans="1:4">
      <c r="A4383">
        <v>12362</v>
      </c>
      <c r="B4383" s="4">
        <v>40787</v>
      </c>
      <c r="C4383" s="4">
        <f t="shared" si="136"/>
        <v>40695</v>
      </c>
      <c r="D4383">
        <f t="shared" si="137"/>
        <v>3</v>
      </c>
    </row>
    <row r="4384" spans="1:4">
      <c r="A4384">
        <v>13236</v>
      </c>
      <c r="B4384" s="4">
        <v>40787</v>
      </c>
      <c r="C4384" s="4">
        <f t="shared" si="136"/>
        <v>40544</v>
      </c>
      <c r="D4384">
        <f t="shared" si="137"/>
        <v>8</v>
      </c>
    </row>
    <row r="4385" spans="1:4">
      <c r="A4385">
        <v>12592</v>
      </c>
      <c r="B4385" s="4">
        <v>40787</v>
      </c>
      <c r="C4385" s="4">
        <f t="shared" si="136"/>
        <v>40787</v>
      </c>
      <c r="D4385">
        <f t="shared" si="137"/>
        <v>0</v>
      </c>
    </row>
    <row r="4386" spans="1:4">
      <c r="A4386">
        <v>12859</v>
      </c>
      <c r="B4386" s="4">
        <v>40787</v>
      </c>
      <c r="C4386" s="4">
        <f t="shared" si="136"/>
        <v>40787</v>
      </c>
      <c r="D4386">
        <f t="shared" si="137"/>
        <v>0</v>
      </c>
    </row>
    <row r="4387" spans="1:4">
      <c r="A4387">
        <v>12864</v>
      </c>
      <c r="B4387" s="4">
        <v>40787</v>
      </c>
      <c r="C4387" s="4">
        <f t="shared" si="136"/>
        <v>40664</v>
      </c>
      <c r="D4387">
        <f t="shared" si="137"/>
        <v>4</v>
      </c>
    </row>
    <row r="4388" spans="1:4">
      <c r="A4388">
        <v>14101</v>
      </c>
      <c r="B4388" s="4">
        <v>40787</v>
      </c>
      <c r="C4388" s="4">
        <f t="shared" si="136"/>
        <v>40603</v>
      </c>
      <c r="D4388">
        <f t="shared" si="137"/>
        <v>6</v>
      </c>
    </row>
    <row r="4389" spans="1:4">
      <c r="A4389">
        <v>13771</v>
      </c>
      <c r="B4389" s="4">
        <v>40787</v>
      </c>
      <c r="C4389" s="4">
        <f t="shared" si="136"/>
        <v>40787</v>
      </c>
      <c r="D4389">
        <f t="shared" si="137"/>
        <v>0</v>
      </c>
    </row>
    <row r="4390" spans="1:4">
      <c r="A4390">
        <v>13871</v>
      </c>
      <c r="B4390" s="4">
        <v>40787</v>
      </c>
      <c r="C4390" s="4">
        <f t="shared" si="136"/>
        <v>40513</v>
      </c>
      <c r="D4390">
        <f t="shared" si="137"/>
        <v>9</v>
      </c>
    </row>
    <row r="4391" spans="1:4">
      <c r="A4391">
        <v>13385</v>
      </c>
      <c r="B4391" s="4">
        <v>40787</v>
      </c>
      <c r="C4391" s="4">
        <f t="shared" si="136"/>
        <v>40787</v>
      </c>
      <c r="D4391">
        <f t="shared" si="137"/>
        <v>0</v>
      </c>
    </row>
    <row r="4392" spans="1:4">
      <c r="A4392">
        <v>12425</v>
      </c>
      <c r="B4392" s="4">
        <v>40787</v>
      </c>
      <c r="C4392" s="4">
        <f t="shared" si="136"/>
        <v>40756</v>
      </c>
      <c r="D4392">
        <f t="shared" si="137"/>
        <v>1</v>
      </c>
    </row>
    <row r="4393" spans="1:4">
      <c r="A4393">
        <v>14010</v>
      </c>
      <c r="B4393" s="4">
        <v>40787</v>
      </c>
      <c r="C4393" s="4">
        <f t="shared" si="136"/>
        <v>40695</v>
      </c>
      <c r="D4393">
        <f t="shared" si="137"/>
        <v>3</v>
      </c>
    </row>
    <row r="4394" spans="1:4">
      <c r="A4394">
        <v>12778</v>
      </c>
      <c r="B4394" s="4">
        <v>40787</v>
      </c>
      <c r="C4394" s="4">
        <f t="shared" si="136"/>
        <v>40787</v>
      </c>
      <c r="D4394">
        <f t="shared" si="137"/>
        <v>0</v>
      </c>
    </row>
    <row r="4395" spans="1:4">
      <c r="A4395">
        <v>14203</v>
      </c>
      <c r="B4395" s="4">
        <v>40787</v>
      </c>
      <c r="C4395" s="4">
        <f t="shared" si="136"/>
        <v>40725</v>
      </c>
      <c r="D4395">
        <f t="shared" si="137"/>
        <v>2</v>
      </c>
    </row>
    <row r="4396" spans="1:4">
      <c r="A4396">
        <v>13620</v>
      </c>
      <c r="B4396" s="4">
        <v>40787</v>
      </c>
      <c r="C4396" s="4">
        <f t="shared" si="136"/>
        <v>40787</v>
      </c>
      <c r="D4396">
        <f t="shared" si="137"/>
        <v>0</v>
      </c>
    </row>
    <row r="4397" spans="1:4">
      <c r="A4397">
        <v>13076</v>
      </c>
      <c r="B4397" s="4">
        <v>40787</v>
      </c>
      <c r="C4397" s="4">
        <f t="shared" si="136"/>
        <v>40787</v>
      </c>
      <c r="D4397">
        <f t="shared" si="137"/>
        <v>0</v>
      </c>
    </row>
    <row r="4398" spans="1:4">
      <c r="A4398">
        <v>13260</v>
      </c>
      <c r="B4398" s="4">
        <v>40787</v>
      </c>
      <c r="C4398" s="4">
        <f t="shared" si="136"/>
        <v>40725</v>
      </c>
      <c r="D4398">
        <f t="shared" si="137"/>
        <v>2</v>
      </c>
    </row>
    <row r="4399" spans="1:4">
      <c r="A4399">
        <v>13695</v>
      </c>
      <c r="B4399" s="4">
        <v>40787</v>
      </c>
      <c r="C4399" s="4">
        <f t="shared" si="136"/>
        <v>40787</v>
      </c>
      <c r="D4399">
        <f t="shared" si="137"/>
        <v>0</v>
      </c>
    </row>
    <row r="4400" spans="1:4">
      <c r="A4400">
        <v>12970</v>
      </c>
      <c r="B4400" s="4">
        <v>40787</v>
      </c>
      <c r="C4400" s="4">
        <f t="shared" si="136"/>
        <v>40725</v>
      </c>
      <c r="D4400">
        <f t="shared" si="137"/>
        <v>2</v>
      </c>
    </row>
    <row r="4401" spans="1:4">
      <c r="A4401">
        <v>13445</v>
      </c>
      <c r="B4401" s="4">
        <v>40787</v>
      </c>
      <c r="C4401" s="4">
        <f t="shared" si="136"/>
        <v>40664</v>
      </c>
      <c r="D4401">
        <f t="shared" si="137"/>
        <v>4</v>
      </c>
    </row>
    <row r="4402" spans="1:4">
      <c r="A4402">
        <v>12450</v>
      </c>
      <c r="B4402" s="4">
        <v>40787</v>
      </c>
      <c r="C4402" s="4">
        <f t="shared" si="136"/>
        <v>40787</v>
      </c>
      <c r="D4402">
        <f t="shared" si="137"/>
        <v>0</v>
      </c>
    </row>
    <row r="4403" spans="1:4">
      <c r="A4403">
        <v>12716</v>
      </c>
      <c r="B4403" s="4">
        <v>40787</v>
      </c>
      <c r="C4403" s="4">
        <f t="shared" si="136"/>
        <v>40634</v>
      </c>
      <c r="D4403">
        <f t="shared" si="137"/>
        <v>5</v>
      </c>
    </row>
    <row r="4404" spans="1:4">
      <c r="A4404">
        <v>13366</v>
      </c>
      <c r="B4404" s="4">
        <v>40787</v>
      </c>
      <c r="C4404" s="4">
        <f t="shared" si="136"/>
        <v>40513</v>
      </c>
      <c r="D4404">
        <f t="shared" si="137"/>
        <v>9</v>
      </c>
    </row>
    <row r="4405" spans="1:4">
      <c r="A4405">
        <v>14130</v>
      </c>
      <c r="B4405" s="4">
        <v>40787</v>
      </c>
      <c r="C4405" s="4">
        <f t="shared" si="136"/>
        <v>40756</v>
      </c>
      <c r="D4405">
        <f t="shared" si="137"/>
        <v>1</v>
      </c>
    </row>
    <row r="4406" spans="1:4">
      <c r="A4406">
        <v>13403</v>
      </c>
      <c r="B4406" s="4">
        <v>40787</v>
      </c>
      <c r="C4406" s="4">
        <f t="shared" si="136"/>
        <v>40787</v>
      </c>
      <c r="D4406">
        <f t="shared" si="137"/>
        <v>0</v>
      </c>
    </row>
    <row r="4407" spans="1:4">
      <c r="A4407">
        <v>13992</v>
      </c>
      <c r="B4407" s="4">
        <v>40787</v>
      </c>
      <c r="C4407" s="4">
        <f t="shared" si="136"/>
        <v>40634</v>
      </c>
      <c r="D4407">
        <f t="shared" si="137"/>
        <v>5</v>
      </c>
    </row>
    <row r="4408" spans="1:4">
      <c r="A4408">
        <v>13411</v>
      </c>
      <c r="B4408" s="4">
        <v>40787</v>
      </c>
      <c r="C4408" s="4">
        <f t="shared" si="136"/>
        <v>40634</v>
      </c>
      <c r="D4408">
        <f t="shared" si="137"/>
        <v>5</v>
      </c>
    </row>
    <row r="4409" spans="1:4">
      <c r="A4409">
        <v>13270</v>
      </c>
      <c r="B4409" s="4">
        <v>40787</v>
      </c>
      <c r="C4409" s="4">
        <f t="shared" si="136"/>
        <v>40575</v>
      </c>
      <c r="D4409">
        <f t="shared" si="137"/>
        <v>7</v>
      </c>
    </row>
    <row r="4410" spans="1:4">
      <c r="A4410">
        <v>12794</v>
      </c>
      <c r="B4410" s="4">
        <v>40787</v>
      </c>
      <c r="C4410" s="4">
        <f t="shared" si="136"/>
        <v>40695</v>
      </c>
      <c r="D4410">
        <f t="shared" si="137"/>
        <v>3</v>
      </c>
    </row>
    <row r="4411" spans="1:4">
      <c r="A4411">
        <v>13956</v>
      </c>
      <c r="B4411" s="4">
        <v>40787</v>
      </c>
      <c r="C4411" s="4">
        <f t="shared" si="136"/>
        <v>40787</v>
      </c>
      <c r="D4411">
        <f t="shared" si="137"/>
        <v>0</v>
      </c>
    </row>
    <row r="4412" spans="1:4">
      <c r="A4412">
        <v>13524</v>
      </c>
      <c r="B4412" s="4">
        <v>40787</v>
      </c>
      <c r="C4412" s="4">
        <f t="shared" si="136"/>
        <v>40603</v>
      </c>
      <c r="D4412">
        <f t="shared" si="137"/>
        <v>6</v>
      </c>
    </row>
    <row r="4413" spans="1:4">
      <c r="A4413">
        <v>13606</v>
      </c>
      <c r="B4413" s="4">
        <v>40787</v>
      </c>
      <c r="C4413" s="4">
        <f t="shared" si="136"/>
        <v>40603</v>
      </c>
      <c r="D4413">
        <f t="shared" si="137"/>
        <v>6</v>
      </c>
    </row>
    <row r="4414" spans="1:4">
      <c r="A4414">
        <v>14187</v>
      </c>
      <c r="B4414" s="4">
        <v>40787</v>
      </c>
      <c r="C4414" s="4">
        <f t="shared" si="136"/>
        <v>40544</v>
      </c>
      <c r="D4414">
        <f t="shared" si="137"/>
        <v>8</v>
      </c>
    </row>
    <row r="4415" spans="1:4">
      <c r="A4415">
        <v>13279</v>
      </c>
      <c r="B4415" s="4">
        <v>40787</v>
      </c>
      <c r="C4415" s="4">
        <f t="shared" si="136"/>
        <v>40725</v>
      </c>
      <c r="D4415">
        <f t="shared" si="137"/>
        <v>2</v>
      </c>
    </row>
    <row r="4416" spans="1:4">
      <c r="A4416">
        <v>13022</v>
      </c>
      <c r="B4416" s="4">
        <v>40787</v>
      </c>
      <c r="C4416" s="4">
        <f t="shared" si="136"/>
        <v>40695</v>
      </c>
      <c r="D4416">
        <f t="shared" si="137"/>
        <v>3</v>
      </c>
    </row>
    <row r="4417" spans="1:4">
      <c r="A4417">
        <v>13379</v>
      </c>
      <c r="B4417" s="4">
        <v>40787</v>
      </c>
      <c r="C4417" s="4">
        <f t="shared" si="136"/>
        <v>40603</v>
      </c>
      <c r="D4417">
        <f t="shared" si="137"/>
        <v>6</v>
      </c>
    </row>
    <row r="4418" spans="1:4">
      <c r="A4418">
        <v>12505</v>
      </c>
      <c r="B4418" s="4">
        <v>40787</v>
      </c>
      <c r="C4418" s="4">
        <f t="shared" si="136"/>
        <v>40787</v>
      </c>
      <c r="D4418">
        <f t="shared" si="137"/>
        <v>0</v>
      </c>
    </row>
    <row r="4419" spans="1:4">
      <c r="A4419">
        <v>12573</v>
      </c>
      <c r="B4419" s="4">
        <v>40787</v>
      </c>
      <c r="C4419" s="4">
        <f t="shared" ref="C4419:C4482" si="138">_xlfn.MINIFS($B$2:$B$6084,$A$2:$A$6084,A4419)</f>
        <v>40695</v>
      </c>
      <c r="D4419">
        <f t="shared" ref="D4419:D4482" si="139">DATEDIF(C4419,B4419,"m")</f>
        <v>3</v>
      </c>
    </row>
    <row r="4420" spans="1:4">
      <c r="A4420">
        <v>12751</v>
      </c>
      <c r="B4420" s="4">
        <v>40787</v>
      </c>
      <c r="C4420" s="4">
        <f t="shared" si="138"/>
        <v>40695</v>
      </c>
      <c r="D4420">
        <f t="shared" si="139"/>
        <v>3</v>
      </c>
    </row>
    <row r="4421" spans="1:4">
      <c r="A4421">
        <v>13005</v>
      </c>
      <c r="B4421" s="4">
        <v>40787</v>
      </c>
      <c r="C4421" s="4">
        <f t="shared" si="138"/>
        <v>40603</v>
      </c>
      <c r="D4421">
        <f t="shared" si="139"/>
        <v>6</v>
      </c>
    </row>
    <row r="4422" spans="1:4">
      <c r="A4422">
        <v>12389</v>
      </c>
      <c r="B4422" s="4">
        <v>40787</v>
      </c>
      <c r="C4422" s="4">
        <f t="shared" si="138"/>
        <v>40634</v>
      </c>
      <c r="D4422">
        <f t="shared" si="139"/>
        <v>5</v>
      </c>
    </row>
    <row r="4423" spans="1:4">
      <c r="A4423">
        <v>13648</v>
      </c>
      <c r="B4423" s="4">
        <v>40787</v>
      </c>
      <c r="C4423" s="4">
        <f t="shared" si="138"/>
        <v>40756</v>
      </c>
      <c r="D4423">
        <f t="shared" si="139"/>
        <v>1</v>
      </c>
    </row>
    <row r="4424" spans="1:4">
      <c r="A4424">
        <v>13646</v>
      </c>
      <c r="B4424" s="4">
        <v>40787</v>
      </c>
      <c r="C4424" s="4">
        <f t="shared" si="138"/>
        <v>40787</v>
      </c>
      <c r="D4424">
        <f t="shared" si="139"/>
        <v>0</v>
      </c>
    </row>
    <row r="4425" spans="1:4">
      <c r="A4425">
        <v>13050</v>
      </c>
      <c r="B4425" s="4">
        <v>40787</v>
      </c>
      <c r="C4425" s="4">
        <f t="shared" si="138"/>
        <v>40544</v>
      </c>
      <c r="D4425">
        <f t="shared" si="139"/>
        <v>8</v>
      </c>
    </row>
    <row r="4426" spans="1:4">
      <c r="A4426">
        <v>12549</v>
      </c>
      <c r="B4426" s="4">
        <v>40787</v>
      </c>
      <c r="C4426" s="4">
        <f t="shared" si="138"/>
        <v>40756</v>
      </c>
      <c r="D4426">
        <f t="shared" si="139"/>
        <v>1</v>
      </c>
    </row>
    <row r="4427" spans="1:4">
      <c r="A4427">
        <v>13873</v>
      </c>
      <c r="B4427" s="4">
        <v>40787</v>
      </c>
      <c r="C4427" s="4">
        <f t="shared" si="138"/>
        <v>40544</v>
      </c>
      <c r="D4427">
        <f t="shared" si="139"/>
        <v>8</v>
      </c>
    </row>
    <row r="4428" spans="1:4">
      <c r="A4428">
        <v>14103</v>
      </c>
      <c r="B4428" s="4">
        <v>40787</v>
      </c>
      <c r="C4428" s="4">
        <f t="shared" si="138"/>
        <v>40725</v>
      </c>
      <c r="D4428">
        <f t="shared" si="139"/>
        <v>2</v>
      </c>
    </row>
    <row r="4429" spans="1:4">
      <c r="A4429">
        <v>13256</v>
      </c>
      <c r="B4429" s="4">
        <v>40787</v>
      </c>
      <c r="C4429" s="4">
        <f t="shared" si="138"/>
        <v>40787</v>
      </c>
      <c r="D4429">
        <f t="shared" si="139"/>
        <v>0</v>
      </c>
    </row>
    <row r="4430" spans="1:4">
      <c r="A4430">
        <v>13062</v>
      </c>
      <c r="B4430" s="4">
        <v>40787</v>
      </c>
      <c r="C4430" s="4">
        <f t="shared" si="138"/>
        <v>40695</v>
      </c>
      <c r="D4430">
        <f t="shared" si="139"/>
        <v>3</v>
      </c>
    </row>
    <row r="4431" spans="1:4">
      <c r="A4431">
        <v>12387</v>
      </c>
      <c r="B4431" s="4">
        <v>40787</v>
      </c>
      <c r="C4431" s="4">
        <f t="shared" si="138"/>
        <v>40787</v>
      </c>
      <c r="D4431">
        <f t="shared" si="139"/>
        <v>0</v>
      </c>
    </row>
    <row r="4432" spans="1:4">
      <c r="A4432">
        <v>13817</v>
      </c>
      <c r="B4432" s="4">
        <v>40787</v>
      </c>
      <c r="C4432" s="4">
        <f t="shared" si="138"/>
        <v>40756</v>
      </c>
      <c r="D4432">
        <f t="shared" si="139"/>
        <v>1</v>
      </c>
    </row>
    <row r="4433" spans="1:4">
      <c r="A4433">
        <v>12803</v>
      </c>
      <c r="B4433" s="4">
        <v>40787</v>
      </c>
      <c r="C4433" s="4">
        <f t="shared" si="138"/>
        <v>40725</v>
      </c>
      <c r="D4433">
        <f t="shared" si="139"/>
        <v>2</v>
      </c>
    </row>
    <row r="4434" spans="1:4">
      <c r="A4434">
        <v>12756</v>
      </c>
      <c r="B4434" s="4">
        <v>40787</v>
      </c>
      <c r="C4434" s="4">
        <f t="shared" si="138"/>
        <v>40575</v>
      </c>
      <c r="D4434">
        <f t="shared" si="139"/>
        <v>7</v>
      </c>
    </row>
    <row r="4435" spans="1:4">
      <c r="A4435">
        <v>12641</v>
      </c>
      <c r="B4435" s="4">
        <v>40787</v>
      </c>
      <c r="C4435" s="4">
        <f t="shared" si="138"/>
        <v>40695</v>
      </c>
      <c r="D4435">
        <f t="shared" si="139"/>
        <v>3</v>
      </c>
    </row>
    <row r="4436" spans="1:4">
      <c r="A4436">
        <v>12581</v>
      </c>
      <c r="B4436" s="4">
        <v>40787</v>
      </c>
      <c r="C4436" s="4">
        <f t="shared" si="138"/>
        <v>40756</v>
      </c>
      <c r="D4436">
        <f t="shared" si="139"/>
        <v>1</v>
      </c>
    </row>
    <row r="4437" spans="1:4">
      <c r="A4437">
        <v>12508</v>
      </c>
      <c r="B4437" s="4">
        <v>40787</v>
      </c>
      <c r="C4437" s="4">
        <f t="shared" si="138"/>
        <v>40634</v>
      </c>
      <c r="D4437">
        <f t="shared" si="139"/>
        <v>5</v>
      </c>
    </row>
    <row r="4438" spans="1:4">
      <c r="A4438">
        <v>12471</v>
      </c>
      <c r="B4438" s="4">
        <v>40787</v>
      </c>
      <c r="C4438" s="4">
        <f t="shared" si="138"/>
        <v>40695</v>
      </c>
      <c r="D4438">
        <f t="shared" si="139"/>
        <v>3</v>
      </c>
    </row>
    <row r="4439" spans="1:4">
      <c r="A4439">
        <v>14239</v>
      </c>
      <c r="B4439" s="4">
        <v>40787</v>
      </c>
      <c r="C4439" s="4">
        <f t="shared" si="138"/>
        <v>40756</v>
      </c>
      <c r="D4439">
        <f t="shared" si="139"/>
        <v>1</v>
      </c>
    </row>
    <row r="4440" spans="1:4">
      <c r="A4440">
        <v>13798</v>
      </c>
      <c r="B4440" s="4">
        <v>40787</v>
      </c>
      <c r="C4440" s="4">
        <f t="shared" si="138"/>
        <v>40513</v>
      </c>
      <c r="D4440">
        <f t="shared" si="139"/>
        <v>9</v>
      </c>
    </row>
    <row r="4441" spans="1:4">
      <c r="A4441">
        <v>12869</v>
      </c>
      <c r="B4441" s="4">
        <v>40787</v>
      </c>
      <c r="C4441" s="4">
        <f t="shared" si="138"/>
        <v>40787</v>
      </c>
      <c r="D4441">
        <f t="shared" si="139"/>
        <v>0</v>
      </c>
    </row>
    <row r="4442" spans="1:4">
      <c r="A4442">
        <v>14259</v>
      </c>
      <c r="B4442" s="4">
        <v>40787</v>
      </c>
      <c r="C4442" s="4">
        <f t="shared" si="138"/>
        <v>40787</v>
      </c>
      <c r="D4442">
        <f t="shared" si="139"/>
        <v>0</v>
      </c>
    </row>
    <row r="4443" spans="1:4">
      <c r="A4443">
        <v>13651</v>
      </c>
      <c r="B4443" s="4">
        <v>40787</v>
      </c>
      <c r="C4443" s="4">
        <f t="shared" si="138"/>
        <v>40756</v>
      </c>
      <c r="D4443">
        <f t="shared" si="139"/>
        <v>1</v>
      </c>
    </row>
    <row r="4444" spans="1:4">
      <c r="A4444">
        <v>14126</v>
      </c>
      <c r="B4444" s="4">
        <v>40787</v>
      </c>
      <c r="C4444" s="4">
        <f t="shared" si="138"/>
        <v>40513</v>
      </c>
      <c r="D4444">
        <f t="shared" si="139"/>
        <v>9</v>
      </c>
    </row>
    <row r="4445" spans="1:4">
      <c r="A4445">
        <v>13443</v>
      </c>
      <c r="B4445" s="4">
        <v>40787</v>
      </c>
      <c r="C4445" s="4">
        <f t="shared" si="138"/>
        <v>40787</v>
      </c>
      <c r="D4445">
        <f t="shared" si="139"/>
        <v>0</v>
      </c>
    </row>
    <row r="4446" spans="1:4">
      <c r="A4446">
        <v>12745</v>
      </c>
      <c r="B4446" s="4">
        <v>40787</v>
      </c>
      <c r="C4446" s="4">
        <f t="shared" si="138"/>
        <v>40603</v>
      </c>
      <c r="D4446">
        <f t="shared" si="139"/>
        <v>6</v>
      </c>
    </row>
    <row r="4447" spans="1:4">
      <c r="A4447">
        <v>13668</v>
      </c>
      <c r="B4447" s="4">
        <v>40787</v>
      </c>
      <c r="C4447" s="4">
        <f t="shared" si="138"/>
        <v>40695</v>
      </c>
      <c r="D4447">
        <f t="shared" si="139"/>
        <v>3</v>
      </c>
    </row>
    <row r="4448" spans="1:4">
      <c r="A4448">
        <v>12455</v>
      </c>
      <c r="B4448" s="4">
        <v>40787</v>
      </c>
      <c r="C4448" s="4">
        <f t="shared" si="138"/>
        <v>40787</v>
      </c>
      <c r="D4448">
        <f t="shared" si="139"/>
        <v>0</v>
      </c>
    </row>
    <row r="4449" spans="1:4">
      <c r="A4449">
        <v>13330</v>
      </c>
      <c r="B4449" s="4">
        <v>40787</v>
      </c>
      <c r="C4449" s="4">
        <f t="shared" si="138"/>
        <v>40725</v>
      </c>
      <c r="D4449">
        <f t="shared" si="139"/>
        <v>2</v>
      </c>
    </row>
    <row r="4450" spans="1:4">
      <c r="A4450">
        <v>13862</v>
      </c>
      <c r="B4450" s="4">
        <v>40787</v>
      </c>
      <c r="C4450" s="4">
        <f t="shared" si="138"/>
        <v>40664</v>
      </c>
      <c r="D4450">
        <f t="shared" si="139"/>
        <v>4</v>
      </c>
    </row>
    <row r="4451" spans="1:4">
      <c r="A4451">
        <v>14087</v>
      </c>
      <c r="B4451" s="4">
        <v>40787</v>
      </c>
      <c r="C4451" s="4">
        <f t="shared" si="138"/>
        <v>40787</v>
      </c>
      <c r="D4451">
        <f t="shared" si="139"/>
        <v>0</v>
      </c>
    </row>
    <row r="4452" spans="1:4">
      <c r="A4452">
        <v>12448</v>
      </c>
      <c r="B4452" s="4">
        <v>40787</v>
      </c>
      <c r="C4452" s="4">
        <f t="shared" si="138"/>
        <v>40787</v>
      </c>
      <c r="D4452">
        <f t="shared" si="139"/>
        <v>0</v>
      </c>
    </row>
    <row r="4453" spans="1:4">
      <c r="A4453">
        <v>13047</v>
      </c>
      <c r="B4453" s="4">
        <v>40787</v>
      </c>
      <c r="C4453" s="4">
        <f t="shared" si="138"/>
        <v>40725</v>
      </c>
      <c r="D4453">
        <f t="shared" si="139"/>
        <v>2</v>
      </c>
    </row>
    <row r="4454" spans="1:4">
      <c r="A4454">
        <v>12613</v>
      </c>
      <c r="B4454" s="4">
        <v>40787</v>
      </c>
      <c r="C4454" s="4">
        <f t="shared" si="138"/>
        <v>40634</v>
      </c>
      <c r="D4454">
        <f t="shared" si="139"/>
        <v>5</v>
      </c>
    </row>
    <row r="4455" spans="1:4">
      <c r="A4455">
        <v>13363</v>
      </c>
      <c r="B4455" s="4">
        <v>40787</v>
      </c>
      <c r="C4455" s="4">
        <f t="shared" si="138"/>
        <v>40664</v>
      </c>
      <c r="D4455">
        <f t="shared" si="139"/>
        <v>4</v>
      </c>
    </row>
    <row r="4456" spans="1:4">
      <c r="A4456">
        <v>12906</v>
      </c>
      <c r="B4456" s="4">
        <v>40787</v>
      </c>
      <c r="C4456" s="4">
        <f t="shared" si="138"/>
        <v>40695</v>
      </c>
      <c r="D4456">
        <f t="shared" si="139"/>
        <v>3</v>
      </c>
    </row>
    <row r="4457" spans="1:4">
      <c r="A4457">
        <v>14106</v>
      </c>
      <c r="B4457" s="4">
        <v>40787</v>
      </c>
      <c r="C4457" s="4">
        <f t="shared" si="138"/>
        <v>40634</v>
      </c>
      <c r="D4457">
        <f t="shared" si="139"/>
        <v>5</v>
      </c>
    </row>
    <row r="4458" spans="1:4">
      <c r="A4458">
        <v>14109</v>
      </c>
      <c r="B4458" s="4">
        <v>40787</v>
      </c>
      <c r="C4458" s="4">
        <f t="shared" si="138"/>
        <v>40725</v>
      </c>
      <c r="D4458">
        <f t="shared" si="139"/>
        <v>2</v>
      </c>
    </row>
    <row r="4459" spans="1:4">
      <c r="A4459">
        <v>13347</v>
      </c>
      <c r="B4459" s="4">
        <v>40787</v>
      </c>
      <c r="C4459" s="4">
        <f t="shared" si="138"/>
        <v>40756</v>
      </c>
      <c r="D4459">
        <f t="shared" si="139"/>
        <v>1</v>
      </c>
    </row>
    <row r="4460" spans="1:4">
      <c r="A4460">
        <v>14065</v>
      </c>
      <c r="B4460" s="4">
        <v>40787</v>
      </c>
      <c r="C4460" s="4">
        <f t="shared" si="138"/>
        <v>40787</v>
      </c>
      <c r="D4460">
        <f t="shared" si="139"/>
        <v>0</v>
      </c>
    </row>
    <row r="4461" spans="1:4">
      <c r="A4461">
        <v>13919</v>
      </c>
      <c r="B4461" s="4">
        <v>40787</v>
      </c>
      <c r="C4461" s="4">
        <f t="shared" si="138"/>
        <v>40787</v>
      </c>
      <c r="D4461">
        <f t="shared" si="139"/>
        <v>0</v>
      </c>
    </row>
    <row r="4462" spans="1:4">
      <c r="A4462">
        <v>14195</v>
      </c>
      <c r="B4462" s="4">
        <v>40787</v>
      </c>
      <c r="C4462" s="4">
        <f t="shared" si="138"/>
        <v>40544</v>
      </c>
      <c r="D4462">
        <f t="shared" si="139"/>
        <v>8</v>
      </c>
    </row>
    <row r="4463" spans="1:4">
      <c r="A4463">
        <v>13694</v>
      </c>
      <c r="B4463" s="4">
        <v>40787</v>
      </c>
      <c r="C4463" s="4">
        <f t="shared" si="138"/>
        <v>40756</v>
      </c>
      <c r="D4463">
        <f t="shared" si="139"/>
        <v>1</v>
      </c>
    </row>
    <row r="4464" spans="1:4">
      <c r="A4464">
        <v>12993</v>
      </c>
      <c r="B4464" s="4">
        <v>40787</v>
      </c>
      <c r="C4464" s="4">
        <f t="shared" si="138"/>
        <v>40695</v>
      </c>
      <c r="D4464">
        <f t="shared" si="139"/>
        <v>3</v>
      </c>
    </row>
    <row r="4465" spans="1:4">
      <c r="A4465">
        <v>14341</v>
      </c>
      <c r="B4465" s="4">
        <v>40787</v>
      </c>
      <c r="C4465" s="4">
        <f t="shared" si="138"/>
        <v>40513</v>
      </c>
      <c r="D4465">
        <f t="shared" si="139"/>
        <v>9</v>
      </c>
    </row>
    <row r="4466" spans="1:4">
      <c r="A4466">
        <v>13656</v>
      </c>
      <c r="B4466" s="4">
        <v>40787</v>
      </c>
      <c r="C4466" s="4">
        <f t="shared" si="138"/>
        <v>40695</v>
      </c>
      <c r="D4466">
        <f t="shared" si="139"/>
        <v>3</v>
      </c>
    </row>
    <row r="4467" spans="1:4">
      <c r="A4467">
        <v>14151</v>
      </c>
      <c r="B4467" s="4">
        <v>40787</v>
      </c>
      <c r="C4467" s="4">
        <f t="shared" si="138"/>
        <v>40513</v>
      </c>
      <c r="D4467">
        <f t="shared" si="139"/>
        <v>9</v>
      </c>
    </row>
    <row r="4468" spans="1:4">
      <c r="A4468">
        <v>13596</v>
      </c>
      <c r="B4468" s="4">
        <v>40787</v>
      </c>
      <c r="C4468" s="4">
        <f t="shared" si="138"/>
        <v>40575</v>
      </c>
      <c r="D4468">
        <f t="shared" si="139"/>
        <v>7</v>
      </c>
    </row>
    <row r="4469" spans="1:4">
      <c r="A4469">
        <v>13160</v>
      </c>
      <c r="B4469" s="4">
        <v>40787</v>
      </c>
      <c r="C4469" s="4">
        <f t="shared" si="138"/>
        <v>40787</v>
      </c>
      <c r="D4469">
        <f t="shared" si="139"/>
        <v>0</v>
      </c>
    </row>
    <row r="4470" spans="1:4">
      <c r="A4470">
        <v>12881</v>
      </c>
      <c r="B4470" s="4">
        <v>40787</v>
      </c>
      <c r="C4470" s="4">
        <f t="shared" si="138"/>
        <v>40544</v>
      </c>
      <c r="D4470">
        <f t="shared" si="139"/>
        <v>8</v>
      </c>
    </row>
    <row r="4471" spans="1:4">
      <c r="A4471">
        <v>12679</v>
      </c>
      <c r="B4471" s="4">
        <v>40787</v>
      </c>
      <c r="C4471" s="4">
        <f t="shared" si="138"/>
        <v>40787</v>
      </c>
      <c r="D4471">
        <f t="shared" si="139"/>
        <v>0</v>
      </c>
    </row>
    <row r="4472" spans="1:4">
      <c r="A4472">
        <v>13549</v>
      </c>
      <c r="B4472" s="4">
        <v>40787</v>
      </c>
      <c r="C4472" s="4">
        <f t="shared" si="138"/>
        <v>40787</v>
      </c>
      <c r="D4472">
        <f t="shared" si="139"/>
        <v>0</v>
      </c>
    </row>
    <row r="4473" spans="1:4">
      <c r="A4473">
        <v>13251</v>
      </c>
      <c r="B4473" s="4">
        <v>40787</v>
      </c>
      <c r="C4473" s="4">
        <f t="shared" si="138"/>
        <v>40756</v>
      </c>
      <c r="D4473">
        <f t="shared" si="139"/>
        <v>1</v>
      </c>
    </row>
    <row r="4474" spans="1:4">
      <c r="A4474">
        <v>13903</v>
      </c>
      <c r="B4474" s="4">
        <v>40787</v>
      </c>
      <c r="C4474" s="4">
        <f t="shared" si="138"/>
        <v>40787</v>
      </c>
      <c r="D4474">
        <f t="shared" si="139"/>
        <v>0</v>
      </c>
    </row>
    <row r="4475" spans="1:4">
      <c r="A4475">
        <v>12396</v>
      </c>
      <c r="B4475" s="4">
        <v>40787</v>
      </c>
      <c r="C4475" s="4">
        <f t="shared" si="138"/>
        <v>40787</v>
      </c>
      <c r="D4475">
        <f t="shared" si="139"/>
        <v>0</v>
      </c>
    </row>
    <row r="4476" spans="1:4">
      <c r="A4476">
        <v>12958</v>
      </c>
      <c r="B4476" s="4">
        <v>40787</v>
      </c>
      <c r="C4476" s="4">
        <f t="shared" si="138"/>
        <v>40787</v>
      </c>
      <c r="D4476">
        <f t="shared" si="139"/>
        <v>0</v>
      </c>
    </row>
    <row r="4477" spans="1:4">
      <c r="A4477">
        <v>13621</v>
      </c>
      <c r="B4477" s="4">
        <v>40787</v>
      </c>
      <c r="C4477" s="4">
        <f t="shared" si="138"/>
        <v>40756</v>
      </c>
      <c r="D4477">
        <f t="shared" si="139"/>
        <v>1</v>
      </c>
    </row>
    <row r="4478" spans="1:4">
      <c r="A4478">
        <v>13175</v>
      </c>
      <c r="B4478" s="4">
        <v>40787</v>
      </c>
      <c r="C4478" s="4">
        <f t="shared" si="138"/>
        <v>40513</v>
      </c>
      <c r="D4478">
        <f t="shared" si="139"/>
        <v>9</v>
      </c>
    </row>
    <row r="4479" spans="1:4">
      <c r="A4479">
        <v>13814</v>
      </c>
      <c r="B4479" s="4">
        <v>40787</v>
      </c>
      <c r="C4479" s="4">
        <f t="shared" si="138"/>
        <v>40787</v>
      </c>
      <c r="D4479">
        <f t="shared" si="139"/>
        <v>0</v>
      </c>
    </row>
    <row r="4480" spans="1:4">
      <c r="A4480">
        <v>14029</v>
      </c>
      <c r="B4480" s="4">
        <v>40787</v>
      </c>
      <c r="C4480" s="4">
        <f t="shared" si="138"/>
        <v>40787</v>
      </c>
      <c r="D4480">
        <f t="shared" si="139"/>
        <v>0</v>
      </c>
    </row>
    <row r="4481" spans="1:4">
      <c r="A4481">
        <v>13463</v>
      </c>
      <c r="B4481" s="4">
        <v>40787</v>
      </c>
      <c r="C4481" s="4">
        <f t="shared" si="138"/>
        <v>40725</v>
      </c>
      <c r="D4481">
        <f t="shared" si="139"/>
        <v>2</v>
      </c>
    </row>
    <row r="4482" spans="1:4">
      <c r="A4482">
        <v>12446</v>
      </c>
      <c r="B4482" s="4">
        <v>40787</v>
      </c>
      <c r="C4482" s="4">
        <f t="shared" si="138"/>
        <v>40787</v>
      </c>
      <c r="D4482">
        <f t="shared" si="139"/>
        <v>0</v>
      </c>
    </row>
    <row r="4483" spans="1:4">
      <c r="A4483">
        <v>13278</v>
      </c>
      <c r="B4483" s="4">
        <v>40787</v>
      </c>
      <c r="C4483" s="4">
        <f t="shared" ref="C4483:C4546" si="140">_xlfn.MINIFS($B$2:$B$6084,$A$2:$A$6084,A4483)</f>
        <v>40603</v>
      </c>
      <c r="D4483">
        <f t="shared" ref="D4483:D4546" si="141">DATEDIF(C4483,B4483,"m")</f>
        <v>6</v>
      </c>
    </row>
    <row r="4484" spans="1:4">
      <c r="A4484">
        <v>12731</v>
      </c>
      <c r="B4484" s="4">
        <v>40787</v>
      </c>
      <c r="C4484" s="4">
        <f t="shared" si="140"/>
        <v>40544</v>
      </c>
      <c r="D4484">
        <f t="shared" si="141"/>
        <v>8</v>
      </c>
    </row>
    <row r="4485" spans="1:4">
      <c r="A4485">
        <v>12636</v>
      </c>
      <c r="B4485" s="4">
        <v>40787</v>
      </c>
      <c r="C4485" s="4">
        <f t="shared" si="140"/>
        <v>40787</v>
      </c>
      <c r="D4485">
        <f t="shared" si="141"/>
        <v>0</v>
      </c>
    </row>
    <row r="4486" spans="1:4">
      <c r="A4486">
        <v>14329</v>
      </c>
      <c r="B4486" s="4">
        <v>40787</v>
      </c>
      <c r="C4486" s="4">
        <f t="shared" si="140"/>
        <v>40787</v>
      </c>
      <c r="D4486">
        <f t="shared" si="141"/>
        <v>0</v>
      </c>
    </row>
    <row r="4487" spans="1:4">
      <c r="A4487">
        <v>12914</v>
      </c>
      <c r="B4487" s="4">
        <v>40787</v>
      </c>
      <c r="C4487" s="4">
        <f t="shared" si="140"/>
        <v>40725</v>
      </c>
      <c r="D4487">
        <f t="shared" si="141"/>
        <v>2</v>
      </c>
    </row>
    <row r="4488" spans="1:4">
      <c r="A4488">
        <v>13930</v>
      </c>
      <c r="B4488" s="4">
        <v>40787</v>
      </c>
      <c r="C4488" s="4">
        <f t="shared" si="140"/>
        <v>40725</v>
      </c>
      <c r="D4488">
        <f t="shared" si="141"/>
        <v>2</v>
      </c>
    </row>
    <row r="4489" spans="1:4">
      <c r="A4489">
        <v>14006</v>
      </c>
      <c r="B4489" s="4">
        <v>40787</v>
      </c>
      <c r="C4489" s="4">
        <f t="shared" si="140"/>
        <v>40725</v>
      </c>
      <c r="D4489">
        <f t="shared" si="141"/>
        <v>2</v>
      </c>
    </row>
    <row r="4490" spans="1:4">
      <c r="A4490">
        <v>12976</v>
      </c>
      <c r="B4490" s="4">
        <v>40787</v>
      </c>
      <c r="C4490" s="4">
        <f t="shared" si="140"/>
        <v>40787</v>
      </c>
      <c r="D4490">
        <f t="shared" si="141"/>
        <v>0</v>
      </c>
    </row>
    <row r="4491" spans="1:4">
      <c r="A4491">
        <v>13033</v>
      </c>
      <c r="B4491" s="4">
        <v>40787</v>
      </c>
      <c r="C4491" s="4">
        <f t="shared" si="140"/>
        <v>40725</v>
      </c>
      <c r="D4491">
        <f t="shared" si="141"/>
        <v>2</v>
      </c>
    </row>
    <row r="4492" spans="1:4">
      <c r="A4492">
        <v>12824</v>
      </c>
      <c r="B4492" s="4">
        <v>40787</v>
      </c>
      <c r="C4492" s="4">
        <f t="shared" si="140"/>
        <v>40725</v>
      </c>
      <c r="D4492">
        <f t="shared" si="141"/>
        <v>2</v>
      </c>
    </row>
    <row r="4493" spans="1:4">
      <c r="A4493">
        <v>12883</v>
      </c>
      <c r="B4493" s="4">
        <v>40787</v>
      </c>
      <c r="C4493" s="4">
        <f t="shared" si="140"/>
        <v>40544</v>
      </c>
      <c r="D4493">
        <f t="shared" si="141"/>
        <v>8</v>
      </c>
    </row>
    <row r="4494" spans="1:4">
      <c r="A4494">
        <v>13333</v>
      </c>
      <c r="B4494" s="4">
        <v>40787</v>
      </c>
      <c r="C4494" s="4">
        <f t="shared" si="140"/>
        <v>40603</v>
      </c>
      <c r="D4494">
        <f t="shared" si="141"/>
        <v>6</v>
      </c>
    </row>
    <row r="4495" spans="1:4">
      <c r="A4495">
        <v>12515</v>
      </c>
      <c r="B4495" s="4">
        <v>40787</v>
      </c>
      <c r="C4495" s="4">
        <f t="shared" si="140"/>
        <v>40575</v>
      </c>
      <c r="D4495">
        <f t="shared" si="141"/>
        <v>7</v>
      </c>
    </row>
    <row r="4496" spans="1:4">
      <c r="A4496">
        <v>13055</v>
      </c>
      <c r="B4496" s="4">
        <v>40787</v>
      </c>
      <c r="C4496" s="4">
        <f t="shared" si="140"/>
        <v>40664</v>
      </c>
      <c r="D4496">
        <f t="shared" si="141"/>
        <v>4</v>
      </c>
    </row>
    <row r="4497" spans="1:4">
      <c r="A4497">
        <v>13958</v>
      </c>
      <c r="B4497" s="4">
        <v>40787</v>
      </c>
      <c r="C4497" s="4">
        <f t="shared" si="140"/>
        <v>40756</v>
      </c>
      <c r="D4497">
        <f t="shared" si="141"/>
        <v>1</v>
      </c>
    </row>
    <row r="4498" spans="1:4">
      <c r="A4498">
        <v>13966</v>
      </c>
      <c r="B4498" s="4">
        <v>40787</v>
      </c>
      <c r="C4498" s="4">
        <f t="shared" si="140"/>
        <v>40603</v>
      </c>
      <c r="D4498">
        <f t="shared" si="141"/>
        <v>6</v>
      </c>
    </row>
    <row r="4499" spans="1:4">
      <c r="A4499">
        <v>13240</v>
      </c>
      <c r="B4499" s="4">
        <v>40787</v>
      </c>
      <c r="C4499" s="4">
        <f t="shared" si="140"/>
        <v>40756</v>
      </c>
      <c r="D4499">
        <f t="shared" si="141"/>
        <v>1</v>
      </c>
    </row>
    <row r="4500" spans="1:4">
      <c r="A4500">
        <v>13984</v>
      </c>
      <c r="B4500" s="4">
        <v>40787</v>
      </c>
      <c r="C4500" s="4">
        <f t="shared" si="140"/>
        <v>40575</v>
      </c>
      <c r="D4500">
        <f t="shared" si="141"/>
        <v>7</v>
      </c>
    </row>
    <row r="4501" spans="1:4">
      <c r="A4501">
        <v>13243</v>
      </c>
      <c r="B4501" s="4">
        <v>40787</v>
      </c>
      <c r="C4501" s="4">
        <f t="shared" si="140"/>
        <v>40513</v>
      </c>
      <c r="D4501">
        <f t="shared" si="141"/>
        <v>9</v>
      </c>
    </row>
    <row r="4502" spans="1:4">
      <c r="A4502">
        <v>12712</v>
      </c>
      <c r="B4502" s="4">
        <v>40787</v>
      </c>
      <c r="C4502" s="4">
        <f t="shared" si="140"/>
        <v>40664</v>
      </c>
      <c r="D4502">
        <f t="shared" si="141"/>
        <v>4</v>
      </c>
    </row>
    <row r="4503" spans="1:4">
      <c r="A4503">
        <v>13741</v>
      </c>
      <c r="B4503" s="4">
        <v>40787</v>
      </c>
      <c r="C4503" s="4">
        <f t="shared" si="140"/>
        <v>40725</v>
      </c>
      <c r="D4503">
        <f t="shared" si="141"/>
        <v>2</v>
      </c>
    </row>
    <row r="4504" spans="1:4">
      <c r="A4504">
        <v>13518</v>
      </c>
      <c r="B4504" s="4">
        <v>40787</v>
      </c>
      <c r="C4504" s="4">
        <f t="shared" si="140"/>
        <v>40634</v>
      </c>
      <c r="D4504">
        <f t="shared" si="141"/>
        <v>5</v>
      </c>
    </row>
    <row r="4505" spans="1:4">
      <c r="A4505">
        <v>13205</v>
      </c>
      <c r="B4505" s="4">
        <v>40787</v>
      </c>
      <c r="C4505" s="4">
        <f t="shared" si="140"/>
        <v>40787</v>
      </c>
      <c r="D4505">
        <f t="shared" si="141"/>
        <v>0</v>
      </c>
    </row>
    <row r="4506" spans="1:4">
      <c r="A4506">
        <v>12711</v>
      </c>
      <c r="B4506" s="4">
        <v>40787</v>
      </c>
      <c r="C4506" s="4">
        <f t="shared" si="140"/>
        <v>40695</v>
      </c>
      <c r="D4506">
        <f t="shared" si="141"/>
        <v>3</v>
      </c>
    </row>
    <row r="4507" spans="1:4">
      <c r="A4507">
        <v>14316</v>
      </c>
      <c r="B4507" s="4">
        <v>40787</v>
      </c>
      <c r="C4507" s="4">
        <f t="shared" si="140"/>
        <v>40787</v>
      </c>
      <c r="D4507">
        <f t="shared" si="141"/>
        <v>0</v>
      </c>
    </row>
    <row r="4508" spans="1:4">
      <c r="A4508">
        <v>12594</v>
      </c>
      <c r="B4508" s="4">
        <v>40787</v>
      </c>
      <c r="C4508" s="4">
        <f t="shared" si="140"/>
        <v>40787</v>
      </c>
      <c r="D4508">
        <f t="shared" si="141"/>
        <v>0</v>
      </c>
    </row>
    <row r="4509" spans="1:4">
      <c r="A4509">
        <v>14214</v>
      </c>
      <c r="B4509" s="4">
        <v>40787</v>
      </c>
      <c r="C4509" s="4">
        <f t="shared" si="140"/>
        <v>40513</v>
      </c>
      <c r="D4509">
        <f t="shared" si="141"/>
        <v>9</v>
      </c>
    </row>
    <row r="4510" spans="1:4">
      <c r="A4510">
        <v>12416</v>
      </c>
      <c r="B4510" s="4">
        <v>40787</v>
      </c>
      <c r="C4510" s="4">
        <f t="shared" si="140"/>
        <v>40787</v>
      </c>
      <c r="D4510">
        <f t="shared" si="141"/>
        <v>0</v>
      </c>
    </row>
    <row r="4511" spans="1:4">
      <c r="A4511">
        <v>13679</v>
      </c>
      <c r="B4511" s="4">
        <v>40787</v>
      </c>
      <c r="C4511" s="4">
        <f t="shared" si="140"/>
        <v>40787</v>
      </c>
      <c r="D4511">
        <f t="shared" si="141"/>
        <v>0</v>
      </c>
    </row>
    <row r="4512" spans="1:4">
      <c r="A4512">
        <v>12912</v>
      </c>
      <c r="B4512" s="4">
        <v>40787</v>
      </c>
      <c r="C4512" s="4">
        <f t="shared" si="140"/>
        <v>40575</v>
      </c>
      <c r="D4512">
        <f t="shared" si="141"/>
        <v>7</v>
      </c>
    </row>
    <row r="4513" spans="1:4">
      <c r="A4513">
        <v>12623</v>
      </c>
      <c r="B4513" s="4">
        <v>40787</v>
      </c>
      <c r="C4513" s="4">
        <f t="shared" si="140"/>
        <v>40787</v>
      </c>
      <c r="D4513">
        <f t="shared" si="141"/>
        <v>0</v>
      </c>
    </row>
    <row r="4514" spans="1:4">
      <c r="A4514">
        <v>13248</v>
      </c>
      <c r="B4514" s="4">
        <v>40787</v>
      </c>
      <c r="C4514" s="4">
        <f t="shared" si="140"/>
        <v>40575</v>
      </c>
      <c r="D4514">
        <f t="shared" si="141"/>
        <v>7</v>
      </c>
    </row>
    <row r="4515" spans="1:4">
      <c r="A4515">
        <v>13937</v>
      </c>
      <c r="B4515" s="4">
        <v>40787</v>
      </c>
      <c r="C4515" s="4">
        <f t="shared" si="140"/>
        <v>40634</v>
      </c>
      <c r="D4515">
        <f t="shared" si="141"/>
        <v>5</v>
      </c>
    </row>
    <row r="4516" spans="1:4">
      <c r="A4516">
        <v>12899</v>
      </c>
      <c r="B4516" s="4">
        <v>40787</v>
      </c>
      <c r="C4516" s="4">
        <f t="shared" si="140"/>
        <v>40603</v>
      </c>
      <c r="D4516">
        <f t="shared" si="141"/>
        <v>6</v>
      </c>
    </row>
    <row r="4517" spans="1:4">
      <c r="A4517">
        <v>12439</v>
      </c>
      <c r="B4517" s="4">
        <v>40787</v>
      </c>
      <c r="C4517" s="4">
        <f t="shared" si="140"/>
        <v>40634</v>
      </c>
      <c r="D4517">
        <f t="shared" si="141"/>
        <v>5</v>
      </c>
    </row>
    <row r="4518" spans="1:4">
      <c r="A4518">
        <v>13432</v>
      </c>
      <c r="B4518" s="4">
        <v>40787</v>
      </c>
      <c r="C4518" s="4">
        <f t="shared" si="140"/>
        <v>40787</v>
      </c>
      <c r="D4518">
        <f t="shared" si="141"/>
        <v>0</v>
      </c>
    </row>
    <row r="4519" spans="1:4">
      <c r="A4519">
        <v>13483</v>
      </c>
      <c r="B4519" s="4">
        <v>40787</v>
      </c>
      <c r="C4519" s="4">
        <f t="shared" si="140"/>
        <v>40756</v>
      </c>
      <c r="D4519">
        <f t="shared" si="141"/>
        <v>1</v>
      </c>
    </row>
    <row r="4520" spans="1:4">
      <c r="A4520">
        <v>13354</v>
      </c>
      <c r="B4520" s="4">
        <v>40787</v>
      </c>
      <c r="C4520" s="4">
        <f t="shared" si="140"/>
        <v>40756</v>
      </c>
      <c r="D4520">
        <f t="shared" si="141"/>
        <v>1</v>
      </c>
    </row>
    <row r="4521" spans="1:4">
      <c r="A4521">
        <v>14194</v>
      </c>
      <c r="B4521" s="4">
        <v>40787</v>
      </c>
      <c r="C4521" s="4">
        <f t="shared" si="140"/>
        <v>40695</v>
      </c>
      <c r="D4521">
        <f t="shared" si="141"/>
        <v>3</v>
      </c>
    </row>
    <row r="4522" spans="1:4">
      <c r="A4522">
        <v>12835</v>
      </c>
      <c r="B4522" s="4">
        <v>40787</v>
      </c>
      <c r="C4522" s="4">
        <f t="shared" si="140"/>
        <v>40725</v>
      </c>
      <c r="D4522">
        <f t="shared" si="141"/>
        <v>2</v>
      </c>
    </row>
    <row r="4523" spans="1:4">
      <c r="A4523">
        <v>14023</v>
      </c>
      <c r="B4523" s="4">
        <v>40787</v>
      </c>
      <c r="C4523" s="4">
        <f t="shared" si="140"/>
        <v>40664</v>
      </c>
      <c r="D4523">
        <f t="shared" si="141"/>
        <v>4</v>
      </c>
    </row>
    <row r="4524" spans="1:4">
      <c r="A4524">
        <v>14318</v>
      </c>
      <c r="B4524" s="4">
        <v>40787</v>
      </c>
      <c r="C4524" s="4">
        <f t="shared" si="140"/>
        <v>40756</v>
      </c>
      <c r="D4524">
        <f t="shared" si="141"/>
        <v>1</v>
      </c>
    </row>
    <row r="4525" spans="1:4">
      <c r="A4525">
        <v>13102</v>
      </c>
      <c r="B4525" s="4">
        <v>40787</v>
      </c>
      <c r="C4525" s="4">
        <f t="shared" si="140"/>
        <v>40756</v>
      </c>
      <c r="D4525">
        <f t="shared" si="141"/>
        <v>1</v>
      </c>
    </row>
    <row r="4526" spans="1:4">
      <c r="A4526">
        <v>12522</v>
      </c>
      <c r="B4526" s="4">
        <v>40787</v>
      </c>
      <c r="C4526" s="4">
        <f t="shared" si="140"/>
        <v>40756</v>
      </c>
      <c r="D4526">
        <f t="shared" si="141"/>
        <v>1</v>
      </c>
    </row>
    <row r="4527" spans="1:4">
      <c r="A4527">
        <v>13115</v>
      </c>
      <c r="B4527" s="4">
        <v>40787</v>
      </c>
      <c r="C4527" s="4">
        <f t="shared" si="140"/>
        <v>40634</v>
      </c>
      <c r="D4527">
        <f t="shared" si="141"/>
        <v>5</v>
      </c>
    </row>
    <row r="4528" spans="1:4">
      <c r="A4528">
        <v>12560</v>
      </c>
      <c r="B4528" s="4">
        <v>40787</v>
      </c>
      <c r="C4528" s="4">
        <f t="shared" si="140"/>
        <v>40756</v>
      </c>
      <c r="D4528">
        <f t="shared" si="141"/>
        <v>1</v>
      </c>
    </row>
    <row r="4529" spans="1:4">
      <c r="A4529">
        <v>12784</v>
      </c>
      <c r="B4529" s="4">
        <v>40787</v>
      </c>
      <c r="C4529" s="4">
        <f t="shared" si="140"/>
        <v>40513</v>
      </c>
      <c r="D4529">
        <f t="shared" si="141"/>
        <v>9</v>
      </c>
    </row>
    <row r="4530" spans="1:4">
      <c r="A4530">
        <v>12800</v>
      </c>
      <c r="B4530" s="4">
        <v>40787</v>
      </c>
      <c r="C4530" s="4">
        <f t="shared" si="140"/>
        <v>40725</v>
      </c>
      <c r="D4530">
        <f t="shared" si="141"/>
        <v>2</v>
      </c>
    </row>
    <row r="4531" spans="1:4">
      <c r="A4531">
        <v>14088</v>
      </c>
      <c r="B4531" s="4">
        <v>40787</v>
      </c>
      <c r="C4531" s="4">
        <f t="shared" si="140"/>
        <v>40664</v>
      </c>
      <c r="D4531">
        <f t="shared" si="141"/>
        <v>4</v>
      </c>
    </row>
    <row r="4532" spans="1:4">
      <c r="A4532">
        <v>12785</v>
      </c>
      <c r="B4532" s="4">
        <v>40787</v>
      </c>
      <c r="C4532" s="4">
        <f t="shared" si="140"/>
        <v>40634</v>
      </c>
      <c r="D4532">
        <f t="shared" si="141"/>
        <v>5</v>
      </c>
    </row>
    <row r="4533" spans="1:4">
      <c r="A4533">
        <v>13728</v>
      </c>
      <c r="B4533" s="4">
        <v>40787</v>
      </c>
      <c r="C4533" s="4">
        <f t="shared" si="140"/>
        <v>40634</v>
      </c>
      <c r="D4533">
        <f t="shared" si="141"/>
        <v>5</v>
      </c>
    </row>
    <row r="4534" spans="1:4">
      <c r="A4534">
        <v>14057</v>
      </c>
      <c r="B4534" s="4">
        <v>40787</v>
      </c>
      <c r="C4534" s="4">
        <f t="shared" si="140"/>
        <v>40664</v>
      </c>
      <c r="D4534">
        <f t="shared" si="141"/>
        <v>4</v>
      </c>
    </row>
    <row r="4535" spans="1:4">
      <c r="A4535">
        <v>12570</v>
      </c>
      <c r="B4535" s="4">
        <v>40787</v>
      </c>
      <c r="C4535" s="4">
        <f t="shared" si="140"/>
        <v>40756</v>
      </c>
      <c r="D4535">
        <f t="shared" si="141"/>
        <v>1</v>
      </c>
    </row>
    <row r="4536" spans="1:4">
      <c r="A4536">
        <v>12404</v>
      </c>
      <c r="B4536" s="4">
        <v>40787</v>
      </c>
      <c r="C4536" s="4">
        <f t="shared" si="140"/>
        <v>40756</v>
      </c>
      <c r="D4536">
        <f t="shared" si="141"/>
        <v>1</v>
      </c>
    </row>
    <row r="4537" spans="1:4">
      <c r="A4537">
        <v>13415</v>
      </c>
      <c r="B4537" s="4">
        <v>40787</v>
      </c>
      <c r="C4537" s="4">
        <f t="shared" si="140"/>
        <v>40513</v>
      </c>
      <c r="D4537">
        <f t="shared" si="141"/>
        <v>9</v>
      </c>
    </row>
    <row r="4538" spans="1:4">
      <c r="A4538">
        <v>13674</v>
      </c>
      <c r="B4538" s="4">
        <v>40787</v>
      </c>
      <c r="C4538" s="4">
        <f t="shared" si="140"/>
        <v>40756</v>
      </c>
      <c r="D4538">
        <f t="shared" si="141"/>
        <v>1</v>
      </c>
    </row>
    <row r="4539" spans="1:4">
      <c r="A4539">
        <v>13460</v>
      </c>
      <c r="B4539" s="4">
        <v>40787</v>
      </c>
      <c r="C4539" s="4">
        <f t="shared" si="140"/>
        <v>40603</v>
      </c>
      <c r="D4539">
        <f t="shared" si="141"/>
        <v>6</v>
      </c>
    </row>
    <row r="4540" spans="1:4">
      <c r="A4540">
        <v>12672</v>
      </c>
      <c r="B4540" s="4">
        <v>40787</v>
      </c>
      <c r="C4540" s="4">
        <f t="shared" si="140"/>
        <v>40575</v>
      </c>
      <c r="D4540">
        <f t="shared" si="141"/>
        <v>7</v>
      </c>
    </row>
    <row r="4541" spans="1:4">
      <c r="A4541">
        <v>12876</v>
      </c>
      <c r="B4541" s="4">
        <v>40787</v>
      </c>
      <c r="C4541" s="4">
        <f t="shared" si="140"/>
        <v>40725</v>
      </c>
      <c r="D4541">
        <f t="shared" si="141"/>
        <v>2</v>
      </c>
    </row>
    <row r="4542" spans="1:4">
      <c r="A4542">
        <v>12990</v>
      </c>
      <c r="B4542" s="4">
        <v>40787</v>
      </c>
      <c r="C4542" s="4">
        <f t="shared" si="140"/>
        <v>40787</v>
      </c>
      <c r="D4542">
        <f t="shared" si="141"/>
        <v>0</v>
      </c>
    </row>
    <row r="4543" spans="1:4">
      <c r="A4543">
        <v>13806</v>
      </c>
      <c r="B4543" s="4">
        <v>40787</v>
      </c>
      <c r="C4543" s="4">
        <f t="shared" si="140"/>
        <v>40787</v>
      </c>
      <c r="D4543">
        <f t="shared" si="141"/>
        <v>0</v>
      </c>
    </row>
    <row r="4544" spans="1:4">
      <c r="A4544">
        <v>13287</v>
      </c>
      <c r="B4544" s="4">
        <v>40787</v>
      </c>
      <c r="C4544" s="4">
        <f t="shared" si="140"/>
        <v>40664</v>
      </c>
      <c r="D4544">
        <f t="shared" si="141"/>
        <v>4</v>
      </c>
    </row>
    <row r="4545" spans="1:4">
      <c r="A4545">
        <v>12777</v>
      </c>
      <c r="B4545" s="4">
        <v>40787</v>
      </c>
      <c r="C4545" s="4">
        <f t="shared" si="140"/>
        <v>40756</v>
      </c>
      <c r="D4545">
        <f t="shared" si="141"/>
        <v>1</v>
      </c>
    </row>
    <row r="4546" spans="1:4">
      <c r="A4546">
        <v>12806</v>
      </c>
      <c r="B4546" s="4">
        <v>40787</v>
      </c>
      <c r="C4546" s="4">
        <f t="shared" si="140"/>
        <v>40756</v>
      </c>
      <c r="D4546">
        <f t="shared" si="141"/>
        <v>1</v>
      </c>
    </row>
    <row r="4547" spans="1:4">
      <c r="A4547">
        <v>13544</v>
      </c>
      <c r="B4547" s="4">
        <v>40787</v>
      </c>
      <c r="C4547" s="4">
        <f t="shared" ref="C4547:C4610" si="142">_xlfn.MINIFS($B$2:$B$6084,$A$2:$A$6084,A4547)</f>
        <v>40787</v>
      </c>
      <c r="D4547">
        <f t="shared" ref="D4547:D4610" si="143">DATEDIF(C4547,B4547,"m")</f>
        <v>0</v>
      </c>
    </row>
    <row r="4548" spans="1:4">
      <c r="A4548">
        <v>13973</v>
      </c>
      <c r="B4548" s="4">
        <v>40787</v>
      </c>
      <c r="C4548" s="4">
        <f t="shared" si="142"/>
        <v>40725</v>
      </c>
      <c r="D4548">
        <f t="shared" si="143"/>
        <v>2</v>
      </c>
    </row>
    <row r="4549" spans="1:4">
      <c r="A4549">
        <v>12614</v>
      </c>
      <c r="B4549" s="4">
        <v>40787</v>
      </c>
      <c r="C4549" s="4">
        <f t="shared" si="142"/>
        <v>40756</v>
      </c>
      <c r="D4549">
        <f t="shared" si="143"/>
        <v>1</v>
      </c>
    </row>
    <row r="4550" spans="1:4">
      <c r="A4550">
        <v>12437</v>
      </c>
      <c r="B4550" s="4">
        <v>40787</v>
      </c>
      <c r="C4550" s="4">
        <f t="shared" si="142"/>
        <v>40787</v>
      </c>
      <c r="D4550">
        <f t="shared" si="143"/>
        <v>0</v>
      </c>
    </row>
    <row r="4551" spans="1:4">
      <c r="A4551">
        <v>13355</v>
      </c>
      <c r="B4551" s="4">
        <v>40787</v>
      </c>
      <c r="C4551" s="4">
        <f t="shared" si="142"/>
        <v>40695</v>
      </c>
      <c r="D4551">
        <f t="shared" si="143"/>
        <v>3</v>
      </c>
    </row>
    <row r="4552" spans="1:4">
      <c r="A4552">
        <v>12768</v>
      </c>
      <c r="B4552" s="4">
        <v>40787</v>
      </c>
      <c r="C4552" s="4">
        <f t="shared" si="142"/>
        <v>40787</v>
      </c>
      <c r="D4552">
        <f t="shared" si="143"/>
        <v>0</v>
      </c>
    </row>
    <row r="4553" spans="1:4">
      <c r="A4553">
        <v>13987</v>
      </c>
      <c r="B4553" s="4">
        <v>40787</v>
      </c>
      <c r="C4553" s="4">
        <f t="shared" si="142"/>
        <v>40513</v>
      </c>
      <c r="D4553">
        <f t="shared" si="143"/>
        <v>9</v>
      </c>
    </row>
    <row r="4554" spans="1:4">
      <c r="A4554">
        <v>12667</v>
      </c>
      <c r="B4554" s="4">
        <v>40787</v>
      </c>
      <c r="C4554" s="4">
        <f t="shared" si="142"/>
        <v>40544</v>
      </c>
      <c r="D4554">
        <f t="shared" si="143"/>
        <v>8</v>
      </c>
    </row>
    <row r="4555" spans="1:4">
      <c r="A4555">
        <v>14310</v>
      </c>
      <c r="B4555" s="4">
        <v>40787</v>
      </c>
      <c r="C4555" s="4">
        <f t="shared" si="142"/>
        <v>40787</v>
      </c>
      <c r="D4555">
        <f t="shared" si="143"/>
        <v>0</v>
      </c>
    </row>
    <row r="4556" spans="1:4">
      <c r="A4556">
        <v>13074</v>
      </c>
      <c r="B4556" s="4">
        <v>40787</v>
      </c>
      <c r="C4556" s="4">
        <f t="shared" si="142"/>
        <v>40664</v>
      </c>
      <c r="D4556">
        <f t="shared" si="143"/>
        <v>4</v>
      </c>
    </row>
    <row r="4557" spans="1:4">
      <c r="A4557">
        <v>12671</v>
      </c>
      <c r="B4557" s="4">
        <v>40787</v>
      </c>
      <c r="C4557" s="4">
        <f t="shared" si="142"/>
        <v>40575</v>
      </c>
      <c r="D4557">
        <f t="shared" si="143"/>
        <v>7</v>
      </c>
    </row>
    <row r="4558" spans="1:4">
      <c r="A4558">
        <v>13970</v>
      </c>
      <c r="B4558" s="4">
        <v>40787</v>
      </c>
      <c r="C4558" s="4">
        <f t="shared" si="142"/>
        <v>40756</v>
      </c>
      <c r="D4558">
        <f t="shared" si="143"/>
        <v>1</v>
      </c>
    </row>
    <row r="4559" spans="1:4">
      <c r="A4559">
        <v>12890</v>
      </c>
      <c r="B4559" s="4">
        <v>40787</v>
      </c>
      <c r="C4559" s="4">
        <f t="shared" si="142"/>
        <v>40787</v>
      </c>
      <c r="D4559">
        <f t="shared" si="143"/>
        <v>0</v>
      </c>
    </row>
    <row r="4560" spans="1:4">
      <c r="A4560">
        <v>12421</v>
      </c>
      <c r="B4560" s="4">
        <v>40787</v>
      </c>
      <c r="C4560" s="4">
        <f t="shared" si="142"/>
        <v>40664</v>
      </c>
      <c r="D4560">
        <f t="shared" si="143"/>
        <v>4</v>
      </c>
    </row>
    <row r="4561" spans="1:4">
      <c r="A4561">
        <v>13775</v>
      </c>
      <c r="B4561" s="4">
        <v>40787</v>
      </c>
      <c r="C4561" s="4">
        <f t="shared" si="142"/>
        <v>40787</v>
      </c>
      <c r="D4561">
        <f t="shared" si="143"/>
        <v>0</v>
      </c>
    </row>
    <row r="4562" spans="1:4">
      <c r="A4562">
        <v>12475</v>
      </c>
      <c r="B4562" s="4">
        <v>40787</v>
      </c>
      <c r="C4562" s="4">
        <f t="shared" si="142"/>
        <v>40725</v>
      </c>
      <c r="D4562">
        <f t="shared" si="143"/>
        <v>2</v>
      </c>
    </row>
    <row r="4563" spans="1:4">
      <c r="A4563">
        <v>12790</v>
      </c>
      <c r="B4563" s="4">
        <v>40787</v>
      </c>
      <c r="C4563" s="4">
        <f t="shared" si="142"/>
        <v>40695</v>
      </c>
      <c r="D4563">
        <f t="shared" si="143"/>
        <v>3</v>
      </c>
    </row>
    <row r="4564" spans="1:4">
      <c r="A4564">
        <v>12932</v>
      </c>
      <c r="B4564" s="4">
        <v>40787</v>
      </c>
      <c r="C4564" s="4">
        <f t="shared" si="142"/>
        <v>40756</v>
      </c>
      <c r="D4564">
        <f t="shared" si="143"/>
        <v>1</v>
      </c>
    </row>
    <row r="4565" spans="1:4">
      <c r="A4565">
        <v>13100</v>
      </c>
      <c r="B4565" s="4">
        <v>40787</v>
      </c>
      <c r="C4565" s="4">
        <f t="shared" si="142"/>
        <v>40695</v>
      </c>
      <c r="D4565">
        <f t="shared" si="143"/>
        <v>3</v>
      </c>
    </row>
    <row r="4566" spans="1:4">
      <c r="A4566">
        <v>12898</v>
      </c>
      <c r="B4566" s="4">
        <v>40787</v>
      </c>
      <c r="C4566" s="4">
        <f t="shared" si="142"/>
        <v>40787</v>
      </c>
      <c r="D4566">
        <f t="shared" si="143"/>
        <v>0</v>
      </c>
    </row>
    <row r="4567" spans="1:4">
      <c r="A4567">
        <v>14264</v>
      </c>
      <c r="B4567" s="4">
        <v>40787</v>
      </c>
      <c r="C4567" s="4">
        <f t="shared" si="142"/>
        <v>40664</v>
      </c>
      <c r="D4567">
        <f t="shared" si="143"/>
        <v>4</v>
      </c>
    </row>
    <row r="4568" spans="1:4">
      <c r="A4568">
        <v>12773</v>
      </c>
      <c r="B4568" s="4">
        <v>40787</v>
      </c>
      <c r="C4568" s="4">
        <f t="shared" si="142"/>
        <v>40787</v>
      </c>
      <c r="D4568">
        <f t="shared" si="143"/>
        <v>0</v>
      </c>
    </row>
    <row r="4569" spans="1:4">
      <c r="A4569">
        <v>12715</v>
      </c>
      <c r="B4569" s="4">
        <v>40787</v>
      </c>
      <c r="C4569" s="4">
        <f t="shared" si="142"/>
        <v>40787</v>
      </c>
      <c r="D4569">
        <f t="shared" si="143"/>
        <v>0</v>
      </c>
    </row>
    <row r="4570" spans="1:4">
      <c r="A4570">
        <v>14178</v>
      </c>
      <c r="B4570" s="4">
        <v>40787</v>
      </c>
      <c r="C4570" s="4">
        <f t="shared" si="142"/>
        <v>40725</v>
      </c>
      <c r="D4570">
        <f t="shared" si="143"/>
        <v>2</v>
      </c>
    </row>
    <row r="4571" spans="1:4">
      <c r="A4571">
        <v>12630</v>
      </c>
      <c r="B4571" s="4">
        <v>40787</v>
      </c>
      <c r="C4571" s="4">
        <f t="shared" si="142"/>
        <v>40664</v>
      </c>
      <c r="D4571">
        <f t="shared" si="143"/>
        <v>4</v>
      </c>
    </row>
    <row r="4572" spans="1:4">
      <c r="A4572">
        <v>12650</v>
      </c>
      <c r="B4572" s="4">
        <v>40787</v>
      </c>
      <c r="C4572" s="4">
        <f t="shared" si="142"/>
        <v>40695</v>
      </c>
      <c r="D4572">
        <f t="shared" si="143"/>
        <v>3</v>
      </c>
    </row>
    <row r="4573" spans="1:4">
      <c r="A4573">
        <v>13150</v>
      </c>
      <c r="B4573" s="4">
        <v>40787</v>
      </c>
      <c r="C4573" s="4">
        <f t="shared" si="142"/>
        <v>40756</v>
      </c>
      <c r="D4573">
        <f t="shared" si="143"/>
        <v>1</v>
      </c>
    </row>
    <row r="4574" spans="1:4">
      <c r="A4574">
        <v>13370</v>
      </c>
      <c r="B4574" s="4">
        <v>40787</v>
      </c>
      <c r="C4574" s="4">
        <f t="shared" si="142"/>
        <v>40787</v>
      </c>
      <c r="D4574">
        <f t="shared" si="143"/>
        <v>0</v>
      </c>
    </row>
    <row r="4575" spans="1:4">
      <c r="A4575">
        <v>13616</v>
      </c>
      <c r="B4575" s="4">
        <v>40787</v>
      </c>
      <c r="C4575" s="4">
        <f t="shared" si="142"/>
        <v>40664</v>
      </c>
      <c r="D4575">
        <f t="shared" si="143"/>
        <v>4</v>
      </c>
    </row>
    <row r="4576" spans="1:4">
      <c r="A4576">
        <v>13803</v>
      </c>
      <c r="B4576" s="4">
        <v>40787</v>
      </c>
      <c r="C4576" s="4">
        <f t="shared" si="142"/>
        <v>40664</v>
      </c>
      <c r="D4576">
        <f t="shared" si="143"/>
        <v>4</v>
      </c>
    </row>
    <row r="4577" spans="1:4">
      <c r="A4577">
        <v>14244</v>
      </c>
      <c r="B4577" s="4">
        <v>40787</v>
      </c>
      <c r="C4577" s="4">
        <f t="shared" si="142"/>
        <v>40756</v>
      </c>
      <c r="D4577">
        <f t="shared" si="143"/>
        <v>1</v>
      </c>
    </row>
    <row r="4578" spans="1:4">
      <c r="A4578">
        <v>12628</v>
      </c>
      <c r="B4578" s="4">
        <v>40787</v>
      </c>
      <c r="C4578" s="4">
        <f t="shared" si="142"/>
        <v>40756</v>
      </c>
      <c r="D4578">
        <f t="shared" si="143"/>
        <v>1</v>
      </c>
    </row>
    <row r="4579" spans="1:4">
      <c r="A4579">
        <v>14213</v>
      </c>
      <c r="B4579" s="4">
        <v>40787</v>
      </c>
      <c r="C4579" s="4">
        <f t="shared" si="142"/>
        <v>40787</v>
      </c>
      <c r="D4579">
        <f t="shared" si="143"/>
        <v>0</v>
      </c>
    </row>
    <row r="4580" spans="1:4">
      <c r="A4580">
        <v>13394</v>
      </c>
      <c r="B4580" s="4">
        <v>40787</v>
      </c>
      <c r="C4580" s="4">
        <f t="shared" si="142"/>
        <v>40756</v>
      </c>
      <c r="D4580">
        <f t="shared" si="143"/>
        <v>1</v>
      </c>
    </row>
    <row r="4581" spans="1:4">
      <c r="A4581">
        <v>12544</v>
      </c>
      <c r="B4581" s="4">
        <v>40787</v>
      </c>
      <c r="C4581" s="4">
        <f t="shared" si="142"/>
        <v>40634</v>
      </c>
      <c r="D4581">
        <f t="shared" si="143"/>
        <v>5</v>
      </c>
    </row>
    <row r="4582" spans="1:4">
      <c r="A4582">
        <v>14071</v>
      </c>
      <c r="B4582" s="4">
        <v>40787</v>
      </c>
      <c r="C4582" s="4">
        <f t="shared" si="142"/>
        <v>40787</v>
      </c>
      <c r="D4582">
        <f t="shared" si="143"/>
        <v>0</v>
      </c>
    </row>
    <row r="4583" spans="1:4">
      <c r="A4583">
        <v>13246</v>
      </c>
      <c r="B4583" s="4">
        <v>40787</v>
      </c>
      <c r="C4583" s="4">
        <f t="shared" si="142"/>
        <v>40513</v>
      </c>
      <c r="D4583">
        <f t="shared" si="143"/>
        <v>9</v>
      </c>
    </row>
    <row r="4584" spans="1:4">
      <c r="A4584">
        <v>12765</v>
      </c>
      <c r="B4584" s="4">
        <v>40787</v>
      </c>
      <c r="C4584" s="4">
        <f t="shared" si="142"/>
        <v>40695</v>
      </c>
      <c r="D4584">
        <f t="shared" si="143"/>
        <v>3</v>
      </c>
    </row>
    <row r="4585" spans="1:4">
      <c r="A4585">
        <v>13353</v>
      </c>
      <c r="B4585" s="4">
        <v>40787</v>
      </c>
      <c r="C4585" s="4">
        <f t="shared" si="142"/>
        <v>40695</v>
      </c>
      <c r="D4585">
        <f t="shared" si="143"/>
        <v>3</v>
      </c>
    </row>
    <row r="4586" spans="1:4">
      <c r="A4586">
        <v>12962</v>
      </c>
      <c r="B4586" s="4">
        <v>40787</v>
      </c>
      <c r="C4586" s="4">
        <f t="shared" si="142"/>
        <v>40634</v>
      </c>
      <c r="D4586">
        <f t="shared" si="143"/>
        <v>5</v>
      </c>
    </row>
    <row r="4587" spans="1:4">
      <c r="A4587">
        <v>12643</v>
      </c>
      <c r="B4587" s="4">
        <v>40787</v>
      </c>
      <c r="C4587" s="4">
        <f t="shared" si="142"/>
        <v>40664</v>
      </c>
      <c r="D4587">
        <f t="shared" si="143"/>
        <v>4</v>
      </c>
    </row>
    <row r="4588" spans="1:4">
      <c r="A4588">
        <v>13021</v>
      </c>
      <c r="B4588" s="4">
        <v>40787</v>
      </c>
      <c r="C4588" s="4">
        <f t="shared" si="142"/>
        <v>40756</v>
      </c>
      <c r="D4588">
        <f t="shared" si="143"/>
        <v>1</v>
      </c>
    </row>
    <row r="4589" spans="1:4">
      <c r="A4589">
        <v>13479</v>
      </c>
      <c r="B4589" s="4">
        <v>40787</v>
      </c>
      <c r="C4589" s="4">
        <f t="shared" si="142"/>
        <v>40787</v>
      </c>
      <c r="D4589">
        <f t="shared" si="143"/>
        <v>0</v>
      </c>
    </row>
    <row r="4590" spans="1:4">
      <c r="A4590">
        <v>13091</v>
      </c>
      <c r="B4590" s="4">
        <v>40787</v>
      </c>
      <c r="C4590" s="4">
        <f t="shared" si="142"/>
        <v>40664</v>
      </c>
      <c r="D4590">
        <f t="shared" si="143"/>
        <v>4</v>
      </c>
    </row>
    <row r="4591" spans="1:4">
      <c r="A4591">
        <v>13151</v>
      </c>
      <c r="B4591" s="4">
        <v>40787</v>
      </c>
      <c r="C4591" s="4">
        <f t="shared" si="142"/>
        <v>40787</v>
      </c>
      <c r="D4591">
        <f t="shared" si="143"/>
        <v>0</v>
      </c>
    </row>
    <row r="4592" spans="1:4">
      <c r="A4592">
        <v>14224</v>
      </c>
      <c r="B4592" s="4">
        <v>40787</v>
      </c>
      <c r="C4592" s="4">
        <f t="shared" si="142"/>
        <v>40756</v>
      </c>
      <c r="D4592">
        <f t="shared" si="143"/>
        <v>1</v>
      </c>
    </row>
    <row r="4593" spans="1:4">
      <c r="A4593">
        <v>14067</v>
      </c>
      <c r="B4593" s="4">
        <v>40787</v>
      </c>
      <c r="C4593" s="4">
        <f t="shared" si="142"/>
        <v>40756</v>
      </c>
      <c r="D4593">
        <f t="shared" si="143"/>
        <v>1</v>
      </c>
    </row>
    <row r="4594" spans="1:4">
      <c r="A4594">
        <v>12370</v>
      </c>
      <c r="B4594" s="4">
        <v>40787</v>
      </c>
      <c r="C4594" s="4">
        <f t="shared" si="142"/>
        <v>40787</v>
      </c>
      <c r="D4594">
        <f t="shared" si="143"/>
        <v>0</v>
      </c>
    </row>
    <row r="4595" spans="1:4">
      <c r="A4595">
        <v>12365</v>
      </c>
      <c r="B4595" s="4">
        <v>40787</v>
      </c>
      <c r="C4595" s="4">
        <f t="shared" si="142"/>
        <v>40664</v>
      </c>
      <c r="D4595">
        <f t="shared" si="143"/>
        <v>4</v>
      </c>
    </row>
    <row r="4596" spans="1:4">
      <c r="A4596">
        <v>13589</v>
      </c>
      <c r="B4596" s="4">
        <v>40787</v>
      </c>
      <c r="C4596" s="4">
        <f t="shared" si="142"/>
        <v>40664</v>
      </c>
      <c r="D4596">
        <f t="shared" si="143"/>
        <v>4</v>
      </c>
    </row>
    <row r="4597" spans="1:4">
      <c r="A4597">
        <v>13133</v>
      </c>
      <c r="B4597" s="4">
        <v>40787</v>
      </c>
      <c r="C4597" s="4">
        <f t="shared" si="142"/>
        <v>40756</v>
      </c>
      <c r="D4597">
        <f t="shared" si="143"/>
        <v>1</v>
      </c>
    </row>
    <row r="4598" spans="1:4">
      <c r="A4598">
        <v>12897</v>
      </c>
      <c r="B4598" s="4">
        <v>40787</v>
      </c>
      <c r="C4598" s="4">
        <f t="shared" si="142"/>
        <v>40634</v>
      </c>
      <c r="D4598">
        <f t="shared" si="143"/>
        <v>5</v>
      </c>
    </row>
    <row r="4599" spans="1:4">
      <c r="A4599">
        <v>12606</v>
      </c>
      <c r="B4599" s="4">
        <v>40787</v>
      </c>
      <c r="C4599" s="4">
        <f t="shared" si="142"/>
        <v>40787</v>
      </c>
      <c r="D4599">
        <f t="shared" si="143"/>
        <v>0</v>
      </c>
    </row>
    <row r="4600" spans="1:4">
      <c r="A4600">
        <v>12374</v>
      </c>
      <c r="B4600" s="4">
        <v>40787</v>
      </c>
      <c r="C4600" s="4">
        <f t="shared" si="142"/>
        <v>40695</v>
      </c>
      <c r="D4600">
        <f t="shared" si="143"/>
        <v>3</v>
      </c>
    </row>
    <row r="4601" spans="1:4">
      <c r="A4601">
        <v>14283</v>
      </c>
      <c r="B4601" s="4">
        <v>40787</v>
      </c>
      <c r="C4601" s="4">
        <f t="shared" si="142"/>
        <v>40695</v>
      </c>
      <c r="D4601">
        <f t="shared" si="143"/>
        <v>3</v>
      </c>
    </row>
    <row r="4602" spans="1:4">
      <c r="A4602">
        <v>13163</v>
      </c>
      <c r="B4602" s="4">
        <v>40787</v>
      </c>
      <c r="C4602" s="4">
        <f t="shared" si="142"/>
        <v>40544</v>
      </c>
      <c r="D4602">
        <f t="shared" si="143"/>
        <v>8</v>
      </c>
    </row>
    <row r="4603" spans="1:4">
      <c r="A4603">
        <v>12399</v>
      </c>
      <c r="B4603" s="4">
        <v>40787</v>
      </c>
      <c r="C4603" s="4">
        <f t="shared" si="142"/>
        <v>40664</v>
      </c>
      <c r="D4603">
        <f t="shared" si="143"/>
        <v>4</v>
      </c>
    </row>
    <row r="4604" spans="1:4">
      <c r="A4604">
        <v>13197</v>
      </c>
      <c r="B4604" s="4">
        <v>40787</v>
      </c>
      <c r="C4604" s="4">
        <f t="shared" si="142"/>
        <v>40787</v>
      </c>
      <c r="D4604">
        <f t="shared" si="143"/>
        <v>0</v>
      </c>
    </row>
    <row r="4605" spans="1:4">
      <c r="A4605">
        <v>14222</v>
      </c>
      <c r="B4605" s="4">
        <v>40787</v>
      </c>
      <c r="C4605" s="4">
        <f t="shared" si="142"/>
        <v>40575</v>
      </c>
      <c r="D4605">
        <f t="shared" si="143"/>
        <v>7</v>
      </c>
    </row>
    <row r="4606" spans="1:4">
      <c r="A4606">
        <v>13772</v>
      </c>
      <c r="B4606" s="4">
        <v>40787</v>
      </c>
      <c r="C4606" s="4">
        <f t="shared" si="142"/>
        <v>40756</v>
      </c>
      <c r="D4606">
        <f t="shared" si="143"/>
        <v>1</v>
      </c>
    </row>
    <row r="4607" spans="1:4">
      <c r="A4607">
        <v>13891</v>
      </c>
      <c r="B4607" s="4">
        <v>40787</v>
      </c>
      <c r="C4607" s="4">
        <f t="shared" si="142"/>
        <v>40725</v>
      </c>
      <c r="D4607">
        <f t="shared" si="143"/>
        <v>2</v>
      </c>
    </row>
    <row r="4608" spans="1:4">
      <c r="A4608">
        <v>13685</v>
      </c>
      <c r="B4608" s="4">
        <v>40787</v>
      </c>
      <c r="C4608" s="4">
        <f t="shared" si="142"/>
        <v>40634</v>
      </c>
      <c r="D4608">
        <f t="shared" si="143"/>
        <v>5</v>
      </c>
    </row>
    <row r="4609" spans="1:4">
      <c r="A4609">
        <v>12663</v>
      </c>
      <c r="B4609" s="4">
        <v>40787</v>
      </c>
      <c r="C4609" s="4">
        <f t="shared" si="142"/>
        <v>40756</v>
      </c>
      <c r="D4609">
        <f t="shared" si="143"/>
        <v>1</v>
      </c>
    </row>
    <row r="4610" spans="1:4">
      <c r="A4610">
        <v>13130</v>
      </c>
      <c r="B4610" s="4">
        <v>40787</v>
      </c>
      <c r="C4610" s="4">
        <f t="shared" si="142"/>
        <v>40664</v>
      </c>
      <c r="D4610">
        <f t="shared" si="143"/>
        <v>4</v>
      </c>
    </row>
    <row r="4611" spans="1:4">
      <c r="A4611">
        <v>13983</v>
      </c>
      <c r="B4611" s="4">
        <v>40787</v>
      </c>
      <c r="C4611" s="4">
        <f t="shared" ref="C4611:C4674" si="144">_xlfn.MINIFS($B$2:$B$6084,$A$2:$A$6084,A4611)</f>
        <v>40756</v>
      </c>
      <c r="D4611">
        <f t="shared" ref="D4611:D4674" si="145">DATEDIF(C4611,B4611,"m")</f>
        <v>1</v>
      </c>
    </row>
    <row r="4612" spans="1:4">
      <c r="A4612">
        <v>12474</v>
      </c>
      <c r="B4612" s="4">
        <v>40787</v>
      </c>
      <c r="C4612" s="4">
        <f t="shared" si="144"/>
        <v>40695</v>
      </c>
      <c r="D4612">
        <f t="shared" si="145"/>
        <v>3</v>
      </c>
    </row>
    <row r="4613" spans="1:4">
      <c r="A4613">
        <v>12593</v>
      </c>
      <c r="B4613" s="4">
        <v>40787</v>
      </c>
      <c r="C4613" s="4">
        <f t="shared" si="144"/>
        <v>40634</v>
      </c>
      <c r="D4613">
        <f t="shared" si="145"/>
        <v>5</v>
      </c>
    </row>
    <row r="4614" spans="1:4">
      <c r="A4614">
        <v>12460</v>
      </c>
      <c r="B4614" s="4">
        <v>40787</v>
      </c>
      <c r="C4614" s="4">
        <f t="shared" si="144"/>
        <v>40725</v>
      </c>
      <c r="D4614">
        <f t="shared" si="145"/>
        <v>2</v>
      </c>
    </row>
    <row r="4615" spans="1:4">
      <c r="A4615">
        <v>13300</v>
      </c>
      <c r="B4615" s="4">
        <v>40787</v>
      </c>
      <c r="C4615" s="4">
        <f t="shared" si="144"/>
        <v>40787</v>
      </c>
      <c r="D4615">
        <f t="shared" si="145"/>
        <v>0</v>
      </c>
    </row>
    <row r="4616" spans="1:4">
      <c r="A4616">
        <v>13220</v>
      </c>
      <c r="B4616" s="4">
        <v>40787</v>
      </c>
      <c r="C4616" s="4">
        <f t="shared" si="144"/>
        <v>40756</v>
      </c>
      <c r="D4616">
        <f t="shared" si="145"/>
        <v>1</v>
      </c>
    </row>
    <row r="4617" spans="1:4">
      <c r="A4617">
        <v>13059</v>
      </c>
      <c r="B4617" s="4">
        <v>40787</v>
      </c>
      <c r="C4617" s="4">
        <f t="shared" si="144"/>
        <v>40787</v>
      </c>
      <c r="D4617">
        <f t="shared" si="145"/>
        <v>0</v>
      </c>
    </row>
    <row r="4618" spans="1:4">
      <c r="A4618">
        <v>13743</v>
      </c>
      <c r="B4618" s="4">
        <v>40787</v>
      </c>
      <c r="C4618" s="4">
        <f t="shared" si="144"/>
        <v>40725</v>
      </c>
      <c r="D4618">
        <f t="shared" si="145"/>
        <v>2</v>
      </c>
    </row>
    <row r="4619" spans="1:4">
      <c r="A4619">
        <v>12965</v>
      </c>
      <c r="B4619" s="4">
        <v>40787</v>
      </c>
      <c r="C4619" s="4">
        <f t="shared" si="144"/>
        <v>40544</v>
      </c>
      <c r="D4619">
        <f t="shared" si="145"/>
        <v>8</v>
      </c>
    </row>
    <row r="4620" spans="1:4">
      <c r="A4620">
        <v>13597</v>
      </c>
      <c r="B4620" s="4">
        <v>40787</v>
      </c>
      <c r="C4620" s="4">
        <f t="shared" si="144"/>
        <v>40634</v>
      </c>
      <c r="D4620">
        <f t="shared" si="145"/>
        <v>5</v>
      </c>
    </row>
    <row r="4621" spans="1:4">
      <c r="A4621">
        <v>14248</v>
      </c>
      <c r="B4621" s="4">
        <v>40787</v>
      </c>
      <c r="C4621" s="4">
        <f t="shared" si="144"/>
        <v>40756</v>
      </c>
      <c r="D4621">
        <f t="shared" si="145"/>
        <v>1</v>
      </c>
    </row>
    <row r="4622" spans="1:4">
      <c r="A4622">
        <v>12615</v>
      </c>
      <c r="B4622" s="4">
        <v>40787</v>
      </c>
      <c r="C4622" s="4">
        <f t="shared" si="144"/>
        <v>40725</v>
      </c>
      <c r="D4622">
        <f t="shared" si="145"/>
        <v>2</v>
      </c>
    </row>
    <row r="4623" spans="1:4">
      <c r="A4623">
        <v>14234</v>
      </c>
      <c r="B4623" s="4">
        <v>40787</v>
      </c>
      <c r="C4623" s="4">
        <f t="shared" si="144"/>
        <v>40513</v>
      </c>
      <c r="D4623">
        <f t="shared" si="145"/>
        <v>9</v>
      </c>
    </row>
    <row r="4624" spans="1:4">
      <c r="A4624">
        <v>14299</v>
      </c>
      <c r="B4624" s="4">
        <v>40787</v>
      </c>
      <c r="C4624" s="4">
        <f t="shared" si="144"/>
        <v>40664</v>
      </c>
      <c r="D4624">
        <f t="shared" si="145"/>
        <v>4</v>
      </c>
    </row>
    <row r="4625" spans="1:4">
      <c r="A4625">
        <v>12347</v>
      </c>
      <c r="B4625" s="4">
        <v>40787</v>
      </c>
      <c r="C4625" s="4">
        <f t="shared" si="144"/>
        <v>40787</v>
      </c>
      <c r="D4625">
        <f t="shared" si="145"/>
        <v>0</v>
      </c>
    </row>
    <row r="4626" spans="1:4">
      <c r="A4626">
        <v>12940</v>
      </c>
      <c r="B4626" s="4">
        <v>40787</v>
      </c>
      <c r="C4626" s="4">
        <f t="shared" si="144"/>
        <v>40603</v>
      </c>
      <c r="D4626">
        <f t="shared" si="145"/>
        <v>6</v>
      </c>
    </row>
    <row r="4627" spans="1:4">
      <c r="A4627">
        <v>14294</v>
      </c>
      <c r="B4627" s="4">
        <v>40787</v>
      </c>
      <c r="C4627" s="4">
        <f t="shared" si="144"/>
        <v>40513</v>
      </c>
      <c r="D4627">
        <f t="shared" si="145"/>
        <v>9</v>
      </c>
    </row>
    <row r="4628" spans="1:4">
      <c r="A4628">
        <v>14038</v>
      </c>
      <c r="B4628" s="4">
        <v>40787</v>
      </c>
      <c r="C4628" s="4">
        <f t="shared" si="144"/>
        <v>40725</v>
      </c>
      <c r="D4628">
        <f t="shared" si="145"/>
        <v>2</v>
      </c>
    </row>
    <row r="4629" spans="1:4">
      <c r="A4629">
        <v>12843</v>
      </c>
      <c r="B4629" s="4">
        <v>40787</v>
      </c>
      <c r="C4629" s="4">
        <f t="shared" si="144"/>
        <v>40634</v>
      </c>
      <c r="D4629">
        <f t="shared" si="145"/>
        <v>5</v>
      </c>
    </row>
    <row r="4630" spans="1:4">
      <c r="A4630">
        <v>12435</v>
      </c>
      <c r="B4630" s="4">
        <v>40787</v>
      </c>
      <c r="C4630" s="4">
        <f t="shared" si="144"/>
        <v>40787</v>
      </c>
      <c r="D4630">
        <f t="shared" si="145"/>
        <v>0</v>
      </c>
    </row>
    <row r="4631" spans="1:4">
      <c r="A4631">
        <v>13587</v>
      </c>
      <c r="B4631" s="4">
        <v>40787</v>
      </c>
      <c r="C4631" s="4">
        <f t="shared" si="144"/>
        <v>40787</v>
      </c>
      <c r="D4631">
        <f t="shared" si="145"/>
        <v>0</v>
      </c>
    </row>
    <row r="4632" spans="1:4">
      <c r="A4632">
        <v>12861</v>
      </c>
      <c r="B4632" s="4">
        <v>40787</v>
      </c>
      <c r="C4632" s="4">
        <f t="shared" si="144"/>
        <v>40544</v>
      </c>
      <c r="D4632">
        <f t="shared" si="145"/>
        <v>8</v>
      </c>
    </row>
    <row r="4633" spans="1:4">
      <c r="A4633">
        <v>13141</v>
      </c>
      <c r="B4633" s="4">
        <v>40787</v>
      </c>
      <c r="C4633" s="4">
        <f t="shared" si="144"/>
        <v>40603</v>
      </c>
      <c r="D4633">
        <f t="shared" si="145"/>
        <v>6</v>
      </c>
    </row>
    <row r="4634" spans="1:4">
      <c r="A4634">
        <v>13609</v>
      </c>
      <c r="B4634" s="4">
        <v>40787</v>
      </c>
      <c r="C4634" s="4">
        <f t="shared" si="144"/>
        <v>40787</v>
      </c>
      <c r="D4634">
        <f t="shared" si="145"/>
        <v>0</v>
      </c>
    </row>
    <row r="4635" spans="1:4">
      <c r="A4635">
        <v>12723</v>
      </c>
      <c r="B4635" s="4">
        <v>40787</v>
      </c>
      <c r="C4635" s="4">
        <f t="shared" si="144"/>
        <v>40787</v>
      </c>
      <c r="D4635">
        <f t="shared" si="145"/>
        <v>0</v>
      </c>
    </row>
    <row r="4636" spans="1:4">
      <c r="A4636">
        <v>12360</v>
      </c>
      <c r="B4636" s="4">
        <v>40787</v>
      </c>
      <c r="C4636" s="4">
        <f t="shared" si="144"/>
        <v>40756</v>
      </c>
      <c r="D4636">
        <f t="shared" si="145"/>
        <v>1</v>
      </c>
    </row>
    <row r="4637" spans="1:4">
      <c r="A4637">
        <v>12687</v>
      </c>
      <c r="B4637" s="4">
        <v>40787</v>
      </c>
      <c r="C4637" s="4">
        <f t="shared" si="144"/>
        <v>40603</v>
      </c>
      <c r="D4637">
        <f t="shared" si="145"/>
        <v>6</v>
      </c>
    </row>
    <row r="4638" spans="1:4">
      <c r="A4638">
        <v>12394</v>
      </c>
      <c r="B4638" s="4">
        <v>40787</v>
      </c>
      <c r="C4638" s="4">
        <f t="shared" si="144"/>
        <v>40756</v>
      </c>
      <c r="D4638">
        <f t="shared" si="145"/>
        <v>1</v>
      </c>
    </row>
    <row r="4639" spans="1:4">
      <c r="A4639">
        <v>13895</v>
      </c>
      <c r="B4639" s="4">
        <v>40787</v>
      </c>
      <c r="C4639" s="4">
        <f t="shared" si="144"/>
        <v>40513</v>
      </c>
      <c r="D4639">
        <f t="shared" si="145"/>
        <v>9</v>
      </c>
    </row>
    <row r="4640" spans="1:4">
      <c r="A4640">
        <v>13129</v>
      </c>
      <c r="B4640" s="4">
        <v>40787</v>
      </c>
      <c r="C4640" s="4">
        <f t="shared" si="144"/>
        <v>40544</v>
      </c>
      <c r="D4640">
        <f t="shared" si="145"/>
        <v>8</v>
      </c>
    </row>
    <row r="4641" spans="1:4">
      <c r="A4641">
        <v>13759</v>
      </c>
      <c r="B4641" s="4">
        <v>40787</v>
      </c>
      <c r="C4641" s="4">
        <f t="shared" si="144"/>
        <v>40787</v>
      </c>
      <c r="D4641">
        <f t="shared" si="145"/>
        <v>0</v>
      </c>
    </row>
    <row r="4642" spans="1:4">
      <c r="A4642">
        <v>14202</v>
      </c>
      <c r="B4642" s="4">
        <v>40787</v>
      </c>
      <c r="C4642" s="4">
        <f t="shared" si="144"/>
        <v>40634</v>
      </c>
      <c r="D4642">
        <f t="shared" si="145"/>
        <v>5</v>
      </c>
    </row>
    <row r="4643" spans="1:4">
      <c r="A4643">
        <v>12548</v>
      </c>
      <c r="B4643" s="4">
        <v>40787</v>
      </c>
      <c r="C4643" s="4">
        <f t="shared" si="144"/>
        <v>40695</v>
      </c>
      <c r="D4643">
        <f t="shared" si="145"/>
        <v>3</v>
      </c>
    </row>
    <row r="4644" spans="1:4">
      <c r="A4644">
        <v>12431</v>
      </c>
      <c r="B4644" s="4">
        <v>40787</v>
      </c>
      <c r="C4644" s="4">
        <f t="shared" si="144"/>
        <v>40756</v>
      </c>
      <c r="D4644">
        <f t="shared" si="145"/>
        <v>1</v>
      </c>
    </row>
    <row r="4645" spans="1:4">
      <c r="A4645">
        <v>12904</v>
      </c>
      <c r="B4645" s="4">
        <v>40787</v>
      </c>
      <c r="C4645" s="4">
        <f t="shared" si="144"/>
        <v>40787</v>
      </c>
      <c r="D4645">
        <f t="shared" si="145"/>
        <v>0</v>
      </c>
    </row>
    <row r="4646" spans="1:4">
      <c r="A4646">
        <v>14185</v>
      </c>
      <c r="B4646" s="4">
        <v>40787</v>
      </c>
      <c r="C4646" s="4">
        <f t="shared" si="144"/>
        <v>40725</v>
      </c>
      <c r="D4646">
        <f t="shared" si="145"/>
        <v>2</v>
      </c>
    </row>
    <row r="4647" spans="1:4">
      <c r="A4647">
        <v>13171</v>
      </c>
      <c r="B4647" s="4">
        <v>40787</v>
      </c>
      <c r="C4647" s="4">
        <f t="shared" si="144"/>
        <v>40544</v>
      </c>
      <c r="D4647">
        <f t="shared" si="145"/>
        <v>8</v>
      </c>
    </row>
    <row r="4648" spans="1:4">
      <c r="A4648">
        <v>13623</v>
      </c>
      <c r="B4648" s="4">
        <v>40787</v>
      </c>
      <c r="C4648" s="4">
        <f t="shared" si="144"/>
        <v>40787</v>
      </c>
      <c r="D4648">
        <f t="shared" si="145"/>
        <v>0</v>
      </c>
    </row>
    <row r="4649" spans="1:4">
      <c r="A4649">
        <v>12938</v>
      </c>
      <c r="B4649" s="4">
        <v>40787</v>
      </c>
      <c r="C4649" s="4">
        <f t="shared" si="144"/>
        <v>40575</v>
      </c>
      <c r="D4649">
        <f t="shared" si="145"/>
        <v>7</v>
      </c>
    </row>
    <row r="4650" spans="1:4">
      <c r="A4650">
        <v>13224</v>
      </c>
      <c r="B4650" s="4">
        <v>40787</v>
      </c>
      <c r="C4650" s="4">
        <f t="shared" si="144"/>
        <v>40695</v>
      </c>
      <c r="D4650">
        <f t="shared" si="145"/>
        <v>3</v>
      </c>
    </row>
    <row r="4651" spans="1:4">
      <c r="A4651">
        <v>14240</v>
      </c>
      <c r="B4651" s="4">
        <v>40787</v>
      </c>
      <c r="C4651" s="4">
        <f t="shared" si="144"/>
        <v>40544</v>
      </c>
      <c r="D4651">
        <f t="shared" si="145"/>
        <v>8</v>
      </c>
    </row>
    <row r="4652" spans="1:4">
      <c r="A4652">
        <v>12880</v>
      </c>
      <c r="B4652" s="4">
        <v>40787</v>
      </c>
      <c r="C4652" s="4">
        <f t="shared" si="144"/>
        <v>40695</v>
      </c>
      <c r="D4652">
        <f t="shared" si="145"/>
        <v>3</v>
      </c>
    </row>
    <row r="4653" spans="1:4">
      <c r="A4653">
        <v>13528</v>
      </c>
      <c r="B4653" s="4">
        <v>40787</v>
      </c>
      <c r="C4653" s="4">
        <f t="shared" si="144"/>
        <v>40756</v>
      </c>
      <c r="D4653">
        <f t="shared" si="145"/>
        <v>1</v>
      </c>
    </row>
    <row r="4654" spans="1:4">
      <c r="A4654">
        <v>13237</v>
      </c>
      <c r="B4654" s="4">
        <v>40787</v>
      </c>
      <c r="C4654" s="4">
        <f t="shared" si="144"/>
        <v>40756</v>
      </c>
      <c r="D4654">
        <f t="shared" si="145"/>
        <v>1</v>
      </c>
    </row>
    <row r="4655" spans="1:4">
      <c r="A4655">
        <v>12530</v>
      </c>
      <c r="B4655" s="4">
        <v>40787</v>
      </c>
      <c r="C4655" s="4">
        <f t="shared" si="144"/>
        <v>40664</v>
      </c>
      <c r="D4655">
        <f t="shared" si="145"/>
        <v>4</v>
      </c>
    </row>
    <row r="4656" spans="1:4">
      <c r="A4656">
        <v>14225</v>
      </c>
      <c r="B4656" s="4">
        <v>40787</v>
      </c>
      <c r="C4656" s="4">
        <f t="shared" si="144"/>
        <v>40544</v>
      </c>
      <c r="D4656">
        <f t="shared" si="145"/>
        <v>8</v>
      </c>
    </row>
    <row r="4657" spans="1:4">
      <c r="A4657">
        <v>12696</v>
      </c>
      <c r="B4657" s="4">
        <v>40787</v>
      </c>
      <c r="C4657" s="4">
        <f t="shared" si="144"/>
        <v>40695</v>
      </c>
      <c r="D4657">
        <f t="shared" si="145"/>
        <v>3</v>
      </c>
    </row>
    <row r="4658" spans="1:4">
      <c r="A4658">
        <v>13408</v>
      </c>
      <c r="B4658" s="4">
        <v>40787</v>
      </c>
      <c r="C4658" s="4">
        <f t="shared" si="144"/>
        <v>40544</v>
      </c>
      <c r="D4658">
        <f t="shared" si="145"/>
        <v>8</v>
      </c>
    </row>
    <row r="4659" spans="1:4">
      <c r="A4659">
        <v>13887</v>
      </c>
      <c r="B4659" s="4">
        <v>40787</v>
      </c>
      <c r="C4659" s="4">
        <f t="shared" si="144"/>
        <v>40575</v>
      </c>
      <c r="D4659">
        <f t="shared" si="145"/>
        <v>7</v>
      </c>
    </row>
    <row r="4660" spans="1:4">
      <c r="A4660">
        <v>12350</v>
      </c>
      <c r="B4660" s="4">
        <v>40787</v>
      </c>
      <c r="C4660" s="4">
        <f t="shared" si="144"/>
        <v>40664</v>
      </c>
      <c r="D4660">
        <f t="shared" si="145"/>
        <v>4</v>
      </c>
    </row>
    <row r="4661" spans="1:4">
      <c r="A4661">
        <v>14325</v>
      </c>
      <c r="B4661" s="4">
        <v>40787</v>
      </c>
      <c r="C4661" s="4">
        <f t="shared" si="144"/>
        <v>40787</v>
      </c>
      <c r="D4661">
        <f t="shared" si="145"/>
        <v>0</v>
      </c>
    </row>
    <row r="4662" spans="1:4">
      <c r="A4662">
        <v>14198</v>
      </c>
      <c r="B4662" s="4">
        <v>40787</v>
      </c>
      <c r="C4662" s="4">
        <f t="shared" si="144"/>
        <v>40664</v>
      </c>
      <c r="D4662">
        <f t="shared" si="145"/>
        <v>4</v>
      </c>
    </row>
    <row r="4663" spans="1:4">
      <c r="A4663">
        <v>12480</v>
      </c>
      <c r="B4663" s="4">
        <v>40787</v>
      </c>
      <c r="C4663" s="4">
        <f t="shared" si="144"/>
        <v>40787</v>
      </c>
      <c r="D4663">
        <f t="shared" si="145"/>
        <v>0</v>
      </c>
    </row>
    <row r="4664" spans="1:4">
      <c r="A4664">
        <v>13191</v>
      </c>
      <c r="B4664" s="4">
        <v>40787</v>
      </c>
      <c r="C4664" s="4">
        <f t="shared" si="144"/>
        <v>40513</v>
      </c>
      <c r="D4664">
        <f t="shared" si="145"/>
        <v>9</v>
      </c>
    </row>
    <row r="4665" spans="1:4">
      <c r="A4665">
        <v>12582</v>
      </c>
      <c r="B4665" s="4">
        <v>40787</v>
      </c>
      <c r="C4665" s="4">
        <f t="shared" si="144"/>
        <v>40725</v>
      </c>
      <c r="D4665">
        <f t="shared" si="145"/>
        <v>2</v>
      </c>
    </row>
    <row r="4666" spans="1:4">
      <c r="A4666">
        <v>14165</v>
      </c>
      <c r="B4666" s="4">
        <v>40787</v>
      </c>
      <c r="C4666" s="4">
        <f t="shared" si="144"/>
        <v>40603</v>
      </c>
      <c r="D4666">
        <f t="shared" si="145"/>
        <v>6</v>
      </c>
    </row>
    <row r="4667" spans="1:4">
      <c r="A4667">
        <v>13090</v>
      </c>
      <c r="B4667" s="4">
        <v>40787</v>
      </c>
      <c r="C4667" s="4">
        <f t="shared" si="144"/>
        <v>40787</v>
      </c>
      <c r="D4667">
        <f t="shared" si="145"/>
        <v>0</v>
      </c>
    </row>
    <row r="4668" spans="1:4">
      <c r="A4668">
        <v>12361</v>
      </c>
      <c r="B4668" s="4">
        <v>40787</v>
      </c>
      <c r="C4668" s="4">
        <f t="shared" si="144"/>
        <v>40787</v>
      </c>
      <c r="D4668">
        <f t="shared" si="145"/>
        <v>0</v>
      </c>
    </row>
    <row r="4669" spans="1:4">
      <c r="A4669">
        <v>14170</v>
      </c>
      <c r="B4669" s="4">
        <v>40787</v>
      </c>
      <c r="C4669" s="4">
        <f t="shared" si="144"/>
        <v>40787</v>
      </c>
      <c r="D4669">
        <f t="shared" si="145"/>
        <v>0</v>
      </c>
    </row>
    <row r="4670" spans="1:4">
      <c r="A4670">
        <v>12362</v>
      </c>
      <c r="B4670" s="4">
        <v>40817</v>
      </c>
      <c r="C4670" s="4">
        <f t="shared" si="144"/>
        <v>40695</v>
      </c>
      <c r="D4670">
        <f t="shared" si="145"/>
        <v>4</v>
      </c>
    </row>
    <row r="4671" spans="1:4">
      <c r="A4671">
        <v>13976</v>
      </c>
      <c r="B4671" s="4">
        <v>40817</v>
      </c>
      <c r="C4671" s="4">
        <f t="shared" si="144"/>
        <v>40695</v>
      </c>
      <c r="D4671">
        <f t="shared" si="145"/>
        <v>4</v>
      </c>
    </row>
    <row r="4672" spans="1:4">
      <c r="A4672">
        <v>13275</v>
      </c>
      <c r="B4672" s="4">
        <v>40817</v>
      </c>
      <c r="C4672" s="4">
        <f t="shared" si="144"/>
        <v>40695</v>
      </c>
      <c r="D4672">
        <f t="shared" si="145"/>
        <v>4</v>
      </c>
    </row>
    <row r="4673" spans="1:4">
      <c r="A4673">
        <v>13809</v>
      </c>
      <c r="B4673" s="4">
        <v>40817</v>
      </c>
      <c r="C4673" s="4">
        <f t="shared" si="144"/>
        <v>40513</v>
      </c>
      <c r="D4673">
        <f t="shared" si="145"/>
        <v>10</v>
      </c>
    </row>
    <row r="4674" spans="1:4">
      <c r="A4674">
        <v>13225</v>
      </c>
      <c r="B4674" s="4">
        <v>40817</v>
      </c>
      <c r="C4674" s="4">
        <f t="shared" si="144"/>
        <v>40725</v>
      </c>
      <c r="D4674">
        <f t="shared" si="145"/>
        <v>3</v>
      </c>
    </row>
    <row r="4675" spans="1:4">
      <c r="A4675">
        <v>13917</v>
      </c>
      <c r="B4675" s="4">
        <v>40817</v>
      </c>
      <c r="C4675" s="4">
        <f t="shared" ref="C4675:C4738" si="146">_xlfn.MINIFS($B$2:$B$6084,$A$2:$A$6084,A4675)</f>
        <v>40634</v>
      </c>
      <c r="D4675">
        <f t="shared" ref="D4675:D4738" si="147">DATEDIF(C4675,B4675,"m")</f>
        <v>6</v>
      </c>
    </row>
    <row r="4676" spans="1:4">
      <c r="A4676">
        <v>13716</v>
      </c>
      <c r="B4676" s="4">
        <v>40817</v>
      </c>
      <c r="C4676" s="4">
        <f t="shared" si="146"/>
        <v>40817</v>
      </c>
      <c r="D4676">
        <f t="shared" si="147"/>
        <v>0</v>
      </c>
    </row>
    <row r="4677" spans="1:4">
      <c r="A4677">
        <v>14329</v>
      </c>
      <c r="B4677" s="4">
        <v>40817</v>
      </c>
      <c r="C4677" s="4">
        <f t="shared" si="146"/>
        <v>40787</v>
      </c>
      <c r="D4677">
        <f t="shared" si="147"/>
        <v>1</v>
      </c>
    </row>
    <row r="4678" spans="1:4">
      <c r="A4678">
        <v>13249</v>
      </c>
      <c r="B4678" s="4">
        <v>40817</v>
      </c>
      <c r="C4678" s="4">
        <f t="shared" si="146"/>
        <v>40817</v>
      </c>
      <c r="D4678">
        <f t="shared" si="147"/>
        <v>0</v>
      </c>
    </row>
    <row r="4679" spans="1:4">
      <c r="A4679">
        <v>12894</v>
      </c>
      <c r="B4679" s="4">
        <v>40817</v>
      </c>
      <c r="C4679" s="4">
        <f t="shared" si="146"/>
        <v>40695</v>
      </c>
      <c r="D4679">
        <f t="shared" si="147"/>
        <v>4</v>
      </c>
    </row>
    <row r="4680" spans="1:4">
      <c r="A4680">
        <v>14110</v>
      </c>
      <c r="B4680" s="4">
        <v>40817</v>
      </c>
      <c r="C4680" s="4">
        <f t="shared" si="146"/>
        <v>40695</v>
      </c>
      <c r="D4680">
        <f t="shared" si="147"/>
        <v>4</v>
      </c>
    </row>
    <row r="4681" spans="1:4">
      <c r="A4681">
        <v>14059</v>
      </c>
      <c r="B4681" s="4">
        <v>40817</v>
      </c>
      <c r="C4681" s="4">
        <f t="shared" si="146"/>
        <v>40756</v>
      </c>
      <c r="D4681">
        <f t="shared" si="147"/>
        <v>2</v>
      </c>
    </row>
    <row r="4682" spans="1:4">
      <c r="A4682">
        <v>14060</v>
      </c>
      <c r="B4682" s="4">
        <v>40817</v>
      </c>
      <c r="C4682" s="4">
        <f t="shared" si="146"/>
        <v>40725</v>
      </c>
      <c r="D4682">
        <f t="shared" si="147"/>
        <v>3</v>
      </c>
    </row>
    <row r="4683" spans="1:4">
      <c r="A4683">
        <v>12352</v>
      </c>
      <c r="B4683" s="4">
        <v>40817</v>
      </c>
      <c r="C4683" s="4">
        <f t="shared" si="146"/>
        <v>40544</v>
      </c>
      <c r="D4683">
        <f t="shared" si="147"/>
        <v>9</v>
      </c>
    </row>
    <row r="4684" spans="1:4">
      <c r="A4684">
        <v>14008</v>
      </c>
      <c r="B4684" s="4">
        <v>40817</v>
      </c>
      <c r="C4684" s="4">
        <f t="shared" si="146"/>
        <v>40575</v>
      </c>
      <c r="D4684">
        <f t="shared" si="147"/>
        <v>8</v>
      </c>
    </row>
    <row r="4685" spans="1:4">
      <c r="A4685">
        <v>13346</v>
      </c>
      <c r="B4685" s="4">
        <v>40817</v>
      </c>
      <c r="C4685" s="4">
        <f t="shared" si="146"/>
        <v>40787</v>
      </c>
      <c r="D4685">
        <f t="shared" si="147"/>
        <v>1</v>
      </c>
    </row>
    <row r="4686" spans="1:4">
      <c r="A4686">
        <v>12555</v>
      </c>
      <c r="B4686" s="4">
        <v>40817</v>
      </c>
      <c r="C4686" s="4">
        <f t="shared" si="146"/>
        <v>40787</v>
      </c>
      <c r="D4686">
        <f t="shared" si="147"/>
        <v>1</v>
      </c>
    </row>
    <row r="4687" spans="1:4">
      <c r="A4687">
        <v>14038</v>
      </c>
      <c r="B4687" s="4">
        <v>40817</v>
      </c>
      <c r="C4687" s="4">
        <f t="shared" si="146"/>
        <v>40725</v>
      </c>
      <c r="D4687">
        <f t="shared" si="147"/>
        <v>3</v>
      </c>
    </row>
    <row r="4688" spans="1:4">
      <c r="A4688">
        <v>12550</v>
      </c>
      <c r="B4688" s="4">
        <v>40817</v>
      </c>
      <c r="C4688" s="4">
        <f t="shared" si="146"/>
        <v>40664</v>
      </c>
      <c r="D4688">
        <f t="shared" si="147"/>
        <v>5</v>
      </c>
    </row>
    <row r="4689" spans="1:4">
      <c r="A4689">
        <v>13675</v>
      </c>
      <c r="B4689" s="4">
        <v>40817</v>
      </c>
      <c r="C4689" s="4">
        <f t="shared" si="146"/>
        <v>40634</v>
      </c>
      <c r="D4689">
        <f t="shared" si="147"/>
        <v>6</v>
      </c>
    </row>
    <row r="4690" spans="1:4">
      <c r="A4690">
        <v>13261</v>
      </c>
      <c r="B4690" s="4">
        <v>40817</v>
      </c>
      <c r="C4690" s="4">
        <f t="shared" si="146"/>
        <v>40664</v>
      </c>
      <c r="D4690">
        <f t="shared" si="147"/>
        <v>5</v>
      </c>
    </row>
    <row r="4691" spans="1:4">
      <c r="A4691">
        <v>13656</v>
      </c>
      <c r="B4691" s="4">
        <v>40817</v>
      </c>
      <c r="C4691" s="4">
        <f t="shared" si="146"/>
        <v>40695</v>
      </c>
      <c r="D4691">
        <f t="shared" si="147"/>
        <v>4</v>
      </c>
    </row>
    <row r="4692" spans="1:4">
      <c r="A4692">
        <v>13564</v>
      </c>
      <c r="B4692" s="4">
        <v>40817</v>
      </c>
      <c r="C4692" s="4">
        <f t="shared" si="146"/>
        <v>40787</v>
      </c>
      <c r="D4692">
        <f t="shared" si="147"/>
        <v>1</v>
      </c>
    </row>
    <row r="4693" spans="1:4">
      <c r="A4693">
        <v>13860</v>
      </c>
      <c r="B4693" s="4">
        <v>40817</v>
      </c>
      <c r="C4693" s="4">
        <f t="shared" si="146"/>
        <v>40575</v>
      </c>
      <c r="D4693">
        <f t="shared" si="147"/>
        <v>8</v>
      </c>
    </row>
    <row r="4694" spans="1:4">
      <c r="A4694">
        <v>13328</v>
      </c>
      <c r="B4694" s="4">
        <v>40817</v>
      </c>
      <c r="C4694" s="4">
        <f t="shared" si="146"/>
        <v>40695</v>
      </c>
      <c r="D4694">
        <f t="shared" si="147"/>
        <v>4</v>
      </c>
    </row>
    <row r="4695" spans="1:4">
      <c r="A4695">
        <v>12604</v>
      </c>
      <c r="B4695" s="4">
        <v>40817</v>
      </c>
      <c r="C4695" s="4">
        <f t="shared" si="146"/>
        <v>40575</v>
      </c>
      <c r="D4695">
        <f t="shared" si="147"/>
        <v>8</v>
      </c>
    </row>
    <row r="4696" spans="1:4">
      <c r="A4696">
        <v>13068</v>
      </c>
      <c r="B4696" s="4">
        <v>40817</v>
      </c>
      <c r="C4696" s="4">
        <f t="shared" si="146"/>
        <v>40817</v>
      </c>
      <c r="D4696">
        <f t="shared" si="147"/>
        <v>0</v>
      </c>
    </row>
    <row r="4697" spans="1:4">
      <c r="A4697">
        <v>13508</v>
      </c>
      <c r="B4697" s="4">
        <v>40817</v>
      </c>
      <c r="C4697" s="4">
        <f t="shared" si="146"/>
        <v>40817</v>
      </c>
      <c r="D4697">
        <f t="shared" si="147"/>
        <v>0</v>
      </c>
    </row>
    <row r="4698" spans="1:4">
      <c r="A4698">
        <v>12404</v>
      </c>
      <c r="B4698" s="4">
        <v>40817</v>
      </c>
      <c r="C4698" s="4">
        <f t="shared" si="146"/>
        <v>40756</v>
      </c>
      <c r="D4698">
        <f t="shared" si="147"/>
        <v>2</v>
      </c>
    </row>
    <row r="4699" spans="1:4">
      <c r="A4699">
        <v>13630</v>
      </c>
      <c r="B4699" s="4">
        <v>40817</v>
      </c>
      <c r="C4699" s="4">
        <f t="shared" si="146"/>
        <v>40634</v>
      </c>
      <c r="D4699">
        <f t="shared" si="147"/>
        <v>6</v>
      </c>
    </row>
    <row r="4700" spans="1:4">
      <c r="A4700">
        <v>13020</v>
      </c>
      <c r="B4700" s="4">
        <v>40817</v>
      </c>
      <c r="C4700" s="4">
        <f t="shared" si="146"/>
        <v>40725</v>
      </c>
      <c r="D4700">
        <f t="shared" si="147"/>
        <v>3</v>
      </c>
    </row>
    <row r="4701" spans="1:4">
      <c r="A4701">
        <v>13641</v>
      </c>
      <c r="B4701" s="4">
        <v>40817</v>
      </c>
      <c r="C4701" s="4">
        <f t="shared" si="146"/>
        <v>40695</v>
      </c>
      <c r="D4701">
        <f t="shared" si="147"/>
        <v>4</v>
      </c>
    </row>
    <row r="4702" spans="1:4">
      <c r="A4702">
        <v>13406</v>
      </c>
      <c r="B4702" s="4">
        <v>40817</v>
      </c>
      <c r="C4702" s="4">
        <f t="shared" si="146"/>
        <v>40787</v>
      </c>
      <c r="D4702">
        <f t="shared" si="147"/>
        <v>1</v>
      </c>
    </row>
    <row r="4703" spans="1:4">
      <c r="A4703">
        <v>13590</v>
      </c>
      <c r="B4703" s="4">
        <v>40817</v>
      </c>
      <c r="C4703" s="4">
        <f t="shared" si="146"/>
        <v>40817</v>
      </c>
      <c r="D4703">
        <f t="shared" si="147"/>
        <v>0</v>
      </c>
    </row>
    <row r="4704" spans="1:4">
      <c r="A4704">
        <v>14172</v>
      </c>
      <c r="B4704" s="4">
        <v>40817</v>
      </c>
      <c r="C4704" s="4">
        <f t="shared" si="146"/>
        <v>40575</v>
      </c>
      <c r="D4704">
        <f t="shared" si="147"/>
        <v>8</v>
      </c>
    </row>
    <row r="4705" spans="1:4">
      <c r="A4705">
        <v>13453</v>
      </c>
      <c r="B4705" s="4">
        <v>40817</v>
      </c>
      <c r="C4705" s="4">
        <f t="shared" si="146"/>
        <v>40817</v>
      </c>
      <c r="D4705">
        <f t="shared" si="147"/>
        <v>0</v>
      </c>
    </row>
    <row r="4706" spans="1:4">
      <c r="A4706">
        <v>13507</v>
      </c>
      <c r="B4706" s="4">
        <v>40817</v>
      </c>
      <c r="C4706" s="4">
        <f t="shared" si="146"/>
        <v>40664</v>
      </c>
      <c r="D4706">
        <f t="shared" si="147"/>
        <v>5</v>
      </c>
    </row>
    <row r="4707" spans="1:4">
      <c r="A4707">
        <v>12387</v>
      </c>
      <c r="B4707" s="4">
        <v>40817</v>
      </c>
      <c r="C4707" s="4">
        <f t="shared" si="146"/>
        <v>40787</v>
      </c>
      <c r="D4707">
        <f t="shared" si="147"/>
        <v>1</v>
      </c>
    </row>
    <row r="4708" spans="1:4">
      <c r="A4708">
        <v>13160</v>
      </c>
      <c r="B4708" s="4">
        <v>40817</v>
      </c>
      <c r="C4708" s="4">
        <f t="shared" si="146"/>
        <v>40787</v>
      </c>
      <c r="D4708">
        <f t="shared" si="147"/>
        <v>1</v>
      </c>
    </row>
    <row r="4709" spans="1:4">
      <c r="A4709">
        <v>12429</v>
      </c>
      <c r="B4709" s="4">
        <v>40817</v>
      </c>
      <c r="C4709" s="4">
        <f t="shared" si="146"/>
        <v>40787</v>
      </c>
      <c r="D4709">
        <f t="shared" si="147"/>
        <v>1</v>
      </c>
    </row>
    <row r="4710" spans="1:4">
      <c r="A4710">
        <v>13405</v>
      </c>
      <c r="B4710" s="4">
        <v>40817</v>
      </c>
      <c r="C4710" s="4">
        <f t="shared" si="146"/>
        <v>40603</v>
      </c>
      <c r="D4710">
        <f t="shared" si="147"/>
        <v>7</v>
      </c>
    </row>
    <row r="4711" spans="1:4">
      <c r="A4711">
        <v>14069</v>
      </c>
      <c r="B4711" s="4">
        <v>40817</v>
      </c>
      <c r="C4711" s="4">
        <f t="shared" si="146"/>
        <v>40756</v>
      </c>
      <c r="D4711">
        <f t="shared" si="147"/>
        <v>2</v>
      </c>
    </row>
    <row r="4712" spans="1:4">
      <c r="A4712">
        <v>13662</v>
      </c>
      <c r="B4712" s="4">
        <v>40817</v>
      </c>
      <c r="C4712" s="4">
        <f t="shared" si="146"/>
        <v>40817</v>
      </c>
      <c r="D4712">
        <f t="shared" si="147"/>
        <v>0</v>
      </c>
    </row>
    <row r="4713" spans="1:4">
      <c r="A4713">
        <v>14114</v>
      </c>
      <c r="B4713" s="4">
        <v>40817</v>
      </c>
      <c r="C4713" s="4">
        <f t="shared" si="146"/>
        <v>40513</v>
      </c>
      <c r="D4713">
        <f t="shared" si="147"/>
        <v>10</v>
      </c>
    </row>
    <row r="4714" spans="1:4">
      <c r="A4714">
        <v>12943</v>
      </c>
      <c r="B4714" s="4">
        <v>40817</v>
      </c>
      <c r="C4714" s="4">
        <f t="shared" si="146"/>
        <v>40787</v>
      </c>
      <c r="D4714">
        <f t="shared" si="147"/>
        <v>1</v>
      </c>
    </row>
    <row r="4715" spans="1:4">
      <c r="A4715">
        <v>14030</v>
      </c>
      <c r="B4715" s="4">
        <v>40817</v>
      </c>
      <c r="C4715" s="4">
        <f t="shared" si="146"/>
        <v>40634</v>
      </c>
      <c r="D4715">
        <f t="shared" si="147"/>
        <v>6</v>
      </c>
    </row>
    <row r="4716" spans="1:4">
      <c r="A4716">
        <v>14266</v>
      </c>
      <c r="B4716" s="4">
        <v>40817</v>
      </c>
      <c r="C4716" s="4">
        <f t="shared" si="146"/>
        <v>40634</v>
      </c>
      <c r="D4716">
        <f t="shared" si="147"/>
        <v>6</v>
      </c>
    </row>
    <row r="4717" spans="1:4">
      <c r="A4717">
        <v>14169</v>
      </c>
      <c r="B4717" s="4">
        <v>40817</v>
      </c>
      <c r="C4717" s="4">
        <f t="shared" si="146"/>
        <v>40817</v>
      </c>
      <c r="D4717">
        <f t="shared" si="147"/>
        <v>0</v>
      </c>
    </row>
    <row r="4718" spans="1:4">
      <c r="A4718">
        <v>14046</v>
      </c>
      <c r="B4718" s="4">
        <v>40817</v>
      </c>
      <c r="C4718" s="4">
        <f t="shared" si="146"/>
        <v>40603</v>
      </c>
      <c r="D4718">
        <f t="shared" si="147"/>
        <v>7</v>
      </c>
    </row>
    <row r="4719" spans="1:4">
      <c r="A4719">
        <v>12736</v>
      </c>
      <c r="B4719" s="4">
        <v>40817</v>
      </c>
      <c r="C4719" s="4">
        <f t="shared" si="146"/>
        <v>40756</v>
      </c>
      <c r="D4719">
        <f t="shared" si="147"/>
        <v>2</v>
      </c>
    </row>
    <row r="4720" spans="1:4">
      <c r="A4720">
        <v>13495</v>
      </c>
      <c r="B4720" s="4">
        <v>40817</v>
      </c>
      <c r="C4720" s="4">
        <f t="shared" si="146"/>
        <v>40817</v>
      </c>
      <c r="D4720">
        <f t="shared" si="147"/>
        <v>0</v>
      </c>
    </row>
    <row r="4721" spans="1:4">
      <c r="A4721">
        <v>12779</v>
      </c>
      <c r="B4721" s="4">
        <v>40817</v>
      </c>
      <c r="C4721" s="4">
        <f t="shared" si="146"/>
        <v>40544</v>
      </c>
      <c r="D4721">
        <f t="shared" si="147"/>
        <v>9</v>
      </c>
    </row>
    <row r="4722" spans="1:4">
      <c r="A4722">
        <v>13859</v>
      </c>
      <c r="B4722" s="4">
        <v>40817</v>
      </c>
      <c r="C4722" s="4">
        <f t="shared" si="146"/>
        <v>40817</v>
      </c>
      <c r="D4722">
        <f t="shared" si="147"/>
        <v>0</v>
      </c>
    </row>
    <row r="4723" spans="1:4">
      <c r="A4723">
        <v>13922</v>
      </c>
      <c r="B4723" s="4">
        <v>40817</v>
      </c>
      <c r="C4723" s="4">
        <f t="shared" si="146"/>
        <v>40695</v>
      </c>
      <c r="D4723">
        <f t="shared" si="147"/>
        <v>4</v>
      </c>
    </row>
    <row r="4724" spans="1:4">
      <c r="A4724">
        <v>12626</v>
      </c>
      <c r="B4724" s="4">
        <v>40817</v>
      </c>
      <c r="C4724" s="4">
        <f t="shared" si="146"/>
        <v>40603</v>
      </c>
      <c r="D4724">
        <f t="shared" si="147"/>
        <v>7</v>
      </c>
    </row>
    <row r="4725" spans="1:4">
      <c r="A4725">
        <v>12734</v>
      </c>
      <c r="B4725" s="4">
        <v>40817</v>
      </c>
      <c r="C4725" s="4">
        <f t="shared" si="146"/>
        <v>40817</v>
      </c>
      <c r="D4725">
        <f t="shared" si="147"/>
        <v>0</v>
      </c>
    </row>
    <row r="4726" spans="1:4">
      <c r="A4726">
        <v>12864</v>
      </c>
      <c r="B4726" s="4">
        <v>40817</v>
      </c>
      <c r="C4726" s="4">
        <f t="shared" si="146"/>
        <v>40664</v>
      </c>
      <c r="D4726">
        <f t="shared" si="147"/>
        <v>5</v>
      </c>
    </row>
    <row r="4727" spans="1:4">
      <c r="A4727">
        <v>13554</v>
      </c>
      <c r="B4727" s="4">
        <v>40817</v>
      </c>
      <c r="C4727" s="4">
        <f t="shared" si="146"/>
        <v>40603</v>
      </c>
      <c r="D4727">
        <f t="shared" si="147"/>
        <v>7</v>
      </c>
    </row>
    <row r="4728" spans="1:4">
      <c r="A4728">
        <v>12370</v>
      </c>
      <c r="B4728" s="4">
        <v>40817</v>
      </c>
      <c r="C4728" s="4">
        <f t="shared" si="146"/>
        <v>40787</v>
      </c>
      <c r="D4728">
        <f t="shared" si="147"/>
        <v>1</v>
      </c>
    </row>
    <row r="4729" spans="1:4">
      <c r="A4729">
        <v>13845</v>
      </c>
      <c r="B4729" s="4">
        <v>40817</v>
      </c>
      <c r="C4729" s="4">
        <f t="shared" si="146"/>
        <v>40817</v>
      </c>
      <c r="D4729">
        <f t="shared" si="147"/>
        <v>0</v>
      </c>
    </row>
    <row r="4730" spans="1:4">
      <c r="A4730">
        <v>14229</v>
      </c>
      <c r="B4730" s="4">
        <v>40817</v>
      </c>
      <c r="C4730" s="4">
        <f t="shared" si="146"/>
        <v>40817</v>
      </c>
      <c r="D4730">
        <f t="shared" si="147"/>
        <v>0</v>
      </c>
    </row>
    <row r="4731" spans="1:4">
      <c r="A4731">
        <v>12414</v>
      </c>
      <c r="B4731" s="4">
        <v>40817</v>
      </c>
      <c r="C4731" s="4">
        <f t="shared" si="146"/>
        <v>40513</v>
      </c>
      <c r="D4731">
        <f t="shared" si="147"/>
        <v>10</v>
      </c>
    </row>
    <row r="4732" spans="1:4">
      <c r="A4732">
        <v>13646</v>
      </c>
      <c r="B4732" s="4">
        <v>40817</v>
      </c>
      <c r="C4732" s="4">
        <f t="shared" si="146"/>
        <v>40787</v>
      </c>
      <c r="D4732">
        <f t="shared" si="147"/>
        <v>1</v>
      </c>
    </row>
    <row r="4733" spans="1:4">
      <c r="A4733">
        <v>12552</v>
      </c>
      <c r="B4733" s="4">
        <v>40817</v>
      </c>
      <c r="C4733" s="4">
        <f t="shared" si="146"/>
        <v>40787</v>
      </c>
      <c r="D4733">
        <f t="shared" si="147"/>
        <v>1</v>
      </c>
    </row>
    <row r="4734" spans="1:4">
      <c r="A4734">
        <v>13846</v>
      </c>
      <c r="B4734" s="4">
        <v>40817</v>
      </c>
      <c r="C4734" s="4">
        <f t="shared" si="146"/>
        <v>40725</v>
      </c>
      <c r="D4734">
        <f t="shared" si="147"/>
        <v>3</v>
      </c>
    </row>
    <row r="4735" spans="1:4">
      <c r="A4735">
        <v>13114</v>
      </c>
      <c r="B4735" s="4">
        <v>40817</v>
      </c>
      <c r="C4735" s="4">
        <f t="shared" si="146"/>
        <v>40544</v>
      </c>
      <c r="D4735">
        <f t="shared" si="147"/>
        <v>9</v>
      </c>
    </row>
    <row r="4736" spans="1:4">
      <c r="A4736">
        <v>12393</v>
      </c>
      <c r="B4736" s="4">
        <v>40817</v>
      </c>
      <c r="C4736" s="4">
        <f t="shared" si="146"/>
        <v>40817</v>
      </c>
      <c r="D4736">
        <f t="shared" si="147"/>
        <v>0</v>
      </c>
    </row>
    <row r="4737" spans="1:4">
      <c r="A4737">
        <v>13637</v>
      </c>
      <c r="B4737" s="4">
        <v>40817</v>
      </c>
      <c r="C4737" s="4">
        <f t="shared" si="146"/>
        <v>40817</v>
      </c>
      <c r="D4737">
        <f t="shared" si="147"/>
        <v>0</v>
      </c>
    </row>
    <row r="4738" spans="1:4">
      <c r="A4738">
        <v>14223</v>
      </c>
      <c r="B4738" s="4">
        <v>40817</v>
      </c>
      <c r="C4738" s="4">
        <f t="shared" si="146"/>
        <v>40817</v>
      </c>
      <c r="D4738">
        <f t="shared" si="147"/>
        <v>0</v>
      </c>
    </row>
    <row r="4739" spans="1:4">
      <c r="A4739">
        <v>13266</v>
      </c>
      <c r="B4739" s="4">
        <v>40817</v>
      </c>
      <c r="C4739" s="4">
        <f t="shared" ref="C4739:C4802" si="148">_xlfn.MINIFS($B$2:$B$6084,$A$2:$A$6084,A4739)</f>
        <v>40817</v>
      </c>
      <c r="D4739">
        <f t="shared" ref="D4739:D4802" si="149">DATEDIF(C4739,B4739,"m")</f>
        <v>0</v>
      </c>
    </row>
    <row r="4740" spans="1:4">
      <c r="A4740">
        <v>12505</v>
      </c>
      <c r="B4740" s="4">
        <v>40817</v>
      </c>
      <c r="C4740" s="4">
        <f t="shared" si="148"/>
        <v>40787</v>
      </c>
      <c r="D4740">
        <f t="shared" si="149"/>
        <v>1</v>
      </c>
    </row>
    <row r="4741" spans="1:4">
      <c r="A4741">
        <v>13567</v>
      </c>
      <c r="B4741" s="4">
        <v>40817</v>
      </c>
      <c r="C4741" s="4">
        <f t="shared" si="148"/>
        <v>40695</v>
      </c>
      <c r="D4741">
        <f t="shared" si="149"/>
        <v>4</v>
      </c>
    </row>
    <row r="4742" spans="1:4">
      <c r="A4742">
        <v>13150</v>
      </c>
      <c r="B4742" s="4">
        <v>40817</v>
      </c>
      <c r="C4742" s="4">
        <f t="shared" si="148"/>
        <v>40756</v>
      </c>
      <c r="D4742">
        <f t="shared" si="149"/>
        <v>2</v>
      </c>
    </row>
    <row r="4743" spans="1:4">
      <c r="A4743">
        <v>14306</v>
      </c>
      <c r="B4743" s="4">
        <v>40817</v>
      </c>
      <c r="C4743" s="4">
        <f t="shared" si="148"/>
        <v>40817</v>
      </c>
      <c r="D4743">
        <f t="shared" si="149"/>
        <v>0</v>
      </c>
    </row>
    <row r="4744" spans="1:4">
      <c r="A4744">
        <v>13197</v>
      </c>
      <c r="B4744" s="4">
        <v>40817</v>
      </c>
      <c r="C4744" s="4">
        <f t="shared" si="148"/>
        <v>40787</v>
      </c>
      <c r="D4744">
        <f t="shared" si="149"/>
        <v>1</v>
      </c>
    </row>
    <row r="4745" spans="1:4">
      <c r="A4745">
        <v>13043</v>
      </c>
      <c r="B4745" s="4">
        <v>40817</v>
      </c>
      <c r="C4745" s="4">
        <f t="shared" si="148"/>
        <v>40725</v>
      </c>
      <c r="D4745">
        <f t="shared" si="149"/>
        <v>3</v>
      </c>
    </row>
    <row r="4746" spans="1:4">
      <c r="A4746">
        <v>13019</v>
      </c>
      <c r="B4746" s="4">
        <v>40817</v>
      </c>
      <c r="C4746" s="4">
        <f t="shared" si="148"/>
        <v>40544</v>
      </c>
      <c r="D4746">
        <f t="shared" si="149"/>
        <v>9</v>
      </c>
    </row>
    <row r="4747" spans="1:4">
      <c r="A4747">
        <v>13058</v>
      </c>
      <c r="B4747" s="4">
        <v>40817</v>
      </c>
      <c r="C4747" s="4">
        <f t="shared" si="148"/>
        <v>40756</v>
      </c>
      <c r="D4747">
        <f t="shared" si="149"/>
        <v>2</v>
      </c>
    </row>
    <row r="4748" spans="1:4">
      <c r="A4748">
        <v>13119</v>
      </c>
      <c r="B4748" s="4">
        <v>40817</v>
      </c>
      <c r="C4748" s="4">
        <f t="shared" si="148"/>
        <v>40756</v>
      </c>
      <c r="D4748">
        <f t="shared" si="149"/>
        <v>2</v>
      </c>
    </row>
    <row r="4749" spans="1:4">
      <c r="A4749">
        <v>13655</v>
      </c>
      <c r="B4749" s="4">
        <v>40817</v>
      </c>
      <c r="C4749" s="4">
        <f t="shared" si="148"/>
        <v>40817</v>
      </c>
      <c r="D4749">
        <f t="shared" si="149"/>
        <v>0</v>
      </c>
    </row>
    <row r="4750" spans="1:4">
      <c r="A4750">
        <v>12649</v>
      </c>
      <c r="B4750" s="4">
        <v>40817</v>
      </c>
      <c r="C4750" s="4">
        <f t="shared" si="148"/>
        <v>40817</v>
      </c>
      <c r="D4750">
        <f t="shared" si="149"/>
        <v>0</v>
      </c>
    </row>
    <row r="4751" spans="1:4">
      <c r="A4751">
        <v>13713</v>
      </c>
      <c r="B4751" s="4">
        <v>40817</v>
      </c>
      <c r="C4751" s="4">
        <f t="shared" si="148"/>
        <v>40664</v>
      </c>
      <c r="D4751">
        <f t="shared" si="149"/>
        <v>5</v>
      </c>
    </row>
    <row r="4752" spans="1:4">
      <c r="A4752">
        <v>14186</v>
      </c>
      <c r="B4752" s="4">
        <v>40817</v>
      </c>
      <c r="C4752" s="4">
        <f t="shared" si="148"/>
        <v>40664</v>
      </c>
      <c r="D4752">
        <f t="shared" si="149"/>
        <v>5</v>
      </c>
    </row>
    <row r="4753" spans="1:4">
      <c r="A4753">
        <v>13499</v>
      </c>
      <c r="B4753" s="4">
        <v>40817</v>
      </c>
      <c r="C4753" s="4">
        <f t="shared" si="148"/>
        <v>40817</v>
      </c>
      <c r="D4753">
        <f t="shared" si="149"/>
        <v>0</v>
      </c>
    </row>
    <row r="4754" spans="1:4">
      <c r="A4754">
        <v>12476</v>
      </c>
      <c r="B4754" s="4">
        <v>40817</v>
      </c>
      <c r="C4754" s="4">
        <f t="shared" si="148"/>
        <v>40695</v>
      </c>
      <c r="D4754">
        <f t="shared" si="149"/>
        <v>4</v>
      </c>
    </row>
    <row r="4755" spans="1:4">
      <c r="A4755">
        <v>12456</v>
      </c>
      <c r="B4755" s="4">
        <v>40817</v>
      </c>
      <c r="C4755" s="4">
        <f t="shared" si="148"/>
        <v>40603</v>
      </c>
      <c r="D4755">
        <f t="shared" si="149"/>
        <v>7</v>
      </c>
    </row>
    <row r="4756" spans="1:4">
      <c r="A4756">
        <v>14073</v>
      </c>
      <c r="B4756" s="4">
        <v>40817</v>
      </c>
      <c r="C4756" s="4">
        <f t="shared" si="148"/>
        <v>40695</v>
      </c>
      <c r="D4756">
        <f t="shared" si="149"/>
        <v>4</v>
      </c>
    </row>
    <row r="4757" spans="1:4">
      <c r="A4757">
        <v>13461</v>
      </c>
      <c r="B4757" s="4">
        <v>40817</v>
      </c>
      <c r="C4757" s="4">
        <f t="shared" si="148"/>
        <v>40664</v>
      </c>
      <c r="D4757">
        <f t="shared" si="149"/>
        <v>5</v>
      </c>
    </row>
    <row r="4758" spans="1:4">
      <c r="A4758">
        <v>13436</v>
      </c>
      <c r="B4758" s="4">
        <v>40817</v>
      </c>
      <c r="C4758" s="4">
        <f t="shared" si="148"/>
        <v>40695</v>
      </c>
      <c r="D4758">
        <f t="shared" si="149"/>
        <v>4</v>
      </c>
    </row>
    <row r="4759" spans="1:4">
      <c r="A4759">
        <v>14103</v>
      </c>
      <c r="B4759" s="4">
        <v>40817</v>
      </c>
      <c r="C4759" s="4">
        <f t="shared" si="148"/>
        <v>40725</v>
      </c>
      <c r="D4759">
        <f t="shared" si="149"/>
        <v>3</v>
      </c>
    </row>
    <row r="4760" spans="1:4">
      <c r="A4760">
        <v>13360</v>
      </c>
      <c r="B4760" s="4">
        <v>40817</v>
      </c>
      <c r="C4760" s="4">
        <f t="shared" si="148"/>
        <v>40695</v>
      </c>
      <c r="D4760">
        <f t="shared" si="149"/>
        <v>4</v>
      </c>
    </row>
    <row r="4761" spans="1:4">
      <c r="A4761">
        <v>12581</v>
      </c>
      <c r="B4761" s="4">
        <v>40817</v>
      </c>
      <c r="C4761" s="4">
        <f t="shared" si="148"/>
        <v>40756</v>
      </c>
      <c r="D4761">
        <f t="shared" si="149"/>
        <v>2</v>
      </c>
    </row>
    <row r="4762" spans="1:4">
      <c r="A4762">
        <v>14243</v>
      </c>
      <c r="B4762" s="4">
        <v>40817</v>
      </c>
      <c r="C4762" s="4">
        <f t="shared" si="148"/>
        <v>40817</v>
      </c>
      <c r="D4762">
        <f t="shared" si="149"/>
        <v>0</v>
      </c>
    </row>
    <row r="4763" spans="1:4">
      <c r="A4763">
        <v>12708</v>
      </c>
      <c r="B4763" s="4">
        <v>40817</v>
      </c>
      <c r="C4763" s="4">
        <f t="shared" si="148"/>
        <v>40575</v>
      </c>
      <c r="D4763">
        <f t="shared" si="149"/>
        <v>8</v>
      </c>
    </row>
    <row r="4764" spans="1:4">
      <c r="A4764">
        <v>14047</v>
      </c>
      <c r="B4764" s="4">
        <v>40817</v>
      </c>
      <c r="C4764" s="4">
        <f t="shared" si="148"/>
        <v>40575</v>
      </c>
      <c r="D4764">
        <f t="shared" si="149"/>
        <v>8</v>
      </c>
    </row>
    <row r="4765" spans="1:4">
      <c r="A4765">
        <v>13034</v>
      </c>
      <c r="B4765" s="4">
        <v>40817</v>
      </c>
      <c r="C4765" s="4">
        <f t="shared" si="148"/>
        <v>40664</v>
      </c>
      <c r="D4765">
        <f t="shared" si="149"/>
        <v>5</v>
      </c>
    </row>
    <row r="4766" spans="1:4">
      <c r="A4766">
        <v>13786</v>
      </c>
      <c r="B4766" s="4">
        <v>40817</v>
      </c>
      <c r="C4766" s="4">
        <f t="shared" si="148"/>
        <v>40787</v>
      </c>
      <c r="D4766">
        <f t="shared" si="149"/>
        <v>1</v>
      </c>
    </row>
    <row r="4767" spans="1:4">
      <c r="A4767">
        <v>12529</v>
      </c>
      <c r="B4767" s="4">
        <v>40817</v>
      </c>
      <c r="C4767" s="4">
        <f t="shared" si="148"/>
        <v>40787</v>
      </c>
      <c r="D4767">
        <f t="shared" si="149"/>
        <v>1</v>
      </c>
    </row>
    <row r="4768" spans="1:4">
      <c r="A4768">
        <v>12407</v>
      </c>
      <c r="B4768" s="4">
        <v>40817</v>
      </c>
      <c r="C4768" s="4">
        <f t="shared" si="148"/>
        <v>40756</v>
      </c>
      <c r="D4768">
        <f t="shared" si="149"/>
        <v>2</v>
      </c>
    </row>
    <row r="4769" spans="1:4">
      <c r="A4769">
        <v>13098</v>
      </c>
      <c r="B4769" s="4">
        <v>40817</v>
      </c>
      <c r="C4769" s="4">
        <f t="shared" si="148"/>
        <v>40544</v>
      </c>
      <c r="D4769">
        <f t="shared" si="149"/>
        <v>9</v>
      </c>
    </row>
    <row r="4770" spans="1:4">
      <c r="A4770">
        <v>12755</v>
      </c>
      <c r="B4770" s="4">
        <v>40817</v>
      </c>
      <c r="C4770" s="4">
        <f t="shared" si="148"/>
        <v>40513</v>
      </c>
      <c r="D4770">
        <f t="shared" si="149"/>
        <v>10</v>
      </c>
    </row>
    <row r="4771" spans="1:4">
      <c r="A4771">
        <v>14016</v>
      </c>
      <c r="B4771" s="4">
        <v>40817</v>
      </c>
      <c r="C4771" s="4">
        <f t="shared" si="148"/>
        <v>40787</v>
      </c>
      <c r="D4771">
        <f t="shared" si="149"/>
        <v>1</v>
      </c>
    </row>
    <row r="4772" spans="1:4">
      <c r="A4772">
        <v>13452</v>
      </c>
      <c r="B4772" s="4">
        <v>40817</v>
      </c>
      <c r="C4772" s="4">
        <f t="shared" si="148"/>
        <v>40603</v>
      </c>
      <c r="D4772">
        <f t="shared" si="149"/>
        <v>7</v>
      </c>
    </row>
    <row r="4773" spans="1:4">
      <c r="A4773">
        <v>12566</v>
      </c>
      <c r="B4773" s="4">
        <v>40817</v>
      </c>
      <c r="C4773" s="4">
        <f t="shared" si="148"/>
        <v>40544</v>
      </c>
      <c r="D4773">
        <f t="shared" si="149"/>
        <v>9</v>
      </c>
    </row>
    <row r="4774" spans="1:4">
      <c r="A4774">
        <v>14296</v>
      </c>
      <c r="B4774" s="4">
        <v>40817</v>
      </c>
      <c r="C4774" s="4">
        <f t="shared" si="148"/>
        <v>40817</v>
      </c>
      <c r="D4774">
        <f t="shared" si="149"/>
        <v>0</v>
      </c>
    </row>
    <row r="4775" spans="1:4">
      <c r="A4775">
        <v>12765</v>
      </c>
      <c r="B4775" s="4">
        <v>40817</v>
      </c>
      <c r="C4775" s="4">
        <f t="shared" si="148"/>
        <v>40695</v>
      </c>
      <c r="D4775">
        <f t="shared" si="149"/>
        <v>4</v>
      </c>
    </row>
    <row r="4776" spans="1:4">
      <c r="A4776">
        <v>12672</v>
      </c>
      <c r="B4776" s="4">
        <v>40817</v>
      </c>
      <c r="C4776" s="4">
        <f t="shared" si="148"/>
        <v>40575</v>
      </c>
      <c r="D4776">
        <f t="shared" si="149"/>
        <v>8</v>
      </c>
    </row>
    <row r="4777" spans="1:4">
      <c r="A4777">
        <v>14337</v>
      </c>
      <c r="B4777" s="4">
        <v>40817</v>
      </c>
      <c r="C4777" s="4">
        <f t="shared" si="148"/>
        <v>40664</v>
      </c>
      <c r="D4777">
        <f t="shared" si="149"/>
        <v>5</v>
      </c>
    </row>
    <row r="4778" spans="1:4">
      <c r="A4778">
        <v>13992</v>
      </c>
      <c r="B4778" s="4">
        <v>40817</v>
      </c>
      <c r="C4778" s="4">
        <f t="shared" si="148"/>
        <v>40634</v>
      </c>
      <c r="D4778">
        <f t="shared" si="149"/>
        <v>6</v>
      </c>
    </row>
    <row r="4779" spans="1:4">
      <c r="A4779">
        <v>12364</v>
      </c>
      <c r="B4779" s="4">
        <v>40817</v>
      </c>
      <c r="C4779" s="4">
        <f t="shared" si="148"/>
        <v>40817</v>
      </c>
      <c r="D4779">
        <f t="shared" si="149"/>
        <v>0</v>
      </c>
    </row>
    <row r="4780" spans="1:4">
      <c r="A4780">
        <v>13735</v>
      </c>
      <c r="B4780" s="4">
        <v>40817</v>
      </c>
      <c r="C4780" s="4">
        <f t="shared" si="148"/>
        <v>40817</v>
      </c>
      <c r="D4780">
        <f t="shared" si="149"/>
        <v>0</v>
      </c>
    </row>
    <row r="4781" spans="1:4">
      <c r="A4781">
        <v>13667</v>
      </c>
      <c r="B4781" s="4">
        <v>40817</v>
      </c>
      <c r="C4781" s="4">
        <f t="shared" si="148"/>
        <v>40603</v>
      </c>
      <c r="D4781">
        <f t="shared" si="149"/>
        <v>7</v>
      </c>
    </row>
    <row r="4782" spans="1:4">
      <c r="A4782">
        <v>12642</v>
      </c>
      <c r="B4782" s="4">
        <v>40817</v>
      </c>
      <c r="C4782" s="4">
        <f t="shared" si="148"/>
        <v>40817</v>
      </c>
      <c r="D4782">
        <f t="shared" si="149"/>
        <v>0</v>
      </c>
    </row>
    <row r="4783" spans="1:4">
      <c r="A4783">
        <v>14137</v>
      </c>
      <c r="B4783" s="4">
        <v>40817</v>
      </c>
      <c r="C4783" s="4">
        <f t="shared" si="148"/>
        <v>40817</v>
      </c>
      <c r="D4783">
        <f t="shared" si="149"/>
        <v>0</v>
      </c>
    </row>
    <row r="4784" spans="1:4">
      <c r="A4784">
        <v>13955</v>
      </c>
      <c r="B4784" s="4">
        <v>40817</v>
      </c>
      <c r="C4784" s="4">
        <f t="shared" si="148"/>
        <v>40544</v>
      </c>
      <c r="D4784">
        <f t="shared" si="149"/>
        <v>9</v>
      </c>
    </row>
    <row r="4785" spans="1:4">
      <c r="A4785">
        <v>13181</v>
      </c>
      <c r="B4785" s="4">
        <v>40817</v>
      </c>
      <c r="C4785" s="4">
        <f t="shared" si="148"/>
        <v>40817</v>
      </c>
      <c r="D4785">
        <f t="shared" si="149"/>
        <v>0</v>
      </c>
    </row>
    <row r="4786" spans="1:4">
      <c r="A4786">
        <v>13345</v>
      </c>
      <c r="B4786" s="4">
        <v>40817</v>
      </c>
      <c r="C4786" s="4">
        <f t="shared" si="148"/>
        <v>40725</v>
      </c>
      <c r="D4786">
        <f t="shared" si="149"/>
        <v>3</v>
      </c>
    </row>
    <row r="4787" spans="1:4">
      <c r="A4787">
        <v>13059</v>
      </c>
      <c r="B4787" s="4">
        <v>40817</v>
      </c>
      <c r="C4787" s="4">
        <f t="shared" si="148"/>
        <v>40787</v>
      </c>
      <c r="D4787">
        <f t="shared" si="149"/>
        <v>1</v>
      </c>
    </row>
    <row r="4788" spans="1:4">
      <c r="A4788">
        <v>12577</v>
      </c>
      <c r="B4788" s="4">
        <v>40817</v>
      </c>
      <c r="C4788" s="4">
        <f t="shared" si="148"/>
        <v>40817</v>
      </c>
      <c r="D4788">
        <f t="shared" si="149"/>
        <v>0</v>
      </c>
    </row>
    <row r="4789" spans="1:4">
      <c r="A4789">
        <v>13425</v>
      </c>
      <c r="B4789" s="4">
        <v>40817</v>
      </c>
      <c r="C4789" s="4">
        <f t="shared" si="148"/>
        <v>40817</v>
      </c>
      <c r="D4789">
        <f t="shared" si="149"/>
        <v>0</v>
      </c>
    </row>
    <row r="4790" spans="1:4">
      <c r="A4790">
        <v>12789</v>
      </c>
      <c r="B4790" s="4">
        <v>40817</v>
      </c>
      <c r="C4790" s="4">
        <f t="shared" si="148"/>
        <v>40664</v>
      </c>
      <c r="D4790">
        <f t="shared" si="149"/>
        <v>5</v>
      </c>
    </row>
    <row r="4791" spans="1:4">
      <c r="A4791">
        <v>12681</v>
      </c>
      <c r="B4791" s="4">
        <v>40817</v>
      </c>
      <c r="C4791" s="4">
        <f t="shared" si="148"/>
        <v>40787</v>
      </c>
      <c r="D4791">
        <f t="shared" si="149"/>
        <v>1</v>
      </c>
    </row>
    <row r="4792" spans="1:4">
      <c r="A4792">
        <v>14215</v>
      </c>
      <c r="B4792" s="4">
        <v>40817</v>
      </c>
      <c r="C4792" s="4">
        <f t="shared" si="148"/>
        <v>40817</v>
      </c>
      <c r="D4792">
        <f t="shared" si="149"/>
        <v>0</v>
      </c>
    </row>
    <row r="4793" spans="1:4">
      <c r="A4793">
        <v>12895</v>
      </c>
      <c r="B4793" s="4">
        <v>40817</v>
      </c>
      <c r="C4793" s="4">
        <f t="shared" si="148"/>
        <v>40756</v>
      </c>
      <c r="D4793">
        <f t="shared" si="149"/>
        <v>2</v>
      </c>
    </row>
    <row r="4794" spans="1:4">
      <c r="A4794">
        <v>13944</v>
      </c>
      <c r="B4794" s="4">
        <v>40817</v>
      </c>
      <c r="C4794" s="4">
        <f t="shared" si="148"/>
        <v>40817</v>
      </c>
      <c r="D4794">
        <f t="shared" si="149"/>
        <v>0</v>
      </c>
    </row>
    <row r="4795" spans="1:4">
      <c r="A4795">
        <v>12752</v>
      </c>
      <c r="B4795" s="4">
        <v>40817</v>
      </c>
      <c r="C4795" s="4">
        <f t="shared" si="148"/>
        <v>40664</v>
      </c>
      <c r="D4795">
        <f t="shared" si="149"/>
        <v>5</v>
      </c>
    </row>
    <row r="4796" spans="1:4">
      <c r="A4796">
        <v>14204</v>
      </c>
      <c r="B4796" s="4">
        <v>40817</v>
      </c>
      <c r="C4796" s="4">
        <f t="shared" si="148"/>
        <v>40725</v>
      </c>
      <c r="D4796">
        <f t="shared" si="149"/>
        <v>3</v>
      </c>
    </row>
    <row r="4797" spans="1:4">
      <c r="A4797">
        <v>14078</v>
      </c>
      <c r="B4797" s="4">
        <v>40817</v>
      </c>
      <c r="C4797" s="4">
        <f t="shared" si="148"/>
        <v>40756</v>
      </c>
      <c r="D4797">
        <f t="shared" si="149"/>
        <v>2</v>
      </c>
    </row>
    <row r="4798" spans="1:4">
      <c r="A4798">
        <v>12898</v>
      </c>
      <c r="B4798" s="4">
        <v>40817</v>
      </c>
      <c r="C4798" s="4">
        <f t="shared" si="148"/>
        <v>40787</v>
      </c>
      <c r="D4798">
        <f t="shared" si="149"/>
        <v>1</v>
      </c>
    </row>
    <row r="4799" spans="1:4">
      <c r="A4799">
        <v>13185</v>
      </c>
      <c r="B4799" s="4">
        <v>40817</v>
      </c>
      <c r="C4799" s="4">
        <f t="shared" si="148"/>
        <v>40817</v>
      </c>
      <c r="D4799">
        <f t="shared" si="149"/>
        <v>0</v>
      </c>
    </row>
    <row r="4800" spans="1:4">
      <c r="A4800">
        <v>13361</v>
      </c>
      <c r="B4800" s="4">
        <v>40817</v>
      </c>
      <c r="C4800" s="4">
        <f t="shared" si="148"/>
        <v>40817</v>
      </c>
      <c r="D4800">
        <f t="shared" si="149"/>
        <v>0</v>
      </c>
    </row>
    <row r="4801" spans="1:4">
      <c r="A4801">
        <v>12951</v>
      </c>
      <c r="B4801" s="4">
        <v>40817</v>
      </c>
      <c r="C4801" s="4">
        <f t="shared" si="148"/>
        <v>40787</v>
      </c>
      <c r="D4801">
        <f t="shared" si="149"/>
        <v>1</v>
      </c>
    </row>
    <row r="4802" spans="1:4">
      <c r="A4802">
        <v>13884</v>
      </c>
      <c r="B4802" s="4">
        <v>40817</v>
      </c>
      <c r="C4802" s="4">
        <f t="shared" si="148"/>
        <v>40756</v>
      </c>
      <c r="D4802">
        <f t="shared" si="149"/>
        <v>2</v>
      </c>
    </row>
    <row r="4803" spans="1:4">
      <c r="A4803">
        <v>14257</v>
      </c>
      <c r="B4803" s="4">
        <v>40817</v>
      </c>
      <c r="C4803" s="4">
        <f t="shared" ref="C4803:C4866" si="150">_xlfn.MINIFS($B$2:$B$6084,$A$2:$A$6084,A4803)</f>
        <v>40817</v>
      </c>
      <c r="D4803">
        <f t="shared" ref="D4803:D4866" si="151">DATEDIF(C4803,B4803,"m")</f>
        <v>0</v>
      </c>
    </row>
    <row r="4804" spans="1:4">
      <c r="A4804">
        <v>13769</v>
      </c>
      <c r="B4804" s="4">
        <v>40817</v>
      </c>
      <c r="C4804" s="4">
        <f t="shared" si="150"/>
        <v>40756</v>
      </c>
      <c r="D4804">
        <f t="shared" si="151"/>
        <v>2</v>
      </c>
    </row>
    <row r="4805" spans="1:4">
      <c r="A4805">
        <v>13732</v>
      </c>
      <c r="B4805" s="4">
        <v>40817</v>
      </c>
      <c r="C4805" s="4">
        <f t="shared" si="150"/>
        <v>40695</v>
      </c>
      <c r="D4805">
        <f t="shared" si="151"/>
        <v>4</v>
      </c>
    </row>
    <row r="4806" spans="1:4">
      <c r="A4806">
        <v>12966</v>
      </c>
      <c r="B4806" s="4">
        <v>40817</v>
      </c>
      <c r="C4806" s="4">
        <f t="shared" si="150"/>
        <v>40664</v>
      </c>
      <c r="D4806">
        <f t="shared" si="151"/>
        <v>5</v>
      </c>
    </row>
    <row r="4807" spans="1:4">
      <c r="A4807">
        <v>12558</v>
      </c>
      <c r="B4807" s="4">
        <v>40817</v>
      </c>
      <c r="C4807" s="4">
        <f t="shared" si="150"/>
        <v>40787</v>
      </c>
      <c r="D4807">
        <f t="shared" si="151"/>
        <v>1</v>
      </c>
    </row>
    <row r="4808" spans="1:4">
      <c r="A4808">
        <v>12946</v>
      </c>
      <c r="B4808" s="4">
        <v>40817</v>
      </c>
      <c r="C4808" s="4">
        <f t="shared" si="150"/>
        <v>40725</v>
      </c>
      <c r="D4808">
        <f t="shared" si="151"/>
        <v>3</v>
      </c>
    </row>
    <row r="4809" spans="1:4">
      <c r="A4809">
        <v>13776</v>
      </c>
      <c r="B4809" s="4">
        <v>40817</v>
      </c>
      <c r="C4809" s="4">
        <f t="shared" si="150"/>
        <v>40664</v>
      </c>
      <c r="D4809">
        <f t="shared" si="151"/>
        <v>5</v>
      </c>
    </row>
    <row r="4810" spans="1:4">
      <c r="A4810">
        <v>13387</v>
      </c>
      <c r="B4810" s="4">
        <v>40817</v>
      </c>
      <c r="C4810" s="4">
        <f t="shared" si="150"/>
        <v>40817</v>
      </c>
      <c r="D4810">
        <f t="shared" si="151"/>
        <v>0</v>
      </c>
    </row>
    <row r="4811" spans="1:4">
      <c r="A4811">
        <v>12839</v>
      </c>
      <c r="B4811" s="4">
        <v>40817</v>
      </c>
      <c r="C4811" s="4">
        <f t="shared" si="150"/>
        <v>40725</v>
      </c>
      <c r="D4811">
        <f t="shared" si="151"/>
        <v>3</v>
      </c>
    </row>
    <row r="4812" spans="1:4">
      <c r="A4812">
        <v>14331</v>
      </c>
      <c r="B4812" s="4">
        <v>40817</v>
      </c>
      <c r="C4812" s="4">
        <f t="shared" si="150"/>
        <v>40787</v>
      </c>
      <c r="D4812">
        <f t="shared" si="151"/>
        <v>1</v>
      </c>
    </row>
    <row r="4813" spans="1:4">
      <c r="A4813">
        <v>14102</v>
      </c>
      <c r="B4813" s="4">
        <v>40817</v>
      </c>
      <c r="C4813" s="4">
        <f t="shared" si="150"/>
        <v>40634</v>
      </c>
      <c r="D4813">
        <f t="shared" si="151"/>
        <v>6</v>
      </c>
    </row>
    <row r="4814" spans="1:4">
      <c r="A4814">
        <v>12412</v>
      </c>
      <c r="B4814" s="4">
        <v>40817</v>
      </c>
      <c r="C4814" s="4">
        <f t="shared" si="150"/>
        <v>40817</v>
      </c>
      <c r="D4814">
        <f t="shared" si="151"/>
        <v>0</v>
      </c>
    </row>
    <row r="4815" spans="1:4">
      <c r="A4815">
        <v>13649</v>
      </c>
      <c r="B4815" s="4">
        <v>40817</v>
      </c>
      <c r="C4815" s="4">
        <f t="shared" si="150"/>
        <v>40817</v>
      </c>
      <c r="D4815">
        <f t="shared" si="151"/>
        <v>0</v>
      </c>
    </row>
    <row r="4816" spans="1:4">
      <c r="A4816">
        <v>12351</v>
      </c>
      <c r="B4816" s="4">
        <v>40817</v>
      </c>
      <c r="C4816" s="4">
        <f t="shared" si="150"/>
        <v>40817</v>
      </c>
      <c r="D4816">
        <f t="shared" si="151"/>
        <v>0</v>
      </c>
    </row>
    <row r="4817" spans="1:4">
      <c r="A4817">
        <v>13696</v>
      </c>
      <c r="B4817" s="4">
        <v>40817</v>
      </c>
      <c r="C4817" s="4">
        <f t="shared" si="150"/>
        <v>40513</v>
      </c>
      <c r="D4817">
        <f t="shared" si="151"/>
        <v>10</v>
      </c>
    </row>
    <row r="4818" spans="1:4">
      <c r="A4818">
        <v>13905</v>
      </c>
      <c r="B4818" s="4">
        <v>40817</v>
      </c>
      <c r="C4818" s="4">
        <f t="shared" si="150"/>
        <v>40817</v>
      </c>
      <c r="D4818">
        <f t="shared" si="151"/>
        <v>0</v>
      </c>
    </row>
    <row r="4819" spans="1:4">
      <c r="A4819">
        <v>12614</v>
      </c>
      <c r="B4819" s="4">
        <v>40817</v>
      </c>
      <c r="C4819" s="4">
        <f t="shared" si="150"/>
        <v>40756</v>
      </c>
      <c r="D4819">
        <f t="shared" si="151"/>
        <v>2</v>
      </c>
    </row>
    <row r="4820" spans="1:4">
      <c r="A4820">
        <v>13795</v>
      </c>
      <c r="B4820" s="4">
        <v>40817</v>
      </c>
      <c r="C4820" s="4">
        <f t="shared" si="150"/>
        <v>40544</v>
      </c>
      <c r="D4820">
        <f t="shared" si="151"/>
        <v>9</v>
      </c>
    </row>
    <row r="4821" spans="1:4">
      <c r="A4821">
        <v>13659</v>
      </c>
      <c r="B4821" s="4">
        <v>40817</v>
      </c>
      <c r="C4821" s="4">
        <f t="shared" si="150"/>
        <v>40817</v>
      </c>
      <c r="D4821">
        <f t="shared" si="151"/>
        <v>0</v>
      </c>
    </row>
    <row r="4822" spans="1:4">
      <c r="A4822">
        <v>14261</v>
      </c>
      <c r="B4822" s="4">
        <v>40817</v>
      </c>
      <c r="C4822" s="4">
        <f t="shared" si="150"/>
        <v>40695</v>
      </c>
      <c r="D4822">
        <f t="shared" si="151"/>
        <v>4</v>
      </c>
    </row>
    <row r="4823" spans="1:4">
      <c r="A4823">
        <v>13880</v>
      </c>
      <c r="B4823" s="4">
        <v>40817</v>
      </c>
      <c r="C4823" s="4">
        <f t="shared" si="150"/>
        <v>40787</v>
      </c>
      <c r="D4823">
        <f t="shared" si="151"/>
        <v>1</v>
      </c>
    </row>
    <row r="4824" spans="1:4">
      <c r="A4824">
        <v>14053</v>
      </c>
      <c r="B4824" s="4">
        <v>40817</v>
      </c>
      <c r="C4824" s="4">
        <f t="shared" si="150"/>
        <v>40817</v>
      </c>
      <c r="D4824">
        <f t="shared" si="151"/>
        <v>0</v>
      </c>
    </row>
    <row r="4825" spans="1:4">
      <c r="A4825">
        <v>13251</v>
      </c>
      <c r="B4825" s="4">
        <v>40817</v>
      </c>
      <c r="C4825" s="4">
        <f t="shared" si="150"/>
        <v>40756</v>
      </c>
      <c r="D4825">
        <f t="shared" si="151"/>
        <v>2</v>
      </c>
    </row>
    <row r="4826" spans="1:4">
      <c r="A4826">
        <v>14184</v>
      </c>
      <c r="B4826" s="4">
        <v>40817</v>
      </c>
      <c r="C4826" s="4">
        <f t="shared" si="150"/>
        <v>40575</v>
      </c>
      <c r="D4826">
        <f t="shared" si="151"/>
        <v>8</v>
      </c>
    </row>
    <row r="4827" spans="1:4">
      <c r="A4827">
        <v>13893</v>
      </c>
      <c r="B4827" s="4">
        <v>40817</v>
      </c>
      <c r="C4827" s="4">
        <f t="shared" si="150"/>
        <v>40817</v>
      </c>
      <c r="D4827">
        <f t="shared" si="151"/>
        <v>0</v>
      </c>
    </row>
    <row r="4828" spans="1:4">
      <c r="A4828">
        <v>13531</v>
      </c>
      <c r="B4828" s="4">
        <v>40817</v>
      </c>
      <c r="C4828" s="4">
        <f t="shared" si="150"/>
        <v>40603</v>
      </c>
      <c r="D4828">
        <f t="shared" si="151"/>
        <v>7</v>
      </c>
    </row>
    <row r="4829" spans="1:4">
      <c r="A4829">
        <v>12936</v>
      </c>
      <c r="B4829" s="4">
        <v>40817</v>
      </c>
      <c r="C4829" s="4">
        <f t="shared" si="150"/>
        <v>40787</v>
      </c>
      <c r="D4829">
        <f t="shared" si="151"/>
        <v>1</v>
      </c>
    </row>
    <row r="4830" spans="1:4">
      <c r="A4830">
        <v>13327</v>
      </c>
      <c r="B4830" s="4">
        <v>40817</v>
      </c>
      <c r="C4830" s="4">
        <f t="shared" si="150"/>
        <v>40756</v>
      </c>
      <c r="D4830">
        <f t="shared" si="151"/>
        <v>2</v>
      </c>
    </row>
    <row r="4831" spans="1:4">
      <c r="A4831">
        <v>12944</v>
      </c>
      <c r="B4831" s="4">
        <v>40817</v>
      </c>
      <c r="C4831" s="4">
        <f t="shared" si="150"/>
        <v>40725</v>
      </c>
      <c r="D4831">
        <f t="shared" si="151"/>
        <v>3</v>
      </c>
    </row>
    <row r="4832" spans="1:4">
      <c r="A4832">
        <v>14278</v>
      </c>
      <c r="B4832" s="4">
        <v>40817</v>
      </c>
      <c r="C4832" s="4">
        <f t="shared" si="150"/>
        <v>40817</v>
      </c>
      <c r="D4832">
        <f t="shared" si="151"/>
        <v>0</v>
      </c>
    </row>
    <row r="4833" spans="1:4">
      <c r="A4833">
        <v>13131</v>
      </c>
      <c r="B4833" s="4">
        <v>40817</v>
      </c>
      <c r="C4833" s="4">
        <f t="shared" si="150"/>
        <v>40725</v>
      </c>
      <c r="D4833">
        <f t="shared" si="151"/>
        <v>3</v>
      </c>
    </row>
    <row r="4834" spans="1:4">
      <c r="A4834">
        <v>13914</v>
      </c>
      <c r="B4834" s="4">
        <v>40817</v>
      </c>
      <c r="C4834" s="4">
        <f t="shared" si="150"/>
        <v>40817</v>
      </c>
      <c r="D4834">
        <f t="shared" si="151"/>
        <v>0</v>
      </c>
    </row>
    <row r="4835" spans="1:4">
      <c r="A4835">
        <v>12795</v>
      </c>
      <c r="B4835" s="4">
        <v>40817</v>
      </c>
      <c r="C4835" s="4">
        <f t="shared" si="150"/>
        <v>40603</v>
      </c>
      <c r="D4835">
        <f t="shared" si="151"/>
        <v>7</v>
      </c>
    </row>
    <row r="4836" spans="1:4">
      <c r="A4836">
        <v>12499</v>
      </c>
      <c r="B4836" s="4">
        <v>40817</v>
      </c>
      <c r="C4836" s="4">
        <f t="shared" si="150"/>
        <v>40603</v>
      </c>
      <c r="D4836">
        <f t="shared" si="151"/>
        <v>7</v>
      </c>
    </row>
    <row r="4837" spans="1:4">
      <c r="A4837">
        <v>13240</v>
      </c>
      <c r="B4837" s="4">
        <v>40817</v>
      </c>
      <c r="C4837" s="4">
        <f t="shared" si="150"/>
        <v>40756</v>
      </c>
      <c r="D4837">
        <f t="shared" si="151"/>
        <v>2</v>
      </c>
    </row>
    <row r="4838" spans="1:4">
      <c r="A4838">
        <v>13699</v>
      </c>
      <c r="B4838" s="4">
        <v>40817</v>
      </c>
      <c r="C4838" s="4">
        <f t="shared" si="150"/>
        <v>40817</v>
      </c>
      <c r="D4838">
        <f t="shared" si="151"/>
        <v>0</v>
      </c>
    </row>
    <row r="4839" spans="1:4">
      <c r="A4839">
        <v>13782</v>
      </c>
      <c r="B4839" s="4">
        <v>40817</v>
      </c>
      <c r="C4839" s="4">
        <f t="shared" si="150"/>
        <v>40664</v>
      </c>
      <c r="D4839">
        <f t="shared" si="151"/>
        <v>5</v>
      </c>
    </row>
    <row r="4840" spans="1:4">
      <c r="A4840">
        <v>12764</v>
      </c>
      <c r="B4840" s="4">
        <v>40817</v>
      </c>
      <c r="C4840" s="4">
        <f t="shared" si="150"/>
        <v>40603</v>
      </c>
      <c r="D4840">
        <f t="shared" si="151"/>
        <v>7</v>
      </c>
    </row>
    <row r="4841" spans="1:4">
      <c r="A4841">
        <v>12665</v>
      </c>
      <c r="B4841" s="4">
        <v>40817</v>
      </c>
      <c r="C4841" s="4">
        <f t="shared" si="150"/>
        <v>40787</v>
      </c>
      <c r="D4841">
        <f t="shared" si="151"/>
        <v>1</v>
      </c>
    </row>
    <row r="4842" spans="1:4">
      <c r="A4842">
        <v>13227</v>
      </c>
      <c r="B4842" s="4">
        <v>40817</v>
      </c>
      <c r="C4842" s="4">
        <f t="shared" si="150"/>
        <v>40817</v>
      </c>
      <c r="D4842">
        <f t="shared" si="151"/>
        <v>0</v>
      </c>
    </row>
    <row r="4843" spans="1:4">
      <c r="A4843">
        <v>14213</v>
      </c>
      <c r="B4843" s="4">
        <v>40817</v>
      </c>
      <c r="C4843" s="4">
        <f t="shared" si="150"/>
        <v>40787</v>
      </c>
      <c r="D4843">
        <f t="shared" si="151"/>
        <v>1</v>
      </c>
    </row>
    <row r="4844" spans="1:4">
      <c r="A4844">
        <v>12654</v>
      </c>
      <c r="B4844" s="4">
        <v>40817</v>
      </c>
      <c r="C4844" s="4">
        <f t="shared" si="150"/>
        <v>40603</v>
      </c>
      <c r="D4844">
        <f t="shared" si="151"/>
        <v>7</v>
      </c>
    </row>
    <row r="4845" spans="1:4">
      <c r="A4845">
        <v>13398</v>
      </c>
      <c r="B4845" s="4">
        <v>40817</v>
      </c>
      <c r="C4845" s="4">
        <f t="shared" si="150"/>
        <v>40695</v>
      </c>
      <c r="D4845">
        <f t="shared" si="151"/>
        <v>4</v>
      </c>
    </row>
    <row r="4846" spans="1:4">
      <c r="A4846">
        <v>12965</v>
      </c>
      <c r="B4846" s="4">
        <v>40817</v>
      </c>
      <c r="C4846" s="4">
        <f t="shared" si="150"/>
        <v>40544</v>
      </c>
      <c r="D4846">
        <f t="shared" si="151"/>
        <v>9</v>
      </c>
    </row>
    <row r="4847" spans="1:4">
      <c r="A4847">
        <v>12937</v>
      </c>
      <c r="B4847" s="4">
        <v>40817</v>
      </c>
      <c r="C4847" s="4">
        <f t="shared" si="150"/>
        <v>40817</v>
      </c>
      <c r="D4847">
        <f t="shared" si="151"/>
        <v>0</v>
      </c>
    </row>
    <row r="4848" spans="1:4">
      <c r="A4848">
        <v>12909</v>
      </c>
      <c r="B4848" s="4">
        <v>40817</v>
      </c>
      <c r="C4848" s="4">
        <f t="shared" si="150"/>
        <v>40575</v>
      </c>
      <c r="D4848">
        <f t="shared" si="151"/>
        <v>8</v>
      </c>
    </row>
    <row r="4849" spans="1:4">
      <c r="A4849">
        <v>13260</v>
      </c>
      <c r="B4849" s="4">
        <v>40817</v>
      </c>
      <c r="C4849" s="4">
        <f t="shared" si="150"/>
        <v>40725</v>
      </c>
      <c r="D4849">
        <f t="shared" si="151"/>
        <v>3</v>
      </c>
    </row>
    <row r="4850" spans="1:4">
      <c r="A4850">
        <v>13382</v>
      </c>
      <c r="B4850" s="4">
        <v>40817</v>
      </c>
      <c r="C4850" s="4">
        <f t="shared" si="150"/>
        <v>40817</v>
      </c>
      <c r="D4850">
        <f t="shared" si="151"/>
        <v>0</v>
      </c>
    </row>
    <row r="4851" spans="1:4">
      <c r="A4851">
        <v>12438</v>
      </c>
      <c r="B4851" s="4">
        <v>40817</v>
      </c>
      <c r="C4851" s="4">
        <f t="shared" si="150"/>
        <v>40817</v>
      </c>
      <c r="D4851">
        <f t="shared" si="151"/>
        <v>0</v>
      </c>
    </row>
    <row r="4852" spans="1:4">
      <c r="A4852">
        <v>13274</v>
      </c>
      <c r="B4852" s="4">
        <v>40817</v>
      </c>
      <c r="C4852" s="4">
        <f t="shared" si="150"/>
        <v>40664</v>
      </c>
      <c r="D4852">
        <f t="shared" si="151"/>
        <v>5</v>
      </c>
    </row>
    <row r="4853" spans="1:4">
      <c r="A4853">
        <v>12738</v>
      </c>
      <c r="B4853" s="4">
        <v>40817</v>
      </c>
      <c r="C4853" s="4">
        <f t="shared" si="150"/>
        <v>40634</v>
      </c>
      <c r="D4853">
        <f t="shared" si="151"/>
        <v>6</v>
      </c>
    </row>
    <row r="4854" spans="1:4">
      <c r="A4854">
        <v>12454</v>
      </c>
      <c r="B4854" s="4">
        <v>40817</v>
      </c>
      <c r="C4854" s="4">
        <f t="shared" si="150"/>
        <v>40664</v>
      </c>
      <c r="D4854">
        <f t="shared" si="151"/>
        <v>5</v>
      </c>
    </row>
    <row r="4855" spans="1:4">
      <c r="A4855">
        <v>12952</v>
      </c>
      <c r="B4855" s="4">
        <v>40817</v>
      </c>
      <c r="C4855" s="4">
        <f t="shared" si="150"/>
        <v>40634</v>
      </c>
      <c r="D4855">
        <f t="shared" si="151"/>
        <v>6</v>
      </c>
    </row>
    <row r="4856" spans="1:4">
      <c r="A4856">
        <v>12794</v>
      </c>
      <c r="B4856" s="4">
        <v>40817</v>
      </c>
      <c r="C4856" s="4">
        <f t="shared" si="150"/>
        <v>40695</v>
      </c>
      <c r="D4856">
        <f t="shared" si="151"/>
        <v>4</v>
      </c>
    </row>
    <row r="4857" spans="1:4">
      <c r="A4857">
        <v>14033</v>
      </c>
      <c r="B4857" s="4">
        <v>40817</v>
      </c>
      <c r="C4857" s="4">
        <f t="shared" si="150"/>
        <v>40634</v>
      </c>
      <c r="D4857">
        <f t="shared" si="151"/>
        <v>6</v>
      </c>
    </row>
    <row r="4858" spans="1:4">
      <c r="A4858">
        <v>13013</v>
      </c>
      <c r="B4858" s="4">
        <v>40817</v>
      </c>
      <c r="C4858" s="4">
        <f t="shared" si="150"/>
        <v>40817</v>
      </c>
      <c r="D4858">
        <f t="shared" si="151"/>
        <v>0</v>
      </c>
    </row>
    <row r="4859" spans="1:4">
      <c r="A4859">
        <v>13284</v>
      </c>
      <c r="B4859" s="4">
        <v>40817</v>
      </c>
      <c r="C4859" s="4">
        <f t="shared" si="150"/>
        <v>40695</v>
      </c>
      <c r="D4859">
        <f t="shared" si="151"/>
        <v>4</v>
      </c>
    </row>
    <row r="4860" spans="1:4">
      <c r="A4860">
        <v>13347</v>
      </c>
      <c r="B4860" s="4">
        <v>40817</v>
      </c>
      <c r="C4860" s="4">
        <f t="shared" si="150"/>
        <v>40756</v>
      </c>
      <c r="D4860">
        <f t="shared" si="151"/>
        <v>2</v>
      </c>
    </row>
    <row r="4861" spans="1:4">
      <c r="A4861">
        <v>12849</v>
      </c>
      <c r="B4861" s="4">
        <v>40817</v>
      </c>
      <c r="C4861" s="4">
        <f t="shared" si="150"/>
        <v>40817</v>
      </c>
      <c r="D4861">
        <f t="shared" si="151"/>
        <v>0</v>
      </c>
    </row>
    <row r="4862" spans="1:4">
      <c r="A4862">
        <v>12977</v>
      </c>
      <c r="B4862" s="4">
        <v>40817</v>
      </c>
      <c r="C4862" s="4">
        <f t="shared" si="150"/>
        <v>40603</v>
      </c>
      <c r="D4862">
        <f t="shared" si="151"/>
        <v>7</v>
      </c>
    </row>
    <row r="4863" spans="1:4">
      <c r="A4863">
        <v>13417</v>
      </c>
      <c r="B4863" s="4">
        <v>40817</v>
      </c>
      <c r="C4863" s="4">
        <f t="shared" si="150"/>
        <v>40575</v>
      </c>
      <c r="D4863">
        <f t="shared" si="151"/>
        <v>8</v>
      </c>
    </row>
    <row r="4864" spans="1:4">
      <c r="A4864">
        <v>12617</v>
      </c>
      <c r="B4864" s="4">
        <v>40817</v>
      </c>
      <c r="C4864" s="4">
        <f t="shared" si="150"/>
        <v>40513</v>
      </c>
      <c r="D4864">
        <f t="shared" si="151"/>
        <v>10</v>
      </c>
    </row>
    <row r="4865" spans="1:4">
      <c r="A4865">
        <v>13752</v>
      </c>
      <c r="B4865" s="4">
        <v>40817</v>
      </c>
      <c r="C4865" s="4">
        <f t="shared" si="150"/>
        <v>40634</v>
      </c>
      <c r="D4865">
        <f t="shared" si="151"/>
        <v>6</v>
      </c>
    </row>
    <row r="4866" spans="1:4">
      <c r="A4866">
        <v>12707</v>
      </c>
      <c r="B4866" s="4">
        <v>40817</v>
      </c>
      <c r="C4866" s="4">
        <f t="shared" si="150"/>
        <v>40817</v>
      </c>
      <c r="D4866">
        <f t="shared" si="151"/>
        <v>0</v>
      </c>
    </row>
    <row r="4867" spans="1:4">
      <c r="A4867">
        <v>13674</v>
      </c>
      <c r="B4867" s="4">
        <v>40817</v>
      </c>
      <c r="C4867" s="4">
        <f t="shared" ref="C4867:C4930" si="152">_xlfn.MINIFS($B$2:$B$6084,$A$2:$A$6084,A4867)</f>
        <v>40756</v>
      </c>
      <c r="D4867">
        <f t="shared" ref="D4867:D4930" si="153">DATEDIF(C4867,B4867,"m")</f>
        <v>2</v>
      </c>
    </row>
    <row r="4868" spans="1:4">
      <c r="A4868">
        <v>12978</v>
      </c>
      <c r="B4868" s="4">
        <v>40817</v>
      </c>
      <c r="C4868" s="4">
        <f t="shared" si="152"/>
        <v>40664</v>
      </c>
      <c r="D4868">
        <f t="shared" si="153"/>
        <v>5</v>
      </c>
    </row>
    <row r="4869" spans="1:4">
      <c r="A4869">
        <v>13939</v>
      </c>
      <c r="B4869" s="4">
        <v>40817</v>
      </c>
      <c r="C4869" s="4">
        <f t="shared" si="152"/>
        <v>40513</v>
      </c>
      <c r="D4869">
        <f t="shared" si="153"/>
        <v>10</v>
      </c>
    </row>
    <row r="4870" spans="1:4">
      <c r="A4870">
        <v>13669</v>
      </c>
      <c r="B4870" s="4">
        <v>40817</v>
      </c>
      <c r="C4870" s="4">
        <f t="shared" si="152"/>
        <v>40817</v>
      </c>
      <c r="D4870">
        <f t="shared" si="153"/>
        <v>0</v>
      </c>
    </row>
    <row r="4871" spans="1:4">
      <c r="A4871">
        <v>12803</v>
      </c>
      <c r="B4871" s="4">
        <v>40817</v>
      </c>
      <c r="C4871" s="4">
        <f t="shared" si="152"/>
        <v>40725</v>
      </c>
      <c r="D4871">
        <f t="shared" si="153"/>
        <v>3</v>
      </c>
    </row>
    <row r="4872" spans="1:4">
      <c r="A4872">
        <v>12903</v>
      </c>
      <c r="B4872" s="4">
        <v>40817</v>
      </c>
      <c r="C4872" s="4">
        <f t="shared" si="152"/>
        <v>40817</v>
      </c>
      <c r="D4872">
        <f t="shared" si="153"/>
        <v>0</v>
      </c>
    </row>
    <row r="4873" spans="1:4">
      <c r="A4873">
        <v>14131</v>
      </c>
      <c r="B4873" s="4">
        <v>40817</v>
      </c>
      <c r="C4873" s="4">
        <f t="shared" si="152"/>
        <v>40575</v>
      </c>
      <c r="D4873">
        <f t="shared" si="153"/>
        <v>8</v>
      </c>
    </row>
    <row r="4874" spans="1:4">
      <c r="A4874">
        <v>12582</v>
      </c>
      <c r="B4874" s="4">
        <v>40817</v>
      </c>
      <c r="C4874" s="4">
        <f t="shared" si="152"/>
        <v>40725</v>
      </c>
      <c r="D4874">
        <f t="shared" si="153"/>
        <v>3</v>
      </c>
    </row>
    <row r="4875" spans="1:4">
      <c r="A4875">
        <v>12397</v>
      </c>
      <c r="B4875" s="4">
        <v>40817</v>
      </c>
      <c r="C4875" s="4">
        <f t="shared" si="152"/>
        <v>40575</v>
      </c>
      <c r="D4875">
        <f t="shared" si="153"/>
        <v>8</v>
      </c>
    </row>
    <row r="4876" spans="1:4">
      <c r="A4876">
        <v>13037</v>
      </c>
      <c r="B4876" s="4">
        <v>40817</v>
      </c>
      <c r="C4876" s="4">
        <f t="shared" si="152"/>
        <v>40817</v>
      </c>
      <c r="D4876">
        <f t="shared" si="153"/>
        <v>0</v>
      </c>
    </row>
    <row r="4877" spans="1:4">
      <c r="A4877">
        <v>12656</v>
      </c>
      <c r="B4877" s="4">
        <v>40817</v>
      </c>
      <c r="C4877" s="4">
        <f t="shared" si="152"/>
        <v>40725</v>
      </c>
      <c r="D4877">
        <f t="shared" si="153"/>
        <v>3</v>
      </c>
    </row>
    <row r="4878" spans="1:4">
      <c r="A4878">
        <v>13409</v>
      </c>
      <c r="B4878" s="4">
        <v>40817</v>
      </c>
      <c r="C4878" s="4">
        <f t="shared" si="152"/>
        <v>40756</v>
      </c>
      <c r="D4878">
        <f t="shared" si="153"/>
        <v>2</v>
      </c>
    </row>
    <row r="4879" spans="1:4">
      <c r="A4879">
        <v>13055</v>
      </c>
      <c r="B4879" s="4">
        <v>40817</v>
      </c>
      <c r="C4879" s="4">
        <f t="shared" si="152"/>
        <v>40664</v>
      </c>
      <c r="D4879">
        <f t="shared" si="153"/>
        <v>5</v>
      </c>
    </row>
    <row r="4880" spans="1:4">
      <c r="A4880">
        <v>12570</v>
      </c>
      <c r="B4880" s="4">
        <v>40817</v>
      </c>
      <c r="C4880" s="4">
        <f t="shared" si="152"/>
        <v>40756</v>
      </c>
      <c r="D4880">
        <f t="shared" si="153"/>
        <v>2</v>
      </c>
    </row>
    <row r="4881" spans="1:4">
      <c r="A4881">
        <v>13100</v>
      </c>
      <c r="B4881" s="4">
        <v>40817</v>
      </c>
      <c r="C4881" s="4">
        <f t="shared" si="152"/>
        <v>40695</v>
      </c>
      <c r="D4881">
        <f t="shared" si="153"/>
        <v>4</v>
      </c>
    </row>
    <row r="4882" spans="1:4">
      <c r="A4882">
        <v>13503</v>
      </c>
      <c r="B4882" s="4">
        <v>40817</v>
      </c>
      <c r="C4882" s="4">
        <f t="shared" si="152"/>
        <v>40817</v>
      </c>
      <c r="D4882">
        <f t="shared" si="153"/>
        <v>0</v>
      </c>
    </row>
    <row r="4883" spans="1:4">
      <c r="A4883">
        <v>13470</v>
      </c>
      <c r="B4883" s="4">
        <v>40817</v>
      </c>
      <c r="C4883" s="4">
        <f t="shared" si="152"/>
        <v>40817</v>
      </c>
      <c r="D4883">
        <f t="shared" si="153"/>
        <v>0</v>
      </c>
    </row>
    <row r="4884" spans="1:4">
      <c r="A4884">
        <v>12904</v>
      </c>
      <c r="B4884" s="4">
        <v>40817</v>
      </c>
      <c r="C4884" s="4">
        <f t="shared" si="152"/>
        <v>40787</v>
      </c>
      <c r="D4884">
        <f t="shared" si="153"/>
        <v>1</v>
      </c>
    </row>
    <row r="4885" spans="1:4">
      <c r="A4885">
        <v>14167</v>
      </c>
      <c r="B4885" s="4">
        <v>40817</v>
      </c>
      <c r="C4885" s="4">
        <f t="shared" si="152"/>
        <v>40787</v>
      </c>
      <c r="D4885">
        <f t="shared" si="153"/>
        <v>1</v>
      </c>
    </row>
    <row r="4886" spans="1:4">
      <c r="A4886">
        <v>14218</v>
      </c>
      <c r="B4886" s="4">
        <v>40817</v>
      </c>
      <c r="C4886" s="4">
        <f t="shared" si="152"/>
        <v>40725</v>
      </c>
      <c r="D4886">
        <f t="shared" si="153"/>
        <v>3</v>
      </c>
    </row>
    <row r="4887" spans="1:4">
      <c r="A4887">
        <v>14148</v>
      </c>
      <c r="B4887" s="4">
        <v>40817</v>
      </c>
      <c r="C4887" s="4">
        <f t="shared" si="152"/>
        <v>40664</v>
      </c>
      <c r="D4887">
        <f t="shared" si="153"/>
        <v>5</v>
      </c>
    </row>
    <row r="4888" spans="1:4">
      <c r="A4888">
        <v>13359</v>
      </c>
      <c r="B4888" s="4">
        <v>40817</v>
      </c>
      <c r="C4888" s="4">
        <f t="shared" si="152"/>
        <v>40603</v>
      </c>
      <c r="D4888">
        <f t="shared" si="153"/>
        <v>7</v>
      </c>
    </row>
    <row r="4889" spans="1:4">
      <c r="A4889">
        <v>14061</v>
      </c>
      <c r="B4889" s="4">
        <v>40817</v>
      </c>
      <c r="C4889" s="4">
        <f t="shared" si="152"/>
        <v>40817</v>
      </c>
      <c r="D4889">
        <f t="shared" si="153"/>
        <v>0</v>
      </c>
    </row>
    <row r="4890" spans="1:4">
      <c r="A4890">
        <v>12842</v>
      </c>
      <c r="B4890" s="4">
        <v>40817</v>
      </c>
      <c r="C4890" s="4">
        <f t="shared" si="152"/>
        <v>40603</v>
      </c>
      <c r="D4890">
        <f t="shared" si="153"/>
        <v>7</v>
      </c>
    </row>
    <row r="4891" spans="1:4">
      <c r="A4891">
        <v>13157</v>
      </c>
      <c r="B4891" s="4">
        <v>40817</v>
      </c>
      <c r="C4891" s="4">
        <f t="shared" si="152"/>
        <v>40817</v>
      </c>
      <c r="D4891">
        <f t="shared" si="153"/>
        <v>0</v>
      </c>
    </row>
    <row r="4892" spans="1:4">
      <c r="A4892">
        <v>12427</v>
      </c>
      <c r="B4892" s="4">
        <v>40817</v>
      </c>
      <c r="C4892" s="4">
        <f t="shared" si="152"/>
        <v>40664</v>
      </c>
      <c r="D4892">
        <f t="shared" si="153"/>
        <v>5</v>
      </c>
    </row>
    <row r="4893" spans="1:4">
      <c r="A4893">
        <v>13111</v>
      </c>
      <c r="B4893" s="4">
        <v>40817</v>
      </c>
      <c r="C4893" s="4">
        <f t="shared" si="152"/>
        <v>40787</v>
      </c>
      <c r="D4893">
        <f t="shared" si="153"/>
        <v>1</v>
      </c>
    </row>
    <row r="4894" spans="1:4">
      <c r="A4894">
        <v>12667</v>
      </c>
      <c r="B4894" s="4">
        <v>40817</v>
      </c>
      <c r="C4894" s="4">
        <f t="shared" si="152"/>
        <v>40544</v>
      </c>
      <c r="D4894">
        <f t="shared" si="153"/>
        <v>9</v>
      </c>
    </row>
    <row r="4895" spans="1:4">
      <c r="A4895">
        <v>14160</v>
      </c>
      <c r="B4895" s="4">
        <v>40817</v>
      </c>
      <c r="C4895" s="4">
        <f t="shared" si="152"/>
        <v>40817</v>
      </c>
      <c r="D4895">
        <f t="shared" si="153"/>
        <v>0</v>
      </c>
    </row>
    <row r="4896" spans="1:4">
      <c r="A4896">
        <v>13335</v>
      </c>
      <c r="B4896" s="4">
        <v>40817</v>
      </c>
      <c r="C4896" s="4">
        <f t="shared" si="152"/>
        <v>40787</v>
      </c>
      <c r="D4896">
        <f t="shared" si="153"/>
        <v>1</v>
      </c>
    </row>
    <row r="4897" spans="1:4">
      <c r="A4897">
        <v>13102</v>
      </c>
      <c r="B4897" s="4">
        <v>40817</v>
      </c>
      <c r="C4897" s="4">
        <f t="shared" si="152"/>
        <v>40756</v>
      </c>
      <c r="D4897">
        <f t="shared" si="153"/>
        <v>2</v>
      </c>
    </row>
    <row r="4898" spans="1:4">
      <c r="A4898">
        <v>13120</v>
      </c>
      <c r="B4898" s="4">
        <v>40817</v>
      </c>
      <c r="C4898" s="4">
        <f t="shared" si="152"/>
        <v>40817</v>
      </c>
      <c r="D4898">
        <f t="shared" si="153"/>
        <v>0</v>
      </c>
    </row>
    <row r="4899" spans="1:4">
      <c r="A4899">
        <v>12562</v>
      </c>
      <c r="B4899" s="4">
        <v>40817</v>
      </c>
      <c r="C4899" s="4">
        <f t="shared" si="152"/>
        <v>40544</v>
      </c>
      <c r="D4899">
        <f t="shared" si="153"/>
        <v>9</v>
      </c>
    </row>
    <row r="4900" spans="1:4">
      <c r="A4900">
        <v>12431</v>
      </c>
      <c r="B4900" s="4">
        <v>40817</v>
      </c>
      <c r="C4900" s="4">
        <f t="shared" si="152"/>
        <v>40756</v>
      </c>
      <c r="D4900">
        <f t="shared" si="153"/>
        <v>2</v>
      </c>
    </row>
    <row r="4901" spans="1:4">
      <c r="A4901">
        <v>12880</v>
      </c>
      <c r="B4901" s="4">
        <v>40817</v>
      </c>
      <c r="C4901" s="4">
        <f t="shared" si="152"/>
        <v>40695</v>
      </c>
      <c r="D4901">
        <f t="shared" si="153"/>
        <v>4</v>
      </c>
    </row>
    <row r="4902" spans="1:4">
      <c r="A4902">
        <v>13581</v>
      </c>
      <c r="B4902" s="4">
        <v>40817</v>
      </c>
      <c r="C4902" s="4">
        <f t="shared" si="152"/>
        <v>40634</v>
      </c>
      <c r="D4902">
        <f t="shared" si="153"/>
        <v>6</v>
      </c>
    </row>
    <row r="4903" spans="1:4">
      <c r="A4903">
        <v>14199</v>
      </c>
      <c r="B4903" s="4">
        <v>40817</v>
      </c>
      <c r="C4903" s="4">
        <f t="shared" si="152"/>
        <v>40544</v>
      </c>
      <c r="D4903">
        <f t="shared" si="153"/>
        <v>9</v>
      </c>
    </row>
    <row r="4904" spans="1:4">
      <c r="A4904">
        <v>12622</v>
      </c>
      <c r="B4904" s="4">
        <v>40817</v>
      </c>
      <c r="C4904" s="4">
        <f t="shared" si="152"/>
        <v>40664</v>
      </c>
      <c r="D4904">
        <f t="shared" si="153"/>
        <v>5</v>
      </c>
    </row>
    <row r="4905" spans="1:4">
      <c r="A4905">
        <v>12834</v>
      </c>
      <c r="B4905" s="4">
        <v>40817</v>
      </c>
      <c r="C4905" s="4">
        <f t="shared" si="152"/>
        <v>40787</v>
      </c>
      <c r="D4905">
        <f t="shared" si="153"/>
        <v>1</v>
      </c>
    </row>
    <row r="4906" spans="1:4">
      <c r="A4906">
        <v>12924</v>
      </c>
      <c r="B4906" s="4">
        <v>40817</v>
      </c>
      <c r="C4906" s="4">
        <f t="shared" si="152"/>
        <v>40817</v>
      </c>
      <c r="D4906">
        <f t="shared" si="153"/>
        <v>0</v>
      </c>
    </row>
    <row r="4907" spans="1:4">
      <c r="A4907">
        <v>13869</v>
      </c>
      <c r="B4907" s="4">
        <v>40817</v>
      </c>
      <c r="C4907" s="4">
        <f t="shared" si="152"/>
        <v>40544</v>
      </c>
      <c r="D4907">
        <f t="shared" si="153"/>
        <v>9</v>
      </c>
    </row>
    <row r="4908" spans="1:4">
      <c r="A4908">
        <v>12474</v>
      </c>
      <c r="B4908" s="4">
        <v>40817</v>
      </c>
      <c r="C4908" s="4">
        <f t="shared" si="152"/>
        <v>40695</v>
      </c>
      <c r="D4908">
        <f t="shared" si="153"/>
        <v>4</v>
      </c>
    </row>
    <row r="4909" spans="1:4">
      <c r="A4909">
        <v>13463</v>
      </c>
      <c r="B4909" s="4">
        <v>40817</v>
      </c>
      <c r="C4909" s="4">
        <f t="shared" si="152"/>
        <v>40725</v>
      </c>
      <c r="D4909">
        <f t="shared" si="153"/>
        <v>3</v>
      </c>
    </row>
    <row r="4910" spans="1:4">
      <c r="A4910">
        <v>13773</v>
      </c>
      <c r="B4910" s="4">
        <v>40817</v>
      </c>
      <c r="C4910" s="4">
        <f t="shared" si="152"/>
        <v>40817</v>
      </c>
      <c r="D4910">
        <f t="shared" si="153"/>
        <v>0</v>
      </c>
    </row>
    <row r="4911" spans="1:4">
      <c r="A4911">
        <v>12531</v>
      </c>
      <c r="B4911" s="4">
        <v>40817</v>
      </c>
      <c r="C4911" s="4">
        <f t="shared" si="152"/>
        <v>40664</v>
      </c>
      <c r="D4911">
        <f t="shared" si="153"/>
        <v>5</v>
      </c>
    </row>
    <row r="4912" spans="1:4">
      <c r="A4912">
        <v>12802</v>
      </c>
      <c r="B4912" s="4">
        <v>40817</v>
      </c>
      <c r="C4912" s="4">
        <f t="shared" si="152"/>
        <v>40544</v>
      </c>
      <c r="D4912">
        <f t="shared" si="153"/>
        <v>9</v>
      </c>
    </row>
    <row r="4913" spans="1:4">
      <c r="A4913">
        <v>13810</v>
      </c>
      <c r="B4913" s="4">
        <v>40817</v>
      </c>
      <c r="C4913" s="4">
        <f t="shared" si="152"/>
        <v>40817</v>
      </c>
      <c r="D4913">
        <f t="shared" si="153"/>
        <v>0</v>
      </c>
    </row>
    <row r="4914" spans="1:4">
      <c r="A4914">
        <v>14051</v>
      </c>
      <c r="B4914" s="4">
        <v>40817</v>
      </c>
      <c r="C4914" s="4">
        <f t="shared" si="152"/>
        <v>40817</v>
      </c>
      <c r="D4914">
        <f t="shared" si="153"/>
        <v>0</v>
      </c>
    </row>
    <row r="4915" spans="1:4">
      <c r="A4915">
        <v>12646</v>
      </c>
      <c r="B4915" s="4">
        <v>40817</v>
      </c>
      <c r="C4915" s="4">
        <f t="shared" si="152"/>
        <v>40634</v>
      </c>
      <c r="D4915">
        <f t="shared" si="153"/>
        <v>6</v>
      </c>
    </row>
    <row r="4916" spans="1:4">
      <c r="A4916">
        <v>12421</v>
      </c>
      <c r="B4916" s="4">
        <v>40817</v>
      </c>
      <c r="C4916" s="4">
        <f t="shared" si="152"/>
        <v>40664</v>
      </c>
      <c r="D4916">
        <f t="shared" si="153"/>
        <v>5</v>
      </c>
    </row>
    <row r="4917" spans="1:4">
      <c r="A4917">
        <v>12941</v>
      </c>
      <c r="B4917" s="4">
        <v>40817</v>
      </c>
      <c r="C4917" s="4">
        <f t="shared" si="152"/>
        <v>40787</v>
      </c>
      <c r="D4917">
        <f t="shared" si="153"/>
        <v>1</v>
      </c>
    </row>
    <row r="4918" spans="1:4">
      <c r="A4918">
        <v>13268</v>
      </c>
      <c r="B4918" s="4">
        <v>40817</v>
      </c>
      <c r="C4918" s="4">
        <f t="shared" si="152"/>
        <v>40664</v>
      </c>
      <c r="D4918">
        <f t="shared" si="153"/>
        <v>5</v>
      </c>
    </row>
    <row r="4919" spans="1:4">
      <c r="A4919">
        <v>13438</v>
      </c>
      <c r="B4919" s="4">
        <v>40817</v>
      </c>
      <c r="C4919" s="4">
        <f t="shared" si="152"/>
        <v>40817</v>
      </c>
      <c r="D4919">
        <f t="shared" si="153"/>
        <v>0</v>
      </c>
    </row>
    <row r="4920" spans="1:4">
      <c r="A4920">
        <v>13851</v>
      </c>
      <c r="B4920" s="4">
        <v>40817</v>
      </c>
      <c r="C4920" s="4">
        <f t="shared" si="152"/>
        <v>40575</v>
      </c>
      <c r="D4920">
        <f t="shared" si="153"/>
        <v>8</v>
      </c>
    </row>
    <row r="4921" spans="1:4">
      <c r="A4921">
        <v>12862</v>
      </c>
      <c r="B4921" s="4">
        <v>40817</v>
      </c>
      <c r="C4921" s="4">
        <f t="shared" si="152"/>
        <v>40817</v>
      </c>
      <c r="D4921">
        <f t="shared" si="153"/>
        <v>0</v>
      </c>
    </row>
    <row r="4922" spans="1:4">
      <c r="A4922">
        <v>12942</v>
      </c>
      <c r="B4922" s="4">
        <v>40817</v>
      </c>
      <c r="C4922" s="4">
        <f t="shared" si="152"/>
        <v>40695</v>
      </c>
      <c r="D4922">
        <f t="shared" si="153"/>
        <v>4</v>
      </c>
    </row>
    <row r="4923" spans="1:4">
      <c r="A4923">
        <v>14094</v>
      </c>
      <c r="B4923" s="4">
        <v>40817</v>
      </c>
      <c r="C4923" s="4">
        <f t="shared" si="152"/>
        <v>40817</v>
      </c>
      <c r="D4923">
        <f t="shared" si="153"/>
        <v>0</v>
      </c>
    </row>
    <row r="4924" spans="1:4">
      <c r="A4924">
        <v>12858</v>
      </c>
      <c r="B4924" s="4">
        <v>40817</v>
      </c>
      <c r="C4924" s="4">
        <f t="shared" si="152"/>
        <v>40817</v>
      </c>
      <c r="D4924">
        <f t="shared" si="153"/>
        <v>0</v>
      </c>
    </row>
    <row r="4925" spans="1:4">
      <c r="A4925">
        <v>12759</v>
      </c>
      <c r="B4925" s="4">
        <v>40817</v>
      </c>
      <c r="C4925" s="4">
        <f t="shared" si="152"/>
        <v>40544</v>
      </c>
      <c r="D4925">
        <f t="shared" si="153"/>
        <v>9</v>
      </c>
    </row>
    <row r="4926" spans="1:4">
      <c r="A4926">
        <v>14220</v>
      </c>
      <c r="B4926" s="4">
        <v>40817</v>
      </c>
      <c r="C4926" s="4">
        <f t="shared" si="152"/>
        <v>40695</v>
      </c>
      <c r="D4926">
        <f t="shared" si="153"/>
        <v>4</v>
      </c>
    </row>
    <row r="4927" spans="1:4">
      <c r="A4927">
        <v>14009</v>
      </c>
      <c r="B4927" s="4">
        <v>40817</v>
      </c>
      <c r="C4927" s="4">
        <f t="shared" si="152"/>
        <v>40695</v>
      </c>
      <c r="D4927">
        <f t="shared" si="153"/>
        <v>4</v>
      </c>
    </row>
    <row r="4928" spans="1:4">
      <c r="A4928">
        <v>13264</v>
      </c>
      <c r="B4928" s="4">
        <v>40817</v>
      </c>
      <c r="C4928" s="4">
        <f t="shared" si="152"/>
        <v>40603</v>
      </c>
      <c r="D4928">
        <f t="shared" si="153"/>
        <v>7</v>
      </c>
    </row>
    <row r="4929" spans="1:4">
      <c r="A4929">
        <v>13854</v>
      </c>
      <c r="B4929" s="4">
        <v>40817</v>
      </c>
      <c r="C4929" s="4">
        <f t="shared" si="152"/>
        <v>40817</v>
      </c>
      <c r="D4929">
        <f t="shared" si="153"/>
        <v>0</v>
      </c>
    </row>
    <row r="4930" spans="1:4">
      <c r="A4930">
        <v>13516</v>
      </c>
      <c r="B4930" s="4">
        <v>40817</v>
      </c>
      <c r="C4930" s="4">
        <f t="shared" si="152"/>
        <v>40725</v>
      </c>
      <c r="D4930">
        <f t="shared" si="153"/>
        <v>3</v>
      </c>
    </row>
    <row r="4931" spans="1:4">
      <c r="A4931">
        <v>13830</v>
      </c>
      <c r="B4931" s="4">
        <v>40817</v>
      </c>
      <c r="C4931" s="4">
        <f t="shared" ref="C4931:C4994" si="154">_xlfn.MINIFS($B$2:$B$6084,$A$2:$A$6084,A4931)</f>
        <v>40634</v>
      </c>
      <c r="D4931">
        <f t="shared" ref="D4931:D4994" si="155">DATEDIF(C4931,B4931,"m")</f>
        <v>6</v>
      </c>
    </row>
    <row r="4932" spans="1:4">
      <c r="A4932">
        <v>14070</v>
      </c>
      <c r="B4932" s="4">
        <v>40817</v>
      </c>
      <c r="C4932" s="4">
        <f t="shared" si="154"/>
        <v>40695</v>
      </c>
      <c r="D4932">
        <f t="shared" si="155"/>
        <v>4</v>
      </c>
    </row>
    <row r="4933" spans="1:4">
      <c r="A4933">
        <v>12874</v>
      </c>
      <c r="B4933" s="4">
        <v>40817</v>
      </c>
      <c r="C4933" s="4">
        <f t="shared" si="154"/>
        <v>40817</v>
      </c>
      <c r="D4933">
        <f t="shared" si="155"/>
        <v>0</v>
      </c>
    </row>
    <row r="4934" spans="1:4">
      <c r="A4934">
        <v>14068</v>
      </c>
      <c r="B4934" s="4">
        <v>40817</v>
      </c>
      <c r="C4934" s="4">
        <f t="shared" si="154"/>
        <v>40756</v>
      </c>
      <c r="D4934">
        <f t="shared" si="155"/>
        <v>2</v>
      </c>
    </row>
    <row r="4935" spans="1:4">
      <c r="A4935">
        <v>12846</v>
      </c>
      <c r="B4935" s="4">
        <v>40817</v>
      </c>
      <c r="C4935" s="4">
        <f t="shared" si="154"/>
        <v>40544</v>
      </c>
      <c r="D4935">
        <f t="shared" si="155"/>
        <v>9</v>
      </c>
    </row>
    <row r="4936" spans="1:4">
      <c r="A4936">
        <v>13599</v>
      </c>
      <c r="B4936" s="4">
        <v>40817</v>
      </c>
      <c r="C4936" s="4">
        <f t="shared" si="154"/>
        <v>40787</v>
      </c>
      <c r="D4936">
        <f t="shared" si="155"/>
        <v>1</v>
      </c>
    </row>
    <row r="4937" spans="1:4">
      <c r="A4937">
        <v>14206</v>
      </c>
      <c r="B4937" s="4">
        <v>40817</v>
      </c>
      <c r="C4937" s="4">
        <f t="shared" si="154"/>
        <v>40756</v>
      </c>
      <c r="D4937">
        <f t="shared" si="155"/>
        <v>2</v>
      </c>
    </row>
    <row r="4938" spans="1:4">
      <c r="A4938">
        <v>12785</v>
      </c>
      <c r="B4938" s="4">
        <v>40817</v>
      </c>
      <c r="C4938" s="4">
        <f t="shared" si="154"/>
        <v>40634</v>
      </c>
      <c r="D4938">
        <f t="shared" si="155"/>
        <v>6</v>
      </c>
    </row>
    <row r="4939" spans="1:4">
      <c r="A4939">
        <v>12568</v>
      </c>
      <c r="B4939" s="4">
        <v>40817</v>
      </c>
      <c r="C4939" s="4">
        <f t="shared" si="154"/>
        <v>40756</v>
      </c>
      <c r="D4939">
        <f t="shared" si="155"/>
        <v>2</v>
      </c>
    </row>
    <row r="4940" spans="1:4">
      <c r="A4940">
        <v>13035</v>
      </c>
      <c r="B4940" s="4">
        <v>40817</v>
      </c>
      <c r="C4940" s="4">
        <f t="shared" si="154"/>
        <v>40787</v>
      </c>
      <c r="D4940">
        <f t="shared" si="155"/>
        <v>1</v>
      </c>
    </row>
    <row r="4941" spans="1:4">
      <c r="A4941">
        <v>13203</v>
      </c>
      <c r="B4941" s="4">
        <v>40817</v>
      </c>
      <c r="C4941" s="4">
        <f t="shared" si="154"/>
        <v>40513</v>
      </c>
      <c r="D4941">
        <f t="shared" si="155"/>
        <v>10</v>
      </c>
    </row>
    <row r="4942" spans="1:4">
      <c r="A4942">
        <v>12641</v>
      </c>
      <c r="B4942" s="4">
        <v>40817</v>
      </c>
      <c r="C4942" s="4">
        <f t="shared" si="154"/>
        <v>40695</v>
      </c>
      <c r="D4942">
        <f t="shared" si="155"/>
        <v>4</v>
      </c>
    </row>
    <row r="4943" spans="1:4">
      <c r="A4943">
        <v>13154</v>
      </c>
      <c r="B4943" s="4">
        <v>40817</v>
      </c>
      <c r="C4943" s="4">
        <f t="shared" si="154"/>
        <v>40725</v>
      </c>
      <c r="D4943">
        <f t="shared" si="155"/>
        <v>3</v>
      </c>
    </row>
    <row r="4944" spans="1:4">
      <c r="A4944">
        <v>14083</v>
      </c>
      <c r="B4944" s="4">
        <v>40817</v>
      </c>
      <c r="C4944" s="4">
        <f t="shared" si="154"/>
        <v>40544</v>
      </c>
      <c r="D4944">
        <f t="shared" si="155"/>
        <v>9</v>
      </c>
    </row>
    <row r="4945" spans="1:4">
      <c r="A4945">
        <v>12430</v>
      </c>
      <c r="B4945" s="4">
        <v>40817</v>
      </c>
      <c r="C4945" s="4">
        <f t="shared" si="154"/>
        <v>40725</v>
      </c>
      <c r="D4945">
        <f t="shared" si="155"/>
        <v>3</v>
      </c>
    </row>
    <row r="4946" spans="1:4">
      <c r="A4946">
        <v>13285</v>
      </c>
      <c r="B4946" s="4">
        <v>40817</v>
      </c>
      <c r="C4946" s="4">
        <f t="shared" si="154"/>
        <v>40756</v>
      </c>
      <c r="D4946">
        <f t="shared" si="155"/>
        <v>2</v>
      </c>
    </row>
    <row r="4947" spans="1:4">
      <c r="A4947">
        <v>13903</v>
      </c>
      <c r="B4947" s="4">
        <v>40817</v>
      </c>
      <c r="C4947" s="4">
        <f t="shared" si="154"/>
        <v>40787</v>
      </c>
      <c r="D4947">
        <f t="shared" si="155"/>
        <v>1</v>
      </c>
    </row>
    <row r="4948" spans="1:4">
      <c r="A4948">
        <v>13737</v>
      </c>
      <c r="B4948" s="4">
        <v>40817</v>
      </c>
      <c r="C4948" s="4">
        <f t="shared" si="154"/>
        <v>40695</v>
      </c>
      <c r="D4948">
        <f t="shared" si="155"/>
        <v>4</v>
      </c>
    </row>
    <row r="4949" spans="1:4">
      <c r="A4949">
        <v>13431</v>
      </c>
      <c r="B4949" s="4">
        <v>40817</v>
      </c>
      <c r="C4949" s="4">
        <f t="shared" si="154"/>
        <v>40817</v>
      </c>
      <c r="D4949">
        <f t="shared" si="155"/>
        <v>0</v>
      </c>
    </row>
    <row r="4950" spans="1:4">
      <c r="A4950">
        <v>13682</v>
      </c>
      <c r="B4950" s="4">
        <v>40817</v>
      </c>
      <c r="C4950" s="4">
        <f t="shared" si="154"/>
        <v>40725</v>
      </c>
      <c r="D4950">
        <f t="shared" si="155"/>
        <v>3</v>
      </c>
    </row>
    <row r="4951" spans="1:4">
      <c r="A4951">
        <v>12690</v>
      </c>
      <c r="B4951" s="4">
        <v>40817</v>
      </c>
      <c r="C4951" s="4">
        <f t="shared" si="154"/>
        <v>40817</v>
      </c>
      <c r="D4951">
        <f t="shared" si="155"/>
        <v>0</v>
      </c>
    </row>
    <row r="4952" spans="1:4">
      <c r="A4952">
        <v>13677</v>
      </c>
      <c r="B4952" s="4">
        <v>40817</v>
      </c>
      <c r="C4952" s="4">
        <f t="shared" si="154"/>
        <v>40756</v>
      </c>
      <c r="D4952">
        <f t="shared" si="155"/>
        <v>2</v>
      </c>
    </row>
    <row r="4953" spans="1:4">
      <c r="A4953">
        <v>12661</v>
      </c>
      <c r="B4953" s="4">
        <v>40817</v>
      </c>
      <c r="C4953" s="4">
        <f t="shared" si="154"/>
        <v>40817</v>
      </c>
      <c r="D4953">
        <f t="shared" si="155"/>
        <v>0</v>
      </c>
    </row>
    <row r="4954" spans="1:4">
      <c r="A4954">
        <v>14081</v>
      </c>
      <c r="B4954" s="4">
        <v>40817</v>
      </c>
      <c r="C4954" s="4">
        <f t="shared" si="154"/>
        <v>40787</v>
      </c>
      <c r="D4954">
        <f t="shared" si="155"/>
        <v>1</v>
      </c>
    </row>
    <row r="4955" spans="1:4">
      <c r="A4955">
        <v>14315</v>
      </c>
      <c r="B4955" s="4">
        <v>40817</v>
      </c>
      <c r="C4955" s="4">
        <f t="shared" si="154"/>
        <v>40544</v>
      </c>
      <c r="D4955">
        <f t="shared" si="155"/>
        <v>9</v>
      </c>
    </row>
    <row r="4956" spans="1:4">
      <c r="A4956">
        <v>12964</v>
      </c>
      <c r="B4956" s="4">
        <v>40817</v>
      </c>
      <c r="C4956" s="4">
        <f t="shared" si="154"/>
        <v>40513</v>
      </c>
      <c r="D4956">
        <f t="shared" si="155"/>
        <v>10</v>
      </c>
    </row>
    <row r="4957" spans="1:4">
      <c r="A4957">
        <v>13026</v>
      </c>
      <c r="B4957" s="4">
        <v>40817</v>
      </c>
      <c r="C4957" s="4">
        <f t="shared" si="154"/>
        <v>40756</v>
      </c>
      <c r="D4957">
        <f t="shared" si="155"/>
        <v>2</v>
      </c>
    </row>
    <row r="4958" spans="1:4">
      <c r="A4958">
        <v>14247</v>
      </c>
      <c r="B4958" s="4">
        <v>40817</v>
      </c>
      <c r="C4958" s="4">
        <f t="shared" si="154"/>
        <v>40725</v>
      </c>
      <c r="D4958">
        <f t="shared" si="155"/>
        <v>3</v>
      </c>
    </row>
    <row r="4959" spans="1:4">
      <c r="A4959">
        <v>13924</v>
      </c>
      <c r="B4959" s="4">
        <v>40817</v>
      </c>
      <c r="C4959" s="4">
        <f t="shared" si="154"/>
        <v>40544</v>
      </c>
      <c r="D4959">
        <f t="shared" si="155"/>
        <v>9</v>
      </c>
    </row>
    <row r="4960" spans="1:4">
      <c r="A4960">
        <v>13032</v>
      </c>
      <c r="B4960" s="4">
        <v>40817</v>
      </c>
      <c r="C4960" s="4">
        <f t="shared" si="154"/>
        <v>40634</v>
      </c>
      <c r="D4960">
        <f t="shared" si="155"/>
        <v>6</v>
      </c>
    </row>
    <row r="4961" spans="1:4">
      <c r="A4961">
        <v>13900</v>
      </c>
      <c r="B4961" s="4">
        <v>40817</v>
      </c>
      <c r="C4961" s="4">
        <f t="shared" si="154"/>
        <v>40664</v>
      </c>
      <c r="D4961">
        <f t="shared" si="155"/>
        <v>5</v>
      </c>
    </row>
    <row r="4962" spans="1:4">
      <c r="A4962">
        <v>13979</v>
      </c>
      <c r="B4962" s="4">
        <v>40817</v>
      </c>
      <c r="C4962" s="4">
        <f t="shared" si="154"/>
        <v>40817</v>
      </c>
      <c r="D4962">
        <f t="shared" si="155"/>
        <v>0</v>
      </c>
    </row>
    <row r="4963" spans="1:4">
      <c r="A4963">
        <v>13559</v>
      </c>
      <c r="B4963" s="4">
        <v>40817</v>
      </c>
      <c r="C4963" s="4">
        <f t="shared" si="154"/>
        <v>40817</v>
      </c>
      <c r="D4963">
        <f t="shared" si="155"/>
        <v>0</v>
      </c>
    </row>
    <row r="4964" spans="1:4">
      <c r="A4964">
        <v>14344</v>
      </c>
      <c r="B4964" s="4">
        <v>40817</v>
      </c>
      <c r="C4964" s="4">
        <f t="shared" si="154"/>
        <v>40603</v>
      </c>
      <c r="D4964">
        <f t="shared" si="155"/>
        <v>7</v>
      </c>
    </row>
    <row r="4965" spans="1:4">
      <c r="A4965">
        <v>13592</v>
      </c>
      <c r="B4965" s="4">
        <v>40817</v>
      </c>
      <c r="C4965" s="4">
        <f t="shared" si="154"/>
        <v>40817</v>
      </c>
      <c r="D4965">
        <f t="shared" si="155"/>
        <v>0</v>
      </c>
    </row>
    <row r="4966" spans="1:4">
      <c r="A4966">
        <v>13579</v>
      </c>
      <c r="B4966" s="4">
        <v>40817</v>
      </c>
      <c r="C4966" s="4">
        <f t="shared" si="154"/>
        <v>40756</v>
      </c>
      <c r="D4966">
        <f t="shared" si="155"/>
        <v>2</v>
      </c>
    </row>
    <row r="4967" spans="1:4">
      <c r="A4967">
        <v>13632</v>
      </c>
      <c r="B4967" s="4">
        <v>40817</v>
      </c>
      <c r="C4967" s="4">
        <f t="shared" si="154"/>
        <v>40817</v>
      </c>
      <c r="D4967">
        <f t="shared" si="155"/>
        <v>0</v>
      </c>
    </row>
    <row r="4968" spans="1:4">
      <c r="A4968">
        <v>14134</v>
      </c>
      <c r="B4968" s="4">
        <v>40817</v>
      </c>
      <c r="C4968" s="4">
        <f t="shared" si="154"/>
        <v>40664</v>
      </c>
      <c r="D4968">
        <f t="shared" si="155"/>
        <v>5</v>
      </c>
    </row>
    <row r="4969" spans="1:4">
      <c r="A4969">
        <v>12905</v>
      </c>
      <c r="B4969" s="4">
        <v>40817</v>
      </c>
      <c r="C4969" s="4">
        <f t="shared" si="154"/>
        <v>40817</v>
      </c>
      <c r="D4969">
        <f t="shared" si="155"/>
        <v>0</v>
      </c>
    </row>
    <row r="4970" spans="1:4">
      <c r="A4970">
        <v>14314</v>
      </c>
      <c r="B4970" s="4">
        <v>40817</v>
      </c>
      <c r="C4970" s="4">
        <f t="shared" si="154"/>
        <v>40817</v>
      </c>
      <c r="D4970">
        <f t="shared" si="155"/>
        <v>0</v>
      </c>
    </row>
    <row r="4971" spans="1:4">
      <c r="A4971">
        <v>14080</v>
      </c>
      <c r="B4971" s="4">
        <v>40817</v>
      </c>
      <c r="C4971" s="4">
        <f t="shared" si="154"/>
        <v>40817</v>
      </c>
      <c r="D4971">
        <f t="shared" si="155"/>
        <v>0</v>
      </c>
    </row>
    <row r="4972" spans="1:4">
      <c r="A4972">
        <v>13505</v>
      </c>
      <c r="B4972" s="4">
        <v>40817</v>
      </c>
      <c r="C4972" s="4">
        <f t="shared" si="154"/>
        <v>40634</v>
      </c>
      <c r="D4972">
        <f t="shared" si="155"/>
        <v>6</v>
      </c>
    </row>
    <row r="4973" spans="1:4">
      <c r="A4973">
        <v>13434</v>
      </c>
      <c r="B4973" s="4">
        <v>40817</v>
      </c>
      <c r="C4973" s="4">
        <f t="shared" si="154"/>
        <v>40725</v>
      </c>
      <c r="D4973">
        <f t="shared" si="155"/>
        <v>3</v>
      </c>
    </row>
    <row r="4974" spans="1:4">
      <c r="A4974">
        <v>13385</v>
      </c>
      <c r="B4974" s="4">
        <v>40817</v>
      </c>
      <c r="C4974" s="4">
        <f t="shared" si="154"/>
        <v>40787</v>
      </c>
      <c r="D4974">
        <f t="shared" si="155"/>
        <v>1</v>
      </c>
    </row>
    <row r="4975" spans="1:4">
      <c r="A4975">
        <v>12934</v>
      </c>
      <c r="B4975" s="4">
        <v>40817</v>
      </c>
      <c r="C4975" s="4">
        <f t="shared" si="154"/>
        <v>40817</v>
      </c>
      <c r="D4975">
        <f t="shared" si="155"/>
        <v>0</v>
      </c>
    </row>
    <row r="4976" spans="1:4">
      <c r="A4976">
        <v>12549</v>
      </c>
      <c r="B4976" s="4">
        <v>40817</v>
      </c>
      <c r="C4976" s="4">
        <f t="shared" si="154"/>
        <v>40756</v>
      </c>
      <c r="D4976">
        <f t="shared" si="155"/>
        <v>2</v>
      </c>
    </row>
    <row r="4977" spans="1:4">
      <c r="A4977">
        <v>12518</v>
      </c>
      <c r="B4977" s="4">
        <v>40817</v>
      </c>
      <c r="C4977" s="4">
        <f t="shared" si="154"/>
        <v>40817</v>
      </c>
      <c r="D4977">
        <f t="shared" si="155"/>
        <v>0</v>
      </c>
    </row>
    <row r="4978" spans="1:4">
      <c r="A4978">
        <v>12635</v>
      </c>
      <c r="B4978" s="4">
        <v>40817</v>
      </c>
      <c r="C4978" s="4">
        <f t="shared" si="154"/>
        <v>40664</v>
      </c>
      <c r="D4978">
        <f t="shared" si="155"/>
        <v>5</v>
      </c>
    </row>
    <row r="4979" spans="1:4">
      <c r="A4979">
        <v>13079</v>
      </c>
      <c r="B4979" s="4">
        <v>40817</v>
      </c>
      <c r="C4979" s="4">
        <f t="shared" si="154"/>
        <v>40787</v>
      </c>
      <c r="D4979">
        <f t="shared" si="155"/>
        <v>1</v>
      </c>
    </row>
    <row r="4980" spans="1:4">
      <c r="A4980">
        <v>13931</v>
      </c>
      <c r="B4980" s="4">
        <v>40817</v>
      </c>
      <c r="C4980" s="4">
        <f t="shared" si="154"/>
        <v>40603</v>
      </c>
      <c r="D4980">
        <f t="shared" si="155"/>
        <v>7</v>
      </c>
    </row>
    <row r="4981" spans="1:4">
      <c r="A4981">
        <v>14041</v>
      </c>
      <c r="B4981" s="4">
        <v>40817</v>
      </c>
      <c r="C4981" s="4">
        <f t="shared" si="154"/>
        <v>40756</v>
      </c>
      <c r="D4981">
        <f t="shared" si="155"/>
        <v>2</v>
      </c>
    </row>
    <row r="4982" spans="1:4">
      <c r="A4982">
        <v>12434</v>
      </c>
      <c r="B4982" s="4">
        <v>40817</v>
      </c>
      <c r="C4982" s="4">
        <f t="shared" si="154"/>
        <v>40787</v>
      </c>
      <c r="D4982">
        <f t="shared" si="155"/>
        <v>1</v>
      </c>
    </row>
    <row r="4983" spans="1:4">
      <c r="A4983">
        <v>14288</v>
      </c>
      <c r="B4983" s="4">
        <v>40817</v>
      </c>
      <c r="C4983" s="4">
        <f t="shared" si="154"/>
        <v>40817</v>
      </c>
      <c r="D4983">
        <f t="shared" si="155"/>
        <v>0</v>
      </c>
    </row>
    <row r="4984" spans="1:4">
      <c r="A4984">
        <v>12988</v>
      </c>
      <c r="B4984" s="4">
        <v>40817</v>
      </c>
      <c r="C4984" s="4">
        <f t="shared" si="154"/>
        <v>40817</v>
      </c>
      <c r="D4984">
        <f t="shared" si="155"/>
        <v>0</v>
      </c>
    </row>
    <row r="4985" spans="1:4">
      <c r="A4985">
        <v>12447</v>
      </c>
      <c r="B4985" s="4">
        <v>40817</v>
      </c>
      <c r="C4985" s="4">
        <f t="shared" si="154"/>
        <v>40603</v>
      </c>
      <c r="D4985">
        <f t="shared" si="155"/>
        <v>7</v>
      </c>
    </row>
    <row r="4986" spans="1:4">
      <c r="A4986">
        <v>13679</v>
      </c>
      <c r="B4986" s="4">
        <v>40817</v>
      </c>
      <c r="C4986" s="4">
        <f t="shared" si="154"/>
        <v>40787</v>
      </c>
      <c r="D4986">
        <f t="shared" si="155"/>
        <v>1</v>
      </c>
    </row>
    <row r="4987" spans="1:4">
      <c r="A4987">
        <v>12731</v>
      </c>
      <c r="B4987" s="4">
        <v>40817</v>
      </c>
      <c r="C4987" s="4">
        <f t="shared" si="154"/>
        <v>40544</v>
      </c>
      <c r="D4987">
        <f t="shared" si="155"/>
        <v>9</v>
      </c>
    </row>
    <row r="4988" spans="1:4">
      <c r="A4988">
        <v>12879</v>
      </c>
      <c r="B4988" s="4">
        <v>40817</v>
      </c>
      <c r="C4988" s="4">
        <f t="shared" si="154"/>
        <v>40603</v>
      </c>
      <c r="D4988">
        <f t="shared" si="155"/>
        <v>7</v>
      </c>
    </row>
    <row r="4989" spans="1:4">
      <c r="A4989">
        <v>13925</v>
      </c>
      <c r="B4989" s="4">
        <v>40817</v>
      </c>
      <c r="C4989" s="4">
        <f t="shared" si="154"/>
        <v>40725</v>
      </c>
      <c r="D4989">
        <f t="shared" si="155"/>
        <v>3</v>
      </c>
    </row>
    <row r="4990" spans="1:4">
      <c r="A4990">
        <v>12837</v>
      </c>
      <c r="B4990" s="4">
        <v>40817</v>
      </c>
      <c r="C4990" s="4">
        <f t="shared" si="154"/>
        <v>40817</v>
      </c>
      <c r="D4990">
        <f t="shared" si="155"/>
        <v>0</v>
      </c>
    </row>
    <row r="4991" spans="1:4">
      <c r="A4991">
        <v>14263</v>
      </c>
      <c r="B4991" s="4">
        <v>40817</v>
      </c>
      <c r="C4991" s="4">
        <f t="shared" si="154"/>
        <v>40664</v>
      </c>
      <c r="D4991">
        <f t="shared" si="155"/>
        <v>5</v>
      </c>
    </row>
    <row r="4992" spans="1:4">
      <c r="A4992">
        <v>13561</v>
      </c>
      <c r="B4992" s="4">
        <v>40817</v>
      </c>
      <c r="C4992" s="4">
        <f t="shared" si="154"/>
        <v>40544</v>
      </c>
      <c r="D4992">
        <f t="shared" si="155"/>
        <v>9</v>
      </c>
    </row>
    <row r="4993" spans="1:4">
      <c r="A4993">
        <v>13589</v>
      </c>
      <c r="B4993" s="4">
        <v>40817</v>
      </c>
      <c r="C4993" s="4">
        <f t="shared" si="154"/>
        <v>40664</v>
      </c>
      <c r="D4993">
        <f t="shared" si="155"/>
        <v>5</v>
      </c>
    </row>
    <row r="4994" spans="1:4">
      <c r="A4994">
        <v>13238</v>
      </c>
      <c r="B4994" s="4">
        <v>40817</v>
      </c>
      <c r="C4994" s="4">
        <f t="shared" si="154"/>
        <v>40725</v>
      </c>
      <c r="D4994">
        <f t="shared" si="155"/>
        <v>3</v>
      </c>
    </row>
    <row r="4995" spans="1:4">
      <c r="A4995">
        <v>13569</v>
      </c>
      <c r="B4995" s="4">
        <v>40817</v>
      </c>
      <c r="C4995" s="4">
        <f t="shared" ref="C4995:C5058" si="156">_xlfn.MINIFS($B$2:$B$6084,$A$2:$A$6084,A4995)</f>
        <v>40817</v>
      </c>
      <c r="D4995">
        <f t="shared" ref="D4995:D5058" si="157">DATEDIF(C4995,B4995,"m")</f>
        <v>0</v>
      </c>
    </row>
    <row r="4996" spans="1:4">
      <c r="A4996">
        <v>12394</v>
      </c>
      <c r="B4996" s="4">
        <v>40817</v>
      </c>
      <c r="C4996" s="4">
        <f t="shared" si="156"/>
        <v>40756</v>
      </c>
      <c r="D4996">
        <f t="shared" si="157"/>
        <v>2</v>
      </c>
    </row>
    <row r="4997" spans="1:4">
      <c r="A4997">
        <v>12375</v>
      </c>
      <c r="B4997" s="4">
        <v>40817</v>
      </c>
      <c r="C4997" s="4">
        <f t="shared" si="156"/>
        <v>40664</v>
      </c>
      <c r="D4997">
        <f t="shared" si="157"/>
        <v>5</v>
      </c>
    </row>
    <row r="4998" spans="1:4">
      <c r="A4998">
        <v>12840</v>
      </c>
      <c r="B4998" s="4">
        <v>40817</v>
      </c>
      <c r="C4998" s="4">
        <f t="shared" si="156"/>
        <v>40603</v>
      </c>
      <c r="D4998">
        <f t="shared" si="157"/>
        <v>7</v>
      </c>
    </row>
    <row r="4999" spans="1:4">
      <c r="A4999">
        <v>13779</v>
      </c>
      <c r="B4999" s="4">
        <v>40817</v>
      </c>
      <c r="C4999" s="4">
        <f t="shared" si="156"/>
        <v>40695</v>
      </c>
      <c r="D4999">
        <f t="shared" si="157"/>
        <v>4</v>
      </c>
    </row>
    <row r="5000" spans="1:4">
      <c r="A5000">
        <v>12500</v>
      </c>
      <c r="B5000" s="4">
        <v>40817</v>
      </c>
      <c r="C5000" s="4">
        <f t="shared" si="156"/>
        <v>40695</v>
      </c>
      <c r="D5000">
        <f t="shared" si="157"/>
        <v>4</v>
      </c>
    </row>
    <row r="5001" spans="1:4">
      <c r="A5001">
        <v>13442</v>
      </c>
      <c r="B5001" s="4">
        <v>40817</v>
      </c>
      <c r="C5001" s="4">
        <f t="shared" si="156"/>
        <v>40817</v>
      </c>
      <c r="D5001">
        <f t="shared" si="157"/>
        <v>0</v>
      </c>
    </row>
    <row r="5002" spans="1:4">
      <c r="A5002">
        <v>13342</v>
      </c>
      <c r="B5002" s="4">
        <v>40817</v>
      </c>
      <c r="C5002" s="4">
        <f t="shared" si="156"/>
        <v>40695</v>
      </c>
      <c r="D5002">
        <f t="shared" si="157"/>
        <v>4</v>
      </c>
    </row>
    <row r="5003" spans="1:4">
      <c r="A5003">
        <v>13242</v>
      </c>
      <c r="B5003" s="4">
        <v>40817</v>
      </c>
      <c r="C5003" s="4">
        <f t="shared" si="156"/>
        <v>40695</v>
      </c>
      <c r="D5003">
        <f t="shared" si="157"/>
        <v>4</v>
      </c>
    </row>
    <row r="5004" spans="1:4">
      <c r="A5004">
        <v>13739</v>
      </c>
      <c r="B5004" s="4">
        <v>40817</v>
      </c>
      <c r="C5004" s="4">
        <f t="shared" si="156"/>
        <v>40756</v>
      </c>
      <c r="D5004">
        <f t="shared" si="157"/>
        <v>2</v>
      </c>
    </row>
    <row r="5005" spans="1:4">
      <c r="A5005">
        <v>13539</v>
      </c>
      <c r="B5005" s="4">
        <v>40817</v>
      </c>
      <c r="C5005" s="4">
        <f t="shared" si="156"/>
        <v>40756</v>
      </c>
      <c r="D5005">
        <f t="shared" si="157"/>
        <v>2</v>
      </c>
    </row>
    <row r="5006" spans="1:4">
      <c r="A5006">
        <v>12963</v>
      </c>
      <c r="B5006" s="4">
        <v>40817</v>
      </c>
      <c r="C5006" s="4">
        <f t="shared" si="156"/>
        <v>40603</v>
      </c>
      <c r="D5006">
        <f t="shared" si="157"/>
        <v>7</v>
      </c>
    </row>
    <row r="5007" spans="1:4">
      <c r="A5007">
        <v>13729</v>
      </c>
      <c r="B5007" s="4">
        <v>40817</v>
      </c>
      <c r="C5007" s="4">
        <f t="shared" si="156"/>
        <v>40817</v>
      </c>
      <c r="D5007">
        <f t="shared" si="157"/>
        <v>0</v>
      </c>
    </row>
    <row r="5008" spans="1:4">
      <c r="A5008">
        <v>14132</v>
      </c>
      <c r="B5008" s="4">
        <v>40817</v>
      </c>
      <c r="C5008" s="4">
        <f t="shared" si="156"/>
        <v>40575</v>
      </c>
      <c r="D5008">
        <f t="shared" si="157"/>
        <v>8</v>
      </c>
    </row>
    <row r="5009" spans="1:4">
      <c r="A5009">
        <v>13986</v>
      </c>
      <c r="B5009" s="4">
        <v>40817</v>
      </c>
      <c r="C5009" s="4">
        <f t="shared" si="156"/>
        <v>40756</v>
      </c>
      <c r="D5009">
        <f t="shared" si="157"/>
        <v>2</v>
      </c>
    </row>
    <row r="5010" spans="1:4">
      <c r="A5010">
        <v>13378</v>
      </c>
      <c r="B5010" s="4">
        <v>40817</v>
      </c>
      <c r="C5010" s="4">
        <f t="shared" si="156"/>
        <v>40756</v>
      </c>
      <c r="D5010">
        <f t="shared" si="157"/>
        <v>2</v>
      </c>
    </row>
    <row r="5011" spans="1:4">
      <c r="A5011">
        <v>14250</v>
      </c>
      <c r="B5011" s="4">
        <v>40817</v>
      </c>
      <c r="C5011" s="4">
        <f t="shared" si="156"/>
        <v>40603</v>
      </c>
      <c r="D5011">
        <f t="shared" si="157"/>
        <v>7</v>
      </c>
    </row>
    <row r="5012" spans="1:4">
      <c r="A5012">
        <v>13919</v>
      </c>
      <c r="B5012" s="4">
        <v>40817</v>
      </c>
      <c r="C5012" s="4">
        <f t="shared" si="156"/>
        <v>40787</v>
      </c>
      <c r="D5012">
        <f t="shared" si="157"/>
        <v>1</v>
      </c>
    </row>
    <row r="5013" spans="1:4">
      <c r="A5013">
        <v>14140</v>
      </c>
      <c r="B5013" s="4">
        <v>40817</v>
      </c>
      <c r="C5013" s="4">
        <f t="shared" si="156"/>
        <v>40664</v>
      </c>
      <c r="D5013">
        <f t="shared" si="157"/>
        <v>5</v>
      </c>
    </row>
    <row r="5014" spans="1:4">
      <c r="A5014">
        <v>13833</v>
      </c>
      <c r="B5014" s="4">
        <v>40817</v>
      </c>
      <c r="C5014" s="4">
        <f t="shared" si="156"/>
        <v>40513</v>
      </c>
      <c r="D5014">
        <f t="shared" si="157"/>
        <v>10</v>
      </c>
    </row>
    <row r="5015" spans="1:4">
      <c r="A5015">
        <v>13107</v>
      </c>
      <c r="B5015" s="4">
        <v>40817</v>
      </c>
      <c r="C5015" s="4">
        <f t="shared" si="156"/>
        <v>40695</v>
      </c>
      <c r="D5015">
        <f t="shared" si="157"/>
        <v>4</v>
      </c>
    </row>
    <row r="5016" spans="1:4">
      <c r="A5016">
        <v>14189</v>
      </c>
      <c r="B5016" s="4">
        <v>40817</v>
      </c>
      <c r="C5016" s="4">
        <f t="shared" si="156"/>
        <v>40817</v>
      </c>
      <c r="D5016">
        <f t="shared" si="157"/>
        <v>0</v>
      </c>
    </row>
    <row r="5017" spans="1:4">
      <c r="A5017">
        <v>13723</v>
      </c>
      <c r="B5017" s="4">
        <v>40817</v>
      </c>
      <c r="C5017" s="4">
        <f t="shared" si="156"/>
        <v>40787</v>
      </c>
      <c r="D5017">
        <f t="shared" si="157"/>
        <v>1</v>
      </c>
    </row>
    <row r="5018" spans="1:4">
      <c r="A5018">
        <v>14340</v>
      </c>
      <c r="B5018" s="4">
        <v>40817</v>
      </c>
      <c r="C5018" s="4">
        <f t="shared" si="156"/>
        <v>40787</v>
      </c>
      <c r="D5018">
        <f t="shared" si="157"/>
        <v>1</v>
      </c>
    </row>
    <row r="5019" spans="1:4">
      <c r="A5019">
        <v>13692</v>
      </c>
      <c r="B5019" s="4">
        <v>40817</v>
      </c>
      <c r="C5019" s="4">
        <f t="shared" si="156"/>
        <v>40817</v>
      </c>
      <c r="D5019">
        <f t="shared" si="157"/>
        <v>0</v>
      </c>
    </row>
    <row r="5020" spans="1:4">
      <c r="A5020">
        <v>13279</v>
      </c>
      <c r="B5020" s="4">
        <v>40817</v>
      </c>
      <c r="C5020" s="4">
        <f t="shared" si="156"/>
        <v>40725</v>
      </c>
      <c r="D5020">
        <f t="shared" si="157"/>
        <v>3</v>
      </c>
    </row>
    <row r="5021" spans="1:4">
      <c r="A5021">
        <v>12443</v>
      </c>
      <c r="B5021" s="4">
        <v>40817</v>
      </c>
      <c r="C5021" s="4">
        <f t="shared" si="156"/>
        <v>40756</v>
      </c>
      <c r="D5021">
        <f t="shared" si="157"/>
        <v>2</v>
      </c>
    </row>
    <row r="5022" spans="1:4">
      <c r="A5022">
        <v>13473</v>
      </c>
      <c r="B5022" s="4">
        <v>40817</v>
      </c>
      <c r="C5022" s="4">
        <f t="shared" si="156"/>
        <v>40725</v>
      </c>
      <c r="D5022">
        <f t="shared" si="157"/>
        <v>3</v>
      </c>
    </row>
    <row r="5023" spans="1:4">
      <c r="A5023">
        <v>13349</v>
      </c>
      <c r="B5023" s="4">
        <v>40817</v>
      </c>
      <c r="C5023" s="4">
        <f t="shared" si="156"/>
        <v>40817</v>
      </c>
      <c r="D5023">
        <f t="shared" si="157"/>
        <v>0</v>
      </c>
    </row>
    <row r="5024" spans="1:4">
      <c r="A5024">
        <v>12416</v>
      </c>
      <c r="B5024" s="4">
        <v>40817</v>
      </c>
      <c r="C5024" s="4">
        <f t="shared" si="156"/>
        <v>40787</v>
      </c>
      <c r="D5024">
        <f t="shared" si="157"/>
        <v>1</v>
      </c>
    </row>
    <row r="5025" spans="1:4">
      <c r="A5025">
        <v>12475</v>
      </c>
      <c r="B5025" s="4">
        <v>40817</v>
      </c>
      <c r="C5025" s="4">
        <f t="shared" si="156"/>
        <v>40725</v>
      </c>
      <c r="D5025">
        <f t="shared" si="157"/>
        <v>3</v>
      </c>
    </row>
    <row r="5026" spans="1:4">
      <c r="A5026">
        <v>12453</v>
      </c>
      <c r="B5026" s="4">
        <v>40817</v>
      </c>
      <c r="C5026" s="4">
        <f t="shared" si="156"/>
        <v>40725</v>
      </c>
      <c r="D5026">
        <f t="shared" si="157"/>
        <v>3</v>
      </c>
    </row>
    <row r="5027" spans="1:4">
      <c r="A5027">
        <v>13891</v>
      </c>
      <c r="B5027" s="4">
        <v>40817</v>
      </c>
      <c r="C5027" s="4">
        <f t="shared" si="156"/>
        <v>40725</v>
      </c>
      <c r="D5027">
        <f t="shared" si="157"/>
        <v>3</v>
      </c>
    </row>
    <row r="5028" spans="1:4">
      <c r="A5028">
        <v>12536</v>
      </c>
      <c r="B5028" s="4">
        <v>40817</v>
      </c>
      <c r="C5028" s="4">
        <f t="shared" si="156"/>
        <v>40756</v>
      </c>
      <c r="D5028">
        <f t="shared" si="157"/>
        <v>2</v>
      </c>
    </row>
    <row r="5029" spans="1:4">
      <c r="A5029">
        <v>13011</v>
      </c>
      <c r="B5029" s="4">
        <v>40817</v>
      </c>
      <c r="C5029" s="4">
        <f t="shared" si="156"/>
        <v>40756</v>
      </c>
      <c r="D5029">
        <f t="shared" si="157"/>
        <v>2</v>
      </c>
    </row>
    <row r="5030" spans="1:4">
      <c r="A5030">
        <v>13862</v>
      </c>
      <c r="B5030" s="4">
        <v>40817</v>
      </c>
      <c r="C5030" s="4">
        <f t="shared" si="156"/>
        <v>40664</v>
      </c>
      <c r="D5030">
        <f t="shared" si="157"/>
        <v>5</v>
      </c>
    </row>
    <row r="5031" spans="1:4">
      <c r="A5031">
        <v>12630</v>
      </c>
      <c r="B5031" s="4">
        <v>40817</v>
      </c>
      <c r="C5031" s="4">
        <f t="shared" si="156"/>
        <v>40664</v>
      </c>
      <c r="D5031">
        <f t="shared" si="157"/>
        <v>5</v>
      </c>
    </row>
    <row r="5032" spans="1:4">
      <c r="A5032">
        <v>13574</v>
      </c>
      <c r="B5032" s="4">
        <v>40817</v>
      </c>
      <c r="C5032" s="4">
        <f t="shared" si="156"/>
        <v>40544</v>
      </c>
      <c r="D5032">
        <f t="shared" si="157"/>
        <v>9</v>
      </c>
    </row>
    <row r="5033" spans="1:4">
      <c r="A5033">
        <v>12709</v>
      </c>
      <c r="B5033" s="4">
        <v>40817</v>
      </c>
      <c r="C5033" s="4">
        <f t="shared" si="156"/>
        <v>40817</v>
      </c>
      <c r="D5033">
        <f t="shared" si="157"/>
        <v>0</v>
      </c>
    </row>
    <row r="5034" spans="1:4">
      <c r="A5034">
        <v>12923</v>
      </c>
      <c r="B5034" s="4">
        <v>40817</v>
      </c>
      <c r="C5034" s="4">
        <f t="shared" si="156"/>
        <v>40695</v>
      </c>
      <c r="D5034">
        <f t="shared" si="157"/>
        <v>4</v>
      </c>
    </row>
    <row r="5035" spans="1:4">
      <c r="A5035">
        <v>13621</v>
      </c>
      <c r="B5035" s="4">
        <v>40817</v>
      </c>
      <c r="C5035" s="4">
        <f t="shared" si="156"/>
        <v>40756</v>
      </c>
      <c r="D5035">
        <f t="shared" si="157"/>
        <v>2</v>
      </c>
    </row>
    <row r="5036" spans="1:4">
      <c r="A5036">
        <v>13805</v>
      </c>
      <c r="B5036" s="4">
        <v>40817</v>
      </c>
      <c r="C5036" s="4">
        <f t="shared" si="156"/>
        <v>40695</v>
      </c>
      <c r="D5036">
        <f t="shared" si="157"/>
        <v>4</v>
      </c>
    </row>
    <row r="5037" spans="1:4">
      <c r="A5037">
        <v>13272</v>
      </c>
      <c r="B5037" s="4">
        <v>40817</v>
      </c>
      <c r="C5037" s="4">
        <f t="shared" si="156"/>
        <v>40695</v>
      </c>
      <c r="D5037">
        <f t="shared" si="157"/>
        <v>4</v>
      </c>
    </row>
    <row r="5038" spans="1:4">
      <c r="A5038">
        <v>14174</v>
      </c>
      <c r="B5038" s="4">
        <v>40817</v>
      </c>
      <c r="C5038" s="4">
        <f t="shared" si="156"/>
        <v>40725</v>
      </c>
      <c r="D5038">
        <f t="shared" si="157"/>
        <v>3</v>
      </c>
    </row>
    <row r="5039" spans="1:4">
      <c r="A5039">
        <v>13583</v>
      </c>
      <c r="B5039" s="4">
        <v>40817</v>
      </c>
      <c r="C5039" s="4">
        <f t="shared" si="156"/>
        <v>40544</v>
      </c>
      <c r="D5039">
        <f t="shared" si="157"/>
        <v>9</v>
      </c>
    </row>
    <row r="5040" spans="1:4">
      <c r="A5040">
        <v>12989</v>
      </c>
      <c r="B5040" s="4">
        <v>40817</v>
      </c>
      <c r="C5040" s="4">
        <f t="shared" si="156"/>
        <v>40664</v>
      </c>
      <c r="D5040">
        <f t="shared" si="157"/>
        <v>5</v>
      </c>
    </row>
    <row r="5041" spans="1:4">
      <c r="A5041">
        <v>12805</v>
      </c>
      <c r="B5041" s="4">
        <v>40817</v>
      </c>
      <c r="C5041" s="4">
        <f t="shared" si="156"/>
        <v>40544</v>
      </c>
      <c r="D5041">
        <f t="shared" si="157"/>
        <v>9</v>
      </c>
    </row>
    <row r="5042" spans="1:4">
      <c r="A5042">
        <v>13858</v>
      </c>
      <c r="B5042" s="4">
        <v>40817</v>
      </c>
      <c r="C5042" s="4">
        <f t="shared" si="156"/>
        <v>40756</v>
      </c>
      <c r="D5042">
        <f t="shared" si="157"/>
        <v>2</v>
      </c>
    </row>
    <row r="5043" spans="1:4">
      <c r="A5043">
        <v>13546</v>
      </c>
      <c r="B5043" s="4">
        <v>40817</v>
      </c>
      <c r="C5043" s="4">
        <f t="shared" si="156"/>
        <v>40817</v>
      </c>
      <c r="D5043">
        <f t="shared" si="157"/>
        <v>0</v>
      </c>
    </row>
    <row r="5044" spans="1:4">
      <c r="A5044">
        <v>12547</v>
      </c>
      <c r="B5044" s="4">
        <v>40817</v>
      </c>
      <c r="C5044" s="4">
        <f t="shared" si="156"/>
        <v>40817</v>
      </c>
      <c r="D5044">
        <f t="shared" si="157"/>
        <v>0</v>
      </c>
    </row>
    <row r="5045" spans="1:4">
      <c r="A5045">
        <v>13313</v>
      </c>
      <c r="B5045" s="4">
        <v>40817</v>
      </c>
      <c r="C5045" s="4">
        <f t="shared" si="156"/>
        <v>40603</v>
      </c>
      <c r="D5045">
        <f t="shared" si="157"/>
        <v>7</v>
      </c>
    </row>
    <row r="5046" spans="1:4">
      <c r="A5046">
        <v>13605</v>
      </c>
      <c r="B5046" s="4">
        <v>40817</v>
      </c>
      <c r="C5046" s="4">
        <f t="shared" si="156"/>
        <v>40787</v>
      </c>
      <c r="D5046">
        <f t="shared" si="157"/>
        <v>1</v>
      </c>
    </row>
    <row r="5047" spans="1:4">
      <c r="A5047">
        <v>12876</v>
      </c>
      <c r="B5047" s="4">
        <v>40817</v>
      </c>
      <c r="C5047" s="4">
        <f t="shared" si="156"/>
        <v>40725</v>
      </c>
      <c r="D5047">
        <f t="shared" si="157"/>
        <v>3</v>
      </c>
    </row>
    <row r="5048" spans="1:4">
      <c r="A5048">
        <v>13220</v>
      </c>
      <c r="B5048" s="4">
        <v>40817</v>
      </c>
      <c r="C5048" s="4">
        <f t="shared" si="156"/>
        <v>40756</v>
      </c>
      <c r="D5048">
        <f t="shared" si="157"/>
        <v>2</v>
      </c>
    </row>
    <row r="5049" spans="1:4">
      <c r="A5049">
        <v>12688</v>
      </c>
      <c r="B5049" s="4">
        <v>40817</v>
      </c>
      <c r="C5049" s="4">
        <f t="shared" si="156"/>
        <v>40725</v>
      </c>
      <c r="D5049">
        <f t="shared" si="157"/>
        <v>3</v>
      </c>
    </row>
    <row r="5050" spans="1:4">
      <c r="A5050">
        <v>14195</v>
      </c>
      <c r="B5050" s="4">
        <v>40817</v>
      </c>
      <c r="C5050" s="4">
        <f t="shared" si="156"/>
        <v>40544</v>
      </c>
      <c r="D5050">
        <f t="shared" si="157"/>
        <v>9</v>
      </c>
    </row>
    <row r="5051" spans="1:4">
      <c r="A5051">
        <v>13056</v>
      </c>
      <c r="B5051" s="4">
        <v>40817</v>
      </c>
      <c r="C5051" s="4">
        <f t="shared" si="156"/>
        <v>40756</v>
      </c>
      <c r="D5051">
        <f t="shared" si="157"/>
        <v>2</v>
      </c>
    </row>
    <row r="5052" spans="1:4">
      <c r="A5052">
        <v>13437</v>
      </c>
      <c r="B5052" s="4">
        <v>40817</v>
      </c>
      <c r="C5052" s="4">
        <f t="shared" si="156"/>
        <v>40664</v>
      </c>
      <c r="D5052">
        <f t="shared" si="157"/>
        <v>5</v>
      </c>
    </row>
    <row r="5053" spans="1:4">
      <c r="A5053">
        <v>13381</v>
      </c>
      <c r="B5053" s="4">
        <v>40817</v>
      </c>
      <c r="C5053" s="4">
        <f t="shared" si="156"/>
        <v>40756</v>
      </c>
      <c r="D5053">
        <f t="shared" si="157"/>
        <v>2</v>
      </c>
    </row>
    <row r="5054" spans="1:4">
      <c r="A5054">
        <v>13899</v>
      </c>
      <c r="B5054" s="4">
        <v>40817</v>
      </c>
      <c r="C5054" s="4">
        <f t="shared" si="156"/>
        <v>40725</v>
      </c>
      <c r="D5054">
        <f t="shared" si="157"/>
        <v>3</v>
      </c>
    </row>
    <row r="5055" spans="1:4">
      <c r="A5055">
        <v>13415</v>
      </c>
      <c r="B5055" s="4">
        <v>40817</v>
      </c>
      <c r="C5055" s="4">
        <f t="shared" si="156"/>
        <v>40513</v>
      </c>
      <c r="D5055">
        <f t="shared" si="157"/>
        <v>10</v>
      </c>
    </row>
    <row r="5056" spans="1:4">
      <c r="A5056">
        <v>13866</v>
      </c>
      <c r="B5056" s="4">
        <v>40817</v>
      </c>
      <c r="C5056" s="4">
        <f t="shared" si="156"/>
        <v>40817</v>
      </c>
      <c r="D5056">
        <f t="shared" si="157"/>
        <v>0</v>
      </c>
    </row>
    <row r="5057" spans="1:4">
      <c r="A5057">
        <v>12899</v>
      </c>
      <c r="B5057" s="4">
        <v>40817</v>
      </c>
      <c r="C5057" s="4">
        <f t="shared" si="156"/>
        <v>40603</v>
      </c>
      <c r="D5057">
        <f t="shared" si="157"/>
        <v>7</v>
      </c>
    </row>
    <row r="5058" spans="1:4">
      <c r="A5058">
        <v>13410</v>
      </c>
      <c r="B5058" s="4">
        <v>40817</v>
      </c>
      <c r="C5058" s="4">
        <f t="shared" si="156"/>
        <v>40787</v>
      </c>
      <c r="D5058">
        <f t="shared" si="157"/>
        <v>1</v>
      </c>
    </row>
    <row r="5059" spans="1:4">
      <c r="A5059">
        <v>13090</v>
      </c>
      <c r="B5059" s="4">
        <v>40817</v>
      </c>
      <c r="C5059" s="4">
        <f t="shared" ref="C5059:C5122" si="158">_xlfn.MINIFS($B$2:$B$6084,$A$2:$A$6084,A5059)</f>
        <v>40787</v>
      </c>
      <c r="D5059">
        <f t="shared" ref="D5059:D5122" si="159">DATEDIF(C5059,B5059,"m")</f>
        <v>1</v>
      </c>
    </row>
    <row r="5060" spans="1:4">
      <c r="A5060">
        <v>13065</v>
      </c>
      <c r="B5060" s="4">
        <v>40817</v>
      </c>
      <c r="C5060" s="4">
        <f t="shared" si="158"/>
        <v>40725</v>
      </c>
      <c r="D5060">
        <f t="shared" si="159"/>
        <v>3</v>
      </c>
    </row>
    <row r="5061" spans="1:4">
      <c r="A5061">
        <v>12927</v>
      </c>
      <c r="B5061" s="4">
        <v>40817</v>
      </c>
      <c r="C5061" s="4">
        <f t="shared" si="158"/>
        <v>40817</v>
      </c>
      <c r="D5061">
        <f t="shared" si="159"/>
        <v>0</v>
      </c>
    </row>
    <row r="5062" spans="1:4">
      <c r="A5062">
        <v>12482</v>
      </c>
      <c r="B5062" s="4">
        <v>40817</v>
      </c>
      <c r="C5062" s="4">
        <f t="shared" si="158"/>
        <v>40725</v>
      </c>
      <c r="D5062">
        <f t="shared" si="159"/>
        <v>3</v>
      </c>
    </row>
    <row r="5063" spans="1:4">
      <c r="A5063">
        <v>13519</v>
      </c>
      <c r="B5063" s="4">
        <v>40817</v>
      </c>
      <c r="C5063" s="4">
        <f t="shared" si="158"/>
        <v>40575</v>
      </c>
      <c r="D5063">
        <f t="shared" si="159"/>
        <v>8</v>
      </c>
    </row>
    <row r="5064" spans="1:4">
      <c r="A5064">
        <v>12579</v>
      </c>
      <c r="B5064" s="4">
        <v>40817</v>
      </c>
      <c r="C5064" s="4">
        <f t="shared" si="158"/>
        <v>40787</v>
      </c>
      <c r="D5064">
        <f t="shared" si="159"/>
        <v>1</v>
      </c>
    </row>
    <row r="5065" spans="1:4">
      <c r="A5065">
        <v>13494</v>
      </c>
      <c r="B5065" s="4">
        <v>40817</v>
      </c>
      <c r="C5065" s="4">
        <f t="shared" si="158"/>
        <v>40756</v>
      </c>
      <c r="D5065">
        <f t="shared" si="159"/>
        <v>2</v>
      </c>
    </row>
    <row r="5066" spans="1:4">
      <c r="A5066">
        <v>13705</v>
      </c>
      <c r="B5066" s="4">
        <v>40817</v>
      </c>
      <c r="C5066" s="4">
        <f t="shared" si="158"/>
        <v>40634</v>
      </c>
      <c r="D5066">
        <f t="shared" si="159"/>
        <v>6</v>
      </c>
    </row>
    <row r="5067" spans="1:4">
      <c r="A5067">
        <v>14097</v>
      </c>
      <c r="B5067" s="4">
        <v>40817</v>
      </c>
      <c r="C5067" s="4">
        <f t="shared" si="158"/>
        <v>40817</v>
      </c>
      <c r="D5067">
        <f t="shared" si="159"/>
        <v>0</v>
      </c>
    </row>
    <row r="5068" spans="1:4">
      <c r="A5068">
        <v>12703</v>
      </c>
      <c r="B5068" s="4">
        <v>40817</v>
      </c>
      <c r="C5068" s="4">
        <f t="shared" si="158"/>
        <v>40817</v>
      </c>
      <c r="D5068">
        <f t="shared" si="159"/>
        <v>0</v>
      </c>
    </row>
    <row r="5069" spans="1:4">
      <c r="A5069">
        <v>12433</v>
      </c>
      <c r="B5069" s="4">
        <v>40817</v>
      </c>
      <c r="C5069" s="4">
        <f t="shared" si="158"/>
        <v>40634</v>
      </c>
      <c r="D5069">
        <f t="shared" si="159"/>
        <v>6</v>
      </c>
    </row>
    <row r="5070" spans="1:4">
      <c r="A5070">
        <v>13604</v>
      </c>
      <c r="B5070" s="4">
        <v>40817</v>
      </c>
      <c r="C5070" s="4">
        <f t="shared" si="158"/>
        <v>40695</v>
      </c>
      <c r="D5070">
        <f t="shared" si="159"/>
        <v>4</v>
      </c>
    </row>
    <row r="5071" spans="1:4">
      <c r="A5071">
        <v>12668</v>
      </c>
      <c r="B5071" s="4">
        <v>40817</v>
      </c>
      <c r="C5071" s="4">
        <f t="shared" si="158"/>
        <v>40725</v>
      </c>
      <c r="D5071">
        <f t="shared" si="159"/>
        <v>3</v>
      </c>
    </row>
    <row r="5072" spans="1:4">
      <c r="A5072">
        <v>13482</v>
      </c>
      <c r="B5072" s="4">
        <v>40817</v>
      </c>
      <c r="C5072" s="4">
        <f t="shared" si="158"/>
        <v>40756</v>
      </c>
      <c r="D5072">
        <f t="shared" si="159"/>
        <v>2</v>
      </c>
    </row>
    <row r="5073" spans="1:4">
      <c r="A5073">
        <v>12806</v>
      </c>
      <c r="B5073" s="4">
        <v>40817</v>
      </c>
      <c r="C5073" s="4">
        <f t="shared" si="158"/>
        <v>40756</v>
      </c>
      <c r="D5073">
        <f t="shared" si="159"/>
        <v>2</v>
      </c>
    </row>
    <row r="5074" spans="1:4">
      <c r="A5074">
        <v>13762</v>
      </c>
      <c r="B5074" s="4">
        <v>40817</v>
      </c>
      <c r="C5074" s="4">
        <f t="shared" si="158"/>
        <v>40725</v>
      </c>
      <c r="D5074">
        <f t="shared" si="159"/>
        <v>3</v>
      </c>
    </row>
    <row r="5075" spans="1:4">
      <c r="A5075">
        <v>13761</v>
      </c>
      <c r="B5075" s="4">
        <v>40817</v>
      </c>
      <c r="C5075" s="4">
        <f t="shared" si="158"/>
        <v>40787</v>
      </c>
      <c r="D5075">
        <f t="shared" si="159"/>
        <v>1</v>
      </c>
    </row>
    <row r="5076" spans="1:4">
      <c r="A5076">
        <v>14098</v>
      </c>
      <c r="B5076" s="4">
        <v>40817</v>
      </c>
      <c r="C5076" s="4">
        <f t="shared" si="158"/>
        <v>40725</v>
      </c>
      <c r="D5076">
        <f t="shared" si="159"/>
        <v>3</v>
      </c>
    </row>
    <row r="5077" spans="1:4">
      <c r="A5077">
        <v>12422</v>
      </c>
      <c r="B5077" s="4">
        <v>40817</v>
      </c>
      <c r="C5077" s="4">
        <f t="shared" si="158"/>
        <v>40603</v>
      </c>
      <c r="D5077">
        <f t="shared" si="159"/>
        <v>7</v>
      </c>
    </row>
    <row r="5078" spans="1:4">
      <c r="A5078">
        <v>12773</v>
      </c>
      <c r="B5078" s="4">
        <v>40817</v>
      </c>
      <c r="C5078" s="4">
        <f t="shared" si="158"/>
        <v>40787</v>
      </c>
      <c r="D5078">
        <f t="shared" si="159"/>
        <v>1</v>
      </c>
    </row>
    <row r="5079" spans="1:4">
      <c r="A5079">
        <v>12822</v>
      </c>
      <c r="B5079" s="4">
        <v>40817</v>
      </c>
      <c r="C5079" s="4">
        <f t="shared" si="158"/>
        <v>40817</v>
      </c>
      <c r="D5079">
        <f t="shared" si="159"/>
        <v>0</v>
      </c>
    </row>
    <row r="5080" spans="1:4">
      <c r="A5080">
        <v>12623</v>
      </c>
      <c r="B5080" s="4">
        <v>40817</v>
      </c>
      <c r="C5080" s="4">
        <f t="shared" si="158"/>
        <v>40787</v>
      </c>
      <c r="D5080">
        <f t="shared" si="159"/>
        <v>1</v>
      </c>
    </row>
    <row r="5081" spans="1:4">
      <c r="A5081">
        <v>13481</v>
      </c>
      <c r="B5081" s="4">
        <v>40817</v>
      </c>
      <c r="C5081" s="4">
        <f t="shared" si="158"/>
        <v>40513</v>
      </c>
      <c r="D5081">
        <f t="shared" si="159"/>
        <v>10</v>
      </c>
    </row>
    <row r="5082" spans="1:4">
      <c r="A5082">
        <v>12366</v>
      </c>
      <c r="B5082" s="4">
        <v>40817</v>
      </c>
      <c r="C5082" s="4">
        <f t="shared" si="158"/>
        <v>40695</v>
      </c>
      <c r="D5082">
        <f t="shared" si="159"/>
        <v>4</v>
      </c>
    </row>
    <row r="5083" spans="1:4">
      <c r="A5083">
        <v>14031</v>
      </c>
      <c r="B5083" s="4">
        <v>40817</v>
      </c>
      <c r="C5083" s="4">
        <f t="shared" si="158"/>
        <v>40695</v>
      </c>
      <c r="D5083">
        <f t="shared" si="159"/>
        <v>4</v>
      </c>
    </row>
    <row r="5084" spans="1:4">
      <c r="A5084">
        <v>12565</v>
      </c>
      <c r="B5084" s="4">
        <v>40817</v>
      </c>
      <c r="C5084" s="4">
        <f t="shared" si="158"/>
        <v>40817</v>
      </c>
      <c r="D5084">
        <f t="shared" si="159"/>
        <v>0</v>
      </c>
    </row>
    <row r="5085" spans="1:4">
      <c r="A5085">
        <v>14037</v>
      </c>
      <c r="B5085" s="4">
        <v>40817</v>
      </c>
      <c r="C5085" s="4">
        <f t="shared" si="158"/>
        <v>40817</v>
      </c>
      <c r="D5085">
        <f t="shared" si="159"/>
        <v>0</v>
      </c>
    </row>
    <row r="5086" spans="1:4">
      <c r="A5086">
        <v>14299</v>
      </c>
      <c r="B5086" s="4">
        <v>40817</v>
      </c>
      <c r="C5086" s="4">
        <f t="shared" si="158"/>
        <v>40664</v>
      </c>
      <c r="D5086">
        <f t="shared" si="159"/>
        <v>5</v>
      </c>
    </row>
    <row r="5087" spans="1:4">
      <c r="A5087">
        <v>13354</v>
      </c>
      <c r="B5087" s="4">
        <v>40817</v>
      </c>
      <c r="C5087" s="4">
        <f t="shared" si="158"/>
        <v>40756</v>
      </c>
      <c r="D5087">
        <f t="shared" si="159"/>
        <v>2</v>
      </c>
    </row>
    <row r="5088" spans="1:4">
      <c r="A5088">
        <v>13962</v>
      </c>
      <c r="B5088" s="4">
        <v>40817</v>
      </c>
      <c r="C5088" s="4">
        <f t="shared" si="158"/>
        <v>40787</v>
      </c>
      <c r="D5088">
        <f t="shared" si="159"/>
        <v>1</v>
      </c>
    </row>
    <row r="5089" spans="1:4">
      <c r="A5089">
        <v>12372</v>
      </c>
      <c r="B5089" s="4">
        <v>40817</v>
      </c>
      <c r="C5089" s="4">
        <f t="shared" si="158"/>
        <v>40634</v>
      </c>
      <c r="D5089">
        <f t="shared" si="159"/>
        <v>6</v>
      </c>
    </row>
    <row r="5090" spans="1:4">
      <c r="A5090">
        <v>13180</v>
      </c>
      <c r="B5090" s="4">
        <v>40817</v>
      </c>
      <c r="C5090" s="4">
        <f t="shared" si="158"/>
        <v>40817</v>
      </c>
      <c r="D5090">
        <f t="shared" si="159"/>
        <v>0</v>
      </c>
    </row>
    <row r="5091" spans="1:4">
      <c r="A5091">
        <v>13806</v>
      </c>
      <c r="B5091" s="4">
        <v>40817</v>
      </c>
      <c r="C5091" s="4">
        <f t="shared" si="158"/>
        <v>40787</v>
      </c>
      <c r="D5091">
        <f t="shared" si="159"/>
        <v>1</v>
      </c>
    </row>
    <row r="5092" spans="1:4">
      <c r="A5092">
        <v>13497</v>
      </c>
      <c r="B5092" s="4">
        <v>40817</v>
      </c>
      <c r="C5092" s="4">
        <f t="shared" si="158"/>
        <v>40725</v>
      </c>
      <c r="D5092">
        <f t="shared" si="159"/>
        <v>3</v>
      </c>
    </row>
    <row r="5093" spans="1:4">
      <c r="A5093">
        <v>14248</v>
      </c>
      <c r="B5093" s="4">
        <v>40817</v>
      </c>
      <c r="C5093" s="4">
        <f t="shared" si="158"/>
        <v>40756</v>
      </c>
      <c r="D5093">
        <f t="shared" si="159"/>
        <v>2</v>
      </c>
    </row>
    <row r="5094" spans="1:4">
      <c r="A5094">
        <v>13997</v>
      </c>
      <c r="B5094" s="4">
        <v>40817</v>
      </c>
      <c r="C5094" s="4">
        <f t="shared" si="158"/>
        <v>40513</v>
      </c>
      <c r="D5094">
        <f t="shared" si="159"/>
        <v>10</v>
      </c>
    </row>
    <row r="5095" spans="1:4">
      <c r="A5095">
        <v>13286</v>
      </c>
      <c r="B5095" s="4">
        <v>40817</v>
      </c>
      <c r="C5095" s="4">
        <f t="shared" si="158"/>
        <v>40756</v>
      </c>
      <c r="D5095">
        <f t="shared" si="159"/>
        <v>2</v>
      </c>
    </row>
    <row r="5096" spans="1:4">
      <c r="A5096">
        <v>14225</v>
      </c>
      <c r="B5096" s="4">
        <v>40817</v>
      </c>
      <c r="C5096" s="4">
        <f t="shared" si="158"/>
        <v>40544</v>
      </c>
      <c r="D5096">
        <f t="shared" si="159"/>
        <v>9</v>
      </c>
    </row>
    <row r="5097" spans="1:4">
      <c r="A5097">
        <v>13101</v>
      </c>
      <c r="B5097" s="4">
        <v>40817</v>
      </c>
      <c r="C5097" s="4">
        <f t="shared" si="158"/>
        <v>40664</v>
      </c>
      <c r="D5097">
        <f t="shared" si="159"/>
        <v>5</v>
      </c>
    </row>
    <row r="5098" spans="1:4">
      <c r="A5098">
        <v>13631</v>
      </c>
      <c r="B5098" s="4">
        <v>40817</v>
      </c>
      <c r="C5098" s="4">
        <f t="shared" si="158"/>
        <v>40513</v>
      </c>
      <c r="D5098">
        <f t="shared" si="159"/>
        <v>10</v>
      </c>
    </row>
    <row r="5099" spans="1:4">
      <c r="A5099">
        <v>14104</v>
      </c>
      <c r="B5099" s="4">
        <v>40817</v>
      </c>
      <c r="C5099" s="4">
        <f t="shared" si="158"/>
        <v>40756</v>
      </c>
      <c r="D5099">
        <f t="shared" si="159"/>
        <v>2</v>
      </c>
    </row>
    <row r="5100" spans="1:4">
      <c r="A5100">
        <v>13753</v>
      </c>
      <c r="B5100" s="4">
        <v>40817</v>
      </c>
      <c r="C5100" s="4">
        <f t="shared" si="158"/>
        <v>40817</v>
      </c>
      <c r="D5100">
        <f t="shared" si="159"/>
        <v>0</v>
      </c>
    </row>
    <row r="5101" spans="1:4">
      <c r="A5101">
        <v>13337</v>
      </c>
      <c r="B5101" s="4">
        <v>40817</v>
      </c>
      <c r="C5101" s="4">
        <f t="shared" si="158"/>
        <v>40695</v>
      </c>
      <c r="D5101">
        <f t="shared" si="159"/>
        <v>4</v>
      </c>
    </row>
    <row r="5102" spans="1:4">
      <c r="A5102">
        <v>12775</v>
      </c>
      <c r="B5102" s="4">
        <v>40817</v>
      </c>
      <c r="C5102" s="4">
        <f t="shared" si="158"/>
        <v>40787</v>
      </c>
      <c r="D5102">
        <f t="shared" si="159"/>
        <v>1</v>
      </c>
    </row>
    <row r="5103" spans="1:4">
      <c r="A5103">
        <v>13772</v>
      </c>
      <c r="B5103" s="4">
        <v>40817</v>
      </c>
      <c r="C5103" s="4">
        <f t="shared" si="158"/>
        <v>40756</v>
      </c>
      <c r="D5103">
        <f t="shared" si="159"/>
        <v>2</v>
      </c>
    </row>
    <row r="5104" spans="1:4">
      <c r="A5104">
        <v>13885</v>
      </c>
      <c r="B5104" s="4">
        <v>40817</v>
      </c>
      <c r="C5104" s="4">
        <f t="shared" si="158"/>
        <v>40725</v>
      </c>
      <c r="D5104">
        <f t="shared" si="159"/>
        <v>3</v>
      </c>
    </row>
    <row r="5105" spans="1:4">
      <c r="A5105">
        <v>12782</v>
      </c>
      <c r="B5105" s="4">
        <v>40817</v>
      </c>
      <c r="C5105" s="4">
        <f t="shared" si="158"/>
        <v>40695</v>
      </c>
      <c r="D5105">
        <f t="shared" si="159"/>
        <v>4</v>
      </c>
    </row>
    <row r="5106" spans="1:4">
      <c r="A5106">
        <v>12853</v>
      </c>
      <c r="B5106" s="4">
        <v>40817</v>
      </c>
      <c r="C5106" s="4">
        <f t="shared" si="158"/>
        <v>40575</v>
      </c>
      <c r="D5106">
        <f t="shared" si="159"/>
        <v>8</v>
      </c>
    </row>
    <row r="5107" spans="1:4">
      <c r="A5107">
        <v>12361</v>
      </c>
      <c r="B5107" s="4">
        <v>40817</v>
      </c>
      <c r="C5107" s="4">
        <f t="shared" si="158"/>
        <v>40787</v>
      </c>
      <c r="D5107">
        <f t="shared" si="159"/>
        <v>1</v>
      </c>
    </row>
    <row r="5108" spans="1:4">
      <c r="A5108">
        <v>13125</v>
      </c>
      <c r="B5108" s="4">
        <v>40817</v>
      </c>
      <c r="C5108" s="4">
        <f t="shared" si="158"/>
        <v>40817</v>
      </c>
      <c r="D5108">
        <f t="shared" si="159"/>
        <v>0</v>
      </c>
    </row>
    <row r="5109" spans="1:4">
      <c r="A5109">
        <v>13522</v>
      </c>
      <c r="B5109" s="4">
        <v>40817</v>
      </c>
      <c r="C5109" s="4">
        <f t="shared" si="158"/>
        <v>40603</v>
      </c>
      <c r="D5109">
        <f t="shared" si="159"/>
        <v>7</v>
      </c>
    </row>
    <row r="5110" spans="1:4">
      <c r="A5110">
        <v>13600</v>
      </c>
      <c r="B5110" s="4">
        <v>40817</v>
      </c>
      <c r="C5110" s="4">
        <f t="shared" si="158"/>
        <v>40725</v>
      </c>
      <c r="D5110">
        <f t="shared" si="159"/>
        <v>3</v>
      </c>
    </row>
    <row r="5111" spans="1:4">
      <c r="A5111">
        <v>12359</v>
      </c>
      <c r="B5111" s="4">
        <v>40817</v>
      </c>
      <c r="C5111" s="4">
        <f t="shared" si="158"/>
        <v>40787</v>
      </c>
      <c r="D5111">
        <f t="shared" si="159"/>
        <v>1</v>
      </c>
    </row>
    <row r="5112" spans="1:4">
      <c r="A5112">
        <v>13832</v>
      </c>
      <c r="B5112" s="4">
        <v>40817</v>
      </c>
      <c r="C5112" s="4">
        <f t="shared" si="158"/>
        <v>40544</v>
      </c>
      <c r="D5112">
        <f t="shared" si="159"/>
        <v>9</v>
      </c>
    </row>
    <row r="5113" spans="1:4">
      <c r="A5113">
        <v>14244</v>
      </c>
      <c r="B5113" s="4">
        <v>40817</v>
      </c>
      <c r="C5113" s="4">
        <f t="shared" si="158"/>
        <v>40756</v>
      </c>
      <c r="D5113">
        <f t="shared" si="159"/>
        <v>2</v>
      </c>
    </row>
    <row r="5114" spans="1:4">
      <c r="A5114">
        <v>13288</v>
      </c>
      <c r="B5114" s="4">
        <v>40817</v>
      </c>
      <c r="C5114" s="4">
        <f t="shared" si="158"/>
        <v>40817</v>
      </c>
      <c r="D5114">
        <f t="shared" si="159"/>
        <v>0</v>
      </c>
    </row>
    <row r="5115" spans="1:4">
      <c r="A5115">
        <v>12473</v>
      </c>
      <c r="B5115" s="4">
        <v>40817</v>
      </c>
      <c r="C5115" s="4">
        <f t="shared" si="158"/>
        <v>40787</v>
      </c>
      <c r="D5115">
        <f t="shared" si="159"/>
        <v>1</v>
      </c>
    </row>
    <row r="5116" spans="1:4">
      <c r="A5116">
        <v>13213</v>
      </c>
      <c r="B5116" s="4">
        <v>40817</v>
      </c>
      <c r="C5116" s="4">
        <f t="shared" si="158"/>
        <v>40817</v>
      </c>
      <c r="D5116">
        <f t="shared" si="159"/>
        <v>0</v>
      </c>
    </row>
    <row r="5117" spans="1:4">
      <c r="A5117">
        <v>13672</v>
      </c>
      <c r="B5117" s="4">
        <v>40817</v>
      </c>
      <c r="C5117" s="4">
        <f t="shared" si="158"/>
        <v>40756</v>
      </c>
      <c r="D5117">
        <f t="shared" si="159"/>
        <v>2</v>
      </c>
    </row>
    <row r="5118" spans="1:4">
      <c r="A5118">
        <v>13644</v>
      </c>
      <c r="B5118" s="4">
        <v>40817</v>
      </c>
      <c r="C5118" s="4">
        <f t="shared" si="158"/>
        <v>40695</v>
      </c>
      <c r="D5118">
        <f t="shared" si="159"/>
        <v>4</v>
      </c>
    </row>
    <row r="5119" spans="1:4">
      <c r="A5119">
        <v>12813</v>
      </c>
      <c r="B5119" s="4">
        <v>40817</v>
      </c>
      <c r="C5119" s="4">
        <f t="shared" si="158"/>
        <v>40725</v>
      </c>
      <c r="D5119">
        <f t="shared" si="159"/>
        <v>3</v>
      </c>
    </row>
    <row r="5120" spans="1:4">
      <c r="A5120">
        <v>13717</v>
      </c>
      <c r="B5120" s="4">
        <v>40817</v>
      </c>
      <c r="C5120" s="4">
        <f t="shared" si="158"/>
        <v>40634</v>
      </c>
      <c r="D5120">
        <f t="shared" si="159"/>
        <v>6</v>
      </c>
    </row>
    <row r="5121" spans="1:4">
      <c r="A5121">
        <v>13563</v>
      </c>
      <c r="B5121" s="4">
        <v>40817</v>
      </c>
      <c r="C5121" s="4">
        <f t="shared" si="158"/>
        <v>40756</v>
      </c>
      <c r="D5121">
        <f t="shared" si="159"/>
        <v>2</v>
      </c>
    </row>
    <row r="5122" spans="1:4">
      <c r="A5122">
        <v>14180</v>
      </c>
      <c r="B5122" s="4">
        <v>40817</v>
      </c>
      <c r="C5122" s="4">
        <f t="shared" si="158"/>
        <v>40634</v>
      </c>
      <c r="D5122">
        <f t="shared" si="159"/>
        <v>6</v>
      </c>
    </row>
    <row r="5123" spans="1:4">
      <c r="A5123">
        <v>13603</v>
      </c>
      <c r="B5123" s="4">
        <v>40817</v>
      </c>
      <c r="C5123" s="4">
        <f t="shared" ref="C5123:C5186" si="160">_xlfn.MINIFS($B$2:$B$6084,$A$2:$A$6084,A5123)</f>
        <v>40695</v>
      </c>
      <c r="D5123">
        <f t="shared" ref="D5123:D5186" si="161">DATEDIF(C5123,B5123,"m")</f>
        <v>4</v>
      </c>
    </row>
    <row r="5124" spans="1:4">
      <c r="A5124">
        <v>13798</v>
      </c>
      <c r="B5124" s="4">
        <v>40817</v>
      </c>
      <c r="C5124" s="4">
        <f t="shared" si="160"/>
        <v>40513</v>
      </c>
      <c r="D5124">
        <f t="shared" si="161"/>
        <v>10</v>
      </c>
    </row>
    <row r="5125" spans="1:4">
      <c r="A5125">
        <v>13896</v>
      </c>
      <c r="B5125" s="4">
        <v>40817</v>
      </c>
      <c r="C5125" s="4">
        <f t="shared" si="160"/>
        <v>40603</v>
      </c>
      <c r="D5125">
        <f t="shared" si="161"/>
        <v>7</v>
      </c>
    </row>
    <row r="5126" spans="1:4">
      <c r="A5126">
        <v>12799</v>
      </c>
      <c r="B5126" s="4">
        <v>40817</v>
      </c>
      <c r="C5126" s="4">
        <f t="shared" si="160"/>
        <v>40544</v>
      </c>
      <c r="D5126">
        <f t="shared" si="161"/>
        <v>9</v>
      </c>
    </row>
    <row r="5127" spans="1:4">
      <c r="A5127">
        <v>14237</v>
      </c>
      <c r="B5127" s="4">
        <v>40817</v>
      </c>
      <c r="C5127" s="4">
        <f t="shared" si="160"/>
        <v>40575</v>
      </c>
      <c r="D5127">
        <f t="shared" si="161"/>
        <v>8</v>
      </c>
    </row>
    <row r="5128" spans="1:4">
      <c r="A5128">
        <v>13085</v>
      </c>
      <c r="B5128" s="4">
        <v>40817</v>
      </c>
      <c r="C5128" s="4">
        <f t="shared" si="160"/>
        <v>40817</v>
      </c>
      <c r="D5128">
        <f t="shared" si="161"/>
        <v>0</v>
      </c>
    </row>
    <row r="5129" spans="1:4">
      <c r="A5129">
        <v>14027</v>
      </c>
      <c r="B5129" s="4">
        <v>40817</v>
      </c>
      <c r="C5129" s="4">
        <f t="shared" si="160"/>
        <v>40513</v>
      </c>
      <c r="D5129">
        <f t="shared" si="161"/>
        <v>10</v>
      </c>
    </row>
    <row r="5130" spans="1:4">
      <c r="A5130">
        <v>13339</v>
      </c>
      <c r="B5130" s="4">
        <v>40817</v>
      </c>
      <c r="C5130" s="4">
        <f t="shared" si="160"/>
        <v>40664</v>
      </c>
      <c r="D5130">
        <f t="shared" si="161"/>
        <v>5</v>
      </c>
    </row>
    <row r="5131" spans="1:4">
      <c r="A5131">
        <v>14062</v>
      </c>
      <c r="B5131" s="4">
        <v>40817</v>
      </c>
      <c r="C5131" s="4">
        <f t="shared" si="160"/>
        <v>40725</v>
      </c>
      <c r="D5131">
        <f t="shared" si="161"/>
        <v>3</v>
      </c>
    </row>
    <row r="5132" spans="1:4">
      <c r="A5132">
        <v>12567</v>
      </c>
      <c r="B5132" s="4">
        <v>40817</v>
      </c>
      <c r="C5132" s="4">
        <f t="shared" si="160"/>
        <v>40664</v>
      </c>
      <c r="D5132">
        <f t="shared" si="161"/>
        <v>5</v>
      </c>
    </row>
    <row r="5133" spans="1:4">
      <c r="A5133">
        <v>13764</v>
      </c>
      <c r="B5133" s="4">
        <v>40817</v>
      </c>
      <c r="C5133" s="4">
        <f t="shared" si="160"/>
        <v>40817</v>
      </c>
      <c r="D5133">
        <f t="shared" si="161"/>
        <v>0</v>
      </c>
    </row>
    <row r="5134" spans="1:4">
      <c r="A5134">
        <v>12524</v>
      </c>
      <c r="B5134" s="4">
        <v>40817</v>
      </c>
      <c r="C5134" s="4">
        <f t="shared" si="160"/>
        <v>40817</v>
      </c>
      <c r="D5134">
        <f t="shared" si="161"/>
        <v>0</v>
      </c>
    </row>
    <row r="5135" spans="1:4">
      <c r="A5135">
        <v>13977</v>
      </c>
      <c r="B5135" s="4">
        <v>40817</v>
      </c>
      <c r="C5135" s="4">
        <f t="shared" si="160"/>
        <v>40817</v>
      </c>
      <c r="D5135">
        <f t="shared" si="161"/>
        <v>0</v>
      </c>
    </row>
    <row r="5136" spans="1:4">
      <c r="A5136">
        <v>13562</v>
      </c>
      <c r="B5136" s="4">
        <v>40817</v>
      </c>
      <c r="C5136" s="4">
        <f t="shared" si="160"/>
        <v>40695</v>
      </c>
      <c r="D5136">
        <f t="shared" si="161"/>
        <v>4</v>
      </c>
    </row>
    <row r="5137" spans="1:4">
      <c r="A5137">
        <v>13711</v>
      </c>
      <c r="B5137" s="4">
        <v>40817</v>
      </c>
      <c r="C5137" s="4">
        <f t="shared" si="160"/>
        <v>40513</v>
      </c>
      <c r="D5137">
        <f t="shared" si="161"/>
        <v>10</v>
      </c>
    </row>
    <row r="5138" spans="1:4">
      <c r="A5138">
        <v>13277</v>
      </c>
      <c r="B5138" s="4">
        <v>40817</v>
      </c>
      <c r="C5138" s="4">
        <f t="shared" si="160"/>
        <v>40756</v>
      </c>
      <c r="D5138">
        <f t="shared" si="161"/>
        <v>2</v>
      </c>
    </row>
    <row r="5139" spans="1:4">
      <c r="A5139">
        <v>13794</v>
      </c>
      <c r="B5139" s="4">
        <v>40817</v>
      </c>
      <c r="C5139" s="4">
        <f t="shared" si="160"/>
        <v>40756</v>
      </c>
      <c r="D5139">
        <f t="shared" si="161"/>
        <v>2</v>
      </c>
    </row>
    <row r="5140" spans="1:4">
      <c r="A5140">
        <v>13369</v>
      </c>
      <c r="B5140" s="4">
        <v>40817</v>
      </c>
      <c r="C5140" s="4">
        <f t="shared" si="160"/>
        <v>40817</v>
      </c>
      <c r="D5140">
        <f t="shared" si="161"/>
        <v>0</v>
      </c>
    </row>
    <row r="5141" spans="1:4">
      <c r="A5141">
        <v>12491</v>
      </c>
      <c r="B5141" s="4">
        <v>40817</v>
      </c>
      <c r="C5141" s="4">
        <f t="shared" si="160"/>
        <v>40817</v>
      </c>
      <c r="D5141">
        <f t="shared" si="161"/>
        <v>0</v>
      </c>
    </row>
    <row r="5142" spans="1:4">
      <c r="A5142">
        <v>14311</v>
      </c>
      <c r="B5142" s="4">
        <v>40817</v>
      </c>
      <c r="C5142" s="4">
        <f t="shared" si="160"/>
        <v>40756</v>
      </c>
      <c r="D5142">
        <f t="shared" si="161"/>
        <v>2</v>
      </c>
    </row>
    <row r="5143" spans="1:4">
      <c r="A5143">
        <v>12710</v>
      </c>
      <c r="B5143" s="4">
        <v>40817</v>
      </c>
      <c r="C5143" s="4">
        <f t="shared" si="160"/>
        <v>40544</v>
      </c>
      <c r="D5143">
        <f t="shared" si="161"/>
        <v>9</v>
      </c>
    </row>
    <row r="5144" spans="1:4">
      <c r="A5144">
        <v>12829</v>
      </c>
      <c r="B5144" s="4">
        <v>40817</v>
      </c>
      <c r="C5144" s="4">
        <f t="shared" si="160"/>
        <v>40787</v>
      </c>
      <c r="D5144">
        <f t="shared" si="161"/>
        <v>1</v>
      </c>
    </row>
    <row r="5145" spans="1:4">
      <c r="A5145">
        <v>13188</v>
      </c>
      <c r="B5145" s="4">
        <v>40817</v>
      </c>
      <c r="C5145" s="4">
        <f t="shared" si="160"/>
        <v>40817</v>
      </c>
      <c r="D5145">
        <f t="shared" si="161"/>
        <v>0</v>
      </c>
    </row>
    <row r="5146" spans="1:4">
      <c r="A5146">
        <v>12645</v>
      </c>
      <c r="B5146" s="4">
        <v>40817</v>
      </c>
      <c r="C5146" s="4">
        <f t="shared" si="160"/>
        <v>40513</v>
      </c>
      <c r="D5146">
        <f t="shared" si="161"/>
        <v>10</v>
      </c>
    </row>
    <row r="5147" spans="1:4">
      <c r="A5147">
        <v>13368</v>
      </c>
      <c r="B5147" s="4">
        <v>40817</v>
      </c>
      <c r="C5147" s="4">
        <f t="shared" si="160"/>
        <v>40817</v>
      </c>
      <c r="D5147">
        <f t="shared" si="161"/>
        <v>0</v>
      </c>
    </row>
    <row r="5148" spans="1:4">
      <c r="A5148">
        <v>13783</v>
      </c>
      <c r="B5148" s="4">
        <v>40817</v>
      </c>
      <c r="C5148" s="4">
        <f t="shared" si="160"/>
        <v>40725</v>
      </c>
      <c r="D5148">
        <f t="shared" si="161"/>
        <v>3</v>
      </c>
    </row>
    <row r="5149" spans="1:4">
      <c r="A5149">
        <v>13265</v>
      </c>
      <c r="B5149" s="4">
        <v>40817</v>
      </c>
      <c r="C5149" s="4">
        <f t="shared" si="160"/>
        <v>40725</v>
      </c>
      <c r="D5149">
        <f t="shared" si="161"/>
        <v>3</v>
      </c>
    </row>
    <row r="5150" spans="1:4">
      <c r="A5150">
        <v>12647</v>
      </c>
      <c r="B5150" s="4">
        <v>40817</v>
      </c>
      <c r="C5150" s="4">
        <f t="shared" si="160"/>
        <v>40817</v>
      </c>
      <c r="D5150">
        <f t="shared" si="161"/>
        <v>0</v>
      </c>
    </row>
    <row r="5151" spans="1:4">
      <c r="A5151">
        <v>13246</v>
      </c>
      <c r="B5151" s="4">
        <v>40817</v>
      </c>
      <c r="C5151" s="4">
        <f t="shared" si="160"/>
        <v>40513</v>
      </c>
      <c r="D5151">
        <f t="shared" si="161"/>
        <v>10</v>
      </c>
    </row>
    <row r="5152" spans="1:4">
      <c r="A5152">
        <v>13446</v>
      </c>
      <c r="B5152" s="4">
        <v>40817</v>
      </c>
      <c r="C5152" s="4">
        <f t="shared" si="160"/>
        <v>40725</v>
      </c>
      <c r="D5152">
        <f t="shared" si="161"/>
        <v>3</v>
      </c>
    </row>
    <row r="5153" spans="1:4">
      <c r="A5153">
        <v>12914</v>
      </c>
      <c r="B5153" s="4">
        <v>40817</v>
      </c>
      <c r="C5153" s="4">
        <f t="shared" si="160"/>
        <v>40725</v>
      </c>
      <c r="D5153">
        <f t="shared" si="161"/>
        <v>3</v>
      </c>
    </row>
    <row r="5154" spans="1:4">
      <c r="A5154">
        <v>13233</v>
      </c>
      <c r="B5154" s="4">
        <v>40817</v>
      </c>
      <c r="C5154" s="4">
        <f t="shared" si="160"/>
        <v>40575</v>
      </c>
      <c r="D5154">
        <f t="shared" si="161"/>
        <v>8</v>
      </c>
    </row>
    <row r="5155" spans="1:4">
      <c r="A5155">
        <v>14265</v>
      </c>
      <c r="B5155" s="4">
        <v>40817</v>
      </c>
      <c r="C5155" s="4">
        <f t="shared" si="160"/>
        <v>40695</v>
      </c>
      <c r="D5155">
        <f t="shared" si="161"/>
        <v>4</v>
      </c>
    </row>
    <row r="5156" spans="1:4">
      <c r="A5156">
        <v>13734</v>
      </c>
      <c r="B5156" s="4">
        <v>40817</v>
      </c>
      <c r="C5156" s="4">
        <f t="shared" si="160"/>
        <v>40817</v>
      </c>
      <c r="D5156">
        <f t="shared" si="161"/>
        <v>0</v>
      </c>
    </row>
    <row r="5157" spans="1:4">
      <c r="A5157">
        <v>14149</v>
      </c>
      <c r="B5157" s="4">
        <v>40817</v>
      </c>
      <c r="C5157" s="4">
        <f t="shared" si="160"/>
        <v>40603</v>
      </c>
      <c r="D5157">
        <f t="shared" si="161"/>
        <v>7</v>
      </c>
    </row>
    <row r="5158" spans="1:4">
      <c r="A5158">
        <v>13195</v>
      </c>
      <c r="B5158" s="4">
        <v>40817</v>
      </c>
      <c r="C5158" s="4">
        <f t="shared" si="160"/>
        <v>40725</v>
      </c>
      <c r="D5158">
        <f t="shared" si="161"/>
        <v>3</v>
      </c>
    </row>
    <row r="5159" spans="1:4">
      <c r="A5159">
        <v>14324</v>
      </c>
      <c r="B5159" s="4">
        <v>40817</v>
      </c>
      <c r="C5159" s="4">
        <f t="shared" si="160"/>
        <v>40513</v>
      </c>
      <c r="D5159">
        <f t="shared" si="161"/>
        <v>10</v>
      </c>
    </row>
    <row r="5160" spans="1:4">
      <c r="A5160">
        <v>12711</v>
      </c>
      <c r="B5160" s="4">
        <v>40817</v>
      </c>
      <c r="C5160" s="4">
        <f t="shared" si="160"/>
        <v>40695</v>
      </c>
      <c r="D5160">
        <f t="shared" si="161"/>
        <v>4</v>
      </c>
    </row>
    <row r="5161" spans="1:4">
      <c r="A5161">
        <v>14241</v>
      </c>
      <c r="B5161" s="4">
        <v>40817</v>
      </c>
      <c r="C5161" s="4">
        <f t="shared" si="160"/>
        <v>40817</v>
      </c>
      <c r="D5161">
        <f t="shared" si="161"/>
        <v>0</v>
      </c>
    </row>
    <row r="5162" spans="1:4">
      <c r="A5162">
        <v>13741</v>
      </c>
      <c r="B5162" s="4">
        <v>40817</v>
      </c>
      <c r="C5162" s="4">
        <f t="shared" si="160"/>
        <v>40725</v>
      </c>
      <c r="D5162">
        <f t="shared" si="161"/>
        <v>3</v>
      </c>
    </row>
    <row r="5163" spans="1:4">
      <c r="A5163">
        <v>13044</v>
      </c>
      <c r="B5163" s="4">
        <v>40817</v>
      </c>
      <c r="C5163" s="4">
        <f t="shared" si="160"/>
        <v>40513</v>
      </c>
      <c r="D5163">
        <f t="shared" si="161"/>
        <v>10</v>
      </c>
    </row>
    <row r="5164" spans="1:4">
      <c r="A5164">
        <v>13476</v>
      </c>
      <c r="B5164" s="4">
        <v>40817</v>
      </c>
      <c r="C5164" s="4">
        <f t="shared" si="160"/>
        <v>40634</v>
      </c>
      <c r="D5164">
        <f t="shared" si="161"/>
        <v>6</v>
      </c>
    </row>
    <row r="5165" spans="1:4">
      <c r="A5165">
        <v>12950</v>
      </c>
      <c r="B5165" s="4">
        <v>40817</v>
      </c>
      <c r="C5165" s="4">
        <f t="shared" si="160"/>
        <v>40787</v>
      </c>
      <c r="D5165">
        <f t="shared" si="161"/>
        <v>1</v>
      </c>
    </row>
    <row r="5166" spans="1:4">
      <c r="A5166">
        <v>12808</v>
      </c>
      <c r="B5166" s="4">
        <v>40817</v>
      </c>
      <c r="C5166" s="4">
        <f t="shared" si="160"/>
        <v>40756</v>
      </c>
      <c r="D5166">
        <f t="shared" si="161"/>
        <v>2</v>
      </c>
    </row>
    <row r="5167" spans="1:4">
      <c r="A5167">
        <v>12417</v>
      </c>
      <c r="B5167" s="4">
        <v>40817</v>
      </c>
      <c r="C5167" s="4">
        <f t="shared" si="160"/>
        <v>40575</v>
      </c>
      <c r="D5167">
        <f t="shared" si="161"/>
        <v>8</v>
      </c>
    </row>
    <row r="5168" spans="1:4">
      <c r="A5168">
        <v>13267</v>
      </c>
      <c r="B5168" s="4">
        <v>40817</v>
      </c>
      <c r="C5168" s="4">
        <f t="shared" si="160"/>
        <v>40695</v>
      </c>
      <c r="D5168">
        <f t="shared" si="161"/>
        <v>4</v>
      </c>
    </row>
    <row r="5169" spans="1:4">
      <c r="A5169">
        <v>13370</v>
      </c>
      <c r="B5169" s="4">
        <v>40817</v>
      </c>
      <c r="C5169" s="4">
        <f t="shared" si="160"/>
        <v>40787</v>
      </c>
      <c r="D5169">
        <f t="shared" si="161"/>
        <v>1</v>
      </c>
    </row>
    <row r="5170" spans="1:4">
      <c r="A5170">
        <v>12584</v>
      </c>
      <c r="B5170" s="4">
        <v>40817</v>
      </c>
      <c r="C5170" s="4">
        <f t="shared" si="160"/>
        <v>40603</v>
      </c>
      <c r="D5170">
        <f t="shared" si="161"/>
        <v>7</v>
      </c>
    </row>
    <row r="5171" spans="1:4">
      <c r="A5171">
        <v>12508</v>
      </c>
      <c r="B5171" s="4">
        <v>40817</v>
      </c>
      <c r="C5171" s="4">
        <f t="shared" si="160"/>
        <v>40634</v>
      </c>
      <c r="D5171">
        <f t="shared" si="161"/>
        <v>6</v>
      </c>
    </row>
    <row r="5172" spans="1:4">
      <c r="A5172">
        <v>13533</v>
      </c>
      <c r="B5172" s="4">
        <v>40817</v>
      </c>
      <c r="C5172" s="4">
        <f t="shared" si="160"/>
        <v>40756</v>
      </c>
      <c r="D5172">
        <f t="shared" si="161"/>
        <v>2</v>
      </c>
    </row>
    <row r="5173" spans="1:4">
      <c r="A5173">
        <v>14210</v>
      </c>
      <c r="B5173" s="4">
        <v>40817</v>
      </c>
      <c r="C5173" s="4">
        <f t="shared" si="160"/>
        <v>40817</v>
      </c>
      <c r="D5173">
        <f t="shared" si="161"/>
        <v>0</v>
      </c>
    </row>
    <row r="5174" spans="1:4">
      <c r="A5174">
        <v>12356</v>
      </c>
      <c r="B5174" s="4">
        <v>40817</v>
      </c>
      <c r="C5174" s="4">
        <f t="shared" si="160"/>
        <v>40695</v>
      </c>
      <c r="D5174">
        <f t="shared" si="161"/>
        <v>4</v>
      </c>
    </row>
    <row r="5175" spans="1:4">
      <c r="A5175">
        <v>14190</v>
      </c>
      <c r="B5175" s="4">
        <v>40817</v>
      </c>
      <c r="C5175" s="4">
        <f t="shared" si="160"/>
        <v>40756</v>
      </c>
      <c r="D5175">
        <f t="shared" si="161"/>
        <v>2</v>
      </c>
    </row>
    <row r="5176" spans="1:4">
      <c r="A5176">
        <v>12720</v>
      </c>
      <c r="B5176" s="4">
        <v>40817</v>
      </c>
      <c r="C5176" s="4">
        <f t="shared" si="160"/>
        <v>40817</v>
      </c>
      <c r="D5176">
        <f t="shared" si="161"/>
        <v>0</v>
      </c>
    </row>
    <row r="5177" spans="1:4">
      <c r="A5177">
        <v>14330</v>
      </c>
      <c r="B5177" s="4">
        <v>40817</v>
      </c>
      <c r="C5177" s="4">
        <f t="shared" si="160"/>
        <v>40725</v>
      </c>
      <c r="D5177">
        <f t="shared" si="161"/>
        <v>3</v>
      </c>
    </row>
    <row r="5178" spans="1:4">
      <c r="A5178">
        <v>13956</v>
      </c>
      <c r="B5178" s="4">
        <v>40817</v>
      </c>
      <c r="C5178" s="4">
        <f t="shared" si="160"/>
        <v>40787</v>
      </c>
      <c r="D5178">
        <f t="shared" si="161"/>
        <v>1</v>
      </c>
    </row>
    <row r="5179" spans="1:4">
      <c r="A5179">
        <v>12910</v>
      </c>
      <c r="B5179" s="4">
        <v>40817</v>
      </c>
      <c r="C5179" s="4">
        <f t="shared" si="160"/>
        <v>40817</v>
      </c>
      <c r="D5179">
        <f t="shared" si="161"/>
        <v>0</v>
      </c>
    </row>
    <row r="5180" spans="1:4">
      <c r="A5180">
        <v>14277</v>
      </c>
      <c r="B5180" s="4">
        <v>40817</v>
      </c>
      <c r="C5180" s="4">
        <f t="shared" si="160"/>
        <v>40664</v>
      </c>
      <c r="D5180">
        <f t="shared" si="161"/>
        <v>5</v>
      </c>
    </row>
    <row r="5181" spans="1:4">
      <c r="A5181">
        <v>12758</v>
      </c>
      <c r="B5181" s="4">
        <v>40817</v>
      </c>
      <c r="C5181" s="4">
        <f t="shared" si="160"/>
        <v>40634</v>
      </c>
      <c r="D5181">
        <f t="shared" si="161"/>
        <v>6</v>
      </c>
    </row>
    <row r="5182" spans="1:4">
      <c r="A5182">
        <v>13332</v>
      </c>
      <c r="B5182" s="4">
        <v>40817</v>
      </c>
      <c r="C5182" s="4">
        <f t="shared" si="160"/>
        <v>40725</v>
      </c>
      <c r="D5182">
        <f t="shared" si="161"/>
        <v>3</v>
      </c>
    </row>
    <row r="5183" spans="1:4">
      <c r="A5183">
        <v>13850</v>
      </c>
      <c r="B5183" s="4">
        <v>40817</v>
      </c>
      <c r="C5183" s="4">
        <f t="shared" si="160"/>
        <v>40725</v>
      </c>
      <c r="D5183">
        <f t="shared" si="161"/>
        <v>3</v>
      </c>
    </row>
    <row r="5184" spans="1:4">
      <c r="A5184">
        <v>13222</v>
      </c>
      <c r="B5184" s="4">
        <v>40817</v>
      </c>
      <c r="C5184" s="4">
        <f t="shared" si="160"/>
        <v>40695</v>
      </c>
      <c r="D5184">
        <f t="shared" si="161"/>
        <v>4</v>
      </c>
    </row>
    <row r="5185" spans="1:4">
      <c r="A5185">
        <v>13844</v>
      </c>
      <c r="B5185" s="4">
        <v>40817</v>
      </c>
      <c r="C5185" s="4">
        <f t="shared" si="160"/>
        <v>40664</v>
      </c>
      <c r="D5185">
        <f t="shared" si="161"/>
        <v>5</v>
      </c>
    </row>
    <row r="5186" spans="1:4">
      <c r="A5186">
        <v>13010</v>
      </c>
      <c r="B5186" s="4">
        <v>40817</v>
      </c>
      <c r="C5186" s="4">
        <f t="shared" si="160"/>
        <v>40725</v>
      </c>
      <c r="D5186">
        <f t="shared" si="161"/>
        <v>3</v>
      </c>
    </row>
    <row r="5187" spans="1:4">
      <c r="A5187">
        <v>13825</v>
      </c>
      <c r="B5187" s="4">
        <v>40817</v>
      </c>
      <c r="C5187" s="4">
        <f t="shared" ref="C5187:C5250" si="162">_xlfn.MINIFS($B$2:$B$6084,$A$2:$A$6084,A5187)</f>
        <v>40634</v>
      </c>
      <c r="D5187">
        <f t="shared" ref="D5187:D5250" si="163">DATEDIF(C5187,B5187,"m")</f>
        <v>6</v>
      </c>
    </row>
    <row r="5188" spans="1:4">
      <c r="A5188">
        <v>13031</v>
      </c>
      <c r="B5188" s="4">
        <v>40817</v>
      </c>
      <c r="C5188" s="4">
        <f t="shared" si="162"/>
        <v>40787</v>
      </c>
      <c r="D5188">
        <f t="shared" si="163"/>
        <v>1</v>
      </c>
    </row>
    <row r="5189" spans="1:4">
      <c r="A5189">
        <v>13864</v>
      </c>
      <c r="B5189" s="4">
        <v>40817</v>
      </c>
      <c r="C5189" s="4">
        <f t="shared" si="162"/>
        <v>40664</v>
      </c>
      <c r="D5189">
        <f t="shared" si="163"/>
        <v>5</v>
      </c>
    </row>
    <row r="5190" spans="1:4">
      <c r="A5190">
        <v>12992</v>
      </c>
      <c r="B5190" s="4">
        <v>40817</v>
      </c>
      <c r="C5190" s="4">
        <f t="shared" si="162"/>
        <v>40664</v>
      </c>
      <c r="D5190">
        <f t="shared" si="163"/>
        <v>5</v>
      </c>
    </row>
    <row r="5191" spans="1:4">
      <c r="A5191">
        <v>12605</v>
      </c>
      <c r="B5191" s="4">
        <v>40817</v>
      </c>
      <c r="C5191" s="4">
        <f t="shared" si="162"/>
        <v>40725</v>
      </c>
      <c r="D5191">
        <f t="shared" si="163"/>
        <v>3</v>
      </c>
    </row>
    <row r="5192" spans="1:4">
      <c r="A5192">
        <v>14118</v>
      </c>
      <c r="B5192" s="4">
        <v>40817</v>
      </c>
      <c r="C5192" s="4">
        <f t="shared" si="162"/>
        <v>40634</v>
      </c>
      <c r="D5192">
        <f t="shared" si="163"/>
        <v>6</v>
      </c>
    </row>
    <row r="5193" spans="1:4">
      <c r="A5193">
        <v>14077</v>
      </c>
      <c r="B5193" s="4">
        <v>40817</v>
      </c>
      <c r="C5193" s="4">
        <f t="shared" si="162"/>
        <v>40817</v>
      </c>
      <c r="D5193">
        <f t="shared" si="163"/>
        <v>0</v>
      </c>
    </row>
    <row r="5194" spans="1:4">
      <c r="A5194">
        <v>13824</v>
      </c>
      <c r="B5194" s="4">
        <v>40817</v>
      </c>
      <c r="C5194" s="4">
        <f t="shared" si="162"/>
        <v>40575</v>
      </c>
      <c r="D5194">
        <f t="shared" si="163"/>
        <v>8</v>
      </c>
    </row>
    <row r="5195" spans="1:4">
      <c r="A5195">
        <v>13657</v>
      </c>
      <c r="B5195" s="4">
        <v>40817</v>
      </c>
      <c r="C5195" s="4">
        <f t="shared" si="162"/>
        <v>40634</v>
      </c>
      <c r="D5195">
        <f t="shared" si="163"/>
        <v>6</v>
      </c>
    </row>
    <row r="5196" spans="1:4">
      <c r="A5196">
        <v>12640</v>
      </c>
      <c r="B5196" s="4">
        <v>40817</v>
      </c>
      <c r="C5196" s="4">
        <f t="shared" si="162"/>
        <v>40695</v>
      </c>
      <c r="D5196">
        <f t="shared" si="163"/>
        <v>4</v>
      </c>
    </row>
    <row r="5197" spans="1:4">
      <c r="A5197">
        <v>14318</v>
      </c>
      <c r="B5197" s="4">
        <v>40817</v>
      </c>
      <c r="C5197" s="4">
        <f t="shared" si="162"/>
        <v>40756</v>
      </c>
      <c r="D5197">
        <f t="shared" si="163"/>
        <v>2</v>
      </c>
    </row>
    <row r="5198" spans="1:4">
      <c r="A5198">
        <v>12651</v>
      </c>
      <c r="B5198" s="4">
        <v>40817</v>
      </c>
      <c r="C5198" s="4">
        <f t="shared" si="162"/>
        <v>40544</v>
      </c>
      <c r="D5198">
        <f t="shared" si="163"/>
        <v>9</v>
      </c>
    </row>
    <row r="5199" spans="1:4">
      <c r="A5199">
        <v>13625</v>
      </c>
      <c r="B5199" s="4">
        <v>40817</v>
      </c>
      <c r="C5199" s="4">
        <f t="shared" si="162"/>
        <v>40817</v>
      </c>
      <c r="D5199">
        <f t="shared" si="163"/>
        <v>0</v>
      </c>
    </row>
    <row r="5200" spans="1:4">
      <c r="A5200">
        <v>12680</v>
      </c>
      <c r="B5200" s="4">
        <v>40817</v>
      </c>
      <c r="C5200" s="4">
        <f t="shared" si="162"/>
        <v>40664</v>
      </c>
      <c r="D5200">
        <f t="shared" si="163"/>
        <v>5</v>
      </c>
    </row>
    <row r="5201" spans="1:4">
      <c r="A5201">
        <v>13814</v>
      </c>
      <c r="B5201" s="4">
        <v>40817</v>
      </c>
      <c r="C5201" s="4">
        <f t="shared" si="162"/>
        <v>40787</v>
      </c>
      <c r="D5201">
        <f t="shared" si="163"/>
        <v>1</v>
      </c>
    </row>
    <row r="5202" spans="1:4">
      <c r="A5202">
        <v>14095</v>
      </c>
      <c r="B5202" s="4">
        <v>40817</v>
      </c>
      <c r="C5202" s="4">
        <f t="shared" si="162"/>
        <v>40756</v>
      </c>
      <c r="D5202">
        <f t="shared" si="163"/>
        <v>2</v>
      </c>
    </row>
    <row r="5203" spans="1:4">
      <c r="A5203">
        <v>12606</v>
      </c>
      <c r="B5203" s="4">
        <v>40817</v>
      </c>
      <c r="C5203" s="4">
        <f t="shared" si="162"/>
        <v>40787</v>
      </c>
      <c r="D5203">
        <f t="shared" si="163"/>
        <v>1</v>
      </c>
    </row>
    <row r="5204" spans="1:4">
      <c r="A5204">
        <v>12838</v>
      </c>
      <c r="B5204" s="4">
        <v>40817</v>
      </c>
      <c r="C5204" s="4">
        <f t="shared" si="162"/>
        <v>40817</v>
      </c>
      <c r="D5204">
        <f t="shared" si="163"/>
        <v>0</v>
      </c>
    </row>
    <row r="5205" spans="1:4">
      <c r="A5205">
        <v>13576</v>
      </c>
      <c r="B5205" s="4">
        <v>40817</v>
      </c>
      <c r="C5205" s="4">
        <f t="shared" si="162"/>
        <v>40787</v>
      </c>
      <c r="D5205">
        <f t="shared" si="163"/>
        <v>1</v>
      </c>
    </row>
    <row r="5206" spans="1:4">
      <c r="A5206">
        <v>13070</v>
      </c>
      <c r="B5206" s="4">
        <v>40817</v>
      </c>
      <c r="C5206" s="4">
        <f t="shared" si="162"/>
        <v>40787</v>
      </c>
      <c r="D5206">
        <f t="shared" si="163"/>
        <v>1</v>
      </c>
    </row>
    <row r="5207" spans="1:4">
      <c r="A5207">
        <v>13210</v>
      </c>
      <c r="B5207" s="4">
        <v>40817</v>
      </c>
      <c r="C5207" s="4">
        <f t="shared" si="162"/>
        <v>40817</v>
      </c>
      <c r="D5207">
        <f t="shared" si="163"/>
        <v>0</v>
      </c>
    </row>
    <row r="5208" spans="1:4">
      <c r="A5208">
        <v>14194</v>
      </c>
      <c r="B5208" s="4">
        <v>40817</v>
      </c>
      <c r="C5208" s="4">
        <f t="shared" si="162"/>
        <v>40695</v>
      </c>
      <c r="D5208">
        <f t="shared" si="163"/>
        <v>4</v>
      </c>
    </row>
    <row r="5209" spans="1:4">
      <c r="A5209">
        <v>14003</v>
      </c>
      <c r="B5209" s="4">
        <v>40817</v>
      </c>
      <c r="C5209" s="4">
        <f t="shared" si="162"/>
        <v>40817</v>
      </c>
      <c r="D5209">
        <f t="shared" si="163"/>
        <v>0</v>
      </c>
    </row>
    <row r="5210" spans="1:4">
      <c r="A5210">
        <v>13205</v>
      </c>
      <c r="B5210" s="4">
        <v>40817</v>
      </c>
      <c r="C5210" s="4">
        <f t="shared" si="162"/>
        <v>40787</v>
      </c>
      <c r="D5210">
        <f t="shared" si="163"/>
        <v>1</v>
      </c>
    </row>
    <row r="5211" spans="1:4">
      <c r="A5211">
        <v>12512</v>
      </c>
      <c r="B5211" s="4">
        <v>40817</v>
      </c>
      <c r="C5211" s="4">
        <f t="shared" si="162"/>
        <v>40603</v>
      </c>
      <c r="D5211">
        <f t="shared" si="163"/>
        <v>7</v>
      </c>
    </row>
    <row r="5212" spans="1:4">
      <c r="A5212">
        <v>13152</v>
      </c>
      <c r="B5212" s="4">
        <v>40817</v>
      </c>
      <c r="C5212" s="4">
        <f t="shared" si="162"/>
        <v>40695</v>
      </c>
      <c r="D5212">
        <f t="shared" si="163"/>
        <v>4</v>
      </c>
    </row>
    <row r="5213" spans="1:4">
      <c r="A5213">
        <v>14017</v>
      </c>
      <c r="B5213" s="4">
        <v>40817</v>
      </c>
      <c r="C5213" s="4">
        <f t="shared" si="162"/>
        <v>40695</v>
      </c>
      <c r="D5213">
        <f t="shared" si="163"/>
        <v>4</v>
      </c>
    </row>
    <row r="5214" spans="1:4">
      <c r="A5214">
        <v>13746</v>
      </c>
      <c r="B5214" s="4">
        <v>40817</v>
      </c>
      <c r="C5214" s="4">
        <f t="shared" si="162"/>
        <v>40817</v>
      </c>
      <c r="D5214">
        <f t="shared" si="163"/>
        <v>0</v>
      </c>
    </row>
    <row r="5215" spans="1:4">
      <c r="A5215">
        <v>12956</v>
      </c>
      <c r="B5215" s="4">
        <v>40817</v>
      </c>
      <c r="C5215" s="4">
        <f t="shared" si="162"/>
        <v>40817</v>
      </c>
      <c r="D5215">
        <f t="shared" si="163"/>
        <v>0</v>
      </c>
    </row>
    <row r="5216" spans="1:4">
      <c r="A5216">
        <v>14256</v>
      </c>
      <c r="B5216" s="4">
        <v>40817</v>
      </c>
      <c r="C5216" s="4">
        <f t="shared" si="162"/>
        <v>40513</v>
      </c>
      <c r="D5216">
        <f t="shared" si="163"/>
        <v>10</v>
      </c>
    </row>
    <row r="5217" spans="1:4">
      <c r="A5217">
        <v>14085</v>
      </c>
      <c r="B5217" s="4">
        <v>40817</v>
      </c>
      <c r="C5217" s="4">
        <f t="shared" si="162"/>
        <v>40575</v>
      </c>
      <c r="D5217">
        <f t="shared" si="163"/>
        <v>8</v>
      </c>
    </row>
    <row r="5218" spans="1:4">
      <c r="A5218">
        <v>12999</v>
      </c>
      <c r="B5218" s="4">
        <v>40817</v>
      </c>
      <c r="C5218" s="4">
        <f t="shared" si="162"/>
        <v>40787</v>
      </c>
      <c r="D5218">
        <f t="shared" si="163"/>
        <v>1</v>
      </c>
    </row>
    <row r="5219" spans="1:4">
      <c r="A5219">
        <v>14152</v>
      </c>
      <c r="B5219" s="4">
        <v>40817</v>
      </c>
      <c r="C5219" s="4">
        <f t="shared" si="162"/>
        <v>40513</v>
      </c>
      <c r="D5219">
        <f t="shared" si="163"/>
        <v>10</v>
      </c>
    </row>
    <row r="5220" spans="1:4">
      <c r="A5220">
        <v>12663</v>
      </c>
      <c r="B5220" s="4">
        <v>40817</v>
      </c>
      <c r="C5220" s="4">
        <f t="shared" si="162"/>
        <v>40756</v>
      </c>
      <c r="D5220">
        <f t="shared" si="163"/>
        <v>2</v>
      </c>
    </row>
    <row r="5221" spans="1:4">
      <c r="A5221">
        <v>13173</v>
      </c>
      <c r="B5221" s="4">
        <v>40817</v>
      </c>
      <c r="C5221" s="4">
        <f t="shared" si="162"/>
        <v>40817</v>
      </c>
      <c r="D5221">
        <f t="shared" si="163"/>
        <v>0</v>
      </c>
    </row>
    <row r="5222" spans="1:4">
      <c r="A5222">
        <v>13413</v>
      </c>
      <c r="B5222" s="4">
        <v>40817</v>
      </c>
      <c r="C5222" s="4">
        <f t="shared" si="162"/>
        <v>40756</v>
      </c>
      <c r="D5222">
        <f t="shared" si="163"/>
        <v>2</v>
      </c>
    </row>
    <row r="5223" spans="1:4">
      <c r="A5223">
        <v>12741</v>
      </c>
      <c r="B5223" s="4">
        <v>40817</v>
      </c>
      <c r="C5223" s="4">
        <f t="shared" si="162"/>
        <v>40817</v>
      </c>
      <c r="D5223">
        <f t="shared" si="163"/>
        <v>0</v>
      </c>
    </row>
    <row r="5224" spans="1:4">
      <c r="A5224">
        <v>13629</v>
      </c>
      <c r="B5224" s="4">
        <v>40817</v>
      </c>
      <c r="C5224" s="4">
        <f t="shared" si="162"/>
        <v>40787</v>
      </c>
      <c r="D5224">
        <f t="shared" si="163"/>
        <v>1</v>
      </c>
    </row>
    <row r="5225" spans="1:4">
      <c r="A5225">
        <v>12771</v>
      </c>
      <c r="B5225" s="4">
        <v>40817</v>
      </c>
      <c r="C5225" s="4">
        <f t="shared" si="162"/>
        <v>40575</v>
      </c>
      <c r="D5225">
        <f t="shared" si="163"/>
        <v>8</v>
      </c>
    </row>
    <row r="5226" spans="1:4">
      <c r="A5226">
        <v>12580</v>
      </c>
      <c r="B5226" s="4">
        <v>40817</v>
      </c>
      <c r="C5226" s="4">
        <f t="shared" si="162"/>
        <v>40664</v>
      </c>
      <c r="D5226">
        <f t="shared" si="163"/>
        <v>5</v>
      </c>
    </row>
    <row r="5227" spans="1:4">
      <c r="A5227">
        <v>13892</v>
      </c>
      <c r="B5227" s="4">
        <v>40817</v>
      </c>
      <c r="C5227" s="4">
        <f t="shared" si="162"/>
        <v>40756</v>
      </c>
      <c r="D5227">
        <f t="shared" si="163"/>
        <v>2</v>
      </c>
    </row>
    <row r="5228" spans="1:4">
      <c r="A5228">
        <v>12444</v>
      </c>
      <c r="B5228" s="4">
        <v>40817</v>
      </c>
      <c r="C5228" s="4">
        <f t="shared" si="162"/>
        <v>40725</v>
      </c>
      <c r="D5228">
        <f t="shared" si="163"/>
        <v>3</v>
      </c>
    </row>
    <row r="5229" spans="1:4">
      <c r="A5229">
        <v>13551</v>
      </c>
      <c r="B5229" s="4">
        <v>40817</v>
      </c>
      <c r="C5229" s="4">
        <f t="shared" si="162"/>
        <v>40817</v>
      </c>
      <c r="D5229">
        <f t="shared" si="163"/>
        <v>0</v>
      </c>
    </row>
    <row r="5230" spans="1:4">
      <c r="A5230">
        <v>13006</v>
      </c>
      <c r="B5230" s="4">
        <v>40817</v>
      </c>
      <c r="C5230" s="4">
        <f t="shared" si="162"/>
        <v>40575</v>
      </c>
      <c r="D5230">
        <f t="shared" si="163"/>
        <v>8</v>
      </c>
    </row>
    <row r="5231" spans="1:4">
      <c r="A5231">
        <v>13054</v>
      </c>
      <c r="B5231" s="4">
        <v>40817</v>
      </c>
      <c r="C5231" s="4">
        <f t="shared" si="162"/>
        <v>40664</v>
      </c>
      <c r="D5231">
        <f t="shared" si="163"/>
        <v>5</v>
      </c>
    </row>
    <row r="5232" spans="1:4">
      <c r="A5232">
        <v>13303</v>
      </c>
      <c r="B5232" s="4">
        <v>40817</v>
      </c>
      <c r="C5232" s="4">
        <f t="shared" si="162"/>
        <v>40725</v>
      </c>
      <c r="D5232">
        <f t="shared" si="163"/>
        <v>3</v>
      </c>
    </row>
    <row r="5233" spans="1:4">
      <c r="A5233">
        <v>12587</v>
      </c>
      <c r="B5233" s="4">
        <v>40817</v>
      </c>
      <c r="C5233" s="4">
        <f t="shared" si="162"/>
        <v>40725</v>
      </c>
      <c r="D5233">
        <f t="shared" si="163"/>
        <v>3</v>
      </c>
    </row>
    <row r="5234" spans="1:4">
      <c r="A5234">
        <v>12706</v>
      </c>
      <c r="B5234" s="4">
        <v>40817</v>
      </c>
      <c r="C5234" s="4">
        <f t="shared" si="162"/>
        <v>40817</v>
      </c>
      <c r="D5234">
        <f t="shared" si="163"/>
        <v>0</v>
      </c>
    </row>
    <row r="5235" spans="1:4">
      <c r="A5235">
        <v>12440</v>
      </c>
      <c r="B5235" s="4">
        <v>40817</v>
      </c>
      <c r="C5235" s="4">
        <f t="shared" si="162"/>
        <v>40817</v>
      </c>
      <c r="D5235">
        <f t="shared" si="163"/>
        <v>0</v>
      </c>
    </row>
    <row r="5236" spans="1:4">
      <c r="A5236">
        <v>13913</v>
      </c>
      <c r="B5236" s="4">
        <v>40817</v>
      </c>
      <c r="C5236" s="4">
        <f t="shared" si="162"/>
        <v>40725</v>
      </c>
      <c r="D5236">
        <f t="shared" si="163"/>
        <v>3</v>
      </c>
    </row>
    <row r="5237" spans="1:4">
      <c r="A5237">
        <v>13248</v>
      </c>
      <c r="B5237" s="4">
        <v>40817</v>
      </c>
      <c r="C5237" s="4">
        <f t="shared" si="162"/>
        <v>40575</v>
      </c>
      <c r="D5237">
        <f t="shared" si="163"/>
        <v>8</v>
      </c>
    </row>
    <row r="5238" spans="1:4">
      <c r="A5238">
        <v>12695</v>
      </c>
      <c r="B5238" s="4">
        <v>40817</v>
      </c>
      <c r="C5238" s="4">
        <f t="shared" si="162"/>
        <v>40544</v>
      </c>
      <c r="D5238">
        <f t="shared" si="163"/>
        <v>9</v>
      </c>
    </row>
    <row r="5239" spans="1:4">
      <c r="A5239">
        <v>12723</v>
      </c>
      <c r="B5239" s="4">
        <v>40817</v>
      </c>
      <c r="C5239" s="4">
        <f t="shared" si="162"/>
        <v>40787</v>
      </c>
      <c r="D5239">
        <f t="shared" si="163"/>
        <v>1</v>
      </c>
    </row>
    <row r="5240" spans="1:4">
      <c r="A5240">
        <v>13501</v>
      </c>
      <c r="B5240" s="4">
        <v>40817</v>
      </c>
      <c r="C5240" s="4">
        <f t="shared" si="162"/>
        <v>40725</v>
      </c>
      <c r="D5240">
        <f t="shared" si="163"/>
        <v>3</v>
      </c>
    </row>
    <row r="5241" spans="1:4">
      <c r="A5241">
        <v>13951</v>
      </c>
      <c r="B5241" s="4">
        <v>40817</v>
      </c>
      <c r="C5241" s="4">
        <f t="shared" si="162"/>
        <v>40817</v>
      </c>
      <c r="D5241">
        <f t="shared" si="163"/>
        <v>0</v>
      </c>
    </row>
    <row r="5242" spans="1:4">
      <c r="A5242">
        <v>13424</v>
      </c>
      <c r="B5242" s="4">
        <v>40817</v>
      </c>
      <c r="C5242" s="4">
        <f t="shared" si="162"/>
        <v>40664</v>
      </c>
      <c r="D5242">
        <f t="shared" si="163"/>
        <v>5</v>
      </c>
    </row>
    <row r="5243" spans="1:4">
      <c r="A5243">
        <v>12772</v>
      </c>
      <c r="B5243" s="4">
        <v>40817</v>
      </c>
      <c r="C5243" s="4">
        <f t="shared" si="162"/>
        <v>40817</v>
      </c>
      <c r="D5243">
        <f t="shared" si="163"/>
        <v>0</v>
      </c>
    </row>
    <row r="5244" spans="1:4">
      <c r="A5244">
        <v>13474</v>
      </c>
      <c r="B5244" s="4">
        <v>40817</v>
      </c>
      <c r="C5244" s="4">
        <f t="shared" si="162"/>
        <v>40695</v>
      </c>
      <c r="D5244">
        <f t="shared" si="163"/>
        <v>4</v>
      </c>
    </row>
    <row r="5245" spans="1:4">
      <c r="A5245">
        <v>12592</v>
      </c>
      <c r="B5245" s="4">
        <v>40817</v>
      </c>
      <c r="C5245" s="4">
        <f t="shared" si="162"/>
        <v>40787</v>
      </c>
      <c r="D5245">
        <f t="shared" si="163"/>
        <v>1</v>
      </c>
    </row>
    <row r="5246" spans="1:4">
      <c r="A5246">
        <v>13556</v>
      </c>
      <c r="B5246" s="4">
        <v>40817</v>
      </c>
      <c r="C5246" s="4">
        <f t="shared" si="162"/>
        <v>40725</v>
      </c>
      <c r="D5246">
        <f t="shared" si="163"/>
        <v>3</v>
      </c>
    </row>
    <row r="5247" spans="1:4">
      <c r="A5247">
        <v>13167</v>
      </c>
      <c r="B5247" s="4">
        <v>40817</v>
      </c>
      <c r="C5247" s="4">
        <f t="shared" si="162"/>
        <v>40725</v>
      </c>
      <c r="D5247">
        <f t="shared" si="163"/>
        <v>3</v>
      </c>
    </row>
    <row r="5248" spans="1:4">
      <c r="A5248">
        <v>12948</v>
      </c>
      <c r="B5248" s="4">
        <v>40817</v>
      </c>
      <c r="C5248" s="4">
        <f t="shared" si="162"/>
        <v>40756</v>
      </c>
      <c r="D5248">
        <f t="shared" si="163"/>
        <v>2</v>
      </c>
    </row>
    <row r="5249" spans="1:4">
      <c r="A5249">
        <v>13169</v>
      </c>
      <c r="B5249" s="4">
        <v>40817</v>
      </c>
      <c r="C5249" s="4">
        <f t="shared" si="162"/>
        <v>40725</v>
      </c>
      <c r="D5249">
        <f t="shared" si="163"/>
        <v>3</v>
      </c>
    </row>
    <row r="5250" spans="1:4">
      <c r="A5250">
        <v>12462</v>
      </c>
      <c r="B5250" s="4">
        <v>40817</v>
      </c>
      <c r="C5250" s="4">
        <f t="shared" si="162"/>
        <v>40513</v>
      </c>
      <c r="D5250">
        <f t="shared" si="163"/>
        <v>10</v>
      </c>
    </row>
    <row r="5251" spans="1:4">
      <c r="A5251">
        <v>13103</v>
      </c>
      <c r="B5251" s="4">
        <v>40817</v>
      </c>
      <c r="C5251" s="4">
        <f t="shared" ref="C5251:C5314" si="164">_xlfn.MINIFS($B$2:$B$6084,$A$2:$A$6084,A5251)</f>
        <v>40634</v>
      </c>
      <c r="D5251">
        <f t="shared" ref="D5251:D5314" si="165">DATEDIF(C5251,B5251,"m")</f>
        <v>6</v>
      </c>
    </row>
    <row r="5252" spans="1:4">
      <c r="A5252">
        <v>12465</v>
      </c>
      <c r="B5252" s="4">
        <v>40817</v>
      </c>
      <c r="C5252" s="4">
        <f t="shared" si="164"/>
        <v>40544</v>
      </c>
      <c r="D5252">
        <f t="shared" si="165"/>
        <v>9</v>
      </c>
    </row>
    <row r="5253" spans="1:4">
      <c r="A5253">
        <v>12987</v>
      </c>
      <c r="B5253" s="4">
        <v>40817</v>
      </c>
      <c r="C5253" s="4">
        <f t="shared" si="164"/>
        <v>40817</v>
      </c>
      <c r="D5253">
        <f t="shared" si="165"/>
        <v>0</v>
      </c>
    </row>
    <row r="5254" spans="1:4">
      <c r="A5254">
        <v>13002</v>
      </c>
      <c r="B5254" s="4">
        <v>40817</v>
      </c>
      <c r="C5254" s="4">
        <f t="shared" si="164"/>
        <v>40787</v>
      </c>
      <c r="D5254">
        <f t="shared" si="165"/>
        <v>1</v>
      </c>
    </row>
    <row r="5255" spans="1:4">
      <c r="A5255">
        <v>14028</v>
      </c>
      <c r="B5255" s="4">
        <v>40817</v>
      </c>
      <c r="C5255" s="4">
        <f t="shared" si="164"/>
        <v>40513</v>
      </c>
      <c r="D5255">
        <f t="shared" si="165"/>
        <v>10</v>
      </c>
    </row>
    <row r="5256" spans="1:4">
      <c r="A5256">
        <v>14004</v>
      </c>
      <c r="B5256" s="4">
        <v>40817</v>
      </c>
      <c r="C5256" s="4">
        <f t="shared" si="164"/>
        <v>40817</v>
      </c>
      <c r="D5256">
        <f t="shared" si="165"/>
        <v>0</v>
      </c>
    </row>
    <row r="5257" spans="1:4">
      <c r="A5257">
        <v>12807</v>
      </c>
      <c r="B5257" s="4">
        <v>40817</v>
      </c>
      <c r="C5257" s="4">
        <f t="shared" si="164"/>
        <v>40544</v>
      </c>
      <c r="D5257">
        <f t="shared" si="165"/>
        <v>9</v>
      </c>
    </row>
    <row r="5258" spans="1:4">
      <c r="A5258">
        <v>12896</v>
      </c>
      <c r="B5258" s="4">
        <v>40817</v>
      </c>
      <c r="C5258" s="4">
        <f t="shared" si="164"/>
        <v>40817</v>
      </c>
      <c r="D5258">
        <f t="shared" si="165"/>
        <v>0</v>
      </c>
    </row>
    <row r="5259" spans="1:4">
      <c r="A5259">
        <v>14015</v>
      </c>
      <c r="B5259" s="4">
        <v>40817</v>
      </c>
      <c r="C5259" s="4">
        <f t="shared" si="164"/>
        <v>40756</v>
      </c>
      <c r="D5259">
        <f t="shared" si="165"/>
        <v>2</v>
      </c>
    </row>
    <row r="5260" spans="1:4">
      <c r="A5260">
        <v>14171</v>
      </c>
      <c r="B5260" s="4">
        <v>40817</v>
      </c>
      <c r="C5260" s="4">
        <f t="shared" si="164"/>
        <v>40817</v>
      </c>
      <c r="D5260">
        <f t="shared" si="165"/>
        <v>0</v>
      </c>
    </row>
    <row r="5261" spans="1:4">
      <c r="A5261">
        <v>12830</v>
      </c>
      <c r="B5261" s="4">
        <v>40817</v>
      </c>
      <c r="C5261" s="4">
        <f t="shared" si="164"/>
        <v>40664</v>
      </c>
      <c r="D5261">
        <f t="shared" si="165"/>
        <v>5</v>
      </c>
    </row>
    <row r="5262" spans="1:4">
      <c r="A5262">
        <v>13513</v>
      </c>
      <c r="B5262" s="4">
        <v>40817</v>
      </c>
      <c r="C5262" s="4">
        <f t="shared" si="164"/>
        <v>40634</v>
      </c>
      <c r="D5262">
        <f t="shared" si="165"/>
        <v>6</v>
      </c>
    </row>
    <row r="5263" spans="1:4">
      <c r="A5263">
        <v>12841</v>
      </c>
      <c r="B5263" s="4">
        <v>40817</v>
      </c>
      <c r="C5263" s="4">
        <f t="shared" si="164"/>
        <v>40634</v>
      </c>
      <c r="D5263">
        <f t="shared" si="165"/>
        <v>6</v>
      </c>
    </row>
    <row r="5264" spans="1:4">
      <c r="A5264">
        <v>12405</v>
      </c>
      <c r="B5264" s="4">
        <v>40817</v>
      </c>
      <c r="C5264" s="4">
        <f t="shared" si="164"/>
        <v>40756</v>
      </c>
      <c r="D5264">
        <f t="shared" si="165"/>
        <v>2</v>
      </c>
    </row>
    <row r="5265" spans="1:4">
      <c r="A5265">
        <v>13720</v>
      </c>
      <c r="B5265" s="4">
        <v>40817</v>
      </c>
      <c r="C5265" s="4">
        <f t="shared" si="164"/>
        <v>40817</v>
      </c>
      <c r="D5265">
        <f t="shared" si="165"/>
        <v>0</v>
      </c>
    </row>
    <row r="5266" spans="1:4">
      <c r="A5266">
        <v>14157</v>
      </c>
      <c r="B5266" s="4">
        <v>40817</v>
      </c>
      <c r="C5266" s="4">
        <f t="shared" si="164"/>
        <v>40725</v>
      </c>
      <c r="D5266">
        <f t="shared" si="165"/>
        <v>3</v>
      </c>
    </row>
    <row r="5267" spans="1:4">
      <c r="A5267">
        <v>12458</v>
      </c>
      <c r="B5267" s="4">
        <v>40817</v>
      </c>
      <c r="C5267" s="4">
        <f t="shared" si="164"/>
        <v>40695</v>
      </c>
      <c r="D5267">
        <f t="shared" si="165"/>
        <v>4</v>
      </c>
    </row>
    <row r="5268" spans="1:4">
      <c r="A5268">
        <v>12996</v>
      </c>
      <c r="B5268" s="4">
        <v>40817</v>
      </c>
      <c r="C5268" s="4">
        <f t="shared" si="164"/>
        <v>40664</v>
      </c>
      <c r="D5268">
        <f t="shared" si="165"/>
        <v>5</v>
      </c>
    </row>
    <row r="5269" spans="1:4">
      <c r="A5269">
        <v>13648</v>
      </c>
      <c r="B5269" s="4">
        <v>40817</v>
      </c>
      <c r="C5269" s="4">
        <f t="shared" si="164"/>
        <v>40756</v>
      </c>
      <c r="D5269">
        <f t="shared" si="165"/>
        <v>2</v>
      </c>
    </row>
    <row r="5270" spans="1:4">
      <c r="A5270">
        <v>13046</v>
      </c>
      <c r="B5270" s="4">
        <v>40817</v>
      </c>
      <c r="C5270" s="4">
        <f t="shared" si="164"/>
        <v>40695</v>
      </c>
      <c r="D5270">
        <f t="shared" si="165"/>
        <v>4</v>
      </c>
    </row>
    <row r="5271" spans="1:4">
      <c r="A5271">
        <v>13770</v>
      </c>
      <c r="B5271" s="4">
        <v>40817</v>
      </c>
      <c r="C5271" s="4">
        <f t="shared" si="164"/>
        <v>40603</v>
      </c>
      <c r="D5271">
        <f t="shared" si="165"/>
        <v>7</v>
      </c>
    </row>
    <row r="5272" spans="1:4">
      <c r="A5272">
        <v>13298</v>
      </c>
      <c r="B5272" s="4">
        <v>40817</v>
      </c>
      <c r="C5272" s="4">
        <f t="shared" si="164"/>
        <v>40725</v>
      </c>
      <c r="D5272">
        <f t="shared" si="165"/>
        <v>3</v>
      </c>
    </row>
    <row r="5273" spans="1:4">
      <c r="A5273">
        <v>13902</v>
      </c>
      <c r="B5273" s="4">
        <v>40817</v>
      </c>
      <c r="C5273" s="4">
        <f t="shared" si="164"/>
        <v>40817</v>
      </c>
      <c r="D5273">
        <f t="shared" si="165"/>
        <v>0</v>
      </c>
    </row>
    <row r="5274" spans="1:4">
      <c r="A5274">
        <v>12970</v>
      </c>
      <c r="B5274" s="4">
        <v>40817</v>
      </c>
      <c r="C5274" s="4">
        <f t="shared" si="164"/>
        <v>40725</v>
      </c>
      <c r="D5274">
        <f t="shared" si="165"/>
        <v>3</v>
      </c>
    </row>
    <row r="5275" spans="1:4">
      <c r="A5275">
        <v>12669</v>
      </c>
      <c r="B5275" s="4">
        <v>40817</v>
      </c>
      <c r="C5275" s="4">
        <f t="shared" si="164"/>
        <v>40817</v>
      </c>
      <c r="D5275">
        <f t="shared" si="165"/>
        <v>0</v>
      </c>
    </row>
    <row r="5276" spans="1:4">
      <c r="A5276">
        <v>14238</v>
      </c>
      <c r="B5276" s="4">
        <v>40817</v>
      </c>
      <c r="C5276" s="4">
        <f t="shared" si="164"/>
        <v>40817</v>
      </c>
      <c r="D5276">
        <f t="shared" si="165"/>
        <v>0</v>
      </c>
    </row>
    <row r="5277" spans="1:4">
      <c r="A5277">
        <v>13486</v>
      </c>
      <c r="B5277" s="4">
        <v>40817</v>
      </c>
      <c r="C5277" s="4">
        <f t="shared" si="164"/>
        <v>40817</v>
      </c>
      <c r="D5277">
        <f t="shared" si="165"/>
        <v>0</v>
      </c>
    </row>
    <row r="5278" spans="1:4">
      <c r="A5278">
        <v>13161</v>
      </c>
      <c r="B5278" s="4">
        <v>40817</v>
      </c>
      <c r="C5278" s="4">
        <f t="shared" si="164"/>
        <v>40817</v>
      </c>
      <c r="D5278">
        <f t="shared" si="165"/>
        <v>0</v>
      </c>
    </row>
    <row r="5279" spans="1:4">
      <c r="A5279">
        <v>13981</v>
      </c>
      <c r="B5279" s="4">
        <v>40817</v>
      </c>
      <c r="C5279" s="4">
        <f t="shared" si="164"/>
        <v>40695</v>
      </c>
      <c r="D5279">
        <f t="shared" si="165"/>
        <v>4</v>
      </c>
    </row>
    <row r="5280" spans="1:4">
      <c r="A5280">
        <v>12722</v>
      </c>
      <c r="B5280" s="4">
        <v>40817</v>
      </c>
      <c r="C5280" s="4">
        <f t="shared" si="164"/>
        <v>40756</v>
      </c>
      <c r="D5280">
        <f t="shared" si="165"/>
        <v>2</v>
      </c>
    </row>
    <row r="5281" spans="1:4">
      <c r="A5281">
        <v>12436</v>
      </c>
      <c r="B5281" s="4">
        <v>40817</v>
      </c>
      <c r="C5281" s="4">
        <f t="shared" si="164"/>
        <v>40664</v>
      </c>
      <c r="D5281">
        <f t="shared" si="165"/>
        <v>5</v>
      </c>
    </row>
    <row r="5282" spans="1:4">
      <c r="A5282">
        <v>13411</v>
      </c>
      <c r="B5282" s="4">
        <v>40817</v>
      </c>
      <c r="C5282" s="4">
        <f t="shared" si="164"/>
        <v>40634</v>
      </c>
      <c r="D5282">
        <f t="shared" si="165"/>
        <v>6</v>
      </c>
    </row>
    <row r="5283" spans="1:4">
      <c r="A5283">
        <v>13138</v>
      </c>
      <c r="B5283" s="4">
        <v>40817</v>
      </c>
      <c r="C5283" s="4">
        <f t="shared" si="164"/>
        <v>40817</v>
      </c>
      <c r="D5283">
        <f t="shared" si="165"/>
        <v>0</v>
      </c>
    </row>
    <row r="5284" spans="1:4">
      <c r="A5284">
        <v>14139</v>
      </c>
      <c r="B5284" s="4">
        <v>40817</v>
      </c>
      <c r="C5284" s="4">
        <f t="shared" si="164"/>
        <v>40603</v>
      </c>
      <c r="D5284">
        <f t="shared" si="165"/>
        <v>7</v>
      </c>
    </row>
    <row r="5285" spans="1:4">
      <c r="A5285">
        <v>13447</v>
      </c>
      <c r="B5285" s="4">
        <v>40817</v>
      </c>
      <c r="C5285" s="4">
        <f t="shared" si="164"/>
        <v>40664</v>
      </c>
      <c r="D5285">
        <f t="shared" si="165"/>
        <v>5</v>
      </c>
    </row>
    <row r="5286" spans="1:4">
      <c r="A5286">
        <v>13906</v>
      </c>
      <c r="B5286" s="4">
        <v>40817</v>
      </c>
      <c r="C5286" s="4">
        <f t="shared" si="164"/>
        <v>40603</v>
      </c>
      <c r="D5286">
        <f t="shared" si="165"/>
        <v>7</v>
      </c>
    </row>
    <row r="5287" spans="1:4">
      <c r="A5287">
        <v>13724</v>
      </c>
      <c r="B5287" s="4">
        <v>40817</v>
      </c>
      <c r="C5287" s="4">
        <f t="shared" si="164"/>
        <v>40695</v>
      </c>
      <c r="D5287">
        <f t="shared" si="165"/>
        <v>4</v>
      </c>
    </row>
    <row r="5288" spans="1:4">
      <c r="A5288">
        <v>13352</v>
      </c>
      <c r="B5288" s="4">
        <v>40817</v>
      </c>
      <c r="C5288" s="4">
        <f t="shared" si="164"/>
        <v>40817</v>
      </c>
      <c r="D5288">
        <f t="shared" si="165"/>
        <v>0</v>
      </c>
    </row>
    <row r="5289" spans="1:4">
      <c r="A5289">
        <v>13627</v>
      </c>
      <c r="B5289" s="4">
        <v>40817</v>
      </c>
      <c r="C5289" s="4">
        <f t="shared" si="164"/>
        <v>40756</v>
      </c>
      <c r="D5289">
        <f t="shared" si="165"/>
        <v>2</v>
      </c>
    </row>
    <row r="5290" spans="1:4">
      <c r="A5290">
        <v>13807</v>
      </c>
      <c r="B5290" s="4">
        <v>40817</v>
      </c>
      <c r="C5290" s="4">
        <f t="shared" si="164"/>
        <v>40603</v>
      </c>
      <c r="D5290">
        <f t="shared" si="165"/>
        <v>7</v>
      </c>
    </row>
    <row r="5291" spans="1:4">
      <c r="A5291">
        <v>14228</v>
      </c>
      <c r="B5291" s="4">
        <v>40817</v>
      </c>
      <c r="C5291" s="4">
        <f t="shared" si="164"/>
        <v>40575</v>
      </c>
      <c r="D5291">
        <f t="shared" si="165"/>
        <v>8</v>
      </c>
    </row>
    <row r="5292" spans="1:4">
      <c r="A5292">
        <v>12556</v>
      </c>
      <c r="B5292" s="4">
        <v>40817</v>
      </c>
      <c r="C5292" s="4">
        <f t="shared" si="164"/>
        <v>40603</v>
      </c>
      <c r="D5292">
        <f t="shared" si="165"/>
        <v>7</v>
      </c>
    </row>
    <row r="5293" spans="1:4">
      <c r="A5293">
        <v>14201</v>
      </c>
      <c r="B5293" s="4">
        <v>40817</v>
      </c>
      <c r="C5293" s="4">
        <f t="shared" si="164"/>
        <v>40817</v>
      </c>
      <c r="D5293">
        <f t="shared" si="165"/>
        <v>0</v>
      </c>
    </row>
    <row r="5294" spans="1:4">
      <c r="A5294">
        <v>12448</v>
      </c>
      <c r="B5294" s="4">
        <v>40817</v>
      </c>
      <c r="C5294" s="4">
        <f t="shared" si="164"/>
        <v>40787</v>
      </c>
      <c r="D5294">
        <f t="shared" si="165"/>
        <v>1</v>
      </c>
    </row>
    <row r="5295" spans="1:4">
      <c r="A5295">
        <v>12425</v>
      </c>
      <c r="B5295" s="4">
        <v>40817</v>
      </c>
      <c r="C5295" s="4">
        <f t="shared" si="164"/>
        <v>40756</v>
      </c>
      <c r="D5295">
        <f t="shared" si="165"/>
        <v>2</v>
      </c>
    </row>
    <row r="5296" spans="1:4">
      <c r="A5296">
        <v>13831</v>
      </c>
      <c r="B5296" s="4">
        <v>40817</v>
      </c>
      <c r="C5296" s="4">
        <f t="shared" si="164"/>
        <v>40817</v>
      </c>
      <c r="D5296">
        <f t="shared" si="165"/>
        <v>0</v>
      </c>
    </row>
    <row r="5297" spans="1:4">
      <c r="A5297">
        <v>14128</v>
      </c>
      <c r="B5297" s="4">
        <v>40817</v>
      </c>
      <c r="C5297" s="4">
        <f t="shared" si="164"/>
        <v>40513</v>
      </c>
      <c r="D5297">
        <f t="shared" si="165"/>
        <v>10</v>
      </c>
    </row>
    <row r="5298" spans="1:4">
      <c r="A5298">
        <v>13223</v>
      </c>
      <c r="B5298" s="4">
        <v>40817</v>
      </c>
      <c r="C5298" s="4">
        <f t="shared" si="164"/>
        <v>40756</v>
      </c>
      <c r="D5298">
        <f t="shared" si="165"/>
        <v>2</v>
      </c>
    </row>
    <row r="5299" spans="1:4">
      <c r="A5299">
        <v>14082</v>
      </c>
      <c r="B5299" s="4">
        <v>40817</v>
      </c>
      <c r="C5299" s="4">
        <f t="shared" si="164"/>
        <v>40695</v>
      </c>
      <c r="D5299">
        <f t="shared" si="165"/>
        <v>4</v>
      </c>
    </row>
    <row r="5300" spans="1:4">
      <c r="A5300">
        <v>14023</v>
      </c>
      <c r="B5300" s="4">
        <v>40817</v>
      </c>
      <c r="C5300" s="4">
        <f t="shared" si="164"/>
        <v>40664</v>
      </c>
      <c r="D5300">
        <f t="shared" si="165"/>
        <v>5</v>
      </c>
    </row>
    <row r="5301" spans="1:4">
      <c r="A5301">
        <v>12804</v>
      </c>
      <c r="B5301" s="4">
        <v>40817</v>
      </c>
      <c r="C5301" s="4">
        <f t="shared" si="164"/>
        <v>40817</v>
      </c>
      <c r="D5301">
        <f t="shared" si="165"/>
        <v>0</v>
      </c>
    </row>
    <row r="5302" spans="1:4">
      <c r="A5302">
        <v>14264</v>
      </c>
      <c r="B5302" s="4">
        <v>40817</v>
      </c>
      <c r="C5302" s="4">
        <f t="shared" si="164"/>
        <v>40664</v>
      </c>
      <c r="D5302">
        <f t="shared" si="165"/>
        <v>5</v>
      </c>
    </row>
    <row r="5303" spans="1:4">
      <c r="A5303">
        <v>13133</v>
      </c>
      <c r="B5303" s="4">
        <v>40817</v>
      </c>
      <c r="C5303" s="4">
        <f t="shared" si="164"/>
        <v>40756</v>
      </c>
      <c r="D5303">
        <f t="shared" si="165"/>
        <v>2</v>
      </c>
    </row>
    <row r="5304" spans="1:4">
      <c r="A5304">
        <v>12478</v>
      </c>
      <c r="B5304" s="4">
        <v>40817</v>
      </c>
      <c r="C5304" s="4">
        <f t="shared" si="164"/>
        <v>40544</v>
      </c>
      <c r="D5304">
        <f t="shared" si="165"/>
        <v>9</v>
      </c>
    </row>
    <row r="5305" spans="1:4">
      <c r="A5305">
        <v>13852</v>
      </c>
      <c r="B5305" s="4">
        <v>40817</v>
      </c>
      <c r="C5305" s="4">
        <f t="shared" si="164"/>
        <v>40817</v>
      </c>
      <c r="D5305">
        <f t="shared" si="165"/>
        <v>0</v>
      </c>
    </row>
    <row r="5306" spans="1:4">
      <c r="A5306">
        <v>13156</v>
      </c>
      <c r="B5306" s="4">
        <v>40817</v>
      </c>
      <c r="C5306" s="4">
        <f t="shared" si="164"/>
        <v>40513</v>
      </c>
      <c r="D5306">
        <f t="shared" si="165"/>
        <v>10</v>
      </c>
    </row>
    <row r="5307" spans="1:4">
      <c r="A5307">
        <v>14141</v>
      </c>
      <c r="B5307" s="4">
        <v>40817</v>
      </c>
      <c r="C5307" s="4">
        <f t="shared" si="164"/>
        <v>40575</v>
      </c>
      <c r="D5307">
        <f t="shared" si="165"/>
        <v>8</v>
      </c>
    </row>
    <row r="5308" spans="1:4">
      <c r="A5308">
        <v>13050</v>
      </c>
      <c r="B5308" s="4">
        <v>40817</v>
      </c>
      <c r="C5308" s="4">
        <f t="shared" si="164"/>
        <v>40544</v>
      </c>
      <c r="D5308">
        <f t="shared" si="165"/>
        <v>9</v>
      </c>
    </row>
    <row r="5309" spans="1:4">
      <c r="A5309">
        <v>13500</v>
      </c>
      <c r="B5309" s="4">
        <v>40817</v>
      </c>
      <c r="C5309" s="4">
        <f t="shared" si="164"/>
        <v>40603</v>
      </c>
      <c r="D5309">
        <f t="shared" si="165"/>
        <v>7</v>
      </c>
    </row>
    <row r="5310" spans="1:4">
      <c r="A5310">
        <v>13506</v>
      </c>
      <c r="B5310" s="4">
        <v>40817</v>
      </c>
      <c r="C5310" s="4">
        <f t="shared" si="164"/>
        <v>40695</v>
      </c>
      <c r="D5310">
        <f t="shared" si="165"/>
        <v>4</v>
      </c>
    </row>
    <row r="5311" spans="1:4">
      <c r="A5311">
        <v>13749</v>
      </c>
      <c r="B5311" s="4">
        <v>40817</v>
      </c>
      <c r="C5311" s="4">
        <f t="shared" si="164"/>
        <v>40603</v>
      </c>
      <c r="D5311">
        <f t="shared" si="165"/>
        <v>7</v>
      </c>
    </row>
    <row r="5312" spans="1:4">
      <c r="A5312">
        <v>13471</v>
      </c>
      <c r="B5312" s="4">
        <v>40817</v>
      </c>
      <c r="C5312" s="4">
        <f t="shared" si="164"/>
        <v>40817</v>
      </c>
      <c r="D5312">
        <f t="shared" si="165"/>
        <v>0</v>
      </c>
    </row>
    <row r="5313" spans="1:4">
      <c r="A5313">
        <v>13622</v>
      </c>
      <c r="B5313" s="4">
        <v>40817</v>
      </c>
      <c r="C5313" s="4">
        <f t="shared" si="164"/>
        <v>40725</v>
      </c>
      <c r="D5313">
        <f t="shared" si="165"/>
        <v>3</v>
      </c>
    </row>
    <row r="5314" spans="1:4">
      <c r="A5314">
        <v>13126</v>
      </c>
      <c r="B5314" s="4">
        <v>40817</v>
      </c>
      <c r="C5314" s="4">
        <f t="shared" si="164"/>
        <v>40817</v>
      </c>
      <c r="D5314">
        <f t="shared" si="165"/>
        <v>0</v>
      </c>
    </row>
    <row r="5315" spans="1:4">
      <c r="A5315">
        <v>13465</v>
      </c>
      <c r="B5315" s="4">
        <v>40817</v>
      </c>
      <c r="C5315" s="4">
        <f t="shared" ref="C5315:C5378" si="166">_xlfn.MINIFS($B$2:$B$6084,$A$2:$A$6084,A5315)</f>
        <v>40664</v>
      </c>
      <c r="D5315">
        <f t="shared" ref="D5315:D5378" si="167">DATEDIF(C5315,B5315,"m")</f>
        <v>5</v>
      </c>
    </row>
    <row r="5316" spans="1:4">
      <c r="A5316">
        <v>12935</v>
      </c>
      <c r="B5316" s="4">
        <v>40817</v>
      </c>
      <c r="C5316" s="4">
        <f t="shared" si="166"/>
        <v>40817</v>
      </c>
      <c r="D5316">
        <f t="shared" si="167"/>
        <v>0</v>
      </c>
    </row>
    <row r="5317" spans="1:4">
      <c r="A5317">
        <v>13137</v>
      </c>
      <c r="B5317" s="4">
        <v>40817</v>
      </c>
      <c r="C5317" s="4">
        <f t="shared" si="166"/>
        <v>40664</v>
      </c>
      <c r="D5317">
        <f t="shared" si="167"/>
        <v>5</v>
      </c>
    </row>
    <row r="5318" spans="1:4">
      <c r="A5318">
        <v>13602</v>
      </c>
      <c r="B5318" s="4">
        <v>40817</v>
      </c>
      <c r="C5318" s="4">
        <f t="shared" si="166"/>
        <v>40575</v>
      </c>
      <c r="D5318">
        <f t="shared" si="167"/>
        <v>8</v>
      </c>
    </row>
    <row r="5319" spans="1:4">
      <c r="A5319">
        <v>14079</v>
      </c>
      <c r="B5319" s="4">
        <v>40817</v>
      </c>
      <c r="C5319" s="4">
        <f t="shared" si="166"/>
        <v>40817</v>
      </c>
      <c r="D5319">
        <f t="shared" si="167"/>
        <v>0</v>
      </c>
    </row>
    <row r="5320" spans="1:4">
      <c r="A5320">
        <v>12457</v>
      </c>
      <c r="B5320" s="4">
        <v>40817</v>
      </c>
      <c r="C5320" s="4">
        <f t="shared" si="166"/>
        <v>40787</v>
      </c>
      <c r="D5320">
        <f t="shared" si="167"/>
        <v>1</v>
      </c>
    </row>
    <row r="5321" spans="1:4">
      <c r="A5321">
        <v>12469</v>
      </c>
      <c r="B5321" s="4">
        <v>40817</v>
      </c>
      <c r="C5321" s="4">
        <f t="shared" si="166"/>
        <v>40664</v>
      </c>
      <c r="D5321">
        <f t="shared" si="167"/>
        <v>5</v>
      </c>
    </row>
    <row r="5322" spans="1:4">
      <c r="A5322">
        <v>13443</v>
      </c>
      <c r="B5322" s="4">
        <v>40817</v>
      </c>
      <c r="C5322" s="4">
        <f t="shared" si="166"/>
        <v>40787</v>
      </c>
      <c r="D5322">
        <f t="shared" si="167"/>
        <v>1</v>
      </c>
    </row>
    <row r="5323" spans="1:4">
      <c r="A5323">
        <v>13918</v>
      </c>
      <c r="B5323" s="4">
        <v>40817</v>
      </c>
      <c r="C5323" s="4">
        <f t="shared" si="166"/>
        <v>40756</v>
      </c>
      <c r="D5323">
        <f t="shared" si="167"/>
        <v>2</v>
      </c>
    </row>
    <row r="5324" spans="1:4">
      <c r="A5324">
        <v>13172</v>
      </c>
      <c r="B5324" s="4">
        <v>40817</v>
      </c>
      <c r="C5324" s="4">
        <f t="shared" si="166"/>
        <v>40756</v>
      </c>
      <c r="D5324">
        <f t="shared" si="167"/>
        <v>2</v>
      </c>
    </row>
    <row r="5325" spans="1:4">
      <c r="A5325">
        <v>13528</v>
      </c>
      <c r="B5325" s="4">
        <v>40817</v>
      </c>
      <c r="C5325" s="4">
        <f t="shared" si="166"/>
        <v>40756</v>
      </c>
      <c r="D5325">
        <f t="shared" si="167"/>
        <v>2</v>
      </c>
    </row>
    <row r="5326" spans="1:4">
      <c r="A5326">
        <v>13449</v>
      </c>
      <c r="B5326" s="4">
        <v>40817</v>
      </c>
      <c r="C5326" s="4">
        <f t="shared" si="166"/>
        <v>40544</v>
      </c>
      <c r="D5326">
        <f t="shared" si="167"/>
        <v>9</v>
      </c>
    </row>
    <row r="5327" spans="1:4">
      <c r="A5327">
        <v>13040</v>
      </c>
      <c r="B5327" s="4">
        <v>40817</v>
      </c>
      <c r="C5327" s="4">
        <f t="shared" si="166"/>
        <v>40544</v>
      </c>
      <c r="D5327">
        <f t="shared" si="167"/>
        <v>9</v>
      </c>
    </row>
    <row r="5328" spans="1:4">
      <c r="A5328">
        <v>13945</v>
      </c>
      <c r="B5328" s="4">
        <v>40817</v>
      </c>
      <c r="C5328" s="4">
        <f t="shared" si="166"/>
        <v>40756</v>
      </c>
      <c r="D5328">
        <f t="shared" si="167"/>
        <v>2</v>
      </c>
    </row>
    <row r="5329" spans="1:4">
      <c r="A5329">
        <v>13840</v>
      </c>
      <c r="B5329" s="4">
        <v>40817</v>
      </c>
      <c r="C5329" s="4">
        <f t="shared" si="166"/>
        <v>40634</v>
      </c>
      <c r="D5329">
        <f t="shared" si="167"/>
        <v>6</v>
      </c>
    </row>
    <row r="5330" spans="1:4">
      <c r="A5330">
        <v>13201</v>
      </c>
      <c r="B5330" s="4">
        <v>40817</v>
      </c>
      <c r="C5330" s="4">
        <f t="shared" si="166"/>
        <v>40817</v>
      </c>
      <c r="D5330">
        <f t="shared" si="167"/>
        <v>0</v>
      </c>
    </row>
    <row r="5331" spans="1:4">
      <c r="A5331">
        <v>12468</v>
      </c>
      <c r="B5331" s="4">
        <v>40817</v>
      </c>
      <c r="C5331" s="4">
        <f t="shared" si="166"/>
        <v>40725</v>
      </c>
      <c r="D5331">
        <f t="shared" si="167"/>
        <v>3</v>
      </c>
    </row>
    <row r="5332" spans="1:4">
      <c r="A5332">
        <v>14249</v>
      </c>
      <c r="B5332" s="4">
        <v>40817</v>
      </c>
      <c r="C5332" s="4">
        <f t="shared" si="166"/>
        <v>40575</v>
      </c>
      <c r="D5332">
        <f t="shared" si="167"/>
        <v>8</v>
      </c>
    </row>
    <row r="5333" spans="1:4">
      <c r="A5333">
        <v>14112</v>
      </c>
      <c r="B5333" s="4">
        <v>40817</v>
      </c>
      <c r="C5333" s="4">
        <f t="shared" si="166"/>
        <v>40695</v>
      </c>
      <c r="D5333">
        <f t="shared" si="167"/>
        <v>4</v>
      </c>
    </row>
    <row r="5334" spans="1:4">
      <c r="A5334">
        <v>14044</v>
      </c>
      <c r="B5334" s="4">
        <v>40817</v>
      </c>
      <c r="C5334" s="4">
        <f t="shared" si="166"/>
        <v>40634</v>
      </c>
      <c r="D5334">
        <f t="shared" si="167"/>
        <v>6</v>
      </c>
    </row>
    <row r="5335" spans="1:4">
      <c r="A5335">
        <v>12712</v>
      </c>
      <c r="B5335" s="4">
        <v>40817</v>
      </c>
      <c r="C5335" s="4">
        <f t="shared" si="166"/>
        <v>40664</v>
      </c>
      <c r="D5335">
        <f t="shared" si="167"/>
        <v>5</v>
      </c>
    </row>
    <row r="5336" spans="1:4">
      <c r="A5336">
        <v>13929</v>
      </c>
      <c r="B5336" s="4">
        <v>40817</v>
      </c>
      <c r="C5336" s="4">
        <f t="shared" si="166"/>
        <v>40634</v>
      </c>
      <c r="D5336">
        <f t="shared" si="167"/>
        <v>6</v>
      </c>
    </row>
    <row r="5337" spans="1:4">
      <c r="A5337">
        <v>14002</v>
      </c>
      <c r="B5337" s="4">
        <v>40817</v>
      </c>
      <c r="C5337" s="4">
        <f t="shared" si="166"/>
        <v>40817</v>
      </c>
      <c r="D5337">
        <f t="shared" si="167"/>
        <v>0</v>
      </c>
    </row>
    <row r="5338" spans="1:4">
      <c r="A5338">
        <v>13670</v>
      </c>
      <c r="B5338" s="4">
        <v>40817</v>
      </c>
      <c r="C5338" s="4">
        <f t="shared" si="166"/>
        <v>40817</v>
      </c>
      <c r="D5338">
        <f t="shared" si="167"/>
        <v>0</v>
      </c>
    </row>
    <row r="5339" spans="1:4">
      <c r="A5339">
        <v>13540</v>
      </c>
      <c r="B5339" s="4">
        <v>40817</v>
      </c>
      <c r="C5339" s="4">
        <f t="shared" si="166"/>
        <v>40695</v>
      </c>
      <c r="D5339">
        <f t="shared" si="167"/>
        <v>4</v>
      </c>
    </row>
    <row r="5340" spans="1:4">
      <c r="A5340">
        <v>14012</v>
      </c>
      <c r="B5340" s="4">
        <v>40817</v>
      </c>
      <c r="C5340" s="4">
        <f t="shared" si="166"/>
        <v>40787</v>
      </c>
      <c r="D5340">
        <f t="shared" si="167"/>
        <v>1</v>
      </c>
    </row>
    <row r="5341" spans="1:4">
      <c r="A5341">
        <v>14036</v>
      </c>
      <c r="B5341" s="4">
        <v>40817</v>
      </c>
      <c r="C5341" s="4">
        <f t="shared" si="166"/>
        <v>40787</v>
      </c>
      <c r="D5341">
        <f t="shared" si="167"/>
        <v>1</v>
      </c>
    </row>
    <row r="5342" spans="1:4">
      <c r="A5342">
        <v>12496</v>
      </c>
      <c r="B5342" s="4">
        <v>40817</v>
      </c>
      <c r="C5342" s="4">
        <f t="shared" si="166"/>
        <v>40817</v>
      </c>
      <c r="D5342">
        <f t="shared" si="167"/>
        <v>0</v>
      </c>
    </row>
    <row r="5343" spans="1:4">
      <c r="A5343">
        <v>13948</v>
      </c>
      <c r="B5343" s="4">
        <v>40817</v>
      </c>
      <c r="C5343" s="4">
        <f t="shared" si="166"/>
        <v>40817</v>
      </c>
      <c r="D5343">
        <f t="shared" si="167"/>
        <v>0</v>
      </c>
    </row>
    <row r="5344" spans="1:4">
      <c r="A5344">
        <v>13934</v>
      </c>
      <c r="B5344" s="4">
        <v>40817</v>
      </c>
      <c r="C5344" s="4">
        <f t="shared" si="166"/>
        <v>40817</v>
      </c>
      <c r="D5344">
        <f t="shared" si="167"/>
        <v>0</v>
      </c>
    </row>
    <row r="5345" spans="1:4">
      <c r="A5345">
        <v>14203</v>
      </c>
      <c r="B5345" s="4">
        <v>40817</v>
      </c>
      <c r="C5345" s="4">
        <f t="shared" si="166"/>
        <v>40725</v>
      </c>
      <c r="D5345">
        <f t="shared" si="167"/>
        <v>3</v>
      </c>
    </row>
    <row r="5346" spans="1:4">
      <c r="A5346">
        <v>12495</v>
      </c>
      <c r="B5346" s="4">
        <v>40817</v>
      </c>
      <c r="C5346" s="4">
        <f t="shared" si="166"/>
        <v>40513</v>
      </c>
      <c r="D5346">
        <f t="shared" si="167"/>
        <v>10</v>
      </c>
    </row>
    <row r="5347" spans="1:4">
      <c r="A5347">
        <v>13816</v>
      </c>
      <c r="B5347" s="4">
        <v>40817</v>
      </c>
      <c r="C5347" s="4">
        <f t="shared" si="166"/>
        <v>40817</v>
      </c>
      <c r="D5347">
        <f t="shared" si="167"/>
        <v>0</v>
      </c>
    </row>
    <row r="5348" spans="1:4">
      <c r="A5348">
        <v>13083</v>
      </c>
      <c r="B5348" s="4">
        <v>40817</v>
      </c>
      <c r="C5348" s="4">
        <f t="shared" si="166"/>
        <v>40634</v>
      </c>
      <c r="D5348">
        <f t="shared" si="167"/>
        <v>6</v>
      </c>
    </row>
    <row r="5349" spans="1:4">
      <c r="A5349">
        <v>12686</v>
      </c>
      <c r="B5349" s="4">
        <v>40817</v>
      </c>
      <c r="C5349" s="4">
        <f t="shared" si="166"/>
        <v>40725</v>
      </c>
      <c r="D5349">
        <f t="shared" si="167"/>
        <v>3</v>
      </c>
    </row>
    <row r="5350" spans="1:4">
      <c r="A5350">
        <v>12979</v>
      </c>
      <c r="B5350" s="4">
        <v>40817</v>
      </c>
      <c r="C5350" s="4">
        <f t="shared" si="166"/>
        <v>40634</v>
      </c>
      <c r="D5350">
        <f t="shared" si="167"/>
        <v>6</v>
      </c>
    </row>
    <row r="5351" spans="1:4">
      <c r="A5351">
        <v>13942</v>
      </c>
      <c r="B5351" s="4">
        <v>40817</v>
      </c>
      <c r="C5351" s="4">
        <f t="shared" si="166"/>
        <v>40817</v>
      </c>
      <c r="D5351">
        <f t="shared" si="167"/>
        <v>0</v>
      </c>
    </row>
    <row r="5352" spans="1:4">
      <c r="A5352">
        <v>12480</v>
      </c>
      <c r="B5352" s="4">
        <v>40817</v>
      </c>
      <c r="C5352" s="4">
        <f t="shared" si="166"/>
        <v>40787</v>
      </c>
      <c r="D5352">
        <f t="shared" si="167"/>
        <v>1</v>
      </c>
    </row>
    <row r="5353" spans="1:4">
      <c r="A5353">
        <v>13320</v>
      </c>
      <c r="B5353" s="4">
        <v>40817</v>
      </c>
      <c r="C5353" s="4">
        <f t="shared" si="166"/>
        <v>40544</v>
      </c>
      <c r="D5353">
        <f t="shared" si="167"/>
        <v>9</v>
      </c>
    </row>
    <row r="5354" spans="1:4">
      <c r="A5354">
        <v>12557</v>
      </c>
      <c r="B5354" s="4">
        <v>40817</v>
      </c>
      <c r="C5354" s="4">
        <f t="shared" si="166"/>
        <v>40756</v>
      </c>
      <c r="D5354">
        <f t="shared" si="167"/>
        <v>2</v>
      </c>
    </row>
    <row r="5355" spans="1:4">
      <c r="A5355">
        <v>12761</v>
      </c>
      <c r="B5355" s="4">
        <v>40817</v>
      </c>
      <c r="C5355" s="4">
        <f t="shared" si="166"/>
        <v>40756</v>
      </c>
      <c r="D5355">
        <f t="shared" si="167"/>
        <v>2</v>
      </c>
    </row>
    <row r="5356" spans="1:4">
      <c r="A5356">
        <v>12981</v>
      </c>
      <c r="B5356" s="4">
        <v>40817</v>
      </c>
      <c r="C5356" s="4">
        <f t="shared" si="166"/>
        <v>40756</v>
      </c>
      <c r="D5356">
        <f t="shared" si="167"/>
        <v>2</v>
      </c>
    </row>
    <row r="5357" spans="1:4">
      <c r="A5357">
        <v>14035</v>
      </c>
      <c r="B5357" s="4">
        <v>40817</v>
      </c>
      <c r="C5357" s="4">
        <f t="shared" si="166"/>
        <v>40544</v>
      </c>
      <c r="D5357">
        <f t="shared" si="167"/>
        <v>9</v>
      </c>
    </row>
    <row r="5358" spans="1:4">
      <c r="A5358">
        <v>12450</v>
      </c>
      <c r="B5358" s="4">
        <v>40817</v>
      </c>
      <c r="C5358" s="4">
        <f t="shared" si="166"/>
        <v>40787</v>
      </c>
      <c r="D5358">
        <f t="shared" si="167"/>
        <v>1</v>
      </c>
    </row>
    <row r="5359" spans="1:4">
      <c r="A5359">
        <v>13373</v>
      </c>
      <c r="B5359" s="4">
        <v>40817</v>
      </c>
      <c r="C5359" s="4">
        <f t="shared" si="166"/>
        <v>40603</v>
      </c>
      <c r="D5359">
        <f t="shared" si="167"/>
        <v>7</v>
      </c>
    </row>
    <row r="5360" spans="1:4">
      <c r="A5360">
        <v>13692</v>
      </c>
      <c r="B5360" s="4">
        <v>40848</v>
      </c>
      <c r="C5360" s="4">
        <f t="shared" si="166"/>
        <v>40817</v>
      </c>
      <c r="D5360">
        <f t="shared" si="167"/>
        <v>1</v>
      </c>
    </row>
    <row r="5361" spans="1:4">
      <c r="A5361">
        <v>13543</v>
      </c>
      <c r="B5361" s="4">
        <v>40848</v>
      </c>
      <c r="C5361" s="4">
        <f t="shared" si="166"/>
        <v>40848</v>
      </c>
      <c r="D5361">
        <f t="shared" si="167"/>
        <v>0</v>
      </c>
    </row>
    <row r="5362" spans="1:4">
      <c r="A5362">
        <v>14096</v>
      </c>
      <c r="B5362" s="4">
        <v>40848</v>
      </c>
      <c r="C5362" s="4">
        <f t="shared" si="166"/>
        <v>40848</v>
      </c>
      <c r="D5362">
        <f t="shared" si="167"/>
        <v>0</v>
      </c>
    </row>
    <row r="5363" spans="1:4">
      <c r="A5363">
        <v>12723</v>
      </c>
      <c r="B5363" s="4">
        <v>40848</v>
      </c>
      <c r="C5363" s="4">
        <f t="shared" si="166"/>
        <v>40787</v>
      </c>
      <c r="D5363">
        <f t="shared" si="167"/>
        <v>2</v>
      </c>
    </row>
    <row r="5364" spans="1:4">
      <c r="A5364">
        <v>12986</v>
      </c>
      <c r="B5364" s="4">
        <v>40848</v>
      </c>
      <c r="C5364" s="4">
        <f t="shared" si="166"/>
        <v>40756</v>
      </c>
      <c r="D5364">
        <f t="shared" si="167"/>
        <v>3</v>
      </c>
    </row>
    <row r="5365" spans="1:4">
      <c r="A5365">
        <v>12455</v>
      </c>
      <c r="B5365" s="4">
        <v>40848</v>
      </c>
      <c r="C5365" s="4">
        <f t="shared" si="166"/>
        <v>40787</v>
      </c>
      <c r="D5365">
        <f t="shared" si="167"/>
        <v>2</v>
      </c>
    </row>
    <row r="5366" spans="1:4">
      <c r="A5366">
        <v>12375</v>
      </c>
      <c r="B5366" s="4">
        <v>40848</v>
      </c>
      <c r="C5366" s="4">
        <f t="shared" si="166"/>
        <v>40664</v>
      </c>
      <c r="D5366">
        <f t="shared" si="167"/>
        <v>6</v>
      </c>
    </row>
    <row r="5367" spans="1:4">
      <c r="A5367">
        <v>13823</v>
      </c>
      <c r="B5367" s="4">
        <v>40848</v>
      </c>
      <c r="C5367" s="4">
        <f t="shared" si="166"/>
        <v>40634</v>
      </c>
      <c r="D5367">
        <f t="shared" si="167"/>
        <v>7</v>
      </c>
    </row>
    <row r="5368" spans="1:4">
      <c r="A5368">
        <v>14127</v>
      </c>
      <c r="B5368" s="4">
        <v>40848</v>
      </c>
      <c r="C5368" s="4">
        <f t="shared" si="166"/>
        <v>40634</v>
      </c>
      <c r="D5368">
        <f t="shared" si="167"/>
        <v>7</v>
      </c>
    </row>
    <row r="5369" spans="1:4">
      <c r="A5369">
        <v>12673</v>
      </c>
      <c r="B5369" s="4">
        <v>40848</v>
      </c>
      <c r="C5369" s="4">
        <f t="shared" si="166"/>
        <v>40544</v>
      </c>
      <c r="D5369">
        <f t="shared" si="167"/>
        <v>10</v>
      </c>
    </row>
    <row r="5370" spans="1:4">
      <c r="A5370">
        <v>12444</v>
      </c>
      <c r="B5370" s="4">
        <v>40848</v>
      </c>
      <c r="C5370" s="4">
        <f t="shared" si="166"/>
        <v>40725</v>
      </c>
      <c r="D5370">
        <f t="shared" si="167"/>
        <v>4</v>
      </c>
    </row>
    <row r="5371" spans="1:4">
      <c r="A5371">
        <v>12690</v>
      </c>
      <c r="B5371" s="4">
        <v>40848</v>
      </c>
      <c r="C5371" s="4">
        <f t="shared" si="166"/>
        <v>40817</v>
      </c>
      <c r="D5371">
        <f t="shared" si="167"/>
        <v>1</v>
      </c>
    </row>
    <row r="5372" spans="1:4">
      <c r="A5372">
        <v>14129</v>
      </c>
      <c r="B5372" s="4">
        <v>40848</v>
      </c>
      <c r="C5372" s="4">
        <f t="shared" si="166"/>
        <v>40848</v>
      </c>
      <c r="D5372">
        <f t="shared" si="167"/>
        <v>0</v>
      </c>
    </row>
    <row r="5373" spans="1:4">
      <c r="A5373">
        <v>12794</v>
      </c>
      <c r="B5373" s="4">
        <v>40848</v>
      </c>
      <c r="C5373" s="4">
        <f t="shared" si="166"/>
        <v>40695</v>
      </c>
      <c r="D5373">
        <f t="shared" si="167"/>
        <v>5</v>
      </c>
    </row>
    <row r="5374" spans="1:4">
      <c r="A5374">
        <v>13021</v>
      </c>
      <c r="B5374" s="4">
        <v>40848</v>
      </c>
      <c r="C5374" s="4">
        <f t="shared" si="166"/>
        <v>40756</v>
      </c>
      <c r="D5374">
        <f t="shared" si="167"/>
        <v>3</v>
      </c>
    </row>
    <row r="5375" spans="1:4">
      <c r="A5375">
        <v>14255</v>
      </c>
      <c r="B5375" s="4">
        <v>40848</v>
      </c>
      <c r="C5375" s="4">
        <f t="shared" si="166"/>
        <v>40848</v>
      </c>
      <c r="D5375">
        <f t="shared" si="167"/>
        <v>0</v>
      </c>
    </row>
    <row r="5376" spans="1:4">
      <c r="A5376">
        <v>13651</v>
      </c>
      <c r="B5376" s="4">
        <v>40848</v>
      </c>
      <c r="C5376" s="4">
        <f t="shared" si="166"/>
        <v>40756</v>
      </c>
      <c r="D5376">
        <f t="shared" si="167"/>
        <v>3</v>
      </c>
    </row>
    <row r="5377" spans="1:4">
      <c r="A5377">
        <v>14278</v>
      </c>
      <c r="B5377" s="4">
        <v>40848</v>
      </c>
      <c r="C5377" s="4">
        <f t="shared" si="166"/>
        <v>40817</v>
      </c>
      <c r="D5377">
        <f t="shared" si="167"/>
        <v>1</v>
      </c>
    </row>
    <row r="5378" spans="1:4">
      <c r="A5378">
        <v>13225</v>
      </c>
      <c r="B5378" s="4">
        <v>40848</v>
      </c>
      <c r="C5378" s="4">
        <f t="shared" si="166"/>
        <v>40725</v>
      </c>
      <c r="D5378">
        <f t="shared" si="167"/>
        <v>4</v>
      </c>
    </row>
    <row r="5379" spans="1:4">
      <c r="A5379">
        <v>13486</v>
      </c>
      <c r="B5379" s="4">
        <v>40848</v>
      </c>
      <c r="C5379" s="4">
        <f t="shared" ref="C5379:C5442" si="168">_xlfn.MINIFS($B$2:$B$6084,$A$2:$A$6084,A5379)</f>
        <v>40817</v>
      </c>
      <c r="D5379">
        <f t="shared" ref="D5379:D5442" si="169">DATEDIF(C5379,B5379,"m")</f>
        <v>1</v>
      </c>
    </row>
    <row r="5380" spans="1:4">
      <c r="A5380">
        <v>12767</v>
      </c>
      <c r="B5380" s="4">
        <v>40848</v>
      </c>
      <c r="C5380" s="4">
        <f t="shared" si="168"/>
        <v>40756</v>
      </c>
      <c r="D5380">
        <f t="shared" si="169"/>
        <v>3</v>
      </c>
    </row>
    <row r="5381" spans="1:4">
      <c r="A5381">
        <v>12935</v>
      </c>
      <c r="B5381" s="4">
        <v>40848</v>
      </c>
      <c r="C5381" s="4">
        <f t="shared" si="168"/>
        <v>40817</v>
      </c>
      <c r="D5381">
        <f t="shared" si="169"/>
        <v>1</v>
      </c>
    </row>
    <row r="5382" spans="1:4">
      <c r="A5382">
        <v>13602</v>
      </c>
      <c r="B5382" s="4">
        <v>40848</v>
      </c>
      <c r="C5382" s="4">
        <f t="shared" si="168"/>
        <v>40575</v>
      </c>
      <c r="D5382">
        <f t="shared" si="169"/>
        <v>9</v>
      </c>
    </row>
    <row r="5383" spans="1:4">
      <c r="A5383">
        <v>14309</v>
      </c>
      <c r="B5383" s="4">
        <v>40848</v>
      </c>
      <c r="C5383" s="4">
        <f t="shared" si="168"/>
        <v>40787</v>
      </c>
      <c r="D5383">
        <f t="shared" si="169"/>
        <v>2</v>
      </c>
    </row>
    <row r="5384" spans="1:4">
      <c r="A5384">
        <v>14345</v>
      </c>
      <c r="B5384" s="4">
        <v>40848</v>
      </c>
      <c r="C5384" s="4">
        <f t="shared" si="168"/>
        <v>40603</v>
      </c>
      <c r="D5384">
        <f t="shared" si="169"/>
        <v>8</v>
      </c>
    </row>
    <row r="5385" spans="1:4">
      <c r="A5385">
        <v>13230</v>
      </c>
      <c r="B5385" s="4">
        <v>40848</v>
      </c>
      <c r="C5385" s="4">
        <f t="shared" si="168"/>
        <v>40848</v>
      </c>
      <c r="D5385">
        <f t="shared" si="169"/>
        <v>0</v>
      </c>
    </row>
    <row r="5386" spans="1:4">
      <c r="A5386">
        <v>12727</v>
      </c>
      <c r="B5386" s="4">
        <v>40848</v>
      </c>
      <c r="C5386" s="4">
        <f t="shared" si="168"/>
        <v>40848</v>
      </c>
      <c r="D5386">
        <f t="shared" si="169"/>
        <v>0</v>
      </c>
    </row>
    <row r="5387" spans="1:4">
      <c r="A5387">
        <v>14034</v>
      </c>
      <c r="B5387" s="4">
        <v>40848</v>
      </c>
      <c r="C5387" s="4">
        <f t="shared" si="168"/>
        <v>40848</v>
      </c>
      <c r="D5387">
        <f t="shared" si="169"/>
        <v>0</v>
      </c>
    </row>
    <row r="5388" spans="1:4">
      <c r="A5388">
        <v>12609</v>
      </c>
      <c r="B5388" s="4">
        <v>40848</v>
      </c>
      <c r="C5388" s="4">
        <f t="shared" si="168"/>
        <v>40848</v>
      </c>
      <c r="D5388">
        <f t="shared" si="169"/>
        <v>0</v>
      </c>
    </row>
    <row r="5389" spans="1:4">
      <c r="A5389">
        <v>14212</v>
      </c>
      <c r="B5389" s="4">
        <v>40848</v>
      </c>
      <c r="C5389" s="4">
        <f t="shared" si="168"/>
        <v>40544</v>
      </c>
      <c r="D5389">
        <f t="shared" si="169"/>
        <v>10</v>
      </c>
    </row>
    <row r="5390" spans="1:4">
      <c r="A5390">
        <v>12693</v>
      </c>
      <c r="B5390" s="4">
        <v>40848</v>
      </c>
      <c r="C5390" s="4">
        <f t="shared" si="168"/>
        <v>40848</v>
      </c>
      <c r="D5390">
        <f t="shared" si="169"/>
        <v>0</v>
      </c>
    </row>
    <row r="5391" spans="1:4">
      <c r="A5391">
        <v>13189</v>
      </c>
      <c r="B5391" s="4">
        <v>40848</v>
      </c>
      <c r="C5391" s="4">
        <f t="shared" si="168"/>
        <v>40513</v>
      </c>
      <c r="D5391">
        <f t="shared" si="169"/>
        <v>11</v>
      </c>
    </row>
    <row r="5392" spans="1:4">
      <c r="A5392">
        <v>12789</v>
      </c>
      <c r="B5392" s="4">
        <v>40848</v>
      </c>
      <c r="C5392" s="4">
        <f t="shared" si="168"/>
        <v>40664</v>
      </c>
      <c r="D5392">
        <f t="shared" si="169"/>
        <v>6</v>
      </c>
    </row>
    <row r="5393" spans="1:4">
      <c r="A5393">
        <v>12666</v>
      </c>
      <c r="B5393" s="4">
        <v>40848</v>
      </c>
      <c r="C5393" s="4">
        <f t="shared" si="168"/>
        <v>40603</v>
      </c>
      <c r="D5393">
        <f t="shared" si="169"/>
        <v>8</v>
      </c>
    </row>
    <row r="5394" spans="1:4">
      <c r="A5394">
        <v>13643</v>
      </c>
      <c r="B5394" s="4">
        <v>40848</v>
      </c>
      <c r="C5394" s="4">
        <f t="shared" si="168"/>
        <v>40756</v>
      </c>
      <c r="D5394">
        <f t="shared" si="169"/>
        <v>3</v>
      </c>
    </row>
    <row r="5395" spans="1:4">
      <c r="A5395">
        <v>12987</v>
      </c>
      <c r="B5395" s="4">
        <v>40848</v>
      </c>
      <c r="C5395" s="4">
        <f t="shared" si="168"/>
        <v>40817</v>
      </c>
      <c r="D5395">
        <f t="shared" si="169"/>
        <v>1</v>
      </c>
    </row>
    <row r="5396" spans="1:4">
      <c r="A5396">
        <v>14184</v>
      </c>
      <c r="B5396" s="4">
        <v>40848</v>
      </c>
      <c r="C5396" s="4">
        <f t="shared" si="168"/>
        <v>40575</v>
      </c>
      <c r="D5396">
        <f t="shared" si="169"/>
        <v>9</v>
      </c>
    </row>
    <row r="5397" spans="1:4">
      <c r="A5397">
        <v>12994</v>
      </c>
      <c r="B5397" s="4">
        <v>40848</v>
      </c>
      <c r="C5397" s="4">
        <f t="shared" si="168"/>
        <v>40848</v>
      </c>
      <c r="D5397">
        <f t="shared" si="169"/>
        <v>0</v>
      </c>
    </row>
    <row r="5398" spans="1:4">
      <c r="A5398">
        <v>13571</v>
      </c>
      <c r="B5398" s="4">
        <v>40848</v>
      </c>
      <c r="C5398" s="4">
        <f t="shared" si="168"/>
        <v>40848</v>
      </c>
      <c r="D5398">
        <f t="shared" si="169"/>
        <v>0</v>
      </c>
    </row>
    <row r="5399" spans="1:4">
      <c r="A5399">
        <v>12966</v>
      </c>
      <c r="B5399" s="4">
        <v>40848</v>
      </c>
      <c r="C5399" s="4">
        <f t="shared" si="168"/>
        <v>40664</v>
      </c>
      <c r="D5399">
        <f t="shared" si="169"/>
        <v>6</v>
      </c>
    </row>
    <row r="5400" spans="1:4">
      <c r="A5400">
        <v>14162</v>
      </c>
      <c r="B5400" s="4">
        <v>40848</v>
      </c>
      <c r="C5400" s="4">
        <f t="shared" si="168"/>
        <v>40575</v>
      </c>
      <c r="D5400">
        <f t="shared" si="169"/>
        <v>9</v>
      </c>
    </row>
    <row r="5401" spans="1:4">
      <c r="A5401">
        <v>13314</v>
      </c>
      <c r="B5401" s="4">
        <v>40848</v>
      </c>
      <c r="C5401" s="4">
        <f t="shared" si="168"/>
        <v>40848</v>
      </c>
      <c r="D5401">
        <f t="shared" si="169"/>
        <v>0</v>
      </c>
    </row>
    <row r="5402" spans="1:4">
      <c r="A5402">
        <v>13324</v>
      </c>
      <c r="B5402" s="4">
        <v>40848</v>
      </c>
      <c r="C5402" s="4">
        <f t="shared" si="168"/>
        <v>40634</v>
      </c>
      <c r="D5402">
        <f t="shared" si="169"/>
        <v>7</v>
      </c>
    </row>
    <row r="5403" spans="1:4">
      <c r="A5403">
        <v>13829</v>
      </c>
      <c r="B5403" s="4">
        <v>40848</v>
      </c>
      <c r="C5403" s="4">
        <f t="shared" si="168"/>
        <v>40544</v>
      </c>
      <c r="D5403">
        <f t="shared" si="169"/>
        <v>10</v>
      </c>
    </row>
    <row r="5404" spans="1:4">
      <c r="A5404">
        <v>14145</v>
      </c>
      <c r="B5404" s="4">
        <v>40848</v>
      </c>
      <c r="C5404" s="4">
        <f t="shared" si="168"/>
        <v>40695</v>
      </c>
      <c r="D5404">
        <f t="shared" si="169"/>
        <v>5</v>
      </c>
    </row>
    <row r="5405" spans="1:4">
      <c r="A5405">
        <v>12490</v>
      </c>
      <c r="B5405" s="4">
        <v>40848</v>
      </c>
      <c r="C5405" s="4">
        <f t="shared" si="168"/>
        <v>40848</v>
      </c>
      <c r="D5405">
        <f t="shared" si="169"/>
        <v>0</v>
      </c>
    </row>
    <row r="5406" spans="1:4">
      <c r="A5406">
        <v>13714</v>
      </c>
      <c r="B5406" s="4">
        <v>40848</v>
      </c>
      <c r="C5406" s="4">
        <f t="shared" si="168"/>
        <v>40848</v>
      </c>
      <c r="D5406">
        <f t="shared" si="169"/>
        <v>0</v>
      </c>
    </row>
    <row r="5407" spans="1:4">
      <c r="A5407">
        <v>14322</v>
      </c>
      <c r="B5407" s="4">
        <v>40848</v>
      </c>
      <c r="C5407" s="4">
        <f t="shared" si="168"/>
        <v>40848</v>
      </c>
      <c r="D5407">
        <f t="shared" si="169"/>
        <v>0</v>
      </c>
    </row>
    <row r="5408" spans="1:4">
      <c r="A5408">
        <v>13482</v>
      </c>
      <c r="B5408" s="4">
        <v>40848</v>
      </c>
      <c r="C5408" s="4">
        <f t="shared" si="168"/>
        <v>40756</v>
      </c>
      <c r="D5408">
        <f t="shared" si="169"/>
        <v>3</v>
      </c>
    </row>
    <row r="5409" spans="1:4">
      <c r="A5409">
        <v>13419</v>
      </c>
      <c r="B5409" s="4">
        <v>40848</v>
      </c>
      <c r="C5409" s="4">
        <f t="shared" si="168"/>
        <v>40695</v>
      </c>
      <c r="D5409">
        <f t="shared" si="169"/>
        <v>5</v>
      </c>
    </row>
    <row r="5410" spans="1:4">
      <c r="A5410">
        <v>13517</v>
      </c>
      <c r="B5410" s="4">
        <v>40848</v>
      </c>
      <c r="C5410" s="4">
        <f t="shared" si="168"/>
        <v>40725</v>
      </c>
      <c r="D5410">
        <f t="shared" si="169"/>
        <v>4</v>
      </c>
    </row>
    <row r="5411" spans="1:4">
      <c r="A5411">
        <v>13632</v>
      </c>
      <c r="B5411" s="4">
        <v>40848</v>
      </c>
      <c r="C5411" s="4">
        <f t="shared" si="168"/>
        <v>40817</v>
      </c>
      <c r="D5411">
        <f t="shared" si="169"/>
        <v>1</v>
      </c>
    </row>
    <row r="5412" spans="1:4">
      <c r="A5412">
        <v>13087</v>
      </c>
      <c r="B5412" s="4">
        <v>40848</v>
      </c>
      <c r="C5412" s="4">
        <f t="shared" si="168"/>
        <v>40787</v>
      </c>
      <c r="D5412">
        <f t="shared" si="169"/>
        <v>2</v>
      </c>
    </row>
    <row r="5413" spans="1:4">
      <c r="A5413">
        <v>14003</v>
      </c>
      <c r="B5413" s="4">
        <v>40848</v>
      </c>
      <c r="C5413" s="4">
        <f t="shared" si="168"/>
        <v>40817</v>
      </c>
      <c r="D5413">
        <f t="shared" si="169"/>
        <v>1</v>
      </c>
    </row>
    <row r="5414" spans="1:4">
      <c r="A5414">
        <v>13207</v>
      </c>
      <c r="B5414" s="4">
        <v>40848</v>
      </c>
      <c r="C5414" s="4">
        <f t="shared" si="168"/>
        <v>40848</v>
      </c>
      <c r="D5414">
        <f t="shared" si="169"/>
        <v>0</v>
      </c>
    </row>
    <row r="5415" spans="1:4">
      <c r="A5415">
        <v>13965</v>
      </c>
      <c r="B5415" s="4">
        <v>40848</v>
      </c>
      <c r="C5415" s="4">
        <f t="shared" si="168"/>
        <v>40848</v>
      </c>
      <c r="D5415">
        <f t="shared" si="169"/>
        <v>0</v>
      </c>
    </row>
    <row r="5416" spans="1:4">
      <c r="A5416">
        <v>13744</v>
      </c>
      <c r="B5416" s="4">
        <v>40848</v>
      </c>
      <c r="C5416" s="4">
        <f t="shared" si="168"/>
        <v>40513</v>
      </c>
      <c r="D5416">
        <f t="shared" si="169"/>
        <v>11</v>
      </c>
    </row>
    <row r="5417" spans="1:4">
      <c r="A5417">
        <v>14182</v>
      </c>
      <c r="B5417" s="4">
        <v>40848</v>
      </c>
      <c r="C5417" s="4">
        <f t="shared" si="168"/>
        <v>40848</v>
      </c>
      <c r="D5417">
        <f t="shared" si="169"/>
        <v>0</v>
      </c>
    </row>
    <row r="5418" spans="1:4">
      <c r="A5418">
        <v>13627</v>
      </c>
      <c r="B5418" s="4">
        <v>40848</v>
      </c>
      <c r="C5418" s="4">
        <f t="shared" si="168"/>
        <v>40756</v>
      </c>
      <c r="D5418">
        <f t="shared" si="169"/>
        <v>3</v>
      </c>
    </row>
    <row r="5419" spans="1:4">
      <c r="A5419">
        <v>12786</v>
      </c>
      <c r="B5419" s="4">
        <v>40848</v>
      </c>
      <c r="C5419" s="4">
        <f t="shared" si="168"/>
        <v>40848</v>
      </c>
      <c r="D5419">
        <f t="shared" si="169"/>
        <v>0</v>
      </c>
    </row>
    <row r="5420" spans="1:4">
      <c r="A5420">
        <v>14251</v>
      </c>
      <c r="B5420" s="4">
        <v>40848</v>
      </c>
      <c r="C5420" s="4">
        <f t="shared" si="168"/>
        <v>40575</v>
      </c>
      <c r="D5420">
        <f t="shared" si="169"/>
        <v>9</v>
      </c>
    </row>
    <row r="5421" spans="1:4">
      <c r="A5421">
        <v>13981</v>
      </c>
      <c r="B5421" s="4">
        <v>40848</v>
      </c>
      <c r="C5421" s="4">
        <f t="shared" si="168"/>
        <v>40695</v>
      </c>
      <c r="D5421">
        <f t="shared" si="169"/>
        <v>5</v>
      </c>
    </row>
    <row r="5422" spans="1:4">
      <c r="A5422">
        <v>12924</v>
      </c>
      <c r="B5422" s="4">
        <v>40848</v>
      </c>
      <c r="C5422" s="4">
        <f t="shared" si="168"/>
        <v>40817</v>
      </c>
      <c r="D5422">
        <f t="shared" si="169"/>
        <v>1</v>
      </c>
    </row>
    <row r="5423" spans="1:4">
      <c r="A5423">
        <v>14270</v>
      </c>
      <c r="B5423" s="4">
        <v>40848</v>
      </c>
      <c r="C5423" s="4">
        <f t="shared" si="168"/>
        <v>40634</v>
      </c>
      <c r="D5423">
        <f t="shared" si="169"/>
        <v>7</v>
      </c>
    </row>
    <row r="5424" spans="1:4">
      <c r="A5424">
        <v>13884</v>
      </c>
      <c r="B5424" s="4">
        <v>40848</v>
      </c>
      <c r="C5424" s="4">
        <f t="shared" si="168"/>
        <v>40756</v>
      </c>
      <c r="D5424">
        <f t="shared" si="169"/>
        <v>3</v>
      </c>
    </row>
    <row r="5425" spans="1:4">
      <c r="A5425">
        <v>12875</v>
      </c>
      <c r="B5425" s="4">
        <v>40848</v>
      </c>
      <c r="C5425" s="4">
        <f t="shared" si="168"/>
        <v>40848</v>
      </c>
      <c r="D5425">
        <f t="shared" si="169"/>
        <v>0</v>
      </c>
    </row>
    <row r="5426" spans="1:4">
      <c r="A5426">
        <v>14246</v>
      </c>
      <c r="B5426" s="4">
        <v>40848</v>
      </c>
      <c r="C5426" s="4">
        <f t="shared" si="168"/>
        <v>40695</v>
      </c>
      <c r="D5426">
        <f t="shared" si="169"/>
        <v>5</v>
      </c>
    </row>
    <row r="5427" spans="1:4">
      <c r="A5427">
        <v>12370</v>
      </c>
      <c r="B5427" s="4">
        <v>40848</v>
      </c>
      <c r="C5427" s="4">
        <f t="shared" si="168"/>
        <v>40787</v>
      </c>
      <c r="D5427">
        <f t="shared" si="169"/>
        <v>2</v>
      </c>
    </row>
    <row r="5428" spans="1:4">
      <c r="A5428">
        <v>12756</v>
      </c>
      <c r="B5428" s="4">
        <v>40848</v>
      </c>
      <c r="C5428" s="4">
        <f t="shared" si="168"/>
        <v>40575</v>
      </c>
      <c r="D5428">
        <f t="shared" si="169"/>
        <v>9</v>
      </c>
    </row>
    <row r="5429" spans="1:4">
      <c r="A5429">
        <v>12820</v>
      </c>
      <c r="B5429" s="4">
        <v>40848</v>
      </c>
      <c r="C5429" s="4">
        <f t="shared" si="168"/>
        <v>40725</v>
      </c>
      <c r="D5429">
        <f t="shared" si="169"/>
        <v>4</v>
      </c>
    </row>
    <row r="5430" spans="1:4">
      <c r="A5430">
        <v>13432</v>
      </c>
      <c r="B5430" s="4">
        <v>40848</v>
      </c>
      <c r="C5430" s="4">
        <f t="shared" si="168"/>
        <v>40787</v>
      </c>
      <c r="D5430">
        <f t="shared" si="169"/>
        <v>2</v>
      </c>
    </row>
    <row r="5431" spans="1:4">
      <c r="A5431">
        <v>13956</v>
      </c>
      <c r="B5431" s="4">
        <v>40848</v>
      </c>
      <c r="C5431" s="4">
        <f t="shared" si="168"/>
        <v>40787</v>
      </c>
      <c r="D5431">
        <f t="shared" si="169"/>
        <v>2</v>
      </c>
    </row>
    <row r="5432" spans="1:4">
      <c r="A5432">
        <v>13312</v>
      </c>
      <c r="B5432" s="4">
        <v>40848</v>
      </c>
      <c r="C5432" s="4">
        <f t="shared" si="168"/>
        <v>40725</v>
      </c>
      <c r="D5432">
        <f t="shared" si="169"/>
        <v>4</v>
      </c>
    </row>
    <row r="5433" spans="1:4">
      <c r="A5433">
        <v>13448</v>
      </c>
      <c r="B5433" s="4">
        <v>40848</v>
      </c>
      <c r="C5433" s="4">
        <f t="shared" si="168"/>
        <v>40848</v>
      </c>
      <c r="D5433">
        <f t="shared" si="169"/>
        <v>0</v>
      </c>
    </row>
    <row r="5434" spans="1:4">
      <c r="A5434">
        <v>12388</v>
      </c>
      <c r="B5434" s="4">
        <v>40848</v>
      </c>
      <c r="C5434" s="4">
        <f t="shared" si="168"/>
        <v>40756</v>
      </c>
      <c r="D5434">
        <f t="shared" si="169"/>
        <v>3</v>
      </c>
    </row>
    <row r="5435" spans="1:4">
      <c r="A5435">
        <v>13686</v>
      </c>
      <c r="B5435" s="4">
        <v>40848</v>
      </c>
      <c r="C5435" s="4">
        <f t="shared" si="168"/>
        <v>40695</v>
      </c>
      <c r="D5435">
        <f t="shared" si="169"/>
        <v>5</v>
      </c>
    </row>
    <row r="5436" spans="1:4">
      <c r="A5436">
        <v>14339</v>
      </c>
      <c r="B5436" s="4">
        <v>40848</v>
      </c>
      <c r="C5436" s="4">
        <f t="shared" si="168"/>
        <v>40725</v>
      </c>
      <c r="D5436">
        <f t="shared" si="169"/>
        <v>4</v>
      </c>
    </row>
    <row r="5437" spans="1:4">
      <c r="A5437">
        <v>13344</v>
      </c>
      <c r="B5437" s="4">
        <v>40848</v>
      </c>
      <c r="C5437" s="4">
        <f t="shared" si="168"/>
        <v>40848</v>
      </c>
      <c r="D5437">
        <f t="shared" si="169"/>
        <v>0</v>
      </c>
    </row>
    <row r="5438" spans="1:4">
      <c r="A5438">
        <v>12931</v>
      </c>
      <c r="B5438" s="4">
        <v>40848</v>
      </c>
      <c r="C5438" s="4">
        <f t="shared" si="168"/>
        <v>40848</v>
      </c>
      <c r="D5438">
        <f t="shared" si="169"/>
        <v>0</v>
      </c>
    </row>
    <row r="5439" spans="1:4">
      <c r="A5439">
        <v>12828</v>
      </c>
      <c r="B5439" s="4">
        <v>40848</v>
      </c>
      <c r="C5439" s="4">
        <f t="shared" si="168"/>
        <v>40603</v>
      </c>
      <c r="D5439">
        <f t="shared" si="169"/>
        <v>8</v>
      </c>
    </row>
    <row r="5440" spans="1:4">
      <c r="A5440">
        <v>13213</v>
      </c>
      <c r="B5440" s="4">
        <v>40848</v>
      </c>
      <c r="C5440" s="4">
        <f t="shared" si="168"/>
        <v>40817</v>
      </c>
      <c r="D5440">
        <f t="shared" si="169"/>
        <v>1</v>
      </c>
    </row>
    <row r="5441" spans="1:4">
      <c r="A5441">
        <v>13127</v>
      </c>
      <c r="B5441" s="4">
        <v>40848</v>
      </c>
      <c r="C5441" s="4">
        <f t="shared" si="168"/>
        <v>40725</v>
      </c>
      <c r="D5441">
        <f t="shared" si="169"/>
        <v>4</v>
      </c>
    </row>
    <row r="5442" spans="1:4">
      <c r="A5442">
        <v>12700</v>
      </c>
      <c r="B5442" s="4">
        <v>40848</v>
      </c>
      <c r="C5442" s="4">
        <f t="shared" si="168"/>
        <v>40848</v>
      </c>
      <c r="D5442">
        <f t="shared" si="169"/>
        <v>0</v>
      </c>
    </row>
    <row r="5443" spans="1:4">
      <c r="A5443">
        <v>12669</v>
      </c>
      <c r="B5443" s="4">
        <v>40848</v>
      </c>
      <c r="C5443" s="4">
        <f t="shared" ref="C5443:C5506" si="170">_xlfn.MINIFS($B$2:$B$6084,$A$2:$A$6084,A5443)</f>
        <v>40817</v>
      </c>
      <c r="D5443">
        <f t="shared" ref="D5443:D5506" si="171">DATEDIF(C5443,B5443,"m")</f>
        <v>1</v>
      </c>
    </row>
    <row r="5444" spans="1:4">
      <c r="A5444">
        <v>12844</v>
      </c>
      <c r="B5444" s="4">
        <v>40848</v>
      </c>
      <c r="C5444" s="4">
        <f t="shared" si="170"/>
        <v>40848</v>
      </c>
      <c r="D5444">
        <f t="shared" si="171"/>
        <v>0</v>
      </c>
    </row>
    <row r="5445" spans="1:4">
      <c r="A5445">
        <v>13614</v>
      </c>
      <c r="B5445" s="4">
        <v>40848</v>
      </c>
      <c r="C5445" s="4">
        <f t="shared" si="170"/>
        <v>40848</v>
      </c>
      <c r="D5445">
        <f t="shared" si="171"/>
        <v>0</v>
      </c>
    </row>
    <row r="5446" spans="1:4">
      <c r="A5446">
        <v>12753</v>
      </c>
      <c r="B5446" s="4">
        <v>40848</v>
      </c>
      <c r="C5446" s="4">
        <f t="shared" si="170"/>
        <v>40634</v>
      </c>
      <c r="D5446">
        <f t="shared" si="171"/>
        <v>7</v>
      </c>
    </row>
    <row r="5447" spans="1:4">
      <c r="A5447">
        <v>14094</v>
      </c>
      <c r="B5447" s="4">
        <v>40848</v>
      </c>
      <c r="C5447" s="4">
        <f t="shared" si="170"/>
        <v>40817</v>
      </c>
      <c r="D5447">
        <f t="shared" si="171"/>
        <v>1</v>
      </c>
    </row>
    <row r="5448" spans="1:4">
      <c r="A5448">
        <v>13557</v>
      </c>
      <c r="B5448" s="4">
        <v>40848</v>
      </c>
      <c r="C5448" s="4">
        <f t="shared" si="170"/>
        <v>40787</v>
      </c>
      <c r="D5448">
        <f t="shared" si="171"/>
        <v>2</v>
      </c>
    </row>
    <row r="5449" spans="1:4">
      <c r="A5449">
        <v>12555</v>
      </c>
      <c r="B5449" s="4">
        <v>40848</v>
      </c>
      <c r="C5449" s="4">
        <f t="shared" si="170"/>
        <v>40787</v>
      </c>
      <c r="D5449">
        <f t="shared" si="171"/>
        <v>2</v>
      </c>
    </row>
    <row r="5450" spans="1:4">
      <c r="A5450">
        <v>13090</v>
      </c>
      <c r="B5450" s="4">
        <v>40848</v>
      </c>
      <c r="C5450" s="4">
        <f t="shared" si="170"/>
        <v>40787</v>
      </c>
      <c r="D5450">
        <f t="shared" si="171"/>
        <v>2</v>
      </c>
    </row>
    <row r="5451" spans="1:4">
      <c r="A5451">
        <v>13292</v>
      </c>
      <c r="B5451" s="4">
        <v>40848</v>
      </c>
      <c r="C5451" s="4">
        <f t="shared" si="170"/>
        <v>40848</v>
      </c>
      <c r="D5451">
        <f t="shared" si="171"/>
        <v>0</v>
      </c>
    </row>
    <row r="5452" spans="1:4">
      <c r="A5452">
        <v>13743</v>
      </c>
      <c r="B5452" s="4">
        <v>40848</v>
      </c>
      <c r="C5452" s="4">
        <f t="shared" si="170"/>
        <v>40725</v>
      </c>
      <c r="D5452">
        <f t="shared" si="171"/>
        <v>4</v>
      </c>
    </row>
    <row r="5453" spans="1:4">
      <c r="A5453">
        <v>13628</v>
      </c>
      <c r="B5453" s="4">
        <v>40848</v>
      </c>
      <c r="C5453" s="4">
        <f t="shared" si="170"/>
        <v>40634</v>
      </c>
      <c r="D5453">
        <f t="shared" si="171"/>
        <v>7</v>
      </c>
    </row>
    <row r="5454" spans="1:4">
      <c r="A5454">
        <v>13773</v>
      </c>
      <c r="B5454" s="4">
        <v>40848</v>
      </c>
      <c r="C5454" s="4">
        <f t="shared" si="170"/>
        <v>40817</v>
      </c>
      <c r="D5454">
        <f t="shared" si="171"/>
        <v>1</v>
      </c>
    </row>
    <row r="5455" spans="1:4">
      <c r="A5455">
        <v>13488</v>
      </c>
      <c r="B5455" s="4">
        <v>40848</v>
      </c>
      <c r="C5455" s="4">
        <f t="shared" si="170"/>
        <v>40848</v>
      </c>
      <c r="D5455">
        <f t="shared" si="171"/>
        <v>0</v>
      </c>
    </row>
    <row r="5456" spans="1:4">
      <c r="A5456">
        <v>12769</v>
      </c>
      <c r="B5456" s="4">
        <v>40848</v>
      </c>
      <c r="C5456" s="4">
        <f t="shared" si="170"/>
        <v>40695</v>
      </c>
      <c r="D5456">
        <f t="shared" si="171"/>
        <v>5</v>
      </c>
    </row>
    <row r="5457" spans="1:4">
      <c r="A5457">
        <v>12747</v>
      </c>
      <c r="B5457" s="4">
        <v>40848</v>
      </c>
      <c r="C5457" s="4">
        <f t="shared" si="170"/>
        <v>40787</v>
      </c>
      <c r="D5457">
        <f t="shared" si="171"/>
        <v>2</v>
      </c>
    </row>
    <row r="5458" spans="1:4">
      <c r="A5458">
        <v>13307</v>
      </c>
      <c r="B5458" s="4">
        <v>40848</v>
      </c>
      <c r="C5458" s="4">
        <f t="shared" si="170"/>
        <v>40634</v>
      </c>
      <c r="D5458">
        <f t="shared" si="171"/>
        <v>7</v>
      </c>
    </row>
    <row r="5459" spans="1:4">
      <c r="A5459">
        <v>13705</v>
      </c>
      <c r="B5459" s="4">
        <v>40848</v>
      </c>
      <c r="C5459" s="4">
        <f t="shared" si="170"/>
        <v>40634</v>
      </c>
      <c r="D5459">
        <f t="shared" si="171"/>
        <v>7</v>
      </c>
    </row>
    <row r="5460" spans="1:4">
      <c r="A5460">
        <v>12822</v>
      </c>
      <c r="B5460" s="4">
        <v>40848</v>
      </c>
      <c r="C5460" s="4">
        <f t="shared" si="170"/>
        <v>40817</v>
      </c>
      <c r="D5460">
        <f t="shared" si="171"/>
        <v>1</v>
      </c>
    </row>
    <row r="5461" spans="1:4">
      <c r="A5461">
        <v>13420</v>
      </c>
      <c r="B5461" s="4">
        <v>40848</v>
      </c>
      <c r="C5461" s="4">
        <f t="shared" si="170"/>
        <v>40664</v>
      </c>
      <c r="D5461">
        <f t="shared" si="171"/>
        <v>6</v>
      </c>
    </row>
    <row r="5462" spans="1:4">
      <c r="A5462">
        <v>12866</v>
      </c>
      <c r="B5462" s="4">
        <v>40848</v>
      </c>
      <c r="C5462" s="4">
        <f t="shared" si="170"/>
        <v>40634</v>
      </c>
      <c r="D5462">
        <f t="shared" si="171"/>
        <v>7</v>
      </c>
    </row>
    <row r="5463" spans="1:4">
      <c r="A5463">
        <v>13776</v>
      </c>
      <c r="B5463" s="4">
        <v>40848</v>
      </c>
      <c r="C5463" s="4">
        <f t="shared" si="170"/>
        <v>40664</v>
      </c>
      <c r="D5463">
        <f t="shared" si="171"/>
        <v>6</v>
      </c>
    </row>
    <row r="5464" spans="1:4">
      <c r="A5464">
        <v>13640</v>
      </c>
      <c r="B5464" s="4">
        <v>40848</v>
      </c>
      <c r="C5464" s="4">
        <f t="shared" si="170"/>
        <v>40848</v>
      </c>
      <c r="D5464">
        <f t="shared" si="171"/>
        <v>0</v>
      </c>
    </row>
    <row r="5465" spans="1:4">
      <c r="A5465">
        <v>13917</v>
      </c>
      <c r="B5465" s="4">
        <v>40848</v>
      </c>
      <c r="C5465" s="4">
        <f t="shared" si="170"/>
        <v>40634</v>
      </c>
      <c r="D5465">
        <f t="shared" si="171"/>
        <v>7</v>
      </c>
    </row>
    <row r="5466" spans="1:4">
      <c r="A5466">
        <v>13812</v>
      </c>
      <c r="B5466" s="4">
        <v>40848</v>
      </c>
      <c r="C5466" s="4">
        <f t="shared" si="170"/>
        <v>40725</v>
      </c>
      <c r="D5466">
        <f t="shared" si="171"/>
        <v>4</v>
      </c>
    </row>
    <row r="5467" spans="1:4">
      <c r="A5467">
        <v>12713</v>
      </c>
      <c r="B5467" s="4">
        <v>40848</v>
      </c>
      <c r="C5467" s="4">
        <f t="shared" si="170"/>
        <v>40603</v>
      </c>
      <c r="D5467">
        <f t="shared" si="171"/>
        <v>8</v>
      </c>
    </row>
    <row r="5468" spans="1:4">
      <c r="A5468">
        <v>13558</v>
      </c>
      <c r="B5468" s="4">
        <v>40848</v>
      </c>
      <c r="C5468" s="4">
        <f t="shared" si="170"/>
        <v>40664</v>
      </c>
      <c r="D5468">
        <f t="shared" si="171"/>
        <v>6</v>
      </c>
    </row>
    <row r="5469" spans="1:4">
      <c r="A5469">
        <v>13648</v>
      </c>
      <c r="B5469" s="4">
        <v>40848</v>
      </c>
      <c r="C5469" s="4">
        <f t="shared" si="170"/>
        <v>40756</v>
      </c>
      <c r="D5469">
        <f t="shared" si="171"/>
        <v>3</v>
      </c>
    </row>
    <row r="5470" spans="1:4">
      <c r="A5470">
        <v>12956</v>
      </c>
      <c r="B5470" s="4">
        <v>40848</v>
      </c>
      <c r="C5470" s="4">
        <f t="shared" si="170"/>
        <v>40817</v>
      </c>
      <c r="D5470">
        <f t="shared" si="171"/>
        <v>1</v>
      </c>
    </row>
    <row r="5471" spans="1:4">
      <c r="A5471">
        <v>13311</v>
      </c>
      <c r="B5471" s="4">
        <v>40848</v>
      </c>
      <c r="C5471" s="4">
        <f t="shared" si="170"/>
        <v>40725</v>
      </c>
      <c r="D5471">
        <f t="shared" si="171"/>
        <v>4</v>
      </c>
    </row>
    <row r="5472" spans="1:4">
      <c r="A5472">
        <v>13979</v>
      </c>
      <c r="B5472" s="4">
        <v>40848</v>
      </c>
      <c r="C5472" s="4">
        <f t="shared" si="170"/>
        <v>40817</v>
      </c>
      <c r="D5472">
        <f t="shared" si="171"/>
        <v>1</v>
      </c>
    </row>
    <row r="5473" spans="1:4">
      <c r="A5473">
        <v>12421</v>
      </c>
      <c r="B5473" s="4">
        <v>40848</v>
      </c>
      <c r="C5473" s="4">
        <f t="shared" si="170"/>
        <v>40664</v>
      </c>
      <c r="D5473">
        <f t="shared" si="171"/>
        <v>6</v>
      </c>
    </row>
    <row r="5474" spans="1:4">
      <c r="A5474">
        <v>13077</v>
      </c>
      <c r="B5474" s="4">
        <v>40848</v>
      </c>
      <c r="C5474" s="4">
        <f t="shared" si="170"/>
        <v>40664</v>
      </c>
      <c r="D5474">
        <f t="shared" si="171"/>
        <v>6</v>
      </c>
    </row>
    <row r="5475" spans="1:4">
      <c r="A5475">
        <v>13153</v>
      </c>
      <c r="B5475" s="4">
        <v>40848</v>
      </c>
      <c r="C5475" s="4">
        <f t="shared" si="170"/>
        <v>40544</v>
      </c>
      <c r="D5475">
        <f t="shared" si="171"/>
        <v>10</v>
      </c>
    </row>
    <row r="5476" spans="1:4">
      <c r="A5476">
        <v>12636</v>
      </c>
      <c r="B5476" s="4">
        <v>40848</v>
      </c>
      <c r="C5476" s="4">
        <f t="shared" si="170"/>
        <v>40787</v>
      </c>
      <c r="D5476">
        <f t="shared" si="171"/>
        <v>2</v>
      </c>
    </row>
    <row r="5477" spans="1:4">
      <c r="A5477">
        <v>13855</v>
      </c>
      <c r="B5477" s="4">
        <v>40848</v>
      </c>
      <c r="C5477" s="4">
        <f t="shared" si="170"/>
        <v>40756</v>
      </c>
      <c r="D5477">
        <f t="shared" si="171"/>
        <v>3</v>
      </c>
    </row>
    <row r="5478" spans="1:4">
      <c r="A5478">
        <v>13664</v>
      </c>
      <c r="B5478" s="4">
        <v>40848</v>
      </c>
      <c r="C5478" s="4">
        <f t="shared" si="170"/>
        <v>40695</v>
      </c>
      <c r="D5478">
        <f t="shared" si="171"/>
        <v>5</v>
      </c>
    </row>
    <row r="5479" spans="1:4">
      <c r="A5479">
        <v>13897</v>
      </c>
      <c r="B5479" s="4">
        <v>40848</v>
      </c>
      <c r="C5479" s="4">
        <f t="shared" si="170"/>
        <v>40848</v>
      </c>
      <c r="D5479">
        <f t="shared" si="171"/>
        <v>0</v>
      </c>
    </row>
    <row r="5480" spans="1:4">
      <c r="A5480">
        <v>12512</v>
      </c>
      <c r="B5480" s="4">
        <v>40848</v>
      </c>
      <c r="C5480" s="4">
        <f t="shared" si="170"/>
        <v>40603</v>
      </c>
      <c r="D5480">
        <f t="shared" si="171"/>
        <v>8</v>
      </c>
    </row>
    <row r="5481" spans="1:4">
      <c r="A5481">
        <v>13914</v>
      </c>
      <c r="B5481" s="4">
        <v>40848</v>
      </c>
      <c r="C5481" s="4">
        <f t="shared" si="170"/>
        <v>40817</v>
      </c>
      <c r="D5481">
        <f t="shared" si="171"/>
        <v>1</v>
      </c>
    </row>
    <row r="5482" spans="1:4">
      <c r="A5482">
        <v>14196</v>
      </c>
      <c r="B5482" s="4">
        <v>40848</v>
      </c>
      <c r="C5482" s="4">
        <f t="shared" si="170"/>
        <v>40513</v>
      </c>
      <c r="D5482">
        <f t="shared" si="171"/>
        <v>11</v>
      </c>
    </row>
    <row r="5483" spans="1:4">
      <c r="A5483">
        <v>13820</v>
      </c>
      <c r="B5483" s="4">
        <v>40848</v>
      </c>
      <c r="C5483" s="4">
        <f t="shared" si="170"/>
        <v>40848</v>
      </c>
      <c r="D5483">
        <f t="shared" si="171"/>
        <v>0</v>
      </c>
    </row>
    <row r="5484" spans="1:4">
      <c r="A5484">
        <v>14136</v>
      </c>
      <c r="B5484" s="4">
        <v>40848</v>
      </c>
      <c r="C5484" s="4">
        <f t="shared" si="170"/>
        <v>40725</v>
      </c>
      <c r="D5484">
        <f t="shared" si="171"/>
        <v>4</v>
      </c>
    </row>
    <row r="5485" spans="1:4">
      <c r="A5485">
        <v>13809</v>
      </c>
      <c r="B5485" s="4">
        <v>40848</v>
      </c>
      <c r="C5485" s="4">
        <f t="shared" si="170"/>
        <v>40513</v>
      </c>
      <c r="D5485">
        <f t="shared" si="171"/>
        <v>11</v>
      </c>
    </row>
    <row r="5486" spans="1:4">
      <c r="A5486">
        <v>12480</v>
      </c>
      <c r="B5486" s="4">
        <v>40848</v>
      </c>
      <c r="C5486" s="4">
        <f t="shared" si="170"/>
        <v>40787</v>
      </c>
      <c r="D5486">
        <f t="shared" si="171"/>
        <v>2</v>
      </c>
    </row>
    <row r="5487" spans="1:4">
      <c r="A5487">
        <v>13501</v>
      </c>
      <c r="B5487" s="4">
        <v>40848</v>
      </c>
      <c r="C5487" s="4">
        <f t="shared" si="170"/>
        <v>40725</v>
      </c>
      <c r="D5487">
        <f t="shared" si="171"/>
        <v>4</v>
      </c>
    </row>
    <row r="5488" spans="1:4">
      <c r="A5488">
        <v>13789</v>
      </c>
      <c r="B5488" s="4">
        <v>40848</v>
      </c>
      <c r="C5488" s="4">
        <f t="shared" si="170"/>
        <v>40664</v>
      </c>
      <c r="D5488">
        <f t="shared" si="171"/>
        <v>6</v>
      </c>
    </row>
    <row r="5489" spans="1:4">
      <c r="A5489">
        <v>13008</v>
      </c>
      <c r="B5489" s="4">
        <v>40848</v>
      </c>
      <c r="C5489" s="4">
        <f t="shared" si="170"/>
        <v>40513</v>
      </c>
      <c r="D5489">
        <f t="shared" si="171"/>
        <v>11</v>
      </c>
    </row>
    <row r="5490" spans="1:4">
      <c r="A5490">
        <v>13464</v>
      </c>
      <c r="B5490" s="4">
        <v>40848</v>
      </c>
      <c r="C5490" s="4">
        <f t="shared" si="170"/>
        <v>40756</v>
      </c>
      <c r="D5490">
        <f t="shared" si="171"/>
        <v>3</v>
      </c>
    </row>
    <row r="5491" spans="1:4">
      <c r="A5491">
        <v>14077</v>
      </c>
      <c r="B5491" s="4">
        <v>40848</v>
      </c>
      <c r="C5491" s="4">
        <f t="shared" si="170"/>
        <v>40817</v>
      </c>
      <c r="D5491">
        <f t="shared" si="171"/>
        <v>1</v>
      </c>
    </row>
    <row r="5492" spans="1:4">
      <c r="A5492">
        <v>12759</v>
      </c>
      <c r="B5492" s="4">
        <v>40848</v>
      </c>
      <c r="C5492" s="4">
        <f t="shared" si="170"/>
        <v>40544</v>
      </c>
      <c r="D5492">
        <f t="shared" si="171"/>
        <v>10</v>
      </c>
    </row>
    <row r="5493" spans="1:4">
      <c r="A5493">
        <v>13303</v>
      </c>
      <c r="B5493" s="4">
        <v>40848</v>
      </c>
      <c r="C5493" s="4">
        <f t="shared" si="170"/>
        <v>40725</v>
      </c>
      <c r="D5493">
        <f t="shared" si="171"/>
        <v>4</v>
      </c>
    </row>
    <row r="5494" spans="1:4">
      <c r="A5494">
        <v>12872</v>
      </c>
      <c r="B5494" s="4">
        <v>40848</v>
      </c>
      <c r="C5494" s="4">
        <f t="shared" si="170"/>
        <v>40848</v>
      </c>
      <c r="D5494">
        <f t="shared" si="171"/>
        <v>0</v>
      </c>
    </row>
    <row r="5495" spans="1:4">
      <c r="A5495">
        <v>14259</v>
      </c>
      <c r="B5495" s="4">
        <v>40848</v>
      </c>
      <c r="C5495" s="4">
        <f t="shared" si="170"/>
        <v>40787</v>
      </c>
      <c r="D5495">
        <f t="shared" si="171"/>
        <v>2</v>
      </c>
    </row>
    <row r="5496" spans="1:4">
      <c r="A5496">
        <v>13605</v>
      </c>
      <c r="B5496" s="4">
        <v>40848</v>
      </c>
      <c r="C5496" s="4">
        <f t="shared" si="170"/>
        <v>40787</v>
      </c>
      <c r="D5496">
        <f t="shared" si="171"/>
        <v>2</v>
      </c>
    </row>
    <row r="5497" spans="1:4">
      <c r="A5497">
        <v>13676</v>
      </c>
      <c r="B5497" s="4">
        <v>40848</v>
      </c>
      <c r="C5497" s="4">
        <f t="shared" si="170"/>
        <v>40664</v>
      </c>
      <c r="D5497">
        <f t="shared" si="171"/>
        <v>6</v>
      </c>
    </row>
    <row r="5498" spans="1:4">
      <c r="A5498">
        <v>14020</v>
      </c>
      <c r="B5498" s="4">
        <v>40848</v>
      </c>
      <c r="C5498" s="4">
        <f t="shared" si="170"/>
        <v>40756</v>
      </c>
      <c r="D5498">
        <f t="shared" si="171"/>
        <v>3</v>
      </c>
    </row>
    <row r="5499" spans="1:4">
      <c r="A5499">
        <v>13277</v>
      </c>
      <c r="B5499" s="4">
        <v>40848</v>
      </c>
      <c r="C5499" s="4">
        <f t="shared" si="170"/>
        <v>40756</v>
      </c>
      <c r="D5499">
        <f t="shared" si="171"/>
        <v>3</v>
      </c>
    </row>
    <row r="5500" spans="1:4">
      <c r="A5500">
        <v>12749</v>
      </c>
      <c r="B5500" s="4">
        <v>40848</v>
      </c>
      <c r="C5500" s="4">
        <f t="shared" si="170"/>
        <v>40848</v>
      </c>
      <c r="D5500">
        <f t="shared" si="171"/>
        <v>0</v>
      </c>
    </row>
    <row r="5501" spans="1:4">
      <c r="A5501">
        <v>13443</v>
      </c>
      <c r="B5501" s="4">
        <v>40848</v>
      </c>
      <c r="C5501" s="4">
        <f t="shared" si="170"/>
        <v>40787</v>
      </c>
      <c r="D5501">
        <f t="shared" si="171"/>
        <v>2</v>
      </c>
    </row>
    <row r="5502" spans="1:4">
      <c r="A5502">
        <v>14016</v>
      </c>
      <c r="B5502" s="4">
        <v>40848</v>
      </c>
      <c r="C5502" s="4">
        <f t="shared" si="170"/>
        <v>40787</v>
      </c>
      <c r="D5502">
        <f t="shared" si="171"/>
        <v>2</v>
      </c>
    </row>
    <row r="5503" spans="1:4">
      <c r="A5503">
        <v>13951</v>
      </c>
      <c r="B5503" s="4">
        <v>40848</v>
      </c>
      <c r="C5503" s="4">
        <f t="shared" si="170"/>
        <v>40817</v>
      </c>
      <c r="D5503">
        <f t="shared" si="171"/>
        <v>1</v>
      </c>
    </row>
    <row r="5504" spans="1:4">
      <c r="A5504">
        <v>12622</v>
      </c>
      <c r="B5504" s="4">
        <v>40848</v>
      </c>
      <c r="C5504" s="4">
        <f t="shared" si="170"/>
        <v>40664</v>
      </c>
      <c r="D5504">
        <f t="shared" si="171"/>
        <v>6</v>
      </c>
    </row>
    <row r="5505" spans="1:4">
      <c r="A5505">
        <v>12471</v>
      </c>
      <c r="B5505" s="4">
        <v>40848</v>
      </c>
      <c r="C5505" s="4">
        <f t="shared" si="170"/>
        <v>40695</v>
      </c>
      <c r="D5505">
        <f t="shared" si="171"/>
        <v>5</v>
      </c>
    </row>
    <row r="5506" spans="1:4">
      <c r="A5506">
        <v>13272</v>
      </c>
      <c r="B5506" s="4">
        <v>40848</v>
      </c>
      <c r="C5506" s="4">
        <f t="shared" si="170"/>
        <v>40695</v>
      </c>
      <c r="D5506">
        <f t="shared" si="171"/>
        <v>5</v>
      </c>
    </row>
    <row r="5507" spans="1:4">
      <c r="A5507">
        <v>12420</v>
      </c>
      <c r="B5507" s="4">
        <v>40848</v>
      </c>
      <c r="C5507" s="4">
        <f t="shared" ref="C5507:C5570" si="172">_xlfn.MINIFS($B$2:$B$6084,$A$2:$A$6084,A5507)</f>
        <v>40756</v>
      </c>
      <c r="D5507">
        <f t="shared" ref="D5507:D5570" si="173">DATEDIF(C5507,B5507,"m")</f>
        <v>3</v>
      </c>
    </row>
    <row r="5508" spans="1:4">
      <c r="A5508">
        <v>13551</v>
      </c>
      <c r="B5508" s="4">
        <v>40848</v>
      </c>
      <c r="C5508" s="4">
        <f t="shared" si="172"/>
        <v>40817</v>
      </c>
      <c r="D5508">
        <f t="shared" si="173"/>
        <v>1</v>
      </c>
    </row>
    <row r="5509" spans="1:4">
      <c r="A5509">
        <v>12775</v>
      </c>
      <c r="B5509" s="4">
        <v>40848</v>
      </c>
      <c r="C5509" s="4">
        <f t="shared" si="172"/>
        <v>40787</v>
      </c>
      <c r="D5509">
        <f t="shared" si="173"/>
        <v>2</v>
      </c>
    </row>
    <row r="5510" spans="1:4">
      <c r="A5510">
        <v>13002</v>
      </c>
      <c r="B5510" s="4">
        <v>40848</v>
      </c>
      <c r="C5510" s="4">
        <f t="shared" si="172"/>
        <v>40787</v>
      </c>
      <c r="D5510">
        <f t="shared" si="173"/>
        <v>2</v>
      </c>
    </row>
    <row r="5511" spans="1:4">
      <c r="A5511">
        <v>13680</v>
      </c>
      <c r="B5511" s="4">
        <v>40848</v>
      </c>
      <c r="C5511" s="4">
        <f t="shared" si="172"/>
        <v>40695</v>
      </c>
      <c r="D5511">
        <f t="shared" si="173"/>
        <v>5</v>
      </c>
    </row>
    <row r="5512" spans="1:4">
      <c r="A5512">
        <v>13349</v>
      </c>
      <c r="B5512" s="4">
        <v>40848</v>
      </c>
      <c r="C5512" s="4">
        <f t="shared" si="172"/>
        <v>40817</v>
      </c>
      <c r="D5512">
        <f t="shared" si="173"/>
        <v>1</v>
      </c>
    </row>
    <row r="5513" spans="1:4">
      <c r="A5513">
        <v>13121</v>
      </c>
      <c r="B5513" s="4">
        <v>40848</v>
      </c>
      <c r="C5513" s="4">
        <f t="shared" si="172"/>
        <v>40848</v>
      </c>
      <c r="D5513">
        <f t="shared" si="173"/>
        <v>0</v>
      </c>
    </row>
    <row r="5514" spans="1:4">
      <c r="A5514">
        <v>12650</v>
      </c>
      <c r="B5514" s="4">
        <v>40848</v>
      </c>
      <c r="C5514" s="4">
        <f t="shared" si="172"/>
        <v>40695</v>
      </c>
      <c r="D5514">
        <f t="shared" si="173"/>
        <v>5</v>
      </c>
    </row>
    <row r="5515" spans="1:4">
      <c r="A5515">
        <v>13433</v>
      </c>
      <c r="B5515" s="4">
        <v>40848</v>
      </c>
      <c r="C5515" s="4">
        <f t="shared" si="172"/>
        <v>40848</v>
      </c>
      <c r="D5515">
        <f t="shared" si="173"/>
        <v>0</v>
      </c>
    </row>
    <row r="5516" spans="1:4">
      <c r="A5516">
        <v>13758</v>
      </c>
      <c r="B5516" s="4">
        <v>40848</v>
      </c>
      <c r="C5516" s="4">
        <f t="shared" si="172"/>
        <v>40603</v>
      </c>
      <c r="D5516">
        <f t="shared" si="173"/>
        <v>8</v>
      </c>
    </row>
    <row r="5517" spans="1:4">
      <c r="A5517">
        <v>12899</v>
      </c>
      <c r="B5517" s="4">
        <v>40848</v>
      </c>
      <c r="C5517" s="4">
        <f t="shared" si="172"/>
        <v>40603</v>
      </c>
      <c r="D5517">
        <f t="shared" si="173"/>
        <v>8</v>
      </c>
    </row>
    <row r="5518" spans="1:4">
      <c r="A5518">
        <v>14102</v>
      </c>
      <c r="B5518" s="4">
        <v>40848</v>
      </c>
      <c r="C5518" s="4">
        <f t="shared" si="172"/>
        <v>40634</v>
      </c>
      <c r="D5518">
        <f t="shared" si="173"/>
        <v>7</v>
      </c>
    </row>
    <row r="5519" spans="1:4">
      <c r="A5519">
        <v>13299</v>
      </c>
      <c r="B5519" s="4">
        <v>40848</v>
      </c>
      <c r="C5519" s="4">
        <f t="shared" si="172"/>
        <v>40664</v>
      </c>
      <c r="D5519">
        <f t="shared" si="173"/>
        <v>6</v>
      </c>
    </row>
    <row r="5520" spans="1:4">
      <c r="A5520">
        <v>12679</v>
      </c>
      <c r="B5520" s="4">
        <v>40848</v>
      </c>
      <c r="C5520" s="4">
        <f t="shared" si="172"/>
        <v>40787</v>
      </c>
      <c r="D5520">
        <f t="shared" si="173"/>
        <v>2</v>
      </c>
    </row>
    <row r="5521" spans="1:4">
      <c r="A5521">
        <v>12862</v>
      </c>
      <c r="B5521" s="4">
        <v>40848</v>
      </c>
      <c r="C5521" s="4">
        <f t="shared" si="172"/>
        <v>40817</v>
      </c>
      <c r="D5521">
        <f t="shared" si="173"/>
        <v>1</v>
      </c>
    </row>
    <row r="5522" spans="1:4">
      <c r="A5522">
        <v>12867</v>
      </c>
      <c r="B5522" s="4">
        <v>40848</v>
      </c>
      <c r="C5522" s="4">
        <f t="shared" si="172"/>
        <v>40603</v>
      </c>
      <c r="D5522">
        <f t="shared" si="173"/>
        <v>8</v>
      </c>
    </row>
    <row r="5523" spans="1:4">
      <c r="A5523">
        <v>13633</v>
      </c>
      <c r="B5523" s="4">
        <v>40848</v>
      </c>
      <c r="C5523" s="4">
        <f t="shared" si="172"/>
        <v>40575</v>
      </c>
      <c r="D5523">
        <f t="shared" si="173"/>
        <v>9</v>
      </c>
    </row>
    <row r="5524" spans="1:4">
      <c r="A5524">
        <v>12356</v>
      </c>
      <c r="B5524" s="4">
        <v>40848</v>
      </c>
      <c r="C5524" s="4">
        <f t="shared" si="172"/>
        <v>40695</v>
      </c>
      <c r="D5524">
        <f t="shared" si="173"/>
        <v>5</v>
      </c>
    </row>
    <row r="5525" spans="1:4">
      <c r="A5525">
        <v>13469</v>
      </c>
      <c r="B5525" s="4">
        <v>40848</v>
      </c>
      <c r="C5525" s="4">
        <f t="shared" si="172"/>
        <v>40575</v>
      </c>
      <c r="D5525">
        <f t="shared" si="173"/>
        <v>9</v>
      </c>
    </row>
    <row r="5526" spans="1:4">
      <c r="A5526">
        <v>13861</v>
      </c>
      <c r="B5526" s="4">
        <v>40848</v>
      </c>
      <c r="C5526" s="4">
        <f t="shared" si="172"/>
        <v>40848</v>
      </c>
      <c r="D5526">
        <f t="shared" si="173"/>
        <v>0</v>
      </c>
    </row>
    <row r="5527" spans="1:4">
      <c r="A5527">
        <v>13096</v>
      </c>
      <c r="B5527" s="4">
        <v>40848</v>
      </c>
      <c r="C5527" s="4">
        <f t="shared" si="172"/>
        <v>40848</v>
      </c>
      <c r="D5527">
        <f t="shared" si="173"/>
        <v>0</v>
      </c>
    </row>
    <row r="5528" spans="1:4">
      <c r="A5528">
        <v>12540</v>
      </c>
      <c r="B5528" s="4">
        <v>40848</v>
      </c>
      <c r="C5528" s="4">
        <f t="shared" si="172"/>
        <v>40848</v>
      </c>
      <c r="D5528">
        <f t="shared" si="173"/>
        <v>0</v>
      </c>
    </row>
    <row r="5529" spans="1:4">
      <c r="A5529">
        <v>12423</v>
      </c>
      <c r="B5529" s="4">
        <v>40848</v>
      </c>
      <c r="C5529" s="4">
        <f t="shared" si="172"/>
        <v>40575</v>
      </c>
      <c r="D5529">
        <f t="shared" si="173"/>
        <v>9</v>
      </c>
    </row>
    <row r="5530" spans="1:4">
      <c r="A5530">
        <v>12887</v>
      </c>
      <c r="B5530" s="4">
        <v>40848</v>
      </c>
      <c r="C5530" s="4">
        <f t="shared" si="172"/>
        <v>40575</v>
      </c>
      <c r="D5530">
        <f t="shared" si="173"/>
        <v>9</v>
      </c>
    </row>
    <row r="5531" spans="1:4">
      <c r="A5531">
        <v>13281</v>
      </c>
      <c r="B5531" s="4">
        <v>40848</v>
      </c>
      <c r="C5531" s="4">
        <f t="shared" si="172"/>
        <v>40848</v>
      </c>
      <c r="D5531">
        <f t="shared" si="173"/>
        <v>0</v>
      </c>
    </row>
    <row r="5532" spans="1:4">
      <c r="A5532">
        <v>12903</v>
      </c>
      <c r="B5532" s="4">
        <v>40848</v>
      </c>
      <c r="C5532" s="4">
        <f t="shared" si="172"/>
        <v>40817</v>
      </c>
      <c r="D5532">
        <f t="shared" si="173"/>
        <v>1</v>
      </c>
    </row>
    <row r="5533" spans="1:4">
      <c r="A5533">
        <v>13215</v>
      </c>
      <c r="B5533" s="4">
        <v>40848</v>
      </c>
      <c r="C5533" s="4">
        <f t="shared" si="172"/>
        <v>40513</v>
      </c>
      <c r="D5533">
        <f t="shared" si="173"/>
        <v>11</v>
      </c>
    </row>
    <row r="5534" spans="1:4">
      <c r="A5534">
        <v>14054</v>
      </c>
      <c r="B5534" s="4">
        <v>40848</v>
      </c>
      <c r="C5534" s="4">
        <f t="shared" si="172"/>
        <v>40575</v>
      </c>
      <c r="D5534">
        <f t="shared" si="173"/>
        <v>9</v>
      </c>
    </row>
    <row r="5535" spans="1:4">
      <c r="A5535">
        <v>12577</v>
      </c>
      <c r="B5535" s="4">
        <v>40848</v>
      </c>
      <c r="C5535" s="4">
        <f t="shared" si="172"/>
        <v>40817</v>
      </c>
      <c r="D5535">
        <f t="shared" si="173"/>
        <v>1</v>
      </c>
    </row>
    <row r="5536" spans="1:4">
      <c r="A5536">
        <v>13893</v>
      </c>
      <c r="B5536" s="4">
        <v>40848</v>
      </c>
      <c r="C5536" s="4">
        <f t="shared" si="172"/>
        <v>40817</v>
      </c>
      <c r="D5536">
        <f t="shared" si="173"/>
        <v>1</v>
      </c>
    </row>
    <row r="5537" spans="1:4">
      <c r="A5537">
        <v>14024</v>
      </c>
      <c r="B5537" s="4">
        <v>40848</v>
      </c>
      <c r="C5537" s="4">
        <f t="shared" si="172"/>
        <v>40848</v>
      </c>
      <c r="D5537">
        <f t="shared" si="173"/>
        <v>0</v>
      </c>
    </row>
    <row r="5538" spans="1:4">
      <c r="A5538">
        <v>12793</v>
      </c>
      <c r="B5538" s="4">
        <v>40848</v>
      </c>
      <c r="C5538" s="4">
        <f t="shared" si="172"/>
        <v>40848</v>
      </c>
      <c r="D5538">
        <f t="shared" si="173"/>
        <v>0</v>
      </c>
    </row>
    <row r="5539" spans="1:4">
      <c r="A5539">
        <v>14281</v>
      </c>
      <c r="B5539" s="4">
        <v>40848</v>
      </c>
      <c r="C5539" s="4">
        <f t="shared" si="172"/>
        <v>40544</v>
      </c>
      <c r="D5539">
        <f t="shared" si="173"/>
        <v>10</v>
      </c>
    </row>
    <row r="5540" spans="1:4">
      <c r="A5540">
        <v>13187</v>
      </c>
      <c r="B5540" s="4">
        <v>40848</v>
      </c>
      <c r="C5540" s="4">
        <f t="shared" si="172"/>
        <v>40725</v>
      </c>
      <c r="D5540">
        <f t="shared" si="173"/>
        <v>4</v>
      </c>
    </row>
    <row r="5541" spans="1:4">
      <c r="A5541">
        <v>12783</v>
      </c>
      <c r="B5541" s="4">
        <v>40848</v>
      </c>
      <c r="C5541" s="4">
        <f t="shared" si="172"/>
        <v>40848</v>
      </c>
      <c r="D5541">
        <f t="shared" si="173"/>
        <v>0</v>
      </c>
    </row>
    <row r="5542" spans="1:4">
      <c r="A5542">
        <v>13238</v>
      </c>
      <c r="B5542" s="4">
        <v>40848</v>
      </c>
      <c r="C5542" s="4">
        <f t="shared" si="172"/>
        <v>40725</v>
      </c>
      <c r="D5542">
        <f t="shared" si="173"/>
        <v>4</v>
      </c>
    </row>
    <row r="5543" spans="1:4">
      <c r="A5543">
        <v>13484</v>
      </c>
      <c r="B5543" s="4">
        <v>40848</v>
      </c>
      <c r="C5543" s="4">
        <f t="shared" si="172"/>
        <v>40756</v>
      </c>
      <c r="D5543">
        <f t="shared" si="173"/>
        <v>3</v>
      </c>
    </row>
    <row r="5544" spans="1:4">
      <c r="A5544">
        <v>13587</v>
      </c>
      <c r="B5544" s="4">
        <v>40848</v>
      </c>
      <c r="C5544" s="4">
        <f t="shared" si="172"/>
        <v>40787</v>
      </c>
      <c r="D5544">
        <f t="shared" si="173"/>
        <v>2</v>
      </c>
    </row>
    <row r="5545" spans="1:4">
      <c r="A5545">
        <v>14006</v>
      </c>
      <c r="B5545" s="4">
        <v>40848</v>
      </c>
      <c r="C5545" s="4">
        <f t="shared" si="172"/>
        <v>40725</v>
      </c>
      <c r="D5545">
        <f t="shared" si="173"/>
        <v>4</v>
      </c>
    </row>
    <row r="5546" spans="1:4">
      <c r="A5546">
        <v>13078</v>
      </c>
      <c r="B5546" s="4">
        <v>40848</v>
      </c>
      <c r="C5546" s="4">
        <f t="shared" si="172"/>
        <v>40848</v>
      </c>
      <c r="D5546">
        <f t="shared" si="173"/>
        <v>0</v>
      </c>
    </row>
    <row r="5547" spans="1:4">
      <c r="A5547">
        <v>12537</v>
      </c>
      <c r="B5547" s="4">
        <v>40848</v>
      </c>
      <c r="C5547" s="4">
        <f t="shared" si="172"/>
        <v>40725</v>
      </c>
      <c r="D5547">
        <f t="shared" si="173"/>
        <v>4</v>
      </c>
    </row>
    <row r="5548" spans="1:4">
      <c r="A5548">
        <v>14104</v>
      </c>
      <c r="B5548" s="4">
        <v>40848</v>
      </c>
      <c r="C5548" s="4">
        <f t="shared" si="172"/>
        <v>40756</v>
      </c>
      <c r="D5548">
        <f t="shared" si="173"/>
        <v>3</v>
      </c>
    </row>
    <row r="5549" spans="1:4">
      <c r="A5549">
        <v>13508</v>
      </c>
      <c r="B5549" s="4">
        <v>40848</v>
      </c>
      <c r="C5549" s="4">
        <f t="shared" si="172"/>
        <v>40817</v>
      </c>
      <c r="D5549">
        <f t="shared" si="173"/>
        <v>1</v>
      </c>
    </row>
    <row r="5550" spans="1:4">
      <c r="A5550">
        <v>13233</v>
      </c>
      <c r="B5550" s="4">
        <v>40848</v>
      </c>
      <c r="C5550" s="4">
        <f t="shared" si="172"/>
        <v>40575</v>
      </c>
      <c r="D5550">
        <f t="shared" si="173"/>
        <v>9</v>
      </c>
    </row>
    <row r="5551" spans="1:4">
      <c r="A5551">
        <v>14126</v>
      </c>
      <c r="B5551" s="4">
        <v>40848</v>
      </c>
      <c r="C5551" s="4">
        <f t="shared" si="172"/>
        <v>40513</v>
      </c>
      <c r="D5551">
        <f t="shared" si="173"/>
        <v>11</v>
      </c>
    </row>
    <row r="5552" spans="1:4">
      <c r="A5552">
        <v>14140</v>
      </c>
      <c r="B5552" s="4">
        <v>40848</v>
      </c>
      <c r="C5552" s="4">
        <f t="shared" si="172"/>
        <v>40664</v>
      </c>
      <c r="D5552">
        <f t="shared" si="173"/>
        <v>6</v>
      </c>
    </row>
    <row r="5553" spans="1:4">
      <c r="A5553">
        <v>13029</v>
      </c>
      <c r="B5553" s="4">
        <v>40848</v>
      </c>
      <c r="C5553" s="4">
        <f t="shared" si="172"/>
        <v>40848</v>
      </c>
      <c r="D5553">
        <f t="shared" si="173"/>
        <v>0</v>
      </c>
    </row>
    <row r="5554" spans="1:4">
      <c r="A5554">
        <v>13406</v>
      </c>
      <c r="B5554" s="4">
        <v>40848</v>
      </c>
      <c r="C5554" s="4">
        <f t="shared" si="172"/>
        <v>40787</v>
      </c>
      <c r="D5554">
        <f t="shared" si="173"/>
        <v>2</v>
      </c>
    </row>
    <row r="5555" spans="1:4">
      <c r="A5555">
        <v>13944</v>
      </c>
      <c r="B5555" s="4">
        <v>40848</v>
      </c>
      <c r="C5555" s="4">
        <f t="shared" si="172"/>
        <v>40817</v>
      </c>
      <c r="D5555">
        <f t="shared" si="173"/>
        <v>1</v>
      </c>
    </row>
    <row r="5556" spans="1:4">
      <c r="A5556">
        <v>13681</v>
      </c>
      <c r="B5556" s="4">
        <v>40848</v>
      </c>
      <c r="C5556" s="4">
        <f t="shared" si="172"/>
        <v>40848</v>
      </c>
      <c r="D5556">
        <f t="shared" si="173"/>
        <v>0</v>
      </c>
    </row>
    <row r="5557" spans="1:4">
      <c r="A5557">
        <v>13222</v>
      </c>
      <c r="B5557" s="4">
        <v>40848</v>
      </c>
      <c r="C5557" s="4">
        <f t="shared" si="172"/>
        <v>40695</v>
      </c>
      <c r="D5557">
        <f t="shared" si="173"/>
        <v>5</v>
      </c>
    </row>
    <row r="5558" spans="1:4">
      <c r="A5558">
        <v>12738</v>
      </c>
      <c r="B5558" s="4">
        <v>40848</v>
      </c>
      <c r="C5558" s="4">
        <f t="shared" si="172"/>
        <v>40634</v>
      </c>
      <c r="D5558">
        <f t="shared" si="173"/>
        <v>7</v>
      </c>
    </row>
    <row r="5559" spans="1:4">
      <c r="A5559">
        <v>13181</v>
      </c>
      <c r="B5559" s="4">
        <v>40848</v>
      </c>
      <c r="C5559" s="4">
        <f t="shared" si="172"/>
        <v>40817</v>
      </c>
      <c r="D5559">
        <f t="shared" si="173"/>
        <v>1</v>
      </c>
    </row>
    <row r="5560" spans="1:4">
      <c r="A5560">
        <v>13749</v>
      </c>
      <c r="B5560" s="4">
        <v>40848</v>
      </c>
      <c r="C5560" s="4">
        <f t="shared" si="172"/>
        <v>40603</v>
      </c>
      <c r="D5560">
        <f t="shared" si="173"/>
        <v>8</v>
      </c>
    </row>
    <row r="5561" spans="1:4">
      <c r="A5561">
        <v>13169</v>
      </c>
      <c r="B5561" s="4">
        <v>40848</v>
      </c>
      <c r="C5561" s="4">
        <f t="shared" si="172"/>
        <v>40725</v>
      </c>
      <c r="D5561">
        <f t="shared" si="173"/>
        <v>4</v>
      </c>
    </row>
    <row r="5562" spans="1:4">
      <c r="A5562">
        <v>14029</v>
      </c>
      <c r="B5562" s="4">
        <v>40848</v>
      </c>
      <c r="C5562" s="4">
        <f t="shared" si="172"/>
        <v>40787</v>
      </c>
      <c r="D5562">
        <f t="shared" si="173"/>
        <v>2</v>
      </c>
    </row>
    <row r="5563" spans="1:4">
      <c r="A5563">
        <v>12664</v>
      </c>
      <c r="B5563" s="4">
        <v>40848</v>
      </c>
      <c r="C5563" s="4">
        <f t="shared" si="172"/>
        <v>40848</v>
      </c>
      <c r="D5563">
        <f t="shared" si="173"/>
        <v>0</v>
      </c>
    </row>
    <row r="5564" spans="1:4">
      <c r="A5564">
        <v>12855</v>
      </c>
      <c r="B5564" s="4">
        <v>40848</v>
      </c>
      <c r="C5564" s="4">
        <f t="shared" si="172"/>
        <v>40575</v>
      </c>
      <c r="D5564">
        <f t="shared" si="173"/>
        <v>9</v>
      </c>
    </row>
    <row r="5565" spans="1:4">
      <c r="A5565">
        <v>12416</v>
      </c>
      <c r="B5565" s="4">
        <v>40848</v>
      </c>
      <c r="C5565" s="4">
        <f t="shared" si="172"/>
        <v>40787</v>
      </c>
      <c r="D5565">
        <f t="shared" si="173"/>
        <v>2</v>
      </c>
    </row>
    <row r="5566" spans="1:4">
      <c r="A5566">
        <v>12428</v>
      </c>
      <c r="B5566" s="4">
        <v>40848</v>
      </c>
      <c r="C5566" s="4">
        <f t="shared" si="172"/>
        <v>40544</v>
      </c>
      <c r="D5566">
        <f t="shared" si="173"/>
        <v>10</v>
      </c>
    </row>
    <row r="5567" spans="1:4">
      <c r="A5567">
        <v>14300</v>
      </c>
      <c r="B5567" s="4">
        <v>40848</v>
      </c>
      <c r="C5567" s="4">
        <f t="shared" si="172"/>
        <v>40848</v>
      </c>
      <c r="D5567">
        <f t="shared" si="173"/>
        <v>0</v>
      </c>
    </row>
    <row r="5568" spans="1:4">
      <c r="A5568">
        <v>13185</v>
      </c>
      <c r="B5568" s="4">
        <v>40848</v>
      </c>
      <c r="C5568" s="4">
        <f t="shared" si="172"/>
        <v>40817</v>
      </c>
      <c r="D5568">
        <f t="shared" si="173"/>
        <v>1</v>
      </c>
    </row>
    <row r="5569" spans="1:4">
      <c r="A5569">
        <v>13503</v>
      </c>
      <c r="B5569" s="4">
        <v>40848</v>
      </c>
      <c r="C5569" s="4">
        <f t="shared" si="172"/>
        <v>40817</v>
      </c>
      <c r="D5569">
        <f t="shared" si="173"/>
        <v>1</v>
      </c>
    </row>
    <row r="5570" spans="1:4">
      <c r="A5570">
        <v>12922</v>
      </c>
      <c r="B5570" s="4">
        <v>40848</v>
      </c>
      <c r="C5570" s="4">
        <f t="shared" si="172"/>
        <v>40848</v>
      </c>
      <c r="D5570">
        <f t="shared" si="173"/>
        <v>0</v>
      </c>
    </row>
    <row r="5571" spans="1:4">
      <c r="A5571">
        <v>13867</v>
      </c>
      <c r="B5571" s="4">
        <v>40848</v>
      </c>
      <c r="C5571" s="4">
        <f t="shared" ref="C5571:C5634" si="174">_xlfn.MINIFS($B$2:$B$6084,$A$2:$A$6084,A5571)</f>
        <v>40756</v>
      </c>
      <c r="D5571">
        <f t="shared" ref="D5571:D5634" si="175">DATEDIF(C5571,B5571,"m")</f>
        <v>3</v>
      </c>
    </row>
    <row r="5572" spans="1:4">
      <c r="A5572">
        <v>13972</v>
      </c>
      <c r="B5572" s="4">
        <v>40848</v>
      </c>
      <c r="C5572" s="4">
        <f t="shared" si="174"/>
        <v>40695</v>
      </c>
      <c r="D5572">
        <f t="shared" si="175"/>
        <v>5</v>
      </c>
    </row>
    <row r="5573" spans="1:4">
      <c r="A5573">
        <v>13515</v>
      </c>
      <c r="B5573" s="4">
        <v>40848</v>
      </c>
      <c r="C5573" s="4">
        <f t="shared" si="174"/>
        <v>40848</v>
      </c>
      <c r="D5573">
        <f t="shared" si="175"/>
        <v>0</v>
      </c>
    </row>
    <row r="5574" spans="1:4">
      <c r="A5574">
        <v>14111</v>
      </c>
      <c r="B5574" s="4">
        <v>40848</v>
      </c>
      <c r="C5574" s="4">
        <f t="shared" si="174"/>
        <v>40848</v>
      </c>
      <c r="D5574">
        <f t="shared" si="175"/>
        <v>0</v>
      </c>
    </row>
    <row r="5575" spans="1:4">
      <c r="A5575">
        <v>13762</v>
      </c>
      <c r="B5575" s="4">
        <v>40848</v>
      </c>
      <c r="C5575" s="4">
        <f t="shared" si="174"/>
        <v>40725</v>
      </c>
      <c r="D5575">
        <f t="shared" si="175"/>
        <v>4</v>
      </c>
    </row>
    <row r="5576" spans="1:4">
      <c r="A5576">
        <v>13647</v>
      </c>
      <c r="B5576" s="4">
        <v>40848</v>
      </c>
      <c r="C5576" s="4">
        <f t="shared" si="174"/>
        <v>40634</v>
      </c>
      <c r="D5576">
        <f t="shared" si="175"/>
        <v>7</v>
      </c>
    </row>
    <row r="5577" spans="1:4">
      <c r="A5577">
        <v>13294</v>
      </c>
      <c r="B5577" s="4">
        <v>40848</v>
      </c>
      <c r="C5577" s="4">
        <f t="shared" si="174"/>
        <v>40848</v>
      </c>
      <c r="D5577">
        <f t="shared" si="175"/>
        <v>0</v>
      </c>
    </row>
    <row r="5578" spans="1:4">
      <c r="A5578">
        <v>13918</v>
      </c>
      <c r="B5578" s="4">
        <v>40848</v>
      </c>
      <c r="C5578" s="4">
        <f t="shared" si="174"/>
        <v>40756</v>
      </c>
      <c r="D5578">
        <f t="shared" si="175"/>
        <v>3</v>
      </c>
    </row>
    <row r="5579" spans="1:4">
      <c r="A5579">
        <v>14307</v>
      </c>
      <c r="B5579" s="4">
        <v>40848</v>
      </c>
      <c r="C5579" s="4">
        <f t="shared" si="174"/>
        <v>40848</v>
      </c>
      <c r="D5579">
        <f t="shared" si="175"/>
        <v>0</v>
      </c>
    </row>
    <row r="5580" spans="1:4">
      <c r="A5580">
        <v>13792</v>
      </c>
      <c r="B5580" s="4">
        <v>40848</v>
      </c>
      <c r="C5580" s="4">
        <f t="shared" si="174"/>
        <v>40848</v>
      </c>
      <c r="D5580">
        <f t="shared" si="175"/>
        <v>0</v>
      </c>
    </row>
    <row r="5581" spans="1:4">
      <c r="A5581">
        <v>14147</v>
      </c>
      <c r="B5581" s="4">
        <v>40848</v>
      </c>
      <c r="C5581" s="4">
        <f t="shared" si="174"/>
        <v>40664</v>
      </c>
      <c r="D5581">
        <f t="shared" si="175"/>
        <v>6</v>
      </c>
    </row>
    <row r="5582" spans="1:4">
      <c r="A5582">
        <v>13732</v>
      </c>
      <c r="B5582" s="4">
        <v>40848</v>
      </c>
      <c r="C5582" s="4">
        <f t="shared" si="174"/>
        <v>40695</v>
      </c>
      <c r="D5582">
        <f t="shared" si="175"/>
        <v>5</v>
      </c>
    </row>
    <row r="5583" spans="1:4">
      <c r="A5583">
        <v>12438</v>
      </c>
      <c r="B5583" s="4">
        <v>40848</v>
      </c>
      <c r="C5583" s="4">
        <f t="shared" si="174"/>
        <v>40817</v>
      </c>
      <c r="D5583">
        <f t="shared" si="175"/>
        <v>1</v>
      </c>
    </row>
    <row r="5584" spans="1:4">
      <c r="A5584">
        <v>14336</v>
      </c>
      <c r="B5584" s="4">
        <v>40848</v>
      </c>
      <c r="C5584" s="4">
        <f t="shared" si="174"/>
        <v>40787</v>
      </c>
      <c r="D5584">
        <f t="shared" si="175"/>
        <v>2</v>
      </c>
    </row>
    <row r="5585" spans="1:4">
      <c r="A5585">
        <v>14033</v>
      </c>
      <c r="B5585" s="4">
        <v>40848</v>
      </c>
      <c r="C5585" s="4">
        <f t="shared" si="174"/>
        <v>40634</v>
      </c>
      <c r="D5585">
        <f t="shared" si="175"/>
        <v>7</v>
      </c>
    </row>
    <row r="5586" spans="1:4">
      <c r="A5586">
        <v>12754</v>
      </c>
      <c r="B5586" s="4">
        <v>40848</v>
      </c>
      <c r="C5586" s="4">
        <f t="shared" si="174"/>
        <v>40848</v>
      </c>
      <c r="D5586">
        <f t="shared" si="175"/>
        <v>0</v>
      </c>
    </row>
    <row r="5587" spans="1:4">
      <c r="A5587">
        <v>12799</v>
      </c>
      <c r="B5587" s="4">
        <v>40848</v>
      </c>
      <c r="C5587" s="4">
        <f t="shared" si="174"/>
        <v>40544</v>
      </c>
      <c r="D5587">
        <f t="shared" si="175"/>
        <v>10</v>
      </c>
    </row>
    <row r="5588" spans="1:4">
      <c r="A5588">
        <v>14132</v>
      </c>
      <c r="B5588" s="4">
        <v>40848</v>
      </c>
      <c r="C5588" s="4">
        <f t="shared" si="174"/>
        <v>40575</v>
      </c>
      <c r="D5588">
        <f t="shared" si="175"/>
        <v>9</v>
      </c>
    </row>
    <row r="5589" spans="1:4">
      <c r="A5589">
        <v>13510</v>
      </c>
      <c r="B5589" s="4">
        <v>40848</v>
      </c>
      <c r="C5589" s="4">
        <f t="shared" si="174"/>
        <v>40695</v>
      </c>
      <c r="D5589">
        <f t="shared" si="175"/>
        <v>5</v>
      </c>
    </row>
    <row r="5590" spans="1:4">
      <c r="A5590">
        <v>12437</v>
      </c>
      <c r="B5590" s="4">
        <v>40848</v>
      </c>
      <c r="C5590" s="4">
        <f t="shared" si="174"/>
        <v>40787</v>
      </c>
      <c r="D5590">
        <f t="shared" si="175"/>
        <v>2</v>
      </c>
    </row>
    <row r="5591" spans="1:4">
      <c r="A5591">
        <v>14092</v>
      </c>
      <c r="B5591" s="4">
        <v>40848</v>
      </c>
      <c r="C5591" s="4">
        <f t="shared" si="174"/>
        <v>40848</v>
      </c>
      <c r="D5591">
        <f t="shared" si="175"/>
        <v>0</v>
      </c>
    </row>
    <row r="5592" spans="1:4">
      <c r="A5592">
        <v>13784</v>
      </c>
      <c r="B5592" s="4">
        <v>40848</v>
      </c>
      <c r="C5592" s="4">
        <f t="shared" si="174"/>
        <v>40603</v>
      </c>
      <c r="D5592">
        <f t="shared" si="175"/>
        <v>8</v>
      </c>
    </row>
    <row r="5593" spans="1:4">
      <c r="A5593">
        <v>12824</v>
      </c>
      <c r="B5593" s="4">
        <v>40848</v>
      </c>
      <c r="C5593" s="4">
        <f t="shared" si="174"/>
        <v>40725</v>
      </c>
      <c r="D5593">
        <f t="shared" si="175"/>
        <v>4</v>
      </c>
    </row>
    <row r="5594" spans="1:4">
      <c r="A5594">
        <v>13859</v>
      </c>
      <c r="B5594" s="4">
        <v>40848</v>
      </c>
      <c r="C5594" s="4">
        <f t="shared" si="174"/>
        <v>40817</v>
      </c>
      <c r="D5594">
        <f t="shared" si="175"/>
        <v>1</v>
      </c>
    </row>
    <row r="5595" spans="1:4">
      <c r="A5595">
        <v>13026</v>
      </c>
      <c r="B5595" s="4">
        <v>40848</v>
      </c>
      <c r="C5595" s="4">
        <f t="shared" si="174"/>
        <v>40756</v>
      </c>
      <c r="D5595">
        <f t="shared" si="175"/>
        <v>3</v>
      </c>
    </row>
    <row r="5596" spans="1:4">
      <c r="A5596">
        <v>13173</v>
      </c>
      <c r="B5596" s="4">
        <v>40848</v>
      </c>
      <c r="C5596" s="4">
        <f t="shared" si="174"/>
        <v>40817</v>
      </c>
      <c r="D5596">
        <f t="shared" si="175"/>
        <v>1</v>
      </c>
    </row>
    <row r="5597" spans="1:4">
      <c r="A5597">
        <v>12836</v>
      </c>
      <c r="B5597" s="4">
        <v>40848</v>
      </c>
      <c r="C5597" s="4">
        <f t="shared" si="174"/>
        <v>40848</v>
      </c>
      <c r="D5597">
        <f t="shared" si="175"/>
        <v>0</v>
      </c>
    </row>
    <row r="5598" spans="1:4">
      <c r="A5598">
        <v>12914</v>
      </c>
      <c r="B5598" s="4">
        <v>40848</v>
      </c>
      <c r="C5598" s="4">
        <f t="shared" si="174"/>
        <v>40725</v>
      </c>
      <c r="D5598">
        <f t="shared" si="175"/>
        <v>4</v>
      </c>
    </row>
    <row r="5599" spans="1:4">
      <c r="A5599">
        <v>12584</v>
      </c>
      <c r="B5599" s="4">
        <v>40848</v>
      </c>
      <c r="C5599" s="4">
        <f t="shared" si="174"/>
        <v>40603</v>
      </c>
      <c r="D5599">
        <f t="shared" si="175"/>
        <v>8</v>
      </c>
    </row>
    <row r="5600" spans="1:4">
      <c r="A5600">
        <v>13742</v>
      </c>
      <c r="B5600" s="4">
        <v>40848</v>
      </c>
      <c r="C5600" s="4">
        <f t="shared" si="174"/>
        <v>40725</v>
      </c>
      <c r="D5600">
        <f t="shared" si="175"/>
        <v>4</v>
      </c>
    </row>
    <row r="5601" spans="1:4">
      <c r="A5601">
        <v>13131</v>
      </c>
      <c r="B5601" s="4">
        <v>40848</v>
      </c>
      <c r="C5601" s="4">
        <f t="shared" si="174"/>
        <v>40725</v>
      </c>
      <c r="D5601">
        <f t="shared" si="175"/>
        <v>4</v>
      </c>
    </row>
    <row r="5602" spans="1:4">
      <c r="A5602">
        <v>13196</v>
      </c>
      <c r="B5602" s="4">
        <v>40848</v>
      </c>
      <c r="C5602" s="4">
        <f t="shared" si="174"/>
        <v>40848</v>
      </c>
      <c r="D5602">
        <f t="shared" si="175"/>
        <v>0</v>
      </c>
    </row>
    <row r="5603" spans="1:4">
      <c r="A5603">
        <v>12744</v>
      </c>
      <c r="B5603" s="4">
        <v>40848</v>
      </c>
      <c r="C5603" s="4">
        <f t="shared" si="174"/>
        <v>40603</v>
      </c>
      <c r="D5603">
        <f t="shared" si="175"/>
        <v>8</v>
      </c>
    </row>
    <row r="5604" spans="1:4">
      <c r="A5604">
        <v>12491</v>
      </c>
      <c r="B5604" s="4">
        <v>40848</v>
      </c>
      <c r="C5604" s="4">
        <f t="shared" si="174"/>
        <v>40817</v>
      </c>
      <c r="D5604">
        <f t="shared" si="175"/>
        <v>1</v>
      </c>
    </row>
    <row r="5605" spans="1:4">
      <c r="A5605">
        <v>12376</v>
      </c>
      <c r="B5605" s="4">
        <v>40848</v>
      </c>
      <c r="C5605" s="4">
        <f t="shared" si="174"/>
        <v>40664</v>
      </c>
      <c r="D5605">
        <f t="shared" si="175"/>
        <v>6</v>
      </c>
    </row>
    <row r="5606" spans="1:4">
      <c r="A5606">
        <v>14316</v>
      </c>
      <c r="B5606" s="4">
        <v>40848</v>
      </c>
      <c r="C5606" s="4">
        <f t="shared" si="174"/>
        <v>40787</v>
      </c>
      <c r="D5606">
        <f t="shared" si="175"/>
        <v>2</v>
      </c>
    </row>
    <row r="5607" spans="1:4">
      <c r="A5607">
        <v>13006</v>
      </c>
      <c r="B5607" s="4">
        <v>40848</v>
      </c>
      <c r="C5607" s="4">
        <f t="shared" si="174"/>
        <v>40575</v>
      </c>
      <c r="D5607">
        <f t="shared" si="175"/>
        <v>9</v>
      </c>
    </row>
    <row r="5608" spans="1:4">
      <c r="A5608">
        <v>13563</v>
      </c>
      <c r="B5608" s="4">
        <v>40848</v>
      </c>
      <c r="C5608" s="4">
        <f t="shared" si="174"/>
        <v>40756</v>
      </c>
      <c r="D5608">
        <f t="shared" si="175"/>
        <v>3</v>
      </c>
    </row>
    <row r="5609" spans="1:4">
      <c r="A5609">
        <v>14079</v>
      </c>
      <c r="B5609" s="4">
        <v>40848</v>
      </c>
      <c r="C5609" s="4">
        <f t="shared" si="174"/>
        <v>40817</v>
      </c>
      <c r="D5609">
        <f t="shared" si="175"/>
        <v>1</v>
      </c>
    </row>
    <row r="5610" spans="1:4">
      <c r="A5610">
        <v>14304</v>
      </c>
      <c r="B5610" s="4">
        <v>40848</v>
      </c>
      <c r="C5610" s="4">
        <f t="shared" si="174"/>
        <v>40756</v>
      </c>
      <c r="D5610">
        <f t="shared" si="175"/>
        <v>3</v>
      </c>
    </row>
    <row r="5611" spans="1:4">
      <c r="A5611">
        <v>14040</v>
      </c>
      <c r="B5611" s="4">
        <v>40848</v>
      </c>
      <c r="C5611" s="4">
        <f t="shared" si="174"/>
        <v>40544</v>
      </c>
      <c r="D5611">
        <f t="shared" si="175"/>
        <v>10</v>
      </c>
    </row>
    <row r="5612" spans="1:4">
      <c r="A5612">
        <v>12815</v>
      </c>
      <c r="B5612" s="4">
        <v>40848</v>
      </c>
      <c r="C5612" s="4">
        <f t="shared" si="174"/>
        <v>40848</v>
      </c>
      <c r="D5612">
        <f t="shared" si="175"/>
        <v>0</v>
      </c>
    </row>
    <row r="5613" spans="1:4">
      <c r="A5613">
        <v>12696</v>
      </c>
      <c r="B5613" s="4">
        <v>40848</v>
      </c>
      <c r="C5613" s="4">
        <f t="shared" si="174"/>
        <v>40695</v>
      </c>
      <c r="D5613">
        <f t="shared" si="175"/>
        <v>5</v>
      </c>
    </row>
    <row r="5614" spans="1:4">
      <c r="A5614">
        <v>13922</v>
      </c>
      <c r="B5614" s="4">
        <v>40848</v>
      </c>
      <c r="C5614" s="4">
        <f t="shared" si="174"/>
        <v>40695</v>
      </c>
      <c r="D5614">
        <f t="shared" si="175"/>
        <v>5</v>
      </c>
    </row>
    <row r="5615" spans="1:4">
      <c r="A5615">
        <v>13384</v>
      </c>
      <c r="B5615" s="4">
        <v>40848</v>
      </c>
      <c r="C5615" s="4">
        <f t="shared" si="174"/>
        <v>40664</v>
      </c>
      <c r="D5615">
        <f t="shared" si="175"/>
        <v>6</v>
      </c>
    </row>
    <row r="5616" spans="1:4">
      <c r="A5616">
        <v>12823</v>
      </c>
      <c r="B5616" s="4">
        <v>40848</v>
      </c>
      <c r="C5616" s="4">
        <f t="shared" si="174"/>
        <v>40603</v>
      </c>
      <c r="D5616">
        <f t="shared" si="175"/>
        <v>8</v>
      </c>
    </row>
    <row r="5617" spans="1:4">
      <c r="A5617">
        <v>13157</v>
      </c>
      <c r="B5617" s="4">
        <v>40848</v>
      </c>
      <c r="C5617" s="4">
        <f t="shared" si="174"/>
        <v>40817</v>
      </c>
      <c r="D5617">
        <f t="shared" si="175"/>
        <v>1</v>
      </c>
    </row>
    <row r="5618" spans="1:4">
      <c r="A5618">
        <v>13429</v>
      </c>
      <c r="B5618" s="4">
        <v>40848</v>
      </c>
      <c r="C5618" s="4">
        <f t="shared" si="174"/>
        <v>40695</v>
      </c>
      <c r="D5618">
        <f t="shared" si="175"/>
        <v>5</v>
      </c>
    </row>
    <row r="5619" spans="1:4">
      <c r="A5619">
        <v>12426</v>
      </c>
      <c r="B5619" s="4">
        <v>40848</v>
      </c>
      <c r="C5619" s="4">
        <f t="shared" si="174"/>
        <v>40848</v>
      </c>
      <c r="D5619">
        <f t="shared" si="175"/>
        <v>0</v>
      </c>
    </row>
    <row r="5620" spans="1:4">
      <c r="A5620">
        <v>13143</v>
      </c>
      <c r="B5620" s="4">
        <v>40848</v>
      </c>
      <c r="C5620" s="4">
        <f t="shared" si="174"/>
        <v>40664</v>
      </c>
      <c r="D5620">
        <f t="shared" si="175"/>
        <v>6</v>
      </c>
    </row>
    <row r="5621" spans="1:4">
      <c r="A5621">
        <v>13726</v>
      </c>
      <c r="B5621" s="4">
        <v>40848</v>
      </c>
      <c r="C5621" s="4">
        <f t="shared" si="174"/>
        <v>40848</v>
      </c>
      <c r="D5621">
        <f t="shared" si="175"/>
        <v>0</v>
      </c>
    </row>
    <row r="5622" spans="1:4">
      <c r="A5622">
        <v>12719</v>
      </c>
      <c r="B5622" s="4">
        <v>40848</v>
      </c>
      <c r="C5622" s="4">
        <f t="shared" si="174"/>
        <v>40634</v>
      </c>
      <c r="D5622">
        <f t="shared" si="175"/>
        <v>7</v>
      </c>
    </row>
    <row r="5623" spans="1:4">
      <c r="A5623">
        <v>13989</v>
      </c>
      <c r="B5623" s="4">
        <v>40848</v>
      </c>
      <c r="C5623" s="4">
        <f t="shared" si="174"/>
        <v>40725</v>
      </c>
      <c r="D5623">
        <f t="shared" si="175"/>
        <v>4</v>
      </c>
    </row>
    <row r="5624" spans="1:4">
      <c r="A5624">
        <v>13720</v>
      </c>
      <c r="B5624" s="4">
        <v>40848</v>
      </c>
      <c r="C5624" s="4">
        <f t="shared" si="174"/>
        <v>40817</v>
      </c>
      <c r="D5624">
        <f t="shared" si="175"/>
        <v>1</v>
      </c>
    </row>
    <row r="5625" spans="1:4">
      <c r="A5625">
        <v>12890</v>
      </c>
      <c r="B5625" s="4">
        <v>40848</v>
      </c>
      <c r="C5625" s="4">
        <f t="shared" si="174"/>
        <v>40787</v>
      </c>
      <c r="D5625">
        <f t="shared" si="175"/>
        <v>2</v>
      </c>
    </row>
    <row r="5626" spans="1:4">
      <c r="A5626">
        <v>12558</v>
      </c>
      <c r="B5626" s="4">
        <v>40848</v>
      </c>
      <c r="C5626" s="4">
        <f t="shared" si="174"/>
        <v>40787</v>
      </c>
      <c r="D5626">
        <f t="shared" si="175"/>
        <v>2</v>
      </c>
    </row>
    <row r="5627" spans="1:4">
      <c r="A5627">
        <v>13407</v>
      </c>
      <c r="B5627" s="4">
        <v>40848</v>
      </c>
      <c r="C5627" s="4">
        <f t="shared" si="174"/>
        <v>40756</v>
      </c>
      <c r="D5627">
        <f t="shared" si="175"/>
        <v>3</v>
      </c>
    </row>
    <row r="5628" spans="1:4">
      <c r="A5628">
        <v>12377</v>
      </c>
      <c r="B5628" s="4">
        <v>40848</v>
      </c>
      <c r="C5628" s="4">
        <f t="shared" si="174"/>
        <v>40603</v>
      </c>
      <c r="D5628">
        <f t="shared" si="175"/>
        <v>8</v>
      </c>
    </row>
    <row r="5629" spans="1:4">
      <c r="A5629">
        <v>13868</v>
      </c>
      <c r="B5629" s="4">
        <v>40848</v>
      </c>
      <c r="C5629" s="4">
        <f t="shared" si="174"/>
        <v>40575</v>
      </c>
      <c r="D5629">
        <f t="shared" si="175"/>
        <v>9</v>
      </c>
    </row>
    <row r="5630" spans="1:4">
      <c r="A5630">
        <v>13437</v>
      </c>
      <c r="B5630" s="4">
        <v>40848</v>
      </c>
      <c r="C5630" s="4">
        <f t="shared" si="174"/>
        <v>40664</v>
      </c>
      <c r="D5630">
        <f t="shared" si="175"/>
        <v>6</v>
      </c>
    </row>
    <row r="5631" spans="1:4">
      <c r="A5631">
        <v>13548</v>
      </c>
      <c r="B5631" s="4">
        <v>40848</v>
      </c>
      <c r="C5631" s="4">
        <f t="shared" si="174"/>
        <v>40848</v>
      </c>
      <c r="D5631">
        <f t="shared" si="175"/>
        <v>0</v>
      </c>
    </row>
    <row r="5632" spans="1:4">
      <c r="A5632">
        <v>13030</v>
      </c>
      <c r="B5632" s="4">
        <v>40848</v>
      </c>
      <c r="C5632" s="4">
        <f t="shared" si="174"/>
        <v>40575</v>
      </c>
      <c r="D5632">
        <f t="shared" si="175"/>
        <v>9</v>
      </c>
    </row>
    <row r="5633" spans="1:4">
      <c r="A5633">
        <v>13165</v>
      </c>
      <c r="B5633" s="4">
        <v>40848</v>
      </c>
      <c r="C5633" s="4">
        <f t="shared" si="174"/>
        <v>40848</v>
      </c>
      <c r="D5633">
        <f t="shared" si="175"/>
        <v>0</v>
      </c>
    </row>
    <row r="5634" spans="1:4">
      <c r="A5634">
        <v>13201</v>
      </c>
      <c r="B5634" s="4">
        <v>40848</v>
      </c>
      <c r="C5634" s="4">
        <f t="shared" si="174"/>
        <v>40817</v>
      </c>
      <c r="D5634">
        <f t="shared" si="175"/>
        <v>1</v>
      </c>
    </row>
    <row r="5635" spans="1:4">
      <c r="A5635">
        <v>12605</v>
      </c>
      <c r="B5635" s="4">
        <v>40848</v>
      </c>
      <c r="C5635" s="4">
        <f t="shared" ref="C5635:C5698" si="176">_xlfn.MINIFS($B$2:$B$6084,$A$2:$A$6084,A5635)</f>
        <v>40725</v>
      </c>
      <c r="D5635">
        <f t="shared" ref="D5635:D5698" si="177">DATEDIF(C5635,B5635,"m")</f>
        <v>4</v>
      </c>
    </row>
    <row r="5636" spans="1:4">
      <c r="A5636">
        <v>14271</v>
      </c>
      <c r="B5636" s="4">
        <v>40848</v>
      </c>
      <c r="C5636" s="4">
        <f t="shared" si="176"/>
        <v>40544</v>
      </c>
      <c r="D5636">
        <f t="shared" si="177"/>
        <v>10</v>
      </c>
    </row>
    <row r="5637" spans="1:4">
      <c r="A5637">
        <v>14219</v>
      </c>
      <c r="B5637" s="4">
        <v>40848</v>
      </c>
      <c r="C5637" s="4">
        <f t="shared" si="176"/>
        <v>40848</v>
      </c>
      <c r="D5637">
        <f t="shared" si="177"/>
        <v>0</v>
      </c>
    </row>
    <row r="5638" spans="1:4">
      <c r="A5638">
        <v>12848</v>
      </c>
      <c r="B5638" s="4">
        <v>40848</v>
      </c>
      <c r="C5638" s="4">
        <f t="shared" si="176"/>
        <v>40848</v>
      </c>
      <c r="D5638">
        <f t="shared" si="177"/>
        <v>0</v>
      </c>
    </row>
    <row r="5639" spans="1:4">
      <c r="A5639">
        <v>13878</v>
      </c>
      <c r="B5639" s="4">
        <v>40848</v>
      </c>
      <c r="C5639" s="4">
        <f t="shared" si="176"/>
        <v>40848</v>
      </c>
      <c r="D5639">
        <f t="shared" si="177"/>
        <v>0</v>
      </c>
    </row>
    <row r="5640" spans="1:4">
      <c r="A5640">
        <v>13788</v>
      </c>
      <c r="B5640" s="4">
        <v>40848</v>
      </c>
      <c r="C5640" s="4">
        <f t="shared" si="176"/>
        <v>40848</v>
      </c>
      <c r="D5640">
        <f t="shared" si="177"/>
        <v>0</v>
      </c>
    </row>
    <row r="5641" spans="1:4">
      <c r="A5641">
        <v>12667</v>
      </c>
      <c r="B5641" s="4">
        <v>40848</v>
      </c>
      <c r="C5641" s="4">
        <f t="shared" si="176"/>
        <v>40544</v>
      </c>
      <c r="D5641">
        <f t="shared" si="177"/>
        <v>10</v>
      </c>
    </row>
    <row r="5642" spans="1:4">
      <c r="A5642">
        <v>12431</v>
      </c>
      <c r="B5642" s="4">
        <v>40848</v>
      </c>
      <c r="C5642" s="4">
        <f t="shared" si="176"/>
        <v>40756</v>
      </c>
      <c r="D5642">
        <f t="shared" si="177"/>
        <v>3</v>
      </c>
    </row>
    <row r="5643" spans="1:4">
      <c r="A5643">
        <v>12993</v>
      </c>
      <c r="B5643" s="4">
        <v>40848</v>
      </c>
      <c r="C5643" s="4">
        <f t="shared" si="176"/>
        <v>40695</v>
      </c>
      <c r="D5643">
        <f t="shared" si="177"/>
        <v>5</v>
      </c>
    </row>
    <row r="5644" spans="1:4">
      <c r="A5644">
        <v>13940</v>
      </c>
      <c r="B5644" s="4">
        <v>40848</v>
      </c>
      <c r="C5644" s="4">
        <f t="shared" si="176"/>
        <v>40756</v>
      </c>
      <c r="D5644">
        <f t="shared" si="177"/>
        <v>3</v>
      </c>
    </row>
    <row r="5645" spans="1:4">
      <c r="A5645">
        <v>12610</v>
      </c>
      <c r="B5645" s="4">
        <v>40848</v>
      </c>
      <c r="C5645" s="4">
        <f t="shared" si="176"/>
        <v>40848</v>
      </c>
      <c r="D5645">
        <f t="shared" si="177"/>
        <v>0</v>
      </c>
    </row>
    <row r="5646" spans="1:4">
      <c r="A5646">
        <v>14257</v>
      </c>
      <c r="B5646" s="4">
        <v>40848</v>
      </c>
      <c r="C5646" s="4">
        <f t="shared" si="176"/>
        <v>40817</v>
      </c>
      <c r="D5646">
        <f t="shared" si="177"/>
        <v>1</v>
      </c>
    </row>
    <row r="5647" spans="1:4">
      <c r="A5647">
        <v>13988</v>
      </c>
      <c r="B5647" s="4">
        <v>40848</v>
      </c>
      <c r="C5647" s="4">
        <f t="shared" si="176"/>
        <v>40664</v>
      </c>
      <c r="D5647">
        <f t="shared" si="177"/>
        <v>6</v>
      </c>
    </row>
    <row r="5648" spans="1:4">
      <c r="A5648">
        <v>12772</v>
      </c>
      <c r="B5648" s="4">
        <v>40848</v>
      </c>
      <c r="C5648" s="4">
        <f t="shared" si="176"/>
        <v>40817</v>
      </c>
      <c r="D5648">
        <f t="shared" si="177"/>
        <v>1</v>
      </c>
    </row>
    <row r="5649" spans="1:4">
      <c r="A5649">
        <v>13549</v>
      </c>
      <c r="B5649" s="4">
        <v>40848</v>
      </c>
      <c r="C5649" s="4">
        <f t="shared" si="176"/>
        <v>40787</v>
      </c>
      <c r="D5649">
        <f t="shared" si="177"/>
        <v>2</v>
      </c>
    </row>
    <row r="5650" spans="1:4">
      <c r="A5650">
        <v>12353</v>
      </c>
      <c r="B5650" s="4">
        <v>40848</v>
      </c>
      <c r="C5650" s="4">
        <f t="shared" si="176"/>
        <v>40756</v>
      </c>
      <c r="D5650">
        <f t="shared" si="177"/>
        <v>3</v>
      </c>
    </row>
    <row r="5651" spans="1:4">
      <c r="A5651">
        <v>13728</v>
      </c>
      <c r="B5651" s="4">
        <v>40848</v>
      </c>
      <c r="C5651" s="4">
        <f t="shared" si="176"/>
        <v>40634</v>
      </c>
      <c r="D5651">
        <f t="shared" si="177"/>
        <v>7</v>
      </c>
    </row>
    <row r="5652" spans="1:4">
      <c r="A5652">
        <v>14067</v>
      </c>
      <c r="B5652" s="4">
        <v>40848</v>
      </c>
      <c r="C5652" s="4">
        <f t="shared" si="176"/>
        <v>40756</v>
      </c>
      <c r="D5652">
        <f t="shared" si="177"/>
        <v>3</v>
      </c>
    </row>
    <row r="5653" spans="1:4">
      <c r="A5653">
        <v>13695</v>
      </c>
      <c r="B5653" s="4">
        <v>40848</v>
      </c>
      <c r="C5653" s="4">
        <f t="shared" si="176"/>
        <v>40787</v>
      </c>
      <c r="D5653">
        <f t="shared" si="177"/>
        <v>2</v>
      </c>
    </row>
    <row r="5654" spans="1:4">
      <c r="A5654">
        <v>13350</v>
      </c>
      <c r="B5654" s="4">
        <v>40848</v>
      </c>
      <c r="C5654" s="4">
        <f t="shared" si="176"/>
        <v>40544</v>
      </c>
      <c r="D5654">
        <f t="shared" si="177"/>
        <v>10</v>
      </c>
    </row>
    <row r="5655" spans="1:4">
      <c r="A5655">
        <v>13013</v>
      </c>
      <c r="B5655" s="4">
        <v>40848</v>
      </c>
      <c r="C5655" s="4">
        <f t="shared" si="176"/>
        <v>40817</v>
      </c>
      <c r="D5655">
        <f t="shared" si="177"/>
        <v>1</v>
      </c>
    </row>
    <row r="5656" spans="1:4">
      <c r="A5656">
        <v>14053</v>
      </c>
      <c r="B5656" s="4">
        <v>40848</v>
      </c>
      <c r="C5656" s="4">
        <f t="shared" si="176"/>
        <v>40817</v>
      </c>
      <c r="D5656">
        <f t="shared" si="177"/>
        <v>1</v>
      </c>
    </row>
    <row r="5657" spans="1:4">
      <c r="A5657">
        <v>13428</v>
      </c>
      <c r="B5657" s="4">
        <v>40848</v>
      </c>
      <c r="C5657" s="4">
        <f t="shared" si="176"/>
        <v>40848</v>
      </c>
      <c r="D5657">
        <f t="shared" si="177"/>
        <v>0</v>
      </c>
    </row>
    <row r="5658" spans="1:4">
      <c r="A5658">
        <v>13615</v>
      </c>
      <c r="B5658" s="4">
        <v>40848</v>
      </c>
      <c r="C5658" s="4">
        <f t="shared" si="176"/>
        <v>40513</v>
      </c>
      <c r="D5658">
        <f t="shared" si="177"/>
        <v>11</v>
      </c>
    </row>
    <row r="5659" spans="1:4">
      <c r="A5659">
        <v>12486</v>
      </c>
      <c r="B5659" s="4">
        <v>40848</v>
      </c>
      <c r="C5659" s="4">
        <f t="shared" si="176"/>
        <v>40848</v>
      </c>
      <c r="D5659">
        <f t="shared" si="177"/>
        <v>0</v>
      </c>
    </row>
    <row r="5660" spans="1:4">
      <c r="A5660">
        <v>13554</v>
      </c>
      <c r="B5660" s="4">
        <v>40848</v>
      </c>
      <c r="C5660" s="4">
        <f t="shared" si="176"/>
        <v>40603</v>
      </c>
      <c r="D5660">
        <f t="shared" si="177"/>
        <v>8</v>
      </c>
    </row>
    <row r="5661" spans="1:4">
      <c r="A5661">
        <v>13618</v>
      </c>
      <c r="B5661" s="4">
        <v>40848</v>
      </c>
      <c r="C5661" s="4">
        <f t="shared" si="176"/>
        <v>40848</v>
      </c>
      <c r="D5661">
        <f t="shared" si="177"/>
        <v>0</v>
      </c>
    </row>
    <row r="5662" spans="1:4">
      <c r="A5662">
        <v>12735</v>
      </c>
      <c r="B5662" s="4">
        <v>40848</v>
      </c>
      <c r="C5662" s="4">
        <f t="shared" si="176"/>
        <v>40544</v>
      </c>
      <c r="D5662">
        <f t="shared" si="177"/>
        <v>10</v>
      </c>
    </row>
    <row r="5663" spans="1:4">
      <c r="A5663">
        <v>14134</v>
      </c>
      <c r="B5663" s="4">
        <v>40848</v>
      </c>
      <c r="C5663" s="4">
        <f t="shared" si="176"/>
        <v>40664</v>
      </c>
      <c r="D5663">
        <f t="shared" si="177"/>
        <v>6</v>
      </c>
    </row>
    <row r="5664" spans="1:4">
      <c r="A5664">
        <v>13915</v>
      </c>
      <c r="B5664" s="4">
        <v>40848</v>
      </c>
      <c r="C5664" s="4">
        <f t="shared" si="176"/>
        <v>40848</v>
      </c>
      <c r="D5664">
        <f t="shared" si="177"/>
        <v>0</v>
      </c>
    </row>
    <row r="5665" spans="1:4">
      <c r="A5665">
        <v>13247</v>
      </c>
      <c r="B5665" s="4">
        <v>40848</v>
      </c>
      <c r="C5665" s="4">
        <f t="shared" si="176"/>
        <v>40513</v>
      </c>
      <c r="D5665">
        <f t="shared" si="177"/>
        <v>11</v>
      </c>
    </row>
    <row r="5666" spans="1:4">
      <c r="A5666">
        <v>13663</v>
      </c>
      <c r="B5666" s="4">
        <v>40848</v>
      </c>
      <c r="C5666" s="4">
        <f t="shared" si="176"/>
        <v>40725</v>
      </c>
      <c r="D5666">
        <f t="shared" si="177"/>
        <v>4</v>
      </c>
    </row>
    <row r="5667" spans="1:4">
      <c r="A5667">
        <v>12585</v>
      </c>
      <c r="B5667" s="4">
        <v>40848</v>
      </c>
      <c r="C5667" s="4">
        <f t="shared" si="176"/>
        <v>40725</v>
      </c>
      <c r="D5667">
        <f t="shared" si="177"/>
        <v>4</v>
      </c>
    </row>
    <row r="5668" spans="1:4">
      <c r="A5668">
        <v>13264</v>
      </c>
      <c r="B5668" s="4">
        <v>40848</v>
      </c>
      <c r="C5668" s="4">
        <f t="shared" si="176"/>
        <v>40603</v>
      </c>
      <c r="D5668">
        <f t="shared" si="177"/>
        <v>8</v>
      </c>
    </row>
    <row r="5669" spans="1:4">
      <c r="A5669">
        <v>13560</v>
      </c>
      <c r="B5669" s="4">
        <v>40848</v>
      </c>
      <c r="C5669" s="4">
        <f t="shared" si="176"/>
        <v>40513</v>
      </c>
      <c r="D5669">
        <f t="shared" si="177"/>
        <v>11</v>
      </c>
    </row>
    <row r="5670" spans="1:4">
      <c r="A5670">
        <v>13533</v>
      </c>
      <c r="B5670" s="4">
        <v>40848</v>
      </c>
      <c r="C5670" s="4">
        <f t="shared" si="176"/>
        <v>40756</v>
      </c>
      <c r="D5670">
        <f t="shared" si="177"/>
        <v>3</v>
      </c>
    </row>
    <row r="5671" spans="1:4">
      <c r="A5671">
        <v>12507</v>
      </c>
      <c r="B5671" s="4">
        <v>40848</v>
      </c>
      <c r="C5671" s="4">
        <f t="shared" si="176"/>
        <v>40725</v>
      </c>
      <c r="D5671">
        <f t="shared" si="177"/>
        <v>4</v>
      </c>
    </row>
    <row r="5672" spans="1:4">
      <c r="A5672">
        <v>13850</v>
      </c>
      <c r="B5672" s="4">
        <v>40848</v>
      </c>
      <c r="C5672" s="4">
        <f t="shared" si="176"/>
        <v>40725</v>
      </c>
      <c r="D5672">
        <f t="shared" si="177"/>
        <v>4</v>
      </c>
    </row>
    <row r="5673" spans="1:4">
      <c r="A5673">
        <v>13642</v>
      </c>
      <c r="B5673" s="4">
        <v>40848</v>
      </c>
      <c r="C5673" s="4">
        <f t="shared" si="176"/>
        <v>40603</v>
      </c>
      <c r="D5673">
        <f t="shared" si="177"/>
        <v>8</v>
      </c>
    </row>
    <row r="5674" spans="1:4">
      <c r="A5674">
        <v>13546</v>
      </c>
      <c r="B5674" s="4">
        <v>40848</v>
      </c>
      <c r="C5674" s="4">
        <f t="shared" si="176"/>
        <v>40817</v>
      </c>
      <c r="D5674">
        <f t="shared" si="177"/>
        <v>1</v>
      </c>
    </row>
    <row r="5675" spans="1:4">
      <c r="A5675">
        <v>13727</v>
      </c>
      <c r="B5675" s="4">
        <v>40848</v>
      </c>
      <c r="C5675" s="4">
        <f t="shared" si="176"/>
        <v>40603</v>
      </c>
      <c r="D5675">
        <f t="shared" si="177"/>
        <v>8</v>
      </c>
    </row>
    <row r="5676" spans="1:4">
      <c r="A5676">
        <v>12736</v>
      </c>
      <c r="B5676" s="4">
        <v>40848</v>
      </c>
      <c r="C5676" s="4">
        <f t="shared" si="176"/>
        <v>40756</v>
      </c>
      <c r="D5676">
        <f t="shared" si="177"/>
        <v>3</v>
      </c>
    </row>
    <row r="5677" spans="1:4">
      <c r="A5677">
        <v>12366</v>
      </c>
      <c r="B5677" s="4">
        <v>40848</v>
      </c>
      <c r="C5677" s="4">
        <f t="shared" si="176"/>
        <v>40695</v>
      </c>
      <c r="D5677">
        <f t="shared" si="177"/>
        <v>5</v>
      </c>
    </row>
    <row r="5678" spans="1:4">
      <c r="A5678">
        <v>13904</v>
      </c>
      <c r="B5678" s="4">
        <v>40848</v>
      </c>
      <c r="C5678" s="4">
        <f t="shared" si="176"/>
        <v>40848</v>
      </c>
      <c r="D5678">
        <f t="shared" si="177"/>
        <v>0</v>
      </c>
    </row>
    <row r="5679" spans="1:4">
      <c r="A5679">
        <v>14275</v>
      </c>
      <c r="B5679" s="4">
        <v>40848</v>
      </c>
      <c r="C5679" s="4">
        <f t="shared" si="176"/>
        <v>40848</v>
      </c>
      <c r="D5679">
        <f t="shared" si="177"/>
        <v>0</v>
      </c>
    </row>
    <row r="5680" spans="1:4">
      <c r="A5680">
        <v>13067</v>
      </c>
      <c r="B5680" s="4">
        <v>40848</v>
      </c>
      <c r="C5680" s="4">
        <f t="shared" si="176"/>
        <v>40848</v>
      </c>
      <c r="D5680">
        <f t="shared" si="177"/>
        <v>0</v>
      </c>
    </row>
    <row r="5681" spans="1:4">
      <c r="A5681">
        <v>13070</v>
      </c>
      <c r="B5681" s="4">
        <v>40848</v>
      </c>
      <c r="C5681" s="4">
        <f t="shared" si="176"/>
        <v>40787</v>
      </c>
      <c r="D5681">
        <f t="shared" si="177"/>
        <v>2</v>
      </c>
    </row>
    <row r="5682" spans="1:4">
      <c r="A5682">
        <v>13058</v>
      </c>
      <c r="B5682" s="4">
        <v>40848</v>
      </c>
      <c r="C5682" s="4">
        <f t="shared" si="176"/>
        <v>40756</v>
      </c>
      <c r="D5682">
        <f t="shared" si="177"/>
        <v>3</v>
      </c>
    </row>
    <row r="5683" spans="1:4">
      <c r="A5683">
        <v>14160</v>
      </c>
      <c r="B5683" s="4">
        <v>40848</v>
      </c>
      <c r="C5683" s="4">
        <f t="shared" si="176"/>
        <v>40817</v>
      </c>
      <c r="D5683">
        <f t="shared" si="177"/>
        <v>1</v>
      </c>
    </row>
    <row r="5684" spans="1:4">
      <c r="A5684">
        <v>13590</v>
      </c>
      <c r="B5684" s="4">
        <v>40848</v>
      </c>
      <c r="C5684" s="4">
        <f t="shared" si="176"/>
        <v>40817</v>
      </c>
      <c r="D5684">
        <f t="shared" si="177"/>
        <v>1</v>
      </c>
    </row>
    <row r="5685" spans="1:4">
      <c r="A5685">
        <v>12692</v>
      </c>
      <c r="B5685" s="4">
        <v>40848</v>
      </c>
      <c r="C5685" s="4">
        <f t="shared" si="176"/>
        <v>40848</v>
      </c>
      <c r="D5685">
        <f t="shared" si="177"/>
        <v>0</v>
      </c>
    </row>
    <row r="5686" spans="1:4">
      <c r="A5686">
        <v>14194</v>
      </c>
      <c r="B5686" s="4">
        <v>40848</v>
      </c>
      <c r="C5686" s="4">
        <f t="shared" si="176"/>
        <v>40695</v>
      </c>
      <c r="D5686">
        <f t="shared" si="177"/>
        <v>5</v>
      </c>
    </row>
    <row r="5687" spans="1:4">
      <c r="A5687">
        <v>12711</v>
      </c>
      <c r="B5687" s="4">
        <v>40848</v>
      </c>
      <c r="C5687" s="4">
        <f t="shared" si="176"/>
        <v>40695</v>
      </c>
      <c r="D5687">
        <f t="shared" si="177"/>
        <v>5</v>
      </c>
    </row>
    <row r="5688" spans="1:4">
      <c r="A5688">
        <v>12583</v>
      </c>
      <c r="B5688" s="4">
        <v>40848</v>
      </c>
      <c r="C5688" s="4">
        <f t="shared" si="176"/>
        <v>40664</v>
      </c>
      <c r="D5688">
        <f t="shared" si="177"/>
        <v>6</v>
      </c>
    </row>
    <row r="5689" spans="1:4">
      <c r="A5689">
        <v>12448</v>
      </c>
      <c r="B5689" s="4">
        <v>40848</v>
      </c>
      <c r="C5689" s="4">
        <f t="shared" si="176"/>
        <v>40787</v>
      </c>
      <c r="D5689">
        <f t="shared" si="177"/>
        <v>2</v>
      </c>
    </row>
    <row r="5690" spans="1:4">
      <c r="A5690">
        <v>13114</v>
      </c>
      <c r="B5690" s="4">
        <v>40848</v>
      </c>
      <c r="C5690" s="4">
        <f t="shared" si="176"/>
        <v>40544</v>
      </c>
      <c r="D5690">
        <f t="shared" si="177"/>
        <v>10</v>
      </c>
    </row>
    <row r="5691" spans="1:4">
      <c r="A5691">
        <v>13476</v>
      </c>
      <c r="B5691" s="4">
        <v>40848</v>
      </c>
      <c r="C5691" s="4">
        <f t="shared" si="176"/>
        <v>40634</v>
      </c>
      <c r="D5691">
        <f t="shared" si="177"/>
        <v>7</v>
      </c>
    </row>
    <row r="5692" spans="1:4">
      <c r="A5692">
        <v>13068</v>
      </c>
      <c r="B5692" s="4">
        <v>40848</v>
      </c>
      <c r="C5692" s="4">
        <f t="shared" si="176"/>
        <v>40817</v>
      </c>
      <c r="D5692">
        <f t="shared" si="177"/>
        <v>1</v>
      </c>
    </row>
    <row r="5693" spans="1:4">
      <c r="A5693">
        <v>14236</v>
      </c>
      <c r="B5693" s="4">
        <v>40848</v>
      </c>
      <c r="C5693" s="4">
        <f t="shared" si="176"/>
        <v>40575</v>
      </c>
      <c r="D5693">
        <f t="shared" si="177"/>
        <v>9</v>
      </c>
    </row>
    <row r="5694" spans="1:4">
      <c r="A5694">
        <v>13962</v>
      </c>
      <c r="B5694" s="4">
        <v>40848</v>
      </c>
      <c r="C5694" s="4">
        <f t="shared" si="176"/>
        <v>40787</v>
      </c>
      <c r="D5694">
        <f t="shared" si="177"/>
        <v>2</v>
      </c>
    </row>
    <row r="5695" spans="1:4">
      <c r="A5695">
        <v>13017</v>
      </c>
      <c r="B5695" s="4">
        <v>40848</v>
      </c>
      <c r="C5695" s="4">
        <f t="shared" si="176"/>
        <v>40725</v>
      </c>
      <c r="D5695">
        <f t="shared" si="177"/>
        <v>4</v>
      </c>
    </row>
    <row r="5696" spans="1:4">
      <c r="A5696">
        <v>12450</v>
      </c>
      <c r="B5696" s="4">
        <v>40848</v>
      </c>
      <c r="C5696" s="4">
        <f t="shared" si="176"/>
        <v>40787</v>
      </c>
      <c r="D5696">
        <f t="shared" si="177"/>
        <v>2</v>
      </c>
    </row>
    <row r="5697" spans="1:4">
      <c r="A5697">
        <v>12623</v>
      </c>
      <c r="B5697" s="4">
        <v>40848</v>
      </c>
      <c r="C5697" s="4">
        <f t="shared" si="176"/>
        <v>40787</v>
      </c>
      <c r="D5697">
        <f t="shared" si="177"/>
        <v>2</v>
      </c>
    </row>
    <row r="5698" spans="1:4">
      <c r="A5698">
        <v>13579</v>
      </c>
      <c r="B5698" s="4">
        <v>40848</v>
      </c>
      <c r="C5698" s="4">
        <f t="shared" si="176"/>
        <v>40756</v>
      </c>
      <c r="D5698">
        <f t="shared" si="177"/>
        <v>3</v>
      </c>
    </row>
    <row r="5699" spans="1:4">
      <c r="A5699">
        <v>13291</v>
      </c>
      <c r="B5699" s="4">
        <v>40848</v>
      </c>
      <c r="C5699" s="4">
        <f t="shared" ref="C5699:C5762" si="178">_xlfn.MINIFS($B$2:$B$6084,$A$2:$A$6084,A5699)</f>
        <v>40544</v>
      </c>
      <c r="D5699">
        <f t="shared" ref="D5699:D5762" si="179">DATEDIF(C5699,B5699,"m")</f>
        <v>10</v>
      </c>
    </row>
    <row r="5700" spans="1:4">
      <c r="A5700">
        <v>14206</v>
      </c>
      <c r="B5700" s="4">
        <v>40848</v>
      </c>
      <c r="C5700" s="4">
        <f t="shared" si="178"/>
        <v>40756</v>
      </c>
      <c r="D5700">
        <f t="shared" si="179"/>
        <v>3</v>
      </c>
    </row>
    <row r="5701" spans="1:4">
      <c r="A5701">
        <v>13028</v>
      </c>
      <c r="B5701" s="4">
        <v>40848</v>
      </c>
      <c r="C5701" s="4">
        <f t="shared" si="178"/>
        <v>40848</v>
      </c>
      <c r="D5701">
        <f t="shared" si="179"/>
        <v>0</v>
      </c>
    </row>
    <row r="5702" spans="1:4">
      <c r="A5702">
        <v>13529</v>
      </c>
      <c r="B5702" s="4">
        <v>40848</v>
      </c>
      <c r="C5702" s="4">
        <f t="shared" si="178"/>
        <v>40664</v>
      </c>
      <c r="D5702">
        <f t="shared" si="179"/>
        <v>6</v>
      </c>
    </row>
    <row r="5703" spans="1:4">
      <c r="A5703">
        <v>13208</v>
      </c>
      <c r="B5703" s="4">
        <v>40848</v>
      </c>
      <c r="C5703" s="4">
        <f t="shared" si="178"/>
        <v>40544</v>
      </c>
      <c r="D5703">
        <f t="shared" si="179"/>
        <v>10</v>
      </c>
    </row>
    <row r="5704" spans="1:4">
      <c r="A5704">
        <v>12653</v>
      </c>
      <c r="B5704" s="4">
        <v>40848</v>
      </c>
      <c r="C5704" s="4">
        <f t="shared" si="178"/>
        <v>40695</v>
      </c>
      <c r="D5704">
        <f t="shared" si="179"/>
        <v>5</v>
      </c>
    </row>
    <row r="5705" spans="1:4">
      <c r="A5705">
        <v>13337</v>
      </c>
      <c r="B5705" s="4">
        <v>40848</v>
      </c>
      <c r="C5705" s="4">
        <f t="shared" si="178"/>
        <v>40695</v>
      </c>
      <c r="D5705">
        <f t="shared" si="179"/>
        <v>5</v>
      </c>
    </row>
    <row r="5706" spans="1:4">
      <c r="A5706">
        <v>12810</v>
      </c>
      <c r="B5706" s="4">
        <v>40848</v>
      </c>
      <c r="C5706" s="4">
        <f t="shared" si="178"/>
        <v>40513</v>
      </c>
      <c r="D5706">
        <f t="shared" si="179"/>
        <v>11</v>
      </c>
    </row>
    <row r="5707" spans="1:4">
      <c r="A5707">
        <v>12819</v>
      </c>
      <c r="B5707" s="4">
        <v>40848</v>
      </c>
      <c r="C5707" s="4">
        <f t="shared" si="178"/>
        <v>40664</v>
      </c>
      <c r="D5707">
        <f t="shared" si="179"/>
        <v>6</v>
      </c>
    </row>
    <row r="5708" spans="1:4">
      <c r="A5708">
        <v>14293</v>
      </c>
      <c r="B5708" s="4">
        <v>40848</v>
      </c>
      <c r="C5708" s="4">
        <f t="shared" si="178"/>
        <v>40848</v>
      </c>
      <c r="D5708">
        <f t="shared" si="179"/>
        <v>0</v>
      </c>
    </row>
    <row r="5709" spans="1:4">
      <c r="A5709">
        <v>12391</v>
      </c>
      <c r="B5709" s="4">
        <v>40848</v>
      </c>
      <c r="C5709" s="4">
        <f t="shared" si="178"/>
        <v>40848</v>
      </c>
      <c r="D5709">
        <f t="shared" si="179"/>
        <v>0</v>
      </c>
    </row>
    <row r="5710" spans="1:4">
      <c r="A5710">
        <v>13802</v>
      </c>
      <c r="B5710" s="4">
        <v>40848</v>
      </c>
      <c r="C5710" s="4">
        <f t="shared" si="178"/>
        <v>40848</v>
      </c>
      <c r="D5710">
        <f t="shared" si="179"/>
        <v>0</v>
      </c>
    </row>
    <row r="5711" spans="1:4">
      <c r="A5711">
        <v>13142</v>
      </c>
      <c r="B5711" s="4">
        <v>40848</v>
      </c>
      <c r="C5711" s="4">
        <f t="shared" si="178"/>
        <v>40848</v>
      </c>
      <c r="D5711">
        <f t="shared" si="179"/>
        <v>0</v>
      </c>
    </row>
    <row r="5712" spans="1:4">
      <c r="A5712">
        <v>14256</v>
      </c>
      <c r="B5712" s="4">
        <v>40848</v>
      </c>
      <c r="C5712" s="4">
        <f t="shared" si="178"/>
        <v>40513</v>
      </c>
      <c r="D5712">
        <f t="shared" si="179"/>
        <v>11</v>
      </c>
    </row>
    <row r="5713" spans="1:4">
      <c r="A5713">
        <v>13674</v>
      </c>
      <c r="B5713" s="4">
        <v>40848</v>
      </c>
      <c r="C5713" s="4">
        <f t="shared" si="178"/>
        <v>40756</v>
      </c>
      <c r="D5713">
        <f t="shared" si="179"/>
        <v>3</v>
      </c>
    </row>
    <row r="5714" spans="1:4">
      <c r="A5714">
        <v>12506</v>
      </c>
      <c r="B5714" s="4">
        <v>40848</v>
      </c>
      <c r="C5714" s="4">
        <f t="shared" si="178"/>
        <v>40848</v>
      </c>
      <c r="D5714">
        <f t="shared" si="179"/>
        <v>0</v>
      </c>
    </row>
    <row r="5715" spans="1:4">
      <c r="A5715">
        <v>12856</v>
      </c>
      <c r="B5715" s="4">
        <v>40848</v>
      </c>
      <c r="C5715" s="4">
        <f t="shared" si="178"/>
        <v>40848</v>
      </c>
      <c r="D5715">
        <f t="shared" si="179"/>
        <v>0</v>
      </c>
    </row>
    <row r="5716" spans="1:4">
      <c r="A5716">
        <v>13876</v>
      </c>
      <c r="B5716" s="4">
        <v>40848</v>
      </c>
      <c r="C5716" s="4">
        <f t="shared" si="178"/>
        <v>40575</v>
      </c>
      <c r="D5716">
        <f t="shared" si="179"/>
        <v>9</v>
      </c>
    </row>
    <row r="5717" spans="1:4">
      <c r="A5717">
        <v>12452</v>
      </c>
      <c r="B5717" s="4">
        <v>40848</v>
      </c>
      <c r="C5717" s="4">
        <f t="shared" si="178"/>
        <v>40848</v>
      </c>
      <c r="D5717">
        <f t="shared" si="179"/>
        <v>0</v>
      </c>
    </row>
    <row r="5718" spans="1:4">
      <c r="A5718">
        <v>13724</v>
      </c>
      <c r="B5718" s="4">
        <v>40848</v>
      </c>
      <c r="C5718" s="4">
        <f t="shared" si="178"/>
        <v>40695</v>
      </c>
      <c r="D5718">
        <f t="shared" si="179"/>
        <v>5</v>
      </c>
    </row>
    <row r="5719" spans="1:4">
      <c r="A5719">
        <v>12728</v>
      </c>
      <c r="B5719" s="4">
        <v>40848</v>
      </c>
      <c r="C5719" s="4">
        <f t="shared" si="178"/>
        <v>40848</v>
      </c>
      <c r="D5719">
        <f t="shared" si="179"/>
        <v>0</v>
      </c>
    </row>
    <row r="5720" spans="1:4">
      <c r="A5720">
        <v>12797</v>
      </c>
      <c r="B5720" s="4">
        <v>40848</v>
      </c>
      <c r="C5720" s="4">
        <f t="shared" si="178"/>
        <v>40848</v>
      </c>
      <c r="D5720">
        <f t="shared" si="179"/>
        <v>0</v>
      </c>
    </row>
    <row r="5721" spans="1:4">
      <c r="A5721">
        <v>13035</v>
      </c>
      <c r="B5721" s="4">
        <v>40848</v>
      </c>
      <c r="C5721" s="4">
        <f t="shared" si="178"/>
        <v>40787</v>
      </c>
      <c r="D5721">
        <f t="shared" si="179"/>
        <v>2</v>
      </c>
    </row>
    <row r="5722" spans="1:4">
      <c r="A5722">
        <v>14004</v>
      </c>
      <c r="B5722" s="4">
        <v>40848</v>
      </c>
      <c r="C5722" s="4">
        <f t="shared" si="178"/>
        <v>40817</v>
      </c>
      <c r="D5722">
        <f t="shared" si="179"/>
        <v>1</v>
      </c>
    </row>
    <row r="5723" spans="1:4">
      <c r="A5723">
        <v>13835</v>
      </c>
      <c r="B5723" s="4">
        <v>40848</v>
      </c>
      <c r="C5723" s="4">
        <f t="shared" si="178"/>
        <v>40695</v>
      </c>
      <c r="D5723">
        <f t="shared" si="179"/>
        <v>5</v>
      </c>
    </row>
    <row r="5724" spans="1:4">
      <c r="A5724">
        <v>13943</v>
      </c>
      <c r="B5724" s="4">
        <v>40848</v>
      </c>
      <c r="C5724" s="4">
        <f t="shared" si="178"/>
        <v>40756</v>
      </c>
      <c r="D5724">
        <f t="shared" si="179"/>
        <v>3</v>
      </c>
    </row>
    <row r="5725" spans="1:4">
      <c r="A5725">
        <v>14026</v>
      </c>
      <c r="B5725" s="4">
        <v>40848</v>
      </c>
      <c r="C5725" s="4">
        <f t="shared" si="178"/>
        <v>40848</v>
      </c>
      <c r="D5725">
        <f t="shared" si="179"/>
        <v>0</v>
      </c>
    </row>
    <row r="5726" spans="1:4">
      <c r="A5726">
        <v>14261</v>
      </c>
      <c r="B5726" s="4">
        <v>40848</v>
      </c>
      <c r="C5726" s="4">
        <f t="shared" si="178"/>
        <v>40695</v>
      </c>
      <c r="D5726">
        <f t="shared" si="179"/>
        <v>5</v>
      </c>
    </row>
    <row r="5727" spans="1:4">
      <c r="A5727">
        <v>13480</v>
      </c>
      <c r="B5727" s="4">
        <v>40848</v>
      </c>
      <c r="C5727" s="4">
        <f t="shared" si="178"/>
        <v>40725</v>
      </c>
      <c r="D5727">
        <f t="shared" si="179"/>
        <v>4</v>
      </c>
    </row>
    <row r="5728" spans="1:4">
      <c r="A5728">
        <v>13542</v>
      </c>
      <c r="B5728" s="4">
        <v>40848</v>
      </c>
      <c r="C5728" s="4">
        <f t="shared" si="178"/>
        <v>40756</v>
      </c>
      <c r="D5728">
        <f t="shared" si="179"/>
        <v>3</v>
      </c>
    </row>
    <row r="5729" spans="1:4">
      <c r="A5729">
        <v>12880</v>
      </c>
      <c r="B5729" s="4">
        <v>40848</v>
      </c>
      <c r="C5729" s="4">
        <f t="shared" si="178"/>
        <v>40695</v>
      </c>
      <c r="D5729">
        <f t="shared" si="179"/>
        <v>5</v>
      </c>
    </row>
    <row r="5730" spans="1:4">
      <c r="A5730">
        <v>12985</v>
      </c>
      <c r="B5730" s="4">
        <v>40848</v>
      </c>
      <c r="C5730" s="4">
        <f t="shared" si="178"/>
        <v>40848</v>
      </c>
      <c r="D5730">
        <f t="shared" si="179"/>
        <v>0</v>
      </c>
    </row>
    <row r="5731" spans="1:4">
      <c r="A5731">
        <v>13382</v>
      </c>
      <c r="B5731" s="4">
        <v>40848</v>
      </c>
      <c r="C5731" s="4">
        <f t="shared" si="178"/>
        <v>40817</v>
      </c>
      <c r="D5731">
        <f t="shared" si="179"/>
        <v>1</v>
      </c>
    </row>
    <row r="5732" spans="1:4">
      <c r="A5732">
        <v>13357</v>
      </c>
      <c r="B5732" s="4">
        <v>40848</v>
      </c>
      <c r="C5732" s="4">
        <f t="shared" si="178"/>
        <v>40787</v>
      </c>
      <c r="D5732">
        <f t="shared" si="179"/>
        <v>2</v>
      </c>
    </row>
    <row r="5733" spans="1:4">
      <c r="A5733">
        <v>13625</v>
      </c>
      <c r="B5733" s="4">
        <v>40848</v>
      </c>
      <c r="C5733" s="4">
        <f t="shared" si="178"/>
        <v>40817</v>
      </c>
      <c r="D5733">
        <f t="shared" si="179"/>
        <v>1</v>
      </c>
    </row>
    <row r="5734" spans="1:4">
      <c r="A5734">
        <v>12628</v>
      </c>
      <c r="B5734" s="4">
        <v>40848</v>
      </c>
      <c r="C5734" s="4">
        <f t="shared" si="178"/>
        <v>40756</v>
      </c>
      <c r="D5734">
        <f t="shared" si="179"/>
        <v>3</v>
      </c>
    </row>
    <row r="5735" spans="1:4">
      <c r="A5735">
        <v>12983</v>
      </c>
      <c r="B5735" s="4">
        <v>40848</v>
      </c>
      <c r="C5735" s="4">
        <f t="shared" si="178"/>
        <v>40603</v>
      </c>
      <c r="D5735">
        <f t="shared" si="179"/>
        <v>8</v>
      </c>
    </row>
    <row r="5736" spans="1:4">
      <c r="A5736">
        <v>13621</v>
      </c>
      <c r="B5736" s="4">
        <v>40848</v>
      </c>
      <c r="C5736" s="4">
        <f t="shared" si="178"/>
        <v>40756</v>
      </c>
      <c r="D5736">
        <f t="shared" si="179"/>
        <v>3</v>
      </c>
    </row>
    <row r="5737" spans="1:4">
      <c r="A5737">
        <v>13938</v>
      </c>
      <c r="B5737" s="4">
        <v>40848</v>
      </c>
      <c r="C5737" s="4">
        <f t="shared" si="178"/>
        <v>40634</v>
      </c>
      <c r="D5737">
        <f t="shared" si="179"/>
        <v>7</v>
      </c>
    </row>
    <row r="5738" spans="1:4">
      <c r="A5738">
        <v>13793</v>
      </c>
      <c r="B5738" s="4">
        <v>40848</v>
      </c>
      <c r="C5738" s="4">
        <f t="shared" si="178"/>
        <v>40848</v>
      </c>
      <c r="D5738">
        <f t="shared" si="179"/>
        <v>0</v>
      </c>
    </row>
    <row r="5739" spans="1:4">
      <c r="A5739">
        <v>13426</v>
      </c>
      <c r="B5739" s="4">
        <v>40848</v>
      </c>
      <c r="C5739" s="4">
        <f t="shared" si="178"/>
        <v>40848</v>
      </c>
      <c r="D5739">
        <f t="shared" si="179"/>
        <v>0</v>
      </c>
    </row>
    <row r="5740" spans="1:4">
      <c r="A5740">
        <v>12489</v>
      </c>
      <c r="B5740" s="4">
        <v>40848</v>
      </c>
      <c r="C5740" s="4">
        <f t="shared" si="178"/>
        <v>40725</v>
      </c>
      <c r="D5740">
        <f t="shared" si="179"/>
        <v>4</v>
      </c>
    </row>
    <row r="5741" spans="1:4">
      <c r="A5741">
        <v>12409</v>
      </c>
      <c r="B5741" s="4">
        <v>40848</v>
      </c>
      <c r="C5741" s="4">
        <f t="shared" si="178"/>
        <v>40848</v>
      </c>
      <c r="D5741">
        <f t="shared" si="179"/>
        <v>0</v>
      </c>
    </row>
    <row r="5742" spans="1:4">
      <c r="A5742">
        <v>12658</v>
      </c>
      <c r="B5742" s="4">
        <v>40848</v>
      </c>
      <c r="C5742" s="4">
        <f t="shared" si="178"/>
        <v>40544</v>
      </c>
      <c r="D5742">
        <f t="shared" si="179"/>
        <v>10</v>
      </c>
    </row>
    <row r="5743" spans="1:4">
      <c r="A5743">
        <v>12768</v>
      </c>
      <c r="B5743" s="4">
        <v>40848</v>
      </c>
      <c r="C5743" s="4">
        <f t="shared" si="178"/>
        <v>40787</v>
      </c>
      <c r="D5743">
        <f t="shared" si="179"/>
        <v>2</v>
      </c>
    </row>
    <row r="5744" spans="1:4">
      <c r="A5744">
        <v>13612</v>
      </c>
      <c r="B5744" s="4">
        <v>40848</v>
      </c>
      <c r="C5744" s="4">
        <f t="shared" si="178"/>
        <v>40513</v>
      </c>
      <c r="D5744">
        <f t="shared" si="179"/>
        <v>11</v>
      </c>
    </row>
    <row r="5745" spans="1:4">
      <c r="A5745">
        <v>13360</v>
      </c>
      <c r="B5745" s="4">
        <v>40848</v>
      </c>
      <c r="C5745" s="4">
        <f t="shared" si="178"/>
        <v>40695</v>
      </c>
      <c r="D5745">
        <f t="shared" si="179"/>
        <v>5</v>
      </c>
    </row>
    <row r="5746" spans="1:4">
      <c r="A5746">
        <v>14061</v>
      </c>
      <c r="B5746" s="4">
        <v>40848</v>
      </c>
      <c r="C5746" s="4">
        <f t="shared" si="178"/>
        <v>40817</v>
      </c>
      <c r="D5746">
        <f t="shared" si="179"/>
        <v>1</v>
      </c>
    </row>
    <row r="5747" spans="1:4">
      <c r="A5747">
        <v>12934</v>
      </c>
      <c r="B5747" s="4">
        <v>40848</v>
      </c>
      <c r="C5747" s="4">
        <f t="shared" si="178"/>
        <v>40817</v>
      </c>
      <c r="D5747">
        <f t="shared" si="179"/>
        <v>1</v>
      </c>
    </row>
    <row r="5748" spans="1:4">
      <c r="A5748">
        <v>12916</v>
      </c>
      <c r="B5748" s="4">
        <v>40848</v>
      </c>
      <c r="C5748" s="4">
        <f t="shared" si="178"/>
        <v>40848</v>
      </c>
      <c r="D5748">
        <f t="shared" si="179"/>
        <v>0</v>
      </c>
    </row>
    <row r="5749" spans="1:4">
      <c r="A5749">
        <v>12732</v>
      </c>
      <c r="B5749" s="4">
        <v>40848</v>
      </c>
      <c r="C5749" s="4">
        <f t="shared" si="178"/>
        <v>40848</v>
      </c>
      <c r="D5749">
        <f t="shared" si="179"/>
        <v>0</v>
      </c>
    </row>
    <row r="5750" spans="1:4">
      <c r="A5750">
        <v>12429</v>
      </c>
      <c r="B5750" s="4">
        <v>40848</v>
      </c>
      <c r="C5750" s="4">
        <f t="shared" si="178"/>
        <v>40787</v>
      </c>
      <c r="D5750">
        <f t="shared" si="179"/>
        <v>2</v>
      </c>
    </row>
    <row r="5751" spans="1:4">
      <c r="A5751">
        <v>14312</v>
      </c>
      <c r="B5751" s="4">
        <v>40848</v>
      </c>
      <c r="C5751" s="4">
        <f t="shared" si="178"/>
        <v>40634</v>
      </c>
      <c r="D5751">
        <f t="shared" si="179"/>
        <v>7</v>
      </c>
    </row>
    <row r="5752" spans="1:4">
      <c r="A5752">
        <v>13875</v>
      </c>
      <c r="B5752" s="4">
        <v>40848</v>
      </c>
      <c r="C5752" s="4">
        <f t="shared" si="178"/>
        <v>40848</v>
      </c>
      <c r="D5752">
        <f t="shared" si="179"/>
        <v>0</v>
      </c>
    </row>
    <row r="5753" spans="1:4">
      <c r="A5753">
        <v>14213</v>
      </c>
      <c r="B5753" s="4">
        <v>40848</v>
      </c>
      <c r="C5753" s="4">
        <f t="shared" si="178"/>
        <v>40787</v>
      </c>
      <c r="D5753">
        <f t="shared" si="179"/>
        <v>2</v>
      </c>
    </row>
    <row r="5754" spans="1:4">
      <c r="A5754">
        <v>13909</v>
      </c>
      <c r="B5754" s="4">
        <v>40848</v>
      </c>
      <c r="C5754" s="4">
        <f t="shared" si="178"/>
        <v>40848</v>
      </c>
      <c r="D5754">
        <f t="shared" si="179"/>
        <v>0</v>
      </c>
    </row>
    <row r="5755" spans="1:4">
      <c r="A5755">
        <v>14118</v>
      </c>
      <c r="B5755" s="4">
        <v>40848</v>
      </c>
      <c r="C5755" s="4">
        <f t="shared" si="178"/>
        <v>40634</v>
      </c>
      <c r="D5755">
        <f t="shared" si="179"/>
        <v>7</v>
      </c>
    </row>
    <row r="5756" spans="1:4">
      <c r="A5756">
        <v>12951</v>
      </c>
      <c r="B5756" s="4">
        <v>40848</v>
      </c>
      <c r="C5756" s="4">
        <f t="shared" si="178"/>
        <v>40787</v>
      </c>
      <c r="D5756">
        <f t="shared" si="179"/>
        <v>2</v>
      </c>
    </row>
    <row r="5757" spans="1:4">
      <c r="A5757">
        <v>14315</v>
      </c>
      <c r="B5757" s="4">
        <v>40848</v>
      </c>
      <c r="C5757" s="4">
        <f t="shared" si="178"/>
        <v>40544</v>
      </c>
      <c r="D5757">
        <f t="shared" si="179"/>
        <v>10</v>
      </c>
    </row>
    <row r="5758" spans="1:4">
      <c r="A5758">
        <v>13353</v>
      </c>
      <c r="B5758" s="4">
        <v>40848</v>
      </c>
      <c r="C5758" s="4">
        <f t="shared" si="178"/>
        <v>40695</v>
      </c>
      <c r="D5758">
        <f t="shared" si="179"/>
        <v>5</v>
      </c>
    </row>
    <row r="5759" spans="1:4">
      <c r="A5759">
        <v>13423</v>
      </c>
      <c r="B5759" s="4">
        <v>40848</v>
      </c>
      <c r="C5759" s="4">
        <f t="shared" si="178"/>
        <v>40544</v>
      </c>
      <c r="D5759">
        <f t="shared" si="179"/>
        <v>10</v>
      </c>
    </row>
    <row r="5760" spans="1:4">
      <c r="A5760">
        <v>12946</v>
      </c>
      <c r="B5760" s="4">
        <v>40848</v>
      </c>
      <c r="C5760" s="4">
        <f t="shared" si="178"/>
        <v>40725</v>
      </c>
      <c r="D5760">
        <f t="shared" si="179"/>
        <v>4</v>
      </c>
    </row>
    <row r="5761" spans="1:4">
      <c r="A5761">
        <v>13691</v>
      </c>
      <c r="B5761" s="4">
        <v>40848</v>
      </c>
      <c r="C5761" s="4">
        <f t="shared" si="178"/>
        <v>40848</v>
      </c>
      <c r="D5761">
        <f t="shared" si="179"/>
        <v>0</v>
      </c>
    </row>
    <row r="5762" spans="1:4">
      <c r="A5762">
        <v>13245</v>
      </c>
      <c r="B5762" s="4">
        <v>40848</v>
      </c>
      <c r="C5762" s="4">
        <f t="shared" si="178"/>
        <v>40725</v>
      </c>
      <c r="D5762">
        <f t="shared" si="179"/>
        <v>4</v>
      </c>
    </row>
    <row r="5763" spans="1:4">
      <c r="A5763">
        <v>14343</v>
      </c>
      <c r="B5763" s="4">
        <v>40848</v>
      </c>
      <c r="C5763" s="4">
        <f t="shared" ref="C5763:C5826" si="180">_xlfn.MINIFS($B$2:$B$6084,$A$2:$A$6084,A5763)</f>
        <v>40848</v>
      </c>
      <c r="D5763">
        <f t="shared" ref="D5763:D5826" si="181">DATEDIF(C5763,B5763,"m")</f>
        <v>0</v>
      </c>
    </row>
    <row r="5764" spans="1:4">
      <c r="A5764">
        <v>13043</v>
      </c>
      <c r="B5764" s="4">
        <v>40848</v>
      </c>
      <c r="C5764" s="4">
        <f t="shared" si="180"/>
        <v>40725</v>
      </c>
      <c r="D5764">
        <f t="shared" si="181"/>
        <v>4</v>
      </c>
    </row>
    <row r="5765" spans="1:4">
      <c r="A5765">
        <v>12860</v>
      </c>
      <c r="B5765" s="4">
        <v>40848</v>
      </c>
      <c r="C5765" s="4">
        <f t="shared" si="180"/>
        <v>40848</v>
      </c>
      <c r="D5765">
        <f t="shared" si="181"/>
        <v>0</v>
      </c>
    </row>
    <row r="5766" spans="1:4">
      <c r="A5766">
        <v>13934</v>
      </c>
      <c r="B5766" s="4">
        <v>40848</v>
      </c>
      <c r="C5766" s="4">
        <f t="shared" si="180"/>
        <v>40817</v>
      </c>
      <c r="D5766">
        <f t="shared" si="181"/>
        <v>1</v>
      </c>
    </row>
    <row r="5767" spans="1:4">
      <c r="A5767">
        <v>13133</v>
      </c>
      <c r="B5767" s="4">
        <v>40848</v>
      </c>
      <c r="C5767" s="4">
        <f t="shared" si="180"/>
        <v>40756</v>
      </c>
      <c r="D5767">
        <f t="shared" si="181"/>
        <v>3</v>
      </c>
    </row>
    <row r="5768" spans="1:4">
      <c r="A5768">
        <v>13772</v>
      </c>
      <c r="B5768" s="4">
        <v>40848</v>
      </c>
      <c r="C5768" s="4">
        <f t="shared" si="180"/>
        <v>40756</v>
      </c>
      <c r="D5768">
        <f t="shared" si="181"/>
        <v>3</v>
      </c>
    </row>
    <row r="5769" spans="1:4">
      <c r="A5769">
        <v>13644</v>
      </c>
      <c r="B5769" s="4">
        <v>40848</v>
      </c>
      <c r="C5769" s="4">
        <f t="shared" si="180"/>
        <v>40695</v>
      </c>
      <c r="D5769">
        <f t="shared" si="181"/>
        <v>5</v>
      </c>
    </row>
    <row r="5770" spans="1:4">
      <c r="A5770">
        <v>12535</v>
      </c>
      <c r="B5770" s="4">
        <v>40848</v>
      </c>
      <c r="C5770" s="4">
        <f t="shared" si="180"/>
        <v>40603</v>
      </c>
      <c r="D5770">
        <f t="shared" si="181"/>
        <v>8</v>
      </c>
    </row>
    <row r="5771" spans="1:4">
      <c r="A5771">
        <v>12992</v>
      </c>
      <c r="B5771" s="4">
        <v>40848</v>
      </c>
      <c r="C5771" s="4">
        <f t="shared" si="180"/>
        <v>40664</v>
      </c>
      <c r="D5771">
        <f t="shared" si="181"/>
        <v>6</v>
      </c>
    </row>
    <row r="5772" spans="1:4">
      <c r="A5772">
        <v>13452</v>
      </c>
      <c r="B5772" s="4">
        <v>40848</v>
      </c>
      <c r="C5772" s="4">
        <f t="shared" si="180"/>
        <v>40603</v>
      </c>
      <c r="D5772">
        <f t="shared" si="181"/>
        <v>8</v>
      </c>
    </row>
    <row r="5773" spans="1:4">
      <c r="A5773">
        <v>13079</v>
      </c>
      <c r="B5773" s="4">
        <v>40848</v>
      </c>
      <c r="C5773" s="4">
        <f t="shared" si="180"/>
        <v>40787</v>
      </c>
      <c r="D5773">
        <f t="shared" si="181"/>
        <v>2</v>
      </c>
    </row>
    <row r="5774" spans="1:4">
      <c r="A5774">
        <v>14331</v>
      </c>
      <c r="B5774" s="4">
        <v>40848</v>
      </c>
      <c r="C5774" s="4">
        <f t="shared" si="180"/>
        <v>40787</v>
      </c>
      <c r="D5774">
        <f t="shared" si="181"/>
        <v>2</v>
      </c>
    </row>
    <row r="5775" spans="1:4">
      <c r="A5775">
        <v>13659</v>
      </c>
      <c r="B5775" s="4">
        <v>40848</v>
      </c>
      <c r="C5775" s="4">
        <f t="shared" si="180"/>
        <v>40817</v>
      </c>
      <c r="D5775">
        <f t="shared" si="181"/>
        <v>1</v>
      </c>
    </row>
    <row r="5776" spans="1:4">
      <c r="A5776">
        <v>13544</v>
      </c>
      <c r="B5776" s="4">
        <v>40848</v>
      </c>
      <c r="C5776" s="4">
        <f t="shared" si="180"/>
        <v>40787</v>
      </c>
      <c r="D5776">
        <f t="shared" si="181"/>
        <v>2</v>
      </c>
    </row>
    <row r="5777" spans="1:4">
      <c r="A5777">
        <v>12734</v>
      </c>
      <c r="B5777" s="4">
        <v>40848</v>
      </c>
      <c r="C5777" s="4">
        <f t="shared" si="180"/>
        <v>40817</v>
      </c>
      <c r="D5777">
        <f t="shared" si="181"/>
        <v>1</v>
      </c>
    </row>
    <row r="5778" spans="1:4">
      <c r="A5778">
        <v>12668</v>
      </c>
      <c r="B5778" s="4">
        <v>40848</v>
      </c>
      <c r="C5778" s="4">
        <f t="shared" si="180"/>
        <v>40725</v>
      </c>
      <c r="D5778">
        <f t="shared" si="181"/>
        <v>4</v>
      </c>
    </row>
    <row r="5779" spans="1:4">
      <c r="A5779">
        <v>14335</v>
      </c>
      <c r="B5779" s="4">
        <v>40848</v>
      </c>
      <c r="C5779" s="4">
        <f t="shared" si="180"/>
        <v>40848</v>
      </c>
      <c r="D5779">
        <f t="shared" si="181"/>
        <v>0</v>
      </c>
    </row>
    <row r="5780" spans="1:4">
      <c r="A5780">
        <v>12942</v>
      </c>
      <c r="B5780" s="4">
        <v>40848</v>
      </c>
      <c r="C5780" s="4">
        <f t="shared" si="180"/>
        <v>40695</v>
      </c>
      <c r="D5780">
        <f t="shared" si="181"/>
        <v>5</v>
      </c>
    </row>
    <row r="5781" spans="1:4">
      <c r="A5781">
        <v>14205</v>
      </c>
      <c r="B5781" s="4">
        <v>40848</v>
      </c>
      <c r="C5781" s="4">
        <f t="shared" si="180"/>
        <v>40756</v>
      </c>
      <c r="D5781">
        <f t="shared" si="181"/>
        <v>3</v>
      </c>
    </row>
    <row r="5782" spans="1:4">
      <c r="A5782">
        <v>13038</v>
      </c>
      <c r="B5782" s="4">
        <v>40848</v>
      </c>
      <c r="C5782" s="4">
        <f t="shared" si="180"/>
        <v>40848</v>
      </c>
      <c r="D5782">
        <f t="shared" si="181"/>
        <v>0</v>
      </c>
    </row>
    <row r="5783" spans="1:4">
      <c r="A5783">
        <v>12461</v>
      </c>
      <c r="B5783" s="4">
        <v>40848</v>
      </c>
      <c r="C5783" s="4">
        <f t="shared" si="180"/>
        <v>40695</v>
      </c>
      <c r="D5783">
        <f t="shared" si="181"/>
        <v>5</v>
      </c>
    </row>
    <row r="5784" spans="1:4">
      <c r="A5784">
        <v>14106</v>
      </c>
      <c r="B5784" s="4">
        <v>40848</v>
      </c>
      <c r="C5784" s="4">
        <f t="shared" si="180"/>
        <v>40634</v>
      </c>
      <c r="D5784">
        <f t="shared" si="181"/>
        <v>7</v>
      </c>
    </row>
    <row r="5785" spans="1:4">
      <c r="A5785">
        <v>12526</v>
      </c>
      <c r="B5785" s="4">
        <v>40848</v>
      </c>
      <c r="C5785" s="4">
        <f t="shared" si="180"/>
        <v>40848</v>
      </c>
      <c r="D5785">
        <f t="shared" si="181"/>
        <v>0</v>
      </c>
    </row>
    <row r="5786" spans="1:4">
      <c r="A5786">
        <v>13650</v>
      </c>
      <c r="B5786" s="4">
        <v>40848</v>
      </c>
      <c r="C5786" s="4">
        <f t="shared" si="180"/>
        <v>40725</v>
      </c>
      <c r="D5786">
        <f t="shared" si="181"/>
        <v>4</v>
      </c>
    </row>
    <row r="5787" spans="1:4">
      <c r="A5787">
        <v>13713</v>
      </c>
      <c r="B5787" s="4">
        <v>40848</v>
      </c>
      <c r="C5787" s="4">
        <f t="shared" si="180"/>
        <v>40664</v>
      </c>
      <c r="D5787">
        <f t="shared" si="181"/>
        <v>6</v>
      </c>
    </row>
    <row r="5788" spans="1:4">
      <c r="A5788">
        <v>13635</v>
      </c>
      <c r="B5788" s="4">
        <v>40848</v>
      </c>
      <c r="C5788" s="4">
        <f t="shared" si="180"/>
        <v>40725</v>
      </c>
      <c r="D5788">
        <f t="shared" si="181"/>
        <v>4</v>
      </c>
    </row>
    <row r="5789" spans="1:4">
      <c r="A5789">
        <v>14045</v>
      </c>
      <c r="B5789" s="4">
        <v>40848</v>
      </c>
      <c r="C5789" s="4">
        <f t="shared" si="180"/>
        <v>40848</v>
      </c>
      <c r="D5789">
        <f t="shared" si="181"/>
        <v>0</v>
      </c>
    </row>
    <row r="5790" spans="1:4">
      <c r="A5790">
        <v>13016</v>
      </c>
      <c r="B5790" s="4">
        <v>40848</v>
      </c>
      <c r="C5790" s="4">
        <f t="shared" si="180"/>
        <v>40848</v>
      </c>
      <c r="D5790">
        <f t="shared" si="181"/>
        <v>0</v>
      </c>
    </row>
    <row r="5791" spans="1:4">
      <c r="A5791">
        <v>13764</v>
      </c>
      <c r="B5791" s="4">
        <v>40848</v>
      </c>
      <c r="C5791" s="4">
        <f t="shared" si="180"/>
        <v>40817</v>
      </c>
      <c r="D5791">
        <f t="shared" si="181"/>
        <v>1</v>
      </c>
    </row>
    <row r="5792" spans="1:4">
      <c r="A5792">
        <v>12816</v>
      </c>
      <c r="B5792" s="4">
        <v>40848</v>
      </c>
      <c r="C5792" s="4">
        <f t="shared" si="180"/>
        <v>40756</v>
      </c>
      <c r="D5792">
        <f t="shared" si="181"/>
        <v>3</v>
      </c>
    </row>
    <row r="5793" spans="1:4">
      <c r="A5793">
        <v>13471</v>
      </c>
      <c r="B5793" s="4">
        <v>40848</v>
      </c>
      <c r="C5793" s="4">
        <f t="shared" si="180"/>
        <v>40817</v>
      </c>
      <c r="D5793">
        <f t="shared" si="181"/>
        <v>1</v>
      </c>
    </row>
    <row r="5794" spans="1:4">
      <c r="A5794">
        <v>12811</v>
      </c>
      <c r="B5794" s="4">
        <v>40848</v>
      </c>
      <c r="C5794" s="4">
        <f t="shared" si="180"/>
        <v>40848</v>
      </c>
      <c r="D5794">
        <f t="shared" si="181"/>
        <v>0</v>
      </c>
    </row>
    <row r="5795" spans="1:4">
      <c r="A5795">
        <v>13765</v>
      </c>
      <c r="B5795" s="4">
        <v>40848</v>
      </c>
      <c r="C5795" s="4">
        <f t="shared" si="180"/>
        <v>40664</v>
      </c>
      <c r="D5795">
        <f t="shared" si="181"/>
        <v>6</v>
      </c>
    </row>
    <row r="5796" spans="1:4">
      <c r="A5796">
        <v>12357</v>
      </c>
      <c r="B5796" s="4">
        <v>40848</v>
      </c>
      <c r="C5796" s="4">
        <f t="shared" si="180"/>
        <v>40848</v>
      </c>
      <c r="D5796">
        <f t="shared" si="181"/>
        <v>0</v>
      </c>
    </row>
    <row r="5797" spans="1:4">
      <c r="A5797">
        <v>13617</v>
      </c>
      <c r="B5797" s="4">
        <v>40848</v>
      </c>
      <c r="C5797" s="4">
        <f t="shared" si="180"/>
        <v>40575</v>
      </c>
      <c r="D5797">
        <f t="shared" si="181"/>
        <v>9</v>
      </c>
    </row>
    <row r="5798" spans="1:4">
      <c r="A5798">
        <v>13329</v>
      </c>
      <c r="B5798" s="4">
        <v>40848</v>
      </c>
      <c r="C5798" s="4">
        <f t="shared" si="180"/>
        <v>40725</v>
      </c>
      <c r="D5798">
        <f t="shared" si="181"/>
        <v>4</v>
      </c>
    </row>
    <row r="5799" spans="1:4">
      <c r="A5799">
        <v>14268</v>
      </c>
      <c r="B5799" s="4">
        <v>40848</v>
      </c>
      <c r="C5799" s="4">
        <f t="shared" si="180"/>
        <v>40787</v>
      </c>
      <c r="D5799">
        <f t="shared" si="181"/>
        <v>2</v>
      </c>
    </row>
    <row r="5800" spans="1:4">
      <c r="A5800">
        <v>12965</v>
      </c>
      <c r="B5800" s="4">
        <v>40848</v>
      </c>
      <c r="C5800" s="4">
        <f t="shared" si="180"/>
        <v>40544</v>
      </c>
      <c r="D5800">
        <f t="shared" si="181"/>
        <v>10</v>
      </c>
    </row>
    <row r="5801" spans="1:4">
      <c r="A5801">
        <v>14091</v>
      </c>
      <c r="B5801" s="4">
        <v>40848</v>
      </c>
      <c r="C5801" s="4">
        <f t="shared" si="180"/>
        <v>40848</v>
      </c>
      <c r="D5801">
        <f t="shared" si="181"/>
        <v>0</v>
      </c>
    </row>
    <row r="5802" spans="1:4">
      <c r="A5802">
        <v>13439</v>
      </c>
      <c r="B5802" s="4">
        <v>40848</v>
      </c>
      <c r="C5802" s="4">
        <f t="shared" si="180"/>
        <v>40634</v>
      </c>
      <c r="D5802">
        <f t="shared" si="181"/>
        <v>7</v>
      </c>
    </row>
    <row r="5803" spans="1:4">
      <c r="A5803">
        <v>12950</v>
      </c>
      <c r="B5803" s="4">
        <v>40848</v>
      </c>
      <c r="C5803" s="4">
        <f t="shared" si="180"/>
        <v>40787</v>
      </c>
      <c r="D5803">
        <f t="shared" si="181"/>
        <v>2</v>
      </c>
    </row>
    <row r="5804" spans="1:4">
      <c r="A5804">
        <v>12498</v>
      </c>
      <c r="B5804" s="4">
        <v>40848</v>
      </c>
      <c r="C5804" s="4">
        <f t="shared" si="180"/>
        <v>40848</v>
      </c>
      <c r="D5804">
        <f t="shared" si="181"/>
        <v>0</v>
      </c>
    </row>
    <row r="5805" spans="1:4">
      <c r="A5805">
        <v>13323</v>
      </c>
      <c r="B5805" s="4">
        <v>40848</v>
      </c>
      <c r="C5805" s="4">
        <f t="shared" si="180"/>
        <v>40695</v>
      </c>
      <c r="D5805">
        <f t="shared" si="181"/>
        <v>5</v>
      </c>
    </row>
    <row r="5806" spans="1:4">
      <c r="A5806">
        <v>13461</v>
      </c>
      <c r="B5806" s="4">
        <v>40848</v>
      </c>
      <c r="C5806" s="4">
        <f t="shared" si="180"/>
        <v>40664</v>
      </c>
      <c r="D5806">
        <f t="shared" si="181"/>
        <v>6</v>
      </c>
    </row>
    <row r="5807" spans="1:4">
      <c r="A5807">
        <v>14157</v>
      </c>
      <c r="B5807" s="4">
        <v>40848</v>
      </c>
      <c r="C5807" s="4">
        <f t="shared" si="180"/>
        <v>40725</v>
      </c>
      <c r="D5807">
        <f t="shared" si="181"/>
        <v>4</v>
      </c>
    </row>
    <row r="5808" spans="1:4">
      <c r="A5808">
        <v>14297</v>
      </c>
      <c r="B5808" s="4">
        <v>40848</v>
      </c>
      <c r="C5808" s="4">
        <f t="shared" si="180"/>
        <v>40756</v>
      </c>
      <c r="D5808">
        <f t="shared" si="181"/>
        <v>3</v>
      </c>
    </row>
    <row r="5809" spans="1:4">
      <c r="A5809">
        <v>14183</v>
      </c>
      <c r="B5809" s="4">
        <v>40848</v>
      </c>
      <c r="C5809" s="4">
        <f t="shared" si="180"/>
        <v>40695</v>
      </c>
      <c r="D5809">
        <f t="shared" si="181"/>
        <v>5</v>
      </c>
    </row>
    <row r="5810" spans="1:4">
      <c r="A5810">
        <v>12460</v>
      </c>
      <c r="B5810" s="4">
        <v>40848</v>
      </c>
      <c r="C5810" s="4">
        <f t="shared" si="180"/>
        <v>40725</v>
      </c>
      <c r="D5810">
        <f t="shared" si="181"/>
        <v>4</v>
      </c>
    </row>
    <row r="5811" spans="1:4">
      <c r="A5811">
        <v>12947</v>
      </c>
      <c r="B5811" s="4">
        <v>40848</v>
      </c>
      <c r="C5811" s="4">
        <f t="shared" si="180"/>
        <v>40787</v>
      </c>
      <c r="D5811">
        <f t="shared" si="181"/>
        <v>2</v>
      </c>
    </row>
    <row r="5812" spans="1:4">
      <c r="A5812">
        <v>14279</v>
      </c>
      <c r="B5812" s="4">
        <v>40848</v>
      </c>
      <c r="C5812" s="4">
        <f t="shared" si="180"/>
        <v>40848</v>
      </c>
      <c r="D5812">
        <f t="shared" si="181"/>
        <v>0</v>
      </c>
    </row>
    <row r="5813" spans="1:4">
      <c r="A5813">
        <v>13638</v>
      </c>
      <c r="B5813" s="4">
        <v>40848</v>
      </c>
      <c r="C5813" s="4">
        <f t="shared" si="180"/>
        <v>40664</v>
      </c>
      <c r="D5813">
        <f t="shared" si="181"/>
        <v>6</v>
      </c>
    </row>
    <row r="5814" spans="1:4">
      <c r="A5814">
        <v>14082</v>
      </c>
      <c r="B5814" s="4">
        <v>40848</v>
      </c>
      <c r="C5814" s="4">
        <f t="shared" si="180"/>
        <v>40695</v>
      </c>
      <c r="D5814">
        <f t="shared" si="181"/>
        <v>5</v>
      </c>
    </row>
    <row r="5815" spans="1:4">
      <c r="A5815">
        <v>13362</v>
      </c>
      <c r="B5815" s="4">
        <v>40848</v>
      </c>
      <c r="C5815" s="4">
        <f t="shared" si="180"/>
        <v>40634</v>
      </c>
      <c r="D5815">
        <f t="shared" si="181"/>
        <v>7</v>
      </c>
    </row>
    <row r="5816" spans="1:4">
      <c r="A5816">
        <v>13394</v>
      </c>
      <c r="B5816" s="4">
        <v>40848</v>
      </c>
      <c r="C5816" s="4">
        <f t="shared" si="180"/>
        <v>40756</v>
      </c>
      <c r="D5816">
        <f t="shared" si="181"/>
        <v>3</v>
      </c>
    </row>
    <row r="5817" spans="1:4">
      <c r="A5817">
        <v>12859</v>
      </c>
      <c r="B5817" s="4">
        <v>40848</v>
      </c>
      <c r="C5817" s="4">
        <f t="shared" si="180"/>
        <v>40787</v>
      </c>
      <c r="D5817">
        <f t="shared" si="181"/>
        <v>2</v>
      </c>
    </row>
    <row r="5818" spans="1:4">
      <c r="A5818">
        <v>12764</v>
      </c>
      <c r="B5818" s="4">
        <v>40848</v>
      </c>
      <c r="C5818" s="4">
        <f t="shared" si="180"/>
        <v>40603</v>
      </c>
      <c r="D5818">
        <f t="shared" si="181"/>
        <v>8</v>
      </c>
    </row>
    <row r="5819" spans="1:4">
      <c r="A5819">
        <v>14239</v>
      </c>
      <c r="B5819" s="4">
        <v>40848</v>
      </c>
      <c r="C5819" s="4">
        <f t="shared" si="180"/>
        <v>40756</v>
      </c>
      <c r="D5819">
        <f t="shared" si="181"/>
        <v>3</v>
      </c>
    </row>
    <row r="5820" spans="1:4">
      <c r="A5820">
        <v>12560</v>
      </c>
      <c r="B5820" s="4">
        <v>40848</v>
      </c>
      <c r="C5820" s="4">
        <f t="shared" si="180"/>
        <v>40756</v>
      </c>
      <c r="D5820">
        <f t="shared" si="181"/>
        <v>3</v>
      </c>
    </row>
    <row r="5821" spans="1:4">
      <c r="A5821">
        <v>13767</v>
      </c>
      <c r="B5821" s="4">
        <v>40848</v>
      </c>
      <c r="C5821" s="4">
        <f t="shared" si="180"/>
        <v>40848</v>
      </c>
      <c r="D5821">
        <f t="shared" si="181"/>
        <v>0</v>
      </c>
    </row>
    <row r="5822" spans="1:4">
      <c r="A5822">
        <v>12940</v>
      </c>
      <c r="B5822" s="4">
        <v>40848</v>
      </c>
      <c r="C5822" s="4">
        <f t="shared" si="180"/>
        <v>40603</v>
      </c>
      <c r="D5822">
        <f t="shared" si="181"/>
        <v>8</v>
      </c>
    </row>
    <row r="5823" spans="1:4">
      <c r="A5823">
        <v>12528</v>
      </c>
      <c r="B5823" s="4">
        <v>40848</v>
      </c>
      <c r="C5823" s="4">
        <f t="shared" si="180"/>
        <v>40664</v>
      </c>
      <c r="D5823">
        <f t="shared" si="181"/>
        <v>6</v>
      </c>
    </row>
    <row r="5824" spans="1:4">
      <c r="A5824">
        <v>13539</v>
      </c>
      <c r="B5824" s="4">
        <v>40848</v>
      </c>
      <c r="C5824" s="4">
        <f t="shared" si="180"/>
        <v>40756</v>
      </c>
      <c r="D5824">
        <f t="shared" si="181"/>
        <v>3</v>
      </c>
    </row>
    <row r="5825" spans="1:4">
      <c r="A5825">
        <v>13973</v>
      </c>
      <c r="B5825" s="4">
        <v>40848</v>
      </c>
      <c r="C5825" s="4">
        <f t="shared" si="180"/>
        <v>40725</v>
      </c>
      <c r="D5825">
        <f t="shared" si="181"/>
        <v>4</v>
      </c>
    </row>
    <row r="5826" spans="1:4">
      <c r="A5826">
        <v>12579</v>
      </c>
      <c r="B5826" s="4">
        <v>40848</v>
      </c>
      <c r="C5826" s="4">
        <f t="shared" si="180"/>
        <v>40787</v>
      </c>
      <c r="D5826">
        <f t="shared" si="181"/>
        <v>2</v>
      </c>
    </row>
    <row r="5827" spans="1:4">
      <c r="A5827">
        <v>13102</v>
      </c>
      <c r="B5827" s="4">
        <v>40848</v>
      </c>
      <c r="C5827" s="4">
        <f t="shared" ref="C5827:C5890" si="182">_xlfn.MINIFS($B$2:$B$6084,$A$2:$A$6084,A5827)</f>
        <v>40756</v>
      </c>
      <c r="D5827">
        <f t="shared" ref="D5827:D5890" si="183">DATEDIF(C5827,B5827,"m")</f>
        <v>3</v>
      </c>
    </row>
    <row r="5828" spans="1:4">
      <c r="A5828">
        <v>12587</v>
      </c>
      <c r="B5828" s="4">
        <v>40848</v>
      </c>
      <c r="C5828" s="4">
        <f t="shared" si="182"/>
        <v>40725</v>
      </c>
      <c r="D5828">
        <f t="shared" si="183"/>
        <v>4</v>
      </c>
    </row>
    <row r="5829" spans="1:4">
      <c r="A5829">
        <v>12806</v>
      </c>
      <c r="B5829" s="4">
        <v>40848</v>
      </c>
      <c r="C5829" s="4">
        <f t="shared" si="182"/>
        <v>40756</v>
      </c>
      <c r="D5829">
        <f t="shared" si="183"/>
        <v>3</v>
      </c>
    </row>
    <row r="5830" spans="1:4">
      <c r="A5830">
        <v>12712</v>
      </c>
      <c r="B5830" s="4">
        <v>40848</v>
      </c>
      <c r="C5830" s="4">
        <f t="shared" si="182"/>
        <v>40664</v>
      </c>
      <c r="D5830">
        <f t="shared" si="183"/>
        <v>6</v>
      </c>
    </row>
    <row r="5831" spans="1:4">
      <c r="A5831">
        <v>13174</v>
      </c>
      <c r="B5831" s="4">
        <v>40848</v>
      </c>
      <c r="C5831" s="4">
        <f t="shared" si="182"/>
        <v>40848</v>
      </c>
      <c r="D5831">
        <f t="shared" si="183"/>
        <v>0</v>
      </c>
    </row>
    <row r="5832" spans="1:4">
      <c r="A5832">
        <v>12927</v>
      </c>
      <c r="B5832" s="4">
        <v>40848</v>
      </c>
      <c r="C5832" s="4">
        <f t="shared" si="182"/>
        <v>40817</v>
      </c>
      <c r="D5832">
        <f t="shared" si="183"/>
        <v>1</v>
      </c>
    </row>
    <row r="5833" spans="1:4">
      <c r="A5833">
        <v>12891</v>
      </c>
      <c r="B5833" s="4">
        <v>40848</v>
      </c>
      <c r="C5833" s="4">
        <f t="shared" si="182"/>
        <v>40513</v>
      </c>
      <c r="D5833">
        <f t="shared" si="183"/>
        <v>11</v>
      </c>
    </row>
    <row r="5834" spans="1:4">
      <c r="A5834">
        <v>13271</v>
      </c>
      <c r="B5834" s="4">
        <v>40848</v>
      </c>
      <c r="C5834" s="4">
        <f t="shared" si="182"/>
        <v>40848</v>
      </c>
      <c r="D5834">
        <f t="shared" si="183"/>
        <v>0</v>
      </c>
    </row>
    <row r="5835" spans="1:4">
      <c r="A5835">
        <v>13093</v>
      </c>
      <c r="B5835" s="4">
        <v>40848</v>
      </c>
      <c r="C5835" s="4">
        <f t="shared" si="182"/>
        <v>40603</v>
      </c>
      <c r="D5835">
        <f t="shared" si="183"/>
        <v>8</v>
      </c>
    </row>
    <row r="5836" spans="1:4">
      <c r="A5836">
        <v>13527</v>
      </c>
      <c r="B5836" s="4">
        <v>40848</v>
      </c>
      <c r="C5836" s="4">
        <f t="shared" si="182"/>
        <v>40848</v>
      </c>
      <c r="D5836">
        <f t="shared" si="183"/>
        <v>0</v>
      </c>
    </row>
    <row r="5837" spans="1:4">
      <c r="A5837">
        <v>12905</v>
      </c>
      <c r="B5837" s="4">
        <v>40848</v>
      </c>
      <c r="C5837" s="4">
        <f t="shared" si="182"/>
        <v>40817</v>
      </c>
      <c r="D5837">
        <f t="shared" si="183"/>
        <v>1</v>
      </c>
    </row>
    <row r="5838" spans="1:4">
      <c r="A5838">
        <v>13412</v>
      </c>
      <c r="B5838" s="4">
        <v>40848</v>
      </c>
      <c r="C5838" s="4">
        <f t="shared" si="182"/>
        <v>40848</v>
      </c>
      <c r="D5838">
        <f t="shared" si="183"/>
        <v>0</v>
      </c>
    </row>
    <row r="5839" spans="1:4">
      <c r="A5839">
        <v>13327</v>
      </c>
      <c r="B5839" s="4">
        <v>40848</v>
      </c>
      <c r="C5839" s="4">
        <f t="shared" si="182"/>
        <v>40756</v>
      </c>
      <c r="D5839">
        <f t="shared" si="183"/>
        <v>3</v>
      </c>
    </row>
    <row r="5840" spans="1:4">
      <c r="A5840">
        <v>13697</v>
      </c>
      <c r="B5840" s="4">
        <v>40848</v>
      </c>
      <c r="C5840" s="4">
        <f t="shared" si="182"/>
        <v>40634</v>
      </c>
      <c r="D5840">
        <f t="shared" si="183"/>
        <v>7</v>
      </c>
    </row>
    <row r="5841" spans="1:4">
      <c r="A5841">
        <v>12441</v>
      </c>
      <c r="B5841" s="4">
        <v>40848</v>
      </c>
      <c r="C5841" s="4">
        <f t="shared" si="182"/>
        <v>40603</v>
      </c>
      <c r="D5841">
        <f t="shared" si="183"/>
        <v>8</v>
      </c>
    </row>
    <row r="5842" spans="1:4">
      <c r="A5842">
        <v>12785</v>
      </c>
      <c r="B5842" s="4">
        <v>40848</v>
      </c>
      <c r="C5842" s="4">
        <f t="shared" si="182"/>
        <v>40634</v>
      </c>
      <c r="D5842">
        <f t="shared" si="183"/>
        <v>7</v>
      </c>
    </row>
    <row r="5843" spans="1:4">
      <c r="A5843">
        <v>13156</v>
      </c>
      <c r="B5843" s="4">
        <v>40848</v>
      </c>
      <c r="C5843" s="4">
        <f t="shared" si="182"/>
        <v>40513</v>
      </c>
      <c r="D5843">
        <f t="shared" si="183"/>
        <v>11</v>
      </c>
    </row>
    <row r="5844" spans="1:4">
      <c r="A5844">
        <v>12545</v>
      </c>
      <c r="B5844" s="4">
        <v>40848</v>
      </c>
      <c r="C5844" s="4">
        <f t="shared" si="182"/>
        <v>40848</v>
      </c>
      <c r="D5844">
        <f t="shared" si="183"/>
        <v>0</v>
      </c>
    </row>
    <row r="5845" spans="1:4">
      <c r="A5845">
        <v>14071</v>
      </c>
      <c r="B5845" s="4">
        <v>40848</v>
      </c>
      <c r="C5845" s="4">
        <f t="shared" si="182"/>
        <v>40787</v>
      </c>
      <c r="D5845">
        <f t="shared" si="183"/>
        <v>2</v>
      </c>
    </row>
    <row r="5846" spans="1:4">
      <c r="A5846">
        <v>13969</v>
      </c>
      <c r="B5846" s="4">
        <v>40848</v>
      </c>
      <c r="C5846" s="4">
        <f t="shared" si="182"/>
        <v>40513</v>
      </c>
      <c r="D5846">
        <f t="shared" si="183"/>
        <v>11</v>
      </c>
    </row>
    <row r="5847" spans="1:4">
      <c r="A5847">
        <v>13075</v>
      </c>
      <c r="B5847" s="4">
        <v>40848</v>
      </c>
      <c r="C5847" s="4">
        <f t="shared" si="182"/>
        <v>40725</v>
      </c>
      <c r="D5847">
        <f t="shared" si="183"/>
        <v>4</v>
      </c>
    </row>
    <row r="5848" spans="1:4">
      <c r="A5848">
        <v>12746</v>
      </c>
      <c r="B5848" s="4">
        <v>40848</v>
      </c>
      <c r="C5848" s="4">
        <f t="shared" si="182"/>
        <v>40848</v>
      </c>
      <c r="D5848">
        <f t="shared" si="183"/>
        <v>0</v>
      </c>
    </row>
    <row r="5849" spans="1:4">
      <c r="A5849">
        <v>13500</v>
      </c>
      <c r="B5849" s="4">
        <v>40848</v>
      </c>
      <c r="C5849" s="4">
        <f t="shared" si="182"/>
        <v>40603</v>
      </c>
      <c r="D5849">
        <f t="shared" si="183"/>
        <v>8</v>
      </c>
    </row>
    <row r="5850" spans="1:4">
      <c r="A5850">
        <v>13818</v>
      </c>
      <c r="B5850" s="4">
        <v>40848</v>
      </c>
      <c r="C5850" s="4">
        <f t="shared" si="182"/>
        <v>40664</v>
      </c>
      <c r="D5850">
        <f t="shared" si="183"/>
        <v>6</v>
      </c>
    </row>
    <row r="5851" spans="1:4">
      <c r="A5851">
        <v>13346</v>
      </c>
      <c r="B5851" s="4">
        <v>40848</v>
      </c>
      <c r="C5851" s="4">
        <f t="shared" si="182"/>
        <v>40787</v>
      </c>
      <c r="D5851">
        <f t="shared" si="183"/>
        <v>2</v>
      </c>
    </row>
    <row r="5852" spans="1:4">
      <c r="A5852">
        <v>12631</v>
      </c>
      <c r="B5852" s="4">
        <v>40848</v>
      </c>
      <c r="C5852" s="4">
        <f t="shared" si="182"/>
        <v>40848</v>
      </c>
      <c r="D5852">
        <f t="shared" si="183"/>
        <v>0</v>
      </c>
    </row>
    <row r="5853" spans="1:4">
      <c r="A5853">
        <v>14163</v>
      </c>
      <c r="B5853" s="4">
        <v>40848</v>
      </c>
      <c r="C5853" s="4">
        <f t="shared" si="182"/>
        <v>40603</v>
      </c>
      <c r="D5853">
        <f t="shared" si="183"/>
        <v>8</v>
      </c>
    </row>
    <row r="5854" spans="1:4">
      <c r="A5854">
        <v>12573</v>
      </c>
      <c r="B5854" s="4">
        <v>40848</v>
      </c>
      <c r="C5854" s="4">
        <f t="shared" si="182"/>
        <v>40695</v>
      </c>
      <c r="D5854">
        <f t="shared" si="183"/>
        <v>5</v>
      </c>
    </row>
    <row r="5855" spans="1:4">
      <c r="A5855">
        <v>12939</v>
      </c>
      <c r="B5855" s="4">
        <v>40848</v>
      </c>
      <c r="C5855" s="4">
        <f t="shared" si="182"/>
        <v>40848</v>
      </c>
      <c r="D5855">
        <f t="shared" si="183"/>
        <v>0</v>
      </c>
    </row>
    <row r="5856" spans="1:4">
      <c r="A5856">
        <v>13567</v>
      </c>
      <c r="B5856" s="4">
        <v>40848</v>
      </c>
      <c r="C5856" s="4">
        <f t="shared" si="182"/>
        <v>40695</v>
      </c>
      <c r="D5856">
        <f t="shared" si="183"/>
        <v>5</v>
      </c>
    </row>
    <row r="5857" spans="1:4">
      <c r="A5857">
        <v>14080</v>
      </c>
      <c r="B5857" s="4">
        <v>40848</v>
      </c>
      <c r="C5857" s="4">
        <f t="shared" si="182"/>
        <v>40817</v>
      </c>
      <c r="D5857">
        <f t="shared" si="183"/>
        <v>1</v>
      </c>
    </row>
    <row r="5858" spans="1:4">
      <c r="A5858">
        <v>12451</v>
      </c>
      <c r="B5858" s="4">
        <v>40848</v>
      </c>
      <c r="C5858" s="4">
        <f t="shared" si="182"/>
        <v>40787</v>
      </c>
      <c r="D5858">
        <f t="shared" si="183"/>
        <v>2</v>
      </c>
    </row>
    <row r="5859" spans="1:4">
      <c r="A5859">
        <v>13466</v>
      </c>
      <c r="B5859" s="4">
        <v>40848</v>
      </c>
      <c r="C5859" s="4">
        <f t="shared" si="182"/>
        <v>40513</v>
      </c>
      <c r="D5859">
        <f t="shared" si="183"/>
        <v>11</v>
      </c>
    </row>
    <row r="5860" spans="1:4">
      <c r="A5860">
        <v>14241</v>
      </c>
      <c r="B5860" s="4">
        <v>40848</v>
      </c>
      <c r="C5860" s="4">
        <f t="shared" si="182"/>
        <v>40817</v>
      </c>
      <c r="D5860">
        <f t="shared" si="183"/>
        <v>1</v>
      </c>
    </row>
    <row r="5861" spans="1:4">
      <c r="A5861">
        <v>12870</v>
      </c>
      <c r="B5861" s="4">
        <v>40848</v>
      </c>
      <c r="C5861" s="4">
        <f t="shared" si="182"/>
        <v>40603</v>
      </c>
      <c r="D5861">
        <f t="shared" si="183"/>
        <v>8</v>
      </c>
    </row>
    <row r="5862" spans="1:4">
      <c r="A5862">
        <v>12599</v>
      </c>
      <c r="B5862" s="4">
        <v>40848</v>
      </c>
      <c r="C5862" s="4">
        <f t="shared" si="182"/>
        <v>40603</v>
      </c>
      <c r="D5862">
        <f t="shared" si="183"/>
        <v>8</v>
      </c>
    </row>
    <row r="5863" spans="1:4">
      <c r="A5863">
        <v>13249</v>
      </c>
      <c r="B5863" s="4">
        <v>40848</v>
      </c>
      <c r="C5863" s="4">
        <f t="shared" si="182"/>
        <v>40817</v>
      </c>
      <c r="D5863">
        <f t="shared" si="183"/>
        <v>1</v>
      </c>
    </row>
    <row r="5864" spans="1:4">
      <c r="A5864">
        <v>14021</v>
      </c>
      <c r="B5864" s="4">
        <v>40848</v>
      </c>
      <c r="C5864" s="4">
        <f t="shared" si="182"/>
        <v>40848</v>
      </c>
      <c r="D5864">
        <f t="shared" si="183"/>
        <v>0</v>
      </c>
    </row>
    <row r="5865" spans="1:4">
      <c r="A5865">
        <v>13919</v>
      </c>
      <c r="B5865" s="4">
        <v>40848</v>
      </c>
      <c r="C5865" s="4">
        <f t="shared" si="182"/>
        <v>40787</v>
      </c>
      <c r="D5865">
        <f t="shared" si="183"/>
        <v>2</v>
      </c>
    </row>
    <row r="5866" spans="1:4">
      <c r="A5866">
        <v>12369</v>
      </c>
      <c r="B5866" s="4">
        <v>40848</v>
      </c>
      <c r="C5866" s="4">
        <f t="shared" si="182"/>
        <v>40848</v>
      </c>
      <c r="D5866">
        <f t="shared" si="183"/>
        <v>0</v>
      </c>
    </row>
    <row r="5867" spans="1:4">
      <c r="A5867">
        <v>13494</v>
      </c>
      <c r="B5867" s="4">
        <v>40848</v>
      </c>
      <c r="C5867" s="4">
        <f t="shared" si="182"/>
        <v>40756</v>
      </c>
      <c r="D5867">
        <f t="shared" si="183"/>
        <v>3</v>
      </c>
    </row>
    <row r="5868" spans="1:4">
      <c r="A5868">
        <v>14288</v>
      </c>
      <c r="B5868" s="4">
        <v>40848</v>
      </c>
      <c r="C5868" s="4">
        <f t="shared" si="182"/>
        <v>40817</v>
      </c>
      <c r="D5868">
        <f t="shared" si="183"/>
        <v>1</v>
      </c>
    </row>
    <row r="5869" spans="1:4">
      <c r="A5869">
        <v>13431</v>
      </c>
      <c r="B5869" s="4">
        <v>40848</v>
      </c>
      <c r="C5869" s="4">
        <f t="shared" si="182"/>
        <v>40817</v>
      </c>
      <c r="D5869">
        <f t="shared" si="183"/>
        <v>1</v>
      </c>
    </row>
    <row r="5870" spans="1:4">
      <c r="A5870">
        <v>12384</v>
      </c>
      <c r="B5870" s="4">
        <v>40848</v>
      </c>
      <c r="C5870" s="4">
        <f t="shared" si="182"/>
        <v>40603</v>
      </c>
      <c r="D5870">
        <f t="shared" si="183"/>
        <v>8</v>
      </c>
    </row>
    <row r="5871" spans="1:4">
      <c r="A5871">
        <v>13595</v>
      </c>
      <c r="B5871" s="4">
        <v>40848</v>
      </c>
      <c r="C5871" s="4">
        <f t="shared" si="182"/>
        <v>40848</v>
      </c>
      <c r="D5871">
        <f t="shared" si="183"/>
        <v>0</v>
      </c>
    </row>
    <row r="5872" spans="1:4">
      <c r="A5872">
        <v>14149</v>
      </c>
      <c r="B5872" s="4">
        <v>40848</v>
      </c>
      <c r="C5872" s="4">
        <f t="shared" si="182"/>
        <v>40603</v>
      </c>
      <c r="D5872">
        <f t="shared" si="183"/>
        <v>8</v>
      </c>
    </row>
    <row r="5873" spans="1:4">
      <c r="A5873">
        <v>13105</v>
      </c>
      <c r="B5873" s="4">
        <v>40848</v>
      </c>
      <c r="C5873" s="4">
        <f t="shared" si="182"/>
        <v>40756</v>
      </c>
      <c r="D5873">
        <f t="shared" si="183"/>
        <v>3</v>
      </c>
    </row>
    <row r="5874" spans="1:4">
      <c r="A5874">
        <v>14117</v>
      </c>
      <c r="B5874" s="4">
        <v>40848</v>
      </c>
      <c r="C5874" s="4">
        <f t="shared" si="182"/>
        <v>40725</v>
      </c>
      <c r="D5874">
        <f t="shared" si="183"/>
        <v>4</v>
      </c>
    </row>
    <row r="5875" spans="1:4">
      <c r="A5875">
        <v>14329</v>
      </c>
      <c r="B5875" s="4">
        <v>40848</v>
      </c>
      <c r="C5875" s="4">
        <f t="shared" si="182"/>
        <v>40787</v>
      </c>
      <c r="D5875">
        <f t="shared" si="183"/>
        <v>2</v>
      </c>
    </row>
    <row r="5876" spans="1:4">
      <c r="A5876">
        <v>13840</v>
      </c>
      <c r="B5876" s="4">
        <v>40848</v>
      </c>
      <c r="C5876" s="4">
        <f t="shared" si="182"/>
        <v>40634</v>
      </c>
      <c r="D5876">
        <f t="shared" si="183"/>
        <v>7</v>
      </c>
    </row>
    <row r="5877" spans="1:4">
      <c r="A5877">
        <v>12741</v>
      </c>
      <c r="B5877" s="4">
        <v>40848</v>
      </c>
      <c r="C5877" s="4">
        <f t="shared" si="182"/>
        <v>40817</v>
      </c>
      <c r="D5877">
        <f t="shared" si="183"/>
        <v>1</v>
      </c>
    </row>
    <row r="5878" spans="1:4">
      <c r="A5878">
        <v>12678</v>
      </c>
      <c r="B5878" s="4">
        <v>40848</v>
      </c>
      <c r="C5878" s="4">
        <f t="shared" si="182"/>
        <v>40603</v>
      </c>
      <c r="D5878">
        <f t="shared" si="183"/>
        <v>8</v>
      </c>
    </row>
    <row r="5879" spans="1:4">
      <c r="A5879">
        <v>12974</v>
      </c>
      <c r="B5879" s="4">
        <v>40848</v>
      </c>
      <c r="C5879" s="4">
        <f t="shared" si="182"/>
        <v>40695</v>
      </c>
      <c r="D5879">
        <f t="shared" si="183"/>
        <v>5</v>
      </c>
    </row>
    <row r="5880" spans="1:4">
      <c r="A5880">
        <v>14052</v>
      </c>
      <c r="B5880" s="4">
        <v>40848</v>
      </c>
      <c r="C5880" s="4">
        <f t="shared" si="182"/>
        <v>40848</v>
      </c>
      <c r="D5880">
        <f t="shared" si="183"/>
        <v>0</v>
      </c>
    </row>
    <row r="5881" spans="1:4">
      <c r="A5881">
        <v>12638</v>
      </c>
      <c r="B5881" s="4">
        <v>40848</v>
      </c>
      <c r="C5881" s="4">
        <f t="shared" si="182"/>
        <v>40848</v>
      </c>
      <c r="D5881">
        <f t="shared" si="183"/>
        <v>0</v>
      </c>
    </row>
    <row r="5882" spans="1:4">
      <c r="A5882">
        <v>12897</v>
      </c>
      <c r="B5882" s="4">
        <v>40848</v>
      </c>
      <c r="C5882" s="4">
        <f t="shared" si="182"/>
        <v>40634</v>
      </c>
      <c r="D5882">
        <f t="shared" si="183"/>
        <v>7</v>
      </c>
    </row>
    <row r="5883" spans="1:4">
      <c r="A5883">
        <v>14142</v>
      </c>
      <c r="B5883" s="4">
        <v>40848</v>
      </c>
      <c r="C5883" s="4">
        <f t="shared" si="182"/>
        <v>40848</v>
      </c>
      <c r="D5883">
        <f t="shared" si="183"/>
        <v>0</v>
      </c>
    </row>
    <row r="5884" spans="1:4">
      <c r="A5884">
        <v>12351</v>
      </c>
      <c r="B5884" s="4">
        <v>40848</v>
      </c>
      <c r="C5884" s="4">
        <f t="shared" si="182"/>
        <v>40817</v>
      </c>
      <c r="D5884">
        <f t="shared" si="183"/>
        <v>1</v>
      </c>
    </row>
    <row r="5885" spans="1:4">
      <c r="A5885">
        <v>13709</v>
      </c>
      <c r="B5885" s="4">
        <v>40848</v>
      </c>
      <c r="C5885" s="4">
        <f t="shared" si="182"/>
        <v>40575</v>
      </c>
      <c r="D5885">
        <f t="shared" si="183"/>
        <v>9</v>
      </c>
    </row>
    <row r="5886" spans="1:4">
      <c r="A5886">
        <v>13655</v>
      </c>
      <c r="B5886" s="4">
        <v>40848</v>
      </c>
      <c r="C5886" s="4">
        <f t="shared" si="182"/>
        <v>40817</v>
      </c>
      <c r="D5886">
        <f t="shared" si="183"/>
        <v>1</v>
      </c>
    </row>
    <row r="5887" spans="1:4">
      <c r="A5887">
        <v>12707</v>
      </c>
      <c r="B5887" s="4">
        <v>40848</v>
      </c>
      <c r="C5887" s="4">
        <f t="shared" si="182"/>
        <v>40817</v>
      </c>
      <c r="D5887">
        <f t="shared" si="183"/>
        <v>1</v>
      </c>
    </row>
    <row r="5888" spans="1:4">
      <c r="A5888">
        <v>12681</v>
      </c>
      <c r="B5888" s="4">
        <v>40848</v>
      </c>
      <c r="C5888" s="4">
        <f t="shared" si="182"/>
        <v>40787</v>
      </c>
      <c r="D5888">
        <f t="shared" si="183"/>
        <v>2</v>
      </c>
    </row>
    <row r="5889" spans="1:4">
      <c r="A5889">
        <v>14103</v>
      </c>
      <c r="B5889" s="4">
        <v>40848</v>
      </c>
      <c r="C5889" s="4">
        <f t="shared" si="182"/>
        <v>40725</v>
      </c>
      <c r="D5889">
        <f t="shared" si="183"/>
        <v>4</v>
      </c>
    </row>
    <row r="5890" spans="1:4">
      <c r="A5890">
        <v>13559</v>
      </c>
      <c r="B5890" s="4">
        <v>40848</v>
      </c>
      <c r="C5890" s="4">
        <f t="shared" si="182"/>
        <v>40817</v>
      </c>
      <c r="D5890">
        <f t="shared" si="183"/>
        <v>1</v>
      </c>
    </row>
    <row r="5891" spans="1:4">
      <c r="A5891">
        <v>13198</v>
      </c>
      <c r="B5891" s="4">
        <v>40848</v>
      </c>
      <c r="C5891" s="4">
        <f t="shared" ref="C5891:C5954" si="184">_xlfn.MINIFS($B$2:$B$6084,$A$2:$A$6084,A5891)</f>
        <v>40848</v>
      </c>
      <c r="D5891">
        <f t="shared" ref="D5891:D5954" si="185">DATEDIF(C5891,B5891,"m")</f>
        <v>0</v>
      </c>
    </row>
    <row r="5892" spans="1:4">
      <c r="A5892">
        <v>13766</v>
      </c>
      <c r="B5892" s="4">
        <v>40848</v>
      </c>
      <c r="C5892" s="4">
        <f t="shared" si="184"/>
        <v>40848</v>
      </c>
      <c r="D5892">
        <f t="shared" si="185"/>
        <v>0</v>
      </c>
    </row>
    <row r="5893" spans="1:4">
      <c r="A5893">
        <v>13916</v>
      </c>
      <c r="B5893" s="4">
        <v>40848</v>
      </c>
      <c r="C5893" s="4">
        <f t="shared" si="184"/>
        <v>40544</v>
      </c>
      <c r="D5893">
        <f t="shared" si="185"/>
        <v>10</v>
      </c>
    </row>
    <row r="5894" spans="1:4">
      <c r="A5894">
        <v>12632</v>
      </c>
      <c r="B5894" s="4">
        <v>40848</v>
      </c>
      <c r="C5894" s="4">
        <f t="shared" si="184"/>
        <v>40544</v>
      </c>
      <c r="D5894">
        <f t="shared" si="185"/>
        <v>10</v>
      </c>
    </row>
    <row r="5895" spans="1:4">
      <c r="A5895">
        <v>12997</v>
      </c>
      <c r="B5895" s="4">
        <v>40848</v>
      </c>
      <c r="C5895" s="4">
        <f t="shared" si="184"/>
        <v>40756</v>
      </c>
      <c r="D5895">
        <f t="shared" si="185"/>
        <v>3</v>
      </c>
    </row>
    <row r="5896" spans="1:4">
      <c r="A5896">
        <v>14317</v>
      </c>
      <c r="B5896" s="4">
        <v>40848</v>
      </c>
      <c r="C5896" s="4">
        <f t="shared" si="184"/>
        <v>40848</v>
      </c>
      <c r="D5896">
        <f t="shared" si="185"/>
        <v>0</v>
      </c>
    </row>
    <row r="5897" spans="1:4">
      <c r="A5897">
        <v>13442</v>
      </c>
      <c r="B5897" s="4">
        <v>40848</v>
      </c>
      <c r="C5897" s="4">
        <f t="shared" si="184"/>
        <v>40817</v>
      </c>
      <c r="D5897">
        <f t="shared" si="185"/>
        <v>1</v>
      </c>
    </row>
    <row r="5898" spans="1:4">
      <c r="A5898">
        <v>14175</v>
      </c>
      <c r="B5898" s="4">
        <v>40848</v>
      </c>
      <c r="C5898" s="4">
        <f t="shared" si="184"/>
        <v>40848</v>
      </c>
      <c r="D5898">
        <f t="shared" si="185"/>
        <v>0</v>
      </c>
    </row>
    <row r="5899" spans="1:4">
      <c r="A5899">
        <v>12936</v>
      </c>
      <c r="B5899" s="4">
        <v>40848</v>
      </c>
      <c r="C5899" s="4">
        <f t="shared" si="184"/>
        <v>40787</v>
      </c>
      <c r="D5899">
        <f t="shared" si="185"/>
        <v>2</v>
      </c>
    </row>
    <row r="5900" spans="1:4">
      <c r="A5900">
        <v>13427</v>
      </c>
      <c r="B5900" s="4">
        <v>40848</v>
      </c>
      <c r="C5900" s="4">
        <f t="shared" si="184"/>
        <v>40848</v>
      </c>
      <c r="D5900">
        <f t="shared" si="185"/>
        <v>0</v>
      </c>
    </row>
    <row r="5901" spans="1:4">
      <c r="A5901">
        <v>13227</v>
      </c>
      <c r="B5901" s="4">
        <v>40848</v>
      </c>
      <c r="C5901" s="4">
        <f t="shared" si="184"/>
        <v>40817</v>
      </c>
      <c r="D5901">
        <f t="shared" si="185"/>
        <v>1</v>
      </c>
    </row>
    <row r="5902" spans="1:4">
      <c r="A5902">
        <v>13478</v>
      </c>
      <c r="B5902" s="4">
        <v>40848</v>
      </c>
      <c r="C5902" s="4">
        <f t="shared" si="184"/>
        <v>40848</v>
      </c>
      <c r="D5902">
        <f t="shared" si="185"/>
        <v>0</v>
      </c>
    </row>
    <row r="5903" spans="1:4">
      <c r="A5903">
        <v>12882</v>
      </c>
      <c r="B5903" s="4">
        <v>40848</v>
      </c>
      <c r="C5903" s="4">
        <f t="shared" si="184"/>
        <v>40664</v>
      </c>
      <c r="D5903">
        <f t="shared" si="185"/>
        <v>6</v>
      </c>
    </row>
    <row r="5904" spans="1:4">
      <c r="A5904">
        <v>13183</v>
      </c>
      <c r="B5904" s="4">
        <v>40848</v>
      </c>
      <c r="C5904" s="4">
        <f t="shared" si="184"/>
        <v>40575</v>
      </c>
      <c r="D5904">
        <f t="shared" si="185"/>
        <v>9</v>
      </c>
    </row>
    <row r="5905" spans="1:4">
      <c r="A5905">
        <v>12685</v>
      </c>
      <c r="B5905" s="4">
        <v>40848</v>
      </c>
      <c r="C5905" s="4">
        <f t="shared" si="184"/>
        <v>40848</v>
      </c>
      <c r="D5905">
        <f t="shared" si="185"/>
        <v>0</v>
      </c>
    </row>
    <row r="5906" spans="1:4">
      <c r="A5906">
        <v>13351</v>
      </c>
      <c r="B5906" s="4">
        <v>40848</v>
      </c>
      <c r="C5906" s="4">
        <f t="shared" si="184"/>
        <v>40848</v>
      </c>
      <c r="D5906">
        <f t="shared" si="185"/>
        <v>0</v>
      </c>
    </row>
    <row r="5907" spans="1:4">
      <c r="A5907">
        <v>12511</v>
      </c>
      <c r="B5907" s="4">
        <v>40848</v>
      </c>
      <c r="C5907" s="4">
        <f t="shared" si="184"/>
        <v>40787</v>
      </c>
      <c r="D5907">
        <f t="shared" si="185"/>
        <v>2</v>
      </c>
    </row>
    <row r="5908" spans="1:4">
      <c r="A5908">
        <v>13578</v>
      </c>
      <c r="B5908" s="4">
        <v>40848</v>
      </c>
      <c r="C5908" s="4">
        <f t="shared" si="184"/>
        <v>40848</v>
      </c>
      <c r="D5908">
        <f t="shared" si="185"/>
        <v>0</v>
      </c>
    </row>
    <row r="5909" spans="1:4">
      <c r="A5909">
        <v>13734</v>
      </c>
      <c r="B5909" s="4">
        <v>40848</v>
      </c>
      <c r="C5909" s="4">
        <f t="shared" si="184"/>
        <v>40817</v>
      </c>
      <c r="D5909">
        <f t="shared" si="185"/>
        <v>1</v>
      </c>
    </row>
    <row r="5910" spans="1:4">
      <c r="A5910">
        <v>13761</v>
      </c>
      <c r="B5910" s="4">
        <v>40848</v>
      </c>
      <c r="C5910" s="4">
        <f t="shared" si="184"/>
        <v>40787</v>
      </c>
      <c r="D5910">
        <f t="shared" si="185"/>
        <v>2</v>
      </c>
    </row>
    <row r="5911" spans="1:4">
      <c r="A5911">
        <v>12761</v>
      </c>
      <c r="B5911" s="4">
        <v>40848</v>
      </c>
      <c r="C5911" s="4">
        <f t="shared" si="184"/>
        <v>40756</v>
      </c>
      <c r="D5911">
        <f t="shared" si="185"/>
        <v>3</v>
      </c>
    </row>
    <row r="5912" spans="1:4">
      <c r="A5912">
        <v>13300</v>
      </c>
      <c r="B5912" s="4">
        <v>40848</v>
      </c>
      <c r="C5912" s="4">
        <f t="shared" si="184"/>
        <v>40787</v>
      </c>
      <c r="D5912">
        <f t="shared" si="185"/>
        <v>2</v>
      </c>
    </row>
    <row r="5913" spans="1:4">
      <c r="A5913">
        <v>13399</v>
      </c>
      <c r="B5913" s="4">
        <v>40848</v>
      </c>
      <c r="C5913" s="4">
        <f t="shared" si="184"/>
        <v>40848</v>
      </c>
      <c r="D5913">
        <f t="shared" si="185"/>
        <v>0</v>
      </c>
    </row>
    <row r="5914" spans="1:4">
      <c r="A5914">
        <v>12412</v>
      </c>
      <c r="B5914" s="4">
        <v>40848</v>
      </c>
      <c r="C5914" s="4">
        <f t="shared" si="184"/>
        <v>40817</v>
      </c>
      <c r="D5914">
        <f t="shared" si="185"/>
        <v>1</v>
      </c>
    </row>
    <row r="5915" spans="1:4">
      <c r="A5915">
        <v>13347</v>
      </c>
      <c r="B5915" s="4">
        <v>40848</v>
      </c>
      <c r="C5915" s="4">
        <f t="shared" si="184"/>
        <v>40756</v>
      </c>
      <c r="D5915">
        <f t="shared" si="185"/>
        <v>3</v>
      </c>
    </row>
    <row r="5916" spans="1:4">
      <c r="A5916">
        <v>14291</v>
      </c>
      <c r="B5916" s="4">
        <v>40848</v>
      </c>
      <c r="C5916" s="4">
        <f t="shared" si="184"/>
        <v>40544</v>
      </c>
      <c r="D5916">
        <f t="shared" si="185"/>
        <v>10</v>
      </c>
    </row>
    <row r="5917" spans="1:4">
      <c r="A5917">
        <v>12496</v>
      </c>
      <c r="B5917" s="4">
        <v>40848</v>
      </c>
      <c r="C5917" s="4">
        <f t="shared" si="184"/>
        <v>40817</v>
      </c>
      <c r="D5917">
        <f t="shared" si="185"/>
        <v>1</v>
      </c>
    </row>
    <row r="5918" spans="1:4">
      <c r="A5918">
        <v>12973</v>
      </c>
      <c r="B5918" s="4">
        <v>40848</v>
      </c>
      <c r="C5918" s="4">
        <f t="shared" si="184"/>
        <v>40634</v>
      </c>
      <c r="D5918">
        <f t="shared" si="185"/>
        <v>7</v>
      </c>
    </row>
    <row r="5919" spans="1:4">
      <c r="A5919">
        <v>13641</v>
      </c>
      <c r="B5919" s="4">
        <v>40848</v>
      </c>
      <c r="C5919" s="4">
        <f t="shared" si="184"/>
        <v>40695</v>
      </c>
      <c r="D5919">
        <f t="shared" si="185"/>
        <v>5</v>
      </c>
    </row>
    <row r="5920" spans="1:4">
      <c r="A5920">
        <v>12393</v>
      </c>
      <c r="B5920" s="4">
        <v>40848</v>
      </c>
      <c r="C5920" s="4">
        <f t="shared" si="184"/>
        <v>40817</v>
      </c>
      <c r="D5920">
        <f t="shared" si="185"/>
        <v>1</v>
      </c>
    </row>
    <row r="5921" spans="1:4">
      <c r="A5921">
        <v>13591</v>
      </c>
      <c r="B5921" s="4">
        <v>40848</v>
      </c>
      <c r="C5921" s="4">
        <f t="shared" si="184"/>
        <v>40848</v>
      </c>
      <c r="D5921">
        <f t="shared" si="185"/>
        <v>0</v>
      </c>
    </row>
    <row r="5922" spans="1:4">
      <c r="A5922">
        <v>12688</v>
      </c>
      <c r="B5922" s="4">
        <v>40848</v>
      </c>
      <c r="C5922" s="4">
        <f t="shared" si="184"/>
        <v>40725</v>
      </c>
      <c r="D5922">
        <f t="shared" si="185"/>
        <v>4</v>
      </c>
    </row>
    <row r="5923" spans="1:4">
      <c r="A5923">
        <v>13454</v>
      </c>
      <c r="B5923" s="4">
        <v>40848</v>
      </c>
      <c r="C5923" s="4">
        <f t="shared" si="184"/>
        <v>40848</v>
      </c>
      <c r="D5923">
        <f t="shared" si="185"/>
        <v>0</v>
      </c>
    </row>
    <row r="5924" spans="1:4">
      <c r="A5924">
        <v>13473</v>
      </c>
      <c r="B5924" s="4">
        <v>40848</v>
      </c>
      <c r="C5924" s="4">
        <f t="shared" si="184"/>
        <v>40725</v>
      </c>
      <c r="D5924">
        <f t="shared" si="185"/>
        <v>4</v>
      </c>
    </row>
    <row r="5925" spans="1:4">
      <c r="A5925">
        <v>12413</v>
      </c>
      <c r="B5925" s="4">
        <v>40848</v>
      </c>
      <c r="C5925" s="4">
        <f t="shared" si="184"/>
        <v>40634</v>
      </c>
      <c r="D5925">
        <f t="shared" si="185"/>
        <v>7</v>
      </c>
    </row>
    <row r="5926" spans="1:4">
      <c r="A5926">
        <v>13155</v>
      </c>
      <c r="B5926" s="4">
        <v>40848</v>
      </c>
      <c r="C5926" s="4">
        <f t="shared" si="184"/>
        <v>40848</v>
      </c>
      <c r="D5926">
        <f t="shared" si="185"/>
        <v>0</v>
      </c>
    </row>
    <row r="5927" spans="1:4">
      <c r="A5927">
        <v>12762</v>
      </c>
      <c r="B5927" s="4">
        <v>40848</v>
      </c>
      <c r="C5927" s="4">
        <f t="shared" si="184"/>
        <v>40848</v>
      </c>
      <c r="D5927">
        <f t="shared" si="185"/>
        <v>0</v>
      </c>
    </row>
    <row r="5928" spans="1:4">
      <c r="A5928">
        <v>12706</v>
      </c>
      <c r="B5928" s="4">
        <v>40848</v>
      </c>
      <c r="C5928" s="4">
        <f t="shared" si="184"/>
        <v>40817</v>
      </c>
      <c r="D5928">
        <f t="shared" si="185"/>
        <v>1</v>
      </c>
    </row>
    <row r="5929" spans="1:4">
      <c r="A5929">
        <v>13374</v>
      </c>
      <c r="B5929" s="4">
        <v>40848</v>
      </c>
      <c r="C5929" s="4">
        <f t="shared" si="184"/>
        <v>40756</v>
      </c>
      <c r="D5929">
        <f t="shared" si="185"/>
        <v>3</v>
      </c>
    </row>
    <row r="5930" spans="1:4">
      <c r="A5930">
        <v>13076</v>
      </c>
      <c r="B5930" s="4">
        <v>40848</v>
      </c>
      <c r="C5930" s="4">
        <f t="shared" si="184"/>
        <v>40787</v>
      </c>
      <c r="D5930">
        <f t="shared" si="185"/>
        <v>2</v>
      </c>
    </row>
    <row r="5931" spans="1:4">
      <c r="A5931">
        <v>13308</v>
      </c>
      <c r="B5931" s="4">
        <v>40848</v>
      </c>
      <c r="C5931" s="4">
        <f t="shared" si="184"/>
        <v>40848</v>
      </c>
      <c r="D5931">
        <f t="shared" si="185"/>
        <v>0</v>
      </c>
    </row>
    <row r="5932" spans="1:4">
      <c r="A5932">
        <v>13564</v>
      </c>
      <c r="B5932" s="4">
        <v>40848</v>
      </c>
      <c r="C5932" s="4">
        <f t="shared" si="184"/>
        <v>40787</v>
      </c>
      <c r="D5932">
        <f t="shared" si="185"/>
        <v>2</v>
      </c>
    </row>
    <row r="5933" spans="1:4">
      <c r="A5933">
        <v>13025</v>
      </c>
      <c r="B5933" s="4">
        <v>40848</v>
      </c>
      <c r="C5933" s="4">
        <f t="shared" si="184"/>
        <v>40848</v>
      </c>
      <c r="D5933">
        <f t="shared" si="185"/>
        <v>0</v>
      </c>
    </row>
    <row r="5934" spans="1:4">
      <c r="A5934">
        <v>13297</v>
      </c>
      <c r="B5934" s="4">
        <v>40848</v>
      </c>
      <c r="C5934" s="4">
        <f t="shared" si="184"/>
        <v>40603</v>
      </c>
      <c r="D5934">
        <f t="shared" si="185"/>
        <v>8</v>
      </c>
    </row>
    <row r="5935" spans="1:4">
      <c r="A5935">
        <v>13649</v>
      </c>
      <c r="B5935" s="4">
        <v>40848</v>
      </c>
      <c r="C5935" s="4">
        <f t="shared" si="184"/>
        <v>40817</v>
      </c>
      <c r="D5935">
        <f t="shared" si="185"/>
        <v>1</v>
      </c>
    </row>
    <row r="5936" spans="1:4">
      <c r="A5936">
        <v>13903</v>
      </c>
      <c r="B5936" s="4">
        <v>40848</v>
      </c>
      <c r="C5936" s="4">
        <f t="shared" si="184"/>
        <v>40787</v>
      </c>
      <c r="D5936">
        <f t="shared" si="185"/>
        <v>2</v>
      </c>
    </row>
    <row r="5937" spans="1:4">
      <c r="A5937">
        <v>12594</v>
      </c>
      <c r="B5937" s="4">
        <v>40848</v>
      </c>
      <c r="C5937" s="4">
        <f t="shared" si="184"/>
        <v>40787</v>
      </c>
      <c r="D5937">
        <f t="shared" si="185"/>
        <v>2</v>
      </c>
    </row>
    <row r="5938" spans="1:4">
      <c r="A5938">
        <v>12874</v>
      </c>
      <c r="B5938" s="4">
        <v>40848</v>
      </c>
      <c r="C5938" s="4">
        <f t="shared" si="184"/>
        <v>40817</v>
      </c>
      <c r="D5938">
        <f t="shared" si="185"/>
        <v>1</v>
      </c>
    </row>
    <row r="5939" spans="1:4">
      <c r="A5939">
        <v>14248</v>
      </c>
      <c r="B5939" s="4">
        <v>40848</v>
      </c>
      <c r="C5939" s="4">
        <f t="shared" si="184"/>
        <v>40756</v>
      </c>
      <c r="D5939">
        <f t="shared" si="185"/>
        <v>3</v>
      </c>
    </row>
    <row r="5940" spans="1:4">
      <c r="A5940">
        <v>14138</v>
      </c>
      <c r="B5940" s="4">
        <v>40848</v>
      </c>
      <c r="C5940" s="4">
        <f t="shared" si="184"/>
        <v>40634</v>
      </c>
      <c r="D5940">
        <f t="shared" si="185"/>
        <v>7</v>
      </c>
    </row>
    <row r="5941" spans="1:4">
      <c r="A5941">
        <v>13995</v>
      </c>
      <c r="B5941" s="4">
        <v>40848</v>
      </c>
      <c r="C5941" s="4">
        <f t="shared" si="184"/>
        <v>40848</v>
      </c>
      <c r="D5941">
        <f t="shared" si="185"/>
        <v>0</v>
      </c>
    </row>
    <row r="5942" spans="1:4">
      <c r="A5942">
        <v>13786</v>
      </c>
      <c r="B5942" s="4">
        <v>40848</v>
      </c>
      <c r="C5942" s="4">
        <f t="shared" si="184"/>
        <v>40787</v>
      </c>
      <c r="D5942">
        <f t="shared" si="185"/>
        <v>2</v>
      </c>
    </row>
    <row r="5943" spans="1:4">
      <c r="A5943">
        <v>12849</v>
      </c>
      <c r="B5943" s="4">
        <v>40848</v>
      </c>
      <c r="C5943" s="4">
        <f t="shared" si="184"/>
        <v>40817</v>
      </c>
      <c r="D5943">
        <f t="shared" si="185"/>
        <v>1</v>
      </c>
    </row>
    <row r="5944" spans="1:4">
      <c r="A5944">
        <v>13994</v>
      </c>
      <c r="B5944" s="4">
        <v>40848</v>
      </c>
      <c r="C5944" s="4">
        <f t="shared" si="184"/>
        <v>40848</v>
      </c>
      <c r="D5944">
        <f t="shared" si="185"/>
        <v>0</v>
      </c>
    </row>
    <row r="5945" spans="1:4">
      <c r="A5945">
        <v>12900</v>
      </c>
      <c r="B5945" s="4">
        <v>40848</v>
      </c>
      <c r="C5945" s="4">
        <f t="shared" si="184"/>
        <v>40848</v>
      </c>
      <c r="D5945">
        <f t="shared" si="185"/>
        <v>0</v>
      </c>
    </row>
    <row r="5946" spans="1:4">
      <c r="A5946">
        <v>13099</v>
      </c>
      <c r="B5946" s="4">
        <v>40848</v>
      </c>
      <c r="C5946" s="4">
        <f t="shared" si="184"/>
        <v>40848</v>
      </c>
      <c r="D5946">
        <f t="shared" si="185"/>
        <v>0</v>
      </c>
    </row>
    <row r="5947" spans="1:4">
      <c r="A5947">
        <v>13158</v>
      </c>
      <c r="B5947" s="4">
        <v>40848</v>
      </c>
      <c r="C5947" s="4">
        <f t="shared" si="184"/>
        <v>40756</v>
      </c>
      <c r="D5947">
        <f t="shared" si="185"/>
        <v>3</v>
      </c>
    </row>
    <row r="5948" spans="1:4">
      <c r="A5948">
        <v>12906</v>
      </c>
      <c r="B5948" s="4">
        <v>40848</v>
      </c>
      <c r="C5948" s="4">
        <f t="shared" si="184"/>
        <v>40695</v>
      </c>
      <c r="D5948">
        <f t="shared" si="185"/>
        <v>5</v>
      </c>
    </row>
    <row r="5949" spans="1:4">
      <c r="A5949">
        <v>13984</v>
      </c>
      <c r="B5949" s="4">
        <v>40848</v>
      </c>
      <c r="C5949" s="4">
        <f t="shared" si="184"/>
        <v>40575</v>
      </c>
      <c r="D5949">
        <f t="shared" si="185"/>
        <v>9</v>
      </c>
    </row>
    <row r="5950" spans="1:4">
      <c r="A5950">
        <v>12774</v>
      </c>
      <c r="B5950" s="4">
        <v>40848</v>
      </c>
      <c r="C5950" s="4">
        <f t="shared" si="184"/>
        <v>40513</v>
      </c>
      <c r="D5950">
        <f t="shared" si="185"/>
        <v>11</v>
      </c>
    </row>
    <row r="5951" spans="1:4">
      <c r="A5951">
        <v>12800</v>
      </c>
      <c r="B5951" s="4">
        <v>40848</v>
      </c>
      <c r="C5951" s="4">
        <f t="shared" si="184"/>
        <v>40725</v>
      </c>
      <c r="D5951">
        <f t="shared" si="185"/>
        <v>4</v>
      </c>
    </row>
    <row r="5952" spans="1:4">
      <c r="A5952">
        <v>13210</v>
      </c>
      <c r="B5952" s="4">
        <v>40848</v>
      </c>
      <c r="C5952" s="4">
        <f t="shared" si="184"/>
        <v>40817</v>
      </c>
      <c r="D5952">
        <f t="shared" si="185"/>
        <v>1</v>
      </c>
    </row>
    <row r="5953" spans="1:4">
      <c r="A5953">
        <v>13971</v>
      </c>
      <c r="B5953" s="4">
        <v>40848</v>
      </c>
      <c r="C5953" s="4">
        <f t="shared" si="184"/>
        <v>40848</v>
      </c>
      <c r="D5953">
        <f t="shared" si="185"/>
        <v>0</v>
      </c>
    </row>
    <row r="5954" spans="1:4">
      <c r="A5954">
        <v>13239</v>
      </c>
      <c r="B5954" s="4">
        <v>40848</v>
      </c>
      <c r="C5954" s="4">
        <f t="shared" si="184"/>
        <v>40848</v>
      </c>
      <c r="D5954">
        <f t="shared" si="185"/>
        <v>0</v>
      </c>
    </row>
    <row r="5955" spans="1:4">
      <c r="A5955">
        <v>13682</v>
      </c>
      <c r="B5955" s="4">
        <v>40848</v>
      </c>
      <c r="C5955" s="4">
        <f t="shared" ref="C5955:C6018" si="186">_xlfn.MINIFS($B$2:$B$6084,$A$2:$A$6084,A5955)</f>
        <v>40725</v>
      </c>
      <c r="D5955">
        <f t="shared" ref="D5955:D6018" si="187">DATEDIF(C5955,B5955,"m")</f>
        <v>4</v>
      </c>
    </row>
    <row r="5956" spans="1:4">
      <c r="A5956">
        <v>13462</v>
      </c>
      <c r="B5956" s="4">
        <v>40848</v>
      </c>
      <c r="C5956" s="4">
        <f t="shared" si="186"/>
        <v>40848</v>
      </c>
      <c r="D5956">
        <f t="shared" si="187"/>
        <v>0</v>
      </c>
    </row>
    <row r="5957" spans="1:4">
      <c r="A5957">
        <v>12918</v>
      </c>
      <c r="B5957" s="4">
        <v>40848</v>
      </c>
      <c r="C5957" s="4">
        <f t="shared" si="186"/>
        <v>40848</v>
      </c>
      <c r="D5957">
        <f t="shared" si="187"/>
        <v>0</v>
      </c>
    </row>
    <row r="5958" spans="1:4">
      <c r="A5958">
        <v>14299</v>
      </c>
      <c r="B5958" s="4">
        <v>40848</v>
      </c>
      <c r="C5958" s="4">
        <f t="shared" si="186"/>
        <v>40664</v>
      </c>
      <c r="D5958">
        <f t="shared" si="187"/>
        <v>6</v>
      </c>
    </row>
    <row r="5959" spans="1:4">
      <c r="A5959">
        <v>13836</v>
      </c>
      <c r="B5959" s="4">
        <v>40848</v>
      </c>
      <c r="C5959" s="4">
        <f t="shared" si="186"/>
        <v>40603</v>
      </c>
      <c r="D5959">
        <f t="shared" si="187"/>
        <v>8</v>
      </c>
    </row>
    <row r="5960" spans="1:4">
      <c r="A5960">
        <v>13014</v>
      </c>
      <c r="B5960" s="4">
        <v>40848</v>
      </c>
      <c r="C5960" s="4">
        <f t="shared" si="186"/>
        <v>40848</v>
      </c>
      <c r="D5960">
        <f t="shared" si="187"/>
        <v>0</v>
      </c>
    </row>
    <row r="5961" spans="1:4">
      <c r="A5961">
        <v>13592</v>
      </c>
      <c r="B5961" s="4">
        <v>40848</v>
      </c>
      <c r="C5961" s="4">
        <f t="shared" si="186"/>
        <v>40817</v>
      </c>
      <c r="D5961">
        <f t="shared" si="187"/>
        <v>1</v>
      </c>
    </row>
    <row r="5962" spans="1:4">
      <c r="A5962">
        <v>12572</v>
      </c>
      <c r="B5962" s="4">
        <v>40848</v>
      </c>
      <c r="C5962" s="4">
        <f t="shared" si="186"/>
        <v>40787</v>
      </c>
      <c r="D5962">
        <f t="shared" si="187"/>
        <v>2</v>
      </c>
    </row>
    <row r="5963" spans="1:4">
      <c r="A5963">
        <v>13088</v>
      </c>
      <c r="B5963" s="4">
        <v>40848</v>
      </c>
      <c r="C5963" s="4">
        <f t="shared" si="186"/>
        <v>40725</v>
      </c>
      <c r="D5963">
        <f t="shared" si="187"/>
        <v>4</v>
      </c>
    </row>
    <row r="5964" spans="1:4">
      <c r="A5964">
        <v>13284</v>
      </c>
      <c r="B5964" s="4">
        <v>40848</v>
      </c>
      <c r="C5964" s="4">
        <f t="shared" si="186"/>
        <v>40695</v>
      </c>
      <c r="D5964">
        <f t="shared" si="187"/>
        <v>5</v>
      </c>
    </row>
    <row r="5965" spans="1:4">
      <c r="A5965">
        <v>13779</v>
      </c>
      <c r="B5965" s="4">
        <v>40848</v>
      </c>
      <c r="C5965" s="4">
        <f t="shared" si="186"/>
        <v>40695</v>
      </c>
      <c r="D5965">
        <f t="shared" si="187"/>
        <v>5</v>
      </c>
    </row>
    <row r="5966" spans="1:4">
      <c r="A5966">
        <v>12980</v>
      </c>
      <c r="B5966" s="4">
        <v>40848</v>
      </c>
      <c r="C5966" s="4">
        <f t="shared" si="186"/>
        <v>40575</v>
      </c>
      <c r="D5966">
        <f t="shared" si="187"/>
        <v>9</v>
      </c>
    </row>
    <row r="5967" spans="1:4">
      <c r="A5967">
        <v>14235</v>
      </c>
      <c r="B5967" s="4">
        <v>40848</v>
      </c>
      <c r="C5967" s="4">
        <f t="shared" si="186"/>
        <v>40664</v>
      </c>
      <c r="D5967">
        <f t="shared" si="187"/>
        <v>6</v>
      </c>
    </row>
    <row r="5968" spans="1:4">
      <c r="A5968">
        <v>14284</v>
      </c>
      <c r="B5968" s="4">
        <v>40848</v>
      </c>
      <c r="C5968" s="4">
        <f t="shared" si="186"/>
        <v>40848</v>
      </c>
      <c r="D5968">
        <f t="shared" si="187"/>
        <v>0</v>
      </c>
    </row>
    <row r="5969" spans="1:4">
      <c r="A5969">
        <v>14041</v>
      </c>
      <c r="B5969" s="4">
        <v>40848</v>
      </c>
      <c r="C5969" s="4">
        <f t="shared" si="186"/>
        <v>40756</v>
      </c>
      <c r="D5969">
        <f t="shared" si="187"/>
        <v>3</v>
      </c>
    </row>
    <row r="5970" spans="1:4">
      <c r="A5970">
        <v>14167</v>
      </c>
      <c r="B5970" s="4">
        <v>40848</v>
      </c>
      <c r="C5970" s="4">
        <f t="shared" si="186"/>
        <v>40787</v>
      </c>
      <c r="D5970">
        <f t="shared" si="187"/>
        <v>2</v>
      </c>
    </row>
    <row r="5971" spans="1:4">
      <c r="A5971">
        <v>12553</v>
      </c>
      <c r="B5971" s="4">
        <v>40848</v>
      </c>
      <c r="C5971" s="4">
        <f t="shared" si="186"/>
        <v>40848</v>
      </c>
      <c r="D5971">
        <f t="shared" si="187"/>
        <v>0</v>
      </c>
    </row>
    <row r="5972" spans="1:4">
      <c r="A5972">
        <v>12981</v>
      </c>
      <c r="B5972" s="4">
        <v>40848</v>
      </c>
      <c r="C5972" s="4">
        <f t="shared" si="186"/>
        <v>40756</v>
      </c>
      <c r="D5972">
        <f t="shared" si="187"/>
        <v>3</v>
      </c>
    </row>
    <row r="5973" spans="1:4">
      <c r="A5973">
        <v>12618</v>
      </c>
      <c r="B5973" s="4">
        <v>40848</v>
      </c>
      <c r="C5973" s="4">
        <f t="shared" si="186"/>
        <v>40544</v>
      </c>
      <c r="D5973">
        <f t="shared" si="187"/>
        <v>10</v>
      </c>
    </row>
    <row r="5974" spans="1:4">
      <c r="A5974">
        <v>12740</v>
      </c>
      <c r="B5974" s="4">
        <v>40848</v>
      </c>
      <c r="C5974" s="4">
        <f t="shared" si="186"/>
        <v>40756</v>
      </c>
      <c r="D5974">
        <f t="shared" si="187"/>
        <v>3</v>
      </c>
    </row>
    <row r="5975" spans="1:4">
      <c r="A5975">
        <v>13703</v>
      </c>
      <c r="B5975" s="4">
        <v>40848</v>
      </c>
      <c r="C5975" s="4">
        <f t="shared" si="186"/>
        <v>40575</v>
      </c>
      <c r="D5975">
        <f t="shared" si="187"/>
        <v>9</v>
      </c>
    </row>
    <row r="5976" spans="1:4">
      <c r="A5976">
        <v>13785</v>
      </c>
      <c r="B5976" s="4">
        <v>40848</v>
      </c>
      <c r="C5976" s="4">
        <f t="shared" si="186"/>
        <v>40848</v>
      </c>
      <c r="D5976">
        <f t="shared" si="187"/>
        <v>0</v>
      </c>
    </row>
    <row r="5977" spans="1:4">
      <c r="A5977">
        <v>13694</v>
      </c>
      <c r="B5977" s="4">
        <v>40848</v>
      </c>
      <c r="C5977" s="4">
        <f t="shared" si="186"/>
        <v>40756</v>
      </c>
      <c r="D5977">
        <f t="shared" si="187"/>
        <v>3</v>
      </c>
    </row>
    <row r="5978" spans="1:4">
      <c r="A5978">
        <v>13474</v>
      </c>
      <c r="B5978" s="4">
        <v>40848</v>
      </c>
      <c r="C5978" s="4">
        <f t="shared" si="186"/>
        <v>40695</v>
      </c>
      <c r="D5978">
        <f t="shared" si="187"/>
        <v>5</v>
      </c>
    </row>
    <row r="5979" spans="1:4">
      <c r="A5979">
        <v>13149</v>
      </c>
      <c r="B5979" s="4">
        <v>40848</v>
      </c>
      <c r="C5979" s="4">
        <f t="shared" si="186"/>
        <v>40848</v>
      </c>
      <c r="D5979">
        <f t="shared" si="187"/>
        <v>0</v>
      </c>
    </row>
    <row r="5980" spans="1:4">
      <c r="A5980">
        <v>12525</v>
      </c>
      <c r="B5980" s="4">
        <v>40848</v>
      </c>
      <c r="C5980" s="4">
        <f t="shared" si="186"/>
        <v>40695</v>
      </c>
      <c r="D5980">
        <f t="shared" si="187"/>
        <v>5</v>
      </c>
    </row>
    <row r="5981" spans="1:4">
      <c r="A5981">
        <v>14282</v>
      </c>
      <c r="B5981" s="4">
        <v>40848</v>
      </c>
      <c r="C5981" s="4">
        <f t="shared" si="186"/>
        <v>40634</v>
      </c>
      <c r="D5981">
        <f t="shared" si="187"/>
        <v>7</v>
      </c>
    </row>
    <row r="5982" spans="1:4">
      <c r="A5982">
        <v>13117</v>
      </c>
      <c r="B5982" s="4">
        <v>40848</v>
      </c>
      <c r="C5982" s="4">
        <f t="shared" si="186"/>
        <v>40848</v>
      </c>
      <c r="D5982">
        <f t="shared" si="187"/>
        <v>0</v>
      </c>
    </row>
    <row r="5983" spans="1:4">
      <c r="A5983">
        <v>14007</v>
      </c>
      <c r="B5983" s="4">
        <v>40848</v>
      </c>
      <c r="C5983" s="4">
        <f t="shared" si="186"/>
        <v>40725</v>
      </c>
      <c r="D5983">
        <f t="shared" si="187"/>
        <v>4</v>
      </c>
    </row>
    <row r="5984" spans="1:4">
      <c r="A5984">
        <v>12847</v>
      </c>
      <c r="B5984" s="4">
        <v>40848</v>
      </c>
      <c r="C5984" s="4">
        <f t="shared" si="186"/>
        <v>40725</v>
      </c>
      <c r="D5984">
        <f t="shared" si="187"/>
        <v>4</v>
      </c>
    </row>
    <row r="5985" spans="1:4">
      <c r="A5985">
        <v>13630</v>
      </c>
      <c r="B5985" s="4">
        <v>40848</v>
      </c>
      <c r="C5985" s="4">
        <f t="shared" si="186"/>
        <v>40634</v>
      </c>
      <c r="D5985">
        <f t="shared" si="187"/>
        <v>7</v>
      </c>
    </row>
    <row r="5986" spans="1:4">
      <c r="A5986">
        <v>12829</v>
      </c>
      <c r="B5986" s="4">
        <v>40848</v>
      </c>
      <c r="C5986" s="4">
        <f t="shared" si="186"/>
        <v>40787</v>
      </c>
      <c r="D5986">
        <f t="shared" si="187"/>
        <v>2</v>
      </c>
    </row>
    <row r="5987" spans="1:4">
      <c r="A5987">
        <v>12802</v>
      </c>
      <c r="B5987" s="4">
        <v>40848</v>
      </c>
      <c r="C5987" s="4">
        <f t="shared" si="186"/>
        <v>40544</v>
      </c>
      <c r="D5987">
        <f t="shared" si="187"/>
        <v>10</v>
      </c>
    </row>
    <row r="5988" spans="1:4">
      <c r="A5988">
        <v>13033</v>
      </c>
      <c r="B5988" s="4">
        <v>40848</v>
      </c>
      <c r="C5988" s="4">
        <f t="shared" si="186"/>
        <v>40725</v>
      </c>
      <c r="D5988">
        <f t="shared" si="187"/>
        <v>4</v>
      </c>
    </row>
    <row r="5989" spans="1:4">
      <c r="A5989">
        <v>12520</v>
      </c>
      <c r="B5989" s="4">
        <v>40848</v>
      </c>
      <c r="C5989" s="4">
        <f t="shared" si="186"/>
        <v>40756</v>
      </c>
      <c r="D5989">
        <f t="shared" si="187"/>
        <v>3</v>
      </c>
    </row>
    <row r="5990" spans="1:4">
      <c r="A5990">
        <v>14273</v>
      </c>
      <c r="B5990" s="4">
        <v>40848</v>
      </c>
      <c r="C5990" s="4">
        <f t="shared" si="186"/>
        <v>40603</v>
      </c>
      <c r="D5990">
        <f t="shared" si="187"/>
        <v>8</v>
      </c>
    </row>
    <row r="5991" spans="1:4">
      <c r="A5991">
        <v>12809</v>
      </c>
      <c r="B5991" s="4">
        <v>40848</v>
      </c>
      <c r="C5991" s="4">
        <f t="shared" si="186"/>
        <v>40664</v>
      </c>
      <c r="D5991">
        <f t="shared" si="187"/>
        <v>6</v>
      </c>
    </row>
    <row r="5992" spans="1:4">
      <c r="A5992">
        <v>13898</v>
      </c>
      <c r="B5992" s="4">
        <v>40848</v>
      </c>
      <c r="C5992" s="4">
        <f t="shared" si="186"/>
        <v>40695</v>
      </c>
      <c r="D5992">
        <f t="shared" si="187"/>
        <v>5</v>
      </c>
    </row>
    <row r="5993" spans="1:4">
      <c r="A5993">
        <v>13401</v>
      </c>
      <c r="B5993" s="4">
        <v>40848</v>
      </c>
      <c r="C5993" s="4">
        <f t="shared" si="186"/>
        <v>40848</v>
      </c>
      <c r="D5993">
        <f t="shared" si="187"/>
        <v>0</v>
      </c>
    </row>
    <row r="5994" spans="1:4">
      <c r="A5994">
        <v>13206</v>
      </c>
      <c r="B5994" s="4">
        <v>40848</v>
      </c>
      <c r="C5994" s="4">
        <f t="shared" si="186"/>
        <v>40848</v>
      </c>
      <c r="D5994">
        <f t="shared" si="187"/>
        <v>0</v>
      </c>
    </row>
    <row r="5995" spans="1:4">
      <c r="A5995">
        <v>13999</v>
      </c>
      <c r="B5995" s="4">
        <v>40848</v>
      </c>
      <c r="C5995" s="4">
        <f t="shared" si="186"/>
        <v>40725</v>
      </c>
      <c r="D5995">
        <f t="shared" si="187"/>
        <v>4</v>
      </c>
    </row>
    <row r="5996" spans="1:4">
      <c r="A5996">
        <v>13175</v>
      </c>
      <c r="B5996" s="4">
        <v>40848</v>
      </c>
      <c r="C5996" s="4">
        <f t="shared" si="186"/>
        <v>40513</v>
      </c>
      <c r="D5996">
        <f t="shared" si="187"/>
        <v>11</v>
      </c>
    </row>
    <row r="5997" spans="1:4">
      <c r="A5997">
        <v>12838</v>
      </c>
      <c r="B5997" s="4">
        <v>40848</v>
      </c>
      <c r="C5997" s="4">
        <f t="shared" si="186"/>
        <v>40817</v>
      </c>
      <c r="D5997">
        <f t="shared" si="187"/>
        <v>1</v>
      </c>
    </row>
    <row r="5998" spans="1:4">
      <c r="A5998">
        <v>13623</v>
      </c>
      <c r="B5998" s="4">
        <v>40848</v>
      </c>
      <c r="C5998" s="4">
        <f t="shared" si="186"/>
        <v>40787</v>
      </c>
      <c r="D5998">
        <f t="shared" si="187"/>
        <v>2</v>
      </c>
    </row>
    <row r="5999" spans="1:4">
      <c r="A5999">
        <v>13290</v>
      </c>
      <c r="B5999" s="4">
        <v>40848</v>
      </c>
      <c r="C5999" s="4">
        <f t="shared" si="186"/>
        <v>40544</v>
      </c>
      <c r="D5999">
        <f t="shared" si="187"/>
        <v>10</v>
      </c>
    </row>
    <row r="6000" spans="1:4">
      <c r="A6000">
        <v>13637</v>
      </c>
      <c r="B6000" s="4">
        <v>40848</v>
      </c>
      <c r="C6000" s="4">
        <f t="shared" si="186"/>
        <v>40817</v>
      </c>
      <c r="D6000">
        <f t="shared" si="187"/>
        <v>1</v>
      </c>
    </row>
    <row r="6001" spans="1:4">
      <c r="A6001">
        <v>14272</v>
      </c>
      <c r="B6001" s="4">
        <v>40848</v>
      </c>
      <c r="C6001" s="4">
        <f t="shared" si="186"/>
        <v>40664</v>
      </c>
      <c r="D6001">
        <f t="shared" si="187"/>
        <v>6</v>
      </c>
    </row>
    <row r="6002" spans="1:4">
      <c r="A6002">
        <v>13790</v>
      </c>
      <c r="B6002" s="4">
        <v>40848</v>
      </c>
      <c r="C6002" s="4">
        <f t="shared" si="186"/>
        <v>40544</v>
      </c>
      <c r="D6002">
        <f t="shared" si="187"/>
        <v>10</v>
      </c>
    </row>
    <row r="6003" spans="1:4">
      <c r="A6003">
        <v>13842</v>
      </c>
      <c r="B6003" s="4">
        <v>40848</v>
      </c>
      <c r="C6003" s="4">
        <f t="shared" si="186"/>
        <v>40695</v>
      </c>
      <c r="D6003">
        <f t="shared" si="187"/>
        <v>5</v>
      </c>
    </row>
    <row r="6004" spans="1:4">
      <c r="A6004">
        <v>13843</v>
      </c>
      <c r="B6004" s="4">
        <v>40848</v>
      </c>
      <c r="C6004" s="4">
        <f t="shared" si="186"/>
        <v>40787</v>
      </c>
      <c r="D6004">
        <f t="shared" si="187"/>
        <v>2</v>
      </c>
    </row>
    <row r="6005" spans="1:4">
      <c r="A6005">
        <v>14243</v>
      </c>
      <c r="B6005" s="4">
        <v>40848</v>
      </c>
      <c r="C6005" s="4">
        <f t="shared" si="186"/>
        <v>40817</v>
      </c>
      <c r="D6005">
        <f t="shared" si="187"/>
        <v>1</v>
      </c>
    </row>
    <row r="6006" spans="1:4">
      <c r="A6006">
        <v>13180</v>
      </c>
      <c r="B6006" s="4">
        <v>40848</v>
      </c>
      <c r="C6006" s="4">
        <f t="shared" si="186"/>
        <v>40817</v>
      </c>
      <c r="D6006">
        <f t="shared" si="187"/>
        <v>1</v>
      </c>
    </row>
    <row r="6007" spans="1:4">
      <c r="A6007">
        <v>14015</v>
      </c>
      <c r="B6007" s="4">
        <v>40848</v>
      </c>
      <c r="C6007" s="4">
        <f t="shared" si="186"/>
        <v>40756</v>
      </c>
      <c r="D6007">
        <f t="shared" si="187"/>
        <v>3</v>
      </c>
    </row>
    <row r="6008" spans="1:4">
      <c r="A6008">
        <v>13342</v>
      </c>
      <c r="B6008" s="4">
        <v>40848</v>
      </c>
      <c r="C6008" s="4">
        <f t="shared" si="186"/>
        <v>40695</v>
      </c>
      <c r="D6008">
        <f t="shared" si="187"/>
        <v>5</v>
      </c>
    </row>
    <row r="6009" spans="1:4">
      <c r="A6009">
        <v>13083</v>
      </c>
      <c r="B6009" s="4">
        <v>40848</v>
      </c>
      <c r="C6009" s="4">
        <f t="shared" si="186"/>
        <v>40634</v>
      </c>
      <c r="D6009">
        <f t="shared" si="187"/>
        <v>7</v>
      </c>
    </row>
    <row r="6010" spans="1:4">
      <c r="A6010">
        <v>14012</v>
      </c>
      <c r="B6010" s="4">
        <v>40848</v>
      </c>
      <c r="C6010" s="4">
        <f t="shared" si="186"/>
        <v>40787</v>
      </c>
      <c r="D6010">
        <f t="shared" si="187"/>
        <v>2</v>
      </c>
    </row>
    <row r="6011" spans="1:4">
      <c r="A6011">
        <v>13310</v>
      </c>
      <c r="B6011" s="4">
        <v>40848</v>
      </c>
      <c r="C6011" s="4">
        <f t="shared" si="186"/>
        <v>40848</v>
      </c>
      <c r="D6011">
        <f t="shared" si="187"/>
        <v>0</v>
      </c>
    </row>
    <row r="6012" spans="1:4">
      <c r="A6012">
        <v>13540</v>
      </c>
      <c r="B6012" s="4">
        <v>40848</v>
      </c>
      <c r="C6012" s="4">
        <f t="shared" si="186"/>
        <v>40695</v>
      </c>
      <c r="D6012">
        <f t="shared" si="187"/>
        <v>5</v>
      </c>
    </row>
    <row r="6013" spans="1:4">
      <c r="A6013">
        <v>13081</v>
      </c>
      <c r="B6013" s="4">
        <v>40848</v>
      </c>
      <c r="C6013" s="4">
        <f t="shared" si="186"/>
        <v>40756</v>
      </c>
      <c r="D6013">
        <f t="shared" si="187"/>
        <v>3</v>
      </c>
    </row>
    <row r="6014" spans="1:4">
      <c r="A6014">
        <v>13810</v>
      </c>
      <c r="B6014" s="4">
        <v>40848</v>
      </c>
      <c r="C6014" s="4">
        <f t="shared" si="186"/>
        <v>40817</v>
      </c>
      <c r="D6014">
        <f t="shared" si="187"/>
        <v>1</v>
      </c>
    </row>
    <row r="6015" spans="1:4">
      <c r="A6015">
        <v>13108</v>
      </c>
      <c r="B6015" s="4">
        <v>40848</v>
      </c>
      <c r="C6015" s="4">
        <f t="shared" si="186"/>
        <v>40848</v>
      </c>
      <c r="D6015">
        <f t="shared" si="187"/>
        <v>0</v>
      </c>
    </row>
    <row r="6016" spans="1:4">
      <c r="A6016">
        <v>12796</v>
      </c>
      <c r="B6016" s="4">
        <v>40848</v>
      </c>
      <c r="C6016" s="4">
        <f t="shared" si="186"/>
        <v>40848</v>
      </c>
      <c r="D6016">
        <f t="shared" si="187"/>
        <v>0</v>
      </c>
    </row>
    <row r="6017" spans="1:4">
      <c r="A6017">
        <v>14072</v>
      </c>
      <c r="B6017" s="4">
        <v>40848</v>
      </c>
      <c r="C6017" s="4">
        <f t="shared" si="186"/>
        <v>40848</v>
      </c>
      <c r="D6017">
        <f t="shared" si="187"/>
        <v>0</v>
      </c>
    </row>
    <row r="6018" spans="1:4">
      <c r="A6018">
        <v>13721</v>
      </c>
      <c r="B6018" s="4">
        <v>40848</v>
      </c>
      <c r="C6018" s="4">
        <f t="shared" si="186"/>
        <v>40848</v>
      </c>
      <c r="D6018">
        <f t="shared" si="187"/>
        <v>0</v>
      </c>
    </row>
    <row r="6019" spans="1:4">
      <c r="A6019">
        <v>12737</v>
      </c>
      <c r="B6019" s="4">
        <v>40848</v>
      </c>
      <c r="C6019" s="4">
        <f t="shared" ref="C6019:C6082" si="188">_xlfn.MINIFS($B$2:$B$6084,$A$2:$A$6084,A6019)</f>
        <v>40575</v>
      </c>
      <c r="D6019">
        <f t="shared" ref="D6019:D6082" si="189">DATEDIF(C6019,B6019,"m")</f>
        <v>9</v>
      </c>
    </row>
    <row r="6020" spans="1:4">
      <c r="A6020">
        <v>13060</v>
      </c>
      <c r="B6020" s="4">
        <v>40848</v>
      </c>
      <c r="C6020" s="4">
        <f t="shared" si="188"/>
        <v>40848</v>
      </c>
      <c r="D6020">
        <f t="shared" si="189"/>
        <v>0</v>
      </c>
    </row>
    <row r="6021" spans="1:4">
      <c r="A6021">
        <v>12817</v>
      </c>
      <c r="B6021" s="4">
        <v>40848</v>
      </c>
      <c r="C6021" s="4">
        <f t="shared" si="188"/>
        <v>40787</v>
      </c>
      <c r="D6021">
        <f t="shared" si="189"/>
        <v>2</v>
      </c>
    </row>
    <row r="6022" spans="1:4">
      <c r="A6022">
        <v>13022</v>
      </c>
      <c r="B6022" s="4">
        <v>40848</v>
      </c>
      <c r="C6022" s="4">
        <f t="shared" si="188"/>
        <v>40695</v>
      </c>
      <c r="D6022">
        <f t="shared" si="189"/>
        <v>5</v>
      </c>
    </row>
    <row r="6023" spans="1:4">
      <c r="A6023">
        <v>13194</v>
      </c>
      <c r="B6023" s="4">
        <v>40848</v>
      </c>
      <c r="C6023" s="4">
        <f t="shared" si="188"/>
        <v>40787</v>
      </c>
      <c r="D6023">
        <f t="shared" si="189"/>
        <v>2</v>
      </c>
    </row>
    <row r="6024" spans="1:4">
      <c r="A6024">
        <v>13576</v>
      </c>
      <c r="B6024" s="4">
        <v>40848</v>
      </c>
      <c r="C6024" s="4">
        <f t="shared" si="188"/>
        <v>40787</v>
      </c>
      <c r="D6024">
        <f t="shared" si="189"/>
        <v>2</v>
      </c>
    </row>
    <row r="6025" spans="1:4">
      <c r="A6025">
        <v>13369</v>
      </c>
      <c r="B6025" s="4">
        <v>40848</v>
      </c>
      <c r="C6025" s="4">
        <f t="shared" si="188"/>
        <v>40817</v>
      </c>
      <c r="D6025">
        <f t="shared" si="189"/>
        <v>1</v>
      </c>
    </row>
    <row r="6026" spans="1:4">
      <c r="A6026">
        <v>13118</v>
      </c>
      <c r="B6026" s="4">
        <v>40848</v>
      </c>
      <c r="C6026" s="4">
        <f t="shared" si="188"/>
        <v>40513</v>
      </c>
      <c r="D6026">
        <f t="shared" si="189"/>
        <v>11</v>
      </c>
    </row>
    <row r="6027" spans="1:4">
      <c r="A6027">
        <v>12960</v>
      </c>
      <c r="B6027" s="4">
        <v>40848</v>
      </c>
      <c r="C6027" s="4">
        <f t="shared" si="188"/>
        <v>40848</v>
      </c>
      <c r="D6027">
        <f t="shared" si="189"/>
        <v>0</v>
      </c>
    </row>
    <row r="6028" spans="1:4">
      <c r="A6028">
        <v>12529</v>
      </c>
      <c r="B6028" s="4">
        <v>40848</v>
      </c>
      <c r="C6028" s="4">
        <f t="shared" si="188"/>
        <v>40787</v>
      </c>
      <c r="D6028">
        <f t="shared" si="189"/>
        <v>2</v>
      </c>
    </row>
    <row r="6029" spans="1:4">
      <c r="A6029">
        <v>12567</v>
      </c>
      <c r="B6029" s="4">
        <v>40848</v>
      </c>
      <c r="C6029" s="4">
        <f t="shared" si="188"/>
        <v>40664</v>
      </c>
      <c r="D6029">
        <f t="shared" si="189"/>
        <v>6</v>
      </c>
    </row>
    <row r="6030" spans="1:4">
      <c r="A6030">
        <v>13912</v>
      </c>
      <c r="B6030" s="4">
        <v>40848</v>
      </c>
      <c r="C6030" s="4">
        <f t="shared" si="188"/>
        <v>40848</v>
      </c>
      <c r="D6030">
        <f t="shared" si="189"/>
        <v>0</v>
      </c>
    </row>
    <row r="6031" spans="1:4">
      <c r="A6031">
        <v>12705</v>
      </c>
      <c r="B6031" s="4">
        <v>40848</v>
      </c>
      <c r="C6031" s="4">
        <f t="shared" si="188"/>
        <v>40756</v>
      </c>
      <c r="D6031">
        <f t="shared" si="189"/>
        <v>3</v>
      </c>
    </row>
    <row r="6032" spans="1:4">
      <c r="A6032">
        <v>12424</v>
      </c>
      <c r="B6032" s="4">
        <v>40848</v>
      </c>
      <c r="C6032" s="4">
        <f t="shared" si="188"/>
        <v>40756</v>
      </c>
      <c r="D6032">
        <f t="shared" si="189"/>
        <v>3</v>
      </c>
    </row>
    <row r="6033" spans="1:4">
      <c r="A6033">
        <v>12647</v>
      </c>
      <c r="B6033" s="4">
        <v>40848</v>
      </c>
      <c r="C6033" s="4">
        <f t="shared" si="188"/>
        <v>40817</v>
      </c>
      <c r="D6033">
        <f t="shared" si="189"/>
        <v>1</v>
      </c>
    </row>
    <row r="6034" spans="1:4">
      <c r="A6034">
        <v>13332</v>
      </c>
      <c r="B6034" s="4">
        <v>40848</v>
      </c>
      <c r="C6034" s="4">
        <f t="shared" si="188"/>
        <v>40725</v>
      </c>
      <c r="D6034">
        <f t="shared" si="189"/>
        <v>4</v>
      </c>
    </row>
    <row r="6035" spans="1:4">
      <c r="A6035">
        <v>13512</v>
      </c>
      <c r="B6035" s="4">
        <v>40848</v>
      </c>
      <c r="C6035" s="4">
        <f t="shared" si="188"/>
        <v>40513</v>
      </c>
      <c r="D6035">
        <f t="shared" si="189"/>
        <v>11</v>
      </c>
    </row>
    <row r="6036" spans="1:4">
      <c r="A6036">
        <v>12701</v>
      </c>
      <c r="B6036" s="4">
        <v>40848</v>
      </c>
      <c r="C6036" s="4">
        <f t="shared" si="188"/>
        <v>40848</v>
      </c>
      <c r="D6036">
        <f t="shared" si="189"/>
        <v>0</v>
      </c>
    </row>
    <row r="6037" spans="1:4">
      <c r="A6037">
        <v>13573</v>
      </c>
      <c r="B6037" s="4">
        <v>40848</v>
      </c>
      <c r="C6037" s="4">
        <f t="shared" si="188"/>
        <v>40848</v>
      </c>
      <c r="D6037">
        <f t="shared" si="189"/>
        <v>0</v>
      </c>
    </row>
    <row r="6038" spans="1:4">
      <c r="A6038">
        <v>12717</v>
      </c>
      <c r="B6038" s="4">
        <v>40848</v>
      </c>
      <c r="C6038" s="4">
        <f t="shared" si="188"/>
        <v>40725</v>
      </c>
      <c r="D6038">
        <f t="shared" si="189"/>
        <v>4</v>
      </c>
    </row>
    <row r="6039" spans="1:4">
      <c r="A6039">
        <v>12682</v>
      </c>
      <c r="B6039" s="4">
        <v>40848</v>
      </c>
      <c r="C6039" s="4">
        <f t="shared" si="188"/>
        <v>40848</v>
      </c>
      <c r="D6039">
        <f t="shared" si="189"/>
        <v>0</v>
      </c>
    </row>
    <row r="6040" spans="1:4">
      <c r="A6040">
        <v>13034</v>
      </c>
      <c r="B6040" s="4">
        <v>40848</v>
      </c>
      <c r="C6040" s="4">
        <f t="shared" si="188"/>
        <v>40664</v>
      </c>
      <c r="D6040">
        <f t="shared" si="189"/>
        <v>6</v>
      </c>
    </row>
    <row r="6041" spans="1:4">
      <c r="A6041">
        <v>12501</v>
      </c>
      <c r="B6041" s="4">
        <v>40848</v>
      </c>
      <c r="C6041" s="4">
        <f t="shared" si="188"/>
        <v>40725</v>
      </c>
      <c r="D6041">
        <f t="shared" si="189"/>
        <v>4</v>
      </c>
    </row>
    <row r="6042" spans="1:4">
      <c r="A6042">
        <v>13568</v>
      </c>
      <c r="B6042" s="4">
        <v>40848</v>
      </c>
      <c r="C6042" s="4">
        <f t="shared" si="188"/>
        <v>40848</v>
      </c>
      <c r="D6042">
        <f t="shared" si="189"/>
        <v>0</v>
      </c>
    </row>
    <row r="6043" spans="1:4">
      <c r="A6043">
        <v>13514</v>
      </c>
      <c r="B6043" s="4">
        <v>40848</v>
      </c>
      <c r="C6043" s="4">
        <f t="shared" si="188"/>
        <v>40848</v>
      </c>
      <c r="D6043">
        <f t="shared" si="189"/>
        <v>0</v>
      </c>
    </row>
    <row r="6044" spans="1:4">
      <c r="A6044">
        <v>13065</v>
      </c>
      <c r="B6044" s="4">
        <v>40848</v>
      </c>
      <c r="C6044" s="4">
        <f t="shared" si="188"/>
        <v>40725</v>
      </c>
      <c r="D6044">
        <f t="shared" si="189"/>
        <v>4</v>
      </c>
    </row>
    <row r="6045" spans="1:4">
      <c r="A6045">
        <v>12766</v>
      </c>
      <c r="B6045" s="4">
        <v>40848</v>
      </c>
      <c r="C6045" s="4">
        <f t="shared" si="188"/>
        <v>40848</v>
      </c>
      <c r="D6045">
        <f t="shared" si="189"/>
        <v>0</v>
      </c>
    </row>
    <row r="6046" spans="1:4">
      <c r="A6046">
        <v>13775</v>
      </c>
      <c r="B6046" s="4">
        <v>40848</v>
      </c>
      <c r="C6046" s="4">
        <f t="shared" si="188"/>
        <v>40787</v>
      </c>
      <c r="D6046">
        <f t="shared" si="189"/>
        <v>2</v>
      </c>
    </row>
    <row r="6047" spans="1:4">
      <c r="A6047">
        <v>14155</v>
      </c>
      <c r="B6047" s="4">
        <v>40848</v>
      </c>
      <c r="C6047" s="4">
        <f t="shared" si="188"/>
        <v>40848</v>
      </c>
      <c r="D6047">
        <f t="shared" si="189"/>
        <v>0</v>
      </c>
    </row>
    <row r="6048" spans="1:4">
      <c r="A6048">
        <v>12893</v>
      </c>
      <c r="B6048" s="4">
        <v>40848</v>
      </c>
      <c r="C6048" s="4">
        <f t="shared" si="188"/>
        <v>40756</v>
      </c>
      <c r="D6048">
        <f t="shared" si="189"/>
        <v>3</v>
      </c>
    </row>
    <row r="6049" spans="1:4">
      <c r="A6049">
        <v>13493</v>
      </c>
      <c r="B6049" s="4">
        <v>40848</v>
      </c>
      <c r="C6049" s="4">
        <f t="shared" si="188"/>
        <v>40787</v>
      </c>
      <c r="D6049">
        <f t="shared" si="189"/>
        <v>2</v>
      </c>
    </row>
    <row r="6050" spans="1:4">
      <c r="A6050">
        <v>12871</v>
      </c>
      <c r="B6050" s="4">
        <v>40848</v>
      </c>
      <c r="C6050" s="4">
        <f t="shared" si="188"/>
        <v>40603</v>
      </c>
      <c r="D6050">
        <f t="shared" si="189"/>
        <v>8</v>
      </c>
    </row>
    <row r="6051" spans="1:4">
      <c r="A6051">
        <v>12459</v>
      </c>
      <c r="B6051" s="4">
        <v>40848</v>
      </c>
      <c r="C6051" s="4">
        <f t="shared" si="188"/>
        <v>40664</v>
      </c>
      <c r="D6051">
        <f t="shared" si="189"/>
        <v>6</v>
      </c>
    </row>
    <row r="6052" spans="1:4">
      <c r="A6052">
        <v>12976</v>
      </c>
      <c r="B6052" s="4">
        <v>40848</v>
      </c>
      <c r="C6052" s="4">
        <f t="shared" si="188"/>
        <v>40787</v>
      </c>
      <c r="D6052">
        <f t="shared" si="189"/>
        <v>2</v>
      </c>
    </row>
    <row r="6053" spans="1:4">
      <c r="A6053">
        <v>13036</v>
      </c>
      <c r="B6053" s="4">
        <v>40848</v>
      </c>
      <c r="C6053" s="4">
        <f t="shared" si="188"/>
        <v>40848</v>
      </c>
      <c r="D6053">
        <f t="shared" si="189"/>
        <v>0</v>
      </c>
    </row>
    <row r="6054" spans="1:4">
      <c r="A6054">
        <v>14208</v>
      </c>
      <c r="B6054" s="4">
        <v>40848</v>
      </c>
      <c r="C6054" s="4">
        <f t="shared" si="188"/>
        <v>40848</v>
      </c>
      <c r="D6054">
        <f t="shared" si="189"/>
        <v>0</v>
      </c>
    </row>
    <row r="6055" spans="1:4">
      <c r="A6055">
        <v>12863</v>
      </c>
      <c r="B6055" s="4">
        <v>40848</v>
      </c>
      <c r="C6055" s="4">
        <f t="shared" si="188"/>
        <v>40544</v>
      </c>
      <c r="D6055">
        <f t="shared" si="189"/>
        <v>10</v>
      </c>
    </row>
    <row r="6056" spans="1:4">
      <c r="A6056">
        <v>13711</v>
      </c>
      <c r="B6056" s="4">
        <v>40848</v>
      </c>
      <c r="C6056" s="4">
        <f t="shared" si="188"/>
        <v>40513</v>
      </c>
      <c r="D6056">
        <f t="shared" si="189"/>
        <v>11</v>
      </c>
    </row>
    <row r="6057" spans="1:4">
      <c r="A6057">
        <v>12778</v>
      </c>
      <c r="B6057" s="4">
        <v>40848</v>
      </c>
      <c r="C6057" s="4">
        <f t="shared" si="188"/>
        <v>40787</v>
      </c>
      <c r="D6057">
        <f t="shared" si="189"/>
        <v>2</v>
      </c>
    </row>
    <row r="6058" spans="1:4">
      <c r="A6058">
        <v>13555</v>
      </c>
      <c r="B6058" s="4">
        <v>40848</v>
      </c>
      <c r="C6058" s="4">
        <f t="shared" si="188"/>
        <v>40848</v>
      </c>
      <c r="D6058">
        <f t="shared" si="189"/>
        <v>0</v>
      </c>
    </row>
    <row r="6059" spans="1:4">
      <c r="A6059">
        <v>13109</v>
      </c>
      <c r="B6059" s="4">
        <v>40848</v>
      </c>
      <c r="C6059" s="4">
        <f t="shared" si="188"/>
        <v>40848</v>
      </c>
      <c r="D6059">
        <f t="shared" si="189"/>
        <v>0</v>
      </c>
    </row>
    <row r="6060" spans="1:4">
      <c r="A6060">
        <v>13626</v>
      </c>
      <c r="B6060" s="4">
        <v>40848</v>
      </c>
      <c r="C6060" s="4">
        <f t="shared" si="188"/>
        <v>40756</v>
      </c>
      <c r="D6060">
        <f t="shared" si="189"/>
        <v>3</v>
      </c>
    </row>
    <row r="6061" spans="1:4">
      <c r="A6061">
        <v>13880</v>
      </c>
      <c r="B6061" s="4">
        <v>40848</v>
      </c>
      <c r="C6061" s="4">
        <f t="shared" si="188"/>
        <v>40787</v>
      </c>
      <c r="D6061">
        <f t="shared" si="189"/>
        <v>2</v>
      </c>
    </row>
    <row r="6062" spans="1:4">
      <c r="A6062">
        <v>13813</v>
      </c>
      <c r="B6062" s="4">
        <v>40848</v>
      </c>
      <c r="C6062" s="4">
        <f t="shared" si="188"/>
        <v>40634</v>
      </c>
      <c r="D6062">
        <f t="shared" si="189"/>
        <v>7</v>
      </c>
    </row>
    <row r="6063" spans="1:4">
      <c r="A6063">
        <v>13425</v>
      </c>
      <c r="B6063" s="4">
        <v>40848</v>
      </c>
      <c r="C6063" s="4">
        <f t="shared" si="188"/>
        <v>40817</v>
      </c>
      <c r="D6063">
        <f t="shared" si="189"/>
        <v>1</v>
      </c>
    </row>
    <row r="6064" spans="1:4">
      <c r="A6064">
        <v>12787</v>
      </c>
      <c r="B6064" s="4">
        <v>40848</v>
      </c>
      <c r="C6064" s="4">
        <f t="shared" si="188"/>
        <v>40603</v>
      </c>
      <c r="D6064">
        <f t="shared" si="189"/>
        <v>8</v>
      </c>
    </row>
    <row r="6065" spans="1:4">
      <c r="A6065">
        <v>13214</v>
      </c>
      <c r="B6065" s="4">
        <v>40848</v>
      </c>
      <c r="C6065" s="4">
        <f t="shared" si="188"/>
        <v>40756</v>
      </c>
      <c r="D6065">
        <f t="shared" si="189"/>
        <v>3</v>
      </c>
    </row>
    <row r="6066" spans="1:4">
      <c r="A6066">
        <v>13396</v>
      </c>
      <c r="B6066" s="4">
        <v>40848</v>
      </c>
      <c r="C6066" s="4">
        <f t="shared" si="188"/>
        <v>40695</v>
      </c>
      <c r="D6066">
        <f t="shared" si="189"/>
        <v>5</v>
      </c>
    </row>
    <row r="6067" spans="1:4">
      <c r="A6067">
        <v>12840</v>
      </c>
      <c r="B6067" s="4">
        <v>40848</v>
      </c>
      <c r="C6067" s="4">
        <f t="shared" si="188"/>
        <v>40603</v>
      </c>
      <c r="D6067">
        <f t="shared" si="189"/>
        <v>8</v>
      </c>
    </row>
    <row r="6068" spans="1:4">
      <c r="A6068">
        <v>13932</v>
      </c>
      <c r="B6068" s="4">
        <v>40848</v>
      </c>
      <c r="C6068" s="4">
        <f t="shared" si="188"/>
        <v>40787</v>
      </c>
      <c r="D6068">
        <f t="shared" si="189"/>
        <v>2</v>
      </c>
    </row>
    <row r="6069" spans="1:4">
      <c r="A6069">
        <v>13658</v>
      </c>
      <c r="B6069" s="4">
        <v>40848</v>
      </c>
      <c r="C6069" s="4">
        <f t="shared" si="188"/>
        <v>40787</v>
      </c>
      <c r="D6069">
        <f t="shared" si="189"/>
        <v>2</v>
      </c>
    </row>
    <row r="6070" spans="1:4">
      <c r="A6070">
        <v>12574</v>
      </c>
      <c r="B6070" s="4">
        <v>40848</v>
      </c>
      <c r="C6070" s="4">
        <f t="shared" si="188"/>
        <v>40695</v>
      </c>
      <c r="D6070">
        <f t="shared" si="189"/>
        <v>5</v>
      </c>
    </row>
    <row r="6071" spans="1:4">
      <c r="A6071">
        <v>13032</v>
      </c>
      <c r="B6071" s="4">
        <v>40848</v>
      </c>
      <c r="C6071" s="4">
        <f t="shared" si="188"/>
        <v>40634</v>
      </c>
      <c r="D6071">
        <f t="shared" si="189"/>
        <v>7</v>
      </c>
    </row>
    <row r="6072" spans="1:4">
      <c r="A6072">
        <v>13622</v>
      </c>
      <c r="B6072" s="4">
        <v>40848</v>
      </c>
      <c r="C6072" s="4">
        <f t="shared" si="188"/>
        <v>40725</v>
      </c>
      <c r="D6072">
        <f t="shared" si="189"/>
        <v>4</v>
      </c>
    </row>
    <row r="6073" spans="1:4">
      <c r="A6073">
        <v>12888</v>
      </c>
      <c r="B6073" s="4">
        <v>40848</v>
      </c>
      <c r="C6073" s="4">
        <f t="shared" si="188"/>
        <v>40575</v>
      </c>
      <c r="D6073">
        <f t="shared" si="189"/>
        <v>9</v>
      </c>
    </row>
    <row r="6074" spans="1:4">
      <c r="A6074">
        <v>14260</v>
      </c>
      <c r="B6074" s="4">
        <v>40848</v>
      </c>
      <c r="C6074" s="4">
        <f t="shared" si="188"/>
        <v>40603</v>
      </c>
      <c r="D6074">
        <f t="shared" si="189"/>
        <v>8</v>
      </c>
    </row>
    <row r="6075" spans="1:4">
      <c r="A6075">
        <v>12359</v>
      </c>
      <c r="B6075" s="4">
        <v>40848</v>
      </c>
      <c r="C6075" s="4">
        <f t="shared" si="188"/>
        <v>40787</v>
      </c>
      <c r="D6075">
        <f t="shared" si="189"/>
        <v>2</v>
      </c>
    </row>
    <row r="6076" spans="1:4">
      <c r="A6076">
        <v>13968</v>
      </c>
      <c r="B6076" s="4">
        <v>40848</v>
      </c>
      <c r="C6076" s="4">
        <f t="shared" si="188"/>
        <v>40848</v>
      </c>
      <c r="D6076">
        <f t="shared" si="189"/>
        <v>0</v>
      </c>
    </row>
    <row r="6077" spans="1:4">
      <c r="A6077">
        <v>14125</v>
      </c>
      <c r="B6077" s="4">
        <v>40848</v>
      </c>
      <c r="C6077" s="4">
        <f t="shared" si="188"/>
        <v>40756</v>
      </c>
      <c r="D6077">
        <f t="shared" si="189"/>
        <v>3</v>
      </c>
    </row>
    <row r="6078" spans="1:4">
      <c r="A6078">
        <v>12634</v>
      </c>
      <c r="B6078" s="4">
        <v>40848</v>
      </c>
      <c r="C6078" s="4">
        <f t="shared" si="188"/>
        <v>40695</v>
      </c>
      <c r="D6078">
        <f t="shared" si="189"/>
        <v>5</v>
      </c>
    </row>
    <row r="6079" spans="1:4">
      <c r="A6079">
        <v>12619</v>
      </c>
      <c r="B6079" s="4">
        <v>40848</v>
      </c>
      <c r="C6079" s="4">
        <f t="shared" si="188"/>
        <v>40848</v>
      </c>
      <c r="D6079">
        <f t="shared" si="189"/>
        <v>0</v>
      </c>
    </row>
    <row r="6080" spans="1:4">
      <c r="A6080">
        <v>14081</v>
      </c>
      <c r="B6080" s="4">
        <v>40848</v>
      </c>
      <c r="C6080" s="4">
        <f t="shared" si="188"/>
        <v>40787</v>
      </c>
      <c r="D6080">
        <f t="shared" si="189"/>
        <v>2</v>
      </c>
    </row>
    <row r="6081" spans="1:4">
      <c r="A6081">
        <v>12791</v>
      </c>
      <c r="B6081" s="4">
        <v>40848</v>
      </c>
      <c r="C6081" s="4">
        <f t="shared" si="188"/>
        <v>40725</v>
      </c>
      <c r="D6081">
        <f t="shared" si="189"/>
        <v>4</v>
      </c>
    </row>
    <row r="6082" spans="1:4">
      <c r="A6082">
        <v>13608</v>
      </c>
      <c r="B6082" s="4">
        <v>40848</v>
      </c>
      <c r="C6082" s="4">
        <f t="shared" si="188"/>
        <v>40695</v>
      </c>
      <c r="D6082">
        <f t="shared" si="189"/>
        <v>5</v>
      </c>
    </row>
    <row r="6083" spans="1:4">
      <c r="A6083">
        <v>12990</v>
      </c>
      <c r="B6083" s="4">
        <v>40848</v>
      </c>
      <c r="C6083" s="4">
        <f t="shared" ref="C6083:C6084" si="190">_xlfn.MINIFS($B$2:$B$6084,$A$2:$A$6084,A6083)</f>
        <v>40787</v>
      </c>
      <c r="D6083">
        <f t="shared" ref="D6083:D6084" si="191">DATEDIF(C6083,B6083,"m")</f>
        <v>2</v>
      </c>
    </row>
    <row r="6084" spans="1:4">
      <c r="A6084">
        <v>13304</v>
      </c>
      <c r="B6084" s="4">
        <v>40848</v>
      </c>
      <c r="C6084" s="4">
        <f t="shared" si="190"/>
        <v>40848</v>
      </c>
      <c r="D6084">
        <f t="shared" si="191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F951-9E7C-488F-9A8A-15DEB1F94D13}">
  <dimension ref="A1:N16"/>
  <sheetViews>
    <sheetView zoomScaleNormal="100" workbookViewId="0">
      <selection activeCell="B19" sqref="B19"/>
    </sheetView>
  </sheetViews>
  <sheetFormatPr defaultRowHeight="15"/>
  <cols>
    <col min="1" max="1" width="55" customWidth="1"/>
    <col min="2" max="2" width="14.7109375" customWidth="1"/>
    <col min="12" max="12" width="11.140625" customWidth="1"/>
    <col min="13" max="13" width="10.140625" customWidth="1"/>
    <col min="14" max="14" width="10.42578125" customWidth="1"/>
  </cols>
  <sheetData>
    <row r="1" spans="1:14">
      <c r="A1" t="s">
        <v>467</v>
      </c>
      <c r="B1" t="s">
        <v>468</v>
      </c>
      <c r="C1" s="12">
        <v>0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</row>
    <row r="2" spans="1:14">
      <c r="A2" s="8">
        <f>DATE(2010,12,1)</f>
        <v>40513</v>
      </c>
      <c r="B2">
        <f>COUNTIFS(Customer_Month!$C$2:$C$6084,A2,Customer_Month!$D$2:$D$6084,0)</f>
        <v>139</v>
      </c>
      <c r="C2">
        <f>COUNTIFS(Customer_Month!$C$2:$C$6084,$A2,Customer_Month!$D$2:$D$6084,C$1)</f>
        <v>139</v>
      </c>
      <c r="D2">
        <f>COUNTIFS(Customer_Month!$C$2:$C$6084,$A2,Customer_Month!$D$2:$D$6084,D$1)</f>
        <v>91</v>
      </c>
      <c r="E2">
        <f>COUNTIFS(Customer_Month!$C$2:$C$6084,$A2,Customer_Month!$D$2:$D$6084,E$1)</f>
        <v>68</v>
      </c>
      <c r="F2">
        <f>COUNTIFS(Customer_Month!$C$2:$C$6084,$A2,Customer_Month!$D$2:$D$6084,F$1)</f>
        <v>70</v>
      </c>
      <c r="G2">
        <f>COUNTIFS(Customer_Month!$C$2:$C$6084,$A2,Customer_Month!$D$2:$D$6084,G$1)</f>
        <v>62</v>
      </c>
      <c r="H2">
        <f>COUNTIFS(Customer_Month!$C$2:$C$6084,$A2,Customer_Month!$D$2:$D$6084,H$1)</f>
        <v>49</v>
      </c>
      <c r="I2">
        <f>COUNTIFS(Customer_Month!$C$2:$C$6084,$A2,Customer_Month!$D$2:$D$6084,I$1)</f>
        <v>38</v>
      </c>
      <c r="J2">
        <f>COUNTIFS(Customer_Month!$C$2:$C$6084,$A2,Customer_Month!$D$2:$D$6084,J$1)</f>
        <v>44</v>
      </c>
      <c r="K2">
        <f>COUNTIFS(Customer_Month!$C$2:$C$6084,$A2,Customer_Month!$D$2:$D$6084,K$1)</f>
        <v>33</v>
      </c>
      <c r="L2">
        <f>COUNTIFS(Customer_Month!$C$2:$C$6084,$A2,Customer_Month!$D$2:$D$6084,L$1)</f>
        <v>37</v>
      </c>
      <c r="M2">
        <f>COUNTIFS(Customer_Month!$C$2:$C$6084,$A2,Customer_Month!$D$2:$D$6084,M$1)</f>
        <v>28</v>
      </c>
      <c r="N2">
        <f>COUNTIFS(Customer_Month!$C$2:$C$6084,$A2,Customer_Month!$D$2:$D$6084,N$1)</f>
        <v>22</v>
      </c>
    </row>
    <row r="3" spans="1:14">
      <c r="A3" s="4">
        <f>EDATE(A2,1)</f>
        <v>40544</v>
      </c>
      <c r="B3">
        <f>COUNTIFS(Customer_Month!$C$2:$C$6084,A3,Customer_Month!$D$2:$D$6084,0)</f>
        <v>192</v>
      </c>
      <c r="C3">
        <f>COUNTIFS(Customer_Month!$C$2:$C$6084,$A3,Customer_Month!$D$2:$D$6084,C$1)</f>
        <v>192</v>
      </c>
      <c r="D3">
        <f>COUNTIFS(Customer_Month!$C$2:$C$6084,$A3,Customer_Month!$D$2:$D$6084,D$1)</f>
        <v>119</v>
      </c>
      <c r="E3">
        <f>COUNTIFS(Customer_Month!$C$2:$C$6084,$A3,Customer_Month!$D$2:$D$6084,E$1)</f>
        <v>91</v>
      </c>
      <c r="F3">
        <f>COUNTIFS(Customer_Month!$C$2:$C$6084,$A3,Customer_Month!$D$2:$D$6084,F$1)</f>
        <v>80</v>
      </c>
      <c r="G3">
        <f>COUNTIFS(Customer_Month!$C$2:$C$6084,$A3,Customer_Month!$D$2:$D$6084,G$1)</f>
        <v>89</v>
      </c>
      <c r="H3">
        <f>COUNTIFS(Customer_Month!$C$2:$C$6084,$A3,Customer_Month!$D$2:$D$6084,H$1)</f>
        <v>68</v>
      </c>
      <c r="I3">
        <f>COUNTIFS(Customer_Month!$C$2:$C$6084,$A3,Customer_Month!$D$2:$D$6084,I$1)</f>
        <v>50</v>
      </c>
      <c r="J3">
        <f>COUNTIFS(Customer_Month!$C$2:$C$6084,$A3,Customer_Month!$D$2:$D$6084,J$1)</f>
        <v>46</v>
      </c>
      <c r="K3">
        <f>COUNTIFS(Customer_Month!$C$2:$C$6084,$A3,Customer_Month!$D$2:$D$6084,K$1)</f>
        <v>48</v>
      </c>
      <c r="L3">
        <f>COUNTIFS(Customer_Month!$C$2:$C$6084,$A3,Customer_Month!$D$2:$D$6084,L$1)</f>
        <v>39</v>
      </c>
      <c r="M3">
        <f>COUNTIFS(Customer_Month!$C$2:$C$6084,$A3,Customer_Month!$D$2:$D$6084,M$1)</f>
        <v>28</v>
      </c>
      <c r="N3">
        <f>COUNTIFS(Customer_Month!$C$2:$C$6084,$A3,Customer_Month!$D$2:$D$6084,N$1)</f>
        <v>0</v>
      </c>
    </row>
    <row r="4" spans="1:14">
      <c r="A4" s="4">
        <f>EDATE(A3,1)</f>
        <v>40575</v>
      </c>
      <c r="B4">
        <f>COUNTIFS(Customer_Month!$C$2:$C$6084,A4,Customer_Month!$D$2:$D$6084,0)</f>
        <v>142</v>
      </c>
      <c r="C4">
        <f>COUNTIFS(Customer_Month!$C$2:$C$6084,$A4,Customer_Month!$D$2:$D$6084,C$1)</f>
        <v>142</v>
      </c>
      <c r="D4">
        <f>COUNTIFS(Customer_Month!$C$2:$C$6084,$A4,Customer_Month!$D$2:$D$6084,D$1)</f>
        <v>71</v>
      </c>
      <c r="E4">
        <f>COUNTIFS(Customer_Month!$C$2:$C$6084,$A4,Customer_Month!$D$2:$D$6084,E$1)</f>
        <v>65</v>
      </c>
      <c r="F4">
        <f>COUNTIFS(Customer_Month!$C$2:$C$6084,$A4,Customer_Month!$D$2:$D$6084,F$1)</f>
        <v>73</v>
      </c>
      <c r="G4">
        <f>COUNTIFS(Customer_Month!$C$2:$C$6084,$A4,Customer_Month!$D$2:$D$6084,G$1)</f>
        <v>54</v>
      </c>
      <c r="H4">
        <f>COUNTIFS(Customer_Month!$C$2:$C$6084,$A4,Customer_Month!$D$2:$D$6084,H$1)</f>
        <v>49</v>
      </c>
      <c r="I4">
        <f>COUNTIFS(Customer_Month!$C$2:$C$6084,$A4,Customer_Month!$D$2:$D$6084,I$1)</f>
        <v>42</v>
      </c>
      <c r="J4">
        <f>COUNTIFS(Customer_Month!$C$2:$C$6084,$A4,Customer_Month!$D$2:$D$6084,J$1)</f>
        <v>27</v>
      </c>
      <c r="K4">
        <f>COUNTIFS(Customer_Month!$C$2:$C$6084,$A4,Customer_Month!$D$2:$D$6084,K$1)</f>
        <v>28</v>
      </c>
      <c r="L4">
        <f>COUNTIFS(Customer_Month!$C$2:$C$6084,$A4,Customer_Month!$D$2:$D$6084,L$1)</f>
        <v>26</v>
      </c>
      <c r="M4">
        <f>COUNTIFS(Customer_Month!$C$2:$C$6084,$A4,Customer_Month!$D$2:$D$6084,M$1)</f>
        <v>0</v>
      </c>
      <c r="N4">
        <f>COUNTIFS(Customer_Month!$C$2:$C$6084,$A4,Customer_Month!$D$2:$D$6084,N$1)</f>
        <v>0</v>
      </c>
    </row>
    <row r="5" spans="1:14">
      <c r="A5" s="4">
        <f>EDATE(A4,1)</f>
        <v>40603</v>
      </c>
      <c r="B5">
        <f>COUNTIFS(Customer_Month!$C$2:$C$6084,A5,Customer_Month!$D$2:$D$6084,0)</f>
        <v>174</v>
      </c>
      <c r="C5">
        <f>COUNTIFS(Customer_Month!$C$2:$C$6084,$A5,Customer_Month!$D$2:$D$6084,C$1)</f>
        <v>174</v>
      </c>
      <c r="D5">
        <f>COUNTIFS(Customer_Month!$C$2:$C$6084,$A5,Customer_Month!$D$2:$D$6084,D$1)</f>
        <v>97</v>
      </c>
      <c r="E5">
        <f>COUNTIFS(Customer_Month!$C$2:$C$6084,$A5,Customer_Month!$D$2:$D$6084,E$1)</f>
        <v>78</v>
      </c>
      <c r="F5">
        <f>COUNTIFS(Customer_Month!$C$2:$C$6084,$A5,Customer_Month!$D$2:$D$6084,F$1)</f>
        <v>72</v>
      </c>
      <c r="G5">
        <f>COUNTIFS(Customer_Month!$C$2:$C$6084,$A5,Customer_Month!$D$2:$D$6084,G$1)</f>
        <v>65</v>
      </c>
      <c r="H5">
        <f>COUNTIFS(Customer_Month!$C$2:$C$6084,$A5,Customer_Month!$D$2:$D$6084,H$1)</f>
        <v>66</v>
      </c>
      <c r="I5">
        <f>COUNTIFS(Customer_Month!$C$2:$C$6084,$A5,Customer_Month!$D$2:$D$6084,I$1)</f>
        <v>46</v>
      </c>
      <c r="J5">
        <f>COUNTIFS(Customer_Month!$C$2:$C$6084,$A5,Customer_Month!$D$2:$D$6084,J$1)</f>
        <v>39</v>
      </c>
      <c r="K5">
        <f>COUNTIFS(Customer_Month!$C$2:$C$6084,$A5,Customer_Month!$D$2:$D$6084,K$1)</f>
        <v>39</v>
      </c>
      <c r="L5">
        <f>COUNTIFS(Customer_Month!$C$2:$C$6084,$A5,Customer_Month!$D$2:$D$6084,L$1)</f>
        <v>0</v>
      </c>
      <c r="M5">
        <f>COUNTIFS(Customer_Month!$C$2:$C$6084,$A5,Customer_Month!$D$2:$D$6084,M$1)</f>
        <v>0</v>
      </c>
      <c r="N5">
        <f>COUNTIFS(Customer_Month!$C$2:$C$6084,$A5,Customer_Month!$D$2:$D$6084,N$1)</f>
        <v>0</v>
      </c>
    </row>
    <row r="6" spans="1:14">
      <c r="A6" s="4">
        <f>EDATE(A5,1)</f>
        <v>40634</v>
      </c>
      <c r="B6">
        <f>COUNTIFS(Customer_Month!$C$2:$C$6084,A6,Customer_Month!$D$2:$D$6084,0)</f>
        <v>152</v>
      </c>
      <c r="C6">
        <f>COUNTIFS(Customer_Month!$C$2:$C$6084,$A6,Customer_Month!$D$2:$D$6084,C$1)</f>
        <v>152</v>
      </c>
      <c r="D6">
        <f>COUNTIFS(Customer_Month!$C$2:$C$6084,$A6,Customer_Month!$D$2:$D$6084,D$1)</f>
        <v>81</v>
      </c>
      <c r="E6">
        <f>COUNTIFS(Customer_Month!$C$2:$C$6084,$A6,Customer_Month!$D$2:$D$6084,E$1)</f>
        <v>73</v>
      </c>
      <c r="F6">
        <f>COUNTIFS(Customer_Month!$C$2:$C$6084,$A6,Customer_Month!$D$2:$D$6084,F$1)</f>
        <v>71</v>
      </c>
      <c r="G6">
        <f>COUNTIFS(Customer_Month!$C$2:$C$6084,$A6,Customer_Month!$D$2:$D$6084,G$1)</f>
        <v>50</v>
      </c>
      <c r="H6">
        <f>COUNTIFS(Customer_Month!$C$2:$C$6084,$A6,Customer_Month!$D$2:$D$6084,H$1)</f>
        <v>51</v>
      </c>
      <c r="I6">
        <f>COUNTIFS(Customer_Month!$C$2:$C$6084,$A6,Customer_Month!$D$2:$D$6084,I$1)</f>
        <v>37</v>
      </c>
      <c r="J6">
        <f>COUNTIFS(Customer_Month!$C$2:$C$6084,$A6,Customer_Month!$D$2:$D$6084,J$1)</f>
        <v>35</v>
      </c>
      <c r="K6">
        <f>COUNTIFS(Customer_Month!$C$2:$C$6084,$A6,Customer_Month!$D$2:$D$6084,K$1)</f>
        <v>0</v>
      </c>
      <c r="L6">
        <f>COUNTIFS(Customer_Month!$C$2:$C$6084,$A6,Customer_Month!$D$2:$D$6084,L$1)</f>
        <v>0</v>
      </c>
      <c r="M6">
        <f>COUNTIFS(Customer_Month!$C$2:$C$6084,$A6,Customer_Month!$D$2:$D$6084,M$1)</f>
        <v>0</v>
      </c>
      <c r="N6">
        <f>COUNTIFS(Customer_Month!$C$2:$C$6084,$A6,Customer_Month!$D$2:$D$6084,N$1)</f>
        <v>0</v>
      </c>
    </row>
    <row r="7" spans="1:14">
      <c r="A7" s="4">
        <f>EDATE(A6,1)</f>
        <v>40664</v>
      </c>
      <c r="B7">
        <f>COUNTIFS(Customer_Month!$C$2:$C$6084,A7,Customer_Month!$D$2:$D$6084,0)</f>
        <v>166</v>
      </c>
      <c r="C7">
        <f>COUNTIFS(Customer_Month!$C$2:$C$6084,$A7,Customer_Month!$D$2:$D$6084,C$1)</f>
        <v>166</v>
      </c>
      <c r="D7">
        <f>COUNTIFS(Customer_Month!$C$2:$C$6084,$A7,Customer_Month!$D$2:$D$6084,D$1)</f>
        <v>96</v>
      </c>
      <c r="E7">
        <f>COUNTIFS(Customer_Month!$C$2:$C$6084,$A7,Customer_Month!$D$2:$D$6084,E$1)</f>
        <v>89</v>
      </c>
      <c r="F7">
        <f>COUNTIFS(Customer_Month!$C$2:$C$6084,$A7,Customer_Month!$D$2:$D$6084,F$1)</f>
        <v>70</v>
      </c>
      <c r="G7">
        <f>COUNTIFS(Customer_Month!$C$2:$C$6084,$A7,Customer_Month!$D$2:$D$6084,G$1)</f>
        <v>62</v>
      </c>
      <c r="H7">
        <f>COUNTIFS(Customer_Month!$C$2:$C$6084,$A7,Customer_Month!$D$2:$D$6084,H$1)</f>
        <v>57</v>
      </c>
      <c r="I7">
        <f>COUNTIFS(Customer_Month!$C$2:$C$6084,$A7,Customer_Month!$D$2:$D$6084,I$1)</f>
        <v>39</v>
      </c>
      <c r="J7">
        <f>COUNTIFS(Customer_Month!$C$2:$C$6084,$A7,Customer_Month!$D$2:$D$6084,J$1)</f>
        <v>0</v>
      </c>
      <c r="K7">
        <f>COUNTIFS(Customer_Month!$C$2:$C$6084,$A7,Customer_Month!$D$2:$D$6084,K$1)</f>
        <v>0</v>
      </c>
      <c r="L7">
        <f>COUNTIFS(Customer_Month!$C$2:$C$6084,$A7,Customer_Month!$D$2:$D$6084,L$1)</f>
        <v>0</v>
      </c>
      <c r="M7">
        <f>COUNTIFS(Customer_Month!$C$2:$C$6084,$A7,Customer_Month!$D$2:$D$6084,M$1)</f>
        <v>0</v>
      </c>
      <c r="N7">
        <f>COUNTIFS(Customer_Month!$C$2:$C$6084,$A7,Customer_Month!$D$2:$D$6084,N$1)</f>
        <v>0</v>
      </c>
    </row>
    <row r="8" spans="1:14">
      <c r="A8" s="4">
        <f>EDATE(A7,1)</f>
        <v>40695</v>
      </c>
      <c r="B8">
        <f>COUNTIFS(Customer_Month!$C$2:$C$6084,A8,Customer_Month!$D$2:$D$6084,0)</f>
        <v>169</v>
      </c>
      <c r="C8">
        <f>COUNTIFS(Customer_Month!$C$2:$C$6084,$A8,Customer_Month!$D$2:$D$6084,C$1)</f>
        <v>169</v>
      </c>
      <c r="D8">
        <f>COUNTIFS(Customer_Month!$C$2:$C$6084,$A8,Customer_Month!$D$2:$D$6084,D$1)</f>
        <v>92</v>
      </c>
      <c r="E8">
        <f>COUNTIFS(Customer_Month!$C$2:$C$6084,$A8,Customer_Month!$D$2:$D$6084,E$1)</f>
        <v>76</v>
      </c>
      <c r="F8">
        <f>COUNTIFS(Customer_Month!$C$2:$C$6084,$A8,Customer_Month!$D$2:$D$6084,F$1)</f>
        <v>69</v>
      </c>
      <c r="G8">
        <f>COUNTIFS(Customer_Month!$C$2:$C$6084,$A8,Customer_Month!$D$2:$D$6084,G$1)</f>
        <v>63</v>
      </c>
      <c r="H8">
        <f>COUNTIFS(Customer_Month!$C$2:$C$6084,$A8,Customer_Month!$D$2:$D$6084,H$1)</f>
        <v>56</v>
      </c>
      <c r="I8">
        <f>COUNTIFS(Customer_Month!$C$2:$C$6084,$A8,Customer_Month!$D$2:$D$6084,I$1)</f>
        <v>0</v>
      </c>
      <c r="J8">
        <f>COUNTIFS(Customer_Month!$C$2:$C$6084,$A8,Customer_Month!$D$2:$D$6084,J$1)</f>
        <v>0</v>
      </c>
      <c r="K8">
        <f>COUNTIFS(Customer_Month!$C$2:$C$6084,$A8,Customer_Month!$D$2:$D$6084,K$1)</f>
        <v>0</v>
      </c>
      <c r="L8">
        <f>COUNTIFS(Customer_Month!$C$2:$C$6084,$A8,Customer_Month!$D$2:$D$6084,L$1)</f>
        <v>0</v>
      </c>
      <c r="M8">
        <f>COUNTIFS(Customer_Month!$C$2:$C$6084,$A8,Customer_Month!$D$2:$D$6084,M$1)</f>
        <v>0</v>
      </c>
      <c r="N8">
        <f>COUNTIFS(Customer_Month!$C$2:$C$6084,$A8,Customer_Month!$D$2:$D$6084,N$1)</f>
        <v>0</v>
      </c>
    </row>
    <row r="9" spans="1:14">
      <c r="A9" s="4">
        <f>EDATE(A8,1)</f>
        <v>40725</v>
      </c>
      <c r="B9">
        <f>COUNTIFS(Customer_Month!$C$2:$C$6084,A9,Customer_Month!$D$2:$D$6084,0)</f>
        <v>164</v>
      </c>
      <c r="C9">
        <f>COUNTIFS(Customer_Month!$C$2:$C$6084,$A9,Customer_Month!$D$2:$D$6084,C$1)</f>
        <v>164</v>
      </c>
      <c r="D9">
        <f>COUNTIFS(Customer_Month!$C$2:$C$6084,$A9,Customer_Month!$D$2:$D$6084,D$1)</f>
        <v>89</v>
      </c>
      <c r="E9">
        <f>COUNTIFS(Customer_Month!$C$2:$C$6084,$A9,Customer_Month!$D$2:$D$6084,E$1)</f>
        <v>84</v>
      </c>
      <c r="F9">
        <f>COUNTIFS(Customer_Month!$C$2:$C$6084,$A9,Customer_Month!$D$2:$D$6084,F$1)</f>
        <v>72</v>
      </c>
      <c r="G9">
        <f>COUNTIFS(Customer_Month!$C$2:$C$6084,$A9,Customer_Month!$D$2:$D$6084,G$1)</f>
        <v>61</v>
      </c>
      <c r="H9">
        <f>COUNTIFS(Customer_Month!$C$2:$C$6084,$A9,Customer_Month!$D$2:$D$6084,H$1)</f>
        <v>0</v>
      </c>
      <c r="I9">
        <f>COUNTIFS(Customer_Month!$C$2:$C$6084,$A9,Customer_Month!$D$2:$D$6084,I$1)</f>
        <v>0</v>
      </c>
      <c r="J9">
        <f>COUNTIFS(Customer_Month!$C$2:$C$6084,$A9,Customer_Month!$D$2:$D$6084,J$1)</f>
        <v>0</v>
      </c>
      <c r="K9">
        <f>COUNTIFS(Customer_Month!$C$2:$C$6084,$A9,Customer_Month!$D$2:$D$6084,K$1)</f>
        <v>0</v>
      </c>
      <c r="L9">
        <f>COUNTIFS(Customer_Month!$C$2:$C$6084,$A9,Customer_Month!$D$2:$D$6084,L$1)</f>
        <v>0</v>
      </c>
      <c r="M9">
        <f>COUNTIFS(Customer_Month!$C$2:$C$6084,$A9,Customer_Month!$D$2:$D$6084,M$1)</f>
        <v>0</v>
      </c>
      <c r="N9">
        <f>COUNTIFS(Customer_Month!$C$2:$C$6084,$A9,Customer_Month!$D$2:$D$6084,N$1)</f>
        <v>0</v>
      </c>
    </row>
    <row r="10" spans="1:14">
      <c r="A10" s="4">
        <f>EDATE(A9,1)</f>
        <v>40756</v>
      </c>
      <c r="B10">
        <f>COUNTIFS(Customer_Month!$C$2:$C$6084,A10,Customer_Month!$D$2:$D$6084,0)</f>
        <v>168</v>
      </c>
      <c r="C10">
        <f>COUNTIFS(Customer_Month!$C$2:$C$6084,$A10,Customer_Month!$D$2:$D$6084,C$1)</f>
        <v>168</v>
      </c>
      <c r="D10">
        <f>COUNTIFS(Customer_Month!$C$2:$C$6084,$A10,Customer_Month!$D$2:$D$6084,D$1)</f>
        <v>99</v>
      </c>
      <c r="E10">
        <f>COUNTIFS(Customer_Month!$C$2:$C$6084,$A10,Customer_Month!$D$2:$D$6084,E$1)</f>
        <v>83</v>
      </c>
      <c r="F10">
        <f>COUNTIFS(Customer_Month!$C$2:$C$6084,$A10,Customer_Month!$D$2:$D$6084,F$1)</f>
        <v>70</v>
      </c>
      <c r="G10">
        <f>COUNTIFS(Customer_Month!$C$2:$C$6084,$A10,Customer_Month!$D$2:$D$6084,G$1)</f>
        <v>0</v>
      </c>
      <c r="H10">
        <f>COUNTIFS(Customer_Month!$C$2:$C$6084,$A10,Customer_Month!$D$2:$D$6084,H$1)</f>
        <v>0</v>
      </c>
      <c r="I10">
        <f>COUNTIFS(Customer_Month!$C$2:$C$6084,$A10,Customer_Month!$D$2:$D$6084,I$1)</f>
        <v>0</v>
      </c>
      <c r="J10">
        <f>COUNTIFS(Customer_Month!$C$2:$C$6084,$A10,Customer_Month!$D$2:$D$6084,J$1)</f>
        <v>0</v>
      </c>
      <c r="K10">
        <f>COUNTIFS(Customer_Month!$C$2:$C$6084,$A10,Customer_Month!$D$2:$D$6084,K$1)</f>
        <v>0</v>
      </c>
      <c r="L10">
        <f>COUNTIFS(Customer_Month!$C$2:$C$6084,$A10,Customer_Month!$D$2:$D$6084,L$1)</f>
        <v>0</v>
      </c>
      <c r="M10">
        <f>COUNTIFS(Customer_Month!$C$2:$C$6084,$A10,Customer_Month!$D$2:$D$6084,M$1)</f>
        <v>0</v>
      </c>
      <c r="N10">
        <f>COUNTIFS(Customer_Month!$C$2:$C$6084,$A10,Customer_Month!$D$2:$D$6084,N$1)</f>
        <v>0</v>
      </c>
    </row>
    <row r="11" spans="1:14">
      <c r="A11" s="4">
        <f>EDATE(A10,1)</f>
        <v>40787</v>
      </c>
      <c r="B11">
        <f>COUNTIFS(Customer_Month!$C$2:$C$6084,A11,Customer_Month!$D$2:$D$6084,0)</f>
        <v>162</v>
      </c>
      <c r="C11">
        <f>COUNTIFS(Customer_Month!$C$2:$C$6084,$A11,Customer_Month!$D$2:$D$6084,C$1)</f>
        <v>162</v>
      </c>
      <c r="D11">
        <f>COUNTIFS(Customer_Month!$C$2:$C$6084,$A11,Customer_Month!$D$2:$D$6084,D$1)</f>
        <v>80</v>
      </c>
      <c r="E11">
        <f>COUNTIFS(Customer_Month!$C$2:$C$6084,$A11,Customer_Month!$D$2:$D$6084,E$1)</f>
        <v>85</v>
      </c>
      <c r="F11">
        <f>COUNTIFS(Customer_Month!$C$2:$C$6084,$A11,Customer_Month!$D$2:$D$6084,F$1)</f>
        <v>0</v>
      </c>
      <c r="G11">
        <f>COUNTIFS(Customer_Month!$C$2:$C$6084,$A11,Customer_Month!$D$2:$D$6084,G$1)</f>
        <v>0</v>
      </c>
      <c r="H11">
        <f>COUNTIFS(Customer_Month!$C$2:$C$6084,$A11,Customer_Month!$D$2:$D$6084,H$1)</f>
        <v>0</v>
      </c>
      <c r="I11">
        <f>COUNTIFS(Customer_Month!$C$2:$C$6084,$A11,Customer_Month!$D$2:$D$6084,I$1)</f>
        <v>0</v>
      </c>
      <c r="J11">
        <f>COUNTIFS(Customer_Month!$C$2:$C$6084,$A11,Customer_Month!$D$2:$D$6084,J$1)</f>
        <v>0</v>
      </c>
      <c r="K11">
        <f>COUNTIFS(Customer_Month!$C$2:$C$6084,$A11,Customer_Month!$D$2:$D$6084,K$1)</f>
        <v>0</v>
      </c>
      <c r="L11">
        <f>COUNTIFS(Customer_Month!$C$2:$C$6084,$A11,Customer_Month!$D$2:$D$6084,L$1)</f>
        <v>0</v>
      </c>
      <c r="M11">
        <f>COUNTIFS(Customer_Month!$C$2:$C$6084,$A11,Customer_Month!$D$2:$D$6084,M$1)</f>
        <v>0</v>
      </c>
      <c r="N11">
        <f>COUNTIFS(Customer_Month!$C$2:$C$6084,$A11,Customer_Month!$D$2:$D$6084,N$1)</f>
        <v>0</v>
      </c>
    </row>
    <row r="12" spans="1:14">
      <c r="A12" s="4">
        <f>EDATE(A11,1)</f>
        <v>40817</v>
      </c>
      <c r="B12">
        <f>COUNTIFS(Customer_Month!$C$2:$C$6084,A12,Customer_Month!$D$2:$D$6084,0)</f>
        <v>164</v>
      </c>
      <c r="C12">
        <f>COUNTIFS(Customer_Month!$C$2:$C$6084,$A12,Customer_Month!$D$2:$D$6084,C$1)</f>
        <v>164</v>
      </c>
      <c r="D12">
        <f>COUNTIFS(Customer_Month!$C$2:$C$6084,$A12,Customer_Month!$D$2:$D$6084,D$1)</f>
        <v>88</v>
      </c>
      <c r="E12">
        <f>COUNTIFS(Customer_Month!$C$2:$C$6084,$A12,Customer_Month!$D$2:$D$6084,E$1)</f>
        <v>0</v>
      </c>
      <c r="F12">
        <f>COUNTIFS(Customer_Month!$C$2:$C$6084,$A12,Customer_Month!$D$2:$D$6084,F$1)</f>
        <v>0</v>
      </c>
      <c r="G12">
        <f>COUNTIFS(Customer_Month!$C$2:$C$6084,$A12,Customer_Month!$D$2:$D$6084,G$1)</f>
        <v>0</v>
      </c>
      <c r="H12">
        <f>COUNTIFS(Customer_Month!$C$2:$C$6084,$A12,Customer_Month!$D$2:$D$6084,H$1)</f>
        <v>0</v>
      </c>
      <c r="I12">
        <f>COUNTIFS(Customer_Month!$C$2:$C$6084,$A12,Customer_Month!$D$2:$D$6084,I$1)</f>
        <v>0</v>
      </c>
      <c r="J12">
        <f>COUNTIFS(Customer_Month!$C$2:$C$6084,$A12,Customer_Month!$D$2:$D$6084,J$1)</f>
        <v>0</v>
      </c>
      <c r="K12">
        <f>COUNTIFS(Customer_Month!$C$2:$C$6084,$A12,Customer_Month!$D$2:$D$6084,K$1)</f>
        <v>0</v>
      </c>
      <c r="L12">
        <f>COUNTIFS(Customer_Month!$C$2:$C$6084,$A12,Customer_Month!$D$2:$D$6084,L$1)</f>
        <v>0</v>
      </c>
      <c r="M12">
        <f>COUNTIFS(Customer_Month!$C$2:$C$6084,$A12,Customer_Month!$D$2:$D$6084,M$1)</f>
        <v>0</v>
      </c>
      <c r="N12">
        <f>COUNTIFS(Customer_Month!$C$2:$C$6084,$A12,Customer_Month!$D$2:$D$6084,N$1)</f>
        <v>0</v>
      </c>
    </row>
    <row r="13" spans="1:14">
      <c r="A13" s="4">
        <f>EDATE(A12,1)</f>
        <v>40848</v>
      </c>
      <c r="B13">
        <f>COUNTIFS(Customer_Month!$C$2:$C$6084,A13,Customer_Month!$D$2:$D$6084,0)</f>
        <v>176</v>
      </c>
      <c r="C13">
        <f>COUNTIFS(Customer_Month!$C$2:$C$6084,$A13,Customer_Month!$D$2:$D$6084,C$1)</f>
        <v>176</v>
      </c>
      <c r="D13">
        <f>COUNTIFS(Customer_Month!$C$2:$C$6084,$A13,Customer_Month!$D$2:$D$6084,D$1)</f>
        <v>0</v>
      </c>
      <c r="E13">
        <f>COUNTIFS(Customer_Month!$C$2:$C$6084,$A13,Customer_Month!$D$2:$D$6084,E$1)</f>
        <v>0</v>
      </c>
      <c r="F13">
        <f>COUNTIFS(Customer_Month!$C$2:$C$6084,$A13,Customer_Month!$D$2:$D$6084,F$1)</f>
        <v>0</v>
      </c>
      <c r="G13">
        <f>COUNTIFS(Customer_Month!$C$2:$C$6084,$A13,Customer_Month!$D$2:$D$6084,G$1)</f>
        <v>0</v>
      </c>
      <c r="H13">
        <f>COUNTIFS(Customer_Month!$C$2:$C$6084,$A13,Customer_Month!$D$2:$D$6084,H$1)</f>
        <v>0</v>
      </c>
      <c r="I13">
        <f>COUNTIFS(Customer_Month!$C$2:$C$6084,$A13,Customer_Month!$D$2:$D$6084,I$1)</f>
        <v>0</v>
      </c>
      <c r="J13">
        <f>COUNTIFS(Customer_Month!$C$2:$C$6084,$A13,Customer_Month!$D$2:$D$6084,J$1)</f>
        <v>0</v>
      </c>
      <c r="K13">
        <f>COUNTIFS(Customer_Month!$C$2:$C$6084,$A13,Customer_Month!$D$2:$D$6084,K$1)</f>
        <v>0</v>
      </c>
      <c r="L13">
        <f>COUNTIFS(Customer_Month!$C$2:$C$6084,$A13,Customer_Month!$D$2:$D$6084,L$1)</f>
        <v>0</v>
      </c>
      <c r="M13">
        <f>COUNTIFS(Customer_Month!$C$2:$C$6084,$A13,Customer_Month!$D$2:$D$6084,M$1)</f>
        <v>0</v>
      </c>
      <c r="N13">
        <f>COUNTIFS(Customer_Month!$C$2:$C$6084,$A13,Customer_Month!$D$2:$D$6084,N$1)</f>
        <v>0</v>
      </c>
    </row>
    <row r="15" spans="1:14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</sheetData>
  <mergeCells count="2">
    <mergeCell ref="A15:N15"/>
    <mergeCell ref="A16:N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C3FD-0B12-481A-B80D-E6A85AEBC991}">
  <dimension ref="A1:K15"/>
  <sheetViews>
    <sheetView workbookViewId="0">
      <selection activeCell="J3" sqref="J3"/>
    </sheetView>
  </sheetViews>
  <sheetFormatPr defaultRowHeight="15"/>
  <cols>
    <col min="1" max="1" width="25.42578125" customWidth="1"/>
    <col min="4" max="4" width="19.5703125" customWidth="1"/>
    <col min="5" max="5" width="17.140625" customWidth="1"/>
    <col min="7" max="7" width="21.5703125" customWidth="1"/>
    <col min="8" max="8" width="11.5703125" customWidth="1"/>
    <col min="10" max="10" width="18.85546875" customWidth="1"/>
    <col min="11" max="11" width="10.5703125" customWidth="1"/>
  </cols>
  <sheetData>
    <row r="1" spans="1:11">
      <c r="A1" t="s">
        <v>469</v>
      </c>
      <c r="D1" t="s">
        <v>478</v>
      </c>
      <c r="G1" t="s">
        <v>481</v>
      </c>
    </row>
    <row r="3" spans="1:11">
      <c r="A3" t="s">
        <v>470</v>
      </c>
      <c r="B3" s="16">
        <f>SUM(Dashboard!$B$13:$B$24)</f>
        <v>1968</v>
      </c>
      <c r="D3" s="20" t="s">
        <v>479</v>
      </c>
      <c r="E3" s="22" t="s">
        <v>480</v>
      </c>
      <c r="G3" t="s">
        <v>467</v>
      </c>
      <c r="H3" t="s">
        <v>468</v>
      </c>
      <c r="J3" t="s">
        <v>496</v>
      </c>
      <c r="K3" t="s">
        <v>497</v>
      </c>
    </row>
    <row r="4" spans="1:11">
      <c r="A4" s="18" t="s">
        <v>471</v>
      </c>
      <c r="B4">
        <f>COUNTA(Dashboard!$A$13:$A$24)</f>
        <v>12</v>
      </c>
      <c r="D4" s="29" t="str">
        <f>"Month "&amp;ROWS($D$4:D4)-1</f>
        <v>Month 0</v>
      </c>
      <c r="E4" s="21">
        <f>AVERAGE(INDEX(Dashboard!$C$13:$N$24,0,ROWS($D$4:D4)))</f>
        <v>1</v>
      </c>
      <c r="G4" s="8">
        <f>Dashboard!A13</f>
        <v>40513</v>
      </c>
      <c r="H4" s="16">
        <f>Dashboard!B13</f>
        <v>139</v>
      </c>
      <c r="J4" t="str">
        <f>"Month "&amp;ROW()-4</f>
        <v>Month 0</v>
      </c>
      <c r="K4" s="9">
        <f>INDEX(Dashboard!$C$13:$N$13,1,ROWS($K$4:K4))</f>
        <v>1</v>
      </c>
    </row>
    <row r="5" spans="1:11">
      <c r="A5" s="19" t="s">
        <v>472</v>
      </c>
      <c r="B5" s="16">
        <f>AVERAGE(Dashboard!$B$13:$B$24)</f>
        <v>164</v>
      </c>
      <c r="D5" s="29" t="str">
        <f>"Month "&amp;ROWS($D$4:D5)-1</f>
        <v>Month 1</v>
      </c>
      <c r="E5" s="21">
        <f>AVERAGE(INDEX(Dashboard!$C$13:$N$24,0,ROWS($D$4:D5)))</f>
        <v>0.55908245868806938</v>
      </c>
      <c r="G5" s="8">
        <f>Dashboard!A14</f>
        <v>40544</v>
      </c>
      <c r="H5" s="16">
        <f>Dashboard!B14</f>
        <v>192</v>
      </c>
      <c r="J5" t="str">
        <f t="shared" ref="J5:J15" si="0">"Month "&amp;ROW()-4</f>
        <v>Month 1</v>
      </c>
      <c r="K5" s="9">
        <f>INDEX(Dashboard!$C$13:$N$13,1,ROWS($K$4:K5))</f>
        <v>0.65467625899280579</v>
      </c>
    </row>
    <row r="6" spans="1:11">
      <c r="A6" t="s">
        <v>473</v>
      </c>
      <c r="B6" s="9">
        <f>AVERAGE(Dashboard!$D$13:$D$24)</f>
        <v>0.55908245868806938</v>
      </c>
      <c r="D6" s="29" t="str">
        <f>"Month "&amp;ROWS($D$4:D6)-1</f>
        <v>Month 2</v>
      </c>
      <c r="E6" s="21">
        <f>AVERAGE(INDEX(Dashboard!$C$13:$N$24,0,ROWS($D$4:D6)))</f>
        <v>0.48662352846124179</v>
      </c>
      <c r="G6" s="8">
        <f>Dashboard!A15</f>
        <v>40575</v>
      </c>
      <c r="H6" s="16">
        <f>Dashboard!B15</f>
        <v>142</v>
      </c>
      <c r="J6" t="str">
        <f t="shared" si="0"/>
        <v>Month 2</v>
      </c>
      <c r="K6" s="9">
        <f>INDEX(Dashboard!$C$13:$N$13,1,ROWS($K$4:K6))</f>
        <v>0.48920863309352519</v>
      </c>
    </row>
    <row r="7" spans="1:11">
      <c r="A7" t="s">
        <v>474</v>
      </c>
      <c r="B7" s="9">
        <f>AVERAGE(Dashboard!$F$13:$F$24)</f>
        <v>0.44454538779826769</v>
      </c>
      <c r="D7" s="29" t="str">
        <f>"Month "&amp;ROWS($D$4:D7)-1</f>
        <v>Month 3</v>
      </c>
      <c r="E7" s="21">
        <f>AVERAGE(INDEX(Dashboard!$C$13:$N$24,0,ROWS($D$4:D7)))</f>
        <v>0.44454538779826769</v>
      </c>
      <c r="G7" s="8">
        <f>Dashboard!A16</f>
        <v>40603</v>
      </c>
      <c r="H7" s="16">
        <f>Dashboard!B16</f>
        <v>174</v>
      </c>
      <c r="J7" t="str">
        <f t="shared" si="0"/>
        <v>Month 3</v>
      </c>
      <c r="K7" s="9">
        <f>INDEX(Dashboard!$C$13:$N$13,1,ROWS($K$4:K7))</f>
        <v>0.50359712230215825</v>
      </c>
    </row>
    <row r="8" spans="1:11">
      <c r="A8" t="s">
        <v>475</v>
      </c>
      <c r="B8" s="9">
        <f>AVERAGE(Dashboard!$I$13:$I$24)</f>
        <v>0.2620502062129495</v>
      </c>
      <c r="D8" s="29" t="str">
        <f>"Month "&amp;ROWS($D$4:D8)-1</f>
        <v>Month 4</v>
      </c>
      <c r="E8" s="21">
        <f>AVERAGE(INDEX(Dashboard!$C$13:$N$24,0,ROWS($D$4:D8)))</f>
        <v>0.38882542119894525</v>
      </c>
      <c r="G8" s="8">
        <f>Dashboard!A17</f>
        <v>40634</v>
      </c>
      <c r="H8" s="16">
        <f>Dashboard!B17</f>
        <v>152</v>
      </c>
      <c r="J8" t="str">
        <f t="shared" si="0"/>
        <v>Month 4</v>
      </c>
      <c r="K8" s="9">
        <f>INDEX(Dashboard!$C$13:$N$13,1,ROWS($K$4:K8))</f>
        <v>0.4460431654676259</v>
      </c>
    </row>
    <row r="9" spans="1:11">
      <c r="D9" s="29" t="str">
        <f>"Month "&amp;ROWS($D$4:D9)-1</f>
        <v>Month 5</v>
      </c>
      <c r="E9" s="21">
        <f>AVERAGE(INDEX(Dashboard!$C$13:$N$24,0,ROWS($D$4:D9)))</f>
        <v>0.34876088230741636</v>
      </c>
      <c r="G9" s="8">
        <f>Dashboard!A18</f>
        <v>40664</v>
      </c>
      <c r="H9" s="16">
        <f>Dashboard!B18</f>
        <v>166</v>
      </c>
      <c r="J9" t="str">
        <f t="shared" si="0"/>
        <v>Month 5</v>
      </c>
      <c r="K9" s="9">
        <f>INDEX(Dashboard!$C$13:$N$13,1,ROWS($K$4:K9))</f>
        <v>0.35251798561151076</v>
      </c>
    </row>
    <row r="10" spans="1:11">
      <c r="D10" s="29" t="str">
        <f>"Month "&amp;ROWS($D$4:D10)-1</f>
        <v>Month 6</v>
      </c>
      <c r="E10" s="21">
        <f>AVERAGE(INDEX(Dashboard!$C$13:$N$24,0,ROWS($D$4:D10)))</f>
        <v>0.2620502062129495</v>
      </c>
      <c r="G10" s="8">
        <f>Dashboard!A19</f>
        <v>40695</v>
      </c>
      <c r="H10" s="16">
        <f>Dashboard!B19</f>
        <v>169</v>
      </c>
      <c r="J10" t="str">
        <f t="shared" si="0"/>
        <v>Month 6</v>
      </c>
      <c r="K10" s="9">
        <f>INDEX(Dashboard!$C$13:$N$13,1,ROWS($K$4:K10))</f>
        <v>0.2733812949640288</v>
      </c>
    </row>
    <row r="11" spans="1:11">
      <c r="D11" s="29" t="str">
        <f>"Month "&amp;ROWS($D$4:D11)-1</f>
        <v>Month 7</v>
      </c>
      <c r="E11" s="21">
        <f>AVERAGE(INDEX(Dashboard!$C$13:$N$24,0,ROWS($D$4:D11)))</f>
        <v>0.24013440598458069</v>
      </c>
      <c r="G11" s="8">
        <f>Dashboard!A20</f>
        <v>40725</v>
      </c>
      <c r="H11" s="16">
        <f>Dashboard!B20</f>
        <v>164</v>
      </c>
      <c r="J11" t="str">
        <f t="shared" si="0"/>
        <v>Month 7</v>
      </c>
      <c r="K11" s="9">
        <f>INDEX(Dashboard!$C$13:$N$13,1,ROWS($K$4:K11))</f>
        <v>0.31654676258992803</v>
      </c>
    </row>
    <row r="12" spans="1:11">
      <c r="D12" s="29" t="str">
        <f>"Month "&amp;ROWS($D$4:D12)-1</f>
        <v>Month 8</v>
      </c>
      <c r="E12" s="21">
        <f>AVERAGE(INDEX(Dashboard!$C$13:$N$24,0,ROWS($D$4:D12)))</f>
        <v>0.22718277539211951</v>
      </c>
      <c r="G12" s="8">
        <f>Dashboard!A21</f>
        <v>40756</v>
      </c>
      <c r="H12" s="16">
        <f>Dashboard!B21</f>
        <v>168</v>
      </c>
      <c r="J12" t="str">
        <f t="shared" si="0"/>
        <v>Month 8</v>
      </c>
      <c r="K12" s="9">
        <f>INDEX(Dashboard!$C$13:$N$13,1,ROWS($K$4:K12))</f>
        <v>0.23741007194244604</v>
      </c>
    </row>
    <row r="13" spans="1:11">
      <c r="D13" s="29" t="str">
        <f>"Month "&amp;ROWS($D$4:D13)-1</f>
        <v>Month 9</v>
      </c>
      <c r="E13" s="21">
        <f>AVERAGE(INDEX(Dashboard!$C$13:$N$24,0,ROWS($D$4:D13)))</f>
        <v>0.21747021396966934</v>
      </c>
      <c r="G13" s="8">
        <f>Dashboard!A22</f>
        <v>40787</v>
      </c>
      <c r="H13" s="16">
        <f>Dashboard!B22</f>
        <v>162</v>
      </c>
      <c r="J13" t="str">
        <f t="shared" si="0"/>
        <v>Month 9</v>
      </c>
      <c r="K13" s="9">
        <f>INDEX(Dashboard!$C$13:$N$13,1,ROWS($K$4:K13))</f>
        <v>0.26618705035971224</v>
      </c>
    </row>
    <row r="14" spans="1:11">
      <c r="D14" s="29" t="str">
        <f>"Month "&amp;ROWS($D$4:D14)-1</f>
        <v>Month 10</v>
      </c>
      <c r="E14" s="21">
        <f>AVERAGE(INDEX(Dashboard!$C$13:$N$24,0,ROWS($D$4:D14)))</f>
        <v>0.17363609112709832</v>
      </c>
      <c r="G14" s="8">
        <f>Dashboard!A23</f>
        <v>40817</v>
      </c>
      <c r="H14" s="16">
        <f>Dashboard!B23</f>
        <v>164</v>
      </c>
      <c r="J14" t="str">
        <f t="shared" si="0"/>
        <v>Month 10</v>
      </c>
      <c r="K14" s="9">
        <f>INDEX(Dashboard!$C$13:$N$13,1,ROWS($K$4:K14))</f>
        <v>0.20143884892086331</v>
      </c>
    </row>
    <row r="15" spans="1:11">
      <c r="D15" s="29" t="str">
        <f>"Month "&amp;ROWS($D$4:D15)-1</f>
        <v>Month 11</v>
      </c>
      <c r="E15" s="21">
        <f>AVERAGE(INDEX(Dashboard!$C$13:$N$24,0,ROWS($D$4:D15)))</f>
        <v>0.15827338129496402</v>
      </c>
      <c r="G15" s="8">
        <f>Dashboard!A24</f>
        <v>40848</v>
      </c>
      <c r="H15" s="16">
        <f>Dashboard!B24</f>
        <v>176</v>
      </c>
      <c r="J15" t="str">
        <f t="shared" si="0"/>
        <v>Month 11</v>
      </c>
      <c r="K15" s="9">
        <f>INDEX(Dashboard!$C$13:$N$13,1,ROWS($K$4:K15))</f>
        <v>0.15827338129496402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0155-14EE-49DC-8DAA-1C153255CB78}">
  <sheetPr>
    <pageSetUpPr autoPageBreaks="0" fitToPage="1"/>
  </sheetPr>
  <dimension ref="A1:R39"/>
  <sheetViews>
    <sheetView showGridLines="0" tabSelected="1" topLeftCell="G1" zoomScaleNormal="100" workbookViewId="0">
      <selection sqref="A1:R39"/>
    </sheetView>
  </sheetViews>
  <sheetFormatPr defaultRowHeight="15"/>
  <cols>
    <col min="1" max="1" width="15.7109375" customWidth="1"/>
    <col min="2" max="8" width="10.7109375" customWidth="1"/>
    <col min="9" max="9" width="12.140625" customWidth="1"/>
    <col min="10" max="11" width="10.7109375" customWidth="1"/>
    <col min="12" max="12" width="12" customWidth="1"/>
    <col min="13" max="13" width="12.7109375" customWidth="1"/>
    <col min="14" max="14" width="10.7109375" customWidth="1"/>
    <col min="15" max="15" width="11.5703125" customWidth="1"/>
    <col min="16" max="16" width="16.7109375" customWidth="1"/>
    <col min="17" max="17" width="16.28515625" customWidth="1"/>
    <col min="18" max="18" width="23.7109375" customWidth="1"/>
    <col min="19" max="19" width="9.5703125" customWidth="1"/>
  </cols>
  <sheetData>
    <row r="1" spans="1:18" ht="15" customHeight="1">
      <c r="A1" s="51" t="s">
        <v>476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>
      <c r="A3" s="52" t="s">
        <v>483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5" spans="1:18" ht="21.75" customHeight="1">
      <c r="A5" s="53" t="s">
        <v>500</v>
      </c>
      <c r="B5" s="54"/>
      <c r="C5" s="55"/>
      <c r="D5" s="62" t="s">
        <v>501</v>
      </c>
      <c r="E5" s="63"/>
      <c r="F5" s="64"/>
      <c r="G5" s="62" t="s">
        <v>502</v>
      </c>
      <c r="H5" s="63"/>
      <c r="I5" s="64"/>
      <c r="J5" s="62" t="s">
        <v>503</v>
      </c>
      <c r="K5" s="63"/>
      <c r="L5" s="64"/>
      <c r="M5" s="62" t="s">
        <v>504</v>
      </c>
      <c r="N5" s="63"/>
      <c r="O5" s="64"/>
      <c r="P5" s="42" t="s">
        <v>482</v>
      </c>
      <c r="Q5" s="43"/>
      <c r="R5" s="44"/>
    </row>
    <row r="6" spans="1:18">
      <c r="A6" s="56">
        <f>KPI_Calculations!B3</f>
        <v>1968</v>
      </c>
      <c r="B6" s="57"/>
      <c r="C6" s="58"/>
      <c r="D6" s="65">
        <f>KPI_Calculations!B4</f>
        <v>12</v>
      </c>
      <c r="E6" s="66"/>
      <c r="F6" s="67"/>
      <c r="G6" s="71">
        <f>KPI_Calculations!B5</f>
        <v>164</v>
      </c>
      <c r="H6" s="72"/>
      <c r="I6" s="73"/>
      <c r="J6" s="45">
        <f>KPI_Calculations!B6</f>
        <v>0.55908245868806938</v>
      </c>
      <c r="K6" s="46"/>
      <c r="L6" s="47"/>
      <c r="M6" s="45">
        <f>KPI_Calculations!B7</f>
        <v>0.44454538779826769</v>
      </c>
      <c r="N6" s="46"/>
      <c r="O6" s="47"/>
      <c r="P6" s="45">
        <f>KPI_Calculations!B8</f>
        <v>0.2620502062129495</v>
      </c>
      <c r="Q6" s="46"/>
      <c r="R6" s="47"/>
    </row>
    <row r="7" spans="1:18">
      <c r="A7" s="59"/>
      <c r="B7" s="60"/>
      <c r="C7" s="61"/>
      <c r="D7" s="68"/>
      <c r="E7" s="69"/>
      <c r="F7" s="70"/>
      <c r="G7" s="74"/>
      <c r="H7" s="75"/>
      <c r="I7" s="76"/>
      <c r="J7" s="48"/>
      <c r="K7" s="49"/>
      <c r="L7" s="50"/>
      <c r="M7" s="48"/>
      <c r="N7" s="49"/>
      <c r="O7" s="50"/>
      <c r="P7" s="48"/>
      <c r="Q7" s="49"/>
      <c r="R7" s="50"/>
    </row>
    <row r="9" spans="1:18" ht="18.75">
      <c r="A9" s="77" t="s">
        <v>498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</row>
    <row r="10" spans="1:18">
      <c r="A10" s="79" t="s">
        <v>477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2" spans="1:18">
      <c r="A12" s="13" t="s">
        <v>467</v>
      </c>
      <c r="B12" s="13" t="s">
        <v>468</v>
      </c>
      <c r="C12" s="14">
        <v>0</v>
      </c>
      <c r="D12" s="14">
        <v>1</v>
      </c>
      <c r="E12" s="14">
        <v>2</v>
      </c>
      <c r="F12" s="14">
        <v>3</v>
      </c>
      <c r="G12" s="14">
        <v>4</v>
      </c>
      <c r="H12" s="14">
        <v>5</v>
      </c>
      <c r="I12" s="14">
        <v>6</v>
      </c>
      <c r="J12" s="14">
        <v>7</v>
      </c>
      <c r="K12" s="14">
        <v>8</v>
      </c>
      <c r="L12" s="14">
        <v>9</v>
      </c>
      <c r="M12" s="14">
        <v>10</v>
      </c>
      <c r="N12" s="14">
        <v>11</v>
      </c>
      <c r="P12" s="32"/>
      <c r="Q12" s="32"/>
      <c r="R12" s="32"/>
    </row>
    <row r="13" spans="1:18" ht="15.75">
      <c r="A13" s="15">
        <f>'Retention Count Matrix'!A2</f>
        <v>40513</v>
      </c>
      <c r="B13" s="16">
        <f>'Retention Count Matrix'!B2</f>
        <v>139</v>
      </c>
      <c r="C13" s="17">
        <f>IF(EDATE($A13,C$12)&gt;MAX(Customer_Month!$B:$B),"",IFERROR('Retention Count Matrix'!C2/'Retention Count Matrix'!$B2,""))</f>
        <v>1</v>
      </c>
      <c r="D13" s="17">
        <f>IF(EDATE($A13,D$12)&gt;MAX(Customer_Month!$B:$B),"",IFERROR('Retention Count Matrix'!D2/'Retention Count Matrix'!$B2,""))</f>
        <v>0.65467625899280579</v>
      </c>
      <c r="E13" s="17">
        <f>IF(EDATE($A13,E$12)&gt;MAX(Customer_Month!$B:$B),"",IFERROR('Retention Count Matrix'!E2/'Retention Count Matrix'!$B2,""))</f>
        <v>0.48920863309352519</v>
      </c>
      <c r="F13" s="17">
        <f>IF(EDATE($A13,F$12)&gt;MAX(Customer_Month!$B:$B),"",IFERROR('Retention Count Matrix'!F2/'Retention Count Matrix'!$B2,""))</f>
        <v>0.50359712230215825</v>
      </c>
      <c r="G13" s="17">
        <f>IF(EDATE($A13,G$12)&gt;MAX(Customer_Month!$B:$B),"",IFERROR('Retention Count Matrix'!G2/'Retention Count Matrix'!$B2,""))</f>
        <v>0.4460431654676259</v>
      </c>
      <c r="H13" s="17">
        <f>IF(EDATE($A13,H$12)&gt;MAX(Customer_Month!$B:$B),"",IFERROR('Retention Count Matrix'!H2/'Retention Count Matrix'!$B2,""))</f>
        <v>0.35251798561151076</v>
      </c>
      <c r="I13" s="17">
        <f>IF(EDATE($A13,I$12)&gt;MAX(Customer_Month!$B:$B),"",IFERROR('Retention Count Matrix'!I2/'Retention Count Matrix'!$B2,""))</f>
        <v>0.2733812949640288</v>
      </c>
      <c r="J13" s="17">
        <f>IF(EDATE($A13,J$12)&gt;MAX(Customer_Month!$B:$B),"",IFERROR('Retention Count Matrix'!J2/'Retention Count Matrix'!$B2,""))</f>
        <v>0.31654676258992803</v>
      </c>
      <c r="K13" s="17">
        <f>IF(EDATE($A13,K$12)&gt;MAX(Customer_Month!$B:$B),"",IFERROR('Retention Count Matrix'!K2/'Retention Count Matrix'!$B2,""))</f>
        <v>0.23741007194244604</v>
      </c>
      <c r="L13" s="17">
        <f>IF(EDATE($A13,L$12)&gt;MAX(Customer_Month!$B:$B),"",IFERROR('Retention Count Matrix'!L2/'Retention Count Matrix'!$B2,""))</f>
        <v>0.26618705035971224</v>
      </c>
      <c r="M13" s="17">
        <f>IF(EDATE($A13,M$12)&gt;MAX(Customer_Month!$B:$B),"",IFERROR('Retention Count Matrix'!M2/'Retention Count Matrix'!$B2,""))</f>
        <v>0.20143884892086331</v>
      </c>
      <c r="N13" s="17">
        <f>IF(EDATE($A13,N$12)&gt;MAX(Customer_Month!$B:$B),"",IFERROR('Retention Count Matrix'!N2/'Retention Count Matrix'!$B2,""))</f>
        <v>0.15827338129496402</v>
      </c>
      <c r="P13" s="38" t="s">
        <v>484</v>
      </c>
      <c r="Q13" s="38"/>
      <c r="R13" s="38"/>
    </row>
    <row r="14" spans="1:18">
      <c r="A14" s="15">
        <f>'Retention Count Matrix'!A3</f>
        <v>40544</v>
      </c>
      <c r="B14" s="16">
        <f>'Retention Count Matrix'!B3</f>
        <v>192</v>
      </c>
      <c r="C14" s="17">
        <f>IFERROR('Retention Count Matrix'!C3/'Retention Count Matrix'!$B3,"")</f>
        <v>1</v>
      </c>
      <c r="D14" s="17">
        <f>IF(EDATE($A14,D$12)&gt;MAX(Customer_Month!$B:$B),"",IFERROR('Retention Count Matrix'!D3/'Retention Count Matrix'!$B3,""))</f>
        <v>0.61979166666666663</v>
      </c>
      <c r="E14" s="17">
        <f>IF(EDATE($A14,E$12)&gt;MAX(Customer_Month!$B:$B),"",IFERROR('Retention Count Matrix'!E3/'Retention Count Matrix'!$B3,""))</f>
        <v>0.47395833333333331</v>
      </c>
      <c r="F14" s="17">
        <f>IF(EDATE($A14,F$12)&gt;MAX(Customer_Month!$B:$B),"",IFERROR('Retention Count Matrix'!F3/'Retention Count Matrix'!$B3,""))</f>
        <v>0.41666666666666669</v>
      </c>
      <c r="G14" s="17">
        <f>IF(EDATE($A14,G$12)&gt;MAX(Customer_Month!$B:$B),"",IFERROR('Retention Count Matrix'!G3/'Retention Count Matrix'!$B3,""))</f>
        <v>0.46354166666666669</v>
      </c>
      <c r="H14" s="17">
        <f>IF(EDATE($A14,H$12)&gt;MAX(Customer_Month!$B:$B),"",IFERROR('Retention Count Matrix'!H3/'Retention Count Matrix'!$B3,""))</f>
        <v>0.35416666666666669</v>
      </c>
      <c r="I14" s="17">
        <f>IF(EDATE($A14,I$12)&gt;MAX(Customer_Month!$B:$B),"",IFERROR('Retention Count Matrix'!I3/'Retention Count Matrix'!$B3,""))</f>
        <v>0.26041666666666669</v>
      </c>
      <c r="J14" s="17">
        <f>IF(EDATE($A14,J$12)&gt;MAX(Customer_Month!$B:$B),"",IFERROR('Retention Count Matrix'!J3/'Retention Count Matrix'!$B3,""))</f>
        <v>0.23958333333333334</v>
      </c>
      <c r="K14" s="17">
        <f>IF(EDATE($A14,K$12)&gt;MAX(Customer_Month!$B:$B),"",IFERROR('Retention Count Matrix'!K3/'Retention Count Matrix'!$B3,""))</f>
        <v>0.25</v>
      </c>
      <c r="L14" s="17">
        <f>IF(EDATE($A14,L$12)&gt;MAX(Customer_Month!$B:$B),"",IFERROR('Retention Count Matrix'!L3/'Retention Count Matrix'!$B3,""))</f>
        <v>0.203125</v>
      </c>
      <c r="M14" s="17">
        <f>IF(EDATE($A14,M$12)&gt;MAX(Customer_Month!$B:$B),"",IFERROR('Retention Count Matrix'!M3/'Retention Count Matrix'!$B3,""))</f>
        <v>0.14583333333333334</v>
      </c>
      <c r="N14" s="17" t="str">
        <f>IF(EDATE($A14,N$12)&gt;MAX(Customer_Month!$B:$B),"",IFERROR('Retention Count Matrix'!N3/'Retention Count Matrix'!$B3,""))</f>
        <v/>
      </c>
      <c r="P14" s="27" t="s">
        <v>485</v>
      </c>
      <c r="Q14" s="27"/>
      <c r="R14" s="27"/>
    </row>
    <row r="15" spans="1:18" ht="15" customHeight="1">
      <c r="A15" s="15">
        <f>'Retention Count Matrix'!A4</f>
        <v>40575</v>
      </c>
      <c r="B15" s="16">
        <f>'Retention Count Matrix'!B4</f>
        <v>142</v>
      </c>
      <c r="C15" s="17">
        <f>IFERROR('Retention Count Matrix'!C4/'Retention Count Matrix'!$B4,"")</f>
        <v>1</v>
      </c>
      <c r="D15" s="17">
        <f>IF(EDATE($A15,D$12)&gt;MAX(Customer_Month!$B:$B),"",IFERROR('Retention Count Matrix'!D4/'Retention Count Matrix'!$B4,""))</f>
        <v>0.5</v>
      </c>
      <c r="E15" s="17">
        <f>IF(EDATE($A15,E$12)&gt;MAX(Customer_Month!$B:$B),"",IFERROR('Retention Count Matrix'!E4/'Retention Count Matrix'!$B4,""))</f>
        <v>0.45774647887323944</v>
      </c>
      <c r="F15" s="17">
        <f>IF(EDATE($A15,F$12)&gt;MAX(Customer_Month!$B:$B),"",IFERROR('Retention Count Matrix'!F4/'Retention Count Matrix'!$B4,""))</f>
        <v>0.5140845070422535</v>
      </c>
      <c r="G15" s="17">
        <f>IF(EDATE($A15,G$12)&gt;MAX(Customer_Month!$B:$B),"",IFERROR('Retention Count Matrix'!G4/'Retention Count Matrix'!$B4,""))</f>
        <v>0.38028169014084506</v>
      </c>
      <c r="H15" s="17">
        <f>IF(EDATE($A15,H$12)&gt;MAX(Customer_Month!$B:$B),"",IFERROR('Retention Count Matrix'!H4/'Retention Count Matrix'!$B4,""))</f>
        <v>0.34507042253521125</v>
      </c>
      <c r="I15" s="17">
        <f>IF(EDATE($A15,I$12)&gt;MAX(Customer_Month!$B:$B),"",IFERROR('Retention Count Matrix'!I4/'Retention Count Matrix'!$B4,""))</f>
        <v>0.29577464788732394</v>
      </c>
      <c r="J15" s="17">
        <f>IF(EDATE($A15,J$12)&gt;MAX(Customer_Month!$B:$B),"",IFERROR('Retention Count Matrix'!J4/'Retention Count Matrix'!$B4,""))</f>
        <v>0.19014084507042253</v>
      </c>
      <c r="K15" s="17">
        <f>IF(EDATE($A15,K$12)&gt;MAX(Customer_Month!$B:$B),"",IFERROR('Retention Count Matrix'!K4/'Retention Count Matrix'!$B4,""))</f>
        <v>0.19718309859154928</v>
      </c>
      <c r="L15" s="17">
        <f>IF(EDATE($A15,L$12)&gt;MAX(Customer_Month!$B:$B),"",IFERROR('Retention Count Matrix'!L4/'Retention Count Matrix'!$B4,""))</f>
        <v>0.18309859154929578</v>
      </c>
      <c r="M15" s="17" t="str">
        <f>IF(EDATE($A15,M$12)&gt;MAX(Customer_Month!$B:$B),"",IFERROR('Retention Count Matrix'!M4/'Retention Count Matrix'!$B4,""))</f>
        <v/>
      </c>
      <c r="N15" s="17" t="str">
        <f>IF(EDATE($A15,N$12)&gt;MAX(Customer_Month!$B:$B),"",IFERROR('Retention Count Matrix'!N4/'Retention Count Matrix'!$B4,""))</f>
        <v/>
      </c>
      <c r="P15" s="33"/>
      <c r="Q15" s="24"/>
      <c r="R15" s="24"/>
    </row>
    <row r="16" spans="1:18">
      <c r="A16" s="15">
        <f>'Retention Count Matrix'!A5</f>
        <v>40603</v>
      </c>
      <c r="B16" s="16">
        <f>'Retention Count Matrix'!B5</f>
        <v>174</v>
      </c>
      <c r="C16" s="17">
        <f>IFERROR('Retention Count Matrix'!C5/'Retention Count Matrix'!$B5,"")</f>
        <v>1</v>
      </c>
      <c r="D16" s="17">
        <f>IF(EDATE($A16,D$12)&gt;MAX(Customer_Month!$B:$B),"",IFERROR('Retention Count Matrix'!D5/'Retention Count Matrix'!$B5,""))</f>
        <v>0.55747126436781613</v>
      </c>
      <c r="E16" s="17">
        <f>IF(EDATE($A16,E$12)&gt;MAX(Customer_Month!$B:$B),"",IFERROR('Retention Count Matrix'!E5/'Retention Count Matrix'!$B5,""))</f>
        <v>0.44827586206896552</v>
      </c>
      <c r="F16" s="17">
        <f>IF(EDATE($A16,F$12)&gt;MAX(Customer_Month!$B:$B),"",IFERROR('Retention Count Matrix'!F5/'Retention Count Matrix'!$B5,""))</f>
        <v>0.41379310344827586</v>
      </c>
      <c r="G16" s="17">
        <f>IF(EDATE($A16,G$12)&gt;MAX(Customer_Month!$B:$B),"",IFERROR('Retention Count Matrix'!G5/'Retention Count Matrix'!$B5,""))</f>
        <v>0.37356321839080459</v>
      </c>
      <c r="H16" s="17">
        <f>IF(EDATE($A16,H$12)&gt;MAX(Customer_Month!$B:$B),"",IFERROR('Retention Count Matrix'!H5/'Retention Count Matrix'!$B5,""))</f>
        <v>0.37931034482758619</v>
      </c>
      <c r="I16" s="17">
        <f>IF(EDATE($A16,I$12)&gt;MAX(Customer_Month!$B:$B),"",IFERROR('Retention Count Matrix'!I5/'Retention Count Matrix'!$B5,""))</f>
        <v>0.26436781609195403</v>
      </c>
      <c r="J16" s="17">
        <f>IF(EDATE($A16,J$12)&gt;MAX(Customer_Month!$B:$B),"",IFERROR('Retention Count Matrix'!J5/'Retention Count Matrix'!$B5,""))</f>
        <v>0.22413793103448276</v>
      </c>
      <c r="K16" s="17">
        <f>IF(EDATE($A16,K$12)&gt;MAX(Customer_Month!$B:$B),"",IFERROR('Retention Count Matrix'!K5/'Retention Count Matrix'!$B5,""))</f>
        <v>0.22413793103448276</v>
      </c>
      <c r="L16" s="17" t="str">
        <f>IF(EDATE($A16,L$12)&gt;MAX(Customer_Month!$B:$B),"",IFERROR('Retention Count Matrix'!L5/'Retention Count Matrix'!$B5,""))</f>
        <v/>
      </c>
      <c r="M16" s="17" t="str">
        <f>IF(EDATE($A16,M$12)&gt;MAX(Customer_Month!$B:$B),"",IFERROR('Retention Count Matrix'!M5/'Retention Count Matrix'!$B5,""))</f>
        <v/>
      </c>
      <c r="N16" s="17" t="str">
        <f>IF(EDATE($A16,N$12)&gt;MAX(Customer_Month!$B:$B),"",IFERROR('Retention Count Matrix'!N5/'Retention Count Matrix'!$B5,""))</f>
        <v/>
      </c>
      <c r="P16" s="27" t="s">
        <v>486</v>
      </c>
      <c r="Q16" s="34"/>
      <c r="R16" s="34"/>
    </row>
    <row r="17" spans="1:18" ht="15" customHeight="1">
      <c r="A17" s="15">
        <f>'Retention Count Matrix'!A6</f>
        <v>40634</v>
      </c>
      <c r="B17" s="16">
        <f>'Retention Count Matrix'!B6</f>
        <v>152</v>
      </c>
      <c r="C17" s="17">
        <f>IFERROR('Retention Count Matrix'!C6/'Retention Count Matrix'!$B6,"")</f>
        <v>1</v>
      </c>
      <c r="D17" s="17">
        <f>IF(EDATE($A17,D$12)&gt;MAX(Customer_Month!$B:$B),"",IFERROR('Retention Count Matrix'!D6/'Retention Count Matrix'!$B6,""))</f>
        <v>0.53289473684210531</v>
      </c>
      <c r="E17" s="17">
        <f>IF(EDATE($A17,E$12)&gt;MAX(Customer_Month!$B:$B),"",IFERROR('Retention Count Matrix'!E6/'Retention Count Matrix'!$B6,""))</f>
        <v>0.48026315789473684</v>
      </c>
      <c r="F17" s="17">
        <f>IF(EDATE($A17,F$12)&gt;MAX(Customer_Month!$B:$B),"",IFERROR('Retention Count Matrix'!F6/'Retention Count Matrix'!$B6,""))</f>
        <v>0.46710526315789475</v>
      </c>
      <c r="G17" s="17">
        <f>IF(EDATE($A17,G$12)&gt;MAX(Customer_Month!$B:$B),"",IFERROR('Retention Count Matrix'!G6/'Retention Count Matrix'!$B6,""))</f>
        <v>0.32894736842105265</v>
      </c>
      <c r="H17" s="17">
        <f>IF(EDATE($A17,H$12)&gt;MAX(Customer_Month!$B:$B),"",IFERROR('Retention Count Matrix'!H6/'Retention Count Matrix'!$B6,""))</f>
        <v>0.33552631578947367</v>
      </c>
      <c r="I17" s="17">
        <f>IF(EDATE($A17,I$12)&gt;MAX(Customer_Month!$B:$B),"",IFERROR('Retention Count Matrix'!I6/'Retention Count Matrix'!$B6,""))</f>
        <v>0.24342105263157895</v>
      </c>
      <c r="J17" s="17">
        <f>IF(EDATE($A17,J$12)&gt;MAX(Customer_Month!$B:$B),"",IFERROR('Retention Count Matrix'!J6/'Retention Count Matrix'!$B6,""))</f>
        <v>0.23026315789473684</v>
      </c>
      <c r="K17" s="17" t="str">
        <f>IF(EDATE($A17,K$12)&gt;MAX(Customer_Month!$B:$B),"",IFERROR('Retention Count Matrix'!K6/'Retention Count Matrix'!$B6,""))</f>
        <v/>
      </c>
      <c r="L17" s="17" t="str">
        <f>IF(EDATE($A17,L$12)&gt;MAX(Customer_Month!$B:$B),"",IFERROR('Retention Count Matrix'!L6/'Retention Count Matrix'!$B6,""))</f>
        <v/>
      </c>
      <c r="M17" s="17" t="str">
        <f>IF(EDATE($A17,M$12)&gt;MAX(Customer_Month!$B:$B),"",IFERROR('Retention Count Matrix'!M6/'Retention Count Matrix'!$B6,""))</f>
        <v/>
      </c>
      <c r="N17" s="17" t="str">
        <f>IF(EDATE($A17,N$12)&gt;MAX(Customer_Month!$B:$B),"",IFERROR('Retention Count Matrix'!N6/'Retention Count Matrix'!$B6,""))</f>
        <v/>
      </c>
      <c r="P17" s="33"/>
      <c r="Q17" s="24"/>
      <c r="R17" s="24"/>
    </row>
    <row r="18" spans="1:18">
      <c r="A18" s="15">
        <f>'Retention Count Matrix'!A7</f>
        <v>40664</v>
      </c>
      <c r="B18" s="16">
        <f>'Retention Count Matrix'!B7</f>
        <v>166</v>
      </c>
      <c r="C18" s="17">
        <f>IFERROR('Retention Count Matrix'!C7/'Retention Count Matrix'!$B7,"")</f>
        <v>1</v>
      </c>
      <c r="D18" s="17">
        <f>IF(EDATE($A18,D$12)&gt;MAX(Customer_Month!$B:$B),"",IFERROR('Retention Count Matrix'!D7/'Retention Count Matrix'!$B7,""))</f>
        <v>0.57831325301204817</v>
      </c>
      <c r="E18" s="17">
        <f>IF(EDATE($A18,E$12)&gt;MAX(Customer_Month!$B:$B),"",IFERROR('Retention Count Matrix'!E7/'Retention Count Matrix'!$B7,""))</f>
        <v>0.53614457831325302</v>
      </c>
      <c r="F18" s="17">
        <f>IF(EDATE($A18,F$12)&gt;MAX(Customer_Month!$B:$B),"",IFERROR('Retention Count Matrix'!F7/'Retention Count Matrix'!$B7,""))</f>
        <v>0.42168674698795183</v>
      </c>
      <c r="G18" s="17">
        <f>IF(EDATE($A18,G$12)&gt;MAX(Customer_Month!$B:$B),"",IFERROR('Retention Count Matrix'!G7/'Retention Count Matrix'!$B7,""))</f>
        <v>0.37349397590361444</v>
      </c>
      <c r="H18" s="17">
        <f>IF(EDATE($A18,H$12)&gt;MAX(Customer_Month!$B:$B),"",IFERROR('Retention Count Matrix'!H7/'Retention Count Matrix'!$B7,""))</f>
        <v>0.34337349397590361</v>
      </c>
      <c r="I18" s="17">
        <f>IF(EDATE($A18,I$12)&gt;MAX(Customer_Month!$B:$B),"",IFERROR('Retention Count Matrix'!I7/'Retention Count Matrix'!$B7,""))</f>
        <v>0.23493975903614459</v>
      </c>
      <c r="J18" s="17" t="str">
        <f>IF(EDATE($A18,J$12)&gt;MAX(Customer_Month!$B:$B),"",IFERROR('Retention Count Matrix'!J7/'Retention Count Matrix'!$B7,""))</f>
        <v/>
      </c>
      <c r="K18" s="17" t="str">
        <f>IF(EDATE($A18,K$12)&gt;MAX(Customer_Month!$B:$B),"",IFERROR('Retention Count Matrix'!K7/'Retention Count Matrix'!$B7,""))</f>
        <v/>
      </c>
      <c r="L18" s="17" t="str">
        <f>IF(EDATE($A18,L$12)&gt;MAX(Customer_Month!$B:$B),"",IFERROR('Retention Count Matrix'!L7/'Retention Count Matrix'!$B7,""))</f>
        <v/>
      </c>
      <c r="M18" s="17" t="str">
        <f>IF(EDATE($A18,M$12)&gt;MAX(Customer_Month!$B:$B),"",IFERROR('Retention Count Matrix'!M7/'Retention Count Matrix'!$B7,""))</f>
        <v/>
      </c>
      <c r="N18" s="17" t="str">
        <f>IF(EDATE($A18,N$12)&gt;MAX(Customer_Month!$B:$B),"",IFERROR('Retention Count Matrix'!N7/'Retention Count Matrix'!$B7,""))</f>
        <v/>
      </c>
      <c r="P18" s="27" t="s">
        <v>487</v>
      </c>
      <c r="Q18" s="34"/>
      <c r="R18" s="34"/>
    </row>
    <row r="19" spans="1:18" ht="17.25" customHeight="1">
      <c r="A19" s="15">
        <f>'Retention Count Matrix'!A8</f>
        <v>40695</v>
      </c>
      <c r="B19" s="16">
        <f>'Retention Count Matrix'!B8</f>
        <v>169</v>
      </c>
      <c r="C19" s="17">
        <f>IFERROR('Retention Count Matrix'!C8/'Retention Count Matrix'!$B8,"")</f>
        <v>1</v>
      </c>
      <c r="D19" s="17">
        <f>IF(EDATE($A19,D$12)&gt;MAX(Customer_Month!$B:$B),"",IFERROR('Retention Count Matrix'!D8/'Retention Count Matrix'!$B8,""))</f>
        <v>0.54437869822485208</v>
      </c>
      <c r="E19" s="17">
        <f>IF(EDATE($A19,E$12)&gt;MAX(Customer_Month!$B:$B),"",IFERROR('Retention Count Matrix'!E8/'Retention Count Matrix'!$B8,""))</f>
        <v>0.44970414201183434</v>
      </c>
      <c r="F19" s="17">
        <f>IF(EDATE($A19,F$12)&gt;MAX(Customer_Month!$B:$B),"",IFERROR('Retention Count Matrix'!F8/'Retention Count Matrix'!$B8,""))</f>
        <v>0.40828402366863903</v>
      </c>
      <c r="G19" s="17">
        <f>IF(EDATE($A19,G$12)&gt;MAX(Customer_Month!$B:$B),"",IFERROR('Retention Count Matrix'!G8/'Retention Count Matrix'!$B8,""))</f>
        <v>0.37278106508875741</v>
      </c>
      <c r="H19" s="17">
        <f>IF(EDATE($A19,H$12)&gt;MAX(Customer_Month!$B:$B),"",IFERROR('Retention Count Matrix'!H8/'Retention Count Matrix'!$B8,""))</f>
        <v>0.33136094674556216</v>
      </c>
      <c r="I19" s="17" t="str">
        <f>IF(EDATE($A19,I$12)&gt;MAX(Customer_Month!$B:$B),"",IFERROR('Retention Count Matrix'!I8/'Retention Count Matrix'!$B8,""))</f>
        <v/>
      </c>
      <c r="J19" s="17" t="str">
        <f>IF(EDATE($A19,J$12)&gt;MAX(Customer_Month!$B:$B),"",IFERROR('Retention Count Matrix'!J8/'Retention Count Matrix'!$B8,""))</f>
        <v/>
      </c>
      <c r="K19" s="17" t="str">
        <f>IF(EDATE($A19,K$12)&gt;MAX(Customer_Month!$B:$B),"",IFERROR('Retention Count Matrix'!K8/'Retention Count Matrix'!$B8,""))</f>
        <v/>
      </c>
      <c r="L19" s="17" t="str">
        <f>IF(EDATE($A19,L$12)&gt;MAX(Customer_Month!$B:$B),"",IFERROR('Retention Count Matrix'!L8/'Retention Count Matrix'!$B8,""))</f>
        <v/>
      </c>
      <c r="M19" s="17" t="str">
        <f>IF(EDATE($A19,M$12)&gt;MAX(Customer_Month!$B:$B),"",IFERROR('Retention Count Matrix'!M8/'Retention Count Matrix'!$B8,""))</f>
        <v/>
      </c>
      <c r="N19" s="17" t="str">
        <f>IF(EDATE($A19,N$12)&gt;MAX(Customer_Month!$B:$B),"",IFERROR('Retention Count Matrix'!N8/'Retention Count Matrix'!$B8,""))</f>
        <v/>
      </c>
      <c r="P19" s="33"/>
      <c r="Q19" s="24"/>
      <c r="R19" s="24"/>
    </row>
    <row r="20" spans="1:18" ht="15" customHeight="1">
      <c r="A20" s="15">
        <f>'Retention Count Matrix'!A9</f>
        <v>40725</v>
      </c>
      <c r="B20" s="16">
        <f>'Retention Count Matrix'!B9</f>
        <v>164</v>
      </c>
      <c r="C20" s="17">
        <f>IFERROR('Retention Count Matrix'!C9/'Retention Count Matrix'!$B9,"")</f>
        <v>1</v>
      </c>
      <c r="D20" s="17">
        <f>IF(EDATE($A20,D$12)&gt;MAX(Customer_Month!$B:$B),"",IFERROR('Retention Count Matrix'!D9/'Retention Count Matrix'!$B9,""))</f>
        <v>0.54268292682926833</v>
      </c>
      <c r="E20" s="17">
        <f>IF(EDATE($A20,E$12)&gt;MAX(Customer_Month!$B:$B),"",IFERROR('Retention Count Matrix'!E9/'Retention Count Matrix'!$B9,""))</f>
        <v>0.51219512195121952</v>
      </c>
      <c r="F20" s="17">
        <f>IF(EDATE($A20,F$12)&gt;MAX(Customer_Month!$B:$B),"",IFERROR('Retention Count Matrix'!F9/'Retention Count Matrix'!$B9,""))</f>
        <v>0.43902439024390244</v>
      </c>
      <c r="G20" s="17">
        <f>IF(EDATE($A20,G$12)&gt;MAX(Customer_Month!$B:$B),"",IFERROR('Retention Count Matrix'!G9/'Retention Count Matrix'!$B9,""))</f>
        <v>0.37195121951219512</v>
      </c>
      <c r="H20" s="17" t="str">
        <f>IF(EDATE($A20,H$12)&gt;MAX(Customer_Month!$B:$B),"",IFERROR('Retention Count Matrix'!H9/'Retention Count Matrix'!$B9,""))</f>
        <v/>
      </c>
      <c r="I20" s="17" t="str">
        <f>IF(EDATE($A20,I$12)&gt;MAX(Customer_Month!$B:$B),"",IFERROR('Retention Count Matrix'!I9/'Retention Count Matrix'!$B9,""))</f>
        <v/>
      </c>
      <c r="J20" s="17" t="str">
        <f>IF(EDATE($A20,J$12)&gt;MAX(Customer_Month!$B:$B),"",IFERROR('Retention Count Matrix'!J9/'Retention Count Matrix'!$B9,""))</f>
        <v/>
      </c>
      <c r="K20" s="17" t="str">
        <f>IF(EDATE($A20,K$12)&gt;MAX(Customer_Month!$B:$B),"",IFERROR('Retention Count Matrix'!K9/'Retention Count Matrix'!$B9,""))</f>
        <v/>
      </c>
      <c r="L20" s="17" t="str">
        <f>IF(EDATE($A20,L$12)&gt;MAX(Customer_Month!$B:$B),"",IFERROR('Retention Count Matrix'!L9/'Retention Count Matrix'!$B9,""))</f>
        <v/>
      </c>
      <c r="M20" s="17" t="str">
        <f>IF(EDATE($A20,M$12)&gt;MAX(Customer_Month!$B:$B),"",IFERROR('Retention Count Matrix'!M9/'Retention Count Matrix'!$B9,""))</f>
        <v/>
      </c>
      <c r="N20" s="17" t="str">
        <f>IF(EDATE($A20,N$12)&gt;MAX(Customer_Month!$B:$B),"",IFERROR('Retention Count Matrix'!N9/'Retention Count Matrix'!$B9,""))</f>
        <v/>
      </c>
      <c r="P20" s="27" t="s">
        <v>488</v>
      </c>
      <c r="Q20" s="34"/>
      <c r="R20" s="34"/>
    </row>
    <row r="21" spans="1:18" ht="15" customHeight="1">
      <c r="A21" s="15">
        <f>'Retention Count Matrix'!A10</f>
        <v>40756</v>
      </c>
      <c r="B21" s="16">
        <f>'Retention Count Matrix'!B10</f>
        <v>168</v>
      </c>
      <c r="C21" s="17">
        <f>IFERROR('Retention Count Matrix'!C10/'Retention Count Matrix'!$B10,"")</f>
        <v>1</v>
      </c>
      <c r="D21" s="17">
        <f>IF(EDATE($A21,D$12)&gt;MAX(Customer_Month!$B:$B),"",IFERROR('Retention Count Matrix'!D10/'Retention Count Matrix'!$B10,""))</f>
        <v>0.5892857142857143</v>
      </c>
      <c r="E21" s="17">
        <f>IF(EDATE($A21,E$12)&gt;MAX(Customer_Month!$B:$B),"",IFERROR('Retention Count Matrix'!E10/'Retention Count Matrix'!$B10,""))</f>
        <v>0.49404761904761907</v>
      </c>
      <c r="F21" s="17">
        <f>IF(EDATE($A21,F$12)&gt;MAX(Customer_Month!$B:$B),"",IFERROR('Retention Count Matrix'!F10/'Retention Count Matrix'!$B10,""))</f>
        <v>0.41666666666666669</v>
      </c>
      <c r="G21" s="17" t="str">
        <f>IF(EDATE($A21,G$12)&gt;MAX(Customer_Month!$B:$B),"",IFERROR('Retention Count Matrix'!G10/'Retention Count Matrix'!$B10,""))</f>
        <v/>
      </c>
      <c r="H21" s="17" t="str">
        <f>IF(EDATE($A21,H$12)&gt;MAX(Customer_Month!$B:$B),"",IFERROR('Retention Count Matrix'!H10/'Retention Count Matrix'!$B10,""))</f>
        <v/>
      </c>
      <c r="I21" s="17" t="str">
        <f>IF(EDATE($A21,I$12)&gt;MAX(Customer_Month!$B:$B),"",IFERROR('Retention Count Matrix'!I10/'Retention Count Matrix'!$B10,""))</f>
        <v/>
      </c>
      <c r="J21" s="17" t="str">
        <f>IF(EDATE($A21,J$12)&gt;MAX(Customer_Month!$B:$B),"",IFERROR('Retention Count Matrix'!J10/'Retention Count Matrix'!$B10,""))</f>
        <v/>
      </c>
      <c r="K21" s="17" t="str">
        <f>IF(EDATE($A21,K$12)&gt;MAX(Customer_Month!$B:$B),"",IFERROR('Retention Count Matrix'!K10/'Retention Count Matrix'!$B10,""))</f>
        <v/>
      </c>
      <c r="L21" s="17" t="str">
        <f>IF(EDATE($A21,L$12)&gt;MAX(Customer_Month!$B:$B),"",IFERROR('Retention Count Matrix'!L10/'Retention Count Matrix'!$B10,""))</f>
        <v/>
      </c>
      <c r="M21" s="17" t="str">
        <f>IF(EDATE($A21,M$12)&gt;MAX(Customer_Month!$B:$B),"",IFERROR('Retention Count Matrix'!M10/'Retention Count Matrix'!$B10,""))</f>
        <v/>
      </c>
      <c r="N21" s="17" t="str">
        <f>IF(EDATE($A21,N$12)&gt;MAX(Customer_Month!$B:$B),"",IFERROR('Retention Count Matrix'!N10/'Retention Count Matrix'!$B10,""))</f>
        <v/>
      </c>
      <c r="P21" s="33"/>
      <c r="Q21" s="24"/>
      <c r="R21" s="24"/>
    </row>
    <row r="22" spans="1:18">
      <c r="A22" s="15">
        <f>'Retention Count Matrix'!A11</f>
        <v>40787</v>
      </c>
      <c r="B22" s="16">
        <f>'Retention Count Matrix'!B11</f>
        <v>162</v>
      </c>
      <c r="C22" s="17">
        <f>IFERROR('Retention Count Matrix'!C11/'Retention Count Matrix'!$B11,"")</f>
        <v>1</v>
      </c>
      <c r="D22" s="17">
        <f>IF(EDATE($A22,D$12)&gt;MAX(Customer_Month!$B:$B),"",IFERROR('Retention Count Matrix'!D11/'Retention Count Matrix'!$B11,""))</f>
        <v>0.49382716049382713</v>
      </c>
      <c r="E22" s="17">
        <f>IF(EDATE($A22,E$12)&gt;MAX(Customer_Month!$B:$B),"",IFERROR('Retention Count Matrix'!E11/'Retention Count Matrix'!$B11,""))</f>
        <v>0.52469135802469136</v>
      </c>
      <c r="F22" s="17" t="str">
        <f>IF(EDATE($A22,F$12)&gt;MAX(Customer_Month!$B:$B),"",IFERROR('Retention Count Matrix'!F11/'Retention Count Matrix'!$B11,""))</f>
        <v/>
      </c>
      <c r="G22" s="17" t="str">
        <f>IF(EDATE($A22,G$12)&gt;MAX(Customer_Month!$B:$B),"",IFERROR('Retention Count Matrix'!G11/'Retention Count Matrix'!$B11,""))</f>
        <v/>
      </c>
      <c r="H22" s="17" t="str">
        <f>IF(EDATE($A22,H$12)&gt;MAX(Customer_Month!$B:$B),"",IFERROR('Retention Count Matrix'!H11/'Retention Count Matrix'!$B11,""))</f>
        <v/>
      </c>
      <c r="I22" s="17" t="str">
        <f>IF(EDATE($A22,I$12)&gt;MAX(Customer_Month!$B:$B),"",IFERROR('Retention Count Matrix'!I11/'Retention Count Matrix'!$B11,""))</f>
        <v/>
      </c>
      <c r="J22" s="17" t="str">
        <f>IF(EDATE($A22,J$12)&gt;MAX(Customer_Month!$B:$B),"",IFERROR('Retention Count Matrix'!J11/'Retention Count Matrix'!$B11,""))</f>
        <v/>
      </c>
      <c r="K22" s="17" t="str">
        <f>IF(EDATE($A22,K$12)&gt;MAX(Customer_Month!$B:$B),"",IFERROR('Retention Count Matrix'!K11/'Retention Count Matrix'!$B11,""))</f>
        <v/>
      </c>
      <c r="L22" s="17" t="str">
        <f>IF(EDATE($A22,L$12)&gt;MAX(Customer_Month!$B:$B),"",IFERROR('Retention Count Matrix'!L11/'Retention Count Matrix'!$B11,""))</f>
        <v/>
      </c>
      <c r="M22" s="17" t="str">
        <f>IF(EDATE($A22,M$12)&gt;MAX(Customer_Month!$B:$B),"",IFERROR('Retention Count Matrix'!M11/'Retention Count Matrix'!$B11,""))</f>
        <v/>
      </c>
      <c r="N22" s="17" t="str">
        <f>IF(EDATE($A22,N$12)&gt;MAX(Customer_Month!$B:$B),"",IFERROR('Retention Count Matrix'!N11/'Retention Count Matrix'!$B11,""))</f>
        <v/>
      </c>
      <c r="P22" s="27" t="s">
        <v>489</v>
      </c>
      <c r="Q22" s="34"/>
      <c r="R22" s="34"/>
    </row>
    <row r="23" spans="1:18" ht="15" customHeight="1">
      <c r="A23" s="15">
        <f>'Retention Count Matrix'!A12</f>
        <v>40817</v>
      </c>
      <c r="B23" s="16">
        <f>'Retention Count Matrix'!B12</f>
        <v>164</v>
      </c>
      <c r="C23" s="17">
        <f>IFERROR('Retention Count Matrix'!C12/'Retention Count Matrix'!$B12,"")</f>
        <v>1</v>
      </c>
      <c r="D23" s="17">
        <f>IF(EDATE($A23,D$12)&gt;MAX(Customer_Month!$B:$B),"",IFERROR('Retention Count Matrix'!D12/'Retention Count Matrix'!$B12,""))</f>
        <v>0.53658536585365857</v>
      </c>
      <c r="E23" s="17" t="str">
        <f>IF(EDATE($A23,E$12)&gt;MAX(Customer_Month!$B:$B),"",IFERROR('Retention Count Matrix'!E12/'Retention Count Matrix'!$B12,""))</f>
        <v/>
      </c>
      <c r="F23" s="17" t="str">
        <f>IF(EDATE($A23,F$12)&gt;MAX(Customer_Month!$B:$B),"",IFERROR('Retention Count Matrix'!F12/'Retention Count Matrix'!$B12,""))</f>
        <v/>
      </c>
      <c r="G23" s="17" t="str">
        <f>IF(EDATE($A23,G$12)&gt;MAX(Customer_Month!$B:$B),"",IFERROR('Retention Count Matrix'!G12/'Retention Count Matrix'!$B12,""))</f>
        <v/>
      </c>
      <c r="H23" s="17" t="str">
        <f>IF(EDATE($A23,H$12)&gt;MAX(Customer_Month!$B:$B),"",IFERROR('Retention Count Matrix'!H12/'Retention Count Matrix'!$B12,""))</f>
        <v/>
      </c>
      <c r="I23" s="17" t="str">
        <f>IF(EDATE($A23,I$12)&gt;MAX(Customer_Month!$B:$B),"",IFERROR('Retention Count Matrix'!I12/'Retention Count Matrix'!$B12,""))</f>
        <v/>
      </c>
      <c r="J23" s="17" t="str">
        <f>IF(EDATE($A23,J$12)&gt;MAX(Customer_Month!$B:$B),"",IFERROR('Retention Count Matrix'!J12/'Retention Count Matrix'!$B12,""))</f>
        <v/>
      </c>
      <c r="K23" s="17" t="str">
        <f>IF(EDATE($A23,K$12)&gt;MAX(Customer_Month!$B:$B),"",IFERROR('Retention Count Matrix'!K12/'Retention Count Matrix'!$B12,""))</f>
        <v/>
      </c>
      <c r="L23" s="17" t="str">
        <f>IF(EDATE($A23,L$12)&gt;MAX(Customer_Month!$B:$B),"",IFERROR('Retention Count Matrix'!L12/'Retention Count Matrix'!$B12,""))</f>
        <v/>
      </c>
      <c r="M23" s="17" t="str">
        <f>IF(EDATE($A23,M$12)&gt;MAX(Customer_Month!$B:$B),"",IFERROR('Retention Count Matrix'!M12/'Retention Count Matrix'!$B12,""))</f>
        <v/>
      </c>
      <c r="N23" s="17" t="str">
        <f>IF(EDATE($A23,N$12)&gt;MAX(Customer_Month!$B:$B),"",IFERROR('Retention Count Matrix'!N12/'Retention Count Matrix'!$B12,""))</f>
        <v/>
      </c>
      <c r="P23" s="33"/>
      <c r="Q23" s="24"/>
      <c r="R23" s="24"/>
    </row>
    <row r="24" spans="1:18">
      <c r="A24" s="15">
        <f>'Retention Count Matrix'!A13</f>
        <v>40848</v>
      </c>
      <c r="B24" s="16">
        <f>'Retention Count Matrix'!B13</f>
        <v>176</v>
      </c>
      <c r="C24" s="17">
        <f>IFERROR('Retention Count Matrix'!C13/'Retention Count Matrix'!$B13,"")</f>
        <v>1</v>
      </c>
      <c r="D24" s="17" t="str">
        <f>IF(EDATE($A24,D$12)&gt;MAX(Customer_Month!$B:$B),"",IFERROR('Retention Count Matrix'!D13/'Retention Count Matrix'!$B13,""))</f>
        <v/>
      </c>
      <c r="E24" s="17" t="str">
        <f>IF(EDATE($A24,E$12)&gt;MAX(Customer_Month!$B:$B),"",IFERROR('Retention Count Matrix'!E13/'Retention Count Matrix'!$B13,""))</f>
        <v/>
      </c>
      <c r="F24" s="17" t="str">
        <f>IF(EDATE($A24,F$12)&gt;MAX(Customer_Month!$B:$B),"",IFERROR('Retention Count Matrix'!F13/'Retention Count Matrix'!$B13,""))</f>
        <v/>
      </c>
      <c r="G24" s="17" t="str">
        <f>IF(EDATE($A24,G$12)&gt;MAX(Customer_Month!$B:$B),"",IFERROR('Retention Count Matrix'!G13/'Retention Count Matrix'!$B13,""))</f>
        <v/>
      </c>
      <c r="H24" s="17" t="str">
        <f>IF(EDATE($A24,H$12)&gt;MAX(Customer_Month!$B:$B),"",IFERROR('Retention Count Matrix'!H13/'Retention Count Matrix'!$B13,""))</f>
        <v/>
      </c>
      <c r="I24" s="17" t="str">
        <f>IF(EDATE($A24,I$12)&gt;MAX(Customer_Month!$B:$B),"",IFERROR('Retention Count Matrix'!I13/'Retention Count Matrix'!$B13,""))</f>
        <v/>
      </c>
      <c r="J24" s="17" t="str">
        <f>IF(EDATE($A24,J$12)&gt;MAX(Customer_Month!$B:$B),"",IFERROR('Retention Count Matrix'!J13/'Retention Count Matrix'!$B13,""))</f>
        <v/>
      </c>
      <c r="K24" s="17" t="str">
        <f>IF(EDATE($A24,K$12)&gt;MAX(Customer_Month!$B:$B),"",IFERROR('Retention Count Matrix'!K13/'Retention Count Matrix'!$B13,""))</f>
        <v/>
      </c>
      <c r="L24" s="17" t="str">
        <f>IF(EDATE($A24,L$12)&gt;MAX(Customer_Month!$B:$B),"",IFERROR('Retention Count Matrix'!L13/'Retention Count Matrix'!$B13,""))</f>
        <v/>
      </c>
      <c r="M24" s="17" t="str">
        <f>IF(EDATE($A24,M$12)&gt;MAX(Customer_Month!$B:$B),"",IFERROR('Retention Count Matrix'!M13/'Retention Count Matrix'!$B13,""))</f>
        <v/>
      </c>
      <c r="N24" s="17" t="str">
        <f>IF(EDATE($A24,N$12)&gt;MAX(Customer_Month!$B:$B),"",IFERROR('Retention Count Matrix'!N13/'Retention Count Matrix'!$B13,""))</f>
        <v/>
      </c>
      <c r="P24" s="24"/>
      <c r="Q24" s="24"/>
      <c r="R24" s="24"/>
    </row>
    <row r="28" spans="1:18" ht="25.5" customHeight="1">
      <c r="P28" s="39" t="s">
        <v>490</v>
      </c>
      <c r="Q28" s="40"/>
      <c r="R28" s="41"/>
    </row>
    <row r="29" spans="1:18" ht="3.75" customHeight="1">
      <c r="P29" s="25"/>
      <c r="Q29" s="23"/>
      <c r="R29" s="26"/>
    </row>
    <row r="30" spans="1:18" ht="30" customHeight="1">
      <c r="P30" s="36" t="s">
        <v>491</v>
      </c>
      <c r="Q30" s="36"/>
      <c r="R30" s="37"/>
    </row>
    <row r="31" spans="1:18">
      <c r="P31" s="23"/>
      <c r="Q31" s="23"/>
      <c r="R31" s="26"/>
    </row>
    <row r="32" spans="1:18" ht="32.25" customHeight="1">
      <c r="P32" s="36" t="s">
        <v>492</v>
      </c>
      <c r="Q32" s="36"/>
      <c r="R32" s="37"/>
    </row>
    <row r="33" spans="1:18">
      <c r="P33" s="23"/>
      <c r="Q33" s="23"/>
      <c r="R33" s="26"/>
    </row>
    <row r="34" spans="1:18" ht="47.25" customHeight="1">
      <c r="P34" s="36" t="s">
        <v>493</v>
      </c>
      <c r="Q34" s="36"/>
      <c r="R34" s="37"/>
    </row>
    <row r="35" spans="1:18">
      <c r="P35" s="23"/>
      <c r="Q35" s="23"/>
      <c r="R35" s="26"/>
    </row>
    <row r="36" spans="1:18">
      <c r="A36" s="30" t="s">
        <v>499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P36" s="27" t="s">
        <v>494</v>
      </c>
      <c r="Q36" s="27"/>
      <c r="R36" s="28"/>
    </row>
    <row r="37" spans="1:18">
      <c r="P37" s="23"/>
      <c r="Q37" s="23"/>
      <c r="R37" s="26"/>
    </row>
    <row r="38" spans="1:18" ht="37.5" customHeight="1">
      <c r="P38" s="36" t="s">
        <v>495</v>
      </c>
      <c r="Q38" s="36"/>
      <c r="R38" s="37"/>
    </row>
    <row r="39" spans="1:18">
      <c r="P39" s="25"/>
      <c r="Q39" s="23"/>
      <c r="R39" s="26"/>
    </row>
  </sheetData>
  <mergeCells count="22">
    <mergeCell ref="A9:O9"/>
    <mergeCell ref="A10:O10"/>
    <mergeCell ref="P5:R5"/>
    <mergeCell ref="P6:R7"/>
    <mergeCell ref="A1:R2"/>
    <mergeCell ref="A3:R3"/>
    <mergeCell ref="A5:C5"/>
    <mergeCell ref="A6:C7"/>
    <mergeCell ref="D5:F5"/>
    <mergeCell ref="D6:F7"/>
    <mergeCell ref="G5:I5"/>
    <mergeCell ref="G6:I7"/>
    <mergeCell ref="J5:L5"/>
    <mergeCell ref="J6:L7"/>
    <mergeCell ref="M5:O5"/>
    <mergeCell ref="M6:O7"/>
    <mergeCell ref="P30:R30"/>
    <mergeCell ref="P32:R32"/>
    <mergeCell ref="P34:R34"/>
    <mergeCell ref="P38:R38"/>
    <mergeCell ref="P13:R13"/>
    <mergeCell ref="P28:R28"/>
  </mergeCells>
  <conditionalFormatting sqref="C13:N24">
    <cfRule type="colorScale" priority="1">
      <colorScale>
        <cfvo type="num" val="0"/>
        <cfvo type="num" val="0.5"/>
        <cfvo type="num" val="1"/>
        <color rgb="FFE2F0D9"/>
        <color rgb="FF70AD47"/>
        <color rgb="FF1B5E20"/>
      </colorScale>
    </cfRule>
  </conditionalFormatting>
  <pageMargins left="0.25" right="0.25" top="0.75" bottom="0.75" header="0.3" footer="0.3"/>
  <pageSetup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Customer_Month</vt:lpstr>
      <vt:lpstr>Retention Count Matrix</vt:lpstr>
      <vt:lpstr>KPI_Calculations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Reddy Marthala</cp:lastModifiedBy>
  <cp:lastPrinted>2026-09-03T07:31:12Z</cp:lastPrinted>
  <dcterms:created xsi:type="dcterms:W3CDTF">2026-08-12T05:40:42Z</dcterms:created>
  <dcterms:modified xsi:type="dcterms:W3CDTF">2026-09-03T07:31:21Z</dcterms:modified>
</cp:coreProperties>
</file>